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mc:AlternateContent xmlns:mc="http://schemas.openxmlformats.org/markup-compatibility/2006">
    <mc:Choice Requires="x15">
      <x15ac:absPath xmlns:x15ac="http://schemas.microsoft.com/office/spreadsheetml/2010/11/ac" url="C:\Users\ama0022692\Desktop\帳票\"/>
    </mc:Choice>
  </mc:AlternateContent>
  <bookViews>
    <workbookView xWindow="0" yWindow="0" windowWidth="20490" windowHeight="7635"/>
  </bookViews>
  <sheets>
    <sheet name="入力と印刷用" sheetId="15" r:id="rId1"/>
    <sheet name="白紙印刷用" sheetId="19" r:id="rId2"/>
    <sheet name="入力シート" sheetId="13" state="hidden" r:id="rId3"/>
    <sheet name="入力兼印刷 (2)" sheetId="18" state="hidden" r:id="rId4"/>
    <sheet name="納付書印刷シート" sheetId="11" state="hidden" r:id="rId5"/>
    <sheet name="納付書入力例シート" sheetId="12" state="hidden" r:id="rId6"/>
  </sheets>
  <definedNames>
    <definedName name="_xlnm.Print_Area" localSheetId="2">入力シート!$A$1:$AP$33</definedName>
    <definedName name="_xlnm.Print_Area" localSheetId="0">入力と印刷用!$AVJ$693:$AZR$728</definedName>
    <definedName name="_xlnm.Print_Area" localSheetId="3">'入力兼印刷 (2)'!$CZ$53:$HH$88</definedName>
    <definedName name="_xlnm.Print_Area" localSheetId="4">納付書印刷シート!$A$1:$DE$39</definedName>
    <definedName name="_xlnm.Print_Area" localSheetId="5">納付書入力例シート!$A$1:$DE$39</definedName>
    <definedName name="_xlnm.Print_Area" localSheetId="1">白紙印刷用!$A$1:$DI$36</definedName>
  </definedNames>
  <calcPr calcId="162913"/>
</workbook>
</file>

<file path=xl/calcChain.xml><?xml version="1.0" encoding="utf-8"?>
<calcChain xmlns="http://schemas.openxmlformats.org/spreadsheetml/2006/main">
  <c r="AVV714" i="15" l="1"/>
  <c r="AVQ714" i="15"/>
  <c r="AUI654" i="15"/>
  <c r="AUT654" i="15" s="1"/>
  <c r="AVD654" i="15" s="1"/>
  <c r="AUG654" i="15"/>
  <c r="AUR654" i="15" s="1"/>
  <c r="AVB654" i="15" s="1"/>
  <c r="AYY721" i="15" l="1"/>
  <c r="AWA721" i="15"/>
  <c r="AXM721" i="15"/>
  <c r="AYU721" i="15"/>
  <c r="AXI721" i="15"/>
  <c r="AVW721" i="15"/>
  <c r="AUE654" i="15"/>
  <c r="AUP654" i="15" s="1"/>
  <c r="AUC654" i="15"/>
  <c r="AUO654" i="15" s="1"/>
  <c r="AVK714" i="15"/>
  <c r="AWW714" i="15"/>
  <c r="AUZ654" i="15" l="1"/>
  <c r="AVQ721" i="15" s="1"/>
  <c r="AXC721" i="15"/>
  <c r="CR27" i="12"/>
  <c r="CE27" i="12"/>
  <c r="BE27" i="12"/>
  <c r="AS27" i="12"/>
  <c r="AN27" i="12"/>
  <c r="BZ27" i="12" s="1"/>
  <c r="BZ26" i="12"/>
  <c r="AN26" i="12"/>
  <c r="BZ25" i="12"/>
  <c r="AN25" i="12"/>
  <c r="BZ24" i="12"/>
  <c r="AN24" i="12"/>
  <c r="BZ23" i="12"/>
  <c r="AN23" i="12"/>
  <c r="V22" i="12"/>
  <c r="BH22" i="12" s="1"/>
  <c r="BZ21" i="12"/>
  <c r="AN21" i="12"/>
  <c r="CM20" i="12"/>
  <c r="CA20" i="12"/>
  <c r="BA20" i="12"/>
  <c r="AU20" i="12"/>
  <c r="CG20" i="12" s="1"/>
  <c r="AO20" i="12"/>
  <c r="R20" i="12"/>
  <c r="BD20" i="12" s="1"/>
  <c r="CP20" i="12" s="1"/>
  <c r="Q20" i="12"/>
  <c r="BC20" i="12" s="1"/>
  <c r="CO20" i="12" s="1"/>
  <c r="O20" i="12"/>
  <c r="N20" i="12"/>
  <c r="AZ20" i="12" s="1"/>
  <c r="CL20" i="12" s="1"/>
  <c r="L20" i="12"/>
  <c r="AX20" i="12" s="1"/>
  <c r="CJ20" i="12" s="1"/>
  <c r="K20" i="12"/>
  <c r="AW20" i="12" s="1"/>
  <c r="CI20" i="12" s="1"/>
  <c r="I20" i="12"/>
  <c r="H20" i="12"/>
  <c r="AT20" i="12" s="1"/>
  <c r="CF20" i="12" s="1"/>
  <c r="F20" i="12"/>
  <c r="AR20" i="12" s="1"/>
  <c r="CD20" i="12" s="1"/>
  <c r="E20" i="12"/>
  <c r="AQ20" i="12" s="1"/>
  <c r="CC20" i="12" s="1"/>
  <c r="C20" i="12"/>
  <c r="B20" i="12"/>
  <c r="AN20" i="12" s="1"/>
  <c r="BZ20" i="12" s="1"/>
  <c r="CX19" i="12"/>
  <c r="CV19" i="12"/>
  <c r="CT19" i="12"/>
  <c r="CR19" i="12"/>
  <c r="CH19" i="12"/>
  <c r="BL19" i="12"/>
  <c r="BK19" i="12"/>
  <c r="CW19" i="12" s="1"/>
  <c r="BJ19" i="12"/>
  <c r="BI19" i="12"/>
  <c r="CU19" i="12" s="1"/>
  <c r="BH19" i="12"/>
  <c r="BG19" i="12"/>
  <c r="CS19" i="12" s="1"/>
  <c r="BF19" i="12"/>
  <c r="BE19" i="12"/>
  <c r="CQ19" i="12" s="1"/>
  <c r="AV19" i="12"/>
  <c r="CX18" i="12"/>
  <c r="BL18" i="12"/>
  <c r="BF17" i="12"/>
  <c r="CR17" i="12" s="1"/>
  <c r="AN17" i="12"/>
  <c r="BZ17" i="12" s="1"/>
  <c r="BN16" i="12"/>
  <c r="BM16" i="12"/>
  <c r="BF16" i="12"/>
  <c r="CR16" i="12" s="1"/>
  <c r="Z16" i="12"/>
  <c r="BL16" i="12" s="1"/>
  <c r="CX16" i="12" s="1"/>
  <c r="Y16" i="12"/>
  <c r="BK16" i="12" s="1"/>
  <c r="CW16" i="12" s="1"/>
  <c r="CY15" i="12"/>
  <c r="CY14" i="12"/>
  <c r="CU14" i="12"/>
  <c r="CQ14" i="12"/>
  <c r="CM14" i="12"/>
  <c r="CE14" i="12"/>
  <c r="BZ14" i="12"/>
  <c r="BM14" i="12"/>
  <c r="BK14" i="12"/>
  <c r="CW14" i="12" s="1"/>
  <c r="BI14" i="12"/>
  <c r="BG14" i="12"/>
  <c r="CS14" i="12" s="1"/>
  <c r="BE14" i="12"/>
  <c r="BC14" i="12"/>
  <c r="CO14" i="12" s="1"/>
  <c r="BA14" i="12"/>
  <c r="AV14" i="12"/>
  <c r="CH14" i="12" s="1"/>
  <c r="AS14" i="12"/>
  <c r="AQ14" i="12"/>
  <c r="CC14" i="12" s="1"/>
  <c r="AN14" i="12"/>
  <c r="CH13" i="12"/>
  <c r="AV13" i="12"/>
  <c r="J13" i="12"/>
  <c r="CF12" i="12"/>
  <c r="AT12" i="12"/>
  <c r="H12" i="12"/>
  <c r="CC11" i="12"/>
  <c r="AQ11" i="12"/>
  <c r="E11" i="12"/>
  <c r="CG10" i="12"/>
  <c r="CC10" i="12"/>
  <c r="AU10" i="12"/>
  <c r="AQ10" i="12"/>
  <c r="I10" i="12"/>
  <c r="E10" i="12"/>
  <c r="AN9" i="12"/>
  <c r="BZ9" i="12" s="1"/>
  <c r="AZ8" i="12"/>
  <c r="CL8" i="12" s="1"/>
  <c r="AN8" i="12"/>
  <c r="BZ8" i="12" s="1"/>
  <c r="AZ7" i="12"/>
  <c r="CL7" i="12" s="1"/>
  <c r="AN7" i="12"/>
  <c r="BZ7" i="12" s="1"/>
  <c r="AN6" i="12"/>
  <c r="BZ6" i="12" s="1"/>
  <c r="AN5" i="12"/>
  <c r="BZ5" i="12" s="1"/>
  <c r="AN3" i="12"/>
  <c r="BZ3" i="12" s="1"/>
  <c r="CR27" i="11"/>
  <c r="CE27" i="11"/>
  <c r="BE27" i="11"/>
  <c r="AS27" i="11"/>
  <c r="AN27" i="11"/>
  <c r="BZ27" i="11" s="1"/>
  <c r="BZ26" i="11"/>
  <c r="AN26" i="11"/>
  <c r="BZ25" i="11"/>
  <c r="AN25" i="11"/>
  <c r="AN24" i="11"/>
  <c r="BZ24" i="11" s="1"/>
  <c r="R24" i="11"/>
  <c r="BD24" i="11" s="1"/>
  <c r="CP24" i="11" s="1"/>
  <c r="AN23" i="11"/>
  <c r="BZ23" i="11" s="1"/>
  <c r="V23" i="11"/>
  <c r="BH23" i="11" s="1"/>
  <c r="BL22" i="11"/>
  <c r="BD22" i="11"/>
  <c r="AD22" i="11"/>
  <c r="BP22" i="11" s="1"/>
  <c r="N22" i="11"/>
  <c r="AZ22" i="11" s="1"/>
  <c r="BZ21" i="11"/>
  <c r="AN21" i="11"/>
  <c r="CG20" i="11"/>
  <c r="BA20" i="11"/>
  <c r="CM20" i="11" s="1"/>
  <c r="AU20" i="11"/>
  <c r="AO20" i="11"/>
  <c r="CA20" i="11" s="1"/>
  <c r="R20" i="11"/>
  <c r="BD20" i="11" s="1"/>
  <c r="CP20" i="11" s="1"/>
  <c r="Q20" i="11"/>
  <c r="BC20" i="11" s="1"/>
  <c r="CO20" i="11" s="1"/>
  <c r="O20" i="11"/>
  <c r="N20" i="11"/>
  <c r="AZ20" i="11" s="1"/>
  <c r="CL20" i="11" s="1"/>
  <c r="L20" i="11"/>
  <c r="AX20" i="11" s="1"/>
  <c r="CJ20" i="11" s="1"/>
  <c r="K20" i="11"/>
  <c r="AW20" i="11" s="1"/>
  <c r="CI20" i="11" s="1"/>
  <c r="I20" i="11"/>
  <c r="H20" i="11"/>
  <c r="AT20" i="11" s="1"/>
  <c r="CF20" i="11" s="1"/>
  <c r="F20" i="11"/>
  <c r="AR20" i="11" s="1"/>
  <c r="CD20" i="11" s="1"/>
  <c r="E20" i="11"/>
  <c r="AQ20" i="11" s="1"/>
  <c r="CC20" i="11" s="1"/>
  <c r="C20" i="11"/>
  <c r="B20" i="11"/>
  <c r="AN20" i="11" s="1"/>
  <c r="BZ20" i="11" s="1"/>
  <c r="BE19" i="11"/>
  <c r="CQ19" i="11" s="1"/>
  <c r="AV19" i="11"/>
  <c r="CH19" i="11" s="1"/>
  <c r="CX18" i="11"/>
  <c r="CR18" i="11"/>
  <c r="BL18" i="11"/>
  <c r="BI18" i="11"/>
  <c r="CU18" i="11" s="1"/>
  <c r="W18" i="11"/>
  <c r="V18" i="11"/>
  <c r="BH18" i="11" s="1"/>
  <c r="CT18" i="11" s="1"/>
  <c r="U18" i="11"/>
  <c r="BG18" i="11" s="1"/>
  <c r="CS18" i="11" s="1"/>
  <c r="T18" i="11"/>
  <c r="BF18" i="11" s="1"/>
  <c r="CR17" i="11"/>
  <c r="BF17" i="11"/>
  <c r="AN17" i="11"/>
  <c r="BZ17" i="11" s="1"/>
  <c r="CQ16" i="11"/>
  <c r="CI16" i="11"/>
  <c r="BN16" i="11"/>
  <c r="CZ16" i="11" s="1"/>
  <c r="BM16" i="11"/>
  <c r="CY16" i="11" s="1"/>
  <c r="BF16" i="11"/>
  <c r="CR16" i="11" s="1"/>
  <c r="BE16" i="11"/>
  <c r="BC16" i="11"/>
  <c r="CO16" i="11" s="1"/>
  <c r="AY16" i="11"/>
  <c r="CK16" i="11" s="1"/>
  <c r="AW16" i="11"/>
  <c r="AR16" i="11"/>
  <c r="CD16" i="11" s="1"/>
  <c r="AQ16" i="11"/>
  <c r="CC16" i="11" s="1"/>
  <c r="AG16" i="11"/>
  <c r="BS16" i="11" s="1"/>
  <c r="DE16" i="11" s="1"/>
  <c r="AF16" i="11"/>
  <c r="BR16" i="11" s="1"/>
  <c r="DD16" i="11" s="1"/>
  <c r="AE16" i="11"/>
  <c r="BQ16" i="11" s="1"/>
  <c r="DC16" i="11" s="1"/>
  <c r="AD16" i="11"/>
  <c r="BP16" i="11" s="1"/>
  <c r="DB16" i="11" s="1"/>
  <c r="AC16" i="11"/>
  <c r="BO16" i="11" s="1"/>
  <c r="DA16" i="11" s="1"/>
  <c r="Z16" i="11"/>
  <c r="BL16" i="11" s="1"/>
  <c r="CX16" i="11" s="1"/>
  <c r="Y16" i="11"/>
  <c r="BK16" i="11" s="1"/>
  <c r="CW16" i="11" s="1"/>
  <c r="S16" i="11"/>
  <c r="R16" i="11"/>
  <c r="BD16" i="11" s="1"/>
  <c r="CP16" i="11" s="1"/>
  <c r="Q16" i="11"/>
  <c r="N16" i="11"/>
  <c r="AZ16" i="11" s="1"/>
  <c r="CL16" i="11" s="1"/>
  <c r="M16" i="11"/>
  <c r="L16" i="11"/>
  <c r="AX16" i="11" s="1"/>
  <c r="CJ16" i="11" s="1"/>
  <c r="K16" i="11"/>
  <c r="J16" i="11"/>
  <c r="AV16" i="11" s="1"/>
  <c r="CH16" i="11" s="1"/>
  <c r="CY15" i="11"/>
  <c r="CY14" i="11"/>
  <c r="CU14" i="11"/>
  <c r="CQ14" i="11"/>
  <c r="CM14" i="11"/>
  <c r="CE14" i="11"/>
  <c r="BZ14" i="11"/>
  <c r="BM14" i="11"/>
  <c r="BK14" i="11"/>
  <c r="CW14" i="11" s="1"/>
  <c r="BI14" i="11"/>
  <c r="BG14" i="11"/>
  <c r="CS14" i="11" s="1"/>
  <c r="BE14" i="11"/>
  <c r="BC14" i="11"/>
  <c r="CO14" i="11" s="1"/>
  <c r="BA14" i="11"/>
  <c r="AV14" i="11"/>
  <c r="CH14" i="11" s="1"/>
  <c r="AS14" i="11"/>
  <c r="AQ14" i="11"/>
  <c r="CC14" i="11" s="1"/>
  <c r="AN14" i="11"/>
  <c r="CE13" i="11"/>
  <c r="AS13" i="11"/>
  <c r="G13" i="11"/>
  <c r="CE12" i="11"/>
  <c r="AS12" i="11"/>
  <c r="G12" i="11"/>
  <c r="CC11" i="11"/>
  <c r="AQ11" i="11"/>
  <c r="E11" i="11"/>
  <c r="CG10" i="11"/>
  <c r="CC10" i="11"/>
  <c r="AU10" i="11"/>
  <c r="AQ10" i="11"/>
  <c r="I10" i="11"/>
  <c r="E10" i="11"/>
  <c r="AZ8" i="11"/>
  <c r="CL8" i="11" s="1"/>
  <c r="AN8" i="11"/>
  <c r="BZ8" i="11" s="1"/>
  <c r="AZ7" i="11"/>
  <c r="CL7" i="11" s="1"/>
  <c r="AN7" i="11"/>
  <c r="BZ7" i="11" s="1"/>
  <c r="AN6" i="11"/>
  <c r="BZ6" i="11" s="1"/>
  <c r="AN5" i="11"/>
  <c r="BZ5" i="11" s="1"/>
  <c r="AN3" i="11"/>
  <c r="BZ3" i="11" s="1"/>
  <c r="HE79" i="18"/>
  <c r="HA79" i="18"/>
  <c r="GW79" i="18"/>
  <c r="GS79" i="18"/>
  <c r="GO79" i="18"/>
  <c r="GK79" i="18"/>
  <c r="FQ79" i="18"/>
  <c r="FI79" i="18"/>
  <c r="FA79" i="18"/>
  <c r="EG79" i="18"/>
  <c r="EC79" i="18"/>
  <c r="DY79" i="18"/>
  <c r="DU79" i="18"/>
  <c r="DQ79" i="18"/>
  <c r="DM79" i="18"/>
  <c r="GY78" i="18"/>
  <c r="GQ78" i="18"/>
  <c r="FS78" i="18"/>
  <c r="FO78" i="18"/>
  <c r="FK78" i="18"/>
  <c r="FG78" i="18"/>
  <c r="FC78" i="18"/>
  <c r="EY78" i="18"/>
  <c r="EE78" i="18"/>
  <c r="DW78" i="18"/>
  <c r="DO78" i="18"/>
  <c r="HE77" i="18"/>
  <c r="HA77" i="18"/>
  <c r="GW77" i="18"/>
  <c r="GS77" i="18"/>
  <c r="GO77" i="18"/>
  <c r="GK77" i="18"/>
  <c r="EG77" i="18"/>
  <c r="EC77" i="18"/>
  <c r="DY77" i="18"/>
  <c r="DU77" i="18"/>
  <c r="DQ77" i="18"/>
  <c r="DM77" i="18"/>
  <c r="FS76" i="18"/>
  <c r="FO76" i="18"/>
  <c r="FK76" i="18"/>
  <c r="FG76" i="18"/>
  <c r="FC76" i="18"/>
  <c r="EY76" i="18"/>
  <c r="GG71" i="18"/>
  <c r="EU71" i="18"/>
  <c r="DI71" i="18"/>
  <c r="FY67" i="18"/>
  <c r="EM67" i="18"/>
  <c r="DA67" i="18"/>
  <c r="FY63" i="18"/>
  <c r="EM63" i="18"/>
  <c r="DA63" i="18"/>
  <c r="CT48" i="18"/>
  <c r="CJ48" i="18"/>
  <c r="CS47" i="18"/>
  <c r="CS48" i="18" s="1"/>
  <c r="CW45" i="18"/>
  <c r="CS45" i="18"/>
  <c r="CI45" i="18"/>
  <c r="CG45" i="18"/>
  <c r="CE45" i="18"/>
  <c r="CC45" i="18"/>
  <c r="CW44" i="18"/>
  <c r="CX45" i="18" s="1"/>
  <c r="CW43" i="18"/>
  <c r="CW48" i="18" s="1"/>
  <c r="CV43" i="18"/>
  <c r="CT43" i="18"/>
  <c r="CT44" i="18" s="1"/>
  <c r="CS43" i="18"/>
  <c r="CQ48" i="18" s="1"/>
  <c r="CP43" i="18"/>
  <c r="CP45" i="18" s="1"/>
  <c r="CM43" i="18"/>
  <c r="CI47" i="18" s="1"/>
  <c r="CI48" i="18" s="1"/>
  <c r="CJ43" i="18"/>
  <c r="CJ45" i="18" s="1"/>
  <c r="CI43" i="18"/>
  <c r="CH43" i="18"/>
  <c r="CH45" i="18" s="1"/>
  <c r="CG43" i="18"/>
  <c r="CF43" i="18"/>
  <c r="CF45" i="18" s="1"/>
  <c r="CE43" i="18"/>
  <c r="CD43" i="18"/>
  <c r="CD45" i="18" s="1"/>
  <c r="CC43" i="18"/>
  <c r="CB43" i="18"/>
  <c r="CB45" i="18" s="1"/>
  <c r="CU50" i="18" s="1"/>
  <c r="CU51" i="18" s="1"/>
  <c r="CV41" i="18"/>
  <c r="CU41" i="18"/>
  <c r="CI40" i="18"/>
  <c r="CH40" i="18"/>
  <c r="CG40" i="18"/>
  <c r="CD40" i="18"/>
  <c r="CC40" i="18"/>
  <c r="CB40" i="18"/>
  <c r="CL40" i="18" s="1"/>
  <c r="CM38" i="18"/>
  <c r="CM37" i="18" s="1"/>
  <c r="CH38" i="18"/>
  <c r="CC38" i="18"/>
  <c r="CC37" i="18" s="1"/>
  <c r="CL37" i="18"/>
  <c r="CH37" i="18"/>
  <c r="CG37" i="18"/>
  <c r="CB37" i="18"/>
  <c r="BS33" i="18"/>
  <c r="BQ33" i="18"/>
  <c r="BO33" i="18"/>
  <c r="BM33" i="18"/>
  <c r="BK33" i="18"/>
  <c r="BI33" i="18"/>
  <c r="BG33" i="18"/>
  <c r="BB33" i="18"/>
  <c r="AX33" i="18"/>
  <c r="AT33" i="18"/>
  <c r="AB33" i="18"/>
  <c r="BT33" i="18" s="1"/>
  <c r="F33" i="18"/>
  <c r="BT32" i="18"/>
  <c r="BS32" i="18"/>
  <c r="BR32" i="18"/>
  <c r="BQ32" i="18"/>
  <c r="BP32" i="18"/>
  <c r="BO32" i="18"/>
  <c r="BN32" i="18"/>
  <c r="BM32" i="18"/>
  <c r="BL32" i="18"/>
  <c r="BK32" i="18"/>
  <c r="BJ32" i="18"/>
  <c r="BI32" i="18"/>
  <c r="BH32" i="18"/>
  <c r="BG32" i="18"/>
  <c r="BE32" i="18"/>
  <c r="FS79" i="18" s="1"/>
  <c r="BD32" i="18"/>
  <c r="BC32" i="18"/>
  <c r="FO79" i="18" s="1"/>
  <c r="BB32" i="18"/>
  <c r="BA32" i="18"/>
  <c r="FK79" i="18" s="1"/>
  <c r="AZ32" i="18"/>
  <c r="AY32" i="18"/>
  <c r="FG79" i="18" s="1"/>
  <c r="AX32" i="18"/>
  <c r="AW32" i="18"/>
  <c r="FC79" i="18" s="1"/>
  <c r="AV32" i="18"/>
  <c r="AU32" i="18"/>
  <c r="EY79" i="18" s="1"/>
  <c r="AT32" i="18"/>
  <c r="AS32" i="18"/>
  <c r="AR32" i="18"/>
  <c r="BT31" i="18"/>
  <c r="BS31" i="18"/>
  <c r="BR31" i="18"/>
  <c r="BQ31" i="18"/>
  <c r="BP31" i="18"/>
  <c r="BO31" i="18"/>
  <c r="BN31" i="18"/>
  <c r="BM31" i="18"/>
  <c r="BL31" i="18"/>
  <c r="BK31" i="18"/>
  <c r="BJ31" i="18"/>
  <c r="BI31" i="18"/>
  <c r="BH31" i="18"/>
  <c r="BG31" i="18"/>
  <c r="BE31" i="18"/>
  <c r="HE78" i="18" s="1"/>
  <c r="BD31" i="18"/>
  <c r="FQ78" i="18" s="1"/>
  <c r="BC31" i="18"/>
  <c r="HA78" i="18" s="1"/>
  <c r="BB31" i="18"/>
  <c r="FM78" i="18" s="1"/>
  <c r="BA31" i="18"/>
  <c r="GW78" i="18" s="1"/>
  <c r="AZ31" i="18"/>
  <c r="FI78" i="18" s="1"/>
  <c r="AY31" i="18"/>
  <c r="GS78" i="18" s="1"/>
  <c r="AX31" i="18"/>
  <c r="FE78" i="18" s="1"/>
  <c r="AW31" i="18"/>
  <c r="GO78" i="18" s="1"/>
  <c r="AV31" i="18"/>
  <c r="FA78" i="18" s="1"/>
  <c r="AU31" i="18"/>
  <c r="GK78" i="18" s="1"/>
  <c r="AT31" i="18"/>
  <c r="AS31" i="18"/>
  <c r="AR31" i="18"/>
  <c r="CH30" i="18"/>
  <c r="CG30" i="18"/>
  <c r="CC30" i="18"/>
  <c r="CB30" i="18"/>
  <c r="CD30" i="18" s="1"/>
  <c r="BT30" i="18"/>
  <c r="BS30" i="18"/>
  <c r="BR30" i="18"/>
  <c r="BQ30" i="18"/>
  <c r="BP30" i="18"/>
  <c r="BO30" i="18"/>
  <c r="BN30" i="18"/>
  <c r="BM30" i="18"/>
  <c r="BL30" i="18"/>
  <c r="BK30" i="18"/>
  <c r="BJ30" i="18"/>
  <c r="BI30" i="18"/>
  <c r="BH30" i="18"/>
  <c r="BG30" i="18"/>
  <c r="BE30" i="18"/>
  <c r="FS77" i="18" s="1"/>
  <c r="BD30" i="18"/>
  <c r="BC30" i="18"/>
  <c r="FO77" i="18" s="1"/>
  <c r="BB30" i="18"/>
  <c r="BA30" i="18"/>
  <c r="FK77" i="18" s="1"/>
  <c r="AZ30" i="18"/>
  <c r="AY30" i="18"/>
  <c r="FG77" i="18" s="1"/>
  <c r="AX30" i="18"/>
  <c r="AW30" i="18"/>
  <c r="FC77" i="18" s="1"/>
  <c r="AV30" i="18"/>
  <c r="AU30" i="18"/>
  <c r="EY77" i="18" s="1"/>
  <c r="AT30" i="18"/>
  <c r="AS30" i="18"/>
  <c r="AR30" i="18"/>
  <c r="BT29" i="18"/>
  <c r="BS29" i="18"/>
  <c r="BR29" i="18"/>
  <c r="BQ29" i="18"/>
  <c r="BP29" i="18"/>
  <c r="BO29" i="18"/>
  <c r="BN29" i="18"/>
  <c r="BM29" i="18"/>
  <c r="BL29" i="18"/>
  <c r="BK29" i="18"/>
  <c r="BJ29" i="18"/>
  <c r="BI29" i="18"/>
  <c r="BH29" i="18"/>
  <c r="BG29" i="18"/>
  <c r="BE29" i="18"/>
  <c r="HE76" i="18" s="1"/>
  <c r="BD29" i="18"/>
  <c r="BC29" i="18"/>
  <c r="HA76" i="18" s="1"/>
  <c r="BB29" i="18"/>
  <c r="BA29" i="18"/>
  <c r="GW76" i="18" s="1"/>
  <c r="AZ29" i="18"/>
  <c r="AY29" i="18"/>
  <c r="GS76" i="18" s="1"/>
  <c r="AX29" i="18"/>
  <c r="AW29" i="18"/>
  <c r="GO76" i="18" s="1"/>
  <c r="AV29" i="18"/>
  <c r="AU29" i="18"/>
  <c r="GK76" i="18" s="1"/>
  <c r="AT29" i="18"/>
  <c r="AS29" i="18"/>
  <c r="AR29" i="18"/>
  <c r="BY27" i="18"/>
  <c r="BV27" i="18"/>
  <c r="BH25" i="18"/>
  <c r="BG25" i="18"/>
  <c r="CQ43" i="18" s="1"/>
  <c r="CO47" i="18" s="1"/>
  <c r="CP48" i="18" s="1"/>
  <c r="AS25" i="18"/>
  <c r="AR25" i="18"/>
  <c r="BP23" i="18"/>
  <c r="BK23" i="18"/>
  <c r="BI23" i="18"/>
  <c r="BQ23" i="18" s="1"/>
  <c r="BG23" i="18"/>
  <c r="BF23" i="18"/>
  <c r="BM23" i="18" s="1"/>
  <c r="BD23" i="18"/>
  <c r="BC23" i="18"/>
  <c r="BB23" i="18"/>
  <c r="BA23" i="18"/>
  <c r="AZ23" i="18"/>
  <c r="AY23" i="18"/>
  <c r="AV23" i="18"/>
  <c r="AT23" i="18"/>
  <c r="AR23" i="18"/>
  <c r="AQ23" i="18"/>
  <c r="AX23" i="18" s="1"/>
  <c r="BP21" i="18"/>
  <c r="BK21" i="18"/>
  <c r="BI21" i="18"/>
  <c r="BQ21" i="18" s="1"/>
  <c r="BG21" i="18"/>
  <c r="BF21" i="18"/>
  <c r="BM21" i="18" s="1"/>
  <c r="BD21" i="18"/>
  <c r="BC21" i="18"/>
  <c r="BB21" i="18"/>
  <c r="BA21" i="18"/>
  <c r="AZ21" i="18"/>
  <c r="AY21" i="18"/>
  <c r="AV21" i="18"/>
  <c r="AT21" i="18"/>
  <c r="AR21" i="18"/>
  <c r="AQ21" i="18"/>
  <c r="AX21" i="18" s="1"/>
  <c r="BK19" i="18"/>
  <c r="BJ19" i="18"/>
  <c r="CN43" i="18" s="1"/>
  <c r="BI19" i="18"/>
  <c r="BH19" i="18"/>
  <c r="CK43" i="18" s="1"/>
  <c r="BG19" i="18"/>
  <c r="AS19" i="18"/>
  <c r="AR15" i="18"/>
  <c r="BI7" i="18"/>
  <c r="AZH711" i="15"/>
  <c r="AZB711" i="15"/>
  <c r="AYQ711" i="15"/>
  <c r="AXV711" i="15"/>
  <c r="AXP711" i="15"/>
  <c r="AXE711" i="15"/>
  <c r="AWJ711" i="15"/>
  <c r="AWD711" i="15"/>
  <c r="AVS711" i="15"/>
  <c r="AYI708" i="15"/>
  <c r="AWW708" i="15"/>
  <c r="AVK708" i="15"/>
  <c r="AYI704" i="15"/>
  <c r="AWW704" i="15"/>
  <c r="AVK704" i="15"/>
  <c r="AYT703" i="15"/>
  <c r="AYL703" i="15"/>
  <c r="AXH703" i="15"/>
  <c r="AWZ703" i="15"/>
  <c r="AVV703" i="15"/>
  <c r="AVN703" i="15"/>
  <c r="AUM683" i="15"/>
  <c r="AUL683" i="15"/>
  <c r="AZM719" i="15" s="1"/>
  <c r="AUK683" i="15"/>
  <c r="AUJ683" i="15"/>
  <c r="AWK719" i="15" s="1"/>
  <c r="AUI683" i="15"/>
  <c r="AUH683" i="15"/>
  <c r="AUG683" i="15"/>
  <c r="AUF683" i="15"/>
  <c r="AUE683" i="15"/>
  <c r="AUD683" i="15"/>
  <c r="AYW719" i="15" s="1"/>
  <c r="AUC683" i="15"/>
  <c r="AUM682" i="15"/>
  <c r="AZO718" i="15" s="1"/>
  <c r="AUL682" i="15"/>
  <c r="AUK682" i="15"/>
  <c r="AWM718" i="15" s="1"/>
  <c r="AUJ682" i="15"/>
  <c r="AUI682" i="15"/>
  <c r="AUH682" i="15"/>
  <c r="AUG682" i="15"/>
  <c r="AUF682" i="15"/>
  <c r="AUE682" i="15"/>
  <c r="AXM718" i="15" s="1"/>
  <c r="AUD682" i="15"/>
  <c r="AUC682" i="15"/>
  <c r="AUM681" i="15"/>
  <c r="AUL681" i="15"/>
  <c r="AYA717" i="15" s="1"/>
  <c r="AUK681" i="15"/>
  <c r="AUJ681" i="15"/>
  <c r="AXW717" i="15" s="1"/>
  <c r="AUI681" i="15"/>
  <c r="AUH681" i="15"/>
  <c r="AXS717" i="15" s="1"/>
  <c r="AUG681" i="15"/>
  <c r="AUF681" i="15"/>
  <c r="AXO717" i="15" s="1"/>
  <c r="AUE681" i="15"/>
  <c r="AUD681" i="15"/>
  <c r="AXK717" i="15" s="1"/>
  <c r="AUC681" i="15"/>
  <c r="AUM680" i="15"/>
  <c r="AYC716" i="15" s="1"/>
  <c r="AUL680" i="15"/>
  <c r="AZM716" i="15" s="1"/>
  <c r="AUK680" i="15"/>
  <c r="AXY716" i="15" s="1"/>
  <c r="AUJ680" i="15"/>
  <c r="AZI716" i="15" s="1"/>
  <c r="AUI680" i="15"/>
  <c r="AXU716" i="15" s="1"/>
  <c r="AUH680" i="15"/>
  <c r="AZE716" i="15" s="1"/>
  <c r="AUG680" i="15"/>
  <c r="AZC716" i="15" s="1"/>
  <c r="AUF680" i="15"/>
  <c r="AZA716" i="15" s="1"/>
  <c r="AUE680" i="15"/>
  <c r="AXM716" i="15" s="1"/>
  <c r="AUD680" i="15"/>
  <c r="AYW716" i="15" s="1"/>
  <c r="AUC680" i="15"/>
  <c r="AYU716" i="15" s="1"/>
  <c r="AUC658" i="15"/>
  <c r="AUG661" i="15" s="1"/>
  <c r="AUI652" i="15"/>
  <c r="AUT652" i="15" s="1"/>
  <c r="AVD652" i="15" s="1"/>
  <c r="AUG652" i="15"/>
  <c r="AUR652" i="15" s="1"/>
  <c r="AVB652" i="15" s="1"/>
  <c r="AUE652" i="15"/>
  <c r="AUP652" i="15" s="1"/>
  <c r="AUC652" i="15"/>
  <c r="AUO652" i="15" s="1"/>
  <c r="AUI650" i="15"/>
  <c r="AUT650" i="15" s="1"/>
  <c r="AVD650" i="15" s="1"/>
  <c r="AUG650" i="15"/>
  <c r="AUR650" i="15" s="1"/>
  <c r="AVB650" i="15" s="1"/>
  <c r="AUE650" i="15"/>
  <c r="AUP650" i="15" s="1"/>
  <c r="AUC650" i="15"/>
  <c r="AUO650" i="15" s="1"/>
  <c r="AB30" i="15"/>
  <c r="F30" i="15"/>
  <c r="AUM684" i="15" s="1"/>
  <c r="CU45" i="13"/>
  <c r="CV46" i="13" s="1"/>
  <c r="CV43" i="13"/>
  <c r="CH43" i="13"/>
  <c r="CF43" i="13"/>
  <c r="CD43" i="13"/>
  <c r="CB43" i="13"/>
  <c r="CU48" i="13" s="1"/>
  <c r="CU49" i="13" s="1"/>
  <c r="CW41" i="13"/>
  <c r="S16" i="12" s="1"/>
  <c r="BE16" i="12" s="1"/>
  <c r="CQ16" i="12" s="1"/>
  <c r="CV41" i="13"/>
  <c r="R16" i="12" s="1"/>
  <c r="BD16" i="12" s="1"/>
  <c r="CP16" i="12" s="1"/>
  <c r="CT41" i="13"/>
  <c r="Q16" i="12" s="1"/>
  <c r="BC16" i="12" s="1"/>
  <c r="CO16" i="12" s="1"/>
  <c r="CQ41" i="13"/>
  <c r="CQ42" i="13" s="1"/>
  <c r="CN41" i="13"/>
  <c r="CK46" i="13" s="1"/>
  <c r="CK41" i="13"/>
  <c r="CG45" i="13" s="1"/>
  <c r="CI41" i="13"/>
  <c r="CI43" i="13" s="1"/>
  <c r="CH41" i="13"/>
  <c r="CG41" i="13"/>
  <c r="CG43" i="13" s="1"/>
  <c r="CF41" i="13"/>
  <c r="F16" i="12" s="1"/>
  <c r="AR16" i="12" s="1"/>
  <c r="CD16" i="12" s="1"/>
  <c r="CE41" i="13"/>
  <c r="E16" i="12" s="1"/>
  <c r="AQ16" i="12" s="1"/>
  <c r="CC16" i="12" s="1"/>
  <c r="CD41" i="13"/>
  <c r="CC41" i="13"/>
  <c r="CC43" i="13" s="1"/>
  <c r="CB41" i="13"/>
  <c r="CV39" i="13"/>
  <c r="CU39" i="13"/>
  <c r="CI38" i="13"/>
  <c r="CH38" i="13"/>
  <c r="CG38" i="13"/>
  <c r="CD38" i="13"/>
  <c r="CC38" i="13"/>
  <c r="CB38" i="13"/>
  <c r="CL38" i="13" s="1"/>
  <c r="CM36" i="13"/>
  <c r="CH36" i="13"/>
  <c r="CG35" i="13" s="1"/>
  <c r="CC36" i="13"/>
  <c r="CM35" i="13"/>
  <c r="CL35" i="13"/>
  <c r="CH35" i="13"/>
  <c r="CC35" i="13"/>
  <c r="CB35" i="13"/>
  <c r="BE31" i="13"/>
  <c r="AF26" i="11" s="1"/>
  <c r="BR26" i="11" s="1"/>
  <c r="BC31" i="13"/>
  <c r="AB26" i="11" s="1"/>
  <c r="BN26" i="11" s="1"/>
  <c r="BA31" i="13"/>
  <c r="X26" i="11" s="1"/>
  <c r="BJ26" i="11" s="1"/>
  <c r="AY31" i="13"/>
  <c r="T26" i="11" s="1"/>
  <c r="BF26" i="11" s="1"/>
  <c r="AW31" i="13"/>
  <c r="P26" i="11" s="1"/>
  <c r="BB26" i="11" s="1"/>
  <c r="AU31" i="13"/>
  <c r="L26" i="11" s="1"/>
  <c r="AX26" i="11" s="1"/>
  <c r="AS31" i="13"/>
  <c r="AB31" i="13"/>
  <c r="BS31" i="13" s="1"/>
  <c r="AD26" i="12" s="1"/>
  <c r="BP26" i="12" s="1"/>
  <c r="F31" i="13"/>
  <c r="BD31" i="13" s="1"/>
  <c r="AD26" i="11" s="1"/>
  <c r="BP26" i="11" s="1"/>
  <c r="BT30" i="13"/>
  <c r="AF25" i="12" s="1"/>
  <c r="BR25" i="12" s="1"/>
  <c r="BS30" i="13"/>
  <c r="AD25" i="12" s="1"/>
  <c r="BP25" i="12" s="1"/>
  <c r="BR30" i="13"/>
  <c r="AB25" i="12" s="1"/>
  <c r="BN25" i="12" s="1"/>
  <c r="BQ30" i="13"/>
  <c r="Z25" i="12" s="1"/>
  <c r="BL25" i="12" s="1"/>
  <c r="BP30" i="13"/>
  <c r="X25" i="12" s="1"/>
  <c r="BJ25" i="12" s="1"/>
  <c r="BO30" i="13"/>
  <c r="V25" i="12" s="1"/>
  <c r="BH25" i="12" s="1"/>
  <c r="BN30" i="13"/>
  <c r="T25" i="12" s="1"/>
  <c r="BF25" i="12" s="1"/>
  <c r="BM30" i="13"/>
  <c r="R25" i="12" s="1"/>
  <c r="BD25" i="12" s="1"/>
  <c r="BL30" i="13"/>
  <c r="P25" i="12" s="1"/>
  <c r="BB25" i="12" s="1"/>
  <c r="BK30" i="13"/>
  <c r="N25" i="12" s="1"/>
  <c r="AZ25" i="12" s="1"/>
  <c r="BJ30" i="13"/>
  <c r="L25" i="12" s="1"/>
  <c r="AX25" i="12" s="1"/>
  <c r="BI30" i="13"/>
  <c r="BH30" i="13"/>
  <c r="BG30" i="13"/>
  <c r="BE30" i="13"/>
  <c r="AF25" i="11" s="1"/>
  <c r="BR25" i="11" s="1"/>
  <c r="BD30" i="13"/>
  <c r="AD25" i="11" s="1"/>
  <c r="BP25" i="11" s="1"/>
  <c r="BC30" i="13"/>
  <c r="AB25" i="11" s="1"/>
  <c r="BN25" i="11" s="1"/>
  <c r="BB30" i="13"/>
  <c r="Z25" i="11" s="1"/>
  <c r="BL25" i="11" s="1"/>
  <c r="BA30" i="13"/>
  <c r="X25" i="11" s="1"/>
  <c r="BJ25" i="11" s="1"/>
  <c r="AZ30" i="13"/>
  <c r="V25" i="11" s="1"/>
  <c r="BH25" i="11" s="1"/>
  <c r="AY30" i="13"/>
  <c r="T25" i="11" s="1"/>
  <c r="BF25" i="11" s="1"/>
  <c r="AX30" i="13"/>
  <c r="R25" i="11" s="1"/>
  <c r="BD25" i="11" s="1"/>
  <c r="AW30" i="13"/>
  <c r="P25" i="11" s="1"/>
  <c r="BB25" i="11" s="1"/>
  <c r="AV30" i="13"/>
  <c r="N25" i="11" s="1"/>
  <c r="AZ25" i="11" s="1"/>
  <c r="AU30" i="13"/>
  <c r="L25" i="11" s="1"/>
  <c r="AX25" i="11" s="1"/>
  <c r="AT30" i="13"/>
  <c r="AS30" i="13"/>
  <c r="AR30" i="13"/>
  <c r="BT29" i="13"/>
  <c r="AF24" i="12" s="1"/>
  <c r="BR24" i="12" s="1"/>
  <c r="BS29" i="13"/>
  <c r="AD24" i="12" s="1"/>
  <c r="BP24" i="12" s="1"/>
  <c r="BR29" i="13"/>
  <c r="AB24" i="12" s="1"/>
  <c r="BN24" i="12" s="1"/>
  <c r="BQ29" i="13"/>
  <c r="Z24" i="12" s="1"/>
  <c r="BL24" i="12" s="1"/>
  <c r="BP29" i="13"/>
  <c r="X24" i="12" s="1"/>
  <c r="BJ24" i="12" s="1"/>
  <c r="BO29" i="13"/>
  <c r="V24" i="12" s="1"/>
  <c r="BH24" i="12" s="1"/>
  <c r="BN29" i="13"/>
  <c r="T24" i="12" s="1"/>
  <c r="BF24" i="12" s="1"/>
  <c r="BM29" i="13"/>
  <c r="R24" i="12" s="1"/>
  <c r="BD24" i="12" s="1"/>
  <c r="BL29" i="13"/>
  <c r="P24" i="12" s="1"/>
  <c r="BB24" i="12" s="1"/>
  <c r="BK29" i="13"/>
  <c r="N24" i="12" s="1"/>
  <c r="AZ24" i="12" s="1"/>
  <c r="BJ29" i="13"/>
  <c r="L24" i="12" s="1"/>
  <c r="AX24" i="12" s="1"/>
  <c r="BI29" i="13"/>
  <c r="BH29" i="13"/>
  <c r="BG29" i="13"/>
  <c r="BE29" i="13"/>
  <c r="AF24" i="11" s="1"/>
  <c r="BR24" i="11" s="1"/>
  <c r="BD29" i="13"/>
  <c r="AD24" i="11" s="1"/>
  <c r="BP24" i="11" s="1"/>
  <c r="DB24" i="11" s="1"/>
  <c r="BC29" i="13"/>
  <c r="AB24" i="11" s="1"/>
  <c r="BN24" i="11" s="1"/>
  <c r="BB29" i="13"/>
  <c r="Z24" i="11" s="1"/>
  <c r="BL24" i="11" s="1"/>
  <c r="BA29" i="13"/>
  <c r="X24" i="11" s="1"/>
  <c r="BJ24" i="11" s="1"/>
  <c r="AZ29" i="13"/>
  <c r="V24" i="11" s="1"/>
  <c r="BH24" i="11" s="1"/>
  <c r="CT24" i="11" s="1"/>
  <c r="AY29" i="13"/>
  <c r="T24" i="11" s="1"/>
  <c r="BF24" i="11" s="1"/>
  <c r="AX29" i="13"/>
  <c r="AW29" i="13"/>
  <c r="P24" i="11" s="1"/>
  <c r="BB24" i="11" s="1"/>
  <c r="AV29" i="13"/>
  <c r="N24" i="11" s="1"/>
  <c r="AZ24" i="11" s="1"/>
  <c r="CL24" i="11" s="1"/>
  <c r="AU29" i="13"/>
  <c r="L24" i="11" s="1"/>
  <c r="AX24" i="11" s="1"/>
  <c r="AT29" i="13"/>
  <c r="AS29" i="13"/>
  <c r="AR29" i="13"/>
  <c r="CH28" i="13"/>
  <c r="CG28" i="13"/>
  <c r="CI28" i="13" s="1"/>
  <c r="CC28" i="13"/>
  <c r="CB28" i="13"/>
  <c r="CD28" i="13" s="1"/>
  <c r="BT28" i="13"/>
  <c r="AF23" i="12" s="1"/>
  <c r="BR23" i="12" s="1"/>
  <c r="BS28" i="13"/>
  <c r="AD23" i="12" s="1"/>
  <c r="BP23" i="12" s="1"/>
  <c r="BR28" i="13"/>
  <c r="AB23" i="12" s="1"/>
  <c r="BN23" i="12" s="1"/>
  <c r="BQ28" i="13"/>
  <c r="Z23" i="12" s="1"/>
  <c r="BL23" i="12" s="1"/>
  <c r="BP28" i="13"/>
  <c r="X23" i="12" s="1"/>
  <c r="BJ23" i="12" s="1"/>
  <c r="BO28" i="13"/>
  <c r="V23" i="12" s="1"/>
  <c r="BH23" i="12" s="1"/>
  <c r="BN28" i="13"/>
  <c r="T23" i="12" s="1"/>
  <c r="BF23" i="12" s="1"/>
  <c r="BM28" i="13"/>
  <c r="R23" i="12" s="1"/>
  <c r="BD23" i="12" s="1"/>
  <c r="BL28" i="13"/>
  <c r="P23" i="12" s="1"/>
  <c r="BB23" i="12" s="1"/>
  <c r="BK28" i="13"/>
  <c r="N23" i="12" s="1"/>
  <c r="AZ23" i="12" s="1"/>
  <c r="BJ28" i="13"/>
  <c r="L23" i="12" s="1"/>
  <c r="AX23" i="12" s="1"/>
  <c r="BI28" i="13"/>
  <c r="BH28" i="13"/>
  <c r="BG28" i="13"/>
  <c r="BE28" i="13"/>
  <c r="AF23" i="11" s="1"/>
  <c r="BR23" i="11" s="1"/>
  <c r="DD23" i="11" s="1"/>
  <c r="BD28" i="13"/>
  <c r="AD23" i="11" s="1"/>
  <c r="BP23" i="11" s="1"/>
  <c r="BC28" i="13"/>
  <c r="AB23" i="11" s="1"/>
  <c r="BN23" i="11" s="1"/>
  <c r="CZ23" i="11" s="1"/>
  <c r="BB28" i="13"/>
  <c r="Z23" i="11" s="1"/>
  <c r="BL23" i="11" s="1"/>
  <c r="BA28" i="13"/>
  <c r="X23" i="11" s="1"/>
  <c r="BJ23" i="11" s="1"/>
  <c r="CV23" i="11" s="1"/>
  <c r="AZ28" i="13"/>
  <c r="AY28" i="13"/>
  <c r="T23" i="11" s="1"/>
  <c r="BF23" i="11" s="1"/>
  <c r="CR23" i="11" s="1"/>
  <c r="AX28" i="13"/>
  <c r="R23" i="11" s="1"/>
  <c r="BD23" i="11" s="1"/>
  <c r="AW28" i="13"/>
  <c r="P23" i="11" s="1"/>
  <c r="BB23" i="11" s="1"/>
  <c r="CN23" i="11" s="1"/>
  <c r="AV28" i="13"/>
  <c r="N23" i="11" s="1"/>
  <c r="AZ23" i="11" s="1"/>
  <c r="AU28" i="13"/>
  <c r="L23" i="11" s="1"/>
  <c r="AX23" i="11" s="1"/>
  <c r="CJ23" i="11" s="1"/>
  <c r="AT28" i="13"/>
  <c r="AS28" i="13"/>
  <c r="AR28" i="13"/>
  <c r="BT27" i="13"/>
  <c r="AF22" i="12" s="1"/>
  <c r="BR22" i="12" s="1"/>
  <c r="BS27" i="13"/>
  <c r="AD22" i="12" s="1"/>
  <c r="BP22" i="12" s="1"/>
  <c r="BR27" i="13"/>
  <c r="AB22" i="12" s="1"/>
  <c r="BN22" i="12" s="1"/>
  <c r="BQ27" i="13"/>
  <c r="Z22" i="12" s="1"/>
  <c r="BL22" i="12" s="1"/>
  <c r="BP27" i="13"/>
  <c r="X22" i="12" s="1"/>
  <c r="BJ22" i="12" s="1"/>
  <c r="BO27" i="13"/>
  <c r="BN27" i="13"/>
  <c r="T22" i="12" s="1"/>
  <c r="BF22" i="12" s="1"/>
  <c r="BG22" i="12" s="1"/>
  <c r="BM27" i="13"/>
  <c r="R22" i="12" s="1"/>
  <c r="BD22" i="12" s="1"/>
  <c r="BL27" i="13"/>
  <c r="P22" i="12" s="1"/>
  <c r="BB22" i="12" s="1"/>
  <c r="BK27" i="13"/>
  <c r="N22" i="12" s="1"/>
  <c r="AZ22" i="12" s="1"/>
  <c r="BJ27" i="13"/>
  <c r="L22" i="12" s="1"/>
  <c r="AX22" i="12" s="1"/>
  <c r="BI27" i="13"/>
  <c r="BH27" i="13"/>
  <c r="BG27" i="13"/>
  <c r="BE27" i="13"/>
  <c r="AF22" i="11" s="1"/>
  <c r="BR22" i="11" s="1"/>
  <c r="BD27" i="13"/>
  <c r="BC27" i="13"/>
  <c r="AB22" i="11" s="1"/>
  <c r="BN22" i="11" s="1"/>
  <c r="BO22" i="11" s="1"/>
  <c r="BB27" i="13"/>
  <c r="Z22" i="11" s="1"/>
  <c r="BA27" i="13"/>
  <c r="X22" i="11" s="1"/>
  <c r="BJ22" i="11" s="1"/>
  <c r="AZ27" i="13"/>
  <c r="V22" i="11" s="1"/>
  <c r="BH22" i="11" s="1"/>
  <c r="AY27" i="13"/>
  <c r="T22" i="11" s="1"/>
  <c r="BF22" i="11" s="1"/>
  <c r="BG22" i="11" s="1"/>
  <c r="AX27" i="13"/>
  <c r="R22" i="11" s="1"/>
  <c r="AW27" i="13"/>
  <c r="P22" i="11" s="1"/>
  <c r="BB22" i="11" s="1"/>
  <c r="AV27" i="13"/>
  <c r="AU27" i="13"/>
  <c r="L22" i="11" s="1"/>
  <c r="AX22" i="11" s="1"/>
  <c r="AY22" i="11" s="1"/>
  <c r="AT27" i="13"/>
  <c r="AS27" i="13"/>
  <c r="AR27" i="13"/>
  <c r="BY25" i="13"/>
  <c r="BV25" i="13"/>
  <c r="BH23" i="13"/>
  <c r="P16" i="12" s="1"/>
  <c r="BB16" i="12" s="1"/>
  <c r="CN16" i="12" s="1"/>
  <c r="BG23" i="13"/>
  <c r="O16" i="12" s="1"/>
  <c r="BA16" i="12" s="1"/>
  <c r="CM16" i="12" s="1"/>
  <c r="AS23" i="13"/>
  <c r="P16" i="11" s="1"/>
  <c r="BB16" i="11" s="1"/>
  <c r="CN16" i="11" s="1"/>
  <c r="AR23" i="13"/>
  <c r="O16" i="11" s="1"/>
  <c r="BA16" i="11" s="1"/>
  <c r="CM16" i="11" s="1"/>
  <c r="BS21" i="13"/>
  <c r="BO21" i="13"/>
  <c r="BK21" i="13"/>
  <c r="BR21" i="13" s="1"/>
  <c r="BI21" i="13"/>
  <c r="BP21" i="13" s="1"/>
  <c r="BG21" i="13"/>
  <c r="BN21" i="13" s="1"/>
  <c r="BF21" i="13"/>
  <c r="BM21" i="13" s="1"/>
  <c r="BD21" i="13"/>
  <c r="BC21" i="13"/>
  <c r="BB21" i="13"/>
  <c r="BA21" i="13"/>
  <c r="AZ21" i="13"/>
  <c r="AY21" i="13"/>
  <c r="AV21" i="13"/>
  <c r="AT21" i="13"/>
  <c r="AR21" i="13"/>
  <c r="AQ21" i="13"/>
  <c r="AX21" i="13" s="1"/>
  <c r="BS19" i="13"/>
  <c r="BO19" i="13"/>
  <c r="BK19" i="13"/>
  <c r="BR19" i="13" s="1"/>
  <c r="BI19" i="13"/>
  <c r="BP19" i="13" s="1"/>
  <c r="BG19" i="13"/>
  <c r="BN19" i="13" s="1"/>
  <c r="BF19" i="13"/>
  <c r="BM19" i="13" s="1"/>
  <c r="BD19" i="13"/>
  <c r="BC19" i="13"/>
  <c r="BB19" i="13"/>
  <c r="BA19" i="13"/>
  <c r="AZ19" i="13"/>
  <c r="AY19" i="13"/>
  <c r="AV19" i="13"/>
  <c r="AT19" i="13"/>
  <c r="AR19" i="13"/>
  <c r="AQ19" i="13"/>
  <c r="AX19" i="13" s="1"/>
  <c r="BK17" i="13"/>
  <c r="BJ17" i="13"/>
  <c r="BI17" i="13"/>
  <c r="L16" i="12" s="1"/>
  <c r="AX16" i="12" s="1"/>
  <c r="CJ16" i="12" s="1"/>
  <c r="BH17" i="13"/>
  <c r="BG17" i="13"/>
  <c r="AV17" i="13"/>
  <c r="AT17" i="13"/>
  <c r="AR17" i="13"/>
  <c r="AR15" i="13"/>
  <c r="AU17" i="13" s="1"/>
  <c r="BI7" i="13"/>
  <c r="AYO721" i="15" l="1"/>
  <c r="AWQ716" i="15"/>
  <c r="AZM717" i="15"/>
  <c r="AWA716" i="15"/>
  <c r="AWC717" i="15"/>
  <c r="AWI716" i="15"/>
  <c r="AZG716" i="15"/>
  <c r="AYW717" i="15"/>
  <c r="AUF684" i="15"/>
  <c r="AZA720" i="15" s="1"/>
  <c r="AUJ684" i="15"/>
  <c r="AZI720" i="15" s="1"/>
  <c r="AUD684" i="15"/>
  <c r="AVY720" i="15" s="1"/>
  <c r="AUH684" i="15"/>
  <c r="AWG720" i="15" s="1"/>
  <c r="AUL684" i="15"/>
  <c r="AWO720" i="15" s="1"/>
  <c r="AVW716" i="15"/>
  <c r="AWE716" i="15"/>
  <c r="AWM716" i="15"/>
  <c r="AYY716" i="15"/>
  <c r="AZO716" i="15"/>
  <c r="AWK717" i="15"/>
  <c r="AZE717" i="15"/>
  <c r="AWA718" i="15"/>
  <c r="AYY718" i="15"/>
  <c r="AUI661" i="15"/>
  <c r="AUC661" i="15"/>
  <c r="AUE665" i="15" s="1"/>
  <c r="CT22" i="11"/>
  <c r="BI22" i="11"/>
  <c r="CL23" i="11"/>
  <c r="DB23" i="11"/>
  <c r="CX24" i="11"/>
  <c r="DB26" i="11"/>
  <c r="CN26" i="11"/>
  <c r="AYT714" i="15"/>
  <c r="AXH714" i="15"/>
  <c r="AZL714" i="15"/>
  <c r="AXZ714" i="15"/>
  <c r="AWN714" i="15"/>
  <c r="DB22" i="11"/>
  <c r="BQ22" i="11"/>
  <c r="BQ23" i="11" s="1"/>
  <c r="BQ24" i="11" s="1"/>
  <c r="BQ25" i="11" s="1"/>
  <c r="BQ26" i="11" s="1"/>
  <c r="CJ23" i="12"/>
  <c r="DD23" i="12"/>
  <c r="CJ24" i="12"/>
  <c r="DD24" i="12"/>
  <c r="CN25" i="11"/>
  <c r="CR25" i="11"/>
  <c r="CJ25" i="12"/>
  <c r="DD25" i="12"/>
  <c r="DB26" i="12"/>
  <c r="CR26" i="11"/>
  <c r="CH46" i="13"/>
  <c r="CG46" i="13"/>
  <c r="CQ43" i="13"/>
  <c r="CR43" i="13"/>
  <c r="AYC720" i="15"/>
  <c r="AZO720" i="15"/>
  <c r="AWQ720" i="15"/>
  <c r="AUZ650" i="15"/>
  <c r="AYO714" i="15"/>
  <c r="AXC714" i="15"/>
  <c r="AUZ652" i="15"/>
  <c r="AZG714" i="15"/>
  <c r="AXU714" i="15"/>
  <c r="AWI714" i="15"/>
  <c r="CL22" i="11"/>
  <c r="BA22" i="11"/>
  <c r="BA23" i="11" s="1"/>
  <c r="BA24" i="11" s="1"/>
  <c r="BA25" i="11" s="1"/>
  <c r="CT22" i="12"/>
  <c r="BI22" i="12"/>
  <c r="BI23" i="12" s="1"/>
  <c r="BI24" i="12" s="1"/>
  <c r="BI25" i="12" s="1"/>
  <c r="AC16" i="12"/>
  <c r="BO16" i="12" s="1"/>
  <c r="DA16" i="12" s="1"/>
  <c r="J16" i="12"/>
  <c r="AV16" i="12" s="1"/>
  <c r="CH16" i="12" s="1"/>
  <c r="AG16" i="12"/>
  <c r="BS16" i="12" s="1"/>
  <c r="DE16" i="12" s="1"/>
  <c r="N16" i="12"/>
  <c r="AZ16" i="12" s="1"/>
  <c r="CL16" i="12" s="1"/>
  <c r="BQ19" i="13"/>
  <c r="BQ21" i="13"/>
  <c r="V18" i="12"/>
  <c r="BH18" i="12" s="1"/>
  <c r="CT18" i="12" s="1"/>
  <c r="T18" i="12"/>
  <c r="BF18" i="12" s="1"/>
  <c r="CR18" i="12" s="1"/>
  <c r="W18" i="12"/>
  <c r="BI18" i="12" s="1"/>
  <c r="CU18" i="12" s="1"/>
  <c r="BC22" i="11"/>
  <c r="BC23" i="11" s="1"/>
  <c r="BC24" i="11" s="1"/>
  <c r="BC25" i="11" s="1"/>
  <c r="BC26" i="11" s="1"/>
  <c r="CN22" i="11"/>
  <c r="BK22" i="11"/>
  <c r="CV22" i="11"/>
  <c r="BS22" i="11"/>
  <c r="BS23" i="11" s="1"/>
  <c r="BS24" i="11" s="1"/>
  <c r="BS25" i="11" s="1"/>
  <c r="BS26" i="11" s="1"/>
  <c r="DD22" i="11"/>
  <c r="AY22" i="12"/>
  <c r="AY23" i="12" s="1"/>
  <c r="AY24" i="12" s="1"/>
  <c r="AY25" i="12" s="1"/>
  <c r="CJ22" i="12"/>
  <c r="BC22" i="12"/>
  <c r="BC23" i="12" s="1"/>
  <c r="BC24" i="12" s="1"/>
  <c r="BC25" i="12" s="1"/>
  <c r="CN22" i="12"/>
  <c r="BK22" i="12"/>
  <c r="BK23" i="12" s="1"/>
  <c r="BK24" i="12" s="1"/>
  <c r="BK25" i="12" s="1"/>
  <c r="CV22" i="12"/>
  <c r="BO22" i="12"/>
  <c r="BO23" i="12" s="1"/>
  <c r="BO24" i="12" s="1"/>
  <c r="BO25" i="12" s="1"/>
  <c r="CZ22" i="12"/>
  <c r="BS22" i="12"/>
  <c r="BS23" i="12" s="1"/>
  <c r="BS24" i="12" s="1"/>
  <c r="BS25" i="12" s="1"/>
  <c r="DD22" i="12"/>
  <c r="CN23" i="12"/>
  <c r="CR23" i="12"/>
  <c r="BG23" i="12"/>
  <c r="CV23" i="12"/>
  <c r="CZ23" i="12"/>
  <c r="AY24" i="11"/>
  <c r="AY25" i="11" s="1"/>
  <c r="AY26" i="11" s="1"/>
  <c r="CN24" i="11"/>
  <c r="CV24" i="11"/>
  <c r="CZ24" i="11"/>
  <c r="DD24" i="11"/>
  <c r="CN24" i="12"/>
  <c r="CR24" i="12"/>
  <c r="BG24" i="12"/>
  <c r="CV24" i="12"/>
  <c r="CZ24" i="12"/>
  <c r="CJ25" i="11"/>
  <c r="CV25" i="11"/>
  <c r="CZ25" i="11"/>
  <c r="DD25" i="11"/>
  <c r="CN25" i="12"/>
  <c r="CR25" i="12"/>
  <c r="BG25" i="12"/>
  <c r="CV25" i="12"/>
  <c r="CZ25" i="12"/>
  <c r="CJ26" i="11"/>
  <c r="CV26" i="11"/>
  <c r="CZ26" i="11"/>
  <c r="DD26" i="11"/>
  <c r="BH31" i="13"/>
  <c r="BJ31" i="13"/>
  <c r="L26" i="12" s="1"/>
  <c r="AX26" i="12" s="1"/>
  <c r="BL31" i="13"/>
  <c r="P26" i="12" s="1"/>
  <c r="BB26" i="12" s="1"/>
  <c r="BN31" i="13"/>
  <c r="T26" i="12" s="1"/>
  <c r="BF26" i="12" s="1"/>
  <c r="BP31" i="13"/>
  <c r="X26" i="12" s="1"/>
  <c r="BJ26" i="12" s="1"/>
  <c r="BR31" i="13"/>
  <c r="AB26" i="12" s="1"/>
  <c r="BN26" i="12" s="1"/>
  <c r="BT31" i="13"/>
  <c r="AF26" i="12" s="1"/>
  <c r="BR26" i="12" s="1"/>
  <c r="CN42" i="13"/>
  <c r="CT42" i="13"/>
  <c r="CO45" i="13"/>
  <c r="CU46" i="13"/>
  <c r="CW46" i="13"/>
  <c r="AYU717" i="15"/>
  <c r="AVW717" i="15"/>
  <c r="AYY717" i="15"/>
  <c r="AWA717" i="15"/>
  <c r="AZC717" i="15"/>
  <c r="AWE717" i="15"/>
  <c r="AZG717" i="15"/>
  <c r="AWI717" i="15"/>
  <c r="AZK717" i="15"/>
  <c r="AWM717" i="15"/>
  <c r="AZO717" i="15"/>
  <c r="AWQ717" i="15"/>
  <c r="AYW718" i="15"/>
  <c r="AVY718" i="15"/>
  <c r="AZA718" i="15"/>
  <c r="AXO718" i="15"/>
  <c r="AWC718" i="15"/>
  <c r="AZE718" i="15"/>
  <c r="AWG718" i="15"/>
  <c r="AZI718" i="15"/>
  <c r="AWK718" i="15"/>
  <c r="AXW718" i="15"/>
  <c r="AZM718" i="15"/>
  <c r="AWO718" i="15"/>
  <c r="AYU719" i="15"/>
  <c r="AVW719" i="15"/>
  <c r="AYY719" i="15"/>
  <c r="AWA719" i="15"/>
  <c r="AXM719" i="15"/>
  <c r="AZC719" i="15"/>
  <c r="AWE719" i="15"/>
  <c r="AZG719" i="15"/>
  <c r="AWI719" i="15"/>
  <c r="AXU719" i="15"/>
  <c r="AZK719" i="15"/>
  <c r="AWM719" i="15"/>
  <c r="AZO719" i="15"/>
  <c r="AWQ719" i="15"/>
  <c r="AYC719" i="15"/>
  <c r="AYW720" i="15"/>
  <c r="AZE720" i="15"/>
  <c r="AXK716" i="15"/>
  <c r="AXO716" i="15"/>
  <c r="AXS716" i="15"/>
  <c r="AYA716" i="15"/>
  <c r="AXI717" i="15"/>
  <c r="AXQ717" i="15"/>
  <c r="AXY717" i="15"/>
  <c r="AXS718" i="15"/>
  <c r="AXQ719" i="15"/>
  <c r="CG47" i="18"/>
  <c r="CK44" i="18"/>
  <c r="CK48" i="18"/>
  <c r="CN44" i="18"/>
  <c r="BO21" i="18"/>
  <c r="BN21" i="18"/>
  <c r="BS21" i="18"/>
  <c r="BR21" i="18"/>
  <c r="BO23" i="18"/>
  <c r="BN23" i="18"/>
  <c r="BS23" i="18"/>
  <c r="BR23" i="18"/>
  <c r="FA76" i="18"/>
  <c r="DO76" i="18"/>
  <c r="FE76" i="18"/>
  <c r="GQ76" i="18"/>
  <c r="FI76" i="18"/>
  <c r="DW76" i="18"/>
  <c r="FM76" i="18"/>
  <c r="GY76" i="18"/>
  <c r="FQ76" i="18"/>
  <c r="EE76" i="18"/>
  <c r="GM77" i="18"/>
  <c r="DO77" i="18"/>
  <c r="FA77" i="18"/>
  <c r="GQ77" i="18"/>
  <c r="DS77" i="18"/>
  <c r="GU77" i="18"/>
  <c r="DW77" i="18"/>
  <c r="FI77" i="18"/>
  <c r="GY77" i="18"/>
  <c r="EA77" i="18"/>
  <c r="HC77" i="18"/>
  <c r="EE77" i="18"/>
  <c r="FQ77" i="18"/>
  <c r="FE80" i="18"/>
  <c r="GQ80" i="18"/>
  <c r="CT45" i="18"/>
  <c r="CU45" i="18"/>
  <c r="EA76" i="18"/>
  <c r="GU76" i="18"/>
  <c r="FE77" i="18"/>
  <c r="DS80" i="18"/>
  <c r="CP22" i="11"/>
  <c r="BE22" i="11"/>
  <c r="CX22" i="11"/>
  <c r="BM22" i="11"/>
  <c r="CJ22" i="11"/>
  <c r="CZ22" i="11"/>
  <c r="CT23" i="11"/>
  <c r="BI23" i="11"/>
  <c r="BI24" i="11" s="1"/>
  <c r="BI25" i="11" s="1"/>
  <c r="BK23" i="11"/>
  <c r="BK24" i="11" s="1"/>
  <c r="BK25" i="11" s="1"/>
  <c r="BK26" i="11" s="1"/>
  <c r="CJ24" i="11"/>
  <c r="U18" i="12"/>
  <c r="BG18" i="12" s="1"/>
  <c r="CS18" i="12" s="1"/>
  <c r="CR22" i="12"/>
  <c r="AS17" i="13"/>
  <c r="AY17" i="13" s="1"/>
  <c r="AD16" i="12"/>
  <c r="BP16" i="12" s="1"/>
  <c r="DB16" i="12" s="1"/>
  <c r="K16" i="12"/>
  <c r="AW16" i="12" s="1"/>
  <c r="CI16" i="12" s="1"/>
  <c r="AF16" i="12"/>
  <c r="BR16" i="12" s="1"/>
  <c r="DD16" i="12" s="1"/>
  <c r="M16" i="12"/>
  <c r="AY16" i="12" s="1"/>
  <c r="CK16" i="12" s="1"/>
  <c r="CL22" i="12"/>
  <c r="BA22" i="12"/>
  <c r="BA23" i="12" s="1"/>
  <c r="BA24" i="12" s="1"/>
  <c r="BA25" i="12" s="1"/>
  <c r="CP22" i="12"/>
  <c r="BE22" i="12"/>
  <c r="BE23" i="12" s="1"/>
  <c r="BE24" i="12" s="1"/>
  <c r="BE25" i="12" s="1"/>
  <c r="CX22" i="12"/>
  <c r="BM22" i="12"/>
  <c r="BM23" i="12" s="1"/>
  <c r="BM24" i="12" s="1"/>
  <c r="BM25" i="12" s="1"/>
  <c r="DB22" i="12"/>
  <c r="BQ22" i="12"/>
  <c r="BQ23" i="12" s="1"/>
  <c r="BQ24" i="12" s="1"/>
  <c r="BQ25" i="12" s="1"/>
  <c r="BQ26" i="12" s="1"/>
  <c r="CP23" i="11"/>
  <c r="BE23" i="11"/>
  <c r="BE24" i="11" s="1"/>
  <c r="BE25" i="11" s="1"/>
  <c r="CX23" i="11"/>
  <c r="BM23" i="11"/>
  <c r="BM24" i="11" s="1"/>
  <c r="BM25" i="11" s="1"/>
  <c r="CL23" i="12"/>
  <c r="CP23" i="12"/>
  <c r="CT23" i="12"/>
  <c r="CX23" i="12"/>
  <c r="DB23" i="12"/>
  <c r="CL24" i="12"/>
  <c r="CP24" i="12"/>
  <c r="CT24" i="12"/>
  <c r="CX24" i="12"/>
  <c r="DB24" i="12"/>
  <c r="CL25" i="11"/>
  <c r="CP25" i="11"/>
  <c r="CT25" i="11"/>
  <c r="CX25" i="11"/>
  <c r="DB25" i="11"/>
  <c r="CL25" i="12"/>
  <c r="CP25" i="12"/>
  <c r="CT25" i="12"/>
  <c r="CX25" i="12"/>
  <c r="DB25" i="12"/>
  <c r="AR31" i="13"/>
  <c r="AT31" i="13"/>
  <c r="AV31" i="13"/>
  <c r="N26" i="11" s="1"/>
  <c r="AZ26" i="11" s="1"/>
  <c r="AX31" i="13"/>
  <c r="R26" i="11" s="1"/>
  <c r="BD26" i="11" s="1"/>
  <c r="AZ31" i="13"/>
  <c r="V26" i="11" s="1"/>
  <c r="BH26" i="11" s="1"/>
  <c r="BB31" i="13"/>
  <c r="Z26" i="11" s="1"/>
  <c r="BL26" i="11" s="1"/>
  <c r="BG31" i="13"/>
  <c r="BI31" i="13"/>
  <c r="BK31" i="13"/>
  <c r="N26" i="12" s="1"/>
  <c r="AZ26" i="12" s="1"/>
  <c r="BM31" i="13"/>
  <c r="R26" i="12" s="1"/>
  <c r="BD26" i="12" s="1"/>
  <c r="BO31" i="13"/>
  <c r="V26" i="12" s="1"/>
  <c r="BH26" i="12" s="1"/>
  <c r="BQ31" i="13"/>
  <c r="Z26" i="12" s="1"/>
  <c r="BL26" i="12" s="1"/>
  <c r="CJ41" i="13"/>
  <c r="CM41" i="13"/>
  <c r="CP41" i="13"/>
  <c r="CS41" i="13"/>
  <c r="CK42" i="13"/>
  <c r="CW42" i="13"/>
  <c r="CE43" i="13"/>
  <c r="CS45" i="13"/>
  <c r="AXI718" i="15"/>
  <c r="AYU718" i="15"/>
  <c r="AXQ718" i="15"/>
  <c r="AZC718" i="15"/>
  <c r="AXU718" i="15"/>
  <c r="AWI718" i="15"/>
  <c r="AXY718" i="15"/>
  <c r="AZK718" i="15"/>
  <c r="AYC718" i="15"/>
  <c r="AWQ718" i="15"/>
  <c r="AXK719" i="15"/>
  <c r="AVY719" i="15"/>
  <c r="AXO719" i="15"/>
  <c r="AZA719" i="15"/>
  <c r="AXS719" i="15"/>
  <c r="AWG719" i="15"/>
  <c r="AXW719" i="15"/>
  <c r="AZI719" i="15"/>
  <c r="AYA719" i="15"/>
  <c r="AWO719" i="15"/>
  <c r="AUC684" i="15"/>
  <c r="AUE684" i="15"/>
  <c r="AUG684" i="15"/>
  <c r="AUI684" i="15"/>
  <c r="AUK684" i="15"/>
  <c r="AVY716" i="15"/>
  <c r="AWC716" i="15"/>
  <c r="AWG716" i="15"/>
  <c r="AWK716" i="15"/>
  <c r="AWO716" i="15"/>
  <c r="AXI716" i="15"/>
  <c r="AXQ716" i="15"/>
  <c r="AXW716" i="15"/>
  <c r="AZK716" i="15"/>
  <c r="AVY717" i="15"/>
  <c r="AWG717" i="15"/>
  <c r="AWO717" i="15"/>
  <c r="AXM717" i="15"/>
  <c r="AXU717" i="15"/>
  <c r="AYC717" i="15"/>
  <c r="AZA717" i="15"/>
  <c r="AZI717" i="15"/>
  <c r="AVW718" i="15"/>
  <c r="AWE718" i="15"/>
  <c r="AXK718" i="15"/>
  <c r="AYA718" i="15"/>
  <c r="AZG718" i="15"/>
  <c r="AWC719" i="15"/>
  <c r="AXI719" i="15"/>
  <c r="AXY719" i="15"/>
  <c r="AZE719" i="15"/>
  <c r="FM80" i="18"/>
  <c r="GY80" i="18"/>
  <c r="CQ44" i="18"/>
  <c r="CL47" i="18"/>
  <c r="CF48" i="18"/>
  <c r="CO48" i="18"/>
  <c r="DS76" i="18"/>
  <c r="GM76" i="18"/>
  <c r="HC76" i="18"/>
  <c r="FM77" i="18"/>
  <c r="EA80" i="18"/>
  <c r="CR22" i="11"/>
  <c r="AY23" i="11"/>
  <c r="BG23" i="11"/>
  <c r="BG24" i="11" s="1"/>
  <c r="BG25" i="11" s="1"/>
  <c r="BG26" i="11" s="1"/>
  <c r="BO23" i="11"/>
  <c r="BO24" i="11" s="1"/>
  <c r="BO25" i="11" s="1"/>
  <c r="BO26" i="11" s="1"/>
  <c r="CR24" i="11"/>
  <c r="AE16" i="12"/>
  <c r="BQ16" i="12" s="1"/>
  <c r="DC16" i="12" s="1"/>
  <c r="AV19" i="18"/>
  <c r="AT19" i="18"/>
  <c r="AR19" i="18"/>
  <c r="AU19" i="18"/>
  <c r="CI30" i="18"/>
  <c r="GM79" i="18"/>
  <c r="DO79" i="18"/>
  <c r="GQ79" i="18"/>
  <c r="DS79" i="18"/>
  <c r="GU79" i="18"/>
  <c r="DW79" i="18"/>
  <c r="GY79" i="18"/>
  <c r="EA79" i="18"/>
  <c r="HC79" i="18"/>
  <c r="EE79" i="18"/>
  <c r="BE33" i="18"/>
  <c r="BC33" i="18"/>
  <c r="BA33" i="18"/>
  <c r="AY33" i="18"/>
  <c r="AW33" i="18"/>
  <c r="AU33" i="18"/>
  <c r="AS33" i="18"/>
  <c r="AR33" i="18"/>
  <c r="AV33" i="18"/>
  <c r="AZ33" i="18"/>
  <c r="BD33" i="18"/>
  <c r="CU47" i="18"/>
  <c r="CV45" i="18"/>
  <c r="CM45" i="18"/>
  <c r="DS78" i="18"/>
  <c r="EA78" i="18"/>
  <c r="GM78" i="18"/>
  <c r="GU78" i="18"/>
  <c r="HC78" i="18"/>
  <c r="FE79" i="18"/>
  <c r="FM79" i="18"/>
  <c r="BH33" i="18"/>
  <c r="BJ33" i="18"/>
  <c r="BL33" i="18"/>
  <c r="BN33" i="18"/>
  <c r="BP33" i="18"/>
  <c r="BR33" i="18"/>
  <c r="DM76" i="18"/>
  <c r="DQ76" i="18"/>
  <c r="DU76" i="18"/>
  <c r="DY76" i="18"/>
  <c r="EC76" i="18"/>
  <c r="EG76" i="18"/>
  <c r="DM78" i="18"/>
  <c r="DQ78" i="18"/>
  <c r="DU78" i="18"/>
  <c r="DY78" i="18"/>
  <c r="EC78" i="18"/>
  <c r="EG78" i="18"/>
  <c r="AWK720" i="15" l="1"/>
  <c r="AXW720" i="15"/>
  <c r="AXS720" i="15"/>
  <c r="AZM720" i="15"/>
  <c r="AWC720" i="15"/>
  <c r="AXO720" i="15"/>
  <c r="AYA720" i="15"/>
  <c r="AXK720" i="15"/>
  <c r="AUF668" i="15"/>
  <c r="AUF671" i="15" s="1"/>
  <c r="AUG668" i="15"/>
  <c r="AUG671" i="15" s="1"/>
  <c r="FA80" i="18"/>
  <c r="DO80" i="18"/>
  <c r="GM80" i="18"/>
  <c r="GW80" i="18"/>
  <c r="DY80" i="18"/>
  <c r="FK80" i="18"/>
  <c r="BM26" i="12"/>
  <c r="CX26" i="12"/>
  <c r="BM26" i="11"/>
  <c r="CX26" i="11"/>
  <c r="CG48" i="18"/>
  <c r="CH48" i="18"/>
  <c r="CU43" i="13"/>
  <c r="CT43" i="13"/>
  <c r="CN26" i="12"/>
  <c r="BC26" i="12"/>
  <c r="FQ80" i="18"/>
  <c r="EE80" i="18"/>
  <c r="HC80" i="18"/>
  <c r="GO80" i="18"/>
  <c r="DQ80" i="18"/>
  <c r="FC80" i="18"/>
  <c r="HE80" i="18"/>
  <c r="EG80" i="18"/>
  <c r="FS80" i="18"/>
  <c r="CM48" i="18"/>
  <c r="CL48" i="18"/>
  <c r="AXU720" i="15"/>
  <c r="AZG720" i="15"/>
  <c r="AWI720" i="15"/>
  <c r="AXM720" i="15"/>
  <c r="AYY720" i="15"/>
  <c r="AWA720" i="15"/>
  <c r="CT46" i="13"/>
  <c r="CS46" i="13"/>
  <c r="CW43" i="13"/>
  <c r="CX43" i="13"/>
  <c r="CQ46" i="13"/>
  <c r="CS43" i="13"/>
  <c r="CM43" i="13"/>
  <c r="CI45" i="13"/>
  <c r="BE26" i="12"/>
  <c r="CP26" i="12"/>
  <c r="BE26" i="11"/>
  <c r="CP26" i="11"/>
  <c r="DD26" i="12"/>
  <c r="BS26" i="12"/>
  <c r="CV26" i="12"/>
  <c r="BK26" i="12"/>
  <c r="CU48" i="18"/>
  <c r="CV48" i="18"/>
  <c r="FI80" i="18"/>
  <c r="DW80" i="18"/>
  <c r="GU80" i="18"/>
  <c r="GK80" i="18"/>
  <c r="DM80" i="18"/>
  <c r="EY80" i="18"/>
  <c r="GS80" i="18"/>
  <c r="DU80" i="18"/>
  <c r="FG80" i="18"/>
  <c r="HA80" i="18"/>
  <c r="EC80" i="18"/>
  <c r="FO80" i="18"/>
  <c r="AY19" i="18"/>
  <c r="CV50" i="18"/>
  <c r="CV51" i="18" s="1"/>
  <c r="CR45" i="18"/>
  <c r="CQ45" i="18"/>
  <c r="AXY720" i="15"/>
  <c r="AWM720" i="15"/>
  <c r="AZK720" i="15"/>
  <c r="AXQ720" i="15"/>
  <c r="AWE720" i="15"/>
  <c r="AZC720" i="15"/>
  <c r="AXI720" i="15"/>
  <c r="AVW720" i="15"/>
  <c r="AYU720" i="15"/>
  <c r="CK43" i="13"/>
  <c r="CL43" i="13"/>
  <c r="CL45" i="13"/>
  <c r="CP43" i="13"/>
  <c r="CF46" i="13"/>
  <c r="CJ43" i="13"/>
  <c r="BI26" i="12"/>
  <c r="CT26" i="12"/>
  <c r="BA26" i="12"/>
  <c r="CL26" i="12"/>
  <c r="BI26" i="11"/>
  <c r="CT26" i="11"/>
  <c r="BA26" i="11"/>
  <c r="CL26" i="11"/>
  <c r="CN45" i="18"/>
  <c r="CO45" i="18"/>
  <c r="CL45" i="18"/>
  <c r="CK45" i="18"/>
  <c r="CO46" i="13"/>
  <c r="CP46" i="13"/>
  <c r="CO43" i="13"/>
  <c r="CN43" i="13"/>
  <c r="CZ26" i="12"/>
  <c r="BO26" i="12"/>
  <c r="CR26" i="12"/>
  <c r="BG26" i="12"/>
  <c r="CJ26" i="12"/>
  <c r="AY26" i="12"/>
  <c r="AZA714" i="15"/>
  <c r="AXO714" i="15"/>
  <c r="AWC714" i="15"/>
  <c r="AYI714" i="15"/>
  <c r="AUF674" i="15" l="1"/>
  <c r="CL46" i="13"/>
  <c r="CM46" i="13"/>
  <c r="CJ46" i="13"/>
  <c r="CI46" i="13"/>
  <c r="CV48" i="13" s="1"/>
  <c r="CV49" i="13" s="1"/>
  <c r="AWZ711" i="15" l="1"/>
  <c r="AVN711" i="15"/>
  <c r="AYL711" i="15"/>
</calcChain>
</file>

<file path=xl/comments1.xml><?xml version="1.0" encoding="utf-8"?>
<comments xmlns="http://schemas.openxmlformats.org/spreadsheetml/2006/main">
  <authors>
    <author>Amagasaki</author>
  </authors>
  <commentList>
    <comment ref="H21" authorId="0" shapeId="0">
      <text>
        <r>
          <rPr>
            <b/>
            <sz val="9"/>
            <rFont val="MS P ゴシック"/>
            <charset val="128"/>
          </rPr>
          <t>文字列が1桁であれば0を先頭に追記する</t>
        </r>
      </text>
    </comment>
    <comment ref="F27" authorId="0" shapeId="0">
      <text>
        <r>
          <rPr>
            <b/>
            <sz val="9"/>
            <rFont val="MS P ゴシック"/>
            <charset val="128"/>
          </rPr>
          <t>修正する</t>
        </r>
      </text>
    </comment>
    <comment ref="Q30" authorId="0" shapeId="0">
      <text>
        <r>
          <rPr>
            <b/>
            <sz val="9"/>
            <rFont val="MS P ゴシック"/>
            <charset val="128"/>
          </rPr>
          <t xml:space="preserve">年度はこのエクセルシートを入力した日から自動で計算されるようにする。
</t>
        </r>
      </text>
    </comment>
  </commentList>
</comments>
</file>

<file path=xl/sharedStrings.xml><?xml version="1.0" encoding="utf-8"?>
<sst xmlns="http://schemas.openxmlformats.org/spreadsheetml/2006/main" count="1196" uniqueCount="223">
  <si>
    <r>
      <rPr>
        <b/>
        <sz val="14"/>
        <color rgb="FF333399"/>
        <rFont val="ＭＳ Ｐゴシック"/>
        <family val="3"/>
        <charset val="128"/>
      </rPr>
      <t>「記入欄」</t>
    </r>
    <r>
      <rPr>
        <b/>
        <sz val="14"/>
        <rFont val="ＭＳ Ｐゴシック"/>
        <family val="3"/>
        <charset val="128"/>
      </rPr>
      <t>に入力されると、法人市民税納付書が作成できます。</t>
    </r>
  </si>
  <si>
    <t>「納付書」の印刷は、</t>
  </si>
  <si>
    <t>「納付書印刷シート」</t>
  </si>
  <si>
    <t>を開いて印刷（Ａ４サイズ）してください。</t>
  </si>
  <si>
    <t>＊作成した納付書は、Ａ４サイズのまま切らずに、金融機関にご持参ください。</t>
  </si>
  <si>
    <t>＊白紙の納付書が必要な場合は、入力欄に何も入力しないで印刷してください。</t>
  </si>
  <si>
    <r>
      <rPr>
        <b/>
        <sz val="16"/>
        <color indexed="62"/>
        <rFont val="ＭＳ Ｐゴシック"/>
        <family val="3"/>
        <charset val="128"/>
      </rPr>
      <t>記入欄</t>
    </r>
    <r>
      <rPr>
        <b/>
        <sz val="16"/>
        <rFont val="ＭＳ Ｐゴシック"/>
        <family val="3"/>
        <charset val="128"/>
      </rPr>
      <t>（記入後</t>
    </r>
  </si>
  <si>
    <t>から印刷）</t>
  </si>
  <si>
    <r>
      <rPr>
        <b/>
        <sz val="16"/>
        <color indexed="23"/>
        <rFont val="ＭＳ Ｐゴシック"/>
        <family val="3"/>
        <charset val="128"/>
      </rPr>
      <t>入力例</t>
    </r>
    <r>
      <rPr>
        <b/>
        <sz val="10"/>
        <color indexed="55"/>
        <rFont val="ＭＳ Ｐゴシック"/>
        <family val="3"/>
        <charset val="128"/>
      </rPr>
      <t>（入力見本は</t>
    </r>
  </si>
  <si>
    <t>「納付書入力例シート」</t>
  </si>
  <si>
    <t>をご覧ください。）</t>
  </si>
  <si>
    <t>郵便番号</t>
  </si>
  <si>
    <t>-</t>
  </si>
  <si>
    <t>660</t>
  </si>
  <si>
    <t>8501</t>
  </si>
  <si>
    <t>住所</t>
  </si>
  <si>
    <t>兵庫県尼崎市東七松町１丁目２３番１号</t>
  </si>
  <si>
    <t>尼崎市役所　内</t>
  </si>
  <si>
    <t>法人名</t>
  </si>
  <si>
    <t>尼崎市役所産業　株式会社</t>
  </si>
  <si>
    <t>管理番号</t>
  </si>
  <si>
    <t>←管理番号5桁を入力(0始まりの場合は0も入力)</t>
  </si>
  <si>
    <t>事業年度</t>
  </si>
  <si>
    <t>年</t>
  </si>
  <si>
    <t>月</t>
  </si>
  <si>
    <t>日から</t>
  </si>
  <si>
    <t>平成</t>
  </si>
  <si>
    <t>平成又は令和をリストから選択し、</t>
  </si>
  <si>
    <t>日まで</t>
  </si>
  <si>
    <t>令和</t>
  </si>
  <si>
    <t>年月日を１マスにつき1字ずつ入力</t>
  </si>
  <si>
    <t>決算月</t>
  </si>
  <si>
    <r>
      <rPr>
        <sz val="11"/>
        <rFont val="ＭＳ Ｐゴシック"/>
        <family val="3"/>
        <charset val="128"/>
      </rPr>
      <t>月　</t>
    </r>
    <r>
      <rPr>
        <sz val="11"/>
        <color rgb="FFFF0000"/>
        <rFont val="ＭＳ Ｐゴシック"/>
        <family val="3"/>
        <charset val="128"/>
      </rPr>
      <t>リストから選択</t>
    </r>
  </si>
  <si>
    <t>12</t>
  </si>
  <si>
    <t>申告区分</t>
  </si>
  <si>
    <t>リストから選択</t>
  </si>
  <si>
    <t>３確定</t>
  </si>
  <si>
    <t>決算月リスト</t>
  </si>
  <si>
    <t>法人税割額</t>
  </si>
  <si>
    <t>01</t>
  </si>
  <si>
    <t>←「156700」と入力</t>
  </si>
  <si>
    <t>１予定</t>
  </si>
  <si>
    <t>均等割額</t>
  </si>
  <si>
    <t>02</t>
  </si>
  <si>
    <r>
      <rPr>
        <sz val="11"/>
        <color indexed="10"/>
        <rFont val="ＭＳ ゴシック"/>
        <family val="3"/>
        <charset val="128"/>
      </rPr>
      <t>←「60000」と入</t>
    </r>
    <r>
      <rPr>
        <sz val="12"/>
        <color indexed="10"/>
        <rFont val="ＭＳ ゴシック"/>
        <family val="3"/>
        <charset val="128"/>
      </rPr>
      <t>力</t>
    </r>
  </si>
  <si>
    <t>２中間</t>
  </si>
  <si>
    <t>延滞金</t>
  </si>
  <si>
    <t>03</t>
  </si>
  <si>
    <t>督促手数料</t>
  </si>
  <si>
    <t>04</t>
  </si>
  <si>
    <t>４確定の修正</t>
  </si>
  <si>
    <t>合計額</t>
  </si>
  <si>
    <t>05</t>
  </si>
  <si>
    <t>合計は自動計算</t>
  </si>
  <si>
    <t>合計は自動計算されます</t>
  </si>
  <si>
    <t>５清算予納</t>
  </si>
  <si>
    <t>６その他</t>
  </si>
  <si>
    <t>調定年度</t>
  </si>
  <si>
    <t>ＣＣコード</t>
  </si>
  <si>
    <t>チェックコード</t>
  </si>
  <si>
    <t>会計年度</t>
  </si>
  <si>
    <t>税目</t>
  </si>
  <si>
    <t>調定区分</t>
  </si>
  <si>
    <t>法人番号</t>
  </si>
  <si>
    <t>決算</t>
  </si>
  <si>
    <t>左側</t>
  </si>
  <si>
    <t>右側</t>
  </si>
  <si>
    <t>左</t>
  </si>
  <si>
    <t>右</t>
  </si>
  <si>
    <t>法人市民税納付書　記入シート</t>
  </si>
  <si>
    <t>＊作成した納付書は、A4サイズのまま切らずに、金融機関にご持参ください。</t>
  </si>
  <si>
    <t>記入欄（右の入力例を参考に記入してください。）</t>
  </si>
  <si>
    <t>入力例</t>
  </si>
  <si>
    <t>兵庫県尼崎市東七松町1丁目23番1号</t>
  </si>
  <si>
    <t>塩野義製薬　株式会社</t>
  </si>
  <si>
    <t>尼崎市役所　市民税課</t>
  </si>
  <si>
    <t>通知書番号</t>
  </si>
  <si>
    <t>予定</t>
  </si>
  <si>
    <t>←</t>
  </si>
  <si>
    <t>確定</t>
  </si>
  <si>
    <t>事業年度の元号</t>
  </si>
  <si>
    <t>事業年度開始日</t>
  </si>
  <si>
    <t>変換</t>
  </si>
  <si>
    <t>納付書転記</t>
  </si>
  <si>
    <t>/</t>
  </si>
  <si>
    <t>→→→</t>
  </si>
  <si>
    <t>事業年度終了日</t>
  </si>
  <si>
    <t>010</t>
  </si>
  <si>
    <t>中間</t>
  </si>
  <si>
    <t>020</t>
  </si>
  <si>
    <t>みなす</t>
  </si>
  <si>
    <t>030</t>
  </si>
  <si>
    <t>見込</t>
  </si>
  <si>
    <t>060</t>
  </si>
  <si>
    <t>年度取得（納付書データを作成する税理士や法人のパソコンの日付から取得する）</t>
  </si>
  <si>
    <t>①パソコンの日付を取得</t>
  </si>
  <si>
    <t>修正</t>
  </si>
  <si>
    <t>061</t>
  </si>
  <si>
    <t>↓↓↓</t>
  </si>
  <si>
    <t>②①で取得した日付を年月日に分解</t>
  </si>
  <si>
    <t>③②の月が4～12月の場合は①の年を年度とする。</t>
  </si>
  <si>
    <t>　 ②の月が1～3月の場合は②の年の前年を年度とする。</t>
  </si>
  <si>
    <t>④③で算出した年度を和暦年度に変換する。</t>
  </si>
  <si>
    <t>⑤桁数調整</t>
  </si>
  <si>
    <t>⑥算出年度</t>
  </si>
  <si>
    <t>（納付書転記）</t>
  </si>
  <si>
    <t>税額変換</t>
  </si>
  <si>
    <t>百</t>
  </si>
  <si>
    <t>十</t>
  </si>
  <si>
    <t>億</t>
  </si>
  <si>
    <t>千</t>
  </si>
  <si>
    <t>万</t>
  </si>
  <si>
    <t>円</t>
  </si>
  <si>
    <t>市町村ｺｰﾄﾞ</t>
  </si>
  <si>
    <t>兵 庫 県</t>
  </si>
  <si>
    <t>法人市民税領収証書</t>
  </si>
  <si>
    <t>公</t>
  </si>
  <si>
    <t>法人市民税納付書</t>
  </si>
  <si>
    <t>法人市民税領収済通知書</t>
  </si>
  <si>
    <t>尼 崎 市</t>
  </si>
  <si>
    <t>口　座　番　号</t>
  </si>
  <si>
    <t>加　　　　入　　　　者</t>
  </si>
  <si>
    <t>01170－0－960174</t>
  </si>
  <si>
    <t>尼 崎 市 会 計 管 理 者</t>
  </si>
  <si>
    <t>所在地及び法人名</t>
  </si>
  <si>
    <t>〒</t>
  </si>
  <si>
    <t>－</t>
  </si>
  <si>
    <t>様</t>
  </si>
  <si>
    <t>年度</t>
  </si>
  <si>
    <t>帳票</t>
  </si>
  <si>
    <t>52</t>
  </si>
  <si>
    <t>事業年度又は連結事業年度</t>
  </si>
  <si>
    <t>・</t>
  </si>
  <si>
    <t>～</t>
  </si>
  <si>
    <t>納期限</t>
  </si>
  <si>
    <t>日</t>
  </si>
  <si>
    <t>領 収 日 付 印</t>
  </si>
  <si>
    <t>上記のとおり領収しました。</t>
  </si>
  <si>
    <t>日　計</t>
  </si>
  <si>
    <t>口</t>
  </si>
  <si>
    <t>指定金融
機関名</t>
  </si>
  <si>
    <t>三井住友銀行　尼崎支店</t>
  </si>
  <si>
    <t>（納税者保管）</t>
  </si>
  <si>
    <t>取りまとめ局</t>
  </si>
  <si>
    <t>〒539－8794
大阪貯金事務ｾﾝﾀｰ</t>
  </si>
  <si>
    <t>上記のとおり納付します。</t>
  </si>
  <si>
    <t>上記のとおり通知します。</t>
  </si>
  <si>
    <t>（金融機関又は郵便局保管）</t>
  </si>
  <si>
    <t>（市町村保管）</t>
  </si>
  <si>
    <t>領収証書は7年間保存してください。</t>
  </si>
  <si>
    <r>
      <rPr>
        <sz val="8"/>
        <rFont val="ＭＳ Ｐ明朝"/>
        <family val="1"/>
        <charset val="128"/>
      </rPr>
      <t>尼崎市会計管理者　あて</t>
    </r>
    <r>
      <rPr>
        <sz val="6"/>
        <rFont val="ＭＳ Ｐ明朝"/>
        <family val="1"/>
        <charset val="128"/>
      </rPr>
      <t xml:space="preserve">
尼市税(04)</t>
    </r>
  </si>
  <si>
    <t>0815</t>
  </si>
  <si>
    <t>ああああああああああああああああああああああああああああああああああああああああああああああああああああああああああああああああああああ</t>
  </si>
  <si>
    <t>1234567</t>
  </si>
  <si>
    <t>　この納付書は、3枚1組の複写式
となっていますので、切り離さずに
提出してください。</t>
  </si>
  <si>
    <t>年 度</t>
  </si>
  <si>
    <t>調 定</t>
  </si>
  <si>
    <t>整理番号</t>
  </si>
  <si>
    <t>申区</t>
  </si>
  <si>
    <t>枝</t>
  </si>
  <si>
    <t>ＣＣ</t>
  </si>
  <si>
    <t>申月</t>
  </si>
  <si>
    <t>管 理 番 号</t>
  </si>
  <si>
    <t>1</t>
  </si>
  <si>
    <t>3</t>
  </si>
  <si>
    <t>4  5</t>
  </si>
  <si>
    <t>6</t>
  </si>
  <si>
    <t>8</t>
  </si>
  <si>
    <t>9</t>
  </si>
  <si>
    <t>13</t>
  </si>
  <si>
    <t>1415</t>
  </si>
  <si>
    <t>16</t>
  </si>
  <si>
    <t>18</t>
  </si>
  <si>
    <t>19 20</t>
  </si>
  <si>
    <t>21 22</t>
  </si>
  <si>
    <t>23 24</t>
  </si>
  <si>
    <t>申　告　区　分</t>
  </si>
  <si>
    <t>そ</t>
  </si>
  <si>
    <t>か
ら</t>
  </si>
  <si>
    <t>ま
で</t>
  </si>
  <si>
    <t>予
定</t>
  </si>
  <si>
    <t>中
間</t>
  </si>
  <si>
    <t>確
定</t>
  </si>
  <si>
    <t>修
正</t>
  </si>
  <si>
    <t>更
正</t>
  </si>
  <si>
    <t>決
定</t>
  </si>
  <si>
    <t>の他</t>
  </si>
  <si>
    <t>（</t>
  </si>
  <si>
    <t>)</t>
  </si>
  <si>
    <t>令和　　年　　月　　日</t>
  </si>
  <si>
    <t>指　　　定
金融機関名</t>
  </si>
  <si>
    <t>三井住友銀行
尼崎支店</t>
  </si>
  <si>
    <t>上記のとおり</t>
  </si>
  <si>
    <t>　領収しました。</t>
  </si>
  <si>
    <t>　納付します。</t>
  </si>
  <si>
    <t>　通知します。</t>
  </si>
  <si>
    <t>（金融機関又は</t>
  </si>
  <si>
    <t>郵便局保管）</t>
  </si>
  <si>
    <t>尼崎市会計管理者　あて　　　　　尼市税(04)</t>
  </si>
  <si>
    <t>領収証書は７年間大切に</t>
  </si>
  <si>
    <t>保管してください。</t>
  </si>
  <si>
    <t>【ホームページ登載様式(使用例)】</t>
  </si>
  <si>
    <t>きりとり線</t>
  </si>
  <si>
    <t>まで</t>
  </si>
  <si>
    <t>＊白紙の納付書が必要な場合は、下部シート名より「白紙印刷用」シートを選択し印刷してください。</t>
    <rPh sb="26" eb="29">
      <t>インサツヨウ</t>
    </rPh>
    <phoneticPr fontId="59"/>
  </si>
  <si>
    <r>
      <t>下の</t>
    </r>
    <r>
      <rPr>
        <b/>
        <sz val="12"/>
        <color rgb="FF333399"/>
        <rFont val="ＭＳ Ｐゴシック"/>
        <family val="3"/>
        <charset val="128"/>
      </rPr>
      <t>記入欄</t>
    </r>
    <r>
      <rPr>
        <b/>
        <sz val="12"/>
        <rFont val="ＭＳ Ｐゴシック"/>
        <family val="3"/>
        <charset val="128"/>
      </rPr>
      <t>に入力後、A4用紙に印刷してください（ページ等の指定不要）。</t>
    </r>
    <rPh sb="12" eb="14">
      <t>ヨウシ</t>
    </rPh>
    <phoneticPr fontId="59"/>
  </si>
  <si>
    <t>合計額は自動で計算されます。</t>
    <rPh sb="2" eb="3">
      <t>ガク</t>
    </rPh>
    <phoneticPr fontId="59"/>
  </si>
  <si>
    <t>入力は以上です。このままA4用紙に印刷してください。</t>
    <rPh sb="0" eb="2">
      <t>ニュウリョク</t>
    </rPh>
    <rPh sb="3" eb="5">
      <t>イジョウ</t>
    </rPh>
    <rPh sb="14" eb="16">
      <t>ヨウシ</t>
    </rPh>
    <rPh sb="17" eb="19">
      <t>インサツ</t>
    </rPh>
    <phoneticPr fontId="59"/>
  </si>
  <si>
    <r>
      <t>H</t>
    </r>
    <r>
      <rPr>
        <sz val="11"/>
        <rFont val="ＭＳ Ｐゴシック"/>
        <family val="3"/>
        <charset val="128"/>
      </rPr>
      <t>2021</t>
    </r>
    <phoneticPr fontId="59"/>
  </si>
  <si>
    <r>
      <t>H</t>
    </r>
    <r>
      <rPr>
        <sz val="11"/>
        <rFont val="ＭＳ Ｐゴシック"/>
        <family val="3"/>
        <charset val="128"/>
      </rPr>
      <t>2021</t>
    </r>
    <phoneticPr fontId="24"/>
  </si>
  <si>
    <t>法人市民税領収証書</t>
    <phoneticPr fontId="24"/>
  </si>
  <si>
    <r>
      <rPr>
        <sz val="6"/>
        <rFont val="ＭＳ Ｐ明朝"/>
        <family val="1"/>
        <charset val="128"/>
      </rPr>
      <t>〒539－8794</t>
    </r>
    <r>
      <rPr>
        <sz val="5"/>
        <rFont val="ＭＳ Ｐ明朝"/>
        <family val="1"/>
        <charset val="128"/>
      </rPr>
      <t xml:space="preserve">
ゆうちょ銀行　大阪貯金事務ｾﾝﾀｰ</t>
    </r>
    <phoneticPr fontId="24"/>
  </si>
  <si>
    <t>（金融機関等保管）</t>
    <rPh sb="5" eb="6">
      <t>トウ</t>
    </rPh>
    <phoneticPr fontId="24"/>
  </si>
  <si>
    <r>
      <t>領収証書は</t>
    </r>
    <r>
      <rPr>
        <b/>
        <sz val="6"/>
        <rFont val="ＭＳ Ｐ明朝"/>
        <family val="1"/>
        <charset val="128"/>
      </rPr>
      <t>切り取らずに</t>
    </r>
    <r>
      <rPr>
        <sz val="6"/>
        <rFont val="ＭＳ Ｐ明朝"/>
        <family val="1"/>
        <charset val="128"/>
      </rPr>
      <t>提出してください。</t>
    </r>
    <rPh sb="0" eb="3">
      <t>リョウシュウショウ</t>
    </rPh>
    <rPh sb="3" eb="4">
      <t>ショ</t>
    </rPh>
    <rPh sb="5" eb="6">
      <t>キ</t>
    </rPh>
    <rPh sb="7" eb="8">
      <t>ト</t>
    </rPh>
    <phoneticPr fontId="24"/>
  </si>
  <si>
    <r>
      <t>領収証書は</t>
    </r>
    <r>
      <rPr>
        <b/>
        <sz val="6"/>
        <rFont val="ＭＳ Ｐ明朝"/>
        <family val="1"/>
        <charset val="128"/>
      </rPr>
      <t>切り取らずに</t>
    </r>
    <r>
      <rPr>
        <sz val="6"/>
        <rFont val="ＭＳ Ｐ明朝"/>
        <family val="1"/>
        <charset val="128"/>
      </rPr>
      <t>提出してください。</t>
    </r>
    <rPh sb="5" eb="6">
      <t>キ</t>
    </rPh>
    <rPh sb="7" eb="8">
      <t>ト</t>
    </rPh>
    <rPh sb="11" eb="13">
      <t>テイシュツ</t>
    </rPh>
    <phoneticPr fontId="59"/>
  </si>
  <si>
    <t>（金融機関等保管）</t>
    <rPh sb="5" eb="6">
      <t>トウ</t>
    </rPh>
    <phoneticPr fontId="59"/>
  </si>
  <si>
    <t>日</t>
    <phoneticPr fontId="59"/>
  </si>
  <si>
    <t>納期限</t>
    <rPh sb="0" eb="3">
      <t>ノウキゲン</t>
    </rPh>
    <phoneticPr fontId="59"/>
  </si>
  <si>
    <t>/</t>
    <phoneticPr fontId="59"/>
  </si>
  <si>
    <t>＜お問い合わせ先＞
　尼崎市役所市民税課（管理・法人担当）
　(TEL)06-6489-6256/6257
　(FAX)06-6489-6875</t>
    <rPh sb="2" eb="3">
      <t>ト</t>
    </rPh>
    <rPh sb="4" eb="5">
      <t>ア</t>
    </rPh>
    <rPh sb="7" eb="8">
      <t>サキ</t>
    </rPh>
    <rPh sb="11" eb="16">
      <t>アマガサキシヤクショ</t>
    </rPh>
    <rPh sb="16" eb="19">
      <t>シミンゼイ</t>
    </rPh>
    <rPh sb="19" eb="20">
      <t>カ</t>
    </rPh>
    <rPh sb="21" eb="23">
      <t>カンリ</t>
    </rPh>
    <rPh sb="24" eb="26">
      <t>ホウジン</t>
    </rPh>
    <rPh sb="26" eb="28">
      <t>タントウ</t>
    </rPh>
    <phoneticPr fontId="59"/>
  </si>
  <si>
    <t>←7桁の数字。ご不明な場合はお問い合わせください。</t>
    <rPh sb="2" eb="3">
      <t>ケタ</t>
    </rPh>
    <rPh sb="4" eb="6">
      <t>スウジ</t>
    </rPh>
    <rPh sb="8" eb="10">
      <t>フメイ</t>
    </rPh>
    <phoneticPr fontId="59"/>
  </si>
  <si>
    <t>←ご不明な場合は入力不要</t>
    <rPh sb="2" eb="4">
      <t>フメイ</t>
    </rPh>
    <rPh sb="5" eb="7">
      <t>バアイ</t>
    </rPh>
    <rPh sb="8" eb="10">
      <t>ニュウリョク</t>
    </rPh>
    <rPh sb="10" eb="12">
      <t>フヨウ</t>
    </rPh>
    <phoneticPr fontId="59"/>
  </si>
  <si>
    <t>領収証書は7年間保管してください。</t>
    <rPh sb="8" eb="10">
      <t>ホカン</t>
    </rPh>
    <phoneticPr fontId="2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</si>
</sst>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76" formatCode="0_);[Red]\(0\)"/>
    <numFmt numFmtId="177" formatCode="0_);[Red]&quot;¥&quot;\(0&quot;¥&quot;\)"/>
    <numFmt numFmtId="178" formatCode="0_ "/>
    <numFmt numFmtId="179" formatCode="[$-411]ge\.m\.d;@"/>
  </numFmts>
  <fonts count="67">
    <font>
      <sz val="11"/>
      <name val="ＭＳ Ｐゴシック"/>
      <charset val="128"/>
    </font>
    <font>
      <sz val="9"/>
      <name val="ＭＳ Ｐ明朝"/>
      <family val="1"/>
      <charset val="128"/>
    </font>
    <font>
      <sz val="10"/>
      <name val="ＭＳ Ｐ明朝"/>
      <family val="1"/>
      <charset val="128"/>
    </font>
    <font>
      <sz val="11"/>
      <name val="ＭＳ Ｐ明朝"/>
      <family val="1"/>
      <charset val="128"/>
    </font>
    <font>
      <sz val="14"/>
      <name val="ＭＳ Ｐ明朝"/>
      <family val="1"/>
      <charset val="128"/>
    </font>
    <font>
      <sz val="6"/>
      <name val="ＭＳ Ｐ明朝"/>
      <family val="1"/>
      <charset val="128"/>
    </font>
    <font>
      <sz val="7"/>
      <name val="ＭＳ Ｐ明朝"/>
      <family val="1"/>
      <charset val="128"/>
    </font>
    <font>
      <sz val="8"/>
      <name val="ＭＳ Ｐ明朝"/>
      <family val="1"/>
      <charset val="128"/>
    </font>
    <font>
      <sz val="12"/>
      <name val="ＭＳ Ｐ明朝"/>
      <family val="1"/>
      <charset val="128"/>
    </font>
    <font>
      <sz val="5"/>
      <name val="ＭＳ Ｐ明朝"/>
      <family val="1"/>
      <charset val="128"/>
    </font>
    <font>
      <sz val="8.5"/>
      <name val="ＭＳ Ｐ明朝"/>
      <family val="1"/>
      <charset val="128"/>
    </font>
    <font>
      <sz val="6.5"/>
      <name val="ＭＳ Ｐ明朝"/>
      <family val="1"/>
      <charset val="128"/>
    </font>
    <font>
      <sz val="9"/>
      <name val="ＭＳ Ｐゴシック"/>
      <family val="3"/>
      <charset val="128"/>
    </font>
    <font>
      <sz val="9"/>
      <name val="ＭＳ ゴシック"/>
      <family val="3"/>
      <charset val="128"/>
    </font>
    <font>
      <sz val="10"/>
      <name val="ＭＳ ゴシック"/>
      <family val="3"/>
      <charset val="128"/>
    </font>
    <font>
      <sz val="11"/>
      <name val="ＭＳ ゴシック"/>
      <family val="3"/>
      <charset val="128"/>
    </font>
    <font>
      <sz val="14"/>
      <name val="ＭＳ ゴシック"/>
      <family val="3"/>
      <charset val="128"/>
    </font>
    <font>
      <sz val="8"/>
      <name val="ＭＳ 明朝"/>
      <family val="1"/>
      <charset val="128"/>
    </font>
    <font>
      <sz val="10"/>
      <name val="ＭＳ 明朝"/>
      <family val="1"/>
      <charset val="128"/>
    </font>
    <font>
      <sz val="6"/>
      <name val="ＭＳ 明朝"/>
      <family val="1"/>
      <charset val="128"/>
    </font>
    <font>
      <sz val="11"/>
      <name val="ＭＳ 明朝"/>
      <family val="1"/>
      <charset val="128"/>
    </font>
    <font>
      <sz val="8"/>
      <name val="ＭＳ Ｐゴシック"/>
      <family val="3"/>
      <charset val="128"/>
    </font>
    <font>
      <sz val="12"/>
      <name val="ＭＳ ゴシック"/>
      <family val="3"/>
      <charset val="128"/>
    </font>
    <font>
      <sz val="9"/>
      <name val="ＭＳ 明朝"/>
      <family val="1"/>
      <charset val="128"/>
    </font>
    <font>
      <sz val="6"/>
      <name val="ＭＳ Ｐゴシック"/>
      <family val="3"/>
      <charset val="128"/>
    </font>
    <font>
      <sz val="10"/>
      <name val="ＭＳ Ｐゴシック"/>
      <family val="3"/>
      <charset val="128"/>
    </font>
    <font>
      <sz val="8.5"/>
      <name val="ＭＳ Ｐゴシック"/>
      <family val="3"/>
      <charset val="128"/>
    </font>
    <font>
      <sz val="6.5"/>
      <name val="ＭＳ Ｐゴシック"/>
      <family val="3"/>
      <charset val="128"/>
    </font>
    <font>
      <sz val="12"/>
      <name val="ＭＳ Ｐゴシック"/>
      <family val="3"/>
      <charset val="128"/>
    </font>
    <font>
      <sz val="6"/>
      <name val="ＭＳ ゴシック"/>
      <family val="3"/>
      <charset val="128"/>
    </font>
    <font>
      <sz val="5"/>
      <name val="ＭＳ ゴシック"/>
      <family val="3"/>
      <charset val="128"/>
    </font>
    <font>
      <b/>
      <sz val="14"/>
      <name val="ＭＳ Ｐゴシック"/>
      <family val="3"/>
      <charset val="128"/>
    </font>
    <font>
      <sz val="14"/>
      <name val="ＭＳ Ｐゴシック"/>
      <family val="3"/>
      <charset val="128"/>
    </font>
    <font>
      <b/>
      <u/>
      <sz val="16"/>
      <color theme="10"/>
      <name val="ＭＳ Ｐゴシック"/>
      <family val="3"/>
      <charset val="128"/>
    </font>
    <font>
      <b/>
      <sz val="16"/>
      <color indexed="53"/>
      <name val="ＭＳ Ｐゴシック"/>
      <family val="3"/>
      <charset val="128"/>
    </font>
    <font>
      <b/>
      <sz val="11"/>
      <color rgb="FFFF0000"/>
      <name val="ＭＳ Ｐゴシック"/>
      <family val="3"/>
      <charset val="128"/>
    </font>
    <font>
      <b/>
      <sz val="16"/>
      <color indexed="62"/>
      <name val="ＭＳ Ｐゴシック"/>
      <family val="3"/>
      <charset val="128"/>
    </font>
    <font>
      <b/>
      <sz val="11"/>
      <name val="ＭＳ Ｐゴシック"/>
      <family val="3"/>
      <charset val="128"/>
    </font>
    <font>
      <sz val="9"/>
      <color indexed="10"/>
      <name val="ＭＳ Ｐゴシック"/>
      <family val="3"/>
      <charset val="128"/>
    </font>
    <font>
      <b/>
      <u/>
      <sz val="14"/>
      <color theme="10"/>
      <name val="ＭＳ Ｐゴシック"/>
      <family val="3"/>
      <charset val="128"/>
    </font>
    <font>
      <b/>
      <sz val="16"/>
      <name val="ＭＳ Ｐゴシック"/>
      <family val="3"/>
      <charset val="128"/>
    </font>
    <font>
      <sz val="11"/>
      <color rgb="FFFF0000"/>
      <name val="ＭＳ Ｐゴシック"/>
      <family val="3"/>
      <charset val="128"/>
    </font>
    <font>
      <sz val="11"/>
      <color indexed="10"/>
      <name val="ＭＳ 明朝"/>
      <family val="1"/>
      <charset val="128"/>
    </font>
    <font>
      <b/>
      <sz val="16"/>
      <color indexed="23"/>
      <name val="ＭＳ Ｐゴシック"/>
      <family val="3"/>
      <charset val="128"/>
    </font>
    <font>
      <b/>
      <u/>
      <sz val="11"/>
      <color theme="10"/>
      <name val="ＭＳ Ｐゴシック"/>
      <family val="3"/>
      <charset val="128"/>
    </font>
    <font>
      <sz val="11"/>
      <color indexed="10"/>
      <name val="ＭＳ Ｐゴシック"/>
      <family val="3"/>
      <charset val="128"/>
    </font>
    <font>
      <sz val="10"/>
      <color indexed="10"/>
      <name val="ＭＳ Ｐゴシック"/>
      <family val="3"/>
      <charset val="128"/>
    </font>
    <font>
      <sz val="14"/>
      <color indexed="10"/>
      <name val="ＭＳ Ｐゴシック"/>
      <family val="3"/>
      <charset val="128"/>
    </font>
    <font>
      <sz val="11"/>
      <color indexed="10"/>
      <name val="ＭＳ ゴシック"/>
      <family val="3"/>
      <charset val="128"/>
    </font>
    <font>
      <sz val="10"/>
      <color indexed="10"/>
      <name val="ＭＳ ゴシック"/>
      <family val="3"/>
      <charset val="128"/>
    </font>
    <font>
      <sz val="12"/>
      <color indexed="10"/>
      <name val="ＭＳ ゴシック"/>
      <family val="3"/>
      <charset val="128"/>
    </font>
    <font>
      <b/>
      <sz val="16"/>
      <name val="ＭＳ Ｐゴシック"/>
      <family val="3"/>
      <charset val="128"/>
      <scheme val="minor"/>
    </font>
    <font>
      <b/>
      <sz val="12"/>
      <name val="ＭＳ Ｐゴシック"/>
      <family val="3"/>
      <charset val="128"/>
    </font>
    <font>
      <sz val="10"/>
      <color rgb="FFFF0000"/>
      <name val="ＭＳ Ｐゴシック"/>
      <family val="3"/>
      <charset val="128"/>
    </font>
    <font>
      <u/>
      <sz val="11"/>
      <color theme="10"/>
      <name val="ＭＳ Ｐゴシック"/>
      <family val="3"/>
      <charset val="128"/>
    </font>
    <font>
      <b/>
      <sz val="14"/>
      <color rgb="FF333399"/>
      <name val="ＭＳ Ｐゴシック"/>
      <family val="3"/>
      <charset val="128"/>
    </font>
    <font>
      <b/>
      <sz val="10"/>
      <color indexed="55"/>
      <name val="ＭＳ Ｐゴシック"/>
      <family val="3"/>
      <charset val="128"/>
    </font>
    <font>
      <sz val="11"/>
      <name val="ＭＳ Ｐゴシック"/>
      <family val="3"/>
      <charset val="128"/>
    </font>
    <font>
      <b/>
      <sz val="9"/>
      <name val="MS P ゴシック"/>
      <charset val="128"/>
    </font>
    <font>
      <sz val="6"/>
      <name val="ＭＳ Ｐゴシック"/>
      <family val="3"/>
      <charset val="128"/>
    </font>
    <font>
      <b/>
      <sz val="11"/>
      <color rgb="FFFF0000"/>
      <name val="ＭＳ Ｐゴシック"/>
      <family val="3"/>
      <charset val="128"/>
    </font>
    <font>
      <b/>
      <sz val="12"/>
      <color rgb="FF333399"/>
      <name val="ＭＳ Ｐゴシック"/>
      <family val="3"/>
      <charset val="128"/>
    </font>
    <font>
      <b/>
      <sz val="12"/>
      <color rgb="FFFF0000"/>
      <name val="ＭＳ Ｐゴシック"/>
      <family val="3"/>
      <charset val="128"/>
    </font>
    <font>
      <b/>
      <sz val="14"/>
      <name val="ＭＳ Ｐゴシック"/>
      <family val="3"/>
      <charset val="128"/>
      <scheme val="minor"/>
    </font>
    <font>
      <b/>
      <sz val="12"/>
      <color indexed="10"/>
      <name val="ＭＳ 明朝"/>
      <family val="1"/>
      <charset val="128"/>
    </font>
    <font>
      <b/>
      <sz val="10"/>
      <name val="ＭＳ Ｐゴシック"/>
      <family val="3"/>
      <charset val="128"/>
    </font>
    <font>
      <b/>
      <sz val="6"/>
      <name val="ＭＳ Ｐ明朝"/>
      <family val="1"/>
      <charset val="128"/>
    </font>
  </fonts>
  <fills count="20">
    <fill>
      <patternFill patternType="none"/>
    </fill>
    <fill>
      <patternFill patternType="gray125"/>
    </fill>
    <fill>
      <patternFill patternType="solid">
        <fgColor rgb="FFFFFF00"/>
        <bgColor indexed="64"/>
      </patternFill>
    </fill>
    <fill>
      <patternFill patternType="solid">
        <fgColor rgb="FFFFFF66"/>
        <bgColor indexed="64"/>
      </patternFill>
    </fill>
    <fill>
      <patternFill patternType="solid">
        <fgColor theme="8" tint="0.79995117038483843"/>
        <bgColor indexed="64"/>
      </patternFill>
    </fill>
    <fill>
      <patternFill patternType="solid">
        <fgColor indexed="47"/>
        <bgColor indexed="64"/>
      </patternFill>
    </fill>
    <fill>
      <patternFill patternType="solid">
        <fgColor indexed="43"/>
        <bgColor indexed="64"/>
      </patternFill>
    </fill>
    <fill>
      <patternFill patternType="solid">
        <fgColor indexed="23"/>
        <bgColor indexed="64"/>
      </patternFill>
    </fill>
    <fill>
      <patternFill patternType="solid">
        <fgColor indexed="51"/>
        <bgColor indexed="64"/>
      </patternFill>
    </fill>
    <fill>
      <patternFill patternType="solid">
        <fgColor indexed="44"/>
        <bgColor indexed="64"/>
      </patternFill>
    </fill>
    <fill>
      <patternFill patternType="solid">
        <fgColor indexed="45"/>
        <bgColor indexed="64"/>
      </patternFill>
    </fill>
    <fill>
      <patternFill patternType="solid">
        <fgColor indexed="41"/>
        <bgColor indexed="64"/>
      </patternFill>
    </fill>
    <fill>
      <patternFill patternType="solid">
        <fgColor indexed="42"/>
        <bgColor indexed="64"/>
      </patternFill>
    </fill>
    <fill>
      <patternFill patternType="solid">
        <fgColor indexed="22"/>
        <bgColor indexed="64"/>
      </patternFill>
    </fill>
    <fill>
      <patternFill patternType="solid">
        <fgColor indexed="13"/>
        <bgColor indexed="64"/>
      </patternFill>
    </fill>
    <fill>
      <patternFill patternType="solid">
        <fgColor indexed="10"/>
        <bgColor indexed="64"/>
      </patternFill>
    </fill>
    <fill>
      <patternFill patternType="solid">
        <fgColor rgb="FFFF0000"/>
        <bgColor indexed="64"/>
      </patternFill>
    </fill>
    <fill>
      <patternFill patternType="solid">
        <fgColor rgb="FF00B0F0"/>
        <bgColor indexed="64"/>
      </patternFill>
    </fill>
    <fill>
      <patternFill patternType="solid">
        <fgColor theme="8" tint="0.79998168889431442"/>
        <bgColor indexed="64"/>
      </patternFill>
    </fill>
    <fill>
      <patternFill patternType="solid">
        <fgColor theme="9" tint="0.79998168889431442"/>
        <bgColor indexed="64"/>
      </patternFill>
    </fill>
  </fills>
  <borders count="71">
    <border>
      <left/>
      <right/>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style="thin">
        <color auto="1"/>
      </right>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medium">
        <color auto="1"/>
      </bottom>
      <diagonal/>
    </border>
    <border>
      <left/>
      <right/>
      <top style="thin">
        <color auto="1"/>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style="thin">
        <color auto="1"/>
      </left>
      <right style="thin">
        <color auto="1"/>
      </right>
      <top style="medium">
        <color auto="1"/>
      </top>
      <bottom style="thin">
        <color auto="1"/>
      </bottom>
      <diagonal/>
    </border>
    <border>
      <left style="thin">
        <color auto="1"/>
      </left>
      <right/>
      <top style="medium">
        <color auto="1"/>
      </top>
      <bottom style="thin">
        <color auto="1"/>
      </bottom>
      <diagonal/>
    </border>
    <border>
      <left/>
      <right style="hair">
        <color auto="1"/>
      </right>
      <top style="thin">
        <color auto="1"/>
      </top>
      <bottom/>
      <diagonal/>
    </border>
    <border>
      <left style="hair">
        <color auto="1"/>
      </left>
      <right style="hair">
        <color auto="1"/>
      </right>
      <top style="thin">
        <color auto="1"/>
      </top>
      <bottom/>
      <diagonal/>
    </border>
    <border>
      <left style="thin">
        <color auto="1"/>
      </left>
      <right style="hair">
        <color auto="1"/>
      </right>
      <top/>
      <bottom style="thin">
        <color auto="1"/>
      </bottom>
      <diagonal/>
    </border>
    <border>
      <left style="hair">
        <color auto="1"/>
      </left>
      <right style="hair">
        <color auto="1"/>
      </right>
      <top/>
      <bottom style="thin">
        <color auto="1"/>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right style="thin">
        <color auto="1"/>
      </right>
      <top style="thin">
        <color auto="1"/>
      </top>
      <bottom style="medium">
        <color auto="1"/>
      </bottom>
      <diagonal/>
    </border>
    <border>
      <left style="thin">
        <color auto="1"/>
      </left>
      <right style="hair">
        <color auto="1"/>
      </right>
      <top style="thin">
        <color auto="1"/>
      </top>
      <bottom style="medium">
        <color auto="1"/>
      </bottom>
      <diagonal/>
    </border>
    <border>
      <left style="hair">
        <color auto="1"/>
      </left>
      <right style="hair">
        <color auto="1"/>
      </right>
      <top style="thin">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thin">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right/>
      <top style="medium">
        <color auto="1"/>
      </top>
      <bottom style="thin">
        <color auto="1"/>
      </bottom>
      <diagonal/>
    </border>
    <border>
      <left style="thin">
        <color auto="1"/>
      </left>
      <right style="thin">
        <color auto="1"/>
      </right>
      <top style="thin">
        <color auto="1"/>
      </top>
      <bottom/>
      <diagonal/>
    </border>
    <border>
      <left style="thin">
        <color auto="1"/>
      </left>
      <right style="hair">
        <color auto="1"/>
      </right>
      <top style="thin">
        <color auto="1"/>
      </top>
      <bottom/>
      <diagonal/>
    </border>
    <border>
      <left style="hair">
        <color auto="1"/>
      </left>
      <right style="thin">
        <color auto="1"/>
      </right>
      <top style="thin">
        <color auto="1"/>
      </top>
      <bottom/>
      <diagonal/>
    </border>
    <border>
      <left style="hair">
        <color auto="1"/>
      </left>
      <right style="thin">
        <color auto="1"/>
      </right>
      <top/>
      <bottom style="thin">
        <color auto="1"/>
      </bottom>
      <diagonal/>
    </border>
    <border>
      <left style="hair">
        <color auto="1"/>
      </left>
      <right style="thin">
        <color auto="1"/>
      </right>
      <top style="thin">
        <color auto="1"/>
      </top>
      <bottom style="thin">
        <color auto="1"/>
      </bottom>
      <diagonal/>
    </border>
    <border>
      <left style="hair">
        <color auto="1"/>
      </left>
      <right style="thin">
        <color auto="1"/>
      </right>
      <top style="thin">
        <color auto="1"/>
      </top>
      <bottom style="medium">
        <color auto="1"/>
      </bottom>
      <diagonal/>
    </border>
    <border>
      <left style="hair">
        <color auto="1"/>
      </left>
      <right style="thin">
        <color auto="1"/>
      </right>
      <top style="medium">
        <color auto="1"/>
      </top>
      <bottom style="medium">
        <color auto="1"/>
      </bottom>
      <diagonal/>
    </border>
    <border>
      <left/>
      <right style="thin">
        <color auto="1"/>
      </right>
      <top style="medium">
        <color auto="1"/>
      </top>
      <bottom style="thin">
        <color auto="1"/>
      </bottom>
      <diagonal/>
    </border>
    <border>
      <left style="thin">
        <color auto="1"/>
      </left>
      <right/>
      <top style="medium">
        <color auto="1"/>
      </top>
      <bottom/>
      <diagonal/>
    </border>
    <border>
      <left/>
      <right style="thin">
        <color auto="1"/>
      </right>
      <top style="medium">
        <color auto="1"/>
      </top>
      <bottom/>
      <diagonal/>
    </border>
    <border>
      <left/>
      <right/>
      <top style="medium">
        <color auto="1"/>
      </top>
      <bottom/>
      <diagonal/>
    </border>
    <border>
      <left/>
      <right style="thin">
        <color auto="1"/>
      </right>
      <top/>
      <bottom/>
      <diagonal/>
    </border>
    <border>
      <left style="hair">
        <color auto="1"/>
      </left>
      <right style="medium">
        <color auto="1"/>
      </right>
      <top style="medium">
        <color auto="1"/>
      </top>
      <bottom style="medium">
        <color auto="1"/>
      </bottom>
      <diagonal/>
    </border>
    <border>
      <left/>
      <right style="hair">
        <color auto="1"/>
      </right>
      <top/>
      <bottom style="thin">
        <color auto="1"/>
      </bottom>
      <diagonal/>
    </border>
    <border>
      <left style="hair">
        <color auto="1"/>
      </left>
      <right/>
      <top/>
      <bottom style="thin">
        <color auto="1"/>
      </bottom>
      <diagonal/>
    </border>
    <border>
      <left/>
      <right style="hair">
        <color auto="1"/>
      </right>
      <top/>
      <bottom/>
      <diagonal/>
    </border>
    <border>
      <left style="hair">
        <color auto="1"/>
      </left>
      <right/>
      <top/>
      <bottom/>
      <diagonal/>
    </border>
    <border>
      <left/>
      <right style="hair">
        <color auto="1"/>
      </right>
      <top style="medium">
        <color auto="1"/>
      </top>
      <bottom style="medium">
        <color auto="1"/>
      </bottom>
      <diagonal/>
    </border>
    <border>
      <left style="hair">
        <color auto="1"/>
      </left>
      <right/>
      <top style="medium">
        <color auto="1"/>
      </top>
      <bottom style="medium">
        <color auto="1"/>
      </bottom>
      <diagonal/>
    </border>
    <border>
      <left/>
      <right style="hair">
        <color auto="1"/>
      </right>
      <top style="thin">
        <color auto="1"/>
      </top>
      <bottom style="thin">
        <color auto="1"/>
      </bottom>
      <diagonal/>
    </border>
    <border>
      <left style="hair">
        <color auto="1"/>
      </left>
      <right/>
      <top style="thin">
        <color auto="1"/>
      </top>
      <bottom/>
      <diagonal/>
    </border>
    <border>
      <left style="dotted">
        <color auto="1"/>
      </left>
      <right/>
      <top/>
      <bottom/>
      <diagonal/>
    </border>
    <border>
      <left/>
      <right style="medium">
        <color auto="1"/>
      </right>
      <top style="medium">
        <color auto="1"/>
      </top>
      <bottom style="medium">
        <color auto="1"/>
      </bottom>
      <diagonal/>
    </border>
    <border>
      <left style="hair">
        <color auto="1"/>
      </left>
      <right/>
      <top style="thin">
        <color auto="1"/>
      </top>
      <bottom style="thin">
        <color auto="1"/>
      </bottom>
      <diagonal/>
    </border>
    <border>
      <left/>
      <right style="hair">
        <color auto="1"/>
      </right>
      <top style="thin">
        <color auto="1"/>
      </top>
      <bottom style="medium">
        <color auto="1"/>
      </bottom>
      <diagonal/>
    </border>
    <border>
      <left style="hair">
        <color auto="1"/>
      </left>
      <right/>
      <top style="thin">
        <color auto="1"/>
      </top>
      <bottom style="medium">
        <color auto="1"/>
      </bottom>
      <diagonal/>
    </border>
    <border>
      <left style="thin">
        <color auto="1"/>
      </left>
      <right/>
      <top style="hair">
        <color auto="1"/>
      </top>
      <bottom/>
      <diagonal/>
    </border>
    <border>
      <left/>
      <right/>
      <top style="hair">
        <color auto="1"/>
      </top>
      <bottom/>
      <diagonal/>
    </border>
    <border>
      <left/>
      <right style="thin">
        <color auto="1"/>
      </right>
      <top style="hair">
        <color auto="1"/>
      </top>
      <bottom/>
      <diagonal/>
    </border>
    <border>
      <left/>
      <right style="dotted">
        <color auto="1"/>
      </right>
      <top/>
      <bottom/>
      <diagonal/>
    </border>
    <border>
      <left style="medium">
        <color auto="1"/>
      </left>
      <right/>
      <top style="medium">
        <color auto="1"/>
      </top>
      <bottom/>
      <diagonal/>
    </border>
    <border>
      <left style="medium">
        <color auto="1"/>
      </left>
      <right/>
      <top/>
      <bottom/>
      <diagonal/>
    </border>
    <border>
      <left style="medium">
        <color auto="1"/>
      </left>
      <right/>
      <top/>
      <bottom style="medium">
        <color auto="1"/>
      </bottom>
      <diagonal/>
    </border>
    <border>
      <left/>
      <right/>
      <top/>
      <bottom style="medium">
        <color auto="1"/>
      </bottom>
      <diagonal/>
    </border>
    <border>
      <left style="thin">
        <color auto="1"/>
      </left>
      <right style="thin">
        <color auto="1"/>
      </right>
      <top/>
      <bottom/>
      <diagonal/>
    </border>
    <border>
      <left/>
      <right style="medium">
        <color auto="1"/>
      </right>
      <top style="medium">
        <color auto="1"/>
      </top>
      <bottom/>
      <diagonal/>
    </border>
    <border>
      <left/>
      <right style="medium">
        <color auto="1"/>
      </right>
      <top/>
      <bottom/>
      <diagonal/>
    </border>
    <border>
      <left/>
      <right style="medium">
        <color auto="1"/>
      </right>
      <top/>
      <bottom style="medium">
        <color auto="1"/>
      </bottom>
      <diagonal/>
    </border>
  </borders>
  <cellStyleXfs count="4">
    <xf numFmtId="0" fontId="0" fillId="0" borderId="0"/>
    <xf numFmtId="38" fontId="57" fillId="0" borderId="0" applyFont="0" applyFill="0" applyBorder="0" applyAlignment="0" applyProtection="0"/>
    <xf numFmtId="0" fontId="54" fillId="0" borderId="0" applyNumberFormat="0" applyFill="0" applyBorder="0" applyAlignment="0" applyProtection="0"/>
    <xf numFmtId="0" fontId="57" fillId="0" borderId="0"/>
  </cellStyleXfs>
  <cellXfs count="1878">
    <xf numFmtId="0" fontId="0" fillId="0" borderId="0" xfId="0"/>
    <xf numFmtId="0" fontId="1" fillId="0" borderId="0" xfId="0" applyFont="1"/>
    <xf numFmtId="0" fontId="2" fillId="0" borderId="0" xfId="0" applyFont="1"/>
    <xf numFmtId="0" fontId="3" fillId="0" borderId="0" xfId="0" applyFont="1" applyBorder="1" applyAlignment="1"/>
    <xf numFmtId="0" fontId="3" fillId="0" borderId="0" xfId="0" applyFont="1"/>
    <xf numFmtId="0" fontId="4" fillId="0" borderId="0" xfId="0" applyFont="1" applyAlignment="1"/>
    <xf numFmtId="0" fontId="3" fillId="0" borderId="0" xfId="0" applyFont="1" applyAlignment="1"/>
    <xf numFmtId="0" fontId="5" fillId="0" borderId="4" xfId="0" applyFont="1" applyBorder="1" applyAlignment="1">
      <alignment horizontal="center" vertical="center"/>
    </xf>
    <xf numFmtId="0" fontId="5" fillId="0" borderId="5" xfId="0" applyFont="1" applyBorder="1" applyAlignment="1">
      <alignment horizontal="center" vertical="center"/>
    </xf>
    <xf numFmtId="0" fontId="5" fillId="0" borderId="6" xfId="0" applyFont="1" applyBorder="1" applyAlignment="1">
      <alignment horizontal="center" vertical="center"/>
    </xf>
    <xf numFmtId="0" fontId="5" fillId="0" borderId="7" xfId="0" applyFont="1" applyBorder="1" applyAlignment="1">
      <alignment horizontal="center" vertical="center"/>
    </xf>
    <xf numFmtId="0" fontId="2" fillId="0" borderId="0" xfId="0" applyNumberFormat="1" applyFont="1" applyFill="1" applyBorder="1" applyAlignment="1">
      <alignment horizontal="center" vertical="center" shrinkToFit="1"/>
    </xf>
    <xf numFmtId="0" fontId="8" fillId="0" borderId="9" xfId="0" applyNumberFormat="1" applyFont="1" applyFill="1" applyBorder="1" applyAlignment="1">
      <alignment horizontal="center" vertical="center"/>
    </xf>
    <xf numFmtId="0" fontId="5" fillId="0" borderId="0" xfId="0" applyNumberFormat="1" applyFont="1" applyAlignment="1">
      <alignment horizontal="left" vertical="top"/>
    </xf>
    <xf numFmtId="0" fontId="5" fillId="0" borderId="0" xfId="0" applyFont="1" applyAlignment="1">
      <alignment vertical="center"/>
    </xf>
    <xf numFmtId="49" fontId="9" fillId="0" borderId="0" xfId="0" applyNumberFormat="1" applyFont="1"/>
    <xf numFmtId="0" fontId="2" fillId="0" borderId="0" xfId="0" applyFont="1" applyBorder="1"/>
    <xf numFmtId="0" fontId="2" fillId="0" borderId="0" xfId="0" applyFont="1" applyBorder="1" applyAlignment="1"/>
    <xf numFmtId="0" fontId="3" fillId="0" borderId="0" xfId="0" applyFont="1" applyBorder="1" applyAlignment="1">
      <alignment horizontal="distributed"/>
    </xf>
    <xf numFmtId="0" fontId="2" fillId="0" borderId="0" xfId="0" applyFont="1" applyFill="1" applyBorder="1" applyAlignment="1">
      <alignment horizontal="left"/>
    </xf>
    <xf numFmtId="0" fontId="3" fillId="0" borderId="0" xfId="0" applyFont="1" applyBorder="1" applyAlignment="1">
      <alignment horizontal="distributed" vertical="center"/>
    </xf>
    <xf numFmtId="0" fontId="7" fillId="0" borderId="0" xfId="0" applyFont="1" applyBorder="1" applyAlignment="1"/>
    <xf numFmtId="49" fontId="3" fillId="0" borderId="0" xfId="0" applyNumberFormat="1" applyFont="1" applyBorder="1" applyAlignment="1"/>
    <xf numFmtId="49" fontId="7" fillId="0" borderId="0" xfId="0" applyNumberFormat="1" applyFont="1" applyBorder="1" applyAlignment="1">
      <alignment horizontal="center"/>
    </xf>
    <xf numFmtId="0" fontId="7" fillId="0" borderId="0" xfId="0" applyFont="1" applyBorder="1" applyAlignment="1">
      <alignment horizontal="center"/>
    </xf>
    <xf numFmtId="0" fontId="5" fillId="0" borderId="0" xfId="0" applyNumberFormat="1" applyFont="1" applyFill="1" applyBorder="1" applyAlignment="1">
      <alignment vertical="center"/>
    </xf>
    <xf numFmtId="0" fontId="7" fillId="0" borderId="0" xfId="0" applyNumberFormat="1" applyFont="1" applyFill="1" applyBorder="1" applyAlignment="1">
      <alignment wrapText="1"/>
    </xf>
    <xf numFmtId="0" fontId="8" fillId="0" borderId="9" xfId="0" applyNumberFormat="1" applyFont="1" applyFill="1" applyBorder="1" applyAlignment="1" applyProtection="1">
      <alignment horizontal="center" vertical="center"/>
      <protection locked="0"/>
    </xf>
    <xf numFmtId="0" fontId="5" fillId="0" borderId="32" xfId="0" applyNumberFormat="1" applyFont="1" applyBorder="1" applyAlignment="1">
      <alignment horizontal="center"/>
    </xf>
    <xf numFmtId="0" fontId="10" fillId="0" borderId="0" xfId="0" applyFont="1" applyBorder="1" applyAlignment="1"/>
    <xf numFmtId="0" fontId="7" fillId="0" borderId="0" xfId="0" applyFont="1" applyFill="1" applyBorder="1" applyAlignment="1"/>
    <xf numFmtId="0" fontId="11" fillId="0" borderId="0" xfId="0" applyFont="1" applyBorder="1" applyAlignment="1"/>
    <xf numFmtId="0" fontId="5" fillId="0" borderId="40" xfId="0" applyNumberFormat="1" applyFont="1" applyBorder="1" applyAlignment="1">
      <alignment horizontal="center"/>
    </xf>
    <xf numFmtId="0" fontId="1" fillId="0" borderId="43" xfId="0" applyNumberFormat="1" applyFont="1" applyBorder="1" applyAlignment="1">
      <alignment horizontal="distributed" vertical="center"/>
    </xf>
    <xf numFmtId="0" fontId="1" fillId="0" borderId="0" xfId="0" applyNumberFormat="1" applyFont="1" applyBorder="1" applyAlignment="1"/>
    <xf numFmtId="0" fontId="2" fillId="0" borderId="0" xfId="0" applyNumberFormat="1" applyFont="1" applyBorder="1"/>
    <xf numFmtId="0" fontId="3" fillId="0" borderId="0" xfId="0" applyFont="1" applyBorder="1"/>
    <xf numFmtId="0" fontId="1" fillId="0" borderId="9" xfId="0" applyNumberFormat="1" applyFont="1" applyBorder="1" applyAlignment="1"/>
    <xf numFmtId="0" fontId="7" fillId="0" borderId="0" xfId="0" applyFont="1" applyBorder="1" applyAlignment="1">
      <alignment horizontal="left"/>
    </xf>
    <xf numFmtId="0" fontId="3" fillId="0" borderId="0" xfId="0" applyFont="1" applyFill="1"/>
    <xf numFmtId="0" fontId="5" fillId="0" borderId="0" xfId="0" applyFont="1" applyAlignment="1">
      <alignment horizontal="center" vertical="center"/>
    </xf>
    <xf numFmtId="0" fontId="3" fillId="0" borderId="0" xfId="0" applyNumberFormat="1" applyFont="1" applyFill="1" applyBorder="1" applyAlignment="1" applyProtection="1">
      <alignment horizontal="left" vertical="center" shrinkToFit="1"/>
      <protection locked="0"/>
    </xf>
    <xf numFmtId="0" fontId="5" fillId="0" borderId="0" xfId="0" applyFont="1" applyBorder="1" applyAlignment="1">
      <alignment horizontal="center" vertical="center"/>
    </xf>
    <xf numFmtId="0" fontId="1" fillId="0" borderId="0" xfId="0" applyFont="1" applyBorder="1"/>
    <xf numFmtId="0" fontId="6" fillId="0" borderId="0" xfId="0" applyFont="1" applyBorder="1" applyAlignment="1">
      <alignment horizontal="center" vertical="center"/>
    </xf>
    <xf numFmtId="0" fontId="1" fillId="0" borderId="5" xfId="0" applyFont="1" applyBorder="1"/>
    <xf numFmtId="0" fontId="1" fillId="0" borderId="6" xfId="0" applyFont="1" applyBorder="1"/>
    <xf numFmtId="0" fontId="7" fillId="0" borderId="0" xfId="0" applyNumberFormat="1" applyFont="1" applyFill="1" applyBorder="1" applyAlignment="1"/>
    <xf numFmtId="0" fontId="1" fillId="0" borderId="0" xfId="0" applyNumberFormat="1" applyFont="1" applyFill="1" applyBorder="1"/>
    <xf numFmtId="0" fontId="3" fillId="0" borderId="44" xfId="0" applyFont="1" applyBorder="1"/>
    <xf numFmtId="0" fontId="3" fillId="0" borderId="0" xfId="0" applyNumberFormat="1" applyFont="1" applyFill="1" applyBorder="1" applyAlignment="1">
      <alignment shrinkToFit="1"/>
    </xf>
    <xf numFmtId="0" fontId="3" fillId="0" borderId="44" xfId="0" applyNumberFormat="1" applyFont="1" applyFill="1" applyBorder="1" applyAlignment="1" applyProtection="1">
      <alignment horizontal="left" vertical="center" shrinkToFit="1"/>
      <protection locked="0"/>
    </xf>
    <xf numFmtId="0" fontId="7" fillId="0" borderId="9" xfId="0" applyNumberFormat="1" applyFont="1" applyFill="1" applyBorder="1" applyAlignment="1" applyProtection="1">
      <alignment horizontal="left" vertical="center" shrinkToFit="1"/>
      <protection locked="0"/>
    </xf>
    <xf numFmtId="0" fontId="7" fillId="0" borderId="10" xfId="0" applyNumberFormat="1" applyFont="1" applyFill="1" applyBorder="1" applyAlignment="1" applyProtection="1">
      <alignment horizontal="left" vertical="center" shrinkToFit="1"/>
      <protection locked="0"/>
    </xf>
    <xf numFmtId="0" fontId="7" fillId="0" borderId="0" xfId="0" applyNumberFormat="1" applyFont="1" applyFill="1" applyBorder="1" applyAlignment="1" applyProtection="1">
      <alignment horizontal="left" vertical="center" shrinkToFit="1"/>
      <protection locked="0"/>
    </xf>
    <xf numFmtId="0" fontId="9" fillId="0" borderId="0" xfId="0" applyNumberFormat="1" applyFont="1" applyFill="1" applyBorder="1" applyAlignment="1" applyProtection="1">
      <alignment horizontal="left" vertical="center" textRotation="255" shrinkToFit="1"/>
      <protection locked="0"/>
    </xf>
    <xf numFmtId="0" fontId="7" fillId="0" borderId="0" xfId="0" applyFont="1" applyBorder="1" applyAlignment="1">
      <alignment horizontal="center" vertical="center"/>
    </xf>
    <xf numFmtId="49" fontId="5" fillId="0" borderId="0" xfId="0" applyNumberFormat="1" applyFont="1" applyFill="1" applyBorder="1" applyAlignment="1">
      <alignment horizontal="distributed" vertical="center"/>
    </xf>
    <xf numFmtId="0" fontId="3" fillId="0" borderId="0" xfId="0" applyFont="1" applyBorder="1" applyAlignment="1">
      <alignment horizontal="center" vertical="center" textRotation="255"/>
    </xf>
    <xf numFmtId="49" fontId="5" fillId="0" borderId="0" xfId="0" applyNumberFormat="1" applyFont="1" applyFill="1" applyBorder="1" applyAlignment="1">
      <alignment horizontal="center" vertical="center"/>
    </xf>
    <xf numFmtId="0" fontId="9" fillId="0" borderId="0" xfId="0" applyFont="1" applyFill="1" applyBorder="1" applyAlignment="1">
      <alignment horizontal="right"/>
    </xf>
    <xf numFmtId="0" fontId="2" fillId="0" borderId="0" xfId="0" applyFont="1" applyFill="1" applyBorder="1" applyAlignment="1" applyProtection="1">
      <protection locked="0"/>
    </xf>
    <xf numFmtId="0" fontId="1" fillId="0" borderId="42" xfId="0" applyNumberFormat="1" applyFont="1" applyBorder="1" applyAlignment="1">
      <alignment horizontal="distributed" vertical="center"/>
    </xf>
    <xf numFmtId="0" fontId="1" fillId="0" borderId="0" xfId="0" applyNumberFormat="1" applyFont="1" applyBorder="1" applyAlignment="1">
      <alignment horizontal="distributed" vertical="center"/>
    </xf>
    <xf numFmtId="0" fontId="1" fillId="0" borderId="44" xfId="0" applyNumberFormat="1" applyFont="1" applyBorder="1" applyAlignment="1"/>
    <xf numFmtId="0" fontId="1" fillId="0" borderId="10" xfId="0" applyNumberFormat="1" applyFont="1" applyBorder="1" applyAlignment="1"/>
    <xf numFmtId="49" fontId="9" fillId="0" borderId="0" xfId="0" applyNumberFormat="1" applyFont="1" applyBorder="1"/>
    <xf numFmtId="49" fontId="7" fillId="0" borderId="0" xfId="0" applyNumberFormat="1" applyFont="1" applyBorder="1" applyAlignment="1">
      <alignment horizontal="distributed"/>
    </xf>
    <xf numFmtId="0" fontId="7" fillId="0" borderId="0" xfId="0" applyFont="1" applyBorder="1" applyAlignment="1">
      <alignment horizontal="distributed"/>
    </xf>
    <xf numFmtId="0" fontId="8" fillId="0" borderId="0" xfId="0" applyFont="1" applyAlignment="1"/>
    <xf numFmtId="0" fontId="8" fillId="0" borderId="0" xfId="0" applyFont="1" applyBorder="1" applyAlignment="1"/>
    <xf numFmtId="0" fontId="5" fillId="0" borderId="0" xfId="0" applyFont="1" applyBorder="1" applyAlignment="1">
      <alignment horizontal="center" vertical="center" shrinkToFit="1"/>
    </xf>
    <xf numFmtId="49" fontId="5" fillId="0" borderId="0" xfId="0" applyNumberFormat="1" applyFont="1" applyFill="1" applyBorder="1" applyAlignment="1">
      <alignment horizontal="center"/>
    </xf>
    <xf numFmtId="0" fontId="2" fillId="0" borderId="0" xfId="0" applyFont="1" applyBorder="1" applyAlignment="1">
      <alignment horizontal="left" vertical="top"/>
    </xf>
    <xf numFmtId="0" fontId="1" fillId="0" borderId="0" xfId="0" applyFont="1" applyBorder="1" applyAlignment="1">
      <alignment horizontal="center" vertical="center" textRotation="255"/>
    </xf>
    <xf numFmtId="0" fontId="4" fillId="0" borderId="0" xfId="0" applyFont="1" applyBorder="1" applyAlignment="1">
      <alignment horizontal="center" vertical="center"/>
    </xf>
    <xf numFmtId="0" fontId="12" fillId="0" borderId="0" xfId="0" applyFont="1"/>
    <xf numFmtId="0" fontId="13" fillId="0" borderId="0" xfId="0" applyFont="1"/>
    <xf numFmtId="0" fontId="0" fillId="0" borderId="0" xfId="0" applyFont="1"/>
    <xf numFmtId="0" fontId="14" fillId="0" borderId="0" xfId="0" applyFont="1"/>
    <xf numFmtId="0" fontId="0" fillId="0" borderId="0" xfId="0" applyBorder="1" applyAlignment="1"/>
    <xf numFmtId="0" fontId="15" fillId="0" borderId="0" xfId="0" applyFont="1"/>
    <xf numFmtId="0" fontId="15" fillId="0" borderId="0" xfId="0" applyFont="1" applyProtection="1"/>
    <xf numFmtId="0" fontId="0" fillId="0" borderId="0" xfId="0" applyProtection="1"/>
    <xf numFmtId="0" fontId="7" fillId="0" borderId="0" xfId="0" applyFont="1" applyProtection="1"/>
    <xf numFmtId="0" fontId="7" fillId="0" borderId="1" xfId="0" applyFont="1" applyBorder="1" applyProtection="1"/>
    <xf numFmtId="0" fontId="7" fillId="0" borderId="2" xfId="0" applyFont="1" applyBorder="1" applyProtection="1"/>
    <xf numFmtId="0" fontId="7" fillId="0" borderId="3" xfId="0" applyFont="1" applyBorder="1" applyProtection="1"/>
    <xf numFmtId="0" fontId="7" fillId="0" borderId="11" xfId="0" applyFont="1" applyBorder="1" applyAlignment="1" applyProtection="1">
      <alignment horizontal="center" vertical="center"/>
    </xf>
    <xf numFmtId="0" fontId="7" fillId="0" borderId="8" xfId="0" applyFont="1" applyBorder="1" applyAlignment="1" applyProtection="1">
      <alignment horizontal="center" vertical="center"/>
    </xf>
    <xf numFmtId="0" fontId="13" fillId="0" borderId="0" xfId="0" applyFont="1" applyProtection="1"/>
    <xf numFmtId="0" fontId="17" fillId="0" borderId="11" xfId="0" applyFont="1" applyBorder="1" applyAlignment="1" applyProtection="1">
      <alignment vertical="center"/>
    </xf>
    <xf numFmtId="0" fontId="17" fillId="0" borderId="0" xfId="0" applyFont="1" applyBorder="1" applyAlignment="1" applyProtection="1">
      <alignment wrapText="1"/>
    </xf>
    <xf numFmtId="0" fontId="18" fillId="0" borderId="11" xfId="0" applyFont="1" applyBorder="1" applyAlignment="1" applyProtection="1">
      <alignment horizontal="center" vertical="center" textRotation="255"/>
    </xf>
    <xf numFmtId="49" fontId="15" fillId="0" borderId="0" xfId="0" applyNumberFormat="1" applyFont="1" applyFill="1" applyAlignment="1" applyProtection="1">
      <alignment horizontal="center" vertical="center"/>
    </xf>
    <xf numFmtId="0" fontId="18" fillId="0" borderId="0" xfId="0" applyFont="1" applyFill="1" applyBorder="1" applyAlignment="1" applyProtection="1">
      <alignment horizontal="center" vertical="center" textRotation="255"/>
    </xf>
    <xf numFmtId="0" fontId="18" fillId="0" borderId="0" xfId="0" applyFont="1" applyFill="1" applyBorder="1" applyAlignment="1" applyProtection="1">
      <alignment horizontal="center"/>
    </xf>
    <xf numFmtId="0" fontId="18" fillId="0" borderId="0" xfId="0" applyFont="1" applyFill="1" applyBorder="1" applyAlignment="1" applyProtection="1">
      <alignment horizontal="center" vertical="center" shrinkToFit="1"/>
    </xf>
    <xf numFmtId="0" fontId="18" fillId="0" borderId="8" xfId="0" applyFont="1" applyBorder="1" applyAlignment="1" applyProtection="1">
      <alignment horizontal="center" vertical="center" textRotation="255"/>
    </xf>
    <xf numFmtId="0" fontId="18" fillId="0" borderId="9" xfId="0" applyFont="1" applyFill="1" applyBorder="1" applyAlignment="1" applyProtection="1">
      <alignment horizontal="center" vertical="center" textRotation="255"/>
    </xf>
    <xf numFmtId="0" fontId="18" fillId="0" borderId="9" xfId="0" applyFont="1" applyFill="1" applyBorder="1" applyAlignment="1" applyProtection="1">
      <alignment horizontal="center"/>
    </xf>
    <xf numFmtId="0" fontId="18" fillId="0" borderId="9" xfId="0" applyFont="1" applyFill="1" applyBorder="1" applyAlignment="1" applyProtection="1">
      <alignment horizontal="center" vertical="center" shrinkToFit="1"/>
    </xf>
    <xf numFmtId="0" fontId="7" fillId="0" borderId="0" xfId="0" applyFont="1" applyBorder="1" applyAlignment="1" applyProtection="1">
      <alignment horizontal="center" vertical="center"/>
    </xf>
    <xf numFmtId="0" fontId="1" fillId="0" borderId="44" xfId="0" applyFont="1" applyBorder="1" applyProtection="1"/>
    <xf numFmtId="0" fontId="1" fillId="0" borderId="11" xfId="0" applyFont="1" applyBorder="1" applyProtection="1"/>
    <xf numFmtId="0" fontId="7" fillId="0" borderId="7" xfId="0" applyNumberFormat="1" applyFont="1" applyBorder="1" applyAlignment="1" applyProtection="1">
      <alignment vertical="center"/>
    </xf>
    <xf numFmtId="0" fontId="7" fillId="0" borderId="10" xfId="0" applyNumberFormat="1" applyFont="1" applyBorder="1" applyAlignment="1" applyProtection="1">
      <alignment vertical="center"/>
    </xf>
    <xf numFmtId="49" fontId="19" fillId="0" borderId="4" xfId="0" applyNumberFormat="1" applyFont="1" applyFill="1" applyBorder="1" applyAlignment="1" applyProtection="1">
      <alignment horizontal="center"/>
    </xf>
    <xf numFmtId="0" fontId="19" fillId="0" borderId="5" xfId="0" applyFont="1" applyFill="1" applyBorder="1" applyAlignment="1" applyProtection="1">
      <alignment horizontal="center"/>
    </xf>
    <xf numFmtId="0" fontId="5" fillId="0" borderId="11" xfId="0" applyNumberFormat="1" applyFont="1" applyFill="1" applyBorder="1" applyAlignment="1" applyProtection="1">
      <alignment horizontal="center"/>
    </xf>
    <xf numFmtId="0" fontId="5" fillId="0" borderId="0" xfId="0" applyNumberFormat="1" applyFont="1" applyFill="1" applyBorder="1" applyAlignment="1" applyProtection="1">
      <alignment horizontal="center"/>
    </xf>
    <xf numFmtId="0" fontId="7" fillId="0" borderId="8" xfId="0" applyNumberFormat="1" applyFont="1" applyFill="1" applyBorder="1" applyAlignment="1" applyProtection="1">
      <alignment horizontal="center"/>
    </xf>
    <xf numFmtId="0" fontId="7" fillId="0" borderId="9" xfId="0" applyNumberFormat="1" applyFont="1" applyFill="1" applyBorder="1" applyAlignment="1" applyProtection="1">
      <alignment horizontal="center"/>
    </xf>
    <xf numFmtId="0" fontId="2" fillId="0" borderId="0" xfId="0" applyNumberFormat="1" applyFont="1" applyProtection="1"/>
    <xf numFmtId="0" fontId="3" fillId="0" borderId="0" xfId="0" applyNumberFormat="1" applyFont="1" applyProtection="1"/>
    <xf numFmtId="0" fontId="2" fillId="0" borderId="0" xfId="0" applyNumberFormat="1" applyFont="1" applyBorder="1" applyAlignment="1" applyProtection="1">
      <alignment horizontal="left"/>
    </xf>
    <xf numFmtId="0" fontId="18" fillId="0" borderId="0" xfId="0" applyNumberFormat="1" applyFont="1" applyBorder="1" applyAlignment="1" applyProtection="1">
      <alignment horizontal="left"/>
    </xf>
    <xf numFmtId="0" fontId="18" fillId="0" borderId="0" xfId="0" applyNumberFormat="1" applyFont="1" applyAlignment="1" applyProtection="1"/>
    <xf numFmtId="0" fontId="2" fillId="0" borderId="0" xfId="0" applyNumberFormat="1" applyFont="1" applyBorder="1" applyProtection="1"/>
    <xf numFmtId="0" fontId="18" fillId="0" borderId="0" xfId="0" applyNumberFormat="1" applyFont="1" applyAlignment="1" applyProtection="1">
      <alignment horizontal="center"/>
    </xf>
    <xf numFmtId="0" fontId="18" fillId="0" borderId="0" xfId="0" applyNumberFormat="1" applyFont="1" applyProtection="1"/>
    <xf numFmtId="0" fontId="2" fillId="0" borderId="0" xfId="0" applyNumberFormat="1" applyFont="1" applyAlignment="1" applyProtection="1"/>
    <xf numFmtId="0" fontId="2" fillId="0" borderId="0" xfId="0" applyNumberFormat="1" applyFont="1" applyAlignment="1" applyProtection="1">
      <alignment horizontal="center"/>
    </xf>
    <xf numFmtId="0" fontId="17" fillId="0" borderId="0" xfId="0" applyNumberFormat="1" applyFont="1" applyFill="1" applyBorder="1" applyAlignment="1" applyProtection="1">
      <alignment horizontal="left"/>
    </xf>
    <xf numFmtId="0" fontId="17" fillId="0" borderId="0" xfId="0" applyNumberFormat="1" applyFont="1" applyProtection="1"/>
    <xf numFmtId="0" fontId="14" fillId="0" borderId="0" xfId="0" applyFont="1" applyProtection="1"/>
    <xf numFmtId="0" fontId="2" fillId="0" borderId="0" xfId="0" applyFont="1" applyProtection="1"/>
    <xf numFmtId="0" fontId="14" fillId="0" borderId="0" xfId="0" applyFont="1" applyAlignment="1" applyProtection="1"/>
    <xf numFmtId="0" fontId="15" fillId="0" borderId="0" xfId="0" applyFont="1" applyBorder="1" applyAlignment="1"/>
    <xf numFmtId="0" fontId="0" fillId="0" borderId="0" xfId="0" applyBorder="1" applyAlignment="1">
      <alignment horizontal="distributed"/>
    </xf>
    <xf numFmtId="0" fontId="14" fillId="0" borderId="0" xfId="0" applyFont="1" applyFill="1" applyBorder="1" applyAlignment="1">
      <alignment horizontal="left"/>
    </xf>
    <xf numFmtId="0" fontId="0" fillId="0" borderId="0" xfId="0" applyBorder="1" applyAlignment="1">
      <alignment horizontal="distributed" vertical="center"/>
    </xf>
    <xf numFmtId="0" fontId="21" fillId="0" borderId="0" xfId="0" applyFont="1" applyBorder="1" applyAlignment="1"/>
    <xf numFmtId="49" fontId="0" fillId="0" borderId="0" xfId="0" applyNumberFormat="1" applyBorder="1" applyAlignment="1"/>
    <xf numFmtId="49" fontId="21" fillId="0" borderId="0" xfId="0" applyNumberFormat="1" applyFont="1" applyBorder="1" applyAlignment="1">
      <alignment horizontal="center"/>
    </xf>
    <xf numFmtId="0" fontId="21" fillId="0" borderId="0" xfId="0" applyFont="1" applyBorder="1" applyAlignment="1">
      <alignment horizontal="center"/>
    </xf>
    <xf numFmtId="0" fontId="7" fillId="0" borderId="0" xfId="0" applyFont="1" applyBorder="1" applyAlignment="1" applyProtection="1"/>
    <xf numFmtId="0" fontId="22" fillId="0" borderId="0" xfId="0" applyFont="1" applyBorder="1" applyAlignment="1" applyProtection="1">
      <alignment horizontal="center" vertical="center"/>
    </xf>
    <xf numFmtId="0" fontId="7" fillId="0" borderId="9" xfId="0" applyFont="1" applyBorder="1" applyAlignment="1" applyProtection="1"/>
    <xf numFmtId="0" fontId="7" fillId="0" borderId="9" xfId="0" applyFont="1" applyBorder="1" applyAlignment="1" applyProtection="1">
      <alignment horizontal="center" vertical="center"/>
    </xf>
    <xf numFmtId="0" fontId="22" fillId="0" borderId="9" xfId="0" applyFont="1" applyBorder="1" applyAlignment="1" applyProtection="1">
      <alignment horizontal="center" vertical="center"/>
    </xf>
    <xf numFmtId="0" fontId="0" fillId="0" borderId="0" xfId="0" applyFont="1" applyFill="1" applyAlignment="1" applyProtection="1"/>
    <xf numFmtId="0" fontId="18" fillId="0" borderId="0" xfId="0" applyFont="1" applyFill="1" applyProtection="1"/>
    <xf numFmtId="0" fontId="7" fillId="0" borderId="44" xfId="0" applyFont="1" applyBorder="1" applyAlignment="1" applyProtection="1">
      <alignment horizontal="center" vertical="center"/>
    </xf>
    <xf numFmtId="0" fontId="1" fillId="0" borderId="0" xfId="0" applyFont="1" applyBorder="1" applyProtection="1"/>
    <xf numFmtId="0" fontId="2" fillId="0" borderId="0" xfId="0" applyNumberFormat="1" applyFont="1" applyAlignment="1" applyProtection="1">
      <alignment horizontal="left"/>
    </xf>
    <xf numFmtId="0" fontId="2" fillId="0" borderId="0" xfId="0" applyNumberFormat="1" applyFont="1" applyBorder="1" applyAlignment="1" applyProtection="1"/>
    <xf numFmtId="0" fontId="26" fillId="0" borderId="0" xfId="0" applyFont="1" applyBorder="1" applyAlignment="1"/>
    <xf numFmtId="0" fontId="21" fillId="0" borderId="0" xfId="0" applyFont="1" applyFill="1" applyBorder="1" applyAlignment="1"/>
    <xf numFmtId="0" fontId="27" fillId="0" borderId="0" xfId="0" applyFont="1" applyBorder="1" applyAlignment="1"/>
    <xf numFmtId="0" fontId="17" fillId="0" borderId="0" xfId="0" applyFont="1" applyBorder="1" applyAlignment="1" applyProtection="1">
      <alignment horizontal="center" vertical="center" wrapText="1"/>
    </xf>
    <xf numFmtId="0" fontId="17" fillId="0" borderId="0" xfId="0" applyFont="1" applyBorder="1" applyAlignment="1" applyProtection="1"/>
    <xf numFmtId="0" fontId="18" fillId="0" borderId="0" xfId="0" applyFont="1" applyFill="1" applyBorder="1" applyProtection="1"/>
    <xf numFmtId="0" fontId="7" fillId="0" borderId="48" xfId="0" applyFont="1" applyBorder="1" applyAlignment="1" applyProtection="1">
      <alignment horizontal="center" vertical="center"/>
    </xf>
    <xf numFmtId="0" fontId="7" fillId="0" borderId="46" xfId="0" applyNumberFormat="1" applyFont="1" applyBorder="1" applyAlignment="1" applyProtection="1">
      <alignment vertical="center"/>
    </xf>
    <xf numFmtId="0" fontId="7" fillId="0" borderId="9" xfId="0" applyNumberFormat="1" applyFont="1" applyBorder="1" applyAlignment="1" applyProtection="1">
      <alignment vertical="center"/>
    </xf>
    <xf numFmtId="0" fontId="19" fillId="0" borderId="6" xfId="0" applyFont="1" applyFill="1" applyBorder="1" applyAlignment="1" applyProtection="1">
      <alignment horizontal="center"/>
    </xf>
    <xf numFmtId="0" fontId="19" fillId="0" borderId="5" xfId="0" applyNumberFormat="1" applyFont="1" applyFill="1" applyBorder="1" applyAlignment="1" applyProtection="1">
      <alignment horizontal="center"/>
    </xf>
    <xf numFmtId="0" fontId="1" fillId="0" borderId="0" xfId="0" applyNumberFormat="1" applyFont="1" applyBorder="1" applyAlignment="1" applyProtection="1">
      <alignment horizontal="distributed" vertical="center"/>
    </xf>
    <xf numFmtId="0" fontId="2" fillId="0" borderId="44" xfId="0" applyNumberFormat="1" applyFont="1" applyBorder="1" applyProtection="1"/>
    <xf numFmtId="0" fontId="1" fillId="0" borderId="0" xfId="0" applyNumberFormat="1" applyFont="1" applyBorder="1" applyAlignment="1" applyProtection="1"/>
    <xf numFmtId="0" fontId="1" fillId="0" borderId="9" xfId="0" applyNumberFormat="1" applyFont="1" applyBorder="1" applyProtection="1"/>
    <xf numFmtId="0" fontId="28" fillId="0" borderId="0" xfId="0" applyFont="1" applyAlignment="1" applyProtection="1"/>
    <xf numFmtId="0" fontId="28" fillId="0" borderId="0" xfId="0" applyFont="1" applyBorder="1" applyAlignment="1" applyProtection="1"/>
    <xf numFmtId="0" fontId="1" fillId="0" borderId="0" xfId="0" applyFont="1" applyProtection="1"/>
    <xf numFmtId="0" fontId="7" fillId="0" borderId="7" xfId="0" applyNumberFormat="1" applyFont="1" applyFill="1" applyBorder="1" applyAlignment="1" applyProtection="1">
      <alignment vertical="center"/>
    </xf>
    <xf numFmtId="0" fontId="19" fillId="0" borderId="5" xfId="0" applyFont="1" applyFill="1" applyBorder="1" applyAlignment="1" applyProtection="1"/>
    <xf numFmtId="0" fontId="5" fillId="0" borderId="0" xfId="0" applyFont="1" applyFill="1" applyBorder="1" applyAlignment="1" applyProtection="1"/>
    <xf numFmtId="0" fontId="5" fillId="0" borderId="0" xfId="0" applyFont="1" applyFill="1" applyAlignment="1" applyProtection="1"/>
    <xf numFmtId="49" fontId="5" fillId="0" borderId="9" xfId="0" applyNumberFormat="1" applyFont="1" applyFill="1" applyBorder="1" applyAlignment="1" applyProtection="1">
      <alignment horizontal="center"/>
    </xf>
    <xf numFmtId="0" fontId="14" fillId="0" borderId="0" xfId="0" applyFont="1" applyBorder="1" applyAlignment="1" applyProtection="1"/>
    <xf numFmtId="0" fontId="14" fillId="0" borderId="54" xfId="0" applyFont="1" applyBorder="1" applyProtection="1"/>
    <xf numFmtId="0" fontId="14" fillId="0" borderId="54" xfId="0" applyFont="1" applyBorder="1" applyAlignment="1" applyProtection="1"/>
    <xf numFmtId="0" fontId="0" fillId="0" borderId="54" xfId="0" applyBorder="1" applyProtection="1"/>
    <xf numFmtId="0" fontId="12" fillId="0" borderId="0" xfId="0" applyFont="1" applyProtection="1"/>
    <xf numFmtId="0" fontId="12" fillId="0" borderId="54" xfId="0" applyFont="1" applyBorder="1" applyProtection="1"/>
    <xf numFmtId="0" fontId="17" fillId="0" borderId="44" xfId="0" applyFont="1" applyBorder="1" applyAlignment="1" applyProtection="1"/>
    <xf numFmtId="0" fontId="18" fillId="0" borderId="44" xfId="0" applyFont="1" applyFill="1" applyBorder="1" applyProtection="1"/>
    <xf numFmtId="0" fontId="0" fillId="0" borderId="0" xfId="0" applyFill="1" applyProtection="1"/>
    <xf numFmtId="0" fontId="0" fillId="0" borderId="54" xfId="0" applyFill="1" applyBorder="1" applyProtection="1"/>
    <xf numFmtId="0" fontId="18" fillId="0" borderId="11" xfId="0" applyFont="1" applyFill="1" applyBorder="1" applyAlignment="1" applyProtection="1">
      <alignment horizontal="center" vertical="center" textRotation="255"/>
    </xf>
    <xf numFmtId="0" fontId="18" fillId="0" borderId="44" xfId="0" applyFont="1" applyFill="1" applyBorder="1" applyAlignment="1" applyProtection="1">
      <alignment shrinkToFit="1"/>
    </xf>
    <xf numFmtId="0" fontId="0" fillId="0" borderId="0" xfId="0" applyFill="1" applyAlignment="1" applyProtection="1">
      <alignment shrinkToFit="1"/>
    </xf>
    <xf numFmtId="0" fontId="0" fillId="0" borderId="54" xfId="0" applyFill="1" applyBorder="1" applyAlignment="1" applyProtection="1">
      <alignment shrinkToFit="1"/>
    </xf>
    <xf numFmtId="0" fontId="18" fillId="0" borderId="11" xfId="0" applyFont="1" applyFill="1" applyBorder="1" applyAlignment="1" applyProtection="1">
      <alignment horizontal="center" vertical="center" textRotation="255" shrinkToFit="1"/>
    </xf>
    <xf numFmtId="0" fontId="18" fillId="0" borderId="10" xfId="0" applyFont="1" applyFill="1" applyBorder="1" applyAlignment="1" applyProtection="1">
      <alignment horizontal="center" shrinkToFit="1"/>
    </xf>
    <xf numFmtId="0" fontId="18" fillId="0" borderId="8" xfId="0" applyFont="1" applyFill="1" applyBorder="1" applyAlignment="1" applyProtection="1">
      <alignment horizontal="center" vertical="center" textRotation="255" shrinkToFit="1"/>
    </xf>
    <xf numFmtId="0" fontId="0" fillId="0" borderId="0" xfId="0" applyFont="1" applyFill="1" applyProtection="1"/>
    <xf numFmtId="0" fontId="0" fillId="0" borderId="0" xfId="0" applyFont="1" applyProtection="1"/>
    <xf numFmtId="0" fontId="19" fillId="0" borderId="6" xfId="0" applyFont="1" applyFill="1" applyBorder="1" applyAlignment="1" applyProtection="1"/>
    <xf numFmtId="0" fontId="0" fillId="0" borderId="0" xfId="0" applyFont="1" applyFill="1" applyBorder="1" applyProtection="1"/>
    <xf numFmtId="0" fontId="0" fillId="0" borderId="0" xfId="0" applyFont="1" applyBorder="1" applyProtection="1"/>
    <xf numFmtId="49" fontId="19" fillId="0" borderId="4" xfId="0" applyNumberFormat="1" applyFont="1" applyBorder="1" applyAlignment="1" applyProtection="1">
      <alignment horizontal="center"/>
    </xf>
    <xf numFmtId="0" fontId="5" fillId="0" borderId="44" xfId="0" applyFont="1" applyFill="1" applyBorder="1" applyAlignment="1" applyProtection="1"/>
    <xf numFmtId="0" fontId="0" fillId="0" borderId="54" xfId="0" applyFont="1" applyBorder="1" applyProtection="1"/>
    <xf numFmtId="0" fontId="5" fillId="0" borderId="11" xfId="0" applyNumberFormat="1" applyFont="1" applyBorder="1" applyAlignment="1" applyProtection="1">
      <alignment horizontal="center"/>
    </xf>
    <xf numFmtId="49" fontId="5" fillId="0" borderId="10" xfId="0" applyNumberFormat="1" applyFont="1" applyFill="1" applyBorder="1" applyAlignment="1" applyProtection="1">
      <alignment horizontal="center"/>
    </xf>
    <xf numFmtId="49" fontId="7" fillId="0" borderId="8" xfId="0" applyNumberFormat="1" applyFont="1" applyBorder="1" applyAlignment="1" applyProtection="1">
      <alignment horizontal="center"/>
    </xf>
    <xf numFmtId="0" fontId="12" fillId="0" borderId="0" xfId="0" applyFont="1" applyFill="1" applyProtection="1"/>
    <xf numFmtId="0" fontId="1" fillId="0" borderId="44" xfId="0" applyNumberFormat="1" applyFont="1" applyBorder="1" applyAlignment="1" applyProtection="1">
      <alignment horizontal="distributed" vertical="center"/>
    </xf>
    <xf numFmtId="0" fontId="1" fillId="0" borderId="44" xfId="0" applyNumberFormat="1" applyFont="1" applyBorder="1" applyAlignment="1" applyProtection="1"/>
    <xf numFmtId="0" fontId="1" fillId="0" borderId="10" xfId="0" applyNumberFormat="1" applyFont="1" applyBorder="1" applyProtection="1"/>
    <xf numFmtId="0" fontId="18" fillId="0" borderId="0" xfId="0" applyFont="1" applyFill="1" applyBorder="1" applyAlignment="1" applyProtection="1">
      <alignment horizontal="center" vertical="center" textRotation="255" shrinkToFit="1"/>
    </xf>
    <xf numFmtId="0" fontId="18" fillId="0" borderId="0" xfId="0" applyFont="1" applyFill="1" applyBorder="1" applyAlignment="1" applyProtection="1">
      <alignment horizontal="center" shrinkToFit="1"/>
    </xf>
    <xf numFmtId="0" fontId="0" fillId="0" borderId="0" xfId="0" applyFill="1" applyAlignment="1" applyProtection="1">
      <alignment horizontal="left" vertical="center" shrinkToFit="1"/>
    </xf>
    <xf numFmtId="0" fontId="18" fillId="0" borderId="9" xfId="0" applyFont="1" applyFill="1" applyBorder="1" applyAlignment="1" applyProtection="1">
      <alignment horizontal="center" vertical="center" textRotation="255" shrinkToFit="1"/>
    </xf>
    <xf numFmtId="0" fontId="18" fillId="0" borderId="9" xfId="0" applyFont="1" applyFill="1" applyBorder="1" applyAlignment="1" applyProtection="1">
      <alignment horizontal="center" shrinkToFit="1"/>
    </xf>
    <xf numFmtId="0" fontId="19" fillId="0" borderId="5" xfId="0" applyNumberFormat="1" applyFont="1" applyBorder="1" applyAlignment="1" applyProtection="1">
      <alignment horizontal="center"/>
    </xf>
    <xf numFmtId="0" fontId="5" fillId="0" borderId="0" xfId="0" applyNumberFormat="1" applyFont="1" applyBorder="1" applyAlignment="1" applyProtection="1">
      <alignment horizontal="center"/>
    </xf>
    <xf numFmtId="49" fontId="7" fillId="0" borderId="9" xfId="0" applyNumberFormat="1" applyFont="1" applyBorder="1" applyAlignment="1" applyProtection="1">
      <alignment horizontal="center"/>
    </xf>
    <xf numFmtId="0" fontId="7" fillId="0" borderId="9" xfId="0" applyNumberFormat="1" applyFont="1" applyBorder="1" applyAlignment="1" applyProtection="1">
      <alignment horizontal="center"/>
    </xf>
    <xf numFmtId="0" fontId="2" fillId="0" borderId="4" xfId="0" applyNumberFormat="1" applyFont="1" applyBorder="1" applyAlignment="1" applyProtection="1">
      <alignment horizontal="left"/>
    </xf>
    <xf numFmtId="0" fontId="2" fillId="0" borderId="5" xfId="0" applyNumberFormat="1" applyFont="1" applyBorder="1" applyAlignment="1" applyProtection="1">
      <alignment horizontal="left"/>
    </xf>
    <xf numFmtId="0" fontId="2" fillId="0" borderId="5" xfId="0" applyNumberFormat="1" applyFont="1" applyBorder="1" applyProtection="1"/>
    <xf numFmtId="0" fontId="3" fillId="0" borderId="5" xfId="0" applyNumberFormat="1" applyFont="1" applyBorder="1" applyProtection="1"/>
    <xf numFmtId="0" fontId="2" fillId="0" borderId="8" xfId="0" applyNumberFormat="1" applyFont="1" applyBorder="1" applyAlignment="1" applyProtection="1">
      <alignment horizontal="left"/>
    </xf>
    <xf numFmtId="0" fontId="2" fillId="0" borderId="9" xfId="0" applyNumberFormat="1" applyFont="1" applyBorder="1" applyAlignment="1" applyProtection="1">
      <alignment horizontal="left"/>
    </xf>
    <xf numFmtId="0" fontId="2" fillId="0" borderId="9" xfId="0" applyNumberFormat="1" applyFont="1" applyBorder="1" applyProtection="1"/>
    <xf numFmtId="0" fontId="2" fillId="0" borderId="4" xfId="0" applyNumberFormat="1" applyFont="1" applyBorder="1" applyProtection="1"/>
    <xf numFmtId="0" fontId="2" fillId="0" borderId="8" xfId="0" applyNumberFormat="1" applyFont="1" applyBorder="1" applyProtection="1"/>
    <xf numFmtId="49" fontId="21" fillId="0" borderId="0" xfId="0" applyNumberFormat="1" applyFont="1" applyBorder="1" applyAlignment="1">
      <alignment horizontal="distributed"/>
    </xf>
    <xf numFmtId="0" fontId="21" fillId="0" borderId="0" xfId="0" applyFont="1" applyBorder="1" applyAlignment="1">
      <alignment horizontal="distributed"/>
    </xf>
    <xf numFmtId="0" fontId="22" fillId="0" borderId="0" xfId="0" applyFont="1" applyBorder="1" applyAlignment="1" applyProtection="1">
      <alignment vertical="center"/>
    </xf>
    <xf numFmtId="0" fontId="0" fillId="0" borderId="0" xfId="0" applyBorder="1" applyProtection="1"/>
    <xf numFmtId="0" fontId="0" fillId="0" borderId="0" xfId="0" applyAlignment="1" applyProtection="1">
      <alignment horizontal="center" vertical="center"/>
    </xf>
    <xf numFmtId="0" fontId="0" fillId="0" borderId="9" xfId="0" applyBorder="1" applyProtection="1"/>
    <xf numFmtId="0" fontId="0" fillId="0" borderId="9" xfId="0" applyBorder="1" applyAlignment="1" applyProtection="1">
      <alignment horizontal="center" vertical="center"/>
    </xf>
    <xf numFmtId="0" fontId="2" fillId="0" borderId="6" xfId="0" applyNumberFormat="1" applyFont="1" applyBorder="1" applyProtection="1"/>
    <xf numFmtId="0" fontId="7" fillId="0" borderId="9" xfId="0" applyNumberFormat="1" applyFont="1" applyBorder="1" applyProtection="1"/>
    <xf numFmtId="0" fontId="2" fillId="0" borderId="10" xfId="0" applyNumberFormat="1" applyFont="1" applyBorder="1" applyProtection="1"/>
    <xf numFmtId="0" fontId="19" fillId="0" borderId="6" xfId="0" applyNumberFormat="1" applyFont="1" applyBorder="1" applyAlignment="1" applyProtection="1">
      <alignment horizontal="center"/>
    </xf>
    <xf numFmtId="0" fontId="19" fillId="0" borderId="5" xfId="0" applyNumberFormat="1" applyFont="1" applyBorder="1" applyAlignment="1" applyProtection="1"/>
    <xf numFmtId="0" fontId="28" fillId="0" borderId="9" xfId="0" applyFont="1" applyBorder="1" applyAlignment="1" applyProtection="1"/>
    <xf numFmtId="0" fontId="19" fillId="0" borderId="6" xfId="0" applyNumberFormat="1" applyFont="1" applyBorder="1" applyAlignment="1" applyProtection="1"/>
    <xf numFmtId="0" fontId="5" fillId="0" borderId="0" xfId="0" applyNumberFormat="1" applyFont="1" applyBorder="1" applyAlignment="1" applyProtection="1"/>
    <xf numFmtId="0" fontId="5" fillId="0" borderId="44" xfId="0" applyNumberFormat="1" applyFont="1" applyBorder="1" applyAlignment="1" applyProtection="1"/>
    <xf numFmtId="0" fontId="5" fillId="0" borderId="0" xfId="0" applyNumberFormat="1" applyFont="1" applyAlignment="1" applyProtection="1"/>
    <xf numFmtId="0" fontId="5" fillId="0" borderId="9" xfId="0" applyNumberFormat="1" applyFont="1" applyBorder="1" applyAlignment="1" applyProtection="1">
      <alignment horizontal="center"/>
    </xf>
    <xf numFmtId="0" fontId="5" fillId="0" borderId="10" xfId="0" applyNumberFormat="1" applyFont="1" applyBorder="1" applyAlignment="1" applyProtection="1">
      <alignment horizontal="center"/>
    </xf>
    <xf numFmtId="49" fontId="29" fillId="0" borderId="11" xfId="0" applyNumberFormat="1" applyFont="1" applyBorder="1" applyAlignment="1" applyProtection="1">
      <alignment vertical="center"/>
    </xf>
    <xf numFmtId="49" fontId="29" fillId="0" borderId="0" xfId="0" applyNumberFormat="1" applyFont="1" applyBorder="1" applyAlignment="1" applyProtection="1">
      <alignment vertical="center"/>
    </xf>
    <xf numFmtId="49" fontId="29" fillId="0" borderId="44" xfId="0" applyNumberFormat="1" applyFont="1" applyBorder="1" applyAlignment="1" applyProtection="1">
      <alignment vertical="center"/>
    </xf>
    <xf numFmtId="0" fontId="12" fillId="0" borderId="0" xfId="0" applyFont="1" applyBorder="1" applyAlignment="1" applyProtection="1">
      <alignment horizontal="left" vertical="top"/>
    </xf>
    <xf numFmtId="0" fontId="18" fillId="0" borderId="0" xfId="0" applyFont="1" applyFill="1" applyBorder="1" applyAlignment="1" applyProtection="1">
      <alignment horizontal="left" vertical="top"/>
    </xf>
    <xf numFmtId="0" fontId="18" fillId="0" borderId="0" xfId="0" applyFont="1" applyBorder="1" applyAlignment="1" applyProtection="1">
      <alignment horizontal="left" vertical="center"/>
    </xf>
    <xf numFmtId="0" fontId="20" fillId="0" borderId="0" xfId="0" applyFont="1" applyProtection="1"/>
    <xf numFmtId="0" fontId="18" fillId="0" borderId="0" xfId="0" applyFont="1" applyBorder="1" applyAlignment="1" applyProtection="1">
      <alignment horizontal="left" vertical="top"/>
    </xf>
    <xf numFmtId="0" fontId="18" fillId="0" borderId="0" xfId="0" applyFont="1" applyAlignment="1" applyProtection="1"/>
    <xf numFmtId="0" fontId="18" fillId="0" borderId="0" xfId="0" applyFont="1" applyProtection="1"/>
    <xf numFmtId="0" fontId="18" fillId="0" borderId="0" xfId="0" applyFont="1" applyAlignment="1" applyProtection="1">
      <alignment horizontal="left" vertical="center"/>
    </xf>
    <xf numFmtId="0" fontId="16" fillId="0" borderId="0" xfId="0" applyFont="1" applyBorder="1" applyAlignment="1" applyProtection="1">
      <alignment horizontal="center" vertical="center"/>
    </xf>
    <xf numFmtId="0" fontId="16" fillId="0" borderId="9" xfId="0" applyFont="1" applyBorder="1" applyAlignment="1" applyProtection="1">
      <alignment horizontal="center" vertical="center"/>
    </xf>
    <xf numFmtId="0" fontId="18" fillId="0" borderId="0" xfId="0" applyFont="1" applyAlignment="1" applyProtection="1">
      <alignment horizontal="center"/>
    </xf>
    <xf numFmtId="0" fontId="18" fillId="0" borderId="0" xfId="0" applyFont="1" applyAlignment="1" applyProtection="1">
      <alignment horizontal="left"/>
    </xf>
    <xf numFmtId="49" fontId="29" fillId="0" borderId="48" xfId="0" applyNumberFormat="1" applyFont="1" applyBorder="1" applyAlignment="1" applyProtection="1">
      <alignment vertical="center"/>
    </xf>
    <xf numFmtId="49" fontId="29" fillId="0" borderId="6" xfId="0" applyNumberFormat="1" applyFont="1" applyBorder="1" applyAlignment="1" applyProtection="1">
      <alignment vertical="center"/>
    </xf>
    <xf numFmtId="0" fontId="17" fillId="0" borderId="0" xfId="0" applyFont="1" applyProtection="1"/>
    <xf numFmtId="49" fontId="30" fillId="0" borderId="6" xfId="0" applyNumberFormat="1" applyFont="1" applyBorder="1" applyAlignment="1" applyProtection="1">
      <alignment horizontal="left" vertical="center"/>
    </xf>
    <xf numFmtId="0" fontId="29" fillId="0" borderId="0" xfId="0" applyNumberFormat="1" applyFont="1" applyBorder="1" applyAlignment="1" applyProtection="1">
      <alignment vertical="center"/>
    </xf>
    <xf numFmtId="49" fontId="29" fillId="0" borderId="5" xfId="0" applyNumberFormat="1" applyFont="1" applyBorder="1" applyAlignment="1" applyProtection="1">
      <alignment vertical="center"/>
    </xf>
    <xf numFmtId="0" fontId="23" fillId="0" borderId="5" xfId="0" applyFont="1" applyBorder="1" applyAlignment="1" applyProtection="1">
      <alignment horizontal="distributed" vertical="center"/>
    </xf>
    <xf numFmtId="0" fontId="23" fillId="0" borderId="0" xfId="0" applyFont="1" applyBorder="1" applyAlignment="1" applyProtection="1"/>
    <xf numFmtId="0" fontId="23" fillId="0" borderId="0" xfId="0" applyFont="1" applyProtection="1"/>
    <xf numFmtId="0" fontId="23" fillId="0" borderId="8" xfId="0" applyFont="1" applyBorder="1" applyProtection="1"/>
    <xf numFmtId="0" fontId="23" fillId="0" borderId="9" xfId="0" applyFont="1" applyBorder="1" applyProtection="1"/>
    <xf numFmtId="0" fontId="28" fillId="0" borderId="0" xfId="0" applyFont="1" applyAlignment="1" applyProtection="1">
      <alignment horizontal="center" vertical="center"/>
    </xf>
    <xf numFmtId="0" fontId="16" fillId="0" borderId="0" xfId="0" applyFont="1" applyBorder="1" applyAlignment="1">
      <alignment horizontal="center" vertical="center"/>
    </xf>
    <xf numFmtId="0" fontId="28" fillId="0" borderId="9" xfId="0" applyFont="1" applyBorder="1" applyAlignment="1" applyProtection="1">
      <alignment horizontal="center" vertical="center"/>
    </xf>
    <xf numFmtId="0" fontId="18" fillId="0" borderId="44" xfId="0" applyFont="1" applyBorder="1" applyProtection="1"/>
    <xf numFmtId="0" fontId="18" fillId="0" borderId="44" xfId="0" applyFont="1" applyBorder="1" applyAlignment="1" applyProtection="1">
      <alignment shrinkToFit="1"/>
    </xf>
    <xf numFmtId="0" fontId="18" fillId="0" borderId="10" xfId="0" applyFont="1" applyBorder="1" applyAlignment="1" applyProtection="1">
      <alignment horizontal="center" shrinkToFit="1"/>
    </xf>
    <xf numFmtId="0" fontId="23" fillId="0" borderId="6" xfId="0" applyFont="1" applyBorder="1" applyAlignment="1" applyProtection="1">
      <alignment horizontal="distributed" vertical="center"/>
    </xf>
    <xf numFmtId="0" fontId="23" fillId="0" borderId="44" xfId="0" applyFont="1" applyBorder="1" applyAlignment="1" applyProtection="1"/>
    <xf numFmtId="0" fontId="23" fillId="0" borderId="10" xfId="0" applyFont="1" applyBorder="1" applyProtection="1"/>
    <xf numFmtId="0" fontId="21" fillId="0" borderId="0" xfId="0" applyFont="1" applyBorder="1" applyAlignment="1">
      <alignment horizontal="left"/>
    </xf>
    <xf numFmtId="0" fontId="16" fillId="0" borderId="0" xfId="0" applyFont="1" applyAlignment="1"/>
    <xf numFmtId="0" fontId="0" fillId="0" borderId="0" xfId="0" applyAlignment="1"/>
    <xf numFmtId="0" fontId="7" fillId="0" borderId="0" xfId="0" applyFont="1"/>
    <xf numFmtId="0" fontId="7" fillId="0" borderId="1" xfId="0" applyFont="1" applyBorder="1"/>
    <xf numFmtId="0" fontId="7" fillId="0" borderId="2" xfId="0" applyFont="1" applyBorder="1"/>
    <xf numFmtId="0" fontId="7" fillId="0" borderId="3" xfId="0" applyFont="1" applyBorder="1"/>
    <xf numFmtId="0" fontId="7" fillId="0" borderId="11" xfId="0" applyFont="1" applyBorder="1" applyAlignment="1">
      <alignment horizontal="center" vertical="center"/>
    </xf>
    <xf numFmtId="0" fontId="7" fillId="0" borderId="8" xfId="0" applyFont="1" applyBorder="1" applyAlignment="1">
      <alignment horizontal="center" vertical="center"/>
    </xf>
    <xf numFmtId="0" fontId="17" fillId="0" borderId="11" xfId="0" applyNumberFormat="1" applyFont="1" applyFill="1" applyBorder="1" applyAlignment="1">
      <alignment vertical="center"/>
    </xf>
    <xf numFmtId="0" fontId="17" fillId="0" borderId="0" xfId="0" applyNumberFormat="1" applyFont="1" applyFill="1" applyBorder="1" applyAlignment="1">
      <alignment wrapText="1"/>
    </xf>
    <xf numFmtId="0" fontId="18" fillId="0" borderId="11" xfId="0" applyNumberFormat="1" applyFont="1" applyFill="1" applyBorder="1" applyAlignment="1">
      <alignment horizontal="center" vertical="center" textRotation="255" shrinkToFit="1"/>
    </xf>
    <xf numFmtId="0" fontId="0" fillId="0" borderId="0" xfId="0" applyNumberFormat="1" applyFont="1" applyFill="1" applyAlignment="1" applyProtection="1">
      <alignment horizontal="center" vertical="center" shrinkToFit="1"/>
      <protection locked="0"/>
    </xf>
    <xf numFmtId="0" fontId="25" fillId="0" borderId="0" xfId="0" applyNumberFormat="1" applyFont="1" applyFill="1" applyBorder="1" applyAlignment="1">
      <alignment horizontal="center" vertical="center" textRotation="255" shrinkToFit="1"/>
    </xf>
    <xf numFmtId="0" fontId="25" fillId="0" borderId="0" xfId="0" applyNumberFormat="1" applyFont="1" applyFill="1" applyBorder="1" applyAlignment="1">
      <alignment horizontal="center" vertical="center" shrinkToFit="1"/>
    </xf>
    <xf numFmtId="0" fontId="25" fillId="0" borderId="0" xfId="0" applyNumberFormat="1" applyFont="1" applyFill="1" applyBorder="1" applyAlignment="1" applyProtection="1">
      <alignment horizontal="left" vertical="center" shrinkToFit="1"/>
      <protection locked="0"/>
    </xf>
    <xf numFmtId="0" fontId="0" fillId="0" borderId="0" xfId="0" applyNumberFormat="1" applyFont="1" applyFill="1" applyAlignment="1" applyProtection="1">
      <alignment horizontal="left" vertical="center" shrinkToFit="1"/>
      <protection locked="0"/>
    </xf>
    <xf numFmtId="0" fontId="18" fillId="0" borderId="8" xfId="0" applyNumberFormat="1" applyFont="1" applyFill="1" applyBorder="1" applyAlignment="1">
      <alignment horizontal="center" vertical="center" textRotation="255" shrinkToFit="1"/>
    </xf>
    <xf numFmtId="0" fontId="25" fillId="0" borderId="9" xfId="0" applyNumberFormat="1" applyFont="1" applyFill="1" applyBorder="1" applyAlignment="1">
      <alignment horizontal="center" vertical="center" textRotation="255" shrinkToFit="1"/>
    </xf>
    <xf numFmtId="0" fontId="25" fillId="0" borderId="9" xfId="0" applyNumberFormat="1" applyFont="1" applyFill="1" applyBorder="1" applyAlignment="1">
      <alignment horizontal="center" vertical="center" shrinkToFit="1"/>
    </xf>
    <xf numFmtId="0" fontId="25" fillId="0" borderId="9" xfId="0" applyNumberFormat="1" applyFont="1" applyFill="1" applyBorder="1" applyAlignment="1" applyProtection="1">
      <alignment horizontal="center" vertical="center" shrinkToFit="1"/>
      <protection locked="0"/>
    </xf>
    <xf numFmtId="0" fontId="0" fillId="0" borderId="9" xfId="0" applyNumberFormat="1" applyFont="1" applyFill="1" applyBorder="1" applyAlignment="1" applyProtection="1">
      <alignment horizontal="center" vertical="center" shrinkToFit="1"/>
      <protection locked="0"/>
    </xf>
    <xf numFmtId="0" fontId="1" fillId="0" borderId="44" xfId="0" applyFont="1" applyBorder="1"/>
    <xf numFmtId="0" fontId="1" fillId="0" borderId="11" xfId="0" applyFont="1" applyBorder="1"/>
    <xf numFmtId="0" fontId="7" fillId="0" borderId="7" xfId="0" applyNumberFormat="1" applyFont="1" applyBorder="1" applyAlignment="1">
      <alignment horizontal="center" vertical="center"/>
    </xf>
    <xf numFmtId="0" fontId="7" fillId="0" borderId="10" xfId="0" applyNumberFormat="1" applyFont="1" applyBorder="1" applyAlignment="1">
      <alignment horizontal="center" vertical="center"/>
    </xf>
    <xf numFmtId="49" fontId="19" fillId="0" borderId="4" xfId="0" applyNumberFormat="1" applyFont="1" applyFill="1" applyBorder="1" applyAlignment="1">
      <alignment horizontal="center"/>
    </xf>
    <xf numFmtId="0" fontId="19" fillId="0" borderId="5" xfId="0" applyFont="1" applyFill="1" applyBorder="1" applyAlignment="1">
      <alignment horizontal="center"/>
    </xf>
    <xf numFmtId="0" fontId="5" fillId="0" borderId="11" xfId="0" applyNumberFormat="1" applyFont="1" applyFill="1" applyBorder="1" applyAlignment="1">
      <alignment horizontal="center"/>
    </xf>
    <xf numFmtId="0" fontId="5" fillId="0" borderId="0" xfId="0" applyNumberFormat="1" applyFont="1" applyFill="1" applyBorder="1" applyAlignment="1">
      <alignment horizontal="center"/>
    </xf>
    <xf numFmtId="0" fontId="7" fillId="0" borderId="8" xfId="0" applyNumberFormat="1" applyFont="1" applyFill="1" applyBorder="1" applyAlignment="1" applyProtection="1">
      <alignment horizontal="center"/>
      <protection locked="0"/>
    </xf>
    <xf numFmtId="0" fontId="7" fillId="0" borderId="9" xfId="0" applyNumberFormat="1" applyFont="1" applyFill="1" applyBorder="1" applyAlignment="1" applyProtection="1">
      <alignment horizontal="center"/>
      <protection locked="0"/>
    </xf>
    <xf numFmtId="0" fontId="7" fillId="0" borderId="9" xfId="0" applyNumberFormat="1" applyFont="1" applyFill="1" applyBorder="1" applyAlignment="1">
      <alignment horizontal="center"/>
    </xf>
    <xf numFmtId="0" fontId="2" fillId="0" borderId="0" xfId="0" applyNumberFormat="1" applyFont="1"/>
    <xf numFmtId="0" fontId="3" fillId="0" borderId="0" xfId="0" applyNumberFormat="1" applyFont="1"/>
    <xf numFmtId="0" fontId="2" fillId="0" borderId="0" xfId="0" applyNumberFormat="1" applyFont="1" applyBorder="1" applyAlignment="1">
      <alignment horizontal="left"/>
    </xf>
    <xf numFmtId="0" fontId="18" fillId="0" borderId="0" xfId="0" applyNumberFormat="1" applyFont="1" applyBorder="1" applyAlignment="1">
      <alignment horizontal="left"/>
    </xf>
    <xf numFmtId="0" fontId="18" fillId="0" borderId="0" xfId="0" applyNumberFormat="1" applyFont="1" applyAlignment="1"/>
    <xf numFmtId="0" fontId="18" fillId="0" borderId="0" xfId="0" applyNumberFormat="1" applyFont="1" applyAlignment="1">
      <alignment horizontal="center"/>
    </xf>
    <xf numFmtId="0" fontId="18" fillId="0" borderId="0" xfId="0" applyNumberFormat="1" applyFont="1"/>
    <xf numFmtId="0" fontId="2" fillId="0" borderId="0" xfId="0" applyNumberFormat="1" applyFont="1" applyAlignment="1"/>
    <xf numFmtId="0" fontId="2" fillId="0" borderId="0" xfId="0" applyNumberFormat="1" applyFont="1" applyAlignment="1">
      <alignment horizontal="center"/>
    </xf>
    <xf numFmtId="0" fontId="17" fillId="0" borderId="0" xfId="0" applyNumberFormat="1" applyFont="1" applyFill="1" applyBorder="1" applyAlignment="1">
      <alignment horizontal="left"/>
    </xf>
    <xf numFmtId="0" fontId="17" fillId="0" borderId="0" xfId="0" applyNumberFormat="1" applyFont="1"/>
    <xf numFmtId="0" fontId="14" fillId="0" borderId="0" xfId="0" applyFont="1" applyAlignment="1"/>
    <xf numFmtId="0" fontId="22" fillId="0" borderId="0" xfId="0" applyFont="1" applyBorder="1" applyAlignment="1">
      <alignment horizontal="center" vertical="center"/>
    </xf>
    <xf numFmtId="0" fontId="7" fillId="0" borderId="9" xfId="0" applyFont="1" applyBorder="1" applyAlignment="1"/>
    <xf numFmtId="0" fontId="7" fillId="0" borderId="9" xfId="0" applyFont="1" applyBorder="1" applyAlignment="1">
      <alignment horizontal="center" vertical="center"/>
    </xf>
    <xf numFmtId="0" fontId="22" fillId="0" borderId="9" xfId="0" applyFont="1" applyBorder="1" applyAlignment="1">
      <alignment horizontal="center" vertical="center"/>
    </xf>
    <xf numFmtId="0" fontId="25" fillId="0" borderId="0" xfId="0" applyNumberFormat="1" applyFont="1" applyFill="1" applyAlignment="1">
      <alignment horizontal="center" vertical="center" shrinkToFit="1"/>
    </xf>
    <xf numFmtId="0" fontId="7" fillId="0" borderId="44" xfId="0" applyFont="1" applyBorder="1" applyAlignment="1">
      <alignment horizontal="center" vertical="center"/>
    </xf>
    <xf numFmtId="0" fontId="2" fillId="0" borderId="0" xfId="0" applyNumberFormat="1" applyFont="1" applyAlignment="1">
      <alignment horizontal="left"/>
    </xf>
    <xf numFmtId="0" fontId="2" fillId="0" borderId="0" xfId="0" applyNumberFormat="1" applyFont="1" applyBorder="1" applyAlignment="1"/>
    <xf numFmtId="0" fontId="17" fillId="0" borderId="0" xfId="0" applyNumberFormat="1" applyFont="1" applyFill="1" applyBorder="1" applyAlignment="1">
      <alignment horizontal="center" vertical="center" wrapText="1"/>
    </xf>
    <xf numFmtId="0" fontId="17" fillId="0" borderId="0" xfId="0" applyNumberFormat="1" applyFont="1" applyFill="1" applyBorder="1" applyAlignment="1"/>
    <xf numFmtId="0" fontId="7" fillId="0" borderId="48" xfId="0" applyFont="1" applyBorder="1" applyAlignment="1">
      <alignment horizontal="center" vertical="center"/>
    </xf>
    <xf numFmtId="0" fontId="7" fillId="0" borderId="46" xfId="0" applyNumberFormat="1" applyFont="1" applyBorder="1" applyAlignment="1">
      <alignment horizontal="center" vertical="center"/>
    </xf>
    <xf numFmtId="0" fontId="7" fillId="0" borderId="9" xfId="0" applyNumberFormat="1" applyFont="1" applyBorder="1" applyAlignment="1">
      <alignment horizontal="center" vertical="center"/>
    </xf>
    <xf numFmtId="0" fontId="19" fillId="0" borderId="6" xfId="0" applyFont="1" applyFill="1" applyBorder="1" applyAlignment="1">
      <alignment horizontal="center"/>
    </xf>
    <xf numFmtId="0" fontId="19" fillId="0" borderId="5" xfId="0" applyNumberFormat="1" applyFont="1" applyFill="1" applyBorder="1" applyAlignment="1">
      <alignment horizontal="left"/>
    </xf>
    <xf numFmtId="0" fontId="19" fillId="0" borderId="5" xfId="0" applyNumberFormat="1" applyFont="1" applyFill="1" applyBorder="1" applyAlignment="1">
      <alignment horizontal="center"/>
    </xf>
    <xf numFmtId="0" fontId="2" fillId="0" borderId="44" xfId="0" applyNumberFormat="1" applyFont="1" applyBorder="1"/>
    <xf numFmtId="0" fontId="1" fillId="0" borderId="9" xfId="0" applyNumberFormat="1" applyFont="1" applyBorder="1"/>
    <xf numFmtId="0" fontId="28" fillId="0" borderId="0" xfId="0" applyFont="1" applyAlignment="1"/>
    <xf numFmtId="0" fontId="28" fillId="0" borderId="0" xfId="0" applyFont="1" applyBorder="1" applyAlignment="1"/>
    <xf numFmtId="0" fontId="7" fillId="0" borderId="7" xfId="0" applyNumberFormat="1" applyFont="1" applyFill="1" applyBorder="1" applyAlignment="1">
      <alignment horizontal="center" vertical="center"/>
    </xf>
    <xf numFmtId="0" fontId="19" fillId="0" borderId="5" xfId="0" applyFont="1" applyFill="1" applyBorder="1" applyAlignment="1"/>
    <xf numFmtId="0" fontId="5" fillId="0" borderId="0" xfId="0" applyFont="1" applyFill="1" applyBorder="1" applyAlignment="1"/>
    <xf numFmtId="0" fontId="5" fillId="0" borderId="0" xfId="0" applyFont="1" applyFill="1" applyAlignment="1"/>
    <xf numFmtId="49" fontId="5" fillId="0" borderId="9" xfId="0" applyNumberFormat="1" applyFont="1" applyFill="1" applyBorder="1" applyAlignment="1">
      <alignment horizontal="center"/>
    </xf>
    <xf numFmtId="0" fontId="0" fillId="0" borderId="0" xfId="0" applyBorder="1"/>
    <xf numFmtId="0" fontId="0" fillId="0" borderId="54" xfId="0" applyBorder="1"/>
    <xf numFmtId="0" fontId="12" fillId="0" borderId="54" xfId="0" applyFont="1" applyBorder="1"/>
    <xf numFmtId="0" fontId="17" fillId="0" borderId="44" xfId="0" applyNumberFormat="1" applyFont="1" applyFill="1" applyBorder="1" applyAlignment="1"/>
    <xf numFmtId="0" fontId="12" fillId="0" borderId="0" xfId="0" applyNumberFormat="1" applyFont="1" applyFill="1"/>
    <xf numFmtId="0" fontId="12" fillId="0" borderId="54" xfId="0" applyNumberFormat="1" applyFont="1" applyFill="1" applyBorder="1"/>
    <xf numFmtId="0" fontId="25" fillId="0" borderId="44" xfId="0" applyNumberFormat="1" applyFont="1" applyFill="1" applyBorder="1" applyAlignment="1">
      <alignment horizontal="center" vertical="center" shrinkToFit="1"/>
    </xf>
    <xf numFmtId="0" fontId="0" fillId="0" borderId="0" xfId="0" applyNumberFormat="1" applyFont="1" applyFill="1" applyAlignment="1">
      <alignment shrinkToFit="1"/>
    </xf>
    <xf numFmtId="0" fontId="0" fillId="0" borderId="54" xfId="0" applyNumberFormat="1" applyFont="1" applyFill="1" applyBorder="1" applyAlignment="1">
      <alignment shrinkToFit="1"/>
    </xf>
    <xf numFmtId="0" fontId="25" fillId="0" borderId="11" xfId="0" applyNumberFormat="1" applyFont="1" applyFill="1" applyBorder="1" applyAlignment="1">
      <alignment horizontal="center" vertical="center" textRotation="255" shrinkToFit="1"/>
    </xf>
    <xf numFmtId="0" fontId="25" fillId="0" borderId="8" xfId="0" applyNumberFormat="1" applyFont="1" applyFill="1" applyBorder="1" applyAlignment="1">
      <alignment horizontal="center" vertical="center" textRotation="255" shrinkToFit="1"/>
    </xf>
    <xf numFmtId="0" fontId="13" fillId="0" borderId="62" xfId="0" applyFont="1" applyBorder="1" applyAlignment="1">
      <alignment horizontal="center" vertical="center" textRotation="255"/>
    </xf>
    <xf numFmtId="0" fontId="0" fillId="0" borderId="0" xfId="0" applyAlignment="1">
      <alignment horizontal="center" vertical="center" textRotation="255"/>
    </xf>
    <xf numFmtId="0" fontId="0" fillId="0" borderId="62" xfId="0" applyBorder="1" applyAlignment="1">
      <alignment horizontal="center" vertical="center" textRotation="255"/>
    </xf>
    <xf numFmtId="0" fontId="19" fillId="0" borderId="6" xfId="0" applyFont="1" applyFill="1" applyBorder="1" applyAlignment="1"/>
    <xf numFmtId="0" fontId="0" fillId="0" borderId="0" xfId="0" applyFont="1" applyBorder="1"/>
    <xf numFmtId="49" fontId="19" fillId="0" borderId="4" xfId="0" applyNumberFormat="1" applyFont="1" applyBorder="1" applyAlignment="1">
      <alignment horizontal="center"/>
    </xf>
    <xf numFmtId="0" fontId="5" fillId="0" borderId="44" xfId="0" applyFont="1" applyFill="1" applyBorder="1" applyAlignment="1"/>
    <xf numFmtId="0" fontId="0" fillId="0" borderId="54" xfId="0" applyFont="1" applyBorder="1"/>
    <xf numFmtId="0" fontId="5" fillId="0" borderId="11" xfId="0" applyNumberFormat="1" applyFont="1" applyBorder="1" applyAlignment="1">
      <alignment horizontal="center"/>
    </xf>
    <xf numFmtId="49" fontId="5" fillId="0" borderId="10" xfId="0" applyNumberFormat="1" applyFont="1" applyFill="1" applyBorder="1" applyAlignment="1">
      <alignment horizontal="center"/>
    </xf>
    <xf numFmtId="49" fontId="7" fillId="0" borderId="8" xfId="0" applyNumberFormat="1" applyFont="1" applyBorder="1" applyAlignment="1">
      <alignment horizontal="center"/>
    </xf>
    <xf numFmtId="0" fontId="1" fillId="0" borderId="44" xfId="0" applyNumberFormat="1" applyFont="1" applyBorder="1" applyAlignment="1">
      <alignment horizontal="distributed" vertical="center"/>
    </xf>
    <xf numFmtId="0" fontId="1" fillId="0" borderId="10" xfId="0" applyNumberFormat="1" applyFont="1" applyBorder="1"/>
    <xf numFmtId="0" fontId="14" fillId="0" borderId="0" xfId="0" applyFont="1" applyBorder="1" applyAlignment="1"/>
    <xf numFmtId="0" fontId="14" fillId="0" borderId="54" xfId="0" applyFont="1" applyBorder="1"/>
    <xf numFmtId="0" fontId="14" fillId="0" borderId="54" xfId="0" applyFont="1" applyBorder="1" applyAlignment="1"/>
    <xf numFmtId="0" fontId="19" fillId="0" borderId="5" xfId="0" applyNumberFormat="1" applyFont="1" applyBorder="1" applyAlignment="1">
      <alignment horizontal="center"/>
    </xf>
    <xf numFmtId="0" fontId="5" fillId="0" borderId="0" xfId="0" applyNumberFormat="1" applyFont="1" applyBorder="1" applyAlignment="1">
      <alignment horizontal="center"/>
    </xf>
    <xf numFmtId="49" fontId="7" fillId="0" borderId="9" xfId="0" applyNumberFormat="1" applyFont="1" applyBorder="1" applyAlignment="1">
      <alignment horizontal="center"/>
    </xf>
    <xf numFmtId="0" fontId="7" fillId="0" borderId="9" xfId="0" applyNumberFormat="1" applyFont="1" applyBorder="1" applyAlignment="1">
      <alignment horizontal="center"/>
    </xf>
    <xf numFmtId="0" fontId="2" fillId="0" borderId="4" xfId="0" applyNumberFormat="1" applyFont="1" applyBorder="1" applyAlignment="1">
      <alignment horizontal="left"/>
    </xf>
    <xf numFmtId="0" fontId="2" fillId="0" borderId="5" xfId="0" applyNumberFormat="1" applyFont="1" applyBorder="1" applyAlignment="1">
      <alignment horizontal="left"/>
    </xf>
    <xf numFmtId="0" fontId="2" fillId="0" borderId="5" xfId="0" applyNumberFormat="1" applyFont="1" applyBorder="1"/>
    <xf numFmtId="0" fontId="3" fillId="0" borderId="5" xfId="0" applyNumberFormat="1" applyFont="1" applyBorder="1"/>
    <xf numFmtId="0" fontId="2" fillId="0" borderId="8" xfId="0" applyNumberFormat="1" applyFont="1" applyBorder="1" applyAlignment="1">
      <alignment horizontal="left"/>
    </xf>
    <xf numFmtId="0" fontId="2" fillId="0" borderId="9" xfId="0" applyNumberFormat="1" applyFont="1" applyBorder="1" applyAlignment="1">
      <alignment horizontal="left"/>
    </xf>
    <xf numFmtId="0" fontId="2" fillId="0" borderId="9" xfId="0" applyNumberFormat="1" applyFont="1" applyBorder="1"/>
    <xf numFmtId="0" fontId="2" fillId="0" borderId="4" xfId="0" applyNumberFormat="1" applyFont="1" applyBorder="1"/>
    <xf numFmtId="0" fontId="2" fillId="0" borderId="8" xfId="0" applyNumberFormat="1" applyFont="1" applyBorder="1"/>
    <xf numFmtId="0" fontId="22" fillId="0" borderId="0" xfId="0" applyFont="1" applyBorder="1" applyAlignment="1">
      <alignment vertical="center"/>
    </xf>
    <xf numFmtId="0" fontId="0" fillId="0" borderId="0" xfId="0" applyAlignment="1">
      <alignment horizontal="center" vertical="center"/>
    </xf>
    <xf numFmtId="0" fontId="0" fillId="0" borderId="9" xfId="0" applyBorder="1"/>
    <xf numFmtId="0" fontId="0" fillId="0" borderId="9" xfId="0" applyBorder="1" applyAlignment="1">
      <alignment horizontal="center" vertical="center"/>
    </xf>
    <xf numFmtId="0" fontId="2" fillId="0" borderId="6" xfId="0" applyNumberFormat="1" applyFont="1" applyBorder="1"/>
    <xf numFmtId="0" fontId="7" fillId="0" borderId="9" xfId="0" applyNumberFormat="1" applyFont="1" applyBorder="1"/>
    <xf numFmtId="0" fontId="2" fillId="0" borderId="10" xfId="0" applyNumberFormat="1" applyFont="1" applyBorder="1"/>
    <xf numFmtId="0" fontId="19" fillId="0" borderId="6" xfId="0" applyNumberFormat="1" applyFont="1" applyBorder="1" applyAlignment="1">
      <alignment horizontal="center"/>
    </xf>
    <xf numFmtId="0" fontId="28" fillId="0" borderId="9" xfId="0" applyFont="1" applyBorder="1" applyAlignment="1"/>
    <xf numFmtId="0" fontId="0" fillId="0" borderId="0" xfId="0" applyFont="1" applyAlignment="1">
      <alignment shrinkToFit="1"/>
    </xf>
    <xf numFmtId="0" fontId="19" fillId="0" borderId="5" xfId="0" applyNumberFormat="1" applyFont="1" applyBorder="1" applyAlignment="1"/>
    <xf numFmtId="0" fontId="19" fillId="0" borderId="6" xfId="0" applyNumberFormat="1" applyFont="1" applyBorder="1" applyAlignment="1"/>
    <xf numFmtId="0" fontId="5" fillId="0" borderId="0" xfId="0" applyNumberFormat="1" applyFont="1" applyBorder="1" applyAlignment="1"/>
    <xf numFmtId="0" fontId="5" fillId="0" borderId="44" xfId="0" applyNumberFormat="1" applyFont="1" applyBorder="1" applyAlignment="1"/>
    <xf numFmtId="0" fontId="5" fillId="0" borderId="0" xfId="0" applyNumberFormat="1" applyFont="1" applyAlignment="1"/>
    <xf numFmtId="0" fontId="5" fillId="0" borderId="9" xfId="0" applyNumberFormat="1" applyFont="1" applyBorder="1" applyAlignment="1">
      <alignment horizontal="center"/>
    </xf>
    <xf numFmtId="0" fontId="5" fillId="0" borderId="10" xfId="0" applyNumberFormat="1" applyFont="1" applyBorder="1" applyAlignment="1">
      <alignment horizontal="center"/>
    </xf>
    <xf numFmtId="0" fontId="17" fillId="0" borderId="11" xfId="0" applyFont="1" applyBorder="1" applyAlignment="1">
      <alignment vertical="center"/>
    </xf>
    <xf numFmtId="0" fontId="17" fillId="0" borderId="0" xfId="0" applyFont="1" applyBorder="1" applyAlignment="1">
      <alignment wrapText="1"/>
    </xf>
    <xf numFmtId="0" fontId="0" fillId="0" borderId="54" xfId="0" applyFont="1" applyBorder="1" applyAlignment="1">
      <alignment shrinkToFit="1"/>
    </xf>
    <xf numFmtId="0" fontId="25" fillId="0" borderId="11" xfId="0" applyFont="1" applyBorder="1" applyAlignment="1">
      <alignment horizontal="center" vertical="center" textRotation="255" shrinkToFit="1"/>
    </xf>
    <xf numFmtId="0" fontId="25" fillId="0" borderId="0" xfId="0" applyFont="1" applyBorder="1" applyAlignment="1">
      <alignment horizontal="center" vertical="center" textRotation="255" shrinkToFit="1"/>
    </xf>
    <xf numFmtId="0" fontId="25" fillId="0" borderId="0" xfId="0" applyFont="1" applyBorder="1" applyAlignment="1">
      <alignment horizontal="center" vertical="center" shrinkToFit="1"/>
    </xf>
    <xf numFmtId="0" fontId="25" fillId="0" borderId="8" xfId="0" applyFont="1" applyBorder="1" applyAlignment="1">
      <alignment horizontal="center" vertical="center" textRotation="255" shrinkToFit="1"/>
    </xf>
    <xf numFmtId="0" fontId="25" fillId="0" borderId="9" xfId="0" applyFont="1" applyBorder="1" applyAlignment="1">
      <alignment horizontal="center" vertical="center" textRotation="255" shrinkToFit="1"/>
    </xf>
    <xf numFmtId="0" fontId="25" fillId="0" borderId="9" xfId="0" applyFont="1" applyBorder="1" applyAlignment="1">
      <alignment horizontal="center" vertical="center" shrinkToFit="1"/>
    </xf>
    <xf numFmtId="49" fontId="29" fillId="0" borderId="11" xfId="0" applyNumberFormat="1" applyFont="1" applyBorder="1" applyAlignment="1">
      <alignment vertical="center"/>
    </xf>
    <xf numFmtId="49" fontId="29" fillId="0" borderId="0" xfId="0" applyNumberFormat="1" applyFont="1" applyBorder="1" applyAlignment="1">
      <alignment vertical="center"/>
    </xf>
    <xf numFmtId="49" fontId="29" fillId="0" borderId="44" xfId="0" applyNumberFormat="1" applyFont="1" applyBorder="1" applyAlignment="1">
      <alignment vertical="center"/>
    </xf>
    <xf numFmtId="0" fontId="0" fillId="0" borderId="62" xfId="0" applyFont="1" applyBorder="1"/>
    <xf numFmtId="0" fontId="17" fillId="0" borderId="0" xfId="0" applyFont="1" applyBorder="1" applyAlignment="1">
      <alignment horizontal="center" vertical="center" wrapText="1"/>
    </xf>
    <xf numFmtId="0" fontId="12" fillId="0" borderId="0" xfId="0" applyFont="1" applyBorder="1" applyAlignment="1">
      <alignment horizontal="left" vertical="top"/>
    </xf>
    <xf numFmtId="0" fontId="18" fillId="0" borderId="0" xfId="0" applyFont="1" applyFill="1" applyBorder="1" applyAlignment="1">
      <alignment horizontal="left" vertical="top"/>
    </xf>
    <xf numFmtId="0" fontId="18" fillId="0" borderId="0" xfId="0" applyFont="1" applyBorder="1" applyAlignment="1">
      <alignment horizontal="left" vertical="center"/>
    </xf>
    <xf numFmtId="0" fontId="20" fillId="0" borderId="0" xfId="0" applyFont="1"/>
    <xf numFmtId="0" fontId="18" fillId="0" borderId="0" xfId="0" applyFont="1" applyBorder="1" applyAlignment="1">
      <alignment horizontal="left" vertical="top"/>
    </xf>
    <xf numFmtId="0" fontId="18" fillId="0" borderId="0" xfId="0" applyFont="1" applyAlignment="1"/>
    <xf numFmtId="0" fontId="18" fillId="0" borderId="0" xfId="0" applyFont="1"/>
    <xf numFmtId="0" fontId="18" fillId="0" borderId="0" xfId="0" applyFont="1" applyAlignment="1">
      <alignment horizontal="left" vertical="center"/>
    </xf>
    <xf numFmtId="0" fontId="16" fillId="0" borderId="9" xfId="0" applyFont="1" applyBorder="1" applyAlignment="1">
      <alignment horizontal="center" vertical="center"/>
    </xf>
    <xf numFmtId="0" fontId="0" fillId="0" borderId="0" xfId="0" applyFont="1" applyFill="1" applyAlignment="1" applyProtection="1">
      <alignment horizontal="center" vertical="center" shrinkToFit="1"/>
      <protection locked="0"/>
    </xf>
    <xf numFmtId="49" fontId="0" fillId="0" borderId="0" xfId="0" applyNumberFormat="1" applyFont="1" applyFill="1" applyAlignment="1" applyProtection="1">
      <alignment horizontal="center" vertical="center" shrinkToFit="1"/>
      <protection locked="0"/>
    </xf>
    <xf numFmtId="0" fontId="25" fillId="0" borderId="0" xfId="0" applyFont="1" applyFill="1" applyBorder="1" applyAlignment="1" applyProtection="1">
      <alignment horizontal="left" vertical="center" shrinkToFit="1"/>
      <protection locked="0"/>
    </xf>
    <xf numFmtId="0" fontId="0" fillId="0" borderId="0" xfId="0" applyFont="1" applyFill="1" applyAlignment="1" applyProtection="1">
      <alignment horizontal="left" vertical="center" shrinkToFit="1"/>
      <protection locked="0"/>
    </xf>
    <xf numFmtId="0" fontId="25" fillId="0" borderId="9" xfId="0" applyFont="1" applyFill="1" applyBorder="1" applyAlignment="1" applyProtection="1">
      <alignment horizontal="center" vertical="center" shrinkToFit="1"/>
      <protection locked="0"/>
    </xf>
    <xf numFmtId="0" fontId="0" fillId="0" borderId="9" xfId="0" applyFont="1" applyFill="1" applyBorder="1" applyAlignment="1" applyProtection="1">
      <alignment horizontal="center" vertical="center" shrinkToFit="1"/>
      <protection locked="0"/>
    </xf>
    <xf numFmtId="0" fontId="18" fillId="0" borderId="0" xfId="0" applyFont="1" applyAlignment="1">
      <alignment horizontal="center"/>
    </xf>
    <xf numFmtId="0" fontId="18" fillId="0" borderId="0" xfId="0" applyFont="1" applyAlignment="1">
      <alignment horizontal="left"/>
    </xf>
    <xf numFmtId="0" fontId="17" fillId="0" borderId="0" xfId="0" applyFont="1" applyBorder="1" applyAlignment="1"/>
    <xf numFmtId="0" fontId="25" fillId="0" borderId="0" xfId="0" applyFont="1" applyFill="1" applyAlignment="1">
      <alignment horizontal="center" vertical="center" shrinkToFit="1"/>
    </xf>
    <xf numFmtId="0" fontId="25" fillId="0" borderId="0" xfId="0" applyFont="1" applyFill="1" applyBorder="1" applyAlignment="1">
      <alignment horizontal="center" vertical="center" shrinkToFit="1"/>
    </xf>
    <xf numFmtId="49" fontId="29" fillId="0" borderId="48" xfId="0" applyNumberFormat="1" applyFont="1" applyBorder="1" applyAlignment="1">
      <alignment vertical="center"/>
    </xf>
    <xf numFmtId="49" fontId="29" fillId="0" borderId="6" xfId="0" applyNumberFormat="1" applyFont="1" applyBorder="1" applyAlignment="1">
      <alignment vertical="center"/>
    </xf>
    <xf numFmtId="0" fontId="7" fillId="0" borderId="47" xfId="0" applyNumberFormat="1" applyFont="1" applyBorder="1" applyAlignment="1">
      <alignment horizontal="center" vertical="center"/>
    </xf>
    <xf numFmtId="0" fontId="29" fillId="0" borderId="5" xfId="0" applyNumberFormat="1" applyFont="1" applyBorder="1" applyAlignment="1">
      <alignment horizontal="center"/>
    </xf>
    <xf numFmtId="0" fontId="17" fillId="0" borderId="0" xfId="0" applyFont="1"/>
    <xf numFmtId="49" fontId="30" fillId="0" borderId="6" xfId="0" applyNumberFormat="1" applyFont="1" applyBorder="1" applyAlignment="1">
      <alignment vertical="center"/>
    </xf>
    <xf numFmtId="0" fontId="29" fillId="0" borderId="0" xfId="0" applyNumberFormat="1" applyFont="1" applyBorder="1" applyAlignment="1">
      <alignment vertical="center"/>
    </xf>
    <xf numFmtId="49" fontId="29" fillId="0" borderId="5" xfId="0" applyNumberFormat="1" applyFont="1" applyBorder="1" applyAlignment="1">
      <alignment vertical="center"/>
    </xf>
    <xf numFmtId="0" fontId="23" fillId="0" borderId="5" xfId="0" applyFont="1" applyBorder="1" applyAlignment="1">
      <alignment horizontal="distributed" vertical="center"/>
    </xf>
    <xf numFmtId="0" fontId="23" fillId="0" borderId="0" xfId="0" applyFont="1" applyBorder="1" applyAlignment="1"/>
    <xf numFmtId="0" fontId="23" fillId="0" borderId="0" xfId="0" applyFont="1"/>
    <xf numFmtId="0" fontId="23" fillId="0" borderId="8" xfId="0" applyFont="1" applyBorder="1"/>
    <xf numFmtId="0" fontId="23" fillId="0" borderId="9" xfId="0" applyFont="1" applyBorder="1"/>
    <xf numFmtId="0" fontId="28" fillId="0" borderId="0" xfId="0" applyFont="1" applyAlignment="1">
      <alignment horizontal="center" vertical="center"/>
    </xf>
    <xf numFmtId="0" fontId="28" fillId="0" borderId="9" xfId="0" applyFont="1" applyBorder="1" applyAlignment="1">
      <alignment horizontal="center" vertical="center"/>
    </xf>
    <xf numFmtId="0" fontId="17" fillId="0" borderId="44" xfId="0" applyFont="1" applyBorder="1" applyAlignment="1"/>
    <xf numFmtId="0" fontId="25" fillId="0" borderId="44" xfId="0" applyFont="1" applyFill="1" applyBorder="1" applyAlignment="1">
      <alignment horizontal="center" vertical="center" shrinkToFit="1"/>
    </xf>
    <xf numFmtId="0" fontId="23" fillId="0" borderId="6" xfId="0" applyFont="1" applyBorder="1" applyAlignment="1">
      <alignment horizontal="distributed" vertical="center"/>
    </xf>
    <xf numFmtId="0" fontId="23" fillId="0" borderId="44" xfId="0" applyFont="1" applyBorder="1" applyAlignment="1"/>
    <xf numFmtId="0" fontId="23" fillId="0" borderId="10" xfId="0" applyFont="1" applyBorder="1"/>
    <xf numFmtId="0" fontId="31" fillId="0" borderId="0" xfId="0" applyFont="1" applyFill="1" applyProtection="1"/>
    <xf numFmtId="0" fontId="32" fillId="0" borderId="0" xfId="0" applyFont="1" applyFill="1" applyProtection="1"/>
    <xf numFmtId="0" fontId="31" fillId="0" borderId="0" xfId="0" applyFont="1" applyFill="1" applyAlignment="1" applyProtection="1">
      <alignment vertical="top"/>
    </xf>
    <xf numFmtId="0" fontId="34" fillId="0" borderId="0" xfId="0" applyFont="1" applyFill="1" applyAlignment="1" applyProtection="1">
      <alignment vertical="top"/>
    </xf>
    <xf numFmtId="0" fontId="35" fillId="0" borderId="0" xfId="0" applyFont="1" applyFill="1" applyAlignment="1" applyProtection="1">
      <alignment vertical="center"/>
    </xf>
    <xf numFmtId="0" fontId="36" fillId="0" borderId="0" xfId="0" applyFont="1" applyFill="1" applyProtection="1"/>
    <xf numFmtId="0" fontId="0" fillId="3" borderId="63" xfId="0" applyFill="1" applyBorder="1" applyProtection="1"/>
    <xf numFmtId="0" fontId="0" fillId="3" borderId="43" xfId="0" applyFill="1" applyBorder="1" applyProtection="1"/>
    <xf numFmtId="0" fontId="0" fillId="3" borderId="64" xfId="0" applyFill="1" applyBorder="1" applyProtection="1"/>
    <xf numFmtId="0" fontId="0" fillId="3" borderId="0" xfId="0" applyFont="1" applyFill="1" applyBorder="1" applyAlignment="1" applyProtection="1">
      <alignment horizontal="distributed" vertical="center"/>
    </xf>
    <xf numFmtId="49" fontId="37" fillId="0" borderId="12" xfId="0" applyNumberFormat="1" applyFont="1" applyFill="1" applyBorder="1" applyAlignment="1" applyProtection="1">
      <alignment horizontal="center" vertical="center"/>
      <protection locked="0"/>
    </xf>
    <xf numFmtId="49" fontId="0" fillId="3" borderId="0" xfId="0" applyNumberFormat="1" applyFill="1" applyBorder="1" applyAlignment="1" applyProtection="1">
      <alignment horizontal="center" vertical="center"/>
    </xf>
    <xf numFmtId="0" fontId="0" fillId="3" borderId="0" xfId="0" applyFill="1" applyProtection="1"/>
    <xf numFmtId="0" fontId="0" fillId="3" borderId="0" xfId="0" applyFill="1" applyBorder="1" applyAlignment="1" applyProtection="1">
      <alignment horizontal="center" vertical="center" shrinkToFit="1"/>
    </xf>
    <xf numFmtId="0" fontId="0" fillId="3" borderId="0" xfId="0" applyFill="1" applyBorder="1" applyAlignment="1" applyProtection="1">
      <alignment horizontal="center" vertical="center"/>
    </xf>
    <xf numFmtId="57" fontId="32" fillId="0" borderId="12" xfId="0" applyNumberFormat="1" applyFont="1" applyFill="1" applyBorder="1" applyAlignment="1" applyProtection="1">
      <alignment vertical="center"/>
      <protection locked="0"/>
    </xf>
    <xf numFmtId="176" fontId="32" fillId="0" borderId="12" xfId="0" applyNumberFormat="1" applyFont="1" applyFill="1" applyBorder="1" applyAlignment="1" applyProtection="1">
      <alignment vertical="center"/>
      <protection locked="0"/>
    </xf>
    <xf numFmtId="57" fontId="0" fillId="3" borderId="0" xfId="0" applyNumberFormat="1" applyFill="1" applyBorder="1" applyAlignment="1" applyProtection="1">
      <alignment horizontal="center" vertical="center"/>
    </xf>
    <xf numFmtId="0" fontId="0" fillId="3" borderId="0" xfId="0" applyFont="1" applyFill="1" applyBorder="1" applyAlignment="1" applyProtection="1">
      <alignment horizontal="center" vertical="center"/>
    </xf>
    <xf numFmtId="0" fontId="20" fillId="3" borderId="9" xfId="0" applyFont="1" applyFill="1" applyBorder="1" applyAlignment="1" applyProtection="1">
      <alignment horizontal="distributed" vertical="center"/>
    </xf>
    <xf numFmtId="49" fontId="3" fillId="3" borderId="9" xfId="0" applyNumberFormat="1" applyFont="1" applyFill="1" applyBorder="1" applyAlignment="1" applyProtection="1">
      <alignment horizontal="center" vertical="center"/>
    </xf>
    <xf numFmtId="49" fontId="3" fillId="3" borderId="0" xfId="0" applyNumberFormat="1" applyFont="1" applyFill="1" applyBorder="1" applyAlignment="1" applyProtection="1">
      <alignment horizontal="center" vertical="center"/>
    </xf>
    <xf numFmtId="0" fontId="0" fillId="3" borderId="65" xfId="0" applyFill="1" applyBorder="1" applyProtection="1"/>
    <xf numFmtId="0" fontId="0" fillId="3" borderId="66" xfId="0" applyFill="1" applyBorder="1" applyProtection="1"/>
    <xf numFmtId="0" fontId="0" fillId="3" borderId="66" xfId="0" applyFill="1" applyBorder="1" applyAlignment="1" applyProtection="1"/>
    <xf numFmtId="0" fontId="38" fillId="0" borderId="0" xfId="0" applyFont="1" applyFill="1" applyProtection="1"/>
    <xf numFmtId="0" fontId="39" fillId="0" borderId="0" xfId="2" applyFont="1" applyFill="1" applyAlignment="1" applyProtection="1">
      <alignment horizontal="left"/>
      <protection locked="0"/>
    </xf>
    <xf numFmtId="0" fontId="40" fillId="0" borderId="0" xfId="0" applyFont="1" applyFill="1" applyProtection="1"/>
    <xf numFmtId="0" fontId="33" fillId="0" borderId="0" xfId="2" applyFont="1" applyFill="1" applyAlignment="1" applyProtection="1">
      <alignment horizontal="left"/>
      <protection locked="0"/>
    </xf>
    <xf numFmtId="0" fontId="32" fillId="3" borderId="67" xfId="0" applyNumberFormat="1" applyFont="1" applyFill="1" applyBorder="1" applyAlignment="1" applyProtection="1">
      <alignment vertical="center"/>
    </xf>
    <xf numFmtId="176" fontId="32" fillId="3" borderId="0" xfId="0" applyNumberFormat="1" applyFont="1" applyFill="1" applyBorder="1" applyAlignment="1" applyProtection="1">
      <alignment vertical="center"/>
    </xf>
    <xf numFmtId="0" fontId="0" fillId="3" borderId="0" xfId="0" applyFill="1" applyBorder="1" applyAlignment="1" applyProtection="1">
      <alignment horizontal="left" vertical="center"/>
    </xf>
    <xf numFmtId="0" fontId="41" fillId="3" borderId="0" xfId="0" applyFont="1" applyFill="1" applyBorder="1" applyAlignment="1" applyProtection="1">
      <alignment vertical="center"/>
    </xf>
    <xf numFmtId="38" fontId="8" fillId="3" borderId="0" xfId="1" applyFont="1" applyFill="1" applyBorder="1" applyAlignment="1" applyProtection="1">
      <alignment horizontal="right" vertical="center"/>
    </xf>
    <xf numFmtId="0" fontId="17" fillId="3" borderId="0" xfId="0" applyFont="1" applyFill="1" applyBorder="1" applyAlignment="1" applyProtection="1">
      <alignment horizontal="center" vertical="center"/>
    </xf>
    <xf numFmtId="0" fontId="42" fillId="3" borderId="0" xfId="0" applyFont="1" applyFill="1" applyBorder="1" applyAlignment="1" applyProtection="1">
      <alignment horizontal="left" vertical="center"/>
    </xf>
    <xf numFmtId="0" fontId="39" fillId="0" borderId="0" xfId="2" applyFont="1" applyFill="1" applyAlignment="1" applyProtection="1">
      <alignment horizontal="center"/>
      <protection locked="0"/>
    </xf>
    <xf numFmtId="0" fontId="33" fillId="0" borderId="0" xfId="2" applyFont="1" applyFill="1" applyAlignment="1" applyProtection="1">
      <alignment horizontal="center"/>
      <protection locked="0"/>
    </xf>
    <xf numFmtId="0" fontId="0" fillId="3" borderId="68" xfId="0" applyFill="1" applyBorder="1" applyProtection="1"/>
    <xf numFmtId="0" fontId="0" fillId="3" borderId="69" xfId="0" applyFill="1" applyBorder="1" applyProtection="1"/>
    <xf numFmtId="0" fontId="0" fillId="3" borderId="69" xfId="0" applyFill="1" applyBorder="1" applyAlignment="1" applyProtection="1">
      <alignment shrinkToFit="1"/>
    </xf>
    <xf numFmtId="49" fontId="0" fillId="3" borderId="69" xfId="0" applyNumberFormat="1" applyFill="1" applyBorder="1" applyProtection="1"/>
    <xf numFmtId="0" fontId="0" fillId="3" borderId="69" xfId="0" applyFill="1" applyBorder="1" applyAlignment="1" applyProtection="1"/>
    <xf numFmtId="0" fontId="0" fillId="3" borderId="70" xfId="0" applyFill="1" applyBorder="1" applyAlignment="1" applyProtection="1"/>
    <xf numFmtId="0" fontId="43" fillId="0" borderId="0" xfId="0" applyFont="1" applyFill="1" applyProtection="1"/>
    <xf numFmtId="0" fontId="44" fillId="0" borderId="0" xfId="2" applyFont="1" applyFill="1" applyAlignment="1" applyProtection="1">
      <protection locked="0"/>
    </xf>
    <xf numFmtId="0" fontId="0" fillId="4" borderId="63" xfId="0" applyFill="1" applyBorder="1" applyProtection="1"/>
    <xf numFmtId="0" fontId="0" fillId="4" borderId="43" xfId="0" applyFill="1" applyBorder="1" applyProtection="1"/>
    <xf numFmtId="0" fontId="0" fillId="4" borderId="64" xfId="0" applyFill="1" applyBorder="1" applyProtection="1"/>
    <xf numFmtId="0" fontId="0" fillId="4" borderId="0" xfId="0" applyFill="1" applyBorder="1" applyProtection="1"/>
    <xf numFmtId="49" fontId="0" fillId="0" borderId="12" xfId="0" applyNumberFormat="1" applyFill="1" applyBorder="1" applyAlignment="1" applyProtection="1">
      <alignment horizontal="center" vertical="center"/>
    </xf>
    <xf numFmtId="49" fontId="0" fillId="4" borderId="0" xfId="0" applyNumberFormat="1" applyFill="1" applyBorder="1" applyAlignment="1" applyProtection="1">
      <alignment horizontal="center" vertical="center"/>
    </xf>
    <xf numFmtId="0" fontId="0" fillId="4" borderId="64" xfId="0" applyFill="1" applyBorder="1" applyAlignment="1" applyProtection="1">
      <alignment shrinkToFit="1"/>
    </xf>
    <xf numFmtId="0" fontId="0" fillId="4" borderId="0" xfId="0" applyFill="1" applyBorder="1" applyAlignment="1" applyProtection="1">
      <alignment shrinkToFit="1"/>
    </xf>
    <xf numFmtId="0" fontId="0" fillId="0" borderId="0" xfId="0" applyFill="1" applyBorder="1" applyAlignment="1" applyProtection="1">
      <alignment vertical="center" shrinkToFit="1"/>
    </xf>
    <xf numFmtId="0" fontId="0" fillId="4" borderId="0" xfId="0" applyFill="1" applyBorder="1" applyAlignment="1" applyProtection="1">
      <alignment horizontal="center" vertical="center" shrinkToFit="1"/>
    </xf>
    <xf numFmtId="0" fontId="0" fillId="0" borderId="0" xfId="0" applyFill="1" applyBorder="1" applyAlignment="1" applyProtection="1">
      <alignment horizontal="left" vertical="center" shrinkToFit="1"/>
    </xf>
    <xf numFmtId="0" fontId="0" fillId="4" borderId="0" xfId="0" applyFill="1" applyBorder="1" applyAlignment="1" applyProtection="1">
      <alignment horizontal="center" vertical="center"/>
    </xf>
    <xf numFmtId="49" fontId="45" fillId="4" borderId="0" xfId="0" applyNumberFormat="1" applyFont="1" applyFill="1" applyBorder="1" applyAlignment="1" applyProtection="1">
      <alignment horizontal="left" vertical="center"/>
    </xf>
    <xf numFmtId="178" fontId="28" fillId="4" borderId="0" xfId="0" applyNumberFormat="1" applyFont="1" applyFill="1" applyBorder="1" applyAlignment="1" applyProtection="1">
      <alignment horizontal="center" vertical="center"/>
    </xf>
    <xf numFmtId="57" fontId="32" fillId="0" borderId="12" xfId="0" applyNumberFormat="1" applyFont="1" applyFill="1" applyBorder="1" applyAlignment="1" applyProtection="1">
      <alignment vertical="center"/>
    </xf>
    <xf numFmtId="176" fontId="32" fillId="0" borderId="12" xfId="0" applyNumberFormat="1" applyFont="1" applyFill="1" applyBorder="1" applyAlignment="1" applyProtection="1">
      <alignment vertical="center"/>
    </xf>
    <xf numFmtId="176" fontId="32" fillId="4" borderId="67" xfId="0" applyNumberFormat="1" applyFont="1" applyFill="1" applyBorder="1" applyAlignment="1" applyProtection="1">
      <alignment vertical="center"/>
    </xf>
    <xf numFmtId="49" fontId="0" fillId="0" borderId="0" xfId="0" applyNumberFormat="1" applyFill="1" applyProtection="1"/>
    <xf numFmtId="49" fontId="0" fillId="4" borderId="64" xfId="0" applyNumberFormat="1" applyFill="1" applyBorder="1" applyProtection="1"/>
    <xf numFmtId="49" fontId="0" fillId="4" borderId="0" xfId="0" applyNumberFormat="1" applyFill="1" applyBorder="1" applyProtection="1"/>
    <xf numFmtId="49" fontId="32" fillId="4" borderId="0" xfId="0" applyNumberFormat="1" applyFont="1" applyFill="1" applyBorder="1" applyAlignment="1" applyProtection="1">
      <alignment horizontal="center" vertical="center"/>
    </xf>
    <xf numFmtId="0" fontId="0" fillId="0" borderId="0" xfId="0" applyFill="1" applyBorder="1" applyProtection="1"/>
    <xf numFmtId="0" fontId="0" fillId="0" borderId="0" xfId="0" applyFill="1" applyBorder="1" applyAlignment="1" applyProtection="1"/>
    <xf numFmtId="0" fontId="0" fillId="4" borderId="64" xfId="0" applyFill="1" applyBorder="1" applyAlignment="1" applyProtection="1"/>
    <xf numFmtId="0" fontId="0" fillId="4" borderId="0" xfId="0" applyFill="1" applyBorder="1" applyAlignment="1" applyProtection="1"/>
    <xf numFmtId="0" fontId="0" fillId="4" borderId="65" xfId="0" applyFill="1" applyBorder="1" applyAlignment="1" applyProtection="1"/>
    <xf numFmtId="0" fontId="0" fillId="4" borderId="66" xfId="0" applyFill="1" applyBorder="1" applyAlignment="1" applyProtection="1"/>
    <xf numFmtId="0" fontId="0" fillId="0" borderId="0" xfId="2" applyFont="1" applyFill="1" applyAlignment="1" applyProtection="1">
      <protection locked="0"/>
    </xf>
    <xf numFmtId="49" fontId="0" fillId="4" borderId="11" xfId="0" applyNumberFormat="1" applyFill="1" applyBorder="1" applyAlignment="1" applyProtection="1">
      <alignment horizontal="center" vertical="center"/>
    </xf>
    <xf numFmtId="0" fontId="0" fillId="4" borderId="0" xfId="0" applyFill="1" applyBorder="1" applyAlignment="1" applyProtection="1">
      <alignment horizontal="left" vertical="center" shrinkToFit="1"/>
    </xf>
    <xf numFmtId="0" fontId="0" fillId="4" borderId="0" xfId="0" applyFill="1" applyProtection="1"/>
    <xf numFmtId="49" fontId="0" fillId="4" borderId="0" xfId="0" applyNumberFormat="1" applyFill="1" applyBorder="1" applyAlignment="1" applyProtection="1">
      <alignment vertical="center"/>
    </xf>
    <xf numFmtId="0" fontId="0" fillId="4" borderId="0" xfId="0" applyFill="1" applyBorder="1" applyAlignment="1" applyProtection="1">
      <alignment horizontal="left" vertical="center"/>
    </xf>
    <xf numFmtId="0" fontId="47" fillId="4" borderId="0" xfId="0" applyFont="1" applyFill="1" applyBorder="1" applyAlignment="1" applyProtection="1">
      <alignment vertical="center" wrapText="1"/>
    </xf>
    <xf numFmtId="0" fontId="28" fillId="4" borderId="0" xfId="0" applyFont="1" applyFill="1" applyBorder="1" applyAlignment="1" applyProtection="1">
      <alignment horizontal="center" vertical="center"/>
    </xf>
    <xf numFmtId="0" fontId="45" fillId="4" borderId="0" xfId="0" applyFont="1" applyFill="1" applyBorder="1" applyAlignment="1" applyProtection="1">
      <alignment horizontal="left" vertical="center"/>
    </xf>
    <xf numFmtId="38" fontId="28" fillId="4" borderId="0" xfId="1" applyFont="1" applyFill="1" applyBorder="1" applyAlignment="1" applyProtection="1">
      <alignment horizontal="right" vertical="center"/>
    </xf>
    <xf numFmtId="0" fontId="48" fillId="4" borderId="0" xfId="0" applyFont="1" applyFill="1" applyBorder="1" applyAlignment="1" applyProtection="1">
      <alignment horizontal="left" vertical="center"/>
    </xf>
    <xf numFmtId="0" fontId="49" fillId="4" borderId="0" xfId="0" applyFont="1" applyFill="1" applyBorder="1" applyAlignment="1" applyProtection="1">
      <alignment horizontal="left" vertical="center"/>
    </xf>
    <xf numFmtId="0" fontId="17" fillId="4" borderId="0" xfId="0" applyFont="1" applyFill="1" applyBorder="1" applyAlignment="1" applyProtection="1">
      <alignment horizontal="center" vertical="center"/>
    </xf>
    <xf numFmtId="0" fontId="50" fillId="4" borderId="0" xfId="0" applyFont="1" applyFill="1" applyBorder="1" applyAlignment="1" applyProtection="1">
      <alignment horizontal="left" vertical="center"/>
    </xf>
    <xf numFmtId="0" fontId="42" fillId="4" borderId="0" xfId="0" applyFont="1" applyFill="1" applyBorder="1" applyAlignment="1" applyProtection="1">
      <alignment horizontal="left" vertical="center"/>
    </xf>
    <xf numFmtId="0" fontId="0" fillId="4" borderId="66" xfId="0" applyFill="1" applyBorder="1" applyProtection="1"/>
    <xf numFmtId="0" fontId="0" fillId="4" borderId="68" xfId="0" applyFill="1" applyBorder="1" applyProtection="1"/>
    <xf numFmtId="0" fontId="0" fillId="4" borderId="69" xfId="0" applyFill="1" applyBorder="1" applyAlignment="1" applyProtection="1">
      <alignment horizontal="center" vertical="center"/>
    </xf>
    <xf numFmtId="0" fontId="0" fillId="0" borderId="0" xfId="0" applyFill="1" applyAlignment="1" applyProtection="1">
      <alignment horizontal="center" vertical="center"/>
    </xf>
    <xf numFmtId="0" fontId="0" fillId="4" borderId="69" xfId="0" applyFill="1" applyBorder="1" applyAlignment="1" applyProtection="1">
      <alignment horizontal="left" vertical="center" shrinkToFit="1"/>
    </xf>
    <xf numFmtId="0" fontId="0" fillId="4" borderId="69" xfId="0" applyFill="1" applyBorder="1" applyAlignment="1" applyProtection="1">
      <alignment horizontal="center" vertical="center" shrinkToFit="1"/>
    </xf>
    <xf numFmtId="0" fontId="0" fillId="0" borderId="0" xfId="0" applyFill="1" applyAlignment="1" applyProtection="1">
      <alignment horizontal="center" vertical="center" shrinkToFit="1"/>
    </xf>
    <xf numFmtId="0" fontId="0" fillId="4" borderId="0" xfId="0" applyFill="1" applyAlignment="1" applyProtection="1">
      <alignment horizontal="center"/>
    </xf>
    <xf numFmtId="0" fontId="0" fillId="0" borderId="0" xfId="0" applyFill="1" applyAlignment="1" applyProtection="1"/>
    <xf numFmtId="0" fontId="0" fillId="5" borderId="0" xfId="0" applyFill="1"/>
    <xf numFmtId="0" fontId="0" fillId="0" borderId="0" xfId="0" applyFill="1" applyAlignment="1" applyProtection="1">
      <alignment horizontal="right"/>
    </xf>
    <xf numFmtId="0" fontId="47" fillId="4" borderId="69" xfId="0" applyFont="1" applyFill="1" applyBorder="1" applyAlignment="1" applyProtection="1">
      <alignment vertical="center" wrapText="1"/>
    </xf>
    <xf numFmtId="0" fontId="0" fillId="4" borderId="69" xfId="0" applyFill="1" applyBorder="1" applyProtection="1"/>
    <xf numFmtId="0" fontId="0" fillId="6" borderId="0" xfId="0" applyFill="1"/>
    <xf numFmtId="0" fontId="0" fillId="0" borderId="0" xfId="0" applyFill="1" applyBorder="1" applyAlignment="1" applyProtection="1">
      <alignment horizontal="center" vertical="center"/>
    </xf>
    <xf numFmtId="0" fontId="17" fillId="4" borderId="69" xfId="0" applyFont="1" applyFill="1" applyBorder="1" applyAlignment="1" applyProtection="1">
      <alignment horizontal="center" vertical="center"/>
    </xf>
    <xf numFmtId="0" fontId="17" fillId="0" borderId="0" xfId="0" applyFont="1" applyFill="1" applyBorder="1" applyAlignment="1" applyProtection="1">
      <alignment horizontal="center" vertical="center"/>
    </xf>
    <xf numFmtId="0" fontId="0" fillId="7" borderId="0" xfId="0" applyFill="1"/>
    <xf numFmtId="0" fontId="0" fillId="8" borderId="0" xfId="0" applyFill="1" applyAlignment="1"/>
    <xf numFmtId="0" fontId="0" fillId="7" borderId="0" xfId="0" applyFill="1" applyAlignment="1">
      <alignment shrinkToFit="1"/>
    </xf>
    <xf numFmtId="0" fontId="0" fillId="8" borderId="0" xfId="0" applyFill="1" applyAlignment="1">
      <alignment shrinkToFit="1"/>
    </xf>
    <xf numFmtId="0" fontId="0" fillId="4" borderId="70" xfId="0" applyFill="1" applyBorder="1" applyProtection="1"/>
    <xf numFmtId="0" fontId="0" fillId="9" borderId="0" xfId="0" applyFill="1"/>
    <xf numFmtId="0" fontId="0" fillId="8" borderId="0" xfId="0" applyFill="1"/>
    <xf numFmtId="0" fontId="0" fillId="10" borderId="0" xfId="0" applyFill="1"/>
    <xf numFmtId="38" fontId="0" fillId="0" borderId="0" xfId="0" applyNumberFormat="1" applyFill="1" applyAlignment="1">
      <alignment horizontal="center"/>
    </xf>
    <xf numFmtId="0" fontId="0" fillId="10" borderId="0" xfId="0" applyFill="1" applyAlignment="1"/>
    <xf numFmtId="0" fontId="0" fillId="11" borderId="0" xfId="0" applyFill="1" applyAlignment="1"/>
    <xf numFmtId="0" fontId="0" fillId="5" borderId="0" xfId="0" applyFill="1" applyAlignment="1"/>
    <xf numFmtId="0" fontId="0" fillId="10" borderId="0" xfId="0" applyFill="1" applyAlignment="1">
      <alignment shrinkToFit="1"/>
    </xf>
    <xf numFmtId="0" fontId="0" fillId="11" borderId="0" xfId="0" applyFill="1" applyAlignment="1">
      <alignment shrinkToFit="1"/>
    </xf>
    <xf numFmtId="0" fontId="0" fillId="5" borderId="0" xfId="0" applyFill="1" applyAlignment="1">
      <alignment shrinkToFit="1"/>
    </xf>
    <xf numFmtId="0" fontId="0" fillId="0" borderId="0" xfId="0" applyAlignment="1">
      <alignment horizontal="right"/>
    </xf>
    <xf numFmtId="0" fontId="0" fillId="0" borderId="0" xfId="0" applyAlignment="1">
      <alignment shrinkToFit="1"/>
    </xf>
    <xf numFmtId="0" fontId="0" fillId="11" borderId="0" xfId="0" applyFill="1"/>
    <xf numFmtId="0" fontId="0" fillId="12" borderId="0" xfId="0" applyFill="1"/>
    <xf numFmtId="0" fontId="0" fillId="13" borderId="0" xfId="0" applyFill="1"/>
    <xf numFmtId="0" fontId="0" fillId="0" borderId="0" xfId="0" applyFill="1"/>
    <xf numFmtId="0" fontId="0" fillId="0" borderId="0" xfId="0" applyAlignment="1">
      <alignment wrapText="1"/>
    </xf>
    <xf numFmtId="176" fontId="0" fillId="0" borderId="12" xfId="0" applyNumberFormat="1" applyBorder="1"/>
    <xf numFmtId="0" fontId="0" fillId="10" borderId="1" xfId="0" applyFill="1" applyBorder="1" applyAlignment="1">
      <alignment horizontal="center"/>
    </xf>
    <xf numFmtId="0" fontId="0" fillId="12" borderId="12" xfId="0" applyFill="1" applyBorder="1" applyAlignment="1">
      <alignment horizontal="center"/>
    </xf>
    <xf numFmtId="0" fontId="0" fillId="13" borderId="0" xfId="0" applyFill="1" applyAlignment="1">
      <alignment horizontal="center"/>
    </xf>
    <xf numFmtId="176" fontId="0" fillId="4" borderId="0" xfId="0" applyNumberFormat="1" applyFill="1"/>
    <xf numFmtId="0" fontId="0" fillId="4" borderId="0" xfId="0" applyFill="1"/>
    <xf numFmtId="176" fontId="0" fillId="2" borderId="0" xfId="0" applyNumberFormat="1" applyFill="1"/>
    <xf numFmtId="0" fontId="0" fillId="2" borderId="0" xfId="0" applyFill="1"/>
    <xf numFmtId="177" fontId="0" fillId="14" borderId="0" xfId="0" applyNumberFormat="1" applyFill="1"/>
    <xf numFmtId="0" fontId="0" fillId="0" borderId="12" xfId="0" applyBorder="1"/>
    <xf numFmtId="57" fontId="0" fillId="0" borderId="0" xfId="0" applyNumberFormat="1"/>
    <xf numFmtId="0" fontId="0" fillId="10" borderId="3" xfId="0" applyFill="1" applyBorder="1" applyAlignment="1">
      <alignment horizontal="center"/>
    </xf>
    <xf numFmtId="0" fontId="0" fillId="15" borderId="12" xfId="0" applyFill="1" applyBorder="1" applyAlignment="1">
      <alignment horizontal="center"/>
    </xf>
    <xf numFmtId="0" fontId="0" fillId="0" borderId="0" xfId="0" applyFill="1" applyBorder="1"/>
    <xf numFmtId="0" fontId="0" fillId="0" borderId="1" xfId="0" applyFill="1" applyBorder="1"/>
    <xf numFmtId="0" fontId="0" fillId="0" borderId="2" xfId="0" applyFill="1" applyBorder="1"/>
    <xf numFmtId="0" fontId="0" fillId="0" borderId="8" xfId="0" applyFill="1" applyBorder="1"/>
    <xf numFmtId="0" fontId="0" fillId="0" borderId="0" xfId="0" applyFill="1" applyAlignment="1" applyProtection="1">
      <alignment horizontal="center"/>
    </xf>
    <xf numFmtId="0" fontId="0" fillId="0" borderId="3" xfId="0" applyFill="1" applyBorder="1"/>
    <xf numFmtId="0" fontId="0" fillId="0" borderId="9" xfId="0" applyFill="1" applyBorder="1"/>
    <xf numFmtId="0" fontId="0" fillId="0" borderId="10" xfId="0" applyFill="1" applyBorder="1"/>
    <xf numFmtId="178" fontId="0" fillId="0" borderId="0" xfId="0" applyNumberFormat="1" applyFill="1" applyAlignment="1" applyProtection="1"/>
    <xf numFmtId="0" fontId="12" fillId="13" borderId="63" xfId="0" applyFont="1" applyFill="1" applyBorder="1"/>
    <xf numFmtId="0" fontId="0" fillId="13" borderId="68" xfId="0" applyFill="1" applyBorder="1"/>
    <xf numFmtId="0" fontId="0" fillId="0" borderId="65" xfId="0" applyBorder="1" applyAlignment="1">
      <alignment horizontal="center"/>
    </xf>
    <xf numFmtId="0" fontId="0" fillId="0" borderId="70" xfId="0" applyBorder="1" applyAlignment="1">
      <alignment horizontal="center"/>
    </xf>
    <xf numFmtId="178" fontId="0" fillId="0" borderId="0" xfId="0" applyNumberFormat="1" applyFill="1" applyProtection="1"/>
    <xf numFmtId="0" fontId="0" fillId="17" borderId="0" xfId="0" applyFill="1" applyProtection="1"/>
    <xf numFmtId="0" fontId="41" fillId="3" borderId="11" xfId="0" applyFont="1" applyFill="1" applyBorder="1" applyAlignment="1" applyProtection="1">
      <alignment vertical="center"/>
    </xf>
    <xf numFmtId="0" fontId="0" fillId="18" borderId="63" xfId="0" applyFill="1" applyBorder="1" applyProtection="1"/>
    <xf numFmtId="0" fontId="0" fillId="18" borderId="43" xfId="0" applyFill="1" applyBorder="1" applyProtection="1"/>
    <xf numFmtId="0" fontId="0" fillId="18" borderId="64" xfId="0" applyFill="1" applyBorder="1" applyProtection="1"/>
    <xf numFmtId="0" fontId="0" fillId="18" borderId="0" xfId="0" applyFill="1" applyBorder="1" applyProtection="1"/>
    <xf numFmtId="0" fontId="0" fillId="18" borderId="64" xfId="0" applyFill="1" applyBorder="1" applyAlignment="1" applyProtection="1">
      <alignment shrinkToFit="1"/>
    </xf>
    <xf numFmtId="0" fontId="0" fillId="18" borderId="0" xfId="0" applyFill="1" applyBorder="1" applyAlignment="1" applyProtection="1">
      <alignment shrinkToFit="1"/>
    </xf>
    <xf numFmtId="0" fontId="0" fillId="18" borderId="64" xfId="0" applyFill="1" applyBorder="1" applyAlignment="1" applyProtection="1"/>
    <xf numFmtId="0" fontId="0" fillId="18" borderId="0" xfId="0" applyFill="1" applyBorder="1" applyAlignment="1" applyProtection="1"/>
    <xf numFmtId="0" fontId="0" fillId="18" borderId="65" xfId="0" applyFill="1" applyBorder="1" applyAlignment="1" applyProtection="1"/>
    <xf numFmtId="0" fontId="0" fillId="18" borderId="66" xfId="0" applyFill="1" applyBorder="1" applyAlignment="1" applyProtection="1"/>
    <xf numFmtId="0" fontId="53" fillId="0" borderId="0" xfId="0" applyFont="1" applyFill="1" applyAlignment="1" applyProtection="1">
      <alignment horizontal="centerContinuous" vertical="center" wrapText="1"/>
    </xf>
    <xf numFmtId="49" fontId="0" fillId="18" borderId="0" xfId="0" applyNumberFormat="1" applyFill="1" applyBorder="1" applyAlignment="1" applyProtection="1">
      <alignment horizontal="center" vertical="center"/>
    </xf>
    <xf numFmtId="0" fontId="0" fillId="18" borderId="0" xfId="0" applyFill="1" applyProtection="1"/>
    <xf numFmtId="0" fontId="0" fillId="18" borderId="0" xfId="0" applyFill="1" applyBorder="1" applyAlignment="1" applyProtection="1">
      <alignment horizontal="center" vertical="center"/>
    </xf>
    <xf numFmtId="0" fontId="0" fillId="18" borderId="0" xfId="0" applyFill="1" applyBorder="1" applyAlignment="1" applyProtection="1">
      <alignment horizontal="center" vertical="center" shrinkToFit="1"/>
    </xf>
    <xf numFmtId="57" fontId="31" fillId="0" borderId="12" xfId="0" applyNumberFormat="1" applyFont="1" applyFill="1" applyBorder="1" applyAlignment="1" applyProtection="1">
      <alignment horizontal="center" vertical="center"/>
      <protection locked="0"/>
    </xf>
    <xf numFmtId="0" fontId="32" fillId="18" borderId="67" xfId="0" applyNumberFormat="1" applyFont="1" applyFill="1" applyBorder="1" applyAlignment="1" applyProtection="1">
      <alignment vertical="center"/>
    </xf>
    <xf numFmtId="176" fontId="31" fillId="0" borderId="12" xfId="0" applyNumberFormat="1" applyFont="1" applyFill="1" applyBorder="1" applyAlignment="1" applyProtection="1">
      <alignment vertical="center"/>
      <protection locked="0"/>
    </xf>
    <xf numFmtId="176" fontId="32" fillId="18" borderId="0" xfId="0" applyNumberFormat="1" applyFont="1" applyFill="1" applyBorder="1" applyAlignment="1" applyProtection="1">
      <alignment vertical="center"/>
    </xf>
    <xf numFmtId="57" fontId="0" fillId="18" borderId="0" xfId="0" applyNumberFormat="1" applyFill="1" applyBorder="1" applyAlignment="1" applyProtection="1">
      <alignment horizontal="center" vertical="center"/>
    </xf>
    <xf numFmtId="0" fontId="0" fillId="18" borderId="0" xfId="0" applyFill="1" applyBorder="1" applyAlignment="1" applyProtection="1">
      <alignment horizontal="left" vertical="center"/>
    </xf>
    <xf numFmtId="38" fontId="8" fillId="18" borderId="0" xfId="1" applyFont="1" applyFill="1" applyBorder="1" applyAlignment="1" applyProtection="1">
      <alignment horizontal="right" vertical="center"/>
    </xf>
    <xf numFmtId="0" fontId="17" fillId="18" borderId="0" xfId="0" applyFont="1" applyFill="1" applyBorder="1" applyAlignment="1" applyProtection="1">
      <alignment horizontal="center" vertical="center"/>
    </xf>
    <xf numFmtId="0" fontId="0" fillId="18" borderId="68" xfId="0" applyFill="1" applyBorder="1" applyProtection="1"/>
    <xf numFmtId="0" fontId="0" fillId="18" borderId="69" xfId="0" applyFill="1" applyBorder="1" applyProtection="1"/>
    <xf numFmtId="0" fontId="0" fillId="18" borderId="69" xfId="0" applyFill="1" applyBorder="1" applyAlignment="1" applyProtection="1">
      <alignment shrinkToFit="1"/>
    </xf>
    <xf numFmtId="0" fontId="41" fillId="18" borderId="0" xfId="0" applyFont="1" applyFill="1" applyBorder="1" applyAlignment="1" applyProtection="1">
      <alignment vertical="center"/>
    </xf>
    <xf numFmtId="0" fontId="0" fillId="18" borderId="69" xfId="0" applyFill="1" applyBorder="1" applyAlignment="1" applyProtection="1"/>
    <xf numFmtId="0" fontId="42" fillId="18" borderId="0" xfId="0" applyFont="1" applyFill="1" applyBorder="1" applyAlignment="1" applyProtection="1">
      <alignment horizontal="left" vertical="center"/>
    </xf>
    <xf numFmtId="0" fontId="0" fillId="18" borderId="70" xfId="0" applyFill="1" applyBorder="1" applyAlignment="1" applyProtection="1"/>
    <xf numFmtId="0" fontId="17" fillId="0" borderId="0" xfId="0" applyFont="1" applyFill="1" applyAlignment="1" applyProtection="1">
      <alignment horizontal="center" vertical="center"/>
    </xf>
    <xf numFmtId="0" fontId="0" fillId="0" borderId="4" xfId="0" applyFill="1" applyBorder="1" applyProtection="1"/>
    <xf numFmtId="0" fontId="0" fillId="0" borderId="5" xfId="0" applyFill="1" applyBorder="1" applyProtection="1"/>
    <xf numFmtId="0" fontId="0" fillId="0" borderId="6" xfId="0" applyFill="1" applyBorder="1" applyProtection="1"/>
    <xf numFmtId="0" fontId="0" fillId="0" borderId="8" xfId="0" applyFill="1" applyBorder="1" applyProtection="1"/>
    <xf numFmtId="0" fontId="0" fillId="0" borderId="9" xfId="0" applyFill="1" applyBorder="1" applyProtection="1"/>
    <xf numFmtId="0" fontId="0" fillId="0" borderId="10" xfId="0" applyFill="1" applyBorder="1" applyProtection="1"/>
    <xf numFmtId="0" fontId="0" fillId="0" borderId="11" xfId="0" applyFill="1" applyBorder="1" applyProtection="1"/>
    <xf numFmtId="0" fontId="0" fillId="0" borderId="0" xfId="0" applyFill="1" applyAlignment="1" applyProtection="1">
      <alignment horizontal="center"/>
    </xf>
    <xf numFmtId="0" fontId="0" fillId="0" borderId="0" xfId="0" applyFill="1" applyBorder="1" applyAlignment="1" applyProtection="1">
      <alignment horizontal="right"/>
    </xf>
    <xf numFmtId="179" fontId="0" fillId="0" borderId="0" xfId="0" applyNumberFormat="1" applyFill="1" applyProtection="1"/>
    <xf numFmtId="0" fontId="0" fillId="2" borderId="0" xfId="0" applyFill="1" applyProtection="1"/>
    <xf numFmtId="0" fontId="0" fillId="17" borderId="0" xfId="0" applyFill="1" applyAlignment="1" applyProtection="1">
      <alignment horizontal="center"/>
    </xf>
    <xf numFmtId="0" fontId="0" fillId="0" borderId="9" xfId="0" applyFill="1" applyBorder="1" applyAlignment="1" applyProtection="1">
      <alignment horizontal="center"/>
    </xf>
    <xf numFmtId="0" fontId="0" fillId="0" borderId="0" xfId="0" applyFill="1" applyBorder="1" applyAlignment="1" applyProtection="1">
      <alignment horizontal="center"/>
    </xf>
    <xf numFmtId="0" fontId="0" fillId="0" borderId="5" xfId="0" applyFill="1" applyBorder="1" applyAlignment="1" applyProtection="1">
      <alignment horizontal="center"/>
    </xf>
    <xf numFmtId="0" fontId="0" fillId="2" borderId="0" xfId="0" applyFill="1" applyAlignment="1" applyProtection="1">
      <alignment horizontal="right"/>
    </xf>
    <xf numFmtId="0" fontId="0" fillId="0" borderId="44" xfId="0" applyFill="1" applyBorder="1" applyProtection="1"/>
    <xf numFmtId="49" fontId="0" fillId="0" borderId="12" xfId="0" applyNumberFormat="1" applyFill="1" applyBorder="1" applyAlignment="1" applyProtection="1">
      <alignment horizontal="center" vertical="center"/>
      <protection locked="0"/>
    </xf>
    <xf numFmtId="49" fontId="32" fillId="3" borderId="0" xfId="0" applyNumberFormat="1" applyFont="1" applyFill="1" applyBorder="1" applyAlignment="1" applyProtection="1">
      <alignment horizontal="center" vertical="center"/>
    </xf>
    <xf numFmtId="0" fontId="45" fillId="3" borderId="0" xfId="0" applyNumberFormat="1" applyFont="1" applyFill="1" applyBorder="1" applyAlignment="1" applyProtection="1">
      <alignment horizontal="left" vertical="center"/>
    </xf>
    <xf numFmtId="0" fontId="60" fillId="0" borderId="0" xfId="0" applyFont="1" applyFill="1" applyAlignment="1" applyProtection="1">
      <alignment vertical="center"/>
    </xf>
    <xf numFmtId="0" fontId="3" fillId="0" borderId="0" xfId="0" applyFont="1" applyProtection="1"/>
    <xf numFmtId="0" fontId="51" fillId="0" borderId="0" xfId="0" applyFont="1" applyProtection="1"/>
    <xf numFmtId="0" fontId="3" fillId="17" borderId="0" xfId="0" applyFont="1" applyFill="1" applyProtection="1"/>
    <xf numFmtId="0" fontId="3" fillId="0" borderId="0" xfId="0" applyFont="1" applyAlignment="1" applyProtection="1">
      <alignment horizontal="center"/>
    </xf>
    <xf numFmtId="0" fontId="33" fillId="0" borderId="0" xfId="2" applyFont="1" applyFill="1" applyAlignment="1" applyProtection="1"/>
    <xf numFmtId="0" fontId="33" fillId="0" borderId="0" xfId="2" applyFont="1" applyFill="1" applyAlignment="1" applyProtection="1">
      <alignment horizontal="left"/>
    </xf>
    <xf numFmtId="0" fontId="33" fillId="0" borderId="0" xfId="2" applyFont="1" applyFill="1" applyAlignment="1" applyProtection="1">
      <alignment horizontal="center"/>
    </xf>
    <xf numFmtId="176" fontId="31" fillId="0" borderId="12" xfId="0" applyNumberFormat="1" applyFont="1" applyFill="1" applyBorder="1" applyAlignment="1" applyProtection="1">
      <alignment horizontal="right" vertical="center"/>
    </xf>
    <xf numFmtId="49" fontId="32" fillId="18" borderId="11" xfId="0" applyNumberFormat="1" applyFont="1" applyFill="1" applyBorder="1" applyAlignment="1" applyProtection="1">
      <alignment vertical="center"/>
    </xf>
    <xf numFmtId="49" fontId="32" fillId="18" borderId="0" xfId="0" applyNumberFormat="1" applyFont="1" applyFill="1" applyBorder="1" applyAlignment="1" applyProtection="1">
      <alignment horizontal="center" vertical="center"/>
    </xf>
    <xf numFmtId="49" fontId="32" fillId="18" borderId="69" xfId="0" applyNumberFormat="1" applyFont="1" applyFill="1" applyBorder="1" applyAlignment="1" applyProtection="1">
      <alignment horizontal="center" vertical="center"/>
    </xf>
    <xf numFmtId="57" fontId="31" fillId="0" borderId="12" xfId="0" applyNumberFormat="1" applyFont="1" applyFill="1" applyBorder="1" applyAlignment="1" applyProtection="1">
      <alignment horizontal="center" vertical="center"/>
    </xf>
    <xf numFmtId="176" fontId="31" fillId="0" borderId="1" xfId="0" applyNumberFormat="1" applyFont="1" applyFill="1" applyBorder="1" applyAlignment="1" applyProtection="1">
      <alignment vertical="center"/>
    </xf>
    <xf numFmtId="176" fontId="31" fillId="0" borderId="12" xfId="0" applyNumberFormat="1" applyFont="1" applyFill="1" applyBorder="1" applyAlignment="1" applyProtection="1">
      <alignment vertical="center"/>
    </xf>
    <xf numFmtId="0" fontId="2" fillId="0" borderId="0" xfId="0" applyFont="1" applyBorder="1" applyProtection="1"/>
    <xf numFmtId="0" fontId="2" fillId="0" borderId="0" xfId="0" applyFont="1" applyBorder="1" applyAlignment="1" applyProtection="1"/>
    <xf numFmtId="49" fontId="9" fillId="0" borderId="0" xfId="0" applyNumberFormat="1" applyFont="1" applyProtection="1"/>
    <xf numFmtId="0" fontId="0" fillId="0" borderId="5" xfId="0" applyBorder="1" applyAlignment="1" applyProtection="1">
      <alignment wrapText="1"/>
    </xf>
    <xf numFmtId="49" fontId="0" fillId="0" borderId="6" xfId="0" applyNumberFormat="1" applyBorder="1" applyProtection="1"/>
    <xf numFmtId="49" fontId="0" fillId="0" borderId="44" xfId="0" applyNumberFormat="1" applyBorder="1" applyProtection="1"/>
    <xf numFmtId="49" fontId="0" fillId="0" borderId="10" xfId="0" applyNumberFormat="1" applyBorder="1" applyProtection="1"/>
    <xf numFmtId="0" fontId="0" fillId="0" borderId="11" xfId="0" applyFill="1" applyBorder="1" applyAlignment="1" applyProtection="1">
      <alignment horizontal="center"/>
    </xf>
    <xf numFmtId="0" fontId="0" fillId="0" borderId="44" xfId="0" applyFill="1" applyBorder="1" applyAlignment="1" applyProtection="1">
      <alignment horizontal="center"/>
    </xf>
    <xf numFmtId="0" fontId="0" fillId="0" borderId="0" xfId="0" applyAlignment="1" applyProtection="1">
      <alignment horizontal="center"/>
    </xf>
    <xf numFmtId="0" fontId="0" fillId="0" borderId="4" xfId="0" applyBorder="1" applyProtection="1"/>
    <xf numFmtId="0" fontId="0" fillId="0" borderId="5" xfId="0" applyBorder="1" applyProtection="1"/>
    <xf numFmtId="0" fontId="0" fillId="0" borderId="6" xfId="0" applyBorder="1" applyProtection="1"/>
    <xf numFmtId="38" fontId="0" fillId="0" borderId="0" xfId="0" applyNumberFormat="1" applyFill="1" applyBorder="1" applyAlignment="1" applyProtection="1">
      <alignment horizontal="center"/>
    </xf>
    <xf numFmtId="0" fontId="0" fillId="0" borderId="44" xfId="0" applyFill="1" applyBorder="1" applyAlignment="1" applyProtection="1"/>
    <xf numFmtId="0" fontId="0" fillId="8" borderId="0" xfId="0" applyFill="1" applyAlignment="1" applyProtection="1">
      <alignment horizontal="center"/>
    </xf>
    <xf numFmtId="0" fontId="0" fillId="10" borderId="0" xfId="0" applyFill="1" applyAlignment="1" applyProtection="1">
      <alignment horizontal="center"/>
    </xf>
    <xf numFmtId="0" fontId="0" fillId="11" borderId="0" xfId="0" applyFill="1" applyAlignment="1" applyProtection="1">
      <alignment horizontal="center"/>
    </xf>
    <xf numFmtId="0" fontId="0" fillId="5" borderId="0" xfId="0" applyFill="1" applyAlignment="1" applyProtection="1">
      <alignment horizontal="center"/>
    </xf>
    <xf numFmtId="0" fontId="0" fillId="8" borderId="0" xfId="0" applyFill="1" applyAlignment="1" applyProtection="1">
      <alignment horizontal="center" shrinkToFit="1"/>
    </xf>
    <xf numFmtId="0" fontId="0" fillId="10" borderId="0" xfId="0" applyFill="1" applyAlignment="1" applyProtection="1">
      <alignment horizontal="center" shrinkToFit="1"/>
    </xf>
    <xf numFmtId="0" fontId="0" fillId="11" borderId="0" xfId="0" applyFill="1" applyAlignment="1" applyProtection="1">
      <alignment horizontal="center" shrinkToFit="1"/>
    </xf>
    <xf numFmtId="0" fontId="0" fillId="5" borderId="0" xfId="0" applyFill="1" applyAlignment="1" applyProtection="1">
      <alignment horizontal="center" shrinkToFit="1"/>
    </xf>
    <xf numFmtId="0" fontId="0" fillId="0" borderId="0" xfId="0" applyAlignment="1" applyProtection="1">
      <alignment shrinkToFit="1"/>
    </xf>
    <xf numFmtId="0" fontId="3" fillId="0" borderId="0" xfId="0" applyFont="1" applyFill="1" applyProtection="1"/>
    <xf numFmtId="0" fontId="3" fillId="0" borderId="0" xfId="0" applyFont="1" applyFill="1" applyAlignment="1" applyProtection="1">
      <alignment horizontal="center"/>
    </xf>
    <xf numFmtId="0" fontId="4" fillId="0" borderId="0" xfId="0" applyFont="1" applyFill="1" applyAlignment="1" applyProtection="1"/>
    <xf numFmtId="0" fontId="3" fillId="0" borderId="0" xfId="0" applyFont="1" applyFill="1" applyAlignment="1" applyProtection="1"/>
    <xf numFmtId="0" fontId="3" fillId="0" borderId="0" xfId="0" applyFont="1" applyFill="1" applyBorder="1" applyAlignment="1" applyProtection="1"/>
    <xf numFmtId="0" fontId="3" fillId="0" borderId="62" xfId="0" applyFont="1" applyFill="1" applyBorder="1" applyAlignment="1" applyProtection="1"/>
    <xf numFmtId="0" fontId="3" fillId="0" borderId="0" xfId="0" applyFont="1" applyFill="1" applyBorder="1" applyProtection="1"/>
    <xf numFmtId="0" fontId="3" fillId="0" borderId="62" xfId="0" applyFont="1" applyFill="1" applyBorder="1" applyProtection="1"/>
    <xf numFmtId="0" fontId="3" fillId="0" borderId="62" xfId="0" applyFont="1" applyBorder="1" applyProtection="1"/>
    <xf numFmtId="0" fontId="3" fillId="0" borderId="0" xfId="0" applyFont="1" applyBorder="1" applyProtection="1"/>
    <xf numFmtId="0" fontId="5" fillId="0" borderId="4" xfId="0" applyFont="1" applyBorder="1" applyAlignment="1" applyProtection="1">
      <alignment horizontal="center" vertical="center"/>
    </xf>
    <xf numFmtId="0" fontId="5" fillId="0" borderId="5" xfId="0" applyFont="1" applyBorder="1" applyAlignment="1" applyProtection="1">
      <alignment horizontal="center" vertical="center"/>
    </xf>
    <xf numFmtId="0" fontId="5" fillId="0" borderId="6" xfId="0" applyFont="1" applyBorder="1" applyAlignment="1" applyProtection="1">
      <alignment horizontal="center" vertical="center"/>
    </xf>
    <xf numFmtId="0" fontId="5" fillId="0" borderId="7" xfId="0" applyFont="1" applyBorder="1" applyAlignment="1" applyProtection="1">
      <alignment horizontal="center" vertical="center"/>
    </xf>
    <xf numFmtId="0" fontId="5" fillId="0" borderId="0" xfId="0" applyFont="1" applyAlignment="1" applyProtection="1">
      <alignment horizontal="center" vertical="center"/>
    </xf>
    <xf numFmtId="0" fontId="5" fillId="0" borderId="62" xfId="0" applyFont="1" applyBorder="1" applyAlignment="1" applyProtection="1">
      <alignment horizontal="center" vertical="center"/>
    </xf>
    <xf numFmtId="0" fontId="8" fillId="0" borderId="0" xfId="0" applyFont="1" applyAlignment="1" applyProtection="1"/>
    <xf numFmtId="0" fontId="8" fillId="0" borderId="0" xfId="0" applyFont="1" applyBorder="1" applyAlignment="1" applyProtection="1"/>
    <xf numFmtId="0" fontId="1" fillId="17" borderId="0" xfId="0" applyFont="1" applyFill="1" applyProtection="1"/>
    <xf numFmtId="0" fontId="1" fillId="0" borderId="0" xfId="0" applyFont="1" applyAlignment="1" applyProtection="1">
      <alignment horizontal="center"/>
    </xf>
    <xf numFmtId="0" fontId="5" fillId="0" borderId="0" xfId="0" applyFont="1" applyBorder="1" applyAlignment="1" applyProtection="1">
      <alignment horizontal="center" vertical="center"/>
    </xf>
    <xf numFmtId="0" fontId="1" fillId="0" borderId="62" xfId="0" applyFont="1" applyBorder="1" applyProtection="1"/>
    <xf numFmtId="0" fontId="6" fillId="0" borderId="0" xfId="0" applyFont="1" applyBorder="1" applyAlignment="1" applyProtection="1">
      <alignment horizontal="center" vertical="center"/>
    </xf>
    <xf numFmtId="0" fontId="6" fillId="0" borderId="62" xfId="0" applyFont="1" applyBorder="1" applyAlignment="1" applyProtection="1">
      <alignment horizontal="center" vertical="center"/>
    </xf>
    <xf numFmtId="0" fontId="5" fillId="0" borderId="0" xfId="0" applyNumberFormat="1" applyFont="1" applyFill="1" applyBorder="1" applyAlignment="1" applyProtection="1">
      <alignment vertical="center"/>
    </xf>
    <xf numFmtId="0" fontId="7" fillId="0" borderId="0" xfId="0" applyNumberFormat="1" applyFont="1" applyFill="1" applyBorder="1" applyAlignment="1" applyProtection="1">
      <alignment wrapText="1"/>
    </xf>
    <xf numFmtId="0" fontId="1" fillId="0" borderId="5" xfId="0" applyFont="1" applyBorder="1" applyProtection="1"/>
    <xf numFmtId="0" fontId="1" fillId="0" borderId="6" xfId="0" applyFont="1" applyBorder="1" applyProtection="1"/>
    <xf numFmtId="0" fontId="7" fillId="0" borderId="0" xfId="0" applyNumberFormat="1" applyFont="1" applyFill="1" applyBorder="1" applyAlignment="1" applyProtection="1"/>
    <xf numFmtId="0" fontId="7" fillId="0" borderId="62" xfId="0" applyNumberFormat="1" applyFont="1" applyFill="1" applyBorder="1" applyAlignment="1" applyProtection="1"/>
    <xf numFmtId="0" fontId="1" fillId="0" borderId="0" xfId="0" applyNumberFormat="1" applyFont="1" applyFill="1" applyBorder="1" applyProtection="1"/>
    <xf numFmtId="0" fontId="1" fillId="0" borderId="62" xfId="0" applyNumberFormat="1" applyFont="1" applyFill="1" applyBorder="1" applyProtection="1"/>
    <xf numFmtId="0" fontId="3" fillId="0" borderId="0" xfId="0" applyFont="1" applyAlignment="1" applyProtection="1">
      <alignment horizontal="center" vertical="center"/>
    </xf>
    <xf numFmtId="0" fontId="2" fillId="0" borderId="0" xfId="0" applyNumberFormat="1" applyFont="1" applyFill="1" applyAlignment="1" applyProtection="1">
      <alignment horizontal="left" vertical="center" wrapText="1" shrinkToFit="1"/>
    </xf>
    <xf numFmtId="0" fontId="2" fillId="0" borderId="0" xfId="0" applyNumberFormat="1" applyFont="1" applyFill="1" applyBorder="1" applyAlignment="1" applyProtection="1">
      <alignment horizontal="left" vertical="center" wrapText="1" shrinkToFit="1"/>
    </xf>
    <xf numFmtId="0" fontId="3" fillId="0" borderId="44" xfId="0" applyFont="1" applyBorder="1" applyProtection="1"/>
    <xf numFmtId="0" fontId="2" fillId="0" borderId="0" xfId="0" applyNumberFormat="1" applyFont="1" applyFill="1" applyBorder="1" applyAlignment="1" applyProtection="1">
      <alignment horizontal="center" vertical="center" shrinkToFit="1"/>
    </xf>
    <xf numFmtId="0" fontId="2" fillId="0" borderId="62" xfId="0" applyNumberFormat="1" applyFont="1" applyFill="1" applyBorder="1" applyAlignment="1" applyProtection="1">
      <alignment horizontal="center" vertical="center" shrinkToFit="1"/>
    </xf>
    <xf numFmtId="0" fontId="3" fillId="0" borderId="0" xfId="0" applyNumberFormat="1" applyFont="1" applyFill="1" applyBorder="1" applyAlignment="1" applyProtection="1">
      <alignment shrinkToFit="1"/>
    </xf>
    <xf numFmtId="0" fontId="3" fillId="0" borderId="62" xfId="0" applyNumberFormat="1" applyFont="1" applyFill="1" applyBorder="1" applyAlignment="1" applyProtection="1">
      <alignment shrinkToFit="1"/>
    </xf>
    <xf numFmtId="0" fontId="3" fillId="0" borderId="0" xfId="0" applyNumberFormat="1" applyFont="1" applyFill="1" applyBorder="1" applyAlignment="1" applyProtection="1">
      <alignment horizontal="left" vertical="center" shrinkToFit="1"/>
    </xf>
    <xf numFmtId="0" fontId="3" fillId="0" borderId="44" xfId="0" applyNumberFormat="1" applyFont="1" applyFill="1" applyBorder="1" applyAlignment="1" applyProtection="1">
      <alignment horizontal="left" vertical="center" shrinkToFit="1"/>
    </xf>
    <xf numFmtId="0" fontId="3" fillId="0" borderId="62" xfId="0" applyNumberFormat="1" applyFont="1" applyFill="1" applyBorder="1" applyAlignment="1" applyProtection="1">
      <alignment horizontal="left" vertical="center" shrinkToFit="1"/>
    </xf>
    <xf numFmtId="0" fontId="7" fillId="0" borderId="9" xfId="0" applyNumberFormat="1" applyFont="1" applyFill="1" applyBorder="1" applyAlignment="1" applyProtection="1">
      <alignment horizontal="left" vertical="center" shrinkToFit="1"/>
    </xf>
    <xf numFmtId="0" fontId="7" fillId="0" borderId="10" xfId="0" applyNumberFormat="1" applyFont="1" applyFill="1" applyBorder="1" applyAlignment="1" applyProtection="1">
      <alignment horizontal="left" vertical="center" shrinkToFit="1"/>
    </xf>
    <xf numFmtId="0" fontId="7" fillId="0" borderId="0" xfId="0" applyNumberFormat="1" applyFont="1" applyFill="1" applyBorder="1" applyAlignment="1" applyProtection="1">
      <alignment horizontal="left" vertical="center" shrinkToFit="1"/>
    </xf>
    <xf numFmtId="0" fontId="9" fillId="0" borderId="62" xfId="0" applyNumberFormat="1" applyFont="1" applyFill="1" applyBorder="1" applyAlignment="1" applyProtection="1">
      <alignment horizontal="left" vertical="center" textRotation="255" shrinkToFit="1"/>
    </xf>
    <xf numFmtId="0" fontId="9" fillId="0" borderId="0" xfId="0" applyNumberFormat="1" applyFont="1" applyFill="1" applyBorder="1" applyAlignment="1" applyProtection="1">
      <alignment horizontal="left" vertical="center" textRotation="255" shrinkToFit="1"/>
    </xf>
    <xf numFmtId="0" fontId="5" fillId="0" borderId="0" xfId="0" applyFont="1" applyBorder="1" applyAlignment="1" applyProtection="1">
      <alignment horizontal="center" vertical="center" shrinkToFit="1"/>
    </xf>
    <xf numFmtId="0" fontId="1" fillId="0" borderId="0" xfId="0" applyFont="1" applyBorder="1" applyAlignment="1" applyProtection="1">
      <alignment horizontal="center" vertical="center" textRotation="255"/>
    </xf>
    <xf numFmtId="0" fontId="3" fillId="0" borderId="0" xfId="0" applyFont="1" applyBorder="1" applyAlignment="1" applyProtection="1">
      <alignment horizontal="center" vertical="center" textRotation="255"/>
    </xf>
    <xf numFmtId="49" fontId="5" fillId="0" borderId="0" xfId="0" applyNumberFormat="1" applyFont="1" applyFill="1" applyBorder="1" applyAlignment="1" applyProtection="1">
      <alignment horizontal="distributed" vertical="center"/>
    </xf>
    <xf numFmtId="49" fontId="5" fillId="0" borderId="62" xfId="0" applyNumberFormat="1" applyFont="1" applyFill="1" applyBorder="1" applyAlignment="1" applyProtection="1">
      <alignment horizontal="distributed" vertical="center"/>
    </xf>
    <xf numFmtId="49" fontId="5" fillId="0" borderId="0" xfId="0" applyNumberFormat="1" applyFont="1" applyFill="1" applyBorder="1" applyAlignment="1" applyProtection="1">
      <alignment horizontal="center" vertical="center"/>
    </xf>
    <xf numFmtId="0" fontId="3" fillId="0" borderId="62" xfId="0" applyFont="1" applyBorder="1" applyAlignment="1" applyProtection="1">
      <alignment horizontal="center" vertical="center" textRotation="255"/>
    </xf>
    <xf numFmtId="0" fontId="8" fillId="0" borderId="9" xfId="0" applyNumberFormat="1" applyFont="1" applyFill="1" applyBorder="1" applyAlignment="1" applyProtection="1">
      <alignment horizontal="center" vertical="center"/>
    </xf>
    <xf numFmtId="49" fontId="5" fillId="0" borderId="62" xfId="0" applyNumberFormat="1" applyFont="1" applyFill="1" applyBorder="1" applyAlignment="1" applyProtection="1">
      <alignment horizontal="center" vertical="center"/>
    </xf>
    <xf numFmtId="49" fontId="5" fillId="0" borderId="0" xfId="0" applyNumberFormat="1" applyFont="1" applyFill="1" applyBorder="1" applyAlignment="1" applyProtection="1">
      <alignment horizontal="center"/>
    </xf>
    <xf numFmtId="0" fontId="9" fillId="0" borderId="0" xfId="0" applyFont="1" applyFill="1" applyBorder="1" applyAlignment="1" applyProtection="1">
      <alignment horizontal="right"/>
    </xf>
    <xf numFmtId="0" fontId="9" fillId="0" borderId="62" xfId="0" applyFont="1" applyFill="1" applyBorder="1" applyAlignment="1" applyProtection="1">
      <alignment horizontal="right"/>
    </xf>
    <xf numFmtId="0" fontId="2" fillId="0" borderId="0" xfId="0" applyFont="1" applyFill="1" applyBorder="1" applyAlignment="1" applyProtection="1"/>
    <xf numFmtId="0" fontId="2" fillId="0" borderId="62" xfId="0" applyFont="1" applyFill="1" applyBorder="1" applyAlignment="1" applyProtection="1"/>
    <xf numFmtId="0" fontId="5" fillId="0" borderId="32" xfId="0" applyNumberFormat="1" applyFont="1" applyBorder="1" applyAlignment="1" applyProtection="1">
      <alignment horizontal="center"/>
    </xf>
    <xf numFmtId="0" fontId="5" fillId="0" borderId="40" xfId="0" applyNumberFormat="1" applyFont="1" applyBorder="1" applyAlignment="1" applyProtection="1">
      <alignment horizontal="center"/>
    </xf>
    <xf numFmtId="0" fontId="1" fillId="0" borderId="43" xfId="0" applyNumberFormat="1" applyFont="1" applyBorder="1" applyAlignment="1" applyProtection="1">
      <alignment horizontal="distributed" vertical="center"/>
    </xf>
    <xf numFmtId="0" fontId="1" fillId="0" borderId="42" xfId="0" applyNumberFormat="1" applyFont="1" applyBorder="1" applyAlignment="1" applyProtection="1">
      <alignment horizontal="distributed" vertical="center"/>
    </xf>
    <xf numFmtId="0" fontId="1" fillId="0" borderId="62" xfId="0" applyNumberFormat="1" applyFont="1" applyBorder="1" applyAlignment="1" applyProtection="1">
      <alignment horizontal="distributed" vertical="center"/>
    </xf>
    <xf numFmtId="0" fontId="1" fillId="0" borderId="62" xfId="0" applyNumberFormat="1" applyFont="1" applyBorder="1" applyAlignment="1" applyProtection="1"/>
    <xf numFmtId="0" fontId="5" fillId="0" borderId="0" xfId="0" applyNumberFormat="1" applyFont="1" applyAlignment="1" applyProtection="1">
      <alignment horizontal="left" vertical="top"/>
    </xf>
    <xf numFmtId="0" fontId="5" fillId="0" borderId="0" xfId="0" applyFont="1" applyAlignment="1" applyProtection="1">
      <alignment vertical="center"/>
    </xf>
    <xf numFmtId="0" fontId="2" fillId="0" borderId="0" xfId="0" applyFont="1" applyBorder="1" applyAlignment="1" applyProtection="1">
      <alignment horizontal="left" vertical="top"/>
    </xf>
    <xf numFmtId="0" fontId="1" fillId="0" borderId="9" xfId="0" applyNumberFormat="1" applyFont="1" applyBorder="1" applyAlignment="1" applyProtection="1"/>
    <xf numFmtId="0" fontId="1" fillId="0" borderId="10" xfId="0" applyNumberFormat="1" applyFont="1" applyBorder="1" applyAlignment="1" applyProtection="1"/>
    <xf numFmtId="0" fontId="2" fillId="17" borderId="0" xfId="0" applyFont="1" applyFill="1" applyProtection="1"/>
    <xf numFmtId="0" fontId="2" fillId="0" borderId="0" xfId="0" applyFont="1" applyAlignment="1" applyProtection="1">
      <alignment horizontal="center"/>
    </xf>
    <xf numFmtId="49" fontId="9" fillId="0" borderId="62" xfId="0" applyNumberFormat="1" applyFont="1" applyBorder="1" applyProtection="1"/>
    <xf numFmtId="0" fontId="2" fillId="0" borderId="62" xfId="0" applyFont="1" applyBorder="1" applyProtection="1"/>
    <xf numFmtId="0" fontId="3" fillId="0" borderId="0" xfId="0" applyFont="1" applyBorder="1" applyAlignment="1" applyProtection="1"/>
    <xf numFmtId="0" fontId="2" fillId="0" borderId="0" xfId="0" applyFont="1" applyFill="1" applyBorder="1" applyAlignment="1" applyProtection="1">
      <alignment horizontal="left"/>
    </xf>
    <xf numFmtId="0" fontId="7" fillId="0" borderId="0" xfId="0" applyFont="1" applyFill="1" applyBorder="1" applyAlignment="1" applyProtection="1"/>
    <xf numFmtId="0" fontId="0" fillId="0" borderId="0" xfId="0" applyFill="1" applyProtection="1"/>
    <xf numFmtId="176" fontId="32" fillId="3" borderId="0" xfId="0" applyNumberFormat="1" applyFont="1" applyFill="1" applyBorder="1" applyAlignment="1" applyProtection="1">
      <alignment vertical="center"/>
    </xf>
    <xf numFmtId="0" fontId="0" fillId="3" borderId="0" xfId="0" applyFill="1" applyProtection="1"/>
    <xf numFmtId="0" fontId="42" fillId="3" borderId="0" xfId="0" applyFont="1" applyFill="1" applyBorder="1" applyAlignment="1" applyProtection="1">
      <alignment horizontal="left" vertical="center"/>
    </xf>
    <xf numFmtId="0" fontId="0" fillId="3" borderId="0" xfId="0" applyFill="1" applyBorder="1" applyAlignment="1" applyProtection="1">
      <alignment horizontal="left" vertical="center"/>
    </xf>
    <xf numFmtId="0" fontId="41" fillId="3" borderId="0" xfId="0" applyFont="1" applyFill="1" applyBorder="1" applyAlignment="1" applyProtection="1">
      <alignment vertical="center"/>
    </xf>
    <xf numFmtId="0" fontId="52" fillId="0" borderId="0" xfId="0" applyFont="1" applyFill="1" applyProtection="1"/>
    <xf numFmtId="0" fontId="0" fillId="0" borderId="0" xfId="0" applyFill="1" applyAlignment="1" applyProtection="1">
      <alignment horizontal="left" vertical="top"/>
    </xf>
    <xf numFmtId="0" fontId="41" fillId="18" borderId="11" xfId="0" applyFont="1" applyFill="1" applyBorder="1" applyAlignment="1" applyProtection="1">
      <alignment vertical="center"/>
    </xf>
    <xf numFmtId="0" fontId="35" fillId="18" borderId="0" xfId="0" applyFont="1" applyFill="1" applyBorder="1" applyAlignment="1" applyProtection="1">
      <alignment vertical="center"/>
    </xf>
    <xf numFmtId="0" fontId="35" fillId="18" borderId="11" xfId="0" applyFont="1" applyFill="1" applyBorder="1" applyAlignment="1" applyProtection="1">
      <alignment vertical="center"/>
    </xf>
    <xf numFmtId="0" fontId="0" fillId="0" borderId="0" xfId="0" applyFill="1" applyAlignment="1" applyProtection="1">
      <alignment horizontal="center"/>
    </xf>
    <xf numFmtId="0" fontId="0" fillId="0" borderId="0" xfId="0" applyFill="1" applyProtection="1"/>
    <xf numFmtId="0" fontId="0" fillId="0" borderId="0" xfId="0" applyFill="1" applyAlignment="1" applyProtection="1">
      <alignment horizontal="left" vertical="center" shrinkToFit="1"/>
    </xf>
    <xf numFmtId="0" fontId="57" fillId="3" borderId="66" xfId="0" applyFont="1" applyFill="1" applyBorder="1" applyAlignment="1" applyProtection="1"/>
    <xf numFmtId="0" fontId="62" fillId="3" borderId="11" xfId="0" applyFont="1" applyFill="1" applyBorder="1" applyAlignment="1" applyProtection="1">
      <alignment vertical="center"/>
    </xf>
    <xf numFmtId="0" fontId="64" fillId="3" borderId="0" xfId="0" applyFont="1" applyFill="1" applyBorder="1" applyAlignment="1" applyProtection="1">
      <alignment horizontal="left" vertical="center"/>
    </xf>
    <xf numFmtId="0" fontId="57" fillId="0" borderId="0" xfId="0" applyFont="1" applyFill="1" applyProtection="1"/>
    <xf numFmtId="176" fontId="31" fillId="0" borderId="1" xfId="0" applyNumberFormat="1" applyFont="1" applyFill="1" applyBorder="1" applyAlignment="1" applyProtection="1">
      <alignment vertical="center"/>
      <protection locked="0"/>
    </xf>
    <xf numFmtId="49" fontId="31" fillId="0" borderId="12" xfId="0" applyNumberFormat="1" applyFont="1" applyFill="1" applyBorder="1" applyAlignment="1" applyProtection="1">
      <alignment horizontal="center" vertical="center"/>
      <protection locked="0"/>
    </xf>
    <xf numFmtId="0" fontId="0" fillId="0" borderId="0" xfId="0" applyFill="1" applyAlignment="1" applyProtection="1">
      <alignment horizontal="center"/>
    </xf>
    <xf numFmtId="0" fontId="0" fillId="0" borderId="0" xfId="0" applyFill="1" applyProtection="1"/>
    <xf numFmtId="0" fontId="0" fillId="0" borderId="0" xfId="0" applyFill="1" applyAlignment="1" applyProtection="1">
      <alignment horizontal="left" vertical="center" shrinkToFit="1"/>
    </xf>
    <xf numFmtId="0" fontId="2" fillId="17" borderId="0" xfId="0" applyFont="1" applyFill="1" applyBorder="1" applyProtection="1"/>
    <xf numFmtId="0" fontId="2" fillId="17" borderId="0" xfId="0" applyFont="1" applyFill="1" applyBorder="1" applyAlignment="1" applyProtection="1"/>
    <xf numFmtId="49" fontId="9" fillId="17" borderId="0" xfId="0" applyNumberFormat="1" applyFont="1" applyFill="1" applyProtection="1"/>
    <xf numFmtId="0" fontId="4" fillId="17" borderId="0" xfId="0" applyFont="1" applyFill="1" applyBorder="1" applyAlignment="1" applyProtection="1">
      <alignment horizontal="center" vertical="center"/>
    </xf>
    <xf numFmtId="0" fontId="2" fillId="0" borderId="0" xfId="0" applyFont="1" applyFill="1" applyBorder="1" applyProtection="1"/>
    <xf numFmtId="0" fontId="2" fillId="0" borderId="0" xfId="0" applyFont="1" applyFill="1" applyProtection="1"/>
    <xf numFmtId="49" fontId="9" fillId="0" borderId="0" xfId="0" applyNumberFormat="1" applyFont="1" applyFill="1" applyProtection="1"/>
    <xf numFmtId="0" fontId="2" fillId="17" borderId="0" xfId="0" applyFont="1" applyFill="1" applyAlignment="1" applyProtection="1">
      <alignment horizontal="center"/>
    </xf>
    <xf numFmtId="0" fontId="3" fillId="0" borderId="0" xfId="0" applyFont="1" applyFill="1" applyBorder="1" applyAlignment="1" applyProtection="1">
      <alignment horizontal="center"/>
    </xf>
    <xf numFmtId="0" fontId="10" fillId="0" borderId="0" xfId="0" applyFont="1" applyFill="1" applyBorder="1" applyAlignment="1" applyProtection="1"/>
    <xf numFmtId="0" fontId="3" fillId="0" borderId="0" xfId="0" applyFont="1" applyFill="1" applyBorder="1" applyAlignment="1" applyProtection="1">
      <alignment horizontal="distributed"/>
    </xf>
    <xf numFmtId="0" fontId="3" fillId="0" borderId="0" xfId="0" applyFont="1" applyFill="1" applyBorder="1" applyAlignment="1" applyProtection="1">
      <alignment horizontal="distributed" vertical="center"/>
    </xf>
    <xf numFmtId="0" fontId="11" fillId="0" borderId="0" xfId="0" applyFont="1" applyFill="1" applyBorder="1" applyAlignment="1" applyProtection="1"/>
    <xf numFmtId="49" fontId="3" fillId="0" borderId="0" xfId="0" applyNumberFormat="1" applyFont="1" applyFill="1" applyBorder="1" applyAlignment="1" applyProtection="1"/>
    <xf numFmtId="49" fontId="7" fillId="0" borderId="0" xfId="0" applyNumberFormat="1" applyFont="1" applyFill="1" applyBorder="1" applyAlignment="1" applyProtection="1">
      <alignment horizontal="center"/>
    </xf>
    <xf numFmtId="49" fontId="7" fillId="0" borderId="0" xfId="0" applyNumberFormat="1" applyFont="1" applyFill="1" applyBorder="1" applyAlignment="1" applyProtection="1">
      <alignment horizontal="distributed"/>
    </xf>
    <xf numFmtId="0" fontId="7" fillId="0" borderId="0" xfId="0" applyFont="1" applyFill="1" applyBorder="1" applyAlignment="1" applyProtection="1">
      <alignment horizontal="center"/>
    </xf>
    <xf numFmtId="0" fontId="7" fillId="0" borderId="0" xfId="0" applyFont="1" applyFill="1" applyBorder="1" applyAlignment="1" applyProtection="1">
      <alignment horizontal="distributed"/>
    </xf>
    <xf numFmtId="0" fontId="7" fillId="0" borderId="0" xfId="0" applyFont="1" applyFill="1" applyBorder="1" applyAlignment="1" applyProtection="1">
      <alignment horizontal="left"/>
    </xf>
    <xf numFmtId="0" fontId="0" fillId="3" borderId="0" xfId="0" applyFont="1" applyFill="1" applyBorder="1" applyAlignment="1" applyProtection="1">
      <alignment horizontal="distributed" vertical="center"/>
    </xf>
    <xf numFmtId="176" fontId="32" fillId="3" borderId="0" xfId="0" applyNumberFormat="1" applyFont="1" applyFill="1" applyBorder="1" applyAlignment="1" applyProtection="1">
      <alignment vertical="center"/>
    </xf>
    <xf numFmtId="176" fontId="32" fillId="18" borderId="0" xfId="0" applyNumberFormat="1" applyFont="1" applyFill="1" applyBorder="1" applyAlignment="1" applyProtection="1">
      <alignment vertical="center"/>
    </xf>
    <xf numFmtId="0" fontId="0" fillId="0" borderId="0" xfId="0" applyFill="1" applyAlignment="1" applyProtection="1">
      <alignment horizontal="center"/>
    </xf>
    <xf numFmtId="0" fontId="0" fillId="0" borderId="0" xfId="0" applyFill="1" applyProtection="1"/>
    <xf numFmtId="0" fontId="3" fillId="0" borderId="0" xfId="3" applyFont="1"/>
    <xf numFmtId="0" fontId="4" fillId="0" borderId="0" xfId="3" applyFont="1" applyAlignment="1"/>
    <xf numFmtId="0" fontId="3" fillId="0" borderId="0" xfId="3" applyFont="1" applyAlignment="1"/>
    <xf numFmtId="0" fontId="3" fillId="0" borderId="0" xfId="3" applyFont="1" applyBorder="1" applyAlignment="1"/>
    <xf numFmtId="0" fontId="3" fillId="0" borderId="62" xfId="3" applyFont="1" applyBorder="1" applyAlignment="1"/>
    <xf numFmtId="0" fontId="3" fillId="0" borderId="0" xfId="3" applyFont="1" applyBorder="1"/>
    <xf numFmtId="0" fontId="57" fillId="0" borderId="0" xfId="3"/>
    <xf numFmtId="0" fontId="3" fillId="0" borderId="62" xfId="3" applyFont="1" applyBorder="1"/>
    <xf numFmtId="0" fontId="5" fillId="0" borderId="4" xfId="3" applyFont="1" applyBorder="1" applyAlignment="1">
      <alignment horizontal="center" vertical="center"/>
    </xf>
    <xf numFmtId="0" fontId="5" fillId="0" borderId="5" xfId="3" applyFont="1" applyBorder="1" applyAlignment="1">
      <alignment horizontal="center" vertical="center"/>
    </xf>
    <xf numFmtId="0" fontId="5" fillId="0" borderId="6" xfId="3" applyFont="1" applyBorder="1" applyAlignment="1">
      <alignment horizontal="center" vertical="center"/>
    </xf>
    <xf numFmtId="0" fontId="5" fillId="0" borderId="7" xfId="3" applyFont="1" applyBorder="1" applyAlignment="1">
      <alignment horizontal="center" vertical="center"/>
    </xf>
    <xf numFmtId="0" fontId="3" fillId="0" borderId="0" xfId="3" applyFont="1" applyFill="1"/>
    <xf numFmtId="0" fontId="7" fillId="0" borderId="0" xfId="3" applyFont="1" applyBorder="1" applyAlignment="1">
      <alignment horizontal="right" vertical="center"/>
    </xf>
    <xf numFmtId="0" fontId="5" fillId="0" borderId="0" xfId="3" applyFont="1" applyAlignment="1">
      <alignment horizontal="center" vertical="center"/>
    </xf>
    <xf numFmtId="0" fontId="5" fillId="0" borderId="0" xfId="3" applyFont="1" applyBorder="1" applyAlignment="1">
      <alignment horizontal="center" vertical="center"/>
    </xf>
    <xf numFmtId="0" fontId="5" fillId="0" borderId="62" xfId="3" applyFont="1" applyBorder="1" applyAlignment="1">
      <alignment horizontal="center" vertical="center"/>
    </xf>
    <xf numFmtId="0" fontId="4" fillId="0" borderId="0" xfId="3" applyFont="1" applyBorder="1" applyAlignment="1">
      <alignment horizontal="center" vertical="center"/>
    </xf>
    <xf numFmtId="0" fontId="7" fillId="0" borderId="9" xfId="3" applyFont="1" applyBorder="1" applyAlignment="1">
      <alignment horizontal="right" vertical="center"/>
    </xf>
    <xf numFmtId="0" fontId="1" fillId="0" borderId="0" xfId="3" applyFont="1" applyBorder="1"/>
    <xf numFmtId="0" fontId="1" fillId="0" borderId="0" xfId="3" applyFont="1"/>
    <xf numFmtId="0" fontId="6" fillId="0" borderId="0" xfId="3" applyFont="1" applyBorder="1" applyAlignment="1">
      <alignment horizontal="center" vertical="center"/>
    </xf>
    <xf numFmtId="0" fontId="6" fillId="0" borderId="62" xfId="3" applyFont="1" applyBorder="1" applyAlignment="1">
      <alignment horizontal="center" vertical="center"/>
    </xf>
    <xf numFmtId="0" fontId="5" fillId="0" borderId="0" xfId="3" applyNumberFormat="1" applyFont="1" applyFill="1" applyBorder="1" applyAlignment="1">
      <alignment vertical="center"/>
    </xf>
    <xf numFmtId="0" fontId="7" fillId="0" borderId="0" xfId="3" applyNumberFormat="1" applyFont="1" applyFill="1" applyBorder="1" applyAlignment="1">
      <alignment wrapText="1"/>
    </xf>
    <xf numFmtId="0" fontId="1" fillId="0" borderId="5" xfId="3" applyFont="1" applyBorder="1"/>
    <xf numFmtId="0" fontId="1" fillId="0" borderId="6" xfId="3" applyFont="1" applyBorder="1"/>
    <xf numFmtId="0" fontId="7" fillId="0" borderId="0" xfId="3" applyNumberFormat="1" applyFont="1" applyFill="1" applyBorder="1" applyAlignment="1"/>
    <xf numFmtId="0" fontId="7" fillId="0" borderId="62" xfId="3" applyNumberFormat="1" applyFont="1" applyFill="1" applyBorder="1" applyAlignment="1"/>
    <xf numFmtId="0" fontId="1" fillId="0" borderId="0" xfId="3" applyNumberFormat="1" applyFont="1" applyFill="1" applyBorder="1"/>
    <xf numFmtId="0" fontId="3" fillId="0" borderId="44" xfId="3" applyFont="1" applyBorder="1"/>
    <xf numFmtId="0" fontId="2" fillId="0" borderId="0" xfId="3" applyNumberFormat="1" applyFont="1" applyFill="1" applyBorder="1" applyAlignment="1">
      <alignment horizontal="center" vertical="center" shrinkToFit="1"/>
    </xf>
    <xf numFmtId="0" fontId="2" fillId="0" borderId="62" xfId="3" applyNumberFormat="1" applyFont="1" applyFill="1" applyBorder="1" applyAlignment="1">
      <alignment horizontal="center" vertical="center" shrinkToFit="1"/>
    </xf>
    <xf numFmtId="0" fontId="3" fillId="0" borderId="0" xfId="3" applyNumberFormat="1" applyFont="1" applyFill="1" applyBorder="1" applyAlignment="1">
      <alignment shrinkToFit="1"/>
    </xf>
    <xf numFmtId="0" fontId="3" fillId="0" borderId="0" xfId="3" applyNumberFormat="1" applyFont="1" applyFill="1" applyBorder="1" applyAlignment="1" applyProtection="1">
      <alignment horizontal="left" vertical="center" shrinkToFit="1"/>
      <protection locked="0"/>
    </xf>
    <xf numFmtId="0" fontId="3" fillId="0" borderId="44" xfId="3" applyNumberFormat="1" applyFont="1" applyFill="1" applyBorder="1" applyAlignment="1" applyProtection="1">
      <alignment horizontal="left" vertical="center" shrinkToFit="1"/>
      <protection locked="0"/>
    </xf>
    <xf numFmtId="0" fontId="3" fillId="0" borderId="62" xfId="3" applyNumberFormat="1" applyFont="1" applyFill="1" applyBorder="1" applyAlignment="1" applyProtection="1">
      <alignment horizontal="left" vertical="center" shrinkToFit="1"/>
      <protection locked="0"/>
    </xf>
    <xf numFmtId="0" fontId="2" fillId="0" borderId="11" xfId="3" applyNumberFormat="1" applyFont="1" applyFill="1" applyBorder="1" applyAlignment="1">
      <alignment horizontal="center" vertical="center" shrinkToFit="1"/>
    </xf>
    <xf numFmtId="0" fontId="7" fillId="0" borderId="9" xfId="3" applyNumberFormat="1" applyFont="1" applyFill="1" applyBorder="1" applyAlignment="1" applyProtection="1">
      <alignment horizontal="left" vertical="center" shrinkToFit="1"/>
      <protection locked="0"/>
    </xf>
    <xf numFmtId="0" fontId="7" fillId="0" borderId="10" xfId="3" applyNumberFormat="1" applyFont="1" applyFill="1" applyBorder="1" applyAlignment="1" applyProtection="1">
      <alignment horizontal="left" vertical="center" shrinkToFit="1"/>
      <protection locked="0"/>
    </xf>
    <xf numFmtId="0" fontId="7" fillId="0" borderId="0" xfId="3" applyNumberFormat="1" applyFont="1" applyFill="1" applyBorder="1" applyAlignment="1" applyProtection="1">
      <alignment horizontal="left" vertical="center" shrinkToFit="1"/>
      <protection locked="0"/>
    </xf>
    <xf numFmtId="0" fontId="9" fillId="0" borderId="62" xfId="3" applyNumberFormat="1" applyFont="1" applyFill="1" applyBorder="1" applyAlignment="1" applyProtection="1">
      <alignment horizontal="left" vertical="center" textRotation="255" shrinkToFit="1"/>
      <protection locked="0"/>
    </xf>
    <xf numFmtId="0" fontId="9" fillId="0" borderId="0" xfId="3" applyNumberFormat="1" applyFont="1" applyFill="1" applyBorder="1" applyAlignment="1" applyProtection="1">
      <alignment horizontal="left" vertical="center" textRotation="255" shrinkToFit="1"/>
      <protection locked="0"/>
    </xf>
    <xf numFmtId="0" fontId="7" fillId="0" borderId="0" xfId="3" applyFont="1" applyBorder="1" applyAlignment="1">
      <alignment horizontal="center" vertical="center"/>
    </xf>
    <xf numFmtId="0" fontId="1" fillId="0" borderId="0" xfId="3" applyFont="1" applyBorder="1" applyAlignment="1">
      <alignment horizontal="center" vertical="center" textRotation="255"/>
    </xf>
    <xf numFmtId="0" fontId="3" fillId="0" borderId="0" xfId="3" applyFont="1" applyBorder="1" applyAlignment="1">
      <alignment horizontal="center" vertical="center" textRotation="255"/>
    </xf>
    <xf numFmtId="49" fontId="5" fillId="0" borderId="0" xfId="3" applyNumberFormat="1" applyFont="1" applyFill="1" applyBorder="1" applyAlignment="1">
      <alignment horizontal="distributed" vertical="center"/>
    </xf>
    <xf numFmtId="49" fontId="5" fillId="0" borderId="62" xfId="3" applyNumberFormat="1" applyFont="1" applyFill="1" applyBorder="1" applyAlignment="1">
      <alignment horizontal="distributed" vertical="center"/>
    </xf>
    <xf numFmtId="0" fontId="8" fillId="0" borderId="9" xfId="3" applyNumberFormat="1" applyFont="1" applyFill="1" applyBorder="1" applyAlignment="1">
      <alignment horizontal="center" vertical="center"/>
    </xf>
    <xf numFmtId="0" fontId="8" fillId="0" borderId="9" xfId="3" applyNumberFormat="1" applyFont="1" applyFill="1" applyBorder="1" applyAlignment="1" applyProtection="1">
      <alignment horizontal="center" vertical="center"/>
      <protection locked="0"/>
    </xf>
    <xf numFmtId="49" fontId="5" fillId="0" borderId="0" xfId="3" applyNumberFormat="1" applyFont="1" applyFill="1" applyBorder="1" applyAlignment="1">
      <alignment horizontal="center" vertical="center"/>
    </xf>
    <xf numFmtId="49" fontId="5" fillId="0" borderId="62" xfId="3" applyNumberFormat="1" applyFont="1" applyFill="1" applyBorder="1" applyAlignment="1">
      <alignment horizontal="center" vertical="center"/>
    </xf>
    <xf numFmtId="0" fontId="9" fillId="0" borderId="0" xfId="3" applyFont="1" applyFill="1" applyBorder="1" applyAlignment="1">
      <alignment horizontal="right"/>
    </xf>
    <xf numFmtId="0" fontId="9" fillId="0" borderId="62" xfId="3" applyFont="1" applyFill="1" applyBorder="1" applyAlignment="1">
      <alignment horizontal="right"/>
    </xf>
    <xf numFmtId="0" fontId="2" fillId="0" borderId="0" xfId="3" applyFont="1" applyFill="1" applyBorder="1" applyAlignment="1" applyProtection="1">
      <protection locked="0"/>
    </xf>
    <xf numFmtId="0" fontId="2" fillId="0" borderId="62" xfId="3" applyFont="1" applyFill="1" applyBorder="1" applyAlignment="1" applyProtection="1">
      <protection locked="0"/>
    </xf>
    <xf numFmtId="0" fontId="5" fillId="0" borderId="32" xfId="3" applyNumberFormat="1" applyFont="1" applyBorder="1" applyAlignment="1">
      <alignment horizontal="center"/>
    </xf>
    <xf numFmtId="0" fontId="5" fillId="0" borderId="40" xfId="3" applyNumberFormat="1" applyFont="1" applyBorder="1" applyAlignment="1">
      <alignment horizontal="center"/>
    </xf>
    <xf numFmtId="0" fontId="1" fillId="0" borderId="43" xfId="3" applyNumberFormat="1" applyFont="1" applyBorder="1" applyAlignment="1">
      <alignment horizontal="distributed" vertical="center"/>
    </xf>
    <xf numFmtId="0" fontId="1" fillId="0" borderId="42" xfId="3" applyNumberFormat="1" applyFont="1" applyBorder="1" applyAlignment="1">
      <alignment horizontal="distributed" vertical="center"/>
    </xf>
    <xf numFmtId="0" fontId="1" fillId="0" borderId="0" xfId="3" applyNumberFormat="1" applyFont="1" applyBorder="1" applyAlignment="1">
      <alignment horizontal="distributed" vertical="center"/>
    </xf>
    <xf numFmtId="0" fontId="1" fillId="0" borderId="62" xfId="3" applyNumberFormat="1" applyFont="1" applyBorder="1" applyAlignment="1">
      <alignment horizontal="distributed" vertical="center"/>
    </xf>
    <xf numFmtId="0" fontId="1" fillId="0" borderId="0" xfId="3" applyNumberFormat="1" applyFont="1" applyBorder="1" applyAlignment="1"/>
    <xf numFmtId="0" fontId="1" fillId="0" borderId="44" xfId="3" applyNumberFormat="1" applyFont="1" applyBorder="1" applyAlignment="1"/>
    <xf numFmtId="0" fontId="1" fillId="0" borderId="62" xfId="3" applyNumberFormat="1" applyFont="1" applyBorder="1" applyAlignment="1"/>
    <xf numFmtId="0" fontId="5" fillId="0" borderId="0" xfId="3" applyNumberFormat="1" applyFont="1" applyAlignment="1">
      <alignment horizontal="left" vertical="top"/>
    </xf>
    <xf numFmtId="0" fontId="2" fillId="0" borderId="0" xfId="3" applyNumberFormat="1" applyFont="1" applyBorder="1"/>
    <xf numFmtId="0" fontId="5" fillId="0" borderId="0" xfId="3" applyFont="1" applyAlignment="1">
      <alignment vertical="center"/>
    </xf>
    <xf numFmtId="0" fontId="2" fillId="0" borderId="0" xfId="3" applyFont="1" applyBorder="1" applyAlignment="1">
      <alignment horizontal="left" vertical="top"/>
    </xf>
    <xf numFmtId="0" fontId="2" fillId="0" borderId="0" xfId="3" applyFont="1"/>
    <xf numFmtId="0" fontId="1" fillId="0" borderId="9" xfId="3" applyNumberFormat="1" applyFont="1" applyBorder="1" applyAlignment="1"/>
    <xf numFmtId="0" fontId="1" fillId="0" borderId="10" xfId="3" applyNumberFormat="1" applyFont="1" applyBorder="1" applyAlignment="1"/>
    <xf numFmtId="49" fontId="9" fillId="0" borderId="0" xfId="3" applyNumberFormat="1" applyFont="1"/>
    <xf numFmtId="49" fontId="9" fillId="0" borderId="0" xfId="3" applyNumberFormat="1" applyFont="1" applyBorder="1"/>
    <xf numFmtId="49" fontId="9" fillId="0" borderId="62" xfId="3" applyNumberFormat="1" applyFont="1" applyBorder="1"/>
    <xf numFmtId="0" fontId="2" fillId="0" borderId="0" xfId="3" applyFont="1" applyBorder="1" applyAlignment="1"/>
    <xf numFmtId="0" fontId="2" fillId="0" borderId="0" xfId="3" applyFont="1" applyBorder="1"/>
    <xf numFmtId="0" fontId="2" fillId="0" borderId="62" xfId="3" applyFont="1" applyBorder="1"/>
    <xf numFmtId="0" fontId="10" fillId="0" borderId="0" xfId="3" applyFont="1" applyBorder="1" applyAlignment="1"/>
    <xf numFmtId="0" fontId="7" fillId="0" borderId="0" xfId="3" applyFont="1" applyBorder="1" applyAlignment="1"/>
    <xf numFmtId="0" fontId="3" fillId="0" borderId="0" xfId="3" applyFont="1" applyBorder="1" applyAlignment="1">
      <alignment horizontal="distributed"/>
    </xf>
    <xf numFmtId="0" fontId="2" fillId="0" borderId="0" xfId="3" applyFont="1" applyFill="1" applyBorder="1" applyAlignment="1">
      <alignment horizontal="left"/>
    </xf>
    <xf numFmtId="0" fontId="7" fillId="0" borderId="0" xfId="3" applyFont="1" applyFill="1" applyBorder="1" applyAlignment="1"/>
    <xf numFmtId="0" fontId="3" fillId="0" borderId="0" xfId="3" applyFont="1" applyBorder="1" applyAlignment="1">
      <alignment horizontal="distributed" vertical="center"/>
    </xf>
    <xf numFmtId="0" fontId="11" fillId="0" borderId="0" xfId="3" applyFont="1" applyBorder="1" applyAlignment="1"/>
    <xf numFmtId="49" fontId="3" fillId="0" borderId="0" xfId="3" applyNumberFormat="1" applyFont="1" applyBorder="1" applyAlignment="1"/>
    <xf numFmtId="49" fontId="7" fillId="0" borderId="0" xfId="3" applyNumberFormat="1" applyFont="1" applyBorder="1" applyAlignment="1">
      <alignment horizontal="center"/>
    </xf>
    <xf numFmtId="49" fontId="7" fillId="0" borderId="0" xfId="3" applyNumberFormat="1" applyFont="1" applyBorder="1" applyAlignment="1">
      <alignment horizontal="distributed"/>
    </xf>
    <xf numFmtId="0" fontId="7" fillId="0" borderId="0" xfId="3" applyFont="1" applyBorder="1" applyAlignment="1">
      <alignment horizontal="center"/>
    </xf>
    <xf numFmtId="0" fontId="7" fillId="0" borderId="0" xfId="3" applyFont="1" applyBorder="1" applyAlignment="1">
      <alignment horizontal="distributed"/>
    </xf>
    <xf numFmtId="0" fontId="7" fillId="0" borderId="0" xfId="3" applyFont="1" applyBorder="1" applyAlignment="1">
      <alignment horizontal="left"/>
    </xf>
    <xf numFmtId="0" fontId="0" fillId="0" borderId="0" xfId="0" applyFill="1" applyAlignment="1" applyProtection="1">
      <alignment horizontal="center"/>
    </xf>
    <xf numFmtId="0" fontId="0" fillId="0" borderId="0" xfId="0" applyFill="1" applyProtection="1"/>
    <xf numFmtId="176" fontId="32" fillId="3" borderId="11" xfId="0" applyNumberFormat="1" applyFont="1" applyFill="1" applyBorder="1" applyAlignment="1" applyProtection="1">
      <alignment vertical="center"/>
    </xf>
    <xf numFmtId="176" fontId="32" fillId="3" borderId="0" xfId="0" applyNumberFormat="1" applyFont="1" applyFill="1" applyBorder="1" applyAlignment="1" applyProtection="1">
      <alignment vertical="center"/>
    </xf>
    <xf numFmtId="0" fontId="42" fillId="3" borderId="0" xfId="0" applyFont="1" applyFill="1" applyBorder="1" applyAlignment="1" applyProtection="1">
      <alignment horizontal="left" vertical="center"/>
    </xf>
    <xf numFmtId="0" fontId="57" fillId="0" borderId="11" xfId="0" applyFont="1" applyFill="1" applyBorder="1" applyProtection="1"/>
    <xf numFmtId="0" fontId="0" fillId="0" borderId="9" xfId="0" applyFill="1" applyBorder="1" applyAlignment="1" applyProtection="1">
      <alignment horizontal="right"/>
    </xf>
    <xf numFmtId="0" fontId="0" fillId="2" borderId="9" xfId="0" applyFill="1" applyBorder="1" applyAlignment="1" applyProtection="1">
      <alignment horizontal="right"/>
    </xf>
    <xf numFmtId="176" fontId="0" fillId="0" borderId="9" xfId="0" applyNumberFormat="1" applyFill="1" applyBorder="1" applyAlignment="1" applyProtection="1">
      <alignment horizontal="right"/>
    </xf>
    <xf numFmtId="0" fontId="57" fillId="2" borderId="9" xfId="0" applyFont="1" applyFill="1" applyBorder="1" applyProtection="1"/>
    <xf numFmtId="176" fontId="62" fillId="3" borderId="0" xfId="0" applyNumberFormat="1" applyFont="1" applyFill="1" applyBorder="1" applyAlignment="1" applyProtection="1">
      <alignment vertical="center"/>
    </xf>
    <xf numFmtId="0" fontId="62" fillId="3" borderId="0" xfId="0" applyFont="1" applyFill="1" applyBorder="1" applyAlignment="1" applyProtection="1">
      <alignment vertical="center"/>
    </xf>
    <xf numFmtId="57" fontId="31" fillId="0" borderId="7" xfId="0" applyNumberFormat="1" applyFont="1" applyFill="1" applyBorder="1" applyAlignment="1" applyProtection="1">
      <alignment horizontal="center" vertical="center"/>
      <protection locked="0"/>
    </xf>
    <xf numFmtId="176" fontId="31" fillId="0" borderId="8" xfId="0" applyNumberFormat="1" applyFont="1" applyFill="1" applyBorder="1" applyAlignment="1" applyProtection="1">
      <alignment vertical="center"/>
      <protection locked="0"/>
    </xf>
    <xf numFmtId="176" fontId="31" fillId="0" borderId="7" xfId="0" applyNumberFormat="1" applyFont="1" applyFill="1" applyBorder="1" applyAlignment="1" applyProtection="1">
      <alignment vertical="center"/>
      <protection locked="0"/>
    </xf>
    <xf numFmtId="38" fontId="63" fillId="3" borderId="2" xfId="0" applyNumberFormat="1" applyFont="1" applyFill="1" applyBorder="1" applyAlignment="1" applyProtection="1">
      <alignment horizontal="right" vertical="center"/>
    </xf>
    <xf numFmtId="0" fontId="63" fillId="3" borderId="2" xfId="0" applyNumberFormat="1" applyFont="1" applyFill="1" applyBorder="1" applyAlignment="1" applyProtection="1">
      <alignment horizontal="right" vertical="center"/>
    </xf>
    <xf numFmtId="0" fontId="63" fillId="3" borderId="5" xfId="0" applyNumberFormat="1" applyFont="1" applyFill="1" applyBorder="1" applyAlignment="1" applyProtection="1">
      <alignment horizontal="right" vertical="center"/>
    </xf>
    <xf numFmtId="57" fontId="31" fillId="0" borderId="7" xfId="0" applyNumberFormat="1" applyFont="1" applyFill="1" applyBorder="1" applyAlignment="1" applyProtection="1">
      <alignment horizontal="center" vertical="center"/>
    </xf>
    <xf numFmtId="176" fontId="31" fillId="0" borderId="8" xfId="0" applyNumberFormat="1" applyFont="1" applyFill="1" applyBorder="1" applyAlignment="1" applyProtection="1">
      <alignment vertical="center"/>
    </xf>
    <xf numFmtId="176" fontId="31" fillId="0" borderId="7" xfId="0" applyNumberFormat="1" applyFont="1" applyFill="1" applyBorder="1" applyAlignment="1" applyProtection="1">
      <alignment vertical="center"/>
    </xf>
    <xf numFmtId="38" fontId="63" fillId="18" borderId="1" xfId="0" applyNumberFormat="1" applyFont="1" applyFill="1" applyBorder="1" applyAlignment="1" applyProtection="1">
      <alignment horizontal="right" vertical="center"/>
    </xf>
    <xf numFmtId="0" fontId="63" fillId="18" borderId="2" xfId="0" applyNumberFormat="1" applyFont="1" applyFill="1" applyBorder="1" applyAlignment="1" applyProtection="1">
      <alignment horizontal="right" vertical="center"/>
    </xf>
    <xf numFmtId="0" fontId="63" fillId="18" borderId="5" xfId="0" applyNumberFormat="1" applyFont="1" applyFill="1" applyBorder="1" applyAlignment="1" applyProtection="1">
      <alignment horizontal="right" vertical="center"/>
    </xf>
    <xf numFmtId="0" fontId="65" fillId="0" borderId="51" xfId="0" applyFont="1" applyFill="1" applyBorder="1" applyAlignment="1" applyProtection="1"/>
    <xf numFmtId="0" fontId="65" fillId="0" borderId="55" xfId="0" applyFont="1" applyFill="1" applyBorder="1" applyAlignment="1" applyProtection="1"/>
    <xf numFmtId="0" fontId="5" fillId="0" borderId="15" xfId="0" applyFont="1" applyFill="1" applyBorder="1" applyAlignment="1" applyProtection="1">
      <alignment horizontal="distributed" vertical="center"/>
    </xf>
    <xf numFmtId="0" fontId="5" fillId="0" borderId="16" xfId="0" applyFont="1" applyFill="1" applyBorder="1" applyAlignment="1" applyProtection="1">
      <alignment horizontal="distributed" vertical="center"/>
    </xf>
    <xf numFmtId="0" fontId="5" fillId="0" borderId="28" xfId="0" applyFont="1" applyFill="1" applyBorder="1" applyAlignment="1" applyProtection="1">
      <alignment horizontal="distributed" vertical="center"/>
    </xf>
    <xf numFmtId="49" fontId="5" fillId="0" borderId="29" xfId="0" applyNumberFormat="1" applyFont="1" applyFill="1" applyBorder="1" applyAlignment="1" applyProtection="1">
      <alignment horizontal="center" vertical="center"/>
    </xf>
    <xf numFmtId="49" fontId="5" fillId="0" borderId="28" xfId="0" applyNumberFormat="1" applyFont="1" applyFill="1" applyBorder="1" applyAlignment="1" applyProtection="1">
      <alignment horizontal="center" vertical="center"/>
    </xf>
    <xf numFmtId="0" fontId="57" fillId="19" borderId="0" xfId="0" applyFont="1" applyFill="1" applyAlignment="1" applyProtection="1">
      <alignment horizontal="left" vertical="top" wrapText="1"/>
    </xf>
    <xf numFmtId="0" fontId="52" fillId="0" borderId="12" xfId="0" applyFont="1" applyFill="1" applyBorder="1" applyAlignment="1" applyProtection="1">
      <alignment horizontal="left" vertical="center" wrapText="1" shrinkToFit="1"/>
      <protection locked="0"/>
    </xf>
    <xf numFmtId="49" fontId="3" fillId="0" borderId="4" xfId="0" applyNumberFormat="1" applyFont="1" applyBorder="1" applyAlignment="1" applyProtection="1">
      <alignment horizontal="center" vertical="center"/>
    </xf>
    <xf numFmtId="49" fontId="3" fillId="0" borderId="5" xfId="0" applyNumberFormat="1" applyFont="1" applyBorder="1" applyAlignment="1" applyProtection="1">
      <alignment horizontal="center" vertical="center"/>
    </xf>
    <xf numFmtId="49" fontId="3" fillId="0" borderId="6" xfId="0" applyNumberFormat="1" applyFont="1" applyBorder="1" applyAlignment="1" applyProtection="1">
      <alignment horizontal="center" vertical="center"/>
    </xf>
    <xf numFmtId="49" fontId="3" fillId="0" borderId="8" xfId="0" applyNumberFormat="1" applyFont="1" applyBorder="1" applyAlignment="1" applyProtection="1">
      <alignment horizontal="center" vertical="center"/>
    </xf>
    <xf numFmtId="49" fontId="3" fillId="0" borderId="9" xfId="0" applyNumberFormat="1" applyFont="1" applyBorder="1" applyAlignment="1" applyProtection="1">
      <alignment horizontal="center" vertical="center"/>
    </xf>
    <xf numFmtId="49" fontId="3" fillId="0" borderId="10" xfId="0" applyNumberFormat="1" applyFont="1" applyBorder="1" applyAlignment="1" applyProtection="1">
      <alignment horizontal="center" vertical="center"/>
    </xf>
    <xf numFmtId="0" fontId="3" fillId="0" borderId="4" xfId="0" applyNumberFormat="1" applyFont="1" applyBorder="1" applyAlignment="1" applyProtection="1">
      <alignment horizontal="center" vertical="center"/>
    </xf>
    <xf numFmtId="0" fontId="3" fillId="0" borderId="5" xfId="0" applyNumberFormat="1" applyFont="1" applyBorder="1" applyAlignment="1" applyProtection="1">
      <alignment horizontal="center" vertical="center"/>
    </xf>
    <xf numFmtId="0" fontId="3" fillId="0" borderId="6" xfId="0" applyNumberFormat="1" applyFont="1" applyBorder="1" applyAlignment="1" applyProtection="1">
      <alignment horizontal="center" vertical="center"/>
    </xf>
    <xf numFmtId="0" fontId="3" fillId="0" borderId="8" xfId="0" applyNumberFormat="1" applyFont="1" applyBorder="1" applyAlignment="1" applyProtection="1">
      <alignment horizontal="center" vertical="center"/>
    </xf>
    <xf numFmtId="0" fontId="3" fillId="0" borderId="9" xfId="0" applyNumberFormat="1" applyFont="1" applyBorder="1" applyAlignment="1" applyProtection="1">
      <alignment horizontal="center" vertical="center"/>
    </xf>
    <xf numFmtId="0" fontId="3" fillId="0" borderId="10" xfId="0" applyNumberFormat="1" applyFont="1" applyBorder="1" applyAlignment="1" applyProtection="1">
      <alignment horizontal="center" vertical="center"/>
    </xf>
    <xf numFmtId="0" fontId="6" fillId="0" borderId="4" xfId="3" applyFont="1" applyBorder="1" applyAlignment="1">
      <alignment horizontal="center" vertical="center"/>
    </xf>
    <xf numFmtId="0" fontId="6" fillId="0" borderId="5" xfId="3" applyFont="1" applyBorder="1" applyAlignment="1">
      <alignment horizontal="center" vertical="center"/>
    </xf>
    <xf numFmtId="0" fontId="6" fillId="0" borderId="6" xfId="3" applyFont="1" applyBorder="1" applyAlignment="1">
      <alignment horizontal="center" vertical="center"/>
    </xf>
    <xf numFmtId="0" fontId="6" fillId="0" borderId="8" xfId="3" applyFont="1" applyBorder="1" applyAlignment="1">
      <alignment horizontal="center" vertical="center"/>
    </xf>
    <xf numFmtId="0" fontId="6" fillId="0" borderId="9" xfId="3" applyFont="1" applyBorder="1" applyAlignment="1">
      <alignment horizontal="center" vertical="center"/>
    </xf>
    <xf numFmtId="0" fontId="6" fillId="0" borderId="10" xfId="3" applyFont="1" applyBorder="1" applyAlignment="1">
      <alignment horizontal="center" vertical="center"/>
    </xf>
    <xf numFmtId="0" fontId="3" fillId="0" borderId="4" xfId="0" applyNumberFormat="1" applyFont="1" applyFill="1" applyBorder="1" applyAlignment="1" applyProtection="1">
      <alignment horizontal="center" vertical="center"/>
    </xf>
    <xf numFmtId="0" fontId="3" fillId="0" borderId="5" xfId="0" applyNumberFormat="1" applyFont="1" applyFill="1" applyBorder="1" applyAlignment="1" applyProtection="1">
      <alignment horizontal="center" vertical="center"/>
    </xf>
    <xf numFmtId="0" fontId="3" fillId="0" borderId="6" xfId="0" applyNumberFormat="1" applyFont="1" applyFill="1" applyBorder="1" applyAlignment="1" applyProtection="1">
      <alignment horizontal="center" vertical="center"/>
    </xf>
    <xf numFmtId="0" fontId="3" fillId="0" borderId="8" xfId="0" applyNumberFormat="1" applyFont="1" applyFill="1" applyBorder="1" applyAlignment="1" applyProtection="1">
      <alignment horizontal="center" vertical="center"/>
    </xf>
    <xf numFmtId="0" fontId="3" fillId="0" borderId="9" xfId="0" applyNumberFormat="1" applyFont="1" applyFill="1" applyBorder="1" applyAlignment="1" applyProtection="1">
      <alignment horizontal="center" vertical="center"/>
    </xf>
    <xf numFmtId="0" fontId="3" fillId="0" borderId="10" xfId="0" applyNumberFormat="1" applyFont="1" applyFill="1" applyBorder="1" applyAlignment="1" applyProtection="1">
      <alignment horizontal="center" vertical="center"/>
    </xf>
    <xf numFmtId="0" fontId="7" fillId="0" borderId="1" xfId="0" applyFont="1" applyBorder="1" applyAlignment="1" applyProtection="1">
      <alignment horizontal="center" vertical="center"/>
    </xf>
    <xf numFmtId="0" fontId="7" fillId="0" borderId="2" xfId="0" applyFont="1" applyBorder="1" applyAlignment="1" applyProtection="1">
      <alignment horizontal="center" vertical="center"/>
    </xf>
    <xf numFmtId="0" fontId="7" fillId="0" borderId="3" xfId="0" applyFont="1" applyBorder="1" applyAlignment="1" applyProtection="1">
      <alignment horizontal="center" vertical="center"/>
    </xf>
    <xf numFmtId="0" fontId="3" fillId="0" borderId="0" xfId="0" applyFont="1" applyAlignment="1" applyProtection="1">
      <alignment horizontal="center" vertical="center"/>
    </xf>
    <xf numFmtId="0" fontId="3" fillId="0" borderId="0" xfId="0" applyNumberFormat="1" applyFont="1" applyFill="1" applyBorder="1" applyAlignment="1" applyProtection="1">
      <alignment horizontal="left" vertical="center" shrinkToFit="1"/>
    </xf>
    <xf numFmtId="0" fontId="65" fillId="0" borderId="50" xfId="0" applyFont="1" applyFill="1" applyBorder="1" applyAlignment="1" applyProtection="1"/>
    <xf numFmtId="0" fontId="65" fillId="0" borderId="29" xfId="0" applyFont="1" applyFill="1" applyBorder="1" applyAlignment="1" applyProtection="1"/>
    <xf numFmtId="0" fontId="9" fillId="0" borderId="1" xfId="3" applyFont="1" applyBorder="1" applyAlignment="1">
      <alignment horizontal="distributed" vertical="center" wrapText="1"/>
    </xf>
    <xf numFmtId="0" fontId="9" fillId="0" borderId="2" xfId="3" applyFont="1" applyBorder="1" applyAlignment="1">
      <alignment horizontal="distributed" vertical="center" wrapText="1"/>
    </xf>
    <xf numFmtId="0" fontId="5" fillId="0" borderId="1" xfId="3" applyFont="1" applyBorder="1" applyAlignment="1">
      <alignment vertical="center" wrapText="1"/>
    </xf>
    <xf numFmtId="0" fontId="5" fillId="0" borderId="2" xfId="3" applyFont="1" applyBorder="1" applyAlignment="1">
      <alignment vertical="center" wrapText="1"/>
    </xf>
    <xf numFmtId="0" fontId="5" fillId="0" borderId="3" xfId="3" applyFont="1" applyBorder="1" applyAlignment="1">
      <alignment vertical="center" wrapText="1"/>
    </xf>
    <xf numFmtId="0" fontId="5" fillId="0" borderId="0" xfId="0" applyNumberFormat="1" applyFont="1" applyAlignment="1" applyProtection="1">
      <alignment horizontal="left" vertical="top"/>
    </xf>
    <xf numFmtId="0" fontId="5" fillId="0" borderId="41" xfId="0" applyNumberFormat="1" applyFont="1" applyBorder="1" applyAlignment="1" applyProtection="1">
      <alignment horizontal="center" vertical="center" textRotation="255"/>
    </xf>
    <xf numFmtId="0" fontId="5" fillId="0" borderId="42" xfId="0" applyNumberFormat="1" applyFont="1" applyBorder="1" applyAlignment="1" applyProtection="1">
      <alignment horizontal="center" vertical="center" textRotation="255"/>
    </xf>
    <xf numFmtId="0" fontId="5" fillId="0" borderId="11" xfId="0" applyNumberFormat="1" applyFont="1" applyBorder="1" applyAlignment="1" applyProtection="1">
      <alignment horizontal="center" vertical="center" textRotation="255"/>
    </xf>
    <xf numFmtId="0" fontId="5" fillId="0" borderId="44" xfId="0" applyNumberFormat="1" applyFont="1" applyBorder="1" applyAlignment="1" applyProtection="1">
      <alignment horizontal="center" vertical="center" textRotation="255"/>
    </xf>
    <xf numFmtId="0" fontId="5" fillId="0" borderId="8" xfId="0" applyNumberFormat="1" applyFont="1" applyBorder="1" applyAlignment="1" applyProtection="1">
      <alignment horizontal="center" vertical="center" textRotation="255"/>
    </xf>
    <xf numFmtId="0" fontId="5" fillId="0" borderId="10" xfId="0" applyNumberFormat="1" applyFont="1" applyBorder="1" applyAlignment="1" applyProtection="1">
      <alignment horizontal="center" vertical="center" textRotation="255"/>
    </xf>
    <xf numFmtId="0" fontId="5" fillId="0" borderId="0" xfId="0" applyNumberFormat="1" applyFont="1" applyBorder="1" applyAlignment="1" applyProtection="1">
      <alignment horizontal="left"/>
    </xf>
    <xf numFmtId="0" fontId="5" fillId="0" borderId="0" xfId="0" applyFont="1" applyBorder="1" applyAlignment="1" applyProtection="1">
      <alignment horizontal="left"/>
    </xf>
    <xf numFmtId="0" fontId="5" fillId="0" borderId="1" xfId="0" applyNumberFormat="1" applyFont="1" applyBorder="1" applyAlignment="1" applyProtection="1">
      <alignment horizontal="right"/>
    </xf>
    <xf numFmtId="0" fontId="5" fillId="0" borderId="2" xfId="0" applyNumberFormat="1" applyFont="1" applyBorder="1" applyAlignment="1" applyProtection="1">
      <alignment horizontal="right"/>
    </xf>
    <xf numFmtId="0" fontId="5" fillId="0" borderId="3" xfId="0" applyNumberFormat="1" applyFont="1" applyBorder="1" applyAlignment="1" applyProtection="1">
      <alignment horizontal="right"/>
    </xf>
    <xf numFmtId="0" fontId="9" fillId="0" borderId="1" xfId="3" applyFont="1" applyBorder="1" applyAlignment="1">
      <alignment vertical="center" wrapText="1"/>
    </xf>
    <xf numFmtId="0" fontId="9" fillId="0" borderId="2" xfId="3" applyFont="1" applyBorder="1" applyAlignment="1">
      <alignment vertical="center" wrapText="1"/>
    </xf>
    <xf numFmtId="0" fontId="9" fillId="0" borderId="3" xfId="3" applyFont="1" applyBorder="1" applyAlignment="1">
      <alignment vertical="center" wrapText="1"/>
    </xf>
    <xf numFmtId="0" fontId="5" fillId="0" borderId="5" xfId="0" applyNumberFormat="1" applyFont="1" applyBorder="1" applyAlignment="1" applyProtection="1">
      <alignment horizontal="left"/>
    </xf>
    <xf numFmtId="0" fontId="5" fillId="0" borderId="6" xfId="0" applyNumberFormat="1" applyFont="1" applyBorder="1" applyAlignment="1" applyProtection="1">
      <alignment horizontal="left"/>
    </xf>
    <xf numFmtId="0" fontId="5" fillId="0" borderId="5" xfId="0" applyFont="1" applyFill="1" applyBorder="1" applyAlignment="1" applyProtection="1">
      <alignment horizontal="left"/>
    </xf>
    <xf numFmtId="0" fontId="5" fillId="0" borderId="6" xfId="0" applyFont="1" applyFill="1" applyBorder="1" applyAlignment="1" applyProtection="1">
      <alignment horizontal="left"/>
    </xf>
    <xf numFmtId="0" fontId="65" fillId="0" borderId="28" xfId="0" applyFont="1" applyFill="1" applyBorder="1" applyAlignment="1" applyProtection="1"/>
    <xf numFmtId="0" fontId="5" fillId="0" borderId="0" xfId="0" applyFont="1" applyAlignment="1" applyProtection="1">
      <alignment vertical="center"/>
    </xf>
    <xf numFmtId="0" fontId="0" fillId="3" borderId="0" xfId="0" applyFont="1" applyFill="1" applyBorder="1" applyAlignment="1" applyProtection="1">
      <alignment horizontal="distributed" vertical="center"/>
    </xf>
    <xf numFmtId="0" fontId="0" fillId="3" borderId="9" xfId="0" applyFont="1" applyFill="1" applyBorder="1" applyAlignment="1" applyProtection="1">
      <alignment horizontal="distributed" vertical="center"/>
    </xf>
    <xf numFmtId="0" fontId="52" fillId="0" borderId="12" xfId="0" applyFont="1" applyFill="1" applyBorder="1" applyAlignment="1" applyProtection="1">
      <alignment horizontal="left" vertical="center" wrapText="1" shrinkToFit="1"/>
    </xf>
    <xf numFmtId="0" fontId="5" fillId="0" borderId="0" xfId="0" applyFont="1" applyAlignment="1" applyProtection="1">
      <alignment horizontal="center" vertical="center" wrapText="1"/>
    </xf>
    <xf numFmtId="0" fontId="2" fillId="0" borderId="11" xfId="0" applyNumberFormat="1" applyFont="1" applyFill="1" applyBorder="1" applyAlignment="1" applyProtection="1">
      <alignment horizontal="left" vertical="center" wrapText="1" shrinkToFit="1"/>
    </xf>
    <xf numFmtId="0" fontId="2" fillId="0" borderId="0" xfId="0" applyNumberFormat="1" applyFont="1" applyFill="1" applyAlignment="1" applyProtection="1">
      <alignment horizontal="left" vertical="center" wrapText="1" shrinkToFit="1"/>
    </xf>
    <xf numFmtId="0" fontId="2" fillId="0" borderId="8" xfId="0" applyNumberFormat="1" applyFont="1" applyFill="1" applyBorder="1" applyAlignment="1" applyProtection="1">
      <alignment horizontal="left" vertical="center" wrapText="1" shrinkToFit="1"/>
    </xf>
    <xf numFmtId="0" fontId="2" fillId="0" borderId="9" xfId="0" applyNumberFormat="1" applyFont="1" applyFill="1" applyBorder="1" applyAlignment="1" applyProtection="1">
      <alignment horizontal="left" vertical="center" wrapText="1" shrinkToFit="1"/>
    </xf>
    <xf numFmtId="0" fontId="5" fillId="0" borderId="4" xfId="0" applyNumberFormat="1" applyFont="1" applyBorder="1" applyAlignment="1" applyProtection="1">
      <alignment horizontal="distributed" vertical="center"/>
    </xf>
    <xf numFmtId="0" fontId="5" fillId="0" borderId="5" xfId="0" applyNumberFormat="1" applyFont="1" applyBorder="1" applyAlignment="1" applyProtection="1">
      <alignment horizontal="distributed" vertical="center"/>
    </xf>
    <xf numFmtId="0" fontId="5" fillId="0" borderId="8" xfId="0" applyNumberFormat="1" applyFont="1" applyBorder="1" applyAlignment="1" applyProtection="1">
      <alignment horizontal="distributed" vertical="center"/>
    </xf>
    <xf numFmtId="0" fontId="5" fillId="0" borderId="9" xfId="0" applyNumberFormat="1" applyFont="1" applyBorder="1" applyAlignment="1" applyProtection="1">
      <alignment horizontal="distributed" vertical="center"/>
    </xf>
    <xf numFmtId="0" fontId="5" fillId="0" borderId="0" xfId="0" applyFont="1" applyFill="1" applyAlignment="1" applyProtection="1">
      <alignment vertical="center" wrapText="1"/>
    </xf>
    <xf numFmtId="0" fontId="2" fillId="0" borderId="11" xfId="0" applyNumberFormat="1" applyFont="1" applyFill="1" applyBorder="1" applyAlignment="1" applyProtection="1">
      <alignment horizontal="left" vertical="top" wrapText="1" shrinkToFit="1"/>
    </xf>
    <xf numFmtId="0" fontId="2" fillId="0" borderId="0" xfId="0" applyNumberFormat="1" applyFont="1" applyFill="1" applyAlignment="1" applyProtection="1">
      <alignment horizontal="left" vertical="top" wrapText="1" shrinkToFit="1"/>
    </xf>
    <xf numFmtId="0" fontId="5" fillId="0" borderId="5" xfId="0" applyNumberFormat="1" applyFont="1" applyBorder="1" applyAlignment="1" applyProtection="1">
      <alignment horizontal="left" vertical="center"/>
    </xf>
    <xf numFmtId="0" fontId="5" fillId="0" borderId="6" xfId="0" applyNumberFormat="1" applyFont="1" applyBorder="1" applyAlignment="1" applyProtection="1">
      <alignment horizontal="left" vertical="center"/>
    </xf>
    <xf numFmtId="0" fontId="65" fillId="0" borderId="58" xfId="0" applyFont="1" applyFill="1" applyBorder="1" applyAlignment="1" applyProtection="1"/>
    <xf numFmtId="0" fontId="65" fillId="0" borderId="57" xfId="0" applyFont="1" applyFill="1" applyBorder="1" applyAlignment="1" applyProtection="1"/>
    <xf numFmtId="0" fontId="65" fillId="0" borderId="25" xfId="0" applyFont="1" applyFill="1" applyBorder="1" applyAlignment="1" applyProtection="1"/>
    <xf numFmtId="0" fontId="65" fillId="0" borderId="13" xfId="0" applyFont="1" applyFill="1" applyBorder="1" applyAlignment="1" applyProtection="1"/>
    <xf numFmtId="0" fontId="5" fillId="0" borderId="17" xfId="0" applyNumberFormat="1" applyFont="1" applyBorder="1" applyAlignment="1" applyProtection="1">
      <alignment horizontal="distributed" vertical="center"/>
    </xf>
    <xf numFmtId="0" fontId="2" fillId="0" borderId="18" xfId="0" applyNumberFormat="1" applyFont="1" applyBorder="1" applyAlignment="1" applyProtection="1">
      <alignment horizontal="right"/>
    </xf>
    <xf numFmtId="0" fontId="2" fillId="0" borderId="32" xfId="0" applyNumberFormat="1" applyFont="1" applyBorder="1" applyAlignment="1" applyProtection="1">
      <alignment horizontal="right"/>
    </xf>
    <xf numFmtId="0" fontId="65" fillId="0" borderId="1" xfId="0" applyFont="1" applyFill="1" applyBorder="1" applyAlignment="1" applyProtection="1"/>
    <xf numFmtId="0" fontId="65" fillId="0" borderId="52" xfId="0" applyFont="1" applyFill="1" applyBorder="1" applyAlignment="1" applyProtection="1"/>
    <xf numFmtId="0" fontId="65" fillId="0" borderId="56" xfId="0" applyFont="1" applyFill="1" applyBorder="1" applyAlignment="1" applyProtection="1"/>
    <xf numFmtId="0" fontId="65" fillId="0" borderId="3" xfId="0" applyFont="1" applyFill="1" applyBorder="1" applyAlignment="1" applyProtection="1"/>
    <xf numFmtId="0" fontId="5" fillId="0" borderId="13" xfId="0" applyFont="1" applyFill="1" applyBorder="1" applyAlignment="1" applyProtection="1">
      <alignment horizontal="distributed" vertical="center"/>
    </xf>
    <xf numFmtId="0" fontId="5" fillId="0" borderId="14" xfId="0" applyFont="1" applyFill="1" applyBorder="1" applyAlignment="1" applyProtection="1">
      <alignment horizontal="distributed" vertical="center"/>
    </xf>
    <xf numFmtId="0" fontId="5" fillId="0" borderId="25" xfId="0" applyFont="1" applyFill="1" applyBorder="1" applyAlignment="1" applyProtection="1">
      <alignment horizontal="distributed" vertical="center"/>
    </xf>
    <xf numFmtId="49" fontId="5" fillId="0" borderId="4" xfId="0" applyNumberFormat="1" applyFont="1" applyFill="1" applyBorder="1" applyAlignment="1" applyProtection="1">
      <alignment horizontal="center" vertical="center"/>
    </xf>
    <xf numFmtId="49" fontId="5" fillId="0" borderId="6" xfId="0" applyNumberFormat="1" applyFont="1" applyFill="1" applyBorder="1" applyAlignment="1" applyProtection="1">
      <alignment horizontal="center" vertical="center"/>
    </xf>
    <xf numFmtId="49" fontId="5" fillId="0" borderId="1" xfId="0" applyNumberFormat="1" applyFont="1" applyFill="1" applyBorder="1" applyAlignment="1" applyProtection="1">
      <alignment horizontal="center" vertical="center"/>
    </xf>
    <xf numFmtId="49" fontId="5" fillId="0" borderId="3" xfId="0" applyNumberFormat="1" applyFont="1" applyFill="1" applyBorder="1" applyAlignment="1" applyProtection="1">
      <alignment horizontal="center" vertical="center"/>
    </xf>
    <xf numFmtId="0" fontId="5" fillId="0" borderId="1" xfId="0" applyFont="1" applyFill="1" applyBorder="1" applyAlignment="1" applyProtection="1">
      <alignment horizontal="distributed" vertical="center"/>
    </xf>
    <xf numFmtId="0" fontId="5" fillId="0" borderId="2" xfId="0" applyFont="1" applyFill="1" applyBorder="1" applyAlignment="1" applyProtection="1">
      <alignment horizontal="distributed" vertical="center"/>
    </xf>
    <xf numFmtId="0" fontId="5" fillId="0" borderId="3" xfId="0" applyFont="1" applyFill="1" applyBorder="1" applyAlignment="1" applyProtection="1">
      <alignment horizontal="distributed" vertical="center"/>
    </xf>
    <xf numFmtId="0" fontId="65" fillId="0" borderId="8" xfId="0" applyFont="1" applyFill="1" applyBorder="1" applyAlignment="1" applyProtection="1"/>
    <xf numFmtId="0" fontId="65" fillId="0" borderId="46" xfId="0" applyFont="1" applyFill="1" applyBorder="1" applyAlignment="1" applyProtection="1"/>
    <xf numFmtId="0" fontId="65" fillId="0" borderId="47" xfId="0" applyFont="1" applyFill="1" applyBorder="1" applyAlignment="1" applyProtection="1"/>
    <xf numFmtId="0" fontId="65" fillId="0" borderId="10" xfId="0" applyFont="1" applyFill="1" applyBorder="1" applyAlignment="1" applyProtection="1"/>
    <xf numFmtId="49" fontId="5" fillId="0" borderId="8" xfId="0" applyNumberFormat="1" applyFont="1" applyFill="1" applyBorder="1" applyAlignment="1" applyProtection="1">
      <alignment horizontal="center" vertical="center"/>
    </xf>
    <xf numFmtId="49" fontId="5" fillId="0" borderId="10" xfId="0" applyNumberFormat="1" applyFont="1" applyFill="1" applyBorder="1" applyAlignment="1" applyProtection="1">
      <alignment horizontal="center" vertical="center"/>
    </xf>
    <xf numFmtId="0" fontId="65" fillId="0" borderId="21" xfId="0" applyFont="1" applyFill="1" applyBorder="1" applyAlignment="1" applyProtection="1"/>
    <xf numFmtId="0" fontId="65" fillId="0" borderId="22" xfId="0" applyFont="1" applyFill="1" applyBorder="1" applyAlignment="1" applyProtection="1"/>
    <xf numFmtId="0" fontId="5" fillId="0" borderId="8" xfId="0" applyFont="1" applyFill="1" applyBorder="1" applyAlignment="1" applyProtection="1">
      <alignment horizontal="distributed" vertical="center"/>
    </xf>
    <xf numFmtId="0" fontId="5" fillId="0" borderId="9" xfId="0" applyFont="1" applyFill="1" applyBorder="1" applyAlignment="1" applyProtection="1">
      <alignment horizontal="distributed" vertical="center"/>
    </xf>
    <xf numFmtId="0" fontId="5" fillId="0" borderId="10" xfId="0" applyFont="1" applyFill="1" applyBorder="1" applyAlignment="1" applyProtection="1">
      <alignment horizontal="distributed" vertical="center"/>
    </xf>
    <xf numFmtId="0" fontId="9" fillId="0" borderId="34" xfId="0" applyFont="1" applyFill="1" applyBorder="1" applyAlignment="1" applyProtection="1">
      <alignment horizontal="right"/>
    </xf>
    <xf numFmtId="0" fontId="9" fillId="0" borderId="20" xfId="0" applyFont="1" applyFill="1" applyBorder="1" applyAlignment="1" applyProtection="1">
      <alignment horizontal="right"/>
    </xf>
    <xf numFmtId="0" fontId="9" fillId="0" borderId="35" xfId="0" applyFont="1" applyFill="1" applyBorder="1" applyAlignment="1" applyProtection="1">
      <alignment horizontal="right"/>
    </xf>
    <xf numFmtId="0" fontId="1" fillId="0" borderId="4" xfId="0" applyFont="1" applyBorder="1" applyAlignment="1" applyProtection="1"/>
    <xf numFmtId="0" fontId="1" fillId="0" borderId="5" xfId="0" applyFont="1" applyBorder="1" applyAlignment="1" applyProtection="1"/>
    <xf numFmtId="0" fontId="1" fillId="0" borderId="6" xfId="0" applyFont="1" applyBorder="1" applyAlignment="1" applyProtection="1"/>
    <xf numFmtId="0" fontId="9" fillId="0" borderId="19" xfId="0" applyFont="1" applyFill="1" applyBorder="1" applyAlignment="1" applyProtection="1">
      <alignment horizontal="right"/>
    </xf>
    <xf numFmtId="0" fontId="8" fillId="0" borderId="2" xfId="0" applyFont="1" applyBorder="1" applyAlignment="1" applyProtection="1">
      <alignment horizontal="center" vertical="center"/>
    </xf>
    <xf numFmtId="0" fontId="8" fillId="0" borderId="2" xfId="0" applyNumberFormat="1" applyFont="1" applyFill="1" applyBorder="1" applyAlignment="1" applyProtection="1">
      <alignment horizontal="center" vertical="center"/>
    </xf>
    <xf numFmtId="0" fontId="8" fillId="0" borderId="3" xfId="0" applyFont="1" applyBorder="1" applyAlignment="1" applyProtection="1">
      <alignment horizontal="center" vertical="center"/>
    </xf>
    <xf numFmtId="0" fontId="7" fillId="0" borderId="9" xfId="0" applyNumberFormat="1" applyFont="1" applyFill="1" applyBorder="1" applyAlignment="1" applyProtection="1">
      <alignment horizontal="center" vertical="center"/>
    </xf>
    <xf numFmtId="0" fontId="8" fillId="0" borderId="1" xfId="0" applyNumberFormat="1" applyFont="1" applyFill="1" applyBorder="1" applyAlignment="1" applyProtection="1">
      <alignment horizontal="center" vertical="center"/>
    </xf>
    <xf numFmtId="0" fontId="7" fillId="0" borderId="4" xfId="0" applyFont="1" applyBorder="1" applyAlignment="1" applyProtection="1">
      <alignment horizontal="center" vertical="center"/>
    </xf>
    <xf numFmtId="0" fontId="7" fillId="0" borderId="5" xfId="0" applyFont="1" applyBorder="1" applyAlignment="1" applyProtection="1">
      <alignment horizontal="center" vertical="center"/>
    </xf>
    <xf numFmtId="49" fontId="5" fillId="0" borderId="1" xfId="0" applyNumberFormat="1" applyFont="1" applyFill="1" applyBorder="1" applyAlignment="1" applyProtection="1">
      <alignment horizontal="distributed" vertical="center"/>
    </xf>
    <xf numFmtId="49" fontId="5" fillId="0" borderId="2" xfId="0" applyNumberFormat="1" applyFont="1" applyFill="1" applyBorder="1" applyAlignment="1" applyProtection="1">
      <alignment horizontal="distributed" vertical="center"/>
    </xf>
    <xf numFmtId="49" fontId="5" fillId="0" borderId="9" xfId="0" applyNumberFormat="1" applyFont="1" applyFill="1" applyBorder="1" applyAlignment="1" applyProtection="1">
      <alignment horizontal="distributed" vertical="center"/>
    </xf>
    <xf numFmtId="49" fontId="5" fillId="0" borderId="3" xfId="0" applyNumberFormat="1" applyFont="1" applyFill="1" applyBorder="1" applyAlignment="1" applyProtection="1">
      <alignment horizontal="distributed" vertical="center"/>
    </xf>
    <xf numFmtId="0" fontId="57" fillId="0" borderId="0" xfId="0" applyFont="1" applyProtection="1"/>
    <xf numFmtId="0" fontId="0" fillId="0" borderId="0" xfId="0" applyProtection="1"/>
    <xf numFmtId="0" fontId="6" fillId="0" borderId="1" xfId="0" applyFont="1" applyBorder="1" applyAlignment="1" applyProtection="1">
      <alignment horizontal="center" vertical="center"/>
    </xf>
    <xf numFmtId="0" fontId="6" fillId="0" borderId="2" xfId="0" applyFont="1" applyBorder="1" applyAlignment="1" applyProtection="1">
      <alignment horizontal="center" vertical="center"/>
    </xf>
    <xf numFmtId="0" fontId="6" fillId="0" borderId="3" xfId="0" applyFont="1" applyBorder="1" applyAlignment="1" applyProtection="1">
      <alignment horizontal="center" vertical="center"/>
    </xf>
    <xf numFmtId="0" fontId="5" fillId="0" borderId="4" xfId="0" applyNumberFormat="1" applyFont="1" applyFill="1" applyBorder="1" applyAlignment="1" applyProtection="1">
      <alignment horizontal="center" vertical="center"/>
    </xf>
    <xf numFmtId="0" fontId="5" fillId="0" borderId="5" xfId="0" applyNumberFormat="1" applyFont="1" applyFill="1" applyBorder="1" applyAlignment="1" applyProtection="1">
      <alignment horizontal="center" vertical="center"/>
    </xf>
    <xf numFmtId="0" fontId="3" fillId="0" borderId="11" xfId="0" applyFont="1" applyBorder="1" applyAlignment="1" applyProtection="1">
      <alignment horizontal="center" vertical="center"/>
    </xf>
    <xf numFmtId="0" fontId="3" fillId="0" borderId="0" xfId="0" applyNumberFormat="1" applyFont="1" applyFill="1" applyAlignment="1" applyProtection="1">
      <alignment horizontal="center" vertical="center" wrapText="1" shrinkToFit="1"/>
    </xf>
    <xf numFmtId="0" fontId="2" fillId="0" borderId="0" xfId="0" applyNumberFormat="1" applyFont="1" applyFill="1" applyAlignment="1" applyProtection="1">
      <alignment horizontal="center" vertical="center" wrapText="1" shrinkToFit="1"/>
    </xf>
    <xf numFmtId="0" fontId="5" fillId="0" borderId="1" xfId="0" applyFont="1" applyBorder="1" applyAlignment="1" applyProtection="1">
      <alignment horizontal="center" vertical="center"/>
    </xf>
    <xf numFmtId="0" fontId="5" fillId="0" borderId="2" xfId="0" applyFont="1" applyBorder="1" applyAlignment="1" applyProtection="1">
      <alignment horizontal="center" vertical="center"/>
    </xf>
    <xf numFmtId="0" fontId="5" fillId="0" borderId="3" xfId="0" applyFont="1" applyBorder="1" applyAlignment="1" applyProtection="1">
      <alignment horizontal="center" vertical="center"/>
    </xf>
    <xf numFmtId="0" fontId="18" fillId="0" borderId="0" xfId="3" applyFont="1" applyBorder="1" applyAlignment="1">
      <alignment horizontal="center" vertical="center"/>
    </xf>
    <xf numFmtId="0" fontId="18" fillId="0" borderId="9" xfId="3" applyFont="1" applyBorder="1" applyAlignment="1">
      <alignment horizontal="center" vertical="center"/>
    </xf>
    <xf numFmtId="0" fontId="18" fillId="0" borderId="0" xfId="3" applyFont="1" applyBorder="1" applyAlignment="1">
      <alignment vertical="center"/>
    </xf>
    <xf numFmtId="0" fontId="18" fillId="0" borderId="9" xfId="3" applyFont="1" applyBorder="1" applyAlignment="1">
      <alignment vertical="center"/>
    </xf>
    <xf numFmtId="0" fontId="0" fillId="0" borderId="0" xfId="0" applyFill="1" applyAlignment="1" applyProtection="1">
      <alignment horizontal="center"/>
    </xf>
    <xf numFmtId="0" fontId="0" fillId="2" borderId="0" xfId="0" applyFill="1" applyProtection="1"/>
    <xf numFmtId="14" fontId="0" fillId="0" borderId="0" xfId="0" applyNumberFormat="1" applyFill="1" applyAlignment="1" applyProtection="1">
      <alignment horizontal="center"/>
    </xf>
    <xf numFmtId="0" fontId="0" fillId="0" borderId="9" xfId="0" applyNumberFormat="1" applyFill="1" applyBorder="1" applyAlignment="1" applyProtection="1">
      <alignment horizontal="center"/>
    </xf>
    <xf numFmtId="0" fontId="0" fillId="0" borderId="9" xfId="0" applyFill="1" applyBorder="1" applyAlignment="1" applyProtection="1">
      <alignment horizontal="center"/>
    </xf>
    <xf numFmtId="0" fontId="0" fillId="0" borderId="0" xfId="0" applyFill="1" applyProtection="1"/>
    <xf numFmtId="0" fontId="0" fillId="0" borderId="5" xfId="0" applyFill="1" applyBorder="1" applyAlignment="1" applyProtection="1">
      <alignment horizontal="center"/>
    </xf>
    <xf numFmtId="176" fontId="32" fillId="18" borderId="11" xfId="0" applyNumberFormat="1" applyFont="1" applyFill="1" applyBorder="1" applyAlignment="1" applyProtection="1">
      <alignment vertical="center"/>
    </xf>
    <xf numFmtId="176" fontId="32" fillId="18" borderId="0" xfId="0" applyNumberFormat="1" applyFont="1" applyFill="1" applyBorder="1" applyAlignment="1" applyProtection="1">
      <alignment vertical="center"/>
    </xf>
    <xf numFmtId="176" fontId="32" fillId="3" borderId="11" xfId="0" applyNumberFormat="1" applyFont="1" applyFill="1" applyBorder="1" applyAlignment="1" applyProtection="1">
      <alignment vertical="center"/>
    </xf>
    <xf numFmtId="176" fontId="32" fillId="3" borderId="0" xfId="0" applyNumberFormat="1" applyFont="1" applyFill="1" applyBorder="1" applyAlignment="1" applyProtection="1">
      <alignment vertical="center"/>
    </xf>
    <xf numFmtId="0" fontId="51" fillId="0" borderId="0" xfId="0" applyFont="1" applyProtection="1"/>
    <xf numFmtId="49" fontId="31" fillId="0" borderId="1" xfId="0" applyNumberFormat="1" applyFont="1" applyFill="1" applyBorder="1" applyAlignment="1" applyProtection="1">
      <alignment horizontal="center" vertical="center"/>
      <protection locked="0"/>
    </xf>
    <xf numFmtId="49" fontId="31" fillId="0" borderId="2" xfId="0" applyNumberFormat="1" applyFont="1" applyFill="1" applyBorder="1" applyAlignment="1" applyProtection="1">
      <alignment horizontal="center" vertical="center"/>
      <protection locked="0"/>
    </xf>
    <xf numFmtId="49" fontId="31" fillId="0" borderId="3" xfId="0" applyNumberFormat="1" applyFont="1" applyFill="1" applyBorder="1" applyAlignment="1" applyProtection="1">
      <alignment horizontal="center" vertical="center"/>
      <protection locked="0"/>
    </xf>
    <xf numFmtId="176" fontId="31" fillId="0" borderId="1" xfId="0" applyNumberFormat="1" applyFont="1" applyFill="1" applyBorder="1" applyAlignment="1" applyProtection="1">
      <alignment horizontal="center" vertical="center"/>
    </xf>
    <xf numFmtId="176" fontId="31" fillId="0" borderId="2" xfId="0" applyNumberFormat="1" applyFont="1" applyFill="1" applyBorder="1" applyAlignment="1" applyProtection="1">
      <alignment horizontal="center" vertical="center"/>
    </xf>
    <xf numFmtId="176" fontId="31" fillId="0" borderId="3" xfId="0" applyNumberFormat="1" applyFont="1" applyFill="1" applyBorder="1" applyAlignment="1" applyProtection="1">
      <alignment horizontal="center" vertical="center"/>
    </xf>
    <xf numFmtId="0" fontId="0" fillId="3" borderId="0" xfId="0" applyFill="1" applyProtection="1"/>
    <xf numFmtId="0" fontId="0" fillId="3" borderId="9" xfId="0" applyFill="1" applyBorder="1" applyProtection="1"/>
    <xf numFmtId="0" fontId="52" fillId="0" borderId="1" xfId="0" applyFont="1" applyFill="1" applyBorder="1" applyAlignment="1" applyProtection="1">
      <alignment horizontal="center" vertical="center"/>
      <protection locked="0"/>
    </xf>
    <xf numFmtId="0" fontId="52" fillId="0" borderId="2" xfId="0" applyFont="1" applyFill="1" applyBorder="1" applyAlignment="1" applyProtection="1">
      <alignment horizontal="center" vertical="center"/>
      <protection locked="0"/>
    </xf>
    <xf numFmtId="0" fontId="52" fillId="0" borderId="1" xfId="0" applyFont="1" applyFill="1" applyBorder="1" applyAlignment="1" applyProtection="1">
      <alignment horizontal="center" vertical="center"/>
    </xf>
    <xf numFmtId="0" fontId="52" fillId="0" borderId="2" xfId="0" applyFont="1" applyFill="1" applyBorder="1" applyAlignment="1" applyProtection="1">
      <alignment horizontal="center" vertical="center"/>
    </xf>
    <xf numFmtId="38" fontId="63" fillId="0" borderId="1" xfId="1" applyNumberFormat="1" applyFont="1" applyFill="1" applyBorder="1" applyAlignment="1" applyProtection="1">
      <alignment horizontal="right" vertical="center"/>
      <protection locked="0"/>
    </xf>
    <xf numFmtId="38" fontId="63" fillId="0" borderId="2" xfId="1" applyFont="1" applyFill="1" applyBorder="1" applyAlignment="1" applyProtection="1">
      <alignment horizontal="right" vertical="center"/>
      <protection locked="0"/>
    </xf>
    <xf numFmtId="38" fontId="63" fillId="0" borderId="3" xfId="1" applyFont="1" applyFill="1" applyBorder="1" applyAlignment="1" applyProtection="1">
      <alignment horizontal="right" vertical="center"/>
      <protection locked="0"/>
    </xf>
    <xf numFmtId="38" fontId="63" fillId="0" borderId="1" xfId="1" applyNumberFormat="1" applyFont="1" applyFill="1" applyBorder="1" applyAlignment="1" applyProtection="1">
      <alignment horizontal="right" vertical="center"/>
    </xf>
    <xf numFmtId="38" fontId="63" fillId="0" borderId="2" xfId="1" applyFont="1" applyFill="1" applyBorder="1" applyAlignment="1" applyProtection="1">
      <alignment horizontal="right" vertical="center"/>
    </xf>
    <xf numFmtId="38" fontId="63" fillId="0" borderId="3" xfId="1" applyFont="1" applyFill="1" applyBorder="1" applyAlignment="1" applyProtection="1">
      <alignment horizontal="right" vertical="center"/>
    </xf>
    <xf numFmtId="0" fontId="20" fillId="3" borderId="2" xfId="0" applyFont="1" applyFill="1" applyBorder="1" applyAlignment="1" applyProtection="1">
      <alignment horizontal="distributed" vertical="center"/>
    </xf>
    <xf numFmtId="49" fontId="62" fillId="3" borderId="11" xfId="0" applyNumberFormat="1" applyFont="1" applyFill="1" applyBorder="1" applyAlignment="1" applyProtection="1">
      <alignment horizontal="left" vertical="center"/>
    </xf>
    <xf numFmtId="49" fontId="62" fillId="3" borderId="0" xfId="0" applyNumberFormat="1" applyFont="1" applyFill="1" applyBorder="1" applyAlignment="1" applyProtection="1">
      <alignment horizontal="left" vertical="center"/>
    </xf>
    <xf numFmtId="49" fontId="62" fillId="3" borderId="69" xfId="0" applyNumberFormat="1" applyFont="1" applyFill="1" applyBorder="1" applyAlignment="1" applyProtection="1">
      <alignment horizontal="left" vertical="center"/>
    </xf>
    <xf numFmtId="176" fontId="31" fillId="0" borderId="1" xfId="0" applyNumberFormat="1" applyFont="1" applyFill="1" applyBorder="1" applyAlignment="1" applyProtection="1">
      <alignment vertical="center"/>
    </xf>
    <xf numFmtId="176" fontId="31" fillId="0" borderId="2" xfId="0" applyNumberFormat="1" applyFont="1" applyFill="1" applyBorder="1" applyAlignment="1" applyProtection="1">
      <alignment vertical="center"/>
    </xf>
    <xf numFmtId="38" fontId="63" fillId="0" borderId="1" xfId="1" applyFont="1" applyFill="1" applyBorder="1" applyAlignment="1" applyProtection="1">
      <alignment horizontal="right" vertical="center"/>
      <protection locked="0"/>
    </xf>
    <xf numFmtId="38" fontId="63" fillId="0" borderId="1" xfId="1" applyFont="1" applyFill="1" applyBorder="1" applyAlignment="1" applyProtection="1">
      <alignment horizontal="right" vertical="center"/>
    </xf>
    <xf numFmtId="38" fontId="63" fillId="0" borderId="1" xfId="0" applyNumberFormat="1" applyFont="1" applyFill="1" applyBorder="1" applyAlignment="1" applyProtection="1">
      <alignment horizontal="right" vertical="center"/>
    </xf>
    <xf numFmtId="0" fontId="63" fillId="0" borderId="2" xfId="0" applyNumberFormat="1" applyFont="1" applyFill="1" applyBorder="1" applyAlignment="1" applyProtection="1">
      <alignment horizontal="right" vertical="center"/>
    </xf>
    <xf numFmtId="0" fontId="5" fillId="0" borderId="0" xfId="3" applyFont="1" applyAlignment="1">
      <alignment horizontal="left" vertical="center"/>
    </xf>
    <xf numFmtId="0" fontId="5" fillId="0" borderId="5" xfId="3" applyNumberFormat="1" applyFont="1" applyBorder="1" applyAlignment="1">
      <alignment horizontal="left"/>
    </xf>
    <xf numFmtId="0" fontId="5" fillId="0" borderId="6" xfId="3" applyNumberFormat="1" applyFont="1" applyBorder="1" applyAlignment="1">
      <alignment horizontal="left"/>
    </xf>
    <xf numFmtId="0" fontId="5" fillId="0" borderId="5" xfId="3" applyFont="1" applyFill="1" applyBorder="1" applyAlignment="1">
      <alignment horizontal="left"/>
    </xf>
    <xf numFmtId="0" fontId="5" fillId="0" borderId="6" xfId="3" applyFont="1" applyFill="1" applyBorder="1" applyAlignment="1">
      <alignment horizontal="left"/>
    </xf>
    <xf numFmtId="0" fontId="5" fillId="0" borderId="0" xfId="3" applyNumberFormat="1" applyFont="1" applyBorder="1" applyAlignment="1">
      <alignment horizontal="left"/>
    </xf>
    <xf numFmtId="0" fontId="5" fillId="0" borderId="0" xfId="3" applyFont="1" applyBorder="1" applyAlignment="1">
      <alignment horizontal="left"/>
    </xf>
    <xf numFmtId="0" fontId="5" fillId="0" borderId="0" xfId="3" applyFont="1" applyAlignment="1">
      <alignment vertical="center"/>
    </xf>
    <xf numFmtId="0" fontId="5" fillId="0" borderId="0" xfId="3" applyFont="1" applyAlignment="1">
      <alignment horizontal="center" vertical="center" wrapText="1"/>
    </xf>
    <xf numFmtId="0" fontId="5" fillId="0" borderId="5" xfId="3" applyNumberFormat="1" applyFont="1" applyBorder="1" applyAlignment="1">
      <alignment horizontal="left" vertical="center"/>
    </xf>
    <xf numFmtId="0" fontId="5" fillId="0" borderId="6" xfId="3" applyNumberFormat="1" applyFont="1" applyBorder="1" applyAlignment="1">
      <alignment horizontal="left" vertical="center"/>
    </xf>
    <xf numFmtId="0" fontId="5" fillId="0" borderId="4" xfId="3" applyNumberFormat="1" applyFont="1" applyBorder="1" applyAlignment="1">
      <alignment horizontal="distributed" vertical="center"/>
    </xf>
    <xf numFmtId="0" fontId="5" fillId="0" borderId="5" xfId="3" applyNumberFormat="1" applyFont="1" applyBorder="1" applyAlignment="1">
      <alignment horizontal="distributed" vertical="center"/>
    </xf>
    <xf numFmtId="0" fontId="5" fillId="0" borderId="8" xfId="3" applyNumberFormat="1" applyFont="1" applyBorder="1" applyAlignment="1">
      <alignment horizontal="distributed" vertical="center"/>
    </xf>
    <xf numFmtId="0" fontId="5" fillId="0" borderId="9" xfId="3" applyNumberFormat="1" applyFont="1" applyBorder="1" applyAlignment="1">
      <alignment horizontal="distributed" vertical="center"/>
    </xf>
    <xf numFmtId="0" fontId="5" fillId="0" borderId="1" xfId="3" applyNumberFormat="1" applyFont="1" applyBorder="1" applyAlignment="1">
      <alignment horizontal="right"/>
    </xf>
    <xf numFmtId="0" fontId="5" fillId="0" borderId="2" xfId="3" applyNumberFormat="1" applyFont="1" applyBorder="1" applyAlignment="1">
      <alignment horizontal="right"/>
    </xf>
    <xf numFmtId="0" fontId="5" fillId="0" borderId="3" xfId="3" applyNumberFormat="1" applyFont="1" applyBorder="1" applyAlignment="1">
      <alignment horizontal="right"/>
    </xf>
    <xf numFmtId="0" fontId="5" fillId="0" borderId="0" xfId="3" applyNumberFormat="1" applyFont="1" applyAlignment="1">
      <alignment horizontal="left" vertical="top"/>
    </xf>
    <xf numFmtId="0" fontId="5" fillId="0" borderId="41" xfId="3" applyNumberFormat="1" applyFont="1" applyBorder="1" applyAlignment="1">
      <alignment horizontal="center" vertical="center" textRotation="255"/>
    </xf>
    <xf numFmtId="0" fontId="5" fillId="0" borderId="42" xfId="3" applyNumberFormat="1" applyFont="1" applyBorder="1" applyAlignment="1">
      <alignment horizontal="center" vertical="center" textRotation="255"/>
    </xf>
    <xf numFmtId="0" fontId="5" fillId="0" borderId="11" xfId="3" applyNumberFormat="1" applyFont="1" applyBorder="1" applyAlignment="1">
      <alignment horizontal="center" vertical="center" textRotation="255"/>
    </xf>
    <xf numFmtId="0" fontId="5" fillId="0" borderId="44" xfId="3" applyNumberFormat="1" applyFont="1" applyBorder="1" applyAlignment="1">
      <alignment horizontal="center" vertical="center" textRotation="255"/>
    </xf>
    <xf numFmtId="0" fontId="5" fillId="0" borderId="8" xfId="3" applyNumberFormat="1" applyFont="1" applyBorder="1" applyAlignment="1">
      <alignment horizontal="center" vertical="center" textRotation="255"/>
    </xf>
    <xf numFmtId="0" fontId="5" fillId="0" borderId="10" xfId="3" applyNumberFormat="1" applyFont="1" applyBorder="1" applyAlignment="1">
      <alignment horizontal="center" vertical="center" textRotation="255"/>
    </xf>
    <xf numFmtId="0" fontId="5" fillId="0" borderId="17" xfId="3" applyNumberFormat="1" applyFont="1" applyBorder="1" applyAlignment="1">
      <alignment horizontal="distributed" vertical="center"/>
    </xf>
    <xf numFmtId="0" fontId="2" fillId="0" borderId="18" xfId="3" applyNumberFormat="1" applyFont="1" applyBorder="1" applyAlignment="1">
      <alignment horizontal="right"/>
    </xf>
    <xf numFmtId="0" fontId="2" fillId="0" borderId="32" xfId="3" applyNumberFormat="1" applyFont="1" applyBorder="1" applyAlignment="1">
      <alignment horizontal="right"/>
    </xf>
    <xf numFmtId="49" fontId="2" fillId="0" borderId="32" xfId="3" applyNumberFormat="1" applyFont="1" applyBorder="1" applyAlignment="1">
      <alignment horizontal="right"/>
    </xf>
    <xf numFmtId="0" fontId="2" fillId="0" borderId="31" xfId="3" applyFont="1" applyFill="1" applyBorder="1" applyAlignment="1" applyProtection="1">
      <protection locked="0"/>
    </xf>
    <xf numFmtId="0" fontId="2" fillId="0" borderId="45" xfId="3" applyFont="1" applyFill="1" applyBorder="1" applyAlignment="1" applyProtection="1">
      <protection locked="0"/>
    </xf>
    <xf numFmtId="0" fontId="2" fillId="0" borderId="39" xfId="3" applyFont="1" applyFill="1" applyBorder="1" applyAlignment="1" applyProtection="1">
      <protection locked="0"/>
    </xf>
    <xf numFmtId="0" fontId="2" fillId="0" borderId="30" xfId="3" applyFont="1" applyFill="1" applyBorder="1" applyAlignment="1" applyProtection="1">
      <protection locked="0"/>
    </xf>
    <xf numFmtId="0" fontId="5" fillId="0" borderId="15" xfId="3" applyFont="1" applyFill="1" applyBorder="1" applyAlignment="1">
      <alignment horizontal="distributed" vertical="center"/>
    </xf>
    <xf numFmtId="0" fontId="5" fillId="0" borderId="16" xfId="3" applyFont="1" applyFill="1" applyBorder="1" applyAlignment="1">
      <alignment horizontal="distributed" vertical="center"/>
    </xf>
    <xf numFmtId="0" fontId="5" fillId="0" borderId="28" xfId="3" applyFont="1" applyFill="1" applyBorder="1" applyAlignment="1">
      <alignment horizontal="distributed" vertical="center"/>
    </xf>
    <xf numFmtId="49" fontId="5" fillId="0" borderId="29" xfId="3" applyNumberFormat="1" applyFont="1" applyFill="1" applyBorder="1" applyAlignment="1">
      <alignment horizontal="center" vertical="center"/>
    </xf>
    <xf numFmtId="49" fontId="5" fillId="0" borderId="28" xfId="3" applyNumberFormat="1" applyFont="1" applyFill="1" applyBorder="1" applyAlignment="1">
      <alignment horizontal="center" vertical="center"/>
    </xf>
    <xf numFmtId="0" fontId="2" fillId="0" borderId="27" xfId="3" applyFont="1" applyFill="1" applyBorder="1" applyAlignment="1" applyProtection="1">
      <protection locked="0"/>
    </xf>
    <xf numFmtId="0" fontId="2" fillId="0" borderId="38" xfId="3" applyFont="1" applyFill="1" applyBorder="1" applyAlignment="1" applyProtection="1">
      <protection locked="0"/>
    </xf>
    <xf numFmtId="0" fontId="2" fillId="0" borderId="26" xfId="3" applyFont="1" applyFill="1" applyBorder="1" applyAlignment="1" applyProtection="1">
      <protection locked="0"/>
    </xf>
    <xf numFmtId="0" fontId="5" fillId="0" borderId="13" xfId="3" applyFont="1" applyFill="1" applyBorder="1" applyAlignment="1">
      <alignment horizontal="distributed" vertical="center"/>
    </xf>
    <xf numFmtId="0" fontId="5" fillId="0" borderId="14" xfId="3" applyFont="1" applyFill="1" applyBorder="1" applyAlignment="1">
      <alignment horizontal="distributed" vertical="center"/>
    </xf>
    <xf numFmtId="0" fontId="5" fillId="0" borderId="25" xfId="3" applyFont="1" applyFill="1" applyBorder="1" applyAlignment="1">
      <alignment horizontal="distributed" vertical="center"/>
    </xf>
    <xf numFmtId="49" fontId="5" fillId="0" borderId="4" xfId="3" applyNumberFormat="1" applyFont="1" applyFill="1" applyBorder="1" applyAlignment="1">
      <alignment horizontal="center" vertical="center"/>
    </xf>
    <xf numFmtId="49" fontId="5" fillId="0" borderId="6" xfId="3" applyNumberFormat="1" applyFont="1" applyFill="1" applyBorder="1" applyAlignment="1">
      <alignment horizontal="center" vertical="center"/>
    </xf>
    <xf numFmtId="0" fontId="2" fillId="0" borderId="23" xfId="3" applyFont="1" applyFill="1" applyBorder="1" applyAlignment="1" applyProtection="1">
      <protection locked="0"/>
    </xf>
    <xf numFmtId="0" fontId="2" fillId="0" borderId="24" xfId="3" applyFont="1" applyFill="1" applyBorder="1" applyAlignment="1" applyProtection="1">
      <protection locked="0"/>
    </xf>
    <xf numFmtId="0" fontId="2" fillId="0" borderId="37" xfId="3" applyFont="1" applyFill="1" applyBorder="1" applyAlignment="1" applyProtection="1">
      <protection locked="0"/>
    </xf>
    <xf numFmtId="0" fontId="5" fillId="0" borderId="1" xfId="3" applyFont="1" applyFill="1" applyBorder="1" applyAlignment="1">
      <alignment horizontal="distributed" vertical="center"/>
    </xf>
    <xf numFmtId="0" fontId="5" fillId="0" borderId="2" xfId="3" applyFont="1" applyFill="1" applyBorder="1" applyAlignment="1">
      <alignment horizontal="distributed" vertical="center"/>
    </xf>
    <xf numFmtId="0" fontId="5" fillId="0" borderId="3" xfId="3" applyFont="1" applyFill="1" applyBorder="1" applyAlignment="1">
      <alignment horizontal="distributed" vertical="center"/>
    </xf>
    <xf numFmtId="49" fontId="5" fillId="0" borderId="1" xfId="3" applyNumberFormat="1" applyFont="1" applyFill="1" applyBorder="1" applyAlignment="1">
      <alignment horizontal="center" vertical="center"/>
    </xf>
    <xf numFmtId="49" fontId="5" fillId="0" borderId="3" xfId="3" applyNumberFormat="1" applyFont="1" applyFill="1" applyBorder="1" applyAlignment="1">
      <alignment horizontal="center" vertical="center"/>
    </xf>
    <xf numFmtId="0" fontId="2" fillId="0" borderId="22" xfId="3" applyFont="1" applyFill="1" applyBorder="1" applyAlignment="1" applyProtection="1">
      <protection locked="0"/>
    </xf>
    <xf numFmtId="0" fontId="2" fillId="0" borderId="36" xfId="3" applyFont="1" applyFill="1" applyBorder="1" applyAlignment="1" applyProtection="1">
      <protection locked="0"/>
    </xf>
    <xf numFmtId="0" fontId="2" fillId="0" borderId="21" xfId="3" applyFont="1" applyFill="1" applyBorder="1" applyAlignment="1" applyProtection="1">
      <protection locked="0"/>
    </xf>
    <xf numFmtId="0" fontId="5" fillId="0" borderId="8" xfId="3" applyFont="1" applyFill="1" applyBorder="1" applyAlignment="1">
      <alignment horizontal="distributed" vertical="center"/>
    </xf>
    <xf numFmtId="0" fontId="5" fillId="0" borderId="9" xfId="3" applyFont="1" applyFill="1" applyBorder="1" applyAlignment="1">
      <alignment horizontal="distributed" vertical="center"/>
    </xf>
    <xf numFmtId="0" fontId="5" fillId="0" borderId="10" xfId="3" applyFont="1" applyFill="1" applyBorder="1" applyAlignment="1">
      <alignment horizontal="distributed" vertical="center"/>
    </xf>
    <xf numFmtId="49" fontId="5" fillId="0" borderId="8" xfId="3" applyNumberFormat="1" applyFont="1" applyFill="1" applyBorder="1" applyAlignment="1">
      <alignment horizontal="center" vertical="center"/>
    </xf>
    <xf numFmtId="49" fontId="5" fillId="0" borderId="10" xfId="3" applyNumberFormat="1" applyFont="1" applyFill="1" applyBorder="1" applyAlignment="1">
      <alignment horizontal="center" vertical="center"/>
    </xf>
    <xf numFmtId="0" fontId="9" fillId="0" borderId="20" xfId="3" applyFont="1" applyFill="1" applyBorder="1" applyAlignment="1">
      <alignment horizontal="right"/>
    </xf>
    <xf numFmtId="0" fontId="9" fillId="0" borderId="35" xfId="3" applyFont="1" applyFill="1" applyBorder="1" applyAlignment="1">
      <alignment horizontal="right"/>
    </xf>
    <xf numFmtId="0" fontId="9" fillId="0" borderId="34" xfId="3" applyFont="1" applyFill="1" applyBorder="1" applyAlignment="1">
      <alignment horizontal="right"/>
    </xf>
    <xf numFmtId="0" fontId="1" fillId="0" borderId="4" xfId="3" applyFont="1" applyBorder="1" applyAlignment="1"/>
    <xf numFmtId="0" fontId="1" fillId="0" borderId="5" xfId="3" applyFont="1" applyBorder="1" applyAlignment="1"/>
    <xf numFmtId="0" fontId="1" fillId="0" borderId="6" xfId="3" applyFont="1" applyBorder="1" applyAlignment="1"/>
    <xf numFmtId="0" fontId="9" fillId="0" borderId="19" xfId="3" applyFont="1" applyFill="1" applyBorder="1" applyAlignment="1">
      <alignment horizontal="right"/>
    </xf>
    <xf numFmtId="0" fontId="8" fillId="0" borderId="2" xfId="3" applyFont="1" applyBorder="1" applyAlignment="1">
      <alignment horizontal="center" vertical="center"/>
    </xf>
    <xf numFmtId="0" fontId="8" fillId="0" borderId="2" xfId="3" applyNumberFormat="1" applyFont="1" applyFill="1" applyBorder="1" applyAlignment="1" applyProtection="1">
      <alignment horizontal="center" vertical="center"/>
      <protection locked="0"/>
    </xf>
    <xf numFmtId="0" fontId="8" fillId="0" borderId="3" xfId="3" applyFont="1" applyBorder="1" applyAlignment="1">
      <alignment horizontal="center" vertical="center"/>
    </xf>
    <xf numFmtId="0" fontId="8" fillId="0" borderId="1" xfId="3" applyNumberFormat="1" applyFont="1" applyFill="1" applyBorder="1" applyAlignment="1" applyProtection="1">
      <alignment horizontal="center" vertical="center"/>
      <protection locked="0"/>
    </xf>
    <xf numFmtId="0" fontId="8" fillId="0" borderId="2" xfId="3" applyNumberFormat="1" applyFont="1" applyFill="1" applyBorder="1" applyAlignment="1">
      <alignment horizontal="center" vertical="center"/>
    </xf>
    <xf numFmtId="0" fontId="7" fillId="0" borderId="9" xfId="3" applyNumberFormat="1" applyFont="1" applyFill="1" applyBorder="1" applyAlignment="1" applyProtection="1">
      <alignment horizontal="center" vertical="center"/>
      <protection locked="0"/>
    </xf>
    <xf numFmtId="49" fontId="5" fillId="0" borderId="1" xfId="3" applyNumberFormat="1" applyFont="1" applyFill="1" applyBorder="1" applyAlignment="1">
      <alignment horizontal="distributed" vertical="center"/>
    </xf>
    <xf numFmtId="49" fontId="5" fillId="0" borderId="2" xfId="3" applyNumberFormat="1" applyFont="1" applyFill="1" applyBorder="1" applyAlignment="1">
      <alignment horizontal="distributed" vertical="center"/>
    </xf>
    <xf numFmtId="49" fontId="5" fillId="0" borderId="9" xfId="3" applyNumberFormat="1" applyFont="1" applyFill="1" applyBorder="1" applyAlignment="1">
      <alignment horizontal="distributed" vertical="center"/>
    </xf>
    <xf numFmtId="49" fontId="5" fillId="0" borderId="3" xfId="3" applyNumberFormat="1" applyFont="1" applyFill="1" applyBorder="1" applyAlignment="1">
      <alignment horizontal="distributed" vertical="center"/>
    </xf>
    <xf numFmtId="49" fontId="5" fillId="0" borderId="21" xfId="3" applyNumberFormat="1" applyFont="1" applyBorder="1" applyAlignment="1">
      <alignment horizontal="center" vertical="center" textRotation="255"/>
    </xf>
    <xf numFmtId="49" fontId="5" fillId="0" borderId="22" xfId="3" applyNumberFormat="1" applyFont="1" applyBorder="1" applyAlignment="1">
      <alignment horizontal="center" vertical="center" textRotation="255"/>
    </xf>
    <xf numFmtId="49" fontId="5" fillId="0" borderId="22" xfId="3" applyNumberFormat="1" applyFont="1" applyBorder="1" applyAlignment="1">
      <alignment horizontal="center" vertical="center" textRotation="255" shrinkToFit="1"/>
    </xf>
    <xf numFmtId="49" fontId="5" fillId="0" borderId="36" xfId="3" applyNumberFormat="1" applyFont="1" applyBorder="1" applyAlignment="1">
      <alignment horizontal="center" vertical="center" textRotation="255"/>
    </xf>
    <xf numFmtId="49" fontId="3" fillId="0" borderId="12" xfId="3" applyNumberFormat="1" applyFont="1" applyBorder="1" applyAlignment="1">
      <alignment horizontal="center" vertical="center"/>
    </xf>
    <xf numFmtId="0" fontId="3" fillId="0" borderId="12" xfId="3" applyNumberFormat="1" applyFont="1" applyBorder="1" applyAlignment="1">
      <alignment horizontal="center" vertical="center"/>
    </xf>
    <xf numFmtId="0" fontId="3" fillId="0" borderId="12" xfId="3" applyNumberFormat="1" applyFont="1" applyBorder="1" applyAlignment="1">
      <alignment horizontal="center"/>
    </xf>
    <xf numFmtId="0" fontId="3" fillId="0" borderId="1" xfId="3" applyNumberFormat="1" applyFont="1" applyBorder="1" applyAlignment="1">
      <alignment horizontal="center"/>
    </xf>
    <xf numFmtId="49" fontId="9" fillId="0" borderId="34" xfId="3" applyNumberFormat="1" applyFont="1" applyBorder="1" applyAlignment="1">
      <alignment horizontal="center"/>
    </xf>
    <xf numFmtId="49" fontId="9" fillId="0" borderId="20" xfId="3" applyNumberFormat="1" applyFont="1" applyBorder="1" applyAlignment="1">
      <alignment horizontal="center"/>
    </xf>
    <xf numFmtId="0" fontId="7" fillId="0" borderId="12" xfId="3" applyFont="1" applyBorder="1" applyAlignment="1">
      <alignment horizontal="center" vertical="center"/>
    </xf>
    <xf numFmtId="0" fontId="7" fillId="0" borderId="33" xfId="3" applyFont="1" applyBorder="1" applyAlignment="1">
      <alignment horizontal="center" vertical="center"/>
    </xf>
    <xf numFmtId="49" fontId="9" fillId="0" borderId="35" xfId="3" applyNumberFormat="1" applyFont="1" applyBorder="1" applyAlignment="1">
      <alignment horizontal="center"/>
    </xf>
    <xf numFmtId="0" fontId="2" fillId="0" borderId="11" xfId="3" applyNumberFormat="1" applyFont="1" applyFill="1" applyBorder="1" applyAlignment="1">
      <alignment horizontal="center" vertical="center" shrinkToFit="1"/>
    </xf>
    <xf numFmtId="0" fontId="2" fillId="0" borderId="0" xfId="3" applyNumberFormat="1" applyFont="1" applyFill="1" applyBorder="1" applyAlignment="1">
      <alignment horizontal="center" vertical="center" shrinkToFit="1"/>
    </xf>
    <xf numFmtId="0" fontId="3" fillId="0" borderId="0" xfId="3" applyNumberFormat="1" applyFont="1" applyFill="1" applyBorder="1" applyAlignment="1" applyProtection="1">
      <alignment horizontal="left" vertical="center" shrinkToFit="1"/>
      <protection locked="0"/>
    </xf>
    <xf numFmtId="0" fontId="5" fillId="0" borderId="11" xfId="3" applyNumberFormat="1" applyFont="1" applyFill="1" applyBorder="1" applyAlignment="1">
      <alignment horizontal="center" vertical="center"/>
    </xf>
    <xf numFmtId="0" fontId="5" fillId="0" borderId="0" xfId="3" applyNumberFormat="1" applyFont="1" applyFill="1" applyBorder="1" applyAlignment="1">
      <alignment horizontal="center" vertical="center"/>
    </xf>
    <xf numFmtId="0" fontId="5" fillId="0" borderId="12" xfId="3" applyFont="1" applyBorder="1" applyAlignment="1">
      <alignment horizontal="center" vertical="center"/>
    </xf>
    <xf numFmtId="0" fontId="6" fillId="0" borderId="12" xfId="3" applyFont="1" applyBorder="1" applyAlignment="1">
      <alignment horizontal="center" vertical="center"/>
    </xf>
    <xf numFmtId="0" fontId="5" fillId="0" borderId="1" xfId="3" applyFont="1" applyBorder="1" applyAlignment="1">
      <alignment horizontal="center" vertical="center"/>
    </xf>
    <xf numFmtId="0" fontId="5" fillId="0" borderId="2" xfId="3" applyFont="1" applyBorder="1" applyAlignment="1">
      <alignment horizontal="center" vertical="center"/>
    </xf>
    <xf numFmtId="0" fontId="5" fillId="0" borderId="3" xfId="3" applyFont="1" applyBorder="1" applyAlignment="1">
      <alignment horizontal="center" vertical="center"/>
    </xf>
    <xf numFmtId="0" fontId="57" fillId="0" borderId="0" xfId="3" applyFont="1" applyProtection="1"/>
    <xf numFmtId="0" fontId="57" fillId="0" borderId="0" xfId="3" applyProtection="1"/>
    <xf numFmtId="0" fontId="0" fillId="0" borderId="2" xfId="0" applyFill="1" applyBorder="1" applyAlignment="1">
      <alignment horizontal="center"/>
    </xf>
    <xf numFmtId="0" fontId="0" fillId="0" borderId="3" xfId="0" applyFill="1" applyBorder="1" applyAlignment="1">
      <alignment horizontal="center"/>
    </xf>
    <xf numFmtId="0" fontId="0" fillId="0" borderId="1" xfId="0" applyFill="1" applyBorder="1" applyAlignment="1">
      <alignment horizontal="center"/>
    </xf>
    <xf numFmtId="0" fontId="0" fillId="0" borderId="1" xfId="0" applyBorder="1" applyAlignment="1">
      <alignment horizontal="center"/>
    </xf>
    <xf numFmtId="0" fontId="0" fillId="0" borderId="2" xfId="0" applyBorder="1" applyAlignment="1">
      <alignment horizontal="center"/>
    </xf>
    <xf numFmtId="0" fontId="0" fillId="0" borderId="3" xfId="0" applyBorder="1" applyAlignment="1">
      <alignment horizontal="center"/>
    </xf>
    <xf numFmtId="38" fontId="8" fillId="0" borderId="1" xfId="1" applyFont="1" applyFill="1" applyBorder="1" applyAlignment="1" applyProtection="1">
      <alignment horizontal="right" vertical="center"/>
      <protection locked="0"/>
    </xf>
    <xf numFmtId="38" fontId="8" fillId="0" borderId="2" xfId="1" applyFont="1" applyFill="1" applyBorder="1" applyAlignment="1" applyProtection="1">
      <alignment horizontal="right" vertical="center"/>
      <protection locked="0"/>
    </xf>
    <xf numFmtId="38" fontId="8" fillId="0" borderId="3" xfId="1" applyFont="1" applyFill="1" applyBorder="1" applyAlignment="1" applyProtection="1">
      <alignment horizontal="right" vertical="center"/>
      <protection locked="0"/>
    </xf>
    <xf numFmtId="38" fontId="28" fillId="0" borderId="1" xfId="1" applyFont="1" applyFill="1" applyBorder="1" applyAlignment="1" applyProtection="1">
      <alignment horizontal="right" vertical="center"/>
    </xf>
    <xf numFmtId="38" fontId="28" fillId="0" borderId="2" xfId="1" applyFont="1" applyFill="1" applyBorder="1" applyAlignment="1" applyProtection="1">
      <alignment horizontal="right" vertical="center"/>
    </xf>
    <xf numFmtId="38" fontId="28" fillId="0" borderId="3" xfId="1" applyFont="1" applyFill="1" applyBorder="1" applyAlignment="1" applyProtection="1">
      <alignment horizontal="right" vertical="center"/>
    </xf>
    <xf numFmtId="0" fontId="0" fillId="0" borderId="8" xfId="0" applyBorder="1" applyAlignment="1">
      <alignment horizontal="center"/>
    </xf>
    <xf numFmtId="0" fontId="0" fillId="0" borderId="9" xfId="0" applyBorder="1" applyAlignment="1">
      <alignment horizontal="center"/>
    </xf>
    <xf numFmtId="0" fontId="0" fillId="0" borderId="10" xfId="0" applyBorder="1" applyAlignment="1">
      <alignment horizontal="center"/>
    </xf>
    <xf numFmtId="0" fontId="0" fillId="15" borderId="1" xfId="0" applyFill="1" applyBorder="1" applyAlignment="1">
      <alignment horizontal="center"/>
    </xf>
    <xf numFmtId="0" fontId="0" fillId="15" borderId="3" xfId="0" applyFill="1" applyBorder="1" applyAlignment="1">
      <alignment horizontal="center"/>
    </xf>
    <xf numFmtId="0" fontId="0" fillId="12" borderId="1" xfId="0" applyFill="1" applyBorder="1" applyAlignment="1">
      <alignment horizontal="center"/>
    </xf>
    <xf numFmtId="0" fontId="0" fillId="12" borderId="3" xfId="0" applyFill="1" applyBorder="1" applyAlignment="1">
      <alignment horizontal="center"/>
    </xf>
    <xf numFmtId="38" fontId="8" fillId="0" borderId="1" xfId="0" applyNumberFormat="1" applyFont="1" applyFill="1" applyBorder="1" applyAlignment="1" applyProtection="1">
      <alignment horizontal="right" vertical="center"/>
      <protection locked="0"/>
    </xf>
    <xf numFmtId="0" fontId="8" fillId="0" borderId="2" xfId="0" applyNumberFormat="1" applyFont="1" applyFill="1" applyBorder="1" applyAlignment="1" applyProtection="1">
      <alignment horizontal="right" vertical="center"/>
      <protection locked="0"/>
    </xf>
    <xf numFmtId="0" fontId="8" fillId="0" borderId="3" xfId="0" applyNumberFormat="1" applyFont="1" applyFill="1" applyBorder="1" applyAlignment="1" applyProtection="1">
      <alignment horizontal="right" vertical="center"/>
      <protection locked="0"/>
    </xf>
    <xf numFmtId="0" fontId="42" fillId="3" borderId="11" xfId="0" applyFont="1" applyFill="1" applyBorder="1" applyAlignment="1" applyProtection="1">
      <alignment horizontal="left" vertical="center"/>
    </xf>
    <xf numFmtId="0" fontId="42" fillId="3" borderId="0" xfId="0" applyFont="1" applyFill="1" applyBorder="1" applyAlignment="1" applyProtection="1">
      <alignment horizontal="left" vertical="center"/>
    </xf>
    <xf numFmtId="0" fontId="32" fillId="0" borderId="1" xfId="0" applyNumberFormat="1" applyFont="1" applyFill="1" applyBorder="1" applyAlignment="1" applyProtection="1">
      <alignment horizontal="center" vertical="center"/>
      <protection locked="0"/>
    </xf>
    <xf numFmtId="0" fontId="32" fillId="0" borderId="3" xfId="0" applyNumberFormat="1" applyFont="1" applyFill="1" applyBorder="1" applyAlignment="1" applyProtection="1">
      <alignment horizontal="center" vertical="center"/>
      <protection locked="0"/>
    </xf>
    <xf numFmtId="0" fontId="0" fillId="3" borderId="11" xfId="0" applyFill="1" applyBorder="1" applyAlignment="1" applyProtection="1">
      <alignment horizontal="left" vertical="center"/>
    </xf>
    <xf numFmtId="0" fontId="0" fillId="3" borderId="0" xfId="0" applyFill="1" applyBorder="1" applyAlignment="1" applyProtection="1">
      <alignment horizontal="left" vertical="center"/>
    </xf>
    <xf numFmtId="49" fontId="32" fillId="0" borderId="1" xfId="0" applyNumberFormat="1" applyFont="1" applyFill="1" applyBorder="1" applyAlignment="1" applyProtection="1">
      <alignment horizontal="center" vertical="center"/>
    </xf>
    <xf numFmtId="49" fontId="32" fillId="0" borderId="3" xfId="0" applyNumberFormat="1" applyFont="1" applyFill="1" applyBorder="1" applyAlignment="1" applyProtection="1">
      <alignment horizontal="center" vertical="center"/>
    </xf>
    <xf numFmtId="0" fontId="28" fillId="0" borderId="1" xfId="0" applyFont="1" applyFill="1" applyBorder="1" applyAlignment="1" applyProtection="1">
      <alignment horizontal="center" vertical="center"/>
      <protection locked="0"/>
    </xf>
    <xf numFmtId="0" fontId="28" fillId="0" borderId="2" xfId="0" applyFont="1" applyFill="1" applyBorder="1" applyAlignment="1" applyProtection="1">
      <alignment horizontal="center" vertical="center"/>
      <protection locked="0"/>
    </xf>
    <xf numFmtId="0" fontId="28" fillId="0" borderId="3" xfId="0" applyFont="1" applyFill="1" applyBorder="1" applyAlignment="1" applyProtection="1">
      <alignment horizontal="center" vertical="center"/>
      <protection locked="0"/>
    </xf>
    <xf numFmtId="0" fontId="41" fillId="3" borderId="11" xfId="0" applyFont="1" applyFill="1" applyBorder="1" applyAlignment="1" applyProtection="1">
      <alignment vertical="center"/>
    </xf>
    <xf numFmtId="0" fontId="41" fillId="3" borderId="0" xfId="0" applyFont="1" applyFill="1" applyBorder="1" applyAlignment="1" applyProtection="1">
      <alignment vertical="center"/>
    </xf>
    <xf numFmtId="0" fontId="28" fillId="0" borderId="1" xfId="0" applyFont="1" applyFill="1" applyBorder="1" applyAlignment="1" applyProtection="1">
      <alignment horizontal="center" vertical="center"/>
    </xf>
    <xf numFmtId="0" fontId="28" fillId="0" borderId="2" xfId="0" applyFont="1" applyFill="1" applyBorder="1" applyAlignment="1" applyProtection="1">
      <alignment horizontal="center" vertical="center"/>
    </xf>
    <xf numFmtId="0" fontId="28" fillId="0" borderId="3" xfId="0" applyFont="1" applyFill="1" applyBorder="1" applyAlignment="1" applyProtection="1">
      <alignment horizontal="center" vertical="center"/>
    </xf>
    <xf numFmtId="0" fontId="0" fillId="0" borderId="0" xfId="0" applyAlignment="1">
      <alignment horizontal="center"/>
    </xf>
    <xf numFmtId="57" fontId="32" fillId="4" borderId="11" xfId="0" applyNumberFormat="1" applyFont="1" applyFill="1" applyBorder="1" applyAlignment="1" applyProtection="1">
      <alignment vertical="center"/>
    </xf>
    <xf numFmtId="57" fontId="32" fillId="4" borderId="0" xfId="0" applyNumberFormat="1" applyFont="1" applyFill="1" applyBorder="1" applyAlignment="1" applyProtection="1">
      <alignment vertical="center"/>
    </xf>
    <xf numFmtId="0" fontId="46" fillId="4" borderId="0" xfId="0" quotePrefix="1" applyFont="1" applyFill="1" applyBorder="1" applyAlignment="1" applyProtection="1">
      <alignment horizontal="right" vertical="center" wrapText="1"/>
    </xf>
    <xf numFmtId="0" fontId="46" fillId="4" borderId="0" xfId="0" applyFont="1" applyFill="1" applyBorder="1" applyAlignment="1" applyProtection="1">
      <alignment horizontal="right" vertical="center" wrapText="1"/>
    </xf>
    <xf numFmtId="0" fontId="46" fillId="4" borderId="69" xfId="0" applyFont="1" applyFill="1" applyBorder="1" applyAlignment="1" applyProtection="1">
      <alignment horizontal="right" vertical="center" wrapText="1"/>
    </xf>
    <xf numFmtId="0" fontId="0" fillId="0" borderId="1" xfId="0" applyFill="1" applyBorder="1" applyAlignment="1" applyProtection="1">
      <alignment horizontal="left" vertical="center" shrinkToFit="1"/>
      <protection locked="0"/>
    </xf>
    <xf numFmtId="0" fontId="0" fillId="0" borderId="2" xfId="0" applyFill="1" applyBorder="1" applyAlignment="1" applyProtection="1">
      <alignment horizontal="left" vertical="center" shrinkToFit="1"/>
      <protection locked="0"/>
    </xf>
    <xf numFmtId="0" fontId="0" fillId="0" borderId="3" xfId="0" applyFill="1" applyBorder="1" applyAlignment="1" applyProtection="1">
      <alignment horizontal="left" vertical="center" shrinkToFit="1"/>
      <protection locked="0"/>
    </xf>
    <xf numFmtId="0" fontId="0" fillId="0" borderId="1" xfId="0" applyFill="1" applyBorder="1" applyAlignment="1" applyProtection="1">
      <alignment horizontal="left" vertical="center" shrinkToFit="1"/>
    </xf>
    <xf numFmtId="0" fontId="0" fillId="0" borderId="2" xfId="0" applyFill="1" applyBorder="1" applyAlignment="1" applyProtection="1">
      <alignment horizontal="left" vertical="center" shrinkToFit="1"/>
    </xf>
    <xf numFmtId="0" fontId="0" fillId="0" borderId="3" xfId="0" applyFill="1" applyBorder="1" applyAlignment="1" applyProtection="1">
      <alignment horizontal="left" vertical="center" shrinkToFit="1"/>
    </xf>
    <xf numFmtId="0" fontId="0" fillId="4" borderId="0" xfId="0" applyFill="1" applyAlignment="1" applyProtection="1">
      <alignment horizontal="center"/>
    </xf>
    <xf numFmtId="49" fontId="32" fillId="0" borderId="1" xfId="0" applyNumberFormat="1" applyFont="1" applyFill="1" applyBorder="1" applyAlignment="1" applyProtection="1">
      <alignment horizontal="center" vertical="center"/>
      <protection locked="0"/>
    </xf>
    <xf numFmtId="49" fontId="32" fillId="0" borderId="3" xfId="0" applyNumberFormat="1" applyFont="1" applyFill="1" applyBorder="1" applyAlignment="1" applyProtection="1">
      <alignment horizontal="center" vertical="center"/>
      <protection locked="0"/>
    </xf>
    <xf numFmtId="178" fontId="28" fillId="0" borderId="1" xfId="0" applyNumberFormat="1" applyFont="1" applyFill="1" applyBorder="1" applyAlignment="1" applyProtection="1">
      <alignment horizontal="center" vertical="center"/>
    </xf>
    <xf numFmtId="178" fontId="28" fillId="0" borderId="3" xfId="0" applyNumberFormat="1" applyFont="1" applyFill="1" applyBorder="1" applyAlignment="1" applyProtection="1">
      <alignment horizontal="center" vertical="center"/>
    </xf>
    <xf numFmtId="0" fontId="0" fillId="0" borderId="1" xfId="0" applyFill="1" applyBorder="1" applyAlignment="1" applyProtection="1">
      <alignment vertical="center" shrinkToFit="1"/>
    </xf>
    <xf numFmtId="0" fontId="0" fillId="0" borderId="2" xfId="0" applyFill="1" applyBorder="1" applyAlignment="1" applyProtection="1">
      <alignment vertical="center" shrinkToFit="1"/>
    </xf>
    <xf numFmtId="0" fontId="0" fillId="0" borderId="3" xfId="0" applyFill="1" applyBorder="1" applyAlignment="1" applyProtection="1">
      <alignment vertical="center" shrinkToFit="1"/>
    </xf>
    <xf numFmtId="0" fontId="33" fillId="2" borderId="0" xfId="2" applyFont="1" applyFill="1" applyAlignment="1" applyProtection="1">
      <alignment horizontal="center"/>
      <protection locked="0"/>
    </xf>
    <xf numFmtId="49" fontId="0" fillId="0" borderId="1" xfId="0" applyNumberFormat="1" applyFill="1" applyBorder="1" applyAlignment="1" applyProtection="1">
      <alignment horizontal="center" vertical="center"/>
      <protection locked="0"/>
    </xf>
    <xf numFmtId="49" fontId="0" fillId="0" borderId="2" xfId="0" applyNumberFormat="1" applyFill="1" applyBorder="1" applyAlignment="1" applyProtection="1">
      <alignment horizontal="center" vertical="center"/>
      <protection locked="0"/>
    </xf>
    <xf numFmtId="49" fontId="0" fillId="0" borderId="3" xfId="0" applyNumberFormat="1" applyFill="1" applyBorder="1" applyAlignment="1" applyProtection="1">
      <alignment horizontal="center" vertical="center"/>
      <protection locked="0"/>
    </xf>
    <xf numFmtId="49" fontId="0" fillId="0" borderId="1" xfId="0" applyNumberFormat="1" applyFill="1" applyBorder="1" applyAlignment="1" applyProtection="1">
      <alignment horizontal="center" vertical="center"/>
    </xf>
    <xf numFmtId="49" fontId="0" fillId="0" borderId="2" xfId="0" applyNumberFormat="1" applyFill="1" applyBorder="1" applyAlignment="1" applyProtection="1">
      <alignment horizontal="center" vertical="center"/>
    </xf>
    <xf numFmtId="49" fontId="0" fillId="0" borderId="3" xfId="0" applyNumberFormat="1" applyFill="1" applyBorder="1" applyAlignment="1" applyProtection="1">
      <alignment horizontal="center" vertical="center"/>
    </xf>
    <xf numFmtId="0" fontId="2" fillId="0" borderId="11" xfId="0" applyNumberFormat="1" applyFont="1" applyFill="1" applyBorder="1" applyAlignment="1">
      <alignment horizontal="left" vertical="center" wrapText="1" shrinkToFit="1"/>
    </xf>
    <xf numFmtId="0" fontId="2" fillId="0" borderId="0" xfId="0" applyNumberFormat="1" applyFont="1" applyFill="1" applyBorder="1" applyAlignment="1">
      <alignment horizontal="left" vertical="center" wrapText="1" shrinkToFit="1"/>
    </xf>
    <xf numFmtId="0" fontId="5" fillId="0" borderId="0" xfId="0" applyFont="1" applyAlignment="1">
      <alignment horizontal="center" vertical="center"/>
    </xf>
    <xf numFmtId="0" fontId="5" fillId="0" borderId="9" xfId="0" applyFont="1" applyBorder="1" applyAlignment="1">
      <alignment horizontal="center" vertical="center"/>
    </xf>
    <xf numFmtId="0" fontId="7" fillId="0" borderId="11" xfId="0" applyFont="1" applyBorder="1" applyAlignment="1">
      <alignment horizontal="right" vertical="center"/>
    </xf>
    <xf numFmtId="0" fontId="7" fillId="0" borderId="0" xfId="0" applyFont="1" applyBorder="1" applyAlignment="1">
      <alignment horizontal="right" vertical="center"/>
    </xf>
    <xf numFmtId="0" fontId="7" fillId="0" borderId="8" xfId="0" applyFont="1" applyBorder="1" applyAlignment="1">
      <alignment horizontal="right" vertical="center"/>
    </xf>
    <xf numFmtId="0" fontId="7" fillId="0" borderId="9" xfId="0" applyFont="1" applyBorder="1" applyAlignment="1">
      <alignment horizontal="right" vertical="center"/>
    </xf>
    <xf numFmtId="0" fontId="6" fillId="0" borderId="4" xfId="0" applyFont="1" applyBorder="1" applyAlignment="1">
      <alignment horizontal="center" vertical="center"/>
    </xf>
    <xf numFmtId="0" fontId="6" fillId="0" borderId="5" xfId="0" applyFont="1" applyBorder="1" applyAlignment="1">
      <alignment horizontal="center" vertical="center"/>
    </xf>
    <xf numFmtId="0" fontId="6" fillId="0" borderId="6" xfId="0" applyFont="1" applyBorder="1" applyAlignment="1">
      <alignment horizontal="center" vertical="center"/>
    </xf>
    <xf numFmtId="0" fontId="6" fillId="0" borderId="8" xfId="0" applyFont="1" applyBorder="1" applyAlignment="1">
      <alignment horizontal="center" vertical="center"/>
    </xf>
    <xf numFmtId="0" fontId="6" fillId="0" borderId="9" xfId="0" applyFont="1" applyBorder="1" applyAlignment="1">
      <alignment horizontal="center" vertical="center"/>
    </xf>
    <xf numFmtId="0" fontId="6" fillId="0" borderId="10" xfId="0" applyFont="1" applyBorder="1" applyAlignment="1">
      <alignment horizontal="center" vertical="center"/>
    </xf>
    <xf numFmtId="0" fontId="5" fillId="0" borderId="1" xfId="0" applyFont="1" applyBorder="1" applyAlignment="1">
      <alignment horizontal="center" vertical="center"/>
    </xf>
    <xf numFmtId="0" fontId="5" fillId="0" borderId="2" xfId="0" applyFont="1" applyBorder="1" applyAlignment="1">
      <alignment horizontal="center" vertical="center"/>
    </xf>
    <xf numFmtId="0" fontId="5" fillId="0" borderId="3" xfId="0" applyFont="1" applyBorder="1" applyAlignment="1">
      <alignment horizontal="center" vertical="center"/>
    </xf>
    <xf numFmtId="0" fontId="7" fillId="0" borderId="1" xfId="0" applyFont="1" applyBorder="1" applyAlignment="1">
      <alignment horizontal="center" vertical="center"/>
    </xf>
    <xf numFmtId="0" fontId="7" fillId="0" borderId="2" xfId="0" applyFont="1" applyBorder="1" applyAlignment="1">
      <alignment horizontal="center" vertical="center"/>
    </xf>
    <xf numFmtId="0" fontId="7" fillId="0" borderId="3" xfId="0" applyFont="1" applyBorder="1" applyAlignment="1">
      <alignment horizontal="center" vertical="center"/>
    </xf>
    <xf numFmtId="0" fontId="6" fillId="0" borderId="1" xfId="0" applyFont="1" applyBorder="1" applyAlignment="1">
      <alignment horizontal="center" vertical="center"/>
    </xf>
    <xf numFmtId="0" fontId="6" fillId="0" borderId="2" xfId="0" applyFont="1" applyBorder="1" applyAlignment="1">
      <alignment horizontal="center" vertical="center"/>
    </xf>
    <xf numFmtId="0" fontId="6" fillId="0" borderId="3" xfId="0" applyFont="1" applyBorder="1" applyAlignment="1">
      <alignment horizontal="center" vertical="center"/>
    </xf>
    <xf numFmtId="0" fontId="5" fillId="0" borderId="4" xfId="0" applyNumberFormat="1" applyFont="1" applyFill="1" applyBorder="1" applyAlignment="1">
      <alignment horizontal="center" vertical="center"/>
    </xf>
    <xf numFmtId="0" fontId="5" fillId="0" borderId="5" xfId="0" applyNumberFormat="1" applyFont="1" applyFill="1" applyBorder="1" applyAlignment="1">
      <alignment horizontal="center" vertical="center"/>
    </xf>
    <xf numFmtId="0" fontId="5" fillId="0" borderId="41" xfId="0" applyNumberFormat="1" applyFont="1" applyBorder="1" applyAlignment="1">
      <alignment horizontal="center" vertical="center" textRotation="255"/>
    </xf>
    <xf numFmtId="0" fontId="5" fillId="0" borderId="42" xfId="0" applyNumberFormat="1" applyFont="1" applyBorder="1" applyAlignment="1">
      <alignment horizontal="center" vertical="center" textRotation="255"/>
    </xf>
    <xf numFmtId="0" fontId="5" fillId="0" borderId="11" xfId="0" applyNumberFormat="1" applyFont="1" applyBorder="1" applyAlignment="1">
      <alignment horizontal="center" vertical="center" textRotation="255"/>
    </xf>
    <xf numFmtId="0" fontId="5" fillId="0" borderId="44" xfId="0" applyNumberFormat="1" applyFont="1" applyBorder="1" applyAlignment="1">
      <alignment horizontal="center" vertical="center" textRotation="255"/>
    </xf>
    <xf numFmtId="0" fontId="5" fillId="0" borderId="8" xfId="0" applyNumberFormat="1" applyFont="1" applyBorder="1" applyAlignment="1">
      <alignment horizontal="center" vertical="center" textRotation="255"/>
    </xf>
    <xf numFmtId="0" fontId="5" fillId="0" borderId="10" xfId="0" applyNumberFormat="1" applyFont="1" applyBorder="1" applyAlignment="1">
      <alignment horizontal="center" vertical="center" textRotation="255"/>
    </xf>
    <xf numFmtId="0" fontId="3" fillId="0" borderId="4" xfId="0" applyNumberFormat="1" applyFont="1" applyBorder="1" applyAlignment="1">
      <alignment horizontal="center" vertical="center"/>
    </xf>
    <xf numFmtId="0" fontId="3" fillId="0" borderId="5" xfId="0" applyNumberFormat="1" applyFont="1" applyBorder="1" applyAlignment="1">
      <alignment horizontal="center" vertical="center"/>
    </xf>
    <xf numFmtId="0" fontId="3" fillId="0" borderId="6" xfId="0" applyNumberFormat="1" applyFont="1" applyBorder="1" applyAlignment="1">
      <alignment horizontal="center" vertical="center"/>
    </xf>
    <xf numFmtId="0" fontId="3" fillId="0" borderId="8" xfId="0" applyNumberFormat="1" applyFont="1" applyBorder="1" applyAlignment="1">
      <alignment horizontal="center" vertical="center"/>
    </xf>
    <xf numFmtId="0" fontId="3" fillId="0" borderId="9" xfId="0" applyNumberFormat="1" applyFont="1" applyBorder="1" applyAlignment="1">
      <alignment horizontal="center" vertical="center"/>
    </xf>
    <xf numFmtId="0" fontId="3" fillId="0" borderId="10" xfId="0" applyNumberFormat="1" applyFont="1" applyBorder="1" applyAlignment="1">
      <alignment horizontal="center" vertical="center"/>
    </xf>
    <xf numFmtId="49" fontId="3" fillId="0" borderId="4" xfId="0" applyNumberFormat="1" applyFont="1" applyBorder="1" applyAlignment="1">
      <alignment horizontal="center" vertical="center"/>
    </xf>
    <xf numFmtId="49" fontId="3" fillId="0" borderId="5" xfId="0" applyNumberFormat="1" applyFont="1" applyBorder="1" applyAlignment="1">
      <alignment horizontal="center" vertical="center"/>
    </xf>
    <xf numFmtId="49" fontId="3" fillId="0" borderId="6" xfId="0" applyNumberFormat="1" applyFont="1" applyBorder="1" applyAlignment="1">
      <alignment horizontal="center" vertical="center"/>
    </xf>
    <xf numFmtId="49" fontId="3" fillId="0" borderId="8" xfId="0" applyNumberFormat="1" applyFont="1" applyBorder="1" applyAlignment="1">
      <alignment horizontal="center" vertical="center"/>
    </xf>
    <xf numFmtId="49" fontId="3" fillId="0" borderId="9" xfId="0" applyNumberFormat="1" applyFont="1" applyBorder="1" applyAlignment="1">
      <alignment horizontal="center" vertical="center"/>
    </xf>
    <xf numFmtId="49" fontId="3" fillId="0" borderId="10" xfId="0" applyNumberFormat="1" applyFont="1" applyBorder="1" applyAlignment="1">
      <alignment horizontal="center" vertical="center"/>
    </xf>
    <xf numFmtId="0" fontId="3" fillId="0" borderId="4" xfId="0" applyNumberFormat="1" applyFont="1" applyBorder="1" applyAlignment="1">
      <alignment horizontal="center"/>
    </xf>
    <xf numFmtId="0" fontId="3" fillId="0" borderId="5" xfId="0" applyNumberFormat="1" applyFont="1" applyBorder="1" applyAlignment="1">
      <alignment horizontal="center"/>
    </xf>
    <xf numFmtId="0" fontId="3" fillId="0" borderId="6" xfId="0" applyNumberFormat="1" applyFont="1" applyBorder="1" applyAlignment="1">
      <alignment horizontal="center"/>
    </xf>
    <xf numFmtId="0" fontId="3" fillId="0" borderId="8" xfId="0" applyNumberFormat="1" applyFont="1" applyBorder="1" applyAlignment="1">
      <alignment horizontal="center"/>
    </xf>
    <xf numFmtId="0" fontId="3" fillId="0" borderId="9" xfId="0" applyNumberFormat="1" applyFont="1" applyBorder="1" applyAlignment="1">
      <alignment horizontal="center"/>
    </xf>
    <xf numFmtId="0" fontId="3" fillId="0" borderId="10" xfId="0" applyNumberFormat="1" applyFont="1" applyBorder="1" applyAlignment="1">
      <alignment horizontal="center"/>
    </xf>
    <xf numFmtId="0" fontId="5" fillId="0" borderId="5" xfId="0" applyNumberFormat="1" applyFont="1" applyBorder="1" applyAlignment="1">
      <alignment horizontal="left"/>
    </xf>
    <xf numFmtId="0" fontId="5" fillId="0" borderId="6" xfId="0" applyNumberFormat="1" applyFont="1" applyBorder="1" applyAlignment="1">
      <alignment horizontal="left"/>
    </xf>
    <xf numFmtId="0" fontId="5" fillId="0" borderId="5" xfId="0" applyFont="1" applyFill="1" applyBorder="1" applyAlignment="1">
      <alignment horizontal="left"/>
    </xf>
    <xf numFmtId="0" fontId="5" fillId="0" borderId="6" xfId="0" applyFont="1" applyFill="1" applyBorder="1" applyAlignment="1">
      <alignment horizontal="left"/>
    </xf>
    <xf numFmtId="0" fontId="5" fillId="0" borderId="0" xfId="0" applyNumberFormat="1" applyFont="1" applyBorder="1" applyAlignment="1">
      <alignment horizontal="left"/>
    </xf>
    <xf numFmtId="0" fontId="5" fillId="0" borderId="0" xfId="0" applyFont="1" applyBorder="1" applyAlignment="1">
      <alignment horizontal="left"/>
    </xf>
    <xf numFmtId="0" fontId="5" fillId="0" borderId="0" xfId="0" applyFont="1" applyAlignment="1">
      <alignment vertical="center"/>
    </xf>
    <xf numFmtId="0" fontId="5" fillId="16" borderId="0" xfId="0" applyFont="1" applyFill="1" applyAlignment="1">
      <alignment vertical="center" wrapText="1"/>
    </xf>
    <xf numFmtId="0" fontId="5" fillId="0" borderId="0" xfId="0" applyFont="1" applyAlignment="1">
      <alignment horizontal="center" vertical="center" wrapText="1"/>
    </xf>
    <xf numFmtId="0" fontId="5" fillId="0" borderId="4" xfId="0" applyNumberFormat="1" applyFont="1" applyBorder="1" applyAlignment="1">
      <alignment horizontal="distributed" vertical="center"/>
    </xf>
    <xf numFmtId="0" fontId="5" fillId="0" borderId="5" xfId="0" applyNumberFormat="1" applyFont="1" applyBorder="1" applyAlignment="1">
      <alignment horizontal="distributed" vertical="center"/>
    </xf>
    <xf numFmtId="0" fontId="5" fillId="0" borderId="8" xfId="0" applyNumberFormat="1" applyFont="1" applyBorder="1" applyAlignment="1">
      <alignment horizontal="distributed" vertical="center"/>
    </xf>
    <xf numFmtId="0" fontId="5" fillId="0" borderId="9" xfId="0" applyNumberFormat="1" applyFont="1" applyBorder="1" applyAlignment="1">
      <alignment horizontal="distributed" vertical="center"/>
    </xf>
    <xf numFmtId="0" fontId="2" fillId="0" borderId="18" xfId="0" applyNumberFormat="1" applyFont="1" applyBorder="1" applyAlignment="1">
      <alignment horizontal="right"/>
    </xf>
    <xf numFmtId="0" fontId="2" fillId="0" borderId="32" xfId="0" applyNumberFormat="1" applyFont="1" applyBorder="1" applyAlignment="1">
      <alignment horizontal="right"/>
    </xf>
    <xf numFmtId="49" fontId="2" fillId="0" borderId="32" xfId="0" applyNumberFormat="1" applyFont="1" applyBorder="1" applyAlignment="1">
      <alignment horizontal="right"/>
    </xf>
    <xf numFmtId="0" fontId="5" fillId="0" borderId="5" xfId="0" applyNumberFormat="1" applyFont="1" applyBorder="1" applyAlignment="1">
      <alignment horizontal="left" vertical="center"/>
    </xf>
    <xf numFmtId="0" fontId="5" fillId="0" borderId="6" xfId="0" applyNumberFormat="1" applyFont="1" applyBorder="1" applyAlignment="1">
      <alignment horizontal="left" vertical="center"/>
    </xf>
    <xf numFmtId="0" fontId="5" fillId="0" borderId="1" xfId="0" applyNumberFormat="1" applyFont="1" applyBorder="1" applyAlignment="1">
      <alignment horizontal="right"/>
    </xf>
    <xf numFmtId="0" fontId="5" fillId="0" borderId="2" xfId="0" applyNumberFormat="1" applyFont="1" applyBorder="1" applyAlignment="1">
      <alignment horizontal="right"/>
    </xf>
    <xf numFmtId="0" fontId="5" fillId="0" borderId="3" xfId="0" applyNumberFormat="1" applyFont="1" applyBorder="1" applyAlignment="1">
      <alignment horizontal="right"/>
    </xf>
    <xf numFmtId="0" fontId="9" fillId="0" borderId="1" xfId="0" applyFont="1" applyBorder="1" applyAlignment="1">
      <alignment horizontal="distributed" vertical="center" wrapText="1"/>
    </xf>
    <xf numFmtId="0" fontId="9" fillId="0" borderId="2" xfId="0" applyFont="1" applyBorder="1" applyAlignment="1">
      <alignment horizontal="distributed" vertical="center" wrapText="1"/>
    </xf>
    <xf numFmtId="0" fontId="5" fillId="0" borderId="1" xfId="0" applyFont="1" applyBorder="1" applyAlignment="1">
      <alignment horizontal="center" vertical="center" wrapText="1"/>
    </xf>
    <xf numFmtId="0" fontId="5" fillId="0" borderId="2" xfId="0" applyFont="1" applyBorder="1" applyAlignment="1">
      <alignment horizontal="center" vertical="center" wrapText="1"/>
    </xf>
    <xf numFmtId="0" fontId="5" fillId="0" borderId="3" xfId="0" applyFont="1" applyBorder="1" applyAlignment="1">
      <alignment horizontal="center" vertical="center" wrapText="1"/>
    </xf>
    <xf numFmtId="0" fontId="5" fillId="0" borderId="0" xfId="0" applyNumberFormat="1" applyFont="1" applyAlignment="1">
      <alignment horizontal="left" vertical="top"/>
    </xf>
    <xf numFmtId="0" fontId="5" fillId="0" borderId="17" xfId="0" applyNumberFormat="1" applyFont="1" applyBorder="1" applyAlignment="1">
      <alignment horizontal="distributed" vertical="center"/>
    </xf>
    <xf numFmtId="0" fontId="2" fillId="0" borderId="29" xfId="0" applyFont="1" applyFill="1" applyBorder="1" applyAlignment="1" applyProtection="1">
      <protection locked="0"/>
    </xf>
    <xf numFmtId="0" fontId="2" fillId="0" borderId="50" xfId="0" applyFont="1" applyFill="1" applyBorder="1" applyAlignment="1" applyProtection="1">
      <protection locked="0"/>
    </xf>
    <xf numFmtId="0" fontId="2" fillId="0" borderId="51" xfId="0" applyFont="1" applyFill="1" applyBorder="1" applyAlignment="1" applyProtection="1">
      <protection locked="0"/>
    </xf>
    <xf numFmtId="0" fontId="2" fillId="0" borderId="28" xfId="0" applyFont="1" applyFill="1" applyBorder="1" applyAlignment="1" applyProtection="1">
      <protection locked="0"/>
    </xf>
    <xf numFmtId="0" fontId="2" fillId="0" borderId="55" xfId="0" applyFont="1" applyFill="1" applyBorder="1" applyAlignment="1" applyProtection="1">
      <protection locked="0"/>
    </xf>
    <xf numFmtId="0" fontId="5" fillId="0" borderId="15" xfId="0" applyFont="1" applyFill="1" applyBorder="1" applyAlignment="1">
      <alignment horizontal="distributed" vertical="center"/>
    </xf>
    <xf numFmtId="0" fontId="5" fillId="0" borderId="16" xfId="0" applyFont="1" applyFill="1" applyBorder="1" applyAlignment="1">
      <alignment horizontal="distributed" vertical="center"/>
    </xf>
    <xf numFmtId="0" fontId="5" fillId="0" borderId="28" xfId="0" applyFont="1" applyFill="1" applyBorder="1" applyAlignment="1">
      <alignment horizontal="distributed" vertical="center"/>
    </xf>
    <xf numFmtId="49" fontId="5" fillId="0" borderId="29" xfId="0" applyNumberFormat="1" applyFont="1" applyFill="1" applyBorder="1" applyAlignment="1">
      <alignment horizontal="center" vertical="center"/>
    </xf>
    <xf numFmtId="49" fontId="5" fillId="0" borderId="28" xfId="0" applyNumberFormat="1" applyFont="1" applyFill="1" applyBorder="1" applyAlignment="1">
      <alignment horizontal="center" vertical="center"/>
    </xf>
    <xf numFmtId="0" fontId="2" fillId="0" borderId="13" xfId="0" applyFont="1" applyFill="1" applyBorder="1" applyAlignment="1" applyProtection="1">
      <protection locked="0"/>
    </xf>
    <xf numFmtId="0" fontId="2" fillId="0" borderId="57" xfId="0" applyFont="1" applyFill="1" applyBorder="1" applyAlignment="1" applyProtection="1">
      <protection locked="0"/>
    </xf>
    <xf numFmtId="0" fontId="2" fillId="0" borderId="58" xfId="0" applyFont="1" applyFill="1" applyBorder="1" applyAlignment="1" applyProtection="1">
      <protection locked="0"/>
    </xf>
    <xf numFmtId="0" fontId="2" fillId="0" borderId="25" xfId="0" applyFont="1" applyFill="1" applyBorder="1" applyAlignment="1" applyProtection="1">
      <protection locked="0"/>
    </xf>
    <xf numFmtId="49" fontId="5" fillId="0" borderId="4" xfId="0" applyNumberFormat="1" applyFont="1" applyFill="1" applyBorder="1" applyAlignment="1">
      <alignment horizontal="center" vertical="center"/>
    </xf>
    <xf numFmtId="49" fontId="5" fillId="0" borderId="6" xfId="0" applyNumberFormat="1" applyFont="1" applyFill="1" applyBorder="1" applyAlignment="1">
      <alignment horizontal="center" vertical="center"/>
    </xf>
    <xf numFmtId="0" fontId="5" fillId="0" borderId="13" xfId="0" applyFont="1" applyFill="1" applyBorder="1" applyAlignment="1">
      <alignment horizontal="distributed" vertical="center"/>
    </xf>
    <xf numFmtId="0" fontId="5" fillId="0" borderId="14" xfId="0" applyFont="1" applyFill="1" applyBorder="1" applyAlignment="1">
      <alignment horizontal="distributed" vertical="center"/>
    </xf>
    <xf numFmtId="0" fontId="5" fillId="0" borderId="25" xfId="0" applyFont="1" applyFill="1" applyBorder="1" applyAlignment="1">
      <alignment horizontal="distributed" vertical="center"/>
    </xf>
    <xf numFmtId="0" fontId="2" fillId="0" borderId="1" xfId="0" applyFont="1" applyFill="1" applyBorder="1" applyAlignment="1" applyProtection="1">
      <protection locked="0"/>
    </xf>
    <xf numFmtId="0" fontId="2" fillId="0" borderId="52" xfId="0" applyFont="1" applyFill="1" applyBorder="1" applyAlignment="1" applyProtection="1">
      <protection locked="0"/>
    </xf>
    <xf numFmtId="0" fontId="2" fillId="0" borderId="56" xfId="0" applyFont="1" applyFill="1" applyBorder="1" applyAlignment="1" applyProtection="1">
      <protection locked="0"/>
    </xf>
    <xf numFmtId="0" fontId="2" fillId="0" borderId="3" xfId="0" applyFont="1" applyFill="1" applyBorder="1" applyAlignment="1" applyProtection="1">
      <protection locked="0"/>
    </xf>
    <xf numFmtId="0" fontId="5" fillId="0" borderId="1" xfId="0" applyFont="1" applyFill="1" applyBorder="1" applyAlignment="1">
      <alignment horizontal="distributed" vertical="center"/>
    </xf>
    <xf numFmtId="0" fontId="5" fillId="0" borderId="2" xfId="0" applyFont="1" applyFill="1" applyBorder="1" applyAlignment="1">
      <alignment horizontal="distributed" vertical="center"/>
    </xf>
    <xf numFmtId="0" fontId="5" fillId="0" borderId="3" xfId="0" applyFont="1" applyFill="1" applyBorder="1" applyAlignment="1">
      <alignment horizontal="distributed" vertical="center"/>
    </xf>
    <xf numFmtId="49" fontId="5" fillId="0" borderId="1" xfId="0" applyNumberFormat="1" applyFont="1" applyFill="1" applyBorder="1" applyAlignment="1">
      <alignment horizontal="center" vertical="center"/>
    </xf>
    <xf numFmtId="49" fontId="5" fillId="0" borderId="3" xfId="0" applyNumberFormat="1" applyFont="1" applyFill="1" applyBorder="1" applyAlignment="1">
      <alignment horizontal="center" vertical="center"/>
    </xf>
    <xf numFmtId="0" fontId="2" fillId="0" borderId="8" xfId="0" applyFont="1" applyFill="1" applyBorder="1" applyAlignment="1" applyProtection="1">
      <protection locked="0"/>
    </xf>
    <xf numFmtId="0" fontId="2" fillId="0" borderId="46" xfId="0" applyFont="1" applyFill="1" applyBorder="1" applyAlignment="1" applyProtection="1">
      <protection locked="0"/>
    </xf>
    <xf numFmtId="0" fontId="2" fillId="0" borderId="47" xfId="0" applyFont="1" applyFill="1" applyBorder="1" applyAlignment="1" applyProtection="1">
      <protection locked="0"/>
    </xf>
    <xf numFmtId="0" fontId="2" fillId="0" borderId="10" xfId="0" applyFont="1" applyFill="1" applyBorder="1" applyAlignment="1" applyProtection="1">
      <protection locked="0"/>
    </xf>
    <xf numFmtId="0" fontId="5" fillId="0" borderId="8" xfId="0" applyFont="1" applyFill="1" applyBorder="1" applyAlignment="1">
      <alignment horizontal="distributed" vertical="center"/>
    </xf>
    <xf numFmtId="0" fontId="5" fillId="0" borderId="9" xfId="0" applyFont="1" applyFill="1" applyBorder="1" applyAlignment="1">
      <alignment horizontal="distributed" vertical="center"/>
    </xf>
    <xf numFmtId="0" fontId="5" fillId="0" borderId="10" xfId="0" applyFont="1" applyFill="1" applyBorder="1" applyAlignment="1">
      <alignment horizontal="distributed" vertical="center"/>
    </xf>
    <xf numFmtId="49" fontId="5" fillId="0" borderId="8" xfId="0" applyNumberFormat="1" applyFont="1" applyFill="1" applyBorder="1" applyAlignment="1">
      <alignment horizontal="center" vertical="center"/>
    </xf>
    <xf numFmtId="49" fontId="5" fillId="0" borderId="10" xfId="0" applyNumberFormat="1" applyFont="1" applyFill="1" applyBorder="1" applyAlignment="1">
      <alignment horizontal="center" vertical="center"/>
    </xf>
    <xf numFmtId="0" fontId="2" fillId="0" borderId="21" xfId="0" applyFont="1" applyFill="1" applyBorder="1" applyAlignment="1" applyProtection="1">
      <protection locked="0"/>
    </xf>
    <xf numFmtId="0" fontId="2" fillId="0" borderId="22" xfId="0" applyFont="1" applyFill="1" applyBorder="1" applyAlignment="1" applyProtection="1">
      <protection locked="0"/>
    </xf>
    <xf numFmtId="0" fontId="9" fillId="0" borderId="34" xfId="0" applyFont="1" applyFill="1" applyBorder="1" applyAlignment="1">
      <alignment horizontal="right"/>
    </xf>
    <xf numFmtId="0" fontId="9" fillId="0" borderId="20" xfId="0" applyFont="1" applyFill="1" applyBorder="1" applyAlignment="1">
      <alignment horizontal="right"/>
    </xf>
    <xf numFmtId="0" fontId="9" fillId="0" borderId="35" xfId="0" applyFont="1" applyFill="1" applyBorder="1" applyAlignment="1">
      <alignment horizontal="right"/>
    </xf>
    <xf numFmtId="0" fontId="1" fillId="0" borderId="4" xfId="0" applyFont="1" applyBorder="1" applyAlignment="1"/>
    <xf numFmtId="0" fontId="1" fillId="0" borderId="6" xfId="0" applyFont="1" applyBorder="1" applyAlignment="1"/>
    <xf numFmtId="0" fontId="9" fillId="0" borderId="19" xfId="0" applyFont="1" applyFill="1" applyBorder="1" applyAlignment="1">
      <alignment horizontal="right"/>
    </xf>
    <xf numFmtId="0" fontId="1" fillId="0" borderId="5" xfId="0" applyFont="1" applyBorder="1" applyAlignment="1"/>
    <xf numFmtId="49" fontId="5" fillId="0" borderId="1" xfId="0" applyNumberFormat="1" applyFont="1" applyFill="1" applyBorder="1" applyAlignment="1">
      <alignment horizontal="distributed" vertical="center"/>
    </xf>
    <xf numFmtId="49" fontId="5" fillId="0" borderId="2" xfId="0" applyNumberFormat="1" applyFont="1" applyFill="1" applyBorder="1" applyAlignment="1">
      <alignment horizontal="distributed" vertical="center"/>
    </xf>
    <xf numFmtId="49" fontId="5" fillId="0" borderId="9" xfId="0" applyNumberFormat="1" applyFont="1" applyFill="1" applyBorder="1" applyAlignment="1">
      <alignment horizontal="distributed" vertical="center"/>
    </xf>
    <xf numFmtId="49" fontId="5" fillId="0" borderId="3" xfId="0" applyNumberFormat="1" applyFont="1" applyFill="1" applyBorder="1" applyAlignment="1">
      <alignment horizontal="distributed" vertical="center"/>
    </xf>
    <xf numFmtId="0" fontId="8" fillId="0" borderId="1" xfId="0" applyNumberFormat="1" applyFont="1" applyFill="1" applyBorder="1" applyAlignment="1" applyProtection="1">
      <alignment horizontal="center" vertical="center"/>
      <protection locked="0"/>
    </xf>
    <xf numFmtId="0" fontId="8" fillId="0" borderId="2" xfId="0" applyNumberFormat="1" applyFont="1" applyFill="1" applyBorder="1" applyAlignment="1" applyProtection="1">
      <alignment horizontal="center" vertical="center"/>
      <protection locked="0"/>
    </xf>
    <xf numFmtId="0" fontId="8" fillId="0" borderId="2" xfId="0" applyNumberFormat="1" applyFont="1" applyFill="1" applyBorder="1" applyAlignment="1">
      <alignment horizontal="center" vertical="center"/>
    </xf>
    <xf numFmtId="0" fontId="7" fillId="0" borderId="9" xfId="0" applyNumberFormat="1" applyFont="1" applyFill="1" applyBorder="1" applyAlignment="1" applyProtection="1">
      <alignment horizontal="center" vertical="center"/>
      <protection locked="0"/>
    </xf>
    <xf numFmtId="0" fontId="8" fillId="0" borderId="2" xfId="0" applyFont="1" applyBorder="1" applyAlignment="1">
      <alignment horizontal="center" vertical="center"/>
    </xf>
    <xf numFmtId="0" fontId="8" fillId="0" borderId="3" xfId="0" applyFont="1" applyBorder="1" applyAlignment="1">
      <alignment horizontal="center" vertical="center"/>
    </xf>
    <xf numFmtId="49" fontId="5" fillId="0" borderId="47" xfId="0" applyNumberFormat="1" applyFont="1" applyBorder="1" applyAlignment="1">
      <alignment horizontal="center" vertical="center" textRotation="255"/>
    </xf>
    <xf numFmtId="49" fontId="5" fillId="0" borderId="46" xfId="0" applyNumberFormat="1" applyFont="1" applyBorder="1" applyAlignment="1">
      <alignment horizontal="center" vertical="center" textRotation="255"/>
    </xf>
    <xf numFmtId="49" fontId="5" fillId="0" borderId="10" xfId="0" applyNumberFormat="1" applyFont="1" applyBorder="1" applyAlignment="1">
      <alignment horizontal="center" vertical="center" textRotation="255"/>
    </xf>
    <xf numFmtId="49" fontId="5" fillId="0" borderId="8" xfId="0" applyNumberFormat="1" applyFont="1" applyBorder="1" applyAlignment="1">
      <alignment horizontal="center" vertical="center" textRotation="255"/>
    </xf>
    <xf numFmtId="49" fontId="5" fillId="0" borderId="47" xfId="0" applyNumberFormat="1" applyFont="1" applyBorder="1" applyAlignment="1">
      <alignment horizontal="center" vertical="center" textRotation="255" shrinkToFit="1"/>
    </xf>
    <xf numFmtId="49" fontId="5" fillId="0" borderId="46" xfId="0" applyNumberFormat="1" applyFont="1" applyBorder="1" applyAlignment="1">
      <alignment horizontal="center" vertical="center" textRotation="255" shrinkToFit="1"/>
    </xf>
    <xf numFmtId="49" fontId="9" fillId="0" borderId="4" xfId="0" applyNumberFormat="1" applyFont="1" applyBorder="1" applyAlignment="1">
      <alignment horizontal="center"/>
    </xf>
    <xf numFmtId="49" fontId="9" fillId="0" borderId="19" xfId="0" applyNumberFormat="1" applyFont="1" applyBorder="1" applyAlignment="1">
      <alignment horizontal="center"/>
    </xf>
    <xf numFmtId="49" fontId="9" fillId="0" borderId="53" xfId="0" applyNumberFormat="1" applyFont="1" applyBorder="1" applyAlignment="1">
      <alignment horizontal="center"/>
    </xf>
    <xf numFmtId="49" fontId="9" fillId="0" borderId="6" xfId="0" applyNumberFormat="1" applyFont="1" applyBorder="1" applyAlignment="1">
      <alignment horizontal="center"/>
    </xf>
    <xf numFmtId="0" fontId="3" fillId="0" borderId="0" xfId="0" applyNumberFormat="1" applyFont="1" applyFill="1" applyBorder="1" applyAlignment="1" applyProtection="1">
      <alignment horizontal="left" vertical="center" shrinkToFit="1"/>
      <protection locked="0"/>
    </xf>
    <xf numFmtId="0" fontId="2" fillId="0" borderId="8" xfId="0" applyNumberFormat="1" applyFont="1" applyFill="1" applyBorder="1" applyAlignment="1">
      <alignment horizontal="left" vertical="center" wrapText="1" shrinkToFit="1"/>
    </xf>
    <xf numFmtId="0" fontId="2" fillId="0" borderId="9" xfId="0" applyNumberFormat="1" applyFont="1" applyFill="1" applyBorder="1" applyAlignment="1">
      <alignment horizontal="left" vertical="center" wrapText="1" shrinkToFit="1"/>
    </xf>
    <xf numFmtId="49" fontId="32" fillId="3" borderId="11" xfId="0" applyNumberFormat="1" applyFont="1" applyFill="1" applyBorder="1" applyAlignment="1" applyProtection="1">
      <alignment horizontal="center" vertical="center"/>
      <protection locked="0"/>
    </xf>
    <xf numFmtId="49" fontId="32" fillId="3" borderId="0" xfId="0" applyNumberFormat="1" applyFont="1" applyFill="1" applyBorder="1" applyAlignment="1" applyProtection="1">
      <alignment horizontal="center" vertical="center"/>
      <protection locked="0"/>
    </xf>
    <xf numFmtId="49" fontId="32" fillId="3" borderId="69" xfId="0" applyNumberFormat="1" applyFont="1" applyFill="1" applyBorder="1" applyAlignment="1" applyProtection="1">
      <alignment horizontal="center" vertical="center"/>
      <protection locked="0"/>
    </xf>
    <xf numFmtId="0" fontId="37" fillId="0" borderId="12" xfId="0" applyFont="1" applyFill="1" applyBorder="1" applyAlignment="1" applyProtection="1">
      <alignment horizontal="left" vertical="center" wrapText="1" shrinkToFit="1"/>
      <protection locked="0"/>
    </xf>
    <xf numFmtId="49" fontId="37" fillId="0" borderId="1" xfId="0" applyNumberFormat="1" applyFont="1" applyFill="1" applyBorder="1" applyAlignment="1" applyProtection="1">
      <alignment horizontal="center" vertical="center"/>
      <protection locked="0"/>
    </xf>
    <xf numFmtId="49" fontId="37" fillId="0" borderId="2" xfId="0" applyNumberFormat="1" applyFont="1" applyFill="1" applyBorder="1" applyAlignment="1" applyProtection="1">
      <alignment horizontal="center" vertical="center"/>
      <protection locked="0"/>
    </xf>
    <xf numFmtId="49" fontId="37" fillId="0" borderId="3" xfId="0" applyNumberFormat="1" applyFont="1" applyFill="1" applyBorder="1" applyAlignment="1" applyProtection="1">
      <alignment horizontal="center" vertical="center"/>
      <protection locked="0"/>
    </xf>
    <xf numFmtId="0" fontId="23" fillId="0" borderId="4" xfId="0" applyFont="1" applyBorder="1" applyAlignment="1">
      <alignment horizontal="center" vertical="center" textRotation="255"/>
    </xf>
    <xf numFmtId="0" fontId="23" fillId="0" borderId="6" xfId="0" applyFont="1" applyBorder="1" applyAlignment="1">
      <alignment horizontal="center" vertical="center" textRotation="255"/>
    </xf>
    <xf numFmtId="0" fontId="23" fillId="0" borderId="11" xfId="0" applyFont="1" applyBorder="1" applyAlignment="1">
      <alignment horizontal="center" vertical="center" textRotation="255"/>
    </xf>
    <xf numFmtId="0" fontId="23" fillId="0" borderId="44" xfId="0" applyFont="1" applyBorder="1" applyAlignment="1">
      <alignment horizontal="center" vertical="center" textRotation="255"/>
    </xf>
    <xf numFmtId="0" fontId="23" fillId="0" borderId="8" xfId="0" applyFont="1" applyBorder="1" applyAlignment="1">
      <alignment horizontal="center" vertical="center" textRotation="255"/>
    </xf>
    <xf numFmtId="0" fontId="23" fillId="0" borderId="10" xfId="0" applyFont="1" applyBorder="1" applyAlignment="1">
      <alignment horizontal="center" vertical="center" textRotation="255"/>
    </xf>
    <xf numFmtId="0" fontId="16" fillId="0" borderId="0" xfId="0" applyFont="1" applyAlignment="1"/>
    <xf numFmtId="0" fontId="0" fillId="0" borderId="0" xfId="0" applyAlignment="1"/>
    <xf numFmtId="0" fontId="0" fillId="0" borderId="0" xfId="0" applyBorder="1" applyAlignment="1"/>
    <xf numFmtId="0" fontId="17" fillId="0" borderId="4" xfId="0" applyFont="1" applyFill="1" applyBorder="1" applyAlignment="1">
      <alignment horizontal="distributed" vertical="center"/>
    </xf>
    <xf numFmtId="0" fontId="17" fillId="0" borderId="5" xfId="0" applyFont="1" applyFill="1" applyBorder="1" applyAlignment="1"/>
    <xf numFmtId="0" fontId="17" fillId="0" borderId="6" xfId="0" applyFont="1" applyFill="1" applyBorder="1" applyAlignment="1"/>
    <xf numFmtId="0" fontId="20" fillId="0" borderId="8" xfId="0" applyFont="1" applyFill="1" applyBorder="1" applyAlignment="1"/>
    <xf numFmtId="0" fontId="20" fillId="0" borderId="9" xfId="0" applyFont="1" applyFill="1" applyBorder="1" applyAlignment="1"/>
    <xf numFmtId="0" fontId="20" fillId="0" borderId="10" xfId="0" applyFont="1" applyFill="1" applyBorder="1" applyAlignment="1"/>
    <xf numFmtId="49" fontId="1" fillId="0" borderId="4" xfId="0" applyNumberFormat="1" applyFont="1" applyFill="1" applyBorder="1" applyAlignment="1">
      <alignment horizontal="center" vertical="center"/>
    </xf>
    <xf numFmtId="49" fontId="1" fillId="0" borderId="6" xfId="0" applyNumberFormat="1" applyFont="1" applyFill="1" applyBorder="1" applyAlignment="1">
      <alignment horizontal="center" vertical="center"/>
    </xf>
    <xf numFmtId="49" fontId="12" fillId="0" borderId="8" xfId="0" applyNumberFormat="1" applyFont="1" applyFill="1" applyBorder="1" applyAlignment="1">
      <alignment horizontal="center" vertical="center"/>
    </xf>
    <xf numFmtId="49" fontId="12" fillId="0" borderId="10" xfId="0" applyNumberFormat="1" applyFont="1" applyFill="1" applyBorder="1" applyAlignment="1">
      <alignment horizontal="center" vertical="center"/>
    </xf>
    <xf numFmtId="49" fontId="1" fillId="0" borderId="4" xfId="0" applyNumberFormat="1" applyFont="1" applyBorder="1" applyAlignment="1">
      <alignment horizontal="center" vertical="center"/>
    </xf>
    <xf numFmtId="49" fontId="1" fillId="0" borderId="6" xfId="0" applyNumberFormat="1" applyFont="1" applyBorder="1" applyAlignment="1">
      <alignment horizontal="center" vertical="center"/>
    </xf>
    <xf numFmtId="49" fontId="12" fillId="0" borderId="8" xfId="0" applyNumberFormat="1" applyFont="1" applyBorder="1" applyAlignment="1">
      <alignment horizontal="center" vertical="center"/>
    </xf>
    <xf numFmtId="49" fontId="12" fillId="0" borderId="10" xfId="0" applyNumberFormat="1" applyFont="1" applyBorder="1" applyAlignment="1">
      <alignment horizontal="center" vertical="center"/>
    </xf>
    <xf numFmtId="0" fontId="17" fillId="0" borderId="11" xfId="0" applyNumberFormat="1" applyFont="1" applyBorder="1" applyAlignment="1">
      <alignment horizontal="center" vertical="center" textRotation="255"/>
    </xf>
    <xf numFmtId="0" fontId="17" fillId="0" borderId="44" xfId="0" applyNumberFormat="1" applyFont="1" applyBorder="1" applyAlignment="1">
      <alignment horizontal="center" vertical="center" textRotation="255"/>
    </xf>
    <xf numFmtId="0" fontId="17" fillId="0" borderId="8" xfId="0" applyNumberFormat="1" applyFont="1" applyBorder="1" applyAlignment="1">
      <alignment horizontal="center" vertical="center" textRotation="255"/>
    </xf>
    <xf numFmtId="0" fontId="17" fillId="0" borderId="10" xfId="0" applyNumberFormat="1" applyFont="1" applyBorder="1" applyAlignment="1">
      <alignment horizontal="center" vertical="center" textRotation="255"/>
    </xf>
    <xf numFmtId="0" fontId="17" fillId="0" borderId="4" xfId="0" applyNumberFormat="1" applyFont="1" applyBorder="1" applyAlignment="1">
      <alignment horizontal="distributed" vertical="center"/>
    </xf>
    <xf numFmtId="0" fontId="17" fillId="0" borderId="5" xfId="0" applyNumberFormat="1" applyFont="1" applyBorder="1" applyAlignment="1"/>
    <xf numFmtId="0" fontId="17" fillId="0" borderId="6" xfId="0" applyNumberFormat="1" applyFont="1" applyBorder="1" applyAlignment="1"/>
    <xf numFmtId="0" fontId="20" fillId="0" borderId="8" xfId="0" applyNumberFormat="1" applyFont="1" applyBorder="1" applyAlignment="1"/>
    <xf numFmtId="0" fontId="20" fillId="0" borderId="9" xfId="0" applyNumberFormat="1" applyFont="1" applyBorder="1" applyAlignment="1"/>
    <xf numFmtId="0" fontId="20" fillId="0" borderId="10" xfId="0" applyNumberFormat="1" applyFont="1" applyBorder="1" applyAlignment="1"/>
    <xf numFmtId="0" fontId="17" fillId="0" borderId="4" xfId="0" applyNumberFormat="1" applyFont="1" applyBorder="1" applyAlignment="1">
      <alignment horizontal="center" vertical="center"/>
    </xf>
    <xf numFmtId="0" fontId="20" fillId="0" borderId="5" xfId="0" applyFont="1" applyBorder="1" applyAlignment="1">
      <alignment horizontal="center" vertical="center"/>
    </xf>
    <xf numFmtId="0" fontId="20" fillId="0" borderId="6" xfId="0" applyFont="1" applyBorder="1" applyAlignment="1">
      <alignment horizontal="center" vertical="center"/>
    </xf>
    <xf numFmtId="0" fontId="20" fillId="0" borderId="11" xfId="0" applyFont="1" applyBorder="1" applyAlignment="1">
      <alignment horizontal="center" vertical="center"/>
    </xf>
    <xf numFmtId="0" fontId="20" fillId="0" borderId="0" xfId="0" applyFont="1" applyBorder="1" applyAlignment="1">
      <alignment horizontal="center" vertical="center"/>
    </xf>
    <xf numFmtId="0" fontId="20" fillId="0" borderId="44" xfId="0" applyFont="1" applyBorder="1" applyAlignment="1">
      <alignment horizontal="center" vertical="center"/>
    </xf>
    <xf numFmtId="0" fontId="20" fillId="0" borderId="8" xfId="0" applyFont="1" applyBorder="1" applyAlignment="1">
      <alignment horizontal="center" vertical="center"/>
    </xf>
    <xf numFmtId="0" fontId="20" fillId="0" borderId="9" xfId="0" applyFont="1" applyBorder="1" applyAlignment="1">
      <alignment horizontal="center" vertical="center"/>
    </xf>
    <xf numFmtId="0" fontId="20" fillId="0" borderId="10" xfId="0" applyFont="1" applyBorder="1" applyAlignment="1">
      <alignment horizontal="center" vertical="center"/>
    </xf>
    <xf numFmtId="0" fontId="17" fillId="0" borderId="59" xfId="0" applyFont="1" applyBorder="1" applyAlignment="1">
      <alignment horizontal="center" vertical="center" wrapText="1"/>
    </xf>
    <xf numFmtId="0" fontId="20" fillId="0" borderId="60" xfId="0" applyFont="1" applyBorder="1" applyAlignment="1">
      <alignment horizontal="center" vertical="center" wrapText="1"/>
    </xf>
    <xf numFmtId="0" fontId="20" fillId="0" borderId="61" xfId="0" applyFont="1" applyBorder="1" applyAlignment="1">
      <alignment horizontal="center" vertical="center" wrapText="1"/>
    </xf>
    <xf numFmtId="0" fontId="20" fillId="0" borderId="8"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10" xfId="0" applyFont="1" applyBorder="1" applyAlignment="1">
      <alignment horizontal="center" vertical="center" wrapText="1"/>
    </xf>
    <xf numFmtId="0" fontId="17" fillId="0" borderId="4" xfId="0" applyFont="1" applyBorder="1" applyAlignment="1">
      <alignment horizontal="center" vertical="center" wrapText="1"/>
    </xf>
    <xf numFmtId="0" fontId="17" fillId="0" borderId="5" xfId="0" applyFont="1" applyBorder="1" applyAlignment="1">
      <alignment horizontal="center" vertical="center" wrapText="1"/>
    </xf>
    <xf numFmtId="0" fontId="17" fillId="0" borderId="6" xfId="0" applyFont="1" applyBorder="1" applyAlignment="1">
      <alignment horizontal="center" vertical="center" wrapText="1"/>
    </xf>
    <xf numFmtId="0" fontId="17" fillId="0" borderId="11" xfId="0" applyFont="1" applyBorder="1" applyAlignment="1">
      <alignment horizontal="center" vertical="center" wrapText="1"/>
    </xf>
    <xf numFmtId="0" fontId="17" fillId="0" borderId="0" xfId="0" applyFont="1" applyBorder="1" applyAlignment="1">
      <alignment horizontal="center" vertical="center" wrapText="1"/>
    </xf>
    <xf numFmtId="0" fontId="17" fillId="0" borderId="44" xfId="0" applyFont="1" applyBorder="1" applyAlignment="1">
      <alignment horizontal="center" vertical="center" wrapText="1"/>
    </xf>
    <xf numFmtId="0" fontId="0" fillId="0" borderId="8" xfId="0" applyBorder="1" applyAlignment="1"/>
    <xf numFmtId="0" fontId="0" fillId="0" borderId="9" xfId="0" applyBorder="1" applyAlignment="1"/>
    <xf numFmtId="0" fontId="0" fillId="0" borderId="10" xfId="0" applyBorder="1" applyAlignment="1"/>
    <xf numFmtId="0" fontId="20" fillId="0" borderId="5" xfId="0" applyFont="1" applyBorder="1" applyAlignment="1">
      <alignment horizontal="center" vertical="center" wrapText="1"/>
    </xf>
    <xf numFmtId="0" fontId="20" fillId="0" borderId="6" xfId="0" applyFont="1" applyBorder="1" applyAlignment="1">
      <alignment horizontal="center" vertical="center" wrapText="1"/>
    </xf>
    <xf numFmtId="0" fontId="20" fillId="0" borderId="11" xfId="0" applyFont="1" applyBorder="1" applyAlignment="1">
      <alignment horizontal="center" vertical="center" wrapText="1"/>
    </xf>
    <xf numFmtId="0" fontId="20" fillId="0" borderId="0" xfId="0" applyFont="1" applyBorder="1" applyAlignment="1">
      <alignment horizontal="center" vertical="center" wrapText="1"/>
    </xf>
    <xf numFmtId="0" fontId="20" fillId="0" borderId="44" xfId="0" applyFont="1" applyBorder="1" applyAlignment="1">
      <alignment horizontal="center" vertical="center" wrapText="1"/>
    </xf>
    <xf numFmtId="49" fontId="5" fillId="0" borderId="0" xfId="0" applyNumberFormat="1" applyFont="1" applyBorder="1" applyAlignment="1">
      <alignment horizontal="left" wrapText="1"/>
    </xf>
    <xf numFmtId="0" fontId="24" fillId="0" borderId="9" xfId="0" applyNumberFormat="1" applyFont="1" applyBorder="1" applyAlignment="1">
      <alignment horizontal="left" wrapText="1"/>
    </xf>
    <xf numFmtId="49" fontId="5" fillId="0" borderId="44" xfId="0" applyNumberFormat="1" applyFont="1" applyBorder="1" applyAlignment="1">
      <alignment horizontal="left" wrapText="1"/>
    </xf>
    <xf numFmtId="0" fontId="24" fillId="0" borderId="10" xfId="0" applyNumberFormat="1" applyFont="1" applyBorder="1" applyAlignment="1">
      <alignment horizontal="left" wrapText="1"/>
    </xf>
    <xf numFmtId="0" fontId="5" fillId="0" borderId="0" xfId="0" applyFont="1" applyFill="1" applyBorder="1" applyAlignment="1">
      <alignment horizontal="left" wrapText="1"/>
    </xf>
    <xf numFmtId="0" fontId="24" fillId="0" borderId="9" xfId="0" applyFont="1" applyFill="1" applyBorder="1" applyAlignment="1">
      <alignment horizontal="left" wrapText="1"/>
    </xf>
    <xf numFmtId="49" fontId="5" fillId="0" borderId="0" xfId="0" applyNumberFormat="1" applyFont="1" applyFill="1" applyBorder="1" applyAlignment="1">
      <alignment horizontal="left" wrapText="1"/>
    </xf>
    <xf numFmtId="0" fontId="17" fillId="0" borderId="8" xfId="0" applyNumberFormat="1" applyFont="1" applyBorder="1" applyAlignment="1">
      <alignment horizontal="distributed" vertical="center"/>
    </xf>
    <xf numFmtId="0" fontId="17" fillId="0" borderId="9" xfId="0" applyNumberFormat="1" applyFont="1" applyBorder="1" applyAlignment="1">
      <alignment horizontal="distributed" vertical="center"/>
    </xf>
    <xf numFmtId="0" fontId="7" fillId="0" borderId="8" xfId="0" applyNumberFormat="1" applyFont="1" applyBorder="1" applyAlignment="1">
      <alignment horizontal="center" vertical="center"/>
    </xf>
    <xf numFmtId="0" fontId="3" fillId="0" borderId="9" xfId="0" applyNumberFormat="1" applyFont="1" applyBorder="1" applyAlignment="1"/>
    <xf numFmtId="0" fontId="3" fillId="0" borderId="10" xfId="0" applyNumberFormat="1" applyFont="1" applyBorder="1" applyAlignment="1"/>
    <xf numFmtId="0" fontId="17" fillId="0" borderId="11" xfId="0" applyNumberFormat="1" applyFont="1" applyBorder="1" applyAlignment="1">
      <alignment horizontal="distributed" vertical="center"/>
    </xf>
    <xf numFmtId="0" fontId="17" fillId="0" borderId="0" xfId="0" applyNumberFormat="1" applyFont="1" applyBorder="1" applyAlignment="1">
      <alignment horizontal="distributed" vertical="center"/>
    </xf>
    <xf numFmtId="0" fontId="20" fillId="0" borderId="44" xfId="0" applyNumberFormat="1" applyFont="1" applyBorder="1" applyAlignment="1"/>
    <xf numFmtId="0" fontId="7" fillId="0" borderId="41" xfId="0" applyNumberFormat="1" applyFont="1" applyBorder="1" applyAlignment="1">
      <alignment horizontal="center" vertical="center"/>
    </xf>
    <xf numFmtId="0" fontId="3" fillId="0" borderId="43" xfId="0" applyNumberFormat="1" applyFont="1" applyBorder="1" applyAlignment="1"/>
    <xf numFmtId="0" fontId="0" fillId="0" borderId="42" xfId="0" applyBorder="1" applyAlignment="1"/>
    <xf numFmtId="0" fontId="5" fillId="0" borderId="0" xfId="0" applyNumberFormat="1" applyFont="1" applyFill="1" applyBorder="1" applyAlignment="1">
      <alignment wrapText="1"/>
    </xf>
    <xf numFmtId="0" fontId="0" fillId="0" borderId="9" xfId="0" applyFont="1" applyBorder="1" applyAlignment="1"/>
    <xf numFmtId="0" fontId="5" fillId="0" borderId="44" xfId="0" applyNumberFormat="1" applyFont="1" applyFill="1" applyBorder="1" applyAlignment="1">
      <alignment horizontal="left" wrapText="1"/>
    </xf>
    <xf numFmtId="0" fontId="24" fillId="0" borderId="10" xfId="0" applyNumberFormat="1" applyFont="1" applyFill="1" applyBorder="1" applyAlignment="1">
      <alignment horizontal="left" wrapText="1"/>
    </xf>
    <xf numFmtId="0" fontId="2" fillId="0" borderId="29" xfId="0" applyFont="1" applyBorder="1" applyAlignment="1">
      <alignment horizontal="center"/>
    </xf>
    <xf numFmtId="0" fontId="2" fillId="0" borderId="50" xfId="0" applyFont="1" applyBorder="1" applyAlignment="1">
      <alignment horizontal="center"/>
    </xf>
    <xf numFmtId="0" fontId="2" fillId="0" borderId="51" xfId="0" applyFont="1" applyBorder="1" applyAlignment="1">
      <alignment horizontal="center"/>
    </xf>
    <xf numFmtId="0" fontId="2" fillId="0" borderId="28" xfId="0" applyFont="1" applyBorder="1" applyAlignment="1">
      <alignment horizontal="center"/>
    </xf>
    <xf numFmtId="0" fontId="2" fillId="0" borderId="55" xfId="0" applyFont="1" applyBorder="1" applyAlignment="1">
      <alignment horizontal="center"/>
    </xf>
    <xf numFmtId="0" fontId="25" fillId="0" borderId="50" xfId="0" applyFont="1" applyBorder="1" applyAlignment="1">
      <alignment horizontal="center"/>
    </xf>
    <xf numFmtId="0" fontId="25" fillId="0" borderId="28" xfId="0" applyFont="1" applyBorder="1" applyAlignment="1">
      <alignment horizontal="center"/>
    </xf>
    <xf numFmtId="0" fontId="25" fillId="0" borderId="55" xfId="0" applyFont="1" applyBorder="1" applyAlignment="1">
      <alignment horizontal="center"/>
    </xf>
    <xf numFmtId="0" fontId="17" fillId="0" borderId="15" xfId="0" applyFont="1" applyBorder="1" applyAlignment="1">
      <alignment horizontal="distributed" vertical="center"/>
    </xf>
    <xf numFmtId="0" fontId="17" fillId="0" borderId="16" xfId="0" applyFont="1" applyBorder="1" applyAlignment="1"/>
    <xf numFmtId="0" fontId="17" fillId="0" borderId="28" xfId="0" applyFont="1" applyBorder="1" applyAlignment="1"/>
    <xf numFmtId="49" fontId="1" fillId="0" borderId="29" xfId="0" applyNumberFormat="1" applyFont="1" applyBorder="1" applyAlignment="1">
      <alignment horizontal="center" vertical="center"/>
    </xf>
    <xf numFmtId="49" fontId="1" fillId="0" borderId="28" xfId="0" applyNumberFormat="1" applyFont="1" applyBorder="1" applyAlignment="1">
      <alignment horizontal="center" vertical="center"/>
    </xf>
    <xf numFmtId="0" fontId="2" fillId="0" borderId="13" xfId="0" applyFont="1" applyBorder="1" applyAlignment="1">
      <alignment horizontal="center"/>
    </xf>
    <xf numFmtId="0" fontId="2" fillId="0" borderId="57" xfId="0" applyFont="1" applyBorder="1" applyAlignment="1">
      <alignment horizontal="center"/>
    </xf>
    <xf numFmtId="0" fontId="2" fillId="0" borderId="58" xfId="0" applyFont="1" applyBorder="1" applyAlignment="1">
      <alignment horizontal="center"/>
    </xf>
    <xf numFmtId="0" fontId="2" fillId="0" borderId="25" xfId="0" applyFont="1" applyBorder="1" applyAlignment="1">
      <alignment horizontal="center"/>
    </xf>
    <xf numFmtId="0" fontId="17" fillId="0" borderId="15" xfId="0" applyFont="1" applyFill="1" applyBorder="1" applyAlignment="1">
      <alignment horizontal="distributed" vertical="center"/>
    </xf>
    <xf numFmtId="0" fontId="17" fillId="0" borderId="16" xfId="0" applyFont="1" applyFill="1" applyBorder="1" applyAlignment="1"/>
    <xf numFmtId="0" fontId="17" fillId="0" borderId="28" xfId="0" applyFont="1" applyFill="1" applyBorder="1" applyAlignment="1"/>
    <xf numFmtId="49" fontId="1" fillId="0" borderId="29" xfId="0" applyNumberFormat="1" applyFont="1" applyFill="1" applyBorder="1" applyAlignment="1">
      <alignment horizontal="center" vertical="center"/>
    </xf>
    <xf numFmtId="49" fontId="1" fillId="0" borderId="28" xfId="0" applyNumberFormat="1" applyFont="1" applyFill="1" applyBorder="1" applyAlignment="1">
      <alignment horizontal="center" vertical="center"/>
    </xf>
    <xf numFmtId="0" fontId="2" fillId="0" borderId="29" xfId="0" applyFont="1" applyFill="1" applyBorder="1" applyAlignment="1" applyProtection="1">
      <alignment horizontal="center"/>
      <protection locked="0"/>
    </xf>
    <xf numFmtId="0" fontId="25" fillId="0" borderId="50" xfId="0" applyFont="1" applyFill="1" applyBorder="1" applyAlignment="1" applyProtection="1">
      <alignment horizontal="center"/>
      <protection locked="0"/>
    </xf>
    <xf numFmtId="0" fontId="2" fillId="0" borderId="51" xfId="0" applyFont="1" applyFill="1" applyBorder="1" applyAlignment="1" applyProtection="1">
      <alignment horizontal="center"/>
      <protection locked="0"/>
    </xf>
    <xf numFmtId="0" fontId="2" fillId="0" borderId="28" xfId="0" applyFont="1" applyFill="1" applyBorder="1" applyAlignment="1" applyProtection="1">
      <alignment horizontal="center"/>
      <protection locked="0"/>
    </xf>
    <xf numFmtId="0" fontId="2" fillId="0" borderId="50" xfId="0" applyFont="1" applyFill="1" applyBorder="1" applyAlignment="1" applyProtection="1">
      <alignment horizontal="center"/>
      <protection locked="0"/>
    </xf>
    <xf numFmtId="0" fontId="2" fillId="0" borderId="55" xfId="0" applyFont="1" applyFill="1" applyBorder="1" applyAlignment="1" applyProtection="1">
      <alignment horizontal="center"/>
      <protection locked="0"/>
    </xf>
    <xf numFmtId="0" fontId="25" fillId="0" borderId="57" xfId="0" applyFont="1" applyBorder="1" applyAlignment="1">
      <alignment horizontal="center"/>
    </xf>
    <xf numFmtId="0" fontId="25" fillId="0" borderId="25" xfId="0" applyFont="1" applyBorder="1" applyAlignment="1">
      <alignment horizontal="center"/>
    </xf>
    <xf numFmtId="0" fontId="17" fillId="0" borderId="4" xfId="0" applyFont="1" applyBorder="1" applyAlignment="1">
      <alignment horizontal="distributed" vertical="center"/>
    </xf>
    <xf numFmtId="0" fontId="17" fillId="0" borderId="5" xfId="0" applyFont="1" applyBorder="1" applyAlignment="1"/>
    <xf numFmtId="0" fontId="17" fillId="0" borderId="6" xfId="0" applyFont="1" applyBorder="1" applyAlignment="1"/>
    <xf numFmtId="0" fontId="2" fillId="0" borderId="49" xfId="0" applyFont="1" applyFill="1" applyBorder="1" applyAlignment="1" applyProtection="1">
      <alignment horizontal="center"/>
      <protection locked="0"/>
    </xf>
    <xf numFmtId="0" fontId="2" fillId="0" borderId="44" xfId="0" applyFont="1" applyFill="1" applyBorder="1" applyAlignment="1" applyProtection="1">
      <alignment horizontal="center"/>
      <protection locked="0"/>
    </xf>
    <xf numFmtId="0" fontId="2" fillId="0" borderId="11" xfId="0" applyFont="1" applyFill="1" applyBorder="1" applyAlignment="1" applyProtection="1">
      <alignment horizontal="center"/>
      <protection locked="0"/>
    </xf>
    <xf numFmtId="0" fontId="2" fillId="0" borderId="48" xfId="0" applyFont="1" applyFill="1" applyBorder="1" applyAlignment="1" applyProtection="1">
      <alignment horizontal="center"/>
      <protection locked="0"/>
    </xf>
    <xf numFmtId="0" fontId="25" fillId="0" borderId="48" xfId="0" applyFont="1" applyFill="1" applyBorder="1" applyAlignment="1" applyProtection="1">
      <alignment horizontal="center"/>
      <protection locked="0"/>
    </xf>
    <xf numFmtId="0" fontId="2" fillId="0" borderId="1" xfId="0" applyFont="1" applyBorder="1" applyAlignment="1">
      <alignment horizontal="center"/>
    </xf>
    <xf numFmtId="0" fontId="2" fillId="0" borderId="52" xfId="0" applyFont="1" applyBorder="1" applyAlignment="1">
      <alignment horizontal="center"/>
    </xf>
    <xf numFmtId="0" fontId="2" fillId="0" borderId="56" xfId="0" applyFont="1" applyBorder="1" applyAlignment="1">
      <alignment horizontal="center"/>
    </xf>
    <xf numFmtId="0" fontId="2" fillId="0" borderId="3" xfId="0" applyFont="1" applyBorder="1" applyAlignment="1">
      <alignment horizontal="center"/>
    </xf>
    <xf numFmtId="0" fontId="25" fillId="0" borderId="52" xfId="0" applyFont="1" applyBorder="1" applyAlignment="1">
      <alignment horizontal="center"/>
    </xf>
    <xf numFmtId="0" fontId="25" fillId="0" borderId="3" xfId="0" applyFont="1" applyBorder="1" applyAlignment="1">
      <alignment horizontal="center"/>
    </xf>
    <xf numFmtId="0" fontId="17" fillId="0" borderId="1" xfId="0" applyNumberFormat="1" applyFont="1" applyBorder="1" applyAlignment="1">
      <alignment horizontal="distributed" vertical="center"/>
    </xf>
    <xf numFmtId="0" fontId="17" fillId="0" borderId="2" xfId="0" applyNumberFormat="1" applyFont="1" applyBorder="1" applyAlignment="1"/>
    <xf numFmtId="0" fontId="17" fillId="0" borderId="3" xfId="0" applyNumberFormat="1" applyFont="1" applyBorder="1" applyAlignment="1"/>
    <xf numFmtId="49" fontId="1" fillId="0" borderId="1" xfId="0" applyNumberFormat="1" applyFont="1" applyBorder="1" applyAlignment="1">
      <alignment horizontal="center" vertical="center"/>
    </xf>
    <xf numFmtId="49" fontId="1" fillId="0" borderId="3" xfId="0" applyNumberFormat="1" applyFont="1" applyBorder="1" applyAlignment="1">
      <alignment horizontal="center" vertical="center"/>
    </xf>
    <xf numFmtId="0" fontId="17" fillId="0" borderId="1" xfId="0" applyFont="1" applyFill="1" applyBorder="1" applyAlignment="1">
      <alignment horizontal="distributed" vertical="center"/>
    </xf>
    <xf numFmtId="0" fontId="17" fillId="0" borderId="2" xfId="0" applyFont="1" applyFill="1" applyBorder="1" applyAlignment="1"/>
    <xf numFmtId="0" fontId="17" fillId="0" borderId="3" xfId="0" applyFont="1" applyFill="1" applyBorder="1" applyAlignment="1"/>
    <xf numFmtId="49" fontId="1" fillId="0" borderId="1" xfId="0" applyNumberFormat="1" applyFont="1" applyFill="1" applyBorder="1" applyAlignment="1">
      <alignment horizontal="center" vertical="center"/>
    </xf>
    <xf numFmtId="49" fontId="1" fillId="0" borderId="3" xfId="0" applyNumberFormat="1" applyFont="1" applyFill="1" applyBorder="1" applyAlignment="1">
      <alignment horizontal="center" vertical="center"/>
    </xf>
    <xf numFmtId="0" fontId="2" fillId="0" borderId="8" xfId="0" applyFont="1" applyFill="1" applyBorder="1" applyAlignment="1" applyProtection="1">
      <alignment horizontal="center"/>
      <protection locked="0"/>
    </xf>
    <xf numFmtId="0" fontId="25" fillId="0" borderId="46" xfId="0" applyFont="1" applyFill="1" applyBorder="1" applyAlignment="1" applyProtection="1">
      <alignment horizontal="center"/>
      <protection locked="0"/>
    </xf>
    <xf numFmtId="0" fontId="2" fillId="0" borderId="47" xfId="0" applyFont="1" applyFill="1" applyBorder="1" applyAlignment="1" applyProtection="1">
      <alignment horizontal="center"/>
      <protection locked="0"/>
    </xf>
    <xf numFmtId="0" fontId="2" fillId="0" borderId="10" xfId="0" applyFont="1" applyFill="1" applyBorder="1" applyAlignment="1" applyProtection="1">
      <alignment horizontal="center"/>
      <protection locked="0"/>
    </xf>
    <xf numFmtId="0" fontId="2" fillId="0" borderId="46" xfId="0" applyFont="1" applyFill="1" applyBorder="1" applyAlignment="1" applyProtection="1">
      <alignment horizontal="center"/>
      <protection locked="0"/>
    </xf>
    <xf numFmtId="0" fontId="2" fillId="0" borderId="8" xfId="0" applyFont="1" applyBorder="1" applyAlignment="1">
      <alignment horizontal="center"/>
    </xf>
    <xf numFmtId="0" fontId="2" fillId="0" borderId="46" xfId="0" applyFont="1" applyBorder="1" applyAlignment="1">
      <alignment horizontal="center"/>
    </xf>
    <xf numFmtId="0" fontId="2" fillId="0" borderId="47" xfId="0" applyFont="1" applyBorder="1" applyAlignment="1">
      <alignment horizontal="center"/>
    </xf>
    <xf numFmtId="0" fontId="2" fillId="0" borderId="10" xfId="0" applyFont="1" applyBorder="1" applyAlignment="1">
      <alignment horizontal="center"/>
    </xf>
    <xf numFmtId="0" fontId="25" fillId="0" borderId="10" xfId="0" applyFont="1" applyBorder="1" applyAlignment="1">
      <alignment horizontal="center"/>
    </xf>
    <xf numFmtId="0" fontId="25" fillId="0" borderId="46" xfId="0" applyFont="1" applyBorder="1" applyAlignment="1">
      <alignment horizontal="center"/>
    </xf>
    <xf numFmtId="0" fontId="5" fillId="0" borderId="4" xfId="0" applyFont="1" applyBorder="1" applyAlignment="1">
      <alignment horizontal="right"/>
    </xf>
    <xf numFmtId="0" fontId="5" fillId="0" borderId="5" xfId="0" applyFont="1" applyBorder="1" applyAlignment="1">
      <alignment horizontal="right"/>
    </xf>
    <xf numFmtId="0" fontId="5" fillId="0" borderId="53" xfId="0" applyFont="1" applyBorder="1" applyAlignment="1">
      <alignment horizontal="right"/>
    </xf>
    <xf numFmtId="0" fontId="5" fillId="0" borderId="19" xfId="0" applyFont="1" applyBorder="1" applyAlignment="1">
      <alignment horizontal="right"/>
    </xf>
    <xf numFmtId="0" fontId="5" fillId="0" borderId="6" xfId="0" applyFont="1" applyBorder="1" applyAlignment="1">
      <alignment horizontal="right"/>
    </xf>
    <xf numFmtId="0" fontId="5" fillId="0" borderId="53" xfId="0" applyFont="1" applyFill="1" applyBorder="1" applyAlignment="1">
      <alignment horizontal="right"/>
    </xf>
    <xf numFmtId="0" fontId="5" fillId="0" borderId="19" xfId="0" applyFont="1" applyFill="1" applyBorder="1" applyAlignment="1">
      <alignment horizontal="right"/>
    </xf>
    <xf numFmtId="0" fontId="5" fillId="0" borderId="5" xfId="0" applyFont="1" applyFill="1" applyBorder="1" applyAlignment="1">
      <alignment horizontal="right"/>
    </xf>
    <xf numFmtId="0" fontId="5" fillId="0" borderId="6" xfId="0" applyFont="1" applyFill="1" applyBorder="1" applyAlignment="1">
      <alignment horizontal="right"/>
    </xf>
    <xf numFmtId="0" fontId="5" fillId="0" borderId="4" xfId="0" applyFont="1" applyFill="1" applyBorder="1" applyAlignment="1">
      <alignment horizontal="right"/>
    </xf>
    <xf numFmtId="0" fontId="5" fillId="0" borderId="52" xfId="0" applyFont="1" applyBorder="1" applyAlignment="1">
      <alignment horizontal="center" vertical="center"/>
    </xf>
    <xf numFmtId="0" fontId="5" fillId="0" borderId="3" xfId="0" applyFont="1" applyBorder="1" applyAlignment="1"/>
    <xf numFmtId="0" fontId="5" fillId="0" borderId="2" xfId="0" applyFont="1" applyBorder="1" applyAlignment="1"/>
    <xf numFmtId="0" fontId="3" fillId="0" borderId="2" xfId="0" applyFont="1" applyBorder="1" applyAlignment="1"/>
    <xf numFmtId="0" fontId="3" fillId="0" borderId="3" xfId="0" applyFont="1" applyBorder="1" applyAlignment="1"/>
    <xf numFmtId="49" fontId="17" fillId="0" borderId="1" xfId="0" applyNumberFormat="1" applyFont="1" applyFill="1" applyBorder="1" applyAlignment="1">
      <alignment horizontal="center"/>
    </xf>
    <xf numFmtId="0" fontId="17" fillId="0" borderId="2" xfId="0" applyFont="1" applyFill="1" applyBorder="1" applyAlignment="1">
      <alignment horizontal="center"/>
    </xf>
    <xf numFmtId="0" fontId="17" fillId="0" borderId="3" xfId="0" applyFont="1" applyFill="1" applyBorder="1" applyAlignment="1">
      <alignment horizontal="center"/>
    </xf>
    <xf numFmtId="49" fontId="17" fillId="0" borderId="2" xfId="0" applyNumberFormat="1" applyFont="1" applyFill="1" applyBorder="1" applyAlignment="1">
      <alignment horizontal="center"/>
    </xf>
    <xf numFmtId="49" fontId="17" fillId="0" borderId="1" xfId="0" applyNumberFormat="1" applyFont="1" applyBorder="1" applyAlignment="1">
      <alignment horizontal="center"/>
    </xf>
    <xf numFmtId="0" fontId="17" fillId="0" borderId="2" xfId="0" applyNumberFormat="1" applyFont="1" applyBorder="1" applyAlignment="1">
      <alignment horizontal="center"/>
    </xf>
    <xf numFmtId="0" fontId="17" fillId="0" borderId="3" xfId="0" applyNumberFormat="1" applyFont="1" applyBorder="1" applyAlignment="1">
      <alignment horizontal="center"/>
    </xf>
    <xf numFmtId="49" fontId="17" fillId="0" borderId="2" xfId="0" applyNumberFormat="1" applyFont="1" applyBorder="1" applyAlignment="1">
      <alignment horizontal="center"/>
    </xf>
    <xf numFmtId="0" fontId="5" fillId="0" borderId="1" xfId="0" applyFont="1" applyBorder="1" applyAlignment="1">
      <alignment vertical="center"/>
    </xf>
    <xf numFmtId="0" fontId="5" fillId="0" borderId="3" xfId="0" applyFont="1" applyBorder="1" applyAlignment="1">
      <alignment vertical="center"/>
    </xf>
    <xf numFmtId="0" fontId="19" fillId="0" borderId="1" xfId="0" applyFont="1" applyBorder="1" applyAlignment="1">
      <alignment horizontal="center" vertical="center" wrapText="1"/>
    </xf>
    <xf numFmtId="0" fontId="19" fillId="0" borderId="3" xfId="0" applyFont="1" applyBorder="1" applyAlignment="1"/>
    <xf numFmtId="0" fontId="19" fillId="0" borderId="1" xfId="0" applyFont="1" applyBorder="1" applyAlignment="1">
      <alignment horizontal="center" vertical="center"/>
    </xf>
    <xf numFmtId="0" fontId="19" fillId="0" borderId="2" xfId="0" applyFont="1" applyBorder="1" applyAlignment="1"/>
    <xf numFmtId="0" fontId="20" fillId="0" borderId="2" xfId="0" applyFont="1" applyBorder="1" applyAlignment="1"/>
    <xf numFmtId="0" fontId="20" fillId="0" borderId="3" xfId="0" applyFont="1" applyBorder="1" applyAlignment="1"/>
    <xf numFmtId="0" fontId="19" fillId="0" borderId="2" xfId="0" applyFont="1" applyBorder="1" applyAlignment="1">
      <alignment horizontal="center" vertical="center"/>
    </xf>
    <xf numFmtId="0" fontId="19" fillId="0" borderId="3" xfId="0" applyFont="1" applyBorder="1" applyAlignment="1">
      <alignment horizontal="center" vertical="center"/>
    </xf>
    <xf numFmtId="0" fontId="19" fillId="0" borderId="1" xfId="0" applyFont="1" applyBorder="1" applyAlignment="1">
      <alignment vertical="center"/>
    </xf>
    <xf numFmtId="0" fontId="19" fillId="0" borderId="3" xfId="0" applyFont="1" applyBorder="1" applyAlignment="1">
      <alignment vertical="center"/>
    </xf>
    <xf numFmtId="0" fontId="19" fillId="0" borderId="52" xfId="0" applyFont="1" applyBorder="1" applyAlignment="1">
      <alignment horizontal="center" vertical="center"/>
    </xf>
    <xf numFmtId="0" fontId="25" fillId="0" borderId="0" xfId="0" applyNumberFormat="1" applyFont="1" applyFill="1" applyBorder="1" applyAlignment="1" applyProtection="1">
      <alignment horizontal="left" vertical="center" shrinkToFit="1"/>
      <protection locked="0"/>
    </xf>
    <xf numFmtId="0" fontId="0" fillId="0" borderId="0" xfId="0" applyNumberFormat="1" applyFont="1" applyFill="1" applyAlignment="1" applyProtection="1">
      <alignment horizontal="left" vertical="center" shrinkToFit="1"/>
      <protection locked="0"/>
    </xf>
    <xf numFmtId="0" fontId="25" fillId="0" borderId="0" xfId="0" applyFont="1" applyFill="1" applyBorder="1" applyAlignment="1" applyProtection="1">
      <alignment horizontal="left" vertical="center" shrinkToFit="1"/>
      <protection locked="0"/>
    </xf>
    <xf numFmtId="0" fontId="0" fillId="0" borderId="0" xfId="0" applyFont="1" applyFill="1" applyAlignment="1" applyProtection="1">
      <alignment horizontal="left" vertical="center" shrinkToFit="1"/>
      <protection locked="0"/>
    </xf>
    <xf numFmtId="0" fontId="0" fillId="0" borderId="9" xfId="0" applyNumberFormat="1" applyFont="1" applyFill="1" applyBorder="1" applyAlignment="1" applyProtection="1">
      <alignment horizontal="left" vertical="center" shrinkToFit="1"/>
      <protection locked="0"/>
    </xf>
    <xf numFmtId="0" fontId="0" fillId="0" borderId="9" xfId="0" applyNumberFormat="1" applyFont="1" applyFill="1" applyBorder="1" applyAlignment="1">
      <alignment horizontal="center" vertical="center" shrinkToFit="1"/>
    </xf>
    <xf numFmtId="0" fontId="0" fillId="0" borderId="10" xfId="0" applyNumberFormat="1" applyFont="1" applyFill="1" applyBorder="1" applyAlignment="1">
      <alignment horizontal="center" vertical="center" shrinkToFit="1"/>
    </xf>
    <xf numFmtId="0" fontId="0" fillId="0" borderId="9" xfId="0" applyFont="1" applyFill="1" applyBorder="1" applyAlignment="1" applyProtection="1">
      <alignment horizontal="left" vertical="center" shrinkToFit="1"/>
      <protection locked="0"/>
    </xf>
    <xf numFmtId="0" fontId="0" fillId="0" borderId="9" xfId="0" applyFont="1" applyFill="1" applyBorder="1" applyAlignment="1">
      <alignment horizontal="center" vertical="center" shrinkToFit="1"/>
    </xf>
    <xf numFmtId="0" fontId="0" fillId="0" borderId="10" xfId="0" applyFont="1" applyFill="1" applyBorder="1" applyAlignment="1">
      <alignment horizontal="center" vertical="center" shrinkToFit="1"/>
    </xf>
    <xf numFmtId="0" fontId="25" fillId="0" borderId="0" xfId="0" applyNumberFormat="1" applyFont="1" applyFill="1" applyBorder="1" applyAlignment="1" applyProtection="1">
      <alignment horizontal="center" vertical="center" shrinkToFit="1"/>
    </xf>
    <xf numFmtId="0" fontId="0" fillId="0" borderId="0" xfId="0" applyNumberFormat="1" applyFont="1" applyFill="1" applyAlignment="1" applyProtection="1">
      <alignment horizontal="center" vertical="center" shrinkToFit="1"/>
      <protection locked="0"/>
    </xf>
    <xf numFmtId="0" fontId="25" fillId="0" borderId="0" xfId="0" applyFont="1" applyFill="1" applyBorder="1" applyAlignment="1" applyProtection="1">
      <alignment horizontal="center" vertical="center" shrinkToFit="1"/>
    </xf>
    <xf numFmtId="0" fontId="0" fillId="0" borderId="0" xfId="0" applyFont="1" applyFill="1" applyAlignment="1" applyProtection="1">
      <alignment horizontal="center" vertical="center" shrinkToFit="1"/>
      <protection locked="0"/>
    </xf>
    <xf numFmtId="0" fontId="17" fillId="0" borderId="1" xfId="0" applyFont="1" applyBorder="1" applyAlignment="1">
      <alignment horizontal="center" vertical="center"/>
    </xf>
    <xf numFmtId="0" fontId="17" fillId="0" borderId="2" xfId="0" applyFont="1" applyBorder="1" applyAlignment="1"/>
    <xf numFmtId="0" fontId="17" fillId="0" borderId="3" xfId="0" applyFont="1" applyBorder="1" applyAlignment="1"/>
    <xf numFmtId="0" fontId="1" fillId="0" borderId="1" xfId="0" applyFont="1" applyBorder="1" applyAlignment="1">
      <alignment horizontal="center" vertical="center"/>
    </xf>
    <xf numFmtId="0" fontId="12" fillId="0" borderId="2" xfId="0" applyFont="1" applyBorder="1" applyAlignment="1"/>
    <xf numFmtId="0" fontId="12" fillId="0" borderId="3" xfId="0" applyFont="1" applyBorder="1" applyAlignment="1"/>
    <xf numFmtId="0" fontId="23" fillId="0" borderId="1" xfId="0" applyFont="1" applyBorder="1" applyAlignment="1">
      <alignment horizontal="center" vertical="center"/>
    </xf>
    <xf numFmtId="0" fontId="23" fillId="0" borderId="2" xfId="0" applyFont="1" applyBorder="1" applyAlignment="1"/>
    <xf numFmtId="0" fontId="23" fillId="0" borderId="3" xfId="0" applyFont="1" applyBorder="1" applyAlignment="1"/>
    <xf numFmtId="0" fontId="7" fillId="0" borderId="1" xfId="0" applyFont="1" applyBorder="1" applyAlignment="1"/>
    <xf numFmtId="0" fontId="7" fillId="0" borderId="2" xfId="0" applyFont="1" applyBorder="1" applyAlignment="1"/>
    <xf numFmtId="0" fontId="7" fillId="0" borderId="3" xfId="0" applyFont="1" applyBorder="1" applyAlignment="1"/>
    <xf numFmtId="0" fontId="17" fillId="0" borderId="2" xfId="0" applyFont="1" applyBorder="1" applyAlignment="1">
      <alignment horizontal="center" vertical="center"/>
    </xf>
    <xf numFmtId="0" fontId="17" fillId="0" borderId="3" xfId="0" applyFont="1" applyBorder="1" applyAlignment="1">
      <alignment horizontal="center" vertical="center"/>
    </xf>
    <xf numFmtId="0" fontId="17" fillId="0" borderId="11" xfId="0" applyNumberFormat="1" applyFont="1" applyBorder="1" applyAlignment="1" applyProtection="1">
      <alignment horizontal="center" vertical="center" textRotation="255"/>
    </xf>
    <xf numFmtId="0" fontId="17" fillId="0" borderId="44" xfId="0" applyNumberFormat="1" applyFont="1" applyBorder="1" applyAlignment="1" applyProtection="1">
      <alignment horizontal="center" vertical="center" textRotation="255"/>
    </xf>
    <xf numFmtId="0" fontId="17" fillId="0" borderId="8" xfId="0" applyNumberFormat="1" applyFont="1" applyBorder="1" applyAlignment="1" applyProtection="1">
      <alignment horizontal="center" vertical="center" textRotation="255"/>
    </xf>
    <xf numFmtId="0" fontId="17" fillId="0" borderId="10" xfId="0" applyNumberFormat="1" applyFont="1" applyBorder="1" applyAlignment="1" applyProtection="1">
      <alignment horizontal="center" vertical="center" textRotation="255"/>
    </xf>
    <xf numFmtId="0" fontId="17" fillId="0" borderId="59" xfId="0" applyFont="1" applyBorder="1" applyAlignment="1" applyProtection="1">
      <alignment horizontal="center" vertical="center" wrapText="1"/>
    </xf>
    <xf numFmtId="0" fontId="20" fillId="0" borderId="60" xfId="0" applyFont="1" applyBorder="1" applyAlignment="1" applyProtection="1">
      <alignment horizontal="center" vertical="center" wrapText="1"/>
    </xf>
    <xf numFmtId="0" fontId="20" fillId="0" borderId="61" xfId="0" applyFont="1" applyBorder="1" applyAlignment="1" applyProtection="1">
      <alignment horizontal="center" vertical="center" wrapText="1"/>
    </xf>
    <xf numFmtId="0" fontId="20" fillId="0" borderId="8" xfId="0" applyFont="1" applyBorder="1" applyAlignment="1" applyProtection="1">
      <alignment horizontal="center" vertical="center" wrapText="1"/>
    </xf>
    <xf numFmtId="0" fontId="20" fillId="0" borderId="9" xfId="0" applyFont="1" applyBorder="1" applyAlignment="1" applyProtection="1">
      <alignment horizontal="center" vertical="center" wrapText="1"/>
    </xf>
    <xf numFmtId="0" fontId="20" fillId="0" borderId="10" xfId="0" applyFont="1" applyBorder="1" applyAlignment="1" applyProtection="1">
      <alignment horizontal="center" vertical="center" wrapText="1"/>
    </xf>
    <xf numFmtId="49" fontId="1" fillId="0" borderId="4" xfId="0" applyNumberFormat="1" applyFont="1" applyFill="1" applyBorder="1" applyAlignment="1" applyProtection="1">
      <alignment horizontal="center" vertical="center"/>
    </xf>
    <xf numFmtId="49" fontId="1" fillId="0" borderId="6" xfId="0" applyNumberFormat="1" applyFont="1" applyFill="1" applyBorder="1" applyAlignment="1" applyProtection="1">
      <alignment horizontal="center" vertical="center"/>
    </xf>
    <xf numFmtId="49" fontId="12" fillId="0" borderId="8" xfId="0" applyNumberFormat="1" applyFont="1" applyFill="1" applyBorder="1" applyAlignment="1" applyProtection="1">
      <alignment horizontal="center" vertical="center"/>
    </xf>
    <xf numFmtId="49" fontId="12" fillId="0" borderId="10" xfId="0" applyNumberFormat="1" applyFont="1" applyFill="1" applyBorder="1" applyAlignment="1" applyProtection="1">
      <alignment horizontal="center" vertical="center"/>
    </xf>
    <xf numFmtId="49" fontId="1" fillId="0" borderId="4" xfId="0" applyNumberFormat="1" applyFont="1" applyBorder="1" applyAlignment="1" applyProtection="1">
      <alignment horizontal="center" vertical="center"/>
    </xf>
    <xf numFmtId="49" fontId="1" fillId="0" borderId="6" xfId="0" applyNumberFormat="1" applyFont="1" applyBorder="1" applyAlignment="1" applyProtection="1">
      <alignment horizontal="center" vertical="center"/>
    </xf>
    <xf numFmtId="49" fontId="12" fillId="0" borderId="8" xfId="0" applyNumberFormat="1" applyFont="1" applyBorder="1" applyAlignment="1" applyProtection="1">
      <alignment horizontal="center" vertical="center"/>
    </xf>
    <xf numFmtId="49" fontId="12" fillId="0" borderId="10" xfId="0" applyNumberFormat="1" applyFont="1" applyBorder="1" applyAlignment="1" applyProtection="1">
      <alignment horizontal="center" vertical="center"/>
    </xf>
    <xf numFmtId="0" fontId="17" fillId="0" borderId="4" xfId="0" applyFont="1" applyFill="1" applyBorder="1" applyAlignment="1" applyProtection="1">
      <alignment horizontal="distributed" vertical="center"/>
    </xf>
    <xf numFmtId="0" fontId="17" fillId="0" borderId="5" xfId="0" applyFont="1" applyFill="1" applyBorder="1" applyAlignment="1" applyProtection="1"/>
    <xf numFmtId="0" fontId="17" fillId="0" borderId="6" xfId="0" applyFont="1" applyFill="1" applyBorder="1" applyAlignment="1" applyProtection="1"/>
    <xf numFmtId="0" fontId="20" fillId="0" borderId="8" xfId="0" applyFont="1" applyFill="1" applyBorder="1" applyAlignment="1" applyProtection="1"/>
    <xf numFmtId="0" fontId="20" fillId="0" borderId="9" xfId="0" applyFont="1" applyFill="1" applyBorder="1" applyAlignment="1" applyProtection="1"/>
    <xf numFmtId="0" fontId="20" fillId="0" borderId="10" xfId="0" applyFont="1" applyFill="1" applyBorder="1" applyAlignment="1" applyProtection="1"/>
    <xf numFmtId="0" fontId="17" fillId="0" borderId="4" xfId="0" applyNumberFormat="1" applyFont="1" applyBorder="1" applyAlignment="1" applyProtection="1">
      <alignment horizontal="distributed" vertical="center"/>
    </xf>
    <xf numFmtId="0" fontId="17" fillId="0" borderId="5" xfId="0" applyNumberFormat="1" applyFont="1" applyBorder="1" applyAlignment="1" applyProtection="1"/>
    <xf numFmtId="0" fontId="17" fillId="0" borderId="6" xfId="0" applyNumberFormat="1" applyFont="1" applyBorder="1" applyAlignment="1" applyProtection="1"/>
    <xf numFmtId="0" fontId="20" fillId="0" borderId="8" xfId="0" applyNumberFormat="1" applyFont="1" applyBorder="1" applyAlignment="1" applyProtection="1"/>
    <xf numFmtId="0" fontId="20" fillId="0" borderId="9" xfId="0" applyNumberFormat="1" applyFont="1" applyBorder="1" applyAlignment="1" applyProtection="1"/>
    <xf numFmtId="0" fontId="20" fillId="0" borderId="10" xfId="0" applyNumberFormat="1" applyFont="1" applyBorder="1" applyAlignment="1" applyProtection="1"/>
    <xf numFmtId="0" fontId="16" fillId="0" borderId="0" xfId="0" applyFont="1" applyAlignment="1" applyProtection="1"/>
    <xf numFmtId="0" fontId="0" fillId="0" borderId="0" xfId="0" applyAlignment="1" applyProtection="1"/>
    <xf numFmtId="0" fontId="13" fillId="0" borderId="0" xfId="0" applyFont="1" applyAlignment="1" applyProtection="1">
      <alignment horizontal="center" vertical="center" textRotation="255"/>
    </xf>
    <xf numFmtId="0" fontId="0" fillId="0" borderId="0" xfId="0" applyAlignment="1" applyProtection="1">
      <alignment horizontal="center" vertical="center" textRotation="255"/>
    </xf>
    <xf numFmtId="0" fontId="17" fillId="0" borderId="4" xfId="0" applyNumberFormat="1" applyFont="1" applyBorder="1" applyAlignment="1" applyProtection="1">
      <alignment horizontal="center" vertical="center"/>
    </xf>
    <xf numFmtId="0" fontId="20" fillId="0" borderId="5" xfId="0" applyFont="1" applyBorder="1" applyAlignment="1" applyProtection="1">
      <alignment horizontal="center" vertical="center"/>
    </xf>
    <xf numFmtId="0" fontId="20" fillId="0" borderId="6" xfId="0" applyFont="1" applyBorder="1" applyAlignment="1" applyProtection="1">
      <alignment horizontal="center" vertical="center"/>
    </xf>
    <xf numFmtId="0" fontId="20" fillId="0" borderId="11" xfId="0" applyFont="1" applyBorder="1" applyAlignment="1" applyProtection="1">
      <alignment horizontal="center" vertical="center"/>
    </xf>
    <xf numFmtId="0" fontId="20" fillId="0" borderId="0" xfId="0" applyFont="1" applyBorder="1" applyAlignment="1" applyProtection="1">
      <alignment horizontal="center" vertical="center"/>
    </xf>
    <xf numFmtId="0" fontId="20" fillId="0" borderId="44" xfId="0" applyFont="1" applyBorder="1" applyAlignment="1" applyProtection="1">
      <alignment horizontal="center" vertical="center"/>
    </xf>
    <xf numFmtId="0" fontId="20" fillId="0" borderId="8" xfId="0" applyFont="1" applyBorder="1" applyAlignment="1" applyProtection="1">
      <alignment horizontal="center" vertical="center"/>
    </xf>
    <xf numFmtId="0" fontId="20" fillId="0" borderId="9" xfId="0" applyFont="1" applyBorder="1" applyAlignment="1" applyProtection="1">
      <alignment horizontal="center" vertical="center"/>
    </xf>
    <xf numFmtId="0" fontId="20" fillId="0" borderId="10" xfId="0" applyFont="1" applyBorder="1" applyAlignment="1" applyProtection="1">
      <alignment horizontal="center" vertical="center"/>
    </xf>
    <xf numFmtId="0" fontId="23" fillId="0" borderId="4" xfId="0" applyFont="1" applyBorder="1" applyAlignment="1" applyProtection="1">
      <alignment horizontal="center" vertical="center" textRotation="255"/>
    </xf>
    <xf numFmtId="0" fontId="23" fillId="0" borderId="6" xfId="0" applyFont="1" applyBorder="1" applyAlignment="1" applyProtection="1">
      <alignment horizontal="center" vertical="center" textRotation="255"/>
    </xf>
    <xf numFmtId="0" fontId="23" fillId="0" borderId="11" xfId="0" applyFont="1" applyBorder="1" applyAlignment="1" applyProtection="1">
      <alignment horizontal="center" vertical="center" textRotation="255"/>
    </xf>
    <xf numFmtId="0" fontId="23" fillId="0" borderId="44" xfId="0" applyFont="1" applyBorder="1" applyAlignment="1" applyProtection="1">
      <alignment horizontal="center" vertical="center" textRotation="255"/>
    </xf>
    <xf numFmtId="0" fontId="23" fillId="0" borderId="8" xfId="0" applyFont="1" applyBorder="1" applyAlignment="1" applyProtection="1">
      <alignment horizontal="center" vertical="center" textRotation="255"/>
    </xf>
    <xf numFmtId="0" fontId="23" fillId="0" borderId="10" xfId="0" applyFont="1" applyBorder="1" applyAlignment="1" applyProtection="1">
      <alignment horizontal="center" vertical="center" textRotation="255"/>
    </xf>
    <xf numFmtId="0" fontId="17" fillId="0" borderId="4" xfId="0" applyFont="1" applyBorder="1" applyAlignment="1" applyProtection="1">
      <alignment horizontal="center" vertical="center" wrapText="1"/>
    </xf>
    <xf numFmtId="0" fontId="17" fillId="0" borderId="5" xfId="0" applyFont="1" applyBorder="1" applyAlignment="1" applyProtection="1">
      <alignment horizontal="center" vertical="center" wrapText="1"/>
    </xf>
    <xf numFmtId="0" fontId="17" fillId="0" borderId="6" xfId="0" applyFont="1" applyBorder="1" applyAlignment="1" applyProtection="1">
      <alignment horizontal="center" vertical="center" wrapText="1"/>
    </xf>
    <xf numFmtId="0" fontId="17" fillId="0" borderId="11"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44" xfId="0" applyFont="1" applyBorder="1" applyAlignment="1" applyProtection="1">
      <alignment horizontal="center" vertical="center" wrapText="1"/>
    </xf>
    <xf numFmtId="0" fontId="0" fillId="0" borderId="8" xfId="0" applyBorder="1" applyAlignment="1" applyProtection="1"/>
    <xf numFmtId="0" fontId="0" fillId="0" borderId="9" xfId="0" applyBorder="1" applyAlignment="1" applyProtection="1"/>
    <xf numFmtId="0" fontId="0" fillId="0" borderId="10" xfId="0" applyBorder="1" applyAlignment="1" applyProtection="1"/>
    <xf numFmtId="0" fontId="20" fillId="0" borderId="5" xfId="0" applyFont="1" applyBorder="1" applyAlignment="1" applyProtection="1">
      <alignment horizontal="center" vertical="center" wrapText="1"/>
    </xf>
    <xf numFmtId="0" fontId="20" fillId="0" borderId="6" xfId="0" applyFont="1" applyBorder="1" applyAlignment="1" applyProtection="1">
      <alignment horizontal="center" vertical="center" wrapText="1"/>
    </xf>
    <xf numFmtId="0" fontId="20" fillId="0" borderId="11" xfId="0" applyFont="1" applyBorder="1" applyAlignment="1" applyProtection="1">
      <alignment horizontal="center" vertical="center" wrapText="1"/>
    </xf>
    <xf numFmtId="0" fontId="20" fillId="0" borderId="0" xfId="0" applyFont="1" applyBorder="1" applyAlignment="1" applyProtection="1">
      <alignment horizontal="center" vertical="center" wrapText="1"/>
    </xf>
    <xf numFmtId="0" fontId="20" fillId="0" borderId="44" xfId="0" applyFont="1" applyBorder="1" applyAlignment="1" applyProtection="1">
      <alignment horizontal="center" vertical="center" wrapText="1"/>
    </xf>
    <xf numFmtId="49" fontId="5" fillId="0" borderId="0" xfId="0" applyNumberFormat="1" applyFont="1" applyBorder="1" applyAlignment="1" applyProtection="1">
      <alignment horizontal="center" wrapText="1"/>
    </xf>
    <xf numFmtId="0" fontId="24" fillId="0" borderId="9" xfId="0" applyNumberFormat="1" applyFont="1" applyBorder="1" applyAlignment="1" applyProtection="1">
      <alignment wrapText="1"/>
    </xf>
    <xf numFmtId="49" fontId="5" fillId="0" borderId="44" xfId="0" applyNumberFormat="1" applyFont="1" applyBorder="1" applyAlignment="1" applyProtection="1">
      <alignment horizontal="left" wrapText="1"/>
    </xf>
    <xf numFmtId="0" fontId="24" fillId="0" borderId="10" xfId="0" applyNumberFormat="1" applyFont="1" applyBorder="1" applyAlignment="1" applyProtection="1">
      <alignment horizontal="left" wrapText="1"/>
    </xf>
    <xf numFmtId="0" fontId="5" fillId="0" borderId="0" xfId="0" applyNumberFormat="1" applyFont="1" applyBorder="1" applyAlignment="1" applyProtection="1">
      <alignment horizontal="left" wrapText="1"/>
    </xf>
    <xf numFmtId="0" fontId="24" fillId="0" borderId="9" xfId="0" applyNumberFormat="1" applyFont="1" applyBorder="1" applyAlignment="1" applyProtection="1">
      <alignment horizontal="left" wrapText="1"/>
    </xf>
    <xf numFmtId="49" fontId="5" fillId="0" borderId="0" xfId="0" applyNumberFormat="1" applyFont="1" applyBorder="1" applyAlignment="1" applyProtection="1">
      <alignment horizontal="left" wrapText="1"/>
    </xf>
    <xf numFmtId="49" fontId="5" fillId="0" borderId="0" xfId="0" applyNumberFormat="1" applyFont="1" applyFill="1" applyBorder="1" applyAlignment="1" applyProtection="1">
      <alignment horizontal="left" wrapText="1"/>
    </xf>
    <xf numFmtId="0" fontId="17" fillId="0" borderId="8" xfId="0" applyNumberFormat="1" applyFont="1" applyBorder="1" applyAlignment="1" applyProtection="1">
      <alignment horizontal="distributed" vertical="center"/>
    </xf>
    <xf numFmtId="0" fontId="17" fillId="0" borderId="9" xfId="0" applyNumberFormat="1" applyFont="1" applyBorder="1" applyAlignment="1" applyProtection="1">
      <alignment horizontal="distributed" vertical="center"/>
    </xf>
    <xf numFmtId="0" fontId="7" fillId="0" borderId="8" xfId="0" applyNumberFormat="1" applyFont="1" applyBorder="1" applyAlignment="1" applyProtection="1">
      <alignment horizontal="center" vertical="center"/>
    </xf>
    <xf numFmtId="0" fontId="3" fillId="0" borderId="9" xfId="0" applyNumberFormat="1" applyFont="1" applyBorder="1" applyAlignment="1" applyProtection="1"/>
    <xf numFmtId="0" fontId="3" fillId="0" borderId="10" xfId="0" applyNumberFormat="1" applyFont="1" applyBorder="1" applyAlignment="1" applyProtection="1"/>
    <xf numFmtId="0" fontId="17" fillId="0" borderId="11" xfId="0" applyNumberFormat="1" applyFont="1" applyBorder="1" applyAlignment="1" applyProtection="1">
      <alignment horizontal="distributed" vertical="center"/>
    </xf>
    <xf numFmtId="0" fontId="17" fillId="0" borderId="0" xfId="0" applyNumberFormat="1" applyFont="1" applyBorder="1" applyAlignment="1" applyProtection="1">
      <alignment horizontal="distributed" vertical="center"/>
    </xf>
    <xf numFmtId="0" fontId="20" fillId="0" borderId="44" xfId="0" applyNumberFormat="1" applyFont="1" applyBorder="1" applyAlignment="1" applyProtection="1"/>
    <xf numFmtId="0" fontId="7" fillId="0" borderId="41" xfId="0" applyNumberFormat="1" applyFont="1" applyBorder="1" applyAlignment="1" applyProtection="1">
      <alignment horizontal="center" vertical="center"/>
    </xf>
    <xf numFmtId="0" fontId="3" fillId="0" borderId="43" xfId="0" applyNumberFormat="1" applyFont="1" applyBorder="1" applyAlignment="1" applyProtection="1"/>
    <xf numFmtId="0" fontId="0" fillId="0" borderId="42" xfId="0" applyBorder="1" applyAlignment="1" applyProtection="1"/>
    <xf numFmtId="0" fontId="5" fillId="0" borderId="0" xfId="0" applyNumberFormat="1" applyFont="1" applyFill="1" applyBorder="1" applyAlignment="1" applyProtection="1">
      <alignment horizontal="left" wrapText="1"/>
    </xf>
    <xf numFmtId="0" fontId="24" fillId="0" borderId="9" xfId="0" applyNumberFormat="1" applyFont="1" applyFill="1" applyBorder="1" applyAlignment="1" applyProtection="1">
      <alignment horizontal="left" wrapText="1"/>
    </xf>
    <xf numFmtId="49" fontId="5" fillId="0" borderId="44" xfId="0" applyNumberFormat="1" applyFont="1" applyFill="1" applyBorder="1" applyAlignment="1" applyProtection="1">
      <alignment horizontal="left" wrapText="1"/>
    </xf>
    <xf numFmtId="0" fontId="24" fillId="0" borderId="10" xfId="0" applyFont="1" applyFill="1" applyBorder="1" applyAlignment="1" applyProtection="1">
      <alignment horizontal="left" wrapText="1"/>
    </xf>
    <xf numFmtId="0" fontId="5" fillId="0" borderId="0" xfId="0" applyFont="1" applyFill="1" applyBorder="1" applyAlignment="1" applyProtection="1">
      <alignment horizontal="left" wrapText="1"/>
    </xf>
    <xf numFmtId="0" fontId="24" fillId="0" borderId="9" xfId="0" applyFont="1" applyFill="1" applyBorder="1" applyAlignment="1" applyProtection="1">
      <alignment horizontal="left" wrapText="1"/>
    </xf>
    <xf numFmtId="0" fontId="2" fillId="0" borderId="29" xfId="0" applyFont="1" applyBorder="1" applyAlignment="1" applyProtection="1"/>
    <xf numFmtId="0" fontId="2" fillId="0" borderId="50" xfId="0" applyFont="1" applyBorder="1" applyAlignment="1" applyProtection="1"/>
    <xf numFmtId="0" fontId="2" fillId="0" borderId="51" xfId="0" applyFont="1" applyBorder="1" applyAlignment="1" applyProtection="1"/>
    <xf numFmtId="0" fontId="2" fillId="0" borderId="28" xfId="0" applyFont="1" applyBorder="1" applyAlignment="1" applyProtection="1"/>
    <xf numFmtId="0" fontId="2" fillId="0" borderId="13" xfId="0" applyFont="1" applyBorder="1" applyAlignment="1" applyProtection="1"/>
    <xf numFmtId="0" fontId="2" fillId="0" borderId="57" xfId="0" applyFont="1" applyBorder="1" applyAlignment="1" applyProtection="1"/>
    <xf numFmtId="0" fontId="2" fillId="0" borderId="58" xfId="0" applyFont="1" applyBorder="1" applyAlignment="1" applyProtection="1"/>
    <xf numFmtId="0" fontId="2" fillId="0" borderId="25" xfId="0" applyFont="1" applyBorder="1" applyAlignment="1" applyProtection="1"/>
    <xf numFmtId="0" fontId="2" fillId="0" borderId="1" xfId="0" applyFont="1" applyBorder="1" applyAlignment="1" applyProtection="1"/>
    <xf numFmtId="0" fontId="2" fillId="0" borderId="52" xfId="0" applyFont="1" applyBorder="1" applyAlignment="1" applyProtection="1"/>
    <xf numFmtId="0" fontId="2" fillId="0" borderId="56" xfId="0" applyFont="1" applyBorder="1" applyAlignment="1" applyProtection="1"/>
    <xf numFmtId="0" fontId="2" fillId="0" borderId="3" xfId="0" applyFont="1" applyBorder="1" applyAlignment="1" applyProtection="1"/>
    <xf numFmtId="0" fontId="2" fillId="0" borderId="55" xfId="0" applyFont="1" applyBorder="1" applyAlignment="1" applyProtection="1"/>
    <xf numFmtId="0" fontId="25" fillId="0" borderId="50" xfId="0" applyFont="1" applyBorder="1" applyAlignment="1" applyProtection="1"/>
    <xf numFmtId="0" fontId="25" fillId="0" borderId="28" xfId="0" applyFont="1" applyBorder="1" applyAlignment="1" applyProtection="1"/>
    <xf numFmtId="0" fontId="25" fillId="0" borderId="55" xfId="0" applyFont="1" applyBorder="1" applyAlignment="1" applyProtection="1"/>
    <xf numFmtId="0" fontId="17" fillId="0" borderId="15" xfId="0" applyFont="1" applyBorder="1" applyAlignment="1" applyProtection="1">
      <alignment horizontal="distributed" vertical="center"/>
    </xf>
    <xf numFmtId="0" fontId="17" fillId="0" borderId="16" xfId="0" applyFont="1" applyBorder="1" applyAlignment="1" applyProtection="1"/>
    <xf numFmtId="0" fontId="17" fillId="0" borderId="28" xfId="0" applyFont="1" applyBorder="1" applyAlignment="1" applyProtection="1"/>
    <xf numFmtId="49" fontId="1" fillId="0" borderId="29" xfId="0" applyNumberFormat="1" applyFont="1" applyBorder="1" applyAlignment="1" applyProtection="1">
      <alignment horizontal="center" vertical="center"/>
    </xf>
    <xf numFmtId="49" fontId="1" fillId="0" borderId="28" xfId="0" applyNumberFormat="1" applyFont="1" applyBorder="1" applyAlignment="1" applyProtection="1">
      <alignment horizontal="center" vertical="center"/>
    </xf>
    <xf numFmtId="0" fontId="17" fillId="0" borderId="15" xfId="0" applyFont="1" applyFill="1" applyBorder="1" applyAlignment="1" applyProtection="1">
      <alignment horizontal="distributed" vertical="center"/>
    </xf>
    <xf numFmtId="0" fontId="17" fillId="0" borderId="16" xfId="0" applyFont="1" applyFill="1" applyBorder="1" applyAlignment="1" applyProtection="1"/>
    <xf numFmtId="0" fontId="17" fillId="0" borderId="28" xfId="0" applyFont="1" applyFill="1" applyBorder="1" applyAlignment="1" applyProtection="1"/>
    <xf numFmtId="49" fontId="1" fillId="0" borderId="29" xfId="0" applyNumberFormat="1" applyFont="1" applyFill="1" applyBorder="1" applyAlignment="1" applyProtection="1">
      <alignment horizontal="center" vertical="center"/>
    </xf>
    <xf numFmtId="49" fontId="1" fillId="0" borderId="28" xfId="0" applyNumberFormat="1" applyFont="1" applyFill="1" applyBorder="1" applyAlignment="1" applyProtection="1">
      <alignment horizontal="center" vertical="center"/>
    </xf>
    <xf numFmtId="0" fontId="2" fillId="0" borderId="29" xfId="0" applyFont="1" applyFill="1" applyBorder="1" applyAlignment="1" applyProtection="1"/>
    <xf numFmtId="0" fontId="25" fillId="0" borderId="50" xfId="0" applyFont="1" applyFill="1" applyBorder="1" applyAlignment="1" applyProtection="1"/>
    <xf numFmtId="0" fontId="2" fillId="0" borderId="51" xfId="0" applyFont="1" applyFill="1" applyBorder="1" applyAlignment="1" applyProtection="1"/>
    <xf numFmtId="0" fontId="2" fillId="0" borderId="28" xfId="0" applyFont="1" applyFill="1" applyBorder="1" applyAlignment="1" applyProtection="1"/>
    <xf numFmtId="0" fontId="2" fillId="0" borderId="50" xfId="0" applyFont="1" applyFill="1" applyBorder="1" applyAlignment="1" applyProtection="1"/>
    <xf numFmtId="0" fontId="2" fillId="0" borderId="55" xfId="0" applyFont="1" applyFill="1" applyBorder="1" applyAlignment="1" applyProtection="1"/>
    <xf numFmtId="0" fontId="25" fillId="0" borderId="57" xfId="0" applyFont="1" applyBorder="1" applyAlignment="1" applyProtection="1"/>
    <xf numFmtId="0" fontId="25" fillId="0" borderId="25" xfId="0" applyFont="1" applyBorder="1" applyAlignment="1" applyProtection="1"/>
    <xf numFmtId="0" fontId="17" fillId="0" borderId="4" xfId="0" applyFont="1" applyBorder="1" applyAlignment="1" applyProtection="1">
      <alignment horizontal="distributed" vertical="center"/>
    </xf>
    <xf numFmtId="0" fontId="17" fillId="0" borderId="5" xfId="0" applyFont="1" applyBorder="1" applyAlignment="1" applyProtection="1"/>
    <xf numFmtId="0" fontId="17" fillId="0" borderId="6" xfId="0" applyFont="1" applyBorder="1" applyAlignment="1" applyProtection="1"/>
    <xf numFmtId="0" fontId="2" fillId="0" borderId="49" xfId="0" applyFont="1" applyFill="1" applyBorder="1" applyAlignment="1" applyProtection="1"/>
    <xf numFmtId="0" fontId="2" fillId="0" borderId="44" xfId="0" applyFont="1" applyFill="1" applyBorder="1" applyAlignment="1" applyProtection="1"/>
    <xf numFmtId="0" fontId="2" fillId="0" borderId="11" xfId="0" applyFont="1" applyFill="1" applyBorder="1" applyAlignment="1" applyProtection="1"/>
    <xf numFmtId="0" fontId="2" fillId="0" borderId="48" xfId="0" applyFont="1" applyFill="1" applyBorder="1" applyAlignment="1" applyProtection="1"/>
    <xf numFmtId="0" fontId="25" fillId="0" borderId="48" xfId="0" applyFont="1" applyFill="1" applyBorder="1" applyAlignment="1" applyProtection="1"/>
    <xf numFmtId="0" fontId="25" fillId="0" borderId="52" xfId="0" applyFont="1" applyBorder="1" applyAlignment="1" applyProtection="1"/>
    <xf numFmtId="0" fontId="25" fillId="0" borderId="3" xfId="0" applyFont="1" applyBorder="1" applyAlignment="1" applyProtection="1"/>
    <xf numFmtId="0" fontId="17" fillId="0" borderId="1" xfId="0" applyNumberFormat="1" applyFont="1" applyBorder="1" applyAlignment="1" applyProtection="1">
      <alignment horizontal="distributed" vertical="center"/>
    </xf>
    <xf numFmtId="0" fontId="17" fillId="0" borderId="2" xfId="0" applyNumberFormat="1" applyFont="1" applyBorder="1" applyAlignment="1" applyProtection="1"/>
    <xf numFmtId="0" fontId="17" fillId="0" borderId="3" xfId="0" applyNumberFormat="1" applyFont="1" applyBorder="1" applyAlignment="1" applyProtection="1"/>
    <xf numFmtId="49" fontId="1" fillId="0" borderId="1" xfId="0" applyNumberFormat="1" applyFont="1" applyBorder="1" applyAlignment="1" applyProtection="1">
      <alignment horizontal="center" vertical="center"/>
    </xf>
    <xf numFmtId="49" fontId="1" fillId="0" borderId="3" xfId="0" applyNumberFormat="1" applyFont="1" applyBorder="1" applyAlignment="1" applyProtection="1">
      <alignment horizontal="center" vertical="center"/>
    </xf>
    <xf numFmtId="0" fontId="17" fillId="0" borderId="1" xfId="0" applyFont="1" applyFill="1" applyBorder="1" applyAlignment="1" applyProtection="1">
      <alignment horizontal="distributed" vertical="center"/>
    </xf>
    <xf numFmtId="0" fontId="17" fillId="0" borderId="2" xfId="0" applyFont="1" applyFill="1" applyBorder="1" applyAlignment="1" applyProtection="1"/>
    <xf numFmtId="0" fontId="17" fillId="0" borderId="3" xfId="0" applyFont="1" applyFill="1" applyBorder="1" applyAlignment="1" applyProtection="1"/>
    <xf numFmtId="49" fontId="1" fillId="0" borderId="1" xfId="0" applyNumberFormat="1" applyFont="1" applyFill="1" applyBorder="1" applyAlignment="1" applyProtection="1">
      <alignment horizontal="center" vertical="center"/>
    </xf>
    <xf numFmtId="49" fontId="1" fillId="0" borderId="3" xfId="0" applyNumberFormat="1" applyFont="1" applyFill="1" applyBorder="1" applyAlignment="1" applyProtection="1">
      <alignment horizontal="center" vertical="center"/>
    </xf>
    <xf numFmtId="0" fontId="2" fillId="0" borderId="8" xfId="0" applyFont="1" applyFill="1" applyBorder="1" applyAlignment="1" applyProtection="1"/>
    <xf numFmtId="0" fontId="25" fillId="0" borderId="46" xfId="0" applyFont="1" applyFill="1" applyBorder="1" applyAlignment="1" applyProtection="1"/>
    <xf numFmtId="0" fontId="2" fillId="0" borderId="47" xfId="0" applyFont="1" applyFill="1" applyBorder="1" applyAlignment="1" applyProtection="1"/>
    <xf numFmtId="0" fontId="2" fillId="0" borderId="10" xfId="0" applyFont="1" applyFill="1" applyBorder="1" applyAlignment="1" applyProtection="1"/>
    <xf numFmtId="0" fontId="2" fillId="0" borderId="46" xfId="0" applyFont="1" applyFill="1" applyBorder="1" applyAlignment="1" applyProtection="1"/>
    <xf numFmtId="0" fontId="2" fillId="0" borderId="8" xfId="0" applyFont="1" applyBorder="1" applyAlignment="1" applyProtection="1"/>
    <xf numFmtId="0" fontId="2" fillId="0" borderId="46" xfId="0" applyFont="1" applyBorder="1" applyAlignment="1" applyProtection="1"/>
    <xf numFmtId="0" fontId="2" fillId="0" borderId="47" xfId="0" applyFont="1" applyBorder="1" applyAlignment="1" applyProtection="1"/>
    <xf numFmtId="0" fontId="2" fillId="0" borderId="10" xfId="0" applyFont="1" applyBorder="1" applyAlignment="1" applyProtection="1"/>
    <xf numFmtId="0" fontId="25" fillId="0" borderId="10" xfId="0" applyFont="1" applyBorder="1" applyAlignment="1" applyProtection="1"/>
    <xf numFmtId="0" fontId="25" fillId="0" borderId="46" xfId="0" applyFont="1" applyBorder="1" applyAlignment="1" applyProtection="1"/>
    <xf numFmtId="0" fontId="5" fillId="0" borderId="4" xfId="0" applyFont="1" applyBorder="1" applyAlignment="1" applyProtection="1">
      <alignment horizontal="right"/>
    </xf>
    <xf numFmtId="0" fontId="5" fillId="0" borderId="5" xfId="0" applyFont="1" applyBorder="1" applyAlignment="1" applyProtection="1">
      <alignment horizontal="right"/>
    </xf>
    <xf numFmtId="0" fontId="5" fillId="0" borderId="53" xfId="0" applyFont="1" applyBorder="1" applyAlignment="1" applyProtection="1">
      <alignment horizontal="right"/>
    </xf>
    <xf numFmtId="0" fontId="5" fillId="0" borderId="19" xfId="0" applyFont="1" applyBorder="1" applyAlignment="1" applyProtection="1">
      <alignment horizontal="right"/>
    </xf>
    <xf numFmtId="0" fontId="5" fillId="0" borderId="6" xfId="0" applyFont="1" applyBorder="1" applyAlignment="1" applyProtection="1">
      <alignment horizontal="right"/>
    </xf>
    <xf numFmtId="0" fontId="5" fillId="0" borderId="53" xfId="0" applyFont="1" applyFill="1" applyBorder="1" applyAlignment="1" applyProtection="1">
      <alignment horizontal="right"/>
    </xf>
    <xf numFmtId="0" fontId="5" fillId="0" borderId="19" xfId="0" applyFont="1" applyFill="1" applyBorder="1" applyAlignment="1" applyProtection="1">
      <alignment horizontal="right"/>
    </xf>
    <xf numFmtId="0" fontId="5" fillId="0" borderId="5" xfId="0" applyFont="1" applyFill="1" applyBorder="1" applyAlignment="1" applyProtection="1">
      <alignment horizontal="right"/>
    </xf>
    <xf numFmtId="0" fontId="5" fillId="0" borderId="6" xfId="0" applyFont="1" applyFill="1" applyBorder="1" applyAlignment="1" applyProtection="1">
      <alignment horizontal="right"/>
    </xf>
    <xf numFmtId="0" fontId="5" fillId="0" borderId="4" xfId="0" applyFont="1" applyFill="1" applyBorder="1" applyAlignment="1" applyProtection="1">
      <alignment horizontal="right"/>
    </xf>
    <xf numFmtId="0" fontId="5" fillId="0" borderId="52" xfId="0" applyFont="1" applyBorder="1" applyAlignment="1" applyProtection="1">
      <alignment horizontal="center" vertical="center"/>
    </xf>
    <xf numFmtId="0" fontId="5" fillId="0" borderId="3" xfId="0" applyFont="1" applyBorder="1" applyAlignment="1" applyProtection="1"/>
    <xf numFmtId="0" fontId="5" fillId="0" borderId="1" xfId="0" applyFont="1" applyBorder="1" applyAlignment="1" applyProtection="1">
      <alignment horizontal="center" vertical="center" wrapText="1"/>
    </xf>
    <xf numFmtId="0" fontId="5" fillId="0" borderId="2" xfId="0" applyFont="1" applyBorder="1" applyAlignment="1" applyProtection="1"/>
    <xf numFmtId="0" fontId="3" fillId="0" borderId="2" xfId="0" applyFont="1" applyBorder="1" applyAlignment="1" applyProtection="1"/>
    <xf numFmtId="0" fontId="3" fillId="0" borderId="3" xfId="0" applyFont="1" applyBorder="1" applyAlignment="1" applyProtection="1"/>
    <xf numFmtId="49" fontId="17" fillId="0" borderId="1" xfId="0" applyNumberFormat="1" applyFont="1" applyBorder="1" applyAlignment="1" applyProtection="1">
      <alignment horizontal="center"/>
    </xf>
    <xf numFmtId="0" fontId="17" fillId="0" borderId="2" xfId="0" applyFont="1" applyBorder="1" applyAlignment="1" applyProtection="1">
      <alignment horizontal="center"/>
    </xf>
    <xf numFmtId="0" fontId="17" fillId="0" borderId="3" xfId="0" applyFont="1" applyBorder="1" applyAlignment="1" applyProtection="1">
      <alignment horizontal="center"/>
    </xf>
    <xf numFmtId="49" fontId="17" fillId="0" borderId="2" xfId="0" applyNumberFormat="1" applyFont="1" applyBorder="1" applyAlignment="1" applyProtection="1">
      <alignment horizontal="center"/>
    </xf>
    <xf numFmtId="0" fontId="17" fillId="0" borderId="2" xfId="0" applyFont="1" applyBorder="1" applyAlignment="1" applyProtection="1"/>
    <xf numFmtId="0" fontId="17" fillId="0" borderId="3" xfId="0" applyFont="1" applyBorder="1" applyAlignment="1" applyProtection="1"/>
    <xf numFmtId="0" fontId="17" fillId="0" borderId="2" xfId="0" applyNumberFormat="1" applyFont="1" applyBorder="1" applyAlignment="1" applyProtection="1">
      <alignment horizontal="center"/>
    </xf>
    <xf numFmtId="0" fontId="17" fillId="0" borderId="3" xfId="0" applyNumberFormat="1" applyFont="1" applyBorder="1" applyAlignment="1" applyProtection="1">
      <alignment horizontal="center"/>
    </xf>
    <xf numFmtId="0" fontId="5" fillId="0" borderId="1" xfId="0" applyFont="1" applyBorder="1" applyAlignment="1" applyProtection="1">
      <alignment vertical="center"/>
    </xf>
    <xf numFmtId="0" fontId="5" fillId="0" borderId="3" xfId="0" applyFont="1" applyBorder="1" applyAlignment="1" applyProtection="1">
      <alignment vertical="center"/>
    </xf>
    <xf numFmtId="0" fontId="19" fillId="0" borderId="1" xfId="0" applyFont="1" applyBorder="1" applyAlignment="1" applyProtection="1">
      <alignment horizontal="center" vertical="center" wrapText="1"/>
    </xf>
    <xf numFmtId="0" fontId="19" fillId="0" borderId="3" xfId="0" applyFont="1" applyBorder="1" applyAlignment="1" applyProtection="1"/>
    <xf numFmtId="0" fontId="19" fillId="0" borderId="1" xfId="0" applyFont="1" applyBorder="1" applyAlignment="1" applyProtection="1">
      <alignment horizontal="center" vertical="center"/>
    </xf>
    <xf numFmtId="0" fontId="19" fillId="0" borderId="2" xfId="0" applyFont="1" applyBorder="1" applyAlignment="1" applyProtection="1"/>
    <xf numFmtId="0" fontId="20" fillId="0" borderId="2" xfId="0" applyFont="1" applyBorder="1" applyAlignment="1" applyProtection="1"/>
    <xf numFmtId="0" fontId="20" fillId="0" borderId="3" xfId="0" applyFont="1" applyBorder="1" applyAlignment="1" applyProtection="1"/>
    <xf numFmtId="0" fontId="19" fillId="0" borderId="2" xfId="0" applyFont="1" applyBorder="1" applyAlignment="1" applyProtection="1">
      <alignment horizontal="center" vertical="center"/>
    </xf>
    <xf numFmtId="0" fontId="19" fillId="0" borderId="3" xfId="0" applyFont="1" applyBorder="1" applyAlignment="1" applyProtection="1">
      <alignment horizontal="center" vertical="center"/>
    </xf>
    <xf numFmtId="0" fontId="19" fillId="0" borderId="1" xfId="0" applyFont="1" applyBorder="1" applyAlignment="1" applyProtection="1">
      <alignment vertical="center"/>
    </xf>
    <xf numFmtId="0" fontId="19" fillId="0" borderId="3" xfId="0" applyFont="1" applyBorder="1" applyAlignment="1" applyProtection="1">
      <alignment vertical="center"/>
    </xf>
    <xf numFmtId="0" fontId="19" fillId="0" borderId="52" xfId="0" applyFont="1" applyBorder="1" applyAlignment="1" applyProtection="1">
      <alignment horizontal="center" vertical="center"/>
    </xf>
    <xf numFmtId="0" fontId="18" fillId="0" borderId="0" xfId="0" applyFont="1" applyFill="1" applyBorder="1" applyAlignment="1" applyProtection="1">
      <alignment horizontal="left" vertical="center" shrinkToFit="1"/>
    </xf>
    <xf numFmtId="0" fontId="0" fillId="0" borderId="0" xfId="0" applyFont="1" applyFill="1" applyAlignment="1" applyProtection="1">
      <alignment horizontal="left" vertical="center" shrinkToFit="1"/>
    </xf>
    <xf numFmtId="0" fontId="0" fillId="0" borderId="0" xfId="0" applyFill="1" applyAlignment="1" applyProtection="1">
      <alignment horizontal="left" vertical="center" shrinkToFit="1"/>
    </xf>
    <xf numFmtId="0" fontId="18" fillId="0" borderId="9" xfId="0" applyFont="1" applyFill="1" applyBorder="1" applyAlignment="1" applyProtection="1">
      <alignment horizontal="left" vertical="center" shrinkToFit="1"/>
    </xf>
    <xf numFmtId="0" fontId="0" fillId="0" borderId="9" xfId="0" applyFont="1" applyFill="1" applyBorder="1" applyAlignment="1" applyProtection="1">
      <alignment horizontal="center" vertical="center" shrinkToFit="1"/>
    </xf>
    <xf numFmtId="0" fontId="0" fillId="0" borderId="9" xfId="0" applyFill="1" applyBorder="1" applyAlignment="1" applyProtection="1">
      <alignment horizontal="center" vertical="center" shrinkToFit="1"/>
    </xf>
    <xf numFmtId="0" fontId="18" fillId="0" borderId="0" xfId="0" applyFont="1" applyFill="1" applyBorder="1" applyAlignment="1" applyProtection="1">
      <alignment horizontal="center" vertical="center"/>
    </xf>
    <xf numFmtId="0" fontId="15" fillId="0" borderId="0" xfId="0" applyFont="1" applyFill="1" applyAlignment="1" applyProtection="1">
      <alignment horizontal="center" vertical="center"/>
    </xf>
    <xf numFmtId="0" fontId="17" fillId="0" borderId="1" xfId="0" applyFont="1" applyBorder="1" applyAlignment="1" applyProtection="1">
      <alignment horizontal="center" vertical="center"/>
    </xf>
    <xf numFmtId="0" fontId="1" fillId="0" borderId="1" xfId="0" applyFont="1" applyBorder="1" applyAlignment="1" applyProtection="1">
      <alignment horizontal="center" vertical="center"/>
    </xf>
    <xf numFmtId="0" fontId="12" fillId="0" borderId="2" xfId="0" applyFont="1" applyBorder="1" applyAlignment="1" applyProtection="1"/>
    <xf numFmtId="0" fontId="12" fillId="0" borderId="3" xfId="0" applyFont="1" applyBorder="1" applyAlignment="1" applyProtection="1"/>
    <xf numFmtId="0" fontId="23" fillId="0" borderId="1" xfId="0" applyFont="1" applyBorder="1" applyAlignment="1" applyProtection="1">
      <alignment horizontal="center" vertical="center"/>
    </xf>
    <xf numFmtId="0" fontId="23" fillId="0" borderId="2" xfId="0" applyFont="1" applyBorder="1" applyAlignment="1" applyProtection="1"/>
    <xf numFmtId="0" fontId="23" fillId="0" borderId="3" xfId="0" applyFont="1" applyBorder="1" applyAlignment="1" applyProtection="1"/>
    <xf numFmtId="0" fontId="7" fillId="0" borderId="1" xfId="0" applyFont="1" applyBorder="1" applyAlignment="1" applyProtection="1"/>
    <xf numFmtId="0" fontId="7" fillId="0" borderId="2" xfId="0" applyFont="1" applyBorder="1" applyAlignment="1" applyProtection="1"/>
    <xf numFmtId="0" fontId="7" fillId="0" borderId="3" xfId="0" applyFont="1" applyBorder="1" applyAlignment="1" applyProtection="1"/>
    <xf numFmtId="0" fontId="17" fillId="0" borderId="2" xfId="0" applyFont="1" applyBorder="1" applyAlignment="1" applyProtection="1">
      <alignment horizontal="center" vertical="center"/>
    </xf>
    <xf numFmtId="0" fontId="17" fillId="0" borderId="3" xfId="0" applyFont="1" applyBorder="1" applyAlignment="1" applyProtection="1">
      <alignment horizontal="center" vertical="center"/>
    </xf>
  </cellXfs>
  <cellStyles count="4">
    <cellStyle name="ハイパーリンク" xfId="2" builtinId="8"/>
    <cellStyle name="桁区切り" xfId="1" builtinId="6"/>
    <cellStyle name="標準" xfId="0" builtinId="0"/>
    <cellStyle name="標準 2" xfId="3"/>
  </cellStyles>
  <dxfs count="0"/>
  <tableStyles count="0" defaultTableStyle="TableStyleMedium9" defaultPivotStyle="PivotStyleLight16"/>
  <colors>
    <mruColors>
      <color rgb="FFFFFF66"/>
      <color rgb="FF3333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xdr:from>
      <xdr:col>1265</xdr:col>
      <xdr:colOff>14569</xdr:colOff>
      <xdr:row>697</xdr:row>
      <xdr:rowOff>1453</xdr:rowOff>
    </xdr:from>
    <xdr:to>
      <xdr:col>1269</xdr:col>
      <xdr:colOff>15492</xdr:colOff>
      <xdr:row>698</xdr:row>
      <xdr:rowOff>170033</xdr:rowOff>
    </xdr:to>
    <xdr:grpSp>
      <xdr:nvGrpSpPr>
        <xdr:cNvPr id="8" name="グループ化 7"/>
        <xdr:cNvGrpSpPr/>
      </xdr:nvGrpSpPr>
      <xdr:grpSpPr>
        <a:xfrm>
          <a:off x="770729944" y="120006928"/>
          <a:ext cx="343823" cy="292405"/>
          <a:chOff x="1141240" y="314452"/>
          <a:chExt cx="388938" cy="333375"/>
        </a:xfrm>
      </xdr:grpSpPr>
      <xdr:sp macro="" textlink="">
        <xdr:nvSpPr>
          <xdr:cNvPr id="9" name="テキスト ボックス 8"/>
          <xdr:cNvSpPr txBox="1"/>
        </xdr:nvSpPr>
        <xdr:spPr>
          <a:xfrm>
            <a:off x="1141240" y="314452"/>
            <a:ext cx="388938"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latin typeface="ＭＳ 明朝" panose="02020609040205080304" pitchFamily="17" charset="-128"/>
                <a:ea typeface="ＭＳ 明朝" panose="02020609040205080304" pitchFamily="17" charset="-128"/>
              </a:rPr>
              <a:t>公</a:t>
            </a:r>
          </a:p>
        </xdr:txBody>
      </xdr:sp>
      <xdr:sp macro="" textlink="">
        <xdr:nvSpPr>
          <xdr:cNvPr id="10" name="Oval 2"/>
          <xdr:cNvSpPr>
            <a:spLocks noChangeArrowheads="1"/>
          </xdr:cNvSpPr>
        </xdr:nvSpPr>
        <xdr:spPr>
          <a:xfrm>
            <a:off x="1222138" y="373064"/>
            <a:ext cx="198676" cy="206373"/>
          </a:xfrm>
          <a:prstGeom prst="ellipse">
            <a:avLst/>
          </a:prstGeom>
          <a:noFill/>
          <a:ln w="9525">
            <a:solidFill>
              <a:srgbClr val="000000"/>
            </a:solidFill>
            <a:round/>
          </a:ln>
        </xdr:spPr>
        <xdr:txBody>
          <a:bodyPr vertOverflow="clip" wrap="square" lIns="27432" tIns="18288" rIns="0" bIns="0" anchor="ctr" upright="1"/>
          <a:lstStyle/>
          <a:p>
            <a:pPr algn="ctr" rtl="0">
              <a:defRPr sz="1000"/>
            </a:pPr>
            <a:endParaRPr lang="en-US" altLang="ja-JP" sz="700" b="0" i="0" u="none" strike="noStrike" baseline="0">
              <a:solidFill>
                <a:srgbClr val="000000"/>
              </a:solidFill>
              <a:latin typeface="ＭＳ ゴシック" panose="020B0609070205080204" pitchFamily="1" charset="-128"/>
              <a:ea typeface="ＭＳ ゴシック" panose="020B0609070205080204" pitchFamily="1" charset="-128"/>
            </a:endParaRPr>
          </a:p>
          <a:p>
            <a:pPr algn="ctr" rtl="0">
              <a:defRPr sz="1000"/>
            </a:pPr>
            <a:endParaRPr lang="ja-JP" altLang="en-US" sz="700" b="0" i="0" u="none" strike="noStrike" baseline="0">
              <a:solidFill>
                <a:srgbClr val="000000"/>
              </a:solidFill>
              <a:latin typeface="ＭＳ ゴシック" panose="020B0609070205080204" pitchFamily="1" charset="-128"/>
              <a:ea typeface="ＭＳ ゴシック" panose="020B0609070205080204" pitchFamily="1" charset="-128"/>
            </a:endParaRPr>
          </a:p>
        </xdr:txBody>
      </xdr:sp>
    </xdr:grpSp>
    <xdr:clientData/>
  </xdr:twoCellAnchor>
  <xdr:twoCellAnchor>
    <xdr:from>
      <xdr:col>1303</xdr:col>
      <xdr:colOff>22507</xdr:colOff>
      <xdr:row>697</xdr:row>
      <xdr:rowOff>1453</xdr:rowOff>
    </xdr:from>
    <xdr:to>
      <xdr:col>1307</xdr:col>
      <xdr:colOff>23430</xdr:colOff>
      <xdr:row>698</xdr:row>
      <xdr:rowOff>170033</xdr:rowOff>
    </xdr:to>
    <xdr:grpSp>
      <xdr:nvGrpSpPr>
        <xdr:cNvPr id="11" name="グループ化 10"/>
        <xdr:cNvGrpSpPr/>
      </xdr:nvGrpSpPr>
      <xdr:grpSpPr>
        <a:xfrm>
          <a:off x="773957332" y="120006928"/>
          <a:ext cx="343823" cy="292405"/>
          <a:chOff x="1141240" y="314452"/>
          <a:chExt cx="388938" cy="333375"/>
        </a:xfrm>
      </xdr:grpSpPr>
      <xdr:sp macro="" textlink="">
        <xdr:nvSpPr>
          <xdr:cNvPr id="12" name="テキスト ボックス 11"/>
          <xdr:cNvSpPr txBox="1"/>
        </xdr:nvSpPr>
        <xdr:spPr>
          <a:xfrm>
            <a:off x="1141240" y="314452"/>
            <a:ext cx="388938"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latin typeface="ＭＳ 明朝" panose="02020609040205080304" pitchFamily="17" charset="-128"/>
                <a:ea typeface="ＭＳ 明朝" panose="02020609040205080304" pitchFamily="17" charset="-128"/>
              </a:rPr>
              <a:t>公</a:t>
            </a:r>
          </a:p>
        </xdr:txBody>
      </xdr:sp>
      <xdr:sp macro="" textlink="">
        <xdr:nvSpPr>
          <xdr:cNvPr id="13" name="Oval 2"/>
          <xdr:cNvSpPr>
            <a:spLocks noChangeArrowheads="1"/>
          </xdr:cNvSpPr>
        </xdr:nvSpPr>
        <xdr:spPr>
          <a:xfrm>
            <a:off x="1222138" y="373064"/>
            <a:ext cx="198676" cy="206373"/>
          </a:xfrm>
          <a:prstGeom prst="ellipse">
            <a:avLst/>
          </a:prstGeom>
          <a:noFill/>
          <a:ln w="9525">
            <a:solidFill>
              <a:srgbClr val="000000"/>
            </a:solidFill>
            <a:round/>
          </a:ln>
        </xdr:spPr>
        <xdr:txBody>
          <a:bodyPr vertOverflow="clip" wrap="square" lIns="27432" tIns="18288" rIns="0" bIns="0" anchor="ctr" upright="1"/>
          <a:lstStyle/>
          <a:p>
            <a:pPr algn="ctr" rtl="0">
              <a:defRPr sz="1000"/>
            </a:pPr>
            <a:endParaRPr lang="en-US" altLang="ja-JP" sz="700" b="0" i="0" u="none" strike="noStrike" baseline="0">
              <a:solidFill>
                <a:srgbClr val="000000"/>
              </a:solidFill>
              <a:latin typeface="ＭＳ ゴシック" panose="020B0609070205080204" pitchFamily="1" charset="-128"/>
              <a:ea typeface="ＭＳ ゴシック" panose="020B0609070205080204" pitchFamily="1" charset="-128"/>
            </a:endParaRPr>
          </a:p>
          <a:p>
            <a:pPr algn="ctr" rtl="0">
              <a:defRPr sz="1000"/>
            </a:pPr>
            <a:endParaRPr lang="ja-JP" altLang="en-US" sz="700" b="0" i="0" u="none" strike="noStrike" baseline="0">
              <a:solidFill>
                <a:srgbClr val="000000"/>
              </a:solidFill>
              <a:latin typeface="ＭＳ ゴシック" panose="020B0609070205080204" pitchFamily="1" charset="-128"/>
              <a:ea typeface="ＭＳ ゴシック" panose="020B0609070205080204" pitchFamily="1" charset="-128"/>
            </a:endParaRPr>
          </a:p>
        </xdr:txBody>
      </xdr:sp>
    </xdr:grpSp>
    <xdr:clientData/>
  </xdr:twoCellAnchor>
  <xdr:twoCellAnchor>
    <xdr:from>
      <xdr:col>1340</xdr:col>
      <xdr:colOff>14570</xdr:colOff>
      <xdr:row>697</xdr:row>
      <xdr:rowOff>1453</xdr:rowOff>
    </xdr:from>
    <xdr:to>
      <xdr:col>1344</xdr:col>
      <xdr:colOff>15493</xdr:colOff>
      <xdr:row>698</xdr:row>
      <xdr:rowOff>170033</xdr:rowOff>
    </xdr:to>
    <xdr:grpSp>
      <xdr:nvGrpSpPr>
        <xdr:cNvPr id="14" name="グループ化 13"/>
        <xdr:cNvGrpSpPr/>
      </xdr:nvGrpSpPr>
      <xdr:grpSpPr>
        <a:xfrm>
          <a:off x="777083120" y="120006928"/>
          <a:ext cx="343823" cy="292405"/>
          <a:chOff x="1141240" y="314452"/>
          <a:chExt cx="388938" cy="333375"/>
        </a:xfrm>
      </xdr:grpSpPr>
      <xdr:sp macro="" textlink="">
        <xdr:nvSpPr>
          <xdr:cNvPr id="15" name="テキスト ボックス 14"/>
          <xdr:cNvSpPr txBox="1"/>
        </xdr:nvSpPr>
        <xdr:spPr>
          <a:xfrm>
            <a:off x="1141240" y="314452"/>
            <a:ext cx="388938"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latin typeface="ＭＳ 明朝" panose="02020609040205080304" pitchFamily="17" charset="-128"/>
                <a:ea typeface="ＭＳ 明朝" panose="02020609040205080304" pitchFamily="17" charset="-128"/>
              </a:rPr>
              <a:t>公</a:t>
            </a:r>
          </a:p>
        </xdr:txBody>
      </xdr:sp>
      <xdr:sp macro="" textlink="">
        <xdr:nvSpPr>
          <xdr:cNvPr id="16" name="Oval 2"/>
          <xdr:cNvSpPr>
            <a:spLocks noChangeArrowheads="1"/>
          </xdr:cNvSpPr>
        </xdr:nvSpPr>
        <xdr:spPr>
          <a:xfrm>
            <a:off x="1222138" y="373064"/>
            <a:ext cx="198676" cy="206373"/>
          </a:xfrm>
          <a:prstGeom prst="ellipse">
            <a:avLst/>
          </a:prstGeom>
          <a:noFill/>
          <a:ln w="9525">
            <a:solidFill>
              <a:srgbClr val="000000"/>
            </a:solidFill>
            <a:round/>
          </a:ln>
        </xdr:spPr>
        <xdr:txBody>
          <a:bodyPr vertOverflow="clip" wrap="square" lIns="27432" tIns="18288" rIns="0" bIns="0" anchor="ctr" upright="1"/>
          <a:lstStyle/>
          <a:p>
            <a:pPr algn="ctr" rtl="0">
              <a:defRPr sz="1000"/>
            </a:pPr>
            <a:endParaRPr lang="en-US" altLang="ja-JP" sz="700" b="0" i="0" u="none" strike="noStrike" baseline="0">
              <a:solidFill>
                <a:srgbClr val="000000"/>
              </a:solidFill>
              <a:latin typeface="ＭＳ ゴシック" panose="020B0609070205080204" pitchFamily="1" charset="-128"/>
              <a:ea typeface="ＭＳ ゴシック" panose="020B0609070205080204" pitchFamily="1" charset="-128"/>
            </a:endParaRPr>
          </a:p>
          <a:p>
            <a:pPr algn="ctr" rtl="0">
              <a:defRPr sz="1000"/>
            </a:pPr>
            <a:endParaRPr lang="ja-JP" altLang="en-US" sz="700" b="0" i="0" u="none" strike="noStrike" baseline="0">
              <a:solidFill>
                <a:srgbClr val="000000"/>
              </a:solidFill>
              <a:latin typeface="ＭＳ ゴシック" panose="020B0609070205080204" pitchFamily="1" charset="-128"/>
              <a:ea typeface="ＭＳ ゴシック" panose="020B0609070205080204" pitchFamily="1" charset="-128"/>
            </a:endParaRP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8</xdr:col>
      <xdr:colOff>14569</xdr:colOff>
      <xdr:row>5</xdr:row>
      <xdr:rowOff>1453</xdr:rowOff>
    </xdr:from>
    <xdr:to>
      <xdr:col>12</xdr:col>
      <xdr:colOff>15492</xdr:colOff>
      <xdr:row>6</xdr:row>
      <xdr:rowOff>170033</xdr:rowOff>
    </xdr:to>
    <xdr:grpSp>
      <xdr:nvGrpSpPr>
        <xdr:cNvPr id="2" name="グループ化 1"/>
        <xdr:cNvGrpSpPr/>
      </xdr:nvGrpSpPr>
      <xdr:grpSpPr>
        <a:xfrm>
          <a:off x="705132" y="628516"/>
          <a:ext cx="350173" cy="295580"/>
          <a:chOff x="1141240" y="314452"/>
          <a:chExt cx="388938" cy="333375"/>
        </a:xfrm>
      </xdr:grpSpPr>
      <xdr:sp macro="" textlink="">
        <xdr:nvSpPr>
          <xdr:cNvPr id="3" name="テキスト ボックス 2"/>
          <xdr:cNvSpPr txBox="1"/>
        </xdr:nvSpPr>
        <xdr:spPr>
          <a:xfrm>
            <a:off x="1141240" y="314452"/>
            <a:ext cx="388938"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latin typeface="ＭＳ 明朝" panose="02020609040205080304" pitchFamily="17" charset="-128"/>
                <a:ea typeface="ＭＳ 明朝" panose="02020609040205080304" pitchFamily="17" charset="-128"/>
              </a:rPr>
              <a:t>公</a:t>
            </a:r>
          </a:p>
        </xdr:txBody>
      </xdr:sp>
      <xdr:sp macro="" textlink="">
        <xdr:nvSpPr>
          <xdr:cNvPr id="4" name="Oval 2"/>
          <xdr:cNvSpPr>
            <a:spLocks noChangeArrowheads="1"/>
          </xdr:cNvSpPr>
        </xdr:nvSpPr>
        <xdr:spPr>
          <a:xfrm>
            <a:off x="1222138" y="373064"/>
            <a:ext cx="198676" cy="206373"/>
          </a:xfrm>
          <a:prstGeom prst="ellipse">
            <a:avLst/>
          </a:prstGeom>
          <a:noFill/>
          <a:ln w="9525">
            <a:solidFill>
              <a:srgbClr val="000000"/>
            </a:solidFill>
            <a:round/>
          </a:ln>
        </xdr:spPr>
        <xdr:txBody>
          <a:bodyPr vertOverflow="clip" wrap="square" lIns="27432" tIns="18288" rIns="0" bIns="0" anchor="ctr" upright="1"/>
          <a:lstStyle/>
          <a:p>
            <a:pPr algn="ctr" rtl="0">
              <a:defRPr sz="1000"/>
            </a:pPr>
            <a:endParaRPr lang="en-US" altLang="ja-JP" sz="700" b="0" i="0" u="none" strike="noStrike" baseline="0">
              <a:solidFill>
                <a:srgbClr val="000000"/>
              </a:solidFill>
              <a:latin typeface="ＭＳ ゴシック" panose="020B0609070205080204" pitchFamily="1" charset="-128"/>
              <a:ea typeface="ＭＳ ゴシック" panose="020B0609070205080204" pitchFamily="1" charset="-128"/>
            </a:endParaRPr>
          </a:p>
          <a:p>
            <a:pPr algn="ctr" rtl="0">
              <a:defRPr sz="1000"/>
            </a:pPr>
            <a:endParaRPr lang="ja-JP" altLang="en-US" sz="700" b="0" i="0" u="none" strike="noStrike" baseline="0">
              <a:solidFill>
                <a:srgbClr val="000000"/>
              </a:solidFill>
              <a:latin typeface="ＭＳ ゴシック" panose="020B0609070205080204" pitchFamily="1" charset="-128"/>
              <a:ea typeface="ＭＳ ゴシック" panose="020B0609070205080204" pitchFamily="1" charset="-128"/>
            </a:endParaRPr>
          </a:p>
        </xdr:txBody>
      </xdr:sp>
    </xdr:grpSp>
    <xdr:clientData/>
  </xdr:twoCellAnchor>
  <xdr:twoCellAnchor>
    <xdr:from>
      <xdr:col>46</xdr:col>
      <xdr:colOff>22507</xdr:colOff>
      <xdr:row>5</xdr:row>
      <xdr:rowOff>1453</xdr:rowOff>
    </xdr:from>
    <xdr:to>
      <xdr:col>50</xdr:col>
      <xdr:colOff>23430</xdr:colOff>
      <xdr:row>6</xdr:row>
      <xdr:rowOff>170033</xdr:rowOff>
    </xdr:to>
    <xdr:grpSp>
      <xdr:nvGrpSpPr>
        <xdr:cNvPr id="5" name="グループ化 4"/>
        <xdr:cNvGrpSpPr/>
      </xdr:nvGrpSpPr>
      <xdr:grpSpPr>
        <a:xfrm>
          <a:off x="3999195" y="628516"/>
          <a:ext cx="350173" cy="295580"/>
          <a:chOff x="1141240" y="314452"/>
          <a:chExt cx="388938" cy="333375"/>
        </a:xfrm>
      </xdr:grpSpPr>
      <xdr:sp macro="" textlink="">
        <xdr:nvSpPr>
          <xdr:cNvPr id="6" name="テキスト ボックス 5"/>
          <xdr:cNvSpPr txBox="1"/>
        </xdr:nvSpPr>
        <xdr:spPr>
          <a:xfrm>
            <a:off x="1141240" y="314452"/>
            <a:ext cx="388938"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latin typeface="ＭＳ 明朝" panose="02020609040205080304" pitchFamily="17" charset="-128"/>
                <a:ea typeface="ＭＳ 明朝" panose="02020609040205080304" pitchFamily="17" charset="-128"/>
              </a:rPr>
              <a:t>公</a:t>
            </a:r>
          </a:p>
        </xdr:txBody>
      </xdr:sp>
      <xdr:sp macro="" textlink="">
        <xdr:nvSpPr>
          <xdr:cNvPr id="7" name="Oval 2"/>
          <xdr:cNvSpPr>
            <a:spLocks noChangeArrowheads="1"/>
          </xdr:cNvSpPr>
        </xdr:nvSpPr>
        <xdr:spPr>
          <a:xfrm>
            <a:off x="1222138" y="373064"/>
            <a:ext cx="198676" cy="206373"/>
          </a:xfrm>
          <a:prstGeom prst="ellipse">
            <a:avLst/>
          </a:prstGeom>
          <a:noFill/>
          <a:ln w="9525">
            <a:solidFill>
              <a:srgbClr val="000000"/>
            </a:solidFill>
            <a:round/>
          </a:ln>
        </xdr:spPr>
        <xdr:txBody>
          <a:bodyPr vertOverflow="clip" wrap="square" lIns="27432" tIns="18288" rIns="0" bIns="0" anchor="ctr" upright="1"/>
          <a:lstStyle/>
          <a:p>
            <a:pPr algn="ctr" rtl="0">
              <a:defRPr sz="1000"/>
            </a:pPr>
            <a:endParaRPr lang="en-US" altLang="ja-JP" sz="700" b="0" i="0" u="none" strike="noStrike" baseline="0">
              <a:solidFill>
                <a:srgbClr val="000000"/>
              </a:solidFill>
              <a:latin typeface="ＭＳ ゴシック" panose="020B0609070205080204" pitchFamily="1" charset="-128"/>
              <a:ea typeface="ＭＳ ゴシック" panose="020B0609070205080204" pitchFamily="1" charset="-128"/>
            </a:endParaRPr>
          </a:p>
          <a:p>
            <a:pPr algn="ctr" rtl="0">
              <a:defRPr sz="1000"/>
            </a:pPr>
            <a:endParaRPr lang="ja-JP" altLang="en-US" sz="700" b="0" i="0" u="none" strike="noStrike" baseline="0">
              <a:solidFill>
                <a:srgbClr val="000000"/>
              </a:solidFill>
              <a:latin typeface="ＭＳ ゴシック" panose="020B0609070205080204" pitchFamily="1" charset="-128"/>
              <a:ea typeface="ＭＳ ゴシック" panose="020B0609070205080204" pitchFamily="1" charset="-128"/>
            </a:endParaRPr>
          </a:p>
        </xdr:txBody>
      </xdr:sp>
    </xdr:grpSp>
    <xdr:clientData/>
  </xdr:twoCellAnchor>
  <xdr:twoCellAnchor>
    <xdr:from>
      <xdr:col>83</xdr:col>
      <xdr:colOff>14570</xdr:colOff>
      <xdr:row>5</xdr:row>
      <xdr:rowOff>1453</xdr:rowOff>
    </xdr:from>
    <xdr:to>
      <xdr:col>87</xdr:col>
      <xdr:colOff>15493</xdr:colOff>
      <xdr:row>6</xdr:row>
      <xdr:rowOff>170033</xdr:rowOff>
    </xdr:to>
    <xdr:grpSp>
      <xdr:nvGrpSpPr>
        <xdr:cNvPr id="8" name="グループ化 7"/>
        <xdr:cNvGrpSpPr/>
      </xdr:nvGrpSpPr>
      <xdr:grpSpPr>
        <a:xfrm>
          <a:off x="7190070" y="628516"/>
          <a:ext cx="350173" cy="295580"/>
          <a:chOff x="1141240" y="314452"/>
          <a:chExt cx="388938" cy="333375"/>
        </a:xfrm>
      </xdr:grpSpPr>
      <xdr:sp macro="" textlink="">
        <xdr:nvSpPr>
          <xdr:cNvPr id="9" name="テキスト ボックス 8"/>
          <xdr:cNvSpPr txBox="1"/>
        </xdr:nvSpPr>
        <xdr:spPr>
          <a:xfrm>
            <a:off x="1141240" y="314452"/>
            <a:ext cx="388938"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latin typeface="ＭＳ 明朝" panose="02020609040205080304" pitchFamily="17" charset="-128"/>
                <a:ea typeface="ＭＳ 明朝" panose="02020609040205080304" pitchFamily="17" charset="-128"/>
              </a:rPr>
              <a:t>公</a:t>
            </a:r>
          </a:p>
        </xdr:txBody>
      </xdr:sp>
      <xdr:sp macro="" textlink="">
        <xdr:nvSpPr>
          <xdr:cNvPr id="10" name="Oval 2"/>
          <xdr:cNvSpPr>
            <a:spLocks noChangeArrowheads="1"/>
          </xdr:cNvSpPr>
        </xdr:nvSpPr>
        <xdr:spPr>
          <a:xfrm>
            <a:off x="1222138" y="373064"/>
            <a:ext cx="198676" cy="206373"/>
          </a:xfrm>
          <a:prstGeom prst="ellipse">
            <a:avLst/>
          </a:prstGeom>
          <a:noFill/>
          <a:ln w="9525">
            <a:solidFill>
              <a:srgbClr val="000000"/>
            </a:solidFill>
            <a:round/>
          </a:ln>
        </xdr:spPr>
        <xdr:txBody>
          <a:bodyPr vertOverflow="clip" wrap="square" lIns="27432" tIns="18288" rIns="0" bIns="0" anchor="ctr" upright="1"/>
          <a:lstStyle/>
          <a:p>
            <a:pPr algn="ctr" rtl="0">
              <a:defRPr sz="1000"/>
            </a:pPr>
            <a:endParaRPr lang="en-US" altLang="ja-JP" sz="700" b="0" i="0" u="none" strike="noStrike" baseline="0">
              <a:solidFill>
                <a:srgbClr val="000000"/>
              </a:solidFill>
              <a:latin typeface="ＭＳ ゴシック" panose="020B0609070205080204" pitchFamily="1" charset="-128"/>
              <a:ea typeface="ＭＳ ゴシック" panose="020B0609070205080204" pitchFamily="1" charset="-128"/>
            </a:endParaRPr>
          </a:p>
          <a:p>
            <a:pPr algn="ctr" rtl="0">
              <a:defRPr sz="1000"/>
            </a:pPr>
            <a:endParaRPr lang="ja-JP" altLang="en-US" sz="700" b="0" i="0" u="none" strike="noStrike" baseline="0">
              <a:solidFill>
                <a:srgbClr val="000000"/>
              </a:solidFill>
              <a:latin typeface="ＭＳ ゴシック" panose="020B0609070205080204" pitchFamily="1" charset="-128"/>
              <a:ea typeface="ＭＳ ゴシック" panose="020B0609070205080204" pitchFamily="1" charset="-128"/>
            </a:endParaRPr>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38</xdr:col>
      <xdr:colOff>676275</xdr:colOff>
      <xdr:row>24</xdr:row>
      <xdr:rowOff>66675</xdr:rowOff>
    </xdr:from>
    <xdr:to>
      <xdr:col>38</xdr:col>
      <xdr:colOff>1000125</xdr:colOff>
      <xdr:row>24</xdr:row>
      <xdr:rowOff>228600</xdr:rowOff>
    </xdr:to>
    <xdr:sp macro="" textlink="">
      <xdr:nvSpPr>
        <xdr:cNvPr id="11272" name="AutoShape 8"/>
        <xdr:cNvSpPr>
          <a:spLocks noChangeArrowheads="1"/>
        </xdr:cNvSpPr>
      </xdr:nvSpPr>
      <xdr:spPr>
        <a:xfrm>
          <a:off x="10220325" y="3895725"/>
          <a:ext cx="323850" cy="161925"/>
        </a:xfrm>
        <a:custGeom>
          <a:avLst/>
          <a:gdLst>
            <a:gd name="G0" fmla="+- 16200 0 0"/>
            <a:gd name="G1" fmla="+- 5400 0 0"/>
            <a:gd name="G2" fmla="+- 21600 0 5400"/>
            <a:gd name="G3" fmla="+- 10800 0 5400"/>
            <a:gd name="G4" fmla="+- 21600 0 16200"/>
            <a:gd name="G5" fmla="*/ G4 G3 10800"/>
            <a:gd name="G6" fmla="+- 21600 0 G5"/>
            <a:gd name="T0" fmla="*/ 16200 w 21600"/>
            <a:gd name="T1" fmla="*/ 0 h 21600"/>
            <a:gd name="T2" fmla="*/ 0 w 21600"/>
            <a:gd name="T3" fmla="*/ 10800 h 21600"/>
            <a:gd name="T4" fmla="*/ 16200 w 21600"/>
            <a:gd name="T5" fmla="*/ 21600 h 21600"/>
            <a:gd name="T6" fmla="*/ 21600 w 21600"/>
            <a:gd name="T7" fmla="*/ 10800 h 21600"/>
            <a:gd name="T8" fmla="*/ 17694720 60000 65536"/>
            <a:gd name="T9" fmla="*/ 11796480 60000 65536"/>
            <a:gd name="T10" fmla="*/ 5898240 60000 65536"/>
            <a:gd name="T11" fmla="*/ 0 60000 65536"/>
            <a:gd name="T12" fmla="*/ 3375 w 21600"/>
            <a:gd name="T13" fmla="*/ G1 h 21600"/>
            <a:gd name="T14" fmla="*/ G6 w 21600"/>
            <a:gd name="T15" fmla="*/ G2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close/>
            </a:path>
            <a:path w="21600" h="21600">
              <a:moveTo>
                <a:pt x="1350" y="5400"/>
              </a:moveTo>
              <a:lnTo>
                <a:pt x="1350" y="16200"/>
              </a:lnTo>
              <a:lnTo>
                <a:pt x="2700" y="16200"/>
              </a:lnTo>
              <a:lnTo>
                <a:pt x="2700" y="5400"/>
              </a:lnTo>
              <a:close/>
            </a:path>
            <a:path w="21600" h="21600">
              <a:moveTo>
                <a:pt x="0" y="5400"/>
              </a:moveTo>
              <a:lnTo>
                <a:pt x="0" y="16200"/>
              </a:lnTo>
              <a:lnTo>
                <a:pt x="675" y="16200"/>
              </a:lnTo>
              <a:lnTo>
                <a:pt x="675" y="5400"/>
              </a:lnTo>
              <a:close/>
            </a:path>
          </a:pathLst>
        </a:custGeom>
        <a:solidFill>
          <a:srgbClr val="FFFF00"/>
        </a:solidFill>
        <a:ln w="9525">
          <a:solidFill>
            <a:srgbClr val="000000"/>
          </a:solidFill>
          <a:miter lim="800000"/>
        </a:ln>
      </xdr:spPr>
    </xdr:sp>
    <xdr:clientData/>
  </xdr:twoCellAnchor>
  <xdr:twoCellAnchor>
    <xdr:from>
      <xdr:col>38</xdr:col>
      <xdr:colOff>1076325</xdr:colOff>
      <xdr:row>23</xdr:row>
      <xdr:rowOff>19050</xdr:rowOff>
    </xdr:from>
    <xdr:to>
      <xdr:col>40</xdr:col>
      <xdr:colOff>238125</xdr:colOff>
      <xdr:row>28</xdr:row>
      <xdr:rowOff>190500</xdr:rowOff>
    </xdr:to>
    <xdr:sp macro="" textlink="">
      <xdr:nvSpPr>
        <xdr:cNvPr id="11287" name="Object 23" hidden="1"/>
        <xdr:cNvSpPr/>
      </xdr:nvSpPr>
      <xdr:spPr>
        <a:xfrm>
          <a:off x="10620375" y="3790950"/>
          <a:ext cx="1123950" cy="10096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37</xdr:col>
      <xdr:colOff>313764</xdr:colOff>
      <xdr:row>18</xdr:row>
      <xdr:rowOff>89646</xdr:rowOff>
    </xdr:from>
    <xdr:to>
      <xdr:col>38</xdr:col>
      <xdr:colOff>323850</xdr:colOff>
      <xdr:row>20</xdr:row>
      <xdr:rowOff>179294</xdr:rowOff>
    </xdr:to>
    <xdr:sp macro="" textlink="">
      <xdr:nvSpPr>
        <xdr:cNvPr id="2" name="左矢印 1"/>
        <xdr:cNvSpPr/>
      </xdr:nvSpPr>
      <xdr:spPr>
        <a:xfrm>
          <a:off x="9514840" y="3080385"/>
          <a:ext cx="353060" cy="356235"/>
        </a:xfrm>
        <a:prstGeom prst="leftArrow">
          <a:avLst/>
        </a:prstGeom>
        <a:noFill/>
        <a:ln w="12700"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129</xdr:col>
      <xdr:colOff>71203</xdr:colOff>
      <xdr:row>57</xdr:row>
      <xdr:rowOff>66708</xdr:rowOff>
    </xdr:from>
    <xdr:to>
      <xdr:col>131</xdr:col>
      <xdr:colOff>76200</xdr:colOff>
      <xdr:row>58</xdr:row>
      <xdr:rowOff>105104</xdr:rowOff>
    </xdr:to>
    <xdr:sp macro="" textlink="">
      <xdr:nvSpPr>
        <xdr:cNvPr id="2" name="Oval 2"/>
        <xdr:cNvSpPr>
          <a:spLocks noChangeArrowheads="1"/>
        </xdr:cNvSpPr>
      </xdr:nvSpPr>
      <xdr:spPr>
        <a:xfrm>
          <a:off x="31036895" y="9782175"/>
          <a:ext cx="157480" cy="161925"/>
        </a:xfrm>
        <a:prstGeom prst="ellipse">
          <a:avLst/>
        </a:prstGeom>
        <a:noFill/>
        <a:ln w="9525">
          <a:solidFill>
            <a:srgbClr val="000000"/>
          </a:solidFill>
          <a:round/>
        </a:ln>
      </xdr:spPr>
      <xdr:txBody>
        <a:bodyPr vertOverflow="clip" wrap="square" lIns="27432" tIns="18288" rIns="0" bIns="0" anchor="ctr" upright="1"/>
        <a:lstStyle/>
        <a:p>
          <a:pPr algn="ctr" rtl="0">
            <a:defRPr sz="1000"/>
          </a:pPr>
          <a:endParaRPr lang="en-US" altLang="ja-JP" sz="700" b="0" i="0" u="none" strike="noStrike" baseline="0">
            <a:solidFill>
              <a:srgbClr val="000000"/>
            </a:solidFill>
            <a:latin typeface="ＭＳ ゴシック" panose="020B0609070205080204" pitchFamily="1" charset="-128"/>
            <a:ea typeface="ＭＳ ゴシック" panose="020B0609070205080204" pitchFamily="1" charset="-128"/>
          </a:endParaRPr>
        </a:p>
        <a:p>
          <a:pPr algn="ctr" rtl="0">
            <a:defRPr sz="1000"/>
          </a:pPr>
          <a:endParaRPr lang="ja-JP" altLang="en-US" sz="700" b="0" i="0" u="none" strike="noStrike" baseline="0">
            <a:solidFill>
              <a:srgbClr val="000000"/>
            </a:solidFill>
            <a:latin typeface="ＭＳ ゴシック" panose="020B0609070205080204" pitchFamily="1" charset="-128"/>
            <a:ea typeface="ＭＳ ゴシック" panose="020B0609070205080204" pitchFamily="1" charset="-128"/>
          </a:endParaRPr>
        </a:p>
      </xdr:txBody>
    </xdr:sp>
    <xdr:clientData/>
  </xdr:twoCellAnchor>
  <xdr:twoCellAnchor>
    <xdr:from>
      <xdr:col>166</xdr:col>
      <xdr:colOff>71203</xdr:colOff>
      <xdr:row>57</xdr:row>
      <xdr:rowOff>66708</xdr:rowOff>
    </xdr:from>
    <xdr:to>
      <xdr:col>168</xdr:col>
      <xdr:colOff>76200</xdr:colOff>
      <xdr:row>58</xdr:row>
      <xdr:rowOff>105104</xdr:rowOff>
    </xdr:to>
    <xdr:sp macro="" textlink="">
      <xdr:nvSpPr>
        <xdr:cNvPr id="3" name="Oval 2"/>
        <xdr:cNvSpPr>
          <a:spLocks noChangeArrowheads="1"/>
        </xdr:cNvSpPr>
      </xdr:nvSpPr>
      <xdr:spPr>
        <a:xfrm>
          <a:off x="33856295" y="9782175"/>
          <a:ext cx="157480" cy="161925"/>
        </a:xfrm>
        <a:prstGeom prst="ellipse">
          <a:avLst/>
        </a:prstGeom>
        <a:noFill/>
        <a:ln w="9525">
          <a:solidFill>
            <a:srgbClr val="000000"/>
          </a:solidFill>
          <a:round/>
        </a:ln>
      </xdr:spPr>
      <xdr:txBody>
        <a:bodyPr vertOverflow="clip" wrap="square" lIns="27432" tIns="18288" rIns="0" bIns="0" anchor="ctr" upright="1"/>
        <a:lstStyle/>
        <a:p>
          <a:pPr algn="ctr" rtl="0">
            <a:defRPr sz="1000"/>
          </a:pPr>
          <a:endParaRPr lang="en-US" altLang="ja-JP" sz="700" b="0" i="0" u="none" strike="noStrike" baseline="0">
            <a:solidFill>
              <a:srgbClr val="000000"/>
            </a:solidFill>
            <a:latin typeface="ＭＳ ゴシック" panose="020B0609070205080204" pitchFamily="1" charset="-128"/>
            <a:ea typeface="ＭＳ ゴシック" panose="020B0609070205080204" pitchFamily="1" charset="-128"/>
          </a:endParaRPr>
        </a:p>
        <a:p>
          <a:pPr algn="ctr" rtl="0">
            <a:defRPr sz="1000"/>
          </a:pPr>
          <a:endParaRPr lang="ja-JP" altLang="en-US" sz="700" b="0" i="0" u="none" strike="noStrike" baseline="0">
            <a:solidFill>
              <a:srgbClr val="000000"/>
            </a:solidFill>
            <a:latin typeface="ＭＳ ゴシック" panose="020B0609070205080204" pitchFamily="1" charset="-128"/>
            <a:ea typeface="ＭＳ ゴシック" panose="020B0609070205080204" pitchFamily="1" charset="-128"/>
          </a:endParaRPr>
        </a:p>
      </xdr:txBody>
    </xdr:sp>
    <xdr:clientData/>
  </xdr:twoCellAnchor>
  <xdr:twoCellAnchor>
    <xdr:from>
      <xdr:col>206</xdr:col>
      <xdr:colOff>71203</xdr:colOff>
      <xdr:row>57</xdr:row>
      <xdr:rowOff>66708</xdr:rowOff>
    </xdr:from>
    <xdr:to>
      <xdr:col>208</xdr:col>
      <xdr:colOff>76200</xdr:colOff>
      <xdr:row>58</xdr:row>
      <xdr:rowOff>105104</xdr:rowOff>
    </xdr:to>
    <xdr:sp macro="" textlink="">
      <xdr:nvSpPr>
        <xdr:cNvPr id="4" name="Oval 2"/>
        <xdr:cNvSpPr>
          <a:spLocks noChangeArrowheads="1"/>
        </xdr:cNvSpPr>
      </xdr:nvSpPr>
      <xdr:spPr>
        <a:xfrm>
          <a:off x="36904295" y="9782175"/>
          <a:ext cx="157480" cy="161925"/>
        </a:xfrm>
        <a:prstGeom prst="ellipse">
          <a:avLst/>
        </a:prstGeom>
        <a:noFill/>
        <a:ln w="9525">
          <a:solidFill>
            <a:srgbClr val="000000"/>
          </a:solidFill>
          <a:round/>
        </a:ln>
      </xdr:spPr>
      <xdr:txBody>
        <a:bodyPr vertOverflow="clip" wrap="square" lIns="27432" tIns="18288" rIns="0" bIns="0" anchor="ctr" upright="1"/>
        <a:lstStyle/>
        <a:p>
          <a:pPr algn="ctr" rtl="0">
            <a:defRPr sz="1000"/>
          </a:pPr>
          <a:endParaRPr lang="en-US" altLang="ja-JP" sz="700" b="0" i="0" u="none" strike="noStrike" baseline="0">
            <a:solidFill>
              <a:srgbClr val="000000"/>
            </a:solidFill>
            <a:latin typeface="ＭＳ ゴシック" panose="020B0609070205080204" pitchFamily="1" charset="-128"/>
            <a:ea typeface="ＭＳ ゴシック" panose="020B0609070205080204" pitchFamily="1" charset="-128"/>
          </a:endParaRPr>
        </a:p>
        <a:p>
          <a:pPr algn="ctr" rtl="0">
            <a:defRPr sz="1000"/>
          </a:pPr>
          <a:endParaRPr lang="ja-JP" altLang="en-US" sz="700" b="0" i="0" u="none" strike="noStrike" baseline="0">
            <a:solidFill>
              <a:srgbClr val="000000"/>
            </a:solidFill>
            <a:latin typeface="ＭＳ ゴシック" panose="020B0609070205080204" pitchFamily="1" charset="-128"/>
            <a:ea typeface="ＭＳ ゴシック" panose="020B0609070205080204" pitchFamily="1" charset="-128"/>
          </a:endParaRPr>
        </a:p>
      </xdr:txBody>
    </xdr:sp>
    <xdr:clientData/>
  </xdr:twoCellAnchor>
  <xdr:twoCellAnchor>
    <xdr:from>
      <xdr:col>38</xdr:col>
      <xdr:colOff>676275</xdr:colOff>
      <xdr:row>26</xdr:row>
      <xdr:rowOff>66675</xdr:rowOff>
    </xdr:from>
    <xdr:to>
      <xdr:col>38</xdr:col>
      <xdr:colOff>1000125</xdr:colOff>
      <xdr:row>26</xdr:row>
      <xdr:rowOff>228600</xdr:rowOff>
    </xdr:to>
    <xdr:sp macro="" textlink="">
      <xdr:nvSpPr>
        <xdr:cNvPr id="5" name="AutoShape 8"/>
        <xdr:cNvSpPr>
          <a:spLocks noChangeArrowheads="1"/>
        </xdr:cNvSpPr>
      </xdr:nvSpPr>
      <xdr:spPr>
        <a:xfrm>
          <a:off x="10220325" y="4457700"/>
          <a:ext cx="323850" cy="161925"/>
        </a:xfrm>
        <a:custGeom>
          <a:avLst/>
          <a:gdLst>
            <a:gd name="G0" fmla="+- 16200 0 0"/>
            <a:gd name="G1" fmla="+- 5400 0 0"/>
            <a:gd name="G2" fmla="+- 21600 0 5400"/>
            <a:gd name="G3" fmla="+- 10800 0 5400"/>
            <a:gd name="G4" fmla="+- 21600 0 16200"/>
            <a:gd name="G5" fmla="*/ G4 G3 10800"/>
            <a:gd name="G6" fmla="+- 21600 0 G5"/>
            <a:gd name="T0" fmla="*/ 16200 w 21600"/>
            <a:gd name="T1" fmla="*/ 0 h 21600"/>
            <a:gd name="T2" fmla="*/ 0 w 21600"/>
            <a:gd name="T3" fmla="*/ 10800 h 21600"/>
            <a:gd name="T4" fmla="*/ 16200 w 21600"/>
            <a:gd name="T5" fmla="*/ 21600 h 21600"/>
            <a:gd name="T6" fmla="*/ 21600 w 21600"/>
            <a:gd name="T7" fmla="*/ 10800 h 21600"/>
            <a:gd name="T8" fmla="*/ 17694720 60000 65536"/>
            <a:gd name="T9" fmla="*/ 11796480 60000 65536"/>
            <a:gd name="T10" fmla="*/ 5898240 60000 65536"/>
            <a:gd name="T11" fmla="*/ 0 60000 65536"/>
            <a:gd name="T12" fmla="*/ 3375 w 21600"/>
            <a:gd name="T13" fmla="*/ G1 h 21600"/>
            <a:gd name="T14" fmla="*/ G6 w 21600"/>
            <a:gd name="T15" fmla="*/ G2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close/>
            </a:path>
            <a:path w="21600" h="21600">
              <a:moveTo>
                <a:pt x="1350" y="5400"/>
              </a:moveTo>
              <a:lnTo>
                <a:pt x="1350" y="16200"/>
              </a:lnTo>
              <a:lnTo>
                <a:pt x="2700" y="16200"/>
              </a:lnTo>
              <a:lnTo>
                <a:pt x="2700" y="5400"/>
              </a:lnTo>
              <a:close/>
            </a:path>
            <a:path w="21600" h="21600">
              <a:moveTo>
                <a:pt x="0" y="5400"/>
              </a:moveTo>
              <a:lnTo>
                <a:pt x="0" y="16200"/>
              </a:lnTo>
              <a:lnTo>
                <a:pt x="675" y="16200"/>
              </a:lnTo>
              <a:lnTo>
                <a:pt x="675" y="5400"/>
              </a:lnTo>
              <a:close/>
            </a:path>
          </a:pathLst>
        </a:custGeom>
        <a:solidFill>
          <a:srgbClr val="FFFF00"/>
        </a:solidFill>
        <a:ln w="9525">
          <a:solidFill>
            <a:srgbClr val="000000"/>
          </a:solidFill>
          <a:miter lim="800000"/>
        </a:ln>
      </xdr:spPr>
    </xdr:sp>
    <xdr:clientData/>
  </xdr:twoCellAnchor>
  <xdr:twoCellAnchor>
    <xdr:from>
      <xdr:col>38</xdr:col>
      <xdr:colOff>1076325</xdr:colOff>
      <xdr:row>25</xdr:row>
      <xdr:rowOff>19050</xdr:rowOff>
    </xdr:from>
    <xdr:to>
      <xdr:col>40</xdr:col>
      <xdr:colOff>238125</xdr:colOff>
      <xdr:row>30</xdr:row>
      <xdr:rowOff>190500</xdr:rowOff>
    </xdr:to>
    <xdr:sp macro="" textlink="">
      <xdr:nvSpPr>
        <xdr:cNvPr id="6" name="Object 12" hidden="1"/>
        <xdr:cNvSpPr/>
      </xdr:nvSpPr>
      <xdr:spPr>
        <a:xfrm>
          <a:off x="10620375" y="4352925"/>
          <a:ext cx="1123950" cy="10096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37</xdr:col>
      <xdr:colOff>313764</xdr:colOff>
      <xdr:row>20</xdr:row>
      <xdr:rowOff>89646</xdr:rowOff>
    </xdr:from>
    <xdr:to>
      <xdr:col>38</xdr:col>
      <xdr:colOff>323850</xdr:colOff>
      <xdr:row>22</xdr:row>
      <xdr:rowOff>179294</xdr:rowOff>
    </xdr:to>
    <xdr:sp macro="" textlink="">
      <xdr:nvSpPr>
        <xdr:cNvPr id="7" name="左矢印 39"/>
        <xdr:cNvSpPr/>
      </xdr:nvSpPr>
      <xdr:spPr>
        <a:xfrm>
          <a:off x="9514840" y="3642360"/>
          <a:ext cx="353060" cy="356235"/>
        </a:xfrm>
        <a:prstGeom prst="leftArrow">
          <a:avLst/>
        </a:prstGeom>
        <a:noFill/>
        <a:ln w="12700"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28</xdr:col>
      <xdr:colOff>38100</xdr:colOff>
      <xdr:row>4</xdr:row>
      <xdr:rowOff>9525</xdr:rowOff>
    </xdr:from>
    <xdr:to>
      <xdr:col>30</xdr:col>
      <xdr:colOff>47625</xdr:colOff>
      <xdr:row>5</xdr:row>
      <xdr:rowOff>9525</xdr:rowOff>
    </xdr:to>
    <xdr:sp macro="" textlink="">
      <xdr:nvSpPr>
        <xdr:cNvPr id="6146" name="Oval 2"/>
        <xdr:cNvSpPr>
          <a:spLocks noChangeArrowheads="1"/>
        </xdr:cNvSpPr>
      </xdr:nvSpPr>
      <xdr:spPr>
        <a:xfrm>
          <a:off x="2838450" y="581025"/>
          <a:ext cx="200025" cy="219075"/>
        </a:xfrm>
        <a:prstGeom prst="ellipse">
          <a:avLst/>
        </a:prstGeom>
        <a:solidFill>
          <a:srgbClr val="FFFFFF"/>
        </a:solidFill>
        <a:ln w="9525">
          <a:solidFill>
            <a:srgbClr val="000000"/>
          </a:solidFill>
          <a:round/>
        </a:ln>
      </xdr:spPr>
      <xdr:txBody>
        <a:bodyPr vertOverflow="clip" wrap="square" lIns="27432" tIns="18288" rIns="0" bIns="0" anchor="t" upright="1"/>
        <a:lstStyle/>
        <a:p>
          <a:pPr algn="ctr" rtl="0">
            <a:defRPr sz="1000"/>
          </a:pPr>
          <a:r>
            <a:rPr lang="ja-JP" altLang="en-US" sz="900" b="0" i="0" u="none" strike="noStrike" baseline="0">
              <a:solidFill>
                <a:srgbClr val="000000"/>
              </a:solidFill>
              <a:latin typeface="ＭＳ ゴシック" panose="020B0609070205080204" pitchFamily="1" charset="-128"/>
              <a:ea typeface="ＭＳ ゴシック" panose="020B0609070205080204" pitchFamily="1" charset="-128"/>
            </a:rPr>
            <a:t>公</a:t>
          </a:r>
        </a:p>
      </xdr:txBody>
    </xdr:sp>
    <xdr:clientData/>
  </xdr:twoCellAnchor>
  <xdr:twoCellAnchor>
    <xdr:from>
      <xdr:col>65</xdr:col>
      <xdr:colOff>0</xdr:colOff>
      <xdr:row>4</xdr:row>
      <xdr:rowOff>9525</xdr:rowOff>
    </xdr:from>
    <xdr:to>
      <xdr:col>67</xdr:col>
      <xdr:colOff>9525</xdr:colOff>
      <xdr:row>5</xdr:row>
      <xdr:rowOff>9525</xdr:rowOff>
    </xdr:to>
    <xdr:sp macro="" textlink="">
      <xdr:nvSpPr>
        <xdr:cNvPr id="6147" name="Oval 3"/>
        <xdr:cNvSpPr>
          <a:spLocks noChangeArrowheads="1"/>
        </xdr:cNvSpPr>
      </xdr:nvSpPr>
      <xdr:spPr>
        <a:xfrm>
          <a:off x="6438900" y="581025"/>
          <a:ext cx="200025" cy="219075"/>
        </a:xfrm>
        <a:prstGeom prst="ellipse">
          <a:avLst/>
        </a:prstGeom>
        <a:solidFill>
          <a:srgbClr val="FFFFFF"/>
        </a:solidFill>
        <a:ln w="9525">
          <a:solidFill>
            <a:srgbClr val="000000"/>
          </a:solidFill>
          <a:round/>
        </a:ln>
      </xdr:spPr>
      <xdr:txBody>
        <a:bodyPr vertOverflow="clip" wrap="square" lIns="27432" tIns="18288" rIns="0" bIns="0" anchor="t" upright="1"/>
        <a:lstStyle/>
        <a:p>
          <a:pPr algn="ctr" rtl="0">
            <a:defRPr sz="1000"/>
          </a:pPr>
          <a:r>
            <a:rPr lang="ja-JP" altLang="en-US" sz="900" b="0" i="0" u="none" strike="noStrike" baseline="0">
              <a:solidFill>
                <a:srgbClr val="000000"/>
              </a:solidFill>
              <a:latin typeface="ＭＳ ゴシック" panose="020B0609070205080204" pitchFamily="1" charset="-128"/>
              <a:ea typeface="ＭＳ ゴシック" panose="020B0609070205080204" pitchFamily="1" charset="-128"/>
            </a:rPr>
            <a:t>公</a:t>
          </a:r>
        </a:p>
      </xdr:txBody>
    </xdr:sp>
    <xdr:clientData/>
  </xdr:twoCellAnchor>
  <xdr:twoCellAnchor>
    <xdr:from>
      <xdr:col>105</xdr:col>
      <xdr:colOff>38100</xdr:colOff>
      <xdr:row>4</xdr:row>
      <xdr:rowOff>28575</xdr:rowOff>
    </xdr:from>
    <xdr:to>
      <xdr:col>107</xdr:col>
      <xdr:colOff>38100</xdr:colOff>
      <xdr:row>5</xdr:row>
      <xdr:rowOff>19050</xdr:rowOff>
    </xdr:to>
    <xdr:sp macro="" textlink="">
      <xdr:nvSpPr>
        <xdr:cNvPr id="6148" name="Oval 4"/>
        <xdr:cNvSpPr>
          <a:spLocks noChangeArrowheads="1"/>
        </xdr:cNvSpPr>
      </xdr:nvSpPr>
      <xdr:spPr>
        <a:xfrm>
          <a:off x="10401300" y="600075"/>
          <a:ext cx="190500" cy="209550"/>
        </a:xfrm>
        <a:prstGeom prst="ellipse">
          <a:avLst/>
        </a:prstGeom>
        <a:solidFill>
          <a:srgbClr val="FFFFFF"/>
        </a:solidFill>
        <a:ln w="9525">
          <a:solidFill>
            <a:srgbClr val="000000"/>
          </a:solidFill>
          <a:round/>
        </a:ln>
      </xdr:spPr>
      <xdr:txBody>
        <a:bodyPr vertOverflow="clip" wrap="square" lIns="27432" tIns="18288" rIns="0" bIns="0" anchor="t" upright="1"/>
        <a:lstStyle/>
        <a:p>
          <a:pPr algn="ctr" rtl="0">
            <a:defRPr sz="1000"/>
          </a:pPr>
          <a:r>
            <a:rPr lang="ja-JP" altLang="en-US" sz="900" b="0" i="0" u="none" strike="noStrike" baseline="0">
              <a:solidFill>
                <a:srgbClr val="000000"/>
              </a:solidFill>
              <a:latin typeface="ＭＳ ゴシック" panose="020B0609070205080204" pitchFamily="1" charset="-128"/>
              <a:ea typeface="ＭＳ ゴシック" panose="020B0609070205080204" pitchFamily="1" charset="-128"/>
            </a:rPr>
            <a:t>公</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28</xdr:col>
      <xdr:colOff>38100</xdr:colOff>
      <xdr:row>4</xdr:row>
      <xdr:rowOff>9525</xdr:rowOff>
    </xdr:from>
    <xdr:to>
      <xdr:col>30</xdr:col>
      <xdr:colOff>47625</xdr:colOff>
      <xdr:row>5</xdr:row>
      <xdr:rowOff>9525</xdr:rowOff>
    </xdr:to>
    <xdr:sp macro="" textlink="">
      <xdr:nvSpPr>
        <xdr:cNvPr id="10241" name="Oval 1"/>
        <xdr:cNvSpPr>
          <a:spLocks noChangeArrowheads="1"/>
        </xdr:cNvSpPr>
      </xdr:nvSpPr>
      <xdr:spPr>
        <a:xfrm>
          <a:off x="2838450" y="581025"/>
          <a:ext cx="200025" cy="219075"/>
        </a:xfrm>
        <a:prstGeom prst="ellipse">
          <a:avLst/>
        </a:prstGeom>
        <a:solidFill>
          <a:srgbClr val="FFFFFF"/>
        </a:solidFill>
        <a:ln w="9525">
          <a:solidFill>
            <a:srgbClr val="000000"/>
          </a:solidFill>
          <a:round/>
        </a:ln>
      </xdr:spPr>
      <xdr:txBody>
        <a:bodyPr vertOverflow="clip" wrap="square" lIns="27432" tIns="18288" rIns="0" bIns="0" anchor="t" upright="1"/>
        <a:lstStyle/>
        <a:p>
          <a:pPr algn="ctr" rtl="0">
            <a:defRPr sz="1000"/>
          </a:pPr>
          <a:r>
            <a:rPr lang="ja-JP" altLang="en-US" sz="900" b="0" i="0" u="none" strike="noStrike" baseline="0">
              <a:solidFill>
                <a:srgbClr val="000000"/>
              </a:solidFill>
              <a:latin typeface="ＭＳ ゴシック" panose="020B0609070205080204" pitchFamily="1" charset="-128"/>
              <a:ea typeface="ＭＳ ゴシック" panose="020B0609070205080204" pitchFamily="1" charset="-128"/>
            </a:rPr>
            <a:t>公</a:t>
          </a:r>
        </a:p>
      </xdr:txBody>
    </xdr:sp>
    <xdr:clientData/>
  </xdr:twoCellAnchor>
  <xdr:twoCellAnchor>
    <xdr:from>
      <xdr:col>66</xdr:col>
      <xdr:colOff>66675</xdr:colOff>
      <xdr:row>4</xdr:row>
      <xdr:rowOff>9525</xdr:rowOff>
    </xdr:from>
    <xdr:to>
      <xdr:col>68</xdr:col>
      <xdr:colOff>76200</xdr:colOff>
      <xdr:row>5</xdr:row>
      <xdr:rowOff>9525</xdr:rowOff>
    </xdr:to>
    <xdr:sp macro="" textlink="">
      <xdr:nvSpPr>
        <xdr:cNvPr id="10242" name="Oval 2"/>
        <xdr:cNvSpPr>
          <a:spLocks noChangeArrowheads="1"/>
        </xdr:cNvSpPr>
      </xdr:nvSpPr>
      <xdr:spPr>
        <a:xfrm>
          <a:off x="6600825" y="581025"/>
          <a:ext cx="200025" cy="219075"/>
        </a:xfrm>
        <a:prstGeom prst="ellipse">
          <a:avLst/>
        </a:prstGeom>
        <a:solidFill>
          <a:srgbClr val="FFFFFF"/>
        </a:solidFill>
        <a:ln w="9525">
          <a:solidFill>
            <a:srgbClr val="000000"/>
          </a:solidFill>
          <a:round/>
        </a:ln>
      </xdr:spPr>
      <xdr:txBody>
        <a:bodyPr vertOverflow="clip" wrap="square" lIns="27432" tIns="18288" rIns="0" bIns="0" anchor="t" upright="1"/>
        <a:lstStyle/>
        <a:p>
          <a:pPr algn="ctr" rtl="0">
            <a:defRPr sz="1000"/>
          </a:pPr>
          <a:r>
            <a:rPr lang="ja-JP" altLang="en-US" sz="900" b="0" i="0" u="none" strike="noStrike" baseline="0">
              <a:solidFill>
                <a:srgbClr val="000000"/>
              </a:solidFill>
              <a:latin typeface="ＭＳ ゴシック" panose="020B0609070205080204" pitchFamily="1" charset="-128"/>
              <a:ea typeface="ＭＳ ゴシック" panose="020B0609070205080204" pitchFamily="1" charset="-128"/>
            </a:rPr>
            <a:t>公</a:t>
          </a:r>
        </a:p>
      </xdr:txBody>
    </xdr:sp>
    <xdr:clientData/>
  </xdr:twoCellAnchor>
  <xdr:twoCellAnchor>
    <xdr:from>
      <xdr:col>105</xdr:col>
      <xdr:colOff>28575</xdr:colOff>
      <xdr:row>4</xdr:row>
      <xdr:rowOff>9525</xdr:rowOff>
    </xdr:from>
    <xdr:to>
      <xdr:col>107</xdr:col>
      <xdr:colOff>38100</xdr:colOff>
      <xdr:row>5</xdr:row>
      <xdr:rowOff>0</xdr:rowOff>
    </xdr:to>
    <xdr:sp macro="" textlink="">
      <xdr:nvSpPr>
        <xdr:cNvPr id="10243" name="Oval 3"/>
        <xdr:cNvSpPr>
          <a:spLocks noChangeArrowheads="1"/>
        </xdr:cNvSpPr>
      </xdr:nvSpPr>
      <xdr:spPr>
        <a:xfrm>
          <a:off x="10391775" y="581025"/>
          <a:ext cx="200025" cy="209550"/>
        </a:xfrm>
        <a:prstGeom prst="ellipse">
          <a:avLst/>
        </a:prstGeom>
        <a:solidFill>
          <a:srgbClr val="FFFFFF"/>
        </a:solidFill>
        <a:ln w="9525">
          <a:solidFill>
            <a:srgbClr val="000000"/>
          </a:solidFill>
          <a:round/>
        </a:ln>
      </xdr:spPr>
      <xdr:txBody>
        <a:bodyPr vertOverflow="clip" wrap="square" lIns="27432" tIns="18288" rIns="0" bIns="0" anchor="t" upright="1"/>
        <a:lstStyle/>
        <a:p>
          <a:pPr algn="ctr" rtl="0">
            <a:defRPr sz="1000"/>
          </a:pPr>
          <a:r>
            <a:rPr lang="ja-JP" altLang="en-US" sz="900" b="0" i="0" u="none" strike="noStrike" baseline="0">
              <a:solidFill>
                <a:srgbClr val="000000"/>
              </a:solidFill>
              <a:latin typeface="ＭＳ ゴシック" panose="020B0609070205080204" pitchFamily="1" charset="-128"/>
              <a:ea typeface="ＭＳ ゴシック" panose="020B0609070205080204" pitchFamily="1" charset="-128"/>
            </a:rPr>
            <a:t>公</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ZT764"/>
  <sheetViews>
    <sheetView showGridLines="0" tabSelected="1" showOutlineSymbols="0" zoomScaleNormal="100" workbookViewId="0">
      <pane xSplit="43" topLeftCell="AR1" activePane="topRight" state="frozen"/>
      <selection pane="topRight" activeCell="F8" sqref="F8"/>
    </sheetView>
  </sheetViews>
  <sheetFormatPr defaultColWidth="9" defaultRowHeight="12" customHeight="1"/>
  <cols>
    <col min="1" max="1" width="2" style="663" customWidth="1"/>
    <col min="2" max="2" width="2.125" style="663" customWidth="1"/>
    <col min="3" max="3" width="12.5" style="663" customWidth="1"/>
    <col min="4" max="4" width="3.25" style="663" customWidth="1"/>
    <col min="5" max="5" width="1" style="663" customWidth="1"/>
    <col min="6" max="6" width="6.875" style="663" customWidth="1"/>
    <col min="7" max="7" width="5.25" style="663" customWidth="1"/>
    <col min="8" max="8" width="3.125" style="663" customWidth="1"/>
    <col min="9" max="9" width="5.25" style="663" customWidth="1"/>
    <col min="10" max="10" width="3" style="663" customWidth="1"/>
    <col min="11" max="11" width="5.25" style="663" customWidth="1"/>
    <col min="12" max="23" width="3" style="663" customWidth="1"/>
    <col min="24" max="24" width="1.875" style="663" customWidth="1"/>
    <col min="25" max="25" width="1.5" style="663" customWidth="1"/>
    <col min="26" max="26" width="1.875" style="663" customWidth="1"/>
    <col min="27" max="27" width="1.25" style="663" customWidth="1"/>
    <col min="28" max="28" width="6.875" style="663" customWidth="1"/>
    <col min="29" max="29" width="5.25" style="663" customWidth="1"/>
    <col min="30" max="30" width="3.125" style="663" customWidth="1"/>
    <col min="31" max="31" width="5.25" style="663" customWidth="1"/>
    <col min="32" max="32" width="3" style="663" customWidth="1"/>
    <col min="33" max="33" width="5.25" style="663" customWidth="1"/>
    <col min="34" max="42" width="3" style="663" customWidth="1"/>
    <col min="43" max="43" width="1.875" style="663" customWidth="1"/>
    <col min="44" max="1212" width="8.375" style="663" customWidth="1"/>
    <col min="1213" max="1213" width="3" style="701" customWidth="1"/>
    <col min="1214" max="1216" width="8.375" style="701" customWidth="1"/>
    <col min="1217" max="1217" width="6.75" style="701" customWidth="1"/>
    <col min="1218" max="1218" width="4.375" style="701" customWidth="1"/>
    <col min="1219" max="1221" width="8.375" style="701" customWidth="1"/>
    <col min="1222" max="1222" width="2.75" style="701" customWidth="1"/>
    <col min="1223" max="1223" width="6" style="701" customWidth="1"/>
    <col min="1224" max="1224" width="2.625" style="701" customWidth="1"/>
    <col min="1225" max="1226" width="3" style="701" customWidth="1"/>
    <col min="1227" max="1227" width="3.375" style="701" customWidth="1"/>
    <col min="1228" max="1228" width="2.625" style="701" customWidth="1"/>
    <col min="1229" max="1229" width="3.375" style="701" customWidth="1"/>
    <col min="1230" max="1230" width="2.625" style="701" customWidth="1"/>
    <col min="1231" max="1231" width="3.375" style="701" customWidth="1"/>
    <col min="1232" max="1237" width="2.375" style="701" customWidth="1"/>
    <col min="1238" max="1238" width="3.375" style="702" customWidth="1"/>
    <col min="1239" max="1239" width="2.625" style="701" customWidth="1"/>
    <col min="1240" max="1240" width="3.375" style="702" customWidth="1"/>
    <col min="1241" max="1241" width="2.625" style="701" customWidth="1"/>
    <col min="1242" max="1242" width="3.375" style="702" customWidth="1"/>
    <col min="1243" max="1247" width="2.375" style="701" customWidth="1"/>
    <col min="1248" max="1248" width="4.5" style="701" customWidth="1"/>
    <col min="1249" max="1249" width="2.625" style="701" customWidth="1"/>
    <col min="1250" max="1250" width="3.375" style="701" customWidth="1"/>
    <col min="1251" max="1251" width="2.625" style="701" customWidth="1"/>
    <col min="1252" max="1252" width="3.375" style="701" customWidth="1"/>
    <col min="1253" max="1256" width="2.125" style="701" customWidth="1"/>
    <col min="1257" max="1257" width="1.75" style="701" customWidth="1"/>
    <col min="1258" max="1258" width="1" style="701" customWidth="1"/>
    <col min="1259" max="1292" width="1.125" style="701" customWidth="1"/>
    <col min="1293" max="1296" width="1" style="701" customWidth="1"/>
    <col min="1297" max="1330" width="1.125" style="701" customWidth="1"/>
    <col min="1331" max="1334" width="1" style="701" customWidth="1"/>
    <col min="1335" max="1368" width="1.125" style="701" customWidth="1"/>
    <col min="1369" max="1370" width="1" style="701" customWidth="1"/>
    <col min="1371" max="1371" width="3" style="701" customWidth="1"/>
    <col min="1372" max="1372" width="1" style="701" customWidth="1"/>
    <col min="1373" max="1424" width="1" style="663" customWidth="1"/>
    <col min="1425" max="16384" width="9" style="663"/>
  </cols>
  <sheetData>
    <row r="1" spans="2:1371" s="663" customFormat="1" ht="24" customHeight="1">
      <c r="B1" s="1104" t="s">
        <v>69</v>
      </c>
      <c r="C1" s="1104"/>
      <c r="D1" s="1104"/>
      <c r="E1" s="1104"/>
      <c r="F1" s="1104"/>
      <c r="G1" s="1104"/>
      <c r="H1" s="1104"/>
      <c r="I1" s="1104"/>
      <c r="J1" s="1104"/>
      <c r="K1" s="1104"/>
      <c r="S1" s="178"/>
      <c r="AB1" s="664"/>
      <c r="AC1" s="664"/>
      <c r="AD1" s="664"/>
      <c r="AE1" s="664"/>
      <c r="AF1" s="664"/>
      <c r="AG1" s="664"/>
      <c r="AO1" s="178"/>
      <c r="ATP1" s="701"/>
      <c r="ATQ1" s="701"/>
      <c r="ATR1" s="701"/>
      <c r="ATS1" s="701"/>
      <c r="ATT1" s="701"/>
      <c r="ATU1" s="701"/>
      <c r="ATV1" s="701"/>
      <c r="ATW1" s="701"/>
      <c r="ATX1" s="701"/>
      <c r="ATY1" s="701"/>
      <c r="ATZ1" s="701"/>
      <c r="AUA1" s="701"/>
      <c r="AUB1" s="701"/>
      <c r="AUC1" s="701"/>
      <c r="AUD1" s="701"/>
      <c r="AUE1" s="701"/>
      <c r="AUF1" s="701"/>
      <c r="AUG1" s="701"/>
      <c r="AUH1" s="701"/>
      <c r="AUI1" s="701"/>
      <c r="AUJ1" s="701"/>
      <c r="AUK1" s="701"/>
      <c r="AUL1" s="701"/>
      <c r="AUM1" s="701"/>
      <c r="AUN1" s="701"/>
      <c r="AUO1" s="701"/>
      <c r="AUP1" s="702"/>
      <c r="AUQ1" s="701"/>
      <c r="AUR1" s="702"/>
      <c r="AUS1" s="701"/>
      <c r="AUT1" s="702"/>
      <c r="AUU1" s="701"/>
      <c r="AUV1" s="701"/>
      <c r="AUW1" s="701"/>
      <c r="AUX1" s="701"/>
      <c r="AUY1" s="701"/>
      <c r="AUZ1" s="701"/>
      <c r="AVA1" s="701"/>
      <c r="AVB1" s="701"/>
      <c r="AVC1" s="701"/>
      <c r="AVD1" s="701"/>
      <c r="AVE1" s="701"/>
      <c r="AVF1" s="701"/>
      <c r="AVG1" s="701"/>
      <c r="AVH1" s="701"/>
      <c r="AVI1" s="701"/>
      <c r="AVJ1" s="701"/>
      <c r="AVK1" s="701"/>
      <c r="AVL1" s="701"/>
      <c r="AVM1" s="701"/>
      <c r="AVN1" s="701"/>
      <c r="AVO1" s="701"/>
      <c r="AVP1" s="701"/>
      <c r="AVQ1" s="701"/>
      <c r="AVR1" s="701"/>
      <c r="AVS1" s="701"/>
      <c r="AVT1" s="701"/>
      <c r="AVU1" s="701"/>
      <c r="AVV1" s="701"/>
      <c r="AVW1" s="701"/>
      <c r="AVX1" s="701"/>
      <c r="AVY1" s="701"/>
      <c r="AVZ1" s="701"/>
      <c r="AWA1" s="701"/>
      <c r="AWB1" s="701"/>
      <c r="AWC1" s="701"/>
      <c r="AWD1" s="701"/>
      <c r="AWE1" s="701"/>
      <c r="AWF1" s="701"/>
      <c r="AWG1" s="701"/>
      <c r="AWH1" s="701"/>
      <c r="AWI1" s="701"/>
      <c r="AWJ1" s="701"/>
      <c r="AWK1" s="701"/>
      <c r="AWL1" s="701"/>
      <c r="AWM1" s="701"/>
      <c r="AWN1" s="701"/>
      <c r="AWO1" s="701"/>
      <c r="AWP1" s="701"/>
      <c r="AWQ1" s="701"/>
      <c r="AWR1" s="701"/>
      <c r="AWS1" s="701"/>
      <c r="AWT1" s="701"/>
      <c r="AWU1" s="701"/>
      <c r="AWV1" s="701"/>
      <c r="AWW1" s="701"/>
      <c r="AWX1" s="701"/>
      <c r="AWY1" s="701"/>
      <c r="AWZ1" s="701"/>
      <c r="AXA1" s="701"/>
      <c r="AXB1" s="701"/>
      <c r="AXC1" s="701"/>
      <c r="AXD1" s="701"/>
      <c r="AXE1" s="701"/>
      <c r="AXF1" s="701"/>
      <c r="AXG1" s="701"/>
      <c r="AXH1" s="701"/>
      <c r="AXI1" s="701"/>
      <c r="AXJ1" s="701"/>
      <c r="AXK1" s="701"/>
      <c r="AXL1" s="701"/>
      <c r="AXM1" s="701"/>
      <c r="AXN1" s="701"/>
      <c r="AXO1" s="701"/>
      <c r="AXP1" s="701"/>
      <c r="AXQ1" s="701"/>
      <c r="AXR1" s="701"/>
      <c r="AXS1" s="701"/>
      <c r="AXT1" s="701"/>
      <c r="AXU1" s="701"/>
      <c r="AXV1" s="701"/>
      <c r="AXW1" s="701"/>
      <c r="AXX1" s="701"/>
      <c r="AXY1" s="701"/>
      <c r="AXZ1" s="701"/>
      <c r="AYA1" s="701"/>
      <c r="AYB1" s="701"/>
      <c r="AYC1" s="701"/>
      <c r="AYD1" s="701"/>
      <c r="AYE1" s="701"/>
      <c r="AYF1" s="701"/>
      <c r="AYG1" s="701"/>
      <c r="AYH1" s="701"/>
      <c r="AYI1" s="701"/>
      <c r="AYJ1" s="701"/>
      <c r="AYK1" s="701"/>
      <c r="AYL1" s="701"/>
      <c r="AYM1" s="701"/>
      <c r="AYN1" s="701"/>
      <c r="AYO1" s="701"/>
      <c r="AYP1" s="701"/>
      <c r="AYQ1" s="701"/>
      <c r="AYR1" s="701"/>
      <c r="AYS1" s="701"/>
      <c r="AYT1" s="701"/>
      <c r="AYU1" s="701"/>
      <c r="AYV1" s="701"/>
      <c r="AYW1" s="701"/>
      <c r="AYX1" s="701"/>
      <c r="AYY1" s="701"/>
      <c r="AYZ1" s="701"/>
      <c r="AZA1" s="701"/>
      <c r="AZB1" s="701"/>
      <c r="AZC1" s="701"/>
      <c r="AZD1" s="701"/>
      <c r="AZE1" s="701"/>
      <c r="AZF1" s="701"/>
      <c r="AZG1" s="701"/>
      <c r="AZH1" s="701"/>
      <c r="AZI1" s="701"/>
      <c r="AZJ1" s="701"/>
      <c r="AZK1" s="701"/>
      <c r="AZL1" s="701"/>
      <c r="AZM1" s="701"/>
      <c r="AZN1" s="701"/>
      <c r="AZO1" s="701"/>
      <c r="AZP1" s="701"/>
      <c r="AZQ1" s="701"/>
      <c r="AZR1" s="701"/>
      <c r="AZS1" s="701"/>
    </row>
    <row r="2" spans="2:1371" s="178" customFormat="1" ht="20.25" customHeight="1">
      <c r="C2" s="787" t="s">
        <v>205</v>
      </c>
      <c r="U2" s="781"/>
      <c r="V2" s="781"/>
      <c r="W2" s="781"/>
      <c r="AD2" s="788"/>
      <c r="AE2" s="788"/>
      <c r="AF2" s="788"/>
      <c r="AG2" s="950" t="s">
        <v>219</v>
      </c>
      <c r="AH2" s="950"/>
      <c r="AI2" s="950"/>
      <c r="AJ2" s="950"/>
      <c r="AK2" s="950"/>
      <c r="AL2" s="950"/>
      <c r="AM2" s="950"/>
      <c r="AN2" s="950"/>
      <c r="AO2" s="950"/>
      <c r="AP2" s="950"/>
      <c r="AQ2" s="950"/>
      <c r="AS2" s="802"/>
      <c r="AT2" s="802"/>
      <c r="AU2" s="802"/>
      <c r="AV2" s="802"/>
      <c r="AW2" s="802"/>
      <c r="AX2" s="802"/>
      <c r="AY2" s="802"/>
      <c r="AZ2" s="802"/>
      <c r="BA2" s="802"/>
      <c r="BB2" s="802"/>
      <c r="BC2" s="802"/>
      <c r="BD2" s="802"/>
      <c r="BE2" s="802"/>
      <c r="BF2" s="802"/>
      <c r="BG2" s="802"/>
      <c r="BH2" s="802"/>
      <c r="BI2" s="802"/>
      <c r="BJ2" s="802"/>
      <c r="BK2" s="802"/>
      <c r="BL2" s="802"/>
      <c r="BM2" s="802"/>
      <c r="BN2" s="802"/>
      <c r="BO2" s="802"/>
      <c r="BP2" s="802"/>
      <c r="BQ2" s="802"/>
      <c r="BR2" s="802"/>
      <c r="BS2" s="802"/>
      <c r="BT2" s="802"/>
      <c r="BU2" s="802"/>
      <c r="BV2" s="802"/>
      <c r="BW2" s="802"/>
      <c r="BX2" s="802"/>
      <c r="BY2" s="802"/>
      <c r="BZ2" s="802"/>
      <c r="CA2" s="802"/>
      <c r="CB2" s="802"/>
      <c r="CC2" s="802"/>
      <c r="CD2" s="802"/>
      <c r="CE2" s="802"/>
      <c r="CF2" s="802"/>
      <c r="CG2" s="802"/>
      <c r="CH2" s="802"/>
      <c r="CI2" s="802"/>
      <c r="CJ2" s="802"/>
      <c r="CK2" s="802"/>
      <c r="CL2" s="802"/>
      <c r="CM2" s="802"/>
      <c r="CN2" s="802"/>
      <c r="CO2" s="802"/>
      <c r="CP2" s="802"/>
      <c r="CQ2" s="802"/>
      <c r="CR2" s="802"/>
      <c r="CS2" s="802"/>
      <c r="CT2" s="802"/>
      <c r="CU2" s="802"/>
      <c r="CV2" s="802"/>
      <c r="CW2" s="802"/>
      <c r="CX2" s="802"/>
      <c r="CY2" s="802"/>
      <c r="CZ2" s="802"/>
      <c r="DA2" s="802"/>
      <c r="DB2" s="802"/>
      <c r="DC2" s="802"/>
      <c r="DD2" s="802"/>
      <c r="DE2" s="802"/>
      <c r="DF2" s="802"/>
      <c r="DG2" s="802"/>
      <c r="DH2" s="802"/>
      <c r="DI2" s="802"/>
      <c r="DJ2" s="802"/>
      <c r="DK2" s="802"/>
      <c r="DL2" s="802"/>
      <c r="DM2" s="802"/>
      <c r="DN2" s="802"/>
      <c r="DO2" s="802"/>
      <c r="DP2" s="802"/>
      <c r="DQ2" s="802"/>
      <c r="DR2" s="802"/>
      <c r="DS2" s="802"/>
      <c r="DT2" s="802"/>
      <c r="DU2" s="802"/>
      <c r="DV2" s="802"/>
      <c r="DW2" s="802"/>
      <c r="DX2" s="802"/>
      <c r="DY2" s="802"/>
      <c r="DZ2" s="802"/>
      <c r="EA2" s="802"/>
      <c r="EB2" s="802"/>
      <c r="EC2" s="802"/>
      <c r="ED2" s="802"/>
      <c r="EE2" s="802"/>
      <c r="EF2" s="802"/>
      <c r="EG2" s="802"/>
      <c r="EH2" s="802"/>
      <c r="EI2" s="802"/>
      <c r="EJ2" s="802"/>
      <c r="EK2" s="802"/>
      <c r="EL2" s="802"/>
      <c r="EM2" s="802"/>
      <c r="EN2" s="802"/>
      <c r="EO2" s="802"/>
      <c r="EP2" s="802"/>
      <c r="EQ2" s="802"/>
      <c r="ER2" s="802"/>
      <c r="ES2" s="802"/>
      <c r="ET2" s="802"/>
      <c r="EU2" s="802"/>
      <c r="EV2" s="802"/>
      <c r="EW2" s="802"/>
      <c r="EX2" s="802"/>
      <c r="EY2" s="802"/>
      <c r="EZ2" s="802"/>
      <c r="FA2" s="802"/>
      <c r="FB2" s="802"/>
      <c r="FC2" s="802"/>
      <c r="FD2" s="802"/>
      <c r="FE2" s="802"/>
      <c r="FF2" s="802"/>
      <c r="FG2" s="802"/>
      <c r="FH2" s="802"/>
      <c r="FI2" s="802"/>
      <c r="FJ2" s="802"/>
      <c r="FK2" s="802"/>
      <c r="FL2" s="802"/>
      <c r="FM2" s="802"/>
      <c r="FN2" s="802"/>
      <c r="FO2" s="802"/>
      <c r="FP2" s="802"/>
      <c r="FQ2" s="802"/>
      <c r="FR2" s="802"/>
      <c r="FS2" s="802"/>
      <c r="FT2" s="802"/>
      <c r="FU2" s="802"/>
      <c r="FV2" s="802"/>
      <c r="FW2" s="802"/>
      <c r="FX2" s="802"/>
      <c r="FY2" s="802"/>
      <c r="FZ2" s="802"/>
      <c r="GA2" s="802"/>
      <c r="GB2" s="802"/>
      <c r="GC2" s="802"/>
      <c r="GD2" s="802"/>
      <c r="GE2" s="802"/>
      <c r="GF2" s="802"/>
      <c r="GG2" s="802"/>
      <c r="GH2" s="802"/>
      <c r="GI2" s="802"/>
      <c r="GJ2" s="802"/>
      <c r="GK2" s="802"/>
      <c r="GL2" s="802"/>
      <c r="GM2" s="802"/>
      <c r="GN2" s="802"/>
      <c r="GO2" s="802"/>
      <c r="GP2" s="802"/>
      <c r="GQ2" s="802"/>
      <c r="GR2" s="802"/>
      <c r="GS2" s="802"/>
      <c r="GT2" s="802"/>
      <c r="GU2" s="802"/>
      <c r="GV2" s="802"/>
      <c r="GW2" s="802"/>
      <c r="GX2" s="802"/>
      <c r="GY2" s="802"/>
      <c r="GZ2" s="802"/>
      <c r="HA2" s="802"/>
      <c r="HB2" s="802"/>
      <c r="HC2" s="802"/>
      <c r="HD2" s="802"/>
      <c r="HE2" s="802"/>
      <c r="HF2" s="802"/>
      <c r="HG2" s="802"/>
      <c r="HH2" s="802"/>
      <c r="HI2" s="802"/>
      <c r="HJ2" s="802"/>
      <c r="HK2" s="802"/>
      <c r="HL2" s="802"/>
      <c r="HM2" s="802"/>
      <c r="HN2" s="802"/>
      <c r="HO2" s="802"/>
      <c r="HP2" s="802"/>
      <c r="HQ2" s="802"/>
      <c r="HR2" s="802"/>
      <c r="HS2" s="802"/>
      <c r="HT2" s="802"/>
      <c r="HU2" s="802"/>
      <c r="HV2" s="802"/>
      <c r="HW2" s="802"/>
      <c r="HX2" s="802"/>
      <c r="HY2" s="802"/>
      <c r="HZ2" s="802"/>
      <c r="IA2" s="802"/>
      <c r="IB2" s="802"/>
      <c r="IC2" s="802"/>
      <c r="ID2" s="802"/>
      <c r="IE2" s="802"/>
      <c r="IF2" s="802"/>
      <c r="IG2" s="802"/>
      <c r="IH2" s="802"/>
      <c r="II2" s="802"/>
      <c r="IJ2" s="802"/>
      <c r="IK2" s="802"/>
      <c r="IL2" s="802"/>
      <c r="IM2" s="802"/>
      <c r="IN2" s="802"/>
      <c r="IO2" s="802"/>
      <c r="IP2" s="802"/>
      <c r="IQ2" s="802"/>
      <c r="IR2" s="802"/>
      <c r="IS2" s="802"/>
      <c r="IT2" s="802"/>
      <c r="IU2" s="802"/>
      <c r="IV2" s="802"/>
      <c r="IW2" s="802"/>
      <c r="IX2" s="802"/>
      <c r="IY2" s="802"/>
      <c r="IZ2" s="802"/>
      <c r="JA2" s="802"/>
      <c r="JB2" s="802"/>
      <c r="JC2" s="802"/>
      <c r="JD2" s="802"/>
      <c r="JE2" s="802"/>
      <c r="JF2" s="802"/>
      <c r="JG2" s="802"/>
      <c r="JH2" s="802"/>
      <c r="JI2" s="802"/>
      <c r="JJ2" s="802"/>
      <c r="JK2" s="802"/>
      <c r="JL2" s="802"/>
      <c r="JM2" s="802"/>
      <c r="JN2" s="802"/>
      <c r="JO2" s="802"/>
      <c r="JP2" s="802"/>
      <c r="JQ2" s="802"/>
      <c r="JR2" s="802"/>
      <c r="JS2" s="802"/>
      <c r="JT2" s="802"/>
      <c r="JU2" s="802"/>
      <c r="JV2" s="802"/>
      <c r="JW2" s="802"/>
      <c r="JX2" s="802"/>
      <c r="JY2" s="802"/>
      <c r="JZ2" s="802"/>
      <c r="KA2" s="802"/>
      <c r="KB2" s="802"/>
      <c r="KC2" s="802"/>
      <c r="KD2" s="802"/>
      <c r="KE2" s="802"/>
      <c r="KF2" s="802"/>
      <c r="KG2" s="802"/>
      <c r="KH2" s="802"/>
      <c r="KI2" s="802"/>
      <c r="KJ2" s="802"/>
      <c r="KK2" s="802"/>
      <c r="KL2" s="802"/>
      <c r="KM2" s="802"/>
      <c r="KN2" s="802"/>
      <c r="KO2" s="802"/>
      <c r="KP2" s="802"/>
      <c r="KQ2" s="802"/>
      <c r="KR2" s="802"/>
      <c r="KS2" s="802"/>
      <c r="KT2" s="802"/>
      <c r="KU2" s="802"/>
      <c r="KV2" s="802"/>
      <c r="KW2" s="802"/>
      <c r="KX2" s="802"/>
      <c r="KY2" s="802"/>
      <c r="KZ2" s="802"/>
      <c r="LA2" s="802"/>
      <c r="LB2" s="802"/>
      <c r="LC2" s="802"/>
      <c r="LD2" s="802"/>
      <c r="LE2" s="802"/>
      <c r="LF2" s="802"/>
      <c r="LG2" s="802"/>
      <c r="LH2" s="802"/>
      <c r="LI2" s="802"/>
      <c r="LJ2" s="802"/>
      <c r="LK2" s="802"/>
      <c r="LL2" s="802"/>
      <c r="LM2" s="802"/>
      <c r="LN2" s="802"/>
      <c r="LO2" s="802"/>
      <c r="LP2" s="802"/>
      <c r="LQ2" s="802"/>
      <c r="LR2" s="802"/>
      <c r="LS2" s="802"/>
      <c r="LT2" s="802"/>
      <c r="LU2" s="802"/>
      <c r="LV2" s="802"/>
      <c r="LW2" s="802"/>
      <c r="LX2" s="802"/>
      <c r="LY2" s="802"/>
      <c r="LZ2" s="802"/>
      <c r="MA2" s="802"/>
      <c r="MB2" s="802"/>
      <c r="MC2" s="802"/>
      <c r="MD2" s="802"/>
      <c r="ME2" s="802"/>
      <c r="MF2" s="802"/>
      <c r="MG2" s="802"/>
      <c r="MH2" s="802"/>
      <c r="MI2" s="802"/>
      <c r="MJ2" s="802"/>
      <c r="MK2" s="802"/>
      <c r="ML2" s="802"/>
      <c r="MM2" s="802"/>
      <c r="MN2" s="802"/>
      <c r="MO2" s="802"/>
      <c r="MP2" s="802"/>
      <c r="MQ2" s="802"/>
      <c r="MR2" s="802"/>
      <c r="MS2" s="802"/>
      <c r="MT2" s="802"/>
      <c r="MU2" s="802"/>
      <c r="MV2" s="802"/>
      <c r="MW2" s="802"/>
      <c r="MX2" s="802"/>
      <c r="MY2" s="802"/>
      <c r="MZ2" s="802"/>
      <c r="NA2" s="802"/>
      <c r="NB2" s="802"/>
      <c r="NC2" s="802"/>
      <c r="ND2" s="802"/>
      <c r="NE2" s="802"/>
      <c r="NF2" s="802"/>
      <c r="NG2" s="802"/>
      <c r="NH2" s="802"/>
      <c r="NI2" s="802"/>
      <c r="NJ2" s="802"/>
      <c r="NK2" s="802"/>
      <c r="NL2" s="802"/>
      <c r="NM2" s="802"/>
      <c r="NN2" s="802"/>
      <c r="NO2" s="802"/>
      <c r="NP2" s="802"/>
      <c r="NQ2" s="802"/>
      <c r="NR2" s="802"/>
      <c r="NS2" s="802"/>
      <c r="NT2" s="802"/>
      <c r="NU2" s="802"/>
      <c r="NV2" s="802"/>
      <c r="NW2" s="802"/>
      <c r="NX2" s="802"/>
      <c r="NY2" s="802"/>
      <c r="NZ2" s="802"/>
      <c r="OA2" s="802"/>
      <c r="OB2" s="802"/>
      <c r="OC2" s="802"/>
      <c r="OD2" s="802"/>
      <c r="OE2" s="802"/>
      <c r="OF2" s="802"/>
      <c r="OG2" s="802"/>
      <c r="OH2" s="802"/>
      <c r="OI2" s="802"/>
      <c r="OJ2" s="802"/>
      <c r="OK2" s="802"/>
      <c r="OL2" s="802"/>
      <c r="OM2" s="802"/>
      <c r="ON2" s="802"/>
      <c r="OO2" s="802"/>
      <c r="OP2" s="802"/>
      <c r="OQ2" s="802"/>
      <c r="OR2" s="802"/>
      <c r="OS2" s="802"/>
      <c r="OT2" s="802"/>
      <c r="OU2" s="802"/>
      <c r="OV2" s="802"/>
      <c r="OW2" s="802"/>
      <c r="OX2" s="802"/>
      <c r="OY2" s="802"/>
      <c r="OZ2" s="802"/>
      <c r="PA2" s="802"/>
      <c r="PB2" s="802"/>
      <c r="PC2" s="802"/>
      <c r="PD2" s="802"/>
      <c r="PE2" s="802"/>
      <c r="PF2" s="802"/>
      <c r="PG2" s="802"/>
      <c r="PH2" s="802"/>
      <c r="PI2" s="802"/>
      <c r="PJ2" s="802"/>
      <c r="PK2" s="802"/>
      <c r="PL2" s="802"/>
      <c r="PM2" s="802"/>
      <c r="PN2" s="802"/>
      <c r="PO2" s="802"/>
      <c r="PP2" s="802"/>
      <c r="PQ2" s="802"/>
      <c r="PR2" s="802"/>
      <c r="PS2" s="802"/>
      <c r="PT2" s="802"/>
      <c r="PU2" s="802"/>
      <c r="PV2" s="802"/>
      <c r="PW2" s="802"/>
      <c r="PX2" s="802"/>
      <c r="PY2" s="802"/>
      <c r="PZ2" s="802"/>
      <c r="QA2" s="802"/>
      <c r="QB2" s="802"/>
      <c r="QC2" s="802"/>
      <c r="QD2" s="802"/>
      <c r="QE2" s="802"/>
      <c r="QF2" s="802"/>
      <c r="QG2" s="802"/>
      <c r="QH2" s="802"/>
      <c r="QI2" s="802"/>
      <c r="QJ2" s="802"/>
      <c r="QK2" s="802"/>
      <c r="QL2" s="802"/>
      <c r="QM2" s="802"/>
      <c r="QN2" s="802"/>
      <c r="QO2" s="802"/>
      <c r="QP2" s="802"/>
      <c r="QQ2" s="802"/>
      <c r="QR2" s="802"/>
      <c r="QS2" s="802"/>
      <c r="QT2" s="802"/>
      <c r="QU2" s="802"/>
      <c r="QV2" s="802"/>
      <c r="QW2" s="802"/>
      <c r="QX2" s="802"/>
      <c r="QY2" s="802"/>
      <c r="QZ2" s="802"/>
      <c r="RA2" s="802"/>
      <c r="RB2" s="802"/>
      <c r="RC2" s="802"/>
      <c r="RD2" s="802"/>
      <c r="RE2" s="802"/>
      <c r="RF2" s="802"/>
      <c r="RG2" s="802"/>
      <c r="RH2" s="802"/>
      <c r="RI2" s="802"/>
      <c r="RJ2" s="802"/>
      <c r="RK2" s="802"/>
      <c r="RL2" s="802"/>
      <c r="RM2" s="802"/>
      <c r="RN2" s="802"/>
      <c r="RO2" s="802"/>
      <c r="RP2" s="802"/>
      <c r="RQ2" s="802"/>
      <c r="RR2" s="802"/>
      <c r="RS2" s="802"/>
      <c r="RT2" s="802"/>
      <c r="RU2" s="802"/>
      <c r="RV2" s="802"/>
      <c r="RW2" s="802"/>
      <c r="RX2" s="802"/>
      <c r="RY2" s="802"/>
      <c r="RZ2" s="802"/>
      <c r="SA2" s="802"/>
      <c r="SB2" s="802"/>
      <c r="SC2" s="802"/>
      <c r="SD2" s="802"/>
      <c r="SE2" s="802"/>
      <c r="SF2" s="802"/>
      <c r="SG2" s="802"/>
      <c r="SH2" s="802"/>
      <c r="SI2" s="802"/>
      <c r="SJ2" s="802"/>
      <c r="SK2" s="802"/>
      <c r="SL2" s="802"/>
      <c r="SM2" s="802"/>
      <c r="SN2" s="802"/>
      <c r="SO2" s="802"/>
      <c r="SP2" s="802"/>
      <c r="SQ2" s="802"/>
      <c r="SR2" s="802"/>
      <c r="SS2" s="802"/>
      <c r="ST2" s="802"/>
      <c r="SU2" s="802"/>
      <c r="SV2" s="802"/>
      <c r="SW2" s="802"/>
      <c r="SX2" s="802"/>
      <c r="SY2" s="802"/>
      <c r="SZ2" s="802"/>
      <c r="TA2" s="802"/>
      <c r="TB2" s="802"/>
      <c r="TC2" s="802"/>
      <c r="TD2" s="802"/>
      <c r="TE2" s="802"/>
      <c r="TF2" s="802"/>
      <c r="TG2" s="802"/>
      <c r="TH2" s="802"/>
      <c r="TI2" s="802"/>
      <c r="TJ2" s="802"/>
      <c r="TK2" s="802"/>
      <c r="TL2" s="802"/>
      <c r="TM2" s="802"/>
      <c r="TN2" s="802"/>
      <c r="TO2" s="802"/>
      <c r="TP2" s="802"/>
      <c r="TQ2" s="802"/>
      <c r="TR2" s="802"/>
      <c r="TS2" s="802"/>
      <c r="TT2" s="802"/>
      <c r="TU2" s="802"/>
      <c r="TV2" s="802"/>
      <c r="TW2" s="802"/>
      <c r="TX2" s="802"/>
      <c r="TY2" s="802"/>
      <c r="TZ2" s="802"/>
      <c r="UA2" s="802"/>
      <c r="UB2" s="802"/>
      <c r="UC2" s="802"/>
      <c r="UD2" s="802"/>
      <c r="UE2" s="802"/>
      <c r="UF2" s="802"/>
      <c r="UG2" s="802"/>
      <c r="UH2" s="802"/>
      <c r="UI2" s="802"/>
      <c r="UJ2" s="802"/>
      <c r="UK2" s="802"/>
      <c r="UL2" s="802"/>
      <c r="UM2" s="802"/>
      <c r="UN2" s="802"/>
      <c r="UO2" s="802"/>
      <c r="UP2" s="802"/>
      <c r="UQ2" s="802"/>
      <c r="UR2" s="802"/>
      <c r="US2" s="802"/>
      <c r="UT2" s="802"/>
      <c r="UU2" s="802"/>
      <c r="UV2" s="802"/>
      <c r="UW2" s="802"/>
      <c r="UX2" s="802"/>
      <c r="UY2" s="802"/>
      <c r="UZ2" s="802"/>
      <c r="VA2" s="802"/>
      <c r="VB2" s="802"/>
      <c r="VC2" s="802"/>
      <c r="VD2" s="802"/>
      <c r="VE2" s="802"/>
      <c r="VF2" s="802"/>
      <c r="VG2" s="802"/>
      <c r="VH2" s="802"/>
      <c r="VI2" s="802"/>
      <c r="VJ2" s="802"/>
      <c r="VK2" s="802"/>
      <c r="VL2" s="802"/>
      <c r="VM2" s="802"/>
      <c r="VN2" s="802"/>
      <c r="VO2" s="802"/>
      <c r="VP2" s="802"/>
      <c r="VQ2" s="802"/>
      <c r="VR2" s="802"/>
      <c r="VS2" s="802"/>
      <c r="VT2" s="802"/>
      <c r="VU2" s="802"/>
      <c r="VV2" s="802"/>
      <c r="VW2" s="802"/>
      <c r="VX2" s="802"/>
      <c r="VY2" s="802"/>
      <c r="VZ2" s="802"/>
      <c r="WA2" s="802"/>
      <c r="WB2" s="802"/>
      <c r="WC2" s="802"/>
      <c r="WD2" s="802"/>
      <c r="WE2" s="802"/>
      <c r="WF2" s="802"/>
      <c r="WG2" s="802"/>
      <c r="WH2" s="802"/>
      <c r="WI2" s="802"/>
      <c r="WJ2" s="802"/>
      <c r="WK2" s="802"/>
      <c r="WL2" s="802"/>
      <c r="WM2" s="802"/>
      <c r="WN2" s="802"/>
      <c r="WO2" s="802"/>
      <c r="WP2" s="802"/>
      <c r="WQ2" s="802"/>
      <c r="WR2" s="802"/>
      <c r="WS2" s="802"/>
      <c r="WT2" s="802"/>
      <c r="WU2" s="802"/>
      <c r="WV2" s="802"/>
      <c r="WW2" s="802"/>
      <c r="WX2" s="802"/>
      <c r="WY2" s="802"/>
      <c r="WZ2" s="802"/>
      <c r="XA2" s="802"/>
      <c r="XB2" s="802"/>
      <c r="XC2" s="802"/>
      <c r="XD2" s="802"/>
      <c r="XE2" s="802"/>
      <c r="XF2" s="802"/>
      <c r="XG2" s="802"/>
      <c r="XH2" s="802"/>
      <c r="XI2" s="802"/>
      <c r="XJ2" s="802"/>
      <c r="XK2" s="802"/>
      <c r="XL2" s="802"/>
      <c r="XM2" s="802"/>
      <c r="XN2" s="802"/>
      <c r="XO2" s="802"/>
      <c r="XP2" s="802"/>
      <c r="XQ2" s="802"/>
      <c r="XR2" s="802"/>
      <c r="XS2" s="802"/>
      <c r="XT2" s="802"/>
      <c r="XU2" s="802"/>
      <c r="XV2" s="802"/>
      <c r="XW2" s="802"/>
      <c r="XX2" s="802"/>
      <c r="XY2" s="802"/>
      <c r="XZ2" s="802"/>
      <c r="YA2" s="802"/>
      <c r="YB2" s="802"/>
      <c r="YC2" s="802"/>
      <c r="YD2" s="802"/>
      <c r="YE2" s="802"/>
      <c r="YF2" s="802"/>
      <c r="YG2" s="802"/>
      <c r="YH2" s="802"/>
      <c r="YI2" s="802"/>
      <c r="YJ2" s="802"/>
      <c r="YK2" s="802"/>
      <c r="YL2" s="802"/>
      <c r="YM2" s="802"/>
      <c r="YN2" s="802"/>
      <c r="YO2" s="802"/>
      <c r="YP2" s="802"/>
      <c r="YQ2" s="802"/>
      <c r="YR2" s="802"/>
      <c r="YS2" s="802"/>
      <c r="YT2" s="802"/>
      <c r="YU2" s="802"/>
      <c r="YV2" s="802"/>
      <c r="YW2" s="802"/>
      <c r="YX2" s="802"/>
      <c r="YY2" s="802"/>
      <c r="YZ2" s="802"/>
      <c r="ZA2" s="802"/>
      <c r="ZB2" s="802"/>
      <c r="ZC2" s="802"/>
      <c r="ZD2" s="802"/>
      <c r="ZE2" s="802"/>
      <c r="ZF2" s="802"/>
      <c r="ZG2" s="802"/>
      <c r="ZH2" s="802"/>
      <c r="ZI2" s="802"/>
      <c r="ZJ2" s="802"/>
      <c r="ZK2" s="802"/>
      <c r="ZL2" s="802"/>
      <c r="ZM2" s="802"/>
      <c r="ZN2" s="802"/>
      <c r="ZO2" s="802"/>
      <c r="ZP2" s="802"/>
      <c r="ZQ2" s="802"/>
      <c r="ZR2" s="802"/>
      <c r="ZS2" s="802"/>
      <c r="ZT2" s="802"/>
      <c r="ZU2" s="802"/>
      <c r="ZV2" s="802"/>
      <c r="ZW2" s="802"/>
      <c r="ZX2" s="802"/>
      <c r="ZY2" s="802"/>
      <c r="ZZ2" s="802"/>
      <c r="AAA2" s="802"/>
      <c r="AAB2" s="802"/>
      <c r="AAC2" s="802"/>
      <c r="AAD2" s="802"/>
      <c r="AAE2" s="802"/>
      <c r="AAF2" s="802"/>
      <c r="AAG2" s="802"/>
      <c r="AAH2" s="802"/>
      <c r="AAI2" s="802"/>
      <c r="AAJ2" s="802"/>
      <c r="AAK2" s="802"/>
      <c r="AAL2" s="802"/>
      <c r="AAM2" s="802"/>
      <c r="AAN2" s="802"/>
      <c r="AAO2" s="802"/>
      <c r="AAP2" s="802"/>
      <c r="AAQ2" s="802"/>
      <c r="AAR2" s="802"/>
      <c r="AAS2" s="802"/>
      <c r="AAT2" s="802"/>
      <c r="AAU2" s="802"/>
      <c r="AAV2" s="802"/>
      <c r="AAW2" s="802"/>
      <c r="AAX2" s="802"/>
      <c r="AAY2" s="802"/>
      <c r="AAZ2" s="802"/>
      <c r="ABA2" s="802"/>
      <c r="ABB2" s="802"/>
      <c r="ABC2" s="802"/>
      <c r="ABD2" s="802"/>
      <c r="ABE2" s="802"/>
      <c r="ABF2" s="802"/>
      <c r="ABG2" s="802"/>
      <c r="ABH2" s="802"/>
      <c r="ABI2" s="802"/>
      <c r="ABJ2" s="802"/>
      <c r="ABK2" s="802"/>
      <c r="ABL2" s="802"/>
      <c r="ABM2" s="802"/>
      <c r="ABN2" s="802"/>
      <c r="ABO2" s="802"/>
      <c r="ABP2" s="802"/>
      <c r="ABQ2" s="802"/>
      <c r="ABR2" s="802"/>
      <c r="ABS2" s="802"/>
      <c r="ABT2" s="802"/>
      <c r="ABU2" s="802"/>
      <c r="ABV2" s="802"/>
      <c r="ABW2" s="802"/>
      <c r="ABX2" s="802"/>
      <c r="ABY2" s="802"/>
      <c r="ABZ2" s="802"/>
      <c r="ACA2" s="802"/>
      <c r="ACB2" s="802"/>
      <c r="ACC2" s="802"/>
      <c r="ACD2" s="802"/>
      <c r="ACE2" s="802"/>
      <c r="ACF2" s="802"/>
      <c r="ACG2" s="802"/>
      <c r="ACH2" s="802"/>
      <c r="ACI2" s="802"/>
      <c r="ACJ2" s="802"/>
      <c r="ACK2" s="802"/>
      <c r="ACL2" s="802"/>
      <c r="ACM2" s="802"/>
      <c r="ACN2" s="802"/>
      <c r="ACO2" s="802"/>
      <c r="ACP2" s="802"/>
      <c r="ACQ2" s="802"/>
      <c r="ACR2" s="802"/>
      <c r="ACS2" s="802"/>
      <c r="ACT2" s="802"/>
      <c r="ACU2" s="802"/>
      <c r="ACV2" s="802"/>
      <c r="ACW2" s="802"/>
      <c r="ACX2" s="802"/>
      <c r="ACY2" s="802"/>
      <c r="ACZ2" s="802"/>
      <c r="ADA2" s="802"/>
      <c r="ADB2" s="802"/>
      <c r="ADC2" s="802"/>
      <c r="ADD2" s="802"/>
      <c r="ADE2" s="802"/>
      <c r="ADF2" s="802"/>
      <c r="ADG2" s="802"/>
      <c r="ADH2" s="802"/>
      <c r="ADI2" s="802"/>
      <c r="ADJ2" s="802"/>
      <c r="ADK2" s="802"/>
      <c r="ADL2" s="802"/>
      <c r="ADM2" s="802"/>
      <c r="ADN2" s="802"/>
      <c r="ADO2" s="802"/>
      <c r="ADP2" s="802"/>
      <c r="ADQ2" s="802"/>
      <c r="ADR2" s="802"/>
      <c r="ADS2" s="802"/>
      <c r="ADT2" s="802"/>
      <c r="ADU2" s="802"/>
      <c r="ADV2" s="802"/>
      <c r="ADW2" s="802"/>
      <c r="ADX2" s="802"/>
      <c r="ADY2" s="802"/>
      <c r="ADZ2" s="802"/>
      <c r="AEA2" s="802"/>
      <c r="AEB2" s="802"/>
      <c r="AEC2" s="802"/>
      <c r="AED2" s="802"/>
      <c r="AEE2" s="802"/>
      <c r="AEF2" s="802"/>
      <c r="AEG2" s="802"/>
      <c r="AEH2" s="802"/>
      <c r="AEI2" s="802"/>
      <c r="AEJ2" s="802"/>
      <c r="AEK2" s="802"/>
      <c r="AEL2" s="802"/>
      <c r="AEM2" s="802"/>
      <c r="AEN2" s="802"/>
      <c r="AEO2" s="802"/>
      <c r="AEP2" s="802"/>
      <c r="AEQ2" s="802"/>
      <c r="AER2" s="802"/>
      <c r="AES2" s="802"/>
      <c r="AET2" s="802"/>
      <c r="AEU2" s="802"/>
      <c r="AEV2" s="802"/>
      <c r="AEW2" s="802"/>
      <c r="AEX2" s="802"/>
      <c r="AEY2" s="802"/>
      <c r="AEZ2" s="802"/>
      <c r="AFA2" s="802"/>
      <c r="AFB2" s="802"/>
      <c r="AFC2" s="802"/>
      <c r="AFD2" s="802"/>
      <c r="AFE2" s="802"/>
      <c r="AFF2" s="802"/>
      <c r="AFG2" s="802"/>
      <c r="AFH2" s="802"/>
      <c r="AFI2" s="802"/>
      <c r="AFJ2" s="802"/>
      <c r="AFK2" s="802"/>
      <c r="AFL2" s="802"/>
      <c r="AFM2" s="802"/>
      <c r="AFN2" s="802"/>
      <c r="AFO2" s="802"/>
      <c r="AFP2" s="802"/>
      <c r="AFQ2" s="802"/>
      <c r="AFR2" s="802"/>
      <c r="AFS2" s="802"/>
      <c r="AFT2" s="802"/>
      <c r="AFU2" s="802"/>
      <c r="AFV2" s="802"/>
      <c r="AFW2" s="802"/>
      <c r="AFX2" s="802"/>
      <c r="AFY2" s="802"/>
      <c r="AFZ2" s="802"/>
      <c r="AGA2" s="802"/>
      <c r="AGB2" s="802"/>
      <c r="AGC2" s="802"/>
      <c r="AGD2" s="802"/>
      <c r="AGE2" s="802"/>
      <c r="AGF2" s="802"/>
      <c r="AGG2" s="802"/>
      <c r="AGH2" s="802"/>
      <c r="AGI2" s="802"/>
      <c r="AGJ2" s="802"/>
      <c r="AGK2" s="802"/>
      <c r="AGL2" s="802"/>
      <c r="AGM2" s="802"/>
      <c r="AGN2" s="802"/>
      <c r="AGO2" s="802"/>
      <c r="AGP2" s="802"/>
      <c r="AGQ2" s="802"/>
      <c r="AGR2" s="802"/>
      <c r="AGS2" s="802"/>
      <c r="AGT2" s="802"/>
      <c r="AGU2" s="802"/>
      <c r="AGV2" s="802"/>
      <c r="AGW2" s="802"/>
      <c r="AGX2" s="802"/>
      <c r="AGY2" s="802"/>
      <c r="AGZ2" s="802"/>
      <c r="AHA2" s="802"/>
      <c r="AHB2" s="802"/>
      <c r="AHC2" s="802"/>
      <c r="AHD2" s="802"/>
      <c r="AHE2" s="802"/>
      <c r="AHF2" s="802"/>
      <c r="AHG2" s="802"/>
      <c r="AHH2" s="802"/>
      <c r="AHI2" s="802"/>
      <c r="AHJ2" s="802"/>
      <c r="AHK2" s="802"/>
      <c r="AHL2" s="802"/>
      <c r="AHM2" s="802"/>
      <c r="AHN2" s="802"/>
      <c r="AHO2" s="802"/>
      <c r="AHP2" s="802"/>
      <c r="AHQ2" s="802"/>
      <c r="AHR2" s="802"/>
      <c r="AHS2" s="802"/>
      <c r="AHT2" s="802"/>
      <c r="AHU2" s="802"/>
      <c r="AHV2" s="802"/>
      <c r="AHW2" s="802"/>
      <c r="AHX2" s="802"/>
      <c r="AHY2" s="802"/>
      <c r="AHZ2" s="802"/>
      <c r="AIA2" s="802"/>
      <c r="AIB2" s="802"/>
      <c r="AIC2" s="802"/>
      <c r="AID2" s="802"/>
      <c r="AIE2" s="802"/>
      <c r="AIF2" s="802"/>
      <c r="AIG2" s="802"/>
      <c r="AIH2" s="802"/>
      <c r="AII2" s="802"/>
      <c r="AIJ2" s="802"/>
      <c r="AIK2" s="793"/>
      <c r="AIL2" s="793"/>
      <c r="AIM2" s="793"/>
      <c r="AIN2" s="793"/>
      <c r="AIO2" s="793"/>
      <c r="AIP2" s="793"/>
      <c r="AIQ2" s="793"/>
      <c r="AIR2" s="793"/>
      <c r="AIS2" s="793"/>
      <c r="AIT2" s="793"/>
      <c r="AIU2" s="793"/>
      <c r="AIV2" s="793"/>
      <c r="AIW2" s="793"/>
      <c r="AIX2" s="793"/>
      <c r="AIY2" s="793"/>
      <c r="AIZ2" s="793"/>
      <c r="AJA2" s="793"/>
      <c r="AJB2" s="793"/>
      <c r="AJC2" s="793"/>
      <c r="AJD2" s="793"/>
      <c r="AJE2" s="793"/>
      <c r="AJF2" s="793"/>
      <c r="AJG2" s="793"/>
      <c r="AJH2" s="793"/>
      <c r="AJI2" s="793"/>
      <c r="AJJ2" s="793"/>
      <c r="AJK2" s="793"/>
      <c r="AJL2" s="793"/>
      <c r="AJM2" s="793"/>
      <c r="AJN2" s="793"/>
      <c r="AJO2" s="793"/>
      <c r="AJP2" s="793"/>
      <c r="AJQ2" s="793"/>
      <c r="AJR2" s="793"/>
      <c r="AJS2" s="793"/>
      <c r="AJT2" s="793"/>
      <c r="AJU2" s="793"/>
      <c r="AJV2" s="793"/>
      <c r="AJW2" s="793"/>
      <c r="AJX2" s="793"/>
      <c r="AJY2" s="793"/>
      <c r="AJZ2" s="793"/>
      <c r="AKA2" s="793"/>
      <c r="AKB2" s="793"/>
      <c r="AKC2" s="793"/>
      <c r="AKD2" s="793"/>
      <c r="AKE2" s="793"/>
      <c r="AKF2" s="793"/>
      <c r="AKG2" s="793"/>
      <c r="AKH2" s="793"/>
      <c r="AKI2" s="793"/>
      <c r="AKJ2" s="793"/>
      <c r="AKK2" s="793"/>
      <c r="AKL2" s="793"/>
      <c r="AKM2" s="793"/>
      <c r="AKN2" s="793"/>
      <c r="AKO2" s="793"/>
      <c r="AKP2" s="793"/>
      <c r="AKQ2" s="793"/>
      <c r="AKR2" s="793"/>
      <c r="AKS2" s="793"/>
      <c r="AKT2" s="793"/>
      <c r="AKU2" s="793"/>
      <c r="AKV2" s="793"/>
      <c r="AKW2" s="793"/>
      <c r="AKX2" s="793"/>
      <c r="AKY2" s="793"/>
      <c r="AKZ2" s="793"/>
      <c r="ALA2" s="793"/>
      <c r="ALB2" s="793"/>
      <c r="ALC2" s="793"/>
      <c r="ALD2" s="793"/>
      <c r="ALE2" s="793"/>
      <c r="ALF2" s="793"/>
      <c r="ALG2" s="793"/>
      <c r="ALH2" s="793"/>
      <c r="ALI2" s="793"/>
      <c r="ALJ2" s="793"/>
      <c r="ALK2" s="793"/>
      <c r="ALL2" s="793"/>
      <c r="ALM2" s="793"/>
      <c r="ALN2" s="793"/>
      <c r="ALO2" s="793"/>
      <c r="ALP2" s="793"/>
      <c r="ALQ2" s="793"/>
      <c r="ALR2" s="793"/>
      <c r="ALS2" s="793"/>
      <c r="ALT2" s="793"/>
      <c r="ALU2" s="793"/>
      <c r="ALV2" s="793"/>
      <c r="ALW2" s="793"/>
      <c r="ALX2" s="793"/>
      <c r="ALY2" s="793"/>
      <c r="ALZ2" s="793"/>
      <c r="AMA2" s="793"/>
      <c r="AMB2" s="793"/>
      <c r="AMC2" s="793"/>
      <c r="AMD2" s="793"/>
      <c r="AME2" s="793"/>
      <c r="AMF2" s="793"/>
      <c r="AMG2" s="793"/>
      <c r="AMH2" s="793"/>
      <c r="AMI2" s="793"/>
      <c r="AMJ2" s="793"/>
      <c r="AMK2" s="793"/>
      <c r="AML2" s="793"/>
      <c r="AMM2" s="793"/>
      <c r="AMN2" s="793"/>
      <c r="AMO2" s="793"/>
      <c r="AMP2" s="793"/>
      <c r="AMQ2" s="793"/>
      <c r="AMR2" s="793"/>
      <c r="AMS2" s="793"/>
      <c r="AMT2" s="793"/>
      <c r="AMU2" s="793"/>
      <c r="AMV2" s="793"/>
      <c r="AMW2" s="793"/>
      <c r="AMX2" s="793"/>
      <c r="AMY2" s="793"/>
      <c r="AMZ2" s="793"/>
      <c r="ANA2" s="793"/>
      <c r="ANB2" s="793"/>
      <c r="ANC2" s="793"/>
      <c r="AND2" s="793"/>
      <c r="ANE2" s="793"/>
      <c r="ANF2" s="793"/>
      <c r="ANG2" s="793"/>
      <c r="ANH2" s="793"/>
      <c r="ANI2" s="793"/>
      <c r="ANJ2" s="793"/>
      <c r="ANK2" s="793"/>
      <c r="ANL2" s="793"/>
      <c r="ANM2" s="793"/>
      <c r="ANN2" s="793"/>
      <c r="ANO2" s="793"/>
      <c r="ANP2" s="793"/>
      <c r="ANQ2" s="793"/>
      <c r="ANR2" s="793"/>
      <c r="ANS2" s="793"/>
      <c r="ANT2" s="793"/>
      <c r="ANU2" s="793"/>
      <c r="ANV2" s="793"/>
      <c r="ANW2" s="793"/>
      <c r="ANX2" s="793"/>
      <c r="ANY2" s="793"/>
      <c r="ANZ2" s="793"/>
      <c r="AOA2" s="793"/>
      <c r="AOB2" s="793"/>
      <c r="AOC2" s="793"/>
      <c r="AOD2" s="793"/>
      <c r="AOE2" s="793"/>
      <c r="AOF2" s="793"/>
      <c r="AOG2" s="793"/>
      <c r="AOH2" s="793"/>
      <c r="AOI2" s="793"/>
      <c r="AOJ2" s="793"/>
      <c r="AOK2" s="793"/>
      <c r="AOL2" s="793"/>
      <c r="AOM2" s="793"/>
      <c r="AON2" s="793"/>
      <c r="AOO2" s="793"/>
      <c r="AOP2" s="793"/>
      <c r="AOQ2" s="793"/>
      <c r="AOR2" s="793"/>
      <c r="AOS2" s="793"/>
      <c r="AOT2" s="793"/>
      <c r="AOU2" s="793"/>
      <c r="AOV2" s="793"/>
      <c r="AOW2" s="793"/>
      <c r="AOX2" s="793"/>
      <c r="AOY2" s="793"/>
      <c r="AOZ2" s="793"/>
      <c r="APA2" s="793"/>
      <c r="APB2" s="793"/>
      <c r="APC2" s="793"/>
      <c r="APD2" s="793"/>
      <c r="APE2" s="793"/>
      <c r="APF2" s="793"/>
      <c r="APG2" s="793"/>
      <c r="APH2" s="793"/>
      <c r="API2" s="793"/>
      <c r="APJ2" s="793"/>
      <c r="APK2" s="793"/>
      <c r="APL2" s="793"/>
      <c r="APM2" s="793"/>
      <c r="APN2" s="793"/>
      <c r="APO2" s="793"/>
      <c r="APP2" s="793"/>
      <c r="APQ2" s="793"/>
      <c r="APR2" s="793"/>
      <c r="APS2" s="793"/>
      <c r="APT2" s="793"/>
      <c r="APU2" s="793"/>
      <c r="APV2" s="793"/>
      <c r="APW2" s="793"/>
      <c r="APX2" s="793"/>
      <c r="APY2" s="793"/>
      <c r="APZ2" s="793"/>
      <c r="AQA2" s="793"/>
      <c r="AQB2" s="793"/>
      <c r="AQC2" s="793"/>
      <c r="AQD2" s="793"/>
      <c r="AQE2" s="802"/>
      <c r="AQF2" s="802"/>
      <c r="AQG2" s="802"/>
      <c r="AQH2" s="802"/>
      <c r="AQI2" s="802"/>
      <c r="AQJ2" s="802"/>
      <c r="AQK2" s="802"/>
      <c r="AQL2" s="802"/>
      <c r="AQM2" s="802"/>
      <c r="AQN2" s="802"/>
      <c r="AQO2" s="802"/>
      <c r="AQP2" s="802"/>
      <c r="AQQ2" s="802"/>
      <c r="AQR2" s="802"/>
      <c r="AQS2" s="802"/>
      <c r="AQT2" s="802"/>
      <c r="AQU2" s="802"/>
      <c r="AQV2" s="802"/>
      <c r="AQW2" s="802"/>
      <c r="AQX2" s="802"/>
      <c r="AQY2" s="802"/>
      <c r="AQZ2" s="802"/>
      <c r="ARA2" s="802"/>
      <c r="ARB2" s="802"/>
      <c r="ARC2" s="802"/>
      <c r="ARD2" s="802"/>
      <c r="ARE2" s="802"/>
      <c r="ARF2" s="802"/>
      <c r="ARG2" s="802"/>
      <c r="ARH2" s="802"/>
      <c r="ARI2" s="802"/>
      <c r="ARJ2" s="802"/>
      <c r="ARK2" s="802"/>
      <c r="ARL2" s="802"/>
      <c r="ARM2" s="802"/>
      <c r="ARN2" s="802"/>
      <c r="ARO2" s="802"/>
      <c r="ARP2" s="802"/>
      <c r="ARQ2" s="802"/>
      <c r="ARR2" s="802"/>
      <c r="ARS2" s="802"/>
      <c r="ART2" s="802"/>
      <c r="ARU2" s="802"/>
      <c r="ARV2" s="802"/>
      <c r="ARW2" s="802"/>
      <c r="ARX2" s="802"/>
      <c r="ARY2" s="802"/>
      <c r="ARZ2" s="802"/>
      <c r="ASA2" s="802"/>
      <c r="ASB2" s="802"/>
      <c r="ASC2" s="802"/>
      <c r="ASD2" s="802"/>
      <c r="ASE2" s="802"/>
      <c r="ASF2" s="802"/>
      <c r="ASG2" s="802"/>
      <c r="ASH2" s="802"/>
      <c r="ASI2" s="802"/>
      <c r="ASJ2" s="802"/>
      <c r="ASK2" s="802"/>
      <c r="ASL2" s="802"/>
      <c r="ASM2" s="793"/>
      <c r="ASN2" s="793"/>
      <c r="ASO2" s="793"/>
      <c r="ASP2" s="793"/>
      <c r="ASQ2" s="793"/>
      <c r="ASR2" s="793"/>
      <c r="ASS2" s="793"/>
      <c r="AST2" s="793"/>
      <c r="ASU2" s="793"/>
      <c r="ASV2" s="793"/>
      <c r="ASW2" s="793"/>
      <c r="ASX2" s="793"/>
      <c r="ASY2" s="793"/>
      <c r="ASZ2" s="793"/>
      <c r="ATA2" s="793"/>
      <c r="ATB2" s="793"/>
      <c r="ATC2" s="793"/>
      <c r="ATD2" s="793"/>
      <c r="ATE2" s="793"/>
      <c r="ATF2" s="793"/>
      <c r="ATG2" s="793"/>
      <c r="ATH2" s="793"/>
      <c r="ATI2" s="793"/>
      <c r="ATJ2" s="793"/>
      <c r="ATK2" s="793"/>
      <c r="ATL2" s="793"/>
      <c r="ATM2" s="793"/>
      <c r="ATN2" s="793"/>
      <c r="ATO2" s="793"/>
      <c r="ATP2" s="802"/>
      <c r="ATQ2" s="802"/>
      <c r="ATR2" s="802"/>
      <c r="ATS2" s="802"/>
      <c r="ATT2" s="802"/>
      <c r="ATU2" s="802"/>
      <c r="ATV2" s="802"/>
      <c r="ATW2" s="802"/>
      <c r="ATX2" s="802"/>
      <c r="ATY2" s="802"/>
      <c r="ATZ2" s="802"/>
      <c r="AUA2" s="802"/>
      <c r="AUB2" s="802"/>
      <c r="AUC2" s="802"/>
      <c r="AUD2" s="802"/>
      <c r="AUE2" s="802"/>
      <c r="AUF2" s="802"/>
      <c r="AUG2" s="802"/>
      <c r="AUH2" s="802"/>
      <c r="AUI2" s="802"/>
      <c r="AUJ2" s="802"/>
      <c r="AUK2" s="802"/>
      <c r="AUL2" s="802"/>
      <c r="AUM2" s="802"/>
      <c r="AUN2" s="802"/>
      <c r="AUO2" s="802"/>
      <c r="AUP2" s="801"/>
      <c r="AUQ2" s="802"/>
      <c r="AUR2" s="801"/>
      <c r="AUS2" s="802"/>
      <c r="AUT2" s="801"/>
      <c r="AUU2" s="802"/>
      <c r="AUV2" s="802"/>
      <c r="AUW2" s="802"/>
      <c r="AUX2" s="802"/>
      <c r="AUY2" s="802"/>
      <c r="AUZ2" s="802"/>
      <c r="AVA2" s="802"/>
      <c r="AVB2" s="802"/>
      <c r="AVC2" s="802"/>
      <c r="AVD2" s="802"/>
      <c r="AVE2" s="802"/>
      <c r="AVF2" s="802"/>
      <c r="AVG2" s="802"/>
      <c r="AVH2" s="802"/>
      <c r="AVI2" s="802"/>
      <c r="AVJ2" s="802"/>
      <c r="AVK2" s="802"/>
      <c r="AVL2" s="802"/>
      <c r="AVM2" s="802"/>
      <c r="AVN2" s="802"/>
      <c r="AVO2" s="802"/>
      <c r="AVP2" s="802"/>
      <c r="AVQ2" s="802"/>
      <c r="AVR2" s="802"/>
      <c r="AVS2" s="802"/>
      <c r="AVT2" s="802"/>
      <c r="AVU2" s="802"/>
      <c r="AVV2" s="802"/>
      <c r="AVW2" s="802"/>
      <c r="AVX2" s="802"/>
      <c r="AVY2" s="802"/>
      <c r="AVZ2" s="802"/>
      <c r="AWA2" s="802"/>
      <c r="AWB2" s="802"/>
      <c r="AWC2" s="802"/>
      <c r="AWD2" s="802"/>
      <c r="AWE2" s="802"/>
      <c r="AWF2" s="802"/>
      <c r="AWG2" s="802"/>
      <c r="AWH2" s="802"/>
      <c r="AWI2" s="802"/>
      <c r="AWJ2" s="802"/>
      <c r="AWK2" s="802"/>
      <c r="AWL2" s="802"/>
      <c r="AWM2" s="802"/>
      <c r="AWN2" s="802"/>
      <c r="AWO2" s="802"/>
      <c r="AWP2" s="802"/>
      <c r="AWQ2" s="802"/>
      <c r="AWR2" s="802"/>
      <c r="AWS2" s="802"/>
      <c r="AWT2" s="802"/>
      <c r="AWU2" s="802"/>
      <c r="AWV2" s="802"/>
      <c r="AWW2" s="802"/>
      <c r="AWX2" s="802"/>
      <c r="AWY2" s="802"/>
      <c r="AWZ2" s="802"/>
      <c r="AXA2" s="802"/>
      <c r="AXB2" s="802"/>
      <c r="AXC2" s="802"/>
      <c r="AXD2" s="802"/>
      <c r="AXE2" s="802"/>
      <c r="AXF2" s="802"/>
      <c r="AXG2" s="802"/>
      <c r="AXH2" s="802"/>
      <c r="AXI2" s="802"/>
      <c r="AXJ2" s="802"/>
      <c r="AXK2" s="802"/>
      <c r="AXL2" s="802"/>
      <c r="AXM2" s="802"/>
      <c r="AXN2" s="802"/>
      <c r="AXO2" s="802"/>
      <c r="AXP2" s="802"/>
      <c r="AXQ2" s="802"/>
      <c r="AXR2" s="802"/>
      <c r="AXS2" s="802"/>
      <c r="AXT2" s="802"/>
      <c r="AXU2" s="802"/>
      <c r="AXV2" s="802"/>
      <c r="AXW2" s="802"/>
      <c r="AXX2" s="802"/>
      <c r="AXY2" s="802"/>
      <c r="AXZ2" s="802"/>
      <c r="AYA2" s="802"/>
      <c r="AYB2" s="802"/>
      <c r="AYC2" s="802"/>
      <c r="AYD2" s="802"/>
      <c r="AYE2" s="802"/>
      <c r="AYF2" s="802"/>
      <c r="AYG2" s="802"/>
      <c r="AYH2" s="802"/>
      <c r="AYI2" s="802"/>
      <c r="AYJ2" s="802"/>
      <c r="AYK2" s="802"/>
      <c r="AYL2" s="802"/>
      <c r="AYM2" s="802"/>
      <c r="AYN2" s="802"/>
      <c r="AYO2" s="802"/>
      <c r="AYP2" s="802"/>
      <c r="AYQ2" s="802"/>
      <c r="AYR2" s="802"/>
      <c r="AYS2" s="802"/>
      <c r="AYT2" s="802"/>
      <c r="AYU2" s="802"/>
      <c r="AYV2" s="802"/>
      <c r="AYW2" s="802"/>
      <c r="AYX2" s="802"/>
      <c r="AYY2" s="802"/>
      <c r="AYZ2" s="802"/>
      <c r="AZA2" s="802"/>
      <c r="AZB2" s="802"/>
      <c r="AZC2" s="802"/>
      <c r="AZD2" s="802"/>
      <c r="AZE2" s="802"/>
      <c r="AZF2" s="802"/>
      <c r="AZG2" s="802"/>
      <c r="AZH2" s="802"/>
      <c r="AZI2" s="802"/>
      <c r="AZJ2" s="802"/>
      <c r="AZK2" s="802"/>
      <c r="AZL2" s="802"/>
      <c r="AZM2" s="802"/>
      <c r="AZN2" s="802"/>
      <c r="AZO2" s="802"/>
      <c r="AZP2" s="802"/>
      <c r="AZQ2" s="802"/>
      <c r="AZR2" s="802"/>
      <c r="AZS2" s="802"/>
    </row>
    <row r="3" spans="2:1371" s="178" customFormat="1" ht="18.75" customHeight="1">
      <c r="B3" s="458"/>
      <c r="C3" s="459" t="s">
        <v>70</v>
      </c>
      <c r="U3" s="781"/>
      <c r="V3" s="781"/>
      <c r="W3" s="781"/>
      <c r="AC3" s="788"/>
      <c r="AD3" s="788"/>
      <c r="AE3" s="788"/>
      <c r="AF3" s="788"/>
      <c r="AG3" s="950"/>
      <c r="AH3" s="950"/>
      <c r="AI3" s="950"/>
      <c r="AJ3" s="950"/>
      <c r="AK3" s="950"/>
      <c r="AL3" s="950"/>
      <c r="AM3" s="950"/>
      <c r="AN3" s="950"/>
      <c r="AO3" s="950"/>
      <c r="AP3" s="950"/>
      <c r="AQ3" s="950"/>
      <c r="AS3" s="802"/>
      <c r="AT3" s="802"/>
      <c r="AU3" s="802"/>
      <c r="AV3" s="802"/>
      <c r="AW3" s="802"/>
      <c r="AX3" s="802"/>
      <c r="AY3" s="802"/>
      <c r="AZ3" s="802"/>
      <c r="BA3" s="802"/>
      <c r="BB3" s="802"/>
      <c r="BC3" s="802"/>
      <c r="BD3" s="802"/>
      <c r="BE3" s="802"/>
      <c r="BF3" s="802"/>
      <c r="BG3" s="802"/>
      <c r="BH3" s="802"/>
      <c r="BI3" s="802"/>
      <c r="BJ3" s="802"/>
      <c r="BK3" s="802"/>
      <c r="BL3" s="802"/>
      <c r="BM3" s="802"/>
      <c r="BN3" s="802"/>
      <c r="BO3" s="802"/>
      <c r="BP3" s="802"/>
      <c r="BQ3" s="802"/>
      <c r="BR3" s="802"/>
      <c r="BS3" s="802"/>
      <c r="BT3" s="802"/>
      <c r="BU3" s="802"/>
      <c r="BV3" s="802"/>
      <c r="BW3" s="802"/>
      <c r="BX3" s="802"/>
      <c r="BY3" s="802"/>
      <c r="BZ3" s="802"/>
      <c r="CA3" s="802"/>
      <c r="CB3" s="802"/>
      <c r="CC3" s="802"/>
      <c r="CD3" s="802"/>
      <c r="CE3" s="802"/>
      <c r="CF3" s="802"/>
      <c r="CG3" s="802"/>
      <c r="CH3" s="802"/>
      <c r="CI3" s="802"/>
      <c r="CJ3" s="802"/>
      <c r="CK3" s="802"/>
      <c r="CL3" s="802"/>
      <c r="CM3" s="802"/>
      <c r="CN3" s="802"/>
      <c r="CO3" s="802"/>
      <c r="CP3" s="802"/>
      <c r="CQ3" s="802"/>
      <c r="CR3" s="802"/>
      <c r="CS3" s="802"/>
      <c r="CT3" s="802"/>
      <c r="CU3" s="802"/>
      <c r="CV3" s="802"/>
      <c r="CW3" s="802"/>
      <c r="CX3" s="802"/>
      <c r="CY3" s="802"/>
      <c r="CZ3" s="802"/>
      <c r="DA3" s="802"/>
      <c r="DB3" s="802"/>
      <c r="DC3" s="802"/>
      <c r="DD3" s="802"/>
      <c r="DE3" s="802"/>
      <c r="DF3" s="802"/>
      <c r="DG3" s="802"/>
      <c r="DH3" s="802"/>
      <c r="DI3" s="802"/>
      <c r="DJ3" s="802"/>
      <c r="DK3" s="802"/>
      <c r="DL3" s="802"/>
      <c r="DM3" s="802"/>
      <c r="DN3" s="802"/>
      <c r="DO3" s="802"/>
      <c r="DP3" s="802"/>
      <c r="DQ3" s="802"/>
      <c r="DR3" s="802"/>
      <c r="DS3" s="802"/>
      <c r="DT3" s="802"/>
      <c r="DU3" s="802"/>
      <c r="DV3" s="802"/>
      <c r="DW3" s="802"/>
      <c r="DX3" s="802"/>
      <c r="DY3" s="802"/>
      <c r="DZ3" s="802"/>
      <c r="EA3" s="802"/>
      <c r="EB3" s="802"/>
      <c r="EC3" s="802"/>
      <c r="ED3" s="802"/>
      <c r="EE3" s="802"/>
      <c r="EF3" s="802"/>
      <c r="EG3" s="802"/>
      <c r="EH3" s="802"/>
      <c r="EI3" s="802"/>
      <c r="EJ3" s="802"/>
      <c r="EK3" s="802"/>
      <c r="EL3" s="802"/>
      <c r="EM3" s="802"/>
      <c r="EN3" s="802"/>
      <c r="EO3" s="802"/>
      <c r="EP3" s="802"/>
      <c r="EQ3" s="802"/>
      <c r="ER3" s="802"/>
      <c r="ES3" s="802"/>
      <c r="ET3" s="802"/>
      <c r="EU3" s="802"/>
      <c r="EV3" s="802"/>
      <c r="EW3" s="802"/>
      <c r="EX3" s="802"/>
      <c r="EY3" s="802"/>
      <c r="EZ3" s="802"/>
      <c r="FA3" s="802"/>
      <c r="FB3" s="802"/>
      <c r="FC3" s="802"/>
      <c r="FD3" s="802"/>
      <c r="FE3" s="802"/>
      <c r="FF3" s="802"/>
      <c r="FG3" s="802"/>
      <c r="FH3" s="802"/>
      <c r="FI3" s="802"/>
      <c r="FJ3" s="802"/>
      <c r="FK3" s="802"/>
      <c r="FL3" s="802"/>
      <c r="FM3" s="802"/>
      <c r="FN3" s="802"/>
      <c r="FO3" s="802"/>
      <c r="FP3" s="802"/>
      <c r="FQ3" s="802"/>
      <c r="FR3" s="802"/>
      <c r="FS3" s="802"/>
      <c r="FT3" s="802"/>
      <c r="FU3" s="802"/>
      <c r="FV3" s="802"/>
      <c r="FW3" s="802"/>
      <c r="FX3" s="802"/>
      <c r="FY3" s="802"/>
      <c r="FZ3" s="802"/>
      <c r="GA3" s="802"/>
      <c r="GB3" s="802"/>
      <c r="GC3" s="802"/>
      <c r="GD3" s="802"/>
      <c r="GE3" s="802"/>
      <c r="GF3" s="802"/>
      <c r="GG3" s="802"/>
      <c r="GH3" s="802"/>
      <c r="GI3" s="802"/>
      <c r="GJ3" s="802"/>
      <c r="GK3" s="802"/>
      <c r="GL3" s="802"/>
      <c r="GM3" s="802"/>
      <c r="GN3" s="802"/>
      <c r="GO3" s="802"/>
      <c r="GP3" s="802"/>
      <c r="GQ3" s="802"/>
      <c r="GR3" s="802"/>
      <c r="GS3" s="802"/>
      <c r="GT3" s="802"/>
      <c r="GU3" s="802"/>
      <c r="GV3" s="802"/>
      <c r="GW3" s="802"/>
      <c r="GX3" s="802"/>
      <c r="GY3" s="802"/>
      <c r="GZ3" s="802"/>
      <c r="HA3" s="802"/>
      <c r="HB3" s="802"/>
      <c r="HC3" s="802"/>
      <c r="HD3" s="802"/>
      <c r="HE3" s="802"/>
      <c r="HF3" s="802"/>
      <c r="HG3" s="802"/>
      <c r="HH3" s="802"/>
      <c r="HI3" s="802"/>
      <c r="HJ3" s="802"/>
      <c r="HK3" s="802"/>
      <c r="HL3" s="802"/>
      <c r="HM3" s="802"/>
      <c r="HN3" s="802"/>
      <c r="HO3" s="802"/>
      <c r="HP3" s="802"/>
      <c r="HQ3" s="802"/>
      <c r="HR3" s="802"/>
      <c r="HS3" s="802"/>
      <c r="HT3" s="802"/>
      <c r="HU3" s="802"/>
      <c r="HV3" s="802"/>
      <c r="HW3" s="802"/>
      <c r="HX3" s="802"/>
      <c r="HY3" s="802"/>
      <c r="HZ3" s="802"/>
      <c r="IA3" s="802"/>
      <c r="IB3" s="802"/>
      <c r="IC3" s="802"/>
      <c r="ID3" s="802"/>
      <c r="IE3" s="802"/>
      <c r="IF3" s="802"/>
      <c r="IG3" s="802"/>
      <c r="IH3" s="802"/>
      <c r="II3" s="802"/>
      <c r="IJ3" s="802"/>
      <c r="IK3" s="802"/>
      <c r="IL3" s="802"/>
      <c r="IM3" s="802"/>
      <c r="IN3" s="802"/>
      <c r="IO3" s="802"/>
      <c r="IP3" s="802"/>
      <c r="IQ3" s="802"/>
      <c r="IR3" s="802"/>
      <c r="IS3" s="802"/>
      <c r="IT3" s="802"/>
      <c r="IU3" s="802"/>
      <c r="IV3" s="802"/>
      <c r="IW3" s="802"/>
      <c r="IX3" s="802"/>
      <c r="IY3" s="802"/>
      <c r="IZ3" s="802"/>
      <c r="JA3" s="802"/>
      <c r="JB3" s="802"/>
      <c r="JC3" s="802"/>
      <c r="JD3" s="802"/>
      <c r="JE3" s="802"/>
      <c r="JF3" s="802"/>
      <c r="JG3" s="802"/>
      <c r="JH3" s="802"/>
      <c r="JI3" s="802"/>
      <c r="JJ3" s="802"/>
      <c r="JK3" s="802"/>
      <c r="JL3" s="802"/>
      <c r="JM3" s="802"/>
      <c r="JN3" s="802"/>
      <c r="JO3" s="802"/>
      <c r="JP3" s="802"/>
      <c r="JQ3" s="802"/>
      <c r="JR3" s="802"/>
      <c r="JS3" s="802"/>
      <c r="JT3" s="802"/>
      <c r="JU3" s="802"/>
      <c r="JV3" s="802"/>
      <c r="JW3" s="802"/>
      <c r="JX3" s="802"/>
      <c r="JY3" s="802"/>
      <c r="JZ3" s="802"/>
      <c r="KA3" s="802"/>
      <c r="KB3" s="802"/>
      <c r="KC3" s="802"/>
      <c r="KD3" s="802"/>
      <c r="KE3" s="802"/>
      <c r="KF3" s="802"/>
      <c r="KG3" s="802"/>
      <c r="KH3" s="802"/>
      <c r="KI3" s="802"/>
      <c r="KJ3" s="802"/>
      <c r="KK3" s="802"/>
      <c r="KL3" s="802"/>
      <c r="KM3" s="802"/>
      <c r="KN3" s="802"/>
      <c r="KO3" s="802"/>
      <c r="KP3" s="802"/>
      <c r="KQ3" s="802"/>
      <c r="KR3" s="802"/>
      <c r="KS3" s="802"/>
      <c r="KT3" s="802"/>
      <c r="KU3" s="802"/>
      <c r="KV3" s="802"/>
      <c r="KW3" s="802"/>
      <c r="KX3" s="802"/>
      <c r="KY3" s="802"/>
      <c r="KZ3" s="802"/>
      <c r="LA3" s="802"/>
      <c r="LB3" s="802"/>
      <c r="LC3" s="802"/>
      <c r="LD3" s="802"/>
      <c r="LE3" s="802"/>
      <c r="LF3" s="802"/>
      <c r="LG3" s="802"/>
      <c r="LH3" s="802"/>
      <c r="LI3" s="802"/>
      <c r="LJ3" s="802"/>
      <c r="LK3" s="802"/>
      <c r="LL3" s="802"/>
      <c r="LM3" s="802"/>
      <c r="LN3" s="802"/>
      <c r="LO3" s="802"/>
      <c r="LP3" s="802"/>
      <c r="LQ3" s="802"/>
      <c r="LR3" s="802"/>
      <c r="LS3" s="802"/>
      <c r="LT3" s="802"/>
      <c r="LU3" s="802"/>
      <c r="LV3" s="802"/>
      <c r="LW3" s="802"/>
      <c r="LX3" s="802"/>
      <c r="LY3" s="802"/>
      <c r="LZ3" s="802"/>
      <c r="MA3" s="802"/>
      <c r="MB3" s="802"/>
      <c r="MC3" s="802"/>
      <c r="MD3" s="802"/>
      <c r="ME3" s="802"/>
      <c r="MF3" s="802"/>
      <c r="MG3" s="802"/>
      <c r="MH3" s="802"/>
      <c r="MI3" s="802"/>
      <c r="MJ3" s="802"/>
      <c r="MK3" s="802"/>
      <c r="ML3" s="802"/>
      <c r="MM3" s="802"/>
      <c r="MN3" s="802"/>
      <c r="MO3" s="802"/>
      <c r="MP3" s="802"/>
      <c r="MQ3" s="802"/>
      <c r="MR3" s="802"/>
      <c r="MS3" s="802"/>
      <c r="MT3" s="802"/>
      <c r="MU3" s="802"/>
      <c r="MV3" s="802"/>
      <c r="MW3" s="802"/>
      <c r="MX3" s="802"/>
      <c r="MY3" s="802"/>
      <c r="MZ3" s="802"/>
      <c r="NA3" s="802"/>
      <c r="NB3" s="802"/>
      <c r="NC3" s="802"/>
      <c r="ND3" s="802"/>
      <c r="NE3" s="802"/>
      <c r="NF3" s="802"/>
      <c r="NG3" s="802"/>
      <c r="NH3" s="802"/>
      <c r="NI3" s="802"/>
      <c r="NJ3" s="802"/>
      <c r="NK3" s="802"/>
      <c r="NL3" s="802"/>
      <c r="NM3" s="802"/>
      <c r="NN3" s="802"/>
      <c r="NO3" s="802"/>
      <c r="NP3" s="802"/>
      <c r="NQ3" s="802"/>
      <c r="NR3" s="802"/>
      <c r="NS3" s="802"/>
      <c r="NT3" s="802"/>
      <c r="NU3" s="802"/>
      <c r="NV3" s="802"/>
      <c r="NW3" s="802"/>
      <c r="NX3" s="802"/>
      <c r="NY3" s="802"/>
      <c r="NZ3" s="802"/>
      <c r="OA3" s="802"/>
      <c r="OB3" s="802"/>
      <c r="OC3" s="802"/>
      <c r="OD3" s="802"/>
      <c r="OE3" s="802"/>
      <c r="OF3" s="802"/>
      <c r="OG3" s="802"/>
      <c r="OH3" s="802"/>
      <c r="OI3" s="802"/>
      <c r="OJ3" s="802"/>
      <c r="OK3" s="802"/>
      <c r="OL3" s="802"/>
      <c r="OM3" s="802"/>
      <c r="ON3" s="802"/>
      <c r="OO3" s="802"/>
      <c r="OP3" s="802"/>
      <c r="OQ3" s="802"/>
      <c r="OR3" s="802"/>
      <c r="OS3" s="802"/>
      <c r="OT3" s="802"/>
      <c r="OU3" s="802"/>
      <c r="OV3" s="802"/>
      <c r="OW3" s="802"/>
      <c r="OX3" s="802"/>
      <c r="OY3" s="802"/>
      <c r="OZ3" s="802"/>
      <c r="PA3" s="802"/>
      <c r="PB3" s="802"/>
      <c r="PC3" s="802"/>
      <c r="PD3" s="802"/>
      <c r="PE3" s="802"/>
      <c r="PF3" s="802"/>
      <c r="PG3" s="802"/>
      <c r="PH3" s="802"/>
      <c r="PI3" s="802"/>
      <c r="PJ3" s="802"/>
      <c r="PK3" s="802"/>
      <c r="PL3" s="802"/>
      <c r="PM3" s="802"/>
      <c r="PN3" s="802"/>
      <c r="PO3" s="802"/>
      <c r="PP3" s="802"/>
      <c r="PQ3" s="802"/>
      <c r="PR3" s="802"/>
      <c r="PS3" s="802"/>
      <c r="PT3" s="802"/>
      <c r="PU3" s="802"/>
      <c r="PV3" s="802"/>
      <c r="PW3" s="802"/>
      <c r="PX3" s="802"/>
      <c r="PY3" s="802"/>
      <c r="PZ3" s="802"/>
      <c r="QA3" s="802"/>
      <c r="QB3" s="802"/>
      <c r="QC3" s="802"/>
      <c r="QD3" s="802"/>
      <c r="QE3" s="802"/>
      <c r="QF3" s="802"/>
      <c r="QG3" s="802"/>
      <c r="QH3" s="802"/>
      <c r="QI3" s="802"/>
      <c r="QJ3" s="802"/>
      <c r="QK3" s="802"/>
      <c r="QL3" s="802"/>
      <c r="QM3" s="802"/>
      <c r="QN3" s="802"/>
      <c r="QO3" s="802"/>
      <c r="QP3" s="802"/>
      <c r="QQ3" s="802"/>
      <c r="QR3" s="802"/>
      <c r="QS3" s="802"/>
      <c r="QT3" s="802"/>
      <c r="QU3" s="802"/>
      <c r="QV3" s="802"/>
      <c r="QW3" s="802"/>
      <c r="QX3" s="802"/>
      <c r="QY3" s="802"/>
      <c r="QZ3" s="802"/>
      <c r="RA3" s="802"/>
      <c r="RB3" s="802"/>
      <c r="RC3" s="802"/>
      <c r="RD3" s="802"/>
      <c r="RE3" s="802"/>
      <c r="RF3" s="802"/>
      <c r="RG3" s="802"/>
      <c r="RH3" s="802"/>
      <c r="RI3" s="802"/>
      <c r="RJ3" s="802"/>
      <c r="RK3" s="802"/>
      <c r="RL3" s="802"/>
      <c r="RM3" s="802"/>
      <c r="RN3" s="802"/>
      <c r="RO3" s="802"/>
      <c r="RP3" s="802"/>
      <c r="RQ3" s="802"/>
      <c r="RR3" s="802"/>
      <c r="RS3" s="802"/>
      <c r="RT3" s="802"/>
      <c r="RU3" s="802"/>
      <c r="RV3" s="802"/>
      <c r="RW3" s="802"/>
      <c r="RX3" s="802"/>
      <c r="RY3" s="802"/>
      <c r="RZ3" s="802"/>
      <c r="SA3" s="802"/>
      <c r="SB3" s="802"/>
      <c r="SC3" s="802"/>
      <c r="SD3" s="802"/>
      <c r="SE3" s="802"/>
      <c r="SF3" s="802"/>
      <c r="SG3" s="802"/>
      <c r="SH3" s="802"/>
      <c r="SI3" s="802"/>
      <c r="SJ3" s="802"/>
      <c r="SK3" s="802"/>
      <c r="SL3" s="802"/>
      <c r="SM3" s="802"/>
      <c r="SN3" s="802"/>
      <c r="SO3" s="802"/>
      <c r="SP3" s="802"/>
      <c r="SQ3" s="802"/>
      <c r="SR3" s="802"/>
      <c r="SS3" s="802"/>
      <c r="ST3" s="802"/>
      <c r="SU3" s="802"/>
      <c r="SV3" s="802"/>
      <c r="SW3" s="802"/>
      <c r="SX3" s="802"/>
      <c r="SY3" s="802"/>
      <c r="SZ3" s="802"/>
      <c r="TA3" s="802"/>
      <c r="TB3" s="802"/>
      <c r="TC3" s="802"/>
      <c r="TD3" s="802"/>
      <c r="TE3" s="802"/>
      <c r="TF3" s="802"/>
      <c r="TG3" s="802"/>
      <c r="TH3" s="802"/>
      <c r="TI3" s="802"/>
      <c r="TJ3" s="802"/>
      <c r="TK3" s="802"/>
      <c r="TL3" s="802"/>
      <c r="TM3" s="802"/>
      <c r="TN3" s="802"/>
      <c r="TO3" s="802"/>
      <c r="TP3" s="802"/>
      <c r="TQ3" s="802"/>
      <c r="TR3" s="802"/>
      <c r="TS3" s="802"/>
      <c r="TT3" s="802"/>
      <c r="TU3" s="802"/>
      <c r="TV3" s="802"/>
      <c r="TW3" s="802"/>
      <c r="TX3" s="802"/>
      <c r="TY3" s="802"/>
      <c r="TZ3" s="802"/>
      <c r="UA3" s="802"/>
      <c r="UB3" s="802"/>
      <c r="UC3" s="802"/>
      <c r="UD3" s="802"/>
      <c r="UE3" s="802"/>
      <c r="UF3" s="802"/>
      <c r="UG3" s="802"/>
      <c r="UH3" s="802"/>
      <c r="UI3" s="802"/>
      <c r="UJ3" s="802"/>
      <c r="UK3" s="802"/>
      <c r="UL3" s="802"/>
      <c r="UM3" s="802"/>
      <c r="UN3" s="802"/>
      <c r="UO3" s="802"/>
      <c r="UP3" s="802"/>
      <c r="UQ3" s="802"/>
      <c r="UR3" s="802"/>
      <c r="US3" s="802"/>
      <c r="UT3" s="802"/>
      <c r="UU3" s="802"/>
      <c r="UV3" s="802"/>
      <c r="UW3" s="802"/>
      <c r="UX3" s="802"/>
      <c r="UY3" s="802"/>
      <c r="UZ3" s="802"/>
      <c r="VA3" s="802"/>
      <c r="VB3" s="802"/>
      <c r="VC3" s="802"/>
      <c r="VD3" s="802"/>
      <c r="VE3" s="802"/>
      <c r="VF3" s="802"/>
      <c r="VG3" s="802"/>
      <c r="VH3" s="802"/>
      <c r="VI3" s="802"/>
      <c r="VJ3" s="802"/>
      <c r="VK3" s="802"/>
      <c r="VL3" s="802"/>
      <c r="VM3" s="802"/>
      <c r="VN3" s="802"/>
      <c r="VO3" s="802"/>
      <c r="VP3" s="802"/>
      <c r="VQ3" s="802"/>
      <c r="VR3" s="802"/>
      <c r="VS3" s="802"/>
      <c r="VT3" s="802"/>
      <c r="VU3" s="802"/>
      <c r="VV3" s="802"/>
      <c r="VW3" s="802"/>
      <c r="VX3" s="802"/>
      <c r="VY3" s="802"/>
      <c r="VZ3" s="802"/>
      <c r="WA3" s="802"/>
      <c r="WB3" s="802"/>
      <c r="WC3" s="802"/>
      <c r="WD3" s="802"/>
      <c r="WE3" s="802"/>
      <c r="WF3" s="802"/>
      <c r="WG3" s="802"/>
      <c r="WH3" s="802"/>
      <c r="WI3" s="802"/>
      <c r="WJ3" s="802"/>
      <c r="WK3" s="802"/>
      <c r="WL3" s="802"/>
      <c r="WM3" s="802"/>
      <c r="WN3" s="802"/>
      <c r="WO3" s="802"/>
      <c r="WP3" s="802"/>
      <c r="WQ3" s="802"/>
      <c r="WR3" s="802"/>
      <c r="WS3" s="802"/>
      <c r="WT3" s="802"/>
      <c r="WU3" s="802"/>
      <c r="WV3" s="802"/>
      <c r="WW3" s="802"/>
      <c r="WX3" s="802"/>
      <c r="WY3" s="802"/>
      <c r="WZ3" s="802"/>
      <c r="XA3" s="802"/>
      <c r="XB3" s="802"/>
      <c r="XC3" s="802"/>
      <c r="XD3" s="802"/>
      <c r="XE3" s="802"/>
      <c r="XF3" s="802"/>
      <c r="XG3" s="802"/>
      <c r="XH3" s="802"/>
      <c r="XI3" s="802"/>
      <c r="XJ3" s="802"/>
      <c r="XK3" s="802"/>
      <c r="XL3" s="802"/>
      <c r="XM3" s="802"/>
      <c r="XN3" s="802"/>
      <c r="XO3" s="802"/>
      <c r="XP3" s="802"/>
      <c r="XQ3" s="802"/>
      <c r="XR3" s="802"/>
      <c r="XS3" s="802"/>
      <c r="XT3" s="802"/>
      <c r="XU3" s="802"/>
      <c r="XV3" s="802"/>
      <c r="XW3" s="802"/>
      <c r="XX3" s="802"/>
      <c r="XY3" s="802"/>
      <c r="XZ3" s="802"/>
      <c r="YA3" s="802"/>
      <c r="YB3" s="802"/>
      <c r="YC3" s="802"/>
      <c r="YD3" s="802"/>
      <c r="YE3" s="802"/>
      <c r="YF3" s="802"/>
      <c r="YG3" s="802"/>
      <c r="YH3" s="802"/>
      <c r="YI3" s="802"/>
      <c r="YJ3" s="802"/>
      <c r="YK3" s="802"/>
      <c r="YL3" s="802"/>
      <c r="YM3" s="802"/>
      <c r="YN3" s="802"/>
      <c r="YO3" s="802"/>
      <c r="YP3" s="802"/>
      <c r="YQ3" s="802"/>
      <c r="YR3" s="802"/>
      <c r="YS3" s="802"/>
      <c r="YT3" s="802"/>
      <c r="YU3" s="802"/>
      <c r="YV3" s="802"/>
      <c r="YW3" s="802"/>
      <c r="YX3" s="802"/>
      <c r="YY3" s="802"/>
      <c r="YZ3" s="802"/>
      <c r="ZA3" s="802"/>
      <c r="ZB3" s="802"/>
      <c r="ZC3" s="802"/>
      <c r="ZD3" s="802"/>
      <c r="ZE3" s="802"/>
      <c r="ZF3" s="802"/>
      <c r="ZG3" s="802"/>
      <c r="ZH3" s="802"/>
      <c r="ZI3" s="802"/>
      <c r="ZJ3" s="802"/>
      <c r="ZK3" s="802"/>
      <c r="ZL3" s="802"/>
      <c r="ZM3" s="802"/>
      <c r="ZN3" s="802"/>
      <c r="ZO3" s="802"/>
      <c r="ZP3" s="802"/>
      <c r="ZQ3" s="802"/>
      <c r="ZR3" s="802"/>
      <c r="ZS3" s="802"/>
      <c r="ZT3" s="802"/>
      <c r="ZU3" s="802"/>
      <c r="ZV3" s="802"/>
      <c r="ZW3" s="802"/>
      <c r="ZX3" s="802"/>
      <c r="ZY3" s="802"/>
      <c r="ZZ3" s="802"/>
      <c r="AAA3" s="802"/>
      <c r="AAB3" s="802"/>
      <c r="AAC3" s="802"/>
      <c r="AAD3" s="802"/>
      <c r="AAE3" s="802"/>
      <c r="AAF3" s="802"/>
      <c r="AAG3" s="802"/>
      <c r="AAH3" s="802"/>
      <c r="AAI3" s="802"/>
      <c r="AAJ3" s="802"/>
      <c r="AAK3" s="802"/>
      <c r="AAL3" s="802"/>
      <c r="AAM3" s="802"/>
      <c r="AAN3" s="802"/>
      <c r="AAO3" s="802"/>
      <c r="AAP3" s="802"/>
      <c r="AAQ3" s="802"/>
      <c r="AAR3" s="802"/>
      <c r="AAS3" s="802"/>
      <c r="AAT3" s="802"/>
      <c r="AAU3" s="802"/>
      <c r="AAV3" s="802"/>
      <c r="AAW3" s="802"/>
      <c r="AAX3" s="802"/>
      <c r="AAY3" s="802"/>
      <c r="AAZ3" s="802"/>
      <c r="ABA3" s="802"/>
      <c r="ABB3" s="802"/>
      <c r="ABC3" s="802"/>
      <c r="ABD3" s="802"/>
      <c r="ABE3" s="802"/>
      <c r="ABF3" s="802"/>
      <c r="ABG3" s="802"/>
      <c r="ABH3" s="802"/>
      <c r="ABI3" s="802"/>
      <c r="ABJ3" s="802"/>
      <c r="ABK3" s="802"/>
      <c r="ABL3" s="802"/>
      <c r="ABM3" s="802"/>
      <c r="ABN3" s="802"/>
      <c r="ABO3" s="802"/>
      <c r="ABP3" s="802"/>
      <c r="ABQ3" s="802"/>
      <c r="ABR3" s="802"/>
      <c r="ABS3" s="802"/>
      <c r="ABT3" s="802"/>
      <c r="ABU3" s="802"/>
      <c r="ABV3" s="802"/>
      <c r="ABW3" s="802"/>
      <c r="ABX3" s="802"/>
      <c r="ABY3" s="802"/>
      <c r="ABZ3" s="802"/>
      <c r="ACA3" s="802"/>
      <c r="ACB3" s="802"/>
      <c r="ACC3" s="802"/>
      <c r="ACD3" s="802"/>
      <c r="ACE3" s="802"/>
      <c r="ACF3" s="802"/>
      <c r="ACG3" s="802"/>
      <c r="ACH3" s="802"/>
      <c r="ACI3" s="802"/>
      <c r="ACJ3" s="802"/>
      <c r="ACK3" s="802"/>
      <c r="ACL3" s="802"/>
      <c r="ACM3" s="802"/>
      <c r="ACN3" s="802"/>
      <c r="ACO3" s="802"/>
      <c r="ACP3" s="802"/>
      <c r="ACQ3" s="802"/>
      <c r="ACR3" s="802"/>
      <c r="ACS3" s="802"/>
      <c r="ACT3" s="802"/>
      <c r="ACU3" s="802"/>
      <c r="ACV3" s="802"/>
      <c r="ACW3" s="802"/>
      <c r="ACX3" s="802"/>
      <c r="ACY3" s="802"/>
      <c r="ACZ3" s="802"/>
      <c r="ADA3" s="802"/>
      <c r="ADB3" s="802"/>
      <c r="ADC3" s="802"/>
      <c r="ADD3" s="802"/>
      <c r="ADE3" s="802"/>
      <c r="ADF3" s="802"/>
      <c r="ADG3" s="802"/>
      <c r="ADH3" s="802"/>
      <c r="ADI3" s="802"/>
      <c r="ADJ3" s="802"/>
      <c r="ADK3" s="802"/>
      <c r="ADL3" s="802"/>
      <c r="ADM3" s="802"/>
      <c r="ADN3" s="802"/>
      <c r="ADO3" s="802"/>
      <c r="ADP3" s="802"/>
      <c r="ADQ3" s="802"/>
      <c r="ADR3" s="802"/>
      <c r="ADS3" s="802"/>
      <c r="ADT3" s="802"/>
      <c r="ADU3" s="802"/>
      <c r="ADV3" s="802"/>
      <c r="ADW3" s="802"/>
      <c r="ADX3" s="802"/>
      <c r="ADY3" s="802"/>
      <c r="ADZ3" s="802"/>
      <c r="AEA3" s="802"/>
      <c r="AEB3" s="802"/>
      <c r="AEC3" s="802"/>
      <c r="AED3" s="802"/>
      <c r="AEE3" s="802"/>
      <c r="AEF3" s="802"/>
      <c r="AEG3" s="802"/>
      <c r="AEH3" s="802"/>
      <c r="AEI3" s="802"/>
      <c r="AEJ3" s="802"/>
      <c r="AEK3" s="802"/>
      <c r="AEL3" s="802"/>
      <c r="AEM3" s="802"/>
      <c r="AEN3" s="802"/>
      <c r="AEO3" s="802"/>
      <c r="AEP3" s="802"/>
      <c r="AEQ3" s="802"/>
      <c r="AER3" s="802"/>
      <c r="AES3" s="802"/>
      <c r="AET3" s="802"/>
      <c r="AEU3" s="802"/>
      <c r="AEV3" s="802"/>
      <c r="AEW3" s="802"/>
      <c r="AEX3" s="802"/>
      <c r="AEY3" s="802"/>
      <c r="AEZ3" s="802"/>
      <c r="AFA3" s="802"/>
      <c r="AFB3" s="802"/>
      <c r="AFC3" s="802"/>
      <c r="AFD3" s="802"/>
      <c r="AFE3" s="802"/>
      <c r="AFF3" s="802"/>
      <c r="AFG3" s="802"/>
      <c r="AFH3" s="802"/>
      <c r="AFI3" s="802"/>
      <c r="AFJ3" s="802"/>
      <c r="AFK3" s="802"/>
      <c r="AFL3" s="802"/>
      <c r="AFM3" s="802"/>
      <c r="AFN3" s="802"/>
      <c r="AFO3" s="802"/>
      <c r="AFP3" s="802"/>
      <c r="AFQ3" s="802"/>
      <c r="AFR3" s="802"/>
      <c r="AFS3" s="802"/>
      <c r="AFT3" s="802"/>
      <c r="AFU3" s="802"/>
      <c r="AFV3" s="802"/>
      <c r="AFW3" s="802"/>
      <c r="AFX3" s="802"/>
      <c r="AFY3" s="802"/>
      <c r="AFZ3" s="802"/>
      <c r="AGA3" s="802"/>
      <c r="AGB3" s="802"/>
      <c r="AGC3" s="802"/>
      <c r="AGD3" s="802"/>
      <c r="AGE3" s="802"/>
      <c r="AGF3" s="802"/>
      <c r="AGG3" s="802"/>
      <c r="AGH3" s="802"/>
      <c r="AGI3" s="802"/>
      <c r="AGJ3" s="802"/>
      <c r="AGK3" s="802"/>
      <c r="AGL3" s="802"/>
      <c r="AGM3" s="802"/>
      <c r="AGN3" s="802"/>
      <c r="AGO3" s="802"/>
      <c r="AGP3" s="802"/>
      <c r="AGQ3" s="802"/>
      <c r="AGR3" s="802"/>
      <c r="AGS3" s="802"/>
      <c r="AGT3" s="802"/>
      <c r="AGU3" s="802"/>
      <c r="AGV3" s="802"/>
      <c r="AGW3" s="802"/>
      <c r="AGX3" s="802"/>
      <c r="AGY3" s="802"/>
      <c r="AGZ3" s="802"/>
      <c r="AHA3" s="802"/>
      <c r="AHB3" s="802"/>
      <c r="AHC3" s="802"/>
      <c r="AHD3" s="802"/>
      <c r="AHE3" s="802"/>
      <c r="AHF3" s="802"/>
      <c r="AHG3" s="802"/>
      <c r="AHH3" s="802"/>
      <c r="AHI3" s="802"/>
      <c r="AHJ3" s="802"/>
      <c r="AHK3" s="802"/>
      <c r="AHL3" s="802"/>
      <c r="AHM3" s="802"/>
      <c r="AHN3" s="802"/>
      <c r="AHO3" s="802"/>
      <c r="AHP3" s="802"/>
      <c r="AHQ3" s="802"/>
      <c r="AHR3" s="802"/>
      <c r="AHS3" s="802"/>
      <c r="AHT3" s="802"/>
      <c r="AHU3" s="802"/>
      <c r="AHV3" s="802"/>
      <c r="AHW3" s="802"/>
      <c r="AHX3" s="802"/>
      <c r="AHY3" s="802"/>
      <c r="AHZ3" s="802"/>
      <c r="AIA3" s="802"/>
      <c r="AIB3" s="802"/>
      <c r="AIC3" s="802"/>
      <c r="AID3" s="802"/>
      <c r="AIE3" s="802"/>
      <c r="AIF3" s="802"/>
      <c r="AIG3" s="802"/>
      <c r="AIH3" s="802"/>
      <c r="AII3" s="802"/>
      <c r="AIJ3" s="802"/>
      <c r="AIK3" s="793"/>
      <c r="AIL3" s="793"/>
      <c r="AIM3" s="793"/>
      <c r="AIN3" s="793"/>
      <c r="AIO3" s="793"/>
      <c r="AIP3" s="793"/>
      <c r="AIQ3" s="793"/>
      <c r="AIR3" s="793"/>
      <c r="AIS3" s="793"/>
      <c r="AIT3" s="793"/>
      <c r="AIU3" s="793"/>
      <c r="AIV3" s="793"/>
      <c r="AIW3" s="793"/>
      <c r="AIX3" s="793"/>
      <c r="AIY3" s="793"/>
      <c r="AIZ3" s="793"/>
      <c r="AJA3" s="793"/>
      <c r="AJB3" s="793"/>
      <c r="AJC3" s="793"/>
      <c r="AJD3" s="793"/>
      <c r="AJE3" s="793"/>
      <c r="AJF3" s="793"/>
      <c r="AJG3" s="793"/>
      <c r="AJH3" s="793"/>
      <c r="AJI3" s="793"/>
      <c r="AJJ3" s="793"/>
      <c r="AJK3" s="793"/>
      <c r="AJL3" s="793"/>
      <c r="AJM3" s="793"/>
      <c r="AJN3" s="793"/>
      <c r="AJO3" s="793"/>
      <c r="AJP3" s="793"/>
      <c r="AJQ3" s="793"/>
      <c r="AJR3" s="793"/>
      <c r="AJS3" s="793"/>
      <c r="AJT3" s="793"/>
      <c r="AJU3" s="793"/>
      <c r="AJV3" s="793"/>
      <c r="AJW3" s="793"/>
      <c r="AJX3" s="793"/>
      <c r="AJY3" s="793"/>
      <c r="AJZ3" s="793"/>
      <c r="AKA3" s="793"/>
      <c r="AKB3" s="793"/>
      <c r="AKC3" s="793"/>
      <c r="AKD3" s="793"/>
      <c r="AKE3" s="793"/>
      <c r="AKF3" s="793"/>
      <c r="AKG3" s="793"/>
      <c r="AKH3" s="793"/>
      <c r="AKI3" s="793"/>
      <c r="AKJ3" s="793"/>
      <c r="AKK3" s="793"/>
      <c r="AKL3" s="793"/>
      <c r="AKM3" s="793"/>
      <c r="AKN3" s="793"/>
      <c r="AKO3" s="793"/>
      <c r="AKP3" s="793"/>
      <c r="AKQ3" s="793"/>
      <c r="AKR3" s="793"/>
      <c r="AKS3" s="793"/>
      <c r="AKT3" s="793"/>
      <c r="AKU3" s="793"/>
      <c r="AKV3" s="793"/>
      <c r="AKW3" s="793"/>
      <c r="AKX3" s="793"/>
      <c r="AKY3" s="793"/>
      <c r="AKZ3" s="793"/>
      <c r="ALA3" s="793"/>
      <c r="ALB3" s="793"/>
      <c r="ALC3" s="793"/>
      <c r="ALD3" s="793"/>
      <c r="ALE3" s="793"/>
      <c r="ALF3" s="793"/>
      <c r="ALG3" s="793"/>
      <c r="ALH3" s="793"/>
      <c r="ALI3" s="793"/>
      <c r="ALJ3" s="793"/>
      <c r="ALK3" s="793"/>
      <c r="ALL3" s="793"/>
      <c r="ALM3" s="793"/>
      <c r="ALN3" s="793"/>
      <c r="ALO3" s="793"/>
      <c r="ALP3" s="793"/>
      <c r="ALQ3" s="793"/>
      <c r="ALR3" s="793"/>
      <c r="ALS3" s="793"/>
      <c r="ALT3" s="793"/>
      <c r="ALU3" s="793"/>
      <c r="ALV3" s="793"/>
      <c r="ALW3" s="793"/>
      <c r="ALX3" s="793"/>
      <c r="ALY3" s="793"/>
      <c r="ALZ3" s="793"/>
      <c r="AMA3" s="793"/>
      <c r="AMB3" s="793"/>
      <c r="AMC3" s="793"/>
      <c r="AMD3" s="793"/>
      <c r="AME3" s="793"/>
      <c r="AMF3" s="793"/>
      <c r="AMG3" s="793"/>
      <c r="AMH3" s="793"/>
      <c r="AMI3" s="793"/>
      <c r="AMJ3" s="793"/>
      <c r="AMK3" s="793"/>
      <c r="AML3" s="793"/>
      <c r="AMM3" s="793"/>
      <c r="AMN3" s="793"/>
      <c r="AMO3" s="793"/>
      <c r="AMP3" s="793"/>
      <c r="AMQ3" s="793"/>
      <c r="AMR3" s="793"/>
      <c r="AMS3" s="793"/>
      <c r="AMT3" s="793"/>
      <c r="AMU3" s="793"/>
      <c r="AMV3" s="793"/>
      <c r="AMW3" s="793"/>
      <c r="AMX3" s="793"/>
      <c r="AMY3" s="793"/>
      <c r="AMZ3" s="793"/>
      <c r="ANA3" s="793"/>
      <c r="ANB3" s="793"/>
      <c r="ANC3" s="793"/>
      <c r="AND3" s="793"/>
      <c r="ANE3" s="793"/>
      <c r="ANF3" s="793"/>
      <c r="ANG3" s="793"/>
      <c r="ANH3" s="793"/>
      <c r="ANI3" s="793"/>
      <c r="ANJ3" s="793"/>
      <c r="ANK3" s="793"/>
      <c r="ANL3" s="793"/>
      <c r="ANM3" s="793"/>
      <c r="ANN3" s="793"/>
      <c r="ANO3" s="793"/>
      <c r="ANP3" s="793"/>
      <c r="ANQ3" s="793"/>
      <c r="ANR3" s="793"/>
      <c r="ANS3" s="793"/>
      <c r="ANT3" s="793"/>
      <c r="ANU3" s="793"/>
      <c r="ANV3" s="793"/>
      <c r="ANW3" s="793"/>
      <c r="ANX3" s="793"/>
      <c r="ANY3" s="793"/>
      <c r="ANZ3" s="793"/>
      <c r="AOA3" s="793"/>
      <c r="AOB3" s="793"/>
      <c r="AOC3" s="793"/>
      <c r="AOD3" s="793"/>
      <c r="AOE3" s="793"/>
      <c r="AOF3" s="793"/>
      <c r="AOG3" s="793"/>
      <c r="AOH3" s="793"/>
      <c r="AOI3" s="793"/>
      <c r="AOJ3" s="793"/>
      <c r="AOK3" s="793"/>
      <c r="AOL3" s="793"/>
      <c r="AOM3" s="793"/>
      <c r="AON3" s="793"/>
      <c r="AOO3" s="793"/>
      <c r="AOP3" s="793"/>
      <c r="AOQ3" s="793"/>
      <c r="AOR3" s="793"/>
      <c r="AOS3" s="793"/>
      <c r="AOT3" s="793"/>
      <c r="AOU3" s="793"/>
      <c r="AOV3" s="793"/>
      <c r="AOW3" s="793"/>
      <c r="AOX3" s="793"/>
      <c r="AOY3" s="793"/>
      <c r="AOZ3" s="793"/>
      <c r="APA3" s="793"/>
      <c r="APB3" s="793"/>
      <c r="APC3" s="793"/>
      <c r="APD3" s="793"/>
      <c r="APE3" s="793"/>
      <c r="APF3" s="793"/>
      <c r="APG3" s="793"/>
      <c r="APH3" s="793"/>
      <c r="API3" s="793"/>
      <c r="APJ3" s="793"/>
      <c r="APK3" s="793"/>
      <c r="APL3" s="793"/>
      <c r="APM3" s="793"/>
      <c r="APN3" s="793"/>
      <c r="APO3" s="793"/>
      <c r="APP3" s="793"/>
      <c r="APQ3" s="793"/>
      <c r="APR3" s="793"/>
      <c r="APS3" s="793"/>
      <c r="APT3" s="793"/>
      <c r="APU3" s="793"/>
      <c r="APV3" s="793"/>
      <c r="APW3" s="793"/>
      <c r="APX3" s="793"/>
      <c r="APY3" s="793"/>
      <c r="APZ3" s="793"/>
      <c r="AQA3" s="793"/>
      <c r="AQB3" s="793"/>
      <c r="AQC3" s="793"/>
      <c r="AQD3" s="793"/>
      <c r="AQE3" s="802"/>
      <c r="AQF3" s="802"/>
      <c r="AQG3" s="802"/>
      <c r="AQH3" s="802"/>
      <c r="AQI3" s="802"/>
      <c r="AQJ3" s="802"/>
      <c r="AQK3" s="802"/>
      <c r="AQL3" s="802"/>
      <c r="AQM3" s="802"/>
      <c r="AQN3" s="802"/>
      <c r="AQO3" s="802"/>
      <c r="AQP3" s="802"/>
      <c r="AQQ3" s="802"/>
      <c r="AQR3" s="802"/>
      <c r="AQS3" s="802"/>
      <c r="AQT3" s="802"/>
      <c r="AQU3" s="802"/>
      <c r="AQV3" s="802"/>
      <c r="AQW3" s="802"/>
      <c r="AQX3" s="802"/>
      <c r="AQY3" s="802"/>
      <c r="AQZ3" s="802"/>
      <c r="ARA3" s="802"/>
      <c r="ARB3" s="802"/>
      <c r="ARC3" s="802"/>
      <c r="ARD3" s="802"/>
      <c r="ARE3" s="802"/>
      <c r="ARF3" s="802"/>
      <c r="ARG3" s="802"/>
      <c r="ARH3" s="802"/>
      <c r="ARI3" s="802"/>
      <c r="ARJ3" s="802"/>
      <c r="ARK3" s="802"/>
      <c r="ARL3" s="802"/>
      <c r="ARM3" s="802"/>
      <c r="ARN3" s="802"/>
      <c r="ARO3" s="802"/>
      <c r="ARP3" s="802"/>
      <c r="ARQ3" s="802"/>
      <c r="ARR3" s="802"/>
      <c r="ARS3" s="802"/>
      <c r="ART3" s="802"/>
      <c r="ARU3" s="802"/>
      <c r="ARV3" s="802"/>
      <c r="ARW3" s="802"/>
      <c r="ARX3" s="802"/>
      <c r="ARY3" s="802"/>
      <c r="ARZ3" s="802"/>
      <c r="ASA3" s="802"/>
      <c r="ASB3" s="802"/>
      <c r="ASC3" s="802"/>
      <c r="ASD3" s="802"/>
      <c r="ASE3" s="802"/>
      <c r="ASF3" s="802"/>
      <c r="ASG3" s="802"/>
      <c r="ASH3" s="802"/>
      <c r="ASI3" s="802"/>
      <c r="ASJ3" s="802"/>
      <c r="ASK3" s="802"/>
      <c r="ASL3" s="802"/>
      <c r="ASM3" s="793"/>
      <c r="ASN3" s="793"/>
      <c r="ASO3" s="793"/>
      <c r="ASP3" s="793"/>
      <c r="ASQ3" s="793"/>
      <c r="ASR3" s="793"/>
      <c r="ASS3" s="793"/>
      <c r="AST3" s="793"/>
      <c r="ASU3" s="793"/>
      <c r="ASV3" s="793"/>
      <c r="ASW3" s="793"/>
      <c r="ASX3" s="793"/>
      <c r="ASY3" s="793"/>
      <c r="ASZ3" s="793"/>
      <c r="ATA3" s="793"/>
      <c r="ATB3" s="793"/>
      <c r="ATC3" s="793"/>
      <c r="ATD3" s="793"/>
      <c r="ATE3" s="793"/>
      <c r="ATF3" s="793"/>
      <c r="ATG3" s="793"/>
      <c r="ATH3" s="793"/>
      <c r="ATI3" s="793"/>
      <c r="ATJ3" s="793"/>
      <c r="ATK3" s="793"/>
      <c r="ATL3" s="793"/>
      <c r="ATM3" s="793"/>
      <c r="ATN3" s="793"/>
      <c r="ATO3" s="793"/>
      <c r="ATP3" s="802"/>
      <c r="ATQ3" s="802"/>
      <c r="ATR3" s="802"/>
      <c r="ATS3" s="802"/>
      <c r="ATT3" s="802"/>
      <c r="ATU3" s="802"/>
      <c r="ATV3" s="802"/>
      <c r="ATW3" s="802"/>
      <c r="ATX3" s="802"/>
      <c r="ATY3" s="802"/>
      <c r="ATZ3" s="802"/>
      <c r="AUA3" s="802"/>
      <c r="AUB3" s="802"/>
      <c r="AUC3" s="802"/>
      <c r="AUD3" s="802"/>
      <c r="AUE3" s="802"/>
      <c r="AUF3" s="802"/>
      <c r="AUG3" s="802"/>
      <c r="AUH3" s="802"/>
      <c r="AUI3" s="802"/>
      <c r="AUJ3" s="802"/>
      <c r="AUK3" s="802"/>
      <c r="AUL3" s="802"/>
      <c r="AUM3" s="802"/>
      <c r="AUN3" s="802"/>
      <c r="AUO3" s="802"/>
      <c r="AUP3" s="801"/>
      <c r="AUQ3" s="802"/>
      <c r="AUR3" s="801"/>
      <c r="AUS3" s="802"/>
      <c r="AUT3" s="801"/>
      <c r="AUU3" s="802"/>
      <c r="AUV3" s="802"/>
      <c r="AUW3" s="802"/>
      <c r="AUX3" s="802"/>
      <c r="AUY3" s="802"/>
      <c r="AUZ3" s="802"/>
      <c r="AVA3" s="802"/>
      <c r="AVB3" s="802"/>
      <c r="AVC3" s="802"/>
      <c r="AVD3" s="802"/>
      <c r="AVE3" s="802"/>
      <c r="AVF3" s="802"/>
      <c r="AVG3" s="802"/>
      <c r="AVH3" s="802"/>
      <c r="AVI3" s="802"/>
      <c r="AVJ3" s="802"/>
      <c r="AVK3" s="802"/>
      <c r="AVL3" s="802"/>
      <c r="AVM3" s="802"/>
      <c r="AVN3" s="802"/>
      <c r="AVO3" s="802"/>
      <c r="AVP3" s="802"/>
      <c r="AVQ3" s="802"/>
      <c r="AVR3" s="802"/>
      <c r="AVS3" s="802"/>
      <c r="AVT3" s="802"/>
      <c r="AVU3" s="802"/>
      <c r="AVV3" s="802"/>
      <c r="AVW3" s="802"/>
      <c r="AVX3" s="802"/>
      <c r="AVY3" s="802"/>
      <c r="AVZ3" s="802"/>
      <c r="AWA3" s="802"/>
      <c r="AWB3" s="802"/>
      <c r="AWC3" s="802"/>
      <c r="AWD3" s="802"/>
      <c r="AWE3" s="802"/>
      <c r="AWF3" s="802"/>
      <c r="AWG3" s="802"/>
      <c r="AWH3" s="802"/>
      <c r="AWI3" s="802"/>
      <c r="AWJ3" s="802"/>
      <c r="AWK3" s="802"/>
      <c r="AWL3" s="802"/>
      <c r="AWM3" s="802"/>
      <c r="AWN3" s="802"/>
      <c r="AWO3" s="802"/>
      <c r="AWP3" s="802"/>
      <c r="AWQ3" s="802"/>
      <c r="AWR3" s="802"/>
      <c r="AWS3" s="802"/>
      <c r="AWT3" s="802"/>
      <c r="AWU3" s="802"/>
      <c r="AWV3" s="802"/>
      <c r="AWW3" s="802"/>
      <c r="AWX3" s="802"/>
      <c r="AWY3" s="802"/>
      <c r="AWZ3" s="802"/>
      <c r="AXA3" s="802"/>
      <c r="AXB3" s="802"/>
      <c r="AXC3" s="802"/>
      <c r="AXD3" s="802"/>
      <c r="AXE3" s="802"/>
      <c r="AXF3" s="802"/>
      <c r="AXG3" s="802"/>
      <c r="AXH3" s="802"/>
      <c r="AXI3" s="802"/>
      <c r="AXJ3" s="802"/>
      <c r="AXK3" s="802"/>
      <c r="AXL3" s="802"/>
      <c r="AXM3" s="802"/>
      <c r="AXN3" s="802"/>
      <c r="AXO3" s="802"/>
      <c r="AXP3" s="802"/>
      <c r="AXQ3" s="802"/>
      <c r="AXR3" s="802"/>
      <c r="AXS3" s="802"/>
      <c r="AXT3" s="802"/>
      <c r="AXU3" s="802"/>
      <c r="AXV3" s="802"/>
      <c r="AXW3" s="802"/>
      <c r="AXX3" s="802"/>
      <c r="AXY3" s="802"/>
      <c r="AXZ3" s="802"/>
      <c r="AYA3" s="802"/>
      <c r="AYB3" s="802"/>
      <c r="AYC3" s="802"/>
      <c r="AYD3" s="802"/>
      <c r="AYE3" s="802"/>
      <c r="AYF3" s="802"/>
      <c r="AYG3" s="802"/>
      <c r="AYH3" s="802"/>
      <c r="AYI3" s="802"/>
      <c r="AYJ3" s="802"/>
      <c r="AYK3" s="802"/>
      <c r="AYL3" s="802"/>
      <c r="AYM3" s="802"/>
      <c r="AYN3" s="802"/>
      <c r="AYO3" s="802"/>
      <c r="AYP3" s="802"/>
      <c r="AYQ3" s="802"/>
      <c r="AYR3" s="802"/>
      <c r="AYS3" s="802"/>
      <c r="AYT3" s="802"/>
      <c r="AYU3" s="802"/>
      <c r="AYV3" s="802"/>
      <c r="AYW3" s="802"/>
      <c r="AYX3" s="802"/>
      <c r="AYY3" s="802"/>
      <c r="AYZ3" s="802"/>
      <c r="AZA3" s="802"/>
      <c r="AZB3" s="802"/>
      <c r="AZC3" s="802"/>
      <c r="AZD3" s="802"/>
      <c r="AZE3" s="802"/>
      <c r="AZF3" s="802"/>
      <c r="AZG3" s="802"/>
      <c r="AZH3" s="802"/>
      <c r="AZI3" s="802"/>
      <c r="AZJ3" s="802"/>
      <c r="AZK3" s="802"/>
      <c r="AZL3" s="802"/>
      <c r="AZM3" s="802"/>
      <c r="AZN3" s="802"/>
      <c r="AZO3" s="802"/>
      <c r="AZP3" s="802"/>
      <c r="AZQ3" s="802"/>
      <c r="AZR3" s="802"/>
      <c r="AZS3" s="802"/>
    </row>
    <row r="4" spans="2:1371" s="178" customFormat="1" ht="18.75" customHeight="1">
      <c r="B4" s="458"/>
      <c r="C4" s="662" t="s">
        <v>204</v>
      </c>
      <c r="U4" s="781"/>
      <c r="V4" s="781"/>
      <c r="W4" s="781"/>
      <c r="AC4" s="788"/>
      <c r="AD4" s="788"/>
      <c r="AE4" s="788"/>
      <c r="AF4" s="788"/>
      <c r="AG4" s="950"/>
      <c r="AH4" s="950"/>
      <c r="AI4" s="950"/>
      <c r="AJ4" s="950"/>
      <c r="AK4" s="950"/>
      <c r="AL4" s="950"/>
      <c r="AM4" s="950"/>
      <c r="AN4" s="950"/>
      <c r="AO4" s="950"/>
      <c r="AP4" s="950"/>
      <c r="AQ4" s="950"/>
      <c r="AS4" s="802"/>
      <c r="AT4" s="802"/>
      <c r="AU4" s="802"/>
      <c r="AV4" s="802"/>
      <c r="AW4" s="802"/>
      <c r="AX4" s="802"/>
      <c r="AY4" s="802"/>
      <c r="AZ4" s="802"/>
      <c r="BA4" s="802"/>
      <c r="BB4" s="802"/>
      <c r="BC4" s="802"/>
      <c r="BD4" s="802"/>
      <c r="BE4" s="802"/>
      <c r="BF4" s="802"/>
      <c r="BG4" s="802"/>
      <c r="BH4" s="802"/>
      <c r="BI4" s="802"/>
      <c r="BJ4" s="802"/>
      <c r="BK4" s="802"/>
      <c r="BL4" s="802"/>
      <c r="BM4" s="802"/>
      <c r="BN4" s="802"/>
      <c r="BO4" s="802"/>
      <c r="BP4" s="802"/>
      <c r="BQ4" s="802"/>
      <c r="BR4" s="802"/>
      <c r="BS4" s="802"/>
      <c r="BT4" s="802"/>
      <c r="BU4" s="802"/>
      <c r="BV4" s="802"/>
      <c r="BW4" s="802"/>
      <c r="BX4" s="802"/>
      <c r="BY4" s="802"/>
      <c r="BZ4" s="802"/>
      <c r="CA4" s="802"/>
      <c r="CB4" s="802"/>
      <c r="CC4" s="802"/>
      <c r="CD4" s="802"/>
      <c r="CE4" s="802"/>
      <c r="CF4" s="802"/>
      <c r="CG4" s="802"/>
      <c r="CH4" s="802"/>
      <c r="CI4" s="802"/>
      <c r="CJ4" s="802"/>
      <c r="CK4" s="802"/>
      <c r="CL4" s="802"/>
      <c r="CM4" s="802"/>
      <c r="CN4" s="802"/>
      <c r="CO4" s="802"/>
      <c r="CP4" s="802"/>
      <c r="CQ4" s="802"/>
      <c r="CR4" s="802"/>
      <c r="CS4" s="802"/>
      <c r="CT4" s="802"/>
      <c r="CU4" s="802"/>
      <c r="CV4" s="802"/>
      <c r="CW4" s="802"/>
      <c r="CX4" s="802"/>
      <c r="CY4" s="802"/>
      <c r="CZ4" s="802"/>
      <c r="DA4" s="802"/>
      <c r="DB4" s="802"/>
      <c r="DC4" s="802"/>
      <c r="DD4" s="802"/>
      <c r="DE4" s="802"/>
      <c r="DF4" s="802"/>
      <c r="DG4" s="802"/>
      <c r="DH4" s="802"/>
      <c r="DI4" s="802"/>
      <c r="DJ4" s="802"/>
      <c r="DK4" s="802"/>
      <c r="DL4" s="802"/>
      <c r="DM4" s="802"/>
      <c r="DN4" s="802"/>
      <c r="DO4" s="802"/>
      <c r="DP4" s="802"/>
      <c r="DQ4" s="802"/>
      <c r="DR4" s="802"/>
      <c r="DS4" s="802"/>
      <c r="DT4" s="802"/>
      <c r="DU4" s="802"/>
      <c r="DV4" s="802"/>
      <c r="DW4" s="802"/>
      <c r="DX4" s="802"/>
      <c r="DY4" s="802"/>
      <c r="DZ4" s="802"/>
      <c r="EA4" s="802"/>
      <c r="EB4" s="802"/>
      <c r="EC4" s="802"/>
      <c r="ED4" s="802"/>
      <c r="EE4" s="802"/>
      <c r="EF4" s="802"/>
      <c r="EG4" s="802"/>
      <c r="EH4" s="802"/>
      <c r="EI4" s="802"/>
      <c r="EJ4" s="802"/>
      <c r="EK4" s="802"/>
      <c r="EL4" s="802"/>
      <c r="EM4" s="802"/>
      <c r="EN4" s="802"/>
      <c r="EO4" s="802"/>
      <c r="EP4" s="802"/>
      <c r="EQ4" s="802"/>
      <c r="ER4" s="802"/>
      <c r="ES4" s="802"/>
      <c r="ET4" s="802"/>
      <c r="EU4" s="802"/>
      <c r="EV4" s="802"/>
      <c r="EW4" s="802"/>
      <c r="EX4" s="802"/>
      <c r="EY4" s="802"/>
      <c r="EZ4" s="802"/>
      <c r="FA4" s="802"/>
      <c r="FB4" s="802"/>
      <c r="FC4" s="802"/>
      <c r="FD4" s="802"/>
      <c r="FE4" s="802"/>
      <c r="FF4" s="802"/>
      <c r="FG4" s="802"/>
      <c r="FH4" s="802"/>
      <c r="FI4" s="802"/>
      <c r="FJ4" s="802"/>
      <c r="FK4" s="802"/>
      <c r="FL4" s="802"/>
      <c r="FM4" s="802"/>
      <c r="FN4" s="802"/>
      <c r="FO4" s="802"/>
      <c r="FP4" s="802"/>
      <c r="FQ4" s="802"/>
      <c r="FR4" s="802"/>
      <c r="FS4" s="802"/>
      <c r="FT4" s="802"/>
      <c r="FU4" s="802"/>
      <c r="FV4" s="802"/>
      <c r="FW4" s="802"/>
      <c r="FX4" s="802"/>
      <c r="FY4" s="802"/>
      <c r="FZ4" s="802"/>
      <c r="GA4" s="802"/>
      <c r="GB4" s="802"/>
      <c r="GC4" s="802"/>
      <c r="GD4" s="802"/>
      <c r="GE4" s="802"/>
      <c r="GF4" s="802"/>
      <c r="GG4" s="802"/>
      <c r="GH4" s="802"/>
      <c r="GI4" s="802"/>
      <c r="GJ4" s="802"/>
      <c r="GK4" s="802"/>
      <c r="GL4" s="802"/>
      <c r="GM4" s="802"/>
      <c r="GN4" s="802"/>
      <c r="GO4" s="802"/>
      <c r="GP4" s="802"/>
      <c r="GQ4" s="802"/>
      <c r="GR4" s="802"/>
      <c r="GS4" s="802"/>
      <c r="GT4" s="802"/>
      <c r="GU4" s="802"/>
      <c r="GV4" s="802"/>
      <c r="GW4" s="802"/>
      <c r="GX4" s="802"/>
      <c r="GY4" s="802"/>
      <c r="GZ4" s="802"/>
      <c r="HA4" s="802"/>
      <c r="HB4" s="802"/>
      <c r="HC4" s="802"/>
      <c r="HD4" s="802"/>
      <c r="HE4" s="802"/>
      <c r="HF4" s="802"/>
      <c r="HG4" s="802"/>
      <c r="HH4" s="802"/>
      <c r="HI4" s="802"/>
      <c r="HJ4" s="802"/>
      <c r="HK4" s="802"/>
      <c r="HL4" s="802"/>
      <c r="HM4" s="802"/>
      <c r="HN4" s="802"/>
      <c r="HO4" s="802"/>
      <c r="HP4" s="802"/>
      <c r="HQ4" s="802"/>
      <c r="HR4" s="802"/>
      <c r="HS4" s="802"/>
      <c r="HT4" s="802"/>
      <c r="HU4" s="802"/>
      <c r="HV4" s="802"/>
      <c r="HW4" s="802"/>
      <c r="HX4" s="802"/>
      <c r="HY4" s="802"/>
      <c r="HZ4" s="802"/>
      <c r="IA4" s="802"/>
      <c r="IB4" s="802"/>
      <c r="IC4" s="802"/>
      <c r="ID4" s="802"/>
      <c r="IE4" s="802"/>
      <c r="IF4" s="802"/>
      <c r="IG4" s="802"/>
      <c r="IH4" s="802"/>
      <c r="II4" s="802"/>
      <c r="IJ4" s="802"/>
      <c r="IK4" s="802"/>
      <c r="IL4" s="802"/>
      <c r="IM4" s="802"/>
      <c r="IN4" s="802"/>
      <c r="IO4" s="802"/>
      <c r="IP4" s="802"/>
      <c r="IQ4" s="802"/>
      <c r="IR4" s="802"/>
      <c r="IS4" s="802"/>
      <c r="IT4" s="802"/>
      <c r="IU4" s="802"/>
      <c r="IV4" s="802"/>
      <c r="IW4" s="802"/>
      <c r="IX4" s="802"/>
      <c r="IY4" s="802"/>
      <c r="IZ4" s="802"/>
      <c r="JA4" s="802"/>
      <c r="JB4" s="802"/>
      <c r="JC4" s="802"/>
      <c r="JD4" s="802"/>
      <c r="JE4" s="802"/>
      <c r="JF4" s="802"/>
      <c r="JG4" s="802"/>
      <c r="JH4" s="802"/>
      <c r="JI4" s="802"/>
      <c r="JJ4" s="802"/>
      <c r="JK4" s="802"/>
      <c r="JL4" s="802"/>
      <c r="JM4" s="802"/>
      <c r="JN4" s="802"/>
      <c r="JO4" s="802"/>
      <c r="JP4" s="802"/>
      <c r="JQ4" s="802"/>
      <c r="JR4" s="802"/>
      <c r="JS4" s="802"/>
      <c r="JT4" s="802"/>
      <c r="JU4" s="802"/>
      <c r="JV4" s="802"/>
      <c r="JW4" s="802"/>
      <c r="JX4" s="802"/>
      <c r="JY4" s="802"/>
      <c r="JZ4" s="802"/>
      <c r="KA4" s="802"/>
      <c r="KB4" s="802"/>
      <c r="KC4" s="802"/>
      <c r="KD4" s="802"/>
      <c r="KE4" s="802"/>
      <c r="KF4" s="802"/>
      <c r="KG4" s="802"/>
      <c r="KH4" s="802"/>
      <c r="KI4" s="802"/>
      <c r="KJ4" s="802"/>
      <c r="KK4" s="802"/>
      <c r="KL4" s="802"/>
      <c r="KM4" s="802"/>
      <c r="KN4" s="802"/>
      <c r="KO4" s="802"/>
      <c r="KP4" s="802"/>
      <c r="KQ4" s="802"/>
      <c r="KR4" s="802"/>
      <c r="KS4" s="802"/>
      <c r="KT4" s="802"/>
      <c r="KU4" s="802"/>
      <c r="KV4" s="802"/>
      <c r="KW4" s="802"/>
      <c r="KX4" s="802"/>
      <c r="KY4" s="802"/>
      <c r="KZ4" s="802"/>
      <c r="LA4" s="802"/>
      <c r="LB4" s="802"/>
      <c r="LC4" s="802"/>
      <c r="LD4" s="802"/>
      <c r="LE4" s="802"/>
      <c r="LF4" s="802"/>
      <c r="LG4" s="802"/>
      <c r="LH4" s="802"/>
      <c r="LI4" s="802"/>
      <c r="LJ4" s="802"/>
      <c r="LK4" s="802"/>
      <c r="LL4" s="802"/>
      <c r="LM4" s="802"/>
      <c r="LN4" s="802"/>
      <c r="LO4" s="802"/>
      <c r="LP4" s="802"/>
      <c r="LQ4" s="802"/>
      <c r="LR4" s="802"/>
      <c r="LS4" s="802"/>
      <c r="LT4" s="802"/>
      <c r="LU4" s="802"/>
      <c r="LV4" s="802"/>
      <c r="LW4" s="802"/>
      <c r="LX4" s="802"/>
      <c r="LY4" s="802"/>
      <c r="LZ4" s="802"/>
      <c r="MA4" s="802"/>
      <c r="MB4" s="802"/>
      <c r="MC4" s="802"/>
      <c r="MD4" s="802"/>
      <c r="ME4" s="802"/>
      <c r="MF4" s="802"/>
      <c r="MG4" s="802"/>
      <c r="MH4" s="802"/>
      <c r="MI4" s="802"/>
      <c r="MJ4" s="802"/>
      <c r="MK4" s="802"/>
      <c r="ML4" s="802"/>
      <c r="MM4" s="802"/>
      <c r="MN4" s="802"/>
      <c r="MO4" s="802"/>
      <c r="MP4" s="802"/>
      <c r="MQ4" s="802"/>
      <c r="MR4" s="802"/>
      <c r="MS4" s="802"/>
      <c r="MT4" s="802"/>
      <c r="MU4" s="802"/>
      <c r="MV4" s="802"/>
      <c r="MW4" s="802"/>
      <c r="MX4" s="802"/>
      <c r="MY4" s="802"/>
      <c r="MZ4" s="802"/>
      <c r="NA4" s="802"/>
      <c r="NB4" s="802"/>
      <c r="NC4" s="802"/>
      <c r="ND4" s="802"/>
      <c r="NE4" s="802"/>
      <c r="NF4" s="802"/>
      <c r="NG4" s="802"/>
      <c r="NH4" s="802"/>
      <c r="NI4" s="802"/>
      <c r="NJ4" s="802"/>
      <c r="NK4" s="802"/>
      <c r="NL4" s="802"/>
      <c r="NM4" s="802"/>
      <c r="NN4" s="802"/>
      <c r="NO4" s="802"/>
      <c r="NP4" s="802"/>
      <c r="NQ4" s="802"/>
      <c r="NR4" s="802"/>
      <c r="NS4" s="802"/>
      <c r="NT4" s="802"/>
      <c r="NU4" s="802"/>
      <c r="NV4" s="802"/>
      <c r="NW4" s="802"/>
      <c r="NX4" s="802"/>
      <c r="NY4" s="802"/>
      <c r="NZ4" s="802"/>
      <c r="OA4" s="802"/>
      <c r="OB4" s="802"/>
      <c r="OC4" s="802"/>
      <c r="OD4" s="802"/>
      <c r="OE4" s="802"/>
      <c r="OF4" s="802"/>
      <c r="OG4" s="802"/>
      <c r="OH4" s="802"/>
      <c r="OI4" s="802"/>
      <c r="OJ4" s="802"/>
      <c r="OK4" s="802"/>
      <c r="OL4" s="802"/>
      <c r="OM4" s="802"/>
      <c r="ON4" s="802"/>
      <c r="OO4" s="802"/>
      <c r="OP4" s="802"/>
      <c r="OQ4" s="802"/>
      <c r="OR4" s="802"/>
      <c r="OS4" s="802"/>
      <c r="OT4" s="802"/>
      <c r="OU4" s="802"/>
      <c r="OV4" s="802"/>
      <c r="OW4" s="802"/>
      <c r="OX4" s="802"/>
      <c r="OY4" s="802"/>
      <c r="OZ4" s="802"/>
      <c r="PA4" s="802"/>
      <c r="PB4" s="802"/>
      <c r="PC4" s="802"/>
      <c r="PD4" s="802"/>
      <c r="PE4" s="802"/>
      <c r="PF4" s="802"/>
      <c r="PG4" s="802"/>
      <c r="PH4" s="802"/>
      <c r="PI4" s="802"/>
      <c r="PJ4" s="802"/>
      <c r="PK4" s="802"/>
      <c r="PL4" s="802"/>
      <c r="PM4" s="802"/>
      <c r="PN4" s="802"/>
      <c r="PO4" s="802"/>
      <c r="PP4" s="802"/>
      <c r="PQ4" s="802"/>
      <c r="PR4" s="802"/>
      <c r="PS4" s="802"/>
      <c r="PT4" s="802"/>
      <c r="PU4" s="802"/>
      <c r="PV4" s="802"/>
      <c r="PW4" s="802"/>
      <c r="PX4" s="802"/>
      <c r="PY4" s="802"/>
      <c r="PZ4" s="802"/>
      <c r="QA4" s="802"/>
      <c r="QB4" s="802"/>
      <c r="QC4" s="802"/>
      <c r="QD4" s="802"/>
      <c r="QE4" s="802"/>
      <c r="QF4" s="802"/>
      <c r="QG4" s="802"/>
      <c r="QH4" s="802"/>
      <c r="QI4" s="802"/>
      <c r="QJ4" s="802"/>
      <c r="QK4" s="802"/>
      <c r="QL4" s="802"/>
      <c r="QM4" s="802"/>
      <c r="QN4" s="802"/>
      <c r="QO4" s="802"/>
      <c r="QP4" s="802"/>
      <c r="QQ4" s="802"/>
      <c r="QR4" s="802"/>
      <c r="QS4" s="802"/>
      <c r="QT4" s="802"/>
      <c r="QU4" s="802"/>
      <c r="QV4" s="802"/>
      <c r="QW4" s="802"/>
      <c r="QX4" s="802"/>
      <c r="QY4" s="802"/>
      <c r="QZ4" s="802"/>
      <c r="RA4" s="802"/>
      <c r="RB4" s="802"/>
      <c r="RC4" s="802"/>
      <c r="RD4" s="802"/>
      <c r="RE4" s="802"/>
      <c r="RF4" s="802"/>
      <c r="RG4" s="802"/>
      <c r="RH4" s="802"/>
      <c r="RI4" s="802"/>
      <c r="RJ4" s="802"/>
      <c r="RK4" s="802"/>
      <c r="RL4" s="802"/>
      <c r="RM4" s="802"/>
      <c r="RN4" s="802"/>
      <c r="RO4" s="802"/>
      <c r="RP4" s="802"/>
      <c r="RQ4" s="802"/>
      <c r="RR4" s="802"/>
      <c r="RS4" s="802"/>
      <c r="RT4" s="802"/>
      <c r="RU4" s="802"/>
      <c r="RV4" s="802"/>
      <c r="RW4" s="802"/>
      <c r="RX4" s="802"/>
      <c r="RY4" s="802"/>
      <c r="RZ4" s="802"/>
      <c r="SA4" s="802"/>
      <c r="SB4" s="802"/>
      <c r="SC4" s="802"/>
      <c r="SD4" s="802"/>
      <c r="SE4" s="802"/>
      <c r="SF4" s="802"/>
      <c r="SG4" s="802"/>
      <c r="SH4" s="802"/>
      <c r="SI4" s="802"/>
      <c r="SJ4" s="802"/>
      <c r="SK4" s="802"/>
      <c r="SL4" s="802"/>
      <c r="SM4" s="802"/>
      <c r="SN4" s="802"/>
      <c r="SO4" s="802"/>
      <c r="SP4" s="802"/>
      <c r="SQ4" s="802"/>
      <c r="SR4" s="802"/>
      <c r="SS4" s="802"/>
      <c r="ST4" s="802"/>
      <c r="SU4" s="802"/>
      <c r="SV4" s="802"/>
      <c r="SW4" s="802"/>
      <c r="SX4" s="802"/>
      <c r="SY4" s="802"/>
      <c r="SZ4" s="802"/>
      <c r="TA4" s="802"/>
      <c r="TB4" s="802"/>
      <c r="TC4" s="802"/>
      <c r="TD4" s="802"/>
      <c r="TE4" s="802"/>
      <c r="TF4" s="802"/>
      <c r="TG4" s="802"/>
      <c r="TH4" s="802"/>
      <c r="TI4" s="802"/>
      <c r="TJ4" s="802"/>
      <c r="TK4" s="802"/>
      <c r="TL4" s="802"/>
      <c r="TM4" s="802"/>
      <c r="TN4" s="802"/>
      <c r="TO4" s="802"/>
      <c r="TP4" s="802"/>
      <c r="TQ4" s="802"/>
      <c r="TR4" s="802"/>
      <c r="TS4" s="802"/>
      <c r="TT4" s="802"/>
      <c r="TU4" s="802"/>
      <c r="TV4" s="802"/>
      <c r="TW4" s="802"/>
      <c r="TX4" s="802"/>
      <c r="TY4" s="802"/>
      <c r="TZ4" s="802"/>
      <c r="UA4" s="802"/>
      <c r="UB4" s="802"/>
      <c r="UC4" s="802"/>
      <c r="UD4" s="802"/>
      <c r="UE4" s="802"/>
      <c r="UF4" s="802"/>
      <c r="UG4" s="802"/>
      <c r="UH4" s="802"/>
      <c r="UI4" s="802"/>
      <c r="UJ4" s="802"/>
      <c r="UK4" s="802"/>
      <c r="UL4" s="802"/>
      <c r="UM4" s="802"/>
      <c r="UN4" s="802"/>
      <c r="UO4" s="802"/>
      <c r="UP4" s="802"/>
      <c r="UQ4" s="802"/>
      <c r="UR4" s="802"/>
      <c r="US4" s="802"/>
      <c r="UT4" s="802"/>
      <c r="UU4" s="802"/>
      <c r="UV4" s="802"/>
      <c r="UW4" s="802"/>
      <c r="UX4" s="802"/>
      <c r="UY4" s="802"/>
      <c r="UZ4" s="802"/>
      <c r="VA4" s="802"/>
      <c r="VB4" s="802"/>
      <c r="VC4" s="802"/>
      <c r="VD4" s="802"/>
      <c r="VE4" s="802"/>
      <c r="VF4" s="802"/>
      <c r="VG4" s="802"/>
      <c r="VH4" s="802"/>
      <c r="VI4" s="802"/>
      <c r="VJ4" s="802"/>
      <c r="VK4" s="802"/>
      <c r="VL4" s="802"/>
      <c r="VM4" s="802"/>
      <c r="VN4" s="802"/>
      <c r="VO4" s="802"/>
      <c r="VP4" s="802"/>
      <c r="VQ4" s="802"/>
      <c r="VR4" s="802"/>
      <c r="VS4" s="802"/>
      <c r="VT4" s="802"/>
      <c r="VU4" s="802"/>
      <c r="VV4" s="802"/>
      <c r="VW4" s="802"/>
      <c r="VX4" s="802"/>
      <c r="VY4" s="802"/>
      <c r="VZ4" s="802"/>
      <c r="WA4" s="802"/>
      <c r="WB4" s="802"/>
      <c r="WC4" s="802"/>
      <c r="WD4" s="802"/>
      <c r="WE4" s="802"/>
      <c r="WF4" s="802"/>
      <c r="WG4" s="802"/>
      <c r="WH4" s="802"/>
      <c r="WI4" s="802"/>
      <c r="WJ4" s="802"/>
      <c r="WK4" s="802"/>
      <c r="WL4" s="802"/>
      <c r="WM4" s="802"/>
      <c r="WN4" s="802"/>
      <c r="WO4" s="802"/>
      <c r="WP4" s="802"/>
      <c r="WQ4" s="802"/>
      <c r="WR4" s="802"/>
      <c r="WS4" s="802"/>
      <c r="WT4" s="802"/>
      <c r="WU4" s="802"/>
      <c r="WV4" s="802"/>
      <c r="WW4" s="802"/>
      <c r="WX4" s="802"/>
      <c r="WY4" s="802"/>
      <c r="WZ4" s="802"/>
      <c r="XA4" s="802"/>
      <c r="XB4" s="802"/>
      <c r="XC4" s="802"/>
      <c r="XD4" s="802"/>
      <c r="XE4" s="802"/>
      <c r="XF4" s="802"/>
      <c r="XG4" s="802"/>
      <c r="XH4" s="802"/>
      <c r="XI4" s="802"/>
      <c r="XJ4" s="802"/>
      <c r="XK4" s="802"/>
      <c r="XL4" s="802"/>
      <c r="XM4" s="802"/>
      <c r="XN4" s="802"/>
      <c r="XO4" s="802"/>
      <c r="XP4" s="802"/>
      <c r="XQ4" s="802"/>
      <c r="XR4" s="802"/>
      <c r="XS4" s="802"/>
      <c r="XT4" s="802"/>
      <c r="XU4" s="802"/>
      <c r="XV4" s="802"/>
      <c r="XW4" s="802"/>
      <c r="XX4" s="802"/>
      <c r="XY4" s="802"/>
      <c r="XZ4" s="802"/>
      <c r="YA4" s="802"/>
      <c r="YB4" s="802"/>
      <c r="YC4" s="802"/>
      <c r="YD4" s="802"/>
      <c r="YE4" s="802"/>
      <c r="YF4" s="802"/>
      <c r="YG4" s="802"/>
      <c r="YH4" s="802"/>
      <c r="YI4" s="802"/>
      <c r="YJ4" s="802"/>
      <c r="YK4" s="802"/>
      <c r="YL4" s="802"/>
      <c r="YM4" s="802"/>
      <c r="YN4" s="802"/>
      <c r="YO4" s="802"/>
      <c r="YP4" s="802"/>
      <c r="YQ4" s="802"/>
      <c r="YR4" s="802"/>
      <c r="YS4" s="802"/>
      <c r="YT4" s="802"/>
      <c r="YU4" s="802"/>
      <c r="YV4" s="802"/>
      <c r="YW4" s="802"/>
      <c r="YX4" s="802"/>
      <c r="YY4" s="802"/>
      <c r="YZ4" s="802"/>
      <c r="ZA4" s="802"/>
      <c r="ZB4" s="802"/>
      <c r="ZC4" s="802"/>
      <c r="ZD4" s="802"/>
      <c r="ZE4" s="802"/>
      <c r="ZF4" s="802"/>
      <c r="ZG4" s="802"/>
      <c r="ZH4" s="802"/>
      <c r="ZI4" s="802"/>
      <c r="ZJ4" s="802"/>
      <c r="ZK4" s="802"/>
      <c r="ZL4" s="802"/>
      <c r="ZM4" s="802"/>
      <c r="ZN4" s="802"/>
      <c r="ZO4" s="802"/>
      <c r="ZP4" s="802"/>
      <c r="ZQ4" s="802"/>
      <c r="ZR4" s="802"/>
      <c r="ZS4" s="802"/>
      <c r="ZT4" s="802"/>
      <c r="ZU4" s="802"/>
      <c r="ZV4" s="802"/>
      <c r="ZW4" s="802"/>
      <c r="ZX4" s="802"/>
      <c r="ZY4" s="802"/>
      <c r="ZZ4" s="802"/>
      <c r="AAA4" s="802"/>
      <c r="AAB4" s="802"/>
      <c r="AAC4" s="802"/>
      <c r="AAD4" s="802"/>
      <c r="AAE4" s="802"/>
      <c r="AAF4" s="802"/>
      <c r="AAG4" s="802"/>
      <c r="AAH4" s="802"/>
      <c r="AAI4" s="802"/>
      <c r="AAJ4" s="802"/>
      <c r="AAK4" s="802"/>
      <c r="AAL4" s="802"/>
      <c r="AAM4" s="802"/>
      <c r="AAN4" s="802"/>
      <c r="AAO4" s="802"/>
      <c r="AAP4" s="802"/>
      <c r="AAQ4" s="802"/>
      <c r="AAR4" s="802"/>
      <c r="AAS4" s="802"/>
      <c r="AAT4" s="802"/>
      <c r="AAU4" s="802"/>
      <c r="AAV4" s="802"/>
      <c r="AAW4" s="802"/>
      <c r="AAX4" s="802"/>
      <c r="AAY4" s="802"/>
      <c r="AAZ4" s="802"/>
      <c r="ABA4" s="802"/>
      <c r="ABB4" s="802"/>
      <c r="ABC4" s="802"/>
      <c r="ABD4" s="802"/>
      <c r="ABE4" s="802"/>
      <c r="ABF4" s="802"/>
      <c r="ABG4" s="802"/>
      <c r="ABH4" s="802"/>
      <c r="ABI4" s="802"/>
      <c r="ABJ4" s="802"/>
      <c r="ABK4" s="802"/>
      <c r="ABL4" s="802"/>
      <c r="ABM4" s="802"/>
      <c r="ABN4" s="802"/>
      <c r="ABO4" s="802"/>
      <c r="ABP4" s="802"/>
      <c r="ABQ4" s="802"/>
      <c r="ABR4" s="802"/>
      <c r="ABS4" s="802"/>
      <c r="ABT4" s="802"/>
      <c r="ABU4" s="802"/>
      <c r="ABV4" s="802"/>
      <c r="ABW4" s="802"/>
      <c r="ABX4" s="802"/>
      <c r="ABY4" s="802"/>
      <c r="ABZ4" s="802"/>
      <c r="ACA4" s="802"/>
      <c r="ACB4" s="802"/>
      <c r="ACC4" s="802"/>
      <c r="ACD4" s="802"/>
      <c r="ACE4" s="802"/>
      <c r="ACF4" s="802"/>
      <c r="ACG4" s="802"/>
      <c r="ACH4" s="802"/>
      <c r="ACI4" s="802"/>
      <c r="ACJ4" s="802"/>
      <c r="ACK4" s="802"/>
      <c r="ACL4" s="802"/>
      <c r="ACM4" s="802"/>
      <c r="ACN4" s="802"/>
      <c r="ACO4" s="802"/>
      <c r="ACP4" s="802"/>
      <c r="ACQ4" s="802"/>
      <c r="ACR4" s="802"/>
      <c r="ACS4" s="802"/>
      <c r="ACT4" s="802"/>
      <c r="ACU4" s="802"/>
      <c r="ACV4" s="802"/>
      <c r="ACW4" s="802"/>
      <c r="ACX4" s="802"/>
      <c r="ACY4" s="802"/>
      <c r="ACZ4" s="802"/>
      <c r="ADA4" s="802"/>
      <c r="ADB4" s="802"/>
      <c r="ADC4" s="802"/>
      <c r="ADD4" s="802"/>
      <c r="ADE4" s="802"/>
      <c r="ADF4" s="802"/>
      <c r="ADG4" s="802"/>
      <c r="ADH4" s="802"/>
      <c r="ADI4" s="802"/>
      <c r="ADJ4" s="802"/>
      <c r="ADK4" s="802"/>
      <c r="ADL4" s="802"/>
      <c r="ADM4" s="802"/>
      <c r="ADN4" s="802"/>
      <c r="ADO4" s="802"/>
      <c r="ADP4" s="802"/>
      <c r="ADQ4" s="802"/>
      <c r="ADR4" s="802"/>
      <c r="ADS4" s="802"/>
      <c r="ADT4" s="802"/>
      <c r="ADU4" s="802"/>
      <c r="ADV4" s="802"/>
      <c r="ADW4" s="802"/>
      <c r="ADX4" s="802"/>
      <c r="ADY4" s="802"/>
      <c r="ADZ4" s="802"/>
      <c r="AEA4" s="802"/>
      <c r="AEB4" s="802"/>
      <c r="AEC4" s="802"/>
      <c r="AED4" s="802"/>
      <c r="AEE4" s="802"/>
      <c r="AEF4" s="802"/>
      <c r="AEG4" s="802"/>
      <c r="AEH4" s="802"/>
      <c r="AEI4" s="802"/>
      <c r="AEJ4" s="802"/>
      <c r="AEK4" s="802"/>
      <c r="AEL4" s="802"/>
      <c r="AEM4" s="802"/>
      <c r="AEN4" s="802"/>
      <c r="AEO4" s="802"/>
      <c r="AEP4" s="802"/>
      <c r="AEQ4" s="802"/>
      <c r="AER4" s="802"/>
      <c r="AES4" s="802"/>
      <c r="AET4" s="802"/>
      <c r="AEU4" s="802"/>
      <c r="AEV4" s="802"/>
      <c r="AEW4" s="802"/>
      <c r="AEX4" s="802"/>
      <c r="AEY4" s="802"/>
      <c r="AEZ4" s="802"/>
      <c r="AFA4" s="802"/>
      <c r="AFB4" s="802"/>
      <c r="AFC4" s="802"/>
      <c r="AFD4" s="802"/>
      <c r="AFE4" s="802"/>
      <c r="AFF4" s="802"/>
      <c r="AFG4" s="802"/>
      <c r="AFH4" s="802"/>
      <c r="AFI4" s="802"/>
      <c r="AFJ4" s="802"/>
      <c r="AFK4" s="802"/>
      <c r="AFL4" s="802"/>
      <c r="AFM4" s="802"/>
      <c r="AFN4" s="802"/>
      <c r="AFO4" s="802"/>
      <c r="AFP4" s="802"/>
      <c r="AFQ4" s="802"/>
      <c r="AFR4" s="802"/>
      <c r="AFS4" s="802"/>
      <c r="AFT4" s="802"/>
      <c r="AFU4" s="802"/>
      <c r="AFV4" s="802"/>
      <c r="AFW4" s="802"/>
      <c r="AFX4" s="802"/>
      <c r="AFY4" s="802"/>
      <c r="AFZ4" s="802"/>
      <c r="AGA4" s="802"/>
      <c r="AGB4" s="802"/>
      <c r="AGC4" s="802"/>
      <c r="AGD4" s="802"/>
      <c r="AGE4" s="802"/>
      <c r="AGF4" s="802"/>
      <c r="AGG4" s="802"/>
      <c r="AGH4" s="802"/>
      <c r="AGI4" s="802"/>
      <c r="AGJ4" s="802"/>
      <c r="AGK4" s="802"/>
      <c r="AGL4" s="802"/>
      <c r="AGM4" s="802"/>
      <c r="AGN4" s="802"/>
      <c r="AGO4" s="802"/>
      <c r="AGP4" s="802"/>
      <c r="AGQ4" s="802"/>
      <c r="AGR4" s="802"/>
      <c r="AGS4" s="802"/>
      <c r="AGT4" s="802"/>
      <c r="AGU4" s="802"/>
      <c r="AGV4" s="802"/>
      <c r="AGW4" s="802"/>
      <c r="AGX4" s="802"/>
      <c r="AGY4" s="802"/>
      <c r="AGZ4" s="802"/>
      <c r="AHA4" s="802"/>
      <c r="AHB4" s="802"/>
      <c r="AHC4" s="802"/>
      <c r="AHD4" s="802"/>
      <c r="AHE4" s="802"/>
      <c r="AHF4" s="802"/>
      <c r="AHG4" s="802"/>
      <c r="AHH4" s="802"/>
      <c r="AHI4" s="802"/>
      <c r="AHJ4" s="802"/>
      <c r="AHK4" s="802"/>
      <c r="AHL4" s="802"/>
      <c r="AHM4" s="802"/>
      <c r="AHN4" s="802"/>
      <c r="AHO4" s="802"/>
      <c r="AHP4" s="802"/>
      <c r="AHQ4" s="802"/>
      <c r="AHR4" s="802"/>
      <c r="AHS4" s="802"/>
      <c r="AHT4" s="802"/>
      <c r="AHU4" s="802"/>
      <c r="AHV4" s="802"/>
      <c r="AHW4" s="802"/>
      <c r="AHX4" s="802"/>
      <c r="AHY4" s="802"/>
      <c r="AHZ4" s="802"/>
      <c r="AIA4" s="802"/>
      <c r="AIB4" s="802"/>
      <c r="AIC4" s="802"/>
      <c r="AID4" s="802"/>
      <c r="AIE4" s="802"/>
      <c r="AIF4" s="802"/>
      <c r="AIG4" s="802"/>
      <c r="AIH4" s="802"/>
      <c r="AII4" s="802"/>
      <c r="AIJ4" s="802"/>
      <c r="AIK4" s="793"/>
      <c r="AIL4" s="793"/>
      <c r="AIM4" s="793"/>
      <c r="AIN4" s="793"/>
      <c r="AIO4" s="793"/>
      <c r="AIP4" s="793"/>
      <c r="AIQ4" s="793"/>
      <c r="AIR4" s="793"/>
      <c r="AIS4" s="793"/>
      <c r="AIT4" s="793"/>
      <c r="AIU4" s="793"/>
      <c r="AIV4" s="793"/>
      <c r="AIW4" s="793"/>
      <c r="AIX4" s="793"/>
      <c r="AIY4" s="793"/>
      <c r="AIZ4" s="793"/>
      <c r="AJA4" s="793"/>
      <c r="AJB4" s="793"/>
      <c r="AJC4" s="793"/>
      <c r="AJD4" s="793"/>
      <c r="AJE4" s="793"/>
      <c r="AJF4" s="793"/>
      <c r="AJG4" s="793"/>
      <c r="AJH4" s="793"/>
      <c r="AJI4" s="793"/>
      <c r="AJJ4" s="793"/>
      <c r="AJK4" s="793"/>
      <c r="AJL4" s="793"/>
      <c r="AJM4" s="793"/>
      <c r="AJN4" s="793"/>
      <c r="AJO4" s="793"/>
      <c r="AJP4" s="793"/>
      <c r="AJQ4" s="793"/>
      <c r="AJR4" s="793"/>
      <c r="AJS4" s="793"/>
      <c r="AJT4" s="793"/>
      <c r="AJU4" s="793"/>
      <c r="AJV4" s="793"/>
      <c r="AJW4" s="793"/>
      <c r="AJX4" s="793"/>
      <c r="AJY4" s="793"/>
      <c r="AJZ4" s="793"/>
      <c r="AKA4" s="793"/>
      <c r="AKB4" s="793"/>
      <c r="AKC4" s="793"/>
      <c r="AKD4" s="793"/>
      <c r="AKE4" s="793"/>
      <c r="AKF4" s="793"/>
      <c r="AKG4" s="793"/>
      <c r="AKH4" s="793"/>
      <c r="AKI4" s="793"/>
      <c r="AKJ4" s="793"/>
      <c r="AKK4" s="793"/>
      <c r="AKL4" s="793"/>
      <c r="AKM4" s="793"/>
      <c r="AKN4" s="793"/>
      <c r="AKO4" s="793"/>
      <c r="AKP4" s="793"/>
      <c r="AKQ4" s="793"/>
      <c r="AKR4" s="793"/>
      <c r="AKS4" s="793"/>
      <c r="AKT4" s="793"/>
      <c r="AKU4" s="793"/>
      <c r="AKV4" s="793"/>
      <c r="AKW4" s="793"/>
      <c r="AKX4" s="793"/>
      <c r="AKY4" s="793"/>
      <c r="AKZ4" s="793"/>
      <c r="ALA4" s="793"/>
      <c r="ALB4" s="793"/>
      <c r="ALC4" s="793"/>
      <c r="ALD4" s="793"/>
      <c r="ALE4" s="793"/>
      <c r="ALF4" s="793"/>
      <c r="ALG4" s="793"/>
      <c r="ALH4" s="793"/>
      <c r="ALI4" s="793"/>
      <c r="ALJ4" s="793"/>
      <c r="ALK4" s="793"/>
      <c r="ALL4" s="793"/>
      <c r="ALM4" s="793"/>
      <c r="ALN4" s="793"/>
      <c r="ALO4" s="793"/>
      <c r="ALP4" s="793"/>
      <c r="ALQ4" s="793"/>
      <c r="ALR4" s="793"/>
      <c r="ALS4" s="793"/>
      <c r="ALT4" s="793"/>
      <c r="ALU4" s="793"/>
      <c r="ALV4" s="793"/>
      <c r="ALW4" s="793"/>
      <c r="ALX4" s="793"/>
      <c r="ALY4" s="793"/>
      <c r="ALZ4" s="793"/>
      <c r="AMA4" s="793"/>
      <c r="AMB4" s="793"/>
      <c r="AMC4" s="793"/>
      <c r="AMD4" s="793"/>
      <c r="AME4" s="793"/>
      <c r="AMF4" s="793"/>
      <c r="AMG4" s="793"/>
      <c r="AMH4" s="793"/>
      <c r="AMI4" s="793"/>
      <c r="AMJ4" s="793"/>
      <c r="AMK4" s="793"/>
      <c r="AML4" s="793"/>
      <c r="AMM4" s="793"/>
      <c r="AMN4" s="793"/>
      <c r="AMO4" s="793"/>
      <c r="AMP4" s="793"/>
      <c r="AMQ4" s="793"/>
      <c r="AMR4" s="793"/>
      <c r="AMS4" s="793"/>
      <c r="AMT4" s="793"/>
      <c r="AMU4" s="793"/>
      <c r="AMV4" s="793"/>
      <c r="AMW4" s="793"/>
      <c r="AMX4" s="793"/>
      <c r="AMY4" s="793"/>
      <c r="AMZ4" s="793"/>
      <c r="ANA4" s="793"/>
      <c r="ANB4" s="793"/>
      <c r="ANC4" s="793"/>
      <c r="AND4" s="793"/>
      <c r="ANE4" s="793"/>
      <c r="ANF4" s="793"/>
      <c r="ANG4" s="793"/>
      <c r="ANH4" s="793"/>
      <c r="ANI4" s="793"/>
      <c r="ANJ4" s="793"/>
      <c r="ANK4" s="793"/>
      <c r="ANL4" s="793"/>
      <c r="ANM4" s="793"/>
      <c r="ANN4" s="793"/>
      <c r="ANO4" s="793"/>
      <c r="ANP4" s="793"/>
      <c r="ANQ4" s="793"/>
      <c r="ANR4" s="793"/>
      <c r="ANS4" s="793"/>
      <c r="ANT4" s="793"/>
      <c r="ANU4" s="793"/>
      <c r="ANV4" s="793"/>
      <c r="ANW4" s="793"/>
      <c r="ANX4" s="793"/>
      <c r="ANY4" s="793"/>
      <c r="ANZ4" s="793"/>
      <c r="AOA4" s="793"/>
      <c r="AOB4" s="793"/>
      <c r="AOC4" s="793"/>
      <c r="AOD4" s="793"/>
      <c r="AOE4" s="793"/>
      <c r="AOF4" s="793"/>
      <c r="AOG4" s="793"/>
      <c r="AOH4" s="793"/>
      <c r="AOI4" s="793"/>
      <c r="AOJ4" s="793"/>
      <c r="AOK4" s="793"/>
      <c r="AOL4" s="793"/>
      <c r="AOM4" s="793"/>
      <c r="AON4" s="793"/>
      <c r="AOO4" s="793"/>
      <c r="AOP4" s="793"/>
      <c r="AOQ4" s="793"/>
      <c r="AOR4" s="793"/>
      <c r="AOS4" s="793"/>
      <c r="AOT4" s="793"/>
      <c r="AOU4" s="793"/>
      <c r="AOV4" s="793"/>
      <c r="AOW4" s="793"/>
      <c r="AOX4" s="793"/>
      <c r="AOY4" s="793"/>
      <c r="AOZ4" s="793"/>
      <c r="APA4" s="793"/>
      <c r="APB4" s="793"/>
      <c r="APC4" s="793"/>
      <c r="APD4" s="793"/>
      <c r="APE4" s="793"/>
      <c r="APF4" s="793"/>
      <c r="APG4" s="793"/>
      <c r="APH4" s="793"/>
      <c r="API4" s="793"/>
      <c r="APJ4" s="793"/>
      <c r="APK4" s="793"/>
      <c r="APL4" s="793"/>
      <c r="APM4" s="793"/>
      <c r="APN4" s="793"/>
      <c r="APO4" s="793"/>
      <c r="APP4" s="793"/>
      <c r="APQ4" s="793"/>
      <c r="APR4" s="793"/>
      <c r="APS4" s="793"/>
      <c r="APT4" s="793"/>
      <c r="APU4" s="793"/>
      <c r="APV4" s="793"/>
      <c r="APW4" s="793"/>
      <c r="APX4" s="793"/>
      <c r="APY4" s="793"/>
      <c r="APZ4" s="793"/>
      <c r="AQA4" s="793"/>
      <c r="AQB4" s="793"/>
      <c r="AQC4" s="793"/>
      <c r="AQD4" s="793"/>
      <c r="AQE4" s="802"/>
      <c r="AQF4" s="802"/>
      <c r="AQG4" s="802"/>
      <c r="AQH4" s="802"/>
      <c r="AQI4" s="802"/>
      <c r="AQJ4" s="802"/>
      <c r="AQK4" s="802"/>
      <c r="AQL4" s="802"/>
      <c r="AQM4" s="802"/>
      <c r="AQN4" s="802"/>
      <c r="AQO4" s="802"/>
      <c r="AQP4" s="802"/>
      <c r="AQQ4" s="802"/>
      <c r="AQR4" s="802"/>
      <c r="AQS4" s="802"/>
      <c r="AQT4" s="802"/>
      <c r="AQU4" s="802"/>
      <c r="AQV4" s="802"/>
      <c r="AQW4" s="802"/>
      <c r="AQX4" s="802"/>
      <c r="AQY4" s="802"/>
      <c r="AQZ4" s="802"/>
      <c r="ARA4" s="802"/>
      <c r="ARB4" s="802"/>
      <c r="ARC4" s="802"/>
      <c r="ARD4" s="802"/>
      <c r="ARE4" s="802"/>
      <c r="ARF4" s="802"/>
      <c r="ARG4" s="802"/>
      <c r="ARH4" s="802"/>
      <c r="ARI4" s="802"/>
      <c r="ARJ4" s="802"/>
      <c r="ARK4" s="802"/>
      <c r="ARL4" s="802"/>
      <c r="ARM4" s="802"/>
      <c r="ARN4" s="802"/>
      <c r="ARO4" s="802"/>
      <c r="ARP4" s="802"/>
      <c r="ARQ4" s="802"/>
      <c r="ARR4" s="802"/>
      <c r="ARS4" s="802"/>
      <c r="ART4" s="802"/>
      <c r="ARU4" s="802"/>
      <c r="ARV4" s="802"/>
      <c r="ARW4" s="802"/>
      <c r="ARX4" s="802"/>
      <c r="ARY4" s="802"/>
      <c r="ARZ4" s="802"/>
      <c r="ASA4" s="802"/>
      <c r="ASB4" s="802"/>
      <c r="ASC4" s="802"/>
      <c r="ASD4" s="802"/>
      <c r="ASE4" s="802"/>
      <c r="ASF4" s="802"/>
      <c r="ASG4" s="802"/>
      <c r="ASH4" s="802"/>
      <c r="ASI4" s="802"/>
      <c r="ASJ4" s="802"/>
      <c r="ASK4" s="802"/>
      <c r="ASL4" s="802"/>
      <c r="ASM4" s="793"/>
      <c r="ASN4" s="793"/>
      <c r="ASO4" s="793"/>
      <c r="ASP4" s="793"/>
      <c r="ASQ4" s="793"/>
      <c r="ASR4" s="793"/>
      <c r="ASS4" s="793"/>
      <c r="AST4" s="793"/>
      <c r="ASU4" s="793"/>
      <c r="ASV4" s="793"/>
      <c r="ASW4" s="793"/>
      <c r="ASX4" s="793"/>
      <c r="ASY4" s="793"/>
      <c r="ASZ4" s="793"/>
      <c r="ATA4" s="793"/>
      <c r="ATB4" s="793"/>
      <c r="ATC4" s="793"/>
      <c r="ATD4" s="793"/>
      <c r="ATE4" s="793"/>
      <c r="ATF4" s="793"/>
      <c r="ATG4" s="793"/>
      <c r="ATH4" s="793"/>
      <c r="ATI4" s="793"/>
      <c r="ATJ4" s="793"/>
      <c r="ATK4" s="793"/>
      <c r="ATL4" s="793"/>
      <c r="ATM4" s="793"/>
      <c r="ATN4" s="793"/>
      <c r="ATO4" s="793"/>
      <c r="ATP4" s="802"/>
      <c r="ATQ4" s="802"/>
      <c r="ATR4" s="802"/>
      <c r="ATS4" s="802"/>
      <c r="ATT4" s="802"/>
      <c r="ATU4" s="802"/>
      <c r="ATV4" s="802"/>
      <c r="ATW4" s="802"/>
      <c r="ATX4" s="802"/>
      <c r="ATY4" s="802"/>
      <c r="ATZ4" s="802"/>
      <c r="AUA4" s="802"/>
      <c r="AUB4" s="802"/>
      <c r="AUC4" s="802"/>
      <c r="AUD4" s="802"/>
      <c r="AUE4" s="802"/>
      <c r="AUF4" s="802"/>
      <c r="AUG4" s="802"/>
      <c r="AUH4" s="802"/>
      <c r="AUI4" s="802"/>
      <c r="AUJ4" s="802"/>
      <c r="AUK4" s="802"/>
      <c r="AUL4" s="802"/>
      <c r="AUM4" s="802"/>
      <c r="AUN4" s="802"/>
      <c r="AUO4" s="802"/>
      <c r="AUP4" s="801"/>
      <c r="AUQ4" s="802"/>
      <c r="AUR4" s="801"/>
      <c r="AUS4" s="802"/>
      <c r="AUT4" s="801"/>
      <c r="AUU4" s="802"/>
      <c r="AUV4" s="802"/>
      <c r="AUW4" s="802"/>
      <c r="AUX4" s="802"/>
      <c r="AUY4" s="802"/>
      <c r="AUZ4" s="802"/>
      <c r="AVA4" s="802"/>
      <c r="AVB4" s="802"/>
      <c r="AVC4" s="802"/>
      <c r="AVD4" s="802"/>
      <c r="AVE4" s="802"/>
      <c r="AVF4" s="802"/>
      <c r="AVG4" s="802"/>
      <c r="AVH4" s="802"/>
      <c r="AVI4" s="802"/>
      <c r="AVJ4" s="802"/>
      <c r="AVK4" s="802"/>
      <c r="AVL4" s="802"/>
      <c r="AVM4" s="802"/>
      <c r="AVN4" s="802"/>
      <c r="AVO4" s="802"/>
      <c r="AVP4" s="802"/>
      <c r="AVQ4" s="802"/>
      <c r="AVR4" s="802"/>
      <c r="AVS4" s="802"/>
      <c r="AVT4" s="802"/>
      <c r="AVU4" s="802"/>
      <c r="AVV4" s="802"/>
      <c r="AVW4" s="802"/>
      <c r="AVX4" s="802"/>
      <c r="AVY4" s="802"/>
      <c r="AVZ4" s="802"/>
      <c r="AWA4" s="802"/>
      <c r="AWB4" s="802"/>
      <c r="AWC4" s="802"/>
      <c r="AWD4" s="802"/>
      <c r="AWE4" s="802"/>
      <c r="AWF4" s="802"/>
      <c r="AWG4" s="802"/>
      <c r="AWH4" s="802"/>
      <c r="AWI4" s="802"/>
      <c r="AWJ4" s="802"/>
      <c r="AWK4" s="802"/>
      <c r="AWL4" s="802"/>
      <c r="AWM4" s="802"/>
      <c r="AWN4" s="802"/>
      <c r="AWO4" s="802"/>
      <c r="AWP4" s="802"/>
      <c r="AWQ4" s="802"/>
      <c r="AWR4" s="802"/>
      <c r="AWS4" s="802"/>
      <c r="AWT4" s="802"/>
      <c r="AWU4" s="802"/>
      <c r="AWV4" s="802"/>
      <c r="AWW4" s="802"/>
      <c r="AWX4" s="802"/>
      <c r="AWY4" s="802"/>
      <c r="AWZ4" s="802"/>
      <c r="AXA4" s="802"/>
      <c r="AXB4" s="802"/>
      <c r="AXC4" s="802"/>
      <c r="AXD4" s="802"/>
      <c r="AXE4" s="802"/>
      <c r="AXF4" s="802"/>
      <c r="AXG4" s="802"/>
      <c r="AXH4" s="802"/>
      <c r="AXI4" s="802"/>
      <c r="AXJ4" s="802"/>
      <c r="AXK4" s="802"/>
      <c r="AXL4" s="802"/>
      <c r="AXM4" s="802"/>
      <c r="AXN4" s="802"/>
      <c r="AXO4" s="802"/>
      <c r="AXP4" s="802"/>
      <c r="AXQ4" s="802"/>
      <c r="AXR4" s="802"/>
      <c r="AXS4" s="802"/>
      <c r="AXT4" s="802"/>
      <c r="AXU4" s="802"/>
      <c r="AXV4" s="802"/>
      <c r="AXW4" s="802"/>
      <c r="AXX4" s="802"/>
      <c r="AXY4" s="802"/>
      <c r="AXZ4" s="802"/>
      <c r="AYA4" s="802"/>
      <c r="AYB4" s="802"/>
      <c r="AYC4" s="802"/>
      <c r="AYD4" s="802"/>
      <c r="AYE4" s="802"/>
      <c r="AYF4" s="802"/>
      <c r="AYG4" s="802"/>
      <c r="AYH4" s="802"/>
      <c r="AYI4" s="802"/>
      <c r="AYJ4" s="802"/>
      <c r="AYK4" s="802"/>
      <c r="AYL4" s="802"/>
      <c r="AYM4" s="802"/>
      <c r="AYN4" s="802"/>
      <c r="AYO4" s="802"/>
      <c r="AYP4" s="802"/>
      <c r="AYQ4" s="802"/>
      <c r="AYR4" s="802"/>
      <c r="AYS4" s="802"/>
      <c r="AYT4" s="802"/>
      <c r="AYU4" s="802"/>
      <c r="AYV4" s="802"/>
      <c r="AYW4" s="802"/>
      <c r="AYX4" s="802"/>
      <c r="AYY4" s="802"/>
      <c r="AYZ4" s="802"/>
      <c r="AZA4" s="802"/>
      <c r="AZB4" s="802"/>
      <c r="AZC4" s="802"/>
      <c r="AZD4" s="802"/>
      <c r="AZE4" s="802"/>
      <c r="AZF4" s="802"/>
      <c r="AZG4" s="802"/>
      <c r="AZH4" s="802"/>
      <c r="AZI4" s="802"/>
      <c r="AZJ4" s="802"/>
      <c r="AZK4" s="802"/>
      <c r="AZL4" s="802"/>
      <c r="AZM4" s="802"/>
      <c r="AZN4" s="802"/>
      <c r="AZO4" s="802"/>
      <c r="AZP4" s="802"/>
      <c r="AZQ4" s="802"/>
      <c r="AZR4" s="802"/>
      <c r="AZS4" s="802"/>
    </row>
    <row r="5" spans="2:1371" s="178" customFormat="1" ht="19.5" customHeight="1">
      <c r="B5" s="460" t="s">
        <v>71</v>
      </c>
      <c r="D5" s="456"/>
      <c r="E5" s="456"/>
      <c r="F5" s="667"/>
      <c r="G5" s="667"/>
      <c r="H5" s="667"/>
      <c r="I5" s="667"/>
      <c r="J5" s="667"/>
      <c r="K5" s="667"/>
      <c r="M5" s="668"/>
      <c r="O5" s="669"/>
      <c r="P5" s="669"/>
      <c r="Q5" s="669"/>
      <c r="R5" s="669"/>
      <c r="S5" s="669"/>
      <c r="U5" s="781"/>
      <c r="V5" s="781"/>
      <c r="W5" s="781"/>
      <c r="Z5" s="482" t="s">
        <v>72</v>
      </c>
      <c r="AB5" s="667"/>
      <c r="AC5" s="621"/>
      <c r="AD5" s="621"/>
      <c r="AE5" s="621"/>
      <c r="AF5" s="621"/>
      <c r="AG5" s="621"/>
      <c r="AH5" s="621"/>
      <c r="AI5" s="621"/>
      <c r="AJ5" s="621"/>
      <c r="AK5" s="621"/>
      <c r="AL5" s="621"/>
      <c r="AM5" s="621"/>
      <c r="AN5" s="621"/>
      <c r="AO5" s="621"/>
      <c r="AP5" s="621"/>
      <c r="AQ5" s="621"/>
      <c r="AS5" s="802"/>
      <c r="AT5" s="802"/>
      <c r="AU5" s="802"/>
      <c r="AV5" s="802"/>
      <c r="AW5" s="802"/>
      <c r="AX5" s="802"/>
      <c r="AY5" s="802"/>
      <c r="AZ5" s="802"/>
      <c r="BA5" s="802"/>
      <c r="BB5" s="802"/>
      <c r="BC5" s="802"/>
      <c r="BD5" s="802"/>
      <c r="BE5" s="802"/>
      <c r="BF5" s="802"/>
      <c r="BG5" s="802"/>
      <c r="BH5" s="802"/>
      <c r="BI5" s="802"/>
      <c r="BJ5" s="802"/>
      <c r="BK5" s="802"/>
      <c r="BL5" s="802"/>
      <c r="BM5" s="802"/>
      <c r="BN5" s="802"/>
      <c r="BO5" s="802"/>
      <c r="BP5" s="802"/>
      <c r="BQ5" s="802"/>
      <c r="BR5" s="802"/>
      <c r="BS5" s="802"/>
      <c r="BT5" s="802"/>
      <c r="BU5" s="802"/>
      <c r="BV5" s="802"/>
      <c r="BW5" s="802"/>
      <c r="BX5" s="802"/>
      <c r="BY5" s="802"/>
      <c r="BZ5" s="802"/>
      <c r="CA5" s="802"/>
      <c r="CB5" s="802"/>
      <c r="CC5" s="802"/>
      <c r="CD5" s="802"/>
      <c r="CE5" s="802"/>
      <c r="CF5" s="802"/>
      <c r="CG5" s="802"/>
      <c r="CH5" s="802"/>
      <c r="CI5" s="802"/>
      <c r="CJ5" s="802"/>
      <c r="CK5" s="802"/>
      <c r="CL5" s="802"/>
      <c r="CM5" s="802"/>
      <c r="CN5" s="802"/>
      <c r="CO5" s="802"/>
      <c r="CP5" s="802"/>
      <c r="CQ5" s="802"/>
      <c r="CR5" s="802"/>
      <c r="CS5" s="802"/>
      <c r="CT5" s="802"/>
      <c r="CU5" s="802"/>
      <c r="CV5" s="802"/>
      <c r="CW5" s="802"/>
      <c r="CX5" s="802"/>
      <c r="CY5" s="802"/>
      <c r="CZ5" s="802"/>
      <c r="DA5" s="802"/>
      <c r="DB5" s="802"/>
      <c r="DC5" s="802"/>
      <c r="DD5" s="802"/>
      <c r="DE5" s="802"/>
      <c r="DF5" s="802"/>
      <c r="DG5" s="802"/>
      <c r="DH5" s="802"/>
      <c r="DI5" s="802"/>
      <c r="DJ5" s="802"/>
      <c r="DK5" s="802"/>
      <c r="DL5" s="802"/>
      <c r="DM5" s="802"/>
      <c r="DN5" s="802"/>
      <c r="DO5" s="802"/>
      <c r="DP5" s="802"/>
      <c r="DQ5" s="802"/>
      <c r="DR5" s="802"/>
      <c r="DS5" s="802"/>
      <c r="DT5" s="802"/>
      <c r="DU5" s="802"/>
      <c r="DV5" s="802"/>
      <c r="DW5" s="802"/>
      <c r="DX5" s="802"/>
      <c r="DY5" s="802"/>
      <c r="DZ5" s="802"/>
      <c r="EA5" s="802"/>
      <c r="EB5" s="802"/>
      <c r="EC5" s="802"/>
      <c r="ED5" s="802"/>
      <c r="EE5" s="802"/>
      <c r="EF5" s="802"/>
      <c r="EG5" s="802"/>
      <c r="EH5" s="802"/>
      <c r="EI5" s="802"/>
      <c r="EJ5" s="802"/>
      <c r="EK5" s="802"/>
      <c r="EL5" s="802"/>
      <c r="EM5" s="802"/>
      <c r="EN5" s="802"/>
      <c r="EO5" s="802"/>
      <c r="EP5" s="802"/>
      <c r="EQ5" s="802"/>
      <c r="ER5" s="802"/>
      <c r="ES5" s="802"/>
      <c r="ET5" s="802"/>
      <c r="EU5" s="802"/>
      <c r="EV5" s="802"/>
      <c r="EW5" s="802"/>
      <c r="EX5" s="802"/>
      <c r="EY5" s="802"/>
      <c r="EZ5" s="802"/>
      <c r="FA5" s="802"/>
      <c r="FB5" s="802"/>
      <c r="FC5" s="802"/>
      <c r="FD5" s="802"/>
      <c r="FE5" s="802"/>
      <c r="FF5" s="802"/>
      <c r="FG5" s="802"/>
      <c r="FH5" s="802"/>
      <c r="FI5" s="802"/>
      <c r="FJ5" s="802"/>
      <c r="FK5" s="802"/>
      <c r="FL5" s="802"/>
      <c r="FM5" s="802"/>
      <c r="FN5" s="802"/>
      <c r="FO5" s="802"/>
      <c r="FP5" s="802"/>
      <c r="FQ5" s="802"/>
      <c r="FR5" s="802"/>
      <c r="FS5" s="802"/>
      <c r="FT5" s="802"/>
      <c r="FU5" s="802"/>
      <c r="FV5" s="802"/>
      <c r="FW5" s="802"/>
      <c r="FX5" s="802"/>
      <c r="FY5" s="802"/>
      <c r="FZ5" s="802"/>
      <c r="GA5" s="802"/>
      <c r="GB5" s="802"/>
      <c r="GC5" s="802"/>
      <c r="GD5" s="802"/>
      <c r="GE5" s="802"/>
      <c r="GF5" s="802"/>
      <c r="GG5" s="802"/>
      <c r="GH5" s="802"/>
      <c r="GI5" s="802"/>
      <c r="GJ5" s="802"/>
      <c r="GK5" s="802"/>
      <c r="GL5" s="802"/>
      <c r="GM5" s="802"/>
      <c r="GN5" s="802"/>
      <c r="GO5" s="802"/>
      <c r="GP5" s="802"/>
      <c r="GQ5" s="802"/>
      <c r="GR5" s="802"/>
      <c r="GS5" s="802"/>
      <c r="GT5" s="802"/>
      <c r="GU5" s="802"/>
      <c r="GV5" s="802"/>
      <c r="GW5" s="802"/>
      <c r="GX5" s="802"/>
      <c r="GY5" s="802"/>
      <c r="GZ5" s="802"/>
      <c r="HA5" s="802"/>
      <c r="HB5" s="802"/>
      <c r="HC5" s="802"/>
      <c r="HD5" s="802"/>
      <c r="HE5" s="802"/>
      <c r="HF5" s="802"/>
      <c r="HG5" s="802"/>
      <c r="HH5" s="802"/>
      <c r="HI5" s="802"/>
      <c r="HJ5" s="802"/>
      <c r="HK5" s="802"/>
      <c r="HL5" s="802"/>
      <c r="HM5" s="802"/>
      <c r="HN5" s="802"/>
      <c r="HO5" s="802"/>
      <c r="HP5" s="802"/>
      <c r="HQ5" s="802"/>
      <c r="HR5" s="802"/>
      <c r="HS5" s="802"/>
      <c r="HT5" s="802"/>
      <c r="HU5" s="802"/>
      <c r="HV5" s="802"/>
      <c r="HW5" s="802"/>
      <c r="HX5" s="802"/>
      <c r="HY5" s="802"/>
      <c r="HZ5" s="802"/>
      <c r="IA5" s="802"/>
      <c r="IB5" s="802"/>
      <c r="IC5" s="802"/>
      <c r="ID5" s="802"/>
      <c r="IE5" s="802"/>
      <c r="IF5" s="802"/>
      <c r="IG5" s="802"/>
      <c r="IH5" s="802"/>
      <c r="II5" s="802"/>
      <c r="IJ5" s="802"/>
      <c r="IK5" s="802"/>
      <c r="IL5" s="802"/>
      <c r="IM5" s="802"/>
      <c r="IN5" s="802"/>
      <c r="IO5" s="802"/>
      <c r="IP5" s="802"/>
      <c r="IQ5" s="802"/>
      <c r="IR5" s="802"/>
      <c r="IS5" s="802"/>
      <c r="IT5" s="802"/>
      <c r="IU5" s="802"/>
      <c r="IV5" s="802"/>
      <c r="IW5" s="802"/>
      <c r="IX5" s="802"/>
      <c r="IY5" s="802"/>
      <c r="IZ5" s="802"/>
      <c r="JA5" s="802"/>
      <c r="JB5" s="802"/>
      <c r="JC5" s="802"/>
      <c r="JD5" s="802"/>
      <c r="JE5" s="802"/>
      <c r="JF5" s="802"/>
      <c r="JG5" s="802"/>
      <c r="JH5" s="802"/>
      <c r="JI5" s="802"/>
      <c r="JJ5" s="802"/>
      <c r="JK5" s="802"/>
      <c r="JL5" s="802"/>
      <c r="JM5" s="802"/>
      <c r="JN5" s="802"/>
      <c r="JO5" s="802"/>
      <c r="JP5" s="802"/>
      <c r="JQ5" s="802"/>
      <c r="JR5" s="802"/>
      <c r="JS5" s="802"/>
      <c r="JT5" s="802"/>
      <c r="JU5" s="802"/>
      <c r="JV5" s="802"/>
      <c r="JW5" s="802"/>
      <c r="JX5" s="802"/>
      <c r="JY5" s="802"/>
      <c r="JZ5" s="802"/>
      <c r="KA5" s="802"/>
      <c r="KB5" s="802"/>
      <c r="KC5" s="802"/>
      <c r="KD5" s="802"/>
      <c r="KE5" s="802"/>
      <c r="KF5" s="802"/>
      <c r="KG5" s="802"/>
      <c r="KH5" s="802"/>
      <c r="KI5" s="802"/>
      <c r="KJ5" s="802"/>
      <c r="KK5" s="802"/>
      <c r="KL5" s="802"/>
      <c r="KM5" s="802"/>
      <c r="KN5" s="802"/>
      <c r="KO5" s="802"/>
      <c r="KP5" s="802"/>
      <c r="KQ5" s="802"/>
      <c r="KR5" s="802"/>
      <c r="KS5" s="802"/>
      <c r="KT5" s="802"/>
      <c r="KU5" s="802"/>
      <c r="KV5" s="802"/>
      <c r="KW5" s="802"/>
      <c r="KX5" s="802"/>
      <c r="KY5" s="802"/>
      <c r="KZ5" s="802"/>
      <c r="LA5" s="802"/>
      <c r="LB5" s="802"/>
      <c r="LC5" s="802"/>
      <c r="LD5" s="802"/>
      <c r="LE5" s="802"/>
      <c r="LF5" s="802"/>
      <c r="LG5" s="802"/>
      <c r="LH5" s="802"/>
      <c r="LI5" s="802"/>
      <c r="LJ5" s="802"/>
      <c r="LK5" s="802"/>
      <c r="LL5" s="802"/>
      <c r="LM5" s="802"/>
      <c r="LN5" s="802"/>
      <c r="LO5" s="802"/>
      <c r="LP5" s="802"/>
      <c r="LQ5" s="802"/>
      <c r="LR5" s="802"/>
      <c r="LS5" s="802"/>
      <c r="LT5" s="802"/>
      <c r="LU5" s="802"/>
      <c r="LV5" s="802"/>
      <c r="LW5" s="802"/>
      <c r="LX5" s="802"/>
      <c r="LY5" s="802"/>
      <c r="LZ5" s="802"/>
      <c r="MA5" s="802"/>
      <c r="MB5" s="802"/>
      <c r="MC5" s="802"/>
      <c r="MD5" s="802"/>
      <c r="ME5" s="802"/>
      <c r="MF5" s="802"/>
      <c r="MG5" s="802"/>
      <c r="MH5" s="802"/>
      <c r="MI5" s="802"/>
      <c r="MJ5" s="802"/>
      <c r="MK5" s="802"/>
      <c r="ML5" s="802"/>
      <c r="MM5" s="802"/>
      <c r="MN5" s="802"/>
      <c r="MO5" s="802"/>
      <c r="MP5" s="802"/>
      <c r="MQ5" s="802"/>
      <c r="MR5" s="802"/>
      <c r="MS5" s="802"/>
      <c r="MT5" s="802"/>
      <c r="MU5" s="802"/>
      <c r="MV5" s="802"/>
      <c r="MW5" s="802"/>
      <c r="MX5" s="802"/>
      <c r="MY5" s="802"/>
      <c r="MZ5" s="802"/>
      <c r="NA5" s="802"/>
      <c r="NB5" s="802"/>
      <c r="NC5" s="802"/>
      <c r="ND5" s="802"/>
      <c r="NE5" s="802"/>
      <c r="NF5" s="802"/>
      <c r="NG5" s="802"/>
      <c r="NH5" s="802"/>
      <c r="NI5" s="802"/>
      <c r="NJ5" s="802"/>
      <c r="NK5" s="802"/>
      <c r="NL5" s="802"/>
      <c r="NM5" s="802"/>
      <c r="NN5" s="802"/>
      <c r="NO5" s="802"/>
      <c r="NP5" s="802"/>
      <c r="NQ5" s="802"/>
      <c r="NR5" s="802"/>
      <c r="NS5" s="802"/>
      <c r="NT5" s="802"/>
      <c r="NU5" s="802"/>
      <c r="NV5" s="802"/>
      <c r="NW5" s="802"/>
      <c r="NX5" s="802"/>
      <c r="NY5" s="802"/>
      <c r="NZ5" s="802"/>
      <c r="OA5" s="802"/>
      <c r="OB5" s="802"/>
      <c r="OC5" s="802"/>
      <c r="OD5" s="802"/>
      <c r="OE5" s="802"/>
      <c r="OF5" s="802"/>
      <c r="OG5" s="802"/>
      <c r="OH5" s="802"/>
      <c r="OI5" s="802"/>
      <c r="OJ5" s="802"/>
      <c r="OK5" s="802"/>
      <c r="OL5" s="802"/>
      <c r="OM5" s="802"/>
      <c r="ON5" s="802"/>
      <c r="OO5" s="802"/>
      <c r="OP5" s="802"/>
      <c r="OQ5" s="802"/>
      <c r="OR5" s="802"/>
      <c r="OS5" s="802"/>
      <c r="OT5" s="802"/>
      <c r="OU5" s="802"/>
      <c r="OV5" s="802"/>
      <c r="OW5" s="802"/>
      <c r="OX5" s="802"/>
      <c r="OY5" s="802"/>
      <c r="OZ5" s="802"/>
      <c r="PA5" s="802"/>
      <c r="PB5" s="802"/>
      <c r="PC5" s="802"/>
      <c r="PD5" s="802"/>
      <c r="PE5" s="802"/>
      <c r="PF5" s="802"/>
      <c r="PG5" s="802"/>
      <c r="PH5" s="802"/>
      <c r="PI5" s="802"/>
      <c r="PJ5" s="802"/>
      <c r="PK5" s="802"/>
      <c r="PL5" s="802"/>
      <c r="PM5" s="802"/>
      <c r="PN5" s="802"/>
      <c r="PO5" s="802"/>
      <c r="PP5" s="802"/>
      <c r="PQ5" s="802"/>
      <c r="PR5" s="802"/>
      <c r="PS5" s="802"/>
      <c r="PT5" s="802"/>
      <c r="PU5" s="802"/>
      <c r="PV5" s="802"/>
      <c r="PW5" s="802"/>
      <c r="PX5" s="802"/>
      <c r="PY5" s="802"/>
      <c r="PZ5" s="802"/>
      <c r="QA5" s="802"/>
      <c r="QB5" s="802"/>
      <c r="QC5" s="802"/>
      <c r="QD5" s="802"/>
      <c r="QE5" s="802"/>
      <c r="QF5" s="802"/>
      <c r="QG5" s="802"/>
      <c r="QH5" s="802"/>
      <c r="QI5" s="802"/>
      <c r="QJ5" s="802"/>
      <c r="QK5" s="802"/>
      <c r="QL5" s="802"/>
      <c r="QM5" s="802"/>
      <c r="QN5" s="802"/>
      <c r="QO5" s="802"/>
      <c r="QP5" s="802"/>
      <c r="QQ5" s="802"/>
      <c r="QR5" s="802"/>
      <c r="QS5" s="802"/>
      <c r="QT5" s="802"/>
      <c r="QU5" s="802"/>
      <c r="QV5" s="802"/>
      <c r="QW5" s="802"/>
      <c r="QX5" s="802"/>
      <c r="QY5" s="802"/>
      <c r="QZ5" s="802"/>
      <c r="RA5" s="802"/>
      <c r="RB5" s="802"/>
      <c r="RC5" s="802"/>
      <c r="RD5" s="802"/>
      <c r="RE5" s="802"/>
      <c r="RF5" s="802"/>
      <c r="RG5" s="802"/>
      <c r="RH5" s="802"/>
      <c r="RI5" s="802"/>
      <c r="RJ5" s="802"/>
      <c r="RK5" s="802"/>
      <c r="RL5" s="802"/>
      <c r="RM5" s="802"/>
      <c r="RN5" s="802"/>
      <c r="RO5" s="802"/>
      <c r="RP5" s="802"/>
      <c r="RQ5" s="802"/>
      <c r="RR5" s="802"/>
      <c r="RS5" s="802"/>
      <c r="RT5" s="802"/>
      <c r="RU5" s="802"/>
      <c r="RV5" s="802"/>
      <c r="RW5" s="802"/>
      <c r="RX5" s="802"/>
      <c r="RY5" s="802"/>
      <c r="RZ5" s="802"/>
      <c r="SA5" s="802"/>
      <c r="SB5" s="802"/>
      <c r="SC5" s="802"/>
      <c r="SD5" s="802"/>
      <c r="SE5" s="802"/>
      <c r="SF5" s="802"/>
      <c r="SG5" s="802"/>
      <c r="SH5" s="802"/>
      <c r="SI5" s="802"/>
      <c r="SJ5" s="802"/>
      <c r="SK5" s="802"/>
      <c r="SL5" s="802"/>
      <c r="SM5" s="802"/>
      <c r="SN5" s="802"/>
      <c r="SO5" s="802"/>
      <c r="SP5" s="802"/>
      <c r="SQ5" s="802"/>
      <c r="SR5" s="802"/>
      <c r="SS5" s="802"/>
      <c r="ST5" s="802"/>
      <c r="SU5" s="802"/>
      <c r="SV5" s="802"/>
      <c r="SW5" s="802"/>
      <c r="SX5" s="802"/>
      <c r="SY5" s="802"/>
      <c r="SZ5" s="802"/>
      <c r="TA5" s="802"/>
      <c r="TB5" s="802"/>
      <c r="TC5" s="802"/>
      <c r="TD5" s="802"/>
      <c r="TE5" s="802"/>
      <c r="TF5" s="802"/>
      <c r="TG5" s="802"/>
      <c r="TH5" s="802"/>
      <c r="TI5" s="802"/>
      <c r="TJ5" s="802"/>
      <c r="TK5" s="802"/>
      <c r="TL5" s="802"/>
      <c r="TM5" s="802"/>
      <c r="TN5" s="802"/>
      <c r="TO5" s="802"/>
      <c r="TP5" s="802"/>
      <c r="TQ5" s="802"/>
      <c r="TR5" s="802"/>
      <c r="TS5" s="802"/>
      <c r="TT5" s="802"/>
      <c r="TU5" s="802"/>
      <c r="TV5" s="802"/>
      <c r="TW5" s="802"/>
      <c r="TX5" s="802"/>
      <c r="TY5" s="802"/>
      <c r="TZ5" s="802"/>
      <c r="UA5" s="802"/>
      <c r="UB5" s="802"/>
      <c r="UC5" s="802"/>
      <c r="UD5" s="802"/>
      <c r="UE5" s="802"/>
      <c r="UF5" s="802"/>
      <c r="UG5" s="802"/>
      <c r="UH5" s="802"/>
      <c r="UI5" s="802"/>
      <c r="UJ5" s="802"/>
      <c r="UK5" s="802"/>
      <c r="UL5" s="802"/>
      <c r="UM5" s="802"/>
      <c r="UN5" s="802"/>
      <c r="UO5" s="802"/>
      <c r="UP5" s="802"/>
      <c r="UQ5" s="802"/>
      <c r="UR5" s="802"/>
      <c r="US5" s="802"/>
      <c r="UT5" s="802"/>
      <c r="UU5" s="802"/>
      <c r="UV5" s="802"/>
      <c r="UW5" s="802"/>
      <c r="UX5" s="802"/>
      <c r="UY5" s="802"/>
      <c r="UZ5" s="802"/>
      <c r="VA5" s="802"/>
      <c r="VB5" s="802"/>
      <c r="VC5" s="802"/>
      <c r="VD5" s="802"/>
      <c r="VE5" s="802"/>
      <c r="VF5" s="802"/>
      <c r="VG5" s="802"/>
      <c r="VH5" s="802"/>
      <c r="VI5" s="802"/>
      <c r="VJ5" s="802"/>
      <c r="VK5" s="802"/>
      <c r="VL5" s="802"/>
      <c r="VM5" s="802"/>
      <c r="VN5" s="802"/>
      <c r="VO5" s="802"/>
      <c r="VP5" s="802"/>
      <c r="VQ5" s="802"/>
      <c r="VR5" s="802"/>
      <c r="VS5" s="802"/>
      <c r="VT5" s="802"/>
      <c r="VU5" s="802"/>
      <c r="VV5" s="802"/>
      <c r="VW5" s="802"/>
      <c r="VX5" s="802"/>
      <c r="VY5" s="802"/>
      <c r="VZ5" s="802"/>
      <c r="WA5" s="802"/>
      <c r="WB5" s="802"/>
      <c r="WC5" s="802"/>
      <c r="WD5" s="802"/>
      <c r="WE5" s="802"/>
      <c r="WF5" s="802"/>
      <c r="WG5" s="802"/>
      <c r="WH5" s="802"/>
      <c r="WI5" s="802"/>
      <c r="WJ5" s="802"/>
      <c r="WK5" s="802"/>
      <c r="WL5" s="802"/>
      <c r="WM5" s="802"/>
      <c r="WN5" s="802"/>
      <c r="WO5" s="802"/>
      <c r="WP5" s="802"/>
      <c r="WQ5" s="802"/>
      <c r="WR5" s="802"/>
      <c r="WS5" s="802"/>
      <c r="WT5" s="802"/>
      <c r="WU5" s="802"/>
      <c r="WV5" s="802"/>
      <c r="WW5" s="802"/>
      <c r="WX5" s="802"/>
      <c r="WY5" s="802"/>
      <c r="WZ5" s="802"/>
      <c r="XA5" s="802"/>
      <c r="XB5" s="802"/>
      <c r="XC5" s="802"/>
      <c r="XD5" s="802"/>
      <c r="XE5" s="802"/>
      <c r="XF5" s="802"/>
      <c r="XG5" s="802"/>
      <c r="XH5" s="802"/>
      <c r="XI5" s="802"/>
      <c r="XJ5" s="802"/>
      <c r="XK5" s="802"/>
      <c r="XL5" s="802"/>
      <c r="XM5" s="802"/>
      <c r="XN5" s="802"/>
      <c r="XO5" s="802"/>
      <c r="XP5" s="802"/>
      <c r="XQ5" s="802"/>
      <c r="XR5" s="802"/>
      <c r="XS5" s="802"/>
      <c r="XT5" s="802"/>
      <c r="XU5" s="802"/>
      <c r="XV5" s="802"/>
      <c r="XW5" s="802"/>
      <c r="XX5" s="802"/>
      <c r="XY5" s="802"/>
      <c r="XZ5" s="802"/>
      <c r="YA5" s="802"/>
      <c r="YB5" s="802"/>
      <c r="YC5" s="802"/>
      <c r="YD5" s="802"/>
      <c r="YE5" s="802"/>
      <c r="YF5" s="802"/>
      <c r="YG5" s="802"/>
      <c r="YH5" s="802"/>
      <c r="YI5" s="802"/>
      <c r="YJ5" s="802"/>
      <c r="YK5" s="802"/>
      <c r="YL5" s="802"/>
      <c r="YM5" s="802"/>
      <c r="YN5" s="802"/>
      <c r="YO5" s="802"/>
      <c r="YP5" s="802"/>
      <c r="YQ5" s="802"/>
      <c r="YR5" s="802"/>
      <c r="YS5" s="802"/>
      <c r="YT5" s="802"/>
      <c r="YU5" s="802"/>
      <c r="YV5" s="802"/>
      <c r="YW5" s="802"/>
      <c r="YX5" s="802"/>
      <c r="YY5" s="802"/>
      <c r="YZ5" s="802"/>
      <c r="ZA5" s="802"/>
      <c r="ZB5" s="802"/>
      <c r="ZC5" s="802"/>
      <c r="ZD5" s="802"/>
      <c r="ZE5" s="802"/>
      <c r="ZF5" s="802"/>
      <c r="ZG5" s="802"/>
      <c r="ZH5" s="802"/>
      <c r="ZI5" s="802"/>
      <c r="ZJ5" s="802"/>
      <c r="ZK5" s="802"/>
      <c r="ZL5" s="802"/>
      <c r="ZM5" s="802"/>
      <c r="ZN5" s="802"/>
      <c r="ZO5" s="802"/>
      <c r="ZP5" s="802"/>
      <c r="ZQ5" s="802"/>
      <c r="ZR5" s="802"/>
      <c r="ZS5" s="802"/>
      <c r="ZT5" s="802"/>
      <c r="ZU5" s="802"/>
      <c r="ZV5" s="802"/>
      <c r="ZW5" s="802"/>
      <c r="ZX5" s="802"/>
      <c r="ZY5" s="802"/>
      <c r="ZZ5" s="802"/>
      <c r="AAA5" s="802"/>
      <c r="AAB5" s="802"/>
      <c r="AAC5" s="802"/>
      <c r="AAD5" s="802"/>
      <c r="AAE5" s="802"/>
      <c r="AAF5" s="802"/>
      <c r="AAG5" s="802"/>
      <c r="AAH5" s="802"/>
      <c r="AAI5" s="802"/>
      <c r="AAJ5" s="802"/>
      <c r="AAK5" s="802"/>
      <c r="AAL5" s="802"/>
      <c r="AAM5" s="802"/>
      <c r="AAN5" s="802"/>
      <c r="AAO5" s="802"/>
      <c r="AAP5" s="802"/>
      <c r="AAQ5" s="802"/>
      <c r="AAR5" s="802"/>
      <c r="AAS5" s="802"/>
      <c r="AAT5" s="802"/>
      <c r="AAU5" s="802"/>
      <c r="AAV5" s="802"/>
      <c r="AAW5" s="802"/>
      <c r="AAX5" s="802"/>
      <c r="AAY5" s="802"/>
      <c r="AAZ5" s="802"/>
      <c r="ABA5" s="802"/>
      <c r="ABB5" s="802"/>
      <c r="ABC5" s="802"/>
      <c r="ABD5" s="802"/>
      <c r="ABE5" s="802"/>
      <c r="ABF5" s="802"/>
      <c r="ABG5" s="802"/>
      <c r="ABH5" s="802"/>
      <c r="ABI5" s="802"/>
      <c r="ABJ5" s="802"/>
      <c r="ABK5" s="802"/>
      <c r="ABL5" s="802"/>
      <c r="ABM5" s="802"/>
      <c r="ABN5" s="802"/>
      <c r="ABO5" s="802"/>
      <c r="ABP5" s="802"/>
      <c r="ABQ5" s="802"/>
      <c r="ABR5" s="802"/>
      <c r="ABS5" s="802"/>
      <c r="ABT5" s="802"/>
      <c r="ABU5" s="802"/>
      <c r="ABV5" s="802"/>
      <c r="ABW5" s="802"/>
      <c r="ABX5" s="802"/>
      <c r="ABY5" s="802"/>
      <c r="ABZ5" s="802"/>
      <c r="ACA5" s="802"/>
      <c r="ACB5" s="802"/>
      <c r="ACC5" s="802"/>
      <c r="ACD5" s="802"/>
      <c r="ACE5" s="802"/>
      <c r="ACF5" s="802"/>
      <c r="ACG5" s="802"/>
      <c r="ACH5" s="802"/>
      <c r="ACI5" s="802"/>
      <c r="ACJ5" s="802"/>
      <c r="ACK5" s="802"/>
      <c r="ACL5" s="802"/>
      <c r="ACM5" s="802"/>
      <c r="ACN5" s="802"/>
      <c r="ACO5" s="802"/>
      <c r="ACP5" s="802"/>
      <c r="ACQ5" s="802"/>
      <c r="ACR5" s="802"/>
      <c r="ACS5" s="802"/>
      <c r="ACT5" s="802"/>
      <c r="ACU5" s="802"/>
      <c r="ACV5" s="802"/>
      <c r="ACW5" s="802"/>
      <c r="ACX5" s="802"/>
      <c r="ACY5" s="802"/>
      <c r="ACZ5" s="802"/>
      <c r="ADA5" s="802"/>
      <c r="ADB5" s="802"/>
      <c r="ADC5" s="802"/>
      <c r="ADD5" s="802"/>
      <c r="ADE5" s="802"/>
      <c r="ADF5" s="802"/>
      <c r="ADG5" s="802"/>
      <c r="ADH5" s="802"/>
      <c r="ADI5" s="802"/>
      <c r="ADJ5" s="802"/>
      <c r="ADK5" s="802"/>
      <c r="ADL5" s="802"/>
      <c r="ADM5" s="802"/>
      <c r="ADN5" s="802"/>
      <c r="ADO5" s="802"/>
      <c r="ADP5" s="802"/>
      <c r="ADQ5" s="802"/>
      <c r="ADR5" s="802"/>
      <c r="ADS5" s="802"/>
      <c r="ADT5" s="802"/>
      <c r="ADU5" s="802"/>
      <c r="ADV5" s="802"/>
      <c r="ADW5" s="802"/>
      <c r="ADX5" s="802"/>
      <c r="ADY5" s="802"/>
      <c r="ADZ5" s="802"/>
      <c r="AEA5" s="802"/>
      <c r="AEB5" s="802"/>
      <c r="AEC5" s="802"/>
      <c r="AED5" s="802"/>
      <c r="AEE5" s="802"/>
      <c r="AEF5" s="802"/>
      <c r="AEG5" s="802"/>
      <c r="AEH5" s="802"/>
      <c r="AEI5" s="802"/>
      <c r="AEJ5" s="802"/>
      <c r="AEK5" s="802"/>
      <c r="AEL5" s="802"/>
      <c r="AEM5" s="802"/>
      <c r="AEN5" s="802"/>
      <c r="AEO5" s="802"/>
      <c r="AEP5" s="802"/>
      <c r="AEQ5" s="802"/>
      <c r="AER5" s="802"/>
      <c r="AES5" s="802"/>
      <c r="AET5" s="802"/>
      <c r="AEU5" s="802"/>
      <c r="AEV5" s="802"/>
      <c r="AEW5" s="802"/>
      <c r="AEX5" s="802"/>
      <c r="AEY5" s="802"/>
      <c r="AEZ5" s="802"/>
      <c r="AFA5" s="802"/>
      <c r="AFB5" s="802"/>
      <c r="AFC5" s="802"/>
      <c r="AFD5" s="802"/>
      <c r="AFE5" s="802"/>
      <c r="AFF5" s="802"/>
      <c r="AFG5" s="802"/>
      <c r="AFH5" s="802"/>
      <c r="AFI5" s="802"/>
      <c r="AFJ5" s="802"/>
      <c r="AFK5" s="802"/>
      <c r="AFL5" s="802"/>
      <c r="AFM5" s="802"/>
      <c r="AFN5" s="802"/>
      <c r="AFO5" s="802"/>
      <c r="AFP5" s="802"/>
      <c r="AFQ5" s="802"/>
      <c r="AFR5" s="802"/>
      <c r="AFS5" s="802"/>
      <c r="AFT5" s="802"/>
      <c r="AFU5" s="802"/>
      <c r="AFV5" s="802"/>
      <c r="AFW5" s="802"/>
      <c r="AFX5" s="802"/>
      <c r="AFY5" s="802"/>
      <c r="AFZ5" s="802"/>
      <c r="AGA5" s="802"/>
      <c r="AGB5" s="802"/>
      <c r="AGC5" s="802"/>
      <c r="AGD5" s="802"/>
      <c r="AGE5" s="802"/>
      <c r="AGF5" s="802"/>
      <c r="AGG5" s="802"/>
      <c r="AGH5" s="802"/>
      <c r="AGI5" s="802"/>
      <c r="AGJ5" s="802"/>
      <c r="AGK5" s="802"/>
      <c r="AGL5" s="802"/>
      <c r="AGM5" s="802"/>
      <c r="AGN5" s="802"/>
      <c r="AGO5" s="802"/>
      <c r="AGP5" s="802"/>
      <c r="AGQ5" s="802"/>
      <c r="AGR5" s="802"/>
      <c r="AGS5" s="802"/>
      <c r="AGT5" s="802"/>
      <c r="AGU5" s="802"/>
      <c r="AGV5" s="802"/>
      <c r="AGW5" s="802"/>
      <c r="AGX5" s="802"/>
      <c r="AGY5" s="802"/>
      <c r="AGZ5" s="802"/>
      <c r="AHA5" s="802"/>
      <c r="AHB5" s="802"/>
      <c r="AHC5" s="802"/>
      <c r="AHD5" s="802"/>
      <c r="AHE5" s="802"/>
      <c r="AHF5" s="802"/>
      <c r="AHG5" s="802"/>
      <c r="AHH5" s="802"/>
      <c r="AHI5" s="802"/>
      <c r="AHJ5" s="802"/>
      <c r="AHK5" s="802"/>
      <c r="AHL5" s="802"/>
      <c r="AHM5" s="802"/>
      <c r="AHN5" s="802"/>
      <c r="AHO5" s="802"/>
      <c r="AHP5" s="802"/>
      <c r="AHQ5" s="802"/>
      <c r="AHR5" s="802"/>
      <c r="AHS5" s="802"/>
      <c r="AHT5" s="802"/>
      <c r="AHU5" s="802"/>
      <c r="AHV5" s="802"/>
      <c r="AHW5" s="802"/>
      <c r="AHX5" s="802"/>
      <c r="AHY5" s="802"/>
      <c r="AHZ5" s="802"/>
      <c r="AIA5" s="802"/>
      <c r="AIB5" s="802"/>
      <c r="AIC5" s="802"/>
      <c r="AID5" s="802"/>
      <c r="AIE5" s="802"/>
      <c r="AIF5" s="802"/>
      <c r="AIG5" s="802"/>
      <c r="AIH5" s="802"/>
      <c r="AII5" s="802"/>
      <c r="AIJ5" s="802"/>
      <c r="AIK5" s="793"/>
      <c r="AIL5" s="793"/>
      <c r="AIM5" s="793"/>
      <c r="AIN5" s="793"/>
      <c r="AIO5" s="793"/>
      <c r="AIP5" s="793"/>
      <c r="AIQ5" s="793"/>
      <c r="AIR5" s="793"/>
      <c r="AIS5" s="793"/>
      <c r="AIT5" s="793"/>
      <c r="AIU5" s="793"/>
      <c r="AIV5" s="793"/>
      <c r="AIW5" s="793"/>
      <c r="AIX5" s="793"/>
      <c r="AIY5" s="793"/>
      <c r="AIZ5" s="793"/>
      <c r="AJA5" s="793"/>
      <c r="AJB5" s="793"/>
      <c r="AJC5" s="793"/>
      <c r="AJD5" s="793"/>
      <c r="AJE5" s="793"/>
      <c r="AJF5" s="793"/>
      <c r="AJG5" s="793"/>
      <c r="AJH5" s="793"/>
      <c r="AJI5" s="793"/>
      <c r="AJJ5" s="793"/>
      <c r="AJK5" s="793"/>
      <c r="AJL5" s="793"/>
      <c r="AJM5" s="793"/>
      <c r="AJN5" s="793"/>
      <c r="AJO5" s="793"/>
      <c r="AJP5" s="793"/>
      <c r="AJQ5" s="793"/>
      <c r="AJR5" s="793"/>
      <c r="AJS5" s="793"/>
      <c r="AJT5" s="793"/>
      <c r="AJU5" s="793"/>
      <c r="AJV5" s="793"/>
      <c r="AJW5" s="793"/>
      <c r="AJX5" s="793"/>
      <c r="AJY5" s="793"/>
      <c r="AJZ5" s="793"/>
      <c r="AKA5" s="793"/>
      <c r="AKB5" s="793"/>
      <c r="AKC5" s="793"/>
      <c r="AKD5" s="793"/>
      <c r="AKE5" s="793"/>
      <c r="AKF5" s="793"/>
      <c r="AKG5" s="793"/>
      <c r="AKH5" s="793"/>
      <c r="AKI5" s="793"/>
      <c r="AKJ5" s="793"/>
      <c r="AKK5" s="793"/>
      <c r="AKL5" s="793"/>
      <c r="AKM5" s="793"/>
      <c r="AKN5" s="793"/>
      <c r="AKO5" s="793"/>
      <c r="AKP5" s="793"/>
      <c r="AKQ5" s="793"/>
      <c r="AKR5" s="793"/>
      <c r="AKS5" s="793"/>
      <c r="AKT5" s="793"/>
      <c r="AKU5" s="793"/>
      <c r="AKV5" s="793"/>
      <c r="AKW5" s="793"/>
      <c r="AKX5" s="793"/>
      <c r="AKY5" s="793"/>
      <c r="AKZ5" s="793"/>
      <c r="ALA5" s="793"/>
      <c r="ALB5" s="793"/>
      <c r="ALC5" s="793"/>
      <c r="ALD5" s="793"/>
      <c r="ALE5" s="793"/>
      <c r="ALF5" s="793"/>
      <c r="ALG5" s="793"/>
      <c r="ALH5" s="793"/>
      <c r="ALI5" s="793"/>
      <c r="ALJ5" s="793"/>
      <c r="ALK5" s="793"/>
      <c r="ALL5" s="793"/>
      <c r="ALM5" s="793"/>
      <c r="ALN5" s="793"/>
      <c r="ALO5" s="793"/>
      <c r="ALP5" s="793"/>
      <c r="ALQ5" s="793"/>
      <c r="ALR5" s="793"/>
      <c r="ALS5" s="793"/>
      <c r="ALT5" s="793"/>
      <c r="ALU5" s="793"/>
      <c r="ALV5" s="793"/>
      <c r="ALW5" s="793"/>
      <c r="ALX5" s="793"/>
      <c r="ALY5" s="793"/>
      <c r="ALZ5" s="793"/>
      <c r="AMA5" s="793"/>
      <c r="AMB5" s="793"/>
      <c r="AMC5" s="793"/>
      <c r="AMD5" s="793"/>
      <c r="AME5" s="793"/>
      <c r="AMF5" s="793"/>
      <c r="AMG5" s="793"/>
      <c r="AMH5" s="793"/>
      <c r="AMI5" s="793"/>
      <c r="AMJ5" s="793"/>
      <c r="AMK5" s="793"/>
      <c r="AML5" s="793"/>
      <c r="AMM5" s="793"/>
      <c r="AMN5" s="793"/>
      <c r="AMO5" s="793"/>
      <c r="AMP5" s="793"/>
      <c r="AMQ5" s="793"/>
      <c r="AMR5" s="793"/>
      <c r="AMS5" s="793"/>
      <c r="AMT5" s="793"/>
      <c r="AMU5" s="793"/>
      <c r="AMV5" s="793"/>
      <c r="AMW5" s="793"/>
      <c r="AMX5" s="793"/>
      <c r="AMY5" s="793"/>
      <c r="AMZ5" s="793"/>
      <c r="ANA5" s="793"/>
      <c r="ANB5" s="793"/>
      <c r="ANC5" s="793"/>
      <c r="AND5" s="793"/>
      <c r="ANE5" s="793"/>
      <c r="ANF5" s="793"/>
      <c r="ANG5" s="793"/>
      <c r="ANH5" s="793"/>
      <c r="ANI5" s="793"/>
      <c r="ANJ5" s="793"/>
      <c r="ANK5" s="793"/>
      <c r="ANL5" s="793"/>
      <c r="ANM5" s="793"/>
      <c r="ANN5" s="793"/>
      <c r="ANO5" s="793"/>
      <c r="ANP5" s="793"/>
      <c r="ANQ5" s="793"/>
      <c r="ANR5" s="793"/>
      <c r="ANS5" s="793"/>
      <c r="ANT5" s="793"/>
      <c r="ANU5" s="793"/>
      <c r="ANV5" s="793"/>
      <c r="ANW5" s="793"/>
      <c r="ANX5" s="793"/>
      <c r="ANY5" s="793"/>
      <c r="ANZ5" s="793"/>
      <c r="AOA5" s="793"/>
      <c r="AOB5" s="793"/>
      <c r="AOC5" s="793"/>
      <c r="AOD5" s="793"/>
      <c r="AOE5" s="793"/>
      <c r="AOF5" s="793"/>
      <c r="AOG5" s="793"/>
      <c r="AOH5" s="793"/>
      <c r="AOI5" s="793"/>
      <c r="AOJ5" s="793"/>
      <c r="AOK5" s="793"/>
      <c r="AOL5" s="793"/>
      <c r="AOM5" s="793"/>
      <c r="AON5" s="793"/>
      <c r="AOO5" s="793"/>
      <c r="AOP5" s="793"/>
      <c r="AOQ5" s="793"/>
      <c r="AOR5" s="793"/>
      <c r="AOS5" s="793"/>
      <c r="AOT5" s="793"/>
      <c r="AOU5" s="793"/>
      <c r="AOV5" s="793"/>
      <c r="AOW5" s="793"/>
      <c r="AOX5" s="793"/>
      <c r="AOY5" s="793"/>
      <c r="AOZ5" s="793"/>
      <c r="APA5" s="793"/>
      <c r="APB5" s="793"/>
      <c r="APC5" s="793"/>
      <c r="APD5" s="793"/>
      <c r="APE5" s="793"/>
      <c r="APF5" s="793"/>
      <c r="APG5" s="793"/>
      <c r="APH5" s="793"/>
      <c r="API5" s="793"/>
      <c r="APJ5" s="793"/>
      <c r="APK5" s="793"/>
      <c r="APL5" s="793"/>
      <c r="APM5" s="793"/>
      <c r="APN5" s="793"/>
      <c r="APO5" s="793"/>
      <c r="APP5" s="793"/>
      <c r="APQ5" s="793"/>
      <c r="APR5" s="793"/>
      <c r="APS5" s="793"/>
      <c r="APT5" s="793"/>
      <c r="APU5" s="793"/>
      <c r="APV5" s="793"/>
      <c r="APW5" s="793"/>
      <c r="APX5" s="793"/>
      <c r="APY5" s="793"/>
      <c r="APZ5" s="793"/>
      <c r="AQA5" s="793"/>
      <c r="AQB5" s="793"/>
      <c r="AQC5" s="793"/>
      <c r="AQD5" s="793"/>
      <c r="AQE5" s="802"/>
      <c r="AQF5" s="802"/>
      <c r="AQG5" s="802"/>
      <c r="AQH5" s="802"/>
      <c r="AQI5" s="802"/>
      <c r="AQJ5" s="802"/>
      <c r="AQK5" s="802"/>
      <c r="AQL5" s="802"/>
      <c r="AQM5" s="802"/>
      <c r="AQN5" s="802"/>
      <c r="AQO5" s="802"/>
      <c r="AQP5" s="802"/>
      <c r="AQQ5" s="802"/>
      <c r="AQR5" s="802"/>
      <c r="AQS5" s="802"/>
      <c r="AQT5" s="802"/>
      <c r="AQU5" s="802"/>
      <c r="AQV5" s="802"/>
      <c r="AQW5" s="802"/>
      <c r="AQX5" s="802"/>
      <c r="AQY5" s="802"/>
      <c r="AQZ5" s="802"/>
      <c r="ARA5" s="802"/>
      <c r="ARB5" s="802"/>
      <c r="ARC5" s="802"/>
      <c r="ARD5" s="802"/>
      <c r="ARE5" s="802"/>
      <c r="ARF5" s="802"/>
      <c r="ARG5" s="802"/>
      <c r="ARH5" s="802"/>
      <c r="ARI5" s="802"/>
      <c r="ARJ5" s="802"/>
      <c r="ARK5" s="802"/>
      <c r="ARL5" s="802"/>
      <c r="ARM5" s="802"/>
      <c r="ARN5" s="802"/>
      <c r="ARO5" s="802"/>
      <c r="ARP5" s="802"/>
      <c r="ARQ5" s="802"/>
      <c r="ARR5" s="802"/>
      <c r="ARS5" s="802"/>
      <c r="ART5" s="802"/>
      <c r="ARU5" s="802"/>
      <c r="ARV5" s="802"/>
      <c r="ARW5" s="802"/>
      <c r="ARX5" s="802"/>
      <c r="ARY5" s="802"/>
      <c r="ARZ5" s="802"/>
      <c r="ASA5" s="802"/>
      <c r="ASB5" s="802"/>
      <c r="ASC5" s="802"/>
      <c r="ASD5" s="802"/>
      <c r="ASE5" s="802"/>
      <c r="ASF5" s="802"/>
      <c r="ASG5" s="802"/>
      <c r="ASH5" s="802"/>
      <c r="ASI5" s="802"/>
      <c r="ASJ5" s="802"/>
      <c r="ASK5" s="802"/>
      <c r="ASL5" s="802"/>
      <c r="ASM5" s="793"/>
      <c r="ASN5" s="793"/>
      <c r="ASO5" s="793"/>
      <c r="ASP5" s="793"/>
      <c r="ASQ5" s="793"/>
      <c r="ASR5" s="793"/>
      <c r="ASS5" s="793"/>
      <c r="AST5" s="793"/>
      <c r="ASU5" s="793"/>
      <c r="ASV5" s="793"/>
      <c r="ASW5" s="793"/>
      <c r="ASX5" s="793"/>
      <c r="ASY5" s="793"/>
      <c r="ASZ5" s="793"/>
      <c r="ATA5" s="793"/>
      <c r="ATB5" s="793"/>
      <c r="ATC5" s="793"/>
      <c r="ATD5" s="793"/>
      <c r="ATE5" s="793"/>
      <c r="ATF5" s="793"/>
      <c r="ATG5" s="793"/>
      <c r="ATH5" s="793"/>
      <c r="ATI5" s="793"/>
      <c r="ATJ5" s="793"/>
      <c r="ATK5" s="793"/>
      <c r="ATL5" s="793"/>
      <c r="ATM5" s="793"/>
      <c r="ATN5" s="793"/>
      <c r="ATO5" s="793"/>
      <c r="ATP5" s="802"/>
      <c r="ATQ5" s="802"/>
      <c r="ATR5" s="802"/>
      <c r="ATS5" s="802"/>
      <c r="ATT5" s="802"/>
      <c r="ATU5" s="802"/>
      <c r="ATV5" s="802"/>
      <c r="ATW5" s="802"/>
      <c r="ATX5" s="802"/>
      <c r="ATY5" s="802"/>
      <c r="ATZ5" s="802"/>
      <c r="AUA5" s="802"/>
      <c r="AUB5" s="802"/>
      <c r="AUC5" s="802"/>
      <c r="AUD5" s="802"/>
      <c r="AUE5" s="802"/>
      <c r="AUF5" s="802"/>
      <c r="AUG5" s="802"/>
      <c r="AUH5" s="802"/>
      <c r="AUI5" s="802"/>
      <c r="AUJ5" s="802"/>
      <c r="AUK5" s="802"/>
      <c r="AUL5" s="802"/>
      <c r="AUM5" s="802"/>
      <c r="AUN5" s="802"/>
      <c r="AUO5" s="802"/>
      <c r="AUP5" s="801"/>
      <c r="AUQ5" s="802"/>
      <c r="AUR5" s="801"/>
      <c r="AUS5" s="802"/>
      <c r="AUT5" s="801"/>
      <c r="AUU5" s="802"/>
      <c r="AUV5" s="802"/>
      <c r="AUW5" s="802"/>
      <c r="AUX5" s="802"/>
      <c r="AUY5" s="802"/>
      <c r="AUZ5" s="802"/>
      <c r="AVA5" s="802"/>
      <c r="AVB5" s="802"/>
      <c r="AVC5" s="802"/>
      <c r="AVD5" s="802"/>
      <c r="AVE5" s="802"/>
      <c r="AVF5" s="802"/>
      <c r="AVG5" s="802"/>
      <c r="AVH5" s="802"/>
      <c r="AVI5" s="802"/>
      <c r="AVJ5" s="802"/>
      <c r="AVK5" s="802"/>
      <c r="AVL5" s="802"/>
      <c r="AVM5" s="802"/>
      <c r="AVN5" s="802"/>
      <c r="AVO5" s="802"/>
      <c r="AVP5" s="802"/>
      <c r="AVQ5" s="802"/>
      <c r="AVR5" s="802"/>
      <c r="AVS5" s="802"/>
      <c r="AVT5" s="802"/>
      <c r="AVU5" s="802"/>
      <c r="AVV5" s="802"/>
      <c r="AVW5" s="802"/>
      <c r="AVX5" s="802"/>
      <c r="AVY5" s="802"/>
      <c r="AVZ5" s="802"/>
      <c r="AWA5" s="802"/>
      <c r="AWB5" s="802"/>
      <c r="AWC5" s="802"/>
      <c r="AWD5" s="802"/>
      <c r="AWE5" s="802"/>
      <c r="AWF5" s="802"/>
      <c r="AWG5" s="802"/>
      <c r="AWH5" s="802"/>
      <c r="AWI5" s="802"/>
      <c r="AWJ5" s="802"/>
      <c r="AWK5" s="802"/>
      <c r="AWL5" s="802"/>
      <c r="AWM5" s="802"/>
      <c r="AWN5" s="802"/>
      <c r="AWO5" s="802"/>
      <c r="AWP5" s="802"/>
      <c r="AWQ5" s="802"/>
      <c r="AWR5" s="802"/>
      <c r="AWS5" s="802"/>
      <c r="AWT5" s="802"/>
      <c r="AWU5" s="802"/>
      <c r="AWV5" s="802"/>
      <c r="AWW5" s="802"/>
      <c r="AWX5" s="802"/>
      <c r="AWY5" s="802"/>
      <c r="AWZ5" s="802"/>
      <c r="AXA5" s="802"/>
      <c r="AXB5" s="802"/>
      <c r="AXC5" s="802"/>
      <c r="AXD5" s="802"/>
      <c r="AXE5" s="802"/>
      <c r="AXF5" s="802"/>
      <c r="AXG5" s="802"/>
      <c r="AXH5" s="802"/>
      <c r="AXI5" s="802"/>
      <c r="AXJ5" s="802"/>
      <c r="AXK5" s="802"/>
      <c r="AXL5" s="802"/>
      <c r="AXM5" s="802"/>
      <c r="AXN5" s="802"/>
      <c r="AXO5" s="802"/>
      <c r="AXP5" s="802"/>
      <c r="AXQ5" s="802"/>
      <c r="AXR5" s="802"/>
      <c r="AXS5" s="802"/>
      <c r="AXT5" s="802"/>
      <c r="AXU5" s="802"/>
      <c r="AXV5" s="802"/>
      <c r="AXW5" s="802"/>
      <c r="AXX5" s="802"/>
      <c r="AXY5" s="802"/>
      <c r="AXZ5" s="802"/>
      <c r="AYA5" s="802"/>
      <c r="AYB5" s="802"/>
      <c r="AYC5" s="802"/>
      <c r="AYD5" s="802"/>
      <c r="AYE5" s="802"/>
      <c r="AYF5" s="802"/>
      <c r="AYG5" s="802"/>
      <c r="AYH5" s="802"/>
      <c r="AYI5" s="802"/>
      <c r="AYJ5" s="802"/>
      <c r="AYK5" s="802"/>
      <c r="AYL5" s="802"/>
      <c r="AYM5" s="802"/>
      <c r="AYN5" s="802"/>
      <c r="AYO5" s="802"/>
      <c r="AYP5" s="802"/>
      <c r="AYQ5" s="802"/>
      <c r="AYR5" s="802"/>
      <c r="AYS5" s="802"/>
      <c r="AYT5" s="802"/>
      <c r="AYU5" s="802"/>
      <c r="AYV5" s="802"/>
      <c r="AYW5" s="802"/>
      <c r="AYX5" s="802"/>
      <c r="AYY5" s="802"/>
      <c r="AYZ5" s="802"/>
      <c r="AZA5" s="802"/>
      <c r="AZB5" s="802"/>
      <c r="AZC5" s="802"/>
      <c r="AZD5" s="802"/>
      <c r="AZE5" s="802"/>
      <c r="AZF5" s="802"/>
      <c r="AZG5" s="802"/>
      <c r="AZH5" s="802"/>
      <c r="AZI5" s="802"/>
      <c r="AZJ5" s="802"/>
      <c r="AZK5" s="802"/>
      <c r="AZL5" s="802"/>
      <c r="AZM5" s="802"/>
      <c r="AZN5" s="802"/>
      <c r="AZO5" s="802"/>
      <c r="AZP5" s="802"/>
      <c r="AZQ5" s="802"/>
      <c r="AZR5" s="802"/>
      <c r="AZS5" s="802"/>
    </row>
    <row r="6" spans="2:1371" s="178" customFormat="1" ht="4.5" customHeight="1">
      <c r="U6" s="781"/>
      <c r="V6" s="781"/>
      <c r="W6" s="781"/>
      <c r="AS6" s="802"/>
      <c r="AT6" s="802"/>
      <c r="AU6" s="802"/>
      <c r="AV6" s="802"/>
      <c r="AW6" s="802"/>
      <c r="AX6" s="802"/>
      <c r="AY6" s="802"/>
      <c r="AZ6" s="802"/>
      <c r="BA6" s="802"/>
      <c r="BB6" s="802"/>
      <c r="BC6" s="802"/>
      <c r="BD6" s="802"/>
      <c r="BE6" s="802"/>
      <c r="BF6" s="802"/>
      <c r="BG6" s="802"/>
      <c r="BH6" s="802"/>
      <c r="BI6" s="802"/>
      <c r="BJ6" s="802"/>
      <c r="BK6" s="802"/>
      <c r="BL6" s="802"/>
      <c r="BM6" s="802"/>
      <c r="BN6" s="802"/>
      <c r="BO6" s="802"/>
      <c r="BP6" s="802"/>
      <c r="BQ6" s="802"/>
      <c r="BR6" s="802"/>
      <c r="BS6" s="802"/>
      <c r="BT6" s="802"/>
      <c r="BU6" s="802"/>
      <c r="BV6" s="802"/>
      <c r="BW6" s="802"/>
      <c r="BX6" s="802"/>
      <c r="BY6" s="802"/>
      <c r="BZ6" s="802"/>
      <c r="CA6" s="802"/>
      <c r="CB6" s="802"/>
      <c r="CC6" s="802"/>
      <c r="CD6" s="802"/>
      <c r="CE6" s="802"/>
      <c r="CF6" s="802"/>
      <c r="CG6" s="802"/>
      <c r="CH6" s="802"/>
      <c r="CI6" s="802"/>
      <c r="CJ6" s="802"/>
      <c r="CK6" s="802"/>
      <c r="CL6" s="802"/>
      <c r="CM6" s="802"/>
      <c r="CN6" s="802"/>
      <c r="CO6" s="802"/>
      <c r="CP6" s="802"/>
      <c r="CQ6" s="802"/>
      <c r="CR6" s="802"/>
      <c r="CS6" s="802"/>
      <c r="CT6" s="802"/>
      <c r="CU6" s="802"/>
      <c r="CV6" s="802"/>
      <c r="CW6" s="802"/>
      <c r="CX6" s="802"/>
      <c r="CY6" s="802"/>
      <c r="CZ6" s="802"/>
      <c r="DA6" s="802"/>
      <c r="DB6" s="802"/>
      <c r="DC6" s="802"/>
      <c r="DD6" s="802"/>
      <c r="DE6" s="802"/>
      <c r="DF6" s="802"/>
      <c r="DG6" s="802"/>
      <c r="DH6" s="802"/>
      <c r="DI6" s="802"/>
      <c r="DJ6" s="802"/>
      <c r="DK6" s="802"/>
      <c r="DL6" s="802"/>
      <c r="DM6" s="802"/>
      <c r="DN6" s="802"/>
      <c r="DO6" s="802"/>
      <c r="DP6" s="802"/>
      <c r="DQ6" s="802"/>
      <c r="DR6" s="802"/>
      <c r="DS6" s="802"/>
      <c r="DT6" s="802"/>
      <c r="DU6" s="802"/>
      <c r="DV6" s="802"/>
      <c r="DW6" s="802"/>
      <c r="DX6" s="802"/>
      <c r="DY6" s="802"/>
      <c r="DZ6" s="802"/>
      <c r="EA6" s="802"/>
      <c r="EB6" s="802"/>
      <c r="EC6" s="802"/>
      <c r="ED6" s="802"/>
      <c r="EE6" s="802"/>
      <c r="EF6" s="802"/>
      <c r="EG6" s="802"/>
      <c r="EH6" s="802"/>
      <c r="EI6" s="802"/>
      <c r="EJ6" s="802"/>
      <c r="EK6" s="802"/>
      <c r="EL6" s="802"/>
      <c r="EM6" s="802"/>
      <c r="EN6" s="802"/>
      <c r="EO6" s="802"/>
      <c r="EP6" s="802"/>
      <c r="EQ6" s="802"/>
      <c r="ER6" s="802"/>
      <c r="ES6" s="802"/>
      <c r="ET6" s="802"/>
      <c r="EU6" s="802"/>
      <c r="EV6" s="802"/>
      <c r="EW6" s="802"/>
      <c r="EX6" s="802"/>
      <c r="EY6" s="802"/>
      <c r="EZ6" s="802"/>
      <c r="FA6" s="802"/>
      <c r="FB6" s="802"/>
      <c r="FC6" s="802"/>
      <c r="FD6" s="802"/>
      <c r="FE6" s="802"/>
      <c r="FF6" s="802"/>
      <c r="FG6" s="802"/>
      <c r="FH6" s="802"/>
      <c r="FI6" s="802"/>
      <c r="FJ6" s="802"/>
      <c r="FK6" s="802"/>
      <c r="FL6" s="802"/>
      <c r="FM6" s="802"/>
      <c r="FN6" s="802"/>
      <c r="FO6" s="802"/>
      <c r="FP6" s="802"/>
      <c r="FQ6" s="802"/>
      <c r="FR6" s="802"/>
      <c r="FS6" s="802"/>
      <c r="FT6" s="802"/>
      <c r="FU6" s="802"/>
      <c r="FV6" s="802"/>
      <c r="FW6" s="802"/>
      <c r="FX6" s="802"/>
      <c r="FY6" s="802"/>
      <c r="FZ6" s="802"/>
      <c r="GA6" s="802"/>
      <c r="GB6" s="802"/>
      <c r="GC6" s="802"/>
      <c r="GD6" s="802"/>
      <c r="GE6" s="802"/>
      <c r="GF6" s="802"/>
      <c r="GG6" s="802"/>
      <c r="GH6" s="802"/>
      <c r="GI6" s="802"/>
      <c r="GJ6" s="802"/>
      <c r="GK6" s="802"/>
      <c r="GL6" s="802"/>
      <c r="GM6" s="802"/>
      <c r="GN6" s="802"/>
      <c r="GO6" s="802"/>
      <c r="GP6" s="802"/>
      <c r="GQ6" s="802"/>
      <c r="GR6" s="802"/>
      <c r="GS6" s="802"/>
      <c r="GT6" s="802"/>
      <c r="GU6" s="802"/>
      <c r="GV6" s="802"/>
      <c r="GW6" s="802"/>
      <c r="GX6" s="802"/>
      <c r="GY6" s="802"/>
      <c r="GZ6" s="802"/>
      <c r="HA6" s="802"/>
      <c r="HB6" s="802"/>
      <c r="HC6" s="802"/>
      <c r="HD6" s="802"/>
      <c r="HE6" s="802"/>
      <c r="HF6" s="802"/>
      <c r="HG6" s="802"/>
      <c r="HH6" s="802"/>
      <c r="HI6" s="802"/>
      <c r="HJ6" s="802"/>
      <c r="HK6" s="802"/>
      <c r="HL6" s="802"/>
      <c r="HM6" s="802"/>
      <c r="HN6" s="802"/>
      <c r="HO6" s="802"/>
      <c r="HP6" s="802"/>
      <c r="HQ6" s="802"/>
      <c r="HR6" s="802"/>
      <c r="HS6" s="802"/>
      <c r="HT6" s="802"/>
      <c r="HU6" s="802"/>
      <c r="HV6" s="802"/>
      <c r="HW6" s="802"/>
      <c r="HX6" s="802"/>
      <c r="HY6" s="802"/>
      <c r="HZ6" s="802"/>
      <c r="IA6" s="802"/>
      <c r="IB6" s="802"/>
      <c r="IC6" s="802"/>
      <c r="ID6" s="802"/>
      <c r="IE6" s="802"/>
      <c r="IF6" s="802"/>
      <c r="IG6" s="802"/>
      <c r="IH6" s="802"/>
      <c r="II6" s="802"/>
      <c r="IJ6" s="802"/>
      <c r="IK6" s="802"/>
      <c r="IL6" s="802"/>
      <c r="IM6" s="802"/>
      <c r="IN6" s="802"/>
      <c r="IO6" s="802"/>
      <c r="IP6" s="802"/>
      <c r="IQ6" s="802"/>
      <c r="IR6" s="802"/>
      <c r="IS6" s="802"/>
      <c r="IT6" s="802"/>
      <c r="IU6" s="802"/>
      <c r="IV6" s="802"/>
      <c r="IW6" s="802"/>
      <c r="IX6" s="802"/>
      <c r="IY6" s="802"/>
      <c r="IZ6" s="802"/>
      <c r="JA6" s="802"/>
      <c r="JB6" s="802"/>
      <c r="JC6" s="802"/>
      <c r="JD6" s="802"/>
      <c r="JE6" s="802"/>
      <c r="JF6" s="802"/>
      <c r="JG6" s="802"/>
      <c r="JH6" s="802"/>
      <c r="JI6" s="802"/>
      <c r="JJ6" s="802"/>
      <c r="JK6" s="802"/>
      <c r="JL6" s="802"/>
      <c r="JM6" s="802"/>
      <c r="JN6" s="802"/>
      <c r="JO6" s="802"/>
      <c r="JP6" s="802"/>
      <c r="JQ6" s="802"/>
      <c r="JR6" s="802"/>
      <c r="JS6" s="802"/>
      <c r="JT6" s="802"/>
      <c r="JU6" s="802"/>
      <c r="JV6" s="802"/>
      <c r="JW6" s="802"/>
      <c r="JX6" s="802"/>
      <c r="JY6" s="802"/>
      <c r="JZ6" s="802"/>
      <c r="KA6" s="802"/>
      <c r="KB6" s="802"/>
      <c r="KC6" s="802"/>
      <c r="KD6" s="802"/>
      <c r="KE6" s="802"/>
      <c r="KF6" s="802"/>
      <c r="KG6" s="802"/>
      <c r="KH6" s="802"/>
      <c r="KI6" s="802"/>
      <c r="KJ6" s="802"/>
      <c r="KK6" s="802"/>
      <c r="KL6" s="802"/>
      <c r="KM6" s="802"/>
      <c r="KN6" s="802"/>
      <c r="KO6" s="802"/>
      <c r="KP6" s="802"/>
      <c r="KQ6" s="802"/>
      <c r="KR6" s="802"/>
      <c r="KS6" s="802"/>
      <c r="KT6" s="802"/>
      <c r="KU6" s="802"/>
      <c r="KV6" s="802"/>
      <c r="KW6" s="802"/>
      <c r="KX6" s="802"/>
      <c r="KY6" s="802"/>
      <c r="KZ6" s="802"/>
      <c r="LA6" s="802"/>
      <c r="LB6" s="802"/>
      <c r="LC6" s="802"/>
      <c r="LD6" s="802"/>
      <c r="LE6" s="802"/>
      <c r="LF6" s="802"/>
      <c r="LG6" s="802"/>
      <c r="LH6" s="802"/>
      <c r="LI6" s="802"/>
      <c r="LJ6" s="802"/>
      <c r="LK6" s="802"/>
      <c r="LL6" s="802"/>
      <c r="LM6" s="802"/>
      <c r="LN6" s="802"/>
      <c r="LO6" s="802"/>
      <c r="LP6" s="802"/>
      <c r="LQ6" s="802"/>
      <c r="LR6" s="802"/>
      <c r="LS6" s="802"/>
      <c r="LT6" s="802"/>
      <c r="LU6" s="802"/>
      <c r="LV6" s="802"/>
      <c r="LW6" s="802"/>
      <c r="LX6" s="802"/>
      <c r="LY6" s="802"/>
      <c r="LZ6" s="802"/>
      <c r="MA6" s="802"/>
      <c r="MB6" s="802"/>
      <c r="MC6" s="802"/>
      <c r="MD6" s="802"/>
      <c r="ME6" s="802"/>
      <c r="MF6" s="802"/>
      <c r="MG6" s="802"/>
      <c r="MH6" s="802"/>
      <c r="MI6" s="802"/>
      <c r="MJ6" s="802"/>
      <c r="MK6" s="802"/>
      <c r="ML6" s="802"/>
      <c r="MM6" s="802"/>
      <c r="MN6" s="802"/>
      <c r="MO6" s="802"/>
      <c r="MP6" s="802"/>
      <c r="MQ6" s="802"/>
      <c r="MR6" s="802"/>
      <c r="MS6" s="802"/>
      <c r="MT6" s="802"/>
      <c r="MU6" s="802"/>
      <c r="MV6" s="802"/>
      <c r="MW6" s="802"/>
      <c r="MX6" s="802"/>
      <c r="MY6" s="802"/>
      <c r="MZ6" s="802"/>
      <c r="NA6" s="802"/>
      <c r="NB6" s="802"/>
      <c r="NC6" s="802"/>
      <c r="ND6" s="802"/>
      <c r="NE6" s="802"/>
      <c r="NF6" s="802"/>
      <c r="NG6" s="802"/>
      <c r="NH6" s="802"/>
      <c r="NI6" s="802"/>
      <c r="NJ6" s="802"/>
      <c r="NK6" s="802"/>
      <c r="NL6" s="802"/>
      <c r="NM6" s="802"/>
      <c r="NN6" s="802"/>
      <c r="NO6" s="802"/>
      <c r="NP6" s="802"/>
      <c r="NQ6" s="802"/>
      <c r="NR6" s="802"/>
      <c r="NS6" s="802"/>
      <c r="NT6" s="802"/>
      <c r="NU6" s="802"/>
      <c r="NV6" s="802"/>
      <c r="NW6" s="802"/>
      <c r="NX6" s="802"/>
      <c r="NY6" s="802"/>
      <c r="NZ6" s="802"/>
      <c r="OA6" s="802"/>
      <c r="OB6" s="802"/>
      <c r="OC6" s="802"/>
      <c r="OD6" s="802"/>
      <c r="OE6" s="802"/>
      <c r="OF6" s="802"/>
      <c r="OG6" s="802"/>
      <c r="OH6" s="802"/>
      <c r="OI6" s="802"/>
      <c r="OJ6" s="802"/>
      <c r="OK6" s="802"/>
      <c r="OL6" s="802"/>
      <c r="OM6" s="802"/>
      <c r="ON6" s="802"/>
      <c r="OO6" s="802"/>
      <c r="OP6" s="802"/>
      <c r="OQ6" s="802"/>
      <c r="OR6" s="802"/>
      <c r="OS6" s="802"/>
      <c r="OT6" s="802"/>
      <c r="OU6" s="802"/>
      <c r="OV6" s="802"/>
      <c r="OW6" s="802"/>
      <c r="OX6" s="802"/>
      <c r="OY6" s="802"/>
      <c r="OZ6" s="802"/>
      <c r="PA6" s="802"/>
      <c r="PB6" s="802"/>
      <c r="PC6" s="802"/>
      <c r="PD6" s="802"/>
      <c r="PE6" s="802"/>
      <c r="PF6" s="802"/>
      <c r="PG6" s="802"/>
      <c r="PH6" s="802"/>
      <c r="PI6" s="802"/>
      <c r="PJ6" s="802"/>
      <c r="PK6" s="802"/>
      <c r="PL6" s="802"/>
      <c r="PM6" s="802"/>
      <c r="PN6" s="802"/>
      <c r="PO6" s="802"/>
      <c r="PP6" s="802"/>
      <c r="PQ6" s="802"/>
      <c r="PR6" s="802"/>
      <c r="PS6" s="802"/>
      <c r="PT6" s="802"/>
      <c r="PU6" s="802"/>
      <c r="PV6" s="802"/>
      <c r="PW6" s="802"/>
      <c r="PX6" s="802"/>
      <c r="PY6" s="802"/>
      <c r="PZ6" s="802"/>
      <c r="QA6" s="802"/>
      <c r="QB6" s="802"/>
      <c r="QC6" s="802"/>
      <c r="QD6" s="802"/>
      <c r="QE6" s="802"/>
      <c r="QF6" s="802"/>
      <c r="QG6" s="802"/>
      <c r="QH6" s="802"/>
      <c r="QI6" s="802"/>
      <c r="QJ6" s="802"/>
      <c r="QK6" s="802"/>
      <c r="QL6" s="802"/>
      <c r="QM6" s="802"/>
      <c r="QN6" s="802"/>
      <c r="QO6" s="802"/>
      <c r="QP6" s="802"/>
      <c r="QQ6" s="802"/>
      <c r="QR6" s="802"/>
      <c r="QS6" s="802"/>
      <c r="QT6" s="802"/>
      <c r="QU6" s="802"/>
      <c r="QV6" s="802"/>
      <c r="QW6" s="802"/>
      <c r="QX6" s="802"/>
      <c r="QY6" s="802"/>
      <c r="QZ6" s="802"/>
      <c r="RA6" s="802"/>
      <c r="RB6" s="802"/>
      <c r="RC6" s="802"/>
      <c r="RD6" s="802"/>
      <c r="RE6" s="802"/>
      <c r="RF6" s="802"/>
      <c r="RG6" s="802"/>
      <c r="RH6" s="802"/>
      <c r="RI6" s="802"/>
      <c r="RJ6" s="802"/>
      <c r="RK6" s="802"/>
      <c r="RL6" s="802"/>
      <c r="RM6" s="802"/>
      <c r="RN6" s="802"/>
      <c r="RO6" s="802"/>
      <c r="RP6" s="802"/>
      <c r="RQ6" s="802"/>
      <c r="RR6" s="802"/>
      <c r="RS6" s="802"/>
      <c r="RT6" s="802"/>
      <c r="RU6" s="802"/>
      <c r="RV6" s="802"/>
      <c r="RW6" s="802"/>
      <c r="RX6" s="802"/>
      <c r="RY6" s="802"/>
      <c r="RZ6" s="802"/>
      <c r="SA6" s="802"/>
      <c r="SB6" s="802"/>
      <c r="SC6" s="802"/>
      <c r="SD6" s="802"/>
      <c r="SE6" s="802"/>
      <c r="SF6" s="802"/>
      <c r="SG6" s="802"/>
      <c r="SH6" s="802"/>
      <c r="SI6" s="802"/>
      <c r="SJ6" s="802"/>
      <c r="SK6" s="802"/>
      <c r="SL6" s="802"/>
      <c r="SM6" s="802"/>
      <c r="SN6" s="802"/>
      <c r="SO6" s="802"/>
      <c r="SP6" s="802"/>
      <c r="SQ6" s="802"/>
      <c r="SR6" s="802"/>
      <c r="SS6" s="802"/>
      <c r="ST6" s="802"/>
      <c r="SU6" s="802"/>
      <c r="SV6" s="802"/>
      <c r="SW6" s="802"/>
      <c r="SX6" s="802"/>
      <c r="SY6" s="802"/>
      <c r="SZ6" s="802"/>
      <c r="TA6" s="802"/>
      <c r="TB6" s="802"/>
      <c r="TC6" s="802"/>
      <c r="TD6" s="802"/>
      <c r="TE6" s="802"/>
      <c r="TF6" s="802"/>
      <c r="TG6" s="802"/>
      <c r="TH6" s="802"/>
      <c r="TI6" s="802"/>
      <c r="TJ6" s="802"/>
      <c r="TK6" s="802"/>
      <c r="TL6" s="802"/>
      <c r="TM6" s="802"/>
      <c r="TN6" s="802"/>
      <c r="TO6" s="802"/>
      <c r="TP6" s="802"/>
      <c r="TQ6" s="802"/>
      <c r="TR6" s="802"/>
      <c r="TS6" s="802"/>
      <c r="TT6" s="802"/>
      <c r="TU6" s="802"/>
      <c r="TV6" s="802"/>
      <c r="TW6" s="802"/>
      <c r="TX6" s="802"/>
      <c r="TY6" s="802"/>
      <c r="TZ6" s="802"/>
      <c r="UA6" s="802"/>
      <c r="UB6" s="802"/>
      <c r="UC6" s="802"/>
      <c r="UD6" s="802"/>
      <c r="UE6" s="802"/>
      <c r="UF6" s="802"/>
      <c r="UG6" s="802"/>
      <c r="UH6" s="802"/>
      <c r="UI6" s="802"/>
      <c r="UJ6" s="802"/>
      <c r="UK6" s="802"/>
      <c r="UL6" s="802"/>
      <c r="UM6" s="802"/>
      <c r="UN6" s="802"/>
      <c r="UO6" s="802"/>
      <c r="UP6" s="802"/>
      <c r="UQ6" s="802"/>
      <c r="UR6" s="802"/>
      <c r="US6" s="802"/>
      <c r="UT6" s="802"/>
      <c r="UU6" s="802"/>
      <c r="UV6" s="802"/>
      <c r="UW6" s="802"/>
      <c r="UX6" s="802"/>
      <c r="UY6" s="802"/>
      <c r="UZ6" s="802"/>
      <c r="VA6" s="802"/>
      <c r="VB6" s="802"/>
      <c r="VC6" s="802"/>
      <c r="VD6" s="802"/>
      <c r="VE6" s="802"/>
      <c r="VF6" s="802"/>
      <c r="VG6" s="802"/>
      <c r="VH6" s="802"/>
      <c r="VI6" s="802"/>
      <c r="VJ6" s="802"/>
      <c r="VK6" s="802"/>
      <c r="VL6" s="802"/>
      <c r="VM6" s="802"/>
      <c r="VN6" s="802"/>
      <c r="VO6" s="802"/>
      <c r="VP6" s="802"/>
      <c r="VQ6" s="802"/>
      <c r="VR6" s="802"/>
      <c r="VS6" s="802"/>
      <c r="VT6" s="802"/>
      <c r="VU6" s="802"/>
      <c r="VV6" s="802"/>
      <c r="VW6" s="802"/>
      <c r="VX6" s="802"/>
      <c r="VY6" s="802"/>
      <c r="VZ6" s="802"/>
      <c r="WA6" s="802"/>
      <c r="WB6" s="802"/>
      <c r="WC6" s="802"/>
      <c r="WD6" s="802"/>
      <c r="WE6" s="802"/>
      <c r="WF6" s="802"/>
      <c r="WG6" s="802"/>
      <c r="WH6" s="802"/>
      <c r="WI6" s="802"/>
      <c r="WJ6" s="802"/>
      <c r="WK6" s="802"/>
      <c r="WL6" s="802"/>
      <c r="WM6" s="802"/>
      <c r="WN6" s="802"/>
      <c r="WO6" s="802"/>
      <c r="WP6" s="802"/>
      <c r="WQ6" s="802"/>
      <c r="WR6" s="802"/>
      <c r="WS6" s="802"/>
      <c r="WT6" s="802"/>
      <c r="WU6" s="802"/>
      <c r="WV6" s="802"/>
      <c r="WW6" s="802"/>
      <c r="WX6" s="802"/>
      <c r="WY6" s="802"/>
      <c r="WZ6" s="802"/>
      <c r="XA6" s="802"/>
      <c r="XB6" s="802"/>
      <c r="XC6" s="802"/>
      <c r="XD6" s="802"/>
      <c r="XE6" s="802"/>
      <c r="XF6" s="802"/>
      <c r="XG6" s="802"/>
      <c r="XH6" s="802"/>
      <c r="XI6" s="802"/>
      <c r="XJ6" s="802"/>
      <c r="XK6" s="802"/>
      <c r="XL6" s="802"/>
      <c r="XM6" s="802"/>
      <c r="XN6" s="802"/>
      <c r="XO6" s="802"/>
      <c r="XP6" s="802"/>
      <c r="XQ6" s="802"/>
      <c r="XR6" s="802"/>
      <c r="XS6" s="802"/>
      <c r="XT6" s="802"/>
      <c r="XU6" s="802"/>
      <c r="XV6" s="802"/>
      <c r="XW6" s="802"/>
      <c r="XX6" s="802"/>
      <c r="XY6" s="802"/>
      <c r="XZ6" s="802"/>
      <c r="YA6" s="802"/>
      <c r="YB6" s="802"/>
      <c r="YC6" s="802"/>
      <c r="YD6" s="802"/>
      <c r="YE6" s="802"/>
      <c r="YF6" s="802"/>
      <c r="YG6" s="802"/>
      <c r="YH6" s="802"/>
      <c r="YI6" s="802"/>
      <c r="YJ6" s="802"/>
      <c r="YK6" s="802"/>
      <c r="YL6" s="802"/>
      <c r="YM6" s="802"/>
      <c r="YN6" s="802"/>
      <c r="YO6" s="802"/>
      <c r="YP6" s="802"/>
      <c r="YQ6" s="802"/>
      <c r="YR6" s="802"/>
      <c r="YS6" s="802"/>
      <c r="YT6" s="802"/>
      <c r="YU6" s="802"/>
      <c r="YV6" s="802"/>
      <c r="YW6" s="802"/>
      <c r="YX6" s="802"/>
      <c r="YY6" s="802"/>
      <c r="YZ6" s="802"/>
      <c r="ZA6" s="802"/>
      <c r="ZB6" s="802"/>
      <c r="ZC6" s="802"/>
      <c r="ZD6" s="802"/>
      <c r="ZE6" s="802"/>
      <c r="ZF6" s="802"/>
      <c r="ZG6" s="802"/>
      <c r="ZH6" s="802"/>
      <c r="ZI6" s="802"/>
      <c r="ZJ6" s="802"/>
      <c r="ZK6" s="802"/>
      <c r="ZL6" s="802"/>
      <c r="ZM6" s="802"/>
      <c r="ZN6" s="802"/>
      <c r="ZO6" s="802"/>
      <c r="ZP6" s="802"/>
      <c r="ZQ6" s="802"/>
      <c r="ZR6" s="802"/>
      <c r="ZS6" s="802"/>
      <c r="ZT6" s="802"/>
      <c r="ZU6" s="802"/>
      <c r="ZV6" s="802"/>
      <c r="ZW6" s="802"/>
      <c r="ZX6" s="802"/>
      <c r="ZY6" s="802"/>
      <c r="ZZ6" s="802"/>
      <c r="AAA6" s="802"/>
      <c r="AAB6" s="802"/>
      <c r="AAC6" s="802"/>
      <c r="AAD6" s="802"/>
      <c r="AAE6" s="802"/>
      <c r="AAF6" s="802"/>
      <c r="AAG6" s="802"/>
      <c r="AAH6" s="802"/>
      <c r="AAI6" s="802"/>
      <c r="AAJ6" s="802"/>
      <c r="AAK6" s="802"/>
      <c r="AAL6" s="802"/>
      <c r="AAM6" s="802"/>
      <c r="AAN6" s="802"/>
      <c r="AAO6" s="802"/>
      <c r="AAP6" s="802"/>
      <c r="AAQ6" s="802"/>
      <c r="AAR6" s="802"/>
      <c r="AAS6" s="802"/>
      <c r="AAT6" s="802"/>
      <c r="AAU6" s="802"/>
      <c r="AAV6" s="802"/>
      <c r="AAW6" s="802"/>
      <c r="AAX6" s="802"/>
      <c r="AAY6" s="802"/>
      <c r="AAZ6" s="802"/>
      <c r="ABA6" s="802"/>
      <c r="ABB6" s="802"/>
      <c r="ABC6" s="802"/>
      <c r="ABD6" s="802"/>
      <c r="ABE6" s="802"/>
      <c r="ABF6" s="802"/>
      <c r="ABG6" s="802"/>
      <c r="ABH6" s="802"/>
      <c r="ABI6" s="802"/>
      <c r="ABJ6" s="802"/>
      <c r="ABK6" s="802"/>
      <c r="ABL6" s="802"/>
      <c r="ABM6" s="802"/>
      <c r="ABN6" s="802"/>
      <c r="ABO6" s="802"/>
      <c r="ABP6" s="802"/>
      <c r="ABQ6" s="802"/>
      <c r="ABR6" s="802"/>
      <c r="ABS6" s="802"/>
      <c r="ABT6" s="802"/>
      <c r="ABU6" s="802"/>
      <c r="ABV6" s="802"/>
      <c r="ABW6" s="802"/>
      <c r="ABX6" s="802"/>
      <c r="ABY6" s="802"/>
      <c r="ABZ6" s="802"/>
      <c r="ACA6" s="802"/>
      <c r="ACB6" s="802"/>
      <c r="ACC6" s="802"/>
      <c r="ACD6" s="802"/>
      <c r="ACE6" s="802"/>
      <c r="ACF6" s="802"/>
      <c r="ACG6" s="802"/>
      <c r="ACH6" s="802"/>
      <c r="ACI6" s="802"/>
      <c r="ACJ6" s="802"/>
      <c r="ACK6" s="802"/>
      <c r="ACL6" s="802"/>
      <c r="ACM6" s="802"/>
      <c r="ACN6" s="802"/>
      <c r="ACO6" s="802"/>
      <c r="ACP6" s="802"/>
      <c r="ACQ6" s="802"/>
      <c r="ACR6" s="802"/>
      <c r="ACS6" s="802"/>
      <c r="ACT6" s="802"/>
      <c r="ACU6" s="802"/>
      <c r="ACV6" s="802"/>
      <c r="ACW6" s="802"/>
      <c r="ACX6" s="802"/>
      <c r="ACY6" s="802"/>
      <c r="ACZ6" s="802"/>
      <c r="ADA6" s="802"/>
      <c r="ADB6" s="802"/>
      <c r="ADC6" s="802"/>
      <c r="ADD6" s="802"/>
      <c r="ADE6" s="802"/>
      <c r="ADF6" s="802"/>
      <c r="ADG6" s="802"/>
      <c r="ADH6" s="802"/>
      <c r="ADI6" s="802"/>
      <c r="ADJ6" s="802"/>
      <c r="ADK6" s="802"/>
      <c r="ADL6" s="802"/>
      <c r="ADM6" s="802"/>
      <c r="ADN6" s="802"/>
      <c r="ADO6" s="802"/>
      <c r="ADP6" s="802"/>
      <c r="ADQ6" s="802"/>
      <c r="ADR6" s="802"/>
      <c r="ADS6" s="802"/>
      <c r="ADT6" s="802"/>
      <c r="ADU6" s="802"/>
      <c r="ADV6" s="802"/>
      <c r="ADW6" s="802"/>
      <c r="ADX6" s="802"/>
      <c r="ADY6" s="802"/>
      <c r="ADZ6" s="802"/>
      <c r="AEA6" s="802"/>
      <c r="AEB6" s="802"/>
      <c r="AEC6" s="802"/>
      <c r="AED6" s="802"/>
      <c r="AEE6" s="802"/>
      <c r="AEF6" s="802"/>
      <c r="AEG6" s="802"/>
      <c r="AEH6" s="802"/>
      <c r="AEI6" s="802"/>
      <c r="AEJ6" s="802"/>
      <c r="AEK6" s="802"/>
      <c r="AEL6" s="802"/>
      <c r="AEM6" s="802"/>
      <c r="AEN6" s="802"/>
      <c r="AEO6" s="802"/>
      <c r="AEP6" s="802"/>
      <c r="AEQ6" s="802"/>
      <c r="AER6" s="802"/>
      <c r="AES6" s="802"/>
      <c r="AET6" s="802"/>
      <c r="AEU6" s="802"/>
      <c r="AEV6" s="802"/>
      <c r="AEW6" s="802"/>
      <c r="AEX6" s="802"/>
      <c r="AEY6" s="802"/>
      <c r="AEZ6" s="802"/>
      <c r="AFA6" s="802"/>
      <c r="AFB6" s="802"/>
      <c r="AFC6" s="802"/>
      <c r="AFD6" s="802"/>
      <c r="AFE6" s="802"/>
      <c r="AFF6" s="802"/>
      <c r="AFG6" s="802"/>
      <c r="AFH6" s="802"/>
      <c r="AFI6" s="802"/>
      <c r="AFJ6" s="802"/>
      <c r="AFK6" s="802"/>
      <c r="AFL6" s="802"/>
      <c r="AFM6" s="802"/>
      <c r="AFN6" s="802"/>
      <c r="AFO6" s="802"/>
      <c r="AFP6" s="802"/>
      <c r="AFQ6" s="802"/>
      <c r="AFR6" s="802"/>
      <c r="AFS6" s="802"/>
      <c r="AFT6" s="802"/>
      <c r="AFU6" s="802"/>
      <c r="AFV6" s="802"/>
      <c r="AFW6" s="802"/>
      <c r="AFX6" s="802"/>
      <c r="AFY6" s="802"/>
      <c r="AFZ6" s="802"/>
      <c r="AGA6" s="802"/>
      <c r="AGB6" s="802"/>
      <c r="AGC6" s="802"/>
      <c r="AGD6" s="802"/>
      <c r="AGE6" s="802"/>
      <c r="AGF6" s="802"/>
      <c r="AGG6" s="802"/>
      <c r="AGH6" s="802"/>
      <c r="AGI6" s="802"/>
      <c r="AGJ6" s="802"/>
      <c r="AGK6" s="802"/>
      <c r="AGL6" s="802"/>
      <c r="AGM6" s="802"/>
      <c r="AGN6" s="802"/>
      <c r="AGO6" s="802"/>
      <c r="AGP6" s="802"/>
      <c r="AGQ6" s="802"/>
      <c r="AGR6" s="802"/>
      <c r="AGS6" s="802"/>
      <c r="AGT6" s="802"/>
      <c r="AGU6" s="802"/>
      <c r="AGV6" s="802"/>
      <c r="AGW6" s="802"/>
      <c r="AGX6" s="802"/>
      <c r="AGY6" s="802"/>
      <c r="AGZ6" s="802"/>
      <c r="AHA6" s="802"/>
      <c r="AHB6" s="802"/>
      <c r="AHC6" s="802"/>
      <c r="AHD6" s="802"/>
      <c r="AHE6" s="802"/>
      <c r="AHF6" s="802"/>
      <c r="AHG6" s="802"/>
      <c r="AHH6" s="802"/>
      <c r="AHI6" s="802"/>
      <c r="AHJ6" s="802"/>
      <c r="AHK6" s="802"/>
      <c r="AHL6" s="802"/>
      <c r="AHM6" s="802"/>
      <c r="AHN6" s="802"/>
      <c r="AHO6" s="802"/>
      <c r="AHP6" s="802"/>
      <c r="AHQ6" s="802"/>
      <c r="AHR6" s="802"/>
      <c r="AHS6" s="802"/>
      <c r="AHT6" s="802"/>
      <c r="AHU6" s="802"/>
      <c r="AHV6" s="802"/>
      <c r="AHW6" s="802"/>
      <c r="AHX6" s="802"/>
      <c r="AHY6" s="802"/>
      <c r="AHZ6" s="802"/>
      <c r="AIA6" s="802"/>
      <c r="AIB6" s="802"/>
      <c r="AIC6" s="802"/>
      <c r="AID6" s="802"/>
      <c r="AIE6" s="802"/>
      <c r="AIF6" s="802"/>
      <c r="AIG6" s="802"/>
      <c r="AIH6" s="802"/>
      <c r="AII6" s="802"/>
      <c r="AIJ6" s="802"/>
      <c r="AIK6" s="793"/>
      <c r="AIL6" s="793"/>
      <c r="AIM6" s="793"/>
      <c r="AIN6" s="793"/>
      <c r="AIO6" s="793"/>
      <c r="AIP6" s="793"/>
      <c r="AIQ6" s="793"/>
      <c r="AIR6" s="793"/>
      <c r="AIS6" s="793"/>
      <c r="AIT6" s="793"/>
      <c r="AIU6" s="793"/>
      <c r="AIV6" s="793"/>
      <c r="AIW6" s="793"/>
      <c r="AIX6" s="793"/>
      <c r="AIY6" s="793"/>
      <c r="AIZ6" s="793"/>
      <c r="AJA6" s="793"/>
      <c r="AJB6" s="793"/>
      <c r="AJC6" s="793"/>
      <c r="AJD6" s="793"/>
      <c r="AJE6" s="793"/>
      <c r="AJF6" s="793"/>
      <c r="AJG6" s="793"/>
      <c r="AJH6" s="793"/>
      <c r="AJI6" s="793"/>
      <c r="AJJ6" s="793"/>
      <c r="AJK6" s="793"/>
      <c r="AJL6" s="793"/>
      <c r="AJM6" s="793"/>
      <c r="AJN6" s="793"/>
      <c r="AJO6" s="793"/>
      <c r="AJP6" s="793"/>
      <c r="AJQ6" s="793"/>
      <c r="AJR6" s="793"/>
      <c r="AJS6" s="793"/>
      <c r="AJT6" s="793"/>
      <c r="AJU6" s="793"/>
      <c r="AJV6" s="793"/>
      <c r="AJW6" s="793"/>
      <c r="AJX6" s="793"/>
      <c r="AJY6" s="793"/>
      <c r="AJZ6" s="793"/>
      <c r="AKA6" s="793"/>
      <c r="AKB6" s="793"/>
      <c r="AKC6" s="793"/>
      <c r="AKD6" s="793"/>
      <c r="AKE6" s="793"/>
      <c r="AKF6" s="793"/>
      <c r="AKG6" s="793"/>
      <c r="AKH6" s="793"/>
      <c r="AKI6" s="793"/>
      <c r="AKJ6" s="793"/>
      <c r="AKK6" s="793"/>
      <c r="AKL6" s="793"/>
      <c r="AKM6" s="793"/>
      <c r="AKN6" s="793"/>
      <c r="AKO6" s="793"/>
      <c r="AKP6" s="793"/>
      <c r="AKQ6" s="793"/>
      <c r="AKR6" s="793"/>
      <c r="AKS6" s="793"/>
      <c r="AKT6" s="793"/>
      <c r="AKU6" s="793"/>
      <c r="AKV6" s="793"/>
      <c r="AKW6" s="793"/>
      <c r="AKX6" s="793"/>
      <c r="AKY6" s="793"/>
      <c r="AKZ6" s="793"/>
      <c r="ALA6" s="793"/>
      <c r="ALB6" s="793"/>
      <c r="ALC6" s="793"/>
      <c r="ALD6" s="793"/>
      <c r="ALE6" s="793"/>
      <c r="ALF6" s="793"/>
      <c r="ALG6" s="793"/>
      <c r="ALH6" s="793"/>
      <c r="ALI6" s="793"/>
      <c r="ALJ6" s="793"/>
      <c r="ALK6" s="793"/>
      <c r="ALL6" s="793"/>
      <c r="ALM6" s="793"/>
      <c r="ALN6" s="793"/>
      <c r="ALO6" s="793"/>
      <c r="ALP6" s="793"/>
      <c r="ALQ6" s="793"/>
      <c r="ALR6" s="793"/>
      <c r="ALS6" s="793"/>
      <c r="ALT6" s="793"/>
      <c r="ALU6" s="793"/>
      <c r="ALV6" s="793"/>
      <c r="ALW6" s="793"/>
      <c r="ALX6" s="793"/>
      <c r="ALY6" s="793"/>
      <c r="ALZ6" s="793"/>
      <c r="AMA6" s="793"/>
      <c r="AMB6" s="793"/>
      <c r="AMC6" s="793"/>
      <c r="AMD6" s="793"/>
      <c r="AME6" s="793"/>
      <c r="AMF6" s="793"/>
      <c r="AMG6" s="793"/>
      <c r="AMH6" s="793"/>
      <c r="AMI6" s="793"/>
      <c r="AMJ6" s="793"/>
      <c r="AMK6" s="793"/>
      <c r="AML6" s="793"/>
      <c r="AMM6" s="793"/>
      <c r="AMN6" s="793"/>
      <c r="AMO6" s="793"/>
      <c r="AMP6" s="793"/>
      <c r="AMQ6" s="793"/>
      <c r="AMR6" s="793"/>
      <c r="AMS6" s="793"/>
      <c r="AMT6" s="793"/>
      <c r="AMU6" s="793"/>
      <c r="AMV6" s="793"/>
      <c r="AMW6" s="793"/>
      <c r="AMX6" s="793"/>
      <c r="AMY6" s="793"/>
      <c r="AMZ6" s="793"/>
      <c r="ANA6" s="793"/>
      <c r="ANB6" s="793"/>
      <c r="ANC6" s="793"/>
      <c r="AND6" s="793"/>
      <c r="ANE6" s="793"/>
      <c r="ANF6" s="793"/>
      <c r="ANG6" s="793"/>
      <c r="ANH6" s="793"/>
      <c r="ANI6" s="793"/>
      <c r="ANJ6" s="793"/>
      <c r="ANK6" s="793"/>
      <c r="ANL6" s="793"/>
      <c r="ANM6" s="793"/>
      <c r="ANN6" s="793"/>
      <c r="ANO6" s="793"/>
      <c r="ANP6" s="793"/>
      <c r="ANQ6" s="793"/>
      <c r="ANR6" s="793"/>
      <c r="ANS6" s="793"/>
      <c r="ANT6" s="793"/>
      <c r="ANU6" s="793"/>
      <c r="ANV6" s="793"/>
      <c r="ANW6" s="793"/>
      <c r="ANX6" s="793"/>
      <c r="ANY6" s="793"/>
      <c r="ANZ6" s="793"/>
      <c r="AOA6" s="793"/>
      <c r="AOB6" s="793"/>
      <c r="AOC6" s="793"/>
      <c r="AOD6" s="793"/>
      <c r="AOE6" s="793"/>
      <c r="AOF6" s="793"/>
      <c r="AOG6" s="793"/>
      <c r="AOH6" s="793"/>
      <c r="AOI6" s="793"/>
      <c r="AOJ6" s="793"/>
      <c r="AOK6" s="793"/>
      <c r="AOL6" s="793"/>
      <c r="AOM6" s="793"/>
      <c r="AON6" s="793"/>
      <c r="AOO6" s="793"/>
      <c r="AOP6" s="793"/>
      <c r="AOQ6" s="793"/>
      <c r="AOR6" s="793"/>
      <c r="AOS6" s="793"/>
      <c r="AOT6" s="793"/>
      <c r="AOU6" s="793"/>
      <c r="AOV6" s="793"/>
      <c r="AOW6" s="793"/>
      <c r="AOX6" s="793"/>
      <c r="AOY6" s="793"/>
      <c r="AOZ6" s="793"/>
      <c r="APA6" s="793"/>
      <c r="APB6" s="793"/>
      <c r="APC6" s="793"/>
      <c r="APD6" s="793"/>
      <c r="APE6" s="793"/>
      <c r="APF6" s="793"/>
      <c r="APG6" s="793"/>
      <c r="APH6" s="793"/>
      <c r="API6" s="793"/>
      <c r="APJ6" s="793"/>
      <c r="APK6" s="793"/>
      <c r="APL6" s="793"/>
      <c r="APM6" s="793"/>
      <c r="APN6" s="793"/>
      <c r="APO6" s="793"/>
      <c r="APP6" s="793"/>
      <c r="APQ6" s="793"/>
      <c r="APR6" s="793"/>
      <c r="APS6" s="793"/>
      <c r="APT6" s="793"/>
      <c r="APU6" s="793"/>
      <c r="APV6" s="793"/>
      <c r="APW6" s="793"/>
      <c r="APX6" s="793"/>
      <c r="APY6" s="793"/>
      <c r="APZ6" s="793"/>
      <c r="AQA6" s="793"/>
      <c r="AQB6" s="793"/>
      <c r="AQC6" s="793"/>
      <c r="AQD6" s="793"/>
      <c r="AQE6" s="802"/>
      <c r="AQF6" s="802"/>
      <c r="AQG6" s="802"/>
      <c r="AQH6" s="802"/>
      <c r="AQI6" s="802"/>
      <c r="AQJ6" s="802"/>
      <c r="AQK6" s="802"/>
      <c r="AQL6" s="802"/>
      <c r="AQM6" s="802"/>
      <c r="AQN6" s="802"/>
      <c r="AQO6" s="802"/>
      <c r="AQP6" s="802"/>
      <c r="AQQ6" s="802"/>
      <c r="AQR6" s="802"/>
      <c r="AQS6" s="802"/>
      <c r="AQT6" s="802"/>
      <c r="AQU6" s="802"/>
      <c r="AQV6" s="802"/>
      <c r="AQW6" s="802"/>
      <c r="AQX6" s="802"/>
      <c r="AQY6" s="802"/>
      <c r="AQZ6" s="802"/>
      <c r="ARA6" s="802"/>
      <c r="ARB6" s="802"/>
      <c r="ARC6" s="802"/>
      <c r="ARD6" s="802"/>
      <c r="ARE6" s="802"/>
      <c r="ARF6" s="802"/>
      <c r="ARG6" s="802"/>
      <c r="ARH6" s="802"/>
      <c r="ARI6" s="802"/>
      <c r="ARJ6" s="802"/>
      <c r="ARK6" s="802"/>
      <c r="ARL6" s="802"/>
      <c r="ARM6" s="802"/>
      <c r="ARN6" s="802"/>
      <c r="ARO6" s="802"/>
      <c r="ARP6" s="802"/>
      <c r="ARQ6" s="802"/>
      <c r="ARR6" s="802"/>
      <c r="ARS6" s="802"/>
      <c r="ART6" s="802"/>
      <c r="ARU6" s="802"/>
      <c r="ARV6" s="802"/>
      <c r="ARW6" s="802"/>
      <c r="ARX6" s="802"/>
      <c r="ARY6" s="802"/>
      <c r="ARZ6" s="802"/>
      <c r="ASA6" s="802"/>
      <c r="ASB6" s="802"/>
      <c r="ASC6" s="802"/>
      <c r="ASD6" s="802"/>
      <c r="ASE6" s="802"/>
      <c r="ASF6" s="802"/>
      <c r="ASG6" s="802"/>
      <c r="ASH6" s="802"/>
      <c r="ASI6" s="802"/>
      <c r="ASJ6" s="802"/>
      <c r="ASK6" s="802"/>
      <c r="ASL6" s="802"/>
      <c r="ASM6" s="793"/>
      <c r="ASN6" s="793"/>
      <c r="ASO6" s="793"/>
      <c r="ASP6" s="793"/>
      <c r="ASQ6" s="793"/>
      <c r="ASR6" s="793"/>
      <c r="ASS6" s="793"/>
      <c r="AST6" s="793"/>
      <c r="ASU6" s="793"/>
      <c r="ASV6" s="793"/>
      <c r="ASW6" s="793"/>
      <c r="ASX6" s="793"/>
      <c r="ASY6" s="793"/>
      <c r="ASZ6" s="793"/>
      <c r="ATA6" s="793"/>
      <c r="ATB6" s="793"/>
      <c r="ATC6" s="793"/>
      <c r="ATD6" s="793"/>
      <c r="ATE6" s="793"/>
      <c r="ATF6" s="793"/>
      <c r="ATG6" s="793"/>
      <c r="ATH6" s="793"/>
      <c r="ATI6" s="793"/>
      <c r="ATJ6" s="793"/>
      <c r="ATK6" s="793"/>
      <c r="ATL6" s="793"/>
      <c r="ATM6" s="793"/>
      <c r="ATN6" s="793"/>
      <c r="ATO6" s="793"/>
      <c r="ATP6" s="802"/>
      <c r="ATQ6" s="802"/>
      <c r="ATR6" s="802"/>
      <c r="ATS6" s="802"/>
      <c r="ATT6" s="802"/>
      <c r="ATU6" s="802"/>
      <c r="ATV6" s="802"/>
      <c r="ATW6" s="802"/>
      <c r="ATX6" s="802"/>
      <c r="ATY6" s="802"/>
      <c r="ATZ6" s="802"/>
      <c r="AUA6" s="802"/>
      <c r="AUB6" s="802"/>
      <c r="AUC6" s="802"/>
      <c r="AUD6" s="802"/>
      <c r="AUE6" s="802"/>
      <c r="AUF6" s="802"/>
      <c r="AUG6" s="802"/>
      <c r="AUH6" s="802"/>
      <c r="AUI6" s="802"/>
      <c r="AUJ6" s="802"/>
      <c r="AUK6" s="802"/>
      <c r="AUL6" s="802"/>
      <c r="AUM6" s="802"/>
      <c r="AUN6" s="802"/>
      <c r="AUO6" s="802"/>
      <c r="AUP6" s="801"/>
      <c r="AUQ6" s="802"/>
      <c r="AUR6" s="801"/>
      <c r="AUS6" s="802"/>
      <c r="AUT6" s="801"/>
      <c r="AUU6" s="802"/>
      <c r="AUV6" s="802"/>
      <c r="AUW6" s="802"/>
      <c r="AUX6" s="802"/>
      <c r="AUY6" s="802"/>
      <c r="AUZ6" s="802"/>
      <c r="AVA6" s="802"/>
      <c r="AVB6" s="802"/>
      <c r="AVC6" s="802"/>
      <c r="AVD6" s="802"/>
      <c r="AVE6" s="802"/>
      <c r="AVF6" s="802"/>
      <c r="AVG6" s="802"/>
      <c r="AVH6" s="802"/>
      <c r="AVI6" s="802"/>
      <c r="AVJ6" s="802"/>
      <c r="AVK6" s="802"/>
      <c r="AVL6" s="802"/>
      <c r="AVM6" s="802"/>
      <c r="AVN6" s="802"/>
      <c r="AVO6" s="802"/>
      <c r="AVP6" s="802"/>
      <c r="AVQ6" s="802"/>
      <c r="AVR6" s="802"/>
      <c r="AVS6" s="802"/>
      <c r="AVT6" s="802"/>
      <c r="AVU6" s="802"/>
      <c r="AVV6" s="802"/>
      <c r="AVW6" s="802"/>
      <c r="AVX6" s="802"/>
      <c r="AVY6" s="802"/>
      <c r="AVZ6" s="802"/>
      <c r="AWA6" s="802"/>
      <c r="AWB6" s="802"/>
      <c r="AWC6" s="802"/>
      <c r="AWD6" s="802"/>
      <c r="AWE6" s="802"/>
      <c r="AWF6" s="802"/>
      <c r="AWG6" s="802"/>
      <c r="AWH6" s="802"/>
      <c r="AWI6" s="802"/>
      <c r="AWJ6" s="802"/>
      <c r="AWK6" s="802"/>
      <c r="AWL6" s="802"/>
      <c r="AWM6" s="802"/>
      <c r="AWN6" s="802"/>
      <c r="AWO6" s="802"/>
      <c r="AWP6" s="802"/>
      <c r="AWQ6" s="802"/>
      <c r="AWR6" s="802"/>
      <c r="AWS6" s="802"/>
      <c r="AWT6" s="802"/>
      <c r="AWU6" s="802"/>
      <c r="AWV6" s="802"/>
      <c r="AWW6" s="802"/>
      <c r="AWX6" s="802"/>
      <c r="AWY6" s="802"/>
      <c r="AWZ6" s="802"/>
      <c r="AXA6" s="802"/>
      <c r="AXB6" s="802"/>
      <c r="AXC6" s="802"/>
      <c r="AXD6" s="802"/>
      <c r="AXE6" s="802"/>
      <c r="AXF6" s="802"/>
      <c r="AXG6" s="802"/>
      <c r="AXH6" s="802"/>
      <c r="AXI6" s="802"/>
      <c r="AXJ6" s="802"/>
      <c r="AXK6" s="802"/>
      <c r="AXL6" s="802"/>
      <c r="AXM6" s="802"/>
      <c r="AXN6" s="802"/>
      <c r="AXO6" s="802"/>
      <c r="AXP6" s="802"/>
      <c r="AXQ6" s="802"/>
      <c r="AXR6" s="802"/>
      <c r="AXS6" s="802"/>
      <c r="AXT6" s="802"/>
      <c r="AXU6" s="802"/>
      <c r="AXV6" s="802"/>
      <c r="AXW6" s="802"/>
      <c r="AXX6" s="802"/>
      <c r="AXY6" s="802"/>
      <c r="AXZ6" s="802"/>
      <c r="AYA6" s="802"/>
      <c r="AYB6" s="802"/>
      <c r="AYC6" s="802"/>
      <c r="AYD6" s="802"/>
      <c r="AYE6" s="802"/>
      <c r="AYF6" s="802"/>
      <c r="AYG6" s="802"/>
      <c r="AYH6" s="802"/>
      <c r="AYI6" s="802"/>
      <c r="AYJ6" s="802"/>
      <c r="AYK6" s="802"/>
      <c r="AYL6" s="802"/>
      <c r="AYM6" s="802"/>
      <c r="AYN6" s="802"/>
      <c r="AYO6" s="802"/>
      <c r="AYP6" s="802"/>
      <c r="AYQ6" s="802"/>
      <c r="AYR6" s="802"/>
      <c r="AYS6" s="802"/>
      <c r="AYT6" s="802"/>
      <c r="AYU6" s="802"/>
      <c r="AYV6" s="802"/>
      <c r="AYW6" s="802"/>
      <c r="AYX6" s="802"/>
      <c r="AYY6" s="802"/>
      <c r="AYZ6" s="802"/>
      <c r="AZA6" s="802"/>
      <c r="AZB6" s="802"/>
      <c r="AZC6" s="802"/>
      <c r="AZD6" s="802"/>
      <c r="AZE6" s="802"/>
      <c r="AZF6" s="802"/>
      <c r="AZG6" s="802"/>
      <c r="AZH6" s="802"/>
      <c r="AZI6" s="802"/>
      <c r="AZJ6" s="802"/>
      <c r="AZK6" s="802"/>
      <c r="AZL6" s="802"/>
      <c r="AZM6" s="802"/>
      <c r="AZN6" s="802"/>
      <c r="AZO6" s="802"/>
      <c r="AZP6" s="802"/>
      <c r="AZQ6" s="802"/>
      <c r="AZR6" s="802"/>
      <c r="AZS6" s="802"/>
    </row>
    <row r="7" spans="2:1371" s="178" customFormat="1" ht="13.5">
      <c r="B7" s="461"/>
      <c r="C7" s="462"/>
      <c r="D7" s="462"/>
      <c r="E7" s="462"/>
      <c r="F7" s="462"/>
      <c r="G7" s="462"/>
      <c r="H7" s="462"/>
      <c r="I7" s="462"/>
      <c r="J7" s="462"/>
      <c r="K7" s="462"/>
      <c r="L7" s="462"/>
      <c r="M7" s="462"/>
      <c r="N7" s="462"/>
      <c r="O7" s="462"/>
      <c r="P7" s="462"/>
      <c r="Q7" s="462"/>
      <c r="R7" s="462"/>
      <c r="S7" s="462"/>
      <c r="T7" s="462"/>
      <c r="U7" s="462"/>
      <c r="V7" s="462"/>
      <c r="W7" s="462"/>
      <c r="X7" s="493"/>
      <c r="Z7" s="611"/>
      <c r="AA7" s="612"/>
      <c r="AB7" s="612"/>
      <c r="AC7" s="612"/>
      <c r="AD7" s="612"/>
      <c r="AE7" s="612"/>
      <c r="AF7" s="612"/>
      <c r="AG7" s="612"/>
      <c r="AH7" s="612"/>
      <c r="AI7" s="612"/>
      <c r="AJ7" s="612"/>
      <c r="AK7" s="612"/>
      <c r="AL7" s="612"/>
      <c r="AM7" s="612"/>
      <c r="AN7" s="612"/>
      <c r="AO7" s="612"/>
      <c r="AP7" s="612"/>
      <c r="AQ7" s="634"/>
      <c r="AS7" s="802"/>
      <c r="AT7" s="802"/>
      <c r="AU7" s="802"/>
      <c r="AV7" s="802"/>
      <c r="AW7" s="802"/>
      <c r="AX7" s="802"/>
      <c r="AY7" s="802"/>
      <c r="AZ7" s="802"/>
      <c r="BA7" s="802"/>
      <c r="BB7" s="802"/>
      <c r="BC7" s="802"/>
      <c r="BD7" s="802"/>
      <c r="BE7" s="802"/>
      <c r="BF7" s="802"/>
      <c r="BG7" s="802"/>
      <c r="BH7" s="802"/>
      <c r="BI7" s="802"/>
      <c r="BJ7" s="802"/>
      <c r="BK7" s="802"/>
      <c r="BL7" s="802"/>
      <c r="BM7" s="802"/>
      <c r="BN7" s="802"/>
      <c r="BO7" s="802"/>
      <c r="BP7" s="802"/>
      <c r="BQ7" s="802"/>
      <c r="BR7" s="802"/>
      <c r="BS7" s="802"/>
      <c r="BT7" s="802"/>
      <c r="BU7" s="802"/>
      <c r="BV7" s="802"/>
      <c r="BW7" s="802"/>
      <c r="BX7" s="802"/>
      <c r="BY7" s="802"/>
      <c r="BZ7" s="802"/>
      <c r="CA7" s="802"/>
      <c r="CB7" s="802"/>
      <c r="CC7" s="802"/>
      <c r="CD7" s="802"/>
      <c r="CE7" s="802"/>
      <c r="CF7" s="802"/>
      <c r="CG7" s="802"/>
      <c r="CH7" s="802"/>
      <c r="CI7" s="802"/>
      <c r="CJ7" s="802"/>
      <c r="CK7" s="802"/>
      <c r="CL7" s="802"/>
      <c r="CM7" s="802"/>
      <c r="CN7" s="802"/>
      <c r="CO7" s="802"/>
      <c r="CP7" s="802"/>
      <c r="CQ7" s="802"/>
      <c r="CR7" s="802"/>
      <c r="CS7" s="802"/>
      <c r="CT7" s="802"/>
      <c r="CU7" s="802"/>
      <c r="CV7" s="802"/>
      <c r="CW7" s="802"/>
      <c r="CX7" s="802"/>
      <c r="CY7" s="802"/>
      <c r="CZ7" s="802"/>
      <c r="DA7" s="802"/>
      <c r="DB7" s="802"/>
      <c r="DC7" s="802"/>
      <c r="DD7" s="802"/>
      <c r="DE7" s="802"/>
      <c r="DF7" s="802"/>
      <c r="DG7" s="802"/>
      <c r="DH7" s="802"/>
      <c r="DI7" s="802"/>
      <c r="DJ7" s="802"/>
      <c r="DK7" s="802"/>
      <c r="DL7" s="802"/>
      <c r="DM7" s="802"/>
      <c r="DN7" s="802"/>
      <c r="DO7" s="802"/>
      <c r="DP7" s="802"/>
      <c r="DQ7" s="802"/>
      <c r="DR7" s="802"/>
      <c r="DS7" s="802"/>
      <c r="DT7" s="802"/>
      <c r="DU7" s="802"/>
      <c r="DV7" s="802"/>
      <c r="DW7" s="802"/>
      <c r="DX7" s="802"/>
      <c r="DY7" s="802"/>
      <c r="DZ7" s="802"/>
      <c r="EA7" s="802"/>
      <c r="EB7" s="802"/>
      <c r="EC7" s="802"/>
      <c r="ED7" s="802"/>
      <c r="EE7" s="802"/>
      <c r="EF7" s="802"/>
      <c r="EG7" s="802"/>
      <c r="EH7" s="802"/>
      <c r="EI7" s="802"/>
      <c r="EJ7" s="802"/>
      <c r="EK7" s="802"/>
      <c r="EL7" s="802"/>
      <c r="EM7" s="802"/>
      <c r="EN7" s="802"/>
      <c r="EO7" s="802"/>
      <c r="EP7" s="802"/>
      <c r="EQ7" s="802"/>
      <c r="ER7" s="802"/>
      <c r="ES7" s="802"/>
      <c r="ET7" s="802"/>
      <c r="EU7" s="802"/>
      <c r="EV7" s="802"/>
      <c r="EW7" s="802"/>
      <c r="EX7" s="802"/>
      <c r="EY7" s="802"/>
      <c r="EZ7" s="802"/>
      <c r="FA7" s="802"/>
      <c r="FB7" s="802"/>
      <c r="FC7" s="802"/>
      <c r="FD7" s="802"/>
      <c r="FE7" s="802"/>
      <c r="FF7" s="802"/>
      <c r="FG7" s="802"/>
      <c r="FH7" s="802"/>
      <c r="FI7" s="802"/>
      <c r="FJ7" s="802"/>
      <c r="FK7" s="802"/>
      <c r="FL7" s="802"/>
      <c r="FM7" s="802"/>
      <c r="FN7" s="802"/>
      <c r="FO7" s="802"/>
      <c r="FP7" s="802"/>
      <c r="FQ7" s="802"/>
      <c r="FR7" s="802"/>
      <c r="FS7" s="802"/>
      <c r="FT7" s="802"/>
      <c r="FU7" s="802"/>
      <c r="FV7" s="802"/>
      <c r="FW7" s="802"/>
      <c r="FX7" s="802"/>
      <c r="FY7" s="802"/>
      <c r="FZ7" s="802"/>
      <c r="GA7" s="802"/>
      <c r="GB7" s="802"/>
      <c r="GC7" s="802"/>
      <c r="GD7" s="802"/>
      <c r="GE7" s="802"/>
      <c r="GF7" s="802"/>
      <c r="GG7" s="802"/>
      <c r="GH7" s="802"/>
      <c r="GI7" s="802"/>
      <c r="GJ7" s="802"/>
      <c r="GK7" s="802"/>
      <c r="GL7" s="802"/>
      <c r="GM7" s="802"/>
      <c r="GN7" s="802"/>
      <c r="GO7" s="802"/>
      <c r="GP7" s="802"/>
      <c r="GQ7" s="802"/>
      <c r="GR7" s="802"/>
      <c r="GS7" s="802"/>
      <c r="GT7" s="802"/>
      <c r="GU7" s="802"/>
      <c r="GV7" s="802"/>
      <c r="GW7" s="802"/>
      <c r="GX7" s="802"/>
      <c r="GY7" s="802"/>
      <c r="GZ7" s="802"/>
      <c r="HA7" s="802"/>
      <c r="HB7" s="802"/>
      <c r="HC7" s="802"/>
      <c r="HD7" s="802"/>
      <c r="HE7" s="802"/>
      <c r="HF7" s="802"/>
      <c r="HG7" s="802"/>
      <c r="HH7" s="802"/>
      <c r="HI7" s="802"/>
      <c r="HJ7" s="802"/>
      <c r="HK7" s="802"/>
      <c r="HL7" s="802"/>
      <c r="HM7" s="802"/>
      <c r="HN7" s="802"/>
      <c r="HO7" s="802"/>
      <c r="HP7" s="802"/>
      <c r="HQ7" s="802"/>
      <c r="HR7" s="802"/>
      <c r="HS7" s="802"/>
      <c r="HT7" s="802"/>
      <c r="HU7" s="802"/>
      <c r="HV7" s="802"/>
      <c r="HW7" s="802"/>
      <c r="HX7" s="802"/>
      <c r="HY7" s="802"/>
      <c r="HZ7" s="802"/>
      <c r="IA7" s="802"/>
      <c r="IB7" s="802"/>
      <c r="IC7" s="802"/>
      <c r="ID7" s="802"/>
      <c r="IE7" s="802"/>
      <c r="IF7" s="802"/>
      <c r="IG7" s="802"/>
      <c r="IH7" s="802"/>
      <c r="II7" s="802"/>
      <c r="IJ7" s="802"/>
      <c r="IK7" s="802"/>
      <c r="IL7" s="802"/>
      <c r="IM7" s="802"/>
      <c r="IN7" s="802"/>
      <c r="IO7" s="802"/>
      <c r="IP7" s="802"/>
      <c r="IQ7" s="802"/>
      <c r="IR7" s="802"/>
      <c r="IS7" s="802"/>
      <c r="IT7" s="802"/>
      <c r="IU7" s="802"/>
      <c r="IV7" s="802"/>
      <c r="IW7" s="802"/>
      <c r="IX7" s="802"/>
      <c r="IY7" s="802"/>
      <c r="IZ7" s="802"/>
      <c r="JA7" s="802"/>
      <c r="JB7" s="802"/>
      <c r="JC7" s="802"/>
      <c r="JD7" s="802"/>
      <c r="JE7" s="802"/>
      <c r="JF7" s="802"/>
      <c r="JG7" s="802"/>
      <c r="JH7" s="802"/>
      <c r="JI7" s="802"/>
      <c r="JJ7" s="802"/>
      <c r="JK7" s="802"/>
      <c r="JL7" s="802"/>
      <c r="JM7" s="802"/>
      <c r="JN7" s="802"/>
      <c r="JO7" s="802"/>
      <c r="JP7" s="802"/>
      <c r="JQ7" s="802"/>
      <c r="JR7" s="802"/>
      <c r="JS7" s="802"/>
      <c r="JT7" s="802"/>
      <c r="JU7" s="802"/>
      <c r="JV7" s="802"/>
      <c r="JW7" s="802"/>
      <c r="JX7" s="802"/>
      <c r="JY7" s="802"/>
      <c r="JZ7" s="802"/>
      <c r="KA7" s="802"/>
      <c r="KB7" s="802"/>
      <c r="KC7" s="802"/>
      <c r="KD7" s="802"/>
      <c r="KE7" s="802"/>
      <c r="KF7" s="802"/>
      <c r="KG7" s="802"/>
      <c r="KH7" s="802"/>
      <c r="KI7" s="802"/>
      <c r="KJ7" s="802"/>
      <c r="KK7" s="802"/>
      <c r="KL7" s="802"/>
      <c r="KM7" s="802"/>
      <c r="KN7" s="802"/>
      <c r="KO7" s="802"/>
      <c r="KP7" s="802"/>
      <c r="KQ7" s="802"/>
      <c r="KR7" s="802"/>
      <c r="KS7" s="802"/>
      <c r="KT7" s="802"/>
      <c r="KU7" s="802"/>
      <c r="KV7" s="802"/>
      <c r="KW7" s="802"/>
      <c r="KX7" s="802"/>
      <c r="KY7" s="802"/>
      <c r="KZ7" s="802"/>
      <c r="LA7" s="802"/>
      <c r="LB7" s="802"/>
      <c r="LC7" s="802"/>
      <c r="LD7" s="802"/>
      <c r="LE7" s="802"/>
      <c r="LF7" s="802"/>
      <c r="LG7" s="802"/>
      <c r="LH7" s="802"/>
      <c r="LI7" s="802"/>
      <c r="LJ7" s="802"/>
      <c r="LK7" s="802"/>
      <c r="LL7" s="802"/>
      <c r="LM7" s="802"/>
      <c r="LN7" s="802"/>
      <c r="LO7" s="802"/>
      <c r="LP7" s="802"/>
      <c r="LQ7" s="802"/>
      <c r="LR7" s="802"/>
      <c r="LS7" s="802"/>
      <c r="LT7" s="802"/>
      <c r="LU7" s="802"/>
      <c r="LV7" s="802"/>
      <c r="LW7" s="802"/>
      <c r="LX7" s="802"/>
      <c r="LY7" s="802"/>
      <c r="LZ7" s="802"/>
      <c r="MA7" s="802"/>
      <c r="MB7" s="802"/>
      <c r="MC7" s="802"/>
      <c r="MD7" s="802"/>
      <c r="ME7" s="802"/>
      <c r="MF7" s="802"/>
      <c r="MG7" s="802"/>
      <c r="MH7" s="802"/>
      <c r="MI7" s="802"/>
      <c r="MJ7" s="802"/>
      <c r="MK7" s="802"/>
      <c r="ML7" s="802"/>
      <c r="MM7" s="802"/>
      <c r="MN7" s="802"/>
      <c r="MO7" s="802"/>
      <c r="MP7" s="802"/>
      <c r="MQ7" s="802"/>
      <c r="MR7" s="802"/>
      <c r="MS7" s="802"/>
      <c r="MT7" s="802"/>
      <c r="MU7" s="802"/>
      <c r="MV7" s="802"/>
      <c r="MW7" s="802"/>
      <c r="MX7" s="802"/>
      <c r="MY7" s="802"/>
      <c r="MZ7" s="802"/>
      <c r="NA7" s="802"/>
      <c r="NB7" s="802"/>
      <c r="NC7" s="802"/>
      <c r="ND7" s="802"/>
      <c r="NE7" s="802"/>
      <c r="NF7" s="802"/>
      <c r="NG7" s="802"/>
      <c r="NH7" s="802"/>
      <c r="NI7" s="802"/>
      <c r="NJ7" s="802"/>
      <c r="NK7" s="802"/>
      <c r="NL7" s="802"/>
      <c r="NM7" s="802"/>
      <c r="NN7" s="802"/>
      <c r="NO7" s="802"/>
      <c r="NP7" s="802"/>
      <c r="NQ7" s="802"/>
      <c r="NR7" s="802"/>
      <c r="NS7" s="802"/>
      <c r="NT7" s="802"/>
      <c r="NU7" s="802"/>
      <c r="NV7" s="802"/>
      <c r="NW7" s="802"/>
      <c r="NX7" s="802"/>
      <c r="NY7" s="802"/>
      <c r="NZ7" s="802"/>
      <c r="OA7" s="802"/>
      <c r="OB7" s="802"/>
      <c r="OC7" s="802"/>
      <c r="OD7" s="802"/>
      <c r="OE7" s="802"/>
      <c r="OF7" s="802"/>
      <c r="OG7" s="802"/>
      <c r="OH7" s="802"/>
      <c r="OI7" s="802"/>
      <c r="OJ7" s="802"/>
      <c r="OK7" s="802"/>
      <c r="OL7" s="802"/>
      <c r="OM7" s="802"/>
      <c r="ON7" s="802"/>
      <c r="OO7" s="802"/>
      <c r="OP7" s="802"/>
      <c r="OQ7" s="802"/>
      <c r="OR7" s="802"/>
      <c r="OS7" s="802"/>
      <c r="OT7" s="802"/>
      <c r="OU7" s="802"/>
      <c r="OV7" s="802"/>
      <c r="OW7" s="802"/>
      <c r="OX7" s="802"/>
      <c r="OY7" s="802"/>
      <c r="OZ7" s="802"/>
      <c r="PA7" s="802"/>
      <c r="PB7" s="802"/>
      <c r="PC7" s="802"/>
      <c r="PD7" s="802"/>
      <c r="PE7" s="802"/>
      <c r="PF7" s="802"/>
      <c r="PG7" s="802"/>
      <c r="PH7" s="802"/>
      <c r="PI7" s="802"/>
      <c r="PJ7" s="802"/>
      <c r="PK7" s="802"/>
      <c r="PL7" s="802"/>
      <c r="PM7" s="802"/>
      <c r="PN7" s="802"/>
      <c r="PO7" s="802"/>
      <c r="PP7" s="802"/>
      <c r="PQ7" s="802"/>
      <c r="PR7" s="802"/>
      <c r="PS7" s="802"/>
      <c r="PT7" s="802"/>
      <c r="PU7" s="802"/>
      <c r="PV7" s="802"/>
      <c r="PW7" s="802"/>
      <c r="PX7" s="802"/>
      <c r="PY7" s="802"/>
      <c r="PZ7" s="802"/>
      <c r="QA7" s="802"/>
      <c r="QB7" s="802"/>
      <c r="QC7" s="802"/>
      <c r="QD7" s="802"/>
      <c r="QE7" s="802"/>
      <c r="QF7" s="802"/>
      <c r="QG7" s="802"/>
      <c r="QH7" s="802"/>
      <c r="QI7" s="802"/>
      <c r="QJ7" s="802"/>
      <c r="QK7" s="802"/>
      <c r="QL7" s="802"/>
      <c r="QM7" s="802"/>
      <c r="QN7" s="802"/>
      <c r="QO7" s="802"/>
      <c r="QP7" s="802"/>
      <c r="QQ7" s="802"/>
      <c r="QR7" s="802"/>
      <c r="QS7" s="802"/>
      <c r="QT7" s="802"/>
      <c r="QU7" s="802"/>
      <c r="QV7" s="802"/>
      <c r="QW7" s="802"/>
      <c r="QX7" s="802"/>
      <c r="QY7" s="802"/>
      <c r="QZ7" s="802"/>
      <c r="RA7" s="802"/>
      <c r="RB7" s="802"/>
      <c r="RC7" s="802"/>
      <c r="RD7" s="802"/>
      <c r="RE7" s="802"/>
      <c r="RF7" s="802"/>
      <c r="RG7" s="802"/>
      <c r="RH7" s="802"/>
      <c r="RI7" s="802"/>
      <c r="RJ7" s="802"/>
      <c r="RK7" s="802"/>
      <c r="RL7" s="802"/>
      <c r="RM7" s="802"/>
      <c r="RN7" s="802"/>
      <c r="RO7" s="802"/>
      <c r="RP7" s="802"/>
      <c r="RQ7" s="802"/>
      <c r="RR7" s="802"/>
      <c r="RS7" s="802"/>
      <c r="RT7" s="802"/>
      <c r="RU7" s="802"/>
      <c r="RV7" s="802"/>
      <c r="RW7" s="802"/>
      <c r="RX7" s="802"/>
      <c r="RY7" s="802"/>
      <c r="RZ7" s="802"/>
      <c r="SA7" s="802"/>
      <c r="SB7" s="802"/>
      <c r="SC7" s="802"/>
      <c r="SD7" s="802"/>
      <c r="SE7" s="802"/>
      <c r="SF7" s="802"/>
      <c r="SG7" s="802"/>
      <c r="SH7" s="802"/>
      <c r="SI7" s="802"/>
      <c r="SJ7" s="802"/>
      <c r="SK7" s="802"/>
      <c r="SL7" s="802"/>
      <c r="SM7" s="802"/>
      <c r="SN7" s="802"/>
      <c r="SO7" s="802"/>
      <c r="SP7" s="802"/>
      <c r="SQ7" s="802"/>
      <c r="SR7" s="802"/>
      <c r="SS7" s="802"/>
      <c r="ST7" s="802"/>
      <c r="SU7" s="802"/>
      <c r="SV7" s="802"/>
      <c r="SW7" s="802"/>
      <c r="SX7" s="802"/>
      <c r="SY7" s="802"/>
      <c r="SZ7" s="802"/>
      <c r="TA7" s="802"/>
      <c r="TB7" s="802"/>
      <c r="TC7" s="802"/>
      <c r="TD7" s="802"/>
      <c r="TE7" s="802"/>
      <c r="TF7" s="802"/>
      <c r="TG7" s="802"/>
      <c r="TH7" s="802"/>
      <c r="TI7" s="802"/>
      <c r="TJ7" s="802"/>
      <c r="TK7" s="802"/>
      <c r="TL7" s="802"/>
      <c r="TM7" s="802"/>
      <c r="TN7" s="802"/>
      <c r="TO7" s="802"/>
      <c r="TP7" s="802"/>
      <c r="TQ7" s="802"/>
      <c r="TR7" s="802"/>
      <c r="TS7" s="802"/>
      <c r="TT7" s="802"/>
      <c r="TU7" s="802"/>
      <c r="TV7" s="802"/>
      <c r="TW7" s="802"/>
      <c r="TX7" s="802"/>
      <c r="TY7" s="802"/>
      <c r="TZ7" s="802"/>
      <c r="UA7" s="802"/>
      <c r="UB7" s="802"/>
      <c r="UC7" s="802"/>
      <c r="UD7" s="802"/>
      <c r="UE7" s="802"/>
      <c r="UF7" s="802"/>
      <c r="UG7" s="802"/>
      <c r="UH7" s="802"/>
      <c r="UI7" s="802"/>
      <c r="UJ7" s="802"/>
      <c r="UK7" s="802"/>
      <c r="UL7" s="802"/>
      <c r="UM7" s="802"/>
      <c r="UN7" s="802"/>
      <c r="UO7" s="802"/>
      <c r="UP7" s="802"/>
      <c r="UQ7" s="802"/>
      <c r="UR7" s="802"/>
      <c r="US7" s="802"/>
      <c r="UT7" s="802"/>
      <c r="UU7" s="802"/>
      <c r="UV7" s="802"/>
      <c r="UW7" s="802"/>
      <c r="UX7" s="802"/>
      <c r="UY7" s="802"/>
      <c r="UZ7" s="802"/>
      <c r="VA7" s="802"/>
      <c r="VB7" s="802"/>
      <c r="VC7" s="802"/>
      <c r="VD7" s="802"/>
      <c r="VE7" s="802"/>
      <c r="VF7" s="802"/>
      <c r="VG7" s="802"/>
      <c r="VH7" s="802"/>
      <c r="VI7" s="802"/>
      <c r="VJ7" s="802"/>
      <c r="VK7" s="802"/>
      <c r="VL7" s="802"/>
      <c r="VM7" s="802"/>
      <c r="VN7" s="802"/>
      <c r="VO7" s="802"/>
      <c r="VP7" s="802"/>
      <c r="VQ7" s="802"/>
      <c r="VR7" s="802"/>
      <c r="VS7" s="802"/>
      <c r="VT7" s="802"/>
      <c r="VU7" s="802"/>
      <c r="VV7" s="802"/>
      <c r="VW7" s="802"/>
      <c r="VX7" s="802"/>
      <c r="VY7" s="802"/>
      <c r="VZ7" s="802"/>
      <c r="WA7" s="802"/>
      <c r="WB7" s="802"/>
      <c r="WC7" s="802"/>
      <c r="WD7" s="802"/>
      <c r="WE7" s="802"/>
      <c r="WF7" s="802"/>
      <c r="WG7" s="802"/>
      <c r="WH7" s="802"/>
      <c r="WI7" s="802"/>
      <c r="WJ7" s="802"/>
      <c r="WK7" s="802"/>
      <c r="WL7" s="802"/>
      <c r="WM7" s="802"/>
      <c r="WN7" s="802"/>
      <c r="WO7" s="802"/>
      <c r="WP7" s="802"/>
      <c r="WQ7" s="802"/>
      <c r="WR7" s="802"/>
      <c r="WS7" s="802"/>
      <c r="WT7" s="802"/>
      <c r="WU7" s="802"/>
      <c r="WV7" s="802"/>
      <c r="WW7" s="802"/>
      <c r="WX7" s="802"/>
      <c r="WY7" s="802"/>
      <c r="WZ7" s="802"/>
      <c r="XA7" s="802"/>
      <c r="XB7" s="802"/>
      <c r="XC7" s="802"/>
      <c r="XD7" s="802"/>
      <c r="XE7" s="802"/>
      <c r="XF7" s="802"/>
      <c r="XG7" s="802"/>
      <c r="XH7" s="802"/>
      <c r="XI7" s="802"/>
      <c r="XJ7" s="802"/>
      <c r="XK7" s="802"/>
      <c r="XL7" s="802"/>
      <c r="XM7" s="802"/>
      <c r="XN7" s="802"/>
      <c r="XO7" s="802"/>
      <c r="XP7" s="802"/>
      <c r="XQ7" s="802"/>
      <c r="XR7" s="802"/>
      <c r="XS7" s="802"/>
      <c r="XT7" s="802"/>
      <c r="XU7" s="802"/>
      <c r="XV7" s="802"/>
      <c r="XW7" s="802"/>
      <c r="XX7" s="802"/>
      <c r="XY7" s="802"/>
      <c r="XZ7" s="802"/>
      <c r="YA7" s="802"/>
      <c r="YB7" s="802"/>
      <c r="YC7" s="802"/>
      <c r="YD7" s="802"/>
      <c r="YE7" s="802"/>
      <c r="YF7" s="802"/>
      <c r="YG7" s="802"/>
      <c r="YH7" s="802"/>
      <c r="YI7" s="802"/>
      <c r="YJ7" s="802"/>
      <c r="YK7" s="802"/>
      <c r="YL7" s="802"/>
      <c r="YM7" s="802"/>
      <c r="YN7" s="802"/>
      <c r="YO7" s="802"/>
      <c r="YP7" s="802"/>
      <c r="YQ7" s="802"/>
      <c r="YR7" s="802"/>
      <c r="YS7" s="802"/>
      <c r="YT7" s="802"/>
      <c r="YU7" s="802"/>
      <c r="YV7" s="802"/>
      <c r="YW7" s="802"/>
      <c r="YX7" s="802"/>
      <c r="YY7" s="802"/>
      <c r="YZ7" s="802"/>
      <c r="ZA7" s="802"/>
      <c r="ZB7" s="802"/>
      <c r="ZC7" s="802"/>
      <c r="ZD7" s="802"/>
      <c r="ZE7" s="802"/>
      <c r="ZF7" s="802"/>
      <c r="ZG7" s="802"/>
      <c r="ZH7" s="802"/>
      <c r="ZI7" s="802"/>
      <c r="ZJ7" s="802"/>
      <c r="ZK7" s="802"/>
      <c r="ZL7" s="802"/>
      <c r="ZM7" s="802"/>
      <c r="ZN7" s="802"/>
      <c r="ZO7" s="802"/>
      <c r="ZP7" s="802"/>
      <c r="ZQ7" s="802"/>
      <c r="ZR7" s="802"/>
      <c r="ZS7" s="802"/>
      <c r="ZT7" s="802"/>
      <c r="ZU7" s="802"/>
      <c r="ZV7" s="802"/>
      <c r="ZW7" s="802"/>
      <c r="ZX7" s="802"/>
      <c r="ZY7" s="802"/>
      <c r="ZZ7" s="802"/>
      <c r="AAA7" s="802"/>
      <c r="AAB7" s="802"/>
      <c r="AAC7" s="802"/>
      <c r="AAD7" s="802"/>
      <c r="AAE7" s="802"/>
      <c r="AAF7" s="802"/>
      <c r="AAG7" s="802"/>
      <c r="AAH7" s="802"/>
      <c r="AAI7" s="802"/>
      <c r="AAJ7" s="802"/>
      <c r="AAK7" s="802"/>
      <c r="AAL7" s="802"/>
      <c r="AAM7" s="802"/>
      <c r="AAN7" s="802"/>
      <c r="AAO7" s="802"/>
      <c r="AAP7" s="802"/>
      <c r="AAQ7" s="802"/>
      <c r="AAR7" s="802"/>
      <c r="AAS7" s="802"/>
      <c r="AAT7" s="802"/>
      <c r="AAU7" s="802"/>
      <c r="AAV7" s="802"/>
      <c r="AAW7" s="802"/>
      <c r="AAX7" s="802"/>
      <c r="AAY7" s="802"/>
      <c r="AAZ7" s="802"/>
      <c r="ABA7" s="802"/>
      <c r="ABB7" s="802"/>
      <c r="ABC7" s="802"/>
      <c r="ABD7" s="802"/>
      <c r="ABE7" s="802"/>
      <c r="ABF7" s="802"/>
      <c r="ABG7" s="802"/>
      <c r="ABH7" s="802"/>
      <c r="ABI7" s="802"/>
      <c r="ABJ7" s="802"/>
      <c r="ABK7" s="802"/>
      <c r="ABL7" s="802"/>
      <c r="ABM7" s="802"/>
      <c r="ABN7" s="802"/>
      <c r="ABO7" s="802"/>
      <c r="ABP7" s="802"/>
      <c r="ABQ7" s="802"/>
      <c r="ABR7" s="802"/>
      <c r="ABS7" s="802"/>
      <c r="ABT7" s="802"/>
      <c r="ABU7" s="802"/>
      <c r="ABV7" s="802"/>
      <c r="ABW7" s="802"/>
      <c r="ABX7" s="802"/>
      <c r="ABY7" s="802"/>
      <c r="ABZ7" s="802"/>
      <c r="ACA7" s="802"/>
      <c r="ACB7" s="802"/>
      <c r="ACC7" s="802"/>
      <c r="ACD7" s="802"/>
      <c r="ACE7" s="802"/>
      <c r="ACF7" s="802"/>
      <c r="ACG7" s="802"/>
      <c r="ACH7" s="802"/>
      <c r="ACI7" s="802"/>
      <c r="ACJ7" s="802"/>
      <c r="ACK7" s="802"/>
      <c r="ACL7" s="802"/>
      <c r="ACM7" s="802"/>
      <c r="ACN7" s="802"/>
      <c r="ACO7" s="802"/>
      <c r="ACP7" s="802"/>
      <c r="ACQ7" s="802"/>
      <c r="ACR7" s="802"/>
      <c r="ACS7" s="802"/>
      <c r="ACT7" s="802"/>
      <c r="ACU7" s="802"/>
      <c r="ACV7" s="802"/>
      <c r="ACW7" s="802"/>
      <c r="ACX7" s="802"/>
      <c r="ACY7" s="802"/>
      <c r="ACZ7" s="802"/>
      <c r="ADA7" s="802"/>
      <c r="ADB7" s="802"/>
      <c r="ADC7" s="802"/>
      <c r="ADD7" s="802"/>
      <c r="ADE7" s="802"/>
      <c r="ADF7" s="802"/>
      <c r="ADG7" s="802"/>
      <c r="ADH7" s="802"/>
      <c r="ADI7" s="802"/>
      <c r="ADJ7" s="802"/>
      <c r="ADK7" s="802"/>
      <c r="ADL7" s="802"/>
      <c r="ADM7" s="802"/>
      <c r="ADN7" s="802"/>
      <c r="ADO7" s="802"/>
      <c r="ADP7" s="802"/>
      <c r="ADQ7" s="802"/>
      <c r="ADR7" s="802"/>
      <c r="ADS7" s="802"/>
      <c r="ADT7" s="802"/>
      <c r="ADU7" s="802"/>
      <c r="ADV7" s="802"/>
      <c r="ADW7" s="802"/>
      <c r="ADX7" s="802"/>
      <c r="ADY7" s="802"/>
      <c r="ADZ7" s="802"/>
      <c r="AEA7" s="802"/>
      <c r="AEB7" s="802"/>
      <c r="AEC7" s="802"/>
      <c r="AED7" s="802"/>
      <c r="AEE7" s="802"/>
      <c r="AEF7" s="802"/>
      <c r="AEG7" s="802"/>
      <c r="AEH7" s="802"/>
      <c r="AEI7" s="802"/>
      <c r="AEJ7" s="802"/>
      <c r="AEK7" s="802"/>
      <c r="AEL7" s="802"/>
      <c r="AEM7" s="802"/>
      <c r="AEN7" s="802"/>
      <c r="AEO7" s="802"/>
      <c r="AEP7" s="802"/>
      <c r="AEQ7" s="802"/>
      <c r="AER7" s="802"/>
      <c r="AES7" s="802"/>
      <c r="AET7" s="802"/>
      <c r="AEU7" s="802"/>
      <c r="AEV7" s="802"/>
      <c r="AEW7" s="802"/>
      <c r="AEX7" s="802"/>
      <c r="AEY7" s="802"/>
      <c r="AEZ7" s="802"/>
      <c r="AFA7" s="802"/>
      <c r="AFB7" s="802"/>
      <c r="AFC7" s="802"/>
      <c r="AFD7" s="802"/>
      <c r="AFE7" s="802"/>
      <c r="AFF7" s="802"/>
      <c r="AFG7" s="802"/>
      <c r="AFH7" s="802"/>
      <c r="AFI7" s="802"/>
      <c r="AFJ7" s="802"/>
      <c r="AFK7" s="802"/>
      <c r="AFL7" s="802"/>
      <c r="AFM7" s="802"/>
      <c r="AFN7" s="802"/>
      <c r="AFO7" s="802"/>
      <c r="AFP7" s="802"/>
      <c r="AFQ7" s="802"/>
      <c r="AFR7" s="802"/>
      <c r="AFS7" s="802"/>
      <c r="AFT7" s="802"/>
      <c r="AFU7" s="802"/>
      <c r="AFV7" s="802"/>
      <c r="AFW7" s="802"/>
      <c r="AFX7" s="802"/>
      <c r="AFY7" s="802"/>
      <c r="AFZ7" s="802"/>
      <c r="AGA7" s="802"/>
      <c r="AGB7" s="802"/>
      <c r="AGC7" s="802"/>
      <c r="AGD7" s="802"/>
      <c r="AGE7" s="802"/>
      <c r="AGF7" s="802"/>
      <c r="AGG7" s="802"/>
      <c r="AGH7" s="802"/>
      <c r="AGI7" s="802"/>
      <c r="AGJ7" s="802"/>
      <c r="AGK7" s="802"/>
      <c r="AGL7" s="802"/>
      <c r="AGM7" s="802"/>
      <c r="AGN7" s="802"/>
      <c r="AGO7" s="802"/>
      <c r="AGP7" s="802"/>
      <c r="AGQ7" s="802"/>
      <c r="AGR7" s="802"/>
      <c r="AGS7" s="802"/>
      <c r="AGT7" s="802"/>
      <c r="AGU7" s="802"/>
      <c r="AGV7" s="802"/>
      <c r="AGW7" s="802"/>
      <c r="AGX7" s="802"/>
      <c r="AGY7" s="802"/>
      <c r="AGZ7" s="802"/>
      <c r="AHA7" s="802"/>
      <c r="AHB7" s="802"/>
      <c r="AHC7" s="802"/>
      <c r="AHD7" s="802"/>
      <c r="AHE7" s="802"/>
      <c r="AHF7" s="802"/>
      <c r="AHG7" s="802"/>
      <c r="AHH7" s="802"/>
      <c r="AHI7" s="802"/>
      <c r="AHJ7" s="802"/>
      <c r="AHK7" s="802"/>
      <c r="AHL7" s="802"/>
      <c r="AHM7" s="802"/>
      <c r="AHN7" s="802"/>
      <c r="AHO7" s="802"/>
      <c r="AHP7" s="802"/>
      <c r="AHQ7" s="802"/>
      <c r="AHR7" s="802"/>
      <c r="AHS7" s="802"/>
      <c r="AHT7" s="802"/>
      <c r="AHU7" s="802"/>
      <c r="AHV7" s="802"/>
      <c r="AHW7" s="802"/>
      <c r="AHX7" s="802"/>
      <c r="AHY7" s="802"/>
      <c r="AHZ7" s="802"/>
      <c r="AIA7" s="802"/>
      <c r="AIB7" s="802"/>
      <c r="AIC7" s="802"/>
      <c r="AID7" s="802"/>
      <c r="AIE7" s="802"/>
      <c r="AIF7" s="802"/>
      <c r="AIG7" s="802"/>
      <c r="AIH7" s="802"/>
      <c r="AII7" s="802"/>
      <c r="AIJ7" s="802"/>
      <c r="AIK7" s="793"/>
      <c r="AIL7" s="793"/>
      <c r="AIM7" s="793"/>
      <c r="AIN7" s="793"/>
      <c r="AIO7" s="793"/>
      <c r="AIP7" s="793"/>
      <c r="AIQ7" s="793"/>
      <c r="AIR7" s="793"/>
      <c r="AIS7" s="793"/>
      <c r="AIT7" s="793"/>
      <c r="AIU7" s="793"/>
      <c r="AIV7" s="793"/>
      <c r="AIW7" s="793"/>
      <c r="AIX7" s="793"/>
      <c r="AIY7" s="793"/>
      <c r="AIZ7" s="793"/>
      <c r="AJA7" s="793"/>
      <c r="AJB7" s="793"/>
      <c r="AJC7" s="793"/>
      <c r="AJD7" s="793"/>
      <c r="AJE7" s="793"/>
      <c r="AJF7" s="793"/>
      <c r="AJG7" s="793"/>
      <c r="AJH7" s="793"/>
      <c r="AJI7" s="793"/>
      <c r="AJJ7" s="793"/>
      <c r="AJK7" s="793"/>
      <c r="AJL7" s="793"/>
      <c r="AJM7" s="793"/>
      <c r="AJN7" s="793"/>
      <c r="AJO7" s="793"/>
      <c r="AJP7" s="793"/>
      <c r="AJQ7" s="793"/>
      <c r="AJR7" s="793"/>
      <c r="AJS7" s="793"/>
      <c r="AJT7" s="793"/>
      <c r="AJU7" s="793"/>
      <c r="AJV7" s="793"/>
      <c r="AJW7" s="793"/>
      <c r="AJX7" s="793"/>
      <c r="AJY7" s="793"/>
      <c r="AJZ7" s="793"/>
      <c r="AKA7" s="793"/>
      <c r="AKB7" s="793"/>
      <c r="AKC7" s="793"/>
      <c r="AKD7" s="793"/>
      <c r="AKE7" s="793"/>
      <c r="AKF7" s="793"/>
      <c r="AKG7" s="793"/>
      <c r="AKH7" s="793"/>
      <c r="AKI7" s="793"/>
      <c r="AKJ7" s="793"/>
      <c r="AKK7" s="793"/>
      <c r="AKL7" s="793"/>
      <c r="AKM7" s="793"/>
      <c r="AKN7" s="793"/>
      <c r="AKO7" s="793"/>
      <c r="AKP7" s="793"/>
      <c r="AKQ7" s="793"/>
      <c r="AKR7" s="793"/>
      <c r="AKS7" s="793"/>
      <c r="AKT7" s="793"/>
      <c r="AKU7" s="793"/>
      <c r="AKV7" s="793"/>
      <c r="AKW7" s="793"/>
      <c r="AKX7" s="793"/>
      <c r="AKY7" s="793"/>
      <c r="AKZ7" s="793"/>
      <c r="ALA7" s="793"/>
      <c r="ALB7" s="793"/>
      <c r="ALC7" s="793"/>
      <c r="ALD7" s="793"/>
      <c r="ALE7" s="793"/>
      <c r="ALF7" s="793"/>
      <c r="ALG7" s="793"/>
      <c r="ALH7" s="793"/>
      <c r="ALI7" s="793"/>
      <c r="ALJ7" s="793"/>
      <c r="ALK7" s="793"/>
      <c r="ALL7" s="793"/>
      <c r="ALM7" s="793"/>
      <c r="ALN7" s="793"/>
      <c r="ALO7" s="793"/>
      <c r="ALP7" s="793"/>
      <c r="ALQ7" s="793"/>
      <c r="ALR7" s="793"/>
      <c r="ALS7" s="793"/>
      <c r="ALT7" s="793"/>
      <c r="ALU7" s="793"/>
      <c r="ALV7" s="793"/>
      <c r="ALW7" s="793"/>
      <c r="ALX7" s="793"/>
      <c r="ALY7" s="793"/>
      <c r="ALZ7" s="793"/>
      <c r="AMA7" s="793"/>
      <c r="AMB7" s="793"/>
      <c r="AMC7" s="793"/>
      <c r="AMD7" s="793"/>
      <c r="AME7" s="793"/>
      <c r="AMF7" s="793"/>
      <c r="AMG7" s="793"/>
      <c r="AMH7" s="793"/>
      <c r="AMI7" s="793"/>
      <c r="AMJ7" s="793"/>
      <c r="AMK7" s="793"/>
      <c r="AML7" s="793"/>
      <c r="AMM7" s="793"/>
      <c r="AMN7" s="793"/>
      <c r="AMO7" s="793"/>
      <c r="AMP7" s="793"/>
      <c r="AMQ7" s="793"/>
      <c r="AMR7" s="793"/>
      <c r="AMS7" s="793"/>
      <c r="AMT7" s="793"/>
      <c r="AMU7" s="793"/>
      <c r="AMV7" s="793"/>
      <c r="AMW7" s="793"/>
      <c r="AMX7" s="793"/>
      <c r="AMY7" s="793"/>
      <c r="AMZ7" s="793"/>
      <c r="ANA7" s="793"/>
      <c r="ANB7" s="793"/>
      <c r="ANC7" s="793"/>
      <c r="AND7" s="793"/>
      <c r="ANE7" s="793"/>
      <c r="ANF7" s="793"/>
      <c r="ANG7" s="793"/>
      <c r="ANH7" s="793"/>
      <c r="ANI7" s="793"/>
      <c r="ANJ7" s="793"/>
      <c r="ANK7" s="793"/>
      <c r="ANL7" s="793"/>
      <c r="ANM7" s="793"/>
      <c r="ANN7" s="793"/>
      <c r="ANO7" s="793"/>
      <c r="ANP7" s="793"/>
      <c r="ANQ7" s="793"/>
      <c r="ANR7" s="793"/>
      <c r="ANS7" s="793"/>
      <c r="ANT7" s="793"/>
      <c r="ANU7" s="793"/>
      <c r="ANV7" s="793"/>
      <c r="ANW7" s="793"/>
      <c r="ANX7" s="793"/>
      <c r="ANY7" s="793"/>
      <c r="ANZ7" s="793"/>
      <c r="AOA7" s="793"/>
      <c r="AOB7" s="793"/>
      <c r="AOC7" s="793"/>
      <c r="AOD7" s="793"/>
      <c r="AOE7" s="793"/>
      <c r="AOF7" s="793"/>
      <c r="AOG7" s="793"/>
      <c r="AOH7" s="793"/>
      <c r="AOI7" s="793"/>
      <c r="AOJ7" s="793"/>
      <c r="AOK7" s="793"/>
      <c r="AOL7" s="793"/>
      <c r="AOM7" s="793"/>
      <c r="AON7" s="793"/>
      <c r="AOO7" s="793"/>
      <c r="AOP7" s="793"/>
      <c r="AOQ7" s="793"/>
      <c r="AOR7" s="793"/>
      <c r="AOS7" s="793"/>
      <c r="AOT7" s="793"/>
      <c r="AOU7" s="793"/>
      <c r="AOV7" s="793"/>
      <c r="AOW7" s="793"/>
      <c r="AOX7" s="793"/>
      <c r="AOY7" s="793"/>
      <c r="AOZ7" s="793"/>
      <c r="APA7" s="793"/>
      <c r="APB7" s="793"/>
      <c r="APC7" s="793"/>
      <c r="APD7" s="793"/>
      <c r="APE7" s="793"/>
      <c r="APF7" s="793"/>
      <c r="APG7" s="793"/>
      <c r="APH7" s="793"/>
      <c r="API7" s="793"/>
      <c r="APJ7" s="793"/>
      <c r="APK7" s="793"/>
      <c r="APL7" s="793"/>
      <c r="APM7" s="793"/>
      <c r="APN7" s="793"/>
      <c r="APO7" s="793"/>
      <c r="APP7" s="793"/>
      <c r="APQ7" s="793"/>
      <c r="APR7" s="793"/>
      <c r="APS7" s="793"/>
      <c r="APT7" s="793"/>
      <c r="APU7" s="793"/>
      <c r="APV7" s="793"/>
      <c r="APW7" s="793"/>
      <c r="APX7" s="793"/>
      <c r="APY7" s="793"/>
      <c r="APZ7" s="793"/>
      <c r="AQA7" s="793"/>
      <c r="AQB7" s="793"/>
      <c r="AQC7" s="793"/>
      <c r="AQD7" s="793"/>
      <c r="AQE7" s="802"/>
      <c r="AQF7" s="802"/>
      <c r="AQG7" s="802"/>
      <c r="AQH7" s="802"/>
      <c r="AQI7" s="802"/>
      <c r="AQJ7" s="802"/>
      <c r="AQK7" s="802"/>
      <c r="AQL7" s="802"/>
      <c r="AQM7" s="802"/>
      <c r="AQN7" s="802"/>
      <c r="AQO7" s="802"/>
      <c r="AQP7" s="802"/>
      <c r="AQQ7" s="802"/>
      <c r="AQR7" s="802"/>
      <c r="AQS7" s="802"/>
      <c r="AQT7" s="802"/>
      <c r="AQU7" s="802"/>
      <c r="AQV7" s="802"/>
      <c r="AQW7" s="802"/>
      <c r="AQX7" s="802"/>
      <c r="AQY7" s="802"/>
      <c r="AQZ7" s="802"/>
      <c r="ARA7" s="802"/>
      <c r="ARB7" s="802"/>
      <c r="ARC7" s="802"/>
      <c r="ARD7" s="802"/>
      <c r="ARE7" s="802"/>
      <c r="ARF7" s="802"/>
      <c r="ARG7" s="802"/>
      <c r="ARH7" s="802"/>
      <c r="ARI7" s="802"/>
      <c r="ARJ7" s="802"/>
      <c r="ARK7" s="802"/>
      <c r="ARL7" s="802"/>
      <c r="ARM7" s="802"/>
      <c r="ARN7" s="802"/>
      <c r="ARO7" s="802"/>
      <c r="ARP7" s="802"/>
      <c r="ARQ7" s="802"/>
      <c r="ARR7" s="802"/>
      <c r="ARS7" s="802"/>
      <c r="ART7" s="802"/>
      <c r="ARU7" s="802"/>
      <c r="ARV7" s="802"/>
      <c r="ARW7" s="802"/>
      <c r="ARX7" s="802"/>
      <c r="ARY7" s="802"/>
      <c r="ARZ7" s="802"/>
      <c r="ASA7" s="802"/>
      <c r="ASB7" s="802"/>
      <c r="ASC7" s="802"/>
      <c r="ASD7" s="802"/>
      <c r="ASE7" s="802"/>
      <c r="ASF7" s="802"/>
      <c r="ASG7" s="802"/>
      <c r="ASH7" s="802"/>
      <c r="ASI7" s="802"/>
      <c r="ASJ7" s="802"/>
      <c r="ASK7" s="802"/>
      <c r="ASL7" s="802"/>
      <c r="ASM7" s="793"/>
      <c r="ASN7" s="793"/>
      <c r="ASO7" s="793"/>
      <c r="ASP7" s="793"/>
      <c r="ASQ7" s="793"/>
      <c r="ASR7" s="793"/>
      <c r="ASS7" s="793"/>
      <c r="AST7" s="793"/>
      <c r="ASU7" s="793"/>
      <c r="ASV7" s="793"/>
      <c r="ASW7" s="793"/>
      <c r="ASX7" s="793"/>
      <c r="ASY7" s="793"/>
      <c r="ASZ7" s="793"/>
      <c r="ATA7" s="793"/>
      <c r="ATB7" s="793"/>
      <c r="ATC7" s="793"/>
      <c r="ATD7" s="793"/>
      <c r="ATE7" s="793"/>
      <c r="ATF7" s="793"/>
      <c r="ATG7" s="793"/>
      <c r="ATH7" s="793"/>
      <c r="ATI7" s="793"/>
      <c r="ATJ7" s="793"/>
      <c r="ATK7" s="793"/>
      <c r="ATL7" s="793"/>
      <c r="ATM7" s="793"/>
      <c r="ATN7" s="793"/>
      <c r="ATO7" s="793"/>
      <c r="ATP7" s="802"/>
      <c r="ATQ7" s="802"/>
      <c r="ATR7" s="802"/>
      <c r="ATS7" s="802"/>
      <c r="ATT7" s="802"/>
      <c r="ATU7" s="802"/>
      <c r="ATV7" s="802"/>
      <c r="ATW7" s="802"/>
      <c r="ATX7" s="802"/>
      <c r="ATY7" s="802"/>
      <c r="ATZ7" s="802"/>
      <c r="AUA7" s="802"/>
      <c r="AUB7" s="802"/>
      <c r="AUC7" s="802"/>
      <c r="AUD7" s="802"/>
      <c r="AUE7" s="802"/>
      <c r="AUF7" s="802"/>
      <c r="AUG7" s="802"/>
      <c r="AUH7" s="802"/>
      <c r="AUI7" s="802"/>
      <c r="AUJ7" s="802"/>
      <c r="AUK7" s="802"/>
      <c r="AUL7" s="802"/>
      <c r="AUM7" s="802"/>
      <c r="AUN7" s="802"/>
      <c r="AUO7" s="802"/>
      <c r="AUP7" s="801"/>
      <c r="AUQ7" s="802"/>
      <c r="AUR7" s="801"/>
      <c r="AUS7" s="802"/>
      <c r="AUT7" s="801"/>
      <c r="AUU7" s="802"/>
      <c r="AUV7" s="802"/>
      <c r="AUW7" s="802"/>
      <c r="AUX7" s="802"/>
      <c r="AUY7" s="802"/>
      <c r="AUZ7" s="802"/>
      <c r="AVA7" s="802"/>
      <c r="AVB7" s="802"/>
      <c r="AVC7" s="802"/>
      <c r="AVD7" s="802"/>
      <c r="AVE7" s="802"/>
      <c r="AVF7" s="802"/>
      <c r="AVG7" s="802"/>
      <c r="AVH7" s="802"/>
      <c r="AVI7" s="802"/>
      <c r="AVJ7" s="802"/>
      <c r="AVK7" s="802"/>
      <c r="AVL7" s="802"/>
      <c r="AVM7" s="802"/>
      <c r="AVN7" s="802"/>
      <c r="AVO7" s="802"/>
      <c r="AVP7" s="802"/>
      <c r="AVQ7" s="802"/>
      <c r="AVR7" s="802"/>
      <c r="AVS7" s="802"/>
      <c r="AVT7" s="802"/>
      <c r="AVU7" s="802"/>
      <c r="AVV7" s="802"/>
      <c r="AVW7" s="802"/>
      <c r="AVX7" s="802"/>
      <c r="AVY7" s="802"/>
      <c r="AVZ7" s="802"/>
      <c r="AWA7" s="802"/>
      <c r="AWB7" s="802"/>
      <c r="AWC7" s="802"/>
      <c r="AWD7" s="802"/>
      <c r="AWE7" s="802"/>
      <c r="AWF7" s="802"/>
      <c r="AWG7" s="802"/>
      <c r="AWH7" s="802"/>
      <c r="AWI7" s="802"/>
      <c r="AWJ7" s="802"/>
      <c r="AWK7" s="802"/>
      <c r="AWL7" s="802"/>
      <c r="AWM7" s="802"/>
      <c r="AWN7" s="802"/>
      <c r="AWO7" s="802"/>
      <c r="AWP7" s="802"/>
      <c r="AWQ7" s="802"/>
      <c r="AWR7" s="802"/>
      <c r="AWS7" s="802"/>
      <c r="AWT7" s="802"/>
      <c r="AWU7" s="802"/>
      <c r="AWV7" s="802"/>
      <c r="AWW7" s="802"/>
      <c r="AWX7" s="802"/>
      <c r="AWY7" s="802"/>
      <c r="AWZ7" s="802"/>
      <c r="AXA7" s="802"/>
      <c r="AXB7" s="802"/>
      <c r="AXC7" s="802"/>
      <c r="AXD7" s="802"/>
      <c r="AXE7" s="802"/>
      <c r="AXF7" s="802"/>
      <c r="AXG7" s="802"/>
      <c r="AXH7" s="802"/>
      <c r="AXI7" s="802"/>
      <c r="AXJ7" s="802"/>
      <c r="AXK7" s="802"/>
      <c r="AXL7" s="802"/>
      <c r="AXM7" s="802"/>
      <c r="AXN7" s="802"/>
      <c r="AXO7" s="802"/>
      <c r="AXP7" s="802"/>
      <c r="AXQ7" s="802"/>
      <c r="AXR7" s="802"/>
      <c r="AXS7" s="802"/>
      <c r="AXT7" s="802"/>
      <c r="AXU7" s="802"/>
      <c r="AXV7" s="802"/>
      <c r="AXW7" s="802"/>
      <c r="AXX7" s="802"/>
      <c r="AXY7" s="802"/>
      <c r="AXZ7" s="802"/>
      <c r="AYA7" s="802"/>
      <c r="AYB7" s="802"/>
      <c r="AYC7" s="802"/>
      <c r="AYD7" s="802"/>
      <c r="AYE7" s="802"/>
      <c r="AYF7" s="802"/>
      <c r="AYG7" s="802"/>
      <c r="AYH7" s="802"/>
      <c r="AYI7" s="802"/>
      <c r="AYJ7" s="802"/>
      <c r="AYK7" s="802"/>
      <c r="AYL7" s="802"/>
      <c r="AYM7" s="802"/>
      <c r="AYN7" s="802"/>
      <c r="AYO7" s="802"/>
      <c r="AYP7" s="802"/>
      <c r="AYQ7" s="802"/>
      <c r="AYR7" s="802"/>
      <c r="AYS7" s="802"/>
      <c r="AYT7" s="802"/>
      <c r="AYU7" s="802"/>
      <c r="AYV7" s="802"/>
      <c r="AYW7" s="802"/>
      <c r="AYX7" s="802"/>
      <c r="AYY7" s="802"/>
      <c r="AYZ7" s="802"/>
      <c r="AZA7" s="802"/>
      <c r="AZB7" s="802"/>
      <c r="AZC7" s="802"/>
      <c r="AZD7" s="802"/>
      <c r="AZE7" s="802"/>
      <c r="AZF7" s="802"/>
      <c r="AZG7" s="802"/>
      <c r="AZH7" s="802"/>
      <c r="AZI7" s="802"/>
      <c r="AZJ7" s="802"/>
      <c r="AZK7" s="802"/>
      <c r="AZL7" s="802"/>
      <c r="AZM7" s="802"/>
      <c r="AZN7" s="802"/>
      <c r="AZO7" s="802"/>
      <c r="AZP7" s="802"/>
      <c r="AZQ7" s="802"/>
      <c r="AZR7" s="802"/>
      <c r="AZS7" s="802"/>
    </row>
    <row r="8" spans="2:1371" s="178" customFormat="1" ht="22.5" customHeight="1">
      <c r="B8" s="463"/>
      <c r="C8" s="1010" t="s">
        <v>11</v>
      </c>
      <c r="D8" s="1010"/>
      <c r="E8" s="464"/>
      <c r="F8" s="800"/>
      <c r="G8" s="466" t="s">
        <v>12</v>
      </c>
      <c r="H8" s="1105"/>
      <c r="I8" s="1106"/>
      <c r="J8" s="1107"/>
      <c r="K8" s="466"/>
      <c r="L8" s="467"/>
      <c r="M8" s="467"/>
      <c r="N8" s="467"/>
      <c r="O8" s="467"/>
      <c r="P8" s="467"/>
      <c r="Q8" s="467"/>
      <c r="R8" s="467"/>
      <c r="S8" s="467"/>
      <c r="T8" s="467"/>
      <c r="U8" s="783"/>
      <c r="V8" s="783"/>
      <c r="W8" s="783"/>
      <c r="X8" s="494"/>
      <c r="Z8" s="613"/>
      <c r="AA8" s="614"/>
      <c r="AB8" s="670">
        <v>660</v>
      </c>
      <c r="AC8" s="622" t="s">
        <v>12</v>
      </c>
      <c r="AD8" s="1108">
        <v>8501</v>
      </c>
      <c r="AE8" s="1109"/>
      <c r="AF8" s="1110"/>
      <c r="AG8" s="622"/>
      <c r="AH8" s="623"/>
      <c r="AI8" s="623"/>
      <c r="AJ8" s="623"/>
      <c r="AK8" s="623"/>
      <c r="AL8" s="623"/>
      <c r="AM8" s="623"/>
      <c r="AN8" s="623"/>
      <c r="AO8" s="623"/>
      <c r="AP8" s="623"/>
      <c r="AQ8" s="635"/>
      <c r="AR8" s="546"/>
      <c r="AS8" s="546"/>
      <c r="AT8" s="546"/>
      <c r="AU8" s="546"/>
      <c r="AV8" s="546"/>
      <c r="AW8" s="546"/>
      <c r="AX8" s="546"/>
      <c r="AY8" s="546"/>
      <c r="AZ8" s="546"/>
      <c r="BA8" s="546"/>
      <c r="BB8" s="546"/>
      <c r="BC8" s="546"/>
      <c r="BD8" s="546"/>
      <c r="BE8" s="546"/>
      <c r="BF8" s="546"/>
      <c r="BG8" s="546"/>
      <c r="BH8" s="546"/>
      <c r="BI8" s="546"/>
      <c r="BJ8" s="546"/>
      <c r="BK8" s="546"/>
      <c r="BL8" s="546"/>
      <c r="BM8" s="546"/>
      <c r="BN8" s="546"/>
      <c r="BO8" s="546"/>
      <c r="BP8" s="546"/>
      <c r="BQ8" s="546"/>
      <c r="BR8" s="546"/>
      <c r="BS8" s="546"/>
      <c r="BT8" s="546"/>
      <c r="BU8" s="546"/>
      <c r="BV8" s="546"/>
      <c r="BW8" s="546"/>
      <c r="BX8" s="546"/>
      <c r="BY8" s="546"/>
      <c r="BZ8" s="546"/>
      <c r="CA8" s="546"/>
      <c r="CB8" s="546"/>
      <c r="CC8" s="546"/>
      <c r="CD8" s="546"/>
      <c r="CE8" s="546"/>
      <c r="CF8" s="546"/>
      <c r="CG8" s="546"/>
      <c r="CH8" s="546"/>
      <c r="CI8" s="546"/>
      <c r="CJ8" s="546"/>
      <c r="CK8" s="546"/>
      <c r="CL8" s="546"/>
      <c r="CM8" s="546"/>
      <c r="CN8" s="546"/>
      <c r="CO8" s="546"/>
      <c r="CP8" s="546"/>
      <c r="CQ8" s="546"/>
      <c r="CR8" s="546"/>
      <c r="CS8" s="546"/>
      <c r="CT8" s="546"/>
      <c r="CU8" s="546"/>
      <c r="CV8" s="546"/>
      <c r="CW8" s="546"/>
      <c r="CX8" s="546"/>
      <c r="CY8" s="546"/>
      <c r="CZ8" s="546"/>
      <c r="DA8" s="546"/>
      <c r="DB8" s="546"/>
      <c r="DC8" s="546"/>
      <c r="DD8" s="546"/>
      <c r="DE8" s="546"/>
      <c r="DF8" s="546"/>
      <c r="DG8" s="546"/>
      <c r="DH8" s="546"/>
      <c r="DI8" s="546"/>
      <c r="DJ8" s="546"/>
      <c r="DK8" s="546"/>
      <c r="DL8" s="546"/>
      <c r="DM8" s="546"/>
      <c r="DN8" s="546"/>
      <c r="DO8" s="546"/>
      <c r="DP8" s="546"/>
      <c r="DQ8" s="546"/>
      <c r="DR8" s="546"/>
      <c r="DS8" s="546"/>
      <c r="DT8" s="546"/>
      <c r="DU8" s="546"/>
      <c r="DV8" s="546"/>
      <c r="DW8" s="546"/>
      <c r="DX8" s="546"/>
      <c r="DY8" s="546"/>
      <c r="DZ8" s="546"/>
      <c r="EA8" s="546"/>
      <c r="EB8" s="546"/>
      <c r="EC8" s="546"/>
      <c r="ED8" s="546"/>
      <c r="EE8" s="546"/>
      <c r="EF8" s="546"/>
      <c r="EG8" s="546"/>
      <c r="EH8" s="546"/>
      <c r="EI8" s="546"/>
      <c r="EJ8" s="546"/>
      <c r="EK8" s="546"/>
      <c r="EL8" s="546"/>
      <c r="EM8" s="546"/>
      <c r="EN8" s="546"/>
      <c r="EO8" s="546"/>
      <c r="EP8" s="546"/>
      <c r="EQ8" s="546"/>
      <c r="ER8" s="546"/>
      <c r="ES8" s="546"/>
      <c r="ET8" s="546"/>
      <c r="EU8" s="546"/>
      <c r="EV8" s="546"/>
      <c r="EW8" s="546"/>
      <c r="EX8" s="546"/>
      <c r="EY8" s="546"/>
      <c r="EZ8" s="546"/>
      <c r="FA8" s="546"/>
      <c r="FB8" s="546"/>
      <c r="FC8" s="546"/>
      <c r="FD8" s="546"/>
      <c r="FE8" s="546"/>
      <c r="FF8" s="546"/>
      <c r="FG8" s="546"/>
      <c r="FH8" s="546"/>
      <c r="FI8" s="546"/>
      <c r="FJ8" s="546"/>
      <c r="FK8" s="546"/>
      <c r="FL8" s="546"/>
      <c r="FM8" s="546"/>
      <c r="FN8" s="546"/>
      <c r="FO8" s="546"/>
      <c r="FP8" s="546"/>
      <c r="FQ8" s="546"/>
      <c r="FR8" s="546"/>
      <c r="FS8" s="546"/>
      <c r="FT8" s="546"/>
      <c r="FU8" s="546"/>
      <c r="FV8" s="546"/>
      <c r="FW8" s="546"/>
      <c r="FX8" s="546"/>
      <c r="FY8" s="546"/>
      <c r="FZ8" s="546"/>
      <c r="GA8" s="546"/>
      <c r="GB8" s="546"/>
      <c r="GC8" s="546"/>
      <c r="GD8" s="546"/>
      <c r="GE8" s="546"/>
      <c r="GF8" s="546"/>
      <c r="GG8" s="546"/>
      <c r="GH8" s="546"/>
      <c r="GI8" s="546"/>
      <c r="GJ8" s="546"/>
      <c r="GK8" s="546"/>
      <c r="GL8" s="546"/>
      <c r="GM8" s="546"/>
      <c r="GN8" s="546"/>
      <c r="GO8" s="546"/>
      <c r="GP8" s="546"/>
      <c r="GQ8" s="546"/>
      <c r="GR8" s="546"/>
      <c r="GS8" s="546"/>
      <c r="GT8" s="546"/>
      <c r="GU8" s="546"/>
      <c r="GV8" s="546"/>
      <c r="GW8" s="546"/>
      <c r="GX8" s="546"/>
      <c r="GY8" s="546"/>
      <c r="GZ8" s="546"/>
      <c r="HA8" s="546"/>
      <c r="HB8" s="546"/>
      <c r="HC8" s="546"/>
      <c r="HD8" s="546"/>
      <c r="HE8" s="546"/>
      <c r="HF8" s="546"/>
      <c r="HG8" s="546"/>
      <c r="HH8" s="546"/>
      <c r="HI8" s="546"/>
      <c r="HJ8" s="546"/>
      <c r="HK8" s="546"/>
      <c r="HL8" s="546"/>
      <c r="HM8" s="546"/>
      <c r="HN8" s="546"/>
      <c r="HO8" s="546"/>
      <c r="HP8" s="546"/>
      <c r="HQ8" s="546"/>
      <c r="HR8" s="546"/>
      <c r="HS8" s="546"/>
      <c r="HT8" s="546"/>
      <c r="HU8" s="546"/>
      <c r="HV8" s="546"/>
      <c r="HW8" s="546"/>
      <c r="HX8" s="546"/>
      <c r="HY8" s="546"/>
      <c r="HZ8" s="546"/>
      <c r="IA8" s="546"/>
      <c r="IB8" s="546"/>
      <c r="IC8" s="546"/>
      <c r="ID8" s="546"/>
      <c r="IE8" s="546"/>
      <c r="IF8" s="546"/>
      <c r="IG8" s="546"/>
      <c r="IH8" s="546"/>
      <c r="II8" s="546"/>
      <c r="IJ8" s="546"/>
      <c r="IK8" s="546"/>
      <c r="IL8" s="546"/>
      <c r="IM8" s="546"/>
      <c r="IN8" s="546"/>
      <c r="IO8" s="546"/>
      <c r="IP8" s="546"/>
      <c r="IQ8" s="546"/>
      <c r="IR8" s="546"/>
      <c r="IS8" s="546"/>
      <c r="IT8" s="546"/>
      <c r="IU8" s="546"/>
      <c r="IV8" s="546"/>
      <c r="IW8" s="546"/>
      <c r="IX8" s="546"/>
      <c r="IY8" s="546"/>
      <c r="IZ8" s="546"/>
      <c r="JA8" s="546"/>
      <c r="JB8" s="546"/>
      <c r="JC8" s="546"/>
      <c r="JD8" s="546"/>
      <c r="JE8" s="546"/>
      <c r="JF8" s="546"/>
      <c r="JG8" s="546"/>
      <c r="JH8" s="546"/>
      <c r="JI8" s="546"/>
      <c r="JJ8" s="546"/>
      <c r="JK8" s="546"/>
      <c r="JL8" s="546"/>
      <c r="JM8" s="546"/>
      <c r="JN8" s="546"/>
      <c r="JO8" s="546"/>
      <c r="JP8" s="546"/>
      <c r="JQ8" s="546"/>
      <c r="JR8" s="546"/>
      <c r="JS8" s="546"/>
      <c r="JT8" s="546"/>
      <c r="JU8" s="546"/>
      <c r="JV8" s="546"/>
      <c r="JW8" s="546"/>
      <c r="JX8" s="546"/>
      <c r="JY8" s="546"/>
      <c r="JZ8" s="546"/>
      <c r="KA8" s="546"/>
      <c r="KB8" s="546"/>
      <c r="KC8" s="546"/>
      <c r="KD8" s="546"/>
      <c r="KE8" s="546"/>
      <c r="KF8" s="546"/>
      <c r="KG8" s="546"/>
      <c r="KH8" s="546"/>
      <c r="KI8" s="546"/>
      <c r="KJ8" s="546"/>
      <c r="KK8" s="546"/>
      <c r="KL8" s="546"/>
      <c r="KM8" s="546"/>
      <c r="KN8" s="546"/>
      <c r="KO8" s="546"/>
      <c r="KP8" s="546"/>
      <c r="KQ8" s="546"/>
      <c r="KR8" s="546"/>
      <c r="KS8" s="546"/>
      <c r="KT8" s="546"/>
      <c r="KU8" s="546"/>
      <c r="KV8" s="546"/>
      <c r="KW8" s="546"/>
      <c r="KX8" s="546"/>
      <c r="KY8" s="546"/>
      <c r="KZ8" s="546"/>
      <c r="LA8" s="546"/>
      <c r="LB8" s="546"/>
      <c r="LC8" s="546"/>
      <c r="LD8" s="546"/>
      <c r="LE8" s="546"/>
      <c r="LF8" s="546"/>
      <c r="LG8" s="546"/>
      <c r="LH8" s="546"/>
      <c r="LI8" s="546"/>
      <c r="LJ8" s="546"/>
      <c r="LK8" s="546"/>
      <c r="LL8" s="546"/>
      <c r="LM8" s="546"/>
      <c r="LN8" s="546"/>
      <c r="LO8" s="546"/>
      <c r="LP8" s="546"/>
      <c r="LQ8" s="546"/>
      <c r="LR8" s="546"/>
      <c r="LS8" s="546"/>
      <c r="LT8" s="546"/>
      <c r="LU8" s="546"/>
      <c r="LV8" s="546"/>
      <c r="LW8" s="546"/>
      <c r="LX8" s="546"/>
      <c r="LY8" s="546"/>
      <c r="LZ8" s="546"/>
      <c r="MA8" s="546"/>
      <c r="MB8" s="546"/>
      <c r="MC8" s="546"/>
      <c r="MD8" s="546"/>
      <c r="ME8" s="546"/>
      <c r="MF8" s="546"/>
      <c r="MG8" s="546"/>
      <c r="MH8" s="546"/>
      <c r="MI8" s="546"/>
      <c r="MJ8" s="546"/>
      <c r="MK8" s="546"/>
      <c r="ML8" s="546"/>
      <c r="MM8" s="546"/>
      <c r="MN8" s="546"/>
      <c r="MO8" s="546"/>
      <c r="MP8" s="546"/>
      <c r="MQ8" s="546"/>
      <c r="MR8" s="546"/>
      <c r="MS8" s="546"/>
      <c r="MT8" s="546"/>
      <c r="MU8" s="546"/>
      <c r="MV8" s="546"/>
      <c r="MW8" s="546"/>
      <c r="MX8" s="546"/>
      <c r="MY8" s="546"/>
      <c r="MZ8" s="546"/>
      <c r="NA8" s="546"/>
      <c r="NB8" s="546"/>
      <c r="NC8" s="546"/>
      <c r="ND8" s="546"/>
      <c r="NE8" s="546"/>
      <c r="NF8" s="546"/>
      <c r="NG8" s="546"/>
      <c r="NH8" s="546"/>
      <c r="NI8" s="546"/>
      <c r="NJ8" s="546"/>
      <c r="NK8" s="546"/>
      <c r="NL8" s="546"/>
      <c r="NM8" s="546"/>
      <c r="NN8" s="546"/>
      <c r="NO8" s="546"/>
      <c r="NP8" s="546"/>
      <c r="NQ8" s="546"/>
      <c r="NR8" s="546"/>
      <c r="NS8" s="546"/>
      <c r="NT8" s="546"/>
      <c r="NU8" s="546"/>
      <c r="NV8" s="546"/>
      <c r="NW8" s="546"/>
      <c r="NX8" s="546"/>
      <c r="NY8" s="546"/>
      <c r="NZ8" s="546"/>
      <c r="OA8" s="546"/>
      <c r="OB8" s="546"/>
      <c r="OC8" s="546"/>
      <c r="OD8" s="546"/>
      <c r="OE8" s="546"/>
      <c r="OF8" s="546"/>
      <c r="OG8" s="546"/>
      <c r="OH8" s="546"/>
      <c r="OI8" s="546"/>
      <c r="OJ8" s="546"/>
      <c r="OK8" s="546"/>
      <c r="OL8" s="546"/>
      <c r="OM8" s="546"/>
      <c r="ON8" s="546"/>
      <c r="OO8" s="546"/>
      <c r="OP8" s="546"/>
      <c r="OQ8" s="546"/>
      <c r="OR8" s="546"/>
      <c r="OS8" s="546"/>
      <c r="OT8" s="546"/>
      <c r="OU8" s="546"/>
      <c r="OV8" s="546"/>
      <c r="OW8" s="546"/>
      <c r="OX8" s="546"/>
      <c r="OY8" s="546"/>
      <c r="OZ8" s="546"/>
      <c r="PA8" s="546"/>
      <c r="PB8" s="546"/>
      <c r="PC8" s="546"/>
      <c r="PD8" s="546"/>
      <c r="PE8" s="546"/>
      <c r="PF8" s="546"/>
      <c r="PG8" s="546"/>
      <c r="PH8" s="546"/>
      <c r="PI8" s="546"/>
      <c r="PJ8" s="546"/>
      <c r="PK8" s="546"/>
      <c r="PL8" s="546"/>
      <c r="PM8" s="546"/>
      <c r="PN8" s="546"/>
      <c r="PO8" s="546"/>
      <c r="PP8" s="546"/>
      <c r="PQ8" s="546"/>
      <c r="PR8" s="546"/>
      <c r="PS8" s="546"/>
      <c r="PT8" s="546"/>
      <c r="PU8" s="546"/>
      <c r="PV8" s="546"/>
      <c r="PW8" s="546"/>
      <c r="PX8" s="546"/>
      <c r="PY8" s="546"/>
      <c r="PZ8" s="546"/>
      <c r="QA8" s="546"/>
      <c r="QB8" s="546"/>
      <c r="QC8" s="546"/>
      <c r="QD8" s="546"/>
      <c r="QE8" s="546"/>
      <c r="QF8" s="546"/>
      <c r="QG8" s="546"/>
      <c r="QH8" s="546"/>
      <c r="QI8" s="546"/>
      <c r="QJ8" s="546"/>
      <c r="QK8" s="546"/>
      <c r="QL8" s="546"/>
      <c r="QM8" s="546"/>
      <c r="QN8" s="546"/>
      <c r="QO8" s="546"/>
      <c r="QP8" s="546"/>
      <c r="QQ8" s="546"/>
      <c r="QR8" s="546"/>
      <c r="QS8" s="546"/>
      <c r="QT8" s="546"/>
      <c r="QU8" s="546"/>
      <c r="QV8" s="546"/>
      <c r="QW8" s="546"/>
      <c r="QX8" s="546"/>
      <c r="QY8" s="546"/>
      <c r="QZ8" s="546"/>
      <c r="RA8" s="546"/>
      <c r="RB8" s="546"/>
      <c r="RC8" s="546"/>
      <c r="RD8" s="546"/>
      <c r="RE8" s="546"/>
      <c r="RF8" s="546"/>
      <c r="RG8" s="546"/>
      <c r="RH8" s="546"/>
      <c r="RI8" s="546"/>
      <c r="RJ8" s="546"/>
      <c r="RK8" s="546"/>
      <c r="RL8" s="546"/>
      <c r="RM8" s="546"/>
      <c r="RN8" s="546"/>
      <c r="RO8" s="546"/>
      <c r="RP8" s="546"/>
      <c r="RQ8" s="546"/>
      <c r="RR8" s="546"/>
      <c r="RS8" s="546"/>
      <c r="RT8" s="546"/>
      <c r="RU8" s="546"/>
      <c r="RV8" s="546"/>
      <c r="RW8" s="546"/>
      <c r="RX8" s="546"/>
      <c r="RY8" s="546"/>
      <c r="RZ8" s="546"/>
      <c r="SA8" s="546"/>
      <c r="SB8" s="546"/>
      <c r="SC8" s="546"/>
      <c r="SD8" s="546"/>
      <c r="SE8" s="546"/>
      <c r="SF8" s="546"/>
      <c r="SG8" s="546"/>
      <c r="SH8" s="546"/>
      <c r="SI8" s="546"/>
      <c r="SJ8" s="546"/>
      <c r="SK8" s="546"/>
      <c r="SL8" s="546"/>
      <c r="SM8" s="546"/>
      <c r="SN8" s="546"/>
      <c r="SO8" s="546"/>
      <c r="SP8" s="546"/>
      <c r="SQ8" s="546"/>
      <c r="SR8" s="546"/>
      <c r="SS8" s="546"/>
      <c r="ST8" s="546"/>
      <c r="SU8" s="546"/>
      <c r="SV8" s="546"/>
      <c r="SW8" s="546"/>
      <c r="SX8" s="546"/>
      <c r="SY8" s="546"/>
      <c r="SZ8" s="546"/>
      <c r="TA8" s="546"/>
      <c r="TB8" s="546"/>
      <c r="TC8" s="546"/>
      <c r="TD8" s="546"/>
      <c r="TE8" s="546"/>
      <c r="TF8" s="546"/>
      <c r="TG8" s="546"/>
      <c r="TH8" s="546"/>
      <c r="TI8" s="546"/>
      <c r="TJ8" s="546"/>
      <c r="TK8" s="546"/>
      <c r="TL8" s="546"/>
      <c r="TM8" s="546"/>
      <c r="TN8" s="546"/>
      <c r="TO8" s="546"/>
      <c r="TP8" s="546"/>
      <c r="TQ8" s="546"/>
      <c r="TR8" s="546"/>
      <c r="TS8" s="546"/>
      <c r="TT8" s="546"/>
      <c r="TU8" s="546"/>
      <c r="TV8" s="546"/>
      <c r="TW8" s="546"/>
      <c r="TX8" s="546"/>
      <c r="TY8" s="546"/>
      <c r="TZ8" s="546"/>
      <c r="UA8" s="546"/>
      <c r="UB8" s="546"/>
      <c r="UC8" s="546"/>
      <c r="UD8" s="546"/>
      <c r="UE8" s="546"/>
      <c r="UF8" s="546"/>
      <c r="UG8" s="546"/>
      <c r="UH8" s="546"/>
      <c r="UI8" s="546"/>
      <c r="UJ8" s="546"/>
      <c r="UK8" s="546"/>
      <c r="UL8" s="546"/>
      <c r="UM8" s="546"/>
      <c r="UN8" s="546"/>
      <c r="UO8" s="546"/>
      <c r="UP8" s="546"/>
      <c r="UQ8" s="546"/>
      <c r="UR8" s="546"/>
      <c r="US8" s="546"/>
      <c r="UT8" s="546"/>
      <c r="UU8" s="546"/>
      <c r="UV8" s="546"/>
      <c r="UW8" s="546"/>
      <c r="UX8" s="546"/>
      <c r="UY8" s="546"/>
      <c r="UZ8" s="546"/>
      <c r="VA8" s="546"/>
      <c r="VB8" s="546"/>
      <c r="VC8" s="546"/>
      <c r="VD8" s="546"/>
      <c r="VE8" s="546"/>
      <c r="VF8" s="546"/>
      <c r="VG8" s="546"/>
      <c r="VH8" s="546"/>
      <c r="VI8" s="546"/>
      <c r="VJ8" s="546"/>
      <c r="VK8" s="546"/>
      <c r="VL8" s="546"/>
      <c r="VM8" s="546"/>
      <c r="VN8" s="546"/>
      <c r="VO8" s="546"/>
      <c r="VP8" s="546"/>
      <c r="VQ8" s="546"/>
      <c r="VR8" s="546"/>
      <c r="VS8" s="546"/>
      <c r="VT8" s="546"/>
      <c r="VU8" s="546"/>
      <c r="VV8" s="546"/>
      <c r="VW8" s="546"/>
      <c r="VX8" s="546"/>
      <c r="VY8" s="546"/>
      <c r="VZ8" s="546"/>
      <c r="WA8" s="546"/>
      <c r="WB8" s="546"/>
      <c r="WC8" s="546"/>
      <c r="WD8" s="546"/>
      <c r="WE8" s="546"/>
      <c r="WF8" s="546"/>
      <c r="WG8" s="546"/>
      <c r="WH8" s="546"/>
      <c r="WI8" s="546"/>
      <c r="WJ8" s="546"/>
      <c r="WK8" s="546"/>
      <c r="WL8" s="546"/>
      <c r="WM8" s="546"/>
      <c r="WN8" s="546"/>
      <c r="WO8" s="546"/>
      <c r="WP8" s="546"/>
      <c r="WQ8" s="546"/>
      <c r="WR8" s="546"/>
      <c r="WS8" s="546"/>
      <c r="WT8" s="546"/>
      <c r="WU8" s="546"/>
      <c r="WV8" s="546"/>
      <c r="WW8" s="546"/>
      <c r="WX8" s="546"/>
      <c r="WY8" s="546"/>
      <c r="WZ8" s="546"/>
      <c r="XA8" s="546"/>
      <c r="XB8" s="546"/>
      <c r="XC8" s="546"/>
      <c r="XD8" s="546"/>
      <c r="XE8" s="546"/>
      <c r="XF8" s="546"/>
      <c r="XG8" s="546"/>
      <c r="XH8" s="546"/>
      <c r="XI8" s="546"/>
      <c r="XJ8" s="546"/>
      <c r="XK8" s="546"/>
      <c r="XL8" s="546"/>
      <c r="XM8" s="546"/>
      <c r="XN8" s="546"/>
      <c r="XO8" s="546"/>
      <c r="XP8" s="546"/>
      <c r="XQ8" s="546"/>
      <c r="XR8" s="546"/>
      <c r="XS8" s="546"/>
      <c r="XT8" s="546"/>
      <c r="XU8" s="546"/>
      <c r="XV8" s="546"/>
      <c r="XW8" s="546"/>
      <c r="XX8" s="546"/>
      <c r="XY8" s="546"/>
      <c r="XZ8" s="546"/>
      <c r="YA8" s="546"/>
      <c r="YB8" s="546"/>
      <c r="YC8" s="546"/>
      <c r="YD8" s="546"/>
      <c r="YE8" s="546"/>
      <c r="YF8" s="546"/>
      <c r="YG8" s="546"/>
      <c r="YH8" s="546"/>
      <c r="YI8" s="546"/>
      <c r="YJ8" s="546"/>
      <c r="YK8" s="546"/>
      <c r="YL8" s="546"/>
      <c r="YM8" s="546"/>
      <c r="YN8" s="546"/>
      <c r="YO8" s="546"/>
      <c r="YP8" s="546"/>
      <c r="YQ8" s="546"/>
      <c r="YR8" s="546"/>
      <c r="YS8" s="546"/>
      <c r="YT8" s="546"/>
      <c r="YU8" s="546"/>
      <c r="YV8" s="546"/>
      <c r="YW8" s="546"/>
      <c r="YX8" s="546"/>
      <c r="YY8" s="546"/>
      <c r="YZ8" s="546"/>
      <c r="ZA8" s="546"/>
      <c r="ZB8" s="546"/>
      <c r="ZC8" s="546"/>
      <c r="ZD8" s="546"/>
      <c r="ZE8" s="546"/>
      <c r="ZF8" s="546"/>
      <c r="ZG8" s="546"/>
      <c r="ZH8" s="546"/>
      <c r="ZI8" s="546"/>
      <c r="ZJ8" s="546"/>
      <c r="ZK8" s="546"/>
      <c r="ZL8" s="546"/>
      <c r="ZM8" s="546"/>
      <c r="ZN8" s="546"/>
      <c r="ZO8" s="546"/>
      <c r="ZP8" s="546"/>
      <c r="ZQ8" s="546"/>
      <c r="ZR8" s="546"/>
      <c r="ZS8" s="546"/>
      <c r="ZT8" s="546"/>
      <c r="ZU8" s="546"/>
      <c r="ZV8" s="546"/>
      <c r="ZW8" s="546"/>
      <c r="ZX8" s="546"/>
      <c r="ZY8" s="546"/>
      <c r="ZZ8" s="546"/>
      <c r="AAA8" s="546"/>
      <c r="AAB8" s="546"/>
      <c r="AAC8" s="546"/>
      <c r="AAD8" s="546"/>
      <c r="AAE8" s="546"/>
      <c r="AAF8" s="546"/>
      <c r="AAG8" s="546"/>
      <c r="AAH8" s="546"/>
      <c r="AAI8" s="546"/>
      <c r="AAJ8" s="546"/>
      <c r="AAK8" s="546"/>
      <c r="AAL8" s="546"/>
      <c r="AAM8" s="546"/>
      <c r="AAN8" s="546"/>
      <c r="AAO8" s="546"/>
      <c r="AAP8" s="546"/>
      <c r="AAQ8" s="546"/>
      <c r="AAR8" s="546"/>
      <c r="AAS8" s="546"/>
      <c r="AAT8" s="546"/>
      <c r="AAU8" s="546"/>
      <c r="AAV8" s="546"/>
      <c r="AAW8" s="546"/>
      <c r="AAX8" s="546"/>
      <c r="AAY8" s="546"/>
      <c r="AAZ8" s="546"/>
      <c r="ABA8" s="546"/>
      <c r="ABB8" s="546"/>
      <c r="ABC8" s="546"/>
      <c r="ABD8" s="546"/>
      <c r="ABE8" s="546"/>
      <c r="ABF8" s="546"/>
      <c r="ABG8" s="546"/>
      <c r="ABH8" s="546"/>
      <c r="ABI8" s="546"/>
      <c r="ABJ8" s="546"/>
      <c r="ABK8" s="546"/>
      <c r="ABL8" s="546"/>
      <c r="ABM8" s="546"/>
      <c r="ABN8" s="546"/>
      <c r="ABO8" s="546"/>
      <c r="ABP8" s="546"/>
      <c r="ABQ8" s="546"/>
      <c r="ABR8" s="546"/>
      <c r="ABS8" s="546"/>
      <c r="ABT8" s="546"/>
      <c r="ABU8" s="546"/>
      <c r="ABV8" s="546"/>
      <c r="ABW8" s="546"/>
      <c r="ABX8" s="546"/>
      <c r="ABY8" s="546"/>
      <c r="ABZ8" s="546"/>
      <c r="ACA8" s="546"/>
      <c r="ACB8" s="546"/>
      <c r="ACC8" s="546"/>
      <c r="ACD8" s="546"/>
      <c r="ACE8" s="546"/>
      <c r="ACF8" s="546"/>
      <c r="ACG8" s="546"/>
      <c r="ACH8" s="546"/>
      <c r="ACI8" s="546"/>
      <c r="ACJ8" s="546"/>
      <c r="ACK8" s="546"/>
      <c r="ACL8" s="546"/>
      <c r="ACM8" s="546"/>
      <c r="ACN8" s="546"/>
      <c r="ACO8" s="546"/>
      <c r="ACP8" s="546"/>
      <c r="ACQ8" s="546"/>
      <c r="ACR8" s="546"/>
      <c r="ACS8" s="546"/>
      <c r="ACT8" s="546"/>
      <c r="ACU8" s="546"/>
      <c r="ACV8" s="546"/>
      <c r="ACW8" s="546"/>
      <c r="ACX8" s="546"/>
      <c r="ACY8" s="546"/>
      <c r="ACZ8" s="546"/>
      <c r="ADA8" s="546"/>
      <c r="ADB8" s="546"/>
      <c r="ADC8" s="546"/>
      <c r="ADD8" s="546"/>
      <c r="ADE8" s="546"/>
      <c r="ADF8" s="546"/>
      <c r="ADG8" s="546"/>
      <c r="ADH8" s="546"/>
      <c r="ADI8" s="546"/>
      <c r="ADJ8" s="546"/>
      <c r="ADK8" s="546"/>
      <c r="ADL8" s="546"/>
      <c r="ADM8" s="546"/>
      <c r="ADN8" s="546"/>
      <c r="ADO8" s="546"/>
      <c r="ADP8" s="546"/>
      <c r="ADQ8" s="546"/>
      <c r="ADR8" s="546"/>
      <c r="ADS8" s="546"/>
      <c r="ADT8" s="546"/>
      <c r="ADU8" s="546"/>
      <c r="ADV8" s="546"/>
      <c r="ADW8" s="546"/>
      <c r="ADX8" s="546"/>
      <c r="ADY8" s="546"/>
      <c r="ADZ8" s="546"/>
      <c r="AEA8" s="546"/>
      <c r="AEB8" s="546"/>
      <c r="AEC8" s="546"/>
      <c r="AED8" s="546"/>
      <c r="AEE8" s="546"/>
      <c r="AEF8" s="546"/>
      <c r="AEG8" s="546"/>
      <c r="AEH8" s="546"/>
      <c r="AEI8" s="546"/>
      <c r="AEJ8" s="546"/>
      <c r="AEK8" s="546"/>
      <c r="AEL8" s="546"/>
      <c r="AEM8" s="546"/>
      <c r="AEN8" s="546"/>
      <c r="AEO8" s="546"/>
      <c r="AEP8" s="546"/>
      <c r="AEQ8" s="546"/>
      <c r="AER8" s="546"/>
      <c r="AES8" s="546"/>
      <c r="AET8" s="546"/>
      <c r="AEU8" s="546"/>
      <c r="AEV8" s="546"/>
      <c r="AEW8" s="546"/>
      <c r="AEX8" s="546"/>
      <c r="AEY8" s="546"/>
      <c r="AEZ8" s="546"/>
      <c r="AFA8" s="546"/>
      <c r="AFB8" s="546"/>
      <c r="AFC8" s="546"/>
      <c r="AFD8" s="546"/>
      <c r="AFE8" s="546"/>
      <c r="AFF8" s="546"/>
      <c r="AFG8" s="546"/>
      <c r="AFH8" s="546"/>
      <c r="AFI8" s="546"/>
      <c r="AFJ8" s="546"/>
      <c r="AFK8" s="546"/>
      <c r="AFL8" s="546"/>
      <c r="AFM8" s="546"/>
      <c r="AFN8" s="546"/>
      <c r="AFO8" s="546"/>
      <c r="AFP8" s="546"/>
      <c r="AFQ8" s="546"/>
      <c r="AFR8" s="546"/>
      <c r="AFS8" s="546"/>
      <c r="AFT8" s="546"/>
      <c r="AFU8" s="546"/>
      <c r="AFV8" s="546"/>
      <c r="AFW8" s="546"/>
      <c r="AFX8" s="546"/>
      <c r="AFY8" s="546"/>
      <c r="AFZ8" s="546"/>
      <c r="AGA8" s="546"/>
      <c r="AGB8" s="546"/>
      <c r="AGC8" s="546"/>
      <c r="AGD8" s="546"/>
      <c r="AGE8" s="546"/>
      <c r="AGF8" s="546"/>
      <c r="AGG8" s="546"/>
      <c r="AGH8" s="546"/>
      <c r="AGI8" s="546"/>
      <c r="AGJ8" s="546"/>
      <c r="AGK8" s="546"/>
      <c r="AGL8" s="546"/>
      <c r="AGM8" s="546"/>
      <c r="AGN8" s="546"/>
      <c r="AGO8" s="546"/>
      <c r="AGP8" s="546"/>
      <c r="AGQ8" s="546"/>
      <c r="AGR8" s="546"/>
      <c r="AGS8" s="546"/>
      <c r="AGT8" s="546"/>
      <c r="AGU8" s="546"/>
      <c r="AGV8" s="546"/>
      <c r="AGW8" s="546"/>
      <c r="AGX8" s="546"/>
      <c r="AGY8" s="546"/>
      <c r="AGZ8" s="546"/>
      <c r="AHA8" s="546"/>
      <c r="AHB8" s="546"/>
      <c r="AHC8" s="546"/>
      <c r="AHD8" s="546"/>
      <c r="AHE8" s="546"/>
      <c r="AHF8" s="546"/>
      <c r="AHG8" s="546"/>
      <c r="AHH8" s="546"/>
      <c r="AHI8" s="546"/>
      <c r="AHJ8" s="546"/>
      <c r="AHK8" s="546"/>
      <c r="AHL8" s="546"/>
      <c r="AHM8" s="546"/>
      <c r="AHN8" s="546"/>
      <c r="AHO8" s="546"/>
      <c r="AHP8" s="546"/>
      <c r="AHQ8" s="546"/>
      <c r="AHR8" s="546"/>
      <c r="AHS8" s="546"/>
      <c r="AHT8" s="546"/>
      <c r="AHU8" s="546"/>
      <c r="AHV8" s="546"/>
      <c r="AHW8" s="546"/>
      <c r="AHX8" s="546"/>
      <c r="AHY8" s="546"/>
      <c r="AHZ8" s="546"/>
      <c r="AIA8" s="546"/>
      <c r="AIB8" s="546"/>
      <c r="AIC8" s="546"/>
      <c r="AID8" s="546"/>
      <c r="AIE8" s="546"/>
      <c r="AIF8" s="546"/>
      <c r="AIG8" s="546"/>
      <c r="AIH8" s="546"/>
      <c r="AII8" s="546"/>
      <c r="AIJ8" s="546"/>
      <c r="AIK8" s="546"/>
      <c r="AIL8" s="546"/>
      <c r="AIM8" s="546"/>
      <c r="AIN8" s="546"/>
      <c r="AIO8" s="546"/>
      <c r="AIP8" s="546"/>
      <c r="AIQ8" s="546"/>
      <c r="AIR8" s="546"/>
      <c r="AIS8" s="546"/>
      <c r="AIT8" s="546"/>
      <c r="AIU8" s="546"/>
      <c r="AIV8" s="546"/>
      <c r="AIW8" s="546"/>
      <c r="AIX8" s="546"/>
      <c r="AIY8" s="546"/>
      <c r="AIZ8" s="546"/>
      <c r="AJA8" s="546"/>
      <c r="AJB8" s="546"/>
      <c r="AJC8" s="546"/>
      <c r="AJD8" s="546"/>
      <c r="AJE8" s="546"/>
      <c r="AJF8" s="546"/>
      <c r="AJG8" s="546"/>
      <c r="AJH8" s="546"/>
      <c r="AJI8" s="546"/>
      <c r="AJJ8" s="546"/>
      <c r="AJK8" s="546"/>
      <c r="AJL8" s="546"/>
      <c r="AJM8" s="546"/>
      <c r="AJN8" s="546"/>
      <c r="AJO8" s="546"/>
      <c r="AJP8" s="546"/>
      <c r="AJQ8" s="546"/>
      <c r="AJR8" s="546"/>
      <c r="AJS8" s="546"/>
      <c r="AJT8" s="546"/>
      <c r="AJU8" s="546"/>
      <c r="AJV8" s="546"/>
      <c r="AJW8" s="546"/>
      <c r="AJX8" s="546"/>
      <c r="AJY8" s="546"/>
      <c r="AJZ8" s="546"/>
      <c r="AKA8" s="546"/>
      <c r="AKB8" s="546"/>
      <c r="AKC8" s="546"/>
      <c r="AKD8" s="546"/>
      <c r="AKE8" s="546"/>
      <c r="AKF8" s="546"/>
      <c r="AKG8" s="546"/>
      <c r="AKH8" s="546"/>
      <c r="AKI8" s="546"/>
      <c r="AKJ8" s="546"/>
      <c r="AKK8" s="546"/>
      <c r="AKL8" s="546"/>
      <c r="AKM8" s="546"/>
      <c r="AKN8" s="546"/>
      <c r="AKO8" s="546"/>
      <c r="AKP8" s="546"/>
      <c r="AKQ8" s="546"/>
      <c r="AKR8" s="546"/>
      <c r="AKS8" s="546"/>
      <c r="AKT8" s="546"/>
      <c r="AKU8" s="546"/>
      <c r="AKV8" s="546"/>
      <c r="AKW8" s="546"/>
      <c r="AKX8" s="546"/>
      <c r="AKY8" s="546"/>
      <c r="AKZ8" s="546"/>
      <c r="ALA8" s="546"/>
      <c r="ALB8" s="546"/>
      <c r="ALC8" s="546"/>
      <c r="ALD8" s="546"/>
      <c r="ALE8" s="546"/>
      <c r="ALF8" s="546"/>
      <c r="ALG8" s="546"/>
      <c r="ALH8" s="546"/>
      <c r="ALI8" s="546"/>
      <c r="ALJ8" s="546"/>
      <c r="ALK8" s="546"/>
      <c r="ALL8" s="546"/>
      <c r="ALM8" s="546"/>
      <c r="ALN8" s="546"/>
      <c r="ALO8" s="546"/>
      <c r="ALP8" s="546"/>
      <c r="ALQ8" s="546"/>
      <c r="ALR8" s="546"/>
      <c r="ALS8" s="546"/>
      <c r="ALT8" s="546"/>
      <c r="ALU8" s="546"/>
      <c r="ALV8" s="546"/>
      <c r="ALW8" s="546"/>
      <c r="ALX8" s="546"/>
      <c r="ALY8" s="546"/>
      <c r="ALZ8" s="546"/>
      <c r="AMA8" s="546"/>
      <c r="AMB8" s="546"/>
      <c r="AMC8" s="546"/>
      <c r="AMD8" s="546"/>
      <c r="AME8" s="546"/>
      <c r="AMF8" s="546"/>
      <c r="AMG8" s="546"/>
      <c r="AMH8" s="546"/>
      <c r="AMI8" s="546"/>
      <c r="AMJ8" s="546"/>
      <c r="AMK8" s="546"/>
      <c r="AML8" s="546"/>
      <c r="AMM8" s="546"/>
      <c r="AMN8" s="546"/>
      <c r="AMO8" s="546"/>
      <c r="AMP8" s="546"/>
      <c r="AMQ8" s="546"/>
      <c r="AMR8" s="546"/>
      <c r="AMS8" s="546"/>
      <c r="AMT8" s="546"/>
      <c r="AMU8" s="546"/>
      <c r="AMV8" s="546"/>
      <c r="AMW8" s="546"/>
      <c r="AMX8" s="546"/>
      <c r="AMY8" s="546"/>
      <c r="AMZ8" s="546"/>
      <c r="ANA8" s="546"/>
      <c r="ANB8" s="546"/>
      <c r="ANC8" s="546"/>
      <c r="AND8" s="546"/>
      <c r="ANE8" s="546"/>
      <c r="ANF8" s="546"/>
      <c r="ANG8" s="546"/>
      <c r="ANH8" s="546"/>
      <c r="ANI8" s="546"/>
      <c r="ANJ8" s="546"/>
      <c r="ANK8" s="546"/>
      <c r="ANL8" s="546"/>
      <c r="ANM8" s="546"/>
      <c r="ANN8" s="546"/>
      <c r="ANO8" s="546"/>
      <c r="ANP8" s="546"/>
      <c r="ANQ8" s="546"/>
      <c r="ANR8" s="546"/>
      <c r="ANS8" s="546"/>
      <c r="ANT8" s="546"/>
      <c r="ANU8" s="546"/>
      <c r="ANV8" s="546"/>
      <c r="ANW8" s="546"/>
      <c r="ANX8" s="546"/>
      <c r="ANY8" s="546"/>
      <c r="ANZ8" s="546"/>
      <c r="AOA8" s="546"/>
      <c r="AOB8" s="546"/>
      <c r="AOC8" s="546"/>
      <c r="AOD8" s="546"/>
      <c r="AOE8" s="546"/>
      <c r="AOF8" s="546"/>
      <c r="AOG8" s="546"/>
      <c r="AOH8" s="546"/>
      <c r="AOI8" s="546"/>
      <c r="AOJ8" s="546"/>
      <c r="AOK8" s="546"/>
      <c r="AOL8" s="546"/>
      <c r="AOM8" s="546"/>
      <c r="AON8" s="546"/>
      <c r="AOO8" s="546"/>
      <c r="AOP8" s="546"/>
      <c r="AOQ8" s="546"/>
      <c r="AOR8" s="546"/>
      <c r="AOS8" s="546"/>
      <c r="AOT8" s="546"/>
      <c r="AOU8" s="546"/>
      <c r="AOV8" s="546"/>
      <c r="AOW8" s="546"/>
      <c r="AOX8" s="546"/>
      <c r="AOY8" s="546"/>
      <c r="AOZ8" s="546"/>
      <c r="APA8" s="546"/>
      <c r="APB8" s="546"/>
      <c r="APC8" s="546"/>
      <c r="APD8" s="546"/>
      <c r="APE8" s="546"/>
      <c r="APF8" s="546"/>
      <c r="APG8" s="546"/>
      <c r="APH8" s="546"/>
      <c r="API8" s="546"/>
      <c r="APJ8" s="546"/>
      <c r="APK8" s="546"/>
      <c r="APL8" s="546"/>
      <c r="APM8" s="546"/>
      <c r="APN8" s="546"/>
      <c r="APO8" s="546"/>
      <c r="APP8" s="546"/>
      <c r="APQ8" s="546"/>
      <c r="APR8" s="546"/>
      <c r="APS8" s="546"/>
      <c r="APT8" s="546"/>
      <c r="APU8" s="546"/>
      <c r="APV8" s="546"/>
      <c r="APW8" s="546"/>
      <c r="APX8" s="546"/>
      <c r="APY8" s="546"/>
      <c r="APZ8" s="546"/>
      <c r="AQA8" s="546"/>
      <c r="AQB8" s="546"/>
      <c r="AQC8" s="546"/>
      <c r="AQD8" s="546"/>
      <c r="AQE8" s="546"/>
      <c r="AQF8" s="546"/>
      <c r="AQG8" s="546"/>
      <c r="AQH8" s="546"/>
      <c r="AQI8" s="546"/>
      <c r="AQJ8" s="546"/>
      <c r="AQK8" s="546"/>
      <c r="AQL8" s="546"/>
      <c r="AQM8" s="546"/>
      <c r="AQN8" s="546"/>
      <c r="AQO8" s="546"/>
      <c r="AQP8" s="546"/>
      <c r="AQQ8" s="546"/>
      <c r="AQR8" s="546"/>
      <c r="AQS8" s="546"/>
      <c r="AQT8" s="546"/>
      <c r="AQU8" s="546"/>
      <c r="AQV8" s="546"/>
      <c r="AQW8" s="546"/>
      <c r="AQX8" s="546"/>
      <c r="AQY8" s="546"/>
      <c r="AQZ8" s="546"/>
      <c r="ARA8" s="546"/>
      <c r="ARB8" s="546"/>
      <c r="ARC8" s="546"/>
      <c r="ARD8" s="546"/>
      <c r="ARE8" s="546"/>
      <c r="ARF8" s="546"/>
      <c r="ARG8" s="546"/>
      <c r="ARH8" s="546"/>
      <c r="ARI8" s="546"/>
      <c r="ARJ8" s="546"/>
      <c r="ARK8" s="546"/>
      <c r="ARL8" s="546"/>
      <c r="ARM8" s="546"/>
      <c r="ARN8" s="546"/>
      <c r="ARO8" s="546"/>
      <c r="ARP8" s="546"/>
      <c r="ARQ8" s="546"/>
      <c r="ARR8" s="546"/>
      <c r="ARS8" s="546"/>
      <c r="ART8" s="546"/>
      <c r="ARU8" s="546"/>
      <c r="ARV8" s="546"/>
      <c r="ARW8" s="546"/>
      <c r="ARX8" s="546"/>
      <c r="ARY8" s="546"/>
      <c r="ARZ8" s="546"/>
      <c r="ASA8" s="546"/>
      <c r="ASB8" s="546"/>
      <c r="ASC8" s="546"/>
      <c r="ASD8" s="546"/>
      <c r="ASE8" s="546"/>
      <c r="ASF8" s="546"/>
      <c r="ASG8" s="546"/>
      <c r="ASH8" s="546"/>
      <c r="ASI8" s="546"/>
      <c r="ASJ8" s="546"/>
      <c r="ASK8" s="546"/>
      <c r="ASL8" s="546"/>
      <c r="ASM8" s="546"/>
      <c r="ASN8" s="546"/>
      <c r="ASO8" s="546"/>
      <c r="ASP8" s="546"/>
      <c r="ASQ8" s="546"/>
      <c r="ASR8" s="546"/>
      <c r="ASS8" s="546"/>
      <c r="AST8" s="546"/>
      <c r="ASU8" s="546"/>
      <c r="ASV8" s="546"/>
      <c r="ASW8" s="546"/>
      <c r="ASX8" s="546"/>
      <c r="ASY8" s="546"/>
      <c r="ASZ8" s="546"/>
      <c r="ATA8" s="546"/>
      <c r="ATB8" s="546"/>
      <c r="ATC8" s="546"/>
      <c r="ATD8" s="546"/>
      <c r="ATE8" s="546"/>
      <c r="ATF8" s="546"/>
      <c r="ATG8" s="546"/>
      <c r="ATH8" s="546"/>
      <c r="ATI8" s="546"/>
      <c r="ATJ8" s="546"/>
      <c r="ATK8" s="546"/>
      <c r="ATL8" s="546"/>
      <c r="ATM8" s="546"/>
      <c r="ATN8" s="546"/>
      <c r="ATO8" s="546"/>
      <c r="ATP8" s="546"/>
      <c r="ATQ8" s="546"/>
      <c r="ATR8" s="546"/>
      <c r="ATS8" s="546"/>
      <c r="ATT8" s="546"/>
      <c r="ATU8" s="546"/>
      <c r="ATV8" s="546"/>
      <c r="ATW8" s="546"/>
      <c r="ATX8" s="546"/>
      <c r="ATY8" s="546"/>
      <c r="ATZ8" s="546"/>
      <c r="AUA8" s="802"/>
      <c r="AUB8" s="802"/>
      <c r="AUC8" s="802"/>
      <c r="AUD8" s="802"/>
      <c r="AUE8" s="802"/>
      <c r="AUF8" s="802"/>
      <c r="AUG8" s="802"/>
      <c r="AUH8" s="802"/>
      <c r="AUI8" s="802"/>
      <c r="AUJ8" s="802"/>
      <c r="AUK8" s="802"/>
      <c r="AUL8" s="802"/>
      <c r="AUM8" s="802"/>
      <c r="AUN8" s="802"/>
      <c r="AUO8" s="802"/>
      <c r="AUP8" s="801"/>
      <c r="AUQ8" s="802"/>
      <c r="AUR8" s="801"/>
      <c r="AUS8" s="802"/>
      <c r="AUT8" s="801"/>
      <c r="AUU8" s="802"/>
      <c r="AUV8" s="802"/>
      <c r="AUW8" s="802"/>
      <c r="AUX8" s="802"/>
      <c r="AUY8" s="802"/>
      <c r="AUZ8" s="802"/>
      <c r="AVA8" s="802"/>
      <c r="AVB8" s="802"/>
      <c r="AVC8" s="802"/>
      <c r="AVD8" s="802"/>
      <c r="AVE8" s="802"/>
      <c r="AVF8" s="802"/>
      <c r="AVG8" s="802"/>
      <c r="AVH8" s="802"/>
      <c r="AVI8" s="802"/>
      <c r="AVJ8" s="802"/>
      <c r="AVK8" s="802"/>
      <c r="AVL8" s="802"/>
      <c r="AVM8" s="802"/>
      <c r="AVN8" s="802"/>
      <c r="AVO8" s="802"/>
      <c r="AVP8" s="802"/>
      <c r="AVQ8" s="802"/>
      <c r="AVR8" s="802"/>
      <c r="AVS8" s="802"/>
      <c r="AVT8" s="802"/>
      <c r="AVU8" s="802"/>
      <c r="AVV8" s="802"/>
      <c r="AVW8" s="802"/>
      <c r="AVX8" s="802"/>
      <c r="AVY8" s="802"/>
      <c r="AVZ8" s="802"/>
      <c r="AWA8" s="802"/>
      <c r="AWB8" s="802"/>
      <c r="AWC8" s="802"/>
      <c r="AWD8" s="802"/>
      <c r="AWE8" s="802"/>
      <c r="AWF8" s="802"/>
      <c r="AWG8" s="802"/>
      <c r="AWH8" s="802"/>
      <c r="AWI8" s="802"/>
      <c r="AWJ8" s="802"/>
      <c r="AWK8" s="802"/>
      <c r="AWL8" s="802"/>
      <c r="AWM8" s="802"/>
      <c r="AWN8" s="802"/>
      <c r="AWO8" s="802"/>
      <c r="AWP8" s="802"/>
      <c r="AWQ8" s="802"/>
      <c r="AWR8" s="802"/>
      <c r="AWS8" s="802"/>
      <c r="AWT8" s="802"/>
      <c r="AWU8" s="802"/>
      <c r="AWV8" s="802"/>
      <c r="AWW8" s="802"/>
      <c r="AWX8" s="802"/>
      <c r="AWY8" s="802"/>
      <c r="AWZ8" s="802"/>
      <c r="AXA8" s="802"/>
      <c r="AXB8" s="802"/>
      <c r="AXC8" s="802"/>
      <c r="AXD8" s="802"/>
      <c r="AXE8" s="802"/>
      <c r="AXF8" s="802"/>
      <c r="AXG8" s="802"/>
      <c r="AXH8" s="802"/>
      <c r="AXI8" s="802"/>
      <c r="AXJ8" s="802"/>
      <c r="AXK8" s="802"/>
      <c r="AXL8" s="802"/>
      <c r="AXM8" s="802"/>
      <c r="AXN8" s="802"/>
      <c r="AXO8" s="802"/>
      <c r="AXP8" s="802"/>
      <c r="AXQ8" s="802"/>
      <c r="AXR8" s="802"/>
      <c r="AXS8" s="802"/>
      <c r="AXT8" s="802"/>
      <c r="AXU8" s="802"/>
      <c r="AXV8" s="802"/>
      <c r="AXW8" s="802"/>
      <c r="AXX8" s="802"/>
      <c r="AXY8" s="802"/>
      <c r="AXZ8" s="802"/>
      <c r="AYA8" s="802"/>
      <c r="AYB8" s="802"/>
      <c r="AYC8" s="802"/>
      <c r="AYD8" s="802"/>
      <c r="AYE8" s="802"/>
      <c r="AYF8" s="802"/>
      <c r="AYG8" s="802"/>
      <c r="AYH8" s="802"/>
      <c r="AYI8" s="802"/>
      <c r="AYJ8" s="802"/>
      <c r="AYK8" s="802"/>
      <c r="AYL8" s="802"/>
      <c r="AYM8" s="802"/>
      <c r="AYN8" s="802"/>
      <c r="AYO8" s="802"/>
      <c r="AYP8" s="802"/>
      <c r="AYQ8" s="802"/>
      <c r="AYR8" s="802"/>
      <c r="AYS8" s="802"/>
      <c r="AYT8" s="802"/>
      <c r="AYU8" s="802"/>
      <c r="AYV8" s="802"/>
      <c r="AYW8" s="802"/>
      <c r="AYX8" s="802"/>
      <c r="AYY8" s="802"/>
      <c r="AYZ8" s="802"/>
      <c r="AZA8" s="802"/>
      <c r="AZB8" s="802"/>
      <c r="AZC8" s="802"/>
      <c r="AZD8" s="802"/>
      <c r="AZE8" s="802"/>
      <c r="AZF8" s="802"/>
      <c r="AZG8" s="802"/>
      <c r="AZH8" s="802"/>
      <c r="AZI8" s="802"/>
      <c r="AZJ8" s="802"/>
      <c r="AZK8" s="802"/>
      <c r="AZL8" s="802"/>
      <c r="AZM8" s="802"/>
      <c r="AZN8" s="802"/>
      <c r="AZO8" s="802"/>
      <c r="AZP8" s="802"/>
      <c r="AZQ8" s="802"/>
      <c r="AZR8" s="802"/>
      <c r="AZS8" s="802"/>
    </row>
    <row r="9" spans="2:1371" s="178" customFormat="1" ht="3.75" customHeight="1">
      <c r="B9" s="463"/>
      <c r="C9" s="464"/>
      <c r="D9" s="464"/>
      <c r="E9" s="464"/>
      <c r="F9" s="466"/>
      <c r="G9" s="466"/>
      <c r="H9" s="466"/>
      <c r="I9" s="466"/>
      <c r="J9" s="466"/>
      <c r="K9" s="466"/>
      <c r="L9" s="466"/>
      <c r="M9" s="469"/>
      <c r="N9" s="469"/>
      <c r="O9" s="469"/>
      <c r="P9" s="469"/>
      <c r="Q9" s="469"/>
      <c r="R9" s="469"/>
      <c r="S9" s="469"/>
      <c r="T9" s="469"/>
      <c r="U9" s="469"/>
      <c r="V9" s="469"/>
      <c r="W9" s="469"/>
      <c r="X9" s="494"/>
      <c r="Z9" s="613"/>
      <c r="AA9" s="614"/>
      <c r="AB9" s="622"/>
      <c r="AC9" s="622"/>
      <c r="AD9" s="622"/>
      <c r="AE9" s="622"/>
      <c r="AF9" s="622"/>
      <c r="AG9" s="622"/>
      <c r="AH9" s="622"/>
      <c r="AI9" s="624"/>
      <c r="AJ9" s="624"/>
      <c r="AK9" s="624"/>
      <c r="AL9" s="624"/>
      <c r="AM9" s="624"/>
      <c r="AN9" s="624"/>
      <c r="AO9" s="624"/>
      <c r="AP9" s="624"/>
      <c r="AQ9" s="635"/>
      <c r="AR9" s="546"/>
      <c r="AS9" s="546"/>
      <c r="AT9" s="546"/>
      <c r="AU9" s="546"/>
      <c r="AV9" s="546"/>
      <c r="AW9" s="546"/>
      <c r="AX9" s="546"/>
      <c r="AY9" s="546"/>
      <c r="AZ9" s="546"/>
      <c r="BA9" s="546"/>
      <c r="BB9" s="546"/>
      <c r="BC9" s="546"/>
      <c r="BD9" s="546"/>
      <c r="BE9" s="546"/>
      <c r="BF9" s="546"/>
      <c r="BG9" s="546"/>
      <c r="BH9" s="546"/>
      <c r="BI9" s="546"/>
      <c r="BJ9" s="546"/>
      <c r="BK9" s="546"/>
      <c r="BL9" s="546"/>
      <c r="BM9" s="546"/>
      <c r="BN9" s="546"/>
      <c r="BO9" s="546"/>
      <c r="BP9" s="546"/>
      <c r="BQ9" s="546"/>
      <c r="BR9" s="546"/>
      <c r="BS9" s="546"/>
      <c r="BT9" s="546"/>
      <c r="BU9" s="546"/>
      <c r="BV9" s="546"/>
      <c r="BW9" s="546"/>
      <c r="BX9" s="546"/>
      <c r="BY9" s="546"/>
      <c r="BZ9" s="546"/>
      <c r="CA9" s="546"/>
      <c r="CB9" s="546"/>
      <c r="CC9" s="546"/>
      <c r="CD9" s="546"/>
      <c r="CE9" s="546"/>
      <c r="CF9" s="546"/>
      <c r="CG9" s="546"/>
      <c r="CH9" s="546"/>
      <c r="CI9" s="546"/>
      <c r="CJ9" s="546"/>
      <c r="CK9" s="546"/>
      <c r="CL9" s="546"/>
      <c r="CM9" s="546"/>
      <c r="CN9" s="546"/>
      <c r="CO9" s="546"/>
      <c r="CP9" s="546"/>
      <c r="CQ9" s="546"/>
      <c r="CR9" s="546"/>
      <c r="CS9" s="546"/>
      <c r="CT9" s="546"/>
      <c r="CU9" s="546"/>
      <c r="CV9" s="546"/>
      <c r="CW9" s="546"/>
      <c r="CX9" s="546"/>
      <c r="CY9" s="546"/>
      <c r="CZ9" s="546"/>
      <c r="DA9" s="546"/>
      <c r="DB9" s="546"/>
      <c r="DC9" s="546"/>
      <c r="DD9" s="546"/>
      <c r="DE9" s="546"/>
      <c r="DF9" s="546"/>
      <c r="DG9" s="546"/>
      <c r="DH9" s="546"/>
      <c r="DI9" s="546"/>
      <c r="DJ9" s="546"/>
      <c r="DK9" s="546"/>
      <c r="DL9" s="546"/>
      <c r="DM9" s="546"/>
      <c r="DN9" s="546"/>
      <c r="DO9" s="546"/>
      <c r="DP9" s="546"/>
      <c r="DQ9" s="546"/>
      <c r="DR9" s="546"/>
      <c r="DS9" s="546"/>
      <c r="DT9" s="546"/>
      <c r="DU9" s="546"/>
      <c r="DV9" s="546"/>
      <c r="DW9" s="546"/>
      <c r="DX9" s="546"/>
      <c r="DY9" s="546"/>
      <c r="DZ9" s="546"/>
      <c r="EA9" s="546"/>
      <c r="EB9" s="546"/>
      <c r="EC9" s="546"/>
      <c r="ED9" s="546"/>
      <c r="EE9" s="546"/>
      <c r="EF9" s="546"/>
      <c r="EG9" s="546"/>
      <c r="EH9" s="546"/>
      <c r="EI9" s="546"/>
      <c r="EJ9" s="546"/>
      <c r="EK9" s="546"/>
      <c r="EL9" s="546"/>
      <c r="EM9" s="546"/>
      <c r="EN9" s="546"/>
      <c r="EO9" s="546"/>
      <c r="EP9" s="546"/>
      <c r="EQ9" s="546"/>
      <c r="ER9" s="546"/>
      <c r="ES9" s="546"/>
      <c r="ET9" s="546"/>
      <c r="EU9" s="546"/>
      <c r="EV9" s="546"/>
      <c r="EW9" s="546"/>
      <c r="EX9" s="546"/>
      <c r="EY9" s="546"/>
      <c r="EZ9" s="546"/>
      <c r="FA9" s="546"/>
      <c r="FB9" s="546"/>
      <c r="FC9" s="546"/>
      <c r="FD9" s="546"/>
      <c r="FE9" s="546"/>
      <c r="FF9" s="546"/>
      <c r="FG9" s="546"/>
      <c r="FH9" s="546"/>
      <c r="FI9" s="546"/>
      <c r="FJ9" s="546"/>
      <c r="FK9" s="546"/>
      <c r="FL9" s="546"/>
      <c r="FM9" s="546"/>
      <c r="FN9" s="546"/>
      <c r="FO9" s="546"/>
      <c r="FP9" s="546"/>
      <c r="FQ9" s="546"/>
      <c r="FR9" s="546"/>
      <c r="FS9" s="546"/>
      <c r="FT9" s="546"/>
      <c r="FU9" s="546"/>
      <c r="FV9" s="546"/>
      <c r="FW9" s="546"/>
      <c r="FX9" s="546"/>
      <c r="FY9" s="546"/>
      <c r="FZ9" s="546"/>
      <c r="GA9" s="546"/>
      <c r="GB9" s="546"/>
      <c r="GC9" s="546"/>
      <c r="GD9" s="546"/>
      <c r="GE9" s="546"/>
      <c r="GF9" s="546"/>
      <c r="GG9" s="546"/>
      <c r="GH9" s="546"/>
      <c r="GI9" s="546"/>
      <c r="GJ9" s="546"/>
      <c r="GK9" s="546"/>
      <c r="GL9" s="546"/>
      <c r="GM9" s="546"/>
      <c r="GN9" s="546"/>
      <c r="GO9" s="546"/>
      <c r="GP9" s="546"/>
      <c r="GQ9" s="546"/>
      <c r="GR9" s="546"/>
      <c r="GS9" s="546"/>
      <c r="GT9" s="546"/>
      <c r="GU9" s="546"/>
      <c r="GV9" s="546"/>
      <c r="GW9" s="546"/>
      <c r="GX9" s="546"/>
      <c r="GY9" s="546"/>
      <c r="GZ9" s="546"/>
      <c r="HA9" s="546"/>
      <c r="HB9" s="546"/>
      <c r="HC9" s="546"/>
      <c r="HD9" s="546"/>
      <c r="HE9" s="546"/>
      <c r="HF9" s="546"/>
      <c r="HG9" s="546"/>
      <c r="HH9" s="546"/>
      <c r="HI9" s="546"/>
      <c r="HJ9" s="546"/>
      <c r="HK9" s="546"/>
      <c r="HL9" s="546"/>
      <c r="HM9" s="546"/>
      <c r="HN9" s="546"/>
      <c r="HO9" s="546"/>
      <c r="HP9" s="546"/>
      <c r="HQ9" s="546"/>
      <c r="HR9" s="546"/>
      <c r="HS9" s="546"/>
      <c r="HT9" s="546"/>
      <c r="HU9" s="546"/>
      <c r="HV9" s="546"/>
      <c r="HW9" s="546"/>
      <c r="HX9" s="546"/>
      <c r="HY9" s="546"/>
      <c r="HZ9" s="546"/>
      <c r="IA9" s="546"/>
      <c r="IB9" s="546"/>
      <c r="IC9" s="546"/>
      <c r="ID9" s="546"/>
      <c r="IE9" s="546"/>
      <c r="IF9" s="546"/>
      <c r="IG9" s="546"/>
      <c r="IH9" s="546"/>
      <c r="II9" s="546"/>
      <c r="IJ9" s="546"/>
      <c r="IK9" s="546"/>
      <c r="IL9" s="546"/>
      <c r="IM9" s="546"/>
      <c r="IN9" s="546"/>
      <c r="IO9" s="546"/>
      <c r="IP9" s="546"/>
      <c r="IQ9" s="546"/>
      <c r="IR9" s="546"/>
      <c r="IS9" s="546"/>
      <c r="IT9" s="546"/>
      <c r="IU9" s="546"/>
      <c r="IV9" s="546"/>
      <c r="IW9" s="546"/>
      <c r="IX9" s="546"/>
      <c r="IY9" s="546"/>
      <c r="IZ9" s="546"/>
      <c r="JA9" s="546"/>
      <c r="JB9" s="546"/>
      <c r="JC9" s="546"/>
      <c r="JD9" s="546"/>
      <c r="JE9" s="546"/>
      <c r="JF9" s="546"/>
      <c r="JG9" s="546"/>
      <c r="JH9" s="546"/>
      <c r="JI9" s="546"/>
      <c r="JJ9" s="546"/>
      <c r="JK9" s="546"/>
      <c r="JL9" s="546"/>
      <c r="JM9" s="546"/>
      <c r="JN9" s="546"/>
      <c r="JO9" s="546"/>
      <c r="JP9" s="546"/>
      <c r="JQ9" s="546"/>
      <c r="JR9" s="546"/>
      <c r="JS9" s="546"/>
      <c r="JT9" s="546"/>
      <c r="JU9" s="546"/>
      <c r="JV9" s="546"/>
      <c r="JW9" s="546"/>
      <c r="JX9" s="546"/>
      <c r="JY9" s="546"/>
      <c r="JZ9" s="546"/>
      <c r="KA9" s="546"/>
      <c r="KB9" s="546"/>
      <c r="KC9" s="546"/>
      <c r="KD9" s="546"/>
      <c r="KE9" s="546"/>
      <c r="KF9" s="546"/>
      <c r="KG9" s="546"/>
      <c r="KH9" s="546"/>
      <c r="KI9" s="546"/>
      <c r="KJ9" s="546"/>
      <c r="KK9" s="546"/>
      <c r="KL9" s="546"/>
      <c r="KM9" s="546"/>
      <c r="KN9" s="546"/>
      <c r="KO9" s="546"/>
      <c r="KP9" s="546"/>
      <c r="KQ9" s="546"/>
      <c r="KR9" s="546"/>
      <c r="KS9" s="546"/>
      <c r="KT9" s="546"/>
      <c r="KU9" s="546"/>
      <c r="KV9" s="546"/>
      <c r="KW9" s="546"/>
      <c r="KX9" s="546"/>
      <c r="KY9" s="546"/>
      <c r="KZ9" s="546"/>
      <c r="LA9" s="546"/>
      <c r="LB9" s="546"/>
      <c r="LC9" s="546"/>
      <c r="LD9" s="546"/>
      <c r="LE9" s="546"/>
      <c r="LF9" s="546"/>
      <c r="LG9" s="546"/>
      <c r="LH9" s="546"/>
      <c r="LI9" s="546"/>
      <c r="LJ9" s="546"/>
      <c r="LK9" s="546"/>
      <c r="LL9" s="546"/>
      <c r="LM9" s="546"/>
      <c r="LN9" s="546"/>
      <c r="LO9" s="546"/>
      <c r="LP9" s="546"/>
      <c r="LQ9" s="546"/>
      <c r="LR9" s="546"/>
      <c r="LS9" s="546"/>
      <c r="LT9" s="546"/>
      <c r="LU9" s="546"/>
      <c r="LV9" s="546"/>
      <c r="LW9" s="546"/>
      <c r="LX9" s="546"/>
      <c r="LY9" s="546"/>
      <c r="LZ9" s="546"/>
      <c r="MA9" s="546"/>
      <c r="MB9" s="546"/>
      <c r="MC9" s="546"/>
      <c r="MD9" s="546"/>
      <c r="ME9" s="546"/>
      <c r="MF9" s="546"/>
      <c r="MG9" s="546"/>
      <c r="MH9" s="546"/>
      <c r="MI9" s="546"/>
      <c r="MJ9" s="546"/>
      <c r="MK9" s="546"/>
      <c r="ML9" s="546"/>
      <c r="MM9" s="546"/>
      <c r="MN9" s="546"/>
      <c r="MO9" s="546"/>
      <c r="MP9" s="546"/>
      <c r="MQ9" s="546"/>
      <c r="MR9" s="546"/>
      <c r="MS9" s="546"/>
      <c r="MT9" s="546"/>
      <c r="MU9" s="546"/>
      <c r="MV9" s="546"/>
      <c r="MW9" s="546"/>
      <c r="MX9" s="546"/>
      <c r="MY9" s="546"/>
      <c r="MZ9" s="546"/>
      <c r="NA9" s="546"/>
      <c r="NB9" s="546"/>
      <c r="NC9" s="546"/>
      <c r="ND9" s="546"/>
      <c r="NE9" s="546"/>
      <c r="NF9" s="546"/>
      <c r="NG9" s="546"/>
      <c r="NH9" s="546"/>
      <c r="NI9" s="546"/>
      <c r="NJ9" s="546"/>
      <c r="NK9" s="546"/>
      <c r="NL9" s="546"/>
      <c r="NM9" s="546"/>
      <c r="NN9" s="546"/>
      <c r="NO9" s="546"/>
      <c r="NP9" s="546"/>
      <c r="NQ9" s="546"/>
      <c r="NR9" s="546"/>
      <c r="NS9" s="546"/>
      <c r="NT9" s="546"/>
      <c r="NU9" s="546"/>
      <c r="NV9" s="546"/>
      <c r="NW9" s="546"/>
      <c r="NX9" s="546"/>
      <c r="NY9" s="546"/>
      <c r="NZ9" s="546"/>
      <c r="OA9" s="546"/>
      <c r="OB9" s="546"/>
      <c r="OC9" s="546"/>
      <c r="OD9" s="546"/>
      <c r="OE9" s="546"/>
      <c r="OF9" s="546"/>
      <c r="OG9" s="546"/>
      <c r="OH9" s="546"/>
      <c r="OI9" s="546"/>
      <c r="OJ9" s="546"/>
      <c r="OK9" s="546"/>
      <c r="OL9" s="546"/>
      <c r="OM9" s="546"/>
      <c r="ON9" s="546"/>
      <c r="OO9" s="546"/>
      <c r="OP9" s="546"/>
      <c r="OQ9" s="546"/>
      <c r="OR9" s="546"/>
      <c r="OS9" s="546"/>
      <c r="OT9" s="546"/>
      <c r="OU9" s="546"/>
      <c r="OV9" s="546"/>
      <c r="OW9" s="546"/>
      <c r="OX9" s="546"/>
      <c r="OY9" s="546"/>
      <c r="OZ9" s="546"/>
      <c r="PA9" s="546"/>
      <c r="PB9" s="546"/>
      <c r="PC9" s="546"/>
      <c r="PD9" s="546"/>
      <c r="PE9" s="546"/>
      <c r="PF9" s="546"/>
      <c r="PG9" s="546"/>
      <c r="PH9" s="546"/>
      <c r="PI9" s="546"/>
      <c r="PJ9" s="546"/>
      <c r="PK9" s="546"/>
      <c r="PL9" s="546"/>
      <c r="PM9" s="546"/>
      <c r="PN9" s="546"/>
      <c r="PO9" s="546"/>
      <c r="PP9" s="546"/>
      <c r="PQ9" s="546"/>
      <c r="PR9" s="546"/>
      <c r="PS9" s="546"/>
      <c r="PT9" s="546"/>
      <c r="PU9" s="546"/>
      <c r="PV9" s="546"/>
      <c r="PW9" s="546"/>
      <c r="PX9" s="546"/>
      <c r="PY9" s="546"/>
      <c r="PZ9" s="546"/>
      <c r="QA9" s="546"/>
      <c r="QB9" s="546"/>
      <c r="QC9" s="546"/>
      <c r="QD9" s="546"/>
      <c r="QE9" s="546"/>
      <c r="QF9" s="546"/>
      <c r="QG9" s="546"/>
      <c r="QH9" s="546"/>
      <c r="QI9" s="546"/>
      <c r="QJ9" s="546"/>
      <c r="QK9" s="546"/>
      <c r="QL9" s="546"/>
      <c r="QM9" s="546"/>
      <c r="QN9" s="546"/>
      <c r="QO9" s="546"/>
      <c r="QP9" s="546"/>
      <c r="QQ9" s="546"/>
      <c r="QR9" s="546"/>
      <c r="QS9" s="546"/>
      <c r="QT9" s="546"/>
      <c r="QU9" s="546"/>
      <c r="QV9" s="546"/>
      <c r="QW9" s="546"/>
      <c r="QX9" s="546"/>
      <c r="QY9" s="546"/>
      <c r="QZ9" s="546"/>
      <c r="RA9" s="546"/>
      <c r="RB9" s="546"/>
      <c r="RC9" s="546"/>
      <c r="RD9" s="546"/>
      <c r="RE9" s="546"/>
      <c r="RF9" s="546"/>
      <c r="RG9" s="546"/>
      <c r="RH9" s="546"/>
      <c r="RI9" s="546"/>
      <c r="RJ9" s="546"/>
      <c r="RK9" s="546"/>
      <c r="RL9" s="546"/>
      <c r="RM9" s="546"/>
      <c r="RN9" s="546"/>
      <c r="RO9" s="546"/>
      <c r="RP9" s="546"/>
      <c r="RQ9" s="546"/>
      <c r="RR9" s="546"/>
      <c r="RS9" s="546"/>
      <c r="RT9" s="546"/>
      <c r="RU9" s="546"/>
      <c r="RV9" s="546"/>
      <c r="RW9" s="546"/>
      <c r="RX9" s="546"/>
      <c r="RY9" s="546"/>
      <c r="RZ9" s="546"/>
      <c r="SA9" s="546"/>
      <c r="SB9" s="546"/>
      <c r="SC9" s="546"/>
      <c r="SD9" s="546"/>
      <c r="SE9" s="546"/>
      <c r="SF9" s="546"/>
      <c r="SG9" s="546"/>
      <c r="SH9" s="546"/>
      <c r="SI9" s="546"/>
      <c r="SJ9" s="546"/>
      <c r="SK9" s="546"/>
      <c r="SL9" s="546"/>
      <c r="SM9" s="546"/>
      <c r="SN9" s="546"/>
      <c r="SO9" s="546"/>
      <c r="SP9" s="546"/>
      <c r="SQ9" s="546"/>
      <c r="SR9" s="546"/>
      <c r="SS9" s="546"/>
      <c r="ST9" s="546"/>
      <c r="SU9" s="546"/>
      <c r="SV9" s="546"/>
      <c r="SW9" s="546"/>
      <c r="SX9" s="546"/>
      <c r="SY9" s="546"/>
      <c r="SZ9" s="546"/>
      <c r="TA9" s="546"/>
      <c r="TB9" s="546"/>
      <c r="TC9" s="546"/>
      <c r="TD9" s="546"/>
      <c r="TE9" s="546"/>
      <c r="TF9" s="546"/>
      <c r="TG9" s="546"/>
      <c r="TH9" s="546"/>
      <c r="TI9" s="546"/>
      <c r="TJ9" s="546"/>
      <c r="TK9" s="546"/>
      <c r="TL9" s="546"/>
      <c r="TM9" s="546"/>
      <c r="TN9" s="546"/>
      <c r="TO9" s="546"/>
      <c r="TP9" s="546"/>
      <c r="TQ9" s="546"/>
      <c r="TR9" s="546"/>
      <c r="TS9" s="546"/>
      <c r="TT9" s="546"/>
      <c r="TU9" s="546"/>
      <c r="TV9" s="546"/>
      <c r="TW9" s="546"/>
      <c r="TX9" s="546"/>
      <c r="TY9" s="546"/>
      <c r="TZ9" s="546"/>
      <c r="UA9" s="546"/>
      <c r="UB9" s="546"/>
      <c r="UC9" s="546"/>
      <c r="UD9" s="546"/>
      <c r="UE9" s="546"/>
      <c r="UF9" s="546"/>
      <c r="UG9" s="546"/>
      <c r="UH9" s="546"/>
      <c r="UI9" s="546"/>
      <c r="UJ9" s="546"/>
      <c r="UK9" s="546"/>
      <c r="UL9" s="546"/>
      <c r="UM9" s="546"/>
      <c r="UN9" s="546"/>
      <c r="UO9" s="546"/>
      <c r="UP9" s="546"/>
      <c r="UQ9" s="546"/>
      <c r="UR9" s="546"/>
      <c r="US9" s="546"/>
      <c r="UT9" s="546"/>
      <c r="UU9" s="546"/>
      <c r="UV9" s="546"/>
      <c r="UW9" s="546"/>
      <c r="UX9" s="546"/>
      <c r="UY9" s="546"/>
      <c r="UZ9" s="546"/>
      <c r="VA9" s="546"/>
      <c r="VB9" s="546"/>
      <c r="VC9" s="546"/>
      <c r="VD9" s="546"/>
      <c r="VE9" s="546"/>
      <c r="VF9" s="546"/>
      <c r="VG9" s="546"/>
      <c r="VH9" s="546"/>
      <c r="VI9" s="546"/>
      <c r="VJ9" s="546"/>
      <c r="VK9" s="546"/>
      <c r="VL9" s="546"/>
      <c r="VM9" s="546"/>
      <c r="VN9" s="546"/>
      <c r="VO9" s="546"/>
      <c r="VP9" s="546"/>
      <c r="VQ9" s="546"/>
      <c r="VR9" s="546"/>
      <c r="VS9" s="546"/>
      <c r="VT9" s="546"/>
      <c r="VU9" s="546"/>
      <c r="VV9" s="546"/>
      <c r="VW9" s="546"/>
      <c r="VX9" s="546"/>
      <c r="VY9" s="546"/>
      <c r="VZ9" s="546"/>
      <c r="WA9" s="546"/>
      <c r="WB9" s="546"/>
      <c r="WC9" s="546"/>
      <c r="WD9" s="546"/>
      <c r="WE9" s="546"/>
      <c r="WF9" s="546"/>
      <c r="WG9" s="546"/>
      <c r="WH9" s="546"/>
      <c r="WI9" s="546"/>
      <c r="WJ9" s="546"/>
      <c r="WK9" s="546"/>
      <c r="WL9" s="546"/>
      <c r="WM9" s="546"/>
      <c r="WN9" s="546"/>
      <c r="WO9" s="546"/>
      <c r="WP9" s="546"/>
      <c r="WQ9" s="546"/>
      <c r="WR9" s="546"/>
      <c r="WS9" s="546"/>
      <c r="WT9" s="546"/>
      <c r="WU9" s="546"/>
      <c r="WV9" s="546"/>
      <c r="WW9" s="546"/>
      <c r="WX9" s="546"/>
      <c r="WY9" s="546"/>
      <c r="WZ9" s="546"/>
      <c r="XA9" s="546"/>
      <c r="XB9" s="546"/>
      <c r="XC9" s="546"/>
      <c r="XD9" s="546"/>
      <c r="XE9" s="546"/>
      <c r="XF9" s="546"/>
      <c r="XG9" s="546"/>
      <c r="XH9" s="546"/>
      <c r="XI9" s="546"/>
      <c r="XJ9" s="546"/>
      <c r="XK9" s="546"/>
      <c r="XL9" s="546"/>
      <c r="XM9" s="546"/>
      <c r="XN9" s="546"/>
      <c r="XO9" s="546"/>
      <c r="XP9" s="546"/>
      <c r="XQ9" s="546"/>
      <c r="XR9" s="546"/>
      <c r="XS9" s="546"/>
      <c r="XT9" s="546"/>
      <c r="XU9" s="546"/>
      <c r="XV9" s="546"/>
      <c r="XW9" s="546"/>
      <c r="XX9" s="546"/>
      <c r="XY9" s="546"/>
      <c r="XZ9" s="546"/>
      <c r="YA9" s="546"/>
      <c r="YB9" s="546"/>
      <c r="YC9" s="546"/>
      <c r="YD9" s="546"/>
      <c r="YE9" s="546"/>
      <c r="YF9" s="546"/>
      <c r="YG9" s="546"/>
      <c r="YH9" s="546"/>
      <c r="YI9" s="546"/>
      <c r="YJ9" s="546"/>
      <c r="YK9" s="546"/>
      <c r="YL9" s="546"/>
      <c r="YM9" s="546"/>
      <c r="YN9" s="546"/>
      <c r="YO9" s="546"/>
      <c r="YP9" s="546"/>
      <c r="YQ9" s="546"/>
      <c r="YR9" s="546"/>
      <c r="YS9" s="546"/>
      <c r="YT9" s="546"/>
      <c r="YU9" s="546"/>
      <c r="YV9" s="546"/>
      <c r="YW9" s="546"/>
      <c r="YX9" s="546"/>
      <c r="YY9" s="546"/>
      <c r="YZ9" s="546"/>
      <c r="ZA9" s="546"/>
      <c r="ZB9" s="546"/>
      <c r="ZC9" s="546"/>
      <c r="ZD9" s="546"/>
      <c r="ZE9" s="546"/>
      <c r="ZF9" s="546"/>
      <c r="ZG9" s="546"/>
      <c r="ZH9" s="546"/>
      <c r="ZI9" s="546"/>
      <c r="ZJ9" s="546"/>
      <c r="ZK9" s="546"/>
      <c r="ZL9" s="546"/>
      <c r="ZM9" s="546"/>
      <c r="ZN9" s="546"/>
      <c r="ZO9" s="546"/>
      <c r="ZP9" s="546"/>
      <c r="ZQ9" s="546"/>
      <c r="ZR9" s="546"/>
      <c r="ZS9" s="546"/>
      <c r="ZT9" s="546"/>
      <c r="ZU9" s="546"/>
      <c r="ZV9" s="546"/>
      <c r="ZW9" s="546"/>
      <c r="ZX9" s="546"/>
      <c r="ZY9" s="546"/>
      <c r="ZZ9" s="546"/>
      <c r="AAA9" s="546"/>
      <c r="AAB9" s="546"/>
      <c r="AAC9" s="546"/>
      <c r="AAD9" s="546"/>
      <c r="AAE9" s="546"/>
      <c r="AAF9" s="546"/>
      <c r="AAG9" s="546"/>
      <c r="AAH9" s="546"/>
      <c r="AAI9" s="546"/>
      <c r="AAJ9" s="546"/>
      <c r="AAK9" s="546"/>
      <c r="AAL9" s="546"/>
      <c r="AAM9" s="546"/>
      <c r="AAN9" s="546"/>
      <c r="AAO9" s="546"/>
      <c r="AAP9" s="546"/>
      <c r="AAQ9" s="546"/>
      <c r="AAR9" s="546"/>
      <c r="AAS9" s="546"/>
      <c r="AAT9" s="546"/>
      <c r="AAU9" s="546"/>
      <c r="AAV9" s="546"/>
      <c r="AAW9" s="546"/>
      <c r="AAX9" s="546"/>
      <c r="AAY9" s="546"/>
      <c r="AAZ9" s="546"/>
      <c r="ABA9" s="546"/>
      <c r="ABB9" s="546"/>
      <c r="ABC9" s="546"/>
      <c r="ABD9" s="546"/>
      <c r="ABE9" s="546"/>
      <c r="ABF9" s="546"/>
      <c r="ABG9" s="546"/>
      <c r="ABH9" s="546"/>
      <c r="ABI9" s="546"/>
      <c r="ABJ9" s="546"/>
      <c r="ABK9" s="546"/>
      <c r="ABL9" s="546"/>
      <c r="ABM9" s="546"/>
      <c r="ABN9" s="546"/>
      <c r="ABO9" s="546"/>
      <c r="ABP9" s="546"/>
      <c r="ABQ9" s="546"/>
      <c r="ABR9" s="546"/>
      <c r="ABS9" s="546"/>
      <c r="ABT9" s="546"/>
      <c r="ABU9" s="546"/>
      <c r="ABV9" s="546"/>
      <c r="ABW9" s="546"/>
      <c r="ABX9" s="546"/>
      <c r="ABY9" s="546"/>
      <c r="ABZ9" s="546"/>
      <c r="ACA9" s="546"/>
      <c r="ACB9" s="546"/>
      <c r="ACC9" s="546"/>
      <c r="ACD9" s="546"/>
      <c r="ACE9" s="546"/>
      <c r="ACF9" s="546"/>
      <c r="ACG9" s="546"/>
      <c r="ACH9" s="546"/>
      <c r="ACI9" s="546"/>
      <c r="ACJ9" s="546"/>
      <c r="ACK9" s="546"/>
      <c r="ACL9" s="546"/>
      <c r="ACM9" s="546"/>
      <c r="ACN9" s="546"/>
      <c r="ACO9" s="546"/>
      <c r="ACP9" s="546"/>
      <c r="ACQ9" s="546"/>
      <c r="ACR9" s="546"/>
      <c r="ACS9" s="546"/>
      <c r="ACT9" s="546"/>
      <c r="ACU9" s="546"/>
      <c r="ACV9" s="546"/>
      <c r="ACW9" s="546"/>
      <c r="ACX9" s="546"/>
      <c r="ACY9" s="546"/>
      <c r="ACZ9" s="546"/>
      <c r="ADA9" s="546"/>
      <c r="ADB9" s="546"/>
      <c r="ADC9" s="546"/>
      <c r="ADD9" s="546"/>
      <c r="ADE9" s="546"/>
      <c r="ADF9" s="546"/>
      <c r="ADG9" s="546"/>
      <c r="ADH9" s="546"/>
      <c r="ADI9" s="546"/>
      <c r="ADJ9" s="546"/>
      <c r="ADK9" s="546"/>
      <c r="ADL9" s="546"/>
      <c r="ADM9" s="546"/>
      <c r="ADN9" s="546"/>
      <c r="ADO9" s="546"/>
      <c r="ADP9" s="546"/>
      <c r="ADQ9" s="546"/>
      <c r="ADR9" s="546"/>
      <c r="ADS9" s="546"/>
      <c r="ADT9" s="546"/>
      <c r="ADU9" s="546"/>
      <c r="ADV9" s="546"/>
      <c r="ADW9" s="546"/>
      <c r="ADX9" s="546"/>
      <c r="ADY9" s="546"/>
      <c r="ADZ9" s="546"/>
      <c r="AEA9" s="546"/>
      <c r="AEB9" s="546"/>
      <c r="AEC9" s="546"/>
      <c r="AED9" s="546"/>
      <c r="AEE9" s="546"/>
      <c r="AEF9" s="546"/>
      <c r="AEG9" s="546"/>
      <c r="AEH9" s="546"/>
      <c r="AEI9" s="546"/>
      <c r="AEJ9" s="546"/>
      <c r="AEK9" s="546"/>
      <c r="AEL9" s="546"/>
      <c r="AEM9" s="546"/>
      <c r="AEN9" s="546"/>
      <c r="AEO9" s="546"/>
      <c r="AEP9" s="546"/>
      <c r="AEQ9" s="546"/>
      <c r="AER9" s="546"/>
      <c r="AES9" s="546"/>
      <c r="AET9" s="546"/>
      <c r="AEU9" s="546"/>
      <c r="AEV9" s="546"/>
      <c r="AEW9" s="546"/>
      <c r="AEX9" s="546"/>
      <c r="AEY9" s="546"/>
      <c r="AEZ9" s="546"/>
      <c r="AFA9" s="546"/>
      <c r="AFB9" s="546"/>
      <c r="AFC9" s="546"/>
      <c r="AFD9" s="546"/>
      <c r="AFE9" s="546"/>
      <c r="AFF9" s="546"/>
      <c r="AFG9" s="546"/>
      <c r="AFH9" s="546"/>
      <c r="AFI9" s="546"/>
      <c r="AFJ9" s="546"/>
      <c r="AFK9" s="546"/>
      <c r="AFL9" s="546"/>
      <c r="AFM9" s="546"/>
      <c r="AFN9" s="546"/>
      <c r="AFO9" s="546"/>
      <c r="AFP9" s="546"/>
      <c r="AFQ9" s="546"/>
      <c r="AFR9" s="546"/>
      <c r="AFS9" s="546"/>
      <c r="AFT9" s="546"/>
      <c r="AFU9" s="546"/>
      <c r="AFV9" s="546"/>
      <c r="AFW9" s="546"/>
      <c r="AFX9" s="546"/>
      <c r="AFY9" s="546"/>
      <c r="AFZ9" s="546"/>
      <c r="AGA9" s="546"/>
      <c r="AGB9" s="546"/>
      <c r="AGC9" s="546"/>
      <c r="AGD9" s="546"/>
      <c r="AGE9" s="546"/>
      <c r="AGF9" s="546"/>
      <c r="AGG9" s="546"/>
      <c r="AGH9" s="546"/>
      <c r="AGI9" s="546"/>
      <c r="AGJ9" s="546"/>
      <c r="AGK9" s="546"/>
      <c r="AGL9" s="546"/>
      <c r="AGM9" s="546"/>
      <c r="AGN9" s="546"/>
      <c r="AGO9" s="546"/>
      <c r="AGP9" s="546"/>
      <c r="AGQ9" s="546"/>
      <c r="AGR9" s="546"/>
      <c r="AGS9" s="546"/>
      <c r="AGT9" s="546"/>
      <c r="AGU9" s="546"/>
      <c r="AGV9" s="546"/>
      <c r="AGW9" s="546"/>
      <c r="AGX9" s="546"/>
      <c r="AGY9" s="546"/>
      <c r="AGZ9" s="546"/>
      <c r="AHA9" s="546"/>
      <c r="AHB9" s="546"/>
      <c r="AHC9" s="546"/>
      <c r="AHD9" s="546"/>
      <c r="AHE9" s="546"/>
      <c r="AHF9" s="546"/>
      <c r="AHG9" s="546"/>
      <c r="AHH9" s="546"/>
      <c r="AHI9" s="546"/>
      <c r="AHJ9" s="546"/>
      <c r="AHK9" s="546"/>
      <c r="AHL9" s="546"/>
      <c r="AHM9" s="546"/>
      <c r="AHN9" s="546"/>
      <c r="AHO9" s="546"/>
      <c r="AHP9" s="546"/>
      <c r="AHQ9" s="546"/>
      <c r="AHR9" s="546"/>
      <c r="AHS9" s="546"/>
      <c r="AHT9" s="546"/>
      <c r="AHU9" s="546"/>
      <c r="AHV9" s="546"/>
      <c r="AHW9" s="546"/>
      <c r="AHX9" s="546"/>
      <c r="AHY9" s="546"/>
      <c r="AHZ9" s="546"/>
      <c r="AIA9" s="546"/>
      <c r="AIB9" s="546"/>
      <c r="AIC9" s="546"/>
      <c r="AID9" s="546"/>
      <c r="AIE9" s="546"/>
      <c r="AIF9" s="546"/>
      <c r="AIG9" s="546"/>
      <c r="AIH9" s="546"/>
      <c r="AII9" s="546"/>
      <c r="AIJ9" s="546"/>
      <c r="AIK9" s="546"/>
      <c r="AIL9" s="546"/>
      <c r="AIM9" s="546"/>
      <c r="AIN9" s="546"/>
      <c r="AIO9" s="546"/>
      <c r="AIP9" s="546"/>
      <c r="AIQ9" s="546"/>
      <c r="AIR9" s="546"/>
      <c r="AIS9" s="546"/>
      <c r="AIT9" s="546"/>
      <c r="AIU9" s="546"/>
      <c r="AIV9" s="546"/>
      <c r="AIW9" s="546"/>
      <c r="AIX9" s="546"/>
      <c r="AIY9" s="546"/>
      <c r="AIZ9" s="546"/>
      <c r="AJA9" s="546"/>
      <c r="AJB9" s="546"/>
      <c r="AJC9" s="546"/>
      <c r="AJD9" s="546"/>
      <c r="AJE9" s="546"/>
      <c r="AJF9" s="546"/>
      <c r="AJG9" s="546"/>
      <c r="AJH9" s="546"/>
      <c r="AJI9" s="546"/>
      <c r="AJJ9" s="546"/>
      <c r="AJK9" s="546"/>
      <c r="AJL9" s="546"/>
      <c r="AJM9" s="546"/>
      <c r="AJN9" s="546"/>
      <c r="AJO9" s="546"/>
      <c r="AJP9" s="546"/>
      <c r="AJQ9" s="546"/>
      <c r="AJR9" s="546"/>
      <c r="AJS9" s="546"/>
      <c r="AJT9" s="546"/>
      <c r="AJU9" s="546"/>
      <c r="AJV9" s="546"/>
      <c r="AJW9" s="546"/>
      <c r="AJX9" s="546"/>
      <c r="AJY9" s="546"/>
      <c r="AJZ9" s="546"/>
      <c r="AKA9" s="546"/>
      <c r="AKB9" s="546"/>
      <c r="AKC9" s="546"/>
      <c r="AKD9" s="546"/>
      <c r="AKE9" s="546"/>
      <c r="AKF9" s="546"/>
      <c r="AKG9" s="546"/>
      <c r="AKH9" s="546"/>
      <c r="AKI9" s="546"/>
      <c r="AKJ9" s="546"/>
      <c r="AKK9" s="546"/>
      <c r="AKL9" s="546"/>
      <c r="AKM9" s="546"/>
      <c r="AKN9" s="546"/>
      <c r="AKO9" s="546"/>
      <c r="AKP9" s="546"/>
      <c r="AKQ9" s="546"/>
      <c r="AKR9" s="546"/>
      <c r="AKS9" s="546"/>
      <c r="AKT9" s="546"/>
      <c r="AKU9" s="546"/>
      <c r="AKV9" s="546"/>
      <c r="AKW9" s="546"/>
      <c r="AKX9" s="546"/>
      <c r="AKY9" s="546"/>
      <c r="AKZ9" s="546"/>
      <c r="ALA9" s="546"/>
      <c r="ALB9" s="546"/>
      <c r="ALC9" s="546"/>
      <c r="ALD9" s="546"/>
      <c r="ALE9" s="546"/>
      <c r="ALF9" s="546"/>
      <c r="ALG9" s="546"/>
      <c r="ALH9" s="546"/>
      <c r="ALI9" s="546"/>
      <c r="ALJ9" s="546"/>
      <c r="ALK9" s="546"/>
      <c r="ALL9" s="546"/>
      <c r="ALM9" s="546"/>
      <c r="ALN9" s="546"/>
      <c r="ALO9" s="546"/>
      <c r="ALP9" s="546"/>
      <c r="ALQ9" s="546"/>
      <c r="ALR9" s="546"/>
      <c r="ALS9" s="546"/>
      <c r="ALT9" s="546"/>
      <c r="ALU9" s="546"/>
      <c r="ALV9" s="546"/>
      <c r="ALW9" s="546"/>
      <c r="ALX9" s="546"/>
      <c r="ALY9" s="546"/>
      <c r="ALZ9" s="546"/>
      <c r="AMA9" s="546"/>
      <c r="AMB9" s="546"/>
      <c r="AMC9" s="546"/>
      <c r="AMD9" s="546"/>
      <c r="AME9" s="546"/>
      <c r="AMF9" s="546"/>
      <c r="AMG9" s="546"/>
      <c r="AMH9" s="546"/>
      <c r="AMI9" s="546"/>
      <c r="AMJ9" s="546"/>
      <c r="AMK9" s="546"/>
      <c r="AML9" s="546"/>
      <c r="AMM9" s="546"/>
      <c r="AMN9" s="546"/>
      <c r="AMO9" s="546"/>
      <c r="AMP9" s="546"/>
      <c r="AMQ9" s="546"/>
      <c r="AMR9" s="546"/>
      <c r="AMS9" s="546"/>
      <c r="AMT9" s="546"/>
      <c r="AMU9" s="546"/>
      <c r="AMV9" s="546"/>
      <c r="AMW9" s="546"/>
      <c r="AMX9" s="546"/>
      <c r="AMY9" s="546"/>
      <c r="AMZ9" s="546"/>
      <c r="ANA9" s="546"/>
      <c r="ANB9" s="546"/>
      <c r="ANC9" s="546"/>
      <c r="AND9" s="546"/>
      <c r="ANE9" s="546"/>
      <c r="ANF9" s="546"/>
      <c r="ANG9" s="546"/>
      <c r="ANH9" s="546"/>
      <c r="ANI9" s="546"/>
      <c r="ANJ9" s="546"/>
      <c r="ANK9" s="546"/>
      <c r="ANL9" s="546"/>
      <c r="ANM9" s="546"/>
      <c r="ANN9" s="546"/>
      <c r="ANO9" s="546"/>
      <c r="ANP9" s="546"/>
      <c r="ANQ9" s="546"/>
      <c r="ANR9" s="546"/>
      <c r="ANS9" s="546"/>
      <c r="ANT9" s="546"/>
      <c r="ANU9" s="546"/>
      <c r="ANV9" s="546"/>
      <c r="ANW9" s="546"/>
      <c r="ANX9" s="546"/>
      <c r="ANY9" s="546"/>
      <c r="ANZ9" s="546"/>
      <c r="AOA9" s="546"/>
      <c r="AOB9" s="546"/>
      <c r="AOC9" s="546"/>
      <c r="AOD9" s="546"/>
      <c r="AOE9" s="546"/>
      <c r="AOF9" s="546"/>
      <c r="AOG9" s="546"/>
      <c r="AOH9" s="546"/>
      <c r="AOI9" s="546"/>
      <c r="AOJ9" s="546"/>
      <c r="AOK9" s="546"/>
      <c r="AOL9" s="546"/>
      <c r="AOM9" s="546"/>
      <c r="AON9" s="546"/>
      <c r="AOO9" s="546"/>
      <c r="AOP9" s="546"/>
      <c r="AOQ9" s="546"/>
      <c r="AOR9" s="546"/>
      <c r="AOS9" s="546"/>
      <c r="AOT9" s="546"/>
      <c r="AOU9" s="546"/>
      <c r="AOV9" s="546"/>
      <c r="AOW9" s="546"/>
      <c r="AOX9" s="546"/>
      <c r="AOY9" s="546"/>
      <c r="AOZ9" s="546"/>
      <c r="APA9" s="546"/>
      <c r="APB9" s="546"/>
      <c r="APC9" s="546"/>
      <c r="APD9" s="546"/>
      <c r="APE9" s="546"/>
      <c r="APF9" s="546"/>
      <c r="APG9" s="546"/>
      <c r="APH9" s="546"/>
      <c r="API9" s="546"/>
      <c r="APJ9" s="546"/>
      <c r="APK9" s="546"/>
      <c r="APL9" s="546"/>
      <c r="APM9" s="546"/>
      <c r="APN9" s="546"/>
      <c r="APO9" s="546"/>
      <c r="APP9" s="546"/>
      <c r="APQ9" s="546"/>
      <c r="APR9" s="546"/>
      <c r="APS9" s="546"/>
      <c r="APT9" s="546"/>
      <c r="APU9" s="546"/>
      <c r="APV9" s="546"/>
      <c r="APW9" s="546"/>
      <c r="APX9" s="546"/>
      <c r="APY9" s="546"/>
      <c r="APZ9" s="546"/>
      <c r="AQA9" s="546"/>
      <c r="AQB9" s="546"/>
      <c r="AQC9" s="546"/>
      <c r="AQD9" s="546"/>
      <c r="AQE9" s="546"/>
      <c r="AQF9" s="546"/>
      <c r="AQG9" s="546"/>
      <c r="AQH9" s="546"/>
      <c r="AQI9" s="546"/>
      <c r="AQJ9" s="546"/>
      <c r="AQK9" s="546"/>
      <c r="AQL9" s="546"/>
      <c r="AQM9" s="546"/>
      <c r="AQN9" s="546"/>
      <c r="AQO9" s="546"/>
      <c r="AQP9" s="546"/>
      <c r="AQQ9" s="546"/>
      <c r="AQR9" s="546"/>
      <c r="AQS9" s="546"/>
      <c r="AQT9" s="546"/>
      <c r="AQU9" s="546"/>
      <c r="AQV9" s="546"/>
      <c r="AQW9" s="546"/>
      <c r="AQX9" s="546"/>
      <c r="AQY9" s="546"/>
      <c r="AQZ9" s="546"/>
      <c r="ARA9" s="546"/>
      <c r="ARB9" s="546"/>
      <c r="ARC9" s="546"/>
      <c r="ARD9" s="546"/>
      <c r="ARE9" s="546"/>
      <c r="ARF9" s="546"/>
      <c r="ARG9" s="546"/>
      <c r="ARH9" s="546"/>
      <c r="ARI9" s="546"/>
      <c r="ARJ9" s="546"/>
      <c r="ARK9" s="546"/>
      <c r="ARL9" s="546"/>
      <c r="ARM9" s="546"/>
      <c r="ARN9" s="546"/>
      <c r="ARO9" s="546"/>
      <c r="ARP9" s="546"/>
      <c r="ARQ9" s="546"/>
      <c r="ARR9" s="546"/>
      <c r="ARS9" s="546"/>
      <c r="ART9" s="546"/>
      <c r="ARU9" s="546"/>
      <c r="ARV9" s="546"/>
      <c r="ARW9" s="546"/>
      <c r="ARX9" s="546"/>
      <c r="ARY9" s="546"/>
      <c r="ARZ9" s="546"/>
      <c r="ASA9" s="546"/>
      <c r="ASB9" s="546"/>
      <c r="ASC9" s="546"/>
      <c r="ASD9" s="546"/>
      <c r="ASE9" s="546"/>
      <c r="ASF9" s="546"/>
      <c r="ASG9" s="546"/>
      <c r="ASH9" s="546"/>
      <c r="ASI9" s="546"/>
      <c r="ASJ9" s="546"/>
      <c r="ASK9" s="546"/>
      <c r="ASL9" s="546"/>
      <c r="ASM9" s="546"/>
      <c r="ASN9" s="546"/>
      <c r="ASO9" s="546"/>
      <c r="ASP9" s="546"/>
      <c r="ASQ9" s="546"/>
      <c r="ASR9" s="546"/>
      <c r="ASS9" s="546"/>
      <c r="AST9" s="546"/>
      <c r="ASU9" s="546"/>
      <c r="ASV9" s="546"/>
      <c r="ASW9" s="546"/>
      <c r="ASX9" s="546"/>
      <c r="ASY9" s="546"/>
      <c r="ASZ9" s="546"/>
      <c r="ATA9" s="546"/>
      <c r="ATB9" s="546"/>
      <c r="ATC9" s="546"/>
      <c r="ATD9" s="546"/>
      <c r="ATE9" s="546"/>
      <c r="ATF9" s="546"/>
      <c r="ATG9" s="546"/>
      <c r="ATH9" s="546"/>
      <c r="ATI9" s="546"/>
      <c r="ATJ9" s="546"/>
      <c r="ATK9" s="546"/>
      <c r="ATL9" s="546"/>
      <c r="ATM9" s="546"/>
      <c r="ATN9" s="546"/>
      <c r="ATO9" s="546"/>
      <c r="ATP9" s="546"/>
      <c r="ATQ9" s="546"/>
      <c r="ATR9" s="546"/>
      <c r="ATS9" s="546"/>
      <c r="ATT9" s="546"/>
      <c r="ATU9" s="546"/>
      <c r="ATV9" s="546"/>
      <c r="ATW9" s="546"/>
      <c r="ATX9" s="546"/>
      <c r="ATY9" s="546"/>
      <c r="ATZ9" s="546"/>
      <c r="AUA9" s="802"/>
      <c r="AUB9" s="802"/>
      <c r="AUC9" s="802"/>
      <c r="AUD9" s="802"/>
      <c r="AUE9" s="802"/>
      <c r="AUF9" s="802"/>
      <c r="AUG9" s="802"/>
      <c r="AUH9" s="802"/>
      <c r="AUI9" s="802"/>
      <c r="AUJ9" s="802"/>
      <c r="AUK9" s="802"/>
      <c r="AUL9" s="802"/>
      <c r="AUM9" s="802"/>
      <c r="AUN9" s="802"/>
      <c r="AUO9" s="802"/>
      <c r="AUP9" s="801"/>
      <c r="AUQ9" s="802"/>
      <c r="AUR9" s="801"/>
      <c r="AUS9" s="802"/>
      <c r="AUT9" s="801"/>
      <c r="AUU9" s="802"/>
      <c r="AUV9" s="802"/>
      <c r="AUW9" s="802"/>
      <c r="AUX9" s="802"/>
      <c r="AUY9" s="802"/>
      <c r="AUZ9" s="802"/>
      <c r="AVA9" s="802"/>
      <c r="AVB9" s="802"/>
      <c r="AVC9" s="802"/>
      <c r="AVD9" s="802"/>
      <c r="AVE9" s="802"/>
      <c r="AVF9" s="802"/>
      <c r="AVG9" s="802"/>
      <c r="AVH9" s="802"/>
      <c r="AVI9" s="802"/>
      <c r="AVJ9" s="802"/>
      <c r="AVK9" s="802"/>
      <c r="AVL9" s="802"/>
      <c r="AVM9" s="802"/>
      <c r="AVN9" s="802"/>
      <c r="AVO9" s="802"/>
      <c r="AVP9" s="802"/>
      <c r="AVQ9" s="802"/>
      <c r="AVR9" s="802"/>
      <c r="AVS9" s="802"/>
      <c r="AVT9" s="802"/>
      <c r="AVU9" s="802"/>
      <c r="AVV9" s="802"/>
      <c r="AVW9" s="802"/>
      <c r="AVX9" s="802"/>
      <c r="AVY9" s="802"/>
      <c r="AVZ9" s="802"/>
      <c r="AWA9" s="802"/>
      <c r="AWB9" s="802"/>
      <c r="AWC9" s="802"/>
      <c r="AWD9" s="802"/>
      <c r="AWE9" s="802"/>
      <c r="AWF9" s="802"/>
      <c r="AWG9" s="802"/>
      <c r="AWH9" s="802"/>
      <c r="AWI9" s="802"/>
      <c r="AWJ9" s="802"/>
      <c r="AWK9" s="802"/>
      <c r="AWL9" s="802"/>
      <c r="AWM9" s="802"/>
      <c r="AWN9" s="802"/>
      <c r="AWO9" s="802"/>
      <c r="AWP9" s="802"/>
      <c r="AWQ9" s="802"/>
      <c r="AWR9" s="802"/>
      <c r="AWS9" s="802"/>
      <c r="AWT9" s="802"/>
      <c r="AWU9" s="802"/>
      <c r="AWV9" s="802"/>
      <c r="AWW9" s="802"/>
      <c r="AWX9" s="802"/>
      <c r="AWY9" s="802"/>
      <c r="AWZ9" s="802"/>
      <c r="AXA9" s="802"/>
      <c r="AXB9" s="802"/>
      <c r="AXC9" s="802"/>
      <c r="AXD9" s="802"/>
      <c r="AXE9" s="802"/>
      <c r="AXF9" s="802"/>
      <c r="AXG9" s="802"/>
      <c r="AXH9" s="802"/>
      <c r="AXI9" s="802"/>
      <c r="AXJ9" s="802"/>
      <c r="AXK9" s="802"/>
      <c r="AXL9" s="802"/>
      <c r="AXM9" s="802"/>
      <c r="AXN9" s="802"/>
      <c r="AXO9" s="802"/>
      <c r="AXP9" s="802"/>
      <c r="AXQ9" s="802"/>
      <c r="AXR9" s="802"/>
      <c r="AXS9" s="802"/>
      <c r="AXT9" s="802"/>
      <c r="AXU9" s="802"/>
      <c r="AXV9" s="802"/>
      <c r="AXW9" s="802"/>
      <c r="AXX9" s="802"/>
      <c r="AXY9" s="802"/>
      <c r="AXZ9" s="802"/>
      <c r="AYA9" s="802"/>
      <c r="AYB9" s="802"/>
      <c r="AYC9" s="802"/>
      <c r="AYD9" s="802"/>
      <c r="AYE9" s="802"/>
      <c r="AYF9" s="802"/>
      <c r="AYG9" s="802"/>
      <c r="AYH9" s="802"/>
      <c r="AYI9" s="802"/>
      <c r="AYJ9" s="802"/>
      <c r="AYK9" s="802"/>
      <c r="AYL9" s="802"/>
      <c r="AYM9" s="802"/>
      <c r="AYN9" s="802"/>
      <c r="AYO9" s="802"/>
      <c r="AYP9" s="802"/>
      <c r="AYQ9" s="802"/>
      <c r="AYR9" s="802"/>
      <c r="AYS9" s="802"/>
      <c r="AYT9" s="802"/>
      <c r="AYU9" s="802"/>
      <c r="AYV9" s="802"/>
      <c r="AYW9" s="802"/>
      <c r="AYX9" s="802"/>
      <c r="AYY9" s="802"/>
      <c r="AYZ9" s="802"/>
      <c r="AZA9" s="802"/>
      <c r="AZB9" s="802"/>
      <c r="AZC9" s="802"/>
      <c r="AZD9" s="802"/>
      <c r="AZE9" s="802"/>
      <c r="AZF9" s="802"/>
      <c r="AZG9" s="802"/>
      <c r="AZH9" s="802"/>
      <c r="AZI9" s="802"/>
      <c r="AZJ9" s="802"/>
      <c r="AZK9" s="802"/>
      <c r="AZL9" s="802"/>
      <c r="AZM9" s="802"/>
      <c r="AZN9" s="802"/>
      <c r="AZO9" s="802"/>
      <c r="AZP9" s="802"/>
      <c r="AZQ9" s="802"/>
      <c r="AZR9" s="802"/>
      <c r="AZS9" s="802"/>
    </row>
    <row r="10" spans="2:1371" s="178" customFormat="1" ht="18.75" customHeight="1">
      <c r="B10" s="463"/>
      <c r="C10" s="1111"/>
      <c r="D10" s="1111"/>
      <c r="E10" s="464"/>
      <c r="F10" s="951"/>
      <c r="G10" s="951"/>
      <c r="H10" s="951"/>
      <c r="I10" s="951"/>
      <c r="J10" s="951"/>
      <c r="K10" s="951"/>
      <c r="L10" s="951"/>
      <c r="M10" s="951"/>
      <c r="N10" s="951"/>
      <c r="O10" s="951"/>
      <c r="P10" s="951"/>
      <c r="Q10" s="951"/>
      <c r="R10" s="951"/>
      <c r="S10" s="951"/>
      <c r="T10" s="951"/>
      <c r="U10" s="951"/>
      <c r="V10" s="951"/>
      <c r="W10" s="951"/>
      <c r="X10" s="495"/>
      <c r="Y10" s="182"/>
      <c r="Z10" s="615"/>
      <c r="AA10" s="616"/>
      <c r="AB10" s="1011" t="s">
        <v>73</v>
      </c>
      <c r="AC10" s="1011"/>
      <c r="AD10" s="1011"/>
      <c r="AE10" s="1011"/>
      <c r="AF10" s="1011"/>
      <c r="AG10" s="1011"/>
      <c r="AH10" s="1011"/>
      <c r="AI10" s="1011"/>
      <c r="AJ10" s="1011"/>
      <c r="AK10" s="1011"/>
      <c r="AL10" s="1011"/>
      <c r="AM10" s="1011"/>
      <c r="AN10" s="1011"/>
      <c r="AO10" s="1011"/>
      <c r="AP10" s="1011"/>
      <c r="AQ10" s="636"/>
      <c r="AR10" s="204"/>
      <c r="AS10" s="803"/>
      <c r="AT10" s="803"/>
      <c r="AU10" s="803"/>
      <c r="AV10" s="803"/>
      <c r="AW10" s="803"/>
      <c r="AX10" s="803"/>
      <c r="AY10" s="803"/>
      <c r="AZ10" s="803"/>
      <c r="BA10" s="803"/>
      <c r="BB10" s="803"/>
      <c r="BC10" s="803"/>
      <c r="BD10" s="803"/>
      <c r="BE10" s="803"/>
      <c r="BF10" s="803"/>
      <c r="BG10" s="803"/>
      <c r="BH10" s="803"/>
      <c r="BI10" s="803"/>
      <c r="BJ10" s="803"/>
      <c r="BK10" s="803"/>
      <c r="BL10" s="803"/>
      <c r="BM10" s="803"/>
      <c r="BN10" s="803"/>
      <c r="BO10" s="803"/>
      <c r="BP10" s="803"/>
      <c r="BQ10" s="803"/>
      <c r="BR10" s="803"/>
      <c r="BS10" s="803"/>
      <c r="BT10" s="803"/>
      <c r="BU10" s="803"/>
      <c r="BV10" s="803"/>
      <c r="BW10" s="803"/>
      <c r="BX10" s="803"/>
      <c r="BY10" s="803"/>
      <c r="BZ10" s="803"/>
      <c r="CA10" s="803"/>
      <c r="CB10" s="803"/>
      <c r="CC10" s="803"/>
      <c r="CD10" s="803"/>
      <c r="CE10" s="803"/>
      <c r="CF10" s="803"/>
      <c r="CG10" s="803"/>
      <c r="CH10" s="803"/>
      <c r="CI10" s="803"/>
      <c r="CJ10" s="803"/>
      <c r="CK10" s="803"/>
      <c r="CL10" s="803"/>
      <c r="CM10" s="803"/>
      <c r="CN10" s="803"/>
      <c r="CO10" s="803"/>
      <c r="CP10" s="803"/>
      <c r="CQ10" s="803"/>
      <c r="CR10" s="803"/>
      <c r="CS10" s="803"/>
      <c r="CT10" s="803"/>
      <c r="CU10" s="803"/>
      <c r="CV10" s="803"/>
      <c r="CW10" s="803"/>
      <c r="CX10" s="803"/>
      <c r="CY10" s="803"/>
      <c r="CZ10" s="803"/>
      <c r="DA10" s="803"/>
      <c r="DB10" s="803"/>
      <c r="DC10" s="803"/>
      <c r="DD10" s="803"/>
      <c r="DE10" s="803"/>
      <c r="DF10" s="803"/>
      <c r="DG10" s="803"/>
      <c r="DH10" s="803"/>
      <c r="DI10" s="803"/>
      <c r="DJ10" s="803"/>
      <c r="DK10" s="803"/>
      <c r="DL10" s="803"/>
      <c r="DM10" s="803"/>
      <c r="DN10" s="803"/>
      <c r="DO10" s="803"/>
      <c r="DP10" s="803"/>
      <c r="DQ10" s="803"/>
      <c r="DR10" s="803"/>
      <c r="DS10" s="803"/>
      <c r="DT10" s="803"/>
      <c r="DU10" s="803"/>
      <c r="DV10" s="803"/>
      <c r="DW10" s="803"/>
      <c r="DX10" s="803"/>
      <c r="DY10" s="803"/>
      <c r="DZ10" s="803"/>
      <c r="EA10" s="803"/>
      <c r="EB10" s="803"/>
      <c r="EC10" s="803"/>
      <c r="ED10" s="803"/>
      <c r="EE10" s="803"/>
      <c r="EF10" s="803"/>
      <c r="EG10" s="803"/>
      <c r="EH10" s="803"/>
      <c r="EI10" s="803"/>
      <c r="EJ10" s="803"/>
      <c r="EK10" s="803"/>
      <c r="EL10" s="803"/>
      <c r="EM10" s="803"/>
      <c r="EN10" s="803"/>
      <c r="EO10" s="803"/>
      <c r="EP10" s="803"/>
      <c r="EQ10" s="803"/>
      <c r="ER10" s="803"/>
      <c r="ES10" s="803"/>
      <c r="ET10" s="803"/>
      <c r="EU10" s="803"/>
      <c r="EV10" s="803"/>
      <c r="EW10" s="803"/>
      <c r="EX10" s="803"/>
      <c r="EY10" s="803"/>
      <c r="EZ10" s="803"/>
      <c r="FA10" s="803"/>
      <c r="FB10" s="803"/>
      <c r="FC10" s="803"/>
      <c r="FD10" s="803"/>
      <c r="FE10" s="803"/>
      <c r="FF10" s="803"/>
      <c r="FG10" s="803"/>
      <c r="FH10" s="803"/>
      <c r="FI10" s="803"/>
      <c r="FJ10" s="803"/>
      <c r="FK10" s="803"/>
      <c r="FL10" s="803"/>
      <c r="FM10" s="803"/>
      <c r="FN10" s="803"/>
      <c r="FO10" s="803"/>
      <c r="FP10" s="803"/>
      <c r="FQ10" s="803"/>
      <c r="FR10" s="803"/>
      <c r="FS10" s="803"/>
      <c r="FT10" s="803"/>
      <c r="FU10" s="803"/>
      <c r="FV10" s="803"/>
      <c r="FW10" s="803"/>
      <c r="FX10" s="803"/>
      <c r="FY10" s="803"/>
      <c r="FZ10" s="803"/>
      <c r="GA10" s="803"/>
      <c r="GB10" s="803"/>
      <c r="GC10" s="803"/>
      <c r="GD10" s="803"/>
      <c r="GE10" s="803"/>
      <c r="GF10" s="803"/>
      <c r="GG10" s="803"/>
      <c r="GH10" s="803"/>
      <c r="GI10" s="803"/>
      <c r="GJ10" s="803"/>
      <c r="GK10" s="803"/>
      <c r="GL10" s="803"/>
      <c r="GM10" s="803"/>
      <c r="GN10" s="803"/>
      <c r="GO10" s="803"/>
      <c r="GP10" s="803"/>
      <c r="GQ10" s="803"/>
      <c r="GR10" s="803"/>
      <c r="GS10" s="803"/>
      <c r="GT10" s="803"/>
      <c r="GU10" s="803"/>
      <c r="GV10" s="803"/>
      <c r="GW10" s="803"/>
      <c r="GX10" s="803"/>
      <c r="GY10" s="803"/>
      <c r="GZ10" s="803"/>
      <c r="HA10" s="803"/>
      <c r="HB10" s="803"/>
      <c r="HC10" s="803"/>
      <c r="HD10" s="803"/>
      <c r="HE10" s="803"/>
      <c r="HF10" s="803"/>
      <c r="HG10" s="803"/>
      <c r="HH10" s="803"/>
      <c r="HI10" s="803"/>
      <c r="HJ10" s="803"/>
      <c r="HK10" s="803"/>
      <c r="HL10" s="803"/>
      <c r="HM10" s="803"/>
      <c r="HN10" s="803"/>
      <c r="HO10" s="803"/>
      <c r="HP10" s="803"/>
      <c r="HQ10" s="803"/>
      <c r="HR10" s="803"/>
      <c r="HS10" s="803"/>
      <c r="HT10" s="803"/>
      <c r="HU10" s="803"/>
      <c r="HV10" s="803"/>
      <c r="HW10" s="803"/>
      <c r="HX10" s="803"/>
      <c r="HY10" s="803"/>
      <c r="HZ10" s="803"/>
      <c r="IA10" s="803"/>
      <c r="IB10" s="803"/>
      <c r="IC10" s="803"/>
      <c r="ID10" s="803"/>
      <c r="IE10" s="803"/>
      <c r="IF10" s="803"/>
      <c r="IG10" s="803"/>
      <c r="IH10" s="803"/>
      <c r="II10" s="803"/>
      <c r="IJ10" s="803"/>
      <c r="IK10" s="803"/>
      <c r="IL10" s="803"/>
      <c r="IM10" s="803"/>
      <c r="IN10" s="803"/>
      <c r="IO10" s="803"/>
      <c r="IP10" s="803"/>
      <c r="IQ10" s="803"/>
      <c r="IR10" s="803"/>
      <c r="IS10" s="803"/>
      <c r="IT10" s="803"/>
      <c r="IU10" s="803"/>
      <c r="IV10" s="803"/>
      <c r="IW10" s="803"/>
      <c r="IX10" s="803"/>
      <c r="IY10" s="803"/>
      <c r="IZ10" s="803"/>
      <c r="JA10" s="803"/>
      <c r="JB10" s="803"/>
      <c r="JC10" s="803"/>
      <c r="JD10" s="803"/>
      <c r="JE10" s="803"/>
      <c r="JF10" s="803"/>
      <c r="JG10" s="803"/>
      <c r="JH10" s="803"/>
      <c r="JI10" s="803"/>
      <c r="JJ10" s="803"/>
      <c r="JK10" s="803"/>
      <c r="JL10" s="803"/>
      <c r="JM10" s="803"/>
      <c r="JN10" s="803"/>
      <c r="JO10" s="803"/>
      <c r="JP10" s="803"/>
      <c r="JQ10" s="803"/>
      <c r="JR10" s="803"/>
      <c r="JS10" s="803"/>
      <c r="JT10" s="803"/>
      <c r="JU10" s="803"/>
      <c r="JV10" s="803"/>
      <c r="JW10" s="803"/>
      <c r="JX10" s="803"/>
      <c r="JY10" s="803"/>
      <c r="JZ10" s="803"/>
      <c r="KA10" s="803"/>
      <c r="KB10" s="803"/>
      <c r="KC10" s="803"/>
      <c r="KD10" s="803"/>
      <c r="KE10" s="803"/>
      <c r="KF10" s="803"/>
      <c r="KG10" s="803"/>
      <c r="KH10" s="803"/>
      <c r="KI10" s="803"/>
      <c r="KJ10" s="803"/>
      <c r="KK10" s="803"/>
      <c r="KL10" s="803"/>
      <c r="KM10" s="803"/>
      <c r="KN10" s="803"/>
      <c r="KO10" s="803"/>
      <c r="KP10" s="803"/>
      <c r="KQ10" s="803"/>
      <c r="KR10" s="803"/>
      <c r="KS10" s="803"/>
      <c r="KT10" s="803"/>
      <c r="KU10" s="803"/>
      <c r="KV10" s="803"/>
      <c r="KW10" s="803"/>
      <c r="KX10" s="803"/>
      <c r="KY10" s="803"/>
      <c r="KZ10" s="803"/>
      <c r="LA10" s="803"/>
      <c r="LB10" s="803"/>
      <c r="LC10" s="803"/>
      <c r="LD10" s="803"/>
      <c r="LE10" s="803"/>
      <c r="LF10" s="803"/>
      <c r="LG10" s="803"/>
      <c r="LH10" s="803"/>
      <c r="LI10" s="803"/>
      <c r="LJ10" s="803"/>
      <c r="LK10" s="803"/>
      <c r="LL10" s="803"/>
      <c r="LM10" s="803"/>
      <c r="LN10" s="803"/>
      <c r="LO10" s="803"/>
      <c r="LP10" s="803"/>
      <c r="LQ10" s="803"/>
      <c r="LR10" s="803"/>
      <c r="LS10" s="803"/>
      <c r="LT10" s="803"/>
      <c r="LU10" s="803"/>
      <c r="LV10" s="803"/>
      <c r="LW10" s="803"/>
      <c r="LX10" s="803"/>
      <c r="LY10" s="803"/>
      <c r="LZ10" s="803"/>
      <c r="MA10" s="803"/>
      <c r="MB10" s="803"/>
      <c r="MC10" s="803"/>
      <c r="MD10" s="803"/>
      <c r="ME10" s="803"/>
      <c r="MF10" s="803"/>
      <c r="MG10" s="803"/>
      <c r="MH10" s="803"/>
      <c r="MI10" s="803"/>
      <c r="MJ10" s="803"/>
      <c r="MK10" s="803"/>
      <c r="ML10" s="803"/>
      <c r="MM10" s="803"/>
      <c r="MN10" s="803"/>
      <c r="MO10" s="803"/>
      <c r="MP10" s="803"/>
      <c r="MQ10" s="803"/>
      <c r="MR10" s="803"/>
      <c r="MS10" s="803"/>
      <c r="MT10" s="803"/>
      <c r="MU10" s="803"/>
      <c r="MV10" s="803"/>
      <c r="MW10" s="803"/>
      <c r="MX10" s="803"/>
      <c r="MY10" s="803"/>
      <c r="MZ10" s="803"/>
      <c r="NA10" s="803"/>
      <c r="NB10" s="803"/>
      <c r="NC10" s="803"/>
      <c r="ND10" s="803"/>
      <c r="NE10" s="803"/>
      <c r="NF10" s="803"/>
      <c r="NG10" s="803"/>
      <c r="NH10" s="803"/>
      <c r="NI10" s="803"/>
      <c r="NJ10" s="803"/>
      <c r="NK10" s="803"/>
      <c r="NL10" s="803"/>
      <c r="NM10" s="803"/>
      <c r="NN10" s="803"/>
      <c r="NO10" s="803"/>
      <c r="NP10" s="803"/>
      <c r="NQ10" s="803"/>
      <c r="NR10" s="803"/>
      <c r="NS10" s="803"/>
      <c r="NT10" s="803"/>
      <c r="NU10" s="803"/>
      <c r="NV10" s="803"/>
      <c r="NW10" s="803"/>
      <c r="NX10" s="803"/>
      <c r="NY10" s="803"/>
      <c r="NZ10" s="803"/>
      <c r="OA10" s="803"/>
      <c r="OB10" s="803"/>
      <c r="OC10" s="803"/>
      <c r="OD10" s="803"/>
      <c r="OE10" s="803"/>
      <c r="OF10" s="803"/>
      <c r="OG10" s="803"/>
      <c r="OH10" s="803"/>
      <c r="OI10" s="803"/>
      <c r="OJ10" s="803"/>
      <c r="OK10" s="803"/>
      <c r="OL10" s="803"/>
      <c r="OM10" s="803"/>
      <c r="ON10" s="803"/>
      <c r="OO10" s="803"/>
      <c r="OP10" s="803"/>
      <c r="OQ10" s="803"/>
      <c r="OR10" s="803"/>
      <c r="OS10" s="803"/>
      <c r="OT10" s="803"/>
      <c r="OU10" s="803"/>
      <c r="OV10" s="803"/>
      <c r="OW10" s="803"/>
      <c r="OX10" s="803"/>
      <c r="OY10" s="803"/>
      <c r="OZ10" s="803"/>
      <c r="PA10" s="803"/>
      <c r="PB10" s="803"/>
      <c r="PC10" s="803"/>
      <c r="PD10" s="803"/>
      <c r="PE10" s="803"/>
      <c r="PF10" s="803"/>
      <c r="PG10" s="803"/>
      <c r="PH10" s="803"/>
      <c r="PI10" s="803"/>
      <c r="PJ10" s="803"/>
      <c r="PK10" s="803"/>
      <c r="PL10" s="803"/>
      <c r="PM10" s="803"/>
      <c r="PN10" s="803"/>
      <c r="PO10" s="803"/>
      <c r="PP10" s="803"/>
      <c r="PQ10" s="803"/>
      <c r="PR10" s="803"/>
      <c r="PS10" s="803"/>
      <c r="PT10" s="803"/>
      <c r="PU10" s="803"/>
      <c r="PV10" s="803"/>
      <c r="PW10" s="803"/>
      <c r="PX10" s="803"/>
      <c r="PY10" s="803"/>
      <c r="PZ10" s="803"/>
      <c r="QA10" s="803"/>
      <c r="QB10" s="803"/>
      <c r="QC10" s="803"/>
      <c r="QD10" s="803"/>
      <c r="QE10" s="803"/>
      <c r="QF10" s="803"/>
      <c r="QG10" s="803"/>
      <c r="QH10" s="803"/>
      <c r="QI10" s="803"/>
      <c r="QJ10" s="803"/>
      <c r="QK10" s="803"/>
      <c r="QL10" s="803"/>
      <c r="QM10" s="803"/>
      <c r="QN10" s="803"/>
      <c r="QO10" s="803"/>
      <c r="QP10" s="803"/>
      <c r="QQ10" s="803"/>
      <c r="QR10" s="803"/>
      <c r="QS10" s="803"/>
      <c r="QT10" s="803"/>
      <c r="QU10" s="803"/>
      <c r="QV10" s="803"/>
      <c r="QW10" s="803"/>
      <c r="QX10" s="803"/>
      <c r="QY10" s="803"/>
      <c r="QZ10" s="803"/>
      <c r="RA10" s="803"/>
      <c r="RB10" s="803"/>
      <c r="RC10" s="803"/>
      <c r="RD10" s="803"/>
      <c r="RE10" s="803"/>
      <c r="RF10" s="803"/>
      <c r="RG10" s="803"/>
      <c r="RH10" s="803"/>
      <c r="RI10" s="803"/>
      <c r="RJ10" s="803"/>
      <c r="RK10" s="803"/>
      <c r="RL10" s="803"/>
      <c r="RM10" s="803"/>
      <c r="RN10" s="803"/>
      <c r="RO10" s="803"/>
      <c r="RP10" s="803"/>
      <c r="RQ10" s="803"/>
      <c r="RR10" s="803"/>
      <c r="RS10" s="803"/>
      <c r="RT10" s="803"/>
      <c r="RU10" s="803"/>
      <c r="RV10" s="803"/>
      <c r="RW10" s="803"/>
      <c r="RX10" s="803"/>
      <c r="RY10" s="803"/>
      <c r="RZ10" s="803"/>
      <c r="SA10" s="803"/>
      <c r="SB10" s="803"/>
      <c r="SC10" s="803"/>
      <c r="SD10" s="803"/>
      <c r="SE10" s="803"/>
      <c r="SF10" s="803"/>
      <c r="SG10" s="803"/>
      <c r="SH10" s="803"/>
      <c r="SI10" s="803"/>
      <c r="SJ10" s="803"/>
      <c r="SK10" s="803"/>
      <c r="SL10" s="803"/>
      <c r="SM10" s="803"/>
      <c r="SN10" s="803"/>
      <c r="SO10" s="803"/>
      <c r="SP10" s="803"/>
      <c r="SQ10" s="803"/>
      <c r="SR10" s="803"/>
      <c r="SS10" s="803"/>
      <c r="ST10" s="803"/>
      <c r="SU10" s="803"/>
      <c r="SV10" s="803"/>
      <c r="SW10" s="803"/>
      <c r="SX10" s="803"/>
      <c r="SY10" s="803"/>
      <c r="SZ10" s="803"/>
      <c r="TA10" s="803"/>
      <c r="TB10" s="803"/>
      <c r="TC10" s="803"/>
      <c r="TD10" s="803"/>
      <c r="TE10" s="803"/>
      <c r="TF10" s="803"/>
      <c r="TG10" s="803"/>
      <c r="TH10" s="803"/>
      <c r="TI10" s="803"/>
      <c r="TJ10" s="803"/>
      <c r="TK10" s="803"/>
      <c r="TL10" s="803"/>
      <c r="TM10" s="803"/>
      <c r="TN10" s="803"/>
      <c r="TO10" s="803"/>
      <c r="TP10" s="803"/>
      <c r="TQ10" s="803"/>
      <c r="TR10" s="803"/>
      <c r="TS10" s="803"/>
      <c r="TT10" s="803"/>
      <c r="TU10" s="803"/>
      <c r="TV10" s="803"/>
      <c r="TW10" s="803"/>
      <c r="TX10" s="803"/>
      <c r="TY10" s="803"/>
      <c r="TZ10" s="803"/>
      <c r="UA10" s="803"/>
      <c r="UB10" s="803"/>
      <c r="UC10" s="803"/>
      <c r="UD10" s="803"/>
      <c r="UE10" s="803"/>
      <c r="UF10" s="803"/>
      <c r="UG10" s="803"/>
      <c r="UH10" s="803"/>
      <c r="UI10" s="803"/>
      <c r="UJ10" s="803"/>
      <c r="UK10" s="803"/>
      <c r="UL10" s="803"/>
      <c r="UM10" s="803"/>
      <c r="UN10" s="803"/>
      <c r="UO10" s="803"/>
      <c r="UP10" s="803"/>
      <c r="UQ10" s="803"/>
      <c r="UR10" s="803"/>
      <c r="US10" s="803"/>
      <c r="UT10" s="803"/>
      <c r="UU10" s="803"/>
      <c r="UV10" s="803"/>
      <c r="UW10" s="803"/>
      <c r="UX10" s="803"/>
      <c r="UY10" s="803"/>
      <c r="UZ10" s="803"/>
      <c r="VA10" s="803"/>
      <c r="VB10" s="803"/>
      <c r="VC10" s="803"/>
      <c r="VD10" s="803"/>
      <c r="VE10" s="803"/>
      <c r="VF10" s="803"/>
      <c r="VG10" s="803"/>
      <c r="VH10" s="803"/>
      <c r="VI10" s="803"/>
      <c r="VJ10" s="803"/>
      <c r="VK10" s="803"/>
      <c r="VL10" s="803"/>
      <c r="VM10" s="803"/>
      <c r="VN10" s="803"/>
      <c r="VO10" s="803"/>
      <c r="VP10" s="803"/>
      <c r="VQ10" s="803"/>
      <c r="VR10" s="803"/>
      <c r="VS10" s="803"/>
      <c r="VT10" s="803"/>
      <c r="VU10" s="803"/>
      <c r="VV10" s="803"/>
      <c r="VW10" s="803"/>
      <c r="VX10" s="803"/>
      <c r="VY10" s="803"/>
      <c r="VZ10" s="803"/>
      <c r="WA10" s="803"/>
      <c r="WB10" s="803"/>
      <c r="WC10" s="803"/>
      <c r="WD10" s="803"/>
      <c r="WE10" s="803"/>
      <c r="WF10" s="803"/>
      <c r="WG10" s="803"/>
      <c r="WH10" s="803"/>
      <c r="WI10" s="803"/>
      <c r="WJ10" s="803"/>
      <c r="WK10" s="803"/>
      <c r="WL10" s="803"/>
      <c r="WM10" s="803"/>
      <c r="WN10" s="803"/>
      <c r="WO10" s="803"/>
      <c r="WP10" s="803"/>
      <c r="WQ10" s="803"/>
      <c r="WR10" s="803"/>
      <c r="WS10" s="803"/>
      <c r="WT10" s="803"/>
      <c r="WU10" s="803"/>
      <c r="WV10" s="803"/>
      <c r="WW10" s="803"/>
      <c r="WX10" s="803"/>
      <c r="WY10" s="803"/>
      <c r="WZ10" s="803"/>
      <c r="XA10" s="803"/>
      <c r="XB10" s="803"/>
      <c r="XC10" s="803"/>
      <c r="XD10" s="803"/>
      <c r="XE10" s="803"/>
      <c r="XF10" s="803"/>
      <c r="XG10" s="803"/>
      <c r="XH10" s="803"/>
      <c r="XI10" s="803"/>
      <c r="XJ10" s="803"/>
      <c r="XK10" s="803"/>
      <c r="XL10" s="803"/>
      <c r="XM10" s="803"/>
      <c r="XN10" s="803"/>
      <c r="XO10" s="803"/>
      <c r="XP10" s="803"/>
      <c r="XQ10" s="803"/>
      <c r="XR10" s="803"/>
      <c r="XS10" s="803"/>
      <c r="XT10" s="803"/>
      <c r="XU10" s="803"/>
      <c r="XV10" s="803"/>
      <c r="XW10" s="803"/>
      <c r="XX10" s="803"/>
      <c r="XY10" s="803"/>
      <c r="XZ10" s="803"/>
      <c r="YA10" s="803"/>
      <c r="YB10" s="803"/>
      <c r="YC10" s="803"/>
      <c r="YD10" s="803"/>
      <c r="YE10" s="803"/>
      <c r="YF10" s="803"/>
      <c r="YG10" s="803"/>
      <c r="YH10" s="803"/>
      <c r="YI10" s="803"/>
      <c r="YJ10" s="803"/>
      <c r="YK10" s="803"/>
      <c r="YL10" s="803"/>
      <c r="YM10" s="803"/>
      <c r="YN10" s="803"/>
      <c r="YO10" s="803"/>
      <c r="YP10" s="803"/>
      <c r="YQ10" s="803"/>
      <c r="YR10" s="803"/>
      <c r="YS10" s="803"/>
      <c r="YT10" s="803"/>
      <c r="YU10" s="803"/>
      <c r="YV10" s="803"/>
      <c r="YW10" s="803"/>
      <c r="YX10" s="803"/>
      <c r="YY10" s="803"/>
      <c r="YZ10" s="803"/>
      <c r="ZA10" s="803"/>
      <c r="ZB10" s="803"/>
      <c r="ZC10" s="803"/>
      <c r="ZD10" s="803"/>
      <c r="ZE10" s="803"/>
      <c r="ZF10" s="803"/>
      <c r="ZG10" s="803"/>
      <c r="ZH10" s="803"/>
      <c r="ZI10" s="803"/>
      <c r="ZJ10" s="803"/>
      <c r="ZK10" s="803"/>
      <c r="ZL10" s="803"/>
      <c r="ZM10" s="803"/>
      <c r="ZN10" s="803"/>
      <c r="ZO10" s="803"/>
      <c r="ZP10" s="803"/>
      <c r="ZQ10" s="803"/>
      <c r="ZR10" s="803"/>
      <c r="ZS10" s="803"/>
      <c r="ZT10" s="803"/>
      <c r="ZU10" s="803"/>
      <c r="ZV10" s="803"/>
      <c r="ZW10" s="803"/>
      <c r="ZX10" s="803"/>
      <c r="ZY10" s="803"/>
      <c r="ZZ10" s="803"/>
      <c r="AAA10" s="803"/>
      <c r="AAB10" s="803"/>
      <c r="AAC10" s="803"/>
      <c r="AAD10" s="803"/>
      <c r="AAE10" s="803"/>
      <c r="AAF10" s="803"/>
      <c r="AAG10" s="803"/>
      <c r="AAH10" s="803"/>
      <c r="AAI10" s="803"/>
      <c r="AAJ10" s="803"/>
      <c r="AAK10" s="803"/>
      <c r="AAL10" s="803"/>
      <c r="AAM10" s="803"/>
      <c r="AAN10" s="803"/>
      <c r="AAO10" s="803"/>
      <c r="AAP10" s="803"/>
      <c r="AAQ10" s="803"/>
      <c r="AAR10" s="803"/>
      <c r="AAS10" s="803"/>
      <c r="AAT10" s="803"/>
      <c r="AAU10" s="803"/>
      <c r="AAV10" s="803"/>
      <c r="AAW10" s="803"/>
      <c r="AAX10" s="803"/>
      <c r="AAY10" s="803"/>
      <c r="AAZ10" s="803"/>
      <c r="ABA10" s="803"/>
      <c r="ABB10" s="803"/>
      <c r="ABC10" s="803"/>
      <c r="ABD10" s="803"/>
      <c r="ABE10" s="803"/>
      <c r="ABF10" s="803"/>
      <c r="ABG10" s="803"/>
      <c r="ABH10" s="803"/>
      <c r="ABI10" s="803"/>
      <c r="ABJ10" s="803"/>
      <c r="ABK10" s="803"/>
      <c r="ABL10" s="803"/>
      <c r="ABM10" s="803"/>
      <c r="ABN10" s="803"/>
      <c r="ABO10" s="803"/>
      <c r="ABP10" s="803"/>
      <c r="ABQ10" s="803"/>
      <c r="ABR10" s="803"/>
      <c r="ABS10" s="803"/>
      <c r="ABT10" s="803"/>
      <c r="ABU10" s="803"/>
      <c r="ABV10" s="803"/>
      <c r="ABW10" s="803"/>
      <c r="ABX10" s="803"/>
      <c r="ABY10" s="803"/>
      <c r="ABZ10" s="803"/>
      <c r="ACA10" s="803"/>
      <c r="ACB10" s="803"/>
      <c r="ACC10" s="803"/>
      <c r="ACD10" s="803"/>
      <c r="ACE10" s="803"/>
      <c r="ACF10" s="803"/>
      <c r="ACG10" s="803"/>
      <c r="ACH10" s="803"/>
      <c r="ACI10" s="803"/>
      <c r="ACJ10" s="803"/>
      <c r="ACK10" s="803"/>
      <c r="ACL10" s="803"/>
      <c r="ACM10" s="803"/>
      <c r="ACN10" s="803"/>
      <c r="ACO10" s="803"/>
      <c r="ACP10" s="803"/>
      <c r="ACQ10" s="803"/>
      <c r="ACR10" s="803"/>
      <c r="ACS10" s="803"/>
      <c r="ACT10" s="803"/>
      <c r="ACU10" s="803"/>
      <c r="ACV10" s="803"/>
      <c r="ACW10" s="803"/>
      <c r="ACX10" s="803"/>
      <c r="ACY10" s="803"/>
      <c r="ACZ10" s="803"/>
      <c r="ADA10" s="803"/>
      <c r="ADB10" s="803"/>
      <c r="ADC10" s="803"/>
      <c r="ADD10" s="803"/>
      <c r="ADE10" s="803"/>
      <c r="ADF10" s="803"/>
      <c r="ADG10" s="803"/>
      <c r="ADH10" s="803"/>
      <c r="ADI10" s="803"/>
      <c r="ADJ10" s="803"/>
      <c r="ADK10" s="803"/>
      <c r="ADL10" s="803"/>
      <c r="ADM10" s="803"/>
      <c r="ADN10" s="803"/>
      <c r="ADO10" s="803"/>
      <c r="ADP10" s="803"/>
      <c r="ADQ10" s="803"/>
      <c r="ADR10" s="803"/>
      <c r="ADS10" s="803"/>
      <c r="ADT10" s="803"/>
      <c r="ADU10" s="803"/>
      <c r="ADV10" s="803"/>
      <c r="ADW10" s="803"/>
      <c r="ADX10" s="803"/>
      <c r="ADY10" s="803"/>
      <c r="ADZ10" s="803"/>
      <c r="AEA10" s="803"/>
      <c r="AEB10" s="803"/>
      <c r="AEC10" s="803"/>
      <c r="AED10" s="803"/>
      <c r="AEE10" s="803"/>
      <c r="AEF10" s="803"/>
      <c r="AEG10" s="803"/>
      <c r="AEH10" s="803"/>
      <c r="AEI10" s="803"/>
      <c r="AEJ10" s="803"/>
      <c r="AEK10" s="803"/>
      <c r="AEL10" s="803"/>
      <c r="AEM10" s="803"/>
      <c r="AEN10" s="803"/>
      <c r="AEO10" s="803"/>
      <c r="AEP10" s="803"/>
      <c r="AEQ10" s="803"/>
      <c r="AER10" s="803"/>
      <c r="AES10" s="803"/>
      <c r="AET10" s="803"/>
      <c r="AEU10" s="803"/>
      <c r="AEV10" s="803"/>
      <c r="AEW10" s="803"/>
      <c r="AEX10" s="803"/>
      <c r="AEY10" s="803"/>
      <c r="AEZ10" s="803"/>
      <c r="AFA10" s="803"/>
      <c r="AFB10" s="803"/>
      <c r="AFC10" s="803"/>
      <c r="AFD10" s="803"/>
      <c r="AFE10" s="803"/>
      <c r="AFF10" s="803"/>
      <c r="AFG10" s="803"/>
      <c r="AFH10" s="803"/>
      <c r="AFI10" s="803"/>
      <c r="AFJ10" s="803"/>
      <c r="AFK10" s="803"/>
      <c r="AFL10" s="803"/>
      <c r="AFM10" s="803"/>
      <c r="AFN10" s="803"/>
      <c r="AFO10" s="803"/>
      <c r="AFP10" s="803"/>
      <c r="AFQ10" s="803"/>
      <c r="AFR10" s="803"/>
      <c r="AFS10" s="803"/>
      <c r="AFT10" s="803"/>
      <c r="AFU10" s="803"/>
      <c r="AFV10" s="803"/>
      <c r="AFW10" s="803"/>
      <c r="AFX10" s="803"/>
      <c r="AFY10" s="803"/>
      <c r="AFZ10" s="803"/>
      <c r="AGA10" s="803"/>
      <c r="AGB10" s="803"/>
      <c r="AGC10" s="803"/>
      <c r="AGD10" s="803"/>
      <c r="AGE10" s="803"/>
      <c r="AGF10" s="803"/>
      <c r="AGG10" s="803"/>
      <c r="AGH10" s="803"/>
      <c r="AGI10" s="803"/>
      <c r="AGJ10" s="803"/>
      <c r="AGK10" s="803"/>
      <c r="AGL10" s="803"/>
      <c r="AGM10" s="803"/>
      <c r="AGN10" s="803"/>
      <c r="AGO10" s="803"/>
      <c r="AGP10" s="803"/>
      <c r="AGQ10" s="803"/>
      <c r="AGR10" s="803"/>
      <c r="AGS10" s="803"/>
      <c r="AGT10" s="803"/>
      <c r="AGU10" s="803"/>
      <c r="AGV10" s="803"/>
      <c r="AGW10" s="803"/>
      <c r="AGX10" s="803"/>
      <c r="AGY10" s="803"/>
      <c r="AGZ10" s="803"/>
      <c r="AHA10" s="803"/>
      <c r="AHB10" s="803"/>
      <c r="AHC10" s="803"/>
      <c r="AHD10" s="803"/>
      <c r="AHE10" s="803"/>
      <c r="AHF10" s="803"/>
      <c r="AHG10" s="803"/>
      <c r="AHH10" s="803"/>
      <c r="AHI10" s="803"/>
      <c r="AHJ10" s="803"/>
      <c r="AHK10" s="803"/>
      <c r="AHL10" s="803"/>
      <c r="AHM10" s="803"/>
      <c r="AHN10" s="803"/>
      <c r="AHO10" s="803"/>
      <c r="AHP10" s="803"/>
      <c r="AHQ10" s="803"/>
      <c r="AHR10" s="803"/>
      <c r="AHS10" s="803"/>
      <c r="AHT10" s="803"/>
      <c r="AHU10" s="803"/>
      <c r="AHV10" s="803"/>
      <c r="AHW10" s="803"/>
      <c r="AHX10" s="803"/>
      <c r="AHY10" s="803"/>
      <c r="AHZ10" s="803"/>
      <c r="AIA10" s="803"/>
      <c r="AIB10" s="803"/>
      <c r="AIC10" s="803"/>
      <c r="AID10" s="803"/>
      <c r="AIE10" s="803"/>
      <c r="AIF10" s="803"/>
      <c r="AIG10" s="803"/>
      <c r="AIH10" s="803"/>
      <c r="AII10" s="803"/>
      <c r="AIJ10" s="803"/>
      <c r="AIK10" s="794"/>
      <c r="AIL10" s="794"/>
      <c r="AIM10" s="794"/>
      <c r="AIN10" s="794"/>
      <c r="AIO10" s="794"/>
      <c r="AIP10" s="794"/>
      <c r="AIQ10" s="794"/>
      <c r="AIR10" s="794"/>
      <c r="AIS10" s="794"/>
      <c r="AIT10" s="794"/>
      <c r="AIU10" s="794"/>
      <c r="AIV10" s="794"/>
      <c r="AIW10" s="794"/>
      <c r="AIX10" s="794"/>
      <c r="AIY10" s="794"/>
      <c r="AIZ10" s="794"/>
      <c r="AJA10" s="794"/>
      <c r="AJB10" s="794"/>
      <c r="AJC10" s="794"/>
      <c r="AJD10" s="794"/>
      <c r="AJE10" s="794"/>
      <c r="AJF10" s="794"/>
      <c r="AJG10" s="794"/>
      <c r="AJH10" s="794"/>
      <c r="AJI10" s="794"/>
      <c r="AJJ10" s="794"/>
      <c r="AJK10" s="794"/>
      <c r="AJL10" s="794"/>
      <c r="AJM10" s="794"/>
      <c r="AJN10" s="794"/>
      <c r="AJO10" s="794"/>
      <c r="AJP10" s="794"/>
      <c r="AJQ10" s="794"/>
      <c r="AJR10" s="794"/>
      <c r="AJS10" s="794"/>
      <c r="AJT10" s="794"/>
      <c r="AJU10" s="794"/>
      <c r="AJV10" s="794"/>
      <c r="AJW10" s="794"/>
      <c r="AJX10" s="794"/>
      <c r="AJY10" s="794"/>
      <c r="AJZ10" s="794"/>
      <c r="AKA10" s="794"/>
      <c r="AKB10" s="794"/>
      <c r="AKC10" s="794"/>
      <c r="AKD10" s="794"/>
      <c r="AKE10" s="794"/>
      <c r="AKF10" s="794"/>
      <c r="AKG10" s="794"/>
      <c r="AKH10" s="794"/>
      <c r="AKI10" s="794"/>
      <c r="AKJ10" s="794"/>
      <c r="AKK10" s="794"/>
      <c r="AKL10" s="794"/>
      <c r="AKM10" s="794"/>
      <c r="AKN10" s="794"/>
      <c r="AKO10" s="794"/>
      <c r="AKP10" s="794"/>
      <c r="AKQ10" s="794"/>
      <c r="AKR10" s="794"/>
      <c r="AKS10" s="794"/>
      <c r="AKT10" s="794"/>
      <c r="AKU10" s="794"/>
      <c r="AKV10" s="794"/>
      <c r="AKW10" s="794"/>
      <c r="AKX10" s="794"/>
      <c r="AKY10" s="794"/>
      <c r="AKZ10" s="794"/>
      <c r="ALA10" s="794"/>
      <c r="ALB10" s="794"/>
      <c r="ALC10" s="794"/>
      <c r="ALD10" s="794"/>
      <c r="ALE10" s="794"/>
      <c r="ALF10" s="794"/>
      <c r="ALG10" s="794"/>
      <c r="ALH10" s="794"/>
      <c r="ALI10" s="794"/>
      <c r="ALJ10" s="794"/>
      <c r="ALK10" s="794"/>
      <c r="ALL10" s="794"/>
      <c r="ALM10" s="794"/>
      <c r="ALN10" s="794"/>
      <c r="ALO10" s="794"/>
      <c r="ALP10" s="794"/>
      <c r="ALQ10" s="794"/>
      <c r="ALR10" s="794"/>
      <c r="ALS10" s="794"/>
      <c r="ALT10" s="794"/>
      <c r="ALU10" s="794"/>
      <c r="ALV10" s="794"/>
      <c r="ALW10" s="794"/>
      <c r="ALX10" s="794"/>
      <c r="ALY10" s="794"/>
      <c r="ALZ10" s="794"/>
      <c r="AMA10" s="794"/>
      <c r="AMB10" s="794"/>
      <c r="AMC10" s="794"/>
      <c r="AMD10" s="794"/>
      <c r="AME10" s="794"/>
      <c r="AMF10" s="794"/>
      <c r="AMG10" s="794"/>
      <c r="AMH10" s="794"/>
      <c r="AMI10" s="794"/>
      <c r="AMJ10" s="794"/>
      <c r="AMK10" s="794"/>
      <c r="AML10" s="794"/>
      <c r="AMM10" s="794"/>
      <c r="AMN10" s="794"/>
      <c r="AMO10" s="794"/>
      <c r="AMP10" s="794"/>
      <c r="AMQ10" s="794"/>
      <c r="AMR10" s="794"/>
      <c r="AMS10" s="794"/>
      <c r="AMT10" s="794"/>
      <c r="AMU10" s="794"/>
      <c r="AMV10" s="794"/>
      <c r="AMW10" s="794"/>
      <c r="AMX10" s="794"/>
      <c r="AMY10" s="794"/>
      <c r="AMZ10" s="794"/>
      <c r="ANA10" s="794"/>
      <c r="ANB10" s="794"/>
      <c r="ANC10" s="794"/>
      <c r="AND10" s="794"/>
      <c r="ANE10" s="794"/>
      <c r="ANF10" s="794"/>
      <c r="ANG10" s="794"/>
      <c r="ANH10" s="794"/>
      <c r="ANI10" s="794"/>
      <c r="ANJ10" s="794"/>
      <c r="ANK10" s="794"/>
      <c r="ANL10" s="794"/>
      <c r="ANM10" s="794"/>
      <c r="ANN10" s="794"/>
      <c r="ANO10" s="794"/>
      <c r="ANP10" s="794"/>
      <c r="ANQ10" s="794"/>
      <c r="ANR10" s="794"/>
      <c r="ANS10" s="794"/>
      <c r="ANT10" s="794"/>
      <c r="ANU10" s="794"/>
      <c r="ANV10" s="794"/>
      <c r="ANW10" s="794"/>
      <c r="ANX10" s="794"/>
      <c r="ANY10" s="794"/>
      <c r="ANZ10" s="794"/>
      <c r="AOA10" s="794"/>
      <c r="AOB10" s="794"/>
      <c r="AOC10" s="794"/>
      <c r="AOD10" s="794"/>
      <c r="AOE10" s="794"/>
      <c r="AOF10" s="794"/>
      <c r="AOG10" s="794"/>
      <c r="AOH10" s="794"/>
      <c r="AOI10" s="794"/>
      <c r="AOJ10" s="794"/>
      <c r="AOK10" s="794"/>
      <c r="AOL10" s="794"/>
      <c r="AOM10" s="794"/>
      <c r="AON10" s="794"/>
      <c r="AOO10" s="794"/>
      <c r="AOP10" s="794"/>
      <c r="AOQ10" s="794"/>
      <c r="AOR10" s="794"/>
      <c r="AOS10" s="794"/>
      <c r="AOT10" s="794"/>
      <c r="AOU10" s="794"/>
      <c r="AOV10" s="794"/>
      <c r="AOW10" s="794"/>
      <c r="AOX10" s="794"/>
      <c r="AOY10" s="794"/>
      <c r="AOZ10" s="794"/>
      <c r="APA10" s="794"/>
      <c r="APB10" s="794"/>
      <c r="APC10" s="794"/>
      <c r="APD10" s="794"/>
      <c r="APE10" s="794"/>
      <c r="APF10" s="794"/>
      <c r="APG10" s="794"/>
      <c r="APH10" s="794"/>
      <c r="API10" s="794"/>
      <c r="APJ10" s="794"/>
      <c r="APK10" s="794"/>
      <c r="APL10" s="794"/>
      <c r="APM10" s="794"/>
      <c r="APN10" s="794"/>
      <c r="APO10" s="794"/>
      <c r="APP10" s="794"/>
      <c r="APQ10" s="794"/>
      <c r="APR10" s="794"/>
      <c r="APS10" s="794"/>
      <c r="APT10" s="794"/>
      <c r="APU10" s="794"/>
      <c r="APV10" s="794"/>
      <c r="APW10" s="794"/>
      <c r="APX10" s="794"/>
      <c r="APY10" s="794"/>
      <c r="APZ10" s="794"/>
      <c r="AQA10" s="794"/>
      <c r="AQB10" s="794"/>
      <c r="AQC10" s="794"/>
      <c r="AQD10" s="794"/>
      <c r="AQE10" s="803"/>
      <c r="AQF10" s="803"/>
      <c r="AQG10" s="803"/>
      <c r="AQH10" s="803"/>
      <c r="AQI10" s="803"/>
      <c r="AQJ10" s="803"/>
      <c r="AQK10" s="803"/>
      <c r="AQL10" s="803"/>
      <c r="AQM10" s="803"/>
      <c r="AQN10" s="803"/>
      <c r="AQO10" s="803"/>
      <c r="AQP10" s="803"/>
      <c r="AQQ10" s="803"/>
      <c r="AQR10" s="803"/>
      <c r="AQS10" s="803"/>
      <c r="AQT10" s="803"/>
      <c r="AQU10" s="803"/>
      <c r="AQV10" s="803"/>
      <c r="AQW10" s="803"/>
      <c r="AQX10" s="803"/>
      <c r="AQY10" s="803"/>
      <c r="AQZ10" s="803"/>
      <c r="ARA10" s="803"/>
      <c r="ARB10" s="803"/>
      <c r="ARC10" s="803"/>
      <c r="ARD10" s="803"/>
      <c r="ARE10" s="803"/>
      <c r="ARF10" s="803"/>
      <c r="ARG10" s="803"/>
      <c r="ARH10" s="803"/>
      <c r="ARI10" s="803"/>
      <c r="ARJ10" s="803"/>
      <c r="ARK10" s="803"/>
      <c r="ARL10" s="803"/>
      <c r="ARM10" s="803"/>
      <c r="ARN10" s="803"/>
      <c r="ARO10" s="803"/>
      <c r="ARP10" s="803"/>
      <c r="ARQ10" s="803"/>
      <c r="ARR10" s="803"/>
      <c r="ARS10" s="803"/>
      <c r="ART10" s="803"/>
      <c r="ARU10" s="803"/>
      <c r="ARV10" s="803"/>
      <c r="ARW10" s="803"/>
      <c r="ARX10" s="803"/>
      <c r="ARY10" s="803"/>
      <c r="ARZ10" s="803"/>
      <c r="ASA10" s="803"/>
      <c r="ASB10" s="803"/>
      <c r="ASC10" s="803"/>
      <c r="ASD10" s="803"/>
      <c r="ASE10" s="803"/>
      <c r="ASF10" s="803"/>
      <c r="ASG10" s="803"/>
      <c r="ASH10" s="803"/>
      <c r="ASI10" s="803"/>
      <c r="ASJ10" s="803"/>
      <c r="ASK10" s="803"/>
      <c r="ASL10" s="803"/>
      <c r="ASM10" s="794"/>
      <c r="ASN10" s="794"/>
      <c r="ASO10" s="794"/>
      <c r="ASP10" s="794"/>
      <c r="ASQ10" s="794"/>
      <c r="ASR10" s="794"/>
      <c r="ASS10" s="794"/>
      <c r="AST10" s="794"/>
      <c r="ASU10" s="794"/>
      <c r="ASV10" s="794"/>
      <c r="ASW10" s="794"/>
      <c r="ASX10" s="794"/>
      <c r="ASY10" s="794"/>
      <c r="ASZ10" s="794"/>
      <c r="ATA10" s="794"/>
      <c r="ATB10" s="794"/>
      <c r="ATC10" s="794"/>
      <c r="ATD10" s="794"/>
      <c r="ATE10" s="794"/>
      <c r="ATF10" s="794"/>
      <c r="ATG10" s="794"/>
      <c r="ATH10" s="794"/>
      <c r="ATI10" s="794"/>
      <c r="ATJ10" s="794"/>
      <c r="ATK10" s="794"/>
      <c r="ATL10" s="794"/>
      <c r="ATM10" s="794"/>
      <c r="ATN10" s="794"/>
      <c r="ATO10" s="794"/>
      <c r="ATP10" s="803"/>
      <c r="ATQ10" s="803"/>
      <c r="ATR10" s="803"/>
      <c r="ATS10" s="803"/>
      <c r="ATT10" s="803"/>
      <c r="ATU10" s="803"/>
      <c r="ATV10" s="803"/>
      <c r="ATW10" s="803"/>
      <c r="ATX10" s="803"/>
      <c r="ATY10" s="803"/>
      <c r="ATZ10" s="803"/>
      <c r="AUA10" s="802"/>
      <c r="AUB10" s="802"/>
      <c r="AUC10" s="802"/>
      <c r="AUD10" s="802"/>
      <c r="AUE10" s="802"/>
      <c r="AUF10" s="802"/>
      <c r="AUG10" s="802"/>
      <c r="AUH10" s="802"/>
      <c r="AUI10" s="802"/>
      <c r="AUJ10" s="802"/>
      <c r="AUK10" s="802"/>
      <c r="AUL10" s="802"/>
      <c r="AUM10" s="802"/>
      <c r="AUN10" s="802"/>
      <c r="AUO10" s="802"/>
      <c r="AUP10" s="801"/>
      <c r="AUQ10" s="802"/>
      <c r="AUR10" s="801"/>
      <c r="AUS10" s="802"/>
      <c r="AUT10" s="801"/>
      <c r="AUU10" s="802"/>
      <c r="AUV10" s="802"/>
      <c r="AUW10" s="802"/>
      <c r="AUX10" s="802"/>
      <c r="AUY10" s="802"/>
      <c r="AUZ10" s="802"/>
      <c r="AVA10" s="802"/>
      <c r="AVB10" s="802"/>
      <c r="AVC10" s="802"/>
      <c r="AVD10" s="802"/>
      <c r="AVE10" s="802"/>
      <c r="AVF10" s="802"/>
      <c r="AVG10" s="802"/>
      <c r="AVH10" s="802"/>
      <c r="AVI10" s="802"/>
      <c r="AVJ10" s="802"/>
      <c r="AVK10" s="802"/>
      <c r="AVL10" s="802"/>
      <c r="AVM10" s="802"/>
      <c r="AVN10" s="802"/>
      <c r="AVO10" s="802"/>
      <c r="AVP10" s="802"/>
      <c r="AVQ10" s="802"/>
      <c r="AVR10" s="802"/>
      <c r="AVS10" s="802"/>
      <c r="AVT10" s="802"/>
      <c r="AVU10" s="802"/>
      <c r="AVV10" s="802"/>
      <c r="AVW10" s="802"/>
      <c r="AVX10" s="802"/>
      <c r="AVY10" s="802"/>
      <c r="AVZ10" s="802"/>
      <c r="AWA10" s="802"/>
      <c r="AWB10" s="802"/>
      <c r="AWC10" s="802"/>
      <c r="AWD10" s="802"/>
      <c r="AWE10" s="802"/>
      <c r="AWF10" s="802"/>
      <c r="AWG10" s="802"/>
      <c r="AWH10" s="802"/>
      <c r="AWI10" s="802"/>
      <c r="AWJ10" s="802"/>
      <c r="AWK10" s="802"/>
      <c r="AWL10" s="802"/>
      <c r="AWM10" s="802"/>
      <c r="AWN10" s="802"/>
      <c r="AWO10" s="802"/>
      <c r="AWP10" s="802"/>
      <c r="AWQ10" s="802"/>
      <c r="AWR10" s="802"/>
      <c r="AWS10" s="802"/>
      <c r="AWT10" s="802"/>
      <c r="AWU10" s="802"/>
      <c r="AWV10" s="802"/>
      <c r="AWW10" s="802"/>
      <c r="AWX10" s="802"/>
      <c r="AWY10" s="802"/>
      <c r="AWZ10" s="802"/>
      <c r="AXA10" s="802"/>
      <c r="AXB10" s="802"/>
      <c r="AXC10" s="802"/>
      <c r="AXD10" s="802"/>
      <c r="AXE10" s="802"/>
      <c r="AXF10" s="802"/>
      <c r="AXG10" s="802"/>
      <c r="AXH10" s="802"/>
      <c r="AXI10" s="802"/>
      <c r="AXJ10" s="802"/>
      <c r="AXK10" s="802"/>
      <c r="AXL10" s="802"/>
      <c r="AXM10" s="802"/>
      <c r="AXN10" s="802"/>
      <c r="AXO10" s="802"/>
      <c r="AXP10" s="802"/>
      <c r="AXQ10" s="802"/>
      <c r="AXR10" s="802"/>
      <c r="AXS10" s="802"/>
      <c r="AXT10" s="802"/>
      <c r="AXU10" s="802"/>
      <c r="AXV10" s="802"/>
      <c r="AXW10" s="802"/>
      <c r="AXX10" s="802"/>
      <c r="AXY10" s="802"/>
      <c r="AXZ10" s="802"/>
      <c r="AYA10" s="802"/>
      <c r="AYB10" s="802"/>
      <c r="AYC10" s="802"/>
      <c r="AYD10" s="802"/>
      <c r="AYE10" s="802"/>
      <c r="AYF10" s="802"/>
      <c r="AYG10" s="802"/>
      <c r="AYH10" s="802"/>
      <c r="AYI10" s="802"/>
      <c r="AYJ10" s="802"/>
      <c r="AYK10" s="802"/>
      <c r="AYL10" s="802"/>
      <c r="AYM10" s="802"/>
      <c r="AYN10" s="802"/>
      <c r="AYO10" s="802"/>
      <c r="AYP10" s="802"/>
      <c r="AYQ10" s="802"/>
      <c r="AYR10" s="802"/>
      <c r="AYS10" s="802"/>
      <c r="AYT10" s="802"/>
      <c r="AYU10" s="802"/>
      <c r="AYV10" s="802"/>
      <c r="AYW10" s="802"/>
      <c r="AYX10" s="802"/>
      <c r="AYY10" s="802"/>
      <c r="AYZ10" s="802"/>
      <c r="AZA10" s="802"/>
      <c r="AZB10" s="802"/>
      <c r="AZC10" s="802"/>
      <c r="AZD10" s="802"/>
      <c r="AZE10" s="802"/>
      <c r="AZF10" s="802"/>
      <c r="AZG10" s="802"/>
      <c r="AZH10" s="802"/>
      <c r="AZI10" s="802"/>
      <c r="AZJ10" s="802"/>
      <c r="AZK10" s="802"/>
      <c r="AZL10" s="802"/>
      <c r="AZM10" s="802"/>
      <c r="AZN10" s="802"/>
      <c r="AZO10" s="802"/>
      <c r="AZP10" s="802"/>
      <c r="AZQ10" s="802"/>
      <c r="AZR10" s="802"/>
      <c r="AZS10" s="802"/>
    </row>
    <row r="11" spans="2:1371" s="178" customFormat="1" ht="18.75" customHeight="1">
      <c r="B11" s="463"/>
      <c r="C11" s="1009" t="s">
        <v>15</v>
      </c>
      <c r="D11" s="1009"/>
      <c r="E11" s="464"/>
      <c r="F11" s="951"/>
      <c r="G11" s="951"/>
      <c r="H11" s="951"/>
      <c r="I11" s="951"/>
      <c r="J11" s="951"/>
      <c r="K11" s="951"/>
      <c r="L11" s="951"/>
      <c r="M11" s="951"/>
      <c r="N11" s="951"/>
      <c r="O11" s="951"/>
      <c r="P11" s="951"/>
      <c r="Q11" s="951"/>
      <c r="R11" s="951"/>
      <c r="S11" s="951"/>
      <c r="T11" s="951"/>
      <c r="U11" s="951"/>
      <c r="V11" s="951"/>
      <c r="W11" s="951"/>
      <c r="X11" s="495"/>
      <c r="Y11" s="182"/>
      <c r="Z11" s="615"/>
      <c r="AA11" s="616"/>
      <c r="AB11" s="1011"/>
      <c r="AC11" s="1011"/>
      <c r="AD11" s="1011"/>
      <c r="AE11" s="1011"/>
      <c r="AF11" s="1011"/>
      <c r="AG11" s="1011"/>
      <c r="AH11" s="1011"/>
      <c r="AI11" s="1011"/>
      <c r="AJ11" s="1011"/>
      <c r="AK11" s="1011"/>
      <c r="AL11" s="1011"/>
      <c r="AM11" s="1011"/>
      <c r="AN11" s="1011"/>
      <c r="AO11" s="1011"/>
      <c r="AP11" s="1011"/>
      <c r="AQ11" s="636"/>
      <c r="AR11" s="204"/>
      <c r="AS11" s="803"/>
      <c r="AT11" s="803"/>
      <c r="AU11" s="803"/>
      <c r="AV11" s="803"/>
      <c r="AW11" s="803"/>
      <c r="AX11" s="803"/>
      <c r="AY11" s="803"/>
      <c r="AZ11" s="803"/>
      <c r="BA11" s="803"/>
      <c r="BB11" s="803"/>
      <c r="BC11" s="803"/>
      <c r="BD11" s="803"/>
      <c r="BE11" s="803"/>
      <c r="BF11" s="803"/>
      <c r="BG11" s="803"/>
      <c r="BH11" s="803"/>
      <c r="BI11" s="803"/>
      <c r="BJ11" s="803"/>
      <c r="BK11" s="803"/>
      <c r="BL11" s="803"/>
      <c r="BM11" s="803"/>
      <c r="BN11" s="803"/>
      <c r="BO11" s="803"/>
      <c r="BP11" s="803"/>
      <c r="BQ11" s="803"/>
      <c r="BR11" s="803"/>
      <c r="BS11" s="803"/>
      <c r="BT11" s="803"/>
      <c r="BU11" s="803"/>
      <c r="BV11" s="803"/>
      <c r="BW11" s="803"/>
      <c r="BX11" s="803"/>
      <c r="BY11" s="803"/>
      <c r="BZ11" s="803"/>
      <c r="CA11" s="803"/>
      <c r="CB11" s="803"/>
      <c r="CC11" s="803"/>
      <c r="CD11" s="803"/>
      <c r="CE11" s="803"/>
      <c r="CF11" s="803"/>
      <c r="CG11" s="803"/>
      <c r="CH11" s="803"/>
      <c r="CI11" s="803"/>
      <c r="CJ11" s="803"/>
      <c r="CK11" s="803"/>
      <c r="CL11" s="803"/>
      <c r="CM11" s="803"/>
      <c r="CN11" s="803"/>
      <c r="CO11" s="803"/>
      <c r="CP11" s="803"/>
      <c r="CQ11" s="803"/>
      <c r="CR11" s="803"/>
      <c r="CS11" s="803"/>
      <c r="CT11" s="803"/>
      <c r="CU11" s="803"/>
      <c r="CV11" s="803"/>
      <c r="CW11" s="803"/>
      <c r="CX11" s="803"/>
      <c r="CY11" s="803"/>
      <c r="CZ11" s="803"/>
      <c r="DA11" s="803"/>
      <c r="DB11" s="803"/>
      <c r="DC11" s="803"/>
      <c r="DD11" s="803"/>
      <c r="DE11" s="803"/>
      <c r="DF11" s="803"/>
      <c r="DG11" s="803"/>
      <c r="DH11" s="803"/>
      <c r="DI11" s="803"/>
      <c r="DJ11" s="803"/>
      <c r="DK11" s="803"/>
      <c r="DL11" s="803"/>
      <c r="DM11" s="803"/>
      <c r="DN11" s="803"/>
      <c r="DO11" s="803"/>
      <c r="DP11" s="803"/>
      <c r="DQ11" s="803"/>
      <c r="DR11" s="803"/>
      <c r="DS11" s="803"/>
      <c r="DT11" s="803"/>
      <c r="DU11" s="803"/>
      <c r="DV11" s="803"/>
      <c r="DW11" s="803"/>
      <c r="DX11" s="803"/>
      <c r="DY11" s="803"/>
      <c r="DZ11" s="803"/>
      <c r="EA11" s="803"/>
      <c r="EB11" s="803"/>
      <c r="EC11" s="803"/>
      <c r="ED11" s="803"/>
      <c r="EE11" s="803"/>
      <c r="EF11" s="803"/>
      <c r="EG11" s="803"/>
      <c r="EH11" s="803"/>
      <c r="EI11" s="803"/>
      <c r="EJ11" s="803"/>
      <c r="EK11" s="803"/>
      <c r="EL11" s="803"/>
      <c r="EM11" s="803"/>
      <c r="EN11" s="803"/>
      <c r="EO11" s="803"/>
      <c r="EP11" s="803"/>
      <c r="EQ11" s="803"/>
      <c r="ER11" s="803"/>
      <c r="ES11" s="803"/>
      <c r="ET11" s="803"/>
      <c r="EU11" s="803"/>
      <c r="EV11" s="803"/>
      <c r="EW11" s="803"/>
      <c r="EX11" s="803"/>
      <c r="EY11" s="803"/>
      <c r="EZ11" s="803"/>
      <c r="FA11" s="803"/>
      <c r="FB11" s="803"/>
      <c r="FC11" s="803"/>
      <c r="FD11" s="803"/>
      <c r="FE11" s="803"/>
      <c r="FF11" s="803"/>
      <c r="FG11" s="803"/>
      <c r="FH11" s="803"/>
      <c r="FI11" s="803"/>
      <c r="FJ11" s="803"/>
      <c r="FK11" s="803"/>
      <c r="FL11" s="803"/>
      <c r="FM11" s="803"/>
      <c r="FN11" s="803"/>
      <c r="FO11" s="803"/>
      <c r="FP11" s="803"/>
      <c r="FQ11" s="803"/>
      <c r="FR11" s="803"/>
      <c r="FS11" s="803"/>
      <c r="FT11" s="803"/>
      <c r="FU11" s="803"/>
      <c r="FV11" s="803"/>
      <c r="FW11" s="803"/>
      <c r="FX11" s="803"/>
      <c r="FY11" s="803"/>
      <c r="FZ11" s="803"/>
      <c r="GA11" s="803"/>
      <c r="GB11" s="803"/>
      <c r="GC11" s="803"/>
      <c r="GD11" s="803"/>
      <c r="GE11" s="803"/>
      <c r="GF11" s="803"/>
      <c r="GG11" s="803"/>
      <c r="GH11" s="803"/>
      <c r="GI11" s="803"/>
      <c r="GJ11" s="803"/>
      <c r="GK11" s="803"/>
      <c r="GL11" s="803"/>
      <c r="GM11" s="803"/>
      <c r="GN11" s="803"/>
      <c r="GO11" s="803"/>
      <c r="GP11" s="803"/>
      <c r="GQ11" s="803"/>
      <c r="GR11" s="803"/>
      <c r="GS11" s="803"/>
      <c r="GT11" s="803"/>
      <c r="GU11" s="803"/>
      <c r="GV11" s="803"/>
      <c r="GW11" s="803"/>
      <c r="GX11" s="803"/>
      <c r="GY11" s="803"/>
      <c r="GZ11" s="803"/>
      <c r="HA11" s="803"/>
      <c r="HB11" s="803"/>
      <c r="HC11" s="803"/>
      <c r="HD11" s="803"/>
      <c r="HE11" s="803"/>
      <c r="HF11" s="803"/>
      <c r="HG11" s="803"/>
      <c r="HH11" s="803"/>
      <c r="HI11" s="803"/>
      <c r="HJ11" s="803"/>
      <c r="HK11" s="803"/>
      <c r="HL11" s="803"/>
      <c r="HM11" s="803"/>
      <c r="HN11" s="803"/>
      <c r="HO11" s="803"/>
      <c r="HP11" s="803"/>
      <c r="HQ11" s="803"/>
      <c r="HR11" s="803"/>
      <c r="HS11" s="803"/>
      <c r="HT11" s="803"/>
      <c r="HU11" s="803"/>
      <c r="HV11" s="803"/>
      <c r="HW11" s="803"/>
      <c r="HX11" s="803"/>
      <c r="HY11" s="803"/>
      <c r="HZ11" s="803"/>
      <c r="IA11" s="803"/>
      <c r="IB11" s="803"/>
      <c r="IC11" s="803"/>
      <c r="ID11" s="803"/>
      <c r="IE11" s="803"/>
      <c r="IF11" s="803"/>
      <c r="IG11" s="803"/>
      <c r="IH11" s="803"/>
      <c r="II11" s="803"/>
      <c r="IJ11" s="803"/>
      <c r="IK11" s="803"/>
      <c r="IL11" s="803"/>
      <c r="IM11" s="803"/>
      <c r="IN11" s="803"/>
      <c r="IO11" s="803"/>
      <c r="IP11" s="803"/>
      <c r="IQ11" s="803"/>
      <c r="IR11" s="803"/>
      <c r="IS11" s="803"/>
      <c r="IT11" s="803"/>
      <c r="IU11" s="803"/>
      <c r="IV11" s="803"/>
      <c r="IW11" s="803"/>
      <c r="IX11" s="803"/>
      <c r="IY11" s="803"/>
      <c r="IZ11" s="803"/>
      <c r="JA11" s="803"/>
      <c r="JB11" s="803"/>
      <c r="JC11" s="803"/>
      <c r="JD11" s="803"/>
      <c r="JE11" s="803"/>
      <c r="JF11" s="803"/>
      <c r="JG11" s="803"/>
      <c r="JH11" s="803"/>
      <c r="JI11" s="803"/>
      <c r="JJ11" s="803"/>
      <c r="JK11" s="803"/>
      <c r="JL11" s="803"/>
      <c r="JM11" s="803"/>
      <c r="JN11" s="803"/>
      <c r="JO11" s="803"/>
      <c r="JP11" s="803"/>
      <c r="JQ11" s="803"/>
      <c r="JR11" s="803"/>
      <c r="JS11" s="803"/>
      <c r="JT11" s="803"/>
      <c r="JU11" s="803"/>
      <c r="JV11" s="803"/>
      <c r="JW11" s="803"/>
      <c r="JX11" s="803"/>
      <c r="JY11" s="803"/>
      <c r="JZ11" s="803"/>
      <c r="KA11" s="803"/>
      <c r="KB11" s="803"/>
      <c r="KC11" s="803"/>
      <c r="KD11" s="803"/>
      <c r="KE11" s="803"/>
      <c r="KF11" s="803"/>
      <c r="KG11" s="803"/>
      <c r="KH11" s="803"/>
      <c r="KI11" s="803"/>
      <c r="KJ11" s="803"/>
      <c r="KK11" s="803"/>
      <c r="KL11" s="803"/>
      <c r="KM11" s="803"/>
      <c r="KN11" s="803"/>
      <c r="KO11" s="803"/>
      <c r="KP11" s="803"/>
      <c r="KQ11" s="803"/>
      <c r="KR11" s="803"/>
      <c r="KS11" s="803"/>
      <c r="KT11" s="803"/>
      <c r="KU11" s="803"/>
      <c r="KV11" s="803"/>
      <c r="KW11" s="803"/>
      <c r="KX11" s="803"/>
      <c r="KY11" s="803"/>
      <c r="KZ11" s="803"/>
      <c r="LA11" s="803"/>
      <c r="LB11" s="803"/>
      <c r="LC11" s="803"/>
      <c r="LD11" s="803"/>
      <c r="LE11" s="803"/>
      <c r="LF11" s="803"/>
      <c r="LG11" s="803"/>
      <c r="LH11" s="803"/>
      <c r="LI11" s="803"/>
      <c r="LJ11" s="803"/>
      <c r="LK11" s="803"/>
      <c r="LL11" s="803"/>
      <c r="LM11" s="803"/>
      <c r="LN11" s="803"/>
      <c r="LO11" s="803"/>
      <c r="LP11" s="803"/>
      <c r="LQ11" s="803"/>
      <c r="LR11" s="803"/>
      <c r="LS11" s="803"/>
      <c r="LT11" s="803"/>
      <c r="LU11" s="803"/>
      <c r="LV11" s="803"/>
      <c r="LW11" s="803"/>
      <c r="LX11" s="803"/>
      <c r="LY11" s="803"/>
      <c r="LZ11" s="803"/>
      <c r="MA11" s="803"/>
      <c r="MB11" s="803"/>
      <c r="MC11" s="803"/>
      <c r="MD11" s="803"/>
      <c r="ME11" s="803"/>
      <c r="MF11" s="803"/>
      <c r="MG11" s="803"/>
      <c r="MH11" s="803"/>
      <c r="MI11" s="803"/>
      <c r="MJ11" s="803"/>
      <c r="MK11" s="803"/>
      <c r="ML11" s="803"/>
      <c r="MM11" s="803"/>
      <c r="MN11" s="803"/>
      <c r="MO11" s="803"/>
      <c r="MP11" s="803"/>
      <c r="MQ11" s="803"/>
      <c r="MR11" s="803"/>
      <c r="MS11" s="803"/>
      <c r="MT11" s="803"/>
      <c r="MU11" s="803"/>
      <c r="MV11" s="803"/>
      <c r="MW11" s="803"/>
      <c r="MX11" s="803"/>
      <c r="MY11" s="803"/>
      <c r="MZ11" s="803"/>
      <c r="NA11" s="803"/>
      <c r="NB11" s="803"/>
      <c r="NC11" s="803"/>
      <c r="ND11" s="803"/>
      <c r="NE11" s="803"/>
      <c r="NF11" s="803"/>
      <c r="NG11" s="803"/>
      <c r="NH11" s="803"/>
      <c r="NI11" s="803"/>
      <c r="NJ11" s="803"/>
      <c r="NK11" s="803"/>
      <c r="NL11" s="803"/>
      <c r="NM11" s="803"/>
      <c r="NN11" s="803"/>
      <c r="NO11" s="803"/>
      <c r="NP11" s="803"/>
      <c r="NQ11" s="803"/>
      <c r="NR11" s="803"/>
      <c r="NS11" s="803"/>
      <c r="NT11" s="803"/>
      <c r="NU11" s="803"/>
      <c r="NV11" s="803"/>
      <c r="NW11" s="803"/>
      <c r="NX11" s="803"/>
      <c r="NY11" s="803"/>
      <c r="NZ11" s="803"/>
      <c r="OA11" s="803"/>
      <c r="OB11" s="803"/>
      <c r="OC11" s="803"/>
      <c r="OD11" s="803"/>
      <c r="OE11" s="803"/>
      <c r="OF11" s="803"/>
      <c r="OG11" s="803"/>
      <c r="OH11" s="803"/>
      <c r="OI11" s="803"/>
      <c r="OJ11" s="803"/>
      <c r="OK11" s="803"/>
      <c r="OL11" s="803"/>
      <c r="OM11" s="803"/>
      <c r="ON11" s="803"/>
      <c r="OO11" s="803"/>
      <c r="OP11" s="803"/>
      <c r="OQ11" s="803"/>
      <c r="OR11" s="803"/>
      <c r="OS11" s="803"/>
      <c r="OT11" s="803"/>
      <c r="OU11" s="803"/>
      <c r="OV11" s="803"/>
      <c r="OW11" s="803"/>
      <c r="OX11" s="803"/>
      <c r="OY11" s="803"/>
      <c r="OZ11" s="803"/>
      <c r="PA11" s="803"/>
      <c r="PB11" s="803"/>
      <c r="PC11" s="803"/>
      <c r="PD11" s="803"/>
      <c r="PE11" s="803"/>
      <c r="PF11" s="803"/>
      <c r="PG11" s="803"/>
      <c r="PH11" s="803"/>
      <c r="PI11" s="803"/>
      <c r="PJ11" s="803"/>
      <c r="PK11" s="803"/>
      <c r="PL11" s="803"/>
      <c r="PM11" s="803"/>
      <c r="PN11" s="803"/>
      <c r="PO11" s="803"/>
      <c r="PP11" s="803"/>
      <c r="PQ11" s="803"/>
      <c r="PR11" s="803"/>
      <c r="PS11" s="803"/>
      <c r="PT11" s="803"/>
      <c r="PU11" s="803"/>
      <c r="PV11" s="803"/>
      <c r="PW11" s="803"/>
      <c r="PX11" s="803"/>
      <c r="PY11" s="803"/>
      <c r="PZ11" s="803"/>
      <c r="QA11" s="803"/>
      <c r="QB11" s="803"/>
      <c r="QC11" s="803"/>
      <c r="QD11" s="803"/>
      <c r="QE11" s="803"/>
      <c r="QF11" s="803"/>
      <c r="QG11" s="803"/>
      <c r="QH11" s="803"/>
      <c r="QI11" s="803"/>
      <c r="QJ11" s="803"/>
      <c r="QK11" s="803"/>
      <c r="QL11" s="803"/>
      <c r="QM11" s="803"/>
      <c r="QN11" s="803"/>
      <c r="QO11" s="803"/>
      <c r="QP11" s="803"/>
      <c r="QQ11" s="803"/>
      <c r="QR11" s="803"/>
      <c r="QS11" s="803"/>
      <c r="QT11" s="803"/>
      <c r="QU11" s="803"/>
      <c r="QV11" s="803"/>
      <c r="QW11" s="803"/>
      <c r="QX11" s="803"/>
      <c r="QY11" s="803"/>
      <c r="QZ11" s="803"/>
      <c r="RA11" s="803"/>
      <c r="RB11" s="803"/>
      <c r="RC11" s="803"/>
      <c r="RD11" s="803"/>
      <c r="RE11" s="803"/>
      <c r="RF11" s="803"/>
      <c r="RG11" s="803"/>
      <c r="RH11" s="803"/>
      <c r="RI11" s="803"/>
      <c r="RJ11" s="803"/>
      <c r="RK11" s="803"/>
      <c r="RL11" s="803"/>
      <c r="RM11" s="803"/>
      <c r="RN11" s="803"/>
      <c r="RO11" s="803"/>
      <c r="RP11" s="803"/>
      <c r="RQ11" s="803"/>
      <c r="RR11" s="803"/>
      <c r="RS11" s="803"/>
      <c r="RT11" s="803"/>
      <c r="RU11" s="803"/>
      <c r="RV11" s="803"/>
      <c r="RW11" s="803"/>
      <c r="RX11" s="803"/>
      <c r="RY11" s="803"/>
      <c r="RZ11" s="803"/>
      <c r="SA11" s="803"/>
      <c r="SB11" s="803"/>
      <c r="SC11" s="803"/>
      <c r="SD11" s="803"/>
      <c r="SE11" s="803"/>
      <c r="SF11" s="803"/>
      <c r="SG11" s="803"/>
      <c r="SH11" s="803"/>
      <c r="SI11" s="803"/>
      <c r="SJ11" s="803"/>
      <c r="SK11" s="803"/>
      <c r="SL11" s="803"/>
      <c r="SM11" s="803"/>
      <c r="SN11" s="803"/>
      <c r="SO11" s="803"/>
      <c r="SP11" s="803"/>
      <c r="SQ11" s="803"/>
      <c r="SR11" s="803"/>
      <c r="SS11" s="803"/>
      <c r="ST11" s="803"/>
      <c r="SU11" s="803"/>
      <c r="SV11" s="803"/>
      <c r="SW11" s="803"/>
      <c r="SX11" s="803"/>
      <c r="SY11" s="803"/>
      <c r="SZ11" s="803"/>
      <c r="TA11" s="803"/>
      <c r="TB11" s="803"/>
      <c r="TC11" s="803"/>
      <c r="TD11" s="803"/>
      <c r="TE11" s="803"/>
      <c r="TF11" s="803"/>
      <c r="TG11" s="803"/>
      <c r="TH11" s="803"/>
      <c r="TI11" s="803"/>
      <c r="TJ11" s="803"/>
      <c r="TK11" s="803"/>
      <c r="TL11" s="803"/>
      <c r="TM11" s="803"/>
      <c r="TN11" s="803"/>
      <c r="TO11" s="803"/>
      <c r="TP11" s="803"/>
      <c r="TQ11" s="803"/>
      <c r="TR11" s="803"/>
      <c r="TS11" s="803"/>
      <c r="TT11" s="803"/>
      <c r="TU11" s="803"/>
      <c r="TV11" s="803"/>
      <c r="TW11" s="803"/>
      <c r="TX11" s="803"/>
      <c r="TY11" s="803"/>
      <c r="TZ11" s="803"/>
      <c r="UA11" s="803"/>
      <c r="UB11" s="803"/>
      <c r="UC11" s="803"/>
      <c r="UD11" s="803"/>
      <c r="UE11" s="803"/>
      <c r="UF11" s="803"/>
      <c r="UG11" s="803"/>
      <c r="UH11" s="803"/>
      <c r="UI11" s="803"/>
      <c r="UJ11" s="803"/>
      <c r="UK11" s="803"/>
      <c r="UL11" s="803"/>
      <c r="UM11" s="803"/>
      <c r="UN11" s="803"/>
      <c r="UO11" s="803"/>
      <c r="UP11" s="803"/>
      <c r="UQ11" s="803"/>
      <c r="UR11" s="803"/>
      <c r="US11" s="803"/>
      <c r="UT11" s="803"/>
      <c r="UU11" s="803"/>
      <c r="UV11" s="803"/>
      <c r="UW11" s="803"/>
      <c r="UX11" s="803"/>
      <c r="UY11" s="803"/>
      <c r="UZ11" s="803"/>
      <c r="VA11" s="803"/>
      <c r="VB11" s="803"/>
      <c r="VC11" s="803"/>
      <c r="VD11" s="803"/>
      <c r="VE11" s="803"/>
      <c r="VF11" s="803"/>
      <c r="VG11" s="803"/>
      <c r="VH11" s="803"/>
      <c r="VI11" s="803"/>
      <c r="VJ11" s="803"/>
      <c r="VK11" s="803"/>
      <c r="VL11" s="803"/>
      <c r="VM11" s="803"/>
      <c r="VN11" s="803"/>
      <c r="VO11" s="803"/>
      <c r="VP11" s="803"/>
      <c r="VQ11" s="803"/>
      <c r="VR11" s="803"/>
      <c r="VS11" s="803"/>
      <c r="VT11" s="803"/>
      <c r="VU11" s="803"/>
      <c r="VV11" s="803"/>
      <c r="VW11" s="803"/>
      <c r="VX11" s="803"/>
      <c r="VY11" s="803"/>
      <c r="VZ11" s="803"/>
      <c r="WA11" s="803"/>
      <c r="WB11" s="803"/>
      <c r="WC11" s="803"/>
      <c r="WD11" s="803"/>
      <c r="WE11" s="803"/>
      <c r="WF11" s="803"/>
      <c r="WG11" s="803"/>
      <c r="WH11" s="803"/>
      <c r="WI11" s="803"/>
      <c r="WJ11" s="803"/>
      <c r="WK11" s="803"/>
      <c r="WL11" s="803"/>
      <c r="WM11" s="803"/>
      <c r="WN11" s="803"/>
      <c r="WO11" s="803"/>
      <c r="WP11" s="803"/>
      <c r="WQ11" s="803"/>
      <c r="WR11" s="803"/>
      <c r="WS11" s="803"/>
      <c r="WT11" s="803"/>
      <c r="WU11" s="803"/>
      <c r="WV11" s="803"/>
      <c r="WW11" s="803"/>
      <c r="WX11" s="803"/>
      <c r="WY11" s="803"/>
      <c r="WZ11" s="803"/>
      <c r="XA11" s="803"/>
      <c r="XB11" s="803"/>
      <c r="XC11" s="803"/>
      <c r="XD11" s="803"/>
      <c r="XE11" s="803"/>
      <c r="XF11" s="803"/>
      <c r="XG11" s="803"/>
      <c r="XH11" s="803"/>
      <c r="XI11" s="803"/>
      <c r="XJ11" s="803"/>
      <c r="XK11" s="803"/>
      <c r="XL11" s="803"/>
      <c r="XM11" s="803"/>
      <c r="XN11" s="803"/>
      <c r="XO11" s="803"/>
      <c r="XP11" s="803"/>
      <c r="XQ11" s="803"/>
      <c r="XR11" s="803"/>
      <c r="XS11" s="803"/>
      <c r="XT11" s="803"/>
      <c r="XU11" s="803"/>
      <c r="XV11" s="803"/>
      <c r="XW11" s="803"/>
      <c r="XX11" s="803"/>
      <c r="XY11" s="803"/>
      <c r="XZ11" s="803"/>
      <c r="YA11" s="803"/>
      <c r="YB11" s="803"/>
      <c r="YC11" s="803"/>
      <c r="YD11" s="803"/>
      <c r="YE11" s="803"/>
      <c r="YF11" s="803"/>
      <c r="YG11" s="803"/>
      <c r="YH11" s="803"/>
      <c r="YI11" s="803"/>
      <c r="YJ11" s="803"/>
      <c r="YK11" s="803"/>
      <c r="YL11" s="803"/>
      <c r="YM11" s="803"/>
      <c r="YN11" s="803"/>
      <c r="YO11" s="803"/>
      <c r="YP11" s="803"/>
      <c r="YQ11" s="803"/>
      <c r="YR11" s="803"/>
      <c r="YS11" s="803"/>
      <c r="YT11" s="803"/>
      <c r="YU11" s="803"/>
      <c r="YV11" s="803"/>
      <c r="YW11" s="803"/>
      <c r="YX11" s="803"/>
      <c r="YY11" s="803"/>
      <c r="YZ11" s="803"/>
      <c r="ZA11" s="803"/>
      <c r="ZB11" s="803"/>
      <c r="ZC11" s="803"/>
      <c r="ZD11" s="803"/>
      <c r="ZE11" s="803"/>
      <c r="ZF11" s="803"/>
      <c r="ZG11" s="803"/>
      <c r="ZH11" s="803"/>
      <c r="ZI11" s="803"/>
      <c r="ZJ11" s="803"/>
      <c r="ZK11" s="803"/>
      <c r="ZL11" s="803"/>
      <c r="ZM11" s="803"/>
      <c r="ZN11" s="803"/>
      <c r="ZO11" s="803"/>
      <c r="ZP11" s="803"/>
      <c r="ZQ11" s="803"/>
      <c r="ZR11" s="803"/>
      <c r="ZS11" s="803"/>
      <c r="ZT11" s="803"/>
      <c r="ZU11" s="803"/>
      <c r="ZV11" s="803"/>
      <c r="ZW11" s="803"/>
      <c r="ZX11" s="803"/>
      <c r="ZY11" s="803"/>
      <c r="ZZ11" s="803"/>
      <c r="AAA11" s="803"/>
      <c r="AAB11" s="803"/>
      <c r="AAC11" s="803"/>
      <c r="AAD11" s="803"/>
      <c r="AAE11" s="803"/>
      <c r="AAF11" s="803"/>
      <c r="AAG11" s="803"/>
      <c r="AAH11" s="803"/>
      <c r="AAI11" s="803"/>
      <c r="AAJ11" s="803"/>
      <c r="AAK11" s="803"/>
      <c r="AAL11" s="803"/>
      <c r="AAM11" s="803"/>
      <c r="AAN11" s="803"/>
      <c r="AAO11" s="803"/>
      <c r="AAP11" s="803"/>
      <c r="AAQ11" s="803"/>
      <c r="AAR11" s="803"/>
      <c r="AAS11" s="803"/>
      <c r="AAT11" s="803"/>
      <c r="AAU11" s="803"/>
      <c r="AAV11" s="803"/>
      <c r="AAW11" s="803"/>
      <c r="AAX11" s="803"/>
      <c r="AAY11" s="803"/>
      <c r="AAZ11" s="803"/>
      <c r="ABA11" s="803"/>
      <c r="ABB11" s="803"/>
      <c r="ABC11" s="803"/>
      <c r="ABD11" s="803"/>
      <c r="ABE11" s="803"/>
      <c r="ABF11" s="803"/>
      <c r="ABG11" s="803"/>
      <c r="ABH11" s="803"/>
      <c r="ABI11" s="803"/>
      <c r="ABJ11" s="803"/>
      <c r="ABK11" s="803"/>
      <c r="ABL11" s="803"/>
      <c r="ABM11" s="803"/>
      <c r="ABN11" s="803"/>
      <c r="ABO11" s="803"/>
      <c r="ABP11" s="803"/>
      <c r="ABQ11" s="803"/>
      <c r="ABR11" s="803"/>
      <c r="ABS11" s="803"/>
      <c r="ABT11" s="803"/>
      <c r="ABU11" s="803"/>
      <c r="ABV11" s="803"/>
      <c r="ABW11" s="803"/>
      <c r="ABX11" s="803"/>
      <c r="ABY11" s="803"/>
      <c r="ABZ11" s="803"/>
      <c r="ACA11" s="803"/>
      <c r="ACB11" s="803"/>
      <c r="ACC11" s="803"/>
      <c r="ACD11" s="803"/>
      <c r="ACE11" s="803"/>
      <c r="ACF11" s="803"/>
      <c r="ACG11" s="803"/>
      <c r="ACH11" s="803"/>
      <c r="ACI11" s="803"/>
      <c r="ACJ11" s="803"/>
      <c r="ACK11" s="803"/>
      <c r="ACL11" s="803"/>
      <c r="ACM11" s="803"/>
      <c r="ACN11" s="803"/>
      <c r="ACO11" s="803"/>
      <c r="ACP11" s="803"/>
      <c r="ACQ11" s="803"/>
      <c r="ACR11" s="803"/>
      <c r="ACS11" s="803"/>
      <c r="ACT11" s="803"/>
      <c r="ACU11" s="803"/>
      <c r="ACV11" s="803"/>
      <c r="ACW11" s="803"/>
      <c r="ACX11" s="803"/>
      <c r="ACY11" s="803"/>
      <c r="ACZ11" s="803"/>
      <c r="ADA11" s="803"/>
      <c r="ADB11" s="803"/>
      <c r="ADC11" s="803"/>
      <c r="ADD11" s="803"/>
      <c r="ADE11" s="803"/>
      <c r="ADF11" s="803"/>
      <c r="ADG11" s="803"/>
      <c r="ADH11" s="803"/>
      <c r="ADI11" s="803"/>
      <c r="ADJ11" s="803"/>
      <c r="ADK11" s="803"/>
      <c r="ADL11" s="803"/>
      <c r="ADM11" s="803"/>
      <c r="ADN11" s="803"/>
      <c r="ADO11" s="803"/>
      <c r="ADP11" s="803"/>
      <c r="ADQ11" s="803"/>
      <c r="ADR11" s="803"/>
      <c r="ADS11" s="803"/>
      <c r="ADT11" s="803"/>
      <c r="ADU11" s="803"/>
      <c r="ADV11" s="803"/>
      <c r="ADW11" s="803"/>
      <c r="ADX11" s="803"/>
      <c r="ADY11" s="803"/>
      <c r="ADZ11" s="803"/>
      <c r="AEA11" s="803"/>
      <c r="AEB11" s="803"/>
      <c r="AEC11" s="803"/>
      <c r="AED11" s="803"/>
      <c r="AEE11" s="803"/>
      <c r="AEF11" s="803"/>
      <c r="AEG11" s="803"/>
      <c r="AEH11" s="803"/>
      <c r="AEI11" s="803"/>
      <c r="AEJ11" s="803"/>
      <c r="AEK11" s="803"/>
      <c r="AEL11" s="803"/>
      <c r="AEM11" s="803"/>
      <c r="AEN11" s="803"/>
      <c r="AEO11" s="803"/>
      <c r="AEP11" s="803"/>
      <c r="AEQ11" s="803"/>
      <c r="AER11" s="803"/>
      <c r="AES11" s="803"/>
      <c r="AET11" s="803"/>
      <c r="AEU11" s="803"/>
      <c r="AEV11" s="803"/>
      <c r="AEW11" s="803"/>
      <c r="AEX11" s="803"/>
      <c r="AEY11" s="803"/>
      <c r="AEZ11" s="803"/>
      <c r="AFA11" s="803"/>
      <c r="AFB11" s="803"/>
      <c r="AFC11" s="803"/>
      <c r="AFD11" s="803"/>
      <c r="AFE11" s="803"/>
      <c r="AFF11" s="803"/>
      <c r="AFG11" s="803"/>
      <c r="AFH11" s="803"/>
      <c r="AFI11" s="803"/>
      <c r="AFJ11" s="803"/>
      <c r="AFK11" s="803"/>
      <c r="AFL11" s="803"/>
      <c r="AFM11" s="803"/>
      <c r="AFN11" s="803"/>
      <c r="AFO11" s="803"/>
      <c r="AFP11" s="803"/>
      <c r="AFQ11" s="803"/>
      <c r="AFR11" s="803"/>
      <c r="AFS11" s="803"/>
      <c r="AFT11" s="803"/>
      <c r="AFU11" s="803"/>
      <c r="AFV11" s="803"/>
      <c r="AFW11" s="803"/>
      <c r="AFX11" s="803"/>
      <c r="AFY11" s="803"/>
      <c r="AFZ11" s="803"/>
      <c r="AGA11" s="803"/>
      <c r="AGB11" s="803"/>
      <c r="AGC11" s="803"/>
      <c r="AGD11" s="803"/>
      <c r="AGE11" s="803"/>
      <c r="AGF11" s="803"/>
      <c r="AGG11" s="803"/>
      <c r="AGH11" s="803"/>
      <c r="AGI11" s="803"/>
      <c r="AGJ11" s="803"/>
      <c r="AGK11" s="803"/>
      <c r="AGL11" s="803"/>
      <c r="AGM11" s="803"/>
      <c r="AGN11" s="803"/>
      <c r="AGO11" s="803"/>
      <c r="AGP11" s="803"/>
      <c r="AGQ11" s="803"/>
      <c r="AGR11" s="803"/>
      <c r="AGS11" s="803"/>
      <c r="AGT11" s="803"/>
      <c r="AGU11" s="803"/>
      <c r="AGV11" s="803"/>
      <c r="AGW11" s="803"/>
      <c r="AGX11" s="803"/>
      <c r="AGY11" s="803"/>
      <c r="AGZ11" s="803"/>
      <c r="AHA11" s="803"/>
      <c r="AHB11" s="803"/>
      <c r="AHC11" s="803"/>
      <c r="AHD11" s="803"/>
      <c r="AHE11" s="803"/>
      <c r="AHF11" s="803"/>
      <c r="AHG11" s="803"/>
      <c r="AHH11" s="803"/>
      <c r="AHI11" s="803"/>
      <c r="AHJ11" s="803"/>
      <c r="AHK11" s="803"/>
      <c r="AHL11" s="803"/>
      <c r="AHM11" s="803"/>
      <c r="AHN11" s="803"/>
      <c r="AHO11" s="803"/>
      <c r="AHP11" s="803"/>
      <c r="AHQ11" s="803"/>
      <c r="AHR11" s="803"/>
      <c r="AHS11" s="803"/>
      <c r="AHT11" s="803"/>
      <c r="AHU11" s="803"/>
      <c r="AHV11" s="803"/>
      <c r="AHW11" s="803"/>
      <c r="AHX11" s="803"/>
      <c r="AHY11" s="803"/>
      <c r="AHZ11" s="803"/>
      <c r="AIA11" s="803"/>
      <c r="AIB11" s="803"/>
      <c r="AIC11" s="803"/>
      <c r="AID11" s="803"/>
      <c r="AIE11" s="803"/>
      <c r="AIF11" s="803"/>
      <c r="AIG11" s="803"/>
      <c r="AIH11" s="803"/>
      <c r="AII11" s="803"/>
      <c r="AIJ11" s="803"/>
      <c r="AIK11" s="794"/>
      <c r="AIL11" s="794"/>
      <c r="AIM11" s="794"/>
      <c r="AIN11" s="794"/>
      <c r="AIO11" s="794"/>
      <c r="AIP11" s="794"/>
      <c r="AIQ11" s="794"/>
      <c r="AIR11" s="794"/>
      <c r="AIS11" s="794"/>
      <c r="AIT11" s="794"/>
      <c r="AIU11" s="794"/>
      <c r="AIV11" s="794"/>
      <c r="AIW11" s="794"/>
      <c r="AIX11" s="794"/>
      <c r="AIY11" s="794"/>
      <c r="AIZ11" s="794"/>
      <c r="AJA11" s="794"/>
      <c r="AJB11" s="794"/>
      <c r="AJC11" s="794"/>
      <c r="AJD11" s="794"/>
      <c r="AJE11" s="794"/>
      <c r="AJF11" s="794"/>
      <c r="AJG11" s="794"/>
      <c r="AJH11" s="794"/>
      <c r="AJI11" s="794"/>
      <c r="AJJ11" s="794"/>
      <c r="AJK11" s="794"/>
      <c r="AJL11" s="794"/>
      <c r="AJM11" s="794"/>
      <c r="AJN11" s="794"/>
      <c r="AJO11" s="794"/>
      <c r="AJP11" s="794"/>
      <c r="AJQ11" s="794"/>
      <c r="AJR11" s="794"/>
      <c r="AJS11" s="794"/>
      <c r="AJT11" s="794"/>
      <c r="AJU11" s="794"/>
      <c r="AJV11" s="794"/>
      <c r="AJW11" s="794"/>
      <c r="AJX11" s="794"/>
      <c r="AJY11" s="794"/>
      <c r="AJZ11" s="794"/>
      <c r="AKA11" s="794"/>
      <c r="AKB11" s="794"/>
      <c r="AKC11" s="794"/>
      <c r="AKD11" s="794"/>
      <c r="AKE11" s="794"/>
      <c r="AKF11" s="794"/>
      <c r="AKG11" s="794"/>
      <c r="AKH11" s="794"/>
      <c r="AKI11" s="794"/>
      <c r="AKJ11" s="794"/>
      <c r="AKK11" s="794"/>
      <c r="AKL11" s="794"/>
      <c r="AKM11" s="794"/>
      <c r="AKN11" s="794"/>
      <c r="AKO11" s="794"/>
      <c r="AKP11" s="794"/>
      <c r="AKQ11" s="794"/>
      <c r="AKR11" s="794"/>
      <c r="AKS11" s="794"/>
      <c r="AKT11" s="794"/>
      <c r="AKU11" s="794"/>
      <c r="AKV11" s="794"/>
      <c r="AKW11" s="794"/>
      <c r="AKX11" s="794"/>
      <c r="AKY11" s="794"/>
      <c r="AKZ11" s="794"/>
      <c r="ALA11" s="794"/>
      <c r="ALB11" s="794"/>
      <c r="ALC11" s="794"/>
      <c r="ALD11" s="794"/>
      <c r="ALE11" s="794"/>
      <c r="ALF11" s="794"/>
      <c r="ALG11" s="794"/>
      <c r="ALH11" s="794"/>
      <c r="ALI11" s="794"/>
      <c r="ALJ11" s="794"/>
      <c r="ALK11" s="794"/>
      <c r="ALL11" s="794"/>
      <c r="ALM11" s="794"/>
      <c r="ALN11" s="794"/>
      <c r="ALO11" s="794"/>
      <c r="ALP11" s="794"/>
      <c r="ALQ11" s="794"/>
      <c r="ALR11" s="794"/>
      <c r="ALS11" s="794"/>
      <c r="ALT11" s="794"/>
      <c r="ALU11" s="794"/>
      <c r="ALV11" s="794"/>
      <c r="ALW11" s="794"/>
      <c r="ALX11" s="794"/>
      <c r="ALY11" s="794"/>
      <c r="ALZ11" s="794"/>
      <c r="AMA11" s="794"/>
      <c r="AMB11" s="794"/>
      <c r="AMC11" s="794"/>
      <c r="AMD11" s="794"/>
      <c r="AME11" s="794"/>
      <c r="AMF11" s="794"/>
      <c r="AMG11" s="794"/>
      <c r="AMH11" s="794"/>
      <c r="AMI11" s="794"/>
      <c r="AMJ11" s="794"/>
      <c r="AMK11" s="794"/>
      <c r="AML11" s="794"/>
      <c r="AMM11" s="794"/>
      <c r="AMN11" s="794"/>
      <c r="AMO11" s="794"/>
      <c r="AMP11" s="794"/>
      <c r="AMQ11" s="794"/>
      <c r="AMR11" s="794"/>
      <c r="AMS11" s="794"/>
      <c r="AMT11" s="794"/>
      <c r="AMU11" s="794"/>
      <c r="AMV11" s="794"/>
      <c r="AMW11" s="794"/>
      <c r="AMX11" s="794"/>
      <c r="AMY11" s="794"/>
      <c r="AMZ11" s="794"/>
      <c r="ANA11" s="794"/>
      <c r="ANB11" s="794"/>
      <c r="ANC11" s="794"/>
      <c r="AND11" s="794"/>
      <c r="ANE11" s="794"/>
      <c r="ANF11" s="794"/>
      <c r="ANG11" s="794"/>
      <c r="ANH11" s="794"/>
      <c r="ANI11" s="794"/>
      <c r="ANJ11" s="794"/>
      <c r="ANK11" s="794"/>
      <c r="ANL11" s="794"/>
      <c r="ANM11" s="794"/>
      <c r="ANN11" s="794"/>
      <c r="ANO11" s="794"/>
      <c r="ANP11" s="794"/>
      <c r="ANQ11" s="794"/>
      <c r="ANR11" s="794"/>
      <c r="ANS11" s="794"/>
      <c r="ANT11" s="794"/>
      <c r="ANU11" s="794"/>
      <c r="ANV11" s="794"/>
      <c r="ANW11" s="794"/>
      <c r="ANX11" s="794"/>
      <c r="ANY11" s="794"/>
      <c r="ANZ11" s="794"/>
      <c r="AOA11" s="794"/>
      <c r="AOB11" s="794"/>
      <c r="AOC11" s="794"/>
      <c r="AOD11" s="794"/>
      <c r="AOE11" s="794"/>
      <c r="AOF11" s="794"/>
      <c r="AOG11" s="794"/>
      <c r="AOH11" s="794"/>
      <c r="AOI11" s="794"/>
      <c r="AOJ11" s="794"/>
      <c r="AOK11" s="794"/>
      <c r="AOL11" s="794"/>
      <c r="AOM11" s="794"/>
      <c r="AON11" s="794"/>
      <c r="AOO11" s="794"/>
      <c r="AOP11" s="794"/>
      <c r="AOQ11" s="794"/>
      <c r="AOR11" s="794"/>
      <c r="AOS11" s="794"/>
      <c r="AOT11" s="794"/>
      <c r="AOU11" s="794"/>
      <c r="AOV11" s="794"/>
      <c r="AOW11" s="794"/>
      <c r="AOX11" s="794"/>
      <c r="AOY11" s="794"/>
      <c r="AOZ11" s="794"/>
      <c r="APA11" s="794"/>
      <c r="APB11" s="794"/>
      <c r="APC11" s="794"/>
      <c r="APD11" s="794"/>
      <c r="APE11" s="794"/>
      <c r="APF11" s="794"/>
      <c r="APG11" s="794"/>
      <c r="APH11" s="794"/>
      <c r="API11" s="794"/>
      <c r="APJ11" s="794"/>
      <c r="APK11" s="794"/>
      <c r="APL11" s="794"/>
      <c r="APM11" s="794"/>
      <c r="APN11" s="794"/>
      <c r="APO11" s="794"/>
      <c r="APP11" s="794"/>
      <c r="APQ11" s="794"/>
      <c r="APR11" s="794"/>
      <c r="APS11" s="794"/>
      <c r="APT11" s="794"/>
      <c r="APU11" s="794"/>
      <c r="APV11" s="794"/>
      <c r="APW11" s="794"/>
      <c r="APX11" s="794"/>
      <c r="APY11" s="794"/>
      <c r="APZ11" s="794"/>
      <c r="AQA11" s="794"/>
      <c r="AQB11" s="794"/>
      <c r="AQC11" s="794"/>
      <c r="AQD11" s="794"/>
      <c r="AQE11" s="803"/>
      <c r="AQF11" s="803"/>
      <c r="AQG11" s="803"/>
      <c r="AQH11" s="803"/>
      <c r="AQI11" s="803"/>
      <c r="AQJ11" s="803"/>
      <c r="AQK11" s="803"/>
      <c r="AQL11" s="803"/>
      <c r="AQM11" s="803"/>
      <c r="AQN11" s="803"/>
      <c r="AQO11" s="803"/>
      <c r="AQP11" s="803"/>
      <c r="AQQ11" s="803"/>
      <c r="AQR11" s="803"/>
      <c r="AQS11" s="803"/>
      <c r="AQT11" s="803"/>
      <c r="AQU11" s="803"/>
      <c r="AQV11" s="803"/>
      <c r="AQW11" s="803"/>
      <c r="AQX11" s="803"/>
      <c r="AQY11" s="803"/>
      <c r="AQZ11" s="803"/>
      <c r="ARA11" s="803"/>
      <c r="ARB11" s="803"/>
      <c r="ARC11" s="803"/>
      <c r="ARD11" s="803"/>
      <c r="ARE11" s="803"/>
      <c r="ARF11" s="803"/>
      <c r="ARG11" s="803"/>
      <c r="ARH11" s="803"/>
      <c r="ARI11" s="803"/>
      <c r="ARJ11" s="803"/>
      <c r="ARK11" s="803"/>
      <c r="ARL11" s="803"/>
      <c r="ARM11" s="803"/>
      <c r="ARN11" s="803"/>
      <c r="ARO11" s="803"/>
      <c r="ARP11" s="803"/>
      <c r="ARQ11" s="803"/>
      <c r="ARR11" s="803"/>
      <c r="ARS11" s="803"/>
      <c r="ART11" s="803"/>
      <c r="ARU11" s="803"/>
      <c r="ARV11" s="803"/>
      <c r="ARW11" s="803"/>
      <c r="ARX11" s="803"/>
      <c r="ARY11" s="803"/>
      <c r="ARZ11" s="803"/>
      <c r="ASA11" s="803"/>
      <c r="ASB11" s="803"/>
      <c r="ASC11" s="803"/>
      <c r="ASD11" s="803"/>
      <c r="ASE11" s="803"/>
      <c r="ASF11" s="803"/>
      <c r="ASG11" s="803"/>
      <c r="ASH11" s="803"/>
      <c r="ASI11" s="803"/>
      <c r="ASJ11" s="803"/>
      <c r="ASK11" s="803"/>
      <c r="ASL11" s="803"/>
      <c r="ASM11" s="794"/>
      <c r="ASN11" s="794"/>
      <c r="ASO11" s="794"/>
      <c r="ASP11" s="794"/>
      <c r="ASQ11" s="794"/>
      <c r="ASR11" s="794"/>
      <c r="ASS11" s="794"/>
      <c r="AST11" s="794"/>
      <c r="ASU11" s="794"/>
      <c r="ASV11" s="794"/>
      <c r="ASW11" s="794"/>
      <c r="ASX11" s="794"/>
      <c r="ASY11" s="794"/>
      <c r="ASZ11" s="794"/>
      <c r="ATA11" s="794"/>
      <c r="ATB11" s="794"/>
      <c r="ATC11" s="794"/>
      <c r="ATD11" s="794"/>
      <c r="ATE11" s="794"/>
      <c r="ATF11" s="794"/>
      <c r="ATG11" s="794"/>
      <c r="ATH11" s="794"/>
      <c r="ATI11" s="794"/>
      <c r="ATJ11" s="794"/>
      <c r="ATK11" s="794"/>
      <c r="ATL11" s="794"/>
      <c r="ATM11" s="794"/>
      <c r="ATN11" s="794"/>
      <c r="ATO11" s="794"/>
      <c r="ATP11" s="803"/>
      <c r="ATQ11" s="803"/>
      <c r="ATR11" s="803"/>
      <c r="ATS11" s="803"/>
      <c r="ATT11" s="803"/>
      <c r="ATU11" s="803"/>
      <c r="ATV11" s="803"/>
      <c r="ATW11" s="803"/>
      <c r="ATX11" s="803"/>
      <c r="ATY11" s="803"/>
      <c r="ATZ11" s="803"/>
      <c r="AUA11" s="802"/>
      <c r="AUB11" s="802"/>
      <c r="AUC11" s="802"/>
      <c r="AUD11" s="802"/>
      <c r="AUE11" s="802"/>
      <c r="AUF11" s="802"/>
      <c r="AUG11" s="802"/>
      <c r="AUH11" s="802"/>
      <c r="AUI11" s="802"/>
      <c r="AUJ11" s="802"/>
      <c r="AUK11" s="802"/>
      <c r="AUL11" s="802"/>
      <c r="AUM11" s="802"/>
      <c r="AUN11" s="802"/>
      <c r="AUO11" s="802"/>
      <c r="AUP11" s="801"/>
      <c r="AUQ11" s="802"/>
      <c r="AUR11" s="801"/>
      <c r="AUS11" s="802"/>
      <c r="AUT11" s="801"/>
      <c r="AUU11" s="802"/>
      <c r="AUV11" s="802"/>
      <c r="AUW11" s="802"/>
      <c r="AUX11" s="802"/>
      <c r="AUY11" s="802"/>
      <c r="AUZ11" s="802"/>
      <c r="AVA11" s="802"/>
      <c r="AVB11" s="802"/>
      <c r="AVC11" s="802"/>
      <c r="AVD11" s="802"/>
      <c r="AVE11" s="802"/>
      <c r="AVF11" s="802"/>
      <c r="AVG11" s="802"/>
      <c r="AVH11" s="802"/>
      <c r="AVI11" s="802"/>
      <c r="AVJ11" s="802"/>
      <c r="AVK11" s="802"/>
      <c r="AVL11" s="802"/>
      <c r="AVM11" s="802"/>
      <c r="AVN11" s="802"/>
      <c r="AVO11" s="802"/>
      <c r="AVP11" s="802"/>
      <c r="AVQ11" s="802"/>
      <c r="AVR11" s="802"/>
      <c r="AVS11" s="802"/>
      <c r="AVT11" s="802"/>
      <c r="AVU11" s="802"/>
      <c r="AVV11" s="802"/>
      <c r="AVW11" s="802"/>
      <c r="AVX11" s="802"/>
      <c r="AVY11" s="802"/>
      <c r="AVZ11" s="802"/>
      <c r="AWA11" s="802"/>
      <c r="AWB11" s="802"/>
      <c r="AWC11" s="802"/>
      <c r="AWD11" s="802"/>
      <c r="AWE11" s="802"/>
      <c r="AWF11" s="802"/>
      <c r="AWG11" s="802"/>
      <c r="AWH11" s="802"/>
      <c r="AWI11" s="802"/>
      <c r="AWJ11" s="802"/>
      <c r="AWK11" s="802"/>
      <c r="AWL11" s="802"/>
      <c r="AWM11" s="802"/>
      <c r="AWN11" s="802"/>
      <c r="AWO11" s="802"/>
      <c r="AWP11" s="802"/>
      <c r="AWQ11" s="802"/>
      <c r="AWR11" s="802"/>
      <c r="AWS11" s="802"/>
      <c r="AWT11" s="802"/>
      <c r="AWU11" s="802"/>
      <c r="AWV11" s="802"/>
      <c r="AWW11" s="802"/>
      <c r="AWX11" s="802"/>
      <c r="AWY11" s="802"/>
      <c r="AWZ11" s="802"/>
      <c r="AXA11" s="802"/>
      <c r="AXB11" s="802"/>
      <c r="AXC11" s="802"/>
      <c r="AXD11" s="802"/>
      <c r="AXE11" s="802"/>
      <c r="AXF11" s="802"/>
      <c r="AXG11" s="802"/>
      <c r="AXH11" s="802"/>
      <c r="AXI11" s="802"/>
      <c r="AXJ11" s="802"/>
      <c r="AXK11" s="802"/>
      <c r="AXL11" s="802"/>
      <c r="AXM11" s="802"/>
      <c r="AXN11" s="802"/>
      <c r="AXO11" s="802"/>
      <c r="AXP11" s="802"/>
      <c r="AXQ11" s="802"/>
      <c r="AXR11" s="802"/>
      <c r="AXS11" s="802"/>
      <c r="AXT11" s="802"/>
      <c r="AXU11" s="802"/>
      <c r="AXV11" s="802"/>
      <c r="AXW11" s="802"/>
      <c r="AXX11" s="802"/>
      <c r="AXY11" s="802"/>
      <c r="AXZ11" s="802"/>
      <c r="AYA11" s="802"/>
      <c r="AYB11" s="802"/>
      <c r="AYC11" s="802"/>
      <c r="AYD11" s="802"/>
      <c r="AYE11" s="802"/>
      <c r="AYF11" s="802"/>
      <c r="AYG11" s="802"/>
      <c r="AYH11" s="802"/>
      <c r="AYI11" s="802"/>
      <c r="AYJ11" s="802"/>
      <c r="AYK11" s="802"/>
      <c r="AYL11" s="802"/>
      <c r="AYM11" s="802"/>
      <c r="AYN11" s="802"/>
      <c r="AYO11" s="802"/>
      <c r="AYP11" s="802"/>
      <c r="AYQ11" s="802"/>
      <c r="AYR11" s="802"/>
      <c r="AYS11" s="802"/>
      <c r="AYT11" s="802"/>
      <c r="AYU11" s="802"/>
      <c r="AYV11" s="802"/>
      <c r="AYW11" s="802"/>
      <c r="AYX11" s="802"/>
      <c r="AYY11" s="802"/>
      <c r="AYZ11" s="802"/>
      <c r="AZA11" s="802"/>
      <c r="AZB11" s="802"/>
      <c r="AZC11" s="802"/>
      <c r="AZD11" s="802"/>
      <c r="AZE11" s="802"/>
      <c r="AZF11" s="802"/>
      <c r="AZG11" s="802"/>
      <c r="AZH11" s="802"/>
      <c r="AZI11" s="802"/>
      <c r="AZJ11" s="802"/>
      <c r="AZK11" s="802"/>
      <c r="AZL11" s="802"/>
      <c r="AZM11" s="802"/>
      <c r="AZN11" s="802"/>
      <c r="AZO11" s="802"/>
      <c r="AZP11" s="802"/>
      <c r="AZQ11" s="802"/>
      <c r="AZR11" s="802"/>
      <c r="AZS11" s="802"/>
    </row>
    <row r="12" spans="2:1371" s="178" customFormat="1" ht="18.75" customHeight="1">
      <c r="B12" s="463"/>
      <c r="C12" s="1112"/>
      <c r="D12" s="1112"/>
      <c r="E12" s="464"/>
      <c r="F12" s="951"/>
      <c r="G12" s="951"/>
      <c r="H12" s="951"/>
      <c r="I12" s="951"/>
      <c r="J12" s="951"/>
      <c r="K12" s="951"/>
      <c r="L12" s="951"/>
      <c r="M12" s="951"/>
      <c r="N12" s="951"/>
      <c r="O12" s="951"/>
      <c r="P12" s="951"/>
      <c r="Q12" s="951"/>
      <c r="R12" s="951"/>
      <c r="S12" s="951"/>
      <c r="T12" s="951"/>
      <c r="U12" s="951"/>
      <c r="V12" s="951"/>
      <c r="W12" s="951"/>
      <c r="X12" s="495"/>
      <c r="Y12" s="182"/>
      <c r="Z12" s="615"/>
      <c r="AA12" s="616"/>
      <c r="AB12" s="1011"/>
      <c r="AC12" s="1011"/>
      <c r="AD12" s="1011"/>
      <c r="AE12" s="1011"/>
      <c r="AF12" s="1011"/>
      <c r="AG12" s="1011"/>
      <c r="AH12" s="1011"/>
      <c r="AI12" s="1011"/>
      <c r="AJ12" s="1011"/>
      <c r="AK12" s="1011"/>
      <c r="AL12" s="1011"/>
      <c r="AM12" s="1011"/>
      <c r="AN12" s="1011"/>
      <c r="AO12" s="1011"/>
      <c r="AP12" s="1011"/>
      <c r="AQ12" s="636"/>
      <c r="AR12" s="204"/>
      <c r="AS12" s="803"/>
      <c r="AT12" s="803"/>
      <c r="AU12" s="803"/>
      <c r="AV12" s="803"/>
      <c r="AW12" s="803"/>
      <c r="AX12" s="803"/>
      <c r="AY12" s="803"/>
      <c r="AZ12" s="803"/>
      <c r="BA12" s="803"/>
      <c r="BB12" s="803"/>
      <c r="BC12" s="803"/>
      <c r="BD12" s="803"/>
      <c r="BE12" s="803"/>
      <c r="BF12" s="803"/>
      <c r="BG12" s="803"/>
      <c r="BH12" s="803"/>
      <c r="BI12" s="803"/>
      <c r="BJ12" s="803"/>
      <c r="BK12" s="803"/>
      <c r="BL12" s="803"/>
      <c r="BM12" s="803"/>
      <c r="BN12" s="803"/>
      <c r="BO12" s="803"/>
      <c r="BP12" s="803"/>
      <c r="BQ12" s="803"/>
      <c r="BR12" s="803"/>
      <c r="BS12" s="803"/>
      <c r="BT12" s="803"/>
      <c r="BU12" s="803"/>
      <c r="BV12" s="803"/>
      <c r="BW12" s="803"/>
      <c r="BX12" s="803"/>
      <c r="BY12" s="803"/>
      <c r="BZ12" s="803"/>
      <c r="CA12" s="803"/>
      <c r="CB12" s="803"/>
      <c r="CC12" s="803"/>
      <c r="CD12" s="803"/>
      <c r="CE12" s="803"/>
      <c r="CF12" s="803"/>
      <c r="CG12" s="803"/>
      <c r="CH12" s="803"/>
      <c r="CI12" s="803"/>
      <c r="CJ12" s="803"/>
      <c r="CK12" s="803"/>
      <c r="CL12" s="803"/>
      <c r="CM12" s="803"/>
      <c r="CN12" s="803"/>
      <c r="CO12" s="803"/>
      <c r="CP12" s="803"/>
      <c r="CQ12" s="803"/>
      <c r="CR12" s="803"/>
      <c r="CS12" s="803"/>
      <c r="CT12" s="803"/>
      <c r="CU12" s="803"/>
      <c r="CV12" s="803"/>
      <c r="CW12" s="803"/>
      <c r="CX12" s="803"/>
      <c r="CY12" s="803"/>
      <c r="CZ12" s="803"/>
      <c r="DA12" s="803"/>
      <c r="DB12" s="803"/>
      <c r="DC12" s="803"/>
      <c r="DD12" s="803"/>
      <c r="DE12" s="803"/>
      <c r="DF12" s="803"/>
      <c r="DG12" s="803"/>
      <c r="DH12" s="803"/>
      <c r="DI12" s="803"/>
      <c r="DJ12" s="803"/>
      <c r="DK12" s="803"/>
      <c r="DL12" s="803"/>
      <c r="DM12" s="803"/>
      <c r="DN12" s="803"/>
      <c r="DO12" s="803"/>
      <c r="DP12" s="803"/>
      <c r="DQ12" s="803"/>
      <c r="DR12" s="803"/>
      <c r="DS12" s="803"/>
      <c r="DT12" s="803"/>
      <c r="DU12" s="803"/>
      <c r="DV12" s="803"/>
      <c r="DW12" s="803"/>
      <c r="DX12" s="803"/>
      <c r="DY12" s="803"/>
      <c r="DZ12" s="803"/>
      <c r="EA12" s="803"/>
      <c r="EB12" s="803"/>
      <c r="EC12" s="803"/>
      <c r="ED12" s="803"/>
      <c r="EE12" s="803"/>
      <c r="EF12" s="803"/>
      <c r="EG12" s="803"/>
      <c r="EH12" s="803"/>
      <c r="EI12" s="803"/>
      <c r="EJ12" s="803"/>
      <c r="EK12" s="803"/>
      <c r="EL12" s="803"/>
      <c r="EM12" s="803"/>
      <c r="EN12" s="803"/>
      <c r="EO12" s="803"/>
      <c r="EP12" s="803"/>
      <c r="EQ12" s="803"/>
      <c r="ER12" s="803"/>
      <c r="ES12" s="803"/>
      <c r="ET12" s="803"/>
      <c r="EU12" s="803"/>
      <c r="EV12" s="803"/>
      <c r="EW12" s="803"/>
      <c r="EX12" s="803"/>
      <c r="EY12" s="803"/>
      <c r="EZ12" s="803"/>
      <c r="FA12" s="803"/>
      <c r="FB12" s="803"/>
      <c r="FC12" s="803"/>
      <c r="FD12" s="803"/>
      <c r="FE12" s="803"/>
      <c r="FF12" s="803"/>
      <c r="FG12" s="803"/>
      <c r="FH12" s="803"/>
      <c r="FI12" s="803"/>
      <c r="FJ12" s="803"/>
      <c r="FK12" s="803"/>
      <c r="FL12" s="803"/>
      <c r="FM12" s="803"/>
      <c r="FN12" s="803"/>
      <c r="FO12" s="803"/>
      <c r="FP12" s="803"/>
      <c r="FQ12" s="803"/>
      <c r="FR12" s="803"/>
      <c r="FS12" s="803"/>
      <c r="FT12" s="803"/>
      <c r="FU12" s="803"/>
      <c r="FV12" s="803"/>
      <c r="FW12" s="803"/>
      <c r="FX12" s="803"/>
      <c r="FY12" s="803"/>
      <c r="FZ12" s="803"/>
      <c r="GA12" s="803"/>
      <c r="GB12" s="803"/>
      <c r="GC12" s="803"/>
      <c r="GD12" s="803"/>
      <c r="GE12" s="803"/>
      <c r="GF12" s="803"/>
      <c r="GG12" s="803"/>
      <c r="GH12" s="803"/>
      <c r="GI12" s="803"/>
      <c r="GJ12" s="803"/>
      <c r="GK12" s="803"/>
      <c r="GL12" s="803"/>
      <c r="GM12" s="803"/>
      <c r="GN12" s="803"/>
      <c r="GO12" s="803"/>
      <c r="GP12" s="803"/>
      <c r="GQ12" s="803"/>
      <c r="GR12" s="803"/>
      <c r="GS12" s="803"/>
      <c r="GT12" s="803"/>
      <c r="GU12" s="803"/>
      <c r="GV12" s="803"/>
      <c r="GW12" s="803"/>
      <c r="GX12" s="803"/>
      <c r="GY12" s="803"/>
      <c r="GZ12" s="803"/>
      <c r="HA12" s="803"/>
      <c r="HB12" s="803"/>
      <c r="HC12" s="803"/>
      <c r="HD12" s="803"/>
      <c r="HE12" s="803"/>
      <c r="HF12" s="803"/>
      <c r="HG12" s="803"/>
      <c r="HH12" s="803"/>
      <c r="HI12" s="803"/>
      <c r="HJ12" s="803"/>
      <c r="HK12" s="803"/>
      <c r="HL12" s="803"/>
      <c r="HM12" s="803"/>
      <c r="HN12" s="803"/>
      <c r="HO12" s="803"/>
      <c r="HP12" s="803"/>
      <c r="HQ12" s="803"/>
      <c r="HR12" s="803"/>
      <c r="HS12" s="803"/>
      <c r="HT12" s="803"/>
      <c r="HU12" s="803"/>
      <c r="HV12" s="803"/>
      <c r="HW12" s="803"/>
      <c r="HX12" s="803"/>
      <c r="HY12" s="803"/>
      <c r="HZ12" s="803"/>
      <c r="IA12" s="803"/>
      <c r="IB12" s="803"/>
      <c r="IC12" s="803"/>
      <c r="ID12" s="803"/>
      <c r="IE12" s="803"/>
      <c r="IF12" s="803"/>
      <c r="IG12" s="803"/>
      <c r="IH12" s="803"/>
      <c r="II12" s="803"/>
      <c r="IJ12" s="803"/>
      <c r="IK12" s="803"/>
      <c r="IL12" s="803"/>
      <c r="IM12" s="803"/>
      <c r="IN12" s="803"/>
      <c r="IO12" s="803"/>
      <c r="IP12" s="803"/>
      <c r="IQ12" s="803"/>
      <c r="IR12" s="803"/>
      <c r="IS12" s="803"/>
      <c r="IT12" s="803"/>
      <c r="IU12" s="803"/>
      <c r="IV12" s="803"/>
      <c r="IW12" s="803"/>
      <c r="IX12" s="803"/>
      <c r="IY12" s="803"/>
      <c r="IZ12" s="803"/>
      <c r="JA12" s="803"/>
      <c r="JB12" s="803"/>
      <c r="JC12" s="803"/>
      <c r="JD12" s="803"/>
      <c r="JE12" s="803"/>
      <c r="JF12" s="803"/>
      <c r="JG12" s="803"/>
      <c r="JH12" s="803"/>
      <c r="JI12" s="803"/>
      <c r="JJ12" s="803"/>
      <c r="JK12" s="803"/>
      <c r="JL12" s="803"/>
      <c r="JM12" s="803"/>
      <c r="JN12" s="803"/>
      <c r="JO12" s="803"/>
      <c r="JP12" s="803"/>
      <c r="JQ12" s="803"/>
      <c r="JR12" s="803"/>
      <c r="JS12" s="803"/>
      <c r="JT12" s="803"/>
      <c r="JU12" s="803"/>
      <c r="JV12" s="803"/>
      <c r="JW12" s="803"/>
      <c r="JX12" s="803"/>
      <c r="JY12" s="803"/>
      <c r="JZ12" s="803"/>
      <c r="KA12" s="803"/>
      <c r="KB12" s="803"/>
      <c r="KC12" s="803"/>
      <c r="KD12" s="803"/>
      <c r="KE12" s="803"/>
      <c r="KF12" s="803"/>
      <c r="KG12" s="803"/>
      <c r="KH12" s="803"/>
      <c r="KI12" s="803"/>
      <c r="KJ12" s="803"/>
      <c r="KK12" s="803"/>
      <c r="KL12" s="803"/>
      <c r="KM12" s="803"/>
      <c r="KN12" s="803"/>
      <c r="KO12" s="803"/>
      <c r="KP12" s="803"/>
      <c r="KQ12" s="803"/>
      <c r="KR12" s="803"/>
      <c r="KS12" s="803"/>
      <c r="KT12" s="803"/>
      <c r="KU12" s="803"/>
      <c r="KV12" s="803"/>
      <c r="KW12" s="803"/>
      <c r="KX12" s="803"/>
      <c r="KY12" s="803"/>
      <c r="KZ12" s="803"/>
      <c r="LA12" s="803"/>
      <c r="LB12" s="803"/>
      <c r="LC12" s="803"/>
      <c r="LD12" s="803"/>
      <c r="LE12" s="803"/>
      <c r="LF12" s="803"/>
      <c r="LG12" s="803"/>
      <c r="LH12" s="803"/>
      <c r="LI12" s="803"/>
      <c r="LJ12" s="803"/>
      <c r="LK12" s="803"/>
      <c r="LL12" s="803"/>
      <c r="LM12" s="803"/>
      <c r="LN12" s="803"/>
      <c r="LO12" s="803"/>
      <c r="LP12" s="803"/>
      <c r="LQ12" s="803"/>
      <c r="LR12" s="803"/>
      <c r="LS12" s="803"/>
      <c r="LT12" s="803"/>
      <c r="LU12" s="803"/>
      <c r="LV12" s="803"/>
      <c r="LW12" s="803"/>
      <c r="LX12" s="803"/>
      <c r="LY12" s="803"/>
      <c r="LZ12" s="803"/>
      <c r="MA12" s="803"/>
      <c r="MB12" s="803"/>
      <c r="MC12" s="803"/>
      <c r="MD12" s="803"/>
      <c r="ME12" s="803"/>
      <c r="MF12" s="803"/>
      <c r="MG12" s="803"/>
      <c r="MH12" s="803"/>
      <c r="MI12" s="803"/>
      <c r="MJ12" s="803"/>
      <c r="MK12" s="803"/>
      <c r="ML12" s="803"/>
      <c r="MM12" s="803"/>
      <c r="MN12" s="803"/>
      <c r="MO12" s="803"/>
      <c r="MP12" s="803"/>
      <c r="MQ12" s="803"/>
      <c r="MR12" s="803"/>
      <c r="MS12" s="803"/>
      <c r="MT12" s="803"/>
      <c r="MU12" s="803"/>
      <c r="MV12" s="803"/>
      <c r="MW12" s="803"/>
      <c r="MX12" s="803"/>
      <c r="MY12" s="803"/>
      <c r="MZ12" s="803"/>
      <c r="NA12" s="803"/>
      <c r="NB12" s="803"/>
      <c r="NC12" s="803"/>
      <c r="ND12" s="803"/>
      <c r="NE12" s="803"/>
      <c r="NF12" s="803"/>
      <c r="NG12" s="803"/>
      <c r="NH12" s="803"/>
      <c r="NI12" s="803"/>
      <c r="NJ12" s="803"/>
      <c r="NK12" s="803"/>
      <c r="NL12" s="803"/>
      <c r="NM12" s="803"/>
      <c r="NN12" s="803"/>
      <c r="NO12" s="803"/>
      <c r="NP12" s="803"/>
      <c r="NQ12" s="803"/>
      <c r="NR12" s="803"/>
      <c r="NS12" s="803"/>
      <c r="NT12" s="803"/>
      <c r="NU12" s="803"/>
      <c r="NV12" s="803"/>
      <c r="NW12" s="803"/>
      <c r="NX12" s="803"/>
      <c r="NY12" s="803"/>
      <c r="NZ12" s="803"/>
      <c r="OA12" s="803"/>
      <c r="OB12" s="803"/>
      <c r="OC12" s="803"/>
      <c r="OD12" s="803"/>
      <c r="OE12" s="803"/>
      <c r="OF12" s="803"/>
      <c r="OG12" s="803"/>
      <c r="OH12" s="803"/>
      <c r="OI12" s="803"/>
      <c r="OJ12" s="803"/>
      <c r="OK12" s="803"/>
      <c r="OL12" s="803"/>
      <c r="OM12" s="803"/>
      <c r="ON12" s="803"/>
      <c r="OO12" s="803"/>
      <c r="OP12" s="803"/>
      <c r="OQ12" s="803"/>
      <c r="OR12" s="803"/>
      <c r="OS12" s="803"/>
      <c r="OT12" s="803"/>
      <c r="OU12" s="803"/>
      <c r="OV12" s="803"/>
      <c r="OW12" s="803"/>
      <c r="OX12" s="803"/>
      <c r="OY12" s="803"/>
      <c r="OZ12" s="803"/>
      <c r="PA12" s="803"/>
      <c r="PB12" s="803"/>
      <c r="PC12" s="803"/>
      <c r="PD12" s="803"/>
      <c r="PE12" s="803"/>
      <c r="PF12" s="803"/>
      <c r="PG12" s="803"/>
      <c r="PH12" s="803"/>
      <c r="PI12" s="803"/>
      <c r="PJ12" s="803"/>
      <c r="PK12" s="803"/>
      <c r="PL12" s="803"/>
      <c r="PM12" s="803"/>
      <c r="PN12" s="803"/>
      <c r="PO12" s="803"/>
      <c r="PP12" s="803"/>
      <c r="PQ12" s="803"/>
      <c r="PR12" s="803"/>
      <c r="PS12" s="803"/>
      <c r="PT12" s="803"/>
      <c r="PU12" s="803"/>
      <c r="PV12" s="803"/>
      <c r="PW12" s="803"/>
      <c r="PX12" s="803"/>
      <c r="PY12" s="803"/>
      <c r="PZ12" s="803"/>
      <c r="QA12" s="803"/>
      <c r="QB12" s="803"/>
      <c r="QC12" s="803"/>
      <c r="QD12" s="803"/>
      <c r="QE12" s="803"/>
      <c r="QF12" s="803"/>
      <c r="QG12" s="803"/>
      <c r="QH12" s="803"/>
      <c r="QI12" s="803"/>
      <c r="QJ12" s="803"/>
      <c r="QK12" s="803"/>
      <c r="QL12" s="803"/>
      <c r="QM12" s="803"/>
      <c r="QN12" s="803"/>
      <c r="QO12" s="803"/>
      <c r="QP12" s="803"/>
      <c r="QQ12" s="803"/>
      <c r="QR12" s="803"/>
      <c r="QS12" s="803"/>
      <c r="QT12" s="803"/>
      <c r="QU12" s="803"/>
      <c r="QV12" s="803"/>
      <c r="QW12" s="803"/>
      <c r="QX12" s="803"/>
      <c r="QY12" s="803"/>
      <c r="QZ12" s="803"/>
      <c r="RA12" s="803"/>
      <c r="RB12" s="803"/>
      <c r="RC12" s="803"/>
      <c r="RD12" s="803"/>
      <c r="RE12" s="803"/>
      <c r="RF12" s="803"/>
      <c r="RG12" s="803"/>
      <c r="RH12" s="803"/>
      <c r="RI12" s="803"/>
      <c r="RJ12" s="803"/>
      <c r="RK12" s="803"/>
      <c r="RL12" s="803"/>
      <c r="RM12" s="803"/>
      <c r="RN12" s="803"/>
      <c r="RO12" s="803"/>
      <c r="RP12" s="803"/>
      <c r="RQ12" s="803"/>
      <c r="RR12" s="803"/>
      <c r="RS12" s="803"/>
      <c r="RT12" s="803"/>
      <c r="RU12" s="803"/>
      <c r="RV12" s="803"/>
      <c r="RW12" s="803"/>
      <c r="RX12" s="803"/>
      <c r="RY12" s="803"/>
      <c r="RZ12" s="803"/>
      <c r="SA12" s="803"/>
      <c r="SB12" s="803"/>
      <c r="SC12" s="803"/>
      <c r="SD12" s="803"/>
      <c r="SE12" s="803"/>
      <c r="SF12" s="803"/>
      <c r="SG12" s="803"/>
      <c r="SH12" s="803"/>
      <c r="SI12" s="803"/>
      <c r="SJ12" s="803"/>
      <c r="SK12" s="803"/>
      <c r="SL12" s="803"/>
      <c r="SM12" s="803"/>
      <c r="SN12" s="803"/>
      <c r="SO12" s="803"/>
      <c r="SP12" s="803"/>
      <c r="SQ12" s="803"/>
      <c r="SR12" s="803"/>
      <c r="SS12" s="803"/>
      <c r="ST12" s="803"/>
      <c r="SU12" s="803"/>
      <c r="SV12" s="803"/>
      <c r="SW12" s="803"/>
      <c r="SX12" s="803"/>
      <c r="SY12" s="803"/>
      <c r="SZ12" s="803"/>
      <c r="TA12" s="803"/>
      <c r="TB12" s="803"/>
      <c r="TC12" s="803"/>
      <c r="TD12" s="803"/>
      <c r="TE12" s="803"/>
      <c r="TF12" s="803"/>
      <c r="TG12" s="803"/>
      <c r="TH12" s="803"/>
      <c r="TI12" s="803"/>
      <c r="TJ12" s="803"/>
      <c r="TK12" s="803"/>
      <c r="TL12" s="803"/>
      <c r="TM12" s="803"/>
      <c r="TN12" s="803"/>
      <c r="TO12" s="803"/>
      <c r="TP12" s="803"/>
      <c r="TQ12" s="803"/>
      <c r="TR12" s="803"/>
      <c r="TS12" s="803"/>
      <c r="TT12" s="803"/>
      <c r="TU12" s="803"/>
      <c r="TV12" s="803"/>
      <c r="TW12" s="803"/>
      <c r="TX12" s="803"/>
      <c r="TY12" s="803"/>
      <c r="TZ12" s="803"/>
      <c r="UA12" s="803"/>
      <c r="UB12" s="803"/>
      <c r="UC12" s="803"/>
      <c r="UD12" s="803"/>
      <c r="UE12" s="803"/>
      <c r="UF12" s="803"/>
      <c r="UG12" s="803"/>
      <c r="UH12" s="803"/>
      <c r="UI12" s="803"/>
      <c r="UJ12" s="803"/>
      <c r="UK12" s="803"/>
      <c r="UL12" s="803"/>
      <c r="UM12" s="803"/>
      <c r="UN12" s="803"/>
      <c r="UO12" s="803"/>
      <c r="UP12" s="803"/>
      <c r="UQ12" s="803"/>
      <c r="UR12" s="803"/>
      <c r="US12" s="803"/>
      <c r="UT12" s="803"/>
      <c r="UU12" s="803"/>
      <c r="UV12" s="803"/>
      <c r="UW12" s="803"/>
      <c r="UX12" s="803"/>
      <c r="UY12" s="803"/>
      <c r="UZ12" s="803"/>
      <c r="VA12" s="803"/>
      <c r="VB12" s="803"/>
      <c r="VC12" s="803"/>
      <c r="VD12" s="803"/>
      <c r="VE12" s="803"/>
      <c r="VF12" s="803"/>
      <c r="VG12" s="803"/>
      <c r="VH12" s="803"/>
      <c r="VI12" s="803"/>
      <c r="VJ12" s="803"/>
      <c r="VK12" s="803"/>
      <c r="VL12" s="803"/>
      <c r="VM12" s="803"/>
      <c r="VN12" s="803"/>
      <c r="VO12" s="803"/>
      <c r="VP12" s="803"/>
      <c r="VQ12" s="803"/>
      <c r="VR12" s="803"/>
      <c r="VS12" s="803"/>
      <c r="VT12" s="803"/>
      <c r="VU12" s="803"/>
      <c r="VV12" s="803"/>
      <c r="VW12" s="803"/>
      <c r="VX12" s="803"/>
      <c r="VY12" s="803"/>
      <c r="VZ12" s="803"/>
      <c r="WA12" s="803"/>
      <c r="WB12" s="803"/>
      <c r="WC12" s="803"/>
      <c r="WD12" s="803"/>
      <c r="WE12" s="803"/>
      <c r="WF12" s="803"/>
      <c r="WG12" s="803"/>
      <c r="WH12" s="803"/>
      <c r="WI12" s="803"/>
      <c r="WJ12" s="803"/>
      <c r="WK12" s="803"/>
      <c r="WL12" s="803"/>
      <c r="WM12" s="803"/>
      <c r="WN12" s="803"/>
      <c r="WO12" s="803"/>
      <c r="WP12" s="803"/>
      <c r="WQ12" s="803"/>
      <c r="WR12" s="803"/>
      <c r="WS12" s="803"/>
      <c r="WT12" s="803"/>
      <c r="WU12" s="803"/>
      <c r="WV12" s="803"/>
      <c r="WW12" s="803"/>
      <c r="WX12" s="803"/>
      <c r="WY12" s="803"/>
      <c r="WZ12" s="803"/>
      <c r="XA12" s="803"/>
      <c r="XB12" s="803"/>
      <c r="XC12" s="803"/>
      <c r="XD12" s="803"/>
      <c r="XE12" s="803"/>
      <c r="XF12" s="803"/>
      <c r="XG12" s="803"/>
      <c r="XH12" s="803"/>
      <c r="XI12" s="803"/>
      <c r="XJ12" s="803"/>
      <c r="XK12" s="803"/>
      <c r="XL12" s="803"/>
      <c r="XM12" s="803"/>
      <c r="XN12" s="803"/>
      <c r="XO12" s="803"/>
      <c r="XP12" s="803"/>
      <c r="XQ12" s="803"/>
      <c r="XR12" s="803"/>
      <c r="XS12" s="803"/>
      <c r="XT12" s="803"/>
      <c r="XU12" s="803"/>
      <c r="XV12" s="803"/>
      <c r="XW12" s="803"/>
      <c r="XX12" s="803"/>
      <c r="XY12" s="803"/>
      <c r="XZ12" s="803"/>
      <c r="YA12" s="803"/>
      <c r="YB12" s="803"/>
      <c r="YC12" s="803"/>
      <c r="YD12" s="803"/>
      <c r="YE12" s="803"/>
      <c r="YF12" s="803"/>
      <c r="YG12" s="803"/>
      <c r="YH12" s="803"/>
      <c r="YI12" s="803"/>
      <c r="YJ12" s="803"/>
      <c r="YK12" s="803"/>
      <c r="YL12" s="803"/>
      <c r="YM12" s="803"/>
      <c r="YN12" s="803"/>
      <c r="YO12" s="803"/>
      <c r="YP12" s="803"/>
      <c r="YQ12" s="803"/>
      <c r="YR12" s="803"/>
      <c r="YS12" s="803"/>
      <c r="YT12" s="803"/>
      <c r="YU12" s="803"/>
      <c r="YV12" s="803"/>
      <c r="YW12" s="803"/>
      <c r="YX12" s="803"/>
      <c r="YY12" s="803"/>
      <c r="YZ12" s="803"/>
      <c r="ZA12" s="803"/>
      <c r="ZB12" s="803"/>
      <c r="ZC12" s="803"/>
      <c r="ZD12" s="803"/>
      <c r="ZE12" s="803"/>
      <c r="ZF12" s="803"/>
      <c r="ZG12" s="803"/>
      <c r="ZH12" s="803"/>
      <c r="ZI12" s="803"/>
      <c r="ZJ12" s="803"/>
      <c r="ZK12" s="803"/>
      <c r="ZL12" s="803"/>
      <c r="ZM12" s="803"/>
      <c r="ZN12" s="803"/>
      <c r="ZO12" s="803"/>
      <c r="ZP12" s="803"/>
      <c r="ZQ12" s="803"/>
      <c r="ZR12" s="803"/>
      <c r="ZS12" s="803"/>
      <c r="ZT12" s="803"/>
      <c r="ZU12" s="803"/>
      <c r="ZV12" s="803"/>
      <c r="ZW12" s="803"/>
      <c r="ZX12" s="803"/>
      <c r="ZY12" s="803"/>
      <c r="ZZ12" s="803"/>
      <c r="AAA12" s="803"/>
      <c r="AAB12" s="803"/>
      <c r="AAC12" s="803"/>
      <c r="AAD12" s="803"/>
      <c r="AAE12" s="803"/>
      <c r="AAF12" s="803"/>
      <c r="AAG12" s="803"/>
      <c r="AAH12" s="803"/>
      <c r="AAI12" s="803"/>
      <c r="AAJ12" s="803"/>
      <c r="AAK12" s="803"/>
      <c r="AAL12" s="803"/>
      <c r="AAM12" s="803"/>
      <c r="AAN12" s="803"/>
      <c r="AAO12" s="803"/>
      <c r="AAP12" s="803"/>
      <c r="AAQ12" s="803"/>
      <c r="AAR12" s="803"/>
      <c r="AAS12" s="803"/>
      <c r="AAT12" s="803"/>
      <c r="AAU12" s="803"/>
      <c r="AAV12" s="803"/>
      <c r="AAW12" s="803"/>
      <c r="AAX12" s="803"/>
      <c r="AAY12" s="803"/>
      <c r="AAZ12" s="803"/>
      <c r="ABA12" s="803"/>
      <c r="ABB12" s="803"/>
      <c r="ABC12" s="803"/>
      <c r="ABD12" s="803"/>
      <c r="ABE12" s="803"/>
      <c r="ABF12" s="803"/>
      <c r="ABG12" s="803"/>
      <c r="ABH12" s="803"/>
      <c r="ABI12" s="803"/>
      <c r="ABJ12" s="803"/>
      <c r="ABK12" s="803"/>
      <c r="ABL12" s="803"/>
      <c r="ABM12" s="803"/>
      <c r="ABN12" s="803"/>
      <c r="ABO12" s="803"/>
      <c r="ABP12" s="803"/>
      <c r="ABQ12" s="803"/>
      <c r="ABR12" s="803"/>
      <c r="ABS12" s="803"/>
      <c r="ABT12" s="803"/>
      <c r="ABU12" s="803"/>
      <c r="ABV12" s="803"/>
      <c r="ABW12" s="803"/>
      <c r="ABX12" s="803"/>
      <c r="ABY12" s="803"/>
      <c r="ABZ12" s="803"/>
      <c r="ACA12" s="803"/>
      <c r="ACB12" s="803"/>
      <c r="ACC12" s="803"/>
      <c r="ACD12" s="803"/>
      <c r="ACE12" s="803"/>
      <c r="ACF12" s="803"/>
      <c r="ACG12" s="803"/>
      <c r="ACH12" s="803"/>
      <c r="ACI12" s="803"/>
      <c r="ACJ12" s="803"/>
      <c r="ACK12" s="803"/>
      <c r="ACL12" s="803"/>
      <c r="ACM12" s="803"/>
      <c r="ACN12" s="803"/>
      <c r="ACO12" s="803"/>
      <c r="ACP12" s="803"/>
      <c r="ACQ12" s="803"/>
      <c r="ACR12" s="803"/>
      <c r="ACS12" s="803"/>
      <c r="ACT12" s="803"/>
      <c r="ACU12" s="803"/>
      <c r="ACV12" s="803"/>
      <c r="ACW12" s="803"/>
      <c r="ACX12" s="803"/>
      <c r="ACY12" s="803"/>
      <c r="ACZ12" s="803"/>
      <c r="ADA12" s="803"/>
      <c r="ADB12" s="803"/>
      <c r="ADC12" s="803"/>
      <c r="ADD12" s="803"/>
      <c r="ADE12" s="803"/>
      <c r="ADF12" s="803"/>
      <c r="ADG12" s="803"/>
      <c r="ADH12" s="803"/>
      <c r="ADI12" s="803"/>
      <c r="ADJ12" s="803"/>
      <c r="ADK12" s="803"/>
      <c r="ADL12" s="803"/>
      <c r="ADM12" s="803"/>
      <c r="ADN12" s="803"/>
      <c r="ADO12" s="803"/>
      <c r="ADP12" s="803"/>
      <c r="ADQ12" s="803"/>
      <c r="ADR12" s="803"/>
      <c r="ADS12" s="803"/>
      <c r="ADT12" s="803"/>
      <c r="ADU12" s="803"/>
      <c r="ADV12" s="803"/>
      <c r="ADW12" s="803"/>
      <c r="ADX12" s="803"/>
      <c r="ADY12" s="803"/>
      <c r="ADZ12" s="803"/>
      <c r="AEA12" s="803"/>
      <c r="AEB12" s="803"/>
      <c r="AEC12" s="803"/>
      <c r="AED12" s="803"/>
      <c r="AEE12" s="803"/>
      <c r="AEF12" s="803"/>
      <c r="AEG12" s="803"/>
      <c r="AEH12" s="803"/>
      <c r="AEI12" s="803"/>
      <c r="AEJ12" s="803"/>
      <c r="AEK12" s="803"/>
      <c r="AEL12" s="803"/>
      <c r="AEM12" s="803"/>
      <c r="AEN12" s="803"/>
      <c r="AEO12" s="803"/>
      <c r="AEP12" s="803"/>
      <c r="AEQ12" s="803"/>
      <c r="AER12" s="803"/>
      <c r="AES12" s="803"/>
      <c r="AET12" s="803"/>
      <c r="AEU12" s="803"/>
      <c r="AEV12" s="803"/>
      <c r="AEW12" s="803"/>
      <c r="AEX12" s="803"/>
      <c r="AEY12" s="803"/>
      <c r="AEZ12" s="803"/>
      <c r="AFA12" s="803"/>
      <c r="AFB12" s="803"/>
      <c r="AFC12" s="803"/>
      <c r="AFD12" s="803"/>
      <c r="AFE12" s="803"/>
      <c r="AFF12" s="803"/>
      <c r="AFG12" s="803"/>
      <c r="AFH12" s="803"/>
      <c r="AFI12" s="803"/>
      <c r="AFJ12" s="803"/>
      <c r="AFK12" s="803"/>
      <c r="AFL12" s="803"/>
      <c r="AFM12" s="803"/>
      <c r="AFN12" s="803"/>
      <c r="AFO12" s="803"/>
      <c r="AFP12" s="803"/>
      <c r="AFQ12" s="803"/>
      <c r="AFR12" s="803"/>
      <c r="AFS12" s="803"/>
      <c r="AFT12" s="803"/>
      <c r="AFU12" s="803"/>
      <c r="AFV12" s="803"/>
      <c r="AFW12" s="803"/>
      <c r="AFX12" s="803"/>
      <c r="AFY12" s="803"/>
      <c r="AFZ12" s="803"/>
      <c r="AGA12" s="803"/>
      <c r="AGB12" s="803"/>
      <c r="AGC12" s="803"/>
      <c r="AGD12" s="803"/>
      <c r="AGE12" s="803"/>
      <c r="AGF12" s="803"/>
      <c r="AGG12" s="803"/>
      <c r="AGH12" s="803"/>
      <c r="AGI12" s="803"/>
      <c r="AGJ12" s="803"/>
      <c r="AGK12" s="803"/>
      <c r="AGL12" s="803"/>
      <c r="AGM12" s="803"/>
      <c r="AGN12" s="803"/>
      <c r="AGO12" s="803"/>
      <c r="AGP12" s="803"/>
      <c r="AGQ12" s="803"/>
      <c r="AGR12" s="803"/>
      <c r="AGS12" s="803"/>
      <c r="AGT12" s="803"/>
      <c r="AGU12" s="803"/>
      <c r="AGV12" s="803"/>
      <c r="AGW12" s="803"/>
      <c r="AGX12" s="803"/>
      <c r="AGY12" s="803"/>
      <c r="AGZ12" s="803"/>
      <c r="AHA12" s="803"/>
      <c r="AHB12" s="803"/>
      <c r="AHC12" s="803"/>
      <c r="AHD12" s="803"/>
      <c r="AHE12" s="803"/>
      <c r="AHF12" s="803"/>
      <c r="AHG12" s="803"/>
      <c r="AHH12" s="803"/>
      <c r="AHI12" s="803"/>
      <c r="AHJ12" s="803"/>
      <c r="AHK12" s="803"/>
      <c r="AHL12" s="803"/>
      <c r="AHM12" s="803"/>
      <c r="AHN12" s="803"/>
      <c r="AHO12" s="803"/>
      <c r="AHP12" s="803"/>
      <c r="AHQ12" s="803"/>
      <c r="AHR12" s="803"/>
      <c r="AHS12" s="803"/>
      <c r="AHT12" s="803"/>
      <c r="AHU12" s="803"/>
      <c r="AHV12" s="803"/>
      <c r="AHW12" s="803"/>
      <c r="AHX12" s="803"/>
      <c r="AHY12" s="803"/>
      <c r="AHZ12" s="803"/>
      <c r="AIA12" s="803"/>
      <c r="AIB12" s="803"/>
      <c r="AIC12" s="803"/>
      <c r="AID12" s="803"/>
      <c r="AIE12" s="803"/>
      <c r="AIF12" s="803"/>
      <c r="AIG12" s="803"/>
      <c r="AIH12" s="803"/>
      <c r="AII12" s="803"/>
      <c r="AIJ12" s="803"/>
      <c r="AIK12" s="794"/>
      <c r="AIL12" s="794"/>
      <c r="AIM12" s="794"/>
      <c r="AIN12" s="794"/>
      <c r="AIO12" s="794"/>
      <c r="AIP12" s="794"/>
      <c r="AIQ12" s="794"/>
      <c r="AIR12" s="794"/>
      <c r="AIS12" s="794"/>
      <c r="AIT12" s="794"/>
      <c r="AIU12" s="794"/>
      <c r="AIV12" s="794"/>
      <c r="AIW12" s="794"/>
      <c r="AIX12" s="794"/>
      <c r="AIY12" s="794"/>
      <c r="AIZ12" s="794"/>
      <c r="AJA12" s="794"/>
      <c r="AJB12" s="794"/>
      <c r="AJC12" s="794"/>
      <c r="AJD12" s="794"/>
      <c r="AJE12" s="794"/>
      <c r="AJF12" s="794"/>
      <c r="AJG12" s="794"/>
      <c r="AJH12" s="794"/>
      <c r="AJI12" s="794"/>
      <c r="AJJ12" s="794"/>
      <c r="AJK12" s="794"/>
      <c r="AJL12" s="794"/>
      <c r="AJM12" s="794"/>
      <c r="AJN12" s="794"/>
      <c r="AJO12" s="794"/>
      <c r="AJP12" s="794"/>
      <c r="AJQ12" s="794"/>
      <c r="AJR12" s="794"/>
      <c r="AJS12" s="794"/>
      <c r="AJT12" s="794"/>
      <c r="AJU12" s="794"/>
      <c r="AJV12" s="794"/>
      <c r="AJW12" s="794"/>
      <c r="AJX12" s="794"/>
      <c r="AJY12" s="794"/>
      <c r="AJZ12" s="794"/>
      <c r="AKA12" s="794"/>
      <c r="AKB12" s="794"/>
      <c r="AKC12" s="794"/>
      <c r="AKD12" s="794"/>
      <c r="AKE12" s="794"/>
      <c r="AKF12" s="794"/>
      <c r="AKG12" s="794"/>
      <c r="AKH12" s="794"/>
      <c r="AKI12" s="794"/>
      <c r="AKJ12" s="794"/>
      <c r="AKK12" s="794"/>
      <c r="AKL12" s="794"/>
      <c r="AKM12" s="794"/>
      <c r="AKN12" s="794"/>
      <c r="AKO12" s="794"/>
      <c r="AKP12" s="794"/>
      <c r="AKQ12" s="794"/>
      <c r="AKR12" s="794"/>
      <c r="AKS12" s="794"/>
      <c r="AKT12" s="794"/>
      <c r="AKU12" s="794"/>
      <c r="AKV12" s="794"/>
      <c r="AKW12" s="794"/>
      <c r="AKX12" s="794"/>
      <c r="AKY12" s="794"/>
      <c r="AKZ12" s="794"/>
      <c r="ALA12" s="794"/>
      <c r="ALB12" s="794"/>
      <c r="ALC12" s="794"/>
      <c r="ALD12" s="794"/>
      <c r="ALE12" s="794"/>
      <c r="ALF12" s="794"/>
      <c r="ALG12" s="794"/>
      <c r="ALH12" s="794"/>
      <c r="ALI12" s="794"/>
      <c r="ALJ12" s="794"/>
      <c r="ALK12" s="794"/>
      <c r="ALL12" s="794"/>
      <c r="ALM12" s="794"/>
      <c r="ALN12" s="794"/>
      <c r="ALO12" s="794"/>
      <c r="ALP12" s="794"/>
      <c r="ALQ12" s="794"/>
      <c r="ALR12" s="794"/>
      <c r="ALS12" s="794"/>
      <c r="ALT12" s="794"/>
      <c r="ALU12" s="794"/>
      <c r="ALV12" s="794"/>
      <c r="ALW12" s="794"/>
      <c r="ALX12" s="794"/>
      <c r="ALY12" s="794"/>
      <c r="ALZ12" s="794"/>
      <c r="AMA12" s="794"/>
      <c r="AMB12" s="794"/>
      <c r="AMC12" s="794"/>
      <c r="AMD12" s="794"/>
      <c r="AME12" s="794"/>
      <c r="AMF12" s="794"/>
      <c r="AMG12" s="794"/>
      <c r="AMH12" s="794"/>
      <c r="AMI12" s="794"/>
      <c r="AMJ12" s="794"/>
      <c r="AMK12" s="794"/>
      <c r="AML12" s="794"/>
      <c r="AMM12" s="794"/>
      <c r="AMN12" s="794"/>
      <c r="AMO12" s="794"/>
      <c r="AMP12" s="794"/>
      <c r="AMQ12" s="794"/>
      <c r="AMR12" s="794"/>
      <c r="AMS12" s="794"/>
      <c r="AMT12" s="794"/>
      <c r="AMU12" s="794"/>
      <c r="AMV12" s="794"/>
      <c r="AMW12" s="794"/>
      <c r="AMX12" s="794"/>
      <c r="AMY12" s="794"/>
      <c r="AMZ12" s="794"/>
      <c r="ANA12" s="794"/>
      <c r="ANB12" s="794"/>
      <c r="ANC12" s="794"/>
      <c r="AND12" s="794"/>
      <c r="ANE12" s="794"/>
      <c r="ANF12" s="794"/>
      <c r="ANG12" s="794"/>
      <c r="ANH12" s="794"/>
      <c r="ANI12" s="794"/>
      <c r="ANJ12" s="794"/>
      <c r="ANK12" s="794"/>
      <c r="ANL12" s="794"/>
      <c r="ANM12" s="794"/>
      <c r="ANN12" s="794"/>
      <c r="ANO12" s="794"/>
      <c r="ANP12" s="794"/>
      <c r="ANQ12" s="794"/>
      <c r="ANR12" s="794"/>
      <c r="ANS12" s="794"/>
      <c r="ANT12" s="794"/>
      <c r="ANU12" s="794"/>
      <c r="ANV12" s="794"/>
      <c r="ANW12" s="794"/>
      <c r="ANX12" s="794"/>
      <c r="ANY12" s="794"/>
      <c r="ANZ12" s="794"/>
      <c r="AOA12" s="794"/>
      <c r="AOB12" s="794"/>
      <c r="AOC12" s="794"/>
      <c r="AOD12" s="794"/>
      <c r="AOE12" s="794"/>
      <c r="AOF12" s="794"/>
      <c r="AOG12" s="794"/>
      <c r="AOH12" s="794"/>
      <c r="AOI12" s="794"/>
      <c r="AOJ12" s="794"/>
      <c r="AOK12" s="794"/>
      <c r="AOL12" s="794"/>
      <c r="AOM12" s="794"/>
      <c r="AON12" s="794"/>
      <c r="AOO12" s="794"/>
      <c r="AOP12" s="794"/>
      <c r="AOQ12" s="794"/>
      <c r="AOR12" s="794"/>
      <c r="AOS12" s="794"/>
      <c r="AOT12" s="794"/>
      <c r="AOU12" s="794"/>
      <c r="AOV12" s="794"/>
      <c r="AOW12" s="794"/>
      <c r="AOX12" s="794"/>
      <c r="AOY12" s="794"/>
      <c r="AOZ12" s="794"/>
      <c r="APA12" s="794"/>
      <c r="APB12" s="794"/>
      <c r="APC12" s="794"/>
      <c r="APD12" s="794"/>
      <c r="APE12" s="794"/>
      <c r="APF12" s="794"/>
      <c r="APG12" s="794"/>
      <c r="APH12" s="794"/>
      <c r="API12" s="794"/>
      <c r="APJ12" s="794"/>
      <c r="APK12" s="794"/>
      <c r="APL12" s="794"/>
      <c r="APM12" s="794"/>
      <c r="APN12" s="794"/>
      <c r="APO12" s="794"/>
      <c r="APP12" s="794"/>
      <c r="APQ12" s="794"/>
      <c r="APR12" s="794"/>
      <c r="APS12" s="794"/>
      <c r="APT12" s="794"/>
      <c r="APU12" s="794"/>
      <c r="APV12" s="794"/>
      <c r="APW12" s="794"/>
      <c r="APX12" s="794"/>
      <c r="APY12" s="794"/>
      <c r="APZ12" s="794"/>
      <c r="AQA12" s="794"/>
      <c r="AQB12" s="794"/>
      <c r="AQC12" s="794"/>
      <c r="AQD12" s="794"/>
      <c r="AQE12" s="803"/>
      <c r="AQF12" s="803"/>
      <c r="AQG12" s="803"/>
      <c r="AQH12" s="803"/>
      <c r="AQI12" s="803"/>
      <c r="AQJ12" s="803"/>
      <c r="AQK12" s="803"/>
      <c r="AQL12" s="803"/>
      <c r="AQM12" s="803"/>
      <c r="AQN12" s="803"/>
      <c r="AQO12" s="803"/>
      <c r="AQP12" s="803"/>
      <c r="AQQ12" s="803"/>
      <c r="AQR12" s="803"/>
      <c r="AQS12" s="803"/>
      <c r="AQT12" s="803"/>
      <c r="AQU12" s="803"/>
      <c r="AQV12" s="803"/>
      <c r="AQW12" s="803"/>
      <c r="AQX12" s="803"/>
      <c r="AQY12" s="803"/>
      <c r="AQZ12" s="803"/>
      <c r="ARA12" s="803"/>
      <c r="ARB12" s="803"/>
      <c r="ARC12" s="803"/>
      <c r="ARD12" s="803"/>
      <c r="ARE12" s="803"/>
      <c r="ARF12" s="803"/>
      <c r="ARG12" s="803"/>
      <c r="ARH12" s="803"/>
      <c r="ARI12" s="803"/>
      <c r="ARJ12" s="803"/>
      <c r="ARK12" s="803"/>
      <c r="ARL12" s="803"/>
      <c r="ARM12" s="803"/>
      <c r="ARN12" s="803"/>
      <c r="ARO12" s="803"/>
      <c r="ARP12" s="803"/>
      <c r="ARQ12" s="803"/>
      <c r="ARR12" s="803"/>
      <c r="ARS12" s="803"/>
      <c r="ART12" s="803"/>
      <c r="ARU12" s="803"/>
      <c r="ARV12" s="803"/>
      <c r="ARW12" s="803"/>
      <c r="ARX12" s="803"/>
      <c r="ARY12" s="803"/>
      <c r="ARZ12" s="803"/>
      <c r="ASA12" s="803"/>
      <c r="ASB12" s="803"/>
      <c r="ASC12" s="803"/>
      <c r="ASD12" s="803"/>
      <c r="ASE12" s="803"/>
      <c r="ASF12" s="803"/>
      <c r="ASG12" s="803"/>
      <c r="ASH12" s="803"/>
      <c r="ASI12" s="803"/>
      <c r="ASJ12" s="803"/>
      <c r="ASK12" s="803"/>
      <c r="ASL12" s="803"/>
      <c r="ASM12" s="794"/>
      <c r="ASN12" s="794"/>
      <c r="ASO12" s="794"/>
      <c r="ASP12" s="794"/>
      <c r="ASQ12" s="794"/>
      <c r="ASR12" s="794"/>
      <c r="ASS12" s="794"/>
      <c r="AST12" s="794"/>
      <c r="ASU12" s="794"/>
      <c r="ASV12" s="794"/>
      <c r="ASW12" s="794"/>
      <c r="ASX12" s="794"/>
      <c r="ASY12" s="794"/>
      <c r="ASZ12" s="794"/>
      <c r="ATA12" s="794"/>
      <c r="ATB12" s="794"/>
      <c r="ATC12" s="794"/>
      <c r="ATD12" s="794"/>
      <c r="ATE12" s="794"/>
      <c r="ATF12" s="794"/>
      <c r="ATG12" s="794"/>
      <c r="ATH12" s="794"/>
      <c r="ATI12" s="794"/>
      <c r="ATJ12" s="794"/>
      <c r="ATK12" s="794"/>
      <c r="ATL12" s="794"/>
      <c r="ATM12" s="794"/>
      <c r="ATN12" s="794"/>
      <c r="ATO12" s="794"/>
      <c r="ATP12" s="803"/>
      <c r="ATQ12" s="803"/>
      <c r="ATR12" s="803"/>
      <c r="ATS12" s="803"/>
      <c r="ATT12" s="803"/>
      <c r="ATU12" s="803"/>
      <c r="ATV12" s="803"/>
      <c r="ATW12" s="803"/>
      <c r="ATX12" s="803"/>
      <c r="ATY12" s="803"/>
      <c r="ATZ12" s="803"/>
      <c r="AUA12" s="802"/>
      <c r="AUB12" s="802"/>
      <c r="AUC12" s="802"/>
      <c r="AUD12" s="802"/>
      <c r="AUE12" s="802"/>
      <c r="AUF12" s="802"/>
      <c r="AUG12" s="802"/>
      <c r="AUH12" s="802"/>
      <c r="AUI12" s="802"/>
      <c r="AUJ12" s="802"/>
      <c r="AUK12" s="802"/>
      <c r="AUL12" s="802"/>
      <c r="AUM12" s="802"/>
      <c r="AUN12" s="802"/>
      <c r="AUO12" s="802"/>
      <c r="AUP12" s="801"/>
      <c r="AUQ12" s="802"/>
      <c r="AUR12" s="801"/>
      <c r="AUS12" s="802"/>
      <c r="AUT12" s="801"/>
      <c r="AUU12" s="802"/>
      <c r="AUV12" s="802"/>
      <c r="AUW12" s="802"/>
      <c r="AUX12" s="802"/>
      <c r="AUY12" s="802"/>
      <c r="AUZ12" s="802"/>
      <c r="AVA12" s="802"/>
      <c r="AVB12" s="802"/>
      <c r="AVC12" s="802"/>
      <c r="AVD12" s="802"/>
      <c r="AVE12" s="802"/>
      <c r="AVF12" s="802"/>
      <c r="AVG12" s="802"/>
      <c r="AVH12" s="802"/>
      <c r="AVI12" s="802"/>
      <c r="AVJ12" s="802"/>
      <c r="AVK12" s="802"/>
      <c r="AVL12" s="802"/>
      <c r="AVM12" s="802"/>
      <c r="AVN12" s="802"/>
      <c r="AVO12" s="802"/>
      <c r="AVP12" s="802"/>
      <c r="AVQ12" s="802"/>
      <c r="AVR12" s="802"/>
      <c r="AVS12" s="802"/>
      <c r="AVT12" s="802"/>
      <c r="AVU12" s="802"/>
      <c r="AVV12" s="802"/>
      <c r="AVW12" s="802"/>
      <c r="AVX12" s="802"/>
      <c r="AVY12" s="802"/>
      <c r="AVZ12" s="802"/>
      <c r="AWA12" s="802"/>
      <c r="AWB12" s="802"/>
      <c r="AWC12" s="802"/>
      <c r="AWD12" s="802"/>
      <c r="AWE12" s="802"/>
      <c r="AWF12" s="802"/>
      <c r="AWG12" s="802"/>
      <c r="AWH12" s="802"/>
      <c r="AWI12" s="802"/>
      <c r="AWJ12" s="802"/>
      <c r="AWK12" s="802"/>
      <c r="AWL12" s="802"/>
      <c r="AWM12" s="802"/>
      <c r="AWN12" s="802"/>
      <c r="AWO12" s="802"/>
      <c r="AWP12" s="802"/>
      <c r="AWQ12" s="802"/>
      <c r="AWR12" s="802"/>
      <c r="AWS12" s="802"/>
      <c r="AWT12" s="802"/>
      <c r="AWU12" s="802"/>
      <c r="AWV12" s="802"/>
      <c r="AWW12" s="802"/>
      <c r="AWX12" s="802"/>
      <c r="AWY12" s="802"/>
      <c r="AWZ12" s="802"/>
      <c r="AXA12" s="802"/>
      <c r="AXB12" s="802"/>
      <c r="AXC12" s="802"/>
      <c r="AXD12" s="802"/>
      <c r="AXE12" s="802"/>
      <c r="AXF12" s="802"/>
      <c r="AXG12" s="802"/>
      <c r="AXH12" s="802"/>
      <c r="AXI12" s="802"/>
      <c r="AXJ12" s="802"/>
      <c r="AXK12" s="802"/>
      <c r="AXL12" s="802"/>
      <c r="AXM12" s="802"/>
      <c r="AXN12" s="802"/>
      <c r="AXO12" s="802"/>
      <c r="AXP12" s="802"/>
      <c r="AXQ12" s="802"/>
      <c r="AXR12" s="802"/>
      <c r="AXS12" s="802"/>
      <c r="AXT12" s="802"/>
      <c r="AXU12" s="802"/>
      <c r="AXV12" s="802"/>
      <c r="AXW12" s="802"/>
      <c r="AXX12" s="802"/>
      <c r="AXY12" s="802"/>
      <c r="AXZ12" s="802"/>
      <c r="AYA12" s="802"/>
      <c r="AYB12" s="802"/>
      <c r="AYC12" s="802"/>
      <c r="AYD12" s="802"/>
      <c r="AYE12" s="802"/>
      <c r="AYF12" s="802"/>
      <c r="AYG12" s="802"/>
      <c r="AYH12" s="802"/>
      <c r="AYI12" s="802"/>
      <c r="AYJ12" s="802"/>
      <c r="AYK12" s="802"/>
      <c r="AYL12" s="802"/>
      <c r="AYM12" s="802"/>
      <c r="AYN12" s="802"/>
      <c r="AYO12" s="802"/>
      <c r="AYP12" s="802"/>
      <c r="AYQ12" s="802"/>
      <c r="AYR12" s="802"/>
      <c r="AYS12" s="802"/>
      <c r="AYT12" s="802"/>
      <c r="AYU12" s="802"/>
      <c r="AYV12" s="802"/>
      <c r="AYW12" s="802"/>
      <c r="AYX12" s="802"/>
      <c r="AYY12" s="802"/>
      <c r="AYZ12" s="802"/>
      <c r="AZA12" s="802"/>
      <c r="AZB12" s="802"/>
      <c r="AZC12" s="802"/>
      <c r="AZD12" s="802"/>
      <c r="AZE12" s="802"/>
      <c r="AZF12" s="802"/>
      <c r="AZG12" s="802"/>
      <c r="AZH12" s="802"/>
      <c r="AZI12" s="802"/>
      <c r="AZJ12" s="802"/>
      <c r="AZK12" s="802"/>
      <c r="AZL12" s="802"/>
      <c r="AZM12" s="802"/>
      <c r="AZN12" s="802"/>
      <c r="AZO12" s="802"/>
      <c r="AZP12" s="802"/>
      <c r="AZQ12" s="802"/>
      <c r="AZR12" s="802"/>
      <c r="AZS12" s="802"/>
    </row>
    <row r="13" spans="2:1371" s="178" customFormat="1" ht="3.75" customHeight="1">
      <c r="B13" s="463"/>
      <c r="C13" s="464"/>
      <c r="D13" s="464"/>
      <c r="E13" s="464"/>
      <c r="F13" s="468"/>
      <c r="G13" s="468"/>
      <c r="H13" s="468"/>
      <c r="I13" s="468"/>
      <c r="J13" s="468"/>
      <c r="K13" s="468"/>
      <c r="L13" s="468"/>
      <c r="M13" s="468"/>
      <c r="N13" s="468"/>
      <c r="O13" s="468"/>
      <c r="P13" s="468"/>
      <c r="Q13" s="468"/>
      <c r="R13" s="468"/>
      <c r="S13" s="468"/>
      <c r="T13" s="468"/>
      <c r="U13" s="468"/>
      <c r="V13" s="468"/>
      <c r="W13" s="468"/>
      <c r="X13" s="495"/>
      <c r="Y13" s="182"/>
      <c r="Z13" s="615"/>
      <c r="AA13" s="616"/>
      <c r="AB13" s="625"/>
      <c r="AC13" s="625"/>
      <c r="AD13" s="625"/>
      <c r="AE13" s="625"/>
      <c r="AF13" s="625"/>
      <c r="AG13" s="625"/>
      <c r="AH13" s="625"/>
      <c r="AI13" s="625"/>
      <c r="AJ13" s="625"/>
      <c r="AK13" s="625"/>
      <c r="AL13" s="625"/>
      <c r="AM13" s="625"/>
      <c r="AN13" s="625"/>
      <c r="AO13" s="625"/>
      <c r="AP13" s="625"/>
      <c r="AQ13" s="636"/>
      <c r="AR13" s="549"/>
      <c r="AS13" s="549"/>
      <c r="AT13" s="549"/>
      <c r="AU13" s="549"/>
      <c r="AV13" s="549"/>
      <c r="AW13" s="549"/>
      <c r="AX13" s="549"/>
      <c r="AY13" s="549"/>
      <c r="AZ13" s="549"/>
      <c r="BA13" s="549"/>
      <c r="BB13" s="549"/>
      <c r="BC13" s="549"/>
      <c r="BD13" s="549"/>
      <c r="BE13" s="549"/>
      <c r="BF13" s="549"/>
      <c r="BG13" s="549"/>
      <c r="BH13" s="549"/>
      <c r="BI13" s="549"/>
      <c r="BJ13" s="549"/>
      <c r="BK13" s="549"/>
      <c r="BL13" s="549"/>
      <c r="BM13" s="549"/>
      <c r="BN13" s="549"/>
      <c r="BO13" s="549"/>
      <c r="BP13" s="549"/>
      <c r="BQ13" s="549"/>
      <c r="BR13" s="549"/>
      <c r="BS13" s="549"/>
      <c r="BT13" s="549"/>
      <c r="BU13" s="549"/>
      <c r="BV13" s="549"/>
      <c r="BW13" s="549"/>
      <c r="BX13" s="549"/>
      <c r="BY13" s="549"/>
      <c r="BZ13" s="549"/>
      <c r="CA13" s="549"/>
      <c r="CB13" s="549"/>
      <c r="CC13" s="549"/>
      <c r="CD13" s="549"/>
      <c r="CE13" s="549"/>
      <c r="CF13" s="549"/>
      <c r="CG13" s="549"/>
      <c r="CH13" s="549"/>
      <c r="CI13" s="549"/>
      <c r="CJ13" s="549"/>
      <c r="CK13" s="549"/>
      <c r="CL13" s="549"/>
      <c r="CM13" s="549"/>
      <c r="CN13" s="549"/>
      <c r="CO13" s="549"/>
      <c r="CP13" s="549"/>
      <c r="CQ13" s="549"/>
      <c r="CR13" s="549"/>
      <c r="CS13" s="549"/>
      <c r="CT13" s="549"/>
      <c r="CU13" s="549"/>
      <c r="CV13" s="549"/>
      <c r="CW13" s="549"/>
      <c r="CX13" s="549"/>
      <c r="CY13" s="549"/>
      <c r="CZ13" s="549"/>
      <c r="DA13" s="549"/>
      <c r="DB13" s="549"/>
      <c r="DC13" s="549"/>
      <c r="DD13" s="549"/>
      <c r="DE13" s="549"/>
      <c r="DF13" s="549"/>
      <c r="DG13" s="549"/>
      <c r="DH13" s="549"/>
      <c r="DI13" s="549"/>
      <c r="DJ13" s="549"/>
      <c r="DK13" s="549"/>
      <c r="DL13" s="549"/>
      <c r="DM13" s="549"/>
      <c r="DN13" s="549"/>
      <c r="DO13" s="549"/>
      <c r="DP13" s="549"/>
      <c r="DQ13" s="549"/>
      <c r="DR13" s="549"/>
      <c r="DS13" s="549"/>
      <c r="DT13" s="549"/>
      <c r="DU13" s="549"/>
      <c r="DV13" s="549"/>
      <c r="DW13" s="549"/>
      <c r="DX13" s="549"/>
      <c r="DY13" s="549"/>
      <c r="DZ13" s="549"/>
      <c r="EA13" s="549"/>
      <c r="EB13" s="549"/>
      <c r="EC13" s="549"/>
      <c r="ED13" s="549"/>
      <c r="EE13" s="549"/>
      <c r="EF13" s="549"/>
      <c r="EG13" s="549"/>
      <c r="EH13" s="549"/>
      <c r="EI13" s="549"/>
      <c r="EJ13" s="549"/>
      <c r="EK13" s="549"/>
      <c r="EL13" s="549"/>
      <c r="EM13" s="549"/>
      <c r="EN13" s="549"/>
      <c r="EO13" s="549"/>
      <c r="EP13" s="549"/>
      <c r="EQ13" s="549"/>
      <c r="ER13" s="549"/>
      <c r="ES13" s="549"/>
      <c r="ET13" s="549"/>
      <c r="EU13" s="549"/>
      <c r="EV13" s="549"/>
      <c r="EW13" s="549"/>
      <c r="EX13" s="549"/>
      <c r="EY13" s="549"/>
      <c r="EZ13" s="549"/>
      <c r="FA13" s="549"/>
      <c r="FB13" s="549"/>
      <c r="FC13" s="549"/>
      <c r="FD13" s="549"/>
      <c r="FE13" s="549"/>
      <c r="FF13" s="549"/>
      <c r="FG13" s="549"/>
      <c r="FH13" s="549"/>
      <c r="FI13" s="549"/>
      <c r="FJ13" s="549"/>
      <c r="FK13" s="549"/>
      <c r="FL13" s="549"/>
      <c r="FM13" s="549"/>
      <c r="FN13" s="549"/>
      <c r="FO13" s="549"/>
      <c r="FP13" s="549"/>
      <c r="FQ13" s="549"/>
      <c r="FR13" s="549"/>
      <c r="FS13" s="549"/>
      <c r="FT13" s="549"/>
      <c r="FU13" s="549"/>
      <c r="FV13" s="549"/>
      <c r="FW13" s="549"/>
      <c r="FX13" s="549"/>
      <c r="FY13" s="549"/>
      <c r="FZ13" s="549"/>
      <c r="GA13" s="549"/>
      <c r="GB13" s="549"/>
      <c r="GC13" s="549"/>
      <c r="GD13" s="549"/>
      <c r="GE13" s="549"/>
      <c r="GF13" s="549"/>
      <c r="GG13" s="549"/>
      <c r="GH13" s="549"/>
      <c r="GI13" s="549"/>
      <c r="GJ13" s="549"/>
      <c r="GK13" s="549"/>
      <c r="GL13" s="549"/>
      <c r="GM13" s="549"/>
      <c r="GN13" s="549"/>
      <c r="GO13" s="549"/>
      <c r="GP13" s="549"/>
      <c r="GQ13" s="549"/>
      <c r="GR13" s="549"/>
      <c r="GS13" s="549"/>
      <c r="GT13" s="549"/>
      <c r="GU13" s="549"/>
      <c r="GV13" s="549"/>
      <c r="GW13" s="549"/>
      <c r="GX13" s="549"/>
      <c r="GY13" s="549"/>
      <c r="GZ13" s="549"/>
      <c r="HA13" s="549"/>
      <c r="HB13" s="549"/>
      <c r="HC13" s="549"/>
      <c r="HD13" s="549"/>
      <c r="HE13" s="549"/>
      <c r="HF13" s="549"/>
      <c r="HG13" s="549"/>
      <c r="HH13" s="549"/>
      <c r="HI13" s="549"/>
      <c r="HJ13" s="549"/>
      <c r="HK13" s="549"/>
      <c r="HL13" s="549"/>
      <c r="HM13" s="549"/>
      <c r="HN13" s="549"/>
      <c r="HO13" s="549"/>
      <c r="HP13" s="549"/>
      <c r="HQ13" s="549"/>
      <c r="HR13" s="549"/>
      <c r="HS13" s="549"/>
      <c r="HT13" s="549"/>
      <c r="HU13" s="549"/>
      <c r="HV13" s="549"/>
      <c r="HW13" s="549"/>
      <c r="HX13" s="549"/>
      <c r="HY13" s="549"/>
      <c r="HZ13" s="549"/>
      <c r="IA13" s="549"/>
      <c r="IB13" s="549"/>
      <c r="IC13" s="549"/>
      <c r="ID13" s="549"/>
      <c r="IE13" s="549"/>
      <c r="IF13" s="549"/>
      <c r="IG13" s="549"/>
      <c r="IH13" s="549"/>
      <c r="II13" s="549"/>
      <c r="IJ13" s="549"/>
      <c r="IK13" s="549"/>
      <c r="IL13" s="549"/>
      <c r="IM13" s="549"/>
      <c r="IN13" s="549"/>
      <c r="IO13" s="549"/>
      <c r="IP13" s="549"/>
      <c r="IQ13" s="549"/>
      <c r="IR13" s="549"/>
      <c r="IS13" s="549"/>
      <c r="IT13" s="549"/>
      <c r="IU13" s="549"/>
      <c r="IV13" s="549"/>
      <c r="IW13" s="549"/>
      <c r="IX13" s="549"/>
      <c r="IY13" s="549"/>
      <c r="IZ13" s="549"/>
      <c r="JA13" s="549"/>
      <c r="JB13" s="549"/>
      <c r="JC13" s="549"/>
      <c r="JD13" s="549"/>
      <c r="JE13" s="549"/>
      <c r="JF13" s="549"/>
      <c r="JG13" s="549"/>
      <c r="JH13" s="549"/>
      <c r="JI13" s="549"/>
      <c r="JJ13" s="549"/>
      <c r="JK13" s="549"/>
      <c r="JL13" s="549"/>
      <c r="JM13" s="549"/>
      <c r="JN13" s="549"/>
      <c r="JO13" s="549"/>
      <c r="JP13" s="549"/>
      <c r="JQ13" s="549"/>
      <c r="JR13" s="549"/>
      <c r="JS13" s="549"/>
      <c r="JT13" s="549"/>
      <c r="JU13" s="549"/>
      <c r="JV13" s="549"/>
      <c r="JW13" s="549"/>
      <c r="JX13" s="549"/>
      <c r="JY13" s="549"/>
      <c r="JZ13" s="549"/>
      <c r="KA13" s="549"/>
      <c r="KB13" s="549"/>
      <c r="KC13" s="549"/>
      <c r="KD13" s="549"/>
      <c r="KE13" s="549"/>
      <c r="KF13" s="549"/>
      <c r="KG13" s="549"/>
      <c r="KH13" s="549"/>
      <c r="KI13" s="549"/>
      <c r="KJ13" s="549"/>
      <c r="KK13" s="549"/>
      <c r="KL13" s="549"/>
      <c r="KM13" s="549"/>
      <c r="KN13" s="549"/>
      <c r="KO13" s="549"/>
      <c r="KP13" s="549"/>
      <c r="KQ13" s="549"/>
      <c r="KR13" s="549"/>
      <c r="KS13" s="549"/>
      <c r="KT13" s="549"/>
      <c r="KU13" s="549"/>
      <c r="KV13" s="549"/>
      <c r="KW13" s="549"/>
      <c r="KX13" s="549"/>
      <c r="KY13" s="549"/>
      <c r="KZ13" s="549"/>
      <c r="LA13" s="549"/>
      <c r="LB13" s="549"/>
      <c r="LC13" s="549"/>
      <c r="LD13" s="549"/>
      <c r="LE13" s="549"/>
      <c r="LF13" s="549"/>
      <c r="LG13" s="549"/>
      <c r="LH13" s="549"/>
      <c r="LI13" s="549"/>
      <c r="LJ13" s="549"/>
      <c r="LK13" s="549"/>
      <c r="LL13" s="549"/>
      <c r="LM13" s="549"/>
      <c r="LN13" s="549"/>
      <c r="LO13" s="549"/>
      <c r="LP13" s="549"/>
      <c r="LQ13" s="549"/>
      <c r="LR13" s="549"/>
      <c r="LS13" s="549"/>
      <c r="LT13" s="549"/>
      <c r="LU13" s="549"/>
      <c r="LV13" s="549"/>
      <c r="LW13" s="549"/>
      <c r="LX13" s="549"/>
      <c r="LY13" s="549"/>
      <c r="LZ13" s="549"/>
      <c r="MA13" s="549"/>
      <c r="MB13" s="549"/>
      <c r="MC13" s="549"/>
      <c r="MD13" s="549"/>
      <c r="ME13" s="549"/>
      <c r="MF13" s="549"/>
      <c r="MG13" s="549"/>
      <c r="MH13" s="549"/>
      <c r="MI13" s="549"/>
      <c r="MJ13" s="549"/>
      <c r="MK13" s="549"/>
      <c r="ML13" s="549"/>
      <c r="MM13" s="549"/>
      <c r="MN13" s="549"/>
      <c r="MO13" s="549"/>
      <c r="MP13" s="549"/>
      <c r="MQ13" s="549"/>
      <c r="MR13" s="549"/>
      <c r="MS13" s="549"/>
      <c r="MT13" s="549"/>
      <c r="MU13" s="549"/>
      <c r="MV13" s="549"/>
      <c r="MW13" s="549"/>
      <c r="MX13" s="549"/>
      <c r="MY13" s="549"/>
      <c r="MZ13" s="549"/>
      <c r="NA13" s="549"/>
      <c r="NB13" s="549"/>
      <c r="NC13" s="549"/>
      <c r="ND13" s="549"/>
      <c r="NE13" s="549"/>
      <c r="NF13" s="549"/>
      <c r="NG13" s="549"/>
      <c r="NH13" s="549"/>
      <c r="NI13" s="549"/>
      <c r="NJ13" s="549"/>
      <c r="NK13" s="549"/>
      <c r="NL13" s="549"/>
      <c r="NM13" s="549"/>
      <c r="NN13" s="549"/>
      <c r="NO13" s="549"/>
      <c r="NP13" s="549"/>
      <c r="NQ13" s="549"/>
      <c r="NR13" s="549"/>
      <c r="NS13" s="549"/>
      <c r="NT13" s="549"/>
      <c r="NU13" s="549"/>
      <c r="NV13" s="549"/>
      <c r="NW13" s="549"/>
      <c r="NX13" s="549"/>
      <c r="NY13" s="549"/>
      <c r="NZ13" s="549"/>
      <c r="OA13" s="549"/>
      <c r="OB13" s="549"/>
      <c r="OC13" s="549"/>
      <c r="OD13" s="549"/>
      <c r="OE13" s="549"/>
      <c r="OF13" s="549"/>
      <c r="OG13" s="549"/>
      <c r="OH13" s="549"/>
      <c r="OI13" s="549"/>
      <c r="OJ13" s="549"/>
      <c r="OK13" s="549"/>
      <c r="OL13" s="549"/>
      <c r="OM13" s="549"/>
      <c r="ON13" s="549"/>
      <c r="OO13" s="549"/>
      <c r="OP13" s="549"/>
      <c r="OQ13" s="549"/>
      <c r="OR13" s="549"/>
      <c r="OS13" s="549"/>
      <c r="OT13" s="549"/>
      <c r="OU13" s="549"/>
      <c r="OV13" s="549"/>
      <c r="OW13" s="549"/>
      <c r="OX13" s="549"/>
      <c r="OY13" s="549"/>
      <c r="OZ13" s="549"/>
      <c r="PA13" s="549"/>
      <c r="PB13" s="549"/>
      <c r="PC13" s="549"/>
      <c r="PD13" s="549"/>
      <c r="PE13" s="549"/>
      <c r="PF13" s="549"/>
      <c r="PG13" s="549"/>
      <c r="PH13" s="549"/>
      <c r="PI13" s="549"/>
      <c r="PJ13" s="549"/>
      <c r="PK13" s="549"/>
      <c r="PL13" s="549"/>
      <c r="PM13" s="549"/>
      <c r="PN13" s="549"/>
      <c r="PO13" s="549"/>
      <c r="PP13" s="549"/>
      <c r="PQ13" s="549"/>
      <c r="PR13" s="549"/>
      <c r="PS13" s="549"/>
      <c r="PT13" s="549"/>
      <c r="PU13" s="549"/>
      <c r="PV13" s="549"/>
      <c r="PW13" s="549"/>
      <c r="PX13" s="549"/>
      <c r="PY13" s="549"/>
      <c r="PZ13" s="549"/>
      <c r="QA13" s="549"/>
      <c r="QB13" s="549"/>
      <c r="QC13" s="549"/>
      <c r="QD13" s="549"/>
      <c r="QE13" s="549"/>
      <c r="QF13" s="549"/>
      <c r="QG13" s="549"/>
      <c r="QH13" s="549"/>
      <c r="QI13" s="549"/>
      <c r="QJ13" s="549"/>
      <c r="QK13" s="549"/>
      <c r="QL13" s="549"/>
      <c r="QM13" s="549"/>
      <c r="QN13" s="549"/>
      <c r="QO13" s="549"/>
      <c r="QP13" s="549"/>
      <c r="QQ13" s="549"/>
      <c r="QR13" s="549"/>
      <c r="QS13" s="549"/>
      <c r="QT13" s="549"/>
      <c r="QU13" s="549"/>
      <c r="QV13" s="549"/>
      <c r="QW13" s="549"/>
      <c r="QX13" s="549"/>
      <c r="QY13" s="549"/>
      <c r="QZ13" s="549"/>
      <c r="RA13" s="549"/>
      <c r="RB13" s="549"/>
      <c r="RC13" s="549"/>
      <c r="RD13" s="549"/>
      <c r="RE13" s="549"/>
      <c r="RF13" s="549"/>
      <c r="RG13" s="549"/>
      <c r="RH13" s="549"/>
      <c r="RI13" s="549"/>
      <c r="RJ13" s="549"/>
      <c r="RK13" s="549"/>
      <c r="RL13" s="549"/>
      <c r="RM13" s="549"/>
      <c r="RN13" s="549"/>
      <c r="RO13" s="549"/>
      <c r="RP13" s="549"/>
      <c r="RQ13" s="549"/>
      <c r="RR13" s="549"/>
      <c r="RS13" s="549"/>
      <c r="RT13" s="549"/>
      <c r="RU13" s="549"/>
      <c r="RV13" s="549"/>
      <c r="RW13" s="549"/>
      <c r="RX13" s="549"/>
      <c r="RY13" s="549"/>
      <c r="RZ13" s="549"/>
      <c r="SA13" s="549"/>
      <c r="SB13" s="549"/>
      <c r="SC13" s="549"/>
      <c r="SD13" s="549"/>
      <c r="SE13" s="549"/>
      <c r="SF13" s="549"/>
      <c r="SG13" s="549"/>
      <c r="SH13" s="549"/>
      <c r="SI13" s="549"/>
      <c r="SJ13" s="549"/>
      <c r="SK13" s="549"/>
      <c r="SL13" s="549"/>
      <c r="SM13" s="549"/>
      <c r="SN13" s="549"/>
      <c r="SO13" s="549"/>
      <c r="SP13" s="549"/>
      <c r="SQ13" s="549"/>
      <c r="SR13" s="549"/>
      <c r="SS13" s="549"/>
      <c r="ST13" s="549"/>
      <c r="SU13" s="549"/>
      <c r="SV13" s="549"/>
      <c r="SW13" s="549"/>
      <c r="SX13" s="549"/>
      <c r="SY13" s="549"/>
      <c r="SZ13" s="549"/>
      <c r="TA13" s="549"/>
      <c r="TB13" s="549"/>
      <c r="TC13" s="549"/>
      <c r="TD13" s="549"/>
      <c r="TE13" s="549"/>
      <c r="TF13" s="549"/>
      <c r="TG13" s="549"/>
      <c r="TH13" s="549"/>
      <c r="TI13" s="549"/>
      <c r="TJ13" s="549"/>
      <c r="TK13" s="549"/>
      <c r="TL13" s="549"/>
      <c r="TM13" s="549"/>
      <c r="TN13" s="549"/>
      <c r="TO13" s="549"/>
      <c r="TP13" s="549"/>
      <c r="TQ13" s="549"/>
      <c r="TR13" s="549"/>
      <c r="TS13" s="549"/>
      <c r="TT13" s="549"/>
      <c r="TU13" s="549"/>
      <c r="TV13" s="549"/>
      <c r="TW13" s="549"/>
      <c r="TX13" s="549"/>
      <c r="TY13" s="549"/>
      <c r="TZ13" s="549"/>
      <c r="UA13" s="549"/>
      <c r="UB13" s="549"/>
      <c r="UC13" s="549"/>
      <c r="UD13" s="549"/>
      <c r="UE13" s="549"/>
      <c r="UF13" s="549"/>
      <c r="UG13" s="549"/>
      <c r="UH13" s="549"/>
      <c r="UI13" s="549"/>
      <c r="UJ13" s="549"/>
      <c r="UK13" s="549"/>
      <c r="UL13" s="549"/>
      <c r="UM13" s="549"/>
      <c r="UN13" s="549"/>
      <c r="UO13" s="549"/>
      <c r="UP13" s="549"/>
      <c r="UQ13" s="549"/>
      <c r="UR13" s="549"/>
      <c r="US13" s="549"/>
      <c r="UT13" s="549"/>
      <c r="UU13" s="549"/>
      <c r="UV13" s="549"/>
      <c r="UW13" s="549"/>
      <c r="UX13" s="549"/>
      <c r="UY13" s="549"/>
      <c r="UZ13" s="549"/>
      <c r="VA13" s="549"/>
      <c r="VB13" s="549"/>
      <c r="VC13" s="549"/>
      <c r="VD13" s="549"/>
      <c r="VE13" s="549"/>
      <c r="VF13" s="549"/>
      <c r="VG13" s="549"/>
      <c r="VH13" s="549"/>
      <c r="VI13" s="549"/>
      <c r="VJ13" s="549"/>
      <c r="VK13" s="549"/>
      <c r="VL13" s="549"/>
      <c r="VM13" s="549"/>
      <c r="VN13" s="549"/>
      <c r="VO13" s="549"/>
      <c r="VP13" s="549"/>
      <c r="VQ13" s="549"/>
      <c r="VR13" s="549"/>
      <c r="VS13" s="549"/>
      <c r="VT13" s="549"/>
      <c r="VU13" s="549"/>
      <c r="VV13" s="549"/>
      <c r="VW13" s="549"/>
      <c r="VX13" s="549"/>
      <c r="VY13" s="549"/>
      <c r="VZ13" s="549"/>
      <c r="WA13" s="549"/>
      <c r="WB13" s="549"/>
      <c r="WC13" s="549"/>
      <c r="WD13" s="549"/>
      <c r="WE13" s="549"/>
      <c r="WF13" s="549"/>
      <c r="WG13" s="549"/>
      <c r="WH13" s="549"/>
      <c r="WI13" s="549"/>
      <c r="WJ13" s="549"/>
      <c r="WK13" s="549"/>
      <c r="WL13" s="549"/>
      <c r="WM13" s="549"/>
      <c r="WN13" s="549"/>
      <c r="WO13" s="549"/>
      <c r="WP13" s="549"/>
      <c r="WQ13" s="549"/>
      <c r="WR13" s="549"/>
      <c r="WS13" s="549"/>
      <c r="WT13" s="549"/>
      <c r="WU13" s="549"/>
      <c r="WV13" s="549"/>
      <c r="WW13" s="549"/>
      <c r="WX13" s="549"/>
      <c r="WY13" s="549"/>
      <c r="WZ13" s="549"/>
      <c r="XA13" s="549"/>
      <c r="XB13" s="549"/>
      <c r="XC13" s="549"/>
      <c r="XD13" s="549"/>
      <c r="XE13" s="549"/>
      <c r="XF13" s="549"/>
      <c r="XG13" s="549"/>
      <c r="XH13" s="549"/>
      <c r="XI13" s="549"/>
      <c r="XJ13" s="549"/>
      <c r="XK13" s="549"/>
      <c r="XL13" s="549"/>
      <c r="XM13" s="549"/>
      <c r="XN13" s="549"/>
      <c r="XO13" s="549"/>
      <c r="XP13" s="549"/>
      <c r="XQ13" s="549"/>
      <c r="XR13" s="549"/>
      <c r="XS13" s="549"/>
      <c r="XT13" s="549"/>
      <c r="XU13" s="549"/>
      <c r="XV13" s="549"/>
      <c r="XW13" s="549"/>
      <c r="XX13" s="549"/>
      <c r="XY13" s="549"/>
      <c r="XZ13" s="549"/>
      <c r="YA13" s="549"/>
      <c r="YB13" s="549"/>
      <c r="YC13" s="549"/>
      <c r="YD13" s="549"/>
      <c r="YE13" s="549"/>
      <c r="YF13" s="549"/>
      <c r="YG13" s="549"/>
      <c r="YH13" s="549"/>
      <c r="YI13" s="549"/>
      <c r="YJ13" s="549"/>
      <c r="YK13" s="549"/>
      <c r="YL13" s="549"/>
      <c r="YM13" s="549"/>
      <c r="YN13" s="549"/>
      <c r="YO13" s="549"/>
      <c r="YP13" s="549"/>
      <c r="YQ13" s="549"/>
      <c r="YR13" s="549"/>
      <c r="YS13" s="549"/>
      <c r="YT13" s="549"/>
      <c r="YU13" s="549"/>
      <c r="YV13" s="549"/>
      <c r="YW13" s="549"/>
      <c r="YX13" s="549"/>
      <c r="YY13" s="549"/>
      <c r="YZ13" s="549"/>
      <c r="ZA13" s="549"/>
      <c r="ZB13" s="549"/>
      <c r="ZC13" s="549"/>
      <c r="ZD13" s="549"/>
      <c r="ZE13" s="549"/>
      <c r="ZF13" s="549"/>
      <c r="ZG13" s="549"/>
      <c r="ZH13" s="549"/>
      <c r="ZI13" s="549"/>
      <c r="ZJ13" s="549"/>
      <c r="ZK13" s="549"/>
      <c r="ZL13" s="549"/>
      <c r="ZM13" s="549"/>
      <c r="ZN13" s="549"/>
      <c r="ZO13" s="549"/>
      <c r="ZP13" s="549"/>
      <c r="ZQ13" s="549"/>
      <c r="ZR13" s="549"/>
      <c r="ZS13" s="549"/>
      <c r="ZT13" s="549"/>
      <c r="ZU13" s="549"/>
      <c r="ZV13" s="549"/>
      <c r="ZW13" s="549"/>
      <c r="ZX13" s="549"/>
      <c r="ZY13" s="549"/>
      <c r="ZZ13" s="549"/>
      <c r="AAA13" s="549"/>
      <c r="AAB13" s="549"/>
      <c r="AAC13" s="549"/>
      <c r="AAD13" s="549"/>
      <c r="AAE13" s="549"/>
      <c r="AAF13" s="549"/>
      <c r="AAG13" s="549"/>
      <c r="AAH13" s="549"/>
      <c r="AAI13" s="549"/>
      <c r="AAJ13" s="549"/>
      <c r="AAK13" s="549"/>
      <c r="AAL13" s="549"/>
      <c r="AAM13" s="549"/>
      <c r="AAN13" s="549"/>
      <c r="AAO13" s="549"/>
      <c r="AAP13" s="549"/>
      <c r="AAQ13" s="549"/>
      <c r="AAR13" s="549"/>
      <c r="AAS13" s="549"/>
      <c r="AAT13" s="549"/>
      <c r="AAU13" s="549"/>
      <c r="AAV13" s="549"/>
      <c r="AAW13" s="549"/>
      <c r="AAX13" s="549"/>
      <c r="AAY13" s="549"/>
      <c r="AAZ13" s="549"/>
      <c r="ABA13" s="549"/>
      <c r="ABB13" s="549"/>
      <c r="ABC13" s="549"/>
      <c r="ABD13" s="549"/>
      <c r="ABE13" s="549"/>
      <c r="ABF13" s="549"/>
      <c r="ABG13" s="549"/>
      <c r="ABH13" s="549"/>
      <c r="ABI13" s="549"/>
      <c r="ABJ13" s="549"/>
      <c r="ABK13" s="549"/>
      <c r="ABL13" s="549"/>
      <c r="ABM13" s="549"/>
      <c r="ABN13" s="549"/>
      <c r="ABO13" s="549"/>
      <c r="ABP13" s="549"/>
      <c r="ABQ13" s="549"/>
      <c r="ABR13" s="549"/>
      <c r="ABS13" s="549"/>
      <c r="ABT13" s="549"/>
      <c r="ABU13" s="549"/>
      <c r="ABV13" s="549"/>
      <c r="ABW13" s="549"/>
      <c r="ABX13" s="549"/>
      <c r="ABY13" s="549"/>
      <c r="ABZ13" s="549"/>
      <c r="ACA13" s="549"/>
      <c r="ACB13" s="549"/>
      <c r="ACC13" s="549"/>
      <c r="ACD13" s="549"/>
      <c r="ACE13" s="549"/>
      <c r="ACF13" s="549"/>
      <c r="ACG13" s="549"/>
      <c r="ACH13" s="549"/>
      <c r="ACI13" s="549"/>
      <c r="ACJ13" s="549"/>
      <c r="ACK13" s="549"/>
      <c r="ACL13" s="549"/>
      <c r="ACM13" s="549"/>
      <c r="ACN13" s="549"/>
      <c r="ACO13" s="549"/>
      <c r="ACP13" s="549"/>
      <c r="ACQ13" s="549"/>
      <c r="ACR13" s="549"/>
      <c r="ACS13" s="549"/>
      <c r="ACT13" s="549"/>
      <c r="ACU13" s="549"/>
      <c r="ACV13" s="549"/>
      <c r="ACW13" s="549"/>
      <c r="ACX13" s="549"/>
      <c r="ACY13" s="549"/>
      <c r="ACZ13" s="549"/>
      <c r="ADA13" s="549"/>
      <c r="ADB13" s="549"/>
      <c r="ADC13" s="549"/>
      <c r="ADD13" s="549"/>
      <c r="ADE13" s="549"/>
      <c r="ADF13" s="549"/>
      <c r="ADG13" s="549"/>
      <c r="ADH13" s="549"/>
      <c r="ADI13" s="549"/>
      <c r="ADJ13" s="549"/>
      <c r="ADK13" s="549"/>
      <c r="ADL13" s="549"/>
      <c r="ADM13" s="549"/>
      <c r="ADN13" s="549"/>
      <c r="ADO13" s="549"/>
      <c r="ADP13" s="549"/>
      <c r="ADQ13" s="549"/>
      <c r="ADR13" s="549"/>
      <c r="ADS13" s="549"/>
      <c r="ADT13" s="549"/>
      <c r="ADU13" s="549"/>
      <c r="ADV13" s="549"/>
      <c r="ADW13" s="549"/>
      <c r="ADX13" s="549"/>
      <c r="ADY13" s="549"/>
      <c r="ADZ13" s="549"/>
      <c r="AEA13" s="549"/>
      <c r="AEB13" s="549"/>
      <c r="AEC13" s="549"/>
      <c r="AED13" s="549"/>
      <c r="AEE13" s="549"/>
      <c r="AEF13" s="549"/>
      <c r="AEG13" s="549"/>
      <c r="AEH13" s="549"/>
      <c r="AEI13" s="549"/>
      <c r="AEJ13" s="549"/>
      <c r="AEK13" s="549"/>
      <c r="AEL13" s="549"/>
      <c r="AEM13" s="549"/>
      <c r="AEN13" s="549"/>
      <c r="AEO13" s="549"/>
      <c r="AEP13" s="549"/>
      <c r="AEQ13" s="549"/>
      <c r="AER13" s="549"/>
      <c r="AES13" s="549"/>
      <c r="AET13" s="549"/>
      <c r="AEU13" s="549"/>
      <c r="AEV13" s="549"/>
      <c r="AEW13" s="549"/>
      <c r="AEX13" s="549"/>
      <c r="AEY13" s="549"/>
      <c r="AEZ13" s="549"/>
      <c r="AFA13" s="549"/>
      <c r="AFB13" s="549"/>
      <c r="AFC13" s="549"/>
      <c r="AFD13" s="549"/>
      <c r="AFE13" s="549"/>
      <c r="AFF13" s="549"/>
      <c r="AFG13" s="549"/>
      <c r="AFH13" s="549"/>
      <c r="AFI13" s="549"/>
      <c r="AFJ13" s="549"/>
      <c r="AFK13" s="549"/>
      <c r="AFL13" s="549"/>
      <c r="AFM13" s="549"/>
      <c r="AFN13" s="549"/>
      <c r="AFO13" s="549"/>
      <c r="AFP13" s="549"/>
      <c r="AFQ13" s="549"/>
      <c r="AFR13" s="549"/>
      <c r="AFS13" s="549"/>
      <c r="AFT13" s="549"/>
      <c r="AFU13" s="549"/>
      <c r="AFV13" s="549"/>
      <c r="AFW13" s="549"/>
      <c r="AFX13" s="549"/>
      <c r="AFY13" s="549"/>
      <c r="AFZ13" s="549"/>
      <c r="AGA13" s="549"/>
      <c r="AGB13" s="549"/>
      <c r="AGC13" s="549"/>
      <c r="AGD13" s="549"/>
      <c r="AGE13" s="549"/>
      <c r="AGF13" s="549"/>
      <c r="AGG13" s="549"/>
      <c r="AGH13" s="549"/>
      <c r="AGI13" s="549"/>
      <c r="AGJ13" s="549"/>
      <c r="AGK13" s="549"/>
      <c r="AGL13" s="549"/>
      <c r="AGM13" s="549"/>
      <c r="AGN13" s="549"/>
      <c r="AGO13" s="549"/>
      <c r="AGP13" s="549"/>
      <c r="AGQ13" s="549"/>
      <c r="AGR13" s="549"/>
      <c r="AGS13" s="549"/>
      <c r="AGT13" s="549"/>
      <c r="AGU13" s="549"/>
      <c r="AGV13" s="549"/>
      <c r="AGW13" s="549"/>
      <c r="AGX13" s="549"/>
      <c r="AGY13" s="549"/>
      <c r="AGZ13" s="549"/>
      <c r="AHA13" s="549"/>
      <c r="AHB13" s="549"/>
      <c r="AHC13" s="549"/>
      <c r="AHD13" s="549"/>
      <c r="AHE13" s="549"/>
      <c r="AHF13" s="549"/>
      <c r="AHG13" s="549"/>
      <c r="AHH13" s="549"/>
      <c r="AHI13" s="549"/>
      <c r="AHJ13" s="549"/>
      <c r="AHK13" s="549"/>
      <c r="AHL13" s="549"/>
      <c r="AHM13" s="549"/>
      <c r="AHN13" s="549"/>
      <c r="AHO13" s="549"/>
      <c r="AHP13" s="549"/>
      <c r="AHQ13" s="549"/>
      <c r="AHR13" s="549"/>
      <c r="AHS13" s="549"/>
      <c r="AHT13" s="549"/>
      <c r="AHU13" s="549"/>
      <c r="AHV13" s="549"/>
      <c r="AHW13" s="549"/>
      <c r="AHX13" s="549"/>
      <c r="AHY13" s="549"/>
      <c r="AHZ13" s="549"/>
      <c r="AIA13" s="549"/>
      <c r="AIB13" s="549"/>
      <c r="AIC13" s="549"/>
      <c r="AID13" s="549"/>
      <c r="AIE13" s="549"/>
      <c r="AIF13" s="549"/>
      <c r="AIG13" s="549"/>
      <c r="AIH13" s="549"/>
      <c r="AII13" s="549"/>
      <c r="AIJ13" s="549"/>
      <c r="AIK13" s="549"/>
      <c r="AIL13" s="549"/>
      <c r="AIM13" s="549"/>
      <c r="AIN13" s="549"/>
      <c r="AIO13" s="549"/>
      <c r="AIP13" s="549"/>
      <c r="AIQ13" s="549"/>
      <c r="AIR13" s="549"/>
      <c r="AIS13" s="549"/>
      <c r="AIT13" s="549"/>
      <c r="AIU13" s="549"/>
      <c r="AIV13" s="549"/>
      <c r="AIW13" s="549"/>
      <c r="AIX13" s="549"/>
      <c r="AIY13" s="549"/>
      <c r="AIZ13" s="549"/>
      <c r="AJA13" s="549"/>
      <c r="AJB13" s="549"/>
      <c r="AJC13" s="549"/>
      <c r="AJD13" s="549"/>
      <c r="AJE13" s="549"/>
      <c r="AJF13" s="549"/>
      <c r="AJG13" s="549"/>
      <c r="AJH13" s="549"/>
      <c r="AJI13" s="549"/>
      <c r="AJJ13" s="549"/>
      <c r="AJK13" s="549"/>
      <c r="AJL13" s="549"/>
      <c r="AJM13" s="549"/>
      <c r="AJN13" s="549"/>
      <c r="AJO13" s="549"/>
      <c r="AJP13" s="549"/>
      <c r="AJQ13" s="549"/>
      <c r="AJR13" s="549"/>
      <c r="AJS13" s="549"/>
      <c r="AJT13" s="549"/>
      <c r="AJU13" s="549"/>
      <c r="AJV13" s="549"/>
      <c r="AJW13" s="549"/>
      <c r="AJX13" s="549"/>
      <c r="AJY13" s="549"/>
      <c r="AJZ13" s="549"/>
      <c r="AKA13" s="549"/>
      <c r="AKB13" s="549"/>
      <c r="AKC13" s="549"/>
      <c r="AKD13" s="549"/>
      <c r="AKE13" s="549"/>
      <c r="AKF13" s="549"/>
      <c r="AKG13" s="549"/>
      <c r="AKH13" s="549"/>
      <c r="AKI13" s="549"/>
      <c r="AKJ13" s="549"/>
      <c r="AKK13" s="549"/>
      <c r="AKL13" s="549"/>
      <c r="AKM13" s="549"/>
      <c r="AKN13" s="549"/>
      <c r="AKO13" s="549"/>
      <c r="AKP13" s="549"/>
      <c r="AKQ13" s="549"/>
      <c r="AKR13" s="549"/>
      <c r="AKS13" s="549"/>
      <c r="AKT13" s="549"/>
      <c r="AKU13" s="549"/>
      <c r="AKV13" s="549"/>
      <c r="AKW13" s="549"/>
      <c r="AKX13" s="549"/>
      <c r="AKY13" s="549"/>
      <c r="AKZ13" s="549"/>
      <c r="ALA13" s="549"/>
      <c r="ALB13" s="549"/>
      <c r="ALC13" s="549"/>
      <c r="ALD13" s="549"/>
      <c r="ALE13" s="549"/>
      <c r="ALF13" s="549"/>
      <c r="ALG13" s="549"/>
      <c r="ALH13" s="549"/>
      <c r="ALI13" s="549"/>
      <c r="ALJ13" s="549"/>
      <c r="ALK13" s="549"/>
      <c r="ALL13" s="549"/>
      <c r="ALM13" s="549"/>
      <c r="ALN13" s="549"/>
      <c r="ALO13" s="549"/>
      <c r="ALP13" s="549"/>
      <c r="ALQ13" s="549"/>
      <c r="ALR13" s="549"/>
      <c r="ALS13" s="549"/>
      <c r="ALT13" s="549"/>
      <c r="ALU13" s="549"/>
      <c r="ALV13" s="549"/>
      <c r="ALW13" s="549"/>
      <c r="ALX13" s="549"/>
      <c r="ALY13" s="549"/>
      <c r="ALZ13" s="549"/>
      <c r="AMA13" s="549"/>
      <c r="AMB13" s="549"/>
      <c r="AMC13" s="549"/>
      <c r="AMD13" s="549"/>
      <c r="AME13" s="549"/>
      <c r="AMF13" s="549"/>
      <c r="AMG13" s="549"/>
      <c r="AMH13" s="549"/>
      <c r="AMI13" s="549"/>
      <c r="AMJ13" s="549"/>
      <c r="AMK13" s="549"/>
      <c r="AML13" s="549"/>
      <c r="AMM13" s="549"/>
      <c r="AMN13" s="549"/>
      <c r="AMO13" s="549"/>
      <c r="AMP13" s="549"/>
      <c r="AMQ13" s="549"/>
      <c r="AMR13" s="549"/>
      <c r="AMS13" s="549"/>
      <c r="AMT13" s="549"/>
      <c r="AMU13" s="549"/>
      <c r="AMV13" s="549"/>
      <c r="AMW13" s="549"/>
      <c r="AMX13" s="549"/>
      <c r="AMY13" s="549"/>
      <c r="AMZ13" s="549"/>
      <c r="ANA13" s="549"/>
      <c r="ANB13" s="549"/>
      <c r="ANC13" s="549"/>
      <c r="AND13" s="549"/>
      <c r="ANE13" s="549"/>
      <c r="ANF13" s="549"/>
      <c r="ANG13" s="549"/>
      <c r="ANH13" s="549"/>
      <c r="ANI13" s="549"/>
      <c r="ANJ13" s="549"/>
      <c r="ANK13" s="549"/>
      <c r="ANL13" s="549"/>
      <c r="ANM13" s="549"/>
      <c r="ANN13" s="549"/>
      <c r="ANO13" s="549"/>
      <c r="ANP13" s="549"/>
      <c r="ANQ13" s="549"/>
      <c r="ANR13" s="549"/>
      <c r="ANS13" s="549"/>
      <c r="ANT13" s="549"/>
      <c r="ANU13" s="549"/>
      <c r="ANV13" s="549"/>
      <c r="ANW13" s="549"/>
      <c r="ANX13" s="549"/>
      <c r="ANY13" s="549"/>
      <c r="ANZ13" s="549"/>
      <c r="AOA13" s="549"/>
      <c r="AOB13" s="549"/>
      <c r="AOC13" s="549"/>
      <c r="AOD13" s="549"/>
      <c r="AOE13" s="549"/>
      <c r="AOF13" s="549"/>
      <c r="AOG13" s="549"/>
      <c r="AOH13" s="549"/>
      <c r="AOI13" s="549"/>
      <c r="AOJ13" s="549"/>
      <c r="AOK13" s="549"/>
      <c r="AOL13" s="549"/>
      <c r="AOM13" s="549"/>
      <c r="AON13" s="549"/>
      <c r="AOO13" s="549"/>
      <c r="AOP13" s="549"/>
      <c r="AOQ13" s="549"/>
      <c r="AOR13" s="549"/>
      <c r="AOS13" s="549"/>
      <c r="AOT13" s="549"/>
      <c r="AOU13" s="549"/>
      <c r="AOV13" s="549"/>
      <c r="AOW13" s="549"/>
      <c r="AOX13" s="549"/>
      <c r="AOY13" s="549"/>
      <c r="AOZ13" s="549"/>
      <c r="APA13" s="549"/>
      <c r="APB13" s="549"/>
      <c r="APC13" s="549"/>
      <c r="APD13" s="549"/>
      <c r="APE13" s="549"/>
      <c r="APF13" s="549"/>
      <c r="APG13" s="549"/>
      <c r="APH13" s="549"/>
      <c r="API13" s="549"/>
      <c r="APJ13" s="549"/>
      <c r="APK13" s="549"/>
      <c r="APL13" s="549"/>
      <c r="APM13" s="549"/>
      <c r="APN13" s="549"/>
      <c r="APO13" s="549"/>
      <c r="APP13" s="549"/>
      <c r="APQ13" s="549"/>
      <c r="APR13" s="549"/>
      <c r="APS13" s="549"/>
      <c r="APT13" s="549"/>
      <c r="APU13" s="549"/>
      <c r="APV13" s="549"/>
      <c r="APW13" s="549"/>
      <c r="APX13" s="549"/>
      <c r="APY13" s="549"/>
      <c r="APZ13" s="549"/>
      <c r="AQA13" s="549"/>
      <c r="AQB13" s="549"/>
      <c r="AQC13" s="549"/>
      <c r="AQD13" s="549"/>
      <c r="AQE13" s="549"/>
      <c r="AQF13" s="549"/>
      <c r="AQG13" s="549"/>
      <c r="AQH13" s="549"/>
      <c r="AQI13" s="549"/>
      <c r="AQJ13" s="549"/>
      <c r="AQK13" s="549"/>
      <c r="AQL13" s="549"/>
      <c r="AQM13" s="549"/>
      <c r="AQN13" s="549"/>
      <c r="AQO13" s="549"/>
      <c r="AQP13" s="549"/>
      <c r="AQQ13" s="549"/>
      <c r="AQR13" s="549"/>
      <c r="AQS13" s="549"/>
      <c r="AQT13" s="549"/>
      <c r="AQU13" s="549"/>
      <c r="AQV13" s="549"/>
      <c r="AQW13" s="549"/>
      <c r="AQX13" s="549"/>
      <c r="AQY13" s="549"/>
      <c r="AQZ13" s="549"/>
      <c r="ARA13" s="549"/>
      <c r="ARB13" s="549"/>
      <c r="ARC13" s="549"/>
      <c r="ARD13" s="549"/>
      <c r="ARE13" s="549"/>
      <c r="ARF13" s="549"/>
      <c r="ARG13" s="549"/>
      <c r="ARH13" s="549"/>
      <c r="ARI13" s="549"/>
      <c r="ARJ13" s="549"/>
      <c r="ARK13" s="549"/>
      <c r="ARL13" s="549"/>
      <c r="ARM13" s="549"/>
      <c r="ARN13" s="549"/>
      <c r="ARO13" s="549"/>
      <c r="ARP13" s="549"/>
      <c r="ARQ13" s="549"/>
      <c r="ARR13" s="549"/>
      <c r="ARS13" s="549"/>
      <c r="ART13" s="549"/>
      <c r="ARU13" s="549"/>
      <c r="ARV13" s="549"/>
      <c r="ARW13" s="549"/>
      <c r="ARX13" s="549"/>
      <c r="ARY13" s="549"/>
      <c r="ARZ13" s="549"/>
      <c r="ASA13" s="549"/>
      <c r="ASB13" s="549"/>
      <c r="ASC13" s="549"/>
      <c r="ASD13" s="549"/>
      <c r="ASE13" s="549"/>
      <c r="ASF13" s="549"/>
      <c r="ASG13" s="549"/>
      <c r="ASH13" s="549"/>
      <c r="ASI13" s="549"/>
      <c r="ASJ13" s="549"/>
      <c r="ASK13" s="549"/>
      <c r="ASL13" s="549"/>
      <c r="ASM13" s="549"/>
      <c r="ASN13" s="549"/>
      <c r="ASO13" s="549"/>
      <c r="ASP13" s="549"/>
      <c r="ASQ13" s="549"/>
      <c r="ASR13" s="549"/>
      <c r="ASS13" s="549"/>
      <c r="AST13" s="549"/>
      <c r="ASU13" s="549"/>
      <c r="ASV13" s="549"/>
      <c r="ASW13" s="549"/>
      <c r="ASX13" s="549"/>
      <c r="ASY13" s="549"/>
      <c r="ASZ13" s="549"/>
      <c r="ATA13" s="549"/>
      <c r="ATB13" s="549"/>
      <c r="ATC13" s="549"/>
      <c r="ATD13" s="549"/>
      <c r="ATE13" s="549"/>
      <c r="ATF13" s="549"/>
      <c r="ATG13" s="549"/>
      <c r="ATH13" s="549"/>
      <c r="ATI13" s="549"/>
      <c r="ATJ13" s="549"/>
      <c r="ATK13" s="549"/>
      <c r="ATL13" s="549"/>
      <c r="ATM13" s="549"/>
      <c r="ATN13" s="549"/>
      <c r="ATO13" s="549"/>
      <c r="ATP13" s="549"/>
      <c r="ATQ13" s="549"/>
      <c r="ATR13" s="549"/>
      <c r="ATS13" s="549"/>
      <c r="ATT13" s="549"/>
      <c r="ATU13" s="549"/>
      <c r="ATV13" s="549"/>
      <c r="ATW13" s="549"/>
      <c r="ATX13" s="549"/>
      <c r="ATY13" s="549"/>
      <c r="ATZ13" s="549"/>
      <c r="AUA13" s="802"/>
      <c r="AUB13" s="802"/>
      <c r="AUC13" s="802"/>
      <c r="AUD13" s="802"/>
      <c r="AUE13" s="802"/>
      <c r="AUF13" s="802"/>
      <c r="AUG13" s="802"/>
      <c r="AUH13" s="802"/>
      <c r="AUI13" s="802"/>
      <c r="AUJ13" s="802"/>
      <c r="AUK13" s="802"/>
      <c r="AUL13" s="802"/>
      <c r="AUM13" s="802"/>
      <c r="AUN13" s="802"/>
      <c r="AUO13" s="802"/>
      <c r="AUP13" s="801"/>
      <c r="AUQ13" s="802"/>
      <c r="AUR13" s="801"/>
      <c r="AUS13" s="802"/>
      <c r="AUT13" s="801"/>
      <c r="AUU13" s="802"/>
      <c r="AUV13" s="802"/>
      <c r="AUW13" s="802"/>
      <c r="AUX13" s="802"/>
      <c r="AUY13" s="802"/>
      <c r="AUZ13" s="802"/>
      <c r="AVA13" s="802"/>
      <c r="AVB13" s="802"/>
      <c r="AVC13" s="802"/>
      <c r="AVD13" s="802"/>
      <c r="AVE13" s="802"/>
      <c r="AVF13" s="802"/>
      <c r="AVG13" s="802"/>
      <c r="AVH13" s="802"/>
      <c r="AVI13" s="802"/>
      <c r="AVJ13" s="802"/>
      <c r="AVK13" s="802"/>
      <c r="AVL13" s="802"/>
      <c r="AVM13" s="802"/>
      <c r="AVN13" s="802"/>
      <c r="AVO13" s="802"/>
      <c r="AVP13" s="802"/>
      <c r="AVQ13" s="802"/>
      <c r="AVR13" s="802"/>
      <c r="AVS13" s="802"/>
      <c r="AVT13" s="802"/>
      <c r="AVU13" s="802"/>
      <c r="AVV13" s="802"/>
      <c r="AVW13" s="802"/>
      <c r="AVX13" s="802"/>
      <c r="AVY13" s="802"/>
      <c r="AVZ13" s="802"/>
      <c r="AWA13" s="802"/>
      <c r="AWB13" s="802"/>
      <c r="AWC13" s="802"/>
      <c r="AWD13" s="802"/>
      <c r="AWE13" s="802"/>
      <c r="AWF13" s="802"/>
      <c r="AWG13" s="802"/>
      <c r="AWH13" s="802"/>
      <c r="AWI13" s="802"/>
      <c r="AWJ13" s="802"/>
      <c r="AWK13" s="802"/>
      <c r="AWL13" s="802"/>
      <c r="AWM13" s="802"/>
      <c r="AWN13" s="802"/>
      <c r="AWO13" s="802"/>
      <c r="AWP13" s="802"/>
      <c r="AWQ13" s="802"/>
      <c r="AWR13" s="802"/>
      <c r="AWS13" s="802"/>
      <c r="AWT13" s="802"/>
      <c r="AWU13" s="802"/>
      <c r="AWV13" s="802"/>
      <c r="AWW13" s="802"/>
      <c r="AWX13" s="802"/>
      <c r="AWY13" s="802"/>
      <c r="AWZ13" s="802"/>
      <c r="AXA13" s="802"/>
      <c r="AXB13" s="802"/>
      <c r="AXC13" s="802"/>
      <c r="AXD13" s="802"/>
      <c r="AXE13" s="802"/>
      <c r="AXF13" s="802"/>
      <c r="AXG13" s="802"/>
      <c r="AXH13" s="802"/>
      <c r="AXI13" s="802"/>
      <c r="AXJ13" s="802"/>
      <c r="AXK13" s="802"/>
      <c r="AXL13" s="802"/>
      <c r="AXM13" s="802"/>
      <c r="AXN13" s="802"/>
      <c r="AXO13" s="802"/>
      <c r="AXP13" s="802"/>
      <c r="AXQ13" s="802"/>
      <c r="AXR13" s="802"/>
      <c r="AXS13" s="802"/>
      <c r="AXT13" s="802"/>
      <c r="AXU13" s="802"/>
      <c r="AXV13" s="802"/>
      <c r="AXW13" s="802"/>
      <c r="AXX13" s="802"/>
      <c r="AXY13" s="802"/>
      <c r="AXZ13" s="802"/>
      <c r="AYA13" s="802"/>
      <c r="AYB13" s="802"/>
      <c r="AYC13" s="802"/>
      <c r="AYD13" s="802"/>
      <c r="AYE13" s="802"/>
      <c r="AYF13" s="802"/>
      <c r="AYG13" s="802"/>
      <c r="AYH13" s="802"/>
      <c r="AYI13" s="802"/>
      <c r="AYJ13" s="802"/>
      <c r="AYK13" s="802"/>
      <c r="AYL13" s="802"/>
      <c r="AYM13" s="802"/>
      <c r="AYN13" s="802"/>
      <c r="AYO13" s="802"/>
      <c r="AYP13" s="802"/>
      <c r="AYQ13" s="802"/>
      <c r="AYR13" s="802"/>
      <c r="AYS13" s="802"/>
      <c r="AYT13" s="802"/>
      <c r="AYU13" s="802"/>
      <c r="AYV13" s="802"/>
      <c r="AYW13" s="802"/>
      <c r="AYX13" s="802"/>
      <c r="AYY13" s="802"/>
      <c r="AYZ13" s="802"/>
      <c r="AZA13" s="802"/>
      <c r="AZB13" s="802"/>
      <c r="AZC13" s="802"/>
      <c r="AZD13" s="802"/>
      <c r="AZE13" s="802"/>
      <c r="AZF13" s="802"/>
      <c r="AZG13" s="802"/>
      <c r="AZH13" s="802"/>
      <c r="AZI13" s="802"/>
      <c r="AZJ13" s="802"/>
      <c r="AZK13" s="802"/>
      <c r="AZL13" s="802"/>
      <c r="AZM13" s="802"/>
      <c r="AZN13" s="802"/>
      <c r="AZO13" s="802"/>
      <c r="AZP13" s="802"/>
      <c r="AZQ13" s="802"/>
      <c r="AZR13" s="802"/>
      <c r="AZS13" s="802"/>
    </row>
    <row r="14" spans="2:1371" s="178" customFormat="1" ht="11.25" customHeight="1">
      <c r="B14" s="463"/>
      <c r="C14" s="1111"/>
      <c r="D14" s="1111"/>
      <c r="E14" s="464"/>
      <c r="F14" s="951"/>
      <c r="G14" s="951"/>
      <c r="H14" s="951"/>
      <c r="I14" s="951"/>
      <c r="J14" s="951"/>
      <c r="K14" s="951"/>
      <c r="L14" s="951"/>
      <c r="M14" s="951"/>
      <c r="N14" s="951"/>
      <c r="O14" s="951"/>
      <c r="P14" s="951"/>
      <c r="Q14" s="951"/>
      <c r="R14" s="951"/>
      <c r="S14" s="951"/>
      <c r="T14" s="951"/>
      <c r="U14" s="951"/>
      <c r="V14" s="951"/>
      <c r="W14" s="951"/>
      <c r="X14" s="495"/>
      <c r="Y14" s="182"/>
      <c r="Z14" s="615"/>
      <c r="AA14" s="616"/>
      <c r="AB14" s="1011" t="s">
        <v>75</v>
      </c>
      <c r="AC14" s="1011"/>
      <c r="AD14" s="1011"/>
      <c r="AE14" s="1011"/>
      <c r="AF14" s="1011"/>
      <c r="AG14" s="1011"/>
      <c r="AH14" s="1011"/>
      <c r="AI14" s="1011"/>
      <c r="AJ14" s="1011"/>
      <c r="AK14" s="1011"/>
      <c r="AL14" s="1011"/>
      <c r="AM14" s="1011"/>
      <c r="AN14" s="1011"/>
      <c r="AO14" s="1011"/>
      <c r="AP14" s="1011"/>
      <c r="AQ14" s="636"/>
      <c r="AR14" s="204"/>
      <c r="AS14" s="803"/>
      <c r="AT14" s="803"/>
      <c r="AU14" s="803"/>
      <c r="AV14" s="803"/>
      <c r="AW14" s="803"/>
      <c r="AX14" s="803"/>
      <c r="AY14" s="803"/>
      <c r="AZ14" s="803"/>
      <c r="BA14" s="803"/>
      <c r="BB14" s="803"/>
      <c r="BC14" s="803"/>
      <c r="BD14" s="803"/>
      <c r="BE14" s="803"/>
      <c r="BF14" s="803"/>
      <c r="BG14" s="803"/>
      <c r="BH14" s="803"/>
      <c r="BI14" s="803"/>
      <c r="BJ14" s="803"/>
      <c r="BK14" s="803"/>
      <c r="BL14" s="803"/>
      <c r="BM14" s="803"/>
      <c r="BN14" s="803"/>
      <c r="BO14" s="803"/>
      <c r="BP14" s="803"/>
      <c r="BQ14" s="803"/>
      <c r="BR14" s="803"/>
      <c r="BS14" s="803"/>
      <c r="BT14" s="803"/>
      <c r="BU14" s="803"/>
      <c r="BV14" s="803"/>
      <c r="BW14" s="803"/>
      <c r="BX14" s="803"/>
      <c r="BY14" s="803"/>
      <c r="BZ14" s="803"/>
      <c r="CA14" s="803"/>
      <c r="CB14" s="803"/>
      <c r="CC14" s="803"/>
      <c r="CD14" s="803"/>
      <c r="CE14" s="803"/>
      <c r="CF14" s="803"/>
      <c r="CG14" s="803"/>
      <c r="CH14" s="803"/>
      <c r="CI14" s="803"/>
      <c r="CJ14" s="803"/>
      <c r="CK14" s="803"/>
      <c r="CL14" s="803"/>
      <c r="CM14" s="803"/>
      <c r="CN14" s="803"/>
      <c r="CO14" s="803"/>
      <c r="CP14" s="803"/>
      <c r="CQ14" s="803"/>
      <c r="CR14" s="803"/>
      <c r="CS14" s="803"/>
      <c r="CT14" s="803"/>
      <c r="CU14" s="803"/>
      <c r="CV14" s="803"/>
      <c r="CW14" s="803"/>
      <c r="CX14" s="803"/>
      <c r="CY14" s="803"/>
      <c r="CZ14" s="803"/>
      <c r="DA14" s="803"/>
      <c r="DB14" s="803"/>
      <c r="DC14" s="803"/>
      <c r="DD14" s="803"/>
      <c r="DE14" s="803"/>
      <c r="DF14" s="803"/>
      <c r="DG14" s="803"/>
      <c r="DH14" s="803"/>
      <c r="DI14" s="803"/>
      <c r="DJ14" s="803"/>
      <c r="DK14" s="803"/>
      <c r="DL14" s="803"/>
      <c r="DM14" s="803"/>
      <c r="DN14" s="803"/>
      <c r="DO14" s="803"/>
      <c r="DP14" s="803"/>
      <c r="DQ14" s="803"/>
      <c r="DR14" s="803"/>
      <c r="DS14" s="803"/>
      <c r="DT14" s="803"/>
      <c r="DU14" s="803"/>
      <c r="DV14" s="803"/>
      <c r="DW14" s="803"/>
      <c r="DX14" s="803"/>
      <c r="DY14" s="803"/>
      <c r="DZ14" s="803"/>
      <c r="EA14" s="803"/>
      <c r="EB14" s="803"/>
      <c r="EC14" s="803"/>
      <c r="ED14" s="803"/>
      <c r="EE14" s="803"/>
      <c r="EF14" s="803"/>
      <c r="EG14" s="803"/>
      <c r="EH14" s="803"/>
      <c r="EI14" s="803"/>
      <c r="EJ14" s="803"/>
      <c r="EK14" s="803"/>
      <c r="EL14" s="803"/>
      <c r="EM14" s="803"/>
      <c r="EN14" s="803"/>
      <c r="EO14" s="803"/>
      <c r="EP14" s="803"/>
      <c r="EQ14" s="803"/>
      <c r="ER14" s="803"/>
      <c r="ES14" s="803"/>
      <c r="ET14" s="803"/>
      <c r="EU14" s="803"/>
      <c r="EV14" s="803"/>
      <c r="EW14" s="803"/>
      <c r="EX14" s="803"/>
      <c r="EY14" s="803"/>
      <c r="EZ14" s="803"/>
      <c r="FA14" s="803"/>
      <c r="FB14" s="803"/>
      <c r="FC14" s="803"/>
      <c r="FD14" s="803"/>
      <c r="FE14" s="803"/>
      <c r="FF14" s="803"/>
      <c r="FG14" s="803"/>
      <c r="FH14" s="803"/>
      <c r="FI14" s="803"/>
      <c r="FJ14" s="803"/>
      <c r="FK14" s="803"/>
      <c r="FL14" s="803"/>
      <c r="FM14" s="803"/>
      <c r="FN14" s="803"/>
      <c r="FO14" s="803"/>
      <c r="FP14" s="803"/>
      <c r="FQ14" s="803"/>
      <c r="FR14" s="803"/>
      <c r="FS14" s="803"/>
      <c r="FT14" s="803"/>
      <c r="FU14" s="803"/>
      <c r="FV14" s="803"/>
      <c r="FW14" s="803"/>
      <c r="FX14" s="803"/>
      <c r="FY14" s="803"/>
      <c r="FZ14" s="803"/>
      <c r="GA14" s="803"/>
      <c r="GB14" s="803"/>
      <c r="GC14" s="803"/>
      <c r="GD14" s="803"/>
      <c r="GE14" s="803"/>
      <c r="GF14" s="803"/>
      <c r="GG14" s="803"/>
      <c r="GH14" s="803"/>
      <c r="GI14" s="803"/>
      <c r="GJ14" s="803"/>
      <c r="GK14" s="803"/>
      <c r="GL14" s="803"/>
      <c r="GM14" s="803"/>
      <c r="GN14" s="803"/>
      <c r="GO14" s="803"/>
      <c r="GP14" s="803"/>
      <c r="GQ14" s="803"/>
      <c r="GR14" s="803"/>
      <c r="GS14" s="803"/>
      <c r="GT14" s="803"/>
      <c r="GU14" s="803"/>
      <c r="GV14" s="803"/>
      <c r="GW14" s="803"/>
      <c r="GX14" s="803"/>
      <c r="GY14" s="803"/>
      <c r="GZ14" s="803"/>
      <c r="HA14" s="803"/>
      <c r="HB14" s="803"/>
      <c r="HC14" s="803"/>
      <c r="HD14" s="803"/>
      <c r="HE14" s="803"/>
      <c r="HF14" s="803"/>
      <c r="HG14" s="803"/>
      <c r="HH14" s="803"/>
      <c r="HI14" s="803"/>
      <c r="HJ14" s="803"/>
      <c r="HK14" s="803"/>
      <c r="HL14" s="803"/>
      <c r="HM14" s="803"/>
      <c r="HN14" s="803"/>
      <c r="HO14" s="803"/>
      <c r="HP14" s="803"/>
      <c r="HQ14" s="803"/>
      <c r="HR14" s="803"/>
      <c r="HS14" s="803"/>
      <c r="HT14" s="803"/>
      <c r="HU14" s="803"/>
      <c r="HV14" s="803"/>
      <c r="HW14" s="803"/>
      <c r="HX14" s="803"/>
      <c r="HY14" s="803"/>
      <c r="HZ14" s="803"/>
      <c r="IA14" s="803"/>
      <c r="IB14" s="803"/>
      <c r="IC14" s="803"/>
      <c r="ID14" s="803"/>
      <c r="IE14" s="803"/>
      <c r="IF14" s="803"/>
      <c r="IG14" s="803"/>
      <c r="IH14" s="803"/>
      <c r="II14" s="803"/>
      <c r="IJ14" s="803"/>
      <c r="IK14" s="803"/>
      <c r="IL14" s="803"/>
      <c r="IM14" s="803"/>
      <c r="IN14" s="803"/>
      <c r="IO14" s="803"/>
      <c r="IP14" s="803"/>
      <c r="IQ14" s="803"/>
      <c r="IR14" s="803"/>
      <c r="IS14" s="803"/>
      <c r="IT14" s="803"/>
      <c r="IU14" s="803"/>
      <c r="IV14" s="803"/>
      <c r="IW14" s="803"/>
      <c r="IX14" s="803"/>
      <c r="IY14" s="803"/>
      <c r="IZ14" s="803"/>
      <c r="JA14" s="803"/>
      <c r="JB14" s="803"/>
      <c r="JC14" s="803"/>
      <c r="JD14" s="803"/>
      <c r="JE14" s="803"/>
      <c r="JF14" s="803"/>
      <c r="JG14" s="803"/>
      <c r="JH14" s="803"/>
      <c r="JI14" s="803"/>
      <c r="JJ14" s="803"/>
      <c r="JK14" s="803"/>
      <c r="JL14" s="803"/>
      <c r="JM14" s="803"/>
      <c r="JN14" s="803"/>
      <c r="JO14" s="803"/>
      <c r="JP14" s="803"/>
      <c r="JQ14" s="803"/>
      <c r="JR14" s="803"/>
      <c r="JS14" s="803"/>
      <c r="JT14" s="803"/>
      <c r="JU14" s="803"/>
      <c r="JV14" s="803"/>
      <c r="JW14" s="803"/>
      <c r="JX14" s="803"/>
      <c r="JY14" s="803"/>
      <c r="JZ14" s="803"/>
      <c r="KA14" s="803"/>
      <c r="KB14" s="803"/>
      <c r="KC14" s="803"/>
      <c r="KD14" s="803"/>
      <c r="KE14" s="803"/>
      <c r="KF14" s="803"/>
      <c r="KG14" s="803"/>
      <c r="KH14" s="803"/>
      <c r="KI14" s="803"/>
      <c r="KJ14" s="803"/>
      <c r="KK14" s="803"/>
      <c r="KL14" s="803"/>
      <c r="KM14" s="803"/>
      <c r="KN14" s="803"/>
      <c r="KO14" s="803"/>
      <c r="KP14" s="803"/>
      <c r="KQ14" s="803"/>
      <c r="KR14" s="803"/>
      <c r="KS14" s="803"/>
      <c r="KT14" s="803"/>
      <c r="KU14" s="803"/>
      <c r="KV14" s="803"/>
      <c r="KW14" s="803"/>
      <c r="KX14" s="803"/>
      <c r="KY14" s="803"/>
      <c r="KZ14" s="803"/>
      <c r="LA14" s="803"/>
      <c r="LB14" s="803"/>
      <c r="LC14" s="803"/>
      <c r="LD14" s="803"/>
      <c r="LE14" s="803"/>
      <c r="LF14" s="803"/>
      <c r="LG14" s="803"/>
      <c r="LH14" s="803"/>
      <c r="LI14" s="803"/>
      <c r="LJ14" s="803"/>
      <c r="LK14" s="803"/>
      <c r="LL14" s="803"/>
      <c r="LM14" s="803"/>
      <c r="LN14" s="803"/>
      <c r="LO14" s="803"/>
      <c r="LP14" s="803"/>
      <c r="LQ14" s="803"/>
      <c r="LR14" s="803"/>
      <c r="LS14" s="803"/>
      <c r="LT14" s="803"/>
      <c r="LU14" s="803"/>
      <c r="LV14" s="803"/>
      <c r="LW14" s="803"/>
      <c r="LX14" s="803"/>
      <c r="LY14" s="803"/>
      <c r="LZ14" s="803"/>
      <c r="MA14" s="803"/>
      <c r="MB14" s="803"/>
      <c r="MC14" s="803"/>
      <c r="MD14" s="803"/>
      <c r="ME14" s="803"/>
      <c r="MF14" s="803"/>
      <c r="MG14" s="803"/>
      <c r="MH14" s="803"/>
      <c r="MI14" s="803"/>
      <c r="MJ14" s="803"/>
      <c r="MK14" s="803"/>
      <c r="ML14" s="803"/>
      <c r="MM14" s="803"/>
      <c r="MN14" s="803"/>
      <c r="MO14" s="803"/>
      <c r="MP14" s="803"/>
      <c r="MQ14" s="803"/>
      <c r="MR14" s="803"/>
      <c r="MS14" s="803"/>
      <c r="MT14" s="803"/>
      <c r="MU14" s="803"/>
      <c r="MV14" s="803"/>
      <c r="MW14" s="803"/>
      <c r="MX14" s="803"/>
      <c r="MY14" s="803"/>
      <c r="MZ14" s="803"/>
      <c r="NA14" s="803"/>
      <c r="NB14" s="803"/>
      <c r="NC14" s="803"/>
      <c r="ND14" s="803"/>
      <c r="NE14" s="803"/>
      <c r="NF14" s="803"/>
      <c r="NG14" s="803"/>
      <c r="NH14" s="803"/>
      <c r="NI14" s="803"/>
      <c r="NJ14" s="803"/>
      <c r="NK14" s="803"/>
      <c r="NL14" s="803"/>
      <c r="NM14" s="803"/>
      <c r="NN14" s="803"/>
      <c r="NO14" s="803"/>
      <c r="NP14" s="803"/>
      <c r="NQ14" s="803"/>
      <c r="NR14" s="803"/>
      <c r="NS14" s="803"/>
      <c r="NT14" s="803"/>
      <c r="NU14" s="803"/>
      <c r="NV14" s="803"/>
      <c r="NW14" s="803"/>
      <c r="NX14" s="803"/>
      <c r="NY14" s="803"/>
      <c r="NZ14" s="803"/>
      <c r="OA14" s="803"/>
      <c r="OB14" s="803"/>
      <c r="OC14" s="803"/>
      <c r="OD14" s="803"/>
      <c r="OE14" s="803"/>
      <c r="OF14" s="803"/>
      <c r="OG14" s="803"/>
      <c r="OH14" s="803"/>
      <c r="OI14" s="803"/>
      <c r="OJ14" s="803"/>
      <c r="OK14" s="803"/>
      <c r="OL14" s="803"/>
      <c r="OM14" s="803"/>
      <c r="ON14" s="803"/>
      <c r="OO14" s="803"/>
      <c r="OP14" s="803"/>
      <c r="OQ14" s="803"/>
      <c r="OR14" s="803"/>
      <c r="OS14" s="803"/>
      <c r="OT14" s="803"/>
      <c r="OU14" s="803"/>
      <c r="OV14" s="803"/>
      <c r="OW14" s="803"/>
      <c r="OX14" s="803"/>
      <c r="OY14" s="803"/>
      <c r="OZ14" s="803"/>
      <c r="PA14" s="803"/>
      <c r="PB14" s="803"/>
      <c r="PC14" s="803"/>
      <c r="PD14" s="803"/>
      <c r="PE14" s="803"/>
      <c r="PF14" s="803"/>
      <c r="PG14" s="803"/>
      <c r="PH14" s="803"/>
      <c r="PI14" s="803"/>
      <c r="PJ14" s="803"/>
      <c r="PK14" s="803"/>
      <c r="PL14" s="803"/>
      <c r="PM14" s="803"/>
      <c r="PN14" s="803"/>
      <c r="PO14" s="803"/>
      <c r="PP14" s="803"/>
      <c r="PQ14" s="803"/>
      <c r="PR14" s="803"/>
      <c r="PS14" s="803"/>
      <c r="PT14" s="803"/>
      <c r="PU14" s="803"/>
      <c r="PV14" s="803"/>
      <c r="PW14" s="803"/>
      <c r="PX14" s="803"/>
      <c r="PY14" s="803"/>
      <c r="PZ14" s="803"/>
      <c r="QA14" s="803"/>
      <c r="QB14" s="803"/>
      <c r="QC14" s="803"/>
      <c r="QD14" s="803"/>
      <c r="QE14" s="803"/>
      <c r="QF14" s="803"/>
      <c r="QG14" s="803"/>
      <c r="QH14" s="803"/>
      <c r="QI14" s="803"/>
      <c r="QJ14" s="803"/>
      <c r="QK14" s="803"/>
      <c r="QL14" s="803"/>
      <c r="QM14" s="803"/>
      <c r="QN14" s="803"/>
      <c r="QO14" s="803"/>
      <c r="QP14" s="803"/>
      <c r="QQ14" s="803"/>
      <c r="QR14" s="803"/>
      <c r="QS14" s="803"/>
      <c r="QT14" s="803"/>
      <c r="QU14" s="803"/>
      <c r="QV14" s="803"/>
      <c r="QW14" s="803"/>
      <c r="QX14" s="803"/>
      <c r="QY14" s="803"/>
      <c r="QZ14" s="803"/>
      <c r="RA14" s="803"/>
      <c r="RB14" s="803"/>
      <c r="RC14" s="803"/>
      <c r="RD14" s="803"/>
      <c r="RE14" s="803"/>
      <c r="RF14" s="803"/>
      <c r="RG14" s="803"/>
      <c r="RH14" s="803"/>
      <c r="RI14" s="803"/>
      <c r="RJ14" s="803"/>
      <c r="RK14" s="803"/>
      <c r="RL14" s="803"/>
      <c r="RM14" s="803"/>
      <c r="RN14" s="803"/>
      <c r="RO14" s="803"/>
      <c r="RP14" s="803"/>
      <c r="RQ14" s="803"/>
      <c r="RR14" s="803"/>
      <c r="RS14" s="803"/>
      <c r="RT14" s="803"/>
      <c r="RU14" s="803"/>
      <c r="RV14" s="803"/>
      <c r="RW14" s="803"/>
      <c r="RX14" s="803"/>
      <c r="RY14" s="803"/>
      <c r="RZ14" s="803"/>
      <c r="SA14" s="803"/>
      <c r="SB14" s="803"/>
      <c r="SC14" s="803"/>
      <c r="SD14" s="803"/>
      <c r="SE14" s="803"/>
      <c r="SF14" s="803"/>
      <c r="SG14" s="803"/>
      <c r="SH14" s="803"/>
      <c r="SI14" s="803"/>
      <c r="SJ14" s="803"/>
      <c r="SK14" s="803"/>
      <c r="SL14" s="803"/>
      <c r="SM14" s="803"/>
      <c r="SN14" s="803"/>
      <c r="SO14" s="803"/>
      <c r="SP14" s="803"/>
      <c r="SQ14" s="803"/>
      <c r="SR14" s="803"/>
      <c r="SS14" s="803"/>
      <c r="ST14" s="803"/>
      <c r="SU14" s="803"/>
      <c r="SV14" s="803"/>
      <c r="SW14" s="803"/>
      <c r="SX14" s="803"/>
      <c r="SY14" s="803"/>
      <c r="SZ14" s="803"/>
      <c r="TA14" s="803"/>
      <c r="TB14" s="803"/>
      <c r="TC14" s="803"/>
      <c r="TD14" s="803"/>
      <c r="TE14" s="803"/>
      <c r="TF14" s="803"/>
      <c r="TG14" s="803"/>
      <c r="TH14" s="803"/>
      <c r="TI14" s="803"/>
      <c r="TJ14" s="803"/>
      <c r="TK14" s="803"/>
      <c r="TL14" s="803"/>
      <c r="TM14" s="803"/>
      <c r="TN14" s="803"/>
      <c r="TO14" s="803"/>
      <c r="TP14" s="803"/>
      <c r="TQ14" s="803"/>
      <c r="TR14" s="803"/>
      <c r="TS14" s="803"/>
      <c r="TT14" s="803"/>
      <c r="TU14" s="803"/>
      <c r="TV14" s="803"/>
      <c r="TW14" s="803"/>
      <c r="TX14" s="803"/>
      <c r="TY14" s="803"/>
      <c r="TZ14" s="803"/>
      <c r="UA14" s="803"/>
      <c r="UB14" s="803"/>
      <c r="UC14" s="803"/>
      <c r="UD14" s="803"/>
      <c r="UE14" s="803"/>
      <c r="UF14" s="803"/>
      <c r="UG14" s="803"/>
      <c r="UH14" s="803"/>
      <c r="UI14" s="803"/>
      <c r="UJ14" s="803"/>
      <c r="UK14" s="803"/>
      <c r="UL14" s="803"/>
      <c r="UM14" s="803"/>
      <c r="UN14" s="803"/>
      <c r="UO14" s="803"/>
      <c r="UP14" s="803"/>
      <c r="UQ14" s="803"/>
      <c r="UR14" s="803"/>
      <c r="US14" s="803"/>
      <c r="UT14" s="803"/>
      <c r="UU14" s="803"/>
      <c r="UV14" s="803"/>
      <c r="UW14" s="803"/>
      <c r="UX14" s="803"/>
      <c r="UY14" s="803"/>
      <c r="UZ14" s="803"/>
      <c r="VA14" s="803"/>
      <c r="VB14" s="803"/>
      <c r="VC14" s="803"/>
      <c r="VD14" s="803"/>
      <c r="VE14" s="803"/>
      <c r="VF14" s="803"/>
      <c r="VG14" s="803"/>
      <c r="VH14" s="803"/>
      <c r="VI14" s="803"/>
      <c r="VJ14" s="803"/>
      <c r="VK14" s="803"/>
      <c r="VL14" s="803"/>
      <c r="VM14" s="803"/>
      <c r="VN14" s="803"/>
      <c r="VO14" s="803"/>
      <c r="VP14" s="803"/>
      <c r="VQ14" s="803"/>
      <c r="VR14" s="803"/>
      <c r="VS14" s="803"/>
      <c r="VT14" s="803"/>
      <c r="VU14" s="803"/>
      <c r="VV14" s="803"/>
      <c r="VW14" s="803"/>
      <c r="VX14" s="803"/>
      <c r="VY14" s="803"/>
      <c r="VZ14" s="803"/>
      <c r="WA14" s="803"/>
      <c r="WB14" s="803"/>
      <c r="WC14" s="803"/>
      <c r="WD14" s="803"/>
      <c r="WE14" s="803"/>
      <c r="WF14" s="803"/>
      <c r="WG14" s="803"/>
      <c r="WH14" s="803"/>
      <c r="WI14" s="803"/>
      <c r="WJ14" s="803"/>
      <c r="WK14" s="803"/>
      <c r="WL14" s="803"/>
      <c r="WM14" s="803"/>
      <c r="WN14" s="803"/>
      <c r="WO14" s="803"/>
      <c r="WP14" s="803"/>
      <c r="WQ14" s="803"/>
      <c r="WR14" s="803"/>
      <c r="WS14" s="803"/>
      <c r="WT14" s="803"/>
      <c r="WU14" s="803"/>
      <c r="WV14" s="803"/>
      <c r="WW14" s="803"/>
      <c r="WX14" s="803"/>
      <c r="WY14" s="803"/>
      <c r="WZ14" s="803"/>
      <c r="XA14" s="803"/>
      <c r="XB14" s="803"/>
      <c r="XC14" s="803"/>
      <c r="XD14" s="803"/>
      <c r="XE14" s="803"/>
      <c r="XF14" s="803"/>
      <c r="XG14" s="803"/>
      <c r="XH14" s="803"/>
      <c r="XI14" s="803"/>
      <c r="XJ14" s="803"/>
      <c r="XK14" s="803"/>
      <c r="XL14" s="803"/>
      <c r="XM14" s="803"/>
      <c r="XN14" s="803"/>
      <c r="XO14" s="803"/>
      <c r="XP14" s="803"/>
      <c r="XQ14" s="803"/>
      <c r="XR14" s="803"/>
      <c r="XS14" s="803"/>
      <c r="XT14" s="803"/>
      <c r="XU14" s="803"/>
      <c r="XV14" s="803"/>
      <c r="XW14" s="803"/>
      <c r="XX14" s="803"/>
      <c r="XY14" s="803"/>
      <c r="XZ14" s="803"/>
      <c r="YA14" s="803"/>
      <c r="YB14" s="803"/>
      <c r="YC14" s="803"/>
      <c r="YD14" s="803"/>
      <c r="YE14" s="803"/>
      <c r="YF14" s="803"/>
      <c r="YG14" s="803"/>
      <c r="YH14" s="803"/>
      <c r="YI14" s="803"/>
      <c r="YJ14" s="803"/>
      <c r="YK14" s="803"/>
      <c r="YL14" s="803"/>
      <c r="YM14" s="803"/>
      <c r="YN14" s="803"/>
      <c r="YO14" s="803"/>
      <c r="YP14" s="803"/>
      <c r="YQ14" s="803"/>
      <c r="YR14" s="803"/>
      <c r="YS14" s="803"/>
      <c r="YT14" s="803"/>
      <c r="YU14" s="803"/>
      <c r="YV14" s="803"/>
      <c r="YW14" s="803"/>
      <c r="YX14" s="803"/>
      <c r="YY14" s="803"/>
      <c r="YZ14" s="803"/>
      <c r="ZA14" s="803"/>
      <c r="ZB14" s="803"/>
      <c r="ZC14" s="803"/>
      <c r="ZD14" s="803"/>
      <c r="ZE14" s="803"/>
      <c r="ZF14" s="803"/>
      <c r="ZG14" s="803"/>
      <c r="ZH14" s="803"/>
      <c r="ZI14" s="803"/>
      <c r="ZJ14" s="803"/>
      <c r="ZK14" s="803"/>
      <c r="ZL14" s="803"/>
      <c r="ZM14" s="803"/>
      <c r="ZN14" s="803"/>
      <c r="ZO14" s="803"/>
      <c r="ZP14" s="803"/>
      <c r="ZQ14" s="803"/>
      <c r="ZR14" s="803"/>
      <c r="ZS14" s="803"/>
      <c r="ZT14" s="803"/>
      <c r="ZU14" s="803"/>
      <c r="ZV14" s="803"/>
      <c r="ZW14" s="803"/>
      <c r="ZX14" s="803"/>
      <c r="ZY14" s="803"/>
      <c r="ZZ14" s="803"/>
      <c r="AAA14" s="803"/>
      <c r="AAB14" s="803"/>
      <c r="AAC14" s="803"/>
      <c r="AAD14" s="803"/>
      <c r="AAE14" s="803"/>
      <c r="AAF14" s="803"/>
      <c r="AAG14" s="803"/>
      <c r="AAH14" s="803"/>
      <c r="AAI14" s="803"/>
      <c r="AAJ14" s="803"/>
      <c r="AAK14" s="803"/>
      <c r="AAL14" s="803"/>
      <c r="AAM14" s="803"/>
      <c r="AAN14" s="803"/>
      <c r="AAO14" s="803"/>
      <c r="AAP14" s="803"/>
      <c r="AAQ14" s="803"/>
      <c r="AAR14" s="803"/>
      <c r="AAS14" s="803"/>
      <c r="AAT14" s="803"/>
      <c r="AAU14" s="803"/>
      <c r="AAV14" s="803"/>
      <c r="AAW14" s="803"/>
      <c r="AAX14" s="803"/>
      <c r="AAY14" s="803"/>
      <c r="AAZ14" s="803"/>
      <c r="ABA14" s="803"/>
      <c r="ABB14" s="803"/>
      <c r="ABC14" s="803"/>
      <c r="ABD14" s="803"/>
      <c r="ABE14" s="803"/>
      <c r="ABF14" s="803"/>
      <c r="ABG14" s="803"/>
      <c r="ABH14" s="803"/>
      <c r="ABI14" s="803"/>
      <c r="ABJ14" s="803"/>
      <c r="ABK14" s="803"/>
      <c r="ABL14" s="803"/>
      <c r="ABM14" s="803"/>
      <c r="ABN14" s="803"/>
      <c r="ABO14" s="803"/>
      <c r="ABP14" s="803"/>
      <c r="ABQ14" s="803"/>
      <c r="ABR14" s="803"/>
      <c r="ABS14" s="803"/>
      <c r="ABT14" s="803"/>
      <c r="ABU14" s="803"/>
      <c r="ABV14" s="803"/>
      <c r="ABW14" s="803"/>
      <c r="ABX14" s="803"/>
      <c r="ABY14" s="803"/>
      <c r="ABZ14" s="803"/>
      <c r="ACA14" s="803"/>
      <c r="ACB14" s="803"/>
      <c r="ACC14" s="803"/>
      <c r="ACD14" s="803"/>
      <c r="ACE14" s="803"/>
      <c r="ACF14" s="803"/>
      <c r="ACG14" s="803"/>
      <c r="ACH14" s="803"/>
      <c r="ACI14" s="803"/>
      <c r="ACJ14" s="803"/>
      <c r="ACK14" s="803"/>
      <c r="ACL14" s="803"/>
      <c r="ACM14" s="803"/>
      <c r="ACN14" s="803"/>
      <c r="ACO14" s="803"/>
      <c r="ACP14" s="803"/>
      <c r="ACQ14" s="803"/>
      <c r="ACR14" s="803"/>
      <c r="ACS14" s="803"/>
      <c r="ACT14" s="803"/>
      <c r="ACU14" s="803"/>
      <c r="ACV14" s="803"/>
      <c r="ACW14" s="803"/>
      <c r="ACX14" s="803"/>
      <c r="ACY14" s="803"/>
      <c r="ACZ14" s="803"/>
      <c r="ADA14" s="803"/>
      <c r="ADB14" s="803"/>
      <c r="ADC14" s="803"/>
      <c r="ADD14" s="803"/>
      <c r="ADE14" s="803"/>
      <c r="ADF14" s="803"/>
      <c r="ADG14" s="803"/>
      <c r="ADH14" s="803"/>
      <c r="ADI14" s="803"/>
      <c r="ADJ14" s="803"/>
      <c r="ADK14" s="803"/>
      <c r="ADL14" s="803"/>
      <c r="ADM14" s="803"/>
      <c r="ADN14" s="803"/>
      <c r="ADO14" s="803"/>
      <c r="ADP14" s="803"/>
      <c r="ADQ14" s="803"/>
      <c r="ADR14" s="803"/>
      <c r="ADS14" s="803"/>
      <c r="ADT14" s="803"/>
      <c r="ADU14" s="803"/>
      <c r="ADV14" s="803"/>
      <c r="ADW14" s="803"/>
      <c r="ADX14" s="803"/>
      <c r="ADY14" s="803"/>
      <c r="ADZ14" s="803"/>
      <c r="AEA14" s="803"/>
      <c r="AEB14" s="803"/>
      <c r="AEC14" s="803"/>
      <c r="AED14" s="803"/>
      <c r="AEE14" s="803"/>
      <c r="AEF14" s="803"/>
      <c r="AEG14" s="803"/>
      <c r="AEH14" s="803"/>
      <c r="AEI14" s="803"/>
      <c r="AEJ14" s="803"/>
      <c r="AEK14" s="803"/>
      <c r="AEL14" s="803"/>
      <c r="AEM14" s="803"/>
      <c r="AEN14" s="803"/>
      <c r="AEO14" s="803"/>
      <c r="AEP14" s="803"/>
      <c r="AEQ14" s="803"/>
      <c r="AER14" s="803"/>
      <c r="AES14" s="803"/>
      <c r="AET14" s="803"/>
      <c r="AEU14" s="803"/>
      <c r="AEV14" s="803"/>
      <c r="AEW14" s="803"/>
      <c r="AEX14" s="803"/>
      <c r="AEY14" s="803"/>
      <c r="AEZ14" s="803"/>
      <c r="AFA14" s="803"/>
      <c r="AFB14" s="803"/>
      <c r="AFC14" s="803"/>
      <c r="AFD14" s="803"/>
      <c r="AFE14" s="803"/>
      <c r="AFF14" s="803"/>
      <c r="AFG14" s="803"/>
      <c r="AFH14" s="803"/>
      <c r="AFI14" s="803"/>
      <c r="AFJ14" s="803"/>
      <c r="AFK14" s="803"/>
      <c r="AFL14" s="803"/>
      <c r="AFM14" s="803"/>
      <c r="AFN14" s="803"/>
      <c r="AFO14" s="803"/>
      <c r="AFP14" s="803"/>
      <c r="AFQ14" s="803"/>
      <c r="AFR14" s="803"/>
      <c r="AFS14" s="803"/>
      <c r="AFT14" s="803"/>
      <c r="AFU14" s="803"/>
      <c r="AFV14" s="803"/>
      <c r="AFW14" s="803"/>
      <c r="AFX14" s="803"/>
      <c r="AFY14" s="803"/>
      <c r="AFZ14" s="803"/>
      <c r="AGA14" s="803"/>
      <c r="AGB14" s="803"/>
      <c r="AGC14" s="803"/>
      <c r="AGD14" s="803"/>
      <c r="AGE14" s="803"/>
      <c r="AGF14" s="803"/>
      <c r="AGG14" s="803"/>
      <c r="AGH14" s="803"/>
      <c r="AGI14" s="803"/>
      <c r="AGJ14" s="803"/>
      <c r="AGK14" s="803"/>
      <c r="AGL14" s="803"/>
      <c r="AGM14" s="803"/>
      <c r="AGN14" s="803"/>
      <c r="AGO14" s="803"/>
      <c r="AGP14" s="803"/>
      <c r="AGQ14" s="803"/>
      <c r="AGR14" s="803"/>
      <c r="AGS14" s="803"/>
      <c r="AGT14" s="803"/>
      <c r="AGU14" s="803"/>
      <c r="AGV14" s="803"/>
      <c r="AGW14" s="803"/>
      <c r="AGX14" s="803"/>
      <c r="AGY14" s="803"/>
      <c r="AGZ14" s="803"/>
      <c r="AHA14" s="803"/>
      <c r="AHB14" s="803"/>
      <c r="AHC14" s="803"/>
      <c r="AHD14" s="803"/>
      <c r="AHE14" s="803"/>
      <c r="AHF14" s="803"/>
      <c r="AHG14" s="803"/>
      <c r="AHH14" s="803"/>
      <c r="AHI14" s="803"/>
      <c r="AHJ14" s="803"/>
      <c r="AHK14" s="803"/>
      <c r="AHL14" s="803"/>
      <c r="AHM14" s="803"/>
      <c r="AHN14" s="803"/>
      <c r="AHO14" s="803"/>
      <c r="AHP14" s="803"/>
      <c r="AHQ14" s="803"/>
      <c r="AHR14" s="803"/>
      <c r="AHS14" s="803"/>
      <c r="AHT14" s="803"/>
      <c r="AHU14" s="803"/>
      <c r="AHV14" s="803"/>
      <c r="AHW14" s="803"/>
      <c r="AHX14" s="803"/>
      <c r="AHY14" s="803"/>
      <c r="AHZ14" s="803"/>
      <c r="AIA14" s="803"/>
      <c r="AIB14" s="803"/>
      <c r="AIC14" s="803"/>
      <c r="AID14" s="803"/>
      <c r="AIE14" s="803"/>
      <c r="AIF14" s="803"/>
      <c r="AIG14" s="803"/>
      <c r="AIH14" s="803"/>
      <c r="AII14" s="803"/>
      <c r="AIJ14" s="803"/>
      <c r="AIK14" s="794"/>
      <c r="AIL14" s="794"/>
      <c r="AIM14" s="794"/>
      <c r="AIN14" s="794"/>
      <c r="AIO14" s="794"/>
      <c r="AIP14" s="794"/>
      <c r="AIQ14" s="794"/>
      <c r="AIR14" s="794"/>
      <c r="AIS14" s="794"/>
      <c r="AIT14" s="794"/>
      <c r="AIU14" s="794"/>
      <c r="AIV14" s="794"/>
      <c r="AIW14" s="794"/>
      <c r="AIX14" s="794"/>
      <c r="AIY14" s="794"/>
      <c r="AIZ14" s="794"/>
      <c r="AJA14" s="794"/>
      <c r="AJB14" s="794"/>
      <c r="AJC14" s="794"/>
      <c r="AJD14" s="794"/>
      <c r="AJE14" s="794"/>
      <c r="AJF14" s="794"/>
      <c r="AJG14" s="794"/>
      <c r="AJH14" s="794"/>
      <c r="AJI14" s="794"/>
      <c r="AJJ14" s="794"/>
      <c r="AJK14" s="794"/>
      <c r="AJL14" s="794"/>
      <c r="AJM14" s="794"/>
      <c r="AJN14" s="794"/>
      <c r="AJO14" s="794"/>
      <c r="AJP14" s="794"/>
      <c r="AJQ14" s="794"/>
      <c r="AJR14" s="794"/>
      <c r="AJS14" s="794"/>
      <c r="AJT14" s="794"/>
      <c r="AJU14" s="794"/>
      <c r="AJV14" s="794"/>
      <c r="AJW14" s="794"/>
      <c r="AJX14" s="794"/>
      <c r="AJY14" s="794"/>
      <c r="AJZ14" s="794"/>
      <c r="AKA14" s="794"/>
      <c r="AKB14" s="794"/>
      <c r="AKC14" s="794"/>
      <c r="AKD14" s="794"/>
      <c r="AKE14" s="794"/>
      <c r="AKF14" s="794"/>
      <c r="AKG14" s="794"/>
      <c r="AKH14" s="794"/>
      <c r="AKI14" s="794"/>
      <c r="AKJ14" s="794"/>
      <c r="AKK14" s="794"/>
      <c r="AKL14" s="794"/>
      <c r="AKM14" s="794"/>
      <c r="AKN14" s="794"/>
      <c r="AKO14" s="794"/>
      <c r="AKP14" s="794"/>
      <c r="AKQ14" s="794"/>
      <c r="AKR14" s="794"/>
      <c r="AKS14" s="794"/>
      <c r="AKT14" s="794"/>
      <c r="AKU14" s="794"/>
      <c r="AKV14" s="794"/>
      <c r="AKW14" s="794"/>
      <c r="AKX14" s="794"/>
      <c r="AKY14" s="794"/>
      <c r="AKZ14" s="794"/>
      <c r="ALA14" s="794"/>
      <c r="ALB14" s="794"/>
      <c r="ALC14" s="794"/>
      <c r="ALD14" s="794"/>
      <c r="ALE14" s="794"/>
      <c r="ALF14" s="794"/>
      <c r="ALG14" s="794"/>
      <c r="ALH14" s="794"/>
      <c r="ALI14" s="794"/>
      <c r="ALJ14" s="794"/>
      <c r="ALK14" s="794"/>
      <c r="ALL14" s="794"/>
      <c r="ALM14" s="794"/>
      <c r="ALN14" s="794"/>
      <c r="ALO14" s="794"/>
      <c r="ALP14" s="794"/>
      <c r="ALQ14" s="794"/>
      <c r="ALR14" s="794"/>
      <c r="ALS14" s="794"/>
      <c r="ALT14" s="794"/>
      <c r="ALU14" s="794"/>
      <c r="ALV14" s="794"/>
      <c r="ALW14" s="794"/>
      <c r="ALX14" s="794"/>
      <c r="ALY14" s="794"/>
      <c r="ALZ14" s="794"/>
      <c r="AMA14" s="794"/>
      <c r="AMB14" s="794"/>
      <c r="AMC14" s="794"/>
      <c r="AMD14" s="794"/>
      <c r="AME14" s="794"/>
      <c r="AMF14" s="794"/>
      <c r="AMG14" s="794"/>
      <c r="AMH14" s="794"/>
      <c r="AMI14" s="794"/>
      <c r="AMJ14" s="794"/>
      <c r="AMK14" s="794"/>
      <c r="AML14" s="794"/>
      <c r="AMM14" s="794"/>
      <c r="AMN14" s="794"/>
      <c r="AMO14" s="794"/>
      <c r="AMP14" s="794"/>
      <c r="AMQ14" s="794"/>
      <c r="AMR14" s="794"/>
      <c r="AMS14" s="794"/>
      <c r="AMT14" s="794"/>
      <c r="AMU14" s="794"/>
      <c r="AMV14" s="794"/>
      <c r="AMW14" s="794"/>
      <c r="AMX14" s="794"/>
      <c r="AMY14" s="794"/>
      <c r="AMZ14" s="794"/>
      <c r="ANA14" s="794"/>
      <c r="ANB14" s="794"/>
      <c r="ANC14" s="794"/>
      <c r="AND14" s="794"/>
      <c r="ANE14" s="794"/>
      <c r="ANF14" s="794"/>
      <c r="ANG14" s="794"/>
      <c r="ANH14" s="794"/>
      <c r="ANI14" s="794"/>
      <c r="ANJ14" s="794"/>
      <c r="ANK14" s="794"/>
      <c r="ANL14" s="794"/>
      <c r="ANM14" s="794"/>
      <c r="ANN14" s="794"/>
      <c r="ANO14" s="794"/>
      <c r="ANP14" s="794"/>
      <c r="ANQ14" s="794"/>
      <c r="ANR14" s="794"/>
      <c r="ANS14" s="794"/>
      <c r="ANT14" s="794"/>
      <c r="ANU14" s="794"/>
      <c r="ANV14" s="794"/>
      <c r="ANW14" s="794"/>
      <c r="ANX14" s="794"/>
      <c r="ANY14" s="794"/>
      <c r="ANZ14" s="794"/>
      <c r="AOA14" s="794"/>
      <c r="AOB14" s="794"/>
      <c r="AOC14" s="794"/>
      <c r="AOD14" s="794"/>
      <c r="AOE14" s="794"/>
      <c r="AOF14" s="794"/>
      <c r="AOG14" s="794"/>
      <c r="AOH14" s="794"/>
      <c r="AOI14" s="794"/>
      <c r="AOJ14" s="794"/>
      <c r="AOK14" s="794"/>
      <c r="AOL14" s="794"/>
      <c r="AOM14" s="794"/>
      <c r="AON14" s="794"/>
      <c r="AOO14" s="794"/>
      <c r="AOP14" s="794"/>
      <c r="AOQ14" s="794"/>
      <c r="AOR14" s="794"/>
      <c r="AOS14" s="794"/>
      <c r="AOT14" s="794"/>
      <c r="AOU14" s="794"/>
      <c r="AOV14" s="794"/>
      <c r="AOW14" s="794"/>
      <c r="AOX14" s="794"/>
      <c r="AOY14" s="794"/>
      <c r="AOZ14" s="794"/>
      <c r="APA14" s="794"/>
      <c r="APB14" s="794"/>
      <c r="APC14" s="794"/>
      <c r="APD14" s="794"/>
      <c r="APE14" s="794"/>
      <c r="APF14" s="794"/>
      <c r="APG14" s="794"/>
      <c r="APH14" s="794"/>
      <c r="API14" s="794"/>
      <c r="APJ14" s="794"/>
      <c r="APK14" s="794"/>
      <c r="APL14" s="794"/>
      <c r="APM14" s="794"/>
      <c r="APN14" s="794"/>
      <c r="APO14" s="794"/>
      <c r="APP14" s="794"/>
      <c r="APQ14" s="794"/>
      <c r="APR14" s="794"/>
      <c r="APS14" s="794"/>
      <c r="APT14" s="794"/>
      <c r="APU14" s="794"/>
      <c r="APV14" s="794"/>
      <c r="APW14" s="794"/>
      <c r="APX14" s="794"/>
      <c r="APY14" s="794"/>
      <c r="APZ14" s="794"/>
      <c r="AQA14" s="794"/>
      <c r="AQB14" s="794"/>
      <c r="AQC14" s="794"/>
      <c r="AQD14" s="794"/>
      <c r="AQE14" s="803"/>
      <c r="AQF14" s="803"/>
      <c r="AQG14" s="803"/>
      <c r="AQH14" s="803"/>
      <c r="AQI14" s="803"/>
      <c r="AQJ14" s="803"/>
      <c r="AQK14" s="803"/>
      <c r="AQL14" s="803"/>
      <c r="AQM14" s="803"/>
      <c r="AQN14" s="803"/>
      <c r="AQO14" s="803"/>
      <c r="AQP14" s="803"/>
      <c r="AQQ14" s="803"/>
      <c r="AQR14" s="803"/>
      <c r="AQS14" s="803"/>
      <c r="AQT14" s="803"/>
      <c r="AQU14" s="803"/>
      <c r="AQV14" s="803"/>
      <c r="AQW14" s="803"/>
      <c r="AQX14" s="803"/>
      <c r="AQY14" s="803"/>
      <c r="AQZ14" s="803"/>
      <c r="ARA14" s="803"/>
      <c r="ARB14" s="803"/>
      <c r="ARC14" s="803"/>
      <c r="ARD14" s="803"/>
      <c r="ARE14" s="803"/>
      <c r="ARF14" s="803"/>
      <c r="ARG14" s="803"/>
      <c r="ARH14" s="803"/>
      <c r="ARI14" s="803"/>
      <c r="ARJ14" s="803"/>
      <c r="ARK14" s="803"/>
      <c r="ARL14" s="803"/>
      <c r="ARM14" s="803"/>
      <c r="ARN14" s="803"/>
      <c r="ARO14" s="803"/>
      <c r="ARP14" s="803"/>
      <c r="ARQ14" s="803"/>
      <c r="ARR14" s="803"/>
      <c r="ARS14" s="803"/>
      <c r="ART14" s="803"/>
      <c r="ARU14" s="803"/>
      <c r="ARV14" s="803"/>
      <c r="ARW14" s="803"/>
      <c r="ARX14" s="803"/>
      <c r="ARY14" s="803"/>
      <c r="ARZ14" s="803"/>
      <c r="ASA14" s="803"/>
      <c r="ASB14" s="803"/>
      <c r="ASC14" s="803"/>
      <c r="ASD14" s="803"/>
      <c r="ASE14" s="803"/>
      <c r="ASF14" s="803"/>
      <c r="ASG14" s="803"/>
      <c r="ASH14" s="803"/>
      <c r="ASI14" s="803"/>
      <c r="ASJ14" s="803"/>
      <c r="ASK14" s="803"/>
      <c r="ASL14" s="803"/>
      <c r="ASM14" s="794"/>
      <c r="ASN14" s="794"/>
      <c r="ASO14" s="794"/>
      <c r="ASP14" s="794"/>
      <c r="ASQ14" s="794"/>
      <c r="ASR14" s="794"/>
      <c r="ASS14" s="794"/>
      <c r="AST14" s="794"/>
      <c r="ASU14" s="794"/>
      <c r="ASV14" s="794"/>
      <c r="ASW14" s="794"/>
      <c r="ASX14" s="794"/>
      <c r="ASY14" s="794"/>
      <c r="ASZ14" s="794"/>
      <c r="ATA14" s="794"/>
      <c r="ATB14" s="794"/>
      <c r="ATC14" s="794"/>
      <c r="ATD14" s="794"/>
      <c r="ATE14" s="794"/>
      <c r="ATF14" s="794"/>
      <c r="ATG14" s="794"/>
      <c r="ATH14" s="794"/>
      <c r="ATI14" s="794"/>
      <c r="ATJ14" s="794"/>
      <c r="ATK14" s="794"/>
      <c r="ATL14" s="794"/>
      <c r="ATM14" s="794"/>
      <c r="ATN14" s="794"/>
      <c r="ATO14" s="794"/>
      <c r="ATP14" s="803"/>
      <c r="ATQ14" s="803"/>
      <c r="ATR14" s="803"/>
      <c r="ATS14" s="803"/>
      <c r="ATT14" s="803"/>
      <c r="ATU14" s="803"/>
      <c r="ATV14" s="803"/>
      <c r="ATW14" s="803"/>
      <c r="ATX14" s="803"/>
      <c r="ATY14" s="803"/>
      <c r="ATZ14" s="803"/>
      <c r="AUA14" s="802"/>
      <c r="AUB14" s="802"/>
      <c r="AUC14" s="802"/>
      <c r="AUD14" s="802"/>
      <c r="AUE14" s="802"/>
      <c r="AUF14" s="802"/>
      <c r="AUG14" s="802"/>
      <c r="AUH14" s="802"/>
      <c r="AUI14" s="802"/>
      <c r="AUJ14" s="802"/>
      <c r="AUK14" s="802"/>
      <c r="AUL14" s="802"/>
      <c r="AUM14" s="802"/>
      <c r="AUN14" s="802"/>
      <c r="AUO14" s="802"/>
      <c r="AUP14" s="801"/>
      <c r="AUQ14" s="802"/>
      <c r="AUR14" s="801"/>
      <c r="AUS14" s="802"/>
      <c r="AUT14" s="801"/>
      <c r="AUU14" s="802"/>
      <c r="AUV14" s="802"/>
      <c r="AUW14" s="802"/>
      <c r="AUX14" s="802"/>
      <c r="AUY14" s="802"/>
      <c r="AUZ14" s="802"/>
      <c r="AVA14" s="802"/>
      <c r="AVB14" s="802"/>
      <c r="AVC14" s="802"/>
      <c r="AVD14" s="802"/>
      <c r="AVE14" s="802"/>
      <c r="AVF14" s="802"/>
      <c r="AVG14" s="802"/>
      <c r="AVH14" s="802"/>
      <c r="AVI14" s="802"/>
      <c r="AVJ14" s="802"/>
      <c r="AVK14" s="802"/>
      <c r="AVL14" s="802"/>
      <c r="AVM14" s="802"/>
      <c r="AVN14" s="802"/>
      <c r="AVO14" s="802"/>
      <c r="AVP14" s="802"/>
      <c r="AVQ14" s="802"/>
      <c r="AVR14" s="802"/>
      <c r="AVS14" s="802"/>
      <c r="AVT14" s="802"/>
      <c r="AVU14" s="802"/>
      <c r="AVV14" s="802"/>
      <c r="AVW14" s="802"/>
      <c r="AVX14" s="802"/>
      <c r="AVY14" s="802"/>
      <c r="AVZ14" s="802"/>
      <c r="AWA14" s="802"/>
      <c r="AWB14" s="802"/>
      <c r="AWC14" s="802"/>
      <c r="AWD14" s="802"/>
      <c r="AWE14" s="802"/>
      <c r="AWF14" s="802"/>
      <c r="AWG14" s="802"/>
      <c r="AWH14" s="802"/>
      <c r="AWI14" s="802"/>
      <c r="AWJ14" s="802"/>
      <c r="AWK14" s="802"/>
      <c r="AWL14" s="802"/>
      <c r="AWM14" s="802"/>
      <c r="AWN14" s="802"/>
      <c r="AWO14" s="802"/>
      <c r="AWP14" s="802"/>
      <c r="AWQ14" s="802"/>
      <c r="AWR14" s="802"/>
      <c r="AWS14" s="802"/>
      <c r="AWT14" s="802"/>
      <c r="AWU14" s="802"/>
      <c r="AWV14" s="802"/>
      <c r="AWW14" s="802"/>
      <c r="AWX14" s="802"/>
      <c r="AWY14" s="802"/>
      <c r="AWZ14" s="802"/>
      <c r="AXA14" s="802"/>
      <c r="AXB14" s="802"/>
      <c r="AXC14" s="802"/>
      <c r="AXD14" s="802"/>
      <c r="AXE14" s="802"/>
      <c r="AXF14" s="802"/>
      <c r="AXG14" s="802"/>
      <c r="AXH14" s="802"/>
      <c r="AXI14" s="802"/>
      <c r="AXJ14" s="802"/>
      <c r="AXK14" s="802"/>
      <c r="AXL14" s="802"/>
      <c r="AXM14" s="802"/>
      <c r="AXN14" s="802"/>
      <c r="AXO14" s="802"/>
      <c r="AXP14" s="802"/>
      <c r="AXQ14" s="802"/>
      <c r="AXR14" s="802"/>
      <c r="AXS14" s="802"/>
      <c r="AXT14" s="802"/>
      <c r="AXU14" s="802"/>
      <c r="AXV14" s="802"/>
      <c r="AXW14" s="802"/>
      <c r="AXX14" s="802"/>
      <c r="AXY14" s="802"/>
      <c r="AXZ14" s="802"/>
      <c r="AYA14" s="802"/>
      <c r="AYB14" s="802"/>
      <c r="AYC14" s="802"/>
      <c r="AYD14" s="802"/>
      <c r="AYE14" s="802"/>
      <c r="AYF14" s="802"/>
      <c r="AYG14" s="802"/>
      <c r="AYH14" s="802"/>
      <c r="AYI14" s="802"/>
      <c r="AYJ14" s="802"/>
      <c r="AYK14" s="802"/>
      <c r="AYL14" s="802"/>
      <c r="AYM14" s="802"/>
      <c r="AYN14" s="802"/>
      <c r="AYO14" s="802"/>
      <c r="AYP14" s="802"/>
      <c r="AYQ14" s="802"/>
      <c r="AYR14" s="802"/>
      <c r="AYS14" s="802"/>
      <c r="AYT14" s="802"/>
      <c r="AYU14" s="802"/>
      <c r="AYV14" s="802"/>
      <c r="AYW14" s="802"/>
      <c r="AYX14" s="802"/>
      <c r="AYY14" s="802"/>
      <c r="AYZ14" s="802"/>
      <c r="AZA14" s="802"/>
      <c r="AZB14" s="802"/>
      <c r="AZC14" s="802"/>
      <c r="AZD14" s="802"/>
      <c r="AZE14" s="802"/>
      <c r="AZF14" s="802"/>
      <c r="AZG14" s="802"/>
      <c r="AZH14" s="802"/>
      <c r="AZI14" s="802"/>
      <c r="AZJ14" s="802"/>
      <c r="AZK14" s="802"/>
      <c r="AZL14" s="802"/>
      <c r="AZM14" s="802"/>
      <c r="AZN14" s="802"/>
      <c r="AZO14" s="802"/>
      <c r="AZP14" s="802"/>
      <c r="AZQ14" s="802"/>
      <c r="AZR14" s="802"/>
      <c r="AZS14" s="802"/>
    </row>
    <row r="15" spans="2:1371" s="178" customFormat="1" ht="18" customHeight="1">
      <c r="B15" s="463"/>
      <c r="C15" s="1009" t="s">
        <v>18</v>
      </c>
      <c r="D15" s="1009"/>
      <c r="E15" s="464"/>
      <c r="F15" s="951"/>
      <c r="G15" s="951"/>
      <c r="H15" s="951"/>
      <c r="I15" s="951"/>
      <c r="J15" s="951"/>
      <c r="K15" s="951"/>
      <c r="L15" s="951"/>
      <c r="M15" s="951"/>
      <c r="N15" s="951"/>
      <c r="O15" s="951"/>
      <c r="P15" s="951"/>
      <c r="Q15" s="951"/>
      <c r="R15" s="951"/>
      <c r="S15" s="951"/>
      <c r="T15" s="951"/>
      <c r="U15" s="951"/>
      <c r="V15" s="951"/>
      <c r="W15" s="951"/>
      <c r="X15" s="495"/>
      <c r="Y15" s="182"/>
      <c r="Z15" s="615"/>
      <c r="AA15" s="616"/>
      <c r="AB15" s="1011"/>
      <c r="AC15" s="1011"/>
      <c r="AD15" s="1011"/>
      <c r="AE15" s="1011"/>
      <c r="AF15" s="1011"/>
      <c r="AG15" s="1011"/>
      <c r="AH15" s="1011"/>
      <c r="AI15" s="1011"/>
      <c r="AJ15" s="1011"/>
      <c r="AK15" s="1011"/>
      <c r="AL15" s="1011"/>
      <c r="AM15" s="1011"/>
      <c r="AN15" s="1011"/>
      <c r="AO15" s="1011"/>
      <c r="AP15" s="1011"/>
      <c r="AQ15" s="636"/>
      <c r="AR15" s="204"/>
      <c r="AS15" s="803"/>
      <c r="AT15" s="803"/>
      <c r="AU15" s="803"/>
      <c r="AV15" s="803"/>
      <c r="AW15" s="803"/>
      <c r="AX15" s="803"/>
      <c r="AY15" s="803"/>
      <c r="AZ15" s="803"/>
      <c r="BA15" s="803"/>
      <c r="BB15" s="803"/>
      <c r="BC15" s="803"/>
      <c r="BD15" s="803"/>
      <c r="BE15" s="803"/>
      <c r="BF15" s="803"/>
      <c r="BG15" s="803"/>
      <c r="BH15" s="803"/>
      <c r="BI15" s="803"/>
      <c r="BJ15" s="803"/>
      <c r="BK15" s="803"/>
      <c r="BL15" s="803"/>
      <c r="BM15" s="803"/>
      <c r="BN15" s="803"/>
      <c r="BO15" s="803"/>
      <c r="BP15" s="803"/>
      <c r="BQ15" s="803"/>
      <c r="BR15" s="803"/>
      <c r="BS15" s="803"/>
      <c r="BT15" s="803"/>
      <c r="BU15" s="803"/>
      <c r="BV15" s="803"/>
      <c r="BW15" s="803"/>
      <c r="BX15" s="803"/>
      <c r="BY15" s="803"/>
      <c r="BZ15" s="803"/>
      <c r="CA15" s="803"/>
      <c r="CB15" s="803"/>
      <c r="CC15" s="803"/>
      <c r="CD15" s="803"/>
      <c r="CE15" s="803"/>
      <c r="CF15" s="803"/>
      <c r="CG15" s="803"/>
      <c r="CH15" s="803"/>
      <c r="CI15" s="803"/>
      <c r="CJ15" s="803"/>
      <c r="CK15" s="803"/>
      <c r="CL15" s="803"/>
      <c r="CM15" s="803"/>
      <c r="CN15" s="803"/>
      <c r="CO15" s="803"/>
      <c r="CP15" s="803"/>
      <c r="CQ15" s="803"/>
      <c r="CR15" s="803"/>
      <c r="CS15" s="803"/>
      <c r="CT15" s="803"/>
      <c r="CU15" s="803"/>
      <c r="CV15" s="803"/>
      <c r="CW15" s="803"/>
      <c r="CX15" s="803"/>
      <c r="CY15" s="803"/>
      <c r="CZ15" s="803"/>
      <c r="DA15" s="803"/>
      <c r="DB15" s="803"/>
      <c r="DC15" s="803"/>
      <c r="DD15" s="803"/>
      <c r="DE15" s="803"/>
      <c r="DF15" s="803"/>
      <c r="DG15" s="803"/>
      <c r="DH15" s="803"/>
      <c r="DI15" s="803"/>
      <c r="DJ15" s="803"/>
      <c r="DK15" s="803"/>
      <c r="DL15" s="803"/>
      <c r="DM15" s="803"/>
      <c r="DN15" s="803"/>
      <c r="DO15" s="803"/>
      <c r="DP15" s="803"/>
      <c r="DQ15" s="803"/>
      <c r="DR15" s="803"/>
      <c r="DS15" s="803"/>
      <c r="DT15" s="803"/>
      <c r="DU15" s="803"/>
      <c r="DV15" s="803"/>
      <c r="DW15" s="803"/>
      <c r="DX15" s="803"/>
      <c r="DY15" s="803"/>
      <c r="DZ15" s="803"/>
      <c r="EA15" s="803"/>
      <c r="EB15" s="803"/>
      <c r="EC15" s="803"/>
      <c r="ED15" s="803"/>
      <c r="EE15" s="803"/>
      <c r="EF15" s="803"/>
      <c r="EG15" s="803"/>
      <c r="EH15" s="803"/>
      <c r="EI15" s="803"/>
      <c r="EJ15" s="803"/>
      <c r="EK15" s="803"/>
      <c r="EL15" s="803"/>
      <c r="EM15" s="803"/>
      <c r="EN15" s="803"/>
      <c r="EO15" s="803"/>
      <c r="EP15" s="803"/>
      <c r="EQ15" s="803"/>
      <c r="ER15" s="803"/>
      <c r="ES15" s="803"/>
      <c r="ET15" s="803"/>
      <c r="EU15" s="803"/>
      <c r="EV15" s="803"/>
      <c r="EW15" s="803"/>
      <c r="EX15" s="803"/>
      <c r="EY15" s="803"/>
      <c r="EZ15" s="803"/>
      <c r="FA15" s="803"/>
      <c r="FB15" s="803"/>
      <c r="FC15" s="803"/>
      <c r="FD15" s="803"/>
      <c r="FE15" s="803"/>
      <c r="FF15" s="803"/>
      <c r="FG15" s="803"/>
      <c r="FH15" s="803"/>
      <c r="FI15" s="803"/>
      <c r="FJ15" s="803"/>
      <c r="FK15" s="803"/>
      <c r="FL15" s="803"/>
      <c r="FM15" s="803"/>
      <c r="FN15" s="803"/>
      <c r="FO15" s="803"/>
      <c r="FP15" s="803"/>
      <c r="FQ15" s="803"/>
      <c r="FR15" s="803"/>
      <c r="FS15" s="803"/>
      <c r="FT15" s="803"/>
      <c r="FU15" s="803"/>
      <c r="FV15" s="803"/>
      <c r="FW15" s="803"/>
      <c r="FX15" s="803"/>
      <c r="FY15" s="803"/>
      <c r="FZ15" s="803"/>
      <c r="GA15" s="803"/>
      <c r="GB15" s="803"/>
      <c r="GC15" s="803"/>
      <c r="GD15" s="803"/>
      <c r="GE15" s="803"/>
      <c r="GF15" s="803"/>
      <c r="GG15" s="803"/>
      <c r="GH15" s="803"/>
      <c r="GI15" s="803"/>
      <c r="GJ15" s="803"/>
      <c r="GK15" s="803"/>
      <c r="GL15" s="803"/>
      <c r="GM15" s="803"/>
      <c r="GN15" s="803"/>
      <c r="GO15" s="803"/>
      <c r="GP15" s="803"/>
      <c r="GQ15" s="803"/>
      <c r="GR15" s="803"/>
      <c r="GS15" s="803"/>
      <c r="GT15" s="803"/>
      <c r="GU15" s="803"/>
      <c r="GV15" s="803"/>
      <c r="GW15" s="803"/>
      <c r="GX15" s="803"/>
      <c r="GY15" s="803"/>
      <c r="GZ15" s="803"/>
      <c r="HA15" s="803"/>
      <c r="HB15" s="803"/>
      <c r="HC15" s="803"/>
      <c r="HD15" s="803"/>
      <c r="HE15" s="803"/>
      <c r="HF15" s="803"/>
      <c r="HG15" s="803"/>
      <c r="HH15" s="803"/>
      <c r="HI15" s="803"/>
      <c r="HJ15" s="803"/>
      <c r="HK15" s="803"/>
      <c r="HL15" s="803"/>
      <c r="HM15" s="803"/>
      <c r="HN15" s="803"/>
      <c r="HO15" s="803"/>
      <c r="HP15" s="803"/>
      <c r="HQ15" s="803"/>
      <c r="HR15" s="803"/>
      <c r="HS15" s="803"/>
      <c r="HT15" s="803"/>
      <c r="HU15" s="803"/>
      <c r="HV15" s="803"/>
      <c r="HW15" s="803"/>
      <c r="HX15" s="803"/>
      <c r="HY15" s="803"/>
      <c r="HZ15" s="803"/>
      <c r="IA15" s="803"/>
      <c r="IB15" s="803"/>
      <c r="IC15" s="803"/>
      <c r="ID15" s="803"/>
      <c r="IE15" s="803"/>
      <c r="IF15" s="803"/>
      <c r="IG15" s="803"/>
      <c r="IH15" s="803"/>
      <c r="II15" s="803"/>
      <c r="IJ15" s="803"/>
      <c r="IK15" s="803"/>
      <c r="IL15" s="803"/>
      <c r="IM15" s="803"/>
      <c r="IN15" s="803"/>
      <c r="IO15" s="803"/>
      <c r="IP15" s="803"/>
      <c r="IQ15" s="803"/>
      <c r="IR15" s="803"/>
      <c r="IS15" s="803"/>
      <c r="IT15" s="803"/>
      <c r="IU15" s="803"/>
      <c r="IV15" s="803"/>
      <c r="IW15" s="803"/>
      <c r="IX15" s="803"/>
      <c r="IY15" s="803"/>
      <c r="IZ15" s="803"/>
      <c r="JA15" s="803"/>
      <c r="JB15" s="803"/>
      <c r="JC15" s="803"/>
      <c r="JD15" s="803"/>
      <c r="JE15" s="803"/>
      <c r="JF15" s="803"/>
      <c r="JG15" s="803"/>
      <c r="JH15" s="803"/>
      <c r="JI15" s="803"/>
      <c r="JJ15" s="803"/>
      <c r="JK15" s="803"/>
      <c r="JL15" s="803"/>
      <c r="JM15" s="803"/>
      <c r="JN15" s="803"/>
      <c r="JO15" s="803"/>
      <c r="JP15" s="803"/>
      <c r="JQ15" s="803"/>
      <c r="JR15" s="803"/>
      <c r="JS15" s="803"/>
      <c r="JT15" s="803"/>
      <c r="JU15" s="803"/>
      <c r="JV15" s="803"/>
      <c r="JW15" s="803"/>
      <c r="JX15" s="803"/>
      <c r="JY15" s="803"/>
      <c r="JZ15" s="803"/>
      <c r="KA15" s="803"/>
      <c r="KB15" s="803"/>
      <c r="KC15" s="803"/>
      <c r="KD15" s="803"/>
      <c r="KE15" s="803"/>
      <c r="KF15" s="803"/>
      <c r="KG15" s="803"/>
      <c r="KH15" s="803"/>
      <c r="KI15" s="803"/>
      <c r="KJ15" s="803"/>
      <c r="KK15" s="803"/>
      <c r="KL15" s="803"/>
      <c r="KM15" s="803"/>
      <c r="KN15" s="803"/>
      <c r="KO15" s="803"/>
      <c r="KP15" s="803"/>
      <c r="KQ15" s="803"/>
      <c r="KR15" s="803"/>
      <c r="KS15" s="803"/>
      <c r="KT15" s="803"/>
      <c r="KU15" s="803"/>
      <c r="KV15" s="803"/>
      <c r="KW15" s="803"/>
      <c r="KX15" s="803"/>
      <c r="KY15" s="803"/>
      <c r="KZ15" s="803"/>
      <c r="LA15" s="803"/>
      <c r="LB15" s="803"/>
      <c r="LC15" s="803"/>
      <c r="LD15" s="803"/>
      <c r="LE15" s="803"/>
      <c r="LF15" s="803"/>
      <c r="LG15" s="803"/>
      <c r="LH15" s="803"/>
      <c r="LI15" s="803"/>
      <c r="LJ15" s="803"/>
      <c r="LK15" s="803"/>
      <c r="LL15" s="803"/>
      <c r="LM15" s="803"/>
      <c r="LN15" s="803"/>
      <c r="LO15" s="803"/>
      <c r="LP15" s="803"/>
      <c r="LQ15" s="803"/>
      <c r="LR15" s="803"/>
      <c r="LS15" s="803"/>
      <c r="LT15" s="803"/>
      <c r="LU15" s="803"/>
      <c r="LV15" s="803"/>
      <c r="LW15" s="803"/>
      <c r="LX15" s="803"/>
      <c r="LY15" s="803"/>
      <c r="LZ15" s="803"/>
      <c r="MA15" s="803"/>
      <c r="MB15" s="803"/>
      <c r="MC15" s="803"/>
      <c r="MD15" s="803"/>
      <c r="ME15" s="803"/>
      <c r="MF15" s="803"/>
      <c r="MG15" s="803"/>
      <c r="MH15" s="803"/>
      <c r="MI15" s="803"/>
      <c r="MJ15" s="803"/>
      <c r="MK15" s="803"/>
      <c r="ML15" s="803"/>
      <c r="MM15" s="803"/>
      <c r="MN15" s="803"/>
      <c r="MO15" s="803"/>
      <c r="MP15" s="803"/>
      <c r="MQ15" s="803"/>
      <c r="MR15" s="803"/>
      <c r="MS15" s="803"/>
      <c r="MT15" s="803"/>
      <c r="MU15" s="803"/>
      <c r="MV15" s="803"/>
      <c r="MW15" s="803"/>
      <c r="MX15" s="803"/>
      <c r="MY15" s="803"/>
      <c r="MZ15" s="803"/>
      <c r="NA15" s="803"/>
      <c r="NB15" s="803"/>
      <c r="NC15" s="803"/>
      <c r="ND15" s="803"/>
      <c r="NE15" s="803"/>
      <c r="NF15" s="803"/>
      <c r="NG15" s="803"/>
      <c r="NH15" s="803"/>
      <c r="NI15" s="803"/>
      <c r="NJ15" s="803"/>
      <c r="NK15" s="803"/>
      <c r="NL15" s="803"/>
      <c r="NM15" s="803"/>
      <c r="NN15" s="803"/>
      <c r="NO15" s="803"/>
      <c r="NP15" s="803"/>
      <c r="NQ15" s="803"/>
      <c r="NR15" s="803"/>
      <c r="NS15" s="803"/>
      <c r="NT15" s="803"/>
      <c r="NU15" s="803"/>
      <c r="NV15" s="803"/>
      <c r="NW15" s="803"/>
      <c r="NX15" s="803"/>
      <c r="NY15" s="803"/>
      <c r="NZ15" s="803"/>
      <c r="OA15" s="803"/>
      <c r="OB15" s="803"/>
      <c r="OC15" s="803"/>
      <c r="OD15" s="803"/>
      <c r="OE15" s="803"/>
      <c r="OF15" s="803"/>
      <c r="OG15" s="803"/>
      <c r="OH15" s="803"/>
      <c r="OI15" s="803"/>
      <c r="OJ15" s="803"/>
      <c r="OK15" s="803"/>
      <c r="OL15" s="803"/>
      <c r="OM15" s="803"/>
      <c r="ON15" s="803"/>
      <c r="OO15" s="803"/>
      <c r="OP15" s="803"/>
      <c r="OQ15" s="803"/>
      <c r="OR15" s="803"/>
      <c r="OS15" s="803"/>
      <c r="OT15" s="803"/>
      <c r="OU15" s="803"/>
      <c r="OV15" s="803"/>
      <c r="OW15" s="803"/>
      <c r="OX15" s="803"/>
      <c r="OY15" s="803"/>
      <c r="OZ15" s="803"/>
      <c r="PA15" s="803"/>
      <c r="PB15" s="803"/>
      <c r="PC15" s="803"/>
      <c r="PD15" s="803"/>
      <c r="PE15" s="803"/>
      <c r="PF15" s="803"/>
      <c r="PG15" s="803"/>
      <c r="PH15" s="803"/>
      <c r="PI15" s="803"/>
      <c r="PJ15" s="803"/>
      <c r="PK15" s="803"/>
      <c r="PL15" s="803"/>
      <c r="PM15" s="803"/>
      <c r="PN15" s="803"/>
      <c r="PO15" s="803"/>
      <c r="PP15" s="803"/>
      <c r="PQ15" s="803"/>
      <c r="PR15" s="803"/>
      <c r="PS15" s="803"/>
      <c r="PT15" s="803"/>
      <c r="PU15" s="803"/>
      <c r="PV15" s="803"/>
      <c r="PW15" s="803"/>
      <c r="PX15" s="803"/>
      <c r="PY15" s="803"/>
      <c r="PZ15" s="803"/>
      <c r="QA15" s="803"/>
      <c r="QB15" s="803"/>
      <c r="QC15" s="803"/>
      <c r="QD15" s="803"/>
      <c r="QE15" s="803"/>
      <c r="QF15" s="803"/>
      <c r="QG15" s="803"/>
      <c r="QH15" s="803"/>
      <c r="QI15" s="803"/>
      <c r="QJ15" s="803"/>
      <c r="QK15" s="803"/>
      <c r="QL15" s="803"/>
      <c r="QM15" s="803"/>
      <c r="QN15" s="803"/>
      <c r="QO15" s="803"/>
      <c r="QP15" s="803"/>
      <c r="QQ15" s="803"/>
      <c r="QR15" s="803"/>
      <c r="QS15" s="803"/>
      <c r="QT15" s="803"/>
      <c r="QU15" s="803"/>
      <c r="QV15" s="803"/>
      <c r="QW15" s="803"/>
      <c r="QX15" s="803"/>
      <c r="QY15" s="803"/>
      <c r="QZ15" s="803"/>
      <c r="RA15" s="803"/>
      <c r="RB15" s="803"/>
      <c r="RC15" s="803"/>
      <c r="RD15" s="803"/>
      <c r="RE15" s="803"/>
      <c r="RF15" s="803"/>
      <c r="RG15" s="803"/>
      <c r="RH15" s="803"/>
      <c r="RI15" s="803"/>
      <c r="RJ15" s="803"/>
      <c r="RK15" s="803"/>
      <c r="RL15" s="803"/>
      <c r="RM15" s="803"/>
      <c r="RN15" s="803"/>
      <c r="RO15" s="803"/>
      <c r="RP15" s="803"/>
      <c r="RQ15" s="803"/>
      <c r="RR15" s="803"/>
      <c r="RS15" s="803"/>
      <c r="RT15" s="803"/>
      <c r="RU15" s="803"/>
      <c r="RV15" s="803"/>
      <c r="RW15" s="803"/>
      <c r="RX15" s="803"/>
      <c r="RY15" s="803"/>
      <c r="RZ15" s="803"/>
      <c r="SA15" s="803"/>
      <c r="SB15" s="803"/>
      <c r="SC15" s="803"/>
      <c r="SD15" s="803"/>
      <c r="SE15" s="803"/>
      <c r="SF15" s="803"/>
      <c r="SG15" s="803"/>
      <c r="SH15" s="803"/>
      <c r="SI15" s="803"/>
      <c r="SJ15" s="803"/>
      <c r="SK15" s="803"/>
      <c r="SL15" s="803"/>
      <c r="SM15" s="803"/>
      <c r="SN15" s="803"/>
      <c r="SO15" s="803"/>
      <c r="SP15" s="803"/>
      <c r="SQ15" s="803"/>
      <c r="SR15" s="803"/>
      <c r="SS15" s="803"/>
      <c r="ST15" s="803"/>
      <c r="SU15" s="803"/>
      <c r="SV15" s="803"/>
      <c r="SW15" s="803"/>
      <c r="SX15" s="803"/>
      <c r="SY15" s="803"/>
      <c r="SZ15" s="803"/>
      <c r="TA15" s="803"/>
      <c r="TB15" s="803"/>
      <c r="TC15" s="803"/>
      <c r="TD15" s="803"/>
      <c r="TE15" s="803"/>
      <c r="TF15" s="803"/>
      <c r="TG15" s="803"/>
      <c r="TH15" s="803"/>
      <c r="TI15" s="803"/>
      <c r="TJ15" s="803"/>
      <c r="TK15" s="803"/>
      <c r="TL15" s="803"/>
      <c r="TM15" s="803"/>
      <c r="TN15" s="803"/>
      <c r="TO15" s="803"/>
      <c r="TP15" s="803"/>
      <c r="TQ15" s="803"/>
      <c r="TR15" s="803"/>
      <c r="TS15" s="803"/>
      <c r="TT15" s="803"/>
      <c r="TU15" s="803"/>
      <c r="TV15" s="803"/>
      <c r="TW15" s="803"/>
      <c r="TX15" s="803"/>
      <c r="TY15" s="803"/>
      <c r="TZ15" s="803"/>
      <c r="UA15" s="803"/>
      <c r="UB15" s="803"/>
      <c r="UC15" s="803"/>
      <c r="UD15" s="803"/>
      <c r="UE15" s="803"/>
      <c r="UF15" s="803"/>
      <c r="UG15" s="803"/>
      <c r="UH15" s="803"/>
      <c r="UI15" s="803"/>
      <c r="UJ15" s="803"/>
      <c r="UK15" s="803"/>
      <c r="UL15" s="803"/>
      <c r="UM15" s="803"/>
      <c r="UN15" s="803"/>
      <c r="UO15" s="803"/>
      <c r="UP15" s="803"/>
      <c r="UQ15" s="803"/>
      <c r="UR15" s="803"/>
      <c r="US15" s="803"/>
      <c r="UT15" s="803"/>
      <c r="UU15" s="803"/>
      <c r="UV15" s="803"/>
      <c r="UW15" s="803"/>
      <c r="UX15" s="803"/>
      <c r="UY15" s="803"/>
      <c r="UZ15" s="803"/>
      <c r="VA15" s="803"/>
      <c r="VB15" s="803"/>
      <c r="VC15" s="803"/>
      <c r="VD15" s="803"/>
      <c r="VE15" s="803"/>
      <c r="VF15" s="803"/>
      <c r="VG15" s="803"/>
      <c r="VH15" s="803"/>
      <c r="VI15" s="803"/>
      <c r="VJ15" s="803"/>
      <c r="VK15" s="803"/>
      <c r="VL15" s="803"/>
      <c r="VM15" s="803"/>
      <c r="VN15" s="803"/>
      <c r="VO15" s="803"/>
      <c r="VP15" s="803"/>
      <c r="VQ15" s="803"/>
      <c r="VR15" s="803"/>
      <c r="VS15" s="803"/>
      <c r="VT15" s="803"/>
      <c r="VU15" s="803"/>
      <c r="VV15" s="803"/>
      <c r="VW15" s="803"/>
      <c r="VX15" s="803"/>
      <c r="VY15" s="803"/>
      <c r="VZ15" s="803"/>
      <c r="WA15" s="803"/>
      <c r="WB15" s="803"/>
      <c r="WC15" s="803"/>
      <c r="WD15" s="803"/>
      <c r="WE15" s="803"/>
      <c r="WF15" s="803"/>
      <c r="WG15" s="803"/>
      <c r="WH15" s="803"/>
      <c r="WI15" s="803"/>
      <c r="WJ15" s="803"/>
      <c r="WK15" s="803"/>
      <c r="WL15" s="803"/>
      <c r="WM15" s="803"/>
      <c r="WN15" s="803"/>
      <c r="WO15" s="803"/>
      <c r="WP15" s="803"/>
      <c r="WQ15" s="803"/>
      <c r="WR15" s="803"/>
      <c r="WS15" s="803"/>
      <c r="WT15" s="803"/>
      <c r="WU15" s="803"/>
      <c r="WV15" s="803"/>
      <c r="WW15" s="803"/>
      <c r="WX15" s="803"/>
      <c r="WY15" s="803"/>
      <c r="WZ15" s="803"/>
      <c r="XA15" s="803"/>
      <c r="XB15" s="803"/>
      <c r="XC15" s="803"/>
      <c r="XD15" s="803"/>
      <c r="XE15" s="803"/>
      <c r="XF15" s="803"/>
      <c r="XG15" s="803"/>
      <c r="XH15" s="803"/>
      <c r="XI15" s="803"/>
      <c r="XJ15" s="803"/>
      <c r="XK15" s="803"/>
      <c r="XL15" s="803"/>
      <c r="XM15" s="803"/>
      <c r="XN15" s="803"/>
      <c r="XO15" s="803"/>
      <c r="XP15" s="803"/>
      <c r="XQ15" s="803"/>
      <c r="XR15" s="803"/>
      <c r="XS15" s="803"/>
      <c r="XT15" s="803"/>
      <c r="XU15" s="803"/>
      <c r="XV15" s="803"/>
      <c r="XW15" s="803"/>
      <c r="XX15" s="803"/>
      <c r="XY15" s="803"/>
      <c r="XZ15" s="803"/>
      <c r="YA15" s="803"/>
      <c r="YB15" s="803"/>
      <c r="YC15" s="803"/>
      <c r="YD15" s="803"/>
      <c r="YE15" s="803"/>
      <c r="YF15" s="803"/>
      <c r="YG15" s="803"/>
      <c r="YH15" s="803"/>
      <c r="YI15" s="803"/>
      <c r="YJ15" s="803"/>
      <c r="YK15" s="803"/>
      <c r="YL15" s="803"/>
      <c r="YM15" s="803"/>
      <c r="YN15" s="803"/>
      <c r="YO15" s="803"/>
      <c r="YP15" s="803"/>
      <c r="YQ15" s="803"/>
      <c r="YR15" s="803"/>
      <c r="YS15" s="803"/>
      <c r="YT15" s="803"/>
      <c r="YU15" s="803"/>
      <c r="YV15" s="803"/>
      <c r="YW15" s="803"/>
      <c r="YX15" s="803"/>
      <c r="YY15" s="803"/>
      <c r="YZ15" s="803"/>
      <c r="ZA15" s="803"/>
      <c r="ZB15" s="803"/>
      <c r="ZC15" s="803"/>
      <c r="ZD15" s="803"/>
      <c r="ZE15" s="803"/>
      <c r="ZF15" s="803"/>
      <c r="ZG15" s="803"/>
      <c r="ZH15" s="803"/>
      <c r="ZI15" s="803"/>
      <c r="ZJ15" s="803"/>
      <c r="ZK15" s="803"/>
      <c r="ZL15" s="803"/>
      <c r="ZM15" s="803"/>
      <c r="ZN15" s="803"/>
      <c r="ZO15" s="803"/>
      <c r="ZP15" s="803"/>
      <c r="ZQ15" s="803"/>
      <c r="ZR15" s="803"/>
      <c r="ZS15" s="803"/>
      <c r="ZT15" s="803"/>
      <c r="ZU15" s="803"/>
      <c r="ZV15" s="803"/>
      <c r="ZW15" s="803"/>
      <c r="ZX15" s="803"/>
      <c r="ZY15" s="803"/>
      <c r="ZZ15" s="803"/>
      <c r="AAA15" s="803"/>
      <c r="AAB15" s="803"/>
      <c r="AAC15" s="803"/>
      <c r="AAD15" s="803"/>
      <c r="AAE15" s="803"/>
      <c r="AAF15" s="803"/>
      <c r="AAG15" s="803"/>
      <c r="AAH15" s="803"/>
      <c r="AAI15" s="803"/>
      <c r="AAJ15" s="803"/>
      <c r="AAK15" s="803"/>
      <c r="AAL15" s="803"/>
      <c r="AAM15" s="803"/>
      <c r="AAN15" s="803"/>
      <c r="AAO15" s="803"/>
      <c r="AAP15" s="803"/>
      <c r="AAQ15" s="803"/>
      <c r="AAR15" s="803"/>
      <c r="AAS15" s="803"/>
      <c r="AAT15" s="803"/>
      <c r="AAU15" s="803"/>
      <c r="AAV15" s="803"/>
      <c r="AAW15" s="803"/>
      <c r="AAX15" s="803"/>
      <c r="AAY15" s="803"/>
      <c r="AAZ15" s="803"/>
      <c r="ABA15" s="803"/>
      <c r="ABB15" s="803"/>
      <c r="ABC15" s="803"/>
      <c r="ABD15" s="803"/>
      <c r="ABE15" s="803"/>
      <c r="ABF15" s="803"/>
      <c r="ABG15" s="803"/>
      <c r="ABH15" s="803"/>
      <c r="ABI15" s="803"/>
      <c r="ABJ15" s="803"/>
      <c r="ABK15" s="803"/>
      <c r="ABL15" s="803"/>
      <c r="ABM15" s="803"/>
      <c r="ABN15" s="803"/>
      <c r="ABO15" s="803"/>
      <c r="ABP15" s="803"/>
      <c r="ABQ15" s="803"/>
      <c r="ABR15" s="803"/>
      <c r="ABS15" s="803"/>
      <c r="ABT15" s="803"/>
      <c r="ABU15" s="803"/>
      <c r="ABV15" s="803"/>
      <c r="ABW15" s="803"/>
      <c r="ABX15" s="803"/>
      <c r="ABY15" s="803"/>
      <c r="ABZ15" s="803"/>
      <c r="ACA15" s="803"/>
      <c r="ACB15" s="803"/>
      <c r="ACC15" s="803"/>
      <c r="ACD15" s="803"/>
      <c r="ACE15" s="803"/>
      <c r="ACF15" s="803"/>
      <c r="ACG15" s="803"/>
      <c r="ACH15" s="803"/>
      <c r="ACI15" s="803"/>
      <c r="ACJ15" s="803"/>
      <c r="ACK15" s="803"/>
      <c r="ACL15" s="803"/>
      <c r="ACM15" s="803"/>
      <c r="ACN15" s="803"/>
      <c r="ACO15" s="803"/>
      <c r="ACP15" s="803"/>
      <c r="ACQ15" s="803"/>
      <c r="ACR15" s="803"/>
      <c r="ACS15" s="803"/>
      <c r="ACT15" s="803"/>
      <c r="ACU15" s="803"/>
      <c r="ACV15" s="803"/>
      <c r="ACW15" s="803"/>
      <c r="ACX15" s="803"/>
      <c r="ACY15" s="803"/>
      <c r="ACZ15" s="803"/>
      <c r="ADA15" s="803"/>
      <c r="ADB15" s="803"/>
      <c r="ADC15" s="803"/>
      <c r="ADD15" s="803"/>
      <c r="ADE15" s="803"/>
      <c r="ADF15" s="803"/>
      <c r="ADG15" s="803"/>
      <c r="ADH15" s="803"/>
      <c r="ADI15" s="803"/>
      <c r="ADJ15" s="803"/>
      <c r="ADK15" s="803"/>
      <c r="ADL15" s="803"/>
      <c r="ADM15" s="803"/>
      <c r="ADN15" s="803"/>
      <c r="ADO15" s="803"/>
      <c r="ADP15" s="803"/>
      <c r="ADQ15" s="803"/>
      <c r="ADR15" s="803"/>
      <c r="ADS15" s="803"/>
      <c r="ADT15" s="803"/>
      <c r="ADU15" s="803"/>
      <c r="ADV15" s="803"/>
      <c r="ADW15" s="803"/>
      <c r="ADX15" s="803"/>
      <c r="ADY15" s="803"/>
      <c r="ADZ15" s="803"/>
      <c r="AEA15" s="803"/>
      <c r="AEB15" s="803"/>
      <c r="AEC15" s="803"/>
      <c r="AED15" s="803"/>
      <c r="AEE15" s="803"/>
      <c r="AEF15" s="803"/>
      <c r="AEG15" s="803"/>
      <c r="AEH15" s="803"/>
      <c r="AEI15" s="803"/>
      <c r="AEJ15" s="803"/>
      <c r="AEK15" s="803"/>
      <c r="AEL15" s="803"/>
      <c r="AEM15" s="803"/>
      <c r="AEN15" s="803"/>
      <c r="AEO15" s="803"/>
      <c r="AEP15" s="803"/>
      <c r="AEQ15" s="803"/>
      <c r="AER15" s="803"/>
      <c r="AES15" s="803"/>
      <c r="AET15" s="803"/>
      <c r="AEU15" s="803"/>
      <c r="AEV15" s="803"/>
      <c r="AEW15" s="803"/>
      <c r="AEX15" s="803"/>
      <c r="AEY15" s="803"/>
      <c r="AEZ15" s="803"/>
      <c r="AFA15" s="803"/>
      <c r="AFB15" s="803"/>
      <c r="AFC15" s="803"/>
      <c r="AFD15" s="803"/>
      <c r="AFE15" s="803"/>
      <c r="AFF15" s="803"/>
      <c r="AFG15" s="803"/>
      <c r="AFH15" s="803"/>
      <c r="AFI15" s="803"/>
      <c r="AFJ15" s="803"/>
      <c r="AFK15" s="803"/>
      <c r="AFL15" s="803"/>
      <c r="AFM15" s="803"/>
      <c r="AFN15" s="803"/>
      <c r="AFO15" s="803"/>
      <c r="AFP15" s="803"/>
      <c r="AFQ15" s="803"/>
      <c r="AFR15" s="803"/>
      <c r="AFS15" s="803"/>
      <c r="AFT15" s="803"/>
      <c r="AFU15" s="803"/>
      <c r="AFV15" s="803"/>
      <c r="AFW15" s="803"/>
      <c r="AFX15" s="803"/>
      <c r="AFY15" s="803"/>
      <c r="AFZ15" s="803"/>
      <c r="AGA15" s="803"/>
      <c r="AGB15" s="803"/>
      <c r="AGC15" s="803"/>
      <c r="AGD15" s="803"/>
      <c r="AGE15" s="803"/>
      <c r="AGF15" s="803"/>
      <c r="AGG15" s="803"/>
      <c r="AGH15" s="803"/>
      <c r="AGI15" s="803"/>
      <c r="AGJ15" s="803"/>
      <c r="AGK15" s="803"/>
      <c r="AGL15" s="803"/>
      <c r="AGM15" s="803"/>
      <c r="AGN15" s="803"/>
      <c r="AGO15" s="803"/>
      <c r="AGP15" s="803"/>
      <c r="AGQ15" s="803"/>
      <c r="AGR15" s="803"/>
      <c r="AGS15" s="803"/>
      <c r="AGT15" s="803"/>
      <c r="AGU15" s="803"/>
      <c r="AGV15" s="803"/>
      <c r="AGW15" s="803"/>
      <c r="AGX15" s="803"/>
      <c r="AGY15" s="803"/>
      <c r="AGZ15" s="803"/>
      <c r="AHA15" s="803"/>
      <c r="AHB15" s="803"/>
      <c r="AHC15" s="803"/>
      <c r="AHD15" s="803"/>
      <c r="AHE15" s="803"/>
      <c r="AHF15" s="803"/>
      <c r="AHG15" s="803"/>
      <c r="AHH15" s="803"/>
      <c r="AHI15" s="803"/>
      <c r="AHJ15" s="803"/>
      <c r="AHK15" s="803"/>
      <c r="AHL15" s="803"/>
      <c r="AHM15" s="803"/>
      <c r="AHN15" s="803"/>
      <c r="AHO15" s="803"/>
      <c r="AHP15" s="803"/>
      <c r="AHQ15" s="803"/>
      <c r="AHR15" s="803"/>
      <c r="AHS15" s="803"/>
      <c r="AHT15" s="803"/>
      <c r="AHU15" s="803"/>
      <c r="AHV15" s="803"/>
      <c r="AHW15" s="803"/>
      <c r="AHX15" s="803"/>
      <c r="AHY15" s="803"/>
      <c r="AHZ15" s="803"/>
      <c r="AIA15" s="803"/>
      <c r="AIB15" s="803"/>
      <c r="AIC15" s="803"/>
      <c r="AID15" s="803"/>
      <c r="AIE15" s="803"/>
      <c r="AIF15" s="803"/>
      <c r="AIG15" s="803"/>
      <c r="AIH15" s="803"/>
      <c r="AII15" s="803"/>
      <c r="AIJ15" s="803"/>
      <c r="AIK15" s="794"/>
      <c r="AIL15" s="794"/>
      <c r="AIM15" s="794"/>
      <c r="AIN15" s="794"/>
      <c r="AIO15" s="794"/>
      <c r="AIP15" s="794"/>
      <c r="AIQ15" s="794"/>
      <c r="AIR15" s="794"/>
      <c r="AIS15" s="794"/>
      <c r="AIT15" s="794"/>
      <c r="AIU15" s="794"/>
      <c r="AIV15" s="794"/>
      <c r="AIW15" s="794"/>
      <c r="AIX15" s="794"/>
      <c r="AIY15" s="794"/>
      <c r="AIZ15" s="794"/>
      <c r="AJA15" s="794"/>
      <c r="AJB15" s="794"/>
      <c r="AJC15" s="794"/>
      <c r="AJD15" s="794"/>
      <c r="AJE15" s="794"/>
      <c r="AJF15" s="794"/>
      <c r="AJG15" s="794"/>
      <c r="AJH15" s="794"/>
      <c r="AJI15" s="794"/>
      <c r="AJJ15" s="794"/>
      <c r="AJK15" s="794"/>
      <c r="AJL15" s="794"/>
      <c r="AJM15" s="794"/>
      <c r="AJN15" s="794"/>
      <c r="AJO15" s="794"/>
      <c r="AJP15" s="794"/>
      <c r="AJQ15" s="794"/>
      <c r="AJR15" s="794"/>
      <c r="AJS15" s="794"/>
      <c r="AJT15" s="794"/>
      <c r="AJU15" s="794"/>
      <c r="AJV15" s="794"/>
      <c r="AJW15" s="794"/>
      <c r="AJX15" s="794"/>
      <c r="AJY15" s="794"/>
      <c r="AJZ15" s="794"/>
      <c r="AKA15" s="794"/>
      <c r="AKB15" s="794"/>
      <c r="AKC15" s="794"/>
      <c r="AKD15" s="794"/>
      <c r="AKE15" s="794"/>
      <c r="AKF15" s="794"/>
      <c r="AKG15" s="794"/>
      <c r="AKH15" s="794"/>
      <c r="AKI15" s="794"/>
      <c r="AKJ15" s="794"/>
      <c r="AKK15" s="794"/>
      <c r="AKL15" s="794"/>
      <c r="AKM15" s="794"/>
      <c r="AKN15" s="794"/>
      <c r="AKO15" s="794"/>
      <c r="AKP15" s="794"/>
      <c r="AKQ15" s="794"/>
      <c r="AKR15" s="794"/>
      <c r="AKS15" s="794"/>
      <c r="AKT15" s="794"/>
      <c r="AKU15" s="794"/>
      <c r="AKV15" s="794"/>
      <c r="AKW15" s="794"/>
      <c r="AKX15" s="794"/>
      <c r="AKY15" s="794"/>
      <c r="AKZ15" s="794"/>
      <c r="ALA15" s="794"/>
      <c r="ALB15" s="794"/>
      <c r="ALC15" s="794"/>
      <c r="ALD15" s="794"/>
      <c r="ALE15" s="794"/>
      <c r="ALF15" s="794"/>
      <c r="ALG15" s="794"/>
      <c r="ALH15" s="794"/>
      <c r="ALI15" s="794"/>
      <c r="ALJ15" s="794"/>
      <c r="ALK15" s="794"/>
      <c r="ALL15" s="794"/>
      <c r="ALM15" s="794"/>
      <c r="ALN15" s="794"/>
      <c r="ALO15" s="794"/>
      <c r="ALP15" s="794"/>
      <c r="ALQ15" s="794"/>
      <c r="ALR15" s="794"/>
      <c r="ALS15" s="794"/>
      <c r="ALT15" s="794"/>
      <c r="ALU15" s="794"/>
      <c r="ALV15" s="794"/>
      <c r="ALW15" s="794"/>
      <c r="ALX15" s="794"/>
      <c r="ALY15" s="794"/>
      <c r="ALZ15" s="794"/>
      <c r="AMA15" s="794"/>
      <c r="AMB15" s="794"/>
      <c r="AMC15" s="794"/>
      <c r="AMD15" s="794"/>
      <c r="AME15" s="794"/>
      <c r="AMF15" s="794"/>
      <c r="AMG15" s="794"/>
      <c r="AMH15" s="794"/>
      <c r="AMI15" s="794"/>
      <c r="AMJ15" s="794"/>
      <c r="AMK15" s="794"/>
      <c r="AML15" s="794"/>
      <c r="AMM15" s="794"/>
      <c r="AMN15" s="794"/>
      <c r="AMO15" s="794"/>
      <c r="AMP15" s="794"/>
      <c r="AMQ15" s="794"/>
      <c r="AMR15" s="794"/>
      <c r="AMS15" s="794"/>
      <c r="AMT15" s="794"/>
      <c r="AMU15" s="794"/>
      <c r="AMV15" s="794"/>
      <c r="AMW15" s="794"/>
      <c r="AMX15" s="794"/>
      <c r="AMY15" s="794"/>
      <c r="AMZ15" s="794"/>
      <c r="ANA15" s="794"/>
      <c r="ANB15" s="794"/>
      <c r="ANC15" s="794"/>
      <c r="AND15" s="794"/>
      <c r="ANE15" s="794"/>
      <c r="ANF15" s="794"/>
      <c r="ANG15" s="794"/>
      <c r="ANH15" s="794"/>
      <c r="ANI15" s="794"/>
      <c r="ANJ15" s="794"/>
      <c r="ANK15" s="794"/>
      <c r="ANL15" s="794"/>
      <c r="ANM15" s="794"/>
      <c r="ANN15" s="794"/>
      <c r="ANO15" s="794"/>
      <c r="ANP15" s="794"/>
      <c r="ANQ15" s="794"/>
      <c r="ANR15" s="794"/>
      <c r="ANS15" s="794"/>
      <c r="ANT15" s="794"/>
      <c r="ANU15" s="794"/>
      <c r="ANV15" s="794"/>
      <c r="ANW15" s="794"/>
      <c r="ANX15" s="794"/>
      <c r="ANY15" s="794"/>
      <c r="ANZ15" s="794"/>
      <c r="AOA15" s="794"/>
      <c r="AOB15" s="794"/>
      <c r="AOC15" s="794"/>
      <c r="AOD15" s="794"/>
      <c r="AOE15" s="794"/>
      <c r="AOF15" s="794"/>
      <c r="AOG15" s="794"/>
      <c r="AOH15" s="794"/>
      <c r="AOI15" s="794"/>
      <c r="AOJ15" s="794"/>
      <c r="AOK15" s="794"/>
      <c r="AOL15" s="794"/>
      <c r="AOM15" s="794"/>
      <c r="AON15" s="794"/>
      <c r="AOO15" s="794"/>
      <c r="AOP15" s="794"/>
      <c r="AOQ15" s="794"/>
      <c r="AOR15" s="794"/>
      <c r="AOS15" s="794"/>
      <c r="AOT15" s="794"/>
      <c r="AOU15" s="794"/>
      <c r="AOV15" s="794"/>
      <c r="AOW15" s="794"/>
      <c r="AOX15" s="794"/>
      <c r="AOY15" s="794"/>
      <c r="AOZ15" s="794"/>
      <c r="APA15" s="794"/>
      <c r="APB15" s="794"/>
      <c r="APC15" s="794"/>
      <c r="APD15" s="794"/>
      <c r="APE15" s="794"/>
      <c r="APF15" s="794"/>
      <c r="APG15" s="794"/>
      <c r="APH15" s="794"/>
      <c r="API15" s="794"/>
      <c r="APJ15" s="794"/>
      <c r="APK15" s="794"/>
      <c r="APL15" s="794"/>
      <c r="APM15" s="794"/>
      <c r="APN15" s="794"/>
      <c r="APO15" s="794"/>
      <c r="APP15" s="794"/>
      <c r="APQ15" s="794"/>
      <c r="APR15" s="794"/>
      <c r="APS15" s="794"/>
      <c r="APT15" s="794"/>
      <c r="APU15" s="794"/>
      <c r="APV15" s="794"/>
      <c r="APW15" s="794"/>
      <c r="APX15" s="794"/>
      <c r="APY15" s="794"/>
      <c r="APZ15" s="794"/>
      <c r="AQA15" s="794"/>
      <c r="AQB15" s="794"/>
      <c r="AQC15" s="794"/>
      <c r="AQD15" s="794"/>
      <c r="AQE15" s="803"/>
      <c r="AQF15" s="803"/>
      <c r="AQG15" s="803"/>
      <c r="AQH15" s="803"/>
      <c r="AQI15" s="803"/>
      <c r="AQJ15" s="803"/>
      <c r="AQK15" s="803"/>
      <c r="AQL15" s="803"/>
      <c r="AQM15" s="803"/>
      <c r="AQN15" s="803"/>
      <c r="AQO15" s="803"/>
      <c r="AQP15" s="803"/>
      <c r="AQQ15" s="803"/>
      <c r="AQR15" s="803"/>
      <c r="AQS15" s="803"/>
      <c r="AQT15" s="803"/>
      <c r="AQU15" s="803"/>
      <c r="AQV15" s="803"/>
      <c r="AQW15" s="803"/>
      <c r="AQX15" s="803"/>
      <c r="AQY15" s="803"/>
      <c r="AQZ15" s="803"/>
      <c r="ARA15" s="803"/>
      <c r="ARB15" s="803"/>
      <c r="ARC15" s="803"/>
      <c r="ARD15" s="803"/>
      <c r="ARE15" s="803"/>
      <c r="ARF15" s="803"/>
      <c r="ARG15" s="803"/>
      <c r="ARH15" s="803"/>
      <c r="ARI15" s="803"/>
      <c r="ARJ15" s="803"/>
      <c r="ARK15" s="803"/>
      <c r="ARL15" s="803"/>
      <c r="ARM15" s="803"/>
      <c r="ARN15" s="803"/>
      <c r="ARO15" s="803"/>
      <c r="ARP15" s="803"/>
      <c r="ARQ15" s="803"/>
      <c r="ARR15" s="803"/>
      <c r="ARS15" s="803"/>
      <c r="ART15" s="803"/>
      <c r="ARU15" s="803"/>
      <c r="ARV15" s="803"/>
      <c r="ARW15" s="803"/>
      <c r="ARX15" s="803"/>
      <c r="ARY15" s="803"/>
      <c r="ARZ15" s="803"/>
      <c r="ASA15" s="803"/>
      <c r="ASB15" s="803"/>
      <c r="ASC15" s="803"/>
      <c r="ASD15" s="803"/>
      <c r="ASE15" s="803"/>
      <c r="ASF15" s="803"/>
      <c r="ASG15" s="803"/>
      <c r="ASH15" s="803"/>
      <c r="ASI15" s="803"/>
      <c r="ASJ15" s="803"/>
      <c r="ASK15" s="803"/>
      <c r="ASL15" s="803"/>
      <c r="ASM15" s="794"/>
      <c r="ASN15" s="794"/>
      <c r="ASO15" s="794"/>
      <c r="ASP15" s="794"/>
      <c r="ASQ15" s="794"/>
      <c r="ASR15" s="794"/>
      <c r="ASS15" s="794"/>
      <c r="AST15" s="794"/>
      <c r="ASU15" s="794"/>
      <c r="ASV15" s="794"/>
      <c r="ASW15" s="794"/>
      <c r="ASX15" s="794"/>
      <c r="ASY15" s="794"/>
      <c r="ASZ15" s="794"/>
      <c r="ATA15" s="794"/>
      <c r="ATB15" s="794"/>
      <c r="ATC15" s="794"/>
      <c r="ATD15" s="794"/>
      <c r="ATE15" s="794"/>
      <c r="ATF15" s="794"/>
      <c r="ATG15" s="794"/>
      <c r="ATH15" s="794"/>
      <c r="ATI15" s="794"/>
      <c r="ATJ15" s="794"/>
      <c r="ATK15" s="794"/>
      <c r="ATL15" s="794"/>
      <c r="ATM15" s="794"/>
      <c r="ATN15" s="794"/>
      <c r="ATO15" s="794"/>
      <c r="ATP15" s="803"/>
      <c r="ATQ15" s="803"/>
      <c r="ATR15" s="803"/>
      <c r="ATS15" s="803"/>
      <c r="ATT15" s="803"/>
      <c r="ATU15" s="803"/>
      <c r="ATV15" s="803"/>
      <c r="ATW15" s="803"/>
      <c r="ATX15" s="803"/>
      <c r="ATY15" s="803"/>
      <c r="ATZ15" s="803"/>
      <c r="AUA15" s="802"/>
      <c r="AUB15" s="802"/>
      <c r="AUC15" s="802"/>
      <c r="AUD15" s="802"/>
      <c r="AUE15" s="802"/>
      <c r="AUF15" s="802"/>
      <c r="AUG15" s="802"/>
      <c r="AUH15" s="802"/>
      <c r="AUI15" s="802"/>
      <c r="AUJ15" s="802"/>
      <c r="AUK15" s="802"/>
      <c r="AUL15" s="802"/>
      <c r="AUM15" s="802"/>
      <c r="AUN15" s="802"/>
      <c r="AUO15" s="802"/>
      <c r="AUP15" s="801"/>
      <c r="AUQ15" s="802"/>
      <c r="AUR15" s="801"/>
      <c r="AUS15" s="802"/>
      <c r="AUT15" s="801"/>
      <c r="AUU15" s="802"/>
      <c r="AUV15" s="802"/>
      <c r="AUW15" s="802"/>
      <c r="AUX15" s="802"/>
      <c r="AUY15" s="802"/>
      <c r="AUZ15" s="802"/>
      <c r="AVA15" s="802"/>
      <c r="AVB15" s="802"/>
      <c r="AVC15" s="802"/>
      <c r="AVD15" s="802"/>
      <c r="AVE15" s="802"/>
      <c r="AVF15" s="802"/>
      <c r="AVG15" s="802"/>
      <c r="AVH15" s="802"/>
      <c r="AVI15" s="802"/>
      <c r="AVJ15" s="802"/>
      <c r="AVK15" s="802"/>
      <c r="AVL15" s="802"/>
      <c r="AVM15" s="802"/>
      <c r="AVN15" s="802"/>
      <c r="AVO15" s="802"/>
      <c r="AVP15" s="802"/>
      <c r="AVQ15" s="802"/>
      <c r="AVR15" s="802"/>
      <c r="AVS15" s="802"/>
      <c r="AVT15" s="802"/>
      <c r="AVU15" s="802"/>
      <c r="AVV15" s="802"/>
      <c r="AVW15" s="802"/>
      <c r="AVX15" s="802"/>
      <c r="AVY15" s="802"/>
      <c r="AVZ15" s="802"/>
      <c r="AWA15" s="802"/>
      <c r="AWB15" s="802"/>
      <c r="AWC15" s="802"/>
      <c r="AWD15" s="802"/>
      <c r="AWE15" s="802"/>
      <c r="AWF15" s="802"/>
      <c r="AWG15" s="802"/>
      <c r="AWH15" s="802"/>
      <c r="AWI15" s="802"/>
      <c r="AWJ15" s="802"/>
      <c r="AWK15" s="802"/>
      <c r="AWL15" s="802"/>
      <c r="AWM15" s="802"/>
      <c r="AWN15" s="802"/>
      <c r="AWO15" s="802"/>
      <c r="AWP15" s="802"/>
      <c r="AWQ15" s="802"/>
      <c r="AWR15" s="802"/>
      <c r="AWS15" s="802"/>
      <c r="AWT15" s="802"/>
      <c r="AWU15" s="802"/>
      <c r="AWV15" s="802"/>
      <c r="AWW15" s="802"/>
      <c r="AWX15" s="802"/>
      <c r="AWY15" s="802"/>
      <c r="AWZ15" s="802"/>
      <c r="AXA15" s="802"/>
      <c r="AXB15" s="802"/>
      <c r="AXC15" s="802"/>
      <c r="AXD15" s="802"/>
      <c r="AXE15" s="802"/>
      <c r="AXF15" s="802"/>
      <c r="AXG15" s="802"/>
      <c r="AXH15" s="802"/>
      <c r="AXI15" s="802"/>
      <c r="AXJ15" s="802"/>
      <c r="AXK15" s="802"/>
      <c r="AXL15" s="802"/>
      <c r="AXM15" s="802"/>
      <c r="AXN15" s="802"/>
      <c r="AXO15" s="802"/>
      <c r="AXP15" s="802"/>
      <c r="AXQ15" s="802"/>
      <c r="AXR15" s="802"/>
      <c r="AXS15" s="802"/>
      <c r="AXT15" s="802"/>
      <c r="AXU15" s="802"/>
      <c r="AXV15" s="802"/>
      <c r="AXW15" s="802"/>
      <c r="AXX15" s="802"/>
      <c r="AXY15" s="802"/>
      <c r="AXZ15" s="802"/>
      <c r="AYA15" s="802"/>
      <c r="AYB15" s="802"/>
      <c r="AYC15" s="802"/>
      <c r="AYD15" s="802"/>
      <c r="AYE15" s="802"/>
      <c r="AYF15" s="802"/>
      <c r="AYG15" s="802"/>
      <c r="AYH15" s="802"/>
      <c r="AYI15" s="802"/>
      <c r="AYJ15" s="802"/>
      <c r="AYK15" s="802"/>
      <c r="AYL15" s="802"/>
      <c r="AYM15" s="802"/>
      <c r="AYN15" s="802"/>
      <c r="AYO15" s="802"/>
      <c r="AYP15" s="802"/>
      <c r="AYQ15" s="802"/>
      <c r="AYR15" s="802"/>
      <c r="AYS15" s="802"/>
      <c r="AYT15" s="802"/>
      <c r="AYU15" s="802"/>
      <c r="AYV15" s="802"/>
      <c r="AYW15" s="802"/>
      <c r="AYX15" s="802"/>
      <c r="AYY15" s="802"/>
      <c r="AYZ15" s="802"/>
      <c r="AZA15" s="802"/>
      <c r="AZB15" s="802"/>
      <c r="AZC15" s="802"/>
      <c r="AZD15" s="802"/>
      <c r="AZE15" s="802"/>
      <c r="AZF15" s="802"/>
      <c r="AZG15" s="802"/>
      <c r="AZH15" s="802"/>
      <c r="AZI15" s="802"/>
      <c r="AZJ15" s="802"/>
      <c r="AZK15" s="802"/>
      <c r="AZL15" s="802"/>
      <c r="AZM15" s="802"/>
      <c r="AZN15" s="802"/>
      <c r="AZO15" s="802"/>
      <c r="AZP15" s="802"/>
      <c r="AZQ15" s="802"/>
      <c r="AZR15" s="802"/>
      <c r="AZS15" s="802"/>
    </row>
    <row r="16" spans="2:1371" s="178" customFormat="1" ht="11.25" customHeight="1">
      <c r="B16" s="463"/>
      <c r="C16" s="1112"/>
      <c r="D16" s="1112"/>
      <c r="E16" s="464"/>
      <c r="F16" s="951"/>
      <c r="G16" s="951"/>
      <c r="H16" s="951"/>
      <c r="I16" s="951"/>
      <c r="J16" s="951"/>
      <c r="K16" s="951"/>
      <c r="L16" s="951"/>
      <c r="M16" s="951"/>
      <c r="N16" s="951"/>
      <c r="O16" s="951"/>
      <c r="P16" s="951"/>
      <c r="Q16" s="951"/>
      <c r="R16" s="951"/>
      <c r="S16" s="951"/>
      <c r="T16" s="951"/>
      <c r="U16" s="951"/>
      <c r="V16" s="951"/>
      <c r="W16" s="951"/>
      <c r="X16" s="495"/>
      <c r="Y16" s="182"/>
      <c r="Z16" s="615"/>
      <c r="AA16" s="616"/>
      <c r="AB16" s="1011"/>
      <c r="AC16" s="1011"/>
      <c r="AD16" s="1011"/>
      <c r="AE16" s="1011"/>
      <c r="AF16" s="1011"/>
      <c r="AG16" s="1011"/>
      <c r="AH16" s="1011"/>
      <c r="AI16" s="1011"/>
      <c r="AJ16" s="1011"/>
      <c r="AK16" s="1011"/>
      <c r="AL16" s="1011"/>
      <c r="AM16" s="1011"/>
      <c r="AN16" s="1011"/>
      <c r="AO16" s="1011"/>
      <c r="AP16" s="1011"/>
      <c r="AQ16" s="636"/>
      <c r="AR16" s="204"/>
      <c r="AS16" s="803"/>
      <c r="AT16" s="803"/>
      <c r="AU16" s="803"/>
      <c r="AV16" s="803"/>
      <c r="AW16" s="803"/>
      <c r="AX16" s="803"/>
      <c r="AY16" s="803"/>
      <c r="AZ16" s="803"/>
      <c r="BA16" s="803"/>
      <c r="BB16" s="803"/>
      <c r="BC16" s="803"/>
      <c r="BD16" s="803"/>
      <c r="BE16" s="803"/>
      <c r="BF16" s="803"/>
      <c r="BG16" s="803"/>
      <c r="BH16" s="803"/>
      <c r="BI16" s="803"/>
      <c r="BJ16" s="803"/>
      <c r="BK16" s="803"/>
      <c r="BL16" s="803"/>
      <c r="BM16" s="803"/>
      <c r="BN16" s="803"/>
      <c r="BO16" s="803"/>
      <c r="BP16" s="803"/>
      <c r="BQ16" s="803"/>
      <c r="BR16" s="803"/>
      <c r="BS16" s="803"/>
      <c r="BT16" s="803"/>
      <c r="BU16" s="803"/>
      <c r="BV16" s="803"/>
      <c r="BW16" s="803"/>
      <c r="BX16" s="803"/>
      <c r="BY16" s="803"/>
      <c r="BZ16" s="803"/>
      <c r="CA16" s="803"/>
      <c r="CB16" s="803"/>
      <c r="CC16" s="803"/>
      <c r="CD16" s="803"/>
      <c r="CE16" s="803"/>
      <c r="CF16" s="803"/>
      <c r="CG16" s="803"/>
      <c r="CH16" s="803"/>
      <c r="CI16" s="803"/>
      <c r="CJ16" s="803"/>
      <c r="CK16" s="803"/>
      <c r="CL16" s="803"/>
      <c r="CM16" s="803"/>
      <c r="CN16" s="803"/>
      <c r="CO16" s="803"/>
      <c r="CP16" s="803"/>
      <c r="CQ16" s="803"/>
      <c r="CR16" s="803"/>
      <c r="CS16" s="803"/>
      <c r="CT16" s="803"/>
      <c r="CU16" s="803"/>
      <c r="CV16" s="803"/>
      <c r="CW16" s="803"/>
      <c r="CX16" s="803"/>
      <c r="CY16" s="803"/>
      <c r="CZ16" s="803"/>
      <c r="DA16" s="803"/>
      <c r="DB16" s="803"/>
      <c r="DC16" s="803"/>
      <c r="DD16" s="803"/>
      <c r="DE16" s="803"/>
      <c r="DF16" s="803"/>
      <c r="DG16" s="803"/>
      <c r="DH16" s="803"/>
      <c r="DI16" s="803"/>
      <c r="DJ16" s="803"/>
      <c r="DK16" s="803"/>
      <c r="DL16" s="803"/>
      <c r="DM16" s="803"/>
      <c r="DN16" s="803"/>
      <c r="DO16" s="803"/>
      <c r="DP16" s="803"/>
      <c r="DQ16" s="803"/>
      <c r="DR16" s="803"/>
      <c r="DS16" s="803"/>
      <c r="DT16" s="803"/>
      <c r="DU16" s="803"/>
      <c r="DV16" s="803"/>
      <c r="DW16" s="803"/>
      <c r="DX16" s="803"/>
      <c r="DY16" s="803"/>
      <c r="DZ16" s="803"/>
      <c r="EA16" s="803"/>
      <c r="EB16" s="803"/>
      <c r="EC16" s="803"/>
      <c r="ED16" s="803"/>
      <c r="EE16" s="803"/>
      <c r="EF16" s="803"/>
      <c r="EG16" s="803"/>
      <c r="EH16" s="803"/>
      <c r="EI16" s="803"/>
      <c r="EJ16" s="803"/>
      <c r="EK16" s="803"/>
      <c r="EL16" s="803"/>
      <c r="EM16" s="803"/>
      <c r="EN16" s="803"/>
      <c r="EO16" s="803"/>
      <c r="EP16" s="803"/>
      <c r="EQ16" s="803"/>
      <c r="ER16" s="803"/>
      <c r="ES16" s="803"/>
      <c r="ET16" s="803"/>
      <c r="EU16" s="803"/>
      <c r="EV16" s="803"/>
      <c r="EW16" s="803"/>
      <c r="EX16" s="803"/>
      <c r="EY16" s="803"/>
      <c r="EZ16" s="803"/>
      <c r="FA16" s="803"/>
      <c r="FB16" s="803"/>
      <c r="FC16" s="803"/>
      <c r="FD16" s="803"/>
      <c r="FE16" s="803"/>
      <c r="FF16" s="803"/>
      <c r="FG16" s="803"/>
      <c r="FH16" s="803"/>
      <c r="FI16" s="803"/>
      <c r="FJ16" s="803"/>
      <c r="FK16" s="803"/>
      <c r="FL16" s="803"/>
      <c r="FM16" s="803"/>
      <c r="FN16" s="803"/>
      <c r="FO16" s="803"/>
      <c r="FP16" s="803"/>
      <c r="FQ16" s="803"/>
      <c r="FR16" s="803"/>
      <c r="FS16" s="803"/>
      <c r="FT16" s="803"/>
      <c r="FU16" s="803"/>
      <c r="FV16" s="803"/>
      <c r="FW16" s="803"/>
      <c r="FX16" s="803"/>
      <c r="FY16" s="803"/>
      <c r="FZ16" s="803"/>
      <c r="GA16" s="803"/>
      <c r="GB16" s="803"/>
      <c r="GC16" s="803"/>
      <c r="GD16" s="803"/>
      <c r="GE16" s="803"/>
      <c r="GF16" s="803"/>
      <c r="GG16" s="803"/>
      <c r="GH16" s="803"/>
      <c r="GI16" s="803"/>
      <c r="GJ16" s="803"/>
      <c r="GK16" s="803"/>
      <c r="GL16" s="803"/>
      <c r="GM16" s="803"/>
      <c r="GN16" s="803"/>
      <c r="GO16" s="803"/>
      <c r="GP16" s="803"/>
      <c r="GQ16" s="803"/>
      <c r="GR16" s="803"/>
      <c r="GS16" s="803"/>
      <c r="GT16" s="803"/>
      <c r="GU16" s="803"/>
      <c r="GV16" s="803"/>
      <c r="GW16" s="803"/>
      <c r="GX16" s="803"/>
      <c r="GY16" s="803"/>
      <c r="GZ16" s="803"/>
      <c r="HA16" s="803"/>
      <c r="HB16" s="803"/>
      <c r="HC16" s="803"/>
      <c r="HD16" s="803"/>
      <c r="HE16" s="803"/>
      <c r="HF16" s="803"/>
      <c r="HG16" s="803"/>
      <c r="HH16" s="803"/>
      <c r="HI16" s="803"/>
      <c r="HJ16" s="803"/>
      <c r="HK16" s="803"/>
      <c r="HL16" s="803"/>
      <c r="HM16" s="803"/>
      <c r="HN16" s="803"/>
      <c r="HO16" s="803"/>
      <c r="HP16" s="803"/>
      <c r="HQ16" s="803"/>
      <c r="HR16" s="803"/>
      <c r="HS16" s="803"/>
      <c r="HT16" s="803"/>
      <c r="HU16" s="803"/>
      <c r="HV16" s="803"/>
      <c r="HW16" s="803"/>
      <c r="HX16" s="803"/>
      <c r="HY16" s="803"/>
      <c r="HZ16" s="803"/>
      <c r="IA16" s="803"/>
      <c r="IB16" s="803"/>
      <c r="IC16" s="803"/>
      <c r="ID16" s="803"/>
      <c r="IE16" s="803"/>
      <c r="IF16" s="803"/>
      <c r="IG16" s="803"/>
      <c r="IH16" s="803"/>
      <c r="II16" s="803"/>
      <c r="IJ16" s="803"/>
      <c r="IK16" s="803"/>
      <c r="IL16" s="803"/>
      <c r="IM16" s="803"/>
      <c r="IN16" s="803"/>
      <c r="IO16" s="803"/>
      <c r="IP16" s="803"/>
      <c r="IQ16" s="803"/>
      <c r="IR16" s="803"/>
      <c r="IS16" s="803"/>
      <c r="IT16" s="803"/>
      <c r="IU16" s="803"/>
      <c r="IV16" s="803"/>
      <c r="IW16" s="803"/>
      <c r="IX16" s="803"/>
      <c r="IY16" s="803"/>
      <c r="IZ16" s="803"/>
      <c r="JA16" s="803"/>
      <c r="JB16" s="803"/>
      <c r="JC16" s="803"/>
      <c r="JD16" s="803"/>
      <c r="JE16" s="803"/>
      <c r="JF16" s="803"/>
      <c r="JG16" s="803"/>
      <c r="JH16" s="803"/>
      <c r="JI16" s="803"/>
      <c r="JJ16" s="803"/>
      <c r="JK16" s="803"/>
      <c r="JL16" s="803"/>
      <c r="JM16" s="803"/>
      <c r="JN16" s="803"/>
      <c r="JO16" s="803"/>
      <c r="JP16" s="803"/>
      <c r="JQ16" s="803"/>
      <c r="JR16" s="803"/>
      <c r="JS16" s="803"/>
      <c r="JT16" s="803"/>
      <c r="JU16" s="803"/>
      <c r="JV16" s="803"/>
      <c r="JW16" s="803"/>
      <c r="JX16" s="803"/>
      <c r="JY16" s="803"/>
      <c r="JZ16" s="803"/>
      <c r="KA16" s="803"/>
      <c r="KB16" s="803"/>
      <c r="KC16" s="803"/>
      <c r="KD16" s="803"/>
      <c r="KE16" s="803"/>
      <c r="KF16" s="803"/>
      <c r="KG16" s="803"/>
      <c r="KH16" s="803"/>
      <c r="KI16" s="803"/>
      <c r="KJ16" s="803"/>
      <c r="KK16" s="803"/>
      <c r="KL16" s="803"/>
      <c r="KM16" s="803"/>
      <c r="KN16" s="803"/>
      <c r="KO16" s="803"/>
      <c r="KP16" s="803"/>
      <c r="KQ16" s="803"/>
      <c r="KR16" s="803"/>
      <c r="KS16" s="803"/>
      <c r="KT16" s="803"/>
      <c r="KU16" s="803"/>
      <c r="KV16" s="803"/>
      <c r="KW16" s="803"/>
      <c r="KX16" s="803"/>
      <c r="KY16" s="803"/>
      <c r="KZ16" s="803"/>
      <c r="LA16" s="803"/>
      <c r="LB16" s="803"/>
      <c r="LC16" s="803"/>
      <c r="LD16" s="803"/>
      <c r="LE16" s="803"/>
      <c r="LF16" s="803"/>
      <c r="LG16" s="803"/>
      <c r="LH16" s="803"/>
      <c r="LI16" s="803"/>
      <c r="LJ16" s="803"/>
      <c r="LK16" s="803"/>
      <c r="LL16" s="803"/>
      <c r="LM16" s="803"/>
      <c r="LN16" s="803"/>
      <c r="LO16" s="803"/>
      <c r="LP16" s="803"/>
      <c r="LQ16" s="803"/>
      <c r="LR16" s="803"/>
      <c r="LS16" s="803"/>
      <c r="LT16" s="803"/>
      <c r="LU16" s="803"/>
      <c r="LV16" s="803"/>
      <c r="LW16" s="803"/>
      <c r="LX16" s="803"/>
      <c r="LY16" s="803"/>
      <c r="LZ16" s="803"/>
      <c r="MA16" s="803"/>
      <c r="MB16" s="803"/>
      <c r="MC16" s="803"/>
      <c r="MD16" s="803"/>
      <c r="ME16" s="803"/>
      <c r="MF16" s="803"/>
      <c r="MG16" s="803"/>
      <c r="MH16" s="803"/>
      <c r="MI16" s="803"/>
      <c r="MJ16" s="803"/>
      <c r="MK16" s="803"/>
      <c r="ML16" s="803"/>
      <c r="MM16" s="803"/>
      <c r="MN16" s="803"/>
      <c r="MO16" s="803"/>
      <c r="MP16" s="803"/>
      <c r="MQ16" s="803"/>
      <c r="MR16" s="803"/>
      <c r="MS16" s="803"/>
      <c r="MT16" s="803"/>
      <c r="MU16" s="803"/>
      <c r="MV16" s="803"/>
      <c r="MW16" s="803"/>
      <c r="MX16" s="803"/>
      <c r="MY16" s="803"/>
      <c r="MZ16" s="803"/>
      <c r="NA16" s="803"/>
      <c r="NB16" s="803"/>
      <c r="NC16" s="803"/>
      <c r="ND16" s="803"/>
      <c r="NE16" s="803"/>
      <c r="NF16" s="803"/>
      <c r="NG16" s="803"/>
      <c r="NH16" s="803"/>
      <c r="NI16" s="803"/>
      <c r="NJ16" s="803"/>
      <c r="NK16" s="803"/>
      <c r="NL16" s="803"/>
      <c r="NM16" s="803"/>
      <c r="NN16" s="803"/>
      <c r="NO16" s="803"/>
      <c r="NP16" s="803"/>
      <c r="NQ16" s="803"/>
      <c r="NR16" s="803"/>
      <c r="NS16" s="803"/>
      <c r="NT16" s="803"/>
      <c r="NU16" s="803"/>
      <c r="NV16" s="803"/>
      <c r="NW16" s="803"/>
      <c r="NX16" s="803"/>
      <c r="NY16" s="803"/>
      <c r="NZ16" s="803"/>
      <c r="OA16" s="803"/>
      <c r="OB16" s="803"/>
      <c r="OC16" s="803"/>
      <c r="OD16" s="803"/>
      <c r="OE16" s="803"/>
      <c r="OF16" s="803"/>
      <c r="OG16" s="803"/>
      <c r="OH16" s="803"/>
      <c r="OI16" s="803"/>
      <c r="OJ16" s="803"/>
      <c r="OK16" s="803"/>
      <c r="OL16" s="803"/>
      <c r="OM16" s="803"/>
      <c r="ON16" s="803"/>
      <c r="OO16" s="803"/>
      <c r="OP16" s="803"/>
      <c r="OQ16" s="803"/>
      <c r="OR16" s="803"/>
      <c r="OS16" s="803"/>
      <c r="OT16" s="803"/>
      <c r="OU16" s="803"/>
      <c r="OV16" s="803"/>
      <c r="OW16" s="803"/>
      <c r="OX16" s="803"/>
      <c r="OY16" s="803"/>
      <c r="OZ16" s="803"/>
      <c r="PA16" s="803"/>
      <c r="PB16" s="803"/>
      <c r="PC16" s="803"/>
      <c r="PD16" s="803"/>
      <c r="PE16" s="803"/>
      <c r="PF16" s="803"/>
      <c r="PG16" s="803"/>
      <c r="PH16" s="803"/>
      <c r="PI16" s="803"/>
      <c r="PJ16" s="803"/>
      <c r="PK16" s="803"/>
      <c r="PL16" s="803"/>
      <c r="PM16" s="803"/>
      <c r="PN16" s="803"/>
      <c r="PO16" s="803"/>
      <c r="PP16" s="803"/>
      <c r="PQ16" s="803"/>
      <c r="PR16" s="803"/>
      <c r="PS16" s="803"/>
      <c r="PT16" s="803"/>
      <c r="PU16" s="803"/>
      <c r="PV16" s="803"/>
      <c r="PW16" s="803"/>
      <c r="PX16" s="803"/>
      <c r="PY16" s="803"/>
      <c r="PZ16" s="803"/>
      <c r="QA16" s="803"/>
      <c r="QB16" s="803"/>
      <c r="QC16" s="803"/>
      <c r="QD16" s="803"/>
      <c r="QE16" s="803"/>
      <c r="QF16" s="803"/>
      <c r="QG16" s="803"/>
      <c r="QH16" s="803"/>
      <c r="QI16" s="803"/>
      <c r="QJ16" s="803"/>
      <c r="QK16" s="803"/>
      <c r="QL16" s="803"/>
      <c r="QM16" s="803"/>
      <c r="QN16" s="803"/>
      <c r="QO16" s="803"/>
      <c r="QP16" s="803"/>
      <c r="QQ16" s="803"/>
      <c r="QR16" s="803"/>
      <c r="QS16" s="803"/>
      <c r="QT16" s="803"/>
      <c r="QU16" s="803"/>
      <c r="QV16" s="803"/>
      <c r="QW16" s="803"/>
      <c r="QX16" s="803"/>
      <c r="QY16" s="803"/>
      <c r="QZ16" s="803"/>
      <c r="RA16" s="803"/>
      <c r="RB16" s="803"/>
      <c r="RC16" s="803"/>
      <c r="RD16" s="803"/>
      <c r="RE16" s="803"/>
      <c r="RF16" s="803"/>
      <c r="RG16" s="803"/>
      <c r="RH16" s="803"/>
      <c r="RI16" s="803"/>
      <c r="RJ16" s="803"/>
      <c r="RK16" s="803"/>
      <c r="RL16" s="803"/>
      <c r="RM16" s="803"/>
      <c r="RN16" s="803"/>
      <c r="RO16" s="803"/>
      <c r="RP16" s="803"/>
      <c r="RQ16" s="803"/>
      <c r="RR16" s="803"/>
      <c r="RS16" s="803"/>
      <c r="RT16" s="803"/>
      <c r="RU16" s="803"/>
      <c r="RV16" s="803"/>
      <c r="RW16" s="803"/>
      <c r="RX16" s="803"/>
      <c r="RY16" s="803"/>
      <c r="RZ16" s="803"/>
      <c r="SA16" s="803"/>
      <c r="SB16" s="803"/>
      <c r="SC16" s="803"/>
      <c r="SD16" s="803"/>
      <c r="SE16" s="803"/>
      <c r="SF16" s="803"/>
      <c r="SG16" s="803"/>
      <c r="SH16" s="803"/>
      <c r="SI16" s="803"/>
      <c r="SJ16" s="803"/>
      <c r="SK16" s="803"/>
      <c r="SL16" s="803"/>
      <c r="SM16" s="803"/>
      <c r="SN16" s="803"/>
      <c r="SO16" s="803"/>
      <c r="SP16" s="803"/>
      <c r="SQ16" s="803"/>
      <c r="SR16" s="803"/>
      <c r="SS16" s="803"/>
      <c r="ST16" s="803"/>
      <c r="SU16" s="803"/>
      <c r="SV16" s="803"/>
      <c r="SW16" s="803"/>
      <c r="SX16" s="803"/>
      <c r="SY16" s="803"/>
      <c r="SZ16" s="803"/>
      <c r="TA16" s="803"/>
      <c r="TB16" s="803"/>
      <c r="TC16" s="803"/>
      <c r="TD16" s="803"/>
      <c r="TE16" s="803"/>
      <c r="TF16" s="803"/>
      <c r="TG16" s="803"/>
      <c r="TH16" s="803"/>
      <c r="TI16" s="803"/>
      <c r="TJ16" s="803"/>
      <c r="TK16" s="803"/>
      <c r="TL16" s="803"/>
      <c r="TM16" s="803"/>
      <c r="TN16" s="803"/>
      <c r="TO16" s="803"/>
      <c r="TP16" s="803"/>
      <c r="TQ16" s="803"/>
      <c r="TR16" s="803"/>
      <c r="TS16" s="803"/>
      <c r="TT16" s="803"/>
      <c r="TU16" s="803"/>
      <c r="TV16" s="803"/>
      <c r="TW16" s="803"/>
      <c r="TX16" s="803"/>
      <c r="TY16" s="803"/>
      <c r="TZ16" s="803"/>
      <c r="UA16" s="803"/>
      <c r="UB16" s="803"/>
      <c r="UC16" s="803"/>
      <c r="UD16" s="803"/>
      <c r="UE16" s="803"/>
      <c r="UF16" s="803"/>
      <c r="UG16" s="803"/>
      <c r="UH16" s="803"/>
      <c r="UI16" s="803"/>
      <c r="UJ16" s="803"/>
      <c r="UK16" s="803"/>
      <c r="UL16" s="803"/>
      <c r="UM16" s="803"/>
      <c r="UN16" s="803"/>
      <c r="UO16" s="803"/>
      <c r="UP16" s="803"/>
      <c r="UQ16" s="803"/>
      <c r="UR16" s="803"/>
      <c r="US16" s="803"/>
      <c r="UT16" s="803"/>
      <c r="UU16" s="803"/>
      <c r="UV16" s="803"/>
      <c r="UW16" s="803"/>
      <c r="UX16" s="803"/>
      <c r="UY16" s="803"/>
      <c r="UZ16" s="803"/>
      <c r="VA16" s="803"/>
      <c r="VB16" s="803"/>
      <c r="VC16" s="803"/>
      <c r="VD16" s="803"/>
      <c r="VE16" s="803"/>
      <c r="VF16" s="803"/>
      <c r="VG16" s="803"/>
      <c r="VH16" s="803"/>
      <c r="VI16" s="803"/>
      <c r="VJ16" s="803"/>
      <c r="VK16" s="803"/>
      <c r="VL16" s="803"/>
      <c r="VM16" s="803"/>
      <c r="VN16" s="803"/>
      <c r="VO16" s="803"/>
      <c r="VP16" s="803"/>
      <c r="VQ16" s="803"/>
      <c r="VR16" s="803"/>
      <c r="VS16" s="803"/>
      <c r="VT16" s="803"/>
      <c r="VU16" s="803"/>
      <c r="VV16" s="803"/>
      <c r="VW16" s="803"/>
      <c r="VX16" s="803"/>
      <c r="VY16" s="803"/>
      <c r="VZ16" s="803"/>
      <c r="WA16" s="803"/>
      <c r="WB16" s="803"/>
      <c r="WC16" s="803"/>
      <c r="WD16" s="803"/>
      <c r="WE16" s="803"/>
      <c r="WF16" s="803"/>
      <c r="WG16" s="803"/>
      <c r="WH16" s="803"/>
      <c r="WI16" s="803"/>
      <c r="WJ16" s="803"/>
      <c r="WK16" s="803"/>
      <c r="WL16" s="803"/>
      <c r="WM16" s="803"/>
      <c r="WN16" s="803"/>
      <c r="WO16" s="803"/>
      <c r="WP16" s="803"/>
      <c r="WQ16" s="803"/>
      <c r="WR16" s="803"/>
      <c r="WS16" s="803"/>
      <c r="WT16" s="803"/>
      <c r="WU16" s="803"/>
      <c r="WV16" s="803"/>
      <c r="WW16" s="803"/>
      <c r="WX16" s="803"/>
      <c r="WY16" s="803"/>
      <c r="WZ16" s="803"/>
      <c r="XA16" s="803"/>
      <c r="XB16" s="803"/>
      <c r="XC16" s="803"/>
      <c r="XD16" s="803"/>
      <c r="XE16" s="803"/>
      <c r="XF16" s="803"/>
      <c r="XG16" s="803"/>
      <c r="XH16" s="803"/>
      <c r="XI16" s="803"/>
      <c r="XJ16" s="803"/>
      <c r="XK16" s="803"/>
      <c r="XL16" s="803"/>
      <c r="XM16" s="803"/>
      <c r="XN16" s="803"/>
      <c r="XO16" s="803"/>
      <c r="XP16" s="803"/>
      <c r="XQ16" s="803"/>
      <c r="XR16" s="803"/>
      <c r="XS16" s="803"/>
      <c r="XT16" s="803"/>
      <c r="XU16" s="803"/>
      <c r="XV16" s="803"/>
      <c r="XW16" s="803"/>
      <c r="XX16" s="803"/>
      <c r="XY16" s="803"/>
      <c r="XZ16" s="803"/>
      <c r="YA16" s="803"/>
      <c r="YB16" s="803"/>
      <c r="YC16" s="803"/>
      <c r="YD16" s="803"/>
      <c r="YE16" s="803"/>
      <c r="YF16" s="803"/>
      <c r="YG16" s="803"/>
      <c r="YH16" s="803"/>
      <c r="YI16" s="803"/>
      <c r="YJ16" s="803"/>
      <c r="YK16" s="803"/>
      <c r="YL16" s="803"/>
      <c r="YM16" s="803"/>
      <c r="YN16" s="803"/>
      <c r="YO16" s="803"/>
      <c r="YP16" s="803"/>
      <c r="YQ16" s="803"/>
      <c r="YR16" s="803"/>
      <c r="YS16" s="803"/>
      <c r="YT16" s="803"/>
      <c r="YU16" s="803"/>
      <c r="YV16" s="803"/>
      <c r="YW16" s="803"/>
      <c r="YX16" s="803"/>
      <c r="YY16" s="803"/>
      <c r="YZ16" s="803"/>
      <c r="ZA16" s="803"/>
      <c r="ZB16" s="803"/>
      <c r="ZC16" s="803"/>
      <c r="ZD16" s="803"/>
      <c r="ZE16" s="803"/>
      <c r="ZF16" s="803"/>
      <c r="ZG16" s="803"/>
      <c r="ZH16" s="803"/>
      <c r="ZI16" s="803"/>
      <c r="ZJ16" s="803"/>
      <c r="ZK16" s="803"/>
      <c r="ZL16" s="803"/>
      <c r="ZM16" s="803"/>
      <c r="ZN16" s="803"/>
      <c r="ZO16" s="803"/>
      <c r="ZP16" s="803"/>
      <c r="ZQ16" s="803"/>
      <c r="ZR16" s="803"/>
      <c r="ZS16" s="803"/>
      <c r="ZT16" s="803"/>
      <c r="ZU16" s="803"/>
      <c r="ZV16" s="803"/>
      <c r="ZW16" s="803"/>
      <c r="ZX16" s="803"/>
      <c r="ZY16" s="803"/>
      <c r="ZZ16" s="803"/>
      <c r="AAA16" s="803"/>
      <c r="AAB16" s="803"/>
      <c r="AAC16" s="803"/>
      <c r="AAD16" s="803"/>
      <c r="AAE16" s="803"/>
      <c r="AAF16" s="803"/>
      <c r="AAG16" s="803"/>
      <c r="AAH16" s="803"/>
      <c r="AAI16" s="803"/>
      <c r="AAJ16" s="803"/>
      <c r="AAK16" s="803"/>
      <c r="AAL16" s="803"/>
      <c r="AAM16" s="803"/>
      <c r="AAN16" s="803"/>
      <c r="AAO16" s="803"/>
      <c r="AAP16" s="803"/>
      <c r="AAQ16" s="803"/>
      <c r="AAR16" s="803"/>
      <c r="AAS16" s="803"/>
      <c r="AAT16" s="803"/>
      <c r="AAU16" s="803"/>
      <c r="AAV16" s="803"/>
      <c r="AAW16" s="803"/>
      <c r="AAX16" s="803"/>
      <c r="AAY16" s="803"/>
      <c r="AAZ16" s="803"/>
      <c r="ABA16" s="803"/>
      <c r="ABB16" s="803"/>
      <c r="ABC16" s="803"/>
      <c r="ABD16" s="803"/>
      <c r="ABE16" s="803"/>
      <c r="ABF16" s="803"/>
      <c r="ABG16" s="803"/>
      <c r="ABH16" s="803"/>
      <c r="ABI16" s="803"/>
      <c r="ABJ16" s="803"/>
      <c r="ABK16" s="803"/>
      <c r="ABL16" s="803"/>
      <c r="ABM16" s="803"/>
      <c r="ABN16" s="803"/>
      <c r="ABO16" s="803"/>
      <c r="ABP16" s="803"/>
      <c r="ABQ16" s="803"/>
      <c r="ABR16" s="803"/>
      <c r="ABS16" s="803"/>
      <c r="ABT16" s="803"/>
      <c r="ABU16" s="803"/>
      <c r="ABV16" s="803"/>
      <c r="ABW16" s="803"/>
      <c r="ABX16" s="803"/>
      <c r="ABY16" s="803"/>
      <c r="ABZ16" s="803"/>
      <c r="ACA16" s="803"/>
      <c r="ACB16" s="803"/>
      <c r="ACC16" s="803"/>
      <c r="ACD16" s="803"/>
      <c r="ACE16" s="803"/>
      <c r="ACF16" s="803"/>
      <c r="ACG16" s="803"/>
      <c r="ACH16" s="803"/>
      <c r="ACI16" s="803"/>
      <c r="ACJ16" s="803"/>
      <c r="ACK16" s="803"/>
      <c r="ACL16" s="803"/>
      <c r="ACM16" s="803"/>
      <c r="ACN16" s="803"/>
      <c r="ACO16" s="803"/>
      <c r="ACP16" s="803"/>
      <c r="ACQ16" s="803"/>
      <c r="ACR16" s="803"/>
      <c r="ACS16" s="803"/>
      <c r="ACT16" s="803"/>
      <c r="ACU16" s="803"/>
      <c r="ACV16" s="803"/>
      <c r="ACW16" s="803"/>
      <c r="ACX16" s="803"/>
      <c r="ACY16" s="803"/>
      <c r="ACZ16" s="803"/>
      <c r="ADA16" s="803"/>
      <c r="ADB16" s="803"/>
      <c r="ADC16" s="803"/>
      <c r="ADD16" s="803"/>
      <c r="ADE16" s="803"/>
      <c r="ADF16" s="803"/>
      <c r="ADG16" s="803"/>
      <c r="ADH16" s="803"/>
      <c r="ADI16" s="803"/>
      <c r="ADJ16" s="803"/>
      <c r="ADK16" s="803"/>
      <c r="ADL16" s="803"/>
      <c r="ADM16" s="803"/>
      <c r="ADN16" s="803"/>
      <c r="ADO16" s="803"/>
      <c r="ADP16" s="803"/>
      <c r="ADQ16" s="803"/>
      <c r="ADR16" s="803"/>
      <c r="ADS16" s="803"/>
      <c r="ADT16" s="803"/>
      <c r="ADU16" s="803"/>
      <c r="ADV16" s="803"/>
      <c r="ADW16" s="803"/>
      <c r="ADX16" s="803"/>
      <c r="ADY16" s="803"/>
      <c r="ADZ16" s="803"/>
      <c r="AEA16" s="803"/>
      <c r="AEB16" s="803"/>
      <c r="AEC16" s="803"/>
      <c r="AED16" s="803"/>
      <c r="AEE16" s="803"/>
      <c r="AEF16" s="803"/>
      <c r="AEG16" s="803"/>
      <c r="AEH16" s="803"/>
      <c r="AEI16" s="803"/>
      <c r="AEJ16" s="803"/>
      <c r="AEK16" s="803"/>
      <c r="AEL16" s="803"/>
      <c r="AEM16" s="803"/>
      <c r="AEN16" s="803"/>
      <c r="AEO16" s="803"/>
      <c r="AEP16" s="803"/>
      <c r="AEQ16" s="803"/>
      <c r="AER16" s="803"/>
      <c r="AES16" s="803"/>
      <c r="AET16" s="803"/>
      <c r="AEU16" s="803"/>
      <c r="AEV16" s="803"/>
      <c r="AEW16" s="803"/>
      <c r="AEX16" s="803"/>
      <c r="AEY16" s="803"/>
      <c r="AEZ16" s="803"/>
      <c r="AFA16" s="803"/>
      <c r="AFB16" s="803"/>
      <c r="AFC16" s="803"/>
      <c r="AFD16" s="803"/>
      <c r="AFE16" s="803"/>
      <c r="AFF16" s="803"/>
      <c r="AFG16" s="803"/>
      <c r="AFH16" s="803"/>
      <c r="AFI16" s="803"/>
      <c r="AFJ16" s="803"/>
      <c r="AFK16" s="803"/>
      <c r="AFL16" s="803"/>
      <c r="AFM16" s="803"/>
      <c r="AFN16" s="803"/>
      <c r="AFO16" s="803"/>
      <c r="AFP16" s="803"/>
      <c r="AFQ16" s="803"/>
      <c r="AFR16" s="803"/>
      <c r="AFS16" s="803"/>
      <c r="AFT16" s="803"/>
      <c r="AFU16" s="803"/>
      <c r="AFV16" s="803"/>
      <c r="AFW16" s="803"/>
      <c r="AFX16" s="803"/>
      <c r="AFY16" s="803"/>
      <c r="AFZ16" s="803"/>
      <c r="AGA16" s="803"/>
      <c r="AGB16" s="803"/>
      <c r="AGC16" s="803"/>
      <c r="AGD16" s="803"/>
      <c r="AGE16" s="803"/>
      <c r="AGF16" s="803"/>
      <c r="AGG16" s="803"/>
      <c r="AGH16" s="803"/>
      <c r="AGI16" s="803"/>
      <c r="AGJ16" s="803"/>
      <c r="AGK16" s="803"/>
      <c r="AGL16" s="803"/>
      <c r="AGM16" s="803"/>
      <c r="AGN16" s="803"/>
      <c r="AGO16" s="803"/>
      <c r="AGP16" s="803"/>
      <c r="AGQ16" s="803"/>
      <c r="AGR16" s="803"/>
      <c r="AGS16" s="803"/>
      <c r="AGT16" s="803"/>
      <c r="AGU16" s="803"/>
      <c r="AGV16" s="803"/>
      <c r="AGW16" s="803"/>
      <c r="AGX16" s="803"/>
      <c r="AGY16" s="803"/>
      <c r="AGZ16" s="803"/>
      <c r="AHA16" s="803"/>
      <c r="AHB16" s="803"/>
      <c r="AHC16" s="803"/>
      <c r="AHD16" s="803"/>
      <c r="AHE16" s="803"/>
      <c r="AHF16" s="803"/>
      <c r="AHG16" s="803"/>
      <c r="AHH16" s="803"/>
      <c r="AHI16" s="803"/>
      <c r="AHJ16" s="803"/>
      <c r="AHK16" s="803"/>
      <c r="AHL16" s="803"/>
      <c r="AHM16" s="803"/>
      <c r="AHN16" s="803"/>
      <c r="AHO16" s="803"/>
      <c r="AHP16" s="803"/>
      <c r="AHQ16" s="803"/>
      <c r="AHR16" s="803"/>
      <c r="AHS16" s="803"/>
      <c r="AHT16" s="803"/>
      <c r="AHU16" s="803"/>
      <c r="AHV16" s="803"/>
      <c r="AHW16" s="803"/>
      <c r="AHX16" s="803"/>
      <c r="AHY16" s="803"/>
      <c r="AHZ16" s="803"/>
      <c r="AIA16" s="803"/>
      <c r="AIB16" s="803"/>
      <c r="AIC16" s="803"/>
      <c r="AID16" s="803"/>
      <c r="AIE16" s="803"/>
      <c r="AIF16" s="803"/>
      <c r="AIG16" s="803"/>
      <c r="AIH16" s="803"/>
      <c r="AII16" s="803"/>
      <c r="AIJ16" s="803"/>
      <c r="AIK16" s="794"/>
      <c r="AIL16" s="794"/>
      <c r="AIM16" s="794"/>
      <c r="AIN16" s="794"/>
      <c r="AIO16" s="794"/>
      <c r="AIP16" s="794"/>
      <c r="AIQ16" s="794"/>
      <c r="AIR16" s="794"/>
      <c r="AIS16" s="794"/>
      <c r="AIT16" s="794"/>
      <c r="AIU16" s="794"/>
      <c r="AIV16" s="794"/>
      <c r="AIW16" s="794"/>
      <c r="AIX16" s="794"/>
      <c r="AIY16" s="794"/>
      <c r="AIZ16" s="794"/>
      <c r="AJA16" s="794"/>
      <c r="AJB16" s="794"/>
      <c r="AJC16" s="794"/>
      <c r="AJD16" s="794"/>
      <c r="AJE16" s="794"/>
      <c r="AJF16" s="794"/>
      <c r="AJG16" s="794"/>
      <c r="AJH16" s="794"/>
      <c r="AJI16" s="794"/>
      <c r="AJJ16" s="794"/>
      <c r="AJK16" s="794"/>
      <c r="AJL16" s="794"/>
      <c r="AJM16" s="794"/>
      <c r="AJN16" s="794"/>
      <c r="AJO16" s="794"/>
      <c r="AJP16" s="794"/>
      <c r="AJQ16" s="794"/>
      <c r="AJR16" s="794"/>
      <c r="AJS16" s="794"/>
      <c r="AJT16" s="794"/>
      <c r="AJU16" s="794"/>
      <c r="AJV16" s="794"/>
      <c r="AJW16" s="794"/>
      <c r="AJX16" s="794"/>
      <c r="AJY16" s="794"/>
      <c r="AJZ16" s="794"/>
      <c r="AKA16" s="794"/>
      <c r="AKB16" s="794"/>
      <c r="AKC16" s="794"/>
      <c r="AKD16" s="794"/>
      <c r="AKE16" s="794"/>
      <c r="AKF16" s="794"/>
      <c r="AKG16" s="794"/>
      <c r="AKH16" s="794"/>
      <c r="AKI16" s="794"/>
      <c r="AKJ16" s="794"/>
      <c r="AKK16" s="794"/>
      <c r="AKL16" s="794"/>
      <c r="AKM16" s="794"/>
      <c r="AKN16" s="794"/>
      <c r="AKO16" s="794"/>
      <c r="AKP16" s="794"/>
      <c r="AKQ16" s="794"/>
      <c r="AKR16" s="794"/>
      <c r="AKS16" s="794"/>
      <c r="AKT16" s="794"/>
      <c r="AKU16" s="794"/>
      <c r="AKV16" s="794"/>
      <c r="AKW16" s="794"/>
      <c r="AKX16" s="794"/>
      <c r="AKY16" s="794"/>
      <c r="AKZ16" s="794"/>
      <c r="ALA16" s="794"/>
      <c r="ALB16" s="794"/>
      <c r="ALC16" s="794"/>
      <c r="ALD16" s="794"/>
      <c r="ALE16" s="794"/>
      <c r="ALF16" s="794"/>
      <c r="ALG16" s="794"/>
      <c r="ALH16" s="794"/>
      <c r="ALI16" s="794"/>
      <c r="ALJ16" s="794"/>
      <c r="ALK16" s="794"/>
      <c r="ALL16" s="794"/>
      <c r="ALM16" s="794"/>
      <c r="ALN16" s="794"/>
      <c r="ALO16" s="794"/>
      <c r="ALP16" s="794"/>
      <c r="ALQ16" s="794"/>
      <c r="ALR16" s="794"/>
      <c r="ALS16" s="794"/>
      <c r="ALT16" s="794"/>
      <c r="ALU16" s="794"/>
      <c r="ALV16" s="794"/>
      <c r="ALW16" s="794"/>
      <c r="ALX16" s="794"/>
      <c r="ALY16" s="794"/>
      <c r="ALZ16" s="794"/>
      <c r="AMA16" s="794"/>
      <c r="AMB16" s="794"/>
      <c r="AMC16" s="794"/>
      <c r="AMD16" s="794"/>
      <c r="AME16" s="794"/>
      <c r="AMF16" s="794"/>
      <c r="AMG16" s="794"/>
      <c r="AMH16" s="794"/>
      <c r="AMI16" s="794"/>
      <c r="AMJ16" s="794"/>
      <c r="AMK16" s="794"/>
      <c r="AML16" s="794"/>
      <c r="AMM16" s="794"/>
      <c r="AMN16" s="794"/>
      <c r="AMO16" s="794"/>
      <c r="AMP16" s="794"/>
      <c r="AMQ16" s="794"/>
      <c r="AMR16" s="794"/>
      <c r="AMS16" s="794"/>
      <c r="AMT16" s="794"/>
      <c r="AMU16" s="794"/>
      <c r="AMV16" s="794"/>
      <c r="AMW16" s="794"/>
      <c r="AMX16" s="794"/>
      <c r="AMY16" s="794"/>
      <c r="AMZ16" s="794"/>
      <c r="ANA16" s="794"/>
      <c r="ANB16" s="794"/>
      <c r="ANC16" s="794"/>
      <c r="AND16" s="794"/>
      <c r="ANE16" s="794"/>
      <c r="ANF16" s="794"/>
      <c r="ANG16" s="794"/>
      <c r="ANH16" s="794"/>
      <c r="ANI16" s="794"/>
      <c r="ANJ16" s="794"/>
      <c r="ANK16" s="794"/>
      <c r="ANL16" s="794"/>
      <c r="ANM16" s="794"/>
      <c r="ANN16" s="794"/>
      <c r="ANO16" s="794"/>
      <c r="ANP16" s="794"/>
      <c r="ANQ16" s="794"/>
      <c r="ANR16" s="794"/>
      <c r="ANS16" s="794"/>
      <c r="ANT16" s="794"/>
      <c r="ANU16" s="794"/>
      <c r="ANV16" s="794"/>
      <c r="ANW16" s="794"/>
      <c r="ANX16" s="794"/>
      <c r="ANY16" s="794"/>
      <c r="ANZ16" s="794"/>
      <c r="AOA16" s="794"/>
      <c r="AOB16" s="794"/>
      <c r="AOC16" s="794"/>
      <c r="AOD16" s="794"/>
      <c r="AOE16" s="794"/>
      <c r="AOF16" s="794"/>
      <c r="AOG16" s="794"/>
      <c r="AOH16" s="794"/>
      <c r="AOI16" s="794"/>
      <c r="AOJ16" s="794"/>
      <c r="AOK16" s="794"/>
      <c r="AOL16" s="794"/>
      <c r="AOM16" s="794"/>
      <c r="AON16" s="794"/>
      <c r="AOO16" s="794"/>
      <c r="AOP16" s="794"/>
      <c r="AOQ16" s="794"/>
      <c r="AOR16" s="794"/>
      <c r="AOS16" s="794"/>
      <c r="AOT16" s="794"/>
      <c r="AOU16" s="794"/>
      <c r="AOV16" s="794"/>
      <c r="AOW16" s="794"/>
      <c r="AOX16" s="794"/>
      <c r="AOY16" s="794"/>
      <c r="AOZ16" s="794"/>
      <c r="APA16" s="794"/>
      <c r="APB16" s="794"/>
      <c r="APC16" s="794"/>
      <c r="APD16" s="794"/>
      <c r="APE16" s="794"/>
      <c r="APF16" s="794"/>
      <c r="APG16" s="794"/>
      <c r="APH16" s="794"/>
      <c r="API16" s="794"/>
      <c r="APJ16" s="794"/>
      <c r="APK16" s="794"/>
      <c r="APL16" s="794"/>
      <c r="APM16" s="794"/>
      <c r="APN16" s="794"/>
      <c r="APO16" s="794"/>
      <c r="APP16" s="794"/>
      <c r="APQ16" s="794"/>
      <c r="APR16" s="794"/>
      <c r="APS16" s="794"/>
      <c r="APT16" s="794"/>
      <c r="APU16" s="794"/>
      <c r="APV16" s="794"/>
      <c r="APW16" s="794"/>
      <c r="APX16" s="794"/>
      <c r="APY16" s="794"/>
      <c r="APZ16" s="794"/>
      <c r="AQA16" s="794"/>
      <c r="AQB16" s="794"/>
      <c r="AQC16" s="794"/>
      <c r="AQD16" s="794"/>
      <c r="AQE16" s="803"/>
      <c r="AQF16" s="803"/>
      <c r="AQG16" s="803"/>
      <c r="AQH16" s="803"/>
      <c r="AQI16" s="803"/>
      <c r="AQJ16" s="803"/>
      <c r="AQK16" s="803"/>
      <c r="AQL16" s="803"/>
      <c r="AQM16" s="803"/>
      <c r="AQN16" s="803"/>
      <c r="AQO16" s="803"/>
      <c r="AQP16" s="803"/>
      <c r="AQQ16" s="803"/>
      <c r="AQR16" s="803"/>
      <c r="AQS16" s="803"/>
      <c r="AQT16" s="803"/>
      <c r="AQU16" s="803"/>
      <c r="AQV16" s="803"/>
      <c r="AQW16" s="803"/>
      <c r="AQX16" s="803"/>
      <c r="AQY16" s="803"/>
      <c r="AQZ16" s="803"/>
      <c r="ARA16" s="803"/>
      <c r="ARB16" s="803"/>
      <c r="ARC16" s="803"/>
      <c r="ARD16" s="803"/>
      <c r="ARE16" s="803"/>
      <c r="ARF16" s="803"/>
      <c r="ARG16" s="803"/>
      <c r="ARH16" s="803"/>
      <c r="ARI16" s="803"/>
      <c r="ARJ16" s="803"/>
      <c r="ARK16" s="803"/>
      <c r="ARL16" s="803"/>
      <c r="ARM16" s="803"/>
      <c r="ARN16" s="803"/>
      <c r="ARO16" s="803"/>
      <c r="ARP16" s="803"/>
      <c r="ARQ16" s="803"/>
      <c r="ARR16" s="803"/>
      <c r="ARS16" s="803"/>
      <c r="ART16" s="803"/>
      <c r="ARU16" s="803"/>
      <c r="ARV16" s="803"/>
      <c r="ARW16" s="803"/>
      <c r="ARX16" s="803"/>
      <c r="ARY16" s="803"/>
      <c r="ARZ16" s="803"/>
      <c r="ASA16" s="803"/>
      <c r="ASB16" s="803"/>
      <c r="ASC16" s="803"/>
      <c r="ASD16" s="803"/>
      <c r="ASE16" s="803"/>
      <c r="ASF16" s="803"/>
      <c r="ASG16" s="803"/>
      <c r="ASH16" s="803"/>
      <c r="ASI16" s="803"/>
      <c r="ASJ16" s="803"/>
      <c r="ASK16" s="803"/>
      <c r="ASL16" s="803"/>
      <c r="ASM16" s="794"/>
      <c r="ASN16" s="794"/>
      <c r="ASO16" s="794"/>
      <c r="ASP16" s="794"/>
      <c r="ASQ16" s="794"/>
      <c r="ASR16" s="794"/>
      <c r="ASS16" s="794"/>
      <c r="AST16" s="794"/>
      <c r="ASU16" s="794"/>
      <c r="ASV16" s="794"/>
      <c r="ASW16" s="794"/>
      <c r="ASX16" s="794"/>
      <c r="ASY16" s="794"/>
      <c r="ASZ16" s="794"/>
      <c r="ATA16" s="794"/>
      <c r="ATB16" s="794"/>
      <c r="ATC16" s="794"/>
      <c r="ATD16" s="794"/>
      <c r="ATE16" s="794"/>
      <c r="ATF16" s="794"/>
      <c r="ATG16" s="794"/>
      <c r="ATH16" s="794"/>
      <c r="ATI16" s="794"/>
      <c r="ATJ16" s="794"/>
      <c r="ATK16" s="794"/>
      <c r="ATL16" s="794"/>
      <c r="ATM16" s="794"/>
      <c r="ATN16" s="794"/>
      <c r="ATO16" s="794"/>
      <c r="ATP16" s="803"/>
      <c r="ATQ16" s="803"/>
      <c r="ATR16" s="803"/>
      <c r="ATS16" s="803"/>
      <c r="ATT16" s="803"/>
      <c r="ATU16" s="803"/>
      <c r="ATV16" s="803"/>
      <c r="ATW16" s="803"/>
      <c r="ATX16" s="803"/>
      <c r="ATY16" s="803"/>
      <c r="ATZ16" s="803"/>
      <c r="AUA16" s="802"/>
      <c r="AUB16" s="802"/>
      <c r="AUC16" s="802"/>
      <c r="AUD16" s="802"/>
      <c r="AUE16" s="802"/>
      <c r="AUF16" s="802"/>
      <c r="AUG16" s="802"/>
      <c r="AUH16" s="802"/>
      <c r="AUI16" s="802"/>
      <c r="AUJ16" s="802"/>
      <c r="AUK16" s="802"/>
      <c r="AUL16" s="802"/>
      <c r="AUM16" s="802"/>
      <c r="AUN16" s="802"/>
      <c r="AUO16" s="802"/>
      <c r="AUP16" s="801"/>
      <c r="AUQ16" s="802"/>
      <c r="AUR16" s="801"/>
      <c r="AUS16" s="802"/>
      <c r="AUT16" s="801"/>
      <c r="AUU16" s="802"/>
      <c r="AUV16" s="802"/>
      <c r="AUW16" s="802"/>
      <c r="AUX16" s="802"/>
      <c r="AUY16" s="802"/>
      <c r="AUZ16" s="802"/>
      <c r="AVA16" s="802"/>
      <c r="AVB16" s="802"/>
      <c r="AVC16" s="802"/>
      <c r="AVD16" s="802"/>
      <c r="AVE16" s="802"/>
      <c r="AVF16" s="802"/>
      <c r="AVG16" s="802"/>
      <c r="AVH16" s="802"/>
      <c r="AVI16" s="802"/>
      <c r="AVJ16" s="802"/>
      <c r="AVK16" s="802"/>
      <c r="AVL16" s="802"/>
      <c r="AVM16" s="802"/>
      <c r="AVN16" s="802"/>
      <c r="AVO16" s="802"/>
      <c r="AVP16" s="802"/>
      <c r="AVQ16" s="802"/>
      <c r="AVR16" s="802"/>
      <c r="AVS16" s="802"/>
      <c r="AVT16" s="802"/>
      <c r="AVU16" s="802"/>
      <c r="AVV16" s="802"/>
      <c r="AVW16" s="802"/>
      <c r="AVX16" s="802"/>
      <c r="AVY16" s="802"/>
      <c r="AVZ16" s="802"/>
      <c r="AWA16" s="802"/>
      <c r="AWB16" s="802"/>
      <c r="AWC16" s="802"/>
      <c r="AWD16" s="802"/>
      <c r="AWE16" s="802"/>
      <c r="AWF16" s="802"/>
      <c r="AWG16" s="802"/>
      <c r="AWH16" s="802"/>
      <c r="AWI16" s="802"/>
      <c r="AWJ16" s="802"/>
      <c r="AWK16" s="802"/>
      <c r="AWL16" s="802"/>
      <c r="AWM16" s="802"/>
      <c r="AWN16" s="802"/>
      <c r="AWO16" s="802"/>
      <c r="AWP16" s="802"/>
      <c r="AWQ16" s="802"/>
      <c r="AWR16" s="802"/>
      <c r="AWS16" s="802"/>
      <c r="AWT16" s="802"/>
      <c r="AWU16" s="802"/>
      <c r="AWV16" s="802"/>
      <c r="AWW16" s="802"/>
      <c r="AWX16" s="802"/>
      <c r="AWY16" s="802"/>
      <c r="AWZ16" s="802"/>
      <c r="AXA16" s="802"/>
      <c r="AXB16" s="802"/>
      <c r="AXC16" s="802"/>
      <c r="AXD16" s="802"/>
      <c r="AXE16" s="802"/>
      <c r="AXF16" s="802"/>
      <c r="AXG16" s="802"/>
      <c r="AXH16" s="802"/>
      <c r="AXI16" s="802"/>
      <c r="AXJ16" s="802"/>
      <c r="AXK16" s="802"/>
      <c r="AXL16" s="802"/>
      <c r="AXM16" s="802"/>
      <c r="AXN16" s="802"/>
      <c r="AXO16" s="802"/>
      <c r="AXP16" s="802"/>
      <c r="AXQ16" s="802"/>
      <c r="AXR16" s="802"/>
      <c r="AXS16" s="802"/>
      <c r="AXT16" s="802"/>
      <c r="AXU16" s="802"/>
      <c r="AXV16" s="802"/>
      <c r="AXW16" s="802"/>
      <c r="AXX16" s="802"/>
      <c r="AXY16" s="802"/>
      <c r="AXZ16" s="802"/>
      <c r="AYA16" s="802"/>
      <c r="AYB16" s="802"/>
      <c r="AYC16" s="802"/>
      <c r="AYD16" s="802"/>
      <c r="AYE16" s="802"/>
      <c r="AYF16" s="802"/>
      <c r="AYG16" s="802"/>
      <c r="AYH16" s="802"/>
      <c r="AYI16" s="802"/>
      <c r="AYJ16" s="802"/>
      <c r="AYK16" s="802"/>
      <c r="AYL16" s="802"/>
      <c r="AYM16" s="802"/>
      <c r="AYN16" s="802"/>
      <c r="AYO16" s="802"/>
      <c r="AYP16" s="802"/>
      <c r="AYQ16" s="802"/>
      <c r="AYR16" s="802"/>
      <c r="AYS16" s="802"/>
      <c r="AYT16" s="802"/>
      <c r="AYU16" s="802"/>
      <c r="AYV16" s="802"/>
      <c r="AYW16" s="802"/>
      <c r="AYX16" s="802"/>
      <c r="AYY16" s="802"/>
      <c r="AYZ16" s="802"/>
      <c r="AZA16" s="802"/>
      <c r="AZB16" s="802"/>
      <c r="AZC16" s="802"/>
      <c r="AZD16" s="802"/>
      <c r="AZE16" s="802"/>
      <c r="AZF16" s="802"/>
      <c r="AZG16" s="802"/>
      <c r="AZH16" s="802"/>
      <c r="AZI16" s="802"/>
      <c r="AZJ16" s="802"/>
      <c r="AZK16" s="802"/>
      <c r="AZL16" s="802"/>
      <c r="AZM16" s="802"/>
      <c r="AZN16" s="802"/>
      <c r="AZO16" s="802"/>
      <c r="AZP16" s="802"/>
      <c r="AZQ16" s="802"/>
      <c r="AZR16" s="802"/>
      <c r="AZS16" s="802"/>
    </row>
    <row r="17" spans="2:1371" s="178" customFormat="1" ht="3.75" customHeight="1">
      <c r="B17" s="463"/>
      <c r="C17" s="464"/>
      <c r="D17" s="464"/>
      <c r="E17" s="464"/>
      <c r="F17" s="469"/>
      <c r="G17" s="469"/>
      <c r="H17" s="469"/>
      <c r="I17" s="469"/>
      <c r="J17" s="469"/>
      <c r="K17" s="469"/>
      <c r="L17" s="469"/>
      <c r="M17" s="469"/>
      <c r="N17" s="469"/>
      <c r="O17" s="469"/>
      <c r="P17" s="469"/>
      <c r="Q17" s="469"/>
      <c r="R17" s="469"/>
      <c r="S17" s="469"/>
      <c r="T17" s="469"/>
      <c r="U17" s="469"/>
      <c r="V17" s="469"/>
      <c r="W17" s="469"/>
      <c r="X17" s="494"/>
      <c r="Z17" s="613"/>
      <c r="AA17" s="614"/>
      <c r="AB17" s="624"/>
      <c r="AC17" s="624"/>
      <c r="AD17" s="624"/>
      <c r="AE17" s="624"/>
      <c r="AF17" s="624"/>
      <c r="AG17" s="624"/>
      <c r="AH17" s="624"/>
      <c r="AI17" s="624"/>
      <c r="AJ17" s="624"/>
      <c r="AK17" s="624"/>
      <c r="AL17" s="624"/>
      <c r="AM17" s="624"/>
      <c r="AN17" s="624"/>
      <c r="AO17" s="624"/>
      <c r="AP17" s="624"/>
      <c r="AQ17" s="635"/>
      <c r="AR17" s="546"/>
      <c r="AS17" s="546"/>
      <c r="AT17" s="546"/>
      <c r="AU17" s="546"/>
      <c r="AV17" s="546"/>
      <c r="AW17" s="546"/>
      <c r="AX17" s="546"/>
      <c r="AY17" s="546"/>
      <c r="AZ17" s="546"/>
      <c r="BA17" s="546"/>
      <c r="BB17" s="546"/>
      <c r="BC17" s="546"/>
      <c r="BD17" s="546"/>
      <c r="BE17" s="546"/>
      <c r="BF17" s="546"/>
      <c r="BG17" s="546"/>
      <c r="BH17" s="546"/>
      <c r="BI17" s="546"/>
      <c r="BJ17" s="546"/>
      <c r="BK17" s="546"/>
      <c r="BL17" s="546"/>
      <c r="BM17" s="546"/>
      <c r="BN17" s="546"/>
      <c r="BO17" s="546"/>
      <c r="BP17" s="546"/>
      <c r="BQ17" s="546"/>
      <c r="BR17" s="546"/>
      <c r="BS17" s="546"/>
      <c r="BT17" s="546"/>
      <c r="BU17" s="546"/>
      <c r="BV17" s="546"/>
      <c r="BW17" s="546"/>
      <c r="BX17" s="546"/>
      <c r="BY17" s="546"/>
      <c r="BZ17" s="546"/>
      <c r="CA17" s="546"/>
      <c r="CB17" s="546"/>
      <c r="CC17" s="546"/>
      <c r="CD17" s="546"/>
      <c r="CE17" s="546"/>
      <c r="CF17" s="546"/>
      <c r="CG17" s="546"/>
      <c r="CH17" s="546"/>
      <c r="CI17" s="546"/>
      <c r="CJ17" s="546"/>
      <c r="CK17" s="546"/>
      <c r="CL17" s="546"/>
      <c r="CM17" s="546"/>
      <c r="CN17" s="546"/>
      <c r="CO17" s="546"/>
      <c r="CP17" s="546"/>
      <c r="CQ17" s="546"/>
      <c r="CR17" s="546"/>
      <c r="CS17" s="546"/>
      <c r="CT17" s="546"/>
      <c r="CU17" s="546"/>
      <c r="CV17" s="546"/>
      <c r="CW17" s="546"/>
      <c r="CX17" s="546"/>
      <c r="CY17" s="546"/>
      <c r="CZ17" s="546"/>
      <c r="DA17" s="546"/>
      <c r="DB17" s="546"/>
      <c r="DC17" s="546"/>
      <c r="DD17" s="546"/>
      <c r="DE17" s="546"/>
      <c r="DF17" s="546"/>
      <c r="DG17" s="546"/>
      <c r="DH17" s="546"/>
      <c r="DI17" s="546"/>
      <c r="DJ17" s="546"/>
      <c r="DK17" s="546"/>
      <c r="DL17" s="546"/>
      <c r="DM17" s="546"/>
      <c r="DN17" s="546"/>
      <c r="DO17" s="546"/>
      <c r="DP17" s="546"/>
      <c r="DQ17" s="546"/>
      <c r="DR17" s="546"/>
      <c r="DS17" s="546"/>
      <c r="DT17" s="546"/>
      <c r="DU17" s="546"/>
      <c r="DV17" s="546"/>
      <c r="DW17" s="546"/>
      <c r="DX17" s="546"/>
      <c r="DY17" s="546"/>
      <c r="DZ17" s="546"/>
      <c r="EA17" s="546"/>
      <c r="EB17" s="546"/>
      <c r="EC17" s="546"/>
      <c r="ED17" s="546"/>
      <c r="EE17" s="546"/>
      <c r="EF17" s="546"/>
      <c r="EG17" s="546"/>
      <c r="EH17" s="546"/>
      <c r="EI17" s="546"/>
      <c r="EJ17" s="546"/>
      <c r="EK17" s="546"/>
      <c r="EL17" s="546"/>
      <c r="EM17" s="546"/>
      <c r="EN17" s="546"/>
      <c r="EO17" s="546"/>
      <c r="EP17" s="546"/>
      <c r="EQ17" s="546"/>
      <c r="ER17" s="546"/>
      <c r="ES17" s="546"/>
      <c r="ET17" s="546"/>
      <c r="EU17" s="546"/>
      <c r="EV17" s="546"/>
      <c r="EW17" s="546"/>
      <c r="EX17" s="546"/>
      <c r="EY17" s="546"/>
      <c r="EZ17" s="546"/>
      <c r="FA17" s="546"/>
      <c r="FB17" s="546"/>
      <c r="FC17" s="546"/>
      <c r="FD17" s="546"/>
      <c r="FE17" s="546"/>
      <c r="FF17" s="546"/>
      <c r="FG17" s="546"/>
      <c r="FH17" s="546"/>
      <c r="FI17" s="546"/>
      <c r="FJ17" s="546"/>
      <c r="FK17" s="546"/>
      <c r="FL17" s="546"/>
      <c r="FM17" s="546"/>
      <c r="FN17" s="546"/>
      <c r="FO17" s="546"/>
      <c r="FP17" s="546"/>
      <c r="FQ17" s="546"/>
      <c r="FR17" s="546"/>
      <c r="FS17" s="546"/>
      <c r="FT17" s="546"/>
      <c r="FU17" s="546"/>
      <c r="FV17" s="546"/>
      <c r="FW17" s="546"/>
      <c r="FX17" s="546"/>
      <c r="FY17" s="546"/>
      <c r="FZ17" s="546"/>
      <c r="GA17" s="546"/>
      <c r="GB17" s="546"/>
      <c r="GC17" s="546"/>
      <c r="GD17" s="546"/>
      <c r="GE17" s="546"/>
      <c r="GF17" s="546"/>
      <c r="GG17" s="546"/>
      <c r="GH17" s="546"/>
      <c r="GI17" s="546"/>
      <c r="GJ17" s="546"/>
      <c r="GK17" s="546"/>
      <c r="GL17" s="546"/>
      <c r="GM17" s="546"/>
      <c r="GN17" s="546"/>
      <c r="GO17" s="546"/>
      <c r="GP17" s="546"/>
      <c r="GQ17" s="546"/>
      <c r="GR17" s="546"/>
      <c r="GS17" s="546"/>
      <c r="GT17" s="546"/>
      <c r="GU17" s="546"/>
      <c r="GV17" s="546"/>
      <c r="GW17" s="546"/>
      <c r="GX17" s="546"/>
      <c r="GY17" s="546"/>
      <c r="GZ17" s="546"/>
      <c r="HA17" s="546"/>
      <c r="HB17" s="546"/>
      <c r="HC17" s="546"/>
      <c r="HD17" s="546"/>
      <c r="HE17" s="546"/>
      <c r="HF17" s="546"/>
      <c r="HG17" s="546"/>
      <c r="HH17" s="546"/>
      <c r="HI17" s="546"/>
      <c r="HJ17" s="546"/>
      <c r="HK17" s="546"/>
      <c r="HL17" s="546"/>
      <c r="HM17" s="546"/>
      <c r="HN17" s="546"/>
      <c r="HO17" s="546"/>
      <c r="HP17" s="546"/>
      <c r="HQ17" s="546"/>
      <c r="HR17" s="546"/>
      <c r="HS17" s="546"/>
      <c r="HT17" s="546"/>
      <c r="HU17" s="546"/>
      <c r="HV17" s="546"/>
      <c r="HW17" s="546"/>
      <c r="HX17" s="546"/>
      <c r="HY17" s="546"/>
      <c r="HZ17" s="546"/>
      <c r="IA17" s="546"/>
      <c r="IB17" s="546"/>
      <c r="IC17" s="546"/>
      <c r="ID17" s="546"/>
      <c r="IE17" s="546"/>
      <c r="IF17" s="546"/>
      <c r="IG17" s="546"/>
      <c r="IH17" s="546"/>
      <c r="II17" s="546"/>
      <c r="IJ17" s="546"/>
      <c r="IK17" s="546"/>
      <c r="IL17" s="546"/>
      <c r="IM17" s="546"/>
      <c r="IN17" s="546"/>
      <c r="IO17" s="546"/>
      <c r="IP17" s="546"/>
      <c r="IQ17" s="546"/>
      <c r="IR17" s="546"/>
      <c r="IS17" s="546"/>
      <c r="IT17" s="546"/>
      <c r="IU17" s="546"/>
      <c r="IV17" s="546"/>
      <c r="IW17" s="546"/>
      <c r="IX17" s="546"/>
      <c r="IY17" s="546"/>
      <c r="IZ17" s="546"/>
      <c r="JA17" s="546"/>
      <c r="JB17" s="546"/>
      <c r="JC17" s="546"/>
      <c r="JD17" s="546"/>
      <c r="JE17" s="546"/>
      <c r="JF17" s="546"/>
      <c r="JG17" s="546"/>
      <c r="JH17" s="546"/>
      <c r="JI17" s="546"/>
      <c r="JJ17" s="546"/>
      <c r="JK17" s="546"/>
      <c r="JL17" s="546"/>
      <c r="JM17" s="546"/>
      <c r="JN17" s="546"/>
      <c r="JO17" s="546"/>
      <c r="JP17" s="546"/>
      <c r="JQ17" s="546"/>
      <c r="JR17" s="546"/>
      <c r="JS17" s="546"/>
      <c r="JT17" s="546"/>
      <c r="JU17" s="546"/>
      <c r="JV17" s="546"/>
      <c r="JW17" s="546"/>
      <c r="JX17" s="546"/>
      <c r="JY17" s="546"/>
      <c r="JZ17" s="546"/>
      <c r="KA17" s="546"/>
      <c r="KB17" s="546"/>
      <c r="KC17" s="546"/>
      <c r="KD17" s="546"/>
      <c r="KE17" s="546"/>
      <c r="KF17" s="546"/>
      <c r="KG17" s="546"/>
      <c r="KH17" s="546"/>
      <c r="KI17" s="546"/>
      <c r="KJ17" s="546"/>
      <c r="KK17" s="546"/>
      <c r="KL17" s="546"/>
      <c r="KM17" s="546"/>
      <c r="KN17" s="546"/>
      <c r="KO17" s="546"/>
      <c r="KP17" s="546"/>
      <c r="KQ17" s="546"/>
      <c r="KR17" s="546"/>
      <c r="KS17" s="546"/>
      <c r="KT17" s="546"/>
      <c r="KU17" s="546"/>
      <c r="KV17" s="546"/>
      <c r="KW17" s="546"/>
      <c r="KX17" s="546"/>
      <c r="KY17" s="546"/>
      <c r="KZ17" s="546"/>
      <c r="LA17" s="546"/>
      <c r="LB17" s="546"/>
      <c r="LC17" s="546"/>
      <c r="LD17" s="546"/>
      <c r="LE17" s="546"/>
      <c r="LF17" s="546"/>
      <c r="LG17" s="546"/>
      <c r="LH17" s="546"/>
      <c r="LI17" s="546"/>
      <c r="LJ17" s="546"/>
      <c r="LK17" s="546"/>
      <c r="LL17" s="546"/>
      <c r="LM17" s="546"/>
      <c r="LN17" s="546"/>
      <c r="LO17" s="546"/>
      <c r="LP17" s="546"/>
      <c r="LQ17" s="546"/>
      <c r="LR17" s="546"/>
      <c r="LS17" s="546"/>
      <c r="LT17" s="546"/>
      <c r="LU17" s="546"/>
      <c r="LV17" s="546"/>
      <c r="LW17" s="546"/>
      <c r="LX17" s="546"/>
      <c r="LY17" s="546"/>
      <c r="LZ17" s="546"/>
      <c r="MA17" s="546"/>
      <c r="MB17" s="546"/>
      <c r="MC17" s="546"/>
      <c r="MD17" s="546"/>
      <c r="ME17" s="546"/>
      <c r="MF17" s="546"/>
      <c r="MG17" s="546"/>
      <c r="MH17" s="546"/>
      <c r="MI17" s="546"/>
      <c r="MJ17" s="546"/>
      <c r="MK17" s="546"/>
      <c r="ML17" s="546"/>
      <c r="MM17" s="546"/>
      <c r="MN17" s="546"/>
      <c r="MO17" s="546"/>
      <c r="MP17" s="546"/>
      <c r="MQ17" s="546"/>
      <c r="MR17" s="546"/>
      <c r="MS17" s="546"/>
      <c r="MT17" s="546"/>
      <c r="MU17" s="546"/>
      <c r="MV17" s="546"/>
      <c r="MW17" s="546"/>
      <c r="MX17" s="546"/>
      <c r="MY17" s="546"/>
      <c r="MZ17" s="546"/>
      <c r="NA17" s="546"/>
      <c r="NB17" s="546"/>
      <c r="NC17" s="546"/>
      <c r="ND17" s="546"/>
      <c r="NE17" s="546"/>
      <c r="NF17" s="546"/>
      <c r="NG17" s="546"/>
      <c r="NH17" s="546"/>
      <c r="NI17" s="546"/>
      <c r="NJ17" s="546"/>
      <c r="NK17" s="546"/>
      <c r="NL17" s="546"/>
      <c r="NM17" s="546"/>
      <c r="NN17" s="546"/>
      <c r="NO17" s="546"/>
      <c r="NP17" s="546"/>
      <c r="NQ17" s="546"/>
      <c r="NR17" s="546"/>
      <c r="NS17" s="546"/>
      <c r="NT17" s="546"/>
      <c r="NU17" s="546"/>
      <c r="NV17" s="546"/>
      <c r="NW17" s="546"/>
      <c r="NX17" s="546"/>
      <c r="NY17" s="546"/>
      <c r="NZ17" s="546"/>
      <c r="OA17" s="546"/>
      <c r="OB17" s="546"/>
      <c r="OC17" s="546"/>
      <c r="OD17" s="546"/>
      <c r="OE17" s="546"/>
      <c r="OF17" s="546"/>
      <c r="OG17" s="546"/>
      <c r="OH17" s="546"/>
      <c r="OI17" s="546"/>
      <c r="OJ17" s="546"/>
      <c r="OK17" s="546"/>
      <c r="OL17" s="546"/>
      <c r="OM17" s="546"/>
      <c r="ON17" s="546"/>
      <c r="OO17" s="546"/>
      <c r="OP17" s="546"/>
      <c r="OQ17" s="546"/>
      <c r="OR17" s="546"/>
      <c r="OS17" s="546"/>
      <c r="OT17" s="546"/>
      <c r="OU17" s="546"/>
      <c r="OV17" s="546"/>
      <c r="OW17" s="546"/>
      <c r="OX17" s="546"/>
      <c r="OY17" s="546"/>
      <c r="OZ17" s="546"/>
      <c r="PA17" s="546"/>
      <c r="PB17" s="546"/>
      <c r="PC17" s="546"/>
      <c r="PD17" s="546"/>
      <c r="PE17" s="546"/>
      <c r="PF17" s="546"/>
      <c r="PG17" s="546"/>
      <c r="PH17" s="546"/>
      <c r="PI17" s="546"/>
      <c r="PJ17" s="546"/>
      <c r="PK17" s="546"/>
      <c r="PL17" s="546"/>
      <c r="PM17" s="546"/>
      <c r="PN17" s="546"/>
      <c r="PO17" s="546"/>
      <c r="PP17" s="546"/>
      <c r="PQ17" s="546"/>
      <c r="PR17" s="546"/>
      <c r="PS17" s="546"/>
      <c r="PT17" s="546"/>
      <c r="PU17" s="546"/>
      <c r="PV17" s="546"/>
      <c r="PW17" s="546"/>
      <c r="PX17" s="546"/>
      <c r="PY17" s="546"/>
      <c r="PZ17" s="546"/>
      <c r="QA17" s="546"/>
      <c r="QB17" s="546"/>
      <c r="QC17" s="546"/>
      <c r="QD17" s="546"/>
      <c r="QE17" s="546"/>
      <c r="QF17" s="546"/>
      <c r="QG17" s="546"/>
      <c r="QH17" s="546"/>
      <c r="QI17" s="546"/>
      <c r="QJ17" s="546"/>
      <c r="QK17" s="546"/>
      <c r="QL17" s="546"/>
      <c r="QM17" s="546"/>
      <c r="QN17" s="546"/>
      <c r="QO17" s="546"/>
      <c r="QP17" s="546"/>
      <c r="QQ17" s="546"/>
      <c r="QR17" s="546"/>
      <c r="QS17" s="546"/>
      <c r="QT17" s="546"/>
      <c r="QU17" s="546"/>
      <c r="QV17" s="546"/>
      <c r="QW17" s="546"/>
      <c r="QX17" s="546"/>
      <c r="QY17" s="546"/>
      <c r="QZ17" s="546"/>
      <c r="RA17" s="546"/>
      <c r="RB17" s="546"/>
      <c r="RC17" s="546"/>
      <c r="RD17" s="546"/>
      <c r="RE17" s="546"/>
      <c r="RF17" s="546"/>
      <c r="RG17" s="546"/>
      <c r="RH17" s="546"/>
      <c r="RI17" s="546"/>
      <c r="RJ17" s="546"/>
      <c r="RK17" s="546"/>
      <c r="RL17" s="546"/>
      <c r="RM17" s="546"/>
      <c r="RN17" s="546"/>
      <c r="RO17" s="546"/>
      <c r="RP17" s="546"/>
      <c r="RQ17" s="546"/>
      <c r="RR17" s="546"/>
      <c r="RS17" s="546"/>
      <c r="RT17" s="546"/>
      <c r="RU17" s="546"/>
      <c r="RV17" s="546"/>
      <c r="RW17" s="546"/>
      <c r="RX17" s="546"/>
      <c r="RY17" s="546"/>
      <c r="RZ17" s="546"/>
      <c r="SA17" s="546"/>
      <c r="SB17" s="546"/>
      <c r="SC17" s="546"/>
      <c r="SD17" s="546"/>
      <c r="SE17" s="546"/>
      <c r="SF17" s="546"/>
      <c r="SG17" s="546"/>
      <c r="SH17" s="546"/>
      <c r="SI17" s="546"/>
      <c r="SJ17" s="546"/>
      <c r="SK17" s="546"/>
      <c r="SL17" s="546"/>
      <c r="SM17" s="546"/>
      <c r="SN17" s="546"/>
      <c r="SO17" s="546"/>
      <c r="SP17" s="546"/>
      <c r="SQ17" s="546"/>
      <c r="SR17" s="546"/>
      <c r="SS17" s="546"/>
      <c r="ST17" s="546"/>
      <c r="SU17" s="546"/>
      <c r="SV17" s="546"/>
      <c r="SW17" s="546"/>
      <c r="SX17" s="546"/>
      <c r="SY17" s="546"/>
      <c r="SZ17" s="546"/>
      <c r="TA17" s="546"/>
      <c r="TB17" s="546"/>
      <c r="TC17" s="546"/>
      <c r="TD17" s="546"/>
      <c r="TE17" s="546"/>
      <c r="TF17" s="546"/>
      <c r="TG17" s="546"/>
      <c r="TH17" s="546"/>
      <c r="TI17" s="546"/>
      <c r="TJ17" s="546"/>
      <c r="TK17" s="546"/>
      <c r="TL17" s="546"/>
      <c r="TM17" s="546"/>
      <c r="TN17" s="546"/>
      <c r="TO17" s="546"/>
      <c r="TP17" s="546"/>
      <c r="TQ17" s="546"/>
      <c r="TR17" s="546"/>
      <c r="TS17" s="546"/>
      <c r="TT17" s="546"/>
      <c r="TU17" s="546"/>
      <c r="TV17" s="546"/>
      <c r="TW17" s="546"/>
      <c r="TX17" s="546"/>
      <c r="TY17" s="546"/>
      <c r="TZ17" s="546"/>
      <c r="UA17" s="546"/>
      <c r="UB17" s="546"/>
      <c r="UC17" s="546"/>
      <c r="UD17" s="546"/>
      <c r="UE17" s="546"/>
      <c r="UF17" s="546"/>
      <c r="UG17" s="546"/>
      <c r="UH17" s="546"/>
      <c r="UI17" s="546"/>
      <c r="UJ17" s="546"/>
      <c r="UK17" s="546"/>
      <c r="UL17" s="546"/>
      <c r="UM17" s="546"/>
      <c r="UN17" s="546"/>
      <c r="UO17" s="546"/>
      <c r="UP17" s="546"/>
      <c r="UQ17" s="546"/>
      <c r="UR17" s="546"/>
      <c r="US17" s="546"/>
      <c r="UT17" s="546"/>
      <c r="UU17" s="546"/>
      <c r="UV17" s="546"/>
      <c r="UW17" s="546"/>
      <c r="UX17" s="546"/>
      <c r="UY17" s="546"/>
      <c r="UZ17" s="546"/>
      <c r="VA17" s="546"/>
      <c r="VB17" s="546"/>
      <c r="VC17" s="546"/>
      <c r="VD17" s="546"/>
      <c r="VE17" s="546"/>
      <c r="VF17" s="546"/>
      <c r="VG17" s="546"/>
      <c r="VH17" s="546"/>
      <c r="VI17" s="546"/>
      <c r="VJ17" s="546"/>
      <c r="VK17" s="546"/>
      <c r="VL17" s="546"/>
      <c r="VM17" s="546"/>
      <c r="VN17" s="546"/>
      <c r="VO17" s="546"/>
      <c r="VP17" s="546"/>
      <c r="VQ17" s="546"/>
      <c r="VR17" s="546"/>
      <c r="VS17" s="546"/>
      <c r="VT17" s="546"/>
      <c r="VU17" s="546"/>
      <c r="VV17" s="546"/>
      <c r="VW17" s="546"/>
      <c r="VX17" s="546"/>
      <c r="VY17" s="546"/>
      <c r="VZ17" s="546"/>
      <c r="WA17" s="546"/>
      <c r="WB17" s="546"/>
      <c r="WC17" s="546"/>
      <c r="WD17" s="546"/>
      <c r="WE17" s="546"/>
      <c r="WF17" s="546"/>
      <c r="WG17" s="546"/>
      <c r="WH17" s="546"/>
      <c r="WI17" s="546"/>
      <c r="WJ17" s="546"/>
      <c r="WK17" s="546"/>
      <c r="WL17" s="546"/>
      <c r="WM17" s="546"/>
      <c r="WN17" s="546"/>
      <c r="WO17" s="546"/>
      <c r="WP17" s="546"/>
      <c r="WQ17" s="546"/>
      <c r="WR17" s="546"/>
      <c r="WS17" s="546"/>
      <c r="WT17" s="546"/>
      <c r="WU17" s="546"/>
      <c r="WV17" s="546"/>
      <c r="WW17" s="546"/>
      <c r="WX17" s="546"/>
      <c r="WY17" s="546"/>
      <c r="WZ17" s="546"/>
      <c r="XA17" s="546"/>
      <c r="XB17" s="546"/>
      <c r="XC17" s="546"/>
      <c r="XD17" s="546"/>
      <c r="XE17" s="546"/>
      <c r="XF17" s="546"/>
      <c r="XG17" s="546"/>
      <c r="XH17" s="546"/>
      <c r="XI17" s="546"/>
      <c r="XJ17" s="546"/>
      <c r="XK17" s="546"/>
      <c r="XL17" s="546"/>
      <c r="XM17" s="546"/>
      <c r="XN17" s="546"/>
      <c r="XO17" s="546"/>
      <c r="XP17" s="546"/>
      <c r="XQ17" s="546"/>
      <c r="XR17" s="546"/>
      <c r="XS17" s="546"/>
      <c r="XT17" s="546"/>
      <c r="XU17" s="546"/>
      <c r="XV17" s="546"/>
      <c r="XW17" s="546"/>
      <c r="XX17" s="546"/>
      <c r="XY17" s="546"/>
      <c r="XZ17" s="546"/>
      <c r="YA17" s="546"/>
      <c r="YB17" s="546"/>
      <c r="YC17" s="546"/>
      <c r="YD17" s="546"/>
      <c r="YE17" s="546"/>
      <c r="YF17" s="546"/>
      <c r="YG17" s="546"/>
      <c r="YH17" s="546"/>
      <c r="YI17" s="546"/>
      <c r="YJ17" s="546"/>
      <c r="YK17" s="546"/>
      <c r="YL17" s="546"/>
      <c r="YM17" s="546"/>
      <c r="YN17" s="546"/>
      <c r="YO17" s="546"/>
      <c r="YP17" s="546"/>
      <c r="YQ17" s="546"/>
      <c r="YR17" s="546"/>
      <c r="YS17" s="546"/>
      <c r="YT17" s="546"/>
      <c r="YU17" s="546"/>
      <c r="YV17" s="546"/>
      <c r="YW17" s="546"/>
      <c r="YX17" s="546"/>
      <c r="YY17" s="546"/>
      <c r="YZ17" s="546"/>
      <c r="ZA17" s="546"/>
      <c r="ZB17" s="546"/>
      <c r="ZC17" s="546"/>
      <c r="ZD17" s="546"/>
      <c r="ZE17" s="546"/>
      <c r="ZF17" s="546"/>
      <c r="ZG17" s="546"/>
      <c r="ZH17" s="546"/>
      <c r="ZI17" s="546"/>
      <c r="ZJ17" s="546"/>
      <c r="ZK17" s="546"/>
      <c r="ZL17" s="546"/>
      <c r="ZM17" s="546"/>
      <c r="ZN17" s="546"/>
      <c r="ZO17" s="546"/>
      <c r="ZP17" s="546"/>
      <c r="ZQ17" s="546"/>
      <c r="ZR17" s="546"/>
      <c r="ZS17" s="546"/>
      <c r="ZT17" s="546"/>
      <c r="ZU17" s="546"/>
      <c r="ZV17" s="546"/>
      <c r="ZW17" s="546"/>
      <c r="ZX17" s="546"/>
      <c r="ZY17" s="546"/>
      <c r="ZZ17" s="546"/>
      <c r="AAA17" s="546"/>
      <c r="AAB17" s="546"/>
      <c r="AAC17" s="546"/>
      <c r="AAD17" s="546"/>
      <c r="AAE17" s="546"/>
      <c r="AAF17" s="546"/>
      <c r="AAG17" s="546"/>
      <c r="AAH17" s="546"/>
      <c r="AAI17" s="546"/>
      <c r="AAJ17" s="546"/>
      <c r="AAK17" s="546"/>
      <c r="AAL17" s="546"/>
      <c r="AAM17" s="546"/>
      <c r="AAN17" s="546"/>
      <c r="AAO17" s="546"/>
      <c r="AAP17" s="546"/>
      <c r="AAQ17" s="546"/>
      <c r="AAR17" s="546"/>
      <c r="AAS17" s="546"/>
      <c r="AAT17" s="546"/>
      <c r="AAU17" s="546"/>
      <c r="AAV17" s="546"/>
      <c r="AAW17" s="546"/>
      <c r="AAX17" s="546"/>
      <c r="AAY17" s="546"/>
      <c r="AAZ17" s="546"/>
      <c r="ABA17" s="546"/>
      <c r="ABB17" s="546"/>
      <c r="ABC17" s="546"/>
      <c r="ABD17" s="546"/>
      <c r="ABE17" s="546"/>
      <c r="ABF17" s="546"/>
      <c r="ABG17" s="546"/>
      <c r="ABH17" s="546"/>
      <c r="ABI17" s="546"/>
      <c r="ABJ17" s="546"/>
      <c r="ABK17" s="546"/>
      <c r="ABL17" s="546"/>
      <c r="ABM17" s="546"/>
      <c r="ABN17" s="546"/>
      <c r="ABO17" s="546"/>
      <c r="ABP17" s="546"/>
      <c r="ABQ17" s="546"/>
      <c r="ABR17" s="546"/>
      <c r="ABS17" s="546"/>
      <c r="ABT17" s="546"/>
      <c r="ABU17" s="546"/>
      <c r="ABV17" s="546"/>
      <c r="ABW17" s="546"/>
      <c r="ABX17" s="546"/>
      <c r="ABY17" s="546"/>
      <c r="ABZ17" s="546"/>
      <c r="ACA17" s="546"/>
      <c r="ACB17" s="546"/>
      <c r="ACC17" s="546"/>
      <c r="ACD17" s="546"/>
      <c r="ACE17" s="546"/>
      <c r="ACF17" s="546"/>
      <c r="ACG17" s="546"/>
      <c r="ACH17" s="546"/>
      <c r="ACI17" s="546"/>
      <c r="ACJ17" s="546"/>
      <c r="ACK17" s="546"/>
      <c r="ACL17" s="546"/>
      <c r="ACM17" s="546"/>
      <c r="ACN17" s="546"/>
      <c r="ACO17" s="546"/>
      <c r="ACP17" s="546"/>
      <c r="ACQ17" s="546"/>
      <c r="ACR17" s="546"/>
      <c r="ACS17" s="546"/>
      <c r="ACT17" s="546"/>
      <c r="ACU17" s="546"/>
      <c r="ACV17" s="546"/>
      <c r="ACW17" s="546"/>
      <c r="ACX17" s="546"/>
      <c r="ACY17" s="546"/>
      <c r="ACZ17" s="546"/>
      <c r="ADA17" s="546"/>
      <c r="ADB17" s="546"/>
      <c r="ADC17" s="546"/>
      <c r="ADD17" s="546"/>
      <c r="ADE17" s="546"/>
      <c r="ADF17" s="546"/>
      <c r="ADG17" s="546"/>
      <c r="ADH17" s="546"/>
      <c r="ADI17" s="546"/>
      <c r="ADJ17" s="546"/>
      <c r="ADK17" s="546"/>
      <c r="ADL17" s="546"/>
      <c r="ADM17" s="546"/>
      <c r="ADN17" s="546"/>
      <c r="ADO17" s="546"/>
      <c r="ADP17" s="546"/>
      <c r="ADQ17" s="546"/>
      <c r="ADR17" s="546"/>
      <c r="ADS17" s="546"/>
      <c r="ADT17" s="546"/>
      <c r="ADU17" s="546"/>
      <c r="ADV17" s="546"/>
      <c r="ADW17" s="546"/>
      <c r="ADX17" s="546"/>
      <c r="ADY17" s="546"/>
      <c r="ADZ17" s="546"/>
      <c r="AEA17" s="546"/>
      <c r="AEB17" s="546"/>
      <c r="AEC17" s="546"/>
      <c r="AED17" s="546"/>
      <c r="AEE17" s="546"/>
      <c r="AEF17" s="546"/>
      <c r="AEG17" s="546"/>
      <c r="AEH17" s="546"/>
      <c r="AEI17" s="546"/>
      <c r="AEJ17" s="546"/>
      <c r="AEK17" s="546"/>
      <c r="AEL17" s="546"/>
      <c r="AEM17" s="546"/>
      <c r="AEN17" s="546"/>
      <c r="AEO17" s="546"/>
      <c r="AEP17" s="546"/>
      <c r="AEQ17" s="546"/>
      <c r="AER17" s="546"/>
      <c r="AES17" s="546"/>
      <c r="AET17" s="546"/>
      <c r="AEU17" s="546"/>
      <c r="AEV17" s="546"/>
      <c r="AEW17" s="546"/>
      <c r="AEX17" s="546"/>
      <c r="AEY17" s="546"/>
      <c r="AEZ17" s="546"/>
      <c r="AFA17" s="546"/>
      <c r="AFB17" s="546"/>
      <c r="AFC17" s="546"/>
      <c r="AFD17" s="546"/>
      <c r="AFE17" s="546"/>
      <c r="AFF17" s="546"/>
      <c r="AFG17" s="546"/>
      <c r="AFH17" s="546"/>
      <c r="AFI17" s="546"/>
      <c r="AFJ17" s="546"/>
      <c r="AFK17" s="546"/>
      <c r="AFL17" s="546"/>
      <c r="AFM17" s="546"/>
      <c r="AFN17" s="546"/>
      <c r="AFO17" s="546"/>
      <c r="AFP17" s="546"/>
      <c r="AFQ17" s="546"/>
      <c r="AFR17" s="546"/>
      <c r="AFS17" s="546"/>
      <c r="AFT17" s="546"/>
      <c r="AFU17" s="546"/>
      <c r="AFV17" s="546"/>
      <c r="AFW17" s="546"/>
      <c r="AFX17" s="546"/>
      <c r="AFY17" s="546"/>
      <c r="AFZ17" s="546"/>
      <c r="AGA17" s="546"/>
      <c r="AGB17" s="546"/>
      <c r="AGC17" s="546"/>
      <c r="AGD17" s="546"/>
      <c r="AGE17" s="546"/>
      <c r="AGF17" s="546"/>
      <c r="AGG17" s="546"/>
      <c r="AGH17" s="546"/>
      <c r="AGI17" s="546"/>
      <c r="AGJ17" s="546"/>
      <c r="AGK17" s="546"/>
      <c r="AGL17" s="546"/>
      <c r="AGM17" s="546"/>
      <c r="AGN17" s="546"/>
      <c r="AGO17" s="546"/>
      <c r="AGP17" s="546"/>
      <c r="AGQ17" s="546"/>
      <c r="AGR17" s="546"/>
      <c r="AGS17" s="546"/>
      <c r="AGT17" s="546"/>
      <c r="AGU17" s="546"/>
      <c r="AGV17" s="546"/>
      <c r="AGW17" s="546"/>
      <c r="AGX17" s="546"/>
      <c r="AGY17" s="546"/>
      <c r="AGZ17" s="546"/>
      <c r="AHA17" s="546"/>
      <c r="AHB17" s="546"/>
      <c r="AHC17" s="546"/>
      <c r="AHD17" s="546"/>
      <c r="AHE17" s="546"/>
      <c r="AHF17" s="546"/>
      <c r="AHG17" s="546"/>
      <c r="AHH17" s="546"/>
      <c r="AHI17" s="546"/>
      <c r="AHJ17" s="546"/>
      <c r="AHK17" s="546"/>
      <c r="AHL17" s="546"/>
      <c r="AHM17" s="546"/>
      <c r="AHN17" s="546"/>
      <c r="AHO17" s="546"/>
      <c r="AHP17" s="546"/>
      <c r="AHQ17" s="546"/>
      <c r="AHR17" s="546"/>
      <c r="AHS17" s="546"/>
      <c r="AHT17" s="546"/>
      <c r="AHU17" s="546"/>
      <c r="AHV17" s="546"/>
      <c r="AHW17" s="546"/>
      <c r="AHX17" s="546"/>
      <c r="AHY17" s="546"/>
      <c r="AHZ17" s="546"/>
      <c r="AIA17" s="546"/>
      <c r="AIB17" s="546"/>
      <c r="AIC17" s="546"/>
      <c r="AID17" s="546"/>
      <c r="AIE17" s="546"/>
      <c r="AIF17" s="546"/>
      <c r="AIG17" s="546"/>
      <c r="AIH17" s="546"/>
      <c r="AII17" s="546"/>
      <c r="AIJ17" s="546"/>
      <c r="AIK17" s="546"/>
      <c r="AIL17" s="546"/>
      <c r="AIM17" s="546"/>
      <c r="AIN17" s="546"/>
      <c r="AIO17" s="546"/>
      <c r="AIP17" s="546"/>
      <c r="AIQ17" s="546"/>
      <c r="AIR17" s="546"/>
      <c r="AIS17" s="546"/>
      <c r="AIT17" s="546"/>
      <c r="AIU17" s="546"/>
      <c r="AIV17" s="546"/>
      <c r="AIW17" s="546"/>
      <c r="AIX17" s="546"/>
      <c r="AIY17" s="546"/>
      <c r="AIZ17" s="546"/>
      <c r="AJA17" s="546"/>
      <c r="AJB17" s="546"/>
      <c r="AJC17" s="546"/>
      <c r="AJD17" s="546"/>
      <c r="AJE17" s="546"/>
      <c r="AJF17" s="546"/>
      <c r="AJG17" s="546"/>
      <c r="AJH17" s="546"/>
      <c r="AJI17" s="546"/>
      <c r="AJJ17" s="546"/>
      <c r="AJK17" s="546"/>
      <c r="AJL17" s="546"/>
      <c r="AJM17" s="546"/>
      <c r="AJN17" s="546"/>
      <c r="AJO17" s="546"/>
      <c r="AJP17" s="546"/>
      <c r="AJQ17" s="546"/>
      <c r="AJR17" s="546"/>
      <c r="AJS17" s="546"/>
      <c r="AJT17" s="546"/>
      <c r="AJU17" s="546"/>
      <c r="AJV17" s="546"/>
      <c r="AJW17" s="546"/>
      <c r="AJX17" s="546"/>
      <c r="AJY17" s="546"/>
      <c r="AJZ17" s="546"/>
      <c r="AKA17" s="546"/>
      <c r="AKB17" s="546"/>
      <c r="AKC17" s="546"/>
      <c r="AKD17" s="546"/>
      <c r="AKE17" s="546"/>
      <c r="AKF17" s="546"/>
      <c r="AKG17" s="546"/>
      <c r="AKH17" s="546"/>
      <c r="AKI17" s="546"/>
      <c r="AKJ17" s="546"/>
      <c r="AKK17" s="546"/>
      <c r="AKL17" s="546"/>
      <c r="AKM17" s="546"/>
      <c r="AKN17" s="546"/>
      <c r="AKO17" s="546"/>
      <c r="AKP17" s="546"/>
      <c r="AKQ17" s="546"/>
      <c r="AKR17" s="546"/>
      <c r="AKS17" s="546"/>
      <c r="AKT17" s="546"/>
      <c r="AKU17" s="546"/>
      <c r="AKV17" s="546"/>
      <c r="AKW17" s="546"/>
      <c r="AKX17" s="546"/>
      <c r="AKY17" s="546"/>
      <c r="AKZ17" s="546"/>
      <c r="ALA17" s="546"/>
      <c r="ALB17" s="546"/>
      <c r="ALC17" s="546"/>
      <c r="ALD17" s="546"/>
      <c r="ALE17" s="546"/>
      <c r="ALF17" s="546"/>
      <c r="ALG17" s="546"/>
      <c r="ALH17" s="546"/>
      <c r="ALI17" s="546"/>
      <c r="ALJ17" s="546"/>
      <c r="ALK17" s="546"/>
      <c r="ALL17" s="546"/>
      <c r="ALM17" s="546"/>
      <c r="ALN17" s="546"/>
      <c r="ALO17" s="546"/>
      <c r="ALP17" s="546"/>
      <c r="ALQ17" s="546"/>
      <c r="ALR17" s="546"/>
      <c r="ALS17" s="546"/>
      <c r="ALT17" s="546"/>
      <c r="ALU17" s="546"/>
      <c r="ALV17" s="546"/>
      <c r="ALW17" s="546"/>
      <c r="ALX17" s="546"/>
      <c r="ALY17" s="546"/>
      <c r="ALZ17" s="546"/>
      <c r="AMA17" s="546"/>
      <c r="AMB17" s="546"/>
      <c r="AMC17" s="546"/>
      <c r="AMD17" s="546"/>
      <c r="AME17" s="546"/>
      <c r="AMF17" s="546"/>
      <c r="AMG17" s="546"/>
      <c r="AMH17" s="546"/>
      <c r="AMI17" s="546"/>
      <c r="AMJ17" s="546"/>
      <c r="AMK17" s="546"/>
      <c r="AML17" s="546"/>
      <c r="AMM17" s="546"/>
      <c r="AMN17" s="546"/>
      <c r="AMO17" s="546"/>
      <c r="AMP17" s="546"/>
      <c r="AMQ17" s="546"/>
      <c r="AMR17" s="546"/>
      <c r="AMS17" s="546"/>
      <c r="AMT17" s="546"/>
      <c r="AMU17" s="546"/>
      <c r="AMV17" s="546"/>
      <c r="AMW17" s="546"/>
      <c r="AMX17" s="546"/>
      <c r="AMY17" s="546"/>
      <c r="AMZ17" s="546"/>
      <c r="ANA17" s="546"/>
      <c r="ANB17" s="546"/>
      <c r="ANC17" s="546"/>
      <c r="AND17" s="546"/>
      <c r="ANE17" s="546"/>
      <c r="ANF17" s="546"/>
      <c r="ANG17" s="546"/>
      <c r="ANH17" s="546"/>
      <c r="ANI17" s="546"/>
      <c r="ANJ17" s="546"/>
      <c r="ANK17" s="546"/>
      <c r="ANL17" s="546"/>
      <c r="ANM17" s="546"/>
      <c r="ANN17" s="546"/>
      <c r="ANO17" s="546"/>
      <c r="ANP17" s="546"/>
      <c r="ANQ17" s="546"/>
      <c r="ANR17" s="546"/>
      <c r="ANS17" s="546"/>
      <c r="ANT17" s="546"/>
      <c r="ANU17" s="546"/>
      <c r="ANV17" s="546"/>
      <c r="ANW17" s="546"/>
      <c r="ANX17" s="546"/>
      <c r="ANY17" s="546"/>
      <c r="ANZ17" s="546"/>
      <c r="AOA17" s="546"/>
      <c r="AOB17" s="546"/>
      <c r="AOC17" s="546"/>
      <c r="AOD17" s="546"/>
      <c r="AOE17" s="546"/>
      <c r="AOF17" s="546"/>
      <c r="AOG17" s="546"/>
      <c r="AOH17" s="546"/>
      <c r="AOI17" s="546"/>
      <c r="AOJ17" s="546"/>
      <c r="AOK17" s="546"/>
      <c r="AOL17" s="546"/>
      <c r="AOM17" s="546"/>
      <c r="AON17" s="546"/>
      <c r="AOO17" s="546"/>
      <c r="AOP17" s="546"/>
      <c r="AOQ17" s="546"/>
      <c r="AOR17" s="546"/>
      <c r="AOS17" s="546"/>
      <c r="AOT17" s="546"/>
      <c r="AOU17" s="546"/>
      <c r="AOV17" s="546"/>
      <c r="AOW17" s="546"/>
      <c r="AOX17" s="546"/>
      <c r="AOY17" s="546"/>
      <c r="AOZ17" s="546"/>
      <c r="APA17" s="546"/>
      <c r="APB17" s="546"/>
      <c r="APC17" s="546"/>
      <c r="APD17" s="546"/>
      <c r="APE17" s="546"/>
      <c r="APF17" s="546"/>
      <c r="APG17" s="546"/>
      <c r="APH17" s="546"/>
      <c r="API17" s="546"/>
      <c r="APJ17" s="546"/>
      <c r="APK17" s="546"/>
      <c r="APL17" s="546"/>
      <c r="APM17" s="546"/>
      <c r="APN17" s="546"/>
      <c r="APO17" s="546"/>
      <c r="APP17" s="546"/>
      <c r="APQ17" s="546"/>
      <c r="APR17" s="546"/>
      <c r="APS17" s="546"/>
      <c r="APT17" s="546"/>
      <c r="APU17" s="546"/>
      <c r="APV17" s="546"/>
      <c r="APW17" s="546"/>
      <c r="APX17" s="546"/>
      <c r="APY17" s="546"/>
      <c r="APZ17" s="546"/>
      <c r="AQA17" s="546"/>
      <c r="AQB17" s="546"/>
      <c r="AQC17" s="546"/>
      <c r="AQD17" s="546"/>
      <c r="AQE17" s="546"/>
      <c r="AQF17" s="546"/>
      <c r="AQG17" s="546"/>
      <c r="AQH17" s="546"/>
      <c r="AQI17" s="546"/>
      <c r="AQJ17" s="546"/>
      <c r="AQK17" s="546"/>
      <c r="AQL17" s="546"/>
      <c r="AQM17" s="546"/>
      <c r="AQN17" s="546"/>
      <c r="AQO17" s="546"/>
      <c r="AQP17" s="546"/>
      <c r="AQQ17" s="546"/>
      <c r="AQR17" s="546"/>
      <c r="AQS17" s="546"/>
      <c r="AQT17" s="546"/>
      <c r="AQU17" s="546"/>
      <c r="AQV17" s="546"/>
      <c r="AQW17" s="546"/>
      <c r="AQX17" s="546"/>
      <c r="AQY17" s="546"/>
      <c r="AQZ17" s="546"/>
      <c r="ARA17" s="546"/>
      <c r="ARB17" s="546"/>
      <c r="ARC17" s="546"/>
      <c r="ARD17" s="546"/>
      <c r="ARE17" s="546"/>
      <c r="ARF17" s="546"/>
      <c r="ARG17" s="546"/>
      <c r="ARH17" s="546"/>
      <c r="ARI17" s="546"/>
      <c r="ARJ17" s="546"/>
      <c r="ARK17" s="546"/>
      <c r="ARL17" s="546"/>
      <c r="ARM17" s="546"/>
      <c r="ARN17" s="546"/>
      <c r="ARO17" s="546"/>
      <c r="ARP17" s="546"/>
      <c r="ARQ17" s="546"/>
      <c r="ARR17" s="546"/>
      <c r="ARS17" s="546"/>
      <c r="ART17" s="546"/>
      <c r="ARU17" s="546"/>
      <c r="ARV17" s="546"/>
      <c r="ARW17" s="546"/>
      <c r="ARX17" s="546"/>
      <c r="ARY17" s="546"/>
      <c r="ARZ17" s="546"/>
      <c r="ASA17" s="546"/>
      <c r="ASB17" s="546"/>
      <c r="ASC17" s="546"/>
      <c r="ASD17" s="546"/>
      <c r="ASE17" s="546"/>
      <c r="ASF17" s="546"/>
      <c r="ASG17" s="546"/>
      <c r="ASH17" s="546"/>
      <c r="ASI17" s="546"/>
      <c r="ASJ17" s="546"/>
      <c r="ASK17" s="546"/>
      <c r="ASL17" s="546"/>
      <c r="ASM17" s="546"/>
      <c r="ASN17" s="546"/>
      <c r="ASO17" s="546"/>
      <c r="ASP17" s="546"/>
      <c r="ASQ17" s="546"/>
      <c r="ASR17" s="546"/>
      <c r="ASS17" s="546"/>
      <c r="AST17" s="546"/>
      <c r="ASU17" s="546"/>
      <c r="ASV17" s="546"/>
      <c r="ASW17" s="546"/>
      <c r="ASX17" s="546"/>
      <c r="ASY17" s="546"/>
      <c r="ASZ17" s="546"/>
      <c r="ATA17" s="546"/>
      <c r="ATB17" s="546"/>
      <c r="ATC17" s="546"/>
      <c r="ATD17" s="546"/>
      <c r="ATE17" s="546"/>
      <c r="ATF17" s="546"/>
      <c r="ATG17" s="546"/>
      <c r="ATH17" s="546"/>
      <c r="ATI17" s="546"/>
      <c r="ATJ17" s="546"/>
      <c r="ATK17" s="546"/>
      <c r="ATL17" s="546"/>
      <c r="ATM17" s="546"/>
      <c r="ATN17" s="546"/>
      <c r="ATO17" s="546"/>
      <c r="ATP17" s="546"/>
      <c r="ATQ17" s="546"/>
      <c r="ATR17" s="546"/>
      <c r="ATS17" s="546"/>
      <c r="ATT17" s="546"/>
      <c r="ATU17" s="546"/>
      <c r="ATV17" s="546"/>
      <c r="ATW17" s="546"/>
      <c r="ATX17" s="546"/>
      <c r="ATY17" s="546"/>
      <c r="ATZ17" s="546"/>
      <c r="AUA17" s="802"/>
      <c r="AUB17" s="802"/>
      <c r="AUC17" s="802"/>
      <c r="AUD17" s="802"/>
      <c r="AUE17" s="802"/>
      <c r="AUF17" s="802"/>
      <c r="AUG17" s="802"/>
      <c r="AUH17" s="802"/>
      <c r="AUI17" s="802"/>
      <c r="AUJ17" s="802"/>
      <c r="AUK17" s="802"/>
      <c r="AUL17" s="802"/>
      <c r="AUM17" s="802"/>
      <c r="AUN17" s="802"/>
      <c r="AUO17" s="802"/>
      <c r="AUP17" s="801"/>
      <c r="AUQ17" s="802"/>
      <c r="AUR17" s="801"/>
      <c r="AUS17" s="802"/>
      <c r="AUT17" s="801"/>
      <c r="AUU17" s="802"/>
      <c r="AUV17" s="802"/>
      <c r="AUW17" s="802"/>
      <c r="AUX17" s="802"/>
      <c r="AUY17" s="802"/>
      <c r="AUZ17" s="802"/>
      <c r="AVA17" s="802"/>
      <c r="AVB17" s="802"/>
      <c r="AVC17" s="802"/>
      <c r="AVD17" s="802"/>
      <c r="AVE17" s="802"/>
      <c r="AVF17" s="802"/>
      <c r="AVG17" s="802"/>
      <c r="AVH17" s="802"/>
      <c r="AVI17" s="802"/>
      <c r="AVJ17" s="802"/>
      <c r="AVK17" s="802"/>
      <c r="AVL17" s="802"/>
      <c r="AVM17" s="802"/>
      <c r="AVN17" s="802"/>
      <c r="AVO17" s="802"/>
      <c r="AVP17" s="802"/>
      <c r="AVQ17" s="802"/>
      <c r="AVR17" s="802"/>
      <c r="AVS17" s="802"/>
      <c r="AVT17" s="802"/>
      <c r="AVU17" s="802"/>
      <c r="AVV17" s="802"/>
      <c r="AVW17" s="802"/>
      <c r="AVX17" s="802"/>
      <c r="AVY17" s="802"/>
      <c r="AVZ17" s="802"/>
      <c r="AWA17" s="802"/>
      <c r="AWB17" s="802"/>
      <c r="AWC17" s="802"/>
      <c r="AWD17" s="802"/>
      <c r="AWE17" s="802"/>
      <c r="AWF17" s="802"/>
      <c r="AWG17" s="802"/>
      <c r="AWH17" s="802"/>
      <c r="AWI17" s="802"/>
      <c r="AWJ17" s="802"/>
      <c r="AWK17" s="802"/>
      <c r="AWL17" s="802"/>
      <c r="AWM17" s="802"/>
      <c r="AWN17" s="802"/>
      <c r="AWO17" s="802"/>
      <c r="AWP17" s="802"/>
      <c r="AWQ17" s="802"/>
      <c r="AWR17" s="802"/>
      <c r="AWS17" s="802"/>
      <c r="AWT17" s="802"/>
      <c r="AWU17" s="802"/>
      <c r="AWV17" s="802"/>
      <c r="AWW17" s="802"/>
      <c r="AWX17" s="802"/>
      <c r="AWY17" s="802"/>
      <c r="AWZ17" s="802"/>
      <c r="AXA17" s="802"/>
      <c r="AXB17" s="802"/>
      <c r="AXC17" s="802"/>
      <c r="AXD17" s="802"/>
      <c r="AXE17" s="802"/>
      <c r="AXF17" s="802"/>
      <c r="AXG17" s="802"/>
      <c r="AXH17" s="802"/>
      <c r="AXI17" s="802"/>
      <c r="AXJ17" s="802"/>
      <c r="AXK17" s="802"/>
      <c r="AXL17" s="802"/>
      <c r="AXM17" s="802"/>
      <c r="AXN17" s="802"/>
      <c r="AXO17" s="802"/>
      <c r="AXP17" s="802"/>
      <c r="AXQ17" s="802"/>
      <c r="AXR17" s="802"/>
      <c r="AXS17" s="802"/>
      <c r="AXT17" s="802"/>
      <c r="AXU17" s="802"/>
      <c r="AXV17" s="802"/>
      <c r="AXW17" s="802"/>
      <c r="AXX17" s="802"/>
      <c r="AXY17" s="802"/>
      <c r="AXZ17" s="802"/>
      <c r="AYA17" s="802"/>
      <c r="AYB17" s="802"/>
      <c r="AYC17" s="802"/>
      <c r="AYD17" s="802"/>
      <c r="AYE17" s="802"/>
      <c r="AYF17" s="802"/>
      <c r="AYG17" s="802"/>
      <c r="AYH17" s="802"/>
      <c r="AYI17" s="802"/>
      <c r="AYJ17" s="802"/>
      <c r="AYK17" s="802"/>
      <c r="AYL17" s="802"/>
      <c r="AYM17" s="802"/>
      <c r="AYN17" s="802"/>
      <c r="AYO17" s="802"/>
      <c r="AYP17" s="802"/>
      <c r="AYQ17" s="802"/>
      <c r="AYR17" s="802"/>
      <c r="AYS17" s="802"/>
      <c r="AYT17" s="802"/>
      <c r="AYU17" s="802"/>
      <c r="AYV17" s="802"/>
      <c r="AYW17" s="802"/>
      <c r="AYX17" s="802"/>
      <c r="AYY17" s="802"/>
      <c r="AYZ17" s="802"/>
      <c r="AZA17" s="802"/>
      <c r="AZB17" s="802"/>
      <c r="AZC17" s="802"/>
      <c r="AZD17" s="802"/>
      <c r="AZE17" s="802"/>
      <c r="AZF17" s="802"/>
      <c r="AZG17" s="802"/>
      <c r="AZH17" s="802"/>
      <c r="AZI17" s="802"/>
      <c r="AZJ17" s="802"/>
      <c r="AZK17" s="802"/>
      <c r="AZL17" s="802"/>
      <c r="AZM17" s="802"/>
      <c r="AZN17" s="802"/>
      <c r="AZO17" s="802"/>
      <c r="AZP17" s="802"/>
      <c r="AZQ17" s="802"/>
      <c r="AZR17" s="802"/>
      <c r="AZS17" s="802"/>
    </row>
    <row r="18" spans="2:1371" s="178" customFormat="1" ht="22.5" customHeight="1">
      <c r="B18" s="463"/>
      <c r="C18" s="1010" t="s">
        <v>76</v>
      </c>
      <c r="D18" s="1010"/>
      <c r="E18" s="464"/>
      <c r="F18" s="1105"/>
      <c r="G18" s="1106"/>
      <c r="H18" s="1124" t="s">
        <v>220</v>
      </c>
      <c r="I18" s="1125"/>
      <c r="J18" s="1125"/>
      <c r="K18" s="1125"/>
      <c r="L18" s="1125"/>
      <c r="M18" s="1125"/>
      <c r="N18" s="1125"/>
      <c r="O18" s="1125"/>
      <c r="P18" s="1125"/>
      <c r="Q18" s="1125"/>
      <c r="R18" s="1125"/>
      <c r="S18" s="1125"/>
      <c r="T18" s="1125"/>
      <c r="U18" s="1125"/>
      <c r="V18" s="1125"/>
      <c r="W18" s="1125"/>
      <c r="X18" s="1126"/>
      <c r="Z18" s="613"/>
      <c r="AA18" s="614"/>
      <c r="AB18" s="1127">
        <v>1234567</v>
      </c>
      <c r="AC18" s="1128"/>
      <c r="AD18" s="671"/>
      <c r="AE18" s="672"/>
      <c r="AF18" s="672"/>
      <c r="AG18" s="672"/>
      <c r="AH18" s="672"/>
      <c r="AI18" s="672"/>
      <c r="AJ18" s="672"/>
      <c r="AK18" s="672"/>
      <c r="AL18" s="672"/>
      <c r="AM18" s="672"/>
      <c r="AN18" s="672"/>
      <c r="AO18" s="672"/>
      <c r="AP18" s="672"/>
      <c r="AQ18" s="673"/>
      <c r="AR18" s="546"/>
      <c r="AS18" s="546"/>
      <c r="AT18" s="546"/>
      <c r="AU18" s="546"/>
      <c r="AV18" s="546"/>
      <c r="AW18" s="546"/>
      <c r="AX18" s="546"/>
      <c r="AY18" s="546"/>
      <c r="AZ18" s="546"/>
      <c r="BA18" s="546"/>
      <c r="BB18" s="546"/>
      <c r="BC18" s="546"/>
      <c r="BD18" s="546"/>
      <c r="BE18" s="546"/>
      <c r="BF18" s="546"/>
      <c r="BG18" s="546"/>
      <c r="BH18" s="546"/>
      <c r="BI18" s="546"/>
      <c r="BJ18" s="546"/>
      <c r="BK18" s="546"/>
      <c r="BL18" s="546"/>
      <c r="BM18" s="546"/>
      <c r="BN18" s="546"/>
      <c r="BO18" s="546"/>
      <c r="BP18" s="546"/>
      <c r="BQ18" s="546"/>
      <c r="BR18" s="546"/>
      <c r="BS18" s="546"/>
      <c r="BT18" s="546"/>
      <c r="BU18" s="546"/>
      <c r="BV18" s="546"/>
      <c r="BW18" s="546"/>
      <c r="BX18" s="546"/>
      <c r="BY18" s="546"/>
      <c r="BZ18" s="546"/>
      <c r="CA18" s="546"/>
      <c r="CB18" s="546"/>
      <c r="CC18" s="546"/>
      <c r="CD18" s="546"/>
      <c r="CE18" s="546"/>
      <c r="CF18" s="546"/>
      <c r="CG18" s="546"/>
      <c r="CH18" s="546"/>
      <c r="CI18" s="546"/>
      <c r="CJ18" s="546"/>
      <c r="CK18" s="546"/>
      <c r="CL18" s="546"/>
      <c r="CM18" s="546"/>
      <c r="CN18" s="546"/>
      <c r="CO18" s="546"/>
      <c r="CP18" s="546"/>
      <c r="CQ18" s="546"/>
      <c r="CR18" s="546"/>
      <c r="CS18" s="546"/>
      <c r="CT18" s="546"/>
      <c r="CU18" s="546"/>
      <c r="CV18" s="546"/>
      <c r="CW18" s="546"/>
      <c r="CX18" s="546"/>
      <c r="CY18" s="546"/>
      <c r="CZ18" s="546"/>
      <c r="DA18" s="546"/>
      <c r="DB18" s="546"/>
      <c r="DC18" s="546"/>
      <c r="DD18" s="546"/>
      <c r="DE18" s="546"/>
      <c r="DF18" s="546"/>
      <c r="DG18" s="546"/>
      <c r="DH18" s="546"/>
      <c r="DI18" s="546"/>
      <c r="DJ18" s="546"/>
      <c r="DK18" s="546"/>
      <c r="DL18" s="546"/>
      <c r="DM18" s="546"/>
      <c r="DN18" s="546"/>
      <c r="DO18" s="546"/>
      <c r="DP18" s="546"/>
      <c r="DQ18" s="546"/>
      <c r="DR18" s="546"/>
      <c r="DS18" s="546"/>
      <c r="DT18" s="546"/>
      <c r="DU18" s="546"/>
      <c r="DV18" s="546"/>
      <c r="DW18" s="546"/>
      <c r="DX18" s="546"/>
      <c r="DY18" s="546"/>
      <c r="DZ18" s="546"/>
      <c r="EA18" s="546"/>
      <c r="EB18" s="546"/>
      <c r="EC18" s="546"/>
      <c r="ED18" s="546"/>
      <c r="EE18" s="546"/>
      <c r="EF18" s="546"/>
      <c r="EG18" s="546"/>
      <c r="EH18" s="546"/>
      <c r="EI18" s="546"/>
      <c r="EJ18" s="546"/>
      <c r="EK18" s="546"/>
      <c r="EL18" s="546"/>
      <c r="EM18" s="546"/>
      <c r="EN18" s="546"/>
      <c r="EO18" s="546"/>
      <c r="EP18" s="546"/>
      <c r="EQ18" s="546"/>
      <c r="ER18" s="546"/>
      <c r="ES18" s="546"/>
      <c r="ET18" s="546"/>
      <c r="EU18" s="546"/>
      <c r="EV18" s="546"/>
      <c r="EW18" s="546"/>
      <c r="EX18" s="546"/>
      <c r="EY18" s="546"/>
      <c r="EZ18" s="546"/>
      <c r="FA18" s="546"/>
      <c r="FB18" s="546"/>
      <c r="FC18" s="546"/>
      <c r="FD18" s="546"/>
      <c r="FE18" s="546"/>
      <c r="FF18" s="546"/>
      <c r="FG18" s="546"/>
      <c r="FH18" s="546"/>
      <c r="FI18" s="546"/>
      <c r="FJ18" s="546"/>
      <c r="FK18" s="546"/>
      <c r="FL18" s="546"/>
      <c r="FM18" s="546"/>
      <c r="FN18" s="546"/>
      <c r="FO18" s="546"/>
      <c r="FP18" s="546"/>
      <c r="FQ18" s="546"/>
      <c r="FR18" s="546"/>
      <c r="FS18" s="546"/>
      <c r="FT18" s="546"/>
      <c r="FU18" s="546"/>
      <c r="FV18" s="546"/>
      <c r="FW18" s="546"/>
      <c r="FX18" s="546"/>
      <c r="FY18" s="546"/>
      <c r="FZ18" s="546"/>
      <c r="GA18" s="546"/>
      <c r="GB18" s="546"/>
      <c r="GC18" s="546"/>
      <c r="GD18" s="546"/>
      <c r="GE18" s="546"/>
      <c r="GF18" s="546"/>
      <c r="GG18" s="546"/>
      <c r="GH18" s="546"/>
      <c r="GI18" s="546"/>
      <c r="GJ18" s="546"/>
      <c r="GK18" s="546"/>
      <c r="GL18" s="546"/>
      <c r="GM18" s="546"/>
      <c r="GN18" s="546"/>
      <c r="GO18" s="546"/>
      <c r="GP18" s="546"/>
      <c r="GQ18" s="546"/>
      <c r="GR18" s="546"/>
      <c r="GS18" s="546"/>
      <c r="GT18" s="546"/>
      <c r="GU18" s="546"/>
      <c r="GV18" s="546"/>
      <c r="GW18" s="546"/>
      <c r="GX18" s="546"/>
      <c r="GY18" s="546"/>
      <c r="GZ18" s="546"/>
      <c r="HA18" s="546"/>
      <c r="HB18" s="546"/>
      <c r="HC18" s="546"/>
      <c r="HD18" s="546"/>
      <c r="HE18" s="546"/>
      <c r="HF18" s="546"/>
      <c r="HG18" s="546"/>
      <c r="HH18" s="546"/>
      <c r="HI18" s="546"/>
      <c r="HJ18" s="546"/>
      <c r="HK18" s="546"/>
      <c r="HL18" s="546"/>
      <c r="HM18" s="546"/>
      <c r="HN18" s="546"/>
      <c r="HO18" s="546"/>
      <c r="HP18" s="546"/>
      <c r="HQ18" s="546"/>
      <c r="HR18" s="546"/>
      <c r="HS18" s="546"/>
      <c r="HT18" s="546"/>
      <c r="HU18" s="546"/>
      <c r="HV18" s="546"/>
      <c r="HW18" s="546"/>
      <c r="HX18" s="546"/>
      <c r="HY18" s="546"/>
      <c r="HZ18" s="546"/>
      <c r="IA18" s="546"/>
      <c r="IB18" s="546"/>
      <c r="IC18" s="546"/>
      <c r="ID18" s="546"/>
      <c r="IE18" s="546"/>
      <c r="IF18" s="546"/>
      <c r="IG18" s="546"/>
      <c r="IH18" s="546"/>
      <c r="II18" s="546"/>
      <c r="IJ18" s="546"/>
      <c r="IK18" s="546"/>
      <c r="IL18" s="546"/>
      <c r="IM18" s="546"/>
      <c r="IN18" s="546"/>
      <c r="IO18" s="546"/>
      <c r="IP18" s="546"/>
      <c r="IQ18" s="546"/>
      <c r="IR18" s="546"/>
      <c r="IS18" s="546"/>
      <c r="IT18" s="546"/>
      <c r="IU18" s="546"/>
      <c r="IV18" s="546"/>
      <c r="IW18" s="546"/>
      <c r="IX18" s="546"/>
      <c r="IY18" s="546"/>
      <c r="IZ18" s="546"/>
      <c r="JA18" s="546"/>
      <c r="JB18" s="546"/>
      <c r="JC18" s="546"/>
      <c r="JD18" s="546"/>
      <c r="JE18" s="546"/>
      <c r="JF18" s="546"/>
      <c r="JG18" s="546"/>
      <c r="JH18" s="546"/>
      <c r="JI18" s="546"/>
      <c r="JJ18" s="546"/>
      <c r="JK18" s="546"/>
      <c r="JL18" s="546"/>
      <c r="JM18" s="546"/>
      <c r="JN18" s="546"/>
      <c r="JO18" s="546"/>
      <c r="JP18" s="546"/>
      <c r="JQ18" s="546"/>
      <c r="JR18" s="546"/>
      <c r="JS18" s="546"/>
      <c r="JT18" s="546"/>
      <c r="JU18" s="546"/>
      <c r="JV18" s="546"/>
      <c r="JW18" s="546"/>
      <c r="JX18" s="546"/>
      <c r="JY18" s="546"/>
      <c r="JZ18" s="546"/>
      <c r="KA18" s="546"/>
      <c r="KB18" s="546"/>
      <c r="KC18" s="546"/>
      <c r="KD18" s="546"/>
      <c r="KE18" s="546"/>
      <c r="KF18" s="546"/>
      <c r="KG18" s="546"/>
      <c r="KH18" s="546"/>
      <c r="KI18" s="546"/>
      <c r="KJ18" s="546"/>
      <c r="KK18" s="546"/>
      <c r="KL18" s="546"/>
      <c r="KM18" s="546"/>
      <c r="KN18" s="546"/>
      <c r="KO18" s="546"/>
      <c r="KP18" s="546"/>
      <c r="KQ18" s="546"/>
      <c r="KR18" s="546"/>
      <c r="KS18" s="546"/>
      <c r="KT18" s="546"/>
      <c r="KU18" s="546"/>
      <c r="KV18" s="546"/>
      <c r="KW18" s="546"/>
      <c r="KX18" s="546"/>
      <c r="KY18" s="546"/>
      <c r="KZ18" s="546"/>
      <c r="LA18" s="546"/>
      <c r="LB18" s="546"/>
      <c r="LC18" s="546"/>
      <c r="LD18" s="546"/>
      <c r="LE18" s="546"/>
      <c r="LF18" s="546"/>
      <c r="LG18" s="546"/>
      <c r="LH18" s="546"/>
      <c r="LI18" s="546"/>
      <c r="LJ18" s="546"/>
      <c r="LK18" s="546"/>
      <c r="LL18" s="546"/>
      <c r="LM18" s="546"/>
      <c r="LN18" s="546"/>
      <c r="LO18" s="546"/>
      <c r="LP18" s="546"/>
      <c r="LQ18" s="546"/>
      <c r="LR18" s="546"/>
      <c r="LS18" s="546"/>
      <c r="LT18" s="546"/>
      <c r="LU18" s="546"/>
      <c r="LV18" s="546"/>
      <c r="LW18" s="546"/>
      <c r="LX18" s="546"/>
      <c r="LY18" s="546"/>
      <c r="LZ18" s="546"/>
      <c r="MA18" s="546"/>
      <c r="MB18" s="546"/>
      <c r="MC18" s="546"/>
      <c r="MD18" s="546"/>
      <c r="ME18" s="546"/>
      <c r="MF18" s="546"/>
      <c r="MG18" s="546"/>
      <c r="MH18" s="546"/>
      <c r="MI18" s="546"/>
      <c r="MJ18" s="546"/>
      <c r="MK18" s="546"/>
      <c r="ML18" s="546"/>
      <c r="MM18" s="546"/>
      <c r="MN18" s="546"/>
      <c r="MO18" s="546"/>
      <c r="MP18" s="546"/>
      <c r="MQ18" s="546"/>
      <c r="MR18" s="546"/>
      <c r="MS18" s="546"/>
      <c r="MT18" s="546"/>
      <c r="MU18" s="546"/>
      <c r="MV18" s="546"/>
      <c r="MW18" s="546"/>
      <c r="MX18" s="546"/>
      <c r="MY18" s="546"/>
      <c r="MZ18" s="546"/>
      <c r="NA18" s="546"/>
      <c r="NB18" s="546"/>
      <c r="NC18" s="546"/>
      <c r="ND18" s="546"/>
      <c r="NE18" s="546"/>
      <c r="NF18" s="546"/>
      <c r="NG18" s="546"/>
      <c r="NH18" s="546"/>
      <c r="NI18" s="546"/>
      <c r="NJ18" s="546"/>
      <c r="NK18" s="546"/>
      <c r="NL18" s="546"/>
      <c r="NM18" s="546"/>
      <c r="NN18" s="546"/>
      <c r="NO18" s="546"/>
      <c r="NP18" s="546"/>
      <c r="NQ18" s="546"/>
      <c r="NR18" s="546"/>
      <c r="NS18" s="546"/>
      <c r="NT18" s="546"/>
      <c r="NU18" s="546"/>
      <c r="NV18" s="546"/>
      <c r="NW18" s="546"/>
      <c r="NX18" s="546"/>
      <c r="NY18" s="546"/>
      <c r="NZ18" s="546"/>
      <c r="OA18" s="546"/>
      <c r="OB18" s="546"/>
      <c r="OC18" s="546"/>
      <c r="OD18" s="546"/>
      <c r="OE18" s="546"/>
      <c r="OF18" s="546"/>
      <c r="OG18" s="546"/>
      <c r="OH18" s="546"/>
      <c r="OI18" s="546"/>
      <c r="OJ18" s="546"/>
      <c r="OK18" s="546"/>
      <c r="OL18" s="546"/>
      <c r="OM18" s="546"/>
      <c r="ON18" s="546"/>
      <c r="OO18" s="546"/>
      <c r="OP18" s="546"/>
      <c r="OQ18" s="546"/>
      <c r="OR18" s="546"/>
      <c r="OS18" s="546"/>
      <c r="OT18" s="546"/>
      <c r="OU18" s="546"/>
      <c r="OV18" s="546"/>
      <c r="OW18" s="546"/>
      <c r="OX18" s="546"/>
      <c r="OY18" s="546"/>
      <c r="OZ18" s="546"/>
      <c r="PA18" s="546"/>
      <c r="PB18" s="546"/>
      <c r="PC18" s="546"/>
      <c r="PD18" s="546"/>
      <c r="PE18" s="546"/>
      <c r="PF18" s="546"/>
      <c r="PG18" s="546"/>
      <c r="PH18" s="546"/>
      <c r="PI18" s="546"/>
      <c r="PJ18" s="546"/>
      <c r="PK18" s="546"/>
      <c r="PL18" s="546"/>
      <c r="PM18" s="546"/>
      <c r="PN18" s="546"/>
      <c r="PO18" s="546"/>
      <c r="PP18" s="546"/>
      <c r="PQ18" s="546"/>
      <c r="PR18" s="546"/>
      <c r="PS18" s="546"/>
      <c r="PT18" s="546"/>
      <c r="PU18" s="546"/>
      <c r="PV18" s="546"/>
      <c r="PW18" s="546"/>
      <c r="PX18" s="546"/>
      <c r="PY18" s="546"/>
      <c r="PZ18" s="546"/>
      <c r="QA18" s="546"/>
      <c r="QB18" s="546"/>
      <c r="QC18" s="546"/>
      <c r="QD18" s="546"/>
      <c r="QE18" s="546"/>
      <c r="QF18" s="546"/>
      <c r="QG18" s="546"/>
      <c r="QH18" s="546"/>
      <c r="QI18" s="546"/>
      <c r="QJ18" s="546"/>
      <c r="QK18" s="546"/>
      <c r="QL18" s="546"/>
      <c r="QM18" s="546"/>
      <c r="QN18" s="546"/>
      <c r="QO18" s="546"/>
      <c r="QP18" s="546"/>
      <c r="QQ18" s="546"/>
      <c r="QR18" s="546"/>
      <c r="QS18" s="546"/>
      <c r="QT18" s="546"/>
      <c r="QU18" s="546"/>
      <c r="QV18" s="546"/>
      <c r="QW18" s="546"/>
      <c r="QX18" s="546"/>
      <c r="QY18" s="546"/>
      <c r="QZ18" s="546"/>
      <c r="RA18" s="546"/>
      <c r="RB18" s="546"/>
      <c r="RC18" s="546"/>
      <c r="RD18" s="546"/>
      <c r="RE18" s="546"/>
      <c r="RF18" s="546"/>
      <c r="RG18" s="546"/>
      <c r="RH18" s="546"/>
      <c r="RI18" s="546"/>
      <c r="RJ18" s="546"/>
      <c r="RK18" s="546"/>
      <c r="RL18" s="546"/>
      <c r="RM18" s="546"/>
      <c r="RN18" s="546"/>
      <c r="RO18" s="546"/>
      <c r="RP18" s="546"/>
      <c r="RQ18" s="546"/>
      <c r="RR18" s="546"/>
      <c r="RS18" s="546"/>
      <c r="RT18" s="546"/>
      <c r="RU18" s="546"/>
      <c r="RV18" s="546"/>
      <c r="RW18" s="546"/>
      <c r="RX18" s="546"/>
      <c r="RY18" s="546"/>
      <c r="RZ18" s="546"/>
      <c r="SA18" s="546"/>
      <c r="SB18" s="546"/>
      <c r="SC18" s="546"/>
      <c r="SD18" s="546"/>
      <c r="SE18" s="546"/>
      <c r="SF18" s="546"/>
      <c r="SG18" s="546"/>
      <c r="SH18" s="546"/>
      <c r="SI18" s="546"/>
      <c r="SJ18" s="546"/>
      <c r="SK18" s="546"/>
      <c r="SL18" s="546"/>
      <c r="SM18" s="546"/>
      <c r="SN18" s="546"/>
      <c r="SO18" s="546"/>
      <c r="SP18" s="546"/>
      <c r="SQ18" s="546"/>
      <c r="SR18" s="546"/>
      <c r="SS18" s="546"/>
      <c r="ST18" s="546"/>
      <c r="SU18" s="546"/>
      <c r="SV18" s="546"/>
      <c r="SW18" s="546"/>
      <c r="SX18" s="546"/>
      <c r="SY18" s="546"/>
      <c r="SZ18" s="546"/>
      <c r="TA18" s="546"/>
      <c r="TB18" s="546"/>
      <c r="TC18" s="546"/>
      <c r="TD18" s="546"/>
      <c r="TE18" s="546"/>
      <c r="TF18" s="546"/>
      <c r="TG18" s="546"/>
      <c r="TH18" s="546"/>
      <c r="TI18" s="546"/>
      <c r="TJ18" s="546"/>
      <c r="TK18" s="546"/>
      <c r="TL18" s="546"/>
      <c r="TM18" s="546"/>
      <c r="TN18" s="546"/>
      <c r="TO18" s="546"/>
      <c r="TP18" s="546"/>
      <c r="TQ18" s="546"/>
      <c r="TR18" s="546"/>
      <c r="TS18" s="546"/>
      <c r="TT18" s="546"/>
      <c r="TU18" s="546"/>
      <c r="TV18" s="546"/>
      <c r="TW18" s="546"/>
      <c r="TX18" s="546"/>
      <c r="TY18" s="546"/>
      <c r="TZ18" s="546"/>
      <c r="UA18" s="546"/>
      <c r="UB18" s="546"/>
      <c r="UC18" s="546"/>
      <c r="UD18" s="546"/>
      <c r="UE18" s="546"/>
      <c r="UF18" s="546"/>
      <c r="UG18" s="546"/>
      <c r="UH18" s="546"/>
      <c r="UI18" s="546"/>
      <c r="UJ18" s="546"/>
      <c r="UK18" s="546"/>
      <c r="UL18" s="546"/>
      <c r="UM18" s="546"/>
      <c r="UN18" s="546"/>
      <c r="UO18" s="546"/>
      <c r="UP18" s="546"/>
      <c r="UQ18" s="546"/>
      <c r="UR18" s="546"/>
      <c r="US18" s="546"/>
      <c r="UT18" s="546"/>
      <c r="UU18" s="546"/>
      <c r="UV18" s="546"/>
      <c r="UW18" s="546"/>
      <c r="UX18" s="546"/>
      <c r="UY18" s="546"/>
      <c r="UZ18" s="546"/>
      <c r="VA18" s="546"/>
      <c r="VB18" s="546"/>
      <c r="VC18" s="546"/>
      <c r="VD18" s="546"/>
      <c r="VE18" s="546"/>
      <c r="VF18" s="546"/>
      <c r="VG18" s="546"/>
      <c r="VH18" s="546"/>
      <c r="VI18" s="546"/>
      <c r="VJ18" s="546"/>
      <c r="VK18" s="546"/>
      <c r="VL18" s="546"/>
      <c r="VM18" s="546"/>
      <c r="VN18" s="546"/>
      <c r="VO18" s="546"/>
      <c r="VP18" s="546"/>
      <c r="VQ18" s="546"/>
      <c r="VR18" s="546"/>
      <c r="VS18" s="546"/>
      <c r="VT18" s="546"/>
      <c r="VU18" s="546"/>
      <c r="VV18" s="546"/>
      <c r="VW18" s="546"/>
      <c r="VX18" s="546"/>
      <c r="VY18" s="546"/>
      <c r="VZ18" s="546"/>
      <c r="WA18" s="546"/>
      <c r="WB18" s="546"/>
      <c r="WC18" s="546"/>
      <c r="WD18" s="546"/>
      <c r="WE18" s="546"/>
      <c r="WF18" s="546"/>
      <c r="WG18" s="546"/>
      <c r="WH18" s="546"/>
      <c r="WI18" s="546"/>
      <c r="WJ18" s="546"/>
      <c r="WK18" s="546"/>
      <c r="WL18" s="546"/>
      <c r="WM18" s="546"/>
      <c r="WN18" s="546"/>
      <c r="WO18" s="546"/>
      <c r="WP18" s="546"/>
      <c r="WQ18" s="546"/>
      <c r="WR18" s="546"/>
      <c r="WS18" s="546"/>
      <c r="WT18" s="546"/>
      <c r="WU18" s="546"/>
      <c r="WV18" s="546"/>
      <c r="WW18" s="546"/>
      <c r="WX18" s="546"/>
      <c r="WY18" s="546"/>
      <c r="WZ18" s="546"/>
      <c r="XA18" s="546"/>
      <c r="XB18" s="546"/>
      <c r="XC18" s="546"/>
      <c r="XD18" s="546"/>
      <c r="XE18" s="546"/>
      <c r="XF18" s="546"/>
      <c r="XG18" s="546"/>
      <c r="XH18" s="546"/>
      <c r="XI18" s="546"/>
      <c r="XJ18" s="546"/>
      <c r="XK18" s="546"/>
      <c r="XL18" s="546"/>
      <c r="XM18" s="546"/>
      <c r="XN18" s="546"/>
      <c r="XO18" s="546"/>
      <c r="XP18" s="546"/>
      <c r="XQ18" s="546"/>
      <c r="XR18" s="546"/>
      <c r="XS18" s="546"/>
      <c r="XT18" s="546"/>
      <c r="XU18" s="546"/>
      <c r="XV18" s="546"/>
      <c r="XW18" s="546"/>
      <c r="XX18" s="546"/>
      <c r="XY18" s="546"/>
      <c r="XZ18" s="546"/>
      <c r="YA18" s="546"/>
      <c r="YB18" s="546"/>
      <c r="YC18" s="546"/>
      <c r="YD18" s="546"/>
      <c r="YE18" s="546"/>
      <c r="YF18" s="546"/>
      <c r="YG18" s="546"/>
      <c r="YH18" s="546"/>
      <c r="YI18" s="546"/>
      <c r="YJ18" s="546"/>
      <c r="YK18" s="546"/>
      <c r="YL18" s="546"/>
      <c r="YM18" s="546"/>
      <c r="YN18" s="546"/>
      <c r="YO18" s="546"/>
      <c r="YP18" s="546"/>
      <c r="YQ18" s="546"/>
      <c r="YR18" s="546"/>
      <c r="YS18" s="546"/>
      <c r="YT18" s="546"/>
      <c r="YU18" s="546"/>
      <c r="YV18" s="546"/>
      <c r="YW18" s="546"/>
      <c r="YX18" s="546"/>
      <c r="YY18" s="546"/>
      <c r="YZ18" s="546"/>
      <c r="ZA18" s="546"/>
      <c r="ZB18" s="546"/>
      <c r="ZC18" s="546"/>
      <c r="ZD18" s="546"/>
      <c r="ZE18" s="546"/>
      <c r="ZF18" s="546"/>
      <c r="ZG18" s="546"/>
      <c r="ZH18" s="546"/>
      <c r="ZI18" s="546"/>
      <c r="ZJ18" s="546"/>
      <c r="ZK18" s="546"/>
      <c r="ZL18" s="546"/>
      <c r="ZM18" s="546"/>
      <c r="ZN18" s="546"/>
      <c r="ZO18" s="546"/>
      <c r="ZP18" s="546"/>
      <c r="ZQ18" s="546"/>
      <c r="ZR18" s="546"/>
      <c r="ZS18" s="546"/>
      <c r="ZT18" s="546"/>
      <c r="ZU18" s="546"/>
      <c r="ZV18" s="546"/>
      <c r="ZW18" s="546"/>
      <c r="ZX18" s="546"/>
      <c r="ZY18" s="546"/>
      <c r="ZZ18" s="546"/>
      <c r="AAA18" s="546"/>
      <c r="AAB18" s="546"/>
      <c r="AAC18" s="546"/>
      <c r="AAD18" s="546"/>
      <c r="AAE18" s="546"/>
      <c r="AAF18" s="546"/>
      <c r="AAG18" s="546"/>
      <c r="AAH18" s="546"/>
      <c r="AAI18" s="546"/>
      <c r="AAJ18" s="546"/>
      <c r="AAK18" s="546"/>
      <c r="AAL18" s="546"/>
      <c r="AAM18" s="546"/>
      <c r="AAN18" s="546"/>
      <c r="AAO18" s="546"/>
      <c r="AAP18" s="546"/>
      <c r="AAQ18" s="546"/>
      <c r="AAR18" s="546"/>
      <c r="AAS18" s="546"/>
      <c r="AAT18" s="546"/>
      <c r="AAU18" s="546"/>
      <c r="AAV18" s="546"/>
      <c r="AAW18" s="546"/>
      <c r="AAX18" s="546"/>
      <c r="AAY18" s="546"/>
      <c r="AAZ18" s="546"/>
      <c r="ABA18" s="546"/>
      <c r="ABB18" s="546"/>
      <c r="ABC18" s="546"/>
      <c r="ABD18" s="546"/>
      <c r="ABE18" s="546"/>
      <c r="ABF18" s="546"/>
      <c r="ABG18" s="546"/>
      <c r="ABH18" s="546"/>
      <c r="ABI18" s="546"/>
      <c r="ABJ18" s="546"/>
      <c r="ABK18" s="546"/>
      <c r="ABL18" s="546"/>
      <c r="ABM18" s="546"/>
      <c r="ABN18" s="546"/>
      <c r="ABO18" s="546"/>
      <c r="ABP18" s="546"/>
      <c r="ABQ18" s="546"/>
      <c r="ABR18" s="546"/>
      <c r="ABS18" s="546"/>
      <c r="ABT18" s="546"/>
      <c r="ABU18" s="546"/>
      <c r="ABV18" s="546"/>
      <c r="ABW18" s="546"/>
      <c r="ABX18" s="546"/>
      <c r="ABY18" s="546"/>
      <c r="ABZ18" s="546"/>
      <c r="ACA18" s="546"/>
      <c r="ACB18" s="546"/>
      <c r="ACC18" s="546"/>
      <c r="ACD18" s="546"/>
      <c r="ACE18" s="546"/>
      <c r="ACF18" s="546"/>
      <c r="ACG18" s="546"/>
      <c r="ACH18" s="546"/>
      <c r="ACI18" s="546"/>
      <c r="ACJ18" s="546"/>
      <c r="ACK18" s="546"/>
      <c r="ACL18" s="546"/>
      <c r="ACM18" s="546"/>
      <c r="ACN18" s="546"/>
      <c r="ACO18" s="546"/>
      <c r="ACP18" s="546"/>
      <c r="ACQ18" s="546"/>
      <c r="ACR18" s="546"/>
      <c r="ACS18" s="546"/>
      <c r="ACT18" s="546"/>
      <c r="ACU18" s="546"/>
      <c r="ACV18" s="546"/>
      <c r="ACW18" s="546"/>
      <c r="ACX18" s="546"/>
      <c r="ACY18" s="546"/>
      <c r="ACZ18" s="546"/>
      <c r="ADA18" s="546"/>
      <c r="ADB18" s="546"/>
      <c r="ADC18" s="546"/>
      <c r="ADD18" s="546"/>
      <c r="ADE18" s="546"/>
      <c r="ADF18" s="546"/>
      <c r="ADG18" s="546"/>
      <c r="ADH18" s="546"/>
      <c r="ADI18" s="546"/>
      <c r="ADJ18" s="546"/>
      <c r="ADK18" s="546"/>
      <c r="ADL18" s="546"/>
      <c r="ADM18" s="546"/>
      <c r="ADN18" s="546"/>
      <c r="ADO18" s="546"/>
      <c r="ADP18" s="546"/>
      <c r="ADQ18" s="546"/>
      <c r="ADR18" s="546"/>
      <c r="ADS18" s="546"/>
      <c r="ADT18" s="546"/>
      <c r="ADU18" s="546"/>
      <c r="ADV18" s="546"/>
      <c r="ADW18" s="546"/>
      <c r="ADX18" s="546"/>
      <c r="ADY18" s="546"/>
      <c r="ADZ18" s="546"/>
      <c r="AEA18" s="546"/>
      <c r="AEB18" s="546"/>
      <c r="AEC18" s="546"/>
      <c r="AED18" s="546"/>
      <c r="AEE18" s="546"/>
      <c r="AEF18" s="546"/>
      <c r="AEG18" s="546"/>
      <c r="AEH18" s="546"/>
      <c r="AEI18" s="546"/>
      <c r="AEJ18" s="546"/>
      <c r="AEK18" s="546"/>
      <c r="AEL18" s="546"/>
      <c r="AEM18" s="546"/>
      <c r="AEN18" s="546"/>
      <c r="AEO18" s="546"/>
      <c r="AEP18" s="546"/>
      <c r="AEQ18" s="546"/>
      <c r="AER18" s="546"/>
      <c r="AES18" s="546"/>
      <c r="AET18" s="546"/>
      <c r="AEU18" s="546"/>
      <c r="AEV18" s="546"/>
      <c r="AEW18" s="546"/>
      <c r="AEX18" s="546"/>
      <c r="AEY18" s="546"/>
      <c r="AEZ18" s="546"/>
      <c r="AFA18" s="546"/>
      <c r="AFB18" s="546"/>
      <c r="AFC18" s="546"/>
      <c r="AFD18" s="546"/>
      <c r="AFE18" s="546"/>
      <c r="AFF18" s="546"/>
      <c r="AFG18" s="546"/>
      <c r="AFH18" s="546"/>
      <c r="AFI18" s="546"/>
      <c r="AFJ18" s="546"/>
      <c r="AFK18" s="546"/>
      <c r="AFL18" s="546"/>
      <c r="AFM18" s="546"/>
      <c r="AFN18" s="546"/>
      <c r="AFO18" s="546"/>
      <c r="AFP18" s="546"/>
      <c r="AFQ18" s="546"/>
      <c r="AFR18" s="546"/>
      <c r="AFS18" s="546"/>
      <c r="AFT18" s="546"/>
      <c r="AFU18" s="546"/>
      <c r="AFV18" s="546"/>
      <c r="AFW18" s="546"/>
      <c r="AFX18" s="546"/>
      <c r="AFY18" s="546"/>
      <c r="AFZ18" s="546"/>
      <c r="AGA18" s="546"/>
      <c r="AGB18" s="546"/>
      <c r="AGC18" s="546"/>
      <c r="AGD18" s="546"/>
      <c r="AGE18" s="546"/>
      <c r="AGF18" s="546"/>
      <c r="AGG18" s="546"/>
      <c r="AGH18" s="546"/>
      <c r="AGI18" s="546"/>
      <c r="AGJ18" s="546"/>
      <c r="AGK18" s="546"/>
      <c r="AGL18" s="546"/>
      <c r="AGM18" s="546"/>
      <c r="AGN18" s="546"/>
      <c r="AGO18" s="546"/>
      <c r="AGP18" s="546"/>
      <c r="AGQ18" s="546"/>
      <c r="AGR18" s="546"/>
      <c r="AGS18" s="546"/>
      <c r="AGT18" s="546"/>
      <c r="AGU18" s="546"/>
      <c r="AGV18" s="546"/>
      <c r="AGW18" s="546"/>
      <c r="AGX18" s="546"/>
      <c r="AGY18" s="546"/>
      <c r="AGZ18" s="546"/>
      <c r="AHA18" s="546"/>
      <c r="AHB18" s="546"/>
      <c r="AHC18" s="546"/>
      <c r="AHD18" s="546"/>
      <c r="AHE18" s="546"/>
      <c r="AHF18" s="546"/>
      <c r="AHG18" s="546"/>
      <c r="AHH18" s="546"/>
      <c r="AHI18" s="546"/>
      <c r="AHJ18" s="546"/>
      <c r="AHK18" s="546"/>
      <c r="AHL18" s="546"/>
      <c r="AHM18" s="546"/>
      <c r="AHN18" s="546"/>
      <c r="AHO18" s="546"/>
      <c r="AHP18" s="546"/>
      <c r="AHQ18" s="546"/>
      <c r="AHR18" s="546"/>
      <c r="AHS18" s="546"/>
      <c r="AHT18" s="546"/>
      <c r="AHU18" s="546"/>
      <c r="AHV18" s="546"/>
      <c r="AHW18" s="546"/>
      <c r="AHX18" s="546"/>
      <c r="AHY18" s="546"/>
      <c r="AHZ18" s="546"/>
      <c r="AIA18" s="546"/>
      <c r="AIB18" s="546"/>
      <c r="AIC18" s="546"/>
      <c r="AID18" s="546"/>
      <c r="AIE18" s="546"/>
      <c r="AIF18" s="546"/>
      <c r="AIG18" s="546"/>
      <c r="AIH18" s="546"/>
      <c r="AII18" s="546"/>
      <c r="AIJ18" s="546"/>
      <c r="AIK18" s="546"/>
      <c r="AIL18" s="546"/>
      <c r="AIM18" s="546"/>
      <c r="AIN18" s="546"/>
      <c r="AIO18" s="546"/>
      <c r="AIP18" s="546"/>
      <c r="AIQ18" s="546"/>
      <c r="AIR18" s="546"/>
      <c r="AIS18" s="546"/>
      <c r="AIT18" s="546"/>
      <c r="AIU18" s="546"/>
      <c r="AIV18" s="546"/>
      <c r="AIW18" s="546"/>
      <c r="AIX18" s="546"/>
      <c r="AIY18" s="546"/>
      <c r="AIZ18" s="546"/>
      <c r="AJA18" s="546"/>
      <c r="AJB18" s="546"/>
      <c r="AJC18" s="546"/>
      <c r="AJD18" s="546"/>
      <c r="AJE18" s="546"/>
      <c r="AJF18" s="546"/>
      <c r="AJG18" s="546"/>
      <c r="AJH18" s="546"/>
      <c r="AJI18" s="546"/>
      <c r="AJJ18" s="546"/>
      <c r="AJK18" s="546"/>
      <c r="AJL18" s="546"/>
      <c r="AJM18" s="546"/>
      <c r="AJN18" s="546"/>
      <c r="AJO18" s="546"/>
      <c r="AJP18" s="546"/>
      <c r="AJQ18" s="546"/>
      <c r="AJR18" s="546"/>
      <c r="AJS18" s="546"/>
      <c r="AJT18" s="546"/>
      <c r="AJU18" s="546"/>
      <c r="AJV18" s="546"/>
      <c r="AJW18" s="546"/>
      <c r="AJX18" s="546"/>
      <c r="AJY18" s="546"/>
      <c r="AJZ18" s="546"/>
      <c r="AKA18" s="546"/>
      <c r="AKB18" s="546"/>
      <c r="AKC18" s="546"/>
      <c r="AKD18" s="546"/>
      <c r="AKE18" s="546"/>
      <c r="AKF18" s="546"/>
      <c r="AKG18" s="546"/>
      <c r="AKH18" s="546"/>
      <c r="AKI18" s="546"/>
      <c r="AKJ18" s="546"/>
      <c r="AKK18" s="546"/>
      <c r="AKL18" s="546"/>
      <c r="AKM18" s="546"/>
      <c r="AKN18" s="546"/>
      <c r="AKO18" s="546"/>
      <c r="AKP18" s="546"/>
      <c r="AKQ18" s="546"/>
      <c r="AKR18" s="546"/>
      <c r="AKS18" s="546"/>
      <c r="AKT18" s="546"/>
      <c r="AKU18" s="546"/>
      <c r="AKV18" s="546"/>
      <c r="AKW18" s="546"/>
      <c r="AKX18" s="546"/>
      <c r="AKY18" s="546"/>
      <c r="AKZ18" s="546"/>
      <c r="ALA18" s="546"/>
      <c r="ALB18" s="546"/>
      <c r="ALC18" s="546"/>
      <c r="ALD18" s="546"/>
      <c r="ALE18" s="546"/>
      <c r="ALF18" s="546"/>
      <c r="ALG18" s="546"/>
      <c r="ALH18" s="546"/>
      <c r="ALI18" s="546"/>
      <c r="ALJ18" s="546"/>
      <c r="ALK18" s="546"/>
      <c r="ALL18" s="546"/>
      <c r="ALM18" s="546"/>
      <c r="ALN18" s="546"/>
      <c r="ALO18" s="546"/>
      <c r="ALP18" s="546"/>
      <c r="ALQ18" s="546"/>
      <c r="ALR18" s="546"/>
      <c r="ALS18" s="546"/>
      <c r="ALT18" s="546"/>
      <c r="ALU18" s="546"/>
      <c r="ALV18" s="546"/>
      <c r="ALW18" s="546"/>
      <c r="ALX18" s="546"/>
      <c r="ALY18" s="546"/>
      <c r="ALZ18" s="546"/>
      <c r="AMA18" s="546"/>
      <c r="AMB18" s="546"/>
      <c r="AMC18" s="546"/>
      <c r="AMD18" s="546"/>
      <c r="AME18" s="546"/>
      <c r="AMF18" s="546"/>
      <c r="AMG18" s="546"/>
      <c r="AMH18" s="546"/>
      <c r="AMI18" s="546"/>
      <c r="AMJ18" s="546"/>
      <c r="AMK18" s="546"/>
      <c r="AML18" s="546"/>
      <c r="AMM18" s="546"/>
      <c r="AMN18" s="546"/>
      <c r="AMO18" s="546"/>
      <c r="AMP18" s="546"/>
      <c r="AMQ18" s="546"/>
      <c r="AMR18" s="546"/>
      <c r="AMS18" s="546"/>
      <c r="AMT18" s="546"/>
      <c r="AMU18" s="546"/>
      <c r="AMV18" s="546"/>
      <c r="AMW18" s="546"/>
      <c r="AMX18" s="546"/>
      <c r="AMY18" s="546"/>
      <c r="AMZ18" s="546"/>
      <c r="ANA18" s="546"/>
      <c r="ANB18" s="546"/>
      <c r="ANC18" s="546"/>
      <c r="AND18" s="546"/>
      <c r="ANE18" s="546"/>
      <c r="ANF18" s="546"/>
      <c r="ANG18" s="546"/>
      <c r="ANH18" s="546"/>
      <c r="ANI18" s="546"/>
      <c r="ANJ18" s="546"/>
      <c r="ANK18" s="546"/>
      <c r="ANL18" s="546"/>
      <c r="ANM18" s="546"/>
      <c r="ANN18" s="546"/>
      <c r="ANO18" s="546"/>
      <c r="ANP18" s="546"/>
      <c r="ANQ18" s="546"/>
      <c r="ANR18" s="546"/>
      <c r="ANS18" s="546"/>
      <c r="ANT18" s="546"/>
      <c r="ANU18" s="546"/>
      <c r="ANV18" s="546"/>
      <c r="ANW18" s="546"/>
      <c r="ANX18" s="546"/>
      <c r="ANY18" s="546"/>
      <c r="ANZ18" s="546"/>
      <c r="AOA18" s="546"/>
      <c r="AOB18" s="546"/>
      <c r="AOC18" s="546"/>
      <c r="AOD18" s="546"/>
      <c r="AOE18" s="546"/>
      <c r="AOF18" s="546"/>
      <c r="AOG18" s="546"/>
      <c r="AOH18" s="546"/>
      <c r="AOI18" s="546"/>
      <c r="AOJ18" s="546"/>
      <c r="AOK18" s="546"/>
      <c r="AOL18" s="546"/>
      <c r="AOM18" s="546"/>
      <c r="AON18" s="546"/>
      <c r="AOO18" s="546"/>
      <c r="AOP18" s="546"/>
      <c r="AOQ18" s="546"/>
      <c r="AOR18" s="546"/>
      <c r="AOS18" s="546"/>
      <c r="AOT18" s="546"/>
      <c r="AOU18" s="546"/>
      <c r="AOV18" s="546"/>
      <c r="AOW18" s="546"/>
      <c r="AOX18" s="546"/>
      <c r="AOY18" s="546"/>
      <c r="AOZ18" s="546"/>
      <c r="APA18" s="546"/>
      <c r="APB18" s="546"/>
      <c r="APC18" s="546"/>
      <c r="APD18" s="546"/>
      <c r="APE18" s="546"/>
      <c r="APF18" s="546"/>
      <c r="APG18" s="546"/>
      <c r="APH18" s="546"/>
      <c r="API18" s="546"/>
      <c r="APJ18" s="546"/>
      <c r="APK18" s="546"/>
      <c r="APL18" s="546"/>
      <c r="APM18" s="546"/>
      <c r="APN18" s="546"/>
      <c r="APO18" s="546"/>
      <c r="APP18" s="546"/>
      <c r="APQ18" s="546"/>
      <c r="APR18" s="546"/>
      <c r="APS18" s="546"/>
      <c r="APT18" s="546"/>
      <c r="APU18" s="546"/>
      <c r="APV18" s="546"/>
      <c r="APW18" s="546"/>
      <c r="APX18" s="546"/>
      <c r="APY18" s="546"/>
      <c r="APZ18" s="546"/>
      <c r="AQA18" s="546"/>
      <c r="AQB18" s="546"/>
      <c r="AQC18" s="546"/>
      <c r="AQD18" s="546"/>
      <c r="AQE18" s="546"/>
      <c r="AQF18" s="546"/>
      <c r="AQG18" s="546"/>
      <c r="AQH18" s="546"/>
      <c r="AQI18" s="546"/>
      <c r="AQJ18" s="546"/>
      <c r="AQK18" s="546"/>
      <c r="AQL18" s="546"/>
      <c r="AQM18" s="546"/>
      <c r="AQN18" s="546"/>
      <c r="AQO18" s="546"/>
      <c r="AQP18" s="546"/>
      <c r="AQQ18" s="546"/>
      <c r="AQR18" s="546"/>
      <c r="AQS18" s="546"/>
      <c r="AQT18" s="546"/>
      <c r="AQU18" s="546"/>
      <c r="AQV18" s="546"/>
      <c r="AQW18" s="546"/>
      <c r="AQX18" s="546"/>
      <c r="AQY18" s="546"/>
      <c r="AQZ18" s="546"/>
      <c r="ARA18" s="546"/>
      <c r="ARB18" s="546"/>
      <c r="ARC18" s="546"/>
      <c r="ARD18" s="546"/>
      <c r="ARE18" s="546"/>
      <c r="ARF18" s="546"/>
      <c r="ARG18" s="546"/>
      <c r="ARH18" s="546"/>
      <c r="ARI18" s="546"/>
      <c r="ARJ18" s="546"/>
      <c r="ARK18" s="546"/>
      <c r="ARL18" s="546"/>
      <c r="ARM18" s="546"/>
      <c r="ARN18" s="546"/>
      <c r="ARO18" s="546"/>
      <c r="ARP18" s="546"/>
      <c r="ARQ18" s="546"/>
      <c r="ARR18" s="546"/>
      <c r="ARS18" s="546"/>
      <c r="ART18" s="546"/>
      <c r="ARU18" s="546"/>
      <c r="ARV18" s="546"/>
      <c r="ARW18" s="546"/>
      <c r="ARX18" s="546"/>
      <c r="ARY18" s="546"/>
      <c r="ARZ18" s="546"/>
      <c r="ASA18" s="546"/>
      <c r="ASB18" s="546"/>
      <c r="ASC18" s="546"/>
      <c r="ASD18" s="546"/>
      <c r="ASE18" s="546"/>
      <c r="ASF18" s="546"/>
      <c r="ASG18" s="546"/>
      <c r="ASH18" s="546"/>
      <c r="ASI18" s="546"/>
      <c r="ASJ18" s="546"/>
      <c r="ASK18" s="546"/>
      <c r="ASL18" s="546"/>
      <c r="ASM18" s="546"/>
      <c r="ASN18" s="546"/>
      <c r="ASO18" s="546"/>
      <c r="ASP18" s="546"/>
      <c r="ASQ18" s="546"/>
      <c r="ASR18" s="546"/>
      <c r="ASS18" s="546"/>
      <c r="AST18" s="546"/>
      <c r="ASU18" s="546"/>
      <c r="ASV18" s="546"/>
      <c r="ASW18" s="546"/>
      <c r="ASX18" s="546"/>
      <c r="ASY18" s="546"/>
      <c r="ASZ18" s="546"/>
      <c r="ATA18" s="546"/>
      <c r="ATB18" s="546"/>
      <c r="ATC18" s="546"/>
      <c r="ATD18" s="546"/>
      <c r="ATE18" s="546"/>
      <c r="ATF18" s="546"/>
      <c r="ATG18" s="546"/>
      <c r="ATH18" s="546"/>
      <c r="ATI18" s="546"/>
      <c r="ATJ18" s="546"/>
      <c r="ATK18" s="546"/>
      <c r="ATL18" s="546"/>
      <c r="ATM18" s="546"/>
      <c r="ATN18" s="546"/>
      <c r="ATO18" s="546"/>
      <c r="ATP18" s="546"/>
      <c r="ATQ18" s="546"/>
      <c r="ATR18" s="546"/>
      <c r="ATS18" s="546"/>
      <c r="ATT18" s="546"/>
      <c r="ATU18" s="546"/>
      <c r="ATV18" s="546"/>
      <c r="ATW18" s="546"/>
      <c r="ATX18" s="546"/>
      <c r="ATY18" s="546"/>
      <c r="ATZ18" s="546"/>
      <c r="AUA18" s="802"/>
      <c r="AUB18" s="802"/>
      <c r="AUC18" s="802"/>
      <c r="AUD18" s="802"/>
      <c r="AUE18" s="802"/>
      <c r="AUF18" s="802"/>
      <c r="AUG18" s="802"/>
      <c r="AUH18" s="802"/>
      <c r="AUI18" s="802"/>
      <c r="AUJ18" s="802"/>
      <c r="AUK18" s="802"/>
      <c r="AUL18" s="802"/>
      <c r="AUM18" s="802"/>
      <c r="AUN18" s="802"/>
      <c r="AUO18" s="802"/>
      <c r="AUP18" s="801"/>
      <c r="AUQ18" s="802"/>
      <c r="AUR18" s="801"/>
      <c r="AUS18" s="802"/>
      <c r="AUT18" s="801"/>
      <c r="AUU18" s="802"/>
      <c r="AUV18" s="802"/>
      <c r="AUW18" s="802"/>
      <c r="AUX18" s="802"/>
      <c r="AUY18" s="802"/>
      <c r="AUZ18" s="802"/>
      <c r="AVA18" s="802"/>
      <c r="AVB18" s="802"/>
      <c r="AVC18" s="802"/>
      <c r="AVD18" s="802"/>
      <c r="AVE18" s="802"/>
      <c r="AVF18" s="802"/>
      <c r="AVG18" s="802"/>
      <c r="AVH18" s="802"/>
      <c r="AVI18" s="802"/>
      <c r="AVJ18" s="802"/>
      <c r="AVK18" s="802"/>
      <c r="AVL18" s="802"/>
      <c r="AVM18" s="802"/>
      <c r="AVN18" s="802"/>
      <c r="AVO18" s="802"/>
      <c r="AVP18" s="802"/>
      <c r="AVQ18" s="802"/>
      <c r="AVR18" s="802"/>
      <c r="AVS18" s="802"/>
      <c r="AVT18" s="802"/>
      <c r="AVU18" s="802"/>
      <c r="AVV18" s="802"/>
      <c r="AVW18" s="802"/>
      <c r="AVX18" s="802"/>
      <c r="AVY18" s="802"/>
      <c r="AVZ18" s="802"/>
      <c r="AWA18" s="802"/>
      <c r="AWB18" s="802"/>
      <c r="AWC18" s="802"/>
      <c r="AWD18" s="802"/>
      <c r="AWE18" s="802"/>
      <c r="AWF18" s="802"/>
      <c r="AWG18" s="802"/>
      <c r="AWH18" s="802"/>
      <c r="AWI18" s="802"/>
      <c r="AWJ18" s="802"/>
      <c r="AWK18" s="802"/>
      <c r="AWL18" s="802"/>
      <c r="AWM18" s="802"/>
      <c r="AWN18" s="802"/>
      <c r="AWO18" s="802"/>
      <c r="AWP18" s="802"/>
      <c r="AWQ18" s="802"/>
      <c r="AWR18" s="802"/>
      <c r="AWS18" s="802"/>
      <c r="AWT18" s="802"/>
      <c r="AWU18" s="802"/>
      <c r="AWV18" s="802"/>
      <c r="AWW18" s="802"/>
      <c r="AWX18" s="802"/>
      <c r="AWY18" s="802"/>
      <c r="AWZ18" s="802"/>
      <c r="AXA18" s="802"/>
      <c r="AXB18" s="802"/>
      <c r="AXC18" s="802"/>
      <c r="AXD18" s="802"/>
      <c r="AXE18" s="802"/>
      <c r="AXF18" s="802"/>
      <c r="AXG18" s="802"/>
      <c r="AXH18" s="802"/>
      <c r="AXI18" s="802"/>
      <c r="AXJ18" s="802"/>
      <c r="AXK18" s="802"/>
      <c r="AXL18" s="802"/>
      <c r="AXM18" s="802"/>
      <c r="AXN18" s="802"/>
      <c r="AXO18" s="802"/>
      <c r="AXP18" s="802"/>
      <c r="AXQ18" s="802"/>
      <c r="AXR18" s="802"/>
      <c r="AXS18" s="802"/>
      <c r="AXT18" s="802"/>
      <c r="AXU18" s="802"/>
      <c r="AXV18" s="802"/>
      <c r="AXW18" s="802"/>
      <c r="AXX18" s="802"/>
      <c r="AXY18" s="802"/>
      <c r="AXZ18" s="802"/>
      <c r="AYA18" s="802"/>
      <c r="AYB18" s="802"/>
      <c r="AYC18" s="802"/>
      <c r="AYD18" s="802"/>
      <c r="AYE18" s="802"/>
      <c r="AYF18" s="802"/>
      <c r="AYG18" s="802"/>
      <c r="AYH18" s="802"/>
      <c r="AYI18" s="802"/>
      <c r="AYJ18" s="802"/>
      <c r="AYK18" s="802"/>
      <c r="AYL18" s="802"/>
      <c r="AYM18" s="802"/>
      <c r="AYN18" s="802"/>
      <c r="AYO18" s="802"/>
      <c r="AYP18" s="802"/>
      <c r="AYQ18" s="802"/>
      <c r="AYR18" s="802"/>
      <c r="AYS18" s="802"/>
      <c r="AYT18" s="802"/>
      <c r="AYU18" s="802"/>
      <c r="AYV18" s="802"/>
      <c r="AYW18" s="802"/>
      <c r="AYX18" s="802"/>
      <c r="AYY18" s="802"/>
      <c r="AYZ18" s="802"/>
      <c r="AZA18" s="802"/>
      <c r="AZB18" s="802"/>
      <c r="AZC18" s="802"/>
      <c r="AZD18" s="802"/>
      <c r="AZE18" s="802"/>
      <c r="AZF18" s="802"/>
      <c r="AZG18" s="802"/>
      <c r="AZH18" s="802"/>
      <c r="AZI18" s="802"/>
      <c r="AZJ18" s="802"/>
      <c r="AZK18" s="802"/>
      <c r="AZL18" s="802"/>
      <c r="AZM18" s="802"/>
      <c r="AZN18" s="802"/>
      <c r="AZO18" s="802"/>
      <c r="AZP18" s="802"/>
      <c r="AZQ18" s="802"/>
      <c r="AZR18" s="802"/>
      <c r="AZS18" s="802"/>
    </row>
    <row r="19" spans="2:1371" s="178" customFormat="1" ht="3.75" customHeight="1">
      <c r="B19" s="463"/>
      <c r="C19" s="464"/>
      <c r="D19" s="464"/>
      <c r="E19" s="464"/>
      <c r="F19" s="469"/>
      <c r="G19" s="469"/>
      <c r="H19" s="469"/>
      <c r="I19" s="469"/>
      <c r="J19" s="469"/>
      <c r="K19" s="469"/>
      <c r="L19" s="469"/>
      <c r="M19" s="469"/>
      <c r="N19" s="469"/>
      <c r="O19" s="469"/>
      <c r="P19" s="469"/>
      <c r="Q19" s="469"/>
      <c r="R19" s="469"/>
      <c r="S19" s="469"/>
      <c r="T19" s="469"/>
      <c r="U19" s="469"/>
      <c r="V19" s="469"/>
      <c r="W19" s="469"/>
      <c r="X19" s="494"/>
      <c r="Z19" s="613"/>
      <c r="AA19" s="614"/>
      <c r="AB19" s="624"/>
      <c r="AC19" s="624"/>
      <c r="AD19" s="624"/>
      <c r="AE19" s="624"/>
      <c r="AF19" s="624"/>
      <c r="AG19" s="624"/>
      <c r="AH19" s="624"/>
      <c r="AI19" s="624"/>
      <c r="AJ19" s="624"/>
      <c r="AK19" s="624"/>
      <c r="AL19" s="624"/>
      <c r="AM19" s="624"/>
      <c r="AN19" s="624"/>
      <c r="AO19" s="624"/>
      <c r="AP19" s="624"/>
      <c r="AQ19" s="635"/>
      <c r="AR19" s="546"/>
      <c r="AS19" s="546"/>
      <c r="AT19" s="546"/>
      <c r="AU19" s="546"/>
      <c r="AV19" s="546"/>
      <c r="AW19" s="546"/>
      <c r="AX19" s="546"/>
      <c r="AY19" s="546"/>
      <c r="AZ19" s="546"/>
      <c r="BA19" s="546"/>
      <c r="BB19" s="546"/>
      <c r="BC19" s="546"/>
      <c r="BD19" s="546"/>
      <c r="BE19" s="546"/>
      <c r="BF19" s="546"/>
      <c r="BG19" s="546"/>
      <c r="BH19" s="546"/>
      <c r="BI19" s="546"/>
      <c r="BJ19" s="546"/>
      <c r="BK19" s="546"/>
      <c r="BL19" s="546"/>
      <c r="BM19" s="546"/>
      <c r="BN19" s="546"/>
      <c r="BO19" s="546"/>
      <c r="BP19" s="546"/>
      <c r="BQ19" s="546"/>
      <c r="BR19" s="546"/>
      <c r="BS19" s="546"/>
      <c r="BT19" s="546"/>
      <c r="BU19" s="546"/>
      <c r="BV19" s="546"/>
      <c r="BW19" s="546"/>
      <c r="BX19" s="546"/>
      <c r="BY19" s="546"/>
      <c r="BZ19" s="546"/>
      <c r="CA19" s="546"/>
      <c r="CB19" s="546"/>
      <c r="CC19" s="546"/>
      <c r="CD19" s="546"/>
      <c r="CE19" s="546"/>
      <c r="CF19" s="546"/>
      <c r="CG19" s="546"/>
      <c r="CH19" s="546"/>
      <c r="CI19" s="546"/>
      <c r="CJ19" s="546"/>
      <c r="CK19" s="546"/>
      <c r="CL19" s="546"/>
      <c r="CM19" s="546"/>
      <c r="CN19" s="546"/>
      <c r="CO19" s="546"/>
      <c r="CP19" s="546"/>
      <c r="CQ19" s="546"/>
      <c r="CR19" s="546"/>
      <c r="CS19" s="546"/>
      <c r="CT19" s="546"/>
      <c r="CU19" s="546"/>
      <c r="CV19" s="546"/>
      <c r="CW19" s="546"/>
      <c r="CX19" s="546"/>
      <c r="CY19" s="546"/>
      <c r="CZ19" s="546"/>
      <c r="DA19" s="546"/>
      <c r="DB19" s="546"/>
      <c r="DC19" s="546"/>
      <c r="DD19" s="546"/>
      <c r="DE19" s="546"/>
      <c r="DF19" s="546"/>
      <c r="DG19" s="546"/>
      <c r="DH19" s="546"/>
      <c r="DI19" s="546"/>
      <c r="DJ19" s="546"/>
      <c r="DK19" s="546"/>
      <c r="DL19" s="546"/>
      <c r="DM19" s="546"/>
      <c r="DN19" s="546"/>
      <c r="DO19" s="546"/>
      <c r="DP19" s="546"/>
      <c r="DQ19" s="546"/>
      <c r="DR19" s="546"/>
      <c r="DS19" s="546"/>
      <c r="DT19" s="546"/>
      <c r="DU19" s="546"/>
      <c r="DV19" s="546"/>
      <c r="DW19" s="546"/>
      <c r="DX19" s="546"/>
      <c r="DY19" s="546"/>
      <c r="DZ19" s="546"/>
      <c r="EA19" s="546"/>
      <c r="EB19" s="546"/>
      <c r="EC19" s="546"/>
      <c r="ED19" s="546"/>
      <c r="EE19" s="546"/>
      <c r="EF19" s="546"/>
      <c r="EG19" s="546"/>
      <c r="EH19" s="546"/>
      <c r="EI19" s="546"/>
      <c r="EJ19" s="546"/>
      <c r="EK19" s="546"/>
      <c r="EL19" s="546"/>
      <c r="EM19" s="546"/>
      <c r="EN19" s="546"/>
      <c r="EO19" s="546"/>
      <c r="EP19" s="546"/>
      <c r="EQ19" s="546"/>
      <c r="ER19" s="546"/>
      <c r="ES19" s="546"/>
      <c r="ET19" s="546"/>
      <c r="EU19" s="546"/>
      <c r="EV19" s="546"/>
      <c r="EW19" s="546"/>
      <c r="EX19" s="546"/>
      <c r="EY19" s="546"/>
      <c r="EZ19" s="546"/>
      <c r="FA19" s="546"/>
      <c r="FB19" s="546"/>
      <c r="FC19" s="546"/>
      <c r="FD19" s="546"/>
      <c r="FE19" s="546"/>
      <c r="FF19" s="546"/>
      <c r="FG19" s="546"/>
      <c r="FH19" s="546"/>
      <c r="FI19" s="546"/>
      <c r="FJ19" s="546"/>
      <c r="FK19" s="546"/>
      <c r="FL19" s="546"/>
      <c r="FM19" s="546"/>
      <c r="FN19" s="546"/>
      <c r="FO19" s="546"/>
      <c r="FP19" s="546"/>
      <c r="FQ19" s="546"/>
      <c r="FR19" s="546"/>
      <c r="FS19" s="546"/>
      <c r="FT19" s="546"/>
      <c r="FU19" s="546"/>
      <c r="FV19" s="546"/>
      <c r="FW19" s="546"/>
      <c r="FX19" s="546"/>
      <c r="FY19" s="546"/>
      <c r="FZ19" s="546"/>
      <c r="GA19" s="546"/>
      <c r="GB19" s="546"/>
      <c r="GC19" s="546"/>
      <c r="GD19" s="546"/>
      <c r="GE19" s="546"/>
      <c r="GF19" s="546"/>
      <c r="GG19" s="546"/>
      <c r="GH19" s="546"/>
      <c r="GI19" s="546"/>
      <c r="GJ19" s="546"/>
      <c r="GK19" s="546"/>
      <c r="GL19" s="546"/>
      <c r="GM19" s="546"/>
      <c r="GN19" s="546"/>
      <c r="GO19" s="546"/>
      <c r="GP19" s="546"/>
      <c r="GQ19" s="546"/>
      <c r="GR19" s="546"/>
      <c r="GS19" s="546"/>
      <c r="GT19" s="546"/>
      <c r="GU19" s="546"/>
      <c r="GV19" s="546"/>
      <c r="GW19" s="546"/>
      <c r="GX19" s="546"/>
      <c r="GY19" s="546"/>
      <c r="GZ19" s="546"/>
      <c r="HA19" s="546"/>
      <c r="HB19" s="546"/>
      <c r="HC19" s="546"/>
      <c r="HD19" s="546"/>
      <c r="HE19" s="546"/>
      <c r="HF19" s="546"/>
      <c r="HG19" s="546"/>
      <c r="HH19" s="546"/>
      <c r="HI19" s="546"/>
      <c r="HJ19" s="546"/>
      <c r="HK19" s="546"/>
      <c r="HL19" s="546"/>
      <c r="HM19" s="546"/>
      <c r="HN19" s="546"/>
      <c r="HO19" s="546"/>
      <c r="HP19" s="546"/>
      <c r="HQ19" s="546"/>
      <c r="HR19" s="546"/>
      <c r="HS19" s="546"/>
      <c r="HT19" s="546"/>
      <c r="HU19" s="546"/>
      <c r="HV19" s="546"/>
      <c r="HW19" s="546"/>
      <c r="HX19" s="546"/>
      <c r="HY19" s="546"/>
      <c r="HZ19" s="546"/>
      <c r="IA19" s="546"/>
      <c r="IB19" s="546"/>
      <c r="IC19" s="546"/>
      <c r="ID19" s="546"/>
      <c r="IE19" s="546"/>
      <c r="IF19" s="546"/>
      <c r="IG19" s="546"/>
      <c r="IH19" s="546"/>
      <c r="II19" s="546"/>
      <c r="IJ19" s="546"/>
      <c r="IK19" s="546"/>
      <c r="IL19" s="546"/>
      <c r="IM19" s="546"/>
      <c r="IN19" s="546"/>
      <c r="IO19" s="546"/>
      <c r="IP19" s="546"/>
      <c r="IQ19" s="546"/>
      <c r="IR19" s="546"/>
      <c r="IS19" s="546"/>
      <c r="IT19" s="546"/>
      <c r="IU19" s="546"/>
      <c r="IV19" s="546"/>
      <c r="IW19" s="546"/>
      <c r="IX19" s="546"/>
      <c r="IY19" s="546"/>
      <c r="IZ19" s="546"/>
      <c r="JA19" s="546"/>
      <c r="JB19" s="546"/>
      <c r="JC19" s="546"/>
      <c r="JD19" s="546"/>
      <c r="JE19" s="546"/>
      <c r="JF19" s="546"/>
      <c r="JG19" s="546"/>
      <c r="JH19" s="546"/>
      <c r="JI19" s="546"/>
      <c r="JJ19" s="546"/>
      <c r="JK19" s="546"/>
      <c r="JL19" s="546"/>
      <c r="JM19" s="546"/>
      <c r="JN19" s="546"/>
      <c r="JO19" s="546"/>
      <c r="JP19" s="546"/>
      <c r="JQ19" s="546"/>
      <c r="JR19" s="546"/>
      <c r="JS19" s="546"/>
      <c r="JT19" s="546"/>
      <c r="JU19" s="546"/>
      <c r="JV19" s="546"/>
      <c r="JW19" s="546"/>
      <c r="JX19" s="546"/>
      <c r="JY19" s="546"/>
      <c r="JZ19" s="546"/>
      <c r="KA19" s="546"/>
      <c r="KB19" s="546"/>
      <c r="KC19" s="546"/>
      <c r="KD19" s="546"/>
      <c r="KE19" s="546"/>
      <c r="KF19" s="546"/>
      <c r="KG19" s="546"/>
      <c r="KH19" s="546"/>
      <c r="KI19" s="546"/>
      <c r="KJ19" s="546"/>
      <c r="KK19" s="546"/>
      <c r="KL19" s="546"/>
      <c r="KM19" s="546"/>
      <c r="KN19" s="546"/>
      <c r="KO19" s="546"/>
      <c r="KP19" s="546"/>
      <c r="KQ19" s="546"/>
      <c r="KR19" s="546"/>
      <c r="KS19" s="546"/>
      <c r="KT19" s="546"/>
      <c r="KU19" s="546"/>
      <c r="KV19" s="546"/>
      <c r="KW19" s="546"/>
      <c r="KX19" s="546"/>
      <c r="KY19" s="546"/>
      <c r="KZ19" s="546"/>
      <c r="LA19" s="546"/>
      <c r="LB19" s="546"/>
      <c r="LC19" s="546"/>
      <c r="LD19" s="546"/>
      <c r="LE19" s="546"/>
      <c r="LF19" s="546"/>
      <c r="LG19" s="546"/>
      <c r="LH19" s="546"/>
      <c r="LI19" s="546"/>
      <c r="LJ19" s="546"/>
      <c r="LK19" s="546"/>
      <c r="LL19" s="546"/>
      <c r="LM19" s="546"/>
      <c r="LN19" s="546"/>
      <c r="LO19" s="546"/>
      <c r="LP19" s="546"/>
      <c r="LQ19" s="546"/>
      <c r="LR19" s="546"/>
      <c r="LS19" s="546"/>
      <c r="LT19" s="546"/>
      <c r="LU19" s="546"/>
      <c r="LV19" s="546"/>
      <c r="LW19" s="546"/>
      <c r="LX19" s="546"/>
      <c r="LY19" s="546"/>
      <c r="LZ19" s="546"/>
      <c r="MA19" s="546"/>
      <c r="MB19" s="546"/>
      <c r="MC19" s="546"/>
      <c r="MD19" s="546"/>
      <c r="ME19" s="546"/>
      <c r="MF19" s="546"/>
      <c r="MG19" s="546"/>
      <c r="MH19" s="546"/>
      <c r="MI19" s="546"/>
      <c r="MJ19" s="546"/>
      <c r="MK19" s="546"/>
      <c r="ML19" s="546"/>
      <c r="MM19" s="546"/>
      <c r="MN19" s="546"/>
      <c r="MO19" s="546"/>
      <c r="MP19" s="546"/>
      <c r="MQ19" s="546"/>
      <c r="MR19" s="546"/>
      <c r="MS19" s="546"/>
      <c r="MT19" s="546"/>
      <c r="MU19" s="546"/>
      <c r="MV19" s="546"/>
      <c r="MW19" s="546"/>
      <c r="MX19" s="546"/>
      <c r="MY19" s="546"/>
      <c r="MZ19" s="546"/>
      <c r="NA19" s="546"/>
      <c r="NB19" s="546"/>
      <c r="NC19" s="546"/>
      <c r="ND19" s="546"/>
      <c r="NE19" s="546"/>
      <c r="NF19" s="546"/>
      <c r="NG19" s="546"/>
      <c r="NH19" s="546"/>
      <c r="NI19" s="546"/>
      <c r="NJ19" s="546"/>
      <c r="NK19" s="546"/>
      <c r="NL19" s="546"/>
      <c r="NM19" s="546"/>
      <c r="NN19" s="546"/>
      <c r="NO19" s="546"/>
      <c r="NP19" s="546"/>
      <c r="NQ19" s="546"/>
      <c r="NR19" s="546"/>
      <c r="NS19" s="546"/>
      <c r="NT19" s="546"/>
      <c r="NU19" s="546"/>
      <c r="NV19" s="546"/>
      <c r="NW19" s="546"/>
      <c r="NX19" s="546"/>
      <c r="NY19" s="546"/>
      <c r="NZ19" s="546"/>
      <c r="OA19" s="546"/>
      <c r="OB19" s="546"/>
      <c r="OC19" s="546"/>
      <c r="OD19" s="546"/>
      <c r="OE19" s="546"/>
      <c r="OF19" s="546"/>
      <c r="OG19" s="546"/>
      <c r="OH19" s="546"/>
      <c r="OI19" s="546"/>
      <c r="OJ19" s="546"/>
      <c r="OK19" s="546"/>
      <c r="OL19" s="546"/>
      <c r="OM19" s="546"/>
      <c r="ON19" s="546"/>
      <c r="OO19" s="546"/>
      <c r="OP19" s="546"/>
      <c r="OQ19" s="546"/>
      <c r="OR19" s="546"/>
      <c r="OS19" s="546"/>
      <c r="OT19" s="546"/>
      <c r="OU19" s="546"/>
      <c r="OV19" s="546"/>
      <c r="OW19" s="546"/>
      <c r="OX19" s="546"/>
      <c r="OY19" s="546"/>
      <c r="OZ19" s="546"/>
      <c r="PA19" s="546"/>
      <c r="PB19" s="546"/>
      <c r="PC19" s="546"/>
      <c r="PD19" s="546"/>
      <c r="PE19" s="546"/>
      <c r="PF19" s="546"/>
      <c r="PG19" s="546"/>
      <c r="PH19" s="546"/>
      <c r="PI19" s="546"/>
      <c r="PJ19" s="546"/>
      <c r="PK19" s="546"/>
      <c r="PL19" s="546"/>
      <c r="PM19" s="546"/>
      <c r="PN19" s="546"/>
      <c r="PO19" s="546"/>
      <c r="PP19" s="546"/>
      <c r="PQ19" s="546"/>
      <c r="PR19" s="546"/>
      <c r="PS19" s="546"/>
      <c r="PT19" s="546"/>
      <c r="PU19" s="546"/>
      <c r="PV19" s="546"/>
      <c r="PW19" s="546"/>
      <c r="PX19" s="546"/>
      <c r="PY19" s="546"/>
      <c r="PZ19" s="546"/>
      <c r="QA19" s="546"/>
      <c r="QB19" s="546"/>
      <c r="QC19" s="546"/>
      <c r="QD19" s="546"/>
      <c r="QE19" s="546"/>
      <c r="QF19" s="546"/>
      <c r="QG19" s="546"/>
      <c r="QH19" s="546"/>
      <c r="QI19" s="546"/>
      <c r="QJ19" s="546"/>
      <c r="QK19" s="546"/>
      <c r="QL19" s="546"/>
      <c r="QM19" s="546"/>
      <c r="QN19" s="546"/>
      <c r="QO19" s="546"/>
      <c r="QP19" s="546"/>
      <c r="QQ19" s="546"/>
      <c r="QR19" s="546"/>
      <c r="QS19" s="546"/>
      <c r="QT19" s="546"/>
      <c r="QU19" s="546"/>
      <c r="QV19" s="546"/>
      <c r="QW19" s="546"/>
      <c r="QX19" s="546"/>
      <c r="QY19" s="546"/>
      <c r="QZ19" s="546"/>
      <c r="RA19" s="546"/>
      <c r="RB19" s="546"/>
      <c r="RC19" s="546"/>
      <c r="RD19" s="546"/>
      <c r="RE19" s="546"/>
      <c r="RF19" s="546"/>
      <c r="RG19" s="546"/>
      <c r="RH19" s="546"/>
      <c r="RI19" s="546"/>
      <c r="RJ19" s="546"/>
      <c r="RK19" s="546"/>
      <c r="RL19" s="546"/>
      <c r="RM19" s="546"/>
      <c r="RN19" s="546"/>
      <c r="RO19" s="546"/>
      <c r="RP19" s="546"/>
      <c r="RQ19" s="546"/>
      <c r="RR19" s="546"/>
      <c r="RS19" s="546"/>
      <c r="RT19" s="546"/>
      <c r="RU19" s="546"/>
      <c r="RV19" s="546"/>
      <c r="RW19" s="546"/>
      <c r="RX19" s="546"/>
      <c r="RY19" s="546"/>
      <c r="RZ19" s="546"/>
      <c r="SA19" s="546"/>
      <c r="SB19" s="546"/>
      <c r="SC19" s="546"/>
      <c r="SD19" s="546"/>
      <c r="SE19" s="546"/>
      <c r="SF19" s="546"/>
      <c r="SG19" s="546"/>
      <c r="SH19" s="546"/>
      <c r="SI19" s="546"/>
      <c r="SJ19" s="546"/>
      <c r="SK19" s="546"/>
      <c r="SL19" s="546"/>
      <c r="SM19" s="546"/>
      <c r="SN19" s="546"/>
      <c r="SO19" s="546"/>
      <c r="SP19" s="546"/>
      <c r="SQ19" s="546"/>
      <c r="SR19" s="546"/>
      <c r="SS19" s="546"/>
      <c r="ST19" s="546"/>
      <c r="SU19" s="546"/>
      <c r="SV19" s="546"/>
      <c r="SW19" s="546"/>
      <c r="SX19" s="546"/>
      <c r="SY19" s="546"/>
      <c r="SZ19" s="546"/>
      <c r="TA19" s="546"/>
      <c r="TB19" s="546"/>
      <c r="TC19" s="546"/>
      <c r="TD19" s="546"/>
      <c r="TE19" s="546"/>
      <c r="TF19" s="546"/>
      <c r="TG19" s="546"/>
      <c r="TH19" s="546"/>
      <c r="TI19" s="546"/>
      <c r="TJ19" s="546"/>
      <c r="TK19" s="546"/>
      <c r="TL19" s="546"/>
      <c r="TM19" s="546"/>
      <c r="TN19" s="546"/>
      <c r="TO19" s="546"/>
      <c r="TP19" s="546"/>
      <c r="TQ19" s="546"/>
      <c r="TR19" s="546"/>
      <c r="TS19" s="546"/>
      <c r="TT19" s="546"/>
      <c r="TU19" s="546"/>
      <c r="TV19" s="546"/>
      <c r="TW19" s="546"/>
      <c r="TX19" s="546"/>
      <c r="TY19" s="546"/>
      <c r="TZ19" s="546"/>
      <c r="UA19" s="546"/>
      <c r="UB19" s="546"/>
      <c r="UC19" s="546"/>
      <c r="UD19" s="546"/>
      <c r="UE19" s="546"/>
      <c r="UF19" s="546"/>
      <c r="UG19" s="546"/>
      <c r="UH19" s="546"/>
      <c r="UI19" s="546"/>
      <c r="UJ19" s="546"/>
      <c r="UK19" s="546"/>
      <c r="UL19" s="546"/>
      <c r="UM19" s="546"/>
      <c r="UN19" s="546"/>
      <c r="UO19" s="546"/>
      <c r="UP19" s="546"/>
      <c r="UQ19" s="546"/>
      <c r="UR19" s="546"/>
      <c r="US19" s="546"/>
      <c r="UT19" s="546"/>
      <c r="UU19" s="546"/>
      <c r="UV19" s="546"/>
      <c r="UW19" s="546"/>
      <c r="UX19" s="546"/>
      <c r="UY19" s="546"/>
      <c r="UZ19" s="546"/>
      <c r="VA19" s="546"/>
      <c r="VB19" s="546"/>
      <c r="VC19" s="546"/>
      <c r="VD19" s="546"/>
      <c r="VE19" s="546"/>
      <c r="VF19" s="546"/>
      <c r="VG19" s="546"/>
      <c r="VH19" s="546"/>
      <c r="VI19" s="546"/>
      <c r="VJ19" s="546"/>
      <c r="VK19" s="546"/>
      <c r="VL19" s="546"/>
      <c r="VM19" s="546"/>
      <c r="VN19" s="546"/>
      <c r="VO19" s="546"/>
      <c r="VP19" s="546"/>
      <c r="VQ19" s="546"/>
      <c r="VR19" s="546"/>
      <c r="VS19" s="546"/>
      <c r="VT19" s="546"/>
      <c r="VU19" s="546"/>
      <c r="VV19" s="546"/>
      <c r="VW19" s="546"/>
      <c r="VX19" s="546"/>
      <c r="VY19" s="546"/>
      <c r="VZ19" s="546"/>
      <c r="WA19" s="546"/>
      <c r="WB19" s="546"/>
      <c r="WC19" s="546"/>
      <c r="WD19" s="546"/>
      <c r="WE19" s="546"/>
      <c r="WF19" s="546"/>
      <c r="WG19" s="546"/>
      <c r="WH19" s="546"/>
      <c r="WI19" s="546"/>
      <c r="WJ19" s="546"/>
      <c r="WK19" s="546"/>
      <c r="WL19" s="546"/>
      <c r="WM19" s="546"/>
      <c r="WN19" s="546"/>
      <c r="WO19" s="546"/>
      <c r="WP19" s="546"/>
      <c r="WQ19" s="546"/>
      <c r="WR19" s="546"/>
      <c r="WS19" s="546"/>
      <c r="WT19" s="546"/>
      <c r="WU19" s="546"/>
      <c r="WV19" s="546"/>
      <c r="WW19" s="546"/>
      <c r="WX19" s="546"/>
      <c r="WY19" s="546"/>
      <c r="WZ19" s="546"/>
      <c r="XA19" s="546"/>
      <c r="XB19" s="546"/>
      <c r="XC19" s="546"/>
      <c r="XD19" s="546"/>
      <c r="XE19" s="546"/>
      <c r="XF19" s="546"/>
      <c r="XG19" s="546"/>
      <c r="XH19" s="546"/>
      <c r="XI19" s="546"/>
      <c r="XJ19" s="546"/>
      <c r="XK19" s="546"/>
      <c r="XL19" s="546"/>
      <c r="XM19" s="546"/>
      <c r="XN19" s="546"/>
      <c r="XO19" s="546"/>
      <c r="XP19" s="546"/>
      <c r="XQ19" s="546"/>
      <c r="XR19" s="546"/>
      <c r="XS19" s="546"/>
      <c r="XT19" s="546"/>
      <c r="XU19" s="546"/>
      <c r="XV19" s="546"/>
      <c r="XW19" s="546"/>
      <c r="XX19" s="546"/>
      <c r="XY19" s="546"/>
      <c r="XZ19" s="546"/>
      <c r="YA19" s="546"/>
      <c r="YB19" s="546"/>
      <c r="YC19" s="546"/>
      <c r="YD19" s="546"/>
      <c r="YE19" s="546"/>
      <c r="YF19" s="546"/>
      <c r="YG19" s="546"/>
      <c r="YH19" s="546"/>
      <c r="YI19" s="546"/>
      <c r="YJ19" s="546"/>
      <c r="YK19" s="546"/>
      <c r="YL19" s="546"/>
      <c r="YM19" s="546"/>
      <c r="YN19" s="546"/>
      <c r="YO19" s="546"/>
      <c r="YP19" s="546"/>
      <c r="YQ19" s="546"/>
      <c r="YR19" s="546"/>
      <c r="YS19" s="546"/>
      <c r="YT19" s="546"/>
      <c r="YU19" s="546"/>
      <c r="YV19" s="546"/>
      <c r="YW19" s="546"/>
      <c r="YX19" s="546"/>
      <c r="YY19" s="546"/>
      <c r="YZ19" s="546"/>
      <c r="ZA19" s="546"/>
      <c r="ZB19" s="546"/>
      <c r="ZC19" s="546"/>
      <c r="ZD19" s="546"/>
      <c r="ZE19" s="546"/>
      <c r="ZF19" s="546"/>
      <c r="ZG19" s="546"/>
      <c r="ZH19" s="546"/>
      <c r="ZI19" s="546"/>
      <c r="ZJ19" s="546"/>
      <c r="ZK19" s="546"/>
      <c r="ZL19" s="546"/>
      <c r="ZM19" s="546"/>
      <c r="ZN19" s="546"/>
      <c r="ZO19" s="546"/>
      <c r="ZP19" s="546"/>
      <c r="ZQ19" s="546"/>
      <c r="ZR19" s="546"/>
      <c r="ZS19" s="546"/>
      <c r="ZT19" s="546"/>
      <c r="ZU19" s="546"/>
      <c r="ZV19" s="546"/>
      <c r="ZW19" s="546"/>
      <c r="ZX19" s="546"/>
      <c r="ZY19" s="546"/>
      <c r="ZZ19" s="546"/>
      <c r="AAA19" s="546"/>
      <c r="AAB19" s="546"/>
      <c r="AAC19" s="546"/>
      <c r="AAD19" s="546"/>
      <c r="AAE19" s="546"/>
      <c r="AAF19" s="546"/>
      <c r="AAG19" s="546"/>
      <c r="AAH19" s="546"/>
      <c r="AAI19" s="546"/>
      <c r="AAJ19" s="546"/>
      <c r="AAK19" s="546"/>
      <c r="AAL19" s="546"/>
      <c r="AAM19" s="546"/>
      <c r="AAN19" s="546"/>
      <c r="AAO19" s="546"/>
      <c r="AAP19" s="546"/>
      <c r="AAQ19" s="546"/>
      <c r="AAR19" s="546"/>
      <c r="AAS19" s="546"/>
      <c r="AAT19" s="546"/>
      <c r="AAU19" s="546"/>
      <c r="AAV19" s="546"/>
      <c r="AAW19" s="546"/>
      <c r="AAX19" s="546"/>
      <c r="AAY19" s="546"/>
      <c r="AAZ19" s="546"/>
      <c r="ABA19" s="546"/>
      <c r="ABB19" s="546"/>
      <c r="ABC19" s="546"/>
      <c r="ABD19" s="546"/>
      <c r="ABE19" s="546"/>
      <c r="ABF19" s="546"/>
      <c r="ABG19" s="546"/>
      <c r="ABH19" s="546"/>
      <c r="ABI19" s="546"/>
      <c r="ABJ19" s="546"/>
      <c r="ABK19" s="546"/>
      <c r="ABL19" s="546"/>
      <c r="ABM19" s="546"/>
      <c r="ABN19" s="546"/>
      <c r="ABO19" s="546"/>
      <c r="ABP19" s="546"/>
      <c r="ABQ19" s="546"/>
      <c r="ABR19" s="546"/>
      <c r="ABS19" s="546"/>
      <c r="ABT19" s="546"/>
      <c r="ABU19" s="546"/>
      <c r="ABV19" s="546"/>
      <c r="ABW19" s="546"/>
      <c r="ABX19" s="546"/>
      <c r="ABY19" s="546"/>
      <c r="ABZ19" s="546"/>
      <c r="ACA19" s="546"/>
      <c r="ACB19" s="546"/>
      <c r="ACC19" s="546"/>
      <c r="ACD19" s="546"/>
      <c r="ACE19" s="546"/>
      <c r="ACF19" s="546"/>
      <c r="ACG19" s="546"/>
      <c r="ACH19" s="546"/>
      <c r="ACI19" s="546"/>
      <c r="ACJ19" s="546"/>
      <c r="ACK19" s="546"/>
      <c r="ACL19" s="546"/>
      <c r="ACM19" s="546"/>
      <c r="ACN19" s="546"/>
      <c r="ACO19" s="546"/>
      <c r="ACP19" s="546"/>
      <c r="ACQ19" s="546"/>
      <c r="ACR19" s="546"/>
      <c r="ACS19" s="546"/>
      <c r="ACT19" s="546"/>
      <c r="ACU19" s="546"/>
      <c r="ACV19" s="546"/>
      <c r="ACW19" s="546"/>
      <c r="ACX19" s="546"/>
      <c r="ACY19" s="546"/>
      <c r="ACZ19" s="546"/>
      <c r="ADA19" s="546"/>
      <c r="ADB19" s="546"/>
      <c r="ADC19" s="546"/>
      <c r="ADD19" s="546"/>
      <c r="ADE19" s="546"/>
      <c r="ADF19" s="546"/>
      <c r="ADG19" s="546"/>
      <c r="ADH19" s="546"/>
      <c r="ADI19" s="546"/>
      <c r="ADJ19" s="546"/>
      <c r="ADK19" s="546"/>
      <c r="ADL19" s="546"/>
      <c r="ADM19" s="546"/>
      <c r="ADN19" s="546"/>
      <c r="ADO19" s="546"/>
      <c r="ADP19" s="546"/>
      <c r="ADQ19" s="546"/>
      <c r="ADR19" s="546"/>
      <c r="ADS19" s="546"/>
      <c r="ADT19" s="546"/>
      <c r="ADU19" s="546"/>
      <c r="ADV19" s="546"/>
      <c r="ADW19" s="546"/>
      <c r="ADX19" s="546"/>
      <c r="ADY19" s="546"/>
      <c r="ADZ19" s="546"/>
      <c r="AEA19" s="546"/>
      <c r="AEB19" s="546"/>
      <c r="AEC19" s="546"/>
      <c r="AED19" s="546"/>
      <c r="AEE19" s="546"/>
      <c r="AEF19" s="546"/>
      <c r="AEG19" s="546"/>
      <c r="AEH19" s="546"/>
      <c r="AEI19" s="546"/>
      <c r="AEJ19" s="546"/>
      <c r="AEK19" s="546"/>
      <c r="AEL19" s="546"/>
      <c r="AEM19" s="546"/>
      <c r="AEN19" s="546"/>
      <c r="AEO19" s="546"/>
      <c r="AEP19" s="546"/>
      <c r="AEQ19" s="546"/>
      <c r="AER19" s="546"/>
      <c r="AES19" s="546"/>
      <c r="AET19" s="546"/>
      <c r="AEU19" s="546"/>
      <c r="AEV19" s="546"/>
      <c r="AEW19" s="546"/>
      <c r="AEX19" s="546"/>
      <c r="AEY19" s="546"/>
      <c r="AEZ19" s="546"/>
      <c r="AFA19" s="546"/>
      <c r="AFB19" s="546"/>
      <c r="AFC19" s="546"/>
      <c r="AFD19" s="546"/>
      <c r="AFE19" s="546"/>
      <c r="AFF19" s="546"/>
      <c r="AFG19" s="546"/>
      <c r="AFH19" s="546"/>
      <c r="AFI19" s="546"/>
      <c r="AFJ19" s="546"/>
      <c r="AFK19" s="546"/>
      <c r="AFL19" s="546"/>
      <c r="AFM19" s="546"/>
      <c r="AFN19" s="546"/>
      <c r="AFO19" s="546"/>
      <c r="AFP19" s="546"/>
      <c r="AFQ19" s="546"/>
      <c r="AFR19" s="546"/>
      <c r="AFS19" s="546"/>
      <c r="AFT19" s="546"/>
      <c r="AFU19" s="546"/>
      <c r="AFV19" s="546"/>
      <c r="AFW19" s="546"/>
      <c r="AFX19" s="546"/>
      <c r="AFY19" s="546"/>
      <c r="AFZ19" s="546"/>
      <c r="AGA19" s="546"/>
      <c r="AGB19" s="546"/>
      <c r="AGC19" s="546"/>
      <c r="AGD19" s="546"/>
      <c r="AGE19" s="546"/>
      <c r="AGF19" s="546"/>
      <c r="AGG19" s="546"/>
      <c r="AGH19" s="546"/>
      <c r="AGI19" s="546"/>
      <c r="AGJ19" s="546"/>
      <c r="AGK19" s="546"/>
      <c r="AGL19" s="546"/>
      <c r="AGM19" s="546"/>
      <c r="AGN19" s="546"/>
      <c r="AGO19" s="546"/>
      <c r="AGP19" s="546"/>
      <c r="AGQ19" s="546"/>
      <c r="AGR19" s="546"/>
      <c r="AGS19" s="546"/>
      <c r="AGT19" s="546"/>
      <c r="AGU19" s="546"/>
      <c r="AGV19" s="546"/>
      <c r="AGW19" s="546"/>
      <c r="AGX19" s="546"/>
      <c r="AGY19" s="546"/>
      <c r="AGZ19" s="546"/>
      <c r="AHA19" s="546"/>
      <c r="AHB19" s="546"/>
      <c r="AHC19" s="546"/>
      <c r="AHD19" s="546"/>
      <c r="AHE19" s="546"/>
      <c r="AHF19" s="546"/>
      <c r="AHG19" s="546"/>
      <c r="AHH19" s="546"/>
      <c r="AHI19" s="546"/>
      <c r="AHJ19" s="546"/>
      <c r="AHK19" s="546"/>
      <c r="AHL19" s="546"/>
      <c r="AHM19" s="546"/>
      <c r="AHN19" s="546"/>
      <c r="AHO19" s="546"/>
      <c r="AHP19" s="546"/>
      <c r="AHQ19" s="546"/>
      <c r="AHR19" s="546"/>
      <c r="AHS19" s="546"/>
      <c r="AHT19" s="546"/>
      <c r="AHU19" s="546"/>
      <c r="AHV19" s="546"/>
      <c r="AHW19" s="546"/>
      <c r="AHX19" s="546"/>
      <c r="AHY19" s="546"/>
      <c r="AHZ19" s="546"/>
      <c r="AIA19" s="546"/>
      <c r="AIB19" s="546"/>
      <c r="AIC19" s="546"/>
      <c r="AID19" s="546"/>
      <c r="AIE19" s="546"/>
      <c r="AIF19" s="546"/>
      <c r="AIG19" s="546"/>
      <c r="AIH19" s="546"/>
      <c r="AII19" s="546"/>
      <c r="AIJ19" s="546"/>
      <c r="AIK19" s="546"/>
      <c r="AIL19" s="546"/>
      <c r="AIM19" s="546"/>
      <c r="AIN19" s="546"/>
      <c r="AIO19" s="546"/>
      <c r="AIP19" s="546"/>
      <c r="AIQ19" s="546"/>
      <c r="AIR19" s="546"/>
      <c r="AIS19" s="546"/>
      <c r="AIT19" s="546"/>
      <c r="AIU19" s="546"/>
      <c r="AIV19" s="546"/>
      <c r="AIW19" s="546"/>
      <c r="AIX19" s="546"/>
      <c r="AIY19" s="546"/>
      <c r="AIZ19" s="546"/>
      <c r="AJA19" s="546"/>
      <c r="AJB19" s="546"/>
      <c r="AJC19" s="546"/>
      <c r="AJD19" s="546"/>
      <c r="AJE19" s="546"/>
      <c r="AJF19" s="546"/>
      <c r="AJG19" s="546"/>
      <c r="AJH19" s="546"/>
      <c r="AJI19" s="546"/>
      <c r="AJJ19" s="546"/>
      <c r="AJK19" s="546"/>
      <c r="AJL19" s="546"/>
      <c r="AJM19" s="546"/>
      <c r="AJN19" s="546"/>
      <c r="AJO19" s="546"/>
      <c r="AJP19" s="546"/>
      <c r="AJQ19" s="546"/>
      <c r="AJR19" s="546"/>
      <c r="AJS19" s="546"/>
      <c r="AJT19" s="546"/>
      <c r="AJU19" s="546"/>
      <c r="AJV19" s="546"/>
      <c r="AJW19" s="546"/>
      <c r="AJX19" s="546"/>
      <c r="AJY19" s="546"/>
      <c r="AJZ19" s="546"/>
      <c r="AKA19" s="546"/>
      <c r="AKB19" s="546"/>
      <c r="AKC19" s="546"/>
      <c r="AKD19" s="546"/>
      <c r="AKE19" s="546"/>
      <c r="AKF19" s="546"/>
      <c r="AKG19" s="546"/>
      <c r="AKH19" s="546"/>
      <c r="AKI19" s="546"/>
      <c r="AKJ19" s="546"/>
      <c r="AKK19" s="546"/>
      <c r="AKL19" s="546"/>
      <c r="AKM19" s="546"/>
      <c r="AKN19" s="546"/>
      <c r="AKO19" s="546"/>
      <c r="AKP19" s="546"/>
      <c r="AKQ19" s="546"/>
      <c r="AKR19" s="546"/>
      <c r="AKS19" s="546"/>
      <c r="AKT19" s="546"/>
      <c r="AKU19" s="546"/>
      <c r="AKV19" s="546"/>
      <c r="AKW19" s="546"/>
      <c r="AKX19" s="546"/>
      <c r="AKY19" s="546"/>
      <c r="AKZ19" s="546"/>
      <c r="ALA19" s="546"/>
      <c r="ALB19" s="546"/>
      <c r="ALC19" s="546"/>
      <c r="ALD19" s="546"/>
      <c r="ALE19" s="546"/>
      <c r="ALF19" s="546"/>
      <c r="ALG19" s="546"/>
      <c r="ALH19" s="546"/>
      <c r="ALI19" s="546"/>
      <c r="ALJ19" s="546"/>
      <c r="ALK19" s="546"/>
      <c r="ALL19" s="546"/>
      <c r="ALM19" s="546"/>
      <c r="ALN19" s="546"/>
      <c r="ALO19" s="546"/>
      <c r="ALP19" s="546"/>
      <c r="ALQ19" s="546"/>
      <c r="ALR19" s="546"/>
      <c r="ALS19" s="546"/>
      <c r="ALT19" s="546"/>
      <c r="ALU19" s="546"/>
      <c r="ALV19" s="546"/>
      <c r="ALW19" s="546"/>
      <c r="ALX19" s="546"/>
      <c r="ALY19" s="546"/>
      <c r="ALZ19" s="546"/>
      <c r="AMA19" s="546"/>
      <c r="AMB19" s="546"/>
      <c r="AMC19" s="546"/>
      <c r="AMD19" s="546"/>
      <c r="AME19" s="546"/>
      <c r="AMF19" s="546"/>
      <c r="AMG19" s="546"/>
      <c r="AMH19" s="546"/>
      <c r="AMI19" s="546"/>
      <c r="AMJ19" s="546"/>
      <c r="AMK19" s="546"/>
      <c r="AML19" s="546"/>
      <c r="AMM19" s="546"/>
      <c r="AMN19" s="546"/>
      <c r="AMO19" s="546"/>
      <c r="AMP19" s="546"/>
      <c r="AMQ19" s="546"/>
      <c r="AMR19" s="546"/>
      <c r="AMS19" s="546"/>
      <c r="AMT19" s="546"/>
      <c r="AMU19" s="546"/>
      <c r="AMV19" s="546"/>
      <c r="AMW19" s="546"/>
      <c r="AMX19" s="546"/>
      <c r="AMY19" s="546"/>
      <c r="AMZ19" s="546"/>
      <c r="ANA19" s="546"/>
      <c r="ANB19" s="546"/>
      <c r="ANC19" s="546"/>
      <c r="AND19" s="546"/>
      <c r="ANE19" s="546"/>
      <c r="ANF19" s="546"/>
      <c r="ANG19" s="546"/>
      <c r="ANH19" s="546"/>
      <c r="ANI19" s="546"/>
      <c r="ANJ19" s="546"/>
      <c r="ANK19" s="546"/>
      <c r="ANL19" s="546"/>
      <c r="ANM19" s="546"/>
      <c r="ANN19" s="546"/>
      <c r="ANO19" s="546"/>
      <c r="ANP19" s="546"/>
      <c r="ANQ19" s="546"/>
      <c r="ANR19" s="546"/>
      <c r="ANS19" s="546"/>
      <c r="ANT19" s="546"/>
      <c r="ANU19" s="546"/>
      <c r="ANV19" s="546"/>
      <c r="ANW19" s="546"/>
      <c r="ANX19" s="546"/>
      <c r="ANY19" s="546"/>
      <c r="ANZ19" s="546"/>
      <c r="AOA19" s="546"/>
      <c r="AOB19" s="546"/>
      <c r="AOC19" s="546"/>
      <c r="AOD19" s="546"/>
      <c r="AOE19" s="546"/>
      <c r="AOF19" s="546"/>
      <c r="AOG19" s="546"/>
      <c r="AOH19" s="546"/>
      <c r="AOI19" s="546"/>
      <c r="AOJ19" s="546"/>
      <c r="AOK19" s="546"/>
      <c r="AOL19" s="546"/>
      <c r="AOM19" s="546"/>
      <c r="AON19" s="546"/>
      <c r="AOO19" s="546"/>
      <c r="AOP19" s="546"/>
      <c r="AOQ19" s="546"/>
      <c r="AOR19" s="546"/>
      <c r="AOS19" s="546"/>
      <c r="AOT19" s="546"/>
      <c r="AOU19" s="546"/>
      <c r="AOV19" s="546"/>
      <c r="AOW19" s="546"/>
      <c r="AOX19" s="546"/>
      <c r="AOY19" s="546"/>
      <c r="AOZ19" s="546"/>
      <c r="APA19" s="546"/>
      <c r="APB19" s="546"/>
      <c r="APC19" s="546"/>
      <c r="APD19" s="546"/>
      <c r="APE19" s="546"/>
      <c r="APF19" s="546"/>
      <c r="APG19" s="546"/>
      <c r="APH19" s="546"/>
      <c r="API19" s="546"/>
      <c r="APJ19" s="546"/>
      <c r="APK19" s="546"/>
      <c r="APL19" s="546"/>
      <c r="APM19" s="546"/>
      <c r="APN19" s="546"/>
      <c r="APO19" s="546"/>
      <c r="APP19" s="546"/>
      <c r="APQ19" s="546"/>
      <c r="APR19" s="546"/>
      <c r="APS19" s="546"/>
      <c r="APT19" s="546"/>
      <c r="APU19" s="546"/>
      <c r="APV19" s="546"/>
      <c r="APW19" s="546"/>
      <c r="APX19" s="546"/>
      <c r="APY19" s="546"/>
      <c r="APZ19" s="546"/>
      <c r="AQA19" s="546"/>
      <c r="AQB19" s="546"/>
      <c r="AQC19" s="546"/>
      <c r="AQD19" s="546"/>
      <c r="AQE19" s="546"/>
      <c r="AQF19" s="546"/>
      <c r="AQG19" s="546"/>
      <c r="AQH19" s="546"/>
      <c r="AQI19" s="546"/>
      <c r="AQJ19" s="546"/>
      <c r="AQK19" s="546"/>
      <c r="AQL19" s="546"/>
      <c r="AQM19" s="546"/>
      <c r="AQN19" s="546"/>
      <c r="AQO19" s="546"/>
      <c r="AQP19" s="546"/>
      <c r="AQQ19" s="546"/>
      <c r="AQR19" s="546"/>
      <c r="AQS19" s="546"/>
      <c r="AQT19" s="546"/>
      <c r="AQU19" s="546"/>
      <c r="AQV19" s="546"/>
      <c r="AQW19" s="546"/>
      <c r="AQX19" s="546"/>
      <c r="AQY19" s="546"/>
      <c r="AQZ19" s="546"/>
      <c r="ARA19" s="546"/>
      <c r="ARB19" s="546"/>
      <c r="ARC19" s="546"/>
      <c r="ARD19" s="546"/>
      <c r="ARE19" s="546"/>
      <c r="ARF19" s="546"/>
      <c r="ARG19" s="546"/>
      <c r="ARH19" s="546"/>
      <c r="ARI19" s="546"/>
      <c r="ARJ19" s="546"/>
      <c r="ARK19" s="546"/>
      <c r="ARL19" s="546"/>
      <c r="ARM19" s="546"/>
      <c r="ARN19" s="546"/>
      <c r="ARO19" s="546"/>
      <c r="ARP19" s="546"/>
      <c r="ARQ19" s="546"/>
      <c r="ARR19" s="546"/>
      <c r="ARS19" s="546"/>
      <c r="ART19" s="546"/>
      <c r="ARU19" s="546"/>
      <c r="ARV19" s="546"/>
      <c r="ARW19" s="546"/>
      <c r="ARX19" s="546"/>
      <c r="ARY19" s="546"/>
      <c r="ARZ19" s="546"/>
      <c r="ASA19" s="546"/>
      <c r="ASB19" s="546"/>
      <c r="ASC19" s="546"/>
      <c r="ASD19" s="546"/>
      <c r="ASE19" s="546"/>
      <c r="ASF19" s="546"/>
      <c r="ASG19" s="546"/>
      <c r="ASH19" s="546"/>
      <c r="ASI19" s="546"/>
      <c r="ASJ19" s="546"/>
      <c r="ASK19" s="546"/>
      <c r="ASL19" s="546"/>
      <c r="ASM19" s="546"/>
      <c r="ASN19" s="546"/>
      <c r="ASO19" s="546"/>
      <c r="ASP19" s="546"/>
      <c r="ASQ19" s="546"/>
      <c r="ASR19" s="546"/>
      <c r="ASS19" s="546"/>
      <c r="AST19" s="546"/>
      <c r="ASU19" s="546"/>
      <c r="ASV19" s="546"/>
      <c r="ASW19" s="546"/>
      <c r="ASX19" s="546"/>
      <c r="ASY19" s="546"/>
      <c r="ASZ19" s="546"/>
      <c r="ATA19" s="546"/>
      <c r="ATB19" s="546"/>
      <c r="ATC19" s="546"/>
      <c r="ATD19" s="546"/>
      <c r="ATE19" s="546"/>
      <c r="ATF19" s="546"/>
      <c r="ATG19" s="546"/>
      <c r="ATH19" s="546"/>
      <c r="ATI19" s="546"/>
      <c r="ATJ19" s="546"/>
      <c r="ATK19" s="546"/>
      <c r="ATL19" s="546"/>
      <c r="ATM19" s="546"/>
      <c r="ATN19" s="546"/>
      <c r="ATO19" s="546"/>
      <c r="ATP19" s="546"/>
      <c r="ATQ19" s="546"/>
      <c r="ATR19" s="546"/>
      <c r="ATS19" s="546"/>
      <c r="ATT19" s="546"/>
      <c r="ATU19" s="546"/>
      <c r="ATV19" s="546"/>
      <c r="ATW19" s="546"/>
      <c r="ATX19" s="546"/>
      <c r="ATY19" s="546"/>
      <c r="ATZ19" s="546"/>
      <c r="AUA19" s="802"/>
      <c r="AUB19" s="802"/>
      <c r="AUC19" s="802"/>
      <c r="AUD19" s="802"/>
      <c r="AUE19" s="802"/>
      <c r="AUF19" s="802"/>
      <c r="AUG19" s="802"/>
      <c r="AUH19" s="802"/>
      <c r="AUI19" s="802"/>
      <c r="AUJ19" s="802"/>
      <c r="AUK19" s="802"/>
      <c r="AUL19" s="802"/>
      <c r="AUM19" s="802"/>
      <c r="AUN19" s="802"/>
      <c r="AUO19" s="802"/>
      <c r="AUP19" s="801"/>
      <c r="AUQ19" s="802"/>
      <c r="AUR19" s="801"/>
      <c r="AUS19" s="802"/>
      <c r="AUT19" s="801"/>
      <c r="AUU19" s="802"/>
      <c r="AUV19" s="802"/>
      <c r="AUW19" s="802"/>
      <c r="AUX19" s="802"/>
      <c r="AUY19" s="802"/>
      <c r="AUZ19" s="802"/>
      <c r="AVA19" s="802"/>
      <c r="AVB19" s="802"/>
      <c r="AVC19" s="802"/>
      <c r="AVD19" s="802"/>
      <c r="AVE19" s="802"/>
      <c r="AVF19" s="802"/>
      <c r="AVG19" s="802"/>
      <c r="AVH19" s="802"/>
      <c r="AVI19" s="802"/>
      <c r="AVJ19" s="802"/>
      <c r="AVK19" s="802"/>
      <c r="AVL19" s="802"/>
      <c r="AVM19" s="802"/>
      <c r="AVN19" s="802"/>
      <c r="AVO19" s="802"/>
      <c r="AVP19" s="802"/>
      <c r="AVQ19" s="802"/>
      <c r="AVR19" s="802"/>
      <c r="AVS19" s="802"/>
      <c r="AVT19" s="802"/>
      <c r="AVU19" s="802"/>
      <c r="AVV19" s="802"/>
      <c r="AVW19" s="802"/>
      <c r="AVX19" s="802"/>
      <c r="AVY19" s="802"/>
      <c r="AVZ19" s="802"/>
      <c r="AWA19" s="802"/>
      <c r="AWB19" s="802"/>
      <c r="AWC19" s="802"/>
      <c r="AWD19" s="802"/>
      <c r="AWE19" s="802"/>
      <c r="AWF19" s="802"/>
      <c r="AWG19" s="802"/>
      <c r="AWH19" s="802"/>
      <c r="AWI19" s="802"/>
      <c r="AWJ19" s="802"/>
      <c r="AWK19" s="802"/>
      <c r="AWL19" s="802"/>
      <c r="AWM19" s="802"/>
      <c r="AWN19" s="802"/>
      <c r="AWO19" s="802"/>
      <c r="AWP19" s="802"/>
      <c r="AWQ19" s="802"/>
      <c r="AWR19" s="802"/>
      <c r="AWS19" s="802"/>
      <c r="AWT19" s="802"/>
      <c r="AWU19" s="802"/>
      <c r="AWV19" s="802"/>
      <c r="AWW19" s="802"/>
      <c r="AWX19" s="802"/>
      <c r="AWY19" s="802"/>
      <c r="AWZ19" s="802"/>
      <c r="AXA19" s="802"/>
      <c r="AXB19" s="802"/>
      <c r="AXC19" s="802"/>
      <c r="AXD19" s="802"/>
      <c r="AXE19" s="802"/>
      <c r="AXF19" s="802"/>
      <c r="AXG19" s="802"/>
      <c r="AXH19" s="802"/>
      <c r="AXI19" s="802"/>
      <c r="AXJ19" s="802"/>
      <c r="AXK19" s="802"/>
      <c r="AXL19" s="802"/>
      <c r="AXM19" s="802"/>
      <c r="AXN19" s="802"/>
      <c r="AXO19" s="802"/>
      <c r="AXP19" s="802"/>
      <c r="AXQ19" s="802"/>
      <c r="AXR19" s="802"/>
      <c r="AXS19" s="802"/>
      <c r="AXT19" s="802"/>
      <c r="AXU19" s="802"/>
      <c r="AXV19" s="802"/>
      <c r="AXW19" s="802"/>
      <c r="AXX19" s="802"/>
      <c r="AXY19" s="802"/>
      <c r="AXZ19" s="802"/>
      <c r="AYA19" s="802"/>
      <c r="AYB19" s="802"/>
      <c r="AYC19" s="802"/>
      <c r="AYD19" s="802"/>
      <c r="AYE19" s="802"/>
      <c r="AYF19" s="802"/>
      <c r="AYG19" s="802"/>
      <c r="AYH19" s="802"/>
      <c r="AYI19" s="802"/>
      <c r="AYJ19" s="802"/>
      <c r="AYK19" s="802"/>
      <c r="AYL19" s="802"/>
      <c r="AYM19" s="802"/>
      <c r="AYN19" s="802"/>
      <c r="AYO19" s="802"/>
      <c r="AYP19" s="802"/>
      <c r="AYQ19" s="802"/>
      <c r="AYR19" s="802"/>
      <c r="AYS19" s="802"/>
      <c r="AYT19" s="802"/>
      <c r="AYU19" s="802"/>
      <c r="AYV19" s="802"/>
      <c r="AYW19" s="802"/>
      <c r="AYX19" s="802"/>
      <c r="AYY19" s="802"/>
      <c r="AYZ19" s="802"/>
      <c r="AZA19" s="802"/>
      <c r="AZB19" s="802"/>
      <c r="AZC19" s="802"/>
      <c r="AZD19" s="802"/>
      <c r="AZE19" s="802"/>
      <c r="AZF19" s="802"/>
      <c r="AZG19" s="802"/>
      <c r="AZH19" s="802"/>
      <c r="AZI19" s="802"/>
      <c r="AZJ19" s="802"/>
      <c r="AZK19" s="802"/>
      <c r="AZL19" s="802"/>
      <c r="AZM19" s="802"/>
      <c r="AZN19" s="802"/>
      <c r="AZO19" s="802"/>
      <c r="AZP19" s="802"/>
      <c r="AZQ19" s="802"/>
      <c r="AZR19" s="802"/>
      <c r="AZS19" s="802"/>
    </row>
    <row r="20" spans="2:1371" s="178" customFormat="1" ht="22.5" customHeight="1">
      <c r="B20" s="463"/>
      <c r="C20" s="1009" t="s">
        <v>22</v>
      </c>
      <c r="D20" s="1009"/>
      <c r="E20" s="464"/>
      <c r="F20" s="626"/>
      <c r="G20" s="799"/>
      <c r="H20" s="484" t="s">
        <v>23</v>
      </c>
      <c r="I20" s="628"/>
      <c r="J20" s="485" t="s">
        <v>24</v>
      </c>
      <c r="K20" s="628"/>
      <c r="L20" s="1102" t="s">
        <v>25</v>
      </c>
      <c r="M20" s="1103"/>
      <c r="N20" s="1103"/>
      <c r="O20" s="1103"/>
      <c r="P20" s="1103"/>
      <c r="Q20" s="1103"/>
      <c r="R20" s="1103"/>
      <c r="S20" s="1103"/>
      <c r="T20" s="1103"/>
      <c r="U20" s="782"/>
      <c r="V20" s="782"/>
      <c r="W20" s="782"/>
      <c r="X20" s="494"/>
      <c r="Z20" s="613"/>
      <c r="AA20" s="614"/>
      <c r="AB20" s="674" t="s">
        <v>29</v>
      </c>
      <c r="AC20" s="675">
        <v>3</v>
      </c>
      <c r="AD20" s="627" t="s">
        <v>23</v>
      </c>
      <c r="AE20" s="676">
        <v>4</v>
      </c>
      <c r="AF20" s="629" t="s">
        <v>24</v>
      </c>
      <c r="AG20" s="676">
        <v>1</v>
      </c>
      <c r="AH20" s="1100" t="s">
        <v>25</v>
      </c>
      <c r="AI20" s="1101"/>
      <c r="AJ20" s="1101"/>
      <c r="AK20" s="1101"/>
      <c r="AL20" s="1101"/>
      <c r="AM20" s="1101"/>
      <c r="AN20" s="1101"/>
      <c r="AO20" s="1101"/>
      <c r="AP20" s="1101"/>
      <c r="AQ20" s="635"/>
      <c r="AS20" s="802"/>
      <c r="AT20" s="802"/>
      <c r="AU20" s="802"/>
      <c r="AV20" s="802"/>
      <c r="AW20" s="802"/>
      <c r="AX20" s="802"/>
      <c r="AY20" s="802"/>
      <c r="AZ20" s="802"/>
      <c r="BA20" s="802"/>
      <c r="BB20" s="802"/>
      <c r="BC20" s="802"/>
      <c r="BD20" s="802"/>
      <c r="BE20" s="802"/>
      <c r="BF20" s="802"/>
      <c r="BG20" s="802"/>
      <c r="BH20" s="802"/>
      <c r="BI20" s="802"/>
      <c r="BJ20" s="802"/>
      <c r="BK20" s="802"/>
      <c r="BL20" s="802"/>
      <c r="BM20" s="802"/>
      <c r="BN20" s="802"/>
      <c r="BO20" s="802"/>
      <c r="BP20" s="802"/>
      <c r="BQ20" s="802"/>
      <c r="BR20" s="802"/>
      <c r="BS20" s="802"/>
      <c r="BT20" s="802"/>
      <c r="BU20" s="802"/>
      <c r="BV20" s="802"/>
      <c r="BW20" s="802"/>
      <c r="BX20" s="802"/>
      <c r="BY20" s="802"/>
      <c r="BZ20" s="802"/>
      <c r="CA20" s="802"/>
      <c r="CB20" s="802"/>
      <c r="CC20" s="802"/>
      <c r="CD20" s="802"/>
      <c r="CE20" s="802"/>
      <c r="CF20" s="802"/>
      <c r="CG20" s="802"/>
      <c r="CH20" s="802"/>
      <c r="CI20" s="802"/>
      <c r="CJ20" s="802"/>
      <c r="CK20" s="802"/>
      <c r="CL20" s="802"/>
      <c r="CM20" s="802"/>
      <c r="CN20" s="802"/>
      <c r="CO20" s="802"/>
      <c r="CP20" s="802"/>
      <c r="CQ20" s="802"/>
      <c r="CR20" s="802"/>
      <c r="CS20" s="802"/>
      <c r="CT20" s="802"/>
      <c r="CU20" s="802"/>
      <c r="CV20" s="802"/>
      <c r="CW20" s="802"/>
      <c r="CX20" s="802"/>
      <c r="CY20" s="802"/>
      <c r="CZ20" s="802"/>
      <c r="DA20" s="802"/>
      <c r="DB20" s="802"/>
      <c r="DC20" s="802"/>
      <c r="DD20" s="802"/>
      <c r="DE20" s="802"/>
      <c r="DF20" s="802"/>
      <c r="DG20" s="802"/>
      <c r="DH20" s="802"/>
      <c r="DI20" s="802"/>
      <c r="DJ20" s="802"/>
      <c r="DK20" s="802"/>
      <c r="DL20" s="802"/>
      <c r="DM20" s="802"/>
      <c r="DN20" s="802"/>
      <c r="DO20" s="802"/>
      <c r="DP20" s="802"/>
      <c r="DQ20" s="802"/>
      <c r="DR20" s="802"/>
      <c r="DS20" s="802"/>
      <c r="DT20" s="802"/>
      <c r="DU20" s="802"/>
      <c r="DV20" s="802"/>
      <c r="DW20" s="802"/>
      <c r="DX20" s="802"/>
      <c r="DY20" s="802"/>
      <c r="DZ20" s="802"/>
      <c r="EA20" s="802"/>
      <c r="EB20" s="802"/>
      <c r="EC20" s="802"/>
      <c r="ED20" s="802"/>
      <c r="EE20" s="802"/>
      <c r="EF20" s="802"/>
      <c r="EG20" s="802"/>
      <c r="EH20" s="802"/>
      <c r="EI20" s="802"/>
      <c r="EJ20" s="802"/>
      <c r="EK20" s="802"/>
      <c r="EL20" s="802"/>
      <c r="EM20" s="802"/>
      <c r="EN20" s="802"/>
      <c r="EO20" s="802"/>
      <c r="EP20" s="802"/>
      <c r="EQ20" s="802"/>
      <c r="ER20" s="802"/>
      <c r="ES20" s="802"/>
      <c r="ET20" s="802"/>
      <c r="EU20" s="802"/>
      <c r="EV20" s="802"/>
      <c r="EW20" s="802"/>
      <c r="EX20" s="802"/>
      <c r="EY20" s="802"/>
      <c r="EZ20" s="802"/>
      <c r="FA20" s="802"/>
      <c r="FB20" s="802"/>
      <c r="FC20" s="802"/>
      <c r="FD20" s="802"/>
      <c r="FE20" s="802"/>
      <c r="FF20" s="802"/>
      <c r="FG20" s="802"/>
      <c r="FH20" s="802"/>
      <c r="FI20" s="802"/>
      <c r="FJ20" s="802"/>
      <c r="FK20" s="802"/>
      <c r="FL20" s="802"/>
      <c r="FM20" s="802"/>
      <c r="FN20" s="802"/>
      <c r="FO20" s="802"/>
      <c r="FP20" s="802"/>
      <c r="FQ20" s="802"/>
      <c r="FR20" s="802"/>
      <c r="FS20" s="802"/>
      <c r="FT20" s="802"/>
      <c r="FU20" s="802"/>
      <c r="FV20" s="802"/>
      <c r="FW20" s="802"/>
      <c r="FX20" s="802"/>
      <c r="FY20" s="802"/>
      <c r="FZ20" s="802"/>
      <c r="GA20" s="802"/>
      <c r="GB20" s="802"/>
      <c r="GC20" s="802"/>
      <c r="GD20" s="802"/>
      <c r="GE20" s="802"/>
      <c r="GF20" s="802"/>
      <c r="GG20" s="802"/>
      <c r="GH20" s="802"/>
      <c r="GI20" s="802"/>
      <c r="GJ20" s="802"/>
      <c r="GK20" s="802"/>
      <c r="GL20" s="802"/>
      <c r="GM20" s="802"/>
      <c r="GN20" s="802"/>
      <c r="GO20" s="802"/>
      <c r="GP20" s="802"/>
      <c r="GQ20" s="802"/>
      <c r="GR20" s="802"/>
      <c r="GS20" s="802"/>
      <c r="GT20" s="802"/>
      <c r="GU20" s="802"/>
      <c r="GV20" s="802"/>
      <c r="GW20" s="802"/>
      <c r="GX20" s="802"/>
      <c r="GY20" s="802"/>
      <c r="GZ20" s="802"/>
      <c r="HA20" s="802"/>
      <c r="HB20" s="802"/>
      <c r="HC20" s="802"/>
      <c r="HD20" s="802"/>
      <c r="HE20" s="802"/>
      <c r="HF20" s="802"/>
      <c r="HG20" s="802"/>
      <c r="HH20" s="802"/>
      <c r="HI20" s="802"/>
      <c r="HJ20" s="802"/>
      <c r="HK20" s="802"/>
      <c r="HL20" s="802"/>
      <c r="HM20" s="802"/>
      <c r="HN20" s="802"/>
      <c r="HO20" s="802"/>
      <c r="HP20" s="802"/>
      <c r="HQ20" s="802"/>
      <c r="HR20" s="802"/>
      <c r="HS20" s="802"/>
      <c r="HT20" s="802"/>
      <c r="HU20" s="802"/>
      <c r="HV20" s="802"/>
      <c r="HW20" s="802"/>
      <c r="HX20" s="802"/>
      <c r="HY20" s="802"/>
      <c r="HZ20" s="802"/>
      <c r="IA20" s="802"/>
      <c r="IB20" s="802"/>
      <c r="IC20" s="802"/>
      <c r="ID20" s="802"/>
      <c r="IE20" s="802"/>
      <c r="IF20" s="802"/>
      <c r="IG20" s="802"/>
      <c r="IH20" s="802"/>
      <c r="II20" s="802"/>
      <c r="IJ20" s="802"/>
      <c r="IK20" s="802"/>
      <c r="IL20" s="802"/>
      <c r="IM20" s="802"/>
      <c r="IN20" s="802"/>
      <c r="IO20" s="802"/>
      <c r="IP20" s="802"/>
      <c r="IQ20" s="802"/>
      <c r="IR20" s="802"/>
      <c r="IS20" s="802"/>
      <c r="IT20" s="802"/>
      <c r="IU20" s="802"/>
      <c r="IV20" s="802"/>
      <c r="IW20" s="802"/>
      <c r="IX20" s="802"/>
      <c r="IY20" s="802"/>
      <c r="IZ20" s="802"/>
      <c r="JA20" s="802"/>
      <c r="JB20" s="802"/>
      <c r="JC20" s="802"/>
      <c r="JD20" s="802"/>
      <c r="JE20" s="802"/>
      <c r="JF20" s="802"/>
      <c r="JG20" s="802"/>
      <c r="JH20" s="802"/>
      <c r="JI20" s="802"/>
      <c r="JJ20" s="802"/>
      <c r="JK20" s="802"/>
      <c r="JL20" s="802"/>
      <c r="JM20" s="802"/>
      <c r="JN20" s="802"/>
      <c r="JO20" s="802"/>
      <c r="JP20" s="802"/>
      <c r="JQ20" s="802"/>
      <c r="JR20" s="802"/>
      <c r="JS20" s="802"/>
      <c r="JT20" s="802"/>
      <c r="JU20" s="802"/>
      <c r="JV20" s="802"/>
      <c r="JW20" s="802"/>
      <c r="JX20" s="802"/>
      <c r="JY20" s="802"/>
      <c r="JZ20" s="802"/>
      <c r="KA20" s="802"/>
      <c r="KB20" s="802"/>
      <c r="KC20" s="802"/>
      <c r="KD20" s="802"/>
      <c r="KE20" s="802"/>
      <c r="KF20" s="802"/>
      <c r="KG20" s="802"/>
      <c r="KH20" s="802"/>
      <c r="KI20" s="802"/>
      <c r="KJ20" s="802"/>
      <c r="KK20" s="802"/>
      <c r="KL20" s="802"/>
      <c r="KM20" s="802"/>
      <c r="KN20" s="802"/>
      <c r="KO20" s="802"/>
      <c r="KP20" s="802"/>
      <c r="KQ20" s="802"/>
      <c r="KR20" s="802"/>
      <c r="KS20" s="802"/>
      <c r="KT20" s="802"/>
      <c r="KU20" s="802"/>
      <c r="KV20" s="802"/>
      <c r="KW20" s="802"/>
      <c r="KX20" s="802"/>
      <c r="KY20" s="802"/>
      <c r="KZ20" s="802"/>
      <c r="LA20" s="802"/>
      <c r="LB20" s="802"/>
      <c r="LC20" s="802"/>
      <c r="LD20" s="802"/>
      <c r="LE20" s="802"/>
      <c r="LF20" s="802"/>
      <c r="LG20" s="802"/>
      <c r="LH20" s="802"/>
      <c r="LI20" s="802"/>
      <c r="LJ20" s="802"/>
      <c r="LK20" s="802"/>
      <c r="LL20" s="802"/>
      <c r="LM20" s="802"/>
      <c r="LN20" s="802"/>
      <c r="LO20" s="802"/>
      <c r="LP20" s="802"/>
      <c r="LQ20" s="802"/>
      <c r="LR20" s="802"/>
      <c r="LS20" s="802"/>
      <c r="LT20" s="802"/>
      <c r="LU20" s="802"/>
      <c r="LV20" s="802"/>
      <c r="LW20" s="802"/>
      <c r="LX20" s="802"/>
      <c r="LY20" s="802"/>
      <c r="LZ20" s="802"/>
      <c r="MA20" s="802"/>
      <c r="MB20" s="802"/>
      <c r="MC20" s="802"/>
      <c r="MD20" s="802"/>
      <c r="ME20" s="802"/>
      <c r="MF20" s="802"/>
      <c r="MG20" s="802"/>
      <c r="MH20" s="802"/>
      <c r="MI20" s="802"/>
      <c r="MJ20" s="802"/>
      <c r="MK20" s="802"/>
      <c r="ML20" s="802"/>
      <c r="MM20" s="802"/>
      <c r="MN20" s="802"/>
      <c r="MO20" s="802"/>
      <c r="MP20" s="802"/>
      <c r="MQ20" s="802"/>
      <c r="MR20" s="802"/>
      <c r="MS20" s="802"/>
      <c r="MT20" s="802"/>
      <c r="MU20" s="802"/>
      <c r="MV20" s="802"/>
      <c r="MW20" s="802"/>
      <c r="MX20" s="802"/>
      <c r="MY20" s="802"/>
      <c r="MZ20" s="802"/>
      <c r="NA20" s="802"/>
      <c r="NB20" s="802"/>
      <c r="NC20" s="802"/>
      <c r="ND20" s="802"/>
      <c r="NE20" s="802"/>
      <c r="NF20" s="802"/>
      <c r="NG20" s="802"/>
      <c r="NH20" s="802"/>
      <c r="NI20" s="802"/>
      <c r="NJ20" s="802"/>
      <c r="NK20" s="802"/>
      <c r="NL20" s="802"/>
      <c r="NM20" s="802"/>
      <c r="NN20" s="802"/>
      <c r="NO20" s="802"/>
      <c r="NP20" s="802"/>
      <c r="NQ20" s="802"/>
      <c r="NR20" s="802"/>
      <c r="NS20" s="802"/>
      <c r="NT20" s="802"/>
      <c r="NU20" s="802"/>
      <c r="NV20" s="802"/>
      <c r="NW20" s="802"/>
      <c r="NX20" s="802"/>
      <c r="NY20" s="802"/>
      <c r="NZ20" s="802"/>
      <c r="OA20" s="802"/>
      <c r="OB20" s="802"/>
      <c r="OC20" s="802"/>
      <c r="OD20" s="802"/>
      <c r="OE20" s="802"/>
      <c r="OF20" s="802"/>
      <c r="OG20" s="802"/>
      <c r="OH20" s="802"/>
      <c r="OI20" s="802"/>
      <c r="OJ20" s="802"/>
      <c r="OK20" s="802"/>
      <c r="OL20" s="802"/>
      <c r="OM20" s="802"/>
      <c r="ON20" s="802"/>
      <c r="OO20" s="802"/>
      <c r="OP20" s="802"/>
      <c r="OQ20" s="802"/>
      <c r="OR20" s="802"/>
      <c r="OS20" s="802"/>
      <c r="OT20" s="802"/>
      <c r="OU20" s="802"/>
      <c r="OV20" s="802"/>
      <c r="OW20" s="802"/>
      <c r="OX20" s="802"/>
      <c r="OY20" s="802"/>
      <c r="OZ20" s="802"/>
      <c r="PA20" s="802"/>
      <c r="PB20" s="802"/>
      <c r="PC20" s="802"/>
      <c r="PD20" s="802"/>
      <c r="PE20" s="802"/>
      <c r="PF20" s="802"/>
      <c r="PG20" s="802"/>
      <c r="PH20" s="802"/>
      <c r="PI20" s="802"/>
      <c r="PJ20" s="802"/>
      <c r="PK20" s="802"/>
      <c r="PL20" s="802"/>
      <c r="PM20" s="802"/>
      <c r="PN20" s="802"/>
      <c r="PO20" s="802"/>
      <c r="PP20" s="802"/>
      <c r="PQ20" s="802"/>
      <c r="PR20" s="802"/>
      <c r="PS20" s="802"/>
      <c r="PT20" s="802"/>
      <c r="PU20" s="802"/>
      <c r="PV20" s="802"/>
      <c r="PW20" s="802"/>
      <c r="PX20" s="802"/>
      <c r="PY20" s="802"/>
      <c r="PZ20" s="802"/>
      <c r="QA20" s="802"/>
      <c r="QB20" s="802"/>
      <c r="QC20" s="802"/>
      <c r="QD20" s="802"/>
      <c r="QE20" s="802"/>
      <c r="QF20" s="802"/>
      <c r="QG20" s="802"/>
      <c r="QH20" s="802"/>
      <c r="QI20" s="802"/>
      <c r="QJ20" s="802"/>
      <c r="QK20" s="802"/>
      <c r="QL20" s="802"/>
      <c r="QM20" s="802"/>
      <c r="QN20" s="802"/>
      <c r="QO20" s="802"/>
      <c r="QP20" s="802"/>
      <c r="QQ20" s="802"/>
      <c r="QR20" s="802"/>
      <c r="QS20" s="802"/>
      <c r="QT20" s="802"/>
      <c r="QU20" s="802"/>
      <c r="QV20" s="802"/>
      <c r="QW20" s="802"/>
      <c r="QX20" s="802"/>
      <c r="QY20" s="802"/>
      <c r="QZ20" s="802"/>
      <c r="RA20" s="802"/>
      <c r="RB20" s="802"/>
      <c r="RC20" s="802"/>
      <c r="RD20" s="802"/>
      <c r="RE20" s="802"/>
      <c r="RF20" s="802"/>
      <c r="RG20" s="802"/>
      <c r="RH20" s="802"/>
      <c r="RI20" s="802"/>
      <c r="RJ20" s="802"/>
      <c r="RK20" s="802"/>
      <c r="RL20" s="802"/>
      <c r="RM20" s="802"/>
      <c r="RN20" s="802"/>
      <c r="RO20" s="802"/>
      <c r="RP20" s="802"/>
      <c r="RQ20" s="802"/>
      <c r="RR20" s="802"/>
      <c r="RS20" s="802"/>
      <c r="RT20" s="802"/>
      <c r="RU20" s="802"/>
      <c r="RV20" s="802"/>
      <c r="RW20" s="802"/>
      <c r="RX20" s="802"/>
      <c r="RY20" s="802"/>
      <c r="RZ20" s="802"/>
      <c r="SA20" s="802"/>
      <c r="SB20" s="802"/>
      <c r="SC20" s="802"/>
      <c r="SD20" s="802"/>
      <c r="SE20" s="802"/>
      <c r="SF20" s="802"/>
      <c r="SG20" s="802"/>
      <c r="SH20" s="802"/>
      <c r="SI20" s="802"/>
      <c r="SJ20" s="802"/>
      <c r="SK20" s="802"/>
      <c r="SL20" s="802"/>
      <c r="SM20" s="802"/>
      <c r="SN20" s="802"/>
      <c r="SO20" s="802"/>
      <c r="SP20" s="802"/>
      <c r="SQ20" s="802"/>
      <c r="SR20" s="802"/>
      <c r="SS20" s="802"/>
      <c r="ST20" s="802"/>
      <c r="SU20" s="802"/>
      <c r="SV20" s="802"/>
      <c r="SW20" s="802"/>
      <c r="SX20" s="802"/>
      <c r="SY20" s="802"/>
      <c r="SZ20" s="802"/>
      <c r="TA20" s="802"/>
      <c r="TB20" s="802"/>
      <c r="TC20" s="802"/>
      <c r="TD20" s="802"/>
      <c r="TE20" s="802"/>
      <c r="TF20" s="802"/>
      <c r="TG20" s="802"/>
      <c r="TH20" s="802"/>
      <c r="TI20" s="802"/>
      <c r="TJ20" s="802"/>
      <c r="TK20" s="802"/>
      <c r="TL20" s="802"/>
      <c r="TM20" s="802"/>
      <c r="TN20" s="802"/>
      <c r="TO20" s="802"/>
      <c r="TP20" s="802"/>
      <c r="TQ20" s="802"/>
      <c r="TR20" s="802"/>
      <c r="TS20" s="802"/>
      <c r="TT20" s="802"/>
      <c r="TU20" s="802"/>
      <c r="TV20" s="802"/>
      <c r="TW20" s="802"/>
      <c r="TX20" s="802"/>
      <c r="TY20" s="802"/>
      <c r="TZ20" s="802"/>
      <c r="UA20" s="802"/>
      <c r="UB20" s="802"/>
      <c r="UC20" s="802"/>
      <c r="UD20" s="802"/>
      <c r="UE20" s="802"/>
      <c r="UF20" s="802"/>
      <c r="UG20" s="802"/>
      <c r="UH20" s="802"/>
      <c r="UI20" s="802"/>
      <c r="UJ20" s="802"/>
      <c r="UK20" s="802"/>
      <c r="UL20" s="802"/>
      <c r="UM20" s="802"/>
      <c r="UN20" s="802"/>
      <c r="UO20" s="802"/>
      <c r="UP20" s="802"/>
      <c r="UQ20" s="802"/>
      <c r="UR20" s="802"/>
      <c r="US20" s="802"/>
      <c r="UT20" s="802"/>
      <c r="UU20" s="802"/>
      <c r="UV20" s="802"/>
      <c r="UW20" s="802"/>
      <c r="UX20" s="802"/>
      <c r="UY20" s="802"/>
      <c r="UZ20" s="802"/>
      <c r="VA20" s="802"/>
      <c r="VB20" s="802"/>
      <c r="VC20" s="802"/>
      <c r="VD20" s="802"/>
      <c r="VE20" s="802"/>
      <c r="VF20" s="802"/>
      <c r="VG20" s="802"/>
      <c r="VH20" s="802"/>
      <c r="VI20" s="802"/>
      <c r="VJ20" s="802"/>
      <c r="VK20" s="802"/>
      <c r="VL20" s="802"/>
      <c r="VM20" s="802"/>
      <c r="VN20" s="802"/>
      <c r="VO20" s="802"/>
      <c r="VP20" s="802"/>
      <c r="VQ20" s="802"/>
      <c r="VR20" s="802"/>
      <c r="VS20" s="802"/>
      <c r="VT20" s="802"/>
      <c r="VU20" s="802"/>
      <c r="VV20" s="802"/>
      <c r="VW20" s="802"/>
      <c r="VX20" s="802"/>
      <c r="VY20" s="802"/>
      <c r="VZ20" s="802"/>
      <c r="WA20" s="802"/>
      <c r="WB20" s="802"/>
      <c r="WC20" s="802"/>
      <c r="WD20" s="802"/>
      <c r="WE20" s="802"/>
      <c r="WF20" s="802"/>
      <c r="WG20" s="802"/>
      <c r="WH20" s="802"/>
      <c r="WI20" s="802"/>
      <c r="WJ20" s="802"/>
      <c r="WK20" s="802"/>
      <c r="WL20" s="802"/>
      <c r="WM20" s="802"/>
      <c r="WN20" s="802"/>
      <c r="WO20" s="802"/>
      <c r="WP20" s="802"/>
      <c r="WQ20" s="802"/>
      <c r="WR20" s="802"/>
      <c r="WS20" s="802"/>
      <c r="WT20" s="802"/>
      <c r="WU20" s="802"/>
      <c r="WV20" s="802"/>
      <c r="WW20" s="802"/>
      <c r="WX20" s="802"/>
      <c r="WY20" s="802"/>
      <c r="WZ20" s="802"/>
      <c r="XA20" s="802"/>
      <c r="XB20" s="802"/>
      <c r="XC20" s="802"/>
      <c r="XD20" s="802"/>
      <c r="XE20" s="802"/>
      <c r="XF20" s="802"/>
      <c r="XG20" s="802"/>
      <c r="XH20" s="802"/>
      <c r="XI20" s="802"/>
      <c r="XJ20" s="802"/>
      <c r="XK20" s="802"/>
      <c r="XL20" s="802"/>
      <c r="XM20" s="802"/>
      <c r="XN20" s="802"/>
      <c r="XO20" s="802"/>
      <c r="XP20" s="802"/>
      <c r="XQ20" s="802"/>
      <c r="XR20" s="802"/>
      <c r="XS20" s="802"/>
      <c r="XT20" s="802"/>
      <c r="XU20" s="802"/>
      <c r="XV20" s="802"/>
      <c r="XW20" s="802"/>
      <c r="XX20" s="802"/>
      <c r="XY20" s="802"/>
      <c r="XZ20" s="802"/>
      <c r="YA20" s="802"/>
      <c r="YB20" s="802"/>
      <c r="YC20" s="802"/>
      <c r="YD20" s="802"/>
      <c r="YE20" s="802"/>
      <c r="YF20" s="802"/>
      <c r="YG20" s="802"/>
      <c r="YH20" s="802"/>
      <c r="YI20" s="802"/>
      <c r="YJ20" s="802"/>
      <c r="YK20" s="802"/>
      <c r="YL20" s="802"/>
      <c r="YM20" s="802"/>
      <c r="YN20" s="802"/>
      <c r="YO20" s="802"/>
      <c r="YP20" s="802"/>
      <c r="YQ20" s="802"/>
      <c r="YR20" s="802"/>
      <c r="YS20" s="802"/>
      <c r="YT20" s="802"/>
      <c r="YU20" s="802"/>
      <c r="YV20" s="802"/>
      <c r="YW20" s="802"/>
      <c r="YX20" s="802"/>
      <c r="YY20" s="802"/>
      <c r="YZ20" s="802"/>
      <c r="ZA20" s="802"/>
      <c r="ZB20" s="802"/>
      <c r="ZC20" s="802"/>
      <c r="ZD20" s="802"/>
      <c r="ZE20" s="802"/>
      <c r="ZF20" s="802"/>
      <c r="ZG20" s="802"/>
      <c r="ZH20" s="802"/>
      <c r="ZI20" s="802"/>
      <c r="ZJ20" s="802"/>
      <c r="ZK20" s="802"/>
      <c r="ZL20" s="802"/>
      <c r="ZM20" s="802"/>
      <c r="ZN20" s="802"/>
      <c r="ZO20" s="802"/>
      <c r="ZP20" s="802"/>
      <c r="ZQ20" s="802"/>
      <c r="ZR20" s="802"/>
      <c r="ZS20" s="802"/>
      <c r="ZT20" s="802"/>
      <c r="ZU20" s="802"/>
      <c r="ZV20" s="802"/>
      <c r="ZW20" s="802"/>
      <c r="ZX20" s="802"/>
      <c r="ZY20" s="802"/>
      <c r="ZZ20" s="802"/>
      <c r="AAA20" s="802"/>
      <c r="AAB20" s="802"/>
      <c r="AAC20" s="802"/>
      <c r="AAD20" s="802"/>
      <c r="AAE20" s="802"/>
      <c r="AAF20" s="802"/>
      <c r="AAG20" s="802"/>
      <c r="AAH20" s="802"/>
      <c r="AAI20" s="802"/>
      <c r="AAJ20" s="802"/>
      <c r="AAK20" s="802"/>
      <c r="AAL20" s="802"/>
      <c r="AAM20" s="802"/>
      <c r="AAN20" s="802"/>
      <c r="AAO20" s="802"/>
      <c r="AAP20" s="802"/>
      <c r="AAQ20" s="802"/>
      <c r="AAR20" s="802"/>
      <c r="AAS20" s="802"/>
      <c r="AAT20" s="802"/>
      <c r="AAU20" s="802"/>
      <c r="AAV20" s="802"/>
      <c r="AAW20" s="802"/>
      <c r="AAX20" s="802"/>
      <c r="AAY20" s="802"/>
      <c r="AAZ20" s="802"/>
      <c r="ABA20" s="802"/>
      <c r="ABB20" s="802"/>
      <c r="ABC20" s="802"/>
      <c r="ABD20" s="802"/>
      <c r="ABE20" s="802"/>
      <c r="ABF20" s="802"/>
      <c r="ABG20" s="802"/>
      <c r="ABH20" s="802"/>
      <c r="ABI20" s="802"/>
      <c r="ABJ20" s="802"/>
      <c r="ABK20" s="802"/>
      <c r="ABL20" s="802"/>
      <c r="ABM20" s="802"/>
      <c r="ABN20" s="802"/>
      <c r="ABO20" s="802"/>
      <c r="ABP20" s="802"/>
      <c r="ABQ20" s="802"/>
      <c r="ABR20" s="802"/>
      <c r="ABS20" s="802"/>
      <c r="ABT20" s="802"/>
      <c r="ABU20" s="802"/>
      <c r="ABV20" s="802"/>
      <c r="ABW20" s="802"/>
      <c r="ABX20" s="802"/>
      <c r="ABY20" s="802"/>
      <c r="ABZ20" s="802"/>
      <c r="ACA20" s="802"/>
      <c r="ACB20" s="802"/>
      <c r="ACC20" s="802"/>
      <c r="ACD20" s="802"/>
      <c r="ACE20" s="802"/>
      <c r="ACF20" s="802"/>
      <c r="ACG20" s="802"/>
      <c r="ACH20" s="802"/>
      <c r="ACI20" s="802"/>
      <c r="ACJ20" s="802"/>
      <c r="ACK20" s="802"/>
      <c r="ACL20" s="802"/>
      <c r="ACM20" s="802"/>
      <c r="ACN20" s="802"/>
      <c r="ACO20" s="802"/>
      <c r="ACP20" s="802"/>
      <c r="ACQ20" s="802"/>
      <c r="ACR20" s="802"/>
      <c r="ACS20" s="802"/>
      <c r="ACT20" s="802"/>
      <c r="ACU20" s="802"/>
      <c r="ACV20" s="802"/>
      <c r="ACW20" s="802"/>
      <c r="ACX20" s="802"/>
      <c r="ACY20" s="802"/>
      <c r="ACZ20" s="802"/>
      <c r="ADA20" s="802"/>
      <c r="ADB20" s="802"/>
      <c r="ADC20" s="802"/>
      <c r="ADD20" s="802"/>
      <c r="ADE20" s="802"/>
      <c r="ADF20" s="802"/>
      <c r="ADG20" s="802"/>
      <c r="ADH20" s="802"/>
      <c r="ADI20" s="802"/>
      <c r="ADJ20" s="802"/>
      <c r="ADK20" s="802"/>
      <c r="ADL20" s="802"/>
      <c r="ADM20" s="802"/>
      <c r="ADN20" s="802"/>
      <c r="ADO20" s="802"/>
      <c r="ADP20" s="802"/>
      <c r="ADQ20" s="802"/>
      <c r="ADR20" s="802"/>
      <c r="ADS20" s="802"/>
      <c r="ADT20" s="802"/>
      <c r="ADU20" s="802"/>
      <c r="ADV20" s="802"/>
      <c r="ADW20" s="802"/>
      <c r="ADX20" s="802"/>
      <c r="ADY20" s="802"/>
      <c r="ADZ20" s="802"/>
      <c r="AEA20" s="802"/>
      <c r="AEB20" s="802"/>
      <c r="AEC20" s="802"/>
      <c r="AED20" s="802"/>
      <c r="AEE20" s="802"/>
      <c r="AEF20" s="802"/>
      <c r="AEG20" s="802"/>
      <c r="AEH20" s="802"/>
      <c r="AEI20" s="802"/>
      <c r="AEJ20" s="802"/>
      <c r="AEK20" s="802"/>
      <c r="AEL20" s="802"/>
      <c r="AEM20" s="802"/>
      <c r="AEN20" s="802"/>
      <c r="AEO20" s="802"/>
      <c r="AEP20" s="802"/>
      <c r="AEQ20" s="802"/>
      <c r="AER20" s="802"/>
      <c r="AES20" s="802"/>
      <c r="AET20" s="802"/>
      <c r="AEU20" s="802"/>
      <c r="AEV20" s="802"/>
      <c r="AEW20" s="802"/>
      <c r="AEX20" s="802"/>
      <c r="AEY20" s="802"/>
      <c r="AEZ20" s="802"/>
      <c r="AFA20" s="802"/>
      <c r="AFB20" s="802"/>
      <c r="AFC20" s="802"/>
      <c r="AFD20" s="802"/>
      <c r="AFE20" s="802"/>
      <c r="AFF20" s="802"/>
      <c r="AFG20" s="802"/>
      <c r="AFH20" s="802"/>
      <c r="AFI20" s="802"/>
      <c r="AFJ20" s="802"/>
      <c r="AFK20" s="802"/>
      <c r="AFL20" s="802"/>
      <c r="AFM20" s="802"/>
      <c r="AFN20" s="802"/>
      <c r="AFO20" s="802"/>
      <c r="AFP20" s="802"/>
      <c r="AFQ20" s="802"/>
      <c r="AFR20" s="802"/>
      <c r="AFS20" s="802"/>
      <c r="AFT20" s="802"/>
      <c r="AFU20" s="802"/>
      <c r="AFV20" s="802"/>
      <c r="AFW20" s="802"/>
      <c r="AFX20" s="802"/>
      <c r="AFY20" s="802"/>
      <c r="AFZ20" s="802"/>
      <c r="AGA20" s="802"/>
      <c r="AGB20" s="802"/>
      <c r="AGC20" s="802"/>
      <c r="AGD20" s="802"/>
      <c r="AGE20" s="802"/>
      <c r="AGF20" s="802"/>
      <c r="AGG20" s="802"/>
      <c r="AGH20" s="802"/>
      <c r="AGI20" s="802"/>
      <c r="AGJ20" s="802"/>
      <c r="AGK20" s="802"/>
      <c r="AGL20" s="802"/>
      <c r="AGM20" s="802"/>
      <c r="AGN20" s="802"/>
      <c r="AGO20" s="802"/>
      <c r="AGP20" s="802"/>
      <c r="AGQ20" s="802"/>
      <c r="AGR20" s="802"/>
      <c r="AGS20" s="802"/>
      <c r="AGT20" s="802"/>
      <c r="AGU20" s="802"/>
      <c r="AGV20" s="802"/>
      <c r="AGW20" s="802"/>
      <c r="AGX20" s="802"/>
      <c r="AGY20" s="802"/>
      <c r="AGZ20" s="802"/>
      <c r="AHA20" s="802"/>
      <c r="AHB20" s="802"/>
      <c r="AHC20" s="802"/>
      <c r="AHD20" s="802"/>
      <c r="AHE20" s="802"/>
      <c r="AHF20" s="802"/>
      <c r="AHG20" s="802"/>
      <c r="AHH20" s="802"/>
      <c r="AHI20" s="802"/>
      <c r="AHJ20" s="802"/>
      <c r="AHK20" s="802"/>
      <c r="AHL20" s="802"/>
      <c r="AHM20" s="802"/>
      <c r="AHN20" s="802"/>
      <c r="AHO20" s="802"/>
      <c r="AHP20" s="802"/>
      <c r="AHQ20" s="802"/>
      <c r="AHR20" s="802"/>
      <c r="AHS20" s="802"/>
      <c r="AHT20" s="802"/>
      <c r="AHU20" s="802"/>
      <c r="AHV20" s="802"/>
      <c r="AHW20" s="802"/>
      <c r="AHX20" s="802"/>
      <c r="AHY20" s="802"/>
      <c r="AHZ20" s="802"/>
      <c r="AIA20" s="802"/>
      <c r="AIB20" s="802"/>
      <c r="AIC20" s="802"/>
      <c r="AID20" s="802"/>
      <c r="AIE20" s="802"/>
      <c r="AIF20" s="802"/>
      <c r="AIG20" s="802"/>
      <c r="AIH20" s="802"/>
      <c r="AII20" s="802"/>
      <c r="AIJ20" s="802"/>
      <c r="AIK20" s="793"/>
      <c r="AIL20" s="793"/>
      <c r="AIM20" s="793"/>
      <c r="AIN20" s="793"/>
      <c r="AIO20" s="793"/>
      <c r="AIP20" s="793"/>
      <c r="AIQ20" s="793"/>
      <c r="AIR20" s="793"/>
      <c r="AIS20" s="793"/>
      <c r="AIT20" s="793"/>
      <c r="AIU20" s="793"/>
      <c r="AIV20" s="793"/>
      <c r="AIW20" s="793"/>
      <c r="AIX20" s="793"/>
      <c r="AIY20" s="793"/>
      <c r="AIZ20" s="793"/>
      <c r="AJA20" s="793"/>
      <c r="AJB20" s="793"/>
      <c r="AJC20" s="793"/>
      <c r="AJD20" s="793"/>
      <c r="AJE20" s="793"/>
      <c r="AJF20" s="793"/>
      <c r="AJG20" s="793"/>
      <c r="AJH20" s="793"/>
      <c r="AJI20" s="793"/>
      <c r="AJJ20" s="793"/>
      <c r="AJK20" s="793"/>
      <c r="AJL20" s="793"/>
      <c r="AJM20" s="793"/>
      <c r="AJN20" s="793"/>
      <c r="AJO20" s="793"/>
      <c r="AJP20" s="793"/>
      <c r="AJQ20" s="793"/>
      <c r="AJR20" s="793"/>
      <c r="AJS20" s="793"/>
      <c r="AJT20" s="793"/>
      <c r="AJU20" s="793"/>
      <c r="AJV20" s="793"/>
      <c r="AJW20" s="793"/>
      <c r="AJX20" s="793"/>
      <c r="AJY20" s="793"/>
      <c r="AJZ20" s="793"/>
      <c r="AKA20" s="793"/>
      <c r="AKB20" s="793"/>
      <c r="AKC20" s="793"/>
      <c r="AKD20" s="793"/>
      <c r="AKE20" s="793"/>
      <c r="AKF20" s="793"/>
      <c r="AKG20" s="793"/>
      <c r="AKH20" s="793"/>
      <c r="AKI20" s="793"/>
      <c r="AKJ20" s="793"/>
      <c r="AKK20" s="793"/>
      <c r="AKL20" s="793"/>
      <c r="AKM20" s="793"/>
      <c r="AKN20" s="793"/>
      <c r="AKO20" s="793"/>
      <c r="AKP20" s="793"/>
      <c r="AKQ20" s="793"/>
      <c r="AKR20" s="793"/>
      <c r="AKS20" s="793"/>
      <c r="AKT20" s="793"/>
      <c r="AKU20" s="793"/>
      <c r="AKV20" s="793"/>
      <c r="AKW20" s="793"/>
      <c r="AKX20" s="793"/>
      <c r="AKY20" s="793"/>
      <c r="AKZ20" s="793"/>
      <c r="ALA20" s="793"/>
      <c r="ALB20" s="793"/>
      <c r="ALC20" s="793"/>
      <c r="ALD20" s="793"/>
      <c r="ALE20" s="793"/>
      <c r="ALF20" s="793"/>
      <c r="ALG20" s="793"/>
      <c r="ALH20" s="793"/>
      <c r="ALI20" s="793"/>
      <c r="ALJ20" s="793"/>
      <c r="ALK20" s="793"/>
      <c r="ALL20" s="793"/>
      <c r="ALM20" s="793"/>
      <c r="ALN20" s="793"/>
      <c r="ALO20" s="793"/>
      <c r="ALP20" s="793"/>
      <c r="ALQ20" s="793"/>
      <c r="ALR20" s="793"/>
      <c r="ALS20" s="793"/>
      <c r="ALT20" s="793"/>
      <c r="ALU20" s="793"/>
      <c r="ALV20" s="793"/>
      <c r="ALW20" s="793"/>
      <c r="ALX20" s="793"/>
      <c r="ALY20" s="793"/>
      <c r="ALZ20" s="793"/>
      <c r="AMA20" s="793"/>
      <c r="AMB20" s="793"/>
      <c r="AMC20" s="793"/>
      <c r="AMD20" s="793"/>
      <c r="AME20" s="793"/>
      <c r="AMF20" s="793"/>
      <c r="AMG20" s="793"/>
      <c r="AMH20" s="793"/>
      <c r="AMI20" s="793"/>
      <c r="AMJ20" s="793"/>
      <c r="AMK20" s="793"/>
      <c r="AML20" s="793"/>
      <c r="AMM20" s="793"/>
      <c r="AMN20" s="793"/>
      <c r="AMO20" s="793"/>
      <c r="AMP20" s="793"/>
      <c r="AMQ20" s="793"/>
      <c r="AMR20" s="793"/>
      <c r="AMS20" s="793"/>
      <c r="AMT20" s="793"/>
      <c r="AMU20" s="793"/>
      <c r="AMV20" s="793"/>
      <c r="AMW20" s="793"/>
      <c r="AMX20" s="793"/>
      <c r="AMY20" s="793"/>
      <c r="AMZ20" s="793"/>
      <c r="ANA20" s="793"/>
      <c r="ANB20" s="793"/>
      <c r="ANC20" s="793"/>
      <c r="AND20" s="793"/>
      <c r="ANE20" s="793"/>
      <c r="ANF20" s="793"/>
      <c r="ANG20" s="793"/>
      <c r="ANH20" s="793"/>
      <c r="ANI20" s="793"/>
      <c r="ANJ20" s="793"/>
      <c r="ANK20" s="793"/>
      <c r="ANL20" s="793"/>
      <c r="ANM20" s="793"/>
      <c r="ANN20" s="793"/>
      <c r="ANO20" s="793"/>
      <c r="ANP20" s="793"/>
      <c r="ANQ20" s="793"/>
      <c r="ANR20" s="793"/>
      <c r="ANS20" s="793"/>
      <c r="ANT20" s="793"/>
      <c r="ANU20" s="793"/>
      <c r="ANV20" s="793"/>
      <c r="ANW20" s="793"/>
      <c r="ANX20" s="793"/>
      <c r="ANY20" s="793"/>
      <c r="ANZ20" s="793"/>
      <c r="AOA20" s="793"/>
      <c r="AOB20" s="793"/>
      <c r="AOC20" s="793"/>
      <c r="AOD20" s="793"/>
      <c r="AOE20" s="793"/>
      <c r="AOF20" s="793"/>
      <c r="AOG20" s="793"/>
      <c r="AOH20" s="793"/>
      <c r="AOI20" s="793"/>
      <c r="AOJ20" s="793"/>
      <c r="AOK20" s="793"/>
      <c r="AOL20" s="793"/>
      <c r="AOM20" s="793"/>
      <c r="AON20" s="793"/>
      <c r="AOO20" s="793"/>
      <c r="AOP20" s="793"/>
      <c r="AOQ20" s="793"/>
      <c r="AOR20" s="793"/>
      <c r="AOS20" s="793"/>
      <c r="AOT20" s="793"/>
      <c r="AOU20" s="793"/>
      <c r="AOV20" s="793"/>
      <c r="AOW20" s="793"/>
      <c r="AOX20" s="793"/>
      <c r="AOY20" s="793"/>
      <c r="AOZ20" s="793"/>
      <c r="APA20" s="793"/>
      <c r="APB20" s="793"/>
      <c r="APC20" s="793"/>
      <c r="APD20" s="793"/>
      <c r="APE20" s="793"/>
      <c r="APF20" s="793"/>
      <c r="APG20" s="793"/>
      <c r="APH20" s="793"/>
      <c r="API20" s="793"/>
      <c r="APJ20" s="793"/>
      <c r="APK20" s="793"/>
      <c r="APL20" s="793"/>
      <c r="APM20" s="793"/>
      <c r="APN20" s="793"/>
      <c r="APO20" s="793"/>
      <c r="APP20" s="793"/>
      <c r="APQ20" s="793"/>
      <c r="APR20" s="793"/>
      <c r="APS20" s="793"/>
      <c r="APT20" s="793"/>
      <c r="APU20" s="793"/>
      <c r="APV20" s="793"/>
      <c r="APW20" s="793"/>
      <c r="APX20" s="793"/>
      <c r="APY20" s="793"/>
      <c r="APZ20" s="793"/>
      <c r="AQA20" s="793"/>
      <c r="AQB20" s="793"/>
      <c r="AQC20" s="793"/>
      <c r="AQD20" s="793"/>
      <c r="AQE20" s="802"/>
      <c r="AQF20" s="802"/>
      <c r="AQG20" s="802"/>
      <c r="AQH20" s="802"/>
      <c r="AQI20" s="802"/>
      <c r="AQJ20" s="802"/>
      <c r="AQK20" s="802"/>
      <c r="AQL20" s="802"/>
      <c r="AQM20" s="802"/>
      <c r="AQN20" s="802"/>
      <c r="AQO20" s="802"/>
      <c r="AQP20" s="802"/>
      <c r="AQQ20" s="802"/>
      <c r="AQR20" s="802"/>
      <c r="AQS20" s="802"/>
      <c r="AQT20" s="802"/>
      <c r="AQU20" s="802"/>
      <c r="AQV20" s="802"/>
      <c r="AQW20" s="802"/>
      <c r="AQX20" s="802"/>
      <c r="AQY20" s="802"/>
      <c r="AQZ20" s="802"/>
      <c r="ARA20" s="802"/>
      <c r="ARB20" s="802"/>
      <c r="ARC20" s="802"/>
      <c r="ARD20" s="802"/>
      <c r="ARE20" s="802"/>
      <c r="ARF20" s="802"/>
      <c r="ARG20" s="802"/>
      <c r="ARH20" s="802"/>
      <c r="ARI20" s="802"/>
      <c r="ARJ20" s="802"/>
      <c r="ARK20" s="802"/>
      <c r="ARL20" s="802"/>
      <c r="ARM20" s="802"/>
      <c r="ARN20" s="802"/>
      <c r="ARO20" s="802"/>
      <c r="ARP20" s="802"/>
      <c r="ARQ20" s="802"/>
      <c r="ARR20" s="802"/>
      <c r="ARS20" s="802"/>
      <c r="ART20" s="802"/>
      <c r="ARU20" s="802"/>
      <c r="ARV20" s="802"/>
      <c r="ARW20" s="802"/>
      <c r="ARX20" s="802"/>
      <c r="ARY20" s="802"/>
      <c r="ARZ20" s="802"/>
      <c r="ASA20" s="802"/>
      <c r="ASB20" s="802"/>
      <c r="ASC20" s="802"/>
      <c r="ASD20" s="802"/>
      <c r="ASE20" s="802"/>
      <c r="ASF20" s="802"/>
      <c r="ASG20" s="802"/>
      <c r="ASH20" s="802"/>
      <c r="ASI20" s="802"/>
      <c r="ASJ20" s="802"/>
      <c r="ASK20" s="802"/>
      <c r="ASL20" s="802"/>
      <c r="ASM20" s="793"/>
      <c r="ASN20" s="793"/>
      <c r="ASO20" s="793"/>
      <c r="ASP20" s="793"/>
      <c r="ASQ20" s="793"/>
      <c r="ASR20" s="793"/>
      <c r="ASS20" s="793"/>
      <c r="AST20" s="793"/>
      <c r="ASU20" s="793"/>
      <c r="ASV20" s="793"/>
      <c r="ASW20" s="793"/>
      <c r="ASX20" s="793"/>
      <c r="ASY20" s="793"/>
      <c r="ASZ20" s="793"/>
      <c r="ATA20" s="793"/>
      <c r="ATB20" s="793"/>
      <c r="ATC20" s="793"/>
      <c r="ATD20" s="793"/>
      <c r="ATE20" s="793"/>
      <c r="ATF20" s="793"/>
      <c r="ATG20" s="793"/>
      <c r="ATH20" s="793"/>
      <c r="ATI20" s="793"/>
      <c r="ATJ20" s="793"/>
      <c r="ATK20" s="793"/>
      <c r="ATL20" s="793"/>
      <c r="ATM20" s="793"/>
      <c r="ATN20" s="793"/>
      <c r="ATO20" s="793"/>
      <c r="ATP20" s="802"/>
      <c r="ATQ20" s="802"/>
      <c r="ATR20" s="802"/>
      <c r="ATS20" s="802"/>
      <c r="ATT20" s="802"/>
      <c r="ATU20" s="802"/>
      <c r="ATV20" s="802"/>
      <c r="ATW20" s="802"/>
      <c r="ATX20" s="802"/>
      <c r="ATY20" s="802"/>
      <c r="ATZ20" s="802"/>
      <c r="AUA20" s="802"/>
      <c r="AUB20" s="802"/>
      <c r="AUC20" s="802"/>
      <c r="AUD20" s="802"/>
      <c r="AUE20" s="802"/>
      <c r="AUF20" s="802"/>
      <c r="AUG20" s="802"/>
      <c r="AUH20" s="802"/>
      <c r="AUI20" s="802"/>
      <c r="AUJ20" s="802"/>
      <c r="AUK20" s="802"/>
      <c r="AUL20" s="802"/>
      <c r="AUM20" s="802"/>
      <c r="AUN20" s="802"/>
      <c r="AUO20" s="802"/>
      <c r="AUP20" s="801"/>
      <c r="AUQ20" s="802"/>
      <c r="AUR20" s="801"/>
      <c r="AUS20" s="802"/>
      <c r="AUT20" s="801"/>
      <c r="AUU20" s="802"/>
      <c r="AUV20" s="802"/>
      <c r="AUW20" s="802"/>
      <c r="AUX20" s="802"/>
      <c r="AUY20" s="802"/>
      <c r="AUZ20" s="802"/>
      <c r="AVA20" s="802"/>
      <c r="AVB20" s="802"/>
      <c r="AVC20" s="802"/>
      <c r="AVD20" s="802"/>
      <c r="AVE20" s="802"/>
      <c r="AVF20" s="802"/>
      <c r="AVG20" s="802"/>
      <c r="AVH20" s="802"/>
      <c r="AVI20" s="802"/>
      <c r="AVJ20" s="802"/>
      <c r="AVK20" s="802"/>
      <c r="AVL20" s="802"/>
      <c r="AVM20" s="802"/>
      <c r="AVN20" s="802"/>
      <c r="AVO20" s="802"/>
      <c r="AVP20" s="802"/>
      <c r="AVQ20" s="802"/>
      <c r="AVR20" s="802"/>
      <c r="AVS20" s="802"/>
      <c r="AVT20" s="802"/>
      <c r="AVU20" s="802"/>
      <c r="AVV20" s="802"/>
      <c r="AVW20" s="802"/>
      <c r="AVX20" s="802"/>
      <c r="AVY20" s="802"/>
      <c r="AVZ20" s="802"/>
      <c r="AWA20" s="802"/>
      <c r="AWB20" s="802"/>
      <c r="AWC20" s="802"/>
      <c r="AWD20" s="802"/>
      <c r="AWE20" s="802"/>
      <c r="AWF20" s="802"/>
      <c r="AWG20" s="802"/>
      <c r="AWH20" s="802"/>
      <c r="AWI20" s="802"/>
      <c r="AWJ20" s="802"/>
      <c r="AWK20" s="802"/>
      <c r="AWL20" s="802"/>
      <c r="AWM20" s="802"/>
      <c r="AWN20" s="802"/>
      <c r="AWO20" s="802"/>
      <c r="AWP20" s="802"/>
      <c r="AWQ20" s="802"/>
      <c r="AWR20" s="802"/>
      <c r="AWS20" s="802"/>
      <c r="AWT20" s="802"/>
      <c r="AWU20" s="802"/>
      <c r="AWV20" s="802"/>
      <c r="AWW20" s="802"/>
      <c r="AWX20" s="802"/>
      <c r="AWY20" s="802"/>
      <c r="AWZ20" s="802"/>
      <c r="AXA20" s="802"/>
      <c r="AXB20" s="802"/>
      <c r="AXC20" s="802"/>
      <c r="AXD20" s="802"/>
      <c r="AXE20" s="802"/>
      <c r="AXF20" s="802"/>
      <c r="AXG20" s="802"/>
      <c r="AXH20" s="802"/>
      <c r="AXI20" s="802"/>
      <c r="AXJ20" s="802"/>
      <c r="AXK20" s="802"/>
      <c r="AXL20" s="802"/>
      <c r="AXM20" s="802"/>
      <c r="AXN20" s="802"/>
      <c r="AXO20" s="802"/>
      <c r="AXP20" s="802"/>
      <c r="AXQ20" s="802"/>
      <c r="AXR20" s="802"/>
      <c r="AXS20" s="802"/>
      <c r="AXT20" s="802"/>
      <c r="AXU20" s="802"/>
      <c r="AXV20" s="802"/>
      <c r="AXW20" s="802"/>
      <c r="AXX20" s="802"/>
      <c r="AXY20" s="802"/>
      <c r="AXZ20" s="802"/>
      <c r="AYA20" s="802"/>
      <c r="AYB20" s="802"/>
      <c r="AYC20" s="802"/>
      <c r="AYD20" s="802"/>
      <c r="AYE20" s="802"/>
      <c r="AYF20" s="802"/>
      <c r="AYG20" s="802"/>
      <c r="AYH20" s="802"/>
      <c r="AYI20" s="802"/>
      <c r="AYJ20" s="802"/>
      <c r="AYK20" s="802"/>
      <c r="AYL20" s="802"/>
      <c r="AYM20" s="802"/>
      <c r="AYN20" s="802"/>
      <c r="AYO20" s="802"/>
      <c r="AYP20" s="802"/>
      <c r="AYQ20" s="802"/>
      <c r="AYR20" s="802"/>
      <c r="AYS20" s="802"/>
      <c r="AYT20" s="802"/>
      <c r="AYU20" s="802"/>
      <c r="AYV20" s="802"/>
      <c r="AYW20" s="802"/>
      <c r="AYX20" s="802"/>
      <c r="AYY20" s="802"/>
      <c r="AYZ20" s="802"/>
      <c r="AZA20" s="802"/>
      <c r="AZB20" s="802"/>
      <c r="AZC20" s="802"/>
      <c r="AZD20" s="802"/>
      <c r="AZE20" s="802"/>
      <c r="AZF20" s="802"/>
      <c r="AZG20" s="802"/>
      <c r="AZH20" s="802"/>
      <c r="AZI20" s="802"/>
      <c r="AZJ20" s="802"/>
      <c r="AZK20" s="802"/>
      <c r="AZL20" s="802"/>
      <c r="AZM20" s="802"/>
      <c r="AZN20" s="802"/>
      <c r="AZO20" s="802"/>
      <c r="AZP20" s="802"/>
      <c r="AZQ20" s="802"/>
      <c r="AZR20" s="802"/>
      <c r="AZS20" s="802"/>
    </row>
    <row r="21" spans="2:1371" s="178" customFormat="1" ht="3.75" customHeight="1">
      <c r="B21" s="463"/>
      <c r="C21" s="1009"/>
      <c r="D21" s="1009"/>
      <c r="E21" s="464"/>
      <c r="F21" s="472"/>
      <c r="G21" s="472"/>
      <c r="H21" s="472"/>
      <c r="I21" s="472"/>
      <c r="J21" s="472"/>
      <c r="K21" s="472"/>
      <c r="L21" s="472"/>
      <c r="M21" s="486"/>
      <c r="N21" s="486"/>
      <c r="O21" s="486"/>
      <c r="P21" s="486"/>
      <c r="Q21" s="486"/>
      <c r="R21" s="486"/>
      <c r="S21" s="486"/>
      <c r="T21" s="486"/>
      <c r="U21" s="785"/>
      <c r="V21" s="785"/>
      <c r="W21" s="785"/>
      <c r="X21" s="494"/>
      <c r="Z21" s="613"/>
      <c r="AA21" s="614"/>
      <c r="AB21" s="630"/>
      <c r="AC21" s="630"/>
      <c r="AD21" s="630"/>
      <c r="AE21" s="630"/>
      <c r="AF21" s="630"/>
      <c r="AG21" s="630"/>
      <c r="AH21" s="630"/>
      <c r="AI21" s="631"/>
      <c r="AJ21" s="631"/>
      <c r="AK21" s="631"/>
      <c r="AL21" s="631"/>
      <c r="AM21" s="631"/>
      <c r="AN21" s="631"/>
      <c r="AO21" s="631"/>
      <c r="AP21" s="631"/>
      <c r="AQ21" s="635"/>
      <c r="AS21" s="802"/>
      <c r="AT21" s="802"/>
      <c r="AU21" s="802"/>
      <c r="AV21" s="802"/>
      <c r="AW21" s="802"/>
      <c r="AX21" s="802"/>
      <c r="AY21" s="802"/>
      <c r="AZ21" s="802"/>
      <c r="BA21" s="802"/>
      <c r="BB21" s="802"/>
      <c r="BC21" s="802"/>
      <c r="BD21" s="802"/>
      <c r="BE21" s="802"/>
      <c r="BF21" s="802"/>
      <c r="BG21" s="802"/>
      <c r="BH21" s="802"/>
      <c r="BI21" s="802"/>
      <c r="BJ21" s="802"/>
      <c r="BK21" s="802"/>
      <c r="BL21" s="802"/>
      <c r="BM21" s="802"/>
      <c r="BN21" s="802"/>
      <c r="BO21" s="802"/>
      <c r="BP21" s="802"/>
      <c r="BQ21" s="802"/>
      <c r="BR21" s="802"/>
      <c r="BS21" s="802"/>
      <c r="BT21" s="802"/>
      <c r="BU21" s="802"/>
      <c r="BV21" s="802"/>
      <c r="BW21" s="802"/>
      <c r="BX21" s="802"/>
      <c r="BY21" s="802"/>
      <c r="BZ21" s="802"/>
      <c r="CA21" s="802"/>
      <c r="CB21" s="802"/>
      <c r="CC21" s="802"/>
      <c r="CD21" s="802"/>
      <c r="CE21" s="802"/>
      <c r="CF21" s="802"/>
      <c r="CG21" s="802"/>
      <c r="CH21" s="802"/>
      <c r="CI21" s="802"/>
      <c r="CJ21" s="802"/>
      <c r="CK21" s="802"/>
      <c r="CL21" s="802"/>
      <c r="CM21" s="802"/>
      <c r="CN21" s="802"/>
      <c r="CO21" s="802"/>
      <c r="CP21" s="802"/>
      <c r="CQ21" s="802"/>
      <c r="CR21" s="802"/>
      <c r="CS21" s="802"/>
      <c r="CT21" s="802"/>
      <c r="CU21" s="802"/>
      <c r="CV21" s="802"/>
      <c r="CW21" s="802"/>
      <c r="CX21" s="802"/>
      <c r="CY21" s="802"/>
      <c r="CZ21" s="802"/>
      <c r="DA21" s="802"/>
      <c r="DB21" s="802"/>
      <c r="DC21" s="802"/>
      <c r="DD21" s="802"/>
      <c r="DE21" s="802"/>
      <c r="DF21" s="802"/>
      <c r="DG21" s="802"/>
      <c r="DH21" s="802"/>
      <c r="DI21" s="802"/>
      <c r="DJ21" s="802"/>
      <c r="DK21" s="802"/>
      <c r="DL21" s="802"/>
      <c r="DM21" s="802"/>
      <c r="DN21" s="802"/>
      <c r="DO21" s="802"/>
      <c r="DP21" s="802"/>
      <c r="DQ21" s="802"/>
      <c r="DR21" s="802"/>
      <c r="DS21" s="802"/>
      <c r="DT21" s="802"/>
      <c r="DU21" s="802"/>
      <c r="DV21" s="802"/>
      <c r="DW21" s="802"/>
      <c r="DX21" s="802"/>
      <c r="DY21" s="802"/>
      <c r="DZ21" s="802"/>
      <c r="EA21" s="802"/>
      <c r="EB21" s="802"/>
      <c r="EC21" s="802"/>
      <c r="ED21" s="802"/>
      <c r="EE21" s="802"/>
      <c r="EF21" s="802"/>
      <c r="EG21" s="802"/>
      <c r="EH21" s="802"/>
      <c r="EI21" s="802"/>
      <c r="EJ21" s="802"/>
      <c r="EK21" s="802"/>
      <c r="EL21" s="802"/>
      <c r="EM21" s="802"/>
      <c r="EN21" s="802"/>
      <c r="EO21" s="802"/>
      <c r="EP21" s="802"/>
      <c r="EQ21" s="802"/>
      <c r="ER21" s="802"/>
      <c r="ES21" s="802"/>
      <c r="ET21" s="802"/>
      <c r="EU21" s="802"/>
      <c r="EV21" s="802"/>
      <c r="EW21" s="802"/>
      <c r="EX21" s="802"/>
      <c r="EY21" s="802"/>
      <c r="EZ21" s="802"/>
      <c r="FA21" s="802"/>
      <c r="FB21" s="802"/>
      <c r="FC21" s="802"/>
      <c r="FD21" s="802"/>
      <c r="FE21" s="802"/>
      <c r="FF21" s="802"/>
      <c r="FG21" s="802"/>
      <c r="FH21" s="802"/>
      <c r="FI21" s="802"/>
      <c r="FJ21" s="802"/>
      <c r="FK21" s="802"/>
      <c r="FL21" s="802"/>
      <c r="FM21" s="802"/>
      <c r="FN21" s="802"/>
      <c r="FO21" s="802"/>
      <c r="FP21" s="802"/>
      <c r="FQ21" s="802"/>
      <c r="FR21" s="802"/>
      <c r="FS21" s="802"/>
      <c r="FT21" s="802"/>
      <c r="FU21" s="802"/>
      <c r="FV21" s="802"/>
      <c r="FW21" s="802"/>
      <c r="FX21" s="802"/>
      <c r="FY21" s="802"/>
      <c r="FZ21" s="802"/>
      <c r="GA21" s="802"/>
      <c r="GB21" s="802"/>
      <c r="GC21" s="802"/>
      <c r="GD21" s="802"/>
      <c r="GE21" s="802"/>
      <c r="GF21" s="802"/>
      <c r="GG21" s="802"/>
      <c r="GH21" s="802"/>
      <c r="GI21" s="802"/>
      <c r="GJ21" s="802"/>
      <c r="GK21" s="802"/>
      <c r="GL21" s="802"/>
      <c r="GM21" s="802"/>
      <c r="GN21" s="802"/>
      <c r="GO21" s="802"/>
      <c r="GP21" s="802"/>
      <c r="GQ21" s="802"/>
      <c r="GR21" s="802"/>
      <c r="GS21" s="802"/>
      <c r="GT21" s="802"/>
      <c r="GU21" s="802"/>
      <c r="GV21" s="802"/>
      <c r="GW21" s="802"/>
      <c r="GX21" s="802"/>
      <c r="GY21" s="802"/>
      <c r="GZ21" s="802"/>
      <c r="HA21" s="802"/>
      <c r="HB21" s="802"/>
      <c r="HC21" s="802"/>
      <c r="HD21" s="802"/>
      <c r="HE21" s="802"/>
      <c r="HF21" s="802"/>
      <c r="HG21" s="802"/>
      <c r="HH21" s="802"/>
      <c r="HI21" s="802"/>
      <c r="HJ21" s="802"/>
      <c r="HK21" s="802"/>
      <c r="HL21" s="802"/>
      <c r="HM21" s="802"/>
      <c r="HN21" s="802"/>
      <c r="HO21" s="802"/>
      <c r="HP21" s="802"/>
      <c r="HQ21" s="802"/>
      <c r="HR21" s="802"/>
      <c r="HS21" s="802"/>
      <c r="HT21" s="802"/>
      <c r="HU21" s="802"/>
      <c r="HV21" s="802"/>
      <c r="HW21" s="802"/>
      <c r="HX21" s="802"/>
      <c r="HY21" s="802"/>
      <c r="HZ21" s="802"/>
      <c r="IA21" s="802"/>
      <c r="IB21" s="802"/>
      <c r="IC21" s="802"/>
      <c r="ID21" s="802"/>
      <c r="IE21" s="802"/>
      <c r="IF21" s="802"/>
      <c r="IG21" s="802"/>
      <c r="IH21" s="802"/>
      <c r="II21" s="802"/>
      <c r="IJ21" s="802"/>
      <c r="IK21" s="802"/>
      <c r="IL21" s="802"/>
      <c r="IM21" s="802"/>
      <c r="IN21" s="802"/>
      <c r="IO21" s="802"/>
      <c r="IP21" s="802"/>
      <c r="IQ21" s="802"/>
      <c r="IR21" s="802"/>
      <c r="IS21" s="802"/>
      <c r="IT21" s="802"/>
      <c r="IU21" s="802"/>
      <c r="IV21" s="802"/>
      <c r="IW21" s="802"/>
      <c r="IX21" s="802"/>
      <c r="IY21" s="802"/>
      <c r="IZ21" s="802"/>
      <c r="JA21" s="802"/>
      <c r="JB21" s="802"/>
      <c r="JC21" s="802"/>
      <c r="JD21" s="802"/>
      <c r="JE21" s="802"/>
      <c r="JF21" s="802"/>
      <c r="JG21" s="802"/>
      <c r="JH21" s="802"/>
      <c r="JI21" s="802"/>
      <c r="JJ21" s="802"/>
      <c r="JK21" s="802"/>
      <c r="JL21" s="802"/>
      <c r="JM21" s="802"/>
      <c r="JN21" s="802"/>
      <c r="JO21" s="802"/>
      <c r="JP21" s="802"/>
      <c r="JQ21" s="802"/>
      <c r="JR21" s="802"/>
      <c r="JS21" s="802"/>
      <c r="JT21" s="802"/>
      <c r="JU21" s="802"/>
      <c r="JV21" s="802"/>
      <c r="JW21" s="802"/>
      <c r="JX21" s="802"/>
      <c r="JY21" s="802"/>
      <c r="JZ21" s="802"/>
      <c r="KA21" s="802"/>
      <c r="KB21" s="802"/>
      <c r="KC21" s="802"/>
      <c r="KD21" s="802"/>
      <c r="KE21" s="802"/>
      <c r="KF21" s="802"/>
      <c r="KG21" s="802"/>
      <c r="KH21" s="802"/>
      <c r="KI21" s="802"/>
      <c r="KJ21" s="802"/>
      <c r="KK21" s="802"/>
      <c r="KL21" s="802"/>
      <c r="KM21" s="802"/>
      <c r="KN21" s="802"/>
      <c r="KO21" s="802"/>
      <c r="KP21" s="802"/>
      <c r="KQ21" s="802"/>
      <c r="KR21" s="802"/>
      <c r="KS21" s="802"/>
      <c r="KT21" s="802"/>
      <c r="KU21" s="802"/>
      <c r="KV21" s="802"/>
      <c r="KW21" s="802"/>
      <c r="KX21" s="802"/>
      <c r="KY21" s="802"/>
      <c r="KZ21" s="802"/>
      <c r="LA21" s="802"/>
      <c r="LB21" s="802"/>
      <c r="LC21" s="802"/>
      <c r="LD21" s="802"/>
      <c r="LE21" s="802"/>
      <c r="LF21" s="802"/>
      <c r="LG21" s="802"/>
      <c r="LH21" s="802"/>
      <c r="LI21" s="802"/>
      <c r="LJ21" s="802"/>
      <c r="LK21" s="802"/>
      <c r="LL21" s="802"/>
      <c r="LM21" s="802"/>
      <c r="LN21" s="802"/>
      <c r="LO21" s="802"/>
      <c r="LP21" s="802"/>
      <c r="LQ21" s="802"/>
      <c r="LR21" s="802"/>
      <c r="LS21" s="802"/>
      <c r="LT21" s="802"/>
      <c r="LU21" s="802"/>
      <c r="LV21" s="802"/>
      <c r="LW21" s="802"/>
      <c r="LX21" s="802"/>
      <c r="LY21" s="802"/>
      <c r="LZ21" s="802"/>
      <c r="MA21" s="802"/>
      <c r="MB21" s="802"/>
      <c r="MC21" s="802"/>
      <c r="MD21" s="802"/>
      <c r="ME21" s="802"/>
      <c r="MF21" s="802"/>
      <c r="MG21" s="802"/>
      <c r="MH21" s="802"/>
      <c r="MI21" s="802"/>
      <c r="MJ21" s="802"/>
      <c r="MK21" s="802"/>
      <c r="ML21" s="802"/>
      <c r="MM21" s="802"/>
      <c r="MN21" s="802"/>
      <c r="MO21" s="802"/>
      <c r="MP21" s="802"/>
      <c r="MQ21" s="802"/>
      <c r="MR21" s="802"/>
      <c r="MS21" s="802"/>
      <c r="MT21" s="802"/>
      <c r="MU21" s="802"/>
      <c r="MV21" s="802"/>
      <c r="MW21" s="802"/>
      <c r="MX21" s="802"/>
      <c r="MY21" s="802"/>
      <c r="MZ21" s="802"/>
      <c r="NA21" s="802"/>
      <c r="NB21" s="802"/>
      <c r="NC21" s="802"/>
      <c r="ND21" s="802"/>
      <c r="NE21" s="802"/>
      <c r="NF21" s="802"/>
      <c r="NG21" s="802"/>
      <c r="NH21" s="802"/>
      <c r="NI21" s="802"/>
      <c r="NJ21" s="802"/>
      <c r="NK21" s="802"/>
      <c r="NL21" s="802"/>
      <c r="NM21" s="802"/>
      <c r="NN21" s="802"/>
      <c r="NO21" s="802"/>
      <c r="NP21" s="802"/>
      <c r="NQ21" s="802"/>
      <c r="NR21" s="802"/>
      <c r="NS21" s="802"/>
      <c r="NT21" s="802"/>
      <c r="NU21" s="802"/>
      <c r="NV21" s="802"/>
      <c r="NW21" s="802"/>
      <c r="NX21" s="802"/>
      <c r="NY21" s="802"/>
      <c r="NZ21" s="802"/>
      <c r="OA21" s="802"/>
      <c r="OB21" s="802"/>
      <c r="OC21" s="802"/>
      <c r="OD21" s="802"/>
      <c r="OE21" s="802"/>
      <c r="OF21" s="802"/>
      <c r="OG21" s="802"/>
      <c r="OH21" s="802"/>
      <c r="OI21" s="802"/>
      <c r="OJ21" s="802"/>
      <c r="OK21" s="802"/>
      <c r="OL21" s="802"/>
      <c r="OM21" s="802"/>
      <c r="ON21" s="802"/>
      <c r="OO21" s="802"/>
      <c r="OP21" s="802"/>
      <c r="OQ21" s="802"/>
      <c r="OR21" s="802"/>
      <c r="OS21" s="802"/>
      <c r="OT21" s="802"/>
      <c r="OU21" s="802"/>
      <c r="OV21" s="802"/>
      <c r="OW21" s="802"/>
      <c r="OX21" s="802"/>
      <c r="OY21" s="802"/>
      <c r="OZ21" s="802"/>
      <c r="PA21" s="802"/>
      <c r="PB21" s="802"/>
      <c r="PC21" s="802"/>
      <c r="PD21" s="802"/>
      <c r="PE21" s="802"/>
      <c r="PF21" s="802"/>
      <c r="PG21" s="802"/>
      <c r="PH21" s="802"/>
      <c r="PI21" s="802"/>
      <c r="PJ21" s="802"/>
      <c r="PK21" s="802"/>
      <c r="PL21" s="802"/>
      <c r="PM21" s="802"/>
      <c r="PN21" s="802"/>
      <c r="PO21" s="802"/>
      <c r="PP21" s="802"/>
      <c r="PQ21" s="802"/>
      <c r="PR21" s="802"/>
      <c r="PS21" s="802"/>
      <c r="PT21" s="802"/>
      <c r="PU21" s="802"/>
      <c r="PV21" s="802"/>
      <c r="PW21" s="802"/>
      <c r="PX21" s="802"/>
      <c r="PY21" s="802"/>
      <c r="PZ21" s="802"/>
      <c r="QA21" s="802"/>
      <c r="QB21" s="802"/>
      <c r="QC21" s="802"/>
      <c r="QD21" s="802"/>
      <c r="QE21" s="802"/>
      <c r="QF21" s="802"/>
      <c r="QG21" s="802"/>
      <c r="QH21" s="802"/>
      <c r="QI21" s="802"/>
      <c r="QJ21" s="802"/>
      <c r="QK21" s="802"/>
      <c r="QL21" s="802"/>
      <c r="QM21" s="802"/>
      <c r="QN21" s="802"/>
      <c r="QO21" s="802"/>
      <c r="QP21" s="802"/>
      <c r="QQ21" s="802"/>
      <c r="QR21" s="802"/>
      <c r="QS21" s="802"/>
      <c r="QT21" s="802"/>
      <c r="QU21" s="802"/>
      <c r="QV21" s="802"/>
      <c r="QW21" s="802"/>
      <c r="QX21" s="802"/>
      <c r="QY21" s="802"/>
      <c r="QZ21" s="802"/>
      <c r="RA21" s="802"/>
      <c r="RB21" s="802"/>
      <c r="RC21" s="802"/>
      <c r="RD21" s="802"/>
      <c r="RE21" s="802"/>
      <c r="RF21" s="802"/>
      <c r="RG21" s="802"/>
      <c r="RH21" s="802"/>
      <c r="RI21" s="802"/>
      <c r="RJ21" s="802"/>
      <c r="RK21" s="802"/>
      <c r="RL21" s="802"/>
      <c r="RM21" s="802"/>
      <c r="RN21" s="802"/>
      <c r="RO21" s="802"/>
      <c r="RP21" s="802"/>
      <c r="RQ21" s="802"/>
      <c r="RR21" s="802"/>
      <c r="RS21" s="802"/>
      <c r="RT21" s="802"/>
      <c r="RU21" s="802"/>
      <c r="RV21" s="802"/>
      <c r="RW21" s="802"/>
      <c r="RX21" s="802"/>
      <c r="RY21" s="802"/>
      <c r="RZ21" s="802"/>
      <c r="SA21" s="802"/>
      <c r="SB21" s="802"/>
      <c r="SC21" s="802"/>
      <c r="SD21" s="802"/>
      <c r="SE21" s="802"/>
      <c r="SF21" s="802"/>
      <c r="SG21" s="802"/>
      <c r="SH21" s="802"/>
      <c r="SI21" s="802"/>
      <c r="SJ21" s="802"/>
      <c r="SK21" s="802"/>
      <c r="SL21" s="802"/>
      <c r="SM21" s="802"/>
      <c r="SN21" s="802"/>
      <c r="SO21" s="802"/>
      <c r="SP21" s="802"/>
      <c r="SQ21" s="802"/>
      <c r="SR21" s="802"/>
      <c r="SS21" s="802"/>
      <c r="ST21" s="802"/>
      <c r="SU21" s="802"/>
      <c r="SV21" s="802"/>
      <c r="SW21" s="802"/>
      <c r="SX21" s="802"/>
      <c r="SY21" s="802"/>
      <c r="SZ21" s="802"/>
      <c r="TA21" s="802"/>
      <c r="TB21" s="802"/>
      <c r="TC21" s="802"/>
      <c r="TD21" s="802"/>
      <c r="TE21" s="802"/>
      <c r="TF21" s="802"/>
      <c r="TG21" s="802"/>
      <c r="TH21" s="802"/>
      <c r="TI21" s="802"/>
      <c r="TJ21" s="802"/>
      <c r="TK21" s="802"/>
      <c r="TL21" s="802"/>
      <c r="TM21" s="802"/>
      <c r="TN21" s="802"/>
      <c r="TO21" s="802"/>
      <c r="TP21" s="802"/>
      <c r="TQ21" s="802"/>
      <c r="TR21" s="802"/>
      <c r="TS21" s="802"/>
      <c r="TT21" s="802"/>
      <c r="TU21" s="802"/>
      <c r="TV21" s="802"/>
      <c r="TW21" s="802"/>
      <c r="TX21" s="802"/>
      <c r="TY21" s="802"/>
      <c r="TZ21" s="802"/>
      <c r="UA21" s="802"/>
      <c r="UB21" s="802"/>
      <c r="UC21" s="802"/>
      <c r="UD21" s="802"/>
      <c r="UE21" s="802"/>
      <c r="UF21" s="802"/>
      <c r="UG21" s="802"/>
      <c r="UH21" s="802"/>
      <c r="UI21" s="802"/>
      <c r="UJ21" s="802"/>
      <c r="UK21" s="802"/>
      <c r="UL21" s="802"/>
      <c r="UM21" s="802"/>
      <c r="UN21" s="802"/>
      <c r="UO21" s="802"/>
      <c r="UP21" s="802"/>
      <c r="UQ21" s="802"/>
      <c r="UR21" s="802"/>
      <c r="US21" s="802"/>
      <c r="UT21" s="802"/>
      <c r="UU21" s="802"/>
      <c r="UV21" s="802"/>
      <c r="UW21" s="802"/>
      <c r="UX21" s="802"/>
      <c r="UY21" s="802"/>
      <c r="UZ21" s="802"/>
      <c r="VA21" s="802"/>
      <c r="VB21" s="802"/>
      <c r="VC21" s="802"/>
      <c r="VD21" s="802"/>
      <c r="VE21" s="802"/>
      <c r="VF21" s="802"/>
      <c r="VG21" s="802"/>
      <c r="VH21" s="802"/>
      <c r="VI21" s="802"/>
      <c r="VJ21" s="802"/>
      <c r="VK21" s="802"/>
      <c r="VL21" s="802"/>
      <c r="VM21" s="802"/>
      <c r="VN21" s="802"/>
      <c r="VO21" s="802"/>
      <c r="VP21" s="802"/>
      <c r="VQ21" s="802"/>
      <c r="VR21" s="802"/>
      <c r="VS21" s="802"/>
      <c r="VT21" s="802"/>
      <c r="VU21" s="802"/>
      <c r="VV21" s="802"/>
      <c r="VW21" s="802"/>
      <c r="VX21" s="802"/>
      <c r="VY21" s="802"/>
      <c r="VZ21" s="802"/>
      <c r="WA21" s="802"/>
      <c r="WB21" s="802"/>
      <c r="WC21" s="802"/>
      <c r="WD21" s="802"/>
      <c r="WE21" s="802"/>
      <c r="WF21" s="802"/>
      <c r="WG21" s="802"/>
      <c r="WH21" s="802"/>
      <c r="WI21" s="802"/>
      <c r="WJ21" s="802"/>
      <c r="WK21" s="802"/>
      <c r="WL21" s="802"/>
      <c r="WM21" s="802"/>
      <c r="WN21" s="802"/>
      <c r="WO21" s="802"/>
      <c r="WP21" s="802"/>
      <c r="WQ21" s="802"/>
      <c r="WR21" s="802"/>
      <c r="WS21" s="802"/>
      <c r="WT21" s="802"/>
      <c r="WU21" s="802"/>
      <c r="WV21" s="802"/>
      <c r="WW21" s="802"/>
      <c r="WX21" s="802"/>
      <c r="WY21" s="802"/>
      <c r="WZ21" s="802"/>
      <c r="XA21" s="802"/>
      <c r="XB21" s="802"/>
      <c r="XC21" s="802"/>
      <c r="XD21" s="802"/>
      <c r="XE21" s="802"/>
      <c r="XF21" s="802"/>
      <c r="XG21" s="802"/>
      <c r="XH21" s="802"/>
      <c r="XI21" s="802"/>
      <c r="XJ21" s="802"/>
      <c r="XK21" s="802"/>
      <c r="XL21" s="802"/>
      <c r="XM21" s="802"/>
      <c r="XN21" s="802"/>
      <c r="XO21" s="802"/>
      <c r="XP21" s="802"/>
      <c r="XQ21" s="802"/>
      <c r="XR21" s="802"/>
      <c r="XS21" s="802"/>
      <c r="XT21" s="802"/>
      <c r="XU21" s="802"/>
      <c r="XV21" s="802"/>
      <c r="XW21" s="802"/>
      <c r="XX21" s="802"/>
      <c r="XY21" s="802"/>
      <c r="XZ21" s="802"/>
      <c r="YA21" s="802"/>
      <c r="YB21" s="802"/>
      <c r="YC21" s="802"/>
      <c r="YD21" s="802"/>
      <c r="YE21" s="802"/>
      <c r="YF21" s="802"/>
      <c r="YG21" s="802"/>
      <c r="YH21" s="802"/>
      <c r="YI21" s="802"/>
      <c r="YJ21" s="802"/>
      <c r="YK21" s="802"/>
      <c r="YL21" s="802"/>
      <c r="YM21" s="802"/>
      <c r="YN21" s="802"/>
      <c r="YO21" s="802"/>
      <c r="YP21" s="802"/>
      <c r="YQ21" s="802"/>
      <c r="YR21" s="802"/>
      <c r="YS21" s="802"/>
      <c r="YT21" s="802"/>
      <c r="YU21" s="802"/>
      <c r="YV21" s="802"/>
      <c r="YW21" s="802"/>
      <c r="YX21" s="802"/>
      <c r="YY21" s="802"/>
      <c r="YZ21" s="802"/>
      <c r="ZA21" s="802"/>
      <c r="ZB21" s="802"/>
      <c r="ZC21" s="802"/>
      <c r="ZD21" s="802"/>
      <c r="ZE21" s="802"/>
      <c r="ZF21" s="802"/>
      <c r="ZG21" s="802"/>
      <c r="ZH21" s="802"/>
      <c r="ZI21" s="802"/>
      <c r="ZJ21" s="802"/>
      <c r="ZK21" s="802"/>
      <c r="ZL21" s="802"/>
      <c r="ZM21" s="802"/>
      <c r="ZN21" s="802"/>
      <c r="ZO21" s="802"/>
      <c r="ZP21" s="802"/>
      <c r="ZQ21" s="802"/>
      <c r="ZR21" s="802"/>
      <c r="ZS21" s="802"/>
      <c r="ZT21" s="802"/>
      <c r="ZU21" s="802"/>
      <c r="ZV21" s="802"/>
      <c r="ZW21" s="802"/>
      <c r="ZX21" s="802"/>
      <c r="ZY21" s="802"/>
      <c r="ZZ21" s="802"/>
      <c r="AAA21" s="802"/>
      <c r="AAB21" s="802"/>
      <c r="AAC21" s="802"/>
      <c r="AAD21" s="802"/>
      <c r="AAE21" s="802"/>
      <c r="AAF21" s="802"/>
      <c r="AAG21" s="802"/>
      <c r="AAH21" s="802"/>
      <c r="AAI21" s="802"/>
      <c r="AAJ21" s="802"/>
      <c r="AAK21" s="802"/>
      <c r="AAL21" s="802"/>
      <c r="AAM21" s="802"/>
      <c r="AAN21" s="802"/>
      <c r="AAO21" s="802"/>
      <c r="AAP21" s="802"/>
      <c r="AAQ21" s="802"/>
      <c r="AAR21" s="802"/>
      <c r="AAS21" s="802"/>
      <c r="AAT21" s="802"/>
      <c r="AAU21" s="802"/>
      <c r="AAV21" s="802"/>
      <c r="AAW21" s="802"/>
      <c r="AAX21" s="802"/>
      <c r="AAY21" s="802"/>
      <c r="AAZ21" s="802"/>
      <c r="ABA21" s="802"/>
      <c r="ABB21" s="802"/>
      <c r="ABC21" s="802"/>
      <c r="ABD21" s="802"/>
      <c r="ABE21" s="802"/>
      <c r="ABF21" s="802"/>
      <c r="ABG21" s="802"/>
      <c r="ABH21" s="802"/>
      <c r="ABI21" s="802"/>
      <c r="ABJ21" s="802"/>
      <c r="ABK21" s="802"/>
      <c r="ABL21" s="802"/>
      <c r="ABM21" s="802"/>
      <c r="ABN21" s="802"/>
      <c r="ABO21" s="802"/>
      <c r="ABP21" s="802"/>
      <c r="ABQ21" s="802"/>
      <c r="ABR21" s="802"/>
      <c r="ABS21" s="802"/>
      <c r="ABT21" s="802"/>
      <c r="ABU21" s="802"/>
      <c r="ABV21" s="802"/>
      <c r="ABW21" s="802"/>
      <c r="ABX21" s="802"/>
      <c r="ABY21" s="802"/>
      <c r="ABZ21" s="802"/>
      <c r="ACA21" s="802"/>
      <c r="ACB21" s="802"/>
      <c r="ACC21" s="802"/>
      <c r="ACD21" s="802"/>
      <c r="ACE21" s="802"/>
      <c r="ACF21" s="802"/>
      <c r="ACG21" s="802"/>
      <c r="ACH21" s="802"/>
      <c r="ACI21" s="802"/>
      <c r="ACJ21" s="802"/>
      <c r="ACK21" s="802"/>
      <c r="ACL21" s="802"/>
      <c r="ACM21" s="802"/>
      <c r="ACN21" s="802"/>
      <c r="ACO21" s="802"/>
      <c r="ACP21" s="802"/>
      <c r="ACQ21" s="802"/>
      <c r="ACR21" s="802"/>
      <c r="ACS21" s="802"/>
      <c r="ACT21" s="802"/>
      <c r="ACU21" s="802"/>
      <c r="ACV21" s="802"/>
      <c r="ACW21" s="802"/>
      <c r="ACX21" s="802"/>
      <c r="ACY21" s="802"/>
      <c r="ACZ21" s="802"/>
      <c r="ADA21" s="802"/>
      <c r="ADB21" s="802"/>
      <c r="ADC21" s="802"/>
      <c r="ADD21" s="802"/>
      <c r="ADE21" s="802"/>
      <c r="ADF21" s="802"/>
      <c r="ADG21" s="802"/>
      <c r="ADH21" s="802"/>
      <c r="ADI21" s="802"/>
      <c r="ADJ21" s="802"/>
      <c r="ADK21" s="802"/>
      <c r="ADL21" s="802"/>
      <c r="ADM21" s="802"/>
      <c r="ADN21" s="802"/>
      <c r="ADO21" s="802"/>
      <c r="ADP21" s="802"/>
      <c r="ADQ21" s="802"/>
      <c r="ADR21" s="802"/>
      <c r="ADS21" s="802"/>
      <c r="ADT21" s="802"/>
      <c r="ADU21" s="802"/>
      <c r="ADV21" s="802"/>
      <c r="ADW21" s="802"/>
      <c r="ADX21" s="802"/>
      <c r="ADY21" s="802"/>
      <c r="ADZ21" s="802"/>
      <c r="AEA21" s="802"/>
      <c r="AEB21" s="802"/>
      <c r="AEC21" s="802"/>
      <c r="AED21" s="802"/>
      <c r="AEE21" s="802"/>
      <c r="AEF21" s="802"/>
      <c r="AEG21" s="802"/>
      <c r="AEH21" s="802"/>
      <c r="AEI21" s="802"/>
      <c r="AEJ21" s="802"/>
      <c r="AEK21" s="802"/>
      <c r="AEL21" s="802"/>
      <c r="AEM21" s="802"/>
      <c r="AEN21" s="802"/>
      <c r="AEO21" s="802"/>
      <c r="AEP21" s="802"/>
      <c r="AEQ21" s="802"/>
      <c r="AER21" s="802"/>
      <c r="AES21" s="802"/>
      <c r="AET21" s="802"/>
      <c r="AEU21" s="802"/>
      <c r="AEV21" s="802"/>
      <c r="AEW21" s="802"/>
      <c r="AEX21" s="802"/>
      <c r="AEY21" s="802"/>
      <c r="AEZ21" s="802"/>
      <c r="AFA21" s="802"/>
      <c r="AFB21" s="802"/>
      <c r="AFC21" s="802"/>
      <c r="AFD21" s="802"/>
      <c r="AFE21" s="802"/>
      <c r="AFF21" s="802"/>
      <c r="AFG21" s="802"/>
      <c r="AFH21" s="802"/>
      <c r="AFI21" s="802"/>
      <c r="AFJ21" s="802"/>
      <c r="AFK21" s="802"/>
      <c r="AFL21" s="802"/>
      <c r="AFM21" s="802"/>
      <c r="AFN21" s="802"/>
      <c r="AFO21" s="802"/>
      <c r="AFP21" s="802"/>
      <c r="AFQ21" s="802"/>
      <c r="AFR21" s="802"/>
      <c r="AFS21" s="802"/>
      <c r="AFT21" s="802"/>
      <c r="AFU21" s="802"/>
      <c r="AFV21" s="802"/>
      <c r="AFW21" s="802"/>
      <c r="AFX21" s="802"/>
      <c r="AFY21" s="802"/>
      <c r="AFZ21" s="802"/>
      <c r="AGA21" s="802"/>
      <c r="AGB21" s="802"/>
      <c r="AGC21" s="802"/>
      <c r="AGD21" s="802"/>
      <c r="AGE21" s="802"/>
      <c r="AGF21" s="802"/>
      <c r="AGG21" s="802"/>
      <c r="AGH21" s="802"/>
      <c r="AGI21" s="802"/>
      <c r="AGJ21" s="802"/>
      <c r="AGK21" s="802"/>
      <c r="AGL21" s="802"/>
      <c r="AGM21" s="802"/>
      <c r="AGN21" s="802"/>
      <c r="AGO21" s="802"/>
      <c r="AGP21" s="802"/>
      <c r="AGQ21" s="802"/>
      <c r="AGR21" s="802"/>
      <c r="AGS21" s="802"/>
      <c r="AGT21" s="802"/>
      <c r="AGU21" s="802"/>
      <c r="AGV21" s="802"/>
      <c r="AGW21" s="802"/>
      <c r="AGX21" s="802"/>
      <c r="AGY21" s="802"/>
      <c r="AGZ21" s="802"/>
      <c r="AHA21" s="802"/>
      <c r="AHB21" s="802"/>
      <c r="AHC21" s="802"/>
      <c r="AHD21" s="802"/>
      <c r="AHE21" s="802"/>
      <c r="AHF21" s="802"/>
      <c r="AHG21" s="802"/>
      <c r="AHH21" s="802"/>
      <c r="AHI21" s="802"/>
      <c r="AHJ21" s="802"/>
      <c r="AHK21" s="802"/>
      <c r="AHL21" s="802"/>
      <c r="AHM21" s="802"/>
      <c r="AHN21" s="802"/>
      <c r="AHO21" s="802"/>
      <c r="AHP21" s="802"/>
      <c r="AHQ21" s="802"/>
      <c r="AHR21" s="802"/>
      <c r="AHS21" s="802"/>
      <c r="AHT21" s="802"/>
      <c r="AHU21" s="802"/>
      <c r="AHV21" s="802"/>
      <c r="AHW21" s="802"/>
      <c r="AHX21" s="802"/>
      <c r="AHY21" s="802"/>
      <c r="AHZ21" s="802"/>
      <c r="AIA21" s="802"/>
      <c r="AIB21" s="802"/>
      <c r="AIC21" s="802"/>
      <c r="AID21" s="802"/>
      <c r="AIE21" s="802"/>
      <c r="AIF21" s="802"/>
      <c r="AIG21" s="802"/>
      <c r="AIH21" s="802"/>
      <c r="AII21" s="802"/>
      <c r="AIJ21" s="802"/>
      <c r="AIK21" s="793"/>
      <c r="AIL21" s="793"/>
      <c r="AIM21" s="793"/>
      <c r="AIN21" s="793"/>
      <c r="AIO21" s="793"/>
      <c r="AIP21" s="793"/>
      <c r="AIQ21" s="793"/>
      <c r="AIR21" s="793"/>
      <c r="AIS21" s="793"/>
      <c r="AIT21" s="793"/>
      <c r="AIU21" s="793"/>
      <c r="AIV21" s="793"/>
      <c r="AIW21" s="793"/>
      <c r="AIX21" s="793"/>
      <c r="AIY21" s="793"/>
      <c r="AIZ21" s="793"/>
      <c r="AJA21" s="793"/>
      <c r="AJB21" s="793"/>
      <c r="AJC21" s="793"/>
      <c r="AJD21" s="793"/>
      <c r="AJE21" s="793"/>
      <c r="AJF21" s="793"/>
      <c r="AJG21" s="793"/>
      <c r="AJH21" s="793"/>
      <c r="AJI21" s="793"/>
      <c r="AJJ21" s="793"/>
      <c r="AJK21" s="793"/>
      <c r="AJL21" s="793"/>
      <c r="AJM21" s="793"/>
      <c r="AJN21" s="793"/>
      <c r="AJO21" s="793"/>
      <c r="AJP21" s="793"/>
      <c r="AJQ21" s="793"/>
      <c r="AJR21" s="793"/>
      <c r="AJS21" s="793"/>
      <c r="AJT21" s="793"/>
      <c r="AJU21" s="793"/>
      <c r="AJV21" s="793"/>
      <c r="AJW21" s="793"/>
      <c r="AJX21" s="793"/>
      <c r="AJY21" s="793"/>
      <c r="AJZ21" s="793"/>
      <c r="AKA21" s="793"/>
      <c r="AKB21" s="793"/>
      <c r="AKC21" s="793"/>
      <c r="AKD21" s="793"/>
      <c r="AKE21" s="793"/>
      <c r="AKF21" s="793"/>
      <c r="AKG21" s="793"/>
      <c r="AKH21" s="793"/>
      <c r="AKI21" s="793"/>
      <c r="AKJ21" s="793"/>
      <c r="AKK21" s="793"/>
      <c r="AKL21" s="793"/>
      <c r="AKM21" s="793"/>
      <c r="AKN21" s="793"/>
      <c r="AKO21" s="793"/>
      <c r="AKP21" s="793"/>
      <c r="AKQ21" s="793"/>
      <c r="AKR21" s="793"/>
      <c r="AKS21" s="793"/>
      <c r="AKT21" s="793"/>
      <c r="AKU21" s="793"/>
      <c r="AKV21" s="793"/>
      <c r="AKW21" s="793"/>
      <c r="AKX21" s="793"/>
      <c r="AKY21" s="793"/>
      <c r="AKZ21" s="793"/>
      <c r="ALA21" s="793"/>
      <c r="ALB21" s="793"/>
      <c r="ALC21" s="793"/>
      <c r="ALD21" s="793"/>
      <c r="ALE21" s="793"/>
      <c r="ALF21" s="793"/>
      <c r="ALG21" s="793"/>
      <c r="ALH21" s="793"/>
      <c r="ALI21" s="793"/>
      <c r="ALJ21" s="793"/>
      <c r="ALK21" s="793"/>
      <c r="ALL21" s="793"/>
      <c r="ALM21" s="793"/>
      <c r="ALN21" s="793"/>
      <c r="ALO21" s="793"/>
      <c r="ALP21" s="793"/>
      <c r="ALQ21" s="793"/>
      <c r="ALR21" s="793"/>
      <c r="ALS21" s="793"/>
      <c r="ALT21" s="793"/>
      <c r="ALU21" s="793"/>
      <c r="ALV21" s="793"/>
      <c r="ALW21" s="793"/>
      <c r="ALX21" s="793"/>
      <c r="ALY21" s="793"/>
      <c r="ALZ21" s="793"/>
      <c r="AMA21" s="793"/>
      <c r="AMB21" s="793"/>
      <c r="AMC21" s="793"/>
      <c r="AMD21" s="793"/>
      <c r="AME21" s="793"/>
      <c r="AMF21" s="793"/>
      <c r="AMG21" s="793"/>
      <c r="AMH21" s="793"/>
      <c r="AMI21" s="793"/>
      <c r="AMJ21" s="793"/>
      <c r="AMK21" s="793"/>
      <c r="AML21" s="793"/>
      <c r="AMM21" s="793"/>
      <c r="AMN21" s="793"/>
      <c r="AMO21" s="793"/>
      <c r="AMP21" s="793"/>
      <c r="AMQ21" s="793"/>
      <c r="AMR21" s="793"/>
      <c r="AMS21" s="793"/>
      <c r="AMT21" s="793"/>
      <c r="AMU21" s="793"/>
      <c r="AMV21" s="793"/>
      <c r="AMW21" s="793"/>
      <c r="AMX21" s="793"/>
      <c r="AMY21" s="793"/>
      <c r="AMZ21" s="793"/>
      <c r="ANA21" s="793"/>
      <c r="ANB21" s="793"/>
      <c r="ANC21" s="793"/>
      <c r="AND21" s="793"/>
      <c r="ANE21" s="793"/>
      <c r="ANF21" s="793"/>
      <c r="ANG21" s="793"/>
      <c r="ANH21" s="793"/>
      <c r="ANI21" s="793"/>
      <c r="ANJ21" s="793"/>
      <c r="ANK21" s="793"/>
      <c r="ANL21" s="793"/>
      <c r="ANM21" s="793"/>
      <c r="ANN21" s="793"/>
      <c r="ANO21" s="793"/>
      <c r="ANP21" s="793"/>
      <c r="ANQ21" s="793"/>
      <c r="ANR21" s="793"/>
      <c r="ANS21" s="793"/>
      <c r="ANT21" s="793"/>
      <c r="ANU21" s="793"/>
      <c r="ANV21" s="793"/>
      <c r="ANW21" s="793"/>
      <c r="ANX21" s="793"/>
      <c r="ANY21" s="793"/>
      <c r="ANZ21" s="793"/>
      <c r="AOA21" s="793"/>
      <c r="AOB21" s="793"/>
      <c r="AOC21" s="793"/>
      <c r="AOD21" s="793"/>
      <c r="AOE21" s="793"/>
      <c r="AOF21" s="793"/>
      <c r="AOG21" s="793"/>
      <c r="AOH21" s="793"/>
      <c r="AOI21" s="793"/>
      <c r="AOJ21" s="793"/>
      <c r="AOK21" s="793"/>
      <c r="AOL21" s="793"/>
      <c r="AOM21" s="793"/>
      <c r="AON21" s="793"/>
      <c r="AOO21" s="793"/>
      <c r="AOP21" s="793"/>
      <c r="AOQ21" s="793"/>
      <c r="AOR21" s="793"/>
      <c r="AOS21" s="793"/>
      <c r="AOT21" s="793"/>
      <c r="AOU21" s="793"/>
      <c r="AOV21" s="793"/>
      <c r="AOW21" s="793"/>
      <c r="AOX21" s="793"/>
      <c r="AOY21" s="793"/>
      <c r="AOZ21" s="793"/>
      <c r="APA21" s="793"/>
      <c r="APB21" s="793"/>
      <c r="APC21" s="793"/>
      <c r="APD21" s="793"/>
      <c r="APE21" s="793"/>
      <c r="APF21" s="793"/>
      <c r="APG21" s="793"/>
      <c r="APH21" s="793"/>
      <c r="API21" s="793"/>
      <c r="APJ21" s="793"/>
      <c r="APK21" s="793"/>
      <c r="APL21" s="793"/>
      <c r="APM21" s="793"/>
      <c r="APN21" s="793"/>
      <c r="APO21" s="793"/>
      <c r="APP21" s="793"/>
      <c r="APQ21" s="793"/>
      <c r="APR21" s="793"/>
      <c r="APS21" s="793"/>
      <c r="APT21" s="793"/>
      <c r="APU21" s="793"/>
      <c r="APV21" s="793"/>
      <c r="APW21" s="793"/>
      <c r="APX21" s="793"/>
      <c r="APY21" s="793"/>
      <c r="APZ21" s="793"/>
      <c r="AQA21" s="793"/>
      <c r="AQB21" s="793"/>
      <c r="AQC21" s="793"/>
      <c r="AQD21" s="793"/>
      <c r="AQE21" s="802"/>
      <c r="AQF21" s="802"/>
      <c r="AQG21" s="802"/>
      <c r="AQH21" s="802"/>
      <c r="AQI21" s="802"/>
      <c r="AQJ21" s="802"/>
      <c r="AQK21" s="802"/>
      <c r="AQL21" s="802"/>
      <c r="AQM21" s="802"/>
      <c r="AQN21" s="802"/>
      <c r="AQO21" s="802"/>
      <c r="AQP21" s="802"/>
      <c r="AQQ21" s="802"/>
      <c r="AQR21" s="802"/>
      <c r="AQS21" s="802"/>
      <c r="AQT21" s="802"/>
      <c r="AQU21" s="802"/>
      <c r="AQV21" s="802"/>
      <c r="AQW21" s="802"/>
      <c r="AQX21" s="802"/>
      <c r="AQY21" s="802"/>
      <c r="AQZ21" s="802"/>
      <c r="ARA21" s="802"/>
      <c r="ARB21" s="802"/>
      <c r="ARC21" s="802"/>
      <c r="ARD21" s="802"/>
      <c r="ARE21" s="802"/>
      <c r="ARF21" s="802"/>
      <c r="ARG21" s="802"/>
      <c r="ARH21" s="802"/>
      <c r="ARI21" s="802"/>
      <c r="ARJ21" s="802"/>
      <c r="ARK21" s="802"/>
      <c r="ARL21" s="802"/>
      <c r="ARM21" s="802"/>
      <c r="ARN21" s="802"/>
      <c r="ARO21" s="802"/>
      <c r="ARP21" s="802"/>
      <c r="ARQ21" s="802"/>
      <c r="ARR21" s="802"/>
      <c r="ARS21" s="802"/>
      <c r="ART21" s="802"/>
      <c r="ARU21" s="802"/>
      <c r="ARV21" s="802"/>
      <c r="ARW21" s="802"/>
      <c r="ARX21" s="802"/>
      <c r="ARY21" s="802"/>
      <c r="ARZ21" s="802"/>
      <c r="ASA21" s="802"/>
      <c r="ASB21" s="802"/>
      <c r="ASC21" s="802"/>
      <c r="ASD21" s="802"/>
      <c r="ASE21" s="802"/>
      <c r="ASF21" s="802"/>
      <c r="ASG21" s="802"/>
      <c r="ASH21" s="802"/>
      <c r="ASI21" s="802"/>
      <c r="ASJ21" s="802"/>
      <c r="ASK21" s="802"/>
      <c r="ASL21" s="802"/>
      <c r="ASM21" s="793"/>
      <c r="ASN21" s="793"/>
      <c r="ASO21" s="793"/>
      <c r="ASP21" s="793"/>
      <c r="ASQ21" s="793"/>
      <c r="ASR21" s="793"/>
      <c r="ASS21" s="793"/>
      <c r="AST21" s="793"/>
      <c r="ASU21" s="793"/>
      <c r="ASV21" s="793"/>
      <c r="ASW21" s="793"/>
      <c r="ASX21" s="793"/>
      <c r="ASY21" s="793"/>
      <c r="ASZ21" s="793"/>
      <c r="ATA21" s="793"/>
      <c r="ATB21" s="793"/>
      <c r="ATC21" s="793"/>
      <c r="ATD21" s="793"/>
      <c r="ATE21" s="793"/>
      <c r="ATF21" s="793"/>
      <c r="ATG21" s="793"/>
      <c r="ATH21" s="793"/>
      <c r="ATI21" s="793"/>
      <c r="ATJ21" s="793"/>
      <c r="ATK21" s="793"/>
      <c r="ATL21" s="793"/>
      <c r="ATM21" s="793"/>
      <c r="ATN21" s="793"/>
      <c r="ATO21" s="793"/>
      <c r="ATP21" s="802"/>
      <c r="ATQ21" s="802"/>
      <c r="ATR21" s="802"/>
      <c r="ATS21" s="802"/>
      <c r="ATT21" s="802"/>
      <c r="ATU21" s="802"/>
      <c r="ATV21" s="802"/>
      <c r="ATW21" s="802"/>
      <c r="ATX21" s="802"/>
      <c r="ATY21" s="802"/>
      <c r="ATZ21" s="802"/>
      <c r="AUA21" s="802"/>
      <c r="AUB21" s="802"/>
      <c r="AUC21" s="802"/>
      <c r="AUD21" s="802"/>
      <c r="AUE21" s="802"/>
      <c r="AUF21" s="802"/>
      <c r="AUG21" s="802"/>
      <c r="AUH21" s="802"/>
      <c r="AUI21" s="802"/>
      <c r="AUJ21" s="802"/>
      <c r="AUK21" s="802"/>
      <c r="AUL21" s="802"/>
      <c r="AUM21" s="802"/>
      <c r="AUN21" s="802"/>
      <c r="AUO21" s="802"/>
      <c r="AUP21" s="801"/>
      <c r="AUQ21" s="802"/>
      <c r="AUR21" s="801"/>
      <c r="AUS21" s="802"/>
      <c r="AUT21" s="801"/>
      <c r="AUU21" s="802"/>
      <c r="AUV21" s="802"/>
      <c r="AUW21" s="802"/>
      <c r="AUX21" s="802"/>
      <c r="AUY21" s="802"/>
      <c r="AUZ21" s="802"/>
      <c r="AVA21" s="802"/>
      <c r="AVB21" s="802"/>
      <c r="AVC21" s="802"/>
      <c r="AVD21" s="802"/>
      <c r="AVE21" s="802"/>
      <c r="AVF21" s="802"/>
      <c r="AVG21" s="802"/>
      <c r="AVH21" s="802"/>
      <c r="AVI21" s="802"/>
      <c r="AVJ21" s="802"/>
      <c r="AVK21" s="802"/>
      <c r="AVL21" s="802"/>
      <c r="AVM21" s="802"/>
      <c r="AVN21" s="802"/>
      <c r="AVO21" s="802"/>
      <c r="AVP21" s="802"/>
      <c r="AVQ21" s="802"/>
      <c r="AVR21" s="802"/>
      <c r="AVS21" s="802"/>
      <c r="AVT21" s="802"/>
      <c r="AVU21" s="802"/>
      <c r="AVV21" s="802"/>
      <c r="AVW21" s="802"/>
      <c r="AVX21" s="802"/>
      <c r="AVY21" s="802"/>
      <c r="AVZ21" s="802"/>
      <c r="AWA21" s="802"/>
      <c r="AWB21" s="802"/>
      <c r="AWC21" s="802"/>
      <c r="AWD21" s="802"/>
      <c r="AWE21" s="802"/>
      <c r="AWF21" s="802"/>
      <c r="AWG21" s="802"/>
      <c r="AWH21" s="802"/>
      <c r="AWI21" s="802"/>
      <c r="AWJ21" s="802"/>
      <c r="AWK21" s="802"/>
      <c r="AWL21" s="802"/>
      <c r="AWM21" s="802"/>
      <c r="AWN21" s="802"/>
      <c r="AWO21" s="802"/>
      <c r="AWP21" s="802"/>
      <c r="AWQ21" s="802"/>
      <c r="AWR21" s="802"/>
      <c r="AWS21" s="802"/>
      <c r="AWT21" s="802"/>
      <c r="AWU21" s="802"/>
      <c r="AWV21" s="802"/>
      <c r="AWW21" s="802"/>
      <c r="AWX21" s="802"/>
      <c r="AWY21" s="802"/>
      <c r="AWZ21" s="802"/>
      <c r="AXA21" s="802"/>
      <c r="AXB21" s="802"/>
      <c r="AXC21" s="802"/>
      <c r="AXD21" s="802"/>
      <c r="AXE21" s="802"/>
      <c r="AXF21" s="802"/>
      <c r="AXG21" s="802"/>
      <c r="AXH21" s="802"/>
      <c r="AXI21" s="802"/>
      <c r="AXJ21" s="802"/>
      <c r="AXK21" s="802"/>
      <c r="AXL21" s="802"/>
      <c r="AXM21" s="802"/>
      <c r="AXN21" s="802"/>
      <c r="AXO21" s="802"/>
      <c r="AXP21" s="802"/>
      <c r="AXQ21" s="802"/>
      <c r="AXR21" s="802"/>
      <c r="AXS21" s="802"/>
      <c r="AXT21" s="802"/>
      <c r="AXU21" s="802"/>
      <c r="AXV21" s="802"/>
      <c r="AXW21" s="802"/>
      <c r="AXX21" s="802"/>
      <c r="AXY21" s="802"/>
      <c r="AXZ21" s="802"/>
      <c r="AYA21" s="802"/>
      <c r="AYB21" s="802"/>
      <c r="AYC21" s="802"/>
      <c r="AYD21" s="802"/>
      <c r="AYE21" s="802"/>
      <c r="AYF21" s="802"/>
      <c r="AYG21" s="802"/>
      <c r="AYH21" s="802"/>
      <c r="AYI21" s="802"/>
      <c r="AYJ21" s="802"/>
      <c r="AYK21" s="802"/>
      <c r="AYL21" s="802"/>
      <c r="AYM21" s="802"/>
      <c r="AYN21" s="802"/>
      <c r="AYO21" s="802"/>
      <c r="AYP21" s="802"/>
      <c r="AYQ21" s="802"/>
      <c r="AYR21" s="802"/>
      <c r="AYS21" s="802"/>
      <c r="AYT21" s="802"/>
      <c r="AYU21" s="802"/>
      <c r="AYV21" s="802"/>
      <c r="AYW21" s="802"/>
      <c r="AYX21" s="802"/>
      <c r="AYY21" s="802"/>
      <c r="AYZ21" s="802"/>
      <c r="AZA21" s="802"/>
      <c r="AZB21" s="802"/>
      <c r="AZC21" s="802"/>
      <c r="AZD21" s="802"/>
      <c r="AZE21" s="802"/>
      <c r="AZF21" s="802"/>
      <c r="AZG21" s="802"/>
      <c r="AZH21" s="802"/>
      <c r="AZI21" s="802"/>
      <c r="AZJ21" s="802"/>
      <c r="AZK21" s="802"/>
      <c r="AZL21" s="802"/>
      <c r="AZM21" s="802"/>
      <c r="AZN21" s="802"/>
      <c r="AZO21" s="802"/>
      <c r="AZP21" s="802"/>
      <c r="AZQ21" s="802"/>
      <c r="AZR21" s="802"/>
      <c r="AZS21" s="802"/>
    </row>
    <row r="22" spans="2:1371" s="178" customFormat="1" ht="22.5" customHeight="1">
      <c r="B22" s="463"/>
      <c r="C22" s="1010"/>
      <c r="D22" s="1010"/>
      <c r="E22" s="464"/>
      <c r="F22" s="626"/>
      <c r="G22" s="799"/>
      <c r="H22" s="484" t="s">
        <v>23</v>
      </c>
      <c r="I22" s="628"/>
      <c r="J22" s="485" t="s">
        <v>24</v>
      </c>
      <c r="K22" s="628"/>
      <c r="L22" s="1102" t="s">
        <v>28</v>
      </c>
      <c r="M22" s="1103"/>
      <c r="N22" s="1103"/>
      <c r="O22" s="1103"/>
      <c r="P22" s="1103"/>
      <c r="Q22" s="1103"/>
      <c r="R22" s="1103"/>
      <c r="S22" s="1103"/>
      <c r="T22" s="1103"/>
      <c r="U22" s="782"/>
      <c r="V22" s="782"/>
      <c r="W22" s="782"/>
      <c r="X22" s="494"/>
      <c r="Z22" s="613"/>
      <c r="AA22" s="614"/>
      <c r="AB22" s="674" t="s">
        <v>29</v>
      </c>
      <c r="AC22" s="675">
        <v>4</v>
      </c>
      <c r="AD22" s="627" t="s">
        <v>23</v>
      </c>
      <c r="AE22" s="676">
        <v>3</v>
      </c>
      <c r="AF22" s="629" t="s">
        <v>24</v>
      </c>
      <c r="AG22" s="676">
        <v>31</v>
      </c>
      <c r="AH22" s="1100" t="s">
        <v>28</v>
      </c>
      <c r="AI22" s="1101"/>
      <c r="AJ22" s="1101"/>
      <c r="AK22" s="1101"/>
      <c r="AL22" s="1101"/>
      <c r="AM22" s="1101"/>
      <c r="AN22" s="1101"/>
      <c r="AO22" s="1101"/>
      <c r="AP22" s="1101"/>
      <c r="AQ22" s="635"/>
      <c r="AS22" s="802"/>
      <c r="AT22" s="802"/>
      <c r="AU22" s="802"/>
      <c r="AV22" s="802"/>
      <c r="AW22" s="802"/>
      <c r="AX22" s="802"/>
      <c r="AY22" s="802"/>
      <c r="AZ22" s="802"/>
      <c r="BA22" s="802"/>
      <c r="BB22" s="802"/>
      <c r="BC22" s="802"/>
      <c r="BD22" s="802"/>
      <c r="BE22" s="802"/>
      <c r="BF22" s="802"/>
      <c r="BG22" s="802"/>
      <c r="BH22" s="802"/>
      <c r="BI22" s="802"/>
      <c r="BJ22" s="802"/>
      <c r="BK22" s="802"/>
      <c r="BL22" s="802"/>
      <c r="BM22" s="802"/>
      <c r="BN22" s="802"/>
      <c r="BO22" s="802"/>
      <c r="BP22" s="802"/>
      <c r="BQ22" s="802"/>
      <c r="BR22" s="802"/>
      <c r="BS22" s="802"/>
      <c r="BT22" s="802"/>
      <c r="BU22" s="802"/>
      <c r="BV22" s="802"/>
      <c r="BW22" s="802"/>
      <c r="BX22" s="802"/>
      <c r="BY22" s="802"/>
      <c r="BZ22" s="802"/>
      <c r="CA22" s="802"/>
      <c r="CB22" s="802"/>
      <c r="CC22" s="802"/>
      <c r="CD22" s="802"/>
      <c r="CE22" s="802"/>
      <c r="CF22" s="802"/>
      <c r="CG22" s="802"/>
      <c r="CH22" s="802"/>
      <c r="CI22" s="802"/>
      <c r="CJ22" s="802"/>
      <c r="CK22" s="802"/>
      <c r="CL22" s="802"/>
      <c r="CM22" s="802"/>
      <c r="CN22" s="802"/>
      <c r="CO22" s="802"/>
      <c r="CP22" s="802"/>
      <c r="CQ22" s="802"/>
      <c r="CR22" s="802"/>
      <c r="CS22" s="802"/>
      <c r="CT22" s="802"/>
      <c r="CU22" s="802"/>
      <c r="CV22" s="802"/>
      <c r="CW22" s="802"/>
      <c r="CX22" s="802"/>
      <c r="CY22" s="802"/>
      <c r="CZ22" s="802"/>
      <c r="DA22" s="802"/>
      <c r="DB22" s="802"/>
      <c r="DC22" s="802"/>
      <c r="DD22" s="802"/>
      <c r="DE22" s="802"/>
      <c r="DF22" s="802"/>
      <c r="DG22" s="802"/>
      <c r="DH22" s="802"/>
      <c r="DI22" s="802"/>
      <c r="DJ22" s="802"/>
      <c r="DK22" s="802"/>
      <c r="DL22" s="802"/>
      <c r="DM22" s="802"/>
      <c r="DN22" s="802"/>
      <c r="DO22" s="802"/>
      <c r="DP22" s="802"/>
      <c r="DQ22" s="802"/>
      <c r="DR22" s="802"/>
      <c r="DS22" s="802"/>
      <c r="DT22" s="802"/>
      <c r="DU22" s="802"/>
      <c r="DV22" s="802"/>
      <c r="DW22" s="802"/>
      <c r="DX22" s="802"/>
      <c r="DY22" s="802"/>
      <c r="DZ22" s="802"/>
      <c r="EA22" s="802"/>
      <c r="EB22" s="802"/>
      <c r="EC22" s="802"/>
      <c r="ED22" s="802"/>
      <c r="EE22" s="802"/>
      <c r="EF22" s="802"/>
      <c r="EG22" s="802"/>
      <c r="EH22" s="802"/>
      <c r="EI22" s="802"/>
      <c r="EJ22" s="802"/>
      <c r="EK22" s="802"/>
      <c r="EL22" s="802"/>
      <c r="EM22" s="802"/>
      <c r="EN22" s="802"/>
      <c r="EO22" s="802"/>
      <c r="EP22" s="802"/>
      <c r="EQ22" s="802"/>
      <c r="ER22" s="802"/>
      <c r="ES22" s="802"/>
      <c r="ET22" s="802"/>
      <c r="EU22" s="802"/>
      <c r="EV22" s="802"/>
      <c r="EW22" s="802"/>
      <c r="EX22" s="802"/>
      <c r="EY22" s="802"/>
      <c r="EZ22" s="802"/>
      <c r="FA22" s="802"/>
      <c r="FB22" s="802"/>
      <c r="FC22" s="802"/>
      <c r="FD22" s="802"/>
      <c r="FE22" s="802"/>
      <c r="FF22" s="802"/>
      <c r="FG22" s="802"/>
      <c r="FH22" s="802"/>
      <c r="FI22" s="802"/>
      <c r="FJ22" s="802"/>
      <c r="FK22" s="802"/>
      <c r="FL22" s="802"/>
      <c r="FM22" s="802"/>
      <c r="FN22" s="802"/>
      <c r="FO22" s="802"/>
      <c r="FP22" s="802"/>
      <c r="FQ22" s="802"/>
      <c r="FR22" s="802"/>
      <c r="FS22" s="802"/>
      <c r="FT22" s="802"/>
      <c r="FU22" s="802"/>
      <c r="FV22" s="802"/>
      <c r="FW22" s="802"/>
      <c r="FX22" s="802"/>
      <c r="FY22" s="802"/>
      <c r="FZ22" s="802"/>
      <c r="GA22" s="802"/>
      <c r="GB22" s="802"/>
      <c r="GC22" s="802"/>
      <c r="GD22" s="802"/>
      <c r="GE22" s="802"/>
      <c r="GF22" s="802"/>
      <c r="GG22" s="802"/>
      <c r="GH22" s="802"/>
      <c r="GI22" s="802"/>
      <c r="GJ22" s="802"/>
      <c r="GK22" s="802"/>
      <c r="GL22" s="802"/>
      <c r="GM22" s="802"/>
      <c r="GN22" s="802"/>
      <c r="GO22" s="802"/>
      <c r="GP22" s="802"/>
      <c r="GQ22" s="802"/>
      <c r="GR22" s="802"/>
      <c r="GS22" s="802"/>
      <c r="GT22" s="802"/>
      <c r="GU22" s="802"/>
      <c r="GV22" s="802"/>
      <c r="GW22" s="802"/>
      <c r="GX22" s="802"/>
      <c r="GY22" s="802"/>
      <c r="GZ22" s="802"/>
      <c r="HA22" s="802"/>
      <c r="HB22" s="802"/>
      <c r="HC22" s="802"/>
      <c r="HD22" s="802"/>
      <c r="HE22" s="802"/>
      <c r="HF22" s="802"/>
      <c r="HG22" s="802"/>
      <c r="HH22" s="802"/>
      <c r="HI22" s="802"/>
      <c r="HJ22" s="802"/>
      <c r="HK22" s="802"/>
      <c r="HL22" s="802"/>
      <c r="HM22" s="802"/>
      <c r="HN22" s="802"/>
      <c r="HO22" s="802"/>
      <c r="HP22" s="802"/>
      <c r="HQ22" s="802"/>
      <c r="HR22" s="802"/>
      <c r="HS22" s="802"/>
      <c r="HT22" s="802"/>
      <c r="HU22" s="802"/>
      <c r="HV22" s="802"/>
      <c r="HW22" s="802"/>
      <c r="HX22" s="802"/>
      <c r="HY22" s="802"/>
      <c r="HZ22" s="802"/>
      <c r="IA22" s="802"/>
      <c r="IB22" s="802"/>
      <c r="IC22" s="802"/>
      <c r="ID22" s="802"/>
      <c r="IE22" s="802"/>
      <c r="IF22" s="802"/>
      <c r="IG22" s="802"/>
      <c r="IH22" s="802"/>
      <c r="II22" s="802"/>
      <c r="IJ22" s="802"/>
      <c r="IK22" s="802"/>
      <c r="IL22" s="802"/>
      <c r="IM22" s="802"/>
      <c r="IN22" s="802"/>
      <c r="IO22" s="802"/>
      <c r="IP22" s="802"/>
      <c r="IQ22" s="802"/>
      <c r="IR22" s="802"/>
      <c r="IS22" s="802"/>
      <c r="IT22" s="802"/>
      <c r="IU22" s="802"/>
      <c r="IV22" s="802"/>
      <c r="IW22" s="802"/>
      <c r="IX22" s="802"/>
      <c r="IY22" s="802"/>
      <c r="IZ22" s="802"/>
      <c r="JA22" s="802"/>
      <c r="JB22" s="802"/>
      <c r="JC22" s="802"/>
      <c r="JD22" s="802"/>
      <c r="JE22" s="802"/>
      <c r="JF22" s="802"/>
      <c r="JG22" s="802"/>
      <c r="JH22" s="802"/>
      <c r="JI22" s="802"/>
      <c r="JJ22" s="802"/>
      <c r="JK22" s="802"/>
      <c r="JL22" s="802"/>
      <c r="JM22" s="802"/>
      <c r="JN22" s="802"/>
      <c r="JO22" s="802"/>
      <c r="JP22" s="802"/>
      <c r="JQ22" s="802"/>
      <c r="JR22" s="802"/>
      <c r="JS22" s="802"/>
      <c r="JT22" s="802"/>
      <c r="JU22" s="802"/>
      <c r="JV22" s="802"/>
      <c r="JW22" s="802"/>
      <c r="JX22" s="802"/>
      <c r="JY22" s="802"/>
      <c r="JZ22" s="802"/>
      <c r="KA22" s="802"/>
      <c r="KB22" s="802"/>
      <c r="KC22" s="802"/>
      <c r="KD22" s="802"/>
      <c r="KE22" s="802"/>
      <c r="KF22" s="802"/>
      <c r="KG22" s="802"/>
      <c r="KH22" s="802"/>
      <c r="KI22" s="802"/>
      <c r="KJ22" s="802"/>
      <c r="KK22" s="802"/>
      <c r="KL22" s="802"/>
      <c r="KM22" s="802"/>
      <c r="KN22" s="802"/>
      <c r="KO22" s="802"/>
      <c r="KP22" s="802"/>
      <c r="KQ22" s="802"/>
      <c r="KR22" s="802"/>
      <c r="KS22" s="802"/>
      <c r="KT22" s="802"/>
      <c r="KU22" s="802"/>
      <c r="KV22" s="802"/>
      <c r="KW22" s="802"/>
      <c r="KX22" s="802"/>
      <c r="KY22" s="802"/>
      <c r="KZ22" s="802"/>
      <c r="LA22" s="802"/>
      <c r="LB22" s="802"/>
      <c r="LC22" s="802"/>
      <c r="LD22" s="802"/>
      <c r="LE22" s="802"/>
      <c r="LF22" s="802"/>
      <c r="LG22" s="802"/>
      <c r="LH22" s="802"/>
      <c r="LI22" s="802"/>
      <c r="LJ22" s="802"/>
      <c r="LK22" s="802"/>
      <c r="LL22" s="802"/>
      <c r="LM22" s="802"/>
      <c r="LN22" s="802"/>
      <c r="LO22" s="802"/>
      <c r="LP22" s="802"/>
      <c r="LQ22" s="802"/>
      <c r="LR22" s="802"/>
      <c r="LS22" s="802"/>
      <c r="LT22" s="802"/>
      <c r="LU22" s="802"/>
      <c r="LV22" s="802"/>
      <c r="LW22" s="802"/>
      <c r="LX22" s="802"/>
      <c r="LY22" s="802"/>
      <c r="LZ22" s="802"/>
      <c r="MA22" s="802"/>
      <c r="MB22" s="802"/>
      <c r="MC22" s="802"/>
      <c r="MD22" s="802"/>
      <c r="ME22" s="802"/>
      <c r="MF22" s="802"/>
      <c r="MG22" s="802"/>
      <c r="MH22" s="802"/>
      <c r="MI22" s="802"/>
      <c r="MJ22" s="802"/>
      <c r="MK22" s="802"/>
      <c r="ML22" s="802"/>
      <c r="MM22" s="802"/>
      <c r="MN22" s="802"/>
      <c r="MO22" s="802"/>
      <c r="MP22" s="802"/>
      <c r="MQ22" s="802"/>
      <c r="MR22" s="802"/>
      <c r="MS22" s="802"/>
      <c r="MT22" s="802"/>
      <c r="MU22" s="802"/>
      <c r="MV22" s="802"/>
      <c r="MW22" s="802"/>
      <c r="MX22" s="802"/>
      <c r="MY22" s="802"/>
      <c r="MZ22" s="802"/>
      <c r="NA22" s="802"/>
      <c r="NB22" s="802"/>
      <c r="NC22" s="802"/>
      <c r="ND22" s="802"/>
      <c r="NE22" s="802"/>
      <c r="NF22" s="802"/>
      <c r="NG22" s="802"/>
      <c r="NH22" s="802"/>
      <c r="NI22" s="802"/>
      <c r="NJ22" s="802"/>
      <c r="NK22" s="802"/>
      <c r="NL22" s="802"/>
      <c r="NM22" s="802"/>
      <c r="NN22" s="802"/>
      <c r="NO22" s="802"/>
      <c r="NP22" s="802"/>
      <c r="NQ22" s="802"/>
      <c r="NR22" s="802"/>
      <c r="NS22" s="802"/>
      <c r="NT22" s="802"/>
      <c r="NU22" s="802"/>
      <c r="NV22" s="802"/>
      <c r="NW22" s="802"/>
      <c r="NX22" s="802"/>
      <c r="NY22" s="802"/>
      <c r="NZ22" s="802"/>
      <c r="OA22" s="802"/>
      <c r="OB22" s="802"/>
      <c r="OC22" s="802"/>
      <c r="OD22" s="802"/>
      <c r="OE22" s="802"/>
      <c r="OF22" s="802"/>
      <c r="OG22" s="802"/>
      <c r="OH22" s="802"/>
      <c r="OI22" s="802"/>
      <c r="OJ22" s="802"/>
      <c r="OK22" s="802"/>
      <c r="OL22" s="802"/>
      <c r="OM22" s="802"/>
      <c r="ON22" s="802"/>
      <c r="OO22" s="802"/>
      <c r="OP22" s="802"/>
      <c r="OQ22" s="802"/>
      <c r="OR22" s="802"/>
      <c r="OS22" s="802"/>
      <c r="OT22" s="802"/>
      <c r="OU22" s="802"/>
      <c r="OV22" s="802"/>
      <c r="OW22" s="802"/>
      <c r="OX22" s="802"/>
      <c r="OY22" s="802"/>
      <c r="OZ22" s="802"/>
      <c r="PA22" s="802"/>
      <c r="PB22" s="802"/>
      <c r="PC22" s="802"/>
      <c r="PD22" s="802"/>
      <c r="PE22" s="802"/>
      <c r="PF22" s="802"/>
      <c r="PG22" s="802"/>
      <c r="PH22" s="802"/>
      <c r="PI22" s="802"/>
      <c r="PJ22" s="802"/>
      <c r="PK22" s="802"/>
      <c r="PL22" s="802"/>
      <c r="PM22" s="802"/>
      <c r="PN22" s="802"/>
      <c r="PO22" s="802"/>
      <c r="PP22" s="802"/>
      <c r="PQ22" s="802"/>
      <c r="PR22" s="802"/>
      <c r="PS22" s="802"/>
      <c r="PT22" s="802"/>
      <c r="PU22" s="802"/>
      <c r="PV22" s="802"/>
      <c r="PW22" s="802"/>
      <c r="PX22" s="802"/>
      <c r="PY22" s="802"/>
      <c r="PZ22" s="802"/>
      <c r="QA22" s="802"/>
      <c r="QB22" s="802"/>
      <c r="QC22" s="802"/>
      <c r="QD22" s="802"/>
      <c r="QE22" s="802"/>
      <c r="QF22" s="802"/>
      <c r="QG22" s="802"/>
      <c r="QH22" s="802"/>
      <c r="QI22" s="802"/>
      <c r="QJ22" s="802"/>
      <c r="QK22" s="802"/>
      <c r="QL22" s="802"/>
      <c r="QM22" s="802"/>
      <c r="QN22" s="802"/>
      <c r="QO22" s="802"/>
      <c r="QP22" s="802"/>
      <c r="QQ22" s="802"/>
      <c r="QR22" s="802"/>
      <c r="QS22" s="802"/>
      <c r="QT22" s="802"/>
      <c r="QU22" s="802"/>
      <c r="QV22" s="802"/>
      <c r="QW22" s="802"/>
      <c r="QX22" s="802"/>
      <c r="QY22" s="802"/>
      <c r="QZ22" s="802"/>
      <c r="RA22" s="802"/>
      <c r="RB22" s="802"/>
      <c r="RC22" s="802"/>
      <c r="RD22" s="802"/>
      <c r="RE22" s="802"/>
      <c r="RF22" s="802"/>
      <c r="RG22" s="802"/>
      <c r="RH22" s="802"/>
      <c r="RI22" s="802"/>
      <c r="RJ22" s="802"/>
      <c r="RK22" s="802"/>
      <c r="RL22" s="802"/>
      <c r="RM22" s="802"/>
      <c r="RN22" s="802"/>
      <c r="RO22" s="802"/>
      <c r="RP22" s="802"/>
      <c r="RQ22" s="802"/>
      <c r="RR22" s="802"/>
      <c r="RS22" s="802"/>
      <c r="RT22" s="802"/>
      <c r="RU22" s="802"/>
      <c r="RV22" s="802"/>
      <c r="RW22" s="802"/>
      <c r="RX22" s="802"/>
      <c r="RY22" s="802"/>
      <c r="RZ22" s="802"/>
      <c r="SA22" s="802"/>
      <c r="SB22" s="802"/>
      <c r="SC22" s="802"/>
      <c r="SD22" s="802"/>
      <c r="SE22" s="802"/>
      <c r="SF22" s="802"/>
      <c r="SG22" s="802"/>
      <c r="SH22" s="802"/>
      <c r="SI22" s="802"/>
      <c r="SJ22" s="802"/>
      <c r="SK22" s="802"/>
      <c r="SL22" s="802"/>
      <c r="SM22" s="802"/>
      <c r="SN22" s="802"/>
      <c r="SO22" s="802"/>
      <c r="SP22" s="802"/>
      <c r="SQ22" s="802"/>
      <c r="SR22" s="802"/>
      <c r="SS22" s="802"/>
      <c r="ST22" s="802"/>
      <c r="SU22" s="802"/>
      <c r="SV22" s="802"/>
      <c r="SW22" s="802"/>
      <c r="SX22" s="802"/>
      <c r="SY22" s="802"/>
      <c r="SZ22" s="802"/>
      <c r="TA22" s="802"/>
      <c r="TB22" s="802"/>
      <c r="TC22" s="802"/>
      <c r="TD22" s="802"/>
      <c r="TE22" s="802"/>
      <c r="TF22" s="802"/>
      <c r="TG22" s="802"/>
      <c r="TH22" s="802"/>
      <c r="TI22" s="802"/>
      <c r="TJ22" s="802"/>
      <c r="TK22" s="802"/>
      <c r="TL22" s="802"/>
      <c r="TM22" s="802"/>
      <c r="TN22" s="802"/>
      <c r="TO22" s="802"/>
      <c r="TP22" s="802"/>
      <c r="TQ22" s="802"/>
      <c r="TR22" s="802"/>
      <c r="TS22" s="802"/>
      <c r="TT22" s="802"/>
      <c r="TU22" s="802"/>
      <c r="TV22" s="802"/>
      <c r="TW22" s="802"/>
      <c r="TX22" s="802"/>
      <c r="TY22" s="802"/>
      <c r="TZ22" s="802"/>
      <c r="UA22" s="802"/>
      <c r="UB22" s="802"/>
      <c r="UC22" s="802"/>
      <c r="UD22" s="802"/>
      <c r="UE22" s="802"/>
      <c r="UF22" s="802"/>
      <c r="UG22" s="802"/>
      <c r="UH22" s="802"/>
      <c r="UI22" s="802"/>
      <c r="UJ22" s="802"/>
      <c r="UK22" s="802"/>
      <c r="UL22" s="802"/>
      <c r="UM22" s="802"/>
      <c r="UN22" s="802"/>
      <c r="UO22" s="802"/>
      <c r="UP22" s="802"/>
      <c r="UQ22" s="802"/>
      <c r="UR22" s="802"/>
      <c r="US22" s="802"/>
      <c r="UT22" s="802"/>
      <c r="UU22" s="802"/>
      <c r="UV22" s="802"/>
      <c r="UW22" s="802"/>
      <c r="UX22" s="802"/>
      <c r="UY22" s="802"/>
      <c r="UZ22" s="802"/>
      <c r="VA22" s="802"/>
      <c r="VB22" s="802"/>
      <c r="VC22" s="802"/>
      <c r="VD22" s="802"/>
      <c r="VE22" s="802"/>
      <c r="VF22" s="802"/>
      <c r="VG22" s="802"/>
      <c r="VH22" s="802"/>
      <c r="VI22" s="802"/>
      <c r="VJ22" s="802"/>
      <c r="VK22" s="802"/>
      <c r="VL22" s="802"/>
      <c r="VM22" s="802"/>
      <c r="VN22" s="802"/>
      <c r="VO22" s="802"/>
      <c r="VP22" s="802"/>
      <c r="VQ22" s="802"/>
      <c r="VR22" s="802"/>
      <c r="VS22" s="802"/>
      <c r="VT22" s="802"/>
      <c r="VU22" s="802"/>
      <c r="VV22" s="802"/>
      <c r="VW22" s="802"/>
      <c r="VX22" s="802"/>
      <c r="VY22" s="802"/>
      <c r="VZ22" s="802"/>
      <c r="WA22" s="802"/>
      <c r="WB22" s="802"/>
      <c r="WC22" s="802"/>
      <c r="WD22" s="802"/>
      <c r="WE22" s="802"/>
      <c r="WF22" s="802"/>
      <c r="WG22" s="802"/>
      <c r="WH22" s="802"/>
      <c r="WI22" s="802"/>
      <c r="WJ22" s="802"/>
      <c r="WK22" s="802"/>
      <c r="WL22" s="802"/>
      <c r="WM22" s="802"/>
      <c r="WN22" s="802"/>
      <c r="WO22" s="802"/>
      <c r="WP22" s="802"/>
      <c r="WQ22" s="802"/>
      <c r="WR22" s="802"/>
      <c r="WS22" s="802"/>
      <c r="WT22" s="802"/>
      <c r="WU22" s="802"/>
      <c r="WV22" s="802"/>
      <c r="WW22" s="802"/>
      <c r="WX22" s="802"/>
      <c r="WY22" s="802"/>
      <c r="WZ22" s="802"/>
      <c r="XA22" s="802"/>
      <c r="XB22" s="802"/>
      <c r="XC22" s="802"/>
      <c r="XD22" s="802"/>
      <c r="XE22" s="802"/>
      <c r="XF22" s="802"/>
      <c r="XG22" s="802"/>
      <c r="XH22" s="802"/>
      <c r="XI22" s="802"/>
      <c r="XJ22" s="802"/>
      <c r="XK22" s="802"/>
      <c r="XL22" s="802"/>
      <c r="XM22" s="802"/>
      <c r="XN22" s="802"/>
      <c r="XO22" s="802"/>
      <c r="XP22" s="802"/>
      <c r="XQ22" s="802"/>
      <c r="XR22" s="802"/>
      <c r="XS22" s="802"/>
      <c r="XT22" s="802"/>
      <c r="XU22" s="802"/>
      <c r="XV22" s="802"/>
      <c r="XW22" s="802"/>
      <c r="XX22" s="802"/>
      <c r="XY22" s="802"/>
      <c r="XZ22" s="802"/>
      <c r="YA22" s="802"/>
      <c r="YB22" s="802"/>
      <c r="YC22" s="802"/>
      <c r="YD22" s="802"/>
      <c r="YE22" s="802"/>
      <c r="YF22" s="802"/>
      <c r="YG22" s="802"/>
      <c r="YH22" s="802"/>
      <c r="YI22" s="802"/>
      <c r="YJ22" s="802"/>
      <c r="YK22" s="802"/>
      <c r="YL22" s="802"/>
      <c r="YM22" s="802"/>
      <c r="YN22" s="802"/>
      <c r="YO22" s="802"/>
      <c r="YP22" s="802"/>
      <c r="YQ22" s="802"/>
      <c r="YR22" s="802"/>
      <c r="YS22" s="802"/>
      <c r="YT22" s="802"/>
      <c r="YU22" s="802"/>
      <c r="YV22" s="802"/>
      <c r="YW22" s="802"/>
      <c r="YX22" s="802"/>
      <c r="YY22" s="802"/>
      <c r="YZ22" s="802"/>
      <c r="ZA22" s="802"/>
      <c r="ZB22" s="802"/>
      <c r="ZC22" s="802"/>
      <c r="ZD22" s="802"/>
      <c r="ZE22" s="802"/>
      <c r="ZF22" s="802"/>
      <c r="ZG22" s="802"/>
      <c r="ZH22" s="802"/>
      <c r="ZI22" s="802"/>
      <c r="ZJ22" s="802"/>
      <c r="ZK22" s="802"/>
      <c r="ZL22" s="802"/>
      <c r="ZM22" s="802"/>
      <c r="ZN22" s="802"/>
      <c r="ZO22" s="802"/>
      <c r="ZP22" s="802"/>
      <c r="ZQ22" s="802"/>
      <c r="ZR22" s="802"/>
      <c r="ZS22" s="802"/>
      <c r="ZT22" s="802"/>
      <c r="ZU22" s="802"/>
      <c r="ZV22" s="802"/>
      <c r="ZW22" s="802"/>
      <c r="ZX22" s="802"/>
      <c r="ZY22" s="802"/>
      <c r="ZZ22" s="802"/>
      <c r="AAA22" s="802"/>
      <c r="AAB22" s="802"/>
      <c r="AAC22" s="802"/>
      <c r="AAD22" s="802"/>
      <c r="AAE22" s="802"/>
      <c r="AAF22" s="802"/>
      <c r="AAG22" s="802"/>
      <c r="AAH22" s="802"/>
      <c r="AAI22" s="802"/>
      <c r="AAJ22" s="802"/>
      <c r="AAK22" s="802"/>
      <c r="AAL22" s="802"/>
      <c r="AAM22" s="802"/>
      <c r="AAN22" s="802"/>
      <c r="AAO22" s="802"/>
      <c r="AAP22" s="802"/>
      <c r="AAQ22" s="802"/>
      <c r="AAR22" s="802"/>
      <c r="AAS22" s="802"/>
      <c r="AAT22" s="802"/>
      <c r="AAU22" s="802"/>
      <c r="AAV22" s="802"/>
      <c r="AAW22" s="802"/>
      <c r="AAX22" s="802"/>
      <c r="AAY22" s="802"/>
      <c r="AAZ22" s="802"/>
      <c r="ABA22" s="802"/>
      <c r="ABB22" s="802"/>
      <c r="ABC22" s="802"/>
      <c r="ABD22" s="802"/>
      <c r="ABE22" s="802"/>
      <c r="ABF22" s="802"/>
      <c r="ABG22" s="802"/>
      <c r="ABH22" s="802"/>
      <c r="ABI22" s="802"/>
      <c r="ABJ22" s="802"/>
      <c r="ABK22" s="802"/>
      <c r="ABL22" s="802"/>
      <c r="ABM22" s="802"/>
      <c r="ABN22" s="802"/>
      <c r="ABO22" s="802"/>
      <c r="ABP22" s="802"/>
      <c r="ABQ22" s="802"/>
      <c r="ABR22" s="802"/>
      <c r="ABS22" s="802"/>
      <c r="ABT22" s="802"/>
      <c r="ABU22" s="802"/>
      <c r="ABV22" s="802"/>
      <c r="ABW22" s="802"/>
      <c r="ABX22" s="802"/>
      <c r="ABY22" s="802"/>
      <c r="ABZ22" s="802"/>
      <c r="ACA22" s="802"/>
      <c r="ACB22" s="802"/>
      <c r="ACC22" s="802"/>
      <c r="ACD22" s="802"/>
      <c r="ACE22" s="802"/>
      <c r="ACF22" s="802"/>
      <c r="ACG22" s="802"/>
      <c r="ACH22" s="802"/>
      <c r="ACI22" s="802"/>
      <c r="ACJ22" s="802"/>
      <c r="ACK22" s="802"/>
      <c r="ACL22" s="802"/>
      <c r="ACM22" s="802"/>
      <c r="ACN22" s="802"/>
      <c r="ACO22" s="802"/>
      <c r="ACP22" s="802"/>
      <c r="ACQ22" s="802"/>
      <c r="ACR22" s="802"/>
      <c r="ACS22" s="802"/>
      <c r="ACT22" s="802"/>
      <c r="ACU22" s="802"/>
      <c r="ACV22" s="802"/>
      <c r="ACW22" s="802"/>
      <c r="ACX22" s="802"/>
      <c r="ACY22" s="802"/>
      <c r="ACZ22" s="802"/>
      <c r="ADA22" s="802"/>
      <c r="ADB22" s="802"/>
      <c r="ADC22" s="802"/>
      <c r="ADD22" s="802"/>
      <c r="ADE22" s="802"/>
      <c r="ADF22" s="802"/>
      <c r="ADG22" s="802"/>
      <c r="ADH22" s="802"/>
      <c r="ADI22" s="802"/>
      <c r="ADJ22" s="802"/>
      <c r="ADK22" s="802"/>
      <c r="ADL22" s="802"/>
      <c r="ADM22" s="802"/>
      <c r="ADN22" s="802"/>
      <c r="ADO22" s="802"/>
      <c r="ADP22" s="802"/>
      <c r="ADQ22" s="802"/>
      <c r="ADR22" s="802"/>
      <c r="ADS22" s="802"/>
      <c r="ADT22" s="802"/>
      <c r="ADU22" s="802"/>
      <c r="ADV22" s="802"/>
      <c r="ADW22" s="802"/>
      <c r="ADX22" s="802"/>
      <c r="ADY22" s="802"/>
      <c r="ADZ22" s="802"/>
      <c r="AEA22" s="802"/>
      <c r="AEB22" s="802"/>
      <c r="AEC22" s="802"/>
      <c r="AED22" s="802"/>
      <c r="AEE22" s="802"/>
      <c r="AEF22" s="802"/>
      <c r="AEG22" s="802"/>
      <c r="AEH22" s="802"/>
      <c r="AEI22" s="802"/>
      <c r="AEJ22" s="802"/>
      <c r="AEK22" s="802"/>
      <c r="AEL22" s="802"/>
      <c r="AEM22" s="802"/>
      <c r="AEN22" s="802"/>
      <c r="AEO22" s="802"/>
      <c r="AEP22" s="802"/>
      <c r="AEQ22" s="802"/>
      <c r="AER22" s="802"/>
      <c r="AES22" s="802"/>
      <c r="AET22" s="802"/>
      <c r="AEU22" s="802"/>
      <c r="AEV22" s="802"/>
      <c r="AEW22" s="802"/>
      <c r="AEX22" s="802"/>
      <c r="AEY22" s="802"/>
      <c r="AEZ22" s="802"/>
      <c r="AFA22" s="802"/>
      <c r="AFB22" s="802"/>
      <c r="AFC22" s="802"/>
      <c r="AFD22" s="802"/>
      <c r="AFE22" s="802"/>
      <c r="AFF22" s="802"/>
      <c r="AFG22" s="802"/>
      <c r="AFH22" s="802"/>
      <c r="AFI22" s="802"/>
      <c r="AFJ22" s="802"/>
      <c r="AFK22" s="802"/>
      <c r="AFL22" s="802"/>
      <c r="AFM22" s="802"/>
      <c r="AFN22" s="802"/>
      <c r="AFO22" s="802"/>
      <c r="AFP22" s="802"/>
      <c r="AFQ22" s="802"/>
      <c r="AFR22" s="802"/>
      <c r="AFS22" s="802"/>
      <c r="AFT22" s="802"/>
      <c r="AFU22" s="802"/>
      <c r="AFV22" s="802"/>
      <c r="AFW22" s="802"/>
      <c r="AFX22" s="802"/>
      <c r="AFY22" s="802"/>
      <c r="AFZ22" s="802"/>
      <c r="AGA22" s="802"/>
      <c r="AGB22" s="802"/>
      <c r="AGC22" s="802"/>
      <c r="AGD22" s="802"/>
      <c r="AGE22" s="802"/>
      <c r="AGF22" s="802"/>
      <c r="AGG22" s="802"/>
      <c r="AGH22" s="802"/>
      <c r="AGI22" s="802"/>
      <c r="AGJ22" s="802"/>
      <c r="AGK22" s="802"/>
      <c r="AGL22" s="802"/>
      <c r="AGM22" s="802"/>
      <c r="AGN22" s="802"/>
      <c r="AGO22" s="802"/>
      <c r="AGP22" s="802"/>
      <c r="AGQ22" s="802"/>
      <c r="AGR22" s="802"/>
      <c r="AGS22" s="802"/>
      <c r="AGT22" s="802"/>
      <c r="AGU22" s="802"/>
      <c r="AGV22" s="802"/>
      <c r="AGW22" s="802"/>
      <c r="AGX22" s="802"/>
      <c r="AGY22" s="802"/>
      <c r="AGZ22" s="802"/>
      <c r="AHA22" s="802"/>
      <c r="AHB22" s="802"/>
      <c r="AHC22" s="802"/>
      <c r="AHD22" s="802"/>
      <c r="AHE22" s="802"/>
      <c r="AHF22" s="802"/>
      <c r="AHG22" s="802"/>
      <c r="AHH22" s="802"/>
      <c r="AHI22" s="802"/>
      <c r="AHJ22" s="802"/>
      <c r="AHK22" s="802"/>
      <c r="AHL22" s="802"/>
      <c r="AHM22" s="802"/>
      <c r="AHN22" s="802"/>
      <c r="AHO22" s="802"/>
      <c r="AHP22" s="802"/>
      <c r="AHQ22" s="802"/>
      <c r="AHR22" s="802"/>
      <c r="AHS22" s="802"/>
      <c r="AHT22" s="802"/>
      <c r="AHU22" s="802"/>
      <c r="AHV22" s="802"/>
      <c r="AHW22" s="802"/>
      <c r="AHX22" s="802"/>
      <c r="AHY22" s="802"/>
      <c r="AHZ22" s="802"/>
      <c r="AIA22" s="802"/>
      <c r="AIB22" s="802"/>
      <c r="AIC22" s="802"/>
      <c r="AID22" s="802"/>
      <c r="AIE22" s="802"/>
      <c r="AIF22" s="802"/>
      <c r="AIG22" s="802"/>
      <c r="AIH22" s="802"/>
      <c r="AII22" s="802"/>
      <c r="AIJ22" s="802"/>
      <c r="AIK22" s="793"/>
      <c r="AIL22" s="793"/>
      <c r="AIM22" s="793"/>
      <c r="AIN22" s="793"/>
      <c r="AIO22" s="793"/>
      <c r="AIP22" s="793"/>
      <c r="AIQ22" s="793"/>
      <c r="AIR22" s="793"/>
      <c r="AIS22" s="793"/>
      <c r="AIT22" s="793"/>
      <c r="AIU22" s="793"/>
      <c r="AIV22" s="793"/>
      <c r="AIW22" s="793"/>
      <c r="AIX22" s="793"/>
      <c r="AIY22" s="793"/>
      <c r="AIZ22" s="793"/>
      <c r="AJA22" s="793"/>
      <c r="AJB22" s="793"/>
      <c r="AJC22" s="793"/>
      <c r="AJD22" s="793"/>
      <c r="AJE22" s="793"/>
      <c r="AJF22" s="793"/>
      <c r="AJG22" s="793"/>
      <c r="AJH22" s="793"/>
      <c r="AJI22" s="793"/>
      <c r="AJJ22" s="793"/>
      <c r="AJK22" s="793"/>
      <c r="AJL22" s="793"/>
      <c r="AJM22" s="793"/>
      <c r="AJN22" s="793"/>
      <c r="AJO22" s="793"/>
      <c r="AJP22" s="793"/>
      <c r="AJQ22" s="793"/>
      <c r="AJR22" s="793"/>
      <c r="AJS22" s="793"/>
      <c r="AJT22" s="793"/>
      <c r="AJU22" s="793"/>
      <c r="AJV22" s="793"/>
      <c r="AJW22" s="793"/>
      <c r="AJX22" s="793"/>
      <c r="AJY22" s="793"/>
      <c r="AJZ22" s="793"/>
      <c r="AKA22" s="793"/>
      <c r="AKB22" s="793"/>
      <c r="AKC22" s="793"/>
      <c r="AKD22" s="793"/>
      <c r="AKE22" s="793"/>
      <c r="AKF22" s="793"/>
      <c r="AKG22" s="793"/>
      <c r="AKH22" s="793"/>
      <c r="AKI22" s="793"/>
      <c r="AKJ22" s="793"/>
      <c r="AKK22" s="793"/>
      <c r="AKL22" s="793"/>
      <c r="AKM22" s="793"/>
      <c r="AKN22" s="793"/>
      <c r="AKO22" s="793"/>
      <c r="AKP22" s="793"/>
      <c r="AKQ22" s="793"/>
      <c r="AKR22" s="793"/>
      <c r="AKS22" s="793"/>
      <c r="AKT22" s="793"/>
      <c r="AKU22" s="793"/>
      <c r="AKV22" s="793"/>
      <c r="AKW22" s="793"/>
      <c r="AKX22" s="793"/>
      <c r="AKY22" s="793"/>
      <c r="AKZ22" s="793"/>
      <c r="ALA22" s="793"/>
      <c r="ALB22" s="793"/>
      <c r="ALC22" s="793"/>
      <c r="ALD22" s="793"/>
      <c r="ALE22" s="793"/>
      <c r="ALF22" s="793"/>
      <c r="ALG22" s="793"/>
      <c r="ALH22" s="793"/>
      <c r="ALI22" s="793"/>
      <c r="ALJ22" s="793"/>
      <c r="ALK22" s="793"/>
      <c r="ALL22" s="793"/>
      <c r="ALM22" s="793"/>
      <c r="ALN22" s="793"/>
      <c r="ALO22" s="793"/>
      <c r="ALP22" s="793"/>
      <c r="ALQ22" s="793"/>
      <c r="ALR22" s="793"/>
      <c r="ALS22" s="793"/>
      <c r="ALT22" s="793"/>
      <c r="ALU22" s="793"/>
      <c r="ALV22" s="793"/>
      <c r="ALW22" s="793"/>
      <c r="ALX22" s="793"/>
      <c r="ALY22" s="793"/>
      <c r="ALZ22" s="793"/>
      <c r="AMA22" s="793"/>
      <c r="AMB22" s="793"/>
      <c r="AMC22" s="793"/>
      <c r="AMD22" s="793"/>
      <c r="AME22" s="793"/>
      <c r="AMF22" s="793"/>
      <c r="AMG22" s="793"/>
      <c r="AMH22" s="793"/>
      <c r="AMI22" s="793"/>
      <c r="AMJ22" s="793"/>
      <c r="AMK22" s="793"/>
      <c r="AML22" s="793"/>
      <c r="AMM22" s="793"/>
      <c r="AMN22" s="793"/>
      <c r="AMO22" s="793"/>
      <c r="AMP22" s="793"/>
      <c r="AMQ22" s="793"/>
      <c r="AMR22" s="793"/>
      <c r="AMS22" s="793"/>
      <c r="AMT22" s="793"/>
      <c r="AMU22" s="793"/>
      <c r="AMV22" s="793"/>
      <c r="AMW22" s="793"/>
      <c r="AMX22" s="793"/>
      <c r="AMY22" s="793"/>
      <c r="AMZ22" s="793"/>
      <c r="ANA22" s="793"/>
      <c r="ANB22" s="793"/>
      <c r="ANC22" s="793"/>
      <c r="AND22" s="793"/>
      <c r="ANE22" s="793"/>
      <c r="ANF22" s="793"/>
      <c r="ANG22" s="793"/>
      <c r="ANH22" s="793"/>
      <c r="ANI22" s="793"/>
      <c r="ANJ22" s="793"/>
      <c r="ANK22" s="793"/>
      <c r="ANL22" s="793"/>
      <c r="ANM22" s="793"/>
      <c r="ANN22" s="793"/>
      <c r="ANO22" s="793"/>
      <c r="ANP22" s="793"/>
      <c r="ANQ22" s="793"/>
      <c r="ANR22" s="793"/>
      <c r="ANS22" s="793"/>
      <c r="ANT22" s="793"/>
      <c r="ANU22" s="793"/>
      <c r="ANV22" s="793"/>
      <c r="ANW22" s="793"/>
      <c r="ANX22" s="793"/>
      <c r="ANY22" s="793"/>
      <c r="ANZ22" s="793"/>
      <c r="AOA22" s="793"/>
      <c r="AOB22" s="793"/>
      <c r="AOC22" s="793"/>
      <c r="AOD22" s="793"/>
      <c r="AOE22" s="793"/>
      <c r="AOF22" s="793"/>
      <c r="AOG22" s="793"/>
      <c r="AOH22" s="793"/>
      <c r="AOI22" s="793"/>
      <c r="AOJ22" s="793"/>
      <c r="AOK22" s="793"/>
      <c r="AOL22" s="793"/>
      <c r="AOM22" s="793"/>
      <c r="AON22" s="793"/>
      <c r="AOO22" s="793"/>
      <c r="AOP22" s="793"/>
      <c r="AOQ22" s="793"/>
      <c r="AOR22" s="793"/>
      <c r="AOS22" s="793"/>
      <c r="AOT22" s="793"/>
      <c r="AOU22" s="793"/>
      <c r="AOV22" s="793"/>
      <c r="AOW22" s="793"/>
      <c r="AOX22" s="793"/>
      <c r="AOY22" s="793"/>
      <c r="AOZ22" s="793"/>
      <c r="APA22" s="793"/>
      <c r="APB22" s="793"/>
      <c r="APC22" s="793"/>
      <c r="APD22" s="793"/>
      <c r="APE22" s="793"/>
      <c r="APF22" s="793"/>
      <c r="APG22" s="793"/>
      <c r="APH22" s="793"/>
      <c r="API22" s="793"/>
      <c r="APJ22" s="793"/>
      <c r="APK22" s="793"/>
      <c r="APL22" s="793"/>
      <c r="APM22" s="793"/>
      <c r="APN22" s="793"/>
      <c r="APO22" s="793"/>
      <c r="APP22" s="793"/>
      <c r="APQ22" s="793"/>
      <c r="APR22" s="793"/>
      <c r="APS22" s="793"/>
      <c r="APT22" s="793"/>
      <c r="APU22" s="793"/>
      <c r="APV22" s="793"/>
      <c r="APW22" s="793"/>
      <c r="APX22" s="793"/>
      <c r="APY22" s="793"/>
      <c r="APZ22" s="793"/>
      <c r="AQA22" s="793"/>
      <c r="AQB22" s="793"/>
      <c r="AQC22" s="793"/>
      <c r="AQD22" s="793"/>
      <c r="AQE22" s="802"/>
      <c r="AQF22" s="802"/>
      <c r="AQG22" s="802"/>
      <c r="AQH22" s="802"/>
      <c r="AQI22" s="802"/>
      <c r="AQJ22" s="802"/>
      <c r="AQK22" s="802"/>
      <c r="AQL22" s="802"/>
      <c r="AQM22" s="802"/>
      <c r="AQN22" s="802"/>
      <c r="AQO22" s="802"/>
      <c r="AQP22" s="802"/>
      <c r="AQQ22" s="802"/>
      <c r="AQR22" s="802"/>
      <c r="AQS22" s="802"/>
      <c r="AQT22" s="802"/>
      <c r="AQU22" s="802"/>
      <c r="AQV22" s="802"/>
      <c r="AQW22" s="802"/>
      <c r="AQX22" s="802"/>
      <c r="AQY22" s="802"/>
      <c r="AQZ22" s="802"/>
      <c r="ARA22" s="802"/>
      <c r="ARB22" s="802"/>
      <c r="ARC22" s="802"/>
      <c r="ARD22" s="802"/>
      <c r="ARE22" s="802"/>
      <c r="ARF22" s="802"/>
      <c r="ARG22" s="802"/>
      <c r="ARH22" s="802"/>
      <c r="ARI22" s="802"/>
      <c r="ARJ22" s="802"/>
      <c r="ARK22" s="802"/>
      <c r="ARL22" s="802"/>
      <c r="ARM22" s="802"/>
      <c r="ARN22" s="802"/>
      <c r="ARO22" s="802"/>
      <c r="ARP22" s="802"/>
      <c r="ARQ22" s="802"/>
      <c r="ARR22" s="802"/>
      <c r="ARS22" s="802"/>
      <c r="ART22" s="802"/>
      <c r="ARU22" s="802"/>
      <c r="ARV22" s="802"/>
      <c r="ARW22" s="802"/>
      <c r="ARX22" s="802"/>
      <c r="ARY22" s="802"/>
      <c r="ARZ22" s="802"/>
      <c r="ASA22" s="802"/>
      <c r="ASB22" s="802"/>
      <c r="ASC22" s="802"/>
      <c r="ASD22" s="802"/>
      <c r="ASE22" s="802"/>
      <c r="ASF22" s="802"/>
      <c r="ASG22" s="802"/>
      <c r="ASH22" s="802"/>
      <c r="ASI22" s="802"/>
      <c r="ASJ22" s="802"/>
      <c r="ASK22" s="802"/>
      <c r="ASL22" s="802"/>
      <c r="ASM22" s="793"/>
      <c r="ASN22" s="793"/>
      <c r="ASO22" s="793"/>
      <c r="ASP22" s="793"/>
      <c r="ASQ22" s="793"/>
      <c r="ASR22" s="793"/>
      <c r="ASS22" s="793"/>
      <c r="AST22" s="793"/>
      <c r="ASU22" s="793"/>
      <c r="ASV22" s="793"/>
      <c r="ASW22" s="793"/>
      <c r="ASX22" s="793"/>
      <c r="ASY22" s="793"/>
      <c r="ASZ22" s="793"/>
      <c r="ATA22" s="793"/>
      <c r="ATB22" s="793"/>
      <c r="ATC22" s="793"/>
      <c r="ATD22" s="793"/>
      <c r="ATE22" s="793"/>
      <c r="ATF22" s="793"/>
      <c r="ATG22" s="793"/>
      <c r="ATH22" s="793"/>
      <c r="ATI22" s="793"/>
      <c r="ATJ22" s="793"/>
      <c r="ATK22" s="793"/>
      <c r="ATL22" s="793"/>
      <c r="ATM22" s="793"/>
      <c r="ATN22" s="793"/>
      <c r="ATO22" s="793"/>
      <c r="ATP22" s="802"/>
      <c r="ATQ22" s="802"/>
      <c r="ATR22" s="802"/>
      <c r="ATS22" s="802"/>
      <c r="ATT22" s="802"/>
      <c r="ATU22" s="802"/>
      <c r="ATV22" s="802"/>
      <c r="ATW22" s="802"/>
      <c r="ATX22" s="802"/>
      <c r="ATY22" s="802"/>
      <c r="ATZ22" s="802"/>
      <c r="AUA22" s="802"/>
      <c r="AUB22" s="802"/>
      <c r="AUC22" s="802"/>
      <c r="AUD22" s="802"/>
      <c r="AUE22" s="802"/>
      <c r="AUF22" s="802"/>
      <c r="AUG22" s="802"/>
      <c r="AUH22" s="802"/>
      <c r="AUI22" s="802"/>
      <c r="AUJ22" s="802"/>
      <c r="AUK22" s="802"/>
      <c r="AUL22" s="802"/>
      <c r="AUM22" s="802"/>
      <c r="AUN22" s="802"/>
      <c r="AUO22" s="802"/>
      <c r="AUP22" s="801"/>
      <c r="AUQ22" s="802"/>
      <c r="AUR22" s="801"/>
      <c r="AUS22" s="802"/>
      <c r="AUT22" s="801"/>
      <c r="AUU22" s="802"/>
      <c r="AUV22" s="802"/>
      <c r="AUW22" s="802"/>
      <c r="AUX22" s="802"/>
      <c r="AUY22" s="802"/>
      <c r="AUZ22" s="802"/>
      <c r="AVA22" s="802"/>
      <c r="AVB22" s="802"/>
      <c r="AVC22" s="802"/>
      <c r="AVD22" s="802"/>
      <c r="AVE22" s="802"/>
      <c r="AVF22" s="802"/>
      <c r="AVG22" s="802"/>
      <c r="AVH22" s="802"/>
      <c r="AVI22" s="802"/>
      <c r="AVJ22" s="802"/>
      <c r="AVK22" s="802"/>
      <c r="AVL22" s="802"/>
      <c r="AVM22" s="802"/>
      <c r="AVN22" s="802"/>
      <c r="AVO22" s="802"/>
      <c r="AVP22" s="802"/>
      <c r="AVQ22" s="802"/>
      <c r="AVR22" s="802"/>
      <c r="AVS22" s="802"/>
      <c r="AVT22" s="802"/>
      <c r="AVU22" s="802"/>
      <c r="AVV22" s="802"/>
      <c r="AVW22" s="802"/>
      <c r="AVX22" s="802"/>
      <c r="AVY22" s="802"/>
      <c r="AVZ22" s="802"/>
      <c r="AWA22" s="802"/>
      <c r="AWB22" s="802"/>
      <c r="AWC22" s="802"/>
      <c r="AWD22" s="802"/>
      <c r="AWE22" s="802"/>
      <c r="AWF22" s="802"/>
      <c r="AWG22" s="802"/>
      <c r="AWH22" s="802"/>
      <c r="AWI22" s="802"/>
      <c r="AWJ22" s="802"/>
      <c r="AWK22" s="802"/>
      <c r="AWL22" s="802"/>
      <c r="AWM22" s="802"/>
      <c r="AWN22" s="802"/>
      <c r="AWO22" s="802"/>
      <c r="AWP22" s="802"/>
      <c r="AWQ22" s="802"/>
      <c r="AWR22" s="802"/>
      <c r="AWS22" s="802"/>
      <c r="AWT22" s="802"/>
      <c r="AWU22" s="802"/>
      <c r="AWV22" s="802"/>
      <c r="AWW22" s="802"/>
      <c r="AWX22" s="802"/>
      <c r="AWY22" s="802"/>
      <c r="AWZ22" s="802"/>
      <c r="AXA22" s="802"/>
      <c r="AXB22" s="802"/>
      <c r="AXC22" s="802"/>
      <c r="AXD22" s="802"/>
      <c r="AXE22" s="802"/>
      <c r="AXF22" s="802"/>
      <c r="AXG22" s="802"/>
      <c r="AXH22" s="802"/>
      <c r="AXI22" s="802"/>
      <c r="AXJ22" s="802"/>
      <c r="AXK22" s="802"/>
      <c r="AXL22" s="802"/>
      <c r="AXM22" s="802"/>
      <c r="AXN22" s="802"/>
      <c r="AXO22" s="802"/>
      <c r="AXP22" s="802"/>
      <c r="AXQ22" s="802"/>
      <c r="AXR22" s="802"/>
      <c r="AXS22" s="802"/>
      <c r="AXT22" s="802"/>
      <c r="AXU22" s="802"/>
      <c r="AXV22" s="802"/>
      <c r="AXW22" s="802"/>
      <c r="AXX22" s="802"/>
      <c r="AXY22" s="802"/>
      <c r="AXZ22" s="802"/>
      <c r="AYA22" s="802"/>
      <c r="AYB22" s="802"/>
      <c r="AYC22" s="802"/>
      <c r="AYD22" s="802"/>
      <c r="AYE22" s="802"/>
      <c r="AYF22" s="802"/>
      <c r="AYG22" s="802"/>
      <c r="AYH22" s="802"/>
      <c r="AYI22" s="802"/>
      <c r="AYJ22" s="802"/>
      <c r="AYK22" s="802"/>
      <c r="AYL22" s="802"/>
      <c r="AYM22" s="802"/>
      <c r="AYN22" s="802"/>
      <c r="AYO22" s="802"/>
      <c r="AYP22" s="802"/>
      <c r="AYQ22" s="802"/>
      <c r="AYR22" s="802"/>
      <c r="AYS22" s="802"/>
      <c r="AYT22" s="802"/>
      <c r="AYU22" s="802"/>
      <c r="AYV22" s="802"/>
      <c r="AYW22" s="802"/>
      <c r="AYX22" s="802"/>
      <c r="AYY22" s="802"/>
      <c r="AYZ22" s="802"/>
      <c r="AZA22" s="802"/>
      <c r="AZB22" s="802"/>
      <c r="AZC22" s="802"/>
      <c r="AZD22" s="802"/>
      <c r="AZE22" s="802"/>
      <c r="AZF22" s="802"/>
      <c r="AZG22" s="802"/>
      <c r="AZH22" s="802"/>
      <c r="AZI22" s="802"/>
      <c r="AZJ22" s="802"/>
      <c r="AZK22" s="802"/>
      <c r="AZL22" s="802"/>
      <c r="AZM22" s="802"/>
      <c r="AZN22" s="802"/>
      <c r="AZO22" s="802"/>
      <c r="AZP22" s="802"/>
      <c r="AZQ22" s="802"/>
      <c r="AZR22" s="802"/>
      <c r="AZS22" s="802"/>
    </row>
    <row r="23" spans="2:1371" s="178" customFormat="1" ht="3.75" customHeight="1">
      <c r="B23" s="463"/>
      <c r="C23" s="473"/>
      <c r="D23" s="469"/>
      <c r="E23" s="469"/>
      <c r="F23" s="469"/>
      <c r="G23" s="469"/>
      <c r="H23" s="469"/>
      <c r="I23" s="469"/>
      <c r="J23" s="469"/>
      <c r="K23" s="469"/>
      <c r="L23" s="469"/>
      <c r="M23" s="469"/>
      <c r="N23" s="469"/>
      <c r="O23" s="469"/>
      <c r="P23" s="469"/>
      <c r="Q23" s="469"/>
      <c r="R23" s="469"/>
      <c r="S23" s="469"/>
      <c r="T23" s="469"/>
      <c r="U23" s="469"/>
      <c r="V23" s="469"/>
      <c r="W23" s="469"/>
      <c r="X23" s="494"/>
      <c r="Y23" s="522"/>
      <c r="Z23" s="613"/>
      <c r="AA23" s="614"/>
      <c r="AB23" s="624"/>
      <c r="AC23" s="624"/>
      <c r="AD23" s="624"/>
      <c r="AE23" s="624"/>
      <c r="AF23" s="624"/>
      <c r="AG23" s="624"/>
      <c r="AH23" s="624"/>
      <c r="AI23" s="624"/>
      <c r="AJ23" s="624"/>
      <c r="AK23" s="624"/>
      <c r="AL23" s="624"/>
      <c r="AM23" s="624"/>
      <c r="AN23" s="624"/>
      <c r="AO23" s="624"/>
      <c r="AP23" s="624"/>
      <c r="AQ23" s="635"/>
      <c r="AR23" s="557"/>
      <c r="AS23" s="557"/>
      <c r="AT23" s="557"/>
      <c r="AU23" s="557"/>
      <c r="AV23" s="557"/>
      <c r="AW23" s="557"/>
      <c r="AX23" s="557"/>
      <c r="AY23" s="557"/>
      <c r="AZ23" s="557"/>
      <c r="BA23" s="557"/>
      <c r="BB23" s="557"/>
      <c r="BC23" s="557"/>
      <c r="BD23" s="557"/>
      <c r="BE23" s="557"/>
      <c r="BF23" s="557"/>
      <c r="BG23" s="557"/>
      <c r="BH23" s="557"/>
      <c r="BI23" s="557"/>
      <c r="BJ23" s="557"/>
      <c r="BK23" s="557"/>
      <c r="BL23" s="557"/>
      <c r="BM23" s="557"/>
      <c r="BN23" s="557"/>
      <c r="BO23" s="557"/>
      <c r="BP23" s="557"/>
      <c r="BQ23" s="557"/>
      <c r="BR23" s="557"/>
      <c r="BS23" s="557"/>
      <c r="BT23" s="557"/>
      <c r="BU23" s="557"/>
      <c r="BV23" s="557"/>
      <c r="BW23" s="557"/>
      <c r="BX23" s="557"/>
      <c r="BY23" s="557"/>
      <c r="BZ23" s="557"/>
      <c r="CA23" s="557"/>
      <c r="CB23" s="557"/>
      <c r="CC23" s="557"/>
      <c r="CD23" s="557"/>
      <c r="CE23" s="557"/>
      <c r="CF23" s="557"/>
      <c r="CG23" s="557"/>
      <c r="CH23" s="557"/>
      <c r="CI23" s="557"/>
      <c r="CJ23" s="557"/>
      <c r="CK23" s="557"/>
      <c r="CL23" s="557"/>
      <c r="CM23" s="557"/>
      <c r="CN23" s="557"/>
      <c r="CO23" s="557"/>
      <c r="CP23" s="557"/>
      <c r="CQ23" s="557"/>
      <c r="CR23" s="557"/>
      <c r="CS23" s="557"/>
      <c r="CT23" s="557"/>
      <c r="CU23" s="557"/>
      <c r="CV23" s="557"/>
      <c r="CW23" s="557"/>
      <c r="CX23" s="557"/>
      <c r="CY23" s="557"/>
      <c r="CZ23" s="557"/>
      <c r="DA23" s="557"/>
      <c r="DB23" s="557"/>
      <c r="DC23" s="557"/>
      <c r="DD23" s="557"/>
      <c r="DE23" s="557"/>
      <c r="DF23" s="557"/>
      <c r="DG23" s="557"/>
      <c r="DH23" s="557"/>
      <c r="DI23" s="557"/>
      <c r="DJ23" s="557"/>
      <c r="DK23" s="557"/>
      <c r="DL23" s="557"/>
      <c r="DM23" s="557"/>
      <c r="DN23" s="557"/>
      <c r="DO23" s="557"/>
      <c r="DP23" s="557"/>
      <c r="DQ23" s="557"/>
      <c r="DR23" s="557"/>
      <c r="DS23" s="557"/>
      <c r="DT23" s="557"/>
      <c r="DU23" s="557"/>
      <c r="DV23" s="557"/>
      <c r="DW23" s="557"/>
      <c r="DX23" s="557"/>
      <c r="DY23" s="557"/>
      <c r="DZ23" s="557"/>
      <c r="EA23" s="557"/>
      <c r="EB23" s="557"/>
      <c r="EC23" s="557"/>
      <c r="ED23" s="557"/>
      <c r="EE23" s="557"/>
      <c r="EF23" s="557"/>
      <c r="EG23" s="557"/>
      <c r="EH23" s="557"/>
      <c r="EI23" s="557"/>
      <c r="EJ23" s="557"/>
      <c r="EK23" s="557"/>
      <c r="EL23" s="557"/>
      <c r="EM23" s="557"/>
      <c r="EN23" s="557"/>
      <c r="EO23" s="557"/>
      <c r="EP23" s="557"/>
      <c r="EQ23" s="557"/>
      <c r="ER23" s="557"/>
      <c r="ES23" s="557"/>
      <c r="ET23" s="557"/>
      <c r="EU23" s="557"/>
      <c r="EV23" s="557"/>
      <c r="EW23" s="557"/>
      <c r="EX23" s="557"/>
      <c r="EY23" s="557"/>
      <c r="EZ23" s="557"/>
      <c r="FA23" s="557"/>
      <c r="FB23" s="557"/>
      <c r="FC23" s="557"/>
      <c r="FD23" s="557"/>
      <c r="FE23" s="557"/>
      <c r="FF23" s="557"/>
      <c r="FG23" s="557"/>
      <c r="FH23" s="557"/>
      <c r="FI23" s="557"/>
      <c r="FJ23" s="557"/>
      <c r="FK23" s="557"/>
      <c r="FL23" s="557"/>
      <c r="FM23" s="557"/>
      <c r="FN23" s="557"/>
      <c r="FO23" s="557"/>
      <c r="FP23" s="557"/>
      <c r="FQ23" s="557"/>
      <c r="FR23" s="557"/>
      <c r="FS23" s="557"/>
      <c r="FT23" s="557"/>
      <c r="FU23" s="557"/>
      <c r="FV23" s="557"/>
      <c r="FW23" s="557"/>
      <c r="FX23" s="557"/>
      <c r="FY23" s="557"/>
      <c r="FZ23" s="557"/>
      <c r="GA23" s="557"/>
      <c r="GB23" s="557"/>
      <c r="GC23" s="557"/>
      <c r="GD23" s="557"/>
      <c r="GE23" s="557"/>
      <c r="GF23" s="557"/>
      <c r="GG23" s="557"/>
      <c r="GH23" s="557"/>
      <c r="GI23" s="557"/>
      <c r="GJ23" s="557"/>
      <c r="GK23" s="557"/>
      <c r="GL23" s="557"/>
      <c r="GM23" s="557"/>
      <c r="GN23" s="557"/>
      <c r="GO23" s="557"/>
      <c r="GP23" s="557"/>
      <c r="GQ23" s="557"/>
      <c r="GR23" s="557"/>
      <c r="GS23" s="557"/>
      <c r="GT23" s="557"/>
      <c r="GU23" s="557"/>
      <c r="GV23" s="557"/>
      <c r="GW23" s="557"/>
      <c r="GX23" s="557"/>
      <c r="GY23" s="557"/>
      <c r="GZ23" s="557"/>
      <c r="HA23" s="557"/>
      <c r="HB23" s="557"/>
      <c r="HC23" s="557"/>
      <c r="HD23" s="557"/>
      <c r="HE23" s="557"/>
      <c r="HF23" s="557"/>
      <c r="HG23" s="557"/>
      <c r="HH23" s="557"/>
      <c r="HI23" s="557"/>
      <c r="HJ23" s="557"/>
      <c r="HK23" s="557"/>
      <c r="HL23" s="557"/>
      <c r="HM23" s="557"/>
      <c r="HN23" s="557"/>
      <c r="HO23" s="557"/>
      <c r="HP23" s="557"/>
      <c r="HQ23" s="557"/>
      <c r="HR23" s="557"/>
      <c r="HS23" s="557"/>
      <c r="HT23" s="557"/>
      <c r="HU23" s="557"/>
      <c r="HV23" s="557"/>
      <c r="HW23" s="557"/>
      <c r="HX23" s="557"/>
      <c r="HY23" s="557"/>
      <c r="HZ23" s="557"/>
      <c r="IA23" s="557"/>
      <c r="IB23" s="557"/>
      <c r="IC23" s="557"/>
      <c r="ID23" s="557"/>
      <c r="IE23" s="557"/>
      <c r="IF23" s="557"/>
      <c r="IG23" s="557"/>
      <c r="IH23" s="557"/>
      <c r="II23" s="557"/>
      <c r="IJ23" s="557"/>
      <c r="IK23" s="557"/>
      <c r="IL23" s="557"/>
      <c r="IM23" s="557"/>
      <c r="IN23" s="557"/>
      <c r="IO23" s="557"/>
      <c r="IP23" s="557"/>
      <c r="IQ23" s="557"/>
      <c r="IR23" s="557"/>
      <c r="IS23" s="557"/>
      <c r="IT23" s="557"/>
      <c r="IU23" s="557"/>
      <c r="IV23" s="557"/>
      <c r="IW23" s="557"/>
      <c r="IX23" s="557"/>
      <c r="IY23" s="557"/>
      <c r="IZ23" s="557"/>
      <c r="JA23" s="557"/>
      <c r="JB23" s="557"/>
      <c r="JC23" s="557"/>
      <c r="JD23" s="557"/>
      <c r="JE23" s="557"/>
      <c r="JF23" s="557"/>
      <c r="JG23" s="557"/>
      <c r="JH23" s="557"/>
      <c r="JI23" s="557"/>
      <c r="JJ23" s="557"/>
      <c r="JK23" s="557"/>
      <c r="JL23" s="557"/>
      <c r="JM23" s="557"/>
      <c r="JN23" s="557"/>
      <c r="JO23" s="557"/>
      <c r="JP23" s="557"/>
      <c r="JQ23" s="557"/>
      <c r="JR23" s="557"/>
      <c r="JS23" s="557"/>
      <c r="JT23" s="557"/>
      <c r="JU23" s="557"/>
      <c r="JV23" s="557"/>
      <c r="JW23" s="557"/>
      <c r="JX23" s="557"/>
      <c r="JY23" s="557"/>
      <c r="JZ23" s="557"/>
      <c r="KA23" s="557"/>
      <c r="KB23" s="557"/>
      <c r="KC23" s="557"/>
      <c r="KD23" s="557"/>
      <c r="KE23" s="557"/>
      <c r="KF23" s="557"/>
      <c r="KG23" s="557"/>
      <c r="KH23" s="557"/>
      <c r="KI23" s="557"/>
      <c r="KJ23" s="557"/>
      <c r="KK23" s="557"/>
      <c r="KL23" s="557"/>
      <c r="KM23" s="557"/>
      <c r="KN23" s="557"/>
      <c r="KO23" s="557"/>
      <c r="KP23" s="557"/>
      <c r="KQ23" s="557"/>
      <c r="KR23" s="557"/>
      <c r="KS23" s="557"/>
      <c r="KT23" s="557"/>
      <c r="KU23" s="557"/>
      <c r="KV23" s="557"/>
      <c r="KW23" s="557"/>
      <c r="KX23" s="557"/>
      <c r="KY23" s="557"/>
      <c r="KZ23" s="557"/>
      <c r="LA23" s="557"/>
      <c r="LB23" s="557"/>
      <c r="LC23" s="557"/>
      <c r="LD23" s="557"/>
      <c r="LE23" s="557"/>
      <c r="LF23" s="557"/>
      <c r="LG23" s="557"/>
      <c r="LH23" s="557"/>
      <c r="LI23" s="557"/>
      <c r="LJ23" s="557"/>
      <c r="LK23" s="557"/>
      <c r="LL23" s="557"/>
      <c r="LM23" s="557"/>
      <c r="LN23" s="557"/>
      <c r="LO23" s="557"/>
      <c r="LP23" s="557"/>
      <c r="LQ23" s="557"/>
      <c r="LR23" s="557"/>
      <c r="LS23" s="557"/>
      <c r="LT23" s="557"/>
      <c r="LU23" s="557"/>
      <c r="LV23" s="557"/>
      <c r="LW23" s="557"/>
      <c r="LX23" s="557"/>
      <c r="LY23" s="557"/>
      <c r="LZ23" s="557"/>
      <c r="MA23" s="557"/>
      <c r="MB23" s="557"/>
      <c r="MC23" s="557"/>
      <c r="MD23" s="557"/>
      <c r="ME23" s="557"/>
      <c r="MF23" s="557"/>
      <c r="MG23" s="557"/>
      <c r="MH23" s="557"/>
      <c r="MI23" s="557"/>
      <c r="MJ23" s="557"/>
      <c r="MK23" s="557"/>
      <c r="ML23" s="557"/>
      <c r="MM23" s="557"/>
      <c r="MN23" s="557"/>
      <c r="MO23" s="557"/>
      <c r="MP23" s="557"/>
      <c r="MQ23" s="557"/>
      <c r="MR23" s="557"/>
      <c r="MS23" s="557"/>
      <c r="MT23" s="557"/>
      <c r="MU23" s="557"/>
      <c r="MV23" s="557"/>
      <c r="MW23" s="557"/>
      <c r="MX23" s="557"/>
      <c r="MY23" s="557"/>
      <c r="MZ23" s="557"/>
      <c r="NA23" s="557"/>
      <c r="NB23" s="557"/>
      <c r="NC23" s="557"/>
      <c r="ND23" s="557"/>
      <c r="NE23" s="557"/>
      <c r="NF23" s="557"/>
      <c r="NG23" s="557"/>
      <c r="NH23" s="557"/>
      <c r="NI23" s="557"/>
      <c r="NJ23" s="557"/>
      <c r="NK23" s="557"/>
      <c r="NL23" s="557"/>
      <c r="NM23" s="557"/>
      <c r="NN23" s="557"/>
      <c r="NO23" s="557"/>
      <c r="NP23" s="557"/>
      <c r="NQ23" s="557"/>
      <c r="NR23" s="557"/>
      <c r="NS23" s="557"/>
      <c r="NT23" s="557"/>
      <c r="NU23" s="557"/>
      <c r="NV23" s="557"/>
      <c r="NW23" s="557"/>
      <c r="NX23" s="557"/>
      <c r="NY23" s="557"/>
      <c r="NZ23" s="557"/>
      <c r="OA23" s="557"/>
      <c r="OB23" s="557"/>
      <c r="OC23" s="557"/>
      <c r="OD23" s="557"/>
      <c r="OE23" s="557"/>
      <c r="OF23" s="557"/>
      <c r="OG23" s="557"/>
      <c r="OH23" s="557"/>
      <c r="OI23" s="557"/>
      <c r="OJ23" s="557"/>
      <c r="OK23" s="557"/>
      <c r="OL23" s="557"/>
      <c r="OM23" s="557"/>
      <c r="ON23" s="557"/>
      <c r="OO23" s="557"/>
      <c r="OP23" s="557"/>
      <c r="OQ23" s="557"/>
      <c r="OR23" s="557"/>
      <c r="OS23" s="557"/>
      <c r="OT23" s="557"/>
      <c r="OU23" s="557"/>
      <c r="OV23" s="557"/>
      <c r="OW23" s="557"/>
      <c r="OX23" s="557"/>
      <c r="OY23" s="557"/>
      <c r="OZ23" s="557"/>
      <c r="PA23" s="557"/>
      <c r="PB23" s="557"/>
      <c r="PC23" s="557"/>
      <c r="PD23" s="557"/>
      <c r="PE23" s="557"/>
      <c r="PF23" s="557"/>
      <c r="PG23" s="557"/>
      <c r="PH23" s="557"/>
      <c r="PI23" s="557"/>
      <c r="PJ23" s="557"/>
      <c r="PK23" s="557"/>
      <c r="PL23" s="557"/>
      <c r="PM23" s="557"/>
      <c r="PN23" s="557"/>
      <c r="PO23" s="557"/>
      <c r="PP23" s="557"/>
      <c r="PQ23" s="557"/>
      <c r="PR23" s="557"/>
      <c r="PS23" s="557"/>
      <c r="PT23" s="557"/>
      <c r="PU23" s="557"/>
      <c r="PV23" s="557"/>
      <c r="PW23" s="557"/>
      <c r="PX23" s="557"/>
      <c r="PY23" s="557"/>
      <c r="PZ23" s="557"/>
      <c r="QA23" s="557"/>
      <c r="QB23" s="557"/>
      <c r="QC23" s="557"/>
      <c r="QD23" s="557"/>
      <c r="QE23" s="557"/>
      <c r="QF23" s="557"/>
      <c r="QG23" s="557"/>
      <c r="QH23" s="557"/>
      <c r="QI23" s="557"/>
      <c r="QJ23" s="557"/>
      <c r="QK23" s="557"/>
      <c r="QL23" s="557"/>
      <c r="QM23" s="557"/>
      <c r="QN23" s="557"/>
      <c r="QO23" s="557"/>
      <c r="QP23" s="557"/>
      <c r="QQ23" s="557"/>
      <c r="QR23" s="557"/>
      <c r="QS23" s="557"/>
      <c r="QT23" s="557"/>
      <c r="QU23" s="557"/>
      <c r="QV23" s="557"/>
      <c r="QW23" s="557"/>
      <c r="QX23" s="557"/>
      <c r="QY23" s="557"/>
      <c r="QZ23" s="557"/>
      <c r="RA23" s="557"/>
      <c r="RB23" s="557"/>
      <c r="RC23" s="557"/>
      <c r="RD23" s="557"/>
      <c r="RE23" s="557"/>
      <c r="RF23" s="557"/>
      <c r="RG23" s="557"/>
      <c r="RH23" s="557"/>
      <c r="RI23" s="557"/>
      <c r="RJ23" s="557"/>
      <c r="RK23" s="557"/>
      <c r="RL23" s="557"/>
      <c r="RM23" s="557"/>
      <c r="RN23" s="557"/>
      <c r="RO23" s="557"/>
      <c r="RP23" s="557"/>
      <c r="RQ23" s="557"/>
      <c r="RR23" s="557"/>
      <c r="RS23" s="557"/>
      <c r="RT23" s="557"/>
      <c r="RU23" s="557"/>
      <c r="RV23" s="557"/>
      <c r="RW23" s="557"/>
      <c r="RX23" s="557"/>
      <c r="RY23" s="557"/>
      <c r="RZ23" s="557"/>
      <c r="SA23" s="557"/>
      <c r="SB23" s="557"/>
      <c r="SC23" s="557"/>
      <c r="SD23" s="557"/>
      <c r="SE23" s="557"/>
      <c r="SF23" s="557"/>
      <c r="SG23" s="557"/>
      <c r="SH23" s="557"/>
      <c r="SI23" s="557"/>
      <c r="SJ23" s="557"/>
      <c r="SK23" s="557"/>
      <c r="SL23" s="557"/>
      <c r="SM23" s="557"/>
      <c r="SN23" s="557"/>
      <c r="SO23" s="557"/>
      <c r="SP23" s="557"/>
      <c r="SQ23" s="557"/>
      <c r="SR23" s="557"/>
      <c r="SS23" s="557"/>
      <c r="ST23" s="557"/>
      <c r="SU23" s="557"/>
      <c r="SV23" s="557"/>
      <c r="SW23" s="557"/>
      <c r="SX23" s="557"/>
      <c r="SY23" s="557"/>
      <c r="SZ23" s="557"/>
      <c r="TA23" s="557"/>
      <c r="TB23" s="557"/>
      <c r="TC23" s="557"/>
      <c r="TD23" s="557"/>
      <c r="TE23" s="557"/>
      <c r="TF23" s="557"/>
      <c r="TG23" s="557"/>
      <c r="TH23" s="557"/>
      <c r="TI23" s="557"/>
      <c r="TJ23" s="557"/>
      <c r="TK23" s="557"/>
      <c r="TL23" s="557"/>
      <c r="TM23" s="557"/>
      <c r="TN23" s="557"/>
      <c r="TO23" s="557"/>
      <c r="TP23" s="557"/>
      <c r="TQ23" s="557"/>
      <c r="TR23" s="557"/>
      <c r="TS23" s="557"/>
      <c r="TT23" s="557"/>
      <c r="TU23" s="557"/>
      <c r="TV23" s="557"/>
      <c r="TW23" s="557"/>
      <c r="TX23" s="557"/>
      <c r="TY23" s="557"/>
      <c r="TZ23" s="557"/>
      <c r="UA23" s="557"/>
      <c r="UB23" s="557"/>
      <c r="UC23" s="557"/>
      <c r="UD23" s="557"/>
      <c r="UE23" s="557"/>
      <c r="UF23" s="557"/>
      <c r="UG23" s="557"/>
      <c r="UH23" s="557"/>
      <c r="UI23" s="557"/>
      <c r="UJ23" s="557"/>
      <c r="UK23" s="557"/>
      <c r="UL23" s="557"/>
      <c r="UM23" s="557"/>
      <c r="UN23" s="557"/>
      <c r="UO23" s="557"/>
      <c r="UP23" s="557"/>
      <c r="UQ23" s="557"/>
      <c r="UR23" s="557"/>
      <c r="US23" s="557"/>
      <c r="UT23" s="557"/>
      <c r="UU23" s="557"/>
      <c r="UV23" s="557"/>
      <c r="UW23" s="557"/>
      <c r="UX23" s="557"/>
      <c r="UY23" s="557"/>
      <c r="UZ23" s="557"/>
      <c r="VA23" s="557"/>
      <c r="VB23" s="557"/>
      <c r="VC23" s="557"/>
      <c r="VD23" s="557"/>
      <c r="VE23" s="557"/>
      <c r="VF23" s="557"/>
      <c r="VG23" s="557"/>
      <c r="VH23" s="557"/>
      <c r="VI23" s="557"/>
      <c r="VJ23" s="557"/>
      <c r="VK23" s="557"/>
      <c r="VL23" s="557"/>
      <c r="VM23" s="557"/>
      <c r="VN23" s="557"/>
      <c r="VO23" s="557"/>
      <c r="VP23" s="557"/>
      <c r="VQ23" s="557"/>
      <c r="VR23" s="557"/>
      <c r="VS23" s="557"/>
      <c r="VT23" s="557"/>
      <c r="VU23" s="557"/>
      <c r="VV23" s="557"/>
      <c r="VW23" s="557"/>
      <c r="VX23" s="557"/>
      <c r="VY23" s="557"/>
      <c r="VZ23" s="557"/>
      <c r="WA23" s="557"/>
      <c r="WB23" s="557"/>
      <c r="WC23" s="557"/>
      <c r="WD23" s="557"/>
      <c r="WE23" s="557"/>
      <c r="WF23" s="557"/>
      <c r="WG23" s="557"/>
      <c r="WH23" s="557"/>
      <c r="WI23" s="557"/>
      <c r="WJ23" s="557"/>
      <c r="WK23" s="557"/>
      <c r="WL23" s="557"/>
      <c r="WM23" s="557"/>
      <c r="WN23" s="557"/>
      <c r="WO23" s="557"/>
      <c r="WP23" s="557"/>
      <c r="WQ23" s="557"/>
      <c r="WR23" s="557"/>
      <c r="WS23" s="557"/>
      <c r="WT23" s="557"/>
      <c r="WU23" s="557"/>
      <c r="WV23" s="557"/>
      <c r="WW23" s="557"/>
      <c r="WX23" s="557"/>
      <c r="WY23" s="557"/>
      <c r="WZ23" s="557"/>
      <c r="XA23" s="557"/>
      <c r="XB23" s="557"/>
      <c r="XC23" s="557"/>
      <c r="XD23" s="557"/>
      <c r="XE23" s="557"/>
      <c r="XF23" s="557"/>
      <c r="XG23" s="557"/>
      <c r="XH23" s="557"/>
      <c r="XI23" s="557"/>
      <c r="XJ23" s="557"/>
      <c r="XK23" s="557"/>
      <c r="XL23" s="557"/>
      <c r="XM23" s="557"/>
      <c r="XN23" s="557"/>
      <c r="XO23" s="557"/>
      <c r="XP23" s="557"/>
      <c r="XQ23" s="557"/>
      <c r="XR23" s="557"/>
      <c r="XS23" s="557"/>
      <c r="XT23" s="557"/>
      <c r="XU23" s="557"/>
      <c r="XV23" s="557"/>
      <c r="XW23" s="557"/>
      <c r="XX23" s="557"/>
      <c r="XY23" s="557"/>
      <c r="XZ23" s="557"/>
      <c r="YA23" s="557"/>
      <c r="YB23" s="557"/>
      <c r="YC23" s="557"/>
      <c r="YD23" s="557"/>
      <c r="YE23" s="557"/>
      <c r="YF23" s="557"/>
      <c r="YG23" s="557"/>
      <c r="YH23" s="557"/>
      <c r="YI23" s="557"/>
      <c r="YJ23" s="557"/>
      <c r="YK23" s="557"/>
      <c r="YL23" s="557"/>
      <c r="YM23" s="557"/>
      <c r="YN23" s="557"/>
      <c r="YO23" s="557"/>
      <c r="YP23" s="557"/>
      <c r="YQ23" s="557"/>
      <c r="YR23" s="557"/>
      <c r="YS23" s="557"/>
      <c r="YT23" s="557"/>
      <c r="YU23" s="557"/>
      <c r="YV23" s="557"/>
      <c r="YW23" s="557"/>
      <c r="YX23" s="557"/>
      <c r="YY23" s="557"/>
      <c r="YZ23" s="557"/>
      <c r="ZA23" s="557"/>
      <c r="ZB23" s="557"/>
      <c r="ZC23" s="557"/>
      <c r="ZD23" s="557"/>
      <c r="ZE23" s="557"/>
      <c r="ZF23" s="557"/>
      <c r="ZG23" s="557"/>
      <c r="ZH23" s="557"/>
      <c r="ZI23" s="557"/>
      <c r="ZJ23" s="557"/>
      <c r="ZK23" s="557"/>
      <c r="ZL23" s="557"/>
      <c r="ZM23" s="557"/>
      <c r="ZN23" s="557"/>
      <c r="ZO23" s="557"/>
      <c r="ZP23" s="557"/>
      <c r="ZQ23" s="557"/>
      <c r="ZR23" s="557"/>
      <c r="ZS23" s="557"/>
      <c r="ZT23" s="557"/>
      <c r="ZU23" s="557"/>
      <c r="ZV23" s="557"/>
      <c r="ZW23" s="557"/>
      <c r="ZX23" s="557"/>
      <c r="ZY23" s="557"/>
      <c r="ZZ23" s="557"/>
      <c r="AAA23" s="557"/>
      <c r="AAB23" s="557"/>
      <c r="AAC23" s="557"/>
      <c r="AAD23" s="557"/>
      <c r="AAE23" s="557"/>
      <c r="AAF23" s="557"/>
      <c r="AAG23" s="557"/>
      <c r="AAH23" s="557"/>
      <c r="AAI23" s="557"/>
      <c r="AAJ23" s="557"/>
      <c r="AAK23" s="557"/>
      <c r="AAL23" s="557"/>
      <c r="AAM23" s="557"/>
      <c r="AAN23" s="557"/>
      <c r="AAO23" s="557"/>
      <c r="AAP23" s="557"/>
      <c r="AAQ23" s="557"/>
      <c r="AAR23" s="557"/>
      <c r="AAS23" s="557"/>
      <c r="AAT23" s="557"/>
      <c r="AAU23" s="557"/>
      <c r="AAV23" s="557"/>
      <c r="AAW23" s="557"/>
      <c r="AAX23" s="557"/>
      <c r="AAY23" s="557"/>
      <c r="AAZ23" s="557"/>
      <c r="ABA23" s="557"/>
      <c r="ABB23" s="557"/>
      <c r="ABC23" s="557"/>
      <c r="ABD23" s="557"/>
      <c r="ABE23" s="557"/>
      <c r="ABF23" s="557"/>
      <c r="ABG23" s="557"/>
      <c r="ABH23" s="557"/>
      <c r="ABI23" s="557"/>
      <c r="ABJ23" s="557"/>
      <c r="ABK23" s="557"/>
      <c r="ABL23" s="557"/>
      <c r="ABM23" s="557"/>
      <c r="ABN23" s="557"/>
      <c r="ABO23" s="557"/>
      <c r="ABP23" s="557"/>
      <c r="ABQ23" s="557"/>
      <c r="ABR23" s="557"/>
      <c r="ABS23" s="557"/>
      <c r="ABT23" s="557"/>
      <c r="ABU23" s="557"/>
      <c r="ABV23" s="557"/>
      <c r="ABW23" s="557"/>
      <c r="ABX23" s="557"/>
      <c r="ABY23" s="557"/>
      <c r="ABZ23" s="557"/>
      <c r="ACA23" s="557"/>
      <c r="ACB23" s="557"/>
      <c r="ACC23" s="557"/>
      <c r="ACD23" s="557"/>
      <c r="ACE23" s="557"/>
      <c r="ACF23" s="557"/>
      <c r="ACG23" s="557"/>
      <c r="ACH23" s="557"/>
      <c r="ACI23" s="557"/>
      <c r="ACJ23" s="557"/>
      <c r="ACK23" s="557"/>
      <c r="ACL23" s="557"/>
      <c r="ACM23" s="557"/>
      <c r="ACN23" s="557"/>
      <c r="ACO23" s="557"/>
      <c r="ACP23" s="557"/>
      <c r="ACQ23" s="557"/>
      <c r="ACR23" s="557"/>
      <c r="ACS23" s="557"/>
      <c r="ACT23" s="557"/>
      <c r="ACU23" s="557"/>
      <c r="ACV23" s="557"/>
      <c r="ACW23" s="557"/>
      <c r="ACX23" s="557"/>
      <c r="ACY23" s="557"/>
      <c r="ACZ23" s="557"/>
      <c r="ADA23" s="557"/>
      <c r="ADB23" s="557"/>
      <c r="ADC23" s="557"/>
      <c r="ADD23" s="557"/>
      <c r="ADE23" s="557"/>
      <c r="ADF23" s="557"/>
      <c r="ADG23" s="557"/>
      <c r="ADH23" s="557"/>
      <c r="ADI23" s="557"/>
      <c r="ADJ23" s="557"/>
      <c r="ADK23" s="557"/>
      <c r="ADL23" s="557"/>
      <c r="ADM23" s="557"/>
      <c r="ADN23" s="557"/>
      <c r="ADO23" s="557"/>
      <c r="ADP23" s="557"/>
      <c r="ADQ23" s="557"/>
      <c r="ADR23" s="557"/>
      <c r="ADS23" s="557"/>
      <c r="ADT23" s="557"/>
      <c r="ADU23" s="557"/>
      <c r="ADV23" s="557"/>
      <c r="ADW23" s="557"/>
      <c r="ADX23" s="557"/>
      <c r="ADY23" s="557"/>
      <c r="ADZ23" s="557"/>
      <c r="AEA23" s="557"/>
      <c r="AEB23" s="557"/>
      <c r="AEC23" s="557"/>
      <c r="AED23" s="557"/>
      <c r="AEE23" s="557"/>
      <c r="AEF23" s="557"/>
      <c r="AEG23" s="557"/>
      <c r="AEH23" s="557"/>
      <c r="AEI23" s="557"/>
      <c r="AEJ23" s="557"/>
      <c r="AEK23" s="557"/>
      <c r="AEL23" s="557"/>
      <c r="AEM23" s="557"/>
      <c r="AEN23" s="557"/>
      <c r="AEO23" s="557"/>
      <c r="AEP23" s="557"/>
      <c r="AEQ23" s="557"/>
      <c r="AER23" s="557"/>
      <c r="AES23" s="557"/>
      <c r="AET23" s="557"/>
      <c r="AEU23" s="557"/>
      <c r="AEV23" s="557"/>
      <c r="AEW23" s="557"/>
      <c r="AEX23" s="557"/>
      <c r="AEY23" s="557"/>
      <c r="AEZ23" s="557"/>
      <c r="AFA23" s="557"/>
      <c r="AFB23" s="557"/>
      <c r="AFC23" s="557"/>
      <c r="AFD23" s="557"/>
      <c r="AFE23" s="557"/>
      <c r="AFF23" s="557"/>
      <c r="AFG23" s="557"/>
      <c r="AFH23" s="557"/>
      <c r="AFI23" s="557"/>
      <c r="AFJ23" s="557"/>
      <c r="AFK23" s="557"/>
      <c r="AFL23" s="557"/>
      <c r="AFM23" s="557"/>
      <c r="AFN23" s="557"/>
      <c r="AFO23" s="557"/>
      <c r="AFP23" s="557"/>
      <c r="AFQ23" s="557"/>
      <c r="AFR23" s="557"/>
      <c r="AFS23" s="557"/>
      <c r="AFT23" s="557"/>
      <c r="AFU23" s="557"/>
      <c r="AFV23" s="557"/>
      <c r="AFW23" s="557"/>
      <c r="AFX23" s="557"/>
      <c r="AFY23" s="557"/>
      <c r="AFZ23" s="557"/>
      <c r="AGA23" s="557"/>
      <c r="AGB23" s="557"/>
      <c r="AGC23" s="557"/>
      <c r="AGD23" s="557"/>
      <c r="AGE23" s="557"/>
      <c r="AGF23" s="557"/>
      <c r="AGG23" s="557"/>
      <c r="AGH23" s="557"/>
      <c r="AGI23" s="557"/>
      <c r="AGJ23" s="557"/>
      <c r="AGK23" s="557"/>
      <c r="AGL23" s="557"/>
      <c r="AGM23" s="557"/>
      <c r="AGN23" s="557"/>
      <c r="AGO23" s="557"/>
      <c r="AGP23" s="557"/>
      <c r="AGQ23" s="557"/>
      <c r="AGR23" s="557"/>
      <c r="AGS23" s="557"/>
      <c r="AGT23" s="557"/>
      <c r="AGU23" s="557"/>
      <c r="AGV23" s="557"/>
      <c r="AGW23" s="557"/>
      <c r="AGX23" s="557"/>
      <c r="AGY23" s="557"/>
      <c r="AGZ23" s="557"/>
      <c r="AHA23" s="557"/>
      <c r="AHB23" s="557"/>
      <c r="AHC23" s="557"/>
      <c r="AHD23" s="557"/>
      <c r="AHE23" s="557"/>
      <c r="AHF23" s="557"/>
      <c r="AHG23" s="557"/>
      <c r="AHH23" s="557"/>
      <c r="AHI23" s="557"/>
      <c r="AHJ23" s="557"/>
      <c r="AHK23" s="557"/>
      <c r="AHL23" s="557"/>
      <c r="AHM23" s="557"/>
      <c r="AHN23" s="557"/>
      <c r="AHO23" s="557"/>
      <c r="AHP23" s="557"/>
      <c r="AHQ23" s="557"/>
      <c r="AHR23" s="557"/>
      <c r="AHS23" s="557"/>
      <c r="AHT23" s="557"/>
      <c r="AHU23" s="557"/>
      <c r="AHV23" s="557"/>
      <c r="AHW23" s="557"/>
      <c r="AHX23" s="557"/>
      <c r="AHY23" s="557"/>
      <c r="AHZ23" s="557"/>
      <c r="AIA23" s="557"/>
      <c r="AIB23" s="557"/>
      <c r="AIC23" s="557"/>
      <c r="AID23" s="557"/>
      <c r="AIE23" s="557"/>
      <c r="AIF23" s="557"/>
      <c r="AIG23" s="557"/>
      <c r="AIH23" s="557"/>
      <c r="AII23" s="557"/>
      <c r="AIJ23" s="557"/>
      <c r="AIK23" s="557"/>
      <c r="AIL23" s="557"/>
      <c r="AIM23" s="557"/>
      <c r="AIN23" s="557"/>
      <c r="AIO23" s="557"/>
      <c r="AIP23" s="557"/>
      <c r="AIQ23" s="557"/>
      <c r="AIR23" s="557"/>
      <c r="AIS23" s="557"/>
      <c r="AIT23" s="557"/>
      <c r="AIU23" s="557"/>
      <c r="AIV23" s="557"/>
      <c r="AIW23" s="557"/>
      <c r="AIX23" s="557"/>
      <c r="AIY23" s="557"/>
      <c r="AIZ23" s="557"/>
      <c r="AJA23" s="557"/>
      <c r="AJB23" s="557"/>
      <c r="AJC23" s="557"/>
      <c r="AJD23" s="557"/>
      <c r="AJE23" s="557"/>
      <c r="AJF23" s="557"/>
      <c r="AJG23" s="557"/>
      <c r="AJH23" s="557"/>
      <c r="AJI23" s="557"/>
      <c r="AJJ23" s="557"/>
      <c r="AJK23" s="557"/>
      <c r="AJL23" s="557"/>
      <c r="AJM23" s="557"/>
      <c r="AJN23" s="557"/>
      <c r="AJO23" s="557"/>
      <c r="AJP23" s="557"/>
      <c r="AJQ23" s="557"/>
      <c r="AJR23" s="557"/>
      <c r="AJS23" s="557"/>
      <c r="AJT23" s="557"/>
      <c r="AJU23" s="557"/>
      <c r="AJV23" s="557"/>
      <c r="AJW23" s="557"/>
      <c r="AJX23" s="557"/>
      <c r="AJY23" s="557"/>
      <c r="AJZ23" s="557"/>
      <c r="AKA23" s="557"/>
      <c r="AKB23" s="557"/>
      <c r="AKC23" s="557"/>
      <c r="AKD23" s="557"/>
      <c r="AKE23" s="557"/>
      <c r="AKF23" s="557"/>
      <c r="AKG23" s="557"/>
      <c r="AKH23" s="557"/>
      <c r="AKI23" s="557"/>
      <c r="AKJ23" s="557"/>
      <c r="AKK23" s="557"/>
      <c r="AKL23" s="557"/>
      <c r="AKM23" s="557"/>
      <c r="AKN23" s="557"/>
      <c r="AKO23" s="557"/>
      <c r="AKP23" s="557"/>
      <c r="AKQ23" s="557"/>
      <c r="AKR23" s="557"/>
      <c r="AKS23" s="557"/>
      <c r="AKT23" s="557"/>
      <c r="AKU23" s="557"/>
      <c r="AKV23" s="557"/>
      <c r="AKW23" s="557"/>
      <c r="AKX23" s="557"/>
      <c r="AKY23" s="557"/>
      <c r="AKZ23" s="557"/>
      <c r="ALA23" s="557"/>
      <c r="ALB23" s="557"/>
      <c r="ALC23" s="557"/>
      <c r="ALD23" s="557"/>
      <c r="ALE23" s="557"/>
      <c r="ALF23" s="557"/>
      <c r="ALG23" s="557"/>
      <c r="ALH23" s="557"/>
      <c r="ALI23" s="557"/>
      <c r="ALJ23" s="557"/>
      <c r="ALK23" s="557"/>
      <c r="ALL23" s="557"/>
      <c r="ALM23" s="557"/>
      <c r="ALN23" s="557"/>
      <c r="ALO23" s="557"/>
      <c r="ALP23" s="557"/>
      <c r="ALQ23" s="557"/>
      <c r="ALR23" s="557"/>
      <c r="ALS23" s="557"/>
      <c r="ALT23" s="557"/>
      <c r="ALU23" s="557"/>
      <c r="ALV23" s="557"/>
      <c r="ALW23" s="557"/>
      <c r="ALX23" s="557"/>
      <c r="ALY23" s="557"/>
      <c r="ALZ23" s="557"/>
      <c r="AMA23" s="557"/>
      <c r="AMB23" s="557"/>
      <c r="AMC23" s="557"/>
      <c r="AMD23" s="557"/>
      <c r="AME23" s="557"/>
      <c r="AMF23" s="557"/>
      <c r="AMG23" s="557"/>
      <c r="AMH23" s="557"/>
      <c r="AMI23" s="557"/>
      <c r="AMJ23" s="557"/>
      <c r="AMK23" s="557"/>
      <c r="AML23" s="557"/>
      <c r="AMM23" s="557"/>
      <c r="AMN23" s="557"/>
      <c r="AMO23" s="557"/>
      <c r="AMP23" s="557"/>
      <c r="AMQ23" s="557"/>
      <c r="AMR23" s="557"/>
      <c r="AMS23" s="557"/>
      <c r="AMT23" s="557"/>
      <c r="AMU23" s="557"/>
      <c r="AMV23" s="557"/>
      <c r="AMW23" s="557"/>
      <c r="AMX23" s="557"/>
      <c r="AMY23" s="557"/>
      <c r="AMZ23" s="557"/>
      <c r="ANA23" s="557"/>
      <c r="ANB23" s="557"/>
      <c r="ANC23" s="557"/>
      <c r="AND23" s="557"/>
      <c r="ANE23" s="557"/>
      <c r="ANF23" s="557"/>
      <c r="ANG23" s="557"/>
      <c r="ANH23" s="557"/>
      <c r="ANI23" s="557"/>
      <c r="ANJ23" s="557"/>
      <c r="ANK23" s="557"/>
      <c r="ANL23" s="557"/>
      <c r="ANM23" s="557"/>
      <c r="ANN23" s="557"/>
      <c r="ANO23" s="557"/>
      <c r="ANP23" s="557"/>
      <c r="ANQ23" s="557"/>
      <c r="ANR23" s="557"/>
      <c r="ANS23" s="557"/>
      <c r="ANT23" s="557"/>
      <c r="ANU23" s="557"/>
      <c r="ANV23" s="557"/>
      <c r="ANW23" s="557"/>
      <c r="ANX23" s="557"/>
      <c r="ANY23" s="557"/>
      <c r="ANZ23" s="557"/>
      <c r="AOA23" s="557"/>
      <c r="AOB23" s="557"/>
      <c r="AOC23" s="557"/>
      <c r="AOD23" s="557"/>
      <c r="AOE23" s="557"/>
      <c r="AOF23" s="557"/>
      <c r="AOG23" s="557"/>
      <c r="AOH23" s="557"/>
      <c r="AOI23" s="557"/>
      <c r="AOJ23" s="557"/>
      <c r="AOK23" s="557"/>
      <c r="AOL23" s="557"/>
      <c r="AOM23" s="557"/>
      <c r="AON23" s="557"/>
      <c r="AOO23" s="557"/>
      <c r="AOP23" s="557"/>
      <c r="AOQ23" s="557"/>
      <c r="AOR23" s="557"/>
      <c r="AOS23" s="557"/>
      <c r="AOT23" s="557"/>
      <c r="AOU23" s="557"/>
      <c r="AOV23" s="557"/>
      <c r="AOW23" s="557"/>
      <c r="AOX23" s="557"/>
      <c r="AOY23" s="557"/>
      <c r="AOZ23" s="557"/>
      <c r="APA23" s="557"/>
      <c r="APB23" s="557"/>
      <c r="APC23" s="557"/>
      <c r="APD23" s="557"/>
      <c r="APE23" s="557"/>
      <c r="APF23" s="557"/>
      <c r="APG23" s="557"/>
      <c r="APH23" s="557"/>
      <c r="API23" s="557"/>
      <c r="APJ23" s="557"/>
      <c r="APK23" s="557"/>
      <c r="APL23" s="557"/>
      <c r="APM23" s="557"/>
      <c r="APN23" s="557"/>
      <c r="APO23" s="557"/>
      <c r="APP23" s="557"/>
      <c r="APQ23" s="557"/>
      <c r="APR23" s="557"/>
      <c r="APS23" s="557"/>
      <c r="APT23" s="557"/>
      <c r="APU23" s="557"/>
      <c r="APV23" s="557"/>
      <c r="APW23" s="557"/>
      <c r="APX23" s="557"/>
      <c r="APY23" s="557"/>
      <c r="APZ23" s="557"/>
      <c r="AQA23" s="557"/>
      <c r="AQB23" s="557"/>
      <c r="AQC23" s="557"/>
      <c r="AQD23" s="557"/>
      <c r="AQE23" s="557"/>
      <c r="AQF23" s="557"/>
      <c r="AQG23" s="557"/>
      <c r="AQH23" s="557"/>
      <c r="AQI23" s="557"/>
      <c r="AQJ23" s="557"/>
      <c r="AQK23" s="557"/>
      <c r="AQL23" s="557"/>
      <c r="AQM23" s="557"/>
      <c r="AQN23" s="557"/>
      <c r="AQO23" s="557"/>
      <c r="AQP23" s="557"/>
      <c r="AQQ23" s="557"/>
      <c r="AQR23" s="557"/>
      <c r="AQS23" s="557"/>
      <c r="AQT23" s="557"/>
      <c r="AQU23" s="557"/>
      <c r="AQV23" s="557"/>
      <c r="AQW23" s="557"/>
      <c r="AQX23" s="557"/>
      <c r="AQY23" s="557"/>
      <c r="AQZ23" s="557"/>
      <c r="ARA23" s="557"/>
      <c r="ARB23" s="557"/>
      <c r="ARC23" s="557"/>
      <c r="ARD23" s="557"/>
      <c r="ARE23" s="557"/>
      <c r="ARF23" s="557"/>
      <c r="ARG23" s="557"/>
      <c r="ARH23" s="557"/>
      <c r="ARI23" s="557"/>
      <c r="ARJ23" s="557"/>
      <c r="ARK23" s="557"/>
      <c r="ARL23" s="557"/>
      <c r="ARM23" s="557"/>
      <c r="ARN23" s="557"/>
      <c r="ARO23" s="557"/>
      <c r="ARP23" s="557"/>
      <c r="ARQ23" s="557"/>
      <c r="ARR23" s="557"/>
      <c r="ARS23" s="557"/>
      <c r="ART23" s="557"/>
      <c r="ARU23" s="557"/>
      <c r="ARV23" s="557"/>
      <c r="ARW23" s="557"/>
      <c r="ARX23" s="557"/>
      <c r="ARY23" s="557"/>
      <c r="ARZ23" s="557"/>
      <c r="ASA23" s="557"/>
      <c r="ASB23" s="557"/>
      <c r="ASC23" s="557"/>
      <c r="ASD23" s="557"/>
      <c r="ASE23" s="557"/>
      <c r="ASF23" s="557"/>
      <c r="ASG23" s="557"/>
      <c r="ASH23" s="557"/>
      <c r="ASI23" s="557"/>
      <c r="ASJ23" s="557"/>
      <c r="ASK23" s="557"/>
      <c r="ASL23" s="557"/>
      <c r="ASM23" s="557"/>
      <c r="ASN23" s="557"/>
      <c r="ASO23" s="557"/>
      <c r="ASP23" s="557"/>
      <c r="ASQ23" s="557"/>
      <c r="ASR23" s="557"/>
      <c r="ASS23" s="557"/>
      <c r="AST23" s="557"/>
      <c r="ASU23" s="557"/>
      <c r="ASV23" s="557"/>
      <c r="ASW23" s="557"/>
      <c r="ASX23" s="557"/>
      <c r="ASY23" s="557"/>
      <c r="ASZ23" s="557"/>
      <c r="ATA23" s="557"/>
      <c r="ATB23" s="557"/>
      <c r="ATC23" s="557"/>
      <c r="ATD23" s="557"/>
      <c r="ATE23" s="557"/>
      <c r="ATF23" s="557"/>
      <c r="ATG23" s="557"/>
      <c r="ATH23" s="557"/>
      <c r="ATI23" s="557"/>
      <c r="ATJ23" s="557"/>
      <c r="ATK23" s="557"/>
      <c r="ATL23" s="557"/>
      <c r="ATM23" s="557"/>
      <c r="ATN23" s="557"/>
      <c r="ATO23" s="557"/>
      <c r="ATP23" s="557"/>
      <c r="ATQ23" s="546"/>
      <c r="ATR23" s="546"/>
      <c r="ATS23" s="546"/>
      <c r="ATT23" s="546"/>
      <c r="ATU23" s="546"/>
      <c r="ATV23" s="546"/>
      <c r="ATW23" s="546"/>
      <c r="ATX23" s="546"/>
      <c r="ATY23" s="546"/>
      <c r="ATZ23" s="546"/>
      <c r="AUA23" s="802"/>
      <c r="AUB23" s="802"/>
      <c r="AUC23" s="802"/>
      <c r="AUD23" s="802"/>
      <c r="AUE23" s="802"/>
      <c r="AUF23" s="802"/>
      <c r="AUG23" s="802"/>
      <c r="AUH23" s="802"/>
      <c r="AUI23" s="802"/>
      <c r="AUJ23" s="802"/>
      <c r="AUK23" s="802"/>
      <c r="AUL23" s="802"/>
      <c r="AUM23" s="802"/>
      <c r="AUN23" s="802"/>
      <c r="AUO23" s="802"/>
      <c r="AUP23" s="801"/>
      <c r="AUQ23" s="802"/>
      <c r="AUR23" s="801"/>
      <c r="AUS23" s="802"/>
      <c r="AUT23" s="801"/>
      <c r="AUU23" s="802"/>
      <c r="AUV23" s="802"/>
      <c r="AUW23" s="802"/>
      <c r="AUX23" s="802"/>
      <c r="AUY23" s="802"/>
      <c r="AUZ23" s="802"/>
      <c r="AVA23" s="802"/>
      <c r="AVB23" s="802"/>
      <c r="AVC23" s="802"/>
      <c r="AVD23" s="802"/>
      <c r="AVE23" s="802"/>
      <c r="AVF23" s="802"/>
      <c r="AVG23" s="802"/>
      <c r="AVH23" s="802"/>
      <c r="AVI23" s="802"/>
      <c r="AVJ23" s="802"/>
      <c r="AVK23" s="802"/>
      <c r="AVL23" s="802"/>
      <c r="AVM23" s="802"/>
      <c r="AVN23" s="802"/>
      <c r="AVO23" s="802"/>
      <c r="AVP23" s="802"/>
      <c r="AVQ23" s="802"/>
      <c r="AVR23" s="802"/>
      <c r="AVS23" s="802"/>
      <c r="AVT23" s="802"/>
      <c r="AVU23" s="802"/>
      <c r="AVV23" s="802"/>
      <c r="AVW23" s="802"/>
      <c r="AVX23" s="802"/>
      <c r="AVY23" s="802"/>
      <c r="AVZ23" s="802"/>
      <c r="AWA23" s="802"/>
      <c r="AWB23" s="802"/>
      <c r="AWC23" s="802"/>
      <c r="AWD23" s="802"/>
      <c r="AWE23" s="802"/>
      <c r="AWF23" s="802"/>
      <c r="AWG23" s="802"/>
      <c r="AWH23" s="802"/>
      <c r="AWI23" s="802"/>
      <c r="AWJ23" s="802"/>
      <c r="AWK23" s="802"/>
      <c r="AWL23" s="802"/>
      <c r="AWM23" s="802"/>
      <c r="AWN23" s="802"/>
      <c r="AWO23" s="802"/>
      <c r="AWP23" s="802"/>
      <c r="AWQ23" s="802"/>
      <c r="AWR23" s="802"/>
      <c r="AWS23" s="802"/>
      <c r="AWT23" s="802"/>
      <c r="AWU23" s="802"/>
      <c r="AWV23" s="802"/>
      <c r="AWW23" s="802"/>
      <c r="AWX23" s="802"/>
      <c r="AWY23" s="802"/>
      <c r="AWZ23" s="802"/>
      <c r="AXA23" s="802"/>
      <c r="AXB23" s="802"/>
      <c r="AXC23" s="802"/>
      <c r="AXD23" s="802"/>
      <c r="AXE23" s="802"/>
      <c r="AXF23" s="802"/>
      <c r="AXG23" s="802"/>
      <c r="AXH23" s="802"/>
      <c r="AXI23" s="802"/>
      <c r="AXJ23" s="802"/>
      <c r="AXK23" s="802"/>
      <c r="AXL23" s="802"/>
      <c r="AXM23" s="802"/>
      <c r="AXN23" s="802"/>
      <c r="AXO23" s="802"/>
      <c r="AXP23" s="802"/>
      <c r="AXQ23" s="802"/>
      <c r="AXR23" s="802"/>
      <c r="AXS23" s="802"/>
      <c r="AXT23" s="802"/>
      <c r="AXU23" s="802"/>
      <c r="AXV23" s="802"/>
      <c r="AXW23" s="802"/>
      <c r="AXX23" s="802"/>
      <c r="AXY23" s="802"/>
      <c r="AXZ23" s="802"/>
      <c r="AYA23" s="802"/>
      <c r="AYB23" s="802"/>
      <c r="AYC23" s="802"/>
      <c r="AYD23" s="802"/>
      <c r="AYE23" s="802"/>
      <c r="AYF23" s="802"/>
      <c r="AYG23" s="802"/>
      <c r="AYH23" s="802"/>
      <c r="AYI23" s="802"/>
      <c r="AYJ23" s="802"/>
      <c r="AYK23" s="802"/>
      <c r="AYL23" s="802"/>
      <c r="AYM23" s="802"/>
      <c r="AYN23" s="802"/>
      <c r="AYO23" s="802"/>
      <c r="AYP23" s="802"/>
      <c r="AYQ23" s="802"/>
      <c r="AYR23" s="802"/>
      <c r="AYS23" s="802"/>
      <c r="AYT23" s="802"/>
      <c r="AYU23" s="802"/>
      <c r="AYV23" s="802"/>
      <c r="AYW23" s="802"/>
      <c r="AYX23" s="802"/>
      <c r="AYY23" s="802"/>
      <c r="AYZ23" s="802"/>
      <c r="AZA23" s="802"/>
      <c r="AZB23" s="802"/>
      <c r="AZC23" s="802"/>
      <c r="AZD23" s="802"/>
      <c r="AZE23" s="802"/>
      <c r="AZF23" s="802"/>
      <c r="AZG23" s="802"/>
      <c r="AZH23" s="802"/>
      <c r="AZI23" s="802"/>
      <c r="AZJ23" s="802"/>
      <c r="AZK23" s="802"/>
      <c r="AZL23" s="802"/>
      <c r="AZM23" s="802"/>
      <c r="AZN23" s="802"/>
      <c r="AZO23" s="802"/>
      <c r="AZP23" s="802"/>
      <c r="AZQ23" s="802"/>
      <c r="AZR23" s="802"/>
      <c r="AZS23" s="802"/>
    </row>
    <row r="24" spans="2:1371" s="178" customFormat="1" ht="22.5" customHeight="1">
      <c r="B24" s="463"/>
      <c r="C24" s="1010" t="s">
        <v>34</v>
      </c>
      <c r="D24" s="1010"/>
      <c r="E24" s="464"/>
      <c r="F24" s="1113"/>
      <c r="G24" s="1114"/>
      <c r="H24" s="1114"/>
      <c r="I24" s="1114"/>
      <c r="J24" s="610"/>
      <c r="K24" s="487"/>
      <c r="L24" s="487"/>
      <c r="M24" s="487"/>
      <c r="N24" s="487"/>
      <c r="O24" s="487"/>
      <c r="P24" s="487"/>
      <c r="Q24" s="487"/>
      <c r="R24" s="487"/>
      <c r="S24" s="487"/>
      <c r="T24" s="487"/>
      <c r="U24" s="786"/>
      <c r="V24" s="786"/>
      <c r="W24" s="786"/>
      <c r="X24" s="494"/>
      <c r="Y24" s="522"/>
      <c r="Z24" s="613"/>
      <c r="AA24" s="614"/>
      <c r="AB24" s="1115" t="s">
        <v>79</v>
      </c>
      <c r="AC24" s="1116"/>
      <c r="AD24" s="1116"/>
      <c r="AE24" s="1116"/>
      <c r="AF24" s="791"/>
      <c r="AG24" s="790"/>
      <c r="AH24" s="637"/>
      <c r="AI24" s="637"/>
      <c r="AJ24" s="637"/>
      <c r="AK24" s="637"/>
      <c r="AL24" s="637"/>
      <c r="AM24" s="637"/>
      <c r="AN24" s="637"/>
      <c r="AO24" s="637"/>
      <c r="AP24" s="637"/>
      <c r="AQ24" s="635"/>
      <c r="AR24" s="557"/>
      <c r="AS24" s="557"/>
      <c r="AT24" s="557"/>
      <c r="AU24" s="557"/>
      <c r="AV24" s="557"/>
      <c r="AW24" s="557"/>
      <c r="AX24" s="557"/>
      <c r="AY24" s="557"/>
      <c r="AZ24" s="557"/>
      <c r="BA24" s="557"/>
      <c r="BB24" s="557"/>
      <c r="BC24" s="557"/>
      <c r="BD24" s="557"/>
      <c r="BE24" s="557"/>
      <c r="BF24" s="557"/>
      <c r="BG24" s="557"/>
      <c r="BH24" s="557"/>
      <c r="BI24" s="557"/>
      <c r="BJ24" s="557"/>
      <c r="BK24" s="557"/>
      <c r="BL24" s="557"/>
      <c r="BM24" s="557"/>
      <c r="BN24" s="557"/>
      <c r="BO24" s="557"/>
      <c r="BP24" s="557"/>
      <c r="BQ24" s="557"/>
      <c r="BR24" s="557"/>
      <c r="BS24" s="557"/>
      <c r="BT24" s="557"/>
      <c r="BU24" s="557"/>
      <c r="BV24" s="557"/>
      <c r="BW24" s="557"/>
      <c r="BX24" s="557"/>
      <c r="BY24" s="557"/>
      <c r="BZ24" s="557"/>
      <c r="CA24" s="557"/>
      <c r="CB24" s="557"/>
      <c r="CC24" s="557"/>
      <c r="CD24" s="557"/>
      <c r="CE24" s="557"/>
      <c r="CF24" s="557"/>
      <c r="CG24" s="557"/>
      <c r="CH24" s="557"/>
      <c r="CI24" s="557"/>
      <c r="CJ24" s="557"/>
      <c r="CK24" s="557"/>
      <c r="CL24" s="557"/>
      <c r="CM24" s="557"/>
      <c r="CN24" s="557"/>
      <c r="CO24" s="557"/>
      <c r="CP24" s="557"/>
      <c r="CQ24" s="557"/>
      <c r="CR24" s="557"/>
      <c r="CS24" s="557"/>
      <c r="CT24" s="557"/>
      <c r="CU24" s="557"/>
      <c r="CV24" s="557"/>
      <c r="CW24" s="557"/>
      <c r="CX24" s="557"/>
      <c r="CY24" s="557"/>
      <c r="CZ24" s="557"/>
      <c r="DA24" s="557"/>
      <c r="DB24" s="557"/>
      <c r="DC24" s="557"/>
      <c r="DD24" s="557"/>
      <c r="DE24" s="557"/>
      <c r="DF24" s="557"/>
      <c r="DG24" s="557"/>
      <c r="DH24" s="557"/>
      <c r="DI24" s="557"/>
      <c r="DJ24" s="557"/>
      <c r="DK24" s="557"/>
      <c r="DL24" s="557"/>
      <c r="DM24" s="557"/>
      <c r="DN24" s="557"/>
      <c r="DO24" s="557"/>
      <c r="DP24" s="557"/>
      <c r="DQ24" s="557"/>
      <c r="DR24" s="557"/>
      <c r="DS24" s="557"/>
      <c r="DT24" s="557"/>
      <c r="DU24" s="557"/>
      <c r="DV24" s="557"/>
      <c r="DW24" s="557"/>
      <c r="DX24" s="557"/>
      <c r="DY24" s="557"/>
      <c r="DZ24" s="557"/>
      <c r="EA24" s="557"/>
      <c r="EB24" s="557"/>
      <c r="EC24" s="557"/>
      <c r="ED24" s="557"/>
      <c r="EE24" s="557"/>
      <c r="EF24" s="557"/>
      <c r="EG24" s="557"/>
      <c r="EH24" s="557"/>
      <c r="EI24" s="557"/>
      <c r="EJ24" s="557"/>
      <c r="EK24" s="557"/>
      <c r="EL24" s="557"/>
      <c r="EM24" s="557"/>
      <c r="EN24" s="557"/>
      <c r="EO24" s="557"/>
      <c r="EP24" s="557"/>
      <c r="EQ24" s="557"/>
      <c r="ER24" s="557"/>
      <c r="ES24" s="557"/>
      <c r="ET24" s="557"/>
      <c r="EU24" s="557"/>
      <c r="EV24" s="557"/>
      <c r="EW24" s="557"/>
      <c r="EX24" s="557"/>
      <c r="EY24" s="557"/>
      <c r="EZ24" s="557"/>
      <c r="FA24" s="557"/>
      <c r="FB24" s="557"/>
      <c r="FC24" s="557"/>
      <c r="FD24" s="557"/>
      <c r="FE24" s="557"/>
      <c r="FF24" s="557"/>
      <c r="FG24" s="557"/>
      <c r="FH24" s="557"/>
      <c r="FI24" s="557"/>
      <c r="FJ24" s="557"/>
      <c r="FK24" s="557"/>
      <c r="FL24" s="557"/>
      <c r="FM24" s="557"/>
      <c r="FN24" s="557"/>
      <c r="FO24" s="557"/>
      <c r="FP24" s="557"/>
      <c r="FQ24" s="557"/>
      <c r="FR24" s="557"/>
      <c r="FS24" s="557"/>
      <c r="FT24" s="557"/>
      <c r="FU24" s="557"/>
      <c r="FV24" s="557"/>
      <c r="FW24" s="557"/>
      <c r="FX24" s="557"/>
      <c r="FY24" s="557"/>
      <c r="FZ24" s="557"/>
      <c r="GA24" s="557"/>
      <c r="GB24" s="557"/>
      <c r="GC24" s="557"/>
      <c r="GD24" s="557"/>
      <c r="GE24" s="557"/>
      <c r="GF24" s="557"/>
      <c r="GG24" s="557"/>
      <c r="GH24" s="557"/>
      <c r="GI24" s="557"/>
      <c r="GJ24" s="557"/>
      <c r="GK24" s="557"/>
      <c r="GL24" s="557"/>
      <c r="GM24" s="557"/>
      <c r="GN24" s="557"/>
      <c r="GO24" s="557"/>
      <c r="GP24" s="557"/>
      <c r="GQ24" s="557"/>
      <c r="GR24" s="557"/>
      <c r="GS24" s="557"/>
      <c r="GT24" s="557"/>
      <c r="GU24" s="557"/>
      <c r="GV24" s="557"/>
      <c r="GW24" s="557"/>
      <c r="GX24" s="557"/>
      <c r="GY24" s="557"/>
      <c r="GZ24" s="557"/>
      <c r="HA24" s="557"/>
      <c r="HB24" s="557"/>
      <c r="HC24" s="557"/>
      <c r="HD24" s="557"/>
      <c r="HE24" s="557"/>
      <c r="HF24" s="557"/>
      <c r="HG24" s="557"/>
      <c r="HH24" s="557"/>
      <c r="HI24" s="557"/>
      <c r="HJ24" s="557"/>
      <c r="HK24" s="557"/>
      <c r="HL24" s="557"/>
      <c r="HM24" s="557"/>
      <c r="HN24" s="557"/>
      <c r="HO24" s="557"/>
      <c r="HP24" s="557"/>
      <c r="HQ24" s="557"/>
      <c r="HR24" s="557"/>
      <c r="HS24" s="557"/>
      <c r="HT24" s="557"/>
      <c r="HU24" s="557"/>
      <c r="HV24" s="557"/>
      <c r="HW24" s="557"/>
      <c r="HX24" s="557"/>
      <c r="HY24" s="557"/>
      <c r="HZ24" s="557"/>
      <c r="IA24" s="557"/>
      <c r="IB24" s="557"/>
      <c r="IC24" s="557"/>
      <c r="ID24" s="557"/>
      <c r="IE24" s="557"/>
      <c r="IF24" s="557"/>
      <c r="IG24" s="557"/>
      <c r="IH24" s="557"/>
      <c r="II24" s="557"/>
      <c r="IJ24" s="557"/>
      <c r="IK24" s="557"/>
      <c r="IL24" s="557"/>
      <c r="IM24" s="557"/>
      <c r="IN24" s="557"/>
      <c r="IO24" s="557"/>
      <c r="IP24" s="557"/>
      <c r="IQ24" s="557"/>
      <c r="IR24" s="557"/>
      <c r="IS24" s="557"/>
      <c r="IT24" s="557"/>
      <c r="IU24" s="557"/>
      <c r="IV24" s="557"/>
      <c r="IW24" s="557"/>
      <c r="IX24" s="557"/>
      <c r="IY24" s="557"/>
      <c r="IZ24" s="557"/>
      <c r="JA24" s="557"/>
      <c r="JB24" s="557"/>
      <c r="JC24" s="557"/>
      <c r="JD24" s="557"/>
      <c r="JE24" s="557"/>
      <c r="JF24" s="557"/>
      <c r="JG24" s="557"/>
      <c r="JH24" s="557"/>
      <c r="JI24" s="557"/>
      <c r="JJ24" s="557"/>
      <c r="JK24" s="557"/>
      <c r="JL24" s="557"/>
      <c r="JM24" s="557"/>
      <c r="JN24" s="557"/>
      <c r="JO24" s="557"/>
      <c r="JP24" s="557"/>
      <c r="JQ24" s="557"/>
      <c r="JR24" s="557"/>
      <c r="JS24" s="557"/>
      <c r="JT24" s="557"/>
      <c r="JU24" s="557"/>
      <c r="JV24" s="557"/>
      <c r="JW24" s="557"/>
      <c r="JX24" s="557"/>
      <c r="JY24" s="557"/>
      <c r="JZ24" s="557"/>
      <c r="KA24" s="557"/>
      <c r="KB24" s="557"/>
      <c r="KC24" s="557"/>
      <c r="KD24" s="557"/>
      <c r="KE24" s="557"/>
      <c r="KF24" s="557"/>
      <c r="KG24" s="557"/>
      <c r="KH24" s="557"/>
      <c r="KI24" s="557"/>
      <c r="KJ24" s="557"/>
      <c r="KK24" s="557"/>
      <c r="KL24" s="557"/>
      <c r="KM24" s="557"/>
      <c r="KN24" s="557"/>
      <c r="KO24" s="557"/>
      <c r="KP24" s="557"/>
      <c r="KQ24" s="557"/>
      <c r="KR24" s="557"/>
      <c r="KS24" s="557"/>
      <c r="KT24" s="557"/>
      <c r="KU24" s="557"/>
      <c r="KV24" s="557"/>
      <c r="KW24" s="557"/>
      <c r="KX24" s="557"/>
      <c r="KY24" s="557"/>
      <c r="KZ24" s="557"/>
      <c r="LA24" s="557"/>
      <c r="LB24" s="557"/>
      <c r="LC24" s="557"/>
      <c r="LD24" s="557"/>
      <c r="LE24" s="557"/>
      <c r="LF24" s="557"/>
      <c r="LG24" s="557"/>
      <c r="LH24" s="557"/>
      <c r="LI24" s="557"/>
      <c r="LJ24" s="557"/>
      <c r="LK24" s="557"/>
      <c r="LL24" s="557"/>
      <c r="LM24" s="557"/>
      <c r="LN24" s="557"/>
      <c r="LO24" s="557"/>
      <c r="LP24" s="557"/>
      <c r="LQ24" s="557"/>
      <c r="LR24" s="557"/>
      <c r="LS24" s="557"/>
      <c r="LT24" s="557"/>
      <c r="LU24" s="557"/>
      <c r="LV24" s="557"/>
      <c r="LW24" s="557"/>
      <c r="LX24" s="557"/>
      <c r="LY24" s="557"/>
      <c r="LZ24" s="557"/>
      <c r="MA24" s="557"/>
      <c r="MB24" s="557"/>
      <c r="MC24" s="557"/>
      <c r="MD24" s="557"/>
      <c r="ME24" s="557"/>
      <c r="MF24" s="557"/>
      <c r="MG24" s="557"/>
      <c r="MH24" s="557"/>
      <c r="MI24" s="557"/>
      <c r="MJ24" s="557"/>
      <c r="MK24" s="557"/>
      <c r="ML24" s="557"/>
      <c r="MM24" s="557"/>
      <c r="MN24" s="557"/>
      <c r="MO24" s="557"/>
      <c r="MP24" s="557"/>
      <c r="MQ24" s="557"/>
      <c r="MR24" s="557"/>
      <c r="MS24" s="557"/>
      <c r="MT24" s="557"/>
      <c r="MU24" s="557"/>
      <c r="MV24" s="557"/>
      <c r="MW24" s="557"/>
      <c r="MX24" s="557"/>
      <c r="MY24" s="557"/>
      <c r="MZ24" s="557"/>
      <c r="NA24" s="557"/>
      <c r="NB24" s="557"/>
      <c r="NC24" s="557"/>
      <c r="ND24" s="557"/>
      <c r="NE24" s="557"/>
      <c r="NF24" s="557"/>
      <c r="NG24" s="557"/>
      <c r="NH24" s="557"/>
      <c r="NI24" s="557"/>
      <c r="NJ24" s="557"/>
      <c r="NK24" s="557"/>
      <c r="NL24" s="557"/>
      <c r="NM24" s="557"/>
      <c r="NN24" s="557"/>
      <c r="NO24" s="557"/>
      <c r="NP24" s="557"/>
      <c r="NQ24" s="557"/>
      <c r="NR24" s="557"/>
      <c r="NS24" s="557"/>
      <c r="NT24" s="557"/>
      <c r="NU24" s="557"/>
      <c r="NV24" s="557"/>
      <c r="NW24" s="557"/>
      <c r="NX24" s="557"/>
      <c r="NY24" s="557"/>
      <c r="NZ24" s="557"/>
      <c r="OA24" s="557"/>
      <c r="OB24" s="557"/>
      <c r="OC24" s="557"/>
      <c r="OD24" s="557"/>
      <c r="OE24" s="557"/>
      <c r="OF24" s="557"/>
      <c r="OG24" s="557"/>
      <c r="OH24" s="557"/>
      <c r="OI24" s="557"/>
      <c r="OJ24" s="557"/>
      <c r="OK24" s="557"/>
      <c r="OL24" s="557"/>
      <c r="OM24" s="557"/>
      <c r="ON24" s="557"/>
      <c r="OO24" s="557"/>
      <c r="OP24" s="557"/>
      <c r="OQ24" s="557"/>
      <c r="OR24" s="557"/>
      <c r="OS24" s="557"/>
      <c r="OT24" s="557"/>
      <c r="OU24" s="557"/>
      <c r="OV24" s="557"/>
      <c r="OW24" s="557"/>
      <c r="OX24" s="557"/>
      <c r="OY24" s="557"/>
      <c r="OZ24" s="557"/>
      <c r="PA24" s="557"/>
      <c r="PB24" s="557"/>
      <c r="PC24" s="557"/>
      <c r="PD24" s="557"/>
      <c r="PE24" s="557"/>
      <c r="PF24" s="557"/>
      <c r="PG24" s="557"/>
      <c r="PH24" s="557"/>
      <c r="PI24" s="557"/>
      <c r="PJ24" s="557"/>
      <c r="PK24" s="557"/>
      <c r="PL24" s="557"/>
      <c r="PM24" s="557"/>
      <c r="PN24" s="557"/>
      <c r="PO24" s="557"/>
      <c r="PP24" s="557"/>
      <c r="PQ24" s="557"/>
      <c r="PR24" s="557"/>
      <c r="PS24" s="557"/>
      <c r="PT24" s="557"/>
      <c r="PU24" s="557"/>
      <c r="PV24" s="557"/>
      <c r="PW24" s="557"/>
      <c r="PX24" s="557"/>
      <c r="PY24" s="557"/>
      <c r="PZ24" s="557"/>
      <c r="QA24" s="557"/>
      <c r="QB24" s="557"/>
      <c r="QC24" s="557"/>
      <c r="QD24" s="557"/>
      <c r="QE24" s="557"/>
      <c r="QF24" s="557"/>
      <c r="QG24" s="557"/>
      <c r="QH24" s="557"/>
      <c r="QI24" s="557"/>
      <c r="QJ24" s="557"/>
      <c r="QK24" s="557"/>
      <c r="QL24" s="557"/>
      <c r="QM24" s="557"/>
      <c r="QN24" s="557"/>
      <c r="QO24" s="557"/>
      <c r="QP24" s="557"/>
      <c r="QQ24" s="557"/>
      <c r="QR24" s="557"/>
      <c r="QS24" s="557"/>
      <c r="QT24" s="557"/>
      <c r="QU24" s="557"/>
      <c r="QV24" s="557"/>
      <c r="QW24" s="557"/>
      <c r="QX24" s="557"/>
      <c r="QY24" s="557"/>
      <c r="QZ24" s="557"/>
      <c r="RA24" s="557"/>
      <c r="RB24" s="557"/>
      <c r="RC24" s="557"/>
      <c r="RD24" s="557"/>
      <c r="RE24" s="557"/>
      <c r="RF24" s="557"/>
      <c r="RG24" s="557"/>
      <c r="RH24" s="557"/>
      <c r="RI24" s="557"/>
      <c r="RJ24" s="557"/>
      <c r="RK24" s="557"/>
      <c r="RL24" s="557"/>
      <c r="RM24" s="557"/>
      <c r="RN24" s="557"/>
      <c r="RO24" s="557"/>
      <c r="RP24" s="557"/>
      <c r="RQ24" s="557"/>
      <c r="RR24" s="557"/>
      <c r="RS24" s="557"/>
      <c r="RT24" s="557"/>
      <c r="RU24" s="557"/>
      <c r="RV24" s="557"/>
      <c r="RW24" s="557"/>
      <c r="RX24" s="557"/>
      <c r="RY24" s="557"/>
      <c r="RZ24" s="557"/>
      <c r="SA24" s="557"/>
      <c r="SB24" s="557"/>
      <c r="SC24" s="557"/>
      <c r="SD24" s="557"/>
      <c r="SE24" s="557"/>
      <c r="SF24" s="557"/>
      <c r="SG24" s="557"/>
      <c r="SH24" s="557"/>
      <c r="SI24" s="557"/>
      <c r="SJ24" s="557"/>
      <c r="SK24" s="557"/>
      <c r="SL24" s="557"/>
      <c r="SM24" s="557"/>
      <c r="SN24" s="557"/>
      <c r="SO24" s="557"/>
      <c r="SP24" s="557"/>
      <c r="SQ24" s="557"/>
      <c r="SR24" s="557"/>
      <c r="SS24" s="557"/>
      <c r="ST24" s="557"/>
      <c r="SU24" s="557"/>
      <c r="SV24" s="557"/>
      <c r="SW24" s="557"/>
      <c r="SX24" s="557"/>
      <c r="SY24" s="557"/>
      <c r="SZ24" s="557"/>
      <c r="TA24" s="557"/>
      <c r="TB24" s="557"/>
      <c r="TC24" s="557"/>
      <c r="TD24" s="557"/>
      <c r="TE24" s="557"/>
      <c r="TF24" s="557"/>
      <c r="TG24" s="557"/>
      <c r="TH24" s="557"/>
      <c r="TI24" s="557"/>
      <c r="TJ24" s="557"/>
      <c r="TK24" s="557"/>
      <c r="TL24" s="557"/>
      <c r="TM24" s="557"/>
      <c r="TN24" s="557"/>
      <c r="TO24" s="557"/>
      <c r="TP24" s="557"/>
      <c r="TQ24" s="557"/>
      <c r="TR24" s="557"/>
      <c r="TS24" s="557"/>
      <c r="TT24" s="557"/>
      <c r="TU24" s="557"/>
      <c r="TV24" s="557"/>
      <c r="TW24" s="557"/>
      <c r="TX24" s="557"/>
      <c r="TY24" s="557"/>
      <c r="TZ24" s="557"/>
      <c r="UA24" s="557"/>
      <c r="UB24" s="557"/>
      <c r="UC24" s="557"/>
      <c r="UD24" s="557"/>
      <c r="UE24" s="557"/>
      <c r="UF24" s="557"/>
      <c r="UG24" s="557"/>
      <c r="UH24" s="557"/>
      <c r="UI24" s="557"/>
      <c r="UJ24" s="557"/>
      <c r="UK24" s="557"/>
      <c r="UL24" s="557"/>
      <c r="UM24" s="557"/>
      <c r="UN24" s="557"/>
      <c r="UO24" s="557"/>
      <c r="UP24" s="557"/>
      <c r="UQ24" s="557"/>
      <c r="UR24" s="557"/>
      <c r="US24" s="557"/>
      <c r="UT24" s="557"/>
      <c r="UU24" s="557"/>
      <c r="UV24" s="557"/>
      <c r="UW24" s="557"/>
      <c r="UX24" s="557"/>
      <c r="UY24" s="557"/>
      <c r="UZ24" s="557"/>
      <c r="VA24" s="557"/>
      <c r="VB24" s="557"/>
      <c r="VC24" s="557"/>
      <c r="VD24" s="557"/>
      <c r="VE24" s="557"/>
      <c r="VF24" s="557"/>
      <c r="VG24" s="557"/>
      <c r="VH24" s="557"/>
      <c r="VI24" s="557"/>
      <c r="VJ24" s="557"/>
      <c r="VK24" s="557"/>
      <c r="VL24" s="557"/>
      <c r="VM24" s="557"/>
      <c r="VN24" s="557"/>
      <c r="VO24" s="557"/>
      <c r="VP24" s="557"/>
      <c r="VQ24" s="557"/>
      <c r="VR24" s="557"/>
      <c r="VS24" s="557"/>
      <c r="VT24" s="557"/>
      <c r="VU24" s="557"/>
      <c r="VV24" s="557"/>
      <c r="VW24" s="557"/>
      <c r="VX24" s="557"/>
      <c r="VY24" s="557"/>
      <c r="VZ24" s="557"/>
      <c r="WA24" s="557"/>
      <c r="WB24" s="557"/>
      <c r="WC24" s="557"/>
      <c r="WD24" s="557"/>
      <c r="WE24" s="557"/>
      <c r="WF24" s="557"/>
      <c r="WG24" s="557"/>
      <c r="WH24" s="557"/>
      <c r="WI24" s="557"/>
      <c r="WJ24" s="557"/>
      <c r="WK24" s="557"/>
      <c r="WL24" s="557"/>
      <c r="WM24" s="557"/>
      <c r="WN24" s="557"/>
      <c r="WO24" s="557"/>
      <c r="WP24" s="557"/>
      <c r="WQ24" s="557"/>
      <c r="WR24" s="557"/>
      <c r="WS24" s="557"/>
      <c r="WT24" s="557"/>
      <c r="WU24" s="557"/>
      <c r="WV24" s="557"/>
      <c r="WW24" s="557"/>
      <c r="WX24" s="557"/>
      <c r="WY24" s="557"/>
      <c r="WZ24" s="557"/>
      <c r="XA24" s="557"/>
      <c r="XB24" s="557"/>
      <c r="XC24" s="557"/>
      <c r="XD24" s="557"/>
      <c r="XE24" s="557"/>
      <c r="XF24" s="557"/>
      <c r="XG24" s="557"/>
      <c r="XH24" s="557"/>
      <c r="XI24" s="557"/>
      <c r="XJ24" s="557"/>
      <c r="XK24" s="557"/>
      <c r="XL24" s="557"/>
      <c r="XM24" s="557"/>
      <c r="XN24" s="557"/>
      <c r="XO24" s="557"/>
      <c r="XP24" s="557"/>
      <c r="XQ24" s="557"/>
      <c r="XR24" s="557"/>
      <c r="XS24" s="557"/>
      <c r="XT24" s="557"/>
      <c r="XU24" s="557"/>
      <c r="XV24" s="557"/>
      <c r="XW24" s="557"/>
      <c r="XX24" s="557"/>
      <c r="XY24" s="557"/>
      <c r="XZ24" s="557"/>
      <c r="YA24" s="557"/>
      <c r="YB24" s="557"/>
      <c r="YC24" s="557"/>
      <c r="YD24" s="557"/>
      <c r="YE24" s="557"/>
      <c r="YF24" s="557"/>
      <c r="YG24" s="557"/>
      <c r="YH24" s="557"/>
      <c r="YI24" s="557"/>
      <c r="YJ24" s="557"/>
      <c r="YK24" s="557"/>
      <c r="YL24" s="557"/>
      <c r="YM24" s="557"/>
      <c r="YN24" s="557"/>
      <c r="YO24" s="557"/>
      <c r="YP24" s="557"/>
      <c r="YQ24" s="557"/>
      <c r="YR24" s="557"/>
      <c r="YS24" s="557"/>
      <c r="YT24" s="557"/>
      <c r="YU24" s="557"/>
      <c r="YV24" s="557"/>
      <c r="YW24" s="557"/>
      <c r="YX24" s="557"/>
      <c r="YY24" s="557"/>
      <c r="YZ24" s="557"/>
      <c r="ZA24" s="557"/>
      <c r="ZB24" s="557"/>
      <c r="ZC24" s="557"/>
      <c r="ZD24" s="557"/>
      <c r="ZE24" s="557"/>
      <c r="ZF24" s="557"/>
      <c r="ZG24" s="557"/>
      <c r="ZH24" s="557"/>
      <c r="ZI24" s="557"/>
      <c r="ZJ24" s="557"/>
      <c r="ZK24" s="557"/>
      <c r="ZL24" s="557"/>
      <c r="ZM24" s="557"/>
      <c r="ZN24" s="557"/>
      <c r="ZO24" s="557"/>
      <c r="ZP24" s="557"/>
      <c r="ZQ24" s="557"/>
      <c r="ZR24" s="557"/>
      <c r="ZS24" s="557"/>
      <c r="ZT24" s="557"/>
      <c r="ZU24" s="557"/>
      <c r="ZV24" s="557"/>
      <c r="ZW24" s="557"/>
      <c r="ZX24" s="557"/>
      <c r="ZY24" s="557"/>
      <c r="ZZ24" s="557"/>
      <c r="AAA24" s="557"/>
      <c r="AAB24" s="557"/>
      <c r="AAC24" s="557"/>
      <c r="AAD24" s="557"/>
      <c r="AAE24" s="557"/>
      <c r="AAF24" s="557"/>
      <c r="AAG24" s="557"/>
      <c r="AAH24" s="557"/>
      <c r="AAI24" s="557"/>
      <c r="AAJ24" s="557"/>
      <c r="AAK24" s="557"/>
      <c r="AAL24" s="557"/>
      <c r="AAM24" s="557"/>
      <c r="AAN24" s="557"/>
      <c r="AAO24" s="557"/>
      <c r="AAP24" s="557"/>
      <c r="AAQ24" s="557"/>
      <c r="AAR24" s="557"/>
      <c r="AAS24" s="557"/>
      <c r="AAT24" s="557"/>
      <c r="AAU24" s="557"/>
      <c r="AAV24" s="557"/>
      <c r="AAW24" s="557"/>
      <c r="AAX24" s="557"/>
      <c r="AAY24" s="557"/>
      <c r="AAZ24" s="557"/>
      <c r="ABA24" s="557"/>
      <c r="ABB24" s="557"/>
      <c r="ABC24" s="557"/>
      <c r="ABD24" s="557"/>
      <c r="ABE24" s="557"/>
      <c r="ABF24" s="557"/>
      <c r="ABG24" s="557"/>
      <c r="ABH24" s="557"/>
      <c r="ABI24" s="557"/>
      <c r="ABJ24" s="557"/>
      <c r="ABK24" s="557"/>
      <c r="ABL24" s="557"/>
      <c r="ABM24" s="557"/>
      <c r="ABN24" s="557"/>
      <c r="ABO24" s="557"/>
      <c r="ABP24" s="557"/>
      <c r="ABQ24" s="557"/>
      <c r="ABR24" s="557"/>
      <c r="ABS24" s="557"/>
      <c r="ABT24" s="557"/>
      <c r="ABU24" s="557"/>
      <c r="ABV24" s="557"/>
      <c r="ABW24" s="557"/>
      <c r="ABX24" s="557"/>
      <c r="ABY24" s="557"/>
      <c r="ABZ24" s="557"/>
      <c r="ACA24" s="557"/>
      <c r="ACB24" s="557"/>
      <c r="ACC24" s="557"/>
      <c r="ACD24" s="557"/>
      <c r="ACE24" s="557"/>
      <c r="ACF24" s="557"/>
      <c r="ACG24" s="557"/>
      <c r="ACH24" s="557"/>
      <c r="ACI24" s="557"/>
      <c r="ACJ24" s="557"/>
      <c r="ACK24" s="557"/>
      <c r="ACL24" s="557"/>
      <c r="ACM24" s="557"/>
      <c r="ACN24" s="557"/>
      <c r="ACO24" s="557"/>
      <c r="ACP24" s="557"/>
      <c r="ACQ24" s="557"/>
      <c r="ACR24" s="557"/>
      <c r="ACS24" s="557"/>
      <c r="ACT24" s="557"/>
      <c r="ACU24" s="557"/>
      <c r="ACV24" s="557"/>
      <c r="ACW24" s="557"/>
      <c r="ACX24" s="557"/>
      <c r="ACY24" s="557"/>
      <c r="ACZ24" s="557"/>
      <c r="ADA24" s="557"/>
      <c r="ADB24" s="557"/>
      <c r="ADC24" s="557"/>
      <c r="ADD24" s="557"/>
      <c r="ADE24" s="557"/>
      <c r="ADF24" s="557"/>
      <c r="ADG24" s="557"/>
      <c r="ADH24" s="557"/>
      <c r="ADI24" s="557"/>
      <c r="ADJ24" s="557"/>
      <c r="ADK24" s="557"/>
      <c r="ADL24" s="557"/>
      <c r="ADM24" s="557"/>
      <c r="ADN24" s="557"/>
      <c r="ADO24" s="557"/>
      <c r="ADP24" s="557"/>
      <c r="ADQ24" s="557"/>
      <c r="ADR24" s="557"/>
      <c r="ADS24" s="557"/>
      <c r="ADT24" s="557"/>
      <c r="ADU24" s="557"/>
      <c r="ADV24" s="557"/>
      <c r="ADW24" s="557"/>
      <c r="ADX24" s="557"/>
      <c r="ADY24" s="557"/>
      <c r="ADZ24" s="557"/>
      <c r="AEA24" s="557"/>
      <c r="AEB24" s="557"/>
      <c r="AEC24" s="557"/>
      <c r="AED24" s="557"/>
      <c r="AEE24" s="557"/>
      <c r="AEF24" s="557"/>
      <c r="AEG24" s="557"/>
      <c r="AEH24" s="557"/>
      <c r="AEI24" s="557"/>
      <c r="AEJ24" s="557"/>
      <c r="AEK24" s="557"/>
      <c r="AEL24" s="557"/>
      <c r="AEM24" s="557"/>
      <c r="AEN24" s="557"/>
      <c r="AEO24" s="557"/>
      <c r="AEP24" s="557"/>
      <c r="AEQ24" s="557"/>
      <c r="AER24" s="557"/>
      <c r="AES24" s="557"/>
      <c r="AET24" s="557"/>
      <c r="AEU24" s="557"/>
      <c r="AEV24" s="557"/>
      <c r="AEW24" s="557"/>
      <c r="AEX24" s="557"/>
      <c r="AEY24" s="557"/>
      <c r="AEZ24" s="557"/>
      <c r="AFA24" s="557"/>
      <c r="AFB24" s="557"/>
      <c r="AFC24" s="557"/>
      <c r="AFD24" s="557"/>
      <c r="AFE24" s="557"/>
      <c r="AFF24" s="557"/>
      <c r="AFG24" s="557"/>
      <c r="AFH24" s="557"/>
      <c r="AFI24" s="557"/>
      <c r="AFJ24" s="557"/>
      <c r="AFK24" s="557"/>
      <c r="AFL24" s="557"/>
      <c r="AFM24" s="557"/>
      <c r="AFN24" s="557"/>
      <c r="AFO24" s="557"/>
      <c r="AFP24" s="557"/>
      <c r="AFQ24" s="557"/>
      <c r="AFR24" s="557"/>
      <c r="AFS24" s="557"/>
      <c r="AFT24" s="557"/>
      <c r="AFU24" s="557"/>
      <c r="AFV24" s="557"/>
      <c r="AFW24" s="557"/>
      <c r="AFX24" s="557"/>
      <c r="AFY24" s="557"/>
      <c r="AFZ24" s="557"/>
      <c r="AGA24" s="557"/>
      <c r="AGB24" s="557"/>
      <c r="AGC24" s="557"/>
      <c r="AGD24" s="557"/>
      <c r="AGE24" s="557"/>
      <c r="AGF24" s="557"/>
      <c r="AGG24" s="557"/>
      <c r="AGH24" s="557"/>
      <c r="AGI24" s="557"/>
      <c r="AGJ24" s="557"/>
      <c r="AGK24" s="557"/>
      <c r="AGL24" s="557"/>
      <c r="AGM24" s="557"/>
      <c r="AGN24" s="557"/>
      <c r="AGO24" s="557"/>
      <c r="AGP24" s="557"/>
      <c r="AGQ24" s="557"/>
      <c r="AGR24" s="557"/>
      <c r="AGS24" s="557"/>
      <c r="AGT24" s="557"/>
      <c r="AGU24" s="557"/>
      <c r="AGV24" s="557"/>
      <c r="AGW24" s="557"/>
      <c r="AGX24" s="557"/>
      <c r="AGY24" s="557"/>
      <c r="AGZ24" s="557"/>
      <c r="AHA24" s="557"/>
      <c r="AHB24" s="557"/>
      <c r="AHC24" s="557"/>
      <c r="AHD24" s="557"/>
      <c r="AHE24" s="557"/>
      <c r="AHF24" s="557"/>
      <c r="AHG24" s="557"/>
      <c r="AHH24" s="557"/>
      <c r="AHI24" s="557"/>
      <c r="AHJ24" s="557"/>
      <c r="AHK24" s="557"/>
      <c r="AHL24" s="557"/>
      <c r="AHM24" s="557"/>
      <c r="AHN24" s="557"/>
      <c r="AHO24" s="557"/>
      <c r="AHP24" s="557"/>
      <c r="AHQ24" s="557"/>
      <c r="AHR24" s="557"/>
      <c r="AHS24" s="557"/>
      <c r="AHT24" s="557"/>
      <c r="AHU24" s="557"/>
      <c r="AHV24" s="557"/>
      <c r="AHW24" s="557"/>
      <c r="AHX24" s="557"/>
      <c r="AHY24" s="557"/>
      <c r="AHZ24" s="557"/>
      <c r="AIA24" s="557"/>
      <c r="AIB24" s="557"/>
      <c r="AIC24" s="557"/>
      <c r="AID24" s="557"/>
      <c r="AIE24" s="557"/>
      <c r="AIF24" s="557"/>
      <c r="AIG24" s="557"/>
      <c r="AIH24" s="557"/>
      <c r="AII24" s="557"/>
      <c r="AIJ24" s="557"/>
      <c r="AIK24" s="557"/>
      <c r="AIL24" s="557"/>
      <c r="AIM24" s="557"/>
      <c r="AIN24" s="557"/>
      <c r="AIO24" s="557"/>
      <c r="AIP24" s="557"/>
      <c r="AIQ24" s="557"/>
      <c r="AIR24" s="557"/>
      <c r="AIS24" s="557"/>
      <c r="AIT24" s="557"/>
      <c r="AIU24" s="557"/>
      <c r="AIV24" s="557"/>
      <c r="AIW24" s="557"/>
      <c r="AIX24" s="557"/>
      <c r="AIY24" s="557"/>
      <c r="AIZ24" s="557"/>
      <c r="AJA24" s="557"/>
      <c r="AJB24" s="557"/>
      <c r="AJC24" s="557"/>
      <c r="AJD24" s="557"/>
      <c r="AJE24" s="557"/>
      <c r="AJF24" s="557"/>
      <c r="AJG24" s="557"/>
      <c r="AJH24" s="557"/>
      <c r="AJI24" s="557"/>
      <c r="AJJ24" s="557"/>
      <c r="AJK24" s="557"/>
      <c r="AJL24" s="557"/>
      <c r="AJM24" s="557"/>
      <c r="AJN24" s="557"/>
      <c r="AJO24" s="557"/>
      <c r="AJP24" s="557"/>
      <c r="AJQ24" s="557"/>
      <c r="AJR24" s="557"/>
      <c r="AJS24" s="557"/>
      <c r="AJT24" s="557"/>
      <c r="AJU24" s="557"/>
      <c r="AJV24" s="557"/>
      <c r="AJW24" s="557"/>
      <c r="AJX24" s="557"/>
      <c r="AJY24" s="557"/>
      <c r="AJZ24" s="557"/>
      <c r="AKA24" s="557"/>
      <c r="AKB24" s="557"/>
      <c r="AKC24" s="557"/>
      <c r="AKD24" s="557"/>
      <c r="AKE24" s="557"/>
      <c r="AKF24" s="557"/>
      <c r="AKG24" s="557"/>
      <c r="AKH24" s="557"/>
      <c r="AKI24" s="557"/>
      <c r="AKJ24" s="557"/>
      <c r="AKK24" s="557"/>
      <c r="AKL24" s="557"/>
      <c r="AKM24" s="557"/>
      <c r="AKN24" s="557"/>
      <c r="AKO24" s="557"/>
      <c r="AKP24" s="557"/>
      <c r="AKQ24" s="557"/>
      <c r="AKR24" s="557"/>
      <c r="AKS24" s="557"/>
      <c r="AKT24" s="557"/>
      <c r="AKU24" s="557"/>
      <c r="AKV24" s="557"/>
      <c r="AKW24" s="557"/>
      <c r="AKX24" s="557"/>
      <c r="AKY24" s="557"/>
      <c r="AKZ24" s="557"/>
      <c r="ALA24" s="557"/>
      <c r="ALB24" s="557"/>
      <c r="ALC24" s="557"/>
      <c r="ALD24" s="557"/>
      <c r="ALE24" s="557"/>
      <c r="ALF24" s="557"/>
      <c r="ALG24" s="557"/>
      <c r="ALH24" s="557"/>
      <c r="ALI24" s="557"/>
      <c r="ALJ24" s="557"/>
      <c r="ALK24" s="557"/>
      <c r="ALL24" s="557"/>
      <c r="ALM24" s="557"/>
      <c r="ALN24" s="557"/>
      <c r="ALO24" s="557"/>
      <c r="ALP24" s="557"/>
      <c r="ALQ24" s="557"/>
      <c r="ALR24" s="557"/>
      <c r="ALS24" s="557"/>
      <c r="ALT24" s="557"/>
      <c r="ALU24" s="557"/>
      <c r="ALV24" s="557"/>
      <c r="ALW24" s="557"/>
      <c r="ALX24" s="557"/>
      <c r="ALY24" s="557"/>
      <c r="ALZ24" s="557"/>
      <c r="AMA24" s="557"/>
      <c r="AMB24" s="557"/>
      <c r="AMC24" s="557"/>
      <c r="AMD24" s="557"/>
      <c r="AME24" s="557"/>
      <c r="AMF24" s="557"/>
      <c r="AMG24" s="557"/>
      <c r="AMH24" s="557"/>
      <c r="AMI24" s="557"/>
      <c r="AMJ24" s="557"/>
      <c r="AMK24" s="557"/>
      <c r="AML24" s="557"/>
      <c r="AMM24" s="557"/>
      <c r="AMN24" s="557"/>
      <c r="AMO24" s="557"/>
      <c r="AMP24" s="557"/>
      <c r="AMQ24" s="557"/>
      <c r="AMR24" s="557"/>
      <c r="AMS24" s="557"/>
      <c r="AMT24" s="557"/>
      <c r="AMU24" s="557"/>
      <c r="AMV24" s="557"/>
      <c r="AMW24" s="557"/>
      <c r="AMX24" s="557"/>
      <c r="AMY24" s="557"/>
      <c r="AMZ24" s="557"/>
      <c r="ANA24" s="557"/>
      <c r="ANB24" s="557"/>
      <c r="ANC24" s="557"/>
      <c r="AND24" s="557"/>
      <c r="ANE24" s="557"/>
      <c r="ANF24" s="557"/>
      <c r="ANG24" s="557"/>
      <c r="ANH24" s="557"/>
      <c r="ANI24" s="557"/>
      <c r="ANJ24" s="557"/>
      <c r="ANK24" s="557"/>
      <c r="ANL24" s="557"/>
      <c r="ANM24" s="557"/>
      <c r="ANN24" s="557"/>
      <c r="ANO24" s="557"/>
      <c r="ANP24" s="557"/>
      <c r="ANQ24" s="557"/>
      <c r="ANR24" s="557"/>
      <c r="ANS24" s="557"/>
      <c r="ANT24" s="557"/>
      <c r="ANU24" s="557"/>
      <c r="ANV24" s="557"/>
      <c r="ANW24" s="557"/>
      <c r="ANX24" s="557"/>
      <c r="ANY24" s="557"/>
      <c r="ANZ24" s="557"/>
      <c r="AOA24" s="557"/>
      <c r="AOB24" s="557"/>
      <c r="AOC24" s="557"/>
      <c r="AOD24" s="557"/>
      <c r="AOE24" s="557"/>
      <c r="AOF24" s="557"/>
      <c r="AOG24" s="557"/>
      <c r="AOH24" s="557"/>
      <c r="AOI24" s="557"/>
      <c r="AOJ24" s="557"/>
      <c r="AOK24" s="557"/>
      <c r="AOL24" s="557"/>
      <c r="AOM24" s="557"/>
      <c r="AON24" s="557"/>
      <c r="AOO24" s="557"/>
      <c r="AOP24" s="557"/>
      <c r="AOQ24" s="557"/>
      <c r="AOR24" s="557"/>
      <c r="AOS24" s="557"/>
      <c r="AOT24" s="557"/>
      <c r="AOU24" s="557"/>
      <c r="AOV24" s="557"/>
      <c r="AOW24" s="557"/>
      <c r="AOX24" s="557"/>
      <c r="AOY24" s="557"/>
      <c r="AOZ24" s="557"/>
      <c r="APA24" s="557"/>
      <c r="APB24" s="557"/>
      <c r="APC24" s="557"/>
      <c r="APD24" s="557"/>
      <c r="APE24" s="557"/>
      <c r="APF24" s="557"/>
      <c r="APG24" s="557"/>
      <c r="APH24" s="557"/>
      <c r="API24" s="557"/>
      <c r="APJ24" s="557"/>
      <c r="APK24" s="557"/>
      <c r="APL24" s="557"/>
      <c r="APM24" s="557"/>
      <c r="APN24" s="557"/>
      <c r="APO24" s="557"/>
      <c r="APP24" s="557"/>
      <c r="APQ24" s="557"/>
      <c r="APR24" s="557"/>
      <c r="APS24" s="557"/>
      <c r="APT24" s="557"/>
      <c r="APU24" s="557"/>
      <c r="APV24" s="557"/>
      <c r="APW24" s="557"/>
      <c r="APX24" s="557"/>
      <c r="APY24" s="557"/>
      <c r="APZ24" s="557"/>
      <c r="AQA24" s="557"/>
      <c r="AQB24" s="557"/>
      <c r="AQC24" s="557"/>
      <c r="AQD24" s="557"/>
      <c r="AQE24" s="557"/>
      <c r="AQF24" s="557"/>
      <c r="AQG24" s="557"/>
      <c r="AQH24" s="557"/>
      <c r="AQI24" s="557"/>
      <c r="AQJ24" s="557"/>
      <c r="AQK24" s="557"/>
      <c r="AQL24" s="557"/>
      <c r="AQM24" s="557"/>
      <c r="AQN24" s="557"/>
      <c r="AQO24" s="557"/>
      <c r="AQP24" s="557"/>
      <c r="AQQ24" s="557"/>
      <c r="AQR24" s="557"/>
      <c r="AQS24" s="557"/>
      <c r="AQT24" s="557"/>
      <c r="AQU24" s="557"/>
      <c r="AQV24" s="557"/>
      <c r="AQW24" s="557"/>
      <c r="AQX24" s="557"/>
      <c r="AQY24" s="557"/>
      <c r="AQZ24" s="557"/>
      <c r="ARA24" s="557"/>
      <c r="ARB24" s="557"/>
      <c r="ARC24" s="557"/>
      <c r="ARD24" s="557"/>
      <c r="ARE24" s="557"/>
      <c r="ARF24" s="557"/>
      <c r="ARG24" s="557"/>
      <c r="ARH24" s="557"/>
      <c r="ARI24" s="557"/>
      <c r="ARJ24" s="557"/>
      <c r="ARK24" s="557"/>
      <c r="ARL24" s="557"/>
      <c r="ARM24" s="557"/>
      <c r="ARN24" s="557"/>
      <c r="ARO24" s="557"/>
      <c r="ARP24" s="557"/>
      <c r="ARQ24" s="557"/>
      <c r="ARR24" s="557"/>
      <c r="ARS24" s="557"/>
      <c r="ART24" s="557"/>
      <c r="ARU24" s="557"/>
      <c r="ARV24" s="557"/>
      <c r="ARW24" s="557"/>
      <c r="ARX24" s="557"/>
      <c r="ARY24" s="557"/>
      <c r="ARZ24" s="557"/>
      <c r="ASA24" s="557"/>
      <c r="ASB24" s="557"/>
      <c r="ASC24" s="557"/>
      <c r="ASD24" s="557"/>
      <c r="ASE24" s="557"/>
      <c r="ASF24" s="557"/>
      <c r="ASG24" s="557"/>
      <c r="ASH24" s="557"/>
      <c r="ASI24" s="557"/>
      <c r="ASJ24" s="557"/>
      <c r="ASK24" s="557"/>
      <c r="ASL24" s="557"/>
      <c r="ASM24" s="557"/>
      <c r="ASN24" s="557"/>
      <c r="ASO24" s="557"/>
      <c r="ASP24" s="557"/>
      <c r="ASQ24" s="557"/>
      <c r="ASR24" s="557"/>
      <c r="ASS24" s="557"/>
      <c r="AST24" s="557"/>
      <c r="ASU24" s="557"/>
      <c r="ASV24" s="557"/>
      <c r="ASW24" s="557"/>
      <c r="ASX24" s="557"/>
      <c r="ASY24" s="557"/>
      <c r="ASZ24" s="557"/>
      <c r="ATA24" s="557"/>
      <c r="ATB24" s="557"/>
      <c r="ATC24" s="557"/>
      <c r="ATD24" s="557"/>
      <c r="ATE24" s="557"/>
      <c r="ATF24" s="557"/>
      <c r="ATG24" s="557"/>
      <c r="ATH24" s="557"/>
      <c r="ATI24" s="557"/>
      <c r="ATJ24" s="557"/>
      <c r="ATK24" s="557"/>
      <c r="ATL24" s="557"/>
      <c r="ATM24" s="557"/>
      <c r="ATN24" s="557"/>
      <c r="ATO24" s="557"/>
      <c r="ATP24" s="557"/>
      <c r="ATQ24" s="546"/>
      <c r="ATR24" s="546"/>
      <c r="ATS24" s="546"/>
      <c r="ATT24" s="546"/>
      <c r="ATU24" s="546"/>
      <c r="ATV24" s="546"/>
      <c r="ATW24" s="546"/>
      <c r="ATX24" s="546"/>
      <c r="ATY24" s="546"/>
      <c r="ATZ24" s="546"/>
      <c r="AUA24" s="802"/>
      <c r="AUB24" s="802"/>
      <c r="AUC24" s="802"/>
      <c r="AUD24" s="802"/>
      <c r="AUE24" s="802"/>
      <c r="AUF24" s="802"/>
      <c r="AUG24" s="802"/>
      <c r="AUH24" s="802"/>
      <c r="AUI24" s="802"/>
      <c r="AUJ24" s="802"/>
      <c r="AUK24" s="802"/>
      <c r="AUL24" s="802"/>
      <c r="AUM24" s="802"/>
      <c r="AUN24" s="802"/>
      <c r="AUO24" s="802"/>
      <c r="AUP24" s="801"/>
      <c r="AUQ24" s="802"/>
      <c r="AUR24" s="801"/>
      <c r="AUS24" s="802"/>
      <c r="AUT24" s="801"/>
      <c r="AUU24" s="802"/>
      <c r="AUV24" s="802"/>
      <c r="AUW24" s="802"/>
      <c r="AUX24" s="802"/>
      <c r="AUY24" s="802"/>
      <c r="AUZ24" s="802"/>
      <c r="AVA24" s="802"/>
      <c r="AVB24" s="802"/>
      <c r="AVC24" s="802"/>
      <c r="AVD24" s="802"/>
      <c r="AVE24" s="802"/>
      <c r="AVF24" s="802"/>
      <c r="AVG24" s="802"/>
      <c r="AVH24" s="802"/>
      <c r="AVI24" s="802"/>
      <c r="AVJ24" s="802"/>
      <c r="AVK24" s="802"/>
      <c r="AVL24" s="802"/>
      <c r="AVM24" s="802"/>
      <c r="AVN24" s="802"/>
      <c r="AVO24" s="802"/>
      <c r="AVP24" s="802"/>
      <c r="AVQ24" s="802"/>
      <c r="AVR24" s="802"/>
      <c r="AVS24" s="802"/>
      <c r="AVT24" s="802"/>
      <c r="AVU24" s="802"/>
      <c r="AVV24" s="802"/>
      <c r="AVW24" s="802"/>
      <c r="AVX24" s="802"/>
      <c r="AVY24" s="802"/>
      <c r="AVZ24" s="802"/>
      <c r="AWA24" s="802"/>
      <c r="AWB24" s="802"/>
      <c r="AWC24" s="802"/>
      <c r="AWD24" s="802"/>
      <c r="AWE24" s="802"/>
      <c r="AWF24" s="802"/>
      <c r="AWG24" s="802"/>
      <c r="AWH24" s="802"/>
      <c r="AWI24" s="802"/>
      <c r="AWJ24" s="802"/>
      <c r="AWK24" s="802"/>
      <c r="AWL24" s="802"/>
      <c r="AWM24" s="802"/>
      <c r="AWN24" s="802"/>
      <c r="AWO24" s="802"/>
      <c r="AWP24" s="802"/>
      <c r="AWQ24" s="802"/>
      <c r="AWR24" s="802"/>
      <c r="AWS24" s="802"/>
      <c r="AWT24" s="802"/>
      <c r="AWU24" s="802"/>
      <c r="AWV24" s="802"/>
      <c r="AWW24" s="802"/>
      <c r="AWX24" s="802"/>
      <c r="AWY24" s="802"/>
      <c r="AWZ24" s="802"/>
      <c r="AXA24" s="802"/>
      <c r="AXB24" s="802"/>
      <c r="AXC24" s="802"/>
      <c r="AXD24" s="802"/>
      <c r="AXE24" s="802"/>
      <c r="AXF24" s="802"/>
      <c r="AXG24" s="802"/>
      <c r="AXH24" s="802"/>
      <c r="AXI24" s="802"/>
      <c r="AXJ24" s="802"/>
      <c r="AXK24" s="802"/>
      <c r="AXL24" s="802"/>
      <c r="AXM24" s="802"/>
      <c r="AXN24" s="802"/>
      <c r="AXO24" s="802"/>
      <c r="AXP24" s="802"/>
      <c r="AXQ24" s="802"/>
      <c r="AXR24" s="802"/>
      <c r="AXS24" s="802"/>
      <c r="AXT24" s="802"/>
      <c r="AXU24" s="802"/>
      <c r="AXV24" s="802"/>
      <c r="AXW24" s="802"/>
      <c r="AXX24" s="802"/>
      <c r="AXY24" s="802"/>
      <c r="AXZ24" s="802"/>
      <c r="AYA24" s="802"/>
      <c r="AYB24" s="802"/>
      <c r="AYC24" s="802"/>
      <c r="AYD24" s="802"/>
      <c r="AYE24" s="802"/>
      <c r="AYF24" s="802"/>
      <c r="AYG24" s="802"/>
      <c r="AYH24" s="802"/>
      <c r="AYI24" s="802"/>
      <c r="AYJ24" s="802"/>
      <c r="AYK24" s="802"/>
      <c r="AYL24" s="802"/>
      <c r="AYM24" s="802"/>
      <c r="AYN24" s="802"/>
      <c r="AYO24" s="802"/>
      <c r="AYP24" s="802"/>
      <c r="AYQ24" s="802"/>
      <c r="AYR24" s="802"/>
      <c r="AYS24" s="802"/>
      <c r="AYT24" s="802"/>
      <c r="AYU24" s="802"/>
      <c r="AYV24" s="802"/>
      <c r="AYW24" s="802"/>
      <c r="AYX24" s="802"/>
      <c r="AYY24" s="802"/>
      <c r="AYZ24" s="802"/>
      <c r="AZA24" s="802"/>
      <c r="AZB24" s="802"/>
      <c r="AZC24" s="802"/>
      <c r="AZD24" s="802"/>
      <c r="AZE24" s="802"/>
      <c r="AZF24" s="802"/>
      <c r="AZG24" s="802"/>
      <c r="AZH24" s="802"/>
      <c r="AZI24" s="802"/>
      <c r="AZJ24" s="802"/>
      <c r="AZK24" s="802"/>
      <c r="AZL24" s="802"/>
      <c r="AZM24" s="802"/>
      <c r="AZN24" s="802"/>
      <c r="AZO24" s="802"/>
      <c r="AZP24" s="802"/>
      <c r="AZQ24" s="802"/>
      <c r="AZR24" s="802"/>
      <c r="AZS24" s="802"/>
    </row>
    <row r="25" spans="2:1371" s="178" customFormat="1" ht="3.75" customHeight="1">
      <c r="B25" s="463"/>
      <c r="C25" s="473"/>
      <c r="D25" s="469"/>
      <c r="E25" s="469"/>
      <c r="F25" s="469"/>
      <c r="G25" s="469"/>
      <c r="H25" s="469"/>
      <c r="I25" s="469"/>
      <c r="J25" s="469"/>
      <c r="K25" s="469"/>
      <c r="L25" s="469"/>
      <c r="M25" s="469"/>
      <c r="N25" s="469"/>
      <c r="O25" s="469"/>
      <c r="P25" s="469"/>
      <c r="Q25" s="469"/>
      <c r="R25" s="469"/>
      <c r="S25" s="469"/>
      <c r="T25" s="469"/>
      <c r="U25" s="469"/>
      <c r="V25" s="469"/>
      <c r="W25" s="469"/>
      <c r="X25" s="494"/>
      <c r="Y25" s="522"/>
      <c r="Z25" s="613"/>
      <c r="AA25" s="614"/>
      <c r="AB25" s="624"/>
      <c r="AC25" s="624"/>
      <c r="AD25" s="624"/>
      <c r="AE25" s="624"/>
      <c r="AF25" s="624"/>
      <c r="AG25" s="624"/>
      <c r="AH25" s="624"/>
      <c r="AI25" s="624"/>
      <c r="AJ25" s="624"/>
      <c r="AK25" s="624"/>
      <c r="AL25" s="624"/>
      <c r="AM25" s="624"/>
      <c r="AN25" s="624"/>
      <c r="AO25" s="624"/>
      <c r="AP25" s="624"/>
      <c r="AQ25" s="635"/>
      <c r="AR25" s="557"/>
      <c r="AS25" s="557"/>
      <c r="AT25" s="557"/>
      <c r="AU25" s="557"/>
      <c r="AV25" s="557"/>
      <c r="AW25" s="557"/>
      <c r="AX25" s="557"/>
      <c r="AY25" s="557"/>
      <c r="AZ25" s="557"/>
      <c r="BA25" s="557"/>
      <c r="BB25" s="557"/>
      <c r="BC25" s="557"/>
      <c r="BD25" s="557"/>
      <c r="BE25" s="557"/>
      <c r="BF25" s="557"/>
      <c r="BG25" s="557"/>
      <c r="BH25" s="557"/>
      <c r="BI25" s="557"/>
      <c r="BJ25" s="557"/>
      <c r="BK25" s="557"/>
      <c r="BL25" s="557"/>
      <c r="BM25" s="557"/>
      <c r="BN25" s="557"/>
      <c r="BO25" s="557"/>
      <c r="BP25" s="557"/>
      <c r="BQ25" s="557"/>
      <c r="BR25" s="557"/>
      <c r="BS25" s="557"/>
      <c r="BT25" s="557"/>
      <c r="BU25" s="557"/>
      <c r="BV25" s="557"/>
      <c r="BW25" s="557"/>
      <c r="BX25" s="557"/>
      <c r="BY25" s="557"/>
      <c r="BZ25" s="557"/>
      <c r="CA25" s="557"/>
      <c r="CB25" s="557"/>
      <c r="CC25" s="557"/>
      <c r="CD25" s="557"/>
      <c r="CE25" s="557"/>
      <c r="CF25" s="557"/>
      <c r="CG25" s="557"/>
      <c r="CH25" s="557"/>
      <c r="CI25" s="557"/>
      <c r="CJ25" s="557"/>
      <c r="CK25" s="557"/>
      <c r="CL25" s="557"/>
      <c r="CM25" s="557"/>
      <c r="CN25" s="557"/>
      <c r="CO25" s="557"/>
      <c r="CP25" s="557"/>
      <c r="CQ25" s="557"/>
      <c r="CR25" s="557"/>
      <c r="CS25" s="557"/>
      <c r="CT25" s="557"/>
      <c r="CU25" s="557"/>
      <c r="CV25" s="557"/>
      <c r="CW25" s="557"/>
      <c r="CX25" s="557"/>
      <c r="CY25" s="557"/>
      <c r="CZ25" s="557"/>
      <c r="DA25" s="557"/>
      <c r="DB25" s="557"/>
      <c r="DC25" s="557"/>
      <c r="DD25" s="557"/>
      <c r="DE25" s="557"/>
      <c r="DF25" s="557"/>
      <c r="DG25" s="557"/>
      <c r="DH25" s="557"/>
      <c r="DI25" s="557"/>
      <c r="DJ25" s="557"/>
      <c r="DK25" s="557"/>
      <c r="DL25" s="557"/>
      <c r="DM25" s="557"/>
      <c r="DN25" s="557"/>
      <c r="DO25" s="557"/>
      <c r="DP25" s="557"/>
      <c r="DQ25" s="557"/>
      <c r="DR25" s="557"/>
      <c r="DS25" s="557"/>
      <c r="DT25" s="557"/>
      <c r="DU25" s="557"/>
      <c r="DV25" s="557"/>
      <c r="DW25" s="557"/>
      <c r="DX25" s="557"/>
      <c r="DY25" s="557"/>
      <c r="DZ25" s="557"/>
      <c r="EA25" s="557"/>
      <c r="EB25" s="557"/>
      <c r="EC25" s="557"/>
      <c r="ED25" s="557"/>
      <c r="EE25" s="557"/>
      <c r="EF25" s="557"/>
      <c r="EG25" s="557"/>
      <c r="EH25" s="557"/>
      <c r="EI25" s="557"/>
      <c r="EJ25" s="557"/>
      <c r="EK25" s="557"/>
      <c r="EL25" s="557"/>
      <c r="EM25" s="557"/>
      <c r="EN25" s="557"/>
      <c r="EO25" s="557"/>
      <c r="EP25" s="557"/>
      <c r="EQ25" s="557"/>
      <c r="ER25" s="557"/>
      <c r="ES25" s="557"/>
      <c r="ET25" s="557"/>
      <c r="EU25" s="557"/>
      <c r="EV25" s="557"/>
      <c r="EW25" s="557"/>
      <c r="EX25" s="557"/>
      <c r="EY25" s="557"/>
      <c r="EZ25" s="557"/>
      <c r="FA25" s="557"/>
      <c r="FB25" s="557"/>
      <c r="FC25" s="557"/>
      <c r="FD25" s="557"/>
      <c r="FE25" s="557"/>
      <c r="FF25" s="557"/>
      <c r="FG25" s="557"/>
      <c r="FH25" s="557"/>
      <c r="FI25" s="557"/>
      <c r="FJ25" s="557"/>
      <c r="FK25" s="557"/>
      <c r="FL25" s="557"/>
      <c r="FM25" s="557"/>
      <c r="FN25" s="557"/>
      <c r="FO25" s="557"/>
      <c r="FP25" s="557"/>
      <c r="FQ25" s="557"/>
      <c r="FR25" s="557"/>
      <c r="FS25" s="557"/>
      <c r="FT25" s="557"/>
      <c r="FU25" s="557"/>
      <c r="FV25" s="557"/>
      <c r="FW25" s="557"/>
      <c r="FX25" s="557"/>
      <c r="FY25" s="557"/>
      <c r="FZ25" s="557"/>
      <c r="GA25" s="557"/>
      <c r="GB25" s="557"/>
      <c r="GC25" s="557"/>
      <c r="GD25" s="557"/>
      <c r="GE25" s="557"/>
      <c r="GF25" s="557"/>
      <c r="GG25" s="557"/>
      <c r="GH25" s="557"/>
      <c r="GI25" s="557"/>
      <c r="GJ25" s="557"/>
      <c r="GK25" s="557"/>
      <c r="GL25" s="557"/>
      <c r="GM25" s="557"/>
      <c r="GN25" s="557"/>
      <c r="GO25" s="557"/>
      <c r="GP25" s="557"/>
      <c r="GQ25" s="557"/>
      <c r="GR25" s="557"/>
      <c r="GS25" s="557"/>
      <c r="GT25" s="557"/>
      <c r="GU25" s="557"/>
      <c r="GV25" s="557"/>
      <c r="GW25" s="557"/>
      <c r="GX25" s="557"/>
      <c r="GY25" s="557"/>
      <c r="GZ25" s="557"/>
      <c r="HA25" s="557"/>
      <c r="HB25" s="557"/>
      <c r="HC25" s="557"/>
      <c r="HD25" s="557"/>
      <c r="HE25" s="557"/>
      <c r="HF25" s="557"/>
      <c r="HG25" s="557"/>
      <c r="HH25" s="557"/>
      <c r="HI25" s="557"/>
      <c r="HJ25" s="557"/>
      <c r="HK25" s="557"/>
      <c r="HL25" s="557"/>
      <c r="HM25" s="557"/>
      <c r="HN25" s="557"/>
      <c r="HO25" s="557"/>
      <c r="HP25" s="557"/>
      <c r="HQ25" s="557"/>
      <c r="HR25" s="557"/>
      <c r="HS25" s="557"/>
      <c r="HT25" s="557"/>
      <c r="HU25" s="557"/>
      <c r="HV25" s="557"/>
      <c r="HW25" s="557"/>
      <c r="HX25" s="557"/>
      <c r="HY25" s="557"/>
      <c r="HZ25" s="557"/>
      <c r="IA25" s="557"/>
      <c r="IB25" s="557"/>
      <c r="IC25" s="557"/>
      <c r="ID25" s="557"/>
      <c r="IE25" s="557"/>
      <c r="IF25" s="557"/>
      <c r="IG25" s="557"/>
      <c r="IH25" s="557"/>
      <c r="II25" s="557"/>
      <c r="IJ25" s="557"/>
      <c r="IK25" s="557"/>
      <c r="IL25" s="557"/>
      <c r="IM25" s="557"/>
      <c r="IN25" s="557"/>
      <c r="IO25" s="557"/>
      <c r="IP25" s="557"/>
      <c r="IQ25" s="557"/>
      <c r="IR25" s="557"/>
      <c r="IS25" s="557"/>
      <c r="IT25" s="557"/>
      <c r="IU25" s="557"/>
      <c r="IV25" s="557"/>
      <c r="IW25" s="557"/>
      <c r="IX25" s="557"/>
      <c r="IY25" s="557"/>
      <c r="IZ25" s="557"/>
      <c r="JA25" s="557"/>
      <c r="JB25" s="557"/>
      <c r="JC25" s="557"/>
      <c r="JD25" s="557"/>
      <c r="JE25" s="557"/>
      <c r="JF25" s="557"/>
      <c r="JG25" s="557"/>
      <c r="JH25" s="557"/>
      <c r="JI25" s="557"/>
      <c r="JJ25" s="557"/>
      <c r="JK25" s="557"/>
      <c r="JL25" s="557"/>
      <c r="JM25" s="557"/>
      <c r="JN25" s="557"/>
      <c r="JO25" s="557"/>
      <c r="JP25" s="557"/>
      <c r="JQ25" s="557"/>
      <c r="JR25" s="557"/>
      <c r="JS25" s="557"/>
      <c r="JT25" s="557"/>
      <c r="JU25" s="557"/>
      <c r="JV25" s="557"/>
      <c r="JW25" s="557"/>
      <c r="JX25" s="557"/>
      <c r="JY25" s="557"/>
      <c r="JZ25" s="557"/>
      <c r="KA25" s="557"/>
      <c r="KB25" s="557"/>
      <c r="KC25" s="557"/>
      <c r="KD25" s="557"/>
      <c r="KE25" s="557"/>
      <c r="KF25" s="557"/>
      <c r="KG25" s="557"/>
      <c r="KH25" s="557"/>
      <c r="KI25" s="557"/>
      <c r="KJ25" s="557"/>
      <c r="KK25" s="557"/>
      <c r="KL25" s="557"/>
      <c r="KM25" s="557"/>
      <c r="KN25" s="557"/>
      <c r="KO25" s="557"/>
      <c r="KP25" s="557"/>
      <c r="KQ25" s="557"/>
      <c r="KR25" s="557"/>
      <c r="KS25" s="557"/>
      <c r="KT25" s="557"/>
      <c r="KU25" s="557"/>
      <c r="KV25" s="557"/>
      <c r="KW25" s="557"/>
      <c r="KX25" s="557"/>
      <c r="KY25" s="557"/>
      <c r="KZ25" s="557"/>
      <c r="LA25" s="557"/>
      <c r="LB25" s="557"/>
      <c r="LC25" s="557"/>
      <c r="LD25" s="557"/>
      <c r="LE25" s="557"/>
      <c r="LF25" s="557"/>
      <c r="LG25" s="557"/>
      <c r="LH25" s="557"/>
      <c r="LI25" s="557"/>
      <c r="LJ25" s="557"/>
      <c r="LK25" s="557"/>
      <c r="LL25" s="557"/>
      <c r="LM25" s="557"/>
      <c r="LN25" s="557"/>
      <c r="LO25" s="557"/>
      <c r="LP25" s="557"/>
      <c r="LQ25" s="557"/>
      <c r="LR25" s="557"/>
      <c r="LS25" s="557"/>
      <c r="LT25" s="557"/>
      <c r="LU25" s="557"/>
      <c r="LV25" s="557"/>
      <c r="LW25" s="557"/>
      <c r="LX25" s="557"/>
      <c r="LY25" s="557"/>
      <c r="LZ25" s="557"/>
      <c r="MA25" s="557"/>
      <c r="MB25" s="557"/>
      <c r="MC25" s="557"/>
      <c r="MD25" s="557"/>
      <c r="ME25" s="557"/>
      <c r="MF25" s="557"/>
      <c r="MG25" s="557"/>
      <c r="MH25" s="557"/>
      <c r="MI25" s="557"/>
      <c r="MJ25" s="557"/>
      <c r="MK25" s="557"/>
      <c r="ML25" s="557"/>
      <c r="MM25" s="557"/>
      <c r="MN25" s="557"/>
      <c r="MO25" s="557"/>
      <c r="MP25" s="557"/>
      <c r="MQ25" s="557"/>
      <c r="MR25" s="557"/>
      <c r="MS25" s="557"/>
      <c r="MT25" s="557"/>
      <c r="MU25" s="557"/>
      <c r="MV25" s="557"/>
      <c r="MW25" s="557"/>
      <c r="MX25" s="557"/>
      <c r="MY25" s="557"/>
      <c r="MZ25" s="557"/>
      <c r="NA25" s="557"/>
      <c r="NB25" s="557"/>
      <c r="NC25" s="557"/>
      <c r="ND25" s="557"/>
      <c r="NE25" s="557"/>
      <c r="NF25" s="557"/>
      <c r="NG25" s="557"/>
      <c r="NH25" s="557"/>
      <c r="NI25" s="557"/>
      <c r="NJ25" s="557"/>
      <c r="NK25" s="557"/>
      <c r="NL25" s="557"/>
      <c r="NM25" s="557"/>
      <c r="NN25" s="557"/>
      <c r="NO25" s="557"/>
      <c r="NP25" s="557"/>
      <c r="NQ25" s="557"/>
      <c r="NR25" s="557"/>
      <c r="NS25" s="557"/>
      <c r="NT25" s="557"/>
      <c r="NU25" s="557"/>
      <c r="NV25" s="557"/>
      <c r="NW25" s="557"/>
      <c r="NX25" s="557"/>
      <c r="NY25" s="557"/>
      <c r="NZ25" s="557"/>
      <c r="OA25" s="557"/>
      <c r="OB25" s="557"/>
      <c r="OC25" s="557"/>
      <c r="OD25" s="557"/>
      <c r="OE25" s="557"/>
      <c r="OF25" s="557"/>
      <c r="OG25" s="557"/>
      <c r="OH25" s="557"/>
      <c r="OI25" s="557"/>
      <c r="OJ25" s="557"/>
      <c r="OK25" s="557"/>
      <c r="OL25" s="557"/>
      <c r="OM25" s="557"/>
      <c r="ON25" s="557"/>
      <c r="OO25" s="557"/>
      <c r="OP25" s="557"/>
      <c r="OQ25" s="557"/>
      <c r="OR25" s="557"/>
      <c r="OS25" s="557"/>
      <c r="OT25" s="557"/>
      <c r="OU25" s="557"/>
      <c r="OV25" s="557"/>
      <c r="OW25" s="557"/>
      <c r="OX25" s="557"/>
      <c r="OY25" s="557"/>
      <c r="OZ25" s="557"/>
      <c r="PA25" s="557"/>
      <c r="PB25" s="557"/>
      <c r="PC25" s="557"/>
      <c r="PD25" s="557"/>
      <c r="PE25" s="557"/>
      <c r="PF25" s="557"/>
      <c r="PG25" s="557"/>
      <c r="PH25" s="557"/>
      <c r="PI25" s="557"/>
      <c r="PJ25" s="557"/>
      <c r="PK25" s="557"/>
      <c r="PL25" s="557"/>
      <c r="PM25" s="557"/>
      <c r="PN25" s="557"/>
      <c r="PO25" s="557"/>
      <c r="PP25" s="557"/>
      <c r="PQ25" s="557"/>
      <c r="PR25" s="557"/>
      <c r="PS25" s="557"/>
      <c r="PT25" s="557"/>
      <c r="PU25" s="557"/>
      <c r="PV25" s="557"/>
      <c r="PW25" s="557"/>
      <c r="PX25" s="557"/>
      <c r="PY25" s="557"/>
      <c r="PZ25" s="557"/>
      <c r="QA25" s="557"/>
      <c r="QB25" s="557"/>
      <c r="QC25" s="557"/>
      <c r="QD25" s="557"/>
      <c r="QE25" s="557"/>
      <c r="QF25" s="557"/>
      <c r="QG25" s="557"/>
      <c r="QH25" s="557"/>
      <c r="QI25" s="557"/>
      <c r="QJ25" s="557"/>
      <c r="QK25" s="557"/>
      <c r="QL25" s="557"/>
      <c r="QM25" s="557"/>
      <c r="QN25" s="557"/>
      <c r="QO25" s="557"/>
      <c r="QP25" s="557"/>
      <c r="QQ25" s="557"/>
      <c r="QR25" s="557"/>
      <c r="QS25" s="557"/>
      <c r="QT25" s="557"/>
      <c r="QU25" s="557"/>
      <c r="QV25" s="557"/>
      <c r="QW25" s="557"/>
      <c r="QX25" s="557"/>
      <c r="QY25" s="557"/>
      <c r="QZ25" s="557"/>
      <c r="RA25" s="557"/>
      <c r="RB25" s="557"/>
      <c r="RC25" s="557"/>
      <c r="RD25" s="557"/>
      <c r="RE25" s="557"/>
      <c r="RF25" s="557"/>
      <c r="RG25" s="557"/>
      <c r="RH25" s="557"/>
      <c r="RI25" s="557"/>
      <c r="RJ25" s="557"/>
      <c r="RK25" s="557"/>
      <c r="RL25" s="557"/>
      <c r="RM25" s="557"/>
      <c r="RN25" s="557"/>
      <c r="RO25" s="557"/>
      <c r="RP25" s="557"/>
      <c r="RQ25" s="557"/>
      <c r="RR25" s="557"/>
      <c r="RS25" s="557"/>
      <c r="RT25" s="557"/>
      <c r="RU25" s="557"/>
      <c r="RV25" s="557"/>
      <c r="RW25" s="557"/>
      <c r="RX25" s="557"/>
      <c r="RY25" s="557"/>
      <c r="RZ25" s="557"/>
      <c r="SA25" s="557"/>
      <c r="SB25" s="557"/>
      <c r="SC25" s="557"/>
      <c r="SD25" s="557"/>
      <c r="SE25" s="557"/>
      <c r="SF25" s="557"/>
      <c r="SG25" s="557"/>
      <c r="SH25" s="557"/>
      <c r="SI25" s="557"/>
      <c r="SJ25" s="557"/>
      <c r="SK25" s="557"/>
      <c r="SL25" s="557"/>
      <c r="SM25" s="557"/>
      <c r="SN25" s="557"/>
      <c r="SO25" s="557"/>
      <c r="SP25" s="557"/>
      <c r="SQ25" s="557"/>
      <c r="SR25" s="557"/>
      <c r="SS25" s="557"/>
      <c r="ST25" s="557"/>
      <c r="SU25" s="557"/>
      <c r="SV25" s="557"/>
      <c r="SW25" s="557"/>
      <c r="SX25" s="557"/>
      <c r="SY25" s="557"/>
      <c r="SZ25" s="557"/>
      <c r="TA25" s="557"/>
      <c r="TB25" s="557"/>
      <c r="TC25" s="557"/>
      <c r="TD25" s="557"/>
      <c r="TE25" s="557"/>
      <c r="TF25" s="557"/>
      <c r="TG25" s="557"/>
      <c r="TH25" s="557"/>
      <c r="TI25" s="557"/>
      <c r="TJ25" s="557"/>
      <c r="TK25" s="557"/>
      <c r="TL25" s="557"/>
      <c r="TM25" s="557"/>
      <c r="TN25" s="557"/>
      <c r="TO25" s="557"/>
      <c r="TP25" s="557"/>
      <c r="TQ25" s="557"/>
      <c r="TR25" s="557"/>
      <c r="TS25" s="557"/>
      <c r="TT25" s="557"/>
      <c r="TU25" s="557"/>
      <c r="TV25" s="557"/>
      <c r="TW25" s="557"/>
      <c r="TX25" s="557"/>
      <c r="TY25" s="557"/>
      <c r="TZ25" s="557"/>
      <c r="UA25" s="557"/>
      <c r="UB25" s="557"/>
      <c r="UC25" s="557"/>
      <c r="UD25" s="557"/>
      <c r="UE25" s="557"/>
      <c r="UF25" s="557"/>
      <c r="UG25" s="557"/>
      <c r="UH25" s="557"/>
      <c r="UI25" s="557"/>
      <c r="UJ25" s="557"/>
      <c r="UK25" s="557"/>
      <c r="UL25" s="557"/>
      <c r="UM25" s="557"/>
      <c r="UN25" s="557"/>
      <c r="UO25" s="557"/>
      <c r="UP25" s="557"/>
      <c r="UQ25" s="557"/>
      <c r="UR25" s="557"/>
      <c r="US25" s="557"/>
      <c r="UT25" s="557"/>
      <c r="UU25" s="557"/>
      <c r="UV25" s="557"/>
      <c r="UW25" s="557"/>
      <c r="UX25" s="557"/>
      <c r="UY25" s="557"/>
      <c r="UZ25" s="557"/>
      <c r="VA25" s="557"/>
      <c r="VB25" s="557"/>
      <c r="VC25" s="557"/>
      <c r="VD25" s="557"/>
      <c r="VE25" s="557"/>
      <c r="VF25" s="557"/>
      <c r="VG25" s="557"/>
      <c r="VH25" s="557"/>
      <c r="VI25" s="557"/>
      <c r="VJ25" s="557"/>
      <c r="VK25" s="557"/>
      <c r="VL25" s="557"/>
      <c r="VM25" s="557"/>
      <c r="VN25" s="557"/>
      <c r="VO25" s="557"/>
      <c r="VP25" s="557"/>
      <c r="VQ25" s="557"/>
      <c r="VR25" s="557"/>
      <c r="VS25" s="557"/>
      <c r="VT25" s="557"/>
      <c r="VU25" s="557"/>
      <c r="VV25" s="557"/>
      <c r="VW25" s="557"/>
      <c r="VX25" s="557"/>
      <c r="VY25" s="557"/>
      <c r="VZ25" s="557"/>
      <c r="WA25" s="557"/>
      <c r="WB25" s="557"/>
      <c r="WC25" s="557"/>
      <c r="WD25" s="557"/>
      <c r="WE25" s="557"/>
      <c r="WF25" s="557"/>
      <c r="WG25" s="557"/>
      <c r="WH25" s="557"/>
      <c r="WI25" s="557"/>
      <c r="WJ25" s="557"/>
      <c r="WK25" s="557"/>
      <c r="WL25" s="557"/>
      <c r="WM25" s="557"/>
      <c r="WN25" s="557"/>
      <c r="WO25" s="557"/>
      <c r="WP25" s="557"/>
      <c r="WQ25" s="557"/>
      <c r="WR25" s="557"/>
      <c r="WS25" s="557"/>
      <c r="WT25" s="557"/>
      <c r="WU25" s="557"/>
      <c r="WV25" s="557"/>
      <c r="WW25" s="557"/>
      <c r="WX25" s="557"/>
      <c r="WY25" s="557"/>
      <c r="WZ25" s="557"/>
      <c r="XA25" s="557"/>
      <c r="XB25" s="557"/>
      <c r="XC25" s="557"/>
      <c r="XD25" s="557"/>
      <c r="XE25" s="557"/>
      <c r="XF25" s="557"/>
      <c r="XG25" s="557"/>
      <c r="XH25" s="557"/>
      <c r="XI25" s="557"/>
      <c r="XJ25" s="557"/>
      <c r="XK25" s="557"/>
      <c r="XL25" s="557"/>
      <c r="XM25" s="557"/>
      <c r="XN25" s="557"/>
      <c r="XO25" s="557"/>
      <c r="XP25" s="557"/>
      <c r="XQ25" s="557"/>
      <c r="XR25" s="557"/>
      <c r="XS25" s="557"/>
      <c r="XT25" s="557"/>
      <c r="XU25" s="557"/>
      <c r="XV25" s="557"/>
      <c r="XW25" s="557"/>
      <c r="XX25" s="557"/>
      <c r="XY25" s="557"/>
      <c r="XZ25" s="557"/>
      <c r="YA25" s="557"/>
      <c r="YB25" s="557"/>
      <c r="YC25" s="557"/>
      <c r="YD25" s="557"/>
      <c r="YE25" s="557"/>
      <c r="YF25" s="557"/>
      <c r="YG25" s="557"/>
      <c r="YH25" s="557"/>
      <c r="YI25" s="557"/>
      <c r="YJ25" s="557"/>
      <c r="YK25" s="557"/>
      <c r="YL25" s="557"/>
      <c r="YM25" s="557"/>
      <c r="YN25" s="557"/>
      <c r="YO25" s="557"/>
      <c r="YP25" s="557"/>
      <c r="YQ25" s="557"/>
      <c r="YR25" s="557"/>
      <c r="YS25" s="557"/>
      <c r="YT25" s="557"/>
      <c r="YU25" s="557"/>
      <c r="YV25" s="557"/>
      <c r="YW25" s="557"/>
      <c r="YX25" s="557"/>
      <c r="YY25" s="557"/>
      <c r="YZ25" s="557"/>
      <c r="ZA25" s="557"/>
      <c r="ZB25" s="557"/>
      <c r="ZC25" s="557"/>
      <c r="ZD25" s="557"/>
      <c r="ZE25" s="557"/>
      <c r="ZF25" s="557"/>
      <c r="ZG25" s="557"/>
      <c r="ZH25" s="557"/>
      <c r="ZI25" s="557"/>
      <c r="ZJ25" s="557"/>
      <c r="ZK25" s="557"/>
      <c r="ZL25" s="557"/>
      <c r="ZM25" s="557"/>
      <c r="ZN25" s="557"/>
      <c r="ZO25" s="557"/>
      <c r="ZP25" s="557"/>
      <c r="ZQ25" s="557"/>
      <c r="ZR25" s="557"/>
      <c r="ZS25" s="557"/>
      <c r="ZT25" s="557"/>
      <c r="ZU25" s="557"/>
      <c r="ZV25" s="557"/>
      <c r="ZW25" s="557"/>
      <c r="ZX25" s="557"/>
      <c r="ZY25" s="557"/>
      <c r="ZZ25" s="557"/>
      <c r="AAA25" s="557"/>
      <c r="AAB25" s="557"/>
      <c r="AAC25" s="557"/>
      <c r="AAD25" s="557"/>
      <c r="AAE25" s="557"/>
      <c r="AAF25" s="557"/>
      <c r="AAG25" s="557"/>
      <c r="AAH25" s="557"/>
      <c r="AAI25" s="557"/>
      <c r="AAJ25" s="557"/>
      <c r="AAK25" s="557"/>
      <c r="AAL25" s="557"/>
      <c r="AAM25" s="557"/>
      <c r="AAN25" s="557"/>
      <c r="AAO25" s="557"/>
      <c r="AAP25" s="557"/>
      <c r="AAQ25" s="557"/>
      <c r="AAR25" s="557"/>
      <c r="AAS25" s="557"/>
      <c r="AAT25" s="557"/>
      <c r="AAU25" s="557"/>
      <c r="AAV25" s="557"/>
      <c r="AAW25" s="557"/>
      <c r="AAX25" s="557"/>
      <c r="AAY25" s="557"/>
      <c r="AAZ25" s="557"/>
      <c r="ABA25" s="557"/>
      <c r="ABB25" s="557"/>
      <c r="ABC25" s="557"/>
      <c r="ABD25" s="557"/>
      <c r="ABE25" s="557"/>
      <c r="ABF25" s="557"/>
      <c r="ABG25" s="557"/>
      <c r="ABH25" s="557"/>
      <c r="ABI25" s="557"/>
      <c r="ABJ25" s="557"/>
      <c r="ABK25" s="557"/>
      <c r="ABL25" s="557"/>
      <c r="ABM25" s="557"/>
      <c r="ABN25" s="557"/>
      <c r="ABO25" s="557"/>
      <c r="ABP25" s="557"/>
      <c r="ABQ25" s="557"/>
      <c r="ABR25" s="557"/>
      <c r="ABS25" s="557"/>
      <c r="ABT25" s="557"/>
      <c r="ABU25" s="557"/>
      <c r="ABV25" s="557"/>
      <c r="ABW25" s="557"/>
      <c r="ABX25" s="557"/>
      <c r="ABY25" s="557"/>
      <c r="ABZ25" s="557"/>
      <c r="ACA25" s="557"/>
      <c r="ACB25" s="557"/>
      <c r="ACC25" s="557"/>
      <c r="ACD25" s="557"/>
      <c r="ACE25" s="557"/>
      <c r="ACF25" s="557"/>
      <c r="ACG25" s="557"/>
      <c r="ACH25" s="557"/>
      <c r="ACI25" s="557"/>
      <c r="ACJ25" s="557"/>
      <c r="ACK25" s="557"/>
      <c r="ACL25" s="557"/>
      <c r="ACM25" s="557"/>
      <c r="ACN25" s="557"/>
      <c r="ACO25" s="557"/>
      <c r="ACP25" s="557"/>
      <c r="ACQ25" s="557"/>
      <c r="ACR25" s="557"/>
      <c r="ACS25" s="557"/>
      <c r="ACT25" s="557"/>
      <c r="ACU25" s="557"/>
      <c r="ACV25" s="557"/>
      <c r="ACW25" s="557"/>
      <c r="ACX25" s="557"/>
      <c r="ACY25" s="557"/>
      <c r="ACZ25" s="557"/>
      <c r="ADA25" s="557"/>
      <c r="ADB25" s="557"/>
      <c r="ADC25" s="557"/>
      <c r="ADD25" s="557"/>
      <c r="ADE25" s="557"/>
      <c r="ADF25" s="557"/>
      <c r="ADG25" s="557"/>
      <c r="ADH25" s="557"/>
      <c r="ADI25" s="557"/>
      <c r="ADJ25" s="557"/>
      <c r="ADK25" s="557"/>
      <c r="ADL25" s="557"/>
      <c r="ADM25" s="557"/>
      <c r="ADN25" s="557"/>
      <c r="ADO25" s="557"/>
      <c r="ADP25" s="557"/>
      <c r="ADQ25" s="557"/>
      <c r="ADR25" s="557"/>
      <c r="ADS25" s="557"/>
      <c r="ADT25" s="557"/>
      <c r="ADU25" s="557"/>
      <c r="ADV25" s="557"/>
      <c r="ADW25" s="557"/>
      <c r="ADX25" s="557"/>
      <c r="ADY25" s="557"/>
      <c r="ADZ25" s="557"/>
      <c r="AEA25" s="557"/>
      <c r="AEB25" s="557"/>
      <c r="AEC25" s="557"/>
      <c r="AED25" s="557"/>
      <c r="AEE25" s="557"/>
      <c r="AEF25" s="557"/>
      <c r="AEG25" s="557"/>
      <c r="AEH25" s="557"/>
      <c r="AEI25" s="557"/>
      <c r="AEJ25" s="557"/>
      <c r="AEK25" s="557"/>
      <c r="AEL25" s="557"/>
      <c r="AEM25" s="557"/>
      <c r="AEN25" s="557"/>
      <c r="AEO25" s="557"/>
      <c r="AEP25" s="557"/>
      <c r="AEQ25" s="557"/>
      <c r="AER25" s="557"/>
      <c r="AES25" s="557"/>
      <c r="AET25" s="557"/>
      <c r="AEU25" s="557"/>
      <c r="AEV25" s="557"/>
      <c r="AEW25" s="557"/>
      <c r="AEX25" s="557"/>
      <c r="AEY25" s="557"/>
      <c r="AEZ25" s="557"/>
      <c r="AFA25" s="557"/>
      <c r="AFB25" s="557"/>
      <c r="AFC25" s="557"/>
      <c r="AFD25" s="557"/>
      <c r="AFE25" s="557"/>
      <c r="AFF25" s="557"/>
      <c r="AFG25" s="557"/>
      <c r="AFH25" s="557"/>
      <c r="AFI25" s="557"/>
      <c r="AFJ25" s="557"/>
      <c r="AFK25" s="557"/>
      <c r="AFL25" s="557"/>
      <c r="AFM25" s="557"/>
      <c r="AFN25" s="557"/>
      <c r="AFO25" s="557"/>
      <c r="AFP25" s="557"/>
      <c r="AFQ25" s="557"/>
      <c r="AFR25" s="557"/>
      <c r="AFS25" s="557"/>
      <c r="AFT25" s="557"/>
      <c r="AFU25" s="557"/>
      <c r="AFV25" s="557"/>
      <c r="AFW25" s="557"/>
      <c r="AFX25" s="557"/>
      <c r="AFY25" s="557"/>
      <c r="AFZ25" s="557"/>
      <c r="AGA25" s="557"/>
      <c r="AGB25" s="557"/>
      <c r="AGC25" s="557"/>
      <c r="AGD25" s="557"/>
      <c r="AGE25" s="557"/>
      <c r="AGF25" s="557"/>
      <c r="AGG25" s="557"/>
      <c r="AGH25" s="557"/>
      <c r="AGI25" s="557"/>
      <c r="AGJ25" s="557"/>
      <c r="AGK25" s="557"/>
      <c r="AGL25" s="557"/>
      <c r="AGM25" s="557"/>
      <c r="AGN25" s="557"/>
      <c r="AGO25" s="557"/>
      <c r="AGP25" s="557"/>
      <c r="AGQ25" s="557"/>
      <c r="AGR25" s="557"/>
      <c r="AGS25" s="557"/>
      <c r="AGT25" s="557"/>
      <c r="AGU25" s="557"/>
      <c r="AGV25" s="557"/>
      <c r="AGW25" s="557"/>
      <c r="AGX25" s="557"/>
      <c r="AGY25" s="557"/>
      <c r="AGZ25" s="557"/>
      <c r="AHA25" s="557"/>
      <c r="AHB25" s="557"/>
      <c r="AHC25" s="557"/>
      <c r="AHD25" s="557"/>
      <c r="AHE25" s="557"/>
      <c r="AHF25" s="557"/>
      <c r="AHG25" s="557"/>
      <c r="AHH25" s="557"/>
      <c r="AHI25" s="557"/>
      <c r="AHJ25" s="557"/>
      <c r="AHK25" s="557"/>
      <c r="AHL25" s="557"/>
      <c r="AHM25" s="557"/>
      <c r="AHN25" s="557"/>
      <c r="AHO25" s="557"/>
      <c r="AHP25" s="557"/>
      <c r="AHQ25" s="557"/>
      <c r="AHR25" s="557"/>
      <c r="AHS25" s="557"/>
      <c r="AHT25" s="557"/>
      <c r="AHU25" s="557"/>
      <c r="AHV25" s="557"/>
      <c r="AHW25" s="557"/>
      <c r="AHX25" s="557"/>
      <c r="AHY25" s="557"/>
      <c r="AHZ25" s="557"/>
      <c r="AIA25" s="557"/>
      <c r="AIB25" s="557"/>
      <c r="AIC25" s="557"/>
      <c r="AID25" s="557"/>
      <c r="AIE25" s="557"/>
      <c r="AIF25" s="557"/>
      <c r="AIG25" s="557"/>
      <c r="AIH25" s="557"/>
      <c r="AII25" s="557"/>
      <c r="AIJ25" s="557"/>
      <c r="AIK25" s="557"/>
      <c r="AIL25" s="557"/>
      <c r="AIM25" s="557"/>
      <c r="AIN25" s="557"/>
      <c r="AIO25" s="557"/>
      <c r="AIP25" s="557"/>
      <c r="AIQ25" s="557"/>
      <c r="AIR25" s="557"/>
      <c r="AIS25" s="557"/>
      <c r="AIT25" s="557"/>
      <c r="AIU25" s="557"/>
      <c r="AIV25" s="557"/>
      <c r="AIW25" s="557"/>
      <c r="AIX25" s="557"/>
      <c r="AIY25" s="557"/>
      <c r="AIZ25" s="557"/>
      <c r="AJA25" s="557"/>
      <c r="AJB25" s="557"/>
      <c r="AJC25" s="557"/>
      <c r="AJD25" s="557"/>
      <c r="AJE25" s="557"/>
      <c r="AJF25" s="557"/>
      <c r="AJG25" s="557"/>
      <c r="AJH25" s="557"/>
      <c r="AJI25" s="557"/>
      <c r="AJJ25" s="557"/>
      <c r="AJK25" s="557"/>
      <c r="AJL25" s="557"/>
      <c r="AJM25" s="557"/>
      <c r="AJN25" s="557"/>
      <c r="AJO25" s="557"/>
      <c r="AJP25" s="557"/>
      <c r="AJQ25" s="557"/>
      <c r="AJR25" s="557"/>
      <c r="AJS25" s="557"/>
      <c r="AJT25" s="557"/>
      <c r="AJU25" s="557"/>
      <c r="AJV25" s="557"/>
      <c r="AJW25" s="557"/>
      <c r="AJX25" s="557"/>
      <c r="AJY25" s="557"/>
      <c r="AJZ25" s="557"/>
      <c r="AKA25" s="557"/>
      <c r="AKB25" s="557"/>
      <c r="AKC25" s="557"/>
      <c r="AKD25" s="557"/>
      <c r="AKE25" s="557"/>
      <c r="AKF25" s="557"/>
      <c r="AKG25" s="557"/>
      <c r="AKH25" s="557"/>
      <c r="AKI25" s="557"/>
      <c r="AKJ25" s="557"/>
      <c r="AKK25" s="557"/>
      <c r="AKL25" s="557"/>
      <c r="AKM25" s="557"/>
      <c r="AKN25" s="557"/>
      <c r="AKO25" s="557"/>
      <c r="AKP25" s="557"/>
      <c r="AKQ25" s="557"/>
      <c r="AKR25" s="557"/>
      <c r="AKS25" s="557"/>
      <c r="AKT25" s="557"/>
      <c r="AKU25" s="557"/>
      <c r="AKV25" s="557"/>
      <c r="AKW25" s="557"/>
      <c r="AKX25" s="557"/>
      <c r="AKY25" s="557"/>
      <c r="AKZ25" s="557"/>
      <c r="ALA25" s="557"/>
      <c r="ALB25" s="557"/>
      <c r="ALC25" s="557"/>
      <c r="ALD25" s="557"/>
      <c r="ALE25" s="557"/>
      <c r="ALF25" s="557"/>
      <c r="ALG25" s="557"/>
      <c r="ALH25" s="557"/>
      <c r="ALI25" s="557"/>
      <c r="ALJ25" s="557"/>
      <c r="ALK25" s="557"/>
      <c r="ALL25" s="557"/>
      <c r="ALM25" s="557"/>
      <c r="ALN25" s="557"/>
      <c r="ALO25" s="557"/>
      <c r="ALP25" s="557"/>
      <c r="ALQ25" s="557"/>
      <c r="ALR25" s="557"/>
      <c r="ALS25" s="557"/>
      <c r="ALT25" s="557"/>
      <c r="ALU25" s="557"/>
      <c r="ALV25" s="557"/>
      <c r="ALW25" s="557"/>
      <c r="ALX25" s="557"/>
      <c r="ALY25" s="557"/>
      <c r="ALZ25" s="557"/>
      <c r="AMA25" s="557"/>
      <c r="AMB25" s="557"/>
      <c r="AMC25" s="557"/>
      <c r="AMD25" s="557"/>
      <c r="AME25" s="557"/>
      <c r="AMF25" s="557"/>
      <c r="AMG25" s="557"/>
      <c r="AMH25" s="557"/>
      <c r="AMI25" s="557"/>
      <c r="AMJ25" s="557"/>
      <c r="AMK25" s="557"/>
      <c r="AML25" s="557"/>
      <c r="AMM25" s="557"/>
      <c r="AMN25" s="557"/>
      <c r="AMO25" s="557"/>
      <c r="AMP25" s="557"/>
      <c r="AMQ25" s="557"/>
      <c r="AMR25" s="557"/>
      <c r="AMS25" s="557"/>
      <c r="AMT25" s="557"/>
      <c r="AMU25" s="557"/>
      <c r="AMV25" s="557"/>
      <c r="AMW25" s="557"/>
      <c r="AMX25" s="557"/>
      <c r="AMY25" s="557"/>
      <c r="AMZ25" s="557"/>
      <c r="ANA25" s="557"/>
      <c r="ANB25" s="557"/>
      <c r="ANC25" s="557"/>
      <c r="AND25" s="557"/>
      <c r="ANE25" s="557"/>
      <c r="ANF25" s="557"/>
      <c r="ANG25" s="557"/>
      <c r="ANH25" s="557"/>
      <c r="ANI25" s="557"/>
      <c r="ANJ25" s="557"/>
      <c r="ANK25" s="557"/>
      <c r="ANL25" s="557"/>
      <c r="ANM25" s="557"/>
      <c r="ANN25" s="557"/>
      <c r="ANO25" s="557"/>
      <c r="ANP25" s="557"/>
      <c r="ANQ25" s="557"/>
      <c r="ANR25" s="557"/>
      <c r="ANS25" s="557"/>
      <c r="ANT25" s="557"/>
      <c r="ANU25" s="557"/>
      <c r="ANV25" s="557"/>
      <c r="ANW25" s="557"/>
      <c r="ANX25" s="557"/>
      <c r="ANY25" s="557"/>
      <c r="ANZ25" s="557"/>
      <c r="AOA25" s="557"/>
      <c r="AOB25" s="557"/>
      <c r="AOC25" s="557"/>
      <c r="AOD25" s="557"/>
      <c r="AOE25" s="557"/>
      <c r="AOF25" s="557"/>
      <c r="AOG25" s="557"/>
      <c r="AOH25" s="557"/>
      <c r="AOI25" s="557"/>
      <c r="AOJ25" s="557"/>
      <c r="AOK25" s="557"/>
      <c r="AOL25" s="557"/>
      <c r="AOM25" s="557"/>
      <c r="AON25" s="557"/>
      <c r="AOO25" s="557"/>
      <c r="AOP25" s="557"/>
      <c r="AOQ25" s="557"/>
      <c r="AOR25" s="557"/>
      <c r="AOS25" s="557"/>
      <c r="AOT25" s="557"/>
      <c r="AOU25" s="557"/>
      <c r="AOV25" s="557"/>
      <c r="AOW25" s="557"/>
      <c r="AOX25" s="557"/>
      <c r="AOY25" s="557"/>
      <c r="AOZ25" s="557"/>
      <c r="APA25" s="557"/>
      <c r="APB25" s="557"/>
      <c r="APC25" s="557"/>
      <c r="APD25" s="557"/>
      <c r="APE25" s="557"/>
      <c r="APF25" s="557"/>
      <c r="APG25" s="557"/>
      <c r="APH25" s="557"/>
      <c r="API25" s="557"/>
      <c r="APJ25" s="557"/>
      <c r="APK25" s="557"/>
      <c r="APL25" s="557"/>
      <c r="APM25" s="557"/>
      <c r="APN25" s="557"/>
      <c r="APO25" s="557"/>
      <c r="APP25" s="557"/>
      <c r="APQ25" s="557"/>
      <c r="APR25" s="557"/>
      <c r="APS25" s="557"/>
      <c r="APT25" s="557"/>
      <c r="APU25" s="557"/>
      <c r="APV25" s="557"/>
      <c r="APW25" s="557"/>
      <c r="APX25" s="557"/>
      <c r="APY25" s="557"/>
      <c r="APZ25" s="557"/>
      <c r="AQA25" s="557"/>
      <c r="AQB25" s="557"/>
      <c r="AQC25" s="557"/>
      <c r="AQD25" s="557"/>
      <c r="AQE25" s="557"/>
      <c r="AQF25" s="557"/>
      <c r="AQG25" s="557"/>
      <c r="AQH25" s="557"/>
      <c r="AQI25" s="557"/>
      <c r="AQJ25" s="557"/>
      <c r="AQK25" s="557"/>
      <c r="AQL25" s="557"/>
      <c r="AQM25" s="557"/>
      <c r="AQN25" s="557"/>
      <c r="AQO25" s="557"/>
      <c r="AQP25" s="557"/>
      <c r="AQQ25" s="557"/>
      <c r="AQR25" s="557"/>
      <c r="AQS25" s="557"/>
      <c r="AQT25" s="557"/>
      <c r="AQU25" s="557"/>
      <c r="AQV25" s="557"/>
      <c r="AQW25" s="557"/>
      <c r="AQX25" s="557"/>
      <c r="AQY25" s="557"/>
      <c r="AQZ25" s="557"/>
      <c r="ARA25" s="557"/>
      <c r="ARB25" s="557"/>
      <c r="ARC25" s="557"/>
      <c r="ARD25" s="557"/>
      <c r="ARE25" s="557"/>
      <c r="ARF25" s="557"/>
      <c r="ARG25" s="557"/>
      <c r="ARH25" s="557"/>
      <c r="ARI25" s="557"/>
      <c r="ARJ25" s="557"/>
      <c r="ARK25" s="557"/>
      <c r="ARL25" s="557"/>
      <c r="ARM25" s="557"/>
      <c r="ARN25" s="557"/>
      <c r="ARO25" s="557"/>
      <c r="ARP25" s="557"/>
      <c r="ARQ25" s="557"/>
      <c r="ARR25" s="557"/>
      <c r="ARS25" s="557"/>
      <c r="ART25" s="557"/>
      <c r="ARU25" s="557"/>
      <c r="ARV25" s="557"/>
      <c r="ARW25" s="557"/>
      <c r="ARX25" s="557"/>
      <c r="ARY25" s="557"/>
      <c r="ARZ25" s="557"/>
      <c r="ASA25" s="557"/>
      <c r="ASB25" s="557"/>
      <c r="ASC25" s="557"/>
      <c r="ASD25" s="557"/>
      <c r="ASE25" s="557"/>
      <c r="ASF25" s="557"/>
      <c r="ASG25" s="557"/>
      <c r="ASH25" s="557"/>
      <c r="ASI25" s="557"/>
      <c r="ASJ25" s="557"/>
      <c r="ASK25" s="557"/>
      <c r="ASL25" s="557"/>
      <c r="ASM25" s="557"/>
      <c r="ASN25" s="557"/>
      <c r="ASO25" s="557"/>
      <c r="ASP25" s="557"/>
      <c r="ASQ25" s="557"/>
      <c r="ASR25" s="557"/>
      <c r="ASS25" s="557"/>
      <c r="AST25" s="557"/>
      <c r="ASU25" s="557"/>
      <c r="ASV25" s="557"/>
      <c r="ASW25" s="557"/>
      <c r="ASX25" s="557"/>
      <c r="ASY25" s="557"/>
      <c r="ASZ25" s="557"/>
      <c r="ATA25" s="557"/>
      <c r="ATB25" s="557"/>
      <c r="ATC25" s="557"/>
      <c r="ATD25" s="557"/>
      <c r="ATE25" s="557"/>
      <c r="ATF25" s="557"/>
      <c r="ATG25" s="557"/>
      <c r="ATH25" s="557"/>
      <c r="ATI25" s="557"/>
      <c r="ATJ25" s="557"/>
      <c r="ATK25" s="557"/>
      <c r="ATL25" s="557"/>
      <c r="ATM25" s="557"/>
      <c r="ATN25" s="557"/>
      <c r="ATO25" s="557"/>
      <c r="ATP25" s="557"/>
      <c r="ATQ25" s="546"/>
      <c r="ATR25" s="546"/>
      <c r="ATS25" s="546"/>
      <c r="ATT25" s="546"/>
      <c r="ATU25" s="546"/>
      <c r="ATV25" s="546"/>
      <c r="ATW25" s="546"/>
      <c r="ATX25" s="546"/>
      <c r="ATY25" s="546"/>
      <c r="ATZ25" s="546"/>
      <c r="AUA25" s="802"/>
      <c r="AUB25" s="802"/>
      <c r="AUC25" s="802"/>
      <c r="AUD25" s="802"/>
      <c r="AUE25" s="802"/>
      <c r="AUF25" s="802"/>
      <c r="AUG25" s="802"/>
      <c r="AUH25" s="802"/>
      <c r="AUI25" s="802"/>
      <c r="AUJ25" s="802"/>
      <c r="AUK25" s="802"/>
      <c r="AUL25" s="802"/>
      <c r="AUM25" s="802"/>
      <c r="AUN25" s="802"/>
      <c r="AUO25" s="802"/>
      <c r="AUP25" s="801"/>
      <c r="AUQ25" s="802"/>
      <c r="AUR25" s="801"/>
      <c r="AUS25" s="802"/>
      <c r="AUT25" s="801"/>
      <c r="AUU25" s="802"/>
      <c r="AUV25" s="802"/>
      <c r="AUW25" s="802"/>
      <c r="AUX25" s="802"/>
      <c r="AUY25" s="802"/>
      <c r="AUZ25" s="802"/>
      <c r="AVA25" s="802"/>
      <c r="AVB25" s="802"/>
      <c r="AVC25" s="802"/>
      <c r="AVD25" s="802"/>
      <c r="AVE25" s="802"/>
      <c r="AVF25" s="802"/>
      <c r="AVG25" s="802"/>
      <c r="AVH25" s="802"/>
      <c r="AVI25" s="802"/>
      <c r="AVJ25" s="802"/>
      <c r="AVK25" s="802"/>
      <c r="AVL25" s="802"/>
      <c r="AVM25" s="802"/>
      <c r="AVN25" s="802"/>
      <c r="AVO25" s="802"/>
      <c r="AVP25" s="802"/>
      <c r="AVQ25" s="802"/>
      <c r="AVR25" s="802"/>
      <c r="AVS25" s="802"/>
      <c r="AVT25" s="802"/>
      <c r="AVU25" s="802"/>
      <c r="AVV25" s="802"/>
      <c r="AVW25" s="802"/>
      <c r="AVX25" s="802"/>
      <c r="AVY25" s="802"/>
      <c r="AVZ25" s="802"/>
      <c r="AWA25" s="802"/>
      <c r="AWB25" s="802"/>
      <c r="AWC25" s="802"/>
      <c r="AWD25" s="802"/>
      <c r="AWE25" s="802"/>
      <c r="AWF25" s="802"/>
      <c r="AWG25" s="802"/>
      <c r="AWH25" s="802"/>
      <c r="AWI25" s="802"/>
      <c r="AWJ25" s="802"/>
      <c r="AWK25" s="802"/>
      <c r="AWL25" s="802"/>
      <c r="AWM25" s="802"/>
      <c r="AWN25" s="802"/>
      <c r="AWO25" s="802"/>
      <c r="AWP25" s="802"/>
      <c r="AWQ25" s="802"/>
      <c r="AWR25" s="802"/>
      <c r="AWS25" s="802"/>
      <c r="AWT25" s="802"/>
      <c r="AWU25" s="802"/>
      <c r="AWV25" s="802"/>
      <c r="AWW25" s="802"/>
      <c r="AWX25" s="802"/>
      <c r="AWY25" s="802"/>
      <c r="AWZ25" s="802"/>
      <c r="AXA25" s="802"/>
      <c r="AXB25" s="802"/>
      <c r="AXC25" s="802"/>
      <c r="AXD25" s="802"/>
      <c r="AXE25" s="802"/>
      <c r="AXF25" s="802"/>
      <c r="AXG25" s="802"/>
      <c r="AXH25" s="802"/>
      <c r="AXI25" s="802"/>
      <c r="AXJ25" s="802"/>
      <c r="AXK25" s="802"/>
      <c r="AXL25" s="802"/>
      <c r="AXM25" s="802"/>
      <c r="AXN25" s="802"/>
      <c r="AXO25" s="802"/>
      <c r="AXP25" s="802"/>
      <c r="AXQ25" s="802"/>
      <c r="AXR25" s="802"/>
      <c r="AXS25" s="802"/>
      <c r="AXT25" s="802"/>
      <c r="AXU25" s="802"/>
      <c r="AXV25" s="802"/>
      <c r="AXW25" s="802"/>
      <c r="AXX25" s="802"/>
      <c r="AXY25" s="802"/>
      <c r="AXZ25" s="802"/>
      <c r="AYA25" s="802"/>
      <c r="AYB25" s="802"/>
      <c r="AYC25" s="802"/>
      <c r="AYD25" s="802"/>
      <c r="AYE25" s="802"/>
      <c r="AYF25" s="802"/>
      <c r="AYG25" s="802"/>
      <c r="AYH25" s="802"/>
      <c r="AYI25" s="802"/>
      <c r="AYJ25" s="802"/>
      <c r="AYK25" s="802"/>
      <c r="AYL25" s="802"/>
      <c r="AYM25" s="802"/>
      <c r="AYN25" s="802"/>
      <c r="AYO25" s="802"/>
      <c r="AYP25" s="802"/>
      <c r="AYQ25" s="802"/>
      <c r="AYR25" s="802"/>
      <c r="AYS25" s="802"/>
      <c r="AYT25" s="802"/>
      <c r="AYU25" s="802"/>
      <c r="AYV25" s="802"/>
      <c r="AYW25" s="802"/>
      <c r="AYX25" s="802"/>
      <c r="AYY25" s="802"/>
      <c r="AYZ25" s="802"/>
      <c r="AZA25" s="802"/>
      <c r="AZB25" s="802"/>
      <c r="AZC25" s="802"/>
      <c r="AZD25" s="802"/>
      <c r="AZE25" s="802"/>
      <c r="AZF25" s="802"/>
      <c r="AZG25" s="802"/>
      <c r="AZH25" s="802"/>
      <c r="AZI25" s="802"/>
      <c r="AZJ25" s="802"/>
      <c r="AZK25" s="802"/>
      <c r="AZL25" s="802"/>
      <c r="AZM25" s="802"/>
      <c r="AZN25" s="802"/>
      <c r="AZO25" s="802"/>
      <c r="AZP25" s="802"/>
      <c r="AZQ25" s="802"/>
      <c r="AZR25" s="802"/>
      <c r="AZS25" s="802"/>
    </row>
    <row r="26" spans="2:1371" s="178" customFormat="1" ht="22.5" customHeight="1">
      <c r="B26" s="463"/>
      <c r="C26" s="474" t="s">
        <v>38</v>
      </c>
      <c r="D26" s="475" t="s">
        <v>39</v>
      </c>
      <c r="E26" s="476"/>
      <c r="F26" s="1117"/>
      <c r="G26" s="1118"/>
      <c r="H26" s="1118"/>
      <c r="I26" s="1119"/>
      <c r="J26" s="488"/>
      <c r="K26" s="488"/>
      <c r="L26" s="488"/>
      <c r="M26" s="489"/>
      <c r="N26" s="489"/>
      <c r="O26" s="489"/>
      <c r="P26" s="489"/>
      <c r="Q26" s="489"/>
      <c r="R26" s="489"/>
      <c r="S26" s="489"/>
      <c r="T26" s="489"/>
      <c r="U26" s="489"/>
      <c r="V26" s="489"/>
      <c r="W26" s="489"/>
      <c r="X26" s="497"/>
      <c r="Y26" s="523"/>
      <c r="Z26" s="617"/>
      <c r="AA26" s="618"/>
      <c r="AB26" s="1120">
        <v>50000</v>
      </c>
      <c r="AC26" s="1121"/>
      <c r="AD26" s="1121"/>
      <c r="AE26" s="1122"/>
      <c r="AF26" s="632"/>
      <c r="AG26" s="632"/>
      <c r="AH26" s="632"/>
      <c r="AI26" s="633"/>
      <c r="AJ26" s="633"/>
      <c r="AK26" s="633"/>
      <c r="AL26" s="633"/>
      <c r="AM26" s="633"/>
      <c r="AN26" s="633"/>
      <c r="AO26" s="633"/>
      <c r="AP26" s="633"/>
      <c r="AQ26" s="638"/>
      <c r="AR26" s="559"/>
      <c r="AS26" s="559"/>
      <c r="AT26" s="559"/>
      <c r="AU26" s="559"/>
      <c r="AV26" s="559"/>
      <c r="AW26" s="559"/>
      <c r="AX26" s="559"/>
      <c r="AY26" s="559"/>
      <c r="AZ26" s="559"/>
      <c r="BA26" s="559"/>
      <c r="BB26" s="559"/>
      <c r="BC26" s="559"/>
      <c r="BD26" s="559"/>
      <c r="BE26" s="559"/>
      <c r="BF26" s="559"/>
      <c r="BG26" s="559"/>
      <c r="BH26" s="559"/>
      <c r="BI26" s="559"/>
      <c r="BJ26" s="559"/>
      <c r="BK26" s="559"/>
      <c r="BL26" s="559"/>
      <c r="BM26" s="559"/>
      <c r="BN26" s="559"/>
      <c r="BO26" s="559"/>
      <c r="BP26" s="559"/>
      <c r="BQ26" s="559"/>
      <c r="BR26" s="559"/>
      <c r="BS26" s="559"/>
      <c r="BT26" s="559"/>
      <c r="BU26" s="559"/>
      <c r="BV26" s="559"/>
      <c r="BW26" s="559"/>
      <c r="BX26" s="559"/>
      <c r="BY26" s="559"/>
      <c r="BZ26" s="559"/>
      <c r="CA26" s="559"/>
      <c r="CB26" s="559"/>
      <c r="CC26" s="559"/>
      <c r="CD26" s="559"/>
      <c r="CE26" s="559"/>
      <c r="CF26" s="559"/>
      <c r="CG26" s="559"/>
      <c r="CH26" s="559"/>
      <c r="CI26" s="559"/>
      <c r="CJ26" s="559"/>
      <c r="CK26" s="559"/>
      <c r="CL26" s="559"/>
      <c r="CM26" s="559"/>
      <c r="CN26" s="559"/>
      <c r="CO26" s="559"/>
      <c r="CP26" s="559"/>
      <c r="CQ26" s="559"/>
      <c r="CR26" s="559"/>
      <c r="CS26" s="559"/>
      <c r="CT26" s="559"/>
      <c r="CU26" s="559"/>
      <c r="CV26" s="559"/>
      <c r="CW26" s="559"/>
      <c r="CX26" s="559"/>
      <c r="CY26" s="559"/>
      <c r="CZ26" s="559"/>
      <c r="DA26" s="559"/>
      <c r="DB26" s="559"/>
      <c r="DC26" s="559"/>
      <c r="DD26" s="559"/>
      <c r="DE26" s="559"/>
      <c r="DF26" s="559"/>
      <c r="DG26" s="559"/>
      <c r="DH26" s="559"/>
      <c r="DI26" s="559"/>
      <c r="DJ26" s="559"/>
      <c r="DK26" s="559"/>
      <c r="DL26" s="559"/>
      <c r="DM26" s="559"/>
      <c r="DN26" s="559"/>
      <c r="DO26" s="559"/>
      <c r="DP26" s="559"/>
      <c r="DQ26" s="559"/>
      <c r="DR26" s="559"/>
      <c r="DS26" s="559"/>
      <c r="DT26" s="559"/>
      <c r="DU26" s="559"/>
      <c r="DV26" s="559"/>
      <c r="DW26" s="559"/>
      <c r="DX26" s="559"/>
      <c r="DY26" s="559"/>
      <c r="DZ26" s="559"/>
      <c r="EA26" s="559"/>
      <c r="EB26" s="559"/>
      <c r="EC26" s="559"/>
      <c r="ED26" s="559"/>
      <c r="EE26" s="559"/>
      <c r="EF26" s="559"/>
      <c r="EG26" s="559"/>
      <c r="EH26" s="559"/>
      <c r="EI26" s="559"/>
      <c r="EJ26" s="559"/>
      <c r="EK26" s="559"/>
      <c r="EL26" s="559"/>
      <c r="EM26" s="559"/>
      <c r="EN26" s="559"/>
      <c r="EO26" s="559"/>
      <c r="EP26" s="559"/>
      <c r="EQ26" s="559"/>
      <c r="ER26" s="559"/>
      <c r="ES26" s="559"/>
      <c r="ET26" s="559"/>
      <c r="EU26" s="559"/>
      <c r="EV26" s="559"/>
      <c r="EW26" s="559"/>
      <c r="EX26" s="559"/>
      <c r="EY26" s="559"/>
      <c r="EZ26" s="559"/>
      <c r="FA26" s="559"/>
      <c r="FB26" s="559"/>
      <c r="FC26" s="559"/>
      <c r="FD26" s="559"/>
      <c r="FE26" s="559"/>
      <c r="FF26" s="559"/>
      <c r="FG26" s="559"/>
      <c r="FH26" s="559"/>
      <c r="FI26" s="559"/>
      <c r="FJ26" s="559"/>
      <c r="FK26" s="559"/>
      <c r="FL26" s="559"/>
      <c r="FM26" s="559"/>
      <c r="FN26" s="559"/>
      <c r="FO26" s="559"/>
      <c r="FP26" s="559"/>
      <c r="FQ26" s="559"/>
      <c r="FR26" s="559"/>
      <c r="FS26" s="559"/>
      <c r="FT26" s="559"/>
      <c r="FU26" s="559"/>
      <c r="FV26" s="559"/>
      <c r="FW26" s="559"/>
      <c r="FX26" s="559"/>
      <c r="FY26" s="559"/>
      <c r="FZ26" s="559"/>
      <c r="GA26" s="559"/>
      <c r="GB26" s="559"/>
      <c r="GC26" s="559"/>
      <c r="GD26" s="559"/>
      <c r="GE26" s="559"/>
      <c r="GF26" s="559"/>
      <c r="GG26" s="559"/>
      <c r="GH26" s="559"/>
      <c r="GI26" s="559"/>
      <c r="GJ26" s="559"/>
      <c r="GK26" s="559"/>
      <c r="GL26" s="559"/>
      <c r="GM26" s="559"/>
      <c r="GN26" s="559"/>
      <c r="GO26" s="559"/>
      <c r="GP26" s="559"/>
      <c r="GQ26" s="559"/>
      <c r="GR26" s="559"/>
      <c r="GS26" s="559"/>
      <c r="GT26" s="559"/>
      <c r="GU26" s="559"/>
      <c r="GV26" s="559"/>
      <c r="GW26" s="559"/>
      <c r="GX26" s="559"/>
      <c r="GY26" s="559"/>
      <c r="GZ26" s="559"/>
      <c r="HA26" s="559"/>
      <c r="HB26" s="559"/>
      <c r="HC26" s="559"/>
      <c r="HD26" s="559"/>
      <c r="HE26" s="559"/>
      <c r="HF26" s="559"/>
      <c r="HG26" s="559"/>
      <c r="HH26" s="559"/>
      <c r="HI26" s="559"/>
      <c r="HJ26" s="559"/>
      <c r="HK26" s="559"/>
      <c r="HL26" s="559"/>
      <c r="HM26" s="559"/>
      <c r="HN26" s="559"/>
      <c r="HO26" s="559"/>
      <c r="HP26" s="559"/>
      <c r="HQ26" s="559"/>
      <c r="HR26" s="559"/>
      <c r="HS26" s="559"/>
      <c r="HT26" s="559"/>
      <c r="HU26" s="559"/>
      <c r="HV26" s="559"/>
      <c r="HW26" s="559"/>
      <c r="HX26" s="559"/>
      <c r="HY26" s="559"/>
      <c r="HZ26" s="559"/>
      <c r="IA26" s="559"/>
      <c r="IB26" s="559"/>
      <c r="IC26" s="559"/>
      <c r="ID26" s="559"/>
      <c r="IE26" s="559"/>
      <c r="IF26" s="559"/>
      <c r="IG26" s="559"/>
      <c r="IH26" s="559"/>
      <c r="II26" s="559"/>
      <c r="IJ26" s="559"/>
      <c r="IK26" s="559"/>
      <c r="IL26" s="559"/>
      <c r="IM26" s="559"/>
      <c r="IN26" s="559"/>
      <c r="IO26" s="559"/>
      <c r="IP26" s="559"/>
      <c r="IQ26" s="559"/>
      <c r="IR26" s="559"/>
      <c r="IS26" s="559"/>
      <c r="IT26" s="559"/>
      <c r="IU26" s="559"/>
      <c r="IV26" s="559"/>
      <c r="IW26" s="559"/>
      <c r="IX26" s="559"/>
      <c r="IY26" s="559"/>
      <c r="IZ26" s="559"/>
      <c r="JA26" s="559"/>
      <c r="JB26" s="559"/>
      <c r="JC26" s="559"/>
      <c r="JD26" s="559"/>
      <c r="JE26" s="559"/>
      <c r="JF26" s="559"/>
      <c r="JG26" s="559"/>
      <c r="JH26" s="559"/>
      <c r="JI26" s="559"/>
      <c r="JJ26" s="559"/>
      <c r="JK26" s="559"/>
      <c r="JL26" s="559"/>
      <c r="JM26" s="559"/>
      <c r="JN26" s="559"/>
      <c r="JO26" s="559"/>
      <c r="JP26" s="559"/>
      <c r="JQ26" s="559"/>
      <c r="JR26" s="559"/>
      <c r="JS26" s="559"/>
      <c r="JT26" s="559"/>
      <c r="JU26" s="559"/>
      <c r="JV26" s="559"/>
      <c r="JW26" s="559"/>
      <c r="JX26" s="559"/>
      <c r="JY26" s="559"/>
      <c r="JZ26" s="559"/>
      <c r="KA26" s="559"/>
      <c r="KB26" s="559"/>
      <c r="KC26" s="559"/>
      <c r="KD26" s="559"/>
      <c r="KE26" s="559"/>
      <c r="KF26" s="559"/>
      <c r="KG26" s="559"/>
      <c r="KH26" s="559"/>
      <c r="KI26" s="559"/>
      <c r="KJ26" s="559"/>
      <c r="KK26" s="559"/>
      <c r="KL26" s="559"/>
      <c r="KM26" s="559"/>
      <c r="KN26" s="559"/>
      <c r="KO26" s="559"/>
      <c r="KP26" s="559"/>
      <c r="KQ26" s="559"/>
      <c r="KR26" s="559"/>
      <c r="KS26" s="559"/>
      <c r="KT26" s="559"/>
      <c r="KU26" s="559"/>
      <c r="KV26" s="559"/>
      <c r="KW26" s="559"/>
      <c r="KX26" s="559"/>
      <c r="KY26" s="559"/>
      <c r="KZ26" s="559"/>
      <c r="LA26" s="559"/>
      <c r="LB26" s="559"/>
      <c r="LC26" s="559"/>
      <c r="LD26" s="559"/>
      <c r="LE26" s="559"/>
      <c r="LF26" s="559"/>
      <c r="LG26" s="559"/>
      <c r="LH26" s="559"/>
      <c r="LI26" s="559"/>
      <c r="LJ26" s="559"/>
      <c r="LK26" s="559"/>
      <c r="LL26" s="559"/>
      <c r="LM26" s="559"/>
      <c r="LN26" s="559"/>
      <c r="LO26" s="559"/>
      <c r="LP26" s="559"/>
      <c r="LQ26" s="559"/>
      <c r="LR26" s="559"/>
      <c r="LS26" s="559"/>
      <c r="LT26" s="559"/>
      <c r="LU26" s="559"/>
      <c r="LV26" s="559"/>
      <c r="LW26" s="559"/>
      <c r="LX26" s="559"/>
      <c r="LY26" s="559"/>
      <c r="LZ26" s="559"/>
      <c r="MA26" s="559"/>
      <c r="MB26" s="559"/>
      <c r="MC26" s="559"/>
      <c r="MD26" s="559"/>
      <c r="ME26" s="559"/>
      <c r="MF26" s="559"/>
      <c r="MG26" s="559"/>
      <c r="MH26" s="559"/>
      <c r="MI26" s="559"/>
      <c r="MJ26" s="559"/>
      <c r="MK26" s="559"/>
      <c r="ML26" s="559"/>
      <c r="MM26" s="559"/>
      <c r="MN26" s="559"/>
      <c r="MO26" s="559"/>
      <c r="MP26" s="559"/>
      <c r="MQ26" s="559"/>
      <c r="MR26" s="559"/>
      <c r="MS26" s="559"/>
      <c r="MT26" s="559"/>
      <c r="MU26" s="559"/>
      <c r="MV26" s="559"/>
      <c r="MW26" s="559"/>
      <c r="MX26" s="559"/>
      <c r="MY26" s="559"/>
      <c r="MZ26" s="559"/>
      <c r="NA26" s="559"/>
      <c r="NB26" s="559"/>
      <c r="NC26" s="559"/>
      <c r="ND26" s="559"/>
      <c r="NE26" s="559"/>
      <c r="NF26" s="559"/>
      <c r="NG26" s="559"/>
      <c r="NH26" s="559"/>
      <c r="NI26" s="559"/>
      <c r="NJ26" s="559"/>
      <c r="NK26" s="559"/>
      <c r="NL26" s="559"/>
      <c r="NM26" s="559"/>
      <c r="NN26" s="559"/>
      <c r="NO26" s="559"/>
      <c r="NP26" s="559"/>
      <c r="NQ26" s="559"/>
      <c r="NR26" s="559"/>
      <c r="NS26" s="559"/>
      <c r="NT26" s="559"/>
      <c r="NU26" s="559"/>
      <c r="NV26" s="559"/>
      <c r="NW26" s="559"/>
      <c r="NX26" s="559"/>
      <c r="NY26" s="559"/>
      <c r="NZ26" s="559"/>
      <c r="OA26" s="559"/>
      <c r="OB26" s="559"/>
      <c r="OC26" s="559"/>
      <c r="OD26" s="559"/>
      <c r="OE26" s="559"/>
      <c r="OF26" s="559"/>
      <c r="OG26" s="559"/>
      <c r="OH26" s="559"/>
      <c r="OI26" s="559"/>
      <c r="OJ26" s="559"/>
      <c r="OK26" s="559"/>
      <c r="OL26" s="559"/>
      <c r="OM26" s="559"/>
      <c r="ON26" s="559"/>
      <c r="OO26" s="559"/>
      <c r="OP26" s="559"/>
      <c r="OQ26" s="559"/>
      <c r="OR26" s="559"/>
      <c r="OS26" s="559"/>
      <c r="OT26" s="559"/>
      <c r="OU26" s="559"/>
      <c r="OV26" s="559"/>
      <c r="OW26" s="559"/>
      <c r="OX26" s="559"/>
      <c r="OY26" s="559"/>
      <c r="OZ26" s="559"/>
      <c r="PA26" s="559"/>
      <c r="PB26" s="559"/>
      <c r="PC26" s="559"/>
      <c r="PD26" s="559"/>
      <c r="PE26" s="559"/>
      <c r="PF26" s="559"/>
      <c r="PG26" s="559"/>
      <c r="PH26" s="559"/>
      <c r="PI26" s="559"/>
      <c r="PJ26" s="559"/>
      <c r="PK26" s="559"/>
      <c r="PL26" s="559"/>
      <c r="PM26" s="559"/>
      <c r="PN26" s="559"/>
      <c r="PO26" s="559"/>
      <c r="PP26" s="559"/>
      <c r="PQ26" s="559"/>
      <c r="PR26" s="559"/>
      <c r="PS26" s="559"/>
      <c r="PT26" s="559"/>
      <c r="PU26" s="559"/>
      <c r="PV26" s="559"/>
      <c r="PW26" s="559"/>
      <c r="PX26" s="559"/>
      <c r="PY26" s="559"/>
      <c r="PZ26" s="559"/>
      <c r="QA26" s="559"/>
      <c r="QB26" s="559"/>
      <c r="QC26" s="559"/>
      <c r="QD26" s="559"/>
      <c r="QE26" s="559"/>
      <c r="QF26" s="559"/>
      <c r="QG26" s="559"/>
      <c r="QH26" s="559"/>
      <c r="QI26" s="559"/>
      <c r="QJ26" s="559"/>
      <c r="QK26" s="559"/>
      <c r="QL26" s="559"/>
      <c r="QM26" s="559"/>
      <c r="QN26" s="559"/>
      <c r="QO26" s="559"/>
      <c r="QP26" s="559"/>
      <c r="QQ26" s="559"/>
      <c r="QR26" s="559"/>
      <c r="QS26" s="559"/>
      <c r="QT26" s="559"/>
      <c r="QU26" s="559"/>
      <c r="QV26" s="559"/>
      <c r="QW26" s="559"/>
      <c r="QX26" s="559"/>
      <c r="QY26" s="559"/>
      <c r="QZ26" s="559"/>
      <c r="RA26" s="559"/>
      <c r="RB26" s="559"/>
      <c r="RC26" s="559"/>
      <c r="RD26" s="559"/>
      <c r="RE26" s="559"/>
      <c r="RF26" s="559"/>
      <c r="RG26" s="559"/>
      <c r="RH26" s="559"/>
      <c r="RI26" s="559"/>
      <c r="RJ26" s="559"/>
      <c r="RK26" s="559"/>
      <c r="RL26" s="559"/>
      <c r="RM26" s="559"/>
      <c r="RN26" s="559"/>
      <c r="RO26" s="559"/>
      <c r="RP26" s="559"/>
      <c r="RQ26" s="559"/>
      <c r="RR26" s="559"/>
      <c r="RS26" s="559"/>
      <c r="RT26" s="559"/>
      <c r="RU26" s="559"/>
      <c r="RV26" s="559"/>
      <c r="RW26" s="559"/>
      <c r="RX26" s="559"/>
      <c r="RY26" s="559"/>
      <c r="RZ26" s="559"/>
      <c r="SA26" s="559"/>
      <c r="SB26" s="559"/>
      <c r="SC26" s="559"/>
      <c r="SD26" s="559"/>
      <c r="SE26" s="559"/>
      <c r="SF26" s="559"/>
      <c r="SG26" s="559"/>
      <c r="SH26" s="559"/>
      <c r="SI26" s="559"/>
      <c r="SJ26" s="559"/>
      <c r="SK26" s="559"/>
      <c r="SL26" s="559"/>
      <c r="SM26" s="559"/>
      <c r="SN26" s="559"/>
      <c r="SO26" s="559"/>
      <c r="SP26" s="559"/>
      <c r="SQ26" s="559"/>
      <c r="SR26" s="559"/>
      <c r="SS26" s="559"/>
      <c r="ST26" s="559"/>
      <c r="SU26" s="559"/>
      <c r="SV26" s="559"/>
      <c r="SW26" s="559"/>
      <c r="SX26" s="559"/>
      <c r="SY26" s="559"/>
      <c r="SZ26" s="559"/>
      <c r="TA26" s="559"/>
      <c r="TB26" s="559"/>
      <c r="TC26" s="559"/>
      <c r="TD26" s="559"/>
      <c r="TE26" s="559"/>
      <c r="TF26" s="559"/>
      <c r="TG26" s="559"/>
      <c r="TH26" s="559"/>
      <c r="TI26" s="559"/>
      <c r="TJ26" s="559"/>
      <c r="TK26" s="559"/>
      <c r="TL26" s="559"/>
      <c r="TM26" s="559"/>
      <c r="TN26" s="559"/>
      <c r="TO26" s="559"/>
      <c r="TP26" s="559"/>
      <c r="TQ26" s="559"/>
      <c r="TR26" s="559"/>
      <c r="TS26" s="559"/>
      <c r="TT26" s="559"/>
      <c r="TU26" s="559"/>
      <c r="TV26" s="559"/>
      <c r="TW26" s="559"/>
      <c r="TX26" s="559"/>
      <c r="TY26" s="559"/>
      <c r="TZ26" s="559"/>
      <c r="UA26" s="559"/>
      <c r="UB26" s="559"/>
      <c r="UC26" s="559"/>
      <c r="UD26" s="559"/>
      <c r="UE26" s="559"/>
      <c r="UF26" s="559"/>
      <c r="UG26" s="559"/>
      <c r="UH26" s="559"/>
      <c r="UI26" s="559"/>
      <c r="UJ26" s="559"/>
      <c r="UK26" s="559"/>
      <c r="UL26" s="559"/>
      <c r="UM26" s="559"/>
      <c r="UN26" s="559"/>
      <c r="UO26" s="559"/>
      <c r="UP26" s="559"/>
      <c r="UQ26" s="559"/>
      <c r="UR26" s="559"/>
      <c r="US26" s="559"/>
      <c r="UT26" s="559"/>
      <c r="UU26" s="559"/>
      <c r="UV26" s="559"/>
      <c r="UW26" s="559"/>
      <c r="UX26" s="559"/>
      <c r="UY26" s="559"/>
      <c r="UZ26" s="559"/>
      <c r="VA26" s="559"/>
      <c r="VB26" s="559"/>
      <c r="VC26" s="559"/>
      <c r="VD26" s="559"/>
      <c r="VE26" s="559"/>
      <c r="VF26" s="559"/>
      <c r="VG26" s="559"/>
      <c r="VH26" s="559"/>
      <c r="VI26" s="559"/>
      <c r="VJ26" s="559"/>
      <c r="VK26" s="559"/>
      <c r="VL26" s="559"/>
      <c r="VM26" s="559"/>
      <c r="VN26" s="559"/>
      <c r="VO26" s="559"/>
      <c r="VP26" s="559"/>
      <c r="VQ26" s="559"/>
      <c r="VR26" s="559"/>
      <c r="VS26" s="559"/>
      <c r="VT26" s="559"/>
      <c r="VU26" s="559"/>
      <c r="VV26" s="559"/>
      <c r="VW26" s="559"/>
      <c r="VX26" s="559"/>
      <c r="VY26" s="559"/>
      <c r="VZ26" s="559"/>
      <c r="WA26" s="559"/>
      <c r="WB26" s="559"/>
      <c r="WC26" s="559"/>
      <c r="WD26" s="559"/>
      <c r="WE26" s="559"/>
      <c r="WF26" s="559"/>
      <c r="WG26" s="559"/>
      <c r="WH26" s="559"/>
      <c r="WI26" s="559"/>
      <c r="WJ26" s="559"/>
      <c r="WK26" s="559"/>
      <c r="WL26" s="559"/>
      <c r="WM26" s="559"/>
      <c r="WN26" s="559"/>
      <c r="WO26" s="559"/>
      <c r="WP26" s="559"/>
      <c r="WQ26" s="559"/>
      <c r="WR26" s="559"/>
      <c r="WS26" s="559"/>
      <c r="WT26" s="559"/>
      <c r="WU26" s="559"/>
      <c r="WV26" s="559"/>
      <c r="WW26" s="559"/>
      <c r="WX26" s="559"/>
      <c r="WY26" s="559"/>
      <c r="WZ26" s="559"/>
      <c r="XA26" s="559"/>
      <c r="XB26" s="559"/>
      <c r="XC26" s="559"/>
      <c r="XD26" s="559"/>
      <c r="XE26" s="559"/>
      <c r="XF26" s="559"/>
      <c r="XG26" s="559"/>
      <c r="XH26" s="559"/>
      <c r="XI26" s="559"/>
      <c r="XJ26" s="559"/>
      <c r="XK26" s="559"/>
      <c r="XL26" s="559"/>
      <c r="XM26" s="559"/>
      <c r="XN26" s="559"/>
      <c r="XO26" s="559"/>
      <c r="XP26" s="559"/>
      <c r="XQ26" s="559"/>
      <c r="XR26" s="559"/>
      <c r="XS26" s="559"/>
      <c r="XT26" s="559"/>
      <c r="XU26" s="559"/>
      <c r="XV26" s="559"/>
      <c r="XW26" s="559"/>
      <c r="XX26" s="559"/>
      <c r="XY26" s="559"/>
      <c r="XZ26" s="559"/>
      <c r="YA26" s="559"/>
      <c r="YB26" s="559"/>
      <c r="YC26" s="559"/>
      <c r="YD26" s="559"/>
      <c r="YE26" s="559"/>
      <c r="YF26" s="559"/>
      <c r="YG26" s="559"/>
      <c r="YH26" s="559"/>
      <c r="YI26" s="559"/>
      <c r="YJ26" s="559"/>
      <c r="YK26" s="559"/>
      <c r="YL26" s="559"/>
      <c r="YM26" s="559"/>
      <c r="YN26" s="559"/>
      <c r="YO26" s="559"/>
      <c r="YP26" s="559"/>
      <c r="YQ26" s="559"/>
      <c r="YR26" s="559"/>
      <c r="YS26" s="559"/>
      <c r="YT26" s="559"/>
      <c r="YU26" s="559"/>
      <c r="YV26" s="559"/>
      <c r="YW26" s="559"/>
      <c r="YX26" s="559"/>
      <c r="YY26" s="559"/>
      <c r="YZ26" s="559"/>
      <c r="ZA26" s="559"/>
      <c r="ZB26" s="559"/>
      <c r="ZC26" s="559"/>
      <c r="ZD26" s="559"/>
      <c r="ZE26" s="559"/>
      <c r="ZF26" s="559"/>
      <c r="ZG26" s="559"/>
      <c r="ZH26" s="559"/>
      <c r="ZI26" s="559"/>
      <c r="ZJ26" s="559"/>
      <c r="ZK26" s="559"/>
      <c r="ZL26" s="559"/>
      <c r="ZM26" s="559"/>
      <c r="ZN26" s="559"/>
      <c r="ZO26" s="559"/>
      <c r="ZP26" s="559"/>
      <c r="ZQ26" s="559"/>
      <c r="ZR26" s="559"/>
      <c r="ZS26" s="559"/>
      <c r="ZT26" s="559"/>
      <c r="ZU26" s="559"/>
      <c r="ZV26" s="559"/>
      <c r="ZW26" s="559"/>
      <c r="ZX26" s="559"/>
      <c r="ZY26" s="559"/>
      <c r="ZZ26" s="559"/>
      <c r="AAA26" s="559"/>
      <c r="AAB26" s="559"/>
      <c r="AAC26" s="559"/>
      <c r="AAD26" s="559"/>
      <c r="AAE26" s="559"/>
      <c r="AAF26" s="559"/>
      <c r="AAG26" s="559"/>
      <c r="AAH26" s="559"/>
      <c r="AAI26" s="559"/>
      <c r="AAJ26" s="559"/>
      <c r="AAK26" s="559"/>
      <c r="AAL26" s="559"/>
      <c r="AAM26" s="559"/>
      <c r="AAN26" s="559"/>
      <c r="AAO26" s="559"/>
      <c r="AAP26" s="559"/>
      <c r="AAQ26" s="559"/>
      <c r="AAR26" s="559"/>
      <c r="AAS26" s="559"/>
      <c r="AAT26" s="559"/>
      <c r="AAU26" s="559"/>
      <c r="AAV26" s="559"/>
      <c r="AAW26" s="559"/>
      <c r="AAX26" s="559"/>
      <c r="AAY26" s="559"/>
      <c r="AAZ26" s="559"/>
      <c r="ABA26" s="559"/>
      <c r="ABB26" s="559"/>
      <c r="ABC26" s="559"/>
      <c r="ABD26" s="559"/>
      <c r="ABE26" s="559"/>
      <c r="ABF26" s="559"/>
      <c r="ABG26" s="559"/>
      <c r="ABH26" s="559"/>
      <c r="ABI26" s="559"/>
      <c r="ABJ26" s="559"/>
      <c r="ABK26" s="559"/>
      <c r="ABL26" s="559"/>
      <c r="ABM26" s="559"/>
      <c r="ABN26" s="559"/>
      <c r="ABO26" s="559"/>
      <c r="ABP26" s="559"/>
      <c r="ABQ26" s="559"/>
      <c r="ABR26" s="559"/>
      <c r="ABS26" s="559"/>
      <c r="ABT26" s="559"/>
      <c r="ABU26" s="559"/>
      <c r="ABV26" s="559"/>
      <c r="ABW26" s="559"/>
      <c r="ABX26" s="559"/>
      <c r="ABY26" s="559"/>
      <c r="ABZ26" s="559"/>
      <c r="ACA26" s="559"/>
      <c r="ACB26" s="559"/>
      <c r="ACC26" s="559"/>
      <c r="ACD26" s="559"/>
      <c r="ACE26" s="559"/>
      <c r="ACF26" s="559"/>
      <c r="ACG26" s="559"/>
      <c r="ACH26" s="559"/>
      <c r="ACI26" s="559"/>
      <c r="ACJ26" s="559"/>
      <c r="ACK26" s="559"/>
      <c r="ACL26" s="559"/>
      <c r="ACM26" s="559"/>
      <c r="ACN26" s="559"/>
      <c r="ACO26" s="559"/>
      <c r="ACP26" s="559"/>
      <c r="ACQ26" s="559"/>
      <c r="ACR26" s="559"/>
      <c r="ACS26" s="559"/>
      <c r="ACT26" s="559"/>
      <c r="ACU26" s="559"/>
      <c r="ACV26" s="559"/>
      <c r="ACW26" s="559"/>
      <c r="ACX26" s="559"/>
      <c r="ACY26" s="559"/>
      <c r="ACZ26" s="559"/>
      <c r="ADA26" s="559"/>
      <c r="ADB26" s="559"/>
      <c r="ADC26" s="559"/>
      <c r="ADD26" s="559"/>
      <c r="ADE26" s="559"/>
      <c r="ADF26" s="559"/>
      <c r="ADG26" s="559"/>
      <c r="ADH26" s="559"/>
      <c r="ADI26" s="559"/>
      <c r="ADJ26" s="559"/>
      <c r="ADK26" s="559"/>
      <c r="ADL26" s="559"/>
      <c r="ADM26" s="559"/>
      <c r="ADN26" s="559"/>
      <c r="ADO26" s="559"/>
      <c r="ADP26" s="559"/>
      <c r="ADQ26" s="559"/>
      <c r="ADR26" s="559"/>
      <c r="ADS26" s="559"/>
      <c r="ADT26" s="559"/>
      <c r="ADU26" s="559"/>
      <c r="ADV26" s="559"/>
      <c r="ADW26" s="559"/>
      <c r="ADX26" s="559"/>
      <c r="ADY26" s="559"/>
      <c r="ADZ26" s="559"/>
      <c r="AEA26" s="559"/>
      <c r="AEB26" s="559"/>
      <c r="AEC26" s="559"/>
      <c r="AED26" s="559"/>
      <c r="AEE26" s="559"/>
      <c r="AEF26" s="559"/>
      <c r="AEG26" s="559"/>
      <c r="AEH26" s="559"/>
      <c r="AEI26" s="559"/>
      <c r="AEJ26" s="559"/>
      <c r="AEK26" s="559"/>
      <c r="AEL26" s="559"/>
      <c r="AEM26" s="559"/>
      <c r="AEN26" s="559"/>
      <c r="AEO26" s="559"/>
      <c r="AEP26" s="559"/>
      <c r="AEQ26" s="559"/>
      <c r="AER26" s="559"/>
      <c r="AES26" s="559"/>
      <c r="AET26" s="559"/>
      <c r="AEU26" s="559"/>
      <c r="AEV26" s="559"/>
      <c r="AEW26" s="559"/>
      <c r="AEX26" s="559"/>
      <c r="AEY26" s="559"/>
      <c r="AEZ26" s="559"/>
      <c r="AFA26" s="559"/>
      <c r="AFB26" s="559"/>
      <c r="AFC26" s="559"/>
      <c r="AFD26" s="559"/>
      <c r="AFE26" s="559"/>
      <c r="AFF26" s="559"/>
      <c r="AFG26" s="559"/>
      <c r="AFH26" s="559"/>
      <c r="AFI26" s="559"/>
      <c r="AFJ26" s="559"/>
      <c r="AFK26" s="559"/>
      <c r="AFL26" s="559"/>
      <c r="AFM26" s="559"/>
      <c r="AFN26" s="559"/>
      <c r="AFO26" s="559"/>
      <c r="AFP26" s="559"/>
      <c r="AFQ26" s="559"/>
      <c r="AFR26" s="559"/>
      <c r="AFS26" s="559"/>
      <c r="AFT26" s="559"/>
      <c r="AFU26" s="559"/>
      <c r="AFV26" s="559"/>
      <c r="AFW26" s="559"/>
      <c r="AFX26" s="559"/>
      <c r="AFY26" s="559"/>
      <c r="AFZ26" s="559"/>
      <c r="AGA26" s="559"/>
      <c r="AGB26" s="559"/>
      <c r="AGC26" s="559"/>
      <c r="AGD26" s="559"/>
      <c r="AGE26" s="559"/>
      <c r="AGF26" s="559"/>
      <c r="AGG26" s="559"/>
      <c r="AGH26" s="559"/>
      <c r="AGI26" s="559"/>
      <c r="AGJ26" s="559"/>
      <c r="AGK26" s="559"/>
      <c r="AGL26" s="559"/>
      <c r="AGM26" s="559"/>
      <c r="AGN26" s="559"/>
      <c r="AGO26" s="559"/>
      <c r="AGP26" s="559"/>
      <c r="AGQ26" s="559"/>
      <c r="AGR26" s="559"/>
      <c r="AGS26" s="559"/>
      <c r="AGT26" s="559"/>
      <c r="AGU26" s="559"/>
      <c r="AGV26" s="559"/>
      <c r="AGW26" s="559"/>
      <c r="AGX26" s="559"/>
      <c r="AGY26" s="559"/>
      <c r="AGZ26" s="559"/>
      <c r="AHA26" s="559"/>
      <c r="AHB26" s="559"/>
      <c r="AHC26" s="559"/>
      <c r="AHD26" s="559"/>
      <c r="AHE26" s="559"/>
      <c r="AHF26" s="559"/>
      <c r="AHG26" s="559"/>
      <c r="AHH26" s="559"/>
      <c r="AHI26" s="559"/>
      <c r="AHJ26" s="559"/>
      <c r="AHK26" s="559"/>
      <c r="AHL26" s="559"/>
      <c r="AHM26" s="559"/>
      <c r="AHN26" s="559"/>
      <c r="AHO26" s="559"/>
      <c r="AHP26" s="559"/>
      <c r="AHQ26" s="559"/>
      <c r="AHR26" s="559"/>
      <c r="AHS26" s="559"/>
      <c r="AHT26" s="559"/>
      <c r="AHU26" s="559"/>
      <c r="AHV26" s="559"/>
      <c r="AHW26" s="559"/>
      <c r="AHX26" s="559"/>
      <c r="AHY26" s="559"/>
      <c r="AHZ26" s="559"/>
      <c r="AIA26" s="559"/>
      <c r="AIB26" s="559"/>
      <c r="AIC26" s="559"/>
      <c r="AID26" s="559"/>
      <c r="AIE26" s="559"/>
      <c r="AIF26" s="559"/>
      <c r="AIG26" s="559"/>
      <c r="AIH26" s="559"/>
      <c r="AII26" s="559"/>
      <c r="AIJ26" s="559"/>
      <c r="AIK26" s="559"/>
      <c r="AIL26" s="559"/>
      <c r="AIM26" s="559"/>
      <c r="AIN26" s="559"/>
      <c r="AIO26" s="559"/>
      <c r="AIP26" s="559"/>
      <c r="AIQ26" s="559"/>
      <c r="AIR26" s="559"/>
      <c r="AIS26" s="559"/>
      <c r="AIT26" s="559"/>
      <c r="AIU26" s="559"/>
      <c r="AIV26" s="559"/>
      <c r="AIW26" s="559"/>
      <c r="AIX26" s="559"/>
      <c r="AIY26" s="559"/>
      <c r="AIZ26" s="559"/>
      <c r="AJA26" s="559"/>
      <c r="AJB26" s="559"/>
      <c r="AJC26" s="559"/>
      <c r="AJD26" s="559"/>
      <c r="AJE26" s="559"/>
      <c r="AJF26" s="559"/>
      <c r="AJG26" s="559"/>
      <c r="AJH26" s="559"/>
      <c r="AJI26" s="559"/>
      <c r="AJJ26" s="559"/>
      <c r="AJK26" s="559"/>
      <c r="AJL26" s="559"/>
      <c r="AJM26" s="559"/>
      <c r="AJN26" s="559"/>
      <c r="AJO26" s="559"/>
      <c r="AJP26" s="559"/>
      <c r="AJQ26" s="559"/>
      <c r="AJR26" s="559"/>
      <c r="AJS26" s="559"/>
      <c r="AJT26" s="559"/>
      <c r="AJU26" s="559"/>
      <c r="AJV26" s="559"/>
      <c r="AJW26" s="559"/>
      <c r="AJX26" s="559"/>
      <c r="AJY26" s="559"/>
      <c r="AJZ26" s="559"/>
      <c r="AKA26" s="559"/>
      <c r="AKB26" s="559"/>
      <c r="AKC26" s="559"/>
      <c r="AKD26" s="559"/>
      <c r="AKE26" s="559"/>
      <c r="AKF26" s="559"/>
      <c r="AKG26" s="559"/>
      <c r="AKH26" s="559"/>
      <c r="AKI26" s="559"/>
      <c r="AKJ26" s="559"/>
      <c r="AKK26" s="559"/>
      <c r="AKL26" s="559"/>
      <c r="AKM26" s="559"/>
      <c r="AKN26" s="559"/>
      <c r="AKO26" s="559"/>
      <c r="AKP26" s="559"/>
      <c r="AKQ26" s="559"/>
      <c r="AKR26" s="559"/>
      <c r="AKS26" s="559"/>
      <c r="AKT26" s="559"/>
      <c r="AKU26" s="559"/>
      <c r="AKV26" s="559"/>
      <c r="AKW26" s="559"/>
      <c r="AKX26" s="559"/>
      <c r="AKY26" s="559"/>
      <c r="AKZ26" s="559"/>
      <c r="ALA26" s="559"/>
      <c r="ALB26" s="559"/>
      <c r="ALC26" s="559"/>
      <c r="ALD26" s="559"/>
      <c r="ALE26" s="559"/>
      <c r="ALF26" s="559"/>
      <c r="ALG26" s="559"/>
      <c r="ALH26" s="559"/>
      <c r="ALI26" s="559"/>
      <c r="ALJ26" s="559"/>
      <c r="ALK26" s="559"/>
      <c r="ALL26" s="559"/>
      <c r="ALM26" s="559"/>
      <c r="ALN26" s="559"/>
      <c r="ALO26" s="559"/>
      <c r="ALP26" s="559"/>
      <c r="ALQ26" s="559"/>
      <c r="ALR26" s="559"/>
      <c r="ALS26" s="559"/>
      <c r="ALT26" s="559"/>
      <c r="ALU26" s="559"/>
      <c r="ALV26" s="559"/>
      <c r="ALW26" s="559"/>
      <c r="ALX26" s="559"/>
      <c r="ALY26" s="559"/>
      <c r="ALZ26" s="559"/>
      <c r="AMA26" s="559"/>
      <c r="AMB26" s="559"/>
      <c r="AMC26" s="559"/>
      <c r="AMD26" s="559"/>
      <c r="AME26" s="559"/>
      <c r="AMF26" s="559"/>
      <c r="AMG26" s="559"/>
      <c r="AMH26" s="559"/>
      <c r="AMI26" s="559"/>
      <c r="AMJ26" s="559"/>
      <c r="AMK26" s="559"/>
      <c r="AML26" s="559"/>
      <c r="AMM26" s="559"/>
      <c r="AMN26" s="559"/>
      <c r="AMO26" s="559"/>
      <c r="AMP26" s="559"/>
      <c r="AMQ26" s="559"/>
      <c r="AMR26" s="559"/>
      <c r="AMS26" s="559"/>
      <c r="AMT26" s="559"/>
      <c r="AMU26" s="559"/>
      <c r="AMV26" s="559"/>
      <c r="AMW26" s="559"/>
      <c r="AMX26" s="559"/>
      <c r="AMY26" s="559"/>
      <c r="AMZ26" s="559"/>
      <c r="ANA26" s="559"/>
      <c r="ANB26" s="559"/>
      <c r="ANC26" s="559"/>
      <c r="AND26" s="559"/>
      <c r="ANE26" s="559"/>
      <c r="ANF26" s="559"/>
      <c r="ANG26" s="559"/>
      <c r="ANH26" s="559"/>
      <c r="ANI26" s="559"/>
      <c r="ANJ26" s="559"/>
      <c r="ANK26" s="559"/>
      <c r="ANL26" s="559"/>
      <c r="ANM26" s="559"/>
      <c r="ANN26" s="559"/>
      <c r="ANO26" s="559"/>
      <c r="ANP26" s="559"/>
      <c r="ANQ26" s="559"/>
      <c r="ANR26" s="559"/>
      <c r="ANS26" s="559"/>
      <c r="ANT26" s="559"/>
      <c r="ANU26" s="559"/>
      <c r="ANV26" s="559"/>
      <c r="ANW26" s="559"/>
      <c r="ANX26" s="559"/>
      <c r="ANY26" s="559"/>
      <c r="ANZ26" s="559"/>
      <c r="AOA26" s="559"/>
      <c r="AOB26" s="559"/>
      <c r="AOC26" s="559"/>
      <c r="AOD26" s="559"/>
      <c r="AOE26" s="559"/>
      <c r="AOF26" s="559"/>
      <c r="AOG26" s="559"/>
      <c r="AOH26" s="559"/>
      <c r="AOI26" s="559"/>
      <c r="AOJ26" s="559"/>
      <c r="AOK26" s="559"/>
      <c r="AOL26" s="559"/>
      <c r="AOM26" s="559"/>
      <c r="AON26" s="559"/>
      <c r="AOO26" s="559"/>
      <c r="AOP26" s="559"/>
      <c r="AOQ26" s="559"/>
      <c r="AOR26" s="559"/>
      <c r="AOS26" s="559"/>
      <c r="AOT26" s="559"/>
      <c r="AOU26" s="559"/>
      <c r="AOV26" s="559"/>
      <c r="AOW26" s="559"/>
      <c r="AOX26" s="559"/>
      <c r="AOY26" s="559"/>
      <c r="AOZ26" s="559"/>
      <c r="APA26" s="559"/>
      <c r="APB26" s="559"/>
      <c r="APC26" s="559"/>
      <c r="APD26" s="559"/>
      <c r="APE26" s="559"/>
      <c r="APF26" s="559"/>
      <c r="APG26" s="559"/>
      <c r="APH26" s="559"/>
      <c r="API26" s="559"/>
      <c r="APJ26" s="559"/>
      <c r="APK26" s="559"/>
      <c r="APL26" s="559"/>
      <c r="APM26" s="559"/>
      <c r="APN26" s="559"/>
      <c r="APO26" s="559"/>
      <c r="APP26" s="559"/>
      <c r="APQ26" s="559"/>
      <c r="APR26" s="559"/>
      <c r="APS26" s="559"/>
      <c r="APT26" s="559"/>
      <c r="APU26" s="559"/>
      <c r="APV26" s="559"/>
      <c r="APW26" s="559"/>
      <c r="APX26" s="559"/>
      <c r="APY26" s="559"/>
      <c r="APZ26" s="559"/>
      <c r="AQA26" s="559"/>
      <c r="AQB26" s="559"/>
      <c r="AQC26" s="559"/>
      <c r="AQD26" s="559"/>
      <c r="AQE26" s="559"/>
      <c r="AQF26" s="559"/>
      <c r="AQG26" s="559"/>
      <c r="AQH26" s="559"/>
      <c r="AQI26" s="559"/>
      <c r="AQJ26" s="559"/>
      <c r="AQK26" s="559"/>
      <c r="AQL26" s="559"/>
      <c r="AQM26" s="559"/>
      <c r="AQN26" s="559"/>
      <c r="AQO26" s="559"/>
      <c r="AQP26" s="559"/>
      <c r="AQQ26" s="559"/>
      <c r="AQR26" s="559"/>
      <c r="AQS26" s="559"/>
      <c r="AQT26" s="559"/>
      <c r="AQU26" s="559"/>
      <c r="AQV26" s="559"/>
      <c r="AQW26" s="559"/>
      <c r="AQX26" s="559"/>
      <c r="AQY26" s="559"/>
      <c r="AQZ26" s="559"/>
      <c r="ARA26" s="559"/>
      <c r="ARB26" s="559"/>
      <c r="ARC26" s="559"/>
      <c r="ARD26" s="559"/>
      <c r="ARE26" s="559"/>
      <c r="ARF26" s="559"/>
      <c r="ARG26" s="559"/>
      <c r="ARH26" s="559"/>
      <c r="ARI26" s="559"/>
      <c r="ARJ26" s="559"/>
      <c r="ARK26" s="559"/>
      <c r="ARL26" s="559"/>
      <c r="ARM26" s="559"/>
      <c r="ARN26" s="559"/>
      <c r="ARO26" s="559"/>
      <c r="ARP26" s="559"/>
      <c r="ARQ26" s="559"/>
      <c r="ARR26" s="559"/>
      <c r="ARS26" s="559"/>
      <c r="ART26" s="559"/>
      <c r="ARU26" s="559"/>
      <c r="ARV26" s="559"/>
      <c r="ARW26" s="559"/>
      <c r="ARX26" s="559"/>
      <c r="ARY26" s="559"/>
      <c r="ARZ26" s="559"/>
      <c r="ASA26" s="559"/>
      <c r="ASB26" s="559"/>
      <c r="ASC26" s="559"/>
      <c r="ASD26" s="559"/>
      <c r="ASE26" s="559"/>
      <c r="ASF26" s="559"/>
      <c r="ASG26" s="559"/>
      <c r="ASH26" s="559"/>
      <c r="ASI26" s="559"/>
      <c r="ASJ26" s="559"/>
      <c r="ASK26" s="559"/>
      <c r="ASL26" s="559"/>
      <c r="ASM26" s="559"/>
      <c r="ASN26" s="559"/>
      <c r="ASO26" s="559"/>
      <c r="ASP26" s="559"/>
      <c r="ASQ26" s="559"/>
      <c r="ASR26" s="559"/>
      <c r="ASS26" s="559"/>
      <c r="AST26" s="559"/>
      <c r="ASU26" s="559"/>
      <c r="ASV26" s="559"/>
      <c r="ASW26" s="559"/>
      <c r="ASX26" s="559"/>
      <c r="ASY26" s="559"/>
      <c r="ASZ26" s="559"/>
      <c r="ATA26" s="559"/>
      <c r="ATB26" s="559"/>
      <c r="ATC26" s="559"/>
      <c r="ATD26" s="559"/>
      <c r="ATE26" s="559"/>
      <c r="ATF26" s="559"/>
      <c r="ATG26" s="559"/>
      <c r="ATH26" s="559"/>
      <c r="ATI26" s="559"/>
      <c r="ATJ26" s="559"/>
      <c r="ATK26" s="559"/>
      <c r="ATL26" s="559"/>
      <c r="ATM26" s="559"/>
      <c r="ATN26" s="559"/>
      <c r="ATO26" s="559"/>
      <c r="ATP26" s="559"/>
      <c r="ATQ26" s="641"/>
      <c r="ATR26" s="641"/>
      <c r="ATS26" s="641"/>
      <c r="ATT26" s="641"/>
      <c r="ATU26" s="641"/>
      <c r="ATV26" s="641"/>
      <c r="ATW26" s="641"/>
      <c r="ATX26" s="641"/>
      <c r="ATY26" s="641"/>
      <c r="ATZ26" s="641"/>
      <c r="AUA26" s="802"/>
      <c r="AUB26" s="802"/>
      <c r="AUC26" s="802"/>
      <c r="AUD26" s="802"/>
      <c r="AUE26" s="802"/>
      <c r="AUF26" s="802"/>
      <c r="AUG26" s="802"/>
      <c r="AUH26" s="802"/>
      <c r="AUI26" s="802"/>
      <c r="AUJ26" s="802"/>
      <c r="AUK26" s="802"/>
      <c r="AUL26" s="802"/>
      <c r="AUM26" s="802"/>
      <c r="AUN26" s="802"/>
      <c r="AUO26" s="802"/>
      <c r="AUP26" s="801"/>
      <c r="AUQ26" s="802"/>
      <c r="AUR26" s="801"/>
      <c r="AUS26" s="802"/>
      <c r="AUT26" s="801"/>
      <c r="AUU26" s="802"/>
      <c r="AUV26" s="802"/>
      <c r="AUW26" s="802"/>
      <c r="AUX26" s="802"/>
      <c r="AUY26" s="802"/>
      <c r="AUZ26" s="802"/>
      <c r="AVA26" s="802"/>
      <c r="AVB26" s="802"/>
      <c r="AVC26" s="802"/>
      <c r="AVD26" s="802"/>
      <c r="AVE26" s="802"/>
      <c r="AVF26" s="802"/>
      <c r="AVG26" s="802"/>
      <c r="AVH26" s="802"/>
      <c r="AVI26" s="802"/>
      <c r="AVJ26" s="802"/>
      <c r="AVK26" s="802"/>
      <c r="AVL26" s="802"/>
      <c r="AVM26" s="802"/>
      <c r="AVN26" s="802"/>
      <c r="AVO26" s="802"/>
      <c r="AVP26" s="802"/>
      <c r="AVQ26" s="802"/>
      <c r="AVR26" s="802"/>
      <c r="AVS26" s="802"/>
      <c r="AVT26" s="802"/>
      <c r="AVU26" s="802"/>
      <c r="AVV26" s="802"/>
      <c r="AVW26" s="802"/>
      <c r="AVX26" s="802"/>
      <c r="AVY26" s="802"/>
      <c r="AVZ26" s="802"/>
      <c r="AWA26" s="802"/>
      <c r="AWB26" s="802"/>
      <c r="AWC26" s="802"/>
      <c r="AWD26" s="802"/>
      <c r="AWE26" s="802"/>
      <c r="AWF26" s="802"/>
      <c r="AWG26" s="802"/>
      <c r="AWH26" s="802"/>
      <c r="AWI26" s="802"/>
      <c r="AWJ26" s="802"/>
      <c r="AWK26" s="802"/>
      <c r="AWL26" s="802"/>
      <c r="AWM26" s="802"/>
      <c r="AWN26" s="802"/>
      <c r="AWO26" s="802"/>
      <c r="AWP26" s="802"/>
      <c r="AWQ26" s="802"/>
      <c r="AWR26" s="802"/>
      <c r="AWS26" s="802"/>
      <c r="AWT26" s="802"/>
      <c r="AWU26" s="802"/>
      <c r="AWV26" s="802"/>
      <c r="AWW26" s="802"/>
      <c r="AWX26" s="802"/>
      <c r="AWY26" s="802"/>
      <c r="AWZ26" s="802"/>
      <c r="AXA26" s="802"/>
      <c r="AXB26" s="802"/>
      <c r="AXC26" s="802"/>
      <c r="AXD26" s="802"/>
      <c r="AXE26" s="802"/>
      <c r="AXF26" s="802"/>
      <c r="AXG26" s="802"/>
      <c r="AXH26" s="802"/>
      <c r="AXI26" s="802"/>
      <c r="AXJ26" s="802"/>
      <c r="AXK26" s="802"/>
      <c r="AXL26" s="802"/>
      <c r="AXM26" s="802"/>
      <c r="AXN26" s="802"/>
      <c r="AXO26" s="802"/>
      <c r="AXP26" s="802"/>
      <c r="AXQ26" s="802"/>
      <c r="AXR26" s="802"/>
      <c r="AXS26" s="802"/>
      <c r="AXT26" s="802"/>
      <c r="AXU26" s="802"/>
      <c r="AXV26" s="802"/>
      <c r="AXW26" s="802"/>
      <c r="AXX26" s="802"/>
      <c r="AXY26" s="802"/>
      <c r="AXZ26" s="802"/>
      <c r="AYA26" s="802"/>
      <c r="AYB26" s="802"/>
      <c r="AYC26" s="802"/>
      <c r="AYD26" s="802"/>
      <c r="AYE26" s="802"/>
      <c r="AYF26" s="802"/>
      <c r="AYG26" s="802"/>
      <c r="AYH26" s="802"/>
      <c r="AYI26" s="802"/>
      <c r="AYJ26" s="802"/>
      <c r="AYK26" s="802"/>
      <c r="AYL26" s="802"/>
      <c r="AYM26" s="802"/>
      <c r="AYN26" s="802"/>
      <c r="AYO26" s="802"/>
      <c r="AYP26" s="802"/>
      <c r="AYQ26" s="802"/>
      <c r="AYR26" s="802"/>
      <c r="AYS26" s="802"/>
      <c r="AYT26" s="802"/>
      <c r="AYU26" s="802"/>
      <c r="AYV26" s="802"/>
      <c r="AYW26" s="802"/>
      <c r="AYX26" s="802"/>
      <c r="AYY26" s="802"/>
      <c r="AYZ26" s="802"/>
      <c r="AZA26" s="802"/>
      <c r="AZB26" s="802"/>
      <c r="AZC26" s="802"/>
      <c r="AZD26" s="802"/>
      <c r="AZE26" s="802"/>
      <c r="AZF26" s="802"/>
      <c r="AZG26" s="802"/>
      <c r="AZH26" s="802"/>
      <c r="AZI26" s="802"/>
      <c r="AZJ26" s="802"/>
      <c r="AZK26" s="802"/>
      <c r="AZL26" s="802"/>
      <c r="AZM26" s="802"/>
      <c r="AZN26" s="802"/>
      <c r="AZO26" s="802"/>
      <c r="AZP26" s="802"/>
      <c r="AZQ26" s="802"/>
      <c r="AZR26" s="802"/>
      <c r="AZS26" s="802"/>
    </row>
    <row r="27" spans="2:1371" s="178" customFormat="1" ht="22.5" customHeight="1">
      <c r="B27" s="463"/>
      <c r="C27" s="474" t="s">
        <v>42</v>
      </c>
      <c r="D27" s="475" t="s">
        <v>43</v>
      </c>
      <c r="E27" s="476"/>
      <c r="F27" s="1129"/>
      <c r="G27" s="1118"/>
      <c r="H27" s="1118"/>
      <c r="I27" s="1119"/>
      <c r="J27" s="488"/>
      <c r="K27" s="488"/>
      <c r="L27" s="488"/>
      <c r="M27" s="489"/>
      <c r="N27" s="489"/>
      <c r="O27" s="489"/>
      <c r="P27" s="489"/>
      <c r="Q27" s="489"/>
      <c r="R27" s="489"/>
      <c r="S27" s="489"/>
      <c r="T27" s="489"/>
      <c r="U27" s="489"/>
      <c r="V27" s="489"/>
      <c r="W27" s="489"/>
      <c r="X27" s="497"/>
      <c r="Y27" s="523"/>
      <c r="Z27" s="617"/>
      <c r="AA27" s="618"/>
      <c r="AB27" s="1130">
        <v>60000</v>
      </c>
      <c r="AC27" s="1121"/>
      <c r="AD27" s="1121"/>
      <c r="AE27" s="1122"/>
      <c r="AF27" s="632"/>
      <c r="AG27" s="632"/>
      <c r="AH27" s="632"/>
      <c r="AI27" s="633"/>
      <c r="AJ27" s="633"/>
      <c r="AK27" s="633"/>
      <c r="AL27" s="633"/>
      <c r="AM27" s="633"/>
      <c r="AN27" s="633"/>
      <c r="AO27" s="633"/>
      <c r="AP27" s="633"/>
      <c r="AQ27" s="638"/>
      <c r="AR27" s="559"/>
      <c r="AS27" s="559"/>
      <c r="AT27" s="559"/>
      <c r="AU27" s="559"/>
      <c r="AV27" s="559"/>
      <c r="AW27" s="559"/>
      <c r="AX27" s="559"/>
      <c r="AY27" s="559"/>
      <c r="AZ27" s="559"/>
      <c r="BA27" s="559"/>
      <c r="BB27" s="559"/>
      <c r="BC27" s="559"/>
      <c r="BD27" s="559"/>
      <c r="BE27" s="559"/>
      <c r="BF27" s="559"/>
      <c r="BG27" s="559"/>
      <c r="BH27" s="559"/>
      <c r="BI27" s="559"/>
      <c r="BJ27" s="559"/>
      <c r="BK27" s="559"/>
      <c r="BL27" s="559"/>
      <c r="BM27" s="559"/>
      <c r="BN27" s="559"/>
      <c r="BO27" s="559"/>
      <c r="BP27" s="559"/>
      <c r="BQ27" s="559"/>
      <c r="BR27" s="559"/>
      <c r="BS27" s="559"/>
      <c r="BT27" s="559"/>
      <c r="BU27" s="559"/>
      <c r="BV27" s="559"/>
      <c r="BW27" s="559"/>
      <c r="BX27" s="559"/>
      <c r="BY27" s="559"/>
      <c r="BZ27" s="559"/>
      <c r="CA27" s="559"/>
      <c r="CB27" s="559"/>
      <c r="CC27" s="559"/>
      <c r="CD27" s="559"/>
      <c r="CE27" s="559"/>
      <c r="CF27" s="559"/>
      <c r="CG27" s="559"/>
      <c r="CH27" s="559"/>
      <c r="CI27" s="559"/>
      <c r="CJ27" s="559"/>
      <c r="CK27" s="559"/>
      <c r="CL27" s="559"/>
      <c r="CM27" s="559"/>
      <c r="CN27" s="559"/>
      <c r="CO27" s="559"/>
      <c r="CP27" s="559"/>
      <c r="CQ27" s="559"/>
      <c r="CR27" s="559"/>
      <c r="CS27" s="559"/>
      <c r="CT27" s="559"/>
      <c r="CU27" s="559"/>
      <c r="CV27" s="559"/>
      <c r="CW27" s="559"/>
      <c r="CX27" s="559"/>
      <c r="CY27" s="559"/>
      <c r="CZ27" s="559"/>
      <c r="DA27" s="559"/>
      <c r="DB27" s="559"/>
      <c r="DC27" s="559"/>
      <c r="DD27" s="559"/>
      <c r="DE27" s="559"/>
      <c r="DF27" s="559"/>
      <c r="DG27" s="559"/>
      <c r="DH27" s="559"/>
      <c r="DI27" s="559"/>
      <c r="DJ27" s="559"/>
      <c r="DK27" s="559"/>
      <c r="DL27" s="559"/>
      <c r="DM27" s="559"/>
      <c r="DN27" s="559"/>
      <c r="DO27" s="559"/>
      <c r="DP27" s="559"/>
      <c r="DQ27" s="559"/>
      <c r="DR27" s="559"/>
      <c r="DS27" s="559"/>
      <c r="DT27" s="559"/>
      <c r="DU27" s="559"/>
      <c r="DV27" s="559"/>
      <c r="DW27" s="559"/>
      <c r="DX27" s="559"/>
      <c r="DY27" s="559"/>
      <c r="DZ27" s="559"/>
      <c r="EA27" s="559"/>
      <c r="EB27" s="559"/>
      <c r="EC27" s="559"/>
      <c r="ED27" s="559"/>
      <c r="EE27" s="559"/>
      <c r="EF27" s="559"/>
      <c r="EG27" s="559"/>
      <c r="EH27" s="559"/>
      <c r="EI27" s="559"/>
      <c r="EJ27" s="559"/>
      <c r="EK27" s="559"/>
      <c r="EL27" s="559"/>
      <c r="EM27" s="559"/>
      <c r="EN27" s="559"/>
      <c r="EO27" s="559"/>
      <c r="EP27" s="559"/>
      <c r="EQ27" s="559"/>
      <c r="ER27" s="559"/>
      <c r="ES27" s="559"/>
      <c r="ET27" s="559"/>
      <c r="EU27" s="559"/>
      <c r="EV27" s="559"/>
      <c r="EW27" s="559"/>
      <c r="EX27" s="559"/>
      <c r="EY27" s="559"/>
      <c r="EZ27" s="559"/>
      <c r="FA27" s="559"/>
      <c r="FB27" s="559"/>
      <c r="FC27" s="559"/>
      <c r="FD27" s="559"/>
      <c r="FE27" s="559"/>
      <c r="FF27" s="559"/>
      <c r="FG27" s="559"/>
      <c r="FH27" s="559"/>
      <c r="FI27" s="559"/>
      <c r="FJ27" s="559"/>
      <c r="FK27" s="559"/>
      <c r="FL27" s="559"/>
      <c r="FM27" s="559"/>
      <c r="FN27" s="559"/>
      <c r="FO27" s="559"/>
      <c r="FP27" s="559"/>
      <c r="FQ27" s="559"/>
      <c r="FR27" s="559"/>
      <c r="FS27" s="559"/>
      <c r="FT27" s="559"/>
      <c r="FU27" s="559"/>
      <c r="FV27" s="559"/>
      <c r="FW27" s="559"/>
      <c r="FX27" s="559"/>
      <c r="FY27" s="559"/>
      <c r="FZ27" s="559"/>
      <c r="GA27" s="559"/>
      <c r="GB27" s="559"/>
      <c r="GC27" s="559"/>
      <c r="GD27" s="559"/>
      <c r="GE27" s="559"/>
      <c r="GF27" s="559"/>
      <c r="GG27" s="559"/>
      <c r="GH27" s="559"/>
      <c r="GI27" s="559"/>
      <c r="GJ27" s="559"/>
      <c r="GK27" s="559"/>
      <c r="GL27" s="559"/>
      <c r="GM27" s="559"/>
      <c r="GN27" s="559"/>
      <c r="GO27" s="559"/>
      <c r="GP27" s="559"/>
      <c r="GQ27" s="559"/>
      <c r="GR27" s="559"/>
      <c r="GS27" s="559"/>
      <c r="GT27" s="559"/>
      <c r="GU27" s="559"/>
      <c r="GV27" s="559"/>
      <c r="GW27" s="559"/>
      <c r="GX27" s="559"/>
      <c r="GY27" s="559"/>
      <c r="GZ27" s="559"/>
      <c r="HA27" s="559"/>
      <c r="HB27" s="559"/>
      <c r="HC27" s="559"/>
      <c r="HD27" s="559"/>
      <c r="HE27" s="559"/>
      <c r="HF27" s="559"/>
      <c r="HG27" s="559"/>
      <c r="HH27" s="559"/>
      <c r="HI27" s="559"/>
      <c r="HJ27" s="559"/>
      <c r="HK27" s="559"/>
      <c r="HL27" s="559"/>
      <c r="HM27" s="559"/>
      <c r="HN27" s="559"/>
      <c r="HO27" s="559"/>
      <c r="HP27" s="559"/>
      <c r="HQ27" s="559"/>
      <c r="HR27" s="559"/>
      <c r="HS27" s="559"/>
      <c r="HT27" s="559"/>
      <c r="HU27" s="559"/>
      <c r="HV27" s="559"/>
      <c r="HW27" s="559"/>
      <c r="HX27" s="559"/>
      <c r="HY27" s="559"/>
      <c r="HZ27" s="559"/>
      <c r="IA27" s="559"/>
      <c r="IB27" s="559"/>
      <c r="IC27" s="559"/>
      <c r="ID27" s="559"/>
      <c r="IE27" s="559"/>
      <c r="IF27" s="559"/>
      <c r="IG27" s="559"/>
      <c r="IH27" s="559"/>
      <c r="II27" s="559"/>
      <c r="IJ27" s="559"/>
      <c r="IK27" s="559"/>
      <c r="IL27" s="559"/>
      <c r="IM27" s="559"/>
      <c r="IN27" s="559"/>
      <c r="IO27" s="559"/>
      <c r="IP27" s="559"/>
      <c r="IQ27" s="559"/>
      <c r="IR27" s="559"/>
      <c r="IS27" s="559"/>
      <c r="IT27" s="559"/>
      <c r="IU27" s="559"/>
      <c r="IV27" s="559"/>
      <c r="IW27" s="559"/>
      <c r="IX27" s="559"/>
      <c r="IY27" s="559"/>
      <c r="IZ27" s="559"/>
      <c r="JA27" s="559"/>
      <c r="JB27" s="559"/>
      <c r="JC27" s="559"/>
      <c r="JD27" s="559"/>
      <c r="JE27" s="559"/>
      <c r="JF27" s="559"/>
      <c r="JG27" s="559"/>
      <c r="JH27" s="559"/>
      <c r="JI27" s="559"/>
      <c r="JJ27" s="559"/>
      <c r="JK27" s="559"/>
      <c r="JL27" s="559"/>
      <c r="JM27" s="559"/>
      <c r="JN27" s="559"/>
      <c r="JO27" s="559"/>
      <c r="JP27" s="559"/>
      <c r="JQ27" s="559"/>
      <c r="JR27" s="559"/>
      <c r="JS27" s="559"/>
      <c r="JT27" s="559"/>
      <c r="JU27" s="559"/>
      <c r="JV27" s="559"/>
      <c r="JW27" s="559"/>
      <c r="JX27" s="559"/>
      <c r="JY27" s="559"/>
      <c r="JZ27" s="559"/>
      <c r="KA27" s="559"/>
      <c r="KB27" s="559"/>
      <c r="KC27" s="559"/>
      <c r="KD27" s="559"/>
      <c r="KE27" s="559"/>
      <c r="KF27" s="559"/>
      <c r="KG27" s="559"/>
      <c r="KH27" s="559"/>
      <c r="KI27" s="559"/>
      <c r="KJ27" s="559"/>
      <c r="KK27" s="559"/>
      <c r="KL27" s="559"/>
      <c r="KM27" s="559"/>
      <c r="KN27" s="559"/>
      <c r="KO27" s="559"/>
      <c r="KP27" s="559"/>
      <c r="KQ27" s="559"/>
      <c r="KR27" s="559"/>
      <c r="KS27" s="559"/>
      <c r="KT27" s="559"/>
      <c r="KU27" s="559"/>
      <c r="KV27" s="559"/>
      <c r="KW27" s="559"/>
      <c r="KX27" s="559"/>
      <c r="KY27" s="559"/>
      <c r="KZ27" s="559"/>
      <c r="LA27" s="559"/>
      <c r="LB27" s="559"/>
      <c r="LC27" s="559"/>
      <c r="LD27" s="559"/>
      <c r="LE27" s="559"/>
      <c r="LF27" s="559"/>
      <c r="LG27" s="559"/>
      <c r="LH27" s="559"/>
      <c r="LI27" s="559"/>
      <c r="LJ27" s="559"/>
      <c r="LK27" s="559"/>
      <c r="LL27" s="559"/>
      <c r="LM27" s="559"/>
      <c r="LN27" s="559"/>
      <c r="LO27" s="559"/>
      <c r="LP27" s="559"/>
      <c r="LQ27" s="559"/>
      <c r="LR27" s="559"/>
      <c r="LS27" s="559"/>
      <c r="LT27" s="559"/>
      <c r="LU27" s="559"/>
      <c r="LV27" s="559"/>
      <c r="LW27" s="559"/>
      <c r="LX27" s="559"/>
      <c r="LY27" s="559"/>
      <c r="LZ27" s="559"/>
      <c r="MA27" s="559"/>
      <c r="MB27" s="559"/>
      <c r="MC27" s="559"/>
      <c r="MD27" s="559"/>
      <c r="ME27" s="559"/>
      <c r="MF27" s="559"/>
      <c r="MG27" s="559"/>
      <c r="MH27" s="559"/>
      <c r="MI27" s="559"/>
      <c r="MJ27" s="559"/>
      <c r="MK27" s="559"/>
      <c r="ML27" s="559"/>
      <c r="MM27" s="559"/>
      <c r="MN27" s="559"/>
      <c r="MO27" s="559"/>
      <c r="MP27" s="559"/>
      <c r="MQ27" s="559"/>
      <c r="MR27" s="559"/>
      <c r="MS27" s="559"/>
      <c r="MT27" s="559"/>
      <c r="MU27" s="559"/>
      <c r="MV27" s="559"/>
      <c r="MW27" s="559"/>
      <c r="MX27" s="559"/>
      <c r="MY27" s="559"/>
      <c r="MZ27" s="559"/>
      <c r="NA27" s="559"/>
      <c r="NB27" s="559"/>
      <c r="NC27" s="559"/>
      <c r="ND27" s="559"/>
      <c r="NE27" s="559"/>
      <c r="NF27" s="559"/>
      <c r="NG27" s="559"/>
      <c r="NH27" s="559"/>
      <c r="NI27" s="559"/>
      <c r="NJ27" s="559"/>
      <c r="NK27" s="559"/>
      <c r="NL27" s="559"/>
      <c r="NM27" s="559"/>
      <c r="NN27" s="559"/>
      <c r="NO27" s="559"/>
      <c r="NP27" s="559"/>
      <c r="NQ27" s="559"/>
      <c r="NR27" s="559"/>
      <c r="NS27" s="559"/>
      <c r="NT27" s="559"/>
      <c r="NU27" s="559"/>
      <c r="NV27" s="559"/>
      <c r="NW27" s="559"/>
      <c r="NX27" s="559"/>
      <c r="NY27" s="559"/>
      <c r="NZ27" s="559"/>
      <c r="OA27" s="559"/>
      <c r="OB27" s="559"/>
      <c r="OC27" s="559"/>
      <c r="OD27" s="559"/>
      <c r="OE27" s="559"/>
      <c r="OF27" s="559"/>
      <c r="OG27" s="559"/>
      <c r="OH27" s="559"/>
      <c r="OI27" s="559"/>
      <c r="OJ27" s="559"/>
      <c r="OK27" s="559"/>
      <c r="OL27" s="559"/>
      <c r="OM27" s="559"/>
      <c r="ON27" s="559"/>
      <c r="OO27" s="559"/>
      <c r="OP27" s="559"/>
      <c r="OQ27" s="559"/>
      <c r="OR27" s="559"/>
      <c r="OS27" s="559"/>
      <c r="OT27" s="559"/>
      <c r="OU27" s="559"/>
      <c r="OV27" s="559"/>
      <c r="OW27" s="559"/>
      <c r="OX27" s="559"/>
      <c r="OY27" s="559"/>
      <c r="OZ27" s="559"/>
      <c r="PA27" s="559"/>
      <c r="PB27" s="559"/>
      <c r="PC27" s="559"/>
      <c r="PD27" s="559"/>
      <c r="PE27" s="559"/>
      <c r="PF27" s="559"/>
      <c r="PG27" s="559"/>
      <c r="PH27" s="559"/>
      <c r="PI27" s="559"/>
      <c r="PJ27" s="559"/>
      <c r="PK27" s="559"/>
      <c r="PL27" s="559"/>
      <c r="PM27" s="559"/>
      <c r="PN27" s="559"/>
      <c r="PO27" s="559"/>
      <c r="PP27" s="559"/>
      <c r="PQ27" s="559"/>
      <c r="PR27" s="559"/>
      <c r="PS27" s="559"/>
      <c r="PT27" s="559"/>
      <c r="PU27" s="559"/>
      <c r="PV27" s="559"/>
      <c r="PW27" s="559"/>
      <c r="PX27" s="559"/>
      <c r="PY27" s="559"/>
      <c r="PZ27" s="559"/>
      <c r="QA27" s="559"/>
      <c r="QB27" s="559"/>
      <c r="QC27" s="559"/>
      <c r="QD27" s="559"/>
      <c r="QE27" s="559"/>
      <c r="QF27" s="559"/>
      <c r="QG27" s="559"/>
      <c r="QH27" s="559"/>
      <c r="QI27" s="559"/>
      <c r="QJ27" s="559"/>
      <c r="QK27" s="559"/>
      <c r="QL27" s="559"/>
      <c r="QM27" s="559"/>
      <c r="QN27" s="559"/>
      <c r="QO27" s="559"/>
      <c r="QP27" s="559"/>
      <c r="QQ27" s="559"/>
      <c r="QR27" s="559"/>
      <c r="QS27" s="559"/>
      <c r="QT27" s="559"/>
      <c r="QU27" s="559"/>
      <c r="QV27" s="559"/>
      <c r="QW27" s="559"/>
      <c r="QX27" s="559"/>
      <c r="QY27" s="559"/>
      <c r="QZ27" s="559"/>
      <c r="RA27" s="559"/>
      <c r="RB27" s="559"/>
      <c r="RC27" s="559"/>
      <c r="RD27" s="559"/>
      <c r="RE27" s="559"/>
      <c r="RF27" s="559"/>
      <c r="RG27" s="559"/>
      <c r="RH27" s="559"/>
      <c r="RI27" s="559"/>
      <c r="RJ27" s="559"/>
      <c r="RK27" s="559"/>
      <c r="RL27" s="559"/>
      <c r="RM27" s="559"/>
      <c r="RN27" s="559"/>
      <c r="RO27" s="559"/>
      <c r="RP27" s="559"/>
      <c r="RQ27" s="559"/>
      <c r="RR27" s="559"/>
      <c r="RS27" s="559"/>
      <c r="RT27" s="559"/>
      <c r="RU27" s="559"/>
      <c r="RV27" s="559"/>
      <c r="RW27" s="559"/>
      <c r="RX27" s="559"/>
      <c r="RY27" s="559"/>
      <c r="RZ27" s="559"/>
      <c r="SA27" s="559"/>
      <c r="SB27" s="559"/>
      <c r="SC27" s="559"/>
      <c r="SD27" s="559"/>
      <c r="SE27" s="559"/>
      <c r="SF27" s="559"/>
      <c r="SG27" s="559"/>
      <c r="SH27" s="559"/>
      <c r="SI27" s="559"/>
      <c r="SJ27" s="559"/>
      <c r="SK27" s="559"/>
      <c r="SL27" s="559"/>
      <c r="SM27" s="559"/>
      <c r="SN27" s="559"/>
      <c r="SO27" s="559"/>
      <c r="SP27" s="559"/>
      <c r="SQ27" s="559"/>
      <c r="SR27" s="559"/>
      <c r="SS27" s="559"/>
      <c r="ST27" s="559"/>
      <c r="SU27" s="559"/>
      <c r="SV27" s="559"/>
      <c r="SW27" s="559"/>
      <c r="SX27" s="559"/>
      <c r="SY27" s="559"/>
      <c r="SZ27" s="559"/>
      <c r="TA27" s="559"/>
      <c r="TB27" s="559"/>
      <c r="TC27" s="559"/>
      <c r="TD27" s="559"/>
      <c r="TE27" s="559"/>
      <c r="TF27" s="559"/>
      <c r="TG27" s="559"/>
      <c r="TH27" s="559"/>
      <c r="TI27" s="559"/>
      <c r="TJ27" s="559"/>
      <c r="TK27" s="559"/>
      <c r="TL27" s="559"/>
      <c r="TM27" s="559"/>
      <c r="TN27" s="559"/>
      <c r="TO27" s="559"/>
      <c r="TP27" s="559"/>
      <c r="TQ27" s="559"/>
      <c r="TR27" s="559"/>
      <c r="TS27" s="559"/>
      <c r="TT27" s="559"/>
      <c r="TU27" s="559"/>
      <c r="TV27" s="559"/>
      <c r="TW27" s="559"/>
      <c r="TX27" s="559"/>
      <c r="TY27" s="559"/>
      <c r="TZ27" s="559"/>
      <c r="UA27" s="559"/>
      <c r="UB27" s="559"/>
      <c r="UC27" s="559"/>
      <c r="UD27" s="559"/>
      <c r="UE27" s="559"/>
      <c r="UF27" s="559"/>
      <c r="UG27" s="559"/>
      <c r="UH27" s="559"/>
      <c r="UI27" s="559"/>
      <c r="UJ27" s="559"/>
      <c r="UK27" s="559"/>
      <c r="UL27" s="559"/>
      <c r="UM27" s="559"/>
      <c r="UN27" s="559"/>
      <c r="UO27" s="559"/>
      <c r="UP27" s="559"/>
      <c r="UQ27" s="559"/>
      <c r="UR27" s="559"/>
      <c r="US27" s="559"/>
      <c r="UT27" s="559"/>
      <c r="UU27" s="559"/>
      <c r="UV27" s="559"/>
      <c r="UW27" s="559"/>
      <c r="UX27" s="559"/>
      <c r="UY27" s="559"/>
      <c r="UZ27" s="559"/>
      <c r="VA27" s="559"/>
      <c r="VB27" s="559"/>
      <c r="VC27" s="559"/>
      <c r="VD27" s="559"/>
      <c r="VE27" s="559"/>
      <c r="VF27" s="559"/>
      <c r="VG27" s="559"/>
      <c r="VH27" s="559"/>
      <c r="VI27" s="559"/>
      <c r="VJ27" s="559"/>
      <c r="VK27" s="559"/>
      <c r="VL27" s="559"/>
      <c r="VM27" s="559"/>
      <c r="VN27" s="559"/>
      <c r="VO27" s="559"/>
      <c r="VP27" s="559"/>
      <c r="VQ27" s="559"/>
      <c r="VR27" s="559"/>
      <c r="VS27" s="559"/>
      <c r="VT27" s="559"/>
      <c r="VU27" s="559"/>
      <c r="VV27" s="559"/>
      <c r="VW27" s="559"/>
      <c r="VX27" s="559"/>
      <c r="VY27" s="559"/>
      <c r="VZ27" s="559"/>
      <c r="WA27" s="559"/>
      <c r="WB27" s="559"/>
      <c r="WC27" s="559"/>
      <c r="WD27" s="559"/>
      <c r="WE27" s="559"/>
      <c r="WF27" s="559"/>
      <c r="WG27" s="559"/>
      <c r="WH27" s="559"/>
      <c r="WI27" s="559"/>
      <c r="WJ27" s="559"/>
      <c r="WK27" s="559"/>
      <c r="WL27" s="559"/>
      <c r="WM27" s="559"/>
      <c r="WN27" s="559"/>
      <c r="WO27" s="559"/>
      <c r="WP27" s="559"/>
      <c r="WQ27" s="559"/>
      <c r="WR27" s="559"/>
      <c r="WS27" s="559"/>
      <c r="WT27" s="559"/>
      <c r="WU27" s="559"/>
      <c r="WV27" s="559"/>
      <c r="WW27" s="559"/>
      <c r="WX27" s="559"/>
      <c r="WY27" s="559"/>
      <c r="WZ27" s="559"/>
      <c r="XA27" s="559"/>
      <c r="XB27" s="559"/>
      <c r="XC27" s="559"/>
      <c r="XD27" s="559"/>
      <c r="XE27" s="559"/>
      <c r="XF27" s="559"/>
      <c r="XG27" s="559"/>
      <c r="XH27" s="559"/>
      <c r="XI27" s="559"/>
      <c r="XJ27" s="559"/>
      <c r="XK27" s="559"/>
      <c r="XL27" s="559"/>
      <c r="XM27" s="559"/>
      <c r="XN27" s="559"/>
      <c r="XO27" s="559"/>
      <c r="XP27" s="559"/>
      <c r="XQ27" s="559"/>
      <c r="XR27" s="559"/>
      <c r="XS27" s="559"/>
      <c r="XT27" s="559"/>
      <c r="XU27" s="559"/>
      <c r="XV27" s="559"/>
      <c r="XW27" s="559"/>
      <c r="XX27" s="559"/>
      <c r="XY27" s="559"/>
      <c r="XZ27" s="559"/>
      <c r="YA27" s="559"/>
      <c r="YB27" s="559"/>
      <c r="YC27" s="559"/>
      <c r="YD27" s="559"/>
      <c r="YE27" s="559"/>
      <c r="YF27" s="559"/>
      <c r="YG27" s="559"/>
      <c r="YH27" s="559"/>
      <c r="YI27" s="559"/>
      <c r="YJ27" s="559"/>
      <c r="YK27" s="559"/>
      <c r="YL27" s="559"/>
      <c r="YM27" s="559"/>
      <c r="YN27" s="559"/>
      <c r="YO27" s="559"/>
      <c r="YP27" s="559"/>
      <c r="YQ27" s="559"/>
      <c r="YR27" s="559"/>
      <c r="YS27" s="559"/>
      <c r="YT27" s="559"/>
      <c r="YU27" s="559"/>
      <c r="YV27" s="559"/>
      <c r="YW27" s="559"/>
      <c r="YX27" s="559"/>
      <c r="YY27" s="559"/>
      <c r="YZ27" s="559"/>
      <c r="ZA27" s="559"/>
      <c r="ZB27" s="559"/>
      <c r="ZC27" s="559"/>
      <c r="ZD27" s="559"/>
      <c r="ZE27" s="559"/>
      <c r="ZF27" s="559"/>
      <c r="ZG27" s="559"/>
      <c r="ZH27" s="559"/>
      <c r="ZI27" s="559"/>
      <c r="ZJ27" s="559"/>
      <c r="ZK27" s="559"/>
      <c r="ZL27" s="559"/>
      <c r="ZM27" s="559"/>
      <c r="ZN27" s="559"/>
      <c r="ZO27" s="559"/>
      <c r="ZP27" s="559"/>
      <c r="ZQ27" s="559"/>
      <c r="ZR27" s="559"/>
      <c r="ZS27" s="559"/>
      <c r="ZT27" s="559"/>
      <c r="ZU27" s="559"/>
      <c r="ZV27" s="559"/>
      <c r="ZW27" s="559"/>
      <c r="ZX27" s="559"/>
      <c r="ZY27" s="559"/>
      <c r="ZZ27" s="559"/>
      <c r="AAA27" s="559"/>
      <c r="AAB27" s="559"/>
      <c r="AAC27" s="559"/>
      <c r="AAD27" s="559"/>
      <c r="AAE27" s="559"/>
      <c r="AAF27" s="559"/>
      <c r="AAG27" s="559"/>
      <c r="AAH27" s="559"/>
      <c r="AAI27" s="559"/>
      <c r="AAJ27" s="559"/>
      <c r="AAK27" s="559"/>
      <c r="AAL27" s="559"/>
      <c r="AAM27" s="559"/>
      <c r="AAN27" s="559"/>
      <c r="AAO27" s="559"/>
      <c r="AAP27" s="559"/>
      <c r="AAQ27" s="559"/>
      <c r="AAR27" s="559"/>
      <c r="AAS27" s="559"/>
      <c r="AAT27" s="559"/>
      <c r="AAU27" s="559"/>
      <c r="AAV27" s="559"/>
      <c r="AAW27" s="559"/>
      <c r="AAX27" s="559"/>
      <c r="AAY27" s="559"/>
      <c r="AAZ27" s="559"/>
      <c r="ABA27" s="559"/>
      <c r="ABB27" s="559"/>
      <c r="ABC27" s="559"/>
      <c r="ABD27" s="559"/>
      <c r="ABE27" s="559"/>
      <c r="ABF27" s="559"/>
      <c r="ABG27" s="559"/>
      <c r="ABH27" s="559"/>
      <c r="ABI27" s="559"/>
      <c r="ABJ27" s="559"/>
      <c r="ABK27" s="559"/>
      <c r="ABL27" s="559"/>
      <c r="ABM27" s="559"/>
      <c r="ABN27" s="559"/>
      <c r="ABO27" s="559"/>
      <c r="ABP27" s="559"/>
      <c r="ABQ27" s="559"/>
      <c r="ABR27" s="559"/>
      <c r="ABS27" s="559"/>
      <c r="ABT27" s="559"/>
      <c r="ABU27" s="559"/>
      <c r="ABV27" s="559"/>
      <c r="ABW27" s="559"/>
      <c r="ABX27" s="559"/>
      <c r="ABY27" s="559"/>
      <c r="ABZ27" s="559"/>
      <c r="ACA27" s="559"/>
      <c r="ACB27" s="559"/>
      <c r="ACC27" s="559"/>
      <c r="ACD27" s="559"/>
      <c r="ACE27" s="559"/>
      <c r="ACF27" s="559"/>
      <c r="ACG27" s="559"/>
      <c r="ACH27" s="559"/>
      <c r="ACI27" s="559"/>
      <c r="ACJ27" s="559"/>
      <c r="ACK27" s="559"/>
      <c r="ACL27" s="559"/>
      <c r="ACM27" s="559"/>
      <c r="ACN27" s="559"/>
      <c r="ACO27" s="559"/>
      <c r="ACP27" s="559"/>
      <c r="ACQ27" s="559"/>
      <c r="ACR27" s="559"/>
      <c r="ACS27" s="559"/>
      <c r="ACT27" s="559"/>
      <c r="ACU27" s="559"/>
      <c r="ACV27" s="559"/>
      <c r="ACW27" s="559"/>
      <c r="ACX27" s="559"/>
      <c r="ACY27" s="559"/>
      <c r="ACZ27" s="559"/>
      <c r="ADA27" s="559"/>
      <c r="ADB27" s="559"/>
      <c r="ADC27" s="559"/>
      <c r="ADD27" s="559"/>
      <c r="ADE27" s="559"/>
      <c r="ADF27" s="559"/>
      <c r="ADG27" s="559"/>
      <c r="ADH27" s="559"/>
      <c r="ADI27" s="559"/>
      <c r="ADJ27" s="559"/>
      <c r="ADK27" s="559"/>
      <c r="ADL27" s="559"/>
      <c r="ADM27" s="559"/>
      <c r="ADN27" s="559"/>
      <c r="ADO27" s="559"/>
      <c r="ADP27" s="559"/>
      <c r="ADQ27" s="559"/>
      <c r="ADR27" s="559"/>
      <c r="ADS27" s="559"/>
      <c r="ADT27" s="559"/>
      <c r="ADU27" s="559"/>
      <c r="ADV27" s="559"/>
      <c r="ADW27" s="559"/>
      <c r="ADX27" s="559"/>
      <c r="ADY27" s="559"/>
      <c r="ADZ27" s="559"/>
      <c r="AEA27" s="559"/>
      <c r="AEB27" s="559"/>
      <c r="AEC27" s="559"/>
      <c r="AED27" s="559"/>
      <c r="AEE27" s="559"/>
      <c r="AEF27" s="559"/>
      <c r="AEG27" s="559"/>
      <c r="AEH27" s="559"/>
      <c r="AEI27" s="559"/>
      <c r="AEJ27" s="559"/>
      <c r="AEK27" s="559"/>
      <c r="AEL27" s="559"/>
      <c r="AEM27" s="559"/>
      <c r="AEN27" s="559"/>
      <c r="AEO27" s="559"/>
      <c r="AEP27" s="559"/>
      <c r="AEQ27" s="559"/>
      <c r="AER27" s="559"/>
      <c r="AES27" s="559"/>
      <c r="AET27" s="559"/>
      <c r="AEU27" s="559"/>
      <c r="AEV27" s="559"/>
      <c r="AEW27" s="559"/>
      <c r="AEX27" s="559"/>
      <c r="AEY27" s="559"/>
      <c r="AEZ27" s="559"/>
      <c r="AFA27" s="559"/>
      <c r="AFB27" s="559"/>
      <c r="AFC27" s="559"/>
      <c r="AFD27" s="559"/>
      <c r="AFE27" s="559"/>
      <c r="AFF27" s="559"/>
      <c r="AFG27" s="559"/>
      <c r="AFH27" s="559"/>
      <c r="AFI27" s="559"/>
      <c r="AFJ27" s="559"/>
      <c r="AFK27" s="559"/>
      <c r="AFL27" s="559"/>
      <c r="AFM27" s="559"/>
      <c r="AFN27" s="559"/>
      <c r="AFO27" s="559"/>
      <c r="AFP27" s="559"/>
      <c r="AFQ27" s="559"/>
      <c r="AFR27" s="559"/>
      <c r="AFS27" s="559"/>
      <c r="AFT27" s="559"/>
      <c r="AFU27" s="559"/>
      <c r="AFV27" s="559"/>
      <c r="AFW27" s="559"/>
      <c r="AFX27" s="559"/>
      <c r="AFY27" s="559"/>
      <c r="AFZ27" s="559"/>
      <c r="AGA27" s="559"/>
      <c r="AGB27" s="559"/>
      <c r="AGC27" s="559"/>
      <c r="AGD27" s="559"/>
      <c r="AGE27" s="559"/>
      <c r="AGF27" s="559"/>
      <c r="AGG27" s="559"/>
      <c r="AGH27" s="559"/>
      <c r="AGI27" s="559"/>
      <c r="AGJ27" s="559"/>
      <c r="AGK27" s="559"/>
      <c r="AGL27" s="559"/>
      <c r="AGM27" s="559"/>
      <c r="AGN27" s="559"/>
      <c r="AGO27" s="559"/>
      <c r="AGP27" s="559"/>
      <c r="AGQ27" s="559"/>
      <c r="AGR27" s="559"/>
      <c r="AGS27" s="559"/>
      <c r="AGT27" s="559"/>
      <c r="AGU27" s="559"/>
      <c r="AGV27" s="559"/>
      <c r="AGW27" s="559"/>
      <c r="AGX27" s="559"/>
      <c r="AGY27" s="559"/>
      <c r="AGZ27" s="559"/>
      <c r="AHA27" s="559"/>
      <c r="AHB27" s="559"/>
      <c r="AHC27" s="559"/>
      <c r="AHD27" s="559"/>
      <c r="AHE27" s="559"/>
      <c r="AHF27" s="559"/>
      <c r="AHG27" s="559"/>
      <c r="AHH27" s="559"/>
      <c r="AHI27" s="559"/>
      <c r="AHJ27" s="559"/>
      <c r="AHK27" s="559"/>
      <c r="AHL27" s="559"/>
      <c r="AHM27" s="559"/>
      <c r="AHN27" s="559"/>
      <c r="AHO27" s="559"/>
      <c r="AHP27" s="559"/>
      <c r="AHQ27" s="559"/>
      <c r="AHR27" s="559"/>
      <c r="AHS27" s="559"/>
      <c r="AHT27" s="559"/>
      <c r="AHU27" s="559"/>
      <c r="AHV27" s="559"/>
      <c r="AHW27" s="559"/>
      <c r="AHX27" s="559"/>
      <c r="AHY27" s="559"/>
      <c r="AHZ27" s="559"/>
      <c r="AIA27" s="559"/>
      <c r="AIB27" s="559"/>
      <c r="AIC27" s="559"/>
      <c r="AID27" s="559"/>
      <c r="AIE27" s="559"/>
      <c r="AIF27" s="559"/>
      <c r="AIG27" s="559"/>
      <c r="AIH27" s="559"/>
      <c r="AII27" s="559"/>
      <c r="AIJ27" s="559"/>
      <c r="AIK27" s="559"/>
      <c r="AIL27" s="559"/>
      <c r="AIM27" s="559"/>
      <c r="AIN27" s="559"/>
      <c r="AIO27" s="559"/>
      <c r="AIP27" s="559"/>
      <c r="AIQ27" s="559"/>
      <c r="AIR27" s="559"/>
      <c r="AIS27" s="559"/>
      <c r="AIT27" s="559"/>
      <c r="AIU27" s="559"/>
      <c r="AIV27" s="559"/>
      <c r="AIW27" s="559"/>
      <c r="AIX27" s="559"/>
      <c r="AIY27" s="559"/>
      <c r="AIZ27" s="559"/>
      <c r="AJA27" s="559"/>
      <c r="AJB27" s="559"/>
      <c r="AJC27" s="559"/>
      <c r="AJD27" s="559"/>
      <c r="AJE27" s="559"/>
      <c r="AJF27" s="559"/>
      <c r="AJG27" s="559"/>
      <c r="AJH27" s="559"/>
      <c r="AJI27" s="559"/>
      <c r="AJJ27" s="559"/>
      <c r="AJK27" s="559"/>
      <c r="AJL27" s="559"/>
      <c r="AJM27" s="559"/>
      <c r="AJN27" s="559"/>
      <c r="AJO27" s="559"/>
      <c r="AJP27" s="559"/>
      <c r="AJQ27" s="559"/>
      <c r="AJR27" s="559"/>
      <c r="AJS27" s="559"/>
      <c r="AJT27" s="559"/>
      <c r="AJU27" s="559"/>
      <c r="AJV27" s="559"/>
      <c r="AJW27" s="559"/>
      <c r="AJX27" s="559"/>
      <c r="AJY27" s="559"/>
      <c r="AJZ27" s="559"/>
      <c r="AKA27" s="559"/>
      <c r="AKB27" s="559"/>
      <c r="AKC27" s="559"/>
      <c r="AKD27" s="559"/>
      <c r="AKE27" s="559"/>
      <c r="AKF27" s="559"/>
      <c r="AKG27" s="559"/>
      <c r="AKH27" s="559"/>
      <c r="AKI27" s="559"/>
      <c r="AKJ27" s="559"/>
      <c r="AKK27" s="559"/>
      <c r="AKL27" s="559"/>
      <c r="AKM27" s="559"/>
      <c r="AKN27" s="559"/>
      <c r="AKO27" s="559"/>
      <c r="AKP27" s="559"/>
      <c r="AKQ27" s="559"/>
      <c r="AKR27" s="559"/>
      <c r="AKS27" s="559"/>
      <c r="AKT27" s="559"/>
      <c r="AKU27" s="559"/>
      <c r="AKV27" s="559"/>
      <c r="AKW27" s="559"/>
      <c r="AKX27" s="559"/>
      <c r="AKY27" s="559"/>
      <c r="AKZ27" s="559"/>
      <c r="ALA27" s="559"/>
      <c r="ALB27" s="559"/>
      <c r="ALC27" s="559"/>
      <c r="ALD27" s="559"/>
      <c r="ALE27" s="559"/>
      <c r="ALF27" s="559"/>
      <c r="ALG27" s="559"/>
      <c r="ALH27" s="559"/>
      <c r="ALI27" s="559"/>
      <c r="ALJ27" s="559"/>
      <c r="ALK27" s="559"/>
      <c r="ALL27" s="559"/>
      <c r="ALM27" s="559"/>
      <c r="ALN27" s="559"/>
      <c r="ALO27" s="559"/>
      <c r="ALP27" s="559"/>
      <c r="ALQ27" s="559"/>
      <c r="ALR27" s="559"/>
      <c r="ALS27" s="559"/>
      <c r="ALT27" s="559"/>
      <c r="ALU27" s="559"/>
      <c r="ALV27" s="559"/>
      <c r="ALW27" s="559"/>
      <c r="ALX27" s="559"/>
      <c r="ALY27" s="559"/>
      <c r="ALZ27" s="559"/>
      <c r="AMA27" s="559"/>
      <c r="AMB27" s="559"/>
      <c r="AMC27" s="559"/>
      <c r="AMD27" s="559"/>
      <c r="AME27" s="559"/>
      <c r="AMF27" s="559"/>
      <c r="AMG27" s="559"/>
      <c r="AMH27" s="559"/>
      <c r="AMI27" s="559"/>
      <c r="AMJ27" s="559"/>
      <c r="AMK27" s="559"/>
      <c r="AML27" s="559"/>
      <c r="AMM27" s="559"/>
      <c r="AMN27" s="559"/>
      <c r="AMO27" s="559"/>
      <c r="AMP27" s="559"/>
      <c r="AMQ27" s="559"/>
      <c r="AMR27" s="559"/>
      <c r="AMS27" s="559"/>
      <c r="AMT27" s="559"/>
      <c r="AMU27" s="559"/>
      <c r="AMV27" s="559"/>
      <c r="AMW27" s="559"/>
      <c r="AMX27" s="559"/>
      <c r="AMY27" s="559"/>
      <c r="AMZ27" s="559"/>
      <c r="ANA27" s="559"/>
      <c r="ANB27" s="559"/>
      <c r="ANC27" s="559"/>
      <c r="AND27" s="559"/>
      <c r="ANE27" s="559"/>
      <c r="ANF27" s="559"/>
      <c r="ANG27" s="559"/>
      <c r="ANH27" s="559"/>
      <c r="ANI27" s="559"/>
      <c r="ANJ27" s="559"/>
      <c r="ANK27" s="559"/>
      <c r="ANL27" s="559"/>
      <c r="ANM27" s="559"/>
      <c r="ANN27" s="559"/>
      <c r="ANO27" s="559"/>
      <c r="ANP27" s="559"/>
      <c r="ANQ27" s="559"/>
      <c r="ANR27" s="559"/>
      <c r="ANS27" s="559"/>
      <c r="ANT27" s="559"/>
      <c r="ANU27" s="559"/>
      <c r="ANV27" s="559"/>
      <c r="ANW27" s="559"/>
      <c r="ANX27" s="559"/>
      <c r="ANY27" s="559"/>
      <c r="ANZ27" s="559"/>
      <c r="AOA27" s="559"/>
      <c r="AOB27" s="559"/>
      <c r="AOC27" s="559"/>
      <c r="AOD27" s="559"/>
      <c r="AOE27" s="559"/>
      <c r="AOF27" s="559"/>
      <c r="AOG27" s="559"/>
      <c r="AOH27" s="559"/>
      <c r="AOI27" s="559"/>
      <c r="AOJ27" s="559"/>
      <c r="AOK27" s="559"/>
      <c r="AOL27" s="559"/>
      <c r="AOM27" s="559"/>
      <c r="AON27" s="559"/>
      <c r="AOO27" s="559"/>
      <c r="AOP27" s="559"/>
      <c r="AOQ27" s="559"/>
      <c r="AOR27" s="559"/>
      <c r="AOS27" s="559"/>
      <c r="AOT27" s="559"/>
      <c r="AOU27" s="559"/>
      <c r="AOV27" s="559"/>
      <c r="AOW27" s="559"/>
      <c r="AOX27" s="559"/>
      <c r="AOY27" s="559"/>
      <c r="AOZ27" s="559"/>
      <c r="APA27" s="559"/>
      <c r="APB27" s="559"/>
      <c r="APC27" s="559"/>
      <c r="APD27" s="559"/>
      <c r="APE27" s="559"/>
      <c r="APF27" s="559"/>
      <c r="APG27" s="559"/>
      <c r="APH27" s="559"/>
      <c r="API27" s="559"/>
      <c r="APJ27" s="559"/>
      <c r="APK27" s="559"/>
      <c r="APL27" s="559"/>
      <c r="APM27" s="559"/>
      <c r="APN27" s="559"/>
      <c r="APO27" s="559"/>
      <c r="APP27" s="559"/>
      <c r="APQ27" s="559"/>
      <c r="APR27" s="559"/>
      <c r="APS27" s="559"/>
      <c r="APT27" s="559"/>
      <c r="APU27" s="559"/>
      <c r="APV27" s="559"/>
      <c r="APW27" s="559"/>
      <c r="APX27" s="559"/>
      <c r="APY27" s="559"/>
      <c r="APZ27" s="559"/>
      <c r="AQA27" s="559"/>
      <c r="AQB27" s="559"/>
      <c r="AQC27" s="559"/>
      <c r="AQD27" s="559"/>
      <c r="AQE27" s="559"/>
      <c r="AQF27" s="559"/>
      <c r="AQG27" s="559"/>
      <c r="AQH27" s="559"/>
      <c r="AQI27" s="559"/>
      <c r="AQJ27" s="559"/>
      <c r="AQK27" s="559"/>
      <c r="AQL27" s="559"/>
      <c r="AQM27" s="559"/>
      <c r="AQN27" s="559"/>
      <c r="AQO27" s="559"/>
      <c r="AQP27" s="559"/>
      <c r="AQQ27" s="559"/>
      <c r="AQR27" s="559"/>
      <c r="AQS27" s="559"/>
      <c r="AQT27" s="559"/>
      <c r="AQU27" s="559"/>
      <c r="AQV27" s="559"/>
      <c r="AQW27" s="559"/>
      <c r="AQX27" s="559"/>
      <c r="AQY27" s="559"/>
      <c r="AQZ27" s="559"/>
      <c r="ARA27" s="559"/>
      <c r="ARB27" s="559"/>
      <c r="ARC27" s="559"/>
      <c r="ARD27" s="559"/>
      <c r="ARE27" s="559"/>
      <c r="ARF27" s="559"/>
      <c r="ARG27" s="559"/>
      <c r="ARH27" s="559"/>
      <c r="ARI27" s="559"/>
      <c r="ARJ27" s="559"/>
      <c r="ARK27" s="559"/>
      <c r="ARL27" s="559"/>
      <c r="ARM27" s="559"/>
      <c r="ARN27" s="559"/>
      <c r="ARO27" s="559"/>
      <c r="ARP27" s="559"/>
      <c r="ARQ27" s="559"/>
      <c r="ARR27" s="559"/>
      <c r="ARS27" s="559"/>
      <c r="ART27" s="559"/>
      <c r="ARU27" s="559"/>
      <c r="ARV27" s="559"/>
      <c r="ARW27" s="559"/>
      <c r="ARX27" s="559"/>
      <c r="ARY27" s="559"/>
      <c r="ARZ27" s="559"/>
      <c r="ASA27" s="559"/>
      <c r="ASB27" s="559"/>
      <c r="ASC27" s="559"/>
      <c r="ASD27" s="559"/>
      <c r="ASE27" s="559"/>
      <c r="ASF27" s="559"/>
      <c r="ASG27" s="559"/>
      <c r="ASH27" s="559"/>
      <c r="ASI27" s="559"/>
      <c r="ASJ27" s="559"/>
      <c r="ASK27" s="559"/>
      <c r="ASL27" s="559"/>
      <c r="ASM27" s="559"/>
      <c r="ASN27" s="559"/>
      <c r="ASO27" s="559"/>
      <c r="ASP27" s="559"/>
      <c r="ASQ27" s="559"/>
      <c r="ASR27" s="559"/>
      <c r="ASS27" s="559"/>
      <c r="AST27" s="559"/>
      <c r="ASU27" s="559"/>
      <c r="ASV27" s="559"/>
      <c r="ASW27" s="559"/>
      <c r="ASX27" s="559"/>
      <c r="ASY27" s="559"/>
      <c r="ASZ27" s="559"/>
      <c r="ATA27" s="559"/>
      <c r="ATB27" s="559"/>
      <c r="ATC27" s="559"/>
      <c r="ATD27" s="559"/>
      <c r="ATE27" s="559"/>
      <c r="ATF27" s="559"/>
      <c r="ATG27" s="559"/>
      <c r="ATH27" s="559"/>
      <c r="ATI27" s="559"/>
      <c r="ATJ27" s="559"/>
      <c r="ATK27" s="559"/>
      <c r="ATL27" s="559"/>
      <c r="ATM27" s="559"/>
      <c r="ATN27" s="559"/>
      <c r="ATO27" s="559"/>
      <c r="ATP27" s="559"/>
      <c r="ATQ27" s="641"/>
      <c r="ATR27" s="641"/>
      <c r="ATS27" s="641"/>
      <c r="ATT27" s="641"/>
      <c r="ATU27" s="641"/>
      <c r="ATV27" s="641"/>
      <c r="ATW27" s="641"/>
      <c r="ATX27" s="641"/>
      <c r="ATY27" s="641"/>
      <c r="ATZ27" s="641"/>
      <c r="AUA27" s="802"/>
      <c r="AUB27" s="802"/>
      <c r="AUC27" s="802"/>
      <c r="AUD27" s="802"/>
      <c r="AUE27" s="802"/>
      <c r="AUF27" s="802"/>
      <c r="AUG27" s="802"/>
      <c r="AUH27" s="802"/>
      <c r="AUI27" s="802"/>
      <c r="AUJ27" s="802"/>
      <c r="AUK27" s="802"/>
      <c r="AUL27" s="802"/>
      <c r="AUM27" s="802"/>
      <c r="AUN27" s="802"/>
      <c r="AUO27" s="802"/>
      <c r="AUP27" s="801"/>
      <c r="AUQ27" s="802"/>
      <c r="AUR27" s="801"/>
      <c r="AUS27" s="802"/>
      <c r="AUT27" s="801"/>
      <c r="AUU27" s="802"/>
      <c r="AUV27" s="802"/>
      <c r="AUW27" s="802"/>
      <c r="AUX27" s="802"/>
      <c r="AUY27" s="802"/>
      <c r="AUZ27" s="802"/>
      <c r="AVA27" s="802"/>
      <c r="AVB27" s="802"/>
      <c r="AVC27" s="802"/>
      <c r="AVD27" s="802"/>
      <c r="AVE27" s="802"/>
      <c r="AVF27" s="802"/>
      <c r="AVG27" s="802"/>
      <c r="AVH27" s="802"/>
      <c r="AVI27" s="802"/>
      <c r="AVJ27" s="802"/>
      <c r="AVK27" s="802"/>
      <c r="AVL27" s="802"/>
      <c r="AVM27" s="802"/>
      <c r="AVN27" s="802"/>
      <c r="AVO27" s="802"/>
      <c r="AVP27" s="802"/>
      <c r="AVQ27" s="802"/>
      <c r="AVR27" s="802"/>
      <c r="AVS27" s="802"/>
      <c r="AVT27" s="802"/>
      <c r="AVU27" s="802"/>
      <c r="AVV27" s="802"/>
      <c r="AVW27" s="802"/>
      <c r="AVX27" s="802"/>
      <c r="AVY27" s="802"/>
      <c r="AVZ27" s="802"/>
      <c r="AWA27" s="802"/>
      <c r="AWB27" s="802"/>
      <c r="AWC27" s="802"/>
      <c r="AWD27" s="802"/>
      <c r="AWE27" s="802"/>
      <c r="AWF27" s="802"/>
      <c r="AWG27" s="802"/>
      <c r="AWH27" s="802"/>
      <c r="AWI27" s="802"/>
      <c r="AWJ27" s="802"/>
      <c r="AWK27" s="802"/>
      <c r="AWL27" s="802"/>
      <c r="AWM27" s="802"/>
      <c r="AWN27" s="802"/>
      <c r="AWO27" s="802"/>
      <c r="AWP27" s="802"/>
      <c r="AWQ27" s="802"/>
      <c r="AWR27" s="802"/>
      <c r="AWS27" s="802"/>
      <c r="AWT27" s="802"/>
      <c r="AWU27" s="802"/>
      <c r="AWV27" s="802"/>
      <c r="AWW27" s="802"/>
      <c r="AWX27" s="802"/>
      <c r="AWY27" s="802"/>
      <c r="AWZ27" s="802"/>
      <c r="AXA27" s="802"/>
      <c r="AXB27" s="802"/>
      <c r="AXC27" s="802"/>
      <c r="AXD27" s="802"/>
      <c r="AXE27" s="802"/>
      <c r="AXF27" s="802"/>
      <c r="AXG27" s="802"/>
      <c r="AXH27" s="802"/>
      <c r="AXI27" s="802"/>
      <c r="AXJ27" s="802"/>
      <c r="AXK27" s="802"/>
      <c r="AXL27" s="802"/>
      <c r="AXM27" s="802"/>
      <c r="AXN27" s="802"/>
      <c r="AXO27" s="802"/>
      <c r="AXP27" s="802"/>
      <c r="AXQ27" s="802"/>
      <c r="AXR27" s="802"/>
      <c r="AXS27" s="802"/>
      <c r="AXT27" s="802"/>
      <c r="AXU27" s="802"/>
      <c r="AXV27" s="802"/>
      <c r="AXW27" s="802"/>
      <c r="AXX27" s="802"/>
      <c r="AXY27" s="802"/>
      <c r="AXZ27" s="802"/>
      <c r="AYA27" s="802"/>
      <c r="AYB27" s="802"/>
      <c r="AYC27" s="802"/>
      <c r="AYD27" s="802"/>
      <c r="AYE27" s="802"/>
      <c r="AYF27" s="802"/>
      <c r="AYG27" s="802"/>
      <c r="AYH27" s="802"/>
      <c r="AYI27" s="802"/>
      <c r="AYJ27" s="802"/>
      <c r="AYK27" s="802"/>
      <c r="AYL27" s="802"/>
      <c r="AYM27" s="802"/>
      <c r="AYN27" s="802"/>
      <c r="AYO27" s="802"/>
      <c r="AYP27" s="802"/>
      <c r="AYQ27" s="802"/>
      <c r="AYR27" s="802"/>
      <c r="AYS27" s="802"/>
      <c r="AYT27" s="802"/>
      <c r="AYU27" s="802"/>
      <c r="AYV27" s="802"/>
      <c r="AYW27" s="802"/>
      <c r="AYX27" s="802"/>
      <c r="AYY27" s="802"/>
      <c r="AYZ27" s="802"/>
      <c r="AZA27" s="802"/>
      <c r="AZB27" s="802"/>
      <c r="AZC27" s="802"/>
      <c r="AZD27" s="802"/>
      <c r="AZE27" s="802"/>
      <c r="AZF27" s="802"/>
      <c r="AZG27" s="802"/>
      <c r="AZH27" s="802"/>
      <c r="AZI27" s="802"/>
      <c r="AZJ27" s="802"/>
      <c r="AZK27" s="802"/>
      <c r="AZL27" s="802"/>
      <c r="AZM27" s="802"/>
      <c r="AZN27" s="802"/>
      <c r="AZO27" s="802"/>
      <c r="AZP27" s="802"/>
      <c r="AZQ27" s="802"/>
      <c r="AZR27" s="802"/>
      <c r="AZS27" s="802"/>
    </row>
    <row r="28" spans="2:1371" s="178" customFormat="1" ht="22.5" customHeight="1">
      <c r="B28" s="463"/>
      <c r="C28" s="474" t="s">
        <v>46</v>
      </c>
      <c r="D28" s="475" t="s">
        <v>47</v>
      </c>
      <c r="E28" s="476"/>
      <c r="F28" s="1129"/>
      <c r="G28" s="1118"/>
      <c r="H28" s="1118"/>
      <c r="I28" s="1119"/>
      <c r="J28" s="488"/>
      <c r="K28" s="488"/>
      <c r="L28" s="488"/>
      <c r="M28" s="489"/>
      <c r="N28" s="489"/>
      <c r="O28" s="489"/>
      <c r="P28" s="489"/>
      <c r="Q28" s="489"/>
      <c r="R28" s="489"/>
      <c r="S28" s="489"/>
      <c r="T28" s="489"/>
      <c r="U28" s="489"/>
      <c r="V28" s="489"/>
      <c r="W28" s="489"/>
      <c r="X28" s="497"/>
      <c r="Y28" s="523"/>
      <c r="Z28" s="617"/>
      <c r="AA28" s="618"/>
      <c r="AB28" s="1130"/>
      <c r="AC28" s="1121"/>
      <c r="AD28" s="1121"/>
      <c r="AE28" s="1122"/>
      <c r="AF28" s="632"/>
      <c r="AG28" s="632"/>
      <c r="AH28" s="632"/>
      <c r="AI28" s="633"/>
      <c r="AJ28" s="633"/>
      <c r="AK28" s="633"/>
      <c r="AL28" s="633"/>
      <c r="AM28" s="633"/>
      <c r="AN28" s="633"/>
      <c r="AO28" s="633"/>
      <c r="AP28" s="633"/>
      <c r="AQ28" s="638"/>
      <c r="AR28" s="559"/>
      <c r="AS28" s="559"/>
      <c r="AT28" s="559"/>
      <c r="AU28" s="559"/>
      <c r="AV28" s="559"/>
      <c r="AW28" s="559"/>
      <c r="AX28" s="559"/>
      <c r="AY28" s="559"/>
      <c r="AZ28" s="559"/>
      <c r="BA28" s="559"/>
      <c r="BB28" s="559"/>
      <c r="BC28" s="559"/>
      <c r="BD28" s="559"/>
      <c r="BE28" s="559"/>
      <c r="BF28" s="559"/>
      <c r="BG28" s="559"/>
      <c r="BH28" s="559"/>
      <c r="BI28" s="559"/>
      <c r="BJ28" s="559"/>
      <c r="BK28" s="559"/>
      <c r="BL28" s="559"/>
      <c r="BM28" s="559"/>
      <c r="BN28" s="559"/>
      <c r="BO28" s="559"/>
      <c r="BP28" s="559"/>
      <c r="BQ28" s="559"/>
      <c r="BR28" s="559"/>
      <c r="BS28" s="559"/>
      <c r="BT28" s="559"/>
      <c r="BU28" s="559"/>
      <c r="BV28" s="559"/>
      <c r="BW28" s="559"/>
      <c r="BX28" s="559"/>
      <c r="BY28" s="559"/>
      <c r="BZ28" s="559"/>
      <c r="CA28" s="559"/>
      <c r="CB28" s="559"/>
      <c r="CC28" s="559"/>
      <c r="CD28" s="559"/>
      <c r="CE28" s="559"/>
      <c r="CF28" s="559"/>
      <c r="CG28" s="559"/>
      <c r="CH28" s="559"/>
      <c r="CI28" s="559"/>
      <c r="CJ28" s="559"/>
      <c r="CK28" s="559"/>
      <c r="CL28" s="559"/>
      <c r="CM28" s="559"/>
      <c r="CN28" s="559"/>
      <c r="CO28" s="559"/>
      <c r="CP28" s="559"/>
      <c r="CQ28" s="559"/>
      <c r="CR28" s="559"/>
      <c r="CS28" s="559"/>
      <c r="CT28" s="559"/>
      <c r="CU28" s="559"/>
      <c r="CV28" s="559"/>
      <c r="CW28" s="559"/>
      <c r="CX28" s="559"/>
      <c r="CY28" s="559"/>
      <c r="CZ28" s="559"/>
      <c r="DA28" s="559"/>
      <c r="DB28" s="559"/>
      <c r="DC28" s="559"/>
      <c r="DD28" s="559"/>
      <c r="DE28" s="559"/>
      <c r="DF28" s="559"/>
      <c r="DG28" s="559"/>
      <c r="DH28" s="559"/>
      <c r="DI28" s="559"/>
      <c r="DJ28" s="559"/>
      <c r="DK28" s="559"/>
      <c r="DL28" s="559"/>
      <c r="DM28" s="559"/>
      <c r="DN28" s="559"/>
      <c r="DO28" s="559"/>
      <c r="DP28" s="559"/>
      <c r="DQ28" s="559"/>
      <c r="DR28" s="559"/>
      <c r="DS28" s="559"/>
      <c r="DT28" s="559"/>
      <c r="DU28" s="559"/>
      <c r="DV28" s="559"/>
      <c r="DW28" s="559"/>
      <c r="DX28" s="559"/>
      <c r="DY28" s="559"/>
      <c r="DZ28" s="559"/>
      <c r="EA28" s="559"/>
      <c r="EB28" s="559"/>
      <c r="EC28" s="559"/>
      <c r="ED28" s="559"/>
      <c r="EE28" s="559"/>
      <c r="EF28" s="559"/>
      <c r="EG28" s="559"/>
      <c r="EH28" s="559"/>
      <c r="EI28" s="559"/>
      <c r="EJ28" s="559"/>
      <c r="EK28" s="559"/>
      <c r="EL28" s="559"/>
      <c r="EM28" s="559"/>
      <c r="EN28" s="559"/>
      <c r="EO28" s="559"/>
      <c r="EP28" s="559"/>
      <c r="EQ28" s="559"/>
      <c r="ER28" s="559"/>
      <c r="ES28" s="559"/>
      <c r="ET28" s="559"/>
      <c r="EU28" s="559"/>
      <c r="EV28" s="559"/>
      <c r="EW28" s="559"/>
      <c r="EX28" s="559"/>
      <c r="EY28" s="559"/>
      <c r="EZ28" s="559"/>
      <c r="FA28" s="559"/>
      <c r="FB28" s="559"/>
      <c r="FC28" s="559"/>
      <c r="FD28" s="559"/>
      <c r="FE28" s="559"/>
      <c r="FF28" s="559"/>
      <c r="FG28" s="559"/>
      <c r="FH28" s="559"/>
      <c r="FI28" s="559"/>
      <c r="FJ28" s="559"/>
      <c r="FK28" s="559"/>
      <c r="FL28" s="559"/>
      <c r="FM28" s="559"/>
      <c r="FN28" s="559"/>
      <c r="FO28" s="559"/>
      <c r="FP28" s="559"/>
      <c r="FQ28" s="559"/>
      <c r="FR28" s="559"/>
      <c r="FS28" s="559"/>
      <c r="FT28" s="559"/>
      <c r="FU28" s="559"/>
      <c r="FV28" s="559"/>
      <c r="FW28" s="559"/>
      <c r="FX28" s="559"/>
      <c r="FY28" s="559"/>
      <c r="FZ28" s="559"/>
      <c r="GA28" s="559"/>
      <c r="GB28" s="559"/>
      <c r="GC28" s="559"/>
      <c r="GD28" s="559"/>
      <c r="GE28" s="559"/>
      <c r="GF28" s="559"/>
      <c r="GG28" s="559"/>
      <c r="GH28" s="559"/>
      <c r="GI28" s="559"/>
      <c r="GJ28" s="559"/>
      <c r="GK28" s="559"/>
      <c r="GL28" s="559"/>
      <c r="GM28" s="559"/>
      <c r="GN28" s="559"/>
      <c r="GO28" s="559"/>
      <c r="GP28" s="559"/>
      <c r="GQ28" s="559"/>
      <c r="GR28" s="559"/>
      <c r="GS28" s="559"/>
      <c r="GT28" s="559"/>
      <c r="GU28" s="559"/>
      <c r="GV28" s="559"/>
      <c r="GW28" s="559"/>
      <c r="GX28" s="559"/>
      <c r="GY28" s="559"/>
      <c r="GZ28" s="559"/>
      <c r="HA28" s="559"/>
      <c r="HB28" s="559"/>
      <c r="HC28" s="559"/>
      <c r="HD28" s="559"/>
      <c r="HE28" s="559"/>
      <c r="HF28" s="559"/>
      <c r="HG28" s="559"/>
      <c r="HH28" s="559"/>
      <c r="HI28" s="559"/>
      <c r="HJ28" s="559"/>
      <c r="HK28" s="559"/>
      <c r="HL28" s="559"/>
      <c r="HM28" s="559"/>
      <c r="HN28" s="559"/>
      <c r="HO28" s="559"/>
      <c r="HP28" s="559"/>
      <c r="HQ28" s="559"/>
      <c r="HR28" s="559"/>
      <c r="HS28" s="559"/>
      <c r="HT28" s="559"/>
      <c r="HU28" s="559"/>
      <c r="HV28" s="559"/>
      <c r="HW28" s="559"/>
      <c r="HX28" s="559"/>
      <c r="HY28" s="559"/>
      <c r="HZ28" s="559"/>
      <c r="IA28" s="559"/>
      <c r="IB28" s="559"/>
      <c r="IC28" s="559"/>
      <c r="ID28" s="559"/>
      <c r="IE28" s="559"/>
      <c r="IF28" s="559"/>
      <c r="IG28" s="559"/>
      <c r="IH28" s="559"/>
      <c r="II28" s="559"/>
      <c r="IJ28" s="559"/>
      <c r="IK28" s="559"/>
      <c r="IL28" s="559"/>
      <c r="IM28" s="559"/>
      <c r="IN28" s="559"/>
      <c r="IO28" s="559"/>
      <c r="IP28" s="559"/>
      <c r="IQ28" s="559"/>
      <c r="IR28" s="559"/>
      <c r="IS28" s="559"/>
      <c r="IT28" s="559"/>
      <c r="IU28" s="559"/>
      <c r="IV28" s="559"/>
      <c r="IW28" s="559"/>
      <c r="IX28" s="559"/>
      <c r="IY28" s="559"/>
      <c r="IZ28" s="559"/>
      <c r="JA28" s="559"/>
      <c r="JB28" s="559"/>
      <c r="JC28" s="559"/>
      <c r="JD28" s="559"/>
      <c r="JE28" s="559"/>
      <c r="JF28" s="559"/>
      <c r="JG28" s="559"/>
      <c r="JH28" s="559"/>
      <c r="JI28" s="559"/>
      <c r="JJ28" s="559"/>
      <c r="JK28" s="559"/>
      <c r="JL28" s="559"/>
      <c r="JM28" s="559"/>
      <c r="JN28" s="559"/>
      <c r="JO28" s="559"/>
      <c r="JP28" s="559"/>
      <c r="JQ28" s="559"/>
      <c r="JR28" s="559"/>
      <c r="JS28" s="559"/>
      <c r="JT28" s="559"/>
      <c r="JU28" s="559"/>
      <c r="JV28" s="559"/>
      <c r="JW28" s="559"/>
      <c r="JX28" s="559"/>
      <c r="JY28" s="559"/>
      <c r="JZ28" s="559"/>
      <c r="KA28" s="559"/>
      <c r="KB28" s="559"/>
      <c r="KC28" s="559"/>
      <c r="KD28" s="559"/>
      <c r="KE28" s="559"/>
      <c r="KF28" s="559"/>
      <c r="KG28" s="559"/>
      <c r="KH28" s="559"/>
      <c r="KI28" s="559"/>
      <c r="KJ28" s="559"/>
      <c r="KK28" s="559"/>
      <c r="KL28" s="559"/>
      <c r="KM28" s="559"/>
      <c r="KN28" s="559"/>
      <c r="KO28" s="559"/>
      <c r="KP28" s="559"/>
      <c r="KQ28" s="559"/>
      <c r="KR28" s="559"/>
      <c r="KS28" s="559"/>
      <c r="KT28" s="559"/>
      <c r="KU28" s="559"/>
      <c r="KV28" s="559"/>
      <c r="KW28" s="559"/>
      <c r="KX28" s="559"/>
      <c r="KY28" s="559"/>
      <c r="KZ28" s="559"/>
      <c r="LA28" s="559"/>
      <c r="LB28" s="559"/>
      <c r="LC28" s="559"/>
      <c r="LD28" s="559"/>
      <c r="LE28" s="559"/>
      <c r="LF28" s="559"/>
      <c r="LG28" s="559"/>
      <c r="LH28" s="559"/>
      <c r="LI28" s="559"/>
      <c r="LJ28" s="559"/>
      <c r="LK28" s="559"/>
      <c r="LL28" s="559"/>
      <c r="LM28" s="559"/>
      <c r="LN28" s="559"/>
      <c r="LO28" s="559"/>
      <c r="LP28" s="559"/>
      <c r="LQ28" s="559"/>
      <c r="LR28" s="559"/>
      <c r="LS28" s="559"/>
      <c r="LT28" s="559"/>
      <c r="LU28" s="559"/>
      <c r="LV28" s="559"/>
      <c r="LW28" s="559"/>
      <c r="LX28" s="559"/>
      <c r="LY28" s="559"/>
      <c r="LZ28" s="559"/>
      <c r="MA28" s="559"/>
      <c r="MB28" s="559"/>
      <c r="MC28" s="559"/>
      <c r="MD28" s="559"/>
      <c r="ME28" s="559"/>
      <c r="MF28" s="559"/>
      <c r="MG28" s="559"/>
      <c r="MH28" s="559"/>
      <c r="MI28" s="559"/>
      <c r="MJ28" s="559"/>
      <c r="MK28" s="559"/>
      <c r="ML28" s="559"/>
      <c r="MM28" s="559"/>
      <c r="MN28" s="559"/>
      <c r="MO28" s="559"/>
      <c r="MP28" s="559"/>
      <c r="MQ28" s="559"/>
      <c r="MR28" s="559"/>
      <c r="MS28" s="559"/>
      <c r="MT28" s="559"/>
      <c r="MU28" s="559"/>
      <c r="MV28" s="559"/>
      <c r="MW28" s="559"/>
      <c r="MX28" s="559"/>
      <c r="MY28" s="559"/>
      <c r="MZ28" s="559"/>
      <c r="NA28" s="559"/>
      <c r="NB28" s="559"/>
      <c r="NC28" s="559"/>
      <c r="ND28" s="559"/>
      <c r="NE28" s="559"/>
      <c r="NF28" s="559"/>
      <c r="NG28" s="559"/>
      <c r="NH28" s="559"/>
      <c r="NI28" s="559"/>
      <c r="NJ28" s="559"/>
      <c r="NK28" s="559"/>
      <c r="NL28" s="559"/>
      <c r="NM28" s="559"/>
      <c r="NN28" s="559"/>
      <c r="NO28" s="559"/>
      <c r="NP28" s="559"/>
      <c r="NQ28" s="559"/>
      <c r="NR28" s="559"/>
      <c r="NS28" s="559"/>
      <c r="NT28" s="559"/>
      <c r="NU28" s="559"/>
      <c r="NV28" s="559"/>
      <c r="NW28" s="559"/>
      <c r="NX28" s="559"/>
      <c r="NY28" s="559"/>
      <c r="NZ28" s="559"/>
      <c r="OA28" s="559"/>
      <c r="OB28" s="559"/>
      <c r="OC28" s="559"/>
      <c r="OD28" s="559"/>
      <c r="OE28" s="559"/>
      <c r="OF28" s="559"/>
      <c r="OG28" s="559"/>
      <c r="OH28" s="559"/>
      <c r="OI28" s="559"/>
      <c r="OJ28" s="559"/>
      <c r="OK28" s="559"/>
      <c r="OL28" s="559"/>
      <c r="OM28" s="559"/>
      <c r="ON28" s="559"/>
      <c r="OO28" s="559"/>
      <c r="OP28" s="559"/>
      <c r="OQ28" s="559"/>
      <c r="OR28" s="559"/>
      <c r="OS28" s="559"/>
      <c r="OT28" s="559"/>
      <c r="OU28" s="559"/>
      <c r="OV28" s="559"/>
      <c r="OW28" s="559"/>
      <c r="OX28" s="559"/>
      <c r="OY28" s="559"/>
      <c r="OZ28" s="559"/>
      <c r="PA28" s="559"/>
      <c r="PB28" s="559"/>
      <c r="PC28" s="559"/>
      <c r="PD28" s="559"/>
      <c r="PE28" s="559"/>
      <c r="PF28" s="559"/>
      <c r="PG28" s="559"/>
      <c r="PH28" s="559"/>
      <c r="PI28" s="559"/>
      <c r="PJ28" s="559"/>
      <c r="PK28" s="559"/>
      <c r="PL28" s="559"/>
      <c r="PM28" s="559"/>
      <c r="PN28" s="559"/>
      <c r="PO28" s="559"/>
      <c r="PP28" s="559"/>
      <c r="PQ28" s="559"/>
      <c r="PR28" s="559"/>
      <c r="PS28" s="559"/>
      <c r="PT28" s="559"/>
      <c r="PU28" s="559"/>
      <c r="PV28" s="559"/>
      <c r="PW28" s="559"/>
      <c r="PX28" s="559"/>
      <c r="PY28" s="559"/>
      <c r="PZ28" s="559"/>
      <c r="QA28" s="559"/>
      <c r="QB28" s="559"/>
      <c r="QC28" s="559"/>
      <c r="QD28" s="559"/>
      <c r="QE28" s="559"/>
      <c r="QF28" s="559"/>
      <c r="QG28" s="559"/>
      <c r="QH28" s="559"/>
      <c r="QI28" s="559"/>
      <c r="QJ28" s="559"/>
      <c r="QK28" s="559"/>
      <c r="QL28" s="559"/>
      <c r="QM28" s="559"/>
      <c r="QN28" s="559"/>
      <c r="QO28" s="559"/>
      <c r="QP28" s="559"/>
      <c r="QQ28" s="559"/>
      <c r="QR28" s="559"/>
      <c r="QS28" s="559"/>
      <c r="QT28" s="559"/>
      <c r="QU28" s="559"/>
      <c r="QV28" s="559"/>
      <c r="QW28" s="559"/>
      <c r="QX28" s="559"/>
      <c r="QY28" s="559"/>
      <c r="QZ28" s="559"/>
      <c r="RA28" s="559"/>
      <c r="RB28" s="559"/>
      <c r="RC28" s="559"/>
      <c r="RD28" s="559"/>
      <c r="RE28" s="559"/>
      <c r="RF28" s="559"/>
      <c r="RG28" s="559"/>
      <c r="RH28" s="559"/>
      <c r="RI28" s="559"/>
      <c r="RJ28" s="559"/>
      <c r="RK28" s="559"/>
      <c r="RL28" s="559"/>
      <c r="RM28" s="559"/>
      <c r="RN28" s="559"/>
      <c r="RO28" s="559"/>
      <c r="RP28" s="559"/>
      <c r="RQ28" s="559"/>
      <c r="RR28" s="559"/>
      <c r="RS28" s="559"/>
      <c r="RT28" s="559"/>
      <c r="RU28" s="559"/>
      <c r="RV28" s="559"/>
      <c r="RW28" s="559"/>
      <c r="RX28" s="559"/>
      <c r="RY28" s="559"/>
      <c r="RZ28" s="559"/>
      <c r="SA28" s="559"/>
      <c r="SB28" s="559"/>
      <c r="SC28" s="559"/>
      <c r="SD28" s="559"/>
      <c r="SE28" s="559"/>
      <c r="SF28" s="559"/>
      <c r="SG28" s="559"/>
      <c r="SH28" s="559"/>
      <c r="SI28" s="559"/>
      <c r="SJ28" s="559"/>
      <c r="SK28" s="559"/>
      <c r="SL28" s="559"/>
      <c r="SM28" s="559"/>
      <c r="SN28" s="559"/>
      <c r="SO28" s="559"/>
      <c r="SP28" s="559"/>
      <c r="SQ28" s="559"/>
      <c r="SR28" s="559"/>
      <c r="SS28" s="559"/>
      <c r="ST28" s="559"/>
      <c r="SU28" s="559"/>
      <c r="SV28" s="559"/>
      <c r="SW28" s="559"/>
      <c r="SX28" s="559"/>
      <c r="SY28" s="559"/>
      <c r="SZ28" s="559"/>
      <c r="TA28" s="559"/>
      <c r="TB28" s="559"/>
      <c r="TC28" s="559"/>
      <c r="TD28" s="559"/>
      <c r="TE28" s="559"/>
      <c r="TF28" s="559"/>
      <c r="TG28" s="559"/>
      <c r="TH28" s="559"/>
      <c r="TI28" s="559"/>
      <c r="TJ28" s="559"/>
      <c r="TK28" s="559"/>
      <c r="TL28" s="559"/>
      <c r="TM28" s="559"/>
      <c r="TN28" s="559"/>
      <c r="TO28" s="559"/>
      <c r="TP28" s="559"/>
      <c r="TQ28" s="559"/>
      <c r="TR28" s="559"/>
      <c r="TS28" s="559"/>
      <c r="TT28" s="559"/>
      <c r="TU28" s="559"/>
      <c r="TV28" s="559"/>
      <c r="TW28" s="559"/>
      <c r="TX28" s="559"/>
      <c r="TY28" s="559"/>
      <c r="TZ28" s="559"/>
      <c r="UA28" s="559"/>
      <c r="UB28" s="559"/>
      <c r="UC28" s="559"/>
      <c r="UD28" s="559"/>
      <c r="UE28" s="559"/>
      <c r="UF28" s="559"/>
      <c r="UG28" s="559"/>
      <c r="UH28" s="559"/>
      <c r="UI28" s="559"/>
      <c r="UJ28" s="559"/>
      <c r="UK28" s="559"/>
      <c r="UL28" s="559"/>
      <c r="UM28" s="559"/>
      <c r="UN28" s="559"/>
      <c r="UO28" s="559"/>
      <c r="UP28" s="559"/>
      <c r="UQ28" s="559"/>
      <c r="UR28" s="559"/>
      <c r="US28" s="559"/>
      <c r="UT28" s="559"/>
      <c r="UU28" s="559"/>
      <c r="UV28" s="559"/>
      <c r="UW28" s="559"/>
      <c r="UX28" s="559"/>
      <c r="UY28" s="559"/>
      <c r="UZ28" s="559"/>
      <c r="VA28" s="559"/>
      <c r="VB28" s="559"/>
      <c r="VC28" s="559"/>
      <c r="VD28" s="559"/>
      <c r="VE28" s="559"/>
      <c r="VF28" s="559"/>
      <c r="VG28" s="559"/>
      <c r="VH28" s="559"/>
      <c r="VI28" s="559"/>
      <c r="VJ28" s="559"/>
      <c r="VK28" s="559"/>
      <c r="VL28" s="559"/>
      <c r="VM28" s="559"/>
      <c r="VN28" s="559"/>
      <c r="VO28" s="559"/>
      <c r="VP28" s="559"/>
      <c r="VQ28" s="559"/>
      <c r="VR28" s="559"/>
      <c r="VS28" s="559"/>
      <c r="VT28" s="559"/>
      <c r="VU28" s="559"/>
      <c r="VV28" s="559"/>
      <c r="VW28" s="559"/>
      <c r="VX28" s="559"/>
      <c r="VY28" s="559"/>
      <c r="VZ28" s="559"/>
      <c r="WA28" s="559"/>
      <c r="WB28" s="559"/>
      <c r="WC28" s="559"/>
      <c r="WD28" s="559"/>
      <c r="WE28" s="559"/>
      <c r="WF28" s="559"/>
      <c r="WG28" s="559"/>
      <c r="WH28" s="559"/>
      <c r="WI28" s="559"/>
      <c r="WJ28" s="559"/>
      <c r="WK28" s="559"/>
      <c r="WL28" s="559"/>
      <c r="WM28" s="559"/>
      <c r="WN28" s="559"/>
      <c r="WO28" s="559"/>
      <c r="WP28" s="559"/>
      <c r="WQ28" s="559"/>
      <c r="WR28" s="559"/>
      <c r="WS28" s="559"/>
      <c r="WT28" s="559"/>
      <c r="WU28" s="559"/>
      <c r="WV28" s="559"/>
      <c r="WW28" s="559"/>
      <c r="WX28" s="559"/>
      <c r="WY28" s="559"/>
      <c r="WZ28" s="559"/>
      <c r="XA28" s="559"/>
      <c r="XB28" s="559"/>
      <c r="XC28" s="559"/>
      <c r="XD28" s="559"/>
      <c r="XE28" s="559"/>
      <c r="XF28" s="559"/>
      <c r="XG28" s="559"/>
      <c r="XH28" s="559"/>
      <c r="XI28" s="559"/>
      <c r="XJ28" s="559"/>
      <c r="XK28" s="559"/>
      <c r="XL28" s="559"/>
      <c r="XM28" s="559"/>
      <c r="XN28" s="559"/>
      <c r="XO28" s="559"/>
      <c r="XP28" s="559"/>
      <c r="XQ28" s="559"/>
      <c r="XR28" s="559"/>
      <c r="XS28" s="559"/>
      <c r="XT28" s="559"/>
      <c r="XU28" s="559"/>
      <c r="XV28" s="559"/>
      <c r="XW28" s="559"/>
      <c r="XX28" s="559"/>
      <c r="XY28" s="559"/>
      <c r="XZ28" s="559"/>
      <c r="YA28" s="559"/>
      <c r="YB28" s="559"/>
      <c r="YC28" s="559"/>
      <c r="YD28" s="559"/>
      <c r="YE28" s="559"/>
      <c r="YF28" s="559"/>
      <c r="YG28" s="559"/>
      <c r="YH28" s="559"/>
      <c r="YI28" s="559"/>
      <c r="YJ28" s="559"/>
      <c r="YK28" s="559"/>
      <c r="YL28" s="559"/>
      <c r="YM28" s="559"/>
      <c r="YN28" s="559"/>
      <c r="YO28" s="559"/>
      <c r="YP28" s="559"/>
      <c r="YQ28" s="559"/>
      <c r="YR28" s="559"/>
      <c r="YS28" s="559"/>
      <c r="YT28" s="559"/>
      <c r="YU28" s="559"/>
      <c r="YV28" s="559"/>
      <c r="YW28" s="559"/>
      <c r="YX28" s="559"/>
      <c r="YY28" s="559"/>
      <c r="YZ28" s="559"/>
      <c r="ZA28" s="559"/>
      <c r="ZB28" s="559"/>
      <c r="ZC28" s="559"/>
      <c r="ZD28" s="559"/>
      <c r="ZE28" s="559"/>
      <c r="ZF28" s="559"/>
      <c r="ZG28" s="559"/>
      <c r="ZH28" s="559"/>
      <c r="ZI28" s="559"/>
      <c r="ZJ28" s="559"/>
      <c r="ZK28" s="559"/>
      <c r="ZL28" s="559"/>
      <c r="ZM28" s="559"/>
      <c r="ZN28" s="559"/>
      <c r="ZO28" s="559"/>
      <c r="ZP28" s="559"/>
      <c r="ZQ28" s="559"/>
      <c r="ZR28" s="559"/>
      <c r="ZS28" s="559"/>
      <c r="ZT28" s="559"/>
      <c r="ZU28" s="559"/>
      <c r="ZV28" s="559"/>
      <c r="ZW28" s="559"/>
      <c r="ZX28" s="559"/>
      <c r="ZY28" s="559"/>
      <c r="ZZ28" s="559"/>
      <c r="AAA28" s="559"/>
      <c r="AAB28" s="559"/>
      <c r="AAC28" s="559"/>
      <c r="AAD28" s="559"/>
      <c r="AAE28" s="559"/>
      <c r="AAF28" s="559"/>
      <c r="AAG28" s="559"/>
      <c r="AAH28" s="559"/>
      <c r="AAI28" s="559"/>
      <c r="AAJ28" s="559"/>
      <c r="AAK28" s="559"/>
      <c r="AAL28" s="559"/>
      <c r="AAM28" s="559"/>
      <c r="AAN28" s="559"/>
      <c r="AAO28" s="559"/>
      <c r="AAP28" s="559"/>
      <c r="AAQ28" s="559"/>
      <c r="AAR28" s="559"/>
      <c r="AAS28" s="559"/>
      <c r="AAT28" s="559"/>
      <c r="AAU28" s="559"/>
      <c r="AAV28" s="559"/>
      <c r="AAW28" s="559"/>
      <c r="AAX28" s="559"/>
      <c r="AAY28" s="559"/>
      <c r="AAZ28" s="559"/>
      <c r="ABA28" s="559"/>
      <c r="ABB28" s="559"/>
      <c r="ABC28" s="559"/>
      <c r="ABD28" s="559"/>
      <c r="ABE28" s="559"/>
      <c r="ABF28" s="559"/>
      <c r="ABG28" s="559"/>
      <c r="ABH28" s="559"/>
      <c r="ABI28" s="559"/>
      <c r="ABJ28" s="559"/>
      <c r="ABK28" s="559"/>
      <c r="ABL28" s="559"/>
      <c r="ABM28" s="559"/>
      <c r="ABN28" s="559"/>
      <c r="ABO28" s="559"/>
      <c r="ABP28" s="559"/>
      <c r="ABQ28" s="559"/>
      <c r="ABR28" s="559"/>
      <c r="ABS28" s="559"/>
      <c r="ABT28" s="559"/>
      <c r="ABU28" s="559"/>
      <c r="ABV28" s="559"/>
      <c r="ABW28" s="559"/>
      <c r="ABX28" s="559"/>
      <c r="ABY28" s="559"/>
      <c r="ABZ28" s="559"/>
      <c r="ACA28" s="559"/>
      <c r="ACB28" s="559"/>
      <c r="ACC28" s="559"/>
      <c r="ACD28" s="559"/>
      <c r="ACE28" s="559"/>
      <c r="ACF28" s="559"/>
      <c r="ACG28" s="559"/>
      <c r="ACH28" s="559"/>
      <c r="ACI28" s="559"/>
      <c r="ACJ28" s="559"/>
      <c r="ACK28" s="559"/>
      <c r="ACL28" s="559"/>
      <c r="ACM28" s="559"/>
      <c r="ACN28" s="559"/>
      <c r="ACO28" s="559"/>
      <c r="ACP28" s="559"/>
      <c r="ACQ28" s="559"/>
      <c r="ACR28" s="559"/>
      <c r="ACS28" s="559"/>
      <c r="ACT28" s="559"/>
      <c r="ACU28" s="559"/>
      <c r="ACV28" s="559"/>
      <c r="ACW28" s="559"/>
      <c r="ACX28" s="559"/>
      <c r="ACY28" s="559"/>
      <c r="ACZ28" s="559"/>
      <c r="ADA28" s="559"/>
      <c r="ADB28" s="559"/>
      <c r="ADC28" s="559"/>
      <c r="ADD28" s="559"/>
      <c r="ADE28" s="559"/>
      <c r="ADF28" s="559"/>
      <c r="ADG28" s="559"/>
      <c r="ADH28" s="559"/>
      <c r="ADI28" s="559"/>
      <c r="ADJ28" s="559"/>
      <c r="ADK28" s="559"/>
      <c r="ADL28" s="559"/>
      <c r="ADM28" s="559"/>
      <c r="ADN28" s="559"/>
      <c r="ADO28" s="559"/>
      <c r="ADP28" s="559"/>
      <c r="ADQ28" s="559"/>
      <c r="ADR28" s="559"/>
      <c r="ADS28" s="559"/>
      <c r="ADT28" s="559"/>
      <c r="ADU28" s="559"/>
      <c r="ADV28" s="559"/>
      <c r="ADW28" s="559"/>
      <c r="ADX28" s="559"/>
      <c r="ADY28" s="559"/>
      <c r="ADZ28" s="559"/>
      <c r="AEA28" s="559"/>
      <c r="AEB28" s="559"/>
      <c r="AEC28" s="559"/>
      <c r="AED28" s="559"/>
      <c r="AEE28" s="559"/>
      <c r="AEF28" s="559"/>
      <c r="AEG28" s="559"/>
      <c r="AEH28" s="559"/>
      <c r="AEI28" s="559"/>
      <c r="AEJ28" s="559"/>
      <c r="AEK28" s="559"/>
      <c r="AEL28" s="559"/>
      <c r="AEM28" s="559"/>
      <c r="AEN28" s="559"/>
      <c r="AEO28" s="559"/>
      <c r="AEP28" s="559"/>
      <c r="AEQ28" s="559"/>
      <c r="AER28" s="559"/>
      <c r="AES28" s="559"/>
      <c r="AET28" s="559"/>
      <c r="AEU28" s="559"/>
      <c r="AEV28" s="559"/>
      <c r="AEW28" s="559"/>
      <c r="AEX28" s="559"/>
      <c r="AEY28" s="559"/>
      <c r="AEZ28" s="559"/>
      <c r="AFA28" s="559"/>
      <c r="AFB28" s="559"/>
      <c r="AFC28" s="559"/>
      <c r="AFD28" s="559"/>
      <c r="AFE28" s="559"/>
      <c r="AFF28" s="559"/>
      <c r="AFG28" s="559"/>
      <c r="AFH28" s="559"/>
      <c r="AFI28" s="559"/>
      <c r="AFJ28" s="559"/>
      <c r="AFK28" s="559"/>
      <c r="AFL28" s="559"/>
      <c r="AFM28" s="559"/>
      <c r="AFN28" s="559"/>
      <c r="AFO28" s="559"/>
      <c r="AFP28" s="559"/>
      <c r="AFQ28" s="559"/>
      <c r="AFR28" s="559"/>
      <c r="AFS28" s="559"/>
      <c r="AFT28" s="559"/>
      <c r="AFU28" s="559"/>
      <c r="AFV28" s="559"/>
      <c r="AFW28" s="559"/>
      <c r="AFX28" s="559"/>
      <c r="AFY28" s="559"/>
      <c r="AFZ28" s="559"/>
      <c r="AGA28" s="559"/>
      <c r="AGB28" s="559"/>
      <c r="AGC28" s="559"/>
      <c r="AGD28" s="559"/>
      <c r="AGE28" s="559"/>
      <c r="AGF28" s="559"/>
      <c r="AGG28" s="559"/>
      <c r="AGH28" s="559"/>
      <c r="AGI28" s="559"/>
      <c r="AGJ28" s="559"/>
      <c r="AGK28" s="559"/>
      <c r="AGL28" s="559"/>
      <c r="AGM28" s="559"/>
      <c r="AGN28" s="559"/>
      <c r="AGO28" s="559"/>
      <c r="AGP28" s="559"/>
      <c r="AGQ28" s="559"/>
      <c r="AGR28" s="559"/>
      <c r="AGS28" s="559"/>
      <c r="AGT28" s="559"/>
      <c r="AGU28" s="559"/>
      <c r="AGV28" s="559"/>
      <c r="AGW28" s="559"/>
      <c r="AGX28" s="559"/>
      <c r="AGY28" s="559"/>
      <c r="AGZ28" s="559"/>
      <c r="AHA28" s="559"/>
      <c r="AHB28" s="559"/>
      <c r="AHC28" s="559"/>
      <c r="AHD28" s="559"/>
      <c r="AHE28" s="559"/>
      <c r="AHF28" s="559"/>
      <c r="AHG28" s="559"/>
      <c r="AHH28" s="559"/>
      <c r="AHI28" s="559"/>
      <c r="AHJ28" s="559"/>
      <c r="AHK28" s="559"/>
      <c r="AHL28" s="559"/>
      <c r="AHM28" s="559"/>
      <c r="AHN28" s="559"/>
      <c r="AHO28" s="559"/>
      <c r="AHP28" s="559"/>
      <c r="AHQ28" s="559"/>
      <c r="AHR28" s="559"/>
      <c r="AHS28" s="559"/>
      <c r="AHT28" s="559"/>
      <c r="AHU28" s="559"/>
      <c r="AHV28" s="559"/>
      <c r="AHW28" s="559"/>
      <c r="AHX28" s="559"/>
      <c r="AHY28" s="559"/>
      <c r="AHZ28" s="559"/>
      <c r="AIA28" s="559"/>
      <c r="AIB28" s="559"/>
      <c r="AIC28" s="559"/>
      <c r="AID28" s="559"/>
      <c r="AIE28" s="559"/>
      <c r="AIF28" s="559"/>
      <c r="AIG28" s="559"/>
      <c r="AIH28" s="559"/>
      <c r="AII28" s="559"/>
      <c r="AIJ28" s="559"/>
      <c r="AIK28" s="559"/>
      <c r="AIL28" s="559"/>
      <c r="AIM28" s="559"/>
      <c r="AIN28" s="559"/>
      <c r="AIO28" s="559"/>
      <c r="AIP28" s="559"/>
      <c r="AIQ28" s="559"/>
      <c r="AIR28" s="559"/>
      <c r="AIS28" s="559"/>
      <c r="AIT28" s="559"/>
      <c r="AIU28" s="559"/>
      <c r="AIV28" s="559"/>
      <c r="AIW28" s="559"/>
      <c r="AIX28" s="559"/>
      <c r="AIY28" s="559"/>
      <c r="AIZ28" s="559"/>
      <c r="AJA28" s="559"/>
      <c r="AJB28" s="559"/>
      <c r="AJC28" s="559"/>
      <c r="AJD28" s="559"/>
      <c r="AJE28" s="559"/>
      <c r="AJF28" s="559"/>
      <c r="AJG28" s="559"/>
      <c r="AJH28" s="559"/>
      <c r="AJI28" s="559"/>
      <c r="AJJ28" s="559"/>
      <c r="AJK28" s="559"/>
      <c r="AJL28" s="559"/>
      <c r="AJM28" s="559"/>
      <c r="AJN28" s="559"/>
      <c r="AJO28" s="559"/>
      <c r="AJP28" s="559"/>
      <c r="AJQ28" s="559"/>
      <c r="AJR28" s="559"/>
      <c r="AJS28" s="559"/>
      <c r="AJT28" s="559"/>
      <c r="AJU28" s="559"/>
      <c r="AJV28" s="559"/>
      <c r="AJW28" s="559"/>
      <c r="AJX28" s="559"/>
      <c r="AJY28" s="559"/>
      <c r="AJZ28" s="559"/>
      <c r="AKA28" s="559"/>
      <c r="AKB28" s="559"/>
      <c r="AKC28" s="559"/>
      <c r="AKD28" s="559"/>
      <c r="AKE28" s="559"/>
      <c r="AKF28" s="559"/>
      <c r="AKG28" s="559"/>
      <c r="AKH28" s="559"/>
      <c r="AKI28" s="559"/>
      <c r="AKJ28" s="559"/>
      <c r="AKK28" s="559"/>
      <c r="AKL28" s="559"/>
      <c r="AKM28" s="559"/>
      <c r="AKN28" s="559"/>
      <c r="AKO28" s="559"/>
      <c r="AKP28" s="559"/>
      <c r="AKQ28" s="559"/>
      <c r="AKR28" s="559"/>
      <c r="AKS28" s="559"/>
      <c r="AKT28" s="559"/>
      <c r="AKU28" s="559"/>
      <c r="AKV28" s="559"/>
      <c r="AKW28" s="559"/>
      <c r="AKX28" s="559"/>
      <c r="AKY28" s="559"/>
      <c r="AKZ28" s="559"/>
      <c r="ALA28" s="559"/>
      <c r="ALB28" s="559"/>
      <c r="ALC28" s="559"/>
      <c r="ALD28" s="559"/>
      <c r="ALE28" s="559"/>
      <c r="ALF28" s="559"/>
      <c r="ALG28" s="559"/>
      <c r="ALH28" s="559"/>
      <c r="ALI28" s="559"/>
      <c r="ALJ28" s="559"/>
      <c r="ALK28" s="559"/>
      <c r="ALL28" s="559"/>
      <c r="ALM28" s="559"/>
      <c r="ALN28" s="559"/>
      <c r="ALO28" s="559"/>
      <c r="ALP28" s="559"/>
      <c r="ALQ28" s="559"/>
      <c r="ALR28" s="559"/>
      <c r="ALS28" s="559"/>
      <c r="ALT28" s="559"/>
      <c r="ALU28" s="559"/>
      <c r="ALV28" s="559"/>
      <c r="ALW28" s="559"/>
      <c r="ALX28" s="559"/>
      <c r="ALY28" s="559"/>
      <c r="ALZ28" s="559"/>
      <c r="AMA28" s="559"/>
      <c r="AMB28" s="559"/>
      <c r="AMC28" s="559"/>
      <c r="AMD28" s="559"/>
      <c r="AME28" s="559"/>
      <c r="AMF28" s="559"/>
      <c r="AMG28" s="559"/>
      <c r="AMH28" s="559"/>
      <c r="AMI28" s="559"/>
      <c r="AMJ28" s="559"/>
      <c r="AMK28" s="559"/>
      <c r="AML28" s="559"/>
      <c r="AMM28" s="559"/>
      <c r="AMN28" s="559"/>
      <c r="AMO28" s="559"/>
      <c r="AMP28" s="559"/>
      <c r="AMQ28" s="559"/>
      <c r="AMR28" s="559"/>
      <c r="AMS28" s="559"/>
      <c r="AMT28" s="559"/>
      <c r="AMU28" s="559"/>
      <c r="AMV28" s="559"/>
      <c r="AMW28" s="559"/>
      <c r="AMX28" s="559"/>
      <c r="AMY28" s="559"/>
      <c r="AMZ28" s="559"/>
      <c r="ANA28" s="559"/>
      <c r="ANB28" s="559"/>
      <c r="ANC28" s="559"/>
      <c r="AND28" s="559"/>
      <c r="ANE28" s="559"/>
      <c r="ANF28" s="559"/>
      <c r="ANG28" s="559"/>
      <c r="ANH28" s="559"/>
      <c r="ANI28" s="559"/>
      <c r="ANJ28" s="559"/>
      <c r="ANK28" s="559"/>
      <c r="ANL28" s="559"/>
      <c r="ANM28" s="559"/>
      <c r="ANN28" s="559"/>
      <c r="ANO28" s="559"/>
      <c r="ANP28" s="559"/>
      <c r="ANQ28" s="559"/>
      <c r="ANR28" s="559"/>
      <c r="ANS28" s="559"/>
      <c r="ANT28" s="559"/>
      <c r="ANU28" s="559"/>
      <c r="ANV28" s="559"/>
      <c r="ANW28" s="559"/>
      <c r="ANX28" s="559"/>
      <c r="ANY28" s="559"/>
      <c r="ANZ28" s="559"/>
      <c r="AOA28" s="559"/>
      <c r="AOB28" s="559"/>
      <c r="AOC28" s="559"/>
      <c r="AOD28" s="559"/>
      <c r="AOE28" s="559"/>
      <c r="AOF28" s="559"/>
      <c r="AOG28" s="559"/>
      <c r="AOH28" s="559"/>
      <c r="AOI28" s="559"/>
      <c r="AOJ28" s="559"/>
      <c r="AOK28" s="559"/>
      <c r="AOL28" s="559"/>
      <c r="AOM28" s="559"/>
      <c r="AON28" s="559"/>
      <c r="AOO28" s="559"/>
      <c r="AOP28" s="559"/>
      <c r="AOQ28" s="559"/>
      <c r="AOR28" s="559"/>
      <c r="AOS28" s="559"/>
      <c r="AOT28" s="559"/>
      <c r="AOU28" s="559"/>
      <c r="AOV28" s="559"/>
      <c r="AOW28" s="559"/>
      <c r="AOX28" s="559"/>
      <c r="AOY28" s="559"/>
      <c r="AOZ28" s="559"/>
      <c r="APA28" s="559"/>
      <c r="APB28" s="559"/>
      <c r="APC28" s="559"/>
      <c r="APD28" s="559"/>
      <c r="APE28" s="559"/>
      <c r="APF28" s="559"/>
      <c r="APG28" s="559"/>
      <c r="APH28" s="559"/>
      <c r="API28" s="559"/>
      <c r="APJ28" s="559"/>
      <c r="APK28" s="559"/>
      <c r="APL28" s="559"/>
      <c r="APM28" s="559"/>
      <c r="APN28" s="559"/>
      <c r="APO28" s="559"/>
      <c r="APP28" s="559"/>
      <c r="APQ28" s="559"/>
      <c r="APR28" s="559"/>
      <c r="APS28" s="559"/>
      <c r="APT28" s="559"/>
      <c r="APU28" s="559"/>
      <c r="APV28" s="559"/>
      <c r="APW28" s="559"/>
      <c r="APX28" s="559"/>
      <c r="APY28" s="559"/>
      <c r="APZ28" s="559"/>
      <c r="AQA28" s="559"/>
      <c r="AQB28" s="559"/>
      <c r="AQC28" s="559"/>
      <c r="AQD28" s="559"/>
      <c r="AQE28" s="559"/>
      <c r="AQF28" s="559"/>
      <c r="AQG28" s="559"/>
      <c r="AQH28" s="559"/>
      <c r="AQI28" s="559"/>
      <c r="AQJ28" s="559"/>
      <c r="AQK28" s="559"/>
      <c r="AQL28" s="559"/>
      <c r="AQM28" s="559"/>
      <c r="AQN28" s="559"/>
      <c r="AQO28" s="559"/>
      <c r="AQP28" s="559"/>
      <c r="AQQ28" s="559"/>
      <c r="AQR28" s="559"/>
      <c r="AQS28" s="559"/>
      <c r="AQT28" s="559"/>
      <c r="AQU28" s="559"/>
      <c r="AQV28" s="559"/>
      <c r="AQW28" s="559"/>
      <c r="AQX28" s="559"/>
      <c r="AQY28" s="559"/>
      <c r="AQZ28" s="559"/>
      <c r="ARA28" s="559"/>
      <c r="ARB28" s="559"/>
      <c r="ARC28" s="559"/>
      <c r="ARD28" s="559"/>
      <c r="ARE28" s="559"/>
      <c r="ARF28" s="559"/>
      <c r="ARG28" s="559"/>
      <c r="ARH28" s="559"/>
      <c r="ARI28" s="559"/>
      <c r="ARJ28" s="559"/>
      <c r="ARK28" s="559"/>
      <c r="ARL28" s="559"/>
      <c r="ARM28" s="559"/>
      <c r="ARN28" s="559"/>
      <c r="ARO28" s="559"/>
      <c r="ARP28" s="559"/>
      <c r="ARQ28" s="559"/>
      <c r="ARR28" s="559"/>
      <c r="ARS28" s="559"/>
      <c r="ART28" s="559"/>
      <c r="ARU28" s="559"/>
      <c r="ARV28" s="559"/>
      <c r="ARW28" s="559"/>
      <c r="ARX28" s="559"/>
      <c r="ARY28" s="559"/>
      <c r="ARZ28" s="559"/>
      <c r="ASA28" s="559"/>
      <c r="ASB28" s="559"/>
      <c r="ASC28" s="559"/>
      <c r="ASD28" s="559"/>
      <c r="ASE28" s="559"/>
      <c r="ASF28" s="559"/>
      <c r="ASG28" s="559"/>
      <c r="ASH28" s="559"/>
      <c r="ASI28" s="559"/>
      <c r="ASJ28" s="559"/>
      <c r="ASK28" s="559"/>
      <c r="ASL28" s="559"/>
      <c r="ASM28" s="559"/>
      <c r="ASN28" s="559"/>
      <c r="ASO28" s="559"/>
      <c r="ASP28" s="559"/>
      <c r="ASQ28" s="559"/>
      <c r="ASR28" s="559"/>
      <c r="ASS28" s="559"/>
      <c r="AST28" s="559"/>
      <c r="ASU28" s="559"/>
      <c r="ASV28" s="559"/>
      <c r="ASW28" s="559"/>
      <c r="ASX28" s="559"/>
      <c r="ASY28" s="559"/>
      <c r="ASZ28" s="559"/>
      <c r="ATA28" s="559"/>
      <c r="ATB28" s="559"/>
      <c r="ATC28" s="559"/>
      <c r="ATD28" s="559"/>
      <c r="ATE28" s="559"/>
      <c r="ATF28" s="559"/>
      <c r="ATG28" s="559"/>
      <c r="ATH28" s="559"/>
      <c r="ATI28" s="559"/>
      <c r="ATJ28" s="559"/>
      <c r="ATK28" s="559"/>
      <c r="ATL28" s="559"/>
      <c r="ATM28" s="559"/>
      <c r="ATN28" s="559"/>
      <c r="ATO28" s="559"/>
      <c r="ATP28" s="559"/>
      <c r="ATQ28" s="641"/>
      <c r="ATR28" s="641"/>
      <c r="ATS28" s="641"/>
      <c r="ATT28" s="641"/>
      <c r="ATU28" s="641"/>
      <c r="ATV28" s="641"/>
      <c r="ATW28" s="641"/>
      <c r="ATX28" s="641"/>
      <c r="ATY28" s="641"/>
      <c r="ATZ28" s="641"/>
      <c r="AUA28" s="802"/>
      <c r="AUB28" s="802"/>
      <c r="AUC28" s="802"/>
      <c r="AUD28" s="802"/>
      <c r="AUE28" s="802"/>
      <c r="AUF28" s="802"/>
      <c r="AUG28" s="802"/>
      <c r="AUH28" s="802"/>
      <c r="AUI28" s="802"/>
      <c r="AUJ28" s="802"/>
      <c r="AUK28" s="802"/>
      <c r="AUL28" s="802"/>
      <c r="AUM28" s="802"/>
      <c r="AUN28" s="802"/>
      <c r="AUO28" s="802"/>
      <c r="AUP28" s="801"/>
      <c r="AUQ28" s="802"/>
      <c r="AUR28" s="801"/>
      <c r="AUS28" s="802"/>
      <c r="AUT28" s="801"/>
      <c r="AUU28" s="802"/>
      <c r="AUV28" s="802"/>
      <c r="AUW28" s="802"/>
      <c r="AUX28" s="802"/>
      <c r="AUY28" s="802"/>
      <c r="AUZ28" s="802"/>
      <c r="AVA28" s="802"/>
      <c r="AVB28" s="802"/>
      <c r="AVC28" s="802"/>
      <c r="AVD28" s="802"/>
      <c r="AVE28" s="802"/>
      <c r="AVF28" s="802"/>
      <c r="AVG28" s="802"/>
      <c r="AVH28" s="802"/>
      <c r="AVI28" s="802"/>
      <c r="AVJ28" s="802"/>
      <c r="AVK28" s="802"/>
      <c r="AVL28" s="802"/>
      <c r="AVM28" s="802"/>
      <c r="AVN28" s="802"/>
      <c r="AVO28" s="802"/>
      <c r="AVP28" s="802"/>
      <c r="AVQ28" s="802"/>
      <c r="AVR28" s="802"/>
      <c r="AVS28" s="802"/>
      <c r="AVT28" s="802"/>
      <c r="AVU28" s="802"/>
      <c r="AVV28" s="802"/>
      <c r="AVW28" s="802"/>
      <c r="AVX28" s="802"/>
      <c r="AVY28" s="802"/>
      <c r="AVZ28" s="802"/>
      <c r="AWA28" s="802"/>
      <c r="AWB28" s="802"/>
      <c r="AWC28" s="802"/>
      <c r="AWD28" s="802"/>
      <c r="AWE28" s="802"/>
      <c r="AWF28" s="802"/>
      <c r="AWG28" s="802"/>
      <c r="AWH28" s="802"/>
      <c r="AWI28" s="802"/>
      <c r="AWJ28" s="802"/>
      <c r="AWK28" s="802"/>
      <c r="AWL28" s="802"/>
      <c r="AWM28" s="802"/>
      <c r="AWN28" s="802"/>
      <c r="AWO28" s="802"/>
      <c r="AWP28" s="802"/>
      <c r="AWQ28" s="802"/>
      <c r="AWR28" s="802"/>
      <c r="AWS28" s="802"/>
      <c r="AWT28" s="802"/>
      <c r="AWU28" s="802"/>
      <c r="AWV28" s="802"/>
      <c r="AWW28" s="802"/>
      <c r="AWX28" s="802"/>
      <c r="AWY28" s="802"/>
      <c r="AWZ28" s="802"/>
      <c r="AXA28" s="802"/>
      <c r="AXB28" s="802"/>
      <c r="AXC28" s="802"/>
      <c r="AXD28" s="802"/>
      <c r="AXE28" s="802"/>
      <c r="AXF28" s="802"/>
      <c r="AXG28" s="802"/>
      <c r="AXH28" s="802"/>
      <c r="AXI28" s="802"/>
      <c r="AXJ28" s="802"/>
      <c r="AXK28" s="802"/>
      <c r="AXL28" s="802"/>
      <c r="AXM28" s="802"/>
      <c r="AXN28" s="802"/>
      <c r="AXO28" s="802"/>
      <c r="AXP28" s="802"/>
      <c r="AXQ28" s="802"/>
      <c r="AXR28" s="802"/>
      <c r="AXS28" s="802"/>
      <c r="AXT28" s="802"/>
      <c r="AXU28" s="802"/>
      <c r="AXV28" s="802"/>
      <c r="AXW28" s="802"/>
      <c r="AXX28" s="802"/>
      <c r="AXY28" s="802"/>
      <c r="AXZ28" s="802"/>
      <c r="AYA28" s="802"/>
      <c r="AYB28" s="802"/>
      <c r="AYC28" s="802"/>
      <c r="AYD28" s="802"/>
      <c r="AYE28" s="802"/>
      <c r="AYF28" s="802"/>
      <c r="AYG28" s="802"/>
      <c r="AYH28" s="802"/>
      <c r="AYI28" s="802"/>
      <c r="AYJ28" s="802"/>
      <c r="AYK28" s="802"/>
      <c r="AYL28" s="802"/>
      <c r="AYM28" s="802"/>
      <c r="AYN28" s="802"/>
      <c r="AYO28" s="802"/>
      <c r="AYP28" s="802"/>
      <c r="AYQ28" s="802"/>
      <c r="AYR28" s="802"/>
      <c r="AYS28" s="802"/>
      <c r="AYT28" s="802"/>
      <c r="AYU28" s="802"/>
      <c r="AYV28" s="802"/>
      <c r="AYW28" s="802"/>
      <c r="AYX28" s="802"/>
      <c r="AYY28" s="802"/>
      <c r="AYZ28" s="802"/>
      <c r="AZA28" s="802"/>
      <c r="AZB28" s="802"/>
      <c r="AZC28" s="802"/>
      <c r="AZD28" s="802"/>
      <c r="AZE28" s="802"/>
      <c r="AZF28" s="802"/>
      <c r="AZG28" s="802"/>
      <c r="AZH28" s="802"/>
      <c r="AZI28" s="802"/>
      <c r="AZJ28" s="802"/>
      <c r="AZK28" s="802"/>
      <c r="AZL28" s="802"/>
      <c r="AZM28" s="802"/>
      <c r="AZN28" s="802"/>
      <c r="AZO28" s="802"/>
      <c r="AZP28" s="802"/>
      <c r="AZQ28" s="802"/>
      <c r="AZR28" s="802"/>
      <c r="AZS28" s="802"/>
    </row>
    <row r="29" spans="2:1371" s="178" customFormat="1" ht="22.5" customHeight="1">
      <c r="B29" s="463"/>
      <c r="C29" s="474" t="s">
        <v>48</v>
      </c>
      <c r="D29" s="475" t="s">
        <v>49</v>
      </c>
      <c r="E29" s="476"/>
      <c r="F29" s="1129"/>
      <c r="G29" s="1118"/>
      <c r="H29" s="1118"/>
      <c r="I29" s="1119"/>
      <c r="J29" s="488"/>
      <c r="K29" s="488"/>
      <c r="L29" s="488"/>
      <c r="M29" s="489"/>
      <c r="N29" s="489"/>
      <c r="O29" s="489"/>
      <c r="P29" s="489"/>
      <c r="Q29" s="489"/>
      <c r="R29" s="489"/>
      <c r="S29" s="489"/>
      <c r="T29" s="489"/>
      <c r="U29" s="489"/>
      <c r="V29" s="489"/>
      <c r="W29" s="489"/>
      <c r="X29" s="497"/>
      <c r="Y29" s="523"/>
      <c r="Z29" s="617"/>
      <c r="AA29" s="618"/>
      <c r="AB29" s="1130"/>
      <c r="AC29" s="1121"/>
      <c r="AD29" s="1121"/>
      <c r="AE29" s="1122"/>
      <c r="AF29" s="632"/>
      <c r="AG29" s="632"/>
      <c r="AH29" s="632"/>
      <c r="AI29" s="633"/>
      <c r="AJ29" s="633"/>
      <c r="AK29" s="633"/>
      <c r="AL29" s="633"/>
      <c r="AM29" s="633"/>
      <c r="AN29" s="633"/>
      <c r="AO29" s="633"/>
      <c r="AP29" s="633"/>
      <c r="AQ29" s="638"/>
      <c r="AR29" s="559"/>
      <c r="AS29" s="559"/>
      <c r="AT29" s="559"/>
      <c r="AU29" s="559"/>
      <c r="AV29" s="559"/>
      <c r="AW29" s="559"/>
      <c r="AX29" s="559"/>
      <c r="AY29" s="559"/>
      <c r="AZ29" s="559"/>
      <c r="BA29" s="559"/>
      <c r="BB29" s="559"/>
      <c r="BC29" s="559"/>
      <c r="BD29" s="559"/>
      <c r="BE29" s="559"/>
      <c r="BF29" s="559"/>
      <c r="BG29" s="559"/>
      <c r="BH29" s="559"/>
      <c r="BI29" s="559"/>
      <c r="BJ29" s="559"/>
      <c r="BK29" s="559"/>
      <c r="BL29" s="559"/>
      <c r="BM29" s="559"/>
      <c r="BN29" s="559"/>
      <c r="BO29" s="559"/>
      <c r="BP29" s="559"/>
      <c r="BQ29" s="559"/>
      <c r="BR29" s="559"/>
      <c r="BS29" s="559"/>
      <c r="BT29" s="559"/>
      <c r="BU29" s="559"/>
      <c r="BV29" s="559"/>
      <c r="BW29" s="559"/>
      <c r="BX29" s="559"/>
      <c r="BY29" s="559"/>
      <c r="BZ29" s="559"/>
      <c r="CA29" s="559"/>
      <c r="CB29" s="559"/>
      <c r="CC29" s="559"/>
      <c r="CD29" s="559"/>
      <c r="CE29" s="559"/>
      <c r="CF29" s="559"/>
      <c r="CG29" s="559"/>
      <c r="CH29" s="559"/>
      <c r="CI29" s="559"/>
      <c r="CJ29" s="559"/>
      <c r="CK29" s="559"/>
      <c r="CL29" s="559"/>
      <c r="CM29" s="559"/>
      <c r="CN29" s="559"/>
      <c r="CO29" s="559"/>
      <c r="CP29" s="559"/>
      <c r="CQ29" s="559"/>
      <c r="CR29" s="559"/>
      <c r="CS29" s="559"/>
      <c r="CT29" s="559"/>
      <c r="CU29" s="559"/>
      <c r="CV29" s="559"/>
      <c r="CW29" s="559"/>
      <c r="CX29" s="559"/>
      <c r="CY29" s="559"/>
      <c r="CZ29" s="559"/>
      <c r="DA29" s="559"/>
      <c r="DB29" s="559"/>
      <c r="DC29" s="559"/>
      <c r="DD29" s="559"/>
      <c r="DE29" s="559"/>
      <c r="DF29" s="559"/>
      <c r="DG29" s="559"/>
      <c r="DH29" s="559"/>
      <c r="DI29" s="559"/>
      <c r="DJ29" s="559"/>
      <c r="DK29" s="559"/>
      <c r="DL29" s="559"/>
      <c r="DM29" s="559"/>
      <c r="DN29" s="559"/>
      <c r="DO29" s="559"/>
      <c r="DP29" s="559"/>
      <c r="DQ29" s="559"/>
      <c r="DR29" s="559"/>
      <c r="DS29" s="559"/>
      <c r="DT29" s="559"/>
      <c r="DU29" s="559"/>
      <c r="DV29" s="559"/>
      <c r="DW29" s="559"/>
      <c r="DX29" s="559"/>
      <c r="DY29" s="559"/>
      <c r="DZ29" s="559"/>
      <c r="EA29" s="559"/>
      <c r="EB29" s="559"/>
      <c r="EC29" s="559"/>
      <c r="ED29" s="559"/>
      <c r="EE29" s="559"/>
      <c r="EF29" s="559"/>
      <c r="EG29" s="559"/>
      <c r="EH29" s="559"/>
      <c r="EI29" s="559"/>
      <c r="EJ29" s="559"/>
      <c r="EK29" s="559"/>
      <c r="EL29" s="559"/>
      <c r="EM29" s="559"/>
      <c r="EN29" s="559"/>
      <c r="EO29" s="559"/>
      <c r="EP29" s="559"/>
      <c r="EQ29" s="559"/>
      <c r="ER29" s="559"/>
      <c r="ES29" s="559"/>
      <c r="ET29" s="559"/>
      <c r="EU29" s="559"/>
      <c r="EV29" s="559"/>
      <c r="EW29" s="559"/>
      <c r="EX29" s="559"/>
      <c r="EY29" s="559"/>
      <c r="EZ29" s="559"/>
      <c r="FA29" s="559"/>
      <c r="FB29" s="559"/>
      <c r="FC29" s="559"/>
      <c r="FD29" s="559"/>
      <c r="FE29" s="559"/>
      <c r="FF29" s="559"/>
      <c r="FG29" s="559"/>
      <c r="FH29" s="559"/>
      <c r="FI29" s="559"/>
      <c r="FJ29" s="559"/>
      <c r="FK29" s="559"/>
      <c r="FL29" s="559"/>
      <c r="FM29" s="559"/>
      <c r="FN29" s="559"/>
      <c r="FO29" s="559"/>
      <c r="FP29" s="559"/>
      <c r="FQ29" s="559"/>
      <c r="FR29" s="559"/>
      <c r="FS29" s="559"/>
      <c r="FT29" s="559"/>
      <c r="FU29" s="559"/>
      <c r="FV29" s="559"/>
      <c r="FW29" s="559"/>
      <c r="FX29" s="559"/>
      <c r="FY29" s="559"/>
      <c r="FZ29" s="559"/>
      <c r="GA29" s="559"/>
      <c r="GB29" s="559"/>
      <c r="GC29" s="559"/>
      <c r="GD29" s="559"/>
      <c r="GE29" s="559"/>
      <c r="GF29" s="559"/>
      <c r="GG29" s="559"/>
      <c r="GH29" s="559"/>
      <c r="GI29" s="559"/>
      <c r="GJ29" s="559"/>
      <c r="GK29" s="559"/>
      <c r="GL29" s="559"/>
      <c r="GM29" s="559"/>
      <c r="GN29" s="559"/>
      <c r="GO29" s="559"/>
      <c r="GP29" s="559"/>
      <c r="GQ29" s="559"/>
      <c r="GR29" s="559"/>
      <c r="GS29" s="559"/>
      <c r="GT29" s="559"/>
      <c r="GU29" s="559"/>
      <c r="GV29" s="559"/>
      <c r="GW29" s="559"/>
      <c r="GX29" s="559"/>
      <c r="GY29" s="559"/>
      <c r="GZ29" s="559"/>
      <c r="HA29" s="559"/>
      <c r="HB29" s="559"/>
      <c r="HC29" s="559"/>
      <c r="HD29" s="559"/>
      <c r="HE29" s="559"/>
      <c r="HF29" s="559"/>
      <c r="HG29" s="559"/>
      <c r="HH29" s="559"/>
      <c r="HI29" s="559"/>
      <c r="HJ29" s="559"/>
      <c r="HK29" s="559"/>
      <c r="HL29" s="559"/>
      <c r="HM29" s="559"/>
      <c r="HN29" s="559"/>
      <c r="HO29" s="559"/>
      <c r="HP29" s="559"/>
      <c r="HQ29" s="559"/>
      <c r="HR29" s="559"/>
      <c r="HS29" s="559"/>
      <c r="HT29" s="559"/>
      <c r="HU29" s="559"/>
      <c r="HV29" s="559"/>
      <c r="HW29" s="559"/>
      <c r="HX29" s="559"/>
      <c r="HY29" s="559"/>
      <c r="HZ29" s="559"/>
      <c r="IA29" s="559"/>
      <c r="IB29" s="559"/>
      <c r="IC29" s="559"/>
      <c r="ID29" s="559"/>
      <c r="IE29" s="559"/>
      <c r="IF29" s="559"/>
      <c r="IG29" s="559"/>
      <c r="IH29" s="559"/>
      <c r="II29" s="559"/>
      <c r="IJ29" s="559"/>
      <c r="IK29" s="559"/>
      <c r="IL29" s="559"/>
      <c r="IM29" s="559"/>
      <c r="IN29" s="559"/>
      <c r="IO29" s="559"/>
      <c r="IP29" s="559"/>
      <c r="IQ29" s="559"/>
      <c r="IR29" s="559"/>
      <c r="IS29" s="559"/>
      <c r="IT29" s="559"/>
      <c r="IU29" s="559"/>
      <c r="IV29" s="559"/>
      <c r="IW29" s="559"/>
      <c r="IX29" s="559"/>
      <c r="IY29" s="559"/>
      <c r="IZ29" s="559"/>
      <c r="JA29" s="559"/>
      <c r="JB29" s="559"/>
      <c r="JC29" s="559"/>
      <c r="JD29" s="559"/>
      <c r="JE29" s="559"/>
      <c r="JF29" s="559"/>
      <c r="JG29" s="559"/>
      <c r="JH29" s="559"/>
      <c r="JI29" s="559"/>
      <c r="JJ29" s="559"/>
      <c r="JK29" s="559"/>
      <c r="JL29" s="559"/>
      <c r="JM29" s="559"/>
      <c r="JN29" s="559"/>
      <c r="JO29" s="559"/>
      <c r="JP29" s="559"/>
      <c r="JQ29" s="559"/>
      <c r="JR29" s="559"/>
      <c r="JS29" s="559"/>
      <c r="JT29" s="559"/>
      <c r="JU29" s="559"/>
      <c r="JV29" s="559"/>
      <c r="JW29" s="559"/>
      <c r="JX29" s="559"/>
      <c r="JY29" s="559"/>
      <c r="JZ29" s="559"/>
      <c r="KA29" s="559"/>
      <c r="KB29" s="559"/>
      <c r="KC29" s="559"/>
      <c r="KD29" s="559"/>
      <c r="KE29" s="559"/>
      <c r="KF29" s="559"/>
      <c r="KG29" s="559"/>
      <c r="KH29" s="559"/>
      <c r="KI29" s="559"/>
      <c r="KJ29" s="559"/>
      <c r="KK29" s="559"/>
      <c r="KL29" s="559"/>
      <c r="KM29" s="559"/>
      <c r="KN29" s="559"/>
      <c r="KO29" s="559"/>
      <c r="KP29" s="559"/>
      <c r="KQ29" s="559"/>
      <c r="KR29" s="559"/>
      <c r="KS29" s="559"/>
      <c r="KT29" s="559"/>
      <c r="KU29" s="559"/>
      <c r="KV29" s="559"/>
      <c r="KW29" s="559"/>
      <c r="KX29" s="559"/>
      <c r="KY29" s="559"/>
      <c r="KZ29" s="559"/>
      <c r="LA29" s="559"/>
      <c r="LB29" s="559"/>
      <c r="LC29" s="559"/>
      <c r="LD29" s="559"/>
      <c r="LE29" s="559"/>
      <c r="LF29" s="559"/>
      <c r="LG29" s="559"/>
      <c r="LH29" s="559"/>
      <c r="LI29" s="559"/>
      <c r="LJ29" s="559"/>
      <c r="LK29" s="559"/>
      <c r="LL29" s="559"/>
      <c r="LM29" s="559"/>
      <c r="LN29" s="559"/>
      <c r="LO29" s="559"/>
      <c r="LP29" s="559"/>
      <c r="LQ29" s="559"/>
      <c r="LR29" s="559"/>
      <c r="LS29" s="559"/>
      <c r="LT29" s="559"/>
      <c r="LU29" s="559"/>
      <c r="LV29" s="559"/>
      <c r="LW29" s="559"/>
      <c r="LX29" s="559"/>
      <c r="LY29" s="559"/>
      <c r="LZ29" s="559"/>
      <c r="MA29" s="559"/>
      <c r="MB29" s="559"/>
      <c r="MC29" s="559"/>
      <c r="MD29" s="559"/>
      <c r="ME29" s="559"/>
      <c r="MF29" s="559"/>
      <c r="MG29" s="559"/>
      <c r="MH29" s="559"/>
      <c r="MI29" s="559"/>
      <c r="MJ29" s="559"/>
      <c r="MK29" s="559"/>
      <c r="ML29" s="559"/>
      <c r="MM29" s="559"/>
      <c r="MN29" s="559"/>
      <c r="MO29" s="559"/>
      <c r="MP29" s="559"/>
      <c r="MQ29" s="559"/>
      <c r="MR29" s="559"/>
      <c r="MS29" s="559"/>
      <c r="MT29" s="559"/>
      <c r="MU29" s="559"/>
      <c r="MV29" s="559"/>
      <c r="MW29" s="559"/>
      <c r="MX29" s="559"/>
      <c r="MY29" s="559"/>
      <c r="MZ29" s="559"/>
      <c r="NA29" s="559"/>
      <c r="NB29" s="559"/>
      <c r="NC29" s="559"/>
      <c r="ND29" s="559"/>
      <c r="NE29" s="559"/>
      <c r="NF29" s="559"/>
      <c r="NG29" s="559"/>
      <c r="NH29" s="559"/>
      <c r="NI29" s="559"/>
      <c r="NJ29" s="559"/>
      <c r="NK29" s="559"/>
      <c r="NL29" s="559"/>
      <c r="NM29" s="559"/>
      <c r="NN29" s="559"/>
      <c r="NO29" s="559"/>
      <c r="NP29" s="559"/>
      <c r="NQ29" s="559"/>
      <c r="NR29" s="559"/>
      <c r="NS29" s="559"/>
      <c r="NT29" s="559"/>
      <c r="NU29" s="559"/>
      <c r="NV29" s="559"/>
      <c r="NW29" s="559"/>
      <c r="NX29" s="559"/>
      <c r="NY29" s="559"/>
      <c r="NZ29" s="559"/>
      <c r="OA29" s="559"/>
      <c r="OB29" s="559"/>
      <c r="OC29" s="559"/>
      <c r="OD29" s="559"/>
      <c r="OE29" s="559"/>
      <c r="OF29" s="559"/>
      <c r="OG29" s="559"/>
      <c r="OH29" s="559"/>
      <c r="OI29" s="559"/>
      <c r="OJ29" s="559"/>
      <c r="OK29" s="559"/>
      <c r="OL29" s="559"/>
      <c r="OM29" s="559"/>
      <c r="ON29" s="559"/>
      <c r="OO29" s="559"/>
      <c r="OP29" s="559"/>
      <c r="OQ29" s="559"/>
      <c r="OR29" s="559"/>
      <c r="OS29" s="559"/>
      <c r="OT29" s="559"/>
      <c r="OU29" s="559"/>
      <c r="OV29" s="559"/>
      <c r="OW29" s="559"/>
      <c r="OX29" s="559"/>
      <c r="OY29" s="559"/>
      <c r="OZ29" s="559"/>
      <c r="PA29" s="559"/>
      <c r="PB29" s="559"/>
      <c r="PC29" s="559"/>
      <c r="PD29" s="559"/>
      <c r="PE29" s="559"/>
      <c r="PF29" s="559"/>
      <c r="PG29" s="559"/>
      <c r="PH29" s="559"/>
      <c r="PI29" s="559"/>
      <c r="PJ29" s="559"/>
      <c r="PK29" s="559"/>
      <c r="PL29" s="559"/>
      <c r="PM29" s="559"/>
      <c r="PN29" s="559"/>
      <c r="PO29" s="559"/>
      <c r="PP29" s="559"/>
      <c r="PQ29" s="559"/>
      <c r="PR29" s="559"/>
      <c r="PS29" s="559"/>
      <c r="PT29" s="559"/>
      <c r="PU29" s="559"/>
      <c r="PV29" s="559"/>
      <c r="PW29" s="559"/>
      <c r="PX29" s="559"/>
      <c r="PY29" s="559"/>
      <c r="PZ29" s="559"/>
      <c r="QA29" s="559"/>
      <c r="QB29" s="559"/>
      <c r="QC29" s="559"/>
      <c r="QD29" s="559"/>
      <c r="QE29" s="559"/>
      <c r="QF29" s="559"/>
      <c r="QG29" s="559"/>
      <c r="QH29" s="559"/>
      <c r="QI29" s="559"/>
      <c r="QJ29" s="559"/>
      <c r="QK29" s="559"/>
      <c r="QL29" s="559"/>
      <c r="QM29" s="559"/>
      <c r="QN29" s="559"/>
      <c r="QO29" s="559"/>
      <c r="QP29" s="559"/>
      <c r="QQ29" s="559"/>
      <c r="QR29" s="559"/>
      <c r="QS29" s="559"/>
      <c r="QT29" s="559"/>
      <c r="QU29" s="559"/>
      <c r="QV29" s="559"/>
      <c r="QW29" s="559"/>
      <c r="QX29" s="559"/>
      <c r="QY29" s="559"/>
      <c r="QZ29" s="559"/>
      <c r="RA29" s="559"/>
      <c r="RB29" s="559"/>
      <c r="RC29" s="559"/>
      <c r="RD29" s="559"/>
      <c r="RE29" s="559"/>
      <c r="RF29" s="559"/>
      <c r="RG29" s="559"/>
      <c r="RH29" s="559"/>
      <c r="RI29" s="559"/>
      <c r="RJ29" s="559"/>
      <c r="RK29" s="559"/>
      <c r="RL29" s="559"/>
      <c r="RM29" s="559"/>
      <c r="RN29" s="559"/>
      <c r="RO29" s="559"/>
      <c r="RP29" s="559"/>
      <c r="RQ29" s="559"/>
      <c r="RR29" s="559"/>
      <c r="RS29" s="559"/>
      <c r="RT29" s="559"/>
      <c r="RU29" s="559"/>
      <c r="RV29" s="559"/>
      <c r="RW29" s="559"/>
      <c r="RX29" s="559"/>
      <c r="RY29" s="559"/>
      <c r="RZ29" s="559"/>
      <c r="SA29" s="559"/>
      <c r="SB29" s="559"/>
      <c r="SC29" s="559"/>
      <c r="SD29" s="559"/>
      <c r="SE29" s="559"/>
      <c r="SF29" s="559"/>
      <c r="SG29" s="559"/>
      <c r="SH29" s="559"/>
      <c r="SI29" s="559"/>
      <c r="SJ29" s="559"/>
      <c r="SK29" s="559"/>
      <c r="SL29" s="559"/>
      <c r="SM29" s="559"/>
      <c r="SN29" s="559"/>
      <c r="SO29" s="559"/>
      <c r="SP29" s="559"/>
      <c r="SQ29" s="559"/>
      <c r="SR29" s="559"/>
      <c r="SS29" s="559"/>
      <c r="ST29" s="559"/>
      <c r="SU29" s="559"/>
      <c r="SV29" s="559"/>
      <c r="SW29" s="559"/>
      <c r="SX29" s="559"/>
      <c r="SY29" s="559"/>
      <c r="SZ29" s="559"/>
      <c r="TA29" s="559"/>
      <c r="TB29" s="559"/>
      <c r="TC29" s="559"/>
      <c r="TD29" s="559"/>
      <c r="TE29" s="559"/>
      <c r="TF29" s="559"/>
      <c r="TG29" s="559"/>
      <c r="TH29" s="559"/>
      <c r="TI29" s="559"/>
      <c r="TJ29" s="559"/>
      <c r="TK29" s="559"/>
      <c r="TL29" s="559"/>
      <c r="TM29" s="559"/>
      <c r="TN29" s="559"/>
      <c r="TO29" s="559"/>
      <c r="TP29" s="559"/>
      <c r="TQ29" s="559"/>
      <c r="TR29" s="559"/>
      <c r="TS29" s="559"/>
      <c r="TT29" s="559"/>
      <c r="TU29" s="559"/>
      <c r="TV29" s="559"/>
      <c r="TW29" s="559"/>
      <c r="TX29" s="559"/>
      <c r="TY29" s="559"/>
      <c r="TZ29" s="559"/>
      <c r="UA29" s="559"/>
      <c r="UB29" s="559"/>
      <c r="UC29" s="559"/>
      <c r="UD29" s="559"/>
      <c r="UE29" s="559"/>
      <c r="UF29" s="559"/>
      <c r="UG29" s="559"/>
      <c r="UH29" s="559"/>
      <c r="UI29" s="559"/>
      <c r="UJ29" s="559"/>
      <c r="UK29" s="559"/>
      <c r="UL29" s="559"/>
      <c r="UM29" s="559"/>
      <c r="UN29" s="559"/>
      <c r="UO29" s="559"/>
      <c r="UP29" s="559"/>
      <c r="UQ29" s="559"/>
      <c r="UR29" s="559"/>
      <c r="US29" s="559"/>
      <c r="UT29" s="559"/>
      <c r="UU29" s="559"/>
      <c r="UV29" s="559"/>
      <c r="UW29" s="559"/>
      <c r="UX29" s="559"/>
      <c r="UY29" s="559"/>
      <c r="UZ29" s="559"/>
      <c r="VA29" s="559"/>
      <c r="VB29" s="559"/>
      <c r="VC29" s="559"/>
      <c r="VD29" s="559"/>
      <c r="VE29" s="559"/>
      <c r="VF29" s="559"/>
      <c r="VG29" s="559"/>
      <c r="VH29" s="559"/>
      <c r="VI29" s="559"/>
      <c r="VJ29" s="559"/>
      <c r="VK29" s="559"/>
      <c r="VL29" s="559"/>
      <c r="VM29" s="559"/>
      <c r="VN29" s="559"/>
      <c r="VO29" s="559"/>
      <c r="VP29" s="559"/>
      <c r="VQ29" s="559"/>
      <c r="VR29" s="559"/>
      <c r="VS29" s="559"/>
      <c r="VT29" s="559"/>
      <c r="VU29" s="559"/>
      <c r="VV29" s="559"/>
      <c r="VW29" s="559"/>
      <c r="VX29" s="559"/>
      <c r="VY29" s="559"/>
      <c r="VZ29" s="559"/>
      <c r="WA29" s="559"/>
      <c r="WB29" s="559"/>
      <c r="WC29" s="559"/>
      <c r="WD29" s="559"/>
      <c r="WE29" s="559"/>
      <c r="WF29" s="559"/>
      <c r="WG29" s="559"/>
      <c r="WH29" s="559"/>
      <c r="WI29" s="559"/>
      <c r="WJ29" s="559"/>
      <c r="WK29" s="559"/>
      <c r="WL29" s="559"/>
      <c r="WM29" s="559"/>
      <c r="WN29" s="559"/>
      <c r="WO29" s="559"/>
      <c r="WP29" s="559"/>
      <c r="WQ29" s="559"/>
      <c r="WR29" s="559"/>
      <c r="WS29" s="559"/>
      <c r="WT29" s="559"/>
      <c r="WU29" s="559"/>
      <c r="WV29" s="559"/>
      <c r="WW29" s="559"/>
      <c r="WX29" s="559"/>
      <c r="WY29" s="559"/>
      <c r="WZ29" s="559"/>
      <c r="XA29" s="559"/>
      <c r="XB29" s="559"/>
      <c r="XC29" s="559"/>
      <c r="XD29" s="559"/>
      <c r="XE29" s="559"/>
      <c r="XF29" s="559"/>
      <c r="XG29" s="559"/>
      <c r="XH29" s="559"/>
      <c r="XI29" s="559"/>
      <c r="XJ29" s="559"/>
      <c r="XK29" s="559"/>
      <c r="XL29" s="559"/>
      <c r="XM29" s="559"/>
      <c r="XN29" s="559"/>
      <c r="XO29" s="559"/>
      <c r="XP29" s="559"/>
      <c r="XQ29" s="559"/>
      <c r="XR29" s="559"/>
      <c r="XS29" s="559"/>
      <c r="XT29" s="559"/>
      <c r="XU29" s="559"/>
      <c r="XV29" s="559"/>
      <c r="XW29" s="559"/>
      <c r="XX29" s="559"/>
      <c r="XY29" s="559"/>
      <c r="XZ29" s="559"/>
      <c r="YA29" s="559"/>
      <c r="YB29" s="559"/>
      <c r="YC29" s="559"/>
      <c r="YD29" s="559"/>
      <c r="YE29" s="559"/>
      <c r="YF29" s="559"/>
      <c r="YG29" s="559"/>
      <c r="YH29" s="559"/>
      <c r="YI29" s="559"/>
      <c r="YJ29" s="559"/>
      <c r="YK29" s="559"/>
      <c r="YL29" s="559"/>
      <c r="YM29" s="559"/>
      <c r="YN29" s="559"/>
      <c r="YO29" s="559"/>
      <c r="YP29" s="559"/>
      <c r="YQ29" s="559"/>
      <c r="YR29" s="559"/>
      <c r="YS29" s="559"/>
      <c r="YT29" s="559"/>
      <c r="YU29" s="559"/>
      <c r="YV29" s="559"/>
      <c r="YW29" s="559"/>
      <c r="YX29" s="559"/>
      <c r="YY29" s="559"/>
      <c r="YZ29" s="559"/>
      <c r="ZA29" s="559"/>
      <c r="ZB29" s="559"/>
      <c r="ZC29" s="559"/>
      <c r="ZD29" s="559"/>
      <c r="ZE29" s="559"/>
      <c r="ZF29" s="559"/>
      <c r="ZG29" s="559"/>
      <c r="ZH29" s="559"/>
      <c r="ZI29" s="559"/>
      <c r="ZJ29" s="559"/>
      <c r="ZK29" s="559"/>
      <c r="ZL29" s="559"/>
      <c r="ZM29" s="559"/>
      <c r="ZN29" s="559"/>
      <c r="ZO29" s="559"/>
      <c r="ZP29" s="559"/>
      <c r="ZQ29" s="559"/>
      <c r="ZR29" s="559"/>
      <c r="ZS29" s="559"/>
      <c r="ZT29" s="559"/>
      <c r="ZU29" s="559"/>
      <c r="ZV29" s="559"/>
      <c r="ZW29" s="559"/>
      <c r="ZX29" s="559"/>
      <c r="ZY29" s="559"/>
      <c r="ZZ29" s="559"/>
      <c r="AAA29" s="559"/>
      <c r="AAB29" s="559"/>
      <c r="AAC29" s="559"/>
      <c r="AAD29" s="559"/>
      <c r="AAE29" s="559"/>
      <c r="AAF29" s="559"/>
      <c r="AAG29" s="559"/>
      <c r="AAH29" s="559"/>
      <c r="AAI29" s="559"/>
      <c r="AAJ29" s="559"/>
      <c r="AAK29" s="559"/>
      <c r="AAL29" s="559"/>
      <c r="AAM29" s="559"/>
      <c r="AAN29" s="559"/>
      <c r="AAO29" s="559"/>
      <c r="AAP29" s="559"/>
      <c r="AAQ29" s="559"/>
      <c r="AAR29" s="559"/>
      <c r="AAS29" s="559"/>
      <c r="AAT29" s="559"/>
      <c r="AAU29" s="559"/>
      <c r="AAV29" s="559"/>
      <c r="AAW29" s="559"/>
      <c r="AAX29" s="559"/>
      <c r="AAY29" s="559"/>
      <c r="AAZ29" s="559"/>
      <c r="ABA29" s="559"/>
      <c r="ABB29" s="559"/>
      <c r="ABC29" s="559"/>
      <c r="ABD29" s="559"/>
      <c r="ABE29" s="559"/>
      <c r="ABF29" s="559"/>
      <c r="ABG29" s="559"/>
      <c r="ABH29" s="559"/>
      <c r="ABI29" s="559"/>
      <c r="ABJ29" s="559"/>
      <c r="ABK29" s="559"/>
      <c r="ABL29" s="559"/>
      <c r="ABM29" s="559"/>
      <c r="ABN29" s="559"/>
      <c r="ABO29" s="559"/>
      <c r="ABP29" s="559"/>
      <c r="ABQ29" s="559"/>
      <c r="ABR29" s="559"/>
      <c r="ABS29" s="559"/>
      <c r="ABT29" s="559"/>
      <c r="ABU29" s="559"/>
      <c r="ABV29" s="559"/>
      <c r="ABW29" s="559"/>
      <c r="ABX29" s="559"/>
      <c r="ABY29" s="559"/>
      <c r="ABZ29" s="559"/>
      <c r="ACA29" s="559"/>
      <c r="ACB29" s="559"/>
      <c r="ACC29" s="559"/>
      <c r="ACD29" s="559"/>
      <c r="ACE29" s="559"/>
      <c r="ACF29" s="559"/>
      <c r="ACG29" s="559"/>
      <c r="ACH29" s="559"/>
      <c r="ACI29" s="559"/>
      <c r="ACJ29" s="559"/>
      <c r="ACK29" s="559"/>
      <c r="ACL29" s="559"/>
      <c r="ACM29" s="559"/>
      <c r="ACN29" s="559"/>
      <c r="ACO29" s="559"/>
      <c r="ACP29" s="559"/>
      <c r="ACQ29" s="559"/>
      <c r="ACR29" s="559"/>
      <c r="ACS29" s="559"/>
      <c r="ACT29" s="559"/>
      <c r="ACU29" s="559"/>
      <c r="ACV29" s="559"/>
      <c r="ACW29" s="559"/>
      <c r="ACX29" s="559"/>
      <c r="ACY29" s="559"/>
      <c r="ACZ29" s="559"/>
      <c r="ADA29" s="559"/>
      <c r="ADB29" s="559"/>
      <c r="ADC29" s="559"/>
      <c r="ADD29" s="559"/>
      <c r="ADE29" s="559"/>
      <c r="ADF29" s="559"/>
      <c r="ADG29" s="559"/>
      <c r="ADH29" s="559"/>
      <c r="ADI29" s="559"/>
      <c r="ADJ29" s="559"/>
      <c r="ADK29" s="559"/>
      <c r="ADL29" s="559"/>
      <c r="ADM29" s="559"/>
      <c r="ADN29" s="559"/>
      <c r="ADO29" s="559"/>
      <c r="ADP29" s="559"/>
      <c r="ADQ29" s="559"/>
      <c r="ADR29" s="559"/>
      <c r="ADS29" s="559"/>
      <c r="ADT29" s="559"/>
      <c r="ADU29" s="559"/>
      <c r="ADV29" s="559"/>
      <c r="ADW29" s="559"/>
      <c r="ADX29" s="559"/>
      <c r="ADY29" s="559"/>
      <c r="ADZ29" s="559"/>
      <c r="AEA29" s="559"/>
      <c r="AEB29" s="559"/>
      <c r="AEC29" s="559"/>
      <c r="AED29" s="559"/>
      <c r="AEE29" s="559"/>
      <c r="AEF29" s="559"/>
      <c r="AEG29" s="559"/>
      <c r="AEH29" s="559"/>
      <c r="AEI29" s="559"/>
      <c r="AEJ29" s="559"/>
      <c r="AEK29" s="559"/>
      <c r="AEL29" s="559"/>
      <c r="AEM29" s="559"/>
      <c r="AEN29" s="559"/>
      <c r="AEO29" s="559"/>
      <c r="AEP29" s="559"/>
      <c r="AEQ29" s="559"/>
      <c r="AER29" s="559"/>
      <c r="AES29" s="559"/>
      <c r="AET29" s="559"/>
      <c r="AEU29" s="559"/>
      <c r="AEV29" s="559"/>
      <c r="AEW29" s="559"/>
      <c r="AEX29" s="559"/>
      <c r="AEY29" s="559"/>
      <c r="AEZ29" s="559"/>
      <c r="AFA29" s="559"/>
      <c r="AFB29" s="559"/>
      <c r="AFC29" s="559"/>
      <c r="AFD29" s="559"/>
      <c r="AFE29" s="559"/>
      <c r="AFF29" s="559"/>
      <c r="AFG29" s="559"/>
      <c r="AFH29" s="559"/>
      <c r="AFI29" s="559"/>
      <c r="AFJ29" s="559"/>
      <c r="AFK29" s="559"/>
      <c r="AFL29" s="559"/>
      <c r="AFM29" s="559"/>
      <c r="AFN29" s="559"/>
      <c r="AFO29" s="559"/>
      <c r="AFP29" s="559"/>
      <c r="AFQ29" s="559"/>
      <c r="AFR29" s="559"/>
      <c r="AFS29" s="559"/>
      <c r="AFT29" s="559"/>
      <c r="AFU29" s="559"/>
      <c r="AFV29" s="559"/>
      <c r="AFW29" s="559"/>
      <c r="AFX29" s="559"/>
      <c r="AFY29" s="559"/>
      <c r="AFZ29" s="559"/>
      <c r="AGA29" s="559"/>
      <c r="AGB29" s="559"/>
      <c r="AGC29" s="559"/>
      <c r="AGD29" s="559"/>
      <c r="AGE29" s="559"/>
      <c r="AGF29" s="559"/>
      <c r="AGG29" s="559"/>
      <c r="AGH29" s="559"/>
      <c r="AGI29" s="559"/>
      <c r="AGJ29" s="559"/>
      <c r="AGK29" s="559"/>
      <c r="AGL29" s="559"/>
      <c r="AGM29" s="559"/>
      <c r="AGN29" s="559"/>
      <c r="AGO29" s="559"/>
      <c r="AGP29" s="559"/>
      <c r="AGQ29" s="559"/>
      <c r="AGR29" s="559"/>
      <c r="AGS29" s="559"/>
      <c r="AGT29" s="559"/>
      <c r="AGU29" s="559"/>
      <c r="AGV29" s="559"/>
      <c r="AGW29" s="559"/>
      <c r="AGX29" s="559"/>
      <c r="AGY29" s="559"/>
      <c r="AGZ29" s="559"/>
      <c r="AHA29" s="559"/>
      <c r="AHB29" s="559"/>
      <c r="AHC29" s="559"/>
      <c r="AHD29" s="559"/>
      <c r="AHE29" s="559"/>
      <c r="AHF29" s="559"/>
      <c r="AHG29" s="559"/>
      <c r="AHH29" s="559"/>
      <c r="AHI29" s="559"/>
      <c r="AHJ29" s="559"/>
      <c r="AHK29" s="559"/>
      <c r="AHL29" s="559"/>
      <c r="AHM29" s="559"/>
      <c r="AHN29" s="559"/>
      <c r="AHO29" s="559"/>
      <c r="AHP29" s="559"/>
      <c r="AHQ29" s="559"/>
      <c r="AHR29" s="559"/>
      <c r="AHS29" s="559"/>
      <c r="AHT29" s="559"/>
      <c r="AHU29" s="559"/>
      <c r="AHV29" s="559"/>
      <c r="AHW29" s="559"/>
      <c r="AHX29" s="559"/>
      <c r="AHY29" s="559"/>
      <c r="AHZ29" s="559"/>
      <c r="AIA29" s="559"/>
      <c r="AIB29" s="559"/>
      <c r="AIC29" s="559"/>
      <c r="AID29" s="559"/>
      <c r="AIE29" s="559"/>
      <c r="AIF29" s="559"/>
      <c r="AIG29" s="559"/>
      <c r="AIH29" s="559"/>
      <c r="AII29" s="559"/>
      <c r="AIJ29" s="559"/>
      <c r="AIK29" s="559"/>
      <c r="AIL29" s="559"/>
      <c r="AIM29" s="559"/>
      <c r="AIN29" s="559"/>
      <c r="AIO29" s="559"/>
      <c r="AIP29" s="559"/>
      <c r="AIQ29" s="559"/>
      <c r="AIR29" s="559"/>
      <c r="AIS29" s="559"/>
      <c r="AIT29" s="559"/>
      <c r="AIU29" s="559"/>
      <c r="AIV29" s="559"/>
      <c r="AIW29" s="559"/>
      <c r="AIX29" s="559"/>
      <c r="AIY29" s="559"/>
      <c r="AIZ29" s="559"/>
      <c r="AJA29" s="559"/>
      <c r="AJB29" s="559"/>
      <c r="AJC29" s="559"/>
      <c r="AJD29" s="559"/>
      <c r="AJE29" s="559"/>
      <c r="AJF29" s="559"/>
      <c r="AJG29" s="559"/>
      <c r="AJH29" s="559"/>
      <c r="AJI29" s="559"/>
      <c r="AJJ29" s="559"/>
      <c r="AJK29" s="559"/>
      <c r="AJL29" s="559"/>
      <c r="AJM29" s="559"/>
      <c r="AJN29" s="559"/>
      <c r="AJO29" s="559"/>
      <c r="AJP29" s="559"/>
      <c r="AJQ29" s="559"/>
      <c r="AJR29" s="559"/>
      <c r="AJS29" s="559"/>
      <c r="AJT29" s="559"/>
      <c r="AJU29" s="559"/>
      <c r="AJV29" s="559"/>
      <c r="AJW29" s="559"/>
      <c r="AJX29" s="559"/>
      <c r="AJY29" s="559"/>
      <c r="AJZ29" s="559"/>
      <c r="AKA29" s="559"/>
      <c r="AKB29" s="559"/>
      <c r="AKC29" s="559"/>
      <c r="AKD29" s="559"/>
      <c r="AKE29" s="559"/>
      <c r="AKF29" s="559"/>
      <c r="AKG29" s="559"/>
      <c r="AKH29" s="559"/>
      <c r="AKI29" s="559"/>
      <c r="AKJ29" s="559"/>
      <c r="AKK29" s="559"/>
      <c r="AKL29" s="559"/>
      <c r="AKM29" s="559"/>
      <c r="AKN29" s="559"/>
      <c r="AKO29" s="559"/>
      <c r="AKP29" s="559"/>
      <c r="AKQ29" s="559"/>
      <c r="AKR29" s="559"/>
      <c r="AKS29" s="559"/>
      <c r="AKT29" s="559"/>
      <c r="AKU29" s="559"/>
      <c r="AKV29" s="559"/>
      <c r="AKW29" s="559"/>
      <c r="AKX29" s="559"/>
      <c r="AKY29" s="559"/>
      <c r="AKZ29" s="559"/>
      <c r="ALA29" s="559"/>
      <c r="ALB29" s="559"/>
      <c r="ALC29" s="559"/>
      <c r="ALD29" s="559"/>
      <c r="ALE29" s="559"/>
      <c r="ALF29" s="559"/>
      <c r="ALG29" s="559"/>
      <c r="ALH29" s="559"/>
      <c r="ALI29" s="559"/>
      <c r="ALJ29" s="559"/>
      <c r="ALK29" s="559"/>
      <c r="ALL29" s="559"/>
      <c r="ALM29" s="559"/>
      <c r="ALN29" s="559"/>
      <c r="ALO29" s="559"/>
      <c r="ALP29" s="559"/>
      <c r="ALQ29" s="559"/>
      <c r="ALR29" s="559"/>
      <c r="ALS29" s="559"/>
      <c r="ALT29" s="559"/>
      <c r="ALU29" s="559"/>
      <c r="ALV29" s="559"/>
      <c r="ALW29" s="559"/>
      <c r="ALX29" s="559"/>
      <c r="ALY29" s="559"/>
      <c r="ALZ29" s="559"/>
      <c r="AMA29" s="559"/>
      <c r="AMB29" s="559"/>
      <c r="AMC29" s="559"/>
      <c r="AMD29" s="559"/>
      <c r="AME29" s="559"/>
      <c r="AMF29" s="559"/>
      <c r="AMG29" s="559"/>
      <c r="AMH29" s="559"/>
      <c r="AMI29" s="559"/>
      <c r="AMJ29" s="559"/>
      <c r="AMK29" s="559"/>
      <c r="AML29" s="559"/>
      <c r="AMM29" s="559"/>
      <c r="AMN29" s="559"/>
      <c r="AMO29" s="559"/>
      <c r="AMP29" s="559"/>
      <c r="AMQ29" s="559"/>
      <c r="AMR29" s="559"/>
      <c r="AMS29" s="559"/>
      <c r="AMT29" s="559"/>
      <c r="AMU29" s="559"/>
      <c r="AMV29" s="559"/>
      <c r="AMW29" s="559"/>
      <c r="AMX29" s="559"/>
      <c r="AMY29" s="559"/>
      <c r="AMZ29" s="559"/>
      <c r="ANA29" s="559"/>
      <c r="ANB29" s="559"/>
      <c r="ANC29" s="559"/>
      <c r="AND29" s="559"/>
      <c r="ANE29" s="559"/>
      <c r="ANF29" s="559"/>
      <c r="ANG29" s="559"/>
      <c r="ANH29" s="559"/>
      <c r="ANI29" s="559"/>
      <c r="ANJ29" s="559"/>
      <c r="ANK29" s="559"/>
      <c r="ANL29" s="559"/>
      <c r="ANM29" s="559"/>
      <c r="ANN29" s="559"/>
      <c r="ANO29" s="559"/>
      <c r="ANP29" s="559"/>
      <c r="ANQ29" s="559"/>
      <c r="ANR29" s="559"/>
      <c r="ANS29" s="559"/>
      <c r="ANT29" s="559"/>
      <c r="ANU29" s="559"/>
      <c r="ANV29" s="559"/>
      <c r="ANW29" s="559"/>
      <c r="ANX29" s="559"/>
      <c r="ANY29" s="559"/>
      <c r="ANZ29" s="559"/>
      <c r="AOA29" s="559"/>
      <c r="AOB29" s="559"/>
      <c r="AOC29" s="559"/>
      <c r="AOD29" s="559"/>
      <c r="AOE29" s="559"/>
      <c r="AOF29" s="559"/>
      <c r="AOG29" s="559"/>
      <c r="AOH29" s="559"/>
      <c r="AOI29" s="559"/>
      <c r="AOJ29" s="559"/>
      <c r="AOK29" s="559"/>
      <c r="AOL29" s="559"/>
      <c r="AOM29" s="559"/>
      <c r="AON29" s="559"/>
      <c r="AOO29" s="559"/>
      <c r="AOP29" s="559"/>
      <c r="AOQ29" s="559"/>
      <c r="AOR29" s="559"/>
      <c r="AOS29" s="559"/>
      <c r="AOT29" s="559"/>
      <c r="AOU29" s="559"/>
      <c r="AOV29" s="559"/>
      <c r="AOW29" s="559"/>
      <c r="AOX29" s="559"/>
      <c r="AOY29" s="559"/>
      <c r="AOZ29" s="559"/>
      <c r="APA29" s="559"/>
      <c r="APB29" s="559"/>
      <c r="APC29" s="559"/>
      <c r="APD29" s="559"/>
      <c r="APE29" s="559"/>
      <c r="APF29" s="559"/>
      <c r="APG29" s="559"/>
      <c r="APH29" s="559"/>
      <c r="API29" s="559"/>
      <c r="APJ29" s="559"/>
      <c r="APK29" s="559"/>
      <c r="APL29" s="559"/>
      <c r="APM29" s="559"/>
      <c r="APN29" s="559"/>
      <c r="APO29" s="559"/>
      <c r="APP29" s="559"/>
      <c r="APQ29" s="559"/>
      <c r="APR29" s="559"/>
      <c r="APS29" s="559"/>
      <c r="APT29" s="559"/>
      <c r="APU29" s="559"/>
      <c r="APV29" s="559"/>
      <c r="APW29" s="559"/>
      <c r="APX29" s="559"/>
      <c r="APY29" s="559"/>
      <c r="APZ29" s="559"/>
      <c r="AQA29" s="559"/>
      <c r="AQB29" s="559"/>
      <c r="AQC29" s="559"/>
      <c r="AQD29" s="559"/>
      <c r="AQE29" s="559"/>
      <c r="AQF29" s="559"/>
      <c r="AQG29" s="559"/>
      <c r="AQH29" s="559"/>
      <c r="AQI29" s="559"/>
      <c r="AQJ29" s="559"/>
      <c r="AQK29" s="559"/>
      <c r="AQL29" s="559"/>
      <c r="AQM29" s="559"/>
      <c r="AQN29" s="559"/>
      <c r="AQO29" s="559"/>
      <c r="AQP29" s="559"/>
      <c r="AQQ29" s="559"/>
      <c r="AQR29" s="559"/>
      <c r="AQS29" s="559"/>
      <c r="AQT29" s="559"/>
      <c r="AQU29" s="559"/>
      <c r="AQV29" s="559"/>
      <c r="AQW29" s="559"/>
      <c r="AQX29" s="559"/>
      <c r="AQY29" s="559"/>
      <c r="AQZ29" s="559"/>
      <c r="ARA29" s="559"/>
      <c r="ARB29" s="559"/>
      <c r="ARC29" s="559"/>
      <c r="ARD29" s="559"/>
      <c r="ARE29" s="559"/>
      <c r="ARF29" s="559"/>
      <c r="ARG29" s="559"/>
      <c r="ARH29" s="559"/>
      <c r="ARI29" s="559"/>
      <c r="ARJ29" s="559"/>
      <c r="ARK29" s="559"/>
      <c r="ARL29" s="559"/>
      <c r="ARM29" s="559"/>
      <c r="ARN29" s="559"/>
      <c r="ARO29" s="559"/>
      <c r="ARP29" s="559"/>
      <c r="ARQ29" s="559"/>
      <c r="ARR29" s="559"/>
      <c r="ARS29" s="559"/>
      <c r="ART29" s="559"/>
      <c r="ARU29" s="559"/>
      <c r="ARV29" s="559"/>
      <c r="ARW29" s="559"/>
      <c r="ARX29" s="559"/>
      <c r="ARY29" s="559"/>
      <c r="ARZ29" s="559"/>
      <c r="ASA29" s="559"/>
      <c r="ASB29" s="559"/>
      <c r="ASC29" s="559"/>
      <c r="ASD29" s="559"/>
      <c r="ASE29" s="559"/>
      <c r="ASF29" s="559"/>
      <c r="ASG29" s="559"/>
      <c r="ASH29" s="559"/>
      <c r="ASI29" s="559"/>
      <c r="ASJ29" s="559"/>
      <c r="ASK29" s="559"/>
      <c r="ASL29" s="559"/>
      <c r="ASM29" s="559"/>
      <c r="ASN29" s="559"/>
      <c r="ASO29" s="559"/>
      <c r="ASP29" s="559"/>
      <c r="ASQ29" s="559"/>
      <c r="ASR29" s="559"/>
      <c r="ASS29" s="559"/>
      <c r="AST29" s="559"/>
      <c r="ASU29" s="559"/>
      <c r="ASV29" s="559"/>
      <c r="ASW29" s="559"/>
      <c r="ASX29" s="559"/>
      <c r="ASY29" s="559"/>
      <c r="ASZ29" s="559"/>
      <c r="ATA29" s="559"/>
      <c r="ATB29" s="559"/>
      <c r="ATC29" s="559"/>
      <c r="ATD29" s="559"/>
      <c r="ATE29" s="559"/>
      <c r="ATF29" s="559"/>
      <c r="ATG29" s="559"/>
      <c r="ATH29" s="559"/>
      <c r="ATI29" s="559"/>
      <c r="ATJ29" s="559"/>
      <c r="ATK29" s="559"/>
      <c r="ATL29" s="559"/>
      <c r="ATM29" s="559"/>
      <c r="ATN29" s="559"/>
      <c r="ATO29" s="559"/>
      <c r="ATP29" s="559"/>
      <c r="ATQ29" s="641"/>
      <c r="ATR29" s="641"/>
      <c r="ATS29" s="641"/>
      <c r="ATT29" s="641"/>
      <c r="ATU29" s="641"/>
      <c r="ATV29" s="641"/>
      <c r="ATW29" s="641"/>
      <c r="ATX29" s="641"/>
      <c r="ATY29" s="641"/>
      <c r="ATZ29" s="641"/>
      <c r="AUA29" s="802"/>
      <c r="AUB29" s="802"/>
      <c r="AUC29" s="802"/>
      <c r="AUD29" s="802"/>
      <c r="AUE29" s="802"/>
      <c r="AUF29" s="802"/>
      <c r="AUG29" s="802"/>
      <c r="AUH29" s="802"/>
      <c r="AUI29" s="802"/>
      <c r="AUJ29" s="802"/>
      <c r="AUK29" s="802"/>
      <c r="AUL29" s="802"/>
      <c r="AUM29" s="802"/>
      <c r="AUN29" s="802"/>
      <c r="AUO29" s="802"/>
      <c r="AUP29" s="801"/>
      <c r="AUQ29" s="802"/>
      <c r="AUR29" s="801"/>
      <c r="AUS29" s="802"/>
      <c r="AUT29" s="801"/>
      <c r="AUU29" s="802"/>
      <c r="AUV29" s="802"/>
      <c r="AUW29" s="802"/>
      <c r="AUX29" s="802"/>
      <c r="AUY29" s="802"/>
      <c r="AUZ29" s="802"/>
      <c r="AVA29" s="802"/>
      <c r="AVB29" s="802"/>
      <c r="AVC29" s="802"/>
      <c r="AVD29" s="802"/>
      <c r="AVE29" s="802"/>
      <c r="AVF29" s="802"/>
      <c r="AVG29" s="802"/>
      <c r="AVH29" s="802"/>
      <c r="AVI29" s="802"/>
      <c r="AVJ29" s="802"/>
      <c r="AVK29" s="802"/>
      <c r="AVL29" s="802"/>
      <c r="AVM29" s="802"/>
      <c r="AVN29" s="802"/>
      <c r="AVO29" s="802"/>
      <c r="AVP29" s="802"/>
      <c r="AVQ29" s="802"/>
      <c r="AVR29" s="802"/>
      <c r="AVS29" s="802"/>
      <c r="AVT29" s="802"/>
      <c r="AVU29" s="802"/>
      <c r="AVV29" s="802"/>
      <c r="AVW29" s="802"/>
      <c r="AVX29" s="802"/>
      <c r="AVY29" s="802"/>
      <c r="AVZ29" s="802"/>
      <c r="AWA29" s="802"/>
      <c r="AWB29" s="802"/>
      <c r="AWC29" s="802"/>
      <c r="AWD29" s="802"/>
      <c r="AWE29" s="802"/>
      <c r="AWF29" s="802"/>
      <c r="AWG29" s="802"/>
      <c r="AWH29" s="802"/>
      <c r="AWI29" s="802"/>
      <c r="AWJ29" s="802"/>
      <c r="AWK29" s="802"/>
      <c r="AWL29" s="802"/>
      <c r="AWM29" s="802"/>
      <c r="AWN29" s="802"/>
      <c r="AWO29" s="802"/>
      <c r="AWP29" s="802"/>
      <c r="AWQ29" s="802"/>
      <c r="AWR29" s="802"/>
      <c r="AWS29" s="802"/>
      <c r="AWT29" s="802"/>
      <c r="AWU29" s="802"/>
      <c r="AWV29" s="802"/>
      <c r="AWW29" s="802"/>
      <c r="AWX29" s="802"/>
      <c r="AWY29" s="802"/>
      <c r="AWZ29" s="802"/>
      <c r="AXA29" s="802"/>
      <c r="AXB29" s="802"/>
      <c r="AXC29" s="802"/>
      <c r="AXD29" s="802"/>
      <c r="AXE29" s="802"/>
      <c r="AXF29" s="802"/>
      <c r="AXG29" s="802"/>
      <c r="AXH29" s="802"/>
      <c r="AXI29" s="802"/>
      <c r="AXJ29" s="802"/>
      <c r="AXK29" s="802"/>
      <c r="AXL29" s="802"/>
      <c r="AXM29" s="802"/>
      <c r="AXN29" s="802"/>
      <c r="AXO29" s="802"/>
      <c r="AXP29" s="802"/>
      <c r="AXQ29" s="802"/>
      <c r="AXR29" s="802"/>
      <c r="AXS29" s="802"/>
      <c r="AXT29" s="802"/>
      <c r="AXU29" s="802"/>
      <c r="AXV29" s="802"/>
      <c r="AXW29" s="802"/>
      <c r="AXX29" s="802"/>
      <c r="AXY29" s="802"/>
      <c r="AXZ29" s="802"/>
      <c r="AYA29" s="802"/>
      <c r="AYB29" s="802"/>
      <c r="AYC29" s="802"/>
      <c r="AYD29" s="802"/>
      <c r="AYE29" s="802"/>
      <c r="AYF29" s="802"/>
      <c r="AYG29" s="802"/>
      <c r="AYH29" s="802"/>
      <c r="AYI29" s="802"/>
      <c r="AYJ29" s="802"/>
      <c r="AYK29" s="802"/>
      <c r="AYL29" s="802"/>
      <c r="AYM29" s="802"/>
      <c r="AYN29" s="802"/>
      <c r="AYO29" s="802"/>
      <c r="AYP29" s="802"/>
      <c r="AYQ29" s="802"/>
      <c r="AYR29" s="802"/>
      <c r="AYS29" s="802"/>
      <c r="AYT29" s="802"/>
      <c r="AYU29" s="802"/>
      <c r="AYV29" s="802"/>
      <c r="AYW29" s="802"/>
      <c r="AYX29" s="802"/>
      <c r="AYY29" s="802"/>
      <c r="AYZ29" s="802"/>
      <c r="AZA29" s="802"/>
      <c r="AZB29" s="802"/>
      <c r="AZC29" s="802"/>
      <c r="AZD29" s="802"/>
      <c r="AZE29" s="802"/>
      <c r="AZF29" s="802"/>
      <c r="AZG29" s="802"/>
      <c r="AZH29" s="802"/>
      <c r="AZI29" s="802"/>
      <c r="AZJ29" s="802"/>
      <c r="AZK29" s="802"/>
      <c r="AZL29" s="802"/>
      <c r="AZM29" s="802"/>
      <c r="AZN29" s="802"/>
      <c r="AZO29" s="802"/>
      <c r="AZP29" s="802"/>
      <c r="AZQ29" s="802"/>
      <c r="AZR29" s="802"/>
      <c r="AZS29" s="802"/>
    </row>
    <row r="30" spans="2:1371" s="178" customFormat="1" ht="22.5" customHeight="1">
      <c r="B30" s="463"/>
      <c r="C30" s="474" t="s">
        <v>51</v>
      </c>
      <c r="D30" s="475" t="s">
        <v>52</v>
      </c>
      <c r="E30" s="476"/>
      <c r="F30" s="1131">
        <f>SUM(F26:I29)</f>
        <v>0</v>
      </c>
      <c r="G30" s="1132"/>
      <c r="H30" s="1132"/>
      <c r="I30" s="1132"/>
      <c r="J30" s="796" t="s">
        <v>78</v>
      </c>
      <c r="K30" s="797" t="s">
        <v>206</v>
      </c>
      <c r="L30" s="490"/>
      <c r="M30" s="490"/>
      <c r="N30" s="490"/>
      <c r="O30" s="490"/>
      <c r="P30" s="490"/>
      <c r="Q30" s="490"/>
      <c r="R30" s="490"/>
      <c r="S30" s="490"/>
      <c r="T30" s="490"/>
      <c r="U30" s="784"/>
      <c r="V30" s="784"/>
      <c r="W30" s="784"/>
      <c r="X30" s="497"/>
      <c r="Y30" s="523"/>
      <c r="Z30" s="617"/>
      <c r="AA30" s="618"/>
      <c r="AB30" s="1131">
        <f>SUM(AB26:AE29)</f>
        <v>110000</v>
      </c>
      <c r="AC30" s="1132"/>
      <c r="AD30" s="1132"/>
      <c r="AE30" s="1132"/>
      <c r="AF30" s="789"/>
      <c r="AG30" s="639"/>
      <c r="AH30" s="639"/>
      <c r="AI30" s="639"/>
      <c r="AJ30" s="639"/>
      <c r="AK30" s="639"/>
      <c r="AL30" s="639"/>
      <c r="AM30" s="639"/>
      <c r="AN30" s="639"/>
      <c r="AO30" s="639"/>
      <c r="AP30" s="639"/>
      <c r="AQ30" s="638"/>
      <c r="AR30" s="559"/>
      <c r="AS30" s="559"/>
      <c r="AT30" s="559"/>
      <c r="AU30" s="559"/>
      <c r="AV30" s="559"/>
      <c r="AW30" s="559"/>
      <c r="AX30" s="559"/>
      <c r="AY30" s="559"/>
      <c r="AZ30" s="559"/>
      <c r="BA30" s="559"/>
      <c r="BB30" s="559"/>
      <c r="BC30" s="559"/>
      <c r="BD30" s="559"/>
      <c r="BE30" s="559"/>
      <c r="BF30" s="559"/>
      <c r="BG30" s="559"/>
      <c r="BH30" s="559"/>
      <c r="BI30" s="559"/>
      <c r="BJ30" s="559"/>
      <c r="BK30" s="559"/>
      <c r="BL30" s="559"/>
      <c r="BM30" s="559"/>
      <c r="BN30" s="559"/>
      <c r="BO30" s="559"/>
      <c r="BP30" s="559"/>
      <c r="BQ30" s="559"/>
      <c r="BR30" s="559"/>
      <c r="BS30" s="559"/>
      <c r="BT30" s="559"/>
      <c r="BU30" s="559"/>
      <c r="BV30" s="559"/>
      <c r="BW30" s="559"/>
      <c r="BX30" s="559"/>
      <c r="BY30" s="559"/>
      <c r="BZ30" s="559"/>
      <c r="CA30" s="559"/>
      <c r="CB30" s="559"/>
      <c r="CC30" s="559"/>
      <c r="CD30" s="559"/>
      <c r="CE30" s="559"/>
      <c r="CF30" s="559"/>
      <c r="CG30" s="559"/>
      <c r="CH30" s="559"/>
      <c r="CI30" s="559"/>
      <c r="CJ30" s="559"/>
      <c r="CK30" s="559"/>
      <c r="CL30" s="559"/>
      <c r="CM30" s="559"/>
      <c r="CN30" s="559"/>
      <c r="CO30" s="559"/>
      <c r="CP30" s="559"/>
      <c r="CQ30" s="559"/>
      <c r="CR30" s="559"/>
      <c r="CS30" s="559"/>
      <c r="CT30" s="559"/>
      <c r="CU30" s="559"/>
      <c r="CV30" s="559"/>
      <c r="CW30" s="559"/>
      <c r="CX30" s="559"/>
      <c r="CY30" s="559"/>
      <c r="CZ30" s="559"/>
      <c r="DA30" s="559"/>
      <c r="DB30" s="559"/>
      <c r="DC30" s="559"/>
      <c r="DD30" s="559"/>
      <c r="DE30" s="559"/>
      <c r="DF30" s="559"/>
      <c r="DG30" s="559"/>
      <c r="DH30" s="559"/>
      <c r="DI30" s="559"/>
      <c r="DJ30" s="559"/>
      <c r="DK30" s="559"/>
      <c r="DL30" s="559"/>
      <c r="DM30" s="559"/>
      <c r="DN30" s="559"/>
      <c r="DO30" s="559"/>
      <c r="DP30" s="559"/>
      <c r="DQ30" s="559"/>
      <c r="DR30" s="559"/>
      <c r="DS30" s="559"/>
      <c r="DT30" s="559"/>
      <c r="DU30" s="559"/>
      <c r="DV30" s="559"/>
      <c r="DW30" s="559"/>
      <c r="DX30" s="559"/>
      <c r="DY30" s="559"/>
      <c r="DZ30" s="559"/>
      <c r="EA30" s="559"/>
      <c r="EB30" s="559"/>
      <c r="EC30" s="559"/>
      <c r="ED30" s="559"/>
      <c r="EE30" s="559"/>
      <c r="EF30" s="559"/>
      <c r="EG30" s="559"/>
      <c r="EH30" s="559"/>
      <c r="EI30" s="559"/>
      <c r="EJ30" s="559"/>
      <c r="EK30" s="559"/>
      <c r="EL30" s="559"/>
      <c r="EM30" s="559"/>
      <c r="EN30" s="559"/>
      <c r="EO30" s="559"/>
      <c r="EP30" s="559"/>
      <c r="EQ30" s="559"/>
      <c r="ER30" s="559"/>
      <c r="ES30" s="559"/>
      <c r="ET30" s="559"/>
      <c r="EU30" s="559"/>
      <c r="EV30" s="559"/>
      <c r="EW30" s="559"/>
      <c r="EX30" s="559"/>
      <c r="EY30" s="559"/>
      <c r="EZ30" s="559"/>
      <c r="FA30" s="559"/>
      <c r="FB30" s="559"/>
      <c r="FC30" s="559"/>
      <c r="FD30" s="559"/>
      <c r="FE30" s="559"/>
      <c r="FF30" s="559"/>
      <c r="FG30" s="559"/>
      <c r="FH30" s="559"/>
      <c r="FI30" s="559"/>
      <c r="FJ30" s="559"/>
      <c r="FK30" s="559"/>
      <c r="FL30" s="559"/>
      <c r="FM30" s="559"/>
      <c r="FN30" s="559"/>
      <c r="FO30" s="559"/>
      <c r="FP30" s="559"/>
      <c r="FQ30" s="559"/>
      <c r="FR30" s="559"/>
      <c r="FS30" s="559"/>
      <c r="FT30" s="559"/>
      <c r="FU30" s="559"/>
      <c r="FV30" s="559"/>
      <c r="FW30" s="559"/>
      <c r="FX30" s="559"/>
      <c r="FY30" s="559"/>
      <c r="FZ30" s="559"/>
      <c r="GA30" s="559"/>
      <c r="GB30" s="559"/>
      <c r="GC30" s="559"/>
      <c r="GD30" s="559"/>
      <c r="GE30" s="559"/>
      <c r="GF30" s="559"/>
      <c r="GG30" s="559"/>
      <c r="GH30" s="559"/>
      <c r="GI30" s="559"/>
      <c r="GJ30" s="559"/>
      <c r="GK30" s="559"/>
      <c r="GL30" s="559"/>
      <c r="GM30" s="559"/>
      <c r="GN30" s="559"/>
      <c r="GO30" s="559"/>
      <c r="GP30" s="559"/>
      <c r="GQ30" s="559"/>
      <c r="GR30" s="559"/>
      <c r="GS30" s="559"/>
      <c r="GT30" s="559"/>
      <c r="GU30" s="559"/>
      <c r="GV30" s="559"/>
      <c r="GW30" s="559"/>
      <c r="GX30" s="559"/>
      <c r="GY30" s="559"/>
      <c r="GZ30" s="559"/>
      <c r="HA30" s="559"/>
      <c r="HB30" s="559"/>
      <c r="HC30" s="559"/>
      <c r="HD30" s="559"/>
      <c r="HE30" s="559"/>
      <c r="HF30" s="559"/>
      <c r="HG30" s="559"/>
      <c r="HH30" s="559"/>
      <c r="HI30" s="559"/>
      <c r="HJ30" s="559"/>
      <c r="HK30" s="559"/>
      <c r="HL30" s="559"/>
      <c r="HM30" s="559"/>
      <c r="HN30" s="559"/>
      <c r="HO30" s="559"/>
      <c r="HP30" s="559"/>
      <c r="HQ30" s="559"/>
      <c r="HR30" s="559"/>
      <c r="HS30" s="559"/>
      <c r="HT30" s="559"/>
      <c r="HU30" s="559"/>
      <c r="HV30" s="559"/>
      <c r="HW30" s="559"/>
      <c r="HX30" s="559"/>
      <c r="HY30" s="559"/>
      <c r="HZ30" s="559"/>
      <c r="IA30" s="559"/>
      <c r="IB30" s="559"/>
      <c r="IC30" s="559"/>
      <c r="ID30" s="559"/>
      <c r="IE30" s="559"/>
      <c r="IF30" s="559"/>
      <c r="IG30" s="559"/>
      <c r="IH30" s="559"/>
      <c r="II30" s="559"/>
      <c r="IJ30" s="559"/>
      <c r="IK30" s="559"/>
      <c r="IL30" s="559"/>
      <c r="IM30" s="559"/>
      <c r="IN30" s="559"/>
      <c r="IO30" s="559"/>
      <c r="IP30" s="559"/>
      <c r="IQ30" s="559"/>
      <c r="IR30" s="559"/>
      <c r="IS30" s="559"/>
      <c r="IT30" s="559"/>
      <c r="IU30" s="559"/>
      <c r="IV30" s="559"/>
      <c r="IW30" s="559"/>
      <c r="IX30" s="559"/>
      <c r="IY30" s="559"/>
      <c r="IZ30" s="559"/>
      <c r="JA30" s="559"/>
      <c r="JB30" s="559"/>
      <c r="JC30" s="559"/>
      <c r="JD30" s="559"/>
      <c r="JE30" s="559"/>
      <c r="JF30" s="559"/>
      <c r="JG30" s="559"/>
      <c r="JH30" s="559"/>
      <c r="JI30" s="559"/>
      <c r="JJ30" s="559"/>
      <c r="JK30" s="559"/>
      <c r="JL30" s="559"/>
      <c r="JM30" s="559"/>
      <c r="JN30" s="559"/>
      <c r="JO30" s="559"/>
      <c r="JP30" s="559"/>
      <c r="JQ30" s="559"/>
      <c r="JR30" s="559"/>
      <c r="JS30" s="559"/>
      <c r="JT30" s="559"/>
      <c r="JU30" s="559"/>
      <c r="JV30" s="559"/>
      <c r="JW30" s="559"/>
      <c r="JX30" s="559"/>
      <c r="JY30" s="559"/>
      <c r="JZ30" s="559"/>
      <c r="KA30" s="559"/>
      <c r="KB30" s="559"/>
      <c r="KC30" s="559"/>
      <c r="KD30" s="559"/>
      <c r="KE30" s="559"/>
      <c r="KF30" s="559"/>
      <c r="KG30" s="559"/>
      <c r="KH30" s="559"/>
      <c r="KI30" s="559"/>
      <c r="KJ30" s="559"/>
      <c r="KK30" s="559"/>
      <c r="KL30" s="559"/>
      <c r="KM30" s="559"/>
      <c r="KN30" s="559"/>
      <c r="KO30" s="559"/>
      <c r="KP30" s="559"/>
      <c r="KQ30" s="559"/>
      <c r="KR30" s="559"/>
      <c r="KS30" s="559"/>
      <c r="KT30" s="559"/>
      <c r="KU30" s="559"/>
      <c r="KV30" s="559"/>
      <c r="KW30" s="559"/>
      <c r="KX30" s="559"/>
      <c r="KY30" s="559"/>
      <c r="KZ30" s="559"/>
      <c r="LA30" s="559"/>
      <c r="LB30" s="559"/>
      <c r="LC30" s="559"/>
      <c r="LD30" s="559"/>
      <c r="LE30" s="559"/>
      <c r="LF30" s="559"/>
      <c r="LG30" s="559"/>
      <c r="LH30" s="559"/>
      <c r="LI30" s="559"/>
      <c r="LJ30" s="559"/>
      <c r="LK30" s="559"/>
      <c r="LL30" s="559"/>
      <c r="LM30" s="559"/>
      <c r="LN30" s="559"/>
      <c r="LO30" s="559"/>
      <c r="LP30" s="559"/>
      <c r="LQ30" s="559"/>
      <c r="LR30" s="559"/>
      <c r="LS30" s="559"/>
      <c r="LT30" s="559"/>
      <c r="LU30" s="559"/>
      <c r="LV30" s="559"/>
      <c r="LW30" s="559"/>
      <c r="LX30" s="559"/>
      <c r="LY30" s="559"/>
      <c r="LZ30" s="559"/>
      <c r="MA30" s="559"/>
      <c r="MB30" s="559"/>
      <c r="MC30" s="559"/>
      <c r="MD30" s="559"/>
      <c r="ME30" s="559"/>
      <c r="MF30" s="559"/>
      <c r="MG30" s="559"/>
      <c r="MH30" s="559"/>
      <c r="MI30" s="559"/>
      <c r="MJ30" s="559"/>
      <c r="MK30" s="559"/>
      <c r="ML30" s="559"/>
      <c r="MM30" s="559"/>
      <c r="MN30" s="559"/>
      <c r="MO30" s="559"/>
      <c r="MP30" s="559"/>
      <c r="MQ30" s="559"/>
      <c r="MR30" s="559"/>
      <c r="MS30" s="559"/>
      <c r="MT30" s="559"/>
      <c r="MU30" s="559"/>
      <c r="MV30" s="559"/>
      <c r="MW30" s="559"/>
      <c r="MX30" s="559"/>
      <c r="MY30" s="559"/>
      <c r="MZ30" s="559"/>
      <c r="NA30" s="559"/>
      <c r="NB30" s="559"/>
      <c r="NC30" s="559"/>
      <c r="ND30" s="559"/>
      <c r="NE30" s="559"/>
      <c r="NF30" s="559"/>
      <c r="NG30" s="559"/>
      <c r="NH30" s="559"/>
      <c r="NI30" s="559"/>
      <c r="NJ30" s="559"/>
      <c r="NK30" s="559"/>
      <c r="NL30" s="559"/>
      <c r="NM30" s="559"/>
      <c r="NN30" s="559"/>
      <c r="NO30" s="559"/>
      <c r="NP30" s="559"/>
      <c r="NQ30" s="559"/>
      <c r="NR30" s="559"/>
      <c r="NS30" s="559"/>
      <c r="NT30" s="559"/>
      <c r="NU30" s="559"/>
      <c r="NV30" s="559"/>
      <c r="NW30" s="559"/>
      <c r="NX30" s="559"/>
      <c r="NY30" s="559"/>
      <c r="NZ30" s="559"/>
      <c r="OA30" s="559"/>
      <c r="OB30" s="559"/>
      <c r="OC30" s="559"/>
      <c r="OD30" s="559"/>
      <c r="OE30" s="559"/>
      <c r="OF30" s="559"/>
      <c r="OG30" s="559"/>
      <c r="OH30" s="559"/>
      <c r="OI30" s="559"/>
      <c r="OJ30" s="559"/>
      <c r="OK30" s="559"/>
      <c r="OL30" s="559"/>
      <c r="OM30" s="559"/>
      <c r="ON30" s="559"/>
      <c r="OO30" s="559"/>
      <c r="OP30" s="559"/>
      <c r="OQ30" s="559"/>
      <c r="OR30" s="559"/>
      <c r="OS30" s="559"/>
      <c r="OT30" s="559"/>
      <c r="OU30" s="559"/>
      <c r="OV30" s="559"/>
      <c r="OW30" s="559"/>
      <c r="OX30" s="559"/>
      <c r="OY30" s="559"/>
      <c r="OZ30" s="559"/>
      <c r="PA30" s="559"/>
      <c r="PB30" s="559"/>
      <c r="PC30" s="559"/>
      <c r="PD30" s="559"/>
      <c r="PE30" s="559"/>
      <c r="PF30" s="559"/>
      <c r="PG30" s="559"/>
      <c r="PH30" s="559"/>
      <c r="PI30" s="559"/>
      <c r="PJ30" s="559"/>
      <c r="PK30" s="559"/>
      <c r="PL30" s="559"/>
      <c r="PM30" s="559"/>
      <c r="PN30" s="559"/>
      <c r="PO30" s="559"/>
      <c r="PP30" s="559"/>
      <c r="PQ30" s="559"/>
      <c r="PR30" s="559"/>
      <c r="PS30" s="559"/>
      <c r="PT30" s="559"/>
      <c r="PU30" s="559"/>
      <c r="PV30" s="559"/>
      <c r="PW30" s="559"/>
      <c r="PX30" s="559"/>
      <c r="PY30" s="559"/>
      <c r="PZ30" s="559"/>
      <c r="QA30" s="559"/>
      <c r="QB30" s="559"/>
      <c r="QC30" s="559"/>
      <c r="QD30" s="559"/>
      <c r="QE30" s="559"/>
      <c r="QF30" s="559"/>
      <c r="QG30" s="559"/>
      <c r="QH30" s="559"/>
      <c r="QI30" s="559"/>
      <c r="QJ30" s="559"/>
      <c r="QK30" s="559"/>
      <c r="QL30" s="559"/>
      <c r="QM30" s="559"/>
      <c r="QN30" s="559"/>
      <c r="QO30" s="559"/>
      <c r="QP30" s="559"/>
      <c r="QQ30" s="559"/>
      <c r="QR30" s="559"/>
      <c r="QS30" s="559"/>
      <c r="QT30" s="559"/>
      <c r="QU30" s="559"/>
      <c r="QV30" s="559"/>
      <c r="QW30" s="559"/>
      <c r="QX30" s="559"/>
      <c r="QY30" s="559"/>
      <c r="QZ30" s="559"/>
      <c r="RA30" s="559"/>
      <c r="RB30" s="559"/>
      <c r="RC30" s="559"/>
      <c r="RD30" s="559"/>
      <c r="RE30" s="559"/>
      <c r="RF30" s="559"/>
      <c r="RG30" s="559"/>
      <c r="RH30" s="559"/>
      <c r="RI30" s="559"/>
      <c r="RJ30" s="559"/>
      <c r="RK30" s="559"/>
      <c r="RL30" s="559"/>
      <c r="RM30" s="559"/>
      <c r="RN30" s="559"/>
      <c r="RO30" s="559"/>
      <c r="RP30" s="559"/>
      <c r="RQ30" s="559"/>
      <c r="RR30" s="559"/>
      <c r="RS30" s="559"/>
      <c r="RT30" s="559"/>
      <c r="RU30" s="559"/>
      <c r="RV30" s="559"/>
      <c r="RW30" s="559"/>
      <c r="RX30" s="559"/>
      <c r="RY30" s="559"/>
      <c r="RZ30" s="559"/>
      <c r="SA30" s="559"/>
      <c r="SB30" s="559"/>
      <c r="SC30" s="559"/>
      <c r="SD30" s="559"/>
      <c r="SE30" s="559"/>
      <c r="SF30" s="559"/>
      <c r="SG30" s="559"/>
      <c r="SH30" s="559"/>
      <c r="SI30" s="559"/>
      <c r="SJ30" s="559"/>
      <c r="SK30" s="559"/>
      <c r="SL30" s="559"/>
      <c r="SM30" s="559"/>
      <c r="SN30" s="559"/>
      <c r="SO30" s="559"/>
      <c r="SP30" s="559"/>
      <c r="SQ30" s="559"/>
      <c r="SR30" s="559"/>
      <c r="SS30" s="559"/>
      <c r="ST30" s="559"/>
      <c r="SU30" s="559"/>
      <c r="SV30" s="559"/>
      <c r="SW30" s="559"/>
      <c r="SX30" s="559"/>
      <c r="SY30" s="559"/>
      <c r="SZ30" s="559"/>
      <c r="TA30" s="559"/>
      <c r="TB30" s="559"/>
      <c r="TC30" s="559"/>
      <c r="TD30" s="559"/>
      <c r="TE30" s="559"/>
      <c r="TF30" s="559"/>
      <c r="TG30" s="559"/>
      <c r="TH30" s="559"/>
      <c r="TI30" s="559"/>
      <c r="TJ30" s="559"/>
      <c r="TK30" s="559"/>
      <c r="TL30" s="559"/>
      <c r="TM30" s="559"/>
      <c r="TN30" s="559"/>
      <c r="TO30" s="559"/>
      <c r="TP30" s="559"/>
      <c r="TQ30" s="559"/>
      <c r="TR30" s="559"/>
      <c r="TS30" s="559"/>
      <c r="TT30" s="559"/>
      <c r="TU30" s="559"/>
      <c r="TV30" s="559"/>
      <c r="TW30" s="559"/>
      <c r="TX30" s="559"/>
      <c r="TY30" s="559"/>
      <c r="TZ30" s="559"/>
      <c r="UA30" s="559"/>
      <c r="UB30" s="559"/>
      <c r="UC30" s="559"/>
      <c r="UD30" s="559"/>
      <c r="UE30" s="559"/>
      <c r="UF30" s="559"/>
      <c r="UG30" s="559"/>
      <c r="UH30" s="559"/>
      <c r="UI30" s="559"/>
      <c r="UJ30" s="559"/>
      <c r="UK30" s="559"/>
      <c r="UL30" s="559"/>
      <c r="UM30" s="559"/>
      <c r="UN30" s="559"/>
      <c r="UO30" s="559"/>
      <c r="UP30" s="559"/>
      <c r="UQ30" s="559"/>
      <c r="UR30" s="559"/>
      <c r="US30" s="559"/>
      <c r="UT30" s="559"/>
      <c r="UU30" s="559"/>
      <c r="UV30" s="559"/>
      <c r="UW30" s="559"/>
      <c r="UX30" s="559"/>
      <c r="UY30" s="559"/>
      <c r="UZ30" s="559"/>
      <c r="VA30" s="559"/>
      <c r="VB30" s="559"/>
      <c r="VC30" s="559"/>
      <c r="VD30" s="559"/>
      <c r="VE30" s="559"/>
      <c r="VF30" s="559"/>
      <c r="VG30" s="559"/>
      <c r="VH30" s="559"/>
      <c r="VI30" s="559"/>
      <c r="VJ30" s="559"/>
      <c r="VK30" s="559"/>
      <c r="VL30" s="559"/>
      <c r="VM30" s="559"/>
      <c r="VN30" s="559"/>
      <c r="VO30" s="559"/>
      <c r="VP30" s="559"/>
      <c r="VQ30" s="559"/>
      <c r="VR30" s="559"/>
      <c r="VS30" s="559"/>
      <c r="VT30" s="559"/>
      <c r="VU30" s="559"/>
      <c r="VV30" s="559"/>
      <c r="VW30" s="559"/>
      <c r="VX30" s="559"/>
      <c r="VY30" s="559"/>
      <c r="VZ30" s="559"/>
      <c r="WA30" s="559"/>
      <c r="WB30" s="559"/>
      <c r="WC30" s="559"/>
      <c r="WD30" s="559"/>
      <c r="WE30" s="559"/>
      <c r="WF30" s="559"/>
      <c r="WG30" s="559"/>
      <c r="WH30" s="559"/>
      <c r="WI30" s="559"/>
      <c r="WJ30" s="559"/>
      <c r="WK30" s="559"/>
      <c r="WL30" s="559"/>
      <c r="WM30" s="559"/>
      <c r="WN30" s="559"/>
      <c r="WO30" s="559"/>
      <c r="WP30" s="559"/>
      <c r="WQ30" s="559"/>
      <c r="WR30" s="559"/>
      <c r="WS30" s="559"/>
      <c r="WT30" s="559"/>
      <c r="WU30" s="559"/>
      <c r="WV30" s="559"/>
      <c r="WW30" s="559"/>
      <c r="WX30" s="559"/>
      <c r="WY30" s="559"/>
      <c r="WZ30" s="559"/>
      <c r="XA30" s="559"/>
      <c r="XB30" s="559"/>
      <c r="XC30" s="559"/>
      <c r="XD30" s="559"/>
      <c r="XE30" s="559"/>
      <c r="XF30" s="559"/>
      <c r="XG30" s="559"/>
      <c r="XH30" s="559"/>
      <c r="XI30" s="559"/>
      <c r="XJ30" s="559"/>
      <c r="XK30" s="559"/>
      <c r="XL30" s="559"/>
      <c r="XM30" s="559"/>
      <c r="XN30" s="559"/>
      <c r="XO30" s="559"/>
      <c r="XP30" s="559"/>
      <c r="XQ30" s="559"/>
      <c r="XR30" s="559"/>
      <c r="XS30" s="559"/>
      <c r="XT30" s="559"/>
      <c r="XU30" s="559"/>
      <c r="XV30" s="559"/>
      <c r="XW30" s="559"/>
      <c r="XX30" s="559"/>
      <c r="XY30" s="559"/>
      <c r="XZ30" s="559"/>
      <c r="YA30" s="559"/>
      <c r="YB30" s="559"/>
      <c r="YC30" s="559"/>
      <c r="YD30" s="559"/>
      <c r="YE30" s="559"/>
      <c r="YF30" s="559"/>
      <c r="YG30" s="559"/>
      <c r="YH30" s="559"/>
      <c r="YI30" s="559"/>
      <c r="YJ30" s="559"/>
      <c r="YK30" s="559"/>
      <c r="YL30" s="559"/>
      <c r="YM30" s="559"/>
      <c r="YN30" s="559"/>
      <c r="YO30" s="559"/>
      <c r="YP30" s="559"/>
      <c r="YQ30" s="559"/>
      <c r="YR30" s="559"/>
      <c r="YS30" s="559"/>
      <c r="YT30" s="559"/>
      <c r="YU30" s="559"/>
      <c r="YV30" s="559"/>
      <c r="YW30" s="559"/>
      <c r="YX30" s="559"/>
      <c r="YY30" s="559"/>
      <c r="YZ30" s="559"/>
      <c r="ZA30" s="559"/>
      <c r="ZB30" s="559"/>
      <c r="ZC30" s="559"/>
      <c r="ZD30" s="559"/>
      <c r="ZE30" s="559"/>
      <c r="ZF30" s="559"/>
      <c r="ZG30" s="559"/>
      <c r="ZH30" s="559"/>
      <c r="ZI30" s="559"/>
      <c r="ZJ30" s="559"/>
      <c r="ZK30" s="559"/>
      <c r="ZL30" s="559"/>
      <c r="ZM30" s="559"/>
      <c r="ZN30" s="559"/>
      <c r="ZO30" s="559"/>
      <c r="ZP30" s="559"/>
      <c r="ZQ30" s="559"/>
      <c r="ZR30" s="559"/>
      <c r="ZS30" s="559"/>
      <c r="ZT30" s="559"/>
      <c r="ZU30" s="559"/>
      <c r="ZV30" s="559"/>
      <c r="ZW30" s="559"/>
      <c r="ZX30" s="559"/>
      <c r="ZY30" s="559"/>
      <c r="ZZ30" s="559"/>
      <c r="AAA30" s="559"/>
      <c r="AAB30" s="559"/>
      <c r="AAC30" s="559"/>
      <c r="AAD30" s="559"/>
      <c r="AAE30" s="559"/>
      <c r="AAF30" s="559"/>
      <c r="AAG30" s="559"/>
      <c r="AAH30" s="559"/>
      <c r="AAI30" s="559"/>
      <c r="AAJ30" s="559"/>
      <c r="AAK30" s="559"/>
      <c r="AAL30" s="559"/>
      <c r="AAM30" s="559"/>
      <c r="AAN30" s="559"/>
      <c r="AAO30" s="559"/>
      <c r="AAP30" s="559"/>
      <c r="AAQ30" s="559"/>
      <c r="AAR30" s="559"/>
      <c r="AAS30" s="559"/>
      <c r="AAT30" s="559"/>
      <c r="AAU30" s="559"/>
      <c r="AAV30" s="559"/>
      <c r="AAW30" s="559"/>
      <c r="AAX30" s="559"/>
      <c r="AAY30" s="559"/>
      <c r="AAZ30" s="559"/>
      <c r="ABA30" s="559"/>
      <c r="ABB30" s="559"/>
      <c r="ABC30" s="559"/>
      <c r="ABD30" s="559"/>
      <c r="ABE30" s="559"/>
      <c r="ABF30" s="559"/>
      <c r="ABG30" s="559"/>
      <c r="ABH30" s="559"/>
      <c r="ABI30" s="559"/>
      <c r="ABJ30" s="559"/>
      <c r="ABK30" s="559"/>
      <c r="ABL30" s="559"/>
      <c r="ABM30" s="559"/>
      <c r="ABN30" s="559"/>
      <c r="ABO30" s="559"/>
      <c r="ABP30" s="559"/>
      <c r="ABQ30" s="559"/>
      <c r="ABR30" s="559"/>
      <c r="ABS30" s="559"/>
      <c r="ABT30" s="559"/>
      <c r="ABU30" s="559"/>
      <c r="ABV30" s="559"/>
      <c r="ABW30" s="559"/>
      <c r="ABX30" s="559"/>
      <c r="ABY30" s="559"/>
      <c r="ABZ30" s="559"/>
      <c r="ACA30" s="559"/>
      <c r="ACB30" s="559"/>
      <c r="ACC30" s="559"/>
      <c r="ACD30" s="559"/>
      <c r="ACE30" s="559"/>
      <c r="ACF30" s="559"/>
      <c r="ACG30" s="559"/>
      <c r="ACH30" s="559"/>
      <c r="ACI30" s="559"/>
      <c r="ACJ30" s="559"/>
      <c r="ACK30" s="559"/>
      <c r="ACL30" s="559"/>
      <c r="ACM30" s="559"/>
      <c r="ACN30" s="559"/>
      <c r="ACO30" s="559"/>
      <c r="ACP30" s="559"/>
      <c r="ACQ30" s="559"/>
      <c r="ACR30" s="559"/>
      <c r="ACS30" s="559"/>
      <c r="ACT30" s="559"/>
      <c r="ACU30" s="559"/>
      <c r="ACV30" s="559"/>
      <c r="ACW30" s="559"/>
      <c r="ACX30" s="559"/>
      <c r="ACY30" s="559"/>
      <c r="ACZ30" s="559"/>
      <c r="ADA30" s="559"/>
      <c r="ADB30" s="559"/>
      <c r="ADC30" s="559"/>
      <c r="ADD30" s="559"/>
      <c r="ADE30" s="559"/>
      <c r="ADF30" s="559"/>
      <c r="ADG30" s="559"/>
      <c r="ADH30" s="559"/>
      <c r="ADI30" s="559"/>
      <c r="ADJ30" s="559"/>
      <c r="ADK30" s="559"/>
      <c r="ADL30" s="559"/>
      <c r="ADM30" s="559"/>
      <c r="ADN30" s="559"/>
      <c r="ADO30" s="559"/>
      <c r="ADP30" s="559"/>
      <c r="ADQ30" s="559"/>
      <c r="ADR30" s="559"/>
      <c r="ADS30" s="559"/>
      <c r="ADT30" s="559"/>
      <c r="ADU30" s="559"/>
      <c r="ADV30" s="559"/>
      <c r="ADW30" s="559"/>
      <c r="ADX30" s="559"/>
      <c r="ADY30" s="559"/>
      <c r="ADZ30" s="559"/>
      <c r="AEA30" s="559"/>
      <c r="AEB30" s="559"/>
      <c r="AEC30" s="559"/>
      <c r="AED30" s="559"/>
      <c r="AEE30" s="559"/>
      <c r="AEF30" s="559"/>
      <c r="AEG30" s="559"/>
      <c r="AEH30" s="559"/>
      <c r="AEI30" s="559"/>
      <c r="AEJ30" s="559"/>
      <c r="AEK30" s="559"/>
      <c r="AEL30" s="559"/>
      <c r="AEM30" s="559"/>
      <c r="AEN30" s="559"/>
      <c r="AEO30" s="559"/>
      <c r="AEP30" s="559"/>
      <c r="AEQ30" s="559"/>
      <c r="AER30" s="559"/>
      <c r="AES30" s="559"/>
      <c r="AET30" s="559"/>
      <c r="AEU30" s="559"/>
      <c r="AEV30" s="559"/>
      <c r="AEW30" s="559"/>
      <c r="AEX30" s="559"/>
      <c r="AEY30" s="559"/>
      <c r="AEZ30" s="559"/>
      <c r="AFA30" s="559"/>
      <c r="AFB30" s="559"/>
      <c r="AFC30" s="559"/>
      <c r="AFD30" s="559"/>
      <c r="AFE30" s="559"/>
      <c r="AFF30" s="559"/>
      <c r="AFG30" s="559"/>
      <c r="AFH30" s="559"/>
      <c r="AFI30" s="559"/>
      <c r="AFJ30" s="559"/>
      <c r="AFK30" s="559"/>
      <c r="AFL30" s="559"/>
      <c r="AFM30" s="559"/>
      <c r="AFN30" s="559"/>
      <c r="AFO30" s="559"/>
      <c r="AFP30" s="559"/>
      <c r="AFQ30" s="559"/>
      <c r="AFR30" s="559"/>
      <c r="AFS30" s="559"/>
      <c r="AFT30" s="559"/>
      <c r="AFU30" s="559"/>
      <c r="AFV30" s="559"/>
      <c r="AFW30" s="559"/>
      <c r="AFX30" s="559"/>
      <c r="AFY30" s="559"/>
      <c r="AFZ30" s="559"/>
      <c r="AGA30" s="559"/>
      <c r="AGB30" s="559"/>
      <c r="AGC30" s="559"/>
      <c r="AGD30" s="559"/>
      <c r="AGE30" s="559"/>
      <c r="AGF30" s="559"/>
      <c r="AGG30" s="559"/>
      <c r="AGH30" s="559"/>
      <c r="AGI30" s="559"/>
      <c r="AGJ30" s="559"/>
      <c r="AGK30" s="559"/>
      <c r="AGL30" s="559"/>
      <c r="AGM30" s="559"/>
      <c r="AGN30" s="559"/>
      <c r="AGO30" s="559"/>
      <c r="AGP30" s="559"/>
      <c r="AGQ30" s="559"/>
      <c r="AGR30" s="559"/>
      <c r="AGS30" s="559"/>
      <c r="AGT30" s="559"/>
      <c r="AGU30" s="559"/>
      <c r="AGV30" s="559"/>
      <c r="AGW30" s="559"/>
      <c r="AGX30" s="559"/>
      <c r="AGY30" s="559"/>
      <c r="AGZ30" s="559"/>
      <c r="AHA30" s="559"/>
      <c r="AHB30" s="559"/>
      <c r="AHC30" s="559"/>
      <c r="AHD30" s="559"/>
      <c r="AHE30" s="559"/>
      <c r="AHF30" s="559"/>
      <c r="AHG30" s="559"/>
      <c r="AHH30" s="559"/>
      <c r="AHI30" s="559"/>
      <c r="AHJ30" s="559"/>
      <c r="AHK30" s="559"/>
      <c r="AHL30" s="559"/>
      <c r="AHM30" s="559"/>
      <c r="AHN30" s="559"/>
      <c r="AHO30" s="559"/>
      <c r="AHP30" s="559"/>
      <c r="AHQ30" s="559"/>
      <c r="AHR30" s="559"/>
      <c r="AHS30" s="559"/>
      <c r="AHT30" s="559"/>
      <c r="AHU30" s="559"/>
      <c r="AHV30" s="559"/>
      <c r="AHW30" s="559"/>
      <c r="AHX30" s="559"/>
      <c r="AHY30" s="559"/>
      <c r="AHZ30" s="559"/>
      <c r="AIA30" s="559"/>
      <c r="AIB30" s="559"/>
      <c r="AIC30" s="559"/>
      <c r="AID30" s="559"/>
      <c r="AIE30" s="559"/>
      <c r="AIF30" s="559"/>
      <c r="AIG30" s="559"/>
      <c r="AIH30" s="559"/>
      <c r="AII30" s="559"/>
      <c r="AIJ30" s="559"/>
      <c r="AIK30" s="559"/>
      <c r="AIL30" s="559"/>
      <c r="AIM30" s="559"/>
      <c r="AIN30" s="559"/>
      <c r="AIO30" s="559"/>
      <c r="AIP30" s="559"/>
      <c r="AIQ30" s="559"/>
      <c r="AIR30" s="559"/>
      <c r="AIS30" s="559"/>
      <c r="AIT30" s="559"/>
      <c r="AIU30" s="559"/>
      <c r="AIV30" s="559"/>
      <c r="AIW30" s="559"/>
      <c r="AIX30" s="559"/>
      <c r="AIY30" s="559"/>
      <c r="AIZ30" s="559"/>
      <c r="AJA30" s="559"/>
      <c r="AJB30" s="559"/>
      <c r="AJC30" s="559"/>
      <c r="AJD30" s="559"/>
      <c r="AJE30" s="559"/>
      <c r="AJF30" s="559"/>
      <c r="AJG30" s="559"/>
      <c r="AJH30" s="559"/>
      <c r="AJI30" s="559"/>
      <c r="AJJ30" s="559"/>
      <c r="AJK30" s="559"/>
      <c r="AJL30" s="559"/>
      <c r="AJM30" s="559"/>
      <c r="AJN30" s="559"/>
      <c r="AJO30" s="559"/>
      <c r="AJP30" s="559"/>
      <c r="AJQ30" s="559"/>
      <c r="AJR30" s="559"/>
      <c r="AJS30" s="559"/>
      <c r="AJT30" s="559"/>
      <c r="AJU30" s="559"/>
      <c r="AJV30" s="559"/>
      <c r="AJW30" s="559"/>
      <c r="AJX30" s="559"/>
      <c r="AJY30" s="559"/>
      <c r="AJZ30" s="559"/>
      <c r="AKA30" s="559"/>
      <c r="AKB30" s="559"/>
      <c r="AKC30" s="559"/>
      <c r="AKD30" s="559"/>
      <c r="AKE30" s="559"/>
      <c r="AKF30" s="559"/>
      <c r="AKG30" s="559"/>
      <c r="AKH30" s="559"/>
      <c r="AKI30" s="559"/>
      <c r="AKJ30" s="559"/>
      <c r="AKK30" s="559"/>
      <c r="AKL30" s="559"/>
      <c r="AKM30" s="559"/>
      <c r="AKN30" s="559"/>
      <c r="AKO30" s="559"/>
      <c r="AKP30" s="559"/>
      <c r="AKQ30" s="559"/>
      <c r="AKR30" s="559"/>
      <c r="AKS30" s="559"/>
      <c r="AKT30" s="559"/>
      <c r="AKU30" s="559"/>
      <c r="AKV30" s="559"/>
      <c r="AKW30" s="559"/>
      <c r="AKX30" s="559"/>
      <c r="AKY30" s="559"/>
      <c r="AKZ30" s="559"/>
      <c r="ALA30" s="559"/>
      <c r="ALB30" s="559"/>
      <c r="ALC30" s="559"/>
      <c r="ALD30" s="559"/>
      <c r="ALE30" s="559"/>
      <c r="ALF30" s="559"/>
      <c r="ALG30" s="559"/>
      <c r="ALH30" s="559"/>
      <c r="ALI30" s="559"/>
      <c r="ALJ30" s="559"/>
      <c r="ALK30" s="559"/>
      <c r="ALL30" s="559"/>
      <c r="ALM30" s="559"/>
      <c r="ALN30" s="559"/>
      <c r="ALO30" s="559"/>
      <c r="ALP30" s="559"/>
      <c r="ALQ30" s="559"/>
      <c r="ALR30" s="559"/>
      <c r="ALS30" s="559"/>
      <c r="ALT30" s="559"/>
      <c r="ALU30" s="559"/>
      <c r="ALV30" s="559"/>
      <c r="ALW30" s="559"/>
      <c r="ALX30" s="559"/>
      <c r="ALY30" s="559"/>
      <c r="ALZ30" s="559"/>
      <c r="AMA30" s="559"/>
      <c r="AMB30" s="559"/>
      <c r="AMC30" s="559"/>
      <c r="AMD30" s="559"/>
      <c r="AME30" s="559"/>
      <c r="AMF30" s="559"/>
      <c r="AMG30" s="559"/>
      <c r="AMH30" s="559"/>
      <c r="AMI30" s="559"/>
      <c r="AMJ30" s="559"/>
      <c r="AMK30" s="559"/>
      <c r="AML30" s="559"/>
      <c r="AMM30" s="559"/>
      <c r="AMN30" s="559"/>
      <c r="AMO30" s="559"/>
      <c r="AMP30" s="559"/>
      <c r="AMQ30" s="559"/>
      <c r="AMR30" s="559"/>
      <c r="AMS30" s="559"/>
      <c r="AMT30" s="559"/>
      <c r="AMU30" s="559"/>
      <c r="AMV30" s="559"/>
      <c r="AMW30" s="559"/>
      <c r="AMX30" s="559"/>
      <c r="AMY30" s="559"/>
      <c r="AMZ30" s="559"/>
      <c r="ANA30" s="559"/>
      <c r="ANB30" s="559"/>
      <c r="ANC30" s="559"/>
      <c r="AND30" s="559"/>
      <c r="ANE30" s="559"/>
      <c r="ANF30" s="559"/>
      <c r="ANG30" s="559"/>
      <c r="ANH30" s="559"/>
      <c r="ANI30" s="559"/>
      <c r="ANJ30" s="559"/>
      <c r="ANK30" s="559"/>
      <c r="ANL30" s="559"/>
      <c r="ANM30" s="559"/>
      <c r="ANN30" s="559"/>
      <c r="ANO30" s="559"/>
      <c r="ANP30" s="559"/>
      <c r="ANQ30" s="559"/>
      <c r="ANR30" s="559"/>
      <c r="ANS30" s="559"/>
      <c r="ANT30" s="559"/>
      <c r="ANU30" s="559"/>
      <c r="ANV30" s="559"/>
      <c r="ANW30" s="559"/>
      <c r="ANX30" s="559"/>
      <c r="ANY30" s="559"/>
      <c r="ANZ30" s="559"/>
      <c r="AOA30" s="559"/>
      <c r="AOB30" s="559"/>
      <c r="AOC30" s="559"/>
      <c r="AOD30" s="559"/>
      <c r="AOE30" s="559"/>
      <c r="AOF30" s="559"/>
      <c r="AOG30" s="559"/>
      <c r="AOH30" s="559"/>
      <c r="AOI30" s="559"/>
      <c r="AOJ30" s="559"/>
      <c r="AOK30" s="559"/>
      <c r="AOL30" s="559"/>
      <c r="AOM30" s="559"/>
      <c r="AON30" s="559"/>
      <c r="AOO30" s="559"/>
      <c r="AOP30" s="559"/>
      <c r="AOQ30" s="559"/>
      <c r="AOR30" s="559"/>
      <c r="AOS30" s="559"/>
      <c r="AOT30" s="559"/>
      <c r="AOU30" s="559"/>
      <c r="AOV30" s="559"/>
      <c r="AOW30" s="559"/>
      <c r="AOX30" s="559"/>
      <c r="AOY30" s="559"/>
      <c r="AOZ30" s="559"/>
      <c r="APA30" s="559"/>
      <c r="APB30" s="559"/>
      <c r="APC30" s="559"/>
      <c r="APD30" s="559"/>
      <c r="APE30" s="559"/>
      <c r="APF30" s="559"/>
      <c r="APG30" s="559"/>
      <c r="APH30" s="559"/>
      <c r="API30" s="559"/>
      <c r="APJ30" s="559"/>
      <c r="APK30" s="559"/>
      <c r="APL30" s="559"/>
      <c r="APM30" s="559"/>
      <c r="APN30" s="559"/>
      <c r="APO30" s="559"/>
      <c r="APP30" s="559"/>
      <c r="APQ30" s="559"/>
      <c r="APR30" s="559"/>
      <c r="APS30" s="559"/>
      <c r="APT30" s="559"/>
      <c r="APU30" s="559"/>
      <c r="APV30" s="559"/>
      <c r="APW30" s="559"/>
      <c r="APX30" s="559"/>
      <c r="APY30" s="559"/>
      <c r="APZ30" s="559"/>
      <c r="AQA30" s="559"/>
      <c r="AQB30" s="559"/>
      <c r="AQC30" s="559"/>
      <c r="AQD30" s="559"/>
      <c r="AQE30" s="559"/>
      <c r="AQF30" s="559"/>
      <c r="AQG30" s="559"/>
      <c r="AQH30" s="559"/>
      <c r="AQI30" s="559"/>
      <c r="AQJ30" s="559"/>
      <c r="AQK30" s="559"/>
      <c r="AQL30" s="559"/>
      <c r="AQM30" s="559"/>
      <c r="AQN30" s="559"/>
      <c r="AQO30" s="559"/>
      <c r="AQP30" s="559"/>
      <c r="AQQ30" s="559"/>
      <c r="AQR30" s="559"/>
      <c r="AQS30" s="559"/>
      <c r="AQT30" s="559"/>
      <c r="AQU30" s="559"/>
      <c r="AQV30" s="559"/>
      <c r="AQW30" s="559"/>
      <c r="AQX30" s="559"/>
      <c r="AQY30" s="559"/>
      <c r="AQZ30" s="559"/>
      <c r="ARA30" s="559"/>
      <c r="ARB30" s="559"/>
      <c r="ARC30" s="559"/>
      <c r="ARD30" s="559"/>
      <c r="ARE30" s="559"/>
      <c r="ARF30" s="559"/>
      <c r="ARG30" s="559"/>
      <c r="ARH30" s="559"/>
      <c r="ARI30" s="559"/>
      <c r="ARJ30" s="559"/>
      <c r="ARK30" s="559"/>
      <c r="ARL30" s="559"/>
      <c r="ARM30" s="559"/>
      <c r="ARN30" s="559"/>
      <c r="ARO30" s="559"/>
      <c r="ARP30" s="559"/>
      <c r="ARQ30" s="559"/>
      <c r="ARR30" s="559"/>
      <c r="ARS30" s="559"/>
      <c r="ART30" s="559"/>
      <c r="ARU30" s="559"/>
      <c r="ARV30" s="559"/>
      <c r="ARW30" s="559"/>
      <c r="ARX30" s="559"/>
      <c r="ARY30" s="559"/>
      <c r="ARZ30" s="559"/>
      <c r="ASA30" s="559"/>
      <c r="ASB30" s="559"/>
      <c r="ASC30" s="559"/>
      <c r="ASD30" s="559"/>
      <c r="ASE30" s="559"/>
      <c r="ASF30" s="559"/>
      <c r="ASG30" s="559"/>
      <c r="ASH30" s="559"/>
      <c r="ASI30" s="559"/>
      <c r="ASJ30" s="559"/>
      <c r="ASK30" s="559"/>
      <c r="ASL30" s="559"/>
      <c r="ASM30" s="559"/>
      <c r="ASN30" s="559"/>
      <c r="ASO30" s="559"/>
      <c r="ASP30" s="559"/>
      <c r="ASQ30" s="559"/>
      <c r="ASR30" s="559"/>
      <c r="ASS30" s="559"/>
      <c r="AST30" s="559"/>
      <c r="ASU30" s="559"/>
      <c r="ASV30" s="559"/>
      <c r="ASW30" s="559"/>
      <c r="ASX30" s="559"/>
      <c r="ASY30" s="559"/>
      <c r="ASZ30" s="559"/>
      <c r="ATA30" s="559"/>
      <c r="ATB30" s="559"/>
      <c r="ATC30" s="559"/>
      <c r="ATD30" s="559"/>
      <c r="ATE30" s="559"/>
      <c r="ATF30" s="559"/>
      <c r="ATG30" s="559"/>
      <c r="ATH30" s="559"/>
      <c r="ATI30" s="559"/>
      <c r="ATJ30" s="559"/>
      <c r="ATK30" s="559"/>
      <c r="ATL30" s="559"/>
      <c r="ATM30" s="559"/>
      <c r="ATN30" s="559"/>
      <c r="ATO30" s="559"/>
      <c r="ATP30" s="559"/>
      <c r="ATQ30" s="641"/>
      <c r="ATR30" s="641"/>
      <c r="ATS30" s="641"/>
      <c r="ATT30" s="641"/>
      <c r="ATU30" s="641"/>
      <c r="ATV30" s="641"/>
      <c r="ATW30" s="641"/>
      <c r="ATX30" s="641"/>
      <c r="ATY30" s="641"/>
      <c r="ATZ30" s="641"/>
      <c r="AUA30" s="802"/>
      <c r="AUB30" s="802"/>
      <c r="AUC30" s="802"/>
      <c r="AUD30" s="802"/>
      <c r="AUE30" s="802"/>
      <c r="AUF30" s="802"/>
      <c r="AUG30" s="802"/>
      <c r="AUH30" s="802"/>
      <c r="AUI30" s="802"/>
      <c r="AUJ30" s="802"/>
      <c r="AUK30" s="802"/>
      <c r="AUL30" s="802"/>
      <c r="AUM30" s="802"/>
      <c r="AUN30" s="802"/>
      <c r="AUO30" s="802"/>
      <c r="AUP30" s="801"/>
      <c r="AUQ30" s="802"/>
      <c r="AUR30" s="801"/>
      <c r="AUS30" s="802"/>
      <c r="AUT30" s="801"/>
      <c r="AUU30" s="802"/>
      <c r="AUV30" s="802"/>
      <c r="AUW30" s="802"/>
      <c r="AUX30" s="802"/>
      <c r="AUY30" s="802"/>
      <c r="AUZ30" s="802"/>
      <c r="AVA30" s="802"/>
      <c r="AVB30" s="802"/>
      <c r="AVC30" s="802"/>
      <c r="AVD30" s="802"/>
      <c r="AVE30" s="802"/>
      <c r="AVF30" s="802"/>
      <c r="AVG30" s="802"/>
      <c r="AVH30" s="802"/>
      <c r="AVI30" s="802"/>
      <c r="AVJ30" s="802"/>
      <c r="AVK30" s="802"/>
      <c r="AVL30" s="802"/>
      <c r="AVM30" s="802"/>
      <c r="AVN30" s="802"/>
      <c r="AVO30" s="802"/>
      <c r="AVP30" s="802"/>
      <c r="AVQ30" s="802"/>
      <c r="AVR30" s="802"/>
      <c r="AVS30" s="802"/>
      <c r="AVT30" s="802"/>
      <c r="AVU30" s="802"/>
      <c r="AVV30" s="802"/>
      <c r="AVW30" s="802"/>
      <c r="AVX30" s="802"/>
      <c r="AVY30" s="802"/>
      <c r="AVZ30" s="802"/>
      <c r="AWA30" s="802"/>
      <c r="AWB30" s="802"/>
      <c r="AWC30" s="802"/>
      <c r="AWD30" s="802"/>
      <c r="AWE30" s="802"/>
      <c r="AWF30" s="802"/>
      <c r="AWG30" s="802"/>
      <c r="AWH30" s="802"/>
      <c r="AWI30" s="802"/>
      <c r="AWJ30" s="802"/>
      <c r="AWK30" s="802"/>
      <c r="AWL30" s="802"/>
      <c r="AWM30" s="802"/>
      <c r="AWN30" s="802"/>
      <c r="AWO30" s="802"/>
      <c r="AWP30" s="802"/>
      <c r="AWQ30" s="802"/>
      <c r="AWR30" s="802"/>
      <c r="AWS30" s="802"/>
      <c r="AWT30" s="802"/>
      <c r="AWU30" s="802"/>
      <c r="AWV30" s="802"/>
      <c r="AWW30" s="802"/>
      <c r="AWX30" s="802"/>
      <c r="AWY30" s="802"/>
      <c r="AWZ30" s="802"/>
      <c r="AXA30" s="802"/>
      <c r="AXB30" s="802"/>
      <c r="AXC30" s="802"/>
      <c r="AXD30" s="802"/>
      <c r="AXE30" s="802"/>
      <c r="AXF30" s="802"/>
      <c r="AXG30" s="802"/>
      <c r="AXH30" s="802"/>
      <c r="AXI30" s="802"/>
      <c r="AXJ30" s="802"/>
      <c r="AXK30" s="802"/>
      <c r="AXL30" s="802"/>
      <c r="AXM30" s="802"/>
      <c r="AXN30" s="802"/>
      <c r="AXO30" s="802"/>
      <c r="AXP30" s="802"/>
      <c r="AXQ30" s="802"/>
      <c r="AXR30" s="802"/>
      <c r="AXS30" s="802"/>
      <c r="AXT30" s="802"/>
      <c r="AXU30" s="802"/>
      <c r="AXV30" s="802"/>
      <c r="AXW30" s="802"/>
      <c r="AXX30" s="802"/>
      <c r="AXY30" s="802"/>
      <c r="AXZ30" s="802"/>
      <c r="AYA30" s="802"/>
      <c r="AYB30" s="802"/>
      <c r="AYC30" s="802"/>
      <c r="AYD30" s="802"/>
      <c r="AYE30" s="802"/>
      <c r="AYF30" s="802"/>
      <c r="AYG30" s="802"/>
      <c r="AYH30" s="802"/>
      <c r="AYI30" s="802"/>
      <c r="AYJ30" s="802"/>
      <c r="AYK30" s="802"/>
      <c r="AYL30" s="802"/>
      <c r="AYM30" s="802"/>
      <c r="AYN30" s="802"/>
      <c r="AYO30" s="802"/>
      <c r="AYP30" s="802"/>
      <c r="AYQ30" s="802"/>
      <c r="AYR30" s="802"/>
      <c r="AYS30" s="802"/>
      <c r="AYT30" s="802"/>
      <c r="AYU30" s="802"/>
      <c r="AYV30" s="802"/>
      <c r="AYW30" s="802"/>
      <c r="AYX30" s="802"/>
      <c r="AYY30" s="802"/>
      <c r="AYZ30" s="802"/>
      <c r="AZA30" s="802"/>
      <c r="AZB30" s="802"/>
      <c r="AZC30" s="802"/>
      <c r="AZD30" s="802"/>
      <c r="AZE30" s="802"/>
      <c r="AZF30" s="802"/>
      <c r="AZG30" s="802"/>
      <c r="AZH30" s="802"/>
      <c r="AZI30" s="802"/>
      <c r="AZJ30" s="802"/>
      <c r="AZK30" s="802"/>
      <c r="AZL30" s="802"/>
      <c r="AZM30" s="802"/>
      <c r="AZN30" s="802"/>
      <c r="AZO30" s="802"/>
      <c r="AZP30" s="802"/>
      <c r="AZQ30" s="802"/>
      <c r="AZR30" s="802"/>
      <c r="AZS30" s="802"/>
    </row>
    <row r="31" spans="2:1371" s="920" customFormat="1" ht="3.75" customHeight="1">
      <c r="B31" s="463"/>
      <c r="C31" s="474"/>
      <c r="D31" s="475"/>
      <c r="E31" s="476"/>
      <c r="F31" s="934"/>
      <c r="G31" s="935"/>
      <c r="H31" s="936"/>
      <c r="I31" s="935"/>
      <c r="J31" s="930"/>
      <c r="K31" s="797"/>
      <c r="L31" s="923"/>
      <c r="M31" s="923"/>
      <c r="N31" s="923"/>
      <c r="O31" s="923"/>
      <c r="P31" s="923"/>
      <c r="Q31" s="923"/>
      <c r="R31" s="923"/>
      <c r="S31" s="923"/>
      <c r="T31" s="923"/>
      <c r="U31" s="923"/>
      <c r="V31" s="923"/>
      <c r="W31" s="923"/>
      <c r="X31" s="497"/>
      <c r="Y31" s="523"/>
      <c r="Z31" s="617"/>
      <c r="AA31" s="618"/>
      <c r="AB31" s="940"/>
      <c r="AC31" s="941"/>
      <c r="AD31" s="942"/>
      <c r="AE31" s="941"/>
      <c r="AF31" s="637"/>
      <c r="AG31" s="639"/>
      <c r="AH31" s="639"/>
      <c r="AI31" s="639"/>
      <c r="AJ31" s="639"/>
      <c r="AK31" s="639"/>
      <c r="AL31" s="639"/>
      <c r="AM31" s="639"/>
      <c r="AN31" s="639"/>
      <c r="AO31" s="639"/>
      <c r="AP31" s="639"/>
      <c r="AQ31" s="638"/>
      <c r="AR31" s="559"/>
      <c r="AS31" s="559"/>
      <c r="AT31" s="559"/>
      <c r="AU31" s="559"/>
      <c r="AV31" s="559"/>
      <c r="AW31" s="559"/>
      <c r="AX31" s="559"/>
      <c r="AY31" s="559"/>
      <c r="AZ31" s="559"/>
      <c r="BA31" s="559"/>
      <c r="BB31" s="559"/>
      <c r="BC31" s="559"/>
      <c r="BD31" s="559"/>
      <c r="BE31" s="559"/>
      <c r="BF31" s="559"/>
      <c r="BG31" s="559"/>
      <c r="BH31" s="559"/>
      <c r="BI31" s="559"/>
      <c r="BJ31" s="559"/>
      <c r="BK31" s="559"/>
      <c r="BL31" s="559"/>
      <c r="BM31" s="559"/>
      <c r="BN31" s="559"/>
      <c r="BO31" s="559"/>
      <c r="BP31" s="559"/>
      <c r="BQ31" s="559"/>
      <c r="BR31" s="559"/>
      <c r="BS31" s="559"/>
      <c r="BT31" s="559"/>
      <c r="BU31" s="559"/>
      <c r="BV31" s="559"/>
      <c r="BW31" s="559"/>
      <c r="BX31" s="559"/>
      <c r="BY31" s="559"/>
      <c r="BZ31" s="559"/>
      <c r="CA31" s="559"/>
      <c r="CB31" s="559"/>
      <c r="CC31" s="559"/>
      <c r="CD31" s="559"/>
      <c r="CE31" s="559"/>
      <c r="CF31" s="559"/>
      <c r="CG31" s="559"/>
      <c r="CH31" s="559"/>
      <c r="CI31" s="559"/>
      <c r="CJ31" s="559"/>
      <c r="CK31" s="559"/>
      <c r="CL31" s="559"/>
      <c r="CM31" s="559"/>
      <c r="CN31" s="559"/>
      <c r="CO31" s="559"/>
      <c r="CP31" s="559"/>
      <c r="CQ31" s="559"/>
      <c r="CR31" s="559"/>
      <c r="CS31" s="559"/>
      <c r="CT31" s="559"/>
      <c r="CU31" s="559"/>
      <c r="CV31" s="559"/>
      <c r="CW31" s="559"/>
      <c r="CX31" s="559"/>
      <c r="CY31" s="559"/>
      <c r="CZ31" s="559"/>
      <c r="DA31" s="559"/>
      <c r="DB31" s="559"/>
      <c r="DC31" s="559"/>
      <c r="DD31" s="559"/>
      <c r="DE31" s="559"/>
      <c r="DF31" s="559"/>
      <c r="DG31" s="559"/>
      <c r="DH31" s="559"/>
      <c r="DI31" s="559"/>
      <c r="DJ31" s="559"/>
      <c r="DK31" s="559"/>
      <c r="DL31" s="559"/>
      <c r="DM31" s="559"/>
      <c r="DN31" s="559"/>
      <c r="DO31" s="559"/>
      <c r="DP31" s="559"/>
      <c r="DQ31" s="559"/>
      <c r="DR31" s="559"/>
      <c r="DS31" s="559"/>
      <c r="DT31" s="559"/>
      <c r="DU31" s="559"/>
      <c r="DV31" s="559"/>
      <c r="DW31" s="559"/>
      <c r="DX31" s="559"/>
      <c r="DY31" s="559"/>
      <c r="DZ31" s="559"/>
      <c r="EA31" s="559"/>
      <c r="EB31" s="559"/>
      <c r="EC31" s="559"/>
      <c r="ED31" s="559"/>
      <c r="EE31" s="559"/>
      <c r="EF31" s="559"/>
      <c r="EG31" s="559"/>
      <c r="EH31" s="559"/>
      <c r="EI31" s="559"/>
      <c r="EJ31" s="559"/>
      <c r="EK31" s="559"/>
      <c r="EL31" s="559"/>
      <c r="EM31" s="559"/>
      <c r="EN31" s="559"/>
      <c r="EO31" s="559"/>
      <c r="EP31" s="559"/>
      <c r="EQ31" s="559"/>
      <c r="ER31" s="559"/>
      <c r="ES31" s="559"/>
      <c r="ET31" s="559"/>
      <c r="EU31" s="559"/>
      <c r="EV31" s="559"/>
      <c r="EW31" s="559"/>
      <c r="EX31" s="559"/>
      <c r="EY31" s="559"/>
      <c r="EZ31" s="559"/>
      <c r="FA31" s="559"/>
      <c r="FB31" s="559"/>
      <c r="FC31" s="559"/>
      <c r="FD31" s="559"/>
      <c r="FE31" s="559"/>
      <c r="FF31" s="559"/>
      <c r="FG31" s="559"/>
      <c r="FH31" s="559"/>
      <c r="FI31" s="559"/>
      <c r="FJ31" s="559"/>
      <c r="FK31" s="559"/>
      <c r="FL31" s="559"/>
      <c r="FM31" s="559"/>
      <c r="FN31" s="559"/>
      <c r="FO31" s="559"/>
      <c r="FP31" s="559"/>
      <c r="FQ31" s="559"/>
      <c r="FR31" s="559"/>
      <c r="FS31" s="559"/>
      <c r="FT31" s="559"/>
      <c r="FU31" s="559"/>
      <c r="FV31" s="559"/>
      <c r="FW31" s="559"/>
      <c r="FX31" s="559"/>
      <c r="FY31" s="559"/>
      <c r="FZ31" s="559"/>
      <c r="GA31" s="559"/>
      <c r="GB31" s="559"/>
      <c r="GC31" s="559"/>
      <c r="GD31" s="559"/>
      <c r="GE31" s="559"/>
      <c r="GF31" s="559"/>
      <c r="GG31" s="559"/>
      <c r="GH31" s="559"/>
      <c r="GI31" s="559"/>
      <c r="GJ31" s="559"/>
      <c r="GK31" s="559"/>
      <c r="GL31" s="559"/>
      <c r="GM31" s="559"/>
      <c r="GN31" s="559"/>
      <c r="GO31" s="559"/>
      <c r="GP31" s="559"/>
      <c r="GQ31" s="559"/>
      <c r="GR31" s="559"/>
      <c r="GS31" s="559"/>
      <c r="GT31" s="559"/>
      <c r="GU31" s="559"/>
      <c r="GV31" s="559"/>
      <c r="GW31" s="559"/>
      <c r="GX31" s="559"/>
      <c r="GY31" s="559"/>
      <c r="GZ31" s="559"/>
      <c r="HA31" s="559"/>
      <c r="HB31" s="559"/>
      <c r="HC31" s="559"/>
      <c r="HD31" s="559"/>
      <c r="HE31" s="559"/>
      <c r="HF31" s="559"/>
      <c r="HG31" s="559"/>
      <c r="HH31" s="559"/>
      <c r="HI31" s="559"/>
      <c r="HJ31" s="559"/>
      <c r="HK31" s="559"/>
      <c r="HL31" s="559"/>
      <c r="HM31" s="559"/>
      <c r="HN31" s="559"/>
      <c r="HO31" s="559"/>
      <c r="HP31" s="559"/>
      <c r="HQ31" s="559"/>
      <c r="HR31" s="559"/>
      <c r="HS31" s="559"/>
      <c r="HT31" s="559"/>
      <c r="HU31" s="559"/>
      <c r="HV31" s="559"/>
      <c r="HW31" s="559"/>
      <c r="HX31" s="559"/>
      <c r="HY31" s="559"/>
      <c r="HZ31" s="559"/>
      <c r="IA31" s="559"/>
      <c r="IB31" s="559"/>
      <c r="IC31" s="559"/>
      <c r="ID31" s="559"/>
      <c r="IE31" s="559"/>
      <c r="IF31" s="559"/>
      <c r="IG31" s="559"/>
      <c r="IH31" s="559"/>
      <c r="II31" s="559"/>
      <c r="IJ31" s="559"/>
      <c r="IK31" s="559"/>
      <c r="IL31" s="559"/>
      <c r="IM31" s="559"/>
      <c r="IN31" s="559"/>
      <c r="IO31" s="559"/>
      <c r="IP31" s="559"/>
      <c r="IQ31" s="559"/>
      <c r="IR31" s="559"/>
      <c r="IS31" s="559"/>
      <c r="IT31" s="559"/>
      <c r="IU31" s="559"/>
      <c r="IV31" s="559"/>
      <c r="IW31" s="559"/>
      <c r="IX31" s="559"/>
      <c r="IY31" s="559"/>
      <c r="IZ31" s="559"/>
      <c r="JA31" s="559"/>
      <c r="JB31" s="559"/>
      <c r="JC31" s="559"/>
      <c r="JD31" s="559"/>
      <c r="JE31" s="559"/>
      <c r="JF31" s="559"/>
      <c r="JG31" s="559"/>
      <c r="JH31" s="559"/>
      <c r="JI31" s="559"/>
      <c r="JJ31" s="559"/>
      <c r="JK31" s="559"/>
      <c r="JL31" s="559"/>
      <c r="JM31" s="559"/>
      <c r="JN31" s="559"/>
      <c r="JO31" s="559"/>
      <c r="JP31" s="559"/>
      <c r="JQ31" s="559"/>
      <c r="JR31" s="559"/>
      <c r="JS31" s="559"/>
      <c r="JT31" s="559"/>
      <c r="JU31" s="559"/>
      <c r="JV31" s="559"/>
      <c r="JW31" s="559"/>
      <c r="JX31" s="559"/>
      <c r="JY31" s="559"/>
      <c r="JZ31" s="559"/>
      <c r="KA31" s="559"/>
      <c r="KB31" s="559"/>
      <c r="KC31" s="559"/>
      <c r="KD31" s="559"/>
      <c r="KE31" s="559"/>
      <c r="KF31" s="559"/>
      <c r="KG31" s="559"/>
      <c r="KH31" s="559"/>
      <c r="KI31" s="559"/>
      <c r="KJ31" s="559"/>
      <c r="KK31" s="559"/>
      <c r="KL31" s="559"/>
      <c r="KM31" s="559"/>
      <c r="KN31" s="559"/>
      <c r="KO31" s="559"/>
      <c r="KP31" s="559"/>
      <c r="KQ31" s="559"/>
      <c r="KR31" s="559"/>
      <c r="KS31" s="559"/>
      <c r="KT31" s="559"/>
      <c r="KU31" s="559"/>
      <c r="KV31" s="559"/>
      <c r="KW31" s="559"/>
      <c r="KX31" s="559"/>
      <c r="KY31" s="559"/>
      <c r="KZ31" s="559"/>
      <c r="LA31" s="559"/>
      <c r="LB31" s="559"/>
      <c r="LC31" s="559"/>
      <c r="LD31" s="559"/>
      <c r="LE31" s="559"/>
      <c r="LF31" s="559"/>
      <c r="LG31" s="559"/>
      <c r="LH31" s="559"/>
      <c r="LI31" s="559"/>
      <c r="LJ31" s="559"/>
      <c r="LK31" s="559"/>
      <c r="LL31" s="559"/>
      <c r="LM31" s="559"/>
      <c r="LN31" s="559"/>
      <c r="LO31" s="559"/>
      <c r="LP31" s="559"/>
      <c r="LQ31" s="559"/>
      <c r="LR31" s="559"/>
      <c r="LS31" s="559"/>
      <c r="LT31" s="559"/>
      <c r="LU31" s="559"/>
      <c r="LV31" s="559"/>
      <c r="LW31" s="559"/>
      <c r="LX31" s="559"/>
      <c r="LY31" s="559"/>
      <c r="LZ31" s="559"/>
      <c r="MA31" s="559"/>
      <c r="MB31" s="559"/>
      <c r="MC31" s="559"/>
      <c r="MD31" s="559"/>
      <c r="ME31" s="559"/>
      <c r="MF31" s="559"/>
      <c r="MG31" s="559"/>
      <c r="MH31" s="559"/>
      <c r="MI31" s="559"/>
      <c r="MJ31" s="559"/>
      <c r="MK31" s="559"/>
      <c r="ML31" s="559"/>
      <c r="MM31" s="559"/>
      <c r="MN31" s="559"/>
      <c r="MO31" s="559"/>
      <c r="MP31" s="559"/>
      <c r="MQ31" s="559"/>
      <c r="MR31" s="559"/>
      <c r="MS31" s="559"/>
      <c r="MT31" s="559"/>
      <c r="MU31" s="559"/>
      <c r="MV31" s="559"/>
      <c r="MW31" s="559"/>
      <c r="MX31" s="559"/>
      <c r="MY31" s="559"/>
      <c r="MZ31" s="559"/>
      <c r="NA31" s="559"/>
      <c r="NB31" s="559"/>
      <c r="NC31" s="559"/>
      <c r="ND31" s="559"/>
      <c r="NE31" s="559"/>
      <c r="NF31" s="559"/>
      <c r="NG31" s="559"/>
      <c r="NH31" s="559"/>
      <c r="NI31" s="559"/>
      <c r="NJ31" s="559"/>
      <c r="NK31" s="559"/>
      <c r="NL31" s="559"/>
      <c r="NM31" s="559"/>
      <c r="NN31" s="559"/>
      <c r="NO31" s="559"/>
      <c r="NP31" s="559"/>
      <c r="NQ31" s="559"/>
      <c r="NR31" s="559"/>
      <c r="NS31" s="559"/>
      <c r="NT31" s="559"/>
      <c r="NU31" s="559"/>
      <c r="NV31" s="559"/>
      <c r="NW31" s="559"/>
      <c r="NX31" s="559"/>
      <c r="NY31" s="559"/>
      <c r="NZ31" s="559"/>
      <c r="OA31" s="559"/>
      <c r="OB31" s="559"/>
      <c r="OC31" s="559"/>
      <c r="OD31" s="559"/>
      <c r="OE31" s="559"/>
      <c r="OF31" s="559"/>
      <c r="OG31" s="559"/>
      <c r="OH31" s="559"/>
      <c r="OI31" s="559"/>
      <c r="OJ31" s="559"/>
      <c r="OK31" s="559"/>
      <c r="OL31" s="559"/>
      <c r="OM31" s="559"/>
      <c r="ON31" s="559"/>
      <c r="OO31" s="559"/>
      <c r="OP31" s="559"/>
      <c r="OQ31" s="559"/>
      <c r="OR31" s="559"/>
      <c r="OS31" s="559"/>
      <c r="OT31" s="559"/>
      <c r="OU31" s="559"/>
      <c r="OV31" s="559"/>
      <c r="OW31" s="559"/>
      <c r="OX31" s="559"/>
      <c r="OY31" s="559"/>
      <c r="OZ31" s="559"/>
      <c r="PA31" s="559"/>
      <c r="PB31" s="559"/>
      <c r="PC31" s="559"/>
      <c r="PD31" s="559"/>
      <c r="PE31" s="559"/>
      <c r="PF31" s="559"/>
      <c r="PG31" s="559"/>
      <c r="PH31" s="559"/>
      <c r="PI31" s="559"/>
      <c r="PJ31" s="559"/>
      <c r="PK31" s="559"/>
      <c r="PL31" s="559"/>
      <c r="PM31" s="559"/>
      <c r="PN31" s="559"/>
      <c r="PO31" s="559"/>
      <c r="PP31" s="559"/>
      <c r="PQ31" s="559"/>
      <c r="PR31" s="559"/>
      <c r="PS31" s="559"/>
      <c r="PT31" s="559"/>
      <c r="PU31" s="559"/>
      <c r="PV31" s="559"/>
      <c r="PW31" s="559"/>
      <c r="PX31" s="559"/>
      <c r="PY31" s="559"/>
      <c r="PZ31" s="559"/>
      <c r="QA31" s="559"/>
      <c r="QB31" s="559"/>
      <c r="QC31" s="559"/>
      <c r="QD31" s="559"/>
      <c r="QE31" s="559"/>
      <c r="QF31" s="559"/>
      <c r="QG31" s="559"/>
      <c r="QH31" s="559"/>
      <c r="QI31" s="559"/>
      <c r="QJ31" s="559"/>
      <c r="QK31" s="559"/>
      <c r="QL31" s="559"/>
      <c r="QM31" s="559"/>
      <c r="QN31" s="559"/>
      <c r="QO31" s="559"/>
      <c r="QP31" s="559"/>
      <c r="QQ31" s="559"/>
      <c r="QR31" s="559"/>
      <c r="QS31" s="559"/>
      <c r="QT31" s="559"/>
      <c r="QU31" s="559"/>
      <c r="QV31" s="559"/>
      <c r="QW31" s="559"/>
      <c r="QX31" s="559"/>
      <c r="QY31" s="559"/>
      <c r="QZ31" s="559"/>
      <c r="RA31" s="559"/>
      <c r="RB31" s="559"/>
      <c r="RC31" s="559"/>
      <c r="RD31" s="559"/>
      <c r="RE31" s="559"/>
      <c r="RF31" s="559"/>
      <c r="RG31" s="559"/>
      <c r="RH31" s="559"/>
      <c r="RI31" s="559"/>
      <c r="RJ31" s="559"/>
      <c r="RK31" s="559"/>
      <c r="RL31" s="559"/>
      <c r="RM31" s="559"/>
      <c r="RN31" s="559"/>
      <c r="RO31" s="559"/>
      <c r="RP31" s="559"/>
      <c r="RQ31" s="559"/>
      <c r="RR31" s="559"/>
      <c r="RS31" s="559"/>
      <c r="RT31" s="559"/>
      <c r="RU31" s="559"/>
      <c r="RV31" s="559"/>
      <c r="RW31" s="559"/>
      <c r="RX31" s="559"/>
      <c r="RY31" s="559"/>
      <c r="RZ31" s="559"/>
      <c r="SA31" s="559"/>
      <c r="SB31" s="559"/>
      <c r="SC31" s="559"/>
      <c r="SD31" s="559"/>
      <c r="SE31" s="559"/>
      <c r="SF31" s="559"/>
      <c r="SG31" s="559"/>
      <c r="SH31" s="559"/>
      <c r="SI31" s="559"/>
      <c r="SJ31" s="559"/>
      <c r="SK31" s="559"/>
      <c r="SL31" s="559"/>
      <c r="SM31" s="559"/>
      <c r="SN31" s="559"/>
      <c r="SO31" s="559"/>
      <c r="SP31" s="559"/>
      <c r="SQ31" s="559"/>
      <c r="SR31" s="559"/>
      <c r="SS31" s="559"/>
      <c r="ST31" s="559"/>
      <c r="SU31" s="559"/>
      <c r="SV31" s="559"/>
      <c r="SW31" s="559"/>
      <c r="SX31" s="559"/>
      <c r="SY31" s="559"/>
      <c r="SZ31" s="559"/>
      <c r="TA31" s="559"/>
      <c r="TB31" s="559"/>
      <c r="TC31" s="559"/>
      <c r="TD31" s="559"/>
      <c r="TE31" s="559"/>
      <c r="TF31" s="559"/>
      <c r="TG31" s="559"/>
      <c r="TH31" s="559"/>
      <c r="TI31" s="559"/>
      <c r="TJ31" s="559"/>
      <c r="TK31" s="559"/>
      <c r="TL31" s="559"/>
      <c r="TM31" s="559"/>
      <c r="TN31" s="559"/>
      <c r="TO31" s="559"/>
      <c r="TP31" s="559"/>
      <c r="TQ31" s="559"/>
      <c r="TR31" s="559"/>
      <c r="TS31" s="559"/>
      <c r="TT31" s="559"/>
      <c r="TU31" s="559"/>
      <c r="TV31" s="559"/>
      <c r="TW31" s="559"/>
      <c r="TX31" s="559"/>
      <c r="TY31" s="559"/>
      <c r="TZ31" s="559"/>
      <c r="UA31" s="559"/>
      <c r="UB31" s="559"/>
      <c r="UC31" s="559"/>
      <c r="UD31" s="559"/>
      <c r="UE31" s="559"/>
      <c r="UF31" s="559"/>
      <c r="UG31" s="559"/>
      <c r="UH31" s="559"/>
      <c r="UI31" s="559"/>
      <c r="UJ31" s="559"/>
      <c r="UK31" s="559"/>
      <c r="UL31" s="559"/>
      <c r="UM31" s="559"/>
      <c r="UN31" s="559"/>
      <c r="UO31" s="559"/>
      <c r="UP31" s="559"/>
      <c r="UQ31" s="559"/>
      <c r="UR31" s="559"/>
      <c r="US31" s="559"/>
      <c r="UT31" s="559"/>
      <c r="UU31" s="559"/>
      <c r="UV31" s="559"/>
      <c r="UW31" s="559"/>
      <c r="UX31" s="559"/>
      <c r="UY31" s="559"/>
      <c r="UZ31" s="559"/>
      <c r="VA31" s="559"/>
      <c r="VB31" s="559"/>
      <c r="VC31" s="559"/>
      <c r="VD31" s="559"/>
      <c r="VE31" s="559"/>
      <c r="VF31" s="559"/>
      <c r="VG31" s="559"/>
      <c r="VH31" s="559"/>
      <c r="VI31" s="559"/>
      <c r="VJ31" s="559"/>
      <c r="VK31" s="559"/>
      <c r="VL31" s="559"/>
      <c r="VM31" s="559"/>
      <c r="VN31" s="559"/>
      <c r="VO31" s="559"/>
      <c r="VP31" s="559"/>
      <c r="VQ31" s="559"/>
      <c r="VR31" s="559"/>
      <c r="VS31" s="559"/>
      <c r="VT31" s="559"/>
      <c r="VU31" s="559"/>
      <c r="VV31" s="559"/>
      <c r="VW31" s="559"/>
      <c r="VX31" s="559"/>
      <c r="VY31" s="559"/>
      <c r="VZ31" s="559"/>
      <c r="WA31" s="559"/>
      <c r="WB31" s="559"/>
      <c r="WC31" s="559"/>
      <c r="WD31" s="559"/>
      <c r="WE31" s="559"/>
      <c r="WF31" s="559"/>
      <c r="WG31" s="559"/>
      <c r="WH31" s="559"/>
      <c r="WI31" s="559"/>
      <c r="WJ31" s="559"/>
      <c r="WK31" s="559"/>
      <c r="WL31" s="559"/>
      <c r="WM31" s="559"/>
      <c r="WN31" s="559"/>
      <c r="WO31" s="559"/>
      <c r="WP31" s="559"/>
      <c r="WQ31" s="559"/>
      <c r="WR31" s="559"/>
      <c r="WS31" s="559"/>
      <c r="WT31" s="559"/>
      <c r="WU31" s="559"/>
      <c r="WV31" s="559"/>
      <c r="WW31" s="559"/>
      <c r="WX31" s="559"/>
      <c r="WY31" s="559"/>
      <c r="WZ31" s="559"/>
      <c r="XA31" s="559"/>
      <c r="XB31" s="559"/>
      <c r="XC31" s="559"/>
      <c r="XD31" s="559"/>
      <c r="XE31" s="559"/>
      <c r="XF31" s="559"/>
      <c r="XG31" s="559"/>
      <c r="XH31" s="559"/>
      <c r="XI31" s="559"/>
      <c r="XJ31" s="559"/>
      <c r="XK31" s="559"/>
      <c r="XL31" s="559"/>
      <c r="XM31" s="559"/>
      <c r="XN31" s="559"/>
      <c r="XO31" s="559"/>
      <c r="XP31" s="559"/>
      <c r="XQ31" s="559"/>
      <c r="XR31" s="559"/>
      <c r="XS31" s="559"/>
      <c r="XT31" s="559"/>
      <c r="XU31" s="559"/>
      <c r="XV31" s="559"/>
      <c r="XW31" s="559"/>
      <c r="XX31" s="559"/>
      <c r="XY31" s="559"/>
      <c r="XZ31" s="559"/>
      <c r="YA31" s="559"/>
      <c r="YB31" s="559"/>
      <c r="YC31" s="559"/>
      <c r="YD31" s="559"/>
      <c r="YE31" s="559"/>
      <c r="YF31" s="559"/>
      <c r="YG31" s="559"/>
      <c r="YH31" s="559"/>
      <c r="YI31" s="559"/>
      <c r="YJ31" s="559"/>
      <c r="YK31" s="559"/>
      <c r="YL31" s="559"/>
      <c r="YM31" s="559"/>
      <c r="YN31" s="559"/>
      <c r="YO31" s="559"/>
      <c r="YP31" s="559"/>
      <c r="YQ31" s="559"/>
      <c r="YR31" s="559"/>
      <c r="YS31" s="559"/>
      <c r="YT31" s="559"/>
      <c r="YU31" s="559"/>
      <c r="YV31" s="559"/>
      <c r="YW31" s="559"/>
      <c r="YX31" s="559"/>
      <c r="YY31" s="559"/>
      <c r="YZ31" s="559"/>
      <c r="ZA31" s="559"/>
      <c r="ZB31" s="559"/>
      <c r="ZC31" s="559"/>
      <c r="ZD31" s="559"/>
      <c r="ZE31" s="559"/>
      <c r="ZF31" s="559"/>
      <c r="ZG31" s="559"/>
      <c r="ZH31" s="559"/>
      <c r="ZI31" s="559"/>
      <c r="ZJ31" s="559"/>
      <c r="ZK31" s="559"/>
      <c r="ZL31" s="559"/>
      <c r="ZM31" s="559"/>
      <c r="ZN31" s="559"/>
      <c r="ZO31" s="559"/>
      <c r="ZP31" s="559"/>
      <c r="ZQ31" s="559"/>
      <c r="ZR31" s="559"/>
      <c r="ZS31" s="559"/>
      <c r="ZT31" s="559"/>
      <c r="ZU31" s="559"/>
      <c r="ZV31" s="559"/>
      <c r="ZW31" s="559"/>
      <c r="ZX31" s="559"/>
      <c r="ZY31" s="559"/>
      <c r="ZZ31" s="559"/>
      <c r="AAA31" s="559"/>
      <c r="AAB31" s="559"/>
      <c r="AAC31" s="559"/>
      <c r="AAD31" s="559"/>
      <c r="AAE31" s="559"/>
      <c r="AAF31" s="559"/>
      <c r="AAG31" s="559"/>
      <c r="AAH31" s="559"/>
      <c r="AAI31" s="559"/>
      <c r="AAJ31" s="559"/>
      <c r="AAK31" s="559"/>
      <c r="AAL31" s="559"/>
      <c r="AAM31" s="559"/>
      <c r="AAN31" s="559"/>
      <c r="AAO31" s="559"/>
      <c r="AAP31" s="559"/>
      <c r="AAQ31" s="559"/>
      <c r="AAR31" s="559"/>
      <c r="AAS31" s="559"/>
      <c r="AAT31" s="559"/>
      <c r="AAU31" s="559"/>
      <c r="AAV31" s="559"/>
      <c r="AAW31" s="559"/>
      <c r="AAX31" s="559"/>
      <c r="AAY31" s="559"/>
      <c r="AAZ31" s="559"/>
      <c r="ABA31" s="559"/>
      <c r="ABB31" s="559"/>
      <c r="ABC31" s="559"/>
      <c r="ABD31" s="559"/>
      <c r="ABE31" s="559"/>
      <c r="ABF31" s="559"/>
      <c r="ABG31" s="559"/>
      <c r="ABH31" s="559"/>
      <c r="ABI31" s="559"/>
      <c r="ABJ31" s="559"/>
      <c r="ABK31" s="559"/>
      <c r="ABL31" s="559"/>
      <c r="ABM31" s="559"/>
      <c r="ABN31" s="559"/>
      <c r="ABO31" s="559"/>
      <c r="ABP31" s="559"/>
      <c r="ABQ31" s="559"/>
      <c r="ABR31" s="559"/>
      <c r="ABS31" s="559"/>
      <c r="ABT31" s="559"/>
      <c r="ABU31" s="559"/>
      <c r="ABV31" s="559"/>
      <c r="ABW31" s="559"/>
      <c r="ABX31" s="559"/>
      <c r="ABY31" s="559"/>
      <c r="ABZ31" s="559"/>
      <c r="ACA31" s="559"/>
      <c r="ACB31" s="559"/>
      <c r="ACC31" s="559"/>
      <c r="ACD31" s="559"/>
      <c r="ACE31" s="559"/>
      <c r="ACF31" s="559"/>
      <c r="ACG31" s="559"/>
      <c r="ACH31" s="559"/>
      <c r="ACI31" s="559"/>
      <c r="ACJ31" s="559"/>
      <c r="ACK31" s="559"/>
      <c r="ACL31" s="559"/>
      <c r="ACM31" s="559"/>
      <c r="ACN31" s="559"/>
      <c r="ACO31" s="559"/>
      <c r="ACP31" s="559"/>
      <c r="ACQ31" s="559"/>
      <c r="ACR31" s="559"/>
      <c r="ACS31" s="559"/>
      <c r="ACT31" s="559"/>
      <c r="ACU31" s="559"/>
      <c r="ACV31" s="559"/>
      <c r="ACW31" s="559"/>
      <c r="ACX31" s="559"/>
      <c r="ACY31" s="559"/>
      <c r="ACZ31" s="559"/>
      <c r="ADA31" s="559"/>
      <c r="ADB31" s="559"/>
      <c r="ADC31" s="559"/>
      <c r="ADD31" s="559"/>
      <c r="ADE31" s="559"/>
      <c r="ADF31" s="559"/>
      <c r="ADG31" s="559"/>
      <c r="ADH31" s="559"/>
      <c r="ADI31" s="559"/>
      <c r="ADJ31" s="559"/>
      <c r="ADK31" s="559"/>
      <c r="ADL31" s="559"/>
      <c r="ADM31" s="559"/>
      <c r="ADN31" s="559"/>
      <c r="ADO31" s="559"/>
      <c r="ADP31" s="559"/>
      <c r="ADQ31" s="559"/>
      <c r="ADR31" s="559"/>
      <c r="ADS31" s="559"/>
      <c r="ADT31" s="559"/>
      <c r="ADU31" s="559"/>
      <c r="ADV31" s="559"/>
      <c r="ADW31" s="559"/>
      <c r="ADX31" s="559"/>
      <c r="ADY31" s="559"/>
      <c r="ADZ31" s="559"/>
      <c r="AEA31" s="559"/>
      <c r="AEB31" s="559"/>
      <c r="AEC31" s="559"/>
      <c r="AED31" s="559"/>
      <c r="AEE31" s="559"/>
      <c r="AEF31" s="559"/>
      <c r="AEG31" s="559"/>
      <c r="AEH31" s="559"/>
      <c r="AEI31" s="559"/>
      <c r="AEJ31" s="559"/>
      <c r="AEK31" s="559"/>
      <c r="AEL31" s="559"/>
      <c r="AEM31" s="559"/>
      <c r="AEN31" s="559"/>
      <c r="AEO31" s="559"/>
      <c r="AEP31" s="559"/>
      <c r="AEQ31" s="559"/>
      <c r="AER31" s="559"/>
      <c r="AES31" s="559"/>
      <c r="AET31" s="559"/>
      <c r="AEU31" s="559"/>
      <c r="AEV31" s="559"/>
      <c r="AEW31" s="559"/>
      <c r="AEX31" s="559"/>
      <c r="AEY31" s="559"/>
      <c r="AEZ31" s="559"/>
      <c r="AFA31" s="559"/>
      <c r="AFB31" s="559"/>
      <c r="AFC31" s="559"/>
      <c r="AFD31" s="559"/>
      <c r="AFE31" s="559"/>
      <c r="AFF31" s="559"/>
      <c r="AFG31" s="559"/>
      <c r="AFH31" s="559"/>
      <c r="AFI31" s="559"/>
      <c r="AFJ31" s="559"/>
      <c r="AFK31" s="559"/>
      <c r="AFL31" s="559"/>
      <c r="AFM31" s="559"/>
      <c r="AFN31" s="559"/>
      <c r="AFO31" s="559"/>
      <c r="AFP31" s="559"/>
      <c r="AFQ31" s="559"/>
      <c r="AFR31" s="559"/>
      <c r="AFS31" s="559"/>
      <c r="AFT31" s="559"/>
      <c r="AFU31" s="559"/>
      <c r="AFV31" s="559"/>
      <c r="AFW31" s="559"/>
      <c r="AFX31" s="559"/>
      <c r="AFY31" s="559"/>
      <c r="AFZ31" s="559"/>
      <c r="AGA31" s="559"/>
      <c r="AGB31" s="559"/>
      <c r="AGC31" s="559"/>
      <c r="AGD31" s="559"/>
      <c r="AGE31" s="559"/>
      <c r="AGF31" s="559"/>
      <c r="AGG31" s="559"/>
      <c r="AGH31" s="559"/>
      <c r="AGI31" s="559"/>
      <c r="AGJ31" s="559"/>
      <c r="AGK31" s="559"/>
      <c r="AGL31" s="559"/>
      <c r="AGM31" s="559"/>
      <c r="AGN31" s="559"/>
      <c r="AGO31" s="559"/>
      <c r="AGP31" s="559"/>
      <c r="AGQ31" s="559"/>
      <c r="AGR31" s="559"/>
      <c r="AGS31" s="559"/>
      <c r="AGT31" s="559"/>
      <c r="AGU31" s="559"/>
      <c r="AGV31" s="559"/>
      <c r="AGW31" s="559"/>
      <c r="AGX31" s="559"/>
      <c r="AGY31" s="559"/>
      <c r="AGZ31" s="559"/>
      <c r="AHA31" s="559"/>
      <c r="AHB31" s="559"/>
      <c r="AHC31" s="559"/>
      <c r="AHD31" s="559"/>
      <c r="AHE31" s="559"/>
      <c r="AHF31" s="559"/>
      <c r="AHG31" s="559"/>
      <c r="AHH31" s="559"/>
      <c r="AHI31" s="559"/>
      <c r="AHJ31" s="559"/>
      <c r="AHK31" s="559"/>
      <c r="AHL31" s="559"/>
      <c r="AHM31" s="559"/>
      <c r="AHN31" s="559"/>
      <c r="AHO31" s="559"/>
      <c r="AHP31" s="559"/>
      <c r="AHQ31" s="559"/>
      <c r="AHR31" s="559"/>
      <c r="AHS31" s="559"/>
      <c r="AHT31" s="559"/>
      <c r="AHU31" s="559"/>
      <c r="AHV31" s="559"/>
      <c r="AHW31" s="559"/>
      <c r="AHX31" s="559"/>
      <c r="AHY31" s="559"/>
      <c r="AHZ31" s="559"/>
      <c r="AIA31" s="559"/>
      <c r="AIB31" s="559"/>
      <c r="AIC31" s="559"/>
      <c r="AID31" s="559"/>
      <c r="AIE31" s="559"/>
      <c r="AIF31" s="559"/>
      <c r="AIG31" s="559"/>
      <c r="AIH31" s="559"/>
      <c r="AII31" s="559"/>
      <c r="AIJ31" s="559"/>
      <c r="AIK31" s="559"/>
      <c r="AIL31" s="559"/>
      <c r="AIM31" s="559"/>
      <c r="AIN31" s="559"/>
      <c r="AIO31" s="559"/>
      <c r="AIP31" s="559"/>
      <c r="AIQ31" s="559"/>
      <c r="AIR31" s="559"/>
      <c r="AIS31" s="559"/>
      <c r="AIT31" s="559"/>
      <c r="AIU31" s="559"/>
      <c r="AIV31" s="559"/>
      <c r="AIW31" s="559"/>
      <c r="AIX31" s="559"/>
      <c r="AIY31" s="559"/>
      <c r="AIZ31" s="559"/>
      <c r="AJA31" s="559"/>
      <c r="AJB31" s="559"/>
      <c r="AJC31" s="559"/>
      <c r="AJD31" s="559"/>
      <c r="AJE31" s="559"/>
      <c r="AJF31" s="559"/>
      <c r="AJG31" s="559"/>
      <c r="AJH31" s="559"/>
      <c r="AJI31" s="559"/>
      <c r="AJJ31" s="559"/>
      <c r="AJK31" s="559"/>
      <c r="AJL31" s="559"/>
      <c r="AJM31" s="559"/>
      <c r="AJN31" s="559"/>
      <c r="AJO31" s="559"/>
      <c r="AJP31" s="559"/>
      <c r="AJQ31" s="559"/>
      <c r="AJR31" s="559"/>
      <c r="AJS31" s="559"/>
      <c r="AJT31" s="559"/>
      <c r="AJU31" s="559"/>
      <c r="AJV31" s="559"/>
      <c r="AJW31" s="559"/>
      <c r="AJX31" s="559"/>
      <c r="AJY31" s="559"/>
      <c r="AJZ31" s="559"/>
      <c r="AKA31" s="559"/>
      <c r="AKB31" s="559"/>
      <c r="AKC31" s="559"/>
      <c r="AKD31" s="559"/>
      <c r="AKE31" s="559"/>
      <c r="AKF31" s="559"/>
      <c r="AKG31" s="559"/>
      <c r="AKH31" s="559"/>
      <c r="AKI31" s="559"/>
      <c r="AKJ31" s="559"/>
      <c r="AKK31" s="559"/>
      <c r="AKL31" s="559"/>
      <c r="AKM31" s="559"/>
      <c r="AKN31" s="559"/>
      <c r="AKO31" s="559"/>
      <c r="AKP31" s="559"/>
      <c r="AKQ31" s="559"/>
      <c r="AKR31" s="559"/>
      <c r="AKS31" s="559"/>
      <c r="AKT31" s="559"/>
      <c r="AKU31" s="559"/>
      <c r="AKV31" s="559"/>
      <c r="AKW31" s="559"/>
      <c r="AKX31" s="559"/>
      <c r="AKY31" s="559"/>
      <c r="AKZ31" s="559"/>
      <c r="ALA31" s="559"/>
      <c r="ALB31" s="559"/>
      <c r="ALC31" s="559"/>
      <c r="ALD31" s="559"/>
      <c r="ALE31" s="559"/>
      <c r="ALF31" s="559"/>
      <c r="ALG31" s="559"/>
      <c r="ALH31" s="559"/>
      <c r="ALI31" s="559"/>
      <c r="ALJ31" s="559"/>
      <c r="ALK31" s="559"/>
      <c r="ALL31" s="559"/>
      <c r="ALM31" s="559"/>
      <c r="ALN31" s="559"/>
      <c r="ALO31" s="559"/>
      <c r="ALP31" s="559"/>
      <c r="ALQ31" s="559"/>
      <c r="ALR31" s="559"/>
      <c r="ALS31" s="559"/>
      <c r="ALT31" s="559"/>
      <c r="ALU31" s="559"/>
      <c r="ALV31" s="559"/>
      <c r="ALW31" s="559"/>
      <c r="ALX31" s="559"/>
      <c r="ALY31" s="559"/>
      <c r="ALZ31" s="559"/>
      <c r="AMA31" s="559"/>
      <c r="AMB31" s="559"/>
      <c r="AMC31" s="559"/>
      <c r="AMD31" s="559"/>
      <c r="AME31" s="559"/>
      <c r="AMF31" s="559"/>
      <c r="AMG31" s="559"/>
      <c r="AMH31" s="559"/>
      <c r="AMI31" s="559"/>
      <c r="AMJ31" s="559"/>
      <c r="AMK31" s="559"/>
      <c r="AML31" s="559"/>
      <c r="AMM31" s="559"/>
      <c r="AMN31" s="559"/>
      <c r="AMO31" s="559"/>
      <c r="AMP31" s="559"/>
      <c r="AMQ31" s="559"/>
      <c r="AMR31" s="559"/>
      <c r="AMS31" s="559"/>
      <c r="AMT31" s="559"/>
      <c r="AMU31" s="559"/>
      <c r="AMV31" s="559"/>
      <c r="AMW31" s="559"/>
      <c r="AMX31" s="559"/>
      <c r="AMY31" s="559"/>
      <c r="AMZ31" s="559"/>
      <c r="ANA31" s="559"/>
      <c r="ANB31" s="559"/>
      <c r="ANC31" s="559"/>
      <c r="AND31" s="559"/>
      <c r="ANE31" s="559"/>
      <c r="ANF31" s="559"/>
      <c r="ANG31" s="559"/>
      <c r="ANH31" s="559"/>
      <c r="ANI31" s="559"/>
      <c r="ANJ31" s="559"/>
      <c r="ANK31" s="559"/>
      <c r="ANL31" s="559"/>
      <c r="ANM31" s="559"/>
      <c r="ANN31" s="559"/>
      <c r="ANO31" s="559"/>
      <c r="ANP31" s="559"/>
      <c r="ANQ31" s="559"/>
      <c r="ANR31" s="559"/>
      <c r="ANS31" s="559"/>
      <c r="ANT31" s="559"/>
      <c r="ANU31" s="559"/>
      <c r="ANV31" s="559"/>
      <c r="ANW31" s="559"/>
      <c r="ANX31" s="559"/>
      <c r="ANY31" s="559"/>
      <c r="ANZ31" s="559"/>
      <c r="AOA31" s="559"/>
      <c r="AOB31" s="559"/>
      <c r="AOC31" s="559"/>
      <c r="AOD31" s="559"/>
      <c r="AOE31" s="559"/>
      <c r="AOF31" s="559"/>
      <c r="AOG31" s="559"/>
      <c r="AOH31" s="559"/>
      <c r="AOI31" s="559"/>
      <c r="AOJ31" s="559"/>
      <c r="AOK31" s="559"/>
      <c r="AOL31" s="559"/>
      <c r="AOM31" s="559"/>
      <c r="AON31" s="559"/>
      <c r="AOO31" s="559"/>
      <c r="AOP31" s="559"/>
      <c r="AOQ31" s="559"/>
      <c r="AOR31" s="559"/>
      <c r="AOS31" s="559"/>
      <c r="AOT31" s="559"/>
      <c r="AOU31" s="559"/>
      <c r="AOV31" s="559"/>
      <c r="AOW31" s="559"/>
      <c r="AOX31" s="559"/>
      <c r="AOY31" s="559"/>
      <c r="AOZ31" s="559"/>
      <c r="APA31" s="559"/>
      <c r="APB31" s="559"/>
      <c r="APC31" s="559"/>
      <c r="APD31" s="559"/>
      <c r="APE31" s="559"/>
      <c r="APF31" s="559"/>
      <c r="APG31" s="559"/>
      <c r="APH31" s="559"/>
      <c r="API31" s="559"/>
      <c r="APJ31" s="559"/>
      <c r="APK31" s="559"/>
      <c r="APL31" s="559"/>
      <c r="APM31" s="559"/>
      <c r="APN31" s="559"/>
      <c r="APO31" s="559"/>
      <c r="APP31" s="559"/>
      <c r="APQ31" s="559"/>
      <c r="APR31" s="559"/>
      <c r="APS31" s="559"/>
      <c r="APT31" s="559"/>
      <c r="APU31" s="559"/>
      <c r="APV31" s="559"/>
      <c r="APW31" s="559"/>
      <c r="APX31" s="559"/>
      <c r="APY31" s="559"/>
      <c r="APZ31" s="559"/>
      <c r="AQA31" s="559"/>
      <c r="AQB31" s="559"/>
      <c r="AQC31" s="559"/>
      <c r="AQD31" s="559"/>
      <c r="AQE31" s="559"/>
      <c r="AQF31" s="559"/>
      <c r="AQG31" s="559"/>
      <c r="AQH31" s="559"/>
      <c r="AQI31" s="559"/>
      <c r="AQJ31" s="559"/>
      <c r="AQK31" s="559"/>
      <c r="AQL31" s="559"/>
      <c r="AQM31" s="559"/>
      <c r="AQN31" s="559"/>
      <c r="AQO31" s="559"/>
      <c r="AQP31" s="559"/>
      <c r="AQQ31" s="559"/>
      <c r="AQR31" s="559"/>
      <c r="AQS31" s="559"/>
      <c r="AQT31" s="559"/>
      <c r="AQU31" s="559"/>
      <c r="AQV31" s="559"/>
      <c r="AQW31" s="559"/>
      <c r="AQX31" s="559"/>
      <c r="AQY31" s="559"/>
      <c r="AQZ31" s="559"/>
      <c r="ARA31" s="559"/>
      <c r="ARB31" s="559"/>
      <c r="ARC31" s="559"/>
      <c r="ARD31" s="559"/>
      <c r="ARE31" s="559"/>
      <c r="ARF31" s="559"/>
      <c r="ARG31" s="559"/>
      <c r="ARH31" s="559"/>
      <c r="ARI31" s="559"/>
      <c r="ARJ31" s="559"/>
      <c r="ARK31" s="559"/>
      <c r="ARL31" s="559"/>
      <c r="ARM31" s="559"/>
      <c r="ARN31" s="559"/>
      <c r="ARO31" s="559"/>
      <c r="ARP31" s="559"/>
      <c r="ARQ31" s="559"/>
      <c r="ARR31" s="559"/>
      <c r="ARS31" s="559"/>
      <c r="ART31" s="559"/>
      <c r="ARU31" s="559"/>
      <c r="ARV31" s="559"/>
      <c r="ARW31" s="559"/>
      <c r="ARX31" s="559"/>
      <c r="ARY31" s="559"/>
      <c r="ARZ31" s="559"/>
      <c r="ASA31" s="559"/>
      <c r="ASB31" s="559"/>
      <c r="ASC31" s="559"/>
      <c r="ASD31" s="559"/>
      <c r="ASE31" s="559"/>
      <c r="ASF31" s="559"/>
      <c r="ASG31" s="559"/>
      <c r="ASH31" s="559"/>
      <c r="ASI31" s="559"/>
      <c r="ASJ31" s="559"/>
      <c r="ASK31" s="559"/>
      <c r="ASL31" s="559"/>
      <c r="ASM31" s="559"/>
      <c r="ASN31" s="559"/>
      <c r="ASO31" s="559"/>
      <c r="ASP31" s="559"/>
      <c r="ASQ31" s="559"/>
      <c r="ASR31" s="559"/>
      <c r="ASS31" s="559"/>
      <c r="AST31" s="559"/>
      <c r="ASU31" s="559"/>
      <c r="ASV31" s="559"/>
      <c r="ASW31" s="559"/>
      <c r="ASX31" s="559"/>
      <c r="ASY31" s="559"/>
      <c r="ASZ31" s="559"/>
      <c r="ATA31" s="559"/>
      <c r="ATB31" s="559"/>
      <c r="ATC31" s="559"/>
      <c r="ATD31" s="559"/>
      <c r="ATE31" s="559"/>
      <c r="ATF31" s="559"/>
      <c r="ATG31" s="559"/>
      <c r="ATH31" s="559"/>
      <c r="ATI31" s="559"/>
      <c r="ATJ31" s="559"/>
      <c r="ATK31" s="559"/>
      <c r="ATL31" s="559"/>
      <c r="ATM31" s="559"/>
      <c r="ATN31" s="559"/>
      <c r="ATO31" s="559"/>
      <c r="ATP31" s="559"/>
      <c r="ATQ31" s="641"/>
      <c r="ATR31" s="641"/>
      <c r="ATS31" s="641"/>
      <c r="ATT31" s="641"/>
      <c r="ATU31" s="641"/>
      <c r="ATV31" s="641"/>
      <c r="ATW31" s="641"/>
      <c r="ATX31" s="641"/>
      <c r="ATY31" s="641"/>
      <c r="ATZ31" s="641"/>
      <c r="AUP31" s="919"/>
      <c r="AUR31" s="919"/>
      <c r="AUT31" s="919"/>
    </row>
    <row r="32" spans="2:1371" s="827" customFormat="1" ht="22.5" customHeight="1">
      <c r="B32" s="463"/>
      <c r="C32" s="1123" t="s">
        <v>217</v>
      </c>
      <c r="D32" s="1123"/>
      <c r="E32" s="823"/>
      <c r="F32" s="931"/>
      <c r="G32" s="932"/>
      <c r="H32" s="484" t="s">
        <v>23</v>
      </c>
      <c r="I32" s="933"/>
      <c r="J32" s="824" t="s">
        <v>24</v>
      </c>
      <c r="K32" s="628"/>
      <c r="L32" s="921" t="s">
        <v>216</v>
      </c>
      <c r="M32" s="929" t="s">
        <v>221</v>
      </c>
      <c r="N32" s="929"/>
      <c r="O32" s="922"/>
      <c r="P32" s="922"/>
      <c r="Q32" s="922"/>
      <c r="R32" s="922"/>
      <c r="S32" s="922"/>
      <c r="T32" s="922"/>
      <c r="U32" s="824"/>
      <c r="V32" s="824"/>
      <c r="W32" s="824"/>
      <c r="X32" s="494"/>
      <c r="Z32" s="613"/>
      <c r="AA32" s="614"/>
      <c r="AB32" s="937" t="s">
        <v>29</v>
      </c>
      <c r="AC32" s="938">
        <v>4</v>
      </c>
      <c r="AD32" s="627" t="s">
        <v>23</v>
      </c>
      <c r="AE32" s="939">
        <v>5</v>
      </c>
      <c r="AF32" s="825" t="s">
        <v>24</v>
      </c>
      <c r="AG32" s="676">
        <v>31</v>
      </c>
      <c r="AH32" s="1100" t="s">
        <v>216</v>
      </c>
      <c r="AI32" s="1101"/>
      <c r="AJ32" s="1101"/>
      <c r="AK32" s="1101"/>
      <c r="AL32" s="1101"/>
      <c r="AM32" s="1101"/>
      <c r="AN32" s="1101"/>
      <c r="AO32" s="1101"/>
      <c r="AP32" s="1101"/>
      <c r="AQ32" s="635"/>
      <c r="AUP32" s="826"/>
      <c r="AUR32" s="826"/>
      <c r="AUT32" s="826"/>
    </row>
    <row r="33" spans="2:1371" s="178" customFormat="1" ht="10.5" customHeight="1" thickBot="1">
      <c r="B33" s="477"/>
      <c r="C33" s="478"/>
      <c r="D33" s="478"/>
      <c r="E33" s="478"/>
      <c r="F33" s="479"/>
      <c r="G33" s="479"/>
      <c r="H33" s="479"/>
      <c r="I33" s="479"/>
      <c r="J33" s="479"/>
      <c r="K33" s="795"/>
      <c r="L33" s="479"/>
      <c r="M33" s="479"/>
      <c r="N33" s="479"/>
      <c r="O33" s="479"/>
      <c r="P33" s="479"/>
      <c r="Q33" s="479"/>
      <c r="R33" s="479"/>
      <c r="S33" s="479"/>
      <c r="T33" s="479"/>
      <c r="U33" s="479"/>
      <c r="V33" s="479"/>
      <c r="W33" s="479"/>
      <c r="X33" s="498"/>
      <c r="Y33" s="523"/>
      <c r="Z33" s="619"/>
      <c r="AA33" s="620"/>
      <c r="AB33" s="620"/>
      <c r="AC33" s="620"/>
      <c r="AD33" s="620"/>
      <c r="AE33" s="620"/>
      <c r="AF33" s="620"/>
      <c r="AG33" s="620"/>
      <c r="AH33" s="620"/>
      <c r="AI33" s="620"/>
      <c r="AJ33" s="620"/>
      <c r="AK33" s="620"/>
      <c r="AL33" s="620"/>
      <c r="AM33" s="620"/>
      <c r="AN33" s="620"/>
      <c r="AO33" s="620"/>
      <c r="AP33" s="620"/>
      <c r="AQ33" s="640"/>
      <c r="AR33" s="522"/>
      <c r="AS33" s="522"/>
      <c r="AT33" s="522"/>
      <c r="AU33" s="522"/>
      <c r="AV33" s="522"/>
      <c r="AW33" s="522"/>
      <c r="AX33" s="522"/>
      <c r="AY33" s="522"/>
      <c r="AZ33" s="522"/>
      <c r="BA33" s="522"/>
      <c r="BB33" s="522"/>
      <c r="BC33" s="522"/>
      <c r="BD33" s="522"/>
      <c r="BE33" s="522"/>
      <c r="BF33" s="522"/>
      <c r="BG33" s="522"/>
      <c r="BH33" s="522"/>
      <c r="BI33" s="522"/>
      <c r="BJ33" s="522"/>
      <c r="BK33" s="522"/>
      <c r="BL33" s="522"/>
      <c r="BM33" s="522"/>
      <c r="BN33" s="522"/>
      <c r="BO33" s="522"/>
      <c r="BP33" s="522"/>
      <c r="BQ33" s="522"/>
      <c r="BR33" s="522"/>
      <c r="BS33" s="522"/>
      <c r="BT33" s="522"/>
      <c r="BU33" s="522"/>
      <c r="BV33" s="522"/>
      <c r="BW33" s="522"/>
      <c r="BX33" s="522"/>
      <c r="BY33" s="522"/>
      <c r="BZ33" s="522"/>
      <c r="CA33" s="522"/>
      <c r="CB33" s="522"/>
      <c r="CC33" s="522"/>
      <c r="CD33" s="522"/>
      <c r="CE33" s="522"/>
      <c r="CF33" s="522"/>
      <c r="CG33" s="522"/>
      <c r="CH33" s="522"/>
      <c r="CI33" s="522"/>
      <c r="CJ33" s="522"/>
      <c r="CK33" s="522"/>
      <c r="CL33" s="522"/>
      <c r="CM33" s="522"/>
      <c r="CN33" s="522"/>
      <c r="CO33" s="522"/>
      <c r="CP33" s="522"/>
      <c r="CQ33" s="522"/>
      <c r="CR33" s="522"/>
      <c r="CS33" s="522"/>
      <c r="CT33" s="522"/>
      <c r="CU33" s="522"/>
      <c r="CV33" s="522"/>
      <c r="CW33" s="522"/>
      <c r="CX33" s="522"/>
      <c r="CY33" s="522"/>
      <c r="CZ33" s="522"/>
      <c r="DA33" s="522"/>
      <c r="DB33" s="522"/>
      <c r="DC33" s="522"/>
      <c r="DD33" s="522"/>
      <c r="DE33" s="522"/>
      <c r="DF33" s="522"/>
      <c r="DG33" s="522"/>
      <c r="DH33" s="522"/>
      <c r="DI33" s="522"/>
      <c r="DJ33" s="522"/>
      <c r="DK33" s="522"/>
      <c r="DL33" s="522"/>
      <c r="DM33" s="522"/>
      <c r="DN33" s="522"/>
      <c r="DO33" s="522"/>
      <c r="DP33" s="522"/>
      <c r="DQ33" s="522"/>
      <c r="DR33" s="522"/>
      <c r="DS33" s="522"/>
      <c r="DT33" s="522"/>
      <c r="DU33" s="522"/>
      <c r="DV33" s="522"/>
      <c r="DW33" s="522"/>
      <c r="DX33" s="522"/>
      <c r="DY33" s="522"/>
      <c r="DZ33" s="522"/>
      <c r="EA33" s="522"/>
      <c r="EB33" s="522"/>
      <c r="EC33" s="522"/>
      <c r="ED33" s="522"/>
      <c r="EE33" s="522"/>
      <c r="EF33" s="522"/>
      <c r="EG33" s="522"/>
      <c r="EH33" s="522"/>
      <c r="EI33" s="522"/>
      <c r="EJ33" s="522"/>
      <c r="EK33" s="522"/>
      <c r="EL33" s="522"/>
      <c r="EM33" s="522"/>
      <c r="EN33" s="522"/>
      <c r="EO33" s="522"/>
      <c r="EP33" s="522"/>
      <c r="EQ33" s="522"/>
      <c r="ER33" s="522"/>
      <c r="ES33" s="522"/>
      <c r="ET33" s="522"/>
      <c r="EU33" s="522"/>
      <c r="EV33" s="522"/>
      <c r="EW33" s="522"/>
      <c r="EX33" s="522"/>
      <c r="EY33" s="522"/>
      <c r="EZ33" s="522"/>
      <c r="FA33" s="522"/>
      <c r="FB33" s="522"/>
      <c r="FC33" s="522"/>
      <c r="FD33" s="522"/>
      <c r="FE33" s="522"/>
      <c r="FF33" s="522"/>
      <c r="FG33" s="522"/>
      <c r="FH33" s="522"/>
      <c r="FI33" s="522"/>
      <c r="FJ33" s="522"/>
      <c r="FK33" s="522"/>
      <c r="FL33" s="522"/>
      <c r="FM33" s="522"/>
      <c r="FN33" s="522"/>
      <c r="FO33" s="522"/>
      <c r="FP33" s="522"/>
      <c r="FQ33" s="522"/>
      <c r="FR33" s="522"/>
      <c r="FS33" s="522"/>
      <c r="FT33" s="522"/>
      <c r="FU33" s="522"/>
      <c r="FV33" s="522"/>
      <c r="FW33" s="522"/>
      <c r="FX33" s="522"/>
      <c r="FY33" s="522"/>
      <c r="FZ33" s="522"/>
      <c r="GA33" s="522"/>
      <c r="GB33" s="522"/>
      <c r="GC33" s="522"/>
      <c r="GD33" s="522"/>
      <c r="GE33" s="522"/>
      <c r="GF33" s="522"/>
      <c r="GG33" s="522"/>
      <c r="GH33" s="522"/>
      <c r="GI33" s="522"/>
      <c r="GJ33" s="522"/>
      <c r="GK33" s="522"/>
      <c r="GL33" s="522"/>
      <c r="GM33" s="522"/>
      <c r="GN33" s="522"/>
      <c r="GO33" s="522"/>
      <c r="GP33" s="522"/>
      <c r="GQ33" s="522"/>
      <c r="GR33" s="522"/>
      <c r="GS33" s="522"/>
      <c r="GT33" s="522"/>
      <c r="GU33" s="522"/>
      <c r="GV33" s="522"/>
      <c r="GW33" s="522"/>
      <c r="GX33" s="522"/>
      <c r="GY33" s="522"/>
      <c r="GZ33" s="522"/>
      <c r="HA33" s="522"/>
      <c r="HB33" s="522"/>
      <c r="HC33" s="522"/>
      <c r="HD33" s="522"/>
      <c r="HE33" s="522"/>
      <c r="HF33" s="522"/>
      <c r="HG33" s="522"/>
      <c r="HH33" s="522"/>
      <c r="HI33" s="522"/>
      <c r="HJ33" s="522"/>
      <c r="HK33" s="522"/>
      <c r="HL33" s="522"/>
      <c r="HM33" s="522"/>
      <c r="HN33" s="522"/>
      <c r="HO33" s="522"/>
      <c r="HP33" s="522"/>
      <c r="HQ33" s="522"/>
      <c r="HR33" s="522"/>
      <c r="HS33" s="522"/>
      <c r="HT33" s="522"/>
      <c r="HU33" s="522"/>
      <c r="HV33" s="522"/>
      <c r="HW33" s="522"/>
      <c r="HX33" s="522"/>
      <c r="HY33" s="522"/>
      <c r="HZ33" s="522"/>
      <c r="IA33" s="522"/>
      <c r="IB33" s="522"/>
      <c r="IC33" s="522"/>
      <c r="ID33" s="522"/>
      <c r="IE33" s="522"/>
      <c r="IF33" s="522"/>
      <c r="IG33" s="522"/>
      <c r="IH33" s="522"/>
      <c r="II33" s="522"/>
      <c r="IJ33" s="522"/>
      <c r="IK33" s="522"/>
      <c r="IL33" s="522"/>
      <c r="IM33" s="522"/>
      <c r="IN33" s="522"/>
      <c r="IO33" s="522"/>
      <c r="IP33" s="522"/>
      <c r="IQ33" s="522"/>
      <c r="IR33" s="522"/>
      <c r="IS33" s="522"/>
      <c r="IT33" s="522"/>
      <c r="IU33" s="522"/>
      <c r="IV33" s="522"/>
      <c r="IW33" s="522"/>
      <c r="IX33" s="522"/>
      <c r="IY33" s="522"/>
      <c r="IZ33" s="522"/>
      <c r="JA33" s="522"/>
      <c r="JB33" s="522"/>
      <c r="JC33" s="522"/>
      <c r="JD33" s="522"/>
      <c r="JE33" s="522"/>
      <c r="JF33" s="522"/>
      <c r="JG33" s="522"/>
      <c r="JH33" s="522"/>
      <c r="JI33" s="522"/>
      <c r="JJ33" s="522"/>
      <c r="JK33" s="522"/>
      <c r="JL33" s="522"/>
      <c r="JM33" s="522"/>
      <c r="JN33" s="522"/>
      <c r="JO33" s="522"/>
      <c r="JP33" s="522"/>
      <c r="JQ33" s="522"/>
      <c r="JR33" s="522"/>
      <c r="JS33" s="522"/>
      <c r="JT33" s="522"/>
      <c r="JU33" s="522"/>
      <c r="JV33" s="522"/>
      <c r="JW33" s="522"/>
      <c r="JX33" s="522"/>
      <c r="JY33" s="522"/>
      <c r="JZ33" s="522"/>
      <c r="KA33" s="522"/>
      <c r="KB33" s="522"/>
      <c r="KC33" s="522"/>
      <c r="KD33" s="522"/>
      <c r="KE33" s="522"/>
      <c r="KF33" s="522"/>
      <c r="KG33" s="522"/>
      <c r="KH33" s="522"/>
      <c r="KI33" s="522"/>
      <c r="KJ33" s="522"/>
      <c r="KK33" s="522"/>
      <c r="KL33" s="522"/>
      <c r="KM33" s="522"/>
      <c r="KN33" s="522"/>
      <c r="KO33" s="522"/>
      <c r="KP33" s="522"/>
      <c r="KQ33" s="522"/>
      <c r="KR33" s="522"/>
      <c r="KS33" s="522"/>
      <c r="KT33" s="522"/>
      <c r="KU33" s="522"/>
      <c r="KV33" s="522"/>
      <c r="KW33" s="522"/>
      <c r="KX33" s="522"/>
      <c r="KY33" s="522"/>
      <c r="KZ33" s="522"/>
      <c r="LA33" s="522"/>
      <c r="LB33" s="522"/>
      <c r="LC33" s="522"/>
      <c r="LD33" s="522"/>
      <c r="LE33" s="522"/>
      <c r="LF33" s="522"/>
      <c r="LG33" s="522"/>
      <c r="LH33" s="522"/>
      <c r="LI33" s="522"/>
      <c r="LJ33" s="522"/>
      <c r="LK33" s="522"/>
      <c r="LL33" s="522"/>
      <c r="LM33" s="522"/>
      <c r="LN33" s="522"/>
      <c r="LO33" s="522"/>
      <c r="LP33" s="522"/>
      <c r="LQ33" s="522"/>
      <c r="LR33" s="522"/>
      <c r="LS33" s="522"/>
      <c r="LT33" s="522"/>
      <c r="LU33" s="522"/>
      <c r="LV33" s="522"/>
      <c r="LW33" s="522"/>
      <c r="LX33" s="522"/>
      <c r="LY33" s="522"/>
      <c r="LZ33" s="522"/>
      <c r="MA33" s="522"/>
      <c r="MB33" s="522"/>
      <c r="MC33" s="522"/>
      <c r="MD33" s="522"/>
      <c r="ME33" s="522"/>
      <c r="MF33" s="522"/>
      <c r="MG33" s="522"/>
      <c r="MH33" s="522"/>
      <c r="MI33" s="522"/>
      <c r="MJ33" s="522"/>
      <c r="MK33" s="522"/>
      <c r="ML33" s="522"/>
      <c r="MM33" s="522"/>
      <c r="MN33" s="522"/>
      <c r="MO33" s="522"/>
      <c r="MP33" s="522"/>
      <c r="MQ33" s="522"/>
      <c r="MR33" s="522"/>
      <c r="MS33" s="522"/>
      <c r="MT33" s="522"/>
      <c r="MU33" s="522"/>
      <c r="MV33" s="522"/>
      <c r="MW33" s="522"/>
      <c r="MX33" s="522"/>
      <c r="MY33" s="522"/>
      <c r="MZ33" s="522"/>
      <c r="NA33" s="522"/>
      <c r="NB33" s="522"/>
      <c r="NC33" s="522"/>
      <c r="ND33" s="522"/>
      <c r="NE33" s="522"/>
      <c r="NF33" s="522"/>
      <c r="NG33" s="522"/>
      <c r="NH33" s="522"/>
      <c r="NI33" s="522"/>
      <c r="NJ33" s="522"/>
      <c r="NK33" s="522"/>
      <c r="NL33" s="522"/>
      <c r="NM33" s="522"/>
      <c r="NN33" s="522"/>
      <c r="NO33" s="522"/>
      <c r="NP33" s="522"/>
      <c r="NQ33" s="522"/>
      <c r="NR33" s="522"/>
      <c r="NS33" s="522"/>
      <c r="NT33" s="522"/>
      <c r="NU33" s="522"/>
      <c r="NV33" s="522"/>
      <c r="NW33" s="522"/>
      <c r="NX33" s="522"/>
      <c r="NY33" s="522"/>
      <c r="NZ33" s="522"/>
      <c r="OA33" s="522"/>
      <c r="OB33" s="522"/>
      <c r="OC33" s="522"/>
      <c r="OD33" s="522"/>
      <c r="OE33" s="522"/>
      <c r="OF33" s="522"/>
      <c r="OG33" s="522"/>
      <c r="OH33" s="522"/>
      <c r="OI33" s="522"/>
      <c r="OJ33" s="522"/>
      <c r="OK33" s="522"/>
      <c r="OL33" s="522"/>
      <c r="OM33" s="522"/>
      <c r="ON33" s="522"/>
      <c r="OO33" s="522"/>
      <c r="OP33" s="522"/>
      <c r="OQ33" s="522"/>
      <c r="OR33" s="522"/>
      <c r="OS33" s="522"/>
      <c r="OT33" s="522"/>
      <c r="OU33" s="522"/>
      <c r="OV33" s="522"/>
      <c r="OW33" s="522"/>
      <c r="OX33" s="522"/>
      <c r="OY33" s="522"/>
      <c r="OZ33" s="522"/>
      <c r="PA33" s="522"/>
      <c r="PB33" s="522"/>
      <c r="PC33" s="522"/>
      <c r="PD33" s="522"/>
      <c r="PE33" s="522"/>
      <c r="PF33" s="522"/>
      <c r="PG33" s="522"/>
      <c r="PH33" s="522"/>
      <c r="PI33" s="522"/>
      <c r="PJ33" s="522"/>
      <c r="PK33" s="522"/>
      <c r="PL33" s="522"/>
      <c r="PM33" s="522"/>
      <c r="PN33" s="522"/>
      <c r="PO33" s="522"/>
      <c r="PP33" s="522"/>
      <c r="PQ33" s="522"/>
      <c r="PR33" s="522"/>
      <c r="PS33" s="522"/>
      <c r="PT33" s="522"/>
      <c r="PU33" s="522"/>
      <c r="PV33" s="522"/>
      <c r="PW33" s="522"/>
      <c r="PX33" s="522"/>
      <c r="PY33" s="522"/>
      <c r="PZ33" s="522"/>
      <c r="QA33" s="522"/>
      <c r="QB33" s="522"/>
      <c r="QC33" s="522"/>
      <c r="QD33" s="522"/>
      <c r="QE33" s="522"/>
      <c r="QF33" s="522"/>
      <c r="QG33" s="522"/>
      <c r="QH33" s="522"/>
      <c r="QI33" s="522"/>
      <c r="QJ33" s="522"/>
      <c r="QK33" s="522"/>
      <c r="QL33" s="522"/>
      <c r="QM33" s="522"/>
      <c r="QN33" s="522"/>
      <c r="QO33" s="522"/>
      <c r="QP33" s="522"/>
      <c r="QQ33" s="522"/>
      <c r="QR33" s="522"/>
      <c r="QS33" s="522"/>
      <c r="QT33" s="522"/>
      <c r="QU33" s="522"/>
      <c r="QV33" s="522"/>
      <c r="QW33" s="522"/>
      <c r="QX33" s="522"/>
      <c r="QY33" s="522"/>
      <c r="QZ33" s="522"/>
      <c r="RA33" s="522"/>
      <c r="RB33" s="522"/>
      <c r="RC33" s="522"/>
      <c r="RD33" s="522"/>
      <c r="RE33" s="522"/>
      <c r="RF33" s="522"/>
      <c r="RG33" s="522"/>
      <c r="RH33" s="522"/>
      <c r="RI33" s="522"/>
      <c r="RJ33" s="522"/>
      <c r="RK33" s="522"/>
      <c r="RL33" s="522"/>
      <c r="RM33" s="522"/>
      <c r="RN33" s="522"/>
      <c r="RO33" s="522"/>
      <c r="RP33" s="522"/>
      <c r="RQ33" s="522"/>
      <c r="RR33" s="522"/>
      <c r="RS33" s="522"/>
      <c r="RT33" s="522"/>
      <c r="RU33" s="522"/>
      <c r="RV33" s="522"/>
      <c r="RW33" s="522"/>
      <c r="RX33" s="522"/>
      <c r="RY33" s="522"/>
      <c r="RZ33" s="522"/>
      <c r="SA33" s="522"/>
      <c r="SB33" s="522"/>
      <c r="SC33" s="522"/>
      <c r="SD33" s="522"/>
      <c r="SE33" s="522"/>
      <c r="SF33" s="522"/>
      <c r="SG33" s="522"/>
      <c r="SH33" s="522"/>
      <c r="SI33" s="522"/>
      <c r="SJ33" s="522"/>
      <c r="SK33" s="522"/>
      <c r="SL33" s="522"/>
      <c r="SM33" s="522"/>
      <c r="SN33" s="522"/>
      <c r="SO33" s="522"/>
      <c r="SP33" s="522"/>
      <c r="SQ33" s="522"/>
      <c r="SR33" s="522"/>
      <c r="SS33" s="522"/>
      <c r="ST33" s="522"/>
      <c r="SU33" s="522"/>
      <c r="SV33" s="522"/>
      <c r="SW33" s="522"/>
      <c r="SX33" s="522"/>
      <c r="SY33" s="522"/>
      <c r="SZ33" s="522"/>
      <c r="TA33" s="522"/>
      <c r="TB33" s="522"/>
      <c r="TC33" s="522"/>
      <c r="TD33" s="522"/>
      <c r="TE33" s="522"/>
      <c r="TF33" s="522"/>
      <c r="TG33" s="522"/>
      <c r="TH33" s="522"/>
      <c r="TI33" s="522"/>
      <c r="TJ33" s="522"/>
      <c r="TK33" s="522"/>
      <c r="TL33" s="522"/>
      <c r="TM33" s="522"/>
      <c r="TN33" s="522"/>
      <c r="TO33" s="522"/>
      <c r="TP33" s="522"/>
      <c r="TQ33" s="522"/>
      <c r="TR33" s="522"/>
      <c r="TS33" s="522"/>
      <c r="TT33" s="522"/>
      <c r="TU33" s="522"/>
      <c r="TV33" s="522"/>
      <c r="TW33" s="522"/>
      <c r="TX33" s="522"/>
      <c r="TY33" s="522"/>
      <c r="TZ33" s="522"/>
      <c r="UA33" s="522"/>
      <c r="UB33" s="522"/>
      <c r="UC33" s="522"/>
      <c r="UD33" s="522"/>
      <c r="UE33" s="522"/>
      <c r="UF33" s="522"/>
      <c r="UG33" s="522"/>
      <c r="UH33" s="522"/>
      <c r="UI33" s="522"/>
      <c r="UJ33" s="522"/>
      <c r="UK33" s="522"/>
      <c r="UL33" s="522"/>
      <c r="UM33" s="522"/>
      <c r="UN33" s="522"/>
      <c r="UO33" s="522"/>
      <c r="UP33" s="522"/>
      <c r="UQ33" s="522"/>
      <c r="UR33" s="522"/>
      <c r="US33" s="522"/>
      <c r="UT33" s="522"/>
      <c r="UU33" s="522"/>
      <c r="UV33" s="522"/>
      <c r="UW33" s="522"/>
      <c r="UX33" s="522"/>
      <c r="UY33" s="522"/>
      <c r="UZ33" s="522"/>
      <c r="VA33" s="522"/>
      <c r="VB33" s="522"/>
      <c r="VC33" s="522"/>
      <c r="VD33" s="522"/>
      <c r="VE33" s="522"/>
      <c r="VF33" s="522"/>
      <c r="VG33" s="522"/>
      <c r="VH33" s="522"/>
      <c r="VI33" s="522"/>
      <c r="VJ33" s="522"/>
      <c r="VK33" s="522"/>
      <c r="VL33" s="522"/>
      <c r="VM33" s="522"/>
      <c r="VN33" s="522"/>
      <c r="VO33" s="522"/>
      <c r="VP33" s="522"/>
      <c r="VQ33" s="522"/>
      <c r="VR33" s="522"/>
      <c r="VS33" s="522"/>
      <c r="VT33" s="522"/>
      <c r="VU33" s="522"/>
      <c r="VV33" s="522"/>
      <c r="VW33" s="522"/>
      <c r="VX33" s="522"/>
      <c r="VY33" s="522"/>
      <c r="VZ33" s="522"/>
      <c r="WA33" s="522"/>
      <c r="WB33" s="522"/>
      <c r="WC33" s="522"/>
      <c r="WD33" s="522"/>
      <c r="WE33" s="522"/>
      <c r="WF33" s="522"/>
      <c r="WG33" s="522"/>
      <c r="WH33" s="522"/>
      <c r="WI33" s="522"/>
      <c r="WJ33" s="522"/>
      <c r="WK33" s="522"/>
      <c r="WL33" s="522"/>
      <c r="WM33" s="522"/>
      <c r="WN33" s="522"/>
      <c r="WO33" s="522"/>
      <c r="WP33" s="522"/>
      <c r="WQ33" s="522"/>
      <c r="WR33" s="522"/>
      <c r="WS33" s="522"/>
      <c r="WT33" s="522"/>
      <c r="WU33" s="522"/>
      <c r="WV33" s="522"/>
      <c r="WW33" s="522"/>
      <c r="WX33" s="522"/>
      <c r="WY33" s="522"/>
      <c r="WZ33" s="522"/>
      <c r="XA33" s="522"/>
      <c r="XB33" s="522"/>
      <c r="XC33" s="522"/>
      <c r="XD33" s="522"/>
      <c r="XE33" s="522"/>
      <c r="XF33" s="522"/>
      <c r="XG33" s="522"/>
      <c r="XH33" s="522"/>
      <c r="XI33" s="522"/>
      <c r="XJ33" s="522"/>
      <c r="XK33" s="522"/>
      <c r="XL33" s="522"/>
      <c r="XM33" s="522"/>
      <c r="XN33" s="522"/>
      <c r="XO33" s="522"/>
      <c r="XP33" s="522"/>
      <c r="XQ33" s="522"/>
      <c r="XR33" s="522"/>
      <c r="XS33" s="522"/>
      <c r="XT33" s="522"/>
      <c r="XU33" s="522"/>
      <c r="XV33" s="522"/>
      <c r="XW33" s="522"/>
      <c r="XX33" s="522"/>
      <c r="XY33" s="522"/>
      <c r="XZ33" s="522"/>
      <c r="YA33" s="522"/>
      <c r="YB33" s="522"/>
      <c r="YC33" s="522"/>
      <c r="YD33" s="522"/>
      <c r="YE33" s="522"/>
      <c r="YF33" s="522"/>
      <c r="YG33" s="522"/>
      <c r="YH33" s="522"/>
      <c r="YI33" s="522"/>
      <c r="YJ33" s="522"/>
      <c r="YK33" s="522"/>
      <c r="YL33" s="522"/>
      <c r="YM33" s="522"/>
      <c r="YN33" s="522"/>
      <c r="YO33" s="522"/>
      <c r="YP33" s="522"/>
      <c r="YQ33" s="522"/>
      <c r="YR33" s="522"/>
      <c r="YS33" s="522"/>
      <c r="YT33" s="522"/>
      <c r="YU33" s="522"/>
      <c r="YV33" s="522"/>
      <c r="YW33" s="522"/>
      <c r="YX33" s="522"/>
      <c r="YY33" s="522"/>
      <c r="YZ33" s="522"/>
      <c r="ZA33" s="522"/>
      <c r="ZB33" s="522"/>
      <c r="ZC33" s="522"/>
      <c r="ZD33" s="522"/>
      <c r="ZE33" s="522"/>
      <c r="ZF33" s="522"/>
      <c r="ZG33" s="522"/>
      <c r="ZH33" s="522"/>
      <c r="ZI33" s="522"/>
      <c r="ZJ33" s="522"/>
      <c r="ZK33" s="522"/>
      <c r="ZL33" s="522"/>
      <c r="ZM33" s="522"/>
      <c r="ZN33" s="522"/>
      <c r="ZO33" s="522"/>
      <c r="ZP33" s="522"/>
      <c r="ZQ33" s="522"/>
      <c r="ZR33" s="522"/>
      <c r="ZS33" s="522"/>
      <c r="ZT33" s="522"/>
      <c r="ZU33" s="522"/>
      <c r="ZV33" s="522"/>
      <c r="ZW33" s="522"/>
      <c r="ZX33" s="522"/>
      <c r="ZY33" s="522"/>
      <c r="ZZ33" s="522"/>
      <c r="AAA33" s="522"/>
      <c r="AAB33" s="522"/>
      <c r="AAC33" s="522"/>
      <c r="AAD33" s="522"/>
      <c r="AAE33" s="522"/>
      <c r="AAF33" s="522"/>
      <c r="AAG33" s="522"/>
      <c r="AAH33" s="522"/>
      <c r="AAI33" s="522"/>
      <c r="AAJ33" s="522"/>
      <c r="AAK33" s="522"/>
      <c r="AAL33" s="522"/>
      <c r="AAM33" s="522"/>
      <c r="AAN33" s="522"/>
      <c r="AAO33" s="522"/>
      <c r="AAP33" s="522"/>
      <c r="AAQ33" s="522"/>
      <c r="AAR33" s="522"/>
      <c r="AAS33" s="522"/>
      <c r="AAT33" s="522"/>
      <c r="AAU33" s="522"/>
      <c r="AAV33" s="522"/>
      <c r="AAW33" s="522"/>
      <c r="AAX33" s="522"/>
      <c r="AAY33" s="522"/>
      <c r="AAZ33" s="522"/>
      <c r="ABA33" s="522"/>
      <c r="ABB33" s="522"/>
      <c r="ABC33" s="522"/>
      <c r="ABD33" s="522"/>
      <c r="ABE33" s="522"/>
      <c r="ABF33" s="522"/>
      <c r="ABG33" s="522"/>
      <c r="ABH33" s="522"/>
      <c r="ABI33" s="522"/>
      <c r="ABJ33" s="522"/>
      <c r="ABK33" s="522"/>
      <c r="ABL33" s="522"/>
      <c r="ABM33" s="522"/>
      <c r="ABN33" s="522"/>
      <c r="ABO33" s="522"/>
      <c r="ABP33" s="522"/>
      <c r="ABQ33" s="522"/>
      <c r="ABR33" s="522"/>
      <c r="ABS33" s="522"/>
      <c r="ABT33" s="522"/>
      <c r="ABU33" s="522"/>
      <c r="ABV33" s="522"/>
      <c r="ABW33" s="522"/>
      <c r="ABX33" s="522"/>
      <c r="ABY33" s="522"/>
      <c r="ABZ33" s="522"/>
      <c r="ACA33" s="522"/>
      <c r="ACB33" s="522"/>
      <c r="ACC33" s="522"/>
      <c r="ACD33" s="522"/>
      <c r="ACE33" s="522"/>
      <c r="ACF33" s="522"/>
      <c r="ACG33" s="522"/>
      <c r="ACH33" s="522"/>
      <c r="ACI33" s="522"/>
      <c r="ACJ33" s="522"/>
      <c r="ACK33" s="522"/>
      <c r="ACL33" s="522"/>
      <c r="ACM33" s="522"/>
      <c r="ACN33" s="522"/>
      <c r="ACO33" s="522"/>
      <c r="ACP33" s="522"/>
      <c r="ACQ33" s="522"/>
      <c r="ACR33" s="522"/>
      <c r="ACS33" s="522"/>
      <c r="ACT33" s="522"/>
      <c r="ACU33" s="522"/>
      <c r="ACV33" s="522"/>
      <c r="ACW33" s="522"/>
      <c r="ACX33" s="522"/>
      <c r="ACY33" s="522"/>
      <c r="ACZ33" s="522"/>
      <c r="ADA33" s="522"/>
      <c r="ADB33" s="522"/>
      <c r="ADC33" s="522"/>
      <c r="ADD33" s="522"/>
      <c r="ADE33" s="522"/>
      <c r="ADF33" s="522"/>
      <c r="ADG33" s="522"/>
      <c r="ADH33" s="522"/>
      <c r="ADI33" s="522"/>
      <c r="ADJ33" s="522"/>
      <c r="ADK33" s="522"/>
      <c r="ADL33" s="522"/>
      <c r="ADM33" s="522"/>
      <c r="ADN33" s="522"/>
      <c r="ADO33" s="522"/>
      <c r="ADP33" s="522"/>
      <c r="ADQ33" s="522"/>
      <c r="ADR33" s="522"/>
      <c r="ADS33" s="522"/>
      <c r="ADT33" s="522"/>
      <c r="ADU33" s="522"/>
      <c r="ADV33" s="522"/>
      <c r="ADW33" s="522"/>
      <c r="ADX33" s="522"/>
      <c r="ADY33" s="522"/>
      <c r="ADZ33" s="522"/>
      <c r="AEA33" s="522"/>
      <c r="AEB33" s="522"/>
      <c r="AEC33" s="522"/>
      <c r="AED33" s="522"/>
      <c r="AEE33" s="522"/>
      <c r="AEF33" s="522"/>
      <c r="AEG33" s="522"/>
      <c r="AEH33" s="522"/>
      <c r="AEI33" s="522"/>
      <c r="AEJ33" s="522"/>
      <c r="AEK33" s="522"/>
      <c r="AEL33" s="522"/>
      <c r="AEM33" s="522"/>
      <c r="AEN33" s="522"/>
      <c r="AEO33" s="522"/>
      <c r="AEP33" s="522"/>
      <c r="AEQ33" s="522"/>
      <c r="AER33" s="522"/>
      <c r="AES33" s="522"/>
      <c r="AET33" s="522"/>
      <c r="AEU33" s="522"/>
      <c r="AEV33" s="522"/>
      <c r="AEW33" s="522"/>
      <c r="AEX33" s="522"/>
      <c r="AEY33" s="522"/>
      <c r="AEZ33" s="522"/>
      <c r="AFA33" s="522"/>
      <c r="AFB33" s="522"/>
      <c r="AFC33" s="522"/>
      <c r="AFD33" s="522"/>
      <c r="AFE33" s="522"/>
      <c r="AFF33" s="522"/>
      <c r="AFG33" s="522"/>
      <c r="AFH33" s="522"/>
      <c r="AFI33" s="522"/>
      <c r="AFJ33" s="522"/>
      <c r="AFK33" s="522"/>
      <c r="AFL33" s="522"/>
      <c r="AFM33" s="522"/>
      <c r="AFN33" s="522"/>
      <c r="AFO33" s="522"/>
      <c r="AFP33" s="522"/>
      <c r="AFQ33" s="522"/>
      <c r="AFR33" s="522"/>
      <c r="AFS33" s="522"/>
      <c r="AFT33" s="522"/>
      <c r="AFU33" s="522"/>
      <c r="AFV33" s="522"/>
      <c r="AFW33" s="522"/>
      <c r="AFX33" s="522"/>
      <c r="AFY33" s="522"/>
      <c r="AFZ33" s="522"/>
      <c r="AGA33" s="522"/>
      <c r="AGB33" s="522"/>
      <c r="AGC33" s="522"/>
      <c r="AGD33" s="522"/>
      <c r="AGE33" s="522"/>
      <c r="AGF33" s="522"/>
      <c r="AGG33" s="522"/>
      <c r="AGH33" s="522"/>
      <c r="AGI33" s="522"/>
      <c r="AGJ33" s="522"/>
      <c r="AGK33" s="522"/>
      <c r="AGL33" s="522"/>
      <c r="AGM33" s="522"/>
      <c r="AGN33" s="522"/>
      <c r="AGO33" s="522"/>
      <c r="AGP33" s="522"/>
      <c r="AGQ33" s="522"/>
      <c r="AGR33" s="522"/>
      <c r="AGS33" s="522"/>
      <c r="AGT33" s="522"/>
      <c r="AGU33" s="522"/>
      <c r="AGV33" s="522"/>
      <c r="AGW33" s="522"/>
      <c r="AGX33" s="522"/>
      <c r="AGY33" s="522"/>
      <c r="AGZ33" s="522"/>
      <c r="AHA33" s="522"/>
      <c r="AHB33" s="522"/>
      <c r="AHC33" s="522"/>
      <c r="AHD33" s="522"/>
      <c r="AHE33" s="522"/>
      <c r="AHF33" s="522"/>
      <c r="AHG33" s="522"/>
      <c r="AHH33" s="522"/>
      <c r="AHI33" s="522"/>
      <c r="AHJ33" s="522"/>
      <c r="AHK33" s="522"/>
      <c r="AHL33" s="522"/>
      <c r="AHM33" s="522"/>
      <c r="AHN33" s="522"/>
      <c r="AHO33" s="522"/>
      <c r="AHP33" s="522"/>
      <c r="AHQ33" s="522"/>
      <c r="AHR33" s="522"/>
      <c r="AHS33" s="522"/>
      <c r="AHT33" s="522"/>
      <c r="AHU33" s="522"/>
      <c r="AHV33" s="522"/>
      <c r="AHW33" s="522"/>
      <c r="AHX33" s="522"/>
      <c r="AHY33" s="522"/>
      <c r="AHZ33" s="522"/>
      <c r="AIA33" s="522"/>
      <c r="AIB33" s="522"/>
      <c r="AIC33" s="522"/>
      <c r="AID33" s="522"/>
      <c r="AIE33" s="522"/>
      <c r="AIF33" s="522"/>
      <c r="AIG33" s="522"/>
      <c r="AIH33" s="522"/>
      <c r="AII33" s="522"/>
      <c r="AIJ33" s="522"/>
      <c r="AIK33" s="522"/>
      <c r="AIL33" s="522"/>
      <c r="AIM33" s="522"/>
      <c r="AIN33" s="522"/>
      <c r="AIO33" s="522"/>
      <c r="AIP33" s="522"/>
      <c r="AIQ33" s="522"/>
      <c r="AIR33" s="522"/>
      <c r="AIS33" s="522"/>
      <c r="AIT33" s="522"/>
      <c r="AIU33" s="522"/>
      <c r="AIV33" s="522"/>
      <c r="AIW33" s="522"/>
      <c r="AIX33" s="522"/>
      <c r="AIY33" s="522"/>
      <c r="AIZ33" s="522"/>
      <c r="AJA33" s="522"/>
      <c r="AJB33" s="522"/>
      <c r="AJC33" s="522"/>
      <c r="AJD33" s="522"/>
      <c r="AJE33" s="522"/>
      <c r="AJF33" s="522"/>
      <c r="AJG33" s="522"/>
      <c r="AJH33" s="522"/>
      <c r="AJI33" s="522"/>
      <c r="AJJ33" s="522"/>
      <c r="AJK33" s="522"/>
      <c r="AJL33" s="522"/>
      <c r="AJM33" s="522"/>
      <c r="AJN33" s="522"/>
      <c r="AJO33" s="522"/>
      <c r="AJP33" s="522"/>
      <c r="AJQ33" s="522"/>
      <c r="AJR33" s="522"/>
      <c r="AJS33" s="522"/>
      <c r="AJT33" s="522"/>
      <c r="AJU33" s="522"/>
      <c r="AJV33" s="522"/>
      <c r="AJW33" s="522"/>
      <c r="AJX33" s="522"/>
      <c r="AJY33" s="522"/>
      <c r="AJZ33" s="522"/>
      <c r="AKA33" s="522"/>
      <c r="AKB33" s="522"/>
      <c r="AKC33" s="522"/>
      <c r="AKD33" s="522"/>
      <c r="AKE33" s="522"/>
      <c r="AKF33" s="522"/>
      <c r="AKG33" s="522"/>
      <c r="AKH33" s="522"/>
      <c r="AKI33" s="522"/>
      <c r="AKJ33" s="522"/>
      <c r="AKK33" s="522"/>
      <c r="AKL33" s="522"/>
      <c r="AKM33" s="522"/>
      <c r="AKN33" s="522"/>
      <c r="AKO33" s="522"/>
      <c r="AKP33" s="522"/>
      <c r="AKQ33" s="522"/>
      <c r="AKR33" s="522"/>
      <c r="AKS33" s="522"/>
      <c r="AKT33" s="522"/>
      <c r="AKU33" s="522"/>
      <c r="AKV33" s="522"/>
      <c r="AKW33" s="522"/>
      <c r="AKX33" s="522"/>
      <c r="AKY33" s="522"/>
      <c r="AKZ33" s="522"/>
      <c r="ALA33" s="522"/>
      <c r="ALB33" s="522"/>
      <c r="ALC33" s="522"/>
      <c r="ALD33" s="522"/>
      <c r="ALE33" s="522"/>
      <c r="ALF33" s="522"/>
      <c r="ALG33" s="522"/>
      <c r="ALH33" s="522"/>
      <c r="ALI33" s="522"/>
      <c r="ALJ33" s="522"/>
      <c r="ALK33" s="522"/>
      <c r="ALL33" s="522"/>
      <c r="ALM33" s="522"/>
      <c r="ALN33" s="522"/>
      <c r="ALO33" s="522"/>
      <c r="ALP33" s="522"/>
      <c r="ALQ33" s="522"/>
      <c r="ALR33" s="522"/>
      <c r="ALS33" s="522"/>
      <c r="ALT33" s="522"/>
      <c r="ALU33" s="522"/>
      <c r="ALV33" s="522"/>
      <c r="ALW33" s="522"/>
      <c r="ALX33" s="522"/>
      <c r="ALY33" s="522"/>
      <c r="ALZ33" s="522"/>
      <c r="AMA33" s="522"/>
      <c r="AMB33" s="522"/>
      <c r="AMC33" s="522"/>
      <c r="AMD33" s="522"/>
      <c r="AME33" s="522"/>
      <c r="AMF33" s="522"/>
      <c r="AMG33" s="522"/>
      <c r="AMH33" s="522"/>
      <c r="AMI33" s="522"/>
      <c r="AMJ33" s="522"/>
      <c r="AMK33" s="522"/>
      <c r="AML33" s="522"/>
      <c r="AMM33" s="522"/>
      <c r="AMN33" s="522"/>
      <c r="AMO33" s="522"/>
      <c r="AMP33" s="522"/>
      <c r="AMQ33" s="522"/>
      <c r="AMR33" s="522"/>
      <c r="AMS33" s="522"/>
      <c r="AMT33" s="522"/>
      <c r="AMU33" s="522"/>
      <c r="AMV33" s="522"/>
      <c r="AMW33" s="522"/>
      <c r="AMX33" s="522"/>
      <c r="AMY33" s="522"/>
      <c r="AMZ33" s="522"/>
      <c r="ANA33" s="522"/>
      <c r="ANB33" s="522"/>
      <c r="ANC33" s="522"/>
      <c r="AND33" s="522"/>
      <c r="ANE33" s="522"/>
      <c r="ANF33" s="522"/>
      <c r="ANG33" s="522"/>
      <c r="ANH33" s="522"/>
      <c r="ANI33" s="522"/>
      <c r="ANJ33" s="522"/>
      <c r="ANK33" s="522"/>
      <c r="ANL33" s="522"/>
      <c r="ANM33" s="522"/>
      <c r="ANN33" s="522"/>
      <c r="ANO33" s="522"/>
      <c r="ANP33" s="522"/>
      <c r="ANQ33" s="522"/>
      <c r="ANR33" s="522"/>
      <c r="ANS33" s="522"/>
      <c r="ANT33" s="522"/>
      <c r="ANU33" s="522"/>
      <c r="ANV33" s="522"/>
      <c r="ANW33" s="522"/>
      <c r="ANX33" s="522"/>
      <c r="ANY33" s="522"/>
      <c r="ANZ33" s="522"/>
      <c r="AOA33" s="522"/>
      <c r="AOB33" s="522"/>
      <c r="AOC33" s="522"/>
      <c r="AOD33" s="522"/>
      <c r="AOE33" s="522"/>
      <c r="AOF33" s="522"/>
      <c r="AOG33" s="522"/>
      <c r="AOH33" s="522"/>
      <c r="AOI33" s="522"/>
      <c r="AOJ33" s="522"/>
      <c r="AOK33" s="522"/>
      <c r="AOL33" s="522"/>
      <c r="AOM33" s="522"/>
      <c r="AON33" s="522"/>
      <c r="AOO33" s="522"/>
      <c r="AOP33" s="522"/>
      <c r="AOQ33" s="522"/>
      <c r="AOR33" s="522"/>
      <c r="AOS33" s="522"/>
      <c r="AOT33" s="522"/>
      <c r="AOU33" s="522"/>
      <c r="AOV33" s="522"/>
      <c r="AOW33" s="522"/>
      <c r="AOX33" s="522"/>
      <c r="AOY33" s="522"/>
      <c r="AOZ33" s="522"/>
      <c r="APA33" s="522"/>
      <c r="APB33" s="522"/>
      <c r="APC33" s="522"/>
      <c r="APD33" s="522"/>
      <c r="APE33" s="522"/>
      <c r="APF33" s="522"/>
      <c r="APG33" s="522"/>
      <c r="APH33" s="522"/>
      <c r="API33" s="522"/>
      <c r="APJ33" s="522"/>
      <c r="APK33" s="522"/>
      <c r="APL33" s="522"/>
      <c r="APM33" s="522"/>
      <c r="APN33" s="522"/>
      <c r="APO33" s="522"/>
      <c r="APP33" s="522"/>
      <c r="APQ33" s="522"/>
      <c r="APR33" s="522"/>
      <c r="APS33" s="522"/>
      <c r="APT33" s="522"/>
      <c r="APU33" s="522"/>
      <c r="APV33" s="522"/>
      <c r="APW33" s="522"/>
      <c r="APX33" s="522"/>
      <c r="APY33" s="522"/>
      <c r="APZ33" s="522"/>
      <c r="AQA33" s="522"/>
      <c r="AQB33" s="522"/>
      <c r="AQC33" s="522"/>
      <c r="AQD33" s="522"/>
      <c r="AQE33" s="522"/>
      <c r="AQF33" s="522"/>
      <c r="AQG33" s="522"/>
      <c r="AQH33" s="522"/>
      <c r="AQI33" s="522"/>
      <c r="AQJ33" s="522"/>
      <c r="AQK33" s="522"/>
      <c r="AQL33" s="522"/>
      <c r="AQM33" s="522"/>
      <c r="AQN33" s="522"/>
      <c r="AQO33" s="522"/>
      <c r="AQP33" s="522"/>
      <c r="AQQ33" s="522"/>
      <c r="AQR33" s="522"/>
      <c r="AQS33" s="522"/>
      <c r="AQT33" s="522"/>
      <c r="AQU33" s="522"/>
      <c r="AQV33" s="522"/>
      <c r="AQW33" s="522"/>
      <c r="AQX33" s="522"/>
      <c r="AQY33" s="522"/>
      <c r="AQZ33" s="522"/>
      <c r="ARA33" s="522"/>
      <c r="ARB33" s="522"/>
      <c r="ARC33" s="522"/>
      <c r="ARD33" s="522"/>
      <c r="ARE33" s="522"/>
      <c r="ARF33" s="522"/>
      <c r="ARG33" s="522"/>
      <c r="ARH33" s="522"/>
      <c r="ARI33" s="522"/>
      <c r="ARJ33" s="522"/>
      <c r="ARK33" s="522"/>
      <c r="ARL33" s="522"/>
      <c r="ARM33" s="522"/>
      <c r="ARN33" s="522"/>
      <c r="ARO33" s="522"/>
      <c r="ARP33" s="522"/>
      <c r="ARQ33" s="522"/>
      <c r="ARR33" s="522"/>
      <c r="ARS33" s="522"/>
      <c r="ART33" s="522"/>
      <c r="ARU33" s="522"/>
      <c r="ARV33" s="522"/>
      <c r="ARW33" s="522"/>
      <c r="ARX33" s="522"/>
      <c r="ARY33" s="522"/>
      <c r="ARZ33" s="522"/>
      <c r="ASA33" s="522"/>
      <c r="ASB33" s="522"/>
      <c r="ASC33" s="522"/>
      <c r="ASD33" s="522"/>
      <c r="ASE33" s="522"/>
      <c r="ASF33" s="522"/>
      <c r="ASG33" s="522"/>
      <c r="ASH33" s="522"/>
      <c r="ASI33" s="522"/>
      <c r="ASJ33" s="522"/>
      <c r="ASK33" s="522"/>
      <c r="ASL33" s="522"/>
      <c r="ASM33" s="522"/>
      <c r="ASN33" s="522"/>
      <c r="ASO33" s="522"/>
      <c r="ASP33" s="522"/>
      <c r="ASQ33" s="522"/>
      <c r="ASR33" s="522"/>
      <c r="ASS33" s="522"/>
      <c r="AST33" s="522"/>
      <c r="ASU33" s="522"/>
      <c r="ASV33" s="522"/>
      <c r="ASW33" s="522"/>
      <c r="ASX33" s="522"/>
      <c r="ASY33" s="522"/>
      <c r="ASZ33" s="522"/>
      <c r="ATA33" s="522"/>
      <c r="ATB33" s="522"/>
      <c r="ATC33" s="522"/>
      <c r="ATD33" s="522"/>
      <c r="ATE33" s="522"/>
      <c r="ATF33" s="522"/>
      <c r="ATG33" s="522"/>
      <c r="ATH33" s="522"/>
      <c r="ATI33" s="522"/>
      <c r="ATJ33" s="522"/>
      <c r="ATK33" s="522"/>
      <c r="ATL33" s="522"/>
      <c r="ATM33" s="522"/>
      <c r="ATN33" s="522"/>
      <c r="ATO33" s="522"/>
      <c r="ATP33" s="522"/>
      <c r="ATQ33" s="802"/>
      <c r="ATR33" s="802"/>
      <c r="ATS33" s="802"/>
      <c r="ATT33" s="802"/>
      <c r="ATU33" s="802"/>
      <c r="ATV33" s="802"/>
      <c r="ATW33" s="802"/>
      <c r="ATX33" s="802"/>
      <c r="ATY33" s="802"/>
      <c r="ATZ33" s="802"/>
      <c r="AUA33" s="802"/>
      <c r="AUB33" s="802"/>
      <c r="AUC33" s="802"/>
      <c r="AUD33" s="802"/>
      <c r="AUE33" s="802"/>
      <c r="AUF33" s="802"/>
      <c r="AUG33" s="802"/>
      <c r="AUH33" s="802"/>
      <c r="AUI33" s="802"/>
      <c r="AUJ33" s="802"/>
      <c r="AUK33" s="802"/>
      <c r="AUL33" s="802"/>
      <c r="AUM33" s="802"/>
      <c r="AUN33" s="802"/>
      <c r="AUO33" s="802"/>
      <c r="AUP33" s="801"/>
      <c r="AUQ33" s="802"/>
      <c r="AUR33" s="801"/>
      <c r="AUS33" s="802"/>
      <c r="AUT33" s="801"/>
      <c r="AUU33" s="802"/>
      <c r="AUV33" s="802"/>
      <c r="AUW33" s="802"/>
      <c r="AUX33" s="802"/>
      <c r="AUY33" s="802"/>
      <c r="AUZ33" s="802"/>
      <c r="AVA33" s="802"/>
      <c r="AVB33" s="802"/>
      <c r="AVC33" s="802"/>
      <c r="AVD33" s="802"/>
      <c r="AVE33" s="802"/>
      <c r="AVF33" s="802"/>
      <c r="AVG33" s="802"/>
      <c r="AVH33" s="802"/>
      <c r="AVI33" s="802"/>
      <c r="AVJ33" s="802"/>
      <c r="AVK33" s="802"/>
      <c r="AVL33" s="802"/>
      <c r="AVM33" s="802"/>
      <c r="AVN33" s="802"/>
      <c r="AVO33" s="802"/>
      <c r="AVP33" s="802"/>
      <c r="AVQ33" s="802"/>
      <c r="AVR33" s="802"/>
      <c r="AVS33" s="802"/>
      <c r="AVT33" s="802"/>
      <c r="AVU33" s="802"/>
      <c r="AVV33" s="802"/>
      <c r="AVW33" s="802"/>
      <c r="AVX33" s="802"/>
      <c r="AVY33" s="802"/>
      <c r="AVZ33" s="802"/>
      <c r="AWA33" s="802"/>
      <c r="AWB33" s="802"/>
      <c r="AWC33" s="802"/>
      <c r="AWD33" s="802"/>
      <c r="AWE33" s="802"/>
      <c r="AWF33" s="802"/>
      <c r="AWG33" s="802"/>
      <c r="AWH33" s="802"/>
      <c r="AWI33" s="802"/>
      <c r="AWJ33" s="802"/>
      <c r="AWK33" s="802"/>
      <c r="AWL33" s="802"/>
      <c r="AWM33" s="802"/>
      <c r="AWN33" s="802"/>
      <c r="AWO33" s="802"/>
      <c r="AWP33" s="802"/>
      <c r="AWQ33" s="802"/>
      <c r="AWR33" s="802"/>
      <c r="AWS33" s="802"/>
      <c r="AWT33" s="802"/>
      <c r="AWU33" s="802"/>
      <c r="AWV33" s="802"/>
      <c r="AWW33" s="802"/>
      <c r="AWX33" s="802"/>
      <c r="AWY33" s="802"/>
      <c r="AWZ33" s="802"/>
      <c r="AXA33" s="802"/>
      <c r="AXB33" s="802"/>
      <c r="AXC33" s="802"/>
      <c r="AXD33" s="802"/>
      <c r="AXE33" s="802"/>
      <c r="AXF33" s="802"/>
      <c r="AXG33" s="802"/>
      <c r="AXH33" s="802"/>
      <c r="AXI33" s="802"/>
      <c r="AXJ33" s="802"/>
      <c r="AXK33" s="802"/>
      <c r="AXL33" s="802"/>
      <c r="AXM33" s="802"/>
      <c r="AXN33" s="802"/>
      <c r="AXO33" s="802"/>
      <c r="AXP33" s="802"/>
      <c r="AXQ33" s="802"/>
      <c r="AXR33" s="802"/>
      <c r="AXS33" s="802"/>
      <c r="AXT33" s="802"/>
      <c r="AXU33" s="802"/>
      <c r="AXV33" s="802"/>
      <c r="AXW33" s="802"/>
      <c r="AXX33" s="802"/>
      <c r="AXY33" s="802"/>
      <c r="AXZ33" s="802"/>
      <c r="AYA33" s="802"/>
      <c r="AYB33" s="802"/>
      <c r="AYC33" s="802"/>
      <c r="AYD33" s="802"/>
      <c r="AYE33" s="802"/>
      <c r="AYF33" s="802"/>
      <c r="AYG33" s="802"/>
      <c r="AYH33" s="802"/>
      <c r="AYI33" s="802"/>
      <c r="AYJ33" s="802"/>
      <c r="AYK33" s="802"/>
      <c r="AYL33" s="802"/>
      <c r="AYM33" s="802"/>
      <c r="AYN33" s="802"/>
      <c r="AYO33" s="802"/>
      <c r="AYP33" s="802"/>
      <c r="AYQ33" s="802"/>
      <c r="AYR33" s="802"/>
      <c r="AYS33" s="802"/>
      <c r="AYT33" s="802"/>
      <c r="AYU33" s="802"/>
      <c r="AYV33" s="802"/>
      <c r="AYW33" s="802"/>
      <c r="AYX33" s="802"/>
      <c r="AYY33" s="802"/>
      <c r="AYZ33" s="802"/>
      <c r="AZA33" s="802"/>
      <c r="AZB33" s="802"/>
      <c r="AZC33" s="802"/>
      <c r="AZD33" s="802"/>
      <c r="AZE33" s="802"/>
      <c r="AZF33" s="802"/>
      <c r="AZG33" s="802"/>
      <c r="AZH33" s="802"/>
      <c r="AZI33" s="802"/>
      <c r="AZJ33" s="802"/>
      <c r="AZK33" s="802"/>
      <c r="AZL33" s="802"/>
      <c r="AZM33" s="802"/>
      <c r="AZN33" s="802"/>
      <c r="AZO33" s="802"/>
      <c r="AZP33" s="802"/>
      <c r="AZQ33" s="802"/>
      <c r="AZR33" s="802"/>
      <c r="AZS33" s="802"/>
    </row>
    <row r="34" spans="2:1371" s="178" customFormat="1" ht="13.5" customHeight="1">
      <c r="B34" s="480"/>
      <c r="F34" s="798" t="s">
        <v>207</v>
      </c>
      <c r="U34" s="781"/>
      <c r="V34" s="781"/>
      <c r="W34" s="781"/>
      <c r="AS34" s="802"/>
      <c r="AT34" s="802"/>
      <c r="AU34" s="802"/>
      <c r="AV34" s="802"/>
      <c r="AW34" s="802"/>
      <c r="AX34" s="802"/>
      <c r="AY34" s="802"/>
      <c r="AZ34" s="802"/>
      <c r="BA34" s="802"/>
      <c r="BB34" s="802"/>
      <c r="BC34" s="802"/>
      <c r="BD34" s="802"/>
      <c r="BE34" s="802"/>
      <c r="BF34" s="802"/>
      <c r="BG34" s="802"/>
      <c r="BH34" s="802"/>
      <c r="BI34" s="802"/>
      <c r="BJ34" s="802"/>
      <c r="BK34" s="802"/>
      <c r="BL34" s="802"/>
      <c r="BM34" s="802"/>
      <c r="BN34" s="802"/>
      <c r="BO34" s="802"/>
      <c r="BP34" s="802"/>
      <c r="BQ34" s="802"/>
      <c r="BR34" s="802"/>
      <c r="BS34" s="802"/>
      <c r="BT34" s="802"/>
      <c r="BU34" s="802"/>
      <c r="BV34" s="802"/>
      <c r="BW34" s="802"/>
      <c r="BX34" s="802"/>
      <c r="BY34" s="802"/>
      <c r="BZ34" s="802"/>
      <c r="CA34" s="802"/>
      <c r="CB34" s="802"/>
      <c r="CC34" s="802"/>
      <c r="CD34" s="802"/>
      <c r="CE34" s="802"/>
      <c r="CF34" s="802"/>
      <c r="CG34" s="802"/>
      <c r="CH34" s="802"/>
      <c r="CI34" s="802"/>
      <c r="CJ34" s="802"/>
      <c r="CK34" s="802"/>
      <c r="CL34" s="802"/>
      <c r="CM34" s="802"/>
      <c r="CN34" s="802"/>
      <c r="CO34" s="802"/>
      <c r="CP34" s="802"/>
      <c r="CQ34" s="802"/>
      <c r="CR34" s="802"/>
      <c r="CS34" s="802"/>
      <c r="CT34" s="802"/>
      <c r="CU34" s="802"/>
      <c r="CV34" s="802"/>
      <c r="CW34" s="802"/>
      <c r="CX34" s="802"/>
      <c r="CY34" s="802"/>
      <c r="CZ34" s="802"/>
      <c r="DA34" s="802"/>
      <c r="DB34" s="802"/>
      <c r="DC34" s="802"/>
      <c r="DD34" s="802"/>
      <c r="DE34" s="802"/>
      <c r="DF34" s="802"/>
      <c r="DG34" s="802"/>
      <c r="DH34" s="802"/>
      <c r="DI34" s="802"/>
      <c r="DJ34" s="802"/>
      <c r="DK34" s="802"/>
      <c r="DL34" s="802"/>
      <c r="DM34" s="802"/>
      <c r="DN34" s="802"/>
      <c r="DO34" s="802"/>
      <c r="DP34" s="802"/>
      <c r="DQ34" s="802"/>
      <c r="DR34" s="802"/>
      <c r="DS34" s="802"/>
      <c r="DT34" s="802"/>
      <c r="DU34" s="802"/>
      <c r="DV34" s="802"/>
      <c r="DW34" s="802"/>
      <c r="DX34" s="802"/>
      <c r="DY34" s="802"/>
      <c r="DZ34" s="802"/>
      <c r="EA34" s="802"/>
      <c r="EB34" s="802"/>
      <c r="EC34" s="802"/>
      <c r="ED34" s="802"/>
      <c r="EE34" s="802"/>
      <c r="EF34" s="802"/>
      <c r="EG34" s="802"/>
      <c r="EH34" s="802"/>
      <c r="EI34" s="802"/>
      <c r="EJ34" s="802"/>
      <c r="EK34" s="802"/>
      <c r="EL34" s="802"/>
      <c r="EM34" s="802"/>
      <c r="EN34" s="802"/>
      <c r="EO34" s="802"/>
      <c r="EP34" s="802"/>
      <c r="EQ34" s="802"/>
      <c r="ER34" s="802"/>
      <c r="ES34" s="802"/>
      <c r="ET34" s="802"/>
      <c r="EU34" s="802"/>
      <c r="EV34" s="802"/>
      <c r="EW34" s="802"/>
      <c r="EX34" s="802"/>
      <c r="EY34" s="802"/>
      <c r="EZ34" s="802"/>
      <c r="FA34" s="802"/>
      <c r="FB34" s="802"/>
      <c r="FC34" s="802"/>
      <c r="FD34" s="802"/>
      <c r="FE34" s="802"/>
      <c r="FF34" s="802"/>
      <c r="FG34" s="802"/>
      <c r="FH34" s="802"/>
      <c r="FI34" s="802"/>
      <c r="FJ34" s="802"/>
      <c r="FK34" s="802"/>
      <c r="FL34" s="802"/>
      <c r="FM34" s="802"/>
      <c r="FN34" s="802"/>
      <c r="FO34" s="802"/>
      <c r="FP34" s="802"/>
      <c r="FQ34" s="802"/>
      <c r="FR34" s="802"/>
      <c r="FS34" s="802"/>
      <c r="FT34" s="802"/>
      <c r="FU34" s="802"/>
      <c r="FV34" s="802"/>
      <c r="FW34" s="802"/>
      <c r="FX34" s="802"/>
      <c r="FY34" s="802"/>
      <c r="FZ34" s="802"/>
      <c r="GA34" s="802"/>
      <c r="GB34" s="802"/>
      <c r="GC34" s="802"/>
      <c r="GD34" s="802"/>
      <c r="GE34" s="802"/>
      <c r="GF34" s="802"/>
      <c r="GG34" s="802"/>
      <c r="GH34" s="802"/>
      <c r="GI34" s="802"/>
      <c r="GJ34" s="802"/>
      <c r="GK34" s="802"/>
      <c r="GL34" s="802"/>
      <c r="GM34" s="802"/>
      <c r="GN34" s="802"/>
      <c r="GO34" s="802"/>
      <c r="GP34" s="802"/>
      <c r="GQ34" s="802"/>
      <c r="GR34" s="802"/>
      <c r="GS34" s="802"/>
      <c r="GT34" s="802"/>
      <c r="GU34" s="802"/>
      <c r="GV34" s="802"/>
      <c r="GW34" s="802"/>
      <c r="GX34" s="802"/>
      <c r="GY34" s="802"/>
      <c r="GZ34" s="802"/>
      <c r="HA34" s="802"/>
      <c r="HB34" s="802"/>
      <c r="HC34" s="802"/>
      <c r="HD34" s="802"/>
      <c r="HE34" s="802"/>
      <c r="HF34" s="802"/>
      <c r="HG34" s="802"/>
      <c r="HH34" s="802"/>
      <c r="HI34" s="802"/>
      <c r="HJ34" s="802"/>
      <c r="HK34" s="802"/>
      <c r="HL34" s="802"/>
      <c r="HM34" s="802"/>
      <c r="HN34" s="802"/>
      <c r="HO34" s="802"/>
      <c r="HP34" s="802"/>
      <c r="HQ34" s="802"/>
      <c r="HR34" s="802"/>
      <c r="HS34" s="802"/>
      <c r="HT34" s="802"/>
      <c r="HU34" s="802"/>
      <c r="HV34" s="802"/>
      <c r="HW34" s="802"/>
      <c r="HX34" s="802"/>
      <c r="HY34" s="802"/>
      <c r="HZ34" s="802"/>
      <c r="IA34" s="802"/>
      <c r="IB34" s="802"/>
      <c r="IC34" s="802"/>
      <c r="ID34" s="802"/>
      <c r="IE34" s="802"/>
      <c r="IF34" s="802"/>
      <c r="IG34" s="802"/>
      <c r="IH34" s="802"/>
      <c r="II34" s="802"/>
      <c r="IJ34" s="802"/>
      <c r="IK34" s="802"/>
      <c r="IL34" s="802"/>
      <c r="IM34" s="802"/>
      <c r="IN34" s="802"/>
      <c r="IO34" s="802"/>
      <c r="IP34" s="802"/>
      <c r="IQ34" s="802"/>
      <c r="IR34" s="802"/>
      <c r="IS34" s="802"/>
      <c r="IT34" s="802"/>
      <c r="IU34" s="802"/>
      <c r="IV34" s="802"/>
      <c r="IW34" s="802"/>
      <c r="IX34" s="802"/>
      <c r="IY34" s="802"/>
      <c r="IZ34" s="802"/>
      <c r="JA34" s="802"/>
      <c r="JB34" s="802"/>
      <c r="JC34" s="802"/>
      <c r="JD34" s="802"/>
      <c r="JE34" s="802"/>
      <c r="JF34" s="802"/>
      <c r="JG34" s="802"/>
      <c r="JH34" s="802"/>
      <c r="JI34" s="802"/>
      <c r="JJ34" s="802"/>
      <c r="JK34" s="802"/>
      <c r="JL34" s="802"/>
      <c r="JM34" s="802"/>
      <c r="JN34" s="802"/>
      <c r="JO34" s="802"/>
      <c r="JP34" s="802"/>
      <c r="JQ34" s="802"/>
      <c r="JR34" s="802"/>
      <c r="JS34" s="802"/>
      <c r="JT34" s="802"/>
      <c r="JU34" s="802"/>
      <c r="JV34" s="802"/>
      <c r="JW34" s="802"/>
      <c r="JX34" s="802"/>
      <c r="JY34" s="802"/>
      <c r="JZ34" s="802"/>
      <c r="KA34" s="802"/>
      <c r="KB34" s="802"/>
      <c r="KC34" s="802"/>
      <c r="KD34" s="802"/>
      <c r="KE34" s="802"/>
      <c r="KF34" s="802"/>
      <c r="KG34" s="802"/>
      <c r="KH34" s="802"/>
      <c r="KI34" s="802"/>
      <c r="KJ34" s="802"/>
      <c r="KK34" s="802"/>
      <c r="KL34" s="802"/>
      <c r="KM34" s="802"/>
      <c r="KN34" s="802"/>
      <c r="KO34" s="802"/>
      <c r="KP34" s="802"/>
      <c r="KQ34" s="802"/>
      <c r="KR34" s="802"/>
      <c r="KS34" s="802"/>
      <c r="KT34" s="802"/>
      <c r="KU34" s="802"/>
      <c r="KV34" s="802"/>
      <c r="KW34" s="802"/>
      <c r="KX34" s="802"/>
      <c r="KY34" s="802"/>
      <c r="KZ34" s="802"/>
      <c r="LA34" s="802"/>
      <c r="LB34" s="802"/>
      <c r="LC34" s="802"/>
      <c r="LD34" s="802"/>
      <c r="LE34" s="802"/>
      <c r="LF34" s="802"/>
      <c r="LG34" s="802"/>
      <c r="LH34" s="802"/>
      <c r="LI34" s="802"/>
      <c r="LJ34" s="802"/>
      <c r="LK34" s="802"/>
      <c r="LL34" s="802"/>
      <c r="LM34" s="802"/>
      <c r="LN34" s="802"/>
      <c r="LO34" s="802"/>
      <c r="LP34" s="802"/>
      <c r="LQ34" s="802"/>
      <c r="LR34" s="802"/>
      <c r="LS34" s="802"/>
      <c r="LT34" s="802"/>
      <c r="LU34" s="802"/>
      <c r="LV34" s="802"/>
      <c r="LW34" s="802"/>
      <c r="LX34" s="802"/>
      <c r="LY34" s="802"/>
      <c r="LZ34" s="802"/>
      <c r="MA34" s="802"/>
      <c r="MB34" s="802"/>
      <c r="MC34" s="802"/>
      <c r="MD34" s="802"/>
      <c r="ME34" s="802"/>
      <c r="MF34" s="802"/>
      <c r="MG34" s="802"/>
      <c r="MH34" s="802"/>
      <c r="MI34" s="802"/>
      <c r="MJ34" s="802"/>
      <c r="MK34" s="802"/>
      <c r="ML34" s="802"/>
      <c r="MM34" s="802"/>
      <c r="MN34" s="802"/>
      <c r="MO34" s="802"/>
      <c r="MP34" s="802"/>
      <c r="MQ34" s="802"/>
      <c r="MR34" s="802"/>
      <c r="MS34" s="802"/>
      <c r="MT34" s="802"/>
      <c r="MU34" s="802"/>
      <c r="MV34" s="802"/>
      <c r="MW34" s="802"/>
      <c r="MX34" s="802"/>
      <c r="MY34" s="802"/>
      <c r="MZ34" s="802"/>
      <c r="NA34" s="802"/>
      <c r="NB34" s="802"/>
      <c r="NC34" s="802"/>
      <c r="ND34" s="802"/>
      <c r="NE34" s="802"/>
      <c r="NF34" s="802"/>
      <c r="NG34" s="802"/>
      <c r="NH34" s="802"/>
      <c r="NI34" s="802"/>
      <c r="NJ34" s="802"/>
      <c r="NK34" s="802"/>
      <c r="NL34" s="802"/>
      <c r="NM34" s="802"/>
      <c r="NN34" s="802"/>
      <c r="NO34" s="802"/>
      <c r="NP34" s="802"/>
      <c r="NQ34" s="802"/>
      <c r="NR34" s="802"/>
      <c r="NS34" s="802"/>
      <c r="NT34" s="802"/>
      <c r="NU34" s="802"/>
      <c r="NV34" s="802"/>
      <c r="NW34" s="802"/>
      <c r="NX34" s="802"/>
      <c r="NY34" s="802"/>
      <c r="NZ34" s="802"/>
      <c r="OA34" s="802"/>
      <c r="OB34" s="802"/>
      <c r="OC34" s="802"/>
      <c r="OD34" s="802"/>
      <c r="OE34" s="802"/>
      <c r="OF34" s="802"/>
      <c r="OG34" s="802"/>
      <c r="OH34" s="802"/>
      <c r="OI34" s="802"/>
      <c r="OJ34" s="802"/>
      <c r="OK34" s="802"/>
      <c r="OL34" s="802"/>
      <c r="OM34" s="802"/>
      <c r="ON34" s="802"/>
      <c r="OO34" s="802"/>
      <c r="OP34" s="802"/>
      <c r="OQ34" s="802"/>
      <c r="OR34" s="802"/>
      <c r="OS34" s="802"/>
      <c r="OT34" s="802"/>
      <c r="OU34" s="802"/>
      <c r="OV34" s="802"/>
      <c r="OW34" s="802"/>
      <c r="OX34" s="802"/>
      <c r="OY34" s="802"/>
      <c r="OZ34" s="802"/>
      <c r="PA34" s="802"/>
      <c r="PB34" s="802"/>
      <c r="PC34" s="802"/>
      <c r="PD34" s="802"/>
      <c r="PE34" s="802"/>
      <c r="PF34" s="802"/>
      <c r="PG34" s="802"/>
      <c r="PH34" s="802"/>
      <c r="PI34" s="802"/>
      <c r="PJ34" s="802"/>
      <c r="PK34" s="802"/>
      <c r="PL34" s="802"/>
      <c r="PM34" s="802"/>
      <c r="PN34" s="802"/>
      <c r="PO34" s="802"/>
      <c r="PP34" s="802"/>
      <c r="PQ34" s="802"/>
      <c r="PR34" s="802"/>
      <c r="PS34" s="802"/>
      <c r="PT34" s="802"/>
      <c r="PU34" s="802"/>
      <c r="PV34" s="802"/>
      <c r="PW34" s="802"/>
      <c r="PX34" s="802"/>
      <c r="PY34" s="802"/>
      <c r="PZ34" s="802"/>
      <c r="QA34" s="802"/>
      <c r="QB34" s="802"/>
      <c r="QC34" s="802"/>
      <c r="QD34" s="802"/>
      <c r="QE34" s="802"/>
      <c r="QF34" s="802"/>
      <c r="QG34" s="802"/>
      <c r="QH34" s="802"/>
      <c r="QI34" s="802"/>
      <c r="QJ34" s="802"/>
      <c r="QK34" s="802"/>
      <c r="QL34" s="802"/>
      <c r="QM34" s="802"/>
      <c r="QN34" s="802"/>
      <c r="QO34" s="802"/>
      <c r="QP34" s="802"/>
      <c r="QQ34" s="802"/>
      <c r="QR34" s="802"/>
      <c r="QS34" s="802"/>
      <c r="QT34" s="802"/>
      <c r="QU34" s="802"/>
      <c r="QV34" s="802"/>
      <c r="QW34" s="802"/>
      <c r="QX34" s="802"/>
      <c r="QY34" s="802"/>
      <c r="QZ34" s="802"/>
      <c r="RA34" s="802"/>
      <c r="RB34" s="802"/>
      <c r="RC34" s="802"/>
      <c r="RD34" s="802"/>
      <c r="RE34" s="802"/>
      <c r="RF34" s="802"/>
      <c r="RG34" s="802"/>
      <c r="RH34" s="802"/>
      <c r="RI34" s="802"/>
      <c r="RJ34" s="802"/>
      <c r="RK34" s="802"/>
      <c r="RL34" s="802"/>
      <c r="RM34" s="802"/>
      <c r="RN34" s="802"/>
      <c r="RO34" s="802"/>
      <c r="RP34" s="802"/>
      <c r="RQ34" s="802"/>
      <c r="RR34" s="802"/>
      <c r="RS34" s="802"/>
      <c r="RT34" s="802"/>
      <c r="RU34" s="802"/>
      <c r="RV34" s="802"/>
      <c r="RW34" s="802"/>
      <c r="RX34" s="802"/>
      <c r="RY34" s="802"/>
      <c r="RZ34" s="802"/>
      <c r="SA34" s="802"/>
      <c r="SB34" s="802"/>
      <c r="SC34" s="802"/>
      <c r="SD34" s="802"/>
      <c r="SE34" s="802"/>
      <c r="SF34" s="802"/>
      <c r="SG34" s="802"/>
      <c r="SH34" s="802"/>
      <c r="SI34" s="802"/>
      <c r="SJ34" s="802"/>
      <c r="SK34" s="802"/>
      <c r="SL34" s="802"/>
      <c r="SM34" s="802"/>
      <c r="SN34" s="802"/>
      <c r="SO34" s="802"/>
      <c r="SP34" s="802"/>
      <c r="SQ34" s="802"/>
      <c r="SR34" s="802"/>
      <c r="SS34" s="802"/>
      <c r="ST34" s="802"/>
      <c r="SU34" s="802"/>
      <c r="SV34" s="802"/>
      <c r="SW34" s="802"/>
      <c r="SX34" s="802"/>
      <c r="SY34" s="802"/>
      <c r="SZ34" s="802"/>
      <c r="TA34" s="802"/>
      <c r="TB34" s="802"/>
      <c r="TC34" s="802"/>
      <c r="TD34" s="802"/>
      <c r="TE34" s="802"/>
      <c r="TF34" s="802"/>
      <c r="TG34" s="802"/>
      <c r="TH34" s="802"/>
      <c r="TI34" s="802"/>
      <c r="TJ34" s="802"/>
      <c r="TK34" s="802"/>
      <c r="TL34" s="802"/>
      <c r="TM34" s="802"/>
      <c r="TN34" s="802"/>
      <c r="TO34" s="802"/>
      <c r="TP34" s="802"/>
      <c r="TQ34" s="802"/>
      <c r="TR34" s="802"/>
      <c r="TS34" s="802"/>
      <c r="TT34" s="802"/>
      <c r="TU34" s="802"/>
      <c r="TV34" s="802"/>
      <c r="TW34" s="802"/>
      <c r="TX34" s="802"/>
      <c r="TY34" s="802"/>
      <c r="TZ34" s="802"/>
      <c r="UA34" s="802"/>
      <c r="UB34" s="802"/>
      <c r="UC34" s="802"/>
      <c r="UD34" s="802"/>
      <c r="UE34" s="802"/>
      <c r="UF34" s="802"/>
      <c r="UG34" s="802"/>
      <c r="UH34" s="802"/>
      <c r="UI34" s="802"/>
      <c r="UJ34" s="802"/>
      <c r="UK34" s="802"/>
      <c r="UL34" s="802"/>
      <c r="UM34" s="802"/>
      <c r="UN34" s="802"/>
      <c r="UO34" s="802"/>
      <c r="UP34" s="802"/>
      <c r="UQ34" s="802"/>
      <c r="UR34" s="802"/>
      <c r="US34" s="802"/>
      <c r="UT34" s="802"/>
      <c r="UU34" s="802"/>
      <c r="UV34" s="802"/>
      <c r="UW34" s="802"/>
      <c r="UX34" s="802"/>
      <c r="UY34" s="802"/>
      <c r="UZ34" s="802"/>
      <c r="VA34" s="802"/>
      <c r="VB34" s="802"/>
      <c r="VC34" s="802"/>
      <c r="VD34" s="802"/>
      <c r="VE34" s="802"/>
      <c r="VF34" s="802"/>
      <c r="VG34" s="802"/>
      <c r="VH34" s="802"/>
      <c r="VI34" s="802"/>
      <c r="VJ34" s="802"/>
      <c r="VK34" s="802"/>
      <c r="VL34" s="802"/>
      <c r="VM34" s="802"/>
      <c r="VN34" s="802"/>
      <c r="VO34" s="802"/>
      <c r="VP34" s="802"/>
      <c r="VQ34" s="802"/>
      <c r="VR34" s="802"/>
      <c r="VS34" s="802"/>
      <c r="VT34" s="802"/>
      <c r="VU34" s="802"/>
      <c r="VV34" s="802"/>
      <c r="VW34" s="802"/>
      <c r="VX34" s="802"/>
      <c r="VY34" s="802"/>
      <c r="VZ34" s="802"/>
      <c r="WA34" s="802"/>
      <c r="WB34" s="802"/>
      <c r="WC34" s="802"/>
      <c r="WD34" s="802"/>
      <c r="WE34" s="802"/>
      <c r="WF34" s="802"/>
      <c r="WG34" s="802"/>
      <c r="WH34" s="802"/>
      <c r="WI34" s="802"/>
      <c r="WJ34" s="802"/>
      <c r="WK34" s="802"/>
      <c r="WL34" s="802"/>
      <c r="WM34" s="802"/>
      <c r="WN34" s="802"/>
      <c r="WO34" s="802"/>
      <c r="WP34" s="802"/>
      <c r="WQ34" s="802"/>
      <c r="WR34" s="802"/>
      <c r="WS34" s="802"/>
      <c r="WT34" s="802"/>
      <c r="WU34" s="802"/>
      <c r="WV34" s="802"/>
      <c r="WW34" s="802"/>
      <c r="WX34" s="802"/>
      <c r="WY34" s="802"/>
      <c r="WZ34" s="802"/>
      <c r="XA34" s="802"/>
      <c r="XB34" s="802"/>
      <c r="XC34" s="802"/>
      <c r="XD34" s="802"/>
      <c r="XE34" s="802"/>
      <c r="XF34" s="802"/>
      <c r="XG34" s="802"/>
      <c r="XH34" s="802"/>
      <c r="XI34" s="802"/>
      <c r="XJ34" s="802"/>
      <c r="XK34" s="802"/>
      <c r="XL34" s="802"/>
      <c r="XM34" s="802"/>
      <c r="XN34" s="802"/>
      <c r="XO34" s="802"/>
      <c r="XP34" s="802"/>
      <c r="XQ34" s="802"/>
      <c r="XR34" s="802"/>
      <c r="XS34" s="802"/>
      <c r="XT34" s="802"/>
      <c r="XU34" s="802"/>
      <c r="XV34" s="802"/>
      <c r="XW34" s="802"/>
      <c r="XX34" s="802"/>
      <c r="XY34" s="802"/>
      <c r="XZ34" s="802"/>
      <c r="YA34" s="802"/>
      <c r="YB34" s="802"/>
      <c r="YC34" s="802"/>
      <c r="YD34" s="802"/>
      <c r="YE34" s="802"/>
      <c r="YF34" s="802"/>
      <c r="YG34" s="802"/>
      <c r="YH34" s="802"/>
      <c r="YI34" s="802"/>
      <c r="YJ34" s="802"/>
      <c r="YK34" s="802"/>
      <c r="YL34" s="802"/>
      <c r="YM34" s="802"/>
      <c r="YN34" s="802"/>
      <c r="YO34" s="802"/>
      <c r="YP34" s="802"/>
      <c r="YQ34" s="802"/>
      <c r="YR34" s="802"/>
      <c r="YS34" s="802"/>
      <c r="YT34" s="802"/>
      <c r="YU34" s="802"/>
      <c r="YV34" s="802"/>
      <c r="YW34" s="802"/>
      <c r="YX34" s="802"/>
      <c r="YY34" s="802"/>
      <c r="YZ34" s="802"/>
      <c r="ZA34" s="802"/>
      <c r="ZB34" s="802"/>
      <c r="ZC34" s="802"/>
      <c r="ZD34" s="802"/>
      <c r="ZE34" s="802"/>
      <c r="ZF34" s="802"/>
      <c r="ZG34" s="802"/>
      <c r="ZH34" s="802"/>
      <c r="ZI34" s="802"/>
      <c r="ZJ34" s="802"/>
      <c r="ZK34" s="802"/>
      <c r="ZL34" s="802"/>
      <c r="ZM34" s="802"/>
      <c r="ZN34" s="802"/>
      <c r="ZO34" s="802"/>
      <c r="ZP34" s="802"/>
      <c r="ZQ34" s="802"/>
      <c r="ZR34" s="802"/>
      <c r="ZS34" s="802"/>
      <c r="ZT34" s="802"/>
      <c r="ZU34" s="802"/>
      <c r="ZV34" s="802"/>
      <c r="ZW34" s="802"/>
      <c r="ZX34" s="802"/>
      <c r="ZY34" s="802"/>
      <c r="ZZ34" s="802"/>
      <c r="AAA34" s="802"/>
      <c r="AAB34" s="802"/>
      <c r="AAC34" s="802"/>
      <c r="AAD34" s="802"/>
      <c r="AAE34" s="802"/>
      <c r="AAF34" s="802"/>
      <c r="AAG34" s="802"/>
      <c r="AAH34" s="802"/>
      <c r="AAI34" s="802"/>
      <c r="AAJ34" s="802"/>
      <c r="AAK34" s="802"/>
      <c r="AAL34" s="802"/>
      <c r="AAM34" s="802"/>
      <c r="AAN34" s="802"/>
      <c r="AAO34" s="802"/>
      <c r="AAP34" s="802"/>
      <c r="AAQ34" s="802"/>
      <c r="AAR34" s="802"/>
      <c r="AAS34" s="802"/>
      <c r="AAT34" s="802"/>
      <c r="AAU34" s="802"/>
      <c r="AAV34" s="802"/>
      <c r="AAW34" s="802"/>
      <c r="AAX34" s="802"/>
      <c r="AAY34" s="802"/>
      <c r="AAZ34" s="802"/>
      <c r="ABA34" s="802"/>
      <c r="ABB34" s="802"/>
      <c r="ABC34" s="802"/>
      <c r="ABD34" s="802"/>
      <c r="ABE34" s="802"/>
      <c r="ABF34" s="802"/>
      <c r="ABG34" s="802"/>
      <c r="ABH34" s="802"/>
      <c r="ABI34" s="802"/>
      <c r="ABJ34" s="802"/>
      <c r="ABK34" s="802"/>
      <c r="ABL34" s="802"/>
      <c r="ABM34" s="802"/>
      <c r="ABN34" s="802"/>
      <c r="ABO34" s="802"/>
      <c r="ABP34" s="802"/>
      <c r="ABQ34" s="802"/>
      <c r="ABR34" s="802"/>
      <c r="ABS34" s="802"/>
      <c r="ABT34" s="802"/>
      <c r="ABU34" s="802"/>
      <c r="ABV34" s="802"/>
      <c r="ABW34" s="802"/>
      <c r="ABX34" s="802"/>
      <c r="ABY34" s="802"/>
      <c r="ABZ34" s="802"/>
      <c r="ACA34" s="802"/>
      <c r="ACB34" s="802"/>
      <c r="ACC34" s="802"/>
      <c r="ACD34" s="802"/>
      <c r="ACE34" s="802"/>
      <c r="ACF34" s="802"/>
      <c r="ACG34" s="802"/>
      <c r="ACH34" s="802"/>
      <c r="ACI34" s="802"/>
      <c r="ACJ34" s="802"/>
      <c r="ACK34" s="802"/>
      <c r="ACL34" s="802"/>
      <c r="ACM34" s="802"/>
      <c r="ACN34" s="802"/>
      <c r="ACO34" s="802"/>
      <c r="ACP34" s="802"/>
      <c r="ACQ34" s="802"/>
      <c r="ACR34" s="802"/>
      <c r="ACS34" s="802"/>
      <c r="ACT34" s="802"/>
      <c r="ACU34" s="802"/>
      <c r="ACV34" s="802"/>
      <c r="ACW34" s="802"/>
      <c r="ACX34" s="802"/>
      <c r="ACY34" s="802"/>
      <c r="ACZ34" s="802"/>
      <c r="ADA34" s="802"/>
      <c r="ADB34" s="802"/>
      <c r="ADC34" s="802"/>
      <c r="ADD34" s="802"/>
      <c r="ADE34" s="802"/>
      <c r="ADF34" s="802"/>
      <c r="ADG34" s="802"/>
      <c r="ADH34" s="802"/>
      <c r="ADI34" s="802"/>
      <c r="ADJ34" s="802"/>
      <c r="ADK34" s="802"/>
      <c r="ADL34" s="802"/>
      <c r="ADM34" s="802"/>
      <c r="ADN34" s="802"/>
      <c r="ADO34" s="802"/>
      <c r="ADP34" s="802"/>
      <c r="ADQ34" s="802"/>
      <c r="ADR34" s="802"/>
      <c r="ADS34" s="802"/>
      <c r="ADT34" s="802"/>
      <c r="ADU34" s="802"/>
      <c r="ADV34" s="802"/>
      <c r="ADW34" s="802"/>
      <c r="ADX34" s="802"/>
      <c r="ADY34" s="802"/>
      <c r="ADZ34" s="802"/>
      <c r="AEA34" s="802"/>
      <c r="AEB34" s="802"/>
      <c r="AEC34" s="802"/>
      <c r="AED34" s="802"/>
      <c r="AEE34" s="802"/>
      <c r="AEF34" s="802"/>
      <c r="AEG34" s="802"/>
      <c r="AEH34" s="802"/>
      <c r="AEI34" s="802"/>
      <c r="AEJ34" s="802"/>
      <c r="AEK34" s="802"/>
      <c r="AEL34" s="802"/>
      <c r="AEM34" s="802"/>
      <c r="AEN34" s="802"/>
      <c r="AEO34" s="802"/>
      <c r="AEP34" s="802"/>
      <c r="AEQ34" s="802"/>
      <c r="AER34" s="802"/>
      <c r="AES34" s="802"/>
      <c r="AET34" s="802"/>
      <c r="AEU34" s="802"/>
      <c r="AEV34" s="802"/>
      <c r="AEW34" s="802"/>
      <c r="AEX34" s="802"/>
      <c r="AEY34" s="802"/>
      <c r="AEZ34" s="802"/>
      <c r="AFA34" s="802"/>
      <c r="AFB34" s="802"/>
      <c r="AFC34" s="802"/>
      <c r="AFD34" s="802"/>
      <c r="AFE34" s="802"/>
      <c r="AFF34" s="802"/>
      <c r="AFG34" s="802"/>
      <c r="AFH34" s="802"/>
      <c r="AFI34" s="802"/>
      <c r="AFJ34" s="802"/>
      <c r="AFK34" s="802"/>
      <c r="AFL34" s="802"/>
      <c r="AFM34" s="802"/>
      <c r="AFN34" s="802"/>
      <c r="AFO34" s="802"/>
      <c r="AFP34" s="802"/>
      <c r="AFQ34" s="802"/>
      <c r="AFR34" s="802"/>
      <c r="AFS34" s="802"/>
      <c r="AFT34" s="802"/>
      <c r="AFU34" s="802"/>
      <c r="AFV34" s="802"/>
      <c r="AFW34" s="802"/>
      <c r="AFX34" s="802"/>
      <c r="AFY34" s="802"/>
      <c r="AFZ34" s="802"/>
      <c r="AGA34" s="802"/>
      <c r="AGB34" s="802"/>
      <c r="AGC34" s="802"/>
      <c r="AGD34" s="802"/>
      <c r="AGE34" s="802"/>
      <c r="AGF34" s="802"/>
      <c r="AGG34" s="802"/>
      <c r="AGH34" s="802"/>
      <c r="AGI34" s="802"/>
      <c r="AGJ34" s="802"/>
      <c r="AGK34" s="802"/>
      <c r="AGL34" s="802"/>
      <c r="AGM34" s="802"/>
      <c r="AGN34" s="802"/>
      <c r="AGO34" s="802"/>
      <c r="AGP34" s="802"/>
      <c r="AGQ34" s="802"/>
      <c r="AGR34" s="802"/>
      <c r="AGS34" s="802"/>
      <c r="AGT34" s="802"/>
      <c r="AGU34" s="802"/>
      <c r="AGV34" s="802"/>
      <c r="AGW34" s="802"/>
      <c r="AGX34" s="802"/>
      <c r="AGY34" s="802"/>
      <c r="AGZ34" s="802"/>
      <c r="AHA34" s="802"/>
      <c r="AHB34" s="802"/>
      <c r="AHC34" s="802"/>
      <c r="AHD34" s="802"/>
      <c r="AHE34" s="802"/>
      <c r="AHF34" s="802"/>
      <c r="AHG34" s="802"/>
      <c r="AHH34" s="802"/>
      <c r="AHI34" s="802"/>
      <c r="AHJ34" s="802"/>
      <c r="AHK34" s="802"/>
      <c r="AHL34" s="802"/>
      <c r="AHM34" s="802"/>
      <c r="AHN34" s="802"/>
      <c r="AHO34" s="802"/>
      <c r="AHP34" s="802"/>
      <c r="AHQ34" s="802"/>
      <c r="AHR34" s="802"/>
      <c r="AHS34" s="802"/>
      <c r="AHT34" s="802"/>
      <c r="AHU34" s="802"/>
      <c r="AHV34" s="802"/>
      <c r="AHW34" s="802"/>
      <c r="AHX34" s="802"/>
      <c r="AHY34" s="802"/>
      <c r="AHZ34" s="802"/>
      <c r="AIA34" s="802"/>
      <c r="AIB34" s="802"/>
      <c r="AIC34" s="802"/>
      <c r="AID34" s="802"/>
      <c r="AIE34" s="802"/>
      <c r="AIF34" s="802"/>
      <c r="AIG34" s="802"/>
      <c r="AIH34" s="802"/>
      <c r="AII34" s="802"/>
      <c r="AIJ34" s="802"/>
      <c r="AIK34" s="793"/>
      <c r="AIL34" s="793"/>
      <c r="AIM34" s="793"/>
      <c r="AIN34" s="793"/>
      <c r="AIO34" s="793"/>
      <c r="AIP34" s="793"/>
      <c r="AIQ34" s="793"/>
      <c r="AIR34" s="793"/>
      <c r="AIS34" s="793"/>
      <c r="AIT34" s="793"/>
      <c r="AIU34" s="793"/>
      <c r="AIV34" s="793"/>
      <c r="AIW34" s="793"/>
      <c r="AIX34" s="793"/>
      <c r="AIY34" s="793"/>
      <c r="AIZ34" s="793"/>
      <c r="AJA34" s="793"/>
      <c r="AJB34" s="793"/>
      <c r="AJC34" s="793"/>
      <c r="AJD34" s="793"/>
      <c r="AJE34" s="793"/>
      <c r="AJF34" s="793"/>
      <c r="AJG34" s="793"/>
      <c r="AJH34" s="793"/>
      <c r="AJI34" s="793"/>
      <c r="AJJ34" s="793"/>
      <c r="AJK34" s="793"/>
      <c r="AJL34" s="793"/>
      <c r="AJM34" s="793"/>
      <c r="AJN34" s="793"/>
      <c r="AJO34" s="793"/>
      <c r="AJP34" s="793"/>
      <c r="AJQ34" s="793"/>
      <c r="AJR34" s="793"/>
      <c r="AJS34" s="793"/>
      <c r="AJT34" s="793"/>
      <c r="AJU34" s="793"/>
      <c r="AJV34" s="793"/>
      <c r="AJW34" s="793"/>
      <c r="AJX34" s="793"/>
      <c r="AJY34" s="793"/>
      <c r="AJZ34" s="793"/>
      <c r="AKA34" s="793"/>
      <c r="AKB34" s="793"/>
      <c r="AKC34" s="793"/>
      <c r="AKD34" s="793"/>
      <c r="AKE34" s="793"/>
      <c r="AKF34" s="793"/>
      <c r="AKG34" s="793"/>
      <c r="AKH34" s="793"/>
      <c r="AKI34" s="793"/>
      <c r="AKJ34" s="793"/>
      <c r="AKK34" s="793"/>
      <c r="AKL34" s="793"/>
      <c r="AKM34" s="793"/>
      <c r="AKN34" s="793"/>
      <c r="AKO34" s="793"/>
      <c r="AKP34" s="793"/>
      <c r="AKQ34" s="793"/>
      <c r="AKR34" s="793"/>
      <c r="AKS34" s="793"/>
      <c r="AKT34" s="793"/>
      <c r="AKU34" s="793"/>
      <c r="AKV34" s="793"/>
      <c r="AKW34" s="793"/>
      <c r="AKX34" s="793"/>
      <c r="AKY34" s="793"/>
      <c r="AKZ34" s="793"/>
      <c r="ALA34" s="793"/>
      <c r="ALB34" s="793"/>
      <c r="ALC34" s="793"/>
      <c r="ALD34" s="793"/>
      <c r="ALE34" s="793"/>
      <c r="ALF34" s="793"/>
      <c r="ALG34" s="793"/>
      <c r="ALH34" s="793"/>
      <c r="ALI34" s="793"/>
      <c r="ALJ34" s="793"/>
      <c r="ALK34" s="793"/>
      <c r="ALL34" s="793"/>
      <c r="ALM34" s="793"/>
      <c r="ALN34" s="793"/>
      <c r="ALO34" s="793"/>
      <c r="ALP34" s="793"/>
      <c r="ALQ34" s="793"/>
      <c r="ALR34" s="793"/>
      <c r="ALS34" s="793"/>
      <c r="ALT34" s="793"/>
      <c r="ALU34" s="793"/>
      <c r="ALV34" s="793"/>
      <c r="ALW34" s="793"/>
      <c r="ALX34" s="793"/>
      <c r="ALY34" s="793"/>
      <c r="ALZ34" s="793"/>
      <c r="AMA34" s="793"/>
      <c r="AMB34" s="793"/>
      <c r="AMC34" s="793"/>
      <c r="AMD34" s="793"/>
      <c r="AME34" s="793"/>
      <c r="AMF34" s="793"/>
      <c r="AMG34" s="793"/>
      <c r="AMH34" s="793"/>
      <c r="AMI34" s="793"/>
      <c r="AMJ34" s="793"/>
      <c r="AMK34" s="793"/>
      <c r="AML34" s="793"/>
      <c r="AMM34" s="793"/>
      <c r="AMN34" s="793"/>
      <c r="AMO34" s="793"/>
      <c r="AMP34" s="793"/>
      <c r="AMQ34" s="793"/>
      <c r="AMR34" s="793"/>
      <c r="AMS34" s="793"/>
      <c r="AMT34" s="793"/>
      <c r="AMU34" s="793"/>
      <c r="AMV34" s="793"/>
      <c r="AMW34" s="793"/>
      <c r="AMX34" s="793"/>
      <c r="AMY34" s="793"/>
      <c r="AMZ34" s="793"/>
      <c r="ANA34" s="793"/>
      <c r="ANB34" s="793"/>
      <c r="ANC34" s="793"/>
      <c r="AND34" s="793"/>
      <c r="ANE34" s="793"/>
      <c r="ANF34" s="793"/>
      <c r="ANG34" s="793"/>
      <c r="ANH34" s="793"/>
      <c r="ANI34" s="793"/>
      <c r="ANJ34" s="793"/>
      <c r="ANK34" s="793"/>
      <c r="ANL34" s="793"/>
      <c r="ANM34" s="793"/>
      <c r="ANN34" s="793"/>
      <c r="ANO34" s="793"/>
      <c r="ANP34" s="793"/>
      <c r="ANQ34" s="793"/>
      <c r="ANR34" s="793"/>
      <c r="ANS34" s="793"/>
      <c r="ANT34" s="793"/>
      <c r="ANU34" s="793"/>
      <c r="ANV34" s="793"/>
      <c r="ANW34" s="793"/>
      <c r="ANX34" s="793"/>
      <c r="ANY34" s="793"/>
      <c r="ANZ34" s="793"/>
      <c r="AOA34" s="793"/>
      <c r="AOB34" s="793"/>
      <c r="AOC34" s="793"/>
      <c r="AOD34" s="793"/>
      <c r="AOE34" s="793"/>
      <c r="AOF34" s="793"/>
      <c r="AOG34" s="793"/>
      <c r="AOH34" s="793"/>
      <c r="AOI34" s="793"/>
      <c r="AOJ34" s="793"/>
      <c r="AOK34" s="793"/>
      <c r="AOL34" s="793"/>
      <c r="AOM34" s="793"/>
      <c r="AON34" s="793"/>
      <c r="AOO34" s="793"/>
      <c r="AOP34" s="793"/>
      <c r="AOQ34" s="793"/>
      <c r="AOR34" s="793"/>
      <c r="AOS34" s="793"/>
      <c r="AOT34" s="793"/>
      <c r="AOU34" s="793"/>
      <c r="AOV34" s="793"/>
      <c r="AOW34" s="793"/>
      <c r="AOX34" s="793"/>
      <c r="AOY34" s="793"/>
      <c r="AOZ34" s="793"/>
      <c r="APA34" s="793"/>
      <c r="APB34" s="793"/>
      <c r="APC34" s="793"/>
      <c r="APD34" s="793"/>
      <c r="APE34" s="793"/>
      <c r="APF34" s="793"/>
      <c r="APG34" s="793"/>
      <c r="APH34" s="793"/>
      <c r="API34" s="793"/>
      <c r="APJ34" s="793"/>
      <c r="APK34" s="793"/>
      <c r="APL34" s="793"/>
      <c r="APM34" s="793"/>
      <c r="APN34" s="793"/>
      <c r="APO34" s="793"/>
      <c r="APP34" s="793"/>
      <c r="APQ34" s="793"/>
      <c r="APR34" s="793"/>
      <c r="APS34" s="793"/>
      <c r="APT34" s="793"/>
      <c r="APU34" s="793"/>
      <c r="APV34" s="793"/>
      <c r="APW34" s="793"/>
      <c r="APX34" s="793"/>
      <c r="APY34" s="793"/>
      <c r="APZ34" s="793"/>
      <c r="AQA34" s="793"/>
      <c r="AQB34" s="793"/>
      <c r="AQC34" s="793"/>
      <c r="AQD34" s="793"/>
      <c r="AQE34" s="802"/>
      <c r="AQF34" s="802"/>
      <c r="AQG34" s="802"/>
      <c r="AQH34" s="802"/>
      <c r="AQI34" s="802"/>
      <c r="AQJ34" s="802"/>
      <c r="AQK34" s="802"/>
      <c r="AQL34" s="802"/>
      <c r="AQM34" s="802"/>
      <c r="AQN34" s="802"/>
      <c r="AQO34" s="802"/>
      <c r="AQP34" s="802"/>
      <c r="AQQ34" s="802"/>
      <c r="AQR34" s="802"/>
      <c r="AQS34" s="802"/>
      <c r="AQT34" s="802"/>
      <c r="AQU34" s="802"/>
      <c r="AQV34" s="802"/>
      <c r="AQW34" s="802"/>
      <c r="AQX34" s="802"/>
      <c r="AQY34" s="802"/>
      <c r="AQZ34" s="802"/>
      <c r="ARA34" s="802"/>
      <c r="ARB34" s="802"/>
      <c r="ARC34" s="802"/>
      <c r="ARD34" s="802"/>
      <c r="ARE34" s="802"/>
      <c r="ARF34" s="802"/>
      <c r="ARG34" s="802"/>
      <c r="ARH34" s="802"/>
      <c r="ARI34" s="802"/>
      <c r="ARJ34" s="802"/>
      <c r="ARK34" s="802"/>
      <c r="ARL34" s="802"/>
      <c r="ARM34" s="802"/>
      <c r="ARN34" s="802"/>
      <c r="ARO34" s="802"/>
      <c r="ARP34" s="802"/>
      <c r="ARQ34" s="802"/>
      <c r="ARR34" s="802"/>
      <c r="ARS34" s="802"/>
      <c r="ART34" s="802"/>
      <c r="ARU34" s="802"/>
      <c r="ARV34" s="802"/>
      <c r="ARW34" s="802"/>
      <c r="ARX34" s="802"/>
      <c r="ARY34" s="802"/>
      <c r="ARZ34" s="802"/>
      <c r="ASA34" s="802"/>
      <c r="ASB34" s="802"/>
      <c r="ASC34" s="802"/>
      <c r="ASD34" s="802"/>
      <c r="ASE34" s="802"/>
      <c r="ASF34" s="802"/>
      <c r="ASG34" s="802"/>
      <c r="ASH34" s="802"/>
      <c r="ASI34" s="802"/>
      <c r="ASJ34" s="802"/>
      <c r="ASK34" s="802"/>
      <c r="ASL34" s="802"/>
      <c r="ASM34" s="793"/>
      <c r="ASN34" s="793"/>
      <c r="ASO34" s="793"/>
      <c r="ASP34" s="793"/>
      <c r="ASQ34" s="793"/>
      <c r="ASR34" s="793"/>
      <c r="ASS34" s="793"/>
      <c r="AST34" s="793"/>
      <c r="ASU34" s="793"/>
      <c r="ASV34" s="793"/>
      <c r="ASW34" s="793"/>
      <c r="ASX34" s="793"/>
      <c r="ASY34" s="793"/>
      <c r="ASZ34" s="793"/>
      <c r="ATA34" s="793"/>
      <c r="ATB34" s="793"/>
      <c r="ATC34" s="793"/>
      <c r="ATD34" s="793"/>
      <c r="ATE34" s="793"/>
      <c r="ATF34" s="793"/>
      <c r="ATG34" s="793"/>
      <c r="ATH34" s="793"/>
      <c r="ATI34" s="793"/>
      <c r="ATJ34" s="793"/>
      <c r="ATK34" s="793"/>
      <c r="ATL34" s="793"/>
      <c r="ATM34" s="793"/>
      <c r="ATN34" s="793"/>
      <c r="ATO34" s="793"/>
      <c r="ATP34" s="802"/>
      <c r="ATQ34" s="802"/>
      <c r="ATR34" s="802"/>
      <c r="ATS34" s="802"/>
      <c r="ATT34" s="802"/>
      <c r="ATU34" s="802"/>
      <c r="ATV34" s="802"/>
      <c r="ATW34" s="802"/>
      <c r="ATX34" s="802"/>
      <c r="ATY34" s="802"/>
      <c r="ATZ34" s="802"/>
      <c r="AUA34" s="802"/>
      <c r="AUB34" s="802"/>
      <c r="AUC34" s="802"/>
      <c r="AUD34" s="802"/>
      <c r="AUE34" s="802"/>
      <c r="AUF34" s="802"/>
      <c r="AUG34" s="802"/>
      <c r="AUH34" s="802"/>
      <c r="AUI34" s="802"/>
      <c r="AUJ34" s="802"/>
      <c r="AUK34" s="802"/>
      <c r="AUL34" s="802"/>
      <c r="AUM34" s="802"/>
      <c r="AUN34" s="802"/>
      <c r="AUO34" s="802"/>
      <c r="AUP34" s="801"/>
      <c r="AUQ34" s="802"/>
      <c r="AUR34" s="801"/>
      <c r="AUS34" s="802"/>
      <c r="AUT34" s="801"/>
      <c r="AUU34" s="802"/>
      <c r="AUV34" s="802"/>
      <c r="AUW34" s="802"/>
      <c r="AUX34" s="802"/>
      <c r="AUY34" s="802"/>
      <c r="AUZ34" s="802"/>
      <c r="AVA34" s="802"/>
      <c r="AVB34" s="802"/>
      <c r="AVC34" s="802"/>
      <c r="AVD34" s="802"/>
      <c r="AVE34" s="802"/>
      <c r="AVF34" s="802"/>
      <c r="AVG34" s="802"/>
      <c r="AVH34" s="802"/>
      <c r="AVI34" s="802"/>
      <c r="AVJ34" s="802"/>
      <c r="AVK34" s="802"/>
      <c r="AVL34" s="802"/>
      <c r="AVM34" s="802"/>
      <c r="AVN34" s="802"/>
      <c r="AVO34" s="802"/>
      <c r="AVP34" s="802"/>
      <c r="AVQ34" s="802"/>
      <c r="AVR34" s="802"/>
      <c r="AVS34" s="802"/>
      <c r="AVT34" s="802"/>
      <c r="AVU34" s="802"/>
      <c r="AVV34" s="802"/>
      <c r="AVW34" s="802"/>
      <c r="AVX34" s="802"/>
      <c r="AVY34" s="802"/>
      <c r="AVZ34" s="802"/>
      <c r="AWA34" s="802"/>
      <c r="AWB34" s="802"/>
      <c r="AWC34" s="802"/>
      <c r="AWD34" s="802"/>
      <c r="AWE34" s="802"/>
      <c r="AWF34" s="802"/>
      <c r="AWG34" s="802"/>
      <c r="AWH34" s="802"/>
      <c r="AWI34" s="802"/>
      <c r="AWJ34" s="802"/>
      <c r="AWK34" s="802"/>
      <c r="AWL34" s="802"/>
      <c r="AWM34" s="802"/>
      <c r="AWN34" s="802"/>
      <c r="AWO34" s="802"/>
      <c r="AWP34" s="802"/>
      <c r="AWQ34" s="802"/>
      <c r="AWR34" s="802"/>
      <c r="AWS34" s="802"/>
      <c r="AWT34" s="802"/>
      <c r="AWU34" s="802"/>
      <c r="AWV34" s="802"/>
      <c r="AWW34" s="802"/>
      <c r="AWX34" s="802"/>
      <c r="AWY34" s="802"/>
      <c r="AWZ34" s="802"/>
      <c r="AXA34" s="802"/>
      <c r="AXB34" s="802"/>
      <c r="AXC34" s="802"/>
      <c r="AXD34" s="802"/>
      <c r="AXE34" s="802"/>
      <c r="AXF34" s="802"/>
      <c r="AXG34" s="802"/>
      <c r="AXH34" s="802"/>
      <c r="AXI34" s="802"/>
      <c r="AXJ34" s="802"/>
      <c r="AXK34" s="802"/>
      <c r="AXL34" s="802"/>
      <c r="AXM34" s="802"/>
      <c r="AXN34" s="802"/>
      <c r="AXO34" s="802"/>
      <c r="AXP34" s="802"/>
      <c r="AXQ34" s="802"/>
      <c r="AXR34" s="802"/>
      <c r="AXS34" s="802"/>
      <c r="AXT34" s="802"/>
      <c r="AXU34" s="802"/>
      <c r="AXV34" s="802"/>
      <c r="AXW34" s="802"/>
      <c r="AXX34" s="802"/>
      <c r="AXY34" s="802"/>
      <c r="AXZ34" s="802"/>
      <c r="AYA34" s="802"/>
      <c r="AYB34" s="802"/>
      <c r="AYC34" s="802"/>
      <c r="AYD34" s="802"/>
      <c r="AYE34" s="802"/>
      <c r="AYF34" s="802"/>
      <c r="AYG34" s="802"/>
      <c r="AYH34" s="802"/>
      <c r="AYI34" s="802"/>
      <c r="AYJ34" s="802"/>
      <c r="AYK34" s="802"/>
      <c r="AYL34" s="802"/>
      <c r="AYM34" s="802"/>
      <c r="AYN34" s="802"/>
      <c r="AYO34" s="802"/>
      <c r="AYP34" s="802"/>
      <c r="AYQ34" s="802"/>
      <c r="AYR34" s="802"/>
      <c r="AYS34" s="802"/>
      <c r="AYT34" s="802"/>
      <c r="AYU34" s="802"/>
      <c r="AYV34" s="802"/>
      <c r="AYW34" s="802"/>
      <c r="AYX34" s="802"/>
      <c r="AYY34" s="802"/>
      <c r="AYZ34" s="802"/>
      <c r="AZA34" s="802"/>
      <c r="AZB34" s="802"/>
      <c r="AZC34" s="802"/>
      <c r="AZD34" s="802"/>
      <c r="AZE34" s="802"/>
      <c r="AZF34" s="802"/>
      <c r="AZG34" s="802"/>
      <c r="AZH34" s="802"/>
      <c r="AZI34" s="802"/>
      <c r="AZJ34" s="802"/>
      <c r="AZK34" s="802"/>
      <c r="AZL34" s="802"/>
      <c r="AZM34" s="802"/>
      <c r="AZN34" s="802"/>
      <c r="AZO34" s="802"/>
      <c r="AZP34" s="802"/>
      <c r="AZQ34" s="802"/>
      <c r="AZR34" s="802"/>
      <c r="AZS34" s="802"/>
    </row>
    <row r="35" spans="2:1371" s="793" customFormat="1" ht="13.5" customHeight="1">
      <c r="B35" s="480"/>
      <c r="AS35" s="802"/>
      <c r="AT35" s="802"/>
      <c r="AU35" s="802"/>
      <c r="AV35" s="802"/>
      <c r="AW35" s="802"/>
      <c r="AX35" s="802"/>
      <c r="AY35" s="802"/>
      <c r="AZ35" s="802"/>
      <c r="BA35" s="802"/>
      <c r="BB35" s="802"/>
      <c r="BC35" s="802"/>
      <c r="BD35" s="802"/>
      <c r="BE35" s="802"/>
      <c r="BF35" s="802"/>
      <c r="BG35" s="802"/>
      <c r="BH35" s="802"/>
      <c r="BI35" s="802"/>
      <c r="BJ35" s="802"/>
      <c r="BK35" s="802"/>
      <c r="BL35" s="802"/>
      <c r="BM35" s="802"/>
      <c r="BN35" s="802"/>
      <c r="BO35" s="802"/>
      <c r="BP35" s="802"/>
      <c r="BQ35" s="802"/>
      <c r="BR35" s="802"/>
      <c r="BS35" s="802"/>
      <c r="BT35" s="802"/>
      <c r="BU35" s="802"/>
      <c r="BV35" s="802"/>
      <c r="BW35" s="802"/>
      <c r="BX35" s="802"/>
      <c r="BY35" s="802"/>
      <c r="BZ35" s="802"/>
      <c r="CA35" s="802"/>
      <c r="CB35" s="802"/>
      <c r="CC35" s="802"/>
      <c r="CD35" s="802"/>
      <c r="CE35" s="802"/>
      <c r="CF35" s="802"/>
      <c r="CG35" s="802"/>
      <c r="CH35" s="802"/>
      <c r="CI35" s="802"/>
      <c r="CJ35" s="802"/>
      <c r="CK35" s="802"/>
      <c r="CL35" s="802"/>
      <c r="CM35" s="802"/>
      <c r="CN35" s="802"/>
      <c r="CO35" s="802"/>
      <c r="CP35" s="802"/>
      <c r="CQ35" s="802"/>
      <c r="CR35" s="802"/>
      <c r="CS35" s="802"/>
      <c r="CT35" s="802"/>
      <c r="CU35" s="802"/>
      <c r="CV35" s="802"/>
      <c r="CW35" s="802"/>
      <c r="CX35" s="802"/>
      <c r="CY35" s="802"/>
      <c r="CZ35" s="802"/>
      <c r="DA35" s="802"/>
      <c r="DB35" s="802"/>
      <c r="DC35" s="802"/>
      <c r="DD35" s="802"/>
      <c r="DE35" s="802"/>
      <c r="DF35" s="802"/>
      <c r="DG35" s="802"/>
      <c r="DH35" s="802"/>
      <c r="DI35" s="802"/>
      <c r="DJ35" s="802"/>
      <c r="DK35" s="802"/>
      <c r="DL35" s="802"/>
      <c r="DM35" s="802"/>
      <c r="DN35" s="802"/>
      <c r="DO35" s="802"/>
      <c r="DP35" s="802"/>
      <c r="DQ35" s="802"/>
      <c r="DR35" s="802"/>
      <c r="DS35" s="802"/>
      <c r="DT35" s="802"/>
      <c r="DU35" s="802"/>
      <c r="DV35" s="802"/>
      <c r="DW35" s="802"/>
      <c r="DX35" s="802"/>
      <c r="DY35" s="802"/>
      <c r="DZ35" s="802"/>
      <c r="EA35" s="802"/>
      <c r="EB35" s="802"/>
      <c r="EC35" s="802"/>
      <c r="ED35" s="802"/>
      <c r="EE35" s="802"/>
      <c r="EF35" s="802"/>
      <c r="EG35" s="802"/>
      <c r="EH35" s="802"/>
      <c r="EI35" s="802"/>
      <c r="EJ35" s="802"/>
      <c r="EK35" s="802"/>
      <c r="EL35" s="802"/>
      <c r="EM35" s="802"/>
      <c r="EN35" s="802"/>
      <c r="EO35" s="802"/>
      <c r="EP35" s="802"/>
      <c r="EQ35" s="802"/>
      <c r="ER35" s="802"/>
      <c r="ES35" s="802"/>
      <c r="ET35" s="802"/>
      <c r="EU35" s="802"/>
      <c r="EV35" s="802"/>
      <c r="EW35" s="802"/>
      <c r="EX35" s="802"/>
      <c r="EY35" s="802"/>
      <c r="EZ35" s="802"/>
      <c r="FA35" s="802"/>
      <c r="FB35" s="802"/>
      <c r="FC35" s="802"/>
      <c r="FD35" s="802"/>
      <c r="FE35" s="802"/>
      <c r="FF35" s="802"/>
      <c r="FG35" s="802"/>
      <c r="FH35" s="802"/>
      <c r="FI35" s="802"/>
      <c r="FJ35" s="802"/>
      <c r="FK35" s="802"/>
      <c r="FL35" s="802"/>
      <c r="FM35" s="802"/>
      <c r="FN35" s="802"/>
      <c r="FO35" s="802"/>
      <c r="FP35" s="802"/>
      <c r="FQ35" s="802"/>
      <c r="FR35" s="802"/>
      <c r="FS35" s="802"/>
      <c r="FT35" s="802"/>
      <c r="FU35" s="802"/>
      <c r="FV35" s="802"/>
      <c r="FW35" s="802"/>
      <c r="FX35" s="802"/>
      <c r="FY35" s="802"/>
      <c r="FZ35" s="802"/>
      <c r="GA35" s="802"/>
      <c r="GB35" s="802"/>
      <c r="GC35" s="802"/>
      <c r="GD35" s="802"/>
      <c r="GE35" s="802"/>
      <c r="GF35" s="802"/>
      <c r="GG35" s="802"/>
      <c r="GH35" s="802"/>
      <c r="GI35" s="802"/>
      <c r="GJ35" s="802"/>
      <c r="GK35" s="802"/>
      <c r="GL35" s="802"/>
      <c r="GM35" s="802"/>
      <c r="GN35" s="802"/>
      <c r="GO35" s="802"/>
      <c r="GP35" s="802"/>
      <c r="GQ35" s="802"/>
      <c r="GR35" s="802"/>
      <c r="GS35" s="802"/>
      <c r="GT35" s="802"/>
      <c r="GU35" s="802"/>
      <c r="GV35" s="802"/>
      <c r="GW35" s="802"/>
      <c r="GX35" s="802"/>
      <c r="GY35" s="802"/>
      <c r="GZ35" s="802"/>
      <c r="HA35" s="802"/>
      <c r="HB35" s="802"/>
      <c r="HC35" s="802"/>
      <c r="HD35" s="802"/>
      <c r="HE35" s="802"/>
      <c r="HF35" s="802"/>
      <c r="HG35" s="802"/>
      <c r="HH35" s="802"/>
      <c r="HI35" s="802"/>
      <c r="HJ35" s="802"/>
      <c r="HK35" s="802"/>
      <c r="HL35" s="802"/>
      <c r="HM35" s="802"/>
      <c r="HN35" s="802"/>
      <c r="HO35" s="802"/>
      <c r="HP35" s="802"/>
      <c r="HQ35" s="802"/>
      <c r="HR35" s="802"/>
      <c r="HS35" s="802"/>
      <c r="HT35" s="802"/>
      <c r="HU35" s="802"/>
      <c r="HV35" s="802"/>
      <c r="HW35" s="802"/>
      <c r="HX35" s="802"/>
      <c r="HY35" s="802"/>
      <c r="HZ35" s="802"/>
      <c r="IA35" s="802"/>
      <c r="IB35" s="802"/>
      <c r="IC35" s="802"/>
      <c r="ID35" s="802"/>
      <c r="IE35" s="802"/>
      <c r="IF35" s="802"/>
      <c r="IG35" s="802"/>
      <c r="IH35" s="802"/>
      <c r="II35" s="802"/>
      <c r="IJ35" s="802"/>
      <c r="IK35" s="802"/>
      <c r="IL35" s="802"/>
      <c r="IM35" s="802"/>
      <c r="IN35" s="802"/>
      <c r="IO35" s="802"/>
      <c r="IP35" s="802"/>
      <c r="IQ35" s="802"/>
      <c r="IR35" s="802"/>
      <c r="IS35" s="802"/>
      <c r="IT35" s="802"/>
      <c r="IU35" s="802"/>
      <c r="IV35" s="802"/>
      <c r="IW35" s="802"/>
      <c r="IX35" s="802"/>
      <c r="IY35" s="802"/>
      <c r="IZ35" s="802"/>
      <c r="JA35" s="802"/>
      <c r="JB35" s="802"/>
      <c r="JC35" s="802"/>
      <c r="JD35" s="802"/>
      <c r="JE35" s="802"/>
      <c r="JF35" s="802"/>
      <c r="JG35" s="802"/>
      <c r="JH35" s="802"/>
      <c r="JI35" s="802"/>
      <c r="JJ35" s="802"/>
      <c r="JK35" s="802"/>
      <c r="JL35" s="802"/>
      <c r="JM35" s="802"/>
      <c r="JN35" s="802"/>
      <c r="JO35" s="802"/>
      <c r="JP35" s="802"/>
      <c r="JQ35" s="802"/>
      <c r="JR35" s="802"/>
      <c r="JS35" s="802"/>
      <c r="JT35" s="802"/>
      <c r="JU35" s="802"/>
      <c r="JV35" s="802"/>
      <c r="JW35" s="802"/>
      <c r="JX35" s="802"/>
      <c r="JY35" s="802"/>
      <c r="JZ35" s="802"/>
      <c r="KA35" s="802"/>
      <c r="KB35" s="802"/>
      <c r="KC35" s="802"/>
      <c r="KD35" s="802"/>
      <c r="KE35" s="802"/>
      <c r="KF35" s="802"/>
      <c r="KG35" s="802"/>
      <c r="KH35" s="802"/>
      <c r="KI35" s="802"/>
      <c r="KJ35" s="802"/>
      <c r="KK35" s="802"/>
      <c r="KL35" s="802"/>
      <c r="KM35" s="802"/>
      <c r="KN35" s="802"/>
      <c r="KO35" s="802"/>
      <c r="KP35" s="802"/>
      <c r="KQ35" s="802"/>
      <c r="KR35" s="802"/>
      <c r="KS35" s="802"/>
      <c r="KT35" s="802"/>
      <c r="KU35" s="802"/>
      <c r="KV35" s="802"/>
      <c r="KW35" s="802"/>
      <c r="KX35" s="802"/>
      <c r="KY35" s="802"/>
      <c r="KZ35" s="802"/>
      <c r="LA35" s="802"/>
      <c r="LB35" s="802"/>
      <c r="LC35" s="802"/>
      <c r="LD35" s="802"/>
      <c r="LE35" s="802"/>
      <c r="LF35" s="802"/>
      <c r="LG35" s="802"/>
      <c r="LH35" s="802"/>
      <c r="LI35" s="802"/>
      <c r="LJ35" s="802"/>
      <c r="LK35" s="802"/>
      <c r="LL35" s="802"/>
      <c r="LM35" s="802"/>
      <c r="LN35" s="802"/>
      <c r="LO35" s="802"/>
      <c r="LP35" s="802"/>
      <c r="LQ35" s="802"/>
      <c r="LR35" s="802"/>
      <c r="LS35" s="802"/>
      <c r="LT35" s="802"/>
      <c r="LU35" s="802"/>
      <c r="LV35" s="802"/>
      <c r="LW35" s="802"/>
      <c r="LX35" s="802"/>
      <c r="LY35" s="802"/>
      <c r="LZ35" s="802"/>
      <c r="MA35" s="802"/>
      <c r="MB35" s="802"/>
      <c r="MC35" s="802"/>
      <c r="MD35" s="802"/>
      <c r="ME35" s="802"/>
      <c r="MF35" s="802"/>
      <c r="MG35" s="802"/>
      <c r="MH35" s="802"/>
      <c r="MI35" s="802"/>
      <c r="MJ35" s="802"/>
      <c r="MK35" s="802"/>
      <c r="ML35" s="802"/>
      <c r="MM35" s="802"/>
      <c r="MN35" s="802"/>
      <c r="MO35" s="802"/>
      <c r="MP35" s="802"/>
      <c r="MQ35" s="802"/>
      <c r="MR35" s="802"/>
      <c r="MS35" s="802"/>
      <c r="MT35" s="802"/>
      <c r="MU35" s="802"/>
      <c r="MV35" s="802"/>
      <c r="MW35" s="802"/>
      <c r="MX35" s="802"/>
      <c r="MY35" s="802"/>
      <c r="MZ35" s="802"/>
      <c r="NA35" s="802"/>
      <c r="NB35" s="802"/>
      <c r="NC35" s="802"/>
      <c r="ND35" s="802"/>
      <c r="NE35" s="802"/>
      <c r="NF35" s="802"/>
      <c r="NG35" s="802"/>
      <c r="NH35" s="802"/>
      <c r="NI35" s="802"/>
      <c r="NJ35" s="802"/>
      <c r="NK35" s="802"/>
      <c r="NL35" s="802"/>
      <c r="NM35" s="802"/>
      <c r="NN35" s="802"/>
      <c r="NO35" s="802"/>
      <c r="NP35" s="802"/>
      <c r="NQ35" s="802"/>
      <c r="NR35" s="802"/>
      <c r="NS35" s="802"/>
      <c r="NT35" s="802"/>
      <c r="NU35" s="802"/>
      <c r="NV35" s="802"/>
      <c r="NW35" s="802"/>
      <c r="NX35" s="802"/>
      <c r="NY35" s="802"/>
      <c r="NZ35" s="802"/>
      <c r="OA35" s="802"/>
      <c r="OB35" s="802"/>
      <c r="OC35" s="802"/>
      <c r="OD35" s="802"/>
      <c r="OE35" s="802"/>
      <c r="OF35" s="802"/>
      <c r="OG35" s="802"/>
      <c r="OH35" s="802"/>
      <c r="OI35" s="802"/>
      <c r="OJ35" s="802"/>
      <c r="OK35" s="802"/>
      <c r="OL35" s="802"/>
      <c r="OM35" s="802"/>
      <c r="ON35" s="802"/>
      <c r="OO35" s="802"/>
      <c r="OP35" s="802"/>
      <c r="OQ35" s="802"/>
      <c r="OR35" s="802"/>
      <c r="OS35" s="802"/>
      <c r="OT35" s="802"/>
      <c r="OU35" s="802"/>
      <c r="OV35" s="802"/>
      <c r="OW35" s="802"/>
      <c r="OX35" s="802"/>
      <c r="OY35" s="802"/>
      <c r="OZ35" s="802"/>
      <c r="PA35" s="802"/>
      <c r="PB35" s="802"/>
      <c r="PC35" s="802"/>
      <c r="PD35" s="802"/>
      <c r="PE35" s="802"/>
      <c r="PF35" s="802"/>
      <c r="PG35" s="802"/>
      <c r="PH35" s="802"/>
      <c r="PI35" s="802"/>
      <c r="PJ35" s="802"/>
      <c r="PK35" s="802"/>
      <c r="PL35" s="802"/>
      <c r="PM35" s="802"/>
      <c r="PN35" s="802"/>
      <c r="PO35" s="802"/>
      <c r="PP35" s="802"/>
      <c r="PQ35" s="802"/>
      <c r="PR35" s="802"/>
      <c r="PS35" s="802"/>
      <c r="PT35" s="802"/>
      <c r="PU35" s="802"/>
      <c r="PV35" s="802"/>
      <c r="PW35" s="802"/>
      <c r="PX35" s="802"/>
      <c r="PY35" s="802"/>
      <c r="PZ35" s="802"/>
      <c r="QA35" s="802"/>
      <c r="QB35" s="802"/>
      <c r="QC35" s="802"/>
      <c r="QD35" s="802"/>
      <c r="QE35" s="802"/>
      <c r="QF35" s="802"/>
      <c r="QG35" s="802"/>
      <c r="QH35" s="802"/>
      <c r="QI35" s="802"/>
      <c r="QJ35" s="802"/>
      <c r="QK35" s="802"/>
      <c r="QL35" s="802"/>
      <c r="QM35" s="802"/>
      <c r="QN35" s="802"/>
      <c r="QO35" s="802"/>
      <c r="QP35" s="802"/>
      <c r="QQ35" s="802"/>
      <c r="QR35" s="802"/>
      <c r="QS35" s="802"/>
      <c r="QT35" s="802"/>
      <c r="QU35" s="802"/>
      <c r="QV35" s="802"/>
      <c r="QW35" s="802"/>
      <c r="QX35" s="802"/>
      <c r="QY35" s="802"/>
      <c r="QZ35" s="802"/>
      <c r="RA35" s="802"/>
      <c r="RB35" s="802"/>
      <c r="RC35" s="802"/>
      <c r="RD35" s="802"/>
      <c r="RE35" s="802"/>
      <c r="RF35" s="802"/>
      <c r="RG35" s="802"/>
      <c r="RH35" s="802"/>
      <c r="RI35" s="802"/>
      <c r="RJ35" s="802"/>
      <c r="RK35" s="802"/>
      <c r="RL35" s="802"/>
      <c r="RM35" s="802"/>
      <c r="RN35" s="802"/>
      <c r="RO35" s="802"/>
      <c r="RP35" s="802"/>
      <c r="RQ35" s="802"/>
      <c r="RR35" s="802"/>
      <c r="RS35" s="802"/>
      <c r="RT35" s="802"/>
      <c r="RU35" s="802"/>
      <c r="RV35" s="802"/>
      <c r="RW35" s="802"/>
      <c r="RX35" s="802"/>
      <c r="RY35" s="802"/>
      <c r="RZ35" s="802"/>
      <c r="SA35" s="802"/>
      <c r="SB35" s="802"/>
      <c r="SC35" s="802"/>
      <c r="SD35" s="802"/>
      <c r="SE35" s="802"/>
      <c r="SF35" s="802"/>
      <c r="SG35" s="802"/>
      <c r="SH35" s="802"/>
      <c r="SI35" s="802"/>
      <c r="SJ35" s="802"/>
      <c r="SK35" s="802"/>
      <c r="SL35" s="802"/>
      <c r="SM35" s="802"/>
      <c r="SN35" s="802"/>
      <c r="SO35" s="802"/>
      <c r="SP35" s="802"/>
      <c r="SQ35" s="802"/>
      <c r="SR35" s="802"/>
      <c r="SS35" s="802"/>
      <c r="ST35" s="802"/>
      <c r="SU35" s="802"/>
      <c r="SV35" s="802"/>
      <c r="SW35" s="802"/>
      <c r="SX35" s="802"/>
      <c r="SY35" s="802"/>
      <c r="SZ35" s="802"/>
      <c r="TA35" s="802"/>
      <c r="TB35" s="802"/>
      <c r="TC35" s="802"/>
      <c r="TD35" s="802"/>
      <c r="TE35" s="802"/>
      <c r="TF35" s="802"/>
      <c r="TG35" s="802"/>
      <c r="TH35" s="802"/>
      <c r="TI35" s="802"/>
      <c r="TJ35" s="802"/>
      <c r="TK35" s="802"/>
      <c r="TL35" s="802"/>
      <c r="TM35" s="802"/>
      <c r="TN35" s="802"/>
      <c r="TO35" s="802"/>
      <c r="TP35" s="802"/>
      <c r="TQ35" s="802"/>
      <c r="TR35" s="802"/>
      <c r="TS35" s="802"/>
      <c r="TT35" s="802"/>
      <c r="TU35" s="802"/>
      <c r="TV35" s="802"/>
      <c r="TW35" s="802"/>
      <c r="TX35" s="802"/>
      <c r="TY35" s="802"/>
      <c r="TZ35" s="802"/>
      <c r="UA35" s="802"/>
      <c r="UB35" s="802"/>
      <c r="UC35" s="802"/>
      <c r="UD35" s="802"/>
      <c r="UE35" s="802"/>
      <c r="UF35" s="802"/>
      <c r="UG35" s="802"/>
      <c r="UH35" s="802"/>
      <c r="UI35" s="802"/>
      <c r="UJ35" s="802"/>
      <c r="UK35" s="802"/>
      <c r="UL35" s="802"/>
      <c r="UM35" s="802"/>
      <c r="UN35" s="802"/>
      <c r="UO35" s="802"/>
      <c r="UP35" s="802"/>
      <c r="UQ35" s="802"/>
      <c r="UR35" s="802"/>
      <c r="US35" s="802"/>
      <c r="UT35" s="802"/>
      <c r="UU35" s="802"/>
      <c r="UV35" s="802"/>
      <c r="UW35" s="802"/>
      <c r="UX35" s="802"/>
      <c r="UY35" s="802"/>
      <c r="UZ35" s="802"/>
      <c r="VA35" s="802"/>
      <c r="VB35" s="802"/>
      <c r="VC35" s="802"/>
      <c r="VD35" s="802"/>
      <c r="VE35" s="802"/>
      <c r="VF35" s="802"/>
      <c r="VG35" s="802"/>
      <c r="VH35" s="802"/>
      <c r="VI35" s="802"/>
      <c r="VJ35" s="802"/>
      <c r="VK35" s="802"/>
      <c r="VL35" s="802"/>
      <c r="VM35" s="802"/>
      <c r="VN35" s="802"/>
      <c r="VO35" s="802"/>
      <c r="VP35" s="802"/>
      <c r="VQ35" s="802"/>
      <c r="VR35" s="802"/>
      <c r="VS35" s="802"/>
      <c r="VT35" s="802"/>
      <c r="VU35" s="802"/>
      <c r="VV35" s="802"/>
      <c r="VW35" s="802"/>
      <c r="VX35" s="802"/>
      <c r="VY35" s="802"/>
      <c r="VZ35" s="802"/>
      <c r="WA35" s="802"/>
      <c r="WB35" s="802"/>
      <c r="WC35" s="802"/>
      <c r="WD35" s="802"/>
      <c r="WE35" s="802"/>
      <c r="WF35" s="802"/>
      <c r="WG35" s="802"/>
      <c r="WH35" s="802"/>
      <c r="WI35" s="802"/>
      <c r="WJ35" s="802"/>
      <c r="WK35" s="802"/>
      <c r="WL35" s="802"/>
      <c r="WM35" s="802"/>
      <c r="WN35" s="802"/>
      <c r="WO35" s="802"/>
      <c r="WP35" s="802"/>
      <c r="WQ35" s="802"/>
      <c r="WR35" s="802"/>
      <c r="WS35" s="802"/>
      <c r="WT35" s="802"/>
      <c r="WU35" s="802"/>
      <c r="WV35" s="802"/>
      <c r="WW35" s="802"/>
      <c r="WX35" s="802"/>
      <c r="WY35" s="802"/>
      <c r="WZ35" s="802"/>
      <c r="XA35" s="802"/>
      <c r="XB35" s="802"/>
      <c r="XC35" s="802"/>
      <c r="XD35" s="802"/>
      <c r="XE35" s="802"/>
      <c r="XF35" s="802"/>
      <c r="XG35" s="802"/>
      <c r="XH35" s="802"/>
      <c r="XI35" s="802"/>
      <c r="XJ35" s="802"/>
      <c r="XK35" s="802"/>
      <c r="XL35" s="802"/>
      <c r="XM35" s="802"/>
      <c r="XN35" s="802"/>
      <c r="XO35" s="802"/>
      <c r="XP35" s="802"/>
      <c r="XQ35" s="802"/>
      <c r="XR35" s="802"/>
      <c r="XS35" s="802"/>
      <c r="XT35" s="802"/>
      <c r="XU35" s="802"/>
      <c r="XV35" s="802"/>
      <c r="XW35" s="802"/>
      <c r="XX35" s="802"/>
      <c r="XY35" s="802"/>
      <c r="XZ35" s="802"/>
      <c r="YA35" s="802"/>
      <c r="YB35" s="802"/>
      <c r="YC35" s="802"/>
      <c r="YD35" s="802"/>
      <c r="YE35" s="802"/>
      <c r="YF35" s="802"/>
      <c r="YG35" s="802"/>
      <c r="YH35" s="802"/>
      <c r="YI35" s="802"/>
      <c r="YJ35" s="802"/>
      <c r="YK35" s="802"/>
      <c r="YL35" s="802"/>
      <c r="YM35" s="802"/>
      <c r="YN35" s="802"/>
      <c r="YO35" s="802"/>
      <c r="YP35" s="802"/>
      <c r="YQ35" s="802"/>
      <c r="YR35" s="802"/>
      <c r="YS35" s="802"/>
      <c r="YT35" s="802"/>
      <c r="YU35" s="802"/>
      <c r="YV35" s="802"/>
      <c r="YW35" s="802"/>
      <c r="YX35" s="802"/>
      <c r="YY35" s="802"/>
      <c r="YZ35" s="802"/>
      <c r="ZA35" s="802"/>
      <c r="ZB35" s="802"/>
      <c r="ZC35" s="802"/>
      <c r="ZD35" s="802"/>
      <c r="ZE35" s="802"/>
      <c r="ZF35" s="802"/>
      <c r="ZG35" s="802"/>
      <c r="ZH35" s="802"/>
      <c r="ZI35" s="802"/>
      <c r="ZJ35" s="802"/>
      <c r="ZK35" s="802"/>
      <c r="ZL35" s="802"/>
      <c r="ZM35" s="802"/>
      <c r="ZN35" s="802"/>
      <c r="ZO35" s="802"/>
      <c r="ZP35" s="802"/>
      <c r="ZQ35" s="802"/>
      <c r="ZR35" s="802"/>
      <c r="ZS35" s="802"/>
      <c r="ZT35" s="802"/>
      <c r="ZU35" s="802"/>
      <c r="ZV35" s="802"/>
      <c r="ZW35" s="802"/>
      <c r="ZX35" s="802"/>
      <c r="ZY35" s="802"/>
      <c r="ZZ35" s="802"/>
      <c r="AAA35" s="802"/>
      <c r="AAB35" s="802"/>
      <c r="AAC35" s="802"/>
      <c r="AAD35" s="802"/>
      <c r="AAE35" s="802"/>
      <c r="AAF35" s="802"/>
      <c r="AAG35" s="802"/>
      <c r="AAH35" s="802"/>
      <c r="AAI35" s="802"/>
      <c r="AAJ35" s="802"/>
      <c r="AAK35" s="802"/>
      <c r="AAL35" s="802"/>
      <c r="AAM35" s="802"/>
      <c r="AAN35" s="802"/>
      <c r="AAO35" s="802"/>
      <c r="AAP35" s="802"/>
      <c r="AAQ35" s="802"/>
      <c r="AAR35" s="802"/>
      <c r="AAS35" s="802"/>
      <c r="AAT35" s="802"/>
      <c r="AAU35" s="802"/>
      <c r="AAV35" s="802"/>
      <c r="AAW35" s="802"/>
      <c r="AAX35" s="802"/>
      <c r="AAY35" s="802"/>
      <c r="AAZ35" s="802"/>
      <c r="ABA35" s="802"/>
      <c r="ABB35" s="802"/>
      <c r="ABC35" s="802"/>
      <c r="ABD35" s="802"/>
      <c r="ABE35" s="802"/>
      <c r="ABF35" s="802"/>
      <c r="ABG35" s="802"/>
      <c r="ABH35" s="802"/>
      <c r="ABI35" s="802"/>
      <c r="ABJ35" s="802"/>
      <c r="ABK35" s="802"/>
      <c r="ABL35" s="802"/>
      <c r="ABM35" s="802"/>
      <c r="ABN35" s="802"/>
      <c r="ABO35" s="802"/>
      <c r="ABP35" s="802"/>
      <c r="ABQ35" s="802"/>
      <c r="ABR35" s="802"/>
      <c r="ABS35" s="802"/>
      <c r="ABT35" s="802"/>
      <c r="ABU35" s="802"/>
      <c r="ABV35" s="802"/>
      <c r="ABW35" s="802"/>
      <c r="ABX35" s="802"/>
      <c r="ABY35" s="802"/>
      <c r="ABZ35" s="802"/>
      <c r="ACA35" s="802"/>
      <c r="ACB35" s="802"/>
      <c r="ACC35" s="802"/>
      <c r="ACD35" s="802"/>
      <c r="ACE35" s="802"/>
      <c r="ACF35" s="802"/>
      <c r="ACG35" s="802"/>
      <c r="ACH35" s="802"/>
      <c r="ACI35" s="802"/>
      <c r="ACJ35" s="802"/>
      <c r="ACK35" s="802"/>
      <c r="ACL35" s="802"/>
      <c r="ACM35" s="802"/>
      <c r="ACN35" s="802"/>
      <c r="ACO35" s="802"/>
      <c r="ACP35" s="802"/>
      <c r="ACQ35" s="802"/>
      <c r="ACR35" s="802"/>
      <c r="ACS35" s="802"/>
      <c r="ACT35" s="802"/>
      <c r="ACU35" s="802"/>
      <c r="ACV35" s="802"/>
      <c r="ACW35" s="802"/>
      <c r="ACX35" s="802"/>
      <c r="ACY35" s="802"/>
      <c r="ACZ35" s="802"/>
      <c r="ADA35" s="802"/>
      <c r="ADB35" s="802"/>
      <c r="ADC35" s="802"/>
      <c r="ADD35" s="802"/>
      <c r="ADE35" s="802"/>
      <c r="ADF35" s="802"/>
      <c r="ADG35" s="802"/>
      <c r="ADH35" s="802"/>
      <c r="ADI35" s="802"/>
      <c r="ADJ35" s="802"/>
      <c r="ADK35" s="802"/>
      <c r="ADL35" s="802"/>
      <c r="ADM35" s="802"/>
      <c r="ADN35" s="802"/>
      <c r="ADO35" s="802"/>
      <c r="ADP35" s="802"/>
      <c r="ADQ35" s="802"/>
      <c r="ADR35" s="802"/>
      <c r="ADS35" s="802"/>
      <c r="ADT35" s="802"/>
      <c r="ADU35" s="802"/>
      <c r="ADV35" s="802"/>
      <c r="ADW35" s="802"/>
      <c r="ADX35" s="802"/>
      <c r="ADY35" s="802"/>
      <c r="ADZ35" s="802"/>
      <c r="AEA35" s="802"/>
      <c r="AEB35" s="802"/>
      <c r="AEC35" s="802"/>
      <c r="AED35" s="802"/>
      <c r="AEE35" s="802"/>
      <c r="AEF35" s="802"/>
      <c r="AEG35" s="802"/>
      <c r="AEH35" s="802"/>
      <c r="AEI35" s="802"/>
      <c r="AEJ35" s="802"/>
      <c r="AEK35" s="802"/>
      <c r="AEL35" s="802"/>
      <c r="AEM35" s="802"/>
      <c r="AEN35" s="802"/>
      <c r="AEO35" s="802"/>
      <c r="AEP35" s="802"/>
      <c r="AEQ35" s="802"/>
      <c r="AER35" s="802"/>
      <c r="AES35" s="802"/>
      <c r="AET35" s="802"/>
      <c r="AEU35" s="802"/>
      <c r="AEV35" s="802"/>
      <c r="AEW35" s="802"/>
      <c r="AEX35" s="802"/>
      <c r="AEY35" s="802"/>
      <c r="AEZ35" s="802"/>
      <c r="AFA35" s="802"/>
      <c r="AFB35" s="802"/>
      <c r="AFC35" s="802"/>
      <c r="AFD35" s="802"/>
      <c r="AFE35" s="802"/>
      <c r="AFF35" s="802"/>
      <c r="AFG35" s="802"/>
      <c r="AFH35" s="802"/>
      <c r="AFI35" s="802"/>
      <c r="AFJ35" s="802"/>
      <c r="AFK35" s="802"/>
      <c r="AFL35" s="802"/>
      <c r="AFM35" s="802"/>
      <c r="AFN35" s="802"/>
      <c r="AFO35" s="802"/>
      <c r="AFP35" s="802"/>
      <c r="AFQ35" s="802"/>
      <c r="AFR35" s="802"/>
      <c r="AFS35" s="802"/>
      <c r="AFT35" s="802"/>
      <c r="AFU35" s="802"/>
      <c r="AFV35" s="802"/>
      <c r="AFW35" s="802"/>
      <c r="AFX35" s="802"/>
      <c r="AFY35" s="802"/>
      <c r="AFZ35" s="802"/>
      <c r="AGA35" s="802"/>
      <c r="AGB35" s="802"/>
      <c r="AGC35" s="802"/>
      <c r="AGD35" s="802"/>
      <c r="AGE35" s="802"/>
      <c r="AGF35" s="802"/>
      <c r="AGG35" s="802"/>
      <c r="AGH35" s="802"/>
      <c r="AGI35" s="802"/>
      <c r="AGJ35" s="802"/>
      <c r="AGK35" s="802"/>
      <c r="AGL35" s="802"/>
      <c r="AGM35" s="802"/>
      <c r="AGN35" s="802"/>
      <c r="AGO35" s="802"/>
      <c r="AGP35" s="802"/>
      <c r="AGQ35" s="802"/>
      <c r="AGR35" s="802"/>
      <c r="AGS35" s="802"/>
      <c r="AGT35" s="802"/>
      <c r="AGU35" s="802"/>
      <c r="AGV35" s="802"/>
      <c r="AGW35" s="802"/>
      <c r="AGX35" s="802"/>
      <c r="AGY35" s="802"/>
      <c r="AGZ35" s="802"/>
      <c r="AHA35" s="802"/>
      <c r="AHB35" s="802"/>
      <c r="AHC35" s="802"/>
      <c r="AHD35" s="802"/>
      <c r="AHE35" s="802"/>
      <c r="AHF35" s="802"/>
      <c r="AHG35" s="802"/>
      <c r="AHH35" s="802"/>
      <c r="AHI35" s="802"/>
      <c r="AHJ35" s="802"/>
      <c r="AHK35" s="802"/>
      <c r="AHL35" s="802"/>
      <c r="AHM35" s="802"/>
      <c r="AHN35" s="802"/>
      <c r="AHO35" s="802"/>
      <c r="AHP35" s="802"/>
      <c r="AHQ35" s="802"/>
      <c r="AHR35" s="802"/>
      <c r="AHS35" s="802"/>
      <c r="AHT35" s="802"/>
      <c r="AHU35" s="802"/>
      <c r="AHV35" s="802"/>
      <c r="AHW35" s="802"/>
      <c r="AHX35" s="802"/>
      <c r="AHY35" s="802"/>
      <c r="AHZ35" s="802"/>
      <c r="AIA35" s="802"/>
      <c r="AIB35" s="802"/>
      <c r="AIC35" s="802"/>
      <c r="AID35" s="802"/>
      <c r="AIE35" s="802"/>
      <c r="AIF35" s="802"/>
      <c r="AIG35" s="802"/>
      <c r="AIH35" s="802"/>
      <c r="AII35" s="802"/>
      <c r="AIJ35" s="802"/>
      <c r="AQE35" s="802"/>
      <c r="AQF35" s="802"/>
      <c r="AQG35" s="802"/>
      <c r="AQH35" s="802"/>
      <c r="AQI35" s="802"/>
      <c r="AQJ35" s="802"/>
      <c r="AQK35" s="802"/>
      <c r="AQL35" s="802"/>
      <c r="AQM35" s="802"/>
      <c r="AQN35" s="802"/>
      <c r="AQO35" s="802"/>
      <c r="AQP35" s="802"/>
      <c r="AQQ35" s="802"/>
      <c r="AQR35" s="802"/>
      <c r="AQS35" s="802"/>
      <c r="AQT35" s="802"/>
      <c r="AQU35" s="802"/>
      <c r="AQV35" s="802"/>
      <c r="AQW35" s="802"/>
      <c r="AQX35" s="802"/>
      <c r="AQY35" s="802"/>
      <c r="AQZ35" s="802"/>
      <c r="ARA35" s="802"/>
      <c r="ARB35" s="802"/>
      <c r="ARC35" s="802"/>
      <c r="ARD35" s="802"/>
      <c r="ARE35" s="802"/>
      <c r="ARF35" s="802"/>
      <c r="ARG35" s="802"/>
      <c r="ARH35" s="802"/>
      <c r="ARI35" s="802"/>
      <c r="ARJ35" s="802"/>
      <c r="ARK35" s="802"/>
      <c r="ARL35" s="802"/>
      <c r="ARM35" s="802"/>
      <c r="ARN35" s="802"/>
      <c r="ARO35" s="802"/>
      <c r="ARP35" s="802"/>
      <c r="ARQ35" s="802"/>
      <c r="ARR35" s="802"/>
      <c r="ARS35" s="802"/>
      <c r="ART35" s="802"/>
      <c r="ARU35" s="802"/>
      <c r="ARV35" s="802"/>
      <c r="ARW35" s="802"/>
      <c r="ARX35" s="802"/>
      <c r="ARY35" s="802"/>
      <c r="ARZ35" s="802"/>
      <c r="ASA35" s="802"/>
      <c r="ASB35" s="802"/>
      <c r="ASC35" s="802"/>
      <c r="ASD35" s="802"/>
      <c r="ASE35" s="802"/>
      <c r="ASF35" s="802"/>
      <c r="ASG35" s="802"/>
      <c r="ASH35" s="802"/>
      <c r="ASI35" s="802"/>
      <c r="ASJ35" s="802"/>
      <c r="ASK35" s="802"/>
      <c r="ASL35" s="802"/>
      <c r="ATP35" s="802"/>
      <c r="ATQ35" s="802"/>
      <c r="ATR35" s="802"/>
      <c r="ATS35" s="802"/>
      <c r="ATT35" s="802"/>
      <c r="ATU35" s="802"/>
      <c r="ATV35" s="802"/>
      <c r="ATW35" s="802"/>
      <c r="ATX35" s="802"/>
      <c r="ATY35" s="802"/>
      <c r="ATZ35" s="802"/>
      <c r="AUA35" s="802"/>
      <c r="AUB35" s="802"/>
      <c r="AUC35" s="802"/>
      <c r="AUD35" s="802"/>
      <c r="AUE35" s="802"/>
      <c r="AUF35" s="802"/>
      <c r="AUG35" s="802"/>
      <c r="AUH35" s="802"/>
      <c r="AUI35" s="802"/>
      <c r="AUJ35" s="802"/>
      <c r="AUK35" s="802"/>
      <c r="AUL35" s="802"/>
      <c r="AUM35" s="802"/>
      <c r="AUN35" s="802"/>
      <c r="AUO35" s="802"/>
      <c r="AUP35" s="801"/>
      <c r="AUQ35" s="802"/>
      <c r="AUR35" s="801"/>
      <c r="AUS35" s="802"/>
      <c r="AUT35" s="801"/>
      <c r="AUU35" s="802"/>
      <c r="AUV35" s="802"/>
      <c r="AUW35" s="802"/>
      <c r="AUX35" s="802"/>
      <c r="AUY35" s="802"/>
      <c r="AUZ35" s="802"/>
      <c r="AVA35" s="802"/>
      <c r="AVB35" s="802"/>
      <c r="AVC35" s="802"/>
      <c r="AVD35" s="802"/>
      <c r="AVE35" s="802"/>
      <c r="AVF35" s="802"/>
      <c r="AVG35" s="802"/>
      <c r="AVH35" s="802"/>
      <c r="AVI35" s="802"/>
      <c r="AVJ35" s="802"/>
      <c r="AVK35" s="802"/>
      <c r="AVL35" s="802"/>
      <c r="AVM35" s="802"/>
      <c r="AVN35" s="802"/>
      <c r="AVO35" s="802"/>
      <c r="AVP35" s="802"/>
      <c r="AVQ35" s="802"/>
      <c r="AVR35" s="802"/>
      <c r="AVS35" s="802"/>
      <c r="AVT35" s="802"/>
      <c r="AVU35" s="802"/>
      <c r="AVV35" s="802"/>
      <c r="AVW35" s="802"/>
      <c r="AVX35" s="802"/>
      <c r="AVY35" s="802"/>
      <c r="AVZ35" s="802"/>
      <c r="AWA35" s="802"/>
      <c r="AWB35" s="802"/>
      <c r="AWC35" s="802"/>
      <c r="AWD35" s="802"/>
      <c r="AWE35" s="802"/>
      <c r="AWF35" s="802"/>
      <c r="AWG35" s="802"/>
      <c r="AWH35" s="802"/>
      <c r="AWI35" s="802"/>
      <c r="AWJ35" s="802"/>
      <c r="AWK35" s="802"/>
      <c r="AWL35" s="802"/>
      <c r="AWM35" s="802"/>
      <c r="AWN35" s="802"/>
      <c r="AWO35" s="802"/>
      <c r="AWP35" s="802"/>
      <c r="AWQ35" s="802"/>
      <c r="AWR35" s="802"/>
      <c r="AWS35" s="802"/>
      <c r="AWT35" s="802"/>
      <c r="AWU35" s="802"/>
      <c r="AWV35" s="802"/>
      <c r="AWW35" s="802"/>
      <c r="AWX35" s="802"/>
      <c r="AWY35" s="802"/>
      <c r="AWZ35" s="802"/>
      <c r="AXA35" s="802"/>
      <c r="AXB35" s="802"/>
      <c r="AXC35" s="802"/>
      <c r="AXD35" s="802"/>
      <c r="AXE35" s="802"/>
      <c r="AXF35" s="802"/>
      <c r="AXG35" s="802"/>
      <c r="AXH35" s="802"/>
      <c r="AXI35" s="802"/>
      <c r="AXJ35" s="802"/>
      <c r="AXK35" s="802"/>
      <c r="AXL35" s="802"/>
      <c r="AXM35" s="802"/>
      <c r="AXN35" s="802"/>
      <c r="AXO35" s="802"/>
      <c r="AXP35" s="802"/>
      <c r="AXQ35" s="802"/>
      <c r="AXR35" s="802"/>
      <c r="AXS35" s="802"/>
      <c r="AXT35" s="802"/>
      <c r="AXU35" s="802"/>
      <c r="AXV35" s="802"/>
      <c r="AXW35" s="802"/>
      <c r="AXX35" s="802"/>
      <c r="AXY35" s="802"/>
      <c r="AXZ35" s="802"/>
      <c r="AYA35" s="802"/>
      <c r="AYB35" s="802"/>
      <c r="AYC35" s="802"/>
      <c r="AYD35" s="802"/>
      <c r="AYE35" s="802"/>
      <c r="AYF35" s="802"/>
      <c r="AYG35" s="802"/>
      <c r="AYH35" s="802"/>
      <c r="AYI35" s="802"/>
      <c r="AYJ35" s="802"/>
      <c r="AYK35" s="802"/>
      <c r="AYL35" s="802"/>
      <c r="AYM35" s="802"/>
      <c r="AYN35" s="802"/>
      <c r="AYO35" s="802"/>
      <c r="AYP35" s="802"/>
      <c r="AYQ35" s="802"/>
      <c r="AYR35" s="802"/>
      <c r="AYS35" s="802"/>
      <c r="AYT35" s="802"/>
      <c r="AYU35" s="802"/>
      <c r="AYV35" s="802"/>
      <c r="AYW35" s="802"/>
      <c r="AYX35" s="802"/>
      <c r="AYY35" s="802"/>
      <c r="AYZ35" s="802"/>
      <c r="AZA35" s="802"/>
      <c r="AZB35" s="802"/>
      <c r="AZC35" s="802"/>
      <c r="AZD35" s="802"/>
      <c r="AZE35" s="802"/>
      <c r="AZF35" s="802"/>
      <c r="AZG35" s="802"/>
      <c r="AZH35" s="802"/>
      <c r="AZI35" s="802"/>
      <c r="AZJ35" s="802"/>
      <c r="AZK35" s="802"/>
      <c r="AZL35" s="802"/>
      <c r="AZM35" s="802"/>
      <c r="AZN35" s="802"/>
      <c r="AZO35" s="802"/>
      <c r="AZP35" s="802"/>
      <c r="AZQ35" s="802"/>
      <c r="AZR35" s="802"/>
      <c r="AZS35" s="802"/>
    </row>
    <row r="36" spans="2:1371" s="178" customFormat="1" ht="13.5">
      <c r="U36" s="781"/>
      <c r="V36" s="781"/>
      <c r="W36" s="781"/>
      <c r="AS36" s="802"/>
      <c r="AT36" s="802"/>
      <c r="AU36" s="802"/>
      <c r="AV36" s="802"/>
      <c r="AW36" s="802"/>
      <c r="AX36" s="802"/>
      <c r="AY36" s="802"/>
      <c r="AZ36" s="802"/>
      <c r="BA36" s="802"/>
      <c r="BB36" s="802"/>
      <c r="BC36" s="802"/>
      <c r="BD36" s="802"/>
      <c r="BE36" s="802"/>
      <c r="BF36" s="802"/>
      <c r="BG36" s="802"/>
      <c r="BH36" s="802"/>
      <c r="BI36" s="802"/>
      <c r="BJ36" s="802"/>
      <c r="BK36" s="802"/>
      <c r="BL36" s="802"/>
      <c r="BM36" s="802"/>
      <c r="BN36" s="802"/>
      <c r="BO36" s="802"/>
      <c r="BP36" s="802"/>
      <c r="BQ36" s="802"/>
      <c r="BR36" s="802"/>
      <c r="BS36" s="802"/>
      <c r="BT36" s="802"/>
      <c r="BU36" s="802"/>
      <c r="BV36" s="802"/>
      <c r="BW36" s="802"/>
      <c r="BX36" s="802"/>
      <c r="BY36" s="802"/>
      <c r="BZ36" s="802"/>
      <c r="CA36" s="802"/>
      <c r="CB36" s="802"/>
      <c r="CC36" s="802"/>
      <c r="CD36" s="802"/>
      <c r="CE36" s="802"/>
      <c r="CF36" s="802"/>
      <c r="CG36" s="802"/>
      <c r="CH36" s="802"/>
      <c r="CI36" s="802"/>
      <c r="CJ36" s="802"/>
      <c r="CK36" s="802"/>
      <c r="CL36" s="802"/>
      <c r="CM36" s="802"/>
      <c r="CN36" s="802"/>
      <c r="CO36" s="802"/>
      <c r="CP36" s="802"/>
      <c r="CQ36" s="802"/>
      <c r="CR36" s="802"/>
      <c r="CS36" s="802"/>
      <c r="CT36" s="802"/>
      <c r="CU36" s="802"/>
      <c r="CV36" s="802"/>
      <c r="CW36" s="802"/>
      <c r="CX36" s="802"/>
      <c r="CY36" s="802"/>
      <c r="CZ36" s="802"/>
      <c r="DA36" s="802"/>
      <c r="DB36" s="802"/>
      <c r="DC36" s="802"/>
      <c r="DD36" s="802"/>
      <c r="DE36" s="802"/>
      <c r="DF36" s="802"/>
      <c r="DG36" s="802"/>
      <c r="DH36" s="802"/>
      <c r="DI36" s="802"/>
      <c r="DJ36" s="802"/>
      <c r="DK36" s="802"/>
      <c r="DL36" s="802"/>
      <c r="DM36" s="802"/>
      <c r="DN36" s="802"/>
      <c r="DO36" s="802"/>
      <c r="DP36" s="802"/>
      <c r="DQ36" s="802"/>
      <c r="DR36" s="802"/>
      <c r="DS36" s="802"/>
      <c r="DT36" s="802"/>
      <c r="DU36" s="802"/>
      <c r="DV36" s="802"/>
      <c r="DW36" s="802"/>
      <c r="DX36" s="802"/>
      <c r="DY36" s="802"/>
      <c r="DZ36" s="802"/>
      <c r="EA36" s="802"/>
      <c r="EB36" s="802"/>
      <c r="EC36" s="802"/>
      <c r="ED36" s="802"/>
      <c r="EE36" s="802"/>
      <c r="EF36" s="802"/>
      <c r="EG36" s="802"/>
      <c r="EH36" s="802"/>
      <c r="EI36" s="802"/>
      <c r="EJ36" s="802"/>
      <c r="EK36" s="802"/>
      <c r="EL36" s="802"/>
      <c r="EM36" s="802"/>
      <c r="EN36" s="802"/>
      <c r="EO36" s="802"/>
      <c r="EP36" s="802"/>
      <c r="EQ36" s="802"/>
      <c r="ER36" s="802"/>
      <c r="ES36" s="802"/>
      <c r="ET36" s="802"/>
      <c r="EU36" s="802"/>
      <c r="EV36" s="802"/>
      <c r="EW36" s="802"/>
      <c r="EX36" s="802"/>
      <c r="EY36" s="802"/>
      <c r="EZ36" s="802"/>
      <c r="FA36" s="802"/>
      <c r="FB36" s="802"/>
      <c r="FC36" s="802"/>
      <c r="FD36" s="802"/>
      <c r="FE36" s="802"/>
      <c r="FF36" s="802"/>
      <c r="FG36" s="802"/>
      <c r="FH36" s="802"/>
      <c r="FI36" s="802"/>
      <c r="FJ36" s="802"/>
      <c r="FK36" s="802"/>
      <c r="FL36" s="802"/>
      <c r="FM36" s="802"/>
      <c r="FN36" s="802"/>
      <c r="FO36" s="802"/>
      <c r="FP36" s="802"/>
      <c r="FQ36" s="802"/>
      <c r="FR36" s="802"/>
      <c r="FS36" s="802"/>
      <c r="FT36" s="802"/>
      <c r="FU36" s="802"/>
      <c r="FV36" s="802"/>
      <c r="FW36" s="802"/>
      <c r="FX36" s="802"/>
      <c r="FY36" s="802"/>
      <c r="FZ36" s="802"/>
      <c r="GA36" s="802"/>
      <c r="GB36" s="802"/>
      <c r="GC36" s="802"/>
      <c r="GD36" s="802"/>
      <c r="GE36" s="802"/>
      <c r="GF36" s="802"/>
      <c r="GG36" s="802"/>
      <c r="GH36" s="802"/>
      <c r="GI36" s="802"/>
      <c r="GJ36" s="802"/>
      <c r="GK36" s="802"/>
      <c r="GL36" s="802"/>
      <c r="GM36" s="802"/>
      <c r="GN36" s="802"/>
      <c r="GO36" s="802"/>
      <c r="GP36" s="802"/>
      <c r="GQ36" s="802"/>
      <c r="GR36" s="802"/>
      <c r="GS36" s="802"/>
      <c r="GT36" s="802"/>
      <c r="GU36" s="802"/>
      <c r="GV36" s="802"/>
      <c r="GW36" s="802"/>
      <c r="GX36" s="802"/>
      <c r="GY36" s="802"/>
      <c r="GZ36" s="802"/>
      <c r="HA36" s="802"/>
      <c r="HB36" s="802"/>
      <c r="HC36" s="802"/>
      <c r="HD36" s="802"/>
      <c r="HE36" s="802"/>
      <c r="HF36" s="802"/>
      <c r="HG36" s="802"/>
      <c r="HH36" s="802"/>
      <c r="HI36" s="802"/>
      <c r="HJ36" s="802"/>
      <c r="HK36" s="802"/>
      <c r="HL36" s="802"/>
      <c r="HM36" s="802"/>
      <c r="HN36" s="802"/>
      <c r="HO36" s="802"/>
      <c r="HP36" s="802"/>
      <c r="HQ36" s="802"/>
      <c r="HR36" s="802"/>
      <c r="HS36" s="802"/>
      <c r="HT36" s="802"/>
      <c r="HU36" s="802"/>
      <c r="HV36" s="802"/>
      <c r="HW36" s="802"/>
      <c r="HX36" s="802"/>
      <c r="HY36" s="802"/>
      <c r="HZ36" s="802"/>
      <c r="IA36" s="802"/>
      <c r="IB36" s="802"/>
      <c r="IC36" s="802"/>
      <c r="ID36" s="802"/>
      <c r="IE36" s="802"/>
      <c r="IF36" s="802"/>
      <c r="IG36" s="802"/>
      <c r="IH36" s="802"/>
      <c r="II36" s="802"/>
      <c r="IJ36" s="802"/>
      <c r="IK36" s="802"/>
      <c r="IL36" s="802"/>
      <c r="IM36" s="802"/>
      <c r="IN36" s="802"/>
      <c r="IO36" s="802"/>
      <c r="IP36" s="802"/>
      <c r="IQ36" s="802"/>
      <c r="IR36" s="802"/>
      <c r="IS36" s="802"/>
      <c r="IT36" s="802"/>
      <c r="IU36" s="802"/>
      <c r="IV36" s="802"/>
      <c r="IW36" s="802"/>
      <c r="IX36" s="802"/>
      <c r="IY36" s="802"/>
      <c r="IZ36" s="802"/>
      <c r="JA36" s="802"/>
      <c r="JB36" s="802"/>
      <c r="JC36" s="802"/>
      <c r="JD36" s="802"/>
      <c r="JE36" s="802"/>
      <c r="JF36" s="802"/>
      <c r="JG36" s="802"/>
      <c r="JH36" s="802"/>
      <c r="JI36" s="802"/>
      <c r="JJ36" s="802"/>
      <c r="JK36" s="802"/>
      <c r="JL36" s="802"/>
      <c r="JM36" s="802"/>
      <c r="JN36" s="802"/>
      <c r="JO36" s="802"/>
      <c r="JP36" s="802"/>
      <c r="JQ36" s="802"/>
      <c r="JR36" s="802"/>
      <c r="JS36" s="802"/>
      <c r="JT36" s="802"/>
      <c r="JU36" s="802"/>
      <c r="JV36" s="802"/>
      <c r="JW36" s="802"/>
      <c r="JX36" s="802"/>
      <c r="JY36" s="802"/>
      <c r="JZ36" s="802"/>
      <c r="KA36" s="802"/>
      <c r="KB36" s="802"/>
      <c r="KC36" s="802"/>
      <c r="KD36" s="802"/>
      <c r="KE36" s="802"/>
      <c r="KF36" s="802"/>
      <c r="KG36" s="802"/>
      <c r="KH36" s="802"/>
      <c r="KI36" s="802"/>
      <c r="KJ36" s="802"/>
      <c r="KK36" s="802"/>
      <c r="KL36" s="802"/>
      <c r="KM36" s="802"/>
      <c r="KN36" s="802"/>
      <c r="KO36" s="802"/>
      <c r="KP36" s="802"/>
      <c r="KQ36" s="802"/>
      <c r="KR36" s="802"/>
      <c r="KS36" s="802"/>
      <c r="KT36" s="802"/>
      <c r="KU36" s="802"/>
      <c r="KV36" s="802"/>
      <c r="KW36" s="802"/>
      <c r="KX36" s="802"/>
      <c r="KY36" s="802"/>
      <c r="KZ36" s="802"/>
      <c r="LA36" s="802"/>
      <c r="LB36" s="802"/>
      <c r="LC36" s="802"/>
      <c r="LD36" s="802"/>
      <c r="LE36" s="802"/>
      <c r="LF36" s="802"/>
      <c r="LG36" s="802"/>
      <c r="LH36" s="802"/>
      <c r="LI36" s="802"/>
      <c r="LJ36" s="802"/>
      <c r="LK36" s="802"/>
      <c r="LL36" s="802"/>
      <c r="LM36" s="802"/>
      <c r="LN36" s="802"/>
      <c r="LO36" s="802"/>
      <c r="LP36" s="802"/>
      <c r="LQ36" s="802"/>
      <c r="LR36" s="802"/>
      <c r="LS36" s="802"/>
      <c r="LT36" s="802"/>
      <c r="LU36" s="802"/>
      <c r="LV36" s="802"/>
      <c r="LW36" s="802"/>
      <c r="LX36" s="802"/>
      <c r="LY36" s="802"/>
      <c r="LZ36" s="802"/>
      <c r="MA36" s="802"/>
      <c r="MB36" s="802"/>
      <c r="MC36" s="802"/>
      <c r="MD36" s="802"/>
      <c r="ME36" s="802"/>
      <c r="MF36" s="802"/>
      <c r="MG36" s="802"/>
      <c r="MH36" s="802"/>
      <c r="MI36" s="802"/>
      <c r="MJ36" s="802"/>
      <c r="MK36" s="802"/>
      <c r="ML36" s="802"/>
      <c r="MM36" s="802"/>
      <c r="MN36" s="802"/>
      <c r="MO36" s="802"/>
      <c r="MP36" s="802"/>
      <c r="MQ36" s="802"/>
      <c r="MR36" s="802"/>
      <c r="MS36" s="802"/>
      <c r="MT36" s="802"/>
      <c r="MU36" s="802"/>
      <c r="MV36" s="802"/>
      <c r="MW36" s="802"/>
      <c r="MX36" s="802"/>
      <c r="MY36" s="802"/>
      <c r="MZ36" s="802"/>
      <c r="NA36" s="802"/>
      <c r="NB36" s="802"/>
      <c r="NC36" s="802"/>
      <c r="ND36" s="802"/>
      <c r="NE36" s="802"/>
      <c r="NF36" s="802"/>
      <c r="NG36" s="802"/>
      <c r="NH36" s="802"/>
      <c r="NI36" s="802"/>
      <c r="NJ36" s="802"/>
      <c r="NK36" s="802"/>
      <c r="NL36" s="802"/>
      <c r="NM36" s="802"/>
      <c r="NN36" s="802"/>
      <c r="NO36" s="802"/>
      <c r="NP36" s="802"/>
      <c r="NQ36" s="802"/>
      <c r="NR36" s="802"/>
      <c r="NS36" s="802"/>
      <c r="NT36" s="802"/>
      <c r="NU36" s="802"/>
      <c r="NV36" s="802"/>
      <c r="NW36" s="802"/>
      <c r="NX36" s="802"/>
      <c r="NY36" s="802"/>
      <c r="NZ36" s="802"/>
      <c r="OA36" s="802"/>
      <c r="OB36" s="802"/>
      <c r="OC36" s="802"/>
      <c r="OD36" s="802"/>
      <c r="OE36" s="802"/>
      <c r="OF36" s="802"/>
      <c r="OG36" s="802"/>
      <c r="OH36" s="802"/>
      <c r="OI36" s="802"/>
      <c r="OJ36" s="802"/>
      <c r="OK36" s="802"/>
      <c r="OL36" s="802"/>
      <c r="OM36" s="802"/>
      <c r="ON36" s="802"/>
      <c r="OO36" s="802"/>
      <c r="OP36" s="802"/>
      <c r="OQ36" s="802"/>
      <c r="OR36" s="802"/>
      <c r="OS36" s="802"/>
      <c r="OT36" s="802"/>
      <c r="OU36" s="802"/>
      <c r="OV36" s="802"/>
      <c r="OW36" s="802"/>
      <c r="OX36" s="802"/>
      <c r="OY36" s="802"/>
      <c r="OZ36" s="802"/>
      <c r="PA36" s="802"/>
      <c r="PB36" s="802"/>
      <c r="PC36" s="802"/>
      <c r="PD36" s="802"/>
      <c r="PE36" s="802"/>
      <c r="PF36" s="802"/>
      <c r="PG36" s="802"/>
      <c r="PH36" s="802"/>
      <c r="PI36" s="802"/>
      <c r="PJ36" s="802"/>
      <c r="PK36" s="802"/>
      <c r="PL36" s="802"/>
      <c r="PM36" s="802"/>
      <c r="PN36" s="802"/>
      <c r="PO36" s="802"/>
      <c r="PP36" s="802"/>
      <c r="PQ36" s="802"/>
      <c r="PR36" s="802"/>
      <c r="PS36" s="802"/>
      <c r="PT36" s="802"/>
      <c r="PU36" s="802"/>
      <c r="PV36" s="802"/>
      <c r="PW36" s="802"/>
      <c r="PX36" s="802"/>
      <c r="PY36" s="802"/>
      <c r="PZ36" s="802"/>
      <c r="QA36" s="802"/>
      <c r="QB36" s="802"/>
      <c r="QC36" s="802"/>
      <c r="QD36" s="802"/>
      <c r="QE36" s="802"/>
      <c r="QF36" s="802"/>
      <c r="QG36" s="802"/>
      <c r="QH36" s="802"/>
      <c r="QI36" s="802"/>
      <c r="QJ36" s="802"/>
      <c r="QK36" s="802"/>
      <c r="QL36" s="802"/>
      <c r="QM36" s="802"/>
      <c r="QN36" s="802"/>
      <c r="QO36" s="802"/>
      <c r="QP36" s="802"/>
      <c r="QQ36" s="802"/>
      <c r="QR36" s="802"/>
      <c r="QS36" s="802"/>
      <c r="QT36" s="802"/>
      <c r="QU36" s="802"/>
      <c r="QV36" s="802"/>
      <c r="QW36" s="802"/>
      <c r="QX36" s="802"/>
      <c r="QY36" s="802"/>
      <c r="QZ36" s="802"/>
      <c r="RA36" s="802"/>
      <c r="RB36" s="802"/>
      <c r="RC36" s="802"/>
      <c r="RD36" s="802"/>
      <c r="RE36" s="802"/>
      <c r="RF36" s="802"/>
      <c r="RG36" s="802"/>
      <c r="RH36" s="802"/>
      <c r="RI36" s="802"/>
      <c r="RJ36" s="802"/>
      <c r="RK36" s="802"/>
      <c r="RL36" s="802"/>
      <c r="RM36" s="802"/>
      <c r="RN36" s="802"/>
      <c r="RO36" s="802"/>
      <c r="RP36" s="802"/>
      <c r="RQ36" s="802"/>
      <c r="RR36" s="802"/>
      <c r="RS36" s="802"/>
      <c r="RT36" s="802"/>
      <c r="RU36" s="802"/>
      <c r="RV36" s="802"/>
      <c r="RW36" s="802"/>
      <c r="RX36" s="802"/>
      <c r="RY36" s="802"/>
      <c r="RZ36" s="802"/>
      <c r="SA36" s="802"/>
      <c r="SB36" s="802"/>
      <c r="SC36" s="802"/>
      <c r="SD36" s="802"/>
      <c r="SE36" s="802"/>
      <c r="SF36" s="802"/>
      <c r="SG36" s="802"/>
      <c r="SH36" s="802"/>
      <c r="SI36" s="802"/>
      <c r="SJ36" s="802"/>
      <c r="SK36" s="802"/>
      <c r="SL36" s="802"/>
      <c r="SM36" s="802"/>
      <c r="SN36" s="802"/>
      <c r="SO36" s="802"/>
      <c r="SP36" s="802"/>
      <c r="SQ36" s="802"/>
      <c r="SR36" s="802"/>
      <c r="SS36" s="802"/>
      <c r="ST36" s="802"/>
      <c r="SU36" s="802"/>
      <c r="SV36" s="802"/>
      <c r="SW36" s="802"/>
      <c r="SX36" s="802"/>
      <c r="SY36" s="802"/>
      <c r="SZ36" s="802"/>
      <c r="TA36" s="802"/>
      <c r="TB36" s="802"/>
      <c r="TC36" s="802"/>
      <c r="TD36" s="802"/>
      <c r="TE36" s="802"/>
      <c r="TF36" s="802"/>
      <c r="TG36" s="802"/>
      <c r="TH36" s="802"/>
      <c r="TI36" s="802"/>
      <c r="TJ36" s="802"/>
      <c r="TK36" s="802"/>
      <c r="TL36" s="802"/>
      <c r="TM36" s="802"/>
      <c r="TN36" s="802"/>
      <c r="TO36" s="802"/>
      <c r="TP36" s="802"/>
      <c r="TQ36" s="802"/>
      <c r="TR36" s="802"/>
      <c r="TS36" s="802"/>
      <c r="TT36" s="802"/>
      <c r="TU36" s="802"/>
      <c r="TV36" s="802"/>
      <c r="TW36" s="802"/>
      <c r="TX36" s="802"/>
      <c r="TY36" s="802"/>
      <c r="TZ36" s="802"/>
      <c r="UA36" s="802"/>
      <c r="UB36" s="802"/>
      <c r="UC36" s="802"/>
      <c r="UD36" s="802"/>
      <c r="UE36" s="802"/>
      <c r="UF36" s="802"/>
      <c r="UG36" s="802"/>
      <c r="UH36" s="802"/>
      <c r="UI36" s="802"/>
      <c r="UJ36" s="802"/>
      <c r="UK36" s="802"/>
      <c r="UL36" s="802"/>
      <c r="UM36" s="802"/>
      <c r="UN36" s="802"/>
      <c r="UO36" s="802"/>
      <c r="UP36" s="802"/>
      <c r="UQ36" s="802"/>
      <c r="UR36" s="802"/>
      <c r="US36" s="802"/>
      <c r="UT36" s="802"/>
      <c r="UU36" s="802"/>
      <c r="UV36" s="802"/>
      <c r="UW36" s="802"/>
      <c r="UX36" s="802"/>
      <c r="UY36" s="802"/>
      <c r="UZ36" s="802"/>
      <c r="VA36" s="802"/>
      <c r="VB36" s="802"/>
      <c r="VC36" s="802"/>
      <c r="VD36" s="802"/>
      <c r="VE36" s="802"/>
      <c r="VF36" s="802"/>
      <c r="VG36" s="802"/>
      <c r="VH36" s="802"/>
      <c r="VI36" s="802"/>
      <c r="VJ36" s="802"/>
      <c r="VK36" s="802"/>
      <c r="VL36" s="802"/>
      <c r="VM36" s="802"/>
      <c r="VN36" s="802"/>
      <c r="VO36" s="802"/>
      <c r="VP36" s="802"/>
      <c r="VQ36" s="802"/>
      <c r="VR36" s="802"/>
      <c r="VS36" s="802"/>
      <c r="VT36" s="802"/>
      <c r="VU36" s="802"/>
      <c r="VV36" s="802"/>
      <c r="VW36" s="802"/>
      <c r="VX36" s="802"/>
      <c r="VY36" s="802"/>
      <c r="VZ36" s="802"/>
      <c r="WA36" s="802"/>
      <c r="WB36" s="802"/>
      <c r="WC36" s="802"/>
      <c r="WD36" s="802"/>
      <c r="WE36" s="802"/>
      <c r="WF36" s="802"/>
      <c r="WG36" s="802"/>
      <c r="WH36" s="802"/>
      <c r="WI36" s="802"/>
      <c r="WJ36" s="802"/>
      <c r="WK36" s="802"/>
      <c r="WL36" s="802"/>
      <c r="WM36" s="802"/>
      <c r="WN36" s="802"/>
      <c r="WO36" s="802"/>
      <c r="WP36" s="802"/>
      <c r="WQ36" s="802"/>
      <c r="WR36" s="802"/>
      <c r="WS36" s="802"/>
      <c r="WT36" s="802"/>
      <c r="WU36" s="802"/>
      <c r="WV36" s="802"/>
      <c r="WW36" s="802"/>
      <c r="WX36" s="802"/>
      <c r="WY36" s="802"/>
      <c r="WZ36" s="802"/>
      <c r="XA36" s="802"/>
      <c r="XB36" s="802"/>
      <c r="XC36" s="802"/>
      <c r="XD36" s="802"/>
      <c r="XE36" s="802"/>
      <c r="XF36" s="802"/>
      <c r="XG36" s="802"/>
      <c r="XH36" s="802"/>
      <c r="XI36" s="802"/>
      <c r="XJ36" s="802"/>
      <c r="XK36" s="802"/>
      <c r="XL36" s="802"/>
      <c r="XM36" s="802"/>
      <c r="XN36" s="802"/>
      <c r="XO36" s="802"/>
      <c r="XP36" s="802"/>
      <c r="XQ36" s="802"/>
      <c r="XR36" s="802"/>
      <c r="XS36" s="802"/>
      <c r="XT36" s="802"/>
      <c r="XU36" s="802"/>
      <c r="XV36" s="802"/>
      <c r="XW36" s="802"/>
      <c r="XX36" s="802"/>
      <c r="XY36" s="802"/>
      <c r="XZ36" s="802"/>
      <c r="YA36" s="802"/>
      <c r="YB36" s="802"/>
      <c r="YC36" s="802"/>
      <c r="YD36" s="802"/>
      <c r="YE36" s="802"/>
      <c r="YF36" s="802"/>
      <c r="YG36" s="802"/>
      <c r="YH36" s="802"/>
      <c r="YI36" s="802"/>
      <c r="YJ36" s="802"/>
      <c r="YK36" s="802"/>
      <c r="YL36" s="802"/>
      <c r="YM36" s="802"/>
      <c r="YN36" s="802"/>
      <c r="YO36" s="802"/>
      <c r="YP36" s="802"/>
      <c r="YQ36" s="802"/>
      <c r="YR36" s="802"/>
      <c r="YS36" s="802"/>
      <c r="YT36" s="802"/>
      <c r="YU36" s="802"/>
      <c r="YV36" s="802"/>
      <c r="YW36" s="802"/>
      <c r="YX36" s="802"/>
      <c r="YY36" s="802"/>
      <c r="YZ36" s="802"/>
      <c r="ZA36" s="802"/>
      <c r="ZB36" s="802"/>
      <c r="ZC36" s="802"/>
      <c r="ZD36" s="802"/>
      <c r="ZE36" s="802"/>
      <c r="ZF36" s="802"/>
      <c r="ZG36" s="802"/>
      <c r="ZH36" s="802"/>
      <c r="ZI36" s="802"/>
      <c r="ZJ36" s="802"/>
      <c r="ZK36" s="802"/>
      <c r="ZL36" s="802"/>
      <c r="ZM36" s="802"/>
      <c r="ZN36" s="802"/>
      <c r="ZO36" s="802"/>
      <c r="ZP36" s="802"/>
      <c r="ZQ36" s="802"/>
      <c r="ZR36" s="802"/>
      <c r="ZS36" s="802"/>
      <c r="ZT36" s="802"/>
      <c r="ZU36" s="802"/>
      <c r="ZV36" s="802"/>
      <c r="ZW36" s="802"/>
      <c r="ZX36" s="802"/>
      <c r="ZY36" s="802"/>
      <c r="ZZ36" s="802"/>
      <c r="AAA36" s="802"/>
      <c r="AAB36" s="802"/>
      <c r="AAC36" s="802"/>
      <c r="AAD36" s="802"/>
      <c r="AAE36" s="802"/>
      <c r="AAF36" s="802"/>
      <c r="AAG36" s="802"/>
      <c r="AAH36" s="802"/>
      <c r="AAI36" s="802"/>
      <c r="AAJ36" s="802"/>
      <c r="AAK36" s="802"/>
      <c r="AAL36" s="802"/>
      <c r="AAM36" s="802"/>
      <c r="AAN36" s="802"/>
      <c r="AAO36" s="802"/>
      <c r="AAP36" s="802"/>
      <c r="AAQ36" s="802"/>
      <c r="AAR36" s="802"/>
      <c r="AAS36" s="802"/>
      <c r="AAT36" s="802"/>
      <c r="AAU36" s="802"/>
      <c r="AAV36" s="802"/>
      <c r="AAW36" s="802"/>
      <c r="AAX36" s="802"/>
      <c r="AAY36" s="802"/>
      <c r="AAZ36" s="802"/>
      <c r="ABA36" s="802"/>
      <c r="ABB36" s="802"/>
      <c r="ABC36" s="802"/>
      <c r="ABD36" s="802"/>
      <c r="ABE36" s="802"/>
      <c r="ABF36" s="802"/>
      <c r="ABG36" s="802"/>
      <c r="ABH36" s="802"/>
      <c r="ABI36" s="802"/>
      <c r="ABJ36" s="802"/>
      <c r="ABK36" s="802"/>
      <c r="ABL36" s="802"/>
      <c r="ABM36" s="802"/>
      <c r="ABN36" s="802"/>
      <c r="ABO36" s="802"/>
      <c r="ABP36" s="802"/>
      <c r="ABQ36" s="802"/>
      <c r="ABR36" s="802"/>
      <c r="ABS36" s="802"/>
      <c r="ABT36" s="802"/>
      <c r="ABU36" s="802"/>
      <c r="ABV36" s="802"/>
      <c r="ABW36" s="802"/>
      <c r="ABX36" s="802"/>
      <c r="ABY36" s="802"/>
      <c r="ABZ36" s="802"/>
      <c r="ACA36" s="802"/>
      <c r="ACB36" s="802"/>
      <c r="ACC36" s="802"/>
      <c r="ACD36" s="802"/>
      <c r="ACE36" s="802"/>
      <c r="ACF36" s="802"/>
      <c r="ACG36" s="802"/>
      <c r="ACH36" s="802"/>
      <c r="ACI36" s="802"/>
      <c r="ACJ36" s="802"/>
      <c r="ACK36" s="802"/>
      <c r="ACL36" s="802"/>
      <c r="ACM36" s="802"/>
      <c r="ACN36" s="802"/>
      <c r="ACO36" s="802"/>
      <c r="ACP36" s="802"/>
      <c r="ACQ36" s="802"/>
      <c r="ACR36" s="802"/>
      <c r="ACS36" s="802"/>
      <c r="ACT36" s="802"/>
      <c r="ACU36" s="802"/>
      <c r="ACV36" s="802"/>
      <c r="ACW36" s="802"/>
      <c r="ACX36" s="802"/>
      <c r="ACY36" s="802"/>
      <c r="ACZ36" s="802"/>
      <c r="ADA36" s="802"/>
      <c r="ADB36" s="802"/>
      <c r="ADC36" s="802"/>
      <c r="ADD36" s="802"/>
      <c r="ADE36" s="802"/>
      <c r="ADF36" s="802"/>
      <c r="ADG36" s="802"/>
      <c r="ADH36" s="802"/>
      <c r="ADI36" s="802"/>
      <c r="ADJ36" s="802"/>
      <c r="ADK36" s="802"/>
      <c r="ADL36" s="802"/>
      <c r="ADM36" s="802"/>
      <c r="ADN36" s="802"/>
      <c r="ADO36" s="802"/>
      <c r="ADP36" s="802"/>
      <c r="ADQ36" s="802"/>
      <c r="ADR36" s="802"/>
      <c r="ADS36" s="802"/>
      <c r="ADT36" s="802"/>
      <c r="ADU36" s="802"/>
      <c r="ADV36" s="802"/>
      <c r="ADW36" s="802"/>
      <c r="ADX36" s="802"/>
      <c r="ADY36" s="802"/>
      <c r="ADZ36" s="802"/>
      <c r="AEA36" s="802"/>
      <c r="AEB36" s="802"/>
      <c r="AEC36" s="802"/>
      <c r="AED36" s="802"/>
      <c r="AEE36" s="802"/>
      <c r="AEF36" s="802"/>
      <c r="AEG36" s="802"/>
      <c r="AEH36" s="802"/>
      <c r="AEI36" s="802"/>
      <c r="AEJ36" s="802"/>
      <c r="AEK36" s="802"/>
      <c r="AEL36" s="802"/>
      <c r="AEM36" s="802"/>
      <c r="AEN36" s="802"/>
      <c r="AEO36" s="802"/>
      <c r="AEP36" s="802"/>
      <c r="AEQ36" s="802"/>
      <c r="AER36" s="802"/>
      <c r="AES36" s="802"/>
      <c r="AET36" s="802"/>
      <c r="AEU36" s="802"/>
      <c r="AEV36" s="802"/>
      <c r="AEW36" s="802"/>
      <c r="AEX36" s="802"/>
      <c r="AEY36" s="802"/>
      <c r="AEZ36" s="802"/>
      <c r="AFA36" s="802"/>
      <c r="AFB36" s="802"/>
      <c r="AFC36" s="802"/>
      <c r="AFD36" s="802"/>
      <c r="AFE36" s="802"/>
      <c r="AFF36" s="802"/>
      <c r="AFG36" s="802"/>
      <c r="AFH36" s="802"/>
      <c r="AFI36" s="802"/>
      <c r="AFJ36" s="802"/>
      <c r="AFK36" s="802"/>
      <c r="AFL36" s="802"/>
      <c r="AFM36" s="802"/>
      <c r="AFN36" s="802"/>
      <c r="AFO36" s="802"/>
      <c r="AFP36" s="802"/>
      <c r="AFQ36" s="802"/>
      <c r="AFR36" s="802"/>
      <c r="AFS36" s="802"/>
      <c r="AFT36" s="802"/>
      <c r="AFU36" s="802"/>
      <c r="AFV36" s="802"/>
      <c r="AFW36" s="802"/>
      <c r="AFX36" s="802"/>
      <c r="AFY36" s="802"/>
      <c r="AFZ36" s="802"/>
      <c r="AGA36" s="802"/>
      <c r="AGB36" s="802"/>
      <c r="AGC36" s="802"/>
      <c r="AGD36" s="802"/>
      <c r="AGE36" s="802"/>
      <c r="AGF36" s="802"/>
      <c r="AGG36" s="802"/>
      <c r="AGH36" s="802"/>
      <c r="AGI36" s="802"/>
      <c r="AGJ36" s="802"/>
      <c r="AGK36" s="802"/>
      <c r="AGL36" s="802"/>
      <c r="AGM36" s="802"/>
      <c r="AGN36" s="802"/>
      <c r="AGO36" s="802"/>
      <c r="AGP36" s="802"/>
      <c r="AGQ36" s="802"/>
      <c r="AGR36" s="802"/>
      <c r="AGS36" s="802"/>
      <c r="AGT36" s="802"/>
      <c r="AGU36" s="802"/>
      <c r="AGV36" s="802"/>
      <c r="AGW36" s="802"/>
      <c r="AGX36" s="802"/>
      <c r="AGY36" s="802"/>
      <c r="AGZ36" s="802"/>
      <c r="AHA36" s="802"/>
      <c r="AHB36" s="802"/>
      <c r="AHC36" s="802"/>
      <c r="AHD36" s="802"/>
      <c r="AHE36" s="802"/>
      <c r="AHF36" s="802"/>
      <c r="AHG36" s="802"/>
      <c r="AHH36" s="802"/>
      <c r="AHI36" s="802"/>
      <c r="AHJ36" s="802"/>
      <c r="AHK36" s="802"/>
      <c r="AHL36" s="802"/>
      <c r="AHM36" s="802"/>
      <c r="AHN36" s="802"/>
      <c r="AHO36" s="802"/>
      <c r="AHP36" s="802"/>
      <c r="AHQ36" s="802"/>
      <c r="AHR36" s="802"/>
      <c r="AHS36" s="802"/>
      <c r="AHT36" s="802"/>
      <c r="AHU36" s="802"/>
      <c r="AHV36" s="802"/>
      <c r="AHW36" s="802"/>
      <c r="AHX36" s="802"/>
      <c r="AHY36" s="802"/>
      <c r="AHZ36" s="802"/>
      <c r="AIA36" s="802"/>
      <c r="AIB36" s="802"/>
      <c r="AIC36" s="802"/>
      <c r="AID36" s="802"/>
      <c r="AIE36" s="802"/>
      <c r="AIF36" s="802"/>
      <c r="AIG36" s="802"/>
      <c r="AIH36" s="802"/>
      <c r="AII36" s="802"/>
      <c r="AIJ36" s="802"/>
      <c r="AIK36" s="793"/>
      <c r="AIL36" s="793"/>
      <c r="AIM36" s="793"/>
      <c r="AIN36" s="793"/>
      <c r="AIO36" s="793"/>
      <c r="AIP36" s="793"/>
      <c r="AIQ36" s="793"/>
      <c r="AIR36" s="793"/>
      <c r="AIS36" s="793"/>
      <c r="AIT36" s="793"/>
      <c r="AIU36" s="793"/>
      <c r="AIV36" s="793"/>
      <c r="AIW36" s="793"/>
      <c r="AIX36" s="793"/>
      <c r="AIY36" s="793"/>
      <c r="AIZ36" s="793"/>
      <c r="AJA36" s="793"/>
      <c r="AJB36" s="793"/>
      <c r="AJC36" s="793"/>
      <c r="AJD36" s="793"/>
      <c r="AJE36" s="793"/>
      <c r="AJF36" s="793"/>
      <c r="AJG36" s="793"/>
      <c r="AJH36" s="793"/>
      <c r="AJI36" s="793"/>
      <c r="AJJ36" s="793"/>
      <c r="AJK36" s="793"/>
      <c r="AJL36" s="793"/>
      <c r="AJM36" s="793"/>
      <c r="AJN36" s="793"/>
      <c r="AJO36" s="793"/>
      <c r="AJP36" s="793"/>
      <c r="AJQ36" s="793"/>
      <c r="AJR36" s="793"/>
      <c r="AJS36" s="793"/>
      <c r="AJT36" s="793"/>
      <c r="AJU36" s="793"/>
      <c r="AJV36" s="793"/>
      <c r="AJW36" s="793"/>
      <c r="AJX36" s="793"/>
      <c r="AJY36" s="793"/>
      <c r="AJZ36" s="793"/>
      <c r="AKA36" s="793"/>
      <c r="AKB36" s="793"/>
      <c r="AKC36" s="793"/>
      <c r="AKD36" s="793"/>
      <c r="AKE36" s="793"/>
      <c r="AKF36" s="793"/>
      <c r="AKG36" s="793"/>
      <c r="AKH36" s="793"/>
      <c r="AKI36" s="793"/>
      <c r="AKJ36" s="793"/>
      <c r="AKK36" s="793"/>
      <c r="AKL36" s="793"/>
      <c r="AKM36" s="793"/>
      <c r="AKN36" s="793"/>
      <c r="AKO36" s="793"/>
      <c r="AKP36" s="793"/>
      <c r="AKQ36" s="793"/>
      <c r="AKR36" s="793"/>
      <c r="AKS36" s="793"/>
      <c r="AKT36" s="793"/>
      <c r="AKU36" s="793"/>
      <c r="AKV36" s="793"/>
      <c r="AKW36" s="793"/>
      <c r="AKX36" s="793"/>
      <c r="AKY36" s="793"/>
      <c r="AKZ36" s="793"/>
      <c r="ALA36" s="793"/>
      <c r="ALB36" s="793"/>
      <c r="ALC36" s="793"/>
      <c r="ALD36" s="793"/>
      <c r="ALE36" s="793"/>
      <c r="ALF36" s="793"/>
      <c r="ALG36" s="793"/>
      <c r="ALH36" s="793"/>
      <c r="ALI36" s="793"/>
      <c r="ALJ36" s="793"/>
      <c r="ALK36" s="793"/>
      <c r="ALL36" s="793"/>
      <c r="ALM36" s="793"/>
      <c r="ALN36" s="793"/>
      <c r="ALO36" s="793"/>
      <c r="ALP36" s="793"/>
      <c r="ALQ36" s="793"/>
      <c r="ALR36" s="793"/>
      <c r="ALS36" s="793"/>
      <c r="ALT36" s="793"/>
      <c r="ALU36" s="793"/>
      <c r="ALV36" s="793"/>
      <c r="ALW36" s="793"/>
      <c r="ALX36" s="793"/>
      <c r="ALY36" s="793"/>
      <c r="ALZ36" s="793"/>
      <c r="AMA36" s="793"/>
      <c r="AMB36" s="793"/>
      <c r="AMC36" s="793"/>
      <c r="AMD36" s="793"/>
      <c r="AME36" s="793"/>
      <c r="AMF36" s="793"/>
      <c r="AMG36" s="793"/>
      <c r="AMH36" s="793"/>
      <c r="AMI36" s="793"/>
      <c r="AMJ36" s="793"/>
      <c r="AMK36" s="793"/>
      <c r="AML36" s="793"/>
      <c r="AMM36" s="793"/>
      <c r="AMN36" s="793"/>
      <c r="AMO36" s="793"/>
      <c r="AMP36" s="793"/>
      <c r="AMQ36" s="793"/>
      <c r="AMR36" s="793"/>
      <c r="AMS36" s="793"/>
      <c r="AMT36" s="793"/>
      <c r="AMU36" s="793"/>
      <c r="AMV36" s="793"/>
      <c r="AMW36" s="793"/>
      <c r="AMX36" s="793"/>
      <c r="AMY36" s="793"/>
      <c r="AMZ36" s="793"/>
      <c r="ANA36" s="793"/>
      <c r="ANB36" s="793"/>
      <c r="ANC36" s="793"/>
      <c r="AND36" s="793"/>
      <c r="ANE36" s="793"/>
      <c r="ANF36" s="793"/>
      <c r="ANG36" s="793"/>
      <c r="ANH36" s="793"/>
      <c r="ANI36" s="793"/>
      <c r="ANJ36" s="793"/>
      <c r="ANK36" s="793"/>
      <c r="ANL36" s="793"/>
      <c r="ANM36" s="793"/>
      <c r="ANN36" s="793"/>
      <c r="ANO36" s="793"/>
      <c r="ANP36" s="793"/>
      <c r="ANQ36" s="793"/>
      <c r="ANR36" s="793"/>
      <c r="ANS36" s="793"/>
      <c r="ANT36" s="793"/>
      <c r="ANU36" s="793"/>
      <c r="ANV36" s="793"/>
      <c r="ANW36" s="793"/>
      <c r="ANX36" s="793"/>
      <c r="ANY36" s="793"/>
      <c r="ANZ36" s="793"/>
      <c r="AOA36" s="793"/>
      <c r="AOB36" s="793"/>
      <c r="AOC36" s="793"/>
      <c r="AOD36" s="793"/>
      <c r="AOE36" s="793"/>
      <c r="AOF36" s="793"/>
      <c r="AOG36" s="793"/>
      <c r="AOH36" s="793"/>
      <c r="AOI36" s="793"/>
      <c r="AOJ36" s="793"/>
      <c r="AOK36" s="793"/>
      <c r="AOL36" s="793"/>
      <c r="AOM36" s="793"/>
      <c r="AON36" s="793"/>
      <c r="AOO36" s="793"/>
      <c r="AOP36" s="793"/>
      <c r="AOQ36" s="793"/>
      <c r="AOR36" s="793"/>
      <c r="AOS36" s="793"/>
      <c r="AOT36" s="793"/>
      <c r="AOU36" s="793"/>
      <c r="AOV36" s="793"/>
      <c r="AOW36" s="793"/>
      <c r="AOX36" s="793"/>
      <c r="AOY36" s="793"/>
      <c r="AOZ36" s="793"/>
      <c r="APA36" s="793"/>
      <c r="APB36" s="793"/>
      <c r="APC36" s="793"/>
      <c r="APD36" s="793"/>
      <c r="APE36" s="793"/>
      <c r="APF36" s="793"/>
      <c r="APG36" s="793"/>
      <c r="APH36" s="793"/>
      <c r="API36" s="793"/>
      <c r="APJ36" s="793"/>
      <c r="APK36" s="793"/>
      <c r="APL36" s="793"/>
      <c r="APM36" s="793"/>
      <c r="APN36" s="793"/>
      <c r="APO36" s="793"/>
      <c r="APP36" s="793"/>
      <c r="APQ36" s="793"/>
      <c r="APR36" s="793"/>
      <c r="APS36" s="793"/>
      <c r="APT36" s="793"/>
      <c r="APU36" s="793"/>
      <c r="APV36" s="793"/>
      <c r="APW36" s="793"/>
      <c r="APX36" s="793"/>
      <c r="APY36" s="793"/>
      <c r="APZ36" s="793"/>
      <c r="AQA36" s="793"/>
      <c r="AQB36" s="793"/>
      <c r="AQC36" s="793"/>
      <c r="AQD36" s="793"/>
      <c r="AQE36" s="802"/>
      <c r="AQF36" s="802"/>
      <c r="AQG36" s="802"/>
      <c r="AQH36" s="802"/>
      <c r="AQI36" s="802"/>
      <c r="AQJ36" s="802"/>
      <c r="AQK36" s="802"/>
      <c r="AQL36" s="802"/>
      <c r="AQM36" s="802"/>
      <c r="AQN36" s="802"/>
      <c r="AQO36" s="802"/>
      <c r="AQP36" s="802"/>
      <c r="AQQ36" s="802"/>
      <c r="AQR36" s="802"/>
      <c r="AQS36" s="802"/>
      <c r="AQT36" s="802"/>
      <c r="AQU36" s="802"/>
      <c r="AQV36" s="802"/>
      <c r="AQW36" s="802"/>
      <c r="AQX36" s="802"/>
      <c r="AQY36" s="802"/>
      <c r="AQZ36" s="802"/>
      <c r="ARA36" s="802"/>
      <c r="ARB36" s="802"/>
      <c r="ARC36" s="802"/>
      <c r="ARD36" s="802"/>
      <c r="ARE36" s="802"/>
      <c r="ARF36" s="802"/>
      <c r="ARG36" s="802"/>
      <c r="ARH36" s="802"/>
      <c r="ARI36" s="802"/>
      <c r="ARJ36" s="802"/>
      <c r="ARK36" s="802"/>
      <c r="ARL36" s="802"/>
      <c r="ARM36" s="802"/>
      <c r="ARN36" s="802"/>
      <c r="ARO36" s="802"/>
      <c r="ARP36" s="802"/>
      <c r="ARQ36" s="802"/>
      <c r="ARR36" s="802"/>
      <c r="ARS36" s="802"/>
      <c r="ART36" s="802"/>
      <c r="ARU36" s="802"/>
      <c r="ARV36" s="802"/>
      <c r="ARW36" s="802"/>
      <c r="ARX36" s="802"/>
      <c r="ARY36" s="802"/>
      <c r="ARZ36" s="802"/>
      <c r="ASA36" s="802"/>
      <c r="ASB36" s="802"/>
      <c r="ASC36" s="802"/>
      <c r="ASD36" s="802"/>
      <c r="ASE36" s="802"/>
      <c r="ASF36" s="802"/>
      <c r="ASG36" s="802"/>
      <c r="ASH36" s="802"/>
      <c r="ASI36" s="802"/>
      <c r="ASJ36" s="802"/>
      <c r="ASK36" s="802"/>
      <c r="ASL36" s="802"/>
      <c r="ASM36" s="793"/>
      <c r="ASN36" s="793"/>
      <c r="ASO36" s="793"/>
      <c r="ASP36" s="793"/>
      <c r="ASQ36" s="793"/>
      <c r="ASR36" s="793"/>
      <c r="ASS36" s="793"/>
      <c r="AST36" s="793"/>
      <c r="ASU36" s="793"/>
      <c r="ASV36" s="793"/>
      <c r="ASW36" s="793"/>
      <c r="ASX36" s="793"/>
      <c r="ASY36" s="793"/>
      <c r="ASZ36" s="793"/>
      <c r="ATA36" s="793"/>
      <c r="ATB36" s="793"/>
      <c r="ATC36" s="793"/>
      <c r="ATD36" s="793"/>
      <c r="ATE36" s="793"/>
      <c r="ATF36" s="793"/>
      <c r="ATG36" s="793"/>
      <c r="ATH36" s="793"/>
      <c r="ATI36" s="793"/>
      <c r="ATJ36" s="793"/>
      <c r="ATK36" s="793"/>
      <c r="ATL36" s="793"/>
      <c r="ATM36" s="793"/>
      <c r="ATN36" s="793"/>
      <c r="ATO36" s="793"/>
      <c r="ATP36" s="802"/>
      <c r="ATQ36" s="802"/>
      <c r="ATR36" s="802"/>
      <c r="ATS36" s="802"/>
      <c r="ATT36" s="802"/>
      <c r="ATU36" s="802"/>
      <c r="ATV36" s="802"/>
      <c r="ATW36" s="802"/>
      <c r="ATX36" s="802"/>
      <c r="ATY36" s="802"/>
      <c r="ATZ36" s="802"/>
      <c r="AUA36" s="802"/>
      <c r="AUB36" s="802"/>
      <c r="AUC36" s="802"/>
      <c r="AUD36" s="802"/>
      <c r="AUE36" s="802"/>
      <c r="AUF36" s="802"/>
      <c r="AUG36" s="802"/>
      <c r="AUH36" s="802"/>
      <c r="AUI36" s="802"/>
      <c r="AUJ36" s="802"/>
      <c r="AUK36" s="802"/>
      <c r="AUL36" s="802"/>
      <c r="AUM36" s="802"/>
      <c r="AUN36" s="802"/>
      <c r="AUO36" s="802"/>
      <c r="AUP36" s="801"/>
      <c r="AUQ36" s="802"/>
      <c r="AUR36" s="801"/>
      <c r="AUS36" s="802"/>
      <c r="AUT36" s="801"/>
      <c r="AUU36" s="802"/>
      <c r="AUV36" s="802"/>
      <c r="AUW36" s="802"/>
      <c r="AUX36" s="802"/>
      <c r="AUY36" s="802"/>
      <c r="AUZ36" s="802"/>
      <c r="AVA36" s="802"/>
      <c r="AVB36" s="802"/>
      <c r="AVC36" s="802"/>
      <c r="AVD36" s="802"/>
      <c r="AVE36" s="802"/>
      <c r="AVF36" s="802"/>
      <c r="AVG36" s="802"/>
      <c r="AVH36" s="802"/>
      <c r="AVI36" s="802"/>
      <c r="AVJ36" s="808"/>
      <c r="AVK36" s="808"/>
      <c r="AVL36" s="808"/>
      <c r="AVM36" s="808"/>
      <c r="AVN36" s="808"/>
      <c r="AVO36" s="808"/>
      <c r="AVP36" s="808"/>
      <c r="AVQ36" s="808"/>
      <c r="AVR36" s="808"/>
      <c r="AVS36" s="808"/>
      <c r="AVT36" s="808"/>
      <c r="AVU36" s="809"/>
      <c r="AVV36" s="809"/>
      <c r="AVW36" s="809"/>
      <c r="AVX36" s="809"/>
      <c r="AVY36" s="809"/>
      <c r="AVZ36" s="809"/>
      <c r="AWA36" s="809"/>
      <c r="AWB36" s="809"/>
      <c r="AWC36" s="809"/>
      <c r="AWD36" s="809"/>
      <c r="AWE36" s="809"/>
      <c r="AWF36" s="809"/>
      <c r="AWG36" s="809"/>
      <c r="AWH36" s="809"/>
      <c r="AWI36" s="809"/>
      <c r="AWJ36" s="809"/>
      <c r="AWK36" s="809"/>
      <c r="AWL36" s="809"/>
      <c r="AWM36" s="809"/>
      <c r="AWN36" s="809"/>
      <c r="AWO36" s="809"/>
      <c r="AWP36" s="809"/>
      <c r="AWQ36" s="809"/>
      <c r="AWR36" s="808"/>
      <c r="AWS36" s="761"/>
      <c r="AWT36" s="808"/>
      <c r="AWU36" s="809"/>
      <c r="AWV36" s="809"/>
      <c r="AWW36" s="809"/>
      <c r="AWX36" s="809"/>
      <c r="AWY36" s="809"/>
      <c r="AWZ36" s="809"/>
      <c r="AXA36" s="809"/>
      <c r="AXB36" s="809"/>
      <c r="AXC36" s="809"/>
      <c r="AXD36" s="809"/>
      <c r="AXE36" s="809"/>
      <c r="AXF36" s="809"/>
      <c r="AXG36" s="809"/>
      <c r="AXH36" s="809"/>
      <c r="AXI36" s="809"/>
      <c r="AXJ36" s="809"/>
      <c r="AXK36" s="809"/>
      <c r="AXL36" s="809"/>
      <c r="AXM36" s="809"/>
      <c r="AXN36" s="809"/>
      <c r="AXO36" s="809"/>
      <c r="AXP36" s="809"/>
      <c r="AXQ36" s="809"/>
      <c r="AXR36" s="809"/>
      <c r="AXS36" s="809"/>
      <c r="AXT36" s="809"/>
      <c r="AXU36" s="809"/>
      <c r="AXV36" s="809"/>
      <c r="AXW36" s="809"/>
      <c r="AXX36" s="809"/>
      <c r="AXY36" s="809"/>
      <c r="AXZ36" s="809"/>
      <c r="AYA36" s="809"/>
      <c r="AYB36" s="809"/>
      <c r="AYC36" s="809"/>
      <c r="AYD36" s="808"/>
      <c r="AYE36" s="808"/>
      <c r="AYF36" s="809"/>
      <c r="AYG36" s="808"/>
      <c r="AYH36" s="810"/>
      <c r="AYI36" s="810"/>
      <c r="AYJ36" s="810"/>
      <c r="AYK36" s="810"/>
      <c r="AYL36" s="810"/>
      <c r="AYM36" s="810"/>
      <c r="AYN36" s="810"/>
      <c r="AYO36" s="810"/>
      <c r="AYP36" s="810"/>
      <c r="AYQ36" s="810"/>
      <c r="AYR36" s="810"/>
      <c r="AYS36" s="810"/>
      <c r="AYT36" s="810"/>
      <c r="AYU36" s="810"/>
      <c r="AYV36" s="810"/>
      <c r="AYW36" s="810"/>
      <c r="AYX36" s="810"/>
      <c r="AYY36" s="810"/>
      <c r="AYZ36" s="810"/>
      <c r="AZA36" s="810"/>
      <c r="AZB36" s="810"/>
      <c r="AZC36" s="810"/>
      <c r="AZD36" s="810"/>
      <c r="AZE36" s="810"/>
      <c r="AZF36" s="810"/>
      <c r="AZG36" s="810"/>
      <c r="AZH36" s="810"/>
      <c r="AZI36" s="810"/>
      <c r="AZJ36" s="810"/>
      <c r="AZK36" s="810"/>
      <c r="AZL36" s="810"/>
      <c r="AZM36" s="810"/>
      <c r="AZN36" s="810"/>
      <c r="AZO36" s="810"/>
      <c r="AZP36" s="809"/>
      <c r="AZQ36" s="802"/>
      <c r="AZR36" s="802"/>
      <c r="AZS36" s="802"/>
    </row>
    <row r="37" spans="2:1371" s="793" customFormat="1" ht="13.5">
      <c r="AS37" s="802"/>
      <c r="AT37" s="802"/>
      <c r="AU37" s="802"/>
      <c r="AV37" s="802"/>
      <c r="AW37" s="802"/>
      <c r="AX37" s="802"/>
      <c r="AY37" s="802"/>
      <c r="AZ37" s="802"/>
      <c r="BA37" s="802"/>
      <c r="BB37" s="802"/>
      <c r="BC37" s="802"/>
      <c r="BD37" s="802"/>
      <c r="BE37" s="802"/>
      <c r="BF37" s="802"/>
      <c r="BG37" s="802"/>
      <c r="BH37" s="802"/>
      <c r="BI37" s="802"/>
      <c r="BJ37" s="802"/>
      <c r="BK37" s="802"/>
      <c r="BL37" s="802"/>
      <c r="BM37" s="802"/>
      <c r="BN37" s="802"/>
      <c r="BO37" s="802"/>
      <c r="BP37" s="802"/>
      <c r="BQ37" s="802"/>
      <c r="BR37" s="802"/>
      <c r="BS37" s="802"/>
      <c r="BT37" s="802"/>
      <c r="BU37" s="802"/>
      <c r="BV37" s="802"/>
      <c r="BW37" s="802"/>
      <c r="BX37" s="802"/>
      <c r="BY37" s="802"/>
      <c r="BZ37" s="802"/>
      <c r="CA37" s="802"/>
      <c r="CB37" s="802"/>
      <c r="CC37" s="802"/>
      <c r="CD37" s="802"/>
      <c r="CE37" s="802"/>
      <c r="CF37" s="802"/>
      <c r="CG37" s="802"/>
      <c r="CH37" s="802"/>
      <c r="CI37" s="802"/>
      <c r="CJ37" s="802"/>
      <c r="CK37" s="802"/>
      <c r="CL37" s="802"/>
      <c r="CM37" s="802"/>
      <c r="CN37" s="802"/>
      <c r="CO37" s="802"/>
      <c r="CP37" s="802"/>
      <c r="CQ37" s="802"/>
      <c r="CR37" s="802"/>
      <c r="CS37" s="802"/>
      <c r="CT37" s="802"/>
      <c r="CU37" s="802"/>
      <c r="CV37" s="802"/>
      <c r="CW37" s="802"/>
      <c r="CX37" s="802"/>
      <c r="CY37" s="802"/>
      <c r="CZ37" s="802"/>
      <c r="DA37" s="802"/>
      <c r="DB37" s="802"/>
      <c r="DC37" s="802"/>
      <c r="DD37" s="802"/>
      <c r="DE37" s="802"/>
      <c r="DF37" s="802"/>
      <c r="DG37" s="802"/>
      <c r="DH37" s="802"/>
      <c r="DI37" s="802"/>
      <c r="DJ37" s="802"/>
      <c r="DK37" s="802"/>
      <c r="DL37" s="802"/>
      <c r="DM37" s="802"/>
      <c r="DN37" s="802"/>
      <c r="DO37" s="802"/>
      <c r="DP37" s="802"/>
      <c r="DQ37" s="802"/>
      <c r="DR37" s="802"/>
      <c r="DS37" s="802"/>
      <c r="DT37" s="802"/>
      <c r="DU37" s="802"/>
      <c r="DV37" s="802"/>
      <c r="DW37" s="802"/>
      <c r="DX37" s="802"/>
      <c r="DY37" s="802"/>
      <c r="DZ37" s="802"/>
      <c r="EA37" s="802"/>
      <c r="EB37" s="802"/>
      <c r="EC37" s="802"/>
      <c r="ED37" s="802"/>
      <c r="EE37" s="802"/>
      <c r="EF37" s="802"/>
      <c r="EG37" s="802"/>
      <c r="EH37" s="802"/>
      <c r="EI37" s="802"/>
      <c r="EJ37" s="802"/>
      <c r="EK37" s="802"/>
      <c r="EL37" s="802"/>
      <c r="EM37" s="802"/>
      <c r="EN37" s="802"/>
      <c r="EO37" s="802"/>
      <c r="EP37" s="802"/>
      <c r="EQ37" s="802"/>
      <c r="ER37" s="802"/>
      <c r="ES37" s="802"/>
      <c r="ET37" s="802"/>
      <c r="EU37" s="802"/>
      <c r="EV37" s="802"/>
      <c r="EW37" s="802"/>
      <c r="EX37" s="802"/>
      <c r="EY37" s="802"/>
      <c r="EZ37" s="802"/>
      <c r="FA37" s="802"/>
      <c r="FB37" s="802"/>
      <c r="FC37" s="802"/>
      <c r="FD37" s="802"/>
      <c r="FE37" s="802"/>
      <c r="FF37" s="802"/>
      <c r="FG37" s="802"/>
      <c r="FH37" s="802"/>
      <c r="FI37" s="802"/>
      <c r="FJ37" s="802"/>
      <c r="FK37" s="802"/>
      <c r="FL37" s="802"/>
      <c r="FM37" s="802"/>
      <c r="FN37" s="802"/>
      <c r="FO37" s="802"/>
      <c r="FP37" s="802"/>
      <c r="FQ37" s="802"/>
      <c r="FR37" s="802"/>
      <c r="FS37" s="802"/>
      <c r="FT37" s="802"/>
      <c r="FU37" s="802"/>
      <c r="FV37" s="802"/>
      <c r="FW37" s="802"/>
      <c r="FX37" s="802"/>
      <c r="FY37" s="802"/>
      <c r="FZ37" s="802"/>
      <c r="GA37" s="802"/>
      <c r="GB37" s="802"/>
      <c r="GC37" s="802"/>
      <c r="GD37" s="802"/>
      <c r="GE37" s="802"/>
      <c r="GF37" s="802"/>
      <c r="GG37" s="802"/>
      <c r="GH37" s="802"/>
      <c r="GI37" s="802"/>
      <c r="GJ37" s="802"/>
      <c r="GK37" s="802"/>
      <c r="GL37" s="802"/>
      <c r="GM37" s="802"/>
      <c r="GN37" s="802"/>
      <c r="GO37" s="802"/>
      <c r="GP37" s="802"/>
      <c r="GQ37" s="802"/>
      <c r="GR37" s="802"/>
      <c r="GS37" s="802"/>
      <c r="GT37" s="802"/>
      <c r="GU37" s="802"/>
      <c r="GV37" s="802"/>
      <c r="GW37" s="802"/>
      <c r="GX37" s="802"/>
      <c r="GY37" s="802"/>
      <c r="GZ37" s="802"/>
      <c r="HA37" s="802"/>
      <c r="HB37" s="802"/>
      <c r="HC37" s="802"/>
      <c r="HD37" s="802"/>
      <c r="HE37" s="802"/>
      <c r="HF37" s="802"/>
      <c r="HG37" s="802"/>
      <c r="HH37" s="802"/>
      <c r="HI37" s="802"/>
      <c r="HJ37" s="802"/>
      <c r="HK37" s="802"/>
      <c r="HL37" s="802"/>
      <c r="HM37" s="802"/>
      <c r="HN37" s="802"/>
      <c r="HO37" s="802"/>
      <c r="HP37" s="802"/>
      <c r="HQ37" s="802"/>
      <c r="HR37" s="802"/>
      <c r="HS37" s="802"/>
      <c r="HT37" s="802"/>
      <c r="HU37" s="802"/>
      <c r="HV37" s="802"/>
      <c r="HW37" s="802"/>
      <c r="HX37" s="802"/>
      <c r="HY37" s="802"/>
      <c r="HZ37" s="802"/>
      <c r="IA37" s="802"/>
      <c r="IB37" s="802"/>
      <c r="IC37" s="802"/>
      <c r="ID37" s="802"/>
      <c r="IE37" s="802"/>
      <c r="IF37" s="802"/>
      <c r="IG37" s="802"/>
      <c r="IH37" s="802"/>
      <c r="II37" s="802"/>
      <c r="IJ37" s="802"/>
      <c r="IK37" s="802"/>
      <c r="IL37" s="802"/>
      <c r="IM37" s="802"/>
      <c r="IN37" s="802"/>
      <c r="IO37" s="802"/>
      <c r="IP37" s="802"/>
      <c r="IQ37" s="802"/>
      <c r="IR37" s="802"/>
      <c r="IS37" s="802"/>
      <c r="IT37" s="802"/>
      <c r="IU37" s="802"/>
      <c r="IV37" s="802"/>
      <c r="IW37" s="802"/>
      <c r="IX37" s="802"/>
      <c r="IY37" s="802"/>
      <c r="IZ37" s="802"/>
      <c r="JA37" s="802"/>
      <c r="JB37" s="802"/>
      <c r="JC37" s="802"/>
      <c r="JD37" s="802"/>
      <c r="JE37" s="802"/>
      <c r="JF37" s="802"/>
      <c r="JG37" s="802"/>
      <c r="JH37" s="802"/>
      <c r="JI37" s="802"/>
      <c r="JJ37" s="802"/>
      <c r="JK37" s="802"/>
      <c r="JL37" s="802"/>
      <c r="JM37" s="802"/>
      <c r="JN37" s="802"/>
      <c r="JO37" s="802"/>
      <c r="JP37" s="802"/>
      <c r="JQ37" s="802"/>
      <c r="JR37" s="802"/>
      <c r="JS37" s="802"/>
      <c r="JT37" s="802"/>
      <c r="JU37" s="802"/>
      <c r="JV37" s="802"/>
      <c r="JW37" s="802"/>
      <c r="JX37" s="802"/>
      <c r="JY37" s="802"/>
      <c r="JZ37" s="802"/>
      <c r="KA37" s="802"/>
      <c r="KB37" s="802"/>
      <c r="KC37" s="802"/>
      <c r="KD37" s="802"/>
      <c r="KE37" s="802"/>
      <c r="KF37" s="802"/>
      <c r="KG37" s="802"/>
      <c r="KH37" s="802"/>
      <c r="KI37" s="802"/>
      <c r="KJ37" s="802"/>
      <c r="KK37" s="802"/>
      <c r="KL37" s="802"/>
      <c r="KM37" s="802"/>
      <c r="KN37" s="802"/>
      <c r="KO37" s="802"/>
      <c r="KP37" s="802"/>
      <c r="KQ37" s="802"/>
      <c r="KR37" s="802"/>
      <c r="KS37" s="802"/>
      <c r="KT37" s="802"/>
      <c r="KU37" s="802"/>
      <c r="KV37" s="802"/>
      <c r="KW37" s="802"/>
      <c r="KX37" s="802"/>
      <c r="KY37" s="802"/>
      <c r="KZ37" s="802"/>
      <c r="LA37" s="802"/>
      <c r="LB37" s="802"/>
      <c r="LC37" s="802"/>
      <c r="LD37" s="802"/>
      <c r="LE37" s="802"/>
      <c r="LF37" s="802"/>
      <c r="LG37" s="802"/>
      <c r="LH37" s="802"/>
      <c r="LI37" s="802"/>
      <c r="LJ37" s="802"/>
      <c r="LK37" s="802"/>
      <c r="LL37" s="802"/>
      <c r="LM37" s="802"/>
      <c r="LN37" s="802"/>
      <c r="LO37" s="802"/>
      <c r="LP37" s="802"/>
      <c r="LQ37" s="802"/>
      <c r="LR37" s="802"/>
      <c r="LS37" s="802"/>
      <c r="LT37" s="802"/>
      <c r="LU37" s="802"/>
      <c r="LV37" s="802"/>
      <c r="LW37" s="802"/>
      <c r="LX37" s="802"/>
      <c r="LY37" s="802"/>
      <c r="LZ37" s="802"/>
      <c r="MA37" s="802"/>
      <c r="MB37" s="802"/>
      <c r="MC37" s="802"/>
      <c r="MD37" s="802"/>
      <c r="ME37" s="802"/>
      <c r="MF37" s="802"/>
      <c r="MG37" s="802"/>
      <c r="MH37" s="802"/>
      <c r="MI37" s="802"/>
      <c r="MJ37" s="802"/>
      <c r="MK37" s="802"/>
      <c r="ML37" s="802"/>
      <c r="MM37" s="802"/>
      <c r="MN37" s="802"/>
      <c r="MO37" s="802"/>
      <c r="MP37" s="802"/>
      <c r="MQ37" s="802"/>
      <c r="MR37" s="802"/>
      <c r="MS37" s="802"/>
      <c r="MT37" s="802"/>
      <c r="MU37" s="802"/>
      <c r="MV37" s="802"/>
      <c r="MW37" s="802"/>
      <c r="MX37" s="802"/>
      <c r="MY37" s="802"/>
      <c r="MZ37" s="802"/>
      <c r="NA37" s="802"/>
      <c r="NB37" s="802"/>
      <c r="NC37" s="802"/>
      <c r="ND37" s="802"/>
      <c r="NE37" s="802"/>
      <c r="NF37" s="802"/>
      <c r="NG37" s="802"/>
      <c r="NH37" s="802"/>
      <c r="NI37" s="802"/>
      <c r="NJ37" s="802"/>
      <c r="NK37" s="802"/>
      <c r="NL37" s="802"/>
      <c r="NM37" s="802"/>
      <c r="NN37" s="802"/>
      <c r="NO37" s="802"/>
      <c r="NP37" s="802"/>
      <c r="NQ37" s="802"/>
      <c r="NR37" s="802"/>
      <c r="NS37" s="802"/>
      <c r="NT37" s="802"/>
      <c r="NU37" s="802"/>
      <c r="NV37" s="802"/>
      <c r="NW37" s="802"/>
      <c r="NX37" s="802"/>
      <c r="NY37" s="802"/>
      <c r="NZ37" s="802"/>
      <c r="OA37" s="802"/>
      <c r="OB37" s="802"/>
      <c r="OC37" s="802"/>
      <c r="OD37" s="802"/>
      <c r="OE37" s="802"/>
      <c r="OF37" s="802"/>
      <c r="OG37" s="802"/>
      <c r="OH37" s="802"/>
      <c r="OI37" s="802"/>
      <c r="OJ37" s="802"/>
      <c r="OK37" s="802"/>
      <c r="OL37" s="802"/>
      <c r="OM37" s="802"/>
      <c r="ON37" s="802"/>
      <c r="OO37" s="802"/>
      <c r="OP37" s="802"/>
      <c r="OQ37" s="802"/>
      <c r="OR37" s="802"/>
      <c r="OS37" s="802"/>
      <c r="OT37" s="802"/>
      <c r="OU37" s="802"/>
      <c r="OV37" s="802"/>
      <c r="OW37" s="802"/>
      <c r="OX37" s="802"/>
      <c r="OY37" s="802"/>
      <c r="OZ37" s="802"/>
      <c r="PA37" s="802"/>
      <c r="PB37" s="802"/>
      <c r="PC37" s="802"/>
      <c r="PD37" s="802"/>
      <c r="PE37" s="802"/>
      <c r="PF37" s="802"/>
      <c r="PG37" s="802"/>
      <c r="PH37" s="802"/>
      <c r="PI37" s="802"/>
      <c r="PJ37" s="802"/>
      <c r="PK37" s="802"/>
      <c r="PL37" s="802"/>
      <c r="PM37" s="802"/>
      <c r="PN37" s="802"/>
      <c r="PO37" s="802"/>
      <c r="PP37" s="802"/>
      <c r="PQ37" s="802"/>
      <c r="PR37" s="802"/>
      <c r="PS37" s="802"/>
      <c r="PT37" s="802"/>
      <c r="PU37" s="802"/>
      <c r="PV37" s="802"/>
      <c r="PW37" s="802"/>
      <c r="PX37" s="802"/>
      <c r="PY37" s="802"/>
      <c r="PZ37" s="802"/>
      <c r="QA37" s="802"/>
      <c r="QB37" s="802"/>
      <c r="QC37" s="802"/>
      <c r="QD37" s="802"/>
      <c r="QE37" s="802"/>
      <c r="QF37" s="802"/>
      <c r="QG37" s="802"/>
      <c r="QH37" s="802"/>
      <c r="QI37" s="802"/>
      <c r="QJ37" s="802"/>
      <c r="QK37" s="802"/>
      <c r="QL37" s="802"/>
      <c r="QM37" s="802"/>
      <c r="QN37" s="802"/>
      <c r="QO37" s="802"/>
      <c r="QP37" s="802"/>
      <c r="QQ37" s="802"/>
      <c r="QR37" s="802"/>
      <c r="QS37" s="802"/>
      <c r="QT37" s="802"/>
      <c r="QU37" s="802"/>
      <c r="QV37" s="802"/>
      <c r="QW37" s="802"/>
      <c r="QX37" s="802"/>
      <c r="QY37" s="802"/>
      <c r="QZ37" s="802"/>
      <c r="RA37" s="802"/>
      <c r="RB37" s="802"/>
      <c r="RC37" s="802"/>
      <c r="RD37" s="802"/>
      <c r="RE37" s="802"/>
      <c r="RF37" s="802"/>
      <c r="RG37" s="802"/>
      <c r="RH37" s="802"/>
      <c r="RI37" s="802"/>
      <c r="RJ37" s="802"/>
      <c r="RK37" s="802"/>
      <c r="RL37" s="802"/>
      <c r="RM37" s="802"/>
      <c r="RN37" s="802"/>
      <c r="RO37" s="802"/>
      <c r="RP37" s="802"/>
      <c r="RQ37" s="802"/>
      <c r="RR37" s="802"/>
      <c r="RS37" s="802"/>
      <c r="RT37" s="802"/>
      <c r="RU37" s="802"/>
      <c r="RV37" s="802"/>
      <c r="RW37" s="802"/>
      <c r="RX37" s="802"/>
      <c r="RY37" s="802"/>
      <c r="RZ37" s="802"/>
      <c r="SA37" s="802"/>
      <c r="SB37" s="802"/>
      <c r="SC37" s="802"/>
      <c r="SD37" s="802"/>
      <c r="SE37" s="802"/>
      <c r="SF37" s="802"/>
      <c r="SG37" s="802"/>
      <c r="SH37" s="802"/>
      <c r="SI37" s="802"/>
      <c r="SJ37" s="802"/>
      <c r="SK37" s="802"/>
      <c r="SL37" s="802"/>
      <c r="SM37" s="802"/>
      <c r="SN37" s="802"/>
      <c r="SO37" s="802"/>
      <c r="SP37" s="802"/>
      <c r="SQ37" s="802"/>
      <c r="SR37" s="802"/>
      <c r="SS37" s="802"/>
      <c r="ST37" s="802"/>
      <c r="SU37" s="802"/>
      <c r="SV37" s="802"/>
      <c r="SW37" s="802"/>
      <c r="SX37" s="802"/>
      <c r="SY37" s="802"/>
      <c r="SZ37" s="802"/>
      <c r="TA37" s="802"/>
      <c r="TB37" s="802"/>
      <c r="TC37" s="802"/>
      <c r="TD37" s="802"/>
      <c r="TE37" s="802"/>
      <c r="TF37" s="802"/>
      <c r="TG37" s="802"/>
      <c r="TH37" s="802"/>
      <c r="TI37" s="802"/>
      <c r="TJ37" s="802"/>
      <c r="TK37" s="802"/>
      <c r="TL37" s="802"/>
      <c r="TM37" s="802"/>
      <c r="TN37" s="802"/>
      <c r="TO37" s="802"/>
      <c r="TP37" s="802"/>
      <c r="TQ37" s="802"/>
      <c r="TR37" s="802"/>
      <c r="TS37" s="802"/>
      <c r="TT37" s="802"/>
      <c r="TU37" s="802"/>
      <c r="TV37" s="802"/>
      <c r="TW37" s="802"/>
      <c r="TX37" s="802"/>
      <c r="TY37" s="802"/>
      <c r="TZ37" s="802"/>
      <c r="UA37" s="802"/>
      <c r="UB37" s="802"/>
      <c r="UC37" s="802"/>
      <c r="UD37" s="802"/>
      <c r="UE37" s="802"/>
      <c r="UF37" s="802"/>
      <c r="UG37" s="802"/>
      <c r="UH37" s="802"/>
      <c r="UI37" s="802"/>
      <c r="UJ37" s="802"/>
      <c r="UK37" s="802"/>
      <c r="UL37" s="802"/>
      <c r="UM37" s="802"/>
      <c r="UN37" s="802"/>
      <c r="UO37" s="802"/>
      <c r="UP37" s="802"/>
      <c r="UQ37" s="802"/>
      <c r="UR37" s="802"/>
      <c r="US37" s="802"/>
      <c r="UT37" s="802"/>
      <c r="UU37" s="802"/>
      <c r="UV37" s="802"/>
      <c r="UW37" s="802"/>
      <c r="UX37" s="802"/>
      <c r="UY37" s="802"/>
      <c r="UZ37" s="802"/>
      <c r="VA37" s="802"/>
      <c r="VB37" s="802"/>
      <c r="VC37" s="802"/>
      <c r="VD37" s="802"/>
      <c r="VE37" s="802"/>
      <c r="VF37" s="802"/>
      <c r="VG37" s="802"/>
      <c r="VH37" s="802"/>
      <c r="VI37" s="802"/>
      <c r="VJ37" s="802"/>
      <c r="VK37" s="802"/>
      <c r="VL37" s="802"/>
      <c r="VM37" s="802"/>
      <c r="VN37" s="802"/>
      <c r="VO37" s="802"/>
      <c r="VP37" s="802"/>
      <c r="VQ37" s="802"/>
      <c r="VR37" s="802"/>
      <c r="VS37" s="802"/>
      <c r="VT37" s="802"/>
      <c r="VU37" s="802"/>
      <c r="VV37" s="802"/>
      <c r="VW37" s="802"/>
      <c r="VX37" s="802"/>
      <c r="VY37" s="802"/>
      <c r="VZ37" s="802"/>
      <c r="WA37" s="802"/>
      <c r="WB37" s="802"/>
      <c r="WC37" s="802"/>
      <c r="WD37" s="802"/>
      <c r="WE37" s="802"/>
      <c r="WF37" s="802"/>
      <c r="WG37" s="802"/>
      <c r="WH37" s="802"/>
      <c r="WI37" s="802"/>
      <c r="WJ37" s="802"/>
      <c r="WK37" s="802"/>
      <c r="WL37" s="802"/>
      <c r="WM37" s="802"/>
      <c r="WN37" s="802"/>
      <c r="WO37" s="802"/>
      <c r="WP37" s="802"/>
      <c r="WQ37" s="802"/>
      <c r="WR37" s="802"/>
      <c r="WS37" s="802"/>
      <c r="WT37" s="802"/>
      <c r="WU37" s="802"/>
      <c r="WV37" s="802"/>
      <c r="WW37" s="802"/>
      <c r="WX37" s="802"/>
      <c r="WY37" s="802"/>
      <c r="WZ37" s="802"/>
      <c r="XA37" s="802"/>
      <c r="XB37" s="802"/>
      <c r="XC37" s="802"/>
      <c r="XD37" s="802"/>
      <c r="XE37" s="802"/>
      <c r="XF37" s="802"/>
      <c r="XG37" s="802"/>
      <c r="XH37" s="802"/>
      <c r="XI37" s="802"/>
      <c r="XJ37" s="802"/>
      <c r="XK37" s="802"/>
      <c r="XL37" s="802"/>
      <c r="XM37" s="802"/>
      <c r="XN37" s="802"/>
      <c r="XO37" s="802"/>
      <c r="XP37" s="802"/>
      <c r="XQ37" s="802"/>
      <c r="XR37" s="802"/>
      <c r="XS37" s="802"/>
      <c r="XT37" s="802"/>
      <c r="XU37" s="802"/>
      <c r="XV37" s="802"/>
      <c r="XW37" s="802"/>
      <c r="XX37" s="802"/>
      <c r="XY37" s="802"/>
      <c r="XZ37" s="802"/>
      <c r="YA37" s="802"/>
      <c r="YB37" s="802"/>
      <c r="YC37" s="802"/>
      <c r="YD37" s="802"/>
      <c r="YE37" s="802"/>
      <c r="YF37" s="802"/>
      <c r="YG37" s="802"/>
      <c r="YH37" s="802"/>
      <c r="YI37" s="802"/>
      <c r="YJ37" s="802"/>
      <c r="YK37" s="802"/>
      <c r="YL37" s="802"/>
      <c r="YM37" s="802"/>
      <c r="YN37" s="802"/>
      <c r="YO37" s="802"/>
      <c r="YP37" s="802"/>
      <c r="YQ37" s="802"/>
      <c r="YR37" s="802"/>
      <c r="YS37" s="802"/>
      <c r="YT37" s="802"/>
      <c r="YU37" s="802"/>
      <c r="YV37" s="802"/>
      <c r="YW37" s="802"/>
      <c r="YX37" s="802"/>
      <c r="YY37" s="802"/>
      <c r="YZ37" s="802"/>
      <c r="ZA37" s="802"/>
      <c r="ZB37" s="802"/>
      <c r="ZC37" s="802"/>
      <c r="ZD37" s="802"/>
      <c r="ZE37" s="802"/>
      <c r="ZF37" s="802"/>
      <c r="ZG37" s="802"/>
      <c r="ZH37" s="802"/>
      <c r="ZI37" s="802"/>
      <c r="ZJ37" s="802"/>
      <c r="ZK37" s="802"/>
      <c r="ZL37" s="802"/>
      <c r="ZM37" s="802"/>
      <c r="ZN37" s="802"/>
      <c r="ZO37" s="802"/>
      <c r="ZP37" s="802"/>
      <c r="ZQ37" s="802"/>
      <c r="ZR37" s="802"/>
      <c r="ZS37" s="802"/>
      <c r="ZT37" s="802"/>
      <c r="ZU37" s="802"/>
      <c r="ZV37" s="802"/>
      <c r="ZW37" s="802"/>
      <c r="ZX37" s="802"/>
      <c r="ZY37" s="802"/>
      <c r="ZZ37" s="802"/>
      <c r="AAA37" s="802"/>
      <c r="AAB37" s="802"/>
      <c r="AAC37" s="802"/>
      <c r="AAD37" s="802"/>
      <c r="AAE37" s="802"/>
      <c r="AAF37" s="802"/>
      <c r="AAG37" s="802"/>
      <c r="AAH37" s="802"/>
      <c r="AAI37" s="802"/>
      <c r="AAJ37" s="802"/>
      <c r="AAK37" s="802"/>
      <c r="AAL37" s="802"/>
      <c r="AAM37" s="802"/>
      <c r="AAN37" s="802"/>
      <c r="AAO37" s="802"/>
      <c r="AAP37" s="802"/>
      <c r="AAQ37" s="802"/>
      <c r="AAR37" s="802"/>
      <c r="AAS37" s="802"/>
      <c r="AAT37" s="802"/>
      <c r="AAU37" s="802"/>
      <c r="AAV37" s="802"/>
      <c r="AAW37" s="802"/>
      <c r="AAX37" s="802"/>
      <c r="AAY37" s="802"/>
      <c r="AAZ37" s="802"/>
      <c r="ABA37" s="802"/>
      <c r="ABB37" s="802"/>
      <c r="ABC37" s="802"/>
      <c r="ABD37" s="802"/>
      <c r="ABE37" s="802"/>
      <c r="ABF37" s="802"/>
      <c r="ABG37" s="802"/>
      <c r="ABH37" s="802"/>
      <c r="ABI37" s="802"/>
      <c r="ABJ37" s="802"/>
      <c r="ABK37" s="802"/>
      <c r="ABL37" s="802"/>
      <c r="ABM37" s="802"/>
      <c r="ABN37" s="802"/>
      <c r="ABO37" s="802"/>
      <c r="ABP37" s="802"/>
      <c r="ABQ37" s="802"/>
      <c r="ABR37" s="802"/>
      <c r="ABS37" s="802"/>
      <c r="ABT37" s="802"/>
      <c r="ABU37" s="802"/>
      <c r="ABV37" s="802"/>
      <c r="ABW37" s="802"/>
      <c r="ABX37" s="802"/>
      <c r="ABY37" s="802"/>
      <c r="ABZ37" s="802"/>
      <c r="ACA37" s="802"/>
      <c r="ACB37" s="802"/>
      <c r="ACC37" s="802"/>
      <c r="ACD37" s="802"/>
      <c r="ACE37" s="802"/>
      <c r="ACF37" s="802"/>
      <c r="ACG37" s="802"/>
      <c r="ACH37" s="802"/>
      <c r="ACI37" s="802"/>
      <c r="ACJ37" s="802"/>
      <c r="ACK37" s="802"/>
      <c r="ACL37" s="802"/>
      <c r="ACM37" s="802"/>
      <c r="ACN37" s="802"/>
      <c r="ACO37" s="802"/>
      <c r="ACP37" s="802"/>
      <c r="ACQ37" s="802"/>
      <c r="ACR37" s="802"/>
      <c r="ACS37" s="802"/>
      <c r="ACT37" s="802"/>
      <c r="ACU37" s="802"/>
      <c r="ACV37" s="802"/>
      <c r="ACW37" s="802"/>
      <c r="ACX37" s="802"/>
      <c r="ACY37" s="802"/>
      <c r="ACZ37" s="802"/>
      <c r="ADA37" s="802"/>
      <c r="ADB37" s="802"/>
      <c r="ADC37" s="802"/>
      <c r="ADD37" s="802"/>
      <c r="ADE37" s="802"/>
      <c r="ADF37" s="802"/>
      <c r="ADG37" s="802"/>
      <c r="ADH37" s="802"/>
      <c r="ADI37" s="802"/>
      <c r="ADJ37" s="802"/>
      <c r="ADK37" s="802"/>
      <c r="ADL37" s="802"/>
      <c r="ADM37" s="802"/>
      <c r="ADN37" s="802"/>
      <c r="ADO37" s="802"/>
      <c r="ADP37" s="802"/>
      <c r="ADQ37" s="802"/>
      <c r="ADR37" s="802"/>
      <c r="ADS37" s="802"/>
      <c r="ADT37" s="802"/>
      <c r="ADU37" s="802"/>
      <c r="ADV37" s="802"/>
      <c r="ADW37" s="802"/>
      <c r="ADX37" s="802"/>
      <c r="ADY37" s="802"/>
      <c r="ADZ37" s="802"/>
      <c r="AEA37" s="802"/>
      <c r="AEB37" s="802"/>
      <c r="AEC37" s="802"/>
      <c r="AED37" s="802"/>
      <c r="AEE37" s="802"/>
      <c r="AEF37" s="802"/>
      <c r="AEG37" s="802"/>
      <c r="AEH37" s="802"/>
      <c r="AEI37" s="802"/>
      <c r="AEJ37" s="802"/>
      <c r="AEK37" s="802"/>
      <c r="AEL37" s="802"/>
      <c r="AEM37" s="802"/>
      <c r="AEN37" s="802"/>
      <c r="AEO37" s="802"/>
      <c r="AEP37" s="802"/>
      <c r="AEQ37" s="802"/>
      <c r="AER37" s="802"/>
      <c r="AES37" s="802"/>
      <c r="AET37" s="802"/>
      <c r="AEU37" s="802"/>
      <c r="AEV37" s="802"/>
      <c r="AEW37" s="802"/>
      <c r="AEX37" s="802"/>
      <c r="AEY37" s="802"/>
      <c r="AEZ37" s="802"/>
      <c r="AFA37" s="802"/>
      <c r="AFB37" s="802"/>
      <c r="AFC37" s="802"/>
      <c r="AFD37" s="802"/>
      <c r="AFE37" s="802"/>
      <c r="AFF37" s="802"/>
      <c r="AFG37" s="802"/>
      <c r="AFH37" s="802"/>
      <c r="AFI37" s="802"/>
      <c r="AFJ37" s="802"/>
      <c r="AFK37" s="802"/>
      <c r="AFL37" s="802"/>
      <c r="AFM37" s="802"/>
      <c r="AFN37" s="802"/>
      <c r="AFO37" s="802"/>
      <c r="AFP37" s="802"/>
      <c r="AFQ37" s="802"/>
      <c r="AFR37" s="802"/>
      <c r="AFS37" s="802"/>
      <c r="AFT37" s="802"/>
      <c r="AFU37" s="802"/>
      <c r="AFV37" s="802"/>
      <c r="AFW37" s="802"/>
      <c r="AFX37" s="802"/>
      <c r="AFY37" s="802"/>
      <c r="AFZ37" s="802"/>
      <c r="AGA37" s="802"/>
      <c r="AGB37" s="802"/>
      <c r="AGC37" s="802"/>
      <c r="AGD37" s="802"/>
      <c r="AGE37" s="802"/>
      <c r="AGF37" s="802"/>
      <c r="AGG37" s="802"/>
      <c r="AGH37" s="802"/>
      <c r="AGI37" s="802"/>
      <c r="AGJ37" s="802"/>
      <c r="AGK37" s="802"/>
      <c r="AGL37" s="802"/>
      <c r="AGM37" s="802"/>
      <c r="AGN37" s="802"/>
      <c r="AGO37" s="802"/>
      <c r="AGP37" s="802"/>
      <c r="AGQ37" s="802"/>
      <c r="AGR37" s="802"/>
      <c r="AGS37" s="802"/>
      <c r="AGT37" s="802"/>
      <c r="AGU37" s="802"/>
      <c r="AGV37" s="802"/>
      <c r="AGW37" s="802"/>
      <c r="AGX37" s="802"/>
      <c r="AGY37" s="802"/>
      <c r="AGZ37" s="802"/>
      <c r="AHA37" s="802"/>
      <c r="AHB37" s="802"/>
      <c r="AHC37" s="802"/>
      <c r="AHD37" s="802"/>
      <c r="AHE37" s="802"/>
      <c r="AHF37" s="802"/>
      <c r="AHG37" s="802"/>
      <c r="AHH37" s="802"/>
      <c r="AHI37" s="802"/>
      <c r="AHJ37" s="802"/>
      <c r="AHK37" s="802"/>
      <c r="AHL37" s="802"/>
      <c r="AHM37" s="802"/>
      <c r="AHN37" s="802"/>
      <c r="AHO37" s="802"/>
      <c r="AHP37" s="802"/>
      <c r="AHQ37" s="802"/>
      <c r="AHR37" s="802"/>
      <c r="AHS37" s="802"/>
      <c r="AHT37" s="802"/>
      <c r="AHU37" s="802"/>
      <c r="AHV37" s="802"/>
      <c r="AHW37" s="802"/>
      <c r="AHX37" s="802"/>
      <c r="AHY37" s="802"/>
      <c r="AHZ37" s="802"/>
      <c r="AIA37" s="802"/>
      <c r="AIB37" s="802"/>
      <c r="AIC37" s="802"/>
      <c r="AID37" s="802"/>
      <c r="AIE37" s="802"/>
      <c r="AIF37" s="802"/>
      <c r="AIG37" s="802"/>
      <c r="AIH37" s="802"/>
      <c r="AII37" s="802"/>
      <c r="AIJ37" s="802"/>
      <c r="AQE37" s="802"/>
      <c r="AQF37" s="802"/>
      <c r="AQG37" s="802"/>
      <c r="AQH37" s="802"/>
      <c r="AQI37" s="802"/>
      <c r="AQJ37" s="802"/>
      <c r="AQK37" s="802"/>
      <c r="AQL37" s="802"/>
      <c r="AQM37" s="802"/>
      <c r="AQN37" s="802"/>
      <c r="AQO37" s="802"/>
      <c r="AQP37" s="802"/>
      <c r="AQQ37" s="802"/>
      <c r="AQR37" s="802"/>
      <c r="AQS37" s="802"/>
      <c r="AQT37" s="802"/>
      <c r="AQU37" s="802"/>
      <c r="AQV37" s="802"/>
      <c r="AQW37" s="802"/>
      <c r="AQX37" s="802"/>
      <c r="AQY37" s="802"/>
      <c r="AQZ37" s="802"/>
      <c r="ARA37" s="802"/>
      <c r="ARB37" s="802"/>
      <c r="ARC37" s="802"/>
      <c r="ARD37" s="802"/>
      <c r="ARE37" s="802"/>
      <c r="ARF37" s="802"/>
      <c r="ARG37" s="802"/>
      <c r="ARH37" s="802"/>
      <c r="ARI37" s="802"/>
      <c r="ARJ37" s="802"/>
      <c r="ARK37" s="802"/>
      <c r="ARL37" s="802"/>
      <c r="ARM37" s="802"/>
      <c r="ARN37" s="802"/>
      <c r="ARO37" s="802"/>
      <c r="ARP37" s="802"/>
      <c r="ARQ37" s="802"/>
      <c r="ARR37" s="802"/>
      <c r="ARS37" s="802"/>
      <c r="ART37" s="802"/>
      <c r="ARU37" s="802"/>
      <c r="ARV37" s="802"/>
      <c r="ARW37" s="802"/>
      <c r="ARX37" s="802"/>
      <c r="ARY37" s="802"/>
      <c r="ARZ37" s="802"/>
      <c r="ASA37" s="802"/>
      <c r="ASB37" s="802"/>
      <c r="ASC37" s="802"/>
      <c r="ASD37" s="802"/>
      <c r="ASE37" s="802"/>
      <c r="ASF37" s="802"/>
      <c r="ASG37" s="802"/>
      <c r="ASH37" s="802"/>
      <c r="ASI37" s="802"/>
      <c r="ASJ37" s="802"/>
      <c r="ASK37" s="802"/>
      <c r="ASL37" s="802"/>
      <c r="ATP37" s="802"/>
      <c r="ATQ37" s="802"/>
      <c r="ATR37" s="802"/>
      <c r="ATS37" s="802"/>
      <c r="ATT37" s="802"/>
      <c r="ATU37" s="802"/>
      <c r="ATV37" s="802"/>
      <c r="ATW37" s="802"/>
      <c r="ATX37" s="802"/>
      <c r="ATY37" s="802"/>
      <c r="ATZ37" s="802"/>
      <c r="AUA37" s="802"/>
      <c r="AUB37" s="802"/>
      <c r="AUC37" s="802"/>
      <c r="AUD37" s="802"/>
      <c r="AUE37" s="802"/>
      <c r="AUF37" s="802"/>
      <c r="AUG37" s="802"/>
      <c r="AUH37" s="802"/>
      <c r="AUI37" s="802"/>
      <c r="AUJ37" s="802"/>
      <c r="AUK37" s="802"/>
      <c r="AUL37" s="802"/>
      <c r="AUM37" s="802"/>
      <c r="AUN37" s="802"/>
      <c r="AUO37" s="802"/>
      <c r="AUP37" s="801"/>
      <c r="AUQ37" s="802"/>
      <c r="AUR37" s="801"/>
      <c r="AUS37" s="802"/>
      <c r="AUT37" s="801"/>
      <c r="AUU37" s="802"/>
      <c r="AUV37" s="802"/>
      <c r="AUW37" s="802"/>
      <c r="AUX37" s="802"/>
      <c r="AUY37" s="802"/>
      <c r="AUZ37" s="802"/>
      <c r="AVA37" s="802"/>
      <c r="AVB37" s="802"/>
      <c r="AVC37" s="802"/>
      <c r="AVD37" s="802"/>
      <c r="AVE37" s="802"/>
      <c r="AVF37" s="802"/>
      <c r="AVG37" s="802"/>
      <c r="AVH37" s="802"/>
      <c r="AVI37" s="802"/>
      <c r="AVJ37" s="808"/>
      <c r="AVK37" s="808"/>
      <c r="AVL37" s="808"/>
      <c r="AVM37" s="808"/>
      <c r="AVN37" s="808"/>
      <c r="AVO37" s="808"/>
      <c r="AVP37" s="808"/>
      <c r="AVQ37" s="808"/>
      <c r="AVR37" s="808"/>
      <c r="AVS37" s="808"/>
      <c r="AVT37" s="808"/>
      <c r="AVU37" s="809"/>
      <c r="AVV37" s="809"/>
      <c r="AVW37" s="809"/>
      <c r="AVX37" s="809"/>
      <c r="AVY37" s="809"/>
      <c r="AVZ37" s="809"/>
      <c r="AWA37" s="809"/>
      <c r="AWB37" s="809"/>
      <c r="AWC37" s="809"/>
      <c r="AWD37" s="809"/>
      <c r="AWE37" s="809"/>
      <c r="AWF37" s="809"/>
      <c r="AWG37" s="809"/>
      <c r="AWH37" s="809"/>
      <c r="AWI37" s="809"/>
      <c r="AWJ37" s="809"/>
      <c r="AWK37" s="809"/>
      <c r="AWL37" s="809"/>
      <c r="AWM37" s="809"/>
      <c r="AWN37" s="809"/>
      <c r="AWO37" s="809"/>
      <c r="AWP37" s="809"/>
      <c r="AWQ37" s="809"/>
      <c r="AWR37" s="808"/>
      <c r="AWS37" s="761"/>
      <c r="AWT37" s="808"/>
      <c r="AWU37" s="809"/>
      <c r="AWV37" s="809"/>
      <c r="AWW37" s="809"/>
      <c r="AWX37" s="809"/>
      <c r="AWY37" s="809"/>
      <c r="AWZ37" s="809"/>
      <c r="AXA37" s="809"/>
      <c r="AXB37" s="809"/>
      <c r="AXC37" s="809"/>
      <c r="AXD37" s="809"/>
      <c r="AXE37" s="809"/>
      <c r="AXF37" s="809"/>
      <c r="AXG37" s="809"/>
      <c r="AXH37" s="809"/>
      <c r="AXI37" s="809"/>
      <c r="AXJ37" s="809"/>
      <c r="AXK37" s="809"/>
      <c r="AXL37" s="809"/>
      <c r="AXM37" s="809"/>
      <c r="AXN37" s="809"/>
      <c r="AXO37" s="809"/>
      <c r="AXP37" s="809"/>
      <c r="AXQ37" s="809"/>
      <c r="AXR37" s="809"/>
      <c r="AXS37" s="809"/>
      <c r="AXT37" s="809"/>
      <c r="AXU37" s="809"/>
      <c r="AXV37" s="809"/>
      <c r="AXW37" s="809"/>
      <c r="AXX37" s="809"/>
      <c r="AXY37" s="809"/>
      <c r="AXZ37" s="809"/>
      <c r="AYA37" s="809"/>
      <c r="AYB37" s="809"/>
      <c r="AYC37" s="809"/>
      <c r="AYD37" s="808"/>
      <c r="AYE37" s="808"/>
      <c r="AYF37" s="809"/>
      <c r="AYG37" s="808"/>
      <c r="AYH37" s="810"/>
      <c r="AYI37" s="810"/>
      <c r="AYJ37" s="810"/>
      <c r="AYK37" s="810"/>
      <c r="AYL37" s="810"/>
      <c r="AYM37" s="810"/>
      <c r="AYN37" s="810"/>
      <c r="AYO37" s="810"/>
      <c r="AYP37" s="810"/>
      <c r="AYQ37" s="810"/>
      <c r="AYR37" s="810"/>
      <c r="AYS37" s="810"/>
      <c r="AYT37" s="810"/>
      <c r="AYU37" s="810"/>
      <c r="AYV37" s="810"/>
      <c r="AYW37" s="810"/>
      <c r="AYX37" s="810"/>
      <c r="AYY37" s="810"/>
      <c r="AYZ37" s="810"/>
      <c r="AZA37" s="810"/>
      <c r="AZB37" s="810"/>
      <c r="AZC37" s="810"/>
      <c r="AZD37" s="810"/>
      <c r="AZE37" s="810"/>
      <c r="AZF37" s="810"/>
      <c r="AZG37" s="810"/>
      <c r="AZH37" s="810"/>
      <c r="AZI37" s="810"/>
      <c r="AZJ37" s="810"/>
      <c r="AZK37" s="810"/>
      <c r="AZL37" s="810"/>
      <c r="AZM37" s="810"/>
      <c r="AZN37" s="810"/>
      <c r="AZO37" s="810"/>
      <c r="AZP37" s="809"/>
      <c r="AZQ37" s="802"/>
      <c r="AZR37" s="802"/>
      <c r="AZS37" s="802"/>
    </row>
    <row r="38" spans="2:1371" s="793" customFormat="1" ht="13.5">
      <c r="AS38" s="802"/>
      <c r="AT38" s="802"/>
      <c r="AU38" s="802"/>
      <c r="AV38" s="802"/>
      <c r="AW38" s="802"/>
      <c r="AX38" s="802"/>
      <c r="AY38" s="802"/>
      <c r="AZ38" s="802"/>
      <c r="BA38" s="802"/>
      <c r="BB38" s="802"/>
      <c r="BC38" s="802"/>
      <c r="BD38" s="802"/>
      <c r="BE38" s="802"/>
      <c r="BF38" s="802"/>
      <c r="BG38" s="802"/>
      <c r="BH38" s="802"/>
      <c r="BI38" s="802"/>
      <c r="BJ38" s="802"/>
      <c r="BK38" s="802"/>
      <c r="BL38" s="802"/>
      <c r="BM38" s="802"/>
      <c r="BN38" s="802"/>
      <c r="BO38" s="802"/>
      <c r="BP38" s="802"/>
      <c r="BQ38" s="802"/>
      <c r="BR38" s="802"/>
      <c r="BS38" s="802"/>
      <c r="BT38" s="802"/>
      <c r="BU38" s="802"/>
      <c r="BV38" s="802"/>
      <c r="BW38" s="802"/>
      <c r="BX38" s="802"/>
      <c r="BY38" s="802"/>
      <c r="BZ38" s="802"/>
      <c r="CA38" s="802"/>
      <c r="CB38" s="802"/>
      <c r="CC38" s="802"/>
      <c r="CD38" s="802"/>
      <c r="CE38" s="802"/>
      <c r="CF38" s="802"/>
      <c r="CG38" s="802"/>
      <c r="CH38" s="802"/>
      <c r="CI38" s="802"/>
      <c r="CJ38" s="802"/>
      <c r="CK38" s="802"/>
      <c r="CL38" s="802"/>
      <c r="CM38" s="802"/>
      <c r="CN38" s="802"/>
      <c r="CO38" s="802"/>
      <c r="CP38" s="802"/>
      <c r="CQ38" s="802"/>
      <c r="CR38" s="802"/>
      <c r="CS38" s="802"/>
      <c r="CT38" s="802"/>
      <c r="CU38" s="802"/>
      <c r="CV38" s="802"/>
      <c r="CW38" s="802"/>
      <c r="CX38" s="802"/>
      <c r="CY38" s="802"/>
      <c r="CZ38" s="802"/>
      <c r="DA38" s="802"/>
      <c r="DB38" s="802"/>
      <c r="DC38" s="802"/>
      <c r="DD38" s="802"/>
      <c r="DE38" s="802"/>
      <c r="DF38" s="802"/>
      <c r="DG38" s="802"/>
      <c r="DH38" s="802"/>
      <c r="DI38" s="802"/>
      <c r="DJ38" s="802"/>
      <c r="DK38" s="802"/>
      <c r="DL38" s="802"/>
      <c r="DM38" s="802"/>
      <c r="DN38" s="802"/>
      <c r="DO38" s="802"/>
      <c r="DP38" s="802"/>
      <c r="DQ38" s="802"/>
      <c r="DR38" s="802"/>
      <c r="DS38" s="802"/>
      <c r="DT38" s="802"/>
      <c r="DU38" s="802"/>
      <c r="DV38" s="802"/>
      <c r="DW38" s="802"/>
      <c r="DX38" s="802"/>
      <c r="DY38" s="802"/>
      <c r="DZ38" s="802"/>
      <c r="EA38" s="802"/>
      <c r="EB38" s="802"/>
      <c r="EC38" s="802"/>
      <c r="ED38" s="802"/>
      <c r="EE38" s="802"/>
      <c r="EF38" s="802"/>
      <c r="EG38" s="802"/>
      <c r="EH38" s="802"/>
      <c r="EI38" s="802"/>
      <c r="EJ38" s="802"/>
      <c r="EK38" s="802"/>
      <c r="EL38" s="802"/>
      <c r="EM38" s="802"/>
      <c r="EN38" s="802"/>
      <c r="EO38" s="802"/>
      <c r="EP38" s="802"/>
      <c r="EQ38" s="802"/>
      <c r="ER38" s="802"/>
      <c r="ES38" s="802"/>
      <c r="ET38" s="802"/>
      <c r="EU38" s="802"/>
      <c r="EV38" s="802"/>
      <c r="EW38" s="802"/>
      <c r="EX38" s="802"/>
      <c r="EY38" s="802"/>
      <c r="EZ38" s="802"/>
      <c r="FA38" s="802"/>
      <c r="FB38" s="802"/>
      <c r="FC38" s="802"/>
      <c r="FD38" s="802"/>
      <c r="FE38" s="802"/>
      <c r="FF38" s="802"/>
      <c r="FG38" s="802"/>
      <c r="FH38" s="802"/>
      <c r="FI38" s="802"/>
      <c r="FJ38" s="802"/>
      <c r="FK38" s="802"/>
      <c r="FL38" s="802"/>
      <c r="FM38" s="802"/>
      <c r="FN38" s="802"/>
      <c r="FO38" s="802"/>
      <c r="FP38" s="802"/>
      <c r="FQ38" s="802"/>
      <c r="FR38" s="802"/>
      <c r="FS38" s="802"/>
      <c r="FT38" s="802"/>
      <c r="FU38" s="802"/>
      <c r="FV38" s="802"/>
      <c r="FW38" s="802"/>
      <c r="FX38" s="802"/>
      <c r="FY38" s="802"/>
      <c r="FZ38" s="802"/>
      <c r="GA38" s="802"/>
      <c r="GB38" s="802"/>
      <c r="GC38" s="802"/>
      <c r="GD38" s="802"/>
      <c r="GE38" s="802"/>
      <c r="GF38" s="802"/>
      <c r="GG38" s="802"/>
      <c r="GH38" s="802"/>
      <c r="GI38" s="802"/>
      <c r="GJ38" s="802"/>
      <c r="GK38" s="802"/>
      <c r="GL38" s="802"/>
      <c r="GM38" s="802"/>
      <c r="GN38" s="802"/>
      <c r="GO38" s="802"/>
      <c r="GP38" s="802"/>
      <c r="GQ38" s="802"/>
      <c r="GR38" s="802"/>
      <c r="GS38" s="802"/>
      <c r="GT38" s="802"/>
      <c r="GU38" s="802"/>
      <c r="GV38" s="802"/>
      <c r="GW38" s="802"/>
      <c r="GX38" s="802"/>
      <c r="GY38" s="802"/>
      <c r="GZ38" s="802"/>
      <c r="HA38" s="802"/>
      <c r="HB38" s="802"/>
      <c r="HC38" s="802"/>
      <c r="HD38" s="802"/>
      <c r="HE38" s="802"/>
      <c r="HF38" s="802"/>
      <c r="HG38" s="802"/>
      <c r="HH38" s="802"/>
      <c r="HI38" s="802"/>
      <c r="HJ38" s="802"/>
      <c r="HK38" s="802"/>
      <c r="HL38" s="802"/>
      <c r="HM38" s="802"/>
      <c r="HN38" s="802"/>
      <c r="HO38" s="802"/>
      <c r="HP38" s="802"/>
      <c r="HQ38" s="802"/>
      <c r="HR38" s="802"/>
      <c r="HS38" s="802"/>
      <c r="HT38" s="802"/>
      <c r="HU38" s="802"/>
      <c r="HV38" s="802"/>
      <c r="HW38" s="802"/>
      <c r="HX38" s="802"/>
      <c r="HY38" s="802"/>
      <c r="HZ38" s="802"/>
      <c r="IA38" s="802"/>
      <c r="IB38" s="802"/>
      <c r="IC38" s="802"/>
      <c r="ID38" s="802"/>
      <c r="IE38" s="802"/>
      <c r="IF38" s="802"/>
      <c r="IG38" s="802"/>
      <c r="IH38" s="802"/>
      <c r="II38" s="802"/>
      <c r="IJ38" s="802"/>
      <c r="IK38" s="802"/>
      <c r="IL38" s="802"/>
      <c r="IM38" s="802"/>
      <c r="IN38" s="802"/>
      <c r="IO38" s="802"/>
      <c r="IP38" s="802"/>
      <c r="IQ38" s="802"/>
      <c r="IR38" s="802"/>
      <c r="IS38" s="802"/>
      <c r="IT38" s="802"/>
      <c r="IU38" s="802"/>
      <c r="IV38" s="802"/>
      <c r="IW38" s="802"/>
      <c r="IX38" s="802"/>
      <c r="IY38" s="802"/>
      <c r="IZ38" s="802"/>
      <c r="JA38" s="802"/>
      <c r="JB38" s="802"/>
      <c r="JC38" s="802"/>
      <c r="JD38" s="802"/>
      <c r="JE38" s="802"/>
      <c r="JF38" s="802"/>
      <c r="JG38" s="802"/>
      <c r="JH38" s="802"/>
      <c r="JI38" s="802"/>
      <c r="JJ38" s="802"/>
      <c r="JK38" s="802"/>
      <c r="JL38" s="802"/>
      <c r="JM38" s="802"/>
      <c r="JN38" s="802"/>
      <c r="JO38" s="802"/>
      <c r="JP38" s="802"/>
      <c r="JQ38" s="802"/>
      <c r="JR38" s="802"/>
      <c r="JS38" s="802"/>
      <c r="JT38" s="802"/>
      <c r="JU38" s="802"/>
      <c r="JV38" s="802"/>
      <c r="JW38" s="802"/>
      <c r="JX38" s="802"/>
      <c r="JY38" s="802"/>
      <c r="JZ38" s="802"/>
      <c r="KA38" s="802"/>
      <c r="KB38" s="802"/>
      <c r="KC38" s="802"/>
      <c r="KD38" s="802"/>
      <c r="KE38" s="802"/>
      <c r="KF38" s="802"/>
      <c r="KG38" s="802"/>
      <c r="KH38" s="802"/>
      <c r="KI38" s="802"/>
      <c r="KJ38" s="802"/>
      <c r="KK38" s="802"/>
      <c r="KL38" s="802"/>
      <c r="KM38" s="802"/>
      <c r="KN38" s="802"/>
      <c r="KO38" s="802"/>
      <c r="KP38" s="802"/>
      <c r="KQ38" s="802"/>
      <c r="KR38" s="802"/>
      <c r="KS38" s="802"/>
      <c r="KT38" s="802"/>
      <c r="KU38" s="802"/>
      <c r="KV38" s="802"/>
      <c r="KW38" s="802"/>
      <c r="KX38" s="802"/>
      <c r="KY38" s="802"/>
      <c r="KZ38" s="802"/>
      <c r="LA38" s="802"/>
      <c r="LB38" s="802"/>
      <c r="LC38" s="802"/>
      <c r="LD38" s="802"/>
      <c r="LE38" s="802"/>
      <c r="LF38" s="802"/>
      <c r="LG38" s="802"/>
      <c r="LH38" s="802"/>
      <c r="LI38" s="802"/>
      <c r="LJ38" s="802"/>
      <c r="LK38" s="802"/>
      <c r="LL38" s="802"/>
      <c r="LM38" s="802"/>
      <c r="LN38" s="802"/>
      <c r="LO38" s="802"/>
      <c r="LP38" s="802"/>
      <c r="LQ38" s="802"/>
      <c r="LR38" s="802"/>
      <c r="LS38" s="802"/>
      <c r="LT38" s="802"/>
      <c r="LU38" s="802"/>
      <c r="LV38" s="802"/>
      <c r="LW38" s="802"/>
      <c r="LX38" s="802"/>
      <c r="LY38" s="802"/>
      <c r="LZ38" s="802"/>
      <c r="MA38" s="802"/>
      <c r="MB38" s="802"/>
      <c r="MC38" s="802"/>
      <c r="MD38" s="802"/>
      <c r="ME38" s="802"/>
      <c r="MF38" s="802"/>
      <c r="MG38" s="802"/>
      <c r="MH38" s="802"/>
      <c r="MI38" s="802"/>
      <c r="MJ38" s="802"/>
      <c r="MK38" s="802"/>
      <c r="ML38" s="802"/>
      <c r="MM38" s="802"/>
      <c r="MN38" s="802"/>
      <c r="MO38" s="802"/>
      <c r="MP38" s="802"/>
      <c r="MQ38" s="802"/>
      <c r="MR38" s="802"/>
      <c r="MS38" s="802"/>
      <c r="MT38" s="802"/>
      <c r="MU38" s="802"/>
      <c r="MV38" s="802"/>
      <c r="MW38" s="802"/>
      <c r="MX38" s="802"/>
      <c r="MY38" s="802"/>
      <c r="MZ38" s="802"/>
      <c r="NA38" s="802"/>
      <c r="NB38" s="802"/>
      <c r="NC38" s="802"/>
      <c r="ND38" s="802"/>
      <c r="NE38" s="802"/>
      <c r="NF38" s="802"/>
      <c r="NG38" s="802"/>
      <c r="NH38" s="802"/>
      <c r="NI38" s="802"/>
      <c r="NJ38" s="802"/>
      <c r="NK38" s="802"/>
      <c r="NL38" s="802"/>
      <c r="NM38" s="802"/>
      <c r="NN38" s="802"/>
      <c r="NO38" s="802"/>
      <c r="NP38" s="802"/>
      <c r="NQ38" s="802"/>
      <c r="NR38" s="802"/>
      <c r="NS38" s="802"/>
      <c r="NT38" s="802"/>
      <c r="NU38" s="802"/>
      <c r="NV38" s="802"/>
      <c r="NW38" s="802"/>
      <c r="NX38" s="802"/>
      <c r="NY38" s="802"/>
      <c r="NZ38" s="802"/>
      <c r="OA38" s="802"/>
      <c r="OB38" s="802"/>
      <c r="OC38" s="802"/>
      <c r="OD38" s="802"/>
      <c r="OE38" s="802"/>
      <c r="OF38" s="802"/>
      <c r="OG38" s="802"/>
      <c r="OH38" s="802"/>
      <c r="OI38" s="802"/>
      <c r="OJ38" s="802"/>
      <c r="OK38" s="802"/>
      <c r="OL38" s="802"/>
      <c r="OM38" s="802"/>
      <c r="ON38" s="802"/>
      <c r="OO38" s="802"/>
      <c r="OP38" s="802"/>
      <c r="OQ38" s="802"/>
      <c r="OR38" s="802"/>
      <c r="OS38" s="802"/>
      <c r="OT38" s="802"/>
      <c r="OU38" s="802"/>
      <c r="OV38" s="802"/>
      <c r="OW38" s="802"/>
      <c r="OX38" s="802"/>
      <c r="OY38" s="802"/>
      <c r="OZ38" s="802"/>
      <c r="PA38" s="802"/>
      <c r="PB38" s="802"/>
      <c r="PC38" s="802"/>
      <c r="PD38" s="802"/>
      <c r="PE38" s="802"/>
      <c r="PF38" s="802"/>
      <c r="PG38" s="802"/>
      <c r="PH38" s="802"/>
      <c r="PI38" s="802"/>
      <c r="PJ38" s="802"/>
      <c r="PK38" s="802"/>
      <c r="PL38" s="802"/>
      <c r="PM38" s="802"/>
      <c r="PN38" s="802"/>
      <c r="PO38" s="802"/>
      <c r="PP38" s="802"/>
      <c r="PQ38" s="802"/>
      <c r="PR38" s="802"/>
      <c r="PS38" s="802"/>
      <c r="PT38" s="802"/>
      <c r="PU38" s="802"/>
      <c r="PV38" s="802"/>
      <c r="PW38" s="802"/>
      <c r="PX38" s="802"/>
      <c r="PY38" s="802"/>
      <c r="PZ38" s="802"/>
      <c r="QA38" s="802"/>
      <c r="QB38" s="802"/>
      <c r="QC38" s="802"/>
      <c r="QD38" s="802"/>
      <c r="QE38" s="802"/>
      <c r="QF38" s="802"/>
      <c r="QG38" s="802"/>
      <c r="QH38" s="802"/>
      <c r="QI38" s="802"/>
      <c r="QJ38" s="802"/>
      <c r="QK38" s="802"/>
      <c r="QL38" s="802"/>
      <c r="QM38" s="802"/>
      <c r="QN38" s="802"/>
      <c r="QO38" s="802"/>
      <c r="QP38" s="802"/>
      <c r="QQ38" s="802"/>
      <c r="QR38" s="802"/>
      <c r="QS38" s="802"/>
      <c r="QT38" s="802"/>
      <c r="QU38" s="802"/>
      <c r="QV38" s="802"/>
      <c r="QW38" s="802"/>
      <c r="QX38" s="802"/>
      <c r="QY38" s="802"/>
      <c r="QZ38" s="802"/>
      <c r="RA38" s="802"/>
      <c r="RB38" s="802"/>
      <c r="RC38" s="802"/>
      <c r="RD38" s="802"/>
      <c r="RE38" s="802"/>
      <c r="RF38" s="802"/>
      <c r="RG38" s="802"/>
      <c r="RH38" s="802"/>
      <c r="RI38" s="802"/>
      <c r="RJ38" s="802"/>
      <c r="RK38" s="802"/>
      <c r="RL38" s="802"/>
      <c r="RM38" s="802"/>
      <c r="RN38" s="802"/>
      <c r="RO38" s="802"/>
      <c r="RP38" s="802"/>
      <c r="RQ38" s="802"/>
      <c r="RR38" s="802"/>
      <c r="RS38" s="802"/>
      <c r="RT38" s="802"/>
      <c r="RU38" s="802"/>
      <c r="RV38" s="802"/>
      <c r="RW38" s="802"/>
      <c r="RX38" s="802"/>
      <c r="RY38" s="802"/>
      <c r="RZ38" s="802"/>
      <c r="SA38" s="802"/>
      <c r="SB38" s="802"/>
      <c r="SC38" s="802"/>
      <c r="SD38" s="802"/>
      <c r="SE38" s="802"/>
      <c r="SF38" s="802"/>
      <c r="SG38" s="802"/>
      <c r="SH38" s="802"/>
      <c r="SI38" s="802"/>
      <c r="SJ38" s="802"/>
      <c r="SK38" s="802"/>
      <c r="SL38" s="802"/>
      <c r="SM38" s="802"/>
      <c r="SN38" s="802"/>
      <c r="SO38" s="802"/>
      <c r="SP38" s="802"/>
      <c r="SQ38" s="802"/>
      <c r="SR38" s="802"/>
      <c r="SS38" s="802"/>
      <c r="ST38" s="802"/>
      <c r="SU38" s="802"/>
      <c r="SV38" s="802"/>
      <c r="SW38" s="802"/>
      <c r="SX38" s="802"/>
      <c r="SY38" s="802"/>
      <c r="SZ38" s="802"/>
      <c r="TA38" s="802"/>
      <c r="TB38" s="802"/>
      <c r="TC38" s="802"/>
      <c r="TD38" s="802"/>
      <c r="TE38" s="802"/>
      <c r="TF38" s="802"/>
      <c r="TG38" s="802"/>
      <c r="TH38" s="802"/>
      <c r="TI38" s="802"/>
      <c r="TJ38" s="802"/>
      <c r="TK38" s="802"/>
      <c r="TL38" s="802"/>
      <c r="TM38" s="802"/>
      <c r="TN38" s="802"/>
      <c r="TO38" s="802"/>
      <c r="TP38" s="802"/>
      <c r="TQ38" s="802"/>
      <c r="TR38" s="802"/>
      <c r="TS38" s="802"/>
      <c r="TT38" s="802"/>
      <c r="TU38" s="802"/>
      <c r="TV38" s="802"/>
      <c r="TW38" s="802"/>
      <c r="TX38" s="802"/>
      <c r="TY38" s="802"/>
      <c r="TZ38" s="802"/>
      <c r="UA38" s="802"/>
      <c r="UB38" s="802"/>
      <c r="UC38" s="802"/>
      <c r="UD38" s="802"/>
      <c r="UE38" s="802"/>
      <c r="UF38" s="802"/>
      <c r="UG38" s="802"/>
      <c r="UH38" s="802"/>
      <c r="UI38" s="802"/>
      <c r="UJ38" s="802"/>
      <c r="UK38" s="802"/>
      <c r="UL38" s="802"/>
      <c r="UM38" s="802"/>
      <c r="UN38" s="802"/>
      <c r="UO38" s="802"/>
      <c r="UP38" s="802"/>
      <c r="UQ38" s="802"/>
      <c r="UR38" s="802"/>
      <c r="US38" s="802"/>
      <c r="UT38" s="802"/>
      <c r="UU38" s="802"/>
      <c r="UV38" s="802"/>
      <c r="UW38" s="802"/>
      <c r="UX38" s="802"/>
      <c r="UY38" s="802"/>
      <c r="UZ38" s="802"/>
      <c r="VA38" s="802"/>
      <c r="VB38" s="802"/>
      <c r="VC38" s="802"/>
      <c r="VD38" s="802"/>
      <c r="VE38" s="802"/>
      <c r="VF38" s="802"/>
      <c r="VG38" s="802"/>
      <c r="VH38" s="802"/>
      <c r="VI38" s="802"/>
      <c r="VJ38" s="802"/>
      <c r="VK38" s="802"/>
      <c r="VL38" s="802"/>
      <c r="VM38" s="802"/>
      <c r="VN38" s="802"/>
      <c r="VO38" s="802"/>
      <c r="VP38" s="802"/>
      <c r="VQ38" s="802"/>
      <c r="VR38" s="802"/>
      <c r="VS38" s="802"/>
      <c r="VT38" s="802"/>
      <c r="VU38" s="802"/>
      <c r="VV38" s="802"/>
      <c r="VW38" s="802"/>
      <c r="VX38" s="802"/>
      <c r="VY38" s="802"/>
      <c r="VZ38" s="802"/>
      <c r="WA38" s="802"/>
      <c r="WB38" s="802"/>
      <c r="WC38" s="802"/>
      <c r="WD38" s="802"/>
      <c r="WE38" s="802"/>
      <c r="WF38" s="802"/>
      <c r="WG38" s="802"/>
      <c r="WH38" s="802"/>
      <c r="WI38" s="802"/>
      <c r="WJ38" s="802"/>
      <c r="WK38" s="802"/>
      <c r="WL38" s="802"/>
      <c r="WM38" s="802"/>
      <c r="WN38" s="802"/>
      <c r="WO38" s="802"/>
      <c r="WP38" s="802"/>
      <c r="WQ38" s="802"/>
      <c r="WR38" s="802"/>
      <c r="WS38" s="802"/>
      <c r="WT38" s="802"/>
      <c r="WU38" s="802"/>
      <c r="WV38" s="802"/>
      <c r="WW38" s="802"/>
      <c r="WX38" s="802"/>
      <c r="WY38" s="802"/>
      <c r="WZ38" s="802"/>
      <c r="XA38" s="802"/>
      <c r="XB38" s="802"/>
      <c r="XC38" s="802"/>
      <c r="XD38" s="802"/>
      <c r="XE38" s="802"/>
      <c r="XF38" s="802"/>
      <c r="XG38" s="802"/>
      <c r="XH38" s="802"/>
      <c r="XI38" s="802"/>
      <c r="XJ38" s="802"/>
      <c r="XK38" s="802"/>
      <c r="XL38" s="802"/>
      <c r="XM38" s="802"/>
      <c r="XN38" s="802"/>
      <c r="XO38" s="802"/>
      <c r="XP38" s="802"/>
      <c r="XQ38" s="802"/>
      <c r="XR38" s="802"/>
      <c r="XS38" s="802"/>
      <c r="XT38" s="802"/>
      <c r="XU38" s="802"/>
      <c r="XV38" s="802"/>
      <c r="XW38" s="802"/>
      <c r="XX38" s="802"/>
      <c r="XY38" s="802"/>
      <c r="XZ38" s="802"/>
      <c r="YA38" s="802"/>
      <c r="YB38" s="802"/>
      <c r="YC38" s="802"/>
      <c r="YD38" s="802"/>
      <c r="YE38" s="802"/>
      <c r="YF38" s="802"/>
      <c r="YG38" s="802"/>
      <c r="YH38" s="802"/>
      <c r="YI38" s="802"/>
      <c r="YJ38" s="802"/>
      <c r="YK38" s="802"/>
      <c r="YL38" s="802"/>
      <c r="YM38" s="802"/>
      <c r="YN38" s="802"/>
      <c r="YO38" s="802"/>
      <c r="YP38" s="802"/>
      <c r="YQ38" s="802"/>
      <c r="YR38" s="802"/>
      <c r="YS38" s="802"/>
      <c r="YT38" s="802"/>
      <c r="YU38" s="802"/>
      <c r="YV38" s="802"/>
      <c r="YW38" s="802"/>
      <c r="YX38" s="802"/>
      <c r="YY38" s="802"/>
      <c r="YZ38" s="802"/>
      <c r="ZA38" s="802"/>
      <c r="ZB38" s="802"/>
      <c r="ZC38" s="802"/>
      <c r="ZD38" s="802"/>
      <c r="ZE38" s="802"/>
      <c r="ZF38" s="802"/>
      <c r="ZG38" s="802"/>
      <c r="ZH38" s="802"/>
      <c r="ZI38" s="802"/>
      <c r="ZJ38" s="802"/>
      <c r="ZK38" s="802"/>
      <c r="ZL38" s="802"/>
      <c r="ZM38" s="802"/>
      <c r="ZN38" s="802"/>
      <c r="ZO38" s="802"/>
      <c r="ZP38" s="802"/>
      <c r="ZQ38" s="802"/>
      <c r="ZR38" s="802"/>
      <c r="ZS38" s="802"/>
      <c r="ZT38" s="802"/>
      <c r="ZU38" s="802"/>
      <c r="ZV38" s="802"/>
      <c r="ZW38" s="802"/>
      <c r="ZX38" s="802"/>
      <c r="ZY38" s="802"/>
      <c r="ZZ38" s="802"/>
      <c r="AAA38" s="802"/>
      <c r="AAB38" s="802"/>
      <c r="AAC38" s="802"/>
      <c r="AAD38" s="802"/>
      <c r="AAE38" s="802"/>
      <c r="AAF38" s="802"/>
      <c r="AAG38" s="802"/>
      <c r="AAH38" s="802"/>
      <c r="AAI38" s="802"/>
      <c r="AAJ38" s="802"/>
      <c r="AAK38" s="802"/>
      <c r="AAL38" s="802"/>
      <c r="AAM38" s="802"/>
      <c r="AAN38" s="802"/>
      <c r="AAO38" s="802"/>
      <c r="AAP38" s="802"/>
      <c r="AAQ38" s="802"/>
      <c r="AAR38" s="802"/>
      <c r="AAS38" s="802"/>
      <c r="AAT38" s="802"/>
      <c r="AAU38" s="802"/>
      <c r="AAV38" s="802"/>
      <c r="AAW38" s="802"/>
      <c r="AAX38" s="802"/>
      <c r="AAY38" s="802"/>
      <c r="AAZ38" s="802"/>
      <c r="ABA38" s="802"/>
      <c r="ABB38" s="802"/>
      <c r="ABC38" s="802"/>
      <c r="ABD38" s="802"/>
      <c r="ABE38" s="802"/>
      <c r="ABF38" s="802"/>
      <c r="ABG38" s="802"/>
      <c r="ABH38" s="802"/>
      <c r="ABI38" s="802"/>
      <c r="ABJ38" s="802"/>
      <c r="ABK38" s="802"/>
      <c r="ABL38" s="802"/>
      <c r="ABM38" s="802"/>
      <c r="ABN38" s="802"/>
      <c r="ABO38" s="802"/>
      <c r="ABP38" s="802"/>
      <c r="ABQ38" s="802"/>
      <c r="ABR38" s="802"/>
      <c r="ABS38" s="802"/>
      <c r="ABT38" s="802"/>
      <c r="ABU38" s="802"/>
      <c r="ABV38" s="802"/>
      <c r="ABW38" s="802"/>
      <c r="ABX38" s="802"/>
      <c r="ABY38" s="802"/>
      <c r="ABZ38" s="802"/>
      <c r="ACA38" s="802"/>
      <c r="ACB38" s="802"/>
      <c r="ACC38" s="802"/>
      <c r="ACD38" s="802"/>
      <c r="ACE38" s="802"/>
      <c r="ACF38" s="802"/>
      <c r="ACG38" s="802"/>
      <c r="ACH38" s="802"/>
      <c r="ACI38" s="802"/>
      <c r="ACJ38" s="802"/>
      <c r="ACK38" s="802"/>
      <c r="ACL38" s="802"/>
      <c r="ACM38" s="802"/>
      <c r="ACN38" s="802"/>
      <c r="ACO38" s="802"/>
      <c r="ACP38" s="802"/>
      <c r="ACQ38" s="802"/>
      <c r="ACR38" s="802"/>
      <c r="ACS38" s="802"/>
      <c r="ACT38" s="802"/>
      <c r="ACU38" s="802"/>
      <c r="ACV38" s="802"/>
      <c r="ACW38" s="802"/>
      <c r="ACX38" s="802"/>
      <c r="ACY38" s="802"/>
      <c r="ACZ38" s="802"/>
      <c r="ADA38" s="802"/>
      <c r="ADB38" s="802"/>
      <c r="ADC38" s="802"/>
      <c r="ADD38" s="802"/>
      <c r="ADE38" s="802"/>
      <c r="ADF38" s="802"/>
      <c r="ADG38" s="802"/>
      <c r="ADH38" s="802"/>
      <c r="ADI38" s="802"/>
      <c r="ADJ38" s="802"/>
      <c r="ADK38" s="802"/>
      <c r="ADL38" s="802"/>
      <c r="ADM38" s="802"/>
      <c r="ADN38" s="802"/>
      <c r="ADO38" s="802"/>
      <c r="ADP38" s="802"/>
      <c r="ADQ38" s="802"/>
      <c r="ADR38" s="802"/>
      <c r="ADS38" s="802"/>
      <c r="ADT38" s="802"/>
      <c r="ADU38" s="802"/>
      <c r="ADV38" s="802"/>
      <c r="ADW38" s="802"/>
      <c r="ADX38" s="802"/>
      <c r="ADY38" s="802"/>
      <c r="ADZ38" s="802"/>
      <c r="AEA38" s="802"/>
      <c r="AEB38" s="802"/>
      <c r="AEC38" s="802"/>
      <c r="AED38" s="802"/>
      <c r="AEE38" s="802"/>
      <c r="AEF38" s="802"/>
      <c r="AEG38" s="802"/>
      <c r="AEH38" s="802"/>
      <c r="AEI38" s="802"/>
      <c r="AEJ38" s="802"/>
      <c r="AEK38" s="802"/>
      <c r="AEL38" s="802"/>
      <c r="AEM38" s="802"/>
      <c r="AEN38" s="802"/>
      <c r="AEO38" s="802"/>
      <c r="AEP38" s="802"/>
      <c r="AEQ38" s="802"/>
      <c r="AER38" s="802"/>
      <c r="AES38" s="802"/>
      <c r="AET38" s="802"/>
      <c r="AEU38" s="802"/>
      <c r="AEV38" s="802"/>
      <c r="AEW38" s="802"/>
      <c r="AEX38" s="802"/>
      <c r="AEY38" s="802"/>
      <c r="AEZ38" s="802"/>
      <c r="AFA38" s="802"/>
      <c r="AFB38" s="802"/>
      <c r="AFC38" s="802"/>
      <c r="AFD38" s="802"/>
      <c r="AFE38" s="802"/>
      <c r="AFF38" s="802"/>
      <c r="AFG38" s="802"/>
      <c r="AFH38" s="802"/>
      <c r="AFI38" s="802"/>
      <c r="AFJ38" s="802"/>
      <c r="AFK38" s="802"/>
      <c r="AFL38" s="802"/>
      <c r="AFM38" s="802"/>
      <c r="AFN38" s="802"/>
      <c r="AFO38" s="802"/>
      <c r="AFP38" s="802"/>
      <c r="AFQ38" s="802"/>
      <c r="AFR38" s="802"/>
      <c r="AFS38" s="802"/>
      <c r="AFT38" s="802"/>
      <c r="AFU38" s="802"/>
      <c r="AFV38" s="802"/>
      <c r="AFW38" s="802"/>
      <c r="AFX38" s="802"/>
      <c r="AFY38" s="802"/>
      <c r="AFZ38" s="802"/>
      <c r="AGA38" s="802"/>
      <c r="AGB38" s="802"/>
      <c r="AGC38" s="802"/>
      <c r="AGD38" s="802"/>
      <c r="AGE38" s="802"/>
      <c r="AGF38" s="802"/>
      <c r="AGG38" s="802"/>
      <c r="AGH38" s="802"/>
      <c r="AGI38" s="802"/>
      <c r="AGJ38" s="802"/>
      <c r="AGK38" s="802"/>
      <c r="AGL38" s="802"/>
      <c r="AGM38" s="802"/>
      <c r="AGN38" s="802"/>
      <c r="AGO38" s="802"/>
      <c r="AGP38" s="802"/>
      <c r="AGQ38" s="802"/>
      <c r="AGR38" s="802"/>
      <c r="AGS38" s="802"/>
      <c r="AGT38" s="802"/>
      <c r="AGU38" s="802"/>
      <c r="AGV38" s="802"/>
      <c r="AGW38" s="802"/>
      <c r="AGX38" s="802"/>
      <c r="AGY38" s="802"/>
      <c r="AGZ38" s="802"/>
      <c r="AHA38" s="802"/>
      <c r="AHB38" s="802"/>
      <c r="AHC38" s="802"/>
      <c r="AHD38" s="802"/>
      <c r="AHE38" s="802"/>
      <c r="AHF38" s="802"/>
      <c r="AHG38" s="802"/>
      <c r="AHH38" s="802"/>
      <c r="AHI38" s="802"/>
      <c r="AHJ38" s="802"/>
      <c r="AHK38" s="802"/>
      <c r="AHL38" s="802"/>
      <c r="AHM38" s="802"/>
      <c r="AHN38" s="802"/>
      <c r="AHO38" s="802"/>
      <c r="AHP38" s="802"/>
      <c r="AHQ38" s="802"/>
      <c r="AHR38" s="802"/>
      <c r="AHS38" s="802"/>
      <c r="AHT38" s="802"/>
      <c r="AHU38" s="802"/>
      <c r="AHV38" s="802"/>
      <c r="AHW38" s="802"/>
      <c r="AHX38" s="802"/>
      <c r="AHY38" s="802"/>
      <c r="AHZ38" s="802"/>
      <c r="AIA38" s="802"/>
      <c r="AIB38" s="802"/>
      <c r="AIC38" s="802"/>
      <c r="AID38" s="802"/>
      <c r="AIE38" s="802"/>
      <c r="AIF38" s="802"/>
      <c r="AIG38" s="802"/>
      <c r="AIH38" s="802"/>
      <c r="AII38" s="802"/>
      <c r="AIJ38" s="802"/>
      <c r="AQE38" s="802"/>
      <c r="AQF38" s="802"/>
      <c r="AQG38" s="802"/>
      <c r="AQH38" s="802"/>
      <c r="AQI38" s="802"/>
      <c r="AQJ38" s="802"/>
      <c r="AQK38" s="802"/>
      <c r="AQL38" s="802"/>
      <c r="AQM38" s="802"/>
      <c r="AQN38" s="802"/>
      <c r="AQO38" s="802"/>
      <c r="AQP38" s="802"/>
      <c r="AQQ38" s="802"/>
      <c r="AQR38" s="802"/>
      <c r="AQS38" s="802"/>
      <c r="AQT38" s="802"/>
      <c r="AQU38" s="802"/>
      <c r="AQV38" s="802"/>
      <c r="AQW38" s="802"/>
      <c r="AQX38" s="802"/>
      <c r="AQY38" s="802"/>
      <c r="AQZ38" s="802"/>
      <c r="ARA38" s="802"/>
      <c r="ARB38" s="802"/>
      <c r="ARC38" s="802"/>
      <c r="ARD38" s="802"/>
      <c r="ARE38" s="802"/>
      <c r="ARF38" s="802"/>
      <c r="ARG38" s="802"/>
      <c r="ARH38" s="802"/>
      <c r="ARI38" s="802"/>
      <c r="ARJ38" s="802"/>
      <c r="ARK38" s="802"/>
      <c r="ARL38" s="802"/>
      <c r="ARM38" s="802"/>
      <c r="ARN38" s="802"/>
      <c r="ARO38" s="802"/>
      <c r="ARP38" s="802"/>
      <c r="ARQ38" s="802"/>
      <c r="ARR38" s="802"/>
      <c r="ARS38" s="802"/>
      <c r="ART38" s="802"/>
      <c r="ARU38" s="802"/>
      <c r="ARV38" s="802"/>
      <c r="ARW38" s="802"/>
      <c r="ARX38" s="802"/>
      <c r="ARY38" s="802"/>
      <c r="ARZ38" s="802"/>
      <c r="ASA38" s="802"/>
      <c r="ASB38" s="802"/>
      <c r="ASC38" s="802"/>
      <c r="ASD38" s="802"/>
      <c r="ASE38" s="802"/>
      <c r="ASF38" s="802"/>
      <c r="ASG38" s="802"/>
      <c r="ASH38" s="802"/>
      <c r="ASI38" s="802"/>
      <c r="ASJ38" s="802"/>
      <c r="ASK38" s="802"/>
      <c r="ASL38" s="802"/>
      <c r="ATP38" s="802"/>
      <c r="ATQ38" s="802"/>
      <c r="ATR38" s="802"/>
      <c r="ATS38" s="802"/>
      <c r="ATT38" s="802"/>
      <c r="ATU38" s="802"/>
      <c r="ATV38" s="802"/>
      <c r="ATW38" s="802"/>
      <c r="ATX38" s="802"/>
      <c r="ATY38" s="802"/>
      <c r="ATZ38" s="802"/>
      <c r="AUA38" s="802"/>
      <c r="AUB38" s="802"/>
      <c r="AUC38" s="802"/>
      <c r="AUD38" s="802"/>
      <c r="AUE38" s="802"/>
      <c r="AUF38" s="802"/>
      <c r="AUG38" s="802"/>
      <c r="AUH38" s="802"/>
      <c r="AUI38" s="802"/>
      <c r="AUJ38" s="802"/>
      <c r="AUK38" s="802"/>
      <c r="AUL38" s="802"/>
      <c r="AUM38" s="802"/>
      <c r="AUN38" s="802"/>
      <c r="AUO38" s="802"/>
      <c r="AUP38" s="801"/>
      <c r="AUQ38" s="802"/>
      <c r="AUR38" s="801"/>
      <c r="AUS38" s="802"/>
      <c r="AUT38" s="801"/>
      <c r="AUU38" s="802"/>
      <c r="AUV38" s="802"/>
      <c r="AUW38" s="802"/>
      <c r="AUX38" s="802"/>
      <c r="AUY38" s="802"/>
      <c r="AUZ38" s="802"/>
      <c r="AVA38" s="802"/>
      <c r="AVB38" s="802"/>
      <c r="AVC38" s="802"/>
      <c r="AVD38" s="802"/>
      <c r="AVE38" s="802"/>
      <c r="AVF38" s="802"/>
      <c r="AVG38" s="802"/>
      <c r="AVH38" s="802"/>
      <c r="AVI38" s="802"/>
      <c r="AVJ38" s="808"/>
      <c r="AVK38" s="808"/>
      <c r="AVL38" s="808"/>
      <c r="AVM38" s="808"/>
      <c r="AVN38" s="808"/>
      <c r="AVO38" s="808"/>
      <c r="AVP38" s="808"/>
      <c r="AVQ38" s="808"/>
      <c r="AVR38" s="808"/>
      <c r="AVS38" s="808"/>
      <c r="AVT38" s="808"/>
      <c r="AVU38" s="809"/>
      <c r="AVV38" s="809"/>
      <c r="AVW38" s="809"/>
      <c r="AVX38" s="809"/>
      <c r="AVY38" s="809"/>
      <c r="AVZ38" s="809"/>
      <c r="AWA38" s="809"/>
      <c r="AWB38" s="809"/>
      <c r="AWC38" s="809"/>
      <c r="AWD38" s="809"/>
      <c r="AWE38" s="809"/>
      <c r="AWF38" s="809"/>
      <c r="AWG38" s="809"/>
      <c r="AWH38" s="809"/>
      <c r="AWI38" s="809"/>
      <c r="AWJ38" s="809"/>
      <c r="AWK38" s="809"/>
      <c r="AWL38" s="809"/>
      <c r="AWM38" s="809"/>
      <c r="AWN38" s="809"/>
      <c r="AWO38" s="809"/>
      <c r="AWP38" s="809"/>
      <c r="AWQ38" s="809"/>
      <c r="AWR38" s="808"/>
      <c r="AWS38" s="761"/>
      <c r="AWT38" s="808"/>
      <c r="AWU38" s="809"/>
      <c r="AWV38" s="809"/>
      <c r="AWW38" s="809"/>
      <c r="AWX38" s="809"/>
      <c r="AWY38" s="809"/>
      <c r="AWZ38" s="809"/>
      <c r="AXA38" s="809"/>
      <c r="AXB38" s="809"/>
      <c r="AXC38" s="809"/>
      <c r="AXD38" s="809"/>
      <c r="AXE38" s="809"/>
      <c r="AXF38" s="809"/>
      <c r="AXG38" s="809"/>
      <c r="AXH38" s="809"/>
      <c r="AXI38" s="809"/>
      <c r="AXJ38" s="809"/>
      <c r="AXK38" s="809"/>
      <c r="AXL38" s="809"/>
      <c r="AXM38" s="809"/>
      <c r="AXN38" s="809"/>
      <c r="AXO38" s="809"/>
      <c r="AXP38" s="809"/>
      <c r="AXQ38" s="809"/>
      <c r="AXR38" s="809"/>
      <c r="AXS38" s="809"/>
      <c r="AXT38" s="809"/>
      <c r="AXU38" s="809"/>
      <c r="AXV38" s="809"/>
      <c r="AXW38" s="809"/>
      <c r="AXX38" s="809"/>
      <c r="AXY38" s="809"/>
      <c r="AXZ38" s="809"/>
      <c r="AYA38" s="809"/>
      <c r="AYB38" s="809"/>
      <c r="AYC38" s="809"/>
      <c r="AYD38" s="808"/>
      <c r="AYE38" s="808"/>
      <c r="AYF38" s="809"/>
      <c r="AYG38" s="808"/>
      <c r="AYH38" s="810"/>
      <c r="AYI38" s="810"/>
      <c r="AYJ38" s="810"/>
      <c r="AYK38" s="810"/>
      <c r="AYL38" s="810"/>
      <c r="AYM38" s="810"/>
      <c r="AYN38" s="810"/>
      <c r="AYO38" s="810"/>
      <c r="AYP38" s="810"/>
      <c r="AYQ38" s="810"/>
      <c r="AYR38" s="810"/>
      <c r="AYS38" s="810"/>
      <c r="AYT38" s="810"/>
      <c r="AYU38" s="810"/>
      <c r="AYV38" s="810"/>
      <c r="AYW38" s="810"/>
      <c r="AYX38" s="810"/>
      <c r="AYY38" s="810"/>
      <c r="AYZ38" s="810"/>
      <c r="AZA38" s="810"/>
      <c r="AZB38" s="810"/>
      <c r="AZC38" s="810"/>
      <c r="AZD38" s="810"/>
      <c r="AZE38" s="810"/>
      <c r="AZF38" s="810"/>
      <c r="AZG38" s="810"/>
      <c r="AZH38" s="810"/>
      <c r="AZI38" s="810"/>
      <c r="AZJ38" s="810"/>
      <c r="AZK38" s="810"/>
      <c r="AZL38" s="810"/>
      <c r="AZM38" s="810"/>
      <c r="AZN38" s="810"/>
      <c r="AZO38" s="810"/>
      <c r="AZP38" s="809"/>
      <c r="AZQ38" s="802"/>
      <c r="AZR38" s="802"/>
      <c r="AZS38" s="802"/>
    </row>
    <row r="39" spans="2:1371" s="793" customFormat="1" ht="13.5">
      <c r="AS39" s="802"/>
      <c r="AT39" s="802"/>
      <c r="AU39" s="802"/>
      <c r="AV39" s="802"/>
      <c r="AW39" s="802"/>
      <c r="AX39" s="802"/>
      <c r="AY39" s="802"/>
      <c r="AZ39" s="802"/>
      <c r="BA39" s="802"/>
      <c r="BB39" s="802"/>
      <c r="BC39" s="802"/>
      <c r="BD39" s="802"/>
      <c r="BE39" s="802"/>
      <c r="BF39" s="802"/>
      <c r="BG39" s="802"/>
      <c r="BH39" s="802"/>
      <c r="BI39" s="802"/>
      <c r="BJ39" s="802"/>
      <c r="BK39" s="802"/>
      <c r="BL39" s="802"/>
      <c r="BM39" s="802"/>
      <c r="BN39" s="802"/>
      <c r="BO39" s="802"/>
      <c r="BP39" s="802"/>
      <c r="BQ39" s="802"/>
      <c r="BR39" s="802"/>
      <c r="BS39" s="802"/>
      <c r="BT39" s="802"/>
      <c r="BU39" s="802"/>
      <c r="BV39" s="802"/>
      <c r="BW39" s="802"/>
      <c r="BX39" s="802"/>
      <c r="BY39" s="802"/>
      <c r="BZ39" s="802"/>
      <c r="CA39" s="802"/>
      <c r="CB39" s="802"/>
      <c r="CC39" s="802"/>
      <c r="CD39" s="802"/>
      <c r="CE39" s="802"/>
      <c r="CF39" s="802"/>
      <c r="CG39" s="802"/>
      <c r="CH39" s="802"/>
      <c r="CI39" s="802"/>
      <c r="CJ39" s="802"/>
      <c r="CK39" s="802"/>
      <c r="CL39" s="802"/>
      <c r="CM39" s="802"/>
      <c r="CN39" s="802"/>
      <c r="CO39" s="802"/>
      <c r="CP39" s="802"/>
      <c r="CQ39" s="802"/>
      <c r="CR39" s="802"/>
      <c r="CS39" s="802"/>
      <c r="CT39" s="802"/>
      <c r="CU39" s="802"/>
      <c r="CV39" s="802"/>
      <c r="CW39" s="802"/>
      <c r="CX39" s="802"/>
      <c r="CY39" s="802"/>
      <c r="CZ39" s="802"/>
      <c r="DA39" s="802"/>
      <c r="DB39" s="802"/>
      <c r="DC39" s="802"/>
      <c r="DD39" s="802"/>
      <c r="DE39" s="802"/>
      <c r="DF39" s="802"/>
      <c r="DG39" s="802"/>
      <c r="DH39" s="802"/>
      <c r="DI39" s="802"/>
      <c r="DJ39" s="802"/>
      <c r="DK39" s="802"/>
      <c r="DL39" s="802"/>
      <c r="DM39" s="802"/>
      <c r="DN39" s="802"/>
      <c r="DO39" s="802"/>
      <c r="DP39" s="802"/>
      <c r="DQ39" s="802"/>
      <c r="DR39" s="802"/>
      <c r="DS39" s="802"/>
      <c r="DT39" s="802"/>
      <c r="DU39" s="802"/>
      <c r="DV39" s="802"/>
      <c r="DW39" s="802"/>
      <c r="DX39" s="802"/>
      <c r="DY39" s="802"/>
      <c r="DZ39" s="802"/>
      <c r="EA39" s="802"/>
      <c r="EB39" s="802"/>
      <c r="EC39" s="802"/>
      <c r="ED39" s="802"/>
      <c r="EE39" s="802"/>
      <c r="EF39" s="802"/>
      <c r="EG39" s="802"/>
      <c r="EH39" s="802"/>
      <c r="EI39" s="802"/>
      <c r="EJ39" s="802"/>
      <c r="EK39" s="802"/>
      <c r="EL39" s="802"/>
      <c r="EM39" s="802"/>
      <c r="EN39" s="802"/>
      <c r="EO39" s="802"/>
      <c r="EP39" s="802"/>
      <c r="EQ39" s="802"/>
      <c r="ER39" s="802"/>
      <c r="ES39" s="802"/>
      <c r="ET39" s="802"/>
      <c r="EU39" s="802"/>
      <c r="EV39" s="802"/>
      <c r="EW39" s="802"/>
      <c r="EX39" s="802"/>
      <c r="EY39" s="802"/>
      <c r="EZ39" s="802"/>
      <c r="FA39" s="802"/>
      <c r="FB39" s="802"/>
      <c r="FC39" s="802"/>
      <c r="FD39" s="802"/>
      <c r="FE39" s="802"/>
      <c r="FF39" s="802"/>
      <c r="FG39" s="802"/>
      <c r="FH39" s="802"/>
      <c r="FI39" s="802"/>
      <c r="FJ39" s="802"/>
      <c r="FK39" s="802"/>
      <c r="FL39" s="802"/>
      <c r="FM39" s="802"/>
      <c r="FN39" s="802"/>
      <c r="FO39" s="802"/>
      <c r="FP39" s="802"/>
      <c r="FQ39" s="802"/>
      <c r="FR39" s="802"/>
      <c r="FS39" s="802"/>
      <c r="FT39" s="802"/>
      <c r="FU39" s="802"/>
      <c r="FV39" s="802"/>
      <c r="FW39" s="802"/>
      <c r="FX39" s="802"/>
      <c r="FY39" s="802"/>
      <c r="FZ39" s="802"/>
      <c r="GA39" s="802"/>
      <c r="GB39" s="802"/>
      <c r="GC39" s="802"/>
      <c r="GD39" s="802"/>
      <c r="GE39" s="802"/>
      <c r="GF39" s="802"/>
      <c r="GG39" s="802"/>
      <c r="GH39" s="802"/>
      <c r="GI39" s="802"/>
      <c r="GJ39" s="802"/>
      <c r="GK39" s="802"/>
      <c r="GL39" s="802"/>
      <c r="GM39" s="802"/>
      <c r="GN39" s="802"/>
      <c r="GO39" s="802"/>
      <c r="GP39" s="802"/>
      <c r="GQ39" s="802"/>
      <c r="GR39" s="802"/>
      <c r="GS39" s="802"/>
      <c r="GT39" s="802"/>
      <c r="GU39" s="802"/>
      <c r="GV39" s="802"/>
      <c r="GW39" s="802"/>
      <c r="GX39" s="802"/>
      <c r="GY39" s="802"/>
      <c r="GZ39" s="802"/>
      <c r="HA39" s="802"/>
      <c r="HB39" s="802"/>
      <c r="HC39" s="802"/>
      <c r="HD39" s="802"/>
      <c r="HE39" s="802"/>
      <c r="HF39" s="802"/>
      <c r="HG39" s="802"/>
      <c r="HH39" s="802"/>
      <c r="HI39" s="802"/>
      <c r="HJ39" s="802"/>
      <c r="HK39" s="802"/>
      <c r="HL39" s="802"/>
      <c r="HM39" s="802"/>
      <c r="HN39" s="802"/>
      <c r="HO39" s="802"/>
      <c r="HP39" s="802"/>
      <c r="HQ39" s="802"/>
      <c r="HR39" s="802"/>
      <c r="HS39" s="802"/>
      <c r="HT39" s="802"/>
      <c r="HU39" s="802"/>
      <c r="HV39" s="802"/>
      <c r="HW39" s="802"/>
      <c r="HX39" s="802"/>
      <c r="HY39" s="802"/>
      <c r="HZ39" s="802"/>
      <c r="IA39" s="802"/>
      <c r="IB39" s="802"/>
      <c r="IC39" s="802"/>
      <c r="ID39" s="802"/>
      <c r="IE39" s="802"/>
      <c r="IF39" s="802"/>
      <c r="IG39" s="802"/>
      <c r="IH39" s="802"/>
      <c r="II39" s="802"/>
      <c r="IJ39" s="802"/>
      <c r="IK39" s="802"/>
      <c r="IL39" s="802"/>
      <c r="IM39" s="802"/>
      <c r="IN39" s="802"/>
      <c r="IO39" s="802"/>
      <c r="IP39" s="802"/>
      <c r="IQ39" s="802"/>
      <c r="IR39" s="802"/>
      <c r="IS39" s="802"/>
      <c r="IT39" s="802"/>
      <c r="IU39" s="802"/>
      <c r="IV39" s="802"/>
      <c r="IW39" s="802"/>
      <c r="IX39" s="802"/>
      <c r="IY39" s="802"/>
      <c r="IZ39" s="802"/>
      <c r="JA39" s="802"/>
      <c r="JB39" s="802"/>
      <c r="JC39" s="802"/>
      <c r="JD39" s="802"/>
      <c r="JE39" s="802"/>
      <c r="JF39" s="802"/>
      <c r="JG39" s="802"/>
      <c r="JH39" s="802"/>
      <c r="JI39" s="802"/>
      <c r="JJ39" s="802"/>
      <c r="JK39" s="802"/>
      <c r="JL39" s="802"/>
      <c r="JM39" s="802"/>
      <c r="JN39" s="802"/>
      <c r="JO39" s="802"/>
      <c r="JP39" s="802"/>
      <c r="JQ39" s="802"/>
      <c r="JR39" s="802"/>
      <c r="JS39" s="802"/>
      <c r="JT39" s="802"/>
      <c r="JU39" s="802"/>
      <c r="JV39" s="802"/>
      <c r="JW39" s="802"/>
      <c r="JX39" s="802"/>
      <c r="JY39" s="802"/>
      <c r="JZ39" s="802"/>
      <c r="KA39" s="802"/>
      <c r="KB39" s="802"/>
      <c r="KC39" s="802"/>
      <c r="KD39" s="802"/>
      <c r="KE39" s="802"/>
      <c r="KF39" s="802"/>
      <c r="KG39" s="802"/>
      <c r="KH39" s="802"/>
      <c r="KI39" s="802"/>
      <c r="KJ39" s="802"/>
      <c r="KK39" s="802"/>
      <c r="KL39" s="802"/>
      <c r="KM39" s="802"/>
      <c r="KN39" s="802"/>
      <c r="KO39" s="802"/>
      <c r="KP39" s="802"/>
      <c r="KQ39" s="802"/>
      <c r="KR39" s="802"/>
      <c r="KS39" s="802"/>
      <c r="KT39" s="802"/>
      <c r="KU39" s="802"/>
      <c r="KV39" s="802"/>
      <c r="KW39" s="802"/>
      <c r="KX39" s="802"/>
      <c r="KY39" s="802"/>
      <c r="KZ39" s="802"/>
      <c r="LA39" s="802"/>
      <c r="LB39" s="802"/>
      <c r="LC39" s="802"/>
      <c r="LD39" s="802"/>
      <c r="LE39" s="802"/>
      <c r="LF39" s="802"/>
      <c r="LG39" s="802"/>
      <c r="LH39" s="802"/>
      <c r="LI39" s="802"/>
      <c r="LJ39" s="802"/>
      <c r="LK39" s="802"/>
      <c r="LL39" s="802"/>
      <c r="LM39" s="802"/>
      <c r="LN39" s="802"/>
      <c r="LO39" s="802"/>
      <c r="LP39" s="802"/>
      <c r="LQ39" s="802"/>
      <c r="LR39" s="802"/>
      <c r="LS39" s="802"/>
      <c r="LT39" s="802"/>
      <c r="LU39" s="802"/>
      <c r="LV39" s="802"/>
      <c r="LW39" s="802"/>
      <c r="LX39" s="802"/>
      <c r="LY39" s="802"/>
      <c r="LZ39" s="802"/>
      <c r="MA39" s="802"/>
      <c r="MB39" s="802"/>
      <c r="MC39" s="802"/>
      <c r="MD39" s="802"/>
      <c r="ME39" s="802"/>
      <c r="MF39" s="802"/>
      <c r="MG39" s="802"/>
      <c r="MH39" s="802"/>
      <c r="MI39" s="802"/>
      <c r="MJ39" s="802"/>
      <c r="MK39" s="802"/>
      <c r="ML39" s="802"/>
      <c r="MM39" s="802"/>
      <c r="MN39" s="802"/>
      <c r="MO39" s="802"/>
      <c r="MP39" s="802"/>
      <c r="MQ39" s="802"/>
      <c r="MR39" s="802"/>
      <c r="MS39" s="802"/>
      <c r="MT39" s="802"/>
      <c r="MU39" s="802"/>
      <c r="MV39" s="802"/>
      <c r="MW39" s="802"/>
      <c r="MX39" s="802"/>
      <c r="MY39" s="802"/>
      <c r="MZ39" s="802"/>
      <c r="NA39" s="802"/>
      <c r="NB39" s="802"/>
      <c r="NC39" s="802"/>
      <c r="ND39" s="802"/>
      <c r="NE39" s="802"/>
      <c r="NF39" s="802"/>
      <c r="NG39" s="802"/>
      <c r="NH39" s="802"/>
      <c r="NI39" s="802"/>
      <c r="NJ39" s="802"/>
      <c r="NK39" s="802"/>
      <c r="NL39" s="802"/>
      <c r="NM39" s="802"/>
      <c r="NN39" s="802"/>
      <c r="NO39" s="802"/>
      <c r="NP39" s="802"/>
      <c r="NQ39" s="802"/>
      <c r="NR39" s="802"/>
      <c r="NS39" s="802"/>
      <c r="NT39" s="802"/>
      <c r="NU39" s="802"/>
      <c r="NV39" s="802"/>
      <c r="NW39" s="802"/>
      <c r="NX39" s="802"/>
      <c r="NY39" s="802"/>
      <c r="NZ39" s="802"/>
      <c r="OA39" s="802"/>
      <c r="OB39" s="802"/>
      <c r="OC39" s="802"/>
      <c r="OD39" s="802"/>
      <c r="OE39" s="802"/>
      <c r="OF39" s="802"/>
      <c r="OG39" s="802"/>
      <c r="OH39" s="802"/>
      <c r="OI39" s="802"/>
      <c r="OJ39" s="802"/>
      <c r="OK39" s="802"/>
      <c r="OL39" s="802"/>
      <c r="OM39" s="802"/>
      <c r="ON39" s="802"/>
      <c r="OO39" s="802"/>
      <c r="OP39" s="802"/>
      <c r="OQ39" s="802"/>
      <c r="OR39" s="802"/>
      <c r="OS39" s="802"/>
      <c r="OT39" s="802"/>
      <c r="OU39" s="802"/>
      <c r="OV39" s="802"/>
      <c r="OW39" s="802"/>
      <c r="OX39" s="802"/>
      <c r="OY39" s="802"/>
      <c r="OZ39" s="802"/>
      <c r="PA39" s="802"/>
      <c r="PB39" s="802"/>
      <c r="PC39" s="802"/>
      <c r="PD39" s="802"/>
      <c r="PE39" s="802"/>
      <c r="PF39" s="802"/>
      <c r="PG39" s="802"/>
      <c r="PH39" s="802"/>
      <c r="PI39" s="802"/>
      <c r="PJ39" s="802"/>
      <c r="PK39" s="802"/>
      <c r="PL39" s="802"/>
      <c r="PM39" s="802"/>
      <c r="PN39" s="802"/>
      <c r="PO39" s="802"/>
      <c r="PP39" s="802"/>
      <c r="PQ39" s="802"/>
      <c r="PR39" s="802"/>
      <c r="PS39" s="802"/>
      <c r="PT39" s="802"/>
      <c r="PU39" s="802"/>
      <c r="PV39" s="802"/>
      <c r="PW39" s="802"/>
      <c r="PX39" s="802"/>
      <c r="PY39" s="802"/>
      <c r="PZ39" s="802"/>
      <c r="QA39" s="802"/>
      <c r="QB39" s="802"/>
      <c r="QC39" s="802"/>
      <c r="QD39" s="802"/>
      <c r="QE39" s="802"/>
      <c r="QF39" s="802"/>
      <c r="QG39" s="802"/>
      <c r="QH39" s="802"/>
      <c r="QI39" s="802"/>
      <c r="QJ39" s="802"/>
      <c r="QK39" s="802"/>
      <c r="QL39" s="802"/>
      <c r="QM39" s="802"/>
      <c r="QN39" s="802"/>
      <c r="QO39" s="802"/>
      <c r="QP39" s="802"/>
      <c r="QQ39" s="802"/>
      <c r="QR39" s="802"/>
      <c r="QS39" s="802"/>
      <c r="QT39" s="802"/>
      <c r="QU39" s="802"/>
      <c r="QV39" s="802"/>
      <c r="QW39" s="802"/>
      <c r="QX39" s="802"/>
      <c r="QY39" s="802"/>
      <c r="QZ39" s="802"/>
      <c r="RA39" s="802"/>
      <c r="RB39" s="802"/>
      <c r="RC39" s="802"/>
      <c r="RD39" s="802"/>
      <c r="RE39" s="802"/>
      <c r="RF39" s="802"/>
      <c r="RG39" s="802"/>
      <c r="RH39" s="802"/>
      <c r="RI39" s="802"/>
      <c r="RJ39" s="802"/>
      <c r="RK39" s="802"/>
      <c r="RL39" s="802"/>
      <c r="RM39" s="802"/>
      <c r="RN39" s="802"/>
      <c r="RO39" s="802"/>
      <c r="RP39" s="802"/>
      <c r="RQ39" s="802"/>
      <c r="RR39" s="802"/>
      <c r="RS39" s="802"/>
      <c r="RT39" s="802"/>
      <c r="RU39" s="802"/>
      <c r="RV39" s="802"/>
      <c r="RW39" s="802"/>
      <c r="RX39" s="802"/>
      <c r="RY39" s="802"/>
      <c r="RZ39" s="802"/>
      <c r="SA39" s="802"/>
      <c r="SB39" s="802"/>
      <c r="SC39" s="802"/>
      <c r="SD39" s="802"/>
      <c r="SE39" s="802"/>
      <c r="SF39" s="802"/>
      <c r="SG39" s="802"/>
      <c r="SH39" s="802"/>
      <c r="SI39" s="802"/>
      <c r="SJ39" s="802"/>
      <c r="SK39" s="802"/>
      <c r="SL39" s="802"/>
      <c r="SM39" s="802"/>
      <c r="SN39" s="802"/>
      <c r="SO39" s="802"/>
      <c r="SP39" s="802"/>
      <c r="SQ39" s="802"/>
      <c r="SR39" s="802"/>
      <c r="SS39" s="802"/>
      <c r="ST39" s="802"/>
      <c r="SU39" s="802"/>
      <c r="SV39" s="802"/>
      <c r="SW39" s="802"/>
      <c r="SX39" s="802"/>
      <c r="SY39" s="802"/>
      <c r="SZ39" s="802"/>
      <c r="TA39" s="802"/>
      <c r="TB39" s="802"/>
      <c r="TC39" s="802"/>
      <c r="TD39" s="802"/>
      <c r="TE39" s="802"/>
      <c r="TF39" s="802"/>
      <c r="TG39" s="802"/>
      <c r="TH39" s="802"/>
      <c r="TI39" s="802"/>
      <c r="TJ39" s="802"/>
      <c r="TK39" s="802"/>
      <c r="TL39" s="802"/>
      <c r="TM39" s="802"/>
      <c r="TN39" s="802"/>
      <c r="TO39" s="802"/>
      <c r="TP39" s="802"/>
      <c r="TQ39" s="802"/>
      <c r="TR39" s="802"/>
      <c r="TS39" s="802"/>
      <c r="TT39" s="802"/>
      <c r="TU39" s="802"/>
      <c r="TV39" s="802"/>
      <c r="TW39" s="802"/>
      <c r="TX39" s="802"/>
      <c r="TY39" s="802"/>
      <c r="TZ39" s="802"/>
      <c r="UA39" s="802"/>
      <c r="UB39" s="802"/>
      <c r="UC39" s="802"/>
      <c r="UD39" s="802"/>
      <c r="UE39" s="802"/>
      <c r="UF39" s="802"/>
      <c r="UG39" s="802"/>
      <c r="UH39" s="802"/>
      <c r="UI39" s="802"/>
      <c r="UJ39" s="802"/>
      <c r="UK39" s="802"/>
      <c r="UL39" s="802"/>
      <c r="UM39" s="802"/>
      <c r="UN39" s="802"/>
      <c r="UO39" s="802"/>
      <c r="UP39" s="802"/>
      <c r="UQ39" s="802"/>
      <c r="UR39" s="802"/>
      <c r="US39" s="802"/>
      <c r="UT39" s="802"/>
      <c r="UU39" s="802"/>
      <c r="UV39" s="802"/>
      <c r="UW39" s="802"/>
      <c r="UX39" s="802"/>
      <c r="UY39" s="802"/>
      <c r="UZ39" s="802"/>
      <c r="VA39" s="802"/>
      <c r="VB39" s="802"/>
      <c r="VC39" s="802"/>
      <c r="VD39" s="802"/>
      <c r="VE39" s="802"/>
      <c r="VF39" s="802"/>
      <c r="VG39" s="802"/>
      <c r="VH39" s="802"/>
      <c r="VI39" s="802"/>
      <c r="VJ39" s="802"/>
      <c r="VK39" s="802"/>
      <c r="VL39" s="802"/>
      <c r="VM39" s="802"/>
      <c r="VN39" s="802"/>
      <c r="VO39" s="802"/>
      <c r="VP39" s="802"/>
      <c r="VQ39" s="802"/>
      <c r="VR39" s="802"/>
      <c r="VS39" s="802"/>
      <c r="VT39" s="802"/>
      <c r="VU39" s="802"/>
      <c r="VV39" s="802"/>
      <c r="VW39" s="802"/>
      <c r="VX39" s="802"/>
      <c r="VY39" s="802"/>
      <c r="VZ39" s="802"/>
      <c r="WA39" s="802"/>
      <c r="WB39" s="802"/>
      <c r="WC39" s="802"/>
      <c r="WD39" s="802"/>
      <c r="WE39" s="802"/>
      <c r="WF39" s="802"/>
      <c r="WG39" s="802"/>
      <c r="WH39" s="802"/>
      <c r="WI39" s="802"/>
      <c r="WJ39" s="802"/>
      <c r="WK39" s="802"/>
      <c r="WL39" s="802"/>
      <c r="WM39" s="802"/>
      <c r="WN39" s="802"/>
      <c r="WO39" s="802"/>
      <c r="WP39" s="802"/>
      <c r="WQ39" s="802"/>
      <c r="WR39" s="802"/>
      <c r="WS39" s="802"/>
      <c r="WT39" s="802"/>
      <c r="WU39" s="802"/>
      <c r="WV39" s="802"/>
      <c r="WW39" s="802"/>
      <c r="WX39" s="802"/>
      <c r="WY39" s="802"/>
      <c r="WZ39" s="802"/>
      <c r="XA39" s="802"/>
      <c r="XB39" s="802"/>
      <c r="XC39" s="802"/>
      <c r="XD39" s="802"/>
      <c r="XE39" s="802"/>
      <c r="XF39" s="802"/>
      <c r="XG39" s="802"/>
      <c r="XH39" s="802"/>
      <c r="XI39" s="802"/>
      <c r="XJ39" s="802"/>
      <c r="XK39" s="802"/>
      <c r="XL39" s="802"/>
      <c r="XM39" s="802"/>
      <c r="XN39" s="802"/>
      <c r="XO39" s="802"/>
      <c r="XP39" s="802"/>
      <c r="XQ39" s="802"/>
      <c r="XR39" s="802"/>
      <c r="XS39" s="802"/>
      <c r="XT39" s="802"/>
      <c r="XU39" s="802"/>
      <c r="XV39" s="802"/>
      <c r="XW39" s="802"/>
      <c r="XX39" s="802"/>
      <c r="XY39" s="802"/>
      <c r="XZ39" s="802"/>
      <c r="YA39" s="802"/>
      <c r="YB39" s="802"/>
      <c r="YC39" s="802"/>
      <c r="YD39" s="802"/>
      <c r="YE39" s="802"/>
      <c r="YF39" s="802"/>
      <c r="YG39" s="802"/>
      <c r="YH39" s="802"/>
      <c r="YI39" s="802"/>
      <c r="YJ39" s="802"/>
      <c r="YK39" s="802"/>
      <c r="YL39" s="802"/>
      <c r="YM39" s="802"/>
      <c r="YN39" s="802"/>
      <c r="YO39" s="802"/>
      <c r="YP39" s="802"/>
      <c r="YQ39" s="802"/>
      <c r="YR39" s="802"/>
      <c r="YS39" s="802"/>
      <c r="YT39" s="802"/>
      <c r="YU39" s="802"/>
      <c r="YV39" s="802"/>
      <c r="YW39" s="802"/>
      <c r="YX39" s="802"/>
      <c r="YY39" s="802"/>
      <c r="YZ39" s="802"/>
      <c r="ZA39" s="802"/>
      <c r="ZB39" s="802"/>
      <c r="ZC39" s="802"/>
      <c r="ZD39" s="802"/>
      <c r="ZE39" s="802"/>
      <c r="ZF39" s="802"/>
      <c r="ZG39" s="802"/>
      <c r="ZH39" s="802"/>
      <c r="ZI39" s="802"/>
      <c r="ZJ39" s="802"/>
      <c r="ZK39" s="802"/>
      <c r="ZL39" s="802"/>
      <c r="ZM39" s="802"/>
      <c r="ZN39" s="802"/>
      <c r="ZO39" s="802"/>
      <c r="ZP39" s="802"/>
      <c r="ZQ39" s="802"/>
      <c r="ZR39" s="802"/>
      <c r="ZS39" s="802"/>
      <c r="ZT39" s="802"/>
      <c r="ZU39" s="802"/>
      <c r="ZV39" s="802"/>
      <c r="ZW39" s="802"/>
      <c r="ZX39" s="802"/>
      <c r="ZY39" s="802"/>
      <c r="ZZ39" s="802"/>
      <c r="AAA39" s="802"/>
      <c r="AAB39" s="802"/>
      <c r="AAC39" s="802"/>
      <c r="AAD39" s="802"/>
      <c r="AAE39" s="802"/>
      <c r="AAF39" s="802"/>
      <c r="AAG39" s="802"/>
      <c r="AAH39" s="802"/>
      <c r="AAI39" s="802"/>
      <c r="AAJ39" s="802"/>
      <c r="AAK39" s="802"/>
      <c r="AAL39" s="802"/>
      <c r="AAM39" s="802"/>
      <c r="AAN39" s="802"/>
      <c r="AAO39" s="802"/>
      <c r="AAP39" s="802"/>
      <c r="AAQ39" s="802"/>
      <c r="AAR39" s="802"/>
      <c r="AAS39" s="802"/>
      <c r="AAT39" s="802"/>
      <c r="AAU39" s="802"/>
      <c r="AAV39" s="802"/>
      <c r="AAW39" s="802"/>
      <c r="AAX39" s="802"/>
      <c r="AAY39" s="802"/>
      <c r="AAZ39" s="802"/>
      <c r="ABA39" s="802"/>
      <c r="ABB39" s="802"/>
      <c r="ABC39" s="802"/>
      <c r="ABD39" s="802"/>
      <c r="ABE39" s="802"/>
      <c r="ABF39" s="802"/>
      <c r="ABG39" s="802"/>
      <c r="ABH39" s="802"/>
      <c r="ABI39" s="802"/>
      <c r="ABJ39" s="802"/>
      <c r="ABK39" s="802"/>
      <c r="ABL39" s="802"/>
      <c r="ABM39" s="802"/>
      <c r="ABN39" s="802"/>
      <c r="ABO39" s="802"/>
      <c r="ABP39" s="802"/>
      <c r="ABQ39" s="802"/>
      <c r="ABR39" s="802"/>
      <c r="ABS39" s="802"/>
      <c r="ABT39" s="802"/>
      <c r="ABU39" s="802"/>
      <c r="ABV39" s="802"/>
      <c r="ABW39" s="802"/>
      <c r="ABX39" s="802"/>
      <c r="ABY39" s="802"/>
      <c r="ABZ39" s="802"/>
      <c r="ACA39" s="802"/>
      <c r="ACB39" s="802"/>
      <c r="ACC39" s="802"/>
      <c r="ACD39" s="802"/>
      <c r="ACE39" s="802"/>
      <c r="ACF39" s="802"/>
      <c r="ACG39" s="802"/>
      <c r="ACH39" s="802"/>
      <c r="ACI39" s="802"/>
      <c r="ACJ39" s="802"/>
      <c r="ACK39" s="802"/>
      <c r="ACL39" s="802"/>
      <c r="ACM39" s="802"/>
      <c r="ACN39" s="802"/>
      <c r="ACO39" s="802"/>
      <c r="ACP39" s="802"/>
      <c r="ACQ39" s="802"/>
      <c r="ACR39" s="802"/>
      <c r="ACS39" s="802"/>
      <c r="ACT39" s="802"/>
      <c r="ACU39" s="802"/>
      <c r="ACV39" s="802"/>
      <c r="ACW39" s="802"/>
      <c r="ACX39" s="802"/>
      <c r="ACY39" s="802"/>
      <c r="ACZ39" s="802"/>
      <c r="ADA39" s="802"/>
      <c r="ADB39" s="802"/>
      <c r="ADC39" s="802"/>
      <c r="ADD39" s="802"/>
      <c r="ADE39" s="802"/>
      <c r="ADF39" s="802"/>
      <c r="ADG39" s="802"/>
      <c r="ADH39" s="802"/>
      <c r="ADI39" s="802"/>
      <c r="ADJ39" s="802"/>
      <c r="ADK39" s="802"/>
      <c r="ADL39" s="802"/>
      <c r="ADM39" s="802"/>
      <c r="ADN39" s="802"/>
      <c r="ADO39" s="802"/>
      <c r="ADP39" s="802"/>
      <c r="ADQ39" s="802"/>
      <c r="ADR39" s="802"/>
      <c r="ADS39" s="802"/>
      <c r="ADT39" s="802"/>
      <c r="ADU39" s="802"/>
      <c r="ADV39" s="802"/>
      <c r="ADW39" s="802"/>
      <c r="ADX39" s="802"/>
      <c r="ADY39" s="802"/>
      <c r="ADZ39" s="802"/>
      <c r="AEA39" s="802"/>
      <c r="AEB39" s="802"/>
      <c r="AEC39" s="802"/>
      <c r="AED39" s="802"/>
      <c r="AEE39" s="802"/>
      <c r="AEF39" s="802"/>
      <c r="AEG39" s="802"/>
      <c r="AEH39" s="802"/>
      <c r="AEI39" s="802"/>
      <c r="AEJ39" s="802"/>
      <c r="AEK39" s="802"/>
      <c r="AEL39" s="802"/>
      <c r="AEM39" s="802"/>
      <c r="AEN39" s="802"/>
      <c r="AEO39" s="802"/>
      <c r="AEP39" s="802"/>
      <c r="AEQ39" s="802"/>
      <c r="AER39" s="802"/>
      <c r="AES39" s="802"/>
      <c r="AET39" s="802"/>
      <c r="AEU39" s="802"/>
      <c r="AEV39" s="802"/>
      <c r="AEW39" s="802"/>
      <c r="AEX39" s="802"/>
      <c r="AEY39" s="802"/>
      <c r="AEZ39" s="802"/>
      <c r="AFA39" s="802"/>
      <c r="AFB39" s="802"/>
      <c r="AFC39" s="802"/>
      <c r="AFD39" s="802"/>
      <c r="AFE39" s="802"/>
      <c r="AFF39" s="802"/>
      <c r="AFG39" s="802"/>
      <c r="AFH39" s="802"/>
      <c r="AFI39" s="802"/>
      <c r="AFJ39" s="802"/>
      <c r="AFK39" s="802"/>
      <c r="AFL39" s="802"/>
      <c r="AFM39" s="802"/>
      <c r="AFN39" s="802"/>
      <c r="AFO39" s="802"/>
      <c r="AFP39" s="802"/>
      <c r="AFQ39" s="802"/>
      <c r="AFR39" s="802"/>
      <c r="AFS39" s="802"/>
      <c r="AFT39" s="802"/>
      <c r="AFU39" s="802"/>
      <c r="AFV39" s="802"/>
      <c r="AFW39" s="802"/>
      <c r="AFX39" s="802"/>
      <c r="AFY39" s="802"/>
      <c r="AFZ39" s="802"/>
      <c r="AGA39" s="802"/>
      <c r="AGB39" s="802"/>
      <c r="AGC39" s="802"/>
      <c r="AGD39" s="802"/>
      <c r="AGE39" s="802"/>
      <c r="AGF39" s="802"/>
      <c r="AGG39" s="802"/>
      <c r="AGH39" s="802"/>
      <c r="AGI39" s="802"/>
      <c r="AGJ39" s="802"/>
      <c r="AGK39" s="802"/>
      <c r="AGL39" s="802"/>
      <c r="AGM39" s="802"/>
      <c r="AGN39" s="802"/>
      <c r="AGO39" s="802"/>
      <c r="AGP39" s="802"/>
      <c r="AGQ39" s="802"/>
      <c r="AGR39" s="802"/>
      <c r="AGS39" s="802"/>
      <c r="AGT39" s="802"/>
      <c r="AGU39" s="802"/>
      <c r="AGV39" s="802"/>
      <c r="AGW39" s="802"/>
      <c r="AGX39" s="802"/>
      <c r="AGY39" s="802"/>
      <c r="AGZ39" s="802"/>
      <c r="AHA39" s="802"/>
      <c r="AHB39" s="802"/>
      <c r="AHC39" s="802"/>
      <c r="AHD39" s="802"/>
      <c r="AHE39" s="802"/>
      <c r="AHF39" s="802"/>
      <c r="AHG39" s="802"/>
      <c r="AHH39" s="802"/>
      <c r="AHI39" s="802"/>
      <c r="AHJ39" s="802"/>
      <c r="AHK39" s="802"/>
      <c r="AHL39" s="802"/>
      <c r="AHM39" s="802"/>
      <c r="AHN39" s="802"/>
      <c r="AHO39" s="802"/>
      <c r="AHP39" s="802"/>
      <c r="AHQ39" s="802"/>
      <c r="AHR39" s="802"/>
      <c r="AHS39" s="802"/>
      <c r="AHT39" s="802"/>
      <c r="AHU39" s="802"/>
      <c r="AHV39" s="802"/>
      <c r="AHW39" s="802"/>
      <c r="AHX39" s="802"/>
      <c r="AHY39" s="802"/>
      <c r="AHZ39" s="802"/>
      <c r="AIA39" s="802"/>
      <c r="AIB39" s="802"/>
      <c r="AIC39" s="802"/>
      <c r="AID39" s="802"/>
      <c r="AIE39" s="802"/>
      <c r="AIF39" s="802"/>
      <c r="AIG39" s="802"/>
      <c r="AIH39" s="802"/>
      <c r="AII39" s="802"/>
      <c r="AIJ39" s="802"/>
      <c r="AQE39" s="802"/>
      <c r="AQF39" s="802"/>
      <c r="AQG39" s="802"/>
      <c r="AQH39" s="802"/>
      <c r="AQI39" s="802"/>
      <c r="AQJ39" s="802"/>
      <c r="AQK39" s="802"/>
      <c r="AQL39" s="802"/>
      <c r="AQM39" s="802"/>
      <c r="AQN39" s="802"/>
      <c r="AQO39" s="802"/>
      <c r="AQP39" s="802"/>
      <c r="AQQ39" s="802"/>
      <c r="AQR39" s="802"/>
      <c r="AQS39" s="802"/>
      <c r="AQT39" s="802"/>
      <c r="AQU39" s="802"/>
      <c r="AQV39" s="802"/>
      <c r="AQW39" s="802"/>
      <c r="AQX39" s="802"/>
      <c r="AQY39" s="802"/>
      <c r="AQZ39" s="802"/>
      <c r="ARA39" s="802"/>
      <c r="ARB39" s="802"/>
      <c r="ARC39" s="802"/>
      <c r="ARD39" s="802"/>
      <c r="ARE39" s="802"/>
      <c r="ARF39" s="802"/>
      <c r="ARG39" s="802"/>
      <c r="ARH39" s="802"/>
      <c r="ARI39" s="802"/>
      <c r="ARJ39" s="802"/>
      <c r="ARK39" s="802"/>
      <c r="ARL39" s="802"/>
      <c r="ARM39" s="802"/>
      <c r="ARN39" s="802"/>
      <c r="ARO39" s="802"/>
      <c r="ARP39" s="802"/>
      <c r="ARQ39" s="802"/>
      <c r="ARR39" s="802"/>
      <c r="ARS39" s="802"/>
      <c r="ART39" s="802"/>
      <c r="ARU39" s="802"/>
      <c r="ARV39" s="802"/>
      <c r="ARW39" s="802"/>
      <c r="ARX39" s="802"/>
      <c r="ARY39" s="802"/>
      <c r="ARZ39" s="802"/>
      <c r="ASA39" s="802"/>
      <c r="ASB39" s="802"/>
      <c r="ASC39" s="802"/>
      <c r="ASD39" s="802"/>
      <c r="ASE39" s="802"/>
      <c r="ASF39" s="802"/>
      <c r="ASG39" s="802"/>
      <c r="ASH39" s="802"/>
      <c r="ASI39" s="802"/>
      <c r="ASJ39" s="802"/>
      <c r="ASK39" s="802"/>
      <c r="ASL39" s="802"/>
      <c r="ATP39" s="802"/>
      <c r="ATQ39" s="802"/>
      <c r="ATR39" s="802"/>
      <c r="ATS39" s="802"/>
      <c r="ATT39" s="802"/>
      <c r="ATU39" s="802"/>
      <c r="ATV39" s="802"/>
      <c r="ATW39" s="802"/>
      <c r="ATX39" s="802"/>
      <c r="ATY39" s="802"/>
      <c r="ATZ39" s="802"/>
      <c r="AUA39" s="802"/>
      <c r="AUB39" s="802"/>
      <c r="AUC39" s="802"/>
      <c r="AUD39" s="802"/>
      <c r="AUE39" s="802"/>
      <c r="AUF39" s="802"/>
      <c r="AUG39" s="802"/>
      <c r="AUH39" s="802"/>
      <c r="AUI39" s="802"/>
      <c r="AUJ39" s="802"/>
      <c r="AUK39" s="802"/>
      <c r="AUL39" s="802"/>
      <c r="AUM39" s="802"/>
      <c r="AUN39" s="802"/>
      <c r="AUO39" s="802"/>
      <c r="AUP39" s="801"/>
      <c r="AUQ39" s="802"/>
      <c r="AUR39" s="801"/>
      <c r="AUS39" s="802"/>
      <c r="AUT39" s="801"/>
      <c r="AUU39" s="802"/>
      <c r="AUV39" s="802"/>
      <c r="AUW39" s="802"/>
      <c r="AUX39" s="802"/>
      <c r="AUY39" s="802"/>
      <c r="AUZ39" s="802"/>
      <c r="AVA39" s="802"/>
      <c r="AVB39" s="802"/>
      <c r="AVC39" s="802"/>
      <c r="AVD39" s="802"/>
      <c r="AVE39" s="802"/>
      <c r="AVF39" s="802"/>
      <c r="AVG39" s="802"/>
      <c r="AVH39" s="802"/>
      <c r="AVI39" s="802"/>
      <c r="AVJ39" s="808"/>
      <c r="AVK39" s="808"/>
      <c r="AVL39" s="808"/>
      <c r="AVM39" s="808"/>
      <c r="AVN39" s="808"/>
      <c r="AVO39" s="808"/>
      <c r="AVP39" s="808"/>
      <c r="AVQ39" s="808"/>
      <c r="AVR39" s="808"/>
      <c r="AVS39" s="808"/>
      <c r="AVT39" s="808"/>
      <c r="AVU39" s="809"/>
      <c r="AVV39" s="809"/>
      <c r="AVW39" s="809"/>
      <c r="AVX39" s="809"/>
      <c r="AVY39" s="809"/>
      <c r="AVZ39" s="809"/>
      <c r="AWA39" s="809"/>
      <c r="AWB39" s="809"/>
      <c r="AWC39" s="809"/>
      <c r="AWD39" s="809"/>
      <c r="AWE39" s="809"/>
      <c r="AWF39" s="809"/>
      <c r="AWG39" s="809"/>
      <c r="AWH39" s="809"/>
      <c r="AWI39" s="809"/>
      <c r="AWJ39" s="809"/>
      <c r="AWK39" s="809"/>
      <c r="AWL39" s="809"/>
      <c r="AWM39" s="809"/>
      <c r="AWN39" s="809"/>
      <c r="AWO39" s="809"/>
      <c r="AWP39" s="809"/>
      <c r="AWQ39" s="809"/>
      <c r="AWR39" s="808"/>
      <c r="AWS39" s="761"/>
      <c r="AWT39" s="808"/>
      <c r="AWU39" s="809"/>
      <c r="AWV39" s="809"/>
      <c r="AWW39" s="809"/>
      <c r="AWX39" s="809"/>
      <c r="AWY39" s="809"/>
      <c r="AWZ39" s="809"/>
      <c r="AXA39" s="809"/>
      <c r="AXB39" s="809"/>
      <c r="AXC39" s="809"/>
      <c r="AXD39" s="809"/>
      <c r="AXE39" s="809"/>
      <c r="AXF39" s="809"/>
      <c r="AXG39" s="809"/>
      <c r="AXH39" s="809"/>
      <c r="AXI39" s="809"/>
      <c r="AXJ39" s="809"/>
      <c r="AXK39" s="809"/>
      <c r="AXL39" s="809"/>
      <c r="AXM39" s="809"/>
      <c r="AXN39" s="809"/>
      <c r="AXO39" s="809"/>
      <c r="AXP39" s="809"/>
      <c r="AXQ39" s="809"/>
      <c r="AXR39" s="809"/>
      <c r="AXS39" s="809"/>
      <c r="AXT39" s="809"/>
      <c r="AXU39" s="809"/>
      <c r="AXV39" s="809"/>
      <c r="AXW39" s="809"/>
      <c r="AXX39" s="809"/>
      <c r="AXY39" s="809"/>
      <c r="AXZ39" s="809"/>
      <c r="AYA39" s="809"/>
      <c r="AYB39" s="809"/>
      <c r="AYC39" s="809"/>
      <c r="AYD39" s="808"/>
      <c r="AYE39" s="808"/>
      <c r="AYF39" s="809"/>
      <c r="AYG39" s="808"/>
      <c r="AYH39" s="810"/>
      <c r="AYI39" s="810"/>
      <c r="AYJ39" s="810"/>
      <c r="AYK39" s="810"/>
      <c r="AYL39" s="810"/>
      <c r="AYM39" s="810"/>
      <c r="AYN39" s="810"/>
      <c r="AYO39" s="810"/>
      <c r="AYP39" s="810"/>
      <c r="AYQ39" s="810"/>
      <c r="AYR39" s="810"/>
      <c r="AYS39" s="810"/>
      <c r="AYT39" s="810"/>
      <c r="AYU39" s="810"/>
      <c r="AYV39" s="810"/>
      <c r="AYW39" s="810"/>
      <c r="AYX39" s="810"/>
      <c r="AYY39" s="810"/>
      <c r="AYZ39" s="810"/>
      <c r="AZA39" s="810"/>
      <c r="AZB39" s="810"/>
      <c r="AZC39" s="810"/>
      <c r="AZD39" s="810"/>
      <c r="AZE39" s="810"/>
      <c r="AZF39" s="810"/>
      <c r="AZG39" s="810"/>
      <c r="AZH39" s="810"/>
      <c r="AZI39" s="810"/>
      <c r="AZJ39" s="810"/>
      <c r="AZK39" s="810"/>
      <c r="AZL39" s="810"/>
      <c r="AZM39" s="810"/>
      <c r="AZN39" s="810"/>
      <c r="AZO39" s="810"/>
      <c r="AZP39" s="809"/>
      <c r="AZQ39" s="802"/>
      <c r="AZR39" s="802"/>
      <c r="AZS39" s="802"/>
    </row>
    <row r="40" spans="2:1371" s="793" customFormat="1" ht="13.5">
      <c r="AS40" s="802"/>
      <c r="AT40" s="802"/>
      <c r="AU40" s="802"/>
      <c r="AV40" s="802"/>
      <c r="AW40" s="802"/>
      <c r="AX40" s="802"/>
      <c r="AY40" s="802"/>
      <c r="AZ40" s="802"/>
      <c r="BA40" s="802"/>
      <c r="BB40" s="802"/>
      <c r="BC40" s="802"/>
      <c r="BD40" s="802"/>
      <c r="BE40" s="802"/>
      <c r="BF40" s="802"/>
      <c r="BG40" s="802"/>
      <c r="BH40" s="802"/>
      <c r="BI40" s="802"/>
      <c r="BJ40" s="802"/>
      <c r="BK40" s="802"/>
      <c r="BL40" s="802"/>
      <c r="BM40" s="802"/>
      <c r="BN40" s="802"/>
      <c r="BO40" s="802"/>
      <c r="BP40" s="802"/>
      <c r="BQ40" s="802"/>
      <c r="BR40" s="802"/>
      <c r="BS40" s="802"/>
      <c r="BT40" s="802"/>
      <c r="BU40" s="802"/>
      <c r="BV40" s="802"/>
      <c r="BW40" s="802"/>
      <c r="BX40" s="802"/>
      <c r="BY40" s="802"/>
      <c r="BZ40" s="802"/>
      <c r="CA40" s="802"/>
      <c r="CB40" s="802"/>
      <c r="CC40" s="802"/>
      <c r="CD40" s="802"/>
      <c r="CE40" s="802"/>
      <c r="CF40" s="802"/>
      <c r="CG40" s="802"/>
      <c r="CH40" s="802"/>
      <c r="CI40" s="802"/>
      <c r="CJ40" s="802"/>
      <c r="CK40" s="802"/>
      <c r="CL40" s="802"/>
      <c r="CM40" s="802"/>
      <c r="CN40" s="802"/>
      <c r="CO40" s="802"/>
      <c r="CP40" s="802"/>
      <c r="CQ40" s="802"/>
      <c r="CR40" s="802"/>
      <c r="CS40" s="802"/>
      <c r="CT40" s="802"/>
      <c r="CU40" s="802"/>
      <c r="CV40" s="802"/>
      <c r="CW40" s="802"/>
      <c r="CX40" s="802"/>
      <c r="CY40" s="802"/>
      <c r="CZ40" s="802"/>
      <c r="DA40" s="802"/>
      <c r="DB40" s="802"/>
      <c r="DC40" s="802"/>
      <c r="DD40" s="802"/>
      <c r="DE40" s="802"/>
      <c r="DF40" s="802"/>
      <c r="DG40" s="802"/>
      <c r="DH40" s="802"/>
      <c r="DI40" s="802"/>
      <c r="DJ40" s="802"/>
      <c r="DK40" s="802"/>
      <c r="DL40" s="802"/>
      <c r="DM40" s="802"/>
      <c r="DN40" s="802"/>
      <c r="DO40" s="802"/>
      <c r="DP40" s="802"/>
      <c r="DQ40" s="802"/>
      <c r="DR40" s="802"/>
      <c r="DS40" s="802"/>
      <c r="DT40" s="802"/>
      <c r="DU40" s="802"/>
      <c r="DV40" s="802"/>
      <c r="DW40" s="802"/>
      <c r="DX40" s="802"/>
      <c r="DY40" s="802"/>
      <c r="DZ40" s="802"/>
      <c r="EA40" s="802"/>
      <c r="EB40" s="802"/>
      <c r="EC40" s="802"/>
      <c r="ED40" s="802"/>
      <c r="EE40" s="802"/>
      <c r="EF40" s="802"/>
      <c r="EG40" s="802"/>
      <c r="EH40" s="802"/>
      <c r="EI40" s="802"/>
      <c r="EJ40" s="802"/>
      <c r="EK40" s="802"/>
      <c r="EL40" s="802"/>
      <c r="EM40" s="802"/>
      <c r="EN40" s="802"/>
      <c r="EO40" s="802"/>
      <c r="EP40" s="802"/>
      <c r="EQ40" s="802"/>
      <c r="ER40" s="802"/>
      <c r="ES40" s="802"/>
      <c r="ET40" s="802"/>
      <c r="EU40" s="802"/>
      <c r="EV40" s="802"/>
      <c r="EW40" s="802"/>
      <c r="EX40" s="802"/>
      <c r="EY40" s="802"/>
      <c r="EZ40" s="802"/>
      <c r="FA40" s="802"/>
      <c r="FB40" s="802"/>
      <c r="FC40" s="802"/>
      <c r="FD40" s="802"/>
      <c r="FE40" s="802"/>
      <c r="FF40" s="802"/>
      <c r="FG40" s="802"/>
      <c r="FH40" s="802"/>
      <c r="FI40" s="802"/>
      <c r="FJ40" s="802"/>
      <c r="FK40" s="802"/>
      <c r="FL40" s="802"/>
      <c r="FM40" s="802"/>
      <c r="FN40" s="802"/>
      <c r="FO40" s="802"/>
      <c r="FP40" s="802"/>
      <c r="FQ40" s="802"/>
      <c r="FR40" s="802"/>
      <c r="FS40" s="802"/>
      <c r="FT40" s="802"/>
      <c r="FU40" s="802"/>
      <c r="FV40" s="802"/>
      <c r="FW40" s="802"/>
      <c r="FX40" s="802"/>
      <c r="FY40" s="802"/>
      <c r="FZ40" s="802"/>
      <c r="GA40" s="802"/>
      <c r="GB40" s="802"/>
      <c r="GC40" s="802"/>
      <c r="GD40" s="802"/>
      <c r="GE40" s="802"/>
      <c r="GF40" s="802"/>
      <c r="GG40" s="802"/>
      <c r="GH40" s="802"/>
      <c r="GI40" s="802"/>
      <c r="GJ40" s="802"/>
      <c r="GK40" s="802"/>
      <c r="GL40" s="802"/>
      <c r="GM40" s="802"/>
      <c r="GN40" s="802"/>
      <c r="GO40" s="802"/>
      <c r="GP40" s="802"/>
      <c r="GQ40" s="802"/>
      <c r="GR40" s="802"/>
      <c r="GS40" s="802"/>
      <c r="GT40" s="802"/>
      <c r="GU40" s="802"/>
      <c r="GV40" s="802"/>
      <c r="GW40" s="802"/>
      <c r="GX40" s="802"/>
      <c r="GY40" s="802"/>
      <c r="GZ40" s="802"/>
      <c r="HA40" s="802"/>
      <c r="HB40" s="802"/>
      <c r="HC40" s="802"/>
      <c r="HD40" s="802"/>
      <c r="HE40" s="802"/>
      <c r="HF40" s="802"/>
      <c r="HG40" s="802"/>
      <c r="HH40" s="802"/>
      <c r="HI40" s="802"/>
      <c r="HJ40" s="802"/>
      <c r="HK40" s="802"/>
      <c r="HL40" s="802"/>
      <c r="HM40" s="802"/>
      <c r="HN40" s="802"/>
      <c r="HO40" s="802"/>
      <c r="HP40" s="802"/>
      <c r="HQ40" s="802"/>
      <c r="HR40" s="802"/>
      <c r="HS40" s="802"/>
      <c r="HT40" s="802"/>
      <c r="HU40" s="802"/>
      <c r="HV40" s="802"/>
      <c r="HW40" s="802"/>
      <c r="HX40" s="802"/>
      <c r="HY40" s="802"/>
      <c r="HZ40" s="802"/>
      <c r="IA40" s="802"/>
      <c r="IB40" s="802"/>
      <c r="IC40" s="802"/>
      <c r="ID40" s="802"/>
      <c r="IE40" s="802"/>
      <c r="IF40" s="802"/>
      <c r="IG40" s="802"/>
      <c r="IH40" s="802"/>
      <c r="II40" s="802"/>
      <c r="IJ40" s="802"/>
      <c r="IK40" s="802"/>
      <c r="IL40" s="802"/>
      <c r="IM40" s="802"/>
      <c r="IN40" s="802"/>
      <c r="IO40" s="802"/>
      <c r="IP40" s="802"/>
      <c r="IQ40" s="802"/>
      <c r="IR40" s="802"/>
      <c r="IS40" s="802"/>
      <c r="IT40" s="802"/>
      <c r="IU40" s="802"/>
      <c r="IV40" s="802"/>
      <c r="IW40" s="802"/>
      <c r="IX40" s="802"/>
      <c r="IY40" s="802"/>
      <c r="IZ40" s="802"/>
      <c r="JA40" s="802"/>
      <c r="JB40" s="802"/>
      <c r="JC40" s="802"/>
      <c r="JD40" s="802"/>
      <c r="JE40" s="802"/>
      <c r="JF40" s="802"/>
      <c r="JG40" s="802"/>
      <c r="JH40" s="802"/>
      <c r="JI40" s="802"/>
      <c r="JJ40" s="802"/>
      <c r="JK40" s="802"/>
      <c r="JL40" s="802"/>
      <c r="JM40" s="802"/>
      <c r="JN40" s="802"/>
      <c r="JO40" s="802"/>
      <c r="JP40" s="802"/>
      <c r="JQ40" s="802"/>
      <c r="JR40" s="802"/>
      <c r="JS40" s="802"/>
      <c r="JT40" s="802"/>
      <c r="JU40" s="802"/>
      <c r="JV40" s="802"/>
      <c r="JW40" s="802"/>
      <c r="JX40" s="802"/>
      <c r="JY40" s="802"/>
      <c r="JZ40" s="802"/>
      <c r="KA40" s="802"/>
      <c r="KB40" s="802"/>
      <c r="KC40" s="802"/>
      <c r="KD40" s="802"/>
      <c r="KE40" s="802"/>
      <c r="KF40" s="802"/>
      <c r="KG40" s="802"/>
      <c r="KH40" s="802"/>
      <c r="KI40" s="802"/>
      <c r="KJ40" s="802"/>
      <c r="KK40" s="802"/>
      <c r="KL40" s="802"/>
      <c r="KM40" s="802"/>
      <c r="KN40" s="802"/>
      <c r="KO40" s="802"/>
      <c r="KP40" s="802"/>
      <c r="KQ40" s="802"/>
      <c r="KR40" s="802"/>
      <c r="KS40" s="802"/>
      <c r="KT40" s="802"/>
      <c r="KU40" s="802"/>
      <c r="KV40" s="802"/>
      <c r="KW40" s="802"/>
      <c r="KX40" s="802"/>
      <c r="KY40" s="802"/>
      <c r="KZ40" s="802"/>
      <c r="LA40" s="802"/>
      <c r="LB40" s="802"/>
      <c r="LC40" s="802"/>
      <c r="LD40" s="802"/>
      <c r="LE40" s="802"/>
      <c r="LF40" s="802"/>
      <c r="LG40" s="802"/>
      <c r="LH40" s="802"/>
      <c r="LI40" s="802"/>
      <c r="LJ40" s="802"/>
      <c r="LK40" s="802"/>
      <c r="LL40" s="802"/>
      <c r="LM40" s="802"/>
      <c r="LN40" s="802"/>
      <c r="LO40" s="802"/>
      <c r="LP40" s="802"/>
      <c r="LQ40" s="802"/>
      <c r="LR40" s="802"/>
      <c r="LS40" s="802"/>
      <c r="LT40" s="802"/>
      <c r="LU40" s="802"/>
      <c r="LV40" s="802"/>
      <c r="LW40" s="802"/>
      <c r="LX40" s="802"/>
      <c r="LY40" s="802"/>
      <c r="LZ40" s="802"/>
      <c r="MA40" s="802"/>
      <c r="MB40" s="802"/>
      <c r="MC40" s="802"/>
      <c r="MD40" s="802"/>
      <c r="ME40" s="802"/>
      <c r="MF40" s="802"/>
      <c r="MG40" s="802"/>
      <c r="MH40" s="802"/>
      <c r="MI40" s="802"/>
      <c r="MJ40" s="802"/>
      <c r="MK40" s="802"/>
      <c r="ML40" s="802"/>
      <c r="MM40" s="802"/>
      <c r="MN40" s="802"/>
      <c r="MO40" s="802"/>
      <c r="MP40" s="802"/>
      <c r="MQ40" s="802"/>
      <c r="MR40" s="802"/>
      <c r="MS40" s="802"/>
      <c r="MT40" s="802"/>
      <c r="MU40" s="802"/>
      <c r="MV40" s="802"/>
      <c r="MW40" s="802"/>
      <c r="MX40" s="802"/>
      <c r="MY40" s="802"/>
      <c r="MZ40" s="802"/>
      <c r="NA40" s="802"/>
      <c r="NB40" s="802"/>
      <c r="NC40" s="802"/>
      <c r="ND40" s="802"/>
      <c r="NE40" s="802"/>
      <c r="NF40" s="802"/>
      <c r="NG40" s="802"/>
      <c r="NH40" s="802"/>
      <c r="NI40" s="802"/>
      <c r="NJ40" s="802"/>
      <c r="NK40" s="802"/>
      <c r="NL40" s="802"/>
      <c r="NM40" s="802"/>
      <c r="NN40" s="802"/>
      <c r="NO40" s="802"/>
      <c r="NP40" s="802"/>
      <c r="NQ40" s="802"/>
      <c r="NR40" s="802"/>
      <c r="NS40" s="802"/>
      <c r="NT40" s="802"/>
      <c r="NU40" s="802"/>
      <c r="NV40" s="802"/>
      <c r="NW40" s="802"/>
      <c r="NX40" s="802"/>
      <c r="NY40" s="802"/>
      <c r="NZ40" s="802"/>
      <c r="OA40" s="802"/>
      <c r="OB40" s="802"/>
      <c r="OC40" s="802"/>
      <c r="OD40" s="802"/>
      <c r="OE40" s="802"/>
      <c r="OF40" s="802"/>
      <c r="OG40" s="802"/>
      <c r="OH40" s="802"/>
      <c r="OI40" s="802"/>
      <c r="OJ40" s="802"/>
      <c r="OK40" s="802"/>
      <c r="OL40" s="802"/>
      <c r="OM40" s="802"/>
      <c r="ON40" s="802"/>
      <c r="OO40" s="802"/>
      <c r="OP40" s="802"/>
      <c r="OQ40" s="802"/>
      <c r="OR40" s="802"/>
      <c r="OS40" s="802"/>
      <c r="OT40" s="802"/>
      <c r="OU40" s="802"/>
      <c r="OV40" s="802"/>
      <c r="OW40" s="802"/>
      <c r="OX40" s="802"/>
      <c r="OY40" s="802"/>
      <c r="OZ40" s="802"/>
      <c r="PA40" s="802"/>
      <c r="PB40" s="802"/>
      <c r="PC40" s="802"/>
      <c r="PD40" s="802"/>
      <c r="PE40" s="802"/>
      <c r="PF40" s="802"/>
      <c r="PG40" s="802"/>
      <c r="PH40" s="802"/>
      <c r="PI40" s="802"/>
      <c r="PJ40" s="802"/>
      <c r="PK40" s="802"/>
      <c r="PL40" s="802"/>
      <c r="PM40" s="802"/>
      <c r="PN40" s="802"/>
      <c r="PO40" s="802"/>
      <c r="PP40" s="802"/>
      <c r="PQ40" s="802"/>
      <c r="PR40" s="802"/>
      <c r="PS40" s="802"/>
      <c r="PT40" s="802"/>
      <c r="PU40" s="802"/>
      <c r="PV40" s="802"/>
      <c r="PW40" s="802"/>
      <c r="PX40" s="802"/>
      <c r="PY40" s="802"/>
      <c r="PZ40" s="802"/>
      <c r="QA40" s="802"/>
      <c r="QB40" s="802"/>
      <c r="QC40" s="802"/>
      <c r="QD40" s="802"/>
      <c r="QE40" s="802"/>
      <c r="QF40" s="802"/>
      <c r="QG40" s="802"/>
      <c r="QH40" s="802"/>
      <c r="QI40" s="802"/>
      <c r="QJ40" s="802"/>
      <c r="QK40" s="802"/>
      <c r="QL40" s="802"/>
      <c r="QM40" s="802"/>
      <c r="QN40" s="802"/>
      <c r="QO40" s="802"/>
      <c r="QP40" s="802"/>
      <c r="QQ40" s="802"/>
      <c r="QR40" s="802"/>
      <c r="QS40" s="802"/>
      <c r="QT40" s="802"/>
      <c r="QU40" s="802"/>
      <c r="QV40" s="802"/>
      <c r="QW40" s="802"/>
      <c r="QX40" s="802"/>
      <c r="QY40" s="802"/>
      <c r="QZ40" s="802"/>
      <c r="RA40" s="802"/>
      <c r="RB40" s="802"/>
      <c r="RC40" s="802"/>
      <c r="RD40" s="802"/>
      <c r="RE40" s="802"/>
      <c r="RF40" s="802"/>
      <c r="RG40" s="802"/>
      <c r="RH40" s="802"/>
      <c r="RI40" s="802"/>
      <c r="RJ40" s="802"/>
      <c r="RK40" s="802"/>
      <c r="RL40" s="802"/>
      <c r="RM40" s="802"/>
      <c r="RN40" s="802"/>
      <c r="RO40" s="802"/>
      <c r="RP40" s="802"/>
      <c r="RQ40" s="802"/>
      <c r="RR40" s="802"/>
      <c r="RS40" s="802"/>
      <c r="RT40" s="802"/>
      <c r="RU40" s="802"/>
      <c r="RV40" s="802"/>
      <c r="RW40" s="802"/>
      <c r="RX40" s="802"/>
      <c r="RY40" s="802"/>
      <c r="RZ40" s="802"/>
      <c r="SA40" s="802"/>
      <c r="SB40" s="802"/>
      <c r="SC40" s="802"/>
      <c r="SD40" s="802"/>
      <c r="SE40" s="802"/>
      <c r="SF40" s="802"/>
      <c r="SG40" s="802"/>
      <c r="SH40" s="802"/>
      <c r="SI40" s="802"/>
      <c r="SJ40" s="802"/>
      <c r="SK40" s="802"/>
      <c r="SL40" s="802"/>
      <c r="SM40" s="802"/>
      <c r="SN40" s="802"/>
      <c r="SO40" s="802"/>
      <c r="SP40" s="802"/>
      <c r="SQ40" s="802"/>
      <c r="SR40" s="802"/>
      <c r="SS40" s="802"/>
      <c r="ST40" s="802"/>
      <c r="SU40" s="802"/>
      <c r="SV40" s="802"/>
      <c r="SW40" s="802"/>
      <c r="SX40" s="802"/>
      <c r="SY40" s="802"/>
      <c r="SZ40" s="802"/>
      <c r="TA40" s="802"/>
      <c r="TB40" s="802"/>
      <c r="TC40" s="802"/>
      <c r="TD40" s="802"/>
      <c r="TE40" s="802"/>
      <c r="TF40" s="802"/>
      <c r="TG40" s="802"/>
      <c r="TH40" s="802"/>
      <c r="TI40" s="802"/>
      <c r="TJ40" s="802"/>
      <c r="TK40" s="802"/>
      <c r="TL40" s="802"/>
      <c r="TM40" s="802"/>
      <c r="TN40" s="802"/>
      <c r="TO40" s="802"/>
      <c r="TP40" s="802"/>
      <c r="TQ40" s="802"/>
      <c r="TR40" s="802"/>
      <c r="TS40" s="802"/>
      <c r="TT40" s="802"/>
      <c r="TU40" s="802"/>
      <c r="TV40" s="802"/>
      <c r="TW40" s="802"/>
      <c r="TX40" s="802"/>
      <c r="TY40" s="802"/>
      <c r="TZ40" s="802"/>
      <c r="UA40" s="802"/>
      <c r="UB40" s="802"/>
      <c r="UC40" s="802"/>
      <c r="UD40" s="802"/>
      <c r="UE40" s="802"/>
      <c r="UF40" s="802"/>
      <c r="UG40" s="802"/>
      <c r="UH40" s="802"/>
      <c r="UI40" s="802"/>
      <c r="UJ40" s="802"/>
      <c r="UK40" s="802"/>
      <c r="UL40" s="802"/>
      <c r="UM40" s="802"/>
      <c r="UN40" s="802"/>
      <c r="UO40" s="802"/>
      <c r="UP40" s="802"/>
      <c r="UQ40" s="802"/>
      <c r="UR40" s="802"/>
      <c r="US40" s="802"/>
      <c r="UT40" s="802"/>
      <c r="UU40" s="802"/>
      <c r="UV40" s="802"/>
      <c r="UW40" s="802"/>
      <c r="UX40" s="802"/>
      <c r="UY40" s="802"/>
      <c r="UZ40" s="802"/>
      <c r="VA40" s="802"/>
      <c r="VB40" s="802"/>
      <c r="VC40" s="802"/>
      <c r="VD40" s="802"/>
      <c r="VE40" s="802"/>
      <c r="VF40" s="802"/>
      <c r="VG40" s="802"/>
      <c r="VH40" s="802"/>
      <c r="VI40" s="802"/>
      <c r="VJ40" s="802"/>
      <c r="VK40" s="802"/>
      <c r="VL40" s="802"/>
      <c r="VM40" s="802"/>
      <c r="VN40" s="802"/>
      <c r="VO40" s="802"/>
      <c r="VP40" s="802"/>
      <c r="VQ40" s="802"/>
      <c r="VR40" s="802"/>
      <c r="VS40" s="802"/>
      <c r="VT40" s="802"/>
      <c r="VU40" s="802"/>
      <c r="VV40" s="802"/>
      <c r="VW40" s="802"/>
      <c r="VX40" s="802"/>
      <c r="VY40" s="802"/>
      <c r="VZ40" s="802"/>
      <c r="WA40" s="802"/>
      <c r="WB40" s="802"/>
      <c r="WC40" s="802"/>
      <c r="WD40" s="802"/>
      <c r="WE40" s="802"/>
      <c r="WF40" s="802"/>
      <c r="WG40" s="802"/>
      <c r="WH40" s="802"/>
      <c r="WI40" s="802"/>
      <c r="WJ40" s="802"/>
      <c r="WK40" s="802"/>
      <c r="WL40" s="802"/>
      <c r="WM40" s="802"/>
      <c r="WN40" s="802"/>
      <c r="WO40" s="802"/>
      <c r="WP40" s="802"/>
      <c r="WQ40" s="802"/>
      <c r="WR40" s="802"/>
      <c r="WS40" s="802"/>
      <c r="WT40" s="802"/>
      <c r="WU40" s="802"/>
      <c r="WV40" s="802"/>
      <c r="WW40" s="802"/>
      <c r="WX40" s="802"/>
      <c r="WY40" s="802"/>
      <c r="WZ40" s="802"/>
      <c r="XA40" s="802"/>
      <c r="XB40" s="802"/>
      <c r="XC40" s="802"/>
      <c r="XD40" s="802"/>
      <c r="XE40" s="802"/>
      <c r="XF40" s="802"/>
      <c r="XG40" s="802"/>
      <c r="XH40" s="802"/>
      <c r="XI40" s="802"/>
      <c r="XJ40" s="802"/>
      <c r="XK40" s="802"/>
      <c r="XL40" s="802"/>
      <c r="XM40" s="802"/>
      <c r="XN40" s="802"/>
      <c r="XO40" s="802"/>
      <c r="XP40" s="802"/>
      <c r="XQ40" s="802"/>
      <c r="XR40" s="802"/>
      <c r="XS40" s="802"/>
      <c r="XT40" s="802"/>
      <c r="XU40" s="802"/>
      <c r="XV40" s="802"/>
      <c r="XW40" s="802"/>
      <c r="XX40" s="802"/>
      <c r="XY40" s="802"/>
      <c r="XZ40" s="802"/>
      <c r="YA40" s="802"/>
      <c r="YB40" s="802"/>
      <c r="YC40" s="802"/>
      <c r="YD40" s="802"/>
      <c r="YE40" s="802"/>
      <c r="YF40" s="802"/>
      <c r="YG40" s="802"/>
      <c r="YH40" s="802"/>
      <c r="YI40" s="802"/>
      <c r="YJ40" s="802"/>
      <c r="YK40" s="802"/>
      <c r="YL40" s="802"/>
      <c r="YM40" s="802"/>
      <c r="YN40" s="802"/>
      <c r="YO40" s="802"/>
      <c r="YP40" s="802"/>
      <c r="YQ40" s="802"/>
      <c r="YR40" s="802"/>
      <c r="YS40" s="802"/>
      <c r="YT40" s="802"/>
      <c r="YU40" s="802"/>
      <c r="YV40" s="802"/>
      <c r="YW40" s="802"/>
      <c r="YX40" s="802"/>
      <c r="YY40" s="802"/>
      <c r="YZ40" s="802"/>
      <c r="ZA40" s="802"/>
      <c r="ZB40" s="802"/>
      <c r="ZC40" s="802"/>
      <c r="ZD40" s="802"/>
      <c r="ZE40" s="802"/>
      <c r="ZF40" s="802"/>
      <c r="ZG40" s="802"/>
      <c r="ZH40" s="802"/>
      <c r="ZI40" s="802"/>
      <c r="ZJ40" s="802"/>
      <c r="ZK40" s="802"/>
      <c r="ZL40" s="802"/>
      <c r="ZM40" s="802"/>
      <c r="ZN40" s="802"/>
      <c r="ZO40" s="802"/>
      <c r="ZP40" s="802"/>
      <c r="ZQ40" s="802"/>
      <c r="ZR40" s="802"/>
      <c r="ZS40" s="802"/>
      <c r="ZT40" s="802"/>
      <c r="ZU40" s="802"/>
      <c r="ZV40" s="802"/>
      <c r="ZW40" s="802"/>
      <c r="ZX40" s="802"/>
      <c r="ZY40" s="802"/>
      <c r="ZZ40" s="802"/>
      <c r="AAA40" s="802"/>
      <c r="AAB40" s="802"/>
      <c r="AAC40" s="802"/>
      <c r="AAD40" s="802"/>
      <c r="AAE40" s="802"/>
      <c r="AAF40" s="802"/>
      <c r="AAG40" s="802"/>
      <c r="AAH40" s="802"/>
      <c r="AAI40" s="802"/>
      <c r="AAJ40" s="802"/>
      <c r="AAK40" s="802"/>
      <c r="AAL40" s="802"/>
      <c r="AAM40" s="802"/>
      <c r="AAN40" s="802"/>
      <c r="AAO40" s="802"/>
      <c r="AAP40" s="802"/>
      <c r="AAQ40" s="802"/>
      <c r="AAR40" s="802"/>
      <c r="AAS40" s="802"/>
      <c r="AAT40" s="802"/>
      <c r="AAU40" s="802"/>
      <c r="AAV40" s="802"/>
      <c r="AAW40" s="802"/>
      <c r="AAX40" s="802"/>
      <c r="AAY40" s="802"/>
      <c r="AAZ40" s="802"/>
      <c r="ABA40" s="802"/>
      <c r="ABB40" s="802"/>
      <c r="ABC40" s="802"/>
      <c r="ABD40" s="802"/>
      <c r="ABE40" s="802"/>
      <c r="ABF40" s="802"/>
      <c r="ABG40" s="802"/>
      <c r="ABH40" s="802"/>
      <c r="ABI40" s="802"/>
      <c r="ABJ40" s="802"/>
      <c r="ABK40" s="802"/>
      <c r="ABL40" s="802"/>
      <c r="ABM40" s="802"/>
      <c r="ABN40" s="802"/>
      <c r="ABO40" s="802"/>
      <c r="ABP40" s="802"/>
      <c r="ABQ40" s="802"/>
      <c r="ABR40" s="802"/>
      <c r="ABS40" s="802"/>
      <c r="ABT40" s="802"/>
      <c r="ABU40" s="802"/>
      <c r="ABV40" s="802"/>
      <c r="ABW40" s="802"/>
      <c r="ABX40" s="802"/>
      <c r="ABY40" s="802"/>
      <c r="ABZ40" s="802"/>
      <c r="ACA40" s="802"/>
      <c r="ACB40" s="802"/>
      <c r="ACC40" s="802"/>
      <c r="ACD40" s="802"/>
      <c r="ACE40" s="802"/>
      <c r="ACF40" s="802"/>
      <c r="ACG40" s="802"/>
      <c r="ACH40" s="802"/>
      <c r="ACI40" s="802"/>
      <c r="ACJ40" s="802"/>
      <c r="ACK40" s="802"/>
      <c r="ACL40" s="802"/>
      <c r="ACM40" s="802"/>
      <c r="ACN40" s="802"/>
      <c r="ACO40" s="802"/>
      <c r="ACP40" s="802"/>
      <c r="ACQ40" s="802"/>
      <c r="ACR40" s="802"/>
      <c r="ACS40" s="802"/>
      <c r="ACT40" s="802"/>
      <c r="ACU40" s="802"/>
      <c r="ACV40" s="802"/>
      <c r="ACW40" s="802"/>
      <c r="ACX40" s="802"/>
      <c r="ACY40" s="802"/>
      <c r="ACZ40" s="802"/>
      <c r="ADA40" s="802"/>
      <c r="ADB40" s="802"/>
      <c r="ADC40" s="802"/>
      <c r="ADD40" s="802"/>
      <c r="ADE40" s="802"/>
      <c r="ADF40" s="802"/>
      <c r="ADG40" s="802"/>
      <c r="ADH40" s="802"/>
      <c r="ADI40" s="802"/>
      <c r="ADJ40" s="802"/>
      <c r="ADK40" s="802"/>
      <c r="ADL40" s="802"/>
      <c r="ADM40" s="802"/>
      <c r="ADN40" s="802"/>
      <c r="ADO40" s="802"/>
      <c r="ADP40" s="802"/>
      <c r="ADQ40" s="802"/>
      <c r="ADR40" s="802"/>
      <c r="ADS40" s="802"/>
      <c r="ADT40" s="802"/>
      <c r="ADU40" s="802"/>
      <c r="ADV40" s="802"/>
      <c r="ADW40" s="802"/>
      <c r="ADX40" s="802"/>
      <c r="ADY40" s="802"/>
      <c r="ADZ40" s="802"/>
      <c r="AEA40" s="802"/>
      <c r="AEB40" s="802"/>
      <c r="AEC40" s="802"/>
      <c r="AED40" s="802"/>
      <c r="AEE40" s="802"/>
      <c r="AEF40" s="802"/>
      <c r="AEG40" s="802"/>
      <c r="AEH40" s="802"/>
      <c r="AEI40" s="802"/>
      <c r="AEJ40" s="802"/>
      <c r="AEK40" s="802"/>
      <c r="AEL40" s="802"/>
      <c r="AEM40" s="802"/>
      <c r="AEN40" s="802"/>
      <c r="AEO40" s="802"/>
      <c r="AEP40" s="802"/>
      <c r="AEQ40" s="802"/>
      <c r="AER40" s="802"/>
      <c r="AES40" s="802"/>
      <c r="AET40" s="802"/>
      <c r="AEU40" s="802"/>
      <c r="AEV40" s="802"/>
      <c r="AEW40" s="802"/>
      <c r="AEX40" s="802"/>
      <c r="AEY40" s="802"/>
      <c r="AEZ40" s="802"/>
      <c r="AFA40" s="802"/>
      <c r="AFB40" s="802"/>
      <c r="AFC40" s="802"/>
      <c r="AFD40" s="802"/>
      <c r="AFE40" s="802"/>
      <c r="AFF40" s="802"/>
      <c r="AFG40" s="802"/>
      <c r="AFH40" s="802"/>
      <c r="AFI40" s="802"/>
      <c r="AFJ40" s="802"/>
      <c r="AFK40" s="802"/>
      <c r="AFL40" s="802"/>
      <c r="AFM40" s="802"/>
      <c r="AFN40" s="802"/>
      <c r="AFO40" s="802"/>
      <c r="AFP40" s="802"/>
      <c r="AFQ40" s="802"/>
      <c r="AFR40" s="802"/>
      <c r="AFS40" s="802"/>
      <c r="AFT40" s="802"/>
      <c r="AFU40" s="802"/>
      <c r="AFV40" s="802"/>
      <c r="AFW40" s="802"/>
      <c r="AFX40" s="802"/>
      <c r="AFY40" s="802"/>
      <c r="AFZ40" s="802"/>
      <c r="AGA40" s="802"/>
      <c r="AGB40" s="802"/>
      <c r="AGC40" s="802"/>
      <c r="AGD40" s="802"/>
      <c r="AGE40" s="802"/>
      <c r="AGF40" s="802"/>
      <c r="AGG40" s="802"/>
      <c r="AGH40" s="802"/>
      <c r="AGI40" s="802"/>
      <c r="AGJ40" s="802"/>
      <c r="AGK40" s="802"/>
      <c r="AGL40" s="802"/>
      <c r="AGM40" s="802"/>
      <c r="AGN40" s="802"/>
      <c r="AGO40" s="802"/>
      <c r="AGP40" s="802"/>
      <c r="AGQ40" s="802"/>
      <c r="AGR40" s="802"/>
      <c r="AGS40" s="802"/>
      <c r="AGT40" s="802"/>
      <c r="AGU40" s="802"/>
      <c r="AGV40" s="802"/>
      <c r="AGW40" s="802"/>
      <c r="AGX40" s="802"/>
      <c r="AGY40" s="802"/>
      <c r="AGZ40" s="802"/>
      <c r="AHA40" s="802"/>
      <c r="AHB40" s="802"/>
      <c r="AHC40" s="802"/>
      <c r="AHD40" s="802"/>
      <c r="AHE40" s="802"/>
      <c r="AHF40" s="802"/>
      <c r="AHG40" s="802"/>
      <c r="AHH40" s="802"/>
      <c r="AHI40" s="802"/>
      <c r="AHJ40" s="802"/>
      <c r="AHK40" s="802"/>
      <c r="AHL40" s="802"/>
      <c r="AHM40" s="802"/>
      <c r="AHN40" s="802"/>
      <c r="AHO40" s="802"/>
      <c r="AHP40" s="802"/>
      <c r="AHQ40" s="802"/>
      <c r="AHR40" s="802"/>
      <c r="AHS40" s="802"/>
      <c r="AHT40" s="802"/>
      <c r="AHU40" s="802"/>
      <c r="AHV40" s="802"/>
      <c r="AHW40" s="802"/>
      <c r="AHX40" s="802"/>
      <c r="AHY40" s="802"/>
      <c r="AHZ40" s="802"/>
      <c r="AIA40" s="802"/>
      <c r="AIB40" s="802"/>
      <c r="AIC40" s="802"/>
      <c r="AID40" s="802"/>
      <c r="AIE40" s="802"/>
      <c r="AIF40" s="802"/>
      <c r="AIG40" s="802"/>
      <c r="AIH40" s="802"/>
      <c r="AII40" s="802"/>
      <c r="AIJ40" s="802"/>
      <c r="AQE40" s="802"/>
      <c r="AQF40" s="802"/>
      <c r="AQG40" s="802"/>
      <c r="AQH40" s="802"/>
      <c r="AQI40" s="802"/>
      <c r="AQJ40" s="802"/>
      <c r="AQK40" s="802"/>
      <c r="AQL40" s="802"/>
      <c r="AQM40" s="802"/>
      <c r="AQN40" s="802"/>
      <c r="AQO40" s="802"/>
      <c r="AQP40" s="802"/>
      <c r="AQQ40" s="802"/>
      <c r="AQR40" s="802"/>
      <c r="AQS40" s="802"/>
      <c r="AQT40" s="802"/>
      <c r="AQU40" s="802"/>
      <c r="AQV40" s="802"/>
      <c r="AQW40" s="802"/>
      <c r="AQX40" s="802"/>
      <c r="AQY40" s="802"/>
      <c r="AQZ40" s="802"/>
      <c r="ARA40" s="802"/>
      <c r="ARB40" s="802"/>
      <c r="ARC40" s="802"/>
      <c r="ARD40" s="802"/>
      <c r="ARE40" s="802"/>
      <c r="ARF40" s="802"/>
      <c r="ARG40" s="802"/>
      <c r="ARH40" s="802"/>
      <c r="ARI40" s="802"/>
      <c r="ARJ40" s="802"/>
      <c r="ARK40" s="802"/>
      <c r="ARL40" s="802"/>
      <c r="ARM40" s="802"/>
      <c r="ARN40" s="802"/>
      <c r="ARO40" s="802"/>
      <c r="ARP40" s="802"/>
      <c r="ARQ40" s="802"/>
      <c r="ARR40" s="802"/>
      <c r="ARS40" s="802"/>
      <c r="ART40" s="802"/>
      <c r="ARU40" s="802"/>
      <c r="ARV40" s="802"/>
      <c r="ARW40" s="802"/>
      <c r="ARX40" s="802"/>
      <c r="ARY40" s="802"/>
      <c r="ARZ40" s="802"/>
      <c r="ASA40" s="802"/>
      <c r="ASB40" s="802"/>
      <c r="ASC40" s="802"/>
      <c r="ASD40" s="802"/>
      <c r="ASE40" s="802"/>
      <c r="ASF40" s="802"/>
      <c r="ASG40" s="802"/>
      <c r="ASH40" s="802"/>
      <c r="ASI40" s="802"/>
      <c r="ASJ40" s="802"/>
      <c r="ASK40" s="802"/>
      <c r="ASL40" s="802"/>
      <c r="ATP40" s="802"/>
      <c r="ATQ40" s="802"/>
      <c r="ATR40" s="802"/>
      <c r="ATS40" s="802"/>
      <c r="ATT40" s="802"/>
      <c r="ATU40" s="802"/>
      <c r="ATV40" s="802"/>
      <c r="ATW40" s="802"/>
      <c r="ATX40" s="802"/>
      <c r="ATY40" s="802"/>
      <c r="ATZ40" s="802"/>
      <c r="AUA40" s="802"/>
      <c r="AUB40" s="802"/>
      <c r="AUC40" s="802"/>
      <c r="AUD40" s="802"/>
      <c r="AUE40" s="802"/>
      <c r="AUF40" s="802"/>
      <c r="AUG40" s="802"/>
      <c r="AUH40" s="802"/>
      <c r="AUI40" s="802"/>
      <c r="AUJ40" s="802"/>
      <c r="AUK40" s="802"/>
      <c r="AUL40" s="802"/>
      <c r="AUM40" s="802"/>
      <c r="AUN40" s="802"/>
      <c r="AUO40" s="802"/>
      <c r="AUP40" s="801"/>
      <c r="AUQ40" s="802"/>
      <c r="AUR40" s="801"/>
      <c r="AUS40" s="802"/>
      <c r="AUT40" s="801"/>
      <c r="AUU40" s="802"/>
      <c r="AUV40" s="802"/>
      <c r="AUW40" s="802"/>
      <c r="AUX40" s="802"/>
      <c r="AUY40" s="802"/>
      <c r="AUZ40" s="802"/>
      <c r="AVA40" s="802"/>
      <c r="AVB40" s="802"/>
      <c r="AVC40" s="802"/>
      <c r="AVD40" s="802"/>
      <c r="AVE40" s="802"/>
      <c r="AVF40" s="802"/>
      <c r="AVG40" s="802"/>
      <c r="AVH40" s="802"/>
      <c r="AVI40" s="802"/>
      <c r="AVJ40" s="808"/>
      <c r="AVK40" s="808"/>
      <c r="AVL40" s="808"/>
      <c r="AVM40" s="808"/>
      <c r="AVN40" s="808"/>
      <c r="AVO40" s="808"/>
      <c r="AVP40" s="808"/>
      <c r="AVQ40" s="808"/>
      <c r="AVR40" s="808"/>
      <c r="AVS40" s="808"/>
      <c r="AVT40" s="808"/>
      <c r="AVU40" s="809"/>
      <c r="AVV40" s="809"/>
      <c r="AVW40" s="809"/>
      <c r="AVX40" s="809"/>
      <c r="AVY40" s="809"/>
      <c r="AVZ40" s="809"/>
      <c r="AWA40" s="809"/>
      <c r="AWB40" s="809"/>
      <c r="AWC40" s="809"/>
      <c r="AWD40" s="809"/>
      <c r="AWE40" s="809"/>
      <c r="AWF40" s="809"/>
      <c r="AWG40" s="809"/>
      <c r="AWH40" s="809"/>
      <c r="AWI40" s="809"/>
      <c r="AWJ40" s="809"/>
      <c r="AWK40" s="809"/>
      <c r="AWL40" s="809"/>
      <c r="AWM40" s="809"/>
      <c r="AWN40" s="809"/>
      <c r="AWO40" s="809"/>
      <c r="AWP40" s="809"/>
      <c r="AWQ40" s="809"/>
      <c r="AWR40" s="808"/>
      <c r="AWS40" s="761"/>
      <c r="AWT40" s="808"/>
      <c r="AWU40" s="809"/>
      <c r="AWV40" s="809"/>
      <c r="AWW40" s="809"/>
      <c r="AWX40" s="809"/>
      <c r="AWY40" s="809"/>
      <c r="AWZ40" s="809"/>
      <c r="AXA40" s="809"/>
      <c r="AXB40" s="809"/>
      <c r="AXC40" s="809"/>
      <c r="AXD40" s="809"/>
      <c r="AXE40" s="809"/>
      <c r="AXF40" s="809"/>
      <c r="AXG40" s="809"/>
      <c r="AXH40" s="809"/>
      <c r="AXI40" s="809"/>
      <c r="AXJ40" s="809"/>
      <c r="AXK40" s="809"/>
      <c r="AXL40" s="809"/>
      <c r="AXM40" s="809"/>
      <c r="AXN40" s="809"/>
      <c r="AXO40" s="809"/>
      <c r="AXP40" s="809"/>
      <c r="AXQ40" s="809"/>
      <c r="AXR40" s="809"/>
      <c r="AXS40" s="809"/>
      <c r="AXT40" s="809"/>
      <c r="AXU40" s="809"/>
      <c r="AXV40" s="809"/>
      <c r="AXW40" s="809"/>
      <c r="AXX40" s="809"/>
      <c r="AXY40" s="809"/>
      <c r="AXZ40" s="809"/>
      <c r="AYA40" s="809"/>
      <c r="AYB40" s="809"/>
      <c r="AYC40" s="809"/>
      <c r="AYD40" s="808"/>
      <c r="AYE40" s="808"/>
      <c r="AYF40" s="809"/>
      <c r="AYG40" s="808"/>
      <c r="AYH40" s="810"/>
      <c r="AYI40" s="810"/>
      <c r="AYJ40" s="810"/>
      <c r="AYK40" s="810"/>
      <c r="AYL40" s="810"/>
      <c r="AYM40" s="810"/>
      <c r="AYN40" s="810"/>
      <c r="AYO40" s="810"/>
      <c r="AYP40" s="810"/>
      <c r="AYQ40" s="810"/>
      <c r="AYR40" s="810"/>
      <c r="AYS40" s="810"/>
      <c r="AYT40" s="810"/>
      <c r="AYU40" s="810"/>
      <c r="AYV40" s="810"/>
      <c r="AYW40" s="810"/>
      <c r="AYX40" s="810"/>
      <c r="AYY40" s="810"/>
      <c r="AYZ40" s="810"/>
      <c r="AZA40" s="810"/>
      <c r="AZB40" s="810"/>
      <c r="AZC40" s="810"/>
      <c r="AZD40" s="810"/>
      <c r="AZE40" s="810"/>
      <c r="AZF40" s="810"/>
      <c r="AZG40" s="810"/>
      <c r="AZH40" s="810"/>
      <c r="AZI40" s="810"/>
      <c r="AZJ40" s="810"/>
      <c r="AZK40" s="810"/>
      <c r="AZL40" s="810"/>
      <c r="AZM40" s="810"/>
      <c r="AZN40" s="810"/>
      <c r="AZO40" s="810"/>
      <c r="AZP40" s="809"/>
      <c r="AZQ40" s="802"/>
      <c r="AZR40" s="802"/>
      <c r="AZS40" s="802"/>
    </row>
    <row r="41" spans="2:1371" s="793" customFormat="1" ht="13.5">
      <c r="AS41" s="802"/>
      <c r="AT41" s="802"/>
      <c r="AU41" s="802"/>
      <c r="AV41" s="802"/>
      <c r="AW41" s="802"/>
      <c r="AX41" s="802"/>
      <c r="AY41" s="802"/>
      <c r="AZ41" s="802"/>
      <c r="BA41" s="802"/>
      <c r="BB41" s="802"/>
      <c r="BC41" s="802"/>
      <c r="BD41" s="802"/>
      <c r="BE41" s="802"/>
      <c r="BF41" s="802"/>
      <c r="BG41" s="802"/>
      <c r="BH41" s="802"/>
      <c r="BI41" s="802"/>
      <c r="BJ41" s="802"/>
      <c r="BK41" s="802"/>
      <c r="BL41" s="802"/>
      <c r="BM41" s="802"/>
      <c r="BN41" s="802"/>
      <c r="BO41" s="802"/>
      <c r="BP41" s="802"/>
      <c r="BQ41" s="802"/>
      <c r="BR41" s="802"/>
      <c r="BS41" s="802"/>
      <c r="BT41" s="802"/>
      <c r="BU41" s="802"/>
      <c r="BV41" s="802"/>
      <c r="BW41" s="802"/>
      <c r="BX41" s="802"/>
      <c r="BY41" s="802"/>
      <c r="BZ41" s="802"/>
      <c r="CA41" s="802"/>
      <c r="CB41" s="802"/>
      <c r="CC41" s="802"/>
      <c r="CD41" s="802"/>
      <c r="CE41" s="802"/>
      <c r="CF41" s="802"/>
      <c r="CG41" s="802"/>
      <c r="CH41" s="802"/>
      <c r="CI41" s="802"/>
      <c r="CJ41" s="802"/>
      <c r="CK41" s="802"/>
      <c r="CL41" s="802"/>
      <c r="CM41" s="802"/>
      <c r="CN41" s="802"/>
      <c r="CO41" s="802"/>
      <c r="CP41" s="802"/>
      <c r="CQ41" s="802"/>
      <c r="CR41" s="802"/>
      <c r="CS41" s="802"/>
      <c r="CT41" s="802"/>
      <c r="CU41" s="802"/>
      <c r="CV41" s="802"/>
      <c r="CW41" s="802"/>
      <c r="CX41" s="802"/>
      <c r="CY41" s="802"/>
      <c r="CZ41" s="802"/>
      <c r="DA41" s="802"/>
      <c r="DB41" s="802"/>
      <c r="DC41" s="802"/>
      <c r="DD41" s="802"/>
      <c r="DE41" s="802"/>
      <c r="DF41" s="802"/>
      <c r="DG41" s="802"/>
      <c r="DH41" s="802"/>
      <c r="DI41" s="802"/>
      <c r="DJ41" s="802"/>
      <c r="DK41" s="802"/>
      <c r="DL41" s="802"/>
      <c r="DM41" s="802"/>
      <c r="DN41" s="802"/>
      <c r="DO41" s="802"/>
      <c r="DP41" s="802"/>
      <c r="DQ41" s="802"/>
      <c r="DR41" s="802"/>
      <c r="DS41" s="802"/>
      <c r="DT41" s="802"/>
      <c r="DU41" s="802"/>
      <c r="DV41" s="802"/>
      <c r="DW41" s="802"/>
      <c r="DX41" s="802"/>
      <c r="DY41" s="802"/>
      <c r="DZ41" s="802"/>
      <c r="EA41" s="802"/>
      <c r="EB41" s="802"/>
      <c r="EC41" s="802"/>
      <c r="ED41" s="802"/>
      <c r="EE41" s="802"/>
      <c r="EF41" s="802"/>
      <c r="EG41" s="802"/>
      <c r="EH41" s="802"/>
      <c r="EI41" s="802"/>
      <c r="EJ41" s="802"/>
      <c r="EK41" s="802"/>
      <c r="EL41" s="802"/>
      <c r="EM41" s="802"/>
      <c r="EN41" s="802"/>
      <c r="EO41" s="802"/>
      <c r="EP41" s="802"/>
      <c r="EQ41" s="802"/>
      <c r="ER41" s="802"/>
      <c r="ES41" s="802"/>
      <c r="ET41" s="802"/>
      <c r="EU41" s="802"/>
      <c r="EV41" s="802"/>
      <c r="EW41" s="802"/>
      <c r="EX41" s="802"/>
      <c r="EY41" s="802"/>
      <c r="EZ41" s="802"/>
      <c r="FA41" s="802"/>
      <c r="FB41" s="802"/>
      <c r="FC41" s="802"/>
      <c r="FD41" s="802"/>
      <c r="FE41" s="802"/>
      <c r="FF41" s="802"/>
      <c r="FG41" s="802"/>
      <c r="FH41" s="802"/>
      <c r="FI41" s="802"/>
      <c r="FJ41" s="802"/>
      <c r="FK41" s="802"/>
      <c r="FL41" s="802"/>
      <c r="FM41" s="802"/>
      <c r="FN41" s="802"/>
      <c r="FO41" s="802"/>
      <c r="FP41" s="802"/>
      <c r="FQ41" s="802"/>
      <c r="FR41" s="802"/>
      <c r="FS41" s="802"/>
      <c r="FT41" s="802"/>
      <c r="FU41" s="802"/>
      <c r="FV41" s="802"/>
      <c r="FW41" s="802"/>
      <c r="FX41" s="802"/>
      <c r="FY41" s="802"/>
      <c r="FZ41" s="802"/>
      <c r="GA41" s="802"/>
      <c r="GB41" s="802"/>
      <c r="GC41" s="802"/>
      <c r="GD41" s="802"/>
      <c r="GE41" s="802"/>
      <c r="GF41" s="802"/>
      <c r="GG41" s="802"/>
      <c r="GH41" s="802"/>
      <c r="GI41" s="802"/>
      <c r="GJ41" s="802"/>
      <c r="GK41" s="802"/>
      <c r="GL41" s="802"/>
      <c r="GM41" s="802"/>
      <c r="GN41" s="802"/>
      <c r="GO41" s="802"/>
      <c r="GP41" s="802"/>
      <c r="GQ41" s="802"/>
      <c r="GR41" s="802"/>
      <c r="GS41" s="802"/>
      <c r="GT41" s="802"/>
      <c r="GU41" s="802"/>
      <c r="GV41" s="802"/>
      <c r="GW41" s="802"/>
      <c r="GX41" s="802"/>
      <c r="GY41" s="802"/>
      <c r="GZ41" s="802"/>
      <c r="HA41" s="802"/>
      <c r="HB41" s="802"/>
      <c r="HC41" s="802"/>
      <c r="HD41" s="802"/>
      <c r="HE41" s="802"/>
      <c r="HF41" s="802"/>
      <c r="HG41" s="802"/>
      <c r="HH41" s="802"/>
      <c r="HI41" s="802"/>
      <c r="HJ41" s="802"/>
      <c r="HK41" s="802"/>
      <c r="HL41" s="802"/>
      <c r="HM41" s="802"/>
      <c r="HN41" s="802"/>
      <c r="HO41" s="802"/>
      <c r="HP41" s="802"/>
      <c r="HQ41" s="802"/>
      <c r="HR41" s="802"/>
      <c r="HS41" s="802"/>
      <c r="HT41" s="802"/>
      <c r="HU41" s="802"/>
      <c r="HV41" s="802"/>
      <c r="HW41" s="802"/>
      <c r="HX41" s="802"/>
      <c r="HY41" s="802"/>
      <c r="HZ41" s="802"/>
      <c r="IA41" s="802"/>
      <c r="IB41" s="802"/>
      <c r="IC41" s="802"/>
      <c r="ID41" s="802"/>
      <c r="IE41" s="802"/>
      <c r="IF41" s="802"/>
      <c r="IG41" s="802"/>
      <c r="IH41" s="802"/>
      <c r="II41" s="802"/>
      <c r="IJ41" s="802"/>
      <c r="IK41" s="802"/>
      <c r="IL41" s="802"/>
      <c r="IM41" s="802"/>
      <c r="IN41" s="802"/>
      <c r="IO41" s="802"/>
      <c r="IP41" s="802"/>
      <c r="IQ41" s="802"/>
      <c r="IR41" s="802"/>
      <c r="IS41" s="802"/>
      <c r="IT41" s="802"/>
      <c r="IU41" s="802"/>
      <c r="IV41" s="802"/>
      <c r="IW41" s="802"/>
      <c r="IX41" s="802"/>
      <c r="IY41" s="802"/>
      <c r="IZ41" s="802"/>
      <c r="JA41" s="802"/>
      <c r="JB41" s="802"/>
      <c r="JC41" s="802"/>
      <c r="JD41" s="802"/>
      <c r="JE41" s="802"/>
      <c r="JF41" s="802"/>
      <c r="JG41" s="802"/>
      <c r="JH41" s="802"/>
      <c r="JI41" s="802"/>
      <c r="JJ41" s="802"/>
      <c r="JK41" s="802"/>
      <c r="JL41" s="802"/>
      <c r="JM41" s="802"/>
      <c r="JN41" s="802"/>
      <c r="JO41" s="802"/>
      <c r="JP41" s="802"/>
      <c r="JQ41" s="802"/>
      <c r="JR41" s="802"/>
      <c r="JS41" s="802"/>
      <c r="JT41" s="802"/>
      <c r="JU41" s="802"/>
      <c r="JV41" s="802"/>
      <c r="JW41" s="802"/>
      <c r="JX41" s="802"/>
      <c r="JY41" s="802"/>
      <c r="JZ41" s="802"/>
      <c r="KA41" s="802"/>
      <c r="KB41" s="802"/>
      <c r="KC41" s="802"/>
      <c r="KD41" s="802"/>
      <c r="KE41" s="802"/>
      <c r="KF41" s="802"/>
      <c r="KG41" s="802"/>
      <c r="KH41" s="802"/>
      <c r="KI41" s="802"/>
      <c r="KJ41" s="802"/>
      <c r="KK41" s="802"/>
      <c r="KL41" s="802"/>
      <c r="KM41" s="802"/>
      <c r="KN41" s="802"/>
      <c r="KO41" s="802"/>
      <c r="KP41" s="802"/>
      <c r="KQ41" s="802"/>
      <c r="KR41" s="802"/>
      <c r="KS41" s="802"/>
      <c r="KT41" s="802"/>
      <c r="KU41" s="802"/>
      <c r="KV41" s="802"/>
      <c r="KW41" s="802"/>
      <c r="KX41" s="802"/>
      <c r="KY41" s="802"/>
      <c r="KZ41" s="802"/>
      <c r="LA41" s="802"/>
      <c r="LB41" s="802"/>
      <c r="LC41" s="802"/>
      <c r="LD41" s="802"/>
      <c r="LE41" s="802"/>
      <c r="LF41" s="802"/>
      <c r="LG41" s="802"/>
      <c r="LH41" s="802"/>
      <c r="LI41" s="802"/>
      <c r="LJ41" s="802"/>
      <c r="LK41" s="802"/>
      <c r="LL41" s="802"/>
      <c r="LM41" s="802"/>
      <c r="LN41" s="802"/>
      <c r="LO41" s="802"/>
      <c r="LP41" s="802"/>
      <c r="LQ41" s="802"/>
      <c r="LR41" s="802"/>
      <c r="LS41" s="802"/>
      <c r="LT41" s="802"/>
      <c r="LU41" s="802"/>
      <c r="LV41" s="802"/>
      <c r="LW41" s="802"/>
      <c r="LX41" s="802"/>
      <c r="LY41" s="802"/>
      <c r="LZ41" s="802"/>
      <c r="MA41" s="802"/>
      <c r="MB41" s="802"/>
      <c r="MC41" s="802"/>
      <c r="MD41" s="802"/>
      <c r="ME41" s="802"/>
      <c r="MF41" s="802"/>
      <c r="MG41" s="802"/>
      <c r="MH41" s="802"/>
      <c r="MI41" s="802"/>
      <c r="MJ41" s="802"/>
      <c r="MK41" s="802"/>
      <c r="ML41" s="802"/>
      <c r="MM41" s="802"/>
      <c r="MN41" s="802"/>
      <c r="MO41" s="802"/>
      <c r="MP41" s="802"/>
      <c r="MQ41" s="802"/>
      <c r="MR41" s="802"/>
      <c r="MS41" s="802"/>
      <c r="MT41" s="802"/>
      <c r="MU41" s="802"/>
      <c r="MV41" s="802"/>
      <c r="MW41" s="802"/>
      <c r="MX41" s="802"/>
      <c r="MY41" s="802"/>
      <c r="MZ41" s="802"/>
      <c r="NA41" s="802"/>
      <c r="NB41" s="802"/>
      <c r="NC41" s="802"/>
      <c r="ND41" s="802"/>
      <c r="NE41" s="802"/>
      <c r="NF41" s="802"/>
      <c r="NG41" s="802"/>
      <c r="NH41" s="802"/>
      <c r="NI41" s="802"/>
      <c r="NJ41" s="802"/>
      <c r="NK41" s="802"/>
      <c r="NL41" s="802"/>
      <c r="NM41" s="802"/>
      <c r="NN41" s="802"/>
      <c r="NO41" s="802"/>
      <c r="NP41" s="802"/>
      <c r="NQ41" s="802"/>
      <c r="NR41" s="802"/>
      <c r="NS41" s="802"/>
      <c r="NT41" s="802"/>
      <c r="NU41" s="802"/>
      <c r="NV41" s="802"/>
      <c r="NW41" s="802"/>
      <c r="NX41" s="802"/>
      <c r="NY41" s="802"/>
      <c r="NZ41" s="802"/>
      <c r="OA41" s="802"/>
      <c r="OB41" s="802"/>
      <c r="OC41" s="802"/>
      <c r="OD41" s="802"/>
      <c r="OE41" s="802"/>
      <c r="OF41" s="802"/>
      <c r="OG41" s="802"/>
      <c r="OH41" s="802"/>
      <c r="OI41" s="802"/>
      <c r="OJ41" s="802"/>
      <c r="OK41" s="802"/>
      <c r="OL41" s="802"/>
      <c r="OM41" s="802"/>
      <c r="ON41" s="802"/>
      <c r="OO41" s="802"/>
      <c r="OP41" s="802"/>
      <c r="OQ41" s="802"/>
      <c r="OR41" s="802"/>
      <c r="OS41" s="802"/>
      <c r="OT41" s="802"/>
      <c r="OU41" s="802"/>
      <c r="OV41" s="802"/>
      <c r="OW41" s="802"/>
      <c r="OX41" s="802"/>
      <c r="OY41" s="802"/>
      <c r="OZ41" s="802"/>
      <c r="PA41" s="802"/>
      <c r="PB41" s="802"/>
      <c r="PC41" s="802"/>
      <c r="PD41" s="802"/>
      <c r="PE41" s="802"/>
      <c r="PF41" s="802"/>
      <c r="PG41" s="802"/>
      <c r="PH41" s="802"/>
      <c r="PI41" s="802"/>
      <c r="PJ41" s="802"/>
      <c r="PK41" s="802"/>
      <c r="PL41" s="802"/>
      <c r="PM41" s="802"/>
      <c r="PN41" s="802"/>
      <c r="PO41" s="802"/>
      <c r="PP41" s="802"/>
      <c r="PQ41" s="802"/>
      <c r="PR41" s="802"/>
      <c r="PS41" s="802"/>
      <c r="PT41" s="802"/>
      <c r="PU41" s="802"/>
      <c r="PV41" s="802"/>
      <c r="PW41" s="802"/>
      <c r="PX41" s="802"/>
      <c r="PY41" s="802"/>
      <c r="PZ41" s="802"/>
      <c r="QA41" s="802"/>
      <c r="QB41" s="802"/>
      <c r="QC41" s="802"/>
      <c r="QD41" s="802"/>
      <c r="QE41" s="802"/>
      <c r="QF41" s="802"/>
      <c r="QG41" s="802"/>
      <c r="QH41" s="802"/>
      <c r="QI41" s="802"/>
      <c r="QJ41" s="802"/>
      <c r="QK41" s="802"/>
      <c r="QL41" s="802"/>
      <c r="QM41" s="802"/>
      <c r="QN41" s="802"/>
      <c r="QO41" s="802"/>
      <c r="QP41" s="802"/>
      <c r="QQ41" s="802"/>
      <c r="QR41" s="802"/>
      <c r="QS41" s="802"/>
      <c r="QT41" s="802"/>
      <c r="QU41" s="802"/>
      <c r="QV41" s="802"/>
      <c r="QW41" s="802"/>
      <c r="QX41" s="802"/>
      <c r="QY41" s="802"/>
      <c r="QZ41" s="802"/>
      <c r="RA41" s="802"/>
      <c r="RB41" s="802"/>
      <c r="RC41" s="802"/>
      <c r="RD41" s="802"/>
      <c r="RE41" s="802"/>
      <c r="RF41" s="802"/>
      <c r="RG41" s="802"/>
      <c r="RH41" s="802"/>
      <c r="RI41" s="802"/>
      <c r="RJ41" s="802"/>
      <c r="RK41" s="802"/>
      <c r="RL41" s="802"/>
      <c r="RM41" s="802"/>
      <c r="RN41" s="802"/>
      <c r="RO41" s="802"/>
      <c r="RP41" s="802"/>
      <c r="RQ41" s="802"/>
      <c r="RR41" s="802"/>
      <c r="RS41" s="802"/>
      <c r="RT41" s="802"/>
      <c r="RU41" s="802"/>
      <c r="RV41" s="802"/>
      <c r="RW41" s="802"/>
      <c r="RX41" s="802"/>
      <c r="RY41" s="802"/>
      <c r="RZ41" s="802"/>
      <c r="SA41" s="802"/>
      <c r="SB41" s="802"/>
      <c r="SC41" s="802"/>
      <c r="SD41" s="802"/>
      <c r="SE41" s="802"/>
      <c r="SF41" s="802"/>
      <c r="SG41" s="802"/>
      <c r="SH41" s="802"/>
      <c r="SI41" s="802"/>
      <c r="SJ41" s="802"/>
      <c r="SK41" s="802"/>
      <c r="SL41" s="802"/>
      <c r="SM41" s="802"/>
      <c r="SN41" s="802"/>
      <c r="SO41" s="802"/>
      <c r="SP41" s="802"/>
      <c r="SQ41" s="802"/>
      <c r="SR41" s="802"/>
      <c r="SS41" s="802"/>
      <c r="ST41" s="802"/>
      <c r="SU41" s="802"/>
      <c r="SV41" s="802"/>
      <c r="SW41" s="802"/>
      <c r="SX41" s="802"/>
      <c r="SY41" s="802"/>
      <c r="SZ41" s="802"/>
      <c r="TA41" s="802"/>
      <c r="TB41" s="802"/>
      <c r="TC41" s="802"/>
      <c r="TD41" s="802"/>
      <c r="TE41" s="802"/>
      <c r="TF41" s="802"/>
      <c r="TG41" s="802"/>
      <c r="TH41" s="802"/>
      <c r="TI41" s="802"/>
      <c r="TJ41" s="802"/>
      <c r="TK41" s="802"/>
      <c r="TL41" s="802"/>
      <c r="TM41" s="802"/>
      <c r="TN41" s="802"/>
      <c r="TO41" s="802"/>
      <c r="TP41" s="802"/>
      <c r="TQ41" s="802"/>
      <c r="TR41" s="802"/>
      <c r="TS41" s="802"/>
      <c r="TT41" s="802"/>
      <c r="TU41" s="802"/>
      <c r="TV41" s="802"/>
      <c r="TW41" s="802"/>
      <c r="TX41" s="802"/>
      <c r="TY41" s="802"/>
      <c r="TZ41" s="802"/>
      <c r="UA41" s="802"/>
      <c r="UB41" s="802"/>
      <c r="UC41" s="802"/>
      <c r="UD41" s="802"/>
      <c r="UE41" s="802"/>
      <c r="UF41" s="802"/>
      <c r="UG41" s="802"/>
      <c r="UH41" s="802"/>
      <c r="UI41" s="802"/>
      <c r="UJ41" s="802"/>
      <c r="UK41" s="802"/>
      <c r="UL41" s="802"/>
      <c r="UM41" s="802"/>
      <c r="UN41" s="802"/>
      <c r="UO41" s="802"/>
      <c r="UP41" s="802"/>
      <c r="UQ41" s="802"/>
      <c r="UR41" s="802"/>
      <c r="US41" s="802"/>
      <c r="UT41" s="802"/>
      <c r="UU41" s="802"/>
      <c r="UV41" s="802"/>
      <c r="UW41" s="802"/>
      <c r="UX41" s="802"/>
      <c r="UY41" s="802"/>
      <c r="UZ41" s="802"/>
      <c r="VA41" s="802"/>
      <c r="VB41" s="802"/>
      <c r="VC41" s="802"/>
      <c r="VD41" s="802"/>
      <c r="VE41" s="802"/>
      <c r="VF41" s="802"/>
      <c r="VG41" s="802"/>
      <c r="VH41" s="802"/>
      <c r="VI41" s="802"/>
      <c r="VJ41" s="802"/>
      <c r="VK41" s="802"/>
      <c r="VL41" s="802"/>
      <c r="VM41" s="802"/>
      <c r="VN41" s="802"/>
      <c r="VO41" s="802"/>
      <c r="VP41" s="802"/>
      <c r="VQ41" s="802"/>
      <c r="VR41" s="802"/>
      <c r="VS41" s="802"/>
      <c r="VT41" s="802"/>
      <c r="VU41" s="802"/>
      <c r="VV41" s="802"/>
      <c r="VW41" s="802"/>
      <c r="VX41" s="802"/>
      <c r="VY41" s="802"/>
      <c r="VZ41" s="802"/>
      <c r="WA41" s="802"/>
      <c r="WB41" s="802"/>
      <c r="WC41" s="802"/>
      <c r="WD41" s="802"/>
      <c r="WE41" s="802"/>
      <c r="WF41" s="802"/>
      <c r="WG41" s="802"/>
      <c r="WH41" s="802"/>
      <c r="WI41" s="802"/>
      <c r="WJ41" s="802"/>
      <c r="WK41" s="802"/>
      <c r="WL41" s="802"/>
      <c r="WM41" s="802"/>
      <c r="WN41" s="802"/>
      <c r="WO41" s="802"/>
      <c r="WP41" s="802"/>
      <c r="WQ41" s="802"/>
      <c r="WR41" s="802"/>
      <c r="WS41" s="802"/>
      <c r="WT41" s="802"/>
      <c r="WU41" s="802"/>
      <c r="WV41" s="802"/>
      <c r="WW41" s="802"/>
      <c r="WX41" s="802"/>
      <c r="WY41" s="802"/>
      <c r="WZ41" s="802"/>
      <c r="XA41" s="802"/>
      <c r="XB41" s="802"/>
      <c r="XC41" s="802"/>
      <c r="XD41" s="802"/>
      <c r="XE41" s="802"/>
      <c r="XF41" s="802"/>
      <c r="XG41" s="802"/>
      <c r="XH41" s="802"/>
      <c r="XI41" s="802"/>
      <c r="XJ41" s="802"/>
      <c r="XK41" s="802"/>
      <c r="XL41" s="802"/>
      <c r="XM41" s="802"/>
      <c r="XN41" s="802"/>
      <c r="XO41" s="802"/>
      <c r="XP41" s="802"/>
      <c r="XQ41" s="802"/>
      <c r="XR41" s="802"/>
      <c r="XS41" s="802"/>
      <c r="XT41" s="802"/>
      <c r="XU41" s="802"/>
      <c r="XV41" s="802"/>
      <c r="XW41" s="802"/>
      <c r="XX41" s="802"/>
      <c r="XY41" s="802"/>
      <c r="XZ41" s="802"/>
      <c r="YA41" s="802"/>
      <c r="YB41" s="802"/>
      <c r="YC41" s="802"/>
      <c r="YD41" s="802"/>
      <c r="YE41" s="802"/>
      <c r="YF41" s="802"/>
      <c r="YG41" s="802"/>
      <c r="YH41" s="802"/>
      <c r="YI41" s="802"/>
      <c r="YJ41" s="802"/>
      <c r="YK41" s="802"/>
      <c r="YL41" s="802"/>
      <c r="YM41" s="802"/>
      <c r="YN41" s="802"/>
      <c r="YO41" s="802"/>
      <c r="YP41" s="802"/>
      <c r="YQ41" s="802"/>
      <c r="YR41" s="802"/>
      <c r="YS41" s="802"/>
      <c r="YT41" s="802"/>
      <c r="YU41" s="802"/>
      <c r="YV41" s="802"/>
      <c r="YW41" s="802"/>
      <c r="YX41" s="802"/>
      <c r="YY41" s="802"/>
      <c r="YZ41" s="802"/>
      <c r="ZA41" s="802"/>
      <c r="ZB41" s="802"/>
      <c r="ZC41" s="802"/>
      <c r="ZD41" s="802"/>
      <c r="ZE41" s="802"/>
      <c r="ZF41" s="802"/>
      <c r="ZG41" s="802"/>
      <c r="ZH41" s="802"/>
      <c r="ZI41" s="802"/>
      <c r="ZJ41" s="802"/>
      <c r="ZK41" s="802"/>
      <c r="ZL41" s="802"/>
      <c r="ZM41" s="802"/>
      <c r="ZN41" s="802"/>
      <c r="ZO41" s="802"/>
      <c r="ZP41" s="802"/>
      <c r="ZQ41" s="802"/>
      <c r="ZR41" s="802"/>
      <c r="ZS41" s="802"/>
      <c r="ZT41" s="802"/>
      <c r="ZU41" s="802"/>
      <c r="ZV41" s="802"/>
      <c r="ZW41" s="802"/>
      <c r="ZX41" s="802"/>
      <c r="ZY41" s="802"/>
      <c r="ZZ41" s="802"/>
      <c r="AAA41" s="802"/>
      <c r="AAB41" s="802"/>
      <c r="AAC41" s="802"/>
      <c r="AAD41" s="802"/>
      <c r="AAE41" s="802"/>
      <c r="AAF41" s="802"/>
      <c r="AAG41" s="802"/>
      <c r="AAH41" s="802"/>
      <c r="AAI41" s="802"/>
      <c r="AAJ41" s="802"/>
      <c r="AAK41" s="802"/>
      <c r="AAL41" s="802"/>
      <c r="AAM41" s="802"/>
      <c r="AAN41" s="802"/>
      <c r="AAO41" s="802"/>
      <c r="AAP41" s="802"/>
      <c r="AAQ41" s="802"/>
      <c r="AAR41" s="802"/>
      <c r="AAS41" s="802"/>
      <c r="AAT41" s="802"/>
      <c r="AAU41" s="802"/>
      <c r="AAV41" s="802"/>
      <c r="AAW41" s="802"/>
      <c r="AAX41" s="802"/>
      <c r="AAY41" s="802"/>
      <c r="AAZ41" s="802"/>
      <c r="ABA41" s="802"/>
      <c r="ABB41" s="802"/>
      <c r="ABC41" s="802"/>
      <c r="ABD41" s="802"/>
      <c r="ABE41" s="802"/>
      <c r="ABF41" s="802"/>
      <c r="ABG41" s="802"/>
      <c r="ABH41" s="802"/>
      <c r="ABI41" s="802"/>
      <c r="ABJ41" s="802"/>
      <c r="ABK41" s="802"/>
      <c r="ABL41" s="802"/>
      <c r="ABM41" s="802"/>
      <c r="ABN41" s="802"/>
      <c r="ABO41" s="802"/>
      <c r="ABP41" s="802"/>
      <c r="ABQ41" s="802"/>
      <c r="ABR41" s="802"/>
      <c r="ABS41" s="802"/>
      <c r="ABT41" s="802"/>
      <c r="ABU41" s="802"/>
      <c r="ABV41" s="802"/>
      <c r="ABW41" s="802"/>
      <c r="ABX41" s="802"/>
      <c r="ABY41" s="802"/>
      <c r="ABZ41" s="802"/>
      <c r="ACA41" s="802"/>
      <c r="ACB41" s="802"/>
      <c r="ACC41" s="802"/>
      <c r="ACD41" s="802"/>
      <c r="ACE41" s="802"/>
      <c r="ACF41" s="802"/>
      <c r="ACG41" s="802"/>
      <c r="ACH41" s="802"/>
      <c r="ACI41" s="802"/>
      <c r="ACJ41" s="802"/>
      <c r="ACK41" s="802"/>
      <c r="ACL41" s="802"/>
      <c r="ACM41" s="802"/>
      <c r="ACN41" s="802"/>
      <c r="ACO41" s="802"/>
      <c r="ACP41" s="802"/>
      <c r="ACQ41" s="802"/>
      <c r="ACR41" s="802"/>
      <c r="ACS41" s="802"/>
      <c r="ACT41" s="802"/>
      <c r="ACU41" s="802"/>
      <c r="ACV41" s="802"/>
      <c r="ACW41" s="802"/>
      <c r="ACX41" s="802"/>
      <c r="ACY41" s="802"/>
      <c r="ACZ41" s="802"/>
      <c r="ADA41" s="802"/>
      <c r="ADB41" s="802"/>
      <c r="ADC41" s="802"/>
      <c r="ADD41" s="802"/>
      <c r="ADE41" s="802"/>
      <c r="ADF41" s="802"/>
      <c r="ADG41" s="802"/>
      <c r="ADH41" s="802"/>
      <c r="ADI41" s="802"/>
      <c r="ADJ41" s="802"/>
      <c r="ADK41" s="802"/>
      <c r="ADL41" s="802"/>
      <c r="ADM41" s="802"/>
      <c r="ADN41" s="802"/>
      <c r="ADO41" s="802"/>
      <c r="ADP41" s="802"/>
      <c r="ADQ41" s="802"/>
      <c r="ADR41" s="802"/>
      <c r="ADS41" s="802"/>
      <c r="ADT41" s="802"/>
      <c r="ADU41" s="802"/>
      <c r="ADV41" s="802"/>
      <c r="ADW41" s="802"/>
      <c r="ADX41" s="802"/>
      <c r="ADY41" s="802"/>
      <c r="ADZ41" s="802"/>
      <c r="AEA41" s="802"/>
      <c r="AEB41" s="802"/>
      <c r="AEC41" s="802"/>
      <c r="AED41" s="802"/>
      <c r="AEE41" s="802"/>
      <c r="AEF41" s="802"/>
      <c r="AEG41" s="802"/>
      <c r="AEH41" s="802"/>
      <c r="AEI41" s="802"/>
      <c r="AEJ41" s="802"/>
      <c r="AEK41" s="802"/>
      <c r="AEL41" s="802"/>
      <c r="AEM41" s="802"/>
      <c r="AEN41" s="802"/>
      <c r="AEO41" s="802"/>
      <c r="AEP41" s="802"/>
      <c r="AEQ41" s="802"/>
      <c r="AER41" s="802"/>
      <c r="AES41" s="802"/>
      <c r="AET41" s="802"/>
      <c r="AEU41" s="802"/>
      <c r="AEV41" s="802"/>
      <c r="AEW41" s="802"/>
      <c r="AEX41" s="802"/>
      <c r="AEY41" s="802"/>
      <c r="AEZ41" s="802"/>
      <c r="AFA41" s="802"/>
      <c r="AFB41" s="802"/>
      <c r="AFC41" s="802"/>
      <c r="AFD41" s="802"/>
      <c r="AFE41" s="802"/>
      <c r="AFF41" s="802"/>
      <c r="AFG41" s="802"/>
      <c r="AFH41" s="802"/>
      <c r="AFI41" s="802"/>
      <c r="AFJ41" s="802"/>
      <c r="AFK41" s="802"/>
      <c r="AFL41" s="802"/>
      <c r="AFM41" s="802"/>
      <c r="AFN41" s="802"/>
      <c r="AFO41" s="802"/>
      <c r="AFP41" s="802"/>
      <c r="AFQ41" s="802"/>
      <c r="AFR41" s="802"/>
      <c r="AFS41" s="802"/>
      <c r="AFT41" s="802"/>
      <c r="AFU41" s="802"/>
      <c r="AFV41" s="802"/>
      <c r="AFW41" s="802"/>
      <c r="AFX41" s="802"/>
      <c r="AFY41" s="802"/>
      <c r="AFZ41" s="802"/>
      <c r="AGA41" s="802"/>
      <c r="AGB41" s="802"/>
      <c r="AGC41" s="802"/>
      <c r="AGD41" s="802"/>
      <c r="AGE41" s="802"/>
      <c r="AGF41" s="802"/>
      <c r="AGG41" s="802"/>
      <c r="AGH41" s="802"/>
      <c r="AGI41" s="802"/>
      <c r="AGJ41" s="802"/>
      <c r="AGK41" s="802"/>
      <c r="AGL41" s="802"/>
      <c r="AGM41" s="802"/>
      <c r="AGN41" s="802"/>
      <c r="AGO41" s="802"/>
      <c r="AGP41" s="802"/>
      <c r="AGQ41" s="802"/>
      <c r="AGR41" s="802"/>
      <c r="AGS41" s="802"/>
      <c r="AGT41" s="802"/>
      <c r="AGU41" s="802"/>
      <c r="AGV41" s="802"/>
      <c r="AGW41" s="802"/>
      <c r="AGX41" s="802"/>
      <c r="AGY41" s="802"/>
      <c r="AGZ41" s="802"/>
      <c r="AHA41" s="802"/>
      <c r="AHB41" s="802"/>
      <c r="AHC41" s="802"/>
      <c r="AHD41" s="802"/>
      <c r="AHE41" s="802"/>
      <c r="AHF41" s="802"/>
      <c r="AHG41" s="802"/>
      <c r="AHH41" s="802"/>
      <c r="AHI41" s="802"/>
      <c r="AHJ41" s="802"/>
      <c r="AHK41" s="802"/>
      <c r="AHL41" s="802"/>
      <c r="AHM41" s="802"/>
      <c r="AHN41" s="802"/>
      <c r="AHO41" s="802"/>
      <c r="AHP41" s="802"/>
      <c r="AHQ41" s="802"/>
      <c r="AHR41" s="802"/>
      <c r="AHS41" s="802"/>
      <c r="AHT41" s="802"/>
      <c r="AHU41" s="802"/>
      <c r="AHV41" s="802"/>
      <c r="AHW41" s="802"/>
      <c r="AHX41" s="802"/>
      <c r="AHY41" s="802"/>
      <c r="AHZ41" s="802"/>
      <c r="AIA41" s="802"/>
      <c r="AIB41" s="802"/>
      <c r="AIC41" s="802"/>
      <c r="AID41" s="802"/>
      <c r="AIE41" s="802"/>
      <c r="AIF41" s="802"/>
      <c r="AIG41" s="802"/>
      <c r="AIH41" s="802"/>
      <c r="AII41" s="802"/>
      <c r="AIJ41" s="802"/>
      <c r="AQE41" s="802"/>
      <c r="AQF41" s="802"/>
      <c r="AQG41" s="802"/>
      <c r="AQH41" s="802"/>
      <c r="AQI41" s="802"/>
      <c r="AQJ41" s="802"/>
      <c r="AQK41" s="802"/>
      <c r="AQL41" s="802"/>
      <c r="AQM41" s="802"/>
      <c r="AQN41" s="802"/>
      <c r="AQO41" s="802"/>
      <c r="AQP41" s="802"/>
      <c r="AQQ41" s="802"/>
      <c r="AQR41" s="802"/>
      <c r="AQS41" s="802"/>
      <c r="AQT41" s="802"/>
      <c r="AQU41" s="802"/>
      <c r="AQV41" s="802"/>
      <c r="AQW41" s="802"/>
      <c r="AQX41" s="802"/>
      <c r="AQY41" s="802"/>
      <c r="AQZ41" s="802"/>
      <c r="ARA41" s="802"/>
      <c r="ARB41" s="802"/>
      <c r="ARC41" s="802"/>
      <c r="ARD41" s="802"/>
      <c r="ARE41" s="802"/>
      <c r="ARF41" s="802"/>
      <c r="ARG41" s="802"/>
      <c r="ARH41" s="802"/>
      <c r="ARI41" s="802"/>
      <c r="ARJ41" s="802"/>
      <c r="ARK41" s="802"/>
      <c r="ARL41" s="802"/>
      <c r="ARM41" s="802"/>
      <c r="ARN41" s="802"/>
      <c r="ARO41" s="802"/>
      <c r="ARP41" s="802"/>
      <c r="ARQ41" s="802"/>
      <c r="ARR41" s="802"/>
      <c r="ARS41" s="802"/>
      <c r="ART41" s="802"/>
      <c r="ARU41" s="802"/>
      <c r="ARV41" s="802"/>
      <c r="ARW41" s="802"/>
      <c r="ARX41" s="802"/>
      <c r="ARY41" s="802"/>
      <c r="ARZ41" s="802"/>
      <c r="ASA41" s="802"/>
      <c r="ASB41" s="802"/>
      <c r="ASC41" s="802"/>
      <c r="ASD41" s="802"/>
      <c r="ASE41" s="802"/>
      <c r="ASF41" s="802"/>
      <c r="ASG41" s="802"/>
      <c r="ASH41" s="802"/>
      <c r="ASI41" s="802"/>
      <c r="ASJ41" s="802"/>
      <c r="ASK41" s="802"/>
      <c r="ASL41" s="802"/>
      <c r="ATP41" s="802"/>
      <c r="ATQ41" s="802"/>
      <c r="ATR41" s="802"/>
      <c r="ATS41" s="802"/>
      <c r="ATT41" s="802"/>
      <c r="ATU41" s="802"/>
      <c r="ATV41" s="802"/>
      <c r="ATW41" s="802"/>
      <c r="ATX41" s="802"/>
      <c r="ATY41" s="802"/>
      <c r="ATZ41" s="802"/>
      <c r="AUA41" s="802"/>
      <c r="AUB41" s="802"/>
      <c r="AUC41" s="802"/>
      <c r="AUD41" s="802"/>
      <c r="AUE41" s="802"/>
      <c r="AUF41" s="802"/>
      <c r="AUG41" s="802"/>
      <c r="AUH41" s="802"/>
      <c r="AUI41" s="802"/>
      <c r="AUJ41" s="802"/>
      <c r="AUK41" s="802"/>
      <c r="AUL41" s="802"/>
      <c r="AUM41" s="802"/>
      <c r="AUN41" s="802"/>
      <c r="AUO41" s="802"/>
      <c r="AUP41" s="801"/>
      <c r="AUQ41" s="802"/>
      <c r="AUR41" s="801"/>
      <c r="AUS41" s="802"/>
      <c r="AUT41" s="801"/>
      <c r="AUU41" s="802"/>
      <c r="AUV41" s="802"/>
      <c r="AUW41" s="802"/>
      <c r="AUX41" s="802"/>
      <c r="AUY41" s="802"/>
      <c r="AUZ41" s="802"/>
      <c r="AVA41" s="802"/>
      <c r="AVB41" s="802"/>
      <c r="AVC41" s="802"/>
      <c r="AVD41" s="802"/>
      <c r="AVE41" s="802"/>
      <c r="AVF41" s="802"/>
      <c r="AVG41" s="802"/>
      <c r="AVH41" s="802"/>
      <c r="AVI41" s="802"/>
      <c r="AVJ41" s="808"/>
      <c r="AVK41" s="808"/>
      <c r="AVL41" s="808"/>
      <c r="AVM41" s="808"/>
      <c r="AVN41" s="808"/>
      <c r="AVO41" s="808"/>
      <c r="AVP41" s="808"/>
      <c r="AVQ41" s="808"/>
      <c r="AVR41" s="808"/>
      <c r="AVS41" s="808"/>
      <c r="AVT41" s="808"/>
      <c r="AVU41" s="809"/>
      <c r="AVV41" s="809"/>
      <c r="AVW41" s="809"/>
      <c r="AVX41" s="809"/>
      <c r="AVY41" s="809"/>
      <c r="AVZ41" s="809"/>
      <c r="AWA41" s="809"/>
      <c r="AWB41" s="809"/>
      <c r="AWC41" s="809"/>
      <c r="AWD41" s="809"/>
      <c r="AWE41" s="809"/>
      <c r="AWF41" s="809"/>
      <c r="AWG41" s="809"/>
      <c r="AWH41" s="809"/>
      <c r="AWI41" s="809"/>
      <c r="AWJ41" s="809"/>
      <c r="AWK41" s="809"/>
      <c r="AWL41" s="809"/>
      <c r="AWM41" s="809"/>
      <c r="AWN41" s="809"/>
      <c r="AWO41" s="809"/>
      <c r="AWP41" s="809"/>
      <c r="AWQ41" s="809"/>
      <c r="AWR41" s="808"/>
      <c r="AWS41" s="761"/>
      <c r="AWT41" s="808"/>
      <c r="AWU41" s="809"/>
      <c r="AWV41" s="809"/>
      <c r="AWW41" s="809"/>
      <c r="AWX41" s="809"/>
      <c r="AWY41" s="809"/>
      <c r="AWZ41" s="809"/>
      <c r="AXA41" s="809"/>
      <c r="AXB41" s="809"/>
      <c r="AXC41" s="809"/>
      <c r="AXD41" s="809"/>
      <c r="AXE41" s="809"/>
      <c r="AXF41" s="809"/>
      <c r="AXG41" s="809"/>
      <c r="AXH41" s="809"/>
      <c r="AXI41" s="809"/>
      <c r="AXJ41" s="809"/>
      <c r="AXK41" s="809"/>
      <c r="AXL41" s="809"/>
      <c r="AXM41" s="809"/>
      <c r="AXN41" s="809"/>
      <c r="AXO41" s="809"/>
      <c r="AXP41" s="809"/>
      <c r="AXQ41" s="809"/>
      <c r="AXR41" s="809"/>
      <c r="AXS41" s="809"/>
      <c r="AXT41" s="809"/>
      <c r="AXU41" s="809"/>
      <c r="AXV41" s="809"/>
      <c r="AXW41" s="809"/>
      <c r="AXX41" s="809"/>
      <c r="AXY41" s="809"/>
      <c r="AXZ41" s="809"/>
      <c r="AYA41" s="809"/>
      <c r="AYB41" s="809"/>
      <c r="AYC41" s="809"/>
      <c r="AYD41" s="808"/>
      <c r="AYE41" s="808"/>
      <c r="AYF41" s="809"/>
      <c r="AYG41" s="808"/>
      <c r="AYH41" s="810"/>
      <c r="AYI41" s="810"/>
      <c r="AYJ41" s="810"/>
      <c r="AYK41" s="810"/>
      <c r="AYL41" s="810"/>
      <c r="AYM41" s="810"/>
      <c r="AYN41" s="810"/>
      <c r="AYO41" s="810"/>
      <c r="AYP41" s="810"/>
      <c r="AYQ41" s="810"/>
      <c r="AYR41" s="810"/>
      <c r="AYS41" s="810"/>
      <c r="AYT41" s="810"/>
      <c r="AYU41" s="810"/>
      <c r="AYV41" s="810"/>
      <c r="AYW41" s="810"/>
      <c r="AYX41" s="810"/>
      <c r="AYY41" s="810"/>
      <c r="AYZ41" s="810"/>
      <c r="AZA41" s="810"/>
      <c r="AZB41" s="810"/>
      <c r="AZC41" s="810"/>
      <c r="AZD41" s="810"/>
      <c r="AZE41" s="810"/>
      <c r="AZF41" s="810"/>
      <c r="AZG41" s="810"/>
      <c r="AZH41" s="810"/>
      <c r="AZI41" s="810"/>
      <c r="AZJ41" s="810"/>
      <c r="AZK41" s="810"/>
      <c r="AZL41" s="810"/>
      <c r="AZM41" s="810"/>
      <c r="AZN41" s="810"/>
      <c r="AZO41" s="810"/>
      <c r="AZP41" s="809"/>
      <c r="AZQ41" s="802"/>
      <c r="AZR41" s="802"/>
      <c r="AZS41" s="802"/>
    </row>
    <row r="42" spans="2:1371" s="793" customFormat="1" ht="13.5">
      <c r="AS42" s="802"/>
      <c r="AT42" s="802"/>
      <c r="AU42" s="802"/>
      <c r="AV42" s="802"/>
      <c r="AW42" s="802"/>
      <c r="AX42" s="802"/>
      <c r="AY42" s="802"/>
      <c r="AZ42" s="802"/>
      <c r="BA42" s="802"/>
      <c r="BB42" s="802"/>
      <c r="BC42" s="802"/>
      <c r="BD42" s="802"/>
      <c r="BE42" s="802"/>
      <c r="BF42" s="802"/>
      <c r="BG42" s="802"/>
      <c r="BH42" s="802"/>
      <c r="BI42" s="802"/>
      <c r="BJ42" s="802"/>
      <c r="BK42" s="802"/>
      <c r="BL42" s="802"/>
      <c r="BM42" s="802"/>
      <c r="BN42" s="802"/>
      <c r="BO42" s="802"/>
      <c r="BP42" s="802"/>
      <c r="BQ42" s="802"/>
      <c r="BR42" s="802"/>
      <c r="BS42" s="802"/>
      <c r="BT42" s="802"/>
      <c r="BU42" s="802"/>
      <c r="BV42" s="802"/>
      <c r="BW42" s="802"/>
      <c r="BX42" s="802"/>
      <c r="BY42" s="802"/>
      <c r="BZ42" s="802"/>
      <c r="CA42" s="802"/>
      <c r="CB42" s="802"/>
      <c r="CC42" s="802"/>
      <c r="CD42" s="802"/>
      <c r="CE42" s="802"/>
      <c r="CF42" s="802"/>
      <c r="CG42" s="802"/>
      <c r="CH42" s="802"/>
      <c r="CI42" s="802"/>
      <c r="CJ42" s="802"/>
      <c r="CK42" s="802"/>
      <c r="CL42" s="802"/>
      <c r="CM42" s="802"/>
      <c r="CN42" s="802"/>
      <c r="CO42" s="802"/>
      <c r="CP42" s="802"/>
      <c r="CQ42" s="802"/>
      <c r="CR42" s="802"/>
      <c r="CS42" s="802"/>
      <c r="CT42" s="802"/>
      <c r="CU42" s="802"/>
      <c r="CV42" s="802"/>
      <c r="CW42" s="802"/>
      <c r="CX42" s="802"/>
      <c r="CY42" s="802"/>
      <c r="CZ42" s="802"/>
      <c r="DA42" s="802"/>
      <c r="DB42" s="802"/>
      <c r="DC42" s="802"/>
      <c r="DD42" s="802"/>
      <c r="DE42" s="802"/>
      <c r="DF42" s="802"/>
      <c r="DG42" s="802"/>
      <c r="DH42" s="802"/>
      <c r="DI42" s="802"/>
      <c r="DJ42" s="802"/>
      <c r="DK42" s="802"/>
      <c r="DL42" s="802"/>
      <c r="DM42" s="802"/>
      <c r="DN42" s="802"/>
      <c r="DO42" s="802"/>
      <c r="DP42" s="802"/>
      <c r="DQ42" s="802"/>
      <c r="DR42" s="802"/>
      <c r="DS42" s="802"/>
      <c r="DT42" s="802"/>
      <c r="DU42" s="802"/>
      <c r="DV42" s="802"/>
      <c r="DW42" s="802"/>
      <c r="DX42" s="802"/>
      <c r="DY42" s="802"/>
      <c r="DZ42" s="802"/>
      <c r="EA42" s="802"/>
      <c r="EB42" s="802"/>
      <c r="EC42" s="802"/>
      <c r="ED42" s="802"/>
      <c r="EE42" s="802"/>
      <c r="EF42" s="802"/>
      <c r="EG42" s="802"/>
      <c r="EH42" s="802"/>
      <c r="EI42" s="802"/>
      <c r="EJ42" s="802"/>
      <c r="EK42" s="802"/>
      <c r="EL42" s="802"/>
      <c r="EM42" s="802"/>
      <c r="EN42" s="802"/>
      <c r="EO42" s="802"/>
      <c r="EP42" s="802"/>
      <c r="EQ42" s="802"/>
      <c r="ER42" s="802"/>
      <c r="ES42" s="802"/>
      <c r="ET42" s="802"/>
      <c r="EU42" s="802"/>
      <c r="EV42" s="802"/>
      <c r="EW42" s="802"/>
      <c r="EX42" s="802"/>
      <c r="EY42" s="802"/>
      <c r="EZ42" s="802"/>
      <c r="FA42" s="802"/>
      <c r="FB42" s="802"/>
      <c r="FC42" s="802"/>
      <c r="FD42" s="802"/>
      <c r="FE42" s="802"/>
      <c r="FF42" s="802"/>
      <c r="FG42" s="802"/>
      <c r="FH42" s="802"/>
      <c r="FI42" s="802"/>
      <c r="FJ42" s="802"/>
      <c r="FK42" s="802"/>
      <c r="FL42" s="802"/>
      <c r="FM42" s="802"/>
      <c r="FN42" s="802"/>
      <c r="FO42" s="802"/>
      <c r="FP42" s="802"/>
      <c r="FQ42" s="802"/>
      <c r="FR42" s="802"/>
      <c r="FS42" s="802"/>
      <c r="FT42" s="802"/>
      <c r="FU42" s="802"/>
      <c r="FV42" s="802"/>
      <c r="FW42" s="802"/>
      <c r="FX42" s="802"/>
      <c r="FY42" s="802"/>
      <c r="FZ42" s="802"/>
      <c r="GA42" s="802"/>
      <c r="GB42" s="802"/>
      <c r="GC42" s="802"/>
      <c r="GD42" s="802"/>
      <c r="GE42" s="802"/>
      <c r="GF42" s="802"/>
      <c r="GG42" s="802"/>
      <c r="GH42" s="802"/>
      <c r="GI42" s="802"/>
      <c r="GJ42" s="802"/>
      <c r="GK42" s="802"/>
      <c r="GL42" s="802"/>
      <c r="GM42" s="802"/>
      <c r="GN42" s="802"/>
      <c r="GO42" s="802"/>
      <c r="GP42" s="802"/>
      <c r="GQ42" s="802"/>
      <c r="GR42" s="802"/>
      <c r="GS42" s="802"/>
      <c r="GT42" s="802"/>
      <c r="GU42" s="802"/>
      <c r="GV42" s="802"/>
      <c r="GW42" s="802"/>
      <c r="GX42" s="802"/>
      <c r="GY42" s="802"/>
      <c r="GZ42" s="802"/>
      <c r="HA42" s="802"/>
      <c r="HB42" s="802"/>
      <c r="HC42" s="802"/>
      <c r="HD42" s="802"/>
      <c r="HE42" s="802"/>
      <c r="HF42" s="802"/>
      <c r="HG42" s="802"/>
      <c r="HH42" s="802"/>
      <c r="HI42" s="802"/>
      <c r="HJ42" s="802"/>
      <c r="HK42" s="802"/>
      <c r="HL42" s="802"/>
      <c r="HM42" s="802"/>
      <c r="HN42" s="802"/>
      <c r="HO42" s="802"/>
      <c r="HP42" s="802"/>
      <c r="HQ42" s="802"/>
      <c r="HR42" s="802"/>
      <c r="HS42" s="802"/>
      <c r="HT42" s="802"/>
      <c r="HU42" s="802"/>
      <c r="HV42" s="802"/>
      <c r="HW42" s="802"/>
      <c r="HX42" s="802"/>
      <c r="HY42" s="802"/>
      <c r="HZ42" s="802"/>
      <c r="IA42" s="802"/>
      <c r="IB42" s="802"/>
      <c r="IC42" s="802"/>
      <c r="ID42" s="802"/>
      <c r="IE42" s="802"/>
      <c r="IF42" s="802"/>
      <c r="IG42" s="802"/>
      <c r="IH42" s="802"/>
      <c r="II42" s="802"/>
      <c r="IJ42" s="802"/>
      <c r="IK42" s="802"/>
      <c r="IL42" s="802"/>
      <c r="IM42" s="802"/>
      <c r="IN42" s="802"/>
      <c r="IO42" s="802"/>
      <c r="IP42" s="802"/>
      <c r="IQ42" s="802"/>
      <c r="IR42" s="802"/>
      <c r="IS42" s="802"/>
      <c r="IT42" s="802"/>
      <c r="IU42" s="802"/>
      <c r="IV42" s="802"/>
      <c r="IW42" s="802"/>
      <c r="IX42" s="802"/>
      <c r="IY42" s="802"/>
      <c r="IZ42" s="802"/>
      <c r="JA42" s="802"/>
      <c r="JB42" s="802"/>
      <c r="JC42" s="802"/>
      <c r="JD42" s="802"/>
      <c r="JE42" s="802"/>
      <c r="JF42" s="802"/>
      <c r="JG42" s="802"/>
      <c r="JH42" s="802"/>
      <c r="JI42" s="802"/>
      <c r="JJ42" s="802"/>
      <c r="JK42" s="802"/>
      <c r="JL42" s="802"/>
      <c r="JM42" s="802"/>
      <c r="JN42" s="802"/>
      <c r="JO42" s="802"/>
      <c r="JP42" s="802"/>
      <c r="JQ42" s="802"/>
      <c r="JR42" s="802"/>
      <c r="JS42" s="802"/>
      <c r="JT42" s="802"/>
      <c r="JU42" s="802"/>
      <c r="JV42" s="802"/>
      <c r="JW42" s="802"/>
      <c r="JX42" s="802"/>
      <c r="JY42" s="802"/>
      <c r="JZ42" s="802"/>
      <c r="KA42" s="802"/>
      <c r="KB42" s="802"/>
      <c r="KC42" s="802"/>
      <c r="KD42" s="802"/>
      <c r="KE42" s="802"/>
      <c r="KF42" s="802"/>
      <c r="KG42" s="802"/>
      <c r="KH42" s="802"/>
      <c r="KI42" s="802"/>
      <c r="KJ42" s="802"/>
      <c r="KK42" s="802"/>
      <c r="KL42" s="802"/>
      <c r="KM42" s="802"/>
      <c r="KN42" s="802"/>
      <c r="KO42" s="802"/>
      <c r="KP42" s="802"/>
      <c r="KQ42" s="802"/>
      <c r="KR42" s="802"/>
      <c r="KS42" s="802"/>
      <c r="KT42" s="802"/>
      <c r="KU42" s="802"/>
      <c r="KV42" s="802"/>
      <c r="KW42" s="802"/>
      <c r="KX42" s="802"/>
      <c r="KY42" s="802"/>
      <c r="KZ42" s="802"/>
      <c r="LA42" s="802"/>
      <c r="LB42" s="802"/>
      <c r="LC42" s="802"/>
      <c r="LD42" s="802"/>
      <c r="LE42" s="802"/>
      <c r="LF42" s="802"/>
      <c r="LG42" s="802"/>
      <c r="LH42" s="802"/>
      <c r="LI42" s="802"/>
      <c r="LJ42" s="802"/>
      <c r="LK42" s="802"/>
      <c r="LL42" s="802"/>
      <c r="LM42" s="802"/>
      <c r="LN42" s="802"/>
      <c r="LO42" s="802"/>
      <c r="LP42" s="802"/>
      <c r="LQ42" s="802"/>
      <c r="LR42" s="802"/>
      <c r="LS42" s="802"/>
      <c r="LT42" s="802"/>
      <c r="LU42" s="802"/>
      <c r="LV42" s="802"/>
      <c r="LW42" s="802"/>
      <c r="LX42" s="802"/>
      <c r="LY42" s="802"/>
      <c r="LZ42" s="802"/>
      <c r="MA42" s="802"/>
      <c r="MB42" s="802"/>
      <c r="MC42" s="802"/>
      <c r="MD42" s="802"/>
      <c r="ME42" s="802"/>
      <c r="MF42" s="802"/>
      <c r="MG42" s="802"/>
      <c r="MH42" s="802"/>
      <c r="MI42" s="802"/>
      <c r="MJ42" s="802"/>
      <c r="MK42" s="802"/>
      <c r="ML42" s="802"/>
      <c r="MM42" s="802"/>
      <c r="MN42" s="802"/>
      <c r="MO42" s="802"/>
      <c r="MP42" s="802"/>
      <c r="MQ42" s="802"/>
      <c r="MR42" s="802"/>
      <c r="MS42" s="802"/>
      <c r="MT42" s="802"/>
      <c r="MU42" s="802"/>
      <c r="MV42" s="802"/>
      <c r="MW42" s="802"/>
      <c r="MX42" s="802"/>
      <c r="MY42" s="802"/>
      <c r="MZ42" s="802"/>
      <c r="NA42" s="802"/>
      <c r="NB42" s="802"/>
      <c r="NC42" s="802"/>
      <c r="ND42" s="802"/>
      <c r="NE42" s="802"/>
      <c r="NF42" s="802"/>
      <c r="NG42" s="802"/>
      <c r="NH42" s="802"/>
      <c r="NI42" s="802"/>
      <c r="NJ42" s="802"/>
      <c r="NK42" s="802"/>
      <c r="NL42" s="802"/>
      <c r="NM42" s="802"/>
      <c r="NN42" s="802"/>
      <c r="NO42" s="802"/>
      <c r="NP42" s="802"/>
      <c r="NQ42" s="802"/>
      <c r="NR42" s="802"/>
      <c r="NS42" s="802"/>
      <c r="NT42" s="802"/>
      <c r="NU42" s="802"/>
      <c r="NV42" s="802"/>
      <c r="NW42" s="802"/>
      <c r="NX42" s="802"/>
      <c r="NY42" s="802"/>
      <c r="NZ42" s="802"/>
      <c r="OA42" s="802"/>
      <c r="OB42" s="802"/>
      <c r="OC42" s="802"/>
      <c r="OD42" s="802"/>
      <c r="OE42" s="802"/>
      <c r="OF42" s="802"/>
      <c r="OG42" s="802"/>
      <c r="OH42" s="802"/>
      <c r="OI42" s="802"/>
      <c r="OJ42" s="802"/>
      <c r="OK42" s="802"/>
      <c r="OL42" s="802"/>
      <c r="OM42" s="802"/>
      <c r="ON42" s="802"/>
      <c r="OO42" s="802"/>
      <c r="OP42" s="802"/>
      <c r="OQ42" s="802"/>
      <c r="OR42" s="802"/>
      <c r="OS42" s="802"/>
      <c r="OT42" s="802"/>
      <c r="OU42" s="802"/>
      <c r="OV42" s="802"/>
      <c r="OW42" s="802"/>
      <c r="OX42" s="802"/>
      <c r="OY42" s="802"/>
      <c r="OZ42" s="802"/>
      <c r="PA42" s="802"/>
      <c r="PB42" s="802"/>
      <c r="PC42" s="802"/>
      <c r="PD42" s="802"/>
      <c r="PE42" s="802"/>
      <c r="PF42" s="802"/>
      <c r="PG42" s="802"/>
      <c r="PH42" s="802"/>
      <c r="PI42" s="802"/>
      <c r="PJ42" s="802"/>
      <c r="PK42" s="802"/>
      <c r="PL42" s="802"/>
      <c r="PM42" s="802"/>
      <c r="PN42" s="802"/>
      <c r="PO42" s="802"/>
      <c r="PP42" s="802"/>
      <c r="PQ42" s="802"/>
      <c r="PR42" s="802"/>
      <c r="PS42" s="802"/>
      <c r="PT42" s="802"/>
      <c r="PU42" s="802"/>
      <c r="PV42" s="802"/>
      <c r="PW42" s="802"/>
      <c r="PX42" s="802"/>
      <c r="PY42" s="802"/>
      <c r="PZ42" s="802"/>
      <c r="QA42" s="802"/>
      <c r="QB42" s="802"/>
      <c r="QC42" s="802"/>
      <c r="QD42" s="802"/>
      <c r="QE42" s="802"/>
      <c r="QF42" s="802"/>
      <c r="QG42" s="802"/>
      <c r="QH42" s="802"/>
      <c r="QI42" s="802"/>
      <c r="QJ42" s="802"/>
      <c r="QK42" s="802"/>
      <c r="QL42" s="802"/>
      <c r="QM42" s="802"/>
      <c r="QN42" s="802"/>
      <c r="QO42" s="802"/>
      <c r="QP42" s="802"/>
      <c r="QQ42" s="802"/>
      <c r="QR42" s="802"/>
      <c r="QS42" s="802"/>
      <c r="QT42" s="802"/>
      <c r="QU42" s="802"/>
      <c r="QV42" s="802"/>
      <c r="QW42" s="802"/>
      <c r="QX42" s="802"/>
      <c r="QY42" s="802"/>
      <c r="QZ42" s="802"/>
      <c r="RA42" s="802"/>
      <c r="RB42" s="802"/>
      <c r="RC42" s="802"/>
      <c r="RD42" s="802"/>
      <c r="RE42" s="802"/>
      <c r="RF42" s="802"/>
      <c r="RG42" s="802"/>
      <c r="RH42" s="802"/>
      <c r="RI42" s="802"/>
      <c r="RJ42" s="802"/>
      <c r="RK42" s="802"/>
      <c r="RL42" s="802"/>
      <c r="RM42" s="802"/>
      <c r="RN42" s="802"/>
      <c r="RO42" s="802"/>
      <c r="RP42" s="802"/>
      <c r="RQ42" s="802"/>
      <c r="RR42" s="802"/>
      <c r="RS42" s="802"/>
      <c r="RT42" s="802"/>
      <c r="RU42" s="802"/>
      <c r="RV42" s="802"/>
      <c r="RW42" s="802"/>
      <c r="RX42" s="802"/>
      <c r="RY42" s="802"/>
      <c r="RZ42" s="802"/>
      <c r="SA42" s="802"/>
      <c r="SB42" s="802"/>
      <c r="SC42" s="802"/>
      <c r="SD42" s="802"/>
      <c r="SE42" s="802"/>
      <c r="SF42" s="802"/>
      <c r="SG42" s="802"/>
      <c r="SH42" s="802"/>
      <c r="SI42" s="802"/>
      <c r="SJ42" s="802"/>
      <c r="SK42" s="802"/>
      <c r="SL42" s="802"/>
      <c r="SM42" s="802"/>
      <c r="SN42" s="802"/>
      <c r="SO42" s="802"/>
      <c r="SP42" s="802"/>
      <c r="SQ42" s="802"/>
      <c r="SR42" s="802"/>
      <c r="SS42" s="802"/>
      <c r="ST42" s="802"/>
      <c r="SU42" s="802"/>
      <c r="SV42" s="802"/>
      <c r="SW42" s="802"/>
      <c r="SX42" s="802"/>
      <c r="SY42" s="802"/>
      <c r="SZ42" s="802"/>
      <c r="TA42" s="802"/>
      <c r="TB42" s="802"/>
      <c r="TC42" s="802"/>
      <c r="TD42" s="802"/>
      <c r="TE42" s="802"/>
      <c r="TF42" s="802"/>
      <c r="TG42" s="802"/>
      <c r="TH42" s="802"/>
      <c r="TI42" s="802"/>
      <c r="TJ42" s="802"/>
      <c r="TK42" s="802"/>
      <c r="TL42" s="802"/>
      <c r="TM42" s="802"/>
      <c r="TN42" s="802"/>
      <c r="TO42" s="802"/>
      <c r="TP42" s="802"/>
      <c r="TQ42" s="802"/>
      <c r="TR42" s="802"/>
      <c r="TS42" s="802"/>
      <c r="TT42" s="802"/>
      <c r="TU42" s="802"/>
      <c r="TV42" s="802"/>
      <c r="TW42" s="802"/>
      <c r="TX42" s="802"/>
      <c r="TY42" s="802"/>
      <c r="TZ42" s="802"/>
      <c r="UA42" s="802"/>
      <c r="UB42" s="802"/>
      <c r="UC42" s="802"/>
      <c r="UD42" s="802"/>
      <c r="UE42" s="802"/>
      <c r="UF42" s="802"/>
      <c r="UG42" s="802"/>
      <c r="UH42" s="802"/>
      <c r="UI42" s="802"/>
      <c r="UJ42" s="802"/>
      <c r="UK42" s="802"/>
      <c r="UL42" s="802"/>
      <c r="UM42" s="802"/>
      <c r="UN42" s="802"/>
      <c r="UO42" s="802"/>
      <c r="UP42" s="802"/>
      <c r="UQ42" s="802"/>
      <c r="UR42" s="802"/>
      <c r="US42" s="802"/>
      <c r="UT42" s="802"/>
      <c r="UU42" s="802"/>
      <c r="UV42" s="802"/>
      <c r="UW42" s="802"/>
      <c r="UX42" s="802"/>
      <c r="UY42" s="802"/>
      <c r="UZ42" s="802"/>
      <c r="VA42" s="802"/>
      <c r="VB42" s="802"/>
      <c r="VC42" s="802"/>
      <c r="VD42" s="802"/>
      <c r="VE42" s="802"/>
      <c r="VF42" s="802"/>
      <c r="VG42" s="802"/>
      <c r="VH42" s="802"/>
      <c r="VI42" s="802"/>
      <c r="VJ42" s="802"/>
      <c r="VK42" s="802"/>
      <c r="VL42" s="802"/>
      <c r="VM42" s="802"/>
      <c r="VN42" s="802"/>
      <c r="VO42" s="802"/>
      <c r="VP42" s="802"/>
      <c r="VQ42" s="802"/>
      <c r="VR42" s="802"/>
      <c r="VS42" s="802"/>
      <c r="VT42" s="802"/>
      <c r="VU42" s="802"/>
      <c r="VV42" s="802"/>
      <c r="VW42" s="802"/>
      <c r="VX42" s="802"/>
      <c r="VY42" s="802"/>
      <c r="VZ42" s="802"/>
      <c r="WA42" s="802"/>
      <c r="WB42" s="802"/>
      <c r="WC42" s="802"/>
      <c r="WD42" s="802"/>
      <c r="WE42" s="802"/>
      <c r="WF42" s="802"/>
      <c r="WG42" s="802"/>
      <c r="WH42" s="802"/>
      <c r="WI42" s="802"/>
      <c r="WJ42" s="802"/>
      <c r="WK42" s="802"/>
      <c r="WL42" s="802"/>
      <c r="WM42" s="802"/>
      <c r="WN42" s="802"/>
      <c r="WO42" s="802"/>
      <c r="WP42" s="802"/>
      <c r="WQ42" s="802"/>
      <c r="WR42" s="802"/>
      <c r="WS42" s="802"/>
      <c r="WT42" s="802"/>
      <c r="WU42" s="802"/>
      <c r="WV42" s="802"/>
      <c r="WW42" s="802"/>
      <c r="WX42" s="802"/>
      <c r="WY42" s="802"/>
      <c r="WZ42" s="802"/>
      <c r="XA42" s="802"/>
      <c r="XB42" s="802"/>
      <c r="XC42" s="802"/>
      <c r="XD42" s="802"/>
      <c r="XE42" s="802"/>
      <c r="XF42" s="802"/>
      <c r="XG42" s="802"/>
      <c r="XH42" s="802"/>
      <c r="XI42" s="802"/>
      <c r="XJ42" s="802"/>
      <c r="XK42" s="802"/>
      <c r="XL42" s="802"/>
      <c r="XM42" s="802"/>
      <c r="XN42" s="802"/>
      <c r="XO42" s="802"/>
      <c r="XP42" s="802"/>
      <c r="XQ42" s="802"/>
      <c r="XR42" s="802"/>
      <c r="XS42" s="802"/>
      <c r="XT42" s="802"/>
      <c r="XU42" s="802"/>
      <c r="XV42" s="802"/>
      <c r="XW42" s="802"/>
      <c r="XX42" s="802"/>
      <c r="XY42" s="802"/>
      <c r="XZ42" s="802"/>
      <c r="YA42" s="802"/>
      <c r="YB42" s="802"/>
      <c r="YC42" s="802"/>
      <c r="YD42" s="802"/>
      <c r="YE42" s="802"/>
      <c r="YF42" s="802"/>
      <c r="YG42" s="802"/>
      <c r="YH42" s="802"/>
      <c r="YI42" s="802"/>
      <c r="YJ42" s="802"/>
      <c r="YK42" s="802"/>
      <c r="YL42" s="802"/>
      <c r="YM42" s="802"/>
      <c r="YN42" s="802"/>
      <c r="YO42" s="802"/>
      <c r="YP42" s="802"/>
      <c r="YQ42" s="802"/>
      <c r="YR42" s="802"/>
      <c r="YS42" s="802"/>
      <c r="YT42" s="802"/>
      <c r="YU42" s="802"/>
      <c r="YV42" s="802"/>
      <c r="YW42" s="802"/>
      <c r="YX42" s="802"/>
      <c r="YY42" s="802"/>
      <c r="YZ42" s="802"/>
      <c r="ZA42" s="802"/>
      <c r="ZB42" s="802"/>
      <c r="ZC42" s="802"/>
      <c r="ZD42" s="802"/>
      <c r="ZE42" s="802"/>
      <c r="ZF42" s="802"/>
      <c r="ZG42" s="802"/>
      <c r="ZH42" s="802"/>
      <c r="ZI42" s="802"/>
      <c r="ZJ42" s="802"/>
      <c r="ZK42" s="802"/>
      <c r="ZL42" s="802"/>
      <c r="ZM42" s="802"/>
      <c r="ZN42" s="802"/>
      <c r="ZO42" s="802"/>
      <c r="ZP42" s="802"/>
      <c r="ZQ42" s="802"/>
      <c r="ZR42" s="802"/>
      <c r="ZS42" s="802"/>
      <c r="ZT42" s="802"/>
      <c r="ZU42" s="802"/>
      <c r="ZV42" s="802"/>
      <c r="ZW42" s="802"/>
      <c r="ZX42" s="802"/>
      <c r="ZY42" s="802"/>
      <c r="ZZ42" s="802"/>
      <c r="AAA42" s="802"/>
      <c r="AAB42" s="802"/>
      <c r="AAC42" s="802"/>
      <c r="AAD42" s="802"/>
      <c r="AAE42" s="802"/>
      <c r="AAF42" s="802"/>
      <c r="AAG42" s="802"/>
      <c r="AAH42" s="802"/>
      <c r="AAI42" s="802"/>
      <c r="AAJ42" s="802"/>
      <c r="AAK42" s="802"/>
      <c r="AAL42" s="802"/>
      <c r="AAM42" s="802"/>
      <c r="AAN42" s="802"/>
      <c r="AAO42" s="802"/>
      <c r="AAP42" s="802"/>
      <c r="AAQ42" s="802"/>
      <c r="AAR42" s="802"/>
      <c r="AAS42" s="802"/>
      <c r="AAT42" s="802"/>
      <c r="AAU42" s="802"/>
      <c r="AAV42" s="802"/>
      <c r="AAW42" s="802"/>
      <c r="AAX42" s="802"/>
      <c r="AAY42" s="802"/>
      <c r="AAZ42" s="802"/>
      <c r="ABA42" s="802"/>
      <c r="ABB42" s="802"/>
      <c r="ABC42" s="802"/>
      <c r="ABD42" s="802"/>
      <c r="ABE42" s="802"/>
      <c r="ABF42" s="802"/>
      <c r="ABG42" s="802"/>
      <c r="ABH42" s="802"/>
      <c r="ABI42" s="802"/>
      <c r="ABJ42" s="802"/>
      <c r="ABK42" s="802"/>
      <c r="ABL42" s="802"/>
      <c r="ABM42" s="802"/>
      <c r="ABN42" s="802"/>
      <c r="ABO42" s="802"/>
      <c r="ABP42" s="802"/>
      <c r="ABQ42" s="802"/>
      <c r="ABR42" s="802"/>
      <c r="ABS42" s="802"/>
      <c r="ABT42" s="802"/>
      <c r="ABU42" s="802"/>
      <c r="ABV42" s="802"/>
      <c r="ABW42" s="802"/>
      <c r="ABX42" s="802"/>
      <c r="ABY42" s="802"/>
      <c r="ABZ42" s="802"/>
      <c r="ACA42" s="802"/>
      <c r="ACB42" s="802"/>
      <c r="ACC42" s="802"/>
      <c r="ACD42" s="802"/>
      <c r="ACE42" s="802"/>
      <c r="ACF42" s="802"/>
      <c r="ACG42" s="802"/>
      <c r="ACH42" s="802"/>
      <c r="ACI42" s="802"/>
      <c r="ACJ42" s="802"/>
      <c r="ACK42" s="802"/>
      <c r="ACL42" s="802"/>
      <c r="ACM42" s="802"/>
      <c r="ACN42" s="802"/>
      <c r="ACO42" s="802"/>
      <c r="ACP42" s="802"/>
      <c r="ACQ42" s="802"/>
      <c r="ACR42" s="802"/>
      <c r="ACS42" s="802"/>
      <c r="ACT42" s="802"/>
      <c r="ACU42" s="802"/>
      <c r="ACV42" s="802"/>
      <c r="ACW42" s="802"/>
      <c r="ACX42" s="802"/>
      <c r="ACY42" s="802"/>
      <c r="ACZ42" s="802"/>
      <c r="ADA42" s="802"/>
      <c r="ADB42" s="802"/>
      <c r="ADC42" s="802"/>
      <c r="ADD42" s="802"/>
      <c r="ADE42" s="802"/>
      <c r="ADF42" s="802"/>
      <c r="ADG42" s="802"/>
      <c r="ADH42" s="802"/>
      <c r="ADI42" s="802"/>
      <c r="ADJ42" s="802"/>
      <c r="ADK42" s="802"/>
      <c r="ADL42" s="802"/>
      <c r="ADM42" s="802"/>
      <c r="ADN42" s="802"/>
      <c r="ADO42" s="802"/>
      <c r="ADP42" s="802"/>
      <c r="ADQ42" s="802"/>
      <c r="ADR42" s="802"/>
      <c r="ADS42" s="802"/>
      <c r="ADT42" s="802"/>
      <c r="ADU42" s="802"/>
      <c r="ADV42" s="802"/>
      <c r="ADW42" s="802"/>
      <c r="ADX42" s="802"/>
      <c r="ADY42" s="802"/>
      <c r="ADZ42" s="802"/>
      <c r="AEA42" s="802"/>
      <c r="AEB42" s="802"/>
      <c r="AEC42" s="802"/>
      <c r="AED42" s="802"/>
      <c r="AEE42" s="802"/>
      <c r="AEF42" s="802"/>
      <c r="AEG42" s="802"/>
      <c r="AEH42" s="802"/>
      <c r="AEI42" s="802"/>
      <c r="AEJ42" s="802"/>
      <c r="AEK42" s="802"/>
      <c r="AEL42" s="802"/>
      <c r="AEM42" s="802"/>
      <c r="AEN42" s="802"/>
      <c r="AEO42" s="802"/>
      <c r="AEP42" s="802"/>
      <c r="AEQ42" s="802"/>
      <c r="AER42" s="802"/>
      <c r="AES42" s="802"/>
      <c r="AET42" s="802"/>
      <c r="AEU42" s="802"/>
      <c r="AEV42" s="802"/>
      <c r="AEW42" s="802"/>
      <c r="AEX42" s="802"/>
      <c r="AEY42" s="802"/>
      <c r="AEZ42" s="802"/>
      <c r="AFA42" s="802"/>
      <c r="AFB42" s="802"/>
      <c r="AFC42" s="802"/>
      <c r="AFD42" s="802"/>
      <c r="AFE42" s="802"/>
      <c r="AFF42" s="802"/>
      <c r="AFG42" s="802"/>
      <c r="AFH42" s="802"/>
      <c r="AFI42" s="802"/>
      <c r="AFJ42" s="802"/>
      <c r="AFK42" s="802"/>
      <c r="AFL42" s="802"/>
      <c r="AFM42" s="802"/>
      <c r="AFN42" s="802"/>
      <c r="AFO42" s="802"/>
      <c r="AFP42" s="802"/>
      <c r="AFQ42" s="802"/>
      <c r="AFR42" s="802"/>
      <c r="AFS42" s="802"/>
      <c r="AFT42" s="802"/>
      <c r="AFU42" s="802"/>
      <c r="AFV42" s="802"/>
      <c r="AFW42" s="802"/>
      <c r="AFX42" s="802"/>
      <c r="AFY42" s="802"/>
      <c r="AFZ42" s="802"/>
      <c r="AGA42" s="802"/>
      <c r="AGB42" s="802"/>
      <c r="AGC42" s="802"/>
      <c r="AGD42" s="802"/>
      <c r="AGE42" s="802"/>
      <c r="AGF42" s="802"/>
      <c r="AGG42" s="802"/>
      <c r="AGH42" s="802"/>
      <c r="AGI42" s="802"/>
      <c r="AGJ42" s="802"/>
      <c r="AGK42" s="802"/>
      <c r="AGL42" s="802"/>
      <c r="AGM42" s="802"/>
      <c r="AGN42" s="802"/>
      <c r="AGO42" s="802"/>
      <c r="AGP42" s="802"/>
      <c r="AGQ42" s="802"/>
      <c r="AGR42" s="802"/>
      <c r="AGS42" s="802"/>
      <c r="AGT42" s="802"/>
      <c r="AGU42" s="802"/>
      <c r="AGV42" s="802"/>
      <c r="AGW42" s="802"/>
      <c r="AGX42" s="802"/>
      <c r="AGY42" s="802"/>
      <c r="AGZ42" s="802"/>
      <c r="AHA42" s="802"/>
      <c r="AHB42" s="802"/>
      <c r="AHC42" s="802"/>
      <c r="AHD42" s="802"/>
      <c r="AHE42" s="802"/>
      <c r="AHF42" s="802"/>
      <c r="AHG42" s="802"/>
      <c r="AHH42" s="802"/>
      <c r="AHI42" s="802"/>
      <c r="AHJ42" s="802"/>
      <c r="AHK42" s="802"/>
      <c r="AHL42" s="802"/>
      <c r="AHM42" s="802"/>
      <c r="AHN42" s="802"/>
      <c r="AHO42" s="802"/>
      <c r="AHP42" s="802"/>
      <c r="AHQ42" s="802"/>
      <c r="AHR42" s="802"/>
      <c r="AHS42" s="802"/>
      <c r="AHT42" s="802"/>
      <c r="AHU42" s="802"/>
      <c r="AHV42" s="802"/>
      <c r="AHW42" s="802"/>
      <c r="AHX42" s="802"/>
      <c r="AHY42" s="802"/>
      <c r="AHZ42" s="802"/>
      <c r="AIA42" s="802"/>
      <c r="AIB42" s="802"/>
      <c r="AIC42" s="802"/>
      <c r="AID42" s="802"/>
      <c r="AIE42" s="802"/>
      <c r="AIF42" s="802"/>
      <c r="AIG42" s="802"/>
      <c r="AIH42" s="802"/>
      <c r="AII42" s="802"/>
      <c r="AIJ42" s="802"/>
      <c r="AQE42" s="802"/>
      <c r="AQF42" s="802"/>
      <c r="AQG42" s="802"/>
      <c r="AQH42" s="802"/>
      <c r="AQI42" s="802"/>
      <c r="AQJ42" s="802"/>
      <c r="AQK42" s="802"/>
      <c r="AQL42" s="802"/>
      <c r="AQM42" s="802"/>
      <c r="AQN42" s="802"/>
      <c r="AQO42" s="802"/>
      <c r="AQP42" s="802"/>
      <c r="AQQ42" s="802"/>
      <c r="AQR42" s="802"/>
      <c r="AQS42" s="802"/>
      <c r="AQT42" s="802"/>
      <c r="AQU42" s="802"/>
      <c r="AQV42" s="802"/>
      <c r="AQW42" s="802"/>
      <c r="AQX42" s="802"/>
      <c r="AQY42" s="802"/>
      <c r="AQZ42" s="802"/>
      <c r="ARA42" s="802"/>
      <c r="ARB42" s="802"/>
      <c r="ARC42" s="802"/>
      <c r="ARD42" s="802"/>
      <c r="ARE42" s="802"/>
      <c r="ARF42" s="802"/>
      <c r="ARG42" s="802"/>
      <c r="ARH42" s="802"/>
      <c r="ARI42" s="802"/>
      <c r="ARJ42" s="802"/>
      <c r="ARK42" s="802"/>
      <c r="ARL42" s="802"/>
      <c r="ARM42" s="802"/>
      <c r="ARN42" s="802"/>
      <c r="ARO42" s="802"/>
      <c r="ARP42" s="802"/>
      <c r="ARQ42" s="802"/>
      <c r="ARR42" s="802"/>
      <c r="ARS42" s="802"/>
      <c r="ART42" s="802"/>
      <c r="ARU42" s="802"/>
      <c r="ARV42" s="802"/>
      <c r="ARW42" s="802"/>
      <c r="ARX42" s="802"/>
      <c r="ARY42" s="802"/>
      <c r="ARZ42" s="802"/>
      <c r="ASA42" s="802"/>
      <c r="ASB42" s="802"/>
      <c r="ASC42" s="802"/>
      <c r="ASD42" s="802"/>
      <c r="ASE42" s="802"/>
      <c r="ASF42" s="802"/>
      <c r="ASG42" s="802"/>
      <c r="ASH42" s="802"/>
      <c r="ASI42" s="802"/>
      <c r="ASJ42" s="802"/>
      <c r="ASK42" s="802"/>
      <c r="ASL42" s="802"/>
      <c r="ATP42" s="802"/>
      <c r="ATQ42" s="802"/>
      <c r="ATR42" s="802"/>
      <c r="ATS42" s="802"/>
      <c r="ATT42" s="802"/>
      <c r="ATU42" s="802"/>
      <c r="ATV42" s="802"/>
      <c r="ATW42" s="802"/>
      <c r="ATX42" s="802"/>
      <c r="ATY42" s="802"/>
      <c r="ATZ42" s="802"/>
      <c r="AUA42" s="802"/>
      <c r="AUB42" s="802"/>
      <c r="AUC42" s="802"/>
      <c r="AUD42" s="802"/>
      <c r="AUE42" s="802"/>
      <c r="AUF42" s="802"/>
      <c r="AUG42" s="802"/>
      <c r="AUH42" s="802"/>
      <c r="AUI42" s="802"/>
      <c r="AUJ42" s="802"/>
      <c r="AUK42" s="802"/>
      <c r="AUL42" s="802"/>
      <c r="AUM42" s="802"/>
      <c r="AUN42" s="802"/>
      <c r="AUO42" s="802"/>
      <c r="AUP42" s="801"/>
      <c r="AUQ42" s="802"/>
      <c r="AUR42" s="801"/>
      <c r="AUS42" s="802"/>
      <c r="AUT42" s="801"/>
      <c r="AUU42" s="802"/>
      <c r="AUV42" s="802"/>
      <c r="AUW42" s="802"/>
      <c r="AUX42" s="802"/>
      <c r="AUY42" s="802"/>
      <c r="AUZ42" s="802"/>
      <c r="AVA42" s="802"/>
      <c r="AVB42" s="802"/>
      <c r="AVC42" s="802"/>
      <c r="AVD42" s="802"/>
      <c r="AVE42" s="802"/>
      <c r="AVF42" s="802"/>
      <c r="AVG42" s="802"/>
      <c r="AVH42" s="802"/>
      <c r="AVI42" s="802"/>
      <c r="AVJ42" s="808"/>
      <c r="AVK42" s="808"/>
      <c r="AVL42" s="808"/>
      <c r="AVM42" s="808"/>
      <c r="AVN42" s="808"/>
      <c r="AVO42" s="808"/>
      <c r="AVP42" s="808"/>
      <c r="AVQ42" s="808"/>
      <c r="AVR42" s="808"/>
      <c r="AVS42" s="808"/>
      <c r="AVT42" s="808"/>
      <c r="AVU42" s="809"/>
      <c r="AVV42" s="809"/>
      <c r="AVW42" s="809"/>
      <c r="AVX42" s="809"/>
      <c r="AVY42" s="809"/>
      <c r="AVZ42" s="809"/>
      <c r="AWA42" s="809"/>
      <c r="AWB42" s="809"/>
      <c r="AWC42" s="809"/>
      <c r="AWD42" s="809"/>
      <c r="AWE42" s="809"/>
      <c r="AWF42" s="809"/>
      <c r="AWG42" s="809"/>
      <c r="AWH42" s="809"/>
      <c r="AWI42" s="809"/>
      <c r="AWJ42" s="809"/>
      <c r="AWK42" s="809"/>
      <c r="AWL42" s="809"/>
      <c r="AWM42" s="809"/>
      <c r="AWN42" s="809"/>
      <c r="AWO42" s="809"/>
      <c r="AWP42" s="809"/>
      <c r="AWQ42" s="809"/>
      <c r="AWR42" s="808"/>
      <c r="AWS42" s="761"/>
      <c r="AWT42" s="808"/>
      <c r="AWU42" s="809"/>
      <c r="AWV42" s="809"/>
      <c r="AWW42" s="809"/>
      <c r="AWX42" s="809"/>
      <c r="AWY42" s="809"/>
      <c r="AWZ42" s="809"/>
      <c r="AXA42" s="809"/>
      <c r="AXB42" s="809"/>
      <c r="AXC42" s="809"/>
      <c r="AXD42" s="809"/>
      <c r="AXE42" s="809"/>
      <c r="AXF42" s="809"/>
      <c r="AXG42" s="809"/>
      <c r="AXH42" s="809"/>
      <c r="AXI42" s="809"/>
      <c r="AXJ42" s="809"/>
      <c r="AXK42" s="809"/>
      <c r="AXL42" s="809"/>
      <c r="AXM42" s="809"/>
      <c r="AXN42" s="809"/>
      <c r="AXO42" s="809"/>
      <c r="AXP42" s="809"/>
      <c r="AXQ42" s="809"/>
      <c r="AXR42" s="809"/>
      <c r="AXS42" s="809"/>
      <c r="AXT42" s="809"/>
      <c r="AXU42" s="809"/>
      <c r="AXV42" s="809"/>
      <c r="AXW42" s="809"/>
      <c r="AXX42" s="809"/>
      <c r="AXY42" s="809"/>
      <c r="AXZ42" s="809"/>
      <c r="AYA42" s="809"/>
      <c r="AYB42" s="809"/>
      <c r="AYC42" s="809"/>
      <c r="AYD42" s="808"/>
      <c r="AYE42" s="808"/>
      <c r="AYF42" s="809"/>
      <c r="AYG42" s="808"/>
      <c r="AYH42" s="810"/>
      <c r="AYI42" s="810"/>
      <c r="AYJ42" s="810"/>
      <c r="AYK42" s="810"/>
      <c r="AYL42" s="810"/>
      <c r="AYM42" s="810"/>
      <c r="AYN42" s="810"/>
      <c r="AYO42" s="810"/>
      <c r="AYP42" s="810"/>
      <c r="AYQ42" s="810"/>
      <c r="AYR42" s="810"/>
      <c r="AYS42" s="810"/>
      <c r="AYT42" s="810"/>
      <c r="AYU42" s="810"/>
      <c r="AYV42" s="810"/>
      <c r="AYW42" s="810"/>
      <c r="AYX42" s="810"/>
      <c r="AYY42" s="810"/>
      <c r="AYZ42" s="810"/>
      <c r="AZA42" s="810"/>
      <c r="AZB42" s="810"/>
      <c r="AZC42" s="810"/>
      <c r="AZD42" s="810"/>
      <c r="AZE42" s="810"/>
      <c r="AZF42" s="810"/>
      <c r="AZG42" s="810"/>
      <c r="AZH42" s="810"/>
      <c r="AZI42" s="810"/>
      <c r="AZJ42" s="810"/>
      <c r="AZK42" s="810"/>
      <c r="AZL42" s="810"/>
      <c r="AZM42" s="810"/>
      <c r="AZN42" s="810"/>
      <c r="AZO42" s="810"/>
      <c r="AZP42" s="809"/>
      <c r="AZQ42" s="802"/>
      <c r="AZR42" s="802"/>
      <c r="AZS42" s="802"/>
    </row>
    <row r="43" spans="2:1371" s="793" customFormat="1" ht="13.5">
      <c r="AS43" s="802"/>
      <c r="AT43" s="802"/>
      <c r="AU43" s="802"/>
      <c r="AV43" s="802"/>
      <c r="AW43" s="802"/>
      <c r="AX43" s="802"/>
      <c r="AY43" s="802"/>
      <c r="AZ43" s="802"/>
      <c r="BA43" s="802"/>
      <c r="BB43" s="802"/>
      <c r="BC43" s="802"/>
      <c r="BD43" s="802"/>
      <c r="BE43" s="802"/>
      <c r="BF43" s="802"/>
      <c r="BG43" s="802"/>
      <c r="BH43" s="802"/>
      <c r="BI43" s="802"/>
      <c r="BJ43" s="802"/>
      <c r="BK43" s="802"/>
      <c r="BL43" s="802"/>
      <c r="BM43" s="802"/>
      <c r="BN43" s="802"/>
      <c r="BO43" s="802"/>
      <c r="BP43" s="802"/>
      <c r="BQ43" s="802"/>
      <c r="BR43" s="802"/>
      <c r="BS43" s="802"/>
      <c r="BT43" s="802"/>
      <c r="BU43" s="802"/>
      <c r="BV43" s="802"/>
      <c r="BW43" s="802"/>
      <c r="BX43" s="802"/>
      <c r="BY43" s="802"/>
      <c r="BZ43" s="802"/>
      <c r="CA43" s="802"/>
      <c r="CB43" s="802"/>
      <c r="CC43" s="802"/>
      <c r="CD43" s="802"/>
      <c r="CE43" s="802"/>
      <c r="CF43" s="802"/>
      <c r="CG43" s="802"/>
      <c r="CH43" s="802"/>
      <c r="CI43" s="802"/>
      <c r="CJ43" s="802"/>
      <c r="CK43" s="802"/>
      <c r="CL43" s="802"/>
      <c r="CM43" s="802"/>
      <c r="CN43" s="802"/>
      <c r="CO43" s="802"/>
      <c r="CP43" s="802"/>
      <c r="CQ43" s="802"/>
      <c r="CR43" s="802"/>
      <c r="CS43" s="802"/>
      <c r="CT43" s="802"/>
      <c r="CU43" s="802"/>
      <c r="CV43" s="802"/>
      <c r="CW43" s="802"/>
      <c r="CX43" s="802"/>
      <c r="CY43" s="802"/>
      <c r="CZ43" s="802"/>
      <c r="DA43" s="802"/>
      <c r="DB43" s="802"/>
      <c r="DC43" s="802"/>
      <c r="DD43" s="802"/>
      <c r="DE43" s="802"/>
      <c r="DF43" s="802"/>
      <c r="DG43" s="802"/>
      <c r="DH43" s="802"/>
      <c r="DI43" s="802"/>
      <c r="DJ43" s="802"/>
      <c r="DK43" s="802"/>
      <c r="DL43" s="802"/>
      <c r="DM43" s="802"/>
      <c r="DN43" s="802"/>
      <c r="DO43" s="802"/>
      <c r="DP43" s="802"/>
      <c r="DQ43" s="802"/>
      <c r="DR43" s="802"/>
      <c r="DS43" s="802"/>
      <c r="DT43" s="802"/>
      <c r="DU43" s="802"/>
      <c r="DV43" s="802"/>
      <c r="DW43" s="802"/>
      <c r="DX43" s="802"/>
      <c r="DY43" s="802"/>
      <c r="DZ43" s="802"/>
      <c r="EA43" s="802"/>
      <c r="EB43" s="802"/>
      <c r="EC43" s="802"/>
      <c r="ED43" s="802"/>
      <c r="EE43" s="802"/>
      <c r="EF43" s="802"/>
      <c r="EG43" s="802"/>
      <c r="EH43" s="802"/>
      <c r="EI43" s="802"/>
      <c r="EJ43" s="802"/>
      <c r="EK43" s="802"/>
      <c r="EL43" s="802"/>
      <c r="EM43" s="802"/>
      <c r="EN43" s="802"/>
      <c r="EO43" s="802"/>
      <c r="EP43" s="802"/>
      <c r="EQ43" s="802"/>
      <c r="ER43" s="802"/>
      <c r="ES43" s="802"/>
      <c r="ET43" s="802"/>
      <c r="EU43" s="802"/>
      <c r="EV43" s="802"/>
      <c r="EW43" s="802"/>
      <c r="EX43" s="802"/>
      <c r="EY43" s="802"/>
      <c r="EZ43" s="802"/>
      <c r="FA43" s="802"/>
      <c r="FB43" s="802"/>
      <c r="FC43" s="802"/>
      <c r="FD43" s="802"/>
      <c r="FE43" s="802"/>
      <c r="FF43" s="802"/>
      <c r="FG43" s="802"/>
      <c r="FH43" s="802"/>
      <c r="FI43" s="802"/>
      <c r="FJ43" s="802"/>
      <c r="FK43" s="802"/>
      <c r="FL43" s="802"/>
      <c r="FM43" s="802"/>
      <c r="FN43" s="802"/>
      <c r="FO43" s="802"/>
      <c r="FP43" s="802"/>
      <c r="FQ43" s="802"/>
      <c r="FR43" s="802"/>
      <c r="FS43" s="802"/>
      <c r="FT43" s="802"/>
      <c r="FU43" s="802"/>
      <c r="FV43" s="802"/>
      <c r="FW43" s="802"/>
      <c r="FX43" s="802"/>
      <c r="FY43" s="802"/>
      <c r="FZ43" s="802"/>
      <c r="GA43" s="802"/>
      <c r="GB43" s="802"/>
      <c r="GC43" s="802"/>
      <c r="GD43" s="802"/>
      <c r="GE43" s="802"/>
      <c r="GF43" s="802"/>
      <c r="GG43" s="802"/>
      <c r="GH43" s="802"/>
      <c r="GI43" s="802"/>
      <c r="GJ43" s="802"/>
      <c r="GK43" s="802"/>
      <c r="GL43" s="802"/>
      <c r="GM43" s="802"/>
      <c r="GN43" s="802"/>
      <c r="GO43" s="802"/>
      <c r="GP43" s="802"/>
      <c r="GQ43" s="802"/>
      <c r="GR43" s="802"/>
      <c r="GS43" s="802"/>
      <c r="GT43" s="802"/>
      <c r="GU43" s="802"/>
      <c r="GV43" s="802"/>
      <c r="GW43" s="802"/>
      <c r="GX43" s="802"/>
      <c r="GY43" s="802"/>
      <c r="GZ43" s="802"/>
      <c r="HA43" s="802"/>
      <c r="HB43" s="802"/>
      <c r="HC43" s="802"/>
      <c r="HD43" s="802"/>
      <c r="HE43" s="802"/>
      <c r="HF43" s="802"/>
      <c r="HG43" s="802"/>
      <c r="HH43" s="802"/>
      <c r="HI43" s="802"/>
      <c r="HJ43" s="802"/>
      <c r="HK43" s="802"/>
      <c r="HL43" s="802"/>
      <c r="HM43" s="802"/>
      <c r="HN43" s="802"/>
      <c r="HO43" s="802"/>
      <c r="HP43" s="802"/>
      <c r="HQ43" s="802"/>
      <c r="HR43" s="802"/>
      <c r="HS43" s="802"/>
      <c r="HT43" s="802"/>
      <c r="HU43" s="802"/>
      <c r="HV43" s="802"/>
      <c r="HW43" s="802"/>
      <c r="HX43" s="802"/>
      <c r="HY43" s="802"/>
      <c r="HZ43" s="802"/>
      <c r="IA43" s="802"/>
      <c r="IB43" s="802"/>
      <c r="IC43" s="802"/>
      <c r="ID43" s="802"/>
      <c r="IE43" s="802"/>
      <c r="IF43" s="802"/>
      <c r="IG43" s="802"/>
      <c r="IH43" s="802"/>
      <c r="II43" s="802"/>
      <c r="IJ43" s="802"/>
      <c r="IK43" s="802"/>
      <c r="IL43" s="802"/>
      <c r="IM43" s="802"/>
      <c r="IN43" s="802"/>
      <c r="IO43" s="802"/>
      <c r="IP43" s="802"/>
      <c r="IQ43" s="802"/>
      <c r="IR43" s="802"/>
      <c r="IS43" s="802"/>
      <c r="IT43" s="802"/>
      <c r="IU43" s="802"/>
      <c r="IV43" s="802"/>
      <c r="IW43" s="802"/>
      <c r="IX43" s="802"/>
      <c r="IY43" s="802"/>
      <c r="IZ43" s="802"/>
      <c r="JA43" s="802"/>
      <c r="JB43" s="802"/>
      <c r="JC43" s="802"/>
      <c r="JD43" s="802"/>
      <c r="JE43" s="802"/>
      <c r="JF43" s="802"/>
      <c r="JG43" s="802"/>
      <c r="JH43" s="802"/>
      <c r="JI43" s="802"/>
      <c r="JJ43" s="802"/>
      <c r="JK43" s="802"/>
      <c r="JL43" s="802"/>
      <c r="JM43" s="802"/>
      <c r="JN43" s="802"/>
      <c r="JO43" s="802"/>
      <c r="JP43" s="802"/>
      <c r="JQ43" s="802"/>
      <c r="JR43" s="802"/>
      <c r="JS43" s="802"/>
      <c r="JT43" s="802"/>
      <c r="JU43" s="802"/>
      <c r="JV43" s="802"/>
      <c r="JW43" s="802"/>
      <c r="JX43" s="802"/>
      <c r="JY43" s="802"/>
      <c r="JZ43" s="802"/>
      <c r="KA43" s="802"/>
      <c r="KB43" s="802"/>
      <c r="KC43" s="802"/>
      <c r="KD43" s="802"/>
      <c r="KE43" s="802"/>
      <c r="KF43" s="802"/>
      <c r="KG43" s="802"/>
      <c r="KH43" s="802"/>
      <c r="KI43" s="802"/>
      <c r="KJ43" s="802"/>
      <c r="KK43" s="802"/>
      <c r="KL43" s="802"/>
      <c r="KM43" s="802"/>
      <c r="KN43" s="802"/>
      <c r="KO43" s="802"/>
      <c r="KP43" s="802"/>
      <c r="KQ43" s="802"/>
      <c r="KR43" s="802"/>
      <c r="KS43" s="802"/>
      <c r="KT43" s="802"/>
      <c r="KU43" s="802"/>
      <c r="KV43" s="802"/>
      <c r="KW43" s="802"/>
      <c r="KX43" s="802"/>
      <c r="KY43" s="802"/>
      <c r="KZ43" s="802"/>
      <c r="LA43" s="802"/>
      <c r="LB43" s="802"/>
      <c r="LC43" s="802"/>
      <c r="LD43" s="802"/>
      <c r="LE43" s="802"/>
      <c r="LF43" s="802"/>
      <c r="LG43" s="802"/>
      <c r="LH43" s="802"/>
      <c r="LI43" s="802"/>
      <c r="LJ43" s="802"/>
      <c r="LK43" s="802"/>
      <c r="LL43" s="802"/>
      <c r="LM43" s="802"/>
      <c r="LN43" s="802"/>
      <c r="LO43" s="802"/>
      <c r="LP43" s="802"/>
      <c r="LQ43" s="802"/>
      <c r="LR43" s="802"/>
      <c r="LS43" s="802"/>
      <c r="LT43" s="802"/>
      <c r="LU43" s="802"/>
      <c r="LV43" s="802"/>
      <c r="LW43" s="802"/>
      <c r="LX43" s="802"/>
      <c r="LY43" s="802"/>
      <c r="LZ43" s="802"/>
      <c r="MA43" s="802"/>
      <c r="MB43" s="802"/>
      <c r="MC43" s="802"/>
      <c r="MD43" s="802"/>
      <c r="ME43" s="802"/>
      <c r="MF43" s="802"/>
      <c r="MG43" s="802"/>
      <c r="MH43" s="802"/>
      <c r="MI43" s="802"/>
      <c r="MJ43" s="802"/>
      <c r="MK43" s="802"/>
      <c r="ML43" s="802"/>
      <c r="MM43" s="802"/>
      <c r="MN43" s="802"/>
      <c r="MO43" s="802"/>
      <c r="MP43" s="802"/>
      <c r="MQ43" s="802"/>
      <c r="MR43" s="802"/>
      <c r="MS43" s="802"/>
      <c r="MT43" s="802"/>
      <c r="MU43" s="802"/>
      <c r="MV43" s="802"/>
      <c r="MW43" s="802"/>
      <c r="MX43" s="802"/>
      <c r="MY43" s="802"/>
      <c r="MZ43" s="802"/>
      <c r="NA43" s="802"/>
      <c r="NB43" s="802"/>
      <c r="NC43" s="802"/>
      <c r="ND43" s="802"/>
      <c r="NE43" s="802"/>
      <c r="NF43" s="802"/>
      <c r="NG43" s="802"/>
      <c r="NH43" s="802"/>
      <c r="NI43" s="802"/>
      <c r="NJ43" s="802"/>
      <c r="NK43" s="802"/>
      <c r="NL43" s="802"/>
      <c r="NM43" s="802"/>
      <c r="NN43" s="802"/>
      <c r="NO43" s="802"/>
      <c r="NP43" s="802"/>
      <c r="NQ43" s="802"/>
      <c r="NR43" s="802"/>
      <c r="NS43" s="802"/>
      <c r="NT43" s="802"/>
      <c r="NU43" s="802"/>
      <c r="NV43" s="802"/>
      <c r="NW43" s="802"/>
      <c r="NX43" s="802"/>
      <c r="NY43" s="802"/>
      <c r="NZ43" s="802"/>
      <c r="OA43" s="802"/>
      <c r="OB43" s="802"/>
      <c r="OC43" s="802"/>
      <c r="OD43" s="802"/>
      <c r="OE43" s="802"/>
      <c r="OF43" s="802"/>
      <c r="OG43" s="802"/>
      <c r="OH43" s="802"/>
      <c r="OI43" s="802"/>
      <c r="OJ43" s="802"/>
      <c r="OK43" s="802"/>
      <c r="OL43" s="802"/>
      <c r="OM43" s="802"/>
      <c r="ON43" s="802"/>
      <c r="OO43" s="802"/>
      <c r="OP43" s="802"/>
      <c r="OQ43" s="802"/>
      <c r="OR43" s="802"/>
      <c r="OS43" s="802"/>
      <c r="OT43" s="802"/>
      <c r="OU43" s="802"/>
      <c r="OV43" s="802"/>
      <c r="OW43" s="802"/>
      <c r="OX43" s="802"/>
      <c r="OY43" s="802"/>
      <c r="OZ43" s="802"/>
      <c r="PA43" s="802"/>
      <c r="PB43" s="802"/>
      <c r="PC43" s="802"/>
      <c r="PD43" s="802"/>
      <c r="PE43" s="802"/>
      <c r="PF43" s="802"/>
      <c r="PG43" s="802"/>
      <c r="PH43" s="802"/>
      <c r="PI43" s="802"/>
      <c r="PJ43" s="802"/>
      <c r="PK43" s="802"/>
      <c r="PL43" s="802"/>
      <c r="PM43" s="802"/>
      <c r="PN43" s="802"/>
      <c r="PO43" s="802"/>
      <c r="PP43" s="802"/>
      <c r="PQ43" s="802"/>
      <c r="PR43" s="802"/>
      <c r="PS43" s="802"/>
      <c r="PT43" s="802"/>
      <c r="PU43" s="802"/>
      <c r="PV43" s="802"/>
      <c r="PW43" s="802"/>
      <c r="PX43" s="802"/>
      <c r="PY43" s="802"/>
      <c r="PZ43" s="802"/>
      <c r="QA43" s="802"/>
      <c r="QB43" s="802"/>
      <c r="QC43" s="802"/>
      <c r="QD43" s="802"/>
      <c r="QE43" s="802"/>
      <c r="QF43" s="802"/>
      <c r="QG43" s="802"/>
      <c r="QH43" s="802"/>
      <c r="QI43" s="802"/>
      <c r="QJ43" s="802"/>
      <c r="QK43" s="802"/>
      <c r="QL43" s="802"/>
      <c r="QM43" s="802"/>
      <c r="QN43" s="802"/>
      <c r="QO43" s="802"/>
      <c r="QP43" s="802"/>
      <c r="QQ43" s="802"/>
      <c r="QR43" s="802"/>
      <c r="QS43" s="802"/>
      <c r="QT43" s="802"/>
      <c r="QU43" s="802"/>
      <c r="QV43" s="802"/>
      <c r="QW43" s="802"/>
      <c r="QX43" s="802"/>
      <c r="QY43" s="802"/>
      <c r="QZ43" s="802"/>
      <c r="RA43" s="802"/>
      <c r="RB43" s="802"/>
      <c r="RC43" s="802"/>
      <c r="RD43" s="802"/>
      <c r="RE43" s="802"/>
      <c r="RF43" s="802"/>
      <c r="RG43" s="802"/>
      <c r="RH43" s="802"/>
      <c r="RI43" s="802"/>
      <c r="RJ43" s="802"/>
      <c r="RK43" s="802"/>
      <c r="RL43" s="802"/>
      <c r="RM43" s="802"/>
      <c r="RN43" s="802"/>
      <c r="RO43" s="802"/>
      <c r="RP43" s="802"/>
      <c r="RQ43" s="802"/>
      <c r="RR43" s="802"/>
      <c r="RS43" s="802"/>
      <c r="RT43" s="802"/>
      <c r="RU43" s="802"/>
      <c r="RV43" s="802"/>
      <c r="RW43" s="802"/>
      <c r="RX43" s="802"/>
      <c r="RY43" s="802"/>
      <c r="RZ43" s="802"/>
      <c r="SA43" s="802"/>
      <c r="SB43" s="802"/>
      <c r="SC43" s="802"/>
      <c r="SD43" s="802"/>
      <c r="SE43" s="802"/>
      <c r="SF43" s="802"/>
      <c r="SG43" s="802"/>
      <c r="SH43" s="802"/>
      <c r="SI43" s="802"/>
      <c r="SJ43" s="802"/>
      <c r="SK43" s="802"/>
      <c r="SL43" s="802"/>
      <c r="SM43" s="802"/>
      <c r="SN43" s="802"/>
      <c r="SO43" s="802"/>
      <c r="SP43" s="802"/>
      <c r="SQ43" s="802"/>
      <c r="SR43" s="802"/>
      <c r="SS43" s="802"/>
      <c r="ST43" s="802"/>
      <c r="SU43" s="802"/>
      <c r="SV43" s="802"/>
      <c r="SW43" s="802"/>
      <c r="SX43" s="802"/>
      <c r="SY43" s="802"/>
      <c r="SZ43" s="802"/>
      <c r="TA43" s="802"/>
      <c r="TB43" s="802"/>
      <c r="TC43" s="802"/>
      <c r="TD43" s="802"/>
      <c r="TE43" s="802"/>
      <c r="TF43" s="802"/>
      <c r="TG43" s="802"/>
      <c r="TH43" s="802"/>
      <c r="TI43" s="802"/>
      <c r="TJ43" s="802"/>
      <c r="TK43" s="802"/>
      <c r="TL43" s="802"/>
      <c r="TM43" s="802"/>
      <c r="TN43" s="802"/>
      <c r="TO43" s="802"/>
      <c r="TP43" s="802"/>
      <c r="TQ43" s="802"/>
      <c r="TR43" s="802"/>
      <c r="TS43" s="802"/>
      <c r="TT43" s="802"/>
      <c r="TU43" s="802"/>
      <c r="TV43" s="802"/>
      <c r="TW43" s="802"/>
      <c r="TX43" s="802"/>
      <c r="TY43" s="802"/>
      <c r="TZ43" s="802"/>
      <c r="UA43" s="802"/>
      <c r="UB43" s="802"/>
      <c r="UC43" s="802"/>
      <c r="UD43" s="802"/>
      <c r="UE43" s="802"/>
      <c r="UF43" s="802"/>
      <c r="UG43" s="802"/>
      <c r="UH43" s="802"/>
      <c r="UI43" s="802"/>
      <c r="UJ43" s="802"/>
      <c r="UK43" s="802"/>
      <c r="UL43" s="802"/>
      <c r="UM43" s="802"/>
      <c r="UN43" s="802"/>
      <c r="UO43" s="802"/>
      <c r="UP43" s="802"/>
      <c r="UQ43" s="802"/>
      <c r="UR43" s="802"/>
      <c r="US43" s="802"/>
      <c r="UT43" s="802"/>
      <c r="UU43" s="802"/>
      <c r="UV43" s="802"/>
      <c r="UW43" s="802"/>
      <c r="UX43" s="802"/>
      <c r="UY43" s="802"/>
      <c r="UZ43" s="802"/>
      <c r="VA43" s="802"/>
      <c r="VB43" s="802"/>
      <c r="VC43" s="802"/>
      <c r="VD43" s="802"/>
      <c r="VE43" s="802"/>
      <c r="VF43" s="802"/>
      <c r="VG43" s="802"/>
      <c r="VH43" s="802"/>
      <c r="VI43" s="802"/>
      <c r="VJ43" s="802"/>
      <c r="VK43" s="802"/>
      <c r="VL43" s="802"/>
      <c r="VM43" s="802"/>
      <c r="VN43" s="802"/>
      <c r="VO43" s="802"/>
      <c r="VP43" s="802"/>
      <c r="VQ43" s="802"/>
      <c r="VR43" s="802"/>
      <c r="VS43" s="802"/>
      <c r="VT43" s="802"/>
      <c r="VU43" s="802"/>
      <c r="VV43" s="802"/>
      <c r="VW43" s="802"/>
      <c r="VX43" s="802"/>
      <c r="VY43" s="802"/>
      <c r="VZ43" s="802"/>
      <c r="WA43" s="802"/>
      <c r="WB43" s="802"/>
      <c r="WC43" s="802"/>
      <c r="WD43" s="802"/>
      <c r="WE43" s="802"/>
      <c r="WF43" s="802"/>
      <c r="WG43" s="802"/>
      <c r="WH43" s="802"/>
      <c r="WI43" s="802"/>
      <c r="WJ43" s="802"/>
      <c r="WK43" s="802"/>
      <c r="WL43" s="802"/>
      <c r="WM43" s="802"/>
      <c r="WN43" s="802"/>
      <c r="WO43" s="802"/>
      <c r="WP43" s="802"/>
      <c r="WQ43" s="802"/>
      <c r="WR43" s="802"/>
      <c r="WS43" s="802"/>
      <c r="WT43" s="802"/>
      <c r="WU43" s="802"/>
      <c r="WV43" s="802"/>
      <c r="WW43" s="802"/>
      <c r="WX43" s="802"/>
      <c r="WY43" s="802"/>
      <c r="WZ43" s="802"/>
      <c r="XA43" s="802"/>
      <c r="XB43" s="802"/>
      <c r="XC43" s="802"/>
      <c r="XD43" s="802"/>
      <c r="XE43" s="802"/>
      <c r="XF43" s="802"/>
      <c r="XG43" s="802"/>
      <c r="XH43" s="802"/>
      <c r="XI43" s="802"/>
      <c r="XJ43" s="802"/>
      <c r="XK43" s="802"/>
      <c r="XL43" s="802"/>
      <c r="XM43" s="802"/>
      <c r="XN43" s="802"/>
      <c r="XO43" s="802"/>
      <c r="XP43" s="802"/>
      <c r="XQ43" s="802"/>
      <c r="XR43" s="802"/>
      <c r="XS43" s="802"/>
      <c r="XT43" s="802"/>
      <c r="XU43" s="802"/>
      <c r="XV43" s="802"/>
      <c r="XW43" s="802"/>
      <c r="XX43" s="802"/>
      <c r="XY43" s="802"/>
      <c r="XZ43" s="802"/>
      <c r="YA43" s="802"/>
      <c r="YB43" s="802"/>
      <c r="YC43" s="802"/>
      <c r="YD43" s="802"/>
      <c r="YE43" s="802"/>
      <c r="YF43" s="802"/>
      <c r="YG43" s="802"/>
      <c r="YH43" s="802"/>
      <c r="YI43" s="802"/>
      <c r="YJ43" s="802"/>
      <c r="YK43" s="802"/>
      <c r="YL43" s="802"/>
      <c r="YM43" s="802"/>
      <c r="YN43" s="802"/>
      <c r="YO43" s="802"/>
      <c r="YP43" s="802"/>
      <c r="YQ43" s="802"/>
      <c r="YR43" s="802"/>
      <c r="YS43" s="802"/>
      <c r="YT43" s="802"/>
      <c r="YU43" s="802"/>
      <c r="YV43" s="802"/>
      <c r="YW43" s="802"/>
      <c r="YX43" s="802"/>
      <c r="YY43" s="802"/>
      <c r="YZ43" s="802"/>
      <c r="ZA43" s="802"/>
      <c r="ZB43" s="802"/>
      <c r="ZC43" s="802"/>
      <c r="ZD43" s="802"/>
      <c r="ZE43" s="802"/>
      <c r="ZF43" s="802"/>
      <c r="ZG43" s="802"/>
      <c r="ZH43" s="802"/>
      <c r="ZI43" s="802"/>
      <c r="ZJ43" s="802"/>
      <c r="ZK43" s="802"/>
      <c r="ZL43" s="802"/>
      <c r="ZM43" s="802"/>
      <c r="ZN43" s="802"/>
      <c r="ZO43" s="802"/>
      <c r="ZP43" s="802"/>
      <c r="ZQ43" s="802"/>
      <c r="ZR43" s="802"/>
      <c r="ZS43" s="802"/>
      <c r="ZT43" s="802"/>
      <c r="ZU43" s="802"/>
      <c r="ZV43" s="802"/>
      <c r="ZW43" s="802"/>
      <c r="ZX43" s="802"/>
      <c r="ZY43" s="802"/>
      <c r="ZZ43" s="802"/>
      <c r="AAA43" s="802"/>
      <c r="AAB43" s="802"/>
      <c r="AAC43" s="802"/>
      <c r="AAD43" s="802"/>
      <c r="AAE43" s="802"/>
      <c r="AAF43" s="802"/>
      <c r="AAG43" s="802"/>
      <c r="AAH43" s="802"/>
      <c r="AAI43" s="802"/>
      <c r="AAJ43" s="802"/>
      <c r="AAK43" s="802"/>
      <c r="AAL43" s="802"/>
      <c r="AAM43" s="802"/>
      <c r="AAN43" s="802"/>
      <c r="AAO43" s="802"/>
      <c r="AAP43" s="802"/>
      <c r="AAQ43" s="802"/>
      <c r="AAR43" s="802"/>
      <c r="AAS43" s="802"/>
      <c r="AAT43" s="802"/>
      <c r="AAU43" s="802"/>
      <c r="AAV43" s="802"/>
      <c r="AAW43" s="802"/>
      <c r="AAX43" s="802"/>
      <c r="AAY43" s="802"/>
      <c r="AAZ43" s="802"/>
      <c r="ABA43" s="802"/>
      <c r="ABB43" s="802"/>
      <c r="ABC43" s="802"/>
      <c r="ABD43" s="802"/>
      <c r="ABE43" s="802"/>
      <c r="ABF43" s="802"/>
      <c r="ABG43" s="802"/>
      <c r="ABH43" s="802"/>
      <c r="ABI43" s="802"/>
      <c r="ABJ43" s="802"/>
      <c r="ABK43" s="802"/>
      <c r="ABL43" s="802"/>
      <c r="ABM43" s="802"/>
      <c r="ABN43" s="802"/>
      <c r="ABO43" s="802"/>
      <c r="ABP43" s="802"/>
      <c r="ABQ43" s="802"/>
      <c r="ABR43" s="802"/>
      <c r="ABS43" s="802"/>
      <c r="ABT43" s="802"/>
      <c r="ABU43" s="802"/>
      <c r="ABV43" s="802"/>
      <c r="ABW43" s="802"/>
      <c r="ABX43" s="802"/>
      <c r="ABY43" s="802"/>
      <c r="ABZ43" s="802"/>
      <c r="ACA43" s="802"/>
      <c r="ACB43" s="802"/>
      <c r="ACC43" s="802"/>
      <c r="ACD43" s="802"/>
      <c r="ACE43" s="802"/>
      <c r="ACF43" s="802"/>
      <c r="ACG43" s="802"/>
      <c r="ACH43" s="802"/>
      <c r="ACI43" s="802"/>
      <c r="ACJ43" s="802"/>
      <c r="ACK43" s="802"/>
      <c r="ACL43" s="802"/>
      <c r="ACM43" s="802"/>
      <c r="ACN43" s="802"/>
      <c r="ACO43" s="802"/>
      <c r="ACP43" s="802"/>
      <c r="ACQ43" s="802"/>
      <c r="ACR43" s="802"/>
      <c r="ACS43" s="802"/>
      <c r="ACT43" s="802"/>
      <c r="ACU43" s="802"/>
      <c r="ACV43" s="802"/>
      <c r="ACW43" s="802"/>
      <c r="ACX43" s="802"/>
      <c r="ACY43" s="802"/>
      <c r="ACZ43" s="802"/>
      <c r="ADA43" s="802"/>
      <c r="ADB43" s="802"/>
      <c r="ADC43" s="802"/>
      <c r="ADD43" s="802"/>
      <c r="ADE43" s="802"/>
      <c r="ADF43" s="802"/>
      <c r="ADG43" s="802"/>
      <c r="ADH43" s="802"/>
      <c r="ADI43" s="802"/>
      <c r="ADJ43" s="802"/>
      <c r="ADK43" s="802"/>
      <c r="ADL43" s="802"/>
      <c r="ADM43" s="802"/>
      <c r="ADN43" s="802"/>
      <c r="ADO43" s="802"/>
      <c r="ADP43" s="802"/>
      <c r="ADQ43" s="802"/>
      <c r="ADR43" s="802"/>
      <c r="ADS43" s="802"/>
      <c r="ADT43" s="802"/>
      <c r="ADU43" s="802"/>
      <c r="ADV43" s="802"/>
      <c r="ADW43" s="802"/>
      <c r="ADX43" s="802"/>
      <c r="ADY43" s="802"/>
      <c r="ADZ43" s="802"/>
      <c r="AEA43" s="802"/>
      <c r="AEB43" s="802"/>
      <c r="AEC43" s="802"/>
      <c r="AED43" s="802"/>
      <c r="AEE43" s="802"/>
      <c r="AEF43" s="802"/>
      <c r="AEG43" s="802"/>
      <c r="AEH43" s="802"/>
      <c r="AEI43" s="802"/>
      <c r="AEJ43" s="802"/>
      <c r="AEK43" s="802"/>
      <c r="AEL43" s="802"/>
      <c r="AEM43" s="802"/>
      <c r="AEN43" s="802"/>
      <c r="AEO43" s="802"/>
      <c r="AEP43" s="802"/>
      <c r="AEQ43" s="802"/>
      <c r="AER43" s="802"/>
      <c r="AES43" s="802"/>
      <c r="AET43" s="802"/>
      <c r="AEU43" s="802"/>
      <c r="AEV43" s="802"/>
      <c r="AEW43" s="802"/>
      <c r="AEX43" s="802"/>
      <c r="AEY43" s="802"/>
      <c r="AEZ43" s="802"/>
      <c r="AFA43" s="802"/>
      <c r="AFB43" s="802"/>
      <c r="AFC43" s="802"/>
      <c r="AFD43" s="802"/>
      <c r="AFE43" s="802"/>
      <c r="AFF43" s="802"/>
      <c r="AFG43" s="802"/>
      <c r="AFH43" s="802"/>
      <c r="AFI43" s="802"/>
      <c r="AFJ43" s="802"/>
      <c r="AFK43" s="802"/>
      <c r="AFL43" s="802"/>
      <c r="AFM43" s="802"/>
      <c r="AFN43" s="802"/>
      <c r="AFO43" s="802"/>
      <c r="AFP43" s="802"/>
      <c r="AFQ43" s="802"/>
      <c r="AFR43" s="802"/>
      <c r="AFS43" s="802"/>
      <c r="AFT43" s="802"/>
      <c r="AFU43" s="802"/>
      <c r="AFV43" s="802"/>
      <c r="AFW43" s="802"/>
      <c r="AFX43" s="802"/>
      <c r="AFY43" s="802"/>
      <c r="AFZ43" s="802"/>
      <c r="AGA43" s="802"/>
      <c r="AGB43" s="802"/>
      <c r="AGC43" s="802"/>
      <c r="AGD43" s="802"/>
      <c r="AGE43" s="802"/>
      <c r="AGF43" s="802"/>
      <c r="AGG43" s="802"/>
      <c r="AGH43" s="802"/>
      <c r="AGI43" s="802"/>
      <c r="AGJ43" s="802"/>
      <c r="AGK43" s="802"/>
      <c r="AGL43" s="802"/>
      <c r="AGM43" s="802"/>
      <c r="AGN43" s="802"/>
      <c r="AGO43" s="802"/>
      <c r="AGP43" s="802"/>
      <c r="AGQ43" s="802"/>
      <c r="AGR43" s="802"/>
      <c r="AGS43" s="802"/>
      <c r="AGT43" s="802"/>
      <c r="AGU43" s="802"/>
      <c r="AGV43" s="802"/>
      <c r="AGW43" s="802"/>
      <c r="AGX43" s="802"/>
      <c r="AGY43" s="802"/>
      <c r="AGZ43" s="802"/>
      <c r="AHA43" s="802"/>
      <c r="AHB43" s="802"/>
      <c r="AHC43" s="802"/>
      <c r="AHD43" s="802"/>
      <c r="AHE43" s="802"/>
      <c r="AHF43" s="802"/>
      <c r="AHG43" s="802"/>
      <c r="AHH43" s="802"/>
      <c r="AHI43" s="802"/>
      <c r="AHJ43" s="802"/>
      <c r="AHK43" s="802"/>
      <c r="AHL43" s="802"/>
      <c r="AHM43" s="802"/>
      <c r="AHN43" s="802"/>
      <c r="AHO43" s="802"/>
      <c r="AHP43" s="802"/>
      <c r="AHQ43" s="802"/>
      <c r="AHR43" s="802"/>
      <c r="AHS43" s="802"/>
      <c r="AHT43" s="802"/>
      <c r="AHU43" s="802"/>
      <c r="AHV43" s="802"/>
      <c r="AHW43" s="802"/>
      <c r="AHX43" s="802"/>
      <c r="AHY43" s="802"/>
      <c r="AHZ43" s="802"/>
      <c r="AIA43" s="802"/>
      <c r="AIB43" s="802"/>
      <c r="AIC43" s="802"/>
      <c r="AID43" s="802"/>
      <c r="AIE43" s="802"/>
      <c r="AIF43" s="802"/>
      <c r="AIG43" s="802"/>
      <c r="AIH43" s="802"/>
      <c r="AII43" s="802"/>
      <c r="AIJ43" s="802"/>
      <c r="AQE43" s="802"/>
      <c r="AQF43" s="802"/>
      <c r="AQG43" s="802"/>
      <c r="AQH43" s="802"/>
      <c r="AQI43" s="802"/>
      <c r="AQJ43" s="802"/>
      <c r="AQK43" s="802"/>
      <c r="AQL43" s="802"/>
      <c r="AQM43" s="802"/>
      <c r="AQN43" s="802"/>
      <c r="AQO43" s="802"/>
      <c r="AQP43" s="802"/>
      <c r="AQQ43" s="802"/>
      <c r="AQR43" s="802"/>
      <c r="AQS43" s="802"/>
      <c r="AQT43" s="802"/>
      <c r="AQU43" s="802"/>
      <c r="AQV43" s="802"/>
      <c r="AQW43" s="802"/>
      <c r="AQX43" s="802"/>
      <c r="AQY43" s="802"/>
      <c r="AQZ43" s="802"/>
      <c r="ARA43" s="802"/>
      <c r="ARB43" s="802"/>
      <c r="ARC43" s="802"/>
      <c r="ARD43" s="802"/>
      <c r="ARE43" s="802"/>
      <c r="ARF43" s="802"/>
      <c r="ARG43" s="802"/>
      <c r="ARH43" s="802"/>
      <c r="ARI43" s="802"/>
      <c r="ARJ43" s="802"/>
      <c r="ARK43" s="802"/>
      <c r="ARL43" s="802"/>
      <c r="ARM43" s="802"/>
      <c r="ARN43" s="802"/>
      <c r="ARO43" s="802"/>
      <c r="ARP43" s="802"/>
      <c r="ARQ43" s="802"/>
      <c r="ARR43" s="802"/>
      <c r="ARS43" s="802"/>
      <c r="ART43" s="802"/>
      <c r="ARU43" s="802"/>
      <c r="ARV43" s="802"/>
      <c r="ARW43" s="802"/>
      <c r="ARX43" s="802"/>
      <c r="ARY43" s="802"/>
      <c r="ARZ43" s="802"/>
      <c r="ASA43" s="802"/>
      <c r="ASB43" s="802"/>
      <c r="ASC43" s="802"/>
      <c r="ASD43" s="802"/>
      <c r="ASE43" s="802"/>
      <c r="ASF43" s="802"/>
      <c r="ASG43" s="802"/>
      <c r="ASH43" s="802"/>
      <c r="ASI43" s="802"/>
      <c r="ASJ43" s="802"/>
      <c r="ASK43" s="802"/>
      <c r="ASL43" s="802"/>
      <c r="ATP43" s="802"/>
      <c r="ATQ43" s="802"/>
      <c r="ATR43" s="802"/>
      <c r="ATS43" s="802"/>
      <c r="ATT43" s="802"/>
      <c r="ATU43" s="802"/>
      <c r="ATV43" s="802"/>
      <c r="ATW43" s="802"/>
      <c r="ATX43" s="802"/>
      <c r="ATY43" s="802"/>
      <c r="ATZ43" s="802"/>
      <c r="AUA43" s="802"/>
      <c r="AUB43" s="802"/>
      <c r="AUC43" s="802"/>
      <c r="AUD43" s="802"/>
      <c r="AUE43" s="802"/>
      <c r="AUF43" s="802"/>
      <c r="AUG43" s="802"/>
      <c r="AUH43" s="802"/>
      <c r="AUI43" s="802"/>
      <c r="AUJ43" s="802"/>
      <c r="AUK43" s="802"/>
      <c r="AUL43" s="802"/>
      <c r="AUM43" s="802"/>
      <c r="AUN43" s="802"/>
      <c r="AUO43" s="802"/>
      <c r="AUP43" s="801"/>
      <c r="AUQ43" s="802"/>
      <c r="AUR43" s="801"/>
      <c r="AUS43" s="802"/>
      <c r="AUT43" s="801"/>
      <c r="AUU43" s="802"/>
      <c r="AUV43" s="802"/>
      <c r="AUW43" s="802"/>
      <c r="AUX43" s="802"/>
      <c r="AUY43" s="802"/>
      <c r="AUZ43" s="802"/>
      <c r="AVA43" s="802"/>
      <c r="AVB43" s="802"/>
      <c r="AVC43" s="802"/>
      <c r="AVD43" s="802"/>
      <c r="AVE43" s="802"/>
      <c r="AVF43" s="802"/>
      <c r="AVG43" s="802"/>
      <c r="AVH43" s="802"/>
      <c r="AVI43" s="802"/>
      <c r="AVJ43" s="808"/>
      <c r="AVK43" s="808"/>
      <c r="AVL43" s="808"/>
      <c r="AVM43" s="808"/>
      <c r="AVN43" s="808"/>
      <c r="AVO43" s="808"/>
      <c r="AVP43" s="808"/>
      <c r="AVQ43" s="808"/>
      <c r="AVR43" s="808"/>
      <c r="AVS43" s="808"/>
      <c r="AVT43" s="808"/>
      <c r="AVU43" s="809"/>
      <c r="AVV43" s="809"/>
      <c r="AVW43" s="809"/>
      <c r="AVX43" s="809"/>
      <c r="AVY43" s="809"/>
      <c r="AVZ43" s="809"/>
      <c r="AWA43" s="809"/>
      <c r="AWB43" s="809"/>
      <c r="AWC43" s="809"/>
      <c r="AWD43" s="809"/>
      <c r="AWE43" s="809"/>
      <c r="AWF43" s="809"/>
      <c r="AWG43" s="809"/>
      <c r="AWH43" s="809"/>
      <c r="AWI43" s="809"/>
      <c r="AWJ43" s="809"/>
      <c r="AWK43" s="809"/>
      <c r="AWL43" s="809"/>
      <c r="AWM43" s="809"/>
      <c r="AWN43" s="809"/>
      <c r="AWO43" s="809"/>
      <c r="AWP43" s="809"/>
      <c r="AWQ43" s="809"/>
      <c r="AWR43" s="808"/>
      <c r="AWS43" s="761"/>
      <c r="AWT43" s="808"/>
      <c r="AWU43" s="809"/>
      <c r="AWV43" s="809"/>
      <c r="AWW43" s="809"/>
      <c r="AWX43" s="809"/>
      <c r="AWY43" s="809"/>
      <c r="AWZ43" s="809"/>
      <c r="AXA43" s="809"/>
      <c r="AXB43" s="809"/>
      <c r="AXC43" s="809"/>
      <c r="AXD43" s="809"/>
      <c r="AXE43" s="809"/>
      <c r="AXF43" s="809"/>
      <c r="AXG43" s="809"/>
      <c r="AXH43" s="809"/>
      <c r="AXI43" s="809"/>
      <c r="AXJ43" s="809"/>
      <c r="AXK43" s="809"/>
      <c r="AXL43" s="809"/>
      <c r="AXM43" s="809"/>
      <c r="AXN43" s="809"/>
      <c r="AXO43" s="809"/>
      <c r="AXP43" s="809"/>
      <c r="AXQ43" s="809"/>
      <c r="AXR43" s="809"/>
      <c r="AXS43" s="809"/>
      <c r="AXT43" s="809"/>
      <c r="AXU43" s="809"/>
      <c r="AXV43" s="809"/>
      <c r="AXW43" s="809"/>
      <c r="AXX43" s="809"/>
      <c r="AXY43" s="809"/>
      <c r="AXZ43" s="809"/>
      <c r="AYA43" s="809"/>
      <c r="AYB43" s="809"/>
      <c r="AYC43" s="809"/>
      <c r="AYD43" s="808"/>
      <c r="AYE43" s="808"/>
      <c r="AYF43" s="809"/>
      <c r="AYG43" s="808"/>
      <c r="AYH43" s="810"/>
      <c r="AYI43" s="810"/>
      <c r="AYJ43" s="810"/>
      <c r="AYK43" s="810"/>
      <c r="AYL43" s="810"/>
      <c r="AYM43" s="810"/>
      <c r="AYN43" s="810"/>
      <c r="AYO43" s="810"/>
      <c r="AYP43" s="810"/>
      <c r="AYQ43" s="810"/>
      <c r="AYR43" s="810"/>
      <c r="AYS43" s="810"/>
      <c r="AYT43" s="810"/>
      <c r="AYU43" s="810"/>
      <c r="AYV43" s="810"/>
      <c r="AYW43" s="810"/>
      <c r="AYX43" s="810"/>
      <c r="AYY43" s="810"/>
      <c r="AYZ43" s="810"/>
      <c r="AZA43" s="810"/>
      <c r="AZB43" s="810"/>
      <c r="AZC43" s="810"/>
      <c r="AZD43" s="810"/>
      <c r="AZE43" s="810"/>
      <c r="AZF43" s="810"/>
      <c r="AZG43" s="810"/>
      <c r="AZH43" s="810"/>
      <c r="AZI43" s="810"/>
      <c r="AZJ43" s="810"/>
      <c r="AZK43" s="810"/>
      <c r="AZL43" s="810"/>
      <c r="AZM43" s="810"/>
      <c r="AZN43" s="810"/>
      <c r="AZO43" s="810"/>
      <c r="AZP43" s="809"/>
      <c r="AZQ43" s="802"/>
      <c r="AZR43" s="802"/>
      <c r="AZS43" s="802"/>
    </row>
    <row r="44" spans="2:1371" s="793" customFormat="1" ht="13.5">
      <c r="AS44" s="802"/>
      <c r="AT44" s="802"/>
      <c r="AU44" s="802"/>
      <c r="AV44" s="802"/>
      <c r="AW44" s="802"/>
      <c r="AX44" s="802"/>
      <c r="AY44" s="802"/>
      <c r="AZ44" s="802"/>
      <c r="BA44" s="802"/>
      <c r="BB44" s="802"/>
      <c r="BC44" s="802"/>
      <c r="BD44" s="802"/>
      <c r="BE44" s="802"/>
      <c r="BF44" s="802"/>
      <c r="BG44" s="802"/>
      <c r="BH44" s="802"/>
      <c r="BI44" s="802"/>
      <c r="BJ44" s="802"/>
      <c r="BK44" s="802"/>
      <c r="BL44" s="802"/>
      <c r="BM44" s="802"/>
      <c r="BN44" s="802"/>
      <c r="BO44" s="802"/>
      <c r="BP44" s="802"/>
      <c r="BQ44" s="802"/>
      <c r="BR44" s="802"/>
      <c r="BS44" s="802"/>
      <c r="BT44" s="802"/>
      <c r="BU44" s="802"/>
      <c r="BV44" s="802"/>
      <c r="BW44" s="802"/>
      <c r="BX44" s="802"/>
      <c r="BY44" s="802"/>
      <c r="BZ44" s="802"/>
      <c r="CA44" s="802"/>
      <c r="CB44" s="802"/>
      <c r="CC44" s="802"/>
      <c r="CD44" s="802"/>
      <c r="CE44" s="802"/>
      <c r="CF44" s="802"/>
      <c r="CG44" s="802"/>
      <c r="CH44" s="802"/>
      <c r="CI44" s="802"/>
      <c r="CJ44" s="802"/>
      <c r="CK44" s="802"/>
      <c r="CL44" s="802"/>
      <c r="CM44" s="802"/>
      <c r="CN44" s="802"/>
      <c r="CO44" s="802"/>
      <c r="CP44" s="802"/>
      <c r="CQ44" s="802"/>
      <c r="CR44" s="802"/>
      <c r="CS44" s="802"/>
      <c r="CT44" s="802"/>
      <c r="CU44" s="802"/>
      <c r="CV44" s="802"/>
      <c r="CW44" s="802"/>
      <c r="CX44" s="802"/>
      <c r="CY44" s="802"/>
      <c r="CZ44" s="802"/>
      <c r="DA44" s="802"/>
      <c r="DB44" s="802"/>
      <c r="DC44" s="802"/>
      <c r="DD44" s="802"/>
      <c r="DE44" s="802"/>
      <c r="DF44" s="802"/>
      <c r="DG44" s="802"/>
      <c r="DH44" s="802"/>
      <c r="DI44" s="802"/>
      <c r="DJ44" s="802"/>
      <c r="DK44" s="802"/>
      <c r="DL44" s="802"/>
      <c r="DM44" s="802"/>
      <c r="DN44" s="802"/>
      <c r="DO44" s="802"/>
      <c r="DP44" s="802"/>
      <c r="DQ44" s="802"/>
      <c r="DR44" s="802"/>
      <c r="DS44" s="802"/>
      <c r="DT44" s="802"/>
      <c r="DU44" s="802"/>
      <c r="DV44" s="802"/>
      <c r="DW44" s="802"/>
      <c r="DX44" s="802"/>
      <c r="DY44" s="802"/>
      <c r="DZ44" s="802"/>
      <c r="EA44" s="802"/>
      <c r="EB44" s="802"/>
      <c r="EC44" s="802"/>
      <c r="ED44" s="802"/>
      <c r="EE44" s="802"/>
      <c r="EF44" s="802"/>
      <c r="EG44" s="802"/>
      <c r="EH44" s="802"/>
      <c r="EI44" s="802"/>
      <c r="EJ44" s="802"/>
      <c r="EK44" s="802"/>
      <c r="EL44" s="802"/>
      <c r="EM44" s="802"/>
      <c r="EN44" s="802"/>
      <c r="EO44" s="802"/>
      <c r="EP44" s="802"/>
      <c r="EQ44" s="802"/>
      <c r="ER44" s="802"/>
      <c r="ES44" s="802"/>
      <c r="ET44" s="802"/>
      <c r="EU44" s="802"/>
      <c r="EV44" s="802"/>
      <c r="EW44" s="802"/>
      <c r="EX44" s="802"/>
      <c r="EY44" s="802"/>
      <c r="EZ44" s="802"/>
      <c r="FA44" s="802"/>
      <c r="FB44" s="802"/>
      <c r="FC44" s="802"/>
      <c r="FD44" s="802"/>
      <c r="FE44" s="802"/>
      <c r="FF44" s="802"/>
      <c r="FG44" s="802"/>
      <c r="FH44" s="802"/>
      <c r="FI44" s="802"/>
      <c r="FJ44" s="802"/>
      <c r="FK44" s="802"/>
      <c r="FL44" s="802"/>
      <c r="FM44" s="802"/>
      <c r="FN44" s="802"/>
      <c r="FO44" s="802"/>
      <c r="FP44" s="802"/>
      <c r="FQ44" s="802"/>
      <c r="FR44" s="802"/>
      <c r="FS44" s="802"/>
      <c r="FT44" s="802"/>
      <c r="FU44" s="802"/>
      <c r="FV44" s="802"/>
      <c r="FW44" s="802"/>
      <c r="FX44" s="802"/>
      <c r="FY44" s="802"/>
      <c r="FZ44" s="802"/>
      <c r="GA44" s="802"/>
      <c r="GB44" s="802"/>
      <c r="GC44" s="802"/>
      <c r="GD44" s="802"/>
      <c r="GE44" s="802"/>
      <c r="GF44" s="802"/>
      <c r="GG44" s="802"/>
      <c r="GH44" s="802"/>
      <c r="GI44" s="802"/>
      <c r="GJ44" s="802"/>
      <c r="GK44" s="802"/>
      <c r="GL44" s="802"/>
      <c r="GM44" s="802"/>
      <c r="GN44" s="802"/>
      <c r="GO44" s="802"/>
      <c r="GP44" s="802"/>
      <c r="GQ44" s="802"/>
      <c r="GR44" s="802"/>
      <c r="GS44" s="802"/>
      <c r="GT44" s="802"/>
      <c r="GU44" s="802"/>
      <c r="GV44" s="802"/>
      <c r="GW44" s="802"/>
      <c r="GX44" s="802"/>
      <c r="GY44" s="802"/>
      <c r="GZ44" s="802"/>
      <c r="HA44" s="802"/>
      <c r="HB44" s="802"/>
      <c r="HC44" s="802"/>
      <c r="HD44" s="802"/>
      <c r="HE44" s="802"/>
      <c r="HF44" s="802"/>
      <c r="HG44" s="802"/>
      <c r="HH44" s="802"/>
      <c r="HI44" s="802"/>
      <c r="HJ44" s="802"/>
      <c r="HK44" s="802"/>
      <c r="HL44" s="802"/>
      <c r="HM44" s="802"/>
      <c r="HN44" s="802"/>
      <c r="HO44" s="802"/>
      <c r="HP44" s="802"/>
      <c r="HQ44" s="802"/>
      <c r="HR44" s="802"/>
      <c r="HS44" s="802"/>
      <c r="HT44" s="802"/>
      <c r="HU44" s="802"/>
      <c r="HV44" s="802"/>
      <c r="HW44" s="802"/>
      <c r="HX44" s="802"/>
      <c r="HY44" s="802"/>
      <c r="HZ44" s="802"/>
      <c r="IA44" s="802"/>
      <c r="IB44" s="802"/>
      <c r="IC44" s="802"/>
      <c r="ID44" s="802"/>
      <c r="IE44" s="802"/>
      <c r="IF44" s="802"/>
      <c r="IG44" s="802"/>
      <c r="IH44" s="802"/>
      <c r="II44" s="802"/>
      <c r="IJ44" s="802"/>
      <c r="IK44" s="802"/>
      <c r="IL44" s="802"/>
      <c r="IM44" s="802"/>
      <c r="IN44" s="802"/>
      <c r="IO44" s="802"/>
      <c r="IP44" s="802"/>
      <c r="IQ44" s="802"/>
      <c r="IR44" s="802"/>
      <c r="IS44" s="802"/>
      <c r="IT44" s="802"/>
      <c r="IU44" s="802"/>
      <c r="IV44" s="802"/>
      <c r="IW44" s="802"/>
      <c r="IX44" s="802"/>
      <c r="IY44" s="802"/>
      <c r="IZ44" s="802"/>
      <c r="JA44" s="802"/>
      <c r="JB44" s="802"/>
      <c r="JC44" s="802"/>
      <c r="JD44" s="802"/>
      <c r="JE44" s="802"/>
      <c r="JF44" s="802"/>
      <c r="JG44" s="802"/>
      <c r="JH44" s="802"/>
      <c r="JI44" s="802"/>
      <c r="JJ44" s="802"/>
      <c r="JK44" s="802"/>
      <c r="JL44" s="802"/>
      <c r="JM44" s="802"/>
      <c r="JN44" s="802"/>
      <c r="JO44" s="802"/>
      <c r="JP44" s="802"/>
      <c r="JQ44" s="802"/>
      <c r="JR44" s="802"/>
      <c r="JS44" s="802"/>
      <c r="JT44" s="802"/>
      <c r="JU44" s="802"/>
      <c r="JV44" s="802"/>
      <c r="JW44" s="802"/>
      <c r="JX44" s="802"/>
      <c r="JY44" s="802"/>
      <c r="JZ44" s="802"/>
      <c r="KA44" s="802"/>
      <c r="KB44" s="802"/>
      <c r="KC44" s="802"/>
      <c r="KD44" s="802"/>
      <c r="KE44" s="802"/>
      <c r="KF44" s="802"/>
      <c r="KG44" s="802"/>
      <c r="KH44" s="802"/>
      <c r="KI44" s="802"/>
      <c r="KJ44" s="802"/>
      <c r="KK44" s="802"/>
      <c r="KL44" s="802"/>
      <c r="KM44" s="802"/>
      <c r="KN44" s="802"/>
      <c r="KO44" s="802"/>
      <c r="KP44" s="802"/>
      <c r="KQ44" s="802"/>
      <c r="KR44" s="802"/>
      <c r="KS44" s="802"/>
      <c r="KT44" s="802"/>
      <c r="KU44" s="802"/>
      <c r="KV44" s="802"/>
      <c r="KW44" s="802"/>
      <c r="KX44" s="802"/>
      <c r="KY44" s="802"/>
      <c r="KZ44" s="802"/>
      <c r="LA44" s="802"/>
      <c r="LB44" s="802"/>
      <c r="LC44" s="802"/>
      <c r="LD44" s="802"/>
      <c r="LE44" s="802"/>
      <c r="LF44" s="802"/>
      <c r="LG44" s="802"/>
      <c r="LH44" s="802"/>
      <c r="LI44" s="802"/>
      <c r="LJ44" s="802"/>
      <c r="LK44" s="802"/>
      <c r="LL44" s="802"/>
      <c r="LM44" s="802"/>
      <c r="LN44" s="802"/>
      <c r="LO44" s="802"/>
      <c r="LP44" s="802"/>
      <c r="LQ44" s="802"/>
      <c r="LR44" s="802"/>
      <c r="LS44" s="802"/>
      <c r="LT44" s="802"/>
      <c r="LU44" s="802"/>
      <c r="LV44" s="802"/>
      <c r="LW44" s="802"/>
      <c r="LX44" s="802"/>
      <c r="LY44" s="802"/>
      <c r="LZ44" s="802"/>
      <c r="MA44" s="802"/>
      <c r="MB44" s="802"/>
      <c r="MC44" s="802"/>
      <c r="MD44" s="802"/>
      <c r="ME44" s="802"/>
      <c r="MF44" s="802"/>
      <c r="MG44" s="802"/>
      <c r="MH44" s="802"/>
      <c r="MI44" s="802"/>
      <c r="MJ44" s="802"/>
      <c r="MK44" s="802"/>
      <c r="ML44" s="802"/>
      <c r="MM44" s="802"/>
      <c r="MN44" s="802"/>
      <c r="MO44" s="802"/>
      <c r="MP44" s="802"/>
      <c r="MQ44" s="802"/>
      <c r="MR44" s="802"/>
      <c r="MS44" s="802"/>
      <c r="MT44" s="802"/>
      <c r="MU44" s="802"/>
      <c r="MV44" s="802"/>
      <c r="MW44" s="802"/>
      <c r="MX44" s="802"/>
      <c r="MY44" s="802"/>
      <c r="MZ44" s="802"/>
      <c r="NA44" s="802"/>
      <c r="NB44" s="802"/>
      <c r="NC44" s="802"/>
      <c r="ND44" s="802"/>
      <c r="NE44" s="802"/>
      <c r="NF44" s="802"/>
      <c r="NG44" s="802"/>
      <c r="NH44" s="802"/>
      <c r="NI44" s="802"/>
      <c r="NJ44" s="802"/>
      <c r="NK44" s="802"/>
      <c r="NL44" s="802"/>
      <c r="NM44" s="802"/>
      <c r="NN44" s="802"/>
      <c r="NO44" s="802"/>
      <c r="NP44" s="802"/>
      <c r="NQ44" s="802"/>
      <c r="NR44" s="802"/>
      <c r="NS44" s="802"/>
      <c r="NT44" s="802"/>
      <c r="NU44" s="802"/>
      <c r="NV44" s="802"/>
      <c r="NW44" s="802"/>
      <c r="NX44" s="802"/>
      <c r="NY44" s="802"/>
      <c r="NZ44" s="802"/>
      <c r="OA44" s="802"/>
      <c r="OB44" s="802"/>
      <c r="OC44" s="802"/>
      <c r="OD44" s="802"/>
      <c r="OE44" s="802"/>
      <c r="OF44" s="802"/>
      <c r="OG44" s="802"/>
      <c r="OH44" s="802"/>
      <c r="OI44" s="802"/>
      <c r="OJ44" s="802"/>
      <c r="OK44" s="802"/>
      <c r="OL44" s="802"/>
      <c r="OM44" s="802"/>
      <c r="ON44" s="802"/>
      <c r="OO44" s="802"/>
      <c r="OP44" s="802"/>
      <c r="OQ44" s="802"/>
      <c r="OR44" s="802"/>
      <c r="OS44" s="802"/>
      <c r="OT44" s="802"/>
      <c r="OU44" s="802"/>
      <c r="OV44" s="802"/>
      <c r="OW44" s="802"/>
      <c r="OX44" s="802"/>
      <c r="OY44" s="802"/>
      <c r="OZ44" s="802"/>
      <c r="PA44" s="802"/>
      <c r="PB44" s="802"/>
      <c r="PC44" s="802"/>
      <c r="PD44" s="802"/>
      <c r="PE44" s="802"/>
      <c r="PF44" s="802"/>
      <c r="PG44" s="802"/>
      <c r="PH44" s="802"/>
      <c r="PI44" s="802"/>
      <c r="PJ44" s="802"/>
      <c r="PK44" s="802"/>
      <c r="PL44" s="802"/>
      <c r="PM44" s="802"/>
      <c r="PN44" s="802"/>
      <c r="PO44" s="802"/>
      <c r="PP44" s="802"/>
      <c r="PQ44" s="802"/>
      <c r="PR44" s="802"/>
      <c r="PS44" s="802"/>
      <c r="PT44" s="802"/>
      <c r="PU44" s="802"/>
      <c r="PV44" s="802"/>
      <c r="PW44" s="802"/>
      <c r="PX44" s="802"/>
      <c r="PY44" s="802"/>
      <c r="PZ44" s="802"/>
      <c r="QA44" s="802"/>
      <c r="QB44" s="802"/>
      <c r="QC44" s="802"/>
      <c r="QD44" s="802"/>
      <c r="QE44" s="802"/>
      <c r="QF44" s="802"/>
      <c r="QG44" s="802"/>
      <c r="QH44" s="802"/>
      <c r="QI44" s="802"/>
      <c r="QJ44" s="802"/>
      <c r="QK44" s="802"/>
      <c r="QL44" s="802"/>
      <c r="QM44" s="802"/>
      <c r="QN44" s="802"/>
      <c r="QO44" s="802"/>
      <c r="QP44" s="802"/>
      <c r="QQ44" s="802"/>
      <c r="QR44" s="802"/>
      <c r="QS44" s="802"/>
      <c r="QT44" s="802"/>
      <c r="QU44" s="802"/>
      <c r="QV44" s="802"/>
      <c r="QW44" s="802"/>
      <c r="QX44" s="802"/>
      <c r="QY44" s="802"/>
      <c r="QZ44" s="802"/>
      <c r="RA44" s="802"/>
      <c r="RB44" s="802"/>
      <c r="RC44" s="802"/>
      <c r="RD44" s="802"/>
      <c r="RE44" s="802"/>
      <c r="RF44" s="802"/>
      <c r="RG44" s="802"/>
      <c r="RH44" s="802"/>
      <c r="RI44" s="802"/>
      <c r="RJ44" s="802"/>
      <c r="RK44" s="802"/>
      <c r="RL44" s="802"/>
      <c r="RM44" s="802"/>
      <c r="RN44" s="802"/>
      <c r="RO44" s="802"/>
      <c r="RP44" s="802"/>
      <c r="RQ44" s="802"/>
      <c r="RR44" s="802"/>
      <c r="RS44" s="802"/>
      <c r="RT44" s="802"/>
      <c r="RU44" s="802"/>
      <c r="RV44" s="802"/>
      <c r="RW44" s="802"/>
      <c r="RX44" s="802"/>
      <c r="RY44" s="802"/>
      <c r="RZ44" s="802"/>
      <c r="SA44" s="802"/>
      <c r="SB44" s="802"/>
      <c r="SC44" s="802"/>
      <c r="SD44" s="802"/>
      <c r="SE44" s="802"/>
      <c r="SF44" s="802"/>
      <c r="SG44" s="802"/>
      <c r="SH44" s="802"/>
      <c r="SI44" s="802"/>
      <c r="SJ44" s="802"/>
      <c r="SK44" s="802"/>
      <c r="SL44" s="802"/>
      <c r="SM44" s="802"/>
      <c r="SN44" s="802"/>
      <c r="SO44" s="802"/>
      <c r="SP44" s="802"/>
      <c r="SQ44" s="802"/>
      <c r="SR44" s="802"/>
      <c r="SS44" s="802"/>
      <c r="ST44" s="802"/>
      <c r="SU44" s="802"/>
      <c r="SV44" s="802"/>
      <c r="SW44" s="802"/>
      <c r="SX44" s="802"/>
      <c r="SY44" s="802"/>
      <c r="SZ44" s="802"/>
      <c r="TA44" s="802"/>
      <c r="TB44" s="802"/>
      <c r="TC44" s="802"/>
      <c r="TD44" s="802"/>
      <c r="TE44" s="802"/>
      <c r="TF44" s="802"/>
      <c r="TG44" s="802"/>
      <c r="TH44" s="802"/>
      <c r="TI44" s="802"/>
      <c r="TJ44" s="802"/>
      <c r="TK44" s="802"/>
      <c r="TL44" s="802"/>
      <c r="TM44" s="802"/>
      <c r="TN44" s="802"/>
      <c r="TO44" s="802"/>
      <c r="TP44" s="802"/>
      <c r="TQ44" s="802"/>
      <c r="TR44" s="802"/>
      <c r="TS44" s="802"/>
      <c r="TT44" s="802"/>
      <c r="TU44" s="802"/>
      <c r="TV44" s="802"/>
      <c r="TW44" s="802"/>
      <c r="TX44" s="802"/>
      <c r="TY44" s="802"/>
      <c r="TZ44" s="802"/>
      <c r="UA44" s="802"/>
      <c r="UB44" s="802"/>
      <c r="UC44" s="802"/>
      <c r="UD44" s="802"/>
      <c r="UE44" s="802"/>
      <c r="UF44" s="802"/>
      <c r="UG44" s="802"/>
      <c r="UH44" s="802"/>
      <c r="UI44" s="802"/>
      <c r="UJ44" s="802"/>
      <c r="UK44" s="802"/>
      <c r="UL44" s="802"/>
      <c r="UM44" s="802"/>
      <c r="UN44" s="802"/>
      <c r="UO44" s="802"/>
      <c r="UP44" s="802"/>
      <c r="UQ44" s="802"/>
      <c r="UR44" s="802"/>
      <c r="US44" s="802"/>
      <c r="UT44" s="802"/>
      <c r="UU44" s="802"/>
      <c r="UV44" s="802"/>
      <c r="UW44" s="802"/>
      <c r="UX44" s="802"/>
      <c r="UY44" s="802"/>
      <c r="UZ44" s="802"/>
      <c r="VA44" s="802"/>
      <c r="VB44" s="802"/>
      <c r="VC44" s="802"/>
      <c r="VD44" s="802"/>
      <c r="VE44" s="802"/>
      <c r="VF44" s="802"/>
      <c r="VG44" s="802"/>
      <c r="VH44" s="802"/>
      <c r="VI44" s="802"/>
      <c r="VJ44" s="802"/>
      <c r="VK44" s="802"/>
      <c r="VL44" s="802"/>
      <c r="VM44" s="802"/>
      <c r="VN44" s="802"/>
      <c r="VO44" s="802"/>
      <c r="VP44" s="802"/>
      <c r="VQ44" s="802"/>
      <c r="VR44" s="802"/>
      <c r="VS44" s="802"/>
      <c r="VT44" s="802"/>
      <c r="VU44" s="802"/>
      <c r="VV44" s="802"/>
      <c r="VW44" s="802"/>
      <c r="VX44" s="802"/>
      <c r="VY44" s="802"/>
      <c r="VZ44" s="802"/>
      <c r="WA44" s="802"/>
      <c r="WB44" s="802"/>
      <c r="WC44" s="802"/>
      <c r="WD44" s="802"/>
      <c r="WE44" s="802"/>
      <c r="WF44" s="802"/>
      <c r="WG44" s="802"/>
      <c r="WH44" s="802"/>
      <c r="WI44" s="802"/>
      <c r="WJ44" s="802"/>
      <c r="WK44" s="802"/>
      <c r="WL44" s="802"/>
      <c r="WM44" s="802"/>
      <c r="WN44" s="802"/>
      <c r="WO44" s="802"/>
      <c r="WP44" s="802"/>
      <c r="WQ44" s="802"/>
      <c r="WR44" s="802"/>
      <c r="WS44" s="802"/>
      <c r="WT44" s="802"/>
      <c r="WU44" s="802"/>
      <c r="WV44" s="802"/>
      <c r="WW44" s="802"/>
      <c r="WX44" s="802"/>
      <c r="WY44" s="802"/>
      <c r="WZ44" s="802"/>
      <c r="XA44" s="802"/>
      <c r="XB44" s="802"/>
      <c r="XC44" s="802"/>
      <c r="XD44" s="802"/>
      <c r="XE44" s="802"/>
      <c r="XF44" s="802"/>
      <c r="XG44" s="802"/>
      <c r="XH44" s="802"/>
      <c r="XI44" s="802"/>
      <c r="XJ44" s="802"/>
      <c r="XK44" s="802"/>
      <c r="XL44" s="802"/>
      <c r="XM44" s="802"/>
      <c r="XN44" s="802"/>
      <c r="XO44" s="802"/>
      <c r="XP44" s="802"/>
      <c r="XQ44" s="802"/>
      <c r="XR44" s="802"/>
      <c r="XS44" s="802"/>
      <c r="XT44" s="802"/>
      <c r="XU44" s="802"/>
      <c r="XV44" s="802"/>
      <c r="XW44" s="802"/>
      <c r="XX44" s="802"/>
      <c r="XY44" s="802"/>
      <c r="XZ44" s="802"/>
      <c r="YA44" s="802"/>
      <c r="YB44" s="802"/>
      <c r="YC44" s="802"/>
      <c r="YD44" s="802"/>
      <c r="YE44" s="802"/>
      <c r="YF44" s="802"/>
      <c r="YG44" s="802"/>
      <c r="YH44" s="802"/>
      <c r="YI44" s="802"/>
      <c r="YJ44" s="802"/>
      <c r="YK44" s="802"/>
      <c r="YL44" s="802"/>
      <c r="YM44" s="802"/>
      <c r="YN44" s="802"/>
      <c r="YO44" s="802"/>
      <c r="YP44" s="802"/>
      <c r="YQ44" s="802"/>
      <c r="YR44" s="802"/>
      <c r="YS44" s="802"/>
      <c r="YT44" s="802"/>
      <c r="YU44" s="802"/>
      <c r="YV44" s="802"/>
      <c r="YW44" s="802"/>
      <c r="YX44" s="802"/>
      <c r="YY44" s="802"/>
      <c r="YZ44" s="802"/>
      <c r="ZA44" s="802"/>
      <c r="ZB44" s="802"/>
      <c r="ZC44" s="802"/>
      <c r="ZD44" s="802"/>
      <c r="ZE44" s="802"/>
      <c r="ZF44" s="802"/>
      <c r="ZG44" s="802"/>
      <c r="ZH44" s="802"/>
      <c r="ZI44" s="802"/>
      <c r="ZJ44" s="802"/>
      <c r="ZK44" s="802"/>
      <c r="ZL44" s="802"/>
      <c r="ZM44" s="802"/>
      <c r="ZN44" s="802"/>
      <c r="ZO44" s="802"/>
      <c r="ZP44" s="802"/>
      <c r="ZQ44" s="802"/>
      <c r="ZR44" s="802"/>
      <c r="ZS44" s="802"/>
      <c r="ZT44" s="802"/>
      <c r="ZU44" s="802"/>
      <c r="ZV44" s="802"/>
      <c r="ZW44" s="802"/>
      <c r="ZX44" s="802"/>
      <c r="ZY44" s="802"/>
      <c r="ZZ44" s="802"/>
      <c r="AAA44" s="802"/>
      <c r="AAB44" s="802"/>
      <c r="AAC44" s="802"/>
      <c r="AAD44" s="802"/>
      <c r="AAE44" s="802"/>
      <c r="AAF44" s="802"/>
      <c r="AAG44" s="802"/>
      <c r="AAH44" s="802"/>
      <c r="AAI44" s="802"/>
      <c r="AAJ44" s="802"/>
      <c r="AAK44" s="802"/>
      <c r="AAL44" s="802"/>
      <c r="AAM44" s="802"/>
      <c r="AAN44" s="802"/>
      <c r="AAO44" s="802"/>
      <c r="AAP44" s="802"/>
      <c r="AAQ44" s="802"/>
      <c r="AAR44" s="802"/>
      <c r="AAS44" s="802"/>
      <c r="AAT44" s="802"/>
      <c r="AAU44" s="802"/>
      <c r="AAV44" s="802"/>
      <c r="AAW44" s="802"/>
      <c r="AAX44" s="802"/>
      <c r="AAY44" s="802"/>
      <c r="AAZ44" s="802"/>
      <c r="ABA44" s="802"/>
      <c r="ABB44" s="802"/>
      <c r="ABC44" s="802"/>
      <c r="ABD44" s="802"/>
      <c r="ABE44" s="802"/>
      <c r="ABF44" s="802"/>
      <c r="ABG44" s="802"/>
      <c r="ABH44" s="802"/>
      <c r="ABI44" s="802"/>
      <c r="ABJ44" s="802"/>
      <c r="ABK44" s="802"/>
      <c r="ABL44" s="802"/>
      <c r="ABM44" s="802"/>
      <c r="ABN44" s="802"/>
      <c r="ABO44" s="802"/>
      <c r="ABP44" s="802"/>
      <c r="ABQ44" s="802"/>
      <c r="ABR44" s="802"/>
      <c r="ABS44" s="802"/>
      <c r="ABT44" s="802"/>
      <c r="ABU44" s="802"/>
      <c r="ABV44" s="802"/>
      <c r="ABW44" s="802"/>
      <c r="ABX44" s="802"/>
      <c r="ABY44" s="802"/>
      <c r="ABZ44" s="802"/>
      <c r="ACA44" s="802"/>
      <c r="ACB44" s="802"/>
      <c r="ACC44" s="802"/>
      <c r="ACD44" s="802"/>
      <c r="ACE44" s="802"/>
      <c r="ACF44" s="802"/>
      <c r="ACG44" s="802"/>
      <c r="ACH44" s="802"/>
      <c r="ACI44" s="802"/>
      <c r="ACJ44" s="802"/>
      <c r="ACK44" s="802"/>
      <c r="ACL44" s="802"/>
      <c r="ACM44" s="802"/>
      <c r="ACN44" s="802"/>
      <c r="ACO44" s="802"/>
      <c r="ACP44" s="802"/>
      <c r="ACQ44" s="802"/>
      <c r="ACR44" s="802"/>
      <c r="ACS44" s="802"/>
      <c r="ACT44" s="802"/>
      <c r="ACU44" s="802"/>
      <c r="ACV44" s="802"/>
      <c r="ACW44" s="802"/>
      <c r="ACX44" s="802"/>
      <c r="ACY44" s="802"/>
      <c r="ACZ44" s="802"/>
      <c r="ADA44" s="802"/>
      <c r="ADB44" s="802"/>
      <c r="ADC44" s="802"/>
      <c r="ADD44" s="802"/>
      <c r="ADE44" s="802"/>
      <c r="ADF44" s="802"/>
      <c r="ADG44" s="802"/>
      <c r="ADH44" s="802"/>
      <c r="ADI44" s="802"/>
      <c r="ADJ44" s="802"/>
      <c r="ADK44" s="802"/>
      <c r="ADL44" s="802"/>
      <c r="ADM44" s="802"/>
      <c r="ADN44" s="802"/>
      <c r="ADO44" s="802"/>
      <c r="ADP44" s="802"/>
      <c r="ADQ44" s="802"/>
      <c r="ADR44" s="802"/>
      <c r="ADS44" s="802"/>
      <c r="ADT44" s="802"/>
      <c r="ADU44" s="802"/>
      <c r="ADV44" s="802"/>
      <c r="ADW44" s="802"/>
      <c r="ADX44" s="802"/>
      <c r="ADY44" s="802"/>
      <c r="ADZ44" s="802"/>
      <c r="AEA44" s="802"/>
      <c r="AEB44" s="802"/>
      <c r="AEC44" s="802"/>
      <c r="AED44" s="802"/>
      <c r="AEE44" s="802"/>
      <c r="AEF44" s="802"/>
      <c r="AEG44" s="802"/>
      <c r="AEH44" s="802"/>
      <c r="AEI44" s="802"/>
      <c r="AEJ44" s="802"/>
      <c r="AEK44" s="802"/>
      <c r="AEL44" s="802"/>
      <c r="AEM44" s="802"/>
      <c r="AEN44" s="802"/>
      <c r="AEO44" s="802"/>
      <c r="AEP44" s="802"/>
      <c r="AEQ44" s="802"/>
      <c r="AER44" s="802"/>
      <c r="AES44" s="802"/>
      <c r="AET44" s="802"/>
      <c r="AEU44" s="802"/>
      <c r="AEV44" s="802"/>
      <c r="AEW44" s="802"/>
      <c r="AEX44" s="802"/>
      <c r="AEY44" s="802"/>
      <c r="AEZ44" s="802"/>
      <c r="AFA44" s="802"/>
      <c r="AFB44" s="802"/>
      <c r="AFC44" s="802"/>
      <c r="AFD44" s="802"/>
      <c r="AFE44" s="802"/>
      <c r="AFF44" s="802"/>
      <c r="AFG44" s="802"/>
      <c r="AFH44" s="802"/>
      <c r="AFI44" s="802"/>
      <c r="AFJ44" s="802"/>
      <c r="AFK44" s="802"/>
      <c r="AFL44" s="802"/>
      <c r="AFM44" s="802"/>
      <c r="AFN44" s="802"/>
      <c r="AFO44" s="802"/>
      <c r="AFP44" s="802"/>
      <c r="AFQ44" s="802"/>
      <c r="AFR44" s="802"/>
      <c r="AFS44" s="802"/>
      <c r="AFT44" s="802"/>
      <c r="AFU44" s="802"/>
      <c r="AFV44" s="802"/>
      <c r="AFW44" s="802"/>
      <c r="AFX44" s="802"/>
      <c r="AFY44" s="802"/>
      <c r="AFZ44" s="802"/>
      <c r="AGA44" s="802"/>
      <c r="AGB44" s="802"/>
      <c r="AGC44" s="802"/>
      <c r="AGD44" s="802"/>
      <c r="AGE44" s="802"/>
      <c r="AGF44" s="802"/>
      <c r="AGG44" s="802"/>
      <c r="AGH44" s="802"/>
      <c r="AGI44" s="802"/>
      <c r="AGJ44" s="802"/>
      <c r="AGK44" s="802"/>
      <c r="AGL44" s="802"/>
      <c r="AGM44" s="802"/>
      <c r="AGN44" s="802"/>
      <c r="AGO44" s="802"/>
      <c r="AGP44" s="802"/>
      <c r="AGQ44" s="802"/>
      <c r="AGR44" s="802"/>
      <c r="AGS44" s="802"/>
      <c r="AGT44" s="802"/>
      <c r="AGU44" s="802"/>
      <c r="AGV44" s="802"/>
      <c r="AGW44" s="802"/>
      <c r="AGX44" s="802"/>
      <c r="AGY44" s="802"/>
      <c r="AGZ44" s="802"/>
      <c r="AHA44" s="802"/>
      <c r="AHB44" s="802"/>
      <c r="AHC44" s="802"/>
      <c r="AHD44" s="802"/>
      <c r="AHE44" s="802"/>
      <c r="AHF44" s="802"/>
      <c r="AHG44" s="802"/>
      <c r="AHH44" s="802"/>
      <c r="AHI44" s="802"/>
      <c r="AHJ44" s="802"/>
      <c r="AHK44" s="802"/>
      <c r="AHL44" s="802"/>
      <c r="AHM44" s="802"/>
      <c r="AHN44" s="802"/>
      <c r="AHO44" s="802"/>
      <c r="AHP44" s="802"/>
      <c r="AHQ44" s="802"/>
      <c r="AHR44" s="802"/>
      <c r="AHS44" s="802"/>
      <c r="AHT44" s="802"/>
      <c r="AHU44" s="802"/>
      <c r="AHV44" s="802"/>
      <c r="AHW44" s="802"/>
      <c r="AHX44" s="802"/>
      <c r="AHY44" s="802"/>
      <c r="AHZ44" s="802"/>
      <c r="AIA44" s="802"/>
      <c r="AIB44" s="802"/>
      <c r="AIC44" s="802"/>
      <c r="AID44" s="802"/>
      <c r="AIE44" s="802"/>
      <c r="AIF44" s="802"/>
      <c r="AIG44" s="802"/>
      <c r="AIH44" s="802"/>
      <c r="AII44" s="802"/>
      <c r="AIJ44" s="802"/>
      <c r="AQE44" s="802"/>
      <c r="AQF44" s="802"/>
      <c r="AQG44" s="802"/>
      <c r="AQH44" s="802"/>
      <c r="AQI44" s="802"/>
      <c r="AQJ44" s="802"/>
      <c r="AQK44" s="802"/>
      <c r="AQL44" s="802"/>
      <c r="AQM44" s="802"/>
      <c r="AQN44" s="802"/>
      <c r="AQO44" s="802"/>
      <c r="AQP44" s="802"/>
      <c r="AQQ44" s="802"/>
      <c r="AQR44" s="802"/>
      <c r="AQS44" s="802"/>
      <c r="AQT44" s="802"/>
      <c r="AQU44" s="802"/>
      <c r="AQV44" s="802"/>
      <c r="AQW44" s="802"/>
      <c r="AQX44" s="802"/>
      <c r="AQY44" s="802"/>
      <c r="AQZ44" s="802"/>
      <c r="ARA44" s="802"/>
      <c r="ARB44" s="802"/>
      <c r="ARC44" s="802"/>
      <c r="ARD44" s="802"/>
      <c r="ARE44" s="802"/>
      <c r="ARF44" s="802"/>
      <c r="ARG44" s="802"/>
      <c r="ARH44" s="802"/>
      <c r="ARI44" s="802"/>
      <c r="ARJ44" s="802"/>
      <c r="ARK44" s="802"/>
      <c r="ARL44" s="802"/>
      <c r="ARM44" s="802"/>
      <c r="ARN44" s="802"/>
      <c r="ARO44" s="802"/>
      <c r="ARP44" s="802"/>
      <c r="ARQ44" s="802"/>
      <c r="ARR44" s="802"/>
      <c r="ARS44" s="802"/>
      <c r="ART44" s="802"/>
      <c r="ARU44" s="802"/>
      <c r="ARV44" s="802"/>
      <c r="ARW44" s="802"/>
      <c r="ARX44" s="802"/>
      <c r="ARY44" s="802"/>
      <c r="ARZ44" s="802"/>
      <c r="ASA44" s="802"/>
      <c r="ASB44" s="802"/>
      <c r="ASC44" s="802"/>
      <c r="ASD44" s="802"/>
      <c r="ASE44" s="802"/>
      <c r="ASF44" s="802"/>
      <c r="ASG44" s="802"/>
      <c r="ASH44" s="802"/>
      <c r="ASI44" s="802"/>
      <c r="ASJ44" s="802"/>
      <c r="ASK44" s="802"/>
      <c r="ASL44" s="802"/>
      <c r="ATP44" s="802"/>
      <c r="ATQ44" s="802"/>
      <c r="ATR44" s="802"/>
      <c r="ATS44" s="802"/>
      <c r="ATT44" s="802"/>
      <c r="ATU44" s="802"/>
      <c r="ATV44" s="802"/>
      <c r="ATW44" s="802"/>
      <c r="ATX44" s="802"/>
      <c r="ATY44" s="802"/>
      <c r="ATZ44" s="802"/>
      <c r="AUA44" s="802"/>
      <c r="AUB44" s="802"/>
      <c r="AUC44" s="802"/>
      <c r="AUD44" s="802"/>
      <c r="AUE44" s="802"/>
      <c r="AUF44" s="802"/>
      <c r="AUG44" s="802"/>
      <c r="AUH44" s="802"/>
      <c r="AUI44" s="802"/>
      <c r="AUJ44" s="802"/>
      <c r="AUK44" s="802"/>
      <c r="AUL44" s="802"/>
      <c r="AUM44" s="802"/>
      <c r="AUN44" s="802"/>
      <c r="AUO44" s="802"/>
      <c r="AUP44" s="801"/>
      <c r="AUQ44" s="802"/>
      <c r="AUR44" s="801"/>
      <c r="AUS44" s="802"/>
      <c r="AUT44" s="801"/>
      <c r="AUU44" s="802"/>
      <c r="AUV44" s="802"/>
      <c r="AUW44" s="802"/>
      <c r="AUX44" s="802"/>
      <c r="AUY44" s="802"/>
      <c r="AUZ44" s="802"/>
      <c r="AVA44" s="802"/>
      <c r="AVB44" s="802"/>
      <c r="AVC44" s="802"/>
      <c r="AVD44" s="802"/>
      <c r="AVE44" s="802"/>
      <c r="AVF44" s="802"/>
      <c r="AVG44" s="802"/>
      <c r="AVH44" s="802"/>
      <c r="AVI44" s="802"/>
      <c r="AVJ44" s="808"/>
      <c r="AVK44" s="808"/>
      <c r="AVL44" s="808"/>
      <c r="AVM44" s="808"/>
      <c r="AVN44" s="808"/>
      <c r="AVO44" s="808"/>
      <c r="AVP44" s="808"/>
      <c r="AVQ44" s="808"/>
      <c r="AVR44" s="808"/>
      <c r="AVS44" s="808"/>
      <c r="AVT44" s="808"/>
      <c r="AVU44" s="809"/>
      <c r="AVV44" s="809"/>
      <c r="AVW44" s="809"/>
      <c r="AVX44" s="809"/>
      <c r="AVY44" s="809"/>
      <c r="AVZ44" s="809"/>
      <c r="AWA44" s="809"/>
      <c r="AWB44" s="809"/>
      <c r="AWC44" s="809"/>
      <c r="AWD44" s="809"/>
      <c r="AWE44" s="809"/>
      <c r="AWF44" s="809"/>
      <c r="AWG44" s="809"/>
      <c r="AWH44" s="809"/>
      <c r="AWI44" s="809"/>
      <c r="AWJ44" s="809"/>
      <c r="AWK44" s="809"/>
      <c r="AWL44" s="809"/>
      <c r="AWM44" s="809"/>
      <c r="AWN44" s="809"/>
      <c r="AWO44" s="809"/>
      <c r="AWP44" s="809"/>
      <c r="AWQ44" s="809"/>
      <c r="AWR44" s="808"/>
      <c r="AWS44" s="761"/>
      <c r="AWT44" s="808"/>
      <c r="AWU44" s="809"/>
      <c r="AWV44" s="809"/>
      <c r="AWW44" s="809"/>
      <c r="AWX44" s="809"/>
      <c r="AWY44" s="809"/>
      <c r="AWZ44" s="809"/>
      <c r="AXA44" s="809"/>
      <c r="AXB44" s="809"/>
      <c r="AXC44" s="809"/>
      <c r="AXD44" s="809"/>
      <c r="AXE44" s="809"/>
      <c r="AXF44" s="809"/>
      <c r="AXG44" s="809"/>
      <c r="AXH44" s="809"/>
      <c r="AXI44" s="809"/>
      <c r="AXJ44" s="809"/>
      <c r="AXK44" s="809"/>
      <c r="AXL44" s="809"/>
      <c r="AXM44" s="809"/>
      <c r="AXN44" s="809"/>
      <c r="AXO44" s="809"/>
      <c r="AXP44" s="809"/>
      <c r="AXQ44" s="809"/>
      <c r="AXR44" s="809"/>
      <c r="AXS44" s="809"/>
      <c r="AXT44" s="809"/>
      <c r="AXU44" s="809"/>
      <c r="AXV44" s="809"/>
      <c r="AXW44" s="809"/>
      <c r="AXX44" s="809"/>
      <c r="AXY44" s="809"/>
      <c r="AXZ44" s="809"/>
      <c r="AYA44" s="809"/>
      <c r="AYB44" s="809"/>
      <c r="AYC44" s="809"/>
      <c r="AYD44" s="808"/>
      <c r="AYE44" s="808"/>
      <c r="AYF44" s="809"/>
      <c r="AYG44" s="808"/>
      <c r="AYH44" s="810"/>
      <c r="AYI44" s="810"/>
      <c r="AYJ44" s="810"/>
      <c r="AYK44" s="810"/>
      <c r="AYL44" s="810"/>
      <c r="AYM44" s="810"/>
      <c r="AYN44" s="810"/>
      <c r="AYO44" s="810"/>
      <c r="AYP44" s="810"/>
      <c r="AYQ44" s="810"/>
      <c r="AYR44" s="810"/>
      <c r="AYS44" s="810"/>
      <c r="AYT44" s="810"/>
      <c r="AYU44" s="810"/>
      <c r="AYV44" s="810"/>
      <c r="AYW44" s="810"/>
      <c r="AYX44" s="810"/>
      <c r="AYY44" s="810"/>
      <c r="AYZ44" s="810"/>
      <c r="AZA44" s="810"/>
      <c r="AZB44" s="810"/>
      <c r="AZC44" s="810"/>
      <c r="AZD44" s="810"/>
      <c r="AZE44" s="810"/>
      <c r="AZF44" s="810"/>
      <c r="AZG44" s="810"/>
      <c r="AZH44" s="810"/>
      <c r="AZI44" s="810"/>
      <c r="AZJ44" s="810"/>
      <c r="AZK44" s="810"/>
      <c r="AZL44" s="810"/>
      <c r="AZM44" s="810"/>
      <c r="AZN44" s="810"/>
      <c r="AZO44" s="810"/>
      <c r="AZP44" s="809"/>
      <c r="AZQ44" s="802"/>
      <c r="AZR44" s="802"/>
      <c r="AZS44" s="802"/>
    </row>
    <row r="45" spans="2:1371" s="793" customFormat="1" ht="13.5">
      <c r="AS45" s="802"/>
      <c r="AT45" s="802"/>
      <c r="AU45" s="802"/>
      <c r="AV45" s="802"/>
      <c r="AW45" s="802"/>
      <c r="AX45" s="802"/>
      <c r="AY45" s="802"/>
      <c r="AZ45" s="802"/>
      <c r="BA45" s="802"/>
      <c r="BB45" s="802"/>
      <c r="BC45" s="802"/>
      <c r="BD45" s="802"/>
      <c r="BE45" s="802"/>
      <c r="BF45" s="802"/>
      <c r="BG45" s="802"/>
      <c r="BH45" s="802"/>
      <c r="BI45" s="802"/>
      <c r="BJ45" s="802"/>
      <c r="BK45" s="802"/>
      <c r="BL45" s="802"/>
      <c r="BM45" s="802"/>
      <c r="BN45" s="802"/>
      <c r="BO45" s="802"/>
      <c r="BP45" s="802"/>
      <c r="BQ45" s="802"/>
      <c r="BR45" s="802"/>
      <c r="BS45" s="802"/>
      <c r="BT45" s="802"/>
      <c r="BU45" s="802"/>
      <c r="BV45" s="802"/>
      <c r="BW45" s="802"/>
      <c r="BX45" s="802"/>
      <c r="BY45" s="802"/>
      <c r="BZ45" s="802"/>
      <c r="CA45" s="802"/>
      <c r="CB45" s="802"/>
      <c r="CC45" s="802"/>
      <c r="CD45" s="802"/>
      <c r="CE45" s="802"/>
      <c r="CF45" s="802"/>
      <c r="CG45" s="802"/>
      <c r="CH45" s="802"/>
      <c r="CI45" s="802"/>
      <c r="CJ45" s="802"/>
      <c r="CK45" s="802"/>
      <c r="CL45" s="802"/>
      <c r="CM45" s="802"/>
      <c r="CN45" s="802"/>
      <c r="CO45" s="802"/>
      <c r="CP45" s="802"/>
      <c r="CQ45" s="802"/>
      <c r="CR45" s="802"/>
      <c r="CS45" s="802"/>
      <c r="CT45" s="802"/>
      <c r="CU45" s="802"/>
      <c r="CV45" s="802"/>
      <c r="CW45" s="802"/>
      <c r="CX45" s="802"/>
      <c r="CY45" s="802"/>
      <c r="CZ45" s="802"/>
      <c r="DA45" s="802"/>
      <c r="DB45" s="802"/>
      <c r="DC45" s="802"/>
      <c r="DD45" s="802"/>
      <c r="DE45" s="802"/>
      <c r="DF45" s="802"/>
      <c r="DG45" s="802"/>
      <c r="DH45" s="802"/>
      <c r="DI45" s="802"/>
      <c r="DJ45" s="802"/>
      <c r="DK45" s="802"/>
      <c r="DL45" s="802"/>
      <c r="DM45" s="802"/>
      <c r="DN45" s="802"/>
      <c r="DO45" s="802"/>
      <c r="DP45" s="802"/>
      <c r="DQ45" s="802"/>
      <c r="DR45" s="802"/>
      <c r="DS45" s="802"/>
      <c r="DT45" s="802"/>
      <c r="DU45" s="802"/>
      <c r="DV45" s="802"/>
      <c r="DW45" s="802"/>
      <c r="DX45" s="802"/>
      <c r="DY45" s="802"/>
      <c r="DZ45" s="802"/>
      <c r="EA45" s="802"/>
      <c r="EB45" s="802"/>
      <c r="EC45" s="802"/>
      <c r="ED45" s="802"/>
      <c r="EE45" s="802"/>
      <c r="EF45" s="802"/>
      <c r="EG45" s="802"/>
      <c r="EH45" s="802"/>
      <c r="EI45" s="802"/>
      <c r="EJ45" s="802"/>
      <c r="EK45" s="802"/>
      <c r="EL45" s="802"/>
      <c r="EM45" s="802"/>
      <c r="EN45" s="802"/>
      <c r="EO45" s="802"/>
      <c r="EP45" s="802"/>
      <c r="EQ45" s="802"/>
      <c r="ER45" s="802"/>
      <c r="ES45" s="802"/>
      <c r="ET45" s="802"/>
      <c r="EU45" s="802"/>
      <c r="EV45" s="802"/>
      <c r="EW45" s="802"/>
      <c r="EX45" s="802"/>
      <c r="EY45" s="802"/>
      <c r="EZ45" s="802"/>
      <c r="FA45" s="802"/>
      <c r="FB45" s="802"/>
      <c r="FC45" s="802"/>
      <c r="FD45" s="802"/>
      <c r="FE45" s="802"/>
      <c r="FF45" s="802"/>
      <c r="FG45" s="802"/>
      <c r="FH45" s="802"/>
      <c r="FI45" s="802"/>
      <c r="FJ45" s="802"/>
      <c r="FK45" s="802"/>
      <c r="FL45" s="802"/>
      <c r="FM45" s="802"/>
      <c r="FN45" s="802"/>
      <c r="FO45" s="802"/>
      <c r="FP45" s="802"/>
      <c r="FQ45" s="802"/>
      <c r="FR45" s="802"/>
      <c r="FS45" s="802"/>
      <c r="FT45" s="802"/>
      <c r="FU45" s="802"/>
      <c r="FV45" s="802"/>
      <c r="FW45" s="802"/>
      <c r="FX45" s="802"/>
      <c r="FY45" s="802"/>
      <c r="FZ45" s="802"/>
      <c r="GA45" s="802"/>
      <c r="GB45" s="802"/>
      <c r="GC45" s="802"/>
      <c r="GD45" s="802"/>
      <c r="GE45" s="802"/>
      <c r="GF45" s="802"/>
      <c r="GG45" s="802"/>
      <c r="GH45" s="802"/>
      <c r="GI45" s="802"/>
      <c r="GJ45" s="802"/>
      <c r="GK45" s="802"/>
      <c r="GL45" s="802"/>
      <c r="GM45" s="802"/>
      <c r="GN45" s="802"/>
      <c r="GO45" s="802"/>
      <c r="GP45" s="802"/>
      <c r="GQ45" s="802"/>
      <c r="GR45" s="802"/>
      <c r="GS45" s="802"/>
      <c r="GT45" s="802"/>
      <c r="GU45" s="802"/>
      <c r="GV45" s="802"/>
      <c r="GW45" s="802"/>
      <c r="GX45" s="802"/>
      <c r="GY45" s="802"/>
      <c r="GZ45" s="802"/>
      <c r="HA45" s="802"/>
      <c r="HB45" s="802"/>
      <c r="HC45" s="802"/>
      <c r="HD45" s="802"/>
      <c r="HE45" s="802"/>
      <c r="HF45" s="802"/>
      <c r="HG45" s="802"/>
      <c r="HH45" s="802"/>
      <c r="HI45" s="802"/>
      <c r="HJ45" s="802"/>
      <c r="HK45" s="802"/>
      <c r="HL45" s="802"/>
      <c r="HM45" s="802"/>
      <c r="HN45" s="802"/>
      <c r="HO45" s="802"/>
      <c r="HP45" s="802"/>
      <c r="HQ45" s="802"/>
      <c r="HR45" s="802"/>
      <c r="HS45" s="802"/>
      <c r="HT45" s="802"/>
      <c r="HU45" s="802"/>
      <c r="HV45" s="802"/>
      <c r="HW45" s="802"/>
      <c r="HX45" s="802"/>
      <c r="HY45" s="802"/>
      <c r="HZ45" s="802"/>
      <c r="IA45" s="802"/>
      <c r="IB45" s="802"/>
      <c r="IC45" s="802"/>
      <c r="ID45" s="802"/>
      <c r="IE45" s="802"/>
      <c r="IF45" s="802"/>
      <c r="IG45" s="802"/>
      <c r="IH45" s="802"/>
      <c r="II45" s="802"/>
      <c r="IJ45" s="802"/>
      <c r="IK45" s="802"/>
      <c r="IL45" s="802"/>
      <c r="IM45" s="802"/>
      <c r="IN45" s="802"/>
      <c r="IO45" s="802"/>
      <c r="IP45" s="802"/>
      <c r="IQ45" s="802"/>
      <c r="IR45" s="802"/>
      <c r="IS45" s="802"/>
      <c r="IT45" s="802"/>
      <c r="IU45" s="802"/>
      <c r="IV45" s="802"/>
      <c r="IW45" s="802"/>
      <c r="IX45" s="802"/>
      <c r="IY45" s="802"/>
      <c r="IZ45" s="802"/>
      <c r="JA45" s="802"/>
      <c r="JB45" s="802"/>
      <c r="JC45" s="802"/>
      <c r="JD45" s="802"/>
      <c r="JE45" s="802"/>
      <c r="JF45" s="802"/>
      <c r="JG45" s="802"/>
      <c r="JH45" s="802"/>
      <c r="JI45" s="802"/>
      <c r="JJ45" s="802"/>
      <c r="JK45" s="802"/>
      <c r="JL45" s="802"/>
      <c r="JM45" s="802"/>
      <c r="JN45" s="802"/>
      <c r="JO45" s="802"/>
      <c r="JP45" s="802"/>
      <c r="JQ45" s="802"/>
      <c r="JR45" s="802"/>
      <c r="JS45" s="802"/>
      <c r="JT45" s="802"/>
      <c r="JU45" s="802"/>
      <c r="JV45" s="802"/>
      <c r="JW45" s="802"/>
      <c r="JX45" s="802"/>
      <c r="JY45" s="802"/>
      <c r="JZ45" s="802"/>
      <c r="KA45" s="802"/>
      <c r="KB45" s="802"/>
      <c r="KC45" s="802"/>
      <c r="KD45" s="802"/>
      <c r="KE45" s="802"/>
      <c r="KF45" s="802"/>
      <c r="KG45" s="802"/>
      <c r="KH45" s="802"/>
      <c r="KI45" s="802"/>
      <c r="KJ45" s="802"/>
      <c r="KK45" s="802"/>
      <c r="KL45" s="802"/>
      <c r="KM45" s="802"/>
      <c r="KN45" s="802"/>
      <c r="KO45" s="802"/>
      <c r="KP45" s="802"/>
      <c r="KQ45" s="802"/>
      <c r="KR45" s="802"/>
      <c r="KS45" s="802"/>
      <c r="KT45" s="802"/>
      <c r="KU45" s="802"/>
      <c r="KV45" s="802"/>
      <c r="KW45" s="802"/>
      <c r="KX45" s="802"/>
      <c r="KY45" s="802"/>
      <c r="KZ45" s="802"/>
      <c r="LA45" s="802"/>
      <c r="LB45" s="802"/>
      <c r="LC45" s="802"/>
      <c r="LD45" s="802"/>
      <c r="LE45" s="802"/>
      <c r="LF45" s="802"/>
      <c r="LG45" s="802"/>
      <c r="LH45" s="802"/>
      <c r="LI45" s="802"/>
      <c r="LJ45" s="802"/>
      <c r="LK45" s="802"/>
      <c r="LL45" s="802"/>
      <c r="LM45" s="802"/>
      <c r="LN45" s="802"/>
      <c r="LO45" s="802"/>
      <c r="LP45" s="802"/>
      <c r="LQ45" s="802"/>
      <c r="LR45" s="802"/>
      <c r="LS45" s="802"/>
      <c r="LT45" s="802"/>
      <c r="LU45" s="802"/>
      <c r="LV45" s="802"/>
      <c r="LW45" s="802"/>
      <c r="LX45" s="802"/>
      <c r="LY45" s="802"/>
      <c r="LZ45" s="802"/>
      <c r="MA45" s="802"/>
      <c r="MB45" s="802"/>
      <c r="MC45" s="802"/>
      <c r="MD45" s="802"/>
      <c r="ME45" s="802"/>
      <c r="MF45" s="802"/>
      <c r="MG45" s="802"/>
      <c r="MH45" s="802"/>
      <c r="MI45" s="802"/>
      <c r="MJ45" s="802"/>
      <c r="MK45" s="802"/>
      <c r="ML45" s="802"/>
      <c r="MM45" s="802"/>
      <c r="MN45" s="802"/>
      <c r="MO45" s="802"/>
      <c r="MP45" s="802"/>
      <c r="MQ45" s="802"/>
      <c r="MR45" s="802"/>
      <c r="MS45" s="802"/>
      <c r="MT45" s="802"/>
      <c r="MU45" s="802"/>
      <c r="MV45" s="802"/>
      <c r="MW45" s="802"/>
      <c r="MX45" s="802"/>
      <c r="MY45" s="802"/>
      <c r="MZ45" s="802"/>
      <c r="NA45" s="802"/>
      <c r="NB45" s="802"/>
      <c r="NC45" s="802"/>
      <c r="ND45" s="802"/>
      <c r="NE45" s="802"/>
      <c r="NF45" s="802"/>
      <c r="NG45" s="802"/>
      <c r="NH45" s="802"/>
      <c r="NI45" s="802"/>
      <c r="NJ45" s="802"/>
      <c r="NK45" s="802"/>
      <c r="NL45" s="802"/>
      <c r="NM45" s="802"/>
      <c r="NN45" s="802"/>
      <c r="NO45" s="802"/>
      <c r="NP45" s="802"/>
      <c r="NQ45" s="802"/>
      <c r="NR45" s="802"/>
      <c r="NS45" s="802"/>
      <c r="NT45" s="802"/>
      <c r="NU45" s="802"/>
      <c r="NV45" s="802"/>
      <c r="NW45" s="802"/>
      <c r="NX45" s="802"/>
      <c r="NY45" s="802"/>
      <c r="NZ45" s="802"/>
      <c r="OA45" s="802"/>
      <c r="OB45" s="802"/>
      <c r="OC45" s="802"/>
      <c r="OD45" s="802"/>
      <c r="OE45" s="802"/>
      <c r="OF45" s="802"/>
      <c r="OG45" s="802"/>
      <c r="OH45" s="802"/>
      <c r="OI45" s="802"/>
      <c r="OJ45" s="802"/>
      <c r="OK45" s="802"/>
      <c r="OL45" s="802"/>
      <c r="OM45" s="802"/>
      <c r="ON45" s="802"/>
      <c r="OO45" s="802"/>
      <c r="OP45" s="802"/>
      <c r="OQ45" s="802"/>
      <c r="OR45" s="802"/>
      <c r="OS45" s="802"/>
      <c r="OT45" s="802"/>
      <c r="OU45" s="802"/>
      <c r="OV45" s="802"/>
      <c r="OW45" s="802"/>
      <c r="OX45" s="802"/>
      <c r="OY45" s="802"/>
      <c r="OZ45" s="802"/>
      <c r="PA45" s="802"/>
      <c r="PB45" s="802"/>
      <c r="PC45" s="802"/>
      <c r="PD45" s="802"/>
      <c r="PE45" s="802"/>
      <c r="PF45" s="802"/>
      <c r="PG45" s="802"/>
      <c r="PH45" s="802"/>
      <c r="PI45" s="802"/>
      <c r="PJ45" s="802"/>
      <c r="PK45" s="802"/>
      <c r="PL45" s="802"/>
      <c r="PM45" s="802"/>
      <c r="PN45" s="802"/>
      <c r="PO45" s="802"/>
      <c r="PP45" s="802"/>
      <c r="PQ45" s="802"/>
      <c r="PR45" s="802"/>
      <c r="PS45" s="802"/>
      <c r="PT45" s="802"/>
      <c r="PU45" s="802"/>
      <c r="PV45" s="802"/>
      <c r="PW45" s="802"/>
      <c r="PX45" s="802"/>
      <c r="PY45" s="802"/>
      <c r="PZ45" s="802"/>
      <c r="QA45" s="802"/>
      <c r="QB45" s="802"/>
      <c r="QC45" s="802"/>
      <c r="QD45" s="802"/>
      <c r="QE45" s="802"/>
      <c r="QF45" s="802"/>
      <c r="QG45" s="802"/>
      <c r="QH45" s="802"/>
      <c r="QI45" s="802"/>
      <c r="QJ45" s="802"/>
      <c r="QK45" s="802"/>
      <c r="QL45" s="802"/>
      <c r="QM45" s="802"/>
      <c r="QN45" s="802"/>
      <c r="QO45" s="802"/>
      <c r="QP45" s="802"/>
      <c r="QQ45" s="802"/>
      <c r="QR45" s="802"/>
      <c r="QS45" s="802"/>
      <c r="QT45" s="802"/>
      <c r="QU45" s="802"/>
      <c r="QV45" s="802"/>
      <c r="QW45" s="802"/>
      <c r="QX45" s="802"/>
      <c r="QY45" s="802"/>
      <c r="QZ45" s="802"/>
      <c r="RA45" s="802"/>
      <c r="RB45" s="802"/>
      <c r="RC45" s="802"/>
      <c r="RD45" s="802"/>
      <c r="RE45" s="802"/>
      <c r="RF45" s="802"/>
      <c r="RG45" s="802"/>
      <c r="RH45" s="802"/>
      <c r="RI45" s="802"/>
      <c r="RJ45" s="802"/>
      <c r="RK45" s="802"/>
      <c r="RL45" s="802"/>
      <c r="RM45" s="802"/>
      <c r="RN45" s="802"/>
      <c r="RO45" s="802"/>
      <c r="RP45" s="802"/>
      <c r="RQ45" s="802"/>
      <c r="RR45" s="802"/>
      <c r="RS45" s="802"/>
      <c r="RT45" s="802"/>
      <c r="RU45" s="802"/>
      <c r="RV45" s="802"/>
      <c r="RW45" s="802"/>
      <c r="RX45" s="802"/>
      <c r="RY45" s="802"/>
      <c r="RZ45" s="802"/>
      <c r="SA45" s="802"/>
      <c r="SB45" s="802"/>
      <c r="SC45" s="802"/>
      <c r="SD45" s="802"/>
      <c r="SE45" s="802"/>
      <c r="SF45" s="802"/>
      <c r="SG45" s="802"/>
      <c r="SH45" s="802"/>
      <c r="SI45" s="802"/>
      <c r="SJ45" s="802"/>
      <c r="SK45" s="802"/>
      <c r="SL45" s="802"/>
      <c r="SM45" s="802"/>
      <c r="SN45" s="802"/>
      <c r="SO45" s="802"/>
      <c r="SP45" s="802"/>
      <c r="SQ45" s="802"/>
      <c r="SR45" s="802"/>
      <c r="SS45" s="802"/>
      <c r="ST45" s="802"/>
      <c r="SU45" s="802"/>
      <c r="SV45" s="802"/>
      <c r="SW45" s="802"/>
      <c r="SX45" s="802"/>
      <c r="SY45" s="802"/>
      <c r="SZ45" s="802"/>
      <c r="TA45" s="802"/>
      <c r="TB45" s="802"/>
      <c r="TC45" s="802"/>
      <c r="TD45" s="802"/>
      <c r="TE45" s="802"/>
      <c r="TF45" s="802"/>
      <c r="TG45" s="802"/>
      <c r="TH45" s="802"/>
      <c r="TI45" s="802"/>
      <c r="TJ45" s="802"/>
      <c r="TK45" s="802"/>
      <c r="TL45" s="802"/>
      <c r="TM45" s="802"/>
      <c r="TN45" s="802"/>
      <c r="TO45" s="802"/>
      <c r="TP45" s="802"/>
      <c r="TQ45" s="802"/>
      <c r="TR45" s="802"/>
      <c r="TS45" s="802"/>
      <c r="TT45" s="802"/>
      <c r="TU45" s="802"/>
      <c r="TV45" s="802"/>
      <c r="TW45" s="802"/>
      <c r="TX45" s="802"/>
      <c r="TY45" s="802"/>
      <c r="TZ45" s="802"/>
      <c r="UA45" s="802"/>
      <c r="UB45" s="802"/>
      <c r="UC45" s="802"/>
      <c r="UD45" s="802"/>
      <c r="UE45" s="802"/>
      <c r="UF45" s="802"/>
      <c r="UG45" s="802"/>
      <c r="UH45" s="802"/>
      <c r="UI45" s="802"/>
      <c r="UJ45" s="802"/>
      <c r="UK45" s="802"/>
      <c r="UL45" s="802"/>
      <c r="UM45" s="802"/>
      <c r="UN45" s="802"/>
      <c r="UO45" s="802"/>
      <c r="UP45" s="802"/>
      <c r="UQ45" s="802"/>
      <c r="UR45" s="802"/>
      <c r="US45" s="802"/>
      <c r="UT45" s="802"/>
      <c r="UU45" s="802"/>
      <c r="UV45" s="802"/>
      <c r="UW45" s="802"/>
      <c r="UX45" s="802"/>
      <c r="UY45" s="802"/>
      <c r="UZ45" s="802"/>
      <c r="VA45" s="802"/>
      <c r="VB45" s="802"/>
      <c r="VC45" s="802"/>
      <c r="VD45" s="802"/>
      <c r="VE45" s="802"/>
      <c r="VF45" s="802"/>
      <c r="VG45" s="802"/>
      <c r="VH45" s="802"/>
      <c r="VI45" s="802"/>
      <c r="VJ45" s="802"/>
      <c r="VK45" s="802"/>
      <c r="VL45" s="802"/>
      <c r="VM45" s="802"/>
      <c r="VN45" s="802"/>
      <c r="VO45" s="802"/>
      <c r="VP45" s="802"/>
      <c r="VQ45" s="802"/>
      <c r="VR45" s="802"/>
      <c r="VS45" s="802"/>
      <c r="VT45" s="802"/>
      <c r="VU45" s="802"/>
      <c r="VV45" s="802"/>
      <c r="VW45" s="802"/>
      <c r="VX45" s="802"/>
      <c r="VY45" s="802"/>
      <c r="VZ45" s="802"/>
      <c r="WA45" s="802"/>
      <c r="WB45" s="802"/>
      <c r="WC45" s="802"/>
      <c r="WD45" s="802"/>
      <c r="WE45" s="802"/>
      <c r="WF45" s="802"/>
      <c r="WG45" s="802"/>
      <c r="WH45" s="802"/>
      <c r="WI45" s="802"/>
      <c r="WJ45" s="802"/>
      <c r="WK45" s="802"/>
      <c r="WL45" s="802"/>
      <c r="WM45" s="802"/>
      <c r="WN45" s="802"/>
      <c r="WO45" s="802"/>
      <c r="WP45" s="802"/>
      <c r="WQ45" s="802"/>
      <c r="WR45" s="802"/>
      <c r="WS45" s="802"/>
      <c r="WT45" s="802"/>
      <c r="WU45" s="802"/>
      <c r="WV45" s="802"/>
      <c r="WW45" s="802"/>
      <c r="WX45" s="802"/>
      <c r="WY45" s="802"/>
      <c r="WZ45" s="802"/>
      <c r="XA45" s="802"/>
      <c r="XB45" s="802"/>
      <c r="XC45" s="802"/>
      <c r="XD45" s="802"/>
      <c r="XE45" s="802"/>
      <c r="XF45" s="802"/>
      <c r="XG45" s="802"/>
      <c r="XH45" s="802"/>
      <c r="XI45" s="802"/>
      <c r="XJ45" s="802"/>
      <c r="XK45" s="802"/>
      <c r="XL45" s="802"/>
      <c r="XM45" s="802"/>
      <c r="XN45" s="802"/>
      <c r="XO45" s="802"/>
      <c r="XP45" s="802"/>
      <c r="XQ45" s="802"/>
      <c r="XR45" s="802"/>
      <c r="XS45" s="802"/>
      <c r="XT45" s="802"/>
      <c r="XU45" s="802"/>
      <c r="XV45" s="802"/>
      <c r="XW45" s="802"/>
      <c r="XX45" s="802"/>
      <c r="XY45" s="802"/>
      <c r="XZ45" s="802"/>
      <c r="YA45" s="802"/>
      <c r="YB45" s="802"/>
      <c r="YC45" s="802"/>
      <c r="YD45" s="802"/>
      <c r="YE45" s="802"/>
      <c r="YF45" s="802"/>
      <c r="YG45" s="802"/>
      <c r="YH45" s="802"/>
      <c r="YI45" s="802"/>
      <c r="YJ45" s="802"/>
      <c r="YK45" s="802"/>
      <c r="YL45" s="802"/>
      <c r="YM45" s="802"/>
      <c r="YN45" s="802"/>
      <c r="YO45" s="802"/>
      <c r="YP45" s="802"/>
      <c r="YQ45" s="802"/>
      <c r="YR45" s="802"/>
      <c r="YS45" s="802"/>
      <c r="YT45" s="802"/>
      <c r="YU45" s="802"/>
      <c r="YV45" s="802"/>
      <c r="YW45" s="802"/>
      <c r="YX45" s="802"/>
      <c r="YY45" s="802"/>
      <c r="YZ45" s="802"/>
      <c r="ZA45" s="802"/>
      <c r="ZB45" s="802"/>
      <c r="ZC45" s="802"/>
      <c r="ZD45" s="802"/>
      <c r="ZE45" s="802"/>
      <c r="ZF45" s="802"/>
      <c r="ZG45" s="802"/>
      <c r="ZH45" s="802"/>
      <c r="ZI45" s="802"/>
      <c r="ZJ45" s="802"/>
      <c r="ZK45" s="802"/>
      <c r="ZL45" s="802"/>
      <c r="ZM45" s="802"/>
      <c r="ZN45" s="802"/>
      <c r="ZO45" s="802"/>
      <c r="ZP45" s="802"/>
      <c r="ZQ45" s="802"/>
      <c r="ZR45" s="802"/>
      <c r="ZS45" s="802"/>
      <c r="ZT45" s="802"/>
      <c r="ZU45" s="802"/>
      <c r="ZV45" s="802"/>
      <c r="ZW45" s="802"/>
      <c r="ZX45" s="802"/>
      <c r="ZY45" s="802"/>
      <c r="ZZ45" s="802"/>
      <c r="AAA45" s="802"/>
      <c r="AAB45" s="802"/>
      <c r="AAC45" s="802"/>
      <c r="AAD45" s="802"/>
      <c r="AAE45" s="802"/>
      <c r="AAF45" s="802"/>
      <c r="AAG45" s="802"/>
      <c r="AAH45" s="802"/>
      <c r="AAI45" s="802"/>
      <c r="AAJ45" s="802"/>
      <c r="AAK45" s="802"/>
      <c r="AAL45" s="802"/>
      <c r="AAM45" s="802"/>
      <c r="AAN45" s="802"/>
      <c r="AAO45" s="802"/>
      <c r="AAP45" s="802"/>
      <c r="AAQ45" s="802"/>
      <c r="AAR45" s="802"/>
      <c r="AAS45" s="802"/>
      <c r="AAT45" s="802"/>
      <c r="AAU45" s="802"/>
      <c r="AAV45" s="802"/>
      <c r="AAW45" s="802"/>
      <c r="AAX45" s="802"/>
      <c r="AAY45" s="802"/>
      <c r="AAZ45" s="802"/>
      <c r="ABA45" s="802"/>
      <c r="ABB45" s="802"/>
      <c r="ABC45" s="802"/>
      <c r="ABD45" s="802"/>
      <c r="ABE45" s="802"/>
      <c r="ABF45" s="802"/>
      <c r="ABG45" s="802"/>
      <c r="ABH45" s="802"/>
      <c r="ABI45" s="802"/>
      <c r="ABJ45" s="802"/>
      <c r="ABK45" s="802"/>
      <c r="ABL45" s="802"/>
      <c r="ABM45" s="802"/>
      <c r="ABN45" s="802"/>
      <c r="ABO45" s="802"/>
      <c r="ABP45" s="802"/>
      <c r="ABQ45" s="802"/>
      <c r="ABR45" s="802"/>
      <c r="ABS45" s="802"/>
      <c r="ABT45" s="802"/>
      <c r="ABU45" s="802"/>
      <c r="ABV45" s="802"/>
      <c r="ABW45" s="802"/>
      <c r="ABX45" s="802"/>
      <c r="ABY45" s="802"/>
      <c r="ABZ45" s="802"/>
      <c r="ACA45" s="802"/>
      <c r="ACB45" s="802"/>
      <c r="ACC45" s="802"/>
      <c r="ACD45" s="802"/>
      <c r="ACE45" s="802"/>
      <c r="ACF45" s="802"/>
      <c r="ACG45" s="802"/>
      <c r="ACH45" s="802"/>
      <c r="ACI45" s="802"/>
      <c r="ACJ45" s="802"/>
      <c r="ACK45" s="802"/>
      <c r="ACL45" s="802"/>
      <c r="ACM45" s="802"/>
      <c r="ACN45" s="802"/>
      <c r="ACO45" s="802"/>
      <c r="ACP45" s="802"/>
      <c r="ACQ45" s="802"/>
      <c r="ACR45" s="802"/>
      <c r="ACS45" s="802"/>
      <c r="ACT45" s="802"/>
      <c r="ACU45" s="802"/>
      <c r="ACV45" s="802"/>
      <c r="ACW45" s="802"/>
      <c r="ACX45" s="802"/>
      <c r="ACY45" s="802"/>
      <c r="ACZ45" s="802"/>
      <c r="ADA45" s="802"/>
      <c r="ADB45" s="802"/>
      <c r="ADC45" s="802"/>
      <c r="ADD45" s="802"/>
      <c r="ADE45" s="802"/>
      <c r="ADF45" s="802"/>
      <c r="ADG45" s="802"/>
      <c r="ADH45" s="802"/>
      <c r="ADI45" s="802"/>
      <c r="ADJ45" s="802"/>
      <c r="ADK45" s="802"/>
      <c r="ADL45" s="802"/>
      <c r="ADM45" s="802"/>
      <c r="ADN45" s="802"/>
      <c r="ADO45" s="802"/>
      <c r="ADP45" s="802"/>
      <c r="ADQ45" s="802"/>
      <c r="ADR45" s="802"/>
      <c r="ADS45" s="802"/>
      <c r="ADT45" s="802"/>
      <c r="ADU45" s="802"/>
      <c r="ADV45" s="802"/>
      <c r="ADW45" s="802"/>
      <c r="ADX45" s="802"/>
      <c r="ADY45" s="802"/>
      <c r="ADZ45" s="802"/>
      <c r="AEA45" s="802"/>
      <c r="AEB45" s="802"/>
      <c r="AEC45" s="802"/>
      <c r="AED45" s="802"/>
      <c r="AEE45" s="802"/>
      <c r="AEF45" s="802"/>
      <c r="AEG45" s="802"/>
      <c r="AEH45" s="802"/>
      <c r="AEI45" s="802"/>
      <c r="AEJ45" s="802"/>
      <c r="AEK45" s="802"/>
      <c r="AEL45" s="802"/>
      <c r="AEM45" s="802"/>
      <c r="AEN45" s="802"/>
      <c r="AEO45" s="802"/>
      <c r="AEP45" s="802"/>
      <c r="AEQ45" s="802"/>
      <c r="AER45" s="802"/>
      <c r="AES45" s="802"/>
      <c r="AET45" s="802"/>
      <c r="AEU45" s="802"/>
      <c r="AEV45" s="802"/>
      <c r="AEW45" s="802"/>
      <c r="AEX45" s="802"/>
      <c r="AEY45" s="802"/>
      <c r="AEZ45" s="802"/>
      <c r="AFA45" s="802"/>
      <c r="AFB45" s="802"/>
      <c r="AFC45" s="802"/>
      <c r="AFD45" s="802"/>
      <c r="AFE45" s="802"/>
      <c r="AFF45" s="802"/>
      <c r="AFG45" s="802"/>
      <c r="AFH45" s="802"/>
      <c r="AFI45" s="802"/>
      <c r="AFJ45" s="802"/>
      <c r="AFK45" s="802"/>
      <c r="AFL45" s="802"/>
      <c r="AFM45" s="802"/>
      <c r="AFN45" s="802"/>
      <c r="AFO45" s="802"/>
      <c r="AFP45" s="802"/>
      <c r="AFQ45" s="802"/>
      <c r="AFR45" s="802"/>
      <c r="AFS45" s="802"/>
      <c r="AFT45" s="802"/>
      <c r="AFU45" s="802"/>
      <c r="AFV45" s="802"/>
      <c r="AFW45" s="802"/>
      <c r="AFX45" s="802"/>
      <c r="AFY45" s="802"/>
      <c r="AFZ45" s="802"/>
      <c r="AGA45" s="802"/>
      <c r="AGB45" s="802"/>
      <c r="AGC45" s="802"/>
      <c r="AGD45" s="802"/>
      <c r="AGE45" s="802"/>
      <c r="AGF45" s="802"/>
      <c r="AGG45" s="802"/>
      <c r="AGH45" s="802"/>
      <c r="AGI45" s="802"/>
      <c r="AGJ45" s="802"/>
      <c r="AGK45" s="802"/>
      <c r="AGL45" s="802"/>
      <c r="AGM45" s="802"/>
      <c r="AGN45" s="802"/>
      <c r="AGO45" s="802"/>
      <c r="AGP45" s="802"/>
      <c r="AGQ45" s="802"/>
      <c r="AGR45" s="802"/>
      <c r="AGS45" s="802"/>
      <c r="AGT45" s="802"/>
      <c r="AGU45" s="802"/>
      <c r="AGV45" s="802"/>
      <c r="AGW45" s="802"/>
      <c r="AGX45" s="802"/>
      <c r="AGY45" s="802"/>
      <c r="AGZ45" s="802"/>
      <c r="AHA45" s="802"/>
      <c r="AHB45" s="802"/>
      <c r="AHC45" s="802"/>
      <c r="AHD45" s="802"/>
      <c r="AHE45" s="802"/>
      <c r="AHF45" s="802"/>
      <c r="AHG45" s="802"/>
      <c r="AHH45" s="802"/>
      <c r="AHI45" s="802"/>
      <c r="AHJ45" s="802"/>
      <c r="AHK45" s="802"/>
      <c r="AHL45" s="802"/>
      <c r="AHM45" s="802"/>
      <c r="AHN45" s="802"/>
      <c r="AHO45" s="802"/>
      <c r="AHP45" s="802"/>
      <c r="AHQ45" s="802"/>
      <c r="AHR45" s="802"/>
      <c r="AHS45" s="802"/>
      <c r="AHT45" s="802"/>
      <c r="AHU45" s="802"/>
      <c r="AHV45" s="802"/>
      <c r="AHW45" s="802"/>
      <c r="AHX45" s="802"/>
      <c r="AHY45" s="802"/>
      <c r="AHZ45" s="802"/>
      <c r="AIA45" s="802"/>
      <c r="AIB45" s="802"/>
      <c r="AIC45" s="802"/>
      <c r="AID45" s="802"/>
      <c r="AIE45" s="802"/>
      <c r="AIF45" s="802"/>
      <c r="AIG45" s="802"/>
      <c r="AIH45" s="802"/>
      <c r="AII45" s="802"/>
      <c r="AIJ45" s="802"/>
      <c r="AQE45" s="802"/>
      <c r="AQF45" s="802"/>
      <c r="AQG45" s="802"/>
      <c r="AQH45" s="802"/>
      <c r="AQI45" s="802"/>
      <c r="AQJ45" s="802"/>
      <c r="AQK45" s="802"/>
      <c r="AQL45" s="802"/>
      <c r="AQM45" s="802"/>
      <c r="AQN45" s="802"/>
      <c r="AQO45" s="802"/>
      <c r="AQP45" s="802"/>
      <c r="AQQ45" s="802"/>
      <c r="AQR45" s="802"/>
      <c r="AQS45" s="802"/>
      <c r="AQT45" s="802"/>
      <c r="AQU45" s="802"/>
      <c r="AQV45" s="802"/>
      <c r="AQW45" s="802"/>
      <c r="AQX45" s="802"/>
      <c r="AQY45" s="802"/>
      <c r="AQZ45" s="802"/>
      <c r="ARA45" s="802"/>
      <c r="ARB45" s="802"/>
      <c r="ARC45" s="802"/>
      <c r="ARD45" s="802"/>
      <c r="ARE45" s="802"/>
      <c r="ARF45" s="802"/>
      <c r="ARG45" s="802"/>
      <c r="ARH45" s="802"/>
      <c r="ARI45" s="802"/>
      <c r="ARJ45" s="802"/>
      <c r="ARK45" s="802"/>
      <c r="ARL45" s="802"/>
      <c r="ARM45" s="802"/>
      <c r="ARN45" s="802"/>
      <c r="ARO45" s="802"/>
      <c r="ARP45" s="802"/>
      <c r="ARQ45" s="802"/>
      <c r="ARR45" s="802"/>
      <c r="ARS45" s="802"/>
      <c r="ART45" s="802"/>
      <c r="ARU45" s="802"/>
      <c r="ARV45" s="802"/>
      <c r="ARW45" s="802"/>
      <c r="ARX45" s="802"/>
      <c r="ARY45" s="802"/>
      <c r="ARZ45" s="802"/>
      <c r="ASA45" s="802"/>
      <c r="ASB45" s="802"/>
      <c r="ASC45" s="802"/>
      <c r="ASD45" s="802"/>
      <c r="ASE45" s="802"/>
      <c r="ASF45" s="802"/>
      <c r="ASG45" s="802"/>
      <c r="ASH45" s="802"/>
      <c r="ASI45" s="802"/>
      <c r="ASJ45" s="802"/>
      <c r="ASK45" s="802"/>
      <c r="ASL45" s="802"/>
      <c r="ATP45" s="802"/>
      <c r="ATQ45" s="802"/>
      <c r="ATR45" s="802"/>
      <c r="ATS45" s="802"/>
      <c r="ATT45" s="802"/>
      <c r="ATU45" s="802"/>
      <c r="ATV45" s="802"/>
      <c r="ATW45" s="802"/>
      <c r="ATX45" s="802"/>
      <c r="ATY45" s="802"/>
      <c r="ATZ45" s="802"/>
      <c r="AUA45" s="802"/>
      <c r="AUB45" s="802"/>
      <c r="AUC45" s="802"/>
      <c r="AUD45" s="802"/>
      <c r="AUE45" s="802"/>
      <c r="AUF45" s="802"/>
      <c r="AUG45" s="802"/>
      <c r="AUH45" s="802"/>
      <c r="AUI45" s="802"/>
      <c r="AUJ45" s="802"/>
      <c r="AUK45" s="802"/>
      <c r="AUL45" s="802"/>
      <c r="AUM45" s="802"/>
      <c r="AUN45" s="802"/>
      <c r="AUO45" s="802"/>
      <c r="AUP45" s="801"/>
      <c r="AUQ45" s="802"/>
      <c r="AUR45" s="801"/>
      <c r="AUS45" s="802"/>
      <c r="AUT45" s="801"/>
      <c r="AUU45" s="802"/>
      <c r="AUV45" s="802"/>
      <c r="AUW45" s="802"/>
      <c r="AUX45" s="802"/>
      <c r="AUY45" s="802"/>
      <c r="AUZ45" s="802"/>
      <c r="AVA45" s="802"/>
      <c r="AVB45" s="802"/>
      <c r="AVC45" s="802"/>
      <c r="AVD45" s="802"/>
      <c r="AVE45" s="802"/>
      <c r="AVF45" s="802"/>
      <c r="AVG45" s="802"/>
      <c r="AVH45" s="802"/>
      <c r="AVI45" s="802"/>
      <c r="AVJ45" s="808"/>
      <c r="AVK45" s="808"/>
      <c r="AVL45" s="808"/>
      <c r="AVM45" s="808"/>
      <c r="AVN45" s="808"/>
      <c r="AVO45" s="808"/>
      <c r="AVP45" s="808"/>
      <c r="AVQ45" s="808"/>
      <c r="AVR45" s="808"/>
      <c r="AVS45" s="808"/>
      <c r="AVT45" s="808"/>
      <c r="AVU45" s="809"/>
      <c r="AVV45" s="809"/>
      <c r="AVW45" s="809"/>
      <c r="AVX45" s="809"/>
      <c r="AVY45" s="809"/>
      <c r="AVZ45" s="809"/>
      <c r="AWA45" s="809"/>
      <c r="AWB45" s="809"/>
      <c r="AWC45" s="809"/>
      <c r="AWD45" s="809"/>
      <c r="AWE45" s="809"/>
      <c r="AWF45" s="809"/>
      <c r="AWG45" s="809"/>
      <c r="AWH45" s="809"/>
      <c r="AWI45" s="809"/>
      <c r="AWJ45" s="809"/>
      <c r="AWK45" s="809"/>
      <c r="AWL45" s="809"/>
      <c r="AWM45" s="809"/>
      <c r="AWN45" s="809"/>
      <c r="AWO45" s="809"/>
      <c r="AWP45" s="809"/>
      <c r="AWQ45" s="809"/>
      <c r="AWR45" s="808"/>
      <c r="AWS45" s="761"/>
      <c r="AWT45" s="808"/>
      <c r="AWU45" s="809"/>
      <c r="AWV45" s="809"/>
      <c r="AWW45" s="809"/>
      <c r="AWX45" s="809"/>
      <c r="AWY45" s="809"/>
      <c r="AWZ45" s="809"/>
      <c r="AXA45" s="809"/>
      <c r="AXB45" s="809"/>
      <c r="AXC45" s="809"/>
      <c r="AXD45" s="809"/>
      <c r="AXE45" s="809"/>
      <c r="AXF45" s="809"/>
      <c r="AXG45" s="809"/>
      <c r="AXH45" s="809"/>
      <c r="AXI45" s="809"/>
      <c r="AXJ45" s="809"/>
      <c r="AXK45" s="809"/>
      <c r="AXL45" s="809"/>
      <c r="AXM45" s="809"/>
      <c r="AXN45" s="809"/>
      <c r="AXO45" s="809"/>
      <c r="AXP45" s="809"/>
      <c r="AXQ45" s="809"/>
      <c r="AXR45" s="809"/>
      <c r="AXS45" s="809"/>
      <c r="AXT45" s="809"/>
      <c r="AXU45" s="809"/>
      <c r="AXV45" s="809"/>
      <c r="AXW45" s="809"/>
      <c r="AXX45" s="809"/>
      <c r="AXY45" s="809"/>
      <c r="AXZ45" s="809"/>
      <c r="AYA45" s="809"/>
      <c r="AYB45" s="809"/>
      <c r="AYC45" s="809"/>
      <c r="AYD45" s="808"/>
      <c r="AYE45" s="808"/>
      <c r="AYF45" s="809"/>
      <c r="AYG45" s="808"/>
      <c r="AYH45" s="810"/>
      <c r="AYI45" s="810"/>
      <c r="AYJ45" s="810"/>
      <c r="AYK45" s="810"/>
      <c r="AYL45" s="810"/>
      <c r="AYM45" s="810"/>
      <c r="AYN45" s="810"/>
      <c r="AYO45" s="810"/>
      <c r="AYP45" s="810"/>
      <c r="AYQ45" s="810"/>
      <c r="AYR45" s="810"/>
      <c r="AYS45" s="810"/>
      <c r="AYT45" s="810"/>
      <c r="AYU45" s="810"/>
      <c r="AYV45" s="810"/>
      <c r="AYW45" s="810"/>
      <c r="AYX45" s="810"/>
      <c r="AYY45" s="810"/>
      <c r="AYZ45" s="810"/>
      <c r="AZA45" s="810"/>
      <c r="AZB45" s="810"/>
      <c r="AZC45" s="810"/>
      <c r="AZD45" s="810"/>
      <c r="AZE45" s="810"/>
      <c r="AZF45" s="810"/>
      <c r="AZG45" s="810"/>
      <c r="AZH45" s="810"/>
      <c r="AZI45" s="810"/>
      <c r="AZJ45" s="810"/>
      <c r="AZK45" s="810"/>
      <c r="AZL45" s="810"/>
      <c r="AZM45" s="810"/>
      <c r="AZN45" s="810"/>
      <c r="AZO45" s="810"/>
      <c r="AZP45" s="809"/>
      <c r="AZQ45" s="802"/>
      <c r="AZR45" s="802"/>
      <c r="AZS45" s="802"/>
    </row>
    <row r="46" spans="2:1371" s="793" customFormat="1" ht="13.5">
      <c r="AS46" s="802"/>
      <c r="AT46" s="802"/>
      <c r="AU46" s="802"/>
      <c r="AV46" s="802"/>
      <c r="AW46" s="802"/>
      <c r="AX46" s="802"/>
      <c r="AY46" s="802"/>
      <c r="AZ46" s="802"/>
      <c r="BA46" s="802"/>
      <c r="BB46" s="802"/>
      <c r="BC46" s="802"/>
      <c r="BD46" s="802"/>
      <c r="BE46" s="802"/>
      <c r="BF46" s="802"/>
      <c r="BG46" s="802"/>
      <c r="BH46" s="802"/>
      <c r="BI46" s="802"/>
      <c r="BJ46" s="802"/>
      <c r="BK46" s="802"/>
      <c r="BL46" s="802"/>
      <c r="BM46" s="802"/>
      <c r="BN46" s="802"/>
      <c r="BO46" s="802"/>
      <c r="BP46" s="802"/>
      <c r="BQ46" s="802"/>
      <c r="BR46" s="802"/>
      <c r="BS46" s="802"/>
      <c r="BT46" s="802"/>
      <c r="BU46" s="802"/>
      <c r="BV46" s="802"/>
      <c r="BW46" s="802"/>
      <c r="BX46" s="802"/>
      <c r="BY46" s="802"/>
      <c r="BZ46" s="802"/>
      <c r="CA46" s="802"/>
      <c r="CB46" s="802"/>
      <c r="CC46" s="802"/>
      <c r="CD46" s="802"/>
      <c r="CE46" s="802"/>
      <c r="CF46" s="802"/>
      <c r="CG46" s="802"/>
      <c r="CH46" s="802"/>
      <c r="CI46" s="802"/>
      <c r="CJ46" s="802"/>
      <c r="CK46" s="802"/>
      <c r="CL46" s="802"/>
      <c r="CM46" s="802"/>
      <c r="CN46" s="802"/>
      <c r="CO46" s="802"/>
      <c r="CP46" s="802"/>
      <c r="CQ46" s="802"/>
      <c r="CR46" s="802"/>
      <c r="CS46" s="802"/>
      <c r="CT46" s="802"/>
      <c r="CU46" s="802"/>
      <c r="CV46" s="802"/>
      <c r="CW46" s="802"/>
      <c r="CX46" s="802"/>
      <c r="CY46" s="802"/>
      <c r="CZ46" s="802"/>
      <c r="DA46" s="802"/>
      <c r="DB46" s="802"/>
      <c r="DC46" s="802"/>
      <c r="DD46" s="802"/>
      <c r="DE46" s="802"/>
      <c r="DF46" s="802"/>
      <c r="DG46" s="802"/>
      <c r="DH46" s="802"/>
      <c r="DI46" s="802"/>
      <c r="DJ46" s="802"/>
      <c r="DK46" s="802"/>
      <c r="DL46" s="802"/>
      <c r="DM46" s="802"/>
      <c r="DN46" s="802"/>
      <c r="DO46" s="802"/>
      <c r="DP46" s="802"/>
      <c r="DQ46" s="802"/>
      <c r="DR46" s="802"/>
      <c r="DS46" s="802"/>
      <c r="DT46" s="802"/>
      <c r="DU46" s="802"/>
      <c r="DV46" s="802"/>
      <c r="DW46" s="802"/>
      <c r="DX46" s="802"/>
      <c r="DY46" s="802"/>
      <c r="DZ46" s="802"/>
      <c r="EA46" s="802"/>
      <c r="EB46" s="802"/>
      <c r="EC46" s="802"/>
      <c r="ED46" s="802"/>
      <c r="EE46" s="802"/>
      <c r="EF46" s="802"/>
      <c r="EG46" s="802"/>
      <c r="EH46" s="802"/>
      <c r="EI46" s="802"/>
      <c r="EJ46" s="802"/>
      <c r="EK46" s="802"/>
      <c r="EL46" s="802"/>
      <c r="EM46" s="802"/>
      <c r="EN46" s="802"/>
      <c r="EO46" s="802"/>
      <c r="EP46" s="802"/>
      <c r="EQ46" s="802"/>
      <c r="ER46" s="802"/>
      <c r="ES46" s="802"/>
      <c r="ET46" s="802"/>
      <c r="EU46" s="802"/>
      <c r="EV46" s="802"/>
      <c r="EW46" s="802"/>
      <c r="EX46" s="802"/>
      <c r="EY46" s="802"/>
      <c r="EZ46" s="802"/>
      <c r="FA46" s="802"/>
      <c r="FB46" s="802"/>
      <c r="FC46" s="802"/>
      <c r="FD46" s="802"/>
      <c r="FE46" s="802"/>
      <c r="FF46" s="802"/>
      <c r="FG46" s="802"/>
      <c r="FH46" s="802"/>
      <c r="FI46" s="802"/>
      <c r="FJ46" s="802"/>
      <c r="FK46" s="802"/>
      <c r="FL46" s="802"/>
      <c r="FM46" s="802"/>
      <c r="FN46" s="802"/>
      <c r="FO46" s="802"/>
      <c r="FP46" s="802"/>
      <c r="FQ46" s="802"/>
      <c r="FR46" s="802"/>
      <c r="FS46" s="802"/>
      <c r="FT46" s="802"/>
      <c r="FU46" s="802"/>
      <c r="FV46" s="802"/>
      <c r="FW46" s="802"/>
      <c r="FX46" s="802"/>
      <c r="FY46" s="802"/>
      <c r="FZ46" s="802"/>
      <c r="GA46" s="802"/>
      <c r="GB46" s="802"/>
      <c r="GC46" s="802"/>
      <c r="GD46" s="802"/>
      <c r="GE46" s="802"/>
      <c r="GF46" s="802"/>
      <c r="GG46" s="802"/>
      <c r="GH46" s="802"/>
      <c r="GI46" s="802"/>
      <c r="GJ46" s="802"/>
      <c r="GK46" s="802"/>
      <c r="GL46" s="802"/>
      <c r="GM46" s="802"/>
      <c r="GN46" s="802"/>
      <c r="GO46" s="802"/>
      <c r="GP46" s="802"/>
      <c r="GQ46" s="802"/>
      <c r="GR46" s="802"/>
      <c r="GS46" s="802"/>
      <c r="GT46" s="802"/>
      <c r="GU46" s="802"/>
      <c r="GV46" s="802"/>
      <c r="GW46" s="802"/>
      <c r="GX46" s="802"/>
      <c r="GY46" s="802"/>
      <c r="GZ46" s="802"/>
      <c r="HA46" s="802"/>
      <c r="HB46" s="802"/>
      <c r="HC46" s="802"/>
      <c r="HD46" s="802"/>
      <c r="HE46" s="802"/>
      <c r="HF46" s="802"/>
      <c r="HG46" s="802"/>
      <c r="HH46" s="802"/>
      <c r="HI46" s="802"/>
      <c r="HJ46" s="802"/>
      <c r="HK46" s="802"/>
      <c r="HL46" s="802"/>
      <c r="HM46" s="802"/>
      <c r="HN46" s="802"/>
      <c r="HO46" s="802"/>
      <c r="HP46" s="802"/>
      <c r="HQ46" s="802"/>
      <c r="HR46" s="802"/>
      <c r="HS46" s="802"/>
      <c r="HT46" s="802"/>
      <c r="HU46" s="802"/>
      <c r="HV46" s="802"/>
      <c r="HW46" s="802"/>
      <c r="HX46" s="802"/>
      <c r="HY46" s="802"/>
      <c r="HZ46" s="802"/>
      <c r="IA46" s="802"/>
      <c r="IB46" s="802"/>
      <c r="IC46" s="802"/>
      <c r="ID46" s="802"/>
      <c r="IE46" s="802"/>
      <c r="IF46" s="802"/>
      <c r="IG46" s="802"/>
      <c r="IH46" s="802"/>
      <c r="II46" s="802"/>
      <c r="IJ46" s="802"/>
      <c r="IK46" s="802"/>
      <c r="IL46" s="802"/>
      <c r="IM46" s="802"/>
      <c r="IN46" s="802"/>
      <c r="IO46" s="802"/>
      <c r="IP46" s="802"/>
      <c r="IQ46" s="802"/>
      <c r="IR46" s="802"/>
      <c r="IS46" s="802"/>
      <c r="IT46" s="802"/>
      <c r="IU46" s="802"/>
      <c r="IV46" s="802"/>
      <c r="IW46" s="802"/>
      <c r="IX46" s="802"/>
      <c r="IY46" s="802"/>
      <c r="IZ46" s="802"/>
      <c r="JA46" s="802"/>
      <c r="JB46" s="802"/>
      <c r="JC46" s="802"/>
      <c r="JD46" s="802"/>
      <c r="JE46" s="802"/>
      <c r="JF46" s="802"/>
      <c r="JG46" s="802"/>
      <c r="JH46" s="802"/>
      <c r="JI46" s="802"/>
      <c r="JJ46" s="802"/>
      <c r="JK46" s="802"/>
      <c r="JL46" s="802"/>
      <c r="JM46" s="802"/>
      <c r="JN46" s="802"/>
      <c r="JO46" s="802"/>
      <c r="JP46" s="802"/>
      <c r="JQ46" s="802"/>
      <c r="JR46" s="802"/>
      <c r="JS46" s="802"/>
      <c r="JT46" s="802"/>
      <c r="JU46" s="802"/>
      <c r="JV46" s="802"/>
      <c r="JW46" s="802"/>
      <c r="JX46" s="802"/>
      <c r="JY46" s="802"/>
      <c r="JZ46" s="802"/>
      <c r="KA46" s="802"/>
      <c r="KB46" s="802"/>
      <c r="KC46" s="802"/>
      <c r="KD46" s="802"/>
      <c r="KE46" s="802"/>
      <c r="KF46" s="802"/>
      <c r="KG46" s="802"/>
      <c r="KH46" s="802"/>
      <c r="KI46" s="802"/>
      <c r="KJ46" s="802"/>
      <c r="KK46" s="802"/>
      <c r="KL46" s="802"/>
      <c r="KM46" s="802"/>
      <c r="KN46" s="802"/>
      <c r="KO46" s="802"/>
      <c r="KP46" s="802"/>
      <c r="KQ46" s="802"/>
      <c r="KR46" s="802"/>
      <c r="KS46" s="802"/>
      <c r="KT46" s="802"/>
      <c r="KU46" s="802"/>
      <c r="KV46" s="802"/>
      <c r="KW46" s="802"/>
      <c r="KX46" s="802"/>
      <c r="KY46" s="802"/>
      <c r="KZ46" s="802"/>
      <c r="LA46" s="802"/>
      <c r="LB46" s="802"/>
      <c r="LC46" s="802"/>
      <c r="LD46" s="802"/>
      <c r="LE46" s="802"/>
      <c r="LF46" s="802"/>
      <c r="LG46" s="802"/>
      <c r="LH46" s="802"/>
      <c r="LI46" s="802"/>
      <c r="LJ46" s="802"/>
      <c r="LK46" s="802"/>
      <c r="LL46" s="802"/>
      <c r="LM46" s="802"/>
      <c r="LN46" s="802"/>
      <c r="LO46" s="802"/>
      <c r="LP46" s="802"/>
      <c r="LQ46" s="802"/>
      <c r="LR46" s="802"/>
      <c r="LS46" s="802"/>
      <c r="LT46" s="802"/>
      <c r="LU46" s="802"/>
      <c r="LV46" s="802"/>
      <c r="LW46" s="802"/>
      <c r="LX46" s="802"/>
      <c r="LY46" s="802"/>
      <c r="LZ46" s="802"/>
      <c r="MA46" s="802"/>
      <c r="MB46" s="802"/>
      <c r="MC46" s="802"/>
      <c r="MD46" s="802"/>
      <c r="ME46" s="802"/>
      <c r="MF46" s="802"/>
      <c r="MG46" s="802"/>
      <c r="MH46" s="802"/>
      <c r="MI46" s="802"/>
      <c r="MJ46" s="802"/>
      <c r="MK46" s="802"/>
      <c r="ML46" s="802"/>
      <c r="MM46" s="802"/>
      <c r="MN46" s="802"/>
      <c r="MO46" s="802"/>
      <c r="MP46" s="802"/>
      <c r="MQ46" s="802"/>
      <c r="MR46" s="802"/>
      <c r="MS46" s="802"/>
      <c r="MT46" s="802"/>
      <c r="MU46" s="802"/>
      <c r="MV46" s="802"/>
      <c r="MW46" s="802"/>
      <c r="MX46" s="802"/>
      <c r="MY46" s="802"/>
      <c r="MZ46" s="802"/>
      <c r="NA46" s="802"/>
      <c r="NB46" s="802"/>
      <c r="NC46" s="802"/>
      <c r="ND46" s="802"/>
      <c r="NE46" s="802"/>
      <c r="NF46" s="802"/>
      <c r="NG46" s="802"/>
      <c r="NH46" s="802"/>
      <c r="NI46" s="802"/>
      <c r="NJ46" s="802"/>
      <c r="NK46" s="802"/>
      <c r="NL46" s="802"/>
      <c r="NM46" s="802"/>
      <c r="NN46" s="802"/>
      <c r="NO46" s="802"/>
      <c r="NP46" s="802"/>
      <c r="NQ46" s="802"/>
      <c r="NR46" s="802"/>
      <c r="NS46" s="802"/>
      <c r="NT46" s="802"/>
      <c r="NU46" s="802"/>
      <c r="NV46" s="802"/>
      <c r="NW46" s="802"/>
      <c r="NX46" s="802"/>
      <c r="NY46" s="802"/>
      <c r="NZ46" s="802"/>
      <c r="OA46" s="802"/>
      <c r="OB46" s="802"/>
      <c r="OC46" s="802"/>
      <c r="OD46" s="802"/>
      <c r="OE46" s="802"/>
      <c r="OF46" s="802"/>
      <c r="OG46" s="802"/>
      <c r="OH46" s="802"/>
      <c r="OI46" s="802"/>
      <c r="OJ46" s="802"/>
      <c r="OK46" s="802"/>
      <c r="OL46" s="802"/>
      <c r="OM46" s="802"/>
      <c r="ON46" s="802"/>
      <c r="OO46" s="802"/>
      <c r="OP46" s="802"/>
      <c r="OQ46" s="802"/>
      <c r="OR46" s="802"/>
      <c r="OS46" s="802"/>
      <c r="OT46" s="802"/>
      <c r="OU46" s="802"/>
      <c r="OV46" s="802"/>
      <c r="OW46" s="802"/>
      <c r="OX46" s="802"/>
      <c r="OY46" s="802"/>
      <c r="OZ46" s="802"/>
      <c r="PA46" s="802"/>
      <c r="PB46" s="802"/>
      <c r="PC46" s="802"/>
      <c r="PD46" s="802"/>
      <c r="PE46" s="802"/>
      <c r="PF46" s="802"/>
      <c r="PG46" s="802"/>
      <c r="PH46" s="802"/>
      <c r="PI46" s="802"/>
      <c r="PJ46" s="802"/>
      <c r="PK46" s="802"/>
      <c r="PL46" s="802"/>
      <c r="PM46" s="802"/>
      <c r="PN46" s="802"/>
      <c r="PO46" s="802"/>
      <c r="PP46" s="802"/>
      <c r="PQ46" s="802"/>
      <c r="PR46" s="802"/>
      <c r="PS46" s="802"/>
      <c r="PT46" s="802"/>
      <c r="PU46" s="802"/>
      <c r="PV46" s="802"/>
      <c r="PW46" s="802"/>
      <c r="PX46" s="802"/>
      <c r="PY46" s="802"/>
      <c r="PZ46" s="802"/>
      <c r="QA46" s="802"/>
      <c r="QB46" s="802"/>
      <c r="QC46" s="802"/>
      <c r="QD46" s="802"/>
      <c r="QE46" s="802"/>
      <c r="QF46" s="802"/>
      <c r="QG46" s="802"/>
      <c r="QH46" s="802"/>
      <c r="QI46" s="802"/>
      <c r="QJ46" s="802"/>
      <c r="QK46" s="802"/>
      <c r="QL46" s="802"/>
      <c r="QM46" s="802"/>
      <c r="QN46" s="802"/>
      <c r="QO46" s="802"/>
      <c r="QP46" s="802"/>
      <c r="QQ46" s="802"/>
      <c r="QR46" s="802"/>
      <c r="QS46" s="802"/>
      <c r="QT46" s="802"/>
      <c r="QU46" s="802"/>
      <c r="QV46" s="802"/>
      <c r="QW46" s="802"/>
      <c r="QX46" s="802"/>
      <c r="QY46" s="802"/>
      <c r="QZ46" s="802"/>
      <c r="RA46" s="802"/>
      <c r="RB46" s="802"/>
      <c r="RC46" s="802"/>
      <c r="RD46" s="802"/>
      <c r="RE46" s="802"/>
      <c r="RF46" s="802"/>
      <c r="RG46" s="802"/>
      <c r="RH46" s="802"/>
      <c r="RI46" s="802"/>
      <c r="RJ46" s="802"/>
      <c r="RK46" s="802"/>
      <c r="RL46" s="802"/>
      <c r="RM46" s="802"/>
      <c r="RN46" s="802"/>
      <c r="RO46" s="802"/>
      <c r="RP46" s="802"/>
      <c r="RQ46" s="802"/>
      <c r="RR46" s="802"/>
      <c r="RS46" s="802"/>
      <c r="RT46" s="802"/>
      <c r="RU46" s="802"/>
      <c r="RV46" s="802"/>
      <c r="RW46" s="802"/>
      <c r="RX46" s="802"/>
      <c r="RY46" s="802"/>
      <c r="RZ46" s="802"/>
      <c r="SA46" s="802"/>
      <c r="SB46" s="802"/>
      <c r="SC46" s="802"/>
      <c r="SD46" s="802"/>
      <c r="SE46" s="802"/>
      <c r="SF46" s="802"/>
      <c r="SG46" s="802"/>
      <c r="SH46" s="802"/>
      <c r="SI46" s="802"/>
      <c r="SJ46" s="802"/>
      <c r="SK46" s="802"/>
      <c r="SL46" s="802"/>
      <c r="SM46" s="802"/>
      <c r="SN46" s="802"/>
      <c r="SO46" s="802"/>
      <c r="SP46" s="802"/>
      <c r="SQ46" s="802"/>
      <c r="SR46" s="802"/>
      <c r="SS46" s="802"/>
      <c r="ST46" s="802"/>
      <c r="SU46" s="802"/>
      <c r="SV46" s="802"/>
      <c r="SW46" s="802"/>
      <c r="SX46" s="802"/>
      <c r="SY46" s="802"/>
      <c r="SZ46" s="802"/>
      <c r="TA46" s="802"/>
      <c r="TB46" s="802"/>
      <c r="TC46" s="802"/>
      <c r="TD46" s="802"/>
      <c r="TE46" s="802"/>
      <c r="TF46" s="802"/>
      <c r="TG46" s="802"/>
      <c r="TH46" s="802"/>
      <c r="TI46" s="802"/>
      <c r="TJ46" s="802"/>
      <c r="TK46" s="802"/>
      <c r="TL46" s="802"/>
      <c r="TM46" s="802"/>
      <c r="TN46" s="802"/>
      <c r="TO46" s="802"/>
      <c r="TP46" s="802"/>
      <c r="TQ46" s="802"/>
      <c r="TR46" s="802"/>
      <c r="TS46" s="802"/>
      <c r="TT46" s="802"/>
      <c r="TU46" s="802"/>
      <c r="TV46" s="802"/>
      <c r="TW46" s="802"/>
      <c r="TX46" s="802"/>
      <c r="TY46" s="802"/>
      <c r="TZ46" s="802"/>
      <c r="UA46" s="802"/>
      <c r="UB46" s="802"/>
      <c r="UC46" s="802"/>
      <c r="UD46" s="802"/>
      <c r="UE46" s="802"/>
      <c r="UF46" s="802"/>
      <c r="UG46" s="802"/>
      <c r="UH46" s="802"/>
      <c r="UI46" s="802"/>
      <c r="UJ46" s="802"/>
      <c r="UK46" s="802"/>
      <c r="UL46" s="802"/>
      <c r="UM46" s="802"/>
      <c r="UN46" s="802"/>
      <c r="UO46" s="802"/>
      <c r="UP46" s="802"/>
      <c r="UQ46" s="802"/>
      <c r="UR46" s="802"/>
      <c r="US46" s="802"/>
      <c r="UT46" s="802"/>
      <c r="UU46" s="802"/>
      <c r="UV46" s="802"/>
      <c r="UW46" s="802"/>
      <c r="UX46" s="802"/>
      <c r="UY46" s="802"/>
      <c r="UZ46" s="802"/>
      <c r="VA46" s="802"/>
      <c r="VB46" s="802"/>
      <c r="VC46" s="802"/>
      <c r="VD46" s="802"/>
      <c r="VE46" s="802"/>
      <c r="VF46" s="802"/>
      <c r="VG46" s="802"/>
      <c r="VH46" s="802"/>
      <c r="VI46" s="802"/>
      <c r="VJ46" s="802"/>
      <c r="VK46" s="802"/>
      <c r="VL46" s="802"/>
      <c r="VM46" s="802"/>
      <c r="VN46" s="802"/>
      <c r="VO46" s="802"/>
      <c r="VP46" s="802"/>
      <c r="VQ46" s="802"/>
      <c r="VR46" s="802"/>
      <c r="VS46" s="802"/>
      <c r="VT46" s="802"/>
      <c r="VU46" s="802"/>
      <c r="VV46" s="802"/>
      <c r="VW46" s="802"/>
      <c r="VX46" s="802"/>
      <c r="VY46" s="802"/>
      <c r="VZ46" s="802"/>
      <c r="WA46" s="802"/>
      <c r="WB46" s="802"/>
      <c r="WC46" s="802"/>
      <c r="WD46" s="802"/>
      <c r="WE46" s="802"/>
      <c r="WF46" s="802"/>
      <c r="WG46" s="802"/>
      <c r="WH46" s="802"/>
      <c r="WI46" s="802"/>
      <c r="WJ46" s="802"/>
      <c r="WK46" s="802"/>
      <c r="WL46" s="802"/>
      <c r="WM46" s="802"/>
      <c r="WN46" s="802"/>
      <c r="WO46" s="802"/>
      <c r="WP46" s="802"/>
      <c r="WQ46" s="802"/>
      <c r="WR46" s="802"/>
      <c r="WS46" s="802"/>
      <c r="WT46" s="802"/>
      <c r="WU46" s="802"/>
      <c r="WV46" s="802"/>
      <c r="WW46" s="802"/>
      <c r="WX46" s="802"/>
      <c r="WY46" s="802"/>
      <c r="WZ46" s="802"/>
      <c r="XA46" s="802"/>
      <c r="XB46" s="802"/>
      <c r="XC46" s="802"/>
      <c r="XD46" s="802"/>
      <c r="XE46" s="802"/>
      <c r="XF46" s="802"/>
      <c r="XG46" s="802"/>
      <c r="XH46" s="802"/>
      <c r="XI46" s="802"/>
      <c r="XJ46" s="802"/>
      <c r="XK46" s="802"/>
      <c r="XL46" s="802"/>
      <c r="XM46" s="802"/>
      <c r="XN46" s="802"/>
      <c r="XO46" s="802"/>
      <c r="XP46" s="802"/>
      <c r="XQ46" s="802"/>
      <c r="XR46" s="802"/>
      <c r="XS46" s="802"/>
      <c r="XT46" s="802"/>
      <c r="XU46" s="802"/>
      <c r="XV46" s="802"/>
      <c r="XW46" s="802"/>
      <c r="XX46" s="802"/>
      <c r="XY46" s="802"/>
      <c r="XZ46" s="802"/>
      <c r="YA46" s="802"/>
      <c r="YB46" s="802"/>
      <c r="YC46" s="802"/>
      <c r="YD46" s="802"/>
      <c r="YE46" s="802"/>
      <c r="YF46" s="802"/>
      <c r="YG46" s="802"/>
      <c r="YH46" s="802"/>
      <c r="YI46" s="802"/>
      <c r="YJ46" s="802"/>
      <c r="YK46" s="802"/>
      <c r="YL46" s="802"/>
      <c r="YM46" s="802"/>
      <c r="YN46" s="802"/>
      <c r="YO46" s="802"/>
      <c r="YP46" s="802"/>
      <c r="YQ46" s="802"/>
      <c r="YR46" s="802"/>
      <c r="YS46" s="802"/>
      <c r="YT46" s="802"/>
      <c r="YU46" s="802"/>
      <c r="YV46" s="802"/>
      <c r="YW46" s="802"/>
      <c r="YX46" s="802"/>
      <c r="YY46" s="802"/>
      <c r="YZ46" s="802"/>
      <c r="ZA46" s="802"/>
      <c r="ZB46" s="802"/>
      <c r="ZC46" s="802"/>
      <c r="ZD46" s="802"/>
      <c r="ZE46" s="802"/>
      <c r="ZF46" s="802"/>
      <c r="ZG46" s="802"/>
      <c r="ZH46" s="802"/>
      <c r="ZI46" s="802"/>
      <c r="ZJ46" s="802"/>
      <c r="ZK46" s="802"/>
      <c r="ZL46" s="802"/>
      <c r="ZM46" s="802"/>
      <c r="ZN46" s="802"/>
      <c r="ZO46" s="802"/>
      <c r="ZP46" s="802"/>
      <c r="ZQ46" s="802"/>
      <c r="ZR46" s="802"/>
      <c r="ZS46" s="802"/>
      <c r="ZT46" s="802"/>
      <c r="ZU46" s="802"/>
      <c r="ZV46" s="802"/>
      <c r="ZW46" s="802"/>
      <c r="ZX46" s="802"/>
      <c r="ZY46" s="802"/>
      <c r="ZZ46" s="802"/>
      <c r="AAA46" s="802"/>
      <c r="AAB46" s="802"/>
      <c r="AAC46" s="802"/>
      <c r="AAD46" s="802"/>
      <c r="AAE46" s="802"/>
      <c r="AAF46" s="802"/>
      <c r="AAG46" s="802"/>
      <c r="AAH46" s="802"/>
      <c r="AAI46" s="802"/>
      <c r="AAJ46" s="802"/>
      <c r="AAK46" s="802"/>
      <c r="AAL46" s="802"/>
      <c r="AAM46" s="802"/>
      <c r="AAN46" s="802"/>
      <c r="AAO46" s="802"/>
      <c r="AAP46" s="802"/>
      <c r="AAQ46" s="802"/>
      <c r="AAR46" s="802"/>
      <c r="AAS46" s="802"/>
      <c r="AAT46" s="802"/>
      <c r="AAU46" s="802"/>
      <c r="AAV46" s="802"/>
      <c r="AAW46" s="802"/>
      <c r="AAX46" s="802"/>
      <c r="AAY46" s="802"/>
      <c r="AAZ46" s="802"/>
      <c r="ABA46" s="802"/>
      <c r="ABB46" s="802"/>
      <c r="ABC46" s="802"/>
      <c r="ABD46" s="802"/>
      <c r="ABE46" s="802"/>
      <c r="ABF46" s="802"/>
      <c r="ABG46" s="802"/>
      <c r="ABH46" s="802"/>
      <c r="ABI46" s="802"/>
      <c r="ABJ46" s="802"/>
      <c r="ABK46" s="802"/>
      <c r="ABL46" s="802"/>
      <c r="ABM46" s="802"/>
      <c r="ABN46" s="802"/>
      <c r="ABO46" s="802"/>
      <c r="ABP46" s="802"/>
      <c r="ABQ46" s="802"/>
      <c r="ABR46" s="802"/>
      <c r="ABS46" s="802"/>
      <c r="ABT46" s="802"/>
      <c r="ABU46" s="802"/>
      <c r="ABV46" s="802"/>
      <c r="ABW46" s="802"/>
      <c r="ABX46" s="802"/>
      <c r="ABY46" s="802"/>
      <c r="ABZ46" s="802"/>
      <c r="ACA46" s="802"/>
      <c r="ACB46" s="802"/>
      <c r="ACC46" s="802"/>
      <c r="ACD46" s="802"/>
      <c r="ACE46" s="802"/>
      <c r="ACF46" s="802"/>
      <c r="ACG46" s="802"/>
      <c r="ACH46" s="802"/>
      <c r="ACI46" s="802"/>
      <c r="ACJ46" s="802"/>
      <c r="ACK46" s="802"/>
      <c r="ACL46" s="802"/>
      <c r="ACM46" s="802"/>
      <c r="ACN46" s="802"/>
      <c r="ACO46" s="802"/>
      <c r="ACP46" s="802"/>
      <c r="ACQ46" s="802"/>
      <c r="ACR46" s="802"/>
      <c r="ACS46" s="802"/>
      <c r="ACT46" s="802"/>
      <c r="ACU46" s="802"/>
      <c r="ACV46" s="802"/>
      <c r="ACW46" s="802"/>
      <c r="ACX46" s="802"/>
      <c r="ACY46" s="802"/>
      <c r="ACZ46" s="802"/>
      <c r="ADA46" s="802"/>
      <c r="ADB46" s="802"/>
      <c r="ADC46" s="802"/>
      <c r="ADD46" s="802"/>
      <c r="ADE46" s="802"/>
      <c r="ADF46" s="802"/>
      <c r="ADG46" s="802"/>
      <c r="ADH46" s="802"/>
      <c r="ADI46" s="802"/>
      <c r="ADJ46" s="802"/>
      <c r="ADK46" s="802"/>
      <c r="ADL46" s="802"/>
      <c r="ADM46" s="802"/>
      <c r="ADN46" s="802"/>
      <c r="ADO46" s="802"/>
      <c r="ADP46" s="802"/>
      <c r="ADQ46" s="802"/>
      <c r="ADR46" s="802"/>
      <c r="ADS46" s="802"/>
      <c r="ADT46" s="802"/>
      <c r="ADU46" s="802"/>
      <c r="ADV46" s="802"/>
      <c r="ADW46" s="802"/>
      <c r="ADX46" s="802"/>
      <c r="ADY46" s="802"/>
      <c r="ADZ46" s="802"/>
      <c r="AEA46" s="802"/>
      <c r="AEB46" s="802"/>
      <c r="AEC46" s="802"/>
      <c r="AED46" s="802"/>
      <c r="AEE46" s="802"/>
      <c r="AEF46" s="802"/>
      <c r="AEG46" s="802"/>
      <c r="AEH46" s="802"/>
      <c r="AEI46" s="802"/>
      <c r="AEJ46" s="802"/>
      <c r="AEK46" s="802"/>
      <c r="AEL46" s="802"/>
      <c r="AEM46" s="802"/>
      <c r="AEN46" s="802"/>
      <c r="AEO46" s="802"/>
      <c r="AEP46" s="802"/>
      <c r="AEQ46" s="802"/>
      <c r="AER46" s="802"/>
      <c r="AES46" s="802"/>
      <c r="AET46" s="802"/>
      <c r="AEU46" s="802"/>
      <c r="AEV46" s="802"/>
      <c r="AEW46" s="802"/>
      <c r="AEX46" s="802"/>
      <c r="AEY46" s="802"/>
      <c r="AEZ46" s="802"/>
      <c r="AFA46" s="802"/>
      <c r="AFB46" s="802"/>
      <c r="AFC46" s="802"/>
      <c r="AFD46" s="802"/>
      <c r="AFE46" s="802"/>
      <c r="AFF46" s="802"/>
      <c r="AFG46" s="802"/>
      <c r="AFH46" s="802"/>
      <c r="AFI46" s="802"/>
      <c r="AFJ46" s="802"/>
      <c r="AFK46" s="802"/>
      <c r="AFL46" s="802"/>
      <c r="AFM46" s="802"/>
      <c r="AFN46" s="802"/>
      <c r="AFO46" s="802"/>
      <c r="AFP46" s="802"/>
      <c r="AFQ46" s="802"/>
      <c r="AFR46" s="802"/>
      <c r="AFS46" s="802"/>
      <c r="AFT46" s="802"/>
      <c r="AFU46" s="802"/>
      <c r="AFV46" s="802"/>
      <c r="AFW46" s="802"/>
      <c r="AFX46" s="802"/>
      <c r="AFY46" s="802"/>
      <c r="AFZ46" s="802"/>
      <c r="AGA46" s="802"/>
      <c r="AGB46" s="802"/>
      <c r="AGC46" s="802"/>
      <c r="AGD46" s="802"/>
      <c r="AGE46" s="802"/>
      <c r="AGF46" s="802"/>
      <c r="AGG46" s="802"/>
      <c r="AGH46" s="802"/>
      <c r="AGI46" s="802"/>
      <c r="AGJ46" s="802"/>
      <c r="AGK46" s="802"/>
      <c r="AGL46" s="802"/>
      <c r="AGM46" s="802"/>
      <c r="AGN46" s="802"/>
      <c r="AGO46" s="802"/>
      <c r="AGP46" s="802"/>
      <c r="AGQ46" s="802"/>
      <c r="AGR46" s="802"/>
      <c r="AGS46" s="802"/>
      <c r="AGT46" s="802"/>
      <c r="AGU46" s="802"/>
      <c r="AGV46" s="802"/>
      <c r="AGW46" s="802"/>
      <c r="AGX46" s="802"/>
      <c r="AGY46" s="802"/>
      <c r="AGZ46" s="802"/>
      <c r="AHA46" s="802"/>
      <c r="AHB46" s="802"/>
      <c r="AHC46" s="802"/>
      <c r="AHD46" s="802"/>
      <c r="AHE46" s="802"/>
      <c r="AHF46" s="802"/>
      <c r="AHG46" s="802"/>
      <c r="AHH46" s="802"/>
      <c r="AHI46" s="802"/>
      <c r="AHJ46" s="802"/>
      <c r="AHK46" s="802"/>
      <c r="AHL46" s="802"/>
      <c r="AHM46" s="802"/>
      <c r="AHN46" s="802"/>
      <c r="AHO46" s="802"/>
      <c r="AHP46" s="802"/>
      <c r="AHQ46" s="802"/>
      <c r="AHR46" s="802"/>
      <c r="AHS46" s="802"/>
      <c r="AHT46" s="802"/>
      <c r="AHU46" s="802"/>
      <c r="AHV46" s="802"/>
      <c r="AHW46" s="802"/>
      <c r="AHX46" s="802"/>
      <c r="AHY46" s="802"/>
      <c r="AHZ46" s="802"/>
      <c r="AIA46" s="802"/>
      <c r="AIB46" s="802"/>
      <c r="AIC46" s="802"/>
      <c r="AID46" s="802"/>
      <c r="AIE46" s="802"/>
      <c r="AIF46" s="802"/>
      <c r="AIG46" s="802"/>
      <c r="AIH46" s="802"/>
      <c r="AII46" s="802"/>
      <c r="AIJ46" s="802"/>
      <c r="AQE46" s="802"/>
      <c r="AQF46" s="802"/>
      <c r="AQG46" s="802"/>
      <c r="AQH46" s="802"/>
      <c r="AQI46" s="802"/>
      <c r="AQJ46" s="802"/>
      <c r="AQK46" s="802"/>
      <c r="AQL46" s="802"/>
      <c r="AQM46" s="802"/>
      <c r="AQN46" s="802"/>
      <c r="AQO46" s="802"/>
      <c r="AQP46" s="802"/>
      <c r="AQQ46" s="802"/>
      <c r="AQR46" s="802"/>
      <c r="AQS46" s="802"/>
      <c r="AQT46" s="802"/>
      <c r="AQU46" s="802"/>
      <c r="AQV46" s="802"/>
      <c r="AQW46" s="802"/>
      <c r="AQX46" s="802"/>
      <c r="AQY46" s="802"/>
      <c r="AQZ46" s="802"/>
      <c r="ARA46" s="802"/>
      <c r="ARB46" s="802"/>
      <c r="ARC46" s="802"/>
      <c r="ARD46" s="802"/>
      <c r="ARE46" s="802"/>
      <c r="ARF46" s="802"/>
      <c r="ARG46" s="802"/>
      <c r="ARH46" s="802"/>
      <c r="ARI46" s="802"/>
      <c r="ARJ46" s="802"/>
      <c r="ARK46" s="802"/>
      <c r="ARL46" s="802"/>
      <c r="ARM46" s="802"/>
      <c r="ARN46" s="802"/>
      <c r="ARO46" s="802"/>
      <c r="ARP46" s="802"/>
      <c r="ARQ46" s="802"/>
      <c r="ARR46" s="802"/>
      <c r="ARS46" s="802"/>
      <c r="ART46" s="802"/>
      <c r="ARU46" s="802"/>
      <c r="ARV46" s="802"/>
      <c r="ARW46" s="802"/>
      <c r="ARX46" s="802"/>
      <c r="ARY46" s="802"/>
      <c r="ARZ46" s="802"/>
      <c r="ASA46" s="802"/>
      <c r="ASB46" s="802"/>
      <c r="ASC46" s="802"/>
      <c r="ASD46" s="802"/>
      <c r="ASE46" s="802"/>
      <c r="ASF46" s="802"/>
      <c r="ASG46" s="802"/>
      <c r="ASH46" s="802"/>
      <c r="ASI46" s="802"/>
      <c r="ASJ46" s="802"/>
      <c r="ASK46" s="802"/>
      <c r="ASL46" s="802"/>
      <c r="ATP46" s="802"/>
      <c r="ATQ46" s="802"/>
      <c r="ATR46" s="802"/>
      <c r="ATS46" s="802"/>
      <c r="ATT46" s="802"/>
      <c r="ATU46" s="802"/>
      <c r="ATV46" s="802"/>
      <c r="ATW46" s="802"/>
      <c r="ATX46" s="802"/>
      <c r="ATY46" s="802"/>
      <c r="ATZ46" s="802"/>
      <c r="AUA46" s="802"/>
      <c r="AUB46" s="802"/>
      <c r="AUC46" s="802"/>
      <c r="AUD46" s="802"/>
      <c r="AUE46" s="802"/>
      <c r="AUF46" s="802"/>
      <c r="AUG46" s="802"/>
      <c r="AUH46" s="802"/>
      <c r="AUI46" s="802"/>
      <c r="AUJ46" s="802"/>
      <c r="AUK46" s="802"/>
      <c r="AUL46" s="802"/>
      <c r="AUM46" s="802"/>
      <c r="AUN46" s="802"/>
      <c r="AUO46" s="802"/>
      <c r="AUP46" s="801"/>
      <c r="AUQ46" s="802"/>
      <c r="AUR46" s="801"/>
      <c r="AUS46" s="802"/>
      <c r="AUT46" s="801"/>
      <c r="AUU46" s="802"/>
      <c r="AUV46" s="802"/>
      <c r="AUW46" s="802"/>
      <c r="AUX46" s="802"/>
      <c r="AUY46" s="802"/>
      <c r="AUZ46" s="802"/>
      <c r="AVA46" s="802"/>
      <c r="AVB46" s="802"/>
      <c r="AVC46" s="802"/>
      <c r="AVD46" s="802"/>
      <c r="AVE46" s="802"/>
      <c r="AVF46" s="802"/>
      <c r="AVG46" s="802"/>
      <c r="AVH46" s="802"/>
      <c r="AVI46" s="802"/>
      <c r="AVJ46" s="808"/>
      <c r="AVK46" s="808"/>
      <c r="AVL46" s="808"/>
      <c r="AVM46" s="808"/>
      <c r="AVN46" s="808"/>
      <c r="AVO46" s="808"/>
      <c r="AVP46" s="808"/>
      <c r="AVQ46" s="808"/>
      <c r="AVR46" s="808"/>
      <c r="AVS46" s="808"/>
      <c r="AVT46" s="808"/>
      <c r="AVU46" s="809"/>
      <c r="AVV46" s="809"/>
      <c r="AVW46" s="809"/>
      <c r="AVX46" s="809"/>
      <c r="AVY46" s="809"/>
      <c r="AVZ46" s="809"/>
      <c r="AWA46" s="809"/>
      <c r="AWB46" s="809"/>
      <c r="AWC46" s="809"/>
      <c r="AWD46" s="809"/>
      <c r="AWE46" s="809"/>
      <c r="AWF46" s="809"/>
      <c r="AWG46" s="809"/>
      <c r="AWH46" s="809"/>
      <c r="AWI46" s="809"/>
      <c r="AWJ46" s="809"/>
      <c r="AWK46" s="809"/>
      <c r="AWL46" s="809"/>
      <c r="AWM46" s="809"/>
      <c r="AWN46" s="809"/>
      <c r="AWO46" s="809"/>
      <c r="AWP46" s="809"/>
      <c r="AWQ46" s="809"/>
      <c r="AWR46" s="808"/>
      <c r="AWS46" s="761"/>
      <c r="AWT46" s="808"/>
      <c r="AWU46" s="809"/>
      <c r="AWV46" s="809"/>
      <c r="AWW46" s="809"/>
      <c r="AWX46" s="809"/>
      <c r="AWY46" s="809"/>
      <c r="AWZ46" s="809"/>
      <c r="AXA46" s="809"/>
      <c r="AXB46" s="809"/>
      <c r="AXC46" s="809"/>
      <c r="AXD46" s="809"/>
      <c r="AXE46" s="809"/>
      <c r="AXF46" s="809"/>
      <c r="AXG46" s="809"/>
      <c r="AXH46" s="809"/>
      <c r="AXI46" s="809"/>
      <c r="AXJ46" s="809"/>
      <c r="AXK46" s="809"/>
      <c r="AXL46" s="809"/>
      <c r="AXM46" s="809"/>
      <c r="AXN46" s="809"/>
      <c r="AXO46" s="809"/>
      <c r="AXP46" s="809"/>
      <c r="AXQ46" s="809"/>
      <c r="AXR46" s="809"/>
      <c r="AXS46" s="809"/>
      <c r="AXT46" s="809"/>
      <c r="AXU46" s="809"/>
      <c r="AXV46" s="809"/>
      <c r="AXW46" s="809"/>
      <c r="AXX46" s="809"/>
      <c r="AXY46" s="809"/>
      <c r="AXZ46" s="809"/>
      <c r="AYA46" s="809"/>
      <c r="AYB46" s="809"/>
      <c r="AYC46" s="809"/>
      <c r="AYD46" s="808"/>
      <c r="AYE46" s="808"/>
      <c r="AYF46" s="809"/>
      <c r="AYG46" s="808"/>
      <c r="AYH46" s="810"/>
      <c r="AYI46" s="810"/>
      <c r="AYJ46" s="810"/>
      <c r="AYK46" s="810"/>
      <c r="AYL46" s="810"/>
      <c r="AYM46" s="810"/>
      <c r="AYN46" s="810"/>
      <c r="AYO46" s="810"/>
      <c r="AYP46" s="810"/>
      <c r="AYQ46" s="810"/>
      <c r="AYR46" s="810"/>
      <c r="AYS46" s="810"/>
      <c r="AYT46" s="810"/>
      <c r="AYU46" s="810"/>
      <c r="AYV46" s="810"/>
      <c r="AYW46" s="810"/>
      <c r="AYX46" s="810"/>
      <c r="AYY46" s="810"/>
      <c r="AYZ46" s="810"/>
      <c r="AZA46" s="810"/>
      <c r="AZB46" s="810"/>
      <c r="AZC46" s="810"/>
      <c r="AZD46" s="810"/>
      <c r="AZE46" s="810"/>
      <c r="AZF46" s="810"/>
      <c r="AZG46" s="810"/>
      <c r="AZH46" s="810"/>
      <c r="AZI46" s="810"/>
      <c r="AZJ46" s="810"/>
      <c r="AZK46" s="810"/>
      <c r="AZL46" s="810"/>
      <c r="AZM46" s="810"/>
      <c r="AZN46" s="810"/>
      <c r="AZO46" s="810"/>
      <c r="AZP46" s="809"/>
      <c r="AZQ46" s="802"/>
      <c r="AZR46" s="802"/>
      <c r="AZS46" s="802"/>
    </row>
    <row r="47" spans="2:1371" s="793" customFormat="1" ht="13.5">
      <c r="AS47" s="802"/>
      <c r="AT47" s="802"/>
      <c r="AU47" s="802"/>
      <c r="AV47" s="802"/>
      <c r="AW47" s="802"/>
      <c r="AX47" s="802"/>
      <c r="AY47" s="802"/>
      <c r="AZ47" s="802"/>
      <c r="BA47" s="802"/>
      <c r="BB47" s="802"/>
      <c r="BC47" s="802"/>
      <c r="BD47" s="802"/>
      <c r="BE47" s="802"/>
      <c r="BF47" s="802"/>
      <c r="BG47" s="802"/>
      <c r="BH47" s="802"/>
      <c r="BI47" s="802"/>
      <c r="BJ47" s="802"/>
      <c r="BK47" s="802"/>
      <c r="BL47" s="802"/>
      <c r="BM47" s="802"/>
      <c r="BN47" s="802"/>
      <c r="BO47" s="802"/>
      <c r="BP47" s="802"/>
      <c r="BQ47" s="802"/>
      <c r="BR47" s="802"/>
      <c r="BS47" s="802"/>
      <c r="BT47" s="802"/>
      <c r="BU47" s="802"/>
      <c r="BV47" s="802"/>
      <c r="BW47" s="802"/>
      <c r="BX47" s="802"/>
      <c r="BY47" s="802"/>
      <c r="BZ47" s="802"/>
      <c r="CA47" s="802"/>
      <c r="CB47" s="802"/>
      <c r="CC47" s="802"/>
      <c r="CD47" s="802"/>
      <c r="CE47" s="802"/>
      <c r="CF47" s="802"/>
      <c r="CG47" s="802"/>
      <c r="CH47" s="802"/>
      <c r="CI47" s="802"/>
      <c r="CJ47" s="802"/>
      <c r="CK47" s="802"/>
      <c r="CL47" s="802"/>
      <c r="CM47" s="802"/>
      <c r="CN47" s="802"/>
      <c r="CO47" s="802"/>
      <c r="CP47" s="802"/>
      <c r="CQ47" s="802"/>
      <c r="CR47" s="802"/>
      <c r="CS47" s="802"/>
      <c r="CT47" s="802"/>
      <c r="CU47" s="802"/>
      <c r="CV47" s="802"/>
      <c r="CW47" s="802"/>
      <c r="CX47" s="802"/>
      <c r="CY47" s="802"/>
      <c r="CZ47" s="802"/>
      <c r="DA47" s="802"/>
      <c r="DB47" s="802"/>
      <c r="DC47" s="802"/>
      <c r="DD47" s="802"/>
      <c r="DE47" s="802"/>
      <c r="DF47" s="802"/>
      <c r="DG47" s="802"/>
      <c r="DH47" s="802"/>
      <c r="DI47" s="802"/>
      <c r="DJ47" s="802"/>
      <c r="DK47" s="802"/>
      <c r="DL47" s="802"/>
      <c r="DM47" s="802"/>
      <c r="DN47" s="802"/>
      <c r="DO47" s="802"/>
      <c r="DP47" s="802"/>
      <c r="DQ47" s="802"/>
      <c r="DR47" s="802"/>
      <c r="DS47" s="802"/>
      <c r="DT47" s="802"/>
      <c r="DU47" s="802"/>
      <c r="DV47" s="802"/>
      <c r="DW47" s="802"/>
      <c r="DX47" s="802"/>
      <c r="DY47" s="802"/>
      <c r="DZ47" s="802"/>
      <c r="EA47" s="802"/>
      <c r="EB47" s="802"/>
      <c r="EC47" s="802"/>
      <c r="ED47" s="802"/>
      <c r="EE47" s="802"/>
      <c r="EF47" s="802"/>
      <c r="EG47" s="802"/>
      <c r="EH47" s="802"/>
      <c r="EI47" s="802"/>
      <c r="EJ47" s="802"/>
      <c r="EK47" s="802"/>
      <c r="EL47" s="802"/>
      <c r="EM47" s="802"/>
      <c r="EN47" s="802"/>
      <c r="EO47" s="802"/>
      <c r="EP47" s="802"/>
      <c r="EQ47" s="802"/>
      <c r="ER47" s="802"/>
      <c r="ES47" s="802"/>
      <c r="ET47" s="802"/>
      <c r="EU47" s="802"/>
      <c r="EV47" s="802"/>
      <c r="EW47" s="802"/>
      <c r="EX47" s="802"/>
      <c r="EY47" s="802"/>
      <c r="EZ47" s="802"/>
      <c r="FA47" s="802"/>
      <c r="FB47" s="802"/>
      <c r="FC47" s="802"/>
      <c r="FD47" s="802"/>
      <c r="FE47" s="802"/>
      <c r="FF47" s="802"/>
      <c r="FG47" s="802"/>
      <c r="FH47" s="802"/>
      <c r="FI47" s="802"/>
      <c r="FJ47" s="802"/>
      <c r="FK47" s="802"/>
      <c r="FL47" s="802"/>
      <c r="FM47" s="802"/>
      <c r="FN47" s="802"/>
      <c r="FO47" s="802"/>
      <c r="FP47" s="802"/>
      <c r="FQ47" s="802"/>
      <c r="FR47" s="802"/>
      <c r="FS47" s="802"/>
      <c r="FT47" s="802"/>
      <c r="FU47" s="802"/>
      <c r="FV47" s="802"/>
      <c r="FW47" s="802"/>
      <c r="FX47" s="802"/>
      <c r="FY47" s="802"/>
      <c r="FZ47" s="802"/>
      <c r="GA47" s="802"/>
      <c r="GB47" s="802"/>
      <c r="GC47" s="802"/>
      <c r="GD47" s="802"/>
      <c r="GE47" s="802"/>
      <c r="GF47" s="802"/>
      <c r="GG47" s="802"/>
      <c r="GH47" s="802"/>
      <c r="GI47" s="802"/>
      <c r="GJ47" s="802"/>
      <c r="GK47" s="802"/>
      <c r="GL47" s="802"/>
      <c r="GM47" s="802"/>
      <c r="GN47" s="802"/>
      <c r="GO47" s="802"/>
      <c r="GP47" s="802"/>
      <c r="GQ47" s="802"/>
      <c r="GR47" s="802"/>
      <c r="GS47" s="802"/>
      <c r="GT47" s="802"/>
      <c r="GU47" s="802"/>
      <c r="GV47" s="802"/>
      <c r="GW47" s="802"/>
      <c r="GX47" s="802"/>
      <c r="GY47" s="802"/>
      <c r="GZ47" s="802"/>
      <c r="HA47" s="802"/>
      <c r="HB47" s="802"/>
      <c r="HC47" s="802"/>
      <c r="HD47" s="802"/>
      <c r="HE47" s="802"/>
      <c r="HF47" s="802"/>
      <c r="HG47" s="802"/>
      <c r="HH47" s="802"/>
      <c r="HI47" s="802"/>
      <c r="HJ47" s="802"/>
      <c r="HK47" s="802"/>
      <c r="HL47" s="802"/>
      <c r="HM47" s="802"/>
      <c r="HN47" s="802"/>
      <c r="HO47" s="802"/>
      <c r="HP47" s="802"/>
      <c r="HQ47" s="802"/>
      <c r="HR47" s="802"/>
      <c r="HS47" s="802"/>
      <c r="HT47" s="802"/>
      <c r="HU47" s="802"/>
      <c r="HV47" s="802"/>
      <c r="HW47" s="802"/>
      <c r="HX47" s="802"/>
      <c r="HY47" s="802"/>
      <c r="HZ47" s="802"/>
      <c r="IA47" s="802"/>
      <c r="IB47" s="802"/>
      <c r="IC47" s="802"/>
      <c r="ID47" s="802"/>
      <c r="IE47" s="802"/>
      <c r="IF47" s="802"/>
      <c r="IG47" s="802"/>
      <c r="IH47" s="802"/>
      <c r="II47" s="802"/>
      <c r="IJ47" s="802"/>
      <c r="IK47" s="802"/>
      <c r="IL47" s="802"/>
      <c r="IM47" s="802"/>
      <c r="IN47" s="802"/>
      <c r="IO47" s="802"/>
      <c r="IP47" s="802"/>
      <c r="IQ47" s="802"/>
      <c r="IR47" s="802"/>
      <c r="IS47" s="802"/>
      <c r="IT47" s="802"/>
      <c r="IU47" s="802"/>
      <c r="IV47" s="802"/>
      <c r="IW47" s="802"/>
      <c r="IX47" s="802"/>
      <c r="IY47" s="802"/>
      <c r="IZ47" s="802"/>
      <c r="JA47" s="802"/>
      <c r="JB47" s="802"/>
      <c r="JC47" s="802"/>
      <c r="JD47" s="802"/>
      <c r="JE47" s="802"/>
      <c r="JF47" s="802"/>
      <c r="JG47" s="802"/>
      <c r="JH47" s="802"/>
      <c r="JI47" s="802"/>
      <c r="JJ47" s="802"/>
      <c r="JK47" s="802"/>
      <c r="JL47" s="802"/>
      <c r="JM47" s="802"/>
      <c r="JN47" s="802"/>
      <c r="JO47" s="802"/>
      <c r="JP47" s="802"/>
      <c r="JQ47" s="802"/>
      <c r="JR47" s="802"/>
      <c r="JS47" s="802"/>
      <c r="JT47" s="802"/>
      <c r="JU47" s="802"/>
      <c r="JV47" s="802"/>
      <c r="JW47" s="802"/>
      <c r="JX47" s="802"/>
      <c r="JY47" s="802"/>
      <c r="JZ47" s="802"/>
      <c r="KA47" s="802"/>
      <c r="KB47" s="802"/>
      <c r="KC47" s="802"/>
      <c r="KD47" s="802"/>
      <c r="KE47" s="802"/>
      <c r="KF47" s="802"/>
      <c r="KG47" s="802"/>
      <c r="KH47" s="802"/>
      <c r="KI47" s="802"/>
      <c r="KJ47" s="802"/>
      <c r="KK47" s="802"/>
      <c r="KL47" s="802"/>
      <c r="KM47" s="802"/>
      <c r="KN47" s="802"/>
      <c r="KO47" s="802"/>
      <c r="KP47" s="802"/>
      <c r="KQ47" s="802"/>
      <c r="KR47" s="802"/>
      <c r="KS47" s="802"/>
      <c r="KT47" s="802"/>
      <c r="KU47" s="802"/>
      <c r="KV47" s="802"/>
      <c r="KW47" s="802"/>
      <c r="KX47" s="802"/>
      <c r="KY47" s="802"/>
      <c r="KZ47" s="802"/>
      <c r="LA47" s="802"/>
      <c r="LB47" s="802"/>
      <c r="LC47" s="802"/>
      <c r="LD47" s="802"/>
      <c r="LE47" s="802"/>
      <c r="LF47" s="802"/>
      <c r="LG47" s="802"/>
      <c r="LH47" s="802"/>
      <c r="LI47" s="802"/>
      <c r="LJ47" s="802"/>
      <c r="LK47" s="802"/>
      <c r="LL47" s="802"/>
      <c r="LM47" s="802"/>
      <c r="LN47" s="802"/>
      <c r="LO47" s="802"/>
      <c r="LP47" s="802"/>
      <c r="LQ47" s="802"/>
      <c r="LR47" s="802"/>
      <c r="LS47" s="802"/>
      <c r="LT47" s="802"/>
      <c r="LU47" s="802"/>
      <c r="LV47" s="802"/>
      <c r="LW47" s="802"/>
      <c r="LX47" s="802"/>
      <c r="LY47" s="802"/>
      <c r="LZ47" s="802"/>
      <c r="MA47" s="802"/>
      <c r="MB47" s="802"/>
      <c r="MC47" s="802"/>
      <c r="MD47" s="802"/>
      <c r="ME47" s="802"/>
      <c r="MF47" s="802"/>
      <c r="MG47" s="802"/>
      <c r="MH47" s="802"/>
      <c r="MI47" s="802"/>
      <c r="MJ47" s="802"/>
      <c r="MK47" s="802"/>
      <c r="ML47" s="802"/>
      <c r="MM47" s="802"/>
      <c r="MN47" s="802"/>
      <c r="MO47" s="802"/>
      <c r="MP47" s="802"/>
      <c r="MQ47" s="802"/>
      <c r="MR47" s="802"/>
      <c r="MS47" s="802"/>
      <c r="MT47" s="802"/>
      <c r="MU47" s="802"/>
      <c r="MV47" s="802"/>
      <c r="MW47" s="802"/>
      <c r="MX47" s="802"/>
      <c r="MY47" s="802"/>
      <c r="MZ47" s="802"/>
      <c r="NA47" s="802"/>
      <c r="NB47" s="802"/>
      <c r="NC47" s="802"/>
      <c r="ND47" s="802"/>
      <c r="NE47" s="802"/>
      <c r="NF47" s="802"/>
      <c r="NG47" s="802"/>
      <c r="NH47" s="802"/>
      <c r="NI47" s="802"/>
      <c r="NJ47" s="802"/>
      <c r="NK47" s="802"/>
      <c r="NL47" s="802"/>
      <c r="NM47" s="802"/>
      <c r="NN47" s="802"/>
      <c r="NO47" s="802"/>
      <c r="NP47" s="802"/>
      <c r="NQ47" s="802"/>
      <c r="NR47" s="802"/>
      <c r="NS47" s="802"/>
      <c r="NT47" s="802"/>
      <c r="NU47" s="802"/>
      <c r="NV47" s="802"/>
      <c r="NW47" s="802"/>
      <c r="NX47" s="802"/>
      <c r="NY47" s="802"/>
      <c r="NZ47" s="802"/>
      <c r="OA47" s="802"/>
      <c r="OB47" s="802"/>
      <c r="OC47" s="802"/>
      <c r="OD47" s="802"/>
      <c r="OE47" s="802"/>
      <c r="OF47" s="802"/>
      <c r="OG47" s="802"/>
      <c r="OH47" s="802"/>
      <c r="OI47" s="802"/>
      <c r="OJ47" s="802"/>
      <c r="OK47" s="802"/>
      <c r="OL47" s="802"/>
      <c r="OM47" s="802"/>
      <c r="ON47" s="802"/>
      <c r="OO47" s="802"/>
      <c r="OP47" s="802"/>
      <c r="OQ47" s="802"/>
      <c r="OR47" s="802"/>
      <c r="OS47" s="802"/>
      <c r="OT47" s="802"/>
      <c r="OU47" s="802"/>
      <c r="OV47" s="802"/>
      <c r="OW47" s="802"/>
      <c r="OX47" s="802"/>
      <c r="OY47" s="802"/>
      <c r="OZ47" s="802"/>
      <c r="PA47" s="802"/>
      <c r="PB47" s="802"/>
      <c r="PC47" s="802"/>
      <c r="PD47" s="802"/>
      <c r="PE47" s="802"/>
      <c r="PF47" s="802"/>
      <c r="PG47" s="802"/>
      <c r="PH47" s="802"/>
      <c r="PI47" s="802"/>
      <c r="PJ47" s="802"/>
      <c r="PK47" s="802"/>
      <c r="PL47" s="802"/>
      <c r="PM47" s="802"/>
      <c r="PN47" s="802"/>
      <c r="PO47" s="802"/>
      <c r="PP47" s="802"/>
      <c r="PQ47" s="802"/>
      <c r="PR47" s="802"/>
      <c r="PS47" s="802"/>
      <c r="PT47" s="802"/>
      <c r="PU47" s="802"/>
      <c r="PV47" s="802"/>
      <c r="PW47" s="802"/>
      <c r="PX47" s="802"/>
      <c r="PY47" s="802"/>
      <c r="PZ47" s="802"/>
      <c r="QA47" s="802"/>
      <c r="QB47" s="802"/>
      <c r="QC47" s="802"/>
      <c r="QD47" s="802"/>
      <c r="QE47" s="802"/>
      <c r="QF47" s="802"/>
      <c r="QG47" s="802"/>
      <c r="QH47" s="802"/>
      <c r="QI47" s="802"/>
      <c r="QJ47" s="802"/>
      <c r="QK47" s="802"/>
      <c r="QL47" s="802"/>
      <c r="QM47" s="802"/>
      <c r="QN47" s="802"/>
      <c r="QO47" s="802"/>
      <c r="QP47" s="802"/>
      <c r="QQ47" s="802"/>
      <c r="QR47" s="802"/>
      <c r="QS47" s="802"/>
      <c r="QT47" s="802"/>
      <c r="QU47" s="802"/>
      <c r="QV47" s="802"/>
      <c r="QW47" s="802"/>
      <c r="QX47" s="802"/>
      <c r="QY47" s="802"/>
      <c r="QZ47" s="802"/>
      <c r="RA47" s="802"/>
      <c r="RB47" s="802"/>
      <c r="RC47" s="802"/>
      <c r="RD47" s="802"/>
      <c r="RE47" s="802"/>
      <c r="RF47" s="802"/>
      <c r="RG47" s="802"/>
      <c r="RH47" s="802"/>
      <c r="RI47" s="802"/>
      <c r="RJ47" s="802"/>
      <c r="RK47" s="802"/>
      <c r="RL47" s="802"/>
      <c r="RM47" s="802"/>
      <c r="RN47" s="802"/>
      <c r="RO47" s="802"/>
      <c r="RP47" s="802"/>
      <c r="RQ47" s="802"/>
      <c r="RR47" s="802"/>
      <c r="RS47" s="802"/>
      <c r="RT47" s="802"/>
      <c r="RU47" s="802"/>
      <c r="RV47" s="802"/>
      <c r="RW47" s="802"/>
      <c r="RX47" s="802"/>
      <c r="RY47" s="802"/>
      <c r="RZ47" s="802"/>
      <c r="SA47" s="802"/>
      <c r="SB47" s="802"/>
      <c r="SC47" s="802"/>
      <c r="SD47" s="802"/>
      <c r="SE47" s="802"/>
      <c r="SF47" s="802"/>
      <c r="SG47" s="802"/>
      <c r="SH47" s="802"/>
      <c r="SI47" s="802"/>
      <c r="SJ47" s="802"/>
      <c r="SK47" s="802"/>
      <c r="SL47" s="802"/>
      <c r="SM47" s="802"/>
      <c r="SN47" s="802"/>
      <c r="SO47" s="802"/>
      <c r="SP47" s="802"/>
      <c r="SQ47" s="802"/>
      <c r="SR47" s="802"/>
      <c r="SS47" s="802"/>
      <c r="ST47" s="802"/>
      <c r="SU47" s="802"/>
      <c r="SV47" s="802"/>
      <c r="SW47" s="802"/>
      <c r="SX47" s="802"/>
      <c r="SY47" s="802"/>
      <c r="SZ47" s="802"/>
      <c r="TA47" s="802"/>
      <c r="TB47" s="802"/>
      <c r="TC47" s="802"/>
      <c r="TD47" s="802"/>
      <c r="TE47" s="802"/>
      <c r="TF47" s="802"/>
      <c r="TG47" s="802"/>
      <c r="TH47" s="802"/>
      <c r="TI47" s="802"/>
      <c r="TJ47" s="802"/>
      <c r="TK47" s="802"/>
      <c r="TL47" s="802"/>
      <c r="TM47" s="802"/>
      <c r="TN47" s="802"/>
      <c r="TO47" s="802"/>
      <c r="TP47" s="802"/>
      <c r="TQ47" s="802"/>
      <c r="TR47" s="802"/>
      <c r="TS47" s="802"/>
      <c r="TT47" s="802"/>
      <c r="TU47" s="802"/>
      <c r="TV47" s="802"/>
      <c r="TW47" s="802"/>
      <c r="TX47" s="802"/>
      <c r="TY47" s="802"/>
      <c r="TZ47" s="802"/>
      <c r="UA47" s="802"/>
      <c r="UB47" s="802"/>
      <c r="UC47" s="802"/>
      <c r="UD47" s="802"/>
      <c r="UE47" s="802"/>
      <c r="UF47" s="802"/>
      <c r="UG47" s="802"/>
      <c r="UH47" s="802"/>
      <c r="UI47" s="802"/>
      <c r="UJ47" s="802"/>
      <c r="UK47" s="802"/>
      <c r="UL47" s="802"/>
      <c r="UM47" s="802"/>
      <c r="UN47" s="802"/>
      <c r="UO47" s="802"/>
      <c r="UP47" s="802"/>
      <c r="UQ47" s="802"/>
      <c r="UR47" s="802"/>
      <c r="US47" s="802"/>
      <c r="UT47" s="802"/>
      <c r="UU47" s="802"/>
      <c r="UV47" s="802"/>
      <c r="UW47" s="802"/>
      <c r="UX47" s="802"/>
      <c r="UY47" s="802"/>
      <c r="UZ47" s="802"/>
      <c r="VA47" s="802"/>
      <c r="VB47" s="802"/>
      <c r="VC47" s="802"/>
      <c r="VD47" s="802"/>
      <c r="VE47" s="802"/>
      <c r="VF47" s="802"/>
      <c r="VG47" s="802"/>
      <c r="VH47" s="802"/>
      <c r="VI47" s="802"/>
      <c r="VJ47" s="802"/>
      <c r="VK47" s="802"/>
      <c r="VL47" s="802"/>
      <c r="VM47" s="802"/>
      <c r="VN47" s="802"/>
      <c r="VO47" s="802"/>
      <c r="VP47" s="802"/>
      <c r="VQ47" s="802"/>
      <c r="VR47" s="802"/>
      <c r="VS47" s="802"/>
      <c r="VT47" s="802"/>
      <c r="VU47" s="802"/>
      <c r="VV47" s="802"/>
      <c r="VW47" s="802"/>
      <c r="VX47" s="802"/>
      <c r="VY47" s="802"/>
      <c r="VZ47" s="802"/>
      <c r="WA47" s="802"/>
      <c r="WB47" s="802"/>
      <c r="WC47" s="802"/>
      <c r="WD47" s="802"/>
      <c r="WE47" s="802"/>
      <c r="WF47" s="802"/>
      <c r="WG47" s="802"/>
      <c r="WH47" s="802"/>
      <c r="WI47" s="802"/>
      <c r="WJ47" s="802"/>
      <c r="WK47" s="802"/>
      <c r="WL47" s="802"/>
      <c r="WM47" s="802"/>
      <c r="WN47" s="802"/>
      <c r="WO47" s="802"/>
      <c r="WP47" s="802"/>
      <c r="WQ47" s="802"/>
      <c r="WR47" s="802"/>
      <c r="WS47" s="802"/>
      <c r="WT47" s="802"/>
      <c r="WU47" s="802"/>
      <c r="WV47" s="802"/>
      <c r="WW47" s="802"/>
      <c r="WX47" s="802"/>
      <c r="WY47" s="802"/>
      <c r="WZ47" s="802"/>
      <c r="XA47" s="802"/>
      <c r="XB47" s="802"/>
      <c r="XC47" s="802"/>
      <c r="XD47" s="802"/>
      <c r="XE47" s="802"/>
      <c r="XF47" s="802"/>
      <c r="XG47" s="802"/>
      <c r="XH47" s="802"/>
      <c r="XI47" s="802"/>
      <c r="XJ47" s="802"/>
      <c r="XK47" s="802"/>
      <c r="XL47" s="802"/>
      <c r="XM47" s="802"/>
      <c r="XN47" s="802"/>
      <c r="XO47" s="802"/>
      <c r="XP47" s="802"/>
      <c r="XQ47" s="802"/>
      <c r="XR47" s="802"/>
      <c r="XS47" s="802"/>
      <c r="XT47" s="802"/>
      <c r="XU47" s="802"/>
      <c r="XV47" s="802"/>
      <c r="XW47" s="802"/>
      <c r="XX47" s="802"/>
      <c r="XY47" s="802"/>
      <c r="XZ47" s="802"/>
      <c r="YA47" s="802"/>
      <c r="YB47" s="802"/>
      <c r="YC47" s="802"/>
      <c r="YD47" s="802"/>
      <c r="YE47" s="802"/>
      <c r="YF47" s="802"/>
      <c r="YG47" s="802"/>
      <c r="YH47" s="802"/>
      <c r="YI47" s="802"/>
      <c r="YJ47" s="802"/>
      <c r="YK47" s="802"/>
      <c r="YL47" s="802"/>
      <c r="YM47" s="802"/>
      <c r="YN47" s="802"/>
      <c r="YO47" s="802"/>
      <c r="YP47" s="802"/>
      <c r="YQ47" s="802"/>
      <c r="YR47" s="802"/>
      <c r="YS47" s="802"/>
      <c r="YT47" s="802"/>
      <c r="YU47" s="802"/>
      <c r="YV47" s="802"/>
      <c r="YW47" s="802"/>
      <c r="YX47" s="802"/>
      <c r="YY47" s="802"/>
      <c r="YZ47" s="802"/>
      <c r="ZA47" s="802"/>
      <c r="ZB47" s="802"/>
      <c r="ZC47" s="802"/>
      <c r="ZD47" s="802"/>
      <c r="ZE47" s="802"/>
      <c r="ZF47" s="802"/>
      <c r="ZG47" s="802"/>
      <c r="ZH47" s="802"/>
      <c r="ZI47" s="802"/>
      <c r="ZJ47" s="802"/>
      <c r="ZK47" s="802"/>
      <c r="ZL47" s="802"/>
      <c r="ZM47" s="802"/>
      <c r="ZN47" s="802"/>
      <c r="ZO47" s="802"/>
      <c r="ZP47" s="802"/>
      <c r="ZQ47" s="802"/>
      <c r="ZR47" s="802"/>
      <c r="ZS47" s="802"/>
      <c r="ZT47" s="802"/>
      <c r="ZU47" s="802"/>
      <c r="ZV47" s="802"/>
      <c r="ZW47" s="802"/>
      <c r="ZX47" s="802"/>
      <c r="ZY47" s="802"/>
      <c r="ZZ47" s="802"/>
      <c r="AAA47" s="802"/>
      <c r="AAB47" s="802"/>
      <c r="AAC47" s="802"/>
      <c r="AAD47" s="802"/>
      <c r="AAE47" s="802"/>
      <c r="AAF47" s="802"/>
      <c r="AAG47" s="802"/>
      <c r="AAH47" s="802"/>
      <c r="AAI47" s="802"/>
      <c r="AAJ47" s="802"/>
      <c r="AAK47" s="802"/>
      <c r="AAL47" s="802"/>
      <c r="AAM47" s="802"/>
      <c r="AAN47" s="802"/>
      <c r="AAO47" s="802"/>
      <c r="AAP47" s="802"/>
      <c r="AAQ47" s="802"/>
      <c r="AAR47" s="802"/>
      <c r="AAS47" s="802"/>
      <c r="AAT47" s="802"/>
      <c r="AAU47" s="802"/>
      <c r="AAV47" s="802"/>
      <c r="AAW47" s="802"/>
      <c r="AAX47" s="802"/>
      <c r="AAY47" s="802"/>
      <c r="AAZ47" s="802"/>
      <c r="ABA47" s="802"/>
      <c r="ABB47" s="802"/>
      <c r="ABC47" s="802"/>
      <c r="ABD47" s="802"/>
      <c r="ABE47" s="802"/>
      <c r="ABF47" s="802"/>
      <c r="ABG47" s="802"/>
      <c r="ABH47" s="802"/>
      <c r="ABI47" s="802"/>
      <c r="ABJ47" s="802"/>
      <c r="ABK47" s="802"/>
      <c r="ABL47" s="802"/>
      <c r="ABM47" s="802"/>
      <c r="ABN47" s="802"/>
      <c r="ABO47" s="802"/>
      <c r="ABP47" s="802"/>
      <c r="ABQ47" s="802"/>
      <c r="ABR47" s="802"/>
      <c r="ABS47" s="802"/>
      <c r="ABT47" s="802"/>
      <c r="ABU47" s="802"/>
      <c r="ABV47" s="802"/>
      <c r="ABW47" s="802"/>
      <c r="ABX47" s="802"/>
      <c r="ABY47" s="802"/>
      <c r="ABZ47" s="802"/>
      <c r="ACA47" s="802"/>
      <c r="ACB47" s="802"/>
      <c r="ACC47" s="802"/>
      <c r="ACD47" s="802"/>
      <c r="ACE47" s="802"/>
      <c r="ACF47" s="802"/>
      <c r="ACG47" s="802"/>
      <c r="ACH47" s="802"/>
      <c r="ACI47" s="802"/>
      <c r="ACJ47" s="802"/>
      <c r="ACK47" s="802"/>
      <c r="ACL47" s="802"/>
      <c r="ACM47" s="802"/>
      <c r="ACN47" s="802"/>
      <c r="ACO47" s="802"/>
      <c r="ACP47" s="802"/>
      <c r="ACQ47" s="802"/>
      <c r="ACR47" s="802"/>
      <c r="ACS47" s="802"/>
      <c r="ACT47" s="802"/>
      <c r="ACU47" s="802"/>
      <c r="ACV47" s="802"/>
      <c r="ACW47" s="802"/>
      <c r="ACX47" s="802"/>
      <c r="ACY47" s="802"/>
      <c r="ACZ47" s="802"/>
      <c r="ADA47" s="802"/>
      <c r="ADB47" s="802"/>
      <c r="ADC47" s="802"/>
      <c r="ADD47" s="802"/>
      <c r="ADE47" s="802"/>
      <c r="ADF47" s="802"/>
      <c r="ADG47" s="802"/>
      <c r="ADH47" s="802"/>
      <c r="ADI47" s="802"/>
      <c r="ADJ47" s="802"/>
      <c r="ADK47" s="802"/>
      <c r="ADL47" s="802"/>
      <c r="ADM47" s="802"/>
      <c r="ADN47" s="802"/>
      <c r="ADO47" s="802"/>
      <c r="ADP47" s="802"/>
      <c r="ADQ47" s="802"/>
      <c r="ADR47" s="802"/>
      <c r="ADS47" s="802"/>
      <c r="ADT47" s="802"/>
      <c r="ADU47" s="802"/>
      <c r="ADV47" s="802"/>
      <c r="ADW47" s="802"/>
      <c r="ADX47" s="802"/>
      <c r="ADY47" s="802"/>
      <c r="ADZ47" s="802"/>
      <c r="AEA47" s="802"/>
      <c r="AEB47" s="802"/>
      <c r="AEC47" s="802"/>
      <c r="AED47" s="802"/>
      <c r="AEE47" s="802"/>
      <c r="AEF47" s="802"/>
      <c r="AEG47" s="802"/>
      <c r="AEH47" s="802"/>
      <c r="AEI47" s="802"/>
      <c r="AEJ47" s="802"/>
      <c r="AEK47" s="802"/>
      <c r="AEL47" s="802"/>
      <c r="AEM47" s="802"/>
      <c r="AEN47" s="802"/>
      <c r="AEO47" s="802"/>
      <c r="AEP47" s="802"/>
      <c r="AEQ47" s="802"/>
      <c r="AER47" s="802"/>
      <c r="AES47" s="802"/>
      <c r="AET47" s="802"/>
      <c r="AEU47" s="802"/>
      <c r="AEV47" s="802"/>
      <c r="AEW47" s="802"/>
      <c r="AEX47" s="802"/>
      <c r="AEY47" s="802"/>
      <c r="AEZ47" s="802"/>
      <c r="AFA47" s="802"/>
      <c r="AFB47" s="802"/>
      <c r="AFC47" s="802"/>
      <c r="AFD47" s="802"/>
      <c r="AFE47" s="802"/>
      <c r="AFF47" s="802"/>
      <c r="AFG47" s="802"/>
      <c r="AFH47" s="802"/>
      <c r="AFI47" s="802"/>
      <c r="AFJ47" s="802"/>
      <c r="AFK47" s="802"/>
      <c r="AFL47" s="802"/>
      <c r="AFM47" s="802"/>
      <c r="AFN47" s="802"/>
      <c r="AFO47" s="802"/>
      <c r="AFP47" s="802"/>
      <c r="AFQ47" s="802"/>
      <c r="AFR47" s="802"/>
      <c r="AFS47" s="802"/>
      <c r="AFT47" s="802"/>
      <c r="AFU47" s="802"/>
      <c r="AFV47" s="802"/>
      <c r="AFW47" s="802"/>
      <c r="AFX47" s="802"/>
      <c r="AFY47" s="802"/>
      <c r="AFZ47" s="802"/>
      <c r="AGA47" s="802"/>
      <c r="AGB47" s="802"/>
      <c r="AGC47" s="802"/>
      <c r="AGD47" s="802"/>
      <c r="AGE47" s="802"/>
      <c r="AGF47" s="802"/>
      <c r="AGG47" s="802"/>
      <c r="AGH47" s="802"/>
      <c r="AGI47" s="802"/>
      <c r="AGJ47" s="802"/>
      <c r="AGK47" s="802"/>
      <c r="AGL47" s="802"/>
      <c r="AGM47" s="802"/>
      <c r="AGN47" s="802"/>
      <c r="AGO47" s="802"/>
      <c r="AGP47" s="802"/>
      <c r="AGQ47" s="802"/>
      <c r="AGR47" s="802"/>
      <c r="AGS47" s="802"/>
      <c r="AGT47" s="802"/>
      <c r="AGU47" s="802"/>
      <c r="AGV47" s="802"/>
      <c r="AGW47" s="802"/>
      <c r="AGX47" s="802"/>
      <c r="AGY47" s="802"/>
      <c r="AGZ47" s="802"/>
      <c r="AHA47" s="802"/>
      <c r="AHB47" s="802"/>
      <c r="AHC47" s="802"/>
      <c r="AHD47" s="802"/>
      <c r="AHE47" s="802"/>
      <c r="AHF47" s="802"/>
      <c r="AHG47" s="802"/>
      <c r="AHH47" s="802"/>
      <c r="AHI47" s="802"/>
      <c r="AHJ47" s="802"/>
      <c r="AHK47" s="802"/>
      <c r="AHL47" s="802"/>
      <c r="AHM47" s="802"/>
      <c r="AHN47" s="802"/>
      <c r="AHO47" s="802"/>
      <c r="AHP47" s="802"/>
      <c r="AHQ47" s="802"/>
      <c r="AHR47" s="802"/>
      <c r="AHS47" s="802"/>
      <c r="AHT47" s="802"/>
      <c r="AHU47" s="802"/>
      <c r="AHV47" s="802"/>
      <c r="AHW47" s="802"/>
      <c r="AHX47" s="802"/>
      <c r="AHY47" s="802"/>
      <c r="AHZ47" s="802"/>
      <c r="AIA47" s="802"/>
      <c r="AIB47" s="802"/>
      <c r="AIC47" s="802"/>
      <c r="AID47" s="802"/>
      <c r="AIE47" s="802"/>
      <c r="AIF47" s="802"/>
      <c r="AIG47" s="802"/>
      <c r="AIH47" s="802"/>
      <c r="AII47" s="802"/>
      <c r="AIJ47" s="802"/>
      <c r="AQE47" s="802"/>
      <c r="AQF47" s="802"/>
      <c r="AQG47" s="802"/>
      <c r="AQH47" s="802"/>
      <c r="AQI47" s="802"/>
      <c r="AQJ47" s="802"/>
      <c r="AQK47" s="802"/>
      <c r="AQL47" s="802"/>
      <c r="AQM47" s="802"/>
      <c r="AQN47" s="802"/>
      <c r="AQO47" s="802"/>
      <c r="AQP47" s="802"/>
      <c r="AQQ47" s="802"/>
      <c r="AQR47" s="802"/>
      <c r="AQS47" s="802"/>
      <c r="AQT47" s="802"/>
      <c r="AQU47" s="802"/>
      <c r="AQV47" s="802"/>
      <c r="AQW47" s="802"/>
      <c r="AQX47" s="802"/>
      <c r="AQY47" s="802"/>
      <c r="AQZ47" s="802"/>
      <c r="ARA47" s="802"/>
      <c r="ARB47" s="802"/>
      <c r="ARC47" s="802"/>
      <c r="ARD47" s="802"/>
      <c r="ARE47" s="802"/>
      <c r="ARF47" s="802"/>
      <c r="ARG47" s="802"/>
      <c r="ARH47" s="802"/>
      <c r="ARI47" s="802"/>
      <c r="ARJ47" s="802"/>
      <c r="ARK47" s="802"/>
      <c r="ARL47" s="802"/>
      <c r="ARM47" s="802"/>
      <c r="ARN47" s="802"/>
      <c r="ARO47" s="802"/>
      <c r="ARP47" s="802"/>
      <c r="ARQ47" s="802"/>
      <c r="ARR47" s="802"/>
      <c r="ARS47" s="802"/>
      <c r="ART47" s="802"/>
      <c r="ARU47" s="802"/>
      <c r="ARV47" s="802"/>
      <c r="ARW47" s="802"/>
      <c r="ARX47" s="802"/>
      <c r="ARY47" s="802"/>
      <c r="ARZ47" s="802"/>
      <c r="ASA47" s="802"/>
      <c r="ASB47" s="802"/>
      <c r="ASC47" s="802"/>
      <c r="ASD47" s="802"/>
      <c r="ASE47" s="802"/>
      <c r="ASF47" s="802"/>
      <c r="ASG47" s="802"/>
      <c r="ASH47" s="802"/>
      <c r="ASI47" s="802"/>
      <c r="ASJ47" s="802"/>
      <c r="ASK47" s="802"/>
      <c r="ASL47" s="802"/>
      <c r="ATP47" s="802"/>
      <c r="ATQ47" s="802"/>
      <c r="ATR47" s="802"/>
      <c r="ATS47" s="802"/>
      <c r="ATT47" s="802"/>
      <c r="ATU47" s="802"/>
      <c r="ATV47" s="802"/>
      <c r="ATW47" s="802"/>
      <c r="ATX47" s="802"/>
      <c r="ATY47" s="802"/>
      <c r="ATZ47" s="802"/>
      <c r="AUA47" s="802"/>
      <c r="AUB47" s="802"/>
      <c r="AUC47" s="802"/>
      <c r="AUD47" s="802"/>
      <c r="AUE47" s="802"/>
      <c r="AUF47" s="802"/>
      <c r="AUG47" s="802"/>
      <c r="AUH47" s="802"/>
      <c r="AUI47" s="802"/>
      <c r="AUJ47" s="802"/>
      <c r="AUK47" s="802"/>
      <c r="AUL47" s="802"/>
      <c r="AUM47" s="802"/>
      <c r="AUN47" s="802"/>
      <c r="AUO47" s="802"/>
      <c r="AUP47" s="801"/>
      <c r="AUQ47" s="802"/>
      <c r="AUR47" s="801"/>
      <c r="AUS47" s="802"/>
      <c r="AUT47" s="801"/>
      <c r="AUU47" s="802"/>
      <c r="AUV47" s="802"/>
      <c r="AUW47" s="802"/>
      <c r="AUX47" s="802"/>
      <c r="AUY47" s="802"/>
      <c r="AUZ47" s="802"/>
      <c r="AVA47" s="802"/>
      <c r="AVB47" s="802"/>
      <c r="AVC47" s="802"/>
      <c r="AVD47" s="802"/>
      <c r="AVE47" s="802"/>
      <c r="AVF47" s="802"/>
      <c r="AVG47" s="802"/>
      <c r="AVH47" s="802"/>
      <c r="AVI47" s="802"/>
      <c r="AVJ47" s="808"/>
      <c r="AVK47" s="808"/>
      <c r="AVL47" s="808"/>
      <c r="AVM47" s="808"/>
      <c r="AVN47" s="808"/>
      <c r="AVO47" s="808"/>
      <c r="AVP47" s="808"/>
      <c r="AVQ47" s="808"/>
      <c r="AVR47" s="808"/>
      <c r="AVS47" s="808"/>
      <c r="AVT47" s="808"/>
      <c r="AVU47" s="809"/>
      <c r="AVV47" s="809"/>
      <c r="AVW47" s="809"/>
      <c r="AVX47" s="809"/>
      <c r="AVY47" s="809"/>
      <c r="AVZ47" s="809"/>
      <c r="AWA47" s="809"/>
      <c r="AWB47" s="809"/>
      <c r="AWC47" s="809"/>
      <c r="AWD47" s="809"/>
      <c r="AWE47" s="809"/>
      <c r="AWF47" s="809"/>
      <c r="AWG47" s="809"/>
      <c r="AWH47" s="809"/>
      <c r="AWI47" s="809"/>
      <c r="AWJ47" s="809"/>
      <c r="AWK47" s="809"/>
      <c r="AWL47" s="809"/>
      <c r="AWM47" s="809"/>
      <c r="AWN47" s="809"/>
      <c r="AWO47" s="809"/>
      <c r="AWP47" s="809"/>
      <c r="AWQ47" s="809"/>
      <c r="AWR47" s="808"/>
      <c r="AWS47" s="761"/>
      <c r="AWT47" s="808"/>
      <c r="AWU47" s="809"/>
      <c r="AWV47" s="809"/>
      <c r="AWW47" s="809"/>
      <c r="AWX47" s="809"/>
      <c r="AWY47" s="809"/>
      <c r="AWZ47" s="809"/>
      <c r="AXA47" s="809"/>
      <c r="AXB47" s="809"/>
      <c r="AXC47" s="809"/>
      <c r="AXD47" s="809"/>
      <c r="AXE47" s="809"/>
      <c r="AXF47" s="809"/>
      <c r="AXG47" s="809"/>
      <c r="AXH47" s="809"/>
      <c r="AXI47" s="809"/>
      <c r="AXJ47" s="809"/>
      <c r="AXK47" s="809"/>
      <c r="AXL47" s="809"/>
      <c r="AXM47" s="809"/>
      <c r="AXN47" s="809"/>
      <c r="AXO47" s="809"/>
      <c r="AXP47" s="809"/>
      <c r="AXQ47" s="809"/>
      <c r="AXR47" s="809"/>
      <c r="AXS47" s="809"/>
      <c r="AXT47" s="809"/>
      <c r="AXU47" s="809"/>
      <c r="AXV47" s="809"/>
      <c r="AXW47" s="809"/>
      <c r="AXX47" s="809"/>
      <c r="AXY47" s="809"/>
      <c r="AXZ47" s="809"/>
      <c r="AYA47" s="809"/>
      <c r="AYB47" s="809"/>
      <c r="AYC47" s="809"/>
      <c r="AYD47" s="808"/>
      <c r="AYE47" s="808"/>
      <c r="AYF47" s="809"/>
      <c r="AYG47" s="808"/>
      <c r="AYH47" s="810"/>
      <c r="AYI47" s="810"/>
      <c r="AYJ47" s="810"/>
      <c r="AYK47" s="810"/>
      <c r="AYL47" s="810"/>
      <c r="AYM47" s="810"/>
      <c r="AYN47" s="810"/>
      <c r="AYO47" s="810"/>
      <c r="AYP47" s="810"/>
      <c r="AYQ47" s="810"/>
      <c r="AYR47" s="810"/>
      <c r="AYS47" s="810"/>
      <c r="AYT47" s="810"/>
      <c r="AYU47" s="810"/>
      <c r="AYV47" s="810"/>
      <c r="AYW47" s="810"/>
      <c r="AYX47" s="810"/>
      <c r="AYY47" s="810"/>
      <c r="AYZ47" s="810"/>
      <c r="AZA47" s="810"/>
      <c r="AZB47" s="810"/>
      <c r="AZC47" s="810"/>
      <c r="AZD47" s="810"/>
      <c r="AZE47" s="810"/>
      <c r="AZF47" s="810"/>
      <c r="AZG47" s="810"/>
      <c r="AZH47" s="810"/>
      <c r="AZI47" s="810"/>
      <c r="AZJ47" s="810"/>
      <c r="AZK47" s="810"/>
      <c r="AZL47" s="810"/>
      <c r="AZM47" s="810"/>
      <c r="AZN47" s="810"/>
      <c r="AZO47" s="810"/>
      <c r="AZP47" s="809"/>
      <c r="AZQ47" s="802"/>
      <c r="AZR47" s="802"/>
      <c r="AZS47" s="802"/>
    </row>
    <row r="48" spans="2:1371" s="793" customFormat="1" ht="13.5">
      <c r="AS48" s="802"/>
      <c r="AT48" s="802"/>
      <c r="AU48" s="802"/>
      <c r="AV48" s="802"/>
      <c r="AW48" s="802"/>
      <c r="AX48" s="802"/>
      <c r="AY48" s="802"/>
      <c r="AZ48" s="802"/>
      <c r="BA48" s="802"/>
      <c r="BB48" s="802"/>
      <c r="BC48" s="802"/>
      <c r="BD48" s="802"/>
      <c r="BE48" s="802"/>
      <c r="BF48" s="802"/>
      <c r="BG48" s="802"/>
      <c r="BH48" s="802"/>
      <c r="BI48" s="802"/>
      <c r="BJ48" s="802"/>
      <c r="BK48" s="802"/>
      <c r="BL48" s="802"/>
      <c r="BM48" s="802"/>
      <c r="BN48" s="802"/>
      <c r="BO48" s="802"/>
      <c r="BP48" s="802"/>
      <c r="BQ48" s="802"/>
      <c r="BR48" s="802"/>
      <c r="BS48" s="802"/>
      <c r="BT48" s="802"/>
      <c r="BU48" s="802"/>
      <c r="BV48" s="802"/>
      <c r="BW48" s="802"/>
      <c r="BX48" s="802"/>
      <c r="BY48" s="802"/>
      <c r="BZ48" s="802"/>
      <c r="CA48" s="802"/>
      <c r="CB48" s="802"/>
      <c r="CC48" s="802"/>
      <c r="CD48" s="802"/>
      <c r="CE48" s="802"/>
      <c r="CF48" s="802"/>
      <c r="CG48" s="802"/>
      <c r="CH48" s="802"/>
      <c r="CI48" s="802"/>
      <c r="CJ48" s="802"/>
      <c r="CK48" s="802"/>
      <c r="CL48" s="802"/>
      <c r="CM48" s="802"/>
      <c r="CN48" s="802"/>
      <c r="CO48" s="802"/>
      <c r="CP48" s="802"/>
      <c r="CQ48" s="802"/>
      <c r="CR48" s="802"/>
      <c r="CS48" s="802"/>
      <c r="CT48" s="802"/>
      <c r="CU48" s="802"/>
      <c r="CV48" s="802"/>
      <c r="CW48" s="802"/>
      <c r="CX48" s="802"/>
      <c r="CY48" s="802"/>
      <c r="CZ48" s="802"/>
      <c r="DA48" s="802"/>
      <c r="DB48" s="802"/>
      <c r="DC48" s="802"/>
      <c r="DD48" s="802"/>
      <c r="DE48" s="802"/>
      <c r="DF48" s="802"/>
      <c r="DG48" s="802"/>
      <c r="DH48" s="802"/>
      <c r="DI48" s="802"/>
      <c r="DJ48" s="802"/>
      <c r="DK48" s="802"/>
      <c r="DL48" s="802"/>
      <c r="DM48" s="802"/>
      <c r="DN48" s="802"/>
      <c r="DO48" s="802"/>
      <c r="DP48" s="802"/>
      <c r="DQ48" s="802"/>
      <c r="DR48" s="802"/>
      <c r="DS48" s="802"/>
      <c r="DT48" s="802"/>
      <c r="DU48" s="802"/>
      <c r="DV48" s="802"/>
      <c r="DW48" s="802"/>
      <c r="DX48" s="802"/>
      <c r="DY48" s="802"/>
      <c r="DZ48" s="802"/>
      <c r="EA48" s="802"/>
      <c r="EB48" s="802"/>
      <c r="EC48" s="802"/>
      <c r="ED48" s="802"/>
      <c r="EE48" s="802"/>
      <c r="EF48" s="802"/>
      <c r="EG48" s="802"/>
      <c r="EH48" s="802"/>
      <c r="EI48" s="802"/>
      <c r="EJ48" s="802"/>
      <c r="EK48" s="802"/>
      <c r="EL48" s="802"/>
      <c r="EM48" s="802"/>
      <c r="EN48" s="802"/>
      <c r="EO48" s="802"/>
      <c r="EP48" s="802"/>
      <c r="EQ48" s="802"/>
      <c r="ER48" s="802"/>
      <c r="ES48" s="802"/>
      <c r="ET48" s="802"/>
      <c r="EU48" s="802"/>
      <c r="EV48" s="802"/>
      <c r="EW48" s="802"/>
      <c r="EX48" s="802"/>
      <c r="EY48" s="802"/>
      <c r="EZ48" s="802"/>
      <c r="FA48" s="802"/>
      <c r="FB48" s="802"/>
      <c r="FC48" s="802"/>
      <c r="FD48" s="802"/>
      <c r="FE48" s="802"/>
      <c r="FF48" s="802"/>
      <c r="FG48" s="802"/>
      <c r="FH48" s="802"/>
      <c r="FI48" s="802"/>
      <c r="FJ48" s="802"/>
      <c r="FK48" s="802"/>
      <c r="FL48" s="802"/>
      <c r="FM48" s="802"/>
      <c r="FN48" s="802"/>
      <c r="FO48" s="802"/>
      <c r="FP48" s="802"/>
      <c r="FQ48" s="802"/>
      <c r="FR48" s="802"/>
      <c r="FS48" s="802"/>
      <c r="FT48" s="802"/>
      <c r="FU48" s="802"/>
      <c r="FV48" s="802"/>
      <c r="FW48" s="802"/>
      <c r="FX48" s="802"/>
      <c r="FY48" s="802"/>
      <c r="FZ48" s="802"/>
      <c r="GA48" s="802"/>
      <c r="GB48" s="802"/>
      <c r="GC48" s="802"/>
      <c r="GD48" s="802"/>
      <c r="GE48" s="802"/>
      <c r="GF48" s="802"/>
      <c r="GG48" s="802"/>
      <c r="GH48" s="802"/>
      <c r="GI48" s="802"/>
      <c r="GJ48" s="802"/>
      <c r="GK48" s="802"/>
      <c r="GL48" s="802"/>
      <c r="GM48" s="802"/>
      <c r="GN48" s="802"/>
      <c r="GO48" s="802"/>
      <c r="GP48" s="802"/>
      <c r="GQ48" s="802"/>
      <c r="GR48" s="802"/>
      <c r="GS48" s="802"/>
      <c r="GT48" s="802"/>
      <c r="GU48" s="802"/>
      <c r="GV48" s="802"/>
      <c r="GW48" s="802"/>
      <c r="GX48" s="802"/>
      <c r="GY48" s="802"/>
      <c r="GZ48" s="802"/>
      <c r="HA48" s="802"/>
      <c r="HB48" s="802"/>
      <c r="HC48" s="802"/>
      <c r="HD48" s="802"/>
      <c r="HE48" s="802"/>
      <c r="HF48" s="802"/>
      <c r="HG48" s="802"/>
      <c r="HH48" s="802"/>
      <c r="HI48" s="802"/>
      <c r="HJ48" s="802"/>
      <c r="HK48" s="802"/>
      <c r="HL48" s="802"/>
      <c r="HM48" s="802"/>
      <c r="HN48" s="802"/>
      <c r="HO48" s="802"/>
      <c r="HP48" s="802"/>
      <c r="HQ48" s="802"/>
      <c r="HR48" s="802"/>
      <c r="HS48" s="802"/>
      <c r="HT48" s="802"/>
      <c r="HU48" s="802"/>
      <c r="HV48" s="802"/>
      <c r="HW48" s="802"/>
      <c r="HX48" s="802"/>
      <c r="HY48" s="802"/>
      <c r="HZ48" s="802"/>
      <c r="IA48" s="802"/>
      <c r="IB48" s="802"/>
      <c r="IC48" s="802"/>
      <c r="ID48" s="802"/>
      <c r="IE48" s="802"/>
      <c r="IF48" s="802"/>
      <c r="IG48" s="802"/>
      <c r="IH48" s="802"/>
      <c r="II48" s="802"/>
      <c r="IJ48" s="802"/>
      <c r="IK48" s="802"/>
      <c r="IL48" s="802"/>
      <c r="IM48" s="802"/>
      <c r="IN48" s="802"/>
      <c r="IO48" s="802"/>
      <c r="IP48" s="802"/>
      <c r="IQ48" s="802"/>
      <c r="IR48" s="802"/>
      <c r="IS48" s="802"/>
      <c r="IT48" s="802"/>
      <c r="IU48" s="802"/>
      <c r="IV48" s="802"/>
      <c r="IW48" s="802"/>
      <c r="IX48" s="802"/>
      <c r="IY48" s="802"/>
      <c r="IZ48" s="802"/>
      <c r="JA48" s="802"/>
      <c r="JB48" s="802"/>
      <c r="JC48" s="802"/>
      <c r="JD48" s="802"/>
      <c r="JE48" s="802"/>
      <c r="JF48" s="802"/>
      <c r="JG48" s="802"/>
      <c r="JH48" s="802"/>
      <c r="JI48" s="802"/>
      <c r="JJ48" s="802"/>
      <c r="JK48" s="802"/>
      <c r="JL48" s="802"/>
      <c r="JM48" s="802"/>
      <c r="JN48" s="802"/>
      <c r="JO48" s="802"/>
      <c r="JP48" s="802"/>
      <c r="JQ48" s="802"/>
      <c r="JR48" s="802"/>
      <c r="JS48" s="802"/>
      <c r="JT48" s="802"/>
      <c r="JU48" s="802"/>
      <c r="JV48" s="802"/>
      <c r="JW48" s="802"/>
      <c r="JX48" s="802"/>
      <c r="JY48" s="802"/>
      <c r="JZ48" s="802"/>
      <c r="KA48" s="802"/>
      <c r="KB48" s="802"/>
      <c r="KC48" s="802"/>
      <c r="KD48" s="802"/>
      <c r="KE48" s="802"/>
      <c r="KF48" s="802"/>
      <c r="KG48" s="802"/>
      <c r="KH48" s="802"/>
      <c r="KI48" s="802"/>
      <c r="KJ48" s="802"/>
      <c r="KK48" s="802"/>
      <c r="KL48" s="802"/>
      <c r="KM48" s="802"/>
      <c r="KN48" s="802"/>
      <c r="KO48" s="802"/>
      <c r="KP48" s="802"/>
      <c r="KQ48" s="802"/>
      <c r="KR48" s="802"/>
      <c r="KS48" s="802"/>
      <c r="KT48" s="802"/>
      <c r="KU48" s="802"/>
      <c r="KV48" s="802"/>
      <c r="KW48" s="802"/>
      <c r="KX48" s="802"/>
      <c r="KY48" s="802"/>
      <c r="KZ48" s="802"/>
      <c r="LA48" s="802"/>
      <c r="LB48" s="802"/>
      <c r="LC48" s="802"/>
      <c r="LD48" s="802"/>
      <c r="LE48" s="802"/>
      <c r="LF48" s="802"/>
      <c r="LG48" s="802"/>
      <c r="LH48" s="802"/>
      <c r="LI48" s="802"/>
      <c r="LJ48" s="802"/>
      <c r="LK48" s="802"/>
      <c r="LL48" s="802"/>
      <c r="LM48" s="802"/>
      <c r="LN48" s="802"/>
      <c r="LO48" s="802"/>
      <c r="LP48" s="802"/>
      <c r="LQ48" s="802"/>
      <c r="LR48" s="802"/>
      <c r="LS48" s="802"/>
      <c r="LT48" s="802"/>
      <c r="LU48" s="802"/>
      <c r="LV48" s="802"/>
      <c r="LW48" s="802"/>
      <c r="LX48" s="802"/>
      <c r="LY48" s="802"/>
      <c r="LZ48" s="802"/>
      <c r="MA48" s="802"/>
      <c r="MB48" s="802"/>
      <c r="MC48" s="802"/>
      <c r="MD48" s="802"/>
      <c r="ME48" s="802"/>
      <c r="MF48" s="802"/>
      <c r="MG48" s="802"/>
      <c r="MH48" s="802"/>
      <c r="MI48" s="802"/>
      <c r="MJ48" s="802"/>
      <c r="MK48" s="802"/>
      <c r="ML48" s="802"/>
      <c r="MM48" s="802"/>
      <c r="MN48" s="802"/>
      <c r="MO48" s="802"/>
      <c r="MP48" s="802"/>
      <c r="MQ48" s="802"/>
      <c r="MR48" s="802"/>
      <c r="MS48" s="802"/>
      <c r="MT48" s="802"/>
      <c r="MU48" s="802"/>
      <c r="MV48" s="802"/>
      <c r="MW48" s="802"/>
      <c r="MX48" s="802"/>
      <c r="MY48" s="802"/>
      <c r="MZ48" s="802"/>
      <c r="NA48" s="802"/>
      <c r="NB48" s="802"/>
      <c r="NC48" s="802"/>
      <c r="ND48" s="802"/>
      <c r="NE48" s="802"/>
      <c r="NF48" s="802"/>
      <c r="NG48" s="802"/>
      <c r="NH48" s="802"/>
      <c r="NI48" s="802"/>
      <c r="NJ48" s="802"/>
      <c r="NK48" s="802"/>
      <c r="NL48" s="802"/>
      <c r="NM48" s="802"/>
      <c r="NN48" s="802"/>
      <c r="NO48" s="802"/>
      <c r="NP48" s="802"/>
      <c r="NQ48" s="802"/>
      <c r="NR48" s="802"/>
      <c r="NS48" s="802"/>
      <c r="NT48" s="802"/>
      <c r="NU48" s="802"/>
      <c r="NV48" s="802"/>
      <c r="NW48" s="802"/>
      <c r="NX48" s="802"/>
      <c r="NY48" s="802"/>
      <c r="NZ48" s="802"/>
      <c r="OA48" s="802"/>
      <c r="OB48" s="802"/>
      <c r="OC48" s="802"/>
      <c r="OD48" s="802"/>
      <c r="OE48" s="802"/>
      <c r="OF48" s="802"/>
      <c r="OG48" s="802"/>
      <c r="OH48" s="802"/>
      <c r="OI48" s="802"/>
      <c r="OJ48" s="802"/>
      <c r="OK48" s="802"/>
      <c r="OL48" s="802"/>
      <c r="OM48" s="802"/>
      <c r="ON48" s="802"/>
      <c r="OO48" s="802"/>
      <c r="OP48" s="802"/>
      <c r="OQ48" s="802"/>
      <c r="OR48" s="802"/>
      <c r="OS48" s="802"/>
      <c r="OT48" s="802"/>
      <c r="OU48" s="802"/>
      <c r="OV48" s="802"/>
      <c r="OW48" s="802"/>
      <c r="OX48" s="802"/>
      <c r="OY48" s="802"/>
      <c r="OZ48" s="802"/>
      <c r="PA48" s="802"/>
      <c r="PB48" s="802"/>
      <c r="PC48" s="802"/>
      <c r="PD48" s="802"/>
      <c r="PE48" s="802"/>
      <c r="PF48" s="802"/>
      <c r="PG48" s="802"/>
      <c r="PH48" s="802"/>
      <c r="PI48" s="802"/>
      <c r="PJ48" s="802"/>
      <c r="PK48" s="802"/>
      <c r="PL48" s="802"/>
      <c r="PM48" s="802"/>
      <c r="PN48" s="802"/>
      <c r="PO48" s="802"/>
      <c r="PP48" s="802"/>
      <c r="PQ48" s="802"/>
      <c r="PR48" s="802"/>
      <c r="PS48" s="802"/>
      <c r="PT48" s="802"/>
      <c r="PU48" s="802"/>
      <c r="PV48" s="802"/>
      <c r="PW48" s="802"/>
      <c r="PX48" s="802"/>
      <c r="PY48" s="802"/>
      <c r="PZ48" s="802"/>
      <c r="QA48" s="802"/>
      <c r="QB48" s="802"/>
      <c r="QC48" s="802"/>
      <c r="QD48" s="802"/>
      <c r="QE48" s="802"/>
      <c r="QF48" s="802"/>
      <c r="QG48" s="802"/>
      <c r="QH48" s="802"/>
      <c r="QI48" s="802"/>
      <c r="QJ48" s="802"/>
      <c r="QK48" s="802"/>
      <c r="QL48" s="802"/>
      <c r="QM48" s="802"/>
      <c r="QN48" s="802"/>
      <c r="QO48" s="802"/>
      <c r="QP48" s="802"/>
      <c r="QQ48" s="802"/>
      <c r="QR48" s="802"/>
      <c r="QS48" s="802"/>
      <c r="QT48" s="802"/>
      <c r="QU48" s="802"/>
      <c r="QV48" s="802"/>
      <c r="QW48" s="802"/>
      <c r="QX48" s="802"/>
      <c r="QY48" s="802"/>
      <c r="QZ48" s="802"/>
      <c r="RA48" s="802"/>
      <c r="RB48" s="802"/>
      <c r="RC48" s="802"/>
      <c r="RD48" s="802"/>
      <c r="RE48" s="802"/>
      <c r="RF48" s="802"/>
      <c r="RG48" s="802"/>
      <c r="RH48" s="802"/>
      <c r="RI48" s="802"/>
      <c r="RJ48" s="802"/>
      <c r="RK48" s="802"/>
      <c r="RL48" s="802"/>
      <c r="RM48" s="802"/>
      <c r="RN48" s="802"/>
      <c r="RO48" s="802"/>
      <c r="RP48" s="802"/>
      <c r="RQ48" s="802"/>
      <c r="RR48" s="802"/>
      <c r="RS48" s="802"/>
      <c r="RT48" s="802"/>
      <c r="RU48" s="802"/>
      <c r="RV48" s="802"/>
      <c r="RW48" s="802"/>
      <c r="RX48" s="802"/>
      <c r="RY48" s="802"/>
      <c r="RZ48" s="802"/>
      <c r="SA48" s="802"/>
      <c r="SB48" s="802"/>
      <c r="SC48" s="802"/>
      <c r="SD48" s="802"/>
      <c r="SE48" s="802"/>
      <c r="SF48" s="802"/>
      <c r="SG48" s="802"/>
      <c r="SH48" s="802"/>
      <c r="SI48" s="802"/>
      <c r="SJ48" s="802"/>
      <c r="SK48" s="802"/>
      <c r="SL48" s="802"/>
      <c r="SM48" s="802"/>
      <c r="SN48" s="802"/>
      <c r="SO48" s="802"/>
      <c r="SP48" s="802"/>
      <c r="SQ48" s="802"/>
      <c r="SR48" s="802"/>
      <c r="SS48" s="802"/>
      <c r="ST48" s="802"/>
      <c r="SU48" s="802"/>
      <c r="SV48" s="802"/>
      <c r="SW48" s="802"/>
      <c r="SX48" s="802"/>
      <c r="SY48" s="802"/>
      <c r="SZ48" s="802"/>
      <c r="TA48" s="802"/>
      <c r="TB48" s="802"/>
      <c r="TC48" s="802"/>
      <c r="TD48" s="802"/>
      <c r="TE48" s="802"/>
      <c r="TF48" s="802"/>
      <c r="TG48" s="802"/>
      <c r="TH48" s="802"/>
      <c r="TI48" s="802"/>
      <c r="TJ48" s="802"/>
      <c r="TK48" s="802"/>
      <c r="TL48" s="802"/>
      <c r="TM48" s="802"/>
      <c r="TN48" s="802"/>
      <c r="TO48" s="802"/>
      <c r="TP48" s="802"/>
      <c r="TQ48" s="802"/>
      <c r="TR48" s="802"/>
      <c r="TS48" s="802"/>
      <c r="TT48" s="802"/>
      <c r="TU48" s="802"/>
      <c r="TV48" s="802"/>
      <c r="TW48" s="802"/>
      <c r="TX48" s="802"/>
      <c r="TY48" s="802"/>
      <c r="TZ48" s="802"/>
      <c r="UA48" s="802"/>
      <c r="UB48" s="802"/>
      <c r="UC48" s="802"/>
      <c r="UD48" s="802"/>
      <c r="UE48" s="802"/>
      <c r="UF48" s="802"/>
      <c r="UG48" s="802"/>
      <c r="UH48" s="802"/>
      <c r="UI48" s="802"/>
      <c r="UJ48" s="802"/>
      <c r="UK48" s="802"/>
      <c r="UL48" s="802"/>
      <c r="UM48" s="802"/>
      <c r="UN48" s="802"/>
      <c r="UO48" s="802"/>
      <c r="UP48" s="802"/>
      <c r="UQ48" s="802"/>
      <c r="UR48" s="802"/>
      <c r="US48" s="802"/>
      <c r="UT48" s="802"/>
      <c r="UU48" s="802"/>
      <c r="UV48" s="802"/>
      <c r="UW48" s="802"/>
      <c r="UX48" s="802"/>
      <c r="UY48" s="802"/>
      <c r="UZ48" s="802"/>
      <c r="VA48" s="802"/>
      <c r="VB48" s="802"/>
      <c r="VC48" s="802"/>
      <c r="VD48" s="802"/>
      <c r="VE48" s="802"/>
      <c r="VF48" s="802"/>
      <c r="VG48" s="802"/>
      <c r="VH48" s="802"/>
      <c r="VI48" s="802"/>
      <c r="VJ48" s="802"/>
      <c r="VK48" s="802"/>
      <c r="VL48" s="802"/>
      <c r="VM48" s="802"/>
      <c r="VN48" s="802"/>
      <c r="VO48" s="802"/>
      <c r="VP48" s="802"/>
      <c r="VQ48" s="802"/>
      <c r="VR48" s="802"/>
      <c r="VS48" s="802"/>
      <c r="VT48" s="802"/>
      <c r="VU48" s="802"/>
      <c r="VV48" s="802"/>
      <c r="VW48" s="802"/>
      <c r="VX48" s="802"/>
      <c r="VY48" s="802"/>
      <c r="VZ48" s="802"/>
      <c r="WA48" s="802"/>
      <c r="WB48" s="802"/>
      <c r="WC48" s="802"/>
      <c r="WD48" s="802"/>
      <c r="WE48" s="802"/>
      <c r="WF48" s="802"/>
      <c r="WG48" s="802"/>
      <c r="WH48" s="802"/>
      <c r="WI48" s="802"/>
      <c r="WJ48" s="802"/>
      <c r="WK48" s="802"/>
      <c r="WL48" s="802"/>
      <c r="WM48" s="802"/>
      <c r="WN48" s="802"/>
      <c r="WO48" s="802"/>
      <c r="WP48" s="802"/>
      <c r="WQ48" s="802"/>
      <c r="WR48" s="802"/>
      <c r="WS48" s="802"/>
      <c r="WT48" s="802"/>
      <c r="WU48" s="802"/>
      <c r="WV48" s="802"/>
      <c r="WW48" s="802"/>
      <c r="WX48" s="802"/>
      <c r="WY48" s="802"/>
      <c r="WZ48" s="802"/>
      <c r="XA48" s="802"/>
      <c r="XB48" s="802"/>
      <c r="XC48" s="802"/>
      <c r="XD48" s="802"/>
      <c r="XE48" s="802"/>
      <c r="XF48" s="802"/>
      <c r="XG48" s="802"/>
      <c r="XH48" s="802"/>
      <c r="XI48" s="802"/>
      <c r="XJ48" s="802"/>
      <c r="XK48" s="802"/>
      <c r="XL48" s="802"/>
      <c r="XM48" s="802"/>
      <c r="XN48" s="802"/>
      <c r="XO48" s="802"/>
      <c r="XP48" s="802"/>
      <c r="XQ48" s="802"/>
      <c r="XR48" s="802"/>
      <c r="XS48" s="802"/>
      <c r="XT48" s="802"/>
      <c r="XU48" s="802"/>
      <c r="XV48" s="802"/>
      <c r="XW48" s="802"/>
      <c r="XX48" s="802"/>
      <c r="XY48" s="802"/>
      <c r="XZ48" s="802"/>
      <c r="YA48" s="802"/>
      <c r="YB48" s="802"/>
      <c r="YC48" s="802"/>
      <c r="YD48" s="802"/>
      <c r="YE48" s="802"/>
      <c r="YF48" s="802"/>
      <c r="YG48" s="802"/>
      <c r="YH48" s="802"/>
      <c r="YI48" s="802"/>
      <c r="YJ48" s="802"/>
      <c r="YK48" s="802"/>
      <c r="YL48" s="802"/>
      <c r="YM48" s="802"/>
      <c r="YN48" s="802"/>
      <c r="YO48" s="802"/>
      <c r="YP48" s="802"/>
      <c r="YQ48" s="802"/>
      <c r="YR48" s="802"/>
      <c r="YS48" s="802"/>
      <c r="YT48" s="802"/>
      <c r="YU48" s="802"/>
      <c r="YV48" s="802"/>
      <c r="YW48" s="802"/>
      <c r="YX48" s="802"/>
      <c r="YY48" s="802"/>
      <c r="YZ48" s="802"/>
      <c r="ZA48" s="802"/>
      <c r="ZB48" s="802"/>
      <c r="ZC48" s="802"/>
      <c r="ZD48" s="802"/>
      <c r="ZE48" s="802"/>
      <c r="ZF48" s="802"/>
      <c r="ZG48" s="802"/>
      <c r="ZH48" s="802"/>
      <c r="ZI48" s="802"/>
      <c r="ZJ48" s="802"/>
      <c r="ZK48" s="802"/>
      <c r="ZL48" s="802"/>
      <c r="ZM48" s="802"/>
      <c r="ZN48" s="802"/>
      <c r="ZO48" s="802"/>
      <c r="ZP48" s="802"/>
      <c r="ZQ48" s="802"/>
      <c r="ZR48" s="802"/>
      <c r="ZS48" s="802"/>
      <c r="ZT48" s="802"/>
      <c r="ZU48" s="802"/>
      <c r="ZV48" s="802"/>
      <c r="ZW48" s="802"/>
      <c r="ZX48" s="802"/>
      <c r="ZY48" s="802"/>
      <c r="ZZ48" s="802"/>
      <c r="AAA48" s="802"/>
      <c r="AAB48" s="802"/>
      <c r="AAC48" s="802"/>
      <c r="AAD48" s="802"/>
      <c r="AAE48" s="802"/>
      <c r="AAF48" s="802"/>
      <c r="AAG48" s="802"/>
      <c r="AAH48" s="802"/>
      <c r="AAI48" s="802"/>
      <c r="AAJ48" s="802"/>
      <c r="AAK48" s="802"/>
      <c r="AAL48" s="802"/>
      <c r="AAM48" s="802"/>
      <c r="AAN48" s="802"/>
      <c r="AAO48" s="802"/>
      <c r="AAP48" s="802"/>
      <c r="AAQ48" s="802"/>
      <c r="AAR48" s="802"/>
      <c r="AAS48" s="802"/>
      <c r="AAT48" s="802"/>
      <c r="AAU48" s="802"/>
      <c r="AAV48" s="802"/>
      <c r="AAW48" s="802"/>
      <c r="AAX48" s="802"/>
      <c r="AAY48" s="802"/>
      <c r="AAZ48" s="802"/>
      <c r="ABA48" s="802"/>
      <c r="ABB48" s="802"/>
      <c r="ABC48" s="802"/>
      <c r="ABD48" s="802"/>
      <c r="ABE48" s="802"/>
      <c r="ABF48" s="802"/>
      <c r="ABG48" s="802"/>
      <c r="ABH48" s="802"/>
      <c r="ABI48" s="802"/>
      <c r="ABJ48" s="802"/>
      <c r="ABK48" s="802"/>
      <c r="ABL48" s="802"/>
      <c r="ABM48" s="802"/>
      <c r="ABN48" s="802"/>
      <c r="ABO48" s="802"/>
      <c r="ABP48" s="802"/>
      <c r="ABQ48" s="802"/>
      <c r="ABR48" s="802"/>
      <c r="ABS48" s="802"/>
      <c r="ABT48" s="802"/>
      <c r="ABU48" s="802"/>
      <c r="ABV48" s="802"/>
      <c r="ABW48" s="802"/>
      <c r="ABX48" s="802"/>
      <c r="ABY48" s="802"/>
      <c r="ABZ48" s="802"/>
      <c r="ACA48" s="802"/>
      <c r="ACB48" s="802"/>
      <c r="ACC48" s="802"/>
      <c r="ACD48" s="802"/>
      <c r="ACE48" s="802"/>
      <c r="ACF48" s="802"/>
      <c r="ACG48" s="802"/>
      <c r="ACH48" s="802"/>
      <c r="ACI48" s="802"/>
      <c r="ACJ48" s="802"/>
      <c r="ACK48" s="802"/>
      <c r="ACL48" s="802"/>
      <c r="ACM48" s="802"/>
      <c r="ACN48" s="802"/>
      <c r="ACO48" s="802"/>
      <c r="ACP48" s="802"/>
      <c r="ACQ48" s="802"/>
      <c r="ACR48" s="802"/>
      <c r="ACS48" s="802"/>
      <c r="ACT48" s="802"/>
      <c r="ACU48" s="802"/>
      <c r="ACV48" s="802"/>
      <c r="ACW48" s="802"/>
      <c r="ACX48" s="802"/>
      <c r="ACY48" s="802"/>
      <c r="ACZ48" s="802"/>
      <c r="ADA48" s="802"/>
      <c r="ADB48" s="802"/>
      <c r="ADC48" s="802"/>
      <c r="ADD48" s="802"/>
      <c r="ADE48" s="802"/>
      <c r="ADF48" s="802"/>
      <c r="ADG48" s="802"/>
      <c r="ADH48" s="802"/>
      <c r="ADI48" s="802"/>
      <c r="ADJ48" s="802"/>
      <c r="ADK48" s="802"/>
      <c r="ADL48" s="802"/>
      <c r="ADM48" s="802"/>
      <c r="ADN48" s="802"/>
      <c r="ADO48" s="802"/>
      <c r="ADP48" s="802"/>
      <c r="ADQ48" s="802"/>
      <c r="ADR48" s="802"/>
      <c r="ADS48" s="802"/>
      <c r="ADT48" s="802"/>
      <c r="ADU48" s="802"/>
      <c r="ADV48" s="802"/>
      <c r="ADW48" s="802"/>
      <c r="ADX48" s="802"/>
      <c r="ADY48" s="802"/>
      <c r="ADZ48" s="802"/>
      <c r="AEA48" s="802"/>
      <c r="AEB48" s="802"/>
      <c r="AEC48" s="802"/>
      <c r="AED48" s="802"/>
      <c r="AEE48" s="802"/>
      <c r="AEF48" s="802"/>
      <c r="AEG48" s="802"/>
      <c r="AEH48" s="802"/>
      <c r="AEI48" s="802"/>
      <c r="AEJ48" s="802"/>
      <c r="AEK48" s="802"/>
      <c r="AEL48" s="802"/>
      <c r="AEM48" s="802"/>
      <c r="AEN48" s="802"/>
      <c r="AEO48" s="802"/>
      <c r="AEP48" s="802"/>
      <c r="AEQ48" s="802"/>
      <c r="AER48" s="802"/>
      <c r="AES48" s="802"/>
      <c r="AET48" s="802"/>
      <c r="AEU48" s="802"/>
      <c r="AEV48" s="802"/>
      <c r="AEW48" s="802"/>
      <c r="AEX48" s="802"/>
      <c r="AEY48" s="802"/>
      <c r="AEZ48" s="802"/>
      <c r="AFA48" s="802"/>
      <c r="AFB48" s="802"/>
      <c r="AFC48" s="802"/>
      <c r="AFD48" s="802"/>
      <c r="AFE48" s="802"/>
      <c r="AFF48" s="802"/>
      <c r="AFG48" s="802"/>
      <c r="AFH48" s="802"/>
      <c r="AFI48" s="802"/>
      <c r="AFJ48" s="802"/>
      <c r="AFK48" s="802"/>
      <c r="AFL48" s="802"/>
      <c r="AFM48" s="802"/>
      <c r="AFN48" s="802"/>
      <c r="AFO48" s="802"/>
      <c r="AFP48" s="802"/>
      <c r="AFQ48" s="802"/>
      <c r="AFR48" s="802"/>
      <c r="AFS48" s="802"/>
      <c r="AFT48" s="802"/>
      <c r="AFU48" s="802"/>
      <c r="AFV48" s="802"/>
      <c r="AFW48" s="802"/>
      <c r="AFX48" s="802"/>
      <c r="AFY48" s="802"/>
      <c r="AFZ48" s="802"/>
      <c r="AGA48" s="802"/>
      <c r="AGB48" s="802"/>
      <c r="AGC48" s="802"/>
      <c r="AGD48" s="802"/>
      <c r="AGE48" s="802"/>
      <c r="AGF48" s="802"/>
      <c r="AGG48" s="802"/>
      <c r="AGH48" s="802"/>
      <c r="AGI48" s="802"/>
      <c r="AGJ48" s="802"/>
      <c r="AGK48" s="802"/>
      <c r="AGL48" s="802"/>
      <c r="AGM48" s="802"/>
      <c r="AGN48" s="802"/>
      <c r="AGO48" s="802"/>
      <c r="AGP48" s="802"/>
      <c r="AGQ48" s="802"/>
      <c r="AGR48" s="802"/>
      <c r="AGS48" s="802"/>
      <c r="AGT48" s="802"/>
      <c r="AGU48" s="802"/>
      <c r="AGV48" s="802"/>
      <c r="AGW48" s="802"/>
      <c r="AGX48" s="802"/>
      <c r="AGY48" s="802"/>
      <c r="AGZ48" s="802"/>
      <c r="AHA48" s="802"/>
      <c r="AHB48" s="802"/>
      <c r="AHC48" s="802"/>
      <c r="AHD48" s="802"/>
      <c r="AHE48" s="802"/>
      <c r="AHF48" s="802"/>
      <c r="AHG48" s="802"/>
      <c r="AHH48" s="802"/>
      <c r="AHI48" s="802"/>
      <c r="AHJ48" s="802"/>
      <c r="AHK48" s="802"/>
      <c r="AHL48" s="802"/>
      <c r="AHM48" s="802"/>
      <c r="AHN48" s="802"/>
      <c r="AHO48" s="802"/>
      <c r="AHP48" s="802"/>
      <c r="AHQ48" s="802"/>
      <c r="AHR48" s="802"/>
      <c r="AHS48" s="802"/>
      <c r="AHT48" s="802"/>
      <c r="AHU48" s="802"/>
      <c r="AHV48" s="802"/>
      <c r="AHW48" s="802"/>
      <c r="AHX48" s="802"/>
      <c r="AHY48" s="802"/>
      <c r="AHZ48" s="802"/>
      <c r="AIA48" s="802"/>
      <c r="AIB48" s="802"/>
      <c r="AIC48" s="802"/>
      <c r="AID48" s="802"/>
      <c r="AIE48" s="802"/>
      <c r="AIF48" s="802"/>
      <c r="AIG48" s="802"/>
      <c r="AIH48" s="802"/>
      <c r="AII48" s="802"/>
      <c r="AIJ48" s="802"/>
      <c r="AQE48" s="802"/>
      <c r="AQF48" s="802"/>
      <c r="AQG48" s="802"/>
      <c r="AQH48" s="802"/>
      <c r="AQI48" s="802"/>
      <c r="AQJ48" s="802"/>
      <c r="AQK48" s="802"/>
      <c r="AQL48" s="802"/>
      <c r="AQM48" s="802"/>
      <c r="AQN48" s="802"/>
      <c r="AQO48" s="802"/>
      <c r="AQP48" s="802"/>
      <c r="AQQ48" s="802"/>
      <c r="AQR48" s="802"/>
      <c r="AQS48" s="802"/>
      <c r="AQT48" s="802"/>
      <c r="AQU48" s="802"/>
      <c r="AQV48" s="802"/>
      <c r="AQW48" s="802"/>
      <c r="AQX48" s="802"/>
      <c r="AQY48" s="802"/>
      <c r="AQZ48" s="802"/>
      <c r="ARA48" s="802"/>
      <c r="ARB48" s="802"/>
      <c r="ARC48" s="802"/>
      <c r="ARD48" s="802"/>
      <c r="ARE48" s="802"/>
      <c r="ARF48" s="802"/>
      <c r="ARG48" s="802"/>
      <c r="ARH48" s="802"/>
      <c r="ARI48" s="802"/>
      <c r="ARJ48" s="802"/>
      <c r="ARK48" s="802"/>
      <c r="ARL48" s="802"/>
      <c r="ARM48" s="802"/>
      <c r="ARN48" s="802"/>
      <c r="ARO48" s="802"/>
      <c r="ARP48" s="802"/>
      <c r="ARQ48" s="802"/>
      <c r="ARR48" s="802"/>
      <c r="ARS48" s="802"/>
      <c r="ART48" s="802"/>
      <c r="ARU48" s="802"/>
      <c r="ARV48" s="802"/>
      <c r="ARW48" s="802"/>
      <c r="ARX48" s="802"/>
      <c r="ARY48" s="802"/>
      <c r="ARZ48" s="802"/>
      <c r="ASA48" s="802"/>
      <c r="ASB48" s="802"/>
      <c r="ASC48" s="802"/>
      <c r="ASD48" s="802"/>
      <c r="ASE48" s="802"/>
      <c r="ASF48" s="802"/>
      <c r="ASG48" s="802"/>
      <c r="ASH48" s="802"/>
      <c r="ASI48" s="802"/>
      <c r="ASJ48" s="802"/>
      <c r="ASK48" s="802"/>
      <c r="ASL48" s="802"/>
      <c r="ATP48" s="802"/>
      <c r="ATQ48" s="802"/>
      <c r="ATR48" s="802"/>
      <c r="ATS48" s="802"/>
      <c r="ATT48" s="802"/>
      <c r="ATU48" s="802"/>
      <c r="ATV48" s="802"/>
      <c r="ATW48" s="802"/>
      <c r="ATX48" s="802"/>
      <c r="ATY48" s="802"/>
      <c r="ATZ48" s="802"/>
      <c r="AUA48" s="802"/>
      <c r="AUB48" s="802"/>
      <c r="AUC48" s="802"/>
      <c r="AUD48" s="802"/>
      <c r="AUE48" s="802"/>
      <c r="AUF48" s="802"/>
      <c r="AUG48" s="802"/>
      <c r="AUH48" s="802"/>
      <c r="AUI48" s="802"/>
      <c r="AUJ48" s="802"/>
      <c r="AUK48" s="802"/>
      <c r="AUL48" s="802"/>
      <c r="AUM48" s="802"/>
      <c r="AUN48" s="802"/>
      <c r="AUO48" s="802"/>
      <c r="AUP48" s="801"/>
      <c r="AUQ48" s="802"/>
      <c r="AUR48" s="801"/>
      <c r="AUS48" s="802"/>
      <c r="AUT48" s="801"/>
      <c r="AUU48" s="802"/>
      <c r="AUV48" s="802"/>
      <c r="AUW48" s="802"/>
      <c r="AUX48" s="802"/>
      <c r="AUY48" s="802"/>
      <c r="AUZ48" s="802"/>
      <c r="AVA48" s="802"/>
      <c r="AVB48" s="802"/>
      <c r="AVC48" s="802"/>
      <c r="AVD48" s="802"/>
      <c r="AVE48" s="802"/>
      <c r="AVF48" s="802"/>
      <c r="AVG48" s="802"/>
      <c r="AVH48" s="802"/>
      <c r="AVI48" s="802"/>
      <c r="AVJ48" s="808"/>
      <c r="AVK48" s="808"/>
      <c r="AVL48" s="808"/>
      <c r="AVM48" s="808"/>
      <c r="AVN48" s="808"/>
      <c r="AVO48" s="808"/>
      <c r="AVP48" s="808"/>
      <c r="AVQ48" s="808"/>
      <c r="AVR48" s="808"/>
      <c r="AVS48" s="808"/>
      <c r="AVT48" s="808"/>
      <c r="AVU48" s="809"/>
      <c r="AVV48" s="809"/>
      <c r="AVW48" s="809"/>
      <c r="AVX48" s="809"/>
      <c r="AVY48" s="809"/>
      <c r="AVZ48" s="809"/>
      <c r="AWA48" s="809"/>
      <c r="AWB48" s="809"/>
      <c r="AWC48" s="809"/>
      <c r="AWD48" s="809"/>
      <c r="AWE48" s="809"/>
      <c r="AWF48" s="809"/>
      <c r="AWG48" s="809"/>
      <c r="AWH48" s="809"/>
      <c r="AWI48" s="809"/>
      <c r="AWJ48" s="809"/>
      <c r="AWK48" s="809"/>
      <c r="AWL48" s="809"/>
      <c r="AWM48" s="809"/>
      <c r="AWN48" s="809"/>
      <c r="AWO48" s="809"/>
      <c r="AWP48" s="809"/>
      <c r="AWQ48" s="809"/>
      <c r="AWR48" s="808"/>
      <c r="AWS48" s="761"/>
      <c r="AWT48" s="808"/>
      <c r="AWU48" s="809"/>
      <c r="AWV48" s="809"/>
      <c r="AWW48" s="809"/>
      <c r="AWX48" s="809"/>
      <c r="AWY48" s="809"/>
      <c r="AWZ48" s="809"/>
      <c r="AXA48" s="809"/>
      <c r="AXB48" s="809"/>
      <c r="AXC48" s="809"/>
      <c r="AXD48" s="809"/>
      <c r="AXE48" s="809"/>
      <c r="AXF48" s="809"/>
      <c r="AXG48" s="809"/>
      <c r="AXH48" s="809"/>
      <c r="AXI48" s="809"/>
      <c r="AXJ48" s="809"/>
      <c r="AXK48" s="809"/>
      <c r="AXL48" s="809"/>
      <c r="AXM48" s="809"/>
      <c r="AXN48" s="809"/>
      <c r="AXO48" s="809"/>
      <c r="AXP48" s="809"/>
      <c r="AXQ48" s="809"/>
      <c r="AXR48" s="809"/>
      <c r="AXS48" s="809"/>
      <c r="AXT48" s="809"/>
      <c r="AXU48" s="809"/>
      <c r="AXV48" s="809"/>
      <c r="AXW48" s="809"/>
      <c r="AXX48" s="809"/>
      <c r="AXY48" s="809"/>
      <c r="AXZ48" s="809"/>
      <c r="AYA48" s="809"/>
      <c r="AYB48" s="809"/>
      <c r="AYC48" s="809"/>
      <c r="AYD48" s="808"/>
      <c r="AYE48" s="808"/>
      <c r="AYF48" s="809"/>
      <c r="AYG48" s="808"/>
      <c r="AYH48" s="810"/>
      <c r="AYI48" s="810"/>
      <c r="AYJ48" s="810"/>
      <c r="AYK48" s="810"/>
      <c r="AYL48" s="810"/>
      <c r="AYM48" s="810"/>
      <c r="AYN48" s="810"/>
      <c r="AYO48" s="810"/>
      <c r="AYP48" s="810"/>
      <c r="AYQ48" s="810"/>
      <c r="AYR48" s="810"/>
      <c r="AYS48" s="810"/>
      <c r="AYT48" s="810"/>
      <c r="AYU48" s="810"/>
      <c r="AYV48" s="810"/>
      <c r="AYW48" s="810"/>
      <c r="AYX48" s="810"/>
      <c r="AYY48" s="810"/>
      <c r="AYZ48" s="810"/>
      <c r="AZA48" s="810"/>
      <c r="AZB48" s="810"/>
      <c r="AZC48" s="810"/>
      <c r="AZD48" s="810"/>
      <c r="AZE48" s="810"/>
      <c r="AZF48" s="810"/>
      <c r="AZG48" s="810"/>
      <c r="AZH48" s="810"/>
      <c r="AZI48" s="810"/>
      <c r="AZJ48" s="810"/>
      <c r="AZK48" s="810"/>
      <c r="AZL48" s="810"/>
      <c r="AZM48" s="810"/>
      <c r="AZN48" s="810"/>
      <c r="AZO48" s="810"/>
      <c r="AZP48" s="809"/>
      <c r="AZQ48" s="802"/>
      <c r="AZR48" s="802"/>
      <c r="AZS48" s="802"/>
    </row>
    <row r="49" spans="45:920 1123:1371" s="793" customFormat="1" ht="13.5">
      <c r="AS49" s="802"/>
      <c r="AT49" s="802"/>
      <c r="AU49" s="802"/>
      <c r="AV49" s="802"/>
      <c r="AW49" s="802"/>
      <c r="AX49" s="802"/>
      <c r="AY49" s="802"/>
      <c r="AZ49" s="802"/>
      <c r="BA49" s="802"/>
      <c r="BB49" s="802"/>
      <c r="BC49" s="802"/>
      <c r="BD49" s="802"/>
      <c r="BE49" s="802"/>
      <c r="BF49" s="802"/>
      <c r="BG49" s="802"/>
      <c r="BH49" s="802"/>
      <c r="BI49" s="802"/>
      <c r="BJ49" s="802"/>
      <c r="BK49" s="802"/>
      <c r="BL49" s="802"/>
      <c r="BM49" s="802"/>
      <c r="BN49" s="802"/>
      <c r="BO49" s="802"/>
      <c r="BP49" s="802"/>
      <c r="BQ49" s="802"/>
      <c r="BR49" s="802"/>
      <c r="BS49" s="802"/>
      <c r="BT49" s="802"/>
      <c r="BU49" s="802"/>
      <c r="BV49" s="802"/>
      <c r="BW49" s="802"/>
      <c r="BX49" s="802"/>
      <c r="BY49" s="802"/>
      <c r="BZ49" s="802"/>
      <c r="CA49" s="802"/>
      <c r="CB49" s="802"/>
      <c r="CC49" s="802"/>
      <c r="CD49" s="802"/>
      <c r="CE49" s="802"/>
      <c r="CF49" s="802"/>
      <c r="CG49" s="802"/>
      <c r="CH49" s="802"/>
      <c r="CI49" s="802"/>
      <c r="CJ49" s="802"/>
      <c r="CK49" s="802"/>
      <c r="CL49" s="802"/>
      <c r="CM49" s="802"/>
      <c r="CN49" s="802"/>
      <c r="CO49" s="802"/>
      <c r="CP49" s="802"/>
      <c r="CQ49" s="802"/>
      <c r="CR49" s="802"/>
      <c r="CS49" s="802"/>
      <c r="CT49" s="802"/>
      <c r="CU49" s="802"/>
      <c r="CV49" s="802"/>
      <c r="CW49" s="802"/>
      <c r="CX49" s="802"/>
      <c r="CY49" s="802"/>
      <c r="CZ49" s="802"/>
      <c r="DA49" s="802"/>
      <c r="DB49" s="802"/>
      <c r="DC49" s="802"/>
      <c r="DD49" s="802"/>
      <c r="DE49" s="802"/>
      <c r="DF49" s="802"/>
      <c r="DG49" s="802"/>
      <c r="DH49" s="802"/>
      <c r="DI49" s="802"/>
      <c r="DJ49" s="802"/>
      <c r="DK49" s="802"/>
      <c r="DL49" s="802"/>
      <c r="DM49" s="802"/>
      <c r="DN49" s="802"/>
      <c r="DO49" s="802"/>
      <c r="DP49" s="802"/>
      <c r="DQ49" s="802"/>
      <c r="DR49" s="802"/>
      <c r="DS49" s="802"/>
      <c r="DT49" s="802"/>
      <c r="DU49" s="802"/>
      <c r="DV49" s="802"/>
      <c r="DW49" s="802"/>
      <c r="DX49" s="802"/>
      <c r="DY49" s="802"/>
      <c r="DZ49" s="802"/>
      <c r="EA49" s="802"/>
      <c r="EB49" s="802"/>
      <c r="EC49" s="802"/>
      <c r="ED49" s="802"/>
      <c r="EE49" s="802"/>
      <c r="EF49" s="802"/>
      <c r="EG49" s="802"/>
      <c r="EH49" s="802"/>
      <c r="EI49" s="802"/>
      <c r="EJ49" s="802"/>
      <c r="EK49" s="802"/>
      <c r="EL49" s="802"/>
      <c r="EM49" s="802"/>
      <c r="EN49" s="802"/>
      <c r="EO49" s="802"/>
      <c r="EP49" s="802"/>
      <c r="EQ49" s="802"/>
      <c r="ER49" s="802"/>
      <c r="ES49" s="802"/>
      <c r="ET49" s="802"/>
      <c r="EU49" s="802"/>
      <c r="EV49" s="802"/>
      <c r="EW49" s="802"/>
      <c r="EX49" s="802"/>
      <c r="EY49" s="802"/>
      <c r="EZ49" s="802"/>
      <c r="FA49" s="802"/>
      <c r="FB49" s="802"/>
      <c r="FC49" s="802"/>
      <c r="FD49" s="802"/>
      <c r="FE49" s="802"/>
      <c r="FF49" s="802"/>
      <c r="FG49" s="802"/>
      <c r="FH49" s="802"/>
      <c r="FI49" s="802"/>
      <c r="FJ49" s="802"/>
      <c r="FK49" s="802"/>
      <c r="FL49" s="802"/>
      <c r="FM49" s="802"/>
      <c r="FN49" s="802"/>
      <c r="FO49" s="802"/>
      <c r="FP49" s="802"/>
      <c r="FQ49" s="802"/>
      <c r="FR49" s="802"/>
      <c r="FS49" s="802"/>
      <c r="FT49" s="802"/>
      <c r="FU49" s="802"/>
      <c r="FV49" s="802"/>
      <c r="FW49" s="802"/>
      <c r="FX49" s="802"/>
      <c r="FY49" s="802"/>
      <c r="FZ49" s="802"/>
      <c r="GA49" s="802"/>
      <c r="GB49" s="802"/>
      <c r="GC49" s="802"/>
      <c r="GD49" s="802"/>
      <c r="GE49" s="802"/>
      <c r="GF49" s="802"/>
      <c r="GG49" s="802"/>
      <c r="GH49" s="802"/>
      <c r="GI49" s="802"/>
      <c r="GJ49" s="802"/>
      <c r="GK49" s="802"/>
      <c r="GL49" s="802"/>
      <c r="GM49" s="802"/>
      <c r="GN49" s="802"/>
      <c r="GO49" s="802"/>
      <c r="GP49" s="802"/>
      <c r="GQ49" s="802"/>
      <c r="GR49" s="802"/>
      <c r="GS49" s="802"/>
      <c r="GT49" s="802"/>
      <c r="GU49" s="802"/>
      <c r="GV49" s="802"/>
      <c r="GW49" s="802"/>
      <c r="GX49" s="802"/>
      <c r="GY49" s="802"/>
      <c r="GZ49" s="802"/>
      <c r="HA49" s="802"/>
      <c r="HB49" s="802"/>
      <c r="HC49" s="802"/>
      <c r="HD49" s="802"/>
      <c r="HE49" s="802"/>
      <c r="HF49" s="802"/>
      <c r="HG49" s="802"/>
      <c r="HH49" s="802"/>
      <c r="HI49" s="802"/>
      <c r="HJ49" s="802"/>
      <c r="HK49" s="802"/>
      <c r="HL49" s="802"/>
      <c r="HM49" s="802"/>
      <c r="HN49" s="802"/>
      <c r="HO49" s="802"/>
      <c r="HP49" s="802"/>
      <c r="HQ49" s="802"/>
      <c r="HR49" s="802"/>
      <c r="HS49" s="802"/>
      <c r="HT49" s="802"/>
      <c r="HU49" s="802"/>
      <c r="HV49" s="802"/>
      <c r="HW49" s="802"/>
      <c r="HX49" s="802"/>
      <c r="HY49" s="802"/>
      <c r="HZ49" s="802"/>
      <c r="IA49" s="802"/>
      <c r="IB49" s="802"/>
      <c r="IC49" s="802"/>
      <c r="ID49" s="802"/>
      <c r="IE49" s="802"/>
      <c r="IF49" s="802"/>
      <c r="IG49" s="802"/>
      <c r="IH49" s="802"/>
      <c r="II49" s="802"/>
      <c r="IJ49" s="802"/>
      <c r="IK49" s="802"/>
      <c r="IL49" s="802"/>
      <c r="IM49" s="802"/>
      <c r="IN49" s="802"/>
      <c r="IO49" s="802"/>
      <c r="IP49" s="802"/>
      <c r="IQ49" s="802"/>
      <c r="IR49" s="802"/>
      <c r="IS49" s="802"/>
      <c r="IT49" s="802"/>
      <c r="IU49" s="802"/>
      <c r="IV49" s="802"/>
      <c r="IW49" s="802"/>
      <c r="IX49" s="802"/>
      <c r="IY49" s="802"/>
      <c r="IZ49" s="802"/>
      <c r="JA49" s="802"/>
      <c r="JB49" s="802"/>
      <c r="JC49" s="802"/>
      <c r="JD49" s="802"/>
      <c r="JE49" s="802"/>
      <c r="JF49" s="802"/>
      <c r="JG49" s="802"/>
      <c r="JH49" s="802"/>
      <c r="JI49" s="802"/>
      <c r="JJ49" s="802"/>
      <c r="JK49" s="802"/>
      <c r="JL49" s="802"/>
      <c r="JM49" s="802"/>
      <c r="JN49" s="802"/>
      <c r="JO49" s="802"/>
      <c r="JP49" s="802"/>
      <c r="JQ49" s="802"/>
      <c r="JR49" s="802"/>
      <c r="JS49" s="802"/>
      <c r="JT49" s="802"/>
      <c r="JU49" s="802"/>
      <c r="JV49" s="802"/>
      <c r="JW49" s="802"/>
      <c r="JX49" s="802"/>
      <c r="JY49" s="802"/>
      <c r="JZ49" s="802"/>
      <c r="KA49" s="802"/>
      <c r="KB49" s="802"/>
      <c r="KC49" s="802"/>
      <c r="KD49" s="802"/>
      <c r="KE49" s="802"/>
      <c r="KF49" s="802"/>
      <c r="KG49" s="802"/>
      <c r="KH49" s="802"/>
      <c r="KI49" s="802"/>
      <c r="KJ49" s="802"/>
      <c r="KK49" s="802"/>
      <c r="KL49" s="802"/>
      <c r="KM49" s="802"/>
      <c r="KN49" s="802"/>
      <c r="KO49" s="802"/>
      <c r="KP49" s="802"/>
      <c r="KQ49" s="802"/>
      <c r="KR49" s="802"/>
      <c r="KS49" s="802"/>
      <c r="KT49" s="802"/>
      <c r="KU49" s="802"/>
      <c r="KV49" s="802"/>
      <c r="KW49" s="802"/>
      <c r="KX49" s="802"/>
      <c r="KY49" s="802"/>
      <c r="KZ49" s="802"/>
      <c r="LA49" s="802"/>
      <c r="LB49" s="802"/>
      <c r="LC49" s="802"/>
      <c r="LD49" s="802"/>
      <c r="LE49" s="802"/>
      <c r="LF49" s="802"/>
      <c r="LG49" s="802"/>
      <c r="LH49" s="802"/>
      <c r="LI49" s="802"/>
      <c r="LJ49" s="802"/>
      <c r="LK49" s="802"/>
      <c r="LL49" s="802"/>
      <c r="LM49" s="802"/>
      <c r="LN49" s="802"/>
      <c r="LO49" s="802"/>
      <c r="LP49" s="802"/>
      <c r="LQ49" s="802"/>
      <c r="LR49" s="802"/>
      <c r="LS49" s="802"/>
      <c r="LT49" s="802"/>
      <c r="LU49" s="802"/>
      <c r="LV49" s="802"/>
      <c r="LW49" s="802"/>
      <c r="LX49" s="802"/>
      <c r="LY49" s="802"/>
      <c r="LZ49" s="802"/>
      <c r="MA49" s="802"/>
      <c r="MB49" s="802"/>
      <c r="MC49" s="802"/>
      <c r="MD49" s="802"/>
      <c r="ME49" s="802"/>
      <c r="MF49" s="802"/>
      <c r="MG49" s="802"/>
      <c r="MH49" s="802"/>
      <c r="MI49" s="802"/>
      <c r="MJ49" s="802"/>
      <c r="MK49" s="802"/>
      <c r="ML49" s="802"/>
      <c r="MM49" s="802"/>
      <c r="MN49" s="802"/>
      <c r="MO49" s="802"/>
      <c r="MP49" s="802"/>
      <c r="MQ49" s="802"/>
      <c r="MR49" s="802"/>
      <c r="MS49" s="802"/>
      <c r="MT49" s="802"/>
      <c r="MU49" s="802"/>
      <c r="MV49" s="802"/>
      <c r="MW49" s="802"/>
      <c r="MX49" s="802"/>
      <c r="MY49" s="802"/>
      <c r="MZ49" s="802"/>
      <c r="NA49" s="802"/>
      <c r="NB49" s="802"/>
      <c r="NC49" s="802"/>
      <c r="ND49" s="802"/>
      <c r="NE49" s="802"/>
      <c r="NF49" s="802"/>
      <c r="NG49" s="802"/>
      <c r="NH49" s="802"/>
      <c r="NI49" s="802"/>
      <c r="NJ49" s="802"/>
      <c r="NK49" s="802"/>
      <c r="NL49" s="802"/>
      <c r="NM49" s="802"/>
      <c r="NN49" s="802"/>
      <c r="NO49" s="802"/>
      <c r="NP49" s="802"/>
      <c r="NQ49" s="802"/>
      <c r="NR49" s="802"/>
      <c r="NS49" s="802"/>
      <c r="NT49" s="802"/>
      <c r="NU49" s="802"/>
      <c r="NV49" s="802"/>
      <c r="NW49" s="802"/>
      <c r="NX49" s="802"/>
      <c r="NY49" s="802"/>
      <c r="NZ49" s="802"/>
      <c r="OA49" s="802"/>
      <c r="OB49" s="802"/>
      <c r="OC49" s="802"/>
      <c r="OD49" s="802"/>
      <c r="OE49" s="802"/>
      <c r="OF49" s="802"/>
      <c r="OG49" s="802"/>
      <c r="OH49" s="802"/>
      <c r="OI49" s="802"/>
      <c r="OJ49" s="802"/>
      <c r="OK49" s="802"/>
      <c r="OL49" s="802"/>
      <c r="OM49" s="802"/>
      <c r="ON49" s="802"/>
      <c r="OO49" s="802"/>
      <c r="OP49" s="802"/>
      <c r="OQ49" s="802"/>
      <c r="OR49" s="802"/>
      <c r="OS49" s="802"/>
      <c r="OT49" s="802"/>
      <c r="OU49" s="802"/>
      <c r="OV49" s="802"/>
      <c r="OW49" s="802"/>
      <c r="OX49" s="802"/>
      <c r="OY49" s="802"/>
      <c r="OZ49" s="802"/>
      <c r="PA49" s="802"/>
      <c r="PB49" s="802"/>
      <c r="PC49" s="802"/>
      <c r="PD49" s="802"/>
      <c r="PE49" s="802"/>
      <c r="PF49" s="802"/>
      <c r="PG49" s="802"/>
      <c r="PH49" s="802"/>
      <c r="PI49" s="802"/>
      <c r="PJ49" s="802"/>
      <c r="PK49" s="802"/>
      <c r="PL49" s="802"/>
      <c r="PM49" s="802"/>
      <c r="PN49" s="802"/>
      <c r="PO49" s="802"/>
      <c r="PP49" s="802"/>
      <c r="PQ49" s="802"/>
      <c r="PR49" s="802"/>
      <c r="PS49" s="802"/>
      <c r="PT49" s="802"/>
      <c r="PU49" s="802"/>
      <c r="PV49" s="802"/>
      <c r="PW49" s="802"/>
      <c r="PX49" s="802"/>
      <c r="PY49" s="802"/>
      <c r="PZ49" s="802"/>
      <c r="QA49" s="802"/>
      <c r="QB49" s="802"/>
      <c r="QC49" s="802"/>
      <c r="QD49" s="802"/>
      <c r="QE49" s="802"/>
      <c r="QF49" s="802"/>
      <c r="QG49" s="802"/>
      <c r="QH49" s="802"/>
      <c r="QI49" s="802"/>
      <c r="QJ49" s="802"/>
      <c r="QK49" s="802"/>
      <c r="QL49" s="802"/>
      <c r="QM49" s="802"/>
      <c r="QN49" s="802"/>
      <c r="QO49" s="802"/>
      <c r="QP49" s="802"/>
      <c r="QQ49" s="802"/>
      <c r="QR49" s="802"/>
      <c r="QS49" s="802"/>
      <c r="QT49" s="802"/>
      <c r="QU49" s="802"/>
      <c r="QV49" s="802"/>
      <c r="QW49" s="802"/>
      <c r="QX49" s="802"/>
      <c r="QY49" s="802"/>
      <c r="QZ49" s="802"/>
      <c r="RA49" s="802"/>
      <c r="RB49" s="802"/>
      <c r="RC49" s="802"/>
      <c r="RD49" s="802"/>
      <c r="RE49" s="802"/>
      <c r="RF49" s="802"/>
      <c r="RG49" s="802"/>
      <c r="RH49" s="802"/>
      <c r="RI49" s="802"/>
      <c r="RJ49" s="802"/>
      <c r="RK49" s="802"/>
      <c r="RL49" s="802"/>
      <c r="RM49" s="802"/>
      <c r="RN49" s="802"/>
      <c r="RO49" s="802"/>
      <c r="RP49" s="802"/>
      <c r="RQ49" s="802"/>
      <c r="RR49" s="802"/>
      <c r="RS49" s="802"/>
      <c r="RT49" s="802"/>
      <c r="RU49" s="802"/>
      <c r="RV49" s="802"/>
      <c r="RW49" s="802"/>
      <c r="RX49" s="802"/>
      <c r="RY49" s="802"/>
      <c r="RZ49" s="802"/>
      <c r="SA49" s="802"/>
      <c r="SB49" s="802"/>
      <c r="SC49" s="802"/>
      <c r="SD49" s="802"/>
      <c r="SE49" s="802"/>
      <c r="SF49" s="802"/>
      <c r="SG49" s="802"/>
      <c r="SH49" s="802"/>
      <c r="SI49" s="802"/>
      <c r="SJ49" s="802"/>
      <c r="SK49" s="802"/>
      <c r="SL49" s="802"/>
      <c r="SM49" s="802"/>
      <c r="SN49" s="802"/>
      <c r="SO49" s="802"/>
      <c r="SP49" s="802"/>
      <c r="SQ49" s="802"/>
      <c r="SR49" s="802"/>
      <c r="SS49" s="802"/>
      <c r="ST49" s="802"/>
      <c r="SU49" s="802"/>
      <c r="SV49" s="802"/>
      <c r="SW49" s="802"/>
      <c r="SX49" s="802"/>
      <c r="SY49" s="802"/>
      <c r="SZ49" s="802"/>
      <c r="TA49" s="802"/>
      <c r="TB49" s="802"/>
      <c r="TC49" s="802"/>
      <c r="TD49" s="802"/>
      <c r="TE49" s="802"/>
      <c r="TF49" s="802"/>
      <c r="TG49" s="802"/>
      <c r="TH49" s="802"/>
      <c r="TI49" s="802"/>
      <c r="TJ49" s="802"/>
      <c r="TK49" s="802"/>
      <c r="TL49" s="802"/>
      <c r="TM49" s="802"/>
      <c r="TN49" s="802"/>
      <c r="TO49" s="802"/>
      <c r="TP49" s="802"/>
      <c r="TQ49" s="802"/>
      <c r="TR49" s="802"/>
      <c r="TS49" s="802"/>
      <c r="TT49" s="802"/>
      <c r="TU49" s="802"/>
      <c r="TV49" s="802"/>
      <c r="TW49" s="802"/>
      <c r="TX49" s="802"/>
      <c r="TY49" s="802"/>
      <c r="TZ49" s="802"/>
      <c r="UA49" s="802"/>
      <c r="UB49" s="802"/>
      <c r="UC49" s="802"/>
      <c r="UD49" s="802"/>
      <c r="UE49" s="802"/>
      <c r="UF49" s="802"/>
      <c r="UG49" s="802"/>
      <c r="UH49" s="802"/>
      <c r="UI49" s="802"/>
      <c r="UJ49" s="802"/>
      <c r="UK49" s="802"/>
      <c r="UL49" s="802"/>
      <c r="UM49" s="802"/>
      <c r="UN49" s="802"/>
      <c r="UO49" s="802"/>
      <c r="UP49" s="802"/>
      <c r="UQ49" s="802"/>
      <c r="UR49" s="802"/>
      <c r="US49" s="802"/>
      <c r="UT49" s="802"/>
      <c r="UU49" s="802"/>
      <c r="UV49" s="802"/>
      <c r="UW49" s="802"/>
      <c r="UX49" s="802"/>
      <c r="UY49" s="802"/>
      <c r="UZ49" s="802"/>
      <c r="VA49" s="802"/>
      <c r="VB49" s="802"/>
      <c r="VC49" s="802"/>
      <c r="VD49" s="802"/>
      <c r="VE49" s="802"/>
      <c r="VF49" s="802"/>
      <c r="VG49" s="802"/>
      <c r="VH49" s="802"/>
      <c r="VI49" s="802"/>
      <c r="VJ49" s="802"/>
      <c r="VK49" s="802"/>
      <c r="VL49" s="802"/>
      <c r="VM49" s="802"/>
      <c r="VN49" s="802"/>
      <c r="VO49" s="802"/>
      <c r="VP49" s="802"/>
      <c r="VQ49" s="802"/>
      <c r="VR49" s="802"/>
      <c r="VS49" s="802"/>
      <c r="VT49" s="802"/>
      <c r="VU49" s="802"/>
      <c r="VV49" s="802"/>
      <c r="VW49" s="802"/>
      <c r="VX49" s="802"/>
      <c r="VY49" s="802"/>
      <c r="VZ49" s="802"/>
      <c r="WA49" s="802"/>
      <c r="WB49" s="802"/>
      <c r="WC49" s="802"/>
      <c r="WD49" s="802"/>
      <c r="WE49" s="802"/>
      <c r="WF49" s="802"/>
      <c r="WG49" s="802"/>
      <c r="WH49" s="802"/>
      <c r="WI49" s="802"/>
      <c r="WJ49" s="802"/>
      <c r="WK49" s="802"/>
      <c r="WL49" s="802"/>
      <c r="WM49" s="802"/>
      <c r="WN49" s="802"/>
      <c r="WO49" s="802"/>
      <c r="WP49" s="802"/>
      <c r="WQ49" s="802"/>
      <c r="WR49" s="802"/>
      <c r="WS49" s="802"/>
      <c r="WT49" s="802"/>
      <c r="WU49" s="802"/>
      <c r="WV49" s="802"/>
      <c r="WW49" s="802"/>
      <c r="WX49" s="802"/>
      <c r="WY49" s="802"/>
      <c r="WZ49" s="802"/>
      <c r="XA49" s="802"/>
      <c r="XB49" s="802"/>
      <c r="XC49" s="802"/>
      <c r="XD49" s="802"/>
      <c r="XE49" s="802"/>
      <c r="XF49" s="802"/>
      <c r="XG49" s="802"/>
      <c r="XH49" s="802"/>
      <c r="XI49" s="802"/>
      <c r="XJ49" s="802"/>
      <c r="XK49" s="802"/>
      <c r="XL49" s="802"/>
      <c r="XM49" s="802"/>
      <c r="XN49" s="802"/>
      <c r="XO49" s="802"/>
      <c r="XP49" s="802"/>
      <c r="XQ49" s="802"/>
      <c r="XR49" s="802"/>
      <c r="XS49" s="802"/>
      <c r="XT49" s="802"/>
      <c r="XU49" s="802"/>
      <c r="XV49" s="802"/>
      <c r="XW49" s="802"/>
      <c r="XX49" s="802"/>
      <c r="XY49" s="802"/>
      <c r="XZ49" s="802"/>
      <c r="YA49" s="802"/>
      <c r="YB49" s="802"/>
      <c r="YC49" s="802"/>
      <c r="YD49" s="802"/>
      <c r="YE49" s="802"/>
      <c r="YF49" s="802"/>
      <c r="YG49" s="802"/>
      <c r="YH49" s="802"/>
      <c r="YI49" s="802"/>
      <c r="YJ49" s="802"/>
      <c r="YK49" s="802"/>
      <c r="YL49" s="802"/>
      <c r="YM49" s="802"/>
      <c r="YN49" s="802"/>
      <c r="YO49" s="802"/>
      <c r="YP49" s="802"/>
      <c r="YQ49" s="802"/>
      <c r="YR49" s="802"/>
      <c r="YS49" s="802"/>
      <c r="YT49" s="802"/>
      <c r="YU49" s="802"/>
      <c r="YV49" s="802"/>
      <c r="YW49" s="802"/>
      <c r="YX49" s="802"/>
      <c r="YY49" s="802"/>
      <c r="YZ49" s="802"/>
      <c r="ZA49" s="802"/>
      <c r="ZB49" s="802"/>
      <c r="ZC49" s="802"/>
      <c r="ZD49" s="802"/>
      <c r="ZE49" s="802"/>
      <c r="ZF49" s="802"/>
      <c r="ZG49" s="802"/>
      <c r="ZH49" s="802"/>
      <c r="ZI49" s="802"/>
      <c r="ZJ49" s="802"/>
      <c r="ZK49" s="802"/>
      <c r="ZL49" s="802"/>
      <c r="ZM49" s="802"/>
      <c r="ZN49" s="802"/>
      <c r="ZO49" s="802"/>
      <c r="ZP49" s="802"/>
      <c r="ZQ49" s="802"/>
      <c r="ZR49" s="802"/>
      <c r="ZS49" s="802"/>
      <c r="ZT49" s="802"/>
      <c r="ZU49" s="802"/>
      <c r="ZV49" s="802"/>
      <c r="ZW49" s="802"/>
      <c r="ZX49" s="802"/>
      <c r="ZY49" s="802"/>
      <c r="ZZ49" s="802"/>
      <c r="AAA49" s="802"/>
      <c r="AAB49" s="802"/>
      <c r="AAC49" s="802"/>
      <c r="AAD49" s="802"/>
      <c r="AAE49" s="802"/>
      <c r="AAF49" s="802"/>
      <c r="AAG49" s="802"/>
      <c r="AAH49" s="802"/>
      <c r="AAI49" s="802"/>
      <c r="AAJ49" s="802"/>
      <c r="AAK49" s="802"/>
      <c r="AAL49" s="802"/>
      <c r="AAM49" s="802"/>
      <c r="AAN49" s="802"/>
      <c r="AAO49" s="802"/>
      <c r="AAP49" s="802"/>
      <c r="AAQ49" s="802"/>
      <c r="AAR49" s="802"/>
      <c r="AAS49" s="802"/>
      <c r="AAT49" s="802"/>
      <c r="AAU49" s="802"/>
      <c r="AAV49" s="802"/>
      <c r="AAW49" s="802"/>
      <c r="AAX49" s="802"/>
      <c r="AAY49" s="802"/>
      <c r="AAZ49" s="802"/>
      <c r="ABA49" s="802"/>
      <c r="ABB49" s="802"/>
      <c r="ABC49" s="802"/>
      <c r="ABD49" s="802"/>
      <c r="ABE49" s="802"/>
      <c r="ABF49" s="802"/>
      <c r="ABG49" s="802"/>
      <c r="ABH49" s="802"/>
      <c r="ABI49" s="802"/>
      <c r="ABJ49" s="802"/>
      <c r="ABK49" s="802"/>
      <c r="ABL49" s="802"/>
      <c r="ABM49" s="802"/>
      <c r="ABN49" s="802"/>
      <c r="ABO49" s="802"/>
      <c r="ABP49" s="802"/>
      <c r="ABQ49" s="802"/>
      <c r="ABR49" s="802"/>
      <c r="ABS49" s="802"/>
      <c r="ABT49" s="802"/>
      <c r="ABU49" s="802"/>
      <c r="ABV49" s="802"/>
      <c r="ABW49" s="802"/>
      <c r="ABX49" s="802"/>
      <c r="ABY49" s="802"/>
      <c r="ABZ49" s="802"/>
      <c r="ACA49" s="802"/>
      <c r="ACB49" s="802"/>
      <c r="ACC49" s="802"/>
      <c r="ACD49" s="802"/>
      <c r="ACE49" s="802"/>
      <c r="ACF49" s="802"/>
      <c r="ACG49" s="802"/>
      <c r="ACH49" s="802"/>
      <c r="ACI49" s="802"/>
      <c r="ACJ49" s="802"/>
      <c r="ACK49" s="802"/>
      <c r="ACL49" s="802"/>
      <c r="ACM49" s="802"/>
      <c r="ACN49" s="802"/>
      <c r="ACO49" s="802"/>
      <c r="ACP49" s="802"/>
      <c r="ACQ49" s="802"/>
      <c r="ACR49" s="802"/>
      <c r="ACS49" s="802"/>
      <c r="ACT49" s="802"/>
      <c r="ACU49" s="802"/>
      <c r="ACV49" s="802"/>
      <c r="ACW49" s="802"/>
      <c r="ACX49" s="802"/>
      <c r="ACY49" s="802"/>
      <c r="ACZ49" s="802"/>
      <c r="ADA49" s="802"/>
      <c r="ADB49" s="802"/>
      <c r="ADC49" s="802"/>
      <c r="ADD49" s="802"/>
      <c r="ADE49" s="802"/>
      <c r="ADF49" s="802"/>
      <c r="ADG49" s="802"/>
      <c r="ADH49" s="802"/>
      <c r="ADI49" s="802"/>
      <c r="ADJ49" s="802"/>
      <c r="ADK49" s="802"/>
      <c r="ADL49" s="802"/>
      <c r="ADM49" s="802"/>
      <c r="ADN49" s="802"/>
      <c r="ADO49" s="802"/>
      <c r="ADP49" s="802"/>
      <c r="ADQ49" s="802"/>
      <c r="ADR49" s="802"/>
      <c r="ADS49" s="802"/>
      <c r="ADT49" s="802"/>
      <c r="ADU49" s="802"/>
      <c r="ADV49" s="802"/>
      <c r="ADW49" s="802"/>
      <c r="ADX49" s="802"/>
      <c r="ADY49" s="802"/>
      <c r="ADZ49" s="802"/>
      <c r="AEA49" s="802"/>
      <c r="AEB49" s="802"/>
      <c r="AEC49" s="802"/>
      <c r="AED49" s="802"/>
      <c r="AEE49" s="802"/>
      <c r="AEF49" s="802"/>
      <c r="AEG49" s="802"/>
      <c r="AEH49" s="802"/>
      <c r="AEI49" s="802"/>
      <c r="AEJ49" s="802"/>
      <c r="AEK49" s="802"/>
      <c r="AEL49" s="802"/>
      <c r="AEM49" s="802"/>
      <c r="AEN49" s="802"/>
      <c r="AEO49" s="802"/>
      <c r="AEP49" s="802"/>
      <c r="AEQ49" s="802"/>
      <c r="AER49" s="802"/>
      <c r="AES49" s="802"/>
      <c r="AET49" s="802"/>
      <c r="AEU49" s="802"/>
      <c r="AEV49" s="802"/>
      <c r="AEW49" s="802"/>
      <c r="AEX49" s="802"/>
      <c r="AEY49" s="802"/>
      <c r="AEZ49" s="802"/>
      <c r="AFA49" s="802"/>
      <c r="AFB49" s="802"/>
      <c r="AFC49" s="802"/>
      <c r="AFD49" s="802"/>
      <c r="AFE49" s="802"/>
      <c r="AFF49" s="802"/>
      <c r="AFG49" s="802"/>
      <c r="AFH49" s="802"/>
      <c r="AFI49" s="802"/>
      <c r="AFJ49" s="802"/>
      <c r="AFK49" s="802"/>
      <c r="AFL49" s="802"/>
      <c r="AFM49" s="802"/>
      <c r="AFN49" s="802"/>
      <c r="AFO49" s="802"/>
      <c r="AFP49" s="802"/>
      <c r="AFQ49" s="802"/>
      <c r="AFR49" s="802"/>
      <c r="AFS49" s="802"/>
      <c r="AFT49" s="802"/>
      <c r="AFU49" s="802"/>
      <c r="AFV49" s="802"/>
      <c r="AFW49" s="802"/>
      <c r="AFX49" s="802"/>
      <c r="AFY49" s="802"/>
      <c r="AFZ49" s="802"/>
      <c r="AGA49" s="802"/>
      <c r="AGB49" s="802"/>
      <c r="AGC49" s="802"/>
      <c r="AGD49" s="802"/>
      <c r="AGE49" s="802"/>
      <c r="AGF49" s="802"/>
      <c r="AGG49" s="802"/>
      <c r="AGH49" s="802"/>
      <c r="AGI49" s="802"/>
      <c r="AGJ49" s="802"/>
      <c r="AGK49" s="802"/>
      <c r="AGL49" s="802"/>
      <c r="AGM49" s="802"/>
      <c r="AGN49" s="802"/>
      <c r="AGO49" s="802"/>
      <c r="AGP49" s="802"/>
      <c r="AGQ49" s="802"/>
      <c r="AGR49" s="802"/>
      <c r="AGS49" s="802"/>
      <c r="AGT49" s="802"/>
      <c r="AGU49" s="802"/>
      <c r="AGV49" s="802"/>
      <c r="AGW49" s="802"/>
      <c r="AGX49" s="802"/>
      <c r="AGY49" s="802"/>
      <c r="AGZ49" s="802"/>
      <c r="AHA49" s="802"/>
      <c r="AHB49" s="802"/>
      <c r="AHC49" s="802"/>
      <c r="AHD49" s="802"/>
      <c r="AHE49" s="802"/>
      <c r="AHF49" s="802"/>
      <c r="AHG49" s="802"/>
      <c r="AHH49" s="802"/>
      <c r="AHI49" s="802"/>
      <c r="AHJ49" s="802"/>
      <c r="AHK49" s="802"/>
      <c r="AHL49" s="802"/>
      <c r="AHM49" s="802"/>
      <c r="AHN49" s="802"/>
      <c r="AHO49" s="802"/>
      <c r="AHP49" s="802"/>
      <c r="AHQ49" s="802"/>
      <c r="AHR49" s="802"/>
      <c r="AHS49" s="802"/>
      <c r="AHT49" s="802"/>
      <c r="AHU49" s="802"/>
      <c r="AHV49" s="802"/>
      <c r="AHW49" s="802"/>
      <c r="AHX49" s="802"/>
      <c r="AHY49" s="802"/>
      <c r="AHZ49" s="802"/>
      <c r="AIA49" s="802"/>
      <c r="AIB49" s="802"/>
      <c r="AIC49" s="802"/>
      <c r="AID49" s="802"/>
      <c r="AIE49" s="802"/>
      <c r="AIF49" s="802"/>
      <c r="AIG49" s="802"/>
      <c r="AIH49" s="802"/>
      <c r="AII49" s="802"/>
      <c r="AIJ49" s="802"/>
      <c r="AQE49" s="802"/>
      <c r="AQF49" s="802"/>
      <c r="AQG49" s="802"/>
      <c r="AQH49" s="802"/>
      <c r="AQI49" s="802"/>
      <c r="AQJ49" s="802"/>
      <c r="AQK49" s="802"/>
      <c r="AQL49" s="802"/>
      <c r="AQM49" s="802"/>
      <c r="AQN49" s="802"/>
      <c r="AQO49" s="802"/>
      <c r="AQP49" s="802"/>
      <c r="AQQ49" s="802"/>
      <c r="AQR49" s="802"/>
      <c r="AQS49" s="802"/>
      <c r="AQT49" s="802"/>
      <c r="AQU49" s="802"/>
      <c r="AQV49" s="802"/>
      <c r="AQW49" s="802"/>
      <c r="AQX49" s="802"/>
      <c r="AQY49" s="802"/>
      <c r="AQZ49" s="802"/>
      <c r="ARA49" s="802"/>
      <c r="ARB49" s="802"/>
      <c r="ARC49" s="802"/>
      <c r="ARD49" s="802"/>
      <c r="ARE49" s="802"/>
      <c r="ARF49" s="802"/>
      <c r="ARG49" s="802"/>
      <c r="ARH49" s="802"/>
      <c r="ARI49" s="802"/>
      <c r="ARJ49" s="802"/>
      <c r="ARK49" s="802"/>
      <c r="ARL49" s="802"/>
      <c r="ARM49" s="802"/>
      <c r="ARN49" s="802"/>
      <c r="ARO49" s="802"/>
      <c r="ARP49" s="802"/>
      <c r="ARQ49" s="802"/>
      <c r="ARR49" s="802"/>
      <c r="ARS49" s="802"/>
      <c r="ART49" s="802"/>
      <c r="ARU49" s="802"/>
      <c r="ARV49" s="802"/>
      <c r="ARW49" s="802"/>
      <c r="ARX49" s="802"/>
      <c r="ARY49" s="802"/>
      <c r="ARZ49" s="802"/>
      <c r="ASA49" s="802"/>
      <c r="ASB49" s="802"/>
      <c r="ASC49" s="802"/>
      <c r="ASD49" s="802"/>
      <c r="ASE49" s="802"/>
      <c r="ASF49" s="802"/>
      <c r="ASG49" s="802"/>
      <c r="ASH49" s="802"/>
      <c r="ASI49" s="802"/>
      <c r="ASJ49" s="802"/>
      <c r="ASK49" s="802"/>
      <c r="ASL49" s="802"/>
      <c r="ATP49" s="802"/>
      <c r="ATQ49" s="802"/>
      <c r="ATR49" s="802"/>
      <c r="ATS49" s="802"/>
      <c r="ATT49" s="802"/>
      <c r="ATU49" s="802"/>
      <c r="ATV49" s="802"/>
      <c r="ATW49" s="802"/>
      <c r="ATX49" s="802"/>
      <c r="ATY49" s="802"/>
      <c r="ATZ49" s="802"/>
      <c r="AUA49" s="802"/>
      <c r="AUB49" s="802"/>
      <c r="AUC49" s="802"/>
      <c r="AUD49" s="802"/>
      <c r="AUE49" s="802"/>
      <c r="AUF49" s="802"/>
      <c r="AUG49" s="802"/>
      <c r="AUH49" s="802"/>
      <c r="AUI49" s="802"/>
      <c r="AUJ49" s="802"/>
      <c r="AUK49" s="802"/>
      <c r="AUL49" s="802"/>
      <c r="AUM49" s="802"/>
      <c r="AUN49" s="802"/>
      <c r="AUO49" s="802"/>
      <c r="AUP49" s="801"/>
      <c r="AUQ49" s="802"/>
      <c r="AUR49" s="801"/>
      <c r="AUS49" s="802"/>
      <c r="AUT49" s="801"/>
      <c r="AUU49" s="802"/>
      <c r="AUV49" s="802"/>
      <c r="AUW49" s="802"/>
      <c r="AUX49" s="802"/>
      <c r="AUY49" s="802"/>
      <c r="AUZ49" s="802"/>
      <c r="AVA49" s="802"/>
      <c r="AVB49" s="802"/>
      <c r="AVC49" s="802"/>
      <c r="AVD49" s="802"/>
      <c r="AVE49" s="802"/>
      <c r="AVF49" s="802"/>
      <c r="AVG49" s="802"/>
      <c r="AVH49" s="802"/>
      <c r="AVI49" s="802"/>
      <c r="AVJ49" s="808"/>
      <c r="AVK49" s="808"/>
      <c r="AVL49" s="808"/>
      <c r="AVM49" s="808"/>
      <c r="AVN49" s="808"/>
      <c r="AVO49" s="808"/>
      <c r="AVP49" s="808"/>
      <c r="AVQ49" s="808"/>
      <c r="AVR49" s="808"/>
      <c r="AVS49" s="808"/>
      <c r="AVT49" s="808"/>
      <c r="AVU49" s="809"/>
      <c r="AVV49" s="809"/>
      <c r="AVW49" s="809"/>
      <c r="AVX49" s="809"/>
      <c r="AVY49" s="809"/>
      <c r="AVZ49" s="809"/>
      <c r="AWA49" s="809"/>
      <c r="AWB49" s="809"/>
      <c r="AWC49" s="809"/>
      <c r="AWD49" s="809"/>
      <c r="AWE49" s="809"/>
      <c r="AWF49" s="809"/>
      <c r="AWG49" s="809"/>
      <c r="AWH49" s="809"/>
      <c r="AWI49" s="809"/>
      <c r="AWJ49" s="809"/>
      <c r="AWK49" s="809"/>
      <c r="AWL49" s="809"/>
      <c r="AWM49" s="809"/>
      <c r="AWN49" s="809"/>
      <c r="AWO49" s="809"/>
      <c r="AWP49" s="809"/>
      <c r="AWQ49" s="809"/>
      <c r="AWR49" s="808"/>
      <c r="AWS49" s="761"/>
      <c r="AWT49" s="808"/>
      <c r="AWU49" s="809"/>
      <c r="AWV49" s="809"/>
      <c r="AWW49" s="809"/>
      <c r="AWX49" s="809"/>
      <c r="AWY49" s="809"/>
      <c r="AWZ49" s="809"/>
      <c r="AXA49" s="809"/>
      <c r="AXB49" s="809"/>
      <c r="AXC49" s="809"/>
      <c r="AXD49" s="809"/>
      <c r="AXE49" s="809"/>
      <c r="AXF49" s="809"/>
      <c r="AXG49" s="809"/>
      <c r="AXH49" s="809"/>
      <c r="AXI49" s="809"/>
      <c r="AXJ49" s="809"/>
      <c r="AXK49" s="809"/>
      <c r="AXL49" s="809"/>
      <c r="AXM49" s="809"/>
      <c r="AXN49" s="809"/>
      <c r="AXO49" s="809"/>
      <c r="AXP49" s="809"/>
      <c r="AXQ49" s="809"/>
      <c r="AXR49" s="809"/>
      <c r="AXS49" s="809"/>
      <c r="AXT49" s="809"/>
      <c r="AXU49" s="809"/>
      <c r="AXV49" s="809"/>
      <c r="AXW49" s="809"/>
      <c r="AXX49" s="809"/>
      <c r="AXY49" s="809"/>
      <c r="AXZ49" s="809"/>
      <c r="AYA49" s="809"/>
      <c r="AYB49" s="809"/>
      <c r="AYC49" s="809"/>
      <c r="AYD49" s="808"/>
      <c r="AYE49" s="808"/>
      <c r="AYF49" s="809"/>
      <c r="AYG49" s="808"/>
      <c r="AYH49" s="810"/>
      <c r="AYI49" s="810"/>
      <c r="AYJ49" s="810"/>
      <c r="AYK49" s="810"/>
      <c r="AYL49" s="810"/>
      <c r="AYM49" s="810"/>
      <c r="AYN49" s="810"/>
      <c r="AYO49" s="810"/>
      <c r="AYP49" s="810"/>
      <c r="AYQ49" s="810"/>
      <c r="AYR49" s="810"/>
      <c r="AYS49" s="810"/>
      <c r="AYT49" s="810"/>
      <c r="AYU49" s="810"/>
      <c r="AYV49" s="810"/>
      <c r="AYW49" s="810"/>
      <c r="AYX49" s="810"/>
      <c r="AYY49" s="810"/>
      <c r="AYZ49" s="810"/>
      <c r="AZA49" s="810"/>
      <c r="AZB49" s="810"/>
      <c r="AZC49" s="810"/>
      <c r="AZD49" s="810"/>
      <c r="AZE49" s="810"/>
      <c r="AZF49" s="810"/>
      <c r="AZG49" s="810"/>
      <c r="AZH49" s="810"/>
      <c r="AZI49" s="810"/>
      <c r="AZJ49" s="810"/>
      <c r="AZK49" s="810"/>
      <c r="AZL49" s="810"/>
      <c r="AZM49" s="810"/>
      <c r="AZN49" s="810"/>
      <c r="AZO49" s="810"/>
      <c r="AZP49" s="809"/>
      <c r="AZQ49" s="802"/>
      <c r="AZR49" s="802"/>
      <c r="AZS49" s="802"/>
    </row>
    <row r="50" spans="45:920 1123:1371" s="793" customFormat="1" ht="13.5">
      <c r="AS50" s="802"/>
      <c r="AT50" s="802"/>
      <c r="AU50" s="802"/>
      <c r="AV50" s="802"/>
      <c r="AW50" s="802"/>
      <c r="AX50" s="802"/>
      <c r="AY50" s="802"/>
      <c r="AZ50" s="802"/>
      <c r="BA50" s="802"/>
      <c r="BB50" s="802"/>
      <c r="BC50" s="802"/>
      <c r="BD50" s="802"/>
      <c r="BE50" s="802"/>
      <c r="BF50" s="802"/>
      <c r="BG50" s="802"/>
      <c r="BH50" s="802"/>
      <c r="BI50" s="802"/>
      <c r="BJ50" s="802"/>
      <c r="BK50" s="802"/>
      <c r="BL50" s="802"/>
      <c r="BM50" s="802"/>
      <c r="BN50" s="802"/>
      <c r="BO50" s="802"/>
      <c r="BP50" s="802"/>
      <c r="BQ50" s="802"/>
      <c r="BR50" s="802"/>
      <c r="BS50" s="802"/>
      <c r="BT50" s="802"/>
      <c r="BU50" s="802"/>
      <c r="BV50" s="802"/>
      <c r="BW50" s="802"/>
      <c r="BX50" s="802"/>
      <c r="BY50" s="802"/>
      <c r="BZ50" s="802"/>
      <c r="CA50" s="802"/>
      <c r="CB50" s="802"/>
      <c r="CC50" s="802"/>
      <c r="CD50" s="802"/>
      <c r="CE50" s="802"/>
      <c r="CF50" s="802"/>
      <c r="CG50" s="802"/>
      <c r="CH50" s="802"/>
      <c r="CI50" s="802"/>
      <c r="CJ50" s="802"/>
      <c r="CK50" s="802"/>
      <c r="CL50" s="802"/>
      <c r="CM50" s="802"/>
      <c r="CN50" s="802"/>
      <c r="CO50" s="802"/>
      <c r="CP50" s="802"/>
      <c r="CQ50" s="802"/>
      <c r="CR50" s="802"/>
      <c r="CS50" s="802"/>
      <c r="CT50" s="802"/>
      <c r="CU50" s="802"/>
      <c r="CV50" s="802"/>
      <c r="CW50" s="802"/>
      <c r="CX50" s="802"/>
      <c r="CY50" s="802"/>
      <c r="CZ50" s="802"/>
      <c r="DA50" s="802"/>
      <c r="DB50" s="802"/>
      <c r="DC50" s="802"/>
      <c r="DD50" s="802"/>
      <c r="DE50" s="802"/>
      <c r="DF50" s="802"/>
      <c r="DG50" s="802"/>
      <c r="DH50" s="802"/>
      <c r="DI50" s="802"/>
      <c r="DJ50" s="802"/>
      <c r="DK50" s="802"/>
      <c r="DL50" s="802"/>
      <c r="DM50" s="802"/>
      <c r="DN50" s="802"/>
      <c r="DO50" s="802"/>
      <c r="DP50" s="802"/>
      <c r="DQ50" s="802"/>
      <c r="DR50" s="802"/>
      <c r="DS50" s="802"/>
      <c r="DT50" s="802"/>
      <c r="DU50" s="802"/>
      <c r="DV50" s="802"/>
      <c r="DW50" s="802"/>
      <c r="DX50" s="802"/>
      <c r="DY50" s="802"/>
      <c r="DZ50" s="802"/>
      <c r="EA50" s="802"/>
      <c r="EB50" s="802"/>
      <c r="EC50" s="802"/>
      <c r="ED50" s="802"/>
      <c r="EE50" s="802"/>
      <c r="EF50" s="802"/>
      <c r="EG50" s="802"/>
      <c r="EH50" s="802"/>
      <c r="EI50" s="802"/>
      <c r="EJ50" s="802"/>
      <c r="EK50" s="802"/>
      <c r="EL50" s="802"/>
      <c r="EM50" s="802"/>
      <c r="EN50" s="802"/>
      <c r="EO50" s="802"/>
      <c r="EP50" s="802"/>
      <c r="EQ50" s="802"/>
      <c r="ER50" s="802"/>
      <c r="ES50" s="802"/>
      <c r="ET50" s="802"/>
      <c r="EU50" s="802"/>
      <c r="EV50" s="802"/>
      <c r="EW50" s="802"/>
      <c r="EX50" s="802"/>
      <c r="EY50" s="802"/>
      <c r="EZ50" s="802"/>
      <c r="FA50" s="802"/>
      <c r="FB50" s="802"/>
      <c r="FC50" s="802"/>
      <c r="FD50" s="802"/>
      <c r="FE50" s="802"/>
      <c r="FF50" s="802"/>
      <c r="FG50" s="802"/>
      <c r="FH50" s="802"/>
      <c r="FI50" s="802"/>
      <c r="FJ50" s="802"/>
      <c r="FK50" s="802"/>
      <c r="FL50" s="802"/>
      <c r="FM50" s="802"/>
      <c r="FN50" s="802"/>
      <c r="FO50" s="802"/>
      <c r="FP50" s="802"/>
      <c r="FQ50" s="802"/>
      <c r="FR50" s="802"/>
      <c r="FS50" s="802"/>
      <c r="FT50" s="802"/>
      <c r="FU50" s="802"/>
      <c r="FV50" s="802"/>
      <c r="FW50" s="802"/>
      <c r="FX50" s="802"/>
      <c r="FY50" s="802"/>
      <c r="FZ50" s="802"/>
      <c r="GA50" s="802"/>
      <c r="GB50" s="802"/>
      <c r="GC50" s="802"/>
      <c r="GD50" s="802"/>
      <c r="GE50" s="802"/>
      <c r="GF50" s="802"/>
      <c r="GG50" s="802"/>
      <c r="GH50" s="802"/>
      <c r="GI50" s="802"/>
      <c r="GJ50" s="802"/>
      <c r="GK50" s="802"/>
      <c r="GL50" s="802"/>
      <c r="GM50" s="802"/>
      <c r="GN50" s="802"/>
      <c r="GO50" s="802"/>
      <c r="GP50" s="802"/>
      <c r="GQ50" s="802"/>
      <c r="GR50" s="802"/>
      <c r="GS50" s="802"/>
      <c r="GT50" s="802"/>
      <c r="GU50" s="802"/>
      <c r="GV50" s="802"/>
      <c r="GW50" s="802"/>
      <c r="GX50" s="802"/>
      <c r="GY50" s="802"/>
      <c r="GZ50" s="802"/>
      <c r="HA50" s="802"/>
      <c r="HB50" s="802"/>
      <c r="HC50" s="802"/>
      <c r="HD50" s="802"/>
      <c r="HE50" s="802"/>
      <c r="HF50" s="802"/>
      <c r="HG50" s="802"/>
      <c r="HH50" s="802"/>
      <c r="HI50" s="802"/>
      <c r="HJ50" s="802"/>
      <c r="HK50" s="802"/>
      <c r="HL50" s="802"/>
      <c r="HM50" s="802"/>
      <c r="HN50" s="802"/>
      <c r="HO50" s="802"/>
      <c r="HP50" s="802"/>
      <c r="HQ50" s="802"/>
      <c r="HR50" s="802"/>
      <c r="HS50" s="802"/>
      <c r="HT50" s="802"/>
      <c r="HU50" s="802"/>
      <c r="HV50" s="802"/>
      <c r="HW50" s="802"/>
      <c r="HX50" s="802"/>
      <c r="HY50" s="802"/>
      <c r="HZ50" s="802"/>
      <c r="IA50" s="802"/>
      <c r="IB50" s="802"/>
      <c r="IC50" s="802"/>
      <c r="ID50" s="802"/>
      <c r="IE50" s="802"/>
      <c r="IF50" s="802"/>
      <c r="IG50" s="802"/>
      <c r="IH50" s="802"/>
      <c r="II50" s="802"/>
      <c r="IJ50" s="802"/>
      <c r="IK50" s="802"/>
      <c r="IL50" s="802"/>
      <c r="IM50" s="802"/>
      <c r="IN50" s="802"/>
      <c r="IO50" s="802"/>
      <c r="IP50" s="802"/>
      <c r="IQ50" s="802"/>
      <c r="IR50" s="802"/>
      <c r="IS50" s="802"/>
      <c r="IT50" s="802"/>
      <c r="IU50" s="802"/>
      <c r="IV50" s="802"/>
      <c r="IW50" s="802"/>
      <c r="IX50" s="802"/>
      <c r="IY50" s="802"/>
      <c r="IZ50" s="802"/>
      <c r="JA50" s="802"/>
      <c r="JB50" s="802"/>
      <c r="JC50" s="802"/>
      <c r="JD50" s="802"/>
      <c r="JE50" s="802"/>
      <c r="JF50" s="802"/>
      <c r="JG50" s="802"/>
      <c r="JH50" s="802"/>
      <c r="JI50" s="802"/>
      <c r="JJ50" s="802"/>
      <c r="JK50" s="802"/>
      <c r="JL50" s="802"/>
      <c r="JM50" s="802"/>
      <c r="JN50" s="802"/>
      <c r="JO50" s="802"/>
      <c r="JP50" s="802"/>
      <c r="JQ50" s="802"/>
      <c r="JR50" s="802"/>
      <c r="JS50" s="802"/>
      <c r="JT50" s="802"/>
      <c r="JU50" s="802"/>
      <c r="JV50" s="802"/>
      <c r="JW50" s="802"/>
      <c r="JX50" s="802"/>
      <c r="JY50" s="802"/>
      <c r="JZ50" s="802"/>
      <c r="KA50" s="802"/>
      <c r="KB50" s="802"/>
      <c r="KC50" s="802"/>
      <c r="KD50" s="802"/>
      <c r="KE50" s="802"/>
      <c r="KF50" s="802"/>
      <c r="KG50" s="802"/>
      <c r="KH50" s="802"/>
      <c r="KI50" s="802"/>
      <c r="KJ50" s="802"/>
      <c r="KK50" s="802"/>
      <c r="KL50" s="802"/>
      <c r="KM50" s="802"/>
      <c r="KN50" s="802"/>
      <c r="KO50" s="802"/>
      <c r="KP50" s="802"/>
      <c r="KQ50" s="802"/>
      <c r="KR50" s="802"/>
      <c r="KS50" s="802"/>
      <c r="KT50" s="802"/>
      <c r="KU50" s="802"/>
      <c r="KV50" s="802"/>
      <c r="KW50" s="802"/>
      <c r="KX50" s="802"/>
      <c r="KY50" s="802"/>
      <c r="KZ50" s="802"/>
      <c r="LA50" s="802"/>
      <c r="LB50" s="802"/>
      <c r="LC50" s="802"/>
      <c r="LD50" s="802"/>
      <c r="LE50" s="802"/>
      <c r="LF50" s="802"/>
      <c r="LG50" s="802"/>
      <c r="LH50" s="802"/>
      <c r="LI50" s="802"/>
      <c r="LJ50" s="802"/>
      <c r="LK50" s="802"/>
      <c r="LL50" s="802"/>
      <c r="LM50" s="802"/>
      <c r="LN50" s="802"/>
      <c r="LO50" s="802"/>
      <c r="LP50" s="802"/>
      <c r="LQ50" s="802"/>
      <c r="LR50" s="802"/>
      <c r="LS50" s="802"/>
      <c r="LT50" s="802"/>
      <c r="LU50" s="802"/>
      <c r="LV50" s="802"/>
      <c r="LW50" s="802"/>
      <c r="LX50" s="802"/>
      <c r="LY50" s="802"/>
      <c r="LZ50" s="802"/>
      <c r="MA50" s="802"/>
      <c r="MB50" s="802"/>
      <c r="MC50" s="802"/>
      <c r="MD50" s="802"/>
      <c r="ME50" s="802"/>
      <c r="MF50" s="802"/>
      <c r="MG50" s="802"/>
      <c r="MH50" s="802"/>
      <c r="MI50" s="802"/>
      <c r="MJ50" s="802"/>
      <c r="MK50" s="802"/>
      <c r="ML50" s="802"/>
      <c r="MM50" s="802"/>
      <c r="MN50" s="802"/>
      <c r="MO50" s="802"/>
      <c r="MP50" s="802"/>
      <c r="MQ50" s="802"/>
      <c r="MR50" s="802"/>
      <c r="MS50" s="802"/>
      <c r="MT50" s="802"/>
      <c r="MU50" s="802"/>
      <c r="MV50" s="802"/>
      <c r="MW50" s="802"/>
      <c r="MX50" s="802"/>
      <c r="MY50" s="802"/>
      <c r="MZ50" s="802"/>
      <c r="NA50" s="802"/>
      <c r="NB50" s="802"/>
      <c r="NC50" s="802"/>
      <c r="ND50" s="802"/>
      <c r="NE50" s="802"/>
      <c r="NF50" s="802"/>
      <c r="NG50" s="802"/>
      <c r="NH50" s="802"/>
      <c r="NI50" s="802"/>
      <c r="NJ50" s="802"/>
      <c r="NK50" s="802"/>
      <c r="NL50" s="802"/>
      <c r="NM50" s="802"/>
      <c r="NN50" s="802"/>
      <c r="NO50" s="802"/>
      <c r="NP50" s="802"/>
      <c r="NQ50" s="802"/>
      <c r="NR50" s="802"/>
      <c r="NS50" s="802"/>
      <c r="NT50" s="802"/>
      <c r="NU50" s="802"/>
      <c r="NV50" s="802"/>
      <c r="NW50" s="802"/>
      <c r="NX50" s="802"/>
      <c r="NY50" s="802"/>
      <c r="NZ50" s="802"/>
      <c r="OA50" s="802"/>
      <c r="OB50" s="802"/>
      <c r="OC50" s="802"/>
      <c r="OD50" s="802"/>
      <c r="OE50" s="802"/>
      <c r="OF50" s="802"/>
      <c r="OG50" s="802"/>
      <c r="OH50" s="802"/>
      <c r="OI50" s="802"/>
      <c r="OJ50" s="802"/>
      <c r="OK50" s="802"/>
      <c r="OL50" s="802"/>
      <c r="OM50" s="802"/>
      <c r="ON50" s="802"/>
      <c r="OO50" s="802"/>
      <c r="OP50" s="802"/>
      <c r="OQ50" s="802"/>
      <c r="OR50" s="802"/>
      <c r="OS50" s="802"/>
      <c r="OT50" s="802"/>
      <c r="OU50" s="802"/>
      <c r="OV50" s="802"/>
      <c r="OW50" s="802"/>
      <c r="OX50" s="802"/>
      <c r="OY50" s="802"/>
      <c r="OZ50" s="802"/>
      <c r="PA50" s="802"/>
      <c r="PB50" s="802"/>
      <c r="PC50" s="802"/>
      <c r="PD50" s="802"/>
      <c r="PE50" s="802"/>
      <c r="PF50" s="802"/>
      <c r="PG50" s="802"/>
      <c r="PH50" s="802"/>
      <c r="PI50" s="802"/>
      <c r="PJ50" s="802"/>
      <c r="PK50" s="802"/>
      <c r="PL50" s="802"/>
      <c r="PM50" s="802"/>
      <c r="PN50" s="802"/>
      <c r="PO50" s="802"/>
      <c r="PP50" s="802"/>
      <c r="PQ50" s="802"/>
      <c r="PR50" s="802"/>
      <c r="PS50" s="802"/>
      <c r="PT50" s="802"/>
      <c r="PU50" s="802"/>
      <c r="PV50" s="802"/>
      <c r="PW50" s="802"/>
      <c r="PX50" s="802"/>
      <c r="PY50" s="802"/>
      <c r="PZ50" s="802"/>
      <c r="QA50" s="802"/>
      <c r="QB50" s="802"/>
      <c r="QC50" s="802"/>
      <c r="QD50" s="802"/>
      <c r="QE50" s="802"/>
      <c r="QF50" s="802"/>
      <c r="QG50" s="802"/>
      <c r="QH50" s="802"/>
      <c r="QI50" s="802"/>
      <c r="QJ50" s="802"/>
      <c r="QK50" s="802"/>
      <c r="QL50" s="802"/>
      <c r="QM50" s="802"/>
      <c r="QN50" s="802"/>
      <c r="QO50" s="802"/>
      <c r="QP50" s="802"/>
      <c r="QQ50" s="802"/>
      <c r="QR50" s="802"/>
      <c r="QS50" s="802"/>
      <c r="QT50" s="802"/>
      <c r="QU50" s="802"/>
      <c r="QV50" s="802"/>
      <c r="QW50" s="802"/>
      <c r="QX50" s="802"/>
      <c r="QY50" s="802"/>
      <c r="QZ50" s="802"/>
      <c r="RA50" s="802"/>
      <c r="RB50" s="802"/>
      <c r="RC50" s="802"/>
      <c r="RD50" s="802"/>
      <c r="RE50" s="802"/>
      <c r="RF50" s="802"/>
      <c r="RG50" s="802"/>
      <c r="RH50" s="802"/>
      <c r="RI50" s="802"/>
      <c r="RJ50" s="802"/>
      <c r="RK50" s="802"/>
      <c r="RL50" s="802"/>
      <c r="RM50" s="802"/>
      <c r="RN50" s="802"/>
      <c r="RO50" s="802"/>
      <c r="RP50" s="802"/>
      <c r="RQ50" s="802"/>
      <c r="RR50" s="802"/>
      <c r="RS50" s="802"/>
      <c r="RT50" s="802"/>
      <c r="RU50" s="802"/>
      <c r="RV50" s="802"/>
      <c r="RW50" s="802"/>
      <c r="RX50" s="802"/>
      <c r="RY50" s="802"/>
      <c r="RZ50" s="802"/>
      <c r="SA50" s="802"/>
      <c r="SB50" s="802"/>
      <c r="SC50" s="802"/>
      <c r="SD50" s="802"/>
      <c r="SE50" s="802"/>
      <c r="SF50" s="802"/>
      <c r="SG50" s="802"/>
      <c r="SH50" s="802"/>
      <c r="SI50" s="802"/>
      <c r="SJ50" s="802"/>
      <c r="SK50" s="802"/>
      <c r="SL50" s="802"/>
      <c r="SM50" s="802"/>
      <c r="SN50" s="802"/>
      <c r="SO50" s="802"/>
      <c r="SP50" s="802"/>
      <c r="SQ50" s="802"/>
      <c r="SR50" s="802"/>
      <c r="SS50" s="802"/>
      <c r="ST50" s="802"/>
      <c r="SU50" s="802"/>
      <c r="SV50" s="802"/>
      <c r="SW50" s="802"/>
      <c r="SX50" s="802"/>
      <c r="SY50" s="802"/>
      <c r="SZ50" s="802"/>
      <c r="TA50" s="802"/>
      <c r="TB50" s="802"/>
      <c r="TC50" s="802"/>
      <c r="TD50" s="802"/>
      <c r="TE50" s="802"/>
      <c r="TF50" s="802"/>
      <c r="TG50" s="802"/>
      <c r="TH50" s="802"/>
      <c r="TI50" s="802"/>
      <c r="TJ50" s="802"/>
      <c r="TK50" s="802"/>
      <c r="TL50" s="802"/>
      <c r="TM50" s="802"/>
      <c r="TN50" s="802"/>
      <c r="TO50" s="802"/>
      <c r="TP50" s="802"/>
      <c r="TQ50" s="802"/>
      <c r="TR50" s="802"/>
      <c r="TS50" s="802"/>
      <c r="TT50" s="802"/>
      <c r="TU50" s="802"/>
      <c r="TV50" s="802"/>
      <c r="TW50" s="802"/>
      <c r="TX50" s="802"/>
      <c r="TY50" s="802"/>
      <c r="TZ50" s="802"/>
      <c r="UA50" s="802"/>
      <c r="UB50" s="802"/>
      <c r="UC50" s="802"/>
      <c r="UD50" s="802"/>
      <c r="UE50" s="802"/>
      <c r="UF50" s="802"/>
      <c r="UG50" s="802"/>
      <c r="UH50" s="802"/>
      <c r="UI50" s="802"/>
      <c r="UJ50" s="802"/>
      <c r="UK50" s="802"/>
      <c r="UL50" s="802"/>
      <c r="UM50" s="802"/>
      <c r="UN50" s="802"/>
      <c r="UO50" s="802"/>
      <c r="UP50" s="802"/>
      <c r="UQ50" s="802"/>
      <c r="UR50" s="802"/>
      <c r="US50" s="802"/>
      <c r="UT50" s="802"/>
      <c r="UU50" s="802"/>
      <c r="UV50" s="802"/>
      <c r="UW50" s="802"/>
      <c r="UX50" s="802"/>
      <c r="UY50" s="802"/>
      <c r="UZ50" s="802"/>
      <c r="VA50" s="802"/>
      <c r="VB50" s="802"/>
      <c r="VC50" s="802"/>
      <c r="VD50" s="802"/>
      <c r="VE50" s="802"/>
      <c r="VF50" s="802"/>
      <c r="VG50" s="802"/>
      <c r="VH50" s="802"/>
      <c r="VI50" s="802"/>
      <c r="VJ50" s="802"/>
      <c r="VK50" s="802"/>
      <c r="VL50" s="802"/>
      <c r="VM50" s="802"/>
      <c r="VN50" s="802"/>
      <c r="VO50" s="802"/>
      <c r="VP50" s="802"/>
      <c r="VQ50" s="802"/>
      <c r="VR50" s="802"/>
      <c r="VS50" s="802"/>
      <c r="VT50" s="802"/>
      <c r="VU50" s="802"/>
      <c r="VV50" s="802"/>
      <c r="VW50" s="802"/>
      <c r="VX50" s="802"/>
      <c r="VY50" s="802"/>
      <c r="VZ50" s="802"/>
      <c r="WA50" s="802"/>
      <c r="WB50" s="802"/>
      <c r="WC50" s="802"/>
      <c r="WD50" s="802"/>
      <c r="WE50" s="802"/>
      <c r="WF50" s="802"/>
      <c r="WG50" s="802"/>
      <c r="WH50" s="802"/>
      <c r="WI50" s="802"/>
      <c r="WJ50" s="802"/>
      <c r="WK50" s="802"/>
      <c r="WL50" s="802"/>
      <c r="WM50" s="802"/>
      <c r="WN50" s="802"/>
      <c r="WO50" s="802"/>
      <c r="WP50" s="802"/>
      <c r="WQ50" s="802"/>
      <c r="WR50" s="802"/>
      <c r="WS50" s="802"/>
      <c r="WT50" s="802"/>
      <c r="WU50" s="802"/>
      <c r="WV50" s="802"/>
      <c r="WW50" s="802"/>
      <c r="WX50" s="802"/>
      <c r="WY50" s="802"/>
      <c r="WZ50" s="802"/>
      <c r="XA50" s="802"/>
      <c r="XB50" s="802"/>
      <c r="XC50" s="802"/>
      <c r="XD50" s="802"/>
      <c r="XE50" s="802"/>
      <c r="XF50" s="802"/>
      <c r="XG50" s="802"/>
      <c r="XH50" s="802"/>
      <c r="XI50" s="802"/>
      <c r="XJ50" s="802"/>
      <c r="XK50" s="802"/>
      <c r="XL50" s="802"/>
      <c r="XM50" s="802"/>
      <c r="XN50" s="802"/>
      <c r="XO50" s="802"/>
      <c r="XP50" s="802"/>
      <c r="XQ50" s="802"/>
      <c r="XR50" s="802"/>
      <c r="XS50" s="802"/>
      <c r="XT50" s="802"/>
      <c r="XU50" s="802"/>
      <c r="XV50" s="802"/>
      <c r="XW50" s="802"/>
      <c r="XX50" s="802"/>
      <c r="XY50" s="802"/>
      <c r="XZ50" s="802"/>
      <c r="YA50" s="802"/>
      <c r="YB50" s="802"/>
      <c r="YC50" s="802"/>
      <c r="YD50" s="802"/>
      <c r="YE50" s="802"/>
      <c r="YF50" s="802"/>
      <c r="YG50" s="802"/>
      <c r="YH50" s="802"/>
      <c r="YI50" s="802"/>
      <c r="YJ50" s="802"/>
      <c r="YK50" s="802"/>
      <c r="YL50" s="802"/>
      <c r="YM50" s="802"/>
      <c r="YN50" s="802"/>
      <c r="YO50" s="802"/>
      <c r="YP50" s="802"/>
      <c r="YQ50" s="802"/>
      <c r="YR50" s="802"/>
      <c r="YS50" s="802"/>
      <c r="YT50" s="802"/>
      <c r="YU50" s="802"/>
      <c r="YV50" s="802"/>
      <c r="YW50" s="802"/>
      <c r="YX50" s="802"/>
      <c r="YY50" s="802"/>
      <c r="YZ50" s="802"/>
      <c r="ZA50" s="802"/>
      <c r="ZB50" s="802"/>
      <c r="ZC50" s="802"/>
      <c r="ZD50" s="802"/>
      <c r="ZE50" s="802"/>
      <c r="ZF50" s="802"/>
      <c r="ZG50" s="802"/>
      <c r="ZH50" s="802"/>
      <c r="ZI50" s="802"/>
      <c r="ZJ50" s="802"/>
      <c r="ZK50" s="802"/>
      <c r="ZL50" s="802"/>
      <c r="ZM50" s="802"/>
      <c r="ZN50" s="802"/>
      <c r="ZO50" s="802"/>
      <c r="ZP50" s="802"/>
      <c r="ZQ50" s="802"/>
      <c r="ZR50" s="802"/>
      <c r="ZS50" s="802"/>
      <c r="ZT50" s="802"/>
      <c r="ZU50" s="802"/>
      <c r="ZV50" s="802"/>
      <c r="ZW50" s="802"/>
      <c r="ZX50" s="802"/>
      <c r="ZY50" s="802"/>
      <c r="ZZ50" s="802"/>
      <c r="AAA50" s="802"/>
      <c r="AAB50" s="802"/>
      <c r="AAC50" s="802"/>
      <c r="AAD50" s="802"/>
      <c r="AAE50" s="802"/>
      <c r="AAF50" s="802"/>
      <c r="AAG50" s="802"/>
      <c r="AAH50" s="802"/>
      <c r="AAI50" s="802"/>
      <c r="AAJ50" s="802"/>
      <c r="AAK50" s="802"/>
      <c r="AAL50" s="802"/>
      <c r="AAM50" s="802"/>
      <c r="AAN50" s="802"/>
      <c r="AAO50" s="802"/>
      <c r="AAP50" s="802"/>
      <c r="AAQ50" s="802"/>
      <c r="AAR50" s="802"/>
      <c r="AAS50" s="802"/>
      <c r="AAT50" s="802"/>
      <c r="AAU50" s="802"/>
      <c r="AAV50" s="802"/>
      <c r="AAW50" s="802"/>
      <c r="AAX50" s="802"/>
      <c r="AAY50" s="802"/>
      <c r="AAZ50" s="802"/>
      <c r="ABA50" s="802"/>
      <c r="ABB50" s="802"/>
      <c r="ABC50" s="802"/>
      <c r="ABD50" s="802"/>
      <c r="ABE50" s="802"/>
      <c r="ABF50" s="802"/>
      <c r="ABG50" s="802"/>
      <c r="ABH50" s="802"/>
      <c r="ABI50" s="802"/>
      <c r="ABJ50" s="802"/>
      <c r="ABK50" s="802"/>
      <c r="ABL50" s="802"/>
      <c r="ABM50" s="802"/>
      <c r="ABN50" s="802"/>
      <c r="ABO50" s="802"/>
      <c r="ABP50" s="802"/>
      <c r="ABQ50" s="802"/>
      <c r="ABR50" s="802"/>
      <c r="ABS50" s="802"/>
      <c r="ABT50" s="802"/>
      <c r="ABU50" s="802"/>
      <c r="ABV50" s="802"/>
      <c r="ABW50" s="802"/>
      <c r="ABX50" s="802"/>
      <c r="ABY50" s="802"/>
      <c r="ABZ50" s="802"/>
      <c r="ACA50" s="802"/>
      <c r="ACB50" s="802"/>
      <c r="ACC50" s="802"/>
      <c r="ACD50" s="802"/>
      <c r="ACE50" s="802"/>
      <c r="ACF50" s="802"/>
      <c r="ACG50" s="802"/>
      <c r="ACH50" s="802"/>
      <c r="ACI50" s="802"/>
      <c r="ACJ50" s="802"/>
      <c r="ACK50" s="802"/>
      <c r="ACL50" s="802"/>
      <c r="ACM50" s="802"/>
      <c r="ACN50" s="802"/>
      <c r="ACO50" s="802"/>
      <c r="ACP50" s="802"/>
      <c r="ACQ50" s="802"/>
      <c r="ACR50" s="802"/>
      <c r="ACS50" s="802"/>
      <c r="ACT50" s="802"/>
      <c r="ACU50" s="802"/>
      <c r="ACV50" s="802"/>
      <c r="ACW50" s="802"/>
      <c r="ACX50" s="802"/>
      <c r="ACY50" s="802"/>
      <c r="ACZ50" s="802"/>
      <c r="ADA50" s="802"/>
      <c r="ADB50" s="802"/>
      <c r="ADC50" s="802"/>
      <c r="ADD50" s="802"/>
      <c r="ADE50" s="802"/>
      <c r="ADF50" s="802"/>
      <c r="ADG50" s="802"/>
      <c r="ADH50" s="802"/>
      <c r="ADI50" s="802"/>
      <c r="ADJ50" s="802"/>
      <c r="ADK50" s="802"/>
      <c r="ADL50" s="802"/>
      <c r="ADM50" s="802"/>
      <c r="ADN50" s="802"/>
      <c r="ADO50" s="802"/>
      <c r="ADP50" s="802"/>
      <c r="ADQ50" s="802"/>
      <c r="ADR50" s="802"/>
      <c r="ADS50" s="802"/>
      <c r="ADT50" s="802"/>
      <c r="ADU50" s="802"/>
      <c r="ADV50" s="802"/>
      <c r="ADW50" s="802"/>
      <c r="ADX50" s="802"/>
      <c r="ADY50" s="802"/>
      <c r="ADZ50" s="802"/>
      <c r="AEA50" s="802"/>
      <c r="AEB50" s="802"/>
      <c r="AEC50" s="802"/>
      <c r="AED50" s="802"/>
      <c r="AEE50" s="802"/>
      <c r="AEF50" s="802"/>
      <c r="AEG50" s="802"/>
      <c r="AEH50" s="802"/>
      <c r="AEI50" s="802"/>
      <c r="AEJ50" s="802"/>
      <c r="AEK50" s="802"/>
      <c r="AEL50" s="802"/>
      <c r="AEM50" s="802"/>
      <c r="AEN50" s="802"/>
      <c r="AEO50" s="802"/>
      <c r="AEP50" s="802"/>
      <c r="AEQ50" s="802"/>
      <c r="AER50" s="802"/>
      <c r="AES50" s="802"/>
      <c r="AET50" s="802"/>
      <c r="AEU50" s="802"/>
      <c r="AEV50" s="802"/>
      <c r="AEW50" s="802"/>
      <c r="AEX50" s="802"/>
      <c r="AEY50" s="802"/>
      <c r="AEZ50" s="802"/>
      <c r="AFA50" s="802"/>
      <c r="AFB50" s="802"/>
      <c r="AFC50" s="802"/>
      <c r="AFD50" s="802"/>
      <c r="AFE50" s="802"/>
      <c r="AFF50" s="802"/>
      <c r="AFG50" s="802"/>
      <c r="AFH50" s="802"/>
      <c r="AFI50" s="802"/>
      <c r="AFJ50" s="802"/>
      <c r="AFK50" s="802"/>
      <c r="AFL50" s="802"/>
      <c r="AFM50" s="802"/>
      <c r="AFN50" s="802"/>
      <c r="AFO50" s="802"/>
      <c r="AFP50" s="802"/>
      <c r="AFQ50" s="802"/>
      <c r="AFR50" s="802"/>
      <c r="AFS50" s="802"/>
      <c r="AFT50" s="802"/>
      <c r="AFU50" s="802"/>
      <c r="AFV50" s="802"/>
      <c r="AFW50" s="802"/>
      <c r="AFX50" s="802"/>
      <c r="AFY50" s="802"/>
      <c r="AFZ50" s="802"/>
      <c r="AGA50" s="802"/>
      <c r="AGB50" s="802"/>
      <c r="AGC50" s="802"/>
      <c r="AGD50" s="802"/>
      <c r="AGE50" s="802"/>
      <c r="AGF50" s="802"/>
      <c r="AGG50" s="802"/>
      <c r="AGH50" s="802"/>
      <c r="AGI50" s="802"/>
      <c r="AGJ50" s="802"/>
      <c r="AGK50" s="802"/>
      <c r="AGL50" s="802"/>
      <c r="AGM50" s="802"/>
      <c r="AGN50" s="802"/>
      <c r="AGO50" s="802"/>
      <c r="AGP50" s="802"/>
      <c r="AGQ50" s="802"/>
      <c r="AGR50" s="802"/>
      <c r="AGS50" s="802"/>
      <c r="AGT50" s="802"/>
      <c r="AGU50" s="802"/>
      <c r="AGV50" s="802"/>
      <c r="AGW50" s="802"/>
      <c r="AGX50" s="802"/>
      <c r="AGY50" s="802"/>
      <c r="AGZ50" s="802"/>
      <c r="AHA50" s="802"/>
      <c r="AHB50" s="802"/>
      <c r="AHC50" s="802"/>
      <c r="AHD50" s="802"/>
      <c r="AHE50" s="802"/>
      <c r="AHF50" s="802"/>
      <c r="AHG50" s="802"/>
      <c r="AHH50" s="802"/>
      <c r="AHI50" s="802"/>
      <c r="AHJ50" s="802"/>
      <c r="AHK50" s="802"/>
      <c r="AHL50" s="802"/>
      <c r="AHM50" s="802"/>
      <c r="AHN50" s="802"/>
      <c r="AHO50" s="802"/>
      <c r="AHP50" s="802"/>
      <c r="AHQ50" s="802"/>
      <c r="AHR50" s="802"/>
      <c r="AHS50" s="802"/>
      <c r="AHT50" s="802"/>
      <c r="AHU50" s="802"/>
      <c r="AHV50" s="802"/>
      <c r="AHW50" s="802"/>
      <c r="AHX50" s="802"/>
      <c r="AHY50" s="802"/>
      <c r="AHZ50" s="802"/>
      <c r="AIA50" s="802"/>
      <c r="AIB50" s="802"/>
      <c r="AIC50" s="802"/>
      <c r="AID50" s="802"/>
      <c r="AIE50" s="802"/>
      <c r="AIF50" s="802"/>
      <c r="AIG50" s="802"/>
      <c r="AIH50" s="802"/>
      <c r="AII50" s="802"/>
      <c r="AIJ50" s="802"/>
      <c r="AQE50" s="802"/>
      <c r="AQF50" s="802"/>
      <c r="AQG50" s="802"/>
      <c r="AQH50" s="802"/>
      <c r="AQI50" s="802"/>
      <c r="AQJ50" s="802"/>
      <c r="AQK50" s="802"/>
      <c r="AQL50" s="802"/>
      <c r="AQM50" s="802"/>
      <c r="AQN50" s="802"/>
      <c r="AQO50" s="802"/>
      <c r="AQP50" s="802"/>
      <c r="AQQ50" s="802"/>
      <c r="AQR50" s="802"/>
      <c r="AQS50" s="802"/>
      <c r="AQT50" s="802"/>
      <c r="AQU50" s="802"/>
      <c r="AQV50" s="802"/>
      <c r="AQW50" s="802"/>
      <c r="AQX50" s="802"/>
      <c r="AQY50" s="802"/>
      <c r="AQZ50" s="802"/>
      <c r="ARA50" s="802"/>
      <c r="ARB50" s="802"/>
      <c r="ARC50" s="802"/>
      <c r="ARD50" s="802"/>
      <c r="ARE50" s="802"/>
      <c r="ARF50" s="802"/>
      <c r="ARG50" s="802"/>
      <c r="ARH50" s="802"/>
      <c r="ARI50" s="802"/>
      <c r="ARJ50" s="802"/>
      <c r="ARK50" s="802"/>
      <c r="ARL50" s="802"/>
      <c r="ARM50" s="802"/>
      <c r="ARN50" s="802"/>
      <c r="ARO50" s="802"/>
      <c r="ARP50" s="802"/>
      <c r="ARQ50" s="802"/>
      <c r="ARR50" s="802"/>
      <c r="ARS50" s="802"/>
      <c r="ART50" s="802"/>
      <c r="ARU50" s="802"/>
      <c r="ARV50" s="802"/>
      <c r="ARW50" s="802"/>
      <c r="ARX50" s="802"/>
      <c r="ARY50" s="802"/>
      <c r="ARZ50" s="802"/>
      <c r="ASA50" s="802"/>
      <c r="ASB50" s="802"/>
      <c r="ASC50" s="802"/>
      <c r="ASD50" s="802"/>
      <c r="ASE50" s="802"/>
      <c r="ASF50" s="802"/>
      <c r="ASG50" s="802"/>
      <c r="ASH50" s="802"/>
      <c r="ASI50" s="802"/>
      <c r="ASJ50" s="802"/>
      <c r="ASK50" s="802"/>
      <c r="ASL50" s="802"/>
      <c r="ATP50" s="802"/>
      <c r="ATQ50" s="802"/>
      <c r="ATR50" s="802"/>
      <c r="ATS50" s="802"/>
      <c r="ATT50" s="802"/>
      <c r="ATU50" s="802"/>
      <c r="ATV50" s="802"/>
      <c r="ATW50" s="802"/>
      <c r="ATX50" s="802"/>
      <c r="ATY50" s="802"/>
      <c r="ATZ50" s="802"/>
      <c r="AUA50" s="802"/>
      <c r="AUB50" s="802"/>
      <c r="AUC50" s="802"/>
      <c r="AUD50" s="802"/>
      <c r="AUE50" s="802"/>
      <c r="AUF50" s="802"/>
      <c r="AUG50" s="802"/>
      <c r="AUH50" s="802"/>
      <c r="AUI50" s="802"/>
      <c r="AUJ50" s="802"/>
      <c r="AUK50" s="802"/>
      <c r="AUL50" s="802"/>
      <c r="AUM50" s="802"/>
      <c r="AUN50" s="802"/>
      <c r="AUO50" s="802"/>
      <c r="AUP50" s="801"/>
      <c r="AUQ50" s="802"/>
      <c r="AUR50" s="801"/>
      <c r="AUS50" s="802"/>
      <c r="AUT50" s="801"/>
      <c r="AUU50" s="802"/>
      <c r="AUV50" s="802"/>
      <c r="AUW50" s="802"/>
      <c r="AUX50" s="802"/>
      <c r="AUY50" s="802"/>
      <c r="AUZ50" s="802"/>
      <c r="AVA50" s="802"/>
      <c r="AVB50" s="802"/>
      <c r="AVC50" s="802"/>
      <c r="AVD50" s="802"/>
      <c r="AVE50" s="802"/>
      <c r="AVF50" s="802"/>
      <c r="AVG50" s="802"/>
      <c r="AVH50" s="802"/>
      <c r="AVI50" s="802"/>
      <c r="AVJ50" s="808"/>
      <c r="AVK50" s="808"/>
      <c r="AVL50" s="808"/>
      <c r="AVM50" s="808"/>
      <c r="AVN50" s="808"/>
      <c r="AVO50" s="808"/>
      <c r="AVP50" s="808"/>
      <c r="AVQ50" s="808"/>
      <c r="AVR50" s="808"/>
      <c r="AVS50" s="808"/>
      <c r="AVT50" s="808"/>
      <c r="AVU50" s="809"/>
      <c r="AVV50" s="809"/>
      <c r="AVW50" s="809"/>
      <c r="AVX50" s="809"/>
      <c r="AVY50" s="809"/>
      <c r="AVZ50" s="809"/>
      <c r="AWA50" s="809"/>
      <c r="AWB50" s="809"/>
      <c r="AWC50" s="809"/>
      <c r="AWD50" s="809"/>
      <c r="AWE50" s="809"/>
      <c r="AWF50" s="809"/>
      <c r="AWG50" s="809"/>
      <c r="AWH50" s="809"/>
      <c r="AWI50" s="809"/>
      <c r="AWJ50" s="809"/>
      <c r="AWK50" s="809"/>
      <c r="AWL50" s="809"/>
      <c r="AWM50" s="809"/>
      <c r="AWN50" s="809"/>
      <c r="AWO50" s="809"/>
      <c r="AWP50" s="809"/>
      <c r="AWQ50" s="809"/>
      <c r="AWR50" s="808"/>
      <c r="AWS50" s="761"/>
      <c r="AWT50" s="808"/>
      <c r="AWU50" s="809"/>
      <c r="AWV50" s="809"/>
      <c r="AWW50" s="809"/>
      <c r="AWX50" s="809"/>
      <c r="AWY50" s="809"/>
      <c r="AWZ50" s="809"/>
      <c r="AXA50" s="809"/>
      <c r="AXB50" s="809"/>
      <c r="AXC50" s="809"/>
      <c r="AXD50" s="809"/>
      <c r="AXE50" s="809"/>
      <c r="AXF50" s="809"/>
      <c r="AXG50" s="809"/>
      <c r="AXH50" s="809"/>
      <c r="AXI50" s="809"/>
      <c r="AXJ50" s="809"/>
      <c r="AXK50" s="809"/>
      <c r="AXL50" s="809"/>
      <c r="AXM50" s="809"/>
      <c r="AXN50" s="809"/>
      <c r="AXO50" s="809"/>
      <c r="AXP50" s="809"/>
      <c r="AXQ50" s="809"/>
      <c r="AXR50" s="809"/>
      <c r="AXS50" s="809"/>
      <c r="AXT50" s="809"/>
      <c r="AXU50" s="809"/>
      <c r="AXV50" s="809"/>
      <c r="AXW50" s="809"/>
      <c r="AXX50" s="809"/>
      <c r="AXY50" s="809"/>
      <c r="AXZ50" s="809"/>
      <c r="AYA50" s="809"/>
      <c r="AYB50" s="809"/>
      <c r="AYC50" s="809"/>
      <c r="AYD50" s="808"/>
      <c r="AYE50" s="808"/>
      <c r="AYF50" s="809"/>
      <c r="AYG50" s="808"/>
      <c r="AYH50" s="810"/>
      <c r="AYI50" s="810"/>
      <c r="AYJ50" s="810"/>
      <c r="AYK50" s="810"/>
      <c r="AYL50" s="810"/>
      <c r="AYM50" s="810"/>
      <c r="AYN50" s="810"/>
      <c r="AYO50" s="810"/>
      <c r="AYP50" s="810"/>
      <c r="AYQ50" s="810"/>
      <c r="AYR50" s="810"/>
      <c r="AYS50" s="810"/>
      <c r="AYT50" s="810"/>
      <c r="AYU50" s="810"/>
      <c r="AYV50" s="810"/>
      <c r="AYW50" s="810"/>
      <c r="AYX50" s="810"/>
      <c r="AYY50" s="810"/>
      <c r="AYZ50" s="810"/>
      <c r="AZA50" s="810"/>
      <c r="AZB50" s="810"/>
      <c r="AZC50" s="810"/>
      <c r="AZD50" s="810"/>
      <c r="AZE50" s="810"/>
      <c r="AZF50" s="810"/>
      <c r="AZG50" s="810"/>
      <c r="AZH50" s="810"/>
      <c r="AZI50" s="810"/>
      <c r="AZJ50" s="810"/>
      <c r="AZK50" s="810"/>
      <c r="AZL50" s="810"/>
      <c r="AZM50" s="810"/>
      <c r="AZN50" s="810"/>
      <c r="AZO50" s="810"/>
      <c r="AZP50" s="809"/>
      <c r="AZQ50" s="802"/>
      <c r="AZR50" s="802"/>
      <c r="AZS50" s="802"/>
    </row>
    <row r="51" spans="45:920 1123:1371" s="793" customFormat="1" ht="13.5">
      <c r="AS51" s="802"/>
      <c r="AT51" s="802"/>
      <c r="AU51" s="802"/>
      <c r="AV51" s="802"/>
      <c r="AW51" s="802"/>
      <c r="AX51" s="802"/>
      <c r="AY51" s="802"/>
      <c r="AZ51" s="802"/>
      <c r="BA51" s="802"/>
      <c r="BB51" s="802"/>
      <c r="BC51" s="802"/>
      <c r="BD51" s="802"/>
      <c r="BE51" s="802"/>
      <c r="BF51" s="802"/>
      <c r="BG51" s="802"/>
      <c r="BH51" s="802"/>
      <c r="BI51" s="802"/>
      <c r="BJ51" s="802"/>
      <c r="BK51" s="802"/>
      <c r="BL51" s="802"/>
      <c r="BM51" s="802"/>
      <c r="BN51" s="802"/>
      <c r="BO51" s="802"/>
      <c r="BP51" s="802"/>
      <c r="BQ51" s="802"/>
      <c r="BR51" s="802"/>
      <c r="BS51" s="802"/>
      <c r="BT51" s="802"/>
      <c r="BU51" s="802"/>
      <c r="BV51" s="802"/>
      <c r="BW51" s="802"/>
      <c r="BX51" s="802"/>
      <c r="BY51" s="802"/>
      <c r="BZ51" s="802"/>
      <c r="CA51" s="802"/>
      <c r="CB51" s="802"/>
      <c r="CC51" s="802"/>
      <c r="CD51" s="802"/>
      <c r="CE51" s="802"/>
      <c r="CF51" s="802"/>
      <c r="CG51" s="802"/>
      <c r="CH51" s="802"/>
      <c r="CI51" s="802"/>
      <c r="CJ51" s="802"/>
      <c r="CK51" s="802"/>
      <c r="CL51" s="802"/>
      <c r="CM51" s="802"/>
      <c r="CN51" s="802"/>
      <c r="CO51" s="802"/>
      <c r="CP51" s="802"/>
      <c r="CQ51" s="802"/>
      <c r="CR51" s="802"/>
      <c r="CS51" s="802"/>
      <c r="CT51" s="802"/>
      <c r="CU51" s="802"/>
      <c r="CV51" s="802"/>
      <c r="CW51" s="802"/>
      <c r="CX51" s="802"/>
      <c r="CY51" s="802"/>
      <c r="CZ51" s="802"/>
      <c r="DA51" s="802"/>
      <c r="DB51" s="802"/>
      <c r="DC51" s="802"/>
      <c r="DD51" s="802"/>
      <c r="DE51" s="802"/>
      <c r="DF51" s="802"/>
      <c r="DG51" s="802"/>
      <c r="DH51" s="802"/>
      <c r="DI51" s="802"/>
      <c r="DJ51" s="802"/>
      <c r="DK51" s="802"/>
      <c r="DL51" s="802"/>
      <c r="DM51" s="802"/>
      <c r="DN51" s="802"/>
      <c r="DO51" s="802"/>
      <c r="DP51" s="802"/>
      <c r="DQ51" s="802"/>
      <c r="DR51" s="802"/>
      <c r="DS51" s="802"/>
      <c r="DT51" s="802"/>
      <c r="DU51" s="802"/>
      <c r="DV51" s="802"/>
      <c r="DW51" s="802"/>
      <c r="DX51" s="802"/>
      <c r="DY51" s="802"/>
      <c r="DZ51" s="802"/>
      <c r="EA51" s="802"/>
      <c r="EB51" s="802"/>
      <c r="EC51" s="802"/>
      <c r="ED51" s="802"/>
      <c r="EE51" s="802"/>
      <c r="EF51" s="802"/>
      <c r="EG51" s="802"/>
      <c r="EH51" s="802"/>
      <c r="EI51" s="802"/>
      <c r="EJ51" s="802"/>
      <c r="EK51" s="802"/>
      <c r="EL51" s="802"/>
      <c r="EM51" s="802"/>
      <c r="EN51" s="802"/>
      <c r="EO51" s="802"/>
      <c r="EP51" s="802"/>
      <c r="EQ51" s="802"/>
      <c r="ER51" s="802"/>
      <c r="ES51" s="802"/>
      <c r="ET51" s="802"/>
      <c r="EU51" s="802"/>
      <c r="EV51" s="802"/>
      <c r="EW51" s="802"/>
      <c r="EX51" s="802"/>
      <c r="EY51" s="802"/>
      <c r="EZ51" s="802"/>
      <c r="FA51" s="802"/>
      <c r="FB51" s="802"/>
      <c r="FC51" s="802"/>
      <c r="FD51" s="802"/>
      <c r="FE51" s="802"/>
      <c r="FF51" s="802"/>
      <c r="FG51" s="802"/>
      <c r="FH51" s="802"/>
      <c r="FI51" s="802"/>
      <c r="FJ51" s="802"/>
      <c r="FK51" s="802"/>
      <c r="FL51" s="802"/>
      <c r="FM51" s="802"/>
      <c r="FN51" s="802"/>
      <c r="FO51" s="802"/>
      <c r="FP51" s="802"/>
      <c r="FQ51" s="802"/>
      <c r="FR51" s="802"/>
      <c r="FS51" s="802"/>
      <c r="FT51" s="802"/>
      <c r="FU51" s="802"/>
      <c r="FV51" s="802"/>
      <c r="FW51" s="802"/>
      <c r="FX51" s="802"/>
      <c r="FY51" s="802"/>
      <c r="FZ51" s="802"/>
      <c r="GA51" s="802"/>
      <c r="GB51" s="802"/>
      <c r="GC51" s="802"/>
      <c r="GD51" s="802"/>
      <c r="GE51" s="802"/>
      <c r="GF51" s="802"/>
      <c r="GG51" s="802"/>
      <c r="GH51" s="802"/>
      <c r="GI51" s="802"/>
      <c r="GJ51" s="802"/>
      <c r="GK51" s="802"/>
      <c r="GL51" s="802"/>
      <c r="GM51" s="802"/>
      <c r="GN51" s="802"/>
      <c r="GO51" s="802"/>
      <c r="GP51" s="802"/>
      <c r="GQ51" s="802"/>
      <c r="GR51" s="802"/>
      <c r="GS51" s="802"/>
      <c r="GT51" s="802"/>
      <c r="GU51" s="802"/>
      <c r="GV51" s="802"/>
      <c r="GW51" s="802"/>
      <c r="GX51" s="802"/>
      <c r="GY51" s="802"/>
      <c r="GZ51" s="802"/>
      <c r="HA51" s="802"/>
      <c r="HB51" s="802"/>
      <c r="HC51" s="802"/>
      <c r="HD51" s="802"/>
      <c r="HE51" s="802"/>
      <c r="HF51" s="802"/>
      <c r="HG51" s="802"/>
      <c r="HH51" s="802"/>
      <c r="HI51" s="802"/>
      <c r="HJ51" s="802"/>
      <c r="HK51" s="802"/>
      <c r="HL51" s="802"/>
      <c r="HM51" s="802"/>
      <c r="HN51" s="802"/>
      <c r="HO51" s="802"/>
      <c r="HP51" s="802"/>
      <c r="HQ51" s="802"/>
      <c r="HR51" s="802"/>
      <c r="HS51" s="802"/>
      <c r="HT51" s="802"/>
      <c r="HU51" s="802"/>
      <c r="HV51" s="802"/>
      <c r="HW51" s="802"/>
      <c r="HX51" s="802"/>
      <c r="HY51" s="802"/>
      <c r="HZ51" s="802"/>
      <c r="IA51" s="802"/>
      <c r="IB51" s="802"/>
      <c r="IC51" s="802"/>
      <c r="ID51" s="802"/>
      <c r="IE51" s="802"/>
      <c r="IF51" s="802"/>
      <c r="IG51" s="802"/>
      <c r="IH51" s="802"/>
      <c r="II51" s="802"/>
      <c r="IJ51" s="802"/>
      <c r="IK51" s="802"/>
      <c r="IL51" s="802"/>
      <c r="IM51" s="802"/>
      <c r="IN51" s="802"/>
      <c r="IO51" s="802"/>
      <c r="IP51" s="802"/>
      <c r="IQ51" s="802"/>
      <c r="IR51" s="802"/>
      <c r="IS51" s="802"/>
      <c r="IT51" s="802"/>
      <c r="IU51" s="802"/>
      <c r="IV51" s="802"/>
      <c r="IW51" s="802"/>
      <c r="IX51" s="802"/>
      <c r="IY51" s="802"/>
      <c r="IZ51" s="802"/>
      <c r="JA51" s="802"/>
      <c r="JB51" s="802"/>
      <c r="JC51" s="802"/>
      <c r="JD51" s="802"/>
      <c r="JE51" s="802"/>
      <c r="JF51" s="802"/>
      <c r="JG51" s="802"/>
      <c r="JH51" s="802"/>
      <c r="JI51" s="802"/>
      <c r="JJ51" s="802"/>
      <c r="JK51" s="802"/>
      <c r="JL51" s="802"/>
      <c r="JM51" s="802"/>
      <c r="JN51" s="802"/>
      <c r="JO51" s="802"/>
      <c r="JP51" s="802"/>
      <c r="JQ51" s="802"/>
      <c r="JR51" s="802"/>
      <c r="JS51" s="802"/>
      <c r="JT51" s="802"/>
      <c r="JU51" s="802"/>
      <c r="JV51" s="802"/>
      <c r="JW51" s="802"/>
      <c r="JX51" s="802"/>
      <c r="JY51" s="802"/>
      <c r="JZ51" s="802"/>
      <c r="KA51" s="802"/>
      <c r="KB51" s="802"/>
      <c r="KC51" s="802"/>
      <c r="KD51" s="802"/>
      <c r="KE51" s="802"/>
      <c r="KF51" s="802"/>
      <c r="KG51" s="802"/>
      <c r="KH51" s="802"/>
      <c r="KI51" s="802"/>
      <c r="KJ51" s="802"/>
      <c r="KK51" s="802"/>
      <c r="KL51" s="802"/>
      <c r="KM51" s="802"/>
      <c r="KN51" s="802"/>
      <c r="KO51" s="802"/>
      <c r="KP51" s="802"/>
      <c r="KQ51" s="802"/>
      <c r="KR51" s="802"/>
      <c r="KS51" s="802"/>
      <c r="KT51" s="802"/>
      <c r="KU51" s="802"/>
      <c r="KV51" s="802"/>
      <c r="KW51" s="802"/>
      <c r="KX51" s="802"/>
      <c r="KY51" s="802"/>
      <c r="KZ51" s="802"/>
      <c r="LA51" s="802"/>
      <c r="LB51" s="802"/>
      <c r="LC51" s="802"/>
      <c r="LD51" s="802"/>
      <c r="LE51" s="802"/>
      <c r="LF51" s="802"/>
      <c r="LG51" s="802"/>
      <c r="LH51" s="802"/>
      <c r="LI51" s="802"/>
      <c r="LJ51" s="802"/>
      <c r="LK51" s="802"/>
      <c r="LL51" s="802"/>
      <c r="LM51" s="802"/>
      <c r="LN51" s="802"/>
      <c r="LO51" s="802"/>
      <c r="LP51" s="802"/>
      <c r="LQ51" s="802"/>
      <c r="LR51" s="802"/>
      <c r="LS51" s="802"/>
      <c r="LT51" s="802"/>
      <c r="LU51" s="802"/>
      <c r="LV51" s="802"/>
      <c r="LW51" s="802"/>
      <c r="LX51" s="802"/>
      <c r="LY51" s="802"/>
      <c r="LZ51" s="802"/>
      <c r="MA51" s="802"/>
      <c r="MB51" s="802"/>
      <c r="MC51" s="802"/>
      <c r="MD51" s="802"/>
      <c r="ME51" s="802"/>
      <c r="MF51" s="802"/>
      <c r="MG51" s="802"/>
      <c r="MH51" s="802"/>
      <c r="MI51" s="802"/>
      <c r="MJ51" s="802"/>
      <c r="MK51" s="802"/>
      <c r="ML51" s="802"/>
      <c r="MM51" s="802"/>
      <c r="MN51" s="802"/>
      <c r="MO51" s="802"/>
      <c r="MP51" s="802"/>
      <c r="MQ51" s="802"/>
      <c r="MR51" s="802"/>
      <c r="MS51" s="802"/>
      <c r="MT51" s="802"/>
      <c r="MU51" s="802"/>
      <c r="MV51" s="802"/>
      <c r="MW51" s="802"/>
      <c r="MX51" s="802"/>
      <c r="MY51" s="802"/>
      <c r="MZ51" s="802"/>
      <c r="NA51" s="802"/>
      <c r="NB51" s="802"/>
      <c r="NC51" s="802"/>
      <c r="ND51" s="802"/>
      <c r="NE51" s="802"/>
      <c r="NF51" s="802"/>
      <c r="NG51" s="802"/>
      <c r="NH51" s="802"/>
      <c r="NI51" s="802"/>
      <c r="NJ51" s="802"/>
      <c r="NK51" s="802"/>
      <c r="NL51" s="802"/>
      <c r="NM51" s="802"/>
      <c r="NN51" s="802"/>
      <c r="NO51" s="802"/>
      <c r="NP51" s="802"/>
      <c r="NQ51" s="802"/>
      <c r="NR51" s="802"/>
      <c r="NS51" s="802"/>
      <c r="NT51" s="802"/>
      <c r="NU51" s="802"/>
      <c r="NV51" s="802"/>
      <c r="NW51" s="802"/>
      <c r="NX51" s="802"/>
      <c r="NY51" s="802"/>
      <c r="NZ51" s="802"/>
      <c r="OA51" s="802"/>
      <c r="OB51" s="802"/>
      <c r="OC51" s="802"/>
      <c r="OD51" s="802"/>
      <c r="OE51" s="802"/>
      <c r="OF51" s="802"/>
      <c r="OG51" s="802"/>
      <c r="OH51" s="802"/>
      <c r="OI51" s="802"/>
      <c r="OJ51" s="802"/>
      <c r="OK51" s="802"/>
      <c r="OL51" s="802"/>
      <c r="OM51" s="802"/>
      <c r="ON51" s="802"/>
      <c r="OO51" s="802"/>
      <c r="OP51" s="802"/>
      <c r="OQ51" s="802"/>
      <c r="OR51" s="802"/>
      <c r="OS51" s="802"/>
      <c r="OT51" s="802"/>
      <c r="OU51" s="802"/>
      <c r="OV51" s="802"/>
      <c r="OW51" s="802"/>
      <c r="OX51" s="802"/>
      <c r="OY51" s="802"/>
      <c r="OZ51" s="802"/>
      <c r="PA51" s="802"/>
      <c r="PB51" s="802"/>
      <c r="PC51" s="802"/>
      <c r="PD51" s="802"/>
      <c r="PE51" s="802"/>
      <c r="PF51" s="802"/>
      <c r="PG51" s="802"/>
      <c r="PH51" s="802"/>
      <c r="PI51" s="802"/>
      <c r="PJ51" s="802"/>
      <c r="PK51" s="802"/>
      <c r="PL51" s="802"/>
      <c r="PM51" s="802"/>
      <c r="PN51" s="802"/>
      <c r="PO51" s="802"/>
      <c r="PP51" s="802"/>
      <c r="PQ51" s="802"/>
      <c r="PR51" s="802"/>
      <c r="PS51" s="802"/>
      <c r="PT51" s="802"/>
      <c r="PU51" s="802"/>
      <c r="PV51" s="802"/>
      <c r="PW51" s="802"/>
      <c r="PX51" s="802"/>
      <c r="PY51" s="802"/>
      <c r="PZ51" s="802"/>
      <c r="QA51" s="802"/>
      <c r="QB51" s="802"/>
      <c r="QC51" s="802"/>
      <c r="QD51" s="802"/>
      <c r="QE51" s="802"/>
      <c r="QF51" s="802"/>
      <c r="QG51" s="802"/>
      <c r="QH51" s="802"/>
      <c r="QI51" s="802"/>
      <c r="QJ51" s="802"/>
      <c r="QK51" s="802"/>
      <c r="QL51" s="802"/>
      <c r="QM51" s="802"/>
      <c r="QN51" s="802"/>
      <c r="QO51" s="802"/>
      <c r="QP51" s="802"/>
      <c r="QQ51" s="802"/>
      <c r="QR51" s="802"/>
      <c r="QS51" s="802"/>
      <c r="QT51" s="802"/>
      <c r="QU51" s="802"/>
      <c r="QV51" s="802"/>
      <c r="QW51" s="802"/>
      <c r="QX51" s="802"/>
      <c r="QY51" s="802"/>
      <c r="QZ51" s="802"/>
      <c r="RA51" s="802"/>
      <c r="RB51" s="802"/>
      <c r="RC51" s="802"/>
      <c r="RD51" s="802"/>
      <c r="RE51" s="802"/>
      <c r="RF51" s="802"/>
      <c r="RG51" s="802"/>
      <c r="RH51" s="802"/>
      <c r="RI51" s="802"/>
      <c r="RJ51" s="802"/>
      <c r="RK51" s="802"/>
      <c r="RL51" s="802"/>
      <c r="RM51" s="802"/>
      <c r="RN51" s="802"/>
      <c r="RO51" s="802"/>
      <c r="RP51" s="802"/>
      <c r="RQ51" s="802"/>
      <c r="RR51" s="802"/>
      <c r="RS51" s="802"/>
      <c r="RT51" s="802"/>
      <c r="RU51" s="802"/>
      <c r="RV51" s="802"/>
      <c r="RW51" s="802"/>
      <c r="RX51" s="802"/>
      <c r="RY51" s="802"/>
      <c r="RZ51" s="802"/>
      <c r="SA51" s="802"/>
      <c r="SB51" s="802"/>
      <c r="SC51" s="802"/>
      <c r="SD51" s="802"/>
      <c r="SE51" s="802"/>
      <c r="SF51" s="802"/>
      <c r="SG51" s="802"/>
      <c r="SH51" s="802"/>
      <c r="SI51" s="802"/>
      <c r="SJ51" s="802"/>
      <c r="SK51" s="802"/>
      <c r="SL51" s="802"/>
      <c r="SM51" s="802"/>
      <c r="SN51" s="802"/>
      <c r="SO51" s="802"/>
      <c r="SP51" s="802"/>
      <c r="SQ51" s="802"/>
      <c r="SR51" s="802"/>
      <c r="SS51" s="802"/>
      <c r="ST51" s="802"/>
      <c r="SU51" s="802"/>
      <c r="SV51" s="802"/>
      <c r="SW51" s="802"/>
      <c r="SX51" s="802"/>
      <c r="SY51" s="802"/>
      <c r="SZ51" s="802"/>
      <c r="TA51" s="802"/>
      <c r="TB51" s="802"/>
      <c r="TC51" s="802"/>
      <c r="TD51" s="802"/>
      <c r="TE51" s="802"/>
      <c r="TF51" s="802"/>
      <c r="TG51" s="802"/>
      <c r="TH51" s="802"/>
      <c r="TI51" s="802"/>
      <c r="TJ51" s="802"/>
      <c r="TK51" s="802"/>
      <c r="TL51" s="802"/>
      <c r="TM51" s="802"/>
      <c r="TN51" s="802"/>
      <c r="TO51" s="802"/>
      <c r="TP51" s="802"/>
      <c r="TQ51" s="802"/>
      <c r="TR51" s="802"/>
      <c r="TS51" s="802"/>
      <c r="TT51" s="802"/>
      <c r="TU51" s="802"/>
      <c r="TV51" s="802"/>
      <c r="TW51" s="802"/>
      <c r="TX51" s="802"/>
      <c r="TY51" s="802"/>
      <c r="TZ51" s="802"/>
      <c r="UA51" s="802"/>
      <c r="UB51" s="802"/>
      <c r="UC51" s="802"/>
      <c r="UD51" s="802"/>
      <c r="UE51" s="802"/>
      <c r="UF51" s="802"/>
      <c r="UG51" s="802"/>
      <c r="UH51" s="802"/>
      <c r="UI51" s="802"/>
      <c r="UJ51" s="802"/>
      <c r="UK51" s="802"/>
      <c r="UL51" s="802"/>
      <c r="UM51" s="802"/>
      <c r="UN51" s="802"/>
      <c r="UO51" s="802"/>
      <c r="UP51" s="802"/>
      <c r="UQ51" s="802"/>
      <c r="UR51" s="802"/>
      <c r="US51" s="802"/>
      <c r="UT51" s="802"/>
      <c r="UU51" s="802"/>
      <c r="UV51" s="802"/>
      <c r="UW51" s="802"/>
      <c r="UX51" s="802"/>
      <c r="UY51" s="802"/>
      <c r="UZ51" s="802"/>
      <c r="VA51" s="802"/>
      <c r="VB51" s="802"/>
      <c r="VC51" s="802"/>
      <c r="VD51" s="802"/>
      <c r="VE51" s="802"/>
      <c r="VF51" s="802"/>
      <c r="VG51" s="802"/>
      <c r="VH51" s="802"/>
      <c r="VI51" s="802"/>
      <c r="VJ51" s="802"/>
      <c r="VK51" s="802"/>
      <c r="VL51" s="802"/>
      <c r="VM51" s="802"/>
      <c r="VN51" s="802"/>
      <c r="VO51" s="802"/>
      <c r="VP51" s="802"/>
      <c r="VQ51" s="802"/>
      <c r="VR51" s="802"/>
      <c r="VS51" s="802"/>
      <c r="VT51" s="802"/>
      <c r="VU51" s="802"/>
      <c r="VV51" s="802"/>
      <c r="VW51" s="802"/>
      <c r="VX51" s="802"/>
      <c r="VY51" s="802"/>
      <c r="VZ51" s="802"/>
      <c r="WA51" s="802"/>
      <c r="WB51" s="802"/>
      <c r="WC51" s="802"/>
      <c r="WD51" s="802"/>
      <c r="WE51" s="802"/>
      <c r="WF51" s="802"/>
      <c r="WG51" s="802"/>
      <c r="WH51" s="802"/>
      <c r="WI51" s="802"/>
      <c r="WJ51" s="802"/>
      <c r="WK51" s="802"/>
      <c r="WL51" s="802"/>
      <c r="WM51" s="802"/>
      <c r="WN51" s="802"/>
      <c r="WO51" s="802"/>
      <c r="WP51" s="802"/>
      <c r="WQ51" s="802"/>
      <c r="WR51" s="802"/>
      <c r="WS51" s="802"/>
      <c r="WT51" s="802"/>
      <c r="WU51" s="802"/>
      <c r="WV51" s="802"/>
      <c r="WW51" s="802"/>
      <c r="WX51" s="802"/>
      <c r="WY51" s="802"/>
      <c r="WZ51" s="802"/>
      <c r="XA51" s="802"/>
      <c r="XB51" s="802"/>
      <c r="XC51" s="802"/>
      <c r="XD51" s="802"/>
      <c r="XE51" s="802"/>
      <c r="XF51" s="802"/>
      <c r="XG51" s="802"/>
      <c r="XH51" s="802"/>
      <c r="XI51" s="802"/>
      <c r="XJ51" s="802"/>
      <c r="XK51" s="802"/>
      <c r="XL51" s="802"/>
      <c r="XM51" s="802"/>
      <c r="XN51" s="802"/>
      <c r="XO51" s="802"/>
      <c r="XP51" s="802"/>
      <c r="XQ51" s="802"/>
      <c r="XR51" s="802"/>
      <c r="XS51" s="802"/>
      <c r="XT51" s="802"/>
      <c r="XU51" s="802"/>
      <c r="XV51" s="802"/>
      <c r="XW51" s="802"/>
      <c r="XX51" s="802"/>
      <c r="XY51" s="802"/>
      <c r="XZ51" s="802"/>
      <c r="YA51" s="802"/>
      <c r="YB51" s="802"/>
      <c r="YC51" s="802"/>
      <c r="YD51" s="802"/>
      <c r="YE51" s="802"/>
      <c r="YF51" s="802"/>
      <c r="YG51" s="802"/>
      <c r="YH51" s="802"/>
      <c r="YI51" s="802"/>
      <c r="YJ51" s="802"/>
      <c r="YK51" s="802"/>
      <c r="YL51" s="802"/>
      <c r="YM51" s="802"/>
      <c r="YN51" s="802"/>
      <c r="YO51" s="802"/>
      <c r="YP51" s="802"/>
      <c r="YQ51" s="802"/>
      <c r="YR51" s="802"/>
      <c r="YS51" s="802"/>
      <c r="YT51" s="802"/>
      <c r="YU51" s="802"/>
      <c r="YV51" s="802"/>
      <c r="YW51" s="802"/>
      <c r="YX51" s="802"/>
      <c r="YY51" s="802"/>
      <c r="YZ51" s="802"/>
      <c r="ZA51" s="802"/>
      <c r="ZB51" s="802"/>
      <c r="ZC51" s="802"/>
      <c r="ZD51" s="802"/>
      <c r="ZE51" s="802"/>
      <c r="ZF51" s="802"/>
      <c r="ZG51" s="802"/>
      <c r="ZH51" s="802"/>
      <c r="ZI51" s="802"/>
      <c r="ZJ51" s="802"/>
      <c r="ZK51" s="802"/>
      <c r="ZL51" s="802"/>
      <c r="ZM51" s="802"/>
      <c r="ZN51" s="802"/>
      <c r="ZO51" s="802"/>
      <c r="ZP51" s="802"/>
      <c r="ZQ51" s="802"/>
      <c r="ZR51" s="802"/>
      <c r="ZS51" s="802"/>
      <c r="ZT51" s="802"/>
      <c r="ZU51" s="802"/>
      <c r="ZV51" s="802"/>
      <c r="ZW51" s="802"/>
      <c r="ZX51" s="802"/>
      <c r="ZY51" s="802"/>
      <c r="ZZ51" s="802"/>
      <c r="AAA51" s="802"/>
      <c r="AAB51" s="802"/>
      <c r="AAC51" s="802"/>
      <c r="AAD51" s="802"/>
      <c r="AAE51" s="802"/>
      <c r="AAF51" s="802"/>
      <c r="AAG51" s="802"/>
      <c r="AAH51" s="802"/>
      <c r="AAI51" s="802"/>
      <c r="AAJ51" s="802"/>
      <c r="AAK51" s="802"/>
      <c r="AAL51" s="802"/>
      <c r="AAM51" s="802"/>
      <c r="AAN51" s="802"/>
      <c r="AAO51" s="802"/>
      <c r="AAP51" s="802"/>
      <c r="AAQ51" s="802"/>
      <c r="AAR51" s="802"/>
      <c r="AAS51" s="802"/>
      <c r="AAT51" s="802"/>
      <c r="AAU51" s="802"/>
      <c r="AAV51" s="802"/>
      <c r="AAW51" s="802"/>
      <c r="AAX51" s="802"/>
      <c r="AAY51" s="802"/>
      <c r="AAZ51" s="802"/>
      <c r="ABA51" s="802"/>
      <c r="ABB51" s="802"/>
      <c r="ABC51" s="802"/>
      <c r="ABD51" s="802"/>
      <c r="ABE51" s="802"/>
      <c r="ABF51" s="802"/>
      <c r="ABG51" s="802"/>
      <c r="ABH51" s="802"/>
      <c r="ABI51" s="802"/>
      <c r="ABJ51" s="802"/>
      <c r="ABK51" s="802"/>
      <c r="ABL51" s="802"/>
      <c r="ABM51" s="802"/>
      <c r="ABN51" s="802"/>
      <c r="ABO51" s="802"/>
      <c r="ABP51" s="802"/>
      <c r="ABQ51" s="802"/>
      <c r="ABR51" s="802"/>
      <c r="ABS51" s="802"/>
      <c r="ABT51" s="802"/>
      <c r="ABU51" s="802"/>
      <c r="ABV51" s="802"/>
      <c r="ABW51" s="802"/>
      <c r="ABX51" s="802"/>
      <c r="ABY51" s="802"/>
      <c r="ABZ51" s="802"/>
      <c r="ACA51" s="802"/>
      <c r="ACB51" s="802"/>
      <c r="ACC51" s="802"/>
      <c r="ACD51" s="802"/>
      <c r="ACE51" s="802"/>
      <c r="ACF51" s="802"/>
      <c r="ACG51" s="802"/>
      <c r="ACH51" s="802"/>
      <c r="ACI51" s="802"/>
      <c r="ACJ51" s="802"/>
      <c r="ACK51" s="802"/>
      <c r="ACL51" s="802"/>
      <c r="ACM51" s="802"/>
      <c r="ACN51" s="802"/>
      <c r="ACO51" s="802"/>
      <c r="ACP51" s="802"/>
      <c r="ACQ51" s="802"/>
      <c r="ACR51" s="802"/>
      <c r="ACS51" s="802"/>
      <c r="ACT51" s="802"/>
      <c r="ACU51" s="802"/>
      <c r="ACV51" s="802"/>
      <c r="ACW51" s="802"/>
      <c r="ACX51" s="802"/>
      <c r="ACY51" s="802"/>
      <c r="ACZ51" s="802"/>
      <c r="ADA51" s="802"/>
      <c r="ADB51" s="802"/>
      <c r="ADC51" s="802"/>
      <c r="ADD51" s="802"/>
      <c r="ADE51" s="802"/>
      <c r="ADF51" s="802"/>
      <c r="ADG51" s="802"/>
      <c r="ADH51" s="802"/>
      <c r="ADI51" s="802"/>
      <c r="ADJ51" s="802"/>
      <c r="ADK51" s="802"/>
      <c r="ADL51" s="802"/>
      <c r="ADM51" s="802"/>
      <c r="ADN51" s="802"/>
      <c r="ADO51" s="802"/>
      <c r="ADP51" s="802"/>
      <c r="ADQ51" s="802"/>
      <c r="ADR51" s="802"/>
      <c r="ADS51" s="802"/>
      <c r="ADT51" s="802"/>
      <c r="ADU51" s="802"/>
      <c r="ADV51" s="802"/>
      <c r="ADW51" s="802"/>
      <c r="ADX51" s="802"/>
      <c r="ADY51" s="802"/>
      <c r="ADZ51" s="802"/>
      <c r="AEA51" s="802"/>
      <c r="AEB51" s="802"/>
      <c r="AEC51" s="802"/>
      <c r="AED51" s="802"/>
      <c r="AEE51" s="802"/>
      <c r="AEF51" s="802"/>
      <c r="AEG51" s="802"/>
      <c r="AEH51" s="802"/>
      <c r="AEI51" s="802"/>
      <c r="AEJ51" s="802"/>
      <c r="AEK51" s="802"/>
      <c r="AEL51" s="802"/>
      <c r="AEM51" s="802"/>
      <c r="AEN51" s="802"/>
      <c r="AEO51" s="802"/>
      <c r="AEP51" s="802"/>
      <c r="AEQ51" s="802"/>
      <c r="AER51" s="802"/>
      <c r="AES51" s="802"/>
      <c r="AET51" s="802"/>
      <c r="AEU51" s="802"/>
      <c r="AEV51" s="802"/>
      <c r="AEW51" s="802"/>
      <c r="AEX51" s="802"/>
      <c r="AEY51" s="802"/>
      <c r="AEZ51" s="802"/>
      <c r="AFA51" s="802"/>
      <c r="AFB51" s="802"/>
      <c r="AFC51" s="802"/>
      <c r="AFD51" s="802"/>
      <c r="AFE51" s="802"/>
      <c r="AFF51" s="802"/>
      <c r="AFG51" s="802"/>
      <c r="AFH51" s="802"/>
      <c r="AFI51" s="802"/>
      <c r="AFJ51" s="802"/>
      <c r="AFK51" s="802"/>
      <c r="AFL51" s="802"/>
      <c r="AFM51" s="802"/>
      <c r="AFN51" s="802"/>
      <c r="AFO51" s="802"/>
      <c r="AFP51" s="802"/>
      <c r="AFQ51" s="802"/>
      <c r="AFR51" s="802"/>
      <c r="AFS51" s="802"/>
      <c r="AFT51" s="802"/>
      <c r="AFU51" s="802"/>
      <c r="AFV51" s="802"/>
      <c r="AFW51" s="802"/>
      <c r="AFX51" s="802"/>
      <c r="AFY51" s="802"/>
      <c r="AFZ51" s="802"/>
      <c r="AGA51" s="802"/>
      <c r="AGB51" s="802"/>
      <c r="AGC51" s="802"/>
      <c r="AGD51" s="802"/>
      <c r="AGE51" s="802"/>
      <c r="AGF51" s="802"/>
      <c r="AGG51" s="802"/>
      <c r="AGH51" s="802"/>
      <c r="AGI51" s="802"/>
      <c r="AGJ51" s="802"/>
      <c r="AGK51" s="802"/>
      <c r="AGL51" s="802"/>
      <c r="AGM51" s="802"/>
      <c r="AGN51" s="802"/>
      <c r="AGO51" s="802"/>
      <c r="AGP51" s="802"/>
      <c r="AGQ51" s="802"/>
      <c r="AGR51" s="802"/>
      <c r="AGS51" s="802"/>
      <c r="AGT51" s="802"/>
      <c r="AGU51" s="802"/>
      <c r="AGV51" s="802"/>
      <c r="AGW51" s="802"/>
      <c r="AGX51" s="802"/>
      <c r="AGY51" s="802"/>
      <c r="AGZ51" s="802"/>
      <c r="AHA51" s="802"/>
      <c r="AHB51" s="802"/>
      <c r="AHC51" s="802"/>
      <c r="AHD51" s="802"/>
      <c r="AHE51" s="802"/>
      <c r="AHF51" s="802"/>
      <c r="AHG51" s="802"/>
      <c r="AHH51" s="802"/>
      <c r="AHI51" s="802"/>
      <c r="AHJ51" s="802"/>
      <c r="AHK51" s="802"/>
      <c r="AHL51" s="802"/>
      <c r="AHM51" s="802"/>
      <c r="AHN51" s="802"/>
      <c r="AHO51" s="802"/>
      <c r="AHP51" s="802"/>
      <c r="AHQ51" s="802"/>
      <c r="AHR51" s="802"/>
      <c r="AHS51" s="802"/>
      <c r="AHT51" s="802"/>
      <c r="AHU51" s="802"/>
      <c r="AHV51" s="802"/>
      <c r="AHW51" s="802"/>
      <c r="AHX51" s="802"/>
      <c r="AHY51" s="802"/>
      <c r="AHZ51" s="802"/>
      <c r="AIA51" s="802"/>
      <c r="AIB51" s="802"/>
      <c r="AIC51" s="802"/>
      <c r="AID51" s="802"/>
      <c r="AIE51" s="802"/>
      <c r="AIF51" s="802"/>
      <c r="AIG51" s="802"/>
      <c r="AIH51" s="802"/>
      <c r="AII51" s="802"/>
      <c r="AIJ51" s="802"/>
      <c r="AQE51" s="802"/>
      <c r="AQF51" s="802"/>
      <c r="AQG51" s="802"/>
      <c r="AQH51" s="802"/>
      <c r="AQI51" s="802"/>
      <c r="AQJ51" s="802"/>
      <c r="AQK51" s="802"/>
      <c r="AQL51" s="802"/>
      <c r="AQM51" s="802"/>
      <c r="AQN51" s="802"/>
      <c r="AQO51" s="802"/>
      <c r="AQP51" s="802"/>
      <c r="AQQ51" s="802"/>
      <c r="AQR51" s="802"/>
      <c r="AQS51" s="802"/>
      <c r="AQT51" s="802"/>
      <c r="AQU51" s="802"/>
      <c r="AQV51" s="802"/>
      <c r="AQW51" s="802"/>
      <c r="AQX51" s="802"/>
      <c r="AQY51" s="802"/>
      <c r="AQZ51" s="802"/>
      <c r="ARA51" s="802"/>
      <c r="ARB51" s="802"/>
      <c r="ARC51" s="802"/>
      <c r="ARD51" s="802"/>
      <c r="ARE51" s="802"/>
      <c r="ARF51" s="802"/>
      <c r="ARG51" s="802"/>
      <c r="ARH51" s="802"/>
      <c r="ARI51" s="802"/>
      <c r="ARJ51" s="802"/>
      <c r="ARK51" s="802"/>
      <c r="ARL51" s="802"/>
      <c r="ARM51" s="802"/>
      <c r="ARN51" s="802"/>
      <c r="ARO51" s="802"/>
      <c r="ARP51" s="802"/>
      <c r="ARQ51" s="802"/>
      <c r="ARR51" s="802"/>
      <c r="ARS51" s="802"/>
      <c r="ART51" s="802"/>
      <c r="ARU51" s="802"/>
      <c r="ARV51" s="802"/>
      <c r="ARW51" s="802"/>
      <c r="ARX51" s="802"/>
      <c r="ARY51" s="802"/>
      <c r="ARZ51" s="802"/>
      <c r="ASA51" s="802"/>
      <c r="ASB51" s="802"/>
      <c r="ASC51" s="802"/>
      <c r="ASD51" s="802"/>
      <c r="ASE51" s="802"/>
      <c r="ASF51" s="802"/>
      <c r="ASG51" s="802"/>
      <c r="ASH51" s="802"/>
      <c r="ASI51" s="802"/>
      <c r="ASJ51" s="802"/>
      <c r="ASK51" s="802"/>
      <c r="ASL51" s="802"/>
      <c r="ATP51" s="802"/>
      <c r="ATQ51" s="802"/>
      <c r="ATR51" s="802"/>
      <c r="ATS51" s="802"/>
      <c r="ATT51" s="802"/>
      <c r="ATU51" s="802"/>
      <c r="ATV51" s="802"/>
      <c r="ATW51" s="802"/>
      <c r="ATX51" s="802"/>
      <c r="ATY51" s="802"/>
      <c r="ATZ51" s="802"/>
      <c r="AUA51" s="802"/>
      <c r="AUB51" s="802"/>
      <c r="AUC51" s="802"/>
      <c r="AUD51" s="802"/>
      <c r="AUE51" s="802"/>
      <c r="AUF51" s="802"/>
      <c r="AUG51" s="802"/>
      <c r="AUH51" s="802"/>
      <c r="AUI51" s="802"/>
      <c r="AUJ51" s="802"/>
      <c r="AUK51" s="802"/>
      <c r="AUL51" s="802"/>
      <c r="AUM51" s="802"/>
      <c r="AUN51" s="802"/>
      <c r="AUO51" s="802"/>
      <c r="AUP51" s="801"/>
      <c r="AUQ51" s="802"/>
      <c r="AUR51" s="801"/>
      <c r="AUS51" s="802"/>
      <c r="AUT51" s="801"/>
      <c r="AUU51" s="802"/>
      <c r="AUV51" s="802"/>
      <c r="AUW51" s="802"/>
      <c r="AUX51" s="802"/>
      <c r="AUY51" s="802"/>
      <c r="AUZ51" s="802"/>
      <c r="AVA51" s="802"/>
      <c r="AVB51" s="802"/>
      <c r="AVC51" s="802"/>
      <c r="AVD51" s="802"/>
      <c r="AVE51" s="802"/>
      <c r="AVF51" s="802"/>
      <c r="AVG51" s="802"/>
      <c r="AVH51" s="802"/>
      <c r="AVI51" s="802"/>
      <c r="AVJ51" s="808"/>
      <c r="AVK51" s="808"/>
      <c r="AVL51" s="808"/>
      <c r="AVM51" s="808"/>
      <c r="AVN51" s="808"/>
      <c r="AVO51" s="808"/>
      <c r="AVP51" s="808"/>
      <c r="AVQ51" s="808"/>
      <c r="AVR51" s="808"/>
      <c r="AVS51" s="808"/>
      <c r="AVT51" s="808"/>
      <c r="AVU51" s="809"/>
      <c r="AVV51" s="809"/>
      <c r="AVW51" s="809"/>
      <c r="AVX51" s="809"/>
      <c r="AVY51" s="809"/>
      <c r="AVZ51" s="809"/>
      <c r="AWA51" s="809"/>
      <c r="AWB51" s="809"/>
      <c r="AWC51" s="809"/>
      <c r="AWD51" s="809"/>
      <c r="AWE51" s="809"/>
      <c r="AWF51" s="809"/>
      <c r="AWG51" s="809"/>
      <c r="AWH51" s="809"/>
      <c r="AWI51" s="809"/>
      <c r="AWJ51" s="809"/>
      <c r="AWK51" s="809"/>
      <c r="AWL51" s="809"/>
      <c r="AWM51" s="809"/>
      <c r="AWN51" s="809"/>
      <c r="AWO51" s="809"/>
      <c r="AWP51" s="809"/>
      <c r="AWQ51" s="809"/>
      <c r="AWR51" s="808"/>
      <c r="AWS51" s="761"/>
      <c r="AWT51" s="808"/>
      <c r="AWU51" s="809"/>
      <c r="AWV51" s="809"/>
      <c r="AWW51" s="809"/>
      <c r="AWX51" s="809"/>
      <c r="AWY51" s="809"/>
      <c r="AWZ51" s="809"/>
      <c r="AXA51" s="809"/>
      <c r="AXB51" s="809"/>
      <c r="AXC51" s="809"/>
      <c r="AXD51" s="809"/>
      <c r="AXE51" s="809"/>
      <c r="AXF51" s="809"/>
      <c r="AXG51" s="809"/>
      <c r="AXH51" s="809"/>
      <c r="AXI51" s="809"/>
      <c r="AXJ51" s="809"/>
      <c r="AXK51" s="809"/>
      <c r="AXL51" s="809"/>
      <c r="AXM51" s="809"/>
      <c r="AXN51" s="809"/>
      <c r="AXO51" s="809"/>
      <c r="AXP51" s="809"/>
      <c r="AXQ51" s="809"/>
      <c r="AXR51" s="809"/>
      <c r="AXS51" s="809"/>
      <c r="AXT51" s="809"/>
      <c r="AXU51" s="809"/>
      <c r="AXV51" s="809"/>
      <c r="AXW51" s="809"/>
      <c r="AXX51" s="809"/>
      <c r="AXY51" s="809"/>
      <c r="AXZ51" s="809"/>
      <c r="AYA51" s="809"/>
      <c r="AYB51" s="809"/>
      <c r="AYC51" s="809"/>
      <c r="AYD51" s="808"/>
      <c r="AYE51" s="808"/>
      <c r="AYF51" s="809"/>
      <c r="AYG51" s="808"/>
      <c r="AYH51" s="810"/>
      <c r="AYI51" s="810"/>
      <c r="AYJ51" s="810"/>
      <c r="AYK51" s="810"/>
      <c r="AYL51" s="810"/>
      <c r="AYM51" s="810"/>
      <c r="AYN51" s="810"/>
      <c r="AYO51" s="810"/>
      <c r="AYP51" s="810"/>
      <c r="AYQ51" s="810"/>
      <c r="AYR51" s="810"/>
      <c r="AYS51" s="810"/>
      <c r="AYT51" s="810"/>
      <c r="AYU51" s="810"/>
      <c r="AYV51" s="810"/>
      <c r="AYW51" s="810"/>
      <c r="AYX51" s="810"/>
      <c r="AYY51" s="810"/>
      <c r="AYZ51" s="810"/>
      <c r="AZA51" s="810"/>
      <c r="AZB51" s="810"/>
      <c r="AZC51" s="810"/>
      <c r="AZD51" s="810"/>
      <c r="AZE51" s="810"/>
      <c r="AZF51" s="810"/>
      <c r="AZG51" s="810"/>
      <c r="AZH51" s="810"/>
      <c r="AZI51" s="810"/>
      <c r="AZJ51" s="810"/>
      <c r="AZK51" s="810"/>
      <c r="AZL51" s="810"/>
      <c r="AZM51" s="810"/>
      <c r="AZN51" s="810"/>
      <c r="AZO51" s="810"/>
      <c r="AZP51" s="809"/>
      <c r="AZQ51" s="802"/>
      <c r="AZR51" s="802"/>
      <c r="AZS51" s="802"/>
    </row>
    <row r="52" spans="45:920 1123:1371" s="793" customFormat="1" ht="13.5">
      <c r="AS52" s="802"/>
      <c r="AT52" s="802"/>
      <c r="AU52" s="802"/>
      <c r="AV52" s="802"/>
      <c r="AW52" s="802"/>
      <c r="AX52" s="802"/>
      <c r="AY52" s="802"/>
      <c r="AZ52" s="802"/>
      <c r="BA52" s="802"/>
      <c r="BB52" s="802"/>
      <c r="BC52" s="802"/>
      <c r="BD52" s="802"/>
      <c r="BE52" s="802"/>
      <c r="BF52" s="802"/>
      <c r="BG52" s="802"/>
      <c r="BH52" s="802"/>
      <c r="BI52" s="802"/>
      <c r="BJ52" s="802"/>
      <c r="BK52" s="802"/>
      <c r="BL52" s="802"/>
      <c r="BM52" s="802"/>
      <c r="BN52" s="802"/>
      <c r="BO52" s="802"/>
      <c r="BP52" s="802"/>
      <c r="BQ52" s="802"/>
      <c r="BR52" s="802"/>
      <c r="BS52" s="802"/>
      <c r="BT52" s="802"/>
      <c r="BU52" s="802"/>
      <c r="BV52" s="802"/>
      <c r="BW52" s="802"/>
      <c r="BX52" s="802"/>
      <c r="BY52" s="802"/>
      <c r="BZ52" s="802"/>
      <c r="CA52" s="802"/>
      <c r="CB52" s="802"/>
      <c r="CC52" s="802"/>
      <c r="CD52" s="802"/>
      <c r="CE52" s="802"/>
      <c r="CF52" s="802"/>
      <c r="CG52" s="802"/>
      <c r="CH52" s="802"/>
      <c r="CI52" s="802"/>
      <c r="CJ52" s="802"/>
      <c r="CK52" s="802"/>
      <c r="CL52" s="802"/>
      <c r="CM52" s="802"/>
      <c r="CN52" s="802"/>
      <c r="CO52" s="802"/>
      <c r="CP52" s="802"/>
      <c r="CQ52" s="802"/>
      <c r="CR52" s="802"/>
      <c r="CS52" s="802"/>
      <c r="CT52" s="802"/>
      <c r="CU52" s="802"/>
      <c r="CV52" s="802"/>
      <c r="CW52" s="802"/>
      <c r="CX52" s="802"/>
      <c r="CY52" s="802"/>
      <c r="CZ52" s="802"/>
      <c r="DA52" s="802"/>
      <c r="DB52" s="802"/>
      <c r="DC52" s="802"/>
      <c r="DD52" s="802"/>
      <c r="DE52" s="802"/>
      <c r="DF52" s="802"/>
      <c r="DG52" s="802"/>
      <c r="DH52" s="802"/>
      <c r="DI52" s="802"/>
      <c r="DJ52" s="802"/>
      <c r="DK52" s="802"/>
      <c r="DL52" s="802"/>
      <c r="DM52" s="802"/>
      <c r="DN52" s="802"/>
      <c r="DO52" s="802"/>
      <c r="DP52" s="802"/>
      <c r="DQ52" s="802"/>
      <c r="DR52" s="802"/>
      <c r="DS52" s="802"/>
      <c r="DT52" s="802"/>
      <c r="DU52" s="802"/>
      <c r="DV52" s="802"/>
      <c r="DW52" s="802"/>
      <c r="DX52" s="802"/>
      <c r="DY52" s="802"/>
      <c r="DZ52" s="802"/>
      <c r="EA52" s="802"/>
      <c r="EB52" s="802"/>
      <c r="EC52" s="802"/>
      <c r="ED52" s="802"/>
      <c r="EE52" s="802"/>
      <c r="EF52" s="802"/>
      <c r="EG52" s="802"/>
      <c r="EH52" s="802"/>
      <c r="EI52" s="802"/>
      <c r="EJ52" s="802"/>
      <c r="EK52" s="802"/>
      <c r="EL52" s="802"/>
      <c r="EM52" s="802"/>
      <c r="EN52" s="802"/>
      <c r="EO52" s="802"/>
      <c r="EP52" s="802"/>
      <c r="EQ52" s="802"/>
      <c r="ER52" s="802"/>
      <c r="ES52" s="802"/>
      <c r="ET52" s="802"/>
      <c r="EU52" s="802"/>
      <c r="EV52" s="802"/>
      <c r="EW52" s="802"/>
      <c r="EX52" s="802"/>
      <c r="EY52" s="802"/>
      <c r="EZ52" s="802"/>
      <c r="FA52" s="802"/>
      <c r="FB52" s="802"/>
      <c r="FC52" s="802"/>
      <c r="FD52" s="802"/>
      <c r="FE52" s="802"/>
      <c r="FF52" s="802"/>
      <c r="FG52" s="802"/>
      <c r="FH52" s="802"/>
      <c r="FI52" s="802"/>
      <c r="FJ52" s="802"/>
      <c r="FK52" s="802"/>
      <c r="FL52" s="802"/>
      <c r="FM52" s="802"/>
      <c r="FN52" s="802"/>
      <c r="FO52" s="802"/>
      <c r="FP52" s="802"/>
      <c r="FQ52" s="802"/>
      <c r="FR52" s="802"/>
      <c r="FS52" s="802"/>
      <c r="FT52" s="802"/>
      <c r="FU52" s="802"/>
      <c r="FV52" s="802"/>
      <c r="FW52" s="802"/>
      <c r="FX52" s="802"/>
      <c r="FY52" s="802"/>
      <c r="FZ52" s="802"/>
      <c r="GA52" s="802"/>
      <c r="GB52" s="802"/>
      <c r="GC52" s="802"/>
      <c r="GD52" s="802"/>
      <c r="GE52" s="802"/>
      <c r="GF52" s="802"/>
      <c r="GG52" s="802"/>
      <c r="GH52" s="802"/>
      <c r="GI52" s="802"/>
      <c r="GJ52" s="802"/>
      <c r="GK52" s="802"/>
      <c r="GL52" s="802"/>
      <c r="GM52" s="802"/>
      <c r="GN52" s="802"/>
      <c r="GO52" s="802"/>
      <c r="GP52" s="802"/>
      <c r="GQ52" s="802"/>
      <c r="GR52" s="802"/>
      <c r="GS52" s="802"/>
      <c r="GT52" s="802"/>
      <c r="GU52" s="802"/>
      <c r="GV52" s="802"/>
      <c r="GW52" s="802"/>
      <c r="GX52" s="802"/>
      <c r="GY52" s="802"/>
      <c r="GZ52" s="802"/>
      <c r="HA52" s="802"/>
      <c r="HB52" s="802"/>
      <c r="HC52" s="802"/>
      <c r="HD52" s="802"/>
      <c r="HE52" s="802"/>
      <c r="HF52" s="802"/>
      <c r="HG52" s="802"/>
      <c r="HH52" s="802"/>
      <c r="HI52" s="802"/>
      <c r="HJ52" s="802"/>
      <c r="HK52" s="802"/>
      <c r="HL52" s="802"/>
      <c r="HM52" s="802"/>
      <c r="HN52" s="802"/>
      <c r="HO52" s="802"/>
      <c r="HP52" s="802"/>
      <c r="HQ52" s="802"/>
      <c r="HR52" s="802"/>
      <c r="HS52" s="802"/>
      <c r="HT52" s="802"/>
      <c r="HU52" s="802"/>
      <c r="HV52" s="802"/>
      <c r="HW52" s="802"/>
      <c r="HX52" s="802"/>
      <c r="HY52" s="802"/>
      <c r="HZ52" s="802"/>
      <c r="IA52" s="802"/>
      <c r="IB52" s="802"/>
      <c r="IC52" s="802"/>
      <c r="ID52" s="802"/>
      <c r="IE52" s="802"/>
      <c r="IF52" s="802"/>
      <c r="IG52" s="802"/>
      <c r="IH52" s="802"/>
      <c r="II52" s="802"/>
      <c r="IJ52" s="802"/>
      <c r="IK52" s="802"/>
      <c r="IL52" s="802"/>
      <c r="IM52" s="802"/>
      <c r="IN52" s="802"/>
      <c r="IO52" s="802"/>
      <c r="IP52" s="802"/>
      <c r="IQ52" s="802"/>
      <c r="IR52" s="802"/>
      <c r="IS52" s="802"/>
      <c r="IT52" s="802"/>
      <c r="IU52" s="802"/>
      <c r="IV52" s="802"/>
      <c r="IW52" s="802"/>
      <c r="IX52" s="802"/>
      <c r="IY52" s="802"/>
      <c r="IZ52" s="802"/>
      <c r="JA52" s="802"/>
      <c r="JB52" s="802"/>
      <c r="JC52" s="802"/>
      <c r="JD52" s="802"/>
      <c r="JE52" s="802"/>
      <c r="JF52" s="802"/>
      <c r="JG52" s="802"/>
      <c r="JH52" s="802"/>
      <c r="JI52" s="802"/>
      <c r="JJ52" s="802"/>
      <c r="JK52" s="802"/>
      <c r="JL52" s="802"/>
      <c r="JM52" s="802"/>
      <c r="JN52" s="802"/>
      <c r="JO52" s="802"/>
      <c r="JP52" s="802"/>
      <c r="JQ52" s="802"/>
      <c r="JR52" s="802"/>
      <c r="JS52" s="802"/>
      <c r="JT52" s="802"/>
      <c r="JU52" s="802"/>
      <c r="JV52" s="802"/>
      <c r="JW52" s="802"/>
      <c r="JX52" s="802"/>
      <c r="JY52" s="802"/>
      <c r="JZ52" s="802"/>
      <c r="KA52" s="802"/>
      <c r="KB52" s="802"/>
      <c r="KC52" s="802"/>
      <c r="KD52" s="802"/>
      <c r="KE52" s="802"/>
      <c r="KF52" s="802"/>
      <c r="KG52" s="802"/>
      <c r="KH52" s="802"/>
      <c r="KI52" s="802"/>
      <c r="KJ52" s="802"/>
      <c r="KK52" s="802"/>
      <c r="KL52" s="802"/>
      <c r="KM52" s="802"/>
      <c r="KN52" s="802"/>
      <c r="KO52" s="802"/>
      <c r="KP52" s="802"/>
      <c r="KQ52" s="802"/>
      <c r="KR52" s="802"/>
      <c r="KS52" s="802"/>
      <c r="KT52" s="802"/>
      <c r="KU52" s="802"/>
      <c r="KV52" s="802"/>
      <c r="KW52" s="802"/>
      <c r="KX52" s="802"/>
      <c r="KY52" s="802"/>
      <c r="KZ52" s="802"/>
      <c r="LA52" s="802"/>
      <c r="LB52" s="802"/>
      <c r="LC52" s="802"/>
      <c r="LD52" s="802"/>
      <c r="LE52" s="802"/>
      <c r="LF52" s="802"/>
      <c r="LG52" s="802"/>
      <c r="LH52" s="802"/>
      <c r="LI52" s="802"/>
      <c r="LJ52" s="802"/>
      <c r="LK52" s="802"/>
      <c r="LL52" s="802"/>
      <c r="LM52" s="802"/>
      <c r="LN52" s="802"/>
      <c r="LO52" s="802"/>
      <c r="LP52" s="802"/>
      <c r="LQ52" s="802"/>
      <c r="LR52" s="802"/>
      <c r="LS52" s="802"/>
      <c r="LT52" s="802"/>
      <c r="LU52" s="802"/>
      <c r="LV52" s="802"/>
      <c r="LW52" s="802"/>
      <c r="LX52" s="802"/>
      <c r="LY52" s="802"/>
      <c r="LZ52" s="802"/>
      <c r="MA52" s="802"/>
      <c r="MB52" s="802"/>
      <c r="MC52" s="802"/>
      <c r="MD52" s="802"/>
      <c r="ME52" s="802"/>
      <c r="MF52" s="802"/>
      <c r="MG52" s="802"/>
      <c r="MH52" s="802"/>
      <c r="MI52" s="802"/>
      <c r="MJ52" s="802"/>
      <c r="MK52" s="802"/>
      <c r="ML52" s="802"/>
      <c r="MM52" s="802"/>
      <c r="MN52" s="802"/>
      <c r="MO52" s="802"/>
      <c r="MP52" s="802"/>
      <c r="MQ52" s="802"/>
      <c r="MR52" s="802"/>
      <c r="MS52" s="802"/>
      <c r="MT52" s="802"/>
      <c r="MU52" s="802"/>
      <c r="MV52" s="802"/>
      <c r="MW52" s="802"/>
      <c r="MX52" s="802"/>
      <c r="MY52" s="802"/>
      <c r="MZ52" s="802"/>
      <c r="NA52" s="802"/>
      <c r="NB52" s="802"/>
      <c r="NC52" s="802"/>
      <c r="ND52" s="802"/>
      <c r="NE52" s="802"/>
      <c r="NF52" s="802"/>
      <c r="NG52" s="802"/>
      <c r="NH52" s="802"/>
      <c r="NI52" s="802"/>
      <c r="NJ52" s="802"/>
      <c r="NK52" s="802"/>
      <c r="NL52" s="802"/>
      <c r="NM52" s="802"/>
      <c r="NN52" s="802"/>
      <c r="NO52" s="802"/>
      <c r="NP52" s="802"/>
      <c r="NQ52" s="802"/>
      <c r="NR52" s="802"/>
      <c r="NS52" s="802"/>
      <c r="NT52" s="802"/>
      <c r="NU52" s="802"/>
      <c r="NV52" s="802"/>
      <c r="NW52" s="802"/>
      <c r="NX52" s="802"/>
      <c r="NY52" s="802"/>
      <c r="NZ52" s="802"/>
      <c r="OA52" s="802"/>
      <c r="OB52" s="802"/>
      <c r="OC52" s="802"/>
      <c r="OD52" s="802"/>
      <c r="OE52" s="802"/>
      <c r="OF52" s="802"/>
      <c r="OG52" s="802"/>
      <c r="OH52" s="802"/>
      <c r="OI52" s="802"/>
      <c r="OJ52" s="802"/>
      <c r="OK52" s="802"/>
      <c r="OL52" s="802"/>
      <c r="OM52" s="802"/>
      <c r="ON52" s="802"/>
      <c r="OO52" s="802"/>
      <c r="OP52" s="802"/>
      <c r="OQ52" s="802"/>
      <c r="OR52" s="802"/>
      <c r="OS52" s="802"/>
      <c r="OT52" s="802"/>
      <c r="OU52" s="802"/>
      <c r="OV52" s="802"/>
      <c r="OW52" s="802"/>
      <c r="OX52" s="802"/>
      <c r="OY52" s="802"/>
      <c r="OZ52" s="802"/>
      <c r="PA52" s="802"/>
      <c r="PB52" s="802"/>
      <c r="PC52" s="802"/>
      <c r="PD52" s="802"/>
      <c r="PE52" s="802"/>
      <c r="PF52" s="802"/>
      <c r="PG52" s="802"/>
      <c r="PH52" s="802"/>
      <c r="PI52" s="802"/>
      <c r="PJ52" s="802"/>
      <c r="PK52" s="802"/>
      <c r="PL52" s="802"/>
      <c r="PM52" s="802"/>
      <c r="PN52" s="802"/>
      <c r="PO52" s="802"/>
      <c r="PP52" s="802"/>
      <c r="PQ52" s="802"/>
      <c r="PR52" s="802"/>
      <c r="PS52" s="802"/>
      <c r="PT52" s="802"/>
      <c r="PU52" s="802"/>
      <c r="PV52" s="802"/>
      <c r="PW52" s="802"/>
      <c r="PX52" s="802"/>
      <c r="PY52" s="802"/>
      <c r="PZ52" s="802"/>
      <c r="QA52" s="802"/>
      <c r="QB52" s="802"/>
      <c r="QC52" s="802"/>
      <c r="QD52" s="802"/>
      <c r="QE52" s="802"/>
      <c r="QF52" s="802"/>
      <c r="QG52" s="802"/>
      <c r="QH52" s="802"/>
      <c r="QI52" s="802"/>
      <c r="QJ52" s="802"/>
      <c r="QK52" s="802"/>
      <c r="QL52" s="802"/>
      <c r="QM52" s="802"/>
      <c r="QN52" s="802"/>
      <c r="QO52" s="802"/>
      <c r="QP52" s="802"/>
      <c r="QQ52" s="802"/>
      <c r="QR52" s="802"/>
      <c r="QS52" s="802"/>
      <c r="QT52" s="802"/>
      <c r="QU52" s="802"/>
      <c r="QV52" s="802"/>
      <c r="QW52" s="802"/>
      <c r="QX52" s="802"/>
      <c r="QY52" s="802"/>
      <c r="QZ52" s="802"/>
      <c r="RA52" s="802"/>
      <c r="RB52" s="802"/>
      <c r="RC52" s="802"/>
      <c r="RD52" s="802"/>
      <c r="RE52" s="802"/>
      <c r="RF52" s="802"/>
      <c r="RG52" s="802"/>
      <c r="RH52" s="802"/>
      <c r="RI52" s="802"/>
      <c r="RJ52" s="802"/>
      <c r="RK52" s="802"/>
      <c r="RL52" s="802"/>
      <c r="RM52" s="802"/>
      <c r="RN52" s="802"/>
      <c r="RO52" s="802"/>
      <c r="RP52" s="802"/>
      <c r="RQ52" s="802"/>
      <c r="RR52" s="802"/>
      <c r="RS52" s="802"/>
      <c r="RT52" s="802"/>
      <c r="RU52" s="802"/>
      <c r="RV52" s="802"/>
      <c r="RW52" s="802"/>
      <c r="RX52" s="802"/>
      <c r="RY52" s="802"/>
      <c r="RZ52" s="802"/>
      <c r="SA52" s="802"/>
      <c r="SB52" s="802"/>
      <c r="SC52" s="802"/>
      <c r="SD52" s="802"/>
      <c r="SE52" s="802"/>
      <c r="SF52" s="802"/>
      <c r="SG52" s="802"/>
      <c r="SH52" s="802"/>
      <c r="SI52" s="802"/>
      <c r="SJ52" s="802"/>
      <c r="SK52" s="802"/>
      <c r="SL52" s="802"/>
      <c r="SM52" s="802"/>
      <c r="SN52" s="802"/>
      <c r="SO52" s="802"/>
      <c r="SP52" s="802"/>
      <c r="SQ52" s="802"/>
      <c r="SR52" s="802"/>
      <c r="SS52" s="802"/>
      <c r="ST52" s="802"/>
      <c r="SU52" s="802"/>
      <c r="SV52" s="802"/>
      <c r="SW52" s="802"/>
      <c r="SX52" s="802"/>
      <c r="SY52" s="802"/>
      <c r="SZ52" s="802"/>
      <c r="TA52" s="802"/>
      <c r="TB52" s="802"/>
      <c r="TC52" s="802"/>
      <c r="TD52" s="802"/>
      <c r="TE52" s="802"/>
      <c r="TF52" s="802"/>
      <c r="TG52" s="802"/>
      <c r="TH52" s="802"/>
      <c r="TI52" s="802"/>
      <c r="TJ52" s="802"/>
      <c r="TK52" s="802"/>
      <c r="TL52" s="802"/>
      <c r="TM52" s="802"/>
      <c r="TN52" s="802"/>
      <c r="TO52" s="802"/>
      <c r="TP52" s="802"/>
      <c r="TQ52" s="802"/>
      <c r="TR52" s="802"/>
      <c r="TS52" s="802"/>
      <c r="TT52" s="802"/>
      <c r="TU52" s="802"/>
      <c r="TV52" s="802"/>
      <c r="TW52" s="802"/>
      <c r="TX52" s="802"/>
      <c r="TY52" s="802"/>
      <c r="TZ52" s="802"/>
      <c r="UA52" s="802"/>
      <c r="UB52" s="802"/>
      <c r="UC52" s="802"/>
      <c r="UD52" s="802"/>
      <c r="UE52" s="802"/>
      <c r="UF52" s="802"/>
      <c r="UG52" s="802"/>
      <c r="UH52" s="802"/>
      <c r="UI52" s="802"/>
      <c r="UJ52" s="802"/>
      <c r="UK52" s="802"/>
      <c r="UL52" s="802"/>
      <c r="UM52" s="802"/>
      <c r="UN52" s="802"/>
      <c r="UO52" s="802"/>
      <c r="UP52" s="802"/>
      <c r="UQ52" s="802"/>
      <c r="UR52" s="802"/>
      <c r="US52" s="802"/>
      <c r="UT52" s="802"/>
      <c r="UU52" s="802"/>
      <c r="UV52" s="802"/>
      <c r="UW52" s="802"/>
      <c r="UX52" s="802"/>
      <c r="UY52" s="802"/>
      <c r="UZ52" s="802"/>
      <c r="VA52" s="802"/>
      <c r="VB52" s="802"/>
      <c r="VC52" s="802"/>
      <c r="VD52" s="802"/>
      <c r="VE52" s="802"/>
      <c r="VF52" s="802"/>
      <c r="VG52" s="802"/>
      <c r="VH52" s="802"/>
      <c r="VI52" s="802"/>
      <c r="VJ52" s="802"/>
      <c r="VK52" s="802"/>
      <c r="VL52" s="802"/>
      <c r="VM52" s="802"/>
      <c r="VN52" s="802"/>
      <c r="VO52" s="802"/>
      <c r="VP52" s="802"/>
      <c r="VQ52" s="802"/>
      <c r="VR52" s="802"/>
      <c r="VS52" s="802"/>
      <c r="VT52" s="802"/>
      <c r="VU52" s="802"/>
      <c r="VV52" s="802"/>
      <c r="VW52" s="802"/>
      <c r="VX52" s="802"/>
      <c r="VY52" s="802"/>
      <c r="VZ52" s="802"/>
      <c r="WA52" s="802"/>
      <c r="WB52" s="802"/>
      <c r="WC52" s="802"/>
      <c r="WD52" s="802"/>
      <c r="WE52" s="802"/>
      <c r="WF52" s="802"/>
      <c r="WG52" s="802"/>
      <c r="WH52" s="802"/>
      <c r="WI52" s="802"/>
      <c r="WJ52" s="802"/>
      <c r="WK52" s="802"/>
      <c r="WL52" s="802"/>
      <c r="WM52" s="802"/>
      <c r="WN52" s="802"/>
      <c r="WO52" s="802"/>
      <c r="WP52" s="802"/>
      <c r="WQ52" s="802"/>
      <c r="WR52" s="802"/>
      <c r="WS52" s="802"/>
      <c r="WT52" s="802"/>
      <c r="WU52" s="802"/>
      <c r="WV52" s="802"/>
      <c r="WW52" s="802"/>
      <c r="WX52" s="802"/>
      <c r="WY52" s="802"/>
      <c r="WZ52" s="802"/>
      <c r="XA52" s="802"/>
      <c r="XB52" s="802"/>
      <c r="XC52" s="802"/>
      <c r="XD52" s="802"/>
      <c r="XE52" s="802"/>
      <c r="XF52" s="802"/>
      <c r="XG52" s="802"/>
      <c r="XH52" s="802"/>
      <c r="XI52" s="802"/>
      <c r="XJ52" s="802"/>
      <c r="XK52" s="802"/>
      <c r="XL52" s="802"/>
      <c r="XM52" s="802"/>
      <c r="XN52" s="802"/>
      <c r="XO52" s="802"/>
      <c r="XP52" s="802"/>
      <c r="XQ52" s="802"/>
      <c r="XR52" s="802"/>
      <c r="XS52" s="802"/>
      <c r="XT52" s="802"/>
      <c r="XU52" s="802"/>
      <c r="XV52" s="802"/>
      <c r="XW52" s="802"/>
      <c r="XX52" s="802"/>
      <c r="XY52" s="802"/>
      <c r="XZ52" s="802"/>
      <c r="YA52" s="802"/>
      <c r="YB52" s="802"/>
      <c r="YC52" s="802"/>
      <c r="YD52" s="802"/>
      <c r="YE52" s="802"/>
      <c r="YF52" s="802"/>
      <c r="YG52" s="802"/>
      <c r="YH52" s="802"/>
      <c r="YI52" s="802"/>
      <c r="YJ52" s="802"/>
      <c r="YK52" s="802"/>
      <c r="YL52" s="802"/>
      <c r="YM52" s="802"/>
      <c r="YN52" s="802"/>
      <c r="YO52" s="802"/>
      <c r="YP52" s="802"/>
      <c r="YQ52" s="802"/>
      <c r="YR52" s="802"/>
      <c r="YS52" s="802"/>
      <c r="YT52" s="802"/>
      <c r="YU52" s="802"/>
      <c r="YV52" s="802"/>
      <c r="YW52" s="802"/>
      <c r="YX52" s="802"/>
      <c r="YY52" s="802"/>
      <c r="YZ52" s="802"/>
      <c r="ZA52" s="802"/>
      <c r="ZB52" s="802"/>
      <c r="ZC52" s="802"/>
      <c r="ZD52" s="802"/>
      <c r="ZE52" s="802"/>
      <c r="ZF52" s="802"/>
      <c r="ZG52" s="802"/>
      <c r="ZH52" s="802"/>
      <c r="ZI52" s="802"/>
      <c r="ZJ52" s="802"/>
      <c r="ZK52" s="802"/>
      <c r="ZL52" s="802"/>
      <c r="ZM52" s="802"/>
      <c r="ZN52" s="802"/>
      <c r="ZO52" s="802"/>
      <c r="ZP52" s="802"/>
      <c r="ZQ52" s="802"/>
      <c r="ZR52" s="802"/>
      <c r="ZS52" s="802"/>
      <c r="ZT52" s="802"/>
      <c r="ZU52" s="802"/>
      <c r="ZV52" s="802"/>
      <c r="ZW52" s="802"/>
      <c r="ZX52" s="802"/>
      <c r="ZY52" s="802"/>
      <c r="ZZ52" s="802"/>
      <c r="AAA52" s="802"/>
      <c r="AAB52" s="802"/>
      <c r="AAC52" s="802"/>
      <c r="AAD52" s="802"/>
      <c r="AAE52" s="802"/>
      <c r="AAF52" s="802"/>
      <c r="AAG52" s="802"/>
      <c r="AAH52" s="802"/>
      <c r="AAI52" s="802"/>
      <c r="AAJ52" s="802"/>
      <c r="AAK52" s="802"/>
      <c r="AAL52" s="802"/>
      <c r="AAM52" s="802"/>
      <c r="AAN52" s="802"/>
      <c r="AAO52" s="802"/>
      <c r="AAP52" s="802"/>
      <c r="AAQ52" s="802"/>
      <c r="AAR52" s="802"/>
      <c r="AAS52" s="802"/>
      <c r="AAT52" s="802"/>
      <c r="AAU52" s="802"/>
      <c r="AAV52" s="802"/>
      <c r="AAW52" s="802"/>
      <c r="AAX52" s="802"/>
      <c r="AAY52" s="802"/>
      <c r="AAZ52" s="802"/>
      <c r="ABA52" s="802"/>
      <c r="ABB52" s="802"/>
      <c r="ABC52" s="802"/>
      <c r="ABD52" s="802"/>
      <c r="ABE52" s="802"/>
      <c r="ABF52" s="802"/>
      <c r="ABG52" s="802"/>
      <c r="ABH52" s="802"/>
      <c r="ABI52" s="802"/>
      <c r="ABJ52" s="802"/>
      <c r="ABK52" s="802"/>
      <c r="ABL52" s="802"/>
      <c r="ABM52" s="802"/>
      <c r="ABN52" s="802"/>
      <c r="ABO52" s="802"/>
      <c r="ABP52" s="802"/>
      <c r="ABQ52" s="802"/>
      <c r="ABR52" s="802"/>
      <c r="ABS52" s="802"/>
      <c r="ABT52" s="802"/>
      <c r="ABU52" s="802"/>
      <c r="ABV52" s="802"/>
      <c r="ABW52" s="802"/>
      <c r="ABX52" s="802"/>
      <c r="ABY52" s="802"/>
      <c r="ABZ52" s="802"/>
      <c r="ACA52" s="802"/>
      <c r="ACB52" s="802"/>
      <c r="ACC52" s="802"/>
      <c r="ACD52" s="802"/>
      <c r="ACE52" s="802"/>
      <c r="ACF52" s="802"/>
      <c r="ACG52" s="802"/>
      <c r="ACH52" s="802"/>
      <c r="ACI52" s="802"/>
      <c r="ACJ52" s="802"/>
      <c r="ACK52" s="802"/>
      <c r="ACL52" s="802"/>
      <c r="ACM52" s="802"/>
      <c r="ACN52" s="802"/>
      <c r="ACO52" s="802"/>
      <c r="ACP52" s="802"/>
      <c r="ACQ52" s="802"/>
      <c r="ACR52" s="802"/>
      <c r="ACS52" s="802"/>
      <c r="ACT52" s="802"/>
      <c r="ACU52" s="802"/>
      <c r="ACV52" s="802"/>
      <c r="ACW52" s="802"/>
      <c r="ACX52" s="802"/>
      <c r="ACY52" s="802"/>
      <c r="ACZ52" s="802"/>
      <c r="ADA52" s="802"/>
      <c r="ADB52" s="802"/>
      <c r="ADC52" s="802"/>
      <c r="ADD52" s="802"/>
      <c r="ADE52" s="802"/>
      <c r="ADF52" s="802"/>
      <c r="ADG52" s="802"/>
      <c r="ADH52" s="802"/>
      <c r="ADI52" s="802"/>
      <c r="ADJ52" s="802"/>
      <c r="ADK52" s="802"/>
      <c r="ADL52" s="802"/>
      <c r="ADM52" s="802"/>
      <c r="ADN52" s="802"/>
      <c r="ADO52" s="802"/>
      <c r="ADP52" s="802"/>
      <c r="ADQ52" s="802"/>
      <c r="ADR52" s="802"/>
      <c r="ADS52" s="802"/>
      <c r="ADT52" s="802"/>
      <c r="ADU52" s="802"/>
      <c r="ADV52" s="802"/>
      <c r="ADW52" s="802"/>
      <c r="ADX52" s="802"/>
      <c r="ADY52" s="802"/>
      <c r="ADZ52" s="802"/>
      <c r="AEA52" s="802"/>
      <c r="AEB52" s="802"/>
      <c r="AEC52" s="802"/>
      <c r="AED52" s="802"/>
      <c r="AEE52" s="802"/>
      <c r="AEF52" s="802"/>
      <c r="AEG52" s="802"/>
      <c r="AEH52" s="802"/>
      <c r="AEI52" s="802"/>
      <c r="AEJ52" s="802"/>
      <c r="AEK52" s="802"/>
      <c r="AEL52" s="802"/>
      <c r="AEM52" s="802"/>
      <c r="AEN52" s="802"/>
      <c r="AEO52" s="802"/>
      <c r="AEP52" s="802"/>
      <c r="AEQ52" s="802"/>
      <c r="AER52" s="802"/>
      <c r="AES52" s="802"/>
      <c r="AET52" s="802"/>
      <c r="AEU52" s="802"/>
      <c r="AEV52" s="802"/>
      <c r="AEW52" s="802"/>
      <c r="AEX52" s="802"/>
      <c r="AEY52" s="802"/>
      <c r="AEZ52" s="802"/>
      <c r="AFA52" s="802"/>
      <c r="AFB52" s="802"/>
      <c r="AFC52" s="802"/>
      <c r="AFD52" s="802"/>
      <c r="AFE52" s="802"/>
      <c r="AFF52" s="802"/>
      <c r="AFG52" s="802"/>
      <c r="AFH52" s="802"/>
      <c r="AFI52" s="802"/>
      <c r="AFJ52" s="802"/>
      <c r="AFK52" s="802"/>
      <c r="AFL52" s="802"/>
      <c r="AFM52" s="802"/>
      <c r="AFN52" s="802"/>
      <c r="AFO52" s="802"/>
      <c r="AFP52" s="802"/>
      <c r="AFQ52" s="802"/>
      <c r="AFR52" s="802"/>
      <c r="AFS52" s="802"/>
      <c r="AFT52" s="802"/>
      <c r="AFU52" s="802"/>
      <c r="AFV52" s="802"/>
      <c r="AFW52" s="802"/>
      <c r="AFX52" s="802"/>
      <c r="AFY52" s="802"/>
      <c r="AFZ52" s="802"/>
      <c r="AGA52" s="802"/>
      <c r="AGB52" s="802"/>
      <c r="AGC52" s="802"/>
      <c r="AGD52" s="802"/>
      <c r="AGE52" s="802"/>
      <c r="AGF52" s="802"/>
      <c r="AGG52" s="802"/>
      <c r="AGH52" s="802"/>
      <c r="AGI52" s="802"/>
      <c r="AGJ52" s="802"/>
      <c r="AGK52" s="802"/>
      <c r="AGL52" s="802"/>
      <c r="AGM52" s="802"/>
      <c r="AGN52" s="802"/>
      <c r="AGO52" s="802"/>
      <c r="AGP52" s="802"/>
      <c r="AGQ52" s="802"/>
      <c r="AGR52" s="802"/>
      <c r="AGS52" s="802"/>
      <c r="AGT52" s="802"/>
      <c r="AGU52" s="802"/>
      <c r="AGV52" s="802"/>
      <c r="AGW52" s="802"/>
      <c r="AGX52" s="802"/>
      <c r="AGY52" s="802"/>
      <c r="AGZ52" s="802"/>
      <c r="AHA52" s="802"/>
      <c r="AHB52" s="802"/>
      <c r="AHC52" s="802"/>
      <c r="AHD52" s="802"/>
      <c r="AHE52" s="802"/>
      <c r="AHF52" s="802"/>
      <c r="AHG52" s="802"/>
      <c r="AHH52" s="802"/>
      <c r="AHI52" s="802"/>
      <c r="AHJ52" s="802"/>
      <c r="AHK52" s="802"/>
      <c r="AHL52" s="802"/>
      <c r="AHM52" s="802"/>
      <c r="AHN52" s="802"/>
      <c r="AHO52" s="802"/>
      <c r="AHP52" s="802"/>
      <c r="AHQ52" s="802"/>
      <c r="AHR52" s="802"/>
      <c r="AHS52" s="802"/>
      <c r="AHT52" s="802"/>
      <c r="AHU52" s="802"/>
      <c r="AHV52" s="802"/>
      <c r="AHW52" s="802"/>
      <c r="AHX52" s="802"/>
      <c r="AHY52" s="802"/>
      <c r="AHZ52" s="802"/>
      <c r="AIA52" s="802"/>
      <c r="AIB52" s="802"/>
      <c r="AIC52" s="802"/>
      <c r="AID52" s="802"/>
      <c r="AIE52" s="802"/>
      <c r="AIF52" s="802"/>
      <c r="AIG52" s="802"/>
      <c r="AIH52" s="802"/>
      <c r="AII52" s="802"/>
      <c r="AIJ52" s="802"/>
      <c r="AQE52" s="802"/>
      <c r="AQF52" s="802"/>
      <c r="AQG52" s="802"/>
      <c r="AQH52" s="802"/>
      <c r="AQI52" s="802"/>
      <c r="AQJ52" s="802"/>
      <c r="AQK52" s="802"/>
      <c r="AQL52" s="802"/>
      <c r="AQM52" s="802"/>
      <c r="AQN52" s="802"/>
      <c r="AQO52" s="802"/>
      <c r="AQP52" s="802"/>
      <c r="AQQ52" s="802"/>
      <c r="AQR52" s="802"/>
      <c r="AQS52" s="802"/>
      <c r="AQT52" s="802"/>
      <c r="AQU52" s="802"/>
      <c r="AQV52" s="802"/>
      <c r="AQW52" s="802"/>
      <c r="AQX52" s="802"/>
      <c r="AQY52" s="802"/>
      <c r="AQZ52" s="802"/>
      <c r="ARA52" s="802"/>
      <c r="ARB52" s="802"/>
      <c r="ARC52" s="802"/>
      <c r="ARD52" s="802"/>
      <c r="ARE52" s="802"/>
      <c r="ARF52" s="802"/>
      <c r="ARG52" s="802"/>
      <c r="ARH52" s="802"/>
      <c r="ARI52" s="802"/>
      <c r="ARJ52" s="802"/>
      <c r="ARK52" s="802"/>
      <c r="ARL52" s="802"/>
      <c r="ARM52" s="802"/>
      <c r="ARN52" s="802"/>
      <c r="ARO52" s="802"/>
      <c r="ARP52" s="802"/>
      <c r="ARQ52" s="802"/>
      <c r="ARR52" s="802"/>
      <c r="ARS52" s="802"/>
      <c r="ART52" s="802"/>
      <c r="ARU52" s="802"/>
      <c r="ARV52" s="802"/>
      <c r="ARW52" s="802"/>
      <c r="ARX52" s="802"/>
      <c r="ARY52" s="802"/>
      <c r="ARZ52" s="802"/>
      <c r="ASA52" s="802"/>
      <c r="ASB52" s="802"/>
      <c r="ASC52" s="802"/>
      <c r="ASD52" s="802"/>
      <c r="ASE52" s="802"/>
      <c r="ASF52" s="802"/>
      <c r="ASG52" s="802"/>
      <c r="ASH52" s="802"/>
      <c r="ASI52" s="802"/>
      <c r="ASJ52" s="802"/>
      <c r="ASK52" s="802"/>
      <c r="ASL52" s="802"/>
      <c r="ATP52" s="802"/>
      <c r="ATQ52" s="802"/>
      <c r="ATR52" s="802"/>
      <c r="ATS52" s="802"/>
      <c r="ATT52" s="802"/>
      <c r="ATU52" s="802"/>
      <c r="ATV52" s="802"/>
      <c r="ATW52" s="802"/>
      <c r="ATX52" s="802"/>
      <c r="ATY52" s="802"/>
      <c r="ATZ52" s="802"/>
      <c r="AUA52" s="802"/>
      <c r="AUB52" s="802"/>
      <c r="AUC52" s="802"/>
      <c r="AUD52" s="802"/>
      <c r="AUE52" s="802"/>
      <c r="AUF52" s="802"/>
      <c r="AUG52" s="802"/>
      <c r="AUH52" s="802"/>
      <c r="AUI52" s="802"/>
      <c r="AUJ52" s="802"/>
      <c r="AUK52" s="802"/>
      <c r="AUL52" s="802"/>
      <c r="AUM52" s="802"/>
      <c r="AUN52" s="802"/>
      <c r="AUO52" s="802"/>
      <c r="AUP52" s="801"/>
      <c r="AUQ52" s="802"/>
      <c r="AUR52" s="801"/>
      <c r="AUS52" s="802"/>
      <c r="AUT52" s="801"/>
      <c r="AUU52" s="802"/>
      <c r="AUV52" s="802"/>
      <c r="AUW52" s="802"/>
      <c r="AUX52" s="802"/>
      <c r="AUY52" s="802"/>
      <c r="AUZ52" s="802"/>
      <c r="AVA52" s="802"/>
      <c r="AVB52" s="802"/>
      <c r="AVC52" s="802"/>
      <c r="AVD52" s="802"/>
      <c r="AVE52" s="802"/>
      <c r="AVF52" s="802"/>
      <c r="AVG52" s="802"/>
      <c r="AVH52" s="802"/>
      <c r="AVI52" s="802"/>
      <c r="AVJ52" s="808"/>
      <c r="AVK52" s="808"/>
      <c r="AVL52" s="808"/>
      <c r="AVM52" s="808"/>
      <c r="AVN52" s="808"/>
      <c r="AVO52" s="808"/>
      <c r="AVP52" s="808"/>
      <c r="AVQ52" s="808"/>
      <c r="AVR52" s="808"/>
      <c r="AVS52" s="808"/>
      <c r="AVT52" s="808"/>
      <c r="AVU52" s="809"/>
      <c r="AVV52" s="809"/>
      <c r="AVW52" s="809"/>
      <c r="AVX52" s="809"/>
      <c r="AVY52" s="809"/>
      <c r="AVZ52" s="809"/>
      <c r="AWA52" s="809"/>
      <c r="AWB52" s="809"/>
      <c r="AWC52" s="809"/>
      <c r="AWD52" s="809"/>
      <c r="AWE52" s="809"/>
      <c r="AWF52" s="809"/>
      <c r="AWG52" s="809"/>
      <c r="AWH52" s="809"/>
      <c r="AWI52" s="809"/>
      <c r="AWJ52" s="809"/>
      <c r="AWK52" s="809"/>
      <c r="AWL52" s="809"/>
      <c r="AWM52" s="809"/>
      <c r="AWN52" s="809"/>
      <c r="AWO52" s="809"/>
      <c r="AWP52" s="809"/>
      <c r="AWQ52" s="809"/>
      <c r="AWR52" s="808"/>
      <c r="AWS52" s="761"/>
      <c r="AWT52" s="808"/>
      <c r="AWU52" s="809"/>
      <c r="AWV52" s="809"/>
      <c r="AWW52" s="809"/>
      <c r="AWX52" s="809"/>
      <c r="AWY52" s="809"/>
      <c r="AWZ52" s="809"/>
      <c r="AXA52" s="809"/>
      <c r="AXB52" s="809"/>
      <c r="AXC52" s="809"/>
      <c r="AXD52" s="809"/>
      <c r="AXE52" s="809"/>
      <c r="AXF52" s="809"/>
      <c r="AXG52" s="809"/>
      <c r="AXH52" s="809"/>
      <c r="AXI52" s="809"/>
      <c r="AXJ52" s="809"/>
      <c r="AXK52" s="809"/>
      <c r="AXL52" s="809"/>
      <c r="AXM52" s="809"/>
      <c r="AXN52" s="809"/>
      <c r="AXO52" s="809"/>
      <c r="AXP52" s="809"/>
      <c r="AXQ52" s="809"/>
      <c r="AXR52" s="809"/>
      <c r="AXS52" s="809"/>
      <c r="AXT52" s="809"/>
      <c r="AXU52" s="809"/>
      <c r="AXV52" s="809"/>
      <c r="AXW52" s="809"/>
      <c r="AXX52" s="809"/>
      <c r="AXY52" s="809"/>
      <c r="AXZ52" s="809"/>
      <c r="AYA52" s="809"/>
      <c r="AYB52" s="809"/>
      <c r="AYC52" s="809"/>
      <c r="AYD52" s="808"/>
      <c r="AYE52" s="808"/>
      <c r="AYF52" s="809"/>
      <c r="AYG52" s="808"/>
      <c r="AYH52" s="810"/>
      <c r="AYI52" s="810"/>
      <c r="AYJ52" s="810"/>
      <c r="AYK52" s="810"/>
      <c r="AYL52" s="810"/>
      <c r="AYM52" s="810"/>
      <c r="AYN52" s="810"/>
      <c r="AYO52" s="810"/>
      <c r="AYP52" s="810"/>
      <c r="AYQ52" s="810"/>
      <c r="AYR52" s="810"/>
      <c r="AYS52" s="810"/>
      <c r="AYT52" s="810"/>
      <c r="AYU52" s="810"/>
      <c r="AYV52" s="810"/>
      <c r="AYW52" s="810"/>
      <c r="AYX52" s="810"/>
      <c r="AYY52" s="810"/>
      <c r="AYZ52" s="810"/>
      <c r="AZA52" s="810"/>
      <c r="AZB52" s="810"/>
      <c r="AZC52" s="810"/>
      <c r="AZD52" s="810"/>
      <c r="AZE52" s="810"/>
      <c r="AZF52" s="810"/>
      <c r="AZG52" s="810"/>
      <c r="AZH52" s="810"/>
      <c r="AZI52" s="810"/>
      <c r="AZJ52" s="810"/>
      <c r="AZK52" s="810"/>
      <c r="AZL52" s="810"/>
      <c r="AZM52" s="810"/>
      <c r="AZN52" s="810"/>
      <c r="AZO52" s="810"/>
      <c r="AZP52" s="809"/>
      <c r="AZQ52" s="802"/>
      <c r="AZR52" s="802"/>
      <c r="AZS52" s="802"/>
    </row>
    <row r="53" spans="45:920 1123:1371" s="793" customFormat="1" ht="13.5">
      <c r="AS53" s="802"/>
      <c r="AT53" s="802"/>
      <c r="AU53" s="802"/>
      <c r="AV53" s="802"/>
      <c r="AW53" s="802"/>
      <c r="AX53" s="802"/>
      <c r="AY53" s="802"/>
      <c r="AZ53" s="802"/>
      <c r="BA53" s="802"/>
      <c r="BB53" s="802"/>
      <c r="BC53" s="802"/>
      <c r="BD53" s="802"/>
      <c r="BE53" s="802"/>
      <c r="BF53" s="802"/>
      <c r="BG53" s="802"/>
      <c r="BH53" s="802"/>
      <c r="BI53" s="802"/>
      <c r="BJ53" s="802"/>
      <c r="BK53" s="802"/>
      <c r="BL53" s="802"/>
      <c r="BM53" s="802"/>
      <c r="BN53" s="802"/>
      <c r="BO53" s="802"/>
      <c r="BP53" s="802"/>
      <c r="BQ53" s="802"/>
      <c r="BR53" s="802"/>
      <c r="BS53" s="802"/>
      <c r="BT53" s="802"/>
      <c r="BU53" s="802"/>
      <c r="BV53" s="802"/>
      <c r="BW53" s="802"/>
      <c r="BX53" s="802"/>
      <c r="BY53" s="802"/>
      <c r="BZ53" s="802"/>
      <c r="CA53" s="802"/>
      <c r="CB53" s="802"/>
      <c r="CC53" s="802"/>
      <c r="CD53" s="802"/>
      <c r="CE53" s="802"/>
      <c r="CF53" s="802"/>
      <c r="CG53" s="802"/>
      <c r="CH53" s="802"/>
      <c r="CI53" s="802"/>
      <c r="CJ53" s="802"/>
      <c r="CK53" s="802"/>
      <c r="CL53" s="802"/>
      <c r="CM53" s="802"/>
      <c r="CN53" s="802"/>
      <c r="CO53" s="802"/>
      <c r="CP53" s="802"/>
      <c r="CQ53" s="802"/>
      <c r="CR53" s="802"/>
      <c r="CS53" s="802"/>
      <c r="CT53" s="802"/>
      <c r="CU53" s="802"/>
      <c r="CV53" s="802"/>
      <c r="CW53" s="802"/>
      <c r="CX53" s="802"/>
      <c r="CY53" s="802"/>
      <c r="CZ53" s="802"/>
      <c r="DA53" s="802"/>
      <c r="DB53" s="802"/>
      <c r="DC53" s="802"/>
      <c r="DD53" s="802"/>
      <c r="DE53" s="802"/>
      <c r="DF53" s="802"/>
      <c r="DG53" s="802"/>
      <c r="DH53" s="802"/>
      <c r="DI53" s="802"/>
      <c r="DJ53" s="802"/>
      <c r="DK53" s="802"/>
      <c r="DL53" s="802"/>
      <c r="DM53" s="802"/>
      <c r="DN53" s="802"/>
      <c r="DO53" s="802"/>
      <c r="DP53" s="802"/>
      <c r="DQ53" s="802"/>
      <c r="DR53" s="802"/>
      <c r="DS53" s="802"/>
      <c r="DT53" s="802"/>
      <c r="DU53" s="802"/>
      <c r="DV53" s="802"/>
      <c r="DW53" s="802"/>
      <c r="DX53" s="802"/>
      <c r="DY53" s="802"/>
      <c r="DZ53" s="802"/>
      <c r="EA53" s="802"/>
      <c r="EB53" s="802"/>
      <c r="EC53" s="802"/>
      <c r="ED53" s="802"/>
      <c r="EE53" s="802"/>
      <c r="EF53" s="802"/>
      <c r="EG53" s="802"/>
      <c r="EH53" s="802"/>
      <c r="EI53" s="802"/>
      <c r="EJ53" s="802"/>
      <c r="EK53" s="802"/>
      <c r="EL53" s="802"/>
      <c r="EM53" s="802"/>
      <c r="EN53" s="802"/>
      <c r="EO53" s="802"/>
      <c r="EP53" s="802"/>
      <c r="EQ53" s="802"/>
      <c r="ER53" s="802"/>
      <c r="ES53" s="802"/>
      <c r="ET53" s="802"/>
      <c r="EU53" s="802"/>
      <c r="EV53" s="802"/>
      <c r="EW53" s="802"/>
      <c r="EX53" s="802"/>
      <c r="EY53" s="802"/>
      <c r="EZ53" s="802"/>
      <c r="FA53" s="802"/>
      <c r="FB53" s="802"/>
      <c r="FC53" s="802"/>
      <c r="FD53" s="802"/>
      <c r="FE53" s="802"/>
      <c r="FF53" s="802"/>
      <c r="FG53" s="802"/>
      <c r="FH53" s="802"/>
      <c r="FI53" s="802"/>
      <c r="FJ53" s="802"/>
      <c r="FK53" s="802"/>
      <c r="FL53" s="802"/>
      <c r="FM53" s="802"/>
      <c r="FN53" s="802"/>
      <c r="FO53" s="802"/>
      <c r="FP53" s="802"/>
      <c r="FQ53" s="802"/>
      <c r="FR53" s="802"/>
      <c r="FS53" s="802"/>
      <c r="FT53" s="802"/>
      <c r="FU53" s="802"/>
      <c r="FV53" s="802"/>
      <c r="FW53" s="802"/>
      <c r="FX53" s="802"/>
      <c r="FY53" s="802"/>
      <c r="FZ53" s="802"/>
      <c r="GA53" s="802"/>
      <c r="GB53" s="802"/>
      <c r="GC53" s="802"/>
      <c r="GD53" s="802"/>
      <c r="GE53" s="802"/>
      <c r="GF53" s="802"/>
      <c r="GG53" s="802"/>
      <c r="GH53" s="802"/>
      <c r="GI53" s="802"/>
      <c r="GJ53" s="802"/>
      <c r="GK53" s="802"/>
      <c r="GL53" s="802"/>
      <c r="GM53" s="802"/>
      <c r="GN53" s="802"/>
      <c r="GO53" s="802"/>
      <c r="GP53" s="802"/>
      <c r="GQ53" s="802"/>
      <c r="GR53" s="802"/>
      <c r="GS53" s="802"/>
      <c r="GT53" s="802"/>
      <c r="GU53" s="802"/>
      <c r="GV53" s="802"/>
      <c r="GW53" s="802"/>
      <c r="GX53" s="802"/>
      <c r="GY53" s="802"/>
      <c r="GZ53" s="802"/>
      <c r="HA53" s="802"/>
      <c r="HB53" s="802"/>
      <c r="HC53" s="802"/>
      <c r="HD53" s="802"/>
      <c r="HE53" s="802"/>
      <c r="HF53" s="802"/>
      <c r="HG53" s="802"/>
      <c r="HH53" s="802"/>
      <c r="HI53" s="802"/>
      <c r="HJ53" s="802"/>
      <c r="HK53" s="802"/>
      <c r="HL53" s="802"/>
      <c r="HM53" s="802"/>
      <c r="HN53" s="802"/>
      <c r="HO53" s="802"/>
      <c r="HP53" s="802"/>
      <c r="HQ53" s="802"/>
      <c r="HR53" s="802"/>
      <c r="HS53" s="802"/>
      <c r="HT53" s="802"/>
      <c r="HU53" s="802"/>
      <c r="HV53" s="802"/>
      <c r="HW53" s="802"/>
      <c r="HX53" s="802"/>
      <c r="HY53" s="802"/>
      <c r="HZ53" s="802"/>
      <c r="IA53" s="802"/>
      <c r="IB53" s="802"/>
      <c r="IC53" s="802"/>
      <c r="ID53" s="802"/>
      <c r="IE53" s="802"/>
      <c r="IF53" s="802"/>
      <c r="IG53" s="802"/>
      <c r="IH53" s="802"/>
      <c r="II53" s="802"/>
      <c r="IJ53" s="802"/>
      <c r="IK53" s="802"/>
      <c r="IL53" s="802"/>
      <c r="IM53" s="802"/>
      <c r="IN53" s="802"/>
      <c r="IO53" s="802"/>
      <c r="IP53" s="802"/>
      <c r="IQ53" s="802"/>
      <c r="IR53" s="802"/>
      <c r="IS53" s="802"/>
      <c r="IT53" s="802"/>
      <c r="IU53" s="802"/>
      <c r="IV53" s="802"/>
      <c r="IW53" s="802"/>
      <c r="IX53" s="802"/>
      <c r="IY53" s="802"/>
      <c r="IZ53" s="802"/>
      <c r="JA53" s="802"/>
      <c r="JB53" s="802"/>
      <c r="JC53" s="802"/>
      <c r="JD53" s="802"/>
      <c r="JE53" s="802"/>
      <c r="JF53" s="802"/>
      <c r="JG53" s="802"/>
      <c r="JH53" s="802"/>
      <c r="JI53" s="802"/>
      <c r="JJ53" s="802"/>
      <c r="JK53" s="802"/>
      <c r="JL53" s="802"/>
      <c r="JM53" s="802"/>
      <c r="JN53" s="802"/>
      <c r="JO53" s="802"/>
      <c r="JP53" s="802"/>
      <c r="JQ53" s="802"/>
      <c r="JR53" s="802"/>
      <c r="JS53" s="802"/>
      <c r="JT53" s="802"/>
      <c r="JU53" s="802"/>
      <c r="JV53" s="802"/>
      <c r="JW53" s="802"/>
      <c r="JX53" s="802"/>
      <c r="JY53" s="802"/>
      <c r="JZ53" s="802"/>
      <c r="KA53" s="802"/>
      <c r="KB53" s="802"/>
      <c r="KC53" s="802"/>
      <c r="KD53" s="802"/>
      <c r="KE53" s="802"/>
      <c r="KF53" s="802"/>
      <c r="KG53" s="802"/>
      <c r="KH53" s="802"/>
      <c r="KI53" s="802"/>
      <c r="KJ53" s="802"/>
      <c r="KK53" s="802"/>
      <c r="KL53" s="802"/>
      <c r="KM53" s="802"/>
      <c r="KN53" s="802"/>
      <c r="KO53" s="802"/>
      <c r="KP53" s="802"/>
      <c r="KQ53" s="802"/>
      <c r="KR53" s="802"/>
      <c r="KS53" s="802"/>
      <c r="KT53" s="802"/>
      <c r="KU53" s="802"/>
      <c r="KV53" s="802"/>
      <c r="KW53" s="802"/>
      <c r="KX53" s="802"/>
      <c r="KY53" s="802"/>
      <c r="KZ53" s="802"/>
      <c r="LA53" s="802"/>
      <c r="LB53" s="802"/>
      <c r="LC53" s="802"/>
      <c r="LD53" s="802"/>
      <c r="LE53" s="802"/>
      <c r="LF53" s="802"/>
      <c r="LG53" s="802"/>
      <c r="LH53" s="802"/>
      <c r="LI53" s="802"/>
      <c r="LJ53" s="802"/>
      <c r="LK53" s="802"/>
      <c r="LL53" s="802"/>
      <c r="LM53" s="802"/>
      <c r="LN53" s="802"/>
      <c r="LO53" s="802"/>
      <c r="LP53" s="802"/>
      <c r="LQ53" s="802"/>
      <c r="LR53" s="802"/>
      <c r="LS53" s="802"/>
      <c r="LT53" s="802"/>
      <c r="LU53" s="802"/>
      <c r="LV53" s="802"/>
      <c r="LW53" s="802"/>
      <c r="LX53" s="802"/>
      <c r="LY53" s="802"/>
      <c r="LZ53" s="802"/>
      <c r="MA53" s="802"/>
      <c r="MB53" s="802"/>
      <c r="MC53" s="802"/>
      <c r="MD53" s="802"/>
      <c r="ME53" s="802"/>
      <c r="MF53" s="802"/>
      <c r="MG53" s="802"/>
      <c r="MH53" s="802"/>
      <c r="MI53" s="802"/>
      <c r="MJ53" s="802"/>
      <c r="MK53" s="802"/>
      <c r="ML53" s="802"/>
      <c r="MM53" s="802"/>
      <c r="MN53" s="802"/>
      <c r="MO53" s="802"/>
      <c r="MP53" s="802"/>
      <c r="MQ53" s="802"/>
      <c r="MR53" s="802"/>
      <c r="MS53" s="802"/>
      <c r="MT53" s="802"/>
      <c r="MU53" s="802"/>
      <c r="MV53" s="802"/>
      <c r="MW53" s="802"/>
      <c r="MX53" s="802"/>
      <c r="MY53" s="802"/>
      <c r="MZ53" s="802"/>
      <c r="NA53" s="802"/>
      <c r="NB53" s="802"/>
      <c r="NC53" s="802"/>
      <c r="ND53" s="802"/>
      <c r="NE53" s="802"/>
      <c r="NF53" s="802"/>
      <c r="NG53" s="802"/>
      <c r="NH53" s="802"/>
      <c r="NI53" s="802"/>
      <c r="NJ53" s="802"/>
      <c r="NK53" s="802"/>
      <c r="NL53" s="802"/>
      <c r="NM53" s="802"/>
      <c r="NN53" s="802"/>
      <c r="NO53" s="802"/>
      <c r="NP53" s="802"/>
      <c r="NQ53" s="802"/>
      <c r="NR53" s="802"/>
      <c r="NS53" s="802"/>
      <c r="NT53" s="802"/>
      <c r="NU53" s="802"/>
      <c r="NV53" s="802"/>
      <c r="NW53" s="802"/>
      <c r="NX53" s="802"/>
      <c r="NY53" s="802"/>
      <c r="NZ53" s="802"/>
      <c r="OA53" s="802"/>
      <c r="OB53" s="802"/>
      <c r="OC53" s="802"/>
      <c r="OD53" s="802"/>
      <c r="OE53" s="802"/>
      <c r="OF53" s="802"/>
      <c r="OG53" s="802"/>
      <c r="OH53" s="802"/>
      <c r="OI53" s="802"/>
      <c r="OJ53" s="802"/>
      <c r="OK53" s="802"/>
      <c r="OL53" s="802"/>
      <c r="OM53" s="802"/>
      <c r="ON53" s="802"/>
      <c r="OO53" s="802"/>
      <c r="OP53" s="802"/>
      <c r="OQ53" s="802"/>
      <c r="OR53" s="802"/>
      <c r="OS53" s="802"/>
      <c r="OT53" s="802"/>
      <c r="OU53" s="802"/>
      <c r="OV53" s="802"/>
      <c r="OW53" s="802"/>
      <c r="OX53" s="802"/>
      <c r="OY53" s="802"/>
      <c r="OZ53" s="802"/>
      <c r="PA53" s="802"/>
      <c r="PB53" s="802"/>
      <c r="PC53" s="802"/>
      <c r="PD53" s="802"/>
      <c r="PE53" s="802"/>
      <c r="PF53" s="802"/>
      <c r="PG53" s="802"/>
      <c r="PH53" s="802"/>
      <c r="PI53" s="802"/>
      <c r="PJ53" s="802"/>
      <c r="PK53" s="802"/>
      <c r="PL53" s="802"/>
      <c r="PM53" s="802"/>
      <c r="PN53" s="802"/>
      <c r="PO53" s="802"/>
      <c r="PP53" s="802"/>
      <c r="PQ53" s="802"/>
      <c r="PR53" s="802"/>
      <c r="PS53" s="802"/>
      <c r="PT53" s="802"/>
      <c r="PU53" s="802"/>
      <c r="PV53" s="802"/>
      <c r="PW53" s="802"/>
      <c r="PX53" s="802"/>
      <c r="PY53" s="802"/>
      <c r="PZ53" s="802"/>
      <c r="QA53" s="802"/>
      <c r="QB53" s="802"/>
      <c r="QC53" s="802"/>
      <c r="QD53" s="802"/>
      <c r="QE53" s="802"/>
      <c r="QF53" s="802"/>
      <c r="QG53" s="802"/>
      <c r="QH53" s="802"/>
      <c r="QI53" s="802"/>
      <c r="QJ53" s="802"/>
      <c r="QK53" s="802"/>
      <c r="QL53" s="802"/>
      <c r="QM53" s="802"/>
      <c r="QN53" s="802"/>
      <c r="QO53" s="802"/>
      <c r="QP53" s="802"/>
      <c r="QQ53" s="802"/>
      <c r="QR53" s="802"/>
      <c r="QS53" s="802"/>
      <c r="QT53" s="802"/>
      <c r="QU53" s="802"/>
      <c r="QV53" s="802"/>
      <c r="QW53" s="802"/>
      <c r="QX53" s="802"/>
      <c r="QY53" s="802"/>
      <c r="QZ53" s="802"/>
      <c r="RA53" s="802"/>
      <c r="RB53" s="802"/>
      <c r="RC53" s="802"/>
      <c r="RD53" s="802"/>
      <c r="RE53" s="802"/>
      <c r="RF53" s="802"/>
      <c r="RG53" s="802"/>
      <c r="RH53" s="802"/>
      <c r="RI53" s="802"/>
      <c r="RJ53" s="802"/>
      <c r="RK53" s="802"/>
      <c r="RL53" s="802"/>
      <c r="RM53" s="802"/>
      <c r="RN53" s="802"/>
      <c r="RO53" s="802"/>
      <c r="RP53" s="802"/>
      <c r="RQ53" s="802"/>
      <c r="RR53" s="802"/>
      <c r="RS53" s="802"/>
      <c r="RT53" s="802"/>
      <c r="RU53" s="802"/>
      <c r="RV53" s="802"/>
      <c r="RW53" s="802"/>
      <c r="RX53" s="802"/>
      <c r="RY53" s="802"/>
      <c r="RZ53" s="802"/>
      <c r="SA53" s="802"/>
      <c r="SB53" s="802"/>
      <c r="SC53" s="802"/>
      <c r="SD53" s="802"/>
      <c r="SE53" s="802"/>
      <c r="SF53" s="802"/>
      <c r="SG53" s="802"/>
      <c r="SH53" s="802"/>
      <c r="SI53" s="802"/>
      <c r="SJ53" s="802"/>
      <c r="SK53" s="802"/>
      <c r="SL53" s="802"/>
      <c r="SM53" s="802"/>
      <c r="SN53" s="802"/>
      <c r="SO53" s="802"/>
      <c r="SP53" s="802"/>
      <c r="SQ53" s="802"/>
      <c r="SR53" s="802"/>
      <c r="SS53" s="802"/>
      <c r="ST53" s="802"/>
      <c r="SU53" s="802"/>
      <c r="SV53" s="802"/>
      <c r="SW53" s="802"/>
      <c r="SX53" s="802"/>
      <c r="SY53" s="802"/>
      <c r="SZ53" s="802"/>
      <c r="TA53" s="802"/>
      <c r="TB53" s="802"/>
      <c r="TC53" s="802"/>
      <c r="TD53" s="802"/>
      <c r="TE53" s="802"/>
      <c r="TF53" s="802"/>
      <c r="TG53" s="802"/>
      <c r="TH53" s="802"/>
      <c r="TI53" s="802"/>
      <c r="TJ53" s="802"/>
      <c r="TK53" s="802"/>
      <c r="TL53" s="802"/>
      <c r="TM53" s="802"/>
      <c r="TN53" s="802"/>
      <c r="TO53" s="802"/>
      <c r="TP53" s="802"/>
      <c r="TQ53" s="802"/>
      <c r="TR53" s="802"/>
      <c r="TS53" s="802"/>
      <c r="TT53" s="802"/>
      <c r="TU53" s="802"/>
      <c r="TV53" s="802"/>
      <c r="TW53" s="802"/>
      <c r="TX53" s="802"/>
      <c r="TY53" s="802"/>
      <c r="TZ53" s="802"/>
      <c r="UA53" s="802"/>
      <c r="UB53" s="802"/>
      <c r="UC53" s="802"/>
      <c r="UD53" s="802"/>
      <c r="UE53" s="802"/>
      <c r="UF53" s="802"/>
      <c r="UG53" s="802"/>
      <c r="UH53" s="802"/>
      <c r="UI53" s="802"/>
      <c r="UJ53" s="802"/>
      <c r="UK53" s="802"/>
      <c r="UL53" s="802"/>
      <c r="UM53" s="802"/>
      <c r="UN53" s="802"/>
      <c r="UO53" s="802"/>
      <c r="UP53" s="802"/>
      <c r="UQ53" s="802"/>
      <c r="UR53" s="802"/>
      <c r="US53" s="802"/>
      <c r="UT53" s="802"/>
      <c r="UU53" s="802"/>
      <c r="UV53" s="802"/>
      <c r="UW53" s="802"/>
      <c r="UX53" s="802"/>
      <c r="UY53" s="802"/>
      <c r="UZ53" s="802"/>
      <c r="VA53" s="802"/>
      <c r="VB53" s="802"/>
      <c r="VC53" s="802"/>
      <c r="VD53" s="802"/>
      <c r="VE53" s="802"/>
      <c r="VF53" s="802"/>
      <c r="VG53" s="802"/>
      <c r="VH53" s="802"/>
      <c r="VI53" s="802"/>
      <c r="VJ53" s="802"/>
      <c r="VK53" s="802"/>
      <c r="VL53" s="802"/>
      <c r="VM53" s="802"/>
      <c r="VN53" s="802"/>
      <c r="VO53" s="802"/>
      <c r="VP53" s="802"/>
      <c r="VQ53" s="802"/>
      <c r="VR53" s="802"/>
      <c r="VS53" s="802"/>
      <c r="VT53" s="802"/>
      <c r="VU53" s="802"/>
      <c r="VV53" s="802"/>
      <c r="VW53" s="802"/>
      <c r="VX53" s="802"/>
      <c r="VY53" s="802"/>
      <c r="VZ53" s="802"/>
      <c r="WA53" s="802"/>
      <c r="WB53" s="802"/>
      <c r="WC53" s="802"/>
      <c r="WD53" s="802"/>
      <c r="WE53" s="802"/>
      <c r="WF53" s="802"/>
      <c r="WG53" s="802"/>
      <c r="WH53" s="802"/>
      <c r="WI53" s="802"/>
      <c r="WJ53" s="802"/>
      <c r="WK53" s="802"/>
      <c r="WL53" s="802"/>
      <c r="WM53" s="802"/>
      <c r="WN53" s="802"/>
      <c r="WO53" s="802"/>
      <c r="WP53" s="802"/>
      <c r="WQ53" s="802"/>
      <c r="WR53" s="802"/>
      <c r="WS53" s="802"/>
      <c r="WT53" s="802"/>
      <c r="WU53" s="802"/>
      <c r="WV53" s="802"/>
      <c r="WW53" s="802"/>
      <c r="WX53" s="802"/>
      <c r="WY53" s="802"/>
      <c r="WZ53" s="802"/>
      <c r="XA53" s="802"/>
      <c r="XB53" s="802"/>
      <c r="XC53" s="802"/>
      <c r="XD53" s="802"/>
      <c r="XE53" s="802"/>
      <c r="XF53" s="802"/>
      <c r="XG53" s="802"/>
      <c r="XH53" s="802"/>
      <c r="XI53" s="802"/>
      <c r="XJ53" s="802"/>
      <c r="XK53" s="802"/>
      <c r="XL53" s="802"/>
      <c r="XM53" s="802"/>
      <c r="XN53" s="802"/>
      <c r="XO53" s="802"/>
      <c r="XP53" s="802"/>
      <c r="XQ53" s="802"/>
      <c r="XR53" s="802"/>
      <c r="XS53" s="802"/>
      <c r="XT53" s="802"/>
      <c r="XU53" s="802"/>
      <c r="XV53" s="802"/>
      <c r="XW53" s="802"/>
      <c r="XX53" s="802"/>
      <c r="XY53" s="802"/>
      <c r="XZ53" s="802"/>
      <c r="YA53" s="802"/>
      <c r="YB53" s="802"/>
      <c r="YC53" s="802"/>
      <c r="YD53" s="802"/>
      <c r="YE53" s="802"/>
      <c r="YF53" s="802"/>
      <c r="YG53" s="802"/>
      <c r="YH53" s="802"/>
      <c r="YI53" s="802"/>
      <c r="YJ53" s="802"/>
      <c r="YK53" s="802"/>
      <c r="YL53" s="802"/>
      <c r="YM53" s="802"/>
      <c r="YN53" s="802"/>
      <c r="YO53" s="802"/>
      <c r="YP53" s="802"/>
      <c r="YQ53" s="802"/>
      <c r="YR53" s="802"/>
      <c r="YS53" s="802"/>
      <c r="YT53" s="802"/>
      <c r="YU53" s="802"/>
      <c r="YV53" s="802"/>
      <c r="YW53" s="802"/>
      <c r="YX53" s="802"/>
      <c r="YY53" s="802"/>
      <c r="YZ53" s="802"/>
      <c r="ZA53" s="802"/>
      <c r="ZB53" s="802"/>
      <c r="ZC53" s="802"/>
      <c r="ZD53" s="802"/>
      <c r="ZE53" s="802"/>
      <c r="ZF53" s="802"/>
      <c r="ZG53" s="802"/>
      <c r="ZH53" s="802"/>
      <c r="ZI53" s="802"/>
      <c r="ZJ53" s="802"/>
      <c r="ZK53" s="802"/>
      <c r="ZL53" s="802"/>
      <c r="ZM53" s="802"/>
      <c r="ZN53" s="802"/>
      <c r="ZO53" s="802"/>
      <c r="ZP53" s="802"/>
      <c r="ZQ53" s="802"/>
      <c r="ZR53" s="802"/>
      <c r="ZS53" s="802"/>
      <c r="ZT53" s="802"/>
      <c r="ZU53" s="802"/>
      <c r="ZV53" s="802"/>
      <c r="ZW53" s="802"/>
      <c r="ZX53" s="802"/>
      <c r="ZY53" s="802"/>
      <c r="ZZ53" s="802"/>
      <c r="AAA53" s="802"/>
      <c r="AAB53" s="802"/>
      <c r="AAC53" s="802"/>
      <c r="AAD53" s="802"/>
      <c r="AAE53" s="802"/>
      <c r="AAF53" s="802"/>
      <c r="AAG53" s="802"/>
      <c r="AAH53" s="802"/>
      <c r="AAI53" s="802"/>
      <c r="AAJ53" s="802"/>
      <c r="AAK53" s="802"/>
      <c r="AAL53" s="802"/>
      <c r="AAM53" s="802"/>
      <c r="AAN53" s="802"/>
      <c r="AAO53" s="802"/>
      <c r="AAP53" s="802"/>
      <c r="AAQ53" s="802"/>
      <c r="AAR53" s="802"/>
      <c r="AAS53" s="802"/>
      <c r="AAT53" s="802"/>
      <c r="AAU53" s="802"/>
      <c r="AAV53" s="802"/>
      <c r="AAW53" s="802"/>
      <c r="AAX53" s="802"/>
      <c r="AAY53" s="802"/>
      <c r="AAZ53" s="802"/>
      <c r="ABA53" s="802"/>
      <c r="ABB53" s="802"/>
      <c r="ABC53" s="802"/>
      <c r="ABD53" s="802"/>
      <c r="ABE53" s="802"/>
      <c r="ABF53" s="802"/>
      <c r="ABG53" s="802"/>
      <c r="ABH53" s="802"/>
      <c r="ABI53" s="802"/>
      <c r="ABJ53" s="802"/>
      <c r="ABK53" s="802"/>
      <c r="ABL53" s="802"/>
      <c r="ABM53" s="802"/>
      <c r="ABN53" s="802"/>
      <c r="ABO53" s="802"/>
      <c r="ABP53" s="802"/>
      <c r="ABQ53" s="802"/>
      <c r="ABR53" s="802"/>
      <c r="ABS53" s="802"/>
      <c r="ABT53" s="802"/>
      <c r="ABU53" s="802"/>
      <c r="ABV53" s="802"/>
      <c r="ABW53" s="802"/>
      <c r="ABX53" s="802"/>
      <c r="ABY53" s="802"/>
      <c r="ABZ53" s="802"/>
      <c r="ACA53" s="802"/>
      <c r="ACB53" s="802"/>
      <c r="ACC53" s="802"/>
      <c r="ACD53" s="802"/>
      <c r="ACE53" s="802"/>
      <c r="ACF53" s="802"/>
      <c r="ACG53" s="802"/>
      <c r="ACH53" s="802"/>
      <c r="ACI53" s="802"/>
      <c r="ACJ53" s="802"/>
      <c r="ACK53" s="802"/>
      <c r="ACL53" s="802"/>
      <c r="ACM53" s="802"/>
      <c r="ACN53" s="802"/>
      <c r="ACO53" s="802"/>
      <c r="ACP53" s="802"/>
      <c r="ACQ53" s="802"/>
      <c r="ACR53" s="802"/>
      <c r="ACS53" s="802"/>
      <c r="ACT53" s="802"/>
      <c r="ACU53" s="802"/>
      <c r="ACV53" s="802"/>
      <c r="ACW53" s="802"/>
      <c r="ACX53" s="802"/>
      <c r="ACY53" s="802"/>
      <c r="ACZ53" s="802"/>
      <c r="ADA53" s="802"/>
      <c r="ADB53" s="802"/>
      <c r="ADC53" s="802"/>
      <c r="ADD53" s="802"/>
      <c r="ADE53" s="802"/>
      <c r="ADF53" s="802"/>
      <c r="ADG53" s="802"/>
      <c r="ADH53" s="802"/>
      <c r="ADI53" s="802"/>
      <c r="ADJ53" s="802"/>
      <c r="ADK53" s="802"/>
      <c r="ADL53" s="802"/>
      <c r="ADM53" s="802"/>
      <c r="ADN53" s="802"/>
      <c r="ADO53" s="802"/>
      <c r="ADP53" s="802"/>
      <c r="ADQ53" s="802"/>
      <c r="ADR53" s="802"/>
      <c r="ADS53" s="802"/>
      <c r="ADT53" s="802"/>
      <c r="ADU53" s="802"/>
      <c r="ADV53" s="802"/>
      <c r="ADW53" s="802"/>
      <c r="ADX53" s="802"/>
      <c r="ADY53" s="802"/>
      <c r="ADZ53" s="802"/>
      <c r="AEA53" s="802"/>
      <c r="AEB53" s="802"/>
      <c r="AEC53" s="802"/>
      <c r="AED53" s="802"/>
      <c r="AEE53" s="802"/>
      <c r="AEF53" s="802"/>
      <c r="AEG53" s="802"/>
      <c r="AEH53" s="802"/>
      <c r="AEI53" s="802"/>
      <c r="AEJ53" s="802"/>
      <c r="AEK53" s="802"/>
      <c r="AEL53" s="802"/>
      <c r="AEM53" s="802"/>
      <c r="AEN53" s="802"/>
      <c r="AEO53" s="802"/>
      <c r="AEP53" s="802"/>
      <c r="AEQ53" s="802"/>
      <c r="AER53" s="802"/>
      <c r="AES53" s="802"/>
      <c r="AET53" s="802"/>
      <c r="AEU53" s="802"/>
      <c r="AEV53" s="802"/>
      <c r="AEW53" s="802"/>
      <c r="AEX53" s="802"/>
      <c r="AEY53" s="802"/>
      <c r="AEZ53" s="802"/>
      <c r="AFA53" s="802"/>
      <c r="AFB53" s="802"/>
      <c r="AFC53" s="802"/>
      <c r="AFD53" s="802"/>
      <c r="AFE53" s="802"/>
      <c r="AFF53" s="802"/>
      <c r="AFG53" s="802"/>
      <c r="AFH53" s="802"/>
      <c r="AFI53" s="802"/>
      <c r="AFJ53" s="802"/>
      <c r="AFK53" s="802"/>
      <c r="AFL53" s="802"/>
      <c r="AFM53" s="802"/>
      <c r="AFN53" s="802"/>
      <c r="AFO53" s="802"/>
      <c r="AFP53" s="802"/>
      <c r="AFQ53" s="802"/>
      <c r="AFR53" s="802"/>
      <c r="AFS53" s="802"/>
      <c r="AFT53" s="802"/>
      <c r="AFU53" s="802"/>
      <c r="AFV53" s="802"/>
      <c r="AFW53" s="802"/>
      <c r="AFX53" s="802"/>
      <c r="AFY53" s="802"/>
      <c r="AFZ53" s="802"/>
      <c r="AGA53" s="802"/>
      <c r="AGB53" s="802"/>
      <c r="AGC53" s="802"/>
      <c r="AGD53" s="802"/>
      <c r="AGE53" s="802"/>
      <c r="AGF53" s="802"/>
      <c r="AGG53" s="802"/>
      <c r="AGH53" s="802"/>
      <c r="AGI53" s="802"/>
      <c r="AGJ53" s="802"/>
      <c r="AGK53" s="802"/>
      <c r="AGL53" s="802"/>
      <c r="AGM53" s="802"/>
      <c r="AGN53" s="802"/>
      <c r="AGO53" s="802"/>
      <c r="AGP53" s="802"/>
      <c r="AGQ53" s="802"/>
      <c r="AGR53" s="802"/>
      <c r="AGS53" s="802"/>
      <c r="AGT53" s="802"/>
      <c r="AGU53" s="802"/>
      <c r="AGV53" s="802"/>
      <c r="AGW53" s="802"/>
      <c r="AGX53" s="802"/>
      <c r="AGY53" s="802"/>
      <c r="AGZ53" s="802"/>
      <c r="AHA53" s="802"/>
      <c r="AHB53" s="802"/>
      <c r="AHC53" s="802"/>
      <c r="AHD53" s="802"/>
      <c r="AHE53" s="802"/>
      <c r="AHF53" s="802"/>
      <c r="AHG53" s="802"/>
      <c r="AHH53" s="802"/>
      <c r="AHI53" s="802"/>
      <c r="AHJ53" s="802"/>
      <c r="AHK53" s="802"/>
      <c r="AHL53" s="802"/>
      <c r="AHM53" s="802"/>
      <c r="AHN53" s="802"/>
      <c r="AHO53" s="802"/>
      <c r="AHP53" s="802"/>
      <c r="AHQ53" s="802"/>
      <c r="AHR53" s="802"/>
      <c r="AHS53" s="802"/>
      <c r="AHT53" s="802"/>
      <c r="AHU53" s="802"/>
      <c r="AHV53" s="802"/>
      <c r="AHW53" s="802"/>
      <c r="AHX53" s="802"/>
      <c r="AHY53" s="802"/>
      <c r="AHZ53" s="802"/>
      <c r="AIA53" s="802"/>
      <c r="AIB53" s="802"/>
      <c r="AIC53" s="802"/>
      <c r="AID53" s="802"/>
      <c r="AIE53" s="802"/>
      <c r="AIF53" s="802"/>
      <c r="AIG53" s="802"/>
      <c r="AIH53" s="802"/>
      <c r="AII53" s="802"/>
      <c r="AIJ53" s="802"/>
      <c r="AQE53" s="802"/>
      <c r="AQF53" s="802"/>
      <c r="AQG53" s="802"/>
      <c r="AQH53" s="802"/>
      <c r="AQI53" s="802"/>
      <c r="AQJ53" s="802"/>
      <c r="AQK53" s="802"/>
      <c r="AQL53" s="802"/>
      <c r="AQM53" s="802"/>
      <c r="AQN53" s="802"/>
      <c r="AQO53" s="802"/>
      <c r="AQP53" s="802"/>
      <c r="AQQ53" s="802"/>
      <c r="AQR53" s="802"/>
      <c r="AQS53" s="802"/>
      <c r="AQT53" s="802"/>
      <c r="AQU53" s="802"/>
      <c r="AQV53" s="802"/>
      <c r="AQW53" s="802"/>
      <c r="AQX53" s="802"/>
      <c r="AQY53" s="802"/>
      <c r="AQZ53" s="802"/>
      <c r="ARA53" s="802"/>
      <c r="ARB53" s="802"/>
      <c r="ARC53" s="802"/>
      <c r="ARD53" s="802"/>
      <c r="ARE53" s="802"/>
      <c r="ARF53" s="802"/>
      <c r="ARG53" s="802"/>
      <c r="ARH53" s="802"/>
      <c r="ARI53" s="802"/>
      <c r="ARJ53" s="802"/>
      <c r="ARK53" s="802"/>
      <c r="ARL53" s="802"/>
      <c r="ARM53" s="802"/>
      <c r="ARN53" s="802"/>
      <c r="ARO53" s="802"/>
      <c r="ARP53" s="802"/>
      <c r="ARQ53" s="802"/>
      <c r="ARR53" s="802"/>
      <c r="ARS53" s="802"/>
      <c r="ART53" s="802"/>
      <c r="ARU53" s="802"/>
      <c r="ARV53" s="802"/>
      <c r="ARW53" s="802"/>
      <c r="ARX53" s="802"/>
      <c r="ARY53" s="802"/>
      <c r="ARZ53" s="802"/>
      <c r="ASA53" s="802"/>
      <c r="ASB53" s="802"/>
      <c r="ASC53" s="802"/>
      <c r="ASD53" s="802"/>
      <c r="ASE53" s="802"/>
      <c r="ASF53" s="802"/>
      <c r="ASG53" s="802"/>
      <c r="ASH53" s="802"/>
      <c r="ASI53" s="802"/>
      <c r="ASJ53" s="802"/>
      <c r="ASK53" s="802"/>
      <c r="ASL53" s="802"/>
      <c r="ATP53" s="802"/>
      <c r="ATQ53" s="802"/>
      <c r="ATR53" s="802"/>
      <c r="ATS53" s="802"/>
      <c r="ATT53" s="802"/>
      <c r="ATU53" s="802"/>
      <c r="ATV53" s="802"/>
      <c r="ATW53" s="802"/>
      <c r="ATX53" s="802"/>
      <c r="ATY53" s="802"/>
      <c r="ATZ53" s="802"/>
      <c r="AUA53" s="802"/>
      <c r="AUB53" s="802"/>
      <c r="AUC53" s="802"/>
      <c r="AUD53" s="802"/>
      <c r="AUE53" s="802"/>
      <c r="AUF53" s="802"/>
      <c r="AUG53" s="802"/>
      <c r="AUH53" s="802"/>
      <c r="AUI53" s="802"/>
      <c r="AUJ53" s="802"/>
      <c r="AUK53" s="802"/>
      <c r="AUL53" s="802"/>
      <c r="AUM53" s="802"/>
      <c r="AUN53" s="802"/>
      <c r="AUO53" s="802"/>
      <c r="AUP53" s="801"/>
      <c r="AUQ53" s="802"/>
      <c r="AUR53" s="801"/>
      <c r="AUS53" s="802"/>
      <c r="AUT53" s="801"/>
      <c r="AUU53" s="802"/>
      <c r="AUV53" s="802"/>
      <c r="AUW53" s="802"/>
      <c r="AUX53" s="802"/>
      <c r="AUY53" s="802"/>
      <c r="AUZ53" s="802"/>
      <c r="AVA53" s="802"/>
      <c r="AVB53" s="802"/>
      <c r="AVC53" s="802"/>
      <c r="AVD53" s="802"/>
      <c r="AVE53" s="802"/>
      <c r="AVF53" s="802"/>
      <c r="AVG53" s="802"/>
      <c r="AVH53" s="802"/>
      <c r="AVI53" s="802"/>
      <c r="AVJ53" s="808"/>
      <c r="AVK53" s="808"/>
      <c r="AVL53" s="808"/>
      <c r="AVM53" s="808"/>
      <c r="AVN53" s="808"/>
      <c r="AVO53" s="808"/>
      <c r="AVP53" s="808"/>
      <c r="AVQ53" s="808"/>
      <c r="AVR53" s="808"/>
      <c r="AVS53" s="808"/>
      <c r="AVT53" s="808"/>
      <c r="AVU53" s="809"/>
      <c r="AVV53" s="809"/>
      <c r="AVW53" s="809"/>
      <c r="AVX53" s="809"/>
      <c r="AVY53" s="809"/>
      <c r="AVZ53" s="809"/>
      <c r="AWA53" s="809"/>
      <c r="AWB53" s="809"/>
      <c r="AWC53" s="809"/>
      <c r="AWD53" s="809"/>
      <c r="AWE53" s="809"/>
      <c r="AWF53" s="809"/>
      <c r="AWG53" s="809"/>
      <c r="AWH53" s="809"/>
      <c r="AWI53" s="809"/>
      <c r="AWJ53" s="809"/>
      <c r="AWK53" s="809"/>
      <c r="AWL53" s="809"/>
      <c r="AWM53" s="809"/>
      <c r="AWN53" s="809"/>
      <c r="AWO53" s="809"/>
      <c r="AWP53" s="809"/>
      <c r="AWQ53" s="809"/>
      <c r="AWR53" s="808"/>
      <c r="AWS53" s="761"/>
      <c r="AWT53" s="808"/>
      <c r="AWU53" s="809"/>
      <c r="AWV53" s="809"/>
      <c r="AWW53" s="809"/>
      <c r="AWX53" s="809"/>
      <c r="AWY53" s="809"/>
      <c r="AWZ53" s="809"/>
      <c r="AXA53" s="809"/>
      <c r="AXB53" s="809"/>
      <c r="AXC53" s="809"/>
      <c r="AXD53" s="809"/>
      <c r="AXE53" s="809"/>
      <c r="AXF53" s="809"/>
      <c r="AXG53" s="809"/>
      <c r="AXH53" s="809"/>
      <c r="AXI53" s="809"/>
      <c r="AXJ53" s="809"/>
      <c r="AXK53" s="809"/>
      <c r="AXL53" s="809"/>
      <c r="AXM53" s="809"/>
      <c r="AXN53" s="809"/>
      <c r="AXO53" s="809"/>
      <c r="AXP53" s="809"/>
      <c r="AXQ53" s="809"/>
      <c r="AXR53" s="809"/>
      <c r="AXS53" s="809"/>
      <c r="AXT53" s="809"/>
      <c r="AXU53" s="809"/>
      <c r="AXV53" s="809"/>
      <c r="AXW53" s="809"/>
      <c r="AXX53" s="809"/>
      <c r="AXY53" s="809"/>
      <c r="AXZ53" s="809"/>
      <c r="AYA53" s="809"/>
      <c r="AYB53" s="809"/>
      <c r="AYC53" s="809"/>
      <c r="AYD53" s="808"/>
      <c r="AYE53" s="808"/>
      <c r="AYF53" s="809"/>
      <c r="AYG53" s="808"/>
      <c r="AYH53" s="810"/>
      <c r="AYI53" s="810"/>
      <c r="AYJ53" s="810"/>
      <c r="AYK53" s="810"/>
      <c r="AYL53" s="810"/>
      <c r="AYM53" s="810"/>
      <c r="AYN53" s="810"/>
      <c r="AYO53" s="810"/>
      <c r="AYP53" s="810"/>
      <c r="AYQ53" s="810"/>
      <c r="AYR53" s="810"/>
      <c r="AYS53" s="810"/>
      <c r="AYT53" s="810"/>
      <c r="AYU53" s="810"/>
      <c r="AYV53" s="810"/>
      <c r="AYW53" s="810"/>
      <c r="AYX53" s="810"/>
      <c r="AYY53" s="810"/>
      <c r="AYZ53" s="810"/>
      <c r="AZA53" s="810"/>
      <c r="AZB53" s="810"/>
      <c r="AZC53" s="810"/>
      <c r="AZD53" s="810"/>
      <c r="AZE53" s="810"/>
      <c r="AZF53" s="810"/>
      <c r="AZG53" s="810"/>
      <c r="AZH53" s="810"/>
      <c r="AZI53" s="810"/>
      <c r="AZJ53" s="810"/>
      <c r="AZK53" s="810"/>
      <c r="AZL53" s="810"/>
      <c r="AZM53" s="810"/>
      <c r="AZN53" s="810"/>
      <c r="AZO53" s="810"/>
      <c r="AZP53" s="809"/>
      <c r="AZQ53" s="802"/>
      <c r="AZR53" s="802"/>
      <c r="AZS53" s="802"/>
    </row>
    <row r="54" spans="45:920 1123:1371" s="793" customFormat="1" ht="13.5">
      <c r="AS54" s="802"/>
      <c r="AT54" s="802"/>
      <c r="AU54" s="802"/>
      <c r="AV54" s="802"/>
      <c r="AW54" s="802"/>
      <c r="AX54" s="802"/>
      <c r="AY54" s="802"/>
      <c r="AZ54" s="802"/>
      <c r="BA54" s="802"/>
      <c r="BB54" s="802"/>
      <c r="BC54" s="802"/>
      <c r="BD54" s="802"/>
      <c r="BE54" s="802"/>
      <c r="BF54" s="802"/>
      <c r="BG54" s="802"/>
      <c r="BH54" s="802"/>
      <c r="BI54" s="802"/>
      <c r="BJ54" s="802"/>
      <c r="BK54" s="802"/>
      <c r="BL54" s="802"/>
      <c r="BM54" s="802"/>
      <c r="BN54" s="802"/>
      <c r="BO54" s="802"/>
      <c r="BP54" s="802"/>
      <c r="BQ54" s="802"/>
      <c r="BR54" s="802"/>
      <c r="BS54" s="802"/>
      <c r="BT54" s="802"/>
      <c r="BU54" s="802"/>
      <c r="BV54" s="802"/>
      <c r="BW54" s="802"/>
      <c r="BX54" s="802"/>
      <c r="BY54" s="802"/>
      <c r="BZ54" s="802"/>
      <c r="CA54" s="802"/>
      <c r="CB54" s="802"/>
      <c r="CC54" s="802"/>
      <c r="CD54" s="802"/>
      <c r="CE54" s="802"/>
      <c r="CF54" s="802"/>
      <c r="CG54" s="802"/>
      <c r="CH54" s="802"/>
      <c r="CI54" s="802"/>
      <c r="CJ54" s="802"/>
      <c r="CK54" s="802"/>
      <c r="CL54" s="802"/>
      <c r="CM54" s="802"/>
      <c r="CN54" s="802"/>
      <c r="CO54" s="802"/>
      <c r="CP54" s="802"/>
      <c r="CQ54" s="802"/>
      <c r="CR54" s="802"/>
      <c r="CS54" s="802"/>
      <c r="CT54" s="802"/>
      <c r="CU54" s="802"/>
      <c r="CV54" s="802"/>
      <c r="CW54" s="802"/>
      <c r="CX54" s="802"/>
      <c r="CY54" s="802"/>
      <c r="CZ54" s="802"/>
      <c r="DA54" s="802"/>
      <c r="DB54" s="802"/>
      <c r="DC54" s="802"/>
      <c r="DD54" s="802"/>
      <c r="DE54" s="802"/>
      <c r="DF54" s="802"/>
      <c r="DG54" s="802"/>
      <c r="DH54" s="802"/>
      <c r="DI54" s="802"/>
      <c r="DJ54" s="802"/>
      <c r="DK54" s="802"/>
      <c r="DL54" s="802"/>
      <c r="DM54" s="802"/>
      <c r="DN54" s="802"/>
      <c r="DO54" s="802"/>
      <c r="DP54" s="802"/>
      <c r="DQ54" s="802"/>
      <c r="DR54" s="802"/>
      <c r="DS54" s="802"/>
      <c r="DT54" s="802"/>
      <c r="DU54" s="802"/>
      <c r="DV54" s="802"/>
      <c r="DW54" s="802"/>
      <c r="DX54" s="802"/>
      <c r="DY54" s="802"/>
      <c r="DZ54" s="802"/>
      <c r="EA54" s="802"/>
      <c r="EB54" s="802"/>
      <c r="EC54" s="802"/>
      <c r="ED54" s="802"/>
      <c r="EE54" s="802"/>
      <c r="EF54" s="802"/>
      <c r="EG54" s="802"/>
      <c r="EH54" s="802"/>
      <c r="EI54" s="802"/>
      <c r="EJ54" s="802"/>
      <c r="EK54" s="802"/>
      <c r="EL54" s="802"/>
      <c r="EM54" s="802"/>
      <c r="EN54" s="802"/>
      <c r="EO54" s="802"/>
      <c r="EP54" s="802"/>
      <c r="EQ54" s="802"/>
      <c r="ER54" s="802"/>
      <c r="ES54" s="802"/>
      <c r="ET54" s="802"/>
      <c r="EU54" s="802"/>
      <c r="EV54" s="802"/>
      <c r="EW54" s="802"/>
      <c r="EX54" s="802"/>
      <c r="EY54" s="802"/>
      <c r="EZ54" s="802"/>
      <c r="FA54" s="802"/>
      <c r="FB54" s="802"/>
      <c r="FC54" s="802"/>
      <c r="FD54" s="802"/>
      <c r="FE54" s="802"/>
      <c r="FF54" s="802"/>
      <c r="FG54" s="802"/>
      <c r="FH54" s="802"/>
      <c r="FI54" s="802"/>
      <c r="FJ54" s="802"/>
      <c r="FK54" s="802"/>
      <c r="FL54" s="802"/>
      <c r="FM54" s="802"/>
      <c r="FN54" s="802"/>
      <c r="FO54" s="802"/>
      <c r="FP54" s="802"/>
      <c r="FQ54" s="802"/>
      <c r="FR54" s="802"/>
      <c r="FS54" s="802"/>
      <c r="FT54" s="802"/>
      <c r="FU54" s="802"/>
      <c r="FV54" s="802"/>
      <c r="FW54" s="802"/>
      <c r="FX54" s="802"/>
      <c r="FY54" s="802"/>
      <c r="FZ54" s="802"/>
      <c r="GA54" s="802"/>
      <c r="GB54" s="802"/>
      <c r="GC54" s="802"/>
      <c r="GD54" s="802"/>
      <c r="GE54" s="802"/>
      <c r="GF54" s="802"/>
      <c r="GG54" s="802"/>
      <c r="GH54" s="802"/>
      <c r="GI54" s="802"/>
      <c r="GJ54" s="802"/>
      <c r="GK54" s="802"/>
      <c r="GL54" s="802"/>
      <c r="GM54" s="802"/>
      <c r="GN54" s="802"/>
      <c r="GO54" s="802"/>
      <c r="GP54" s="802"/>
      <c r="GQ54" s="802"/>
      <c r="GR54" s="802"/>
      <c r="GS54" s="802"/>
      <c r="GT54" s="802"/>
      <c r="GU54" s="802"/>
      <c r="GV54" s="802"/>
      <c r="GW54" s="802"/>
      <c r="GX54" s="802"/>
      <c r="GY54" s="802"/>
      <c r="GZ54" s="802"/>
      <c r="HA54" s="802"/>
      <c r="HB54" s="802"/>
      <c r="HC54" s="802"/>
      <c r="HD54" s="802"/>
      <c r="HE54" s="802"/>
      <c r="HF54" s="802"/>
      <c r="HG54" s="802"/>
      <c r="HH54" s="802"/>
      <c r="HI54" s="802"/>
      <c r="HJ54" s="802"/>
      <c r="HK54" s="802"/>
      <c r="HL54" s="802"/>
      <c r="HM54" s="802"/>
      <c r="HN54" s="802"/>
      <c r="HO54" s="802"/>
      <c r="HP54" s="802"/>
      <c r="HQ54" s="802"/>
      <c r="HR54" s="802"/>
      <c r="HS54" s="802"/>
      <c r="HT54" s="802"/>
      <c r="HU54" s="802"/>
      <c r="HV54" s="802"/>
      <c r="HW54" s="802"/>
      <c r="HX54" s="802"/>
      <c r="HY54" s="802"/>
      <c r="HZ54" s="802"/>
      <c r="IA54" s="802"/>
      <c r="IB54" s="802"/>
      <c r="IC54" s="802"/>
      <c r="ID54" s="802"/>
      <c r="IE54" s="802"/>
      <c r="IF54" s="802"/>
      <c r="IG54" s="802"/>
      <c r="IH54" s="802"/>
      <c r="II54" s="802"/>
      <c r="IJ54" s="802"/>
      <c r="IK54" s="802"/>
      <c r="IL54" s="802"/>
      <c r="IM54" s="802"/>
      <c r="IN54" s="802"/>
      <c r="IO54" s="802"/>
      <c r="IP54" s="802"/>
      <c r="IQ54" s="802"/>
      <c r="IR54" s="802"/>
      <c r="IS54" s="802"/>
      <c r="IT54" s="802"/>
      <c r="IU54" s="802"/>
      <c r="IV54" s="802"/>
      <c r="IW54" s="802"/>
      <c r="IX54" s="802"/>
      <c r="IY54" s="802"/>
      <c r="IZ54" s="802"/>
      <c r="JA54" s="802"/>
      <c r="JB54" s="802"/>
      <c r="JC54" s="802"/>
      <c r="JD54" s="802"/>
      <c r="JE54" s="802"/>
      <c r="JF54" s="802"/>
      <c r="JG54" s="802"/>
      <c r="JH54" s="802"/>
      <c r="JI54" s="802"/>
      <c r="JJ54" s="802"/>
      <c r="JK54" s="802"/>
      <c r="JL54" s="802"/>
      <c r="JM54" s="802"/>
      <c r="JN54" s="802"/>
      <c r="JO54" s="802"/>
      <c r="JP54" s="802"/>
      <c r="JQ54" s="802"/>
      <c r="JR54" s="802"/>
      <c r="JS54" s="802"/>
      <c r="JT54" s="802"/>
      <c r="JU54" s="802"/>
      <c r="JV54" s="802"/>
      <c r="JW54" s="802"/>
      <c r="JX54" s="802"/>
      <c r="JY54" s="802"/>
      <c r="JZ54" s="802"/>
      <c r="KA54" s="802"/>
      <c r="KB54" s="802"/>
      <c r="KC54" s="802"/>
      <c r="KD54" s="802"/>
      <c r="KE54" s="802"/>
      <c r="KF54" s="802"/>
      <c r="KG54" s="802"/>
      <c r="KH54" s="802"/>
      <c r="KI54" s="802"/>
      <c r="KJ54" s="802"/>
      <c r="KK54" s="802"/>
      <c r="KL54" s="802"/>
      <c r="KM54" s="802"/>
      <c r="KN54" s="802"/>
      <c r="KO54" s="802"/>
      <c r="KP54" s="802"/>
      <c r="KQ54" s="802"/>
      <c r="KR54" s="802"/>
      <c r="KS54" s="802"/>
      <c r="KT54" s="802"/>
      <c r="KU54" s="802"/>
      <c r="KV54" s="802"/>
      <c r="KW54" s="802"/>
      <c r="KX54" s="802"/>
      <c r="KY54" s="802"/>
      <c r="KZ54" s="802"/>
      <c r="LA54" s="802"/>
      <c r="LB54" s="802"/>
      <c r="LC54" s="802"/>
      <c r="LD54" s="802"/>
      <c r="LE54" s="802"/>
      <c r="LF54" s="802"/>
      <c r="LG54" s="802"/>
      <c r="LH54" s="802"/>
      <c r="LI54" s="802"/>
      <c r="LJ54" s="802"/>
      <c r="LK54" s="802"/>
      <c r="LL54" s="802"/>
      <c r="LM54" s="802"/>
      <c r="LN54" s="802"/>
      <c r="LO54" s="802"/>
      <c r="LP54" s="802"/>
      <c r="LQ54" s="802"/>
      <c r="LR54" s="802"/>
      <c r="LS54" s="802"/>
      <c r="LT54" s="802"/>
      <c r="LU54" s="802"/>
      <c r="LV54" s="802"/>
      <c r="LW54" s="802"/>
      <c r="LX54" s="802"/>
      <c r="LY54" s="802"/>
      <c r="LZ54" s="802"/>
      <c r="MA54" s="802"/>
      <c r="MB54" s="802"/>
      <c r="MC54" s="802"/>
      <c r="MD54" s="802"/>
      <c r="ME54" s="802"/>
      <c r="MF54" s="802"/>
      <c r="MG54" s="802"/>
      <c r="MH54" s="802"/>
      <c r="MI54" s="802"/>
      <c r="MJ54" s="802"/>
      <c r="MK54" s="802"/>
      <c r="ML54" s="802"/>
      <c r="MM54" s="802"/>
      <c r="MN54" s="802"/>
      <c r="MO54" s="802"/>
      <c r="MP54" s="802"/>
      <c r="MQ54" s="802"/>
      <c r="MR54" s="802"/>
      <c r="MS54" s="802"/>
      <c r="MT54" s="802"/>
      <c r="MU54" s="802"/>
      <c r="MV54" s="802"/>
      <c r="MW54" s="802"/>
      <c r="MX54" s="802"/>
      <c r="MY54" s="802"/>
      <c r="MZ54" s="802"/>
      <c r="NA54" s="802"/>
      <c r="NB54" s="802"/>
      <c r="NC54" s="802"/>
      <c r="ND54" s="802"/>
      <c r="NE54" s="802"/>
      <c r="NF54" s="802"/>
      <c r="NG54" s="802"/>
      <c r="NH54" s="802"/>
      <c r="NI54" s="802"/>
      <c r="NJ54" s="802"/>
      <c r="NK54" s="802"/>
      <c r="NL54" s="802"/>
      <c r="NM54" s="802"/>
      <c r="NN54" s="802"/>
      <c r="NO54" s="802"/>
      <c r="NP54" s="802"/>
      <c r="NQ54" s="802"/>
      <c r="NR54" s="802"/>
      <c r="NS54" s="802"/>
      <c r="NT54" s="802"/>
      <c r="NU54" s="802"/>
      <c r="NV54" s="802"/>
      <c r="NW54" s="802"/>
      <c r="NX54" s="802"/>
      <c r="NY54" s="802"/>
      <c r="NZ54" s="802"/>
      <c r="OA54" s="802"/>
      <c r="OB54" s="802"/>
      <c r="OC54" s="802"/>
      <c r="OD54" s="802"/>
      <c r="OE54" s="802"/>
      <c r="OF54" s="802"/>
      <c r="OG54" s="802"/>
      <c r="OH54" s="802"/>
      <c r="OI54" s="802"/>
      <c r="OJ54" s="802"/>
      <c r="OK54" s="802"/>
      <c r="OL54" s="802"/>
      <c r="OM54" s="802"/>
      <c r="ON54" s="802"/>
      <c r="OO54" s="802"/>
      <c r="OP54" s="802"/>
      <c r="OQ54" s="802"/>
      <c r="OR54" s="802"/>
      <c r="OS54" s="802"/>
      <c r="OT54" s="802"/>
      <c r="OU54" s="802"/>
      <c r="OV54" s="802"/>
      <c r="OW54" s="802"/>
      <c r="OX54" s="802"/>
      <c r="OY54" s="802"/>
      <c r="OZ54" s="802"/>
      <c r="PA54" s="802"/>
      <c r="PB54" s="802"/>
      <c r="PC54" s="802"/>
      <c r="PD54" s="802"/>
      <c r="PE54" s="802"/>
      <c r="PF54" s="802"/>
      <c r="PG54" s="802"/>
      <c r="PH54" s="802"/>
      <c r="PI54" s="802"/>
      <c r="PJ54" s="802"/>
      <c r="PK54" s="802"/>
      <c r="PL54" s="802"/>
      <c r="PM54" s="802"/>
      <c r="PN54" s="802"/>
      <c r="PO54" s="802"/>
      <c r="PP54" s="802"/>
      <c r="PQ54" s="802"/>
      <c r="PR54" s="802"/>
      <c r="PS54" s="802"/>
      <c r="PT54" s="802"/>
      <c r="PU54" s="802"/>
      <c r="PV54" s="802"/>
      <c r="PW54" s="802"/>
      <c r="PX54" s="802"/>
      <c r="PY54" s="802"/>
      <c r="PZ54" s="802"/>
      <c r="QA54" s="802"/>
      <c r="QB54" s="802"/>
      <c r="QC54" s="802"/>
      <c r="QD54" s="802"/>
      <c r="QE54" s="802"/>
      <c r="QF54" s="802"/>
      <c r="QG54" s="802"/>
      <c r="QH54" s="802"/>
      <c r="QI54" s="802"/>
      <c r="QJ54" s="802"/>
      <c r="QK54" s="802"/>
      <c r="QL54" s="802"/>
      <c r="QM54" s="802"/>
      <c r="QN54" s="802"/>
      <c r="QO54" s="802"/>
      <c r="QP54" s="802"/>
      <c r="QQ54" s="802"/>
      <c r="QR54" s="802"/>
      <c r="QS54" s="802"/>
      <c r="QT54" s="802"/>
      <c r="QU54" s="802"/>
      <c r="QV54" s="802"/>
      <c r="QW54" s="802"/>
      <c r="QX54" s="802"/>
      <c r="QY54" s="802"/>
      <c r="QZ54" s="802"/>
      <c r="RA54" s="802"/>
      <c r="RB54" s="802"/>
      <c r="RC54" s="802"/>
      <c r="RD54" s="802"/>
      <c r="RE54" s="802"/>
      <c r="RF54" s="802"/>
      <c r="RG54" s="802"/>
      <c r="RH54" s="802"/>
      <c r="RI54" s="802"/>
      <c r="RJ54" s="802"/>
      <c r="RK54" s="802"/>
      <c r="RL54" s="802"/>
      <c r="RM54" s="802"/>
      <c r="RN54" s="802"/>
      <c r="RO54" s="802"/>
      <c r="RP54" s="802"/>
      <c r="RQ54" s="802"/>
      <c r="RR54" s="802"/>
      <c r="RS54" s="802"/>
      <c r="RT54" s="802"/>
      <c r="RU54" s="802"/>
      <c r="RV54" s="802"/>
      <c r="RW54" s="802"/>
      <c r="RX54" s="802"/>
      <c r="RY54" s="802"/>
      <c r="RZ54" s="802"/>
      <c r="SA54" s="802"/>
      <c r="SB54" s="802"/>
      <c r="SC54" s="802"/>
      <c r="SD54" s="802"/>
      <c r="SE54" s="802"/>
      <c r="SF54" s="802"/>
      <c r="SG54" s="802"/>
      <c r="SH54" s="802"/>
      <c r="SI54" s="802"/>
      <c r="SJ54" s="802"/>
      <c r="SK54" s="802"/>
      <c r="SL54" s="802"/>
      <c r="SM54" s="802"/>
      <c r="SN54" s="802"/>
      <c r="SO54" s="802"/>
      <c r="SP54" s="802"/>
      <c r="SQ54" s="802"/>
      <c r="SR54" s="802"/>
      <c r="SS54" s="802"/>
      <c r="ST54" s="802"/>
      <c r="SU54" s="802"/>
      <c r="SV54" s="802"/>
      <c r="SW54" s="802"/>
      <c r="SX54" s="802"/>
      <c r="SY54" s="802"/>
      <c r="SZ54" s="802"/>
      <c r="TA54" s="802"/>
      <c r="TB54" s="802"/>
      <c r="TC54" s="802"/>
      <c r="TD54" s="802"/>
      <c r="TE54" s="802"/>
      <c r="TF54" s="802"/>
      <c r="TG54" s="802"/>
      <c r="TH54" s="802"/>
      <c r="TI54" s="802"/>
      <c r="TJ54" s="802"/>
      <c r="TK54" s="802"/>
      <c r="TL54" s="802"/>
      <c r="TM54" s="802"/>
      <c r="TN54" s="802"/>
      <c r="TO54" s="802"/>
      <c r="TP54" s="802"/>
      <c r="TQ54" s="802"/>
      <c r="TR54" s="802"/>
      <c r="TS54" s="802"/>
      <c r="TT54" s="802"/>
      <c r="TU54" s="802"/>
      <c r="TV54" s="802"/>
      <c r="TW54" s="802"/>
      <c r="TX54" s="802"/>
      <c r="TY54" s="802"/>
      <c r="TZ54" s="802"/>
      <c r="UA54" s="802"/>
      <c r="UB54" s="802"/>
      <c r="UC54" s="802"/>
      <c r="UD54" s="802"/>
      <c r="UE54" s="802"/>
      <c r="UF54" s="802"/>
      <c r="UG54" s="802"/>
      <c r="UH54" s="802"/>
      <c r="UI54" s="802"/>
      <c r="UJ54" s="802"/>
      <c r="UK54" s="802"/>
      <c r="UL54" s="802"/>
      <c r="UM54" s="802"/>
      <c r="UN54" s="802"/>
      <c r="UO54" s="802"/>
      <c r="UP54" s="802"/>
      <c r="UQ54" s="802"/>
      <c r="UR54" s="802"/>
      <c r="US54" s="802"/>
      <c r="UT54" s="802"/>
      <c r="UU54" s="802"/>
      <c r="UV54" s="802"/>
      <c r="UW54" s="802"/>
      <c r="UX54" s="802"/>
      <c r="UY54" s="802"/>
      <c r="UZ54" s="802"/>
      <c r="VA54" s="802"/>
      <c r="VB54" s="802"/>
      <c r="VC54" s="802"/>
      <c r="VD54" s="802"/>
      <c r="VE54" s="802"/>
      <c r="VF54" s="802"/>
      <c r="VG54" s="802"/>
      <c r="VH54" s="802"/>
      <c r="VI54" s="802"/>
      <c r="VJ54" s="802"/>
      <c r="VK54" s="802"/>
      <c r="VL54" s="802"/>
      <c r="VM54" s="802"/>
      <c r="VN54" s="802"/>
      <c r="VO54" s="802"/>
      <c r="VP54" s="802"/>
      <c r="VQ54" s="802"/>
      <c r="VR54" s="802"/>
      <c r="VS54" s="802"/>
      <c r="VT54" s="802"/>
      <c r="VU54" s="802"/>
      <c r="VV54" s="802"/>
      <c r="VW54" s="802"/>
      <c r="VX54" s="802"/>
      <c r="VY54" s="802"/>
      <c r="VZ54" s="802"/>
      <c r="WA54" s="802"/>
      <c r="WB54" s="802"/>
      <c r="WC54" s="802"/>
      <c r="WD54" s="802"/>
      <c r="WE54" s="802"/>
      <c r="WF54" s="802"/>
      <c r="WG54" s="802"/>
      <c r="WH54" s="802"/>
      <c r="WI54" s="802"/>
      <c r="WJ54" s="802"/>
      <c r="WK54" s="802"/>
      <c r="WL54" s="802"/>
      <c r="WM54" s="802"/>
      <c r="WN54" s="802"/>
      <c r="WO54" s="802"/>
      <c r="WP54" s="802"/>
      <c r="WQ54" s="802"/>
      <c r="WR54" s="802"/>
      <c r="WS54" s="802"/>
      <c r="WT54" s="802"/>
      <c r="WU54" s="802"/>
      <c r="WV54" s="802"/>
      <c r="WW54" s="802"/>
      <c r="WX54" s="802"/>
      <c r="WY54" s="802"/>
      <c r="WZ54" s="802"/>
      <c r="XA54" s="802"/>
      <c r="XB54" s="802"/>
      <c r="XC54" s="802"/>
      <c r="XD54" s="802"/>
      <c r="XE54" s="802"/>
      <c r="XF54" s="802"/>
      <c r="XG54" s="802"/>
      <c r="XH54" s="802"/>
      <c r="XI54" s="802"/>
      <c r="XJ54" s="802"/>
      <c r="XK54" s="802"/>
      <c r="XL54" s="802"/>
      <c r="XM54" s="802"/>
      <c r="XN54" s="802"/>
      <c r="XO54" s="802"/>
      <c r="XP54" s="802"/>
      <c r="XQ54" s="802"/>
      <c r="XR54" s="802"/>
      <c r="XS54" s="802"/>
      <c r="XT54" s="802"/>
      <c r="XU54" s="802"/>
      <c r="XV54" s="802"/>
      <c r="XW54" s="802"/>
      <c r="XX54" s="802"/>
      <c r="XY54" s="802"/>
      <c r="XZ54" s="802"/>
      <c r="YA54" s="802"/>
      <c r="YB54" s="802"/>
      <c r="YC54" s="802"/>
      <c r="YD54" s="802"/>
      <c r="YE54" s="802"/>
      <c r="YF54" s="802"/>
      <c r="YG54" s="802"/>
      <c r="YH54" s="802"/>
      <c r="YI54" s="802"/>
      <c r="YJ54" s="802"/>
      <c r="YK54" s="802"/>
      <c r="YL54" s="802"/>
      <c r="YM54" s="802"/>
      <c r="YN54" s="802"/>
      <c r="YO54" s="802"/>
      <c r="YP54" s="802"/>
      <c r="YQ54" s="802"/>
      <c r="YR54" s="802"/>
      <c r="YS54" s="802"/>
      <c r="YT54" s="802"/>
      <c r="YU54" s="802"/>
      <c r="YV54" s="802"/>
      <c r="YW54" s="802"/>
      <c r="YX54" s="802"/>
      <c r="YY54" s="802"/>
      <c r="YZ54" s="802"/>
      <c r="ZA54" s="802"/>
      <c r="ZB54" s="802"/>
      <c r="ZC54" s="802"/>
      <c r="ZD54" s="802"/>
      <c r="ZE54" s="802"/>
      <c r="ZF54" s="802"/>
      <c r="ZG54" s="802"/>
      <c r="ZH54" s="802"/>
      <c r="ZI54" s="802"/>
      <c r="ZJ54" s="802"/>
      <c r="ZK54" s="802"/>
      <c r="ZL54" s="802"/>
      <c r="ZM54" s="802"/>
      <c r="ZN54" s="802"/>
      <c r="ZO54" s="802"/>
      <c r="ZP54" s="802"/>
      <c r="ZQ54" s="802"/>
      <c r="ZR54" s="802"/>
      <c r="ZS54" s="802"/>
      <c r="ZT54" s="802"/>
      <c r="ZU54" s="802"/>
      <c r="ZV54" s="802"/>
      <c r="ZW54" s="802"/>
      <c r="ZX54" s="802"/>
      <c r="ZY54" s="802"/>
      <c r="ZZ54" s="802"/>
      <c r="AAA54" s="802"/>
      <c r="AAB54" s="802"/>
      <c r="AAC54" s="802"/>
      <c r="AAD54" s="802"/>
      <c r="AAE54" s="802"/>
      <c r="AAF54" s="802"/>
      <c r="AAG54" s="802"/>
      <c r="AAH54" s="802"/>
      <c r="AAI54" s="802"/>
      <c r="AAJ54" s="802"/>
      <c r="AAK54" s="802"/>
      <c r="AAL54" s="802"/>
      <c r="AAM54" s="802"/>
      <c r="AAN54" s="802"/>
      <c r="AAO54" s="802"/>
      <c r="AAP54" s="802"/>
      <c r="AAQ54" s="802"/>
      <c r="AAR54" s="802"/>
      <c r="AAS54" s="802"/>
      <c r="AAT54" s="802"/>
      <c r="AAU54" s="802"/>
      <c r="AAV54" s="802"/>
      <c r="AAW54" s="802"/>
      <c r="AAX54" s="802"/>
      <c r="AAY54" s="802"/>
      <c r="AAZ54" s="802"/>
      <c r="ABA54" s="802"/>
      <c r="ABB54" s="802"/>
      <c r="ABC54" s="802"/>
      <c r="ABD54" s="802"/>
      <c r="ABE54" s="802"/>
      <c r="ABF54" s="802"/>
      <c r="ABG54" s="802"/>
      <c r="ABH54" s="802"/>
      <c r="ABI54" s="802"/>
      <c r="ABJ54" s="802"/>
      <c r="ABK54" s="802"/>
      <c r="ABL54" s="802"/>
      <c r="ABM54" s="802"/>
      <c r="ABN54" s="802"/>
      <c r="ABO54" s="802"/>
      <c r="ABP54" s="802"/>
      <c r="ABQ54" s="802"/>
      <c r="ABR54" s="802"/>
      <c r="ABS54" s="802"/>
      <c r="ABT54" s="802"/>
      <c r="ABU54" s="802"/>
      <c r="ABV54" s="802"/>
      <c r="ABW54" s="802"/>
      <c r="ABX54" s="802"/>
      <c r="ABY54" s="802"/>
      <c r="ABZ54" s="802"/>
      <c r="ACA54" s="802"/>
      <c r="ACB54" s="802"/>
      <c r="ACC54" s="802"/>
      <c r="ACD54" s="802"/>
      <c r="ACE54" s="802"/>
      <c r="ACF54" s="802"/>
      <c r="ACG54" s="802"/>
      <c r="ACH54" s="802"/>
      <c r="ACI54" s="802"/>
      <c r="ACJ54" s="802"/>
      <c r="ACK54" s="802"/>
      <c r="ACL54" s="802"/>
      <c r="ACM54" s="802"/>
      <c r="ACN54" s="802"/>
      <c r="ACO54" s="802"/>
      <c r="ACP54" s="802"/>
      <c r="ACQ54" s="802"/>
      <c r="ACR54" s="802"/>
      <c r="ACS54" s="802"/>
      <c r="ACT54" s="802"/>
      <c r="ACU54" s="802"/>
      <c r="ACV54" s="802"/>
      <c r="ACW54" s="802"/>
      <c r="ACX54" s="802"/>
      <c r="ACY54" s="802"/>
      <c r="ACZ54" s="802"/>
      <c r="ADA54" s="802"/>
      <c r="ADB54" s="802"/>
      <c r="ADC54" s="802"/>
      <c r="ADD54" s="802"/>
      <c r="ADE54" s="802"/>
      <c r="ADF54" s="802"/>
      <c r="ADG54" s="802"/>
      <c r="ADH54" s="802"/>
      <c r="ADI54" s="802"/>
      <c r="ADJ54" s="802"/>
      <c r="ADK54" s="802"/>
      <c r="ADL54" s="802"/>
      <c r="ADM54" s="802"/>
      <c r="ADN54" s="802"/>
      <c r="ADO54" s="802"/>
      <c r="ADP54" s="802"/>
      <c r="ADQ54" s="802"/>
      <c r="ADR54" s="802"/>
      <c r="ADS54" s="802"/>
      <c r="ADT54" s="802"/>
      <c r="ADU54" s="802"/>
      <c r="ADV54" s="802"/>
      <c r="ADW54" s="802"/>
      <c r="ADX54" s="802"/>
      <c r="ADY54" s="802"/>
      <c r="ADZ54" s="802"/>
      <c r="AEA54" s="802"/>
      <c r="AEB54" s="802"/>
      <c r="AEC54" s="802"/>
      <c r="AED54" s="802"/>
      <c r="AEE54" s="802"/>
      <c r="AEF54" s="802"/>
      <c r="AEG54" s="802"/>
      <c r="AEH54" s="802"/>
      <c r="AEI54" s="802"/>
      <c r="AEJ54" s="802"/>
      <c r="AEK54" s="802"/>
      <c r="AEL54" s="802"/>
      <c r="AEM54" s="802"/>
      <c r="AEN54" s="802"/>
      <c r="AEO54" s="802"/>
      <c r="AEP54" s="802"/>
      <c r="AEQ54" s="802"/>
      <c r="AER54" s="802"/>
      <c r="AES54" s="802"/>
      <c r="AET54" s="802"/>
      <c r="AEU54" s="802"/>
      <c r="AEV54" s="802"/>
      <c r="AEW54" s="802"/>
      <c r="AEX54" s="802"/>
      <c r="AEY54" s="802"/>
      <c r="AEZ54" s="802"/>
      <c r="AFA54" s="802"/>
      <c r="AFB54" s="802"/>
      <c r="AFC54" s="802"/>
      <c r="AFD54" s="802"/>
      <c r="AFE54" s="802"/>
      <c r="AFF54" s="802"/>
      <c r="AFG54" s="802"/>
      <c r="AFH54" s="802"/>
      <c r="AFI54" s="802"/>
      <c r="AFJ54" s="802"/>
      <c r="AFK54" s="802"/>
      <c r="AFL54" s="802"/>
      <c r="AFM54" s="802"/>
      <c r="AFN54" s="802"/>
      <c r="AFO54" s="802"/>
      <c r="AFP54" s="802"/>
      <c r="AFQ54" s="802"/>
      <c r="AFR54" s="802"/>
      <c r="AFS54" s="802"/>
      <c r="AFT54" s="802"/>
      <c r="AFU54" s="802"/>
      <c r="AFV54" s="802"/>
      <c r="AFW54" s="802"/>
      <c r="AFX54" s="802"/>
      <c r="AFY54" s="802"/>
      <c r="AFZ54" s="802"/>
      <c r="AGA54" s="802"/>
      <c r="AGB54" s="802"/>
      <c r="AGC54" s="802"/>
      <c r="AGD54" s="802"/>
      <c r="AGE54" s="802"/>
      <c r="AGF54" s="802"/>
      <c r="AGG54" s="802"/>
      <c r="AGH54" s="802"/>
      <c r="AGI54" s="802"/>
      <c r="AGJ54" s="802"/>
      <c r="AGK54" s="802"/>
      <c r="AGL54" s="802"/>
      <c r="AGM54" s="802"/>
      <c r="AGN54" s="802"/>
      <c r="AGO54" s="802"/>
      <c r="AGP54" s="802"/>
      <c r="AGQ54" s="802"/>
      <c r="AGR54" s="802"/>
      <c r="AGS54" s="802"/>
      <c r="AGT54" s="802"/>
      <c r="AGU54" s="802"/>
      <c r="AGV54" s="802"/>
      <c r="AGW54" s="802"/>
      <c r="AGX54" s="802"/>
      <c r="AGY54" s="802"/>
      <c r="AGZ54" s="802"/>
      <c r="AHA54" s="802"/>
      <c r="AHB54" s="802"/>
      <c r="AHC54" s="802"/>
      <c r="AHD54" s="802"/>
      <c r="AHE54" s="802"/>
      <c r="AHF54" s="802"/>
      <c r="AHG54" s="802"/>
      <c r="AHH54" s="802"/>
      <c r="AHI54" s="802"/>
      <c r="AHJ54" s="802"/>
      <c r="AHK54" s="802"/>
      <c r="AHL54" s="802"/>
      <c r="AHM54" s="802"/>
      <c r="AHN54" s="802"/>
      <c r="AHO54" s="802"/>
      <c r="AHP54" s="802"/>
      <c r="AHQ54" s="802"/>
      <c r="AHR54" s="802"/>
      <c r="AHS54" s="802"/>
      <c r="AHT54" s="802"/>
      <c r="AHU54" s="802"/>
      <c r="AHV54" s="802"/>
      <c r="AHW54" s="802"/>
      <c r="AHX54" s="802"/>
      <c r="AHY54" s="802"/>
      <c r="AHZ54" s="802"/>
      <c r="AIA54" s="802"/>
      <c r="AIB54" s="802"/>
      <c r="AIC54" s="802"/>
      <c r="AID54" s="802"/>
      <c r="AIE54" s="802"/>
      <c r="AIF54" s="802"/>
      <c r="AIG54" s="802"/>
      <c r="AIH54" s="802"/>
      <c r="AII54" s="802"/>
      <c r="AIJ54" s="802"/>
      <c r="AQE54" s="802"/>
      <c r="AQF54" s="802"/>
      <c r="AQG54" s="802"/>
      <c r="AQH54" s="802"/>
      <c r="AQI54" s="802"/>
      <c r="AQJ54" s="802"/>
      <c r="AQK54" s="802"/>
      <c r="AQL54" s="802"/>
      <c r="AQM54" s="802"/>
      <c r="AQN54" s="802"/>
      <c r="AQO54" s="802"/>
      <c r="AQP54" s="802"/>
      <c r="AQQ54" s="802"/>
      <c r="AQR54" s="802"/>
      <c r="AQS54" s="802"/>
      <c r="AQT54" s="802"/>
      <c r="AQU54" s="802"/>
      <c r="AQV54" s="802"/>
      <c r="AQW54" s="802"/>
      <c r="AQX54" s="802"/>
      <c r="AQY54" s="802"/>
      <c r="AQZ54" s="802"/>
      <c r="ARA54" s="802"/>
      <c r="ARB54" s="802"/>
      <c r="ARC54" s="802"/>
      <c r="ARD54" s="802"/>
      <c r="ARE54" s="802"/>
      <c r="ARF54" s="802"/>
      <c r="ARG54" s="802"/>
      <c r="ARH54" s="802"/>
      <c r="ARI54" s="802"/>
      <c r="ARJ54" s="802"/>
      <c r="ARK54" s="802"/>
      <c r="ARL54" s="802"/>
      <c r="ARM54" s="802"/>
      <c r="ARN54" s="802"/>
      <c r="ARO54" s="802"/>
      <c r="ARP54" s="802"/>
      <c r="ARQ54" s="802"/>
      <c r="ARR54" s="802"/>
      <c r="ARS54" s="802"/>
      <c r="ART54" s="802"/>
      <c r="ARU54" s="802"/>
      <c r="ARV54" s="802"/>
      <c r="ARW54" s="802"/>
      <c r="ARX54" s="802"/>
      <c r="ARY54" s="802"/>
      <c r="ARZ54" s="802"/>
      <c r="ASA54" s="802"/>
      <c r="ASB54" s="802"/>
      <c r="ASC54" s="802"/>
      <c r="ASD54" s="802"/>
      <c r="ASE54" s="802"/>
      <c r="ASF54" s="802"/>
      <c r="ASG54" s="802"/>
      <c r="ASH54" s="802"/>
      <c r="ASI54" s="802"/>
      <c r="ASJ54" s="802"/>
      <c r="ASK54" s="802"/>
      <c r="ASL54" s="802"/>
      <c r="ATP54" s="802"/>
      <c r="ATQ54" s="802"/>
      <c r="ATR54" s="802"/>
      <c r="ATS54" s="802"/>
      <c r="ATT54" s="802"/>
      <c r="ATU54" s="802"/>
      <c r="ATV54" s="802"/>
      <c r="ATW54" s="802"/>
      <c r="ATX54" s="802"/>
      <c r="ATY54" s="802"/>
      <c r="ATZ54" s="802"/>
      <c r="AUA54" s="802"/>
      <c r="AUB54" s="802"/>
      <c r="AUC54" s="802"/>
      <c r="AUD54" s="802"/>
      <c r="AUE54" s="802"/>
      <c r="AUF54" s="802"/>
      <c r="AUG54" s="802"/>
      <c r="AUH54" s="802"/>
      <c r="AUI54" s="802"/>
      <c r="AUJ54" s="802"/>
      <c r="AUK54" s="802"/>
      <c r="AUL54" s="802"/>
      <c r="AUM54" s="802"/>
      <c r="AUN54" s="802"/>
      <c r="AUO54" s="802"/>
      <c r="AUP54" s="801"/>
      <c r="AUQ54" s="802"/>
      <c r="AUR54" s="801"/>
      <c r="AUS54" s="802"/>
      <c r="AUT54" s="801"/>
      <c r="AUU54" s="802"/>
      <c r="AUV54" s="802"/>
      <c r="AUW54" s="802"/>
      <c r="AUX54" s="802"/>
      <c r="AUY54" s="802"/>
      <c r="AUZ54" s="802"/>
      <c r="AVA54" s="802"/>
      <c r="AVB54" s="802"/>
      <c r="AVC54" s="802"/>
      <c r="AVD54" s="802"/>
      <c r="AVE54" s="802"/>
      <c r="AVF54" s="802"/>
      <c r="AVG54" s="802"/>
      <c r="AVH54" s="802"/>
      <c r="AVI54" s="802"/>
      <c r="AVJ54" s="808"/>
      <c r="AVK54" s="808"/>
      <c r="AVL54" s="808"/>
      <c r="AVM54" s="808"/>
      <c r="AVN54" s="808"/>
      <c r="AVO54" s="808"/>
      <c r="AVP54" s="808"/>
      <c r="AVQ54" s="808"/>
      <c r="AVR54" s="808"/>
      <c r="AVS54" s="808"/>
      <c r="AVT54" s="808"/>
      <c r="AVU54" s="809"/>
      <c r="AVV54" s="809"/>
      <c r="AVW54" s="809"/>
      <c r="AVX54" s="809"/>
      <c r="AVY54" s="809"/>
      <c r="AVZ54" s="809"/>
      <c r="AWA54" s="809"/>
      <c r="AWB54" s="809"/>
      <c r="AWC54" s="809"/>
      <c r="AWD54" s="809"/>
      <c r="AWE54" s="809"/>
      <c r="AWF54" s="809"/>
      <c r="AWG54" s="809"/>
      <c r="AWH54" s="809"/>
      <c r="AWI54" s="809"/>
      <c r="AWJ54" s="809"/>
      <c r="AWK54" s="809"/>
      <c r="AWL54" s="809"/>
      <c r="AWM54" s="809"/>
      <c r="AWN54" s="809"/>
      <c r="AWO54" s="809"/>
      <c r="AWP54" s="809"/>
      <c r="AWQ54" s="809"/>
      <c r="AWR54" s="808"/>
      <c r="AWS54" s="761"/>
      <c r="AWT54" s="808"/>
      <c r="AWU54" s="809"/>
      <c r="AWV54" s="809"/>
      <c r="AWW54" s="809"/>
      <c r="AWX54" s="809"/>
      <c r="AWY54" s="809"/>
      <c r="AWZ54" s="809"/>
      <c r="AXA54" s="809"/>
      <c r="AXB54" s="809"/>
      <c r="AXC54" s="809"/>
      <c r="AXD54" s="809"/>
      <c r="AXE54" s="809"/>
      <c r="AXF54" s="809"/>
      <c r="AXG54" s="809"/>
      <c r="AXH54" s="809"/>
      <c r="AXI54" s="809"/>
      <c r="AXJ54" s="809"/>
      <c r="AXK54" s="809"/>
      <c r="AXL54" s="809"/>
      <c r="AXM54" s="809"/>
      <c r="AXN54" s="809"/>
      <c r="AXO54" s="809"/>
      <c r="AXP54" s="809"/>
      <c r="AXQ54" s="809"/>
      <c r="AXR54" s="809"/>
      <c r="AXS54" s="809"/>
      <c r="AXT54" s="809"/>
      <c r="AXU54" s="809"/>
      <c r="AXV54" s="809"/>
      <c r="AXW54" s="809"/>
      <c r="AXX54" s="809"/>
      <c r="AXY54" s="809"/>
      <c r="AXZ54" s="809"/>
      <c r="AYA54" s="809"/>
      <c r="AYB54" s="809"/>
      <c r="AYC54" s="809"/>
      <c r="AYD54" s="808"/>
      <c r="AYE54" s="808"/>
      <c r="AYF54" s="809"/>
      <c r="AYG54" s="808"/>
      <c r="AYH54" s="810"/>
      <c r="AYI54" s="810"/>
      <c r="AYJ54" s="810"/>
      <c r="AYK54" s="810"/>
      <c r="AYL54" s="810"/>
      <c r="AYM54" s="810"/>
      <c r="AYN54" s="810"/>
      <c r="AYO54" s="810"/>
      <c r="AYP54" s="810"/>
      <c r="AYQ54" s="810"/>
      <c r="AYR54" s="810"/>
      <c r="AYS54" s="810"/>
      <c r="AYT54" s="810"/>
      <c r="AYU54" s="810"/>
      <c r="AYV54" s="810"/>
      <c r="AYW54" s="810"/>
      <c r="AYX54" s="810"/>
      <c r="AYY54" s="810"/>
      <c r="AYZ54" s="810"/>
      <c r="AZA54" s="810"/>
      <c r="AZB54" s="810"/>
      <c r="AZC54" s="810"/>
      <c r="AZD54" s="810"/>
      <c r="AZE54" s="810"/>
      <c r="AZF54" s="810"/>
      <c r="AZG54" s="810"/>
      <c r="AZH54" s="810"/>
      <c r="AZI54" s="810"/>
      <c r="AZJ54" s="810"/>
      <c r="AZK54" s="810"/>
      <c r="AZL54" s="810"/>
      <c r="AZM54" s="810"/>
      <c r="AZN54" s="810"/>
      <c r="AZO54" s="810"/>
      <c r="AZP54" s="809"/>
      <c r="AZQ54" s="802"/>
      <c r="AZR54" s="802"/>
      <c r="AZS54" s="802"/>
    </row>
    <row r="55" spans="45:920 1123:1371" s="793" customFormat="1" ht="13.5">
      <c r="AS55" s="802"/>
      <c r="AT55" s="802"/>
      <c r="AU55" s="802"/>
      <c r="AV55" s="802"/>
      <c r="AW55" s="802"/>
      <c r="AX55" s="802"/>
      <c r="AY55" s="802"/>
      <c r="AZ55" s="802"/>
      <c r="BA55" s="802"/>
      <c r="BB55" s="802"/>
      <c r="BC55" s="802"/>
      <c r="BD55" s="802"/>
      <c r="BE55" s="802"/>
      <c r="BF55" s="802"/>
      <c r="BG55" s="802"/>
      <c r="BH55" s="802"/>
      <c r="BI55" s="802"/>
      <c r="BJ55" s="802"/>
      <c r="BK55" s="802"/>
      <c r="BL55" s="802"/>
      <c r="BM55" s="802"/>
      <c r="BN55" s="802"/>
      <c r="BO55" s="802"/>
      <c r="BP55" s="802"/>
      <c r="BQ55" s="802"/>
      <c r="BR55" s="802"/>
      <c r="BS55" s="802"/>
      <c r="BT55" s="802"/>
      <c r="BU55" s="802"/>
      <c r="BV55" s="802"/>
      <c r="BW55" s="802"/>
      <c r="BX55" s="802"/>
      <c r="BY55" s="802"/>
      <c r="BZ55" s="802"/>
      <c r="CA55" s="802"/>
      <c r="CB55" s="802"/>
      <c r="CC55" s="802"/>
      <c r="CD55" s="802"/>
      <c r="CE55" s="802"/>
      <c r="CF55" s="802"/>
      <c r="CG55" s="802"/>
      <c r="CH55" s="802"/>
      <c r="CI55" s="802"/>
      <c r="CJ55" s="802"/>
      <c r="CK55" s="802"/>
      <c r="CL55" s="802"/>
      <c r="CM55" s="802"/>
      <c r="CN55" s="802"/>
      <c r="CO55" s="802"/>
      <c r="CP55" s="802"/>
      <c r="CQ55" s="802"/>
      <c r="CR55" s="802"/>
      <c r="CS55" s="802"/>
      <c r="CT55" s="802"/>
      <c r="CU55" s="802"/>
      <c r="CV55" s="802"/>
      <c r="CW55" s="802"/>
      <c r="CX55" s="802"/>
      <c r="CY55" s="802"/>
      <c r="CZ55" s="802"/>
      <c r="DA55" s="802"/>
      <c r="DB55" s="802"/>
      <c r="DC55" s="802"/>
      <c r="DD55" s="802"/>
      <c r="DE55" s="802"/>
      <c r="DF55" s="802"/>
      <c r="DG55" s="802"/>
      <c r="DH55" s="802"/>
      <c r="DI55" s="802"/>
      <c r="DJ55" s="802"/>
      <c r="DK55" s="802"/>
      <c r="DL55" s="802"/>
      <c r="DM55" s="802"/>
      <c r="DN55" s="802"/>
      <c r="DO55" s="802"/>
      <c r="DP55" s="802"/>
      <c r="DQ55" s="802"/>
      <c r="DR55" s="802"/>
      <c r="DS55" s="802"/>
      <c r="DT55" s="802"/>
      <c r="DU55" s="802"/>
      <c r="DV55" s="802"/>
      <c r="DW55" s="802"/>
      <c r="DX55" s="802"/>
      <c r="DY55" s="802"/>
      <c r="DZ55" s="802"/>
      <c r="EA55" s="802"/>
      <c r="EB55" s="802"/>
      <c r="EC55" s="802"/>
      <c r="ED55" s="802"/>
      <c r="EE55" s="802"/>
      <c r="EF55" s="802"/>
      <c r="EG55" s="802"/>
      <c r="EH55" s="802"/>
      <c r="EI55" s="802"/>
      <c r="EJ55" s="802"/>
      <c r="EK55" s="802"/>
      <c r="EL55" s="802"/>
      <c r="EM55" s="802"/>
      <c r="EN55" s="802"/>
      <c r="EO55" s="802"/>
      <c r="EP55" s="802"/>
      <c r="EQ55" s="802"/>
      <c r="ER55" s="802"/>
      <c r="ES55" s="802"/>
      <c r="ET55" s="802"/>
      <c r="EU55" s="802"/>
      <c r="EV55" s="802"/>
      <c r="EW55" s="802"/>
      <c r="EX55" s="802"/>
      <c r="EY55" s="802"/>
      <c r="EZ55" s="802"/>
      <c r="FA55" s="802"/>
      <c r="FB55" s="802"/>
      <c r="FC55" s="802"/>
      <c r="FD55" s="802"/>
      <c r="FE55" s="802"/>
      <c r="FF55" s="802"/>
      <c r="FG55" s="802"/>
      <c r="FH55" s="802"/>
      <c r="FI55" s="802"/>
      <c r="FJ55" s="802"/>
      <c r="FK55" s="802"/>
      <c r="FL55" s="802"/>
      <c r="FM55" s="802"/>
      <c r="FN55" s="802"/>
      <c r="FO55" s="802"/>
      <c r="FP55" s="802"/>
      <c r="FQ55" s="802"/>
      <c r="FR55" s="802"/>
      <c r="FS55" s="802"/>
      <c r="FT55" s="802"/>
      <c r="FU55" s="802"/>
      <c r="FV55" s="802"/>
      <c r="FW55" s="802"/>
      <c r="FX55" s="802"/>
      <c r="FY55" s="802"/>
      <c r="FZ55" s="802"/>
      <c r="GA55" s="802"/>
      <c r="GB55" s="802"/>
      <c r="GC55" s="802"/>
      <c r="GD55" s="802"/>
      <c r="GE55" s="802"/>
      <c r="GF55" s="802"/>
      <c r="GG55" s="802"/>
      <c r="GH55" s="802"/>
      <c r="GI55" s="802"/>
      <c r="GJ55" s="802"/>
      <c r="GK55" s="802"/>
      <c r="GL55" s="802"/>
      <c r="GM55" s="802"/>
      <c r="GN55" s="802"/>
      <c r="GO55" s="802"/>
      <c r="GP55" s="802"/>
      <c r="GQ55" s="802"/>
      <c r="GR55" s="802"/>
      <c r="GS55" s="802"/>
      <c r="GT55" s="802"/>
      <c r="GU55" s="802"/>
      <c r="GV55" s="802"/>
      <c r="GW55" s="802"/>
      <c r="GX55" s="802"/>
      <c r="GY55" s="802"/>
      <c r="GZ55" s="802"/>
      <c r="HA55" s="802"/>
      <c r="HB55" s="802"/>
      <c r="HC55" s="802"/>
      <c r="HD55" s="802"/>
      <c r="HE55" s="802"/>
      <c r="HF55" s="802"/>
      <c r="HG55" s="802"/>
      <c r="HH55" s="802"/>
      <c r="HI55" s="802"/>
      <c r="HJ55" s="802"/>
      <c r="HK55" s="802"/>
      <c r="HL55" s="802"/>
      <c r="HM55" s="802"/>
      <c r="HN55" s="802"/>
      <c r="HO55" s="802"/>
      <c r="HP55" s="802"/>
      <c r="HQ55" s="802"/>
      <c r="HR55" s="802"/>
      <c r="HS55" s="802"/>
      <c r="HT55" s="802"/>
      <c r="HU55" s="802"/>
      <c r="HV55" s="802"/>
      <c r="HW55" s="802"/>
      <c r="HX55" s="802"/>
      <c r="HY55" s="802"/>
      <c r="HZ55" s="802"/>
      <c r="IA55" s="802"/>
      <c r="IB55" s="802"/>
      <c r="IC55" s="802"/>
      <c r="ID55" s="802"/>
      <c r="IE55" s="802"/>
      <c r="IF55" s="802"/>
      <c r="IG55" s="802"/>
      <c r="IH55" s="802"/>
      <c r="II55" s="802"/>
      <c r="IJ55" s="802"/>
      <c r="IK55" s="802"/>
      <c r="IL55" s="802"/>
      <c r="IM55" s="802"/>
      <c r="IN55" s="802"/>
      <c r="IO55" s="802"/>
      <c r="IP55" s="802"/>
      <c r="IQ55" s="802"/>
      <c r="IR55" s="802"/>
      <c r="IS55" s="802"/>
      <c r="IT55" s="802"/>
      <c r="IU55" s="802"/>
      <c r="IV55" s="802"/>
      <c r="IW55" s="802"/>
      <c r="IX55" s="802"/>
      <c r="IY55" s="802"/>
      <c r="IZ55" s="802"/>
      <c r="JA55" s="802"/>
      <c r="JB55" s="802"/>
      <c r="JC55" s="802"/>
      <c r="JD55" s="802"/>
      <c r="JE55" s="802"/>
      <c r="JF55" s="802"/>
      <c r="JG55" s="802"/>
      <c r="JH55" s="802"/>
      <c r="JI55" s="802"/>
      <c r="JJ55" s="802"/>
      <c r="JK55" s="802"/>
      <c r="JL55" s="802"/>
      <c r="JM55" s="802"/>
      <c r="JN55" s="802"/>
      <c r="JO55" s="802"/>
      <c r="JP55" s="802"/>
      <c r="JQ55" s="802"/>
      <c r="JR55" s="802"/>
      <c r="JS55" s="802"/>
      <c r="JT55" s="802"/>
      <c r="JU55" s="802"/>
      <c r="JV55" s="802"/>
      <c r="JW55" s="802"/>
      <c r="JX55" s="802"/>
      <c r="JY55" s="802"/>
      <c r="JZ55" s="802"/>
      <c r="KA55" s="802"/>
      <c r="KB55" s="802"/>
      <c r="KC55" s="802"/>
      <c r="KD55" s="802"/>
      <c r="KE55" s="802"/>
      <c r="KF55" s="802"/>
      <c r="KG55" s="802"/>
      <c r="KH55" s="802"/>
      <c r="KI55" s="802"/>
      <c r="KJ55" s="802"/>
      <c r="KK55" s="802"/>
      <c r="KL55" s="802"/>
      <c r="KM55" s="802"/>
      <c r="KN55" s="802"/>
      <c r="KO55" s="802"/>
      <c r="KP55" s="802"/>
      <c r="KQ55" s="802"/>
      <c r="KR55" s="802"/>
      <c r="KS55" s="802"/>
      <c r="KT55" s="802"/>
      <c r="KU55" s="802"/>
      <c r="KV55" s="802"/>
      <c r="KW55" s="802"/>
      <c r="KX55" s="802"/>
      <c r="KY55" s="802"/>
      <c r="KZ55" s="802"/>
      <c r="LA55" s="802"/>
      <c r="LB55" s="802"/>
      <c r="LC55" s="802"/>
      <c r="LD55" s="802"/>
      <c r="LE55" s="802"/>
      <c r="LF55" s="802"/>
      <c r="LG55" s="802"/>
      <c r="LH55" s="802"/>
      <c r="LI55" s="802"/>
      <c r="LJ55" s="802"/>
      <c r="LK55" s="802"/>
      <c r="LL55" s="802"/>
      <c r="LM55" s="802"/>
      <c r="LN55" s="802"/>
      <c r="LO55" s="802"/>
      <c r="LP55" s="802"/>
      <c r="LQ55" s="802"/>
      <c r="LR55" s="802"/>
      <c r="LS55" s="802"/>
      <c r="LT55" s="802"/>
      <c r="LU55" s="802"/>
      <c r="LV55" s="802"/>
      <c r="LW55" s="802"/>
      <c r="LX55" s="802"/>
      <c r="LY55" s="802"/>
      <c r="LZ55" s="802"/>
      <c r="MA55" s="802"/>
      <c r="MB55" s="802"/>
      <c r="MC55" s="802"/>
      <c r="MD55" s="802"/>
      <c r="ME55" s="802"/>
      <c r="MF55" s="802"/>
      <c r="MG55" s="802"/>
      <c r="MH55" s="802"/>
      <c r="MI55" s="802"/>
      <c r="MJ55" s="802"/>
      <c r="MK55" s="802"/>
      <c r="ML55" s="802"/>
      <c r="MM55" s="802"/>
      <c r="MN55" s="802"/>
      <c r="MO55" s="802"/>
      <c r="MP55" s="802"/>
      <c r="MQ55" s="802"/>
      <c r="MR55" s="802"/>
      <c r="MS55" s="802"/>
      <c r="MT55" s="802"/>
      <c r="MU55" s="802"/>
      <c r="MV55" s="802"/>
      <c r="MW55" s="802"/>
      <c r="MX55" s="802"/>
      <c r="MY55" s="802"/>
      <c r="MZ55" s="802"/>
      <c r="NA55" s="802"/>
      <c r="NB55" s="802"/>
      <c r="NC55" s="802"/>
      <c r="ND55" s="802"/>
      <c r="NE55" s="802"/>
      <c r="NF55" s="802"/>
      <c r="NG55" s="802"/>
      <c r="NH55" s="802"/>
      <c r="NI55" s="802"/>
      <c r="NJ55" s="802"/>
      <c r="NK55" s="802"/>
      <c r="NL55" s="802"/>
      <c r="NM55" s="802"/>
      <c r="NN55" s="802"/>
      <c r="NO55" s="802"/>
      <c r="NP55" s="802"/>
      <c r="NQ55" s="802"/>
      <c r="NR55" s="802"/>
      <c r="NS55" s="802"/>
      <c r="NT55" s="802"/>
      <c r="NU55" s="802"/>
      <c r="NV55" s="802"/>
      <c r="NW55" s="802"/>
      <c r="NX55" s="802"/>
      <c r="NY55" s="802"/>
      <c r="NZ55" s="802"/>
      <c r="OA55" s="802"/>
      <c r="OB55" s="802"/>
      <c r="OC55" s="802"/>
      <c r="OD55" s="802"/>
      <c r="OE55" s="802"/>
      <c r="OF55" s="802"/>
      <c r="OG55" s="802"/>
      <c r="OH55" s="802"/>
      <c r="OI55" s="802"/>
      <c r="OJ55" s="802"/>
      <c r="OK55" s="802"/>
      <c r="OL55" s="802"/>
      <c r="OM55" s="802"/>
      <c r="ON55" s="802"/>
      <c r="OO55" s="802"/>
      <c r="OP55" s="802"/>
      <c r="OQ55" s="802"/>
      <c r="OR55" s="802"/>
      <c r="OS55" s="802"/>
      <c r="OT55" s="802"/>
      <c r="OU55" s="802"/>
      <c r="OV55" s="802"/>
      <c r="OW55" s="802"/>
      <c r="OX55" s="802"/>
      <c r="OY55" s="802"/>
      <c r="OZ55" s="802"/>
      <c r="PA55" s="802"/>
      <c r="PB55" s="802"/>
      <c r="PC55" s="802"/>
      <c r="PD55" s="802"/>
      <c r="PE55" s="802"/>
      <c r="PF55" s="802"/>
      <c r="PG55" s="802"/>
      <c r="PH55" s="802"/>
      <c r="PI55" s="802"/>
      <c r="PJ55" s="802"/>
      <c r="PK55" s="802"/>
      <c r="PL55" s="802"/>
      <c r="PM55" s="802"/>
      <c r="PN55" s="802"/>
      <c r="PO55" s="802"/>
      <c r="PP55" s="802"/>
      <c r="PQ55" s="802"/>
      <c r="PR55" s="802"/>
      <c r="PS55" s="802"/>
      <c r="PT55" s="802"/>
      <c r="PU55" s="802"/>
      <c r="PV55" s="802"/>
      <c r="PW55" s="802"/>
      <c r="PX55" s="802"/>
      <c r="PY55" s="802"/>
      <c r="PZ55" s="802"/>
      <c r="QA55" s="802"/>
      <c r="QB55" s="802"/>
      <c r="QC55" s="802"/>
      <c r="QD55" s="802"/>
      <c r="QE55" s="802"/>
      <c r="QF55" s="802"/>
      <c r="QG55" s="802"/>
      <c r="QH55" s="802"/>
      <c r="QI55" s="802"/>
      <c r="QJ55" s="802"/>
      <c r="QK55" s="802"/>
      <c r="QL55" s="802"/>
      <c r="QM55" s="802"/>
      <c r="QN55" s="802"/>
      <c r="QO55" s="802"/>
      <c r="QP55" s="802"/>
      <c r="QQ55" s="802"/>
      <c r="QR55" s="802"/>
      <c r="QS55" s="802"/>
      <c r="QT55" s="802"/>
      <c r="QU55" s="802"/>
      <c r="QV55" s="802"/>
      <c r="QW55" s="802"/>
      <c r="QX55" s="802"/>
      <c r="QY55" s="802"/>
      <c r="QZ55" s="802"/>
      <c r="RA55" s="802"/>
      <c r="RB55" s="802"/>
      <c r="RC55" s="802"/>
      <c r="RD55" s="802"/>
      <c r="RE55" s="802"/>
      <c r="RF55" s="802"/>
      <c r="RG55" s="802"/>
      <c r="RH55" s="802"/>
      <c r="RI55" s="802"/>
      <c r="RJ55" s="802"/>
      <c r="RK55" s="802"/>
      <c r="RL55" s="802"/>
      <c r="RM55" s="802"/>
      <c r="RN55" s="802"/>
      <c r="RO55" s="802"/>
      <c r="RP55" s="802"/>
      <c r="RQ55" s="802"/>
      <c r="RR55" s="802"/>
      <c r="RS55" s="802"/>
      <c r="RT55" s="802"/>
      <c r="RU55" s="802"/>
      <c r="RV55" s="802"/>
      <c r="RW55" s="802"/>
      <c r="RX55" s="802"/>
      <c r="RY55" s="802"/>
      <c r="RZ55" s="802"/>
      <c r="SA55" s="802"/>
      <c r="SB55" s="802"/>
      <c r="SC55" s="802"/>
      <c r="SD55" s="802"/>
      <c r="SE55" s="802"/>
      <c r="SF55" s="802"/>
      <c r="SG55" s="802"/>
      <c r="SH55" s="802"/>
      <c r="SI55" s="802"/>
      <c r="SJ55" s="802"/>
      <c r="SK55" s="802"/>
      <c r="SL55" s="802"/>
      <c r="SM55" s="802"/>
      <c r="SN55" s="802"/>
      <c r="SO55" s="802"/>
      <c r="SP55" s="802"/>
      <c r="SQ55" s="802"/>
      <c r="SR55" s="802"/>
      <c r="SS55" s="802"/>
      <c r="ST55" s="802"/>
      <c r="SU55" s="802"/>
      <c r="SV55" s="802"/>
      <c r="SW55" s="802"/>
      <c r="SX55" s="802"/>
      <c r="SY55" s="802"/>
      <c r="SZ55" s="802"/>
      <c r="TA55" s="802"/>
      <c r="TB55" s="802"/>
      <c r="TC55" s="802"/>
      <c r="TD55" s="802"/>
      <c r="TE55" s="802"/>
      <c r="TF55" s="802"/>
      <c r="TG55" s="802"/>
      <c r="TH55" s="802"/>
      <c r="TI55" s="802"/>
      <c r="TJ55" s="802"/>
      <c r="TK55" s="802"/>
      <c r="TL55" s="802"/>
      <c r="TM55" s="802"/>
      <c r="TN55" s="802"/>
      <c r="TO55" s="802"/>
      <c r="TP55" s="802"/>
      <c r="TQ55" s="802"/>
      <c r="TR55" s="802"/>
      <c r="TS55" s="802"/>
      <c r="TT55" s="802"/>
      <c r="TU55" s="802"/>
      <c r="TV55" s="802"/>
      <c r="TW55" s="802"/>
      <c r="TX55" s="802"/>
      <c r="TY55" s="802"/>
      <c r="TZ55" s="802"/>
      <c r="UA55" s="802"/>
      <c r="UB55" s="802"/>
      <c r="UC55" s="802"/>
      <c r="UD55" s="802"/>
      <c r="UE55" s="802"/>
      <c r="UF55" s="802"/>
      <c r="UG55" s="802"/>
      <c r="UH55" s="802"/>
      <c r="UI55" s="802"/>
      <c r="UJ55" s="802"/>
      <c r="UK55" s="802"/>
      <c r="UL55" s="802"/>
      <c r="UM55" s="802"/>
      <c r="UN55" s="802"/>
      <c r="UO55" s="802"/>
      <c r="UP55" s="802"/>
      <c r="UQ55" s="802"/>
      <c r="UR55" s="802"/>
      <c r="US55" s="802"/>
      <c r="UT55" s="802"/>
      <c r="UU55" s="802"/>
      <c r="UV55" s="802"/>
      <c r="UW55" s="802"/>
      <c r="UX55" s="802"/>
      <c r="UY55" s="802"/>
      <c r="UZ55" s="802"/>
      <c r="VA55" s="802"/>
      <c r="VB55" s="802"/>
      <c r="VC55" s="802"/>
      <c r="VD55" s="802"/>
      <c r="VE55" s="802"/>
      <c r="VF55" s="802"/>
      <c r="VG55" s="802"/>
      <c r="VH55" s="802"/>
      <c r="VI55" s="802"/>
      <c r="VJ55" s="802"/>
      <c r="VK55" s="802"/>
      <c r="VL55" s="802"/>
      <c r="VM55" s="802"/>
      <c r="VN55" s="802"/>
      <c r="VO55" s="802"/>
      <c r="VP55" s="802"/>
      <c r="VQ55" s="802"/>
      <c r="VR55" s="802"/>
      <c r="VS55" s="802"/>
      <c r="VT55" s="802"/>
      <c r="VU55" s="802"/>
      <c r="VV55" s="802"/>
      <c r="VW55" s="802"/>
      <c r="VX55" s="802"/>
      <c r="VY55" s="802"/>
      <c r="VZ55" s="802"/>
      <c r="WA55" s="802"/>
      <c r="WB55" s="802"/>
      <c r="WC55" s="802"/>
      <c r="WD55" s="802"/>
      <c r="WE55" s="802"/>
      <c r="WF55" s="802"/>
      <c r="WG55" s="802"/>
      <c r="WH55" s="802"/>
      <c r="WI55" s="802"/>
      <c r="WJ55" s="802"/>
      <c r="WK55" s="802"/>
      <c r="WL55" s="802"/>
      <c r="WM55" s="802"/>
      <c r="WN55" s="802"/>
      <c r="WO55" s="802"/>
      <c r="WP55" s="802"/>
      <c r="WQ55" s="802"/>
      <c r="WR55" s="802"/>
      <c r="WS55" s="802"/>
      <c r="WT55" s="802"/>
      <c r="WU55" s="802"/>
      <c r="WV55" s="802"/>
      <c r="WW55" s="802"/>
      <c r="WX55" s="802"/>
      <c r="WY55" s="802"/>
      <c r="WZ55" s="802"/>
      <c r="XA55" s="802"/>
      <c r="XB55" s="802"/>
      <c r="XC55" s="802"/>
      <c r="XD55" s="802"/>
      <c r="XE55" s="802"/>
      <c r="XF55" s="802"/>
      <c r="XG55" s="802"/>
      <c r="XH55" s="802"/>
      <c r="XI55" s="802"/>
      <c r="XJ55" s="802"/>
      <c r="XK55" s="802"/>
      <c r="XL55" s="802"/>
      <c r="XM55" s="802"/>
      <c r="XN55" s="802"/>
      <c r="XO55" s="802"/>
      <c r="XP55" s="802"/>
      <c r="XQ55" s="802"/>
      <c r="XR55" s="802"/>
      <c r="XS55" s="802"/>
      <c r="XT55" s="802"/>
      <c r="XU55" s="802"/>
      <c r="XV55" s="802"/>
      <c r="XW55" s="802"/>
      <c r="XX55" s="802"/>
      <c r="XY55" s="802"/>
      <c r="XZ55" s="802"/>
      <c r="YA55" s="802"/>
      <c r="YB55" s="802"/>
      <c r="YC55" s="802"/>
      <c r="YD55" s="802"/>
      <c r="YE55" s="802"/>
      <c r="YF55" s="802"/>
      <c r="YG55" s="802"/>
      <c r="YH55" s="802"/>
      <c r="YI55" s="802"/>
      <c r="YJ55" s="802"/>
      <c r="YK55" s="802"/>
      <c r="YL55" s="802"/>
      <c r="YM55" s="802"/>
      <c r="YN55" s="802"/>
      <c r="YO55" s="802"/>
      <c r="YP55" s="802"/>
      <c r="YQ55" s="802"/>
      <c r="YR55" s="802"/>
      <c r="YS55" s="802"/>
      <c r="YT55" s="802"/>
      <c r="YU55" s="802"/>
      <c r="YV55" s="802"/>
      <c r="YW55" s="802"/>
      <c r="YX55" s="802"/>
      <c r="YY55" s="802"/>
      <c r="YZ55" s="802"/>
      <c r="ZA55" s="802"/>
      <c r="ZB55" s="802"/>
      <c r="ZC55" s="802"/>
      <c r="ZD55" s="802"/>
      <c r="ZE55" s="802"/>
      <c r="ZF55" s="802"/>
      <c r="ZG55" s="802"/>
      <c r="ZH55" s="802"/>
      <c r="ZI55" s="802"/>
      <c r="ZJ55" s="802"/>
      <c r="ZK55" s="802"/>
      <c r="ZL55" s="802"/>
      <c r="ZM55" s="802"/>
      <c r="ZN55" s="802"/>
      <c r="ZO55" s="802"/>
      <c r="ZP55" s="802"/>
      <c r="ZQ55" s="802"/>
      <c r="ZR55" s="802"/>
      <c r="ZS55" s="802"/>
      <c r="ZT55" s="802"/>
      <c r="ZU55" s="802"/>
      <c r="ZV55" s="802"/>
      <c r="ZW55" s="802"/>
      <c r="ZX55" s="802"/>
      <c r="ZY55" s="802"/>
      <c r="ZZ55" s="802"/>
      <c r="AAA55" s="802"/>
      <c r="AAB55" s="802"/>
      <c r="AAC55" s="802"/>
      <c r="AAD55" s="802"/>
      <c r="AAE55" s="802"/>
      <c r="AAF55" s="802"/>
      <c r="AAG55" s="802"/>
      <c r="AAH55" s="802"/>
      <c r="AAI55" s="802"/>
      <c r="AAJ55" s="802"/>
      <c r="AAK55" s="802"/>
      <c r="AAL55" s="802"/>
      <c r="AAM55" s="802"/>
      <c r="AAN55" s="802"/>
      <c r="AAO55" s="802"/>
      <c r="AAP55" s="802"/>
      <c r="AAQ55" s="802"/>
      <c r="AAR55" s="802"/>
      <c r="AAS55" s="802"/>
      <c r="AAT55" s="802"/>
      <c r="AAU55" s="802"/>
      <c r="AAV55" s="802"/>
      <c r="AAW55" s="802"/>
      <c r="AAX55" s="802"/>
      <c r="AAY55" s="802"/>
      <c r="AAZ55" s="802"/>
      <c r="ABA55" s="802"/>
      <c r="ABB55" s="802"/>
      <c r="ABC55" s="802"/>
      <c r="ABD55" s="802"/>
      <c r="ABE55" s="802"/>
      <c r="ABF55" s="802"/>
      <c r="ABG55" s="802"/>
      <c r="ABH55" s="802"/>
      <c r="ABI55" s="802"/>
      <c r="ABJ55" s="802"/>
      <c r="ABK55" s="802"/>
      <c r="ABL55" s="802"/>
      <c r="ABM55" s="802"/>
      <c r="ABN55" s="802"/>
      <c r="ABO55" s="802"/>
      <c r="ABP55" s="802"/>
      <c r="ABQ55" s="802"/>
      <c r="ABR55" s="802"/>
      <c r="ABS55" s="802"/>
      <c r="ABT55" s="802"/>
      <c r="ABU55" s="802"/>
      <c r="ABV55" s="802"/>
      <c r="ABW55" s="802"/>
      <c r="ABX55" s="802"/>
      <c r="ABY55" s="802"/>
      <c r="ABZ55" s="802"/>
      <c r="ACA55" s="802"/>
      <c r="ACB55" s="802"/>
      <c r="ACC55" s="802"/>
      <c r="ACD55" s="802"/>
      <c r="ACE55" s="802"/>
      <c r="ACF55" s="802"/>
      <c r="ACG55" s="802"/>
      <c r="ACH55" s="802"/>
      <c r="ACI55" s="802"/>
      <c r="ACJ55" s="802"/>
      <c r="ACK55" s="802"/>
      <c r="ACL55" s="802"/>
      <c r="ACM55" s="802"/>
      <c r="ACN55" s="802"/>
      <c r="ACO55" s="802"/>
      <c r="ACP55" s="802"/>
      <c r="ACQ55" s="802"/>
      <c r="ACR55" s="802"/>
      <c r="ACS55" s="802"/>
      <c r="ACT55" s="802"/>
      <c r="ACU55" s="802"/>
      <c r="ACV55" s="802"/>
      <c r="ACW55" s="802"/>
      <c r="ACX55" s="802"/>
      <c r="ACY55" s="802"/>
      <c r="ACZ55" s="802"/>
      <c r="ADA55" s="802"/>
      <c r="ADB55" s="802"/>
      <c r="ADC55" s="802"/>
      <c r="ADD55" s="802"/>
      <c r="ADE55" s="802"/>
      <c r="ADF55" s="802"/>
      <c r="ADG55" s="802"/>
      <c r="ADH55" s="802"/>
      <c r="ADI55" s="802"/>
      <c r="ADJ55" s="802"/>
      <c r="ADK55" s="802"/>
      <c r="ADL55" s="802"/>
      <c r="ADM55" s="802"/>
      <c r="ADN55" s="802"/>
      <c r="ADO55" s="802"/>
      <c r="ADP55" s="802"/>
      <c r="ADQ55" s="802"/>
      <c r="ADR55" s="802"/>
      <c r="ADS55" s="802"/>
      <c r="ADT55" s="802"/>
      <c r="ADU55" s="802"/>
      <c r="ADV55" s="802"/>
      <c r="ADW55" s="802"/>
      <c r="ADX55" s="802"/>
      <c r="ADY55" s="802"/>
      <c r="ADZ55" s="802"/>
      <c r="AEA55" s="802"/>
      <c r="AEB55" s="802"/>
      <c r="AEC55" s="802"/>
      <c r="AED55" s="802"/>
      <c r="AEE55" s="802"/>
      <c r="AEF55" s="802"/>
      <c r="AEG55" s="802"/>
      <c r="AEH55" s="802"/>
      <c r="AEI55" s="802"/>
      <c r="AEJ55" s="802"/>
      <c r="AEK55" s="802"/>
      <c r="AEL55" s="802"/>
      <c r="AEM55" s="802"/>
      <c r="AEN55" s="802"/>
      <c r="AEO55" s="802"/>
      <c r="AEP55" s="802"/>
      <c r="AEQ55" s="802"/>
      <c r="AER55" s="802"/>
      <c r="AES55" s="802"/>
      <c r="AET55" s="802"/>
      <c r="AEU55" s="802"/>
      <c r="AEV55" s="802"/>
      <c r="AEW55" s="802"/>
      <c r="AEX55" s="802"/>
      <c r="AEY55" s="802"/>
      <c r="AEZ55" s="802"/>
      <c r="AFA55" s="802"/>
      <c r="AFB55" s="802"/>
      <c r="AFC55" s="802"/>
      <c r="AFD55" s="802"/>
      <c r="AFE55" s="802"/>
      <c r="AFF55" s="802"/>
      <c r="AFG55" s="802"/>
      <c r="AFH55" s="802"/>
      <c r="AFI55" s="802"/>
      <c r="AFJ55" s="802"/>
      <c r="AFK55" s="802"/>
      <c r="AFL55" s="802"/>
      <c r="AFM55" s="802"/>
      <c r="AFN55" s="802"/>
      <c r="AFO55" s="802"/>
      <c r="AFP55" s="802"/>
      <c r="AFQ55" s="802"/>
      <c r="AFR55" s="802"/>
      <c r="AFS55" s="802"/>
      <c r="AFT55" s="802"/>
      <c r="AFU55" s="802"/>
      <c r="AFV55" s="802"/>
      <c r="AFW55" s="802"/>
      <c r="AFX55" s="802"/>
      <c r="AFY55" s="802"/>
      <c r="AFZ55" s="802"/>
      <c r="AGA55" s="802"/>
      <c r="AGB55" s="802"/>
      <c r="AGC55" s="802"/>
      <c r="AGD55" s="802"/>
      <c r="AGE55" s="802"/>
      <c r="AGF55" s="802"/>
      <c r="AGG55" s="802"/>
      <c r="AGH55" s="802"/>
      <c r="AGI55" s="802"/>
      <c r="AGJ55" s="802"/>
      <c r="AGK55" s="802"/>
      <c r="AGL55" s="802"/>
      <c r="AGM55" s="802"/>
      <c r="AGN55" s="802"/>
      <c r="AGO55" s="802"/>
      <c r="AGP55" s="802"/>
      <c r="AGQ55" s="802"/>
      <c r="AGR55" s="802"/>
      <c r="AGS55" s="802"/>
      <c r="AGT55" s="802"/>
      <c r="AGU55" s="802"/>
      <c r="AGV55" s="802"/>
      <c r="AGW55" s="802"/>
      <c r="AGX55" s="802"/>
      <c r="AGY55" s="802"/>
      <c r="AGZ55" s="802"/>
      <c r="AHA55" s="802"/>
      <c r="AHB55" s="802"/>
      <c r="AHC55" s="802"/>
      <c r="AHD55" s="802"/>
      <c r="AHE55" s="802"/>
      <c r="AHF55" s="802"/>
      <c r="AHG55" s="802"/>
      <c r="AHH55" s="802"/>
      <c r="AHI55" s="802"/>
      <c r="AHJ55" s="802"/>
      <c r="AHK55" s="802"/>
      <c r="AHL55" s="802"/>
      <c r="AHM55" s="802"/>
      <c r="AHN55" s="802"/>
      <c r="AHO55" s="802"/>
      <c r="AHP55" s="802"/>
      <c r="AHQ55" s="802"/>
      <c r="AHR55" s="802"/>
      <c r="AHS55" s="802"/>
      <c r="AHT55" s="802"/>
      <c r="AHU55" s="802"/>
      <c r="AHV55" s="802"/>
      <c r="AHW55" s="802"/>
      <c r="AHX55" s="802"/>
      <c r="AHY55" s="802"/>
      <c r="AHZ55" s="802"/>
      <c r="AIA55" s="802"/>
      <c r="AIB55" s="802"/>
      <c r="AIC55" s="802"/>
      <c r="AID55" s="802"/>
      <c r="AIE55" s="802"/>
      <c r="AIF55" s="802"/>
      <c r="AIG55" s="802"/>
      <c r="AIH55" s="802"/>
      <c r="AII55" s="802"/>
      <c r="AIJ55" s="802"/>
      <c r="AQE55" s="802"/>
      <c r="AQF55" s="802"/>
      <c r="AQG55" s="802"/>
      <c r="AQH55" s="802"/>
      <c r="AQI55" s="802"/>
      <c r="AQJ55" s="802"/>
      <c r="AQK55" s="802"/>
      <c r="AQL55" s="802"/>
      <c r="AQM55" s="802"/>
      <c r="AQN55" s="802"/>
      <c r="AQO55" s="802"/>
      <c r="AQP55" s="802"/>
      <c r="AQQ55" s="802"/>
      <c r="AQR55" s="802"/>
      <c r="AQS55" s="802"/>
      <c r="AQT55" s="802"/>
      <c r="AQU55" s="802"/>
      <c r="AQV55" s="802"/>
      <c r="AQW55" s="802"/>
      <c r="AQX55" s="802"/>
      <c r="AQY55" s="802"/>
      <c r="AQZ55" s="802"/>
      <c r="ARA55" s="802"/>
      <c r="ARB55" s="802"/>
      <c r="ARC55" s="802"/>
      <c r="ARD55" s="802"/>
      <c r="ARE55" s="802"/>
      <c r="ARF55" s="802"/>
      <c r="ARG55" s="802"/>
      <c r="ARH55" s="802"/>
      <c r="ARI55" s="802"/>
      <c r="ARJ55" s="802"/>
      <c r="ARK55" s="802"/>
      <c r="ARL55" s="802"/>
      <c r="ARM55" s="802"/>
      <c r="ARN55" s="802"/>
      <c r="ARO55" s="802"/>
      <c r="ARP55" s="802"/>
      <c r="ARQ55" s="802"/>
      <c r="ARR55" s="802"/>
      <c r="ARS55" s="802"/>
      <c r="ART55" s="802"/>
      <c r="ARU55" s="802"/>
      <c r="ARV55" s="802"/>
      <c r="ARW55" s="802"/>
      <c r="ARX55" s="802"/>
      <c r="ARY55" s="802"/>
      <c r="ARZ55" s="802"/>
      <c r="ASA55" s="802"/>
      <c r="ASB55" s="802"/>
      <c r="ASC55" s="802"/>
      <c r="ASD55" s="802"/>
      <c r="ASE55" s="802"/>
      <c r="ASF55" s="802"/>
      <c r="ASG55" s="802"/>
      <c r="ASH55" s="802"/>
      <c r="ASI55" s="802"/>
      <c r="ASJ55" s="802"/>
      <c r="ASK55" s="802"/>
      <c r="ASL55" s="802"/>
      <c r="ATP55" s="802"/>
      <c r="ATQ55" s="802"/>
      <c r="ATR55" s="802"/>
      <c r="ATS55" s="802"/>
      <c r="ATT55" s="802"/>
      <c r="ATU55" s="802"/>
      <c r="ATV55" s="802"/>
      <c r="ATW55" s="802"/>
      <c r="ATX55" s="802"/>
      <c r="ATY55" s="802"/>
      <c r="ATZ55" s="802"/>
      <c r="AUA55" s="802"/>
      <c r="AUB55" s="802"/>
      <c r="AUC55" s="802"/>
      <c r="AUD55" s="802"/>
      <c r="AUE55" s="802"/>
      <c r="AUF55" s="802"/>
      <c r="AUG55" s="802"/>
      <c r="AUH55" s="802"/>
      <c r="AUI55" s="802"/>
      <c r="AUJ55" s="802"/>
      <c r="AUK55" s="802"/>
      <c r="AUL55" s="802"/>
      <c r="AUM55" s="802"/>
      <c r="AUN55" s="802"/>
      <c r="AUO55" s="802"/>
      <c r="AUP55" s="801"/>
      <c r="AUQ55" s="802"/>
      <c r="AUR55" s="801"/>
      <c r="AUS55" s="802"/>
      <c r="AUT55" s="801"/>
      <c r="AUU55" s="802"/>
      <c r="AUV55" s="802"/>
      <c r="AUW55" s="802"/>
      <c r="AUX55" s="802"/>
      <c r="AUY55" s="802"/>
      <c r="AUZ55" s="802"/>
      <c r="AVA55" s="802"/>
      <c r="AVB55" s="802"/>
      <c r="AVC55" s="802"/>
      <c r="AVD55" s="802"/>
      <c r="AVE55" s="802"/>
      <c r="AVF55" s="802"/>
      <c r="AVG55" s="802"/>
      <c r="AVH55" s="802"/>
      <c r="AVI55" s="802"/>
      <c r="AVJ55" s="808"/>
      <c r="AVK55" s="808"/>
      <c r="AVL55" s="808"/>
      <c r="AVM55" s="808"/>
      <c r="AVN55" s="808"/>
      <c r="AVO55" s="808"/>
      <c r="AVP55" s="808"/>
      <c r="AVQ55" s="808"/>
      <c r="AVR55" s="808"/>
      <c r="AVS55" s="808"/>
      <c r="AVT55" s="808"/>
      <c r="AVU55" s="809"/>
      <c r="AVV55" s="809"/>
      <c r="AVW55" s="809"/>
      <c r="AVX55" s="809"/>
      <c r="AVY55" s="809"/>
      <c r="AVZ55" s="809"/>
      <c r="AWA55" s="809"/>
      <c r="AWB55" s="809"/>
      <c r="AWC55" s="809"/>
      <c r="AWD55" s="809"/>
      <c r="AWE55" s="809"/>
      <c r="AWF55" s="809"/>
      <c r="AWG55" s="809"/>
      <c r="AWH55" s="809"/>
      <c r="AWI55" s="809"/>
      <c r="AWJ55" s="809"/>
      <c r="AWK55" s="809"/>
      <c r="AWL55" s="809"/>
      <c r="AWM55" s="809"/>
      <c r="AWN55" s="809"/>
      <c r="AWO55" s="809"/>
      <c r="AWP55" s="809"/>
      <c r="AWQ55" s="809"/>
      <c r="AWR55" s="808"/>
      <c r="AWS55" s="761"/>
      <c r="AWT55" s="808"/>
      <c r="AWU55" s="809"/>
      <c r="AWV55" s="809"/>
      <c r="AWW55" s="809"/>
      <c r="AWX55" s="809"/>
      <c r="AWY55" s="809"/>
      <c r="AWZ55" s="809"/>
      <c r="AXA55" s="809"/>
      <c r="AXB55" s="809"/>
      <c r="AXC55" s="809"/>
      <c r="AXD55" s="809"/>
      <c r="AXE55" s="809"/>
      <c r="AXF55" s="809"/>
      <c r="AXG55" s="809"/>
      <c r="AXH55" s="809"/>
      <c r="AXI55" s="809"/>
      <c r="AXJ55" s="809"/>
      <c r="AXK55" s="809"/>
      <c r="AXL55" s="809"/>
      <c r="AXM55" s="809"/>
      <c r="AXN55" s="809"/>
      <c r="AXO55" s="809"/>
      <c r="AXP55" s="809"/>
      <c r="AXQ55" s="809"/>
      <c r="AXR55" s="809"/>
      <c r="AXS55" s="809"/>
      <c r="AXT55" s="809"/>
      <c r="AXU55" s="809"/>
      <c r="AXV55" s="809"/>
      <c r="AXW55" s="809"/>
      <c r="AXX55" s="809"/>
      <c r="AXY55" s="809"/>
      <c r="AXZ55" s="809"/>
      <c r="AYA55" s="809"/>
      <c r="AYB55" s="809"/>
      <c r="AYC55" s="809"/>
      <c r="AYD55" s="808"/>
      <c r="AYE55" s="808"/>
      <c r="AYF55" s="809"/>
      <c r="AYG55" s="808"/>
      <c r="AYH55" s="810"/>
      <c r="AYI55" s="810"/>
      <c r="AYJ55" s="810"/>
      <c r="AYK55" s="810"/>
      <c r="AYL55" s="810"/>
      <c r="AYM55" s="810"/>
      <c r="AYN55" s="810"/>
      <c r="AYO55" s="810"/>
      <c r="AYP55" s="810"/>
      <c r="AYQ55" s="810"/>
      <c r="AYR55" s="810"/>
      <c r="AYS55" s="810"/>
      <c r="AYT55" s="810"/>
      <c r="AYU55" s="810"/>
      <c r="AYV55" s="810"/>
      <c r="AYW55" s="810"/>
      <c r="AYX55" s="810"/>
      <c r="AYY55" s="810"/>
      <c r="AYZ55" s="810"/>
      <c r="AZA55" s="810"/>
      <c r="AZB55" s="810"/>
      <c r="AZC55" s="810"/>
      <c r="AZD55" s="810"/>
      <c r="AZE55" s="810"/>
      <c r="AZF55" s="810"/>
      <c r="AZG55" s="810"/>
      <c r="AZH55" s="810"/>
      <c r="AZI55" s="810"/>
      <c r="AZJ55" s="810"/>
      <c r="AZK55" s="810"/>
      <c r="AZL55" s="810"/>
      <c r="AZM55" s="810"/>
      <c r="AZN55" s="810"/>
      <c r="AZO55" s="810"/>
      <c r="AZP55" s="809"/>
      <c r="AZQ55" s="802"/>
      <c r="AZR55" s="802"/>
      <c r="AZS55" s="802"/>
    </row>
    <row r="56" spans="45:920 1123:1371" s="793" customFormat="1" ht="13.5">
      <c r="AS56" s="802"/>
      <c r="AT56" s="802"/>
      <c r="AU56" s="802"/>
      <c r="AV56" s="802"/>
      <c r="AW56" s="802"/>
      <c r="AX56" s="802"/>
      <c r="AY56" s="802"/>
      <c r="AZ56" s="802"/>
      <c r="BA56" s="802"/>
      <c r="BB56" s="802"/>
      <c r="BC56" s="802"/>
      <c r="BD56" s="802"/>
      <c r="BE56" s="802"/>
      <c r="BF56" s="802"/>
      <c r="BG56" s="802"/>
      <c r="BH56" s="802"/>
      <c r="BI56" s="802"/>
      <c r="BJ56" s="802"/>
      <c r="BK56" s="802"/>
      <c r="BL56" s="802"/>
      <c r="BM56" s="802"/>
      <c r="BN56" s="802"/>
      <c r="BO56" s="802"/>
      <c r="BP56" s="802"/>
      <c r="BQ56" s="802"/>
      <c r="BR56" s="802"/>
      <c r="BS56" s="802"/>
      <c r="BT56" s="802"/>
      <c r="BU56" s="802"/>
      <c r="BV56" s="802"/>
      <c r="BW56" s="802"/>
      <c r="BX56" s="802"/>
      <c r="BY56" s="802"/>
      <c r="BZ56" s="802"/>
      <c r="CA56" s="802"/>
      <c r="CB56" s="802"/>
      <c r="CC56" s="802"/>
      <c r="CD56" s="802"/>
      <c r="CE56" s="802"/>
      <c r="CF56" s="802"/>
      <c r="CG56" s="802"/>
      <c r="CH56" s="802"/>
      <c r="CI56" s="802"/>
      <c r="CJ56" s="802"/>
      <c r="CK56" s="802"/>
      <c r="CL56" s="802"/>
      <c r="CM56" s="802"/>
      <c r="CN56" s="802"/>
      <c r="CO56" s="802"/>
      <c r="CP56" s="802"/>
      <c r="CQ56" s="802"/>
      <c r="CR56" s="802"/>
      <c r="CS56" s="802"/>
      <c r="CT56" s="802"/>
      <c r="CU56" s="802"/>
      <c r="CV56" s="802"/>
      <c r="CW56" s="802"/>
      <c r="CX56" s="802"/>
      <c r="CY56" s="802"/>
      <c r="CZ56" s="802"/>
      <c r="DA56" s="802"/>
      <c r="DB56" s="802"/>
      <c r="DC56" s="802"/>
      <c r="DD56" s="802"/>
      <c r="DE56" s="802"/>
      <c r="DF56" s="802"/>
      <c r="DG56" s="802"/>
      <c r="DH56" s="802"/>
      <c r="DI56" s="802"/>
      <c r="DJ56" s="802"/>
      <c r="DK56" s="802"/>
      <c r="DL56" s="802"/>
      <c r="DM56" s="802"/>
      <c r="DN56" s="802"/>
      <c r="DO56" s="802"/>
      <c r="DP56" s="802"/>
      <c r="DQ56" s="802"/>
      <c r="DR56" s="802"/>
      <c r="DS56" s="802"/>
      <c r="DT56" s="802"/>
      <c r="DU56" s="802"/>
      <c r="DV56" s="802"/>
      <c r="DW56" s="802"/>
      <c r="DX56" s="802"/>
      <c r="DY56" s="802"/>
      <c r="DZ56" s="802"/>
      <c r="EA56" s="802"/>
      <c r="EB56" s="802"/>
      <c r="EC56" s="802"/>
      <c r="ED56" s="802"/>
      <c r="EE56" s="802"/>
      <c r="EF56" s="802"/>
      <c r="EG56" s="802"/>
      <c r="EH56" s="802"/>
      <c r="EI56" s="802"/>
      <c r="EJ56" s="802"/>
      <c r="EK56" s="802"/>
      <c r="EL56" s="802"/>
      <c r="EM56" s="802"/>
      <c r="EN56" s="802"/>
      <c r="EO56" s="802"/>
      <c r="EP56" s="802"/>
      <c r="EQ56" s="802"/>
      <c r="ER56" s="802"/>
      <c r="ES56" s="802"/>
      <c r="ET56" s="802"/>
      <c r="EU56" s="802"/>
      <c r="EV56" s="802"/>
      <c r="EW56" s="802"/>
      <c r="EX56" s="802"/>
      <c r="EY56" s="802"/>
      <c r="EZ56" s="802"/>
      <c r="FA56" s="802"/>
      <c r="FB56" s="802"/>
      <c r="FC56" s="802"/>
      <c r="FD56" s="802"/>
      <c r="FE56" s="802"/>
      <c r="FF56" s="802"/>
      <c r="FG56" s="802"/>
      <c r="FH56" s="802"/>
      <c r="FI56" s="802"/>
      <c r="FJ56" s="802"/>
      <c r="FK56" s="802"/>
      <c r="FL56" s="802"/>
      <c r="FM56" s="802"/>
      <c r="FN56" s="802"/>
      <c r="FO56" s="802"/>
      <c r="FP56" s="802"/>
      <c r="FQ56" s="802"/>
      <c r="FR56" s="802"/>
      <c r="FS56" s="802"/>
      <c r="FT56" s="802"/>
      <c r="FU56" s="802"/>
      <c r="FV56" s="802"/>
      <c r="FW56" s="802"/>
      <c r="FX56" s="802"/>
      <c r="FY56" s="802"/>
      <c r="FZ56" s="802"/>
      <c r="GA56" s="802"/>
      <c r="GB56" s="802"/>
      <c r="GC56" s="802"/>
      <c r="GD56" s="802"/>
      <c r="GE56" s="802"/>
      <c r="GF56" s="802"/>
      <c r="GG56" s="802"/>
      <c r="GH56" s="802"/>
      <c r="GI56" s="802"/>
      <c r="GJ56" s="802"/>
      <c r="GK56" s="802"/>
      <c r="GL56" s="802"/>
      <c r="GM56" s="802"/>
      <c r="GN56" s="802"/>
      <c r="GO56" s="802"/>
      <c r="GP56" s="802"/>
      <c r="GQ56" s="802"/>
      <c r="GR56" s="802"/>
      <c r="GS56" s="802"/>
      <c r="GT56" s="802"/>
      <c r="GU56" s="802"/>
      <c r="GV56" s="802"/>
      <c r="GW56" s="802"/>
      <c r="GX56" s="802"/>
      <c r="GY56" s="802"/>
      <c r="GZ56" s="802"/>
      <c r="HA56" s="802"/>
      <c r="HB56" s="802"/>
      <c r="HC56" s="802"/>
      <c r="HD56" s="802"/>
      <c r="HE56" s="802"/>
      <c r="HF56" s="802"/>
      <c r="HG56" s="802"/>
      <c r="HH56" s="802"/>
      <c r="HI56" s="802"/>
      <c r="HJ56" s="802"/>
      <c r="HK56" s="802"/>
      <c r="HL56" s="802"/>
      <c r="HM56" s="802"/>
      <c r="HN56" s="802"/>
      <c r="HO56" s="802"/>
      <c r="HP56" s="802"/>
      <c r="HQ56" s="802"/>
      <c r="HR56" s="802"/>
      <c r="HS56" s="802"/>
      <c r="HT56" s="802"/>
      <c r="HU56" s="802"/>
      <c r="HV56" s="802"/>
      <c r="HW56" s="802"/>
      <c r="HX56" s="802"/>
      <c r="HY56" s="802"/>
      <c r="HZ56" s="802"/>
      <c r="IA56" s="802"/>
      <c r="IB56" s="802"/>
      <c r="IC56" s="802"/>
      <c r="ID56" s="802"/>
      <c r="IE56" s="802"/>
      <c r="IF56" s="802"/>
      <c r="IG56" s="802"/>
      <c r="IH56" s="802"/>
      <c r="II56" s="802"/>
      <c r="IJ56" s="802"/>
      <c r="IK56" s="802"/>
      <c r="IL56" s="802"/>
      <c r="IM56" s="802"/>
      <c r="IN56" s="802"/>
      <c r="IO56" s="802"/>
      <c r="IP56" s="802"/>
      <c r="IQ56" s="802"/>
      <c r="IR56" s="802"/>
      <c r="IS56" s="802"/>
      <c r="IT56" s="802"/>
      <c r="IU56" s="802"/>
      <c r="IV56" s="802"/>
      <c r="IW56" s="802"/>
      <c r="IX56" s="802"/>
      <c r="IY56" s="802"/>
      <c r="IZ56" s="802"/>
      <c r="JA56" s="802"/>
      <c r="JB56" s="802"/>
      <c r="JC56" s="802"/>
      <c r="JD56" s="802"/>
      <c r="JE56" s="802"/>
      <c r="JF56" s="802"/>
      <c r="JG56" s="802"/>
      <c r="JH56" s="802"/>
      <c r="JI56" s="802"/>
      <c r="JJ56" s="802"/>
      <c r="JK56" s="802"/>
      <c r="JL56" s="802"/>
      <c r="JM56" s="802"/>
      <c r="JN56" s="802"/>
      <c r="JO56" s="802"/>
      <c r="JP56" s="802"/>
      <c r="JQ56" s="802"/>
      <c r="JR56" s="802"/>
      <c r="JS56" s="802"/>
      <c r="JT56" s="802"/>
      <c r="JU56" s="802"/>
      <c r="JV56" s="802"/>
      <c r="JW56" s="802"/>
      <c r="JX56" s="802"/>
      <c r="JY56" s="802"/>
      <c r="JZ56" s="802"/>
      <c r="KA56" s="802"/>
      <c r="KB56" s="802"/>
      <c r="KC56" s="802"/>
      <c r="KD56" s="802"/>
      <c r="KE56" s="802"/>
      <c r="KF56" s="802"/>
      <c r="KG56" s="802"/>
      <c r="KH56" s="802"/>
      <c r="KI56" s="802"/>
      <c r="KJ56" s="802"/>
      <c r="KK56" s="802"/>
      <c r="KL56" s="802"/>
      <c r="KM56" s="802"/>
      <c r="KN56" s="802"/>
      <c r="KO56" s="802"/>
      <c r="KP56" s="802"/>
      <c r="KQ56" s="802"/>
      <c r="KR56" s="802"/>
      <c r="KS56" s="802"/>
      <c r="KT56" s="802"/>
      <c r="KU56" s="802"/>
      <c r="KV56" s="802"/>
      <c r="KW56" s="802"/>
      <c r="KX56" s="802"/>
      <c r="KY56" s="802"/>
      <c r="KZ56" s="802"/>
      <c r="LA56" s="802"/>
      <c r="LB56" s="802"/>
      <c r="LC56" s="802"/>
      <c r="LD56" s="802"/>
      <c r="LE56" s="802"/>
      <c r="LF56" s="802"/>
      <c r="LG56" s="802"/>
      <c r="LH56" s="802"/>
      <c r="LI56" s="802"/>
      <c r="LJ56" s="802"/>
      <c r="LK56" s="802"/>
      <c r="LL56" s="802"/>
      <c r="LM56" s="802"/>
      <c r="LN56" s="802"/>
      <c r="LO56" s="802"/>
      <c r="LP56" s="802"/>
      <c r="LQ56" s="802"/>
      <c r="LR56" s="802"/>
      <c r="LS56" s="802"/>
      <c r="LT56" s="802"/>
      <c r="LU56" s="802"/>
      <c r="LV56" s="802"/>
      <c r="LW56" s="802"/>
      <c r="LX56" s="802"/>
      <c r="LY56" s="802"/>
      <c r="LZ56" s="802"/>
      <c r="MA56" s="802"/>
      <c r="MB56" s="802"/>
      <c r="MC56" s="802"/>
      <c r="MD56" s="802"/>
      <c r="ME56" s="802"/>
      <c r="MF56" s="802"/>
      <c r="MG56" s="802"/>
      <c r="MH56" s="802"/>
      <c r="MI56" s="802"/>
      <c r="MJ56" s="802"/>
      <c r="MK56" s="802"/>
      <c r="ML56" s="802"/>
      <c r="MM56" s="802"/>
      <c r="MN56" s="802"/>
      <c r="MO56" s="802"/>
      <c r="MP56" s="802"/>
      <c r="MQ56" s="802"/>
      <c r="MR56" s="802"/>
      <c r="MS56" s="802"/>
      <c r="MT56" s="802"/>
      <c r="MU56" s="802"/>
      <c r="MV56" s="802"/>
      <c r="MW56" s="802"/>
      <c r="MX56" s="802"/>
      <c r="MY56" s="802"/>
      <c r="MZ56" s="802"/>
      <c r="NA56" s="802"/>
      <c r="NB56" s="802"/>
      <c r="NC56" s="802"/>
      <c r="ND56" s="802"/>
      <c r="NE56" s="802"/>
      <c r="NF56" s="802"/>
      <c r="NG56" s="802"/>
      <c r="NH56" s="802"/>
      <c r="NI56" s="802"/>
      <c r="NJ56" s="802"/>
      <c r="NK56" s="802"/>
      <c r="NL56" s="802"/>
      <c r="NM56" s="802"/>
      <c r="NN56" s="802"/>
      <c r="NO56" s="802"/>
      <c r="NP56" s="802"/>
      <c r="NQ56" s="802"/>
      <c r="NR56" s="802"/>
      <c r="NS56" s="802"/>
      <c r="NT56" s="802"/>
      <c r="NU56" s="802"/>
      <c r="NV56" s="802"/>
      <c r="NW56" s="802"/>
      <c r="NX56" s="802"/>
      <c r="NY56" s="802"/>
      <c r="NZ56" s="802"/>
      <c r="OA56" s="802"/>
      <c r="OB56" s="802"/>
      <c r="OC56" s="802"/>
      <c r="OD56" s="802"/>
      <c r="OE56" s="802"/>
      <c r="OF56" s="802"/>
      <c r="OG56" s="802"/>
      <c r="OH56" s="802"/>
      <c r="OI56" s="802"/>
      <c r="OJ56" s="802"/>
      <c r="OK56" s="802"/>
      <c r="OL56" s="802"/>
      <c r="OM56" s="802"/>
      <c r="ON56" s="802"/>
      <c r="OO56" s="802"/>
      <c r="OP56" s="802"/>
      <c r="OQ56" s="802"/>
      <c r="OR56" s="802"/>
      <c r="OS56" s="802"/>
      <c r="OT56" s="802"/>
      <c r="OU56" s="802"/>
      <c r="OV56" s="802"/>
      <c r="OW56" s="802"/>
      <c r="OX56" s="802"/>
      <c r="OY56" s="802"/>
      <c r="OZ56" s="802"/>
      <c r="PA56" s="802"/>
      <c r="PB56" s="802"/>
      <c r="PC56" s="802"/>
      <c r="PD56" s="802"/>
      <c r="PE56" s="802"/>
      <c r="PF56" s="802"/>
      <c r="PG56" s="802"/>
      <c r="PH56" s="802"/>
      <c r="PI56" s="802"/>
      <c r="PJ56" s="802"/>
      <c r="PK56" s="802"/>
      <c r="PL56" s="802"/>
      <c r="PM56" s="802"/>
      <c r="PN56" s="802"/>
      <c r="PO56" s="802"/>
      <c r="PP56" s="802"/>
      <c r="PQ56" s="802"/>
      <c r="PR56" s="802"/>
      <c r="PS56" s="802"/>
      <c r="PT56" s="802"/>
      <c r="PU56" s="802"/>
      <c r="PV56" s="802"/>
      <c r="PW56" s="802"/>
      <c r="PX56" s="802"/>
      <c r="PY56" s="802"/>
      <c r="PZ56" s="802"/>
      <c r="QA56" s="802"/>
      <c r="QB56" s="802"/>
      <c r="QC56" s="802"/>
      <c r="QD56" s="802"/>
      <c r="QE56" s="802"/>
      <c r="QF56" s="802"/>
      <c r="QG56" s="802"/>
      <c r="QH56" s="802"/>
      <c r="QI56" s="802"/>
      <c r="QJ56" s="802"/>
      <c r="QK56" s="802"/>
      <c r="QL56" s="802"/>
      <c r="QM56" s="802"/>
      <c r="QN56" s="802"/>
      <c r="QO56" s="802"/>
      <c r="QP56" s="802"/>
      <c r="QQ56" s="802"/>
      <c r="QR56" s="802"/>
      <c r="QS56" s="802"/>
      <c r="QT56" s="802"/>
      <c r="QU56" s="802"/>
      <c r="QV56" s="802"/>
      <c r="QW56" s="802"/>
      <c r="QX56" s="802"/>
      <c r="QY56" s="802"/>
      <c r="QZ56" s="802"/>
      <c r="RA56" s="802"/>
      <c r="RB56" s="802"/>
      <c r="RC56" s="802"/>
      <c r="RD56" s="802"/>
      <c r="RE56" s="802"/>
      <c r="RF56" s="802"/>
      <c r="RG56" s="802"/>
      <c r="RH56" s="802"/>
      <c r="RI56" s="802"/>
      <c r="RJ56" s="802"/>
      <c r="RK56" s="802"/>
      <c r="RL56" s="802"/>
      <c r="RM56" s="802"/>
      <c r="RN56" s="802"/>
      <c r="RO56" s="802"/>
      <c r="RP56" s="802"/>
      <c r="RQ56" s="802"/>
      <c r="RR56" s="802"/>
      <c r="RS56" s="802"/>
      <c r="RT56" s="802"/>
      <c r="RU56" s="802"/>
      <c r="RV56" s="802"/>
      <c r="RW56" s="802"/>
      <c r="RX56" s="802"/>
      <c r="RY56" s="802"/>
      <c r="RZ56" s="802"/>
      <c r="SA56" s="802"/>
      <c r="SB56" s="802"/>
      <c r="SC56" s="802"/>
      <c r="SD56" s="802"/>
      <c r="SE56" s="802"/>
      <c r="SF56" s="802"/>
      <c r="SG56" s="802"/>
      <c r="SH56" s="802"/>
      <c r="SI56" s="802"/>
      <c r="SJ56" s="802"/>
      <c r="SK56" s="802"/>
      <c r="SL56" s="802"/>
      <c r="SM56" s="802"/>
      <c r="SN56" s="802"/>
      <c r="SO56" s="802"/>
      <c r="SP56" s="802"/>
      <c r="SQ56" s="802"/>
      <c r="SR56" s="802"/>
      <c r="SS56" s="802"/>
      <c r="ST56" s="802"/>
      <c r="SU56" s="802"/>
      <c r="SV56" s="802"/>
      <c r="SW56" s="802"/>
      <c r="SX56" s="802"/>
      <c r="SY56" s="802"/>
      <c r="SZ56" s="802"/>
      <c r="TA56" s="802"/>
      <c r="TB56" s="802"/>
      <c r="TC56" s="802"/>
      <c r="TD56" s="802"/>
      <c r="TE56" s="802"/>
      <c r="TF56" s="802"/>
      <c r="TG56" s="802"/>
      <c r="TH56" s="802"/>
      <c r="TI56" s="802"/>
      <c r="TJ56" s="802"/>
      <c r="TK56" s="802"/>
      <c r="TL56" s="802"/>
      <c r="TM56" s="802"/>
      <c r="TN56" s="802"/>
      <c r="TO56" s="802"/>
      <c r="TP56" s="802"/>
      <c r="TQ56" s="802"/>
      <c r="TR56" s="802"/>
      <c r="TS56" s="802"/>
      <c r="TT56" s="802"/>
      <c r="TU56" s="802"/>
      <c r="TV56" s="802"/>
      <c r="TW56" s="802"/>
      <c r="TX56" s="802"/>
      <c r="TY56" s="802"/>
      <c r="TZ56" s="802"/>
      <c r="UA56" s="802"/>
      <c r="UB56" s="802"/>
      <c r="UC56" s="802"/>
      <c r="UD56" s="802"/>
      <c r="UE56" s="802"/>
      <c r="UF56" s="802"/>
      <c r="UG56" s="802"/>
      <c r="UH56" s="802"/>
      <c r="UI56" s="802"/>
      <c r="UJ56" s="802"/>
      <c r="UK56" s="802"/>
      <c r="UL56" s="802"/>
      <c r="UM56" s="802"/>
      <c r="UN56" s="802"/>
      <c r="UO56" s="802"/>
      <c r="UP56" s="802"/>
      <c r="UQ56" s="802"/>
      <c r="UR56" s="802"/>
      <c r="US56" s="802"/>
      <c r="UT56" s="802"/>
      <c r="UU56" s="802"/>
      <c r="UV56" s="802"/>
      <c r="UW56" s="802"/>
      <c r="UX56" s="802"/>
      <c r="UY56" s="802"/>
      <c r="UZ56" s="802"/>
      <c r="VA56" s="802"/>
      <c r="VB56" s="802"/>
      <c r="VC56" s="802"/>
      <c r="VD56" s="802"/>
      <c r="VE56" s="802"/>
      <c r="VF56" s="802"/>
      <c r="VG56" s="802"/>
      <c r="VH56" s="802"/>
      <c r="VI56" s="802"/>
      <c r="VJ56" s="802"/>
      <c r="VK56" s="802"/>
      <c r="VL56" s="802"/>
      <c r="VM56" s="802"/>
      <c r="VN56" s="802"/>
      <c r="VO56" s="802"/>
      <c r="VP56" s="802"/>
      <c r="VQ56" s="802"/>
      <c r="VR56" s="802"/>
      <c r="VS56" s="802"/>
      <c r="VT56" s="802"/>
      <c r="VU56" s="802"/>
      <c r="VV56" s="802"/>
      <c r="VW56" s="802"/>
      <c r="VX56" s="802"/>
      <c r="VY56" s="802"/>
      <c r="VZ56" s="802"/>
      <c r="WA56" s="802"/>
      <c r="WB56" s="802"/>
      <c r="WC56" s="802"/>
      <c r="WD56" s="802"/>
      <c r="WE56" s="802"/>
      <c r="WF56" s="802"/>
      <c r="WG56" s="802"/>
      <c r="WH56" s="802"/>
      <c r="WI56" s="802"/>
      <c r="WJ56" s="802"/>
      <c r="WK56" s="802"/>
      <c r="WL56" s="802"/>
      <c r="WM56" s="802"/>
      <c r="WN56" s="802"/>
      <c r="WO56" s="802"/>
      <c r="WP56" s="802"/>
      <c r="WQ56" s="802"/>
      <c r="WR56" s="802"/>
      <c r="WS56" s="802"/>
      <c r="WT56" s="802"/>
      <c r="WU56" s="802"/>
      <c r="WV56" s="802"/>
      <c r="WW56" s="802"/>
      <c r="WX56" s="802"/>
      <c r="WY56" s="802"/>
      <c r="WZ56" s="802"/>
      <c r="XA56" s="802"/>
      <c r="XB56" s="802"/>
      <c r="XC56" s="802"/>
      <c r="XD56" s="802"/>
      <c r="XE56" s="802"/>
      <c r="XF56" s="802"/>
      <c r="XG56" s="802"/>
      <c r="XH56" s="802"/>
      <c r="XI56" s="802"/>
      <c r="XJ56" s="802"/>
      <c r="XK56" s="802"/>
      <c r="XL56" s="802"/>
      <c r="XM56" s="802"/>
      <c r="XN56" s="802"/>
      <c r="XO56" s="802"/>
      <c r="XP56" s="802"/>
      <c r="XQ56" s="802"/>
      <c r="XR56" s="802"/>
      <c r="XS56" s="802"/>
      <c r="XT56" s="802"/>
      <c r="XU56" s="802"/>
      <c r="XV56" s="802"/>
      <c r="XW56" s="802"/>
      <c r="XX56" s="802"/>
      <c r="XY56" s="802"/>
      <c r="XZ56" s="802"/>
      <c r="YA56" s="802"/>
      <c r="YB56" s="802"/>
      <c r="YC56" s="802"/>
      <c r="YD56" s="802"/>
      <c r="YE56" s="802"/>
      <c r="YF56" s="802"/>
      <c r="YG56" s="802"/>
      <c r="YH56" s="802"/>
      <c r="YI56" s="802"/>
      <c r="YJ56" s="802"/>
      <c r="YK56" s="802"/>
      <c r="YL56" s="802"/>
      <c r="YM56" s="802"/>
      <c r="YN56" s="802"/>
      <c r="YO56" s="802"/>
      <c r="YP56" s="802"/>
      <c r="YQ56" s="802"/>
      <c r="YR56" s="802"/>
      <c r="YS56" s="802"/>
      <c r="YT56" s="802"/>
      <c r="YU56" s="802"/>
      <c r="YV56" s="802"/>
      <c r="YW56" s="802"/>
      <c r="YX56" s="802"/>
      <c r="YY56" s="802"/>
      <c r="YZ56" s="802"/>
      <c r="ZA56" s="802"/>
      <c r="ZB56" s="802"/>
      <c r="ZC56" s="802"/>
      <c r="ZD56" s="802"/>
      <c r="ZE56" s="802"/>
      <c r="ZF56" s="802"/>
      <c r="ZG56" s="802"/>
      <c r="ZH56" s="802"/>
      <c r="ZI56" s="802"/>
      <c r="ZJ56" s="802"/>
      <c r="ZK56" s="802"/>
      <c r="ZL56" s="802"/>
      <c r="ZM56" s="802"/>
      <c r="ZN56" s="802"/>
      <c r="ZO56" s="802"/>
      <c r="ZP56" s="802"/>
      <c r="ZQ56" s="802"/>
      <c r="ZR56" s="802"/>
      <c r="ZS56" s="802"/>
      <c r="ZT56" s="802"/>
      <c r="ZU56" s="802"/>
      <c r="ZV56" s="802"/>
      <c r="ZW56" s="802"/>
      <c r="ZX56" s="802"/>
      <c r="ZY56" s="802"/>
      <c r="ZZ56" s="802"/>
      <c r="AAA56" s="802"/>
      <c r="AAB56" s="802"/>
      <c r="AAC56" s="802"/>
      <c r="AAD56" s="802"/>
      <c r="AAE56" s="802"/>
      <c r="AAF56" s="802"/>
      <c r="AAG56" s="802"/>
      <c r="AAH56" s="802"/>
      <c r="AAI56" s="802"/>
      <c r="AAJ56" s="802"/>
      <c r="AAK56" s="802"/>
      <c r="AAL56" s="802"/>
      <c r="AAM56" s="802"/>
      <c r="AAN56" s="802"/>
      <c r="AAO56" s="802"/>
      <c r="AAP56" s="802"/>
      <c r="AAQ56" s="802"/>
      <c r="AAR56" s="802"/>
      <c r="AAS56" s="802"/>
      <c r="AAT56" s="802"/>
      <c r="AAU56" s="802"/>
      <c r="AAV56" s="802"/>
      <c r="AAW56" s="802"/>
      <c r="AAX56" s="802"/>
      <c r="AAY56" s="802"/>
      <c r="AAZ56" s="802"/>
      <c r="ABA56" s="802"/>
      <c r="ABB56" s="802"/>
      <c r="ABC56" s="802"/>
      <c r="ABD56" s="802"/>
      <c r="ABE56" s="802"/>
      <c r="ABF56" s="802"/>
      <c r="ABG56" s="802"/>
      <c r="ABH56" s="802"/>
      <c r="ABI56" s="802"/>
      <c r="ABJ56" s="802"/>
      <c r="ABK56" s="802"/>
      <c r="ABL56" s="802"/>
      <c r="ABM56" s="802"/>
      <c r="ABN56" s="802"/>
      <c r="ABO56" s="802"/>
      <c r="ABP56" s="802"/>
      <c r="ABQ56" s="802"/>
      <c r="ABR56" s="802"/>
      <c r="ABS56" s="802"/>
      <c r="ABT56" s="802"/>
      <c r="ABU56" s="802"/>
      <c r="ABV56" s="802"/>
      <c r="ABW56" s="802"/>
      <c r="ABX56" s="802"/>
      <c r="ABY56" s="802"/>
      <c r="ABZ56" s="802"/>
      <c r="ACA56" s="802"/>
      <c r="ACB56" s="802"/>
      <c r="ACC56" s="802"/>
      <c r="ACD56" s="802"/>
      <c r="ACE56" s="802"/>
      <c r="ACF56" s="802"/>
      <c r="ACG56" s="802"/>
      <c r="ACH56" s="802"/>
      <c r="ACI56" s="802"/>
      <c r="ACJ56" s="802"/>
      <c r="ACK56" s="802"/>
      <c r="ACL56" s="802"/>
      <c r="ACM56" s="802"/>
      <c r="ACN56" s="802"/>
      <c r="ACO56" s="802"/>
      <c r="ACP56" s="802"/>
      <c r="ACQ56" s="802"/>
      <c r="ACR56" s="802"/>
      <c r="ACS56" s="802"/>
      <c r="ACT56" s="802"/>
      <c r="ACU56" s="802"/>
      <c r="ACV56" s="802"/>
      <c r="ACW56" s="802"/>
      <c r="ACX56" s="802"/>
      <c r="ACY56" s="802"/>
      <c r="ACZ56" s="802"/>
      <c r="ADA56" s="802"/>
      <c r="ADB56" s="802"/>
      <c r="ADC56" s="802"/>
      <c r="ADD56" s="802"/>
      <c r="ADE56" s="802"/>
      <c r="ADF56" s="802"/>
      <c r="ADG56" s="802"/>
      <c r="ADH56" s="802"/>
      <c r="ADI56" s="802"/>
      <c r="ADJ56" s="802"/>
      <c r="ADK56" s="802"/>
      <c r="ADL56" s="802"/>
      <c r="ADM56" s="802"/>
      <c r="ADN56" s="802"/>
      <c r="ADO56" s="802"/>
      <c r="ADP56" s="802"/>
      <c r="ADQ56" s="802"/>
      <c r="ADR56" s="802"/>
      <c r="ADS56" s="802"/>
      <c r="ADT56" s="802"/>
      <c r="ADU56" s="802"/>
      <c r="ADV56" s="802"/>
      <c r="ADW56" s="802"/>
      <c r="ADX56" s="802"/>
      <c r="ADY56" s="802"/>
      <c r="ADZ56" s="802"/>
      <c r="AEA56" s="802"/>
      <c r="AEB56" s="802"/>
      <c r="AEC56" s="802"/>
      <c r="AED56" s="802"/>
      <c r="AEE56" s="802"/>
      <c r="AEF56" s="802"/>
      <c r="AEG56" s="802"/>
      <c r="AEH56" s="802"/>
      <c r="AEI56" s="802"/>
      <c r="AEJ56" s="802"/>
      <c r="AEK56" s="802"/>
      <c r="AEL56" s="802"/>
      <c r="AEM56" s="802"/>
      <c r="AEN56" s="802"/>
      <c r="AEO56" s="802"/>
      <c r="AEP56" s="802"/>
      <c r="AEQ56" s="802"/>
      <c r="AER56" s="802"/>
      <c r="AES56" s="802"/>
      <c r="AET56" s="802"/>
      <c r="AEU56" s="802"/>
      <c r="AEV56" s="802"/>
      <c r="AEW56" s="802"/>
      <c r="AEX56" s="802"/>
      <c r="AEY56" s="802"/>
      <c r="AEZ56" s="802"/>
      <c r="AFA56" s="802"/>
      <c r="AFB56" s="802"/>
      <c r="AFC56" s="802"/>
      <c r="AFD56" s="802"/>
      <c r="AFE56" s="802"/>
      <c r="AFF56" s="802"/>
      <c r="AFG56" s="802"/>
      <c r="AFH56" s="802"/>
      <c r="AFI56" s="802"/>
      <c r="AFJ56" s="802"/>
      <c r="AFK56" s="802"/>
      <c r="AFL56" s="802"/>
      <c r="AFM56" s="802"/>
      <c r="AFN56" s="802"/>
      <c r="AFO56" s="802"/>
      <c r="AFP56" s="802"/>
      <c r="AFQ56" s="802"/>
      <c r="AFR56" s="802"/>
      <c r="AFS56" s="802"/>
      <c r="AFT56" s="802"/>
      <c r="AFU56" s="802"/>
      <c r="AFV56" s="802"/>
      <c r="AFW56" s="802"/>
      <c r="AFX56" s="802"/>
      <c r="AFY56" s="802"/>
      <c r="AFZ56" s="802"/>
      <c r="AGA56" s="802"/>
      <c r="AGB56" s="802"/>
      <c r="AGC56" s="802"/>
      <c r="AGD56" s="802"/>
      <c r="AGE56" s="802"/>
      <c r="AGF56" s="802"/>
      <c r="AGG56" s="802"/>
      <c r="AGH56" s="802"/>
      <c r="AGI56" s="802"/>
      <c r="AGJ56" s="802"/>
      <c r="AGK56" s="802"/>
      <c r="AGL56" s="802"/>
      <c r="AGM56" s="802"/>
      <c r="AGN56" s="802"/>
      <c r="AGO56" s="802"/>
      <c r="AGP56" s="802"/>
      <c r="AGQ56" s="802"/>
      <c r="AGR56" s="802"/>
      <c r="AGS56" s="802"/>
      <c r="AGT56" s="802"/>
      <c r="AGU56" s="802"/>
      <c r="AGV56" s="802"/>
      <c r="AGW56" s="802"/>
      <c r="AGX56" s="802"/>
      <c r="AGY56" s="802"/>
      <c r="AGZ56" s="802"/>
      <c r="AHA56" s="802"/>
      <c r="AHB56" s="802"/>
      <c r="AHC56" s="802"/>
      <c r="AHD56" s="802"/>
      <c r="AHE56" s="802"/>
      <c r="AHF56" s="802"/>
      <c r="AHG56" s="802"/>
      <c r="AHH56" s="802"/>
      <c r="AHI56" s="802"/>
      <c r="AHJ56" s="802"/>
      <c r="AHK56" s="802"/>
      <c r="AHL56" s="802"/>
      <c r="AHM56" s="802"/>
      <c r="AHN56" s="802"/>
      <c r="AHO56" s="802"/>
      <c r="AHP56" s="802"/>
      <c r="AHQ56" s="802"/>
      <c r="AHR56" s="802"/>
      <c r="AHS56" s="802"/>
      <c r="AHT56" s="802"/>
      <c r="AHU56" s="802"/>
      <c r="AHV56" s="802"/>
      <c r="AHW56" s="802"/>
      <c r="AHX56" s="802"/>
      <c r="AHY56" s="802"/>
      <c r="AHZ56" s="802"/>
      <c r="AIA56" s="802"/>
      <c r="AIB56" s="802"/>
      <c r="AIC56" s="802"/>
      <c r="AID56" s="802"/>
      <c r="AIE56" s="802"/>
      <c r="AIF56" s="802"/>
      <c r="AIG56" s="802"/>
      <c r="AIH56" s="802"/>
      <c r="AII56" s="802"/>
      <c r="AIJ56" s="802"/>
      <c r="AQE56" s="802"/>
      <c r="AQF56" s="802"/>
      <c r="AQG56" s="802"/>
      <c r="AQH56" s="802"/>
      <c r="AQI56" s="802"/>
      <c r="AQJ56" s="802"/>
      <c r="AQK56" s="802"/>
      <c r="AQL56" s="802"/>
      <c r="AQM56" s="802"/>
      <c r="AQN56" s="802"/>
      <c r="AQO56" s="802"/>
      <c r="AQP56" s="802"/>
      <c r="AQQ56" s="802"/>
      <c r="AQR56" s="802"/>
      <c r="AQS56" s="802"/>
      <c r="AQT56" s="802"/>
      <c r="AQU56" s="802"/>
      <c r="AQV56" s="802"/>
      <c r="AQW56" s="802"/>
      <c r="AQX56" s="802"/>
      <c r="AQY56" s="802"/>
      <c r="AQZ56" s="802"/>
      <c r="ARA56" s="802"/>
      <c r="ARB56" s="802"/>
      <c r="ARC56" s="802"/>
      <c r="ARD56" s="802"/>
      <c r="ARE56" s="802"/>
      <c r="ARF56" s="802"/>
      <c r="ARG56" s="802"/>
      <c r="ARH56" s="802"/>
      <c r="ARI56" s="802"/>
      <c r="ARJ56" s="802"/>
      <c r="ARK56" s="802"/>
      <c r="ARL56" s="802"/>
      <c r="ARM56" s="802"/>
      <c r="ARN56" s="802"/>
      <c r="ARO56" s="802"/>
      <c r="ARP56" s="802"/>
      <c r="ARQ56" s="802"/>
      <c r="ARR56" s="802"/>
      <c r="ARS56" s="802"/>
      <c r="ART56" s="802"/>
      <c r="ARU56" s="802"/>
      <c r="ARV56" s="802"/>
      <c r="ARW56" s="802"/>
      <c r="ARX56" s="802"/>
      <c r="ARY56" s="802"/>
      <c r="ARZ56" s="802"/>
      <c r="ASA56" s="802"/>
      <c r="ASB56" s="802"/>
      <c r="ASC56" s="802"/>
      <c r="ASD56" s="802"/>
      <c r="ASE56" s="802"/>
      <c r="ASF56" s="802"/>
      <c r="ASG56" s="802"/>
      <c r="ASH56" s="802"/>
      <c r="ASI56" s="802"/>
      <c r="ASJ56" s="802"/>
      <c r="ASK56" s="802"/>
      <c r="ASL56" s="802"/>
      <c r="ATP56" s="802"/>
      <c r="ATQ56" s="802"/>
      <c r="ATR56" s="802"/>
      <c r="ATS56" s="802"/>
      <c r="ATT56" s="802"/>
      <c r="ATU56" s="802"/>
      <c r="ATV56" s="802"/>
      <c r="ATW56" s="802"/>
      <c r="ATX56" s="802"/>
      <c r="ATY56" s="802"/>
      <c r="ATZ56" s="802"/>
      <c r="AUA56" s="802"/>
      <c r="AUB56" s="802"/>
      <c r="AUC56" s="802"/>
      <c r="AUD56" s="802"/>
      <c r="AUE56" s="802"/>
      <c r="AUF56" s="802"/>
      <c r="AUG56" s="802"/>
      <c r="AUH56" s="802"/>
      <c r="AUI56" s="802"/>
      <c r="AUJ56" s="802"/>
      <c r="AUK56" s="802"/>
      <c r="AUL56" s="802"/>
      <c r="AUM56" s="802"/>
      <c r="AUN56" s="802"/>
      <c r="AUO56" s="802"/>
      <c r="AUP56" s="801"/>
      <c r="AUQ56" s="802"/>
      <c r="AUR56" s="801"/>
      <c r="AUS56" s="802"/>
      <c r="AUT56" s="801"/>
      <c r="AUU56" s="802"/>
      <c r="AUV56" s="802"/>
      <c r="AUW56" s="802"/>
      <c r="AUX56" s="802"/>
      <c r="AUY56" s="802"/>
      <c r="AUZ56" s="802"/>
      <c r="AVA56" s="802"/>
      <c r="AVB56" s="802"/>
      <c r="AVC56" s="802"/>
      <c r="AVD56" s="802"/>
      <c r="AVE56" s="802"/>
      <c r="AVF56" s="802"/>
      <c r="AVG56" s="802"/>
      <c r="AVH56" s="802"/>
      <c r="AVI56" s="802"/>
      <c r="AVJ56" s="808"/>
      <c r="AVK56" s="808"/>
      <c r="AVL56" s="808"/>
      <c r="AVM56" s="808"/>
      <c r="AVN56" s="808"/>
      <c r="AVO56" s="808"/>
      <c r="AVP56" s="808"/>
      <c r="AVQ56" s="808"/>
      <c r="AVR56" s="808"/>
      <c r="AVS56" s="808"/>
      <c r="AVT56" s="808"/>
      <c r="AVU56" s="809"/>
      <c r="AVV56" s="809"/>
      <c r="AVW56" s="809"/>
      <c r="AVX56" s="809"/>
      <c r="AVY56" s="809"/>
      <c r="AVZ56" s="809"/>
      <c r="AWA56" s="809"/>
      <c r="AWB56" s="809"/>
      <c r="AWC56" s="809"/>
      <c r="AWD56" s="809"/>
      <c r="AWE56" s="809"/>
      <c r="AWF56" s="809"/>
      <c r="AWG56" s="809"/>
      <c r="AWH56" s="809"/>
      <c r="AWI56" s="809"/>
      <c r="AWJ56" s="809"/>
      <c r="AWK56" s="809"/>
      <c r="AWL56" s="809"/>
      <c r="AWM56" s="809"/>
      <c r="AWN56" s="809"/>
      <c r="AWO56" s="809"/>
      <c r="AWP56" s="809"/>
      <c r="AWQ56" s="809"/>
      <c r="AWR56" s="808"/>
      <c r="AWS56" s="761"/>
      <c r="AWT56" s="808"/>
      <c r="AWU56" s="809"/>
      <c r="AWV56" s="809"/>
      <c r="AWW56" s="809"/>
      <c r="AWX56" s="809"/>
      <c r="AWY56" s="809"/>
      <c r="AWZ56" s="809"/>
      <c r="AXA56" s="809"/>
      <c r="AXB56" s="809"/>
      <c r="AXC56" s="809"/>
      <c r="AXD56" s="809"/>
      <c r="AXE56" s="809"/>
      <c r="AXF56" s="809"/>
      <c r="AXG56" s="809"/>
      <c r="AXH56" s="809"/>
      <c r="AXI56" s="809"/>
      <c r="AXJ56" s="809"/>
      <c r="AXK56" s="809"/>
      <c r="AXL56" s="809"/>
      <c r="AXM56" s="809"/>
      <c r="AXN56" s="809"/>
      <c r="AXO56" s="809"/>
      <c r="AXP56" s="809"/>
      <c r="AXQ56" s="809"/>
      <c r="AXR56" s="809"/>
      <c r="AXS56" s="809"/>
      <c r="AXT56" s="809"/>
      <c r="AXU56" s="809"/>
      <c r="AXV56" s="809"/>
      <c r="AXW56" s="809"/>
      <c r="AXX56" s="809"/>
      <c r="AXY56" s="809"/>
      <c r="AXZ56" s="809"/>
      <c r="AYA56" s="809"/>
      <c r="AYB56" s="809"/>
      <c r="AYC56" s="809"/>
      <c r="AYD56" s="808"/>
      <c r="AYE56" s="808"/>
      <c r="AYF56" s="809"/>
      <c r="AYG56" s="808"/>
      <c r="AYH56" s="810"/>
      <c r="AYI56" s="810"/>
      <c r="AYJ56" s="810"/>
      <c r="AYK56" s="810"/>
      <c r="AYL56" s="810"/>
      <c r="AYM56" s="810"/>
      <c r="AYN56" s="810"/>
      <c r="AYO56" s="810"/>
      <c r="AYP56" s="810"/>
      <c r="AYQ56" s="810"/>
      <c r="AYR56" s="810"/>
      <c r="AYS56" s="810"/>
      <c r="AYT56" s="810"/>
      <c r="AYU56" s="810"/>
      <c r="AYV56" s="810"/>
      <c r="AYW56" s="810"/>
      <c r="AYX56" s="810"/>
      <c r="AYY56" s="810"/>
      <c r="AYZ56" s="810"/>
      <c r="AZA56" s="810"/>
      <c r="AZB56" s="810"/>
      <c r="AZC56" s="810"/>
      <c r="AZD56" s="810"/>
      <c r="AZE56" s="810"/>
      <c r="AZF56" s="810"/>
      <c r="AZG56" s="810"/>
      <c r="AZH56" s="810"/>
      <c r="AZI56" s="810"/>
      <c r="AZJ56" s="810"/>
      <c r="AZK56" s="810"/>
      <c r="AZL56" s="810"/>
      <c r="AZM56" s="810"/>
      <c r="AZN56" s="810"/>
      <c r="AZO56" s="810"/>
      <c r="AZP56" s="809"/>
      <c r="AZQ56" s="802"/>
      <c r="AZR56" s="802"/>
      <c r="AZS56" s="802"/>
    </row>
    <row r="57" spans="45:920 1123:1371" s="793" customFormat="1" ht="13.5">
      <c r="AS57" s="802"/>
      <c r="AT57" s="802"/>
      <c r="AU57" s="802"/>
      <c r="AV57" s="802"/>
      <c r="AW57" s="802"/>
      <c r="AX57" s="802"/>
      <c r="AY57" s="802"/>
      <c r="AZ57" s="802"/>
      <c r="BA57" s="802"/>
      <c r="BB57" s="802"/>
      <c r="BC57" s="802"/>
      <c r="BD57" s="802"/>
      <c r="BE57" s="802"/>
      <c r="BF57" s="802"/>
      <c r="BG57" s="802"/>
      <c r="BH57" s="802"/>
      <c r="BI57" s="802"/>
      <c r="BJ57" s="802"/>
      <c r="BK57" s="802"/>
      <c r="BL57" s="802"/>
      <c r="BM57" s="802"/>
      <c r="BN57" s="802"/>
      <c r="BO57" s="802"/>
      <c r="BP57" s="802"/>
      <c r="BQ57" s="802"/>
      <c r="BR57" s="802"/>
      <c r="BS57" s="802"/>
      <c r="BT57" s="802"/>
      <c r="BU57" s="802"/>
      <c r="BV57" s="802"/>
      <c r="BW57" s="802"/>
      <c r="BX57" s="802"/>
      <c r="BY57" s="802"/>
      <c r="BZ57" s="802"/>
      <c r="CA57" s="802"/>
      <c r="CB57" s="802"/>
      <c r="CC57" s="802"/>
      <c r="CD57" s="802"/>
      <c r="CE57" s="802"/>
      <c r="CF57" s="802"/>
      <c r="CG57" s="802"/>
      <c r="CH57" s="802"/>
      <c r="CI57" s="802"/>
      <c r="CJ57" s="802"/>
      <c r="CK57" s="802"/>
      <c r="CL57" s="802"/>
      <c r="CM57" s="802"/>
      <c r="CN57" s="802"/>
      <c r="CO57" s="802"/>
      <c r="CP57" s="802"/>
      <c r="CQ57" s="802"/>
      <c r="CR57" s="802"/>
      <c r="CS57" s="802"/>
      <c r="CT57" s="802"/>
      <c r="CU57" s="802"/>
      <c r="CV57" s="802"/>
      <c r="CW57" s="802"/>
      <c r="CX57" s="802"/>
      <c r="CY57" s="802"/>
      <c r="CZ57" s="802"/>
      <c r="DA57" s="802"/>
      <c r="DB57" s="802"/>
      <c r="DC57" s="802"/>
      <c r="DD57" s="802"/>
      <c r="DE57" s="802"/>
      <c r="DF57" s="802"/>
      <c r="DG57" s="802"/>
      <c r="DH57" s="802"/>
      <c r="DI57" s="802"/>
      <c r="DJ57" s="802"/>
      <c r="DK57" s="802"/>
      <c r="DL57" s="802"/>
      <c r="DM57" s="802"/>
      <c r="DN57" s="802"/>
      <c r="DO57" s="802"/>
      <c r="DP57" s="802"/>
      <c r="DQ57" s="802"/>
      <c r="DR57" s="802"/>
      <c r="DS57" s="802"/>
      <c r="DT57" s="802"/>
      <c r="DU57" s="802"/>
      <c r="DV57" s="802"/>
      <c r="DW57" s="802"/>
      <c r="DX57" s="802"/>
      <c r="DY57" s="802"/>
      <c r="DZ57" s="802"/>
      <c r="EA57" s="802"/>
      <c r="EB57" s="802"/>
      <c r="EC57" s="802"/>
      <c r="ED57" s="802"/>
      <c r="EE57" s="802"/>
      <c r="EF57" s="802"/>
      <c r="EG57" s="802"/>
      <c r="EH57" s="802"/>
      <c r="EI57" s="802"/>
      <c r="EJ57" s="802"/>
      <c r="EK57" s="802"/>
      <c r="EL57" s="802"/>
      <c r="EM57" s="802"/>
      <c r="EN57" s="802"/>
      <c r="EO57" s="802"/>
      <c r="EP57" s="802"/>
      <c r="EQ57" s="802"/>
      <c r="ER57" s="802"/>
      <c r="ES57" s="802"/>
      <c r="ET57" s="802"/>
      <c r="EU57" s="802"/>
      <c r="EV57" s="802"/>
      <c r="EW57" s="802"/>
      <c r="EX57" s="802"/>
      <c r="EY57" s="802"/>
      <c r="EZ57" s="802"/>
      <c r="FA57" s="802"/>
      <c r="FB57" s="802"/>
      <c r="FC57" s="802"/>
      <c r="FD57" s="802"/>
      <c r="FE57" s="802"/>
      <c r="FF57" s="802"/>
      <c r="FG57" s="802"/>
      <c r="FH57" s="802"/>
      <c r="FI57" s="802"/>
      <c r="FJ57" s="802"/>
      <c r="FK57" s="802"/>
      <c r="FL57" s="802"/>
      <c r="FM57" s="802"/>
      <c r="FN57" s="802"/>
      <c r="FO57" s="802"/>
      <c r="FP57" s="802"/>
      <c r="FQ57" s="802"/>
      <c r="FR57" s="802"/>
      <c r="FS57" s="802"/>
      <c r="FT57" s="802"/>
      <c r="FU57" s="802"/>
      <c r="FV57" s="802"/>
      <c r="FW57" s="802"/>
      <c r="FX57" s="802"/>
      <c r="FY57" s="802"/>
      <c r="FZ57" s="802"/>
      <c r="GA57" s="802"/>
      <c r="GB57" s="802"/>
      <c r="GC57" s="802"/>
      <c r="GD57" s="802"/>
      <c r="GE57" s="802"/>
      <c r="GF57" s="802"/>
      <c r="GG57" s="802"/>
      <c r="GH57" s="802"/>
      <c r="GI57" s="802"/>
      <c r="GJ57" s="802"/>
      <c r="GK57" s="802"/>
      <c r="GL57" s="802"/>
      <c r="GM57" s="802"/>
      <c r="GN57" s="802"/>
      <c r="GO57" s="802"/>
      <c r="GP57" s="802"/>
      <c r="GQ57" s="802"/>
      <c r="GR57" s="802"/>
      <c r="GS57" s="802"/>
      <c r="GT57" s="802"/>
      <c r="GU57" s="802"/>
      <c r="GV57" s="802"/>
      <c r="GW57" s="802"/>
      <c r="GX57" s="802"/>
      <c r="GY57" s="802"/>
      <c r="GZ57" s="802"/>
      <c r="HA57" s="802"/>
      <c r="HB57" s="802"/>
      <c r="HC57" s="802"/>
      <c r="HD57" s="802"/>
      <c r="HE57" s="802"/>
      <c r="HF57" s="802"/>
      <c r="HG57" s="802"/>
      <c r="HH57" s="802"/>
      <c r="HI57" s="802"/>
      <c r="HJ57" s="802"/>
      <c r="HK57" s="802"/>
      <c r="HL57" s="802"/>
      <c r="HM57" s="802"/>
      <c r="HN57" s="802"/>
      <c r="HO57" s="802"/>
      <c r="HP57" s="802"/>
      <c r="HQ57" s="802"/>
      <c r="HR57" s="802"/>
      <c r="HS57" s="802"/>
      <c r="HT57" s="802"/>
      <c r="HU57" s="802"/>
      <c r="HV57" s="802"/>
      <c r="HW57" s="802"/>
      <c r="HX57" s="802"/>
      <c r="HY57" s="802"/>
      <c r="HZ57" s="802"/>
      <c r="IA57" s="802"/>
      <c r="IB57" s="802"/>
      <c r="IC57" s="802"/>
      <c r="ID57" s="802"/>
      <c r="IE57" s="802"/>
      <c r="IF57" s="802"/>
      <c r="IG57" s="802"/>
      <c r="IH57" s="802"/>
      <c r="II57" s="802"/>
      <c r="IJ57" s="802"/>
      <c r="IK57" s="802"/>
      <c r="IL57" s="802"/>
      <c r="IM57" s="802"/>
      <c r="IN57" s="802"/>
      <c r="IO57" s="802"/>
      <c r="IP57" s="802"/>
      <c r="IQ57" s="802"/>
      <c r="IR57" s="802"/>
      <c r="IS57" s="802"/>
      <c r="IT57" s="802"/>
      <c r="IU57" s="802"/>
      <c r="IV57" s="802"/>
      <c r="IW57" s="802"/>
      <c r="IX57" s="802"/>
      <c r="IY57" s="802"/>
      <c r="IZ57" s="802"/>
      <c r="JA57" s="802"/>
      <c r="JB57" s="802"/>
      <c r="JC57" s="802"/>
      <c r="JD57" s="802"/>
      <c r="JE57" s="802"/>
      <c r="JF57" s="802"/>
      <c r="JG57" s="802"/>
      <c r="JH57" s="802"/>
      <c r="JI57" s="802"/>
      <c r="JJ57" s="802"/>
      <c r="JK57" s="802"/>
      <c r="JL57" s="802"/>
      <c r="JM57" s="802"/>
      <c r="JN57" s="802"/>
      <c r="JO57" s="802"/>
      <c r="JP57" s="802"/>
      <c r="JQ57" s="802"/>
      <c r="JR57" s="802"/>
      <c r="JS57" s="802"/>
      <c r="JT57" s="802"/>
      <c r="JU57" s="802"/>
      <c r="JV57" s="802"/>
      <c r="JW57" s="802"/>
      <c r="JX57" s="802"/>
      <c r="JY57" s="802"/>
      <c r="JZ57" s="802"/>
      <c r="KA57" s="802"/>
      <c r="KB57" s="802"/>
      <c r="KC57" s="802"/>
      <c r="KD57" s="802"/>
      <c r="KE57" s="802"/>
      <c r="KF57" s="802"/>
      <c r="KG57" s="802"/>
      <c r="KH57" s="802"/>
      <c r="KI57" s="802"/>
      <c r="KJ57" s="802"/>
      <c r="KK57" s="802"/>
      <c r="KL57" s="802"/>
      <c r="KM57" s="802"/>
      <c r="KN57" s="802"/>
      <c r="KO57" s="802"/>
      <c r="KP57" s="802"/>
      <c r="KQ57" s="802"/>
      <c r="KR57" s="802"/>
      <c r="KS57" s="802"/>
      <c r="KT57" s="802"/>
      <c r="KU57" s="802"/>
      <c r="KV57" s="802"/>
      <c r="KW57" s="802"/>
      <c r="KX57" s="802"/>
      <c r="KY57" s="802"/>
      <c r="KZ57" s="802"/>
      <c r="LA57" s="802"/>
      <c r="LB57" s="802"/>
      <c r="LC57" s="802"/>
      <c r="LD57" s="802"/>
      <c r="LE57" s="802"/>
      <c r="LF57" s="802"/>
      <c r="LG57" s="802"/>
      <c r="LH57" s="802"/>
      <c r="LI57" s="802"/>
      <c r="LJ57" s="802"/>
      <c r="LK57" s="802"/>
      <c r="LL57" s="802"/>
      <c r="LM57" s="802"/>
      <c r="LN57" s="802"/>
      <c r="LO57" s="802"/>
      <c r="LP57" s="802"/>
      <c r="LQ57" s="802"/>
      <c r="LR57" s="802"/>
      <c r="LS57" s="802"/>
      <c r="LT57" s="802"/>
      <c r="LU57" s="802"/>
      <c r="LV57" s="802"/>
      <c r="LW57" s="802"/>
      <c r="LX57" s="802"/>
      <c r="LY57" s="802"/>
      <c r="LZ57" s="802"/>
      <c r="MA57" s="802"/>
      <c r="MB57" s="802"/>
      <c r="MC57" s="802"/>
      <c r="MD57" s="802"/>
      <c r="ME57" s="802"/>
      <c r="MF57" s="802"/>
      <c r="MG57" s="802"/>
      <c r="MH57" s="802"/>
      <c r="MI57" s="802"/>
      <c r="MJ57" s="802"/>
      <c r="MK57" s="802"/>
      <c r="ML57" s="802"/>
      <c r="MM57" s="802"/>
      <c r="MN57" s="802"/>
      <c r="MO57" s="802"/>
      <c r="MP57" s="802"/>
      <c r="MQ57" s="802"/>
      <c r="MR57" s="802"/>
      <c r="MS57" s="802"/>
      <c r="MT57" s="802"/>
      <c r="MU57" s="802"/>
      <c r="MV57" s="802"/>
      <c r="MW57" s="802"/>
      <c r="MX57" s="802"/>
      <c r="MY57" s="802"/>
      <c r="MZ57" s="802"/>
      <c r="NA57" s="802"/>
      <c r="NB57" s="802"/>
      <c r="NC57" s="802"/>
      <c r="ND57" s="802"/>
      <c r="NE57" s="802"/>
      <c r="NF57" s="802"/>
      <c r="NG57" s="802"/>
      <c r="NH57" s="802"/>
      <c r="NI57" s="802"/>
      <c r="NJ57" s="802"/>
      <c r="NK57" s="802"/>
      <c r="NL57" s="802"/>
      <c r="NM57" s="802"/>
      <c r="NN57" s="802"/>
      <c r="NO57" s="802"/>
      <c r="NP57" s="802"/>
      <c r="NQ57" s="802"/>
      <c r="NR57" s="802"/>
      <c r="NS57" s="802"/>
      <c r="NT57" s="802"/>
      <c r="NU57" s="802"/>
      <c r="NV57" s="802"/>
      <c r="NW57" s="802"/>
      <c r="NX57" s="802"/>
      <c r="NY57" s="802"/>
      <c r="NZ57" s="802"/>
      <c r="OA57" s="802"/>
      <c r="OB57" s="802"/>
      <c r="OC57" s="802"/>
      <c r="OD57" s="802"/>
      <c r="OE57" s="802"/>
      <c r="OF57" s="802"/>
      <c r="OG57" s="802"/>
      <c r="OH57" s="802"/>
      <c r="OI57" s="802"/>
      <c r="OJ57" s="802"/>
      <c r="OK57" s="802"/>
      <c r="OL57" s="802"/>
      <c r="OM57" s="802"/>
      <c r="ON57" s="802"/>
      <c r="OO57" s="802"/>
      <c r="OP57" s="802"/>
      <c r="OQ57" s="802"/>
      <c r="OR57" s="802"/>
      <c r="OS57" s="802"/>
      <c r="OT57" s="802"/>
      <c r="OU57" s="802"/>
      <c r="OV57" s="802"/>
      <c r="OW57" s="802"/>
      <c r="OX57" s="802"/>
      <c r="OY57" s="802"/>
      <c r="OZ57" s="802"/>
      <c r="PA57" s="802"/>
      <c r="PB57" s="802"/>
      <c r="PC57" s="802"/>
      <c r="PD57" s="802"/>
      <c r="PE57" s="802"/>
      <c r="PF57" s="802"/>
      <c r="PG57" s="802"/>
      <c r="PH57" s="802"/>
      <c r="PI57" s="802"/>
      <c r="PJ57" s="802"/>
      <c r="PK57" s="802"/>
      <c r="PL57" s="802"/>
      <c r="PM57" s="802"/>
      <c r="PN57" s="802"/>
      <c r="PO57" s="802"/>
      <c r="PP57" s="802"/>
      <c r="PQ57" s="802"/>
      <c r="PR57" s="802"/>
      <c r="PS57" s="802"/>
      <c r="PT57" s="802"/>
      <c r="PU57" s="802"/>
      <c r="PV57" s="802"/>
      <c r="PW57" s="802"/>
      <c r="PX57" s="802"/>
      <c r="PY57" s="802"/>
      <c r="PZ57" s="802"/>
      <c r="QA57" s="802"/>
      <c r="QB57" s="802"/>
      <c r="QC57" s="802"/>
      <c r="QD57" s="802"/>
      <c r="QE57" s="802"/>
      <c r="QF57" s="802"/>
      <c r="QG57" s="802"/>
      <c r="QH57" s="802"/>
      <c r="QI57" s="802"/>
      <c r="QJ57" s="802"/>
      <c r="QK57" s="802"/>
      <c r="QL57" s="802"/>
      <c r="QM57" s="802"/>
      <c r="QN57" s="802"/>
      <c r="QO57" s="802"/>
      <c r="QP57" s="802"/>
      <c r="QQ57" s="802"/>
      <c r="QR57" s="802"/>
      <c r="QS57" s="802"/>
      <c r="QT57" s="802"/>
      <c r="QU57" s="802"/>
      <c r="QV57" s="802"/>
      <c r="QW57" s="802"/>
      <c r="QX57" s="802"/>
      <c r="QY57" s="802"/>
      <c r="QZ57" s="802"/>
      <c r="RA57" s="802"/>
      <c r="RB57" s="802"/>
      <c r="RC57" s="802"/>
      <c r="RD57" s="802"/>
      <c r="RE57" s="802"/>
      <c r="RF57" s="802"/>
      <c r="RG57" s="802"/>
      <c r="RH57" s="802"/>
      <c r="RI57" s="802"/>
      <c r="RJ57" s="802"/>
      <c r="RK57" s="802"/>
      <c r="RL57" s="802"/>
      <c r="RM57" s="802"/>
      <c r="RN57" s="802"/>
      <c r="RO57" s="802"/>
      <c r="RP57" s="802"/>
      <c r="RQ57" s="802"/>
      <c r="RR57" s="802"/>
      <c r="RS57" s="802"/>
      <c r="RT57" s="802"/>
      <c r="RU57" s="802"/>
      <c r="RV57" s="802"/>
      <c r="RW57" s="802"/>
      <c r="RX57" s="802"/>
      <c r="RY57" s="802"/>
      <c r="RZ57" s="802"/>
      <c r="SA57" s="802"/>
      <c r="SB57" s="802"/>
      <c r="SC57" s="802"/>
      <c r="SD57" s="802"/>
      <c r="SE57" s="802"/>
      <c r="SF57" s="802"/>
      <c r="SG57" s="802"/>
      <c r="SH57" s="802"/>
      <c r="SI57" s="802"/>
      <c r="SJ57" s="802"/>
      <c r="SK57" s="802"/>
      <c r="SL57" s="802"/>
      <c r="SM57" s="802"/>
      <c r="SN57" s="802"/>
      <c r="SO57" s="802"/>
      <c r="SP57" s="802"/>
      <c r="SQ57" s="802"/>
      <c r="SR57" s="802"/>
      <c r="SS57" s="802"/>
      <c r="ST57" s="802"/>
      <c r="SU57" s="802"/>
      <c r="SV57" s="802"/>
      <c r="SW57" s="802"/>
      <c r="SX57" s="802"/>
      <c r="SY57" s="802"/>
      <c r="SZ57" s="802"/>
      <c r="TA57" s="802"/>
      <c r="TB57" s="802"/>
      <c r="TC57" s="802"/>
      <c r="TD57" s="802"/>
      <c r="TE57" s="802"/>
      <c r="TF57" s="802"/>
      <c r="TG57" s="802"/>
      <c r="TH57" s="802"/>
      <c r="TI57" s="802"/>
      <c r="TJ57" s="802"/>
      <c r="TK57" s="802"/>
      <c r="TL57" s="802"/>
      <c r="TM57" s="802"/>
      <c r="TN57" s="802"/>
      <c r="TO57" s="802"/>
      <c r="TP57" s="802"/>
      <c r="TQ57" s="802"/>
      <c r="TR57" s="802"/>
      <c r="TS57" s="802"/>
      <c r="TT57" s="802"/>
      <c r="TU57" s="802"/>
      <c r="TV57" s="802"/>
      <c r="TW57" s="802"/>
      <c r="TX57" s="802"/>
      <c r="TY57" s="802"/>
      <c r="TZ57" s="802"/>
      <c r="UA57" s="802"/>
      <c r="UB57" s="802"/>
      <c r="UC57" s="802"/>
      <c r="UD57" s="802"/>
      <c r="UE57" s="802"/>
      <c r="UF57" s="802"/>
      <c r="UG57" s="802"/>
      <c r="UH57" s="802"/>
      <c r="UI57" s="802"/>
      <c r="UJ57" s="802"/>
      <c r="UK57" s="802"/>
      <c r="UL57" s="802"/>
      <c r="UM57" s="802"/>
      <c r="UN57" s="802"/>
      <c r="UO57" s="802"/>
      <c r="UP57" s="802"/>
      <c r="UQ57" s="802"/>
      <c r="UR57" s="802"/>
      <c r="US57" s="802"/>
      <c r="UT57" s="802"/>
      <c r="UU57" s="802"/>
      <c r="UV57" s="802"/>
      <c r="UW57" s="802"/>
      <c r="UX57" s="802"/>
      <c r="UY57" s="802"/>
      <c r="UZ57" s="802"/>
      <c r="VA57" s="802"/>
      <c r="VB57" s="802"/>
      <c r="VC57" s="802"/>
      <c r="VD57" s="802"/>
      <c r="VE57" s="802"/>
      <c r="VF57" s="802"/>
      <c r="VG57" s="802"/>
      <c r="VH57" s="802"/>
      <c r="VI57" s="802"/>
      <c r="VJ57" s="802"/>
      <c r="VK57" s="802"/>
      <c r="VL57" s="802"/>
      <c r="VM57" s="802"/>
      <c r="VN57" s="802"/>
      <c r="VO57" s="802"/>
      <c r="VP57" s="802"/>
      <c r="VQ57" s="802"/>
      <c r="VR57" s="802"/>
      <c r="VS57" s="802"/>
      <c r="VT57" s="802"/>
      <c r="VU57" s="802"/>
      <c r="VV57" s="802"/>
      <c r="VW57" s="802"/>
      <c r="VX57" s="802"/>
      <c r="VY57" s="802"/>
      <c r="VZ57" s="802"/>
      <c r="WA57" s="802"/>
      <c r="WB57" s="802"/>
      <c r="WC57" s="802"/>
      <c r="WD57" s="802"/>
      <c r="WE57" s="802"/>
      <c r="WF57" s="802"/>
      <c r="WG57" s="802"/>
      <c r="WH57" s="802"/>
      <c r="WI57" s="802"/>
      <c r="WJ57" s="802"/>
      <c r="WK57" s="802"/>
      <c r="WL57" s="802"/>
      <c r="WM57" s="802"/>
      <c r="WN57" s="802"/>
      <c r="WO57" s="802"/>
      <c r="WP57" s="802"/>
      <c r="WQ57" s="802"/>
      <c r="WR57" s="802"/>
      <c r="WS57" s="802"/>
      <c r="WT57" s="802"/>
      <c r="WU57" s="802"/>
      <c r="WV57" s="802"/>
      <c r="WW57" s="802"/>
      <c r="WX57" s="802"/>
      <c r="WY57" s="802"/>
      <c r="WZ57" s="802"/>
      <c r="XA57" s="802"/>
      <c r="XB57" s="802"/>
      <c r="XC57" s="802"/>
      <c r="XD57" s="802"/>
      <c r="XE57" s="802"/>
      <c r="XF57" s="802"/>
      <c r="XG57" s="802"/>
      <c r="XH57" s="802"/>
      <c r="XI57" s="802"/>
      <c r="XJ57" s="802"/>
      <c r="XK57" s="802"/>
      <c r="XL57" s="802"/>
      <c r="XM57" s="802"/>
      <c r="XN57" s="802"/>
      <c r="XO57" s="802"/>
      <c r="XP57" s="802"/>
      <c r="XQ57" s="802"/>
      <c r="XR57" s="802"/>
      <c r="XS57" s="802"/>
      <c r="XT57" s="802"/>
      <c r="XU57" s="802"/>
      <c r="XV57" s="802"/>
      <c r="XW57" s="802"/>
      <c r="XX57" s="802"/>
      <c r="XY57" s="802"/>
      <c r="XZ57" s="802"/>
      <c r="YA57" s="802"/>
      <c r="YB57" s="802"/>
      <c r="YC57" s="802"/>
      <c r="YD57" s="802"/>
      <c r="YE57" s="802"/>
      <c r="YF57" s="802"/>
      <c r="YG57" s="802"/>
      <c r="YH57" s="802"/>
      <c r="YI57" s="802"/>
      <c r="YJ57" s="802"/>
      <c r="YK57" s="802"/>
      <c r="YL57" s="802"/>
      <c r="YM57" s="802"/>
      <c r="YN57" s="802"/>
      <c r="YO57" s="802"/>
      <c r="YP57" s="802"/>
      <c r="YQ57" s="802"/>
      <c r="YR57" s="802"/>
      <c r="YS57" s="802"/>
      <c r="YT57" s="802"/>
      <c r="YU57" s="802"/>
      <c r="YV57" s="802"/>
      <c r="YW57" s="802"/>
      <c r="YX57" s="802"/>
      <c r="YY57" s="802"/>
      <c r="YZ57" s="802"/>
      <c r="ZA57" s="802"/>
      <c r="ZB57" s="802"/>
      <c r="ZC57" s="802"/>
      <c r="ZD57" s="802"/>
      <c r="ZE57" s="802"/>
      <c r="ZF57" s="802"/>
      <c r="ZG57" s="802"/>
      <c r="ZH57" s="802"/>
      <c r="ZI57" s="802"/>
      <c r="ZJ57" s="802"/>
      <c r="ZK57" s="802"/>
      <c r="ZL57" s="802"/>
      <c r="ZM57" s="802"/>
      <c r="ZN57" s="802"/>
      <c r="ZO57" s="802"/>
      <c r="ZP57" s="802"/>
      <c r="ZQ57" s="802"/>
      <c r="ZR57" s="802"/>
      <c r="ZS57" s="802"/>
      <c r="ZT57" s="802"/>
      <c r="ZU57" s="802"/>
      <c r="ZV57" s="802"/>
      <c r="ZW57" s="802"/>
      <c r="ZX57" s="802"/>
      <c r="ZY57" s="802"/>
      <c r="ZZ57" s="802"/>
      <c r="AAA57" s="802"/>
      <c r="AAB57" s="802"/>
      <c r="AAC57" s="802"/>
      <c r="AAD57" s="802"/>
      <c r="AAE57" s="802"/>
      <c r="AAF57" s="802"/>
      <c r="AAG57" s="802"/>
      <c r="AAH57" s="802"/>
      <c r="AAI57" s="802"/>
      <c r="AAJ57" s="802"/>
      <c r="AAK57" s="802"/>
      <c r="AAL57" s="802"/>
      <c r="AAM57" s="802"/>
      <c r="AAN57" s="802"/>
      <c r="AAO57" s="802"/>
      <c r="AAP57" s="802"/>
      <c r="AAQ57" s="802"/>
      <c r="AAR57" s="802"/>
      <c r="AAS57" s="802"/>
      <c r="AAT57" s="802"/>
      <c r="AAU57" s="802"/>
      <c r="AAV57" s="802"/>
      <c r="AAW57" s="802"/>
      <c r="AAX57" s="802"/>
      <c r="AAY57" s="802"/>
      <c r="AAZ57" s="802"/>
      <c r="ABA57" s="802"/>
      <c r="ABB57" s="802"/>
      <c r="ABC57" s="802"/>
      <c r="ABD57" s="802"/>
      <c r="ABE57" s="802"/>
      <c r="ABF57" s="802"/>
      <c r="ABG57" s="802"/>
      <c r="ABH57" s="802"/>
      <c r="ABI57" s="802"/>
      <c r="ABJ57" s="802"/>
      <c r="ABK57" s="802"/>
      <c r="ABL57" s="802"/>
      <c r="ABM57" s="802"/>
      <c r="ABN57" s="802"/>
      <c r="ABO57" s="802"/>
      <c r="ABP57" s="802"/>
      <c r="ABQ57" s="802"/>
      <c r="ABR57" s="802"/>
      <c r="ABS57" s="802"/>
      <c r="ABT57" s="802"/>
      <c r="ABU57" s="802"/>
      <c r="ABV57" s="802"/>
      <c r="ABW57" s="802"/>
      <c r="ABX57" s="802"/>
      <c r="ABY57" s="802"/>
      <c r="ABZ57" s="802"/>
      <c r="ACA57" s="802"/>
      <c r="ACB57" s="802"/>
      <c r="ACC57" s="802"/>
      <c r="ACD57" s="802"/>
      <c r="ACE57" s="802"/>
      <c r="ACF57" s="802"/>
      <c r="ACG57" s="802"/>
      <c r="ACH57" s="802"/>
      <c r="ACI57" s="802"/>
      <c r="ACJ57" s="802"/>
      <c r="ACK57" s="802"/>
      <c r="ACL57" s="802"/>
      <c r="ACM57" s="802"/>
      <c r="ACN57" s="802"/>
      <c r="ACO57" s="802"/>
      <c r="ACP57" s="802"/>
      <c r="ACQ57" s="802"/>
      <c r="ACR57" s="802"/>
      <c r="ACS57" s="802"/>
      <c r="ACT57" s="802"/>
      <c r="ACU57" s="802"/>
      <c r="ACV57" s="802"/>
      <c r="ACW57" s="802"/>
      <c r="ACX57" s="802"/>
      <c r="ACY57" s="802"/>
      <c r="ACZ57" s="802"/>
      <c r="ADA57" s="802"/>
      <c r="ADB57" s="802"/>
      <c r="ADC57" s="802"/>
      <c r="ADD57" s="802"/>
      <c r="ADE57" s="802"/>
      <c r="ADF57" s="802"/>
      <c r="ADG57" s="802"/>
      <c r="ADH57" s="802"/>
      <c r="ADI57" s="802"/>
      <c r="ADJ57" s="802"/>
      <c r="ADK57" s="802"/>
      <c r="ADL57" s="802"/>
      <c r="ADM57" s="802"/>
      <c r="ADN57" s="802"/>
      <c r="ADO57" s="802"/>
      <c r="ADP57" s="802"/>
      <c r="ADQ57" s="802"/>
      <c r="ADR57" s="802"/>
      <c r="ADS57" s="802"/>
      <c r="ADT57" s="802"/>
      <c r="ADU57" s="802"/>
      <c r="ADV57" s="802"/>
      <c r="ADW57" s="802"/>
      <c r="ADX57" s="802"/>
      <c r="ADY57" s="802"/>
      <c r="ADZ57" s="802"/>
      <c r="AEA57" s="802"/>
      <c r="AEB57" s="802"/>
      <c r="AEC57" s="802"/>
      <c r="AED57" s="802"/>
      <c r="AEE57" s="802"/>
      <c r="AEF57" s="802"/>
      <c r="AEG57" s="802"/>
      <c r="AEH57" s="802"/>
      <c r="AEI57" s="802"/>
      <c r="AEJ57" s="802"/>
      <c r="AEK57" s="802"/>
      <c r="AEL57" s="802"/>
      <c r="AEM57" s="802"/>
      <c r="AEN57" s="802"/>
      <c r="AEO57" s="802"/>
      <c r="AEP57" s="802"/>
      <c r="AEQ57" s="802"/>
      <c r="AER57" s="802"/>
      <c r="AES57" s="802"/>
      <c r="AET57" s="802"/>
      <c r="AEU57" s="802"/>
      <c r="AEV57" s="802"/>
      <c r="AEW57" s="802"/>
      <c r="AEX57" s="802"/>
      <c r="AEY57" s="802"/>
      <c r="AEZ57" s="802"/>
      <c r="AFA57" s="802"/>
      <c r="AFB57" s="802"/>
      <c r="AFC57" s="802"/>
      <c r="AFD57" s="802"/>
      <c r="AFE57" s="802"/>
      <c r="AFF57" s="802"/>
      <c r="AFG57" s="802"/>
      <c r="AFH57" s="802"/>
      <c r="AFI57" s="802"/>
      <c r="AFJ57" s="802"/>
      <c r="AFK57" s="802"/>
      <c r="AFL57" s="802"/>
      <c r="AFM57" s="802"/>
      <c r="AFN57" s="802"/>
      <c r="AFO57" s="802"/>
      <c r="AFP57" s="802"/>
      <c r="AFQ57" s="802"/>
      <c r="AFR57" s="802"/>
      <c r="AFS57" s="802"/>
      <c r="AFT57" s="802"/>
      <c r="AFU57" s="802"/>
      <c r="AFV57" s="802"/>
      <c r="AFW57" s="802"/>
      <c r="AFX57" s="802"/>
      <c r="AFY57" s="802"/>
      <c r="AFZ57" s="802"/>
      <c r="AGA57" s="802"/>
      <c r="AGB57" s="802"/>
      <c r="AGC57" s="802"/>
      <c r="AGD57" s="802"/>
      <c r="AGE57" s="802"/>
      <c r="AGF57" s="802"/>
      <c r="AGG57" s="802"/>
      <c r="AGH57" s="802"/>
      <c r="AGI57" s="802"/>
      <c r="AGJ57" s="802"/>
      <c r="AGK57" s="802"/>
      <c r="AGL57" s="802"/>
      <c r="AGM57" s="802"/>
      <c r="AGN57" s="802"/>
      <c r="AGO57" s="802"/>
      <c r="AGP57" s="802"/>
      <c r="AGQ57" s="802"/>
      <c r="AGR57" s="802"/>
      <c r="AGS57" s="802"/>
      <c r="AGT57" s="802"/>
      <c r="AGU57" s="802"/>
      <c r="AGV57" s="802"/>
      <c r="AGW57" s="802"/>
      <c r="AGX57" s="802"/>
      <c r="AGY57" s="802"/>
      <c r="AGZ57" s="802"/>
      <c r="AHA57" s="802"/>
      <c r="AHB57" s="802"/>
      <c r="AHC57" s="802"/>
      <c r="AHD57" s="802"/>
      <c r="AHE57" s="802"/>
      <c r="AHF57" s="802"/>
      <c r="AHG57" s="802"/>
      <c r="AHH57" s="802"/>
      <c r="AHI57" s="802"/>
      <c r="AHJ57" s="802"/>
      <c r="AHK57" s="802"/>
      <c r="AHL57" s="802"/>
      <c r="AHM57" s="802"/>
      <c r="AHN57" s="802"/>
      <c r="AHO57" s="802"/>
      <c r="AHP57" s="802"/>
      <c r="AHQ57" s="802"/>
      <c r="AHR57" s="802"/>
      <c r="AHS57" s="802"/>
      <c r="AHT57" s="802"/>
      <c r="AHU57" s="802"/>
      <c r="AHV57" s="802"/>
      <c r="AHW57" s="802"/>
      <c r="AHX57" s="802"/>
      <c r="AHY57" s="802"/>
      <c r="AHZ57" s="802"/>
      <c r="AIA57" s="802"/>
      <c r="AIB57" s="802"/>
      <c r="AIC57" s="802"/>
      <c r="AID57" s="802"/>
      <c r="AIE57" s="802"/>
      <c r="AIF57" s="802"/>
      <c r="AIG57" s="802"/>
      <c r="AIH57" s="802"/>
      <c r="AII57" s="802"/>
      <c r="AIJ57" s="802"/>
      <c r="AQE57" s="802"/>
      <c r="AQF57" s="802"/>
      <c r="AQG57" s="802"/>
      <c r="AQH57" s="802"/>
      <c r="AQI57" s="802"/>
      <c r="AQJ57" s="802"/>
      <c r="AQK57" s="802"/>
      <c r="AQL57" s="802"/>
      <c r="AQM57" s="802"/>
      <c r="AQN57" s="802"/>
      <c r="AQO57" s="802"/>
      <c r="AQP57" s="802"/>
      <c r="AQQ57" s="802"/>
      <c r="AQR57" s="802"/>
      <c r="AQS57" s="802"/>
      <c r="AQT57" s="802"/>
      <c r="AQU57" s="802"/>
      <c r="AQV57" s="802"/>
      <c r="AQW57" s="802"/>
      <c r="AQX57" s="802"/>
      <c r="AQY57" s="802"/>
      <c r="AQZ57" s="802"/>
      <c r="ARA57" s="802"/>
      <c r="ARB57" s="802"/>
      <c r="ARC57" s="802"/>
      <c r="ARD57" s="802"/>
      <c r="ARE57" s="802"/>
      <c r="ARF57" s="802"/>
      <c r="ARG57" s="802"/>
      <c r="ARH57" s="802"/>
      <c r="ARI57" s="802"/>
      <c r="ARJ57" s="802"/>
      <c r="ARK57" s="802"/>
      <c r="ARL57" s="802"/>
      <c r="ARM57" s="802"/>
      <c r="ARN57" s="802"/>
      <c r="ARO57" s="802"/>
      <c r="ARP57" s="802"/>
      <c r="ARQ57" s="802"/>
      <c r="ARR57" s="802"/>
      <c r="ARS57" s="802"/>
      <c r="ART57" s="802"/>
      <c r="ARU57" s="802"/>
      <c r="ARV57" s="802"/>
      <c r="ARW57" s="802"/>
      <c r="ARX57" s="802"/>
      <c r="ARY57" s="802"/>
      <c r="ARZ57" s="802"/>
      <c r="ASA57" s="802"/>
      <c r="ASB57" s="802"/>
      <c r="ASC57" s="802"/>
      <c r="ASD57" s="802"/>
      <c r="ASE57" s="802"/>
      <c r="ASF57" s="802"/>
      <c r="ASG57" s="802"/>
      <c r="ASH57" s="802"/>
      <c r="ASI57" s="802"/>
      <c r="ASJ57" s="802"/>
      <c r="ASK57" s="802"/>
      <c r="ASL57" s="802"/>
      <c r="ATP57" s="802"/>
      <c r="ATQ57" s="802"/>
      <c r="ATR57" s="802"/>
      <c r="ATS57" s="802"/>
      <c r="ATT57" s="802"/>
      <c r="ATU57" s="802"/>
      <c r="ATV57" s="802"/>
      <c r="ATW57" s="802"/>
      <c r="ATX57" s="802"/>
      <c r="ATY57" s="802"/>
      <c r="ATZ57" s="802"/>
      <c r="AUA57" s="802"/>
      <c r="AUB57" s="802"/>
      <c r="AUC57" s="802"/>
      <c r="AUD57" s="802"/>
      <c r="AUE57" s="802"/>
      <c r="AUF57" s="802"/>
      <c r="AUG57" s="802"/>
      <c r="AUH57" s="802"/>
      <c r="AUI57" s="802"/>
      <c r="AUJ57" s="802"/>
      <c r="AUK57" s="802"/>
      <c r="AUL57" s="802"/>
      <c r="AUM57" s="802"/>
      <c r="AUN57" s="802"/>
      <c r="AUO57" s="802"/>
      <c r="AUP57" s="801"/>
      <c r="AUQ57" s="802"/>
      <c r="AUR57" s="801"/>
      <c r="AUS57" s="802"/>
      <c r="AUT57" s="801"/>
      <c r="AUU57" s="802"/>
      <c r="AUV57" s="802"/>
      <c r="AUW57" s="802"/>
      <c r="AUX57" s="802"/>
      <c r="AUY57" s="802"/>
      <c r="AUZ57" s="802"/>
      <c r="AVA57" s="802"/>
      <c r="AVB57" s="802"/>
      <c r="AVC57" s="802"/>
      <c r="AVD57" s="802"/>
      <c r="AVE57" s="802"/>
      <c r="AVF57" s="802"/>
      <c r="AVG57" s="802"/>
      <c r="AVH57" s="802"/>
      <c r="AVI57" s="802"/>
      <c r="AVJ57" s="808"/>
      <c r="AVK57" s="808"/>
      <c r="AVL57" s="808"/>
      <c r="AVM57" s="808"/>
      <c r="AVN57" s="808"/>
      <c r="AVO57" s="808"/>
      <c r="AVP57" s="808"/>
      <c r="AVQ57" s="808"/>
      <c r="AVR57" s="808"/>
      <c r="AVS57" s="808"/>
      <c r="AVT57" s="808"/>
      <c r="AVU57" s="809"/>
      <c r="AVV57" s="809"/>
      <c r="AVW57" s="809"/>
      <c r="AVX57" s="809"/>
      <c r="AVY57" s="809"/>
      <c r="AVZ57" s="809"/>
      <c r="AWA57" s="809"/>
      <c r="AWB57" s="809"/>
      <c r="AWC57" s="809"/>
      <c r="AWD57" s="809"/>
      <c r="AWE57" s="809"/>
      <c r="AWF57" s="809"/>
      <c r="AWG57" s="809"/>
      <c r="AWH57" s="809"/>
      <c r="AWI57" s="809"/>
      <c r="AWJ57" s="809"/>
      <c r="AWK57" s="809"/>
      <c r="AWL57" s="809"/>
      <c r="AWM57" s="809"/>
      <c r="AWN57" s="809"/>
      <c r="AWO57" s="809"/>
      <c r="AWP57" s="809"/>
      <c r="AWQ57" s="809"/>
      <c r="AWR57" s="808"/>
      <c r="AWS57" s="761"/>
      <c r="AWT57" s="808"/>
      <c r="AWU57" s="809"/>
      <c r="AWV57" s="809"/>
      <c r="AWW57" s="809"/>
      <c r="AWX57" s="809"/>
      <c r="AWY57" s="809"/>
      <c r="AWZ57" s="809"/>
      <c r="AXA57" s="809"/>
      <c r="AXB57" s="809"/>
      <c r="AXC57" s="809"/>
      <c r="AXD57" s="809"/>
      <c r="AXE57" s="809"/>
      <c r="AXF57" s="809"/>
      <c r="AXG57" s="809"/>
      <c r="AXH57" s="809"/>
      <c r="AXI57" s="809"/>
      <c r="AXJ57" s="809"/>
      <c r="AXK57" s="809"/>
      <c r="AXL57" s="809"/>
      <c r="AXM57" s="809"/>
      <c r="AXN57" s="809"/>
      <c r="AXO57" s="809"/>
      <c r="AXP57" s="809"/>
      <c r="AXQ57" s="809"/>
      <c r="AXR57" s="809"/>
      <c r="AXS57" s="809"/>
      <c r="AXT57" s="809"/>
      <c r="AXU57" s="809"/>
      <c r="AXV57" s="809"/>
      <c r="AXW57" s="809"/>
      <c r="AXX57" s="809"/>
      <c r="AXY57" s="809"/>
      <c r="AXZ57" s="809"/>
      <c r="AYA57" s="809"/>
      <c r="AYB57" s="809"/>
      <c r="AYC57" s="809"/>
      <c r="AYD57" s="808"/>
      <c r="AYE57" s="808"/>
      <c r="AYF57" s="809"/>
      <c r="AYG57" s="808"/>
      <c r="AYH57" s="810"/>
      <c r="AYI57" s="810"/>
      <c r="AYJ57" s="810"/>
      <c r="AYK57" s="810"/>
      <c r="AYL57" s="810"/>
      <c r="AYM57" s="810"/>
      <c r="AYN57" s="810"/>
      <c r="AYO57" s="810"/>
      <c r="AYP57" s="810"/>
      <c r="AYQ57" s="810"/>
      <c r="AYR57" s="810"/>
      <c r="AYS57" s="810"/>
      <c r="AYT57" s="810"/>
      <c r="AYU57" s="810"/>
      <c r="AYV57" s="810"/>
      <c r="AYW57" s="810"/>
      <c r="AYX57" s="810"/>
      <c r="AYY57" s="810"/>
      <c r="AYZ57" s="810"/>
      <c r="AZA57" s="810"/>
      <c r="AZB57" s="810"/>
      <c r="AZC57" s="810"/>
      <c r="AZD57" s="810"/>
      <c r="AZE57" s="810"/>
      <c r="AZF57" s="810"/>
      <c r="AZG57" s="810"/>
      <c r="AZH57" s="810"/>
      <c r="AZI57" s="810"/>
      <c r="AZJ57" s="810"/>
      <c r="AZK57" s="810"/>
      <c r="AZL57" s="810"/>
      <c r="AZM57" s="810"/>
      <c r="AZN57" s="810"/>
      <c r="AZO57" s="810"/>
      <c r="AZP57" s="809"/>
      <c r="AZQ57" s="802"/>
      <c r="AZR57" s="802"/>
      <c r="AZS57" s="802"/>
    </row>
    <row r="58" spans="45:920 1123:1371" s="793" customFormat="1" ht="13.5">
      <c r="AS58" s="802"/>
      <c r="AT58" s="802"/>
      <c r="AU58" s="802"/>
      <c r="AV58" s="802"/>
      <c r="AW58" s="802"/>
      <c r="AX58" s="802"/>
      <c r="AY58" s="802"/>
      <c r="AZ58" s="802"/>
      <c r="BA58" s="802"/>
      <c r="BB58" s="802"/>
      <c r="BC58" s="802"/>
      <c r="BD58" s="802"/>
      <c r="BE58" s="802"/>
      <c r="BF58" s="802"/>
      <c r="BG58" s="802"/>
      <c r="BH58" s="802"/>
      <c r="BI58" s="802"/>
      <c r="BJ58" s="802"/>
      <c r="BK58" s="802"/>
      <c r="BL58" s="802"/>
      <c r="BM58" s="802"/>
      <c r="BN58" s="802"/>
      <c r="BO58" s="802"/>
      <c r="BP58" s="802"/>
      <c r="BQ58" s="802"/>
      <c r="BR58" s="802"/>
      <c r="BS58" s="802"/>
      <c r="BT58" s="802"/>
      <c r="BU58" s="802"/>
      <c r="BV58" s="802"/>
      <c r="BW58" s="802"/>
      <c r="BX58" s="802"/>
      <c r="BY58" s="802"/>
      <c r="BZ58" s="802"/>
      <c r="CA58" s="802"/>
      <c r="CB58" s="802"/>
      <c r="CC58" s="802"/>
      <c r="CD58" s="802"/>
      <c r="CE58" s="802"/>
      <c r="CF58" s="802"/>
      <c r="CG58" s="802"/>
      <c r="CH58" s="802"/>
      <c r="CI58" s="802"/>
      <c r="CJ58" s="802"/>
      <c r="CK58" s="802"/>
      <c r="CL58" s="802"/>
      <c r="CM58" s="802"/>
      <c r="CN58" s="802"/>
      <c r="CO58" s="802"/>
      <c r="CP58" s="802"/>
      <c r="CQ58" s="802"/>
      <c r="CR58" s="802"/>
      <c r="CS58" s="802"/>
      <c r="CT58" s="802"/>
      <c r="CU58" s="802"/>
      <c r="CV58" s="802"/>
      <c r="CW58" s="802"/>
      <c r="CX58" s="802"/>
      <c r="CY58" s="802"/>
      <c r="CZ58" s="802"/>
      <c r="DA58" s="802"/>
      <c r="DB58" s="802"/>
      <c r="DC58" s="802"/>
      <c r="DD58" s="802"/>
      <c r="DE58" s="802"/>
      <c r="DF58" s="802"/>
      <c r="DG58" s="802"/>
      <c r="DH58" s="802"/>
      <c r="DI58" s="802"/>
      <c r="DJ58" s="802"/>
      <c r="DK58" s="802"/>
      <c r="DL58" s="802"/>
      <c r="DM58" s="802"/>
      <c r="DN58" s="802"/>
      <c r="DO58" s="802"/>
      <c r="DP58" s="802"/>
      <c r="DQ58" s="802"/>
      <c r="DR58" s="802"/>
      <c r="DS58" s="802"/>
      <c r="DT58" s="802"/>
      <c r="DU58" s="802"/>
      <c r="DV58" s="802"/>
      <c r="DW58" s="802"/>
      <c r="DX58" s="802"/>
      <c r="DY58" s="802"/>
      <c r="DZ58" s="802"/>
      <c r="EA58" s="802"/>
      <c r="EB58" s="802"/>
      <c r="EC58" s="802"/>
      <c r="ED58" s="802"/>
      <c r="EE58" s="802"/>
      <c r="EF58" s="802"/>
      <c r="EG58" s="802"/>
      <c r="EH58" s="802"/>
      <c r="EI58" s="802"/>
      <c r="EJ58" s="802"/>
      <c r="EK58" s="802"/>
      <c r="EL58" s="802"/>
      <c r="EM58" s="802"/>
      <c r="EN58" s="802"/>
      <c r="EO58" s="802"/>
      <c r="EP58" s="802"/>
      <c r="EQ58" s="802"/>
      <c r="ER58" s="802"/>
      <c r="ES58" s="802"/>
      <c r="ET58" s="802"/>
      <c r="EU58" s="802"/>
      <c r="EV58" s="802"/>
      <c r="EW58" s="802"/>
      <c r="EX58" s="802"/>
      <c r="EY58" s="802"/>
      <c r="EZ58" s="802"/>
      <c r="FA58" s="802"/>
      <c r="FB58" s="802"/>
      <c r="FC58" s="802"/>
      <c r="FD58" s="802"/>
      <c r="FE58" s="802"/>
      <c r="FF58" s="802"/>
      <c r="FG58" s="802"/>
      <c r="FH58" s="802"/>
      <c r="FI58" s="802"/>
      <c r="FJ58" s="802"/>
      <c r="FK58" s="802"/>
      <c r="FL58" s="802"/>
      <c r="FM58" s="802"/>
      <c r="FN58" s="802"/>
      <c r="FO58" s="802"/>
      <c r="FP58" s="802"/>
      <c r="FQ58" s="802"/>
      <c r="FR58" s="802"/>
      <c r="FS58" s="802"/>
      <c r="FT58" s="802"/>
      <c r="FU58" s="802"/>
      <c r="FV58" s="802"/>
      <c r="FW58" s="802"/>
      <c r="FX58" s="802"/>
      <c r="FY58" s="802"/>
      <c r="FZ58" s="802"/>
      <c r="GA58" s="802"/>
      <c r="GB58" s="802"/>
      <c r="GC58" s="802"/>
      <c r="GD58" s="802"/>
      <c r="GE58" s="802"/>
      <c r="GF58" s="802"/>
      <c r="GG58" s="802"/>
      <c r="GH58" s="802"/>
      <c r="GI58" s="802"/>
      <c r="GJ58" s="802"/>
      <c r="GK58" s="802"/>
      <c r="GL58" s="802"/>
      <c r="GM58" s="802"/>
      <c r="GN58" s="802"/>
      <c r="GO58" s="802"/>
      <c r="GP58" s="802"/>
      <c r="GQ58" s="802"/>
      <c r="GR58" s="802"/>
      <c r="GS58" s="802"/>
      <c r="GT58" s="802"/>
      <c r="GU58" s="802"/>
      <c r="GV58" s="802"/>
      <c r="GW58" s="802"/>
      <c r="GX58" s="802"/>
      <c r="GY58" s="802"/>
      <c r="GZ58" s="802"/>
      <c r="HA58" s="802"/>
      <c r="HB58" s="802"/>
      <c r="HC58" s="802"/>
      <c r="HD58" s="802"/>
      <c r="HE58" s="802"/>
      <c r="HF58" s="802"/>
      <c r="HG58" s="802"/>
      <c r="HH58" s="802"/>
      <c r="HI58" s="802"/>
      <c r="HJ58" s="802"/>
      <c r="HK58" s="802"/>
      <c r="HL58" s="802"/>
      <c r="HM58" s="802"/>
      <c r="HN58" s="802"/>
      <c r="HO58" s="802"/>
      <c r="HP58" s="802"/>
      <c r="HQ58" s="802"/>
      <c r="HR58" s="802"/>
      <c r="HS58" s="802"/>
      <c r="HT58" s="802"/>
      <c r="HU58" s="802"/>
      <c r="HV58" s="802"/>
      <c r="HW58" s="802"/>
      <c r="HX58" s="802"/>
      <c r="HY58" s="802"/>
      <c r="HZ58" s="802"/>
      <c r="IA58" s="802"/>
      <c r="IB58" s="802"/>
      <c r="IC58" s="802"/>
      <c r="ID58" s="802"/>
      <c r="IE58" s="802"/>
      <c r="IF58" s="802"/>
      <c r="IG58" s="802"/>
      <c r="IH58" s="802"/>
      <c r="II58" s="802"/>
      <c r="IJ58" s="802"/>
      <c r="IK58" s="802"/>
      <c r="IL58" s="802"/>
      <c r="IM58" s="802"/>
      <c r="IN58" s="802"/>
      <c r="IO58" s="802"/>
      <c r="IP58" s="802"/>
      <c r="IQ58" s="802"/>
      <c r="IR58" s="802"/>
      <c r="IS58" s="802"/>
      <c r="IT58" s="802"/>
      <c r="IU58" s="802"/>
      <c r="IV58" s="802"/>
      <c r="IW58" s="802"/>
      <c r="IX58" s="802"/>
      <c r="IY58" s="802"/>
      <c r="IZ58" s="802"/>
      <c r="JA58" s="802"/>
      <c r="JB58" s="802"/>
      <c r="JC58" s="802"/>
      <c r="JD58" s="802"/>
      <c r="JE58" s="802"/>
      <c r="JF58" s="802"/>
      <c r="JG58" s="802"/>
      <c r="JH58" s="802"/>
      <c r="JI58" s="802"/>
      <c r="JJ58" s="802"/>
      <c r="JK58" s="802"/>
      <c r="JL58" s="802"/>
      <c r="JM58" s="802"/>
      <c r="JN58" s="802"/>
      <c r="JO58" s="802"/>
      <c r="JP58" s="802"/>
      <c r="JQ58" s="802"/>
      <c r="JR58" s="802"/>
      <c r="JS58" s="802"/>
      <c r="JT58" s="802"/>
      <c r="JU58" s="802"/>
      <c r="JV58" s="802"/>
      <c r="JW58" s="802"/>
      <c r="JX58" s="802"/>
      <c r="JY58" s="802"/>
      <c r="JZ58" s="802"/>
      <c r="KA58" s="802"/>
      <c r="KB58" s="802"/>
      <c r="KC58" s="802"/>
      <c r="KD58" s="802"/>
      <c r="KE58" s="802"/>
      <c r="KF58" s="802"/>
      <c r="KG58" s="802"/>
      <c r="KH58" s="802"/>
      <c r="KI58" s="802"/>
      <c r="KJ58" s="802"/>
      <c r="KK58" s="802"/>
      <c r="KL58" s="802"/>
      <c r="KM58" s="802"/>
      <c r="KN58" s="802"/>
      <c r="KO58" s="802"/>
      <c r="KP58" s="802"/>
      <c r="KQ58" s="802"/>
      <c r="KR58" s="802"/>
      <c r="KS58" s="802"/>
      <c r="KT58" s="802"/>
      <c r="KU58" s="802"/>
      <c r="KV58" s="802"/>
      <c r="KW58" s="802"/>
      <c r="KX58" s="802"/>
      <c r="KY58" s="802"/>
      <c r="KZ58" s="802"/>
      <c r="LA58" s="802"/>
      <c r="LB58" s="802"/>
      <c r="LC58" s="802"/>
      <c r="LD58" s="802"/>
      <c r="LE58" s="802"/>
      <c r="LF58" s="802"/>
      <c r="LG58" s="802"/>
      <c r="LH58" s="802"/>
      <c r="LI58" s="802"/>
      <c r="LJ58" s="802"/>
      <c r="LK58" s="802"/>
      <c r="LL58" s="802"/>
      <c r="LM58" s="802"/>
      <c r="LN58" s="802"/>
      <c r="LO58" s="802"/>
      <c r="LP58" s="802"/>
      <c r="LQ58" s="802"/>
      <c r="LR58" s="802"/>
      <c r="LS58" s="802"/>
      <c r="LT58" s="802"/>
      <c r="LU58" s="802"/>
      <c r="LV58" s="802"/>
      <c r="LW58" s="802"/>
      <c r="LX58" s="802"/>
      <c r="LY58" s="802"/>
      <c r="LZ58" s="802"/>
      <c r="MA58" s="802"/>
      <c r="MB58" s="802"/>
      <c r="MC58" s="802"/>
      <c r="MD58" s="802"/>
      <c r="ME58" s="802"/>
      <c r="MF58" s="802"/>
      <c r="MG58" s="802"/>
      <c r="MH58" s="802"/>
      <c r="MI58" s="802"/>
      <c r="MJ58" s="802"/>
      <c r="MK58" s="802"/>
      <c r="ML58" s="802"/>
      <c r="MM58" s="802"/>
      <c r="MN58" s="802"/>
      <c r="MO58" s="802"/>
      <c r="MP58" s="802"/>
      <c r="MQ58" s="802"/>
      <c r="MR58" s="802"/>
      <c r="MS58" s="802"/>
      <c r="MT58" s="802"/>
      <c r="MU58" s="802"/>
      <c r="MV58" s="802"/>
      <c r="MW58" s="802"/>
      <c r="MX58" s="802"/>
      <c r="MY58" s="802"/>
      <c r="MZ58" s="802"/>
      <c r="NA58" s="802"/>
      <c r="NB58" s="802"/>
      <c r="NC58" s="802"/>
      <c r="ND58" s="802"/>
      <c r="NE58" s="802"/>
      <c r="NF58" s="802"/>
      <c r="NG58" s="802"/>
      <c r="NH58" s="802"/>
      <c r="NI58" s="802"/>
      <c r="NJ58" s="802"/>
      <c r="NK58" s="802"/>
      <c r="NL58" s="802"/>
      <c r="NM58" s="802"/>
      <c r="NN58" s="802"/>
      <c r="NO58" s="802"/>
      <c r="NP58" s="802"/>
      <c r="NQ58" s="802"/>
      <c r="NR58" s="802"/>
      <c r="NS58" s="802"/>
      <c r="NT58" s="802"/>
      <c r="NU58" s="802"/>
      <c r="NV58" s="802"/>
      <c r="NW58" s="802"/>
      <c r="NX58" s="802"/>
      <c r="NY58" s="802"/>
      <c r="NZ58" s="802"/>
      <c r="OA58" s="802"/>
      <c r="OB58" s="802"/>
      <c r="OC58" s="802"/>
      <c r="OD58" s="802"/>
      <c r="OE58" s="802"/>
      <c r="OF58" s="802"/>
      <c r="OG58" s="802"/>
      <c r="OH58" s="802"/>
      <c r="OI58" s="802"/>
      <c r="OJ58" s="802"/>
      <c r="OK58" s="802"/>
      <c r="OL58" s="802"/>
      <c r="OM58" s="802"/>
      <c r="ON58" s="802"/>
      <c r="OO58" s="802"/>
      <c r="OP58" s="802"/>
      <c r="OQ58" s="802"/>
      <c r="OR58" s="802"/>
      <c r="OS58" s="802"/>
      <c r="OT58" s="802"/>
      <c r="OU58" s="802"/>
      <c r="OV58" s="802"/>
      <c r="OW58" s="802"/>
      <c r="OX58" s="802"/>
      <c r="OY58" s="802"/>
      <c r="OZ58" s="802"/>
      <c r="PA58" s="802"/>
      <c r="PB58" s="802"/>
      <c r="PC58" s="802"/>
      <c r="PD58" s="802"/>
      <c r="PE58" s="802"/>
      <c r="PF58" s="802"/>
      <c r="PG58" s="802"/>
      <c r="PH58" s="802"/>
      <c r="PI58" s="802"/>
      <c r="PJ58" s="802"/>
      <c r="PK58" s="802"/>
      <c r="PL58" s="802"/>
      <c r="PM58" s="802"/>
      <c r="PN58" s="802"/>
      <c r="PO58" s="802"/>
      <c r="PP58" s="802"/>
      <c r="PQ58" s="802"/>
      <c r="PR58" s="802"/>
      <c r="PS58" s="802"/>
      <c r="PT58" s="802"/>
      <c r="PU58" s="802"/>
      <c r="PV58" s="802"/>
      <c r="PW58" s="802"/>
      <c r="PX58" s="802"/>
      <c r="PY58" s="802"/>
      <c r="PZ58" s="802"/>
      <c r="QA58" s="802"/>
      <c r="QB58" s="802"/>
      <c r="QC58" s="802"/>
      <c r="QD58" s="802"/>
      <c r="QE58" s="802"/>
      <c r="QF58" s="802"/>
      <c r="QG58" s="802"/>
      <c r="QH58" s="802"/>
      <c r="QI58" s="802"/>
      <c r="QJ58" s="802"/>
      <c r="QK58" s="802"/>
      <c r="QL58" s="802"/>
      <c r="QM58" s="802"/>
      <c r="QN58" s="802"/>
      <c r="QO58" s="802"/>
      <c r="QP58" s="802"/>
      <c r="QQ58" s="802"/>
      <c r="QR58" s="802"/>
      <c r="QS58" s="802"/>
      <c r="QT58" s="802"/>
      <c r="QU58" s="802"/>
      <c r="QV58" s="802"/>
      <c r="QW58" s="802"/>
      <c r="QX58" s="802"/>
      <c r="QY58" s="802"/>
      <c r="QZ58" s="802"/>
      <c r="RA58" s="802"/>
      <c r="RB58" s="802"/>
      <c r="RC58" s="802"/>
      <c r="RD58" s="802"/>
      <c r="RE58" s="802"/>
      <c r="RF58" s="802"/>
      <c r="RG58" s="802"/>
      <c r="RH58" s="802"/>
      <c r="RI58" s="802"/>
      <c r="RJ58" s="802"/>
      <c r="RK58" s="802"/>
      <c r="RL58" s="802"/>
      <c r="RM58" s="802"/>
      <c r="RN58" s="802"/>
      <c r="RO58" s="802"/>
      <c r="RP58" s="802"/>
      <c r="RQ58" s="802"/>
      <c r="RR58" s="802"/>
      <c r="RS58" s="802"/>
      <c r="RT58" s="802"/>
      <c r="RU58" s="802"/>
      <c r="RV58" s="802"/>
      <c r="RW58" s="802"/>
      <c r="RX58" s="802"/>
      <c r="RY58" s="802"/>
      <c r="RZ58" s="802"/>
      <c r="SA58" s="802"/>
      <c r="SB58" s="802"/>
      <c r="SC58" s="802"/>
      <c r="SD58" s="802"/>
      <c r="SE58" s="802"/>
      <c r="SF58" s="802"/>
      <c r="SG58" s="802"/>
      <c r="SH58" s="802"/>
      <c r="SI58" s="802"/>
      <c r="SJ58" s="802"/>
      <c r="SK58" s="802"/>
      <c r="SL58" s="802"/>
      <c r="SM58" s="802"/>
      <c r="SN58" s="802"/>
      <c r="SO58" s="802"/>
      <c r="SP58" s="802"/>
      <c r="SQ58" s="802"/>
      <c r="SR58" s="802"/>
      <c r="SS58" s="802"/>
      <c r="ST58" s="802"/>
      <c r="SU58" s="802"/>
      <c r="SV58" s="802"/>
      <c r="SW58" s="802"/>
      <c r="SX58" s="802"/>
      <c r="SY58" s="802"/>
      <c r="SZ58" s="802"/>
      <c r="TA58" s="802"/>
      <c r="TB58" s="802"/>
      <c r="TC58" s="802"/>
      <c r="TD58" s="802"/>
      <c r="TE58" s="802"/>
      <c r="TF58" s="802"/>
      <c r="TG58" s="802"/>
      <c r="TH58" s="802"/>
      <c r="TI58" s="802"/>
      <c r="TJ58" s="802"/>
      <c r="TK58" s="802"/>
      <c r="TL58" s="802"/>
      <c r="TM58" s="802"/>
      <c r="TN58" s="802"/>
      <c r="TO58" s="802"/>
      <c r="TP58" s="802"/>
      <c r="TQ58" s="802"/>
      <c r="TR58" s="802"/>
      <c r="TS58" s="802"/>
      <c r="TT58" s="802"/>
      <c r="TU58" s="802"/>
      <c r="TV58" s="802"/>
      <c r="TW58" s="802"/>
      <c r="TX58" s="802"/>
      <c r="TY58" s="802"/>
      <c r="TZ58" s="802"/>
      <c r="UA58" s="802"/>
      <c r="UB58" s="802"/>
      <c r="UC58" s="802"/>
      <c r="UD58" s="802"/>
      <c r="UE58" s="802"/>
      <c r="UF58" s="802"/>
      <c r="UG58" s="802"/>
      <c r="UH58" s="802"/>
      <c r="UI58" s="802"/>
      <c r="UJ58" s="802"/>
      <c r="UK58" s="802"/>
      <c r="UL58" s="802"/>
      <c r="UM58" s="802"/>
      <c r="UN58" s="802"/>
      <c r="UO58" s="802"/>
      <c r="UP58" s="802"/>
      <c r="UQ58" s="802"/>
      <c r="UR58" s="802"/>
      <c r="US58" s="802"/>
      <c r="UT58" s="802"/>
      <c r="UU58" s="802"/>
      <c r="UV58" s="802"/>
      <c r="UW58" s="802"/>
      <c r="UX58" s="802"/>
      <c r="UY58" s="802"/>
      <c r="UZ58" s="802"/>
      <c r="VA58" s="802"/>
      <c r="VB58" s="802"/>
      <c r="VC58" s="802"/>
      <c r="VD58" s="802"/>
      <c r="VE58" s="802"/>
      <c r="VF58" s="802"/>
      <c r="VG58" s="802"/>
      <c r="VH58" s="802"/>
      <c r="VI58" s="802"/>
      <c r="VJ58" s="802"/>
      <c r="VK58" s="802"/>
      <c r="VL58" s="802"/>
      <c r="VM58" s="802"/>
      <c r="VN58" s="802"/>
      <c r="VO58" s="802"/>
      <c r="VP58" s="802"/>
      <c r="VQ58" s="802"/>
      <c r="VR58" s="802"/>
      <c r="VS58" s="802"/>
      <c r="VT58" s="802"/>
      <c r="VU58" s="802"/>
      <c r="VV58" s="802"/>
      <c r="VW58" s="802"/>
      <c r="VX58" s="802"/>
      <c r="VY58" s="802"/>
      <c r="VZ58" s="802"/>
      <c r="WA58" s="802"/>
      <c r="WB58" s="802"/>
      <c r="WC58" s="802"/>
      <c r="WD58" s="802"/>
      <c r="WE58" s="802"/>
      <c r="WF58" s="802"/>
      <c r="WG58" s="802"/>
      <c r="WH58" s="802"/>
      <c r="WI58" s="802"/>
      <c r="WJ58" s="802"/>
      <c r="WK58" s="802"/>
      <c r="WL58" s="802"/>
      <c r="WM58" s="802"/>
      <c r="WN58" s="802"/>
      <c r="WO58" s="802"/>
      <c r="WP58" s="802"/>
      <c r="WQ58" s="802"/>
      <c r="WR58" s="802"/>
      <c r="WS58" s="802"/>
      <c r="WT58" s="802"/>
      <c r="WU58" s="802"/>
      <c r="WV58" s="802"/>
      <c r="WW58" s="802"/>
      <c r="WX58" s="802"/>
      <c r="WY58" s="802"/>
      <c r="WZ58" s="802"/>
      <c r="XA58" s="802"/>
      <c r="XB58" s="802"/>
      <c r="XC58" s="802"/>
      <c r="XD58" s="802"/>
      <c r="XE58" s="802"/>
      <c r="XF58" s="802"/>
      <c r="XG58" s="802"/>
      <c r="XH58" s="802"/>
      <c r="XI58" s="802"/>
      <c r="XJ58" s="802"/>
      <c r="XK58" s="802"/>
      <c r="XL58" s="802"/>
      <c r="XM58" s="802"/>
      <c r="XN58" s="802"/>
      <c r="XO58" s="802"/>
      <c r="XP58" s="802"/>
      <c r="XQ58" s="802"/>
      <c r="XR58" s="802"/>
      <c r="XS58" s="802"/>
      <c r="XT58" s="802"/>
      <c r="XU58" s="802"/>
      <c r="XV58" s="802"/>
      <c r="XW58" s="802"/>
      <c r="XX58" s="802"/>
      <c r="XY58" s="802"/>
      <c r="XZ58" s="802"/>
      <c r="YA58" s="802"/>
      <c r="YB58" s="802"/>
      <c r="YC58" s="802"/>
      <c r="YD58" s="802"/>
      <c r="YE58" s="802"/>
      <c r="YF58" s="802"/>
      <c r="YG58" s="802"/>
      <c r="YH58" s="802"/>
      <c r="YI58" s="802"/>
      <c r="YJ58" s="802"/>
      <c r="YK58" s="802"/>
      <c r="YL58" s="802"/>
      <c r="YM58" s="802"/>
      <c r="YN58" s="802"/>
      <c r="YO58" s="802"/>
      <c r="YP58" s="802"/>
      <c r="YQ58" s="802"/>
      <c r="YR58" s="802"/>
      <c r="YS58" s="802"/>
      <c r="YT58" s="802"/>
      <c r="YU58" s="802"/>
      <c r="YV58" s="802"/>
      <c r="YW58" s="802"/>
      <c r="YX58" s="802"/>
      <c r="YY58" s="802"/>
      <c r="YZ58" s="802"/>
      <c r="ZA58" s="802"/>
      <c r="ZB58" s="802"/>
      <c r="ZC58" s="802"/>
      <c r="ZD58" s="802"/>
      <c r="ZE58" s="802"/>
      <c r="ZF58" s="802"/>
      <c r="ZG58" s="802"/>
      <c r="ZH58" s="802"/>
      <c r="ZI58" s="802"/>
      <c r="ZJ58" s="802"/>
      <c r="ZK58" s="802"/>
      <c r="ZL58" s="802"/>
      <c r="ZM58" s="802"/>
      <c r="ZN58" s="802"/>
      <c r="ZO58" s="802"/>
      <c r="ZP58" s="802"/>
      <c r="ZQ58" s="802"/>
      <c r="ZR58" s="802"/>
      <c r="ZS58" s="802"/>
      <c r="ZT58" s="802"/>
      <c r="ZU58" s="802"/>
      <c r="ZV58" s="802"/>
      <c r="ZW58" s="802"/>
      <c r="ZX58" s="802"/>
      <c r="ZY58" s="802"/>
      <c r="ZZ58" s="802"/>
      <c r="AAA58" s="802"/>
      <c r="AAB58" s="802"/>
      <c r="AAC58" s="802"/>
      <c r="AAD58" s="802"/>
      <c r="AAE58" s="802"/>
      <c r="AAF58" s="802"/>
      <c r="AAG58" s="802"/>
      <c r="AAH58" s="802"/>
      <c r="AAI58" s="802"/>
      <c r="AAJ58" s="802"/>
      <c r="AAK58" s="802"/>
      <c r="AAL58" s="802"/>
      <c r="AAM58" s="802"/>
      <c r="AAN58" s="802"/>
      <c r="AAO58" s="802"/>
      <c r="AAP58" s="802"/>
      <c r="AAQ58" s="802"/>
      <c r="AAR58" s="802"/>
      <c r="AAS58" s="802"/>
      <c r="AAT58" s="802"/>
      <c r="AAU58" s="802"/>
      <c r="AAV58" s="802"/>
      <c r="AAW58" s="802"/>
      <c r="AAX58" s="802"/>
      <c r="AAY58" s="802"/>
      <c r="AAZ58" s="802"/>
      <c r="ABA58" s="802"/>
      <c r="ABB58" s="802"/>
      <c r="ABC58" s="802"/>
      <c r="ABD58" s="802"/>
      <c r="ABE58" s="802"/>
      <c r="ABF58" s="802"/>
      <c r="ABG58" s="802"/>
      <c r="ABH58" s="802"/>
      <c r="ABI58" s="802"/>
      <c r="ABJ58" s="802"/>
      <c r="ABK58" s="802"/>
      <c r="ABL58" s="802"/>
      <c r="ABM58" s="802"/>
      <c r="ABN58" s="802"/>
      <c r="ABO58" s="802"/>
      <c r="ABP58" s="802"/>
      <c r="ABQ58" s="802"/>
      <c r="ABR58" s="802"/>
      <c r="ABS58" s="802"/>
      <c r="ABT58" s="802"/>
      <c r="ABU58" s="802"/>
      <c r="ABV58" s="802"/>
      <c r="ABW58" s="802"/>
      <c r="ABX58" s="802"/>
      <c r="ABY58" s="802"/>
      <c r="ABZ58" s="802"/>
      <c r="ACA58" s="802"/>
      <c r="ACB58" s="802"/>
      <c r="ACC58" s="802"/>
      <c r="ACD58" s="802"/>
      <c r="ACE58" s="802"/>
      <c r="ACF58" s="802"/>
      <c r="ACG58" s="802"/>
      <c r="ACH58" s="802"/>
      <c r="ACI58" s="802"/>
      <c r="ACJ58" s="802"/>
      <c r="ACK58" s="802"/>
      <c r="ACL58" s="802"/>
      <c r="ACM58" s="802"/>
      <c r="ACN58" s="802"/>
      <c r="ACO58" s="802"/>
      <c r="ACP58" s="802"/>
      <c r="ACQ58" s="802"/>
      <c r="ACR58" s="802"/>
      <c r="ACS58" s="802"/>
      <c r="ACT58" s="802"/>
      <c r="ACU58" s="802"/>
      <c r="ACV58" s="802"/>
      <c r="ACW58" s="802"/>
      <c r="ACX58" s="802"/>
      <c r="ACY58" s="802"/>
      <c r="ACZ58" s="802"/>
      <c r="ADA58" s="802"/>
      <c r="ADB58" s="802"/>
      <c r="ADC58" s="802"/>
      <c r="ADD58" s="802"/>
      <c r="ADE58" s="802"/>
      <c r="ADF58" s="802"/>
      <c r="ADG58" s="802"/>
      <c r="ADH58" s="802"/>
      <c r="ADI58" s="802"/>
      <c r="ADJ58" s="802"/>
      <c r="ADK58" s="802"/>
      <c r="ADL58" s="802"/>
      <c r="ADM58" s="802"/>
      <c r="ADN58" s="802"/>
      <c r="ADO58" s="802"/>
      <c r="ADP58" s="802"/>
      <c r="ADQ58" s="802"/>
      <c r="ADR58" s="802"/>
      <c r="ADS58" s="802"/>
      <c r="ADT58" s="802"/>
      <c r="ADU58" s="802"/>
      <c r="ADV58" s="802"/>
      <c r="ADW58" s="802"/>
      <c r="ADX58" s="802"/>
      <c r="ADY58" s="802"/>
      <c r="ADZ58" s="802"/>
      <c r="AEA58" s="802"/>
      <c r="AEB58" s="802"/>
      <c r="AEC58" s="802"/>
      <c r="AED58" s="802"/>
      <c r="AEE58" s="802"/>
      <c r="AEF58" s="802"/>
      <c r="AEG58" s="802"/>
      <c r="AEH58" s="802"/>
      <c r="AEI58" s="802"/>
      <c r="AEJ58" s="802"/>
      <c r="AEK58" s="802"/>
      <c r="AEL58" s="802"/>
      <c r="AEM58" s="802"/>
      <c r="AEN58" s="802"/>
      <c r="AEO58" s="802"/>
      <c r="AEP58" s="802"/>
      <c r="AEQ58" s="802"/>
      <c r="AER58" s="802"/>
      <c r="AES58" s="802"/>
      <c r="AET58" s="802"/>
      <c r="AEU58" s="802"/>
      <c r="AEV58" s="802"/>
      <c r="AEW58" s="802"/>
      <c r="AEX58" s="802"/>
      <c r="AEY58" s="802"/>
      <c r="AEZ58" s="802"/>
      <c r="AFA58" s="802"/>
      <c r="AFB58" s="802"/>
      <c r="AFC58" s="802"/>
      <c r="AFD58" s="802"/>
      <c r="AFE58" s="802"/>
      <c r="AFF58" s="802"/>
      <c r="AFG58" s="802"/>
      <c r="AFH58" s="802"/>
      <c r="AFI58" s="802"/>
      <c r="AFJ58" s="802"/>
      <c r="AFK58" s="802"/>
      <c r="AFL58" s="802"/>
      <c r="AFM58" s="802"/>
      <c r="AFN58" s="802"/>
      <c r="AFO58" s="802"/>
      <c r="AFP58" s="802"/>
      <c r="AFQ58" s="802"/>
      <c r="AFR58" s="802"/>
      <c r="AFS58" s="802"/>
      <c r="AFT58" s="802"/>
      <c r="AFU58" s="802"/>
      <c r="AFV58" s="802"/>
      <c r="AFW58" s="802"/>
      <c r="AFX58" s="802"/>
      <c r="AFY58" s="802"/>
      <c r="AFZ58" s="802"/>
      <c r="AGA58" s="802"/>
      <c r="AGB58" s="802"/>
      <c r="AGC58" s="802"/>
      <c r="AGD58" s="802"/>
      <c r="AGE58" s="802"/>
      <c r="AGF58" s="802"/>
      <c r="AGG58" s="802"/>
      <c r="AGH58" s="802"/>
      <c r="AGI58" s="802"/>
      <c r="AGJ58" s="802"/>
      <c r="AGK58" s="802"/>
      <c r="AGL58" s="802"/>
      <c r="AGM58" s="802"/>
      <c r="AGN58" s="802"/>
      <c r="AGO58" s="802"/>
      <c r="AGP58" s="802"/>
      <c r="AGQ58" s="802"/>
      <c r="AGR58" s="802"/>
      <c r="AGS58" s="802"/>
      <c r="AGT58" s="802"/>
      <c r="AGU58" s="802"/>
      <c r="AGV58" s="802"/>
      <c r="AGW58" s="802"/>
      <c r="AGX58" s="802"/>
      <c r="AGY58" s="802"/>
      <c r="AGZ58" s="802"/>
      <c r="AHA58" s="802"/>
      <c r="AHB58" s="802"/>
      <c r="AHC58" s="802"/>
      <c r="AHD58" s="802"/>
      <c r="AHE58" s="802"/>
      <c r="AHF58" s="802"/>
      <c r="AHG58" s="802"/>
      <c r="AHH58" s="802"/>
      <c r="AHI58" s="802"/>
      <c r="AHJ58" s="802"/>
      <c r="AHK58" s="802"/>
      <c r="AHL58" s="802"/>
      <c r="AHM58" s="802"/>
      <c r="AHN58" s="802"/>
      <c r="AHO58" s="802"/>
      <c r="AHP58" s="802"/>
      <c r="AHQ58" s="802"/>
      <c r="AHR58" s="802"/>
      <c r="AHS58" s="802"/>
      <c r="AHT58" s="802"/>
      <c r="AHU58" s="802"/>
      <c r="AHV58" s="802"/>
      <c r="AHW58" s="802"/>
      <c r="AHX58" s="802"/>
      <c r="AHY58" s="802"/>
      <c r="AHZ58" s="802"/>
      <c r="AIA58" s="802"/>
      <c r="AIB58" s="802"/>
      <c r="AIC58" s="802"/>
      <c r="AID58" s="802"/>
      <c r="AIE58" s="802"/>
      <c r="AIF58" s="802"/>
      <c r="AIG58" s="802"/>
      <c r="AIH58" s="802"/>
      <c r="AII58" s="802"/>
      <c r="AIJ58" s="802"/>
      <c r="AQE58" s="802"/>
      <c r="AQF58" s="802"/>
      <c r="AQG58" s="802"/>
      <c r="AQH58" s="802"/>
      <c r="AQI58" s="802"/>
      <c r="AQJ58" s="802"/>
      <c r="AQK58" s="802"/>
      <c r="AQL58" s="802"/>
      <c r="AQM58" s="802"/>
      <c r="AQN58" s="802"/>
      <c r="AQO58" s="802"/>
      <c r="AQP58" s="802"/>
      <c r="AQQ58" s="802"/>
      <c r="AQR58" s="802"/>
      <c r="AQS58" s="802"/>
      <c r="AQT58" s="802"/>
      <c r="AQU58" s="802"/>
      <c r="AQV58" s="802"/>
      <c r="AQW58" s="802"/>
      <c r="AQX58" s="802"/>
      <c r="AQY58" s="802"/>
      <c r="AQZ58" s="802"/>
      <c r="ARA58" s="802"/>
      <c r="ARB58" s="802"/>
      <c r="ARC58" s="802"/>
      <c r="ARD58" s="802"/>
      <c r="ARE58" s="802"/>
      <c r="ARF58" s="802"/>
      <c r="ARG58" s="802"/>
      <c r="ARH58" s="802"/>
      <c r="ARI58" s="802"/>
      <c r="ARJ58" s="802"/>
      <c r="ARK58" s="802"/>
      <c r="ARL58" s="802"/>
      <c r="ARM58" s="802"/>
      <c r="ARN58" s="802"/>
      <c r="ARO58" s="802"/>
      <c r="ARP58" s="802"/>
      <c r="ARQ58" s="802"/>
      <c r="ARR58" s="802"/>
      <c r="ARS58" s="802"/>
      <c r="ART58" s="802"/>
      <c r="ARU58" s="802"/>
      <c r="ARV58" s="802"/>
      <c r="ARW58" s="802"/>
      <c r="ARX58" s="802"/>
      <c r="ARY58" s="802"/>
      <c r="ARZ58" s="802"/>
      <c r="ASA58" s="802"/>
      <c r="ASB58" s="802"/>
      <c r="ASC58" s="802"/>
      <c r="ASD58" s="802"/>
      <c r="ASE58" s="802"/>
      <c r="ASF58" s="802"/>
      <c r="ASG58" s="802"/>
      <c r="ASH58" s="802"/>
      <c r="ASI58" s="802"/>
      <c r="ASJ58" s="802"/>
      <c r="ASK58" s="802"/>
      <c r="ASL58" s="802"/>
      <c r="ATP58" s="802"/>
      <c r="ATQ58" s="802"/>
      <c r="ATR58" s="802"/>
      <c r="ATS58" s="802"/>
      <c r="ATT58" s="802"/>
      <c r="ATU58" s="802"/>
      <c r="ATV58" s="802"/>
      <c r="ATW58" s="802"/>
      <c r="ATX58" s="802"/>
      <c r="ATY58" s="802"/>
      <c r="ATZ58" s="802"/>
      <c r="AUA58" s="802"/>
      <c r="AUB58" s="802"/>
      <c r="AUC58" s="802"/>
      <c r="AUD58" s="802"/>
      <c r="AUE58" s="802"/>
      <c r="AUF58" s="802"/>
      <c r="AUG58" s="802"/>
      <c r="AUH58" s="802"/>
      <c r="AUI58" s="802"/>
      <c r="AUJ58" s="802"/>
      <c r="AUK58" s="802"/>
      <c r="AUL58" s="802"/>
      <c r="AUM58" s="802"/>
      <c r="AUN58" s="802"/>
      <c r="AUO58" s="802"/>
      <c r="AUP58" s="801"/>
      <c r="AUQ58" s="802"/>
      <c r="AUR58" s="801"/>
      <c r="AUS58" s="802"/>
      <c r="AUT58" s="801"/>
      <c r="AUU58" s="802"/>
      <c r="AUV58" s="802"/>
      <c r="AUW58" s="802"/>
      <c r="AUX58" s="802"/>
      <c r="AUY58" s="802"/>
      <c r="AUZ58" s="802"/>
      <c r="AVA58" s="802"/>
      <c r="AVB58" s="802"/>
      <c r="AVC58" s="802"/>
      <c r="AVD58" s="802"/>
      <c r="AVE58" s="802"/>
      <c r="AVF58" s="802"/>
      <c r="AVG58" s="802"/>
      <c r="AVH58" s="802"/>
      <c r="AVI58" s="802"/>
      <c r="AVJ58" s="808"/>
      <c r="AVK58" s="808"/>
      <c r="AVL58" s="808"/>
      <c r="AVM58" s="808"/>
      <c r="AVN58" s="808"/>
      <c r="AVO58" s="808"/>
      <c r="AVP58" s="808"/>
      <c r="AVQ58" s="808"/>
      <c r="AVR58" s="808"/>
      <c r="AVS58" s="808"/>
      <c r="AVT58" s="808"/>
      <c r="AVU58" s="809"/>
      <c r="AVV58" s="809"/>
      <c r="AVW58" s="809"/>
      <c r="AVX58" s="809"/>
      <c r="AVY58" s="809"/>
      <c r="AVZ58" s="809"/>
      <c r="AWA58" s="809"/>
      <c r="AWB58" s="809"/>
      <c r="AWC58" s="809"/>
      <c r="AWD58" s="809"/>
      <c r="AWE58" s="809"/>
      <c r="AWF58" s="809"/>
      <c r="AWG58" s="809"/>
      <c r="AWH58" s="809"/>
      <c r="AWI58" s="809"/>
      <c r="AWJ58" s="809"/>
      <c r="AWK58" s="809"/>
      <c r="AWL58" s="809"/>
      <c r="AWM58" s="809"/>
      <c r="AWN58" s="809"/>
      <c r="AWO58" s="809"/>
      <c r="AWP58" s="809"/>
      <c r="AWQ58" s="809"/>
      <c r="AWR58" s="808"/>
      <c r="AWS58" s="761"/>
      <c r="AWT58" s="808"/>
      <c r="AWU58" s="809"/>
      <c r="AWV58" s="809"/>
      <c r="AWW58" s="809"/>
      <c r="AWX58" s="809"/>
      <c r="AWY58" s="809"/>
      <c r="AWZ58" s="809"/>
      <c r="AXA58" s="809"/>
      <c r="AXB58" s="809"/>
      <c r="AXC58" s="809"/>
      <c r="AXD58" s="809"/>
      <c r="AXE58" s="809"/>
      <c r="AXF58" s="809"/>
      <c r="AXG58" s="809"/>
      <c r="AXH58" s="809"/>
      <c r="AXI58" s="809"/>
      <c r="AXJ58" s="809"/>
      <c r="AXK58" s="809"/>
      <c r="AXL58" s="809"/>
      <c r="AXM58" s="809"/>
      <c r="AXN58" s="809"/>
      <c r="AXO58" s="809"/>
      <c r="AXP58" s="809"/>
      <c r="AXQ58" s="809"/>
      <c r="AXR58" s="809"/>
      <c r="AXS58" s="809"/>
      <c r="AXT58" s="809"/>
      <c r="AXU58" s="809"/>
      <c r="AXV58" s="809"/>
      <c r="AXW58" s="809"/>
      <c r="AXX58" s="809"/>
      <c r="AXY58" s="809"/>
      <c r="AXZ58" s="809"/>
      <c r="AYA58" s="809"/>
      <c r="AYB58" s="809"/>
      <c r="AYC58" s="809"/>
      <c r="AYD58" s="808"/>
      <c r="AYE58" s="808"/>
      <c r="AYF58" s="809"/>
      <c r="AYG58" s="808"/>
      <c r="AYH58" s="810"/>
      <c r="AYI58" s="810"/>
      <c r="AYJ58" s="810"/>
      <c r="AYK58" s="810"/>
      <c r="AYL58" s="810"/>
      <c r="AYM58" s="810"/>
      <c r="AYN58" s="810"/>
      <c r="AYO58" s="810"/>
      <c r="AYP58" s="810"/>
      <c r="AYQ58" s="810"/>
      <c r="AYR58" s="810"/>
      <c r="AYS58" s="810"/>
      <c r="AYT58" s="810"/>
      <c r="AYU58" s="810"/>
      <c r="AYV58" s="810"/>
      <c r="AYW58" s="810"/>
      <c r="AYX58" s="810"/>
      <c r="AYY58" s="810"/>
      <c r="AYZ58" s="810"/>
      <c r="AZA58" s="810"/>
      <c r="AZB58" s="810"/>
      <c r="AZC58" s="810"/>
      <c r="AZD58" s="810"/>
      <c r="AZE58" s="810"/>
      <c r="AZF58" s="810"/>
      <c r="AZG58" s="810"/>
      <c r="AZH58" s="810"/>
      <c r="AZI58" s="810"/>
      <c r="AZJ58" s="810"/>
      <c r="AZK58" s="810"/>
      <c r="AZL58" s="810"/>
      <c r="AZM58" s="810"/>
      <c r="AZN58" s="810"/>
      <c r="AZO58" s="810"/>
      <c r="AZP58" s="809"/>
      <c r="AZQ58" s="802"/>
      <c r="AZR58" s="802"/>
      <c r="AZS58" s="802"/>
    </row>
    <row r="59" spans="45:920 1123:1371" s="793" customFormat="1" ht="13.5">
      <c r="AS59" s="802"/>
      <c r="AT59" s="802"/>
      <c r="AU59" s="802"/>
      <c r="AV59" s="802"/>
      <c r="AW59" s="802"/>
      <c r="AX59" s="802"/>
      <c r="AY59" s="802"/>
      <c r="AZ59" s="802"/>
      <c r="BA59" s="802"/>
      <c r="BB59" s="802"/>
      <c r="BC59" s="802"/>
      <c r="BD59" s="802"/>
      <c r="BE59" s="802"/>
      <c r="BF59" s="802"/>
      <c r="BG59" s="802"/>
      <c r="BH59" s="802"/>
      <c r="BI59" s="802"/>
      <c r="BJ59" s="802"/>
      <c r="BK59" s="802"/>
      <c r="BL59" s="802"/>
      <c r="BM59" s="802"/>
      <c r="BN59" s="802"/>
      <c r="BO59" s="802"/>
      <c r="BP59" s="802"/>
      <c r="BQ59" s="802"/>
      <c r="BR59" s="802"/>
      <c r="BS59" s="802"/>
      <c r="BT59" s="802"/>
      <c r="BU59" s="802"/>
      <c r="BV59" s="802"/>
      <c r="BW59" s="802"/>
      <c r="BX59" s="802"/>
      <c r="BY59" s="802"/>
      <c r="BZ59" s="802"/>
      <c r="CA59" s="802"/>
      <c r="CB59" s="802"/>
      <c r="CC59" s="802"/>
      <c r="CD59" s="802"/>
      <c r="CE59" s="802"/>
      <c r="CF59" s="802"/>
      <c r="CG59" s="802"/>
      <c r="CH59" s="802"/>
      <c r="CI59" s="802"/>
      <c r="CJ59" s="802"/>
      <c r="CK59" s="802"/>
      <c r="CL59" s="802"/>
      <c r="CM59" s="802"/>
      <c r="CN59" s="802"/>
      <c r="CO59" s="802"/>
      <c r="CP59" s="802"/>
      <c r="CQ59" s="802"/>
      <c r="CR59" s="802"/>
      <c r="CS59" s="802"/>
      <c r="CT59" s="802"/>
      <c r="CU59" s="802"/>
      <c r="CV59" s="802"/>
      <c r="CW59" s="802"/>
      <c r="CX59" s="802"/>
      <c r="CY59" s="802"/>
      <c r="CZ59" s="802"/>
      <c r="DA59" s="802"/>
      <c r="DB59" s="802"/>
      <c r="DC59" s="802"/>
      <c r="DD59" s="802"/>
      <c r="DE59" s="802"/>
      <c r="DF59" s="802"/>
      <c r="DG59" s="802"/>
      <c r="DH59" s="802"/>
      <c r="DI59" s="802"/>
      <c r="DJ59" s="802"/>
      <c r="DK59" s="802"/>
      <c r="DL59" s="802"/>
      <c r="DM59" s="802"/>
      <c r="DN59" s="802"/>
      <c r="DO59" s="802"/>
      <c r="DP59" s="802"/>
      <c r="DQ59" s="802"/>
      <c r="DR59" s="802"/>
      <c r="DS59" s="802"/>
      <c r="DT59" s="802"/>
      <c r="DU59" s="802"/>
      <c r="DV59" s="802"/>
      <c r="DW59" s="802"/>
      <c r="DX59" s="802"/>
      <c r="DY59" s="802"/>
      <c r="DZ59" s="802"/>
      <c r="EA59" s="802"/>
      <c r="EB59" s="802"/>
      <c r="EC59" s="802"/>
      <c r="ED59" s="802"/>
      <c r="EE59" s="802"/>
      <c r="EF59" s="802"/>
      <c r="EG59" s="802"/>
      <c r="EH59" s="802"/>
      <c r="EI59" s="802"/>
      <c r="EJ59" s="802"/>
      <c r="EK59" s="802"/>
      <c r="EL59" s="802"/>
      <c r="EM59" s="802"/>
      <c r="EN59" s="802"/>
      <c r="EO59" s="802"/>
      <c r="EP59" s="802"/>
      <c r="EQ59" s="802"/>
      <c r="ER59" s="802"/>
      <c r="ES59" s="802"/>
      <c r="ET59" s="802"/>
      <c r="EU59" s="802"/>
      <c r="EV59" s="802"/>
      <c r="EW59" s="802"/>
      <c r="EX59" s="802"/>
      <c r="EY59" s="802"/>
      <c r="EZ59" s="802"/>
      <c r="FA59" s="802"/>
      <c r="FB59" s="802"/>
      <c r="FC59" s="802"/>
      <c r="FD59" s="802"/>
      <c r="FE59" s="802"/>
      <c r="FF59" s="802"/>
      <c r="FG59" s="802"/>
      <c r="FH59" s="802"/>
      <c r="FI59" s="802"/>
      <c r="FJ59" s="802"/>
      <c r="FK59" s="802"/>
      <c r="FL59" s="802"/>
      <c r="FM59" s="802"/>
      <c r="FN59" s="802"/>
      <c r="FO59" s="802"/>
      <c r="FP59" s="802"/>
      <c r="FQ59" s="802"/>
      <c r="FR59" s="802"/>
      <c r="FS59" s="802"/>
      <c r="FT59" s="802"/>
      <c r="FU59" s="802"/>
      <c r="FV59" s="802"/>
      <c r="FW59" s="802"/>
      <c r="FX59" s="802"/>
      <c r="FY59" s="802"/>
      <c r="FZ59" s="802"/>
      <c r="GA59" s="802"/>
      <c r="GB59" s="802"/>
      <c r="GC59" s="802"/>
      <c r="GD59" s="802"/>
      <c r="GE59" s="802"/>
      <c r="GF59" s="802"/>
      <c r="GG59" s="802"/>
      <c r="GH59" s="802"/>
      <c r="GI59" s="802"/>
      <c r="GJ59" s="802"/>
      <c r="GK59" s="802"/>
      <c r="GL59" s="802"/>
      <c r="GM59" s="802"/>
      <c r="GN59" s="802"/>
      <c r="GO59" s="802"/>
      <c r="GP59" s="802"/>
      <c r="GQ59" s="802"/>
      <c r="GR59" s="802"/>
      <c r="GS59" s="802"/>
      <c r="GT59" s="802"/>
      <c r="GU59" s="802"/>
      <c r="GV59" s="802"/>
      <c r="GW59" s="802"/>
      <c r="GX59" s="802"/>
      <c r="GY59" s="802"/>
      <c r="GZ59" s="802"/>
      <c r="HA59" s="802"/>
      <c r="HB59" s="802"/>
      <c r="HC59" s="802"/>
      <c r="HD59" s="802"/>
      <c r="HE59" s="802"/>
      <c r="HF59" s="802"/>
      <c r="HG59" s="802"/>
      <c r="HH59" s="802"/>
      <c r="HI59" s="802"/>
      <c r="HJ59" s="802"/>
      <c r="HK59" s="802"/>
      <c r="HL59" s="802"/>
      <c r="HM59" s="802"/>
      <c r="HN59" s="802"/>
      <c r="HO59" s="802"/>
      <c r="HP59" s="802"/>
      <c r="HQ59" s="802"/>
      <c r="HR59" s="802"/>
      <c r="HS59" s="802"/>
      <c r="HT59" s="802"/>
      <c r="HU59" s="802"/>
      <c r="HV59" s="802"/>
      <c r="HW59" s="802"/>
      <c r="HX59" s="802"/>
      <c r="HY59" s="802"/>
      <c r="HZ59" s="802"/>
      <c r="IA59" s="802"/>
      <c r="IB59" s="802"/>
      <c r="IC59" s="802"/>
      <c r="ID59" s="802"/>
      <c r="IE59" s="802"/>
      <c r="IF59" s="802"/>
      <c r="IG59" s="802"/>
      <c r="IH59" s="802"/>
      <c r="II59" s="802"/>
      <c r="IJ59" s="802"/>
      <c r="IK59" s="802"/>
      <c r="IL59" s="802"/>
      <c r="IM59" s="802"/>
      <c r="IN59" s="802"/>
      <c r="IO59" s="802"/>
      <c r="IP59" s="802"/>
      <c r="IQ59" s="802"/>
      <c r="IR59" s="802"/>
      <c r="IS59" s="802"/>
      <c r="IT59" s="802"/>
      <c r="IU59" s="802"/>
      <c r="IV59" s="802"/>
      <c r="IW59" s="802"/>
      <c r="IX59" s="802"/>
      <c r="IY59" s="802"/>
      <c r="IZ59" s="802"/>
      <c r="JA59" s="802"/>
      <c r="JB59" s="802"/>
      <c r="JC59" s="802"/>
      <c r="JD59" s="802"/>
      <c r="JE59" s="802"/>
      <c r="JF59" s="802"/>
      <c r="JG59" s="802"/>
      <c r="JH59" s="802"/>
      <c r="JI59" s="802"/>
      <c r="JJ59" s="802"/>
      <c r="JK59" s="802"/>
      <c r="JL59" s="802"/>
      <c r="JM59" s="802"/>
      <c r="JN59" s="802"/>
      <c r="JO59" s="802"/>
      <c r="JP59" s="802"/>
      <c r="JQ59" s="802"/>
      <c r="JR59" s="802"/>
      <c r="JS59" s="802"/>
      <c r="JT59" s="802"/>
      <c r="JU59" s="802"/>
      <c r="JV59" s="802"/>
      <c r="JW59" s="802"/>
      <c r="JX59" s="802"/>
      <c r="JY59" s="802"/>
      <c r="JZ59" s="802"/>
      <c r="KA59" s="802"/>
      <c r="KB59" s="802"/>
      <c r="KC59" s="802"/>
      <c r="KD59" s="802"/>
      <c r="KE59" s="802"/>
      <c r="KF59" s="802"/>
      <c r="KG59" s="802"/>
      <c r="KH59" s="802"/>
      <c r="KI59" s="802"/>
      <c r="KJ59" s="802"/>
      <c r="KK59" s="802"/>
      <c r="KL59" s="802"/>
      <c r="KM59" s="802"/>
      <c r="KN59" s="802"/>
      <c r="KO59" s="802"/>
      <c r="KP59" s="802"/>
      <c r="KQ59" s="802"/>
      <c r="KR59" s="802"/>
      <c r="KS59" s="802"/>
      <c r="KT59" s="802"/>
      <c r="KU59" s="802"/>
      <c r="KV59" s="802"/>
      <c r="KW59" s="802"/>
      <c r="KX59" s="802"/>
      <c r="KY59" s="802"/>
      <c r="KZ59" s="802"/>
      <c r="LA59" s="802"/>
      <c r="LB59" s="802"/>
      <c r="LC59" s="802"/>
      <c r="LD59" s="802"/>
      <c r="LE59" s="802"/>
      <c r="LF59" s="802"/>
      <c r="LG59" s="802"/>
      <c r="LH59" s="802"/>
      <c r="LI59" s="802"/>
      <c r="LJ59" s="802"/>
      <c r="LK59" s="802"/>
      <c r="LL59" s="802"/>
      <c r="LM59" s="802"/>
      <c r="LN59" s="802"/>
      <c r="LO59" s="802"/>
      <c r="LP59" s="802"/>
      <c r="LQ59" s="802"/>
      <c r="LR59" s="802"/>
      <c r="LS59" s="802"/>
      <c r="LT59" s="802"/>
      <c r="LU59" s="802"/>
      <c r="LV59" s="802"/>
      <c r="LW59" s="802"/>
      <c r="LX59" s="802"/>
      <c r="LY59" s="802"/>
      <c r="LZ59" s="802"/>
      <c r="MA59" s="802"/>
      <c r="MB59" s="802"/>
      <c r="MC59" s="802"/>
      <c r="MD59" s="802"/>
      <c r="ME59" s="802"/>
      <c r="MF59" s="802"/>
      <c r="MG59" s="802"/>
      <c r="MH59" s="802"/>
      <c r="MI59" s="802"/>
      <c r="MJ59" s="802"/>
      <c r="MK59" s="802"/>
      <c r="ML59" s="802"/>
      <c r="MM59" s="802"/>
      <c r="MN59" s="802"/>
      <c r="MO59" s="802"/>
      <c r="MP59" s="802"/>
      <c r="MQ59" s="802"/>
      <c r="MR59" s="802"/>
      <c r="MS59" s="802"/>
      <c r="MT59" s="802"/>
      <c r="MU59" s="802"/>
      <c r="MV59" s="802"/>
      <c r="MW59" s="802"/>
      <c r="MX59" s="802"/>
      <c r="MY59" s="802"/>
      <c r="MZ59" s="802"/>
      <c r="NA59" s="802"/>
      <c r="NB59" s="802"/>
      <c r="NC59" s="802"/>
      <c r="ND59" s="802"/>
      <c r="NE59" s="802"/>
      <c r="NF59" s="802"/>
      <c r="NG59" s="802"/>
      <c r="NH59" s="802"/>
      <c r="NI59" s="802"/>
      <c r="NJ59" s="802"/>
      <c r="NK59" s="802"/>
      <c r="NL59" s="802"/>
      <c r="NM59" s="802"/>
      <c r="NN59" s="802"/>
      <c r="NO59" s="802"/>
      <c r="NP59" s="802"/>
      <c r="NQ59" s="802"/>
      <c r="NR59" s="802"/>
      <c r="NS59" s="802"/>
      <c r="NT59" s="802"/>
      <c r="NU59" s="802"/>
      <c r="NV59" s="802"/>
      <c r="NW59" s="802"/>
      <c r="NX59" s="802"/>
      <c r="NY59" s="802"/>
      <c r="NZ59" s="802"/>
      <c r="OA59" s="802"/>
      <c r="OB59" s="802"/>
      <c r="OC59" s="802"/>
      <c r="OD59" s="802"/>
      <c r="OE59" s="802"/>
      <c r="OF59" s="802"/>
      <c r="OG59" s="802"/>
      <c r="OH59" s="802"/>
      <c r="OI59" s="802"/>
      <c r="OJ59" s="802"/>
      <c r="OK59" s="802"/>
      <c r="OL59" s="802"/>
      <c r="OM59" s="802"/>
      <c r="ON59" s="802"/>
      <c r="OO59" s="802"/>
      <c r="OP59" s="802"/>
      <c r="OQ59" s="802"/>
      <c r="OR59" s="802"/>
      <c r="OS59" s="802"/>
      <c r="OT59" s="802"/>
      <c r="OU59" s="802"/>
      <c r="OV59" s="802"/>
      <c r="OW59" s="802"/>
      <c r="OX59" s="802"/>
      <c r="OY59" s="802"/>
      <c r="OZ59" s="802"/>
      <c r="PA59" s="802"/>
      <c r="PB59" s="802"/>
      <c r="PC59" s="802"/>
      <c r="PD59" s="802"/>
      <c r="PE59" s="802"/>
      <c r="PF59" s="802"/>
      <c r="PG59" s="802"/>
      <c r="PH59" s="802"/>
      <c r="PI59" s="802"/>
      <c r="PJ59" s="802"/>
      <c r="PK59" s="802"/>
      <c r="PL59" s="802"/>
      <c r="PM59" s="802"/>
      <c r="PN59" s="802"/>
      <c r="PO59" s="802"/>
      <c r="PP59" s="802"/>
      <c r="PQ59" s="802"/>
      <c r="PR59" s="802"/>
      <c r="PS59" s="802"/>
      <c r="PT59" s="802"/>
      <c r="PU59" s="802"/>
      <c r="PV59" s="802"/>
      <c r="PW59" s="802"/>
      <c r="PX59" s="802"/>
      <c r="PY59" s="802"/>
      <c r="PZ59" s="802"/>
      <c r="QA59" s="802"/>
      <c r="QB59" s="802"/>
      <c r="QC59" s="802"/>
      <c r="QD59" s="802"/>
      <c r="QE59" s="802"/>
      <c r="QF59" s="802"/>
      <c r="QG59" s="802"/>
      <c r="QH59" s="802"/>
      <c r="QI59" s="802"/>
      <c r="QJ59" s="802"/>
      <c r="QK59" s="802"/>
      <c r="QL59" s="802"/>
      <c r="QM59" s="802"/>
      <c r="QN59" s="802"/>
      <c r="QO59" s="802"/>
      <c r="QP59" s="802"/>
      <c r="QQ59" s="802"/>
      <c r="QR59" s="802"/>
      <c r="QS59" s="802"/>
      <c r="QT59" s="802"/>
      <c r="QU59" s="802"/>
      <c r="QV59" s="802"/>
      <c r="QW59" s="802"/>
      <c r="QX59" s="802"/>
      <c r="QY59" s="802"/>
      <c r="QZ59" s="802"/>
      <c r="RA59" s="802"/>
      <c r="RB59" s="802"/>
      <c r="RC59" s="802"/>
      <c r="RD59" s="802"/>
      <c r="RE59" s="802"/>
      <c r="RF59" s="802"/>
      <c r="RG59" s="802"/>
      <c r="RH59" s="802"/>
      <c r="RI59" s="802"/>
      <c r="RJ59" s="802"/>
      <c r="RK59" s="802"/>
      <c r="RL59" s="802"/>
      <c r="RM59" s="802"/>
      <c r="RN59" s="802"/>
      <c r="RO59" s="802"/>
      <c r="RP59" s="802"/>
      <c r="RQ59" s="802"/>
      <c r="RR59" s="802"/>
      <c r="RS59" s="802"/>
      <c r="RT59" s="802"/>
      <c r="RU59" s="802"/>
      <c r="RV59" s="802"/>
      <c r="RW59" s="802"/>
      <c r="RX59" s="802"/>
      <c r="RY59" s="802"/>
      <c r="RZ59" s="802"/>
      <c r="SA59" s="802"/>
      <c r="SB59" s="802"/>
      <c r="SC59" s="802"/>
      <c r="SD59" s="802"/>
      <c r="SE59" s="802"/>
      <c r="SF59" s="802"/>
      <c r="SG59" s="802"/>
      <c r="SH59" s="802"/>
      <c r="SI59" s="802"/>
      <c r="SJ59" s="802"/>
      <c r="SK59" s="802"/>
      <c r="SL59" s="802"/>
      <c r="SM59" s="802"/>
      <c r="SN59" s="802"/>
      <c r="SO59" s="802"/>
      <c r="SP59" s="802"/>
      <c r="SQ59" s="802"/>
      <c r="SR59" s="802"/>
      <c r="SS59" s="802"/>
      <c r="ST59" s="802"/>
      <c r="SU59" s="802"/>
      <c r="SV59" s="802"/>
      <c r="SW59" s="802"/>
      <c r="SX59" s="802"/>
      <c r="SY59" s="802"/>
      <c r="SZ59" s="802"/>
      <c r="TA59" s="802"/>
      <c r="TB59" s="802"/>
      <c r="TC59" s="802"/>
      <c r="TD59" s="802"/>
      <c r="TE59" s="802"/>
      <c r="TF59" s="802"/>
      <c r="TG59" s="802"/>
      <c r="TH59" s="802"/>
      <c r="TI59" s="802"/>
      <c r="TJ59" s="802"/>
      <c r="TK59" s="802"/>
      <c r="TL59" s="802"/>
      <c r="TM59" s="802"/>
      <c r="TN59" s="802"/>
      <c r="TO59" s="802"/>
      <c r="TP59" s="802"/>
      <c r="TQ59" s="802"/>
      <c r="TR59" s="802"/>
      <c r="TS59" s="802"/>
      <c r="TT59" s="802"/>
      <c r="TU59" s="802"/>
      <c r="TV59" s="802"/>
      <c r="TW59" s="802"/>
      <c r="TX59" s="802"/>
      <c r="TY59" s="802"/>
      <c r="TZ59" s="802"/>
      <c r="UA59" s="802"/>
      <c r="UB59" s="802"/>
      <c r="UC59" s="802"/>
      <c r="UD59" s="802"/>
      <c r="UE59" s="802"/>
      <c r="UF59" s="802"/>
      <c r="UG59" s="802"/>
      <c r="UH59" s="802"/>
      <c r="UI59" s="802"/>
      <c r="UJ59" s="802"/>
      <c r="UK59" s="802"/>
      <c r="UL59" s="802"/>
      <c r="UM59" s="802"/>
      <c r="UN59" s="802"/>
      <c r="UO59" s="802"/>
      <c r="UP59" s="802"/>
      <c r="UQ59" s="802"/>
      <c r="UR59" s="802"/>
      <c r="US59" s="802"/>
      <c r="UT59" s="802"/>
      <c r="UU59" s="802"/>
      <c r="UV59" s="802"/>
      <c r="UW59" s="802"/>
      <c r="UX59" s="802"/>
      <c r="UY59" s="802"/>
      <c r="UZ59" s="802"/>
      <c r="VA59" s="802"/>
      <c r="VB59" s="802"/>
      <c r="VC59" s="802"/>
      <c r="VD59" s="802"/>
      <c r="VE59" s="802"/>
      <c r="VF59" s="802"/>
      <c r="VG59" s="802"/>
      <c r="VH59" s="802"/>
      <c r="VI59" s="802"/>
      <c r="VJ59" s="802"/>
      <c r="VK59" s="802"/>
      <c r="VL59" s="802"/>
      <c r="VM59" s="802"/>
      <c r="VN59" s="802"/>
      <c r="VO59" s="802"/>
      <c r="VP59" s="802"/>
      <c r="VQ59" s="802"/>
      <c r="VR59" s="802"/>
      <c r="VS59" s="802"/>
      <c r="VT59" s="802"/>
      <c r="VU59" s="802"/>
      <c r="VV59" s="802"/>
      <c r="VW59" s="802"/>
      <c r="VX59" s="802"/>
      <c r="VY59" s="802"/>
      <c r="VZ59" s="802"/>
      <c r="WA59" s="802"/>
      <c r="WB59" s="802"/>
      <c r="WC59" s="802"/>
      <c r="WD59" s="802"/>
      <c r="WE59" s="802"/>
      <c r="WF59" s="802"/>
      <c r="WG59" s="802"/>
      <c r="WH59" s="802"/>
      <c r="WI59" s="802"/>
      <c r="WJ59" s="802"/>
      <c r="WK59" s="802"/>
      <c r="WL59" s="802"/>
      <c r="WM59" s="802"/>
      <c r="WN59" s="802"/>
      <c r="WO59" s="802"/>
      <c r="WP59" s="802"/>
      <c r="WQ59" s="802"/>
      <c r="WR59" s="802"/>
      <c r="WS59" s="802"/>
      <c r="WT59" s="802"/>
      <c r="WU59" s="802"/>
      <c r="WV59" s="802"/>
      <c r="WW59" s="802"/>
      <c r="WX59" s="802"/>
      <c r="WY59" s="802"/>
      <c r="WZ59" s="802"/>
      <c r="XA59" s="802"/>
      <c r="XB59" s="802"/>
      <c r="XC59" s="802"/>
      <c r="XD59" s="802"/>
      <c r="XE59" s="802"/>
      <c r="XF59" s="802"/>
      <c r="XG59" s="802"/>
      <c r="XH59" s="802"/>
      <c r="XI59" s="802"/>
      <c r="XJ59" s="802"/>
      <c r="XK59" s="802"/>
      <c r="XL59" s="802"/>
      <c r="XM59" s="802"/>
      <c r="XN59" s="802"/>
      <c r="XO59" s="802"/>
      <c r="XP59" s="802"/>
      <c r="XQ59" s="802"/>
      <c r="XR59" s="802"/>
      <c r="XS59" s="802"/>
      <c r="XT59" s="802"/>
      <c r="XU59" s="802"/>
      <c r="XV59" s="802"/>
      <c r="XW59" s="802"/>
      <c r="XX59" s="802"/>
      <c r="XY59" s="802"/>
      <c r="XZ59" s="802"/>
      <c r="YA59" s="802"/>
      <c r="YB59" s="802"/>
      <c r="YC59" s="802"/>
      <c r="YD59" s="802"/>
      <c r="YE59" s="802"/>
      <c r="YF59" s="802"/>
      <c r="YG59" s="802"/>
      <c r="YH59" s="802"/>
      <c r="YI59" s="802"/>
      <c r="YJ59" s="802"/>
      <c r="YK59" s="802"/>
      <c r="YL59" s="802"/>
      <c r="YM59" s="802"/>
      <c r="YN59" s="802"/>
      <c r="YO59" s="802"/>
      <c r="YP59" s="802"/>
      <c r="YQ59" s="802"/>
      <c r="YR59" s="802"/>
      <c r="YS59" s="802"/>
      <c r="YT59" s="802"/>
      <c r="YU59" s="802"/>
      <c r="YV59" s="802"/>
      <c r="YW59" s="802"/>
      <c r="YX59" s="802"/>
      <c r="YY59" s="802"/>
      <c r="YZ59" s="802"/>
      <c r="ZA59" s="802"/>
      <c r="ZB59" s="802"/>
      <c r="ZC59" s="802"/>
      <c r="ZD59" s="802"/>
      <c r="ZE59" s="802"/>
      <c r="ZF59" s="802"/>
      <c r="ZG59" s="802"/>
      <c r="ZH59" s="802"/>
      <c r="ZI59" s="802"/>
      <c r="ZJ59" s="802"/>
      <c r="ZK59" s="802"/>
      <c r="ZL59" s="802"/>
      <c r="ZM59" s="802"/>
      <c r="ZN59" s="802"/>
      <c r="ZO59" s="802"/>
      <c r="ZP59" s="802"/>
      <c r="ZQ59" s="802"/>
      <c r="ZR59" s="802"/>
      <c r="ZS59" s="802"/>
      <c r="ZT59" s="802"/>
      <c r="ZU59" s="802"/>
      <c r="ZV59" s="802"/>
      <c r="ZW59" s="802"/>
      <c r="ZX59" s="802"/>
      <c r="ZY59" s="802"/>
      <c r="ZZ59" s="802"/>
      <c r="AAA59" s="802"/>
      <c r="AAB59" s="802"/>
      <c r="AAC59" s="802"/>
      <c r="AAD59" s="802"/>
      <c r="AAE59" s="802"/>
      <c r="AAF59" s="802"/>
      <c r="AAG59" s="802"/>
      <c r="AAH59" s="802"/>
      <c r="AAI59" s="802"/>
      <c r="AAJ59" s="802"/>
      <c r="AAK59" s="802"/>
      <c r="AAL59" s="802"/>
      <c r="AAM59" s="802"/>
      <c r="AAN59" s="802"/>
      <c r="AAO59" s="802"/>
      <c r="AAP59" s="802"/>
      <c r="AAQ59" s="802"/>
      <c r="AAR59" s="802"/>
      <c r="AAS59" s="802"/>
      <c r="AAT59" s="802"/>
      <c r="AAU59" s="802"/>
      <c r="AAV59" s="802"/>
      <c r="AAW59" s="802"/>
      <c r="AAX59" s="802"/>
      <c r="AAY59" s="802"/>
      <c r="AAZ59" s="802"/>
      <c r="ABA59" s="802"/>
      <c r="ABB59" s="802"/>
      <c r="ABC59" s="802"/>
      <c r="ABD59" s="802"/>
      <c r="ABE59" s="802"/>
      <c r="ABF59" s="802"/>
      <c r="ABG59" s="802"/>
      <c r="ABH59" s="802"/>
      <c r="ABI59" s="802"/>
      <c r="ABJ59" s="802"/>
      <c r="ABK59" s="802"/>
      <c r="ABL59" s="802"/>
      <c r="ABM59" s="802"/>
      <c r="ABN59" s="802"/>
      <c r="ABO59" s="802"/>
      <c r="ABP59" s="802"/>
      <c r="ABQ59" s="802"/>
      <c r="ABR59" s="802"/>
      <c r="ABS59" s="802"/>
      <c r="ABT59" s="802"/>
      <c r="ABU59" s="802"/>
      <c r="ABV59" s="802"/>
      <c r="ABW59" s="802"/>
      <c r="ABX59" s="802"/>
      <c r="ABY59" s="802"/>
      <c r="ABZ59" s="802"/>
      <c r="ACA59" s="802"/>
      <c r="ACB59" s="802"/>
      <c r="ACC59" s="802"/>
      <c r="ACD59" s="802"/>
      <c r="ACE59" s="802"/>
      <c r="ACF59" s="802"/>
      <c r="ACG59" s="802"/>
      <c r="ACH59" s="802"/>
      <c r="ACI59" s="802"/>
      <c r="ACJ59" s="802"/>
      <c r="ACK59" s="802"/>
      <c r="ACL59" s="802"/>
      <c r="ACM59" s="802"/>
      <c r="ACN59" s="802"/>
      <c r="ACO59" s="802"/>
      <c r="ACP59" s="802"/>
      <c r="ACQ59" s="802"/>
      <c r="ACR59" s="802"/>
      <c r="ACS59" s="802"/>
      <c r="ACT59" s="802"/>
      <c r="ACU59" s="802"/>
      <c r="ACV59" s="802"/>
      <c r="ACW59" s="802"/>
      <c r="ACX59" s="802"/>
      <c r="ACY59" s="802"/>
      <c r="ACZ59" s="802"/>
      <c r="ADA59" s="802"/>
      <c r="ADB59" s="802"/>
      <c r="ADC59" s="802"/>
      <c r="ADD59" s="802"/>
      <c r="ADE59" s="802"/>
      <c r="ADF59" s="802"/>
      <c r="ADG59" s="802"/>
      <c r="ADH59" s="802"/>
      <c r="ADI59" s="802"/>
      <c r="ADJ59" s="802"/>
      <c r="ADK59" s="802"/>
      <c r="ADL59" s="802"/>
      <c r="ADM59" s="802"/>
      <c r="ADN59" s="802"/>
      <c r="ADO59" s="802"/>
      <c r="ADP59" s="802"/>
      <c r="ADQ59" s="802"/>
      <c r="ADR59" s="802"/>
      <c r="ADS59" s="802"/>
      <c r="ADT59" s="802"/>
      <c r="ADU59" s="802"/>
      <c r="ADV59" s="802"/>
      <c r="ADW59" s="802"/>
      <c r="ADX59" s="802"/>
      <c r="ADY59" s="802"/>
      <c r="ADZ59" s="802"/>
      <c r="AEA59" s="802"/>
      <c r="AEB59" s="802"/>
      <c r="AEC59" s="802"/>
      <c r="AED59" s="802"/>
      <c r="AEE59" s="802"/>
      <c r="AEF59" s="802"/>
      <c r="AEG59" s="802"/>
      <c r="AEH59" s="802"/>
      <c r="AEI59" s="802"/>
      <c r="AEJ59" s="802"/>
      <c r="AEK59" s="802"/>
      <c r="AEL59" s="802"/>
      <c r="AEM59" s="802"/>
      <c r="AEN59" s="802"/>
      <c r="AEO59" s="802"/>
      <c r="AEP59" s="802"/>
      <c r="AEQ59" s="802"/>
      <c r="AER59" s="802"/>
      <c r="AES59" s="802"/>
      <c r="AET59" s="802"/>
      <c r="AEU59" s="802"/>
      <c r="AEV59" s="802"/>
      <c r="AEW59" s="802"/>
      <c r="AEX59" s="802"/>
      <c r="AEY59" s="802"/>
      <c r="AEZ59" s="802"/>
      <c r="AFA59" s="802"/>
      <c r="AFB59" s="802"/>
      <c r="AFC59" s="802"/>
      <c r="AFD59" s="802"/>
      <c r="AFE59" s="802"/>
      <c r="AFF59" s="802"/>
      <c r="AFG59" s="802"/>
      <c r="AFH59" s="802"/>
      <c r="AFI59" s="802"/>
      <c r="AFJ59" s="802"/>
      <c r="AFK59" s="802"/>
      <c r="AFL59" s="802"/>
      <c r="AFM59" s="802"/>
      <c r="AFN59" s="802"/>
      <c r="AFO59" s="802"/>
      <c r="AFP59" s="802"/>
      <c r="AFQ59" s="802"/>
      <c r="AFR59" s="802"/>
      <c r="AFS59" s="802"/>
      <c r="AFT59" s="802"/>
      <c r="AFU59" s="802"/>
      <c r="AFV59" s="802"/>
      <c r="AFW59" s="802"/>
      <c r="AFX59" s="802"/>
      <c r="AFY59" s="802"/>
      <c r="AFZ59" s="802"/>
      <c r="AGA59" s="802"/>
      <c r="AGB59" s="802"/>
      <c r="AGC59" s="802"/>
      <c r="AGD59" s="802"/>
      <c r="AGE59" s="802"/>
      <c r="AGF59" s="802"/>
      <c r="AGG59" s="802"/>
      <c r="AGH59" s="802"/>
      <c r="AGI59" s="802"/>
      <c r="AGJ59" s="802"/>
      <c r="AGK59" s="802"/>
      <c r="AGL59" s="802"/>
      <c r="AGM59" s="802"/>
      <c r="AGN59" s="802"/>
      <c r="AGO59" s="802"/>
      <c r="AGP59" s="802"/>
      <c r="AGQ59" s="802"/>
      <c r="AGR59" s="802"/>
      <c r="AGS59" s="802"/>
      <c r="AGT59" s="802"/>
      <c r="AGU59" s="802"/>
      <c r="AGV59" s="802"/>
      <c r="AGW59" s="802"/>
      <c r="AGX59" s="802"/>
      <c r="AGY59" s="802"/>
      <c r="AGZ59" s="802"/>
      <c r="AHA59" s="802"/>
      <c r="AHB59" s="802"/>
      <c r="AHC59" s="802"/>
      <c r="AHD59" s="802"/>
      <c r="AHE59" s="802"/>
      <c r="AHF59" s="802"/>
      <c r="AHG59" s="802"/>
      <c r="AHH59" s="802"/>
      <c r="AHI59" s="802"/>
      <c r="AHJ59" s="802"/>
      <c r="AHK59" s="802"/>
      <c r="AHL59" s="802"/>
      <c r="AHM59" s="802"/>
      <c r="AHN59" s="802"/>
      <c r="AHO59" s="802"/>
      <c r="AHP59" s="802"/>
      <c r="AHQ59" s="802"/>
      <c r="AHR59" s="802"/>
      <c r="AHS59" s="802"/>
      <c r="AHT59" s="802"/>
      <c r="AHU59" s="802"/>
      <c r="AHV59" s="802"/>
      <c r="AHW59" s="802"/>
      <c r="AHX59" s="802"/>
      <c r="AHY59" s="802"/>
      <c r="AHZ59" s="802"/>
      <c r="AIA59" s="802"/>
      <c r="AIB59" s="802"/>
      <c r="AIC59" s="802"/>
      <c r="AID59" s="802"/>
      <c r="AIE59" s="802"/>
      <c r="AIF59" s="802"/>
      <c r="AIG59" s="802"/>
      <c r="AIH59" s="802"/>
      <c r="AII59" s="802"/>
      <c r="AIJ59" s="802"/>
      <c r="AQE59" s="802"/>
      <c r="AQF59" s="802"/>
      <c r="AQG59" s="802"/>
      <c r="AQH59" s="802"/>
      <c r="AQI59" s="802"/>
      <c r="AQJ59" s="802"/>
      <c r="AQK59" s="802"/>
      <c r="AQL59" s="802"/>
      <c r="AQM59" s="802"/>
      <c r="AQN59" s="802"/>
      <c r="AQO59" s="802"/>
      <c r="AQP59" s="802"/>
      <c r="AQQ59" s="802"/>
      <c r="AQR59" s="802"/>
      <c r="AQS59" s="802"/>
      <c r="AQT59" s="802"/>
      <c r="AQU59" s="802"/>
      <c r="AQV59" s="802"/>
      <c r="AQW59" s="802"/>
      <c r="AQX59" s="802"/>
      <c r="AQY59" s="802"/>
      <c r="AQZ59" s="802"/>
      <c r="ARA59" s="802"/>
      <c r="ARB59" s="802"/>
      <c r="ARC59" s="802"/>
      <c r="ARD59" s="802"/>
      <c r="ARE59" s="802"/>
      <c r="ARF59" s="802"/>
      <c r="ARG59" s="802"/>
      <c r="ARH59" s="802"/>
      <c r="ARI59" s="802"/>
      <c r="ARJ59" s="802"/>
      <c r="ARK59" s="802"/>
      <c r="ARL59" s="802"/>
      <c r="ARM59" s="802"/>
      <c r="ARN59" s="802"/>
      <c r="ARO59" s="802"/>
      <c r="ARP59" s="802"/>
      <c r="ARQ59" s="802"/>
      <c r="ARR59" s="802"/>
      <c r="ARS59" s="802"/>
      <c r="ART59" s="802"/>
      <c r="ARU59" s="802"/>
      <c r="ARV59" s="802"/>
      <c r="ARW59" s="802"/>
      <c r="ARX59" s="802"/>
      <c r="ARY59" s="802"/>
      <c r="ARZ59" s="802"/>
      <c r="ASA59" s="802"/>
      <c r="ASB59" s="802"/>
      <c r="ASC59" s="802"/>
      <c r="ASD59" s="802"/>
      <c r="ASE59" s="802"/>
      <c r="ASF59" s="802"/>
      <c r="ASG59" s="802"/>
      <c r="ASH59" s="802"/>
      <c r="ASI59" s="802"/>
      <c r="ASJ59" s="802"/>
      <c r="ASK59" s="802"/>
      <c r="ASL59" s="802"/>
      <c r="ATP59" s="802"/>
      <c r="ATQ59" s="802"/>
      <c r="ATR59" s="802"/>
      <c r="ATS59" s="802"/>
      <c r="ATT59" s="802"/>
      <c r="ATU59" s="802"/>
      <c r="ATV59" s="802"/>
      <c r="ATW59" s="802"/>
      <c r="ATX59" s="802"/>
      <c r="ATY59" s="802"/>
      <c r="ATZ59" s="802"/>
      <c r="AUA59" s="802"/>
      <c r="AUB59" s="802"/>
      <c r="AUC59" s="802"/>
      <c r="AUD59" s="802"/>
      <c r="AUE59" s="802"/>
      <c r="AUF59" s="802"/>
      <c r="AUG59" s="802"/>
      <c r="AUH59" s="802"/>
      <c r="AUI59" s="802"/>
      <c r="AUJ59" s="802"/>
      <c r="AUK59" s="802"/>
      <c r="AUL59" s="802"/>
      <c r="AUM59" s="802"/>
      <c r="AUN59" s="802"/>
      <c r="AUO59" s="802"/>
      <c r="AUP59" s="801"/>
      <c r="AUQ59" s="802"/>
      <c r="AUR59" s="801"/>
      <c r="AUS59" s="802"/>
      <c r="AUT59" s="801"/>
      <c r="AUU59" s="802"/>
      <c r="AUV59" s="802"/>
      <c r="AUW59" s="802"/>
      <c r="AUX59" s="802"/>
      <c r="AUY59" s="802"/>
      <c r="AUZ59" s="802"/>
      <c r="AVA59" s="802"/>
      <c r="AVB59" s="802"/>
      <c r="AVC59" s="802"/>
      <c r="AVD59" s="802"/>
      <c r="AVE59" s="802"/>
      <c r="AVF59" s="802"/>
      <c r="AVG59" s="802"/>
      <c r="AVH59" s="802"/>
      <c r="AVI59" s="802"/>
      <c r="AVJ59" s="808"/>
      <c r="AVK59" s="808"/>
      <c r="AVL59" s="808"/>
      <c r="AVM59" s="808"/>
      <c r="AVN59" s="808"/>
      <c r="AVO59" s="808"/>
      <c r="AVP59" s="808"/>
      <c r="AVQ59" s="808"/>
      <c r="AVR59" s="808"/>
      <c r="AVS59" s="808"/>
      <c r="AVT59" s="808"/>
      <c r="AVU59" s="809"/>
      <c r="AVV59" s="809"/>
      <c r="AVW59" s="809"/>
      <c r="AVX59" s="809"/>
      <c r="AVY59" s="809"/>
      <c r="AVZ59" s="809"/>
      <c r="AWA59" s="809"/>
      <c r="AWB59" s="809"/>
      <c r="AWC59" s="809"/>
      <c r="AWD59" s="809"/>
      <c r="AWE59" s="809"/>
      <c r="AWF59" s="809"/>
      <c r="AWG59" s="809"/>
      <c r="AWH59" s="809"/>
      <c r="AWI59" s="809"/>
      <c r="AWJ59" s="809"/>
      <c r="AWK59" s="809"/>
      <c r="AWL59" s="809"/>
      <c r="AWM59" s="809"/>
      <c r="AWN59" s="809"/>
      <c r="AWO59" s="809"/>
      <c r="AWP59" s="809"/>
      <c r="AWQ59" s="809"/>
      <c r="AWR59" s="808"/>
      <c r="AWS59" s="761"/>
      <c r="AWT59" s="808"/>
      <c r="AWU59" s="809"/>
      <c r="AWV59" s="809"/>
      <c r="AWW59" s="809"/>
      <c r="AWX59" s="809"/>
      <c r="AWY59" s="809"/>
      <c r="AWZ59" s="809"/>
      <c r="AXA59" s="809"/>
      <c r="AXB59" s="809"/>
      <c r="AXC59" s="809"/>
      <c r="AXD59" s="809"/>
      <c r="AXE59" s="809"/>
      <c r="AXF59" s="809"/>
      <c r="AXG59" s="809"/>
      <c r="AXH59" s="809"/>
      <c r="AXI59" s="809"/>
      <c r="AXJ59" s="809"/>
      <c r="AXK59" s="809"/>
      <c r="AXL59" s="809"/>
      <c r="AXM59" s="809"/>
      <c r="AXN59" s="809"/>
      <c r="AXO59" s="809"/>
      <c r="AXP59" s="809"/>
      <c r="AXQ59" s="809"/>
      <c r="AXR59" s="809"/>
      <c r="AXS59" s="809"/>
      <c r="AXT59" s="809"/>
      <c r="AXU59" s="809"/>
      <c r="AXV59" s="809"/>
      <c r="AXW59" s="809"/>
      <c r="AXX59" s="809"/>
      <c r="AXY59" s="809"/>
      <c r="AXZ59" s="809"/>
      <c r="AYA59" s="809"/>
      <c r="AYB59" s="809"/>
      <c r="AYC59" s="809"/>
      <c r="AYD59" s="808"/>
      <c r="AYE59" s="808"/>
      <c r="AYF59" s="809"/>
      <c r="AYG59" s="808"/>
      <c r="AYH59" s="810"/>
      <c r="AYI59" s="810"/>
      <c r="AYJ59" s="810"/>
      <c r="AYK59" s="810"/>
      <c r="AYL59" s="810"/>
      <c r="AYM59" s="810"/>
      <c r="AYN59" s="810"/>
      <c r="AYO59" s="810"/>
      <c r="AYP59" s="810"/>
      <c r="AYQ59" s="810"/>
      <c r="AYR59" s="810"/>
      <c r="AYS59" s="810"/>
      <c r="AYT59" s="810"/>
      <c r="AYU59" s="810"/>
      <c r="AYV59" s="810"/>
      <c r="AYW59" s="810"/>
      <c r="AYX59" s="810"/>
      <c r="AYY59" s="810"/>
      <c r="AYZ59" s="810"/>
      <c r="AZA59" s="810"/>
      <c r="AZB59" s="810"/>
      <c r="AZC59" s="810"/>
      <c r="AZD59" s="810"/>
      <c r="AZE59" s="810"/>
      <c r="AZF59" s="810"/>
      <c r="AZG59" s="810"/>
      <c r="AZH59" s="810"/>
      <c r="AZI59" s="810"/>
      <c r="AZJ59" s="810"/>
      <c r="AZK59" s="810"/>
      <c r="AZL59" s="810"/>
      <c r="AZM59" s="810"/>
      <c r="AZN59" s="810"/>
      <c r="AZO59" s="810"/>
      <c r="AZP59" s="809"/>
      <c r="AZQ59" s="802"/>
      <c r="AZR59" s="802"/>
      <c r="AZS59" s="802"/>
    </row>
    <row r="60" spans="45:920 1123:1371" s="793" customFormat="1" ht="13.5">
      <c r="AS60" s="802"/>
      <c r="AT60" s="802"/>
      <c r="AU60" s="802"/>
      <c r="AV60" s="802"/>
      <c r="AW60" s="802"/>
      <c r="AX60" s="802"/>
      <c r="AY60" s="802"/>
      <c r="AZ60" s="802"/>
      <c r="BA60" s="802"/>
      <c r="BB60" s="802"/>
      <c r="BC60" s="802"/>
      <c r="BD60" s="802"/>
      <c r="BE60" s="802"/>
      <c r="BF60" s="802"/>
      <c r="BG60" s="802"/>
      <c r="BH60" s="802"/>
      <c r="BI60" s="802"/>
      <c r="BJ60" s="802"/>
      <c r="BK60" s="802"/>
      <c r="BL60" s="802"/>
      <c r="BM60" s="802"/>
      <c r="BN60" s="802"/>
      <c r="BO60" s="802"/>
      <c r="BP60" s="802"/>
      <c r="BQ60" s="802"/>
      <c r="BR60" s="802"/>
      <c r="BS60" s="802"/>
      <c r="BT60" s="802"/>
      <c r="BU60" s="802"/>
      <c r="BV60" s="802"/>
      <c r="BW60" s="802"/>
      <c r="BX60" s="802"/>
      <c r="BY60" s="802"/>
      <c r="BZ60" s="802"/>
      <c r="CA60" s="802"/>
      <c r="CB60" s="802"/>
      <c r="CC60" s="802"/>
      <c r="CD60" s="802"/>
      <c r="CE60" s="802"/>
      <c r="CF60" s="802"/>
      <c r="CG60" s="802"/>
      <c r="CH60" s="802"/>
      <c r="CI60" s="802"/>
      <c r="CJ60" s="802"/>
      <c r="CK60" s="802"/>
      <c r="CL60" s="802"/>
      <c r="CM60" s="802"/>
      <c r="CN60" s="802"/>
      <c r="CO60" s="802"/>
      <c r="CP60" s="802"/>
      <c r="CQ60" s="802"/>
      <c r="CR60" s="802"/>
      <c r="CS60" s="802"/>
      <c r="CT60" s="802"/>
      <c r="CU60" s="802"/>
      <c r="CV60" s="802"/>
      <c r="CW60" s="802"/>
      <c r="CX60" s="802"/>
      <c r="CY60" s="802"/>
      <c r="CZ60" s="802"/>
      <c r="DA60" s="802"/>
      <c r="DB60" s="802"/>
      <c r="DC60" s="802"/>
      <c r="DD60" s="802"/>
      <c r="DE60" s="802"/>
      <c r="DF60" s="802"/>
      <c r="DG60" s="802"/>
      <c r="DH60" s="802"/>
      <c r="DI60" s="802"/>
      <c r="DJ60" s="802"/>
      <c r="DK60" s="802"/>
      <c r="DL60" s="802"/>
      <c r="DM60" s="802"/>
      <c r="DN60" s="802"/>
      <c r="DO60" s="802"/>
      <c r="DP60" s="802"/>
      <c r="DQ60" s="802"/>
      <c r="DR60" s="802"/>
      <c r="DS60" s="802"/>
      <c r="DT60" s="802"/>
      <c r="DU60" s="802"/>
      <c r="DV60" s="802"/>
      <c r="DW60" s="802"/>
      <c r="DX60" s="802"/>
      <c r="DY60" s="802"/>
      <c r="DZ60" s="802"/>
      <c r="EA60" s="802"/>
      <c r="EB60" s="802"/>
      <c r="EC60" s="802"/>
      <c r="ED60" s="802"/>
      <c r="EE60" s="802"/>
      <c r="EF60" s="802"/>
      <c r="EG60" s="802"/>
      <c r="EH60" s="802"/>
      <c r="EI60" s="802"/>
      <c r="EJ60" s="802"/>
      <c r="EK60" s="802"/>
      <c r="EL60" s="802"/>
      <c r="EM60" s="802"/>
      <c r="EN60" s="802"/>
      <c r="EO60" s="802"/>
      <c r="EP60" s="802"/>
      <c r="EQ60" s="802"/>
      <c r="ER60" s="802"/>
      <c r="ES60" s="802"/>
      <c r="ET60" s="802"/>
      <c r="EU60" s="802"/>
      <c r="EV60" s="802"/>
      <c r="EW60" s="802"/>
      <c r="EX60" s="802"/>
      <c r="EY60" s="802"/>
      <c r="EZ60" s="802"/>
      <c r="FA60" s="802"/>
      <c r="FB60" s="802"/>
      <c r="FC60" s="802"/>
      <c r="FD60" s="802"/>
      <c r="FE60" s="802"/>
      <c r="FF60" s="802"/>
      <c r="FG60" s="802"/>
      <c r="FH60" s="802"/>
      <c r="FI60" s="802"/>
      <c r="FJ60" s="802"/>
      <c r="FK60" s="802"/>
      <c r="FL60" s="802"/>
      <c r="FM60" s="802"/>
      <c r="FN60" s="802"/>
      <c r="FO60" s="802"/>
      <c r="FP60" s="802"/>
      <c r="FQ60" s="802"/>
      <c r="FR60" s="802"/>
      <c r="FS60" s="802"/>
      <c r="FT60" s="802"/>
      <c r="FU60" s="802"/>
      <c r="FV60" s="802"/>
      <c r="FW60" s="802"/>
      <c r="FX60" s="802"/>
      <c r="FY60" s="802"/>
      <c r="FZ60" s="802"/>
      <c r="GA60" s="802"/>
      <c r="GB60" s="802"/>
      <c r="GC60" s="802"/>
      <c r="GD60" s="802"/>
      <c r="GE60" s="802"/>
      <c r="GF60" s="802"/>
      <c r="GG60" s="802"/>
      <c r="GH60" s="802"/>
      <c r="GI60" s="802"/>
      <c r="GJ60" s="802"/>
      <c r="GK60" s="802"/>
      <c r="GL60" s="802"/>
      <c r="GM60" s="802"/>
      <c r="GN60" s="802"/>
      <c r="GO60" s="802"/>
      <c r="GP60" s="802"/>
      <c r="GQ60" s="802"/>
      <c r="GR60" s="802"/>
      <c r="GS60" s="802"/>
      <c r="GT60" s="802"/>
      <c r="GU60" s="802"/>
      <c r="GV60" s="802"/>
      <c r="GW60" s="802"/>
      <c r="GX60" s="802"/>
      <c r="GY60" s="802"/>
      <c r="GZ60" s="802"/>
      <c r="HA60" s="802"/>
      <c r="HB60" s="802"/>
      <c r="HC60" s="802"/>
      <c r="HD60" s="802"/>
      <c r="HE60" s="802"/>
      <c r="HF60" s="802"/>
      <c r="HG60" s="802"/>
      <c r="HH60" s="802"/>
      <c r="HI60" s="802"/>
      <c r="HJ60" s="802"/>
      <c r="HK60" s="802"/>
      <c r="HL60" s="802"/>
      <c r="HM60" s="802"/>
      <c r="HN60" s="802"/>
      <c r="HO60" s="802"/>
      <c r="HP60" s="802"/>
      <c r="HQ60" s="802"/>
      <c r="HR60" s="802"/>
      <c r="HS60" s="802"/>
      <c r="HT60" s="802"/>
      <c r="HU60" s="802"/>
      <c r="HV60" s="802"/>
      <c r="HW60" s="802"/>
      <c r="HX60" s="802"/>
      <c r="HY60" s="802"/>
      <c r="HZ60" s="802"/>
      <c r="IA60" s="802"/>
      <c r="IB60" s="802"/>
      <c r="IC60" s="802"/>
      <c r="ID60" s="802"/>
      <c r="IE60" s="802"/>
      <c r="IF60" s="802"/>
      <c r="IG60" s="802"/>
      <c r="IH60" s="802"/>
      <c r="II60" s="802"/>
      <c r="IJ60" s="802"/>
      <c r="IK60" s="802"/>
      <c r="IL60" s="802"/>
      <c r="IM60" s="802"/>
      <c r="IN60" s="802"/>
      <c r="IO60" s="802"/>
      <c r="IP60" s="802"/>
      <c r="IQ60" s="802"/>
      <c r="IR60" s="802"/>
      <c r="IS60" s="802"/>
      <c r="IT60" s="802"/>
      <c r="IU60" s="802"/>
      <c r="IV60" s="802"/>
      <c r="IW60" s="802"/>
      <c r="IX60" s="802"/>
      <c r="IY60" s="802"/>
      <c r="IZ60" s="802"/>
      <c r="JA60" s="802"/>
      <c r="JB60" s="802"/>
      <c r="JC60" s="802"/>
      <c r="JD60" s="802"/>
      <c r="JE60" s="802"/>
      <c r="JF60" s="802"/>
      <c r="JG60" s="802"/>
      <c r="JH60" s="802"/>
      <c r="JI60" s="802"/>
      <c r="JJ60" s="802"/>
      <c r="JK60" s="802"/>
      <c r="JL60" s="802"/>
      <c r="JM60" s="802"/>
      <c r="JN60" s="802"/>
      <c r="JO60" s="802"/>
      <c r="JP60" s="802"/>
      <c r="JQ60" s="802"/>
      <c r="JR60" s="802"/>
      <c r="JS60" s="802"/>
      <c r="JT60" s="802"/>
      <c r="JU60" s="802"/>
      <c r="JV60" s="802"/>
      <c r="JW60" s="802"/>
      <c r="JX60" s="802"/>
      <c r="JY60" s="802"/>
      <c r="JZ60" s="802"/>
      <c r="KA60" s="802"/>
      <c r="KB60" s="802"/>
      <c r="KC60" s="802"/>
      <c r="KD60" s="802"/>
      <c r="KE60" s="802"/>
      <c r="KF60" s="802"/>
      <c r="KG60" s="802"/>
      <c r="KH60" s="802"/>
      <c r="KI60" s="802"/>
      <c r="KJ60" s="802"/>
      <c r="KK60" s="802"/>
      <c r="KL60" s="802"/>
      <c r="KM60" s="802"/>
      <c r="KN60" s="802"/>
      <c r="KO60" s="802"/>
      <c r="KP60" s="802"/>
      <c r="KQ60" s="802"/>
      <c r="KR60" s="802"/>
      <c r="KS60" s="802"/>
      <c r="KT60" s="802"/>
      <c r="KU60" s="802"/>
      <c r="KV60" s="802"/>
      <c r="KW60" s="802"/>
      <c r="KX60" s="802"/>
      <c r="KY60" s="802"/>
      <c r="KZ60" s="802"/>
      <c r="LA60" s="802"/>
      <c r="LB60" s="802"/>
      <c r="LC60" s="802"/>
      <c r="LD60" s="802"/>
      <c r="LE60" s="802"/>
      <c r="LF60" s="802"/>
      <c r="LG60" s="802"/>
      <c r="LH60" s="802"/>
      <c r="LI60" s="802"/>
      <c r="LJ60" s="802"/>
      <c r="LK60" s="802"/>
      <c r="LL60" s="802"/>
      <c r="LM60" s="802"/>
      <c r="LN60" s="802"/>
      <c r="LO60" s="802"/>
      <c r="LP60" s="802"/>
      <c r="LQ60" s="802"/>
      <c r="LR60" s="802"/>
      <c r="LS60" s="802"/>
      <c r="LT60" s="802"/>
      <c r="LU60" s="802"/>
      <c r="LV60" s="802"/>
      <c r="LW60" s="802"/>
      <c r="LX60" s="802"/>
      <c r="LY60" s="802"/>
      <c r="LZ60" s="802"/>
      <c r="MA60" s="802"/>
      <c r="MB60" s="802"/>
      <c r="MC60" s="802"/>
      <c r="MD60" s="802"/>
      <c r="ME60" s="802"/>
      <c r="MF60" s="802"/>
      <c r="MG60" s="802"/>
      <c r="MH60" s="802"/>
      <c r="MI60" s="802"/>
      <c r="MJ60" s="802"/>
      <c r="MK60" s="802"/>
      <c r="ML60" s="802"/>
      <c r="MM60" s="802"/>
      <c r="MN60" s="802"/>
      <c r="MO60" s="802"/>
      <c r="MP60" s="802"/>
      <c r="MQ60" s="802"/>
      <c r="MR60" s="802"/>
      <c r="MS60" s="802"/>
      <c r="MT60" s="802"/>
      <c r="MU60" s="802"/>
      <c r="MV60" s="802"/>
      <c r="MW60" s="802"/>
      <c r="MX60" s="802"/>
      <c r="MY60" s="802"/>
      <c r="MZ60" s="802"/>
      <c r="NA60" s="802"/>
      <c r="NB60" s="802"/>
      <c r="NC60" s="802"/>
      <c r="ND60" s="802"/>
      <c r="NE60" s="802"/>
      <c r="NF60" s="802"/>
      <c r="NG60" s="802"/>
      <c r="NH60" s="802"/>
      <c r="NI60" s="802"/>
      <c r="NJ60" s="802"/>
      <c r="NK60" s="802"/>
      <c r="NL60" s="802"/>
      <c r="NM60" s="802"/>
      <c r="NN60" s="802"/>
      <c r="NO60" s="802"/>
      <c r="NP60" s="802"/>
      <c r="NQ60" s="802"/>
      <c r="NR60" s="802"/>
      <c r="NS60" s="802"/>
      <c r="NT60" s="802"/>
      <c r="NU60" s="802"/>
      <c r="NV60" s="802"/>
      <c r="NW60" s="802"/>
      <c r="NX60" s="802"/>
      <c r="NY60" s="802"/>
      <c r="NZ60" s="802"/>
      <c r="OA60" s="802"/>
      <c r="OB60" s="802"/>
      <c r="OC60" s="802"/>
      <c r="OD60" s="802"/>
      <c r="OE60" s="802"/>
      <c r="OF60" s="802"/>
      <c r="OG60" s="802"/>
      <c r="OH60" s="802"/>
      <c r="OI60" s="802"/>
      <c r="OJ60" s="802"/>
      <c r="OK60" s="802"/>
      <c r="OL60" s="802"/>
      <c r="OM60" s="802"/>
      <c r="ON60" s="802"/>
      <c r="OO60" s="802"/>
      <c r="OP60" s="802"/>
      <c r="OQ60" s="802"/>
      <c r="OR60" s="802"/>
      <c r="OS60" s="802"/>
      <c r="OT60" s="802"/>
      <c r="OU60" s="802"/>
      <c r="OV60" s="802"/>
      <c r="OW60" s="802"/>
      <c r="OX60" s="802"/>
      <c r="OY60" s="802"/>
      <c r="OZ60" s="802"/>
      <c r="PA60" s="802"/>
      <c r="PB60" s="802"/>
      <c r="PC60" s="802"/>
      <c r="PD60" s="802"/>
      <c r="PE60" s="802"/>
      <c r="PF60" s="802"/>
      <c r="PG60" s="802"/>
      <c r="PH60" s="802"/>
      <c r="PI60" s="802"/>
      <c r="PJ60" s="802"/>
      <c r="PK60" s="802"/>
      <c r="PL60" s="802"/>
      <c r="PM60" s="802"/>
      <c r="PN60" s="802"/>
      <c r="PO60" s="802"/>
      <c r="PP60" s="802"/>
      <c r="PQ60" s="802"/>
      <c r="PR60" s="802"/>
      <c r="PS60" s="802"/>
      <c r="PT60" s="802"/>
      <c r="PU60" s="802"/>
      <c r="PV60" s="802"/>
      <c r="PW60" s="802"/>
      <c r="PX60" s="802"/>
      <c r="PY60" s="802"/>
      <c r="PZ60" s="802"/>
      <c r="QA60" s="802"/>
      <c r="QB60" s="802"/>
      <c r="QC60" s="802"/>
      <c r="QD60" s="802"/>
      <c r="QE60" s="802"/>
      <c r="QF60" s="802"/>
      <c r="QG60" s="802"/>
      <c r="QH60" s="802"/>
      <c r="QI60" s="802"/>
      <c r="QJ60" s="802"/>
      <c r="QK60" s="802"/>
      <c r="QL60" s="802"/>
      <c r="QM60" s="802"/>
      <c r="QN60" s="802"/>
      <c r="QO60" s="802"/>
      <c r="QP60" s="802"/>
      <c r="QQ60" s="802"/>
      <c r="QR60" s="802"/>
      <c r="QS60" s="802"/>
      <c r="QT60" s="802"/>
      <c r="QU60" s="802"/>
      <c r="QV60" s="802"/>
      <c r="QW60" s="802"/>
      <c r="QX60" s="802"/>
      <c r="QY60" s="802"/>
      <c r="QZ60" s="802"/>
      <c r="RA60" s="802"/>
      <c r="RB60" s="802"/>
      <c r="RC60" s="802"/>
      <c r="RD60" s="802"/>
      <c r="RE60" s="802"/>
      <c r="RF60" s="802"/>
      <c r="RG60" s="802"/>
      <c r="RH60" s="802"/>
      <c r="RI60" s="802"/>
      <c r="RJ60" s="802"/>
      <c r="RK60" s="802"/>
      <c r="RL60" s="802"/>
      <c r="RM60" s="802"/>
      <c r="RN60" s="802"/>
      <c r="RO60" s="802"/>
      <c r="RP60" s="802"/>
      <c r="RQ60" s="802"/>
      <c r="RR60" s="802"/>
      <c r="RS60" s="802"/>
      <c r="RT60" s="802"/>
      <c r="RU60" s="802"/>
      <c r="RV60" s="802"/>
      <c r="RW60" s="802"/>
      <c r="RX60" s="802"/>
      <c r="RY60" s="802"/>
      <c r="RZ60" s="802"/>
      <c r="SA60" s="802"/>
      <c r="SB60" s="802"/>
      <c r="SC60" s="802"/>
      <c r="SD60" s="802"/>
      <c r="SE60" s="802"/>
      <c r="SF60" s="802"/>
      <c r="SG60" s="802"/>
      <c r="SH60" s="802"/>
      <c r="SI60" s="802"/>
      <c r="SJ60" s="802"/>
      <c r="SK60" s="802"/>
      <c r="SL60" s="802"/>
      <c r="SM60" s="802"/>
      <c r="SN60" s="802"/>
      <c r="SO60" s="802"/>
      <c r="SP60" s="802"/>
      <c r="SQ60" s="802"/>
      <c r="SR60" s="802"/>
      <c r="SS60" s="802"/>
      <c r="ST60" s="802"/>
      <c r="SU60" s="802"/>
      <c r="SV60" s="802"/>
      <c r="SW60" s="802"/>
      <c r="SX60" s="802"/>
      <c r="SY60" s="802"/>
      <c r="SZ60" s="802"/>
      <c r="TA60" s="802"/>
      <c r="TB60" s="802"/>
      <c r="TC60" s="802"/>
      <c r="TD60" s="802"/>
      <c r="TE60" s="802"/>
      <c r="TF60" s="802"/>
      <c r="TG60" s="802"/>
      <c r="TH60" s="802"/>
      <c r="TI60" s="802"/>
      <c r="TJ60" s="802"/>
      <c r="TK60" s="802"/>
      <c r="TL60" s="802"/>
      <c r="TM60" s="802"/>
      <c r="TN60" s="802"/>
      <c r="TO60" s="802"/>
      <c r="TP60" s="802"/>
      <c r="TQ60" s="802"/>
      <c r="TR60" s="802"/>
      <c r="TS60" s="802"/>
      <c r="TT60" s="802"/>
      <c r="TU60" s="802"/>
      <c r="TV60" s="802"/>
      <c r="TW60" s="802"/>
      <c r="TX60" s="802"/>
      <c r="TY60" s="802"/>
      <c r="TZ60" s="802"/>
      <c r="UA60" s="802"/>
      <c r="UB60" s="802"/>
      <c r="UC60" s="802"/>
      <c r="UD60" s="802"/>
      <c r="UE60" s="802"/>
      <c r="UF60" s="802"/>
      <c r="UG60" s="802"/>
      <c r="UH60" s="802"/>
      <c r="UI60" s="802"/>
      <c r="UJ60" s="802"/>
      <c r="UK60" s="802"/>
      <c r="UL60" s="802"/>
      <c r="UM60" s="802"/>
      <c r="UN60" s="802"/>
      <c r="UO60" s="802"/>
      <c r="UP60" s="802"/>
      <c r="UQ60" s="802"/>
      <c r="UR60" s="802"/>
      <c r="US60" s="802"/>
      <c r="UT60" s="802"/>
      <c r="UU60" s="802"/>
      <c r="UV60" s="802"/>
      <c r="UW60" s="802"/>
      <c r="UX60" s="802"/>
      <c r="UY60" s="802"/>
      <c r="UZ60" s="802"/>
      <c r="VA60" s="802"/>
      <c r="VB60" s="802"/>
      <c r="VC60" s="802"/>
      <c r="VD60" s="802"/>
      <c r="VE60" s="802"/>
      <c r="VF60" s="802"/>
      <c r="VG60" s="802"/>
      <c r="VH60" s="802"/>
      <c r="VI60" s="802"/>
      <c r="VJ60" s="802"/>
      <c r="VK60" s="802"/>
      <c r="VL60" s="802"/>
      <c r="VM60" s="802"/>
      <c r="VN60" s="802"/>
      <c r="VO60" s="802"/>
      <c r="VP60" s="802"/>
      <c r="VQ60" s="802"/>
      <c r="VR60" s="802"/>
      <c r="VS60" s="802"/>
      <c r="VT60" s="802"/>
      <c r="VU60" s="802"/>
      <c r="VV60" s="802"/>
      <c r="VW60" s="802"/>
      <c r="VX60" s="802"/>
      <c r="VY60" s="802"/>
      <c r="VZ60" s="802"/>
      <c r="WA60" s="802"/>
      <c r="WB60" s="802"/>
      <c r="WC60" s="802"/>
      <c r="WD60" s="802"/>
      <c r="WE60" s="802"/>
      <c r="WF60" s="802"/>
      <c r="WG60" s="802"/>
      <c r="WH60" s="802"/>
      <c r="WI60" s="802"/>
      <c r="WJ60" s="802"/>
      <c r="WK60" s="802"/>
      <c r="WL60" s="802"/>
      <c r="WM60" s="802"/>
      <c r="WN60" s="802"/>
      <c r="WO60" s="802"/>
      <c r="WP60" s="802"/>
      <c r="WQ60" s="802"/>
      <c r="WR60" s="802"/>
      <c r="WS60" s="802"/>
      <c r="WT60" s="802"/>
      <c r="WU60" s="802"/>
      <c r="WV60" s="802"/>
      <c r="WW60" s="802"/>
      <c r="WX60" s="802"/>
      <c r="WY60" s="802"/>
      <c r="WZ60" s="802"/>
      <c r="XA60" s="802"/>
      <c r="XB60" s="802"/>
      <c r="XC60" s="802"/>
      <c r="XD60" s="802"/>
      <c r="XE60" s="802"/>
      <c r="XF60" s="802"/>
      <c r="XG60" s="802"/>
      <c r="XH60" s="802"/>
      <c r="XI60" s="802"/>
      <c r="XJ60" s="802"/>
      <c r="XK60" s="802"/>
      <c r="XL60" s="802"/>
      <c r="XM60" s="802"/>
      <c r="XN60" s="802"/>
      <c r="XO60" s="802"/>
      <c r="XP60" s="802"/>
      <c r="XQ60" s="802"/>
      <c r="XR60" s="802"/>
      <c r="XS60" s="802"/>
      <c r="XT60" s="802"/>
      <c r="XU60" s="802"/>
      <c r="XV60" s="802"/>
      <c r="XW60" s="802"/>
      <c r="XX60" s="802"/>
      <c r="XY60" s="802"/>
      <c r="XZ60" s="802"/>
      <c r="YA60" s="802"/>
      <c r="YB60" s="802"/>
      <c r="YC60" s="802"/>
      <c r="YD60" s="802"/>
      <c r="YE60" s="802"/>
      <c r="YF60" s="802"/>
      <c r="YG60" s="802"/>
      <c r="YH60" s="802"/>
      <c r="YI60" s="802"/>
      <c r="YJ60" s="802"/>
      <c r="YK60" s="802"/>
      <c r="YL60" s="802"/>
      <c r="YM60" s="802"/>
      <c r="YN60" s="802"/>
      <c r="YO60" s="802"/>
      <c r="YP60" s="802"/>
      <c r="YQ60" s="802"/>
      <c r="YR60" s="802"/>
      <c r="YS60" s="802"/>
      <c r="YT60" s="802"/>
      <c r="YU60" s="802"/>
      <c r="YV60" s="802"/>
      <c r="YW60" s="802"/>
      <c r="YX60" s="802"/>
      <c r="YY60" s="802"/>
      <c r="YZ60" s="802"/>
      <c r="ZA60" s="802"/>
      <c r="ZB60" s="802"/>
      <c r="ZC60" s="802"/>
      <c r="ZD60" s="802"/>
      <c r="ZE60" s="802"/>
      <c r="ZF60" s="802"/>
      <c r="ZG60" s="802"/>
      <c r="ZH60" s="802"/>
      <c r="ZI60" s="802"/>
      <c r="ZJ60" s="802"/>
      <c r="ZK60" s="802"/>
      <c r="ZL60" s="802"/>
      <c r="ZM60" s="802"/>
      <c r="ZN60" s="802"/>
      <c r="ZO60" s="802"/>
      <c r="ZP60" s="802"/>
      <c r="ZQ60" s="802"/>
      <c r="ZR60" s="802"/>
      <c r="ZS60" s="802"/>
      <c r="ZT60" s="802"/>
      <c r="ZU60" s="802"/>
      <c r="ZV60" s="802"/>
      <c r="ZW60" s="802"/>
      <c r="ZX60" s="802"/>
      <c r="ZY60" s="802"/>
      <c r="ZZ60" s="802"/>
      <c r="AAA60" s="802"/>
      <c r="AAB60" s="802"/>
      <c r="AAC60" s="802"/>
      <c r="AAD60" s="802"/>
      <c r="AAE60" s="802"/>
      <c r="AAF60" s="802"/>
      <c r="AAG60" s="802"/>
      <c r="AAH60" s="802"/>
      <c r="AAI60" s="802"/>
      <c r="AAJ60" s="802"/>
      <c r="AAK60" s="802"/>
      <c r="AAL60" s="802"/>
      <c r="AAM60" s="802"/>
      <c r="AAN60" s="802"/>
      <c r="AAO60" s="802"/>
      <c r="AAP60" s="802"/>
      <c r="AAQ60" s="802"/>
      <c r="AAR60" s="802"/>
      <c r="AAS60" s="802"/>
      <c r="AAT60" s="802"/>
      <c r="AAU60" s="802"/>
      <c r="AAV60" s="802"/>
      <c r="AAW60" s="802"/>
      <c r="AAX60" s="802"/>
      <c r="AAY60" s="802"/>
      <c r="AAZ60" s="802"/>
      <c r="ABA60" s="802"/>
      <c r="ABB60" s="802"/>
      <c r="ABC60" s="802"/>
      <c r="ABD60" s="802"/>
      <c r="ABE60" s="802"/>
      <c r="ABF60" s="802"/>
      <c r="ABG60" s="802"/>
      <c r="ABH60" s="802"/>
      <c r="ABI60" s="802"/>
      <c r="ABJ60" s="802"/>
      <c r="ABK60" s="802"/>
      <c r="ABL60" s="802"/>
      <c r="ABM60" s="802"/>
      <c r="ABN60" s="802"/>
      <c r="ABO60" s="802"/>
      <c r="ABP60" s="802"/>
      <c r="ABQ60" s="802"/>
      <c r="ABR60" s="802"/>
      <c r="ABS60" s="802"/>
      <c r="ABT60" s="802"/>
      <c r="ABU60" s="802"/>
      <c r="ABV60" s="802"/>
      <c r="ABW60" s="802"/>
      <c r="ABX60" s="802"/>
      <c r="ABY60" s="802"/>
      <c r="ABZ60" s="802"/>
      <c r="ACA60" s="802"/>
      <c r="ACB60" s="802"/>
      <c r="ACC60" s="802"/>
      <c r="ACD60" s="802"/>
      <c r="ACE60" s="802"/>
      <c r="ACF60" s="802"/>
      <c r="ACG60" s="802"/>
      <c r="ACH60" s="802"/>
      <c r="ACI60" s="802"/>
      <c r="ACJ60" s="802"/>
      <c r="ACK60" s="802"/>
      <c r="ACL60" s="802"/>
      <c r="ACM60" s="802"/>
      <c r="ACN60" s="802"/>
      <c r="ACO60" s="802"/>
      <c r="ACP60" s="802"/>
      <c r="ACQ60" s="802"/>
      <c r="ACR60" s="802"/>
      <c r="ACS60" s="802"/>
      <c r="ACT60" s="802"/>
      <c r="ACU60" s="802"/>
      <c r="ACV60" s="802"/>
      <c r="ACW60" s="802"/>
      <c r="ACX60" s="802"/>
      <c r="ACY60" s="802"/>
      <c r="ACZ60" s="802"/>
      <c r="ADA60" s="802"/>
      <c r="ADB60" s="802"/>
      <c r="ADC60" s="802"/>
      <c r="ADD60" s="802"/>
      <c r="ADE60" s="802"/>
      <c r="ADF60" s="802"/>
      <c r="ADG60" s="802"/>
      <c r="ADH60" s="802"/>
      <c r="ADI60" s="802"/>
      <c r="ADJ60" s="802"/>
      <c r="ADK60" s="802"/>
      <c r="ADL60" s="802"/>
      <c r="ADM60" s="802"/>
      <c r="ADN60" s="802"/>
      <c r="ADO60" s="802"/>
      <c r="ADP60" s="802"/>
      <c r="ADQ60" s="802"/>
      <c r="ADR60" s="802"/>
      <c r="ADS60" s="802"/>
      <c r="ADT60" s="802"/>
      <c r="ADU60" s="802"/>
      <c r="ADV60" s="802"/>
      <c r="ADW60" s="802"/>
      <c r="ADX60" s="802"/>
      <c r="ADY60" s="802"/>
      <c r="ADZ60" s="802"/>
      <c r="AEA60" s="802"/>
      <c r="AEB60" s="802"/>
      <c r="AEC60" s="802"/>
      <c r="AED60" s="802"/>
      <c r="AEE60" s="802"/>
      <c r="AEF60" s="802"/>
      <c r="AEG60" s="802"/>
      <c r="AEH60" s="802"/>
      <c r="AEI60" s="802"/>
      <c r="AEJ60" s="802"/>
      <c r="AEK60" s="802"/>
      <c r="AEL60" s="802"/>
      <c r="AEM60" s="802"/>
      <c r="AEN60" s="802"/>
      <c r="AEO60" s="802"/>
      <c r="AEP60" s="802"/>
      <c r="AEQ60" s="802"/>
      <c r="AER60" s="802"/>
      <c r="AES60" s="802"/>
      <c r="AET60" s="802"/>
      <c r="AEU60" s="802"/>
      <c r="AEV60" s="802"/>
      <c r="AEW60" s="802"/>
      <c r="AEX60" s="802"/>
      <c r="AEY60" s="802"/>
      <c r="AEZ60" s="802"/>
      <c r="AFA60" s="802"/>
      <c r="AFB60" s="802"/>
      <c r="AFC60" s="802"/>
      <c r="AFD60" s="802"/>
      <c r="AFE60" s="802"/>
      <c r="AFF60" s="802"/>
      <c r="AFG60" s="802"/>
      <c r="AFH60" s="802"/>
      <c r="AFI60" s="802"/>
      <c r="AFJ60" s="802"/>
      <c r="AFK60" s="802"/>
      <c r="AFL60" s="802"/>
      <c r="AFM60" s="802"/>
      <c r="AFN60" s="802"/>
      <c r="AFO60" s="802"/>
      <c r="AFP60" s="802"/>
      <c r="AFQ60" s="802"/>
      <c r="AFR60" s="802"/>
      <c r="AFS60" s="802"/>
      <c r="AFT60" s="802"/>
      <c r="AFU60" s="802"/>
      <c r="AFV60" s="802"/>
      <c r="AFW60" s="802"/>
      <c r="AFX60" s="802"/>
      <c r="AFY60" s="802"/>
      <c r="AFZ60" s="802"/>
      <c r="AGA60" s="802"/>
      <c r="AGB60" s="802"/>
      <c r="AGC60" s="802"/>
      <c r="AGD60" s="802"/>
      <c r="AGE60" s="802"/>
      <c r="AGF60" s="802"/>
      <c r="AGG60" s="802"/>
      <c r="AGH60" s="802"/>
      <c r="AGI60" s="802"/>
      <c r="AGJ60" s="802"/>
      <c r="AGK60" s="802"/>
      <c r="AGL60" s="802"/>
      <c r="AGM60" s="802"/>
      <c r="AGN60" s="802"/>
      <c r="AGO60" s="802"/>
      <c r="AGP60" s="802"/>
      <c r="AGQ60" s="802"/>
      <c r="AGR60" s="802"/>
      <c r="AGS60" s="802"/>
      <c r="AGT60" s="802"/>
      <c r="AGU60" s="802"/>
      <c r="AGV60" s="802"/>
      <c r="AGW60" s="802"/>
      <c r="AGX60" s="802"/>
      <c r="AGY60" s="802"/>
      <c r="AGZ60" s="802"/>
      <c r="AHA60" s="802"/>
      <c r="AHB60" s="802"/>
      <c r="AHC60" s="802"/>
      <c r="AHD60" s="802"/>
      <c r="AHE60" s="802"/>
      <c r="AHF60" s="802"/>
      <c r="AHG60" s="802"/>
      <c r="AHH60" s="802"/>
      <c r="AHI60" s="802"/>
      <c r="AHJ60" s="802"/>
      <c r="AHK60" s="802"/>
      <c r="AHL60" s="802"/>
      <c r="AHM60" s="802"/>
      <c r="AHN60" s="802"/>
      <c r="AHO60" s="802"/>
      <c r="AHP60" s="802"/>
      <c r="AHQ60" s="802"/>
      <c r="AHR60" s="802"/>
      <c r="AHS60" s="802"/>
      <c r="AHT60" s="802"/>
      <c r="AHU60" s="802"/>
      <c r="AHV60" s="802"/>
      <c r="AHW60" s="802"/>
      <c r="AHX60" s="802"/>
      <c r="AHY60" s="802"/>
      <c r="AHZ60" s="802"/>
      <c r="AIA60" s="802"/>
      <c r="AIB60" s="802"/>
      <c r="AIC60" s="802"/>
      <c r="AID60" s="802"/>
      <c r="AIE60" s="802"/>
      <c r="AIF60" s="802"/>
      <c r="AIG60" s="802"/>
      <c r="AIH60" s="802"/>
      <c r="AII60" s="802"/>
      <c r="AIJ60" s="802"/>
      <c r="AQE60" s="802"/>
      <c r="AQF60" s="802"/>
      <c r="AQG60" s="802"/>
      <c r="AQH60" s="802"/>
      <c r="AQI60" s="802"/>
      <c r="AQJ60" s="802"/>
      <c r="AQK60" s="802"/>
      <c r="AQL60" s="802"/>
      <c r="AQM60" s="802"/>
      <c r="AQN60" s="802"/>
      <c r="AQO60" s="802"/>
      <c r="AQP60" s="802"/>
      <c r="AQQ60" s="802"/>
      <c r="AQR60" s="802"/>
      <c r="AQS60" s="802"/>
      <c r="AQT60" s="802"/>
      <c r="AQU60" s="802"/>
      <c r="AQV60" s="802"/>
      <c r="AQW60" s="802"/>
      <c r="AQX60" s="802"/>
      <c r="AQY60" s="802"/>
      <c r="AQZ60" s="802"/>
      <c r="ARA60" s="802"/>
      <c r="ARB60" s="802"/>
      <c r="ARC60" s="802"/>
      <c r="ARD60" s="802"/>
      <c r="ARE60" s="802"/>
      <c r="ARF60" s="802"/>
      <c r="ARG60" s="802"/>
      <c r="ARH60" s="802"/>
      <c r="ARI60" s="802"/>
      <c r="ARJ60" s="802"/>
      <c r="ARK60" s="802"/>
      <c r="ARL60" s="802"/>
      <c r="ARM60" s="802"/>
      <c r="ARN60" s="802"/>
      <c r="ARO60" s="802"/>
      <c r="ARP60" s="802"/>
      <c r="ARQ60" s="802"/>
      <c r="ARR60" s="802"/>
      <c r="ARS60" s="802"/>
      <c r="ART60" s="802"/>
      <c r="ARU60" s="802"/>
      <c r="ARV60" s="802"/>
      <c r="ARW60" s="802"/>
      <c r="ARX60" s="802"/>
      <c r="ARY60" s="802"/>
      <c r="ARZ60" s="802"/>
      <c r="ASA60" s="802"/>
      <c r="ASB60" s="802"/>
      <c r="ASC60" s="802"/>
      <c r="ASD60" s="802"/>
      <c r="ASE60" s="802"/>
      <c r="ASF60" s="802"/>
      <c r="ASG60" s="802"/>
      <c r="ASH60" s="802"/>
      <c r="ASI60" s="802"/>
      <c r="ASJ60" s="802"/>
      <c r="ASK60" s="802"/>
      <c r="ASL60" s="802"/>
      <c r="ATP60" s="802"/>
      <c r="ATQ60" s="802"/>
      <c r="ATR60" s="802"/>
      <c r="ATS60" s="802"/>
      <c r="ATT60" s="802"/>
      <c r="ATU60" s="802"/>
      <c r="ATV60" s="802"/>
      <c r="ATW60" s="802"/>
      <c r="ATX60" s="802"/>
      <c r="ATY60" s="802"/>
      <c r="ATZ60" s="802"/>
      <c r="AUA60" s="802"/>
      <c r="AUB60" s="802"/>
      <c r="AUC60" s="802"/>
      <c r="AUD60" s="802"/>
      <c r="AUE60" s="802"/>
      <c r="AUF60" s="802"/>
      <c r="AUG60" s="802"/>
      <c r="AUH60" s="802"/>
      <c r="AUI60" s="802"/>
      <c r="AUJ60" s="802"/>
      <c r="AUK60" s="802"/>
      <c r="AUL60" s="802"/>
      <c r="AUM60" s="802"/>
      <c r="AUN60" s="802"/>
      <c r="AUO60" s="802"/>
      <c r="AUP60" s="801"/>
      <c r="AUQ60" s="802"/>
      <c r="AUR60" s="801"/>
      <c r="AUS60" s="802"/>
      <c r="AUT60" s="801"/>
      <c r="AUU60" s="802"/>
      <c r="AUV60" s="802"/>
      <c r="AUW60" s="802"/>
      <c r="AUX60" s="802"/>
      <c r="AUY60" s="802"/>
      <c r="AUZ60" s="802"/>
      <c r="AVA60" s="802"/>
      <c r="AVB60" s="802"/>
      <c r="AVC60" s="802"/>
      <c r="AVD60" s="802"/>
      <c r="AVE60" s="802"/>
      <c r="AVF60" s="802"/>
      <c r="AVG60" s="802"/>
      <c r="AVH60" s="802"/>
      <c r="AVI60" s="802"/>
      <c r="AVJ60" s="808"/>
      <c r="AVK60" s="808"/>
      <c r="AVL60" s="808"/>
      <c r="AVM60" s="808"/>
      <c r="AVN60" s="808"/>
      <c r="AVO60" s="808"/>
      <c r="AVP60" s="808"/>
      <c r="AVQ60" s="808"/>
      <c r="AVR60" s="808"/>
      <c r="AVS60" s="808"/>
      <c r="AVT60" s="808"/>
      <c r="AVU60" s="809"/>
      <c r="AVV60" s="809"/>
      <c r="AVW60" s="809"/>
      <c r="AVX60" s="809"/>
      <c r="AVY60" s="809"/>
      <c r="AVZ60" s="809"/>
      <c r="AWA60" s="809"/>
      <c r="AWB60" s="809"/>
      <c r="AWC60" s="809"/>
      <c r="AWD60" s="809"/>
      <c r="AWE60" s="809"/>
      <c r="AWF60" s="809"/>
      <c r="AWG60" s="809"/>
      <c r="AWH60" s="809"/>
      <c r="AWI60" s="809"/>
      <c r="AWJ60" s="809"/>
      <c r="AWK60" s="809"/>
      <c r="AWL60" s="809"/>
      <c r="AWM60" s="809"/>
      <c r="AWN60" s="809"/>
      <c r="AWO60" s="809"/>
      <c r="AWP60" s="809"/>
      <c r="AWQ60" s="809"/>
      <c r="AWR60" s="808"/>
      <c r="AWS60" s="761"/>
      <c r="AWT60" s="808"/>
      <c r="AWU60" s="809"/>
      <c r="AWV60" s="809"/>
      <c r="AWW60" s="809"/>
      <c r="AWX60" s="809"/>
      <c r="AWY60" s="809"/>
      <c r="AWZ60" s="809"/>
      <c r="AXA60" s="809"/>
      <c r="AXB60" s="809"/>
      <c r="AXC60" s="809"/>
      <c r="AXD60" s="809"/>
      <c r="AXE60" s="809"/>
      <c r="AXF60" s="809"/>
      <c r="AXG60" s="809"/>
      <c r="AXH60" s="809"/>
      <c r="AXI60" s="809"/>
      <c r="AXJ60" s="809"/>
      <c r="AXK60" s="809"/>
      <c r="AXL60" s="809"/>
      <c r="AXM60" s="809"/>
      <c r="AXN60" s="809"/>
      <c r="AXO60" s="809"/>
      <c r="AXP60" s="809"/>
      <c r="AXQ60" s="809"/>
      <c r="AXR60" s="809"/>
      <c r="AXS60" s="809"/>
      <c r="AXT60" s="809"/>
      <c r="AXU60" s="809"/>
      <c r="AXV60" s="809"/>
      <c r="AXW60" s="809"/>
      <c r="AXX60" s="809"/>
      <c r="AXY60" s="809"/>
      <c r="AXZ60" s="809"/>
      <c r="AYA60" s="809"/>
      <c r="AYB60" s="809"/>
      <c r="AYC60" s="809"/>
      <c r="AYD60" s="808"/>
      <c r="AYE60" s="808"/>
      <c r="AYF60" s="809"/>
      <c r="AYG60" s="808"/>
      <c r="AYH60" s="810"/>
      <c r="AYI60" s="810"/>
      <c r="AYJ60" s="810"/>
      <c r="AYK60" s="810"/>
      <c r="AYL60" s="810"/>
      <c r="AYM60" s="810"/>
      <c r="AYN60" s="810"/>
      <c r="AYO60" s="810"/>
      <c r="AYP60" s="810"/>
      <c r="AYQ60" s="810"/>
      <c r="AYR60" s="810"/>
      <c r="AYS60" s="810"/>
      <c r="AYT60" s="810"/>
      <c r="AYU60" s="810"/>
      <c r="AYV60" s="810"/>
      <c r="AYW60" s="810"/>
      <c r="AYX60" s="810"/>
      <c r="AYY60" s="810"/>
      <c r="AYZ60" s="810"/>
      <c r="AZA60" s="810"/>
      <c r="AZB60" s="810"/>
      <c r="AZC60" s="810"/>
      <c r="AZD60" s="810"/>
      <c r="AZE60" s="810"/>
      <c r="AZF60" s="810"/>
      <c r="AZG60" s="810"/>
      <c r="AZH60" s="810"/>
      <c r="AZI60" s="810"/>
      <c r="AZJ60" s="810"/>
      <c r="AZK60" s="810"/>
      <c r="AZL60" s="810"/>
      <c r="AZM60" s="810"/>
      <c r="AZN60" s="810"/>
      <c r="AZO60" s="810"/>
      <c r="AZP60" s="809"/>
      <c r="AZQ60" s="802"/>
      <c r="AZR60" s="802"/>
      <c r="AZS60" s="802"/>
    </row>
    <row r="61" spans="45:920 1123:1371" s="793" customFormat="1" ht="13.5">
      <c r="AS61" s="802"/>
      <c r="AT61" s="802"/>
      <c r="AU61" s="802"/>
      <c r="AV61" s="802"/>
      <c r="AW61" s="802"/>
      <c r="AX61" s="802"/>
      <c r="AY61" s="802"/>
      <c r="AZ61" s="802"/>
      <c r="BA61" s="802"/>
      <c r="BB61" s="802"/>
      <c r="BC61" s="802"/>
      <c r="BD61" s="802"/>
      <c r="BE61" s="802"/>
      <c r="BF61" s="802"/>
      <c r="BG61" s="802"/>
      <c r="BH61" s="802"/>
      <c r="BI61" s="802"/>
      <c r="BJ61" s="802"/>
      <c r="BK61" s="802"/>
      <c r="BL61" s="802"/>
      <c r="BM61" s="802"/>
      <c r="BN61" s="802"/>
      <c r="BO61" s="802"/>
      <c r="BP61" s="802"/>
      <c r="BQ61" s="802"/>
      <c r="BR61" s="802"/>
      <c r="BS61" s="802"/>
      <c r="BT61" s="802"/>
      <c r="BU61" s="802"/>
      <c r="BV61" s="802"/>
      <c r="BW61" s="802"/>
      <c r="BX61" s="802"/>
      <c r="BY61" s="802"/>
      <c r="BZ61" s="802"/>
      <c r="CA61" s="802"/>
      <c r="CB61" s="802"/>
      <c r="CC61" s="802"/>
      <c r="CD61" s="802"/>
      <c r="CE61" s="802"/>
      <c r="CF61" s="802"/>
      <c r="CG61" s="802"/>
      <c r="CH61" s="802"/>
      <c r="CI61" s="802"/>
      <c r="CJ61" s="802"/>
      <c r="CK61" s="802"/>
      <c r="CL61" s="802"/>
      <c r="CM61" s="802"/>
      <c r="CN61" s="802"/>
      <c r="CO61" s="802"/>
      <c r="CP61" s="802"/>
      <c r="CQ61" s="802"/>
      <c r="CR61" s="802"/>
      <c r="CS61" s="802"/>
      <c r="CT61" s="802"/>
      <c r="CU61" s="802"/>
      <c r="CV61" s="802"/>
      <c r="CW61" s="802"/>
      <c r="CX61" s="802"/>
      <c r="CY61" s="802"/>
      <c r="CZ61" s="802"/>
      <c r="DA61" s="802"/>
      <c r="DB61" s="802"/>
      <c r="DC61" s="802"/>
      <c r="DD61" s="802"/>
      <c r="DE61" s="802"/>
      <c r="DF61" s="802"/>
      <c r="DG61" s="802"/>
      <c r="DH61" s="802"/>
      <c r="DI61" s="802"/>
      <c r="DJ61" s="802"/>
      <c r="DK61" s="802"/>
      <c r="DL61" s="802"/>
      <c r="DM61" s="802"/>
      <c r="DN61" s="802"/>
      <c r="DO61" s="802"/>
      <c r="DP61" s="802"/>
      <c r="DQ61" s="802"/>
      <c r="DR61" s="802"/>
      <c r="DS61" s="802"/>
      <c r="DT61" s="802"/>
      <c r="DU61" s="802"/>
      <c r="DV61" s="802"/>
      <c r="DW61" s="802"/>
      <c r="DX61" s="802"/>
      <c r="DY61" s="802"/>
      <c r="DZ61" s="802"/>
      <c r="EA61" s="802"/>
      <c r="EB61" s="802"/>
      <c r="EC61" s="802"/>
      <c r="ED61" s="802"/>
      <c r="EE61" s="802"/>
      <c r="EF61" s="802"/>
      <c r="EG61" s="802"/>
      <c r="EH61" s="802"/>
      <c r="EI61" s="802"/>
      <c r="EJ61" s="802"/>
      <c r="EK61" s="802"/>
      <c r="EL61" s="802"/>
      <c r="EM61" s="802"/>
      <c r="EN61" s="802"/>
      <c r="EO61" s="802"/>
      <c r="EP61" s="802"/>
      <c r="EQ61" s="802"/>
      <c r="ER61" s="802"/>
      <c r="ES61" s="802"/>
      <c r="ET61" s="802"/>
      <c r="EU61" s="802"/>
      <c r="EV61" s="802"/>
      <c r="EW61" s="802"/>
      <c r="EX61" s="802"/>
      <c r="EY61" s="802"/>
      <c r="EZ61" s="802"/>
      <c r="FA61" s="802"/>
      <c r="FB61" s="802"/>
      <c r="FC61" s="802"/>
      <c r="FD61" s="802"/>
      <c r="FE61" s="802"/>
      <c r="FF61" s="802"/>
      <c r="FG61" s="802"/>
      <c r="FH61" s="802"/>
      <c r="FI61" s="802"/>
      <c r="FJ61" s="802"/>
      <c r="FK61" s="802"/>
      <c r="FL61" s="802"/>
      <c r="FM61" s="802"/>
      <c r="FN61" s="802"/>
      <c r="FO61" s="802"/>
      <c r="FP61" s="802"/>
      <c r="FQ61" s="802"/>
      <c r="FR61" s="802"/>
      <c r="FS61" s="802"/>
      <c r="FT61" s="802"/>
      <c r="FU61" s="802"/>
      <c r="FV61" s="802"/>
      <c r="FW61" s="802"/>
      <c r="FX61" s="802"/>
      <c r="FY61" s="802"/>
      <c r="FZ61" s="802"/>
      <c r="GA61" s="802"/>
      <c r="GB61" s="802"/>
      <c r="GC61" s="802"/>
      <c r="GD61" s="802"/>
      <c r="GE61" s="802"/>
      <c r="GF61" s="802"/>
      <c r="GG61" s="802"/>
      <c r="GH61" s="802"/>
      <c r="GI61" s="802"/>
      <c r="GJ61" s="802"/>
      <c r="GK61" s="802"/>
      <c r="GL61" s="802"/>
      <c r="GM61" s="802"/>
      <c r="GN61" s="802"/>
      <c r="GO61" s="802"/>
      <c r="GP61" s="802"/>
      <c r="GQ61" s="802"/>
      <c r="GR61" s="802"/>
      <c r="GS61" s="802"/>
      <c r="GT61" s="802"/>
      <c r="GU61" s="802"/>
      <c r="GV61" s="802"/>
      <c r="GW61" s="802"/>
      <c r="GX61" s="802"/>
      <c r="GY61" s="802"/>
      <c r="GZ61" s="802"/>
      <c r="HA61" s="802"/>
      <c r="HB61" s="802"/>
      <c r="HC61" s="802"/>
      <c r="HD61" s="802"/>
      <c r="HE61" s="802"/>
      <c r="HF61" s="802"/>
      <c r="HG61" s="802"/>
      <c r="HH61" s="802"/>
      <c r="HI61" s="802"/>
      <c r="HJ61" s="802"/>
      <c r="HK61" s="802"/>
      <c r="HL61" s="802"/>
      <c r="HM61" s="802"/>
      <c r="HN61" s="802"/>
      <c r="HO61" s="802"/>
      <c r="HP61" s="802"/>
      <c r="HQ61" s="802"/>
      <c r="HR61" s="802"/>
      <c r="HS61" s="802"/>
      <c r="HT61" s="802"/>
      <c r="HU61" s="802"/>
      <c r="HV61" s="802"/>
      <c r="HW61" s="802"/>
      <c r="HX61" s="802"/>
      <c r="HY61" s="802"/>
      <c r="HZ61" s="802"/>
      <c r="IA61" s="802"/>
      <c r="IB61" s="802"/>
      <c r="IC61" s="802"/>
      <c r="ID61" s="802"/>
      <c r="IE61" s="802"/>
      <c r="IF61" s="802"/>
      <c r="IG61" s="802"/>
      <c r="IH61" s="802"/>
      <c r="II61" s="802"/>
      <c r="IJ61" s="802"/>
      <c r="IK61" s="802"/>
      <c r="IL61" s="802"/>
      <c r="IM61" s="802"/>
      <c r="IN61" s="802"/>
      <c r="IO61" s="802"/>
      <c r="IP61" s="802"/>
      <c r="IQ61" s="802"/>
      <c r="IR61" s="802"/>
      <c r="IS61" s="802"/>
      <c r="IT61" s="802"/>
      <c r="IU61" s="802"/>
      <c r="IV61" s="802"/>
      <c r="IW61" s="802"/>
      <c r="IX61" s="802"/>
      <c r="IY61" s="802"/>
      <c r="IZ61" s="802"/>
      <c r="JA61" s="802"/>
      <c r="JB61" s="802"/>
      <c r="JC61" s="802"/>
      <c r="JD61" s="802"/>
      <c r="JE61" s="802"/>
      <c r="JF61" s="802"/>
      <c r="JG61" s="802"/>
      <c r="JH61" s="802"/>
      <c r="JI61" s="802"/>
      <c r="JJ61" s="802"/>
      <c r="JK61" s="802"/>
      <c r="JL61" s="802"/>
      <c r="JM61" s="802"/>
      <c r="JN61" s="802"/>
      <c r="JO61" s="802"/>
      <c r="JP61" s="802"/>
      <c r="JQ61" s="802"/>
      <c r="JR61" s="802"/>
      <c r="JS61" s="802"/>
      <c r="JT61" s="802"/>
      <c r="JU61" s="802"/>
      <c r="JV61" s="802"/>
      <c r="JW61" s="802"/>
      <c r="JX61" s="802"/>
      <c r="JY61" s="802"/>
      <c r="JZ61" s="802"/>
      <c r="KA61" s="802"/>
      <c r="KB61" s="802"/>
      <c r="KC61" s="802"/>
      <c r="KD61" s="802"/>
      <c r="KE61" s="802"/>
      <c r="KF61" s="802"/>
      <c r="KG61" s="802"/>
      <c r="KH61" s="802"/>
      <c r="KI61" s="802"/>
      <c r="KJ61" s="802"/>
      <c r="KK61" s="802"/>
      <c r="KL61" s="802"/>
      <c r="KM61" s="802"/>
      <c r="KN61" s="802"/>
      <c r="KO61" s="802"/>
      <c r="KP61" s="802"/>
      <c r="KQ61" s="802"/>
      <c r="KR61" s="802"/>
      <c r="KS61" s="802"/>
      <c r="KT61" s="802"/>
      <c r="KU61" s="802"/>
      <c r="KV61" s="802"/>
      <c r="KW61" s="802"/>
      <c r="KX61" s="802"/>
      <c r="KY61" s="802"/>
      <c r="KZ61" s="802"/>
      <c r="LA61" s="802"/>
      <c r="LB61" s="802"/>
      <c r="LC61" s="802"/>
      <c r="LD61" s="802"/>
      <c r="LE61" s="802"/>
      <c r="LF61" s="802"/>
      <c r="LG61" s="802"/>
      <c r="LH61" s="802"/>
      <c r="LI61" s="802"/>
      <c r="LJ61" s="802"/>
      <c r="LK61" s="802"/>
      <c r="LL61" s="802"/>
      <c r="LM61" s="802"/>
      <c r="LN61" s="802"/>
      <c r="LO61" s="802"/>
      <c r="LP61" s="802"/>
      <c r="LQ61" s="802"/>
      <c r="LR61" s="802"/>
      <c r="LS61" s="802"/>
      <c r="LT61" s="802"/>
      <c r="LU61" s="802"/>
      <c r="LV61" s="802"/>
      <c r="LW61" s="802"/>
      <c r="LX61" s="802"/>
      <c r="LY61" s="802"/>
      <c r="LZ61" s="802"/>
      <c r="MA61" s="802"/>
      <c r="MB61" s="802"/>
      <c r="MC61" s="802"/>
      <c r="MD61" s="802"/>
      <c r="ME61" s="802"/>
      <c r="MF61" s="802"/>
      <c r="MG61" s="802"/>
      <c r="MH61" s="802"/>
      <c r="MI61" s="802"/>
      <c r="MJ61" s="802"/>
      <c r="MK61" s="802"/>
      <c r="ML61" s="802"/>
      <c r="MM61" s="802"/>
      <c r="MN61" s="802"/>
      <c r="MO61" s="802"/>
      <c r="MP61" s="802"/>
      <c r="MQ61" s="802"/>
      <c r="MR61" s="802"/>
      <c r="MS61" s="802"/>
      <c r="MT61" s="802"/>
      <c r="MU61" s="802"/>
      <c r="MV61" s="802"/>
      <c r="MW61" s="802"/>
      <c r="MX61" s="802"/>
      <c r="MY61" s="802"/>
      <c r="MZ61" s="802"/>
      <c r="NA61" s="802"/>
      <c r="NB61" s="802"/>
      <c r="NC61" s="802"/>
      <c r="ND61" s="802"/>
      <c r="NE61" s="802"/>
      <c r="NF61" s="802"/>
      <c r="NG61" s="802"/>
      <c r="NH61" s="802"/>
      <c r="NI61" s="802"/>
      <c r="NJ61" s="802"/>
      <c r="NK61" s="802"/>
      <c r="NL61" s="802"/>
      <c r="NM61" s="802"/>
      <c r="NN61" s="802"/>
      <c r="NO61" s="802"/>
      <c r="NP61" s="802"/>
      <c r="NQ61" s="802"/>
      <c r="NR61" s="802"/>
      <c r="NS61" s="802"/>
      <c r="NT61" s="802"/>
      <c r="NU61" s="802"/>
      <c r="NV61" s="802"/>
      <c r="NW61" s="802"/>
      <c r="NX61" s="802"/>
      <c r="NY61" s="802"/>
      <c r="NZ61" s="802"/>
      <c r="OA61" s="802"/>
      <c r="OB61" s="802"/>
      <c r="OC61" s="802"/>
      <c r="OD61" s="802"/>
      <c r="OE61" s="802"/>
      <c r="OF61" s="802"/>
      <c r="OG61" s="802"/>
      <c r="OH61" s="802"/>
      <c r="OI61" s="802"/>
      <c r="OJ61" s="802"/>
      <c r="OK61" s="802"/>
      <c r="OL61" s="802"/>
      <c r="OM61" s="802"/>
      <c r="ON61" s="802"/>
      <c r="OO61" s="802"/>
      <c r="OP61" s="802"/>
      <c r="OQ61" s="802"/>
      <c r="OR61" s="802"/>
      <c r="OS61" s="802"/>
      <c r="OT61" s="802"/>
      <c r="OU61" s="802"/>
      <c r="OV61" s="802"/>
      <c r="OW61" s="802"/>
      <c r="OX61" s="802"/>
      <c r="OY61" s="802"/>
      <c r="OZ61" s="802"/>
      <c r="PA61" s="802"/>
      <c r="PB61" s="802"/>
      <c r="PC61" s="802"/>
      <c r="PD61" s="802"/>
      <c r="PE61" s="802"/>
      <c r="PF61" s="802"/>
      <c r="PG61" s="802"/>
      <c r="PH61" s="802"/>
      <c r="PI61" s="802"/>
      <c r="PJ61" s="802"/>
      <c r="PK61" s="802"/>
      <c r="PL61" s="802"/>
      <c r="PM61" s="802"/>
      <c r="PN61" s="802"/>
      <c r="PO61" s="802"/>
      <c r="PP61" s="802"/>
      <c r="PQ61" s="802"/>
      <c r="PR61" s="802"/>
      <c r="PS61" s="802"/>
      <c r="PT61" s="802"/>
      <c r="PU61" s="802"/>
      <c r="PV61" s="802"/>
      <c r="PW61" s="802"/>
      <c r="PX61" s="802"/>
      <c r="PY61" s="802"/>
      <c r="PZ61" s="802"/>
      <c r="QA61" s="802"/>
      <c r="QB61" s="802"/>
      <c r="QC61" s="802"/>
      <c r="QD61" s="802"/>
      <c r="QE61" s="802"/>
      <c r="QF61" s="802"/>
      <c r="QG61" s="802"/>
      <c r="QH61" s="802"/>
      <c r="QI61" s="802"/>
      <c r="QJ61" s="802"/>
      <c r="QK61" s="802"/>
      <c r="QL61" s="802"/>
      <c r="QM61" s="802"/>
      <c r="QN61" s="802"/>
      <c r="QO61" s="802"/>
      <c r="QP61" s="802"/>
      <c r="QQ61" s="802"/>
      <c r="QR61" s="802"/>
      <c r="QS61" s="802"/>
      <c r="QT61" s="802"/>
      <c r="QU61" s="802"/>
      <c r="QV61" s="802"/>
      <c r="QW61" s="802"/>
      <c r="QX61" s="802"/>
      <c r="QY61" s="802"/>
      <c r="QZ61" s="802"/>
      <c r="RA61" s="802"/>
      <c r="RB61" s="802"/>
      <c r="RC61" s="802"/>
      <c r="RD61" s="802"/>
      <c r="RE61" s="802"/>
      <c r="RF61" s="802"/>
      <c r="RG61" s="802"/>
      <c r="RH61" s="802"/>
      <c r="RI61" s="802"/>
      <c r="RJ61" s="802"/>
      <c r="RK61" s="802"/>
      <c r="RL61" s="802"/>
      <c r="RM61" s="802"/>
      <c r="RN61" s="802"/>
      <c r="RO61" s="802"/>
      <c r="RP61" s="802"/>
      <c r="RQ61" s="802"/>
      <c r="RR61" s="802"/>
      <c r="RS61" s="802"/>
      <c r="RT61" s="802"/>
      <c r="RU61" s="802"/>
      <c r="RV61" s="802"/>
      <c r="RW61" s="802"/>
      <c r="RX61" s="802"/>
      <c r="RY61" s="802"/>
      <c r="RZ61" s="802"/>
      <c r="SA61" s="802"/>
      <c r="SB61" s="802"/>
      <c r="SC61" s="802"/>
      <c r="SD61" s="802"/>
      <c r="SE61" s="802"/>
      <c r="SF61" s="802"/>
      <c r="SG61" s="802"/>
      <c r="SH61" s="802"/>
      <c r="SI61" s="802"/>
      <c r="SJ61" s="802"/>
      <c r="SK61" s="802"/>
      <c r="SL61" s="802"/>
      <c r="SM61" s="802"/>
      <c r="SN61" s="802"/>
      <c r="SO61" s="802"/>
      <c r="SP61" s="802"/>
      <c r="SQ61" s="802"/>
      <c r="SR61" s="802"/>
      <c r="SS61" s="802"/>
      <c r="ST61" s="802"/>
      <c r="SU61" s="802"/>
      <c r="SV61" s="802"/>
      <c r="SW61" s="802"/>
      <c r="SX61" s="802"/>
      <c r="SY61" s="802"/>
      <c r="SZ61" s="802"/>
      <c r="TA61" s="802"/>
      <c r="TB61" s="802"/>
      <c r="TC61" s="802"/>
      <c r="TD61" s="802"/>
      <c r="TE61" s="802"/>
      <c r="TF61" s="802"/>
      <c r="TG61" s="802"/>
      <c r="TH61" s="802"/>
      <c r="TI61" s="802"/>
      <c r="TJ61" s="802"/>
      <c r="TK61" s="802"/>
      <c r="TL61" s="802"/>
      <c r="TM61" s="802"/>
      <c r="TN61" s="802"/>
      <c r="TO61" s="802"/>
      <c r="TP61" s="802"/>
      <c r="TQ61" s="802"/>
      <c r="TR61" s="802"/>
      <c r="TS61" s="802"/>
      <c r="TT61" s="802"/>
      <c r="TU61" s="802"/>
      <c r="TV61" s="802"/>
      <c r="TW61" s="802"/>
      <c r="TX61" s="802"/>
      <c r="TY61" s="802"/>
      <c r="TZ61" s="802"/>
      <c r="UA61" s="802"/>
      <c r="UB61" s="802"/>
      <c r="UC61" s="802"/>
      <c r="UD61" s="802"/>
      <c r="UE61" s="802"/>
      <c r="UF61" s="802"/>
      <c r="UG61" s="802"/>
      <c r="UH61" s="802"/>
      <c r="UI61" s="802"/>
      <c r="UJ61" s="802"/>
      <c r="UK61" s="802"/>
      <c r="UL61" s="802"/>
      <c r="UM61" s="802"/>
      <c r="UN61" s="802"/>
      <c r="UO61" s="802"/>
      <c r="UP61" s="802"/>
      <c r="UQ61" s="802"/>
      <c r="UR61" s="802"/>
      <c r="US61" s="802"/>
      <c r="UT61" s="802"/>
      <c r="UU61" s="802"/>
      <c r="UV61" s="802"/>
      <c r="UW61" s="802"/>
      <c r="UX61" s="802"/>
      <c r="UY61" s="802"/>
      <c r="UZ61" s="802"/>
      <c r="VA61" s="802"/>
      <c r="VB61" s="802"/>
      <c r="VC61" s="802"/>
      <c r="VD61" s="802"/>
      <c r="VE61" s="802"/>
      <c r="VF61" s="802"/>
      <c r="VG61" s="802"/>
      <c r="VH61" s="802"/>
      <c r="VI61" s="802"/>
      <c r="VJ61" s="802"/>
      <c r="VK61" s="802"/>
      <c r="VL61" s="802"/>
      <c r="VM61" s="802"/>
      <c r="VN61" s="802"/>
      <c r="VO61" s="802"/>
      <c r="VP61" s="802"/>
      <c r="VQ61" s="802"/>
      <c r="VR61" s="802"/>
      <c r="VS61" s="802"/>
      <c r="VT61" s="802"/>
      <c r="VU61" s="802"/>
      <c r="VV61" s="802"/>
      <c r="VW61" s="802"/>
      <c r="VX61" s="802"/>
      <c r="VY61" s="802"/>
      <c r="VZ61" s="802"/>
      <c r="WA61" s="802"/>
      <c r="WB61" s="802"/>
      <c r="WC61" s="802"/>
      <c r="WD61" s="802"/>
      <c r="WE61" s="802"/>
      <c r="WF61" s="802"/>
      <c r="WG61" s="802"/>
      <c r="WH61" s="802"/>
      <c r="WI61" s="802"/>
      <c r="WJ61" s="802"/>
      <c r="WK61" s="802"/>
      <c r="WL61" s="802"/>
      <c r="WM61" s="802"/>
      <c r="WN61" s="802"/>
      <c r="WO61" s="802"/>
      <c r="WP61" s="802"/>
      <c r="WQ61" s="802"/>
      <c r="WR61" s="802"/>
      <c r="WS61" s="802"/>
      <c r="WT61" s="802"/>
      <c r="WU61" s="802"/>
      <c r="WV61" s="802"/>
      <c r="WW61" s="802"/>
      <c r="WX61" s="802"/>
      <c r="WY61" s="802"/>
      <c r="WZ61" s="802"/>
      <c r="XA61" s="802"/>
      <c r="XB61" s="802"/>
      <c r="XC61" s="802"/>
      <c r="XD61" s="802"/>
      <c r="XE61" s="802"/>
      <c r="XF61" s="802"/>
      <c r="XG61" s="802"/>
      <c r="XH61" s="802"/>
      <c r="XI61" s="802"/>
      <c r="XJ61" s="802"/>
      <c r="XK61" s="802"/>
      <c r="XL61" s="802"/>
      <c r="XM61" s="802"/>
      <c r="XN61" s="802"/>
      <c r="XO61" s="802"/>
      <c r="XP61" s="802"/>
      <c r="XQ61" s="802"/>
      <c r="XR61" s="802"/>
      <c r="XS61" s="802"/>
      <c r="XT61" s="802"/>
      <c r="XU61" s="802"/>
      <c r="XV61" s="802"/>
      <c r="XW61" s="802"/>
      <c r="XX61" s="802"/>
      <c r="XY61" s="802"/>
      <c r="XZ61" s="802"/>
      <c r="YA61" s="802"/>
      <c r="YB61" s="802"/>
      <c r="YC61" s="802"/>
      <c r="YD61" s="802"/>
      <c r="YE61" s="802"/>
      <c r="YF61" s="802"/>
      <c r="YG61" s="802"/>
      <c r="YH61" s="802"/>
      <c r="YI61" s="802"/>
      <c r="YJ61" s="802"/>
      <c r="YK61" s="802"/>
      <c r="YL61" s="802"/>
      <c r="YM61" s="802"/>
      <c r="YN61" s="802"/>
      <c r="YO61" s="802"/>
      <c r="YP61" s="802"/>
      <c r="YQ61" s="802"/>
      <c r="YR61" s="802"/>
      <c r="YS61" s="802"/>
      <c r="YT61" s="802"/>
      <c r="YU61" s="802"/>
      <c r="YV61" s="802"/>
      <c r="YW61" s="802"/>
      <c r="YX61" s="802"/>
      <c r="YY61" s="802"/>
      <c r="YZ61" s="802"/>
      <c r="ZA61" s="802"/>
      <c r="ZB61" s="802"/>
      <c r="ZC61" s="802"/>
      <c r="ZD61" s="802"/>
      <c r="ZE61" s="802"/>
      <c r="ZF61" s="802"/>
      <c r="ZG61" s="802"/>
      <c r="ZH61" s="802"/>
      <c r="ZI61" s="802"/>
      <c r="ZJ61" s="802"/>
      <c r="ZK61" s="802"/>
      <c r="ZL61" s="802"/>
      <c r="ZM61" s="802"/>
      <c r="ZN61" s="802"/>
      <c r="ZO61" s="802"/>
      <c r="ZP61" s="802"/>
      <c r="ZQ61" s="802"/>
      <c r="ZR61" s="802"/>
      <c r="ZS61" s="802"/>
      <c r="ZT61" s="802"/>
      <c r="ZU61" s="802"/>
      <c r="ZV61" s="802"/>
      <c r="ZW61" s="802"/>
      <c r="ZX61" s="802"/>
      <c r="ZY61" s="802"/>
      <c r="ZZ61" s="802"/>
      <c r="AAA61" s="802"/>
      <c r="AAB61" s="802"/>
      <c r="AAC61" s="802"/>
      <c r="AAD61" s="802"/>
      <c r="AAE61" s="802"/>
      <c r="AAF61" s="802"/>
      <c r="AAG61" s="802"/>
      <c r="AAH61" s="802"/>
      <c r="AAI61" s="802"/>
      <c r="AAJ61" s="802"/>
      <c r="AAK61" s="802"/>
      <c r="AAL61" s="802"/>
      <c r="AAM61" s="802"/>
      <c r="AAN61" s="802"/>
      <c r="AAO61" s="802"/>
      <c r="AAP61" s="802"/>
      <c r="AAQ61" s="802"/>
      <c r="AAR61" s="802"/>
      <c r="AAS61" s="802"/>
      <c r="AAT61" s="802"/>
      <c r="AAU61" s="802"/>
      <c r="AAV61" s="802"/>
      <c r="AAW61" s="802"/>
      <c r="AAX61" s="802"/>
      <c r="AAY61" s="802"/>
      <c r="AAZ61" s="802"/>
      <c r="ABA61" s="802"/>
      <c r="ABB61" s="802"/>
      <c r="ABC61" s="802"/>
      <c r="ABD61" s="802"/>
      <c r="ABE61" s="802"/>
      <c r="ABF61" s="802"/>
      <c r="ABG61" s="802"/>
      <c r="ABH61" s="802"/>
      <c r="ABI61" s="802"/>
      <c r="ABJ61" s="802"/>
      <c r="ABK61" s="802"/>
      <c r="ABL61" s="802"/>
      <c r="ABM61" s="802"/>
      <c r="ABN61" s="802"/>
      <c r="ABO61" s="802"/>
      <c r="ABP61" s="802"/>
      <c r="ABQ61" s="802"/>
      <c r="ABR61" s="802"/>
      <c r="ABS61" s="802"/>
      <c r="ABT61" s="802"/>
      <c r="ABU61" s="802"/>
      <c r="ABV61" s="802"/>
      <c r="ABW61" s="802"/>
      <c r="ABX61" s="802"/>
      <c r="ABY61" s="802"/>
      <c r="ABZ61" s="802"/>
      <c r="ACA61" s="802"/>
      <c r="ACB61" s="802"/>
      <c r="ACC61" s="802"/>
      <c r="ACD61" s="802"/>
      <c r="ACE61" s="802"/>
      <c r="ACF61" s="802"/>
      <c r="ACG61" s="802"/>
      <c r="ACH61" s="802"/>
      <c r="ACI61" s="802"/>
      <c r="ACJ61" s="802"/>
      <c r="ACK61" s="802"/>
      <c r="ACL61" s="802"/>
      <c r="ACM61" s="802"/>
      <c r="ACN61" s="802"/>
      <c r="ACO61" s="802"/>
      <c r="ACP61" s="802"/>
      <c r="ACQ61" s="802"/>
      <c r="ACR61" s="802"/>
      <c r="ACS61" s="802"/>
      <c r="ACT61" s="802"/>
      <c r="ACU61" s="802"/>
      <c r="ACV61" s="802"/>
      <c r="ACW61" s="802"/>
      <c r="ACX61" s="802"/>
      <c r="ACY61" s="802"/>
      <c r="ACZ61" s="802"/>
      <c r="ADA61" s="802"/>
      <c r="ADB61" s="802"/>
      <c r="ADC61" s="802"/>
      <c r="ADD61" s="802"/>
      <c r="ADE61" s="802"/>
      <c r="ADF61" s="802"/>
      <c r="ADG61" s="802"/>
      <c r="ADH61" s="802"/>
      <c r="ADI61" s="802"/>
      <c r="ADJ61" s="802"/>
      <c r="ADK61" s="802"/>
      <c r="ADL61" s="802"/>
      <c r="ADM61" s="802"/>
      <c r="ADN61" s="802"/>
      <c r="ADO61" s="802"/>
      <c r="ADP61" s="802"/>
      <c r="ADQ61" s="802"/>
      <c r="ADR61" s="802"/>
      <c r="ADS61" s="802"/>
      <c r="ADT61" s="802"/>
      <c r="ADU61" s="802"/>
      <c r="ADV61" s="802"/>
      <c r="ADW61" s="802"/>
      <c r="ADX61" s="802"/>
      <c r="ADY61" s="802"/>
      <c r="ADZ61" s="802"/>
      <c r="AEA61" s="802"/>
      <c r="AEB61" s="802"/>
      <c r="AEC61" s="802"/>
      <c r="AED61" s="802"/>
      <c r="AEE61" s="802"/>
      <c r="AEF61" s="802"/>
      <c r="AEG61" s="802"/>
      <c r="AEH61" s="802"/>
      <c r="AEI61" s="802"/>
      <c r="AEJ61" s="802"/>
      <c r="AEK61" s="802"/>
      <c r="AEL61" s="802"/>
      <c r="AEM61" s="802"/>
      <c r="AEN61" s="802"/>
      <c r="AEO61" s="802"/>
      <c r="AEP61" s="802"/>
      <c r="AEQ61" s="802"/>
      <c r="AER61" s="802"/>
      <c r="AES61" s="802"/>
      <c r="AET61" s="802"/>
      <c r="AEU61" s="802"/>
      <c r="AEV61" s="802"/>
      <c r="AEW61" s="802"/>
      <c r="AEX61" s="802"/>
      <c r="AEY61" s="802"/>
      <c r="AEZ61" s="802"/>
      <c r="AFA61" s="802"/>
      <c r="AFB61" s="802"/>
      <c r="AFC61" s="802"/>
      <c r="AFD61" s="802"/>
      <c r="AFE61" s="802"/>
      <c r="AFF61" s="802"/>
      <c r="AFG61" s="802"/>
      <c r="AFH61" s="802"/>
      <c r="AFI61" s="802"/>
      <c r="AFJ61" s="802"/>
      <c r="AFK61" s="802"/>
      <c r="AFL61" s="802"/>
      <c r="AFM61" s="802"/>
      <c r="AFN61" s="802"/>
      <c r="AFO61" s="802"/>
      <c r="AFP61" s="802"/>
      <c r="AFQ61" s="802"/>
      <c r="AFR61" s="802"/>
      <c r="AFS61" s="802"/>
      <c r="AFT61" s="802"/>
      <c r="AFU61" s="802"/>
      <c r="AFV61" s="802"/>
      <c r="AFW61" s="802"/>
      <c r="AFX61" s="802"/>
      <c r="AFY61" s="802"/>
      <c r="AFZ61" s="802"/>
      <c r="AGA61" s="802"/>
      <c r="AGB61" s="802"/>
      <c r="AGC61" s="802"/>
      <c r="AGD61" s="802"/>
      <c r="AGE61" s="802"/>
      <c r="AGF61" s="802"/>
      <c r="AGG61" s="802"/>
      <c r="AGH61" s="802"/>
      <c r="AGI61" s="802"/>
      <c r="AGJ61" s="802"/>
      <c r="AGK61" s="802"/>
      <c r="AGL61" s="802"/>
      <c r="AGM61" s="802"/>
      <c r="AGN61" s="802"/>
      <c r="AGO61" s="802"/>
      <c r="AGP61" s="802"/>
      <c r="AGQ61" s="802"/>
      <c r="AGR61" s="802"/>
      <c r="AGS61" s="802"/>
      <c r="AGT61" s="802"/>
      <c r="AGU61" s="802"/>
      <c r="AGV61" s="802"/>
      <c r="AGW61" s="802"/>
      <c r="AGX61" s="802"/>
      <c r="AGY61" s="802"/>
      <c r="AGZ61" s="802"/>
      <c r="AHA61" s="802"/>
      <c r="AHB61" s="802"/>
      <c r="AHC61" s="802"/>
      <c r="AHD61" s="802"/>
      <c r="AHE61" s="802"/>
      <c r="AHF61" s="802"/>
      <c r="AHG61" s="802"/>
      <c r="AHH61" s="802"/>
      <c r="AHI61" s="802"/>
      <c r="AHJ61" s="802"/>
      <c r="AHK61" s="802"/>
      <c r="AHL61" s="802"/>
      <c r="AHM61" s="802"/>
      <c r="AHN61" s="802"/>
      <c r="AHO61" s="802"/>
      <c r="AHP61" s="802"/>
      <c r="AHQ61" s="802"/>
      <c r="AHR61" s="802"/>
      <c r="AHS61" s="802"/>
      <c r="AHT61" s="802"/>
      <c r="AHU61" s="802"/>
      <c r="AHV61" s="802"/>
      <c r="AHW61" s="802"/>
      <c r="AHX61" s="802"/>
      <c r="AHY61" s="802"/>
      <c r="AHZ61" s="802"/>
      <c r="AIA61" s="802"/>
      <c r="AIB61" s="802"/>
      <c r="AIC61" s="802"/>
      <c r="AID61" s="802"/>
      <c r="AIE61" s="802"/>
      <c r="AIF61" s="802"/>
      <c r="AIG61" s="802"/>
      <c r="AIH61" s="802"/>
      <c r="AII61" s="802"/>
      <c r="AIJ61" s="802"/>
      <c r="AQE61" s="802"/>
      <c r="AQF61" s="802"/>
      <c r="AQG61" s="802"/>
      <c r="AQH61" s="802"/>
      <c r="AQI61" s="802"/>
      <c r="AQJ61" s="802"/>
      <c r="AQK61" s="802"/>
      <c r="AQL61" s="802"/>
      <c r="AQM61" s="802"/>
      <c r="AQN61" s="802"/>
      <c r="AQO61" s="802"/>
      <c r="AQP61" s="802"/>
      <c r="AQQ61" s="802"/>
      <c r="AQR61" s="802"/>
      <c r="AQS61" s="802"/>
      <c r="AQT61" s="802"/>
      <c r="AQU61" s="802"/>
      <c r="AQV61" s="802"/>
      <c r="AQW61" s="802"/>
      <c r="AQX61" s="802"/>
      <c r="AQY61" s="802"/>
      <c r="AQZ61" s="802"/>
      <c r="ARA61" s="802"/>
      <c r="ARB61" s="802"/>
      <c r="ARC61" s="802"/>
      <c r="ARD61" s="802"/>
      <c r="ARE61" s="802"/>
      <c r="ARF61" s="802"/>
      <c r="ARG61" s="802"/>
      <c r="ARH61" s="802"/>
      <c r="ARI61" s="802"/>
      <c r="ARJ61" s="802"/>
      <c r="ARK61" s="802"/>
      <c r="ARL61" s="802"/>
      <c r="ARM61" s="802"/>
      <c r="ARN61" s="802"/>
      <c r="ARO61" s="802"/>
      <c r="ARP61" s="802"/>
      <c r="ARQ61" s="802"/>
      <c r="ARR61" s="802"/>
      <c r="ARS61" s="802"/>
      <c r="ART61" s="802"/>
      <c r="ARU61" s="802"/>
      <c r="ARV61" s="802"/>
      <c r="ARW61" s="802"/>
      <c r="ARX61" s="802"/>
      <c r="ARY61" s="802"/>
      <c r="ARZ61" s="802"/>
      <c r="ASA61" s="802"/>
      <c r="ASB61" s="802"/>
      <c r="ASC61" s="802"/>
      <c r="ASD61" s="802"/>
      <c r="ASE61" s="802"/>
      <c r="ASF61" s="802"/>
      <c r="ASG61" s="802"/>
      <c r="ASH61" s="802"/>
      <c r="ASI61" s="802"/>
      <c r="ASJ61" s="802"/>
      <c r="ASK61" s="802"/>
      <c r="ASL61" s="802"/>
      <c r="ATP61" s="802"/>
      <c r="ATQ61" s="802"/>
      <c r="ATR61" s="802"/>
      <c r="ATS61" s="802"/>
      <c r="ATT61" s="802"/>
      <c r="ATU61" s="802"/>
      <c r="ATV61" s="802"/>
      <c r="ATW61" s="802"/>
      <c r="ATX61" s="802"/>
      <c r="ATY61" s="802"/>
      <c r="ATZ61" s="802"/>
      <c r="AUA61" s="802"/>
      <c r="AUB61" s="802"/>
      <c r="AUC61" s="802"/>
      <c r="AUD61" s="802"/>
      <c r="AUE61" s="802"/>
      <c r="AUF61" s="802"/>
      <c r="AUG61" s="802"/>
      <c r="AUH61" s="802"/>
      <c r="AUI61" s="802"/>
      <c r="AUJ61" s="802"/>
      <c r="AUK61" s="802"/>
      <c r="AUL61" s="802"/>
      <c r="AUM61" s="802"/>
      <c r="AUN61" s="802"/>
      <c r="AUO61" s="802"/>
      <c r="AUP61" s="801"/>
      <c r="AUQ61" s="802"/>
      <c r="AUR61" s="801"/>
      <c r="AUS61" s="802"/>
      <c r="AUT61" s="801"/>
      <c r="AUU61" s="802"/>
      <c r="AUV61" s="802"/>
      <c r="AUW61" s="802"/>
      <c r="AUX61" s="802"/>
      <c r="AUY61" s="802"/>
      <c r="AUZ61" s="802"/>
      <c r="AVA61" s="802"/>
      <c r="AVB61" s="802"/>
      <c r="AVC61" s="802"/>
      <c r="AVD61" s="802"/>
      <c r="AVE61" s="802"/>
      <c r="AVF61" s="802"/>
      <c r="AVG61" s="802"/>
      <c r="AVH61" s="802"/>
      <c r="AVI61" s="802"/>
      <c r="AVJ61" s="808"/>
      <c r="AVK61" s="808"/>
      <c r="AVL61" s="808"/>
      <c r="AVM61" s="808"/>
      <c r="AVN61" s="808"/>
      <c r="AVO61" s="808"/>
      <c r="AVP61" s="808"/>
      <c r="AVQ61" s="808"/>
      <c r="AVR61" s="808"/>
      <c r="AVS61" s="808"/>
      <c r="AVT61" s="808"/>
      <c r="AVU61" s="809"/>
      <c r="AVV61" s="809"/>
      <c r="AVW61" s="809"/>
      <c r="AVX61" s="809"/>
      <c r="AVY61" s="809"/>
      <c r="AVZ61" s="809"/>
      <c r="AWA61" s="809"/>
      <c r="AWB61" s="809"/>
      <c r="AWC61" s="809"/>
      <c r="AWD61" s="809"/>
      <c r="AWE61" s="809"/>
      <c r="AWF61" s="809"/>
      <c r="AWG61" s="809"/>
      <c r="AWH61" s="809"/>
      <c r="AWI61" s="809"/>
      <c r="AWJ61" s="809"/>
      <c r="AWK61" s="809"/>
      <c r="AWL61" s="809"/>
      <c r="AWM61" s="809"/>
      <c r="AWN61" s="809"/>
      <c r="AWO61" s="809"/>
      <c r="AWP61" s="809"/>
      <c r="AWQ61" s="809"/>
      <c r="AWR61" s="808"/>
      <c r="AWS61" s="761"/>
      <c r="AWT61" s="808"/>
      <c r="AWU61" s="809"/>
      <c r="AWV61" s="809"/>
      <c r="AWW61" s="809"/>
      <c r="AWX61" s="809"/>
      <c r="AWY61" s="809"/>
      <c r="AWZ61" s="809"/>
      <c r="AXA61" s="809"/>
      <c r="AXB61" s="809"/>
      <c r="AXC61" s="809"/>
      <c r="AXD61" s="809"/>
      <c r="AXE61" s="809"/>
      <c r="AXF61" s="809"/>
      <c r="AXG61" s="809"/>
      <c r="AXH61" s="809"/>
      <c r="AXI61" s="809"/>
      <c r="AXJ61" s="809"/>
      <c r="AXK61" s="809"/>
      <c r="AXL61" s="809"/>
      <c r="AXM61" s="809"/>
      <c r="AXN61" s="809"/>
      <c r="AXO61" s="809"/>
      <c r="AXP61" s="809"/>
      <c r="AXQ61" s="809"/>
      <c r="AXR61" s="809"/>
      <c r="AXS61" s="809"/>
      <c r="AXT61" s="809"/>
      <c r="AXU61" s="809"/>
      <c r="AXV61" s="809"/>
      <c r="AXW61" s="809"/>
      <c r="AXX61" s="809"/>
      <c r="AXY61" s="809"/>
      <c r="AXZ61" s="809"/>
      <c r="AYA61" s="809"/>
      <c r="AYB61" s="809"/>
      <c r="AYC61" s="809"/>
      <c r="AYD61" s="808"/>
      <c r="AYE61" s="808"/>
      <c r="AYF61" s="809"/>
      <c r="AYG61" s="808"/>
      <c r="AYH61" s="810"/>
      <c r="AYI61" s="810"/>
      <c r="AYJ61" s="810"/>
      <c r="AYK61" s="810"/>
      <c r="AYL61" s="810"/>
      <c r="AYM61" s="810"/>
      <c r="AYN61" s="810"/>
      <c r="AYO61" s="810"/>
      <c r="AYP61" s="810"/>
      <c r="AYQ61" s="810"/>
      <c r="AYR61" s="810"/>
      <c r="AYS61" s="810"/>
      <c r="AYT61" s="810"/>
      <c r="AYU61" s="810"/>
      <c r="AYV61" s="810"/>
      <c r="AYW61" s="810"/>
      <c r="AYX61" s="810"/>
      <c r="AYY61" s="810"/>
      <c r="AYZ61" s="810"/>
      <c r="AZA61" s="810"/>
      <c r="AZB61" s="810"/>
      <c r="AZC61" s="810"/>
      <c r="AZD61" s="810"/>
      <c r="AZE61" s="810"/>
      <c r="AZF61" s="810"/>
      <c r="AZG61" s="810"/>
      <c r="AZH61" s="810"/>
      <c r="AZI61" s="810"/>
      <c r="AZJ61" s="810"/>
      <c r="AZK61" s="810"/>
      <c r="AZL61" s="810"/>
      <c r="AZM61" s="810"/>
      <c r="AZN61" s="810"/>
      <c r="AZO61" s="810"/>
      <c r="AZP61" s="809"/>
      <c r="AZQ61" s="802"/>
      <c r="AZR61" s="802"/>
      <c r="AZS61" s="802"/>
    </row>
    <row r="62" spans="45:920 1123:1371" s="793" customFormat="1" ht="13.5">
      <c r="AS62" s="802"/>
      <c r="AT62" s="802"/>
      <c r="AU62" s="802"/>
      <c r="AV62" s="802"/>
      <c r="AW62" s="802"/>
      <c r="AX62" s="802"/>
      <c r="AY62" s="802"/>
      <c r="AZ62" s="802"/>
      <c r="BA62" s="802"/>
      <c r="BB62" s="802"/>
      <c r="BC62" s="802"/>
      <c r="BD62" s="802"/>
      <c r="BE62" s="802"/>
      <c r="BF62" s="802"/>
      <c r="BG62" s="802"/>
      <c r="BH62" s="802"/>
      <c r="BI62" s="802"/>
      <c r="BJ62" s="802"/>
      <c r="BK62" s="802"/>
      <c r="BL62" s="802"/>
      <c r="BM62" s="802"/>
      <c r="BN62" s="802"/>
      <c r="BO62" s="802"/>
      <c r="BP62" s="802"/>
      <c r="BQ62" s="802"/>
      <c r="BR62" s="802"/>
      <c r="BS62" s="802"/>
      <c r="BT62" s="802"/>
      <c r="BU62" s="802"/>
      <c r="BV62" s="802"/>
      <c r="BW62" s="802"/>
      <c r="BX62" s="802"/>
      <c r="BY62" s="802"/>
      <c r="BZ62" s="802"/>
      <c r="CA62" s="802"/>
      <c r="CB62" s="802"/>
      <c r="CC62" s="802"/>
      <c r="CD62" s="802"/>
      <c r="CE62" s="802"/>
      <c r="CF62" s="802"/>
      <c r="CG62" s="802"/>
      <c r="CH62" s="802"/>
      <c r="CI62" s="802"/>
      <c r="CJ62" s="802"/>
      <c r="CK62" s="802"/>
      <c r="CL62" s="802"/>
      <c r="CM62" s="802"/>
      <c r="CN62" s="802"/>
      <c r="CO62" s="802"/>
      <c r="CP62" s="802"/>
      <c r="CQ62" s="802"/>
      <c r="CR62" s="802"/>
      <c r="CS62" s="802"/>
      <c r="CT62" s="802"/>
      <c r="CU62" s="802"/>
      <c r="CV62" s="802"/>
      <c r="CW62" s="802"/>
      <c r="CX62" s="802"/>
      <c r="CY62" s="802"/>
      <c r="CZ62" s="802"/>
      <c r="DA62" s="802"/>
      <c r="DB62" s="802"/>
      <c r="DC62" s="802"/>
      <c r="DD62" s="802"/>
      <c r="DE62" s="802"/>
      <c r="DF62" s="802"/>
      <c r="DG62" s="802"/>
      <c r="DH62" s="802"/>
      <c r="DI62" s="802"/>
      <c r="DJ62" s="802"/>
      <c r="DK62" s="802"/>
      <c r="DL62" s="802"/>
      <c r="DM62" s="802"/>
      <c r="DN62" s="802"/>
      <c r="DO62" s="802"/>
      <c r="DP62" s="802"/>
      <c r="DQ62" s="802"/>
      <c r="DR62" s="802"/>
      <c r="DS62" s="802"/>
      <c r="DT62" s="802"/>
      <c r="DU62" s="802"/>
      <c r="DV62" s="802"/>
      <c r="DW62" s="802"/>
      <c r="DX62" s="802"/>
      <c r="DY62" s="802"/>
      <c r="DZ62" s="802"/>
      <c r="EA62" s="802"/>
      <c r="EB62" s="802"/>
      <c r="EC62" s="802"/>
      <c r="ED62" s="802"/>
      <c r="EE62" s="802"/>
      <c r="EF62" s="802"/>
      <c r="EG62" s="802"/>
      <c r="EH62" s="802"/>
      <c r="EI62" s="802"/>
      <c r="EJ62" s="802"/>
      <c r="EK62" s="802"/>
      <c r="EL62" s="802"/>
      <c r="EM62" s="802"/>
      <c r="EN62" s="802"/>
      <c r="EO62" s="802"/>
      <c r="EP62" s="802"/>
      <c r="EQ62" s="802"/>
      <c r="ER62" s="802"/>
      <c r="ES62" s="802"/>
      <c r="ET62" s="802"/>
      <c r="EU62" s="802"/>
      <c r="EV62" s="802"/>
      <c r="EW62" s="802"/>
      <c r="EX62" s="802"/>
      <c r="EY62" s="802"/>
      <c r="EZ62" s="802"/>
      <c r="FA62" s="802"/>
      <c r="FB62" s="802"/>
      <c r="FC62" s="802"/>
      <c r="FD62" s="802"/>
      <c r="FE62" s="802"/>
      <c r="FF62" s="802"/>
      <c r="FG62" s="802"/>
      <c r="FH62" s="802"/>
      <c r="FI62" s="802"/>
      <c r="FJ62" s="802"/>
      <c r="FK62" s="802"/>
      <c r="FL62" s="802"/>
      <c r="FM62" s="802"/>
      <c r="FN62" s="802"/>
      <c r="FO62" s="802"/>
      <c r="FP62" s="802"/>
      <c r="FQ62" s="802"/>
      <c r="FR62" s="802"/>
      <c r="FS62" s="802"/>
      <c r="FT62" s="802"/>
      <c r="FU62" s="802"/>
      <c r="FV62" s="802"/>
      <c r="FW62" s="802"/>
      <c r="FX62" s="802"/>
      <c r="FY62" s="802"/>
      <c r="FZ62" s="802"/>
      <c r="GA62" s="802"/>
      <c r="GB62" s="802"/>
      <c r="GC62" s="802"/>
      <c r="GD62" s="802"/>
      <c r="GE62" s="802"/>
      <c r="GF62" s="802"/>
      <c r="GG62" s="802"/>
      <c r="GH62" s="802"/>
      <c r="GI62" s="802"/>
      <c r="GJ62" s="802"/>
      <c r="GK62" s="802"/>
      <c r="GL62" s="802"/>
      <c r="GM62" s="802"/>
      <c r="GN62" s="802"/>
      <c r="GO62" s="802"/>
      <c r="GP62" s="802"/>
      <c r="GQ62" s="802"/>
      <c r="GR62" s="802"/>
      <c r="GS62" s="802"/>
      <c r="GT62" s="802"/>
      <c r="GU62" s="802"/>
      <c r="GV62" s="802"/>
      <c r="GW62" s="802"/>
      <c r="GX62" s="802"/>
      <c r="GY62" s="802"/>
      <c r="GZ62" s="802"/>
      <c r="HA62" s="802"/>
      <c r="HB62" s="802"/>
      <c r="HC62" s="802"/>
      <c r="HD62" s="802"/>
      <c r="HE62" s="802"/>
      <c r="HF62" s="802"/>
      <c r="HG62" s="802"/>
      <c r="HH62" s="802"/>
      <c r="HI62" s="802"/>
      <c r="HJ62" s="802"/>
      <c r="HK62" s="802"/>
      <c r="HL62" s="802"/>
      <c r="HM62" s="802"/>
      <c r="HN62" s="802"/>
      <c r="HO62" s="802"/>
      <c r="HP62" s="802"/>
      <c r="HQ62" s="802"/>
      <c r="HR62" s="802"/>
      <c r="HS62" s="802"/>
      <c r="HT62" s="802"/>
      <c r="HU62" s="802"/>
      <c r="HV62" s="802"/>
      <c r="HW62" s="802"/>
      <c r="HX62" s="802"/>
      <c r="HY62" s="802"/>
      <c r="HZ62" s="802"/>
      <c r="IA62" s="802"/>
      <c r="IB62" s="802"/>
      <c r="IC62" s="802"/>
      <c r="ID62" s="802"/>
      <c r="IE62" s="802"/>
      <c r="IF62" s="802"/>
      <c r="IG62" s="802"/>
      <c r="IH62" s="802"/>
      <c r="II62" s="802"/>
      <c r="IJ62" s="802"/>
      <c r="IK62" s="802"/>
      <c r="IL62" s="802"/>
      <c r="IM62" s="802"/>
      <c r="IN62" s="802"/>
      <c r="IO62" s="802"/>
      <c r="IP62" s="802"/>
      <c r="IQ62" s="802"/>
      <c r="IR62" s="802"/>
      <c r="IS62" s="802"/>
      <c r="IT62" s="802"/>
      <c r="IU62" s="802"/>
      <c r="IV62" s="802"/>
      <c r="IW62" s="802"/>
      <c r="IX62" s="802"/>
      <c r="IY62" s="802"/>
      <c r="IZ62" s="802"/>
      <c r="JA62" s="802"/>
      <c r="JB62" s="802"/>
      <c r="JC62" s="802"/>
      <c r="JD62" s="802"/>
      <c r="JE62" s="802"/>
      <c r="JF62" s="802"/>
      <c r="JG62" s="802"/>
      <c r="JH62" s="802"/>
      <c r="JI62" s="802"/>
      <c r="JJ62" s="802"/>
      <c r="JK62" s="802"/>
      <c r="JL62" s="802"/>
      <c r="JM62" s="802"/>
      <c r="JN62" s="802"/>
      <c r="JO62" s="802"/>
      <c r="JP62" s="802"/>
      <c r="JQ62" s="802"/>
      <c r="JR62" s="802"/>
      <c r="JS62" s="802"/>
      <c r="JT62" s="802"/>
      <c r="JU62" s="802"/>
      <c r="JV62" s="802"/>
      <c r="JW62" s="802"/>
      <c r="JX62" s="802"/>
      <c r="JY62" s="802"/>
      <c r="JZ62" s="802"/>
      <c r="KA62" s="802"/>
      <c r="KB62" s="802"/>
      <c r="KC62" s="802"/>
      <c r="KD62" s="802"/>
      <c r="KE62" s="802"/>
      <c r="KF62" s="802"/>
      <c r="KG62" s="802"/>
      <c r="KH62" s="802"/>
      <c r="KI62" s="802"/>
      <c r="KJ62" s="802"/>
      <c r="KK62" s="802"/>
      <c r="KL62" s="802"/>
      <c r="KM62" s="802"/>
      <c r="KN62" s="802"/>
      <c r="KO62" s="802"/>
      <c r="KP62" s="802"/>
      <c r="KQ62" s="802"/>
      <c r="KR62" s="802"/>
      <c r="KS62" s="802"/>
      <c r="KT62" s="802"/>
      <c r="KU62" s="802"/>
      <c r="KV62" s="802"/>
      <c r="KW62" s="802"/>
      <c r="KX62" s="802"/>
      <c r="KY62" s="802"/>
      <c r="KZ62" s="802"/>
      <c r="LA62" s="802"/>
      <c r="LB62" s="802"/>
      <c r="LC62" s="802"/>
      <c r="LD62" s="802"/>
      <c r="LE62" s="802"/>
      <c r="LF62" s="802"/>
      <c r="LG62" s="802"/>
      <c r="LH62" s="802"/>
      <c r="LI62" s="802"/>
      <c r="LJ62" s="802"/>
      <c r="LK62" s="802"/>
      <c r="LL62" s="802"/>
      <c r="LM62" s="802"/>
      <c r="LN62" s="802"/>
      <c r="LO62" s="802"/>
      <c r="LP62" s="802"/>
      <c r="LQ62" s="802"/>
      <c r="LR62" s="802"/>
      <c r="LS62" s="802"/>
      <c r="LT62" s="802"/>
      <c r="LU62" s="802"/>
      <c r="LV62" s="802"/>
      <c r="LW62" s="802"/>
      <c r="LX62" s="802"/>
      <c r="LY62" s="802"/>
      <c r="LZ62" s="802"/>
      <c r="MA62" s="802"/>
      <c r="MB62" s="802"/>
      <c r="MC62" s="802"/>
      <c r="MD62" s="802"/>
      <c r="ME62" s="802"/>
      <c r="MF62" s="802"/>
      <c r="MG62" s="802"/>
      <c r="MH62" s="802"/>
      <c r="MI62" s="802"/>
      <c r="MJ62" s="802"/>
      <c r="MK62" s="802"/>
      <c r="ML62" s="802"/>
      <c r="MM62" s="802"/>
      <c r="MN62" s="802"/>
      <c r="MO62" s="802"/>
      <c r="MP62" s="802"/>
      <c r="MQ62" s="802"/>
      <c r="MR62" s="802"/>
      <c r="MS62" s="802"/>
      <c r="MT62" s="802"/>
      <c r="MU62" s="802"/>
      <c r="MV62" s="802"/>
      <c r="MW62" s="802"/>
      <c r="MX62" s="802"/>
      <c r="MY62" s="802"/>
      <c r="MZ62" s="802"/>
      <c r="NA62" s="802"/>
      <c r="NB62" s="802"/>
      <c r="NC62" s="802"/>
      <c r="ND62" s="802"/>
      <c r="NE62" s="802"/>
      <c r="NF62" s="802"/>
      <c r="NG62" s="802"/>
      <c r="NH62" s="802"/>
      <c r="NI62" s="802"/>
      <c r="NJ62" s="802"/>
      <c r="NK62" s="802"/>
      <c r="NL62" s="802"/>
      <c r="NM62" s="802"/>
      <c r="NN62" s="802"/>
      <c r="NO62" s="802"/>
      <c r="NP62" s="802"/>
      <c r="NQ62" s="802"/>
      <c r="NR62" s="802"/>
      <c r="NS62" s="802"/>
      <c r="NT62" s="802"/>
      <c r="NU62" s="802"/>
      <c r="NV62" s="802"/>
      <c r="NW62" s="802"/>
      <c r="NX62" s="802"/>
      <c r="NY62" s="802"/>
      <c r="NZ62" s="802"/>
      <c r="OA62" s="802"/>
      <c r="OB62" s="802"/>
      <c r="OC62" s="802"/>
      <c r="OD62" s="802"/>
      <c r="OE62" s="802"/>
      <c r="OF62" s="802"/>
      <c r="OG62" s="802"/>
      <c r="OH62" s="802"/>
      <c r="OI62" s="802"/>
      <c r="OJ62" s="802"/>
      <c r="OK62" s="802"/>
      <c r="OL62" s="802"/>
      <c r="OM62" s="802"/>
      <c r="ON62" s="802"/>
      <c r="OO62" s="802"/>
      <c r="OP62" s="802"/>
      <c r="OQ62" s="802"/>
      <c r="OR62" s="802"/>
      <c r="OS62" s="802"/>
      <c r="OT62" s="802"/>
      <c r="OU62" s="802"/>
      <c r="OV62" s="802"/>
      <c r="OW62" s="802"/>
      <c r="OX62" s="802"/>
      <c r="OY62" s="802"/>
      <c r="OZ62" s="802"/>
      <c r="PA62" s="802"/>
      <c r="PB62" s="802"/>
      <c r="PC62" s="802"/>
      <c r="PD62" s="802"/>
      <c r="PE62" s="802"/>
      <c r="PF62" s="802"/>
      <c r="PG62" s="802"/>
      <c r="PH62" s="802"/>
      <c r="PI62" s="802"/>
      <c r="PJ62" s="802"/>
      <c r="PK62" s="802"/>
      <c r="PL62" s="802"/>
      <c r="PM62" s="802"/>
      <c r="PN62" s="802"/>
      <c r="PO62" s="802"/>
      <c r="PP62" s="802"/>
      <c r="PQ62" s="802"/>
      <c r="PR62" s="802"/>
      <c r="PS62" s="802"/>
      <c r="PT62" s="802"/>
      <c r="PU62" s="802"/>
      <c r="PV62" s="802"/>
      <c r="PW62" s="802"/>
      <c r="PX62" s="802"/>
      <c r="PY62" s="802"/>
      <c r="PZ62" s="802"/>
      <c r="QA62" s="802"/>
      <c r="QB62" s="802"/>
      <c r="QC62" s="802"/>
      <c r="QD62" s="802"/>
      <c r="QE62" s="802"/>
      <c r="QF62" s="802"/>
      <c r="QG62" s="802"/>
      <c r="QH62" s="802"/>
      <c r="QI62" s="802"/>
      <c r="QJ62" s="802"/>
      <c r="QK62" s="802"/>
      <c r="QL62" s="802"/>
      <c r="QM62" s="802"/>
      <c r="QN62" s="802"/>
      <c r="QO62" s="802"/>
      <c r="QP62" s="802"/>
      <c r="QQ62" s="802"/>
      <c r="QR62" s="802"/>
      <c r="QS62" s="802"/>
      <c r="QT62" s="802"/>
      <c r="QU62" s="802"/>
      <c r="QV62" s="802"/>
      <c r="QW62" s="802"/>
      <c r="QX62" s="802"/>
      <c r="QY62" s="802"/>
      <c r="QZ62" s="802"/>
      <c r="RA62" s="802"/>
      <c r="RB62" s="802"/>
      <c r="RC62" s="802"/>
      <c r="RD62" s="802"/>
      <c r="RE62" s="802"/>
      <c r="RF62" s="802"/>
      <c r="RG62" s="802"/>
      <c r="RH62" s="802"/>
      <c r="RI62" s="802"/>
      <c r="RJ62" s="802"/>
      <c r="RK62" s="802"/>
      <c r="RL62" s="802"/>
      <c r="RM62" s="802"/>
      <c r="RN62" s="802"/>
      <c r="RO62" s="802"/>
      <c r="RP62" s="802"/>
      <c r="RQ62" s="802"/>
      <c r="RR62" s="802"/>
      <c r="RS62" s="802"/>
      <c r="RT62" s="802"/>
      <c r="RU62" s="802"/>
      <c r="RV62" s="802"/>
      <c r="RW62" s="802"/>
      <c r="RX62" s="802"/>
      <c r="RY62" s="802"/>
      <c r="RZ62" s="802"/>
      <c r="SA62" s="802"/>
      <c r="SB62" s="802"/>
      <c r="SC62" s="802"/>
      <c r="SD62" s="802"/>
      <c r="SE62" s="802"/>
      <c r="SF62" s="802"/>
      <c r="SG62" s="802"/>
      <c r="SH62" s="802"/>
      <c r="SI62" s="802"/>
      <c r="SJ62" s="802"/>
      <c r="SK62" s="802"/>
      <c r="SL62" s="802"/>
      <c r="SM62" s="802"/>
      <c r="SN62" s="802"/>
      <c r="SO62" s="802"/>
      <c r="SP62" s="802"/>
      <c r="SQ62" s="802"/>
      <c r="SR62" s="802"/>
      <c r="SS62" s="802"/>
      <c r="ST62" s="802"/>
      <c r="SU62" s="802"/>
      <c r="SV62" s="802"/>
      <c r="SW62" s="802"/>
      <c r="SX62" s="802"/>
      <c r="SY62" s="802"/>
      <c r="SZ62" s="802"/>
      <c r="TA62" s="802"/>
      <c r="TB62" s="802"/>
      <c r="TC62" s="802"/>
      <c r="TD62" s="802"/>
      <c r="TE62" s="802"/>
      <c r="TF62" s="802"/>
      <c r="TG62" s="802"/>
      <c r="TH62" s="802"/>
      <c r="TI62" s="802"/>
      <c r="TJ62" s="802"/>
      <c r="TK62" s="802"/>
      <c r="TL62" s="802"/>
      <c r="TM62" s="802"/>
      <c r="TN62" s="802"/>
      <c r="TO62" s="802"/>
      <c r="TP62" s="802"/>
      <c r="TQ62" s="802"/>
      <c r="TR62" s="802"/>
      <c r="TS62" s="802"/>
      <c r="TT62" s="802"/>
      <c r="TU62" s="802"/>
      <c r="TV62" s="802"/>
      <c r="TW62" s="802"/>
      <c r="TX62" s="802"/>
      <c r="TY62" s="802"/>
      <c r="TZ62" s="802"/>
      <c r="UA62" s="802"/>
      <c r="UB62" s="802"/>
      <c r="UC62" s="802"/>
      <c r="UD62" s="802"/>
      <c r="UE62" s="802"/>
      <c r="UF62" s="802"/>
      <c r="UG62" s="802"/>
      <c r="UH62" s="802"/>
      <c r="UI62" s="802"/>
      <c r="UJ62" s="802"/>
      <c r="UK62" s="802"/>
      <c r="UL62" s="802"/>
      <c r="UM62" s="802"/>
      <c r="UN62" s="802"/>
      <c r="UO62" s="802"/>
      <c r="UP62" s="802"/>
      <c r="UQ62" s="802"/>
      <c r="UR62" s="802"/>
      <c r="US62" s="802"/>
      <c r="UT62" s="802"/>
      <c r="UU62" s="802"/>
      <c r="UV62" s="802"/>
      <c r="UW62" s="802"/>
      <c r="UX62" s="802"/>
      <c r="UY62" s="802"/>
      <c r="UZ62" s="802"/>
      <c r="VA62" s="802"/>
      <c r="VB62" s="802"/>
      <c r="VC62" s="802"/>
      <c r="VD62" s="802"/>
      <c r="VE62" s="802"/>
      <c r="VF62" s="802"/>
      <c r="VG62" s="802"/>
      <c r="VH62" s="802"/>
      <c r="VI62" s="802"/>
      <c r="VJ62" s="802"/>
      <c r="VK62" s="802"/>
      <c r="VL62" s="802"/>
      <c r="VM62" s="802"/>
      <c r="VN62" s="802"/>
      <c r="VO62" s="802"/>
      <c r="VP62" s="802"/>
      <c r="VQ62" s="802"/>
      <c r="VR62" s="802"/>
      <c r="VS62" s="802"/>
      <c r="VT62" s="802"/>
      <c r="VU62" s="802"/>
      <c r="VV62" s="802"/>
      <c r="VW62" s="802"/>
      <c r="VX62" s="802"/>
      <c r="VY62" s="802"/>
      <c r="VZ62" s="802"/>
      <c r="WA62" s="802"/>
      <c r="WB62" s="802"/>
      <c r="WC62" s="802"/>
      <c r="WD62" s="802"/>
      <c r="WE62" s="802"/>
      <c r="WF62" s="802"/>
      <c r="WG62" s="802"/>
      <c r="WH62" s="802"/>
      <c r="WI62" s="802"/>
      <c r="WJ62" s="802"/>
      <c r="WK62" s="802"/>
      <c r="WL62" s="802"/>
      <c r="WM62" s="802"/>
      <c r="WN62" s="802"/>
      <c r="WO62" s="802"/>
      <c r="WP62" s="802"/>
      <c r="WQ62" s="802"/>
      <c r="WR62" s="802"/>
      <c r="WS62" s="802"/>
      <c r="WT62" s="802"/>
      <c r="WU62" s="802"/>
      <c r="WV62" s="802"/>
      <c r="WW62" s="802"/>
      <c r="WX62" s="802"/>
      <c r="WY62" s="802"/>
      <c r="WZ62" s="802"/>
      <c r="XA62" s="802"/>
      <c r="XB62" s="802"/>
      <c r="XC62" s="802"/>
      <c r="XD62" s="802"/>
      <c r="XE62" s="802"/>
      <c r="XF62" s="802"/>
      <c r="XG62" s="802"/>
      <c r="XH62" s="802"/>
      <c r="XI62" s="802"/>
      <c r="XJ62" s="802"/>
      <c r="XK62" s="802"/>
      <c r="XL62" s="802"/>
      <c r="XM62" s="802"/>
      <c r="XN62" s="802"/>
      <c r="XO62" s="802"/>
      <c r="XP62" s="802"/>
      <c r="XQ62" s="802"/>
      <c r="XR62" s="802"/>
      <c r="XS62" s="802"/>
      <c r="XT62" s="802"/>
      <c r="XU62" s="802"/>
      <c r="XV62" s="802"/>
      <c r="XW62" s="802"/>
      <c r="XX62" s="802"/>
      <c r="XY62" s="802"/>
      <c r="XZ62" s="802"/>
      <c r="YA62" s="802"/>
      <c r="YB62" s="802"/>
      <c r="YC62" s="802"/>
      <c r="YD62" s="802"/>
      <c r="YE62" s="802"/>
      <c r="YF62" s="802"/>
      <c r="YG62" s="802"/>
      <c r="YH62" s="802"/>
      <c r="YI62" s="802"/>
      <c r="YJ62" s="802"/>
      <c r="YK62" s="802"/>
      <c r="YL62" s="802"/>
      <c r="YM62" s="802"/>
      <c r="YN62" s="802"/>
      <c r="YO62" s="802"/>
      <c r="YP62" s="802"/>
      <c r="YQ62" s="802"/>
      <c r="YR62" s="802"/>
      <c r="YS62" s="802"/>
      <c r="YT62" s="802"/>
      <c r="YU62" s="802"/>
      <c r="YV62" s="802"/>
      <c r="YW62" s="802"/>
      <c r="YX62" s="802"/>
      <c r="YY62" s="802"/>
      <c r="YZ62" s="802"/>
      <c r="ZA62" s="802"/>
      <c r="ZB62" s="802"/>
      <c r="ZC62" s="802"/>
      <c r="ZD62" s="802"/>
      <c r="ZE62" s="802"/>
      <c r="ZF62" s="802"/>
      <c r="ZG62" s="802"/>
      <c r="ZH62" s="802"/>
      <c r="ZI62" s="802"/>
      <c r="ZJ62" s="802"/>
      <c r="ZK62" s="802"/>
      <c r="ZL62" s="802"/>
      <c r="ZM62" s="802"/>
      <c r="ZN62" s="802"/>
      <c r="ZO62" s="802"/>
      <c r="ZP62" s="802"/>
      <c r="ZQ62" s="802"/>
      <c r="ZR62" s="802"/>
      <c r="ZS62" s="802"/>
      <c r="ZT62" s="802"/>
      <c r="ZU62" s="802"/>
      <c r="ZV62" s="802"/>
      <c r="ZW62" s="802"/>
      <c r="ZX62" s="802"/>
      <c r="ZY62" s="802"/>
      <c r="ZZ62" s="802"/>
      <c r="AAA62" s="802"/>
      <c r="AAB62" s="802"/>
      <c r="AAC62" s="802"/>
      <c r="AAD62" s="802"/>
      <c r="AAE62" s="802"/>
      <c r="AAF62" s="802"/>
      <c r="AAG62" s="802"/>
      <c r="AAH62" s="802"/>
      <c r="AAI62" s="802"/>
      <c r="AAJ62" s="802"/>
      <c r="AAK62" s="802"/>
      <c r="AAL62" s="802"/>
      <c r="AAM62" s="802"/>
      <c r="AAN62" s="802"/>
      <c r="AAO62" s="802"/>
      <c r="AAP62" s="802"/>
      <c r="AAQ62" s="802"/>
      <c r="AAR62" s="802"/>
      <c r="AAS62" s="802"/>
      <c r="AAT62" s="802"/>
      <c r="AAU62" s="802"/>
      <c r="AAV62" s="802"/>
      <c r="AAW62" s="802"/>
      <c r="AAX62" s="802"/>
      <c r="AAY62" s="802"/>
      <c r="AAZ62" s="802"/>
      <c r="ABA62" s="802"/>
      <c r="ABB62" s="802"/>
      <c r="ABC62" s="802"/>
      <c r="ABD62" s="802"/>
      <c r="ABE62" s="802"/>
      <c r="ABF62" s="802"/>
      <c r="ABG62" s="802"/>
      <c r="ABH62" s="802"/>
      <c r="ABI62" s="802"/>
      <c r="ABJ62" s="802"/>
      <c r="ABK62" s="802"/>
      <c r="ABL62" s="802"/>
      <c r="ABM62" s="802"/>
      <c r="ABN62" s="802"/>
      <c r="ABO62" s="802"/>
      <c r="ABP62" s="802"/>
      <c r="ABQ62" s="802"/>
      <c r="ABR62" s="802"/>
      <c r="ABS62" s="802"/>
      <c r="ABT62" s="802"/>
      <c r="ABU62" s="802"/>
      <c r="ABV62" s="802"/>
      <c r="ABW62" s="802"/>
      <c r="ABX62" s="802"/>
      <c r="ABY62" s="802"/>
      <c r="ABZ62" s="802"/>
      <c r="ACA62" s="802"/>
      <c r="ACB62" s="802"/>
      <c r="ACC62" s="802"/>
      <c r="ACD62" s="802"/>
      <c r="ACE62" s="802"/>
      <c r="ACF62" s="802"/>
      <c r="ACG62" s="802"/>
      <c r="ACH62" s="802"/>
      <c r="ACI62" s="802"/>
      <c r="ACJ62" s="802"/>
      <c r="ACK62" s="802"/>
      <c r="ACL62" s="802"/>
      <c r="ACM62" s="802"/>
      <c r="ACN62" s="802"/>
      <c r="ACO62" s="802"/>
      <c r="ACP62" s="802"/>
      <c r="ACQ62" s="802"/>
      <c r="ACR62" s="802"/>
      <c r="ACS62" s="802"/>
      <c r="ACT62" s="802"/>
      <c r="ACU62" s="802"/>
      <c r="ACV62" s="802"/>
      <c r="ACW62" s="802"/>
      <c r="ACX62" s="802"/>
      <c r="ACY62" s="802"/>
      <c r="ACZ62" s="802"/>
      <c r="ADA62" s="802"/>
      <c r="ADB62" s="802"/>
      <c r="ADC62" s="802"/>
      <c r="ADD62" s="802"/>
      <c r="ADE62" s="802"/>
      <c r="ADF62" s="802"/>
      <c r="ADG62" s="802"/>
      <c r="ADH62" s="802"/>
      <c r="ADI62" s="802"/>
      <c r="ADJ62" s="802"/>
      <c r="ADK62" s="802"/>
      <c r="ADL62" s="802"/>
      <c r="ADM62" s="802"/>
      <c r="ADN62" s="802"/>
      <c r="ADO62" s="802"/>
      <c r="ADP62" s="802"/>
      <c r="ADQ62" s="802"/>
      <c r="ADR62" s="802"/>
      <c r="ADS62" s="802"/>
      <c r="ADT62" s="802"/>
      <c r="ADU62" s="802"/>
      <c r="ADV62" s="802"/>
      <c r="ADW62" s="802"/>
      <c r="ADX62" s="802"/>
      <c r="ADY62" s="802"/>
      <c r="ADZ62" s="802"/>
      <c r="AEA62" s="802"/>
      <c r="AEB62" s="802"/>
      <c r="AEC62" s="802"/>
      <c r="AED62" s="802"/>
      <c r="AEE62" s="802"/>
      <c r="AEF62" s="802"/>
      <c r="AEG62" s="802"/>
      <c r="AEH62" s="802"/>
      <c r="AEI62" s="802"/>
      <c r="AEJ62" s="802"/>
      <c r="AEK62" s="802"/>
      <c r="AEL62" s="802"/>
      <c r="AEM62" s="802"/>
      <c r="AEN62" s="802"/>
      <c r="AEO62" s="802"/>
      <c r="AEP62" s="802"/>
      <c r="AEQ62" s="802"/>
      <c r="AER62" s="802"/>
      <c r="AES62" s="802"/>
      <c r="AET62" s="802"/>
      <c r="AEU62" s="802"/>
      <c r="AEV62" s="802"/>
      <c r="AEW62" s="802"/>
      <c r="AEX62" s="802"/>
      <c r="AEY62" s="802"/>
      <c r="AEZ62" s="802"/>
      <c r="AFA62" s="802"/>
      <c r="AFB62" s="802"/>
      <c r="AFC62" s="802"/>
      <c r="AFD62" s="802"/>
      <c r="AFE62" s="802"/>
      <c r="AFF62" s="802"/>
      <c r="AFG62" s="802"/>
      <c r="AFH62" s="802"/>
      <c r="AFI62" s="802"/>
      <c r="AFJ62" s="802"/>
      <c r="AFK62" s="802"/>
      <c r="AFL62" s="802"/>
      <c r="AFM62" s="802"/>
      <c r="AFN62" s="802"/>
      <c r="AFO62" s="802"/>
      <c r="AFP62" s="802"/>
      <c r="AFQ62" s="802"/>
      <c r="AFR62" s="802"/>
      <c r="AFS62" s="802"/>
      <c r="AFT62" s="802"/>
      <c r="AFU62" s="802"/>
      <c r="AFV62" s="802"/>
      <c r="AFW62" s="802"/>
      <c r="AFX62" s="802"/>
      <c r="AFY62" s="802"/>
      <c r="AFZ62" s="802"/>
      <c r="AGA62" s="802"/>
      <c r="AGB62" s="802"/>
      <c r="AGC62" s="802"/>
      <c r="AGD62" s="802"/>
      <c r="AGE62" s="802"/>
      <c r="AGF62" s="802"/>
      <c r="AGG62" s="802"/>
      <c r="AGH62" s="802"/>
      <c r="AGI62" s="802"/>
      <c r="AGJ62" s="802"/>
      <c r="AGK62" s="802"/>
      <c r="AGL62" s="802"/>
      <c r="AGM62" s="802"/>
      <c r="AGN62" s="802"/>
      <c r="AGO62" s="802"/>
      <c r="AGP62" s="802"/>
      <c r="AGQ62" s="802"/>
      <c r="AGR62" s="802"/>
      <c r="AGS62" s="802"/>
      <c r="AGT62" s="802"/>
      <c r="AGU62" s="802"/>
      <c r="AGV62" s="802"/>
      <c r="AGW62" s="802"/>
      <c r="AGX62" s="802"/>
      <c r="AGY62" s="802"/>
      <c r="AGZ62" s="802"/>
      <c r="AHA62" s="802"/>
      <c r="AHB62" s="802"/>
      <c r="AHC62" s="802"/>
      <c r="AHD62" s="802"/>
      <c r="AHE62" s="802"/>
      <c r="AHF62" s="802"/>
      <c r="AHG62" s="802"/>
      <c r="AHH62" s="802"/>
      <c r="AHI62" s="802"/>
      <c r="AHJ62" s="802"/>
      <c r="AHK62" s="802"/>
      <c r="AHL62" s="802"/>
      <c r="AHM62" s="802"/>
      <c r="AHN62" s="802"/>
      <c r="AHO62" s="802"/>
      <c r="AHP62" s="802"/>
      <c r="AHQ62" s="802"/>
      <c r="AHR62" s="802"/>
      <c r="AHS62" s="802"/>
      <c r="AHT62" s="802"/>
      <c r="AHU62" s="802"/>
      <c r="AHV62" s="802"/>
      <c r="AHW62" s="802"/>
      <c r="AHX62" s="802"/>
      <c r="AHY62" s="802"/>
      <c r="AHZ62" s="802"/>
      <c r="AIA62" s="802"/>
      <c r="AIB62" s="802"/>
      <c r="AIC62" s="802"/>
      <c r="AID62" s="802"/>
      <c r="AIE62" s="802"/>
      <c r="AIF62" s="802"/>
      <c r="AIG62" s="802"/>
      <c r="AIH62" s="802"/>
      <c r="AII62" s="802"/>
      <c r="AIJ62" s="802"/>
      <c r="AQE62" s="802"/>
      <c r="AQF62" s="802"/>
      <c r="AQG62" s="802"/>
      <c r="AQH62" s="802"/>
      <c r="AQI62" s="802"/>
      <c r="AQJ62" s="802"/>
      <c r="AQK62" s="802"/>
      <c r="AQL62" s="802"/>
      <c r="AQM62" s="802"/>
      <c r="AQN62" s="802"/>
      <c r="AQO62" s="802"/>
      <c r="AQP62" s="802"/>
      <c r="AQQ62" s="802"/>
      <c r="AQR62" s="802"/>
      <c r="AQS62" s="802"/>
      <c r="AQT62" s="802"/>
      <c r="AQU62" s="802"/>
      <c r="AQV62" s="802"/>
      <c r="AQW62" s="802"/>
      <c r="AQX62" s="802"/>
      <c r="AQY62" s="802"/>
      <c r="AQZ62" s="802"/>
      <c r="ARA62" s="802"/>
      <c r="ARB62" s="802"/>
      <c r="ARC62" s="802"/>
      <c r="ARD62" s="802"/>
      <c r="ARE62" s="802"/>
      <c r="ARF62" s="802"/>
      <c r="ARG62" s="802"/>
      <c r="ARH62" s="802"/>
      <c r="ARI62" s="802"/>
      <c r="ARJ62" s="802"/>
      <c r="ARK62" s="802"/>
      <c r="ARL62" s="802"/>
      <c r="ARM62" s="802"/>
      <c r="ARN62" s="802"/>
      <c r="ARO62" s="802"/>
      <c r="ARP62" s="802"/>
      <c r="ARQ62" s="802"/>
      <c r="ARR62" s="802"/>
      <c r="ARS62" s="802"/>
      <c r="ART62" s="802"/>
      <c r="ARU62" s="802"/>
      <c r="ARV62" s="802"/>
      <c r="ARW62" s="802"/>
      <c r="ARX62" s="802"/>
      <c r="ARY62" s="802"/>
      <c r="ARZ62" s="802"/>
      <c r="ASA62" s="802"/>
      <c r="ASB62" s="802"/>
      <c r="ASC62" s="802"/>
      <c r="ASD62" s="802"/>
      <c r="ASE62" s="802"/>
      <c r="ASF62" s="802"/>
      <c r="ASG62" s="802"/>
      <c r="ASH62" s="802"/>
      <c r="ASI62" s="802"/>
      <c r="ASJ62" s="802"/>
      <c r="ASK62" s="802"/>
      <c r="ASL62" s="802"/>
      <c r="ATP62" s="802"/>
      <c r="ATQ62" s="802"/>
      <c r="ATR62" s="802"/>
      <c r="ATS62" s="802"/>
      <c r="ATT62" s="802"/>
      <c r="ATU62" s="802"/>
      <c r="ATV62" s="802"/>
      <c r="ATW62" s="802"/>
      <c r="ATX62" s="802"/>
      <c r="ATY62" s="802"/>
      <c r="ATZ62" s="802"/>
      <c r="AUA62" s="802"/>
      <c r="AUB62" s="802"/>
      <c r="AUC62" s="802"/>
      <c r="AUD62" s="802"/>
      <c r="AUE62" s="802"/>
      <c r="AUF62" s="802"/>
      <c r="AUG62" s="802"/>
      <c r="AUH62" s="802"/>
      <c r="AUI62" s="802"/>
      <c r="AUJ62" s="802"/>
      <c r="AUK62" s="802"/>
      <c r="AUL62" s="802"/>
      <c r="AUM62" s="802"/>
      <c r="AUN62" s="802"/>
      <c r="AUO62" s="802"/>
      <c r="AUP62" s="801"/>
      <c r="AUQ62" s="802"/>
      <c r="AUR62" s="801"/>
      <c r="AUS62" s="802"/>
      <c r="AUT62" s="801"/>
      <c r="AUU62" s="802"/>
      <c r="AUV62" s="802"/>
      <c r="AUW62" s="802"/>
      <c r="AUX62" s="802"/>
      <c r="AUY62" s="802"/>
      <c r="AUZ62" s="802"/>
      <c r="AVA62" s="802"/>
      <c r="AVB62" s="802"/>
      <c r="AVC62" s="802"/>
      <c r="AVD62" s="802"/>
      <c r="AVE62" s="802"/>
      <c r="AVF62" s="802"/>
      <c r="AVG62" s="802"/>
      <c r="AVH62" s="802"/>
      <c r="AVI62" s="802"/>
      <c r="AVJ62" s="808"/>
      <c r="AVK62" s="808"/>
      <c r="AVL62" s="808"/>
      <c r="AVM62" s="808"/>
      <c r="AVN62" s="808"/>
      <c r="AVO62" s="808"/>
      <c r="AVP62" s="808"/>
      <c r="AVQ62" s="808"/>
      <c r="AVR62" s="808"/>
      <c r="AVS62" s="808"/>
      <c r="AVT62" s="808"/>
      <c r="AVU62" s="809"/>
      <c r="AVV62" s="809"/>
      <c r="AVW62" s="809"/>
      <c r="AVX62" s="809"/>
      <c r="AVY62" s="809"/>
      <c r="AVZ62" s="809"/>
      <c r="AWA62" s="809"/>
      <c r="AWB62" s="809"/>
      <c r="AWC62" s="809"/>
      <c r="AWD62" s="809"/>
      <c r="AWE62" s="809"/>
      <c r="AWF62" s="809"/>
      <c r="AWG62" s="809"/>
      <c r="AWH62" s="809"/>
      <c r="AWI62" s="809"/>
      <c r="AWJ62" s="809"/>
      <c r="AWK62" s="809"/>
      <c r="AWL62" s="809"/>
      <c r="AWM62" s="809"/>
      <c r="AWN62" s="809"/>
      <c r="AWO62" s="809"/>
      <c r="AWP62" s="809"/>
      <c r="AWQ62" s="809"/>
      <c r="AWR62" s="808"/>
      <c r="AWS62" s="761"/>
      <c r="AWT62" s="808"/>
      <c r="AWU62" s="809"/>
      <c r="AWV62" s="809"/>
      <c r="AWW62" s="809"/>
      <c r="AWX62" s="809"/>
      <c r="AWY62" s="809"/>
      <c r="AWZ62" s="809"/>
      <c r="AXA62" s="809"/>
      <c r="AXB62" s="809"/>
      <c r="AXC62" s="809"/>
      <c r="AXD62" s="809"/>
      <c r="AXE62" s="809"/>
      <c r="AXF62" s="809"/>
      <c r="AXG62" s="809"/>
      <c r="AXH62" s="809"/>
      <c r="AXI62" s="809"/>
      <c r="AXJ62" s="809"/>
      <c r="AXK62" s="809"/>
      <c r="AXL62" s="809"/>
      <c r="AXM62" s="809"/>
      <c r="AXN62" s="809"/>
      <c r="AXO62" s="809"/>
      <c r="AXP62" s="809"/>
      <c r="AXQ62" s="809"/>
      <c r="AXR62" s="809"/>
      <c r="AXS62" s="809"/>
      <c r="AXT62" s="809"/>
      <c r="AXU62" s="809"/>
      <c r="AXV62" s="809"/>
      <c r="AXW62" s="809"/>
      <c r="AXX62" s="809"/>
      <c r="AXY62" s="809"/>
      <c r="AXZ62" s="809"/>
      <c r="AYA62" s="809"/>
      <c r="AYB62" s="809"/>
      <c r="AYC62" s="809"/>
      <c r="AYD62" s="808"/>
      <c r="AYE62" s="808"/>
      <c r="AYF62" s="809"/>
      <c r="AYG62" s="808"/>
      <c r="AYH62" s="810"/>
      <c r="AYI62" s="810"/>
      <c r="AYJ62" s="810"/>
      <c r="AYK62" s="810"/>
      <c r="AYL62" s="810"/>
      <c r="AYM62" s="810"/>
      <c r="AYN62" s="810"/>
      <c r="AYO62" s="810"/>
      <c r="AYP62" s="810"/>
      <c r="AYQ62" s="810"/>
      <c r="AYR62" s="810"/>
      <c r="AYS62" s="810"/>
      <c r="AYT62" s="810"/>
      <c r="AYU62" s="810"/>
      <c r="AYV62" s="810"/>
      <c r="AYW62" s="810"/>
      <c r="AYX62" s="810"/>
      <c r="AYY62" s="810"/>
      <c r="AYZ62" s="810"/>
      <c r="AZA62" s="810"/>
      <c r="AZB62" s="810"/>
      <c r="AZC62" s="810"/>
      <c r="AZD62" s="810"/>
      <c r="AZE62" s="810"/>
      <c r="AZF62" s="810"/>
      <c r="AZG62" s="810"/>
      <c r="AZH62" s="810"/>
      <c r="AZI62" s="810"/>
      <c r="AZJ62" s="810"/>
      <c r="AZK62" s="810"/>
      <c r="AZL62" s="810"/>
      <c r="AZM62" s="810"/>
      <c r="AZN62" s="810"/>
      <c r="AZO62" s="810"/>
      <c r="AZP62" s="809"/>
      <c r="AZQ62" s="802"/>
      <c r="AZR62" s="802"/>
      <c r="AZS62" s="802"/>
    </row>
    <row r="63" spans="45:920 1123:1371" s="793" customFormat="1" ht="13.5">
      <c r="AS63" s="802"/>
      <c r="AT63" s="802"/>
      <c r="AU63" s="802"/>
      <c r="AV63" s="802"/>
      <c r="AW63" s="802"/>
      <c r="AX63" s="802"/>
      <c r="AY63" s="802"/>
      <c r="AZ63" s="802"/>
      <c r="BA63" s="802"/>
      <c r="BB63" s="802"/>
      <c r="BC63" s="802"/>
      <c r="BD63" s="802"/>
      <c r="BE63" s="802"/>
      <c r="BF63" s="802"/>
      <c r="BG63" s="802"/>
      <c r="BH63" s="802"/>
      <c r="BI63" s="802"/>
      <c r="BJ63" s="802"/>
      <c r="BK63" s="802"/>
      <c r="BL63" s="802"/>
      <c r="BM63" s="802"/>
      <c r="BN63" s="802"/>
      <c r="BO63" s="802"/>
      <c r="BP63" s="802"/>
      <c r="BQ63" s="802"/>
      <c r="BR63" s="802"/>
      <c r="BS63" s="802"/>
      <c r="BT63" s="802"/>
      <c r="BU63" s="802"/>
      <c r="BV63" s="802"/>
      <c r="BW63" s="802"/>
      <c r="BX63" s="802"/>
      <c r="BY63" s="802"/>
      <c r="BZ63" s="802"/>
      <c r="CA63" s="802"/>
      <c r="CB63" s="802"/>
      <c r="CC63" s="802"/>
      <c r="CD63" s="802"/>
      <c r="CE63" s="802"/>
      <c r="CF63" s="802"/>
      <c r="CG63" s="802"/>
      <c r="CH63" s="802"/>
      <c r="CI63" s="802"/>
      <c r="CJ63" s="802"/>
      <c r="CK63" s="802"/>
      <c r="CL63" s="802"/>
      <c r="CM63" s="802"/>
      <c r="CN63" s="802"/>
      <c r="CO63" s="802"/>
      <c r="CP63" s="802"/>
      <c r="CQ63" s="802"/>
      <c r="CR63" s="802"/>
      <c r="CS63" s="802"/>
      <c r="CT63" s="802"/>
      <c r="CU63" s="802"/>
      <c r="CV63" s="802"/>
      <c r="CW63" s="802"/>
      <c r="CX63" s="802"/>
      <c r="CY63" s="802"/>
      <c r="CZ63" s="802"/>
      <c r="DA63" s="802"/>
      <c r="DB63" s="802"/>
      <c r="DC63" s="802"/>
      <c r="DD63" s="802"/>
      <c r="DE63" s="802"/>
      <c r="DF63" s="802"/>
      <c r="DG63" s="802"/>
      <c r="DH63" s="802"/>
      <c r="DI63" s="802"/>
      <c r="DJ63" s="802"/>
      <c r="DK63" s="802"/>
      <c r="DL63" s="802"/>
      <c r="DM63" s="802"/>
      <c r="DN63" s="802"/>
      <c r="DO63" s="802"/>
      <c r="DP63" s="802"/>
      <c r="DQ63" s="802"/>
      <c r="DR63" s="802"/>
      <c r="DS63" s="802"/>
      <c r="DT63" s="802"/>
      <c r="DU63" s="802"/>
      <c r="DV63" s="802"/>
      <c r="DW63" s="802"/>
      <c r="DX63" s="802"/>
      <c r="DY63" s="802"/>
      <c r="DZ63" s="802"/>
      <c r="EA63" s="802"/>
      <c r="EB63" s="802"/>
      <c r="EC63" s="802"/>
      <c r="ED63" s="802"/>
      <c r="EE63" s="802"/>
      <c r="EF63" s="802"/>
      <c r="EG63" s="802"/>
      <c r="EH63" s="802"/>
      <c r="EI63" s="802"/>
      <c r="EJ63" s="802"/>
      <c r="EK63" s="802"/>
      <c r="EL63" s="802"/>
      <c r="EM63" s="802"/>
      <c r="EN63" s="802"/>
      <c r="EO63" s="802"/>
      <c r="EP63" s="802"/>
      <c r="EQ63" s="802"/>
      <c r="ER63" s="802"/>
      <c r="ES63" s="802"/>
      <c r="ET63" s="802"/>
      <c r="EU63" s="802"/>
      <c r="EV63" s="802"/>
      <c r="EW63" s="802"/>
      <c r="EX63" s="802"/>
      <c r="EY63" s="802"/>
      <c r="EZ63" s="802"/>
      <c r="FA63" s="802"/>
      <c r="FB63" s="802"/>
      <c r="FC63" s="802"/>
      <c r="FD63" s="802"/>
      <c r="FE63" s="802"/>
      <c r="FF63" s="802"/>
      <c r="FG63" s="802"/>
      <c r="FH63" s="802"/>
      <c r="FI63" s="802"/>
      <c r="FJ63" s="802"/>
      <c r="FK63" s="802"/>
      <c r="FL63" s="802"/>
      <c r="FM63" s="802"/>
      <c r="FN63" s="802"/>
      <c r="FO63" s="802"/>
      <c r="FP63" s="802"/>
      <c r="FQ63" s="802"/>
      <c r="FR63" s="802"/>
      <c r="FS63" s="802"/>
      <c r="FT63" s="802"/>
      <c r="FU63" s="802"/>
      <c r="FV63" s="802"/>
      <c r="FW63" s="802"/>
      <c r="FX63" s="802"/>
      <c r="FY63" s="802"/>
      <c r="FZ63" s="802"/>
      <c r="GA63" s="802"/>
      <c r="GB63" s="802"/>
      <c r="GC63" s="802"/>
      <c r="GD63" s="802"/>
      <c r="GE63" s="802"/>
      <c r="GF63" s="802"/>
      <c r="GG63" s="802"/>
      <c r="GH63" s="802"/>
      <c r="GI63" s="802"/>
      <c r="GJ63" s="802"/>
      <c r="GK63" s="802"/>
      <c r="GL63" s="802"/>
      <c r="GM63" s="802"/>
      <c r="GN63" s="802"/>
      <c r="GO63" s="802"/>
      <c r="GP63" s="802"/>
      <c r="GQ63" s="802"/>
      <c r="GR63" s="802"/>
      <c r="GS63" s="802"/>
      <c r="GT63" s="802"/>
      <c r="GU63" s="802"/>
      <c r="GV63" s="802"/>
      <c r="GW63" s="802"/>
      <c r="GX63" s="802"/>
      <c r="GY63" s="802"/>
      <c r="GZ63" s="802"/>
      <c r="HA63" s="802"/>
      <c r="HB63" s="802"/>
      <c r="HC63" s="802"/>
      <c r="HD63" s="802"/>
      <c r="HE63" s="802"/>
      <c r="HF63" s="802"/>
      <c r="HG63" s="802"/>
      <c r="HH63" s="802"/>
      <c r="HI63" s="802"/>
      <c r="HJ63" s="802"/>
      <c r="HK63" s="802"/>
      <c r="HL63" s="802"/>
      <c r="HM63" s="802"/>
      <c r="HN63" s="802"/>
      <c r="HO63" s="802"/>
      <c r="HP63" s="802"/>
      <c r="HQ63" s="802"/>
      <c r="HR63" s="802"/>
      <c r="HS63" s="802"/>
      <c r="HT63" s="802"/>
      <c r="HU63" s="802"/>
      <c r="HV63" s="802"/>
      <c r="HW63" s="802"/>
      <c r="HX63" s="802"/>
      <c r="HY63" s="802"/>
      <c r="HZ63" s="802"/>
      <c r="IA63" s="802"/>
      <c r="IB63" s="802"/>
      <c r="IC63" s="802"/>
      <c r="ID63" s="802"/>
      <c r="IE63" s="802"/>
      <c r="IF63" s="802"/>
      <c r="IG63" s="802"/>
      <c r="IH63" s="802"/>
      <c r="II63" s="802"/>
      <c r="IJ63" s="802"/>
      <c r="IK63" s="802"/>
      <c r="IL63" s="802"/>
      <c r="IM63" s="802"/>
      <c r="IN63" s="802"/>
      <c r="IO63" s="802"/>
      <c r="IP63" s="802"/>
      <c r="IQ63" s="802"/>
      <c r="IR63" s="802"/>
      <c r="IS63" s="802"/>
      <c r="IT63" s="802"/>
      <c r="IU63" s="802"/>
      <c r="IV63" s="802"/>
      <c r="IW63" s="802"/>
      <c r="IX63" s="802"/>
      <c r="IY63" s="802"/>
      <c r="IZ63" s="802"/>
      <c r="JA63" s="802"/>
      <c r="JB63" s="802"/>
      <c r="JC63" s="802"/>
      <c r="JD63" s="802"/>
      <c r="JE63" s="802"/>
      <c r="JF63" s="802"/>
      <c r="JG63" s="802"/>
      <c r="JH63" s="802"/>
      <c r="JI63" s="802"/>
      <c r="JJ63" s="802"/>
      <c r="JK63" s="802"/>
      <c r="JL63" s="802"/>
      <c r="JM63" s="802"/>
      <c r="JN63" s="802"/>
      <c r="JO63" s="802"/>
      <c r="JP63" s="802"/>
      <c r="JQ63" s="802"/>
      <c r="JR63" s="802"/>
      <c r="JS63" s="802"/>
      <c r="JT63" s="802"/>
      <c r="JU63" s="802"/>
      <c r="JV63" s="802"/>
      <c r="JW63" s="802"/>
      <c r="JX63" s="802"/>
      <c r="JY63" s="802"/>
      <c r="JZ63" s="802"/>
      <c r="KA63" s="802"/>
      <c r="KB63" s="802"/>
      <c r="KC63" s="802"/>
      <c r="KD63" s="802"/>
      <c r="KE63" s="802"/>
      <c r="KF63" s="802"/>
      <c r="KG63" s="802"/>
      <c r="KH63" s="802"/>
      <c r="KI63" s="802"/>
      <c r="KJ63" s="802"/>
      <c r="KK63" s="802"/>
      <c r="KL63" s="802"/>
      <c r="KM63" s="802"/>
      <c r="KN63" s="802"/>
      <c r="KO63" s="802"/>
      <c r="KP63" s="802"/>
      <c r="KQ63" s="802"/>
      <c r="KR63" s="802"/>
      <c r="KS63" s="802"/>
      <c r="KT63" s="802"/>
      <c r="KU63" s="802"/>
      <c r="KV63" s="802"/>
      <c r="KW63" s="802"/>
      <c r="KX63" s="802"/>
      <c r="KY63" s="802"/>
      <c r="KZ63" s="802"/>
      <c r="LA63" s="802"/>
      <c r="LB63" s="802"/>
      <c r="LC63" s="802"/>
      <c r="LD63" s="802"/>
      <c r="LE63" s="802"/>
      <c r="LF63" s="802"/>
      <c r="LG63" s="802"/>
      <c r="LH63" s="802"/>
      <c r="LI63" s="802"/>
      <c r="LJ63" s="802"/>
      <c r="LK63" s="802"/>
      <c r="LL63" s="802"/>
      <c r="LM63" s="802"/>
      <c r="LN63" s="802"/>
      <c r="LO63" s="802"/>
      <c r="LP63" s="802"/>
      <c r="LQ63" s="802"/>
      <c r="LR63" s="802"/>
      <c r="LS63" s="802"/>
      <c r="LT63" s="802"/>
      <c r="LU63" s="802"/>
      <c r="LV63" s="802"/>
      <c r="LW63" s="802"/>
      <c r="LX63" s="802"/>
      <c r="LY63" s="802"/>
      <c r="LZ63" s="802"/>
      <c r="MA63" s="802"/>
      <c r="MB63" s="802"/>
      <c r="MC63" s="802"/>
      <c r="MD63" s="802"/>
      <c r="ME63" s="802"/>
      <c r="MF63" s="802"/>
      <c r="MG63" s="802"/>
      <c r="MH63" s="802"/>
      <c r="MI63" s="802"/>
      <c r="MJ63" s="802"/>
      <c r="MK63" s="802"/>
      <c r="ML63" s="802"/>
      <c r="MM63" s="802"/>
      <c r="MN63" s="802"/>
      <c r="MO63" s="802"/>
      <c r="MP63" s="802"/>
      <c r="MQ63" s="802"/>
      <c r="MR63" s="802"/>
      <c r="MS63" s="802"/>
      <c r="MT63" s="802"/>
      <c r="MU63" s="802"/>
      <c r="MV63" s="802"/>
      <c r="MW63" s="802"/>
      <c r="MX63" s="802"/>
      <c r="MY63" s="802"/>
      <c r="MZ63" s="802"/>
      <c r="NA63" s="802"/>
      <c r="NB63" s="802"/>
      <c r="NC63" s="802"/>
      <c r="ND63" s="802"/>
      <c r="NE63" s="802"/>
      <c r="NF63" s="802"/>
      <c r="NG63" s="802"/>
      <c r="NH63" s="802"/>
      <c r="NI63" s="802"/>
      <c r="NJ63" s="802"/>
      <c r="NK63" s="802"/>
      <c r="NL63" s="802"/>
      <c r="NM63" s="802"/>
      <c r="NN63" s="802"/>
      <c r="NO63" s="802"/>
      <c r="NP63" s="802"/>
      <c r="NQ63" s="802"/>
      <c r="NR63" s="802"/>
      <c r="NS63" s="802"/>
      <c r="NT63" s="802"/>
      <c r="NU63" s="802"/>
      <c r="NV63" s="802"/>
      <c r="NW63" s="802"/>
      <c r="NX63" s="802"/>
      <c r="NY63" s="802"/>
      <c r="NZ63" s="802"/>
      <c r="OA63" s="802"/>
      <c r="OB63" s="802"/>
      <c r="OC63" s="802"/>
      <c r="OD63" s="802"/>
      <c r="OE63" s="802"/>
      <c r="OF63" s="802"/>
      <c r="OG63" s="802"/>
      <c r="OH63" s="802"/>
      <c r="OI63" s="802"/>
      <c r="OJ63" s="802"/>
      <c r="OK63" s="802"/>
      <c r="OL63" s="802"/>
      <c r="OM63" s="802"/>
      <c r="ON63" s="802"/>
      <c r="OO63" s="802"/>
      <c r="OP63" s="802"/>
      <c r="OQ63" s="802"/>
      <c r="OR63" s="802"/>
      <c r="OS63" s="802"/>
      <c r="OT63" s="802"/>
      <c r="OU63" s="802"/>
      <c r="OV63" s="802"/>
      <c r="OW63" s="802"/>
      <c r="OX63" s="802"/>
      <c r="OY63" s="802"/>
      <c r="OZ63" s="802"/>
      <c r="PA63" s="802"/>
      <c r="PB63" s="802"/>
      <c r="PC63" s="802"/>
      <c r="PD63" s="802"/>
      <c r="PE63" s="802"/>
      <c r="PF63" s="802"/>
      <c r="PG63" s="802"/>
      <c r="PH63" s="802"/>
      <c r="PI63" s="802"/>
      <c r="PJ63" s="802"/>
      <c r="PK63" s="802"/>
      <c r="PL63" s="802"/>
      <c r="PM63" s="802"/>
      <c r="PN63" s="802"/>
      <c r="PO63" s="802"/>
      <c r="PP63" s="802"/>
      <c r="PQ63" s="802"/>
      <c r="PR63" s="802"/>
      <c r="PS63" s="802"/>
      <c r="PT63" s="802"/>
      <c r="PU63" s="802"/>
      <c r="PV63" s="802"/>
      <c r="PW63" s="802"/>
      <c r="PX63" s="802"/>
      <c r="PY63" s="802"/>
      <c r="PZ63" s="802"/>
      <c r="QA63" s="802"/>
      <c r="QB63" s="802"/>
      <c r="QC63" s="802"/>
      <c r="QD63" s="802"/>
      <c r="QE63" s="802"/>
      <c r="QF63" s="802"/>
      <c r="QG63" s="802"/>
      <c r="QH63" s="802"/>
      <c r="QI63" s="802"/>
      <c r="QJ63" s="802"/>
      <c r="QK63" s="802"/>
      <c r="QL63" s="802"/>
      <c r="QM63" s="802"/>
      <c r="QN63" s="802"/>
      <c r="QO63" s="802"/>
      <c r="QP63" s="802"/>
      <c r="QQ63" s="802"/>
      <c r="QR63" s="802"/>
      <c r="QS63" s="802"/>
      <c r="QT63" s="802"/>
      <c r="QU63" s="802"/>
      <c r="QV63" s="802"/>
      <c r="QW63" s="802"/>
      <c r="QX63" s="802"/>
      <c r="QY63" s="802"/>
      <c r="QZ63" s="802"/>
      <c r="RA63" s="802"/>
      <c r="RB63" s="802"/>
      <c r="RC63" s="802"/>
      <c r="RD63" s="802"/>
      <c r="RE63" s="802"/>
      <c r="RF63" s="802"/>
      <c r="RG63" s="802"/>
      <c r="RH63" s="802"/>
      <c r="RI63" s="802"/>
      <c r="RJ63" s="802"/>
      <c r="RK63" s="802"/>
      <c r="RL63" s="802"/>
      <c r="RM63" s="802"/>
      <c r="RN63" s="802"/>
      <c r="RO63" s="802"/>
      <c r="RP63" s="802"/>
      <c r="RQ63" s="802"/>
      <c r="RR63" s="802"/>
      <c r="RS63" s="802"/>
      <c r="RT63" s="802"/>
      <c r="RU63" s="802"/>
      <c r="RV63" s="802"/>
      <c r="RW63" s="802"/>
      <c r="RX63" s="802"/>
      <c r="RY63" s="802"/>
      <c r="RZ63" s="802"/>
      <c r="SA63" s="802"/>
      <c r="SB63" s="802"/>
      <c r="SC63" s="802"/>
      <c r="SD63" s="802"/>
      <c r="SE63" s="802"/>
      <c r="SF63" s="802"/>
      <c r="SG63" s="802"/>
      <c r="SH63" s="802"/>
      <c r="SI63" s="802"/>
      <c r="SJ63" s="802"/>
      <c r="SK63" s="802"/>
      <c r="SL63" s="802"/>
      <c r="SM63" s="802"/>
      <c r="SN63" s="802"/>
      <c r="SO63" s="802"/>
      <c r="SP63" s="802"/>
      <c r="SQ63" s="802"/>
      <c r="SR63" s="802"/>
      <c r="SS63" s="802"/>
      <c r="ST63" s="802"/>
      <c r="SU63" s="802"/>
      <c r="SV63" s="802"/>
      <c r="SW63" s="802"/>
      <c r="SX63" s="802"/>
      <c r="SY63" s="802"/>
      <c r="SZ63" s="802"/>
      <c r="TA63" s="802"/>
      <c r="TB63" s="802"/>
      <c r="TC63" s="802"/>
      <c r="TD63" s="802"/>
      <c r="TE63" s="802"/>
      <c r="TF63" s="802"/>
      <c r="TG63" s="802"/>
      <c r="TH63" s="802"/>
      <c r="TI63" s="802"/>
      <c r="TJ63" s="802"/>
      <c r="TK63" s="802"/>
      <c r="TL63" s="802"/>
      <c r="TM63" s="802"/>
      <c r="TN63" s="802"/>
      <c r="TO63" s="802"/>
      <c r="TP63" s="802"/>
      <c r="TQ63" s="802"/>
      <c r="TR63" s="802"/>
      <c r="TS63" s="802"/>
      <c r="TT63" s="802"/>
      <c r="TU63" s="802"/>
      <c r="TV63" s="802"/>
      <c r="TW63" s="802"/>
      <c r="TX63" s="802"/>
      <c r="TY63" s="802"/>
      <c r="TZ63" s="802"/>
      <c r="UA63" s="802"/>
      <c r="UB63" s="802"/>
      <c r="UC63" s="802"/>
      <c r="UD63" s="802"/>
      <c r="UE63" s="802"/>
      <c r="UF63" s="802"/>
      <c r="UG63" s="802"/>
      <c r="UH63" s="802"/>
      <c r="UI63" s="802"/>
      <c r="UJ63" s="802"/>
      <c r="UK63" s="802"/>
      <c r="UL63" s="802"/>
      <c r="UM63" s="802"/>
      <c r="UN63" s="802"/>
      <c r="UO63" s="802"/>
      <c r="UP63" s="802"/>
      <c r="UQ63" s="802"/>
      <c r="UR63" s="802"/>
      <c r="US63" s="802"/>
      <c r="UT63" s="802"/>
      <c r="UU63" s="802"/>
      <c r="UV63" s="802"/>
      <c r="UW63" s="802"/>
      <c r="UX63" s="802"/>
      <c r="UY63" s="802"/>
      <c r="UZ63" s="802"/>
      <c r="VA63" s="802"/>
      <c r="VB63" s="802"/>
      <c r="VC63" s="802"/>
      <c r="VD63" s="802"/>
      <c r="VE63" s="802"/>
      <c r="VF63" s="802"/>
      <c r="VG63" s="802"/>
      <c r="VH63" s="802"/>
      <c r="VI63" s="802"/>
      <c r="VJ63" s="802"/>
      <c r="VK63" s="802"/>
      <c r="VL63" s="802"/>
      <c r="VM63" s="802"/>
      <c r="VN63" s="802"/>
      <c r="VO63" s="802"/>
      <c r="VP63" s="802"/>
      <c r="VQ63" s="802"/>
      <c r="VR63" s="802"/>
      <c r="VS63" s="802"/>
      <c r="VT63" s="802"/>
      <c r="VU63" s="802"/>
      <c r="VV63" s="802"/>
      <c r="VW63" s="802"/>
      <c r="VX63" s="802"/>
      <c r="VY63" s="802"/>
      <c r="VZ63" s="802"/>
      <c r="WA63" s="802"/>
      <c r="WB63" s="802"/>
      <c r="WC63" s="802"/>
      <c r="WD63" s="802"/>
      <c r="WE63" s="802"/>
      <c r="WF63" s="802"/>
      <c r="WG63" s="802"/>
      <c r="WH63" s="802"/>
      <c r="WI63" s="802"/>
      <c r="WJ63" s="802"/>
      <c r="WK63" s="802"/>
      <c r="WL63" s="802"/>
      <c r="WM63" s="802"/>
      <c r="WN63" s="802"/>
      <c r="WO63" s="802"/>
      <c r="WP63" s="802"/>
      <c r="WQ63" s="802"/>
      <c r="WR63" s="802"/>
      <c r="WS63" s="802"/>
      <c r="WT63" s="802"/>
      <c r="WU63" s="802"/>
      <c r="WV63" s="802"/>
      <c r="WW63" s="802"/>
      <c r="WX63" s="802"/>
      <c r="WY63" s="802"/>
      <c r="WZ63" s="802"/>
      <c r="XA63" s="802"/>
      <c r="XB63" s="802"/>
      <c r="XC63" s="802"/>
      <c r="XD63" s="802"/>
      <c r="XE63" s="802"/>
      <c r="XF63" s="802"/>
      <c r="XG63" s="802"/>
      <c r="XH63" s="802"/>
      <c r="XI63" s="802"/>
      <c r="XJ63" s="802"/>
      <c r="XK63" s="802"/>
      <c r="XL63" s="802"/>
      <c r="XM63" s="802"/>
      <c r="XN63" s="802"/>
      <c r="XO63" s="802"/>
      <c r="XP63" s="802"/>
      <c r="XQ63" s="802"/>
      <c r="XR63" s="802"/>
      <c r="XS63" s="802"/>
      <c r="XT63" s="802"/>
      <c r="XU63" s="802"/>
      <c r="XV63" s="802"/>
      <c r="XW63" s="802"/>
      <c r="XX63" s="802"/>
      <c r="XY63" s="802"/>
      <c r="XZ63" s="802"/>
      <c r="YA63" s="802"/>
      <c r="YB63" s="802"/>
      <c r="YC63" s="802"/>
      <c r="YD63" s="802"/>
      <c r="YE63" s="802"/>
      <c r="YF63" s="802"/>
      <c r="YG63" s="802"/>
      <c r="YH63" s="802"/>
      <c r="YI63" s="802"/>
      <c r="YJ63" s="802"/>
      <c r="YK63" s="802"/>
      <c r="YL63" s="802"/>
      <c r="YM63" s="802"/>
      <c r="YN63" s="802"/>
      <c r="YO63" s="802"/>
      <c r="YP63" s="802"/>
      <c r="YQ63" s="802"/>
      <c r="YR63" s="802"/>
      <c r="YS63" s="802"/>
      <c r="YT63" s="802"/>
      <c r="YU63" s="802"/>
      <c r="YV63" s="802"/>
      <c r="YW63" s="802"/>
      <c r="YX63" s="802"/>
      <c r="YY63" s="802"/>
      <c r="YZ63" s="802"/>
      <c r="ZA63" s="802"/>
      <c r="ZB63" s="802"/>
      <c r="ZC63" s="802"/>
      <c r="ZD63" s="802"/>
      <c r="ZE63" s="802"/>
      <c r="ZF63" s="802"/>
      <c r="ZG63" s="802"/>
      <c r="ZH63" s="802"/>
      <c r="ZI63" s="802"/>
      <c r="ZJ63" s="802"/>
      <c r="ZK63" s="802"/>
      <c r="ZL63" s="802"/>
      <c r="ZM63" s="802"/>
      <c r="ZN63" s="802"/>
      <c r="ZO63" s="802"/>
      <c r="ZP63" s="802"/>
      <c r="ZQ63" s="802"/>
      <c r="ZR63" s="802"/>
      <c r="ZS63" s="802"/>
      <c r="ZT63" s="802"/>
      <c r="ZU63" s="802"/>
      <c r="ZV63" s="802"/>
      <c r="ZW63" s="802"/>
      <c r="ZX63" s="802"/>
      <c r="ZY63" s="802"/>
      <c r="ZZ63" s="802"/>
      <c r="AAA63" s="802"/>
      <c r="AAB63" s="802"/>
      <c r="AAC63" s="802"/>
      <c r="AAD63" s="802"/>
      <c r="AAE63" s="802"/>
      <c r="AAF63" s="802"/>
      <c r="AAG63" s="802"/>
      <c r="AAH63" s="802"/>
      <c r="AAI63" s="802"/>
      <c r="AAJ63" s="802"/>
      <c r="AAK63" s="802"/>
      <c r="AAL63" s="802"/>
      <c r="AAM63" s="802"/>
      <c r="AAN63" s="802"/>
      <c r="AAO63" s="802"/>
      <c r="AAP63" s="802"/>
      <c r="AAQ63" s="802"/>
      <c r="AAR63" s="802"/>
      <c r="AAS63" s="802"/>
      <c r="AAT63" s="802"/>
      <c r="AAU63" s="802"/>
      <c r="AAV63" s="802"/>
      <c r="AAW63" s="802"/>
      <c r="AAX63" s="802"/>
      <c r="AAY63" s="802"/>
      <c r="AAZ63" s="802"/>
      <c r="ABA63" s="802"/>
      <c r="ABB63" s="802"/>
      <c r="ABC63" s="802"/>
      <c r="ABD63" s="802"/>
      <c r="ABE63" s="802"/>
      <c r="ABF63" s="802"/>
      <c r="ABG63" s="802"/>
      <c r="ABH63" s="802"/>
      <c r="ABI63" s="802"/>
      <c r="ABJ63" s="802"/>
      <c r="ABK63" s="802"/>
      <c r="ABL63" s="802"/>
      <c r="ABM63" s="802"/>
      <c r="ABN63" s="802"/>
      <c r="ABO63" s="802"/>
      <c r="ABP63" s="802"/>
      <c r="ABQ63" s="802"/>
      <c r="ABR63" s="802"/>
      <c r="ABS63" s="802"/>
      <c r="ABT63" s="802"/>
      <c r="ABU63" s="802"/>
      <c r="ABV63" s="802"/>
      <c r="ABW63" s="802"/>
      <c r="ABX63" s="802"/>
      <c r="ABY63" s="802"/>
      <c r="ABZ63" s="802"/>
      <c r="ACA63" s="802"/>
      <c r="ACB63" s="802"/>
      <c r="ACC63" s="802"/>
      <c r="ACD63" s="802"/>
      <c r="ACE63" s="802"/>
      <c r="ACF63" s="802"/>
      <c r="ACG63" s="802"/>
      <c r="ACH63" s="802"/>
      <c r="ACI63" s="802"/>
      <c r="ACJ63" s="802"/>
      <c r="ACK63" s="802"/>
      <c r="ACL63" s="802"/>
      <c r="ACM63" s="802"/>
      <c r="ACN63" s="802"/>
      <c r="ACO63" s="802"/>
      <c r="ACP63" s="802"/>
      <c r="ACQ63" s="802"/>
      <c r="ACR63" s="802"/>
      <c r="ACS63" s="802"/>
      <c r="ACT63" s="802"/>
      <c r="ACU63" s="802"/>
      <c r="ACV63" s="802"/>
      <c r="ACW63" s="802"/>
      <c r="ACX63" s="802"/>
      <c r="ACY63" s="802"/>
      <c r="ACZ63" s="802"/>
      <c r="ADA63" s="802"/>
      <c r="ADB63" s="802"/>
      <c r="ADC63" s="802"/>
      <c r="ADD63" s="802"/>
      <c r="ADE63" s="802"/>
      <c r="ADF63" s="802"/>
      <c r="ADG63" s="802"/>
      <c r="ADH63" s="802"/>
      <c r="ADI63" s="802"/>
      <c r="ADJ63" s="802"/>
      <c r="ADK63" s="802"/>
      <c r="ADL63" s="802"/>
      <c r="ADM63" s="802"/>
      <c r="ADN63" s="802"/>
      <c r="ADO63" s="802"/>
      <c r="ADP63" s="802"/>
      <c r="ADQ63" s="802"/>
      <c r="ADR63" s="802"/>
      <c r="ADS63" s="802"/>
      <c r="ADT63" s="802"/>
      <c r="ADU63" s="802"/>
      <c r="ADV63" s="802"/>
      <c r="ADW63" s="802"/>
      <c r="ADX63" s="802"/>
      <c r="ADY63" s="802"/>
      <c r="ADZ63" s="802"/>
      <c r="AEA63" s="802"/>
      <c r="AEB63" s="802"/>
      <c r="AEC63" s="802"/>
      <c r="AED63" s="802"/>
      <c r="AEE63" s="802"/>
      <c r="AEF63" s="802"/>
      <c r="AEG63" s="802"/>
      <c r="AEH63" s="802"/>
      <c r="AEI63" s="802"/>
      <c r="AEJ63" s="802"/>
      <c r="AEK63" s="802"/>
      <c r="AEL63" s="802"/>
      <c r="AEM63" s="802"/>
      <c r="AEN63" s="802"/>
      <c r="AEO63" s="802"/>
      <c r="AEP63" s="802"/>
      <c r="AEQ63" s="802"/>
      <c r="AER63" s="802"/>
      <c r="AES63" s="802"/>
      <c r="AET63" s="802"/>
      <c r="AEU63" s="802"/>
      <c r="AEV63" s="802"/>
      <c r="AEW63" s="802"/>
      <c r="AEX63" s="802"/>
      <c r="AEY63" s="802"/>
      <c r="AEZ63" s="802"/>
      <c r="AFA63" s="802"/>
      <c r="AFB63" s="802"/>
      <c r="AFC63" s="802"/>
      <c r="AFD63" s="802"/>
      <c r="AFE63" s="802"/>
      <c r="AFF63" s="802"/>
      <c r="AFG63" s="802"/>
      <c r="AFH63" s="802"/>
      <c r="AFI63" s="802"/>
      <c r="AFJ63" s="802"/>
      <c r="AFK63" s="802"/>
      <c r="AFL63" s="802"/>
      <c r="AFM63" s="802"/>
      <c r="AFN63" s="802"/>
      <c r="AFO63" s="802"/>
      <c r="AFP63" s="802"/>
      <c r="AFQ63" s="802"/>
      <c r="AFR63" s="802"/>
      <c r="AFS63" s="802"/>
      <c r="AFT63" s="802"/>
      <c r="AFU63" s="802"/>
      <c r="AFV63" s="802"/>
      <c r="AFW63" s="802"/>
      <c r="AFX63" s="802"/>
      <c r="AFY63" s="802"/>
      <c r="AFZ63" s="802"/>
      <c r="AGA63" s="802"/>
      <c r="AGB63" s="802"/>
      <c r="AGC63" s="802"/>
      <c r="AGD63" s="802"/>
      <c r="AGE63" s="802"/>
      <c r="AGF63" s="802"/>
      <c r="AGG63" s="802"/>
      <c r="AGH63" s="802"/>
      <c r="AGI63" s="802"/>
      <c r="AGJ63" s="802"/>
      <c r="AGK63" s="802"/>
      <c r="AGL63" s="802"/>
      <c r="AGM63" s="802"/>
      <c r="AGN63" s="802"/>
      <c r="AGO63" s="802"/>
      <c r="AGP63" s="802"/>
      <c r="AGQ63" s="802"/>
      <c r="AGR63" s="802"/>
      <c r="AGS63" s="802"/>
      <c r="AGT63" s="802"/>
      <c r="AGU63" s="802"/>
      <c r="AGV63" s="802"/>
      <c r="AGW63" s="802"/>
      <c r="AGX63" s="802"/>
      <c r="AGY63" s="802"/>
      <c r="AGZ63" s="802"/>
      <c r="AHA63" s="802"/>
      <c r="AHB63" s="802"/>
      <c r="AHC63" s="802"/>
      <c r="AHD63" s="802"/>
      <c r="AHE63" s="802"/>
      <c r="AHF63" s="802"/>
      <c r="AHG63" s="802"/>
      <c r="AHH63" s="802"/>
      <c r="AHI63" s="802"/>
      <c r="AHJ63" s="802"/>
      <c r="AHK63" s="802"/>
      <c r="AHL63" s="802"/>
      <c r="AHM63" s="802"/>
      <c r="AHN63" s="802"/>
      <c r="AHO63" s="802"/>
      <c r="AHP63" s="802"/>
      <c r="AHQ63" s="802"/>
      <c r="AHR63" s="802"/>
      <c r="AHS63" s="802"/>
      <c r="AHT63" s="802"/>
      <c r="AHU63" s="802"/>
      <c r="AHV63" s="802"/>
      <c r="AHW63" s="802"/>
      <c r="AHX63" s="802"/>
      <c r="AHY63" s="802"/>
      <c r="AHZ63" s="802"/>
      <c r="AIA63" s="802"/>
      <c r="AIB63" s="802"/>
      <c r="AIC63" s="802"/>
      <c r="AID63" s="802"/>
      <c r="AIE63" s="802"/>
      <c r="AIF63" s="802"/>
      <c r="AIG63" s="802"/>
      <c r="AIH63" s="802"/>
      <c r="AII63" s="802"/>
      <c r="AIJ63" s="802"/>
      <c r="AQE63" s="802"/>
      <c r="AQF63" s="802"/>
      <c r="AQG63" s="802"/>
      <c r="AQH63" s="802"/>
      <c r="AQI63" s="802"/>
      <c r="AQJ63" s="802"/>
      <c r="AQK63" s="802"/>
      <c r="AQL63" s="802"/>
      <c r="AQM63" s="802"/>
      <c r="AQN63" s="802"/>
      <c r="AQO63" s="802"/>
      <c r="AQP63" s="802"/>
      <c r="AQQ63" s="802"/>
      <c r="AQR63" s="802"/>
      <c r="AQS63" s="802"/>
      <c r="AQT63" s="802"/>
      <c r="AQU63" s="802"/>
      <c r="AQV63" s="802"/>
      <c r="AQW63" s="802"/>
      <c r="AQX63" s="802"/>
      <c r="AQY63" s="802"/>
      <c r="AQZ63" s="802"/>
      <c r="ARA63" s="802"/>
      <c r="ARB63" s="802"/>
      <c r="ARC63" s="802"/>
      <c r="ARD63" s="802"/>
      <c r="ARE63" s="802"/>
      <c r="ARF63" s="802"/>
      <c r="ARG63" s="802"/>
      <c r="ARH63" s="802"/>
      <c r="ARI63" s="802"/>
      <c r="ARJ63" s="802"/>
      <c r="ARK63" s="802"/>
      <c r="ARL63" s="802"/>
      <c r="ARM63" s="802"/>
      <c r="ARN63" s="802"/>
      <c r="ARO63" s="802"/>
      <c r="ARP63" s="802"/>
      <c r="ARQ63" s="802"/>
      <c r="ARR63" s="802"/>
      <c r="ARS63" s="802"/>
      <c r="ART63" s="802"/>
      <c r="ARU63" s="802"/>
      <c r="ARV63" s="802"/>
      <c r="ARW63" s="802"/>
      <c r="ARX63" s="802"/>
      <c r="ARY63" s="802"/>
      <c r="ARZ63" s="802"/>
      <c r="ASA63" s="802"/>
      <c r="ASB63" s="802"/>
      <c r="ASC63" s="802"/>
      <c r="ASD63" s="802"/>
      <c r="ASE63" s="802"/>
      <c r="ASF63" s="802"/>
      <c r="ASG63" s="802"/>
      <c r="ASH63" s="802"/>
      <c r="ASI63" s="802"/>
      <c r="ASJ63" s="802"/>
      <c r="ASK63" s="802"/>
      <c r="ASL63" s="802"/>
      <c r="ATP63" s="802"/>
      <c r="ATQ63" s="802"/>
      <c r="ATR63" s="802"/>
      <c r="ATS63" s="802"/>
      <c r="ATT63" s="802"/>
      <c r="ATU63" s="802"/>
      <c r="ATV63" s="802"/>
      <c r="ATW63" s="802"/>
      <c r="ATX63" s="802"/>
      <c r="ATY63" s="802"/>
      <c r="ATZ63" s="802"/>
      <c r="AUA63" s="802"/>
      <c r="AUB63" s="802"/>
      <c r="AUC63" s="802"/>
      <c r="AUD63" s="802"/>
      <c r="AUE63" s="802"/>
      <c r="AUF63" s="802"/>
      <c r="AUG63" s="802"/>
      <c r="AUH63" s="802"/>
      <c r="AUI63" s="802"/>
      <c r="AUJ63" s="802"/>
      <c r="AUK63" s="802"/>
      <c r="AUL63" s="802"/>
      <c r="AUM63" s="802"/>
      <c r="AUN63" s="802"/>
      <c r="AUO63" s="802"/>
      <c r="AUP63" s="801"/>
      <c r="AUQ63" s="802"/>
      <c r="AUR63" s="801"/>
      <c r="AUS63" s="802"/>
      <c r="AUT63" s="801"/>
      <c r="AUU63" s="802"/>
      <c r="AUV63" s="802"/>
      <c r="AUW63" s="802"/>
      <c r="AUX63" s="802"/>
      <c r="AUY63" s="802"/>
      <c r="AUZ63" s="802"/>
      <c r="AVA63" s="802"/>
      <c r="AVB63" s="802"/>
      <c r="AVC63" s="802"/>
      <c r="AVD63" s="802"/>
      <c r="AVE63" s="802"/>
      <c r="AVF63" s="802"/>
      <c r="AVG63" s="802"/>
      <c r="AVH63" s="802"/>
      <c r="AVI63" s="802"/>
      <c r="AVJ63" s="808"/>
      <c r="AVK63" s="808"/>
      <c r="AVL63" s="808"/>
      <c r="AVM63" s="808"/>
      <c r="AVN63" s="808"/>
      <c r="AVO63" s="808"/>
      <c r="AVP63" s="808"/>
      <c r="AVQ63" s="808"/>
      <c r="AVR63" s="808"/>
      <c r="AVS63" s="808"/>
      <c r="AVT63" s="808"/>
      <c r="AVU63" s="809"/>
      <c r="AVV63" s="809"/>
      <c r="AVW63" s="809"/>
      <c r="AVX63" s="809"/>
      <c r="AVY63" s="809"/>
      <c r="AVZ63" s="809"/>
      <c r="AWA63" s="809"/>
      <c r="AWB63" s="809"/>
      <c r="AWC63" s="809"/>
      <c r="AWD63" s="809"/>
      <c r="AWE63" s="809"/>
      <c r="AWF63" s="809"/>
      <c r="AWG63" s="809"/>
      <c r="AWH63" s="809"/>
      <c r="AWI63" s="809"/>
      <c r="AWJ63" s="809"/>
      <c r="AWK63" s="809"/>
      <c r="AWL63" s="809"/>
      <c r="AWM63" s="809"/>
      <c r="AWN63" s="809"/>
      <c r="AWO63" s="809"/>
      <c r="AWP63" s="809"/>
      <c r="AWQ63" s="809"/>
      <c r="AWR63" s="808"/>
      <c r="AWS63" s="761"/>
      <c r="AWT63" s="808"/>
      <c r="AWU63" s="809"/>
      <c r="AWV63" s="809"/>
      <c r="AWW63" s="809"/>
      <c r="AWX63" s="809"/>
      <c r="AWY63" s="809"/>
      <c r="AWZ63" s="809"/>
      <c r="AXA63" s="809"/>
      <c r="AXB63" s="809"/>
      <c r="AXC63" s="809"/>
      <c r="AXD63" s="809"/>
      <c r="AXE63" s="809"/>
      <c r="AXF63" s="809"/>
      <c r="AXG63" s="809"/>
      <c r="AXH63" s="809"/>
      <c r="AXI63" s="809"/>
      <c r="AXJ63" s="809"/>
      <c r="AXK63" s="809"/>
      <c r="AXL63" s="809"/>
      <c r="AXM63" s="809"/>
      <c r="AXN63" s="809"/>
      <c r="AXO63" s="809"/>
      <c r="AXP63" s="809"/>
      <c r="AXQ63" s="809"/>
      <c r="AXR63" s="809"/>
      <c r="AXS63" s="809"/>
      <c r="AXT63" s="809"/>
      <c r="AXU63" s="809"/>
      <c r="AXV63" s="809"/>
      <c r="AXW63" s="809"/>
      <c r="AXX63" s="809"/>
      <c r="AXY63" s="809"/>
      <c r="AXZ63" s="809"/>
      <c r="AYA63" s="809"/>
      <c r="AYB63" s="809"/>
      <c r="AYC63" s="809"/>
      <c r="AYD63" s="808"/>
      <c r="AYE63" s="808"/>
      <c r="AYF63" s="809"/>
      <c r="AYG63" s="808"/>
      <c r="AYH63" s="810"/>
      <c r="AYI63" s="810"/>
      <c r="AYJ63" s="810"/>
      <c r="AYK63" s="810"/>
      <c r="AYL63" s="810"/>
      <c r="AYM63" s="810"/>
      <c r="AYN63" s="810"/>
      <c r="AYO63" s="810"/>
      <c r="AYP63" s="810"/>
      <c r="AYQ63" s="810"/>
      <c r="AYR63" s="810"/>
      <c r="AYS63" s="810"/>
      <c r="AYT63" s="810"/>
      <c r="AYU63" s="810"/>
      <c r="AYV63" s="810"/>
      <c r="AYW63" s="810"/>
      <c r="AYX63" s="810"/>
      <c r="AYY63" s="810"/>
      <c r="AYZ63" s="810"/>
      <c r="AZA63" s="810"/>
      <c r="AZB63" s="810"/>
      <c r="AZC63" s="810"/>
      <c r="AZD63" s="810"/>
      <c r="AZE63" s="810"/>
      <c r="AZF63" s="810"/>
      <c r="AZG63" s="810"/>
      <c r="AZH63" s="810"/>
      <c r="AZI63" s="810"/>
      <c r="AZJ63" s="810"/>
      <c r="AZK63" s="810"/>
      <c r="AZL63" s="810"/>
      <c r="AZM63" s="810"/>
      <c r="AZN63" s="810"/>
      <c r="AZO63" s="810"/>
      <c r="AZP63" s="809"/>
      <c r="AZQ63" s="802"/>
      <c r="AZR63" s="802"/>
      <c r="AZS63" s="802"/>
    </row>
    <row r="64" spans="45:920 1123:1371" s="793" customFormat="1" ht="13.5">
      <c r="AS64" s="802"/>
      <c r="AT64" s="802"/>
      <c r="AU64" s="802"/>
      <c r="AV64" s="802"/>
      <c r="AW64" s="802"/>
      <c r="AX64" s="802"/>
      <c r="AY64" s="802"/>
      <c r="AZ64" s="802"/>
      <c r="BA64" s="802"/>
      <c r="BB64" s="802"/>
      <c r="BC64" s="802"/>
      <c r="BD64" s="802"/>
      <c r="BE64" s="802"/>
      <c r="BF64" s="802"/>
      <c r="BG64" s="802"/>
      <c r="BH64" s="802"/>
      <c r="BI64" s="802"/>
      <c r="BJ64" s="802"/>
      <c r="BK64" s="802"/>
      <c r="BL64" s="802"/>
      <c r="BM64" s="802"/>
      <c r="BN64" s="802"/>
      <c r="BO64" s="802"/>
      <c r="BP64" s="802"/>
      <c r="BQ64" s="802"/>
      <c r="BR64" s="802"/>
      <c r="BS64" s="802"/>
      <c r="BT64" s="802"/>
      <c r="BU64" s="802"/>
      <c r="BV64" s="802"/>
      <c r="BW64" s="802"/>
      <c r="BX64" s="802"/>
      <c r="BY64" s="802"/>
      <c r="BZ64" s="802"/>
      <c r="CA64" s="802"/>
      <c r="CB64" s="802"/>
      <c r="CC64" s="802"/>
      <c r="CD64" s="802"/>
      <c r="CE64" s="802"/>
      <c r="CF64" s="802"/>
      <c r="CG64" s="802"/>
      <c r="CH64" s="802"/>
      <c r="CI64" s="802"/>
      <c r="CJ64" s="802"/>
      <c r="CK64" s="802"/>
      <c r="CL64" s="802"/>
      <c r="CM64" s="802"/>
      <c r="CN64" s="802"/>
      <c r="CO64" s="802"/>
      <c r="CP64" s="802"/>
      <c r="CQ64" s="802"/>
      <c r="CR64" s="802"/>
      <c r="CS64" s="802"/>
      <c r="CT64" s="802"/>
      <c r="CU64" s="802"/>
      <c r="CV64" s="802"/>
      <c r="CW64" s="802"/>
      <c r="CX64" s="802"/>
      <c r="CY64" s="802"/>
      <c r="CZ64" s="802"/>
      <c r="DA64" s="802"/>
      <c r="DB64" s="802"/>
      <c r="DC64" s="802"/>
      <c r="DD64" s="802"/>
      <c r="DE64" s="802"/>
      <c r="DF64" s="802"/>
      <c r="DG64" s="802"/>
      <c r="DH64" s="802"/>
      <c r="DI64" s="802"/>
      <c r="DJ64" s="802"/>
      <c r="DK64" s="802"/>
      <c r="DL64" s="802"/>
      <c r="DM64" s="802"/>
      <c r="DN64" s="802"/>
      <c r="DO64" s="802"/>
      <c r="DP64" s="802"/>
      <c r="DQ64" s="802"/>
      <c r="DR64" s="802"/>
      <c r="DS64" s="802"/>
      <c r="DT64" s="802"/>
      <c r="DU64" s="802"/>
      <c r="DV64" s="802"/>
      <c r="DW64" s="802"/>
      <c r="DX64" s="802"/>
      <c r="DY64" s="802"/>
      <c r="DZ64" s="802"/>
      <c r="EA64" s="802"/>
      <c r="EB64" s="802"/>
      <c r="EC64" s="802"/>
      <c r="ED64" s="802"/>
      <c r="EE64" s="802"/>
      <c r="EF64" s="802"/>
      <c r="EG64" s="802"/>
      <c r="EH64" s="802"/>
      <c r="EI64" s="802"/>
      <c r="EJ64" s="802"/>
      <c r="EK64" s="802"/>
      <c r="EL64" s="802"/>
      <c r="EM64" s="802"/>
      <c r="EN64" s="802"/>
      <c r="EO64" s="802"/>
      <c r="EP64" s="802"/>
      <c r="EQ64" s="802"/>
      <c r="ER64" s="802"/>
      <c r="ES64" s="802"/>
      <c r="ET64" s="802"/>
      <c r="EU64" s="802"/>
      <c r="EV64" s="802"/>
      <c r="EW64" s="802"/>
      <c r="EX64" s="802"/>
      <c r="EY64" s="802"/>
      <c r="EZ64" s="802"/>
      <c r="FA64" s="802"/>
      <c r="FB64" s="802"/>
      <c r="FC64" s="802"/>
      <c r="FD64" s="802"/>
      <c r="FE64" s="802"/>
      <c r="FF64" s="802"/>
      <c r="FG64" s="802"/>
      <c r="FH64" s="802"/>
      <c r="FI64" s="802"/>
      <c r="FJ64" s="802"/>
      <c r="FK64" s="802"/>
      <c r="FL64" s="802"/>
      <c r="FM64" s="802"/>
      <c r="FN64" s="802"/>
      <c r="FO64" s="802"/>
      <c r="FP64" s="802"/>
      <c r="FQ64" s="802"/>
      <c r="FR64" s="802"/>
      <c r="FS64" s="802"/>
      <c r="FT64" s="802"/>
      <c r="FU64" s="802"/>
      <c r="FV64" s="802"/>
      <c r="FW64" s="802"/>
      <c r="FX64" s="802"/>
      <c r="FY64" s="802"/>
      <c r="FZ64" s="802"/>
      <c r="GA64" s="802"/>
      <c r="GB64" s="802"/>
      <c r="GC64" s="802"/>
      <c r="GD64" s="802"/>
      <c r="GE64" s="802"/>
      <c r="GF64" s="802"/>
      <c r="GG64" s="802"/>
      <c r="GH64" s="802"/>
      <c r="GI64" s="802"/>
      <c r="GJ64" s="802"/>
      <c r="GK64" s="802"/>
      <c r="GL64" s="802"/>
      <c r="GM64" s="802"/>
      <c r="GN64" s="802"/>
      <c r="GO64" s="802"/>
      <c r="GP64" s="802"/>
      <c r="GQ64" s="802"/>
      <c r="GR64" s="802"/>
      <c r="GS64" s="802"/>
      <c r="GT64" s="802"/>
      <c r="GU64" s="802"/>
      <c r="GV64" s="802"/>
      <c r="GW64" s="802"/>
      <c r="GX64" s="802"/>
      <c r="GY64" s="802"/>
      <c r="GZ64" s="802"/>
      <c r="HA64" s="802"/>
      <c r="HB64" s="802"/>
      <c r="HC64" s="802"/>
      <c r="HD64" s="802"/>
      <c r="HE64" s="802"/>
      <c r="HF64" s="802"/>
      <c r="HG64" s="802"/>
      <c r="HH64" s="802"/>
      <c r="HI64" s="802"/>
      <c r="HJ64" s="802"/>
      <c r="HK64" s="802"/>
      <c r="HL64" s="802"/>
      <c r="HM64" s="802"/>
      <c r="HN64" s="802"/>
      <c r="HO64" s="802"/>
      <c r="HP64" s="802"/>
      <c r="HQ64" s="802"/>
      <c r="HR64" s="802"/>
      <c r="HS64" s="802"/>
      <c r="HT64" s="802"/>
      <c r="HU64" s="802"/>
      <c r="HV64" s="802"/>
      <c r="HW64" s="802"/>
      <c r="HX64" s="802"/>
      <c r="HY64" s="802"/>
      <c r="HZ64" s="802"/>
      <c r="IA64" s="802"/>
      <c r="IB64" s="802"/>
      <c r="IC64" s="802"/>
      <c r="ID64" s="802"/>
      <c r="IE64" s="802"/>
      <c r="IF64" s="802"/>
      <c r="IG64" s="802"/>
      <c r="IH64" s="802"/>
      <c r="II64" s="802"/>
      <c r="IJ64" s="802"/>
      <c r="IK64" s="802"/>
      <c r="IL64" s="802"/>
      <c r="IM64" s="802"/>
      <c r="IN64" s="802"/>
      <c r="IO64" s="802"/>
      <c r="IP64" s="802"/>
      <c r="IQ64" s="802"/>
      <c r="IR64" s="802"/>
      <c r="IS64" s="802"/>
      <c r="IT64" s="802"/>
      <c r="IU64" s="802"/>
      <c r="IV64" s="802"/>
      <c r="IW64" s="802"/>
      <c r="IX64" s="802"/>
      <c r="IY64" s="802"/>
      <c r="IZ64" s="802"/>
      <c r="JA64" s="802"/>
      <c r="JB64" s="802"/>
      <c r="JC64" s="802"/>
      <c r="JD64" s="802"/>
      <c r="JE64" s="802"/>
      <c r="JF64" s="802"/>
      <c r="JG64" s="802"/>
      <c r="JH64" s="802"/>
      <c r="JI64" s="802"/>
      <c r="JJ64" s="802"/>
      <c r="JK64" s="802"/>
      <c r="JL64" s="802"/>
      <c r="JM64" s="802"/>
      <c r="JN64" s="802"/>
      <c r="JO64" s="802"/>
      <c r="JP64" s="802"/>
      <c r="JQ64" s="802"/>
      <c r="JR64" s="802"/>
      <c r="JS64" s="802"/>
      <c r="JT64" s="802"/>
      <c r="JU64" s="802"/>
      <c r="JV64" s="802"/>
      <c r="JW64" s="802"/>
      <c r="JX64" s="802"/>
      <c r="JY64" s="802"/>
      <c r="JZ64" s="802"/>
      <c r="KA64" s="802"/>
      <c r="KB64" s="802"/>
      <c r="KC64" s="802"/>
      <c r="KD64" s="802"/>
      <c r="KE64" s="802"/>
      <c r="KF64" s="802"/>
      <c r="KG64" s="802"/>
      <c r="KH64" s="802"/>
      <c r="KI64" s="802"/>
      <c r="KJ64" s="802"/>
      <c r="KK64" s="802"/>
      <c r="KL64" s="802"/>
      <c r="KM64" s="802"/>
      <c r="KN64" s="802"/>
      <c r="KO64" s="802"/>
      <c r="KP64" s="802"/>
      <c r="KQ64" s="802"/>
      <c r="KR64" s="802"/>
      <c r="KS64" s="802"/>
      <c r="KT64" s="802"/>
      <c r="KU64" s="802"/>
      <c r="KV64" s="802"/>
      <c r="KW64" s="802"/>
      <c r="KX64" s="802"/>
      <c r="KY64" s="802"/>
      <c r="KZ64" s="802"/>
      <c r="LA64" s="802"/>
      <c r="LB64" s="802"/>
      <c r="LC64" s="802"/>
      <c r="LD64" s="802"/>
      <c r="LE64" s="802"/>
      <c r="LF64" s="802"/>
      <c r="LG64" s="802"/>
      <c r="LH64" s="802"/>
      <c r="LI64" s="802"/>
      <c r="LJ64" s="802"/>
      <c r="LK64" s="802"/>
      <c r="LL64" s="802"/>
      <c r="LM64" s="802"/>
      <c r="LN64" s="802"/>
      <c r="LO64" s="802"/>
      <c r="LP64" s="802"/>
      <c r="LQ64" s="802"/>
      <c r="LR64" s="802"/>
      <c r="LS64" s="802"/>
      <c r="LT64" s="802"/>
      <c r="LU64" s="802"/>
      <c r="LV64" s="802"/>
      <c r="LW64" s="802"/>
      <c r="LX64" s="802"/>
      <c r="LY64" s="802"/>
      <c r="LZ64" s="802"/>
      <c r="MA64" s="802"/>
      <c r="MB64" s="802"/>
      <c r="MC64" s="802"/>
      <c r="MD64" s="802"/>
      <c r="ME64" s="802"/>
      <c r="MF64" s="802"/>
      <c r="MG64" s="802"/>
      <c r="MH64" s="802"/>
      <c r="MI64" s="802"/>
      <c r="MJ64" s="802"/>
      <c r="MK64" s="802"/>
      <c r="ML64" s="802"/>
      <c r="MM64" s="802"/>
      <c r="MN64" s="802"/>
      <c r="MO64" s="802"/>
      <c r="MP64" s="802"/>
      <c r="MQ64" s="802"/>
      <c r="MR64" s="802"/>
      <c r="MS64" s="802"/>
      <c r="MT64" s="802"/>
      <c r="MU64" s="802"/>
      <c r="MV64" s="802"/>
      <c r="MW64" s="802"/>
      <c r="MX64" s="802"/>
      <c r="MY64" s="802"/>
      <c r="MZ64" s="802"/>
      <c r="NA64" s="802"/>
      <c r="NB64" s="802"/>
      <c r="NC64" s="802"/>
      <c r="ND64" s="802"/>
      <c r="NE64" s="802"/>
      <c r="NF64" s="802"/>
      <c r="NG64" s="802"/>
      <c r="NH64" s="802"/>
      <c r="NI64" s="802"/>
      <c r="NJ64" s="802"/>
      <c r="NK64" s="802"/>
      <c r="NL64" s="802"/>
      <c r="NM64" s="802"/>
      <c r="NN64" s="802"/>
      <c r="NO64" s="802"/>
      <c r="NP64" s="802"/>
      <c r="NQ64" s="802"/>
      <c r="NR64" s="802"/>
      <c r="NS64" s="802"/>
      <c r="NT64" s="802"/>
      <c r="NU64" s="802"/>
      <c r="NV64" s="802"/>
      <c r="NW64" s="802"/>
      <c r="NX64" s="802"/>
      <c r="NY64" s="802"/>
      <c r="NZ64" s="802"/>
      <c r="OA64" s="802"/>
      <c r="OB64" s="802"/>
      <c r="OC64" s="802"/>
      <c r="OD64" s="802"/>
      <c r="OE64" s="802"/>
      <c r="OF64" s="802"/>
      <c r="OG64" s="802"/>
      <c r="OH64" s="802"/>
      <c r="OI64" s="802"/>
      <c r="OJ64" s="802"/>
      <c r="OK64" s="802"/>
      <c r="OL64" s="802"/>
      <c r="OM64" s="802"/>
      <c r="ON64" s="802"/>
      <c r="OO64" s="802"/>
      <c r="OP64" s="802"/>
      <c r="OQ64" s="802"/>
      <c r="OR64" s="802"/>
      <c r="OS64" s="802"/>
      <c r="OT64" s="802"/>
      <c r="OU64" s="802"/>
      <c r="OV64" s="802"/>
      <c r="OW64" s="802"/>
      <c r="OX64" s="802"/>
      <c r="OY64" s="802"/>
      <c r="OZ64" s="802"/>
      <c r="PA64" s="802"/>
      <c r="PB64" s="802"/>
      <c r="PC64" s="802"/>
      <c r="PD64" s="802"/>
      <c r="PE64" s="802"/>
      <c r="PF64" s="802"/>
      <c r="PG64" s="802"/>
      <c r="PH64" s="802"/>
      <c r="PI64" s="802"/>
      <c r="PJ64" s="802"/>
      <c r="PK64" s="802"/>
      <c r="PL64" s="802"/>
      <c r="PM64" s="802"/>
      <c r="PN64" s="802"/>
      <c r="PO64" s="802"/>
      <c r="PP64" s="802"/>
      <c r="PQ64" s="802"/>
      <c r="PR64" s="802"/>
      <c r="PS64" s="802"/>
      <c r="PT64" s="802"/>
      <c r="PU64" s="802"/>
      <c r="PV64" s="802"/>
      <c r="PW64" s="802"/>
      <c r="PX64" s="802"/>
      <c r="PY64" s="802"/>
      <c r="PZ64" s="802"/>
      <c r="QA64" s="802"/>
      <c r="QB64" s="802"/>
      <c r="QC64" s="802"/>
      <c r="QD64" s="802"/>
      <c r="QE64" s="802"/>
      <c r="QF64" s="802"/>
      <c r="QG64" s="802"/>
      <c r="QH64" s="802"/>
      <c r="QI64" s="802"/>
      <c r="QJ64" s="802"/>
      <c r="QK64" s="802"/>
      <c r="QL64" s="802"/>
      <c r="QM64" s="802"/>
      <c r="QN64" s="802"/>
      <c r="QO64" s="802"/>
      <c r="QP64" s="802"/>
      <c r="QQ64" s="802"/>
      <c r="QR64" s="802"/>
      <c r="QS64" s="802"/>
      <c r="QT64" s="802"/>
      <c r="QU64" s="802"/>
      <c r="QV64" s="802"/>
      <c r="QW64" s="802"/>
      <c r="QX64" s="802"/>
      <c r="QY64" s="802"/>
      <c r="QZ64" s="802"/>
      <c r="RA64" s="802"/>
      <c r="RB64" s="802"/>
      <c r="RC64" s="802"/>
      <c r="RD64" s="802"/>
      <c r="RE64" s="802"/>
      <c r="RF64" s="802"/>
      <c r="RG64" s="802"/>
      <c r="RH64" s="802"/>
      <c r="RI64" s="802"/>
      <c r="RJ64" s="802"/>
      <c r="RK64" s="802"/>
      <c r="RL64" s="802"/>
      <c r="RM64" s="802"/>
      <c r="RN64" s="802"/>
      <c r="RO64" s="802"/>
      <c r="RP64" s="802"/>
      <c r="RQ64" s="802"/>
      <c r="RR64" s="802"/>
      <c r="RS64" s="802"/>
      <c r="RT64" s="802"/>
      <c r="RU64" s="802"/>
      <c r="RV64" s="802"/>
      <c r="RW64" s="802"/>
      <c r="RX64" s="802"/>
      <c r="RY64" s="802"/>
      <c r="RZ64" s="802"/>
      <c r="SA64" s="802"/>
      <c r="SB64" s="802"/>
      <c r="SC64" s="802"/>
      <c r="SD64" s="802"/>
      <c r="SE64" s="802"/>
      <c r="SF64" s="802"/>
      <c r="SG64" s="802"/>
      <c r="SH64" s="802"/>
      <c r="SI64" s="802"/>
      <c r="SJ64" s="802"/>
      <c r="SK64" s="802"/>
      <c r="SL64" s="802"/>
      <c r="SM64" s="802"/>
      <c r="SN64" s="802"/>
      <c r="SO64" s="802"/>
      <c r="SP64" s="802"/>
      <c r="SQ64" s="802"/>
      <c r="SR64" s="802"/>
      <c r="SS64" s="802"/>
      <c r="ST64" s="802"/>
      <c r="SU64" s="802"/>
      <c r="SV64" s="802"/>
      <c r="SW64" s="802"/>
      <c r="SX64" s="802"/>
      <c r="SY64" s="802"/>
      <c r="SZ64" s="802"/>
      <c r="TA64" s="802"/>
      <c r="TB64" s="802"/>
      <c r="TC64" s="802"/>
      <c r="TD64" s="802"/>
      <c r="TE64" s="802"/>
      <c r="TF64" s="802"/>
      <c r="TG64" s="802"/>
      <c r="TH64" s="802"/>
      <c r="TI64" s="802"/>
      <c r="TJ64" s="802"/>
      <c r="TK64" s="802"/>
      <c r="TL64" s="802"/>
      <c r="TM64" s="802"/>
      <c r="TN64" s="802"/>
      <c r="TO64" s="802"/>
      <c r="TP64" s="802"/>
      <c r="TQ64" s="802"/>
      <c r="TR64" s="802"/>
      <c r="TS64" s="802"/>
      <c r="TT64" s="802"/>
      <c r="TU64" s="802"/>
      <c r="TV64" s="802"/>
      <c r="TW64" s="802"/>
      <c r="TX64" s="802"/>
      <c r="TY64" s="802"/>
      <c r="TZ64" s="802"/>
      <c r="UA64" s="802"/>
      <c r="UB64" s="802"/>
      <c r="UC64" s="802"/>
      <c r="UD64" s="802"/>
      <c r="UE64" s="802"/>
      <c r="UF64" s="802"/>
      <c r="UG64" s="802"/>
      <c r="UH64" s="802"/>
      <c r="UI64" s="802"/>
      <c r="UJ64" s="802"/>
      <c r="UK64" s="802"/>
      <c r="UL64" s="802"/>
      <c r="UM64" s="802"/>
      <c r="UN64" s="802"/>
      <c r="UO64" s="802"/>
      <c r="UP64" s="802"/>
      <c r="UQ64" s="802"/>
      <c r="UR64" s="802"/>
      <c r="US64" s="802"/>
      <c r="UT64" s="802"/>
      <c r="UU64" s="802"/>
      <c r="UV64" s="802"/>
      <c r="UW64" s="802"/>
      <c r="UX64" s="802"/>
      <c r="UY64" s="802"/>
      <c r="UZ64" s="802"/>
      <c r="VA64" s="802"/>
      <c r="VB64" s="802"/>
      <c r="VC64" s="802"/>
      <c r="VD64" s="802"/>
      <c r="VE64" s="802"/>
      <c r="VF64" s="802"/>
      <c r="VG64" s="802"/>
      <c r="VH64" s="802"/>
      <c r="VI64" s="802"/>
      <c r="VJ64" s="802"/>
      <c r="VK64" s="802"/>
      <c r="VL64" s="802"/>
      <c r="VM64" s="802"/>
      <c r="VN64" s="802"/>
      <c r="VO64" s="802"/>
      <c r="VP64" s="802"/>
      <c r="VQ64" s="802"/>
      <c r="VR64" s="802"/>
      <c r="VS64" s="802"/>
      <c r="VT64" s="802"/>
      <c r="VU64" s="802"/>
      <c r="VV64" s="802"/>
      <c r="VW64" s="802"/>
      <c r="VX64" s="802"/>
      <c r="VY64" s="802"/>
      <c r="VZ64" s="802"/>
      <c r="WA64" s="802"/>
      <c r="WB64" s="802"/>
      <c r="WC64" s="802"/>
      <c r="WD64" s="802"/>
      <c r="WE64" s="802"/>
      <c r="WF64" s="802"/>
      <c r="WG64" s="802"/>
      <c r="WH64" s="802"/>
      <c r="WI64" s="802"/>
      <c r="WJ64" s="802"/>
      <c r="WK64" s="802"/>
      <c r="WL64" s="802"/>
      <c r="WM64" s="802"/>
      <c r="WN64" s="802"/>
      <c r="WO64" s="802"/>
      <c r="WP64" s="802"/>
      <c r="WQ64" s="802"/>
      <c r="WR64" s="802"/>
      <c r="WS64" s="802"/>
      <c r="WT64" s="802"/>
      <c r="WU64" s="802"/>
      <c r="WV64" s="802"/>
      <c r="WW64" s="802"/>
      <c r="WX64" s="802"/>
      <c r="WY64" s="802"/>
      <c r="WZ64" s="802"/>
      <c r="XA64" s="802"/>
      <c r="XB64" s="802"/>
      <c r="XC64" s="802"/>
      <c r="XD64" s="802"/>
      <c r="XE64" s="802"/>
      <c r="XF64" s="802"/>
      <c r="XG64" s="802"/>
      <c r="XH64" s="802"/>
      <c r="XI64" s="802"/>
      <c r="XJ64" s="802"/>
      <c r="XK64" s="802"/>
      <c r="XL64" s="802"/>
      <c r="XM64" s="802"/>
      <c r="XN64" s="802"/>
      <c r="XO64" s="802"/>
      <c r="XP64" s="802"/>
      <c r="XQ64" s="802"/>
      <c r="XR64" s="802"/>
      <c r="XS64" s="802"/>
      <c r="XT64" s="802"/>
      <c r="XU64" s="802"/>
      <c r="XV64" s="802"/>
      <c r="XW64" s="802"/>
      <c r="XX64" s="802"/>
      <c r="XY64" s="802"/>
      <c r="XZ64" s="802"/>
      <c r="YA64" s="802"/>
      <c r="YB64" s="802"/>
      <c r="YC64" s="802"/>
      <c r="YD64" s="802"/>
      <c r="YE64" s="802"/>
      <c r="YF64" s="802"/>
      <c r="YG64" s="802"/>
      <c r="YH64" s="802"/>
      <c r="YI64" s="802"/>
      <c r="YJ64" s="802"/>
      <c r="YK64" s="802"/>
      <c r="YL64" s="802"/>
      <c r="YM64" s="802"/>
      <c r="YN64" s="802"/>
      <c r="YO64" s="802"/>
      <c r="YP64" s="802"/>
      <c r="YQ64" s="802"/>
      <c r="YR64" s="802"/>
      <c r="YS64" s="802"/>
      <c r="YT64" s="802"/>
      <c r="YU64" s="802"/>
      <c r="YV64" s="802"/>
      <c r="YW64" s="802"/>
      <c r="YX64" s="802"/>
      <c r="YY64" s="802"/>
      <c r="YZ64" s="802"/>
      <c r="ZA64" s="802"/>
      <c r="ZB64" s="802"/>
      <c r="ZC64" s="802"/>
      <c r="ZD64" s="802"/>
      <c r="ZE64" s="802"/>
      <c r="ZF64" s="802"/>
      <c r="ZG64" s="802"/>
      <c r="ZH64" s="802"/>
      <c r="ZI64" s="802"/>
      <c r="ZJ64" s="802"/>
      <c r="ZK64" s="802"/>
      <c r="ZL64" s="802"/>
      <c r="ZM64" s="802"/>
      <c r="ZN64" s="802"/>
      <c r="ZO64" s="802"/>
      <c r="ZP64" s="802"/>
      <c r="ZQ64" s="802"/>
      <c r="ZR64" s="802"/>
      <c r="ZS64" s="802"/>
      <c r="ZT64" s="802"/>
      <c r="ZU64" s="802"/>
      <c r="ZV64" s="802"/>
      <c r="ZW64" s="802"/>
      <c r="ZX64" s="802"/>
      <c r="ZY64" s="802"/>
      <c r="ZZ64" s="802"/>
      <c r="AAA64" s="802"/>
      <c r="AAB64" s="802"/>
      <c r="AAC64" s="802"/>
      <c r="AAD64" s="802"/>
      <c r="AAE64" s="802"/>
      <c r="AAF64" s="802"/>
      <c r="AAG64" s="802"/>
      <c r="AAH64" s="802"/>
      <c r="AAI64" s="802"/>
      <c r="AAJ64" s="802"/>
      <c r="AAK64" s="802"/>
      <c r="AAL64" s="802"/>
      <c r="AAM64" s="802"/>
      <c r="AAN64" s="802"/>
      <c r="AAO64" s="802"/>
      <c r="AAP64" s="802"/>
      <c r="AAQ64" s="802"/>
      <c r="AAR64" s="802"/>
      <c r="AAS64" s="802"/>
      <c r="AAT64" s="802"/>
      <c r="AAU64" s="802"/>
      <c r="AAV64" s="802"/>
      <c r="AAW64" s="802"/>
      <c r="AAX64" s="802"/>
      <c r="AAY64" s="802"/>
      <c r="AAZ64" s="802"/>
      <c r="ABA64" s="802"/>
      <c r="ABB64" s="802"/>
      <c r="ABC64" s="802"/>
      <c r="ABD64" s="802"/>
      <c r="ABE64" s="802"/>
      <c r="ABF64" s="802"/>
      <c r="ABG64" s="802"/>
      <c r="ABH64" s="802"/>
      <c r="ABI64" s="802"/>
      <c r="ABJ64" s="802"/>
      <c r="ABK64" s="802"/>
      <c r="ABL64" s="802"/>
      <c r="ABM64" s="802"/>
      <c r="ABN64" s="802"/>
      <c r="ABO64" s="802"/>
      <c r="ABP64" s="802"/>
      <c r="ABQ64" s="802"/>
      <c r="ABR64" s="802"/>
      <c r="ABS64" s="802"/>
      <c r="ABT64" s="802"/>
      <c r="ABU64" s="802"/>
      <c r="ABV64" s="802"/>
      <c r="ABW64" s="802"/>
      <c r="ABX64" s="802"/>
      <c r="ABY64" s="802"/>
      <c r="ABZ64" s="802"/>
      <c r="ACA64" s="802"/>
      <c r="ACB64" s="802"/>
      <c r="ACC64" s="802"/>
      <c r="ACD64" s="802"/>
      <c r="ACE64" s="802"/>
      <c r="ACF64" s="802"/>
      <c r="ACG64" s="802"/>
      <c r="ACH64" s="802"/>
      <c r="ACI64" s="802"/>
      <c r="ACJ64" s="802"/>
      <c r="ACK64" s="802"/>
      <c r="ACL64" s="802"/>
      <c r="ACM64" s="802"/>
      <c r="ACN64" s="802"/>
      <c r="ACO64" s="802"/>
      <c r="ACP64" s="802"/>
      <c r="ACQ64" s="802"/>
      <c r="ACR64" s="802"/>
      <c r="ACS64" s="802"/>
      <c r="ACT64" s="802"/>
      <c r="ACU64" s="802"/>
      <c r="ACV64" s="802"/>
      <c r="ACW64" s="802"/>
      <c r="ACX64" s="802"/>
      <c r="ACY64" s="802"/>
      <c r="ACZ64" s="802"/>
      <c r="ADA64" s="802"/>
      <c r="ADB64" s="802"/>
      <c r="ADC64" s="802"/>
      <c r="ADD64" s="802"/>
      <c r="ADE64" s="802"/>
      <c r="ADF64" s="802"/>
      <c r="ADG64" s="802"/>
      <c r="ADH64" s="802"/>
      <c r="ADI64" s="802"/>
      <c r="ADJ64" s="802"/>
      <c r="ADK64" s="802"/>
      <c r="ADL64" s="802"/>
      <c r="ADM64" s="802"/>
      <c r="ADN64" s="802"/>
      <c r="ADO64" s="802"/>
      <c r="ADP64" s="802"/>
      <c r="ADQ64" s="802"/>
      <c r="ADR64" s="802"/>
      <c r="ADS64" s="802"/>
      <c r="ADT64" s="802"/>
      <c r="ADU64" s="802"/>
      <c r="ADV64" s="802"/>
      <c r="ADW64" s="802"/>
      <c r="ADX64" s="802"/>
      <c r="ADY64" s="802"/>
      <c r="ADZ64" s="802"/>
      <c r="AEA64" s="802"/>
      <c r="AEB64" s="802"/>
      <c r="AEC64" s="802"/>
      <c r="AED64" s="802"/>
      <c r="AEE64" s="802"/>
      <c r="AEF64" s="802"/>
      <c r="AEG64" s="802"/>
      <c r="AEH64" s="802"/>
      <c r="AEI64" s="802"/>
      <c r="AEJ64" s="802"/>
      <c r="AEK64" s="802"/>
      <c r="AEL64" s="802"/>
      <c r="AEM64" s="802"/>
      <c r="AEN64" s="802"/>
      <c r="AEO64" s="802"/>
      <c r="AEP64" s="802"/>
      <c r="AEQ64" s="802"/>
      <c r="AER64" s="802"/>
      <c r="AES64" s="802"/>
      <c r="AET64" s="802"/>
      <c r="AEU64" s="802"/>
      <c r="AEV64" s="802"/>
      <c r="AEW64" s="802"/>
      <c r="AEX64" s="802"/>
      <c r="AEY64" s="802"/>
      <c r="AEZ64" s="802"/>
      <c r="AFA64" s="802"/>
      <c r="AFB64" s="802"/>
      <c r="AFC64" s="802"/>
      <c r="AFD64" s="802"/>
      <c r="AFE64" s="802"/>
      <c r="AFF64" s="802"/>
      <c r="AFG64" s="802"/>
      <c r="AFH64" s="802"/>
      <c r="AFI64" s="802"/>
      <c r="AFJ64" s="802"/>
      <c r="AFK64" s="802"/>
      <c r="AFL64" s="802"/>
      <c r="AFM64" s="802"/>
      <c r="AFN64" s="802"/>
      <c r="AFO64" s="802"/>
      <c r="AFP64" s="802"/>
      <c r="AFQ64" s="802"/>
      <c r="AFR64" s="802"/>
      <c r="AFS64" s="802"/>
      <c r="AFT64" s="802"/>
      <c r="AFU64" s="802"/>
      <c r="AFV64" s="802"/>
      <c r="AFW64" s="802"/>
      <c r="AFX64" s="802"/>
      <c r="AFY64" s="802"/>
      <c r="AFZ64" s="802"/>
      <c r="AGA64" s="802"/>
      <c r="AGB64" s="802"/>
      <c r="AGC64" s="802"/>
      <c r="AGD64" s="802"/>
      <c r="AGE64" s="802"/>
      <c r="AGF64" s="802"/>
      <c r="AGG64" s="802"/>
      <c r="AGH64" s="802"/>
      <c r="AGI64" s="802"/>
      <c r="AGJ64" s="802"/>
      <c r="AGK64" s="802"/>
      <c r="AGL64" s="802"/>
      <c r="AGM64" s="802"/>
      <c r="AGN64" s="802"/>
      <c r="AGO64" s="802"/>
      <c r="AGP64" s="802"/>
      <c r="AGQ64" s="802"/>
      <c r="AGR64" s="802"/>
      <c r="AGS64" s="802"/>
      <c r="AGT64" s="802"/>
      <c r="AGU64" s="802"/>
      <c r="AGV64" s="802"/>
      <c r="AGW64" s="802"/>
      <c r="AGX64" s="802"/>
      <c r="AGY64" s="802"/>
      <c r="AGZ64" s="802"/>
      <c r="AHA64" s="802"/>
      <c r="AHB64" s="802"/>
      <c r="AHC64" s="802"/>
      <c r="AHD64" s="802"/>
      <c r="AHE64" s="802"/>
      <c r="AHF64" s="802"/>
      <c r="AHG64" s="802"/>
      <c r="AHH64" s="802"/>
      <c r="AHI64" s="802"/>
      <c r="AHJ64" s="802"/>
      <c r="AHK64" s="802"/>
      <c r="AHL64" s="802"/>
      <c r="AHM64" s="802"/>
      <c r="AHN64" s="802"/>
      <c r="AHO64" s="802"/>
      <c r="AHP64" s="802"/>
      <c r="AHQ64" s="802"/>
      <c r="AHR64" s="802"/>
      <c r="AHS64" s="802"/>
      <c r="AHT64" s="802"/>
      <c r="AHU64" s="802"/>
      <c r="AHV64" s="802"/>
      <c r="AHW64" s="802"/>
      <c r="AHX64" s="802"/>
      <c r="AHY64" s="802"/>
      <c r="AHZ64" s="802"/>
      <c r="AIA64" s="802"/>
      <c r="AIB64" s="802"/>
      <c r="AIC64" s="802"/>
      <c r="AID64" s="802"/>
      <c r="AIE64" s="802"/>
      <c r="AIF64" s="802"/>
      <c r="AIG64" s="802"/>
      <c r="AIH64" s="802"/>
      <c r="AII64" s="802"/>
      <c r="AIJ64" s="802"/>
      <c r="AQE64" s="802"/>
      <c r="AQF64" s="802"/>
      <c r="AQG64" s="802"/>
      <c r="AQH64" s="802"/>
      <c r="AQI64" s="802"/>
      <c r="AQJ64" s="802"/>
      <c r="AQK64" s="802"/>
      <c r="AQL64" s="802"/>
      <c r="AQM64" s="802"/>
      <c r="AQN64" s="802"/>
      <c r="AQO64" s="802"/>
      <c r="AQP64" s="802"/>
      <c r="AQQ64" s="802"/>
      <c r="AQR64" s="802"/>
      <c r="AQS64" s="802"/>
      <c r="AQT64" s="802"/>
      <c r="AQU64" s="802"/>
      <c r="AQV64" s="802"/>
      <c r="AQW64" s="802"/>
      <c r="AQX64" s="802"/>
      <c r="AQY64" s="802"/>
      <c r="AQZ64" s="802"/>
      <c r="ARA64" s="802"/>
      <c r="ARB64" s="802"/>
      <c r="ARC64" s="802"/>
      <c r="ARD64" s="802"/>
      <c r="ARE64" s="802"/>
      <c r="ARF64" s="802"/>
      <c r="ARG64" s="802"/>
      <c r="ARH64" s="802"/>
      <c r="ARI64" s="802"/>
      <c r="ARJ64" s="802"/>
      <c r="ARK64" s="802"/>
      <c r="ARL64" s="802"/>
      <c r="ARM64" s="802"/>
      <c r="ARN64" s="802"/>
      <c r="ARO64" s="802"/>
      <c r="ARP64" s="802"/>
      <c r="ARQ64" s="802"/>
      <c r="ARR64" s="802"/>
      <c r="ARS64" s="802"/>
      <c r="ART64" s="802"/>
      <c r="ARU64" s="802"/>
      <c r="ARV64" s="802"/>
      <c r="ARW64" s="802"/>
      <c r="ARX64" s="802"/>
      <c r="ARY64" s="802"/>
      <c r="ARZ64" s="802"/>
      <c r="ASA64" s="802"/>
      <c r="ASB64" s="802"/>
      <c r="ASC64" s="802"/>
      <c r="ASD64" s="802"/>
      <c r="ASE64" s="802"/>
      <c r="ASF64" s="802"/>
      <c r="ASG64" s="802"/>
      <c r="ASH64" s="802"/>
      <c r="ASI64" s="802"/>
      <c r="ASJ64" s="802"/>
      <c r="ASK64" s="802"/>
      <c r="ASL64" s="802"/>
      <c r="ATP64" s="802"/>
      <c r="ATQ64" s="802"/>
      <c r="ATR64" s="802"/>
      <c r="ATS64" s="802"/>
      <c r="ATT64" s="802"/>
      <c r="ATU64" s="802"/>
      <c r="ATV64" s="802"/>
      <c r="ATW64" s="802"/>
      <c r="ATX64" s="802"/>
      <c r="ATY64" s="802"/>
      <c r="ATZ64" s="802"/>
      <c r="AUA64" s="802"/>
      <c r="AUB64" s="802"/>
      <c r="AUC64" s="802"/>
      <c r="AUD64" s="802"/>
      <c r="AUE64" s="802"/>
      <c r="AUF64" s="802"/>
      <c r="AUG64" s="802"/>
      <c r="AUH64" s="802"/>
      <c r="AUI64" s="802"/>
      <c r="AUJ64" s="802"/>
      <c r="AUK64" s="802"/>
      <c r="AUL64" s="802"/>
      <c r="AUM64" s="802"/>
      <c r="AUN64" s="802"/>
      <c r="AUO64" s="802"/>
      <c r="AUP64" s="801"/>
      <c r="AUQ64" s="802"/>
      <c r="AUR64" s="801"/>
      <c r="AUS64" s="802"/>
      <c r="AUT64" s="801"/>
      <c r="AUU64" s="802"/>
      <c r="AUV64" s="802"/>
      <c r="AUW64" s="802"/>
      <c r="AUX64" s="802"/>
      <c r="AUY64" s="802"/>
      <c r="AUZ64" s="802"/>
      <c r="AVA64" s="802"/>
      <c r="AVB64" s="802"/>
      <c r="AVC64" s="802"/>
      <c r="AVD64" s="802"/>
      <c r="AVE64" s="802"/>
      <c r="AVF64" s="802"/>
      <c r="AVG64" s="802"/>
      <c r="AVH64" s="802"/>
      <c r="AVI64" s="802"/>
      <c r="AVJ64" s="808"/>
      <c r="AVK64" s="808"/>
      <c r="AVL64" s="808"/>
      <c r="AVM64" s="808"/>
      <c r="AVN64" s="808"/>
      <c r="AVO64" s="808"/>
      <c r="AVP64" s="808"/>
      <c r="AVQ64" s="808"/>
      <c r="AVR64" s="808"/>
      <c r="AVS64" s="808"/>
      <c r="AVT64" s="808"/>
      <c r="AVU64" s="809"/>
      <c r="AVV64" s="809"/>
      <c r="AVW64" s="809"/>
      <c r="AVX64" s="809"/>
      <c r="AVY64" s="809"/>
      <c r="AVZ64" s="809"/>
      <c r="AWA64" s="809"/>
      <c r="AWB64" s="809"/>
      <c r="AWC64" s="809"/>
      <c r="AWD64" s="809"/>
      <c r="AWE64" s="809"/>
      <c r="AWF64" s="809"/>
      <c r="AWG64" s="809"/>
      <c r="AWH64" s="809"/>
      <c r="AWI64" s="809"/>
      <c r="AWJ64" s="809"/>
      <c r="AWK64" s="809"/>
      <c r="AWL64" s="809"/>
      <c r="AWM64" s="809"/>
      <c r="AWN64" s="809"/>
      <c r="AWO64" s="809"/>
      <c r="AWP64" s="809"/>
      <c r="AWQ64" s="809"/>
      <c r="AWR64" s="808"/>
      <c r="AWS64" s="761"/>
      <c r="AWT64" s="808"/>
      <c r="AWU64" s="809"/>
      <c r="AWV64" s="809"/>
      <c r="AWW64" s="809"/>
      <c r="AWX64" s="809"/>
      <c r="AWY64" s="809"/>
      <c r="AWZ64" s="809"/>
      <c r="AXA64" s="809"/>
      <c r="AXB64" s="809"/>
      <c r="AXC64" s="809"/>
      <c r="AXD64" s="809"/>
      <c r="AXE64" s="809"/>
      <c r="AXF64" s="809"/>
      <c r="AXG64" s="809"/>
      <c r="AXH64" s="809"/>
      <c r="AXI64" s="809"/>
      <c r="AXJ64" s="809"/>
      <c r="AXK64" s="809"/>
      <c r="AXL64" s="809"/>
      <c r="AXM64" s="809"/>
      <c r="AXN64" s="809"/>
      <c r="AXO64" s="809"/>
      <c r="AXP64" s="809"/>
      <c r="AXQ64" s="809"/>
      <c r="AXR64" s="809"/>
      <c r="AXS64" s="809"/>
      <c r="AXT64" s="809"/>
      <c r="AXU64" s="809"/>
      <c r="AXV64" s="809"/>
      <c r="AXW64" s="809"/>
      <c r="AXX64" s="809"/>
      <c r="AXY64" s="809"/>
      <c r="AXZ64" s="809"/>
      <c r="AYA64" s="809"/>
      <c r="AYB64" s="809"/>
      <c r="AYC64" s="809"/>
      <c r="AYD64" s="808"/>
      <c r="AYE64" s="808"/>
      <c r="AYF64" s="809"/>
      <c r="AYG64" s="808"/>
      <c r="AYH64" s="810"/>
      <c r="AYI64" s="810"/>
      <c r="AYJ64" s="810"/>
      <c r="AYK64" s="810"/>
      <c r="AYL64" s="810"/>
      <c r="AYM64" s="810"/>
      <c r="AYN64" s="810"/>
      <c r="AYO64" s="810"/>
      <c r="AYP64" s="810"/>
      <c r="AYQ64" s="810"/>
      <c r="AYR64" s="810"/>
      <c r="AYS64" s="810"/>
      <c r="AYT64" s="810"/>
      <c r="AYU64" s="810"/>
      <c r="AYV64" s="810"/>
      <c r="AYW64" s="810"/>
      <c r="AYX64" s="810"/>
      <c r="AYY64" s="810"/>
      <c r="AYZ64" s="810"/>
      <c r="AZA64" s="810"/>
      <c r="AZB64" s="810"/>
      <c r="AZC64" s="810"/>
      <c r="AZD64" s="810"/>
      <c r="AZE64" s="810"/>
      <c r="AZF64" s="810"/>
      <c r="AZG64" s="810"/>
      <c r="AZH64" s="810"/>
      <c r="AZI64" s="810"/>
      <c r="AZJ64" s="810"/>
      <c r="AZK64" s="810"/>
      <c r="AZL64" s="810"/>
      <c r="AZM64" s="810"/>
      <c r="AZN64" s="810"/>
      <c r="AZO64" s="810"/>
      <c r="AZP64" s="809"/>
      <c r="AZQ64" s="802"/>
      <c r="AZR64" s="802"/>
      <c r="AZS64" s="802"/>
    </row>
    <row r="65" spans="45:920 1123:1371" s="793" customFormat="1" ht="13.5">
      <c r="AS65" s="802"/>
      <c r="AT65" s="802"/>
      <c r="AU65" s="802"/>
      <c r="AV65" s="802"/>
      <c r="AW65" s="802"/>
      <c r="AX65" s="802"/>
      <c r="AY65" s="802"/>
      <c r="AZ65" s="802"/>
      <c r="BA65" s="802"/>
      <c r="BB65" s="802"/>
      <c r="BC65" s="802"/>
      <c r="BD65" s="802"/>
      <c r="BE65" s="802"/>
      <c r="BF65" s="802"/>
      <c r="BG65" s="802"/>
      <c r="BH65" s="802"/>
      <c r="BI65" s="802"/>
      <c r="BJ65" s="802"/>
      <c r="BK65" s="802"/>
      <c r="BL65" s="802"/>
      <c r="BM65" s="802"/>
      <c r="BN65" s="802"/>
      <c r="BO65" s="802"/>
      <c r="BP65" s="802"/>
      <c r="BQ65" s="802"/>
      <c r="BR65" s="802"/>
      <c r="BS65" s="802"/>
      <c r="BT65" s="802"/>
      <c r="BU65" s="802"/>
      <c r="BV65" s="802"/>
      <c r="BW65" s="802"/>
      <c r="BX65" s="802"/>
      <c r="BY65" s="802"/>
      <c r="BZ65" s="802"/>
      <c r="CA65" s="802"/>
      <c r="CB65" s="802"/>
      <c r="CC65" s="802"/>
      <c r="CD65" s="802"/>
      <c r="CE65" s="802"/>
      <c r="CF65" s="802"/>
      <c r="CG65" s="802"/>
      <c r="CH65" s="802"/>
      <c r="CI65" s="802"/>
      <c r="CJ65" s="802"/>
      <c r="CK65" s="802"/>
      <c r="CL65" s="802"/>
      <c r="CM65" s="802"/>
      <c r="CN65" s="802"/>
      <c r="CO65" s="802"/>
      <c r="CP65" s="802"/>
      <c r="CQ65" s="802"/>
      <c r="CR65" s="802"/>
      <c r="CS65" s="802"/>
      <c r="CT65" s="802"/>
      <c r="CU65" s="802"/>
      <c r="CV65" s="802"/>
      <c r="CW65" s="802"/>
      <c r="CX65" s="802"/>
      <c r="CY65" s="802"/>
      <c r="CZ65" s="802"/>
      <c r="DA65" s="802"/>
      <c r="DB65" s="802"/>
      <c r="DC65" s="802"/>
      <c r="DD65" s="802"/>
      <c r="DE65" s="802"/>
      <c r="DF65" s="802"/>
      <c r="DG65" s="802"/>
      <c r="DH65" s="802"/>
      <c r="DI65" s="802"/>
      <c r="DJ65" s="802"/>
      <c r="DK65" s="802"/>
      <c r="DL65" s="802"/>
      <c r="DM65" s="802"/>
      <c r="DN65" s="802"/>
      <c r="DO65" s="802"/>
      <c r="DP65" s="802"/>
      <c r="DQ65" s="802"/>
      <c r="DR65" s="802"/>
      <c r="DS65" s="802"/>
      <c r="DT65" s="802"/>
      <c r="DU65" s="802"/>
      <c r="DV65" s="802"/>
      <c r="DW65" s="802"/>
      <c r="DX65" s="802"/>
      <c r="DY65" s="802"/>
      <c r="DZ65" s="802"/>
      <c r="EA65" s="802"/>
      <c r="EB65" s="802"/>
      <c r="EC65" s="802"/>
      <c r="ED65" s="802"/>
      <c r="EE65" s="802"/>
      <c r="EF65" s="802"/>
      <c r="EG65" s="802"/>
      <c r="EH65" s="802"/>
      <c r="EI65" s="802"/>
      <c r="EJ65" s="802"/>
      <c r="EK65" s="802"/>
      <c r="EL65" s="802"/>
      <c r="EM65" s="802"/>
      <c r="EN65" s="802"/>
      <c r="EO65" s="802"/>
      <c r="EP65" s="802"/>
      <c r="EQ65" s="802"/>
      <c r="ER65" s="802"/>
      <c r="ES65" s="802"/>
      <c r="ET65" s="802"/>
      <c r="EU65" s="802"/>
      <c r="EV65" s="802"/>
      <c r="EW65" s="802"/>
      <c r="EX65" s="802"/>
      <c r="EY65" s="802"/>
      <c r="EZ65" s="802"/>
      <c r="FA65" s="802"/>
      <c r="FB65" s="802"/>
      <c r="FC65" s="802"/>
      <c r="FD65" s="802"/>
      <c r="FE65" s="802"/>
      <c r="FF65" s="802"/>
      <c r="FG65" s="802"/>
      <c r="FH65" s="802"/>
      <c r="FI65" s="802"/>
      <c r="FJ65" s="802"/>
      <c r="FK65" s="802"/>
      <c r="FL65" s="802"/>
      <c r="FM65" s="802"/>
      <c r="FN65" s="802"/>
      <c r="FO65" s="802"/>
      <c r="FP65" s="802"/>
      <c r="FQ65" s="802"/>
      <c r="FR65" s="802"/>
      <c r="FS65" s="802"/>
      <c r="FT65" s="802"/>
      <c r="FU65" s="802"/>
      <c r="FV65" s="802"/>
      <c r="FW65" s="802"/>
      <c r="FX65" s="802"/>
      <c r="FY65" s="802"/>
      <c r="FZ65" s="802"/>
      <c r="GA65" s="802"/>
      <c r="GB65" s="802"/>
      <c r="GC65" s="802"/>
      <c r="GD65" s="802"/>
      <c r="GE65" s="802"/>
      <c r="GF65" s="802"/>
      <c r="GG65" s="802"/>
      <c r="GH65" s="802"/>
      <c r="GI65" s="802"/>
      <c r="GJ65" s="802"/>
      <c r="GK65" s="802"/>
      <c r="GL65" s="802"/>
      <c r="GM65" s="802"/>
      <c r="GN65" s="802"/>
      <c r="GO65" s="802"/>
      <c r="GP65" s="802"/>
      <c r="GQ65" s="802"/>
      <c r="GR65" s="802"/>
      <c r="GS65" s="802"/>
      <c r="GT65" s="802"/>
      <c r="GU65" s="802"/>
      <c r="GV65" s="802"/>
      <c r="GW65" s="802"/>
      <c r="GX65" s="802"/>
      <c r="GY65" s="802"/>
      <c r="GZ65" s="802"/>
      <c r="HA65" s="802"/>
      <c r="HB65" s="802"/>
      <c r="HC65" s="802"/>
      <c r="HD65" s="802"/>
      <c r="HE65" s="802"/>
      <c r="HF65" s="802"/>
      <c r="HG65" s="802"/>
      <c r="HH65" s="802"/>
      <c r="HI65" s="802"/>
      <c r="HJ65" s="802"/>
      <c r="HK65" s="802"/>
      <c r="HL65" s="802"/>
      <c r="HM65" s="802"/>
      <c r="HN65" s="802"/>
      <c r="HO65" s="802"/>
      <c r="HP65" s="802"/>
      <c r="HQ65" s="802"/>
      <c r="HR65" s="802"/>
      <c r="HS65" s="802"/>
      <c r="HT65" s="802"/>
      <c r="HU65" s="802"/>
      <c r="HV65" s="802"/>
      <c r="HW65" s="802"/>
      <c r="HX65" s="802"/>
      <c r="HY65" s="802"/>
      <c r="HZ65" s="802"/>
      <c r="IA65" s="802"/>
      <c r="IB65" s="802"/>
      <c r="IC65" s="802"/>
      <c r="ID65" s="802"/>
      <c r="IE65" s="802"/>
      <c r="IF65" s="802"/>
      <c r="IG65" s="802"/>
      <c r="IH65" s="802"/>
      <c r="II65" s="802"/>
      <c r="IJ65" s="802"/>
      <c r="IK65" s="802"/>
      <c r="IL65" s="802"/>
      <c r="IM65" s="802"/>
      <c r="IN65" s="802"/>
      <c r="IO65" s="802"/>
      <c r="IP65" s="802"/>
      <c r="IQ65" s="802"/>
      <c r="IR65" s="802"/>
      <c r="IS65" s="802"/>
      <c r="IT65" s="802"/>
      <c r="IU65" s="802"/>
      <c r="IV65" s="802"/>
      <c r="IW65" s="802"/>
      <c r="IX65" s="802"/>
      <c r="IY65" s="802"/>
      <c r="IZ65" s="802"/>
      <c r="JA65" s="802"/>
      <c r="JB65" s="802"/>
      <c r="JC65" s="802"/>
      <c r="JD65" s="802"/>
      <c r="JE65" s="802"/>
      <c r="JF65" s="802"/>
      <c r="JG65" s="802"/>
      <c r="JH65" s="802"/>
      <c r="JI65" s="802"/>
      <c r="JJ65" s="802"/>
      <c r="JK65" s="802"/>
      <c r="JL65" s="802"/>
      <c r="JM65" s="802"/>
      <c r="JN65" s="802"/>
      <c r="JO65" s="802"/>
      <c r="JP65" s="802"/>
      <c r="JQ65" s="802"/>
      <c r="JR65" s="802"/>
      <c r="JS65" s="802"/>
      <c r="JT65" s="802"/>
      <c r="JU65" s="802"/>
      <c r="JV65" s="802"/>
      <c r="JW65" s="802"/>
      <c r="JX65" s="802"/>
      <c r="JY65" s="802"/>
      <c r="JZ65" s="802"/>
      <c r="KA65" s="802"/>
      <c r="KB65" s="802"/>
      <c r="KC65" s="802"/>
      <c r="KD65" s="802"/>
      <c r="KE65" s="802"/>
      <c r="KF65" s="802"/>
      <c r="KG65" s="802"/>
      <c r="KH65" s="802"/>
      <c r="KI65" s="802"/>
      <c r="KJ65" s="802"/>
      <c r="KK65" s="802"/>
      <c r="KL65" s="802"/>
      <c r="KM65" s="802"/>
      <c r="KN65" s="802"/>
      <c r="KO65" s="802"/>
      <c r="KP65" s="802"/>
      <c r="KQ65" s="802"/>
      <c r="KR65" s="802"/>
      <c r="KS65" s="802"/>
      <c r="KT65" s="802"/>
      <c r="KU65" s="802"/>
      <c r="KV65" s="802"/>
      <c r="KW65" s="802"/>
      <c r="KX65" s="802"/>
      <c r="KY65" s="802"/>
      <c r="KZ65" s="802"/>
      <c r="LA65" s="802"/>
      <c r="LB65" s="802"/>
      <c r="LC65" s="802"/>
      <c r="LD65" s="802"/>
      <c r="LE65" s="802"/>
      <c r="LF65" s="802"/>
      <c r="LG65" s="802"/>
      <c r="LH65" s="802"/>
      <c r="LI65" s="802"/>
      <c r="LJ65" s="802"/>
      <c r="LK65" s="802"/>
      <c r="LL65" s="802"/>
      <c r="LM65" s="802"/>
      <c r="LN65" s="802"/>
      <c r="LO65" s="802"/>
      <c r="LP65" s="802"/>
      <c r="LQ65" s="802"/>
      <c r="LR65" s="802"/>
      <c r="LS65" s="802"/>
      <c r="LT65" s="802"/>
      <c r="LU65" s="802"/>
      <c r="LV65" s="802"/>
      <c r="LW65" s="802"/>
      <c r="LX65" s="802"/>
      <c r="LY65" s="802"/>
      <c r="LZ65" s="802"/>
      <c r="MA65" s="802"/>
      <c r="MB65" s="802"/>
      <c r="MC65" s="802"/>
      <c r="MD65" s="802"/>
      <c r="ME65" s="802"/>
      <c r="MF65" s="802"/>
      <c r="MG65" s="802"/>
      <c r="MH65" s="802"/>
      <c r="MI65" s="802"/>
      <c r="MJ65" s="802"/>
      <c r="MK65" s="802"/>
      <c r="ML65" s="802"/>
      <c r="MM65" s="802"/>
      <c r="MN65" s="802"/>
      <c r="MO65" s="802"/>
      <c r="MP65" s="802"/>
      <c r="MQ65" s="802"/>
      <c r="MR65" s="802"/>
      <c r="MS65" s="802"/>
      <c r="MT65" s="802"/>
      <c r="MU65" s="802"/>
      <c r="MV65" s="802"/>
      <c r="MW65" s="802"/>
      <c r="MX65" s="802"/>
      <c r="MY65" s="802"/>
      <c r="MZ65" s="802"/>
      <c r="NA65" s="802"/>
      <c r="NB65" s="802"/>
      <c r="NC65" s="802"/>
      <c r="ND65" s="802"/>
      <c r="NE65" s="802"/>
      <c r="NF65" s="802"/>
      <c r="NG65" s="802"/>
      <c r="NH65" s="802"/>
      <c r="NI65" s="802"/>
      <c r="NJ65" s="802"/>
      <c r="NK65" s="802"/>
      <c r="NL65" s="802"/>
      <c r="NM65" s="802"/>
      <c r="NN65" s="802"/>
      <c r="NO65" s="802"/>
      <c r="NP65" s="802"/>
      <c r="NQ65" s="802"/>
      <c r="NR65" s="802"/>
      <c r="NS65" s="802"/>
      <c r="NT65" s="802"/>
      <c r="NU65" s="802"/>
      <c r="NV65" s="802"/>
      <c r="NW65" s="802"/>
      <c r="NX65" s="802"/>
      <c r="NY65" s="802"/>
      <c r="NZ65" s="802"/>
      <c r="OA65" s="802"/>
      <c r="OB65" s="802"/>
      <c r="OC65" s="802"/>
      <c r="OD65" s="802"/>
      <c r="OE65" s="802"/>
      <c r="OF65" s="802"/>
      <c r="OG65" s="802"/>
      <c r="OH65" s="802"/>
      <c r="OI65" s="802"/>
      <c r="OJ65" s="802"/>
      <c r="OK65" s="802"/>
      <c r="OL65" s="802"/>
      <c r="OM65" s="802"/>
      <c r="ON65" s="802"/>
      <c r="OO65" s="802"/>
      <c r="OP65" s="802"/>
      <c r="OQ65" s="802"/>
      <c r="OR65" s="802"/>
      <c r="OS65" s="802"/>
      <c r="OT65" s="802"/>
      <c r="OU65" s="802"/>
      <c r="OV65" s="802"/>
      <c r="OW65" s="802"/>
      <c r="OX65" s="802"/>
      <c r="OY65" s="802"/>
      <c r="OZ65" s="802"/>
      <c r="PA65" s="802"/>
      <c r="PB65" s="802"/>
      <c r="PC65" s="802"/>
      <c r="PD65" s="802"/>
      <c r="PE65" s="802"/>
      <c r="PF65" s="802"/>
      <c r="PG65" s="802"/>
      <c r="PH65" s="802"/>
      <c r="PI65" s="802"/>
      <c r="PJ65" s="802"/>
      <c r="PK65" s="802"/>
      <c r="PL65" s="802"/>
      <c r="PM65" s="802"/>
      <c r="PN65" s="802"/>
      <c r="PO65" s="802"/>
      <c r="PP65" s="802"/>
      <c r="PQ65" s="802"/>
      <c r="PR65" s="802"/>
      <c r="PS65" s="802"/>
      <c r="PT65" s="802"/>
      <c r="PU65" s="802"/>
      <c r="PV65" s="802"/>
      <c r="PW65" s="802"/>
      <c r="PX65" s="802"/>
      <c r="PY65" s="802"/>
      <c r="PZ65" s="802"/>
      <c r="QA65" s="802"/>
      <c r="QB65" s="802"/>
      <c r="QC65" s="802"/>
      <c r="QD65" s="802"/>
      <c r="QE65" s="802"/>
      <c r="QF65" s="802"/>
      <c r="QG65" s="802"/>
      <c r="QH65" s="802"/>
      <c r="QI65" s="802"/>
      <c r="QJ65" s="802"/>
      <c r="QK65" s="802"/>
      <c r="QL65" s="802"/>
      <c r="QM65" s="802"/>
      <c r="QN65" s="802"/>
      <c r="QO65" s="802"/>
      <c r="QP65" s="802"/>
      <c r="QQ65" s="802"/>
      <c r="QR65" s="802"/>
      <c r="QS65" s="802"/>
      <c r="QT65" s="802"/>
      <c r="QU65" s="802"/>
      <c r="QV65" s="802"/>
      <c r="QW65" s="802"/>
      <c r="QX65" s="802"/>
      <c r="QY65" s="802"/>
      <c r="QZ65" s="802"/>
      <c r="RA65" s="802"/>
      <c r="RB65" s="802"/>
      <c r="RC65" s="802"/>
      <c r="RD65" s="802"/>
      <c r="RE65" s="802"/>
      <c r="RF65" s="802"/>
      <c r="RG65" s="802"/>
      <c r="RH65" s="802"/>
      <c r="RI65" s="802"/>
      <c r="RJ65" s="802"/>
      <c r="RK65" s="802"/>
      <c r="RL65" s="802"/>
      <c r="RM65" s="802"/>
      <c r="RN65" s="802"/>
      <c r="RO65" s="802"/>
      <c r="RP65" s="802"/>
      <c r="RQ65" s="802"/>
      <c r="RR65" s="802"/>
      <c r="RS65" s="802"/>
      <c r="RT65" s="802"/>
      <c r="RU65" s="802"/>
      <c r="RV65" s="802"/>
      <c r="RW65" s="802"/>
      <c r="RX65" s="802"/>
      <c r="RY65" s="802"/>
      <c r="RZ65" s="802"/>
      <c r="SA65" s="802"/>
      <c r="SB65" s="802"/>
      <c r="SC65" s="802"/>
      <c r="SD65" s="802"/>
      <c r="SE65" s="802"/>
      <c r="SF65" s="802"/>
      <c r="SG65" s="802"/>
      <c r="SH65" s="802"/>
      <c r="SI65" s="802"/>
      <c r="SJ65" s="802"/>
      <c r="SK65" s="802"/>
      <c r="SL65" s="802"/>
      <c r="SM65" s="802"/>
      <c r="SN65" s="802"/>
      <c r="SO65" s="802"/>
      <c r="SP65" s="802"/>
      <c r="SQ65" s="802"/>
      <c r="SR65" s="802"/>
      <c r="SS65" s="802"/>
      <c r="ST65" s="802"/>
      <c r="SU65" s="802"/>
      <c r="SV65" s="802"/>
      <c r="SW65" s="802"/>
      <c r="SX65" s="802"/>
      <c r="SY65" s="802"/>
      <c r="SZ65" s="802"/>
      <c r="TA65" s="802"/>
      <c r="TB65" s="802"/>
      <c r="TC65" s="802"/>
      <c r="TD65" s="802"/>
      <c r="TE65" s="802"/>
      <c r="TF65" s="802"/>
      <c r="TG65" s="802"/>
      <c r="TH65" s="802"/>
      <c r="TI65" s="802"/>
      <c r="TJ65" s="802"/>
      <c r="TK65" s="802"/>
      <c r="TL65" s="802"/>
      <c r="TM65" s="802"/>
      <c r="TN65" s="802"/>
      <c r="TO65" s="802"/>
      <c r="TP65" s="802"/>
      <c r="TQ65" s="802"/>
      <c r="TR65" s="802"/>
      <c r="TS65" s="802"/>
      <c r="TT65" s="802"/>
      <c r="TU65" s="802"/>
      <c r="TV65" s="802"/>
      <c r="TW65" s="802"/>
      <c r="TX65" s="802"/>
      <c r="TY65" s="802"/>
      <c r="TZ65" s="802"/>
      <c r="UA65" s="802"/>
      <c r="UB65" s="802"/>
      <c r="UC65" s="802"/>
      <c r="UD65" s="802"/>
      <c r="UE65" s="802"/>
      <c r="UF65" s="802"/>
      <c r="UG65" s="802"/>
      <c r="UH65" s="802"/>
      <c r="UI65" s="802"/>
      <c r="UJ65" s="802"/>
      <c r="UK65" s="802"/>
      <c r="UL65" s="802"/>
      <c r="UM65" s="802"/>
      <c r="UN65" s="802"/>
      <c r="UO65" s="802"/>
      <c r="UP65" s="802"/>
      <c r="UQ65" s="802"/>
      <c r="UR65" s="802"/>
      <c r="US65" s="802"/>
      <c r="UT65" s="802"/>
      <c r="UU65" s="802"/>
      <c r="UV65" s="802"/>
      <c r="UW65" s="802"/>
      <c r="UX65" s="802"/>
      <c r="UY65" s="802"/>
      <c r="UZ65" s="802"/>
      <c r="VA65" s="802"/>
      <c r="VB65" s="802"/>
      <c r="VC65" s="802"/>
      <c r="VD65" s="802"/>
      <c r="VE65" s="802"/>
      <c r="VF65" s="802"/>
      <c r="VG65" s="802"/>
      <c r="VH65" s="802"/>
      <c r="VI65" s="802"/>
      <c r="VJ65" s="802"/>
      <c r="VK65" s="802"/>
      <c r="VL65" s="802"/>
      <c r="VM65" s="802"/>
      <c r="VN65" s="802"/>
      <c r="VO65" s="802"/>
      <c r="VP65" s="802"/>
      <c r="VQ65" s="802"/>
      <c r="VR65" s="802"/>
      <c r="VS65" s="802"/>
      <c r="VT65" s="802"/>
      <c r="VU65" s="802"/>
      <c r="VV65" s="802"/>
      <c r="VW65" s="802"/>
      <c r="VX65" s="802"/>
      <c r="VY65" s="802"/>
      <c r="VZ65" s="802"/>
      <c r="WA65" s="802"/>
      <c r="WB65" s="802"/>
      <c r="WC65" s="802"/>
      <c r="WD65" s="802"/>
      <c r="WE65" s="802"/>
      <c r="WF65" s="802"/>
      <c r="WG65" s="802"/>
      <c r="WH65" s="802"/>
      <c r="WI65" s="802"/>
      <c r="WJ65" s="802"/>
      <c r="WK65" s="802"/>
      <c r="WL65" s="802"/>
      <c r="WM65" s="802"/>
      <c r="WN65" s="802"/>
      <c r="WO65" s="802"/>
      <c r="WP65" s="802"/>
      <c r="WQ65" s="802"/>
      <c r="WR65" s="802"/>
      <c r="WS65" s="802"/>
      <c r="WT65" s="802"/>
      <c r="WU65" s="802"/>
      <c r="WV65" s="802"/>
      <c r="WW65" s="802"/>
      <c r="WX65" s="802"/>
      <c r="WY65" s="802"/>
      <c r="WZ65" s="802"/>
      <c r="XA65" s="802"/>
      <c r="XB65" s="802"/>
      <c r="XC65" s="802"/>
      <c r="XD65" s="802"/>
      <c r="XE65" s="802"/>
      <c r="XF65" s="802"/>
      <c r="XG65" s="802"/>
      <c r="XH65" s="802"/>
      <c r="XI65" s="802"/>
      <c r="XJ65" s="802"/>
      <c r="XK65" s="802"/>
      <c r="XL65" s="802"/>
      <c r="XM65" s="802"/>
      <c r="XN65" s="802"/>
      <c r="XO65" s="802"/>
      <c r="XP65" s="802"/>
      <c r="XQ65" s="802"/>
      <c r="XR65" s="802"/>
      <c r="XS65" s="802"/>
      <c r="XT65" s="802"/>
      <c r="XU65" s="802"/>
      <c r="XV65" s="802"/>
      <c r="XW65" s="802"/>
      <c r="XX65" s="802"/>
      <c r="XY65" s="802"/>
      <c r="XZ65" s="802"/>
      <c r="YA65" s="802"/>
      <c r="YB65" s="802"/>
      <c r="YC65" s="802"/>
      <c r="YD65" s="802"/>
      <c r="YE65" s="802"/>
      <c r="YF65" s="802"/>
      <c r="YG65" s="802"/>
      <c r="YH65" s="802"/>
      <c r="YI65" s="802"/>
      <c r="YJ65" s="802"/>
      <c r="YK65" s="802"/>
      <c r="YL65" s="802"/>
      <c r="YM65" s="802"/>
      <c r="YN65" s="802"/>
      <c r="YO65" s="802"/>
      <c r="YP65" s="802"/>
      <c r="YQ65" s="802"/>
      <c r="YR65" s="802"/>
      <c r="YS65" s="802"/>
      <c r="YT65" s="802"/>
      <c r="YU65" s="802"/>
      <c r="YV65" s="802"/>
      <c r="YW65" s="802"/>
      <c r="YX65" s="802"/>
      <c r="YY65" s="802"/>
      <c r="YZ65" s="802"/>
      <c r="ZA65" s="802"/>
      <c r="ZB65" s="802"/>
      <c r="ZC65" s="802"/>
      <c r="ZD65" s="802"/>
      <c r="ZE65" s="802"/>
      <c r="ZF65" s="802"/>
      <c r="ZG65" s="802"/>
      <c r="ZH65" s="802"/>
      <c r="ZI65" s="802"/>
      <c r="ZJ65" s="802"/>
      <c r="ZK65" s="802"/>
      <c r="ZL65" s="802"/>
      <c r="ZM65" s="802"/>
      <c r="ZN65" s="802"/>
      <c r="ZO65" s="802"/>
      <c r="ZP65" s="802"/>
      <c r="ZQ65" s="802"/>
      <c r="ZR65" s="802"/>
      <c r="ZS65" s="802"/>
      <c r="ZT65" s="802"/>
      <c r="ZU65" s="802"/>
      <c r="ZV65" s="802"/>
      <c r="ZW65" s="802"/>
      <c r="ZX65" s="802"/>
      <c r="ZY65" s="802"/>
      <c r="ZZ65" s="802"/>
      <c r="AAA65" s="802"/>
      <c r="AAB65" s="802"/>
      <c r="AAC65" s="802"/>
      <c r="AAD65" s="802"/>
      <c r="AAE65" s="802"/>
      <c r="AAF65" s="802"/>
      <c r="AAG65" s="802"/>
      <c r="AAH65" s="802"/>
      <c r="AAI65" s="802"/>
      <c r="AAJ65" s="802"/>
      <c r="AAK65" s="802"/>
      <c r="AAL65" s="802"/>
      <c r="AAM65" s="802"/>
      <c r="AAN65" s="802"/>
      <c r="AAO65" s="802"/>
      <c r="AAP65" s="802"/>
      <c r="AAQ65" s="802"/>
      <c r="AAR65" s="802"/>
      <c r="AAS65" s="802"/>
      <c r="AAT65" s="802"/>
      <c r="AAU65" s="802"/>
      <c r="AAV65" s="802"/>
      <c r="AAW65" s="802"/>
      <c r="AAX65" s="802"/>
      <c r="AAY65" s="802"/>
      <c r="AAZ65" s="802"/>
      <c r="ABA65" s="802"/>
      <c r="ABB65" s="802"/>
      <c r="ABC65" s="802"/>
      <c r="ABD65" s="802"/>
      <c r="ABE65" s="802"/>
      <c r="ABF65" s="802"/>
      <c r="ABG65" s="802"/>
      <c r="ABH65" s="802"/>
      <c r="ABI65" s="802"/>
      <c r="ABJ65" s="802"/>
      <c r="ABK65" s="802"/>
      <c r="ABL65" s="802"/>
      <c r="ABM65" s="802"/>
      <c r="ABN65" s="802"/>
      <c r="ABO65" s="802"/>
      <c r="ABP65" s="802"/>
      <c r="ABQ65" s="802"/>
      <c r="ABR65" s="802"/>
      <c r="ABS65" s="802"/>
      <c r="ABT65" s="802"/>
      <c r="ABU65" s="802"/>
      <c r="ABV65" s="802"/>
      <c r="ABW65" s="802"/>
      <c r="ABX65" s="802"/>
      <c r="ABY65" s="802"/>
      <c r="ABZ65" s="802"/>
      <c r="ACA65" s="802"/>
      <c r="ACB65" s="802"/>
      <c r="ACC65" s="802"/>
      <c r="ACD65" s="802"/>
      <c r="ACE65" s="802"/>
      <c r="ACF65" s="802"/>
      <c r="ACG65" s="802"/>
      <c r="ACH65" s="802"/>
      <c r="ACI65" s="802"/>
      <c r="ACJ65" s="802"/>
      <c r="ACK65" s="802"/>
      <c r="ACL65" s="802"/>
      <c r="ACM65" s="802"/>
      <c r="ACN65" s="802"/>
      <c r="ACO65" s="802"/>
      <c r="ACP65" s="802"/>
      <c r="ACQ65" s="802"/>
      <c r="ACR65" s="802"/>
      <c r="ACS65" s="802"/>
      <c r="ACT65" s="802"/>
      <c r="ACU65" s="802"/>
      <c r="ACV65" s="802"/>
      <c r="ACW65" s="802"/>
      <c r="ACX65" s="802"/>
      <c r="ACY65" s="802"/>
      <c r="ACZ65" s="802"/>
      <c r="ADA65" s="802"/>
      <c r="ADB65" s="802"/>
      <c r="ADC65" s="802"/>
      <c r="ADD65" s="802"/>
      <c r="ADE65" s="802"/>
      <c r="ADF65" s="802"/>
      <c r="ADG65" s="802"/>
      <c r="ADH65" s="802"/>
      <c r="ADI65" s="802"/>
      <c r="ADJ65" s="802"/>
      <c r="ADK65" s="802"/>
      <c r="ADL65" s="802"/>
      <c r="ADM65" s="802"/>
      <c r="ADN65" s="802"/>
      <c r="ADO65" s="802"/>
      <c r="ADP65" s="802"/>
      <c r="ADQ65" s="802"/>
      <c r="ADR65" s="802"/>
      <c r="ADS65" s="802"/>
      <c r="ADT65" s="802"/>
      <c r="ADU65" s="802"/>
      <c r="ADV65" s="802"/>
      <c r="ADW65" s="802"/>
      <c r="ADX65" s="802"/>
      <c r="ADY65" s="802"/>
      <c r="ADZ65" s="802"/>
      <c r="AEA65" s="802"/>
      <c r="AEB65" s="802"/>
      <c r="AEC65" s="802"/>
      <c r="AED65" s="802"/>
      <c r="AEE65" s="802"/>
      <c r="AEF65" s="802"/>
      <c r="AEG65" s="802"/>
      <c r="AEH65" s="802"/>
      <c r="AEI65" s="802"/>
      <c r="AEJ65" s="802"/>
      <c r="AEK65" s="802"/>
      <c r="AEL65" s="802"/>
      <c r="AEM65" s="802"/>
      <c r="AEN65" s="802"/>
      <c r="AEO65" s="802"/>
      <c r="AEP65" s="802"/>
      <c r="AEQ65" s="802"/>
      <c r="AER65" s="802"/>
      <c r="AES65" s="802"/>
      <c r="AET65" s="802"/>
      <c r="AEU65" s="802"/>
      <c r="AEV65" s="802"/>
      <c r="AEW65" s="802"/>
      <c r="AEX65" s="802"/>
      <c r="AEY65" s="802"/>
      <c r="AEZ65" s="802"/>
      <c r="AFA65" s="802"/>
      <c r="AFB65" s="802"/>
      <c r="AFC65" s="802"/>
      <c r="AFD65" s="802"/>
      <c r="AFE65" s="802"/>
      <c r="AFF65" s="802"/>
      <c r="AFG65" s="802"/>
      <c r="AFH65" s="802"/>
      <c r="AFI65" s="802"/>
      <c r="AFJ65" s="802"/>
      <c r="AFK65" s="802"/>
      <c r="AFL65" s="802"/>
      <c r="AFM65" s="802"/>
      <c r="AFN65" s="802"/>
      <c r="AFO65" s="802"/>
      <c r="AFP65" s="802"/>
      <c r="AFQ65" s="802"/>
      <c r="AFR65" s="802"/>
      <c r="AFS65" s="802"/>
      <c r="AFT65" s="802"/>
      <c r="AFU65" s="802"/>
      <c r="AFV65" s="802"/>
      <c r="AFW65" s="802"/>
      <c r="AFX65" s="802"/>
      <c r="AFY65" s="802"/>
      <c r="AFZ65" s="802"/>
      <c r="AGA65" s="802"/>
      <c r="AGB65" s="802"/>
      <c r="AGC65" s="802"/>
      <c r="AGD65" s="802"/>
      <c r="AGE65" s="802"/>
      <c r="AGF65" s="802"/>
      <c r="AGG65" s="802"/>
      <c r="AGH65" s="802"/>
      <c r="AGI65" s="802"/>
      <c r="AGJ65" s="802"/>
      <c r="AGK65" s="802"/>
      <c r="AGL65" s="802"/>
      <c r="AGM65" s="802"/>
      <c r="AGN65" s="802"/>
      <c r="AGO65" s="802"/>
      <c r="AGP65" s="802"/>
      <c r="AGQ65" s="802"/>
      <c r="AGR65" s="802"/>
      <c r="AGS65" s="802"/>
      <c r="AGT65" s="802"/>
      <c r="AGU65" s="802"/>
      <c r="AGV65" s="802"/>
      <c r="AGW65" s="802"/>
      <c r="AGX65" s="802"/>
      <c r="AGY65" s="802"/>
      <c r="AGZ65" s="802"/>
      <c r="AHA65" s="802"/>
      <c r="AHB65" s="802"/>
      <c r="AHC65" s="802"/>
      <c r="AHD65" s="802"/>
      <c r="AHE65" s="802"/>
      <c r="AHF65" s="802"/>
      <c r="AHG65" s="802"/>
      <c r="AHH65" s="802"/>
      <c r="AHI65" s="802"/>
      <c r="AHJ65" s="802"/>
      <c r="AHK65" s="802"/>
      <c r="AHL65" s="802"/>
      <c r="AHM65" s="802"/>
      <c r="AHN65" s="802"/>
      <c r="AHO65" s="802"/>
      <c r="AHP65" s="802"/>
      <c r="AHQ65" s="802"/>
      <c r="AHR65" s="802"/>
      <c r="AHS65" s="802"/>
      <c r="AHT65" s="802"/>
      <c r="AHU65" s="802"/>
      <c r="AHV65" s="802"/>
      <c r="AHW65" s="802"/>
      <c r="AHX65" s="802"/>
      <c r="AHY65" s="802"/>
      <c r="AHZ65" s="802"/>
      <c r="AIA65" s="802"/>
      <c r="AIB65" s="802"/>
      <c r="AIC65" s="802"/>
      <c r="AID65" s="802"/>
      <c r="AIE65" s="802"/>
      <c r="AIF65" s="802"/>
      <c r="AIG65" s="802"/>
      <c r="AIH65" s="802"/>
      <c r="AII65" s="802"/>
      <c r="AIJ65" s="802"/>
      <c r="AQE65" s="802"/>
      <c r="AQF65" s="802"/>
      <c r="AQG65" s="802"/>
      <c r="AQH65" s="802"/>
      <c r="AQI65" s="802"/>
      <c r="AQJ65" s="802"/>
      <c r="AQK65" s="802"/>
      <c r="AQL65" s="802"/>
      <c r="AQM65" s="802"/>
      <c r="AQN65" s="802"/>
      <c r="AQO65" s="802"/>
      <c r="AQP65" s="802"/>
      <c r="AQQ65" s="802"/>
      <c r="AQR65" s="802"/>
      <c r="AQS65" s="802"/>
      <c r="AQT65" s="802"/>
      <c r="AQU65" s="802"/>
      <c r="AQV65" s="802"/>
      <c r="AQW65" s="802"/>
      <c r="AQX65" s="802"/>
      <c r="AQY65" s="802"/>
      <c r="AQZ65" s="802"/>
      <c r="ARA65" s="802"/>
      <c r="ARB65" s="802"/>
      <c r="ARC65" s="802"/>
      <c r="ARD65" s="802"/>
      <c r="ARE65" s="802"/>
      <c r="ARF65" s="802"/>
      <c r="ARG65" s="802"/>
      <c r="ARH65" s="802"/>
      <c r="ARI65" s="802"/>
      <c r="ARJ65" s="802"/>
      <c r="ARK65" s="802"/>
      <c r="ARL65" s="802"/>
      <c r="ARM65" s="802"/>
      <c r="ARN65" s="802"/>
      <c r="ARO65" s="802"/>
      <c r="ARP65" s="802"/>
      <c r="ARQ65" s="802"/>
      <c r="ARR65" s="802"/>
      <c r="ARS65" s="802"/>
      <c r="ART65" s="802"/>
      <c r="ARU65" s="802"/>
      <c r="ARV65" s="802"/>
      <c r="ARW65" s="802"/>
      <c r="ARX65" s="802"/>
      <c r="ARY65" s="802"/>
      <c r="ARZ65" s="802"/>
      <c r="ASA65" s="802"/>
      <c r="ASB65" s="802"/>
      <c r="ASC65" s="802"/>
      <c r="ASD65" s="802"/>
      <c r="ASE65" s="802"/>
      <c r="ASF65" s="802"/>
      <c r="ASG65" s="802"/>
      <c r="ASH65" s="802"/>
      <c r="ASI65" s="802"/>
      <c r="ASJ65" s="802"/>
      <c r="ASK65" s="802"/>
      <c r="ASL65" s="802"/>
      <c r="ATP65" s="802"/>
      <c r="ATQ65" s="802"/>
      <c r="ATR65" s="802"/>
      <c r="ATS65" s="802"/>
      <c r="ATT65" s="802"/>
      <c r="ATU65" s="802"/>
      <c r="ATV65" s="802"/>
      <c r="ATW65" s="802"/>
      <c r="ATX65" s="802"/>
      <c r="ATY65" s="802"/>
      <c r="ATZ65" s="802"/>
      <c r="AUA65" s="802"/>
      <c r="AUB65" s="802"/>
      <c r="AUC65" s="802"/>
      <c r="AUD65" s="802"/>
      <c r="AUE65" s="802"/>
      <c r="AUF65" s="802"/>
      <c r="AUG65" s="802"/>
      <c r="AUH65" s="802"/>
      <c r="AUI65" s="802"/>
      <c r="AUJ65" s="802"/>
      <c r="AUK65" s="802"/>
      <c r="AUL65" s="802"/>
      <c r="AUM65" s="802"/>
      <c r="AUN65" s="802"/>
      <c r="AUO65" s="802"/>
      <c r="AUP65" s="801"/>
      <c r="AUQ65" s="802"/>
      <c r="AUR65" s="801"/>
      <c r="AUS65" s="802"/>
      <c r="AUT65" s="801"/>
      <c r="AUU65" s="802"/>
      <c r="AUV65" s="802"/>
      <c r="AUW65" s="802"/>
      <c r="AUX65" s="802"/>
      <c r="AUY65" s="802"/>
      <c r="AUZ65" s="802"/>
      <c r="AVA65" s="802"/>
      <c r="AVB65" s="802"/>
      <c r="AVC65" s="802"/>
      <c r="AVD65" s="802"/>
      <c r="AVE65" s="802"/>
      <c r="AVF65" s="802"/>
      <c r="AVG65" s="802"/>
      <c r="AVH65" s="802"/>
      <c r="AVI65" s="802"/>
      <c r="AVJ65" s="808"/>
      <c r="AVK65" s="808"/>
      <c r="AVL65" s="808"/>
      <c r="AVM65" s="808"/>
      <c r="AVN65" s="808"/>
      <c r="AVO65" s="808"/>
      <c r="AVP65" s="808"/>
      <c r="AVQ65" s="808"/>
      <c r="AVR65" s="808"/>
      <c r="AVS65" s="808"/>
      <c r="AVT65" s="808"/>
      <c r="AVU65" s="809"/>
      <c r="AVV65" s="809"/>
      <c r="AVW65" s="809"/>
      <c r="AVX65" s="809"/>
      <c r="AVY65" s="809"/>
      <c r="AVZ65" s="809"/>
      <c r="AWA65" s="809"/>
      <c r="AWB65" s="809"/>
      <c r="AWC65" s="809"/>
      <c r="AWD65" s="809"/>
      <c r="AWE65" s="809"/>
      <c r="AWF65" s="809"/>
      <c r="AWG65" s="809"/>
      <c r="AWH65" s="809"/>
      <c r="AWI65" s="809"/>
      <c r="AWJ65" s="809"/>
      <c r="AWK65" s="809"/>
      <c r="AWL65" s="809"/>
      <c r="AWM65" s="809"/>
      <c r="AWN65" s="809"/>
      <c r="AWO65" s="809"/>
      <c r="AWP65" s="809"/>
      <c r="AWQ65" s="809"/>
      <c r="AWR65" s="808"/>
      <c r="AWS65" s="761"/>
      <c r="AWT65" s="808"/>
      <c r="AWU65" s="809"/>
      <c r="AWV65" s="809"/>
      <c r="AWW65" s="809"/>
      <c r="AWX65" s="809"/>
      <c r="AWY65" s="809"/>
      <c r="AWZ65" s="809"/>
      <c r="AXA65" s="809"/>
      <c r="AXB65" s="809"/>
      <c r="AXC65" s="809"/>
      <c r="AXD65" s="809"/>
      <c r="AXE65" s="809"/>
      <c r="AXF65" s="809"/>
      <c r="AXG65" s="809"/>
      <c r="AXH65" s="809"/>
      <c r="AXI65" s="809"/>
      <c r="AXJ65" s="809"/>
      <c r="AXK65" s="809"/>
      <c r="AXL65" s="809"/>
      <c r="AXM65" s="809"/>
      <c r="AXN65" s="809"/>
      <c r="AXO65" s="809"/>
      <c r="AXP65" s="809"/>
      <c r="AXQ65" s="809"/>
      <c r="AXR65" s="809"/>
      <c r="AXS65" s="809"/>
      <c r="AXT65" s="809"/>
      <c r="AXU65" s="809"/>
      <c r="AXV65" s="809"/>
      <c r="AXW65" s="809"/>
      <c r="AXX65" s="809"/>
      <c r="AXY65" s="809"/>
      <c r="AXZ65" s="809"/>
      <c r="AYA65" s="809"/>
      <c r="AYB65" s="809"/>
      <c r="AYC65" s="809"/>
      <c r="AYD65" s="808"/>
      <c r="AYE65" s="808"/>
      <c r="AYF65" s="809"/>
      <c r="AYG65" s="808"/>
      <c r="AYH65" s="810"/>
      <c r="AYI65" s="810"/>
      <c r="AYJ65" s="810"/>
      <c r="AYK65" s="810"/>
      <c r="AYL65" s="810"/>
      <c r="AYM65" s="810"/>
      <c r="AYN65" s="810"/>
      <c r="AYO65" s="810"/>
      <c r="AYP65" s="810"/>
      <c r="AYQ65" s="810"/>
      <c r="AYR65" s="810"/>
      <c r="AYS65" s="810"/>
      <c r="AYT65" s="810"/>
      <c r="AYU65" s="810"/>
      <c r="AYV65" s="810"/>
      <c r="AYW65" s="810"/>
      <c r="AYX65" s="810"/>
      <c r="AYY65" s="810"/>
      <c r="AYZ65" s="810"/>
      <c r="AZA65" s="810"/>
      <c r="AZB65" s="810"/>
      <c r="AZC65" s="810"/>
      <c r="AZD65" s="810"/>
      <c r="AZE65" s="810"/>
      <c r="AZF65" s="810"/>
      <c r="AZG65" s="810"/>
      <c r="AZH65" s="810"/>
      <c r="AZI65" s="810"/>
      <c r="AZJ65" s="810"/>
      <c r="AZK65" s="810"/>
      <c r="AZL65" s="810"/>
      <c r="AZM65" s="810"/>
      <c r="AZN65" s="810"/>
      <c r="AZO65" s="810"/>
      <c r="AZP65" s="809"/>
      <c r="AZQ65" s="802"/>
      <c r="AZR65" s="802"/>
      <c r="AZS65" s="802"/>
    </row>
    <row r="66" spans="45:920 1123:1371" s="793" customFormat="1" ht="13.5">
      <c r="AS66" s="802"/>
      <c r="AT66" s="802"/>
      <c r="AU66" s="802"/>
      <c r="AV66" s="802"/>
      <c r="AW66" s="802"/>
      <c r="AX66" s="802"/>
      <c r="AY66" s="802"/>
      <c r="AZ66" s="802"/>
      <c r="BA66" s="802"/>
      <c r="BB66" s="802"/>
      <c r="BC66" s="802"/>
      <c r="BD66" s="802"/>
      <c r="BE66" s="802"/>
      <c r="BF66" s="802"/>
      <c r="BG66" s="802"/>
      <c r="BH66" s="802"/>
      <c r="BI66" s="802"/>
      <c r="BJ66" s="802"/>
      <c r="BK66" s="802"/>
      <c r="BL66" s="802"/>
      <c r="BM66" s="802"/>
      <c r="BN66" s="802"/>
      <c r="BO66" s="802"/>
      <c r="BP66" s="802"/>
      <c r="BQ66" s="802"/>
      <c r="BR66" s="802"/>
      <c r="BS66" s="802"/>
      <c r="BT66" s="802"/>
      <c r="BU66" s="802"/>
      <c r="BV66" s="802"/>
      <c r="BW66" s="802"/>
      <c r="BX66" s="802"/>
      <c r="BY66" s="802"/>
      <c r="BZ66" s="802"/>
      <c r="CA66" s="802"/>
      <c r="CB66" s="802"/>
      <c r="CC66" s="802"/>
      <c r="CD66" s="802"/>
      <c r="CE66" s="802"/>
      <c r="CF66" s="802"/>
      <c r="CG66" s="802"/>
      <c r="CH66" s="802"/>
      <c r="CI66" s="802"/>
      <c r="CJ66" s="802"/>
      <c r="CK66" s="802"/>
      <c r="CL66" s="802"/>
      <c r="CM66" s="802"/>
      <c r="CN66" s="802"/>
      <c r="CO66" s="802"/>
      <c r="CP66" s="802"/>
      <c r="CQ66" s="802"/>
      <c r="CR66" s="802"/>
      <c r="CS66" s="802"/>
      <c r="CT66" s="802"/>
      <c r="CU66" s="802"/>
      <c r="CV66" s="802"/>
      <c r="CW66" s="802"/>
      <c r="CX66" s="802"/>
      <c r="CY66" s="802"/>
      <c r="CZ66" s="802"/>
      <c r="DA66" s="802"/>
      <c r="DB66" s="802"/>
      <c r="DC66" s="802"/>
      <c r="DD66" s="802"/>
      <c r="DE66" s="802"/>
      <c r="DF66" s="802"/>
      <c r="DG66" s="802"/>
      <c r="DH66" s="802"/>
      <c r="DI66" s="802"/>
      <c r="DJ66" s="802"/>
      <c r="DK66" s="802"/>
      <c r="DL66" s="802"/>
      <c r="DM66" s="802"/>
      <c r="DN66" s="802"/>
      <c r="DO66" s="802"/>
      <c r="DP66" s="802"/>
      <c r="DQ66" s="802"/>
      <c r="DR66" s="802"/>
      <c r="DS66" s="802"/>
      <c r="DT66" s="802"/>
      <c r="DU66" s="802"/>
      <c r="DV66" s="802"/>
      <c r="DW66" s="802"/>
      <c r="DX66" s="802"/>
      <c r="DY66" s="802"/>
      <c r="DZ66" s="802"/>
      <c r="EA66" s="802"/>
      <c r="EB66" s="802"/>
      <c r="EC66" s="802"/>
      <c r="ED66" s="802"/>
      <c r="EE66" s="802"/>
      <c r="EF66" s="802"/>
      <c r="EG66" s="802"/>
      <c r="EH66" s="802"/>
      <c r="EI66" s="802"/>
      <c r="EJ66" s="802"/>
      <c r="EK66" s="802"/>
      <c r="EL66" s="802"/>
      <c r="EM66" s="802"/>
      <c r="EN66" s="802"/>
      <c r="EO66" s="802"/>
      <c r="EP66" s="802"/>
      <c r="EQ66" s="802"/>
      <c r="ER66" s="802"/>
      <c r="ES66" s="802"/>
      <c r="ET66" s="802"/>
      <c r="EU66" s="802"/>
      <c r="EV66" s="802"/>
      <c r="EW66" s="802"/>
      <c r="EX66" s="802"/>
      <c r="EY66" s="802"/>
      <c r="EZ66" s="802"/>
      <c r="FA66" s="802"/>
      <c r="FB66" s="802"/>
      <c r="FC66" s="802"/>
      <c r="FD66" s="802"/>
      <c r="FE66" s="802"/>
      <c r="FF66" s="802"/>
      <c r="FG66" s="802"/>
      <c r="FH66" s="802"/>
      <c r="FI66" s="802"/>
      <c r="FJ66" s="802"/>
      <c r="FK66" s="802"/>
      <c r="FL66" s="802"/>
      <c r="FM66" s="802"/>
      <c r="FN66" s="802"/>
      <c r="FO66" s="802"/>
      <c r="FP66" s="802"/>
      <c r="FQ66" s="802"/>
      <c r="FR66" s="802"/>
      <c r="FS66" s="802"/>
      <c r="FT66" s="802"/>
      <c r="FU66" s="802"/>
      <c r="FV66" s="802"/>
      <c r="FW66" s="802"/>
      <c r="FX66" s="802"/>
      <c r="FY66" s="802"/>
      <c r="FZ66" s="802"/>
      <c r="GA66" s="802"/>
      <c r="GB66" s="802"/>
      <c r="GC66" s="802"/>
      <c r="GD66" s="802"/>
      <c r="GE66" s="802"/>
      <c r="GF66" s="802"/>
      <c r="GG66" s="802"/>
      <c r="GH66" s="802"/>
      <c r="GI66" s="802"/>
      <c r="GJ66" s="802"/>
      <c r="GK66" s="802"/>
      <c r="GL66" s="802"/>
      <c r="GM66" s="802"/>
      <c r="GN66" s="802"/>
      <c r="GO66" s="802"/>
      <c r="GP66" s="802"/>
      <c r="GQ66" s="802"/>
      <c r="GR66" s="802"/>
      <c r="GS66" s="802"/>
      <c r="GT66" s="802"/>
      <c r="GU66" s="802"/>
      <c r="GV66" s="802"/>
      <c r="GW66" s="802"/>
      <c r="GX66" s="802"/>
      <c r="GY66" s="802"/>
      <c r="GZ66" s="802"/>
      <c r="HA66" s="802"/>
      <c r="HB66" s="802"/>
      <c r="HC66" s="802"/>
      <c r="HD66" s="802"/>
      <c r="HE66" s="802"/>
      <c r="HF66" s="802"/>
      <c r="HG66" s="802"/>
      <c r="HH66" s="802"/>
      <c r="HI66" s="802"/>
      <c r="HJ66" s="802"/>
      <c r="HK66" s="802"/>
      <c r="HL66" s="802"/>
      <c r="HM66" s="802"/>
      <c r="HN66" s="802"/>
      <c r="HO66" s="802"/>
      <c r="HP66" s="802"/>
      <c r="HQ66" s="802"/>
      <c r="HR66" s="802"/>
      <c r="HS66" s="802"/>
      <c r="HT66" s="802"/>
      <c r="HU66" s="802"/>
      <c r="HV66" s="802"/>
      <c r="HW66" s="802"/>
      <c r="HX66" s="802"/>
      <c r="HY66" s="802"/>
      <c r="HZ66" s="802"/>
      <c r="IA66" s="802"/>
      <c r="IB66" s="802"/>
      <c r="IC66" s="802"/>
      <c r="ID66" s="802"/>
      <c r="IE66" s="802"/>
      <c r="IF66" s="802"/>
      <c r="IG66" s="802"/>
      <c r="IH66" s="802"/>
      <c r="II66" s="802"/>
      <c r="IJ66" s="802"/>
      <c r="IK66" s="802"/>
      <c r="IL66" s="802"/>
      <c r="IM66" s="802"/>
      <c r="IN66" s="802"/>
      <c r="IO66" s="802"/>
      <c r="IP66" s="802"/>
      <c r="IQ66" s="802"/>
      <c r="IR66" s="802"/>
      <c r="IS66" s="802"/>
      <c r="IT66" s="802"/>
      <c r="IU66" s="802"/>
      <c r="IV66" s="802"/>
      <c r="IW66" s="802"/>
      <c r="IX66" s="802"/>
      <c r="IY66" s="802"/>
      <c r="IZ66" s="802"/>
      <c r="JA66" s="802"/>
      <c r="JB66" s="802"/>
      <c r="JC66" s="802"/>
      <c r="JD66" s="802"/>
      <c r="JE66" s="802"/>
      <c r="JF66" s="802"/>
      <c r="JG66" s="802"/>
      <c r="JH66" s="802"/>
      <c r="JI66" s="802"/>
      <c r="JJ66" s="802"/>
      <c r="JK66" s="802"/>
      <c r="JL66" s="802"/>
      <c r="JM66" s="802"/>
      <c r="JN66" s="802"/>
      <c r="JO66" s="802"/>
      <c r="JP66" s="802"/>
      <c r="JQ66" s="802"/>
      <c r="JR66" s="802"/>
      <c r="JS66" s="802"/>
      <c r="JT66" s="802"/>
      <c r="JU66" s="802"/>
      <c r="JV66" s="802"/>
      <c r="JW66" s="802"/>
      <c r="JX66" s="802"/>
      <c r="JY66" s="802"/>
      <c r="JZ66" s="802"/>
      <c r="KA66" s="802"/>
      <c r="KB66" s="802"/>
      <c r="KC66" s="802"/>
      <c r="KD66" s="802"/>
      <c r="KE66" s="802"/>
      <c r="KF66" s="802"/>
      <c r="KG66" s="802"/>
      <c r="KH66" s="802"/>
      <c r="KI66" s="802"/>
      <c r="KJ66" s="802"/>
      <c r="KK66" s="802"/>
      <c r="KL66" s="802"/>
      <c r="KM66" s="802"/>
      <c r="KN66" s="802"/>
      <c r="KO66" s="802"/>
      <c r="KP66" s="802"/>
      <c r="KQ66" s="802"/>
      <c r="KR66" s="802"/>
      <c r="KS66" s="802"/>
      <c r="KT66" s="802"/>
      <c r="KU66" s="802"/>
      <c r="KV66" s="802"/>
      <c r="KW66" s="802"/>
      <c r="KX66" s="802"/>
      <c r="KY66" s="802"/>
      <c r="KZ66" s="802"/>
      <c r="LA66" s="802"/>
      <c r="LB66" s="802"/>
      <c r="LC66" s="802"/>
      <c r="LD66" s="802"/>
      <c r="LE66" s="802"/>
      <c r="LF66" s="802"/>
      <c r="LG66" s="802"/>
      <c r="LH66" s="802"/>
      <c r="LI66" s="802"/>
      <c r="LJ66" s="802"/>
      <c r="LK66" s="802"/>
      <c r="LL66" s="802"/>
      <c r="LM66" s="802"/>
      <c r="LN66" s="802"/>
      <c r="LO66" s="802"/>
      <c r="LP66" s="802"/>
      <c r="LQ66" s="802"/>
      <c r="LR66" s="802"/>
      <c r="LS66" s="802"/>
      <c r="LT66" s="802"/>
      <c r="LU66" s="802"/>
      <c r="LV66" s="802"/>
      <c r="LW66" s="802"/>
      <c r="LX66" s="802"/>
      <c r="LY66" s="802"/>
      <c r="LZ66" s="802"/>
      <c r="MA66" s="802"/>
      <c r="MB66" s="802"/>
      <c r="MC66" s="802"/>
      <c r="MD66" s="802"/>
      <c r="ME66" s="802"/>
      <c r="MF66" s="802"/>
      <c r="MG66" s="802"/>
      <c r="MH66" s="802"/>
      <c r="MI66" s="802"/>
      <c r="MJ66" s="802"/>
      <c r="MK66" s="802"/>
      <c r="ML66" s="802"/>
      <c r="MM66" s="802"/>
      <c r="MN66" s="802"/>
      <c r="MO66" s="802"/>
      <c r="MP66" s="802"/>
      <c r="MQ66" s="802"/>
      <c r="MR66" s="802"/>
      <c r="MS66" s="802"/>
      <c r="MT66" s="802"/>
      <c r="MU66" s="802"/>
      <c r="MV66" s="802"/>
      <c r="MW66" s="802"/>
      <c r="MX66" s="802"/>
      <c r="MY66" s="802"/>
      <c r="MZ66" s="802"/>
      <c r="NA66" s="802"/>
      <c r="NB66" s="802"/>
      <c r="NC66" s="802"/>
      <c r="ND66" s="802"/>
      <c r="NE66" s="802"/>
      <c r="NF66" s="802"/>
      <c r="NG66" s="802"/>
      <c r="NH66" s="802"/>
      <c r="NI66" s="802"/>
      <c r="NJ66" s="802"/>
      <c r="NK66" s="802"/>
      <c r="NL66" s="802"/>
      <c r="NM66" s="802"/>
      <c r="NN66" s="802"/>
      <c r="NO66" s="802"/>
      <c r="NP66" s="802"/>
      <c r="NQ66" s="802"/>
      <c r="NR66" s="802"/>
      <c r="NS66" s="802"/>
      <c r="NT66" s="802"/>
      <c r="NU66" s="802"/>
      <c r="NV66" s="802"/>
      <c r="NW66" s="802"/>
      <c r="NX66" s="802"/>
      <c r="NY66" s="802"/>
      <c r="NZ66" s="802"/>
      <c r="OA66" s="802"/>
      <c r="OB66" s="802"/>
      <c r="OC66" s="802"/>
      <c r="OD66" s="802"/>
      <c r="OE66" s="802"/>
      <c r="OF66" s="802"/>
      <c r="OG66" s="802"/>
      <c r="OH66" s="802"/>
      <c r="OI66" s="802"/>
      <c r="OJ66" s="802"/>
      <c r="OK66" s="802"/>
      <c r="OL66" s="802"/>
      <c r="OM66" s="802"/>
      <c r="ON66" s="802"/>
      <c r="OO66" s="802"/>
      <c r="OP66" s="802"/>
      <c r="OQ66" s="802"/>
      <c r="OR66" s="802"/>
      <c r="OS66" s="802"/>
      <c r="OT66" s="802"/>
      <c r="OU66" s="802"/>
      <c r="OV66" s="802"/>
      <c r="OW66" s="802"/>
      <c r="OX66" s="802"/>
      <c r="OY66" s="802"/>
      <c r="OZ66" s="802"/>
      <c r="PA66" s="802"/>
      <c r="PB66" s="802"/>
      <c r="PC66" s="802"/>
      <c r="PD66" s="802"/>
      <c r="PE66" s="802"/>
      <c r="PF66" s="802"/>
      <c r="PG66" s="802"/>
      <c r="PH66" s="802"/>
      <c r="PI66" s="802"/>
      <c r="PJ66" s="802"/>
      <c r="PK66" s="802"/>
      <c r="PL66" s="802"/>
      <c r="PM66" s="802"/>
      <c r="PN66" s="802"/>
      <c r="PO66" s="802"/>
      <c r="PP66" s="802"/>
      <c r="PQ66" s="802"/>
      <c r="PR66" s="802"/>
      <c r="PS66" s="802"/>
      <c r="PT66" s="802"/>
      <c r="PU66" s="802"/>
      <c r="PV66" s="802"/>
      <c r="PW66" s="802"/>
      <c r="PX66" s="802"/>
      <c r="PY66" s="802"/>
      <c r="PZ66" s="802"/>
      <c r="QA66" s="802"/>
      <c r="QB66" s="802"/>
      <c r="QC66" s="802"/>
      <c r="QD66" s="802"/>
      <c r="QE66" s="802"/>
      <c r="QF66" s="802"/>
      <c r="QG66" s="802"/>
      <c r="QH66" s="802"/>
      <c r="QI66" s="802"/>
      <c r="QJ66" s="802"/>
      <c r="QK66" s="802"/>
      <c r="QL66" s="802"/>
      <c r="QM66" s="802"/>
      <c r="QN66" s="802"/>
      <c r="QO66" s="802"/>
      <c r="QP66" s="802"/>
      <c r="QQ66" s="802"/>
      <c r="QR66" s="802"/>
      <c r="QS66" s="802"/>
      <c r="QT66" s="802"/>
      <c r="QU66" s="802"/>
      <c r="QV66" s="802"/>
      <c r="QW66" s="802"/>
      <c r="QX66" s="802"/>
      <c r="QY66" s="802"/>
      <c r="QZ66" s="802"/>
      <c r="RA66" s="802"/>
      <c r="RB66" s="802"/>
      <c r="RC66" s="802"/>
      <c r="RD66" s="802"/>
      <c r="RE66" s="802"/>
      <c r="RF66" s="802"/>
      <c r="RG66" s="802"/>
      <c r="RH66" s="802"/>
      <c r="RI66" s="802"/>
      <c r="RJ66" s="802"/>
      <c r="RK66" s="802"/>
      <c r="RL66" s="802"/>
      <c r="RM66" s="802"/>
      <c r="RN66" s="802"/>
      <c r="RO66" s="802"/>
      <c r="RP66" s="802"/>
      <c r="RQ66" s="802"/>
      <c r="RR66" s="802"/>
      <c r="RS66" s="802"/>
      <c r="RT66" s="802"/>
      <c r="RU66" s="802"/>
      <c r="RV66" s="802"/>
      <c r="RW66" s="802"/>
      <c r="RX66" s="802"/>
      <c r="RY66" s="802"/>
      <c r="RZ66" s="802"/>
      <c r="SA66" s="802"/>
      <c r="SB66" s="802"/>
      <c r="SC66" s="802"/>
      <c r="SD66" s="802"/>
      <c r="SE66" s="802"/>
      <c r="SF66" s="802"/>
      <c r="SG66" s="802"/>
      <c r="SH66" s="802"/>
      <c r="SI66" s="802"/>
      <c r="SJ66" s="802"/>
      <c r="SK66" s="802"/>
      <c r="SL66" s="802"/>
      <c r="SM66" s="802"/>
      <c r="SN66" s="802"/>
      <c r="SO66" s="802"/>
      <c r="SP66" s="802"/>
      <c r="SQ66" s="802"/>
      <c r="SR66" s="802"/>
      <c r="SS66" s="802"/>
      <c r="ST66" s="802"/>
      <c r="SU66" s="802"/>
      <c r="SV66" s="802"/>
      <c r="SW66" s="802"/>
      <c r="SX66" s="802"/>
      <c r="SY66" s="802"/>
      <c r="SZ66" s="802"/>
      <c r="TA66" s="802"/>
      <c r="TB66" s="802"/>
      <c r="TC66" s="802"/>
      <c r="TD66" s="802"/>
      <c r="TE66" s="802"/>
      <c r="TF66" s="802"/>
      <c r="TG66" s="802"/>
      <c r="TH66" s="802"/>
      <c r="TI66" s="802"/>
      <c r="TJ66" s="802"/>
      <c r="TK66" s="802"/>
      <c r="TL66" s="802"/>
      <c r="TM66" s="802"/>
      <c r="TN66" s="802"/>
      <c r="TO66" s="802"/>
      <c r="TP66" s="802"/>
      <c r="TQ66" s="802"/>
      <c r="TR66" s="802"/>
      <c r="TS66" s="802"/>
      <c r="TT66" s="802"/>
      <c r="TU66" s="802"/>
      <c r="TV66" s="802"/>
      <c r="TW66" s="802"/>
      <c r="TX66" s="802"/>
      <c r="TY66" s="802"/>
      <c r="TZ66" s="802"/>
      <c r="UA66" s="802"/>
      <c r="UB66" s="802"/>
      <c r="UC66" s="802"/>
      <c r="UD66" s="802"/>
      <c r="UE66" s="802"/>
      <c r="UF66" s="802"/>
      <c r="UG66" s="802"/>
      <c r="UH66" s="802"/>
      <c r="UI66" s="802"/>
      <c r="UJ66" s="802"/>
      <c r="UK66" s="802"/>
      <c r="UL66" s="802"/>
      <c r="UM66" s="802"/>
      <c r="UN66" s="802"/>
      <c r="UO66" s="802"/>
      <c r="UP66" s="802"/>
      <c r="UQ66" s="802"/>
      <c r="UR66" s="802"/>
      <c r="US66" s="802"/>
      <c r="UT66" s="802"/>
      <c r="UU66" s="802"/>
      <c r="UV66" s="802"/>
      <c r="UW66" s="802"/>
      <c r="UX66" s="802"/>
      <c r="UY66" s="802"/>
      <c r="UZ66" s="802"/>
      <c r="VA66" s="802"/>
      <c r="VB66" s="802"/>
      <c r="VC66" s="802"/>
      <c r="VD66" s="802"/>
      <c r="VE66" s="802"/>
      <c r="VF66" s="802"/>
      <c r="VG66" s="802"/>
      <c r="VH66" s="802"/>
      <c r="VI66" s="802"/>
      <c r="VJ66" s="802"/>
      <c r="VK66" s="802"/>
      <c r="VL66" s="802"/>
      <c r="VM66" s="802"/>
      <c r="VN66" s="802"/>
      <c r="VO66" s="802"/>
      <c r="VP66" s="802"/>
      <c r="VQ66" s="802"/>
      <c r="VR66" s="802"/>
      <c r="VS66" s="802"/>
      <c r="VT66" s="802"/>
      <c r="VU66" s="802"/>
      <c r="VV66" s="802"/>
      <c r="VW66" s="802"/>
      <c r="VX66" s="802"/>
      <c r="VY66" s="802"/>
      <c r="VZ66" s="802"/>
      <c r="WA66" s="802"/>
      <c r="WB66" s="802"/>
      <c r="WC66" s="802"/>
      <c r="WD66" s="802"/>
      <c r="WE66" s="802"/>
      <c r="WF66" s="802"/>
      <c r="WG66" s="802"/>
      <c r="WH66" s="802"/>
      <c r="WI66" s="802"/>
      <c r="WJ66" s="802"/>
      <c r="WK66" s="802"/>
      <c r="WL66" s="802"/>
      <c r="WM66" s="802"/>
      <c r="WN66" s="802"/>
      <c r="WO66" s="802"/>
      <c r="WP66" s="802"/>
      <c r="WQ66" s="802"/>
      <c r="WR66" s="802"/>
      <c r="WS66" s="802"/>
      <c r="WT66" s="802"/>
      <c r="WU66" s="802"/>
      <c r="WV66" s="802"/>
      <c r="WW66" s="802"/>
      <c r="WX66" s="802"/>
      <c r="WY66" s="802"/>
      <c r="WZ66" s="802"/>
      <c r="XA66" s="802"/>
      <c r="XB66" s="802"/>
      <c r="XC66" s="802"/>
      <c r="XD66" s="802"/>
      <c r="XE66" s="802"/>
      <c r="XF66" s="802"/>
      <c r="XG66" s="802"/>
      <c r="XH66" s="802"/>
      <c r="XI66" s="802"/>
      <c r="XJ66" s="802"/>
      <c r="XK66" s="802"/>
      <c r="XL66" s="802"/>
      <c r="XM66" s="802"/>
      <c r="XN66" s="802"/>
      <c r="XO66" s="802"/>
      <c r="XP66" s="802"/>
      <c r="XQ66" s="802"/>
      <c r="XR66" s="802"/>
      <c r="XS66" s="802"/>
      <c r="XT66" s="802"/>
      <c r="XU66" s="802"/>
      <c r="XV66" s="802"/>
      <c r="XW66" s="802"/>
      <c r="XX66" s="802"/>
      <c r="XY66" s="802"/>
      <c r="XZ66" s="802"/>
      <c r="YA66" s="802"/>
      <c r="YB66" s="802"/>
      <c r="YC66" s="802"/>
      <c r="YD66" s="802"/>
      <c r="YE66" s="802"/>
      <c r="YF66" s="802"/>
      <c r="YG66" s="802"/>
      <c r="YH66" s="802"/>
      <c r="YI66" s="802"/>
      <c r="YJ66" s="802"/>
      <c r="YK66" s="802"/>
      <c r="YL66" s="802"/>
      <c r="YM66" s="802"/>
      <c r="YN66" s="802"/>
      <c r="YO66" s="802"/>
      <c r="YP66" s="802"/>
      <c r="YQ66" s="802"/>
      <c r="YR66" s="802"/>
      <c r="YS66" s="802"/>
      <c r="YT66" s="802"/>
      <c r="YU66" s="802"/>
      <c r="YV66" s="802"/>
      <c r="YW66" s="802"/>
      <c r="YX66" s="802"/>
      <c r="YY66" s="802"/>
      <c r="YZ66" s="802"/>
      <c r="ZA66" s="802"/>
      <c r="ZB66" s="802"/>
      <c r="ZC66" s="802"/>
      <c r="ZD66" s="802"/>
      <c r="ZE66" s="802"/>
      <c r="ZF66" s="802"/>
      <c r="ZG66" s="802"/>
      <c r="ZH66" s="802"/>
      <c r="ZI66" s="802"/>
      <c r="ZJ66" s="802"/>
      <c r="ZK66" s="802"/>
      <c r="ZL66" s="802"/>
      <c r="ZM66" s="802"/>
      <c r="ZN66" s="802"/>
      <c r="ZO66" s="802"/>
      <c r="ZP66" s="802"/>
      <c r="ZQ66" s="802"/>
      <c r="ZR66" s="802"/>
      <c r="ZS66" s="802"/>
      <c r="ZT66" s="802"/>
      <c r="ZU66" s="802"/>
      <c r="ZV66" s="802"/>
      <c r="ZW66" s="802"/>
      <c r="ZX66" s="802"/>
      <c r="ZY66" s="802"/>
      <c r="ZZ66" s="802"/>
      <c r="AAA66" s="802"/>
      <c r="AAB66" s="802"/>
      <c r="AAC66" s="802"/>
      <c r="AAD66" s="802"/>
      <c r="AAE66" s="802"/>
      <c r="AAF66" s="802"/>
      <c r="AAG66" s="802"/>
      <c r="AAH66" s="802"/>
      <c r="AAI66" s="802"/>
      <c r="AAJ66" s="802"/>
      <c r="AAK66" s="802"/>
      <c r="AAL66" s="802"/>
      <c r="AAM66" s="802"/>
      <c r="AAN66" s="802"/>
      <c r="AAO66" s="802"/>
      <c r="AAP66" s="802"/>
      <c r="AAQ66" s="802"/>
      <c r="AAR66" s="802"/>
      <c r="AAS66" s="802"/>
      <c r="AAT66" s="802"/>
      <c r="AAU66" s="802"/>
      <c r="AAV66" s="802"/>
      <c r="AAW66" s="802"/>
      <c r="AAX66" s="802"/>
      <c r="AAY66" s="802"/>
      <c r="AAZ66" s="802"/>
      <c r="ABA66" s="802"/>
      <c r="ABB66" s="802"/>
      <c r="ABC66" s="802"/>
      <c r="ABD66" s="802"/>
      <c r="ABE66" s="802"/>
      <c r="ABF66" s="802"/>
      <c r="ABG66" s="802"/>
      <c r="ABH66" s="802"/>
      <c r="ABI66" s="802"/>
      <c r="ABJ66" s="802"/>
      <c r="ABK66" s="802"/>
      <c r="ABL66" s="802"/>
      <c r="ABM66" s="802"/>
      <c r="ABN66" s="802"/>
      <c r="ABO66" s="802"/>
      <c r="ABP66" s="802"/>
      <c r="ABQ66" s="802"/>
      <c r="ABR66" s="802"/>
      <c r="ABS66" s="802"/>
      <c r="ABT66" s="802"/>
      <c r="ABU66" s="802"/>
      <c r="ABV66" s="802"/>
      <c r="ABW66" s="802"/>
      <c r="ABX66" s="802"/>
      <c r="ABY66" s="802"/>
      <c r="ABZ66" s="802"/>
      <c r="ACA66" s="802"/>
      <c r="ACB66" s="802"/>
      <c r="ACC66" s="802"/>
      <c r="ACD66" s="802"/>
      <c r="ACE66" s="802"/>
      <c r="ACF66" s="802"/>
      <c r="ACG66" s="802"/>
      <c r="ACH66" s="802"/>
      <c r="ACI66" s="802"/>
      <c r="ACJ66" s="802"/>
      <c r="ACK66" s="802"/>
      <c r="ACL66" s="802"/>
      <c r="ACM66" s="802"/>
      <c r="ACN66" s="802"/>
      <c r="ACO66" s="802"/>
      <c r="ACP66" s="802"/>
      <c r="ACQ66" s="802"/>
      <c r="ACR66" s="802"/>
      <c r="ACS66" s="802"/>
      <c r="ACT66" s="802"/>
      <c r="ACU66" s="802"/>
      <c r="ACV66" s="802"/>
      <c r="ACW66" s="802"/>
      <c r="ACX66" s="802"/>
      <c r="ACY66" s="802"/>
      <c r="ACZ66" s="802"/>
      <c r="ADA66" s="802"/>
      <c r="ADB66" s="802"/>
      <c r="ADC66" s="802"/>
      <c r="ADD66" s="802"/>
      <c r="ADE66" s="802"/>
      <c r="ADF66" s="802"/>
      <c r="ADG66" s="802"/>
      <c r="ADH66" s="802"/>
      <c r="ADI66" s="802"/>
      <c r="ADJ66" s="802"/>
      <c r="ADK66" s="802"/>
      <c r="ADL66" s="802"/>
      <c r="ADM66" s="802"/>
      <c r="ADN66" s="802"/>
      <c r="ADO66" s="802"/>
      <c r="ADP66" s="802"/>
      <c r="ADQ66" s="802"/>
      <c r="ADR66" s="802"/>
      <c r="ADS66" s="802"/>
      <c r="ADT66" s="802"/>
      <c r="ADU66" s="802"/>
      <c r="ADV66" s="802"/>
      <c r="ADW66" s="802"/>
      <c r="ADX66" s="802"/>
      <c r="ADY66" s="802"/>
      <c r="ADZ66" s="802"/>
      <c r="AEA66" s="802"/>
      <c r="AEB66" s="802"/>
      <c r="AEC66" s="802"/>
      <c r="AED66" s="802"/>
      <c r="AEE66" s="802"/>
      <c r="AEF66" s="802"/>
      <c r="AEG66" s="802"/>
      <c r="AEH66" s="802"/>
      <c r="AEI66" s="802"/>
      <c r="AEJ66" s="802"/>
      <c r="AEK66" s="802"/>
      <c r="AEL66" s="802"/>
      <c r="AEM66" s="802"/>
      <c r="AEN66" s="802"/>
      <c r="AEO66" s="802"/>
      <c r="AEP66" s="802"/>
      <c r="AEQ66" s="802"/>
      <c r="AER66" s="802"/>
      <c r="AES66" s="802"/>
      <c r="AET66" s="802"/>
      <c r="AEU66" s="802"/>
      <c r="AEV66" s="802"/>
      <c r="AEW66" s="802"/>
      <c r="AEX66" s="802"/>
      <c r="AEY66" s="802"/>
      <c r="AEZ66" s="802"/>
      <c r="AFA66" s="802"/>
      <c r="AFB66" s="802"/>
      <c r="AFC66" s="802"/>
      <c r="AFD66" s="802"/>
      <c r="AFE66" s="802"/>
      <c r="AFF66" s="802"/>
      <c r="AFG66" s="802"/>
      <c r="AFH66" s="802"/>
      <c r="AFI66" s="802"/>
      <c r="AFJ66" s="802"/>
      <c r="AFK66" s="802"/>
      <c r="AFL66" s="802"/>
      <c r="AFM66" s="802"/>
      <c r="AFN66" s="802"/>
      <c r="AFO66" s="802"/>
      <c r="AFP66" s="802"/>
      <c r="AFQ66" s="802"/>
      <c r="AFR66" s="802"/>
      <c r="AFS66" s="802"/>
      <c r="AFT66" s="802"/>
      <c r="AFU66" s="802"/>
      <c r="AFV66" s="802"/>
      <c r="AFW66" s="802"/>
      <c r="AFX66" s="802"/>
      <c r="AFY66" s="802"/>
      <c r="AFZ66" s="802"/>
      <c r="AGA66" s="802"/>
      <c r="AGB66" s="802"/>
      <c r="AGC66" s="802"/>
      <c r="AGD66" s="802"/>
      <c r="AGE66" s="802"/>
      <c r="AGF66" s="802"/>
      <c r="AGG66" s="802"/>
      <c r="AGH66" s="802"/>
      <c r="AGI66" s="802"/>
      <c r="AGJ66" s="802"/>
      <c r="AGK66" s="802"/>
      <c r="AGL66" s="802"/>
      <c r="AGM66" s="802"/>
      <c r="AGN66" s="802"/>
      <c r="AGO66" s="802"/>
      <c r="AGP66" s="802"/>
      <c r="AGQ66" s="802"/>
      <c r="AGR66" s="802"/>
      <c r="AGS66" s="802"/>
      <c r="AGT66" s="802"/>
      <c r="AGU66" s="802"/>
      <c r="AGV66" s="802"/>
      <c r="AGW66" s="802"/>
      <c r="AGX66" s="802"/>
      <c r="AGY66" s="802"/>
      <c r="AGZ66" s="802"/>
      <c r="AHA66" s="802"/>
      <c r="AHB66" s="802"/>
      <c r="AHC66" s="802"/>
      <c r="AHD66" s="802"/>
      <c r="AHE66" s="802"/>
      <c r="AHF66" s="802"/>
      <c r="AHG66" s="802"/>
      <c r="AHH66" s="802"/>
      <c r="AHI66" s="802"/>
      <c r="AHJ66" s="802"/>
      <c r="AHK66" s="802"/>
      <c r="AHL66" s="802"/>
      <c r="AHM66" s="802"/>
      <c r="AHN66" s="802"/>
      <c r="AHO66" s="802"/>
      <c r="AHP66" s="802"/>
      <c r="AHQ66" s="802"/>
      <c r="AHR66" s="802"/>
      <c r="AHS66" s="802"/>
      <c r="AHT66" s="802"/>
      <c r="AHU66" s="802"/>
      <c r="AHV66" s="802"/>
      <c r="AHW66" s="802"/>
      <c r="AHX66" s="802"/>
      <c r="AHY66" s="802"/>
      <c r="AHZ66" s="802"/>
      <c r="AIA66" s="802"/>
      <c r="AIB66" s="802"/>
      <c r="AIC66" s="802"/>
      <c r="AID66" s="802"/>
      <c r="AIE66" s="802"/>
      <c r="AIF66" s="802"/>
      <c r="AIG66" s="802"/>
      <c r="AIH66" s="802"/>
      <c r="AII66" s="802"/>
      <c r="AIJ66" s="802"/>
      <c r="AQE66" s="802"/>
      <c r="AQF66" s="802"/>
      <c r="AQG66" s="802"/>
      <c r="AQH66" s="802"/>
      <c r="AQI66" s="802"/>
      <c r="AQJ66" s="802"/>
      <c r="AQK66" s="802"/>
      <c r="AQL66" s="802"/>
      <c r="AQM66" s="802"/>
      <c r="AQN66" s="802"/>
      <c r="AQO66" s="802"/>
      <c r="AQP66" s="802"/>
      <c r="AQQ66" s="802"/>
      <c r="AQR66" s="802"/>
      <c r="AQS66" s="802"/>
      <c r="AQT66" s="802"/>
      <c r="AQU66" s="802"/>
      <c r="AQV66" s="802"/>
      <c r="AQW66" s="802"/>
      <c r="AQX66" s="802"/>
      <c r="AQY66" s="802"/>
      <c r="AQZ66" s="802"/>
      <c r="ARA66" s="802"/>
      <c r="ARB66" s="802"/>
      <c r="ARC66" s="802"/>
      <c r="ARD66" s="802"/>
      <c r="ARE66" s="802"/>
      <c r="ARF66" s="802"/>
      <c r="ARG66" s="802"/>
      <c r="ARH66" s="802"/>
      <c r="ARI66" s="802"/>
      <c r="ARJ66" s="802"/>
      <c r="ARK66" s="802"/>
      <c r="ARL66" s="802"/>
      <c r="ARM66" s="802"/>
      <c r="ARN66" s="802"/>
      <c r="ARO66" s="802"/>
      <c r="ARP66" s="802"/>
      <c r="ARQ66" s="802"/>
      <c r="ARR66" s="802"/>
      <c r="ARS66" s="802"/>
      <c r="ART66" s="802"/>
      <c r="ARU66" s="802"/>
      <c r="ARV66" s="802"/>
      <c r="ARW66" s="802"/>
      <c r="ARX66" s="802"/>
      <c r="ARY66" s="802"/>
      <c r="ARZ66" s="802"/>
      <c r="ASA66" s="802"/>
      <c r="ASB66" s="802"/>
      <c r="ASC66" s="802"/>
      <c r="ASD66" s="802"/>
      <c r="ASE66" s="802"/>
      <c r="ASF66" s="802"/>
      <c r="ASG66" s="802"/>
      <c r="ASH66" s="802"/>
      <c r="ASI66" s="802"/>
      <c r="ASJ66" s="802"/>
      <c r="ASK66" s="802"/>
      <c r="ASL66" s="802"/>
      <c r="ATP66" s="802"/>
      <c r="ATQ66" s="802"/>
      <c r="ATR66" s="802"/>
      <c r="ATS66" s="802"/>
      <c r="ATT66" s="802"/>
      <c r="ATU66" s="802"/>
      <c r="ATV66" s="802"/>
      <c r="ATW66" s="802"/>
      <c r="ATX66" s="802"/>
      <c r="ATY66" s="802"/>
      <c r="ATZ66" s="802"/>
      <c r="AUA66" s="802"/>
      <c r="AUB66" s="802"/>
      <c r="AUC66" s="802"/>
      <c r="AUD66" s="802"/>
      <c r="AUE66" s="802"/>
      <c r="AUF66" s="802"/>
      <c r="AUG66" s="802"/>
      <c r="AUH66" s="802"/>
      <c r="AUI66" s="802"/>
      <c r="AUJ66" s="802"/>
      <c r="AUK66" s="802"/>
      <c r="AUL66" s="802"/>
      <c r="AUM66" s="802"/>
      <c r="AUN66" s="802"/>
      <c r="AUO66" s="802"/>
      <c r="AUP66" s="801"/>
      <c r="AUQ66" s="802"/>
      <c r="AUR66" s="801"/>
      <c r="AUS66" s="802"/>
      <c r="AUT66" s="801"/>
      <c r="AUU66" s="802"/>
      <c r="AUV66" s="802"/>
      <c r="AUW66" s="802"/>
      <c r="AUX66" s="802"/>
      <c r="AUY66" s="802"/>
      <c r="AUZ66" s="802"/>
      <c r="AVA66" s="802"/>
      <c r="AVB66" s="802"/>
      <c r="AVC66" s="802"/>
      <c r="AVD66" s="802"/>
      <c r="AVE66" s="802"/>
      <c r="AVF66" s="802"/>
      <c r="AVG66" s="802"/>
      <c r="AVH66" s="802"/>
      <c r="AVI66" s="802"/>
      <c r="AVJ66" s="808"/>
      <c r="AVK66" s="808"/>
      <c r="AVL66" s="808"/>
      <c r="AVM66" s="808"/>
      <c r="AVN66" s="808"/>
      <c r="AVO66" s="808"/>
      <c r="AVP66" s="808"/>
      <c r="AVQ66" s="808"/>
      <c r="AVR66" s="808"/>
      <c r="AVS66" s="808"/>
      <c r="AVT66" s="808"/>
      <c r="AVU66" s="809"/>
      <c r="AVV66" s="809"/>
      <c r="AVW66" s="809"/>
      <c r="AVX66" s="809"/>
      <c r="AVY66" s="809"/>
      <c r="AVZ66" s="809"/>
      <c r="AWA66" s="809"/>
      <c r="AWB66" s="809"/>
      <c r="AWC66" s="809"/>
      <c r="AWD66" s="809"/>
      <c r="AWE66" s="809"/>
      <c r="AWF66" s="809"/>
      <c r="AWG66" s="809"/>
      <c r="AWH66" s="809"/>
      <c r="AWI66" s="809"/>
      <c r="AWJ66" s="809"/>
      <c r="AWK66" s="809"/>
      <c r="AWL66" s="809"/>
      <c r="AWM66" s="809"/>
      <c r="AWN66" s="809"/>
      <c r="AWO66" s="809"/>
      <c r="AWP66" s="809"/>
      <c r="AWQ66" s="809"/>
      <c r="AWR66" s="808"/>
      <c r="AWS66" s="761"/>
      <c r="AWT66" s="808"/>
      <c r="AWU66" s="809"/>
      <c r="AWV66" s="809"/>
      <c r="AWW66" s="809"/>
      <c r="AWX66" s="809"/>
      <c r="AWY66" s="809"/>
      <c r="AWZ66" s="809"/>
      <c r="AXA66" s="809"/>
      <c r="AXB66" s="809"/>
      <c r="AXC66" s="809"/>
      <c r="AXD66" s="809"/>
      <c r="AXE66" s="809"/>
      <c r="AXF66" s="809"/>
      <c r="AXG66" s="809"/>
      <c r="AXH66" s="809"/>
      <c r="AXI66" s="809"/>
      <c r="AXJ66" s="809"/>
      <c r="AXK66" s="809"/>
      <c r="AXL66" s="809"/>
      <c r="AXM66" s="809"/>
      <c r="AXN66" s="809"/>
      <c r="AXO66" s="809"/>
      <c r="AXP66" s="809"/>
      <c r="AXQ66" s="809"/>
      <c r="AXR66" s="809"/>
      <c r="AXS66" s="809"/>
      <c r="AXT66" s="809"/>
      <c r="AXU66" s="809"/>
      <c r="AXV66" s="809"/>
      <c r="AXW66" s="809"/>
      <c r="AXX66" s="809"/>
      <c r="AXY66" s="809"/>
      <c r="AXZ66" s="809"/>
      <c r="AYA66" s="809"/>
      <c r="AYB66" s="809"/>
      <c r="AYC66" s="809"/>
      <c r="AYD66" s="808"/>
      <c r="AYE66" s="808"/>
      <c r="AYF66" s="809"/>
      <c r="AYG66" s="808"/>
      <c r="AYH66" s="810"/>
      <c r="AYI66" s="810"/>
      <c r="AYJ66" s="810"/>
      <c r="AYK66" s="810"/>
      <c r="AYL66" s="810"/>
      <c r="AYM66" s="810"/>
      <c r="AYN66" s="810"/>
      <c r="AYO66" s="810"/>
      <c r="AYP66" s="810"/>
      <c r="AYQ66" s="810"/>
      <c r="AYR66" s="810"/>
      <c r="AYS66" s="810"/>
      <c r="AYT66" s="810"/>
      <c r="AYU66" s="810"/>
      <c r="AYV66" s="810"/>
      <c r="AYW66" s="810"/>
      <c r="AYX66" s="810"/>
      <c r="AYY66" s="810"/>
      <c r="AYZ66" s="810"/>
      <c r="AZA66" s="810"/>
      <c r="AZB66" s="810"/>
      <c r="AZC66" s="810"/>
      <c r="AZD66" s="810"/>
      <c r="AZE66" s="810"/>
      <c r="AZF66" s="810"/>
      <c r="AZG66" s="810"/>
      <c r="AZH66" s="810"/>
      <c r="AZI66" s="810"/>
      <c r="AZJ66" s="810"/>
      <c r="AZK66" s="810"/>
      <c r="AZL66" s="810"/>
      <c r="AZM66" s="810"/>
      <c r="AZN66" s="810"/>
      <c r="AZO66" s="810"/>
      <c r="AZP66" s="809"/>
      <c r="AZQ66" s="802"/>
      <c r="AZR66" s="802"/>
      <c r="AZS66" s="802"/>
    </row>
    <row r="67" spans="45:920 1123:1371" s="793" customFormat="1" ht="13.5">
      <c r="AS67" s="802"/>
      <c r="AT67" s="802"/>
      <c r="AU67" s="802"/>
      <c r="AV67" s="802"/>
      <c r="AW67" s="802"/>
      <c r="AX67" s="802"/>
      <c r="AY67" s="802"/>
      <c r="AZ67" s="802"/>
      <c r="BA67" s="802"/>
      <c r="BB67" s="802"/>
      <c r="BC67" s="802"/>
      <c r="BD67" s="802"/>
      <c r="BE67" s="802"/>
      <c r="BF67" s="802"/>
      <c r="BG67" s="802"/>
      <c r="BH67" s="802"/>
      <c r="BI67" s="802"/>
      <c r="BJ67" s="802"/>
      <c r="BK67" s="802"/>
      <c r="BL67" s="802"/>
      <c r="BM67" s="802"/>
      <c r="BN67" s="802"/>
      <c r="BO67" s="802"/>
      <c r="BP67" s="802"/>
      <c r="BQ67" s="802"/>
      <c r="BR67" s="802"/>
      <c r="BS67" s="802"/>
      <c r="BT67" s="802"/>
      <c r="BU67" s="802"/>
      <c r="BV67" s="802"/>
      <c r="BW67" s="802"/>
      <c r="BX67" s="802"/>
      <c r="BY67" s="802"/>
      <c r="BZ67" s="802"/>
      <c r="CA67" s="802"/>
      <c r="CB67" s="802"/>
      <c r="CC67" s="802"/>
      <c r="CD67" s="802"/>
      <c r="CE67" s="802"/>
      <c r="CF67" s="802"/>
      <c r="CG67" s="802"/>
      <c r="CH67" s="802"/>
      <c r="CI67" s="802"/>
      <c r="CJ67" s="802"/>
      <c r="CK67" s="802"/>
      <c r="CL67" s="802"/>
      <c r="CM67" s="802"/>
      <c r="CN67" s="802"/>
      <c r="CO67" s="802"/>
      <c r="CP67" s="802"/>
      <c r="CQ67" s="802"/>
      <c r="CR67" s="802"/>
      <c r="CS67" s="802"/>
      <c r="CT67" s="802"/>
      <c r="CU67" s="802"/>
      <c r="CV67" s="802"/>
      <c r="CW67" s="802"/>
      <c r="CX67" s="802"/>
      <c r="CY67" s="802"/>
      <c r="CZ67" s="802"/>
      <c r="DA67" s="802"/>
      <c r="DB67" s="802"/>
      <c r="DC67" s="802"/>
      <c r="DD67" s="802"/>
      <c r="DE67" s="802"/>
      <c r="DF67" s="802"/>
      <c r="DG67" s="802"/>
      <c r="DH67" s="802"/>
      <c r="DI67" s="802"/>
      <c r="DJ67" s="802"/>
      <c r="DK67" s="802"/>
      <c r="DL67" s="802"/>
      <c r="DM67" s="802"/>
      <c r="DN67" s="802"/>
      <c r="DO67" s="802"/>
      <c r="DP67" s="802"/>
      <c r="DQ67" s="802"/>
      <c r="DR67" s="802"/>
      <c r="DS67" s="802"/>
      <c r="DT67" s="802"/>
      <c r="DU67" s="802"/>
      <c r="DV67" s="802"/>
      <c r="DW67" s="802"/>
      <c r="DX67" s="802"/>
      <c r="DY67" s="802"/>
      <c r="DZ67" s="802"/>
      <c r="EA67" s="802"/>
      <c r="EB67" s="802"/>
      <c r="EC67" s="802"/>
      <c r="ED67" s="802"/>
      <c r="EE67" s="802"/>
      <c r="EF67" s="802"/>
      <c r="EG67" s="802"/>
      <c r="EH67" s="802"/>
      <c r="EI67" s="802"/>
      <c r="EJ67" s="802"/>
      <c r="EK67" s="802"/>
      <c r="EL67" s="802"/>
      <c r="EM67" s="802"/>
      <c r="EN67" s="802"/>
      <c r="EO67" s="802"/>
      <c r="EP67" s="802"/>
      <c r="EQ67" s="802"/>
      <c r="ER67" s="802"/>
      <c r="ES67" s="802"/>
      <c r="ET67" s="802"/>
      <c r="EU67" s="802"/>
      <c r="EV67" s="802"/>
      <c r="EW67" s="802"/>
      <c r="EX67" s="802"/>
      <c r="EY67" s="802"/>
      <c r="EZ67" s="802"/>
      <c r="FA67" s="802"/>
      <c r="FB67" s="802"/>
      <c r="FC67" s="802"/>
      <c r="FD67" s="802"/>
      <c r="FE67" s="802"/>
      <c r="FF67" s="802"/>
      <c r="FG67" s="802"/>
      <c r="FH67" s="802"/>
      <c r="FI67" s="802"/>
      <c r="FJ67" s="802"/>
      <c r="FK67" s="802"/>
      <c r="FL67" s="802"/>
      <c r="FM67" s="802"/>
      <c r="FN67" s="802"/>
      <c r="FO67" s="802"/>
      <c r="FP67" s="802"/>
      <c r="FQ67" s="802"/>
      <c r="FR67" s="802"/>
      <c r="FS67" s="802"/>
      <c r="FT67" s="802"/>
      <c r="FU67" s="802"/>
      <c r="FV67" s="802"/>
      <c r="FW67" s="802"/>
      <c r="FX67" s="802"/>
      <c r="FY67" s="802"/>
      <c r="FZ67" s="802"/>
      <c r="GA67" s="802"/>
      <c r="GB67" s="802"/>
      <c r="GC67" s="802"/>
      <c r="GD67" s="802"/>
      <c r="GE67" s="802"/>
      <c r="GF67" s="802"/>
      <c r="GG67" s="802"/>
      <c r="GH67" s="802"/>
      <c r="GI67" s="802"/>
      <c r="GJ67" s="802"/>
      <c r="GK67" s="802"/>
      <c r="GL67" s="802"/>
      <c r="GM67" s="802"/>
      <c r="GN67" s="802"/>
      <c r="GO67" s="802"/>
      <c r="GP67" s="802"/>
      <c r="GQ67" s="802"/>
      <c r="GR67" s="802"/>
      <c r="GS67" s="802"/>
      <c r="GT67" s="802"/>
      <c r="GU67" s="802"/>
      <c r="GV67" s="802"/>
      <c r="GW67" s="802"/>
      <c r="GX67" s="802"/>
      <c r="GY67" s="802"/>
      <c r="GZ67" s="802"/>
      <c r="HA67" s="802"/>
      <c r="HB67" s="802"/>
      <c r="HC67" s="802"/>
      <c r="HD67" s="802"/>
      <c r="HE67" s="802"/>
      <c r="HF67" s="802"/>
      <c r="HG67" s="802"/>
      <c r="HH67" s="802"/>
      <c r="HI67" s="802"/>
      <c r="HJ67" s="802"/>
      <c r="HK67" s="802"/>
      <c r="HL67" s="802"/>
      <c r="HM67" s="802"/>
      <c r="HN67" s="802"/>
      <c r="HO67" s="802"/>
      <c r="HP67" s="802"/>
      <c r="HQ67" s="802"/>
      <c r="HR67" s="802"/>
      <c r="HS67" s="802"/>
      <c r="HT67" s="802"/>
      <c r="HU67" s="802"/>
      <c r="HV67" s="802"/>
      <c r="HW67" s="802"/>
      <c r="HX67" s="802"/>
      <c r="HY67" s="802"/>
      <c r="HZ67" s="802"/>
      <c r="IA67" s="802"/>
      <c r="IB67" s="802"/>
      <c r="IC67" s="802"/>
      <c r="ID67" s="802"/>
      <c r="IE67" s="802"/>
      <c r="IF67" s="802"/>
      <c r="IG67" s="802"/>
      <c r="IH67" s="802"/>
      <c r="II67" s="802"/>
      <c r="IJ67" s="802"/>
      <c r="IK67" s="802"/>
      <c r="IL67" s="802"/>
      <c r="IM67" s="802"/>
      <c r="IN67" s="802"/>
      <c r="IO67" s="802"/>
      <c r="IP67" s="802"/>
      <c r="IQ67" s="802"/>
      <c r="IR67" s="802"/>
      <c r="IS67" s="802"/>
      <c r="IT67" s="802"/>
      <c r="IU67" s="802"/>
      <c r="IV67" s="802"/>
      <c r="IW67" s="802"/>
      <c r="IX67" s="802"/>
      <c r="IY67" s="802"/>
      <c r="IZ67" s="802"/>
      <c r="JA67" s="802"/>
      <c r="JB67" s="802"/>
      <c r="JC67" s="802"/>
      <c r="JD67" s="802"/>
      <c r="JE67" s="802"/>
      <c r="JF67" s="802"/>
      <c r="JG67" s="802"/>
      <c r="JH67" s="802"/>
      <c r="JI67" s="802"/>
      <c r="JJ67" s="802"/>
      <c r="JK67" s="802"/>
      <c r="JL67" s="802"/>
      <c r="JM67" s="802"/>
      <c r="JN67" s="802"/>
      <c r="JO67" s="802"/>
      <c r="JP67" s="802"/>
      <c r="JQ67" s="802"/>
      <c r="JR67" s="802"/>
      <c r="JS67" s="802"/>
      <c r="JT67" s="802"/>
      <c r="JU67" s="802"/>
      <c r="JV67" s="802"/>
      <c r="JW67" s="802"/>
      <c r="JX67" s="802"/>
      <c r="JY67" s="802"/>
      <c r="JZ67" s="802"/>
      <c r="KA67" s="802"/>
      <c r="KB67" s="802"/>
      <c r="KC67" s="802"/>
      <c r="KD67" s="802"/>
      <c r="KE67" s="802"/>
      <c r="KF67" s="802"/>
      <c r="KG67" s="802"/>
      <c r="KH67" s="802"/>
      <c r="KI67" s="802"/>
      <c r="KJ67" s="802"/>
      <c r="KK67" s="802"/>
      <c r="KL67" s="802"/>
      <c r="KM67" s="802"/>
      <c r="KN67" s="802"/>
      <c r="KO67" s="802"/>
      <c r="KP67" s="802"/>
      <c r="KQ67" s="802"/>
      <c r="KR67" s="802"/>
      <c r="KS67" s="802"/>
      <c r="KT67" s="802"/>
      <c r="KU67" s="802"/>
      <c r="KV67" s="802"/>
      <c r="KW67" s="802"/>
      <c r="KX67" s="802"/>
      <c r="KY67" s="802"/>
      <c r="KZ67" s="802"/>
      <c r="LA67" s="802"/>
      <c r="LB67" s="802"/>
      <c r="LC67" s="802"/>
      <c r="LD67" s="802"/>
      <c r="LE67" s="802"/>
      <c r="LF67" s="802"/>
      <c r="LG67" s="802"/>
      <c r="LH67" s="802"/>
      <c r="LI67" s="802"/>
      <c r="LJ67" s="802"/>
      <c r="LK67" s="802"/>
      <c r="LL67" s="802"/>
      <c r="LM67" s="802"/>
      <c r="LN67" s="802"/>
      <c r="LO67" s="802"/>
      <c r="LP67" s="802"/>
      <c r="LQ67" s="802"/>
      <c r="LR67" s="802"/>
      <c r="LS67" s="802"/>
      <c r="LT67" s="802"/>
      <c r="LU67" s="802"/>
      <c r="LV67" s="802"/>
      <c r="LW67" s="802"/>
      <c r="LX67" s="802"/>
      <c r="LY67" s="802"/>
      <c r="LZ67" s="802"/>
      <c r="MA67" s="802"/>
      <c r="MB67" s="802"/>
      <c r="MC67" s="802"/>
      <c r="MD67" s="802"/>
      <c r="ME67" s="802"/>
      <c r="MF67" s="802"/>
      <c r="MG67" s="802"/>
      <c r="MH67" s="802"/>
      <c r="MI67" s="802"/>
      <c r="MJ67" s="802"/>
      <c r="MK67" s="802"/>
      <c r="ML67" s="802"/>
      <c r="MM67" s="802"/>
      <c r="MN67" s="802"/>
      <c r="MO67" s="802"/>
      <c r="MP67" s="802"/>
      <c r="MQ67" s="802"/>
      <c r="MR67" s="802"/>
      <c r="MS67" s="802"/>
      <c r="MT67" s="802"/>
      <c r="MU67" s="802"/>
      <c r="MV67" s="802"/>
      <c r="MW67" s="802"/>
      <c r="MX67" s="802"/>
      <c r="MY67" s="802"/>
      <c r="MZ67" s="802"/>
      <c r="NA67" s="802"/>
      <c r="NB67" s="802"/>
      <c r="NC67" s="802"/>
      <c r="ND67" s="802"/>
      <c r="NE67" s="802"/>
      <c r="NF67" s="802"/>
      <c r="NG67" s="802"/>
      <c r="NH67" s="802"/>
      <c r="NI67" s="802"/>
      <c r="NJ67" s="802"/>
      <c r="NK67" s="802"/>
      <c r="NL67" s="802"/>
      <c r="NM67" s="802"/>
      <c r="NN67" s="802"/>
      <c r="NO67" s="802"/>
      <c r="NP67" s="802"/>
      <c r="NQ67" s="802"/>
      <c r="NR67" s="802"/>
      <c r="NS67" s="802"/>
      <c r="NT67" s="802"/>
      <c r="NU67" s="802"/>
      <c r="NV67" s="802"/>
      <c r="NW67" s="802"/>
      <c r="NX67" s="802"/>
      <c r="NY67" s="802"/>
      <c r="NZ67" s="802"/>
      <c r="OA67" s="802"/>
      <c r="OB67" s="802"/>
      <c r="OC67" s="802"/>
      <c r="OD67" s="802"/>
      <c r="OE67" s="802"/>
      <c r="OF67" s="802"/>
      <c r="OG67" s="802"/>
      <c r="OH67" s="802"/>
      <c r="OI67" s="802"/>
      <c r="OJ67" s="802"/>
      <c r="OK67" s="802"/>
      <c r="OL67" s="802"/>
      <c r="OM67" s="802"/>
      <c r="ON67" s="802"/>
      <c r="OO67" s="802"/>
      <c r="OP67" s="802"/>
      <c r="OQ67" s="802"/>
      <c r="OR67" s="802"/>
      <c r="OS67" s="802"/>
      <c r="OT67" s="802"/>
      <c r="OU67" s="802"/>
      <c r="OV67" s="802"/>
      <c r="OW67" s="802"/>
      <c r="OX67" s="802"/>
      <c r="OY67" s="802"/>
      <c r="OZ67" s="802"/>
      <c r="PA67" s="802"/>
      <c r="PB67" s="802"/>
      <c r="PC67" s="802"/>
      <c r="PD67" s="802"/>
      <c r="PE67" s="802"/>
      <c r="PF67" s="802"/>
      <c r="PG67" s="802"/>
      <c r="PH67" s="802"/>
      <c r="PI67" s="802"/>
      <c r="PJ67" s="802"/>
      <c r="PK67" s="802"/>
      <c r="PL67" s="802"/>
      <c r="PM67" s="802"/>
      <c r="PN67" s="802"/>
      <c r="PO67" s="802"/>
      <c r="PP67" s="802"/>
      <c r="PQ67" s="802"/>
      <c r="PR67" s="802"/>
      <c r="PS67" s="802"/>
      <c r="PT67" s="802"/>
      <c r="PU67" s="802"/>
      <c r="PV67" s="802"/>
      <c r="PW67" s="802"/>
      <c r="PX67" s="802"/>
      <c r="PY67" s="802"/>
      <c r="PZ67" s="802"/>
      <c r="QA67" s="802"/>
      <c r="QB67" s="802"/>
      <c r="QC67" s="802"/>
      <c r="QD67" s="802"/>
      <c r="QE67" s="802"/>
      <c r="QF67" s="802"/>
      <c r="QG67" s="802"/>
      <c r="QH67" s="802"/>
      <c r="QI67" s="802"/>
      <c r="QJ67" s="802"/>
      <c r="QK67" s="802"/>
      <c r="QL67" s="802"/>
      <c r="QM67" s="802"/>
      <c r="QN67" s="802"/>
      <c r="QO67" s="802"/>
      <c r="QP67" s="802"/>
      <c r="QQ67" s="802"/>
      <c r="QR67" s="802"/>
      <c r="QS67" s="802"/>
      <c r="QT67" s="802"/>
      <c r="QU67" s="802"/>
      <c r="QV67" s="802"/>
      <c r="QW67" s="802"/>
      <c r="QX67" s="802"/>
      <c r="QY67" s="802"/>
      <c r="QZ67" s="802"/>
      <c r="RA67" s="802"/>
      <c r="RB67" s="802"/>
      <c r="RC67" s="802"/>
      <c r="RD67" s="802"/>
      <c r="RE67" s="802"/>
      <c r="RF67" s="802"/>
      <c r="RG67" s="802"/>
      <c r="RH67" s="802"/>
      <c r="RI67" s="802"/>
      <c r="RJ67" s="802"/>
      <c r="RK67" s="802"/>
      <c r="RL67" s="802"/>
      <c r="RM67" s="802"/>
      <c r="RN67" s="802"/>
      <c r="RO67" s="802"/>
      <c r="RP67" s="802"/>
      <c r="RQ67" s="802"/>
      <c r="RR67" s="802"/>
      <c r="RS67" s="802"/>
      <c r="RT67" s="802"/>
      <c r="RU67" s="802"/>
      <c r="RV67" s="802"/>
      <c r="RW67" s="802"/>
      <c r="RX67" s="802"/>
      <c r="RY67" s="802"/>
      <c r="RZ67" s="802"/>
      <c r="SA67" s="802"/>
      <c r="SB67" s="802"/>
      <c r="SC67" s="802"/>
      <c r="SD67" s="802"/>
      <c r="SE67" s="802"/>
      <c r="SF67" s="802"/>
      <c r="SG67" s="802"/>
      <c r="SH67" s="802"/>
      <c r="SI67" s="802"/>
      <c r="SJ67" s="802"/>
      <c r="SK67" s="802"/>
      <c r="SL67" s="802"/>
      <c r="SM67" s="802"/>
      <c r="SN67" s="802"/>
      <c r="SO67" s="802"/>
      <c r="SP67" s="802"/>
      <c r="SQ67" s="802"/>
      <c r="SR67" s="802"/>
      <c r="SS67" s="802"/>
      <c r="ST67" s="802"/>
      <c r="SU67" s="802"/>
      <c r="SV67" s="802"/>
      <c r="SW67" s="802"/>
      <c r="SX67" s="802"/>
      <c r="SY67" s="802"/>
      <c r="SZ67" s="802"/>
      <c r="TA67" s="802"/>
      <c r="TB67" s="802"/>
      <c r="TC67" s="802"/>
      <c r="TD67" s="802"/>
      <c r="TE67" s="802"/>
      <c r="TF67" s="802"/>
      <c r="TG67" s="802"/>
      <c r="TH67" s="802"/>
      <c r="TI67" s="802"/>
      <c r="TJ67" s="802"/>
      <c r="TK67" s="802"/>
      <c r="TL67" s="802"/>
      <c r="TM67" s="802"/>
      <c r="TN67" s="802"/>
      <c r="TO67" s="802"/>
      <c r="TP67" s="802"/>
      <c r="TQ67" s="802"/>
      <c r="TR67" s="802"/>
      <c r="TS67" s="802"/>
      <c r="TT67" s="802"/>
      <c r="TU67" s="802"/>
      <c r="TV67" s="802"/>
      <c r="TW67" s="802"/>
      <c r="TX67" s="802"/>
      <c r="TY67" s="802"/>
      <c r="TZ67" s="802"/>
      <c r="UA67" s="802"/>
      <c r="UB67" s="802"/>
      <c r="UC67" s="802"/>
      <c r="UD67" s="802"/>
      <c r="UE67" s="802"/>
      <c r="UF67" s="802"/>
      <c r="UG67" s="802"/>
      <c r="UH67" s="802"/>
      <c r="UI67" s="802"/>
      <c r="UJ67" s="802"/>
      <c r="UK67" s="802"/>
      <c r="UL67" s="802"/>
      <c r="UM67" s="802"/>
      <c r="UN67" s="802"/>
      <c r="UO67" s="802"/>
      <c r="UP67" s="802"/>
      <c r="UQ67" s="802"/>
      <c r="UR67" s="802"/>
      <c r="US67" s="802"/>
      <c r="UT67" s="802"/>
      <c r="UU67" s="802"/>
      <c r="UV67" s="802"/>
      <c r="UW67" s="802"/>
      <c r="UX67" s="802"/>
      <c r="UY67" s="802"/>
      <c r="UZ67" s="802"/>
      <c r="VA67" s="802"/>
      <c r="VB67" s="802"/>
      <c r="VC67" s="802"/>
      <c r="VD67" s="802"/>
      <c r="VE67" s="802"/>
      <c r="VF67" s="802"/>
      <c r="VG67" s="802"/>
      <c r="VH67" s="802"/>
      <c r="VI67" s="802"/>
      <c r="VJ67" s="802"/>
      <c r="VK67" s="802"/>
      <c r="VL67" s="802"/>
      <c r="VM67" s="802"/>
      <c r="VN67" s="802"/>
      <c r="VO67" s="802"/>
      <c r="VP67" s="802"/>
      <c r="VQ67" s="802"/>
      <c r="VR67" s="802"/>
      <c r="VS67" s="802"/>
      <c r="VT67" s="802"/>
      <c r="VU67" s="802"/>
      <c r="VV67" s="802"/>
      <c r="VW67" s="802"/>
      <c r="VX67" s="802"/>
      <c r="VY67" s="802"/>
      <c r="VZ67" s="802"/>
      <c r="WA67" s="802"/>
      <c r="WB67" s="802"/>
      <c r="WC67" s="802"/>
      <c r="WD67" s="802"/>
      <c r="WE67" s="802"/>
      <c r="WF67" s="802"/>
      <c r="WG67" s="802"/>
      <c r="WH67" s="802"/>
      <c r="WI67" s="802"/>
      <c r="WJ67" s="802"/>
      <c r="WK67" s="802"/>
      <c r="WL67" s="802"/>
      <c r="WM67" s="802"/>
      <c r="WN67" s="802"/>
      <c r="WO67" s="802"/>
      <c r="WP67" s="802"/>
      <c r="WQ67" s="802"/>
      <c r="WR67" s="802"/>
      <c r="WS67" s="802"/>
      <c r="WT67" s="802"/>
      <c r="WU67" s="802"/>
      <c r="WV67" s="802"/>
      <c r="WW67" s="802"/>
      <c r="WX67" s="802"/>
      <c r="WY67" s="802"/>
      <c r="WZ67" s="802"/>
      <c r="XA67" s="802"/>
      <c r="XB67" s="802"/>
      <c r="XC67" s="802"/>
      <c r="XD67" s="802"/>
      <c r="XE67" s="802"/>
      <c r="XF67" s="802"/>
      <c r="XG67" s="802"/>
      <c r="XH67" s="802"/>
      <c r="XI67" s="802"/>
      <c r="XJ67" s="802"/>
      <c r="XK67" s="802"/>
      <c r="XL67" s="802"/>
      <c r="XM67" s="802"/>
      <c r="XN67" s="802"/>
      <c r="XO67" s="802"/>
      <c r="XP67" s="802"/>
      <c r="XQ67" s="802"/>
      <c r="XR67" s="802"/>
      <c r="XS67" s="802"/>
      <c r="XT67" s="802"/>
      <c r="XU67" s="802"/>
      <c r="XV67" s="802"/>
      <c r="XW67" s="802"/>
      <c r="XX67" s="802"/>
      <c r="XY67" s="802"/>
      <c r="XZ67" s="802"/>
      <c r="YA67" s="802"/>
      <c r="YB67" s="802"/>
      <c r="YC67" s="802"/>
      <c r="YD67" s="802"/>
      <c r="YE67" s="802"/>
      <c r="YF67" s="802"/>
      <c r="YG67" s="802"/>
      <c r="YH67" s="802"/>
      <c r="YI67" s="802"/>
      <c r="YJ67" s="802"/>
      <c r="YK67" s="802"/>
      <c r="YL67" s="802"/>
      <c r="YM67" s="802"/>
      <c r="YN67" s="802"/>
      <c r="YO67" s="802"/>
      <c r="YP67" s="802"/>
      <c r="YQ67" s="802"/>
      <c r="YR67" s="802"/>
      <c r="YS67" s="802"/>
      <c r="YT67" s="802"/>
      <c r="YU67" s="802"/>
      <c r="YV67" s="802"/>
      <c r="YW67" s="802"/>
      <c r="YX67" s="802"/>
      <c r="YY67" s="802"/>
      <c r="YZ67" s="802"/>
      <c r="ZA67" s="802"/>
      <c r="ZB67" s="802"/>
      <c r="ZC67" s="802"/>
      <c r="ZD67" s="802"/>
      <c r="ZE67" s="802"/>
      <c r="ZF67" s="802"/>
      <c r="ZG67" s="802"/>
      <c r="ZH67" s="802"/>
      <c r="ZI67" s="802"/>
      <c r="ZJ67" s="802"/>
      <c r="ZK67" s="802"/>
      <c r="ZL67" s="802"/>
      <c r="ZM67" s="802"/>
      <c r="ZN67" s="802"/>
      <c r="ZO67" s="802"/>
      <c r="ZP67" s="802"/>
      <c r="ZQ67" s="802"/>
      <c r="ZR67" s="802"/>
      <c r="ZS67" s="802"/>
      <c r="ZT67" s="802"/>
      <c r="ZU67" s="802"/>
      <c r="ZV67" s="802"/>
      <c r="ZW67" s="802"/>
      <c r="ZX67" s="802"/>
      <c r="ZY67" s="802"/>
      <c r="ZZ67" s="802"/>
      <c r="AAA67" s="802"/>
      <c r="AAB67" s="802"/>
      <c r="AAC67" s="802"/>
      <c r="AAD67" s="802"/>
      <c r="AAE67" s="802"/>
      <c r="AAF67" s="802"/>
      <c r="AAG67" s="802"/>
      <c r="AAH67" s="802"/>
      <c r="AAI67" s="802"/>
      <c r="AAJ67" s="802"/>
      <c r="AAK67" s="802"/>
      <c r="AAL67" s="802"/>
      <c r="AAM67" s="802"/>
      <c r="AAN67" s="802"/>
      <c r="AAO67" s="802"/>
      <c r="AAP67" s="802"/>
      <c r="AAQ67" s="802"/>
      <c r="AAR67" s="802"/>
      <c r="AAS67" s="802"/>
      <c r="AAT67" s="802"/>
      <c r="AAU67" s="802"/>
      <c r="AAV67" s="802"/>
      <c r="AAW67" s="802"/>
      <c r="AAX67" s="802"/>
      <c r="AAY67" s="802"/>
      <c r="AAZ67" s="802"/>
      <c r="ABA67" s="802"/>
      <c r="ABB67" s="802"/>
      <c r="ABC67" s="802"/>
      <c r="ABD67" s="802"/>
      <c r="ABE67" s="802"/>
      <c r="ABF67" s="802"/>
      <c r="ABG67" s="802"/>
      <c r="ABH67" s="802"/>
      <c r="ABI67" s="802"/>
      <c r="ABJ67" s="802"/>
      <c r="ABK67" s="802"/>
      <c r="ABL67" s="802"/>
      <c r="ABM67" s="802"/>
      <c r="ABN67" s="802"/>
      <c r="ABO67" s="802"/>
      <c r="ABP67" s="802"/>
      <c r="ABQ67" s="802"/>
      <c r="ABR67" s="802"/>
      <c r="ABS67" s="802"/>
      <c r="ABT67" s="802"/>
      <c r="ABU67" s="802"/>
      <c r="ABV67" s="802"/>
      <c r="ABW67" s="802"/>
      <c r="ABX67" s="802"/>
      <c r="ABY67" s="802"/>
      <c r="ABZ67" s="802"/>
      <c r="ACA67" s="802"/>
      <c r="ACB67" s="802"/>
      <c r="ACC67" s="802"/>
      <c r="ACD67" s="802"/>
      <c r="ACE67" s="802"/>
      <c r="ACF67" s="802"/>
      <c r="ACG67" s="802"/>
      <c r="ACH67" s="802"/>
      <c r="ACI67" s="802"/>
      <c r="ACJ67" s="802"/>
      <c r="ACK67" s="802"/>
      <c r="ACL67" s="802"/>
      <c r="ACM67" s="802"/>
      <c r="ACN67" s="802"/>
      <c r="ACO67" s="802"/>
      <c r="ACP67" s="802"/>
      <c r="ACQ67" s="802"/>
      <c r="ACR67" s="802"/>
      <c r="ACS67" s="802"/>
      <c r="ACT67" s="802"/>
      <c r="ACU67" s="802"/>
      <c r="ACV67" s="802"/>
      <c r="ACW67" s="802"/>
      <c r="ACX67" s="802"/>
      <c r="ACY67" s="802"/>
      <c r="ACZ67" s="802"/>
      <c r="ADA67" s="802"/>
      <c r="ADB67" s="802"/>
      <c r="ADC67" s="802"/>
      <c r="ADD67" s="802"/>
      <c r="ADE67" s="802"/>
      <c r="ADF67" s="802"/>
      <c r="ADG67" s="802"/>
      <c r="ADH67" s="802"/>
      <c r="ADI67" s="802"/>
      <c r="ADJ67" s="802"/>
      <c r="ADK67" s="802"/>
      <c r="ADL67" s="802"/>
      <c r="ADM67" s="802"/>
      <c r="ADN67" s="802"/>
      <c r="ADO67" s="802"/>
      <c r="ADP67" s="802"/>
      <c r="ADQ67" s="802"/>
      <c r="ADR67" s="802"/>
      <c r="ADS67" s="802"/>
      <c r="ADT67" s="802"/>
      <c r="ADU67" s="802"/>
      <c r="ADV67" s="802"/>
      <c r="ADW67" s="802"/>
      <c r="ADX67" s="802"/>
      <c r="ADY67" s="802"/>
      <c r="ADZ67" s="802"/>
      <c r="AEA67" s="802"/>
      <c r="AEB67" s="802"/>
      <c r="AEC67" s="802"/>
      <c r="AED67" s="802"/>
      <c r="AEE67" s="802"/>
      <c r="AEF67" s="802"/>
      <c r="AEG67" s="802"/>
      <c r="AEH67" s="802"/>
      <c r="AEI67" s="802"/>
      <c r="AEJ67" s="802"/>
      <c r="AEK67" s="802"/>
      <c r="AEL67" s="802"/>
      <c r="AEM67" s="802"/>
      <c r="AEN67" s="802"/>
      <c r="AEO67" s="802"/>
      <c r="AEP67" s="802"/>
      <c r="AEQ67" s="802"/>
      <c r="AER67" s="802"/>
      <c r="AES67" s="802"/>
      <c r="AET67" s="802"/>
      <c r="AEU67" s="802"/>
      <c r="AEV67" s="802"/>
      <c r="AEW67" s="802"/>
      <c r="AEX67" s="802"/>
      <c r="AEY67" s="802"/>
      <c r="AEZ67" s="802"/>
      <c r="AFA67" s="802"/>
      <c r="AFB67" s="802"/>
      <c r="AFC67" s="802"/>
      <c r="AFD67" s="802"/>
      <c r="AFE67" s="802"/>
      <c r="AFF67" s="802"/>
      <c r="AFG67" s="802"/>
      <c r="AFH67" s="802"/>
      <c r="AFI67" s="802"/>
      <c r="AFJ67" s="802"/>
      <c r="AFK67" s="802"/>
      <c r="AFL67" s="802"/>
      <c r="AFM67" s="802"/>
      <c r="AFN67" s="802"/>
      <c r="AFO67" s="802"/>
      <c r="AFP67" s="802"/>
      <c r="AFQ67" s="802"/>
      <c r="AFR67" s="802"/>
      <c r="AFS67" s="802"/>
      <c r="AFT67" s="802"/>
      <c r="AFU67" s="802"/>
      <c r="AFV67" s="802"/>
      <c r="AFW67" s="802"/>
      <c r="AFX67" s="802"/>
      <c r="AFY67" s="802"/>
      <c r="AFZ67" s="802"/>
      <c r="AGA67" s="802"/>
      <c r="AGB67" s="802"/>
      <c r="AGC67" s="802"/>
      <c r="AGD67" s="802"/>
      <c r="AGE67" s="802"/>
      <c r="AGF67" s="802"/>
      <c r="AGG67" s="802"/>
      <c r="AGH67" s="802"/>
      <c r="AGI67" s="802"/>
      <c r="AGJ67" s="802"/>
      <c r="AGK67" s="802"/>
      <c r="AGL67" s="802"/>
      <c r="AGM67" s="802"/>
      <c r="AGN67" s="802"/>
      <c r="AGO67" s="802"/>
      <c r="AGP67" s="802"/>
      <c r="AGQ67" s="802"/>
      <c r="AGR67" s="802"/>
      <c r="AGS67" s="802"/>
      <c r="AGT67" s="802"/>
      <c r="AGU67" s="802"/>
      <c r="AGV67" s="802"/>
      <c r="AGW67" s="802"/>
      <c r="AGX67" s="802"/>
      <c r="AGY67" s="802"/>
      <c r="AGZ67" s="802"/>
      <c r="AHA67" s="802"/>
      <c r="AHB67" s="802"/>
      <c r="AHC67" s="802"/>
      <c r="AHD67" s="802"/>
      <c r="AHE67" s="802"/>
      <c r="AHF67" s="802"/>
      <c r="AHG67" s="802"/>
      <c r="AHH67" s="802"/>
      <c r="AHI67" s="802"/>
      <c r="AHJ67" s="802"/>
      <c r="AHK67" s="802"/>
      <c r="AHL67" s="802"/>
      <c r="AHM67" s="802"/>
      <c r="AHN67" s="802"/>
      <c r="AHO67" s="802"/>
      <c r="AHP67" s="802"/>
      <c r="AHQ67" s="802"/>
      <c r="AHR67" s="802"/>
      <c r="AHS67" s="802"/>
      <c r="AHT67" s="802"/>
      <c r="AHU67" s="802"/>
      <c r="AHV67" s="802"/>
      <c r="AHW67" s="802"/>
      <c r="AHX67" s="802"/>
      <c r="AHY67" s="802"/>
      <c r="AHZ67" s="802"/>
      <c r="AIA67" s="802"/>
      <c r="AIB67" s="802"/>
      <c r="AIC67" s="802"/>
      <c r="AID67" s="802"/>
      <c r="AIE67" s="802"/>
      <c r="AIF67" s="802"/>
      <c r="AIG67" s="802"/>
      <c r="AIH67" s="802"/>
      <c r="AII67" s="802"/>
      <c r="AIJ67" s="802"/>
      <c r="AQE67" s="802"/>
      <c r="AQF67" s="802"/>
      <c r="AQG67" s="802"/>
      <c r="AQH67" s="802"/>
      <c r="AQI67" s="802"/>
      <c r="AQJ67" s="802"/>
      <c r="AQK67" s="802"/>
      <c r="AQL67" s="802"/>
      <c r="AQM67" s="802"/>
      <c r="AQN67" s="802"/>
      <c r="AQO67" s="802"/>
      <c r="AQP67" s="802"/>
      <c r="AQQ67" s="802"/>
      <c r="AQR67" s="802"/>
      <c r="AQS67" s="802"/>
      <c r="AQT67" s="802"/>
      <c r="AQU67" s="802"/>
      <c r="AQV67" s="802"/>
      <c r="AQW67" s="802"/>
      <c r="AQX67" s="802"/>
      <c r="AQY67" s="802"/>
      <c r="AQZ67" s="802"/>
      <c r="ARA67" s="802"/>
      <c r="ARB67" s="802"/>
      <c r="ARC67" s="802"/>
      <c r="ARD67" s="802"/>
      <c r="ARE67" s="802"/>
      <c r="ARF67" s="802"/>
      <c r="ARG67" s="802"/>
      <c r="ARH67" s="802"/>
      <c r="ARI67" s="802"/>
      <c r="ARJ67" s="802"/>
      <c r="ARK67" s="802"/>
      <c r="ARL67" s="802"/>
      <c r="ARM67" s="802"/>
      <c r="ARN67" s="802"/>
      <c r="ARO67" s="802"/>
      <c r="ARP67" s="802"/>
      <c r="ARQ67" s="802"/>
      <c r="ARR67" s="802"/>
      <c r="ARS67" s="802"/>
      <c r="ART67" s="802"/>
      <c r="ARU67" s="802"/>
      <c r="ARV67" s="802"/>
      <c r="ARW67" s="802"/>
      <c r="ARX67" s="802"/>
      <c r="ARY67" s="802"/>
      <c r="ARZ67" s="802"/>
      <c r="ASA67" s="802"/>
      <c r="ASB67" s="802"/>
      <c r="ASC67" s="802"/>
      <c r="ASD67" s="802"/>
      <c r="ASE67" s="802"/>
      <c r="ASF67" s="802"/>
      <c r="ASG67" s="802"/>
      <c r="ASH67" s="802"/>
      <c r="ASI67" s="802"/>
      <c r="ASJ67" s="802"/>
      <c r="ASK67" s="802"/>
      <c r="ASL67" s="802"/>
      <c r="ATP67" s="802"/>
      <c r="ATQ67" s="802"/>
      <c r="ATR67" s="802"/>
      <c r="ATS67" s="802"/>
      <c r="ATT67" s="802"/>
      <c r="ATU67" s="802"/>
      <c r="ATV67" s="802"/>
      <c r="ATW67" s="802"/>
      <c r="ATX67" s="802"/>
      <c r="ATY67" s="802"/>
      <c r="ATZ67" s="802"/>
      <c r="AUA67" s="802"/>
      <c r="AUB67" s="802"/>
      <c r="AUC67" s="802"/>
      <c r="AUD67" s="802"/>
      <c r="AUE67" s="802"/>
      <c r="AUF67" s="802"/>
      <c r="AUG67" s="802"/>
      <c r="AUH67" s="802"/>
      <c r="AUI67" s="802"/>
      <c r="AUJ67" s="802"/>
      <c r="AUK67" s="802"/>
      <c r="AUL67" s="802"/>
      <c r="AUM67" s="802"/>
      <c r="AUN67" s="802"/>
      <c r="AUO67" s="802"/>
      <c r="AUP67" s="801"/>
      <c r="AUQ67" s="802"/>
      <c r="AUR67" s="801"/>
      <c r="AUS67" s="802"/>
      <c r="AUT67" s="801"/>
      <c r="AUU67" s="802"/>
      <c r="AUV67" s="802"/>
      <c r="AUW67" s="802"/>
      <c r="AUX67" s="802"/>
      <c r="AUY67" s="802"/>
      <c r="AUZ67" s="802"/>
      <c r="AVA67" s="802"/>
      <c r="AVB67" s="802"/>
      <c r="AVC67" s="802"/>
      <c r="AVD67" s="802"/>
      <c r="AVE67" s="802"/>
      <c r="AVF67" s="802"/>
      <c r="AVG67" s="802"/>
      <c r="AVH67" s="802"/>
      <c r="AVI67" s="802"/>
      <c r="AVJ67" s="808"/>
      <c r="AVK67" s="808"/>
      <c r="AVL67" s="808"/>
      <c r="AVM67" s="808"/>
      <c r="AVN67" s="808"/>
      <c r="AVO67" s="808"/>
      <c r="AVP67" s="808"/>
      <c r="AVQ67" s="808"/>
      <c r="AVR67" s="808"/>
      <c r="AVS67" s="808"/>
      <c r="AVT67" s="808"/>
      <c r="AVU67" s="809"/>
      <c r="AVV67" s="809"/>
      <c r="AVW67" s="809"/>
      <c r="AVX67" s="809"/>
      <c r="AVY67" s="809"/>
      <c r="AVZ67" s="809"/>
      <c r="AWA67" s="809"/>
      <c r="AWB67" s="809"/>
      <c r="AWC67" s="809"/>
      <c r="AWD67" s="809"/>
      <c r="AWE67" s="809"/>
      <c r="AWF67" s="809"/>
      <c r="AWG67" s="809"/>
      <c r="AWH67" s="809"/>
      <c r="AWI67" s="809"/>
      <c r="AWJ67" s="809"/>
      <c r="AWK67" s="809"/>
      <c r="AWL67" s="809"/>
      <c r="AWM67" s="809"/>
      <c r="AWN67" s="809"/>
      <c r="AWO67" s="809"/>
      <c r="AWP67" s="809"/>
      <c r="AWQ67" s="809"/>
      <c r="AWR67" s="808"/>
      <c r="AWS67" s="761"/>
      <c r="AWT67" s="808"/>
      <c r="AWU67" s="809"/>
      <c r="AWV67" s="809"/>
      <c r="AWW67" s="809"/>
      <c r="AWX67" s="809"/>
      <c r="AWY67" s="809"/>
      <c r="AWZ67" s="809"/>
      <c r="AXA67" s="809"/>
      <c r="AXB67" s="809"/>
      <c r="AXC67" s="809"/>
      <c r="AXD67" s="809"/>
      <c r="AXE67" s="809"/>
      <c r="AXF67" s="809"/>
      <c r="AXG67" s="809"/>
      <c r="AXH67" s="809"/>
      <c r="AXI67" s="809"/>
      <c r="AXJ67" s="809"/>
      <c r="AXK67" s="809"/>
      <c r="AXL67" s="809"/>
      <c r="AXM67" s="809"/>
      <c r="AXN67" s="809"/>
      <c r="AXO67" s="809"/>
      <c r="AXP67" s="809"/>
      <c r="AXQ67" s="809"/>
      <c r="AXR67" s="809"/>
      <c r="AXS67" s="809"/>
      <c r="AXT67" s="809"/>
      <c r="AXU67" s="809"/>
      <c r="AXV67" s="809"/>
      <c r="AXW67" s="809"/>
      <c r="AXX67" s="809"/>
      <c r="AXY67" s="809"/>
      <c r="AXZ67" s="809"/>
      <c r="AYA67" s="809"/>
      <c r="AYB67" s="809"/>
      <c r="AYC67" s="809"/>
      <c r="AYD67" s="808"/>
      <c r="AYE67" s="808"/>
      <c r="AYF67" s="809"/>
      <c r="AYG67" s="808"/>
      <c r="AYH67" s="810"/>
      <c r="AYI67" s="810"/>
      <c r="AYJ67" s="810"/>
      <c r="AYK67" s="810"/>
      <c r="AYL67" s="810"/>
      <c r="AYM67" s="810"/>
      <c r="AYN67" s="810"/>
      <c r="AYO67" s="810"/>
      <c r="AYP67" s="810"/>
      <c r="AYQ67" s="810"/>
      <c r="AYR67" s="810"/>
      <c r="AYS67" s="810"/>
      <c r="AYT67" s="810"/>
      <c r="AYU67" s="810"/>
      <c r="AYV67" s="810"/>
      <c r="AYW67" s="810"/>
      <c r="AYX67" s="810"/>
      <c r="AYY67" s="810"/>
      <c r="AYZ67" s="810"/>
      <c r="AZA67" s="810"/>
      <c r="AZB67" s="810"/>
      <c r="AZC67" s="810"/>
      <c r="AZD67" s="810"/>
      <c r="AZE67" s="810"/>
      <c r="AZF67" s="810"/>
      <c r="AZG67" s="810"/>
      <c r="AZH67" s="810"/>
      <c r="AZI67" s="810"/>
      <c r="AZJ67" s="810"/>
      <c r="AZK67" s="810"/>
      <c r="AZL67" s="810"/>
      <c r="AZM67" s="810"/>
      <c r="AZN67" s="810"/>
      <c r="AZO67" s="810"/>
      <c r="AZP67" s="809"/>
      <c r="AZQ67" s="802"/>
      <c r="AZR67" s="802"/>
      <c r="AZS67" s="802"/>
    </row>
    <row r="68" spans="45:920 1123:1371" s="793" customFormat="1" ht="13.5">
      <c r="AS68" s="802"/>
      <c r="AT68" s="802"/>
      <c r="AU68" s="802"/>
      <c r="AV68" s="802"/>
      <c r="AW68" s="802"/>
      <c r="AX68" s="802"/>
      <c r="AY68" s="802"/>
      <c r="AZ68" s="802"/>
      <c r="BA68" s="802"/>
      <c r="BB68" s="802"/>
      <c r="BC68" s="802"/>
      <c r="BD68" s="802"/>
      <c r="BE68" s="802"/>
      <c r="BF68" s="802"/>
      <c r="BG68" s="802"/>
      <c r="BH68" s="802"/>
      <c r="BI68" s="802"/>
      <c r="BJ68" s="802"/>
      <c r="BK68" s="802"/>
      <c r="BL68" s="802"/>
      <c r="BM68" s="802"/>
      <c r="BN68" s="802"/>
      <c r="BO68" s="802"/>
      <c r="BP68" s="802"/>
      <c r="BQ68" s="802"/>
      <c r="BR68" s="802"/>
      <c r="BS68" s="802"/>
      <c r="BT68" s="802"/>
      <c r="BU68" s="802"/>
      <c r="BV68" s="802"/>
      <c r="BW68" s="802"/>
      <c r="BX68" s="802"/>
      <c r="BY68" s="802"/>
      <c r="BZ68" s="802"/>
      <c r="CA68" s="802"/>
      <c r="CB68" s="802"/>
      <c r="CC68" s="802"/>
      <c r="CD68" s="802"/>
      <c r="CE68" s="802"/>
      <c r="CF68" s="802"/>
      <c r="CG68" s="802"/>
      <c r="CH68" s="802"/>
      <c r="CI68" s="802"/>
      <c r="CJ68" s="802"/>
      <c r="CK68" s="802"/>
      <c r="CL68" s="802"/>
      <c r="CM68" s="802"/>
      <c r="CN68" s="802"/>
      <c r="CO68" s="802"/>
      <c r="CP68" s="802"/>
      <c r="CQ68" s="802"/>
      <c r="CR68" s="802"/>
      <c r="CS68" s="802"/>
      <c r="CT68" s="802"/>
      <c r="CU68" s="802"/>
      <c r="CV68" s="802"/>
      <c r="CW68" s="802"/>
      <c r="CX68" s="802"/>
      <c r="CY68" s="802"/>
      <c r="CZ68" s="802"/>
      <c r="DA68" s="802"/>
      <c r="DB68" s="802"/>
      <c r="DC68" s="802"/>
      <c r="DD68" s="802"/>
      <c r="DE68" s="802"/>
      <c r="DF68" s="802"/>
      <c r="DG68" s="802"/>
      <c r="DH68" s="802"/>
      <c r="DI68" s="802"/>
      <c r="DJ68" s="802"/>
      <c r="DK68" s="802"/>
      <c r="DL68" s="802"/>
      <c r="DM68" s="802"/>
      <c r="DN68" s="802"/>
      <c r="DO68" s="802"/>
      <c r="DP68" s="802"/>
      <c r="DQ68" s="802"/>
      <c r="DR68" s="802"/>
      <c r="DS68" s="802"/>
      <c r="DT68" s="802"/>
      <c r="DU68" s="802"/>
      <c r="DV68" s="802"/>
      <c r="DW68" s="802"/>
      <c r="DX68" s="802"/>
      <c r="DY68" s="802"/>
      <c r="DZ68" s="802"/>
      <c r="EA68" s="802"/>
      <c r="EB68" s="802"/>
      <c r="EC68" s="802"/>
      <c r="ED68" s="802"/>
      <c r="EE68" s="802"/>
      <c r="EF68" s="802"/>
      <c r="EG68" s="802"/>
      <c r="EH68" s="802"/>
      <c r="EI68" s="802"/>
      <c r="EJ68" s="802"/>
      <c r="EK68" s="802"/>
      <c r="EL68" s="802"/>
      <c r="EM68" s="802"/>
      <c r="EN68" s="802"/>
      <c r="EO68" s="802"/>
      <c r="EP68" s="802"/>
      <c r="EQ68" s="802"/>
      <c r="ER68" s="802"/>
      <c r="ES68" s="802"/>
      <c r="ET68" s="802"/>
      <c r="EU68" s="802"/>
      <c r="EV68" s="802"/>
      <c r="EW68" s="802"/>
      <c r="EX68" s="802"/>
      <c r="EY68" s="802"/>
      <c r="EZ68" s="802"/>
      <c r="FA68" s="802"/>
      <c r="FB68" s="802"/>
      <c r="FC68" s="802"/>
      <c r="FD68" s="802"/>
      <c r="FE68" s="802"/>
      <c r="FF68" s="802"/>
      <c r="FG68" s="802"/>
      <c r="FH68" s="802"/>
      <c r="FI68" s="802"/>
      <c r="FJ68" s="802"/>
      <c r="FK68" s="802"/>
      <c r="FL68" s="802"/>
      <c r="FM68" s="802"/>
      <c r="FN68" s="802"/>
      <c r="FO68" s="802"/>
      <c r="FP68" s="802"/>
      <c r="FQ68" s="802"/>
      <c r="FR68" s="802"/>
      <c r="FS68" s="802"/>
      <c r="FT68" s="802"/>
      <c r="FU68" s="802"/>
      <c r="FV68" s="802"/>
      <c r="FW68" s="802"/>
      <c r="FX68" s="802"/>
      <c r="FY68" s="802"/>
      <c r="FZ68" s="802"/>
      <c r="GA68" s="802"/>
      <c r="GB68" s="802"/>
      <c r="GC68" s="802"/>
      <c r="GD68" s="802"/>
      <c r="GE68" s="802"/>
      <c r="GF68" s="802"/>
      <c r="GG68" s="802"/>
      <c r="GH68" s="802"/>
      <c r="GI68" s="802"/>
      <c r="GJ68" s="802"/>
      <c r="GK68" s="802"/>
      <c r="GL68" s="802"/>
      <c r="GM68" s="802"/>
      <c r="GN68" s="802"/>
      <c r="GO68" s="802"/>
      <c r="GP68" s="802"/>
      <c r="GQ68" s="802"/>
      <c r="GR68" s="802"/>
      <c r="GS68" s="802"/>
      <c r="GT68" s="802"/>
      <c r="GU68" s="802"/>
      <c r="GV68" s="802"/>
      <c r="GW68" s="802"/>
      <c r="GX68" s="802"/>
      <c r="GY68" s="802"/>
      <c r="GZ68" s="802"/>
      <c r="HA68" s="802"/>
      <c r="HB68" s="802"/>
      <c r="HC68" s="802"/>
      <c r="HD68" s="802"/>
      <c r="HE68" s="802"/>
      <c r="HF68" s="802"/>
      <c r="HG68" s="802"/>
      <c r="HH68" s="802"/>
      <c r="HI68" s="802"/>
      <c r="HJ68" s="802"/>
      <c r="HK68" s="802"/>
      <c r="HL68" s="802"/>
      <c r="HM68" s="802"/>
      <c r="HN68" s="802"/>
      <c r="HO68" s="802"/>
      <c r="HP68" s="802"/>
      <c r="HQ68" s="802"/>
      <c r="HR68" s="802"/>
      <c r="HS68" s="802"/>
      <c r="HT68" s="802"/>
      <c r="HU68" s="802"/>
      <c r="HV68" s="802"/>
      <c r="HW68" s="802"/>
      <c r="HX68" s="802"/>
      <c r="HY68" s="802"/>
      <c r="HZ68" s="802"/>
      <c r="IA68" s="802"/>
      <c r="IB68" s="802"/>
      <c r="IC68" s="802"/>
      <c r="ID68" s="802"/>
      <c r="IE68" s="802"/>
      <c r="IF68" s="802"/>
      <c r="IG68" s="802"/>
      <c r="IH68" s="802"/>
      <c r="II68" s="802"/>
      <c r="IJ68" s="802"/>
      <c r="IK68" s="802"/>
      <c r="IL68" s="802"/>
      <c r="IM68" s="802"/>
      <c r="IN68" s="802"/>
      <c r="IO68" s="802"/>
      <c r="IP68" s="802"/>
      <c r="IQ68" s="802"/>
      <c r="IR68" s="802"/>
      <c r="IS68" s="802"/>
      <c r="IT68" s="802"/>
      <c r="IU68" s="802"/>
      <c r="IV68" s="802"/>
      <c r="IW68" s="802"/>
      <c r="IX68" s="802"/>
      <c r="IY68" s="802"/>
      <c r="IZ68" s="802"/>
      <c r="JA68" s="802"/>
      <c r="JB68" s="802"/>
      <c r="JC68" s="802"/>
      <c r="JD68" s="802"/>
      <c r="JE68" s="802"/>
      <c r="JF68" s="802"/>
      <c r="JG68" s="802"/>
      <c r="JH68" s="802"/>
      <c r="JI68" s="802"/>
      <c r="JJ68" s="802"/>
      <c r="JK68" s="802"/>
      <c r="JL68" s="802"/>
      <c r="JM68" s="802"/>
      <c r="JN68" s="802"/>
      <c r="JO68" s="802"/>
      <c r="JP68" s="802"/>
      <c r="JQ68" s="802"/>
      <c r="JR68" s="802"/>
      <c r="JS68" s="802"/>
      <c r="JT68" s="802"/>
      <c r="JU68" s="802"/>
      <c r="JV68" s="802"/>
      <c r="JW68" s="802"/>
      <c r="JX68" s="802"/>
      <c r="JY68" s="802"/>
      <c r="JZ68" s="802"/>
      <c r="KA68" s="802"/>
      <c r="KB68" s="802"/>
      <c r="KC68" s="802"/>
      <c r="KD68" s="802"/>
      <c r="KE68" s="802"/>
      <c r="KF68" s="802"/>
      <c r="KG68" s="802"/>
      <c r="KH68" s="802"/>
      <c r="KI68" s="802"/>
      <c r="KJ68" s="802"/>
      <c r="KK68" s="802"/>
      <c r="KL68" s="802"/>
      <c r="KM68" s="802"/>
      <c r="KN68" s="802"/>
      <c r="KO68" s="802"/>
      <c r="KP68" s="802"/>
      <c r="KQ68" s="802"/>
      <c r="KR68" s="802"/>
      <c r="KS68" s="802"/>
      <c r="KT68" s="802"/>
      <c r="KU68" s="802"/>
      <c r="KV68" s="802"/>
      <c r="KW68" s="802"/>
      <c r="KX68" s="802"/>
      <c r="KY68" s="802"/>
      <c r="KZ68" s="802"/>
      <c r="LA68" s="802"/>
      <c r="LB68" s="802"/>
      <c r="LC68" s="802"/>
      <c r="LD68" s="802"/>
      <c r="LE68" s="802"/>
      <c r="LF68" s="802"/>
      <c r="LG68" s="802"/>
      <c r="LH68" s="802"/>
      <c r="LI68" s="802"/>
      <c r="LJ68" s="802"/>
      <c r="LK68" s="802"/>
      <c r="LL68" s="802"/>
      <c r="LM68" s="802"/>
      <c r="LN68" s="802"/>
      <c r="LO68" s="802"/>
      <c r="LP68" s="802"/>
      <c r="LQ68" s="802"/>
      <c r="LR68" s="802"/>
      <c r="LS68" s="802"/>
      <c r="LT68" s="802"/>
      <c r="LU68" s="802"/>
      <c r="LV68" s="802"/>
      <c r="LW68" s="802"/>
      <c r="LX68" s="802"/>
      <c r="LY68" s="802"/>
      <c r="LZ68" s="802"/>
      <c r="MA68" s="802"/>
      <c r="MB68" s="802"/>
      <c r="MC68" s="802"/>
      <c r="MD68" s="802"/>
      <c r="ME68" s="802"/>
      <c r="MF68" s="802"/>
      <c r="MG68" s="802"/>
      <c r="MH68" s="802"/>
      <c r="MI68" s="802"/>
      <c r="MJ68" s="802"/>
      <c r="MK68" s="802"/>
      <c r="ML68" s="802"/>
      <c r="MM68" s="802"/>
      <c r="MN68" s="802"/>
      <c r="MO68" s="802"/>
      <c r="MP68" s="802"/>
      <c r="MQ68" s="802"/>
      <c r="MR68" s="802"/>
      <c r="MS68" s="802"/>
      <c r="MT68" s="802"/>
      <c r="MU68" s="802"/>
      <c r="MV68" s="802"/>
      <c r="MW68" s="802"/>
      <c r="MX68" s="802"/>
      <c r="MY68" s="802"/>
      <c r="MZ68" s="802"/>
      <c r="NA68" s="802"/>
      <c r="NB68" s="802"/>
      <c r="NC68" s="802"/>
      <c r="ND68" s="802"/>
      <c r="NE68" s="802"/>
      <c r="NF68" s="802"/>
      <c r="NG68" s="802"/>
      <c r="NH68" s="802"/>
      <c r="NI68" s="802"/>
      <c r="NJ68" s="802"/>
      <c r="NK68" s="802"/>
      <c r="NL68" s="802"/>
      <c r="NM68" s="802"/>
      <c r="NN68" s="802"/>
      <c r="NO68" s="802"/>
      <c r="NP68" s="802"/>
      <c r="NQ68" s="802"/>
      <c r="NR68" s="802"/>
      <c r="NS68" s="802"/>
      <c r="NT68" s="802"/>
      <c r="NU68" s="802"/>
      <c r="NV68" s="802"/>
      <c r="NW68" s="802"/>
      <c r="NX68" s="802"/>
      <c r="NY68" s="802"/>
      <c r="NZ68" s="802"/>
      <c r="OA68" s="802"/>
      <c r="OB68" s="802"/>
      <c r="OC68" s="802"/>
      <c r="OD68" s="802"/>
      <c r="OE68" s="802"/>
      <c r="OF68" s="802"/>
      <c r="OG68" s="802"/>
      <c r="OH68" s="802"/>
      <c r="OI68" s="802"/>
      <c r="OJ68" s="802"/>
      <c r="OK68" s="802"/>
      <c r="OL68" s="802"/>
      <c r="OM68" s="802"/>
      <c r="ON68" s="802"/>
      <c r="OO68" s="802"/>
      <c r="OP68" s="802"/>
      <c r="OQ68" s="802"/>
      <c r="OR68" s="802"/>
      <c r="OS68" s="802"/>
      <c r="OT68" s="802"/>
      <c r="OU68" s="802"/>
      <c r="OV68" s="802"/>
      <c r="OW68" s="802"/>
      <c r="OX68" s="802"/>
      <c r="OY68" s="802"/>
      <c r="OZ68" s="802"/>
      <c r="PA68" s="802"/>
      <c r="PB68" s="802"/>
      <c r="PC68" s="802"/>
      <c r="PD68" s="802"/>
      <c r="PE68" s="802"/>
      <c r="PF68" s="802"/>
      <c r="PG68" s="802"/>
      <c r="PH68" s="802"/>
      <c r="PI68" s="802"/>
      <c r="PJ68" s="802"/>
      <c r="PK68" s="802"/>
      <c r="PL68" s="802"/>
      <c r="PM68" s="802"/>
      <c r="PN68" s="802"/>
      <c r="PO68" s="802"/>
      <c r="PP68" s="802"/>
      <c r="PQ68" s="802"/>
      <c r="PR68" s="802"/>
      <c r="PS68" s="802"/>
      <c r="PT68" s="802"/>
      <c r="PU68" s="802"/>
      <c r="PV68" s="802"/>
      <c r="PW68" s="802"/>
      <c r="PX68" s="802"/>
      <c r="PY68" s="802"/>
      <c r="PZ68" s="802"/>
      <c r="QA68" s="802"/>
      <c r="QB68" s="802"/>
      <c r="QC68" s="802"/>
      <c r="QD68" s="802"/>
      <c r="QE68" s="802"/>
      <c r="QF68" s="802"/>
      <c r="QG68" s="802"/>
      <c r="QH68" s="802"/>
      <c r="QI68" s="802"/>
      <c r="QJ68" s="802"/>
      <c r="QK68" s="802"/>
      <c r="QL68" s="802"/>
      <c r="QM68" s="802"/>
      <c r="QN68" s="802"/>
      <c r="QO68" s="802"/>
      <c r="QP68" s="802"/>
      <c r="QQ68" s="802"/>
      <c r="QR68" s="802"/>
      <c r="QS68" s="802"/>
      <c r="QT68" s="802"/>
      <c r="QU68" s="802"/>
      <c r="QV68" s="802"/>
      <c r="QW68" s="802"/>
      <c r="QX68" s="802"/>
      <c r="QY68" s="802"/>
      <c r="QZ68" s="802"/>
      <c r="RA68" s="802"/>
      <c r="RB68" s="802"/>
      <c r="RC68" s="802"/>
      <c r="RD68" s="802"/>
      <c r="RE68" s="802"/>
      <c r="RF68" s="802"/>
      <c r="RG68" s="802"/>
      <c r="RH68" s="802"/>
      <c r="RI68" s="802"/>
      <c r="RJ68" s="802"/>
      <c r="RK68" s="802"/>
      <c r="RL68" s="802"/>
      <c r="RM68" s="802"/>
      <c r="RN68" s="802"/>
      <c r="RO68" s="802"/>
      <c r="RP68" s="802"/>
      <c r="RQ68" s="802"/>
      <c r="RR68" s="802"/>
      <c r="RS68" s="802"/>
      <c r="RT68" s="802"/>
      <c r="RU68" s="802"/>
      <c r="RV68" s="802"/>
      <c r="RW68" s="802"/>
      <c r="RX68" s="802"/>
      <c r="RY68" s="802"/>
      <c r="RZ68" s="802"/>
      <c r="SA68" s="802"/>
      <c r="SB68" s="802"/>
      <c r="SC68" s="802"/>
      <c r="SD68" s="802"/>
      <c r="SE68" s="802"/>
      <c r="SF68" s="802"/>
      <c r="SG68" s="802"/>
      <c r="SH68" s="802"/>
      <c r="SI68" s="802"/>
      <c r="SJ68" s="802"/>
      <c r="SK68" s="802"/>
      <c r="SL68" s="802"/>
      <c r="SM68" s="802"/>
      <c r="SN68" s="802"/>
      <c r="SO68" s="802"/>
      <c r="SP68" s="802"/>
      <c r="SQ68" s="802"/>
      <c r="SR68" s="802"/>
      <c r="SS68" s="802"/>
      <c r="ST68" s="802"/>
      <c r="SU68" s="802"/>
      <c r="SV68" s="802"/>
      <c r="SW68" s="802"/>
      <c r="SX68" s="802"/>
      <c r="SY68" s="802"/>
      <c r="SZ68" s="802"/>
      <c r="TA68" s="802"/>
      <c r="TB68" s="802"/>
      <c r="TC68" s="802"/>
      <c r="TD68" s="802"/>
      <c r="TE68" s="802"/>
      <c r="TF68" s="802"/>
      <c r="TG68" s="802"/>
      <c r="TH68" s="802"/>
      <c r="TI68" s="802"/>
      <c r="TJ68" s="802"/>
      <c r="TK68" s="802"/>
      <c r="TL68" s="802"/>
      <c r="TM68" s="802"/>
      <c r="TN68" s="802"/>
      <c r="TO68" s="802"/>
      <c r="TP68" s="802"/>
      <c r="TQ68" s="802"/>
      <c r="TR68" s="802"/>
      <c r="TS68" s="802"/>
      <c r="TT68" s="802"/>
      <c r="TU68" s="802"/>
      <c r="TV68" s="802"/>
      <c r="TW68" s="802"/>
      <c r="TX68" s="802"/>
      <c r="TY68" s="802"/>
      <c r="TZ68" s="802"/>
      <c r="UA68" s="802"/>
      <c r="UB68" s="802"/>
      <c r="UC68" s="802"/>
      <c r="UD68" s="802"/>
      <c r="UE68" s="802"/>
      <c r="UF68" s="802"/>
      <c r="UG68" s="802"/>
      <c r="UH68" s="802"/>
      <c r="UI68" s="802"/>
      <c r="UJ68" s="802"/>
      <c r="UK68" s="802"/>
      <c r="UL68" s="802"/>
      <c r="UM68" s="802"/>
      <c r="UN68" s="802"/>
      <c r="UO68" s="802"/>
      <c r="UP68" s="802"/>
      <c r="UQ68" s="802"/>
      <c r="UR68" s="802"/>
      <c r="US68" s="802"/>
      <c r="UT68" s="802"/>
      <c r="UU68" s="802"/>
      <c r="UV68" s="802"/>
      <c r="UW68" s="802"/>
      <c r="UX68" s="802"/>
      <c r="UY68" s="802"/>
      <c r="UZ68" s="802"/>
      <c r="VA68" s="802"/>
      <c r="VB68" s="802"/>
      <c r="VC68" s="802"/>
      <c r="VD68" s="802"/>
      <c r="VE68" s="802"/>
      <c r="VF68" s="802"/>
      <c r="VG68" s="802"/>
      <c r="VH68" s="802"/>
      <c r="VI68" s="802"/>
      <c r="VJ68" s="802"/>
      <c r="VK68" s="802"/>
      <c r="VL68" s="802"/>
      <c r="VM68" s="802"/>
      <c r="VN68" s="802"/>
      <c r="VO68" s="802"/>
      <c r="VP68" s="802"/>
      <c r="VQ68" s="802"/>
      <c r="VR68" s="802"/>
      <c r="VS68" s="802"/>
      <c r="VT68" s="802"/>
      <c r="VU68" s="802"/>
      <c r="VV68" s="802"/>
      <c r="VW68" s="802"/>
      <c r="VX68" s="802"/>
      <c r="VY68" s="802"/>
      <c r="VZ68" s="802"/>
      <c r="WA68" s="802"/>
      <c r="WB68" s="802"/>
      <c r="WC68" s="802"/>
      <c r="WD68" s="802"/>
      <c r="WE68" s="802"/>
      <c r="WF68" s="802"/>
      <c r="WG68" s="802"/>
      <c r="WH68" s="802"/>
      <c r="WI68" s="802"/>
      <c r="WJ68" s="802"/>
      <c r="WK68" s="802"/>
      <c r="WL68" s="802"/>
      <c r="WM68" s="802"/>
      <c r="WN68" s="802"/>
      <c r="WO68" s="802"/>
      <c r="WP68" s="802"/>
      <c r="WQ68" s="802"/>
      <c r="WR68" s="802"/>
      <c r="WS68" s="802"/>
      <c r="WT68" s="802"/>
      <c r="WU68" s="802"/>
      <c r="WV68" s="802"/>
      <c r="WW68" s="802"/>
      <c r="WX68" s="802"/>
      <c r="WY68" s="802"/>
      <c r="WZ68" s="802"/>
      <c r="XA68" s="802"/>
      <c r="XB68" s="802"/>
      <c r="XC68" s="802"/>
      <c r="XD68" s="802"/>
      <c r="XE68" s="802"/>
      <c r="XF68" s="802"/>
      <c r="XG68" s="802"/>
      <c r="XH68" s="802"/>
      <c r="XI68" s="802"/>
      <c r="XJ68" s="802"/>
      <c r="XK68" s="802"/>
      <c r="XL68" s="802"/>
      <c r="XM68" s="802"/>
      <c r="XN68" s="802"/>
      <c r="XO68" s="802"/>
      <c r="XP68" s="802"/>
      <c r="XQ68" s="802"/>
      <c r="XR68" s="802"/>
      <c r="XS68" s="802"/>
      <c r="XT68" s="802"/>
      <c r="XU68" s="802"/>
      <c r="XV68" s="802"/>
      <c r="XW68" s="802"/>
      <c r="XX68" s="802"/>
      <c r="XY68" s="802"/>
      <c r="XZ68" s="802"/>
      <c r="YA68" s="802"/>
      <c r="YB68" s="802"/>
      <c r="YC68" s="802"/>
      <c r="YD68" s="802"/>
      <c r="YE68" s="802"/>
      <c r="YF68" s="802"/>
      <c r="YG68" s="802"/>
      <c r="YH68" s="802"/>
      <c r="YI68" s="802"/>
      <c r="YJ68" s="802"/>
      <c r="YK68" s="802"/>
      <c r="YL68" s="802"/>
      <c r="YM68" s="802"/>
      <c r="YN68" s="802"/>
      <c r="YO68" s="802"/>
      <c r="YP68" s="802"/>
      <c r="YQ68" s="802"/>
      <c r="YR68" s="802"/>
      <c r="YS68" s="802"/>
      <c r="YT68" s="802"/>
      <c r="YU68" s="802"/>
      <c r="YV68" s="802"/>
      <c r="YW68" s="802"/>
      <c r="YX68" s="802"/>
      <c r="YY68" s="802"/>
      <c r="YZ68" s="802"/>
      <c r="ZA68" s="802"/>
      <c r="ZB68" s="802"/>
      <c r="ZC68" s="802"/>
      <c r="ZD68" s="802"/>
      <c r="ZE68" s="802"/>
      <c r="ZF68" s="802"/>
      <c r="ZG68" s="802"/>
      <c r="ZH68" s="802"/>
      <c r="ZI68" s="802"/>
      <c r="ZJ68" s="802"/>
      <c r="ZK68" s="802"/>
      <c r="ZL68" s="802"/>
      <c r="ZM68" s="802"/>
      <c r="ZN68" s="802"/>
      <c r="ZO68" s="802"/>
      <c r="ZP68" s="802"/>
      <c r="ZQ68" s="802"/>
      <c r="ZR68" s="802"/>
      <c r="ZS68" s="802"/>
      <c r="ZT68" s="802"/>
      <c r="ZU68" s="802"/>
      <c r="ZV68" s="802"/>
      <c r="ZW68" s="802"/>
      <c r="ZX68" s="802"/>
      <c r="ZY68" s="802"/>
      <c r="ZZ68" s="802"/>
      <c r="AAA68" s="802"/>
      <c r="AAB68" s="802"/>
      <c r="AAC68" s="802"/>
      <c r="AAD68" s="802"/>
      <c r="AAE68" s="802"/>
      <c r="AAF68" s="802"/>
      <c r="AAG68" s="802"/>
      <c r="AAH68" s="802"/>
      <c r="AAI68" s="802"/>
      <c r="AAJ68" s="802"/>
      <c r="AAK68" s="802"/>
      <c r="AAL68" s="802"/>
      <c r="AAM68" s="802"/>
      <c r="AAN68" s="802"/>
      <c r="AAO68" s="802"/>
      <c r="AAP68" s="802"/>
      <c r="AAQ68" s="802"/>
      <c r="AAR68" s="802"/>
      <c r="AAS68" s="802"/>
      <c r="AAT68" s="802"/>
      <c r="AAU68" s="802"/>
      <c r="AAV68" s="802"/>
      <c r="AAW68" s="802"/>
      <c r="AAX68" s="802"/>
      <c r="AAY68" s="802"/>
      <c r="AAZ68" s="802"/>
      <c r="ABA68" s="802"/>
      <c r="ABB68" s="802"/>
      <c r="ABC68" s="802"/>
      <c r="ABD68" s="802"/>
      <c r="ABE68" s="802"/>
      <c r="ABF68" s="802"/>
      <c r="ABG68" s="802"/>
      <c r="ABH68" s="802"/>
      <c r="ABI68" s="802"/>
      <c r="ABJ68" s="802"/>
      <c r="ABK68" s="802"/>
      <c r="ABL68" s="802"/>
      <c r="ABM68" s="802"/>
      <c r="ABN68" s="802"/>
      <c r="ABO68" s="802"/>
      <c r="ABP68" s="802"/>
      <c r="ABQ68" s="802"/>
      <c r="ABR68" s="802"/>
      <c r="ABS68" s="802"/>
      <c r="ABT68" s="802"/>
      <c r="ABU68" s="802"/>
      <c r="ABV68" s="802"/>
      <c r="ABW68" s="802"/>
      <c r="ABX68" s="802"/>
      <c r="ABY68" s="802"/>
      <c r="ABZ68" s="802"/>
      <c r="ACA68" s="802"/>
      <c r="ACB68" s="802"/>
      <c r="ACC68" s="802"/>
      <c r="ACD68" s="802"/>
      <c r="ACE68" s="802"/>
      <c r="ACF68" s="802"/>
      <c r="ACG68" s="802"/>
      <c r="ACH68" s="802"/>
      <c r="ACI68" s="802"/>
      <c r="ACJ68" s="802"/>
      <c r="ACK68" s="802"/>
      <c r="ACL68" s="802"/>
      <c r="ACM68" s="802"/>
      <c r="ACN68" s="802"/>
      <c r="ACO68" s="802"/>
      <c r="ACP68" s="802"/>
      <c r="ACQ68" s="802"/>
      <c r="ACR68" s="802"/>
      <c r="ACS68" s="802"/>
      <c r="ACT68" s="802"/>
      <c r="ACU68" s="802"/>
      <c r="ACV68" s="802"/>
      <c r="ACW68" s="802"/>
      <c r="ACX68" s="802"/>
      <c r="ACY68" s="802"/>
      <c r="ACZ68" s="802"/>
      <c r="ADA68" s="802"/>
      <c r="ADB68" s="802"/>
      <c r="ADC68" s="802"/>
      <c r="ADD68" s="802"/>
      <c r="ADE68" s="802"/>
      <c r="ADF68" s="802"/>
      <c r="ADG68" s="802"/>
      <c r="ADH68" s="802"/>
      <c r="ADI68" s="802"/>
      <c r="ADJ68" s="802"/>
      <c r="ADK68" s="802"/>
      <c r="ADL68" s="802"/>
      <c r="ADM68" s="802"/>
      <c r="ADN68" s="802"/>
      <c r="ADO68" s="802"/>
      <c r="ADP68" s="802"/>
      <c r="ADQ68" s="802"/>
      <c r="ADR68" s="802"/>
      <c r="ADS68" s="802"/>
      <c r="ADT68" s="802"/>
      <c r="ADU68" s="802"/>
      <c r="ADV68" s="802"/>
      <c r="ADW68" s="802"/>
      <c r="ADX68" s="802"/>
      <c r="ADY68" s="802"/>
      <c r="ADZ68" s="802"/>
      <c r="AEA68" s="802"/>
      <c r="AEB68" s="802"/>
      <c r="AEC68" s="802"/>
      <c r="AED68" s="802"/>
      <c r="AEE68" s="802"/>
      <c r="AEF68" s="802"/>
      <c r="AEG68" s="802"/>
      <c r="AEH68" s="802"/>
      <c r="AEI68" s="802"/>
      <c r="AEJ68" s="802"/>
      <c r="AEK68" s="802"/>
      <c r="AEL68" s="802"/>
      <c r="AEM68" s="802"/>
      <c r="AEN68" s="802"/>
      <c r="AEO68" s="802"/>
      <c r="AEP68" s="802"/>
      <c r="AEQ68" s="802"/>
      <c r="AER68" s="802"/>
      <c r="AES68" s="802"/>
      <c r="AET68" s="802"/>
      <c r="AEU68" s="802"/>
      <c r="AEV68" s="802"/>
      <c r="AEW68" s="802"/>
      <c r="AEX68" s="802"/>
      <c r="AEY68" s="802"/>
      <c r="AEZ68" s="802"/>
      <c r="AFA68" s="802"/>
      <c r="AFB68" s="802"/>
      <c r="AFC68" s="802"/>
      <c r="AFD68" s="802"/>
      <c r="AFE68" s="802"/>
      <c r="AFF68" s="802"/>
      <c r="AFG68" s="802"/>
      <c r="AFH68" s="802"/>
      <c r="AFI68" s="802"/>
      <c r="AFJ68" s="802"/>
      <c r="AFK68" s="802"/>
      <c r="AFL68" s="802"/>
      <c r="AFM68" s="802"/>
      <c r="AFN68" s="802"/>
      <c r="AFO68" s="802"/>
      <c r="AFP68" s="802"/>
      <c r="AFQ68" s="802"/>
      <c r="AFR68" s="802"/>
      <c r="AFS68" s="802"/>
      <c r="AFT68" s="802"/>
      <c r="AFU68" s="802"/>
      <c r="AFV68" s="802"/>
      <c r="AFW68" s="802"/>
      <c r="AFX68" s="802"/>
      <c r="AFY68" s="802"/>
      <c r="AFZ68" s="802"/>
      <c r="AGA68" s="802"/>
      <c r="AGB68" s="802"/>
      <c r="AGC68" s="802"/>
      <c r="AGD68" s="802"/>
      <c r="AGE68" s="802"/>
      <c r="AGF68" s="802"/>
      <c r="AGG68" s="802"/>
      <c r="AGH68" s="802"/>
      <c r="AGI68" s="802"/>
      <c r="AGJ68" s="802"/>
      <c r="AGK68" s="802"/>
      <c r="AGL68" s="802"/>
      <c r="AGM68" s="802"/>
      <c r="AGN68" s="802"/>
      <c r="AGO68" s="802"/>
      <c r="AGP68" s="802"/>
      <c r="AGQ68" s="802"/>
      <c r="AGR68" s="802"/>
      <c r="AGS68" s="802"/>
      <c r="AGT68" s="802"/>
      <c r="AGU68" s="802"/>
      <c r="AGV68" s="802"/>
      <c r="AGW68" s="802"/>
      <c r="AGX68" s="802"/>
      <c r="AGY68" s="802"/>
      <c r="AGZ68" s="802"/>
      <c r="AHA68" s="802"/>
      <c r="AHB68" s="802"/>
      <c r="AHC68" s="802"/>
      <c r="AHD68" s="802"/>
      <c r="AHE68" s="802"/>
      <c r="AHF68" s="802"/>
      <c r="AHG68" s="802"/>
      <c r="AHH68" s="802"/>
      <c r="AHI68" s="802"/>
      <c r="AHJ68" s="802"/>
      <c r="AHK68" s="802"/>
      <c r="AHL68" s="802"/>
      <c r="AHM68" s="802"/>
      <c r="AHN68" s="802"/>
      <c r="AHO68" s="802"/>
      <c r="AHP68" s="802"/>
      <c r="AHQ68" s="802"/>
      <c r="AHR68" s="802"/>
      <c r="AHS68" s="802"/>
      <c r="AHT68" s="802"/>
      <c r="AHU68" s="802"/>
      <c r="AHV68" s="802"/>
      <c r="AHW68" s="802"/>
      <c r="AHX68" s="802"/>
      <c r="AHY68" s="802"/>
      <c r="AHZ68" s="802"/>
      <c r="AIA68" s="802"/>
      <c r="AIB68" s="802"/>
      <c r="AIC68" s="802"/>
      <c r="AID68" s="802"/>
      <c r="AIE68" s="802"/>
      <c r="AIF68" s="802"/>
      <c r="AIG68" s="802"/>
      <c r="AIH68" s="802"/>
      <c r="AII68" s="802"/>
      <c r="AIJ68" s="802"/>
      <c r="AQE68" s="802"/>
      <c r="AQF68" s="802"/>
      <c r="AQG68" s="802"/>
      <c r="AQH68" s="802"/>
      <c r="AQI68" s="802"/>
      <c r="AQJ68" s="802"/>
      <c r="AQK68" s="802"/>
      <c r="AQL68" s="802"/>
      <c r="AQM68" s="802"/>
      <c r="AQN68" s="802"/>
      <c r="AQO68" s="802"/>
      <c r="AQP68" s="802"/>
      <c r="AQQ68" s="802"/>
      <c r="AQR68" s="802"/>
      <c r="AQS68" s="802"/>
      <c r="AQT68" s="802"/>
      <c r="AQU68" s="802"/>
      <c r="AQV68" s="802"/>
      <c r="AQW68" s="802"/>
      <c r="AQX68" s="802"/>
      <c r="AQY68" s="802"/>
      <c r="AQZ68" s="802"/>
      <c r="ARA68" s="802"/>
      <c r="ARB68" s="802"/>
      <c r="ARC68" s="802"/>
      <c r="ARD68" s="802"/>
      <c r="ARE68" s="802"/>
      <c r="ARF68" s="802"/>
      <c r="ARG68" s="802"/>
      <c r="ARH68" s="802"/>
      <c r="ARI68" s="802"/>
      <c r="ARJ68" s="802"/>
      <c r="ARK68" s="802"/>
      <c r="ARL68" s="802"/>
      <c r="ARM68" s="802"/>
      <c r="ARN68" s="802"/>
      <c r="ARO68" s="802"/>
      <c r="ARP68" s="802"/>
      <c r="ARQ68" s="802"/>
      <c r="ARR68" s="802"/>
      <c r="ARS68" s="802"/>
      <c r="ART68" s="802"/>
      <c r="ARU68" s="802"/>
      <c r="ARV68" s="802"/>
      <c r="ARW68" s="802"/>
      <c r="ARX68" s="802"/>
      <c r="ARY68" s="802"/>
      <c r="ARZ68" s="802"/>
      <c r="ASA68" s="802"/>
      <c r="ASB68" s="802"/>
      <c r="ASC68" s="802"/>
      <c r="ASD68" s="802"/>
      <c r="ASE68" s="802"/>
      <c r="ASF68" s="802"/>
      <c r="ASG68" s="802"/>
      <c r="ASH68" s="802"/>
      <c r="ASI68" s="802"/>
      <c r="ASJ68" s="802"/>
      <c r="ASK68" s="802"/>
      <c r="ASL68" s="802"/>
      <c r="ATP68" s="802"/>
      <c r="ATQ68" s="802"/>
      <c r="ATR68" s="802"/>
      <c r="ATS68" s="802"/>
      <c r="ATT68" s="802"/>
      <c r="ATU68" s="802"/>
      <c r="ATV68" s="802"/>
      <c r="ATW68" s="802"/>
      <c r="ATX68" s="802"/>
      <c r="ATY68" s="802"/>
      <c r="ATZ68" s="802"/>
      <c r="AUA68" s="802"/>
      <c r="AUB68" s="802"/>
      <c r="AUC68" s="802"/>
      <c r="AUD68" s="802"/>
      <c r="AUE68" s="802"/>
      <c r="AUF68" s="802"/>
      <c r="AUG68" s="802"/>
      <c r="AUH68" s="802"/>
      <c r="AUI68" s="802"/>
      <c r="AUJ68" s="802"/>
      <c r="AUK68" s="802"/>
      <c r="AUL68" s="802"/>
      <c r="AUM68" s="802"/>
      <c r="AUN68" s="802"/>
      <c r="AUO68" s="802"/>
      <c r="AUP68" s="801"/>
      <c r="AUQ68" s="802"/>
      <c r="AUR68" s="801"/>
      <c r="AUS68" s="802"/>
      <c r="AUT68" s="801"/>
      <c r="AUU68" s="802"/>
      <c r="AUV68" s="802"/>
      <c r="AUW68" s="802"/>
      <c r="AUX68" s="802"/>
      <c r="AUY68" s="802"/>
      <c r="AUZ68" s="802"/>
      <c r="AVA68" s="802"/>
      <c r="AVB68" s="802"/>
      <c r="AVC68" s="802"/>
      <c r="AVD68" s="802"/>
      <c r="AVE68" s="802"/>
      <c r="AVF68" s="802"/>
      <c r="AVG68" s="802"/>
      <c r="AVH68" s="802"/>
      <c r="AVI68" s="802"/>
      <c r="AVJ68" s="808"/>
      <c r="AVK68" s="808"/>
      <c r="AVL68" s="808"/>
      <c r="AVM68" s="808"/>
      <c r="AVN68" s="808"/>
      <c r="AVO68" s="808"/>
      <c r="AVP68" s="808"/>
      <c r="AVQ68" s="808"/>
      <c r="AVR68" s="808"/>
      <c r="AVS68" s="808"/>
      <c r="AVT68" s="808"/>
      <c r="AVU68" s="809"/>
      <c r="AVV68" s="809"/>
      <c r="AVW68" s="809"/>
      <c r="AVX68" s="809"/>
      <c r="AVY68" s="809"/>
      <c r="AVZ68" s="809"/>
      <c r="AWA68" s="809"/>
      <c r="AWB68" s="809"/>
      <c r="AWC68" s="809"/>
      <c r="AWD68" s="809"/>
      <c r="AWE68" s="809"/>
      <c r="AWF68" s="809"/>
      <c r="AWG68" s="809"/>
      <c r="AWH68" s="809"/>
      <c r="AWI68" s="809"/>
      <c r="AWJ68" s="809"/>
      <c r="AWK68" s="809"/>
      <c r="AWL68" s="809"/>
      <c r="AWM68" s="809"/>
      <c r="AWN68" s="809"/>
      <c r="AWO68" s="809"/>
      <c r="AWP68" s="809"/>
      <c r="AWQ68" s="809"/>
      <c r="AWR68" s="808"/>
      <c r="AWS68" s="761"/>
      <c r="AWT68" s="808"/>
      <c r="AWU68" s="809"/>
      <c r="AWV68" s="809"/>
      <c r="AWW68" s="809"/>
      <c r="AWX68" s="809"/>
      <c r="AWY68" s="809"/>
      <c r="AWZ68" s="809"/>
      <c r="AXA68" s="809"/>
      <c r="AXB68" s="809"/>
      <c r="AXC68" s="809"/>
      <c r="AXD68" s="809"/>
      <c r="AXE68" s="809"/>
      <c r="AXF68" s="809"/>
      <c r="AXG68" s="809"/>
      <c r="AXH68" s="809"/>
      <c r="AXI68" s="809"/>
      <c r="AXJ68" s="809"/>
      <c r="AXK68" s="809"/>
      <c r="AXL68" s="809"/>
      <c r="AXM68" s="809"/>
      <c r="AXN68" s="809"/>
      <c r="AXO68" s="809"/>
      <c r="AXP68" s="809"/>
      <c r="AXQ68" s="809"/>
      <c r="AXR68" s="809"/>
      <c r="AXS68" s="809"/>
      <c r="AXT68" s="809"/>
      <c r="AXU68" s="809"/>
      <c r="AXV68" s="809"/>
      <c r="AXW68" s="809"/>
      <c r="AXX68" s="809"/>
      <c r="AXY68" s="809"/>
      <c r="AXZ68" s="809"/>
      <c r="AYA68" s="809"/>
      <c r="AYB68" s="809"/>
      <c r="AYC68" s="809"/>
      <c r="AYD68" s="808"/>
      <c r="AYE68" s="808"/>
      <c r="AYF68" s="809"/>
      <c r="AYG68" s="808"/>
      <c r="AYH68" s="810"/>
      <c r="AYI68" s="810"/>
      <c r="AYJ68" s="810"/>
      <c r="AYK68" s="810"/>
      <c r="AYL68" s="810"/>
      <c r="AYM68" s="810"/>
      <c r="AYN68" s="810"/>
      <c r="AYO68" s="810"/>
      <c r="AYP68" s="810"/>
      <c r="AYQ68" s="810"/>
      <c r="AYR68" s="810"/>
      <c r="AYS68" s="810"/>
      <c r="AYT68" s="810"/>
      <c r="AYU68" s="810"/>
      <c r="AYV68" s="810"/>
      <c r="AYW68" s="810"/>
      <c r="AYX68" s="810"/>
      <c r="AYY68" s="810"/>
      <c r="AYZ68" s="810"/>
      <c r="AZA68" s="810"/>
      <c r="AZB68" s="810"/>
      <c r="AZC68" s="810"/>
      <c r="AZD68" s="810"/>
      <c r="AZE68" s="810"/>
      <c r="AZF68" s="810"/>
      <c r="AZG68" s="810"/>
      <c r="AZH68" s="810"/>
      <c r="AZI68" s="810"/>
      <c r="AZJ68" s="810"/>
      <c r="AZK68" s="810"/>
      <c r="AZL68" s="810"/>
      <c r="AZM68" s="810"/>
      <c r="AZN68" s="810"/>
      <c r="AZO68" s="810"/>
      <c r="AZP68" s="809"/>
      <c r="AZQ68" s="802"/>
      <c r="AZR68" s="802"/>
      <c r="AZS68" s="802"/>
    </row>
    <row r="69" spans="45:920 1123:1371" s="793" customFormat="1" ht="13.5">
      <c r="AS69" s="802"/>
      <c r="AT69" s="802"/>
      <c r="AU69" s="802"/>
      <c r="AV69" s="802"/>
      <c r="AW69" s="802"/>
      <c r="AX69" s="802"/>
      <c r="AY69" s="802"/>
      <c r="AZ69" s="802"/>
      <c r="BA69" s="802"/>
      <c r="BB69" s="802"/>
      <c r="BC69" s="802"/>
      <c r="BD69" s="802"/>
      <c r="BE69" s="802"/>
      <c r="BF69" s="802"/>
      <c r="BG69" s="802"/>
      <c r="BH69" s="802"/>
      <c r="BI69" s="802"/>
      <c r="BJ69" s="802"/>
      <c r="BK69" s="802"/>
      <c r="BL69" s="802"/>
      <c r="BM69" s="802"/>
      <c r="BN69" s="802"/>
      <c r="BO69" s="802"/>
      <c r="BP69" s="802"/>
      <c r="BQ69" s="802"/>
      <c r="BR69" s="802"/>
      <c r="BS69" s="802"/>
      <c r="BT69" s="802"/>
      <c r="BU69" s="802"/>
      <c r="BV69" s="802"/>
      <c r="BW69" s="802"/>
      <c r="BX69" s="802"/>
      <c r="BY69" s="802"/>
      <c r="BZ69" s="802"/>
      <c r="CA69" s="802"/>
      <c r="CB69" s="802"/>
      <c r="CC69" s="802"/>
      <c r="CD69" s="802"/>
      <c r="CE69" s="802"/>
      <c r="CF69" s="802"/>
      <c r="CG69" s="802"/>
      <c r="CH69" s="802"/>
      <c r="CI69" s="802"/>
      <c r="CJ69" s="802"/>
      <c r="CK69" s="802"/>
      <c r="CL69" s="802"/>
      <c r="CM69" s="802"/>
      <c r="CN69" s="802"/>
      <c r="CO69" s="802"/>
      <c r="CP69" s="802"/>
      <c r="CQ69" s="802"/>
      <c r="CR69" s="802"/>
      <c r="CS69" s="802"/>
      <c r="CT69" s="802"/>
      <c r="CU69" s="802"/>
      <c r="CV69" s="802"/>
      <c r="CW69" s="802"/>
      <c r="CX69" s="802"/>
      <c r="CY69" s="802"/>
      <c r="CZ69" s="802"/>
      <c r="DA69" s="802"/>
      <c r="DB69" s="802"/>
      <c r="DC69" s="802"/>
      <c r="DD69" s="802"/>
      <c r="DE69" s="802"/>
      <c r="DF69" s="802"/>
      <c r="DG69" s="802"/>
      <c r="DH69" s="802"/>
      <c r="DI69" s="802"/>
      <c r="DJ69" s="802"/>
      <c r="DK69" s="802"/>
      <c r="DL69" s="802"/>
      <c r="DM69" s="802"/>
      <c r="DN69" s="802"/>
      <c r="DO69" s="802"/>
      <c r="DP69" s="802"/>
      <c r="DQ69" s="802"/>
      <c r="DR69" s="802"/>
      <c r="DS69" s="802"/>
      <c r="DT69" s="802"/>
      <c r="DU69" s="802"/>
      <c r="DV69" s="802"/>
      <c r="DW69" s="802"/>
      <c r="DX69" s="802"/>
      <c r="DY69" s="802"/>
      <c r="DZ69" s="802"/>
      <c r="EA69" s="802"/>
      <c r="EB69" s="802"/>
      <c r="EC69" s="802"/>
      <c r="ED69" s="802"/>
      <c r="EE69" s="802"/>
      <c r="EF69" s="802"/>
      <c r="EG69" s="802"/>
      <c r="EH69" s="802"/>
      <c r="EI69" s="802"/>
      <c r="EJ69" s="802"/>
      <c r="EK69" s="802"/>
      <c r="EL69" s="802"/>
      <c r="EM69" s="802"/>
      <c r="EN69" s="802"/>
      <c r="EO69" s="802"/>
      <c r="EP69" s="802"/>
      <c r="EQ69" s="802"/>
      <c r="ER69" s="802"/>
      <c r="ES69" s="802"/>
      <c r="ET69" s="802"/>
      <c r="EU69" s="802"/>
      <c r="EV69" s="802"/>
      <c r="EW69" s="802"/>
      <c r="EX69" s="802"/>
      <c r="EY69" s="802"/>
      <c r="EZ69" s="802"/>
      <c r="FA69" s="802"/>
      <c r="FB69" s="802"/>
      <c r="FC69" s="802"/>
      <c r="FD69" s="802"/>
      <c r="FE69" s="802"/>
      <c r="FF69" s="802"/>
      <c r="FG69" s="802"/>
      <c r="FH69" s="802"/>
      <c r="FI69" s="802"/>
      <c r="FJ69" s="802"/>
      <c r="FK69" s="802"/>
      <c r="FL69" s="802"/>
      <c r="FM69" s="802"/>
      <c r="FN69" s="802"/>
      <c r="FO69" s="802"/>
      <c r="FP69" s="802"/>
      <c r="FQ69" s="802"/>
      <c r="FR69" s="802"/>
      <c r="FS69" s="802"/>
      <c r="FT69" s="802"/>
      <c r="FU69" s="802"/>
      <c r="FV69" s="802"/>
      <c r="FW69" s="802"/>
      <c r="FX69" s="802"/>
      <c r="FY69" s="802"/>
      <c r="FZ69" s="802"/>
      <c r="GA69" s="802"/>
      <c r="GB69" s="802"/>
      <c r="GC69" s="802"/>
      <c r="GD69" s="802"/>
      <c r="GE69" s="802"/>
      <c r="GF69" s="802"/>
      <c r="GG69" s="802"/>
      <c r="GH69" s="802"/>
      <c r="GI69" s="802"/>
      <c r="GJ69" s="802"/>
      <c r="GK69" s="802"/>
      <c r="GL69" s="802"/>
      <c r="GM69" s="802"/>
      <c r="GN69" s="802"/>
      <c r="GO69" s="802"/>
      <c r="GP69" s="802"/>
      <c r="GQ69" s="802"/>
      <c r="GR69" s="802"/>
      <c r="GS69" s="802"/>
      <c r="GT69" s="802"/>
      <c r="GU69" s="802"/>
      <c r="GV69" s="802"/>
      <c r="GW69" s="802"/>
      <c r="GX69" s="802"/>
      <c r="GY69" s="802"/>
      <c r="GZ69" s="802"/>
      <c r="HA69" s="802"/>
      <c r="HB69" s="802"/>
      <c r="HC69" s="802"/>
      <c r="HD69" s="802"/>
      <c r="HE69" s="802"/>
      <c r="HF69" s="802"/>
      <c r="HG69" s="802"/>
      <c r="HH69" s="802"/>
      <c r="HI69" s="802"/>
      <c r="HJ69" s="802"/>
      <c r="HK69" s="802"/>
      <c r="HL69" s="802"/>
      <c r="HM69" s="802"/>
      <c r="HN69" s="802"/>
      <c r="HO69" s="802"/>
      <c r="HP69" s="802"/>
      <c r="HQ69" s="802"/>
      <c r="HR69" s="802"/>
      <c r="HS69" s="802"/>
      <c r="HT69" s="802"/>
      <c r="HU69" s="802"/>
      <c r="HV69" s="802"/>
      <c r="HW69" s="802"/>
      <c r="HX69" s="802"/>
      <c r="HY69" s="802"/>
      <c r="HZ69" s="802"/>
      <c r="IA69" s="802"/>
      <c r="IB69" s="802"/>
      <c r="IC69" s="802"/>
      <c r="ID69" s="802"/>
      <c r="IE69" s="802"/>
      <c r="IF69" s="802"/>
      <c r="IG69" s="802"/>
      <c r="IH69" s="802"/>
      <c r="II69" s="802"/>
      <c r="IJ69" s="802"/>
      <c r="IK69" s="802"/>
      <c r="IL69" s="802"/>
      <c r="IM69" s="802"/>
      <c r="IN69" s="802"/>
      <c r="IO69" s="802"/>
      <c r="IP69" s="802"/>
      <c r="IQ69" s="802"/>
      <c r="IR69" s="802"/>
      <c r="IS69" s="802"/>
      <c r="IT69" s="802"/>
      <c r="IU69" s="802"/>
      <c r="IV69" s="802"/>
      <c r="IW69" s="802"/>
      <c r="IX69" s="802"/>
      <c r="IY69" s="802"/>
      <c r="IZ69" s="802"/>
      <c r="JA69" s="802"/>
      <c r="JB69" s="802"/>
      <c r="JC69" s="802"/>
      <c r="JD69" s="802"/>
      <c r="JE69" s="802"/>
      <c r="JF69" s="802"/>
      <c r="JG69" s="802"/>
      <c r="JH69" s="802"/>
      <c r="JI69" s="802"/>
      <c r="JJ69" s="802"/>
      <c r="JK69" s="802"/>
      <c r="JL69" s="802"/>
      <c r="JM69" s="802"/>
      <c r="JN69" s="802"/>
      <c r="JO69" s="802"/>
      <c r="JP69" s="802"/>
      <c r="JQ69" s="802"/>
      <c r="JR69" s="802"/>
      <c r="JS69" s="802"/>
      <c r="JT69" s="802"/>
      <c r="JU69" s="802"/>
      <c r="JV69" s="802"/>
      <c r="JW69" s="802"/>
      <c r="JX69" s="802"/>
      <c r="JY69" s="802"/>
      <c r="JZ69" s="802"/>
      <c r="KA69" s="802"/>
      <c r="KB69" s="802"/>
      <c r="KC69" s="802"/>
      <c r="KD69" s="802"/>
      <c r="KE69" s="802"/>
      <c r="KF69" s="802"/>
      <c r="KG69" s="802"/>
      <c r="KH69" s="802"/>
      <c r="KI69" s="802"/>
      <c r="KJ69" s="802"/>
      <c r="KK69" s="802"/>
      <c r="KL69" s="802"/>
      <c r="KM69" s="802"/>
      <c r="KN69" s="802"/>
      <c r="KO69" s="802"/>
      <c r="KP69" s="802"/>
      <c r="KQ69" s="802"/>
      <c r="KR69" s="802"/>
      <c r="KS69" s="802"/>
      <c r="KT69" s="802"/>
      <c r="KU69" s="802"/>
      <c r="KV69" s="802"/>
      <c r="KW69" s="802"/>
      <c r="KX69" s="802"/>
      <c r="KY69" s="802"/>
      <c r="KZ69" s="802"/>
      <c r="LA69" s="802"/>
      <c r="LB69" s="802"/>
      <c r="LC69" s="802"/>
      <c r="LD69" s="802"/>
      <c r="LE69" s="802"/>
      <c r="LF69" s="802"/>
      <c r="LG69" s="802"/>
      <c r="LH69" s="802"/>
      <c r="LI69" s="802"/>
      <c r="LJ69" s="802"/>
      <c r="LK69" s="802"/>
      <c r="LL69" s="802"/>
      <c r="LM69" s="802"/>
      <c r="LN69" s="802"/>
      <c r="LO69" s="802"/>
      <c r="LP69" s="802"/>
      <c r="LQ69" s="802"/>
      <c r="LR69" s="802"/>
      <c r="LS69" s="802"/>
      <c r="LT69" s="802"/>
      <c r="LU69" s="802"/>
      <c r="LV69" s="802"/>
      <c r="LW69" s="802"/>
      <c r="LX69" s="802"/>
      <c r="LY69" s="802"/>
      <c r="LZ69" s="802"/>
      <c r="MA69" s="802"/>
      <c r="MB69" s="802"/>
      <c r="MC69" s="802"/>
      <c r="MD69" s="802"/>
      <c r="ME69" s="802"/>
      <c r="MF69" s="802"/>
      <c r="MG69" s="802"/>
      <c r="MH69" s="802"/>
      <c r="MI69" s="802"/>
      <c r="MJ69" s="802"/>
      <c r="MK69" s="802"/>
      <c r="ML69" s="802"/>
      <c r="MM69" s="802"/>
      <c r="MN69" s="802"/>
      <c r="MO69" s="802"/>
      <c r="MP69" s="802"/>
      <c r="MQ69" s="802"/>
      <c r="MR69" s="802"/>
      <c r="MS69" s="802"/>
      <c r="MT69" s="802"/>
      <c r="MU69" s="802"/>
      <c r="MV69" s="802"/>
      <c r="MW69" s="802"/>
      <c r="MX69" s="802"/>
      <c r="MY69" s="802"/>
      <c r="MZ69" s="802"/>
      <c r="NA69" s="802"/>
      <c r="NB69" s="802"/>
      <c r="NC69" s="802"/>
      <c r="ND69" s="802"/>
      <c r="NE69" s="802"/>
      <c r="NF69" s="802"/>
      <c r="NG69" s="802"/>
      <c r="NH69" s="802"/>
      <c r="NI69" s="802"/>
      <c r="NJ69" s="802"/>
      <c r="NK69" s="802"/>
      <c r="NL69" s="802"/>
      <c r="NM69" s="802"/>
      <c r="NN69" s="802"/>
      <c r="NO69" s="802"/>
      <c r="NP69" s="802"/>
      <c r="NQ69" s="802"/>
      <c r="NR69" s="802"/>
      <c r="NS69" s="802"/>
      <c r="NT69" s="802"/>
      <c r="NU69" s="802"/>
      <c r="NV69" s="802"/>
      <c r="NW69" s="802"/>
      <c r="NX69" s="802"/>
      <c r="NY69" s="802"/>
      <c r="NZ69" s="802"/>
      <c r="OA69" s="802"/>
      <c r="OB69" s="802"/>
      <c r="OC69" s="802"/>
      <c r="OD69" s="802"/>
      <c r="OE69" s="802"/>
      <c r="OF69" s="802"/>
      <c r="OG69" s="802"/>
      <c r="OH69" s="802"/>
      <c r="OI69" s="802"/>
      <c r="OJ69" s="802"/>
      <c r="OK69" s="802"/>
      <c r="OL69" s="802"/>
      <c r="OM69" s="802"/>
      <c r="ON69" s="802"/>
      <c r="OO69" s="802"/>
      <c r="OP69" s="802"/>
      <c r="OQ69" s="802"/>
      <c r="OR69" s="802"/>
      <c r="OS69" s="802"/>
      <c r="OT69" s="802"/>
      <c r="OU69" s="802"/>
      <c r="OV69" s="802"/>
      <c r="OW69" s="802"/>
      <c r="OX69" s="802"/>
      <c r="OY69" s="802"/>
      <c r="OZ69" s="802"/>
      <c r="PA69" s="802"/>
      <c r="PB69" s="802"/>
      <c r="PC69" s="802"/>
      <c r="PD69" s="802"/>
      <c r="PE69" s="802"/>
      <c r="PF69" s="802"/>
      <c r="PG69" s="802"/>
      <c r="PH69" s="802"/>
      <c r="PI69" s="802"/>
      <c r="PJ69" s="802"/>
      <c r="PK69" s="802"/>
      <c r="PL69" s="802"/>
      <c r="PM69" s="802"/>
      <c r="PN69" s="802"/>
      <c r="PO69" s="802"/>
      <c r="PP69" s="802"/>
      <c r="PQ69" s="802"/>
      <c r="PR69" s="802"/>
      <c r="PS69" s="802"/>
      <c r="PT69" s="802"/>
      <c r="PU69" s="802"/>
      <c r="PV69" s="802"/>
      <c r="PW69" s="802"/>
      <c r="PX69" s="802"/>
      <c r="PY69" s="802"/>
      <c r="PZ69" s="802"/>
      <c r="QA69" s="802"/>
      <c r="QB69" s="802"/>
      <c r="QC69" s="802"/>
      <c r="QD69" s="802"/>
      <c r="QE69" s="802"/>
      <c r="QF69" s="802"/>
      <c r="QG69" s="802"/>
      <c r="QH69" s="802"/>
      <c r="QI69" s="802"/>
      <c r="QJ69" s="802"/>
      <c r="QK69" s="802"/>
      <c r="QL69" s="802"/>
      <c r="QM69" s="802"/>
      <c r="QN69" s="802"/>
      <c r="QO69" s="802"/>
      <c r="QP69" s="802"/>
      <c r="QQ69" s="802"/>
      <c r="QR69" s="802"/>
      <c r="QS69" s="802"/>
      <c r="QT69" s="802"/>
      <c r="QU69" s="802"/>
      <c r="QV69" s="802"/>
      <c r="QW69" s="802"/>
      <c r="QX69" s="802"/>
      <c r="QY69" s="802"/>
      <c r="QZ69" s="802"/>
      <c r="RA69" s="802"/>
      <c r="RB69" s="802"/>
      <c r="RC69" s="802"/>
      <c r="RD69" s="802"/>
      <c r="RE69" s="802"/>
      <c r="RF69" s="802"/>
      <c r="RG69" s="802"/>
      <c r="RH69" s="802"/>
      <c r="RI69" s="802"/>
      <c r="RJ69" s="802"/>
      <c r="RK69" s="802"/>
      <c r="RL69" s="802"/>
      <c r="RM69" s="802"/>
      <c r="RN69" s="802"/>
      <c r="RO69" s="802"/>
      <c r="RP69" s="802"/>
      <c r="RQ69" s="802"/>
      <c r="RR69" s="802"/>
      <c r="RS69" s="802"/>
      <c r="RT69" s="802"/>
      <c r="RU69" s="802"/>
      <c r="RV69" s="802"/>
      <c r="RW69" s="802"/>
      <c r="RX69" s="802"/>
      <c r="RY69" s="802"/>
      <c r="RZ69" s="802"/>
      <c r="SA69" s="802"/>
      <c r="SB69" s="802"/>
      <c r="SC69" s="802"/>
      <c r="SD69" s="802"/>
      <c r="SE69" s="802"/>
      <c r="SF69" s="802"/>
      <c r="SG69" s="802"/>
      <c r="SH69" s="802"/>
      <c r="SI69" s="802"/>
      <c r="SJ69" s="802"/>
      <c r="SK69" s="802"/>
      <c r="SL69" s="802"/>
      <c r="SM69" s="802"/>
      <c r="SN69" s="802"/>
      <c r="SO69" s="802"/>
      <c r="SP69" s="802"/>
      <c r="SQ69" s="802"/>
      <c r="SR69" s="802"/>
      <c r="SS69" s="802"/>
      <c r="ST69" s="802"/>
      <c r="SU69" s="802"/>
      <c r="SV69" s="802"/>
      <c r="SW69" s="802"/>
      <c r="SX69" s="802"/>
      <c r="SY69" s="802"/>
      <c r="SZ69" s="802"/>
      <c r="TA69" s="802"/>
      <c r="TB69" s="802"/>
      <c r="TC69" s="802"/>
      <c r="TD69" s="802"/>
      <c r="TE69" s="802"/>
      <c r="TF69" s="802"/>
      <c r="TG69" s="802"/>
      <c r="TH69" s="802"/>
      <c r="TI69" s="802"/>
      <c r="TJ69" s="802"/>
      <c r="TK69" s="802"/>
      <c r="TL69" s="802"/>
      <c r="TM69" s="802"/>
      <c r="TN69" s="802"/>
      <c r="TO69" s="802"/>
      <c r="TP69" s="802"/>
      <c r="TQ69" s="802"/>
      <c r="TR69" s="802"/>
      <c r="TS69" s="802"/>
      <c r="TT69" s="802"/>
      <c r="TU69" s="802"/>
      <c r="TV69" s="802"/>
      <c r="TW69" s="802"/>
      <c r="TX69" s="802"/>
      <c r="TY69" s="802"/>
      <c r="TZ69" s="802"/>
      <c r="UA69" s="802"/>
      <c r="UB69" s="802"/>
      <c r="UC69" s="802"/>
      <c r="UD69" s="802"/>
      <c r="UE69" s="802"/>
      <c r="UF69" s="802"/>
      <c r="UG69" s="802"/>
      <c r="UH69" s="802"/>
      <c r="UI69" s="802"/>
      <c r="UJ69" s="802"/>
      <c r="UK69" s="802"/>
      <c r="UL69" s="802"/>
      <c r="UM69" s="802"/>
      <c r="UN69" s="802"/>
      <c r="UO69" s="802"/>
      <c r="UP69" s="802"/>
      <c r="UQ69" s="802"/>
      <c r="UR69" s="802"/>
      <c r="US69" s="802"/>
      <c r="UT69" s="802"/>
      <c r="UU69" s="802"/>
      <c r="UV69" s="802"/>
      <c r="UW69" s="802"/>
      <c r="UX69" s="802"/>
      <c r="UY69" s="802"/>
      <c r="UZ69" s="802"/>
      <c r="VA69" s="802"/>
      <c r="VB69" s="802"/>
      <c r="VC69" s="802"/>
      <c r="VD69" s="802"/>
      <c r="VE69" s="802"/>
      <c r="VF69" s="802"/>
      <c r="VG69" s="802"/>
      <c r="VH69" s="802"/>
      <c r="VI69" s="802"/>
      <c r="VJ69" s="802"/>
      <c r="VK69" s="802"/>
      <c r="VL69" s="802"/>
      <c r="VM69" s="802"/>
      <c r="VN69" s="802"/>
      <c r="VO69" s="802"/>
      <c r="VP69" s="802"/>
      <c r="VQ69" s="802"/>
      <c r="VR69" s="802"/>
      <c r="VS69" s="802"/>
      <c r="VT69" s="802"/>
      <c r="VU69" s="802"/>
      <c r="VV69" s="802"/>
      <c r="VW69" s="802"/>
      <c r="VX69" s="802"/>
      <c r="VY69" s="802"/>
      <c r="VZ69" s="802"/>
      <c r="WA69" s="802"/>
      <c r="WB69" s="802"/>
      <c r="WC69" s="802"/>
      <c r="WD69" s="802"/>
      <c r="WE69" s="802"/>
      <c r="WF69" s="802"/>
      <c r="WG69" s="802"/>
      <c r="WH69" s="802"/>
      <c r="WI69" s="802"/>
      <c r="WJ69" s="802"/>
      <c r="WK69" s="802"/>
      <c r="WL69" s="802"/>
      <c r="WM69" s="802"/>
      <c r="WN69" s="802"/>
      <c r="WO69" s="802"/>
      <c r="WP69" s="802"/>
      <c r="WQ69" s="802"/>
      <c r="WR69" s="802"/>
      <c r="WS69" s="802"/>
      <c r="WT69" s="802"/>
      <c r="WU69" s="802"/>
      <c r="WV69" s="802"/>
      <c r="WW69" s="802"/>
      <c r="WX69" s="802"/>
      <c r="WY69" s="802"/>
      <c r="WZ69" s="802"/>
      <c r="XA69" s="802"/>
      <c r="XB69" s="802"/>
      <c r="XC69" s="802"/>
      <c r="XD69" s="802"/>
      <c r="XE69" s="802"/>
      <c r="XF69" s="802"/>
      <c r="XG69" s="802"/>
      <c r="XH69" s="802"/>
      <c r="XI69" s="802"/>
      <c r="XJ69" s="802"/>
      <c r="XK69" s="802"/>
      <c r="XL69" s="802"/>
      <c r="XM69" s="802"/>
      <c r="XN69" s="802"/>
      <c r="XO69" s="802"/>
      <c r="XP69" s="802"/>
      <c r="XQ69" s="802"/>
      <c r="XR69" s="802"/>
      <c r="XS69" s="802"/>
      <c r="XT69" s="802"/>
      <c r="XU69" s="802"/>
      <c r="XV69" s="802"/>
      <c r="XW69" s="802"/>
      <c r="XX69" s="802"/>
      <c r="XY69" s="802"/>
      <c r="XZ69" s="802"/>
      <c r="YA69" s="802"/>
      <c r="YB69" s="802"/>
      <c r="YC69" s="802"/>
      <c r="YD69" s="802"/>
      <c r="YE69" s="802"/>
      <c r="YF69" s="802"/>
      <c r="YG69" s="802"/>
      <c r="YH69" s="802"/>
      <c r="YI69" s="802"/>
      <c r="YJ69" s="802"/>
      <c r="YK69" s="802"/>
      <c r="YL69" s="802"/>
      <c r="YM69" s="802"/>
      <c r="YN69" s="802"/>
      <c r="YO69" s="802"/>
      <c r="YP69" s="802"/>
      <c r="YQ69" s="802"/>
      <c r="YR69" s="802"/>
      <c r="YS69" s="802"/>
      <c r="YT69" s="802"/>
      <c r="YU69" s="802"/>
      <c r="YV69" s="802"/>
      <c r="YW69" s="802"/>
      <c r="YX69" s="802"/>
      <c r="YY69" s="802"/>
      <c r="YZ69" s="802"/>
      <c r="ZA69" s="802"/>
      <c r="ZB69" s="802"/>
      <c r="ZC69" s="802"/>
      <c r="ZD69" s="802"/>
      <c r="ZE69" s="802"/>
      <c r="ZF69" s="802"/>
      <c r="ZG69" s="802"/>
      <c r="ZH69" s="802"/>
      <c r="ZI69" s="802"/>
      <c r="ZJ69" s="802"/>
      <c r="ZK69" s="802"/>
      <c r="ZL69" s="802"/>
      <c r="ZM69" s="802"/>
      <c r="ZN69" s="802"/>
      <c r="ZO69" s="802"/>
      <c r="ZP69" s="802"/>
      <c r="ZQ69" s="802"/>
      <c r="ZR69" s="802"/>
      <c r="ZS69" s="802"/>
      <c r="ZT69" s="802"/>
      <c r="ZU69" s="802"/>
      <c r="ZV69" s="802"/>
      <c r="ZW69" s="802"/>
      <c r="ZX69" s="802"/>
      <c r="ZY69" s="802"/>
      <c r="ZZ69" s="802"/>
      <c r="AAA69" s="802"/>
      <c r="AAB69" s="802"/>
      <c r="AAC69" s="802"/>
      <c r="AAD69" s="802"/>
      <c r="AAE69" s="802"/>
      <c r="AAF69" s="802"/>
      <c r="AAG69" s="802"/>
      <c r="AAH69" s="802"/>
      <c r="AAI69" s="802"/>
      <c r="AAJ69" s="802"/>
      <c r="AAK69" s="802"/>
      <c r="AAL69" s="802"/>
      <c r="AAM69" s="802"/>
      <c r="AAN69" s="802"/>
      <c r="AAO69" s="802"/>
      <c r="AAP69" s="802"/>
      <c r="AAQ69" s="802"/>
      <c r="AAR69" s="802"/>
      <c r="AAS69" s="802"/>
      <c r="AAT69" s="802"/>
      <c r="AAU69" s="802"/>
      <c r="AAV69" s="802"/>
      <c r="AAW69" s="802"/>
      <c r="AAX69" s="802"/>
      <c r="AAY69" s="802"/>
      <c r="AAZ69" s="802"/>
      <c r="ABA69" s="802"/>
      <c r="ABB69" s="802"/>
      <c r="ABC69" s="802"/>
      <c r="ABD69" s="802"/>
      <c r="ABE69" s="802"/>
      <c r="ABF69" s="802"/>
      <c r="ABG69" s="802"/>
      <c r="ABH69" s="802"/>
      <c r="ABI69" s="802"/>
      <c r="ABJ69" s="802"/>
      <c r="ABK69" s="802"/>
      <c r="ABL69" s="802"/>
      <c r="ABM69" s="802"/>
      <c r="ABN69" s="802"/>
      <c r="ABO69" s="802"/>
      <c r="ABP69" s="802"/>
      <c r="ABQ69" s="802"/>
      <c r="ABR69" s="802"/>
      <c r="ABS69" s="802"/>
      <c r="ABT69" s="802"/>
      <c r="ABU69" s="802"/>
      <c r="ABV69" s="802"/>
      <c r="ABW69" s="802"/>
      <c r="ABX69" s="802"/>
      <c r="ABY69" s="802"/>
      <c r="ABZ69" s="802"/>
      <c r="ACA69" s="802"/>
      <c r="ACB69" s="802"/>
      <c r="ACC69" s="802"/>
      <c r="ACD69" s="802"/>
      <c r="ACE69" s="802"/>
      <c r="ACF69" s="802"/>
      <c r="ACG69" s="802"/>
      <c r="ACH69" s="802"/>
      <c r="ACI69" s="802"/>
      <c r="ACJ69" s="802"/>
      <c r="ACK69" s="802"/>
      <c r="ACL69" s="802"/>
      <c r="ACM69" s="802"/>
      <c r="ACN69" s="802"/>
      <c r="ACO69" s="802"/>
      <c r="ACP69" s="802"/>
      <c r="ACQ69" s="802"/>
      <c r="ACR69" s="802"/>
      <c r="ACS69" s="802"/>
      <c r="ACT69" s="802"/>
      <c r="ACU69" s="802"/>
      <c r="ACV69" s="802"/>
      <c r="ACW69" s="802"/>
      <c r="ACX69" s="802"/>
      <c r="ACY69" s="802"/>
      <c r="ACZ69" s="802"/>
      <c r="ADA69" s="802"/>
      <c r="ADB69" s="802"/>
      <c r="ADC69" s="802"/>
      <c r="ADD69" s="802"/>
      <c r="ADE69" s="802"/>
      <c r="ADF69" s="802"/>
      <c r="ADG69" s="802"/>
      <c r="ADH69" s="802"/>
      <c r="ADI69" s="802"/>
      <c r="ADJ69" s="802"/>
      <c r="ADK69" s="802"/>
      <c r="ADL69" s="802"/>
      <c r="ADM69" s="802"/>
      <c r="ADN69" s="802"/>
      <c r="ADO69" s="802"/>
      <c r="ADP69" s="802"/>
      <c r="ADQ69" s="802"/>
      <c r="ADR69" s="802"/>
      <c r="ADS69" s="802"/>
      <c r="ADT69" s="802"/>
      <c r="ADU69" s="802"/>
      <c r="ADV69" s="802"/>
      <c r="ADW69" s="802"/>
      <c r="ADX69" s="802"/>
      <c r="ADY69" s="802"/>
      <c r="ADZ69" s="802"/>
      <c r="AEA69" s="802"/>
      <c r="AEB69" s="802"/>
      <c r="AEC69" s="802"/>
      <c r="AED69" s="802"/>
      <c r="AEE69" s="802"/>
      <c r="AEF69" s="802"/>
      <c r="AEG69" s="802"/>
      <c r="AEH69" s="802"/>
      <c r="AEI69" s="802"/>
      <c r="AEJ69" s="802"/>
      <c r="AEK69" s="802"/>
      <c r="AEL69" s="802"/>
      <c r="AEM69" s="802"/>
      <c r="AEN69" s="802"/>
      <c r="AEO69" s="802"/>
      <c r="AEP69" s="802"/>
      <c r="AEQ69" s="802"/>
      <c r="AER69" s="802"/>
      <c r="AES69" s="802"/>
      <c r="AET69" s="802"/>
      <c r="AEU69" s="802"/>
      <c r="AEV69" s="802"/>
      <c r="AEW69" s="802"/>
      <c r="AEX69" s="802"/>
      <c r="AEY69" s="802"/>
      <c r="AEZ69" s="802"/>
      <c r="AFA69" s="802"/>
      <c r="AFB69" s="802"/>
      <c r="AFC69" s="802"/>
      <c r="AFD69" s="802"/>
      <c r="AFE69" s="802"/>
      <c r="AFF69" s="802"/>
      <c r="AFG69" s="802"/>
      <c r="AFH69" s="802"/>
      <c r="AFI69" s="802"/>
      <c r="AFJ69" s="802"/>
      <c r="AFK69" s="802"/>
      <c r="AFL69" s="802"/>
      <c r="AFM69" s="802"/>
      <c r="AFN69" s="802"/>
      <c r="AFO69" s="802"/>
      <c r="AFP69" s="802"/>
      <c r="AFQ69" s="802"/>
      <c r="AFR69" s="802"/>
      <c r="AFS69" s="802"/>
      <c r="AFT69" s="802"/>
      <c r="AFU69" s="802"/>
      <c r="AFV69" s="802"/>
      <c r="AFW69" s="802"/>
      <c r="AFX69" s="802"/>
      <c r="AFY69" s="802"/>
      <c r="AFZ69" s="802"/>
      <c r="AGA69" s="802"/>
      <c r="AGB69" s="802"/>
      <c r="AGC69" s="802"/>
      <c r="AGD69" s="802"/>
      <c r="AGE69" s="802"/>
      <c r="AGF69" s="802"/>
      <c r="AGG69" s="802"/>
      <c r="AGH69" s="802"/>
      <c r="AGI69" s="802"/>
      <c r="AGJ69" s="802"/>
      <c r="AGK69" s="802"/>
      <c r="AGL69" s="802"/>
      <c r="AGM69" s="802"/>
      <c r="AGN69" s="802"/>
      <c r="AGO69" s="802"/>
      <c r="AGP69" s="802"/>
      <c r="AGQ69" s="802"/>
      <c r="AGR69" s="802"/>
      <c r="AGS69" s="802"/>
      <c r="AGT69" s="802"/>
      <c r="AGU69" s="802"/>
      <c r="AGV69" s="802"/>
      <c r="AGW69" s="802"/>
      <c r="AGX69" s="802"/>
      <c r="AGY69" s="802"/>
      <c r="AGZ69" s="802"/>
      <c r="AHA69" s="802"/>
      <c r="AHB69" s="802"/>
      <c r="AHC69" s="802"/>
      <c r="AHD69" s="802"/>
      <c r="AHE69" s="802"/>
      <c r="AHF69" s="802"/>
      <c r="AHG69" s="802"/>
      <c r="AHH69" s="802"/>
      <c r="AHI69" s="802"/>
      <c r="AHJ69" s="802"/>
      <c r="AHK69" s="802"/>
      <c r="AHL69" s="802"/>
      <c r="AHM69" s="802"/>
      <c r="AHN69" s="802"/>
      <c r="AHO69" s="802"/>
      <c r="AHP69" s="802"/>
      <c r="AHQ69" s="802"/>
      <c r="AHR69" s="802"/>
      <c r="AHS69" s="802"/>
      <c r="AHT69" s="802"/>
      <c r="AHU69" s="802"/>
      <c r="AHV69" s="802"/>
      <c r="AHW69" s="802"/>
      <c r="AHX69" s="802"/>
      <c r="AHY69" s="802"/>
      <c r="AHZ69" s="802"/>
      <c r="AIA69" s="802"/>
      <c r="AIB69" s="802"/>
      <c r="AIC69" s="802"/>
      <c r="AID69" s="802"/>
      <c r="AIE69" s="802"/>
      <c r="AIF69" s="802"/>
      <c r="AIG69" s="802"/>
      <c r="AIH69" s="802"/>
      <c r="AII69" s="802"/>
      <c r="AIJ69" s="802"/>
      <c r="AQE69" s="802"/>
      <c r="AQF69" s="802"/>
      <c r="AQG69" s="802"/>
      <c r="AQH69" s="802"/>
      <c r="AQI69" s="802"/>
      <c r="AQJ69" s="802"/>
      <c r="AQK69" s="802"/>
      <c r="AQL69" s="802"/>
      <c r="AQM69" s="802"/>
      <c r="AQN69" s="802"/>
      <c r="AQO69" s="802"/>
      <c r="AQP69" s="802"/>
      <c r="AQQ69" s="802"/>
      <c r="AQR69" s="802"/>
      <c r="AQS69" s="802"/>
      <c r="AQT69" s="802"/>
      <c r="AQU69" s="802"/>
      <c r="AQV69" s="802"/>
      <c r="AQW69" s="802"/>
      <c r="AQX69" s="802"/>
      <c r="AQY69" s="802"/>
      <c r="AQZ69" s="802"/>
      <c r="ARA69" s="802"/>
      <c r="ARB69" s="802"/>
      <c r="ARC69" s="802"/>
      <c r="ARD69" s="802"/>
      <c r="ARE69" s="802"/>
      <c r="ARF69" s="802"/>
      <c r="ARG69" s="802"/>
      <c r="ARH69" s="802"/>
      <c r="ARI69" s="802"/>
      <c r="ARJ69" s="802"/>
      <c r="ARK69" s="802"/>
      <c r="ARL69" s="802"/>
      <c r="ARM69" s="802"/>
      <c r="ARN69" s="802"/>
      <c r="ARO69" s="802"/>
      <c r="ARP69" s="802"/>
      <c r="ARQ69" s="802"/>
      <c r="ARR69" s="802"/>
      <c r="ARS69" s="802"/>
      <c r="ART69" s="802"/>
      <c r="ARU69" s="802"/>
      <c r="ARV69" s="802"/>
      <c r="ARW69" s="802"/>
      <c r="ARX69" s="802"/>
      <c r="ARY69" s="802"/>
      <c r="ARZ69" s="802"/>
      <c r="ASA69" s="802"/>
      <c r="ASB69" s="802"/>
      <c r="ASC69" s="802"/>
      <c r="ASD69" s="802"/>
      <c r="ASE69" s="802"/>
      <c r="ASF69" s="802"/>
      <c r="ASG69" s="802"/>
      <c r="ASH69" s="802"/>
      <c r="ASI69" s="802"/>
      <c r="ASJ69" s="802"/>
      <c r="ASK69" s="802"/>
      <c r="ASL69" s="802"/>
      <c r="ATP69" s="802"/>
      <c r="ATQ69" s="802"/>
      <c r="ATR69" s="802"/>
      <c r="ATS69" s="802"/>
      <c r="ATT69" s="802"/>
      <c r="ATU69" s="802"/>
      <c r="ATV69" s="802"/>
      <c r="ATW69" s="802"/>
      <c r="ATX69" s="802"/>
      <c r="ATY69" s="802"/>
      <c r="ATZ69" s="802"/>
      <c r="AUA69" s="802"/>
      <c r="AUB69" s="802"/>
      <c r="AUC69" s="802"/>
      <c r="AUD69" s="802"/>
      <c r="AUE69" s="802"/>
      <c r="AUF69" s="802"/>
      <c r="AUG69" s="802"/>
      <c r="AUH69" s="802"/>
      <c r="AUI69" s="802"/>
      <c r="AUJ69" s="802"/>
      <c r="AUK69" s="802"/>
      <c r="AUL69" s="802"/>
      <c r="AUM69" s="802"/>
      <c r="AUN69" s="802"/>
      <c r="AUO69" s="802"/>
      <c r="AUP69" s="801"/>
      <c r="AUQ69" s="802"/>
      <c r="AUR69" s="801"/>
      <c r="AUS69" s="802"/>
      <c r="AUT69" s="801"/>
      <c r="AUU69" s="802"/>
      <c r="AUV69" s="802"/>
      <c r="AUW69" s="802"/>
      <c r="AUX69" s="802"/>
      <c r="AUY69" s="802"/>
      <c r="AUZ69" s="802"/>
      <c r="AVA69" s="802"/>
      <c r="AVB69" s="802"/>
      <c r="AVC69" s="802"/>
      <c r="AVD69" s="802"/>
      <c r="AVE69" s="802"/>
      <c r="AVF69" s="802"/>
      <c r="AVG69" s="802"/>
      <c r="AVH69" s="802"/>
      <c r="AVI69" s="802"/>
      <c r="AVJ69" s="808"/>
      <c r="AVK69" s="808"/>
      <c r="AVL69" s="808"/>
      <c r="AVM69" s="808"/>
      <c r="AVN69" s="808"/>
      <c r="AVO69" s="808"/>
      <c r="AVP69" s="808"/>
      <c r="AVQ69" s="808"/>
      <c r="AVR69" s="808"/>
      <c r="AVS69" s="808"/>
      <c r="AVT69" s="808"/>
      <c r="AVU69" s="809"/>
      <c r="AVV69" s="809"/>
      <c r="AVW69" s="809"/>
      <c r="AVX69" s="809"/>
      <c r="AVY69" s="809"/>
      <c r="AVZ69" s="809"/>
      <c r="AWA69" s="809"/>
      <c r="AWB69" s="809"/>
      <c r="AWC69" s="809"/>
      <c r="AWD69" s="809"/>
      <c r="AWE69" s="809"/>
      <c r="AWF69" s="809"/>
      <c r="AWG69" s="809"/>
      <c r="AWH69" s="809"/>
      <c r="AWI69" s="809"/>
      <c r="AWJ69" s="809"/>
      <c r="AWK69" s="809"/>
      <c r="AWL69" s="809"/>
      <c r="AWM69" s="809"/>
      <c r="AWN69" s="809"/>
      <c r="AWO69" s="809"/>
      <c r="AWP69" s="809"/>
      <c r="AWQ69" s="809"/>
      <c r="AWR69" s="808"/>
      <c r="AWS69" s="761"/>
      <c r="AWT69" s="808"/>
      <c r="AWU69" s="809"/>
      <c r="AWV69" s="809"/>
      <c r="AWW69" s="809"/>
      <c r="AWX69" s="809"/>
      <c r="AWY69" s="809"/>
      <c r="AWZ69" s="809"/>
      <c r="AXA69" s="809"/>
      <c r="AXB69" s="809"/>
      <c r="AXC69" s="809"/>
      <c r="AXD69" s="809"/>
      <c r="AXE69" s="809"/>
      <c r="AXF69" s="809"/>
      <c r="AXG69" s="809"/>
      <c r="AXH69" s="809"/>
      <c r="AXI69" s="809"/>
      <c r="AXJ69" s="809"/>
      <c r="AXK69" s="809"/>
      <c r="AXL69" s="809"/>
      <c r="AXM69" s="809"/>
      <c r="AXN69" s="809"/>
      <c r="AXO69" s="809"/>
      <c r="AXP69" s="809"/>
      <c r="AXQ69" s="809"/>
      <c r="AXR69" s="809"/>
      <c r="AXS69" s="809"/>
      <c r="AXT69" s="809"/>
      <c r="AXU69" s="809"/>
      <c r="AXV69" s="809"/>
      <c r="AXW69" s="809"/>
      <c r="AXX69" s="809"/>
      <c r="AXY69" s="809"/>
      <c r="AXZ69" s="809"/>
      <c r="AYA69" s="809"/>
      <c r="AYB69" s="809"/>
      <c r="AYC69" s="809"/>
      <c r="AYD69" s="808"/>
      <c r="AYE69" s="808"/>
      <c r="AYF69" s="809"/>
      <c r="AYG69" s="808"/>
      <c r="AYH69" s="810"/>
      <c r="AYI69" s="810"/>
      <c r="AYJ69" s="810"/>
      <c r="AYK69" s="810"/>
      <c r="AYL69" s="810"/>
      <c r="AYM69" s="810"/>
      <c r="AYN69" s="810"/>
      <c r="AYO69" s="810"/>
      <c r="AYP69" s="810"/>
      <c r="AYQ69" s="810"/>
      <c r="AYR69" s="810"/>
      <c r="AYS69" s="810"/>
      <c r="AYT69" s="810"/>
      <c r="AYU69" s="810"/>
      <c r="AYV69" s="810"/>
      <c r="AYW69" s="810"/>
      <c r="AYX69" s="810"/>
      <c r="AYY69" s="810"/>
      <c r="AYZ69" s="810"/>
      <c r="AZA69" s="810"/>
      <c r="AZB69" s="810"/>
      <c r="AZC69" s="810"/>
      <c r="AZD69" s="810"/>
      <c r="AZE69" s="810"/>
      <c r="AZF69" s="810"/>
      <c r="AZG69" s="810"/>
      <c r="AZH69" s="810"/>
      <c r="AZI69" s="810"/>
      <c r="AZJ69" s="810"/>
      <c r="AZK69" s="810"/>
      <c r="AZL69" s="810"/>
      <c r="AZM69" s="810"/>
      <c r="AZN69" s="810"/>
      <c r="AZO69" s="810"/>
      <c r="AZP69" s="809"/>
      <c r="AZQ69" s="802"/>
      <c r="AZR69" s="802"/>
      <c r="AZS69" s="802"/>
    </row>
    <row r="70" spans="45:920 1123:1371" s="793" customFormat="1" ht="13.5">
      <c r="AS70" s="802"/>
      <c r="AT70" s="802"/>
      <c r="AU70" s="802"/>
      <c r="AV70" s="802"/>
      <c r="AW70" s="802"/>
      <c r="AX70" s="802"/>
      <c r="AY70" s="802"/>
      <c r="AZ70" s="802"/>
      <c r="BA70" s="802"/>
      <c r="BB70" s="802"/>
      <c r="BC70" s="802"/>
      <c r="BD70" s="802"/>
      <c r="BE70" s="802"/>
      <c r="BF70" s="802"/>
      <c r="BG70" s="802"/>
      <c r="BH70" s="802"/>
      <c r="BI70" s="802"/>
      <c r="BJ70" s="802"/>
      <c r="BK70" s="802"/>
      <c r="BL70" s="802"/>
      <c r="BM70" s="802"/>
      <c r="BN70" s="802"/>
      <c r="BO70" s="802"/>
      <c r="BP70" s="802"/>
      <c r="BQ70" s="802"/>
      <c r="BR70" s="802"/>
      <c r="BS70" s="802"/>
      <c r="BT70" s="802"/>
      <c r="BU70" s="802"/>
      <c r="BV70" s="802"/>
      <c r="BW70" s="802"/>
      <c r="BX70" s="802"/>
      <c r="BY70" s="802"/>
      <c r="BZ70" s="802"/>
      <c r="CA70" s="802"/>
      <c r="CB70" s="802"/>
      <c r="CC70" s="802"/>
      <c r="CD70" s="802"/>
      <c r="CE70" s="802"/>
      <c r="CF70" s="802"/>
      <c r="CG70" s="802"/>
      <c r="CH70" s="802"/>
      <c r="CI70" s="802"/>
      <c r="CJ70" s="802"/>
      <c r="CK70" s="802"/>
      <c r="CL70" s="802"/>
      <c r="CM70" s="802"/>
      <c r="CN70" s="802"/>
      <c r="CO70" s="802"/>
      <c r="CP70" s="802"/>
      <c r="CQ70" s="802"/>
      <c r="CR70" s="802"/>
      <c r="CS70" s="802"/>
      <c r="CT70" s="802"/>
      <c r="CU70" s="802"/>
      <c r="CV70" s="802"/>
      <c r="CW70" s="802"/>
      <c r="CX70" s="802"/>
      <c r="CY70" s="802"/>
      <c r="CZ70" s="802"/>
      <c r="DA70" s="802"/>
      <c r="DB70" s="802"/>
      <c r="DC70" s="802"/>
      <c r="DD70" s="802"/>
      <c r="DE70" s="802"/>
      <c r="DF70" s="802"/>
      <c r="DG70" s="802"/>
      <c r="DH70" s="802"/>
      <c r="DI70" s="802"/>
      <c r="DJ70" s="802"/>
      <c r="DK70" s="802"/>
      <c r="DL70" s="802"/>
      <c r="DM70" s="802"/>
      <c r="DN70" s="802"/>
      <c r="DO70" s="802"/>
      <c r="DP70" s="802"/>
      <c r="DQ70" s="802"/>
      <c r="DR70" s="802"/>
      <c r="DS70" s="802"/>
      <c r="DT70" s="802"/>
      <c r="DU70" s="802"/>
      <c r="DV70" s="802"/>
      <c r="DW70" s="802"/>
      <c r="DX70" s="802"/>
      <c r="DY70" s="802"/>
      <c r="DZ70" s="802"/>
      <c r="EA70" s="802"/>
      <c r="EB70" s="802"/>
      <c r="EC70" s="802"/>
      <c r="ED70" s="802"/>
      <c r="EE70" s="802"/>
      <c r="EF70" s="802"/>
      <c r="EG70" s="802"/>
      <c r="EH70" s="802"/>
      <c r="EI70" s="802"/>
      <c r="EJ70" s="802"/>
      <c r="EK70" s="802"/>
      <c r="EL70" s="802"/>
      <c r="EM70" s="802"/>
      <c r="EN70" s="802"/>
      <c r="EO70" s="802"/>
      <c r="EP70" s="802"/>
      <c r="EQ70" s="802"/>
      <c r="ER70" s="802"/>
      <c r="ES70" s="802"/>
      <c r="ET70" s="802"/>
      <c r="EU70" s="802"/>
      <c r="EV70" s="802"/>
      <c r="EW70" s="802"/>
      <c r="EX70" s="802"/>
      <c r="EY70" s="802"/>
      <c r="EZ70" s="802"/>
      <c r="FA70" s="802"/>
      <c r="FB70" s="802"/>
      <c r="FC70" s="802"/>
      <c r="FD70" s="802"/>
      <c r="FE70" s="802"/>
      <c r="FF70" s="802"/>
      <c r="FG70" s="802"/>
      <c r="FH70" s="802"/>
      <c r="FI70" s="802"/>
      <c r="FJ70" s="802"/>
      <c r="FK70" s="802"/>
      <c r="FL70" s="802"/>
      <c r="FM70" s="802"/>
      <c r="FN70" s="802"/>
      <c r="FO70" s="802"/>
      <c r="FP70" s="802"/>
      <c r="FQ70" s="802"/>
      <c r="FR70" s="802"/>
      <c r="FS70" s="802"/>
      <c r="FT70" s="802"/>
      <c r="FU70" s="802"/>
      <c r="FV70" s="802"/>
      <c r="FW70" s="802"/>
      <c r="FX70" s="802"/>
      <c r="FY70" s="802"/>
      <c r="FZ70" s="802"/>
      <c r="GA70" s="802"/>
      <c r="GB70" s="802"/>
      <c r="GC70" s="802"/>
      <c r="GD70" s="802"/>
      <c r="GE70" s="802"/>
      <c r="GF70" s="802"/>
      <c r="GG70" s="802"/>
      <c r="GH70" s="802"/>
      <c r="GI70" s="802"/>
      <c r="GJ70" s="802"/>
      <c r="GK70" s="802"/>
      <c r="GL70" s="802"/>
      <c r="GM70" s="802"/>
      <c r="GN70" s="802"/>
      <c r="GO70" s="802"/>
      <c r="GP70" s="802"/>
      <c r="GQ70" s="802"/>
      <c r="GR70" s="802"/>
      <c r="GS70" s="802"/>
      <c r="GT70" s="802"/>
      <c r="GU70" s="802"/>
      <c r="GV70" s="802"/>
      <c r="GW70" s="802"/>
      <c r="GX70" s="802"/>
      <c r="GY70" s="802"/>
      <c r="GZ70" s="802"/>
      <c r="HA70" s="802"/>
      <c r="HB70" s="802"/>
      <c r="HC70" s="802"/>
      <c r="HD70" s="802"/>
      <c r="HE70" s="802"/>
      <c r="HF70" s="802"/>
      <c r="HG70" s="802"/>
      <c r="HH70" s="802"/>
      <c r="HI70" s="802"/>
      <c r="HJ70" s="802"/>
      <c r="HK70" s="802"/>
      <c r="HL70" s="802"/>
      <c r="HM70" s="802"/>
      <c r="HN70" s="802"/>
      <c r="HO70" s="802"/>
      <c r="HP70" s="802"/>
      <c r="HQ70" s="802"/>
      <c r="HR70" s="802"/>
      <c r="HS70" s="802"/>
      <c r="HT70" s="802"/>
      <c r="HU70" s="802"/>
      <c r="HV70" s="802"/>
      <c r="HW70" s="802"/>
      <c r="HX70" s="802"/>
      <c r="HY70" s="802"/>
      <c r="HZ70" s="802"/>
      <c r="IA70" s="802"/>
      <c r="IB70" s="802"/>
      <c r="IC70" s="802"/>
      <c r="ID70" s="802"/>
      <c r="IE70" s="802"/>
      <c r="IF70" s="802"/>
      <c r="IG70" s="802"/>
      <c r="IH70" s="802"/>
      <c r="II70" s="802"/>
      <c r="IJ70" s="802"/>
      <c r="IK70" s="802"/>
      <c r="IL70" s="802"/>
      <c r="IM70" s="802"/>
      <c r="IN70" s="802"/>
      <c r="IO70" s="802"/>
      <c r="IP70" s="802"/>
      <c r="IQ70" s="802"/>
      <c r="IR70" s="802"/>
      <c r="IS70" s="802"/>
      <c r="IT70" s="802"/>
      <c r="IU70" s="802"/>
      <c r="IV70" s="802"/>
      <c r="IW70" s="802"/>
      <c r="IX70" s="802"/>
      <c r="IY70" s="802"/>
      <c r="IZ70" s="802"/>
      <c r="JA70" s="802"/>
      <c r="JB70" s="802"/>
      <c r="JC70" s="802"/>
      <c r="JD70" s="802"/>
      <c r="JE70" s="802"/>
      <c r="JF70" s="802"/>
      <c r="JG70" s="802"/>
      <c r="JH70" s="802"/>
      <c r="JI70" s="802"/>
      <c r="JJ70" s="802"/>
      <c r="JK70" s="802"/>
      <c r="JL70" s="802"/>
      <c r="JM70" s="802"/>
      <c r="JN70" s="802"/>
      <c r="JO70" s="802"/>
      <c r="JP70" s="802"/>
      <c r="JQ70" s="802"/>
      <c r="JR70" s="802"/>
      <c r="JS70" s="802"/>
      <c r="JT70" s="802"/>
      <c r="JU70" s="802"/>
      <c r="JV70" s="802"/>
      <c r="JW70" s="802"/>
      <c r="JX70" s="802"/>
      <c r="JY70" s="802"/>
      <c r="JZ70" s="802"/>
      <c r="KA70" s="802"/>
      <c r="KB70" s="802"/>
      <c r="KC70" s="802"/>
      <c r="KD70" s="802"/>
      <c r="KE70" s="802"/>
      <c r="KF70" s="802"/>
      <c r="KG70" s="802"/>
      <c r="KH70" s="802"/>
      <c r="KI70" s="802"/>
      <c r="KJ70" s="802"/>
      <c r="KK70" s="802"/>
      <c r="KL70" s="802"/>
      <c r="KM70" s="802"/>
      <c r="KN70" s="802"/>
      <c r="KO70" s="802"/>
      <c r="KP70" s="802"/>
      <c r="KQ70" s="802"/>
      <c r="KR70" s="802"/>
      <c r="KS70" s="802"/>
      <c r="KT70" s="802"/>
      <c r="KU70" s="802"/>
      <c r="KV70" s="802"/>
      <c r="KW70" s="802"/>
      <c r="KX70" s="802"/>
      <c r="KY70" s="802"/>
      <c r="KZ70" s="802"/>
      <c r="LA70" s="802"/>
      <c r="LB70" s="802"/>
      <c r="LC70" s="802"/>
      <c r="LD70" s="802"/>
      <c r="LE70" s="802"/>
      <c r="LF70" s="802"/>
      <c r="LG70" s="802"/>
      <c r="LH70" s="802"/>
      <c r="LI70" s="802"/>
      <c r="LJ70" s="802"/>
      <c r="LK70" s="802"/>
      <c r="LL70" s="802"/>
      <c r="LM70" s="802"/>
      <c r="LN70" s="802"/>
      <c r="LO70" s="802"/>
      <c r="LP70" s="802"/>
      <c r="LQ70" s="802"/>
      <c r="LR70" s="802"/>
      <c r="LS70" s="802"/>
      <c r="LT70" s="802"/>
      <c r="LU70" s="802"/>
      <c r="LV70" s="802"/>
      <c r="LW70" s="802"/>
      <c r="LX70" s="802"/>
      <c r="LY70" s="802"/>
      <c r="LZ70" s="802"/>
      <c r="MA70" s="802"/>
      <c r="MB70" s="802"/>
      <c r="MC70" s="802"/>
      <c r="MD70" s="802"/>
      <c r="ME70" s="802"/>
      <c r="MF70" s="802"/>
      <c r="MG70" s="802"/>
      <c r="MH70" s="802"/>
      <c r="MI70" s="802"/>
      <c r="MJ70" s="802"/>
      <c r="MK70" s="802"/>
      <c r="ML70" s="802"/>
      <c r="MM70" s="802"/>
      <c r="MN70" s="802"/>
      <c r="MO70" s="802"/>
      <c r="MP70" s="802"/>
      <c r="MQ70" s="802"/>
      <c r="MR70" s="802"/>
      <c r="MS70" s="802"/>
      <c r="MT70" s="802"/>
      <c r="MU70" s="802"/>
      <c r="MV70" s="802"/>
      <c r="MW70" s="802"/>
      <c r="MX70" s="802"/>
      <c r="MY70" s="802"/>
      <c r="MZ70" s="802"/>
      <c r="NA70" s="802"/>
      <c r="NB70" s="802"/>
      <c r="NC70" s="802"/>
      <c r="ND70" s="802"/>
      <c r="NE70" s="802"/>
      <c r="NF70" s="802"/>
      <c r="NG70" s="802"/>
      <c r="NH70" s="802"/>
      <c r="NI70" s="802"/>
      <c r="NJ70" s="802"/>
      <c r="NK70" s="802"/>
      <c r="NL70" s="802"/>
      <c r="NM70" s="802"/>
      <c r="NN70" s="802"/>
      <c r="NO70" s="802"/>
      <c r="NP70" s="802"/>
      <c r="NQ70" s="802"/>
      <c r="NR70" s="802"/>
      <c r="NS70" s="802"/>
      <c r="NT70" s="802"/>
      <c r="NU70" s="802"/>
      <c r="NV70" s="802"/>
      <c r="NW70" s="802"/>
      <c r="NX70" s="802"/>
      <c r="NY70" s="802"/>
      <c r="NZ70" s="802"/>
      <c r="OA70" s="802"/>
      <c r="OB70" s="802"/>
      <c r="OC70" s="802"/>
      <c r="OD70" s="802"/>
      <c r="OE70" s="802"/>
      <c r="OF70" s="802"/>
      <c r="OG70" s="802"/>
      <c r="OH70" s="802"/>
      <c r="OI70" s="802"/>
      <c r="OJ70" s="802"/>
      <c r="OK70" s="802"/>
      <c r="OL70" s="802"/>
      <c r="OM70" s="802"/>
      <c r="ON70" s="802"/>
      <c r="OO70" s="802"/>
      <c r="OP70" s="802"/>
      <c r="OQ70" s="802"/>
      <c r="OR70" s="802"/>
      <c r="OS70" s="802"/>
      <c r="OT70" s="802"/>
      <c r="OU70" s="802"/>
      <c r="OV70" s="802"/>
      <c r="OW70" s="802"/>
      <c r="OX70" s="802"/>
      <c r="OY70" s="802"/>
      <c r="OZ70" s="802"/>
      <c r="PA70" s="802"/>
      <c r="PB70" s="802"/>
      <c r="PC70" s="802"/>
      <c r="PD70" s="802"/>
      <c r="PE70" s="802"/>
      <c r="PF70" s="802"/>
      <c r="PG70" s="802"/>
      <c r="PH70" s="802"/>
      <c r="PI70" s="802"/>
      <c r="PJ70" s="802"/>
      <c r="PK70" s="802"/>
      <c r="PL70" s="802"/>
      <c r="PM70" s="802"/>
      <c r="PN70" s="802"/>
      <c r="PO70" s="802"/>
      <c r="PP70" s="802"/>
      <c r="PQ70" s="802"/>
      <c r="PR70" s="802"/>
      <c r="PS70" s="802"/>
      <c r="PT70" s="802"/>
      <c r="PU70" s="802"/>
      <c r="PV70" s="802"/>
      <c r="PW70" s="802"/>
      <c r="PX70" s="802"/>
      <c r="PY70" s="802"/>
      <c r="PZ70" s="802"/>
      <c r="QA70" s="802"/>
      <c r="QB70" s="802"/>
      <c r="QC70" s="802"/>
      <c r="QD70" s="802"/>
      <c r="QE70" s="802"/>
      <c r="QF70" s="802"/>
      <c r="QG70" s="802"/>
      <c r="QH70" s="802"/>
      <c r="QI70" s="802"/>
      <c r="QJ70" s="802"/>
      <c r="QK70" s="802"/>
      <c r="QL70" s="802"/>
      <c r="QM70" s="802"/>
      <c r="QN70" s="802"/>
      <c r="QO70" s="802"/>
      <c r="QP70" s="802"/>
      <c r="QQ70" s="802"/>
      <c r="QR70" s="802"/>
      <c r="QS70" s="802"/>
      <c r="QT70" s="802"/>
      <c r="QU70" s="802"/>
      <c r="QV70" s="802"/>
      <c r="QW70" s="802"/>
      <c r="QX70" s="802"/>
      <c r="QY70" s="802"/>
      <c r="QZ70" s="802"/>
      <c r="RA70" s="802"/>
      <c r="RB70" s="802"/>
      <c r="RC70" s="802"/>
      <c r="RD70" s="802"/>
      <c r="RE70" s="802"/>
      <c r="RF70" s="802"/>
      <c r="RG70" s="802"/>
      <c r="RH70" s="802"/>
      <c r="RI70" s="802"/>
      <c r="RJ70" s="802"/>
      <c r="RK70" s="802"/>
      <c r="RL70" s="802"/>
      <c r="RM70" s="802"/>
      <c r="RN70" s="802"/>
      <c r="RO70" s="802"/>
      <c r="RP70" s="802"/>
      <c r="RQ70" s="802"/>
      <c r="RR70" s="802"/>
      <c r="RS70" s="802"/>
      <c r="RT70" s="802"/>
      <c r="RU70" s="802"/>
      <c r="RV70" s="802"/>
      <c r="RW70" s="802"/>
      <c r="RX70" s="802"/>
      <c r="RY70" s="802"/>
      <c r="RZ70" s="802"/>
      <c r="SA70" s="802"/>
      <c r="SB70" s="802"/>
      <c r="SC70" s="802"/>
      <c r="SD70" s="802"/>
      <c r="SE70" s="802"/>
      <c r="SF70" s="802"/>
      <c r="SG70" s="802"/>
      <c r="SH70" s="802"/>
      <c r="SI70" s="802"/>
      <c r="SJ70" s="802"/>
      <c r="SK70" s="802"/>
      <c r="SL70" s="802"/>
      <c r="SM70" s="802"/>
      <c r="SN70" s="802"/>
      <c r="SO70" s="802"/>
      <c r="SP70" s="802"/>
      <c r="SQ70" s="802"/>
      <c r="SR70" s="802"/>
      <c r="SS70" s="802"/>
      <c r="ST70" s="802"/>
      <c r="SU70" s="802"/>
      <c r="SV70" s="802"/>
      <c r="SW70" s="802"/>
      <c r="SX70" s="802"/>
      <c r="SY70" s="802"/>
      <c r="SZ70" s="802"/>
      <c r="TA70" s="802"/>
      <c r="TB70" s="802"/>
      <c r="TC70" s="802"/>
      <c r="TD70" s="802"/>
      <c r="TE70" s="802"/>
      <c r="TF70" s="802"/>
      <c r="TG70" s="802"/>
      <c r="TH70" s="802"/>
      <c r="TI70" s="802"/>
      <c r="TJ70" s="802"/>
      <c r="TK70" s="802"/>
      <c r="TL70" s="802"/>
      <c r="TM70" s="802"/>
      <c r="TN70" s="802"/>
      <c r="TO70" s="802"/>
      <c r="TP70" s="802"/>
      <c r="TQ70" s="802"/>
      <c r="TR70" s="802"/>
      <c r="TS70" s="802"/>
      <c r="TT70" s="802"/>
      <c r="TU70" s="802"/>
      <c r="TV70" s="802"/>
      <c r="TW70" s="802"/>
      <c r="TX70" s="802"/>
      <c r="TY70" s="802"/>
      <c r="TZ70" s="802"/>
      <c r="UA70" s="802"/>
      <c r="UB70" s="802"/>
      <c r="UC70" s="802"/>
      <c r="UD70" s="802"/>
      <c r="UE70" s="802"/>
      <c r="UF70" s="802"/>
      <c r="UG70" s="802"/>
      <c r="UH70" s="802"/>
      <c r="UI70" s="802"/>
      <c r="UJ70" s="802"/>
      <c r="UK70" s="802"/>
      <c r="UL70" s="802"/>
      <c r="UM70" s="802"/>
      <c r="UN70" s="802"/>
      <c r="UO70" s="802"/>
      <c r="UP70" s="802"/>
      <c r="UQ70" s="802"/>
      <c r="UR70" s="802"/>
      <c r="US70" s="802"/>
      <c r="UT70" s="802"/>
      <c r="UU70" s="802"/>
      <c r="UV70" s="802"/>
      <c r="UW70" s="802"/>
      <c r="UX70" s="802"/>
      <c r="UY70" s="802"/>
      <c r="UZ70" s="802"/>
      <c r="VA70" s="802"/>
      <c r="VB70" s="802"/>
      <c r="VC70" s="802"/>
      <c r="VD70" s="802"/>
      <c r="VE70" s="802"/>
      <c r="VF70" s="802"/>
      <c r="VG70" s="802"/>
      <c r="VH70" s="802"/>
      <c r="VI70" s="802"/>
      <c r="VJ70" s="802"/>
      <c r="VK70" s="802"/>
      <c r="VL70" s="802"/>
      <c r="VM70" s="802"/>
      <c r="VN70" s="802"/>
      <c r="VO70" s="802"/>
      <c r="VP70" s="802"/>
      <c r="VQ70" s="802"/>
      <c r="VR70" s="802"/>
      <c r="VS70" s="802"/>
      <c r="VT70" s="802"/>
      <c r="VU70" s="802"/>
      <c r="VV70" s="802"/>
      <c r="VW70" s="802"/>
      <c r="VX70" s="802"/>
      <c r="VY70" s="802"/>
      <c r="VZ70" s="802"/>
      <c r="WA70" s="802"/>
      <c r="WB70" s="802"/>
      <c r="WC70" s="802"/>
      <c r="WD70" s="802"/>
      <c r="WE70" s="802"/>
      <c r="WF70" s="802"/>
      <c r="WG70" s="802"/>
      <c r="WH70" s="802"/>
      <c r="WI70" s="802"/>
      <c r="WJ70" s="802"/>
      <c r="WK70" s="802"/>
      <c r="WL70" s="802"/>
      <c r="WM70" s="802"/>
      <c r="WN70" s="802"/>
      <c r="WO70" s="802"/>
      <c r="WP70" s="802"/>
      <c r="WQ70" s="802"/>
      <c r="WR70" s="802"/>
      <c r="WS70" s="802"/>
      <c r="WT70" s="802"/>
      <c r="WU70" s="802"/>
      <c r="WV70" s="802"/>
      <c r="WW70" s="802"/>
      <c r="WX70" s="802"/>
      <c r="WY70" s="802"/>
      <c r="WZ70" s="802"/>
      <c r="XA70" s="802"/>
      <c r="XB70" s="802"/>
      <c r="XC70" s="802"/>
      <c r="XD70" s="802"/>
      <c r="XE70" s="802"/>
      <c r="XF70" s="802"/>
      <c r="XG70" s="802"/>
      <c r="XH70" s="802"/>
      <c r="XI70" s="802"/>
      <c r="XJ70" s="802"/>
      <c r="XK70" s="802"/>
      <c r="XL70" s="802"/>
      <c r="XM70" s="802"/>
      <c r="XN70" s="802"/>
      <c r="XO70" s="802"/>
      <c r="XP70" s="802"/>
      <c r="XQ70" s="802"/>
      <c r="XR70" s="802"/>
      <c r="XS70" s="802"/>
      <c r="XT70" s="802"/>
      <c r="XU70" s="802"/>
      <c r="XV70" s="802"/>
      <c r="XW70" s="802"/>
      <c r="XX70" s="802"/>
      <c r="XY70" s="802"/>
      <c r="XZ70" s="802"/>
      <c r="YA70" s="802"/>
      <c r="YB70" s="802"/>
      <c r="YC70" s="802"/>
      <c r="YD70" s="802"/>
      <c r="YE70" s="802"/>
      <c r="YF70" s="802"/>
      <c r="YG70" s="802"/>
      <c r="YH70" s="802"/>
      <c r="YI70" s="802"/>
      <c r="YJ70" s="802"/>
      <c r="YK70" s="802"/>
      <c r="YL70" s="802"/>
      <c r="YM70" s="802"/>
      <c r="YN70" s="802"/>
      <c r="YO70" s="802"/>
      <c r="YP70" s="802"/>
      <c r="YQ70" s="802"/>
      <c r="YR70" s="802"/>
      <c r="YS70" s="802"/>
      <c r="YT70" s="802"/>
      <c r="YU70" s="802"/>
      <c r="YV70" s="802"/>
      <c r="YW70" s="802"/>
      <c r="YX70" s="802"/>
      <c r="YY70" s="802"/>
      <c r="YZ70" s="802"/>
      <c r="ZA70" s="802"/>
      <c r="ZB70" s="802"/>
      <c r="ZC70" s="802"/>
      <c r="ZD70" s="802"/>
      <c r="ZE70" s="802"/>
      <c r="ZF70" s="802"/>
      <c r="ZG70" s="802"/>
      <c r="ZH70" s="802"/>
      <c r="ZI70" s="802"/>
      <c r="ZJ70" s="802"/>
      <c r="ZK70" s="802"/>
      <c r="ZL70" s="802"/>
      <c r="ZM70" s="802"/>
      <c r="ZN70" s="802"/>
      <c r="ZO70" s="802"/>
      <c r="ZP70" s="802"/>
      <c r="ZQ70" s="802"/>
      <c r="ZR70" s="802"/>
      <c r="ZS70" s="802"/>
      <c r="ZT70" s="802"/>
      <c r="ZU70" s="802"/>
      <c r="ZV70" s="802"/>
      <c r="ZW70" s="802"/>
      <c r="ZX70" s="802"/>
      <c r="ZY70" s="802"/>
      <c r="ZZ70" s="802"/>
      <c r="AAA70" s="802"/>
      <c r="AAB70" s="802"/>
      <c r="AAC70" s="802"/>
      <c r="AAD70" s="802"/>
      <c r="AAE70" s="802"/>
      <c r="AAF70" s="802"/>
      <c r="AAG70" s="802"/>
      <c r="AAH70" s="802"/>
      <c r="AAI70" s="802"/>
      <c r="AAJ70" s="802"/>
      <c r="AAK70" s="802"/>
      <c r="AAL70" s="802"/>
      <c r="AAM70" s="802"/>
      <c r="AAN70" s="802"/>
      <c r="AAO70" s="802"/>
      <c r="AAP70" s="802"/>
      <c r="AAQ70" s="802"/>
      <c r="AAR70" s="802"/>
      <c r="AAS70" s="802"/>
      <c r="AAT70" s="802"/>
      <c r="AAU70" s="802"/>
      <c r="AAV70" s="802"/>
      <c r="AAW70" s="802"/>
      <c r="AAX70" s="802"/>
      <c r="AAY70" s="802"/>
      <c r="AAZ70" s="802"/>
      <c r="ABA70" s="802"/>
      <c r="ABB70" s="802"/>
      <c r="ABC70" s="802"/>
      <c r="ABD70" s="802"/>
      <c r="ABE70" s="802"/>
      <c r="ABF70" s="802"/>
      <c r="ABG70" s="802"/>
      <c r="ABH70" s="802"/>
      <c r="ABI70" s="802"/>
      <c r="ABJ70" s="802"/>
      <c r="ABK70" s="802"/>
      <c r="ABL70" s="802"/>
      <c r="ABM70" s="802"/>
      <c r="ABN70" s="802"/>
      <c r="ABO70" s="802"/>
      <c r="ABP70" s="802"/>
      <c r="ABQ70" s="802"/>
      <c r="ABR70" s="802"/>
      <c r="ABS70" s="802"/>
      <c r="ABT70" s="802"/>
      <c r="ABU70" s="802"/>
      <c r="ABV70" s="802"/>
      <c r="ABW70" s="802"/>
      <c r="ABX70" s="802"/>
      <c r="ABY70" s="802"/>
      <c r="ABZ70" s="802"/>
      <c r="ACA70" s="802"/>
      <c r="ACB70" s="802"/>
      <c r="ACC70" s="802"/>
      <c r="ACD70" s="802"/>
      <c r="ACE70" s="802"/>
      <c r="ACF70" s="802"/>
      <c r="ACG70" s="802"/>
      <c r="ACH70" s="802"/>
      <c r="ACI70" s="802"/>
      <c r="ACJ70" s="802"/>
      <c r="ACK70" s="802"/>
      <c r="ACL70" s="802"/>
      <c r="ACM70" s="802"/>
      <c r="ACN70" s="802"/>
      <c r="ACO70" s="802"/>
      <c r="ACP70" s="802"/>
      <c r="ACQ70" s="802"/>
      <c r="ACR70" s="802"/>
      <c r="ACS70" s="802"/>
      <c r="ACT70" s="802"/>
      <c r="ACU70" s="802"/>
      <c r="ACV70" s="802"/>
      <c r="ACW70" s="802"/>
      <c r="ACX70" s="802"/>
      <c r="ACY70" s="802"/>
      <c r="ACZ70" s="802"/>
      <c r="ADA70" s="802"/>
      <c r="ADB70" s="802"/>
      <c r="ADC70" s="802"/>
      <c r="ADD70" s="802"/>
      <c r="ADE70" s="802"/>
      <c r="ADF70" s="802"/>
      <c r="ADG70" s="802"/>
      <c r="ADH70" s="802"/>
      <c r="ADI70" s="802"/>
      <c r="ADJ70" s="802"/>
      <c r="ADK70" s="802"/>
      <c r="ADL70" s="802"/>
      <c r="ADM70" s="802"/>
      <c r="ADN70" s="802"/>
      <c r="ADO70" s="802"/>
      <c r="ADP70" s="802"/>
      <c r="ADQ70" s="802"/>
      <c r="ADR70" s="802"/>
      <c r="ADS70" s="802"/>
      <c r="ADT70" s="802"/>
      <c r="ADU70" s="802"/>
      <c r="ADV70" s="802"/>
      <c r="ADW70" s="802"/>
      <c r="ADX70" s="802"/>
      <c r="ADY70" s="802"/>
      <c r="ADZ70" s="802"/>
      <c r="AEA70" s="802"/>
      <c r="AEB70" s="802"/>
      <c r="AEC70" s="802"/>
      <c r="AED70" s="802"/>
      <c r="AEE70" s="802"/>
      <c r="AEF70" s="802"/>
      <c r="AEG70" s="802"/>
      <c r="AEH70" s="802"/>
      <c r="AEI70" s="802"/>
      <c r="AEJ70" s="802"/>
      <c r="AEK70" s="802"/>
      <c r="AEL70" s="802"/>
      <c r="AEM70" s="802"/>
      <c r="AEN70" s="802"/>
      <c r="AEO70" s="802"/>
      <c r="AEP70" s="802"/>
      <c r="AEQ70" s="802"/>
      <c r="AER70" s="802"/>
      <c r="AES70" s="802"/>
      <c r="AET70" s="802"/>
      <c r="AEU70" s="802"/>
      <c r="AEV70" s="802"/>
      <c r="AEW70" s="802"/>
      <c r="AEX70" s="802"/>
      <c r="AEY70" s="802"/>
      <c r="AEZ70" s="802"/>
      <c r="AFA70" s="802"/>
      <c r="AFB70" s="802"/>
      <c r="AFC70" s="802"/>
      <c r="AFD70" s="802"/>
      <c r="AFE70" s="802"/>
      <c r="AFF70" s="802"/>
      <c r="AFG70" s="802"/>
      <c r="AFH70" s="802"/>
      <c r="AFI70" s="802"/>
      <c r="AFJ70" s="802"/>
      <c r="AFK70" s="802"/>
      <c r="AFL70" s="802"/>
      <c r="AFM70" s="802"/>
      <c r="AFN70" s="802"/>
      <c r="AFO70" s="802"/>
      <c r="AFP70" s="802"/>
      <c r="AFQ70" s="802"/>
      <c r="AFR70" s="802"/>
      <c r="AFS70" s="802"/>
      <c r="AFT70" s="802"/>
      <c r="AFU70" s="802"/>
      <c r="AFV70" s="802"/>
      <c r="AFW70" s="802"/>
      <c r="AFX70" s="802"/>
      <c r="AFY70" s="802"/>
      <c r="AFZ70" s="802"/>
      <c r="AGA70" s="802"/>
      <c r="AGB70" s="802"/>
      <c r="AGC70" s="802"/>
      <c r="AGD70" s="802"/>
      <c r="AGE70" s="802"/>
      <c r="AGF70" s="802"/>
      <c r="AGG70" s="802"/>
      <c r="AGH70" s="802"/>
      <c r="AGI70" s="802"/>
      <c r="AGJ70" s="802"/>
      <c r="AGK70" s="802"/>
      <c r="AGL70" s="802"/>
      <c r="AGM70" s="802"/>
      <c r="AGN70" s="802"/>
      <c r="AGO70" s="802"/>
      <c r="AGP70" s="802"/>
      <c r="AGQ70" s="802"/>
      <c r="AGR70" s="802"/>
      <c r="AGS70" s="802"/>
      <c r="AGT70" s="802"/>
      <c r="AGU70" s="802"/>
      <c r="AGV70" s="802"/>
      <c r="AGW70" s="802"/>
      <c r="AGX70" s="802"/>
      <c r="AGY70" s="802"/>
      <c r="AGZ70" s="802"/>
      <c r="AHA70" s="802"/>
      <c r="AHB70" s="802"/>
      <c r="AHC70" s="802"/>
      <c r="AHD70" s="802"/>
      <c r="AHE70" s="802"/>
      <c r="AHF70" s="802"/>
      <c r="AHG70" s="802"/>
      <c r="AHH70" s="802"/>
      <c r="AHI70" s="802"/>
      <c r="AHJ70" s="802"/>
      <c r="AHK70" s="802"/>
      <c r="AHL70" s="802"/>
      <c r="AHM70" s="802"/>
      <c r="AHN70" s="802"/>
      <c r="AHO70" s="802"/>
      <c r="AHP70" s="802"/>
      <c r="AHQ70" s="802"/>
      <c r="AHR70" s="802"/>
      <c r="AHS70" s="802"/>
      <c r="AHT70" s="802"/>
      <c r="AHU70" s="802"/>
      <c r="AHV70" s="802"/>
      <c r="AHW70" s="802"/>
      <c r="AHX70" s="802"/>
      <c r="AHY70" s="802"/>
      <c r="AHZ70" s="802"/>
      <c r="AIA70" s="802"/>
      <c r="AIB70" s="802"/>
      <c r="AIC70" s="802"/>
      <c r="AID70" s="802"/>
      <c r="AIE70" s="802"/>
      <c r="AIF70" s="802"/>
      <c r="AIG70" s="802"/>
      <c r="AIH70" s="802"/>
      <c r="AII70" s="802"/>
      <c r="AIJ70" s="802"/>
      <c r="AQE70" s="802"/>
      <c r="AQF70" s="802"/>
      <c r="AQG70" s="802"/>
      <c r="AQH70" s="802"/>
      <c r="AQI70" s="802"/>
      <c r="AQJ70" s="802"/>
      <c r="AQK70" s="802"/>
      <c r="AQL70" s="802"/>
      <c r="AQM70" s="802"/>
      <c r="AQN70" s="802"/>
      <c r="AQO70" s="802"/>
      <c r="AQP70" s="802"/>
      <c r="AQQ70" s="802"/>
      <c r="AQR70" s="802"/>
      <c r="AQS70" s="802"/>
      <c r="AQT70" s="802"/>
      <c r="AQU70" s="802"/>
      <c r="AQV70" s="802"/>
      <c r="AQW70" s="802"/>
      <c r="AQX70" s="802"/>
      <c r="AQY70" s="802"/>
      <c r="AQZ70" s="802"/>
      <c r="ARA70" s="802"/>
      <c r="ARB70" s="802"/>
      <c r="ARC70" s="802"/>
      <c r="ARD70" s="802"/>
      <c r="ARE70" s="802"/>
      <c r="ARF70" s="802"/>
      <c r="ARG70" s="802"/>
      <c r="ARH70" s="802"/>
      <c r="ARI70" s="802"/>
      <c r="ARJ70" s="802"/>
      <c r="ARK70" s="802"/>
      <c r="ARL70" s="802"/>
      <c r="ARM70" s="802"/>
      <c r="ARN70" s="802"/>
      <c r="ARO70" s="802"/>
      <c r="ARP70" s="802"/>
      <c r="ARQ70" s="802"/>
      <c r="ARR70" s="802"/>
      <c r="ARS70" s="802"/>
      <c r="ART70" s="802"/>
      <c r="ARU70" s="802"/>
      <c r="ARV70" s="802"/>
      <c r="ARW70" s="802"/>
      <c r="ARX70" s="802"/>
      <c r="ARY70" s="802"/>
      <c r="ARZ70" s="802"/>
      <c r="ASA70" s="802"/>
      <c r="ASB70" s="802"/>
      <c r="ASC70" s="802"/>
      <c r="ASD70" s="802"/>
      <c r="ASE70" s="802"/>
      <c r="ASF70" s="802"/>
      <c r="ASG70" s="802"/>
      <c r="ASH70" s="802"/>
      <c r="ASI70" s="802"/>
      <c r="ASJ70" s="802"/>
      <c r="ASK70" s="802"/>
      <c r="ASL70" s="802"/>
      <c r="ATP70" s="802"/>
      <c r="ATQ70" s="802"/>
      <c r="ATR70" s="802"/>
      <c r="ATS70" s="802"/>
      <c r="ATT70" s="802"/>
      <c r="ATU70" s="802"/>
      <c r="ATV70" s="802"/>
      <c r="ATW70" s="802"/>
      <c r="ATX70" s="802"/>
      <c r="ATY70" s="802"/>
      <c r="ATZ70" s="802"/>
      <c r="AUA70" s="802"/>
      <c r="AUB70" s="802"/>
      <c r="AUC70" s="802"/>
      <c r="AUD70" s="802"/>
      <c r="AUE70" s="802"/>
      <c r="AUF70" s="802"/>
      <c r="AUG70" s="802"/>
      <c r="AUH70" s="802"/>
      <c r="AUI70" s="802"/>
      <c r="AUJ70" s="802"/>
      <c r="AUK70" s="802"/>
      <c r="AUL70" s="802"/>
      <c r="AUM70" s="802"/>
      <c r="AUN70" s="802"/>
      <c r="AUO70" s="802"/>
      <c r="AUP70" s="801"/>
      <c r="AUQ70" s="802"/>
      <c r="AUR70" s="801"/>
      <c r="AUS70" s="802"/>
      <c r="AUT70" s="801"/>
      <c r="AUU70" s="802"/>
      <c r="AUV70" s="802"/>
      <c r="AUW70" s="802"/>
      <c r="AUX70" s="802"/>
      <c r="AUY70" s="802"/>
      <c r="AUZ70" s="802"/>
      <c r="AVA70" s="802"/>
      <c r="AVB70" s="802"/>
      <c r="AVC70" s="802"/>
      <c r="AVD70" s="802"/>
      <c r="AVE70" s="802"/>
      <c r="AVF70" s="802"/>
      <c r="AVG70" s="802"/>
      <c r="AVH70" s="802"/>
      <c r="AVI70" s="802"/>
      <c r="AVJ70" s="808"/>
      <c r="AVK70" s="808"/>
      <c r="AVL70" s="808"/>
      <c r="AVM70" s="808"/>
      <c r="AVN70" s="808"/>
      <c r="AVO70" s="808"/>
      <c r="AVP70" s="808"/>
      <c r="AVQ70" s="808"/>
      <c r="AVR70" s="808"/>
      <c r="AVS70" s="808"/>
      <c r="AVT70" s="808"/>
      <c r="AVU70" s="809"/>
      <c r="AVV70" s="809"/>
      <c r="AVW70" s="809"/>
      <c r="AVX70" s="809"/>
      <c r="AVY70" s="809"/>
      <c r="AVZ70" s="809"/>
      <c r="AWA70" s="809"/>
      <c r="AWB70" s="809"/>
      <c r="AWC70" s="809"/>
      <c r="AWD70" s="809"/>
      <c r="AWE70" s="809"/>
      <c r="AWF70" s="809"/>
      <c r="AWG70" s="809"/>
      <c r="AWH70" s="809"/>
      <c r="AWI70" s="809"/>
      <c r="AWJ70" s="809"/>
      <c r="AWK70" s="809"/>
      <c r="AWL70" s="809"/>
      <c r="AWM70" s="809"/>
      <c r="AWN70" s="809"/>
      <c r="AWO70" s="809"/>
      <c r="AWP70" s="809"/>
      <c r="AWQ70" s="809"/>
      <c r="AWR70" s="808"/>
      <c r="AWS70" s="761"/>
      <c r="AWT70" s="808"/>
      <c r="AWU70" s="809"/>
      <c r="AWV70" s="809"/>
      <c r="AWW70" s="809"/>
      <c r="AWX70" s="809"/>
      <c r="AWY70" s="809"/>
      <c r="AWZ70" s="809"/>
      <c r="AXA70" s="809"/>
      <c r="AXB70" s="809"/>
      <c r="AXC70" s="809"/>
      <c r="AXD70" s="809"/>
      <c r="AXE70" s="809"/>
      <c r="AXF70" s="809"/>
      <c r="AXG70" s="809"/>
      <c r="AXH70" s="809"/>
      <c r="AXI70" s="809"/>
      <c r="AXJ70" s="809"/>
      <c r="AXK70" s="809"/>
      <c r="AXL70" s="809"/>
      <c r="AXM70" s="809"/>
      <c r="AXN70" s="809"/>
      <c r="AXO70" s="809"/>
      <c r="AXP70" s="809"/>
      <c r="AXQ70" s="809"/>
      <c r="AXR70" s="809"/>
      <c r="AXS70" s="809"/>
      <c r="AXT70" s="809"/>
      <c r="AXU70" s="809"/>
      <c r="AXV70" s="809"/>
      <c r="AXW70" s="809"/>
      <c r="AXX70" s="809"/>
      <c r="AXY70" s="809"/>
      <c r="AXZ70" s="809"/>
      <c r="AYA70" s="809"/>
      <c r="AYB70" s="809"/>
      <c r="AYC70" s="809"/>
      <c r="AYD70" s="808"/>
      <c r="AYE70" s="808"/>
      <c r="AYF70" s="809"/>
      <c r="AYG70" s="808"/>
      <c r="AYH70" s="810"/>
      <c r="AYI70" s="810"/>
      <c r="AYJ70" s="810"/>
      <c r="AYK70" s="810"/>
      <c r="AYL70" s="810"/>
      <c r="AYM70" s="810"/>
      <c r="AYN70" s="810"/>
      <c r="AYO70" s="810"/>
      <c r="AYP70" s="810"/>
      <c r="AYQ70" s="810"/>
      <c r="AYR70" s="810"/>
      <c r="AYS70" s="810"/>
      <c r="AYT70" s="810"/>
      <c r="AYU70" s="810"/>
      <c r="AYV70" s="810"/>
      <c r="AYW70" s="810"/>
      <c r="AYX70" s="810"/>
      <c r="AYY70" s="810"/>
      <c r="AYZ70" s="810"/>
      <c r="AZA70" s="810"/>
      <c r="AZB70" s="810"/>
      <c r="AZC70" s="810"/>
      <c r="AZD70" s="810"/>
      <c r="AZE70" s="810"/>
      <c r="AZF70" s="810"/>
      <c r="AZG70" s="810"/>
      <c r="AZH70" s="810"/>
      <c r="AZI70" s="810"/>
      <c r="AZJ70" s="810"/>
      <c r="AZK70" s="810"/>
      <c r="AZL70" s="810"/>
      <c r="AZM70" s="810"/>
      <c r="AZN70" s="810"/>
      <c r="AZO70" s="810"/>
      <c r="AZP70" s="809"/>
      <c r="AZQ70" s="802"/>
      <c r="AZR70" s="802"/>
      <c r="AZS70" s="802"/>
    </row>
    <row r="71" spans="45:920 1123:1371" s="793" customFormat="1" ht="13.5">
      <c r="AS71" s="802"/>
      <c r="AT71" s="802"/>
      <c r="AU71" s="802"/>
      <c r="AV71" s="802"/>
      <c r="AW71" s="802"/>
      <c r="AX71" s="802"/>
      <c r="AY71" s="802"/>
      <c r="AZ71" s="802"/>
      <c r="BA71" s="802"/>
      <c r="BB71" s="802"/>
      <c r="BC71" s="802"/>
      <c r="BD71" s="802"/>
      <c r="BE71" s="802"/>
      <c r="BF71" s="802"/>
      <c r="BG71" s="802"/>
      <c r="BH71" s="802"/>
      <c r="BI71" s="802"/>
      <c r="BJ71" s="802"/>
      <c r="BK71" s="802"/>
      <c r="BL71" s="802"/>
      <c r="BM71" s="802"/>
      <c r="BN71" s="802"/>
      <c r="BO71" s="802"/>
      <c r="BP71" s="802"/>
      <c r="BQ71" s="802"/>
      <c r="BR71" s="802"/>
      <c r="BS71" s="802"/>
      <c r="BT71" s="802"/>
      <c r="BU71" s="802"/>
      <c r="BV71" s="802"/>
      <c r="BW71" s="802"/>
      <c r="BX71" s="802"/>
      <c r="BY71" s="802"/>
      <c r="BZ71" s="802"/>
      <c r="CA71" s="802"/>
      <c r="CB71" s="802"/>
      <c r="CC71" s="802"/>
      <c r="CD71" s="802"/>
      <c r="CE71" s="802"/>
      <c r="CF71" s="802"/>
      <c r="CG71" s="802"/>
      <c r="CH71" s="802"/>
      <c r="CI71" s="802"/>
      <c r="CJ71" s="802"/>
      <c r="CK71" s="802"/>
      <c r="CL71" s="802"/>
      <c r="CM71" s="802"/>
      <c r="CN71" s="802"/>
      <c r="CO71" s="802"/>
      <c r="CP71" s="802"/>
      <c r="CQ71" s="802"/>
      <c r="CR71" s="802"/>
      <c r="CS71" s="802"/>
      <c r="CT71" s="802"/>
      <c r="CU71" s="802"/>
      <c r="CV71" s="802"/>
      <c r="CW71" s="802"/>
      <c r="CX71" s="802"/>
      <c r="CY71" s="802"/>
      <c r="CZ71" s="802"/>
      <c r="DA71" s="802"/>
      <c r="DB71" s="802"/>
      <c r="DC71" s="802"/>
      <c r="DD71" s="802"/>
      <c r="DE71" s="802"/>
      <c r="DF71" s="802"/>
      <c r="DG71" s="802"/>
      <c r="DH71" s="802"/>
      <c r="DI71" s="802"/>
      <c r="DJ71" s="802"/>
      <c r="DK71" s="802"/>
      <c r="DL71" s="802"/>
      <c r="DM71" s="802"/>
      <c r="DN71" s="802"/>
      <c r="DO71" s="802"/>
      <c r="DP71" s="802"/>
      <c r="DQ71" s="802"/>
      <c r="DR71" s="802"/>
      <c r="DS71" s="802"/>
      <c r="DT71" s="802"/>
      <c r="DU71" s="802"/>
      <c r="DV71" s="802"/>
      <c r="DW71" s="802"/>
      <c r="DX71" s="802"/>
      <c r="DY71" s="802"/>
      <c r="DZ71" s="802"/>
      <c r="EA71" s="802"/>
      <c r="EB71" s="802"/>
      <c r="EC71" s="802"/>
      <c r="ED71" s="802"/>
      <c r="EE71" s="802"/>
      <c r="EF71" s="802"/>
      <c r="EG71" s="802"/>
      <c r="EH71" s="802"/>
      <c r="EI71" s="802"/>
      <c r="EJ71" s="802"/>
      <c r="EK71" s="802"/>
      <c r="EL71" s="802"/>
      <c r="EM71" s="802"/>
      <c r="EN71" s="802"/>
      <c r="EO71" s="802"/>
      <c r="EP71" s="802"/>
      <c r="EQ71" s="802"/>
      <c r="ER71" s="802"/>
      <c r="ES71" s="802"/>
      <c r="ET71" s="802"/>
      <c r="EU71" s="802"/>
      <c r="EV71" s="802"/>
      <c r="EW71" s="802"/>
      <c r="EX71" s="802"/>
      <c r="EY71" s="802"/>
      <c r="EZ71" s="802"/>
      <c r="FA71" s="802"/>
      <c r="FB71" s="802"/>
      <c r="FC71" s="802"/>
      <c r="FD71" s="802"/>
      <c r="FE71" s="802"/>
      <c r="FF71" s="802"/>
      <c r="FG71" s="802"/>
      <c r="FH71" s="802"/>
      <c r="FI71" s="802"/>
      <c r="FJ71" s="802"/>
      <c r="FK71" s="802"/>
      <c r="FL71" s="802"/>
      <c r="FM71" s="802"/>
      <c r="FN71" s="802"/>
      <c r="FO71" s="802"/>
      <c r="FP71" s="802"/>
      <c r="FQ71" s="802"/>
      <c r="FR71" s="802"/>
      <c r="FS71" s="802"/>
      <c r="FT71" s="802"/>
      <c r="FU71" s="802"/>
      <c r="FV71" s="802"/>
      <c r="FW71" s="802"/>
      <c r="FX71" s="802"/>
      <c r="FY71" s="802"/>
      <c r="FZ71" s="802"/>
      <c r="GA71" s="802"/>
      <c r="GB71" s="802"/>
      <c r="GC71" s="802"/>
      <c r="GD71" s="802"/>
      <c r="GE71" s="802"/>
      <c r="GF71" s="802"/>
      <c r="GG71" s="802"/>
      <c r="GH71" s="802"/>
      <c r="GI71" s="802"/>
      <c r="GJ71" s="802"/>
      <c r="GK71" s="802"/>
      <c r="GL71" s="802"/>
      <c r="GM71" s="802"/>
      <c r="GN71" s="802"/>
      <c r="GO71" s="802"/>
      <c r="GP71" s="802"/>
      <c r="GQ71" s="802"/>
      <c r="GR71" s="802"/>
      <c r="GS71" s="802"/>
      <c r="GT71" s="802"/>
      <c r="GU71" s="802"/>
      <c r="GV71" s="802"/>
      <c r="GW71" s="802"/>
      <c r="GX71" s="802"/>
      <c r="GY71" s="802"/>
      <c r="GZ71" s="802"/>
      <c r="HA71" s="802"/>
      <c r="HB71" s="802"/>
      <c r="HC71" s="802"/>
      <c r="HD71" s="802"/>
      <c r="HE71" s="802"/>
      <c r="HF71" s="802"/>
      <c r="HG71" s="802"/>
      <c r="HH71" s="802"/>
      <c r="HI71" s="802"/>
      <c r="HJ71" s="802"/>
      <c r="HK71" s="802"/>
      <c r="HL71" s="802"/>
      <c r="HM71" s="802"/>
      <c r="HN71" s="802"/>
      <c r="HO71" s="802"/>
      <c r="HP71" s="802"/>
      <c r="HQ71" s="802"/>
      <c r="HR71" s="802"/>
      <c r="HS71" s="802"/>
      <c r="HT71" s="802"/>
      <c r="HU71" s="802"/>
      <c r="HV71" s="802"/>
      <c r="HW71" s="802"/>
      <c r="HX71" s="802"/>
      <c r="HY71" s="802"/>
      <c r="HZ71" s="802"/>
      <c r="IA71" s="802"/>
      <c r="IB71" s="802"/>
      <c r="IC71" s="802"/>
      <c r="ID71" s="802"/>
      <c r="IE71" s="802"/>
      <c r="IF71" s="802"/>
      <c r="IG71" s="802"/>
      <c r="IH71" s="802"/>
      <c r="II71" s="802"/>
      <c r="IJ71" s="802"/>
      <c r="IK71" s="802"/>
      <c r="IL71" s="802"/>
      <c r="IM71" s="802"/>
      <c r="IN71" s="802"/>
      <c r="IO71" s="802"/>
      <c r="IP71" s="802"/>
      <c r="IQ71" s="802"/>
      <c r="IR71" s="802"/>
      <c r="IS71" s="802"/>
      <c r="IT71" s="802"/>
      <c r="IU71" s="802"/>
      <c r="IV71" s="802"/>
      <c r="IW71" s="802"/>
      <c r="IX71" s="802"/>
      <c r="IY71" s="802"/>
      <c r="IZ71" s="802"/>
      <c r="JA71" s="802"/>
      <c r="JB71" s="802"/>
      <c r="JC71" s="802"/>
      <c r="JD71" s="802"/>
      <c r="JE71" s="802"/>
      <c r="JF71" s="802"/>
      <c r="JG71" s="802"/>
      <c r="JH71" s="802"/>
      <c r="JI71" s="802"/>
      <c r="JJ71" s="802"/>
      <c r="JK71" s="802"/>
      <c r="JL71" s="802"/>
      <c r="JM71" s="802"/>
      <c r="JN71" s="802"/>
      <c r="JO71" s="802"/>
      <c r="JP71" s="802"/>
      <c r="JQ71" s="802"/>
      <c r="JR71" s="802"/>
      <c r="JS71" s="802"/>
      <c r="JT71" s="802"/>
      <c r="JU71" s="802"/>
      <c r="JV71" s="802"/>
      <c r="JW71" s="802"/>
      <c r="JX71" s="802"/>
      <c r="JY71" s="802"/>
      <c r="JZ71" s="802"/>
      <c r="KA71" s="802"/>
      <c r="KB71" s="802"/>
      <c r="KC71" s="802"/>
      <c r="KD71" s="802"/>
      <c r="KE71" s="802"/>
      <c r="KF71" s="802"/>
      <c r="KG71" s="802"/>
      <c r="KH71" s="802"/>
      <c r="KI71" s="802"/>
      <c r="KJ71" s="802"/>
      <c r="KK71" s="802"/>
      <c r="KL71" s="802"/>
      <c r="KM71" s="802"/>
      <c r="KN71" s="802"/>
      <c r="KO71" s="802"/>
      <c r="KP71" s="802"/>
      <c r="KQ71" s="802"/>
      <c r="KR71" s="802"/>
      <c r="KS71" s="802"/>
      <c r="KT71" s="802"/>
      <c r="KU71" s="802"/>
      <c r="KV71" s="802"/>
      <c r="KW71" s="802"/>
      <c r="KX71" s="802"/>
      <c r="KY71" s="802"/>
      <c r="KZ71" s="802"/>
      <c r="LA71" s="802"/>
      <c r="LB71" s="802"/>
      <c r="LC71" s="802"/>
      <c r="LD71" s="802"/>
      <c r="LE71" s="802"/>
      <c r="LF71" s="802"/>
      <c r="LG71" s="802"/>
      <c r="LH71" s="802"/>
      <c r="LI71" s="802"/>
      <c r="LJ71" s="802"/>
      <c r="LK71" s="802"/>
      <c r="LL71" s="802"/>
      <c r="LM71" s="802"/>
      <c r="LN71" s="802"/>
      <c r="LO71" s="802"/>
      <c r="LP71" s="802"/>
      <c r="LQ71" s="802"/>
      <c r="LR71" s="802"/>
      <c r="LS71" s="802"/>
      <c r="LT71" s="802"/>
      <c r="LU71" s="802"/>
      <c r="LV71" s="802"/>
      <c r="LW71" s="802"/>
      <c r="LX71" s="802"/>
      <c r="LY71" s="802"/>
      <c r="LZ71" s="802"/>
      <c r="MA71" s="802"/>
      <c r="MB71" s="802"/>
      <c r="MC71" s="802"/>
      <c r="MD71" s="802"/>
      <c r="ME71" s="802"/>
      <c r="MF71" s="802"/>
      <c r="MG71" s="802"/>
      <c r="MH71" s="802"/>
      <c r="MI71" s="802"/>
      <c r="MJ71" s="802"/>
      <c r="MK71" s="802"/>
      <c r="ML71" s="802"/>
      <c r="MM71" s="802"/>
      <c r="MN71" s="802"/>
      <c r="MO71" s="802"/>
      <c r="MP71" s="802"/>
      <c r="MQ71" s="802"/>
      <c r="MR71" s="802"/>
      <c r="MS71" s="802"/>
      <c r="MT71" s="802"/>
      <c r="MU71" s="802"/>
      <c r="MV71" s="802"/>
      <c r="MW71" s="802"/>
      <c r="MX71" s="802"/>
      <c r="MY71" s="802"/>
      <c r="MZ71" s="802"/>
      <c r="NA71" s="802"/>
      <c r="NB71" s="802"/>
      <c r="NC71" s="802"/>
      <c r="ND71" s="802"/>
      <c r="NE71" s="802"/>
      <c r="NF71" s="802"/>
      <c r="NG71" s="802"/>
      <c r="NH71" s="802"/>
      <c r="NI71" s="802"/>
      <c r="NJ71" s="802"/>
      <c r="NK71" s="802"/>
      <c r="NL71" s="802"/>
      <c r="NM71" s="802"/>
      <c r="NN71" s="802"/>
      <c r="NO71" s="802"/>
      <c r="NP71" s="802"/>
      <c r="NQ71" s="802"/>
      <c r="NR71" s="802"/>
      <c r="NS71" s="802"/>
      <c r="NT71" s="802"/>
      <c r="NU71" s="802"/>
      <c r="NV71" s="802"/>
      <c r="NW71" s="802"/>
      <c r="NX71" s="802"/>
      <c r="NY71" s="802"/>
      <c r="NZ71" s="802"/>
      <c r="OA71" s="802"/>
      <c r="OB71" s="802"/>
      <c r="OC71" s="802"/>
      <c r="OD71" s="802"/>
      <c r="OE71" s="802"/>
      <c r="OF71" s="802"/>
      <c r="OG71" s="802"/>
      <c r="OH71" s="802"/>
      <c r="OI71" s="802"/>
      <c r="OJ71" s="802"/>
      <c r="OK71" s="802"/>
      <c r="OL71" s="802"/>
      <c r="OM71" s="802"/>
      <c r="ON71" s="802"/>
      <c r="OO71" s="802"/>
      <c r="OP71" s="802"/>
      <c r="OQ71" s="802"/>
      <c r="OR71" s="802"/>
      <c r="OS71" s="802"/>
      <c r="OT71" s="802"/>
      <c r="OU71" s="802"/>
      <c r="OV71" s="802"/>
      <c r="OW71" s="802"/>
      <c r="OX71" s="802"/>
      <c r="OY71" s="802"/>
      <c r="OZ71" s="802"/>
      <c r="PA71" s="802"/>
      <c r="PB71" s="802"/>
      <c r="PC71" s="802"/>
      <c r="PD71" s="802"/>
      <c r="PE71" s="802"/>
      <c r="PF71" s="802"/>
      <c r="PG71" s="802"/>
      <c r="PH71" s="802"/>
      <c r="PI71" s="802"/>
      <c r="PJ71" s="802"/>
      <c r="PK71" s="802"/>
      <c r="PL71" s="802"/>
      <c r="PM71" s="802"/>
      <c r="PN71" s="802"/>
      <c r="PO71" s="802"/>
      <c r="PP71" s="802"/>
      <c r="PQ71" s="802"/>
      <c r="PR71" s="802"/>
      <c r="PS71" s="802"/>
      <c r="PT71" s="802"/>
      <c r="PU71" s="802"/>
      <c r="PV71" s="802"/>
      <c r="PW71" s="802"/>
      <c r="PX71" s="802"/>
      <c r="PY71" s="802"/>
      <c r="PZ71" s="802"/>
      <c r="QA71" s="802"/>
      <c r="QB71" s="802"/>
      <c r="QC71" s="802"/>
      <c r="QD71" s="802"/>
      <c r="QE71" s="802"/>
      <c r="QF71" s="802"/>
      <c r="QG71" s="802"/>
      <c r="QH71" s="802"/>
      <c r="QI71" s="802"/>
      <c r="QJ71" s="802"/>
      <c r="QK71" s="802"/>
      <c r="QL71" s="802"/>
      <c r="QM71" s="802"/>
      <c r="QN71" s="802"/>
      <c r="QO71" s="802"/>
      <c r="QP71" s="802"/>
      <c r="QQ71" s="802"/>
      <c r="QR71" s="802"/>
      <c r="QS71" s="802"/>
      <c r="QT71" s="802"/>
      <c r="QU71" s="802"/>
      <c r="QV71" s="802"/>
      <c r="QW71" s="802"/>
      <c r="QX71" s="802"/>
      <c r="QY71" s="802"/>
      <c r="QZ71" s="802"/>
      <c r="RA71" s="802"/>
      <c r="RB71" s="802"/>
      <c r="RC71" s="802"/>
      <c r="RD71" s="802"/>
      <c r="RE71" s="802"/>
      <c r="RF71" s="802"/>
      <c r="RG71" s="802"/>
      <c r="RH71" s="802"/>
      <c r="RI71" s="802"/>
      <c r="RJ71" s="802"/>
      <c r="RK71" s="802"/>
      <c r="RL71" s="802"/>
      <c r="RM71" s="802"/>
      <c r="RN71" s="802"/>
      <c r="RO71" s="802"/>
      <c r="RP71" s="802"/>
      <c r="RQ71" s="802"/>
      <c r="RR71" s="802"/>
      <c r="RS71" s="802"/>
      <c r="RT71" s="802"/>
      <c r="RU71" s="802"/>
      <c r="RV71" s="802"/>
      <c r="RW71" s="802"/>
      <c r="RX71" s="802"/>
      <c r="RY71" s="802"/>
      <c r="RZ71" s="802"/>
      <c r="SA71" s="802"/>
      <c r="SB71" s="802"/>
      <c r="SC71" s="802"/>
      <c r="SD71" s="802"/>
      <c r="SE71" s="802"/>
      <c r="SF71" s="802"/>
      <c r="SG71" s="802"/>
      <c r="SH71" s="802"/>
      <c r="SI71" s="802"/>
      <c r="SJ71" s="802"/>
      <c r="SK71" s="802"/>
      <c r="SL71" s="802"/>
      <c r="SM71" s="802"/>
      <c r="SN71" s="802"/>
      <c r="SO71" s="802"/>
      <c r="SP71" s="802"/>
      <c r="SQ71" s="802"/>
      <c r="SR71" s="802"/>
      <c r="SS71" s="802"/>
      <c r="ST71" s="802"/>
      <c r="SU71" s="802"/>
      <c r="SV71" s="802"/>
      <c r="SW71" s="802"/>
      <c r="SX71" s="802"/>
      <c r="SY71" s="802"/>
      <c r="SZ71" s="802"/>
      <c r="TA71" s="802"/>
      <c r="TB71" s="802"/>
      <c r="TC71" s="802"/>
      <c r="TD71" s="802"/>
      <c r="TE71" s="802"/>
      <c r="TF71" s="802"/>
      <c r="TG71" s="802"/>
      <c r="TH71" s="802"/>
      <c r="TI71" s="802"/>
      <c r="TJ71" s="802"/>
      <c r="TK71" s="802"/>
      <c r="TL71" s="802"/>
      <c r="TM71" s="802"/>
      <c r="TN71" s="802"/>
      <c r="TO71" s="802"/>
      <c r="TP71" s="802"/>
      <c r="TQ71" s="802"/>
      <c r="TR71" s="802"/>
      <c r="TS71" s="802"/>
      <c r="TT71" s="802"/>
      <c r="TU71" s="802"/>
      <c r="TV71" s="802"/>
      <c r="TW71" s="802"/>
      <c r="TX71" s="802"/>
      <c r="TY71" s="802"/>
      <c r="TZ71" s="802"/>
      <c r="UA71" s="802"/>
      <c r="UB71" s="802"/>
      <c r="UC71" s="802"/>
      <c r="UD71" s="802"/>
      <c r="UE71" s="802"/>
      <c r="UF71" s="802"/>
      <c r="UG71" s="802"/>
      <c r="UH71" s="802"/>
      <c r="UI71" s="802"/>
      <c r="UJ71" s="802"/>
      <c r="UK71" s="802"/>
      <c r="UL71" s="802"/>
      <c r="UM71" s="802"/>
      <c r="UN71" s="802"/>
      <c r="UO71" s="802"/>
      <c r="UP71" s="802"/>
      <c r="UQ71" s="802"/>
      <c r="UR71" s="802"/>
      <c r="US71" s="802"/>
      <c r="UT71" s="802"/>
      <c r="UU71" s="802"/>
      <c r="UV71" s="802"/>
      <c r="UW71" s="802"/>
      <c r="UX71" s="802"/>
      <c r="UY71" s="802"/>
      <c r="UZ71" s="802"/>
      <c r="VA71" s="802"/>
      <c r="VB71" s="802"/>
      <c r="VC71" s="802"/>
      <c r="VD71" s="802"/>
      <c r="VE71" s="802"/>
      <c r="VF71" s="802"/>
      <c r="VG71" s="802"/>
      <c r="VH71" s="802"/>
      <c r="VI71" s="802"/>
      <c r="VJ71" s="802"/>
      <c r="VK71" s="802"/>
      <c r="VL71" s="802"/>
      <c r="VM71" s="802"/>
      <c r="VN71" s="802"/>
      <c r="VO71" s="802"/>
      <c r="VP71" s="802"/>
      <c r="VQ71" s="802"/>
      <c r="VR71" s="802"/>
      <c r="VS71" s="802"/>
      <c r="VT71" s="802"/>
      <c r="VU71" s="802"/>
      <c r="VV71" s="802"/>
      <c r="VW71" s="802"/>
      <c r="VX71" s="802"/>
      <c r="VY71" s="802"/>
      <c r="VZ71" s="802"/>
      <c r="WA71" s="802"/>
      <c r="WB71" s="802"/>
      <c r="WC71" s="802"/>
      <c r="WD71" s="802"/>
      <c r="WE71" s="802"/>
      <c r="WF71" s="802"/>
      <c r="WG71" s="802"/>
      <c r="WH71" s="802"/>
      <c r="WI71" s="802"/>
      <c r="WJ71" s="802"/>
      <c r="WK71" s="802"/>
      <c r="WL71" s="802"/>
      <c r="WM71" s="802"/>
      <c r="WN71" s="802"/>
      <c r="WO71" s="802"/>
      <c r="WP71" s="802"/>
      <c r="WQ71" s="802"/>
      <c r="WR71" s="802"/>
      <c r="WS71" s="802"/>
      <c r="WT71" s="802"/>
      <c r="WU71" s="802"/>
      <c r="WV71" s="802"/>
      <c r="WW71" s="802"/>
      <c r="WX71" s="802"/>
      <c r="WY71" s="802"/>
      <c r="WZ71" s="802"/>
      <c r="XA71" s="802"/>
      <c r="XB71" s="802"/>
      <c r="XC71" s="802"/>
      <c r="XD71" s="802"/>
      <c r="XE71" s="802"/>
      <c r="XF71" s="802"/>
      <c r="XG71" s="802"/>
      <c r="XH71" s="802"/>
      <c r="XI71" s="802"/>
      <c r="XJ71" s="802"/>
      <c r="XK71" s="802"/>
      <c r="XL71" s="802"/>
      <c r="XM71" s="802"/>
      <c r="XN71" s="802"/>
      <c r="XO71" s="802"/>
      <c r="XP71" s="802"/>
      <c r="XQ71" s="802"/>
      <c r="XR71" s="802"/>
      <c r="XS71" s="802"/>
      <c r="XT71" s="802"/>
      <c r="XU71" s="802"/>
      <c r="XV71" s="802"/>
      <c r="XW71" s="802"/>
      <c r="XX71" s="802"/>
      <c r="XY71" s="802"/>
      <c r="XZ71" s="802"/>
      <c r="YA71" s="802"/>
      <c r="YB71" s="802"/>
      <c r="YC71" s="802"/>
      <c r="YD71" s="802"/>
      <c r="YE71" s="802"/>
      <c r="YF71" s="802"/>
      <c r="YG71" s="802"/>
      <c r="YH71" s="802"/>
      <c r="YI71" s="802"/>
      <c r="YJ71" s="802"/>
      <c r="YK71" s="802"/>
      <c r="YL71" s="802"/>
      <c r="YM71" s="802"/>
      <c r="YN71" s="802"/>
      <c r="YO71" s="802"/>
      <c r="YP71" s="802"/>
      <c r="YQ71" s="802"/>
      <c r="YR71" s="802"/>
      <c r="YS71" s="802"/>
      <c r="YT71" s="802"/>
      <c r="YU71" s="802"/>
      <c r="YV71" s="802"/>
      <c r="YW71" s="802"/>
      <c r="YX71" s="802"/>
      <c r="YY71" s="802"/>
      <c r="YZ71" s="802"/>
      <c r="ZA71" s="802"/>
      <c r="ZB71" s="802"/>
      <c r="ZC71" s="802"/>
      <c r="ZD71" s="802"/>
      <c r="ZE71" s="802"/>
      <c r="ZF71" s="802"/>
      <c r="ZG71" s="802"/>
      <c r="ZH71" s="802"/>
      <c r="ZI71" s="802"/>
      <c r="ZJ71" s="802"/>
      <c r="ZK71" s="802"/>
      <c r="ZL71" s="802"/>
      <c r="ZM71" s="802"/>
      <c r="ZN71" s="802"/>
      <c r="ZO71" s="802"/>
      <c r="ZP71" s="802"/>
      <c r="ZQ71" s="802"/>
      <c r="ZR71" s="802"/>
      <c r="ZS71" s="802"/>
      <c r="ZT71" s="802"/>
      <c r="ZU71" s="802"/>
      <c r="ZV71" s="802"/>
      <c r="ZW71" s="802"/>
      <c r="ZX71" s="802"/>
      <c r="ZY71" s="802"/>
      <c r="ZZ71" s="802"/>
      <c r="AAA71" s="802"/>
      <c r="AAB71" s="802"/>
      <c r="AAC71" s="802"/>
      <c r="AAD71" s="802"/>
      <c r="AAE71" s="802"/>
      <c r="AAF71" s="802"/>
      <c r="AAG71" s="802"/>
      <c r="AAH71" s="802"/>
      <c r="AAI71" s="802"/>
      <c r="AAJ71" s="802"/>
      <c r="AAK71" s="802"/>
      <c r="AAL71" s="802"/>
      <c r="AAM71" s="802"/>
      <c r="AAN71" s="802"/>
      <c r="AAO71" s="802"/>
      <c r="AAP71" s="802"/>
      <c r="AAQ71" s="802"/>
      <c r="AAR71" s="802"/>
      <c r="AAS71" s="802"/>
      <c r="AAT71" s="802"/>
      <c r="AAU71" s="802"/>
      <c r="AAV71" s="802"/>
      <c r="AAW71" s="802"/>
      <c r="AAX71" s="802"/>
      <c r="AAY71" s="802"/>
      <c r="AAZ71" s="802"/>
      <c r="ABA71" s="802"/>
      <c r="ABB71" s="802"/>
      <c r="ABC71" s="802"/>
      <c r="ABD71" s="802"/>
      <c r="ABE71" s="802"/>
      <c r="ABF71" s="802"/>
      <c r="ABG71" s="802"/>
      <c r="ABH71" s="802"/>
      <c r="ABI71" s="802"/>
      <c r="ABJ71" s="802"/>
      <c r="ABK71" s="802"/>
      <c r="ABL71" s="802"/>
      <c r="ABM71" s="802"/>
      <c r="ABN71" s="802"/>
      <c r="ABO71" s="802"/>
      <c r="ABP71" s="802"/>
      <c r="ABQ71" s="802"/>
      <c r="ABR71" s="802"/>
      <c r="ABS71" s="802"/>
      <c r="ABT71" s="802"/>
      <c r="ABU71" s="802"/>
      <c r="ABV71" s="802"/>
      <c r="ABW71" s="802"/>
      <c r="ABX71" s="802"/>
      <c r="ABY71" s="802"/>
      <c r="ABZ71" s="802"/>
      <c r="ACA71" s="802"/>
      <c r="ACB71" s="802"/>
      <c r="ACC71" s="802"/>
      <c r="ACD71" s="802"/>
      <c r="ACE71" s="802"/>
      <c r="ACF71" s="802"/>
      <c r="ACG71" s="802"/>
      <c r="ACH71" s="802"/>
      <c r="ACI71" s="802"/>
      <c r="ACJ71" s="802"/>
      <c r="ACK71" s="802"/>
      <c r="ACL71" s="802"/>
      <c r="ACM71" s="802"/>
      <c r="ACN71" s="802"/>
      <c r="ACO71" s="802"/>
      <c r="ACP71" s="802"/>
      <c r="ACQ71" s="802"/>
      <c r="ACR71" s="802"/>
      <c r="ACS71" s="802"/>
      <c r="ACT71" s="802"/>
      <c r="ACU71" s="802"/>
      <c r="ACV71" s="802"/>
      <c r="ACW71" s="802"/>
      <c r="ACX71" s="802"/>
      <c r="ACY71" s="802"/>
      <c r="ACZ71" s="802"/>
      <c r="ADA71" s="802"/>
      <c r="ADB71" s="802"/>
      <c r="ADC71" s="802"/>
      <c r="ADD71" s="802"/>
      <c r="ADE71" s="802"/>
      <c r="ADF71" s="802"/>
      <c r="ADG71" s="802"/>
      <c r="ADH71" s="802"/>
      <c r="ADI71" s="802"/>
      <c r="ADJ71" s="802"/>
      <c r="ADK71" s="802"/>
      <c r="ADL71" s="802"/>
      <c r="ADM71" s="802"/>
      <c r="ADN71" s="802"/>
      <c r="ADO71" s="802"/>
      <c r="ADP71" s="802"/>
      <c r="ADQ71" s="802"/>
      <c r="ADR71" s="802"/>
      <c r="ADS71" s="802"/>
      <c r="ADT71" s="802"/>
      <c r="ADU71" s="802"/>
      <c r="ADV71" s="802"/>
      <c r="ADW71" s="802"/>
      <c r="ADX71" s="802"/>
      <c r="ADY71" s="802"/>
      <c r="ADZ71" s="802"/>
      <c r="AEA71" s="802"/>
      <c r="AEB71" s="802"/>
      <c r="AEC71" s="802"/>
      <c r="AED71" s="802"/>
      <c r="AEE71" s="802"/>
      <c r="AEF71" s="802"/>
      <c r="AEG71" s="802"/>
      <c r="AEH71" s="802"/>
      <c r="AEI71" s="802"/>
      <c r="AEJ71" s="802"/>
      <c r="AEK71" s="802"/>
      <c r="AEL71" s="802"/>
      <c r="AEM71" s="802"/>
      <c r="AEN71" s="802"/>
      <c r="AEO71" s="802"/>
      <c r="AEP71" s="802"/>
      <c r="AEQ71" s="802"/>
      <c r="AER71" s="802"/>
      <c r="AES71" s="802"/>
      <c r="AET71" s="802"/>
      <c r="AEU71" s="802"/>
      <c r="AEV71" s="802"/>
      <c r="AEW71" s="802"/>
      <c r="AEX71" s="802"/>
      <c r="AEY71" s="802"/>
      <c r="AEZ71" s="802"/>
      <c r="AFA71" s="802"/>
      <c r="AFB71" s="802"/>
      <c r="AFC71" s="802"/>
      <c r="AFD71" s="802"/>
      <c r="AFE71" s="802"/>
      <c r="AFF71" s="802"/>
      <c r="AFG71" s="802"/>
      <c r="AFH71" s="802"/>
      <c r="AFI71" s="802"/>
      <c r="AFJ71" s="802"/>
      <c r="AFK71" s="802"/>
      <c r="AFL71" s="802"/>
      <c r="AFM71" s="802"/>
      <c r="AFN71" s="802"/>
      <c r="AFO71" s="802"/>
      <c r="AFP71" s="802"/>
      <c r="AFQ71" s="802"/>
      <c r="AFR71" s="802"/>
      <c r="AFS71" s="802"/>
      <c r="AFT71" s="802"/>
      <c r="AFU71" s="802"/>
      <c r="AFV71" s="802"/>
      <c r="AFW71" s="802"/>
      <c r="AFX71" s="802"/>
      <c r="AFY71" s="802"/>
      <c r="AFZ71" s="802"/>
      <c r="AGA71" s="802"/>
      <c r="AGB71" s="802"/>
      <c r="AGC71" s="802"/>
      <c r="AGD71" s="802"/>
      <c r="AGE71" s="802"/>
      <c r="AGF71" s="802"/>
      <c r="AGG71" s="802"/>
      <c r="AGH71" s="802"/>
      <c r="AGI71" s="802"/>
      <c r="AGJ71" s="802"/>
      <c r="AGK71" s="802"/>
      <c r="AGL71" s="802"/>
      <c r="AGM71" s="802"/>
      <c r="AGN71" s="802"/>
      <c r="AGO71" s="802"/>
      <c r="AGP71" s="802"/>
      <c r="AGQ71" s="802"/>
      <c r="AGR71" s="802"/>
      <c r="AGS71" s="802"/>
      <c r="AGT71" s="802"/>
      <c r="AGU71" s="802"/>
      <c r="AGV71" s="802"/>
      <c r="AGW71" s="802"/>
      <c r="AGX71" s="802"/>
      <c r="AGY71" s="802"/>
      <c r="AGZ71" s="802"/>
      <c r="AHA71" s="802"/>
      <c r="AHB71" s="802"/>
      <c r="AHC71" s="802"/>
      <c r="AHD71" s="802"/>
      <c r="AHE71" s="802"/>
      <c r="AHF71" s="802"/>
      <c r="AHG71" s="802"/>
      <c r="AHH71" s="802"/>
      <c r="AHI71" s="802"/>
      <c r="AHJ71" s="802"/>
      <c r="AHK71" s="802"/>
      <c r="AHL71" s="802"/>
      <c r="AHM71" s="802"/>
      <c r="AHN71" s="802"/>
      <c r="AHO71" s="802"/>
      <c r="AHP71" s="802"/>
      <c r="AHQ71" s="802"/>
      <c r="AHR71" s="802"/>
      <c r="AHS71" s="802"/>
      <c r="AHT71" s="802"/>
      <c r="AHU71" s="802"/>
      <c r="AHV71" s="802"/>
      <c r="AHW71" s="802"/>
      <c r="AHX71" s="802"/>
      <c r="AHY71" s="802"/>
      <c r="AHZ71" s="802"/>
      <c r="AIA71" s="802"/>
      <c r="AIB71" s="802"/>
      <c r="AIC71" s="802"/>
      <c r="AID71" s="802"/>
      <c r="AIE71" s="802"/>
      <c r="AIF71" s="802"/>
      <c r="AIG71" s="802"/>
      <c r="AIH71" s="802"/>
      <c r="AII71" s="802"/>
      <c r="AIJ71" s="802"/>
      <c r="AQE71" s="802"/>
      <c r="AQF71" s="802"/>
      <c r="AQG71" s="802"/>
      <c r="AQH71" s="802"/>
      <c r="AQI71" s="802"/>
      <c r="AQJ71" s="802"/>
      <c r="AQK71" s="802"/>
      <c r="AQL71" s="802"/>
      <c r="AQM71" s="802"/>
      <c r="AQN71" s="802"/>
      <c r="AQO71" s="802"/>
      <c r="AQP71" s="802"/>
      <c r="AQQ71" s="802"/>
      <c r="AQR71" s="802"/>
      <c r="AQS71" s="802"/>
      <c r="AQT71" s="802"/>
      <c r="AQU71" s="802"/>
      <c r="AQV71" s="802"/>
      <c r="AQW71" s="802"/>
      <c r="AQX71" s="802"/>
      <c r="AQY71" s="802"/>
      <c r="AQZ71" s="802"/>
      <c r="ARA71" s="802"/>
      <c r="ARB71" s="802"/>
      <c r="ARC71" s="802"/>
      <c r="ARD71" s="802"/>
      <c r="ARE71" s="802"/>
      <c r="ARF71" s="802"/>
      <c r="ARG71" s="802"/>
      <c r="ARH71" s="802"/>
      <c r="ARI71" s="802"/>
      <c r="ARJ71" s="802"/>
      <c r="ARK71" s="802"/>
      <c r="ARL71" s="802"/>
      <c r="ARM71" s="802"/>
      <c r="ARN71" s="802"/>
      <c r="ARO71" s="802"/>
      <c r="ARP71" s="802"/>
      <c r="ARQ71" s="802"/>
      <c r="ARR71" s="802"/>
      <c r="ARS71" s="802"/>
      <c r="ART71" s="802"/>
      <c r="ARU71" s="802"/>
      <c r="ARV71" s="802"/>
      <c r="ARW71" s="802"/>
      <c r="ARX71" s="802"/>
      <c r="ARY71" s="802"/>
      <c r="ARZ71" s="802"/>
      <c r="ASA71" s="802"/>
      <c r="ASB71" s="802"/>
      <c r="ASC71" s="802"/>
      <c r="ASD71" s="802"/>
      <c r="ASE71" s="802"/>
      <c r="ASF71" s="802"/>
      <c r="ASG71" s="802"/>
      <c r="ASH71" s="802"/>
      <c r="ASI71" s="802"/>
      <c r="ASJ71" s="802"/>
      <c r="ASK71" s="802"/>
      <c r="ASL71" s="802"/>
      <c r="ATP71" s="802"/>
      <c r="ATQ71" s="802"/>
      <c r="ATR71" s="802"/>
      <c r="ATS71" s="802"/>
      <c r="ATT71" s="802"/>
      <c r="ATU71" s="802"/>
      <c r="ATV71" s="802"/>
      <c r="ATW71" s="802"/>
      <c r="ATX71" s="802"/>
      <c r="ATY71" s="802"/>
      <c r="ATZ71" s="802"/>
      <c r="AUA71" s="802"/>
      <c r="AUB71" s="802"/>
      <c r="AUC71" s="802"/>
      <c r="AUD71" s="802"/>
      <c r="AUE71" s="802"/>
      <c r="AUF71" s="802"/>
      <c r="AUG71" s="802"/>
      <c r="AUH71" s="802"/>
      <c r="AUI71" s="802"/>
      <c r="AUJ71" s="802"/>
      <c r="AUK71" s="802"/>
      <c r="AUL71" s="802"/>
      <c r="AUM71" s="802"/>
      <c r="AUN71" s="802"/>
      <c r="AUO71" s="802"/>
      <c r="AUP71" s="801"/>
      <c r="AUQ71" s="802"/>
      <c r="AUR71" s="801"/>
      <c r="AUS71" s="802"/>
      <c r="AUT71" s="801"/>
      <c r="AUU71" s="802"/>
      <c r="AUV71" s="802"/>
      <c r="AUW71" s="802"/>
      <c r="AUX71" s="802"/>
      <c r="AUY71" s="802"/>
      <c r="AUZ71" s="802"/>
      <c r="AVA71" s="802"/>
      <c r="AVB71" s="802"/>
      <c r="AVC71" s="802"/>
      <c r="AVD71" s="802"/>
      <c r="AVE71" s="802"/>
      <c r="AVF71" s="802"/>
      <c r="AVG71" s="802"/>
      <c r="AVH71" s="802"/>
      <c r="AVI71" s="802"/>
      <c r="AVJ71" s="808"/>
      <c r="AVK71" s="808"/>
      <c r="AVL71" s="808"/>
      <c r="AVM71" s="808"/>
      <c r="AVN71" s="808"/>
      <c r="AVO71" s="808"/>
      <c r="AVP71" s="808"/>
      <c r="AVQ71" s="808"/>
      <c r="AVR71" s="808"/>
      <c r="AVS71" s="808"/>
      <c r="AVT71" s="808"/>
      <c r="AVU71" s="809"/>
      <c r="AVV71" s="809"/>
      <c r="AVW71" s="809"/>
      <c r="AVX71" s="809"/>
      <c r="AVY71" s="809"/>
      <c r="AVZ71" s="809"/>
      <c r="AWA71" s="809"/>
      <c r="AWB71" s="809"/>
      <c r="AWC71" s="809"/>
      <c r="AWD71" s="809"/>
      <c r="AWE71" s="809"/>
      <c r="AWF71" s="809"/>
      <c r="AWG71" s="809"/>
      <c r="AWH71" s="809"/>
      <c r="AWI71" s="809"/>
      <c r="AWJ71" s="809"/>
      <c r="AWK71" s="809"/>
      <c r="AWL71" s="809"/>
      <c r="AWM71" s="809"/>
      <c r="AWN71" s="809"/>
      <c r="AWO71" s="809"/>
      <c r="AWP71" s="809"/>
      <c r="AWQ71" s="809"/>
      <c r="AWR71" s="808"/>
      <c r="AWS71" s="761"/>
      <c r="AWT71" s="808"/>
      <c r="AWU71" s="809"/>
      <c r="AWV71" s="809"/>
      <c r="AWW71" s="809"/>
      <c r="AWX71" s="809"/>
      <c r="AWY71" s="809"/>
      <c r="AWZ71" s="809"/>
      <c r="AXA71" s="809"/>
      <c r="AXB71" s="809"/>
      <c r="AXC71" s="809"/>
      <c r="AXD71" s="809"/>
      <c r="AXE71" s="809"/>
      <c r="AXF71" s="809"/>
      <c r="AXG71" s="809"/>
      <c r="AXH71" s="809"/>
      <c r="AXI71" s="809"/>
      <c r="AXJ71" s="809"/>
      <c r="AXK71" s="809"/>
      <c r="AXL71" s="809"/>
      <c r="AXM71" s="809"/>
      <c r="AXN71" s="809"/>
      <c r="AXO71" s="809"/>
      <c r="AXP71" s="809"/>
      <c r="AXQ71" s="809"/>
      <c r="AXR71" s="809"/>
      <c r="AXS71" s="809"/>
      <c r="AXT71" s="809"/>
      <c r="AXU71" s="809"/>
      <c r="AXV71" s="809"/>
      <c r="AXW71" s="809"/>
      <c r="AXX71" s="809"/>
      <c r="AXY71" s="809"/>
      <c r="AXZ71" s="809"/>
      <c r="AYA71" s="809"/>
      <c r="AYB71" s="809"/>
      <c r="AYC71" s="809"/>
      <c r="AYD71" s="808"/>
      <c r="AYE71" s="808"/>
      <c r="AYF71" s="809"/>
      <c r="AYG71" s="808"/>
      <c r="AYH71" s="810"/>
      <c r="AYI71" s="810"/>
      <c r="AYJ71" s="810"/>
      <c r="AYK71" s="810"/>
      <c r="AYL71" s="810"/>
      <c r="AYM71" s="810"/>
      <c r="AYN71" s="810"/>
      <c r="AYO71" s="810"/>
      <c r="AYP71" s="810"/>
      <c r="AYQ71" s="810"/>
      <c r="AYR71" s="810"/>
      <c r="AYS71" s="810"/>
      <c r="AYT71" s="810"/>
      <c r="AYU71" s="810"/>
      <c r="AYV71" s="810"/>
      <c r="AYW71" s="810"/>
      <c r="AYX71" s="810"/>
      <c r="AYY71" s="810"/>
      <c r="AYZ71" s="810"/>
      <c r="AZA71" s="810"/>
      <c r="AZB71" s="810"/>
      <c r="AZC71" s="810"/>
      <c r="AZD71" s="810"/>
      <c r="AZE71" s="810"/>
      <c r="AZF71" s="810"/>
      <c r="AZG71" s="810"/>
      <c r="AZH71" s="810"/>
      <c r="AZI71" s="810"/>
      <c r="AZJ71" s="810"/>
      <c r="AZK71" s="810"/>
      <c r="AZL71" s="810"/>
      <c r="AZM71" s="810"/>
      <c r="AZN71" s="810"/>
      <c r="AZO71" s="810"/>
      <c r="AZP71" s="809"/>
      <c r="AZQ71" s="802"/>
      <c r="AZR71" s="802"/>
      <c r="AZS71" s="802"/>
    </row>
    <row r="72" spans="45:920 1123:1371" s="793" customFormat="1" ht="13.5">
      <c r="AS72" s="802"/>
      <c r="AT72" s="802"/>
      <c r="AU72" s="802"/>
      <c r="AV72" s="802"/>
      <c r="AW72" s="802"/>
      <c r="AX72" s="802"/>
      <c r="AY72" s="802"/>
      <c r="AZ72" s="802"/>
      <c r="BA72" s="802"/>
      <c r="BB72" s="802"/>
      <c r="BC72" s="802"/>
      <c r="BD72" s="802"/>
      <c r="BE72" s="802"/>
      <c r="BF72" s="802"/>
      <c r="BG72" s="802"/>
      <c r="BH72" s="802"/>
      <c r="BI72" s="802"/>
      <c r="BJ72" s="802"/>
      <c r="BK72" s="802"/>
      <c r="BL72" s="802"/>
      <c r="BM72" s="802"/>
      <c r="BN72" s="802"/>
      <c r="BO72" s="802"/>
      <c r="BP72" s="802"/>
      <c r="BQ72" s="802"/>
      <c r="BR72" s="802"/>
      <c r="BS72" s="802"/>
      <c r="BT72" s="802"/>
      <c r="BU72" s="802"/>
      <c r="BV72" s="802"/>
      <c r="BW72" s="802"/>
      <c r="BX72" s="802"/>
      <c r="BY72" s="802"/>
      <c r="BZ72" s="802"/>
      <c r="CA72" s="802"/>
      <c r="CB72" s="802"/>
      <c r="CC72" s="802"/>
      <c r="CD72" s="802"/>
      <c r="CE72" s="802"/>
      <c r="CF72" s="802"/>
      <c r="CG72" s="802"/>
      <c r="CH72" s="802"/>
      <c r="CI72" s="802"/>
      <c r="CJ72" s="802"/>
      <c r="CK72" s="802"/>
      <c r="CL72" s="802"/>
      <c r="CM72" s="802"/>
      <c r="CN72" s="802"/>
      <c r="CO72" s="802"/>
      <c r="CP72" s="802"/>
      <c r="CQ72" s="802"/>
      <c r="CR72" s="802"/>
      <c r="CS72" s="802"/>
      <c r="CT72" s="802"/>
      <c r="CU72" s="802"/>
      <c r="CV72" s="802"/>
      <c r="CW72" s="802"/>
      <c r="CX72" s="802"/>
      <c r="CY72" s="802"/>
      <c r="CZ72" s="802"/>
      <c r="DA72" s="802"/>
      <c r="DB72" s="802"/>
      <c r="DC72" s="802"/>
      <c r="DD72" s="802"/>
      <c r="DE72" s="802"/>
      <c r="DF72" s="802"/>
      <c r="DG72" s="802"/>
      <c r="DH72" s="802"/>
      <c r="DI72" s="802"/>
      <c r="DJ72" s="802"/>
      <c r="DK72" s="802"/>
      <c r="DL72" s="802"/>
      <c r="DM72" s="802"/>
      <c r="DN72" s="802"/>
      <c r="DO72" s="802"/>
      <c r="DP72" s="802"/>
      <c r="DQ72" s="802"/>
      <c r="DR72" s="802"/>
      <c r="DS72" s="802"/>
      <c r="DT72" s="802"/>
      <c r="DU72" s="802"/>
      <c r="DV72" s="802"/>
      <c r="DW72" s="802"/>
      <c r="DX72" s="802"/>
      <c r="DY72" s="802"/>
      <c r="DZ72" s="802"/>
      <c r="EA72" s="802"/>
      <c r="EB72" s="802"/>
      <c r="EC72" s="802"/>
      <c r="ED72" s="802"/>
      <c r="EE72" s="802"/>
      <c r="EF72" s="802"/>
      <c r="EG72" s="802"/>
      <c r="EH72" s="802"/>
      <c r="EI72" s="802"/>
      <c r="EJ72" s="802"/>
      <c r="EK72" s="802"/>
      <c r="EL72" s="802"/>
      <c r="EM72" s="802"/>
      <c r="EN72" s="802"/>
      <c r="EO72" s="802"/>
      <c r="EP72" s="802"/>
      <c r="EQ72" s="802"/>
      <c r="ER72" s="802"/>
      <c r="ES72" s="802"/>
      <c r="ET72" s="802"/>
      <c r="EU72" s="802"/>
      <c r="EV72" s="802"/>
      <c r="EW72" s="802"/>
      <c r="EX72" s="802"/>
      <c r="EY72" s="802"/>
      <c r="EZ72" s="802"/>
      <c r="FA72" s="802"/>
      <c r="FB72" s="802"/>
      <c r="FC72" s="802"/>
      <c r="FD72" s="802"/>
      <c r="FE72" s="802"/>
      <c r="FF72" s="802"/>
      <c r="FG72" s="802"/>
      <c r="FH72" s="802"/>
      <c r="FI72" s="802"/>
      <c r="FJ72" s="802"/>
      <c r="FK72" s="802"/>
      <c r="FL72" s="802"/>
      <c r="FM72" s="802"/>
      <c r="FN72" s="802"/>
      <c r="FO72" s="802"/>
      <c r="FP72" s="802"/>
      <c r="FQ72" s="802"/>
      <c r="FR72" s="802"/>
      <c r="FS72" s="802"/>
      <c r="FT72" s="802"/>
      <c r="FU72" s="802"/>
      <c r="FV72" s="802"/>
      <c r="FW72" s="802"/>
      <c r="FX72" s="802"/>
      <c r="FY72" s="802"/>
      <c r="FZ72" s="802"/>
      <c r="GA72" s="802"/>
      <c r="GB72" s="802"/>
      <c r="GC72" s="802"/>
      <c r="GD72" s="802"/>
      <c r="GE72" s="802"/>
      <c r="GF72" s="802"/>
      <c r="GG72" s="802"/>
      <c r="GH72" s="802"/>
      <c r="GI72" s="802"/>
      <c r="GJ72" s="802"/>
      <c r="GK72" s="802"/>
      <c r="GL72" s="802"/>
      <c r="GM72" s="802"/>
      <c r="GN72" s="802"/>
      <c r="GO72" s="802"/>
      <c r="GP72" s="802"/>
      <c r="GQ72" s="802"/>
      <c r="GR72" s="802"/>
      <c r="GS72" s="802"/>
      <c r="GT72" s="802"/>
      <c r="GU72" s="802"/>
      <c r="GV72" s="802"/>
      <c r="GW72" s="802"/>
      <c r="GX72" s="802"/>
      <c r="GY72" s="802"/>
      <c r="GZ72" s="802"/>
      <c r="HA72" s="802"/>
      <c r="HB72" s="802"/>
      <c r="HC72" s="802"/>
      <c r="HD72" s="802"/>
      <c r="HE72" s="802"/>
      <c r="HF72" s="802"/>
      <c r="HG72" s="802"/>
      <c r="HH72" s="802"/>
      <c r="HI72" s="802"/>
      <c r="HJ72" s="802"/>
      <c r="HK72" s="802"/>
      <c r="HL72" s="802"/>
      <c r="HM72" s="802"/>
      <c r="HN72" s="802"/>
      <c r="HO72" s="802"/>
      <c r="HP72" s="802"/>
      <c r="HQ72" s="802"/>
      <c r="HR72" s="802"/>
      <c r="HS72" s="802"/>
      <c r="HT72" s="802"/>
      <c r="HU72" s="802"/>
      <c r="HV72" s="802"/>
      <c r="HW72" s="802"/>
      <c r="HX72" s="802"/>
      <c r="HY72" s="802"/>
      <c r="HZ72" s="802"/>
      <c r="IA72" s="802"/>
      <c r="IB72" s="802"/>
      <c r="IC72" s="802"/>
      <c r="ID72" s="802"/>
      <c r="IE72" s="802"/>
      <c r="IF72" s="802"/>
      <c r="IG72" s="802"/>
      <c r="IH72" s="802"/>
      <c r="II72" s="802"/>
      <c r="IJ72" s="802"/>
      <c r="IK72" s="802"/>
      <c r="IL72" s="802"/>
      <c r="IM72" s="802"/>
      <c r="IN72" s="802"/>
      <c r="IO72" s="802"/>
      <c r="IP72" s="802"/>
      <c r="IQ72" s="802"/>
      <c r="IR72" s="802"/>
      <c r="IS72" s="802"/>
      <c r="IT72" s="802"/>
      <c r="IU72" s="802"/>
      <c r="IV72" s="802"/>
      <c r="IW72" s="802"/>
      <c r="IX72" s="802"/>
      <c r="IY72" s="802"/>
      <c r="IZ72" s="802"/>
      <c r="JA72" s="802"/>
      <c r="JB72" s="802"/>
      <c r="JC72" s="802"/>
      <c r="JD72" s="802"/>
      <c r="JE72" s="802"/>
      <c r="JF72" s="802"/>
      <c r="JG72" s="802"/>
      <c r="JH72" s="802"/>
      <c r="JI72" s="802"/>
      <c r="JJ72" s="802"/>
      <c r="JK72" s="802"/>
      <c r="JL72" s="802"/>
      <c r="JM72" s="802"/>
      <c r="JN72" s="802"/>
      <c r="JO72" s="802"/>
      <c r="JP72" s="802"/>
      <c r="JQ72" s="802"/>
      <c r="JR72" s="802"/>
      <c r="JS72" s="802"/>
      <c r="JT72" s="802"/>
      <c r="JU72" s="802"/>
      <c r="JV72" s="802"/>
      <c r="JW72" s="802"/>
      <c r="JX72" s="802"/>
      <c r="JY72" s="802"/>
      <c r="JZ72" s="802"/>
      <c r="KA72" s="802"/>
      <c r="KB72" s="802"/>
      <c r="KC72" s="802"/>
      <c r="KD72" s="802"/>
      <c r="KE72" s="802"/>
      <c r="KF72" s="802"/>
      <c r="KG72" s="802"/>
      <c r="KH72" s="802"/>
      <c r="KI72" s="802"/>
      <c r="KJ72" s="802"/>
      <c r="KK72" s="802"/>
      <c r="KL72" s="802"/>
      <c r="KM72" s="802"/>
      <c r="KN72" s="802"/>
      <c r="KO72" s="802"/>
      <c r="KP72" s="802"/>
      <c r="KQ72" s="802"/>
      <c r="KR72" s="802"/>
      <c r="KS72" s="802"/>
      <c r="KT72" s="802"/>
      <c r="KU72" s="802"/>
      <c r="KV72" s="802"/>
      <c r="KW72" s="802"/>
      <c r="KX72" s="802"/>
      <c r="KY72" s="802"/>
      <c r="KZ72" s="802"/>
      <c r="LA72" s="802"/>
      <c r="LB72" s="802"/>
      <c r="LC72" s="802"/>
      <c r="LD72" s="802"/>
      <c r="LE72" s="802"/>
      <c r="LF72" s="802"/>
      <c r="LG72" s="802"/>
      <c r="LH72" s="802"/>
      <c r="LI72" s="802"/>
      <c r="LJ72" s="802"/>
      <c r="LK72" s="802"/>
      <c r="LL72" s="802"/>
      <c r="LM72" s="802"/>
      <c r="LN72" s="802"/>
      <c r="LO72" s="802"/>
      <c r="LP72" s="802"/>
      <c r="LQ72" s="802"/>
      <c r="LR72" s="802"/>
      <c r="LS72" s="802"/>
      <c r="LT72" s="802"/>
      <c r="LU72" s="802"/>
      <c r="LV72" s="802"/>
      <c r="LW72" s="802"/>
      <c r="LX72" s="802"/>
      <c r="LY72" s="802"/>
      <c r="LZ72" s="802"/>
      <c r="MA72" s="802"/>
      <c r="MB72" s="802"/>
      <c r="MC72" s="802"/>
      <c r="MD72" s="802"/>
      <c r="ME72" s="802"/>
      <c r="MF72" s="802"/>
      <c r="MG72" s="802"/>
      <c r="MH72" s="802"/>
      <c r="MI72" s="802"/>
      <c r="MJ72" s="802"/>
      <c r="MK72" s="802"/>
      <c r="ML72" s="802"/>
      <c r="MM72" s="802"/>
      <c r="MN72" s="802"/>
      <c r="MO72" s="802"/>
      <c r="MP72" s="802"/>
      <c r="MQ72" s="802"/>
      <c r="MR72" s="802"/>
      <c r="MS72" s="802"/>
      <c r="MT72" s="802"/>
      <c r="MU72" s="802"/>
      <c r="MV72" s="802"/>
      <c r="MW72" s="802"/>
      <c r="MX72" s="802"/>
      <c r="MY72" s="802"/>
      <c r="MZ72" s="802"/>
      <c r="NA72" s="802"/>
      <c r="NB72" s="802"/>
      <c r="NC72" s="802"/>
      <c r="ND72" s="802"/>
      <c r="NE72" s="802"/>
      <c r="NF72" s="802"/>
      <c r="NG72" s="802"/>
      <c r="NH72" s="802"/>
      <c r="NI72" s="802"/>
      <c r="NJ72" s="802"/>
      <c r="NK72" s="802"/>
      <c r="NL72" s="802"/>
      <c r="NM72" s="802"/>
      <c r="NN72" s="802"/>
      <c r="NO72" s="802"/>
      <c r="NP72" s="802"/>
      <c r="NQ72" s="802"/>
      <c r="NR72" s="802"/>
      <c r="NS72" s="802"/>
      <c r="NT72" s="802"/>
      <c r="NU72" s="802"/>
      <c r="NV72" s="802"/>
      <c r="NW72" s="802"/>
      <c r="NX72" s="802"/>
      <c r="NY72" s="802"/>
      <c r="NZ72" s="802"/>
      <c r="OA72" s="802"/>
      <c r="OB72" s="802"/>
      <c r="OC72" s="802"/>
      <c r="OD72" s="802"/>
      <c r="OE72" s="802"/>
      <c r="OF72" s="802"/>
      <c r="OG72" s="802"/>
      <c r="OH72" s="802"/>
      <c r="OI72" s="802"/>
      <c r="OJ72" s="802"/>
      <c r="OK72" s="802"/>
      <c r="OL72" s="802"/>
      <c r="OM72" s="802"/>
      <c r="ON72" s="802"/>
      <c r="OO72" s="802"/>
      <c r="OP72" s="802"/>
      <c r="OQ72" s="802"/>
      <c r="OR72" s="802"/>
      <c r="OS72" s="802"/>
      <c r="OT72" s="802"/>
      <c r="OU72" s="802"/>
      <c r="OV72" s="802"/>
      <c r="OW72" s="802"/>
      <c r="OX72" s="802"/>
      <c r="OY72" s="802"/>
      <c r="OZ72" s="802"/>
      <c r="PA72" s="802"/>
      <c r="PB72" s="802"/>
      <c r="PC72" s="802"/>
      <c r="PD72" s="802"/>
      <c r="PE72" s="802"/>
      <c r="PF72" s="802"/>
      <c r="PG72" s="802"/>
      <c r="PH72" s="802"/>
      <c r="PI72" s="802"/>
      <c r="PJ72" s="802"/>
      <c r="PK72" s="802"/>
      <c r="PL72" s="802"/>
      <c r="PM72" s="802"/>
      <c r="PN72" s="802"/>
      <c r="PO72" s="802"/>
      <c r="PP72" s="802"/>
      <c r="PQ72" s="802"/>
      <c r="PR72" s="802"/>
      <c r="PS72" s="802"/>
      <c r="PT72" s="802"/>
      <c r="PU72" s="802"/>
      <c r="PV72" s="802"/>
      <c r="PW72" s="802"/>
      <c r="PX72" s="802"/>
      <c r="PY72" s="802"/>
      <c r="PZ72" s="802"/>
      <c r="QA72" s="802"/>
      <c r="QB72" s="802"/>
      <c r="QC72" s="802"/>
      <c r="QD72" s="802"/>
      <c r="QE72" s="802"/>
      <c r="QF72" s="802"/>
      <c r="QG72" s="802"/>
      <c r="QH72" s="802"/>
      <c r="QI72" s="802"/>
      <c r="QJ72" s="802"/>
      <c r="QK72" s="802"/>
      <c r="QL72" s="802"/>
      <c r="QM72" s="802"/>
      <c r="QN72" s="802"/>
      <c r="QO72" s="802"/>
      <c r="QP72" s="802"/>
      <c r="QQ72" s="802"/>
      <c r="QR72" s="802"/>
      <c r="QS72" s="802"/>
      <c r="QT72" s="802"/>
      <c r="QU72" s="802"/>
      <c r="QV72" s="802"/>
      <c r="QW72" s="802"/>
      <c r="QX72" s="802"/>
      <c r="QY72" s="802"/>
      <c r="QZ72" s="802"/>
      <c r="RA72" s="802"/>
      <c r="RB72" s="802"/>
      <c r="RC72" s="802"/>
      <c r="RD72" s="802"/>
      <c r="RE72" s="802"/>
      <c r="RF72" s="802"/>
      <c r="RG72" s="802"/>
      <c r="RH72" s="802"/>
      <c r="RI72" s="802"/>
      <c r="RJ72" s="802"/>
      <c r="RK72" s="802"/>
      <c r="RL72" s="802"/>
      <c r="RM72" s="802"/>
      <c r="RN72" s="802"/>
      <c r="RO72" s="802"/>
      <c r="RP72" s="802"/>
      <c r="RQ72" s="802"/>
      <c r="RR72" s="802"/>
      <c r="RS72" s="802"/>
      <c r="RT72" s="802"/>
      <c r="RU72" s="802"/>
      <c r="RV72" s="802"/>
      <c r="RW72" s="802"/>
      <c r="RX72" s="802"/>
      <c r="RY72" s="802"/>
      <c r="RZ72" s="802"/>
      <c r="SA72" s="802"/>
      <c r="SB72" s="802"/>
      <c r="SC72" s="802"/>
      <c r="SD72" s="802"/>
      <c r="SE72" s="802"/>
      <c r="SF72" s="802"/>
      <c r="SG72" s="802"/>
      <c r="SH72" s="802"/>
      <c r="SI72" s="802"/>
      <c r="SJ72" s="802"/>
      <c r="SK72" s="802"/>
      <c r="SL72" s="802"/>
      <c r="SM72" s="802"/>
      <c r="SN72" s="802"/>
      <c r="SO72" s="802"/>
      <c r="SP72" s="802"/>
      <c r="SQ72" s="802"/>
      <c r="SR72" s="802"/>
      <c r="SS72" s="802"/>
      <c r="ST72" s="802"/>
      <c r="SU72" s="802"/>
      <c r="SV72" s="802"/>
      <c r="SW72" s="802"/>
      <c r="SX72" s="802"/>
      <c r="SY72" s="802"/>
      <c r="SZ72" s="802"/>
      <c r="TA72" s="802"/>
      <c r="TB72" s="802"/>
      <c r="TC72" s="802"/>
      <c r="TD72" s="802"/>
      <c r="TE72" s="802"/>
      <c r="TF72" s="802"/>
      <c r="TG72" s="802"/>
      <c r="TH72" s="802"/>
      <c r="TI72" s="802"/>
      <c r="TJ72" s="802"/>
      <c r="TK72" s="802"/>
      <c r="TL72" s="802"/>
      <c r="TM72" s="802"/>
      <c r="TN72" s="802"/>
      <c r="TO72" s="802"/>
      <c r="TP72" s="802"/>
      <c r="TQ72" s="802"/>
      <c r="TR72" s="802"/>
      <c r="TS72" s="802"/>
      <c r="TT72" s="802"/>
      <c r="TU72" s="802"/>
      <c r="TV72" s="802"/>
      <c r="TW72" s="802"/>
      <c r="TX72" s="802"/>
      <c r="TY72" s="802"/>
      <c r="TZ72" s="802"/>
      <c r="UA72" s="802"/>
      <c r="UB72" s="802"/>
      <c r="UC72" s="802"/>
      <c r="UD72" s="802"/>
      <c r="UE72" s="802"/>
      <c r="UF72" s="802"/>
      <c r="UG72" s="802"/>
      <c r="UH72" s="802"/>
      <c r="UI72" s="802"/>
      <c r="UJ72" s="802"/>
      <c r="UK72" s="802"/>
      <c r="UL72" s="802"/>
      <c r="UM72" s="802"/>
      <c r="UN72" s="802"/>
      <c r="UO72" s="802"/>
      <c r="UP72" s="802"/>
      <c r="UQ72" s="802"/>
      <c r="UR72" s="802"/>
      <c r="US72" s="802"/>
      <c r="UT72" s="802"/>
      <c r="UU72" s="802"/>
      <c r="UV72" s="802"/>
      <c r="UW72" s="802"/>
      <c r="UX72" s="802"/>
      <c r="UY72" s="802"/>
      <c r="UZ72" s="802"/>
      <c r="VA72" s="802"/>
      <c r="VB72" s="802"/>
      <c r="VC72" s="802"/>
      <c r="VD72" s="802"/>
      <c r="VE72" s="802"/>
      <c r="VF72" s="802"/>
      <c r="VG72" s="802"/>
      <c r="VH72" s="802"/>
      <c r="VI72" s="802"/>
      <c r="VJ72" s="802"/>
      <c r="VK72" s="802"/>
      <c r="VL72" s="802"/>
      <c r="VM72" s="802"/>
      <c r="VN72" s="802"/>
      <c r="VO72" s="802"/>
      <c r="VP72" s="802"/>
      <c r="VQ72" s="802"/>
      <c r="VR72" s="802"/>
      <c r="VS72" s="802"/>
      <c r="VT72" s="802"/>
      <c r="VU72" s="802"/>
      <c r="VV72" s="802"/>
      <c r="VW72" s="802"/>
      <c r="VX72" s="802"/>
      <c r="VY72" s="802"/>
      <c r="VZ72" s="802"/>
      <c r="WA72" s="802"/>
      <c r="WB72" s="802"/>
      <c r="WC72" s="802"/>
      <c r="WD72" s="802"/>
      <c r="WE72" s="802"/>
      <c r="WF72" s="802"/>
      <c r="WG72" s="802"/>
      <c r="WH72" s="802"/>
      <c r="WI72" s="802"/>
      <c r="WJ72" s="802"/>
      <c r="WK72" s="802"/>
      <c r="WL72" s="802"/>
      <c r="WM72" s="802"/>
      <c r="WN72" s="802"/>
      <c r="WO72" s="802"/>
      <c r="WP72" s="802"/>
      <c r="WQ72" s="802"/>
      <c r="WR72" s="802"/>
      <c r="WS72" s="802"/>
      <c r="WT72" s="802"/>
      <c r="WU72" s="802"/>
      <c r="WV72" s="802"/>
      <c r="WW72" s="802"/>
      <c r="WX72" s="802"/>
      <c r="WY72" s="802"/>
      <c r="WZ72" s="802"/>
      <c r="XA72" s="802"/>
      <c r="XB72" s="802"/>
      <c r="XC72" s="802"/>
      <c r="XD72" s="802"/>
      <c r="XE72" s="802"/>
      <c r="XF72" s="802"/>
      <c r="XG72" s="802"/>
      <c r="XH72" s="802"/>
      <c r="XI72" s="802"/>
      <c r="XJ72" s="802"/>
      <c r="XK72" s="802"/>
      <c r="XL72" s="802"/>
      <c r="XM72" s="802"/>
      <c r="XN72" s="802"/>
      <c r="XO72" s="802"/>
      <c r="XP72" s="802"/>
      <c r="XQ72" s="802"/>
      <c r="XR72" s="802"/>
      <c r="XS72" s="802"/>
      <c r="XT72" s="802"/>
      <c r="XU72" s="802"/>
      <c r="XV72" s="802"/>
      <c r="XW72" s="802"/>
      <c r="XX72" s="802"/>
      <c r="XY72" s="802"/>
      <c r="XZ72" s="802"/>
      <c r="YA72" s="802"/>
      <c r="YB72" s="802"/>
      <c r="YC72" s="802"/>
      <c r="YD72" s="802"/>
      <c r="YE72" s="802"/>
      <c r="YF72" s="802"/>
      <c r="YG72" s="802"/>
      <c r="YH72" s="802"/>
      <c r="YI72" s="802"/>
      <c r="YJ72" s="802"/>
      <c r="YK72" s="802"/>
      <c r="YL72" s="802"/>
      <c r="YM72" s="802"/>
      <c r="YN72" s="802"/>
      <c r="YO72" s="802"/>
      <c r="YP72" s="802"/>
      <c r="YQ72" s="802"/>
      <c r="YR72" s="802"/>
      <c r="YS72" s="802"/>
      <c r="YT72" s="802"/>
      <c r="YU72" s="802"/>
      <c r="YV72" s="802"/>
      <c r="YW72" s="802"/>
      <c r="YX72" s="802"/>
      <c r="YY72" s="802"/>
      <c r="YZ72" s="802"/>
      <c r="ZA72" s="802"/>
      <c r="ZB72" s="802"/>
      <c r="ZC72" s="802"/>
      <c r="ZD72" s="802"/>
      <c r="ZE72" s="802"/>
      <c r="ZF72" s="802"/>
      <c r="ZG72" s="802"/>
      <c r="ZH72" s="802"/>
      <c r="ZI72" s="802"/>
      <c r="ZJ72" s="802"/>
      <c r="ZK72" s="802"/>
      <c r="ZL72" s="802"/>
      <c r="ZM72" s="802"/>
      <c r="ZN72" s="802"/>
      <c r="ZO72" s="802"/>
      <c r="ZP72" s="802"/>
      <c r="ZQ72" s="802"/>
      <c r="ZR72" s="802"/>
      <c r="ZS72" s="802"/>
      <c r="ZT72" s="802"/>
      <c r="ZU72" s="802"/>
      <c r="ZV72" s="802"/>
      <c r="ZW72" s="802"/>
      <c r="ZX72" s="802"/>
      <c r="ZY72" s="802"/>
      <c r="ZZ72" s="802"/>
      <c r="AAA72" s="802"/>
      <c r="AAB72" s="802"/>
      <c r="AAC72" s="802"/>
      <c r="AAD72" s="802"/>
      <c r="AAE72" s="802"/>
      <c r="AAF72" s="802"/>
      <c r="AAG72" s="802"/>
      <c r="AAH72" s="802"/>
      <c r="AAI72" s="802"/>
      <c r="AAJ72" s="802"/>
      <c r="AAK72" s="802"/>
      <c r="AAL72" s="802"/>
      <c r="AAM72" s="802"/>
      <c r="AAN72" s="802"/>
      <c r="AAO72" s="802"/>
      <c r="AAP72" s="802"/>
      <c r="AAQ72" s="802"/>
      <c r="AAR72" s="802"/>
      <c r="AAS72" s="802"/>
      <c r="AAT72" s="802"/>
      <c r="AAU72" s="802"/>
      <c r="AAV72" s="802"/>
      <c r="AAW72" s="802"/>
      <c r="AAX72" s="802"/>
      <c r="AAY72" s="802"/>
      <c r="AAZ72" s="802"/>
      <c r="ABA72" s="802"/>
      <c r="ABB72" s="802"/>
      <c r="ABC72" s="802"/>
      <c r="ABD72" s="802"/>
      <c r="ABE72" s="802"/>
      <c r="ABF72" s="802"/>
      <c r="ABG72" s="802"/>
      <c r="ABH72" s="802"/>
      <c r="ABI72" s="802"/>
      <c r="ABJ72" s="802"/>
      <c r="ABK72" s="802"/>
      <c r="ABL72" s="802"/>
      <c r="ABM72" s="802"/>
      <c r="ABN72" s="802"/>
      <c r="ABO72" s="802"/>
      <c r="ABP72" s="802"/>
      <c r="ABQ72" s="802"/>
      <c r="ABR72" s="802"/>
      <c r="ABS72" s="802"/>
      <c r="ABT72" s="802"/>
      <c r="ABU72" s="802"/>
      <c r="ABV72" s="802"/>
      <c r="ABW72" s="802"/>
      <c r="ABX72" s="802"/>
      <c r="ABY72" s="802"/>
      <c r="ABZ72" s="802"/>
      <c r="ACA72" s="802"/>
      <c r="ACB72" s="802"/>
      <c r="ACC72" s="802"/>
      <c r="ACD72" s="802"/>
      <c r="ACE72" s="802"/>
      <c r="ACF72" s="802"/>
      <c r="ACG72" s="802"/>
      <c r="ACH72" s="802"/>
      <c r="ACI72" s="802"/>
      <c r="ACJ72" s="802"/>
      <c r="ACK72" s="802"/>
      <c r="ACL72" s="802"/>
      <c r="ACM72" s="802"/>
      <c r="ACN72" s="802"/>
      <c r="ACO72" s="802"/>
      <c r="ACP72" s="802"/>
      <c r="ACQ72" s="802"/>
      <c r="ACR72" s="802"/>
      <c r="ACS72" s="802"/>
      <c r="ACT72" s="802"/>
      <c r="ACU72" s="802"/>
      <c r="ACV72" s="802"/>
      <c r="ACW72" s="802"/>
      <c r="ACX72" s="802"/>
      <c r="ACY72" s="802"/>
      <c r="ACZ72" s="802"/>
      <c r="ADA72" s="802"/>
      <c r="ADB72" s="802"/>
      <c r="ADC72" s="802"/>
      <c r="ADD72" s="802"/>
      <c r="ADE72" s="802"/>
      <c r="ADF72" s="802"/>
      <c r="ADG72" s="802"/>
      <c r="ADH72" s="802"/>
      <c r="ADI72" s="802"/>
      <c r="ADJ72" s="802"/>
      <c r="ADK72" s="802"/>
      <c r="ADL72" s="802"/>
      <c r="ADM72" s="802"/>
      <c r="ADN72" s="802"/>
      <c r="ADO72" s="802"/>
      <c r="ADP72" s="802"/>
      <c r="ADQ72" s="802"/>
      <c r="ADR72" s="802"/>
      <c r="ADS72" s="802"/>
      <c r="ADT72" s="802"/>
      <c r="ADU72" s="802"/>
      <c r="ADV72" s="802"/>
      <c r="ADW72" s="802"/>
      <c r="ADX72" s="802"/>
      <c r="ADY72" s="802"/>
      <c r="ADZ72" s="802"/>
      <c r="AEA72" s="802"/>
      <c r="AEB72" s="802"/>
      <c r="AEC72" s="802"/>
      <c r="AED72" s="802"/>
      <c r="AEE72" s="802"/>
      <c r="AEF72" s="802"/>
      <c r="AEG72" s="802"/>
      <c r="AEH72" s="802"/>
      <c r="AEI72" s="802"/>
      <c r="AEJ72" s="802"/>
      <c r="AEK72" s="802"/>
      <c r="AEL72" s="802"/>
      <c r="AEM72" s="802"/>
      <c r="AEN72" s="802"/>
      <c r="AEO72" s="802"/>
      <c r="AEP72" s="802"/>
      <c r="AEQ72" s="802"/>
      <c r="AER72" s="802"/>
      <c r="AES72" s="802"/>
      <c r="AET72" s="802"/>
      <c r="AEU72" s="802"/>
      <c r="AEV72" s="802"/>
      <c r="AEW72" s="802"/>
      <c r="AEX72" s="802"/>
      <c r="AEY72" s="802"/>
      <c r="AEZ72" s="802"/>
      <c r="AFA72" s="802"/>
      <c r="AFB72" s="802"/>
      <c r="AFC72" s="802"/>
      <c r="AFD72" s="802"/>
      <c r="AFE72" s="802"/>
      <c r="AFF72" s="802"/>
      <c r="AFG72" s="802"/>
      <c r="AFH72" s="802"/>
      <c r="AFI72" s="802"/>
      <c r="AFJ72" s="802"/>
      <c r="AFK72" s="802"/>
      <c r="AFL72" s="802"/>
      <c r="AFM72" s="802"/>
      <c r="AFN72" s="802"/>
      <c r="AFO72" s="802"/>
      <c r="AFP72" s="802"/>
      <c r="AFQ72" s="802"/>
      <c r="AFR72" s="802"/>
      <c r="AFS72" s="802"/>
      <c r="AFT72" s="802"/>
      <c r="AFU72" s="802"/>
      <c r="AFV72" s="802"/>
      <c r="AFW72" s="802"/>
      <c r="AFX72" s="802"/>
      <c r="AFY72" s="802"/>
      <c r="AFZ72" s="802"/>
      <c r="AGA72" s="802"/>
      <c r="AGB72" s="802"/>
      <c r="AGC72" s="802"/>
      <c r="AGD72" s="802"/>
      <c r="AGE72" s="802"/>
      <c r="AGF72" s="802"/>
      <c r="AGG72" s="802"/>
      <c r="AGH72" s="802"/>
      <c r="AGI72" s="802"/>
      <c r="AGJ72" s="802"/>
      <c r="AGK72" s="802"/>
      <c r="AGL72" s="802"/>
      <c r="AGM72" s="802"/>
      <c r="AGN72" s="802"/>
      <c r="AGO72" s="802"/>
      <c r="AGP72" s="802"/>
      <c r="AGQ72" s="802"/>
      <c r="AGR72" s="802"/>
      <c r="AGS72" s="802"/>
      <c r="AGT72" s="802"/>
      <c r="AGU72" s="802"/>
      <c r="AGV72" s="802"/>
      <c r="AGW72" s="802"/>
      <c r="AGX72" s="802"/>
      <c r="AGY72" s="802"/>
      <c r="AGZ72" s="802"/>
      <c r="AHA72" s="802"/>
      <c r="AHB72" s="802"/>
      <c r="AHC72" s="802"/>
      <c r="AHD72" s="802"/>
      <c r="AHE72" s="802"/>
      <c r="AHF72" s="802"/>
      <c r="AHG72" s="802"/>
      <c r="AHH72" s="802"/>
      <c r="AHI72" s="802"/>
      <c r="AHJ72" s="802"/>
      <c r="AHK72" s="802"/>
      <c r="AHL72" s="802"/>
      <c r="AHM72" s="802"/>
      <c r="AHN72" s="802"/>
      <c r="AHO72" s="802"/>
      <c r="AHP72" s="802"/>
      <c r="AHQ72" s="802"/>
      <c r="AHR72" s="802"/>
      <c r="AHS72" s="802"/>
      <c r="AHT72" s="802"/>
      <c r="AHU72" s="802"/>
      <c r="AHV72" s="802"/>
      <c r="AHW72" s="802"/>
      <c r="AHX72" s="802"/>
      <c r="AHY72" s="802"/>
      <c r="AHZ72" s="802"/>
      <c r="AIA72" s="802"/>
      <c r="AIB72" s="802"/>
      <c r="AIC72" s="802"/>
      <c r="AID72" s="802"/>
      <c r="AIE72" s="802"/>
      <c r="AIF72" s="802"/>
      <c r="AIG72" s="802"/>
      <c r="AIH72" s="802"/>
      <c r="AII72" s="802"/>
      <c r="AIJ72" s="802"/>
      <c r="AQE72" s="802"/>
      <c r="AQF72" s="802"/>
      <c r="AQG72" s="802"/>
      <c r="AQH72" s="802"/>
      <c r="AQI72" s="802"/>
      <c r="AQJ72" s="802"/>
      <c r="AQK72" s="802"/>
      <c r="AQL72" s="802"/>
      <c r="AQM72" s="802"/>
      <c r="AQN72" s="802"/>
      <c r="AQO72" s="802"/>
      <c r="AQP72" s="802"/>
      <c r="AQQ72" s="802"/>
      <c r="AQR72" s="802"/>
      <c r="AQS72" s="802"/>
      <c r="AQT72" s="802"/>
      <c r="AQU72" s="802"/>
      <c r="AQV72" s="802"/>
      <c r="AQW72" s="802"/>
      <c r="AQX72" s="802"/>
      <c r="AQY72" s="802"/>
      <c r="AQZ72" s="802"/>
      <c r="ARA72" s="802"/>
      <c r="ARB72" s="802"/>
      <c r="ARC72" s="802"/>
      <c r="ARD72" s="802"/>
      <c r="ARE72" s="802"/>
      <c r="ARF72" s="802"/>
      <c r="ARG72" s="802"/>
      <c r="ARH72" s="802"/>
      <c r="ARI72" s="802"/>
      <c r="ARJ72" s="802"/>
      <c r="ARK72" s="802"/>
      <c r="ARL72" s="802"/>
      <c r="ARM72" s="802"/>
      <c r="ARN72" s="802"/>
      <c r="ARO72" s="802"/>
      <c r="ARP72" s="802"/>
      <c r="ARQ72" s="802"/>
      <c r="ARR72" s="802"/>
      <c r="ARS72" s="802"/>
      <c r="ART72" s="802"/>
      <c r="ARU72" s="802"/>
      <c r="ARV72" s="802"/>
      <c r="ARW72" s="802"/>
      <c r="ARX72" s="802"/>
      <c r="ARY72" s="802"/>
      <c r="ARZ72" s="802"/>
      <c r="ASA72" s="802"/>
      <c r="ASB72" s="802"/>
      <c r="ASC72" s="802"/>
      <c r="ASD72" s="802"/>
      <c r="ASE72" s="802"/>
      <c r="ASF72" s="802"/>
      <c r="ASG72" s="802"/>
      <c r="ASH72" s="802"/>
      <c r="ASI72" s="802"/>
      <c r="ASJ72" s="802"/>
      <c r="ASK72" s="802"/>
      <c r="ASL72" s="802"/>
      <c r="ATP72" s="802"/>
      <c r="ATQ72" s="802"/>
      <c r="ATR72" s="802"/>
      <c r="ATS72" s="802"/>
      <c r="ATT72" s="802"/>
      <c r="ATU72" s="802"/>
      <c r="ATV72" s="802"/>
      <c r="ATW72" s="802"/>
      <c r="ATX72" s="802"/>
      <c r="ATY72" s="802"/>
      <c r="ATZ72" s="802"/>
      <c r="AUA72" s="802"/>
      <c r="AUB72" s="802"/>
      <c r="AUC72" s="802"/>
      <c r="AUD72" s="802"/>
      <c r="AUE72" s="802"/>
      <c r="AUF72" s="802"/>
      <c r="AUG72" s="802"/>
      <c r="AUH72" s="802"/>
      <c r="AUI72" s="802"/>
      <c r="AUJ72" s="802"/>
      <c r="AUK72" s="802"/>
      <c r="AUL72" s="802"/>
      <c r="AUM72" s="802"/>
      <c r="AUN72" s="802"/>
      <c r="AUO72" s="802"/>
      <c r="AUP72" s="801"/>
      <c r="AUQ72" s="802"/>
      <c r="AUR72" s="801"/>
      <c r="AUS72" s="802"/>
      <c r="AUT72" s="801"/>
      <c r="AUU72" s="802"/>
      <c r="AUV72" s="802"/>
      <c r="AUW72" s="802"/>
      <c r="AUX72" s="802"/>
      <c r="AUY72" s="802"/>
      <c r="AUZ72" s="802"/>
      <c r="AVA72" s="802"/>
      <c r="AVB72" s="802"/>
      <c r="AVC72" s="802"/>
      <c r="AVD72" s="802"/>
      <c r="AVE72" s="802"/>
      <c r="AVF72" s="802"/>
      <c r="AVG72" s="802"/>
      <c r="AVH72" s="802"/>
      <c r="AVI72" s="802"/>
      <c r="AVJ72" s="808"/>
      <c r="AVK72" s="808"/>
      <c r="AVL72" s="808"/>
      <c r="AVM72" s="808"/>
      <c r="AVN72" s="808"/>
      <c r="AVO72" s="808"/>
      <c r="AVP72" s="808"/>
      <c r="AVQ72" s="808"/>
      <c r="AVR72" s="808"/>
      <c r="AVS72" s="808"/>
      <c r="AVT72" s="808"/>
      <c r="AVU72" s="809"/>
      <c r="AVV72" s="809"/>
      <c r="AVW72" s="809"/>
      <c r="AVX72" s="809"/>
      <c r="AVY72" s="809"/>
      <c r="AVZ72" s="809"/>
      <c r="AWA72" s="809"/>
      <c r="AWB72" s="809"/>
      <c r="AWC72" s="809"/>
      <c r="AWD72" s="809"/>
      <c r="AWE72" s="809"/>
      <c r="AWF72" s="809"/>
      <c r="AWG72" s="809"/>
      <c r="AWH72" s="809"/>
      <c r="AWI72" s="809"/>
      <c r="AWJ72" s="809"/>
      <c r="AWK72" s="809"/>
      <c r="AWL72" s="809"/>
      <c r="AWM72" s="809"/>
      <c r="AWN72" s="809"/>
      <c r="AWO72" s="809"/>
      <c r="AWP72" s="809"/>
      <c r="AWQ72" s="809"/>
      <c r="AWR72" s="808"/>
      <c r="AWS72" s="761"/>
      <c r="AWT72" s="808"/>
      <c r="AWU72" s="809"/>
      <c r="AWV72" s="809"/>
      <c r="AWW72" s="809"/>
      <c r="AWX72" s="809"/>
      <c r="AWY72" s="809"/>
      <c r="AWZ72" s="809"/>
      <c r="AXA72" s="809"/>
      <c r="AXB72" s="809"/>
      <c r="AXC72" s="809"/>
      <c r="AXD72" s="809"/>
      <c r="AXE72" s="809"/>
      <c r="AXF72" s="809"/>
      <c r="AXG72" s="809"/>
      <c r="AXH72" s="809"/>
      <c r="AXI72" s="809"/>
      <c r="AXJ72" s="809"/>
      <c r="AXK72" s="809"/>
      <c r="AXL72" s="809"/>
      <c r="AXM72" s="809"/>
      <c r="AXN72" s="809"/>
      <c r="AXO72" s="809"/>
      <c r="AXP72" s="809"/>
      <c r="AXQ72" s="809"/>
      <c r="AXR72" s="809"/>
      <c r="AXS72" s="809"/>
      <c r="AXT72" s="809"/>
      <c r="AXU72" s="809"/>
      <c r="AXV72" s="809"/>
      <c r="AXW72" s="809"/>
      <c r="AXX72" s="809"/>
      <c r="AXY72" s="809"/>
      <c r="AXZ72" s="809"/>
      <c r="AYA72" s="809"/>
      <c r="AYB72" s="809"/>
      <c r="AYC72" s="809"/>
      <c r="AYD72" s="808"/>
      <c r="AYE72" s="808"/>
      <c r="AYF72" s="809"/>
      <c r="AYG72" s="808"/>
      <c r="AYH72" s="810"/>
      <c r="AYI72" s="810"/>
      <c r="AYJ72" s="810"/>
      <c r="AYK72" s="810"/>
      <c r="AYL72" s="810"/>
      <c r="AYM72" s="810"/>
      <c r="AYN72" s="810"/>
      <c r="AYO72" s="810"/>
      <c r="AYP72" s="810"/>
      <c r="AYQ72" s="810"/>
      <c r="AYR72" s="810"/>
      <c r="AYS72" s="810"/>
      <c r="AYT72" s="810"/>
      <c r="AYU72" s="810"/>
      <c r="AYV72" s="810"/>
      <c r="AYW72" s="810"/>
      <c r="AYX72" s="810"/>
      <c r="AYY72" s="810"/>
      <c r="AYZ72" s="810"/>
      <c r="AZA72" s="810"/>
      <c r="AZB72" s="810"/>
      <c r="AZC72" s="810"/>
      <c r="AZD72" s="810"/>
      <c r="AZE72" s="810"/>
      <c r="AZF72" s="810"/>
      <c r="AZG72" s="810"/>
      <c r="AZH72" s="810"/>
      <c r="AZI72" s="810"/>
      <c r="AZJ72" s="810"/>
      <c r="AZK72" s="810"/>
      <c r="AZL72" s="810"/>
      <c r="AZM72" s="810"/>
      <c r="AZN72" s="810"/>
      <c r="AZO72" s="810"/>
      <c r="AZP72" s="809"/>
      <c r="AZQ72" s="802"/>
      <c r="AZR72" s="802"/>
      <c r="AZS72" s="802"/>
    </row>
    <row r="73" spans="45:920 1123:1371" s="793" customFormat="1" ht="13.5">
      <c r="AS73" s="802"/>
      <c r="AT73" s="802"/>
      <c r="AU73" s="802"/>
      <c r="AV73" s="802"/>
      <c r="AW73" s="802"/>
      <c r="AX73" s="802"/>
      <c r="AY73" s="802"/>
      <c r="AZ73" s="802"/>
      <c r="BA73" s="802"/>
      <c r="BB73" s="802"/>
      <c r="BC73" s="802"/>
      <c r="BD73" s="802"/>
      <c r="BE73" s="802"/>
      <c r="BF73" s="802"/>
      <c r="BG73" s="802"/>
      <c r="BH73" s="802"/>
      <c r="BI73" s="802"/>
      <c r="BJ73" s="802"/>
      <c r="BK73" s="802"/>
      <c r="BL73" s="802"/>
      <c r="BM73" s="802"/>
      <c r="BN73" s="802"/>
      <c r="BO73" s="802"/>
      <c r="BP73" s="802"/>
      <c r="BQ73" s="802"/>
      <c r="BR73" s="802"/>
      <c r="BS73" s="802"/>
      <c r="BT73" s="802"/>
      <c r="BU73" s="802"/>
      <c r="BV73" s="802"/>
      <c r="BW73" s="802"/>
      <c r="BX73" s="802"/>
      <c r="BY73" s="802"/>
      <c r="BZ73" s="802"/>
      <c r="CA73" s="802"/>
      <c r="CB73" s="802"/>
      <c r="CC73" s="802"/>
      <c r="CD73" s="802"/>
      <c r="CE73" s="802"/>
      <c r="CF73" s="802"/>
      <c r="CG73" s="802"/>
      <c r="CH73" s="802"/>
      <c r="CI73" s="802"/>
      <c r="CJ73" s="802"/>
      <c r="CK73" s="802"/>
      <c r="CL73" s="802"/>
      <c r="CM73" s="802"/>
      <c r="CN73" s="802"/>
      <c r="CO73" s="802"/>
      <c r="CP73" s="802"/>
      <c r="CQ73" s="802"/>
      <c r="CR73" s="802"/>
      <c r="CS73" s="802"/>
      <c r="CT73" s="802"/>
      <c r="CU73" s="802"/>
      <c r="CV73" s="802"/>
      <c r="CW73" s="802"/>
      <c r="CX73" s="802"/>
      <c r="CY73" s="802"/>
      <c r="CZ73" s="802"/>
      <c r="DA73" s="802"/>
      <c r="DB73" s="802"/>
      <c r="DC73" s="802"/>
      <c r="DD73" s="802"/>
      <c r="DE73" s="802"/>
      <c r="DF73" s="802"/>
      <c r="DG73" s="802"/>
      <c r="DH73" s="802"/>
      <c r="DI73" s="802"/>
      <c r="DJ73" s="802"/>
      <c r="DK73" s="802"/>
      <c r="DL73" s="802"/>
      <c r="DM73" s="802"/>
      <c r="DN73" s="802"/>
      <c r="DO73" s="802"/>
      <c r="DP73" s="802"/>
      <c r="DQ73" s="802"/>
      <c r="DR73" s="802"/>
      <c r="DS73" s="802"/>
      <c r="DT73" s="802"/>
      <c r="DU73" s="802"/>
      <c r="DV73" s="802"/>
      <c r="DW73" s="802"/>
      <c r="DX73" s="802"/>
      <c r="DY73" s="802"/>
      <c r="DZ73" s="802"/>
      <c r="EA73" s="802"/>
      <c r="EB73" s="802"/>
      <c r="EC73" s="802"/>
      <c r="ED73" s="802"/>
      <c r="EE73" s="802"/>
      <c r="EF73" s="802"/>
      <c r="EG73" s="802"/>
      <c r="EH73" s="802"/>
      <c r="EI73" s="802"/>
      <c r="EJ73" s="802"/>
      <c r="EK73" s="802"/>
      <c r="EL73" s="802"/>
      <c r="EM73" s="802"/>
      <c r="EN73" s="802"/>
      <c r="EO73" s="802"/>
      <c r="EP73" s="802"/>
      <c r="EQ73" s="802"/>
      <c r="ER73" s="802"/>
      <c r="ES73" s="802"/>
      <c r="ET73" s="802"/>
      <c r="EU73" s="802"/>
      <c r="EV73" s="802"/>
      <c r="EW73" s="802"/>
      <c r="EX73" s="802"/>
      <c r="EY73" s="802"/>
      <c r="EZ73" s="802"/>
      <c r="FA73" s="802"/>
      <c r="FB73" s="802"/>
      <c r="FC73" s="802"/>
      <c r="FD73" s="802"/>
      <c r="FE73" s="802"/>
      <c r="FF73" s="802"/>
      <c r="FG73" s="802"/>
      <c r="FH73" s="802"/>
      <c r="FI73" s="802"/>
      <c r="FJ73" s="802"/>
      <c r="FK73" s="802"/>
      <c r="FL73" s="802"/>
      <c r="FM73" s="802"/>
      <c r="FN73" s="802"/>
      <c r="FO73" s="802"/>
      <c r="FP73" s="802"/>
      <c r="FQ73" s="802"/>
      <c r="FR73" s="802"/>
      <c r="FS73" s="802"/>
      <c r="FT73" s="802"/>
      <c r="FU73" s="802"/>
      <c r="FV73" s="802"/>
      <c r="FW73" s="802"/>
      <c r="FX73" s="802"/>
      <c r="FY73" s="802"/>
      <c r="FZ73" s="802"/>
      <c r="GA73" s="802"/>
      <c r="GB73" s="802"/>
      <c r="GC73" s="802"/>
      <c r="GD73" s="802"/>
      <c r="GE73" s="802"/>
      <c r="GF73" s="802"/>
      <c r="GG73" s="802"/>
      <c r="GH73" s="802"/>
      <c r="GI73" s="802"/>
      <c r="GJ73" s="802"/>
      <c r="GK73" s="802"/>
      <c r="GL73" s="802"/>
      <c r="GM73" s="802"/>
      <c r="GN73" s="802"/>
      <c r="GO73" s="802"/>
      <c r="GP73" s="802"/>
      <c r="GQ73" s="802"/>
      <c r="GR73" s="802"/>
      <c r="GS73" s="802"/>
      <c r="GT73" s="802"/>
      <c r="GU73" s="802"/>
      <c r="GV73" s="802"/>
      <c r="GW73" s="802"/>
      <c r="GX73" s="802"/>
      <c r="GY73" s="802"/>
      <c r="GZ73" s="802"/>
      <c r="HA73" s="802"/>
      <c r="HB73" s="802"/>
      <c r="HC73" s="802"/>
      <c r="HD73" s="802"/>
      <c r="HE73" s="802"/>
      <c r="HF73" s="802"/>
      <c r="HG73" s="802"/>
      <c r="HH73" s="802"/>
      <c r="HI73" s="802"/>
      <c r="HJ73" s="802"/>
      <c r="HK73" s="802"/>
      <c r="HL73" s="802"/>
      <c r="HM73" s="802"/>
      <c r="HN73" s="802"/>
      <c r="HO73" s="802"/>
      <c r="HP73" s="802"/>
      <c r="HQ73" s="802"/>
      <c r="HR73" s="802"/>
      <c r="HS73" s="802"/>
      <c r="HT73" s="802"/>
      <c r="HU73" s="802"/>
      <c r="HV73" s="802"/>
      <c r="HW73" s="802"/>
      <c r="HX73" s="802"/>
      <c r="HY73" s="802"/>
      <c r="HZ73" s="802"/>
      <c r="IA73" s="802"/>
      <c r="IB73" s="802"/>
      <c r="IC73" s="802"/>
      <c r="ID73" s="802"/>
      <c r="IE73" s="802"/>
      <c r="IF73" s="802"/>
      <c r="IG73" s="802"/>
      <c r="IH73" s="802"/>
      <c r="II73" s="802"/>
      <c r="IJ73" s="802"/>
      <c r="IK73" s="802"/>
      <c r="IL73" s="802"/>
      <c r="IM73" s="802"/>
      <c r="IN73" s="802"/>
      <c r="IO73" s="802"/>
      <c r="IP73" s="802"/>
      <c r="IQ73" s="802"/>
      <c r="IR73" s="802"/>
      <c r="IS73" s="802"/>
      <c r="IT73" s="802"/>
      <c r="IU73" s="802"/>
      <c r="IV73" s="802"/>
      <c r="IW73" s="802"/>
      <c r="IX73" s="802"/>
      <c r="IY73" s="802"/>
      <c r="IZ73" s="802"/>
      <c r="JA73" s="802"/>
      <c r="JB73" s="802"/>
      <c r="JC73" s="802"/>
      <c r="JD73" s="802"/>
      <c r="JE73" s="802"/>
      <c r="JF73" s="802"/>
      <c r="JG73" s="802"/>
      <c r="JH73" s="802"/>
      <c r="JI73" s="802"/>
      <c r="JJ73" s="802"/>
      <c r="JK73" s="802"/>
      <c r="JL73" s="802"/>
      <c r="JM73" s="802"/>
      <c r="JN73" s="802"/>
      <c r="JO73" s="802"/>
      <c r="JP73" s="802"/>
      <c r="JQ73" s="802"/>
      <c r="JR73" s="802"/>
      <c r="JS73" s="802"/>
      <c r="JT73" s="802"/>
      <c r="JU73" s="802"/>
      <c r="JV73" s="802"/>
      <c r="JW73" s="802"/>
      <c r="JX73" s="802"/>
      <c r="JY73" s="802"/>
      <c r="JZ73" s="802"/>
      <c r="KA73" s="802"/>
      <c r="KB73" s="802"/>
      <c r="KC73" s="802"/>
      <c r="KD73" s="802"/>
      <c r="KE73" s="802"/>
      <c r="KF73" s="802"/>
      <c r="KG73" s="802"/>
      <c r="KH73" s="802"/>
      <c r="KI73" s="802"/>
      <c r="KJ73" s="802"/>
      <c r="KK73" s="802"/>
      <c r="KL73" s="802"/>
      <c r="KM73" s="802"/>
      <c r="KN73" s="802"/>
      <c r="KO73" s="802"/>
      <c r="KP73" s="802"/>
      <c r="KQ73" s="802"/>
      <c r="KR73" s="802"/>
      <c r="KS73" s="802"/>
      <c r="KT73" s="802"/>
      <c r="KU73" s="802"/>
      <c r="KV73" s="802"/>
      <c r="KW73" s="802"/>
      <c r="KX73" s="802"/>
      <c r="KY73" s="802"/>
      <c r="KZ73" s="802"/>
      <c r="LA73" s="802"/>
      <c r="LB73" s="802"/>
      <c r="LC73" s="802"/>
      <c r="LD73" s="802"/>
      <c r="LE73" s="802"/>
      <c r="LF73" s="802"/>
      <c r="LG73" s="802"/>
      <c r="LH73" s="802"/>
      <c r="LI73" s="802"/>
      <c r="LJ73" s="802"/>
      <c r="LK73" s="802"/>
      <c r="LL73" s="802"/>
      <c r="LM73" s="802"/>
      <c r="LN73" s="802"/>
      <c r="LO73" s="802"/>
      <c r="LP73" s="802"/>
      <c r="LQ73" s="802"/>
      <c r="LR73" s="802"/>
      <c r="LS73" s="802"/>
      <c r="LT73" s="802"/>
      <c r="LU73" s="802"/>
      <c r="LV73" s="802"/>
      <c r="LW73" s="802"/>
      <c r="LX73" s="802"/>
      <c r="LY73" s="802"/>
      <c r="LZ73" s="802"/>
      <c r="MA73" s="802"/>
      <c r="MB73" s="802"/>
      <c r="MC73" s="802"/>
      <c r="MD73" s="802"/>
      <c r="ME73" s="802"/>
      <c r="MF73" s="802"/>
      <c r="MG73" s="802"/>
      <c r="MH73" s="802"/>
      <c r="MI73" s="802"/>
      <c r="MJ73" s="802"/>
      <c r="MK73" s="802"/>
      <c r="ML73" s="802"/>
      <c r="MM73" s="802"/>
      <c r="MN73" s="802"/>
      <c r="MO73" s="802"/>
      <c r="MP73" s="802"/>
      <c r="MQ73" s="802"/>
      <c r="MR73" s="802"/>
      <c r="MS73" s="802"/>
      <c r="MT73" s="802"/>
      <c r="MU73" s="802"/>
      <c r="MV73" s="802"/>
      <c r="MW73" s="802"/>
      <c r="MX73" s="802"/>
      <c r="MY73" s="802"/>
      <c r="MZ73" s="802"/>
      <c r="NA73" s="802"/>
      <c r="NB73" s="802"/>
      <c r="NC73" s="802"/>
      <c r="ND73" s="802"/>
      <c r="NE73" s="802"/>
      <c r="NF73" s="802"/>
      <c r="NG73" s="802"/>
      <c r="NH73" s="802"/>
      <c r="NI73" s="802"/>
      <c r="NJ73" s="802"/>
      <c r="NK73" s="802"/>
      <c r="NL73" s="802"/>
      <c r="NM73" s="802"/>
      <c r="NN73" s="802"/>
      <c r="NO73" s="802"/>
      <c r="NP73" s="802"/>
      <c r="NQ73" s="802"/>
      <c r="NR73" s="802"/>
      <c r="NS73" s="802"/>
      <c r="NT73" s="802"/>
      <c r="NU73" s="802"/>
      <c r="NV73" s="802"/>
      <c r="NW73" s="802"/>
      <c r="NX73" s="802"/>
      <c r="NY73" s="802"/>
      <c r="NZ73" s="802"/>
      <c r="OA73" s="802"/>
      <c r="OB73" s="802"/>
      <c r="OC73" s="802"/>
      <c r="OD73" s="802"/>
      <c r="OE73" s="802"/>
      <c r="OF73" s="802"/>
      <c r="OG73" s="802"/>
      <c r="OH73" s="802"/>
      <c r="OI73" s="802"/>
      <c r="OJ73" s="802"/>
      <c r="OK73" s="802"/>
      <c r="OL73" s="802"/>
      <c r="OM73" s="802"/>
      <c r="ON73" s="802"/>
      <c r="OO73" s="802"/>
      <c r="OP73" s="802"/>
      <c r="OQ73" s="802"/>
      <c r="OR73" s="802"/>
      <c r="OS73" s="802"/>
      <c r="OT73" s="802"/>
      <c r="OU73" s="802"/>
      <c r="OV73" s="802"/>
      <c r="OW73" s="802"/>
      <c r="OX73" s="802"/>
      <c r="OY73" s="802"/>
      <c r="OZ73" s="802"/>
      <c r="PA73" s="802"/>
      <c r="PB73" s="802"/>
      <c r="PC73" s="802"/>
      <c r="PD73" s="802"/>
      <c r="PE73" s="802"/>
      <c r="PF73" s="802"/>
      <c r="PG73" s="802"/>
      <c r="PH73" s="802"/>
      <c r="PI73" s="802"/>
      <c r="PJ73" s="802"/>
      <c r="PK73" s="802"/>
      <c r="PL73" s="802"/>
      <c r="PM73" s="802"/>
      <c r="PN73" s="802"/>
      <c r="PO73" s="802"/>
      <c r="PP73" s="802"/>
      <c r="PQ73" s="802"/>
      <c r="PR73" s="802"/>
      <c r="PS73" s="802"/>
      <c r="PT73" s="802"/>
      <c r="PU73" s="802"/>
      <c r="PV73" s="802"/>
      <c r="PW73" s="802"/>
      <c r="PX73" s="802"/>
      <c r="PY73" s="802"/>
      <c r="PZ73" s="802"/>
      <c r="QA73" s="802"/>
      <c r="QB73" s="802"/>
      <c r="QC73" s="802"/>
      <c r="QD73" s="802"/>
      <c r="QE73" s="802"/>
      <c r="QF73" s="802"/>
      <c r="QG73" s="802"/>
      <c r="QH73" s="802"/>
      <c r="QI73" s="802"/>
      <c r="QJ73" s="802"/>
      <c r="QK73" s="802"/>
      <c r="QL73" s="802"/>
      <c r="QM73" s="802"/>
      <c r="QN73" s="802"/>
      <c r="QO73" s="802"/>
      <c r="QP73" s="802"/>
      <c r="QQ73" s="802"/>
      <c r="QR73" s="802"/>
      <c r="QS73" s="802"/>
      <c r="QT73" s="802"/>
      <c r="QU73" s="802"/>
      <c r="QV73" s="802"/>
      <c r="QW73" s="802"/>
      <c r="QX73" s="802"/>
      <c r="QY73" s="802"/>
      <c r="QZ73" s="802"/>
      <c r="RA73" s="802"/>
      <c r="RB73" s="802"/>
      <c r="RC73" s="802"/>
      <c r="RD73" s="802"/>
      <c r="RE73" s="802"/>
      <c r="RF73" s="802"/>
      <c r="RG73" s="802"/>
      <c r="RH73" s="802"/>
      <c r="RI73" s="802"/>
      <c r="RJ73" s="802"/>
      <c r="RK73" s="802"/>
      <c r="RL73" s="802"/>
      <c r="RM73" s="802"/>
      <c r="RN73" s="802"/>
      <c r="RO73" s="802"/>
      <c r="RP73" s="802"/>
      <c r="RQ73" s="802"/>
      <c r="RR73" s="802"/>
      <c r="RS73" s="802"/>
      <c r="RT73" s="802"/>
      <c r="RU73" s="802"/>
      <c r="RV73" s="802"/>
      <c r="RW73" s="802"/>
      <c r="RX73" s="802"/>
      <c r="RY73" s="802"/>
      <c r="RZ73" s="802"/>
      <c r="SA73" s="802"/>
      <c r="SB73" s="802"/>
      <c r="SC73" s="802"/>
      <c r="SD73" s="802"/>
      <c r="SE73" s="802"/>
      <c r="SF73" s="802"/>
      <c r="SG73" s="802"/>
      <c r="SH73" s="802"/>
      <c r="SI73" s="802"/>
      <c r="SJ73" s="802"/>
      <c r="SK73" s="802"/>
      <c r="SL73" s="802"/>
      <c r="SM73" s="802"/>
      <c r="SN73" s="802"/>
      <c r="SO73" s="802"/>
      <c r="SP73" s="802"/>
      <c r="SQ73" s="802"/>
      <c r="SR73" s="802"/>
      <c r="SS73" s="802"/>
      <c r="ST73" s="802"/>
      <c r="SU73" s="802"/>
      <c r="SV73" s="802"/>
      <c r="SW73" s="802"/>
      <c r="SX73" s="802"/>
      <c r="SY73" s="802"/>
      <c r="SZ73" s="802"/>
      <c r="TA73" s="802"/>
      <c r="TB73" s="802"/>
      <c r="TC73" s="802"/>
      <c r="TD73" s="802"/>
      <c r="TE73" s="802"/>
      <c r="TF73" s="802"/>
      <c r="TG73" s="802"/>
      <c r="TH73" s="802"/>
      <c r="TI73" s="802"/>
      <c r="TJ73" s="802"/>
      <c r="TK73" s="802"/>
      <c r="TL73" s="802"/>
      <c r="TM73" s="802"/>
      <c r="TN73" s="802"/>
      <c r="TO73" s="802"/>
      <c r="TP73" s="802"/>
      <c r="TQ73" s="802"/>
      <c r="TR73" s="802"/>
      <c r="TS73" s="802"/>
      <c r="TT73" s="802"/>
      <c r="TU73" s="802"/>
      <c r="TV73" s="802"/>
      <c r="TW73" s="802"/>
      <c r="TX73" s="802"/>
      <c r="TY73" s="802"/>
      <c r="TZ73" s="802"/>
      <c r="UA73" s="802"/>
      <c r="UB73" s="802"/>
      <c r="UC73" s="802"/>
      <c r="UD73" s="802"/>
      <c r="UE73" s="802"/>
      <c r="UF73" s="802"/>
      <c r="UG73" s="802"/>
      <c r="UH73" s="802"/>
      <c r="UI73" s="802"/>
      <c r="UJ73" s="802"/>
      <c r="UK73" s="802"/>
      <c r="UL73" s="802"/>
      <c r="UM73" s="802"/>
      <c r="UN73" s="802"/>
      <c r="UO73" s="802"/>
      <c r="UP73" s="802"/>
      <c r="UQ73" s="802"/>
      <c r="UR73" s="802"/>
      <c r="US73" s="802"/>
      <c r="UT73" s="802"/>
      <c r="UU73" s="802"/>
      <c r="UV73" s="802"/>
      <c r="UW73" s="802"/>
      <c r="UX73" s="802"/>
      <c r="UY73" s="802"/>
      <c r="UZ73" s="802"/>
      <c r="VA73" s="802"/>
      <c r="VB73" s="802"/>
      <c r="VC73" s="802"/>
      <c r="VD73" s="802"/>
      <c r="VE73" s="802"/>
      <c r="VF73" s="802"/>
      <c r="VG73" s="802"/>
      <c r="VH73" s="802"/>
      <c r="VI73" s="802"/>
      <c r="VJ73" s="802"/>
      <c r="VK73" s="802"/>
      <c r="VL73" s="802"/>
      <c r="VM73" s="802"/>
      <c r="VN73" s="802"/>
      <c r="VO73" s="802"/>
      <c r="VP73" s="802"/>
      <c r="VQ73" s="802"/>
      <c r="VR73" s="802"/>
      <c r="VS73" s="802"/>
      <c r="VT73" s="802"/>
      <c r="VU73" s="802"/>
      <c r="VV73" s="802"/>
      <c r="VW73" s="802"/>
      <c r="VX73" s="802"/>
      <c r="VY73" s="802"/>
      <c r="VZ73" s="802"/>
      <c r="WA73" s="802"/>
      <c r="WB73" s="802"/>
      <c r="WC73" s="802"/>
      <c r="WD73" s="802"/>
      <c r="WE73" s="802"/>
      <c r="WF73" s="802"/>
      <c r="WG73" s="802"/>
      <c r="WH73" s="802"/>
      <c r="WI73" s="802"/>
      <c r="WJ73" s="802"/>
      <c r="WK73" s="802"/>
      <c r="WL73" s="802"/>
      <c r="WM73" s="802"/>
      <c r="WN73" s="802"/>
      <c r="WO73" s="802"/>
      <c r="WP73" s="802"/>
      <c r="WQ73" s="802"/>
      <c r="WR73" s="802"/>
      <c r="WS73" s="802"/>
      <c r="WT73" s="802"/>
      <c r="WU73" s="802"/>
      <c r="WV73" s="802"/>
      <c r="WW73" s="802"/>
      <c r="WX73" s="802"/>
      <c r="WY73" s="802"/>
      <c r="WZ73" s="802"/>
      <c r="XA73" s="802"/>
      <c r="XB73" s="802"/>
      <c r="XC73" s="802"/>
      <c r="XD73" s="802"/>
      <c r="XE73" s="802"/>
      <c r="XF73" s="802"/>
      <c r="XG73" s="802"/>
      <c r="XH73" s="802"/>
      <c r="XI73" s="802"/>
      <c r="XJ73" s="802"/>
      <c r="XK73" s="802"/>
      <c r="XL73" s="802"/>
      <c r="XM73" s="802"/>
      <c r="XN73" s="802"/>
      <c r="XO73" s="802"/>
      <c r="XP73" s="802"/>
      <c r="XQ73" s="802"/>
      <c r="XR73" s="802"/>
      <c r="XS73" s="802"/>
      <c r="XT73" s="802"/>
      <c r="XU73" s="802"/>
      <c r="XV73" s="802"/>
      <c r="XW73" s="802"/>
      <c r="XX73" s="802"/>
      <c r="XY73" s="802"/>
      <c r="XZ73" s="802"/>
      <c r="YA73" s="802"/>
      <c r="YB73" s="802"/>
      <c r="YC73" s="802"/>
      <c r="YD73" s="802"/>
      <c r="YE73" s="802"/>
      <c r="YF73" s="802"/>
      <c r="YG73" s="802"/>
      <c r="YH73" s="802"/>
      <c r="YI73" s="802"/>
      <c r="YJ73" s="802"/>
      <c r="YK73" s="802"/>
      <c r="YL73" s="802"/>
      <c r="YM73" s="802"/>
      <c r="YN73" s="802"/>
      <c r="YO73" s="802"/>
      <c r="YP73" s="802"/>
      <c r="YQ73" s="802"/>
      <c r="YR73" s="802"/>
      <c r="YS73" s="802"/>
      <c r="YT73" s="802"/>
      <c r="YU73" s="802"/>
      <c r="YV73" s="802"/>
      <c r="YW73" s="802"/>
      <c r="YX73" s="802"/>
      <c r="YY73" s="802"/>
      <c r="YZ73" s="802"/>
      <c r="ZA73" s="802"/>
      <c r="ZB73" s="802"/>
      <c r="ZC73" s="802"/>
      <c r="ZD73" s="802"/>
      <c r="ZE73" s="802"/>
      <c r="ZF73" s="802"/>
      <c r="ZG73" s="802"/>
      <c r="ZH73" s="802"/>
      <c r="ZI73" s="802"/>
      <c r="ZJ73" s="802"/>
      <c r="ZK73" s="802"/>
      <c r="ZL73" s="802"/>
      <c r="ZM73" s="802"/>
      <c r="ZN73" s="802"/>
      <c r="ZO73" s="802"/>
      <c r="ZP73" s="802"/>
      <c r="ZQ73" s="802"/>
      <c r="ZR73" s="802"/>
      <c r="ZS73" s="802"/>
      <c r="ZT73" s="802"/>
      <c r="ZU73" s="802"/>
      <c r="ZV73" s="802"/>
      <c r="ZW73" s="802"/>
      <c r="ZX73" s="802"/>
      <c r="ZY73" s="802"/>
      <c r="ZZ73" s="802"/>
      <c r="AAA73" s="802"/>
      <c r="AAB73" s="802"/>
      <c r="AAC73" s="802"/>
      <c r="AAD73" s="802"/>
      <c r="AAE73" s="802"/>
      <c r="AAF73" s="802"/>
      <c r="AAG73" s="802"/>
      <c r="AAH73" s="802"/>
      <c r="AAI73" s="802"/>
      <c r="AAJ73" s="802"/>
      <c r="AAK73" s="802"/>
      <c r="AAL73" s="802"/>
      <c r="AAM73" s="802"/>
      <c r="AAN73" s="802"/>
      <c r="AAO73" s="802"/>
      <c r="AAP73" s="802"/>
      <c r="AAQ73" s="802"/>
      <c r="AAR73" s="802"/>
      <c r="AAS73" s="802"/>
      <c r="AAT73" s="802"/>
      <c r="AAU73" s="802"/>
      <c r="AAV73" s="802"/>
      <c r="AAW73" s="802"/>
      <c r="AAX73" s="802"/>
      <c r="AAY73" s="802"/>
      <c r="AAZ73" s="802"/>
      <c r="ABA73" s="802"/>
      <c r="ABB73" s="802"/>
      <c r="ABC73" s="802"/>
      <c r="ABD73" s="802"/>
      <c r="ABE73" s="802"/>
      <c r="ABF73" s="802"/>
      <c r="ABG73" s="802"/>
      <c r="ABH73" s="802"/>
      <c r="ABI73" s="802"/>
      <c r="ABJ73" s="802"/>
      <c r="ABK73" s="802"/>
      <c r="ABL73" s="802"/>
      <c r="ABM73" s="802"/>
      <c r="ABN73" s="802"/>
      <c r="ABO73" s="802"/>
      <c r="ABP73" s="802"/>
      <c r="ABQ73" s="802"/>
      <c r="ABR73" s="802"/>
      <c r="ABS73" s="802"/>
      <c r="ABT73" s="802"/>
      <c r="ABU73" s="802"/>
      <c r="ABV73" s="802"/>
      <c r="ABW73" s="802"/>
      <c r="ABX73" s="802"/>
      <c r="ABY73" s="802"/>
      <c r="ABZ73" s="802"/>
      <c r="ACA73" s="802"/>
      <c r="ACB73" s="802"/>
      <c r="ACC73" s="802"/>
      <c r="ACD73" s="802"/>
      <c r="ACE73" s="802"/>
      <c r="ACF73" s="802"/>
      <c r="ACG73" s="802"/>
      <c r="ACH73" s="802"/>
      <c r="ACI73" s="802"/>
      <c r="ACJ73" s="802"/>
      <c r="ACK73" s="802"/>
      <c r="ACL73" s="802"/>
      <c r="ACM73" s="802"/>
      <c r="ACN73" s="802"/>
      <c r="ACO73" s="802"/>
      <c r="ACP73" s="802"/>
      <c r="ACQ73" s="802"/>
      <c r="ACR73" s="802"/>
      <c r="ACS73" s="802"/>
      <c r="ACT73" s="802"/>
      <c r="ACU73" s="802"/>
      <c r="ACV73" s="802"/>
      <c r="ACW73" s="802"/>
      <c r="ACX73" s="802"/>
      <c r="ACY73" s="802"/>
      <c r="ACZ73" s="802"/>
      <c r="ADA73" s="802"/>
      <c r="ADB73" s="802"/>
      <c r="ADC73" s="802"/>
      <c r="ADD73" s="802"/>
      <c r="ADE73" s="802"/>
      <c r="ADF73" s="802"/>
      <c r="ADG73" s="802"/>
      <c r="ADH73" s="802"/>
      <c r="ADI73" s="802"/>
      <c r="ADJ73" s="802"/>
      <c r="ADK73" s="802"/>
      <c r="ADL73" s="802"/>
      <c r="ADM73" s="802"/>
      <c r="ADN73" s="802"/>
      <c r="ADO73" s="802"/>
      <c r="ADP73" s="802"/>
      <c r="ADQ73" s="802"/>
      <c r="ADR73" s="802"/>
      <c r="ADS73" s="802"/>
      <c r="ADT73" s="802"/>
      <c r="ADU73" s="802"/>
      <c r="ADV73" s="802"/>
      <c r="ADW73" s="802"/>
      <c r="ADX73" s="802"/>
      <c r="ADY73" s="802"/>
      <c r="ADZ73" s="802"/>
      <c r="AEA73" s="802"/>
      <c r="AEB73" s="802"/>
      <c r="AEC73" s="802"/>
      <c r="AED73" s="802"/>
      <c r="AEE73" s="802"/>
      <c r="AEF73" s="802"/>
      <c r="AEG73" s="802"/>
      <c r="AEH73" s="802"/>
      <c r="AEI73" s="802"/>
      <c r="AEJ73" s="802"/>
      <c r="AEK73" s="802"/>
      <c r="AEL73" s="802"/>
      <c r="AEM73" s="802"/>
      <c r="AEN73" s="802"/>
      <c r="AEO73" s="802"/>
      <c r="AEP73" s="802"/>
      <c r="AEQ73" s="802"/>
      <c r="AER73" s="802"/>
      <c r="AES73" s="802"/>
      <c r="AET73" s="802"/>
      <c r="AEU73" s="802"/>
      <c r="AEV73" s="802"/>
      <c r="AEW73" s="802"/>
      <c r="AEX73" s="802"/>
      <c r="AEY73" s="802"/>
      <c r="AEZ73" s="802"/>
      <c r="AFA73" s="802"/>
      <c r="AFB73" s="802"/>
      <c r="AFC73" s="802"/>
      <c r="AFD73" s="802"/>
      <c r="AFE73" s="802"/>
      <c r="AFF73" s="802"/>
      <c r="AFG73" s="802"/>
      <c r="AFH73" s="802"/>
      <c r="AFI73" s="802"/>
      <c r="AFJ73" s="802"/>
      <c r="AFK73" s="802"/>
      <c r="AFL73" s="802"/>
      <c r="AFM73" s="802"/>
      <c r="AFN73" s="802"/>
      <c r="AFO73" s="802"/>
      <c r="AFP73" s="802"/>
      <c r="AFQ73" s="802"/>
      <c r="AFR73" s="802"/>
      <c r="AFS73" s="802"/>
      <c r="AFT73" s="802"/>
      <c r="AFU73" s="802"/>
      <c r="AFV73" s="802"/>
      <c r="AFW73" s="802"/>
      <c r="AFX73" s="802"/>
      <c r="AFY73" s="802"/>
      <c r="AFZ73" s="802"/>
      <c r="AGA73" s="802"/>
      <c r="AGB73" s="802"/>
      <c r="AGC73" s="802"/>
      <c r="AGD73" s="802"/>
      <c r="AGE73" s="802"/>
      <c r="AGF73" s="802"/>
      <c r="AGG73" s="802"/>
      <c r="AGH73" s="802"/>
      <c r="AGI73" s="802"/>
      <c r="AGJ73" s="802"/>
      <c r="AGK73" s="802"/>
      <c r="AGL73" s="802"/>
      <c r="AGM73" s="802"/>
      <c r="AGN73" s="802"/>
      <c r="AGO73" s="802"/>
      <c r="AGP73" s="802"/>
      <c r="AGQ73" s="802"/>
      <c r="AGR73" s="802"/>
      <c r="AGS73" s="802"/>
      <c r="AGT73" s="802"/>
      <c r="AGU73" s="802"/>
      <c r="AGV73" s="802"/>
      <c r="AGW73" s="802"/>
      <c r="AGX73" s="802"/>
      <c r="AGY73" s="802"/>
      <c r="AGZ73" s="802"/>
      <c r="AHA73" s="802"/>
      <c r="AHB73" s="802"/>
      <c r="AHC73" s="802"/>
      <c r="AHD73" s="802"/>
      <c r="AHE73" s="802"/>
      <c r="AHF73" s="802"/>
      <c r="AHG73" s="802"/>
      <c r="AHH73" s="802"/>
      <c r="AHI73" s="802"/>
      <c r="AHJ73" s="802"/>
      <c r="AHK73" s="802"/>
      <c r="AHL73" s="802"/>
      <c r="AHM73" s="802"/>
      <c r="AHN73" s="802"/>
      <c r="AHO73" s="802"/>
      <c r="AHP73" s="802"/>
      <c r="AHQ73" s="802"/>
      <c r="AHR73" s="802"/>
      <c r="AHS73" s="802"/>
      <c r="AHT73" s="802"/>
      <c r="AHU73" s="802"/>
      <c r="AHV73" s="802"/>
      <c r="AHW73" s="802"/>
      <c r="AHX73" s="802"/>
      <c r="AHY73" s="802"/>
      <c r="AHZ73" s="802"/>
      <c r="AIA73" s="802"/>
      <c r="AIB73" s="802"/>
      <c r="AIC73" s="802"/>
      <c r="AID73" s="802"/>
      <c r="AIE73" s="802"/>
      <c r="AIF73" s="802"/>
      <c r="AIG73" s="802"/>
      <c r="AIH73" s="802"/>
      <c r="AII73" s="802"/>
      <c r="AIJ73" s="802"/>
      <c r="AQE73" s="802"/>
      <c r="AQF73" s="802"/>
      <c r="AQG73" s="802"/>
      <c r="AQH73" s="802"/>
      <c r="AQI73" s="802"/>
      <c r="AQJ73" s="802"/>
      <c r="AQK73" s="802"/>
      <c r="AQL73" s="802"/>
      <c r="AQM73" s="802"/>
      <c r="AQN73" s="802"/>
      <c r="AQO73" s="802"/>
      <c r="AQP73" s="802"/>
      <c r="AQQ73" s="802"/>
      <c r="AQR73" s="802"/>
      <c r="AQS73" s="802"/>
      <c r="AQT73" s="802"/>
      <c r="AQU73" s="802"/>
      <c r="AQV73" s="802"/>
      <c r="AQW73" s="802"/>
      <c r="AQX73" s="802"/>
      <c r="AQY73" s="802"/>
      <c r="AQZ73" s="802"/>
      <c r="ARA73" s="802"/>
      <c r="ARB73" s="802"/>
      <c r="ARC73" s="802"/>
      <c r="ARD73" s="802"/>
      <c r="ARE73" s="802"/>
      <c r="ARF73" s="802"/>
      <c r="ARG73" s="802"/>
      <c r="ARH73" s="802"/>
      <c r="ARI73" s="802"/>
      <c r="ARJ73" s="802"/>
      <c r="ARK73" s="802"/>
      <c r="ARL73" s="802"/>
      <c r="ARM73" s="802"/>
      <c r="ARN73" s="802"/>
      <c r="ARO73" s="802"/>
      <c r="ARP73" s="802"/>
      <c r="ARQ73" s="802"/>
      <c r="ARR73" s="802"/>
      <c r="ARS73" s="802"/>
      <c r="ART73" s="802"/>
      <c r="ARU73" s="802"/>
      <c r="ARV73" s="802"/>
      <c r="ARW73" s="802"/>
      <c r="ARX73" s="802"/>
      <c r="ARY73" s="802"/>
      <c r="ARZ73" s="802"/>
      <c r="ASA73" s="802"/>
      <c r="ASB73" s="802"/>
      <c r="ASC73" s="802"/>
      <c r="ASD73" s="802"/>
      <c r="ASE73" s="802"/>
      <c r="ASF73" s="802"/>
      <c r="ASG73" s="802"/>
      <c r="ASH73" s="802"/>
      <c r="ASI73" s="802"/>
      <c r="ASJ73" s="802"/>
      <c r="ASK73" s="802"/>
      <c r="ASL73" s="802"/>
      <c r="ATP73" s="802"/>
      <c r="ATQ73" s="802"/>
      <c r="ATR73" s="802"/>
      <c r="ATS73" s="802"/>
      <c r="ATT73" s="802"/>
      <c r="ATU73" s="802"/>
      <c r="ATV73" s="802"/>
      <c r="ATW73" s="802"/>
      <c r="ATX73" s="802"/>
      <c r="ATY73" s="802"/>
      <c r="ATZ73" s="802"/>
      <c r="AUA73" s="802"/>
      <c r="AUB73" s="802"/>
      <c r="AUC73" s="802"/>
      <c r="AUD73" s="802"/>
      <c r="AUE73" s="802"/>
      <c r="AUF73" s="802"/>
      <c r="AUG73" s="802"/>
      <c r="AUH73" s="802"/>
      <c r="AUI73" s="802"/>
      <c r="AUJ73" s="802"/>
      <c r="AUK73" s="802"/>
      <c r="AUL73" s="802"/>
      <c r="AUM73" s="802"/>
      <c r="AUN73" s="802"/>
      <c r="AUO73" s="802"/>
      <c r="AUP73" s="801"/>
      <c r="AUQ73" s="802"/>
      <c r="AUR73" s="801"/>
      <c r="AUS73" s="802"/>
      <c r="AUT73" s="801"/>
      <c r="AUU73" s="802"/>
      <c r="AUV73" s="802"/>
      <c r="AUW73" s="802"/>
      <c r="AUX73" s="802"/>
      <c r="AUY73" s="802"/>
      <c r="AUZ73" s="802"/>
      <c r="AVA73" s="802"/>
      <c r="AVB73" s="802"/>
      <c r="AVC73" s="802"/>
      <c r="AVD73" s="802"/>
      <c r="AVE73" s="802"/>
      <c r="AVF73" s="802"/>
      <c r="AVG73" s="802"/>
      <c r="AVH73" s="802"/>
      <c r="AVI73" s="802"/>
      <c r="AVJ73" s="808"/>
      <c r="AVK73" s="808"/>
      <c r="AVL73" s="808"/>
      <c r="AVM73" s="808"/>
      <c r="AVN73" s="808"/>
      <c r="AVO73" s="808"/>
      <c r="AVP73" s="808"/>
      <c r="AVQ73" s="808"/>
      <c r="AVR73" s="808"/>
      <c r="AVS73" s="808"/>
      <c r="AVT73" s="808"/>
      <c r="AVU73" s="809"/>
      <c r="AVV73" s="809"/>
      <c r="AVW73" s="809"/>
      <c r="AVX73" s="809"/>
      <c r="AVY73" s="809"/>
      <c r="AVZ73" s="809"/>
      <c r="AWA73" s="809"/>
      <c r="AWB73" s="809"/>
      <c r="AWC73" s="809"/>
      <c r="AWD73" s="809"/>
      <c r="AWE73" s="809"/>
      <c r="AWF73" s="809"/>
      <c r="AWG73" s="809"/>
      <c r="AWH73" s="809"/>
      <c r="AWI73" s="809"/>
      <c r="AWJ73" s="809"/>
      <c r="AWK73" s="809"/>
      <c r="AWL73" s="809"/>
      <c r="AWM73" s="809"/>
      <c r="AWN73" s="809"/>
      <c r="AWO73" s="809"/>
      <c r="AWP73" s="809"/>
      <c r="AWQ73" s="809"/>
      <c r="AWR73" s="808"/>
      <c r="AWS73" s="761"/>
      <c r="AWT73" s="808"/>
      <c r="AWU73" s="809"/>
      <c r="AWV73" s="809"/>
      <c r="AWW73" s="809"/>
      <c r="AWX73" s="809"/>
      <c r="AWY73" s="809"/>
      <c r="AWZ73" s="809"/>
      <c r="AXA73" s="809"/>
      <c r="AXB73" s="809"/>
      <c r="AXC73" s="809"/>
      <c r="AXD73" s="809"/>
      <c r="AXE73" s="809"/>
      <c r="AXF73" s="809"/>
      <c r="AXG73" s="809"/>
      <c r="AXH73" s="809"/>
      <c r="AXI73" s="809"/>
      <c r="AXJ73" s="809"/>
      <c r="AXK73" s="809"/>
      <c r="AXL73" s="809"/>
      <c r="AXM73" s="809"/>
      <c r="AXN73" s="809"/>
      <c r="AXO73" s="809"/>
      <c r="AXP73" s="809"/>
      <c r="AXQ73" s="809"/>
      <c r="AXR73" s="809"/>
      <c r="AXS73" s="809"/>
      <c r="AXT73" s="809"/>
      <c r="AXU73" s="809"/>
      <c r="AXV73" s="809"/>
      <c r="AXW73" s="809"/>
      <c r="AXX73" s="809"/>
      <c r="AXY73" s="809"/>
      <c r="AXZ73" s="809"/>
      <c r="AYA73" s="809"/>
      <c r="AYB73" s="809"/>
      <c r="AYC73" s="809"/>
      <c r="AYD73" s="808"/>
      <c r="AYE73" s="808"/>
      <c r="AYF73" s="809"/>
      <c r="AYG73" s="808"/>
      <c r="AYH73" s="810"/>
      <c r="AYI73" s="810"/>
      <c r="AYJ73" s="810"/>
      <c r="AYK73" s="810"/>
      <c r="AYL73" s="810"/>
      <c r="AYM73" s="810"/>
      <c r="AYN73" s="810"/>
      <c r="AYO73" s="810"/>
      <c r="AYP73" s="810"/>
      <c r="AYQ73" s="810"/>
      <c r="AYR73" s="810"/>
      <c r="AYS73" s="810"/>
      <c r="AYT73" s="810"/>
      <c r="AYU73" s="810"/>
      <c r="AYV73" s="810"/>
      <c r="AYW73" s="810"/>
      <c r="AYX73" s="810"/>
      <c r="AYY73" s="810"/>
      <c r="AYZ73" s="810"/>
      <c r="AZA73" s="810"/>
      <c r="AZB73" s="810"/>
      <c r="AZC73" s="810"/>
      <c r="AZD73" s="810"/>
      <c r="AZE73" s="810"/>
      <c r="AZF73" s="810"/>
      <c r="AZG73" s="810"/>
      <c r="AZH73" s="810"/>
      <c r="AZI73" s="810"/>
      <c r="AZJ73" s="810"/>
      <c r="AZK73" s="810"/>
      <c r="AZL73" s="810"/>
      <c r="AZM73" s="810"/>
      <c r="AZN73" s="810"/>
      <c r="AZO73" s="810"/>
      <c r="AZP73" s="809"/>
      <c r="AZQ73" s="802"/>
      <c r="AZR73" s="802"/>
      <c r="AZS73" s="802"/>
    </row>
    <row r="74" spans="45:920 1123:1371" s="793" customFormat="1" ht="13.5">
      <c r="AS74" s="802"/>
      <c r="AT74" s="802"/>
      <c r="AU74" s="802"/>
      <c r="AV74" s="802"/>
      <c r="AW74" s="802"/>
      <c r="AX74" s="802"/>
      <c r="AY74" s="802"/>
      <c r="AZ74" s="802"/>
      <c r="BA74" s="802"/>
      <c r="BB74" s="802"/>
      <c r="BC74" s="802"/>
      <c r="BD74" s="802"/>
      <c r="BE74" s="802"/>
      <c r="BF74" s="802"/>
      <c r="BG74" s="802"/>
      <c r="BH74" s="802"/>
      <c r="BI74" s="802"/>
      <c r="BJ74" s="802"/>
      <c r="BK74" s="802"/>
      <c r="BL74" s="802"/>
      <c r="BM74" s="802"/>
      <c r="BN74" s="802"/>
      <c r="BO74" s="802"/>
      <c r="BP74" s="802"/>
      <c r="BQ74" s="802"/>
      <c r="BR74" s="802"/>
      <c r="BS74" s="802"/>
      <c r="BT74" s="802"/>
      <c r="BU74" s="802"/>
      <c r="BV74" s="802"/>
      <c r="BW74" s="802"/>
      <c r="BX74" s="802"/>
      <c r="BY74" s="802"/>
      <c r="BZ74" s="802"/>
      <c r="CA74" s="802"/>
      <c r="CB74" s="802"/>
      <c r="CC74" s="802"/>
      <c r="CD74" s="802"/>
      <c r="CE74" s="802"/>
      <c r="CF74" s="802"/>
      <c r="CG74" s="802"/>
      <c r="CH74" s="802"/>
      <c r="CI74" s="802"/>
      <c r="CJ74" s="802"/>
      <c r="CK74" s="802"/>
      <c r="CL74" s="802"/>
      <c r="CM74" s="802"/>
      <c r="CN74" s="802"/>
      <c r="CO74" s="802"/>
      <c r="CP74" s="802"/>
      <c r="CQ74" s="802"/>
      <c r="CR74" s="802"/>
      <c r="CS74" s="802"/>
      <c r="CT74" s="802"/>
      <c r="CU74" s="802"/>
      <c r="CV74" s="802"/>
      <c r="CW74" s="802"/>
      <c r="CX74" s="802"/>
      <c r="CY74" s="802"/>
      <c r="CZ74" s="802"/>
      <c r="DA74" s="802"/>
      <c r="DB74" s="802"/>
      <c r="DC74" s="802"/>
      <c r="DD74" s="802"/>
      <c r="DE74" s="802"/>
      <c r="DF74" s="802"/>
      <c r="DG74" s="802"/>
      <c r="DH74" s="802"/>
      <c r="DI74" s="802"/>
      <c r="DJ74" s="802"/>
      <c r="DK74" s="802"/>
      <c r="DL74" s="802"/>
      <c r="DM74" s="802"/>
      <c r="DN74" s="802"/>
      <c r="DO74" s="802"/>
      <c r="DP74" s="802"/>
      <c r="DQ74" s="802"/>
      <c r="DR74" s="802"/>
      <c r="DS74" s="802"/>
      <c r="DT74" s="802"/>
      <c r="DU74" s="802"/>
      <c r="DV74" s="802"/>
      <c r="DW74" s="802"/>
      <c r="DX74" s="802"/>
      <c r="DY74" s="802"/>
      <c r="DZ74" s="802"/>
      <c r="EA74" s="802"/>
      <c r="EB74" s="802"/>
      <c r="EC74" s="802"/>
      <c r="ED74" s="802"/>
      <c r="EE74" s="802"/>
      <c r="EF74" s="802"/>
      <c r="EG74" s="802"/>
      <c r="EH74" s="802"/>
      <c r="EI74" s="802"/>
      <c r="EJ74" s="802"/>
      <c r="EK74" s="802"/>
      <c r="EL74" s="802"/>
      <c r="EM74" s="802"/>
      <c r="EN74" s="802"/>
      <c r="EO74" s="802"/>
      <c r="EP74" s="802"/>
      <c r="EQ74" s="802"/>
      <c r="ER74" s="802"/>
      <c r="ES74" s="802"/>
      <c r="ET74" s="802"/>
      <c r="EU74" s="802"/>
      <c r="EV74" s="802"/>
      <c r="EW74" s="802"/>
      <c r="EX74" s="802"/>
      <c r="EY74" s="802"/>
      <c r="EZ74" s="802"/>
      <c r="FA74" s="802"/>
      <c r="FB74" s="802"/>
      <c r="FC74" s="802"/>
      <c r="FD74" s="802"/>
      <c r="FE74" s="802"/>
      <c r="FF74" s="802"/>
      <c r="FG74" s="802"/>
      <c r="FH74" s="802"/>
      <c r="FI74" s="802"/>
      <c r="FJ74" s="802"/>
      <c r="FK74" s="802"/>
      <c r="FL74" s="802"/>
      <c r="FM74" s="802"/>
      <c r="FN74" s="802"/>
      <c r="FO74" s="802"/>
      <c r="FP74" s="802"/>
      <c r="FQ74" s="802"/>
      <c r="FR74" s="802"/>
      <c r="FS74" s="802"/>
      <c r="FT74" s="802"/>
      <c r="FU74" s="802"/>
      <c r="FV74" s="802"/>
      <c r="FW74" s="802"/>
      <c r="FX74" s="802"/>
      <c r="FY74" s="802"/>
      <c r="FZ74" s="802"/>
      <c r="GA74" s="802"/>
      <c r="GB74" s="802"/>
      <c r="GC74" s="802"/>
      <c r="GD74" s="802"/>
      <c r="GE74" s="802"/>
      <c r="GF74" s="802"/>
      <c r="GG74" s="802"/>
      <c r="GH74" s="802"/>
      <c r="GI74" s="802"/>
      <c r="GJ74" s="802"/>
      <c r="GK74" s="802"/>
      <c r="GL74" s="802"/>
      <c r="GM74" s="802"/>
      <c r="GN74" s="802"/>
      <c r="GO74" s="802"/>
      <c r="GP74" s="802"/>
      <c r="GQ74" s="802"/>
      <c r="GR74" s="802"/>
      <c r="GS74" s="802"/>
      <c r="GT74" s="802"/>
      <c r="GU74" s="802"/>
      <c r="GV74" s="802"/>
      <c r="GW74" s="802"/>
      <c r="GX74" s="802"/>
      <c r="GY74" s="802"/>
      <c r="GZ74" s="802"/>
      <c r="HA74" s="802"/>
      <c r="HB74" s="802"/>
      <c r="HC74" s="802"/>
      <c r="HD74" s="802"/>
      <c r="HE74" s="802"/>
      <c r="HF74" s="802"/>
      <c r="HG74" s="802"/>
      <c r="HH74" s="802"/>
      <c r="HI74" s="802"/>
      <c r="HJ74" s="802"/>
      <c r="HK74" s="802"/>
      <c r="HL74" s="802"/>
      <c r="HM74" s="802"/>
      <c r="HN74" s="802"/>
      <c r="HO74" s="802"/>
      <c r="HP74" s="802"/>
      <c r="HQ74" s="802"/>
      <c r="HR74" s="802"/>
      <c r="HS74" s="802"/>
      <c r="HT74" s="802"/>
      <c r="HU74" s="802"/>
      <c r="HV74" s="802"/>
      <c r="HW74" s="802"/>
      <c r="HX74" s="802"/>
      <c r="HY74" s="802"/>
      <c r="HZ74" s="802"/>
      <c r="IA74" s="802"/>
      <c r="IB74" s="802"/>
      <c r="IC74" s="802"/>
      <c r="ID74" s="802"/>
      <c r="IE74" s="802"/>
      <c r="IF74" s="802"/>
      <c r="IG74" s="802"/>
      <c r="IH74" s="802"/>
      <c r="II74" s="802"/>
      <c r="IJ74" s="802"/>
      <c r="IK74" s="802"/>
      <c r="IL74" s="802"/>
      <c r="IM74" s="802"/>
      <c r="IN74" s="802"/>
      <c r="IO74" s="802"/>
      <c r="IP74" s="802"/>
      <c r="IQ74" s="802"/>
      <c r="IR74" s="802"/>
      <c r="IS74" s="802"/>
      <c r="IT74" s="802"/>
      <c r="IU74" s="802"/>
      <c r="IV74" s="802"/>
      <c r="IW74" s="802"/>
      <c r="IX74" s="802"/>
      <c r="IY74" s="802"/>
      <c r="IZ74" s="802"/>
      <c r="JA74" s="802"/>
      <c r="JB74" s="802"/>
      <c r="JC74" s="802"/>
      <c r="JD74" s="802"/>
      <c r="JE74" s="802"/>
      <c r="JF74" s="802"/>
      <c r="JG74" s="802"/>
      <c r="JH74" s="802"/>
      <c r="JI74" s="802"/>
      <c r="JJ74" s="802"/>
      <c r="JK74" s="802"/>
      <c r="JL74" s="802"/>
      <c r="JM74" s="802"/>
      <c r="JN74" s="802"/>
      <c r="JO74" s="802"/>
      <c r="JP74" s="802"/>
      <c r="JQ74" s="802"/>
      <c r="JR74" s="802"/>
      <c r="JS74" s="802"/>
      <c r="JT74" s="802"/>
      <c r="JU74" s="802"/>
      <c r="JV74" s="802"/>
      <c r="JW74" s="802"/>
      <c r="JX74" s="802"/>
      <c r="JY74" s="802"/>
      <c r="JZ74" s="802"/>
      <c r="KA74" s="802"/>
      <c r="KB74" s="802"/>
      <c r="KC74" s="802"/>
      <c r="KD74" s="802"/>
      <c r="KE74" s="802"/>
      <c r="KF74" s="802"/>
      <c r="KG74" s="802"/>
      <c r="KH74" s="802"/>
      <c r="KI74" s="802"/>
      <c r="KJ74" s="802"/>
      <c r="KK74" s="802"/>
      <c r="KL74" s="802"/>
      <c r="KM74" s="802"/>
      <c r="KN74" s="802"/>
      <c r="KO74" s="802"/>
      <c r="KP74" s="802"/>
      <c r="KQ74" s="802"/>
      <c r="KR74" s="802"/>
      <c r="KS74" s="802"/>
      <c r="KT74" s="802"/>
      <c r="KU74" s="802"/>
      <c r="KV74" s="802"/>
      <c r="KW74" s="802"/>
      <c r="KX74" s="802"/>
      <c r="KY74" s="802"/>
      <c r="KZ74" s="802"/>
      <c r="LA74" s="802"/>
      <c r="LB74" s="802"/>
      <c r="LC74" s="802"/>
      <c r="LD74" s="802"/>
      <c r="LE74" s="802"/>
      <c r="LF74" s="802"/>
      <c r="LG74" s="802"/>
      <c r="LH74" s="802"/>
      <c r="LI74" s="802"/>
      <c r="LJ74" s="802"/>
      <c r="LK74" s="802"/>
      <c r="LL74" s="802"/>
      <c r="LM74" s="802"/>
      <c r="LN74" s="802"/>
      <c r="LO74" s="802"/>
      <c r="LP74" s="802"/>
      <c r="LQ74" s="802"/>
      <c r="LR74" s="802"/>
      <c r="LS74" s="802"/>
      <c r="LT74" s="802"/>
      <c r="LU74" s="802"/>
      <c r="LV74" s="802"/>
      <c r="LW74" s="802"/>
      <c r="LX74" s="802"/>
      <c r="LY74" s="802"/>
      <c r="LZ74" s="802"/>
      <c r="MA74" s="802"/>
      <c r="MB74" s="802"/>
      <c r="MC74" s="802"/>
      <c r="MD74" s="802"/>
      <c r="ME74" s="802"/>
      <c r="MF74" s="802"/>
      <c r="MG74" s="802"/>
      <c r="MH74" s="802"/>
      <c r="MI74" s="802"/>
      <c r="MJ74" s="802"/>
      <c r="MK74" s="802"/>
      <c r="ML74" s="802"/>
      <c r="MM74" s="802"/>
      <c r="MN74" s="802"/>
      <c r="MO74" s="802"/>
      <c r="MP74" s="802"/>
      <c r="MQ74" s="802"/>
      <c r="MR74" s="802"/>
      <c r="MS74" s="802"/>
      <c r="MT74" s="802"/>
      <c r="MU74" s="802"/>
      <c r="MV74" s="802"/>
      <c r="MW74" s="802"/>
      <c r="MX74" s="802"/>
      <c r="MY74" s="802"/>
      <c r="MZ74" s="802"/>
      <c r="NA74" s="802"/>
      <c r="NB74" s="802"/>
      <c r="NC74" s="802"/>
      <c r="ND74" s="802"/>
      <c r="NE74" s="802"/>
      <c r="NF74" s="802"/>
      <c r="NG74" s="802"/>
      <c r="NH74" s="802"/>
      <c r="NI74" s="802"/>
      <c r="NJ74" s="802"/>
      <c r="NK74" s="802"/>
      <c r="NL74" s="802"/>
      <c r="NM74" s="802"/>
      <c r="NN74" s="802"/>
      <c r="NO74" s="802"/>
      <c r="NP74" s="802"/>
      <c r="NQ74" s="802"/>
      <c r="NR74" s="802"/>
      <c r="NS74" s="802"/>
      <c r="NT74" s="802"/>
      <c r="NU74" s="802"/>
      <c r="NV74" s="802"/>
      <c r="NW74" s="802"/>
      <c r="NX74" s="802"/>
      <c r="NY74" s="802"/>
      <c r="NZ74" s="802"/>
      <c r="OA74" s="802"/>
      <c r="OB74" s="802"/>
      <c r="OC74" s="802"/>
      <c r="OD74" s="802"/>
      <c r="OE74" s="802"/>
      <c r="OF74" s="802"/>
      <c r="OG74" s="802"/>
      <c r="OH74" s="802"/>
      <c r="OI74" s="802"/>
      <c r="OJ74" s="802"/>
      <c r="OK74" s="802"/>
      <c r="OL74" s="802"/>
      <c r="OM74" s="802"/>
      <c r="ON74" s="802"/>
      <c r="OO74" s="802"/>
      <c r="OP74" s="802"/>
      <c r="OQ74" s="802"/>
      <c r="OR74" s="802"/>
      <c r="OS74" s="802"/>
      <c r="OT74" s="802"/>
      <c r="OU74" s="802"/>
      <c r="OV74" s="802"/>
      <c r="OW74" s="802"/>
      <c r="OX74" s="802"/>
      <c r="OY74" s="802"/>
      <c r="OZ74" s="802"/>
      <c r="PA74" s="802"/>
      <c r="PB74" s="802"/>
      <c r="PC74" s="802"/>
      <c r="PD74" s="802"/>
      <c r="PE74" s="802"/>
      <c r="PF74" s="802"/>
      <c r="PG74" s="802"/>
      <c r="PH74" s="802"/>
      <c r="PI74" s="802"/>
      <c r="PJ74" s="802"/>
      <c r="PK74" s="802"/>
      <c r="PL74" s="802"/>
      <c r="PM74" s="802"/>
      <c r="PN74" s="802"/>
      <c r="PO74" s="802"/>
      <c r="PP74" s="802"/>
      <c r="PQ74" s="802"/>
      <c r="PR74" s="802"/>
      <c r="PS74" s="802"/>
      <c r="PT74" s="802"/>
      <c r="PU74" s="802"/>
      <c r="PV74" s="802"/>
      <c r="PW74" s="802"/>
      <c r="PX74" s="802"/>
      <c r="PY74" s="802"/>
      <c r="PZ74" s="802"/>
      <c r="QA74" s="802"/>
      <c r="QB74" s="802"/>
      <c r="QC74" s="802"/>
      <c r="QD74" s="802"/>
      <c r="QE74" s="802"/>
      <c r="QF74" s="802"/>
      <c r="QG74" s="802"/>
      <c r="QH74" s="802"/>
      <c r="QI74" s="802"/>
      <c r="QJ74" s="802"/>
      <c r="QK74" s="802"/>
      <c r="QL74" s="802"/>
      <c r="QM74" s="802"/>
      <c r="QN74" s="802"/>
      <c r="QO74" s="802"/>
      <c r="QP74" s="802"/>
      <c r="QQ74" s="802"/>
      <c r="QR74" s="802"/>
      <c r="QS74" s="802"/>
      <c r="QT74" s="802"/>
      <c r="QU74" s="802"/>
      <c r="QV74" s="802"/>
      <c r="QW74" s="802"/>
      <c r="QX74" s="802"/>
      <c r="QY74" s="802"/>
      <c r="QZ74" s="802"/>
      <c r="RA74" s="802"/>
      <c r="RB74" s="802"/>
      <c r="RC74" s="802"/>
      <c r="RD74" s="802"/>
      <c r="RE74" s="802"/>
      <c r="RF74" s="802"/>
      <c r="RG74" s="802"/>
      <c r="RH74" s="802"/>
      <c r="RI74" s="802"/>
      <c r="RJ74" s="802"/>
      <c r="RK74" s="802"/>
      <c r="RL74" s="802"/>
      <c r="RM74" s="802"/>
      <c r="RN74" s="802"/>
      <c r="RO74" s="802"/>
      <c r="RP74" s="802"/>
      <c r="RQ74" s="802"/>
      <c r="RR74" s="802"/>
      <c r="RS74" s="802"/>
      <c r="RT74" s="802"/>
      <c r="RU74" s="802"/>
      <c r="RV74" s="802"/>
      <c r="RW74" s="802"/>
      <c r="RX74" s="802"/>
      <c r="RY74" s="802"/>
      <c r="RZ74" s="802"/>
      <c r="SA74" s="802"/>
      <c r="SB74" s="802"/>
      <c r="SC74" s="802"/>
      <c r="SD74" s="802"/>
      <c r="SE74" s="802"/>
      <c r="SF74" s="802"/>
      <c r="SG74" s="802"/>
      <c r="SH74" s="802"/>
      <c r="SI74" s="802"/>
      <c r="SJ74" s="802"/>
      <c r="SK74" s="802"/>
      <c r="SL74" s="802"/>
      <c r="SM74" s="802"/>
      <c r="SN74" s="802"/>
      <c r="SO74" s="802"/>
      <c r="SP74" s="802"/>
      <c r="SQ74" s="802"/>
      <c r="SR74" s="802"/>
      <c r="SS74" s="802"/>
      <c r="ST74" s="802"/>
      <c r="SU74" s="802"/>
      <c r="SV74" s="802"/>
      <c r="SW74" s="802"/>
      <c r="SX74" s="802"/>
      <c r="SY74" s="802"/>
      <c r="SZ74" s="802"/>
      <c r="TA74" s="802"/>
      <c r="TB74" s="802"/>
      <c r="TC74" s="802"/>
      <c r="TD74" s="802"/>
      <c r="TE74" s="802"/>
      <c r="TF74" s="802"/>
      <c r="TG74" s="802"/>
      <c r="TH74" s="802"/>
      <c r="TI74" s="802"/>
      <c r="TJ74" s="802"/>
      <c r="TK74" s="802"/>
      <c r="TL74" s="802"/>
      <c r="TM74" s="802"/>
      <c r="TN74" s="802"/>
      <c r="TO74" s="802"/>
      <c r="TP74" s="802"/>
      <c r="TQ74" s="802"/>
      <c r="TR74" s="802"/>
      <c r="TS74" s="802"/>
      <c r="TT74" s="802"/>
      <c r="TU74" s="802"/>
      <c r="TV74" s="802"/>
      <c r="TW74" s="802"/>
      <c r="TX74" s="802"/>
      <c r="TY74" s="802"/>
      <c r="TZ74" s="802"/>
      <c r="UA74" s="802"/>
      <c r="UB74" s="802"/>
      <c r="UC74" s="802"/>
      <c r="UD74" s="802"/>
      <c r="UE74" s="802"/>
      <c r="UF74" s="802"/>
      <c r="UG74" s="802"/>
      <c r="UH74" s="802"/>
      <c r="UI74" s="802"/>
      <c r="UJ74" s="802"/>
      <c r="UK74" s="802"/>
      <c r="UL74" s="802"/>
      <c r="UM74" s="802"/>
      <c r="UN74" s="802"/>
      <c r="UO74" s="802"/>
      <c r="UP74" s="802"/>
      <c r="UQ74" s="802"/>
      <c r="UR74" s="802"/>
      <c r="US74" s="802"/>
      <c r="UT74" s="802"/>
      <c r="UU74" s="802"/>
      <c r="UV74" s="802"/>
      <c r="UW74" s="802"/>
      <c r="UX74" s="802"/>
      <c r="UY74" s="802"/>
      <c r="UZ74" s="802"/>
      <c r="VA74" s="802"/>
      <c r="VB74" s="802"/>
      <c r="VC74" s="802"/>
      <c r="VD74" s="802"/>
      <c r="VE74" s="802"/>
      <c r="VF74" s="802"/>
      <c r="VG74" s="802"/>
      <c r="VH74" s="802"/>
      <c r="VI74" s="802"/>
      <c r="VJ74" s="802"/>
      <c r="VK74" s="802"/>
      <c r="VL74" s="802"/>
      <c r="VM74" s="802"/>
      <c r="VN74" s="802"/>
      <c r="VO74" s="802"/>
      <c r="VP74" s="802"/>
      <c r="VQ74" s="802"/>
      <c r="VR74" s="802"/>
      <c r="VS74" s="802"/>
      <c r="VT74" s="802"/>
      <c r="VU74" s="802"/>
      <c r="VV74" s="802"/>
      <c r="VW74" s="802"/>
      <c r="VX74" s="802"/>
      <c r="VY74" s="802"/>
      <c r="VZ74" s="802"/>
      <c r="WA74" s="802"/>
      <c r="WB74" s="802"/>
      <c r="WC74" s="802"/>
      <c r="WD74" s="802"/>
      <c r="WE74" s="802"/>
      <c r="WF74" s="802"/>
      <c r="WG74" s="802"/>
      <c r="WH74" s="802"/>
      <c r="WI74" s="802"/>
      <c r="WJ74" s="802"/>
      <c r="WK74" s="802"/>
      <c r="WL74" s="802"/>
      <c r="WM74" s="802"/>
      <c r="WN74" s="802"/>
      <c r="WO74" s="802"/>
      <c r="WP74" s="802"/>
      <c r="WQ74" s="802"/>
      <c r="WR74" s="802"/>
      <c r="WS74" s="802"/>
      <c r="WT74" s="802"/>
      <c r="WU74" s="802"/>
      <c r="WV74" s="802"/>
      <c r="WW74" s="802"/>
      <c r="WX74" s="802"/>
      <c r="WY74" s="802"/>
      <c r="WZ74" s="802"/>
      <c r="XA74" s="802"/>
      <c r="XB74" s="802"/>
      <c r="XC74" s="802"/>
      <c r="XD74" s="802"/>
      <c r="XE74" s="802"/>
      <c r="XF74" s="802"/>
      <c r="XG74" s="802"/>
      <c r="XH74" s="802"/>
      <c r="XI74" s="802"/>
      <c r="XJ74" s="802"/>
      <c r="XK74" s="802"/>
      <c r="XL74" s="802"/>
      <c r="XM74" s="802"/>
      <c r="XN74" s="802"/>
      <c r="XO74" s="802"/>
      <c r="XP74" s="802"/>
      <c r="XQ74" s="802"/>
      <c r="XR74" s="802"/>
      <c r="XS74" s="802"/>
      <c r="XT74" s="802"/>
      <c r="XU74" s="802"/>
      <c r="XV74" s="802"/>
      <c r="XW74" s="802"/>
      <c r="XX74" s="802"/>
      <c r="XY74" s="802"/>
      <c r="XZ74" s="802"/>
      <c r="YA74" s="802"/>
      <c r="YB74" s="802"/>
      <c r="YC74" s="802"/>
      <c r="YD74" s="802"/>
      <c r="YE74" s="802"/>
      <c r="YF74" s="802"/>
      <c r="YG74" s="802"/>
      <c r="YH74" s="802"/>
      <c r="YI74" s="802"/>
      <c r="YJ74" s="802"/>
      <c r="YK74" s="802"/>
      <c r="YL74" s="802"/>
      <c r="YM74" s="802"/>
      <c r="YN74" s="802"/>
      <c r="YO74" s="802"/>
      <c r="YP74" s="802"/>
      <c r="YQ74" s="802"/>
      <c r="YR74" s="802"/>
      <c r="YS74" s="802"/>
      <c r="YT74" s="802"/>
      <c r="YU74" s="802"/>
      <c r="YV74" s="802"/>
      <c r="YW74" s="802"/>
      <c r="YX74" s="802"/>
      <c r="YY74" s="802"/>
      <c r="YZ74" s="802"/>
      <c r="ZA74" s="802"/>
      <c r="ZB74" s="802"/>
      <c r="ZC74" s="802"/>
      <c r="ZD74" s="802"/>
      <c r="ZE74" s="802"/>
      <c r="ZF74" s="802"/>
      <c r="ZG74" s="802"/>
      <c r="ZH74" s="802"/>
      <c r="ZI74" s="802"/>
      <c r="ZJ74" s="802"/>
      <c r="ZK74" s="802"/>
      <c r="ZL74" s="802"/>
      <c r="ZM74" s="802"/>
      <c r="ZN74" s="802"/>
      <c r="ZO74" s="802"/>
      <c r="ZP74" s="802"/>
      <c r="ZQ74" s="802"/>
      <c r="ZR74" s="802"/>
      <c r="ZS74" s="802"/>
      <c r="ZT74" s="802"/>
      <c r="ZU74" s="802"/>
      <c r="ZV74" s="802"/>
      <c r="ZW74" s="802"/>
      <c r="ZX74" s="802"/>
      <c r="ZY74" s="802"/>
      <c r="ZZ74" s="802"/>
      <c r="AAA74" s="802"/>
      <c r="AAB74" s="802"/>
      <c r="AAC74" s="802"/>
      <c r="AAD74" s="802"/>
      <c r="AAE74" s="802"/>
      <c r="AAF74" s="802"/>
      <c r="AAG74" s="802"/>
      <c r="AAH74" s="802"/>
      <c r="AAI74" s="802"/>
      <c r="AAJ74" s="802"/>
      <c r="AAK74" s="802"/>
      <c r="AAL74" s="802"/>
      <c r="AAM74" s="802"/>
      <c r="AAN74" s="802"/>
      <c r="AAO74" s="802"/>
      <c r="AAP74" s="802"/>
      <c r="AAQ74" s="802"/>
      <c r="AAR74" s="802"/>
      <c r="AAS74" s="802"/>
      <c r="AAT74" s="802"/>
      <c r="AAU74" s="802"/>
      <c r="AAV74" s="802"/>
      <c r="AAW74" s="802"/>
      <c r="AAX74" s="802"/>
      <c r="AAY74" s="802"/>
      <c r="AAZ74" s="802"/>
      <c r="ABA74" s="802"/>
      <c r="ABB74" s="802"/>
      <c r="ABC74" s="802"/>
      <c r="ABD74" s="802"/>
      <c r="ABE74" s="802"/>
      <c r="ABF74" s="802"/>
      <c r="ABG74" s="802"/>
      <c r="ABH74" s="802"/>
      <c r="ABI74" s="802"/>
      <c r="ABJ74" s="802"/>
      <c r="ABK74" s="802"/>
      <c r="ABL74" s="802"/>
      <c r="ABM74" s="802"/>
      <c r="ABN74" s="802"/>
      <c r="ABO74" s="802"/>
      <c r="ABP74" s="802"/>
      <c r="ABQ74" s="802"/>
      <c r="ABR74" s="802"/>
      <c r="ABS74" s="802"/>
      <c r="ABT74" s="802"/>
      <c r="ABU74" s="802"/>
      <c r="ABV74" s="802"/>
      <c r="ABW74" s="802"/>
      <c r="ABX74" s="802"/>
      <c r="ABY74" s="802"/>
      <c r="ABZ74" s="802"/>
      <c r="ACA74" s="802"/>
      <c r="ACB74" s="802"/>
      <c r="ACC74" s="802"/>
      <c r="ACD74" s="802"/>
      <c r="ACE74" s="802"/>
      <c r="ACF74" s="802"/>
      <c r="ACG74" s="802"/>
      <c r="ACH74" s="802"/>
      <c r="ACI74" s="802"/>
      <c r="ACJ74" s="802"/>
      <c r="ACK74" s="802"/>
      <c r="ACL74" s="802"/>
      <c r="ACM74" s="802"/>
      <c r="ACN74" s="802"/>
      <c r="ACO74" s="802"/>
      <c r="ACP74" s="802"/>
      <c r="ACQ74" s="802"/>
      <c r="ACR74" s="802"/>
      <c r="ACS74" s="802"/>
      <c r="ACT74" s="802"/>
      <c r="ACU74" s="802"/>
      <c r="ACV74" s="802"/>
      <c r="ACW74" s="802"/>
      <c r="ACX74" s="802"/>
      <c r="ACY74" s="802"/>
      <c r="ACZ74" s="802"/>
      <c r="ADA74" s="802"/>
      <c r="ADB74" s="802"/>
      <c r="ADC74" s="802"/>
      <c r="ADD74" s="802"/>
      <c r="ADE74" s="802"/>
      <c r="ADF74" s="802"/>
      <c r="ADG74" s="802"/>
      <c r="ADH74" s="802"/>
      <c r="ADI74" s="802"/>
      <c r="ADJ74" s="802"/>
      <c r="ADK74" s="802"/>
      <c r="ADL74" s="802"/>
      <c r="ADM74" s="802"/>
      <c r="ADN74" s="802"/>
      <c r="ADO74" s="802"/>
      <c r="ADP74" s="802"/>
      <c r="ADQ74" s="802"/>
      <c r="ADR74" s="802"/>
      <c r="ADS74" s="802"/>
      <c r="ADT74" s="802"/>
      <c r="ADU74" s="802"/>
      <c r="ADV74" s="802"/>
      <c r="ADW74" s="802"/>
      <c r="ADX74" s="802"/>
      <c r="ADY74" s="802"/>
      <c r="ADZ74" s="802"/>
      <c r="AEA74" s="802"/>
      <c r="AEB74" s="802"/>
      <c r="AEC74" s="802"/>
      <c r="AED74" s="802"/>
      <c r="AEE74" s="802"/>
      <c r="AEF74" s="802"/>
      <c r="AEG74" s="802"/>
      <c r="AEH74" s="802"/>
      <c r="AEI74" s="802"/>
      <c r="AEJ74" s="802"/>
      <c r="AEK74" s="802"/>
      <c r="AEL74" s="802"/>
      <c r="AEM74" s="802"/>
      <c r="AEN74" s="802"/>
      <c r="AEO74" s="802"/>
      <c r="AEP74" s="802"/>
      <c r="AEQ74" s="802"/>
      <c r="AER74" s="802"/>
      <c r="AES74" s="802"/>
      <c r="AET74" s="802"/>
      <c r="AEU74" s="802"/>
      <c r="AEV74" s="802"/>
      <c r="AEW74" s="802"/>
      <c r="AEX74" s="802"/>
      <c r="AEY74" s="802"/>
      <c r="AEZ74" s="802"/>
      <c r="AFA74" s="802"/>
      <c r="AFB74" s="802"/>
      <c r="AFC74" s="802"/>
      <c r="AFD74" s="802"/>
      <c r="AFE74" s="802"/>
      <c r="AFF74" s="802"/>
      <c r="AFG74" s="802"/>
      <c r="AFH74" s="802"/>
      <c r="AFI74" s="802"/>
      <c r="AFJ74" s="802"/>
      <c r="AFK74" s="802"/>
      <c r="AFL74" s="802"/>
      <c r="AFM74" s="802"/>
      <c r="AFN74" s="802"/>
      <c r="AFO74" s="802"/>
      <c r="AFP74" s="802"/>
      <c r="AFQ74" s="802"/>
      <c r="AFR74" s="802"/>
      <c r="AFS74" s="802"/>
      <c r="AFT74" s="802"/>
      <c r="AFU74" s="802"/>
      <c r="AFV74" s="802"/>
      <c r="AFW74" s="802"/>
      <c r="AFX74" s="802"/>
      <c r="AFY74" s="802"/>
      <c r="AFZ74" s="802"/>
      <c r="AGA74" s="802"/>
      <c r="AGB74" s="802"/>
      <c r="AGC74" s="802"/>
      <c r="AGD74" s="802"/>
      <c r="AGE74" s="802"/>
      <c r="AGF74" s="802"/>
      <c r="AGG74" s="802"/>
      <c r="AGH74" s="802"/>
      <c r="AGI74" s="802"/>
      <c r="AGJ74" s="802"/>
      <c r="AGK74" s="802"/>
      <c r="AGL74" s="802"/>
      <c r="AGM74" s="802"/>
      <c r="AGN74" s="802"/>
      <c r="AGO74" s="802"/>
      <c r="AGP74" s="802"/>
      <c r="AGQ74" s="802"/>
      <c r="AGR74" s="802"/>
      <c r="AGS74" s="802"/>
      <c r="AGT74" s="802"/>
      <c r="AGU74" s="802"/>
      <c r="AGV74" s="802"/>
      <c r="AGW74" s="802"/>
      <c r="AGX74" s="802"/>
      <c r="AGY74" s="802"/>
      <c r="AGZ74" s="802"/>
      <c r="AHA74" s="802"/>
      <c r="AHB74" s="802"/>
      <c r="AHC74" s="802"/>
      <c r="AHD74" s="802"/>
      <c r="AHE74" s="802"/>
      <c r="AHF74" s="802"/>
      <c r="AHG74" s="802"/>
      <c r="AHH74" s="802"/>
      <c r="AHI74" s="802"/>
      <c r="AHJ74" s="802"/>
      <c r="AHK74" s="802"/>
      <c r="AHL74" s="802"/>
      <c r="AHM74" s="802"/>
      <c r="AHN74" s="802"/>
      <c r="AHO74" s="802"/>
      <c r="AHP74" s="802"/>
      <c r="AHQ74" s="802"/>
      <c r="AHR74" s="802"/>
      <c r="AHS74" s="802"/>
      <c r="AHT74" s="802"/>
      <c r="AHU74" s="802"/>
      <c r="AHV74" s="802"/>
      <c r="AHW74" s="802"/>
      <c r="AHX74" s="802"/>
      <c r="AHY74" s="802"/>
      <c r="AHZ74" s="802"/>
      <c r="AIA74" s="802"/>
      <c r="AIB74" s="802"/>
      <c r="AIC74" s="802"/>
      <c r="AID74" s="802"/>
      <c r="AIE74" s="802"/>
      <c r="AIF74" s="802"/>
      <c r="AIG74" s="802"/>
      <c r="AIH74" s="802"/>
      <c r="AII74" s="802"/>
      <c r="AIJ74" s="802"/>
      <c r="AQE74" s="802"/>
      <c r="AQF74" s="802"/>
      <c r="AQG74" s="802"/>
      <c r="AQH74" s="802"/>
      <c r="AQI74" s="802"/>
      <c r="AQJ74" s="802"/>
      <c r="AQK74" s="802"/>
      <c r="AQL74" s="802"/>
      <c r="AQM74" s="802"/>
      <c r="AQN74" s="802"/>
      <c r="AQO74" s="802"/>
      <c r="AQP74" s="802"/>
      <c r="AQQ74" s="802"/>
      <c r="AQR74" s="802"/>
      <c r="AQS74" s="802"/>
      <c r="AQT74" s="802"/>
      <c r="AQU74" s="802"/>
      <c r="AQV74" s="802"/>
      <c r="AQW74" s="802"/>
      <c r="AQX74" s="802"/>
      <c r="AQY74" s="802"/>
      <c r="AQZ74" s="802"/>
      <c r="ARA74" s="802"/>
      <c r="ARB74" s="802"/>
      <c r="ARC74" s="802"/>
      <c r="ARD74" s="802"/>
      <c r="ARE74" s="802"/>
      <c r="ARF74" s="802"/>
      <c r="ARG74" s="802"/>
      <c r="ARH74" s="802"/>
      <c r="ARI74" s="802"/>
      <c r="ARJ74" s="802"/>
      <c r="ARK74" s="802"/>
      <c r="ARL74" s="802"/>
      <c r="ARM74" s="802"/>
      <c r="ARN74" s="802"/>
      <c r="ARO74" s="802"/>
      <c r="ARP74" s="802"/>
      <c r="ARQ74" s="802"/>
      <c r="ARR74" s="802"/>
      <c r="ARS74" s="802"/>
      <c r="ART74" s="802"/>
      <c r="ARU74" s="802"/>
      <c r="ARV74" s="802"/>
      <c r="ARW74" s="802"/>
      <c r="ARX74" s="802"/>
      <c r="ARY74" s="802"/>
      <c r="ARZ74" s="802"/>
      <c r="ASA74" s="802"/>
      <c r="ASB74" s="802"/>
      <c r="ASC74" s="802"/>
      <c r="ASD74" s="802"/>
      <c r="ASE74" s="802"/>
      <c r="ASF74" s="802"/>
      <c r="ASG74" s="802"/>
      <c r="ASH74" s="802"/>
      <c r="ASI74" s="802"/>
      <c r="ASJ74" s="802"/>
      <c r="ASK74" s="802"/>
      <c r="ASL74" s="802"/>
      <c r="ATP74" s="802"/>
      <c r="ATQ74" s="802"/>
      <c r="ATR74" s="802"/>
      <c r="ATS74" s="802"/>
      <c r="ATT74" s="802"/>
      <c r="ATU74" s="802"/>
      <c r="ATV74" s="802"/>
      <c r="ATW74" s="802"/>
      <c r="ATX74" s="802"/>
      <c r="ATY74" s="802"/>
      <c r="ATZ74" s="802"/>
      <c r="AUA74" s="802"/>
      <c r="AUB74" s="802"/>
      <c r="AUC74" s="802"/>
      <c r="AUD74" s="802"/>
      <c r="AUE74" s="802"/>
      <c r="AUF74" s="802"/>
      <c r="AUG74" s="802"/>
      <c r="AUH74" s="802"/>
      <c r="AUI74" s="802"/>
      <c r="AUJ74" s="802"/>
      <c r="AUK74" s="802"/>
      <c r="AUL74" s="802"/>
      <c r="AUM74" s="802"/>
      <c r="AUN74" s="802"/>
      <c r="AUO74" s="802"/>
      <c r="AUP74" s="801"/>
      <c r="AUQ74" s="802"/>
      <c r="AUR74" s="801"/>
      <c r="AUS74" s="802"/>
      <c r="AUT74" s="801"/>
      <c r="AUU74" s="802"/>
      <c r="AUV74" s="802"/>
      <c r="AUW74" s="802"/>
      <c r="AUX74" s="802"/>
      <c r="AUY74" s="802"/>
      <c r="AUZ74" s="802"/>
      <c r="AVA74" s="802"/>
      <c r="AVB74" s="802"/>
      <c r="AVC74" s="802"/>
      <c r="AVD74" s="802"/>
      <c r="AVE74" s="802"/>
      <c r="AVF74" s="802"/>
      <c r="AVG74" s="802"/>
      <c r="AVH74" s="802"/>
      <c r="AVI74" s="802"/>
      <c r="AVJ74" s="808"/>
      <c r="AVK74" s="808"/>
      <c r="AVL74" s="808"/>
      <c r="AVM74" s="808"/>
      <c r="AVN74" s="808"/>
      <c r="AVO74" s="808"/>
      <c r="AVP74" s="808"/>
      <c r="AVQ74" s="808"/>
      <c r="AVR74" s="808"/>
      <c r="AVS74" s="808"/>
      <c r="AVT74" s="808"/>
      <c r="AVU74" s="809"/>
      <c r="AVV74" s="809"/>
      <c r="AVW74" s="809"/>
      <c r="AVX74" s="809"/>
      <c r="AVY74" s="809"/>
      <c r="AVZ74" s="809"/>
      <c r="AWA74" s="809"/>
      <c r="AWB74" s="809"/>
      <c r="AWC74" s="809"/>
      <c r="AWD74" s="809"/>
      <c r="AWE74" s="809"/>
      <c r="AWF74" s="809"/>
      <c r="AWG74" s="809"/>
      <c r="AWH74" s="809"/>
      <c r="AWI74" s="809"/>
      <c r="AWJ74" s="809"/>
      <c r="AWK74" s="809"/>
      <c r="AWL74" s="809"/>
      <c r="AWM74" s="809"/>
      <c r="AWN74" s="809"/>
      <c r="AWO74" s="809"/>
      <c r="AWP74" s="809"/>
      <c r="AWQ74" s="809"/>
      <c r="AWR74" s="808"/>
      <c r="AWS74" s="761"/>
      <c r="AWT74" s="808"/>
      <c r="AWU74" s="809"/>
      <c r="AWV74" s="809"/>
      <c r="AWW74" s="809"/>
      <c r="AWX74" s="809"/>
      <c r="AWY74" s="809"/>
      <c r="AWZ74" s="809"/>
      <c r="AXA74" s="809"/>
      <c r="AXB74" s="809"/>
      <c r="AXC74" s="809"/>
      <c r="AXD74" s="809"/>
      <c r="AXE74" s="809"/>
      <c r="AXF74" s="809"/>
      <c r="AXG74" s="809"/>
      <c r="AXH74" s="809"/>
      <c r="AXI74" s="809"/>
      <c r="AXJ74" s="809"/>
      <c r="AXK74" s="809"/>
      <c r="AXL74" s="809"/>
      <c r="AXM74" s="809"/>
      <c r="AXN74" s="809"/>
      <c r="AXO74" s="809"/>
      <c r="AXP74" s="809"/>
      <c r="AXQ74" s="809"/>
      <c r="AXR74" s="809"/>
      <c r="AXS74" s="809"/>
      <c r="AXT74" s="809"/>
      <c r="AXU74" s="809"/>
      <c r="AXV74" s="809"/>
      <c r="AXW74" s="809"/>
      <c r="AXX74" s="809"/>
      <c r="AXY74" s="809"/>
      <c r="AXZ74" s="809"/>
      <c r="AYA74" s="809"/>
      <c r="AYB74" s="809"/>
      <c r="AYC74" s="809"/>
      <c r="AYD74" s="808"/>
      <c r="AYE74" s="808"/>
      <c r="AYF74" s="809"/>
      <c r="AYG74" s="808"/>
      <c r="AYH74" s="810"/>
      <c r="AYI74" s="810"/>
      <c r="AYJ74" s="810"/>
      <c r="AYK74" s="810"/>
      <c r="AYL74" s="810"/>
      <c r="AYM74" s="810"/>
      <c r="AYN74" s="810"/>
      <c r="AYO74" s="810"/>
      <c r="AYP74" s="810"/>
      <c r="AYQ74" s="810"/>
      <c r="AYR74" s="810"/>
      <c r="AYS74" s="810"/>
      <c r="AYT74" s="810"/>
      <c r="AYU74" s="810"/>
      <c r="AYV74" s="810"/>
      <c r="AYW74" s="810"/>
      <c r="AYX74" s="810"/>
      <c r="AYY74" s="810"/>
      <c r="AYZ74" s="810"/>
      <c r="AZA74" s="810"/>
      <c r="AZB74" s="810"/>
      <c r="AZC74" s="810"/>
      <c r="AZD74" s="810"/>
      <c r="AZE74" s="810"/>
      <c r="AZF74" s="810"/>
      <c r="AZG74" s="810"/>
      <c r="AZH74" s="810"/>
      <c r="AZI74" s="810"/>
      <c r="AZJ74" s="810"/>
      <c r="AZK74" s="810"/>
      <c r="AZL74" s="810"/>
      <c r="AZM74" s="810"/>
      <c r="AZN74" s="810"/>
      <c r="AZO74" s="810"/>
      <c r="AZP74" s="809"/>
      <c r="AZQ74" s="802"/>
      <c r="AZR74" s="802"/>
      <c r="AZS74" s="802"/>
    </row>
    <row r="75" spans="45:920 1123:1371" s="793" customFormat="1" ht="13.5">
      <c r="AS75" s="802"/>
      <c r="AT75" s="802"/>
      <c r="AU75" s="802"/>
      <c r="AV75" s="802"/>
      <c r="AW75" s="802"/>
      <c r="AX75" s="802"/>
      <c r="AY75" s="802"/>
      <c r="AZ75" s="802"/>
      <c r="BA75" s="802"/>
      <c r="BB75" s="802"/>
      <c r="BC75" s="802"/>
      <c r="BD75" s="802"/>
      <c r="BE75" s="802"/>
      <c r="BF75" s="802"/>
      <c r="BG75" s="802"/>
      <c r="BH75" s="802"/>
      <c r="BI75" s="802"/>
      <c r="BJ75" s="802"/>
      <c r="BK75" s="802"/>
      <c r="BL75" s="802"/>
      <c r="BM75" s="802"/>
      <c r="BN75" s="802"/>
      <c r="BO75" s="802"/>
      <c r="BP75" s="802"/>
      <c r="BQ75" s="802"/>
      <c r="BR75" s="802"/>
      <c r="BS75" s="802"/>
      <c r="BT75" s="802"/>
      <c r="BU75" s="802"/>
      <c r="BV75" s="802"/>
      <c r="BW75" s="802"/>
      <c r="BX75" s="802"/>
      <c r="BY75" s="802"/>
      <c r="BZ75" s="802"/>
      <c r="CA75" s="802"/>
      <c r="CB75" s="802"/>
      <c r="CC75" s="802"/>
      <c r="CD75" s="802"/>
      <c r="CE75" s="802"/>
      <c r="CF75" s="802"/>
      <c r="CG75" s="802"/>
      <c r="CH75" s="802"/>
      <c r="CI75" s="802"/>
      <c r="CJ75" s="802"/>
      <c r="CK75" s="802"/>
      <c r="CL75" s="802"/>
      <c r="CM75" s="802"/>
      <c r="CN75" s="802"/>
      <c r="CO75" s="802"/>
      <c r="CP75" s="802"/>
      <c r="CQ75" s="802"/>
      <c r="CR75" s="802"/>
      <c r="CS75" s="802"/>
      <c r="CT75" s="802"/>
      <c r="CU75" s="802"/>
      <c r="CV75" s="802"/>
      <c r="CW75" s="802"/>
      <c r="CX75" s="802"/>
      <c r="CY75" s="802"/>
      <c r="CZ75" s="802"/>
      <c r="DA75" s="802"/>
      <c r="DB75" s="802"/>
      <c r="DC75" s="802"/>
      <c r="DD75" s="802"/>
      <c r="DE75" s="802"/>
      <c r="DF75" s="802"/>
      <c r="DG75" s="802"/>
      <c r="DH75" s="802"/>
      <c r="DI75" s="802"/>
      <c r="DJ75" s="802"/>
      <c r="DK75" s="802"/>
      <c r="DL75" s="802"/>
      <c r="DM75" s="802"/>
      <c r="DN75" s="802"/>
      <c r="DO75" s="802"/>
      <c r="DP75" s="802"/>
      <c r="DQ75" s="802"/>
      <c r="DR75" s="802"/>
      <c r="DS75" s="802"/>
      <c r="DT75" s="802"/>
      <c r="DU75" s="802"/>
      <c r="DV75" s="802"/>
      <c r="DW75" s="802"/>
      <c r="DX75" s="802"/>
      <c r="DY75" s="802"/>
      <c r="DZ75" s="802"/>
      <c r="EA75" s="802"/>
      <c r="EB75" s="802"/>
      <c r="EC75" s="802"/>
      <c r="ED75" s="802"/>
      <c r="EE75" s="802"/>
      <c r="EF75" s="802"/>
      <c r="EG75" s="802"/>
      <c r="EH75" s="802"/>
      <c r="EI75" s="802"/>
      <c r="EJ75" s="802"/>
      <c r="EK75" s="802"/>
      <c r="EL75" s="802"/>
      <c r="EM75" s="802"/>
      <c r="EN75" s="802"/>
      <c r="EO75" s="802"/>
      <c r="EP75" s="802"/>
      <c r="EQ75" s="802"/>
      <c r="ER75" s="802"/>
      <c r="ES75" s="802"/>
      <c r="ET75" s="802"/>
      <c r="EU75" s="802"/>
      <c r="EV75" s="802"/>
      <c r="EW75" s="802"/>
      <c r="EX75" s="802"/>
      <c r="EY75" s="802"/>
      <c r="EZ75" s="802"/>
      <c r="FA75" s="802"/>
      <c r="FB75" s="802"/>
      <c r="FC75" s="802"/>
      <c r="FD75" s="802"/>
      <c r="FE75" s="802"/>
      <c r="FF75" s="802"/>
      <c r="FG75" s="802"/>
      <c r="FH75" s="802"/>
      <c r="FI75" s="802"/>
      <c r="FJ75" s="802"/>
      <c r="FK75" s="802"/>
      <c r="FL75" s="802"/>
      <c r="FM75" s="802"/>
      <c r="FN75" s="802"/>
      <c r="FO75" s="802"/>
      <c r="FP75" s="802"/>
      <c r="FQ75" s="802"/>
      <c r="FR75" s="802"/>
      <c r="FS75" s="802"/>
      <c r="FT75" s="802"/>
      <c r="FU75" s="802"/>
      <c r="FV75" s="802"/>
      <c r="FW75" s="802"/>
      <c r="FX75" s="802"/>
      <c r="FY75" s="802"/>
      <c r="FZ75" s="802"/>
      <c r="GA75" s="802"/>
      <c r="GB75" s="802"/>
      <c r="GC75" s="802"/>
      <c r="GD75" s="802"/>
      <c r="GE75" s="802"/>
      <c r="GF75" s="802"/>
      <c r="GG75" s="802"/>
      <c r="GH75" s="802"/>
      <c r="GI75" s="802"/>
      <c r="GJ75" s="802"/>
      <c r="GK75" s="802"/>
      <c r="GL75" s="802"/>
      <c r="GM75" s="802"/>
      <c r="GN75" s="802"/>
      <c r="GO75" s="802"/>
      <c r="GP75" s="802"/>
      <c r="GQ75" s="802"/>
      <c r="GR75" s="802"/>
      <c r="GS75" s="802"/>
      <c r="GT75" s="802"/>
      <c r="GU75" s="802"/>
      <c r="GV75" s="802"/>
      <c r="GW75" s="802"/>
      <c r="GX75" s="802"/>
      <c r="GY75" s="802"/>
      <c r="GZ75" s="802"/>
      <c r="HA75" s="802"/>
      <c r="HB75" s="802"/>
      <c r="HC75" s="802"/>
      <c r="HD75" s="802"/>
      <c r="HE75" s="802"/>
      <c r="HF75" s="802"/>
      <c r="HG75" s="802"/>
      <c r="HH75" s="802"/>
      <c r="HI75" s="802"/>
      <c r="HJ75" s="802"/>
      <c r="HK75" s="802"/>
      <c r="HL75" s="802"/>
      <c r="HM75" s="802"/>
      <c r="HN75" s="802"/>
      <c r="HO75" s="802"/>
      <c r="HP75" s="802"/>
      <c r="HQ75" s="802"/>
      <c r="HR75" s="802"/>
      <c r="HS75" s="802"/>
      <c r="HT75" s="802"/>
      <c r="HU75" s="802"/>
      <c r="HV75" s="802"/>
      <c r="HW75" s="802"/>
      <c r="HX75" s="802"/>
      <c r="HY75" s="802"/>
      <c r="HZ75" s="802"/>
      <c r="IA75" s="802"/>
      <c r="IB75" s="802"/>
      <c r="IC75" s="802"/>
      <c r="ID75" s="802"/>
      <c r="IE75" s="802"/>
      <c r="IF75" s="802"/>
      <c r="IG75" s="802"/>
      <c r="IH75" s="802"/>
      <c r="II75" s="802"/>
      <c r="IJ75" s="802"/>
      <c r="IK75" s="802"/>
      <c r="IL75" s="802"/>
      <c r="IM75" s="802"/>
      <c r="IN75" s="802"/>
      <c r="IO75" s="802"/>
      <c r="IP75" s="802"/>
      <c r="IQ75" s="802"/>
      <c r="IR75" s="802"/>
      <c r="IS75" s="802"/>
      <c r="IT75" s="802"/>
      <c r="IU75" s="802"/>
      <c r="IV75" s="802"/>
      <c r="IW75" s="802"/>
      <c r="IX75" s="802"/>
      <c r="IY75" s="802"/>
      <c r="IZ75" s="802"/>
      <c r="JA75" s="802"/>
      <c r="JB75" s="802"/>
      <c r="JC75" s="802"/>
      <c r="JD75" s="802"/>
      <c r="JE75" s="802"/>
      <c r="JF75" s="802"/>
      <c r="JG75" s="802"/>
      <c r="JH75" s="802"/>
      <c r="JI75" s="802"/>
      <c r="JJ75" s="802"/>
      <c r="JK75" s="802"/>
      <c r="JL75" s="802"/>
      <c r="JM75" s="802"/>
      <c r="JN75" s="802"/>
      <c r="JO75" s="802"/>
      <c r="JP75" s="802"/>
      <c r="JQ75" s="802"/>
      <c r="JR75" s="802"/>
      <c r="JS75" s="802"/>
      <c r="JT75" s="802"/>
      <c r="JU75" s="802"/>
      <c r="JV75" s="802"/>
      <c r="JW75" s="802"/>
      <c r="JX75" s="802"/>
      <c r="JY75" s="802"/>
      <c r="JZ75" s="802"/>
      <c r="KA75" s="802"/>
      <c r="KB75" s="802"/>
      <c r="KC75" s="802"/>
      <c r="KD75" s="802"/>
      <c r="KE75" s="802"/>
      <c r="KF75" s="802"/>
      <c r="KG75" s="802"/>
      <c r="KH75" s="802"/>
      <c r="KI75" s="802"/>
      <c r="KJ75" s="802"/>
      <c r="KK75" s="802"/>
      <c r="KL75" s="802"/>
      <c r="KM75" s="802"/>
      <c r="KN75" s="802"/>
      <c r="KO75" s="802"/>
      <c r="KP75" s="802"/>
      <c r="KQ75" s="802"/>
      <c r="KR75" s="802"/>
      <c r="KS75" s="802"/>
      <c r="KT75" s="802"/>
      <c r="KU75" s="802"/>
      <c r="KV75" s="802"/>
      <c r="KW75" s="802"/>
      <c r="KX75" s="802"/>
      <c r="KY75" s="802"/>
      <c r="KZ75" s="802"/>
      <c r="LA75" s="802"/>
      <c r="LB75" s="802"/>
      <c r="LC75" s="802"/>
      <c r="LD75" s="802"/>
      <c r="LE75" s="802"/>
      <c r="LF75" s="802"/>
      <c r="LG75" s="802"/>
      <c r="LH75" s="802"/>
      <c r="LI75" s="802"/>
      <c r="LJ75" s="802"/>
      <c r="LK75" s="802"/>
      <c r="LL75" s="802"/>
      <c r="LM75" s="802"/>
      <c r="LN75" s="802"/>
      <c r="LO75" s="802"/>
      <c r="LP75" s="802"/>
      <c r="LQ75" s="802"/>
      <c r="LR75" s="802"/>
      <c r="LS75" s="802"/>
      <c r="LT75" s="802"/>
      <c r="LU75" s="802"/>
      <c r="LV75" s="802"/>
      <c r="LW75" s="802"/>
      <c r="LX75" s="802"/>
      <c r="LY75" s="802"/>
      <c r="LZ75" s="802"/>
      <c r="MA75" s="802"/>
      <c r="MB75" s="802"/>
      <c r="MC75" s="802"/>
      <c r="MD75" s="802"/>
      <c r="ME75" s="802"/>
      <c r="MF75" s="802"/>
      <c r="MG75" s="802"/>
      <c r="MH75" s="802"/>
      <c r="MI75" s="802"/>
      <c r="MJ75" s="802"/>
      <c r="MK75" s="802"/>
      <c r="ML75" s="802"/>
      <c r="MM75" s="802"/>
      <c r="MN75" s="802"/>
      <c r="MO75" s="802"/>
      <c r="MP75" s="802"/>
      <c r="MQ75" s="802"/>
      <c r="MR75" s="802"/>
      <c r="MS75" s="802"/>
      <c r="MT75" s="802"/>
      <c r="MU75" s="802"/>
      <c r="MV75" s="802"/>
      <c r="MW75" s="802"/>
      <c r="MX75" s="802"/>
      <c r="MY75" s="802"/>
      <c r="MZ75" s="802"/>
      <c r="NA75" s="802"/>
      <c r="NB75" s="802"/>
      <c r="NC75" s="802"/>
      <c r="ND75" s="802"/>
      <c r="NE75" s="802"/>
      <c r="NF75" s="802"/>
      <c r="NG75" s="802"/>
      <c r="NH75" s="802"/>
      <c r="NI75" s="802"/>
      <c r="NJ75" s="802"/>
      <c r="NK75" s="802"/>
      <c r="NL75" s="802"/>
      <c r="NM75" s="802"/>
      <c r="NN75" s="802"/>
      <c r="NO75" s="802"/>
      <c r="NP75" s="802"/>
      <c r="NQ75" s="802"/>
      <c r="NR75" s="802"/>
      <c r="NS75" s="802"/>
      <c r="NT75" s="802"/>
      <c r="NU75" s="802"/>
      <c r="NV75" s="802"/>
      <c r="NW75" s="802"/>
      <c r="NX75" s="802"/>
      <c r="NY75" s="802"/>
      <c r="NZ75" s="802"/>
      <c r="OA75" s="802"/>
      <c r="OB75" s="802"/>
      <c r="OC75" s="802"/>
      <c r="OD75" s="802"/>
      <c r="OE75" s="802"/>
      <c r="OF75" s="802"/>
      <c r="OG75" s="802"/>
      <c r="OH75" s="802"/>
      <c r="OI75" s="802"/>
      <c r="OJ75" s="802"/>
      <c r="OK75" s="802"/>
      <c r="OL75" s="802"/>
      <c r="OM75" s="802"/>
      <c r="ON75" s="802"/>
      <c r="OO75" s="802"/>
      <c r="OP75" s="802"/>
      <c r="OQ75" s="802"/>
      <c r="OR75" s="802"/>
      <c r="OS75" s="802"/>
      <c r="OT75" s="802"/>
      <c r="OU75" s="802"/>
      <c r="OV75" s="802"/>
      <c r="OW75" s="802"/>
      <c r="OX75" s="802"/>
      <c r="OY75" s="802"/>
      <c r="OZ75" s="802"/>
      <c r="PA75" s="802"/>
      <c r="PB75" s="802"/>
      <c r="PC75" s="802"/>
      <c r="PD75" s="802"/>
      <c r="PE75" s="802"/>
      <c r="PF75" s="802"/>
      <c r="PG75" s="802"/>
      <c r="PH75" s="802"/>
      <c r="PI75" s="802"/>
      <c r="PJ75" s="802"/>
      <c r="PK75" s="802"/>
      <c r="PL75" s="802"/>
      <c r="PM75" s="802"/>
      <c r="PN75" s="802"/>
      <c r="PO75" s="802"/>
      <c r="PP75" s="802"/>
      <c r="PQ75" s="802"/>
      <c r="PR75" s="802"/>
      <c r="PS75" s="802"/>
      <c r="PT75" s="802"/>
      <c r="PU75" s="802"/>
      <c r="PV75" s="802"/>
      <c r="PW75" s="802"/>
      <c r="PX75" s="802"/>
      <c r="PY75" s="802"/>
      <c r="PZ75" s="802"/>
      <c r="QA75" s="802"/>
      <c r="QB75" s="802"/>
      <c r="QC75" s="802"/>
      <c r="QD75" s="802"/>
      <c r="QE75" s="802"/>
      <c r="QF75" s="802"/>
      <c r="QG75" s="802"/>
      <c r="QH75" s="802"/>
      <c r="QI75" s="802"/>
      <c r="QJ75" s="802"/>
      <c r="QK75" s="802"/>
      <c r="QL75" s="802"/>
      <c r="QM75" s="802"/>
      <c r="QN75" s="802"/>
      <c r="QO75" s="802"/>
      <c r="QP75" s="802"/>
      <c r="QQ75" s="802"/>
      <c r="QR75" s="802"/>
      <c r="QS75" s="802"/>
      <c r="QT75" s="802"/>
      <c r="QU75" s="802"/>
      <c r="QV75" s="802"/>
      <c r="QW75" s="802"/>
      <c r="QX75" s="802"/>
      <c r="QY75" s="802"/>
      <c r="QZ75" s="802"/>
      <c r="RA75" s="802"/>
      <c r="RB75" s="802"/>
      <c r="RC75" s="802"/>
      <c r="RD75" s="802"/>
      <c r="RE75" s="802"/>
      <c r="RF75" s="802"/>
      <c r="RG75" s="802"/>
      <c r="RH75" s="802"/>
      <c r="RI75" s="802"/>
      <c r="RJ75" s="802"/>
      <c r="RK75" s="802"/>
      <c r="RL75" s="802"/>
      <c r="RM75" s="802"/>
      <c r="RN75" s="802"/>
      <c r="RO75" s="802"/>
      <c r="RP75" s="802"/>
      <c r="RQ75" s="802"/>
      <c r="RR75" s="802"/>
      <c r="RS75" s="802"/>
      <c r="RT75" s="802"/>
      <c r="RU75" s="802"/>
      <c r="RV75" s="802"/>
      <c r="RW75" s="802"/>
      <c r="RX75" s="802"/>
      <c r="RY75" s="802"/>
      <c r="RZ75" s="802"/>
      <c r="SA75" s="802"/>
      <c r="SB75" s="802"/>
      <c r="SC75" s="802"/>
      <c r="SD75" s="802"/>
      <c r="SE75" s="802"/>
      <c r="SF75" s="802"/>
      <c r="SG75" s="802"/>
      <c r="SH75" s="802"/>
      <c r="SI75" s="802"/>
      <c r="SJ75" s="802"/>
      <c r="SK75" s="802"/>
      <c r="SL75" s="802"/>
      <c r="SM75" s="802"/>
      <c r="SN75" s="802"/>
      <c r="SO75" s="802"/>
      <c r="SP75" s="802"/>
      <c r="SQ75" s="802"/>
      <c r="SR75" s="802"/>
      <c r="SS75" s="802"/>
      <c r="ST75" s="802"/>
      <c r="SU75" s="802"/>
      <c r="SV75" s="802"/>
      <c r="SW75" s="802"/>
      <c r="SX75" s="802"/>
      <c r="SY75" s="802"/>
      <c r="SZ75" s="802"/>
      <c r="TA75" s="802"/>
      <c r="TB75" s="802"/>
      <c r="TC75" s="802"/>
      <c r="TD75" s="802"/>
      <c r="TE75" s="802"/>
      <c r="TF75" s="802"/>
      <c r="TG75" s="802"/>
      <c r="TH75" s="802"/>
      <c r="TI75" s="802"/>
      <c r="TJ75" s="802"/>
      <c r="TK75" s="802"/>
      <c r="TL75" s="802"/>
      <c r="TM75" s="802"/>
      <c r="TN75" s="802"/>
      <c r="TO75" s="802"/>
      <c r="TP75" s="802"/>
      <c r="TQ75" s="802"/>
      <c r="TR75" s="802"/>
      <c r="TS75" s="802"/>
      <c r="TT75" s="802"/>
      <c r="TU75" s="802"/>
      <c r="TV75" s="802"/>
      <c r="TW75" s="802"/>
      <c r="TX75" s="802"/>
      <c r="TY75" s="802"/>
      <c r="TZ75" s="802"/>
      <c r="UA75" s="802"/>
      <c r="UB75" s="802"/>
      <c r="UC75" s="802"/>
      <c r="UD75" s="802"/>
      <c r="UE75" s="802"/>
      <c r="UF75" s="802"/>
      <c r="UG75" s="802"/>
      <c r="UH75" s="802"/>
      <c r="UI75" s="802"/>
      <c r="UJ75" s="802"/>
      <c r="UK75" s="802"/>
      <c r="UL75" s="802"/>
      <c r="UM75" s="802"/>
      <c r="UN75" s="802"/>
      <c r="UO75" s="802"/>
      <c r="UP75" s="802"/>
      <c r="UQ75" s="802"/>
      <c r="UR75" s="802"/>
      <c r="US75" s="802"/>
      <c r="UT75" s="802"/>
      <c r="UU75" s="802"/>
      <c r="UV75" s="802"/>
      <c r="UW75" s="802"/>
      <c r="UX75" s="802"/>
      <c r="UY75" s="802"/>
      <c r="UZ75" s="802"/>
      <c r="VA75" s="802"/>
      <c r="VB75" s="802"/>
      <c r="VC75" s="802"/>
      <c r="VD75" s="802"/>
      <c r="VE75" s="802"/>
      <c r="VF75" s="802"/>
      <c r="VG75" s="802"/>
      <c r="VH75" s="802"/>
      <c r="VI75" s="802"/>
      <c r="VJ75" s="802"/>
      <c r="VK75" s="802"/>
      <c r="VL75" s="802"/>
      <c r="VM75" s="802"/>
      <c r="VN75" s="802"/>
      <c r="VO75" s="802"/>
      <c r="VP75" s="802"/>
      <c r="VQ75" s="802"/>
      <c r="VR75" s="802"/>
      <c r="VS75" s="802"/>
      <c r="VT75" s="802"/>
      <c r="VU75" s="802"/>
      <c r="VV75" s="802"/>
      <c r="VW75" s="802"/>
      <c r="VX75" s="802"/>
      <c r="VY75" s="802"/>
      <c r="VZ75" s="802"/>
      <c r="WA75" s="802"/>
      <c r="WB75" s="802"/>
      <c r="WC75" s="802"/>
      <c r="WD75" s="802"/>
      <c r="WE75" s="802"/>
      <c r="WF75" s="802"/>
      <c r="WG75" s="802"/>
      <c r="WH75" s="802"/>
      <c r="WI75" s="802"/>
      <c r="WJ75" s="802"/>
      <c r="WK75" s="802"/>
      <c r="WL75" s="802"/>
      <c r="WM75" s="802"/>
      <c r="WN75" s="802"/>
      <c r="WO75" s="802"/>
      <c r="WP75" s="802"/>
      <c r="WQ75" s="802"/>
      <c r="WR75" s="802"/>
      <c r="WS75" s="802"/>
      <c r="WT75" s="802"/>
      <c r="WU75" s="802"/>
      <c r="WV75" s="802"/>
      <c r="WW75" s="802"/>
      <c r="WX75" s="802"/>
      <c r="WY75" s="802"/>
      <c r="WZ75" s="802"/>
      <c r="XA75" s="802"/>
      <c r="XB75" s="802"/>
      <c r="XC75" s="802"/>
      <c r="XD75" s="802"/>
      <c r="XE75" s="802"/>
      <c r="XF75" s="802"/>
      <c r="XG75" s="802"/>
      <c r="XH75" s="802"/>
      <c r="XI75" s="802"/>
      <c r="XJ75" s="802"/>
      <c r="XK75" s="802"/>
      <c r="XL75" s="802"/>
      <c r="XM75" s="802"/>
      <c r="XN75" s="802"/>
      <c r="XO75" s="802"/>
      <c r="XP75" s="802"/>
      <c r="XQ75" s="802"/>
      <c r="XR75" s="802"/>
      <c r="XS75" s="802"/>
      <c r="XT75" s="802"/>
      <c r="XU75" s="802"/>
      <c r="XV75" s="802"/>
      <c r="XW75" s="802"/>
      <c r="XX75" s="802"/>
      <c r="XY75" s="802"/>
      <c r="XZ75" s="802"/>
      <c r="YA75" s="802"/>
      <c r="YB75" s="802"/>
      <c r="YC75" s="802"/>
      <c r="YD75" s="802"/>
      <c r="YE75" s="802"/>
      <c r="YF75" s="802"/>
      <c r="YG75" s="802"/>
      <c r="YH75" s="802"/>
      <c r="YI75" s="802"/>
      <c r="YJ75" s="802"/>
      <c r="YK75" s="802"/>
      <c r="YL75" s="802"/>
      <c r="YM75" s="802"/>
      <c r="YN75" s="802"/>
      <c r="YO75" s="802"/>
      <c r="YP75" s="802"/>
      <c r="YQ75" s="802"/>
      <c r="YR75" s="802"/>
      <c r="YS75" s="802"/>
      <c r="YT75" s="802"/>
      <c r="YU75" s="802"/>
      <c r="YV75" s="802"/>
      <c r="YW75" s="802"/>
      <c r="YX75" s="802"/>
      <c r="YY75" s="802"/>
      <c r="YZ75" s="802"/>
      <c r="ZA75" s="802"/>
      <c r="ZB75" s="802"/>
      <c r="ZC75" s="802"/>
      <c r="ZD75" s="802"/>
      <c r="ZE75" s="802"/>
      <c r="ZF75" s="802"/>
      <c r="ZG75" s="802"/>
      <c r="ZH75" s="802"/>
      <c r="ZI75" s="802"/>
      <c r="ZJ75" s="802"/>
      <c r="ZK75" s="802"/>
      <c r="ZL75" s="802"/>
      <c r="ZM75" s="802"/>
      <c r="ZN75" s="802"/>
      <c r="ZO75" s="802"/>
      <c r="ZP75" s="802"/>
      <c r="ZQ75" s="802"/>
      <c r="ZR75" s="802"/>
      <c r="ZS75" s="802"/>
      <c r="ZT75" s="802"/>
      <c r="ZU75" s="802"/>
      <c r="ZV75" s="802"/>
      <c r="ZW75" s="802"/>
      <c r="ZX75" s="802"/>
      <c r="ZY75" s="802"/>
      <c r="ZZ75" s="802"/>
      <c r="AAA75" s="802"/>
      <c r="AAB75" s="802"/>
      <c r="AAC75" s="802"/>
      <c r="AAD75" s="802"/>
      <c r="AAE75" s="802"/>
      <c r="AAF75" s="802"/>
      <c r="AAG75" s="802"/>
      <c r="AAH75" s="802"/>
      <c r="AAI75" s="802"/>
      <c r="AAJ75" s="802"/>
      <c r="AAK75" s="802"/>
      <c r="AAL75" s="802"/>
      <c r="AAM75" s="802"/>
      <c r="AAN75" s="802"/>
      <c r="AAO75" s="802"/>
      <c r="AAP75" s="802"/>
      <c r="AAQ75" s="802"/>
      <c r="AAR75" s="802"/>
      <c r="AAS75" s="802"/>
      <c r="AAT75" s="802"/>
      <c r="AAU75" s="802"/>
      <c r="AAV75" s="802"/>
      <c r="AAW75" s="802"/>
      <c r="AAX75" s="802"/>
      <c r="AAY75" s="802"/>
      <c r="AAZ75" s="802"/>
      <c r="ABA75" s="802"/>
      <c r="ABB75" s="802"/>
      <c r="ABC75" s="802"/>
      <c r="ABD75" s="802"/>
      <c r="ABE75" s="802"/>
      <c r="ABF75" s="802"/>
      <c r="ABG75" s="802"/>
      <c r="ABH75" s="802"/>
      <c r="ABI75" s="802"/>
      <c r="ABJ75" s="802"/>
      <c r="ABK75" s="802"/>
      <c r="ABL75" s="802"/>
      <c r="ABM75" s="802"/>
      <c r="ABN75" s="802"/>
      <c r="ABO75" s="802"/>
      <c r="ABP75" s="802"/>
      <c r="ABQ75" s="802"/>
      <c r="ABR75" s="802"/>
      <c r="ABS75" s="802"/>
      <c r="ABT75" s="802"/>
      <c r="ABU75" s="802"/>
      <c r="ABV75" s="802"/>
      <c r="ABW75" s="802"/>
      <c r="ABX75" s="802"/>
      <c r="ABY75" s="802"/>
      <c r="ABZ75" s="802"/>
      <c r="ACA75" s="802"/>
      <c r="ACB75" s="802"/>
      <c r="ACC75" s="802"/>
      <c r="ACD75" s="802"/>
      <c r="ACE75" s="802"/>
      <c r="ACF75" s="802"/>
      <c r="ACG75" s="802"/>
      <c r="ACH75" s="802"/>
      <c r="ACI75" s="802"/>
      <c r="ACJ75" s="802"/>
      <c r="ACK75" s="802"/>
      <c r="ACL75" s="802"/>
      <c r="ACM75" s="802"/>
      <c r="ACN75" s="802"/>
      <c r="ACO75" s="802"/>
      <c r="ACP75" s="802"/>
      <c r="ACQ75" s="802"/>
      <c r="ACR75" s="802"/>
      <c r="ACS75" s="802"/>
      <c r="ACT75" s="802"/>
      <c r="ACU75" s="802"/>
      <c r="ACV75" s="802"/>
      <c r="ACW75" s="802"/>
      <c r="ACX75" s="802"/>
      <c r="ACY75" s="802"/>
      <c r="ACZ75" s="802"/>
      <c r="ADA75" s="802"/>
      <c r="ADB75" s="802"/>
      <c r="ADC75" s="802"/>
      <c r="ADD75" s="802"/>
      <c r="ADE75" s="802"/>
      <c r="ADF75" s="802"/>
      <c r="ADG75" s="802"/>
      <c r="ADH75" s="802"/>
      <c r="ADI75" s="802"/>
      <c r="ADJ75" s="802"/>
      <c r="ADK75" s="802"/>
      <c r="ADL75" s="802"/>
      <c r="ADM75" s="802"/>
      <c r="ADN75" s="802"/>
      <c r="ADO75" s="802"/>
      <c r="ADP75" s="802"/>
      <c r="ADQ75" s="802"/>
      <c r="ADR75" s="802"/>
      <c r="ADS75" s="802"/>
      <c r="ADT75" s="802"/>
      <c r="ADU75" s="802"/>
      <c r="ADV75" s="802"/>
      <c r="ADW75" s="802"/>
      <c r="ADX75" s="802"/>
      <c r="ADY75" s="802"/>
      <c r="ADZ75" s="802"/>
      <c r="AEA75" s="802"/>
      <c r="AEB75" s="802"/>
      <c r="AEC75" s="802"/>
      <c r="AED75" s="802"/>
      <c r="AEE75" s="802"/>
      <c r="AEF75" s="802"/>
      <c r="AEG75" s="802"/>
      <c r="AEH75" s="802"/>
      <c r="AEI75" s="802"/>
      <c r="AEJ75" s="802"/>
      <c r="AEK75" s="802"/>
      <c r="AEL75" s="802"/>
      <c r="AEM75" s="802"/>
      <c r="AEN75" s="802"/>
      <c r="AEO75" s="802"/>
      <c r="AEP75" s="802"/>
      <c r="AEQ75" s="802"/>
      <c r="AER75" s="802"/>
      <c r="AES75" s="802"/>
      <c r="AET75" s="802"/>
      <c r="AEU75" s="802"/>
      <c r="AEV75" s="802"/>
      <c r="AEW75" s="802"/>
      <c r="AEX75" s="802"/>
      <c r="AEY75" s="802"/>
      <c r="AEZ75" s="802"/>
      <c r="AFA75" s="802"/>
      <c r="AFB75" s="802"/>
      <c r="AFC75" s="802"/>
      <c r="AFD75" s="802"/>
      <c r="AFE75" s="802"/>
      <c r="AFF75" s="802"/>
      <c r="AFG75" s="802"/>
      <c r="AFH75" s="802"/>
      <c r="AFI75" s="802"/>
      <c r="AFJ75" s="802"/>
      <c r="AFK75" s="802"/>
      <c r="AFL75" s="802"/>
      <c r="AFM75" s="802"/>
      <c r="AFN75" s="802"/>
      <c r="AFO75" s="802"/>
      <c r="AFP75" s="802"/>
      <c r="AFQ75" s="802"/>
      <c r="AFR75" s="802"/>
      <c r="AFS75" s="802"/>
      <c r="AFT75" s="802"/>
      <c r="AFU75" s="802"/>
      <c r="AFV75" s="802"/>
      <c r="AFW75" s="802"/>
      <c r="AFX75" s="802"/>
      <c r="AFY75" s="802"/>
      <c r="AFZ75" s="802"/>
      <c r="AGA75" s="802"/>
      <c r="AGB75" s="802"/>
      <c r="AGC75" s="802"/>
      <c r="AGD75" s="802"/>
      <c r="AGE75" s="802"/>
      <c r="AGF75" s="802"/>
      <c r="AGG75" s="802"/>
      <c r="AGH75" s="802"/>
      <c r="AGI75" s="802"/>
      <c r="AGJ75" s="802"/>
      <c r="AGK75" s="802"/>
      <c r="AGL75" s="802"/>
      <c r="AGM75" s="802"/>
      <c r="AGN75" s="802"/>
      <c r="AGO75" s="802"/>
      <c r="AGP75" s="802"/>
      <c r="AGQ75" s="802"/>
      <c r="AGR75" s="802"/>
      <c r="AGS75" s="802"/>
      <c r="AGT75" s="802"/>
      <c r="AGU75" s="802"/>
      <c r="AGV75" s="802"/>
      <c r="AGW75" s="802"/>
      <c r="AGX75" s="802"/>
      <c r="AGY75" s="802"/>
      <c r="AGZ75" s="802"/>
      <c r="AHA75" s="802"/>
      <c r="AHB75" s="802"/>
      <c r="AHC75" s="802"/>
      <c r="AHD75" s="802"/>
      <c r="AHE75" s="802"/>
      <c r="AHF75" s="802"/>
      <c r="AHG75" s="802"/>
      <c r="AHH75" s="802"/>
      <c r="AHI75" s="802"/>
      <c r="AHJ75" s="802"/>
      <c r="AHK75" s="802"/>
      <c r="AHL75" s="802"/>
      <c r="AHM75" s="802"/>
      <c r="AHN75" s="802"/>
      <c r="AHO75" s="802"/>
      <c r="AHP75" s="802"/>
      <c r="AHQ75" s="802"/>
      <c r="AHR75" s="802"/>
      <c r="AHS75" s="802"/>
      <c r="AHT75" s="802"/>
      <c r="AHU75" s="802"/>
      <c r="AHV75" s="802"/>
      <c r="AHW75" s="802"/>
      <c r="AHX75" s="802"/>
      <c r="AHY75" s="802"/>
      <c r="AHZ75" s="802"/>
      <c r="AIA75" s="802"/>
      <c r="AIB75" s="802"/>
      <c r="AIC75" s="802"/>
      <c r="AID75" s="802"/>
      <c r="AIE75" s="802"/>
      <c r="AIF75" s="802"/>
      <c r="AIG75" s="802"/>
      <c r="AIH75" s="802"/>
      <c r="AII75" s="802"/>
      <c r="AIJ75" s="802"/>
      <c r="AQE75" s="802"/>
      <c r="AQF75" s="802"/>
      <c r="AQG75" s="802"/>
      <c r="AQH75" s="802"/>
      <c r="AQI75" s="802"/>
      <c r="AQJ75" s="802"/>
      <c r="AQK75" s="802"/>
      <c r="AQL75" s="802"/>
      <c r="AQM75" s="802"/>
      <c r="AQN75" s="802"/>
      <c r="AQO75" s="802"/>
      <c r="AQP75" s="802"/>
      <c r="AQQ75" s="802"/>
      <c r="AQR75" s="802"/>
      <c r="AQS75" s="802"/>
      <c r="AQT75" s="802"/>
      <c r="AQU75" s="802"/>
      <c r="AQV75" s="802"/>
      <c r="AQW75" s="802"/>
      <c r="AQX75" s="802"/>
      <c r="AQY75" s="802"/>
      <c r="AQZ75" s="802"/>
      <c r="ARA75" s="802"/>
      <c r="ARB75" s="802"/>
      <c r="ARC75" s="802"/>
      <c r="ARD75" s="802"/>
      <c r="ARE75" s="802"/>
      <c r="ARF75" s="802"/>
      <c r="ARG75" s="802"/>
      <c r="ARH75" s="802"/>
      <c r="ARI75" s="802"/>
      <c r="ARJ75" s="802"/>
      <c r="ARK75" s="802"/>
      <c r="ARL75" s="802"/>
      <c r="ARM75" s="802"/>
      <c r="ARN75" s="802"/>
      <c r="ARO75" s="802"/>
      <c r="ARP75" s="802"/>
      <c r="ARQ75" s="802"/>
      <c r="ARR75" s="802"/>
      <c r="ARS75" s="802"/>
      <c r="ART75" s="802"/>
      <c r="ARU75" s="802"/>
      <c r="ARV75" s="802"/>
      <c r="ARW75" s="802"/>
      <c r="ARX75" s="802"/>
      <c r="ARY75" s="802"/>
      <c r="ARZ75" s="802"/>
      <c r="ASA75" s="802"/>
      <c r="ASB75" s="802"/>
      <c r="ASC75" s="802"/>
      <c r="ASD75" s="802"/>
      <c r="ASE75" s="802"/>
      <c r="ASF75" s="802"/>
      <c r="ASG75" s="802"/>
      <c r="ASH75" s="802"/>
      <c r="ASI75" s="802"/>
      <c r="ASJ75" s="802"/>
      <c r="ASK75" s="802"/>
      <c r="ASL75" s="802"/>
      <c r="ATP75" s="802"/>
      <c r="ATQ75" s="802"/>
      <c r="ATR75" s="802"/>
      <c r="ATS75" s="802"/>
      <c r="ATT75" s="802"/>
      <c r="ATU75" s="802"/>
      <c r="ATV75" s="802"/>
      <c r="ATW75" s="802"/>
      <c r="ATX75" s="802"/>
      <c r="ATY75" s="802"/>
      <c r="ATZ75" s="802"/>
      <c r="AUA75" s="802"/>
      <c r="AUB75" s="802"/>
      <c r="AUC75" s="802"/>
      <c r="AUD75" s="802"/>
      <c r="AUE75" s="802"/>
      <c r="AUF75" s="802"/>
      <c r="AUG75" s="802"/>
      <c r="AUH75" s="802"/>
      <c r="AUI75" s="802"/>
      <c r="AUJ75" s="802"/>
      <c r="AUK75" s="802"/>
      <c r="AUL75" s="802"/>
      <c r="AUM75" s="802"/>
      <c r="AUN75" s="802"/>
      <c r="AUO75" s="802"/>
      <c r="AUP75" s="801"/>
      <c r="AUQ75" s="802"/>
      <c r="AUR75" s="801"/>
      <c r="AUS75" s="802"/>
      <c r="AUT75" s="801"/>
      <c r="AUU75" s="802"/>
      <c r="AUV75" s="802"/>
      <c r="AUW75" s="802"/>
      <c r="AUX75" s="802"/>
      <c r="AUY75" s="802"/>
      <c r="AUZ75" s="802"/>
      <c r="AVA75" s="802"/>
      <c r="AVB75" s="802"/>
      <c r="AVC75" s="802"/>
      <c r="AVD75" s="802"/>
      <c r="AVE75" s="802"/>
      <c r="AVF75" s="802"/>
      <c r="AVG75" s="802"/>
      <c r="AVH75" s="802"/>
      <c r="AVI75" s="802"/>
      <c r="AVJ75" s="808"/>
      <c r="AVK75" s="808"/>
      <c r="AVL75" s="808"/>
      <c r="AVM75" s="808"/>
      <c r="AVN75" s="808"/>
      <c r="AVO75" s="808"/>
      <c r="AVP75" s="808"/>
      <c r="AVQ75" s="808"/>
      <c r="AVR75" s="808"/>
      <c r="AVS75" s="808"/>
      <c r="AVT75" s="808"/>
      <c r="AVU75" s="809"/>
      <c r="AVV75" s="809"/>
      <c r="AVW75" s="809"/>
      <c r="AVX75" s="809"/>
      <c r="AVY75" s="809"/>
      <c r="AVZ75" s="809"/>
      <c r="AWA75" s="809"/>
      <c r="AWB75" s="809"/>
      <c r="AWC75" s="809"/>
      <c r="AWD75" s="809"/>
      <c r="AWE75" s="809"/>
      <c r="AWF75" s="809"/>
      <c r="AWG75" s="809"/>
      <c r="AWH75" s="809"/>
      <c r="AWI75" s="809"/>
      <c r="AWJ75" s="809"/>
      <c r="AWK75" s="809"/>
      <c r="AWL75" s="809"/>
      <c r="AWM75" s="809"/>
      <c r="AWN75" s="809"/>
      <c r="AWO75" s="809"/>
      <c r="AWP75" s="809"/>
      <c r="AWQ75" s="809"/>
      <c r="AWR75" s="808"/>
      <c r="AWS75" s="761"/>
      <c r="AWT75" s="808"/>
      <c r="AWU75" s="809"/>
      <c r="AWV75" s="809"/>
      <c r="AWW75" s="809"/>
      <c r="AWX75" s="809"/>
      <c r="AWY75" s="809"/>
      <c r="AWZ75" s="809"/>
      <c r="AXA75" s="809"/>
      <c r="AXB75" s="809"/>
      <c r="AXC75" s="809"/>
      <c r="AXD75" s="809"/>
      <c r="AXE75" s="809"/>
      <c r="AXF75" s="809"/>
      <c r="AXG75" s="809"/>
      <c r="AXH75" s="809"/>
      <c r="AXI75" s="809"/>
      <c r="AXJ75" s="809"/>
      <c r="AXK75" s="809"/>
      <c r="AXL75" s="809"/>
      <c r="AXM75" s="809"/>
      <c r="AXN75" s="809"/>
      <c r="AXO75" s="809"/>
      <c r="AXP75" s="809"/>
      <c r="AXQ75" s="809"/>
      <c r="AXR75" s="809"/>
      <c r="AXS75" s="809"/>
      <c r="AXT75" s="809"/>
      <c r="AXU75" s="809"/>
      <c r="AXV75" s="809"/>
      <c r="AXW75" s="809"/>
      <c r="AXX75" s="809"/>
      <c r="AXY75" s="809"/>
      <c r="AXZ75" s="809"/>
      <c r="AYA75" s="809"/>
      <c r="AYB75" s="809"/>
      <c r="AYC75" s="809"/>
      <c r="AYD75" s="808"/>
      <c r="AYE75" s="808"/>
      <c r="AYF75" s="809"/>
      <c r="AYG75" s="808"/>
      <c r="AYH75" s="810"/>
      <c r="AYI75" s="810"/>
      <c r="AYJ75" s="810"/>
      <c r="AYK75" s="810"/>
      <c r="AYL75" s="810"/>
      <c r="AYM75" s="810"/>
      <c r="AYN75" s="810"/>
      <c r="AYO75" s="810"/>
      <c r="AYP75" s="810"/>
      <c r="AYQ75" s="810"/>
      <c r="AYR75" s="810"/>
      <c r="AYS75" s="810"/>
      <c r="AYT75" s="810"/>
      <c r="AYU75" s="810"/>
      <c r="AYV75" s="810"/>
      <c r="AYW75" s="810"/>
      <c r="AYX75" s="810"/>
      <c r="AYY75" s="810"/>
      <c r="AYZ75" s="810"/>
      <c r="AZA75" s="810"/>
      <c r="AZB75" s="810"/>
      <c r="AZC75" s="810"/>
      <c r="AZD75" s="810"/>
      <c r="AZE75" s="810"/>
      <c r="AZF75" s="810"/>
      <c r="AZG75" s="810"/>
      <c r="AZH75" s="810"/>
      <c r="AZI75" s="810"/>
      <c r="AZJ75" s="810"/>
      <c r="AZK75" s="810"/>
      <c r="AZL75" s="810"/>
      <c r="AZM75" s="810"/>
      <c r="AZN75" s="810"/>
      <c r="AZO75" s="810"/>
      <c r="AZP75" s="809"/>
      <c r="AZQ75" s="802"/>
      <c r="AZR75" s="802"/>
      <c r="AZS75" s="802"/>
    </row>
    <row r="76" spans="45:920 1123:1371" s="793" customFormat="1" ht="13.5">
      <c r="AS76" s="802"/>
      <c r="AT76" s="802"/>
      <c r="AU76" s="802"/>
      <c r="AV76" s="802"/>
      <c r="AW76" s="802"/>
      <c r="AX76" s="802"/>
      <c r="AY76" s="802"/>
      <c r="AZ76" s="802"/>
      <c r="BA76" s="802"/>
      <c r="BB76" s="802"/>
      <c r="BC76" s="802"/>
      <c r="BD76" s="802"/>
      <c r="BE76" s="802"/>
      <c r="BF76" s="802"/>
      <c r="BG76" s="802"/>
      <c r="BH76" s="802"/>
      <c r="BI76" s="802"/>
      <c r="BJ76" s="802"/>
      <c r="BK76" s="802"/>
      <c r="BL76" s="802"/>
      <c r="BM76" s="802"/>
      <c r="BN76" s="802"/>
      <c r="BO76" s="802"/>
      <c r="BP76" s="802"/>
      <c r="BQ76" s="802"/>
      <c r="BR76" s="802"/>
      <c r="BS76" s="802"/>
      <c r="BT76" s="802"/>
      <c r="BU76" s="802"/>
      <c r="BV76" s="802"/>
      <c r="BW76" s="802"/>
      <c r="BX76" s="802"/>
      <c r="BY76" s="802"/>
      <c r="BZ76" s="802"/>
      <c r="CA76" s="802"/>
      <c r="CB76" s="802"/>
      <c r="CC76" s="802"/>
      <c r="CD76" s="802"/>
      <c r="CE76" s="802"/>
      <c r="CF76" s="802"/>
      <c r="CG76" s="802"/>
      <c r="CH76" s="802"/>
      <c r="CI76" s="802"/>
      <c r="CJ76" s="802"/>
      <c r="CK76" s="802"/>
      <c r="CL76" s="802"/>
      <c r="CM76" s="802"/>
      <c r="CN76" s="802"/>
      <c r="CO76" s="802"/>
      <c r="CP76" s="802"/>
      <c r="CQ76" s="802"/>
      <c r="CR76" s="802"/>
      <c r="CS76" s="802"/>
      <c r="CT76" s="802"/>
      <c r="CU76" s="802"/>
      <c r="CV76" s="802"/>
      <c r="CW76" s="802"/>
      <c r="CX76" s="802"/>
      <c r="CY76" s="802"/>
      <c r="CZ76" s="802"/>
      <c r="DA76" s="802"/>
      <c r="DB76" s="802"/>
      <c r="DC76" s="802"/>
      <c r="DD76" s="802"/>
      <c r="DE76" s="802"/>
      <c r="DF76" s="802"/>
      <c r="DG76" s="802"/>
      <c r="DH76" s="802"/>
      <c r="DI76" s="802"/>
      <c r="DJ76" s="802"/>
      <c r="DK76" s="802"/>
      <c r="DL76" s="802"/>
      <c r="DM76" s="802"/>
      <c r="DN76" s="802"/>
      <c r="DO76" s="802"/>
      <c r="DP76" s="802"/>
      <c r="DQ76" s="802"/>
      <c r="DR76" s="802"/>
      <c r="DS76" s="802"/>
      <c r="DT76" s="802"/>
      <c r="DU76" s="802"/>
      <c r="DV76" s="802"/>
      <c r="DW76" s="802"/>
      <c r="DX76" s="802"/>
      <c r="DY76" s="802"/>
      <c r="DZ76" s="802"/>
      <c r="EA76" s="802"/>
      <c r="EB76" s="802"/>
      <c r="EC76" s="802"/>
      <c r="ED76" s="802"/>
      <c r="EE76" s="802"/>
      <c r="EF76" s="802"/>
      <c r="EG76" s="802"/>
      <c r="EH76" s="802"/>
      <c r="EI76" s="802"/>
      <c r="EJ76" s="802"/>
      <c r="EK76" s="802"/>
      <c r="EL76" s="802"/>
      <c r="EM76" s="802"/>
      <c r="EN76" s="802"/>
      <c r="EO76" s="802"/>
      <c r="EP76" s="802"/>
      <c r="EQ76" s="802"/>
      <c r="ER76" s="802"/>
      <c r="ES76" s="802"/>
      <c r="ET76" s="802"/>
      <c r="EU76" s="802"/>
      <c r="EV76" s="802"/>
      <c r="EW76" s="802"/>
      <c r="EX76" s="802"/>
      <c r="EY76" s="802"/>
      <c r="EZ76" s="802"/>
      <c r="FA76" s="802"/>
      <c r="FB76" s="802"/>
      <c r="FC76" s="802"/>
      <c r="FD76" s="802"/>
      <c r="FE76" s="802"/>
      <c r="FF76" s="802"/>
      <c r="FG76" s="802"/>
      <c r="FH76" s="802"/>
      <c r="FI76" s="802"/>
      <c r="FJ76" s="802"/>
      <c r="FK76" s="802"/>
      <c r="FL76" s="802"/>
      <c r="FM76" s="802"/>
      <c r="FN76" s="802"/>
      <c r="FO76" s="802"/>
      <c r="FP76" s="802"/>
      <c r="FQ76" s="802"/>
      <c r="FR76" s="802"/>
      <c r="FS76" s="802"/>
      <c r="FT76" s="802"/>
      <c r="FU76" s="802"/>
      <c r="FV76" s="802"/>
      <c r="FW76" s="802"/>
      <c r="FX76" s="802"/>
      <c r="FY76" s="802"/>
      <c r="FZ76" s="802"/>
      <c r="GA76" s="802"/>
      <c r="GB76" s="802"/>
      <c r="GC76" s="802"/>
      <c r="GD76" s="802"/>
      <c r="GE76" s="802"/>
      <c r="GF76" s="802"/>
      <c r="GG76" s="802"/>
      <c r="GH76" s="802"/>
      <c r="GI76" s="802"/>
      <c r="GJ76" s="802"/>
      <c r="GK76" s="802"/>
      <c r="GL76" s="802"/>
      <c r="GM76" s="802"/>
      <c r="GN76" s="802"/>
      <c r="GO76" s="802"/>
      <c r="GP76" s="802"/>
      <c r="GQ76" s="802"/>
      <c r="GR76" s="802"/>
      <c r="GS76" s="802"/>
      <c r="GT76" s="802"/>
      <c r="GU76" s="802"/>
      <c r="GV76" s="802"/>
      <c r="GW76" s="802"/>
      <c r="GX76" s="802"/>
      <c r="GY76" s="802"/>
      <c r="GZ76" s="802"/>
      <c r="HA76" s="802"/>
      <c r="HB76" s="802"/>
      <c r="HC76" s="802"/>
      <c r="HD76" s="802"/>
      <c r="HE76" s="802"/>
      <c r="HF76" s="802"/>
      <c r="HG76" s="802"/>
      <c r="HH76" s="802"/>
      <c r="HI76" s="802"/>
      <c r="HJ76" s="802"/>
      <c r="HK76" s="802"/>
      <c r="HL76" s="802"/>
      <c r="HM76" s="802"/>
      <c r="HN76" s="802"/>
      <c r="HO76" s="802"/>
      <c r="HP76" s="802"/>
      <c r="HQ76" s="802"/>
      <c r="HR76" s="802"/>
      <c r="HS76" s="802"/>
      <c r="HT76" s="802"/>
      <c r="HU76" s="802"/>
      <c r="HV76" s="802"/>
      <c r="HW76" s="802"/>
      <c r="HX76" s="802"/>
      <c r="HY76" s="802"/>
      <c r="HZ76" s="802"/>
      <c r="IA76" s="802"/>
      <c r="IB76" s="802"/>
      <c r="IC76" s="802"/>
      <c r="ID76" s="802"/>
      <c r="IE76" s="802"/>
      <c r="IF76" s="802"/>
      <c r="IG76" s="802"/>
      <c r="IH76" s="802"/>
      <c r="II76" s="802"/>
      <c r="IJ76" s="802"/>
      <c r="IK76" s="802"/>
      <c r="IL76" s="802"/>
      <c r="IM76" s="802"/>
      <c r="IN76" s="802"/>
      <c r="IO76" s="802"/>
      <c r="IP76" s="802"/>
      <c r="IQ76" s="802"/>
      <c r="IR76" s="802"/>
      <c r="IS76" s="802"/>
      <c r="IT76" s="802"/>
      <c r="IU76" s="802"/>
      <c r="IV76" s="802"/>
      <c r="IW76" s="802"/>
      <c r="IX76" s="802"/>
      <c r="IY76" s="802"/>
      <c r="IZ76" s="802"/>
      <c r="JA76" s="802"/>
      <c r="JB76" s="802"/>
      <c r="JC76" s="802"/>
      <c r="JD76" s="802"/>
      <c r="JE76" s="802"/>
      <c r="JF76" s="802"/>
      <c r="JG76" s="802"/>
      <c r="JH76" s="802"/>
      <c r="JI76" s="802"/>
      <c r="JJ76" s="802"/>
      <c r="JK76" s="802"/>
      <c r="JL76" s="802"/>
      <c r="JM76" s="802"/>
      <c r="JN76" s="802"/>
      <c r="JO76" s="802"/>
      <c r="JP76" s="802"/>
      <c r="JQ76" s="802"/>
      <c r="JR76" s="802"/>
      <c r="JS76" s="802"/>
      <c r="JT76" s="802"/>
      <c r="JU76" s="802"/>
      <c r="JV76" s="802"/>
      <c r="JW76" s="802"/>
      <c r="JX76" s="802"/>
      <c r="JY76" s="802"/>
      <c r="JZ76" s="802"/>
      <c r="KA76" s="802"/>
      <c r="KB76" s="802"/>
      <c r="KC76" s="802"/>
      <c r="KD76" s="802"/>
      <c r="KE76" s="802"/>
      <c r="KF76" s="802"/>
      <c r="KG76" s="802"/>
      <c r="KH76" s="802"/>
      <c r="KI76" s="802"/>
      <c r="KJ76" s="802"/>
      <c r="KK76" s="802"/>
      <c r="KL76" s="802"/>
      <c r="KM76" s="802"/>
      <c r="KN76" s="802"/>
      <c r="KO76" s="802"/>
      <c r="KP76" s="802"/>
      <c r="KQ76" s="802"/>
      <c r="KR76" s="802"/>
      <c r="KS76" s="802"/>
      <c r="KT76" s="802"/>
      <c r="KU76" s="802"/>
      <c r="KV76" s="802"/>
      <c r="KW76" s="802"/>
      <c r="KX76" s="802"/>
      <c r="KY76" s="802"/>
      <c r="KZ76" s="802"/>
      <c r="LA76" s="802"/>
      <c r="LB76" s="802"/>
      <c r="LC76" s="802"/>
      <c r="LD76" s="802"/>
      <c r="LE76" s="802"/>
      <c r="LF76" s="802"/>
      <c r="LG76" s="802"/>
      <c r="LH76" s="802"/>
      <c r="LI76" s="802"/>
      <c r="LJ76" s="802"/>
      <c r="LK76" s="802"/>
      <c r="LL76" s="802"/>
      <c r="LM76" s="802"/>
      <c r="LN76" s="802"/>
      <c r="LO76" s="802"/>
      <c r="LP76" s="802"/>
      <c r="LQ76" s="802"/>
      <c r="LR76" s="802"/>
      <c r="LS76" s="802"/>
      <c r="LT76" s="802"/>
      <c r="LU76" s="802"/>
      <c r="LV76" s="802"/>
      <c r="LW76" s="802"/>
      <c r="LX76" s="802"/>
      <c r="LY76" s="802"/>
      <c r="LZ76" s="802"/>
      <c r="MA76" s="802"/>
      <c r="MB76" s="802"/>
      <c r="MC76" s="802"/>
      <c r="MD76" s="802"/>
      <c r="ME76" s="802"/>
      <c r="MF76" s="802"/>
      <c r="MG76" s="802"/>
      <c r="MH76" s="802"/>
      <c r="MI76" s="802"/>
      <c r="MJ76" s="802"/>
      <c r="MK76" s="802"/>
      <c r="ML76" s="802"/>
      <c r="MM76" s="802"/>
      <c r="MN76" s="802"/>
      <c r="MO76" s="802"/>
      <c r="MP76" s="802"/>
      <c r="MQ76" s="802"/>
      <c r="MR76" s="802"/>
      <c r="MS76" s="802"/>
      <c r="MT76" s="802"/>
      <c r="MU76" s="802"/>
      <c r="MV76" s="802"/>
      <c r="MW76" s="802"/>
      <c r="MX76" s="802"/>
      <c r="MY76" s="802"/>
      <c r="MZ76" s="802"/>
      <c r="NA76" s="802"/>
      <c r="NB76" s="802"/>
      <c r="NC76" s="802"/>
      <c r="ND76" s="802"/>
      <c r="NE76" s="802"/>
      <c r="NF76" s="802"/>
      <c r="NG76" s="802"/>
      <c r="NH76" s="802"/>
      <c r="NI76" s="802"/>
      <c r="NJ76" s="802"/>
      <c r="NK76" s="802"/>
      <c r="NL76" s="802"/>
      <c r="NM76" s="802"/>
      <c r="NN76" s="802"/>
      <c r="NO76" s="802"/>
      <c r="NP76" s="802"/>
      <c r="NQ76" s="802"/>
      <c r="NR76" s="802"/>
      <c r="NS76" s="802"/>
      <c r="NT76" s="802"/>
      <c r="NU76" s="802"/>
      <c r="NV76" s="802"/>
      <c r="NW76" s="802"/>
      <c r="NX76" s="802"/>
      <c r="NY76" s="802"/>
      <c r="NZ76" s="802"/>
      <c r="OA76" s="802"/>
      <c r="OB76" s="802"/>
      <c r="OC76" s="802"/>
      <c r="OD76" s="802"/>
      <c r="OE76" s="802"/>
      <c r="OF76" s="802"/>
      <c r="OG76" s="802"/>
      <c r="OH76" s="802"/>
      <c r="OI76" s="802"/>
      <c r="OJ76" s="802"/>
      <c r="OK76" s="802"/>
      <c r="OL76" s="802"/>
      <c r="OM76" s="802"/>
      <c r="ON76" s="802"/>
      <c r="OO76" s="802"/>
      <c r="OP76" s="802"/>
      <c r="OQ76" s="802"/>
      <c r="OR76" s="802"/>
      <c r="OS76" s="802"/>
      <c r="OT76" s="802"/>
      <c r="OU76" s="802"/>
      <c r="OV76" s="802"/>
      <c r="OW76" s="802"/>
      <c r="OX76" s="802"/>
      <c r="OY76" s="802"/>
      <c r="OZ76" s="802"/>
      <c r="PA76" s="802"/>
      <c r="PB76" s="802"/>
      <c r="PC76" s="802"/>
      <c r="PD76" s="802"/>
      <c r="PE76" s="802"/>
      <c r="PF76" s="802"/>
      <c r="PG76" s="802"/>
      <c r="PH76" s="802"/>
      <c r="PI76" s="802"/>
      <c r="PJ76" s="802"/>
      <c r="PK76" s="802"/>
      <c r="PL76" s="802"/>
      <c r="PM76" s="802"/>
      <c r="PN76" s="802"/>
      <c r="PO76" s="802"/>
      <c r="PP76" s="802"/>
      <c r="PQ76" s="802"/>
      <c r="PR76" s="802"/>
      <c r="PS76" s="802"/>
      <c r="PT76" s="802"/>
      <c r="PU76" s="802"/>
      <c r="PV76" s="802"/>
      <c r="PW76" s="802"/>
      <c r="PX76" s="802"/>
      <c r="PY76" s="802"/>
      <c r="PZ76" s="802"/>
      <c r="QA76" s="802"/>
      <c r="QB76" s="802"/>
      <c r="QC76" s="802"/>
      <c r="QD76" s="802"/>
      <c r="QE76" s="802"/>
      <c r="QF76" s="802"/>
      <c r="QG76" s="802"/>
      <c r="QH76" s="802"/>
      <c r="QI76" s="802"/>
      <c r="QJ76" s="802"/>
      <c r="QK76" s="802"/>
      <c r="QL76" s="802"/>
      <c r="QM76" s="802"/>
      <c r="QN76" s="802"/>
      <c r="QO76" s="802"/>
      <c r="QP76" s="802"/>
      <c r="QQ76" s="802"/>
      <c r="QR76" s="802"/>
      <c r="QS76" s="802"/>
      <c r="QT76" s="802"/>
      <c r="QU76" s="802"/>
      <c r="QV76" s="802"/>
      <c r="QW76" s="802"/>
      <c r="QX76" s="802"/>
      <c r="QY76" s="802"/>
      <c r="QZ76" s="802"/>
      <c r="RA76" s="802"/>
      <c r="RB76" s="802"/>
      <c r="RC76" s="802"/>
      <c r="RD76" s="802"/>
      <c r="RE76" s="802"/>
      <c r="RF76" s="802"/>
      <c r="RG76" s="802"/>
      <c r="RH76" s="802"/>
      <c r="RI76" s="802"/>
      <c r="RJ76" s="802"/>
      <c r="RK76" s="802"/>
      <c r="RL76" s="802"/>
      <c r="RM76" s="802"/>
      <c r="RN76" s="802"/>
      <c r="RO76" s="802"/>
      <c r="RP76" s="802"/>
      <c r="RQ76" s="802"/>
      <c r="RR76" s="802"/>
      <c r="RS76" s="802"/>
      <c r="RT76" s="802"/>
      <c r="RU76" s="802"/>
      <c r="RV76" s="802"/>
      <c r="RW76" s="802"/>
      <c r="RX76" s="802"/>
      <c r="RY76" s="802"/>
      <c r="RZ76" s="802"/>
      <c r="SA76" s="802"/>
      <c r="SB76" s="802"/>
      <c r="SC76" s="802"/>
      <c r="SD76" s="802"/>
      <c r="SE76" s="802"/>
      <c r="SF76" s="802"/>
      <c r="SG76" s="802"/>
      <c r="SH76" s="802"/>
      <c r="SI76" s="802"/>
      <c r="SJ76" s="802"/>
      <c r="SK76" s="802"/>
      <c r="SL76" s="802"/>
      <c r="SM76" s="802"/>
      <c r="SN76" s="802"/>
      <c r="SO76" s="802"/>
      <c r="SP76" s="802"/>
      <c r="SQ76" s="802"/>
      <c r="SR76" s="802"/>
      <c r="SS76" s="802"/>
      <c r="ST76" s="802"/>
      <c r="SU76" s="802"/>
      <c r="SV76" s="802"/>
      <c r="SW76" s="802"/>
      <c r="SX76" s="802"/>
      <c r="SY76" s="802"/>
      <c r="SZ76" s="802"/>
      <c r="TA76" s="802"/>
      <c r="TB76" s="802"/>
      <c r="TC76" s="802"/>
      <c r="TD76" s="802"/>
      <c r="TE76" s="802"/>
      <c r="TF76" s="802"/>
      <c r="TG76" s="802"/>
      <c r="TH76" s="802"/>
      <c r="TI76" s="802"/>
      <c r="TJ76" s="802"/>
      <c r="TK76" s="802"/>
      <c r="TL76" s="802"/>
      <c r="TM76" s="802"/>
      <c r="TN76" s="802"/>
      <c r="TO76" s="802"/>
      <c r="TP76" s="802"/>
      <c r="TQ76" s="802"/>
      <c r="TR76" s="802"/>
      <c r="TS76" s="802"/>
      <c r="TT76" s="802"/>
      <c r="TU76" s="802"/>
      <c r="TV76" s="802"/>
      <c r="TW76" s="802"/>
      <c r="TX76" s="802"/>
      <c r="TY76" s="802"/>
      <c r="TZ76" s="802"/>
      <c r="UA76" s="802"/>
      <c r="UB76" s="802"/>
      <c r="UC76" s="802"/>
      <c r="UD76" s="802"/>
      <c r="UE76" s="802"/>
      <c r="UF76" s="802"/>
      <c r="UG76" s="802"/>
      <c r="UH76" s="802"/>
      <c r="UI76" s="802"/>
      <c r="UJ76" s="802"/>
      <c r="UK76" s="802"/>
      <c r="UL76" s="802"/>
      <c r="UM76" s="802"/>
      <c r="UN76" s="802"/>
      <c r="UO76" s="802"/>
      <c r="UP76" s="802"/>
      <c r="UQ76" s="802"/>
      <c r="UR76" s="802"/>
      <c r="US76" s="802"/>
      <c r="UT76" s="802"/>
      <c r="UU76" s="802"/>
      <c r="UV76" s="802"/>
      <c r="UW76" s="802"/>
      <c r="UX76" s="802"/>
      <c r="UY76" s="802"/>
      <c r="UZ76" s="802"/>
      <c r="VA76" s="802"/>
      <c r="VB76" s="802"/>
      <c r="VC76" s="802"/>
      <c r="VD76" s="802"/>
      <c r="VE76" s="802"/>
      <c r="VF76" s="802"/>
      <c r="VG76" s="802"/>
      <c r="VH76" s="802"/>
      <c r="VI76" s="802"/>
      <c r="VJ76" s="802"/>
      <c r="VK76" s="802"/>
      <c r="VL76" s="802"/>
      <c r="VM76" s="802"/>
      <c r="VN76" s="802"/>
      <c r="VO76" s="802"/>
      <c r="VP76" s="802"/>
      <c r="VQ76" s="802"/>
      <c r="VR76" s="802"/>
      <c r="VS76" s="802"/>
      <c r="VT76" s="802"/>
      <c r="VU76" s="802"/>
      <c r="VV76" s="802"/>
      <c r="VW76" s="802"/>
      <c r="VX76" s="802"/>
      <c r="VY76" s="802"/>
      <c r="VZ76" s="802"/>
      <c r="WA76" s="802"/>
      <c r="WB76" s="802"/>
      <c r="WC76" s="802"/>
      <c r="WD76" s="802"/>
      <c r="WE76" s="802"/>
      <c r="WF76" s="802"/>
      <c r="WG76" s="802"/>
      <c r="WH76" s="802"/>
      <c r="WI76" s="802"/>
      <c r="WJ76" s="802"/>
      <c r="WK76" s="802"/>
      <c r="WL76" s="802"/>
      <c r="WM76" s="802"/>
      <c r="WN76" s="802"/>
      <c r="WO76" s="802"/>
      <c r="WP76" s="802"/>
      <c r="WQ76" s="802"/>
      <c r="WR76" s="802"/>
      <c r="WS76" s="802"/>
      <c r="WT76" s="802"/>
      <c r="WU76" s="802"/>
      <c r="WV76" s="802"/>
      <c r="WW76" s="802"/>
      <c r="WX76" s="802"/>
      <c r="WY76" s="802"/>
      <c r="WZ76" s="802"/>
      <c r="XA76" s="802"/>
      <c r="XB76" s="802"/>
      <c r="XC76" s="802"/>
      <c r="XD76" s="802"/>
      <c r="XE76" s="802"/>
      <c r="XF76" s="802"/>
      <c r="XG76" s="802"/>
      <c r="XH76" s="802"/>
      <c r="XI76" s="802"/>
      <c r="XJ76" s="802"/>
      <c r="XK76" s="802"/>
      <c r="XL76" s="802"/>
      <c r="XM76" s="802"/>
      <c r="XN76" s="802"/>
      <c r="XO76" s="802"/>
      <c r="XP76" s="802"/>
      <c r="XQ76" s="802"/>
      <c r="XR76" s="802"/>
      <c r="XS76" s="802"/>
      <c r="XT76" s="802"/>
      <c r="XU76" s="802"/>
      <c r="XV76" s="802"/>
      <c r="XW76" s="802"/>
      <c r="XX76" s="802"/>
      <c r="XY76" s="802"/>
      <c r="XZ76" s="802"/>
      <c r="YA76" s="802"/>
      <c r="YB76" s="802"/>
      <c r="YC76" s="802"/>
      <c r="YD76" s="802"/>
      <c r="YE76" s="802"/>
      <c r="YF76" s="802"/>
      <c r="YG76" s="802"/>
      <c r="YH76" s="802"/>
      <c r="YI76" s="802"/>
      <c r="YJ76" s="802"/>
      <c r="YK76" s="802"/>
      <c r="YL76" s="802"/>
      <c r="YM76" s="802"/>
      <c r="YN76" s="802"/>
      <c r="YO76" s="802"/>
      <c r="YP76" s="802"/>
      <c r="YQ76" s="802"/>
      <c r="YR76" s="802"/>
      <c r="YS76" s="802"/>
      <c r="YT76" s="802"/>
      <c r="YU76" s="802"/>
      <c r="YV76" s="802"/>
      <c r="YW76" s="802"/>
      <c r="YX76" s="802"/>
      <c r="YY76" s="802"/>
      <c r="YZ76" s="802"/>
      <c r="ZA76" s="802"/>
      <c r="ZB76" s="802"/>
      <c r="ZC76" s="802"/>
      <c r="ZD76" s="802"/>
      <c r="ZE76" s="802"/>
      <c r="ZF76" s="802"/>
      <c r="ZG76" s="802"/>
      <c r="ZH76" s="802"/>
      <c r="ZI76" s="802"/>
      <c r="ZJ76" s="802"/>
      <c r="ZK76" s="802"/>
      <c r="ZL76" s="802"/>
      <c r="ZM76" s="802"/>
      <c r="ZN76" s="802"/>
      <c r="ZO76" s="802"/>
      <c r="ZP76" s="802"/>
      <c r="ZQ76" s="802"/>
      <c r="ZR76" s="802"/>
      <c r="ZS76" s="802"/>
      <c r="ZT76" s="802"/>
      <c r="ZU76" s="802"/>
      <c r="ZV76" s="802"/>
      <c r="ZW76" s="802"/>
      <c r="ZX76" s="802"/>
      <c r="ZY76" s="802"/>
      <c r="ZZ76" s="802"/>
      <c r="AAA76" s="802"/>
      <c r="AAB76" s="802"/>
      <c r="AAC76" s="802"/>
      <c r="AAD76" s="802"/>
      <c r="AAE76" s="802"/>
      <c r="AAF76" s="802"/>
      <c r="AAG76" s="802"/>
      <c r="AAH76" s="802"/>
      <c r="AAI76" s="802"/>
      <c r="AAJ76" s="802"/>
      <c r="AAK76" s="802"/>
      <c r="AAL76" s="802"/>
      <c r="AAM76" s="802"/>
      <c r="AAN76" s="802"/>
      <c r="AAO76" s="802"/>
      <c r="AAP76" s="802"/>
      <c r="AAQ76" s="802"/>
      <c r="AAR76" s="802"/>
      <c r="AAS76" s="802"/>
      <c r="AAT76" s="802"/>
      <c r="AAU76" s="802"/>
      <c r="AAV76" s="802"/>
      <c r="AAW76" s="802"/>
      <c r="AAX76" s="802"/>
      <c r="AAY76" s="802"/>
      <c r="AAZ76" s="802"/>
      <c r="ABA76" s="802"/>
      <c r="ABB76" s="802"/>
      <c r="ABC76" s="802"/>
      <c r="ABD76" s="802"/>
      <c r="ABE76" s="802"/>
      <c r="ABF76" s="802"/>
      <c r="ABG76" s="802"/>
      <c r="ABH76" s="802"/>
      <c r="ABI76" s="802"/>
      <c r="ABJ76" s="802"/>
      <c r="ABK76" s="802"/>
      <c r="ABL76" s="802"/>
      <c r="ABM76" s="802"/>
      <c r="ABN76" s="802"/>
      <c r="ABO76" s="802"/>
      <c r="ABP76" s="802"/>
      <c r="ABQ76" s="802"/>
      <c r="ABR76" s="802"/>
      <c r="ABS76" s="802"/>
      <c r="ABT76" s="802"/>
      <c r="ABU76" s="802"/>
      <c r="ABV76" s="802"/>
      <c r="ABW76" s="802"/>
      <c r="ABX76" s="802"/>
      <c r="ABY76" s="802"/>
      <c r="ABZ76" s="802"/>
      <c r="ACA76" s="802"/>
      <c r="ACB76" s="802"/>
      <c r="ACC76" s="802"/>
      <c r="ACD76" s="802"/>
      <c r="ACE76" s="802"/>
      <c r="ACF76" s="802"/>
      <c r="ACG76" s="802"/>
      <c r="ACH76" s="802"/>
      <c r="ACI76" s="802"/>
      <c r="ACJ76" s="802"/>
      <c r="ACK76" s="802"/>
      <c r="ACL76" s="802"/>
      <c r="ACM76" s="802"/>
      <c r="ACN76" s="802"/>
      <c r="ACO76" s="802"/>
      <c r="ACP76" s="802"/>
      <c r="ACQ76" s="802"/>
      <c r="ACR76" s="802"/>
      <c r="ACS76" s="802"/>
      <c r="ACT76" s="802"/>
      <c r="ACU76" s="802"/>
      <c r="ACV76" s="802"/>
      <c r="ACW76" s="802"/>
      <c r="ACX76" s="802"/>
      <c r="ACY76" s="802"/>
      <c r="ACZ76" s="802"/>
      <c r="ADA76" s="802"/>
      <c r="ADB76" s="802"/>
      <c r="ADC76" s="802"/>
      <c r="ADD76" s="802"/>
      <c r="ADE76" s="802"/>
      <c r="ADF76" s="802"/>
      <c r="ADG76" s="802"/>
      <c r="ADH76" s="802"/>
      <c r="ADI76" s="802"/>
      <c r="ADJ76" s="802"/>
      <c r="ADK76" s="802"/>
      <c r="ADL76" s="802"/>
      <c r="ADM76" s="802"/>
      <c r="ADN76" s="802"/>
      <c r="ADO76" s="802"/>
      <c r="ADP76" s="802"/>
      <c r="ADQ76" s="802"/>
      <c r="ADR76" s="802"/>
      <c r="ADS76" s="802"/>
      <c r="ADT76" s="802"/>
      <c r="ADU76" s="802"/>
      <c r="ADV76" s="802"/>
      <c r="ADW76" s="802"/>
      <c r="ADX76" s="802"/>
      <c r="ADY76" s="802"/>
      <c r="ADZ76" s="802"/>
      <c r="AEA76" s="802"/>
      <c r="AEB76" s="802"/>
      <c r="AEC76" s="802"/>
      <c r="AED76" s="802"/>
      <c r="AEE76" s="802"/>
      <c r="AEF76" s="802"/>
      <c r="AEG76" s="802"/>
      <c r="AEH76" s="802"/>
      <c r="AEI76" s="802"/>
      <c r="AEJ76" s="802"/>
      <c r="AEK76" s="802"/>
      <c r="AEL76" s="802"/>
      <c r="AEM76" s="802"/>
      <c r="AEN76" s="802"/>
      <c r="AEO76" s="802"/>
      <c r="AEP76" s="802"/>
      <c r="AEQ76" s="802"/>
      <c r="AER76" s="802"/>
      <c r="AES76" s="802"/>
      <c r="AET76" s="802"/>
      <c r="AEU76" s="802"/>
      <c r="AEV76" s="802"/>
      <c r="AEW76" s="802"/>
      <c r="AEX76" s="802"/>
      <c r="AEY76" s="802"/>
      <c r="AEZ76" s="802"/>
      <c r="AFA76" s="802"/>
      <c r="AFB76" s="802"/>
      <c r="AFC76" s="802"/>
      <c r="AFD76" s="802"/>
      <c r="AFE76" s="802"/>
      <c r="AFF76" s="802"/>
      <c r="AFG76" s="802"/>
      <c r="AFH76" s="802"/>
      <c r="AFI76" s="802"/>
      <c r="AFJ76" s="802"/>
      <c r="AFK76" s="802"/>
      <c r="AFL76" s="802"/>
      <c r="AFM76" s="802"/>
      <c r="AFN76" s="802"/>
      <c r="AFO76" s="802"/>
      <c r="AFP76" s="802"/>
      <c r="AFQ76" s="802"/>
      <c r="AFR76" s="802"/>
      <c r="AFS76" s="802"/>
      <c r="AFT76" s="802"/>
      <c r="AFU76" s="802"/>
      <c r="AFV76" s="802"/>
      <c r="AFW76" s="802"/>
      <c r="AFX76" s="802"/>
      <c r="AFY76" s="802"/>
      <c r="AFZ76" s="802"/>
      <c r="AGA76" s="802"/>
      <c r="AGB76" s="802"/>
      <c r="AGC76" s="802"/>
      <c r="AGD76" s="802"/>
      <c r="AGE76" s="802"/>
      <c r="AGF76" s="802"/>
      <c r="AGG76" s="802"/>
      <c r="AGH76" s="802"/>
      <c r="AGI76" s="802"/>
      <c r="AGJ76" s="802"/>
      <c r="AGK76" s="802"/>
      <c r="AGL76" s="802"/>
      <c r="AGM76" s="802"/>
      <c r="AGN76" s="802"/>
      <c r="AGO76" s="802"/>
      <c r="AGP76" s="802"/>
      <c r="AGQ76" s="802"/>
      <c r="AGR76" s="802"/>
      <c r="AGS76" s="802"/>
      <c r="AGT76" s="802"/>
      <c r="AGU76" s="802"/>
      <c r="AGV76" s="802"/>
      <c r="AGW76" s="802"/>
      <c r="AGX76" s="802"/>
      <c r="AGY76" s="802"/>
      <c r="AGZ76" s="802"/>
      <c r="AHA76" s="802"/>
      <c r="AHB76" s="802"/>
      <c r="AHC76" s="802"/>
      <c r="AHD76" s="802"/>
      <c r="AHE76" s="802"/>
      <c r="AHF76" s="802"/>
      <c r="AHG76" s="802"/>
      <c r="AHH76" s="802"/>
      <c r="AHI76" s="802"/>
      <c r="AHJ76" s="802"/>
      <c r="AHK76" s="802"/>
      <c r="AHL76" s="802"/>
      <c r="AHM76" s="802"/>
      <c r="AHN76" s="802"/>
      <c r="AHO76" s="802"/>
      <c r="AHP76" s="802"/>
      <c r="AHQ76" s="802"/>
      <c r="AHR76" s="802"/>
      <c r="AHS76" s="802"/>
      <c r="AHT76" s="802"/>
      <c r="AHU76" s="802"/>
      <c r="AHV76" s="802"/>
      <c r="AHW76" s="802"/>
      <c r="AHX76" s="802"/>
      <c r="AHY76" s="802"/>
      <c r="AHZ76" s="802"/>
      <c r="AIA76" s="802"/>
      <c r="AIB76" s="802"/>
      <c r="AIC76" s="802"/>
      <c r="AID76" s="802"/>
      <c r="AIE76" s="802"/>
      <c r="AIF76" s="802"/>
      <c r="AIG76" s="802"/>
      <c r="AIH76" s="802"/>
      <c r="AII76" s="802"/>
      <c r="AIJ76" s="802"/>
      <c r="AQE76" s="802"/>
      <c r="AQF76" s="802"/>
      <c r="AQG76" s="802"/>
      <c r="AQH76" s="802"/>
      <c r="AQI76" s="802"/>
      <c r="AQJ76" s="802"/>
      <c r="AQK76" s="802"/>
      <c r="AQL76" s="802"/>
      <c r="AQM76" s="802"/>
      <c r="AQN76" s="802"/>
      <c r="AQO76" s="802"/>
      <c r="AQP76" s="802"/>
      <c r="AQQ76" s="802"/>
      <c r="AQR76" s="802"/>
      <c r="AQS76" s="802"/>
      <c r="AQT76" s="802"/>
      <c r="AQU76" s="802"/>
      <c r="AQV76" s="802"/>
      <c r="AQW76" s="802"/>
      <c r="AQX76" s="802"/>
      <c r="AQY76" s="802"/>
      <c r="AQZ76" s="802"/>
      <c r="ARA76" s="802"/>
      <c r="ARB76" s="802"/>
      <c r="ARC76" s="802"/>
      <c r="ARD76" s="802"/>
      <c r="ARE76" s="802"/>
      <c r="ARF76" s="802"/>
      <c r="ARG76" s="802"/>
      <c r="ARH76" s="802"/>
      <c r="ARI76" s="802"/>
      <c r="ARJ76" s="802"/>
      <c r="ARK76" s="802"/>
      <c r="ARL76" s="802"/>
      <c r="ARM76" s="802"/>
      <c r="ARN76" s="802"/>
      <c r="ARO76" s="802"/>
      <c r="ARP76" s="802"/>
      <c r="ARQ76" s="802"/>
      <c r="ARR76" s="802"/>
      <c r="ARS76" s="802"/>
      <c r="ART76" s="802"/>
      <c r="ARU76" s="802"/>
      <c r="ARV76" s="802"/>
      <c r="ARW76" s="802"/>
      <c r="ARX76" s="802"/>
      <c r="ARY76" s="802"/>
      <c r="ARZ76" s="802"/>
      <c r="ASA76" s="802"/>
      <c r="ASB76" s="802"/>
      <c r="ASC76" s="802"/>
      <c r="ASD76" s="802"/>
      <c r="ASE76" s="802"/>
      <c r="ASF76" s="802"/>
      <c r="ASG76" s="802"/>
      <c r="ASH76" s="802"/>
      <c r="ASI76" s="802"/>
      <c r="ASJ76" s="802"/>
      <c r="ASK76" s="802"/>
      <c r="ASL76" s="802"/>
      <c r="ATP76" s="802"/>
      <c r="ATQ76" s="802"/>
      <c r="ATR76" s="802"/>
      <c r="ATS76" s="802"/>
      <c r="ATT76" s="802"/>
      <c r="ATU76" s="802"/>
      <c r="ATV76" s="802"/>
      <c r="ATW76" s="802"/>
      <c r="ATX76" s="802"/>
      <c r="ATY76" s="802"/>
      <c r="ATZ76" s="802"/>
      <c r="AUA76" s="802"/>
      <c r="AUB76" s="802"/>
      <c r="AUC76" s="802"/>
      <c r="AUD76" s="802"/>
      <c r="AUE76" s="802"/>
      <c r="AUF76" s="802"/>
      <c r="AUG76" s="802"/>
      <c r="AUH76" s="802"/>
      <c r="AUI76" s="802"/>
      <c r="AUJ76" s="802"/>
      <c r="AUK76" s="802"/>
      <c r="AUL76" s="802"/>
      <c r="AUM76" s="802"/>
      <c r="AUN76" s="802"/>
      <c r="AUO76" s="802"/>
      <c r="AUP76" s="801"/>
      <c r="AUQ76" s="802"/>
      <c r="AUR76" s="801"/>
      <c r="AUS76" s="802"/>
      <c r="AUT76" s="801"/>
      <c r="AUU76" s="802"/>
      <c r="AUV76" s="802"/>
      <c r="AUW76" s="802"/>
      <c r="AUX76" s="802"/>
      <c r="AUY76" s="802"/>
      <c r="AUZ76" s="802"/>
      <c r="AVA76" s="802"/>
      <c r="AVB76" s="802"/>
      <c r="AVC76" s="802"/>
      <c r="AVD76" s="802"/>
      <c r="AVE76" s="802"/>
      <c r="AVF76" s="802"/>
      <c r="AVG76" s="802"/>
      <c r="AVH76" s="802"/>
      <c r="AVI76" s="802"/>
      <c r="AVJ76" s="808"/>
      <c r="AVK76" s="808"/>
      <c r="AVL76" s="808"/>
      <c r="AVM76" s="808"/>
      <c r="AVN76" s="808"/>
      <c r="AVO76" s="808"/>
      <c r="AVP76" s="808"/>
      <c r="AVQ76" s="808"/>
      <c r="AVR76" s="808"/>
      <c r="AVS76" s="808"/>
      <c r="AVT76" s="808"/>
      <c r="AVU76" s="809"/>
      <c r="AVV76" s="809"/>
      <c r="AVW76" s="809"/>
      <c r="AVX76" s="809"/>
      <c r="AVY76" s="809"/>
      <c r="AVZ76" s="809"/>
      <c r="AWA76" s="809"/>
      <c r="AWB76" s="809"/>
      <c r="AWC76" s="809"/>
      <c r="AWD76" s="809"/>
      <c r="AWE76" s="809"/>
      <c r="AWF76" s="809"/>
      <c r="AWG76" s="809"/>
      <c r="AWH76" s="809"/>
      <c r="AWI76" s="809"/>
      <c r="AWJ76" s="809"/>
      <c r="AWK76" s="809"/>
      <c r="AWL76" s="809"/>
      <c r="AWM76" s="809"/>
      <c r="AWN76" s="809"/>
      <c r="AWO76" s="809"/>
      <c r="AWP76" s="809"/>
      <c r="AWQ76" s="809"/>
      <c r="AWR76" s="808"/>
      <c r="AWS76" s="761"/>
      <c r="AWT76" s="808"/>
      <c r="AWU76" s="809"/>
      <c r="AWV76" s="809"/>
      <c r="AWW76" s="809"/>
      <c r="AWX76" s="809"/>
      <c r="AWY76" s="809"/>
      <c r="AWZ76" s="809"/>
      <c r="AXA76" s="809"/>
      <c r="AXB76" s="809"/>
      <c r="AXC76" s="809"/>
      <c r="AXD76" s="809"/>
      <c r="AXE76" s="809"/>
      <c r="AXF76" s="809"/>
      <c r="AXG76" s="809"/>
      <c r="AXH76" s="809"/>
      <c r="AXI76" s="809"/>
      <c r="AXJ76" s="809"/>
      <c r="AXK76" s="809"/>
      <c r="AXL76" s="809"/>
      <c r="AXM76" s="809"/>
      <c r="AXN76" s="809"/>
      <c r="AXO76" s="809"/>
      <c r="AXP76" s="809"/>
      <c r="AXQ76" s="809"/>
      <c r="AXR76" s="809"/>
      <c r="AXS76" s="809"/>
      <c r="AXT76" s="809"/>
      <c r="AXU76" s="809"/>
      <c r="AXV76" s="809"/>
      <c r="AXW76" s="809"/>
      <c r="AXX76" s="809"/>
      <c r="AXY76" s="809"/>
      <c r="AXZ76" s="809"/>
      <c r="AYA76" s="809"/>
      <c r="AYB76" s="809"/>
      <c r="AYC76" s="809"/>
      <c r="AYD76" s="808"/>
      <c r="AYE76" s="808"/>
      <c r="AYF76" s="809"/>
      <c r="AYG76" s="808"/>
      <c r="AYH76" s="810"/>
      <c r="AYI76" s="810"/>
      <c r="AYJ76" s="810"/>
      <c r="AYK76" s="810"/>
      <c r="AYL76" s="810"/>
      <c r="AYM76" s="810"/>
      <c r="AYN76" s="810"/>
      <c r="AYO76" s="810"/>
      <c r="AYP76" s="810"/>
      <c r="AYQ76" s="810"/>
      <c r="AYR76" s="810"/>
      <c r="AYS76" s="810"/>
      <c r="AYT76" s="810"/>
      <c r="AYU76" s="810"/>
      <c r="AYV76" s="810"/>
      <c r="AYW76" s="810"/>
      <c r="AYX76" s="810"/>
      <c r="AYY76" s="810"/>
      <c r="AYZ76" s="810"/>
      <c r="AZA76" s="810"/>
      <c r="AZB76" s="810"/>
      <c r="AZC76" s="810"/>
      <c r="AZD76" s="810"/>
      <c r="AZE76" s="810"/>
      <c r="AZF76" s="810"/>
      <c r="AZG76" s="810"/>
      <c r="AZH76" s="810"/>
      <c r="AZI76" s="810"/>
      <c r="AZJ76" s="810"/>
      <c r="AZK76" s="810"/>
      <c r="AZL76" s="810"/>
      <c r="AZM76" s="810"/>
      <c r="AZN76" s="810"/>
      <c r="AZO76" s="810"/>
      <c r="AZP76" s="809"/>
      <c r="AZQ76" s="802"/>
      <c r="AZR76" s="802"/>
      <c r="AZS76" s="802"/>
    </row>
    <row r="77" spans="45:920 1123:1371" s="793" customFormat="1" ht="13.5">
      <c r="AS77" s="802"/>
      <c r="AT77" s="802"/>
      <c r="AU77" s="802"/>
      <c r="AV77" s="802"/>
      <c r="AW77" s="802"/>
      <c r="AX77" s="802"/>
      <c r="AY77" s="802"/>
      <c r="AZ77" s="802"/>
      <c r="BA77" s="802"/>
      <c r="BB77" s="802"/>
      <c r="BC77" s="802"/>
      <c r="BD77" s="802"/>
      <c r="BE77" s="802"/>
      <c r="BF77" s="802"/>
      <c r="BG77" s="802"/>
      <c r="BH77" s="802"/>
      <c r="BI77" s="802"/>
      <c r="BJ77" s="802"/>
      <c r="BK77" s="802"/>
      <c r="BL77" s="802"/>
      <c r="BM77" s="802"/>
      <c r="BN77" s="802"/>
      <c r="BO77" s="802"/>
      <c r="BP77" s="802"/>
      <c r="BQ77" s="802"/>
      <c r="BR77" s="802"/>
      <c r="BS77" s="802"/>
      <c r="BT77" s="802"/>
      <c r="BU77" s="802"/>
      <c r="BV77" s="802"/>
      <c r="BW77" s="802"/>
      <c r="BX77" s="802"/>
      <c r="BY77" s="802"/>
      <c r="BZ77" s="802"/>
      <c r="CA77" s="802"/>
      <c r="CB77" s="802"/>
      <c r="CC77" s="802"/>
      <c r="CD77" s="802"/>
      <c r="CE77" s="802"/>
      <c r="CF77" s="802"/>
      <c r="CG77" s="802"/>
      <c r="CH77" s="802"/>
      <c r="CI77" s="802"/>
      <c r="CJ77" s="802"/>
      <c r="CK77" s="802"/>
      <c r="CL77" s="802"/>
      <c r="CM77" s="802"/>
      <c r="CN77" s="802"/>
      <c r="CO77" s="802"/>
      <c r="CP77" s="802"/>
      <c r="CQ77" s="802"/>
      <c r="CR77" s="802"/>
      <c r="CS77" s="802"/>
      <c r="CT77" s="802"/>
      <c r="CU77" s="802"/>
      <c r="CV77" s="802"/>
      <c r="CW77" s="802"/>
      <c r="CX77" s="802"/>
      <c r="CY77" s="802"/>
      <c r="CZ77" s="802"/>
      <c r="DA77" s="802"/>
      <c r="DB77" s="802"/>
      <c r="DC77" s="802"/>
      <c r="DD77" s="802"/>
      <c r="DE77" s="802"/>
      <c r="DF77" s="802"/>
      <c r="DG77" s="802"/>
      <c r="DH77" s="802"/>
      <c r="DI77" s="802"/>
      <c r="DJ77" s="802"/>
      <c r="DK77" s="802"/>
      <c r="DL77" s="802"/>
      <c r="DM77" s="802"/>
      <c r="DN77" s="802"/>
      <c r="DO77" s="802"/>
      <c r="DP77" s="802"/>
      <c r="DQ77" s="802"/>
      <c r="DR77" s="802"/>
      <c r="DS77" s="802"/>
      <c r="DT77" s="802"/>
      <c r="DU77" s="802"/>
      <c r="DV77" s="802"/>
      <c r="DW77" s="802"/>
      <c r="DX77" s="802"/>
      <c r="DY77" s="802"/>
      <c r="DZ77" s="802"/>
      <c r="EA77" s="802"/>
      <c r="EB77" s="802"/>
      <c r="EC77" s="802"/>
      <c r="ED77" s="802"/>
      <c r="EE77" s="802"/>
      <c r="EF77" s="802"/>
      <c r="EG77" s="802"/>
      <c r="EH77" s="802"/>
      <c r="EI77" s="802"/>
      <c r="EJ77" s="802"/>
      <c r="EK77" s="802"/>
      <c r="EL77" s="802"/>
      <c r="EM77" s="802"/>
      <c r="EN77" s="802"/>
      <c r="EO77" s="802"/>
      <c r="EP77" s="802"/>
      <c r="EQ77" s="802"/>
      <c r="ER77" s="802"/>
      <c r="ES77" s="802"/>
      <c r="ET77" s="802"/>
      <c r="EU77" s="802"/>
      <c r="EV77" s="802"/>
      <c r="EW77" s="802"/>
      <c r="EX77" s="802"/>
      <c r="EY77" s="802"/>
      <c r="EZ77" s="802"/>
      <c r="FA77" s="802"/>
      <c r="FB77" s="802"/>
      <c r="FC77" s="802"/>
      <c r="FD77" s="802"/>
      <c r="FE77" s="802"/>
      <c r="FF77" s="802"/>
      <c r="FG77" s="802"/>
      <c r="FH77" s="802"/>
      <c r="FI77" s="802"/>
      <c r="FJ77" s="802"/>
      <c r="FK77" s="802"/>
      <c r="FL77" s="802"/>
      <c r="FM77" s="802"/>
      <c r="FN77" s="802"/>
      <c r="FO77" s="802"/>
      <c r="FP77" s="802"/>
      <c r="FQ77" s="802"/>
      <c r="FR77" s="802"/>
      <c r="FS77" s="802"/>
      <c r="FT77" s="802"/>
      <c r="FU77" s="802"/>
      <c r="FV77" s="802"/>
      <c r="FW77" s="802"/>
      <c r="FX77" s="802"/>
      <c r="FY77" s="802"/>
      <c r="FZ77" s="802"/>
      <c r="GA77" s="802"/>
      <c r="GB77" s="802"/>
      <c r="GC77" s="802"/>
      <c r="GD77" s="802"/>
      <c r="GE77" s="802"/>
      <c r="GF77" s="802"/>
      <c r="GG77" s="802"/>
      <c r="GH77" s="802"/>
      <c r="GI77" s="802"/>
      <c r="GJ77" s="802"/>
      <c r="GK77" s="802"/>
      <c r="GL77" s="802"/>
      <c r="GM77" s="802"/>
      <c r="GN77" s="802"/>
      <c r="GO77" s="802"/>
      <c r="GP77" s="802"/>
      <c r="GQ77" s="802"/>
      <c r="GR77" s="802"/>
      <c r="GS77" s="802"/>
      <c r="GT77" s="802"/>
      <c r="GU77" s="802"/>
      <c r="GV77" s="802"/>
      <c r="GW77" s="802"/>
      <c r="GX77" s="802"/>
      <c r="GY77" s="802"/>
      <c r="GZ77" s="802"/>
      <c r="HA77" s="802"/>
      <c r="HB77" s="802"/>
      <c r="HC77" s="802"/>
      <c r="HD77" s="802"/>
      <c r="HE77" s="802"/>
      <c r="HF77" s="802"/>
      <c r="HG77" s="802"/>
      <c r="HH77" s="802"/>
      <c r="HI77" s="802"/>
      <c r="HJ77" s="802"/>
      <c r="HK77" s="802"/>
      <c r="HL77" s="802"/>
      <c r="HM77" s="802"/>
      <c r="HN77" s="802"/>
      <c r="HO77" s="802"/>
      <c r="HP77" s="802"/>
      <c r="HQ77" s="802"/>
      <c r="HR77" s="802"/>
      <c r="HS77" s="802"/>
      <c r="HT77" s="802"/>
      <c r="HU77" s="802"/>
      <c r="HV77" s="802"/>
      <c r="HW77" s="802"/>
      <c r="HX77" s="802"/>
      <c r="HY77" s="802"/>
      <c r="HZ77" s="802"/>
      <c r="IA77" s="802"/>
      <c r="IB77" s="802"/>
      <c r="IC77" s="802"/>
      <c r="ID77" s="802"/>
      <c r="IE77" s="802"/>
      <c r="IF77" s="802"/>
      <c r="IG77" s="802"/>
      <c r="IH77" s="802"/>
      <c r="II77" s="802"/>
      <c r="IJ77" s="802"/>
      <c r="IK77" s="802"/>
      <c r="IL77" s="802"/>
      <c r="IM77" s="802"/>
      <c r="IN77" s="802"/>
      <c r="IO77" s="802"/>
      <c r="IP77" s="802"/>
      <c r="IQ77" s="802"/>
      <c r="IR77" s="802"/>
      <c r="IS77" s="802"/>
      <c r="IT77" s="802"/>
      <c r="IU77" s="802"/>
      <c r="IV77" s="802"/>
      <c r="IW77" s="802"/>
      <c r="IX77" s="802"/>
      <c r="IY77" s="802"/>
      <c r="IZ77" s="802"/>
      <c r="JA77" s="802"/>
      <c r="JB77" s="802"/>
      <c r="JC77" s="802"/>
      <c r="JD77" s="802"/>
      <c r="JE77" s="802"/>
      <c r="JF77" s="802"/>
      <c r="JG77" s="802"/>
      <c r="JH77" s="802"/>
      <c r="JI77" s="802"/>
      <c r="JJ77" s="802"/>
      <c r="JK77" s="802"/>
      <c r="JL77" s="802"/>
      <c r="JM77" s="802"/>
      <c r="JN77" s="802"/>
      <c r="JO77" s="802"/>
      <c r="JP77" s="802"/>
      <c r="JQ77" s="802"/>
      <c r="JR77" s="802"/>
      <c r="JS77" s="802"/>
      <c r="JT77" s="802"/>
      <c r="JU77" s="802"/>
      <c r="JV77" s="802"/>
      <c r="JW77" s="802"/>
      <c r="JX77" s="802"/>
      <c r="JY77" s="802"/>
      <c r="JZ77" s="802"/>
      <c r="KA77" s="802"/>
      <c r="KB77" s="802"/>
      <c r="KC77" s="802"/>
      <c r="KD77" s="802"/>
      <c r="KE77" s="802"/>
      <c r="KF77" s="802"/>
      <c r="KG77" s="802"/>
      <c r="KH77" s="802"/>
      <c r="KI77" s="802"/>
      <c r="KJ77" s="802"/>
      <c r="KK77" s="802"/>
      <c r="KL77" s="802"/>
      <c r="KM77" s="802"/>
      <c r="KN77" s="802"/>
      <c r="KO77" s="802"/>
      <c r="KP77" s="802"/>
      <c r="KQ77" s="802"/>
      <c r="KR77" s="802"/>
      <c r="KS77" s="802"/>
      <c r="KT77" s="802"/>
      <c r="KU77" s="802"/>
      <c r="KV77" s="802"/>
      <c r="KW77" s="802"/>
      <c r="KX77" s="802"/>
      <c r="KY77" s="802"/>
      <c r="KZ77" s="802"/>
      <c r="LA77" s="802"/>
      <c r="LB77" s="802"/>
      <c r="LC77" s="802"/>
      <c r="LD77" s="802"/>
      <c r="LE77" s="802"/>
      <c r="LF77" s="802"/>
      <c r="LG77" s="802"/>
      <c r="LH77" s="802"/>
      <c r="LI77" s="802"/>
      <c r="LJ77" s="802"/>
      <c r="LK77" s="802"/>
      <c r="LL77" s="802"/>
      <c r="LM77" s="802"/>
      <c r="LN77" s="802"/>
      <c r="LO77" s="802"/>
      <c r="LP77" s="802"/>
      <c r="LQ77" s="802"/>
      <c r="LR77" s="802"/>
      <c r="LS77" s="802"/>
      <c r="LT77" s="802"/>
      <c r="LU77" s="802"/>
      <c r="LV77" s="802"/>
      <c r="LW77" s="802"/>
      <c r="LX77" s="802"/>
      <c r="LY77" s="802"/>
      <c r="LZ77" s="802"/>
      <c r="MA77" s="802"/>
      <c r="MB77" s="802"/>
      <c r="MC77" s="802"/>
      <c r="MD77" s="802"/>
      <c r="ME77" s="802"/>
      <c r="MF77" s="802"/>
      <c r="MG77" s="802"/>
      <c r="MH77" s="802"/>
      <c r="MI77" s="802"/>
      <c r="MJ77" s="802"/>
      <c r="MK77" s="802"/>
      <c r="ML77" s="802"/>
      <c r="MM77" s="802"/>
      <c r="MN77" s="802"/>
      <c r="MO77" s="802"/>
      <c r="MP77" s="802"/>
      <c r="MQ77" s="802"/>
      <c r="MR77" s="802"/>
      <c r="MS77" s="802"/>
      <c r="MT77" s="802"/>
      <c r="MU77" s="802"/>
      <c r="MV77" s="802"/>
      <c r="MW77" s="802"/>
      <c r="MX77" s="802"/>
      <c r="MY77" s="802"/>
      <c r="MZ77" s="802"/>
      <c r="NA77" s="802"/>
      <c r="NB77" s="802"/>
      <c r="NC77" s="802"/>
      <c r="ND77" s="802"/>
      <c r="NE77" s="802"/>
      <c r="NF77" s="802"/>
      <c r="NG77" s="802"/>
      <c r="NH77" s="802"/>
      <c r="NI77" s="802"/>
      <c r="NJ77" s="802"/>
      <c r="NK77" s="802"/>
      <c r="NL77" s="802"/>
      <c r="NM77" s="802"/>
      <c r="NN77" s="802"/>
      <c r="NO77" s="802"/>
      <c r="NP77" s="802"/>
      <c r="NQ77" s="802"/>
      <c r="NR77" s="802"/>
      <c r="NS77" s="802"/>
      <c r="NT77" s="802"/>
      <c r="NU77" s="802"/>
      <c r="NV77" s="802"/>
      <c r="NW77" s="802"/>
      <c r="NX77" s="802"/>
      <c r="NY77" s="802"/>
      <c r="NZ77" s="802"/>
      <c r="OA77" s="802"/>
      <c r="OB77" s="802"/>
      <c r="OC77" s="802"/>
      <c r="OD77" s="802"/>
      <c r="OE77" s="802"/>
      <c r="OF77" s="802"/>
      <c r="OG77" s="802"/>
      <c r="OH77" s="802"/>
      <c r="OI77" s="802"/>
      <c r="OJ77" s="802"/>
      <c r="OK77" s="802"/>
      <c r="OL77" s="802"/>
      <c r="OM77" s="802"/>
      <c r="ON77" s="802"/>
      <c r="OO77" s="802"/>
      <c r="OP77" s="802"/>
      <c r="OQ77" s="802"/>
      <c r="OR77" s="802"/>
      <c r="OS77" s="802"/>
      <c r="OT77" s="802"/>
      <c r="OU77" s="802"/>
      <c r="OV77" s="802"/>
      <c r="OW77" s="802"/>
      <c r="OX77" s="802"/>
      <c r="OY77" s="802"/>
      <c r="OZ77" s="802"/>
      <c r="PA77" s="802"/>
      <c r="PB77" s="802"/>
      <c r="PC77" s="802"/>
      <c r="PD77" s="802"/>
      <c r="PE77" s="802"/>
      <c r="PF77" s="802"/>
      <c r="PG77" s="802"/>
      <c r="PH77" s="802"/>
      <c r="PI77" s="802"/>
      <c r="PJ77" s="802"/>
      <c r="PK77" s="802"/>
      <c r="PL77" s="802"/>
      <c r="PM77" s="802"/>
      <c r="PN77" s="802"/>
      <c r="PO77" s="802"/>
      <c r="PP77" s="802"/>
      <c r="PQ77" s="802"/>
      <c r="PR77" s="802"/>
      <c r="PS77" s="802"/>
      <c r="PT77" s="802"/>
      <c r="PU77" s="802"/>
      <c r="PV77" s="802"/>
      <c r="PW77" s="802"/>
      <c r="PX77" s="802"/>
      <c r="PY77" s="802"/>
      <c r="PZ77" s="802"/>
      <c r="QA77" s="802"/>
      <c r="QB77" s="802"/>
      <c r="QC77" s="802"/>
      <c r="QD77" s="802"/>
      <c r="QE77" s="802"/>
      <c r="QF77" s="802"/>
      <c r="QG77" s="802"/>
      <c r="QH77" s="802"/>
      <c r="QI77" s="802"/>
      <c r="QJ77" s="802"/>
      <c r="QK77" s="802"/>
      <c r="QL77" s="802"/>
      <c r="QM77" s="802"/>
      <c r="QN77" s="802"/>
      <c r="QO77" s="802"/>
      <c r="QP77" s="802"/>
      <c r="QQ77" s="802"/>
      <c r="QR77" s="802"/>
      <c r="QS77" s="802"/>
      <c r="QT77" s="802"/>
      <c r="QU77" s="802"/>
      <c r="QV77" s="802"/>
      <c r="QW77" s="802"/>
      <c r="QX77" s="802"/>
      <c r="QY77" s="802"/>
      <c r="QZ77" s="802"/>
      <c r="RA77" s="802"/>
      <c r="RB77" s="802"/>
      <c r="RC77" s="802"/>
      <c r="RD77" s="802"/>
      <c r="RE77" s="802"/>
      <c r="RF77" s="802"/>
      <c r="RG77" s="802"/>
      <c r="RH77" s="802"/>
      <c r="RI77" s="802"/>
      <c r="RJ77" s="802"/>
      <c r="RK77" s="802"/>
      <c r="RL77" s="802"/>
      <c r="RM77" s="802"/>
      <c r="RN77" s="802"/>
      <c r="RO77" s="802"/>
      <c r="RP77" s="802"/>
      <c r="RQ77" s="802"/>
      <c r="RR77" s="802"/>
      <c r="RS77" s="802"/>
      <c r="RT77" s="802"/>
      <c r="RU77" s="802"/>
      <c r="RV77" s="802"/>
      <c r="RW77" s="802"/>
      <c r="RX77" s="802"/>
      <c r="RY77" s="802"/>
      <c r="RZ77" s="802"/>
      <c r="SA77" s="802"/>
      <c r="SB77" s="802"/>
      <c r="SC77" s="802"/>
      <c r="SD77" s="802"/>
      <c r="SE77" s="802"/>
      <c r="SF77" s="802"/>
      <c r="SG77" s="802"/>
      <c r="SH77" s="802"/>
      <c r="SI77" s="802"/>
      <c r="SJ77" s="802"/>
      <c r="SK77" s="802"/>
      <c r="SL77" s="802"/>
      <c r="SM77" s="802"/>
      <c r="SN77" s="802"/>
      <c r="SO77" s="802"/>
      <c r="SP77" s="802"/>
      <c r="SQ77" s="802"/>
      <c r="SR77" s="802"/>
      <c r="SS77" s="802"/>
      <c r="ST77" s="802"/>
      <c r="SU77" s="802"/>
      <c r="SV77" s="802"/>
      <c r="SW77" s="802"/>
      <c r="SX77" s="802"/>
      <c r="SY77" s="802"/>
      <c r="SZ77" s="802"/>
      <c r="TA77" s="802"/>
      <c r="TB77" s="802"/>
      <c r="TC77" s="802"/>
      <c r="TD77" s="802"/>
      <c r="TE77" s="802"/>
      <c r="TF77" s="802"/>
      <c r="TG77" s="802"/>
      <c r="TH77" s="802"/>
      <c r="TI77" s="802"/>
      <c r="TJ77" s="802"/>
      <c r="TK77" s="802"/>
      <c r="TL77" s="802"/>
      <c r="TM77" s="802"/>
      <c r="TN77" s="802"/>
      <c r="TO77" s="802"/>
      <c r="TP77" s="802"/>
      <c r="TQ77" s="802"/>
      <c r="TR77" s="802"/>
      <c r="TS77" s="802"/>
      <c r="TT77" s="802"/>
      <c r="TU77" s="802"/>
      <c r="TV77" s="802"/>
      <c r="TW77" s="802"/>
      <c r="TX77" s="802"/>
      <c r="TY77" s="802"/>
      <c r="TZ77" s="802"/>
      <c r="UA77" s="802"/>
      <c r="UB77" s="802"/>
      <c r="UC77" s="802"/>
      <c r="UD77" s="802"/>
      <c r="UE77" s="802"/>
      <c r="UF77" s="802"/>
      <c r="UG77" s="802"/>
      <c r="UH77" s="802"/>
      <c r="UI77" s="802"/>
      <c r="UJ77" s="802"/>
      <c r="UK77" s="802"/>
      <c r="UL77" s="802"/>
      <c r="UM77" s="802"/>
      <c r="UN77" s="802"/>
      <c r="UO77" s="802"/>
      <c r="UP77" s="802"/>
      <c r="UQ77" s="802"/>
      <c r="UR77" s="802"/>
      <c r="US77" s="802"/>
      <c r="UT77" s="802"/>
      <c r="UU77" s="802"/>
      <c r="UV77" s="802"/>
      <c r="UW77" s="802"/>
      <c r="UX77" s="802"/>
      <c r="UY77" s="802"/>
      <c r="UZ77" s="802"/>
      <c r="VA77" s="802"/>
      <c r="VB77" s="802"/>
      <c r="VC77" s="802"/>
      <c r="VD77" s="802"/>
      <c r="VE77" s="802"/>
      <c r="VF77" s="802"/>
      <c r="VG77" s="802"/>
      <c r="VH77" s="802"/>
      <c r="VI77" s="802"/>
      <c r="VJ77" s="802"/>
      <c r="VK77" s="802"/>
      <c r="VL77" s="802"/>
      <c r="VM77" s="802"/>
      <c r="VN77" s="802"/>
      <c r="VO77" s="802"/>
      <c r="VP77" s="802"/>
      <c r="VQ77" s="802"/>
      <c r="VR77" s="802"/>
      <c r="VS77" s="802"/>
      <c r="VT77" s="802"/>
      <c r="VU77" s="802"/>
      <c r="VV77" s="802"/>
      <c r="VW77" s="802"/>
      <c r="VX77" s="802"/>
      <c r="VY77" s="802"/>
      <c r="VZ77" s="802"/>
      <c r="WA77" s="802"/>
      <c r="WB77" s="802"/>
      <c r="WC77" s="802"/>
      <c r="WD77" s="802"/>
      <c r="WE77" s="802"/>
      <c r="WF77" s="802"/>
      <c r="WG77" s="802"/>
      <c r="WH77" s="802"/>
      <c r="WI77" s="802"/>
      <c r="WJ77" s="802"/>
      <c r="WK77" s="802"/>
      <c r="WL77" s="802"/>
      <c r="WM77" s="802"/>
      <c r="WN77" s="802"/>
      <c r="WO77" s="802"/>
      <c r="WP77" s="802"/>
      <c r="WQ77" s="802"/>
      <c r="WR77" s="802"/>
      <c r="WS77" s="802"/>
      <c r="WT77" s="802"/>
      <c r="WU77" s="802"/>
      <c r="WV77" s="802"/>
      <c r="WW77" s="802"/>
      <c r="WX77" s="802"/>
      <c r="WY77" s="802"/>
      <c r="WZ77" s="802"/>
      <c r="XA77" s="802"/>
      <c r="XB77" s="802"/>
      <c r="XC77" s="802"/>
      <c r="XD77" s="802"/>
      <c r="XE77" s="802"/>
      <c r="XF77" s="802"/>
      <c r="XG77" s="802"/>
      <c r="XH77" s="802"/>
      <c r="XI77" s="802"/>
      <c r="XJ77" s="802"/>
      <c r="XK77" s="802"/>
      <c r="XL77" s="802"/>
      <c r="XM77" s="802"/>
      <c r="XN77" s="802"/>
      <c r="XO77" s="802"/>
      <c r="XP77" s="802"/>
      <c r="XQ77" s="802"/>
      <c r="XR77" s="802"/>
      <c r="XS77" s="802"/>
      <c r="XT77" s="802"/>
      <c r="XU77" s="802"/>
      <c r="XV77" s="802"/>
      <c r="XW77" s="802"/>
      <c r="XX77" s="802"/>
      <c r="XY77" s="802"/>
      <c r="XZ77" s="802"/>
      <c r="YA77" s="802"/>
      <c r="YB77" s="802"/>
      <c r="YC77" s="802"/>
      <c r="YD77" s="802"/>
      <c r="YE77" s="802"/>
      <c r="YF77" s="802"/>
      <c r="YG77" s="802"/>
      <c r="YH77" s="802"/>
      <c r="YI77" s="802"/>
      <c r="YJ77" s="802"/>
      <c r="YK77" s="802"/>
      <c r="YL77" s="802"/>
      <c r="YM77" s="802"/>
      <c r="YN77" s="802"/>
      <c r="YO77" s="802"/>
      <c r="YP77" s="802"/>
      <c r="YQ77" s="802"/>
      <c r="YR77" s="802"/>
      <c r="YS77" s="802"/>
      <c r="YT77" s="802"/>
      <c r="YU77" s="802"/>
      <c r="YV77" s="802"/>
      <c r="YW77" s="802"/>
      <c r="YX77" s="802"/>
      <c r="YY77" s="802"/>
      <c r="YZ77" s="802"/>
      <c r="ZA77" s="802"/>
      <c r="ZB77" s="802"/>
      <c r="ZC77" s="802"/>
      <c r="ZD77" s="802"/>
      <c r="ZE77" s="802"/>
      <c r="ZF77" s="802"/>
      <c r="ZG77" s="802"/>
      <c r="ZH77" s="802"/>
      <c r="ZI77" s="802"/>
      <c r="ZJ77" s="802"/>
      <c r="ZK77" s="802"/>
      <c r="ZL77" s="802"/>
      <c r="ZM77" s="802"/>
      <c r="ZN77" s="802"/>
      <c r="ZO77" s="802"/>
      <c r="ZP77" s="802"/>
      <c r="ZQ77" s="802"/>
      <c r="ZR77" s="802"/>
      <c r="ZS77" s="802"/>
      <c r="ZT77" s="802"/>
      <c r="ZU77" s="802"/>
      <c r="ZV77" s="802"/>
      <c r="ZW77" s="802"/>
      <c r="ZX77" s="802"/>
      <c r="ZY77" s="802"/>
      <c r="ZZ77" s="802"/>
      <c r="AAA77" s="802"/>
      <c r="AAB77" s="802"/>
      <c r="AAC77" s="802"/>
      <c r="AAD77" s="802"/>
      <c r="AAE77" s="802"/>
      <c r="AAF77" s="802"/>
      <c r="AAG77" s="802"/>
      <c r="AAH77" s="802"/>
      <c r="AAI77" s="802"/>
      <c r="AAJ77" s="802"/>
      <c r="AAK77" s="802"/>
      <c r="AAL77" s="802"/>
      <c r="AAM77" s="802"/>
      <c r="AAN77" s="802"/>
      <c r="AAO77" s="802"/>
      <c r="AAP77" s="802"/>
      <c r="AAQ77" s="802"/>
      <c r="AAR77" s="802"/>
      <c r="AAS77" s="802"/>
      <c r="AAT77" s="802"/>
      <c r="AAU77" s="802"/>
      <c r="AAV77" s="802"/>
      <c r="AAW77" s="802"/>
      <c r="AAX77" s="802"/>
      <c r="AAY77" s="802"/>
      <c r="AAZ77" s="802"/>
      <c r="ABA77" s="802"/>
      <c r="ABB77" s="802"/>
      <c r="ABC77" s="802"/>
      <c r="ABD77" s="802"/>
      <c r="ABE77" s="802"/>
      <c r="ABF77" s="802"/>
      <c r="ABG77" s="802"/>
      <c r="ABH77" s="802"/>
      <c r="ABI77" s="802"/>
      <c r="ABJ77" s="802"/>
      <c r="ABK77" s="802"/>
      <c r="ABL77" s="802"/>
      <c r="ABM77" s="802"/>
      <c r="ABN77" s="802"/>
      <c r="ABO77" s="802"/>
      <c r="ABP77" s="802"/>
      <c r="ABQ77" s="802"/>
      <c r="ABR77" s="802"/>
      <c r="ABS77" s="802"/>
      <c r="ABT77" s="802"/>
      <c r="ABU77" s="802"/>
      <c r="ABV77" s="802"/>
      <c r="ABW77" s="802"/>
      <c r="ABX77" s="802"/>
      <c r="ABY77" s="802"/>
      <c r="ABZ77" s="802"/>
      <c r="ACA77" s="802"/>
      <c r="ACB77" s="802"/>
      <c r="ACC77" s="802"/>
      <c r="ACD77" s="802"/>
      <c r="ACE77" s="802"/>
      <c r="ACF77" s="802"/>
      <c r="ACG77" s="802"/>
      <c r="ACH77" s="802"/>
      <c r="ACI77" s="802"/>
      <c r="ACJ77" s="802"/>
      <c r="ACK77" s="802"/>
      <c r="ACL77" s="802"/>
      <c r="ACM77" s="802"/>
      <c r="ACN77" s="802"/>
      <c r="ACO77" s="802"/>
      <c r="ACP77" s="802"/>
      <c r="ACQ77" s="802"/>
      <c r="ACR77" s="802"/>
      <c r="ACS77" s="802"/>
      <c r="ACT77" s="802"/>
      <c r="ACU77" s="802"/>
      <c r="ACV77" s="802"/>
      <c r="ACW77" s="802"/>
      <c r="ACX77" s="802"/>
      <c r="ACY77" s="802"/>
      <c r="ACZ77" s="802"/>
      <c r="ADA77" s="802"/>
      <c r="ADB77" s="802"/>
      <c r="ADC77" s="802"/>
      <c r="ADD77" s="802"/>
      <c r="ADE77" s="802"/>
      <c r="ADF77" s="802"/>
      <c r="ADG77" s="802"/>
      <c r="ADH77" s="802"/>
      <c r="ADI77" s="802"/>
      <c r="ADJ77" s="802"/>
      <c r="ADK77" s="802"/>
      <c r="ADL77" s="802"/>
      <c r="ADM77" s="802"/>
      <c r="ADN77" s="802"/>
      <c r="ADO77" s="802"/>
      <c r="ADP77" s="802"/>
      <c r="ADQ77" s="802"/>
      <c r="ADR77" s="802"/>
      <c r="ADS77" s="802"/>
      <c r="ADT77" s="802"/>
      <c r="ADU77" s="802"/>
      <c r="ADV77" s="802"/>
      <c r="ADW77" s="802"/>
      <c r="ADX77" s="802"/>
      <c r="ADY77" s="802"/>
      <c r="ADZ77" s="802"/>
      <c r="AEA77" s="802"/>
      <c r="AEB77" s="802"/>
      <c r="AEC77" s="802"/>
      <c r="AED77" s="802"/>
      <c r="AEE77" s="802"/>
      <c r="AEF77" s="802"/>
      <c r="AEG77" s="802"/>
      <c r="AEH77" s="802"/>
      <c r="AEI77" s="802"/>
      <c r="AEJ77" s="802"/>
      <c r="AEK77" s="802"/>
      <c r="AEL77" s="802"/>
      <c r="AEM77" s="802"/>
      <c r="AEN77" s="802"/>
      <c r="AEO77" s="802"/>
      <c r="AEP77" s="802"/>
      <c r="AEQ77" s="802"/>
      <c r="AER77" s="802"/>
      <c r="AES77" s="802"/>
      <c r="AET77" s="802"/>
      <c r="AEU77" s="802"/>
      <c r="AEV77" s="802"/>
      <c r="AEW77" s="802"/>
      <c r="AEX77" s="802"/>
      <c r="AEY77" s="802"/>
      <c r="AEZ77" s="802"/>
      <c r="AFA77" s="802"/>
      <c r="AFB77" s="802"/>
      <c r="AFC77" s="802"/>
      <c r="AFD77" s="802"/>
      <c r="AFE77" s="802"/>
      <c r="AFF77" s="802"/>
      <c r="AFG77" s="802"/>
      <c r="AFH77" s="802"/>
      <c r="AFI77" s="802"/>
      <c r="AFJ77" s="802"/>
      <c r="AFK77" s="802"/>
      <c r="AFL77" s="802"/>
      <c r="AFM77" s="802"/>
      <c r="AFN77" s="802"/>
      <c r="AFO77" s="802"/>
      <c r="AFP77" s="802"/>
      <c r="AFQ77" s="802"/>
      <c r="AFR77" s="802"/>
      <c r="AFS77" s="802"/>
      <c r="AFT77" s="802"/>
      <c r="AFU77" s="802"/>
      <c r="AFV77" s="802"/>
      <c r="AFW77" s="802"/>
      <c r="AFX77" s="802"/>
      <c r="AFY77" s="802"/>
      <c r="AFZ77" s="802"/>
      <c r="AGA77" s="802"/>
      <c r="AGB77" s="802"/>
      <c r="AGC77" s="802"/>
      <c r="AGD77" s="802"/>
      <c r="AGE77" s="802"/>
      <c r="AGF77" s="802"/>
      <c r="AGG77" s="802"/>
      <c r="AGH77" s="802"/>
      <c r="AGI77" s="802"/>
      <c r="AGJ77" s="802"/>
      <c r="AGK77" s="802"/>
      <c r="AGL77" s="802"/>
      <c r="AGM77" s="802"/>
      <c r="AGN77" s="802"/>
      <c r="AGO77" s="802"/>
      <c r="AGP77" s="802"/>
      <c r="AGQ77" s="802"/>
      <c r="AGR77" s="802"/>
      <c r="AGS77" s="802"/>
      <c r="AGT77" s="802"/>
      <c r="AGU77" s="802"/>
      <c r="AGV77" s="802"/>
      <c r="AGW77" s="802"/>
      <c r="AGX77" s="802"/>
      <c r="AGY77" s="802"/>
      <c r="AGZ77" s="802"/>
      <c r="AHA77" s="802"/>
      <c r="AHB77" s="802"/>
      <c r="AHC77" s="802"/>
      <c r="AHD77" s="802"/>
      <c r="AHE77" s="802"/>
      <c r="AHF77" s="802"/>
      <c r="AHG77" s="802"/>
      <c r="AHH77" s="802"/>
      <c r="AHI77" s="802"/>
      <c r="AHJ77" s="802"/>
      <c r="AHK77" s="802"/>
      <c r="AHL77" s="802"/>
      <c r="AHM77" s="802"/>
      <c r="AHN77" s="802"/>
      <c r="AHO77" s="802"/>
      <c r="AHP77" s="802"/>
      <c r="AHQ77" s="802"/>
      <c r="AHR77" s="802"/>
      <c r="AHS77" s="802"/>
      <c r="AHT77" s="802"/>
      <c r="AHU77" s="802"/>
      <c r="AHV77" s="802"/>
      <c r="AHW77" s="802"/>
      <c r="AHX77" s="802"/>
      <c r="AHY77" s="802"/>
      <c r="AHZ77" s="802"/>
      <c r="AIA77" s="802"/>
      <c r="AIB77" s="802"/>
      <c r="AIC77" s="802"/>
      <c r="AID77" s="802"/>
      <c r="AIE77" s="802"/>
      <c r="AIF77" s="802"/>
      <c r="AIG77" s="802"/>
      <c r="AIH77" s="802"/>
      <c r="AII77" s="802"/>
      <c r="AIJ77" s="802"/>
      <c r="AQE77" s="802"/>
      <c r="AQF77" s="802"/>
      <c r="AQG77" s="802"/>
      <c r="AQH77" s="802"/>
      <c r="AQI77" s="802"/>
      <c r="AQJ77" s="802"/>
      <c r="AQK77" s="802"/>
      <c r="AQL77" s="802"/>
      <c r="AQM77" s="802"/>
      <c r="AQN77" s="802"/>
      <c r="AQO77" s="802"/>
      <c r="AQP77" s="802"/>
      <c r="AQQ77" s="802"/>
      <c r="AQR77" s="802"/>
      <c r="AQS77" s="802"/>
      <c r="AQT77" s="802"/>
      <c r="AQU77" s="802"/>
      <c r="AQV77" s="802"/>
      <c r="AQW77" s="802"/>
      <c r="AQX77" s="802"/>
      <c r="AQY77" s="802"/>
      <c r="AQZ77" s="802"/>
      <c r="ARA77" s="802"/>
      <c r="ARB77" s="802"/>
      <c r="ARC77" s="802"/>
      <c r="ARD77" s="802"/>
      <c r="ARE77" s="802"/>
      <c r="ARF77" s="802"/>
      <c r="ARG77" s="802"/>
      <c r="ARH77" s="802"/>
      <c r="ARI77" s="802"/>
      <c r="ARJ77" s="802"/>
      <c r="ARK77" s="802"/>
      <c r="ARL77" s="802"/>
      <c r="ARM77" s="802"/>
      <c r="ARN77" s="802"/>
      <c r="ARO77" s="802"/>
      <c r="ARP77" s="802"/>
      <c r="ARQ77" s="802"/>
      <c r="ARR77" s="802"/>
      <c r="ARS77" s="802"/>
      <c r="ART77" s="802"/>
      <c r="ARU77" s="802"/>
      <c r="ARV77" s="802"/>
      <c r="ARW77" s="802"/>
      <c r="ARX77" s="802"/>
      <c r="ARY77" s="802"/>
      <c r="ARZ77" s="802"/>
      <c r="ASA77" s="802"/>
      <c r="ASB77" s="802"/>
      <c r="ASC77" s="802"/>
      <c r="ASD77" s="802"/>
      <c r="ASE77" s="802"/>
      <c r="ASF77" s="802"/>
      <c r="ASG77" s="802"/>
      <c r="ASH77" s="802"/>
      <c r="ASI77" s="802"/>
      <c r="ASJ77" s="802"/>
      <c r="ASK77" s="802"/>
      <c r="ASL77" s="802"/>
      <c r="ATP77" s="802"/>
      <c r="ATQ77" s="802"/>
      <c r="ATR77" s="802"/>
      <c r="ATS77" s="802"/>
      <c r="ATT77" s="802"/>
      <c r="ATU77" s="802"/>
      <c r="ATV77" s="802"/>
      <c r="ATW77" s="802"/>
      <c r="ATX77" s="802"/>
      <c r="ATY77" s="802"/>
      <c r="ATZ77" s="802"/>
      <c r="AUA77" s="802"/>
      <c r="AUB77" s="802"/>
      <c r="AUC77" s="802"/>
      <c r="AUD77" s="802"/>
      <c r="AUE77" s="802"/>
      <c r="AUF77" s="802"/>
      <c r="AUG77" s="802"/>
      <c r="AUH77" s="802"/>
      <c r="AUI77" s="802"/>
      <c r="AUJ77" s="802"/>
      <c r="AUK77" s="802"/>
      <c r="AUL77" s="802"/>
      <c r="AUM77" s="802"/>
      <c r="AUN77" s="802"/>
      <c r="AUO77" s="802"/>
      <c r="AUP77" s="801"/>
      <c r="AUQ77" s="802"/>
      <c r="AUR77" s="801"/>
      <c r="AUS77" s="802"/>
      <c r="AUT77" s="801"/>
      <c r="AUU77" s="802"/>
      <c r="AUV77" s="802"/>
      <c r="AUW77" s="802"/>
      <c r="AUX77" s="802"/>
      <c r="AUY77" s="802"/>
      <c r="AUZ77" s="802"/>
      <c r="AVA77" s="802"/>
      <c r="AVB77" s="802"/>
      <c r="AVC77" s="802"/>
      <c r="AVD77" s="802"/>
      <c r="AVE77" s="802"/>
      <c r="AVF77" s="802"/>
      <c r="AVG77" s="802"/>
      <c r="AVH77" s="802"/>
      <c r="AVI77" s="802"/>
      <c r="AVJ77" s="808"/>
      <c r="AVK77" s="808"/>
      <c r="AVL77" s="808"/>
      <c r="AVM77" s="808"/>
      <c r="AVN77" s="808"/>
      <c r="AVO77" s="808"/>
      <c r="AVP77" s="808"/>
      <c r="AVQ77" s="808"/>
      <c r="AVR77" s="808"/>
      <c r="AVS77" s="808"/>
      <c r="AVT77" s="808"/>
      <c r="AVU77" s="809"/>
      <c r="AVV77" s="809"/>
      <c r="AVW77" s="809"/>
      <c r="AVX77" s="809"/>
      <c r="AVY77" s="809"/>
      <c r="AVZ77" s="809"/>
      <c r="AWA77" s="809"/>
      <c r="AWB77" s="809"/>
      <c r="AWC77" s="809"/>
      <c r="AWD77" s="809"/>
      <c r="AWE77" s="809"/>
      <c r="AWF77" s="809"/>
      <c r="AWG77" s="809"/>
      <c r="AWH77" s="809"/>
      <c r="AWI77" s="809"/>
      <c r="AWJ77" s="809"/>
      <c r="AWK77" s="809"/>
      <c r="AWL77" s="809"/>
      <c r="AWM77" s="809"/>
      <c r="AWN77" s="809"/>
      <c r="AWO77" s="809"/>
      <c r="AWP77" s="809"/>
      <c r="AWQ77" s="809"/>
      <c r="AWR77" s="808"/>
      <c r="AWS77" s="761"/>
      <c r="AWT77" s="808"/>
      <c r="AWU77" s="809"/>
      <c r="AWV77" s="809"/>
      <c r="AWW77" s="809"/>
      <c r="AWX77" s="809"/>
      <c r="AWY77" s="809"/>
      <c r="AWZ77" s="809"/>
      <c r="AXA77" s="809"/>
      <c r="AXB77" s="809"/>
      <c r="AXC77" s="809"/>
      <c r="AXD77" s="809"/>
      <c r="AXE77" s="809"/>
      <c r="AXF77" s="809"/>
      <c r="AXG77" s="809"/>
      <c r="AXH77" s="809"/>
      <c r="AXI77" s="809"/>
      <c r="AXJ77" s="809"/>
      <c r="AXK77" s="809"/>
      <c r="AXL77" s="809"/>
      <c r="AXM77" s="809"/>
      <c r="AXN77" s="809"/>
      <c r="AXO77" s="809"/>
      <c r="AXP77" s="809"/>
      <c r="AXQ77" s="809"/>
      <c r="AXR77" s="809"/>
      <c r="AXS77" s="809"/>
      <c r="AXT77" s="809"/>
      <c r="AXU77" s="809"/>
      <c r="AXV77" s="809"/>
      <c r="AXW77" s="809"/>
      <c r="AXX77" s="809"/>
      <c r="AXY77" s="809"/>
      <c r="AXZ77" s="809"/>
      <c r="AYA77" s="809"/>
      <c r="AYB77" s="809"/>
      <c r="AYC77" s="809"/>
      <c r="AYD77" s="808"/>
      <c r="AYE77" s="808"/>
      <c r="AYF77" s="809"/>
      <c r="AYG77" s="808"/>
      <c r="AYH77" s="810"/>
      <c r="AYI77" s="810"/>
      <c r="AYJ77" s="810"/>
      <c r="AYK77" s="810"/>
      <c r="AYL77" s="810"/>
      <c r="AYM77" s="810"/>
      <c r="AYN77" s="810"/>
      <c r="AYO77" s="810"/>
      <c r="AYP77" s="810"/>
      <c r="AYQ77" s="810"/>
      <c r="AYR77" s="810"/>
      <c r="AYS77" s="810"/>
      <c r="AYT77" s="810"/>
      <c r="AYU77" s="810"/>
      <c r="AYV77" s="810"/>
      <c r="AYW77" s="810"/>
      <c r="AYX77" s="810"/>
      <c r="AYY77" s="810"/>
      <c r="AYZ77" s="810"/>
      <c r="AZA77" s="810"/>
      <c r="AZB77" s="810"/>
      <c r="AZC77" s="810"/>
      <c r="AZD77" s="810"/>
      <c r="AZE77" s="810"/>
      <c r="AZF77" s="810"/>
      <c r="AZG77" s="810"/>
      <c r="AZH77" s="810"/>
      <c r="AZI77" s="810"/>
      <c r="AZJ77" s="810"/>
      <c r="AZK77" s="810"/>
      <c r="AZL77" s="810"/>
      <c r="AZM77" s="810"/>
      <c r="AZN77" s="810"/>
      <c r="AZO77" s="810"/>
      <c r="AZP77" s="809"/>
      <c r="AZQ77" s="802"/>
      <c r="AZR77" s="802"/>
      <c r="AZS77" s="802"/>
    </row>
    <row r="78" spans="45:920 1123:1371" s="793" customFormat="1" ht="13.5">
      <c r="AS78" s="802"/>
      <c r="AT78" s="802"/>
      <c r="AU78" s="802"/>
      <c r="AV78" s="802"/>
      <c r="AW78" s="802"/>
      <c r="AX78" s="802"/>
      <c r="AY78" s="802"/>
      <c r="AZ78" s="802"/>
      <c r="BA78" s="802"/>
      <c r="BB78" s="802"/>
      <c r="BC78" s="802"/>
      <c r="BD78" s="802"/>
      <c r="BE78" s="802"/>
      <c r="BF78" s="802"/>
      <c r="BG78" s="802"/>
      <c r="BH78" s="802"/>
      <c r="BI78" s="802"/>
      <c r="BJ78" s="802"/>
      <c r="BK78" s="802"/>
      <c r="BL78" s="802"/>
      <c r="BM78" s="802"/>
      <c r="BN78" s="802"/>
      <c r="BO78" s="802"/>
      <c r="BP78" s="802"/>
      <c r="BQ78" s="802"/>
      <c r="BR78" s="802"/>
      <c r="BS78" s="802"/>
      <c r="BT78" s="802"/>
      <c r="BU78" s="802"/>
      <c r="BV78" s="802"/>
      <c r="BW78" s="802"/>
      <c r="BX78" s="802"/>
      <c r="BY78" s="802"/>
      <c r="BZ78" s="802"/>
      <c r="CA78" s="802"/>
      <c r="CB78" s="802"/>
      <c r="CC78" s="802"/>
      <c r="CD78" s="802"/>
      <c r="CE78" s="802"/>
      <c r="CF78" s="802"/>
      <c r="CG78" s="802"/>
      <c r="CH78" s="802"/>
      <c r="CI78" s="802"/>
      <c r="CJ78" s="802"/>
      <c r="CK78" s="802"/>
      <c r="CL78" s="802"/>
      <c r="CM78" s="802"/>
      <c r="CN78" s="802"/>
      <c r="CO78" s="802"/>
      <c r="CP78" s="802"/>
      <c r="CQ78" s="802"/>
      <c r="CR78" s="802"/>
      <c r="CS78" s="802"/>
      <c r="CT78" s="802"/>
      <c r="CU78" s="802"/>
      <c r="CV78" s="802"/>
      <c r="CW78" s="802"/>
      <c r="CX78" s="802"/>
      <c r="CY78" s="802"/>
      <c r="CZ78" s="802"/>
      <c r="DA78" s="802"/>
      <c r="DB78" s="802"/>
      <c r="DC78" s="802"/>
      <c r="DD78" s="802"/>
      <c r="DE78" s="802"/>
      <c r="DF78" s="802"/>
      <c r="DG78" s="802"/>
      <c r="DH78" s="802"/>
      <c r="DI78" s="802"/>
      <c r="DJ78" s="802"/>
      <c r="DK78" s="802"/>
      <c r="DL78" s="802"/>
      <c r="DM78" s="802"/>
      <c r="DN78" s="802"/>
      <c r="DO78" s="802"/>
      <c r="DP78" s="802"/>
      <c r="DQ78" s="802"/>
      <c r="DR78" s="802"/>
      <c r="DS78" s="802"/>
      <c r="DT78" s="802"/>
      <c r="DU78" s="802"/>
      <c r="DV78" s="802"/>
      <c r="DW78" s="802"/>
      <c r="DX78" s="802"/>
      <c r="DY78" s="802"/>
      <c r="DZ78" s="802"/>
      <c r="EA78" s="802"/>
      <c r="EB78" s="802"/>
      <c r="EC78" s="802"/>
      <c r="ED78" s="802"/>
      <c r="EE78" s="802"/>
      <c r="EF78" s="802"/>
      <c r="EG78" s="802"/>
      <c r="EH78" s="802"/>
      <c r="EI78" s="802"/>
      <c r="EJ78" s="802"/>
      <c r="EK78" s="802"/>
      <c r="EL78" s="802"/>
      <c r="EM78" s="802"/>
      <c r="EN78" s="802"/>
      <c r="EO78" s="802"/>
      <c r="EP78" s="802"/>
      <c r="EQ78" s="802"/>
      <c r="ER78" s="802"/>
      <c r="ES78" s="802"/>
      <c r="ET78" s="802"/>
      <c r="EU78" s="802"/>
      <c r="EV78" s="802"/>
      <c r="EW78" s="802"/>
      <c r="EX78" s="802"/>
      <c r="EY78" s="802"/>
      <c r="EZ78" s="802"/>
      <c r="FA78" s="802"/>
      <c r="FB78" s="802"/>
      <c r="FC78" s="802"/>
      <c r="FD78" s="802"/>
      <c r="FE78" s="802"/>
      <c r="FF78" s="802"/>
      <c r="FG78" s="802"/>
      <c r="FH78" s="802"/>
      <c r="FI78" s="802"/>
      <c r="FJ78" s="802"/>
      <c r="FK78" s="802"/>
      <c r="FL78" s="802"/>
      <c r="FM78" s="802"/>
      <c r="FN78" s="802"/>
      <c r="FO78" s="802"/>
      <c r="FP78" s="802"/>
      <c r="FQ78" s="802"/>
      <c r="FR78" s="802"/>
      <c r="FS78" s="802"/>
      <c r="FT78" s="802"/>
      <c r="FU78" s="802"/>
      <c r="FV78" s="802"/>
      <c r="FW78" s="802"/>
      <c r="FX78" s="802"/>
      <c r="FY78" s="802"/>
      <c r="FZ78" s="802"/>
      <c r="GA78" s="802"/>
      <c r="GB78" s="802"/>
      <c r="GC78" s="802"/>
      <c r="GD78" s="802"/>
      <c r="GE78" s="802"/>
      <c r="GF78" s="802"/>
      <c r="GG78" s="802"/>
      <c r="GH78" s="802"/>
      <c r="GI78" s="802"/>
      <c r="GJ78" s="802"/>
      <c r="GK78" s="802"/>
      <c r="GL78" s="802"/>
      <c r="GM78" s="802"/>
      <c r="GN78" s="802"/>
      <c r="GO78" s="802"/>
      <c r="GP78" s="802"/>
      <c r="GQ78" s="802"/>
      <c r="GR78" s="802"/>
      <c r="GS78" s="802"/>
      <c r="GT78" s="802"/>
      <c r="GU78" s="802"/>
      <c r="GV78" s="802"/>
      <c r="GW78" s="802"/>
      <c r="GX78" s="802"/>
      <c r="GY78" s="802"/>
      <c r="GZ78" s="802"/>
      <c r="HA78" s="802"/>
      <c r="HB78" s="802"/>
      <c r="HC78" s="802"/>
      <c r="HD78" s="802"/>
      <c r="HE78" s="802"/>
      <c r="HF78" s="802"/>
      <c r="HG78" s="802"/>
      <c r="HH78" s="802"/>
      <c r="HI78" s="802"/>
      <c r="HJ78" s="802"/>
      <c r="HK78" s="802"/>
      <c r="HL78" s="802"/>
      <c r="HM78" s="802"/>
      <c r="HN78" s="802"/>
      <c r="HO78" s="802"/>
      <c r="HP78" s="802"/>
      <c r="HQ78" s="802"/>
      <c r="HR78" s="802"/>
      <c r="HS78" s="802"/>
      <c r="HT78" s="802"/>
      <c r="HU78" s="802"/>
      <c r="HV78" s="802"/>
      <c r="HW78" s="802"/>
      <c r="HX78" s="802"/>
      <c r="HY78" s="802"/>
      <c r="HZ78" s="802"/>
      <c r="IA78" s="802"/>
      <c r="IB78" s="802"/>
      <c r="IC78" s="802"/>
      <c r="ID78" s="802"/>
      <c r="IE78" s="802"/>
      <c r="IF78" s="802"/>
      <c r="IG78" s="802"/>
      <c r="IH78" s="802"/>
      <c r="II78" s="802"/>
      <c r="IJ78" s="802"/>
      <c r="IK78" s="802"/>
      <c r="IL78" s="802"/>
      <c r="IM78" s="802"/>
      <c r="IN78" s="802"/>
      <c r="IO78" s="802"/>
      <c r="IP78" s="802"/>
      <c r="IQ78" s="802"/>
      <c r="IR78" s="802"/>
      <c r="IS78" s="802"/>
      <c r="IT78" s="802"/>
      <c r="IU78" s="802"/>
      <c r="IV78" s="802"/>
      <c r="IW78" s="802"/>
      <c r="IX78" s="802"/>
      <c r="IY78" s="802"/>
      <c r="IZ78" s="802"/>
      <c r="JA78" s="802"/>
      <c r="JB78" s="802"/>
      <c r="JC78" s="802"/>
      <c r="JD78" s="802"/>
      <c r="JE78" s="802"/>
      <c r="JF78" s="802"/>
      <c r="JG78" s="802"/>
      <c r="JH78" s="802"/>
      <c r="JI78" s="802"/>
      <c r="JJ78" s="802"/>
      <c r="JK78" s="802"/>
      <c r="JL78" s="802"/>
      <c r="JM78" s="802"/>
      <c r="JN78" s="802"/>
      <c r="JO78" s="802"/>
      <c r="JP78" s="802"/>
      <c r="JQ78" s="802"/>
      <c r="JR78" s="802"/>
      <c r="JS78" s="802"/>
      <c r="JT78" s="802"/>
      <c r="JU78" s="802"/>
      <c r="JV78" s="802"/>
      <c r="JW78" s="802"/>
      <c r="JX78" s="802"/>
      <c r="JY78" s="802"/>
      <c r="JZ78" s="802"/>
      <c r="KA78" s="802"/>
      <c r="KB78" s="802"/>
      <c r="KC78" s="802"/>
      <c r="KD78" s="802"/>
      <c r="KE78" s="802"/>
      <c r="KF78" s="802"/>
      <c r="KG78" s="802"/>
      <c r="KH78" s="802"/>
      <c r="KI78" s="802"/>
      <c r="KJ78" s="802"/>
      <c r="KK78" s="802"/>
      <c r="KL78" s="802"/>
      <c r="KM78" s="802"/>
      <c r="KN78" s="802"/>
      <c r="KO78" s="802"/>
      <c r="KP78" s="802"/>
      <c r="KQ78" s="802"/>
      <c r="KR78" s="802"/>
      <c r="KS78" s="802"/>
      <c r="KT78" s="802"/>
      <c r="KU78" s="802"/>
      <c r="KV78" s="802"/>
      <c r="KW78" s="802"/>
      <c r="KX78" s="802"/>
      <c r="KY78" s="802"/>
      <c r="KZ78" s="802"/>
      <c r="LA78" s="802"/>
      <c r="LB78" s="802"/>
      <c r="LC78" s="802"/>
      <c r="LD78" s="802"/>
      <c r="LE78" s="802"/>
      <c r="LF78" s="802"/>
      <c r="LG78" s="802"/>
      <c r="LH78" s="802"/>
      <c r="LI78" s="802"/>
      <c r="LJ78" s="802"/>
      <c r="LK78" s="802"/>
      <c r="LL78" s="802"/>
      <c r="LM78" s="802"/>
      <c r="LN78" s="802"/>
      <c r="LO78" s="802"/>
      <c r="LP78" s="802"/>
      <c r="LQ78" s="802"/>
      <c r="LR78" s="802"/>
      <c r="LS78" s="802"/>
      <c r="LT78" s="802"/>
      <c r="LU78" s="802"/>
      <c r="LV78" s="802"/>
      <c r="LW78" s="802"/>
      <c r="LX78" s="802"/>
      <c r="LY78" s="802"/>
      <c r="LZ78" s="802"/>
      <c r="MA78" s="802"/>
      <c r="MB78" s="802"/>
      <c r="MC78" s="802"/>
      <c r="MD78" s="802"/>
      <c r="ME78" s="802"/>
      <c r="MF78" s="802"/>
      <c r="MG78" s="802"/>
      <c r="MH78" s="802"/>
      <c r="MI78" s="802"/>
      <c r="MJ78" s="802"/>
      <c r="MK78" s="802"/>
      <c r="ML78" s="802"/>
      <c r="MM78" s="802"/>
      <c r="MN78" s="802"/>
      <c r="MO78" s="802"/>
      <c r="MP78" s="802"/>
      <c r="MQ78" s="802"/>
      <c r="MR78" s="802"/>
      <c r="MS78" s="802"/>
      <c r="MT78" s="802"/>
      <c r="MU78" s="802"/>
      <c r="MV78" s="802"/>
      <c r="MW78" s="802"/>
      <c r="MX78" s="802"/>
      <c r="MY78" s="802"/>
      <c r="MZ78" s="802"/>
      <c r="NA78" s="802"/>
      <c r="NB78" s="802"/>
      <c r="NC78" s="802"/>
      <c r="ND78" s="802"/>
      <c r="NE78" s="802"/>
      <c r="NF78" s="802"/>
      <c r="NG78" s="802"/>
      <c r="NH78" s="802"/>
      <c r="NI78" s="802"/>
      <c r="NJ78" s="802"/>
      <c r="NK78" s="802"/>
      <c r="NL78" s="802"/>
      <c r="NM78" s="802"/>
      <c r="NN78" s="802"/>
      <c r="NO78" s="802"/>
      <c r="NP78" s="802"/>
      <c r="NQ78" s="802"/>
      <c r="NR78" s="802"/>
      <c r="NS78" s="802"/>
      <c r="NT78" s="802"/>
      <c r="NU78" s="802"/>
      <c r="NV78" s="802"/>
      <c r="NW78" s="802"/>
      <c r="NX78" s="802"/>
      <c r="NY78" s="802"/>
      <c r="NZ78" s="802"/>
      <c r="OA78" s="802"/>
      <c r="OB78" s="802"/>
      <c r="OC78" s="802"/>
      <c r="OD78" s="802"/>
      <c r="OE78" s="802"/>
      <c r="OF78" s="802"/>
      <c r="OG78" s="802"/>
      <c r="OH78" s="802"/>
      <c r="OI78" s="802"/>
      <c r="OJ78" s="802"/>
      <c r="OK78" s="802"/>
      <c r="OL78" s="802"/>
      <c r="OM78" s="802"/>
      <c r="ON78" s="802"/>
      <c r="OO78" s="802"/>
      <c r="OP78" s="802"/>
      <c r="OQ78" s="802"/>
      <c r="OR78" s="802"/>
      <c r="OS78" s="802"/>
      <c r="OT78" s="802"/>
      <c r="OU78" s="802"/>
      <c r="OV78" s="802"/>
      <c r="OW78" s="802"/>
      <c r="OX78" s="802"/>
      <c r="OY78" s="802"/>
      <c r="OZ78" s="802"/>
      <c r="PA78" s="802"/>
      <c r="PB78" s="802"/>
      <c r="PC78" s="802"/>
      <c r="PD78" s="802"/>
      <c r="PE78" s="802"/>
      <c r="PF78" s="802"/>
      <c r="PG78" s="802"/>
      <c r="PH78" s="802"/>
      <c r="PI78" s="802"/>
      <c r="PJ78" s="802"/>
      <c r="PK78" s="802"/>
      <c r="PL78" s="802"/>
      <c r="PM78" s="802"/>
      <c r="PN78" s="802"/>
      <c r="PO78" s="802"/>
      <c r="PP78" s="802"/>
      <c r="PQ78" s="802"/>
      <c r="PR78" s="802"/>
      <c r="PS78" s="802"/>
      <c r="PT78" s="802"/>
      <c r="PU78" s="802"/>
      <c r="PV78" s="802"/>
      <c r="PW78" s="802"/>
      <c r="PX78" s="802"/>
      <c r="PY78" s="802"/>
      <c r="PZ78" s="802"/>
      <c r="QA78" s="802"/>
      <c r="QB78" s="802"/>
      <c r="QC78" s="802"/>
      <c r="QD78" s="802"/>
      <c r="QE78" s="802"/>
      <c r="QF78" s="802"/>
      <c r="QG78" s="802"/>
      <c r="QH78" s="802"/>
      <c r="QI78" s="802"/>
      <c r="QJ78" s="802"/>
      <c r="QK78" s="802"/>
      <c r="QL78" s="802"/>
      <c r="QM78" s="802"/>
      <c r="QN78" s="802"/>
      <c r="QO78" s="802"/>
      <c r="QP78" s="802"/>
      <c r="QQ78" s="802"/>
      <c r="QR78" s="802"/>
      <c r="QS78" s="802"/>
      <c r="QT78" s="802"/>
      <c r="QU78" s="802"/>
      <c r="QV78" s="802"/>
      <c r="QW78" s="802"/>
      <c r="QX78" s="802"/>
      <c r="QY78" s="802"/>
      <c r="QZ78" s="802"/>
      <c r="RA78" s="802"/>
      <c r="RB78" s="802"/>
      <c r="RC78" s="802"/>
      <c r="RD78" s="802"/>
      <c r="RE78" s="802"/>
      <c r="RF78" s="802"/>
      <c r="RG78" s="802"/>
      <c r="RH78" s="802"/>
      <c r="RI78" s="802"/>
      <c r="RJ78" s="802"/>
      <c r="RK78" s="802"/>
      <c r="RL78" s="802"/>
      <c r="RM78" s="802"/>
      <c r="RN78" s="802"/>
      <c r="RO78" s="802"/>
      <c r="RP78" s="802"/>
      <c r="RQ78" s="802"/>
      <c r="RR78" s="802"/>
      <c r="RS78" s="802"/>
      <c r="RT78" s="802"/>
      <c r="RU78" s="802"/>
      <c r="RV78" s="802"/>
      <c r="RW78" s="802"/>
      <c r="RX78" s="802"/>
      <c r="RY78" s="802"/>
      <c r="RZ78" s="802"/>
      <c r="SA78" s="802"/>
      <c r="SB78" s="802"/>
      <c r="SC78" s="802"/>
      <c r="SD78" s="802"/>
      <c r="SE78" s="802"/>
      <c r="SF78" s="802"/>
      <c r="SG78" s="802"/>
      <c r="SH78" s="802"/>
      <c r="SI78" s="802"/>
      <c r="SJ78" s="802"/>
      <c r="SK78" s="802"/>
      <c r="SL78" s="802"/>
      <c r="SM78" s="802"/>
      <c r="SN78" s="802"/>
      <c r="SO78" s="802"/>
      <c r="SP78" s="802"/>
      <c r="SQ78" s="802"/>
      <c r="SR78" s="802"/>
      <c r="SS78" s="802"/>
      <c r="ST78" s="802"/>
      <c r="SU78" s="802"/>
      <c r="SV78" s="802"/>
      <c r="SW78" s="802"/>
      <c r="SX78" s="802"/>
      <c r="SY78" s="802"/>
      <c r="SZ78" s="802"/>
      <c r="TA78" s="802"/>
      <c r="TB78" s="802"/>
      <c r="TC78" s="802"/>
      <c r="TD78" s="802"/>
      <c r="TE78" s="802"/>
      <c r="TF78" s="802"/>
      <c r="TG78" s="802"/>
      <c r="TH78" s="802"/>
      <c r="TI78" s="802"/>
      <c r="TJ78" s="802"/>
      <c r="TK78" s="802"/>
      <c r="TL78" s="802"/>
      <c r="TM78" s="802"/>
      <c r="TN78" s="802"/>
      <c r="TO78" s="802"/>
      <c r="TP78" s="802"/>
      <c r="TQ78" s="802"/>
      <c r="TR78" s="802"/>
      <c r="TS78" s="802"/>
      <c r="TT78" s="802"/>
      <c r="TU78" s="802"/>
      <c r="TV78" s="802"/>
      <c r="TW78" s="802"/>
      <c r="TX78" s="802"/>
      <c r="TY78" s="802"/>
      <c r="TZ78" s="802"/>
      <c r="UA78" s="802"/>
      <c r="UB78" s="802"/>
      <c r="UC78" s="802"/>
      <c r="UD78" s="802"/>
      <c r="UE78" s="802"/>
      <c r="UF78" s="802"/>
      <c r="UG78" s="802"/>
      <c r="UH78" s="802"/>
      <c r="UI78" s="802"/>
      <c r="UJ78" s="802"/>
      <c r="UK78" s="802"/>
      <c r="UL78" s="802"/>
      <c r="UM78" s="802"/>
      <c r="UN78" s="802"/>
      <c r="UO78" s="802"/>
      <c r="UP78" s="802"/>
      <c r="UQ78" s="802"/>
      <c r="UR78" s="802"/>
      <c r="US78" s="802"/>
      <c r="UT78" s="802"/>
      <c r="UU78" s="802"/>
      <c r="UV78" s="802"/>
      <c r="UW78" s="802"/>
      <c r="UX78" s="802"/>
      <c r="UY78" s="802"/>
      <c r="UZ78" s="802"/>
      <c r="VA78" s="802"/>
      <c r="VB78" s="802"/>
      <c r="VC78" s="802"/>
      <c r="VD78" s="802"/>
      <c r="VE78" s="802"/>
      <c r="VF78" s="802"/>
      <c r="VG78" s="802"/>
      <c r="VH78" s="802"/>
      <c r="VI78" s="802"/>
      <c r="VJ78" s="802"/>
      <c r="VK78" s="802"/>
      <c r="VL78" s="802"/>
      <c r="VM78" s="802"/>
      <c r="VN78" s="802"/>
      <c r="VO78" s="802"/>
      <c r="VP78" s="802"/>
      <c r="VQ78" s="802"/>
      <c r="VR78" s="802"/>
      <c r="VS78" s="802"/>
      <c r="VT78" s="802"/>
      <c r="VU78" s="802"/>
      <c r="VV78" s="802"/>
      <c r="VW78" s="802"/>
      <c r="VX78" s="802"/>
      <c r="VY78" s="802"/>
      <c r="VZ78" s="802"/>
      <c r="WA78" s="802"/>
      <c r="WB78" s="802"/>
      <c r="WC78" s="802"/>
      <c r="WD78" s="802"/>
      <c r="WE78" s="802"/>
      <c r="WF78" s="802"/>
      <c r="WG78" s="802"/>
      <c r="WH78" s="802"/>
      <c r="WI78" s="802"/>
      <c r="WJ78" s="802"/>
      <c r="WK78" s="802"/>
      <c r="WL78" s="802"/>
      <c r="WM78" s="802"/>
      <c r="WN78" s="802"/>
      <c r="WO78" s="802"/>
      <c r="WP78" s="802"/>
      <c r="WQ78" s="802"/>
      <c r="WR78" s="802"/>
      <c r="WS78" s="802"/>
      <c r="WT78" s="802"/>
      <c r="WU78" s="802"/>
      <c r="WV78" s="802"/>
      <c r="WW78" s="802"/>
      <c r="WX78" s="802"/>
      <c r="WY78" s="802"/>
      <c r="WZ78" s="802"/>
      <c r="XA78" s="802"/>
      <c r="XB78" s="802"/>
      <c r="XC78" s="802"/>
      <c r="XD78" s="802"/>
      <c r="XE78" s="802"/>
      <c r="XF78" s="802"/>
      <c r="XG78" s="802"/>
      <c r="XH78" s="802"/>
      <c r="XI78" s="802"/>
      <c r="XJ78" s="802"/>
      <c r="XK78" s="802"/>
      <c r="XL78" s="802"/>
      <c r="XM78" s="802"/>
      <c r="XN78" s="802"/>
      <c r="XO78" s="802"/>
      <c r="XP78" s="802"/>
      <c r="XQ78" s="802"/>
      <c r="XR78" s="802"/>
      <c r="XS78" s="802"/>
      <c r="XT78" s="802"/>
      <c r="XU78" s="802"/>
      <c r="XV78" s="802"/>
      <c r="XW78" s="802"/>
      <c r="XX78" s="802"/>
      <c r="XY78" s="802"/>
      <c r="XZ78" s="802"/>
      <c r="YA78" s="802"/>
      <c r="YB78" s="802"/>
      <c r="YC78" s="802"/>
      <c r="YD78" s="802"/>
      <c r="YE78" s="802"/>
      <c r="YF78" s="802"/>
      <c r="YG78" s="802"/>
      <c r="YH78" s="802"/>
      <c r="YI78" s="802"/>
      <c r="YJ78" s="802"/>
      <c r="YK78" s="802"/>
      <c r="YL78" s="802"/>
      <c r="YM78" s="802"/>
      <c r="YN78" s="802"/>
      <c r="YO78" s="802"/>
      <c r="YP78" s="802"/>
      <c r="YQ78" s="802"/>
      <c r="YR78" s="802"/>
      <c r="YS78" s="802"/>
      <c r="YT78" s="802"/>
      <c r="YU78" s="802"/>
      <c r="YV78" s="802"/>
      <c r="YW78" s="802"/>
      <c r="YX78" s="802"/>
      <c r="YY78" s="802"/>
      <c r="YZ78" s="802"/>
      <c r="ZA78" s="802"/>
      <c r="ZB78" s="802"/>
      <c r="ZC78" s="802"/>
      <c r="ZD78" s="802"/>
      <c r="ZE78" s="802"/>
      <c r="ZF78" s="802"/>
      <c r="ZG78" s="802"/>
      <c r="ZH78" s="802"/>
      <c r="ZI78" s="802"/>
      <c r="ZJ78" s="802"/>
      <c r="ZK78" s="802"/>
      <c r="ZL78" s="802"/>
      <c r="ZM78" s="802"/>
      <c r="ZN78" s="802"/>
      <c r="ZO78" s="802"/>
      <c r="ZP78" s="802"/>
      <c r="ZQ78" s="802"/>
      <c r="ZR78" s="802"/>
      <c r="ZS78" s="802"/>
      <c r="ZT78" s="802"/>
      <c r="ZU78" s="802"/>
      <c r="ZV78" s="802"/>
      <c r="ZW78" s="802"/>
      <c r="ZX78" s="802"/>
      <c r="ZY78" s="802"/>
      <c r="ZZ78" s="802"/>
      <c r="AAA78" s="802"/>
      <c r="AAB78" s="802"/>
      <c r="AAC78" s="802"/>
      <c r="AAD78" s="802"/>
      <c r="AAE78" s="802"/>
      <c r="AAF78" s="802"/>
      <c r="AAG78" s="802"/>
      <c r="AAH78" s="802"/>
      <c r="AAI78" s="802"/>
      <c r="AAJ78" s="802"/>
      <c r="AAK78" s="802"/>
      <c r="AAL78" s="802"/>
      <c r="AAM78" s="802"/>
      <c r="AAN78" s="802"/>
      <c r="AAO78" s="802"/>
      <c r="AAP78" s="802"/>
      <c r="AAQ78" s="802"/>
      <c r="AAR78" s="802"/>
      <c r="AAS78" s="802"/>
      <c r="AAT78" s="802"/>
      <c r="AAU78" s="802"/>
      <c r="AAV78" s="802"/>
      <c r="AAW78" s="802"/>
      <c r="AAX78" s="802"/>
      <c r="AAY78" s="802"/>
      <c r="AAZ78" s="802"/>
      <c r="ABA78" s="802"/>
      <c r="ABB78" s="802"/>
      <c r="ABC78" s="802"/>
      <c r="ABD78" s="802"/>
      <c r="ABE78" s="802"/>
      <c r="ABF78" s="802"/>
      <c r="ABG78" s="802"/>
      <c r="ABH78" s="802"/>
      <c r="ABI78" s="802"/>
      <c r="ABJ78" s="802"/>
      <c r="ABK78" s="802"/>
      <c r="ABL78" s="802"/>
      <c r="ABM78" s="802"/>
      <c r="ABN78" s="802"/>
      <c r="ABO78" s="802"/>
      <c r="ABP78" s="802"/>
      <c r="ABQ78" s="802"/>
      <c r="ABR78" s="802"/>
      <c r="ABS78" s="802"/>
      <c r="ABT78" s="802"/>
      <c r="ABU78" s="802"/>
      <c r="ABV78" s="802"/>
      <c r="ABW78" s="802"/>
      <c r="ABX78" s="802"/>
      <c r="ABY78" s="802"/>
      <c r="ABZ78" s="802"/>
      <c r="ACA78" s="802"/>
      <c r="ACB78" s="802"/>
      <c r="ACC78" s="802"/>
      <c r="ACD78" s="802"/>
      <c r="ACE78" s="802"/>
      <c r="ACF78" s="802"/>
      <c r="ACG78" s="802"/>
      <c r="ACH78" s="802"/>
      <c r="ACI78" s="802"/>
      <c r="ACJ78" s="802"/>
      <c r="ACK78" s="802"/>
      <c r="ACL78" s="802"/>
      <c r="ACM78" s="802"/>
      <c r="ACN78" s="802"/>
      <c r="ACO78" s="802"/>
      <c r="ACP78" s="802"/>
      <c r="ACQ78" s="802"/>
      <c r="ACR78" s="802"/>
      <c r="ACS78" s="802"/>
      <c r="ACT78" s="802"/>
      <c r="ACU78" s="802"/>
      <c r="ACV78" s="802"/>
      <c r="ACW78" s="802"/>
      <c r="ACX78" s="802"/>
      <c r="ACY78" s="802"/>
      <c r="ACZ78" s="802"/>
      <c r="ADA78" s="802"/>
      <c r="ADB78" s="802"/>
      <c r="ADC78" s="802"/>
      <c r="ADD78" s="802"/>
      <c r="ADE78" s="802"/>
      <c r="ADF78" s="802"/>
      <c r="ADG78" s="802"/>
      <c r="ADH78" s="802"/>
      <c r="ADI78" s="802"/>
      <c r="ADJ78" s="802"/>
      <c r="ADK78" s="802"/>
      <c r="ADL78" s="802"/>
      <c r="ADM78" s="802"/>
      <c r="ADN78" s="802"/>
      <c r="ADO78" s="802"/>
      <c r="ADP78" s="802"/>
      <c r="ADQ78" s="802"/>
      <c r="ADR78" s="802"/>
      <c r="ADS78" s="802"/>
      <c r="ADT78" s="802"/>
      <c r="ADU78" s="802"/>
      <c r="ADV78" s="802"/>
      <c r="ADW78" s="802"/>
      <c r="ADX78" s="802"/>
      <c r="ADY78" s="802"/>
      <c r="ADZ78" s="802"/>
      <c r="AEA78" s="802"/>
      <c r="AEB78" s="802"/>
      <c r="AEC78" s="802"/>
      <c r="AED78" s="802"/>
      <c r="AEE78" s="802"/>
      <c r="AEF78" s="802"/>
      <c r="AEG78" s="802"/>
      <c r="AEH78" s="802"/>
      <c r="AEI78" s="802"/>
      <c r="AEJ78" s="802"/>
      <c r="AEK78" s="802"/>
      <c r="AEL78" s="802"/>
      <c r="AEM78" s="802"/>
      <c r="AEN78" s="802"/>
      <c r="AEO78" s="802"/>
      <c r="AEP78" s="802"/>
      <c r="AEQ78" s="802"/>
      <c r="AER78" s="802"/>
      <c r="AES78" s="802"/>
      <c r="AET78" s="802"/>
      <c r="AEU78" s="802"/>
      <c r="AEV78" s="802"/>
      <c r="AEW78" s="802"/>
      <c r="AEX78" s="802"/>
      <c r="AEY78" s="802"/>
      <c r="AEZ78" s="802"/>
      <c r="AFA78" s="802"/>
      <c r="AFB78" s="802"/>
      <c r="AFC78" s="802"/>
      <c r="AFD78" s="802"/>
      <c r="AFE78" s="802"/>
      <c r="AFF78" s="802"/>
      <c r="AFG78" s="802"/>
      <c r="AFH78" s="802"/>
      <c r="AFI78" s="802"/>
      <c r="AFJ78" s="802"/>
      <c r="AFK78" s="802"/>
      <c r="AFL78" s="802"/>
      <c r="AFM78" s="802"/>
      <c r="AFN78" s="802"/>
      <c r="AFO78" s="802"/>
      <c r="AFP78" s="802"/>
      <c r="AFQ78" s="802"/>
      <c r="AFR78" s="802"/>
      <c r="AFS78" s="802"/>
      <c r="AFT78" s="802"/>
      <c r="AFU78" s="802"/>
      <c r="AFV78" s="802"/>
      <c r="AFW78" s="802"/>
      <c r="AFX78" s="802"/>
      <c r="AFY78" s="802"/>
      <c r="AFZ78" s="802"/>
      <c r="AGA78" s="802"/>
      <c r="AGB78" s="802"/>
      <c r="AGC78" s="802"/>
      <c r="AGD78" s="802"/>
      <c r="AGE78" s="802"/>
      <c r="AGF78" s="802"/>
      <c r="AGG78" s="802"/>
      <c r="AGH78" s="802"/>
      <c r="AGI78" s="802"/>
      <c r="AGJ78" s="802"/>
      <c r="AGK78" s="802"/>
      <c r="AGL78" s="802"/>
      <c r="AGM78" s="802"/>
      <c r="AGN78" s="802"/>
      <c r="AGO78" s="802"/>
      <c r="AGP78" s="802"/>
      <c r="AGQ78" s="802"/>
      <c r="AGR78" s="802"/>
      <c r="AGS78" s="802"/>
      <c r="AGT78" s="802"/>
      <c r="AGU78" s="802"/>
      <c r="AGV78" s="802"/>
      <c r="AGW78" s="802"/>
      <c r="AGX78" s="802"/>
      <c r="AGY78" s="802"/>
      <c r="AGZ78" s="802"/>
      <c r="AHA78" s="802"/>
      <c r="AHB78" s="802"/>
      <c r="AHC78" s="802"/>
      <c r="AHD78" s="802"/>
      <c r="AHE78" s="802"/>
      <c r="AHF78" s="802"/>
      <c r="AHG78" s="802"/>
      <c r="AHH78" s="802"/>
      <c r="AHI78" s="802"/>
      <c r="AHJ78" s="802"/>
      <c r="AHK78" s="802"/>
      <c r="AHL78" s="802"/>
      <c r="AHM78" s="802"/>
      <c r="AHN78" s="802"/>
      <c r="AHO78" s="802"/>
      <c r="AHP78" s="802"/>
      <c r="AHQ78" s="802"/>
      <c r="AHR78" s="802"/>
      <c r="AHS78" s="802"/>
      <c r="AHT78" s="802"/>
      <c r="AHU78" s="802"/>
      <c r="AHV78" s="802"/>
      <c r="AHW78" s="802"/>
      <c r="AHX78" s="802"/>
      <c r="AHY78" s="802"/>
      <c r="AHZ78" s="802"/>
      <c r="AIA78" s="802"/>
      <c r="AIB78" s="802"/>
      <c r="AIC78" s="802"/>
      <c r="AID78" s="802"/>
      <c r="AIE78" s="802"/>
      <c r="AIF78" s="802"/>
      <c r="AIG78" s="802"/>
      <c r="AIH78" s="802"/>
      <c r="AII78" s="802"/>
      <c r="AIJ78" s="802"/>
      <c r="AQE78" s="802"/>
      <c r="AQF78" s="802"/>
      <c r="AQG78" s="802"/>
      <c r="AQH78" s="802"/>
      <c r="AQI78" s="802"/>
      <c r="AQJ78" s="802"/>
      <c r="AQK78" s="802"/>
      <c r="AQL78" s="802"/>
      <c r="AQM78" s="802"/>
      <c r="AQN78" s="802"/>
      <c r="AQO78" s="802"/>
      <c r="AQP78" s="802"/>
      <c r="AQQ78" s="802"/>
      <c r="AQR78" s="802"/>
      <c r="AQS78" s="802"/>
      <c r="AQT78" s="802"/>
      <c r="AQU78" s="802"/>
      <c r="AQV78" s="802"/>
      <c r="AQW78" s="802"/>
      <c r="AQX78" s="802"/>
      <c r="AQY78" s="802"/>
      <c r="AQZ78" s="802"/>
      <c r="ARA78" s="802"/>
      <c r="ARB78" s="802"/>
      <c r="ARC78" s="802"/>
      <c r="ARD78" s="802"/>
      <c r="ARE78" s="802"/>
      <c r="ARF78" s="802"/>
      <c r="ARG78" s="802"/>
      <c r="ARH78" s="802"/>
      <c r="ARI78" s="802"/>
      <c r="ARJ78" s="802"/>
      <c r="ARK78" s="802"/>
      <c r="ARL78" s="802"/>
      <c r="ARM78" s="802"/>
      <c r="ARN78" s="802"/>
      <c r="ARO78" s="802"/>
      <c r="ARP78" s="802"/>
      <c r="ARQ78" s="802"/>
      <c r="ARR78" s="802"/>
      <c r="ARS78" s="802"/>
      <c r="ART78" s="802"/>
      <c r="ARU78" s="802"/>
      <c r="ARV78" s="802"/>
      <c r="ARW78" s="802"/>
      <c r="ARX78" s="802"/>
      <c r="ARY78" s="802"/>
      <c r="ARZ78" s="802"/>
      <c r="ASA78" s="802"/>
      <c r="ASB78" s="802"/>
      <c r="ASC78" s="802"/>
      <c r="ASD78" s="802"/>
      <c r="ASE78" s="802"/>
      <c r="ASF78" s="802"/>
      <c r="ASG78" s="802"/>
      <c r="ASH78" s="802"/>
      <c r="ASI78" s="802"/>
      <c r="ASJ78" s="802"/>
      <c r="ASK78" s="802"/>
      <c r="ASL78" s="802"/>
      <c r="ATP78" s="802"/>
      <c r="ATQ78" s="802"/>
      <c r="ATR78" s="802"/>
      <c r="ATS78" s="802"/>
      <c r="ATT78" s="802"/>
      <c r="ATU78" s="802"/>
      <c r="ATV78" s="802"/>
      <c r="ATW78" s="802"/>
      <c r="ATX78" s="802"/>
      <c r="ATY78" s="802"/>
      <c r="ATZ78" s="802"/>
      <c r="AUA78" s="802"/>
      <c r="AUB78" s="802"/>
      <c r="AUC78" s="802"/>
      <c r="AUD78" s="802"/>
      <c r="AUE78" s="802"/>
      <c r="AUF78" s="802"/>
      <c r="AUG78" s="802"/>
      <c r="AUH78" s="802"/>
      <c r="AUI78" s="802"/>
      <c r="AUJ78" s="802"/>
      <c r="AUK78" s="802"/>
      <c r="AUL78" s="802"/>
      <c r="AUM78" s="802"/>
      <c r="AUN78" s="802"/>
      <c r="AUO78" s="802"/>
      <c r="AUP78" s="801"/>
      <c r="AUQ78" s="802"/>
      <c r="AUR78" s="801"/>
      <c r="AUS78" s="802"/>
      <c r="AUT78" s="801"/>
      <c r="AUU78" s="802"/>
      <c r="AUV78" s="802"/>
      <c r="AUW78" s="802"/>
      <c r="AUX78" s="802"/>
      <c r="AUY78" s="802"/>
      <c r="AUZ78" s="802"/>
      <c r="AVA78" s="802"/>
      <c r="AVB78" s="802"/>
      <c r="AVC78" s="802"/>
      <c r="AVD78" s="802"/>
      <c r="AVE78" s="802"/>
      <c r="AVF78" s="802"/>
      <c r="AVG78" s="802"/>
      <c r="AVH78" s="802"/>
      <c r="AVI78" s="802"/>
      <c r="AVJ78" s="808"/>
      <c r="AVK78" s="808"/>
      <c r="AVL78" s="808"/>
      <c r="AVM78" s="808"/>
      <c r="AVN78" s="808"/>
      <c r="AVO78" s="808"/>
      <c r="AVP78" s="808"/>
      <c r="AVQ78" s="808"/>
      <c r="AVR78" s="808"/>
      <c r="AVS78" s="808"/>
      <c r="AVT78" s="808"/>
      <c r="AVU78" s="809"/>
      <c r="AVV78" s="809"/>
      <c r="AVW78" s="809"/>
      <c r="AVX78" s="809"/>
      <c r="AVY78" s="809"/>
      <c r="AVZ78" s="809"/>
      <c r="AWA78" s="809"/>
      <c r="AWB78" s="809"/>
      <c r="AWC78" s="809"/>
      <c r="AWD78" s="809"/>
      <c r="AWE78" s="809"/>
      <c r="AWF78" s="809"/>
      <c r="AWG78" s="809"/>
      <c r="AWH78" s="809"/>
      <c r="AWI78" s="809"/>
      <c r="AWJ78" s="809"/>
      <c r="AWK78" s="809"/>
      <c r="AWL78" s="809"/>
      <c r="AWM78" s="809"/>
      <c r="AWN78" s="809"/>
      <c r="AWO78" s="809"/>
      <c r="AWP78" s="809"/>
      <c r="AWQ78" s="809"/>
      <c r="AWR78" s="808"/>
      <c r="AWS78" s="761"/>
      <c r="AWT78" s="808"/>
      <c r="AWU78" s="809"/>
      <c r="AWV78" s="809"/>
      <c r="AWW78" s="809"/>
      <c r="AWX78" s="809"/>
      <c r="AWY78" s="809"/>
      <c r="AWZ78" s="809"/>
      <c r="AXA78" s="809"/>
      <c r="AXB78" s="809"/>
      <c r="AXC78" s="809"/>
      <c r="AXD78" s="809"/>
      <c r="AXE78" s="809"/>
      <c r="AXF78" s="809"/>
      <c r="AXG78" s="809"/>
      <c r="AXH78" s="809"/>
      <c r="AXI78" s="809"/>
      <c r="AXJ78" s="809"/>
      <c r="AXK78" s="809"/>
      <c r="AXL78" s="809"/>
      <c r="AXM78" s="809"/>
      <c r="AXN78" s="809"/>
      <c r="AXO78" s="809"/>
      <c r="AXP78" s="809"/>
      <c r="AXQ78" s="809"/>
      <c r="AXR78" s="809"/>
      <c r="AXS78" s="809"/>
      <c r="AXT78" s="809"/>
      <c r="AXU78" s="809"/>
      <c r="AXV78" s="809"/>
      <c r="AXW78" s="809"/>
      <c r="AXX78" s="809"/>
      <c r="AXY78" s="809"/>
      <c r="AXZ78" s="809"/>
      <c r="AYA78" s="809"/>
      <c r="AYB78" s="809"/>
      <c r="AYC78" s="809"/>
      <c r="AYD78" s="808"/>
      <c r="AYE78" s="808"/>
      <c r="AYF78" s="809"/>
      <c r="AYG78" s="808"/>
      <c r="AYH78" s="810"/>
      <c r="AYI78" s="810"/>
      <c r="AYJ78" s="810"/>
      <c r="AYK78" s="810"/>
      <c r="AYL78" s="810"/>
      <c r="AYM78" s="810"/>
      <c r="AYN78" s="810"/>
      <c r="AYO78" s="810"/>
      <c r="AYP78" s="810"/>
      <c r="AYQ78" s="810"/>
      <c r="AYR78" s="810"/>
      <c r="AYS78" s="810"/>
      <c r="AYT78" s="810"/>
      <c r="AYU78" s="810"/>
      <c r="AYV78" s="810"/>
      <c r="AYW78" s="810"/>
      <c r="AYX78" s="810"/>
      <c r="AYY78" s="810"/>
      <c r="AYZ78" s="810"/>
      <c r="AZA78" s="810"/>
      <c r="AZB78" s="810"/>
      <c r="AZC78" s="810"/>
      <c r="AZD78" s="810"/>
      <c r="AZE78" s="810"/>
      <c r="AZF78" s="810"/>
      <c r="AZG78" s="810"/>
      <c r="AZH78" s="810"/>
      <c r="AZI78" s="810"/>
      <c r="AZJ78" s="810"/>
      <c r="AZK78" s="810"/>
      <c r="AZL78" s="810"/>
      <c r="AZM78" s="810"/>
      <c r="AZN78" s="810"/>
      <c r="AZO78" s="810"/>
      <c r="AZP78" s="809"/>
      <c r="AZQ78" s="802"/>
      <c r="AZR78" s="802"/>
      <c r="AZS78" s="802"/>
    </row>
    <row r="79" spans="45:920 1123:1371" s="793" customFormat="1" ht="13.5">
      <c r="AS79" s="802"/>
      <c r="AT79" s="802"/>
      <c r="AU79" s="802"/>
      <c r="AV79" s="802"/>
      <c r="AW79" s="802"/>
      <c r="AX79" s="802"/>
      <c r="AY79" s="802"/>
      <c r="AZ79" s="802"/>
      <c r="BA79" s="802"/>
      <c r="BB79" s="802"/>
      <c r="BC79" s="802"/>
      <c r="BD79" s="802"/>
      <c r="BE79" s="802"/>
      <c r="BF79" s="802"/>
      <c r="BG79" s="802"/>
      <c r="BH79" s="802"/>
      <c r="BI79" s="802"/>
      <c r="BJ79" s="802"/>
      <c r="BK79" s="802"/>
      <c r="BL79" s="802"/>
      <c r="BM79" s="802"/>
      <c r="BN79" s="802"/>
      <c r="BO79" s="802"/>
      <c r="BP79" s="802"/>
      <c r="BQ79" s="802"/>
      <c r="BR79" s="802"/>
      <c r="BS79" s="802"/>
      <c r="BT79" s="802"/>
      <c r="BU79" s="802"/>
      <c r="BV79" s="802"/>
      <c r="BW79" s="802"/>
      <c r="BX79" s="802"/>
      <c r="BY79" s="802"/>
      <c r="BZ79" s="802"/>
      <c r="CA79" s="802"/>
      <c r="CB79" s="802"/>
      <c r="CC79" s="802"/>
      <c r="CD79" s="802"/>
      <c r="CE79" s="802"/>
      <c r="CF79" s="802"/>
      <c r="CG79" s="802"/>
      <c r="CH79" s="802"/>
      <c r="CI79" s="802"/>
      <c r="CJ79" s="802"/>
      <c r="CK79" s="802"/>
      <c r="CL79" s="802"/>
      <c r="CM79" s="802"/>
      <c r="CN79" s="802"/>
      <c r="CO79" s="802"/>
      <c r="CP79" s="802"/>
      <c r="CQ79" s="802"/>
      <c r="CR79" s="802"/>
      <c r="CS79" s="802"/>
      <c r="CT79" s="802"/>
      <c r="CU79" s="802"/>
      <c r="CV79" s="802"/>
      <c r="CW79" s="802"/>
      <c r="CX79" s="802"/>
      <c r="CY79" s="802"/>
      <c r="CZ79" s="802"/>
      <c r="DA79" s="802"/>
      <c r="DB79" s="802"/>
      <c r="DC79" s="802"/>
      <c r="DD79" s="802"/>
      <c r="DE79" s="802"/>
      <c r="DF79" s="802"/>
      <c r="DG79" s="802"/>
      <c r="DH79" s="802"/>
      <c r="DI79" s="802"/>
      <c r="DJ79" s="802"/>
      <c r="DK79" s="802"/>
      <c r="DL79" s="802"/>
      <c r="DM79" s="802"/>
      <c r="DN79" s="802"/>
      <c r="DO79" s="802"/>
      <c r="DP79" s="802"/>
      <c r="DQ79" s="802"/>
      <c r="DR79" s="802"/>
      <c r="DS79" s="802"/>
      <c r="DT79" s="802"/>
      <c r="DU79" s="802"/>
      <c r="DV79" s="802"/>
      <c r="DW79" s="802"/>
      <c r="DX79" s="802"/>
      <c r="DY79" s="802"/>
      <c r="DZ79" s="802"/>
      <c r="EA79" s="802"/>
      <c r="EB79" s="802"/>
      <c r="EC79" s="802"/>
      <c r="ED79" s="802"/>
      <c r="EE79" s="802"/>
      <c r="EF79" s="802"/>
      <c r="EG79" s="802"/>
      <c r="EH79" s="802"/>
      <c r="EI79" s="802"/>
      <c r="EJ79" s="802"/>
      <c r="EK79" s="802"/>
      <c r="EL79" s="802"/>
      <c r="EM79" s="802"/>
      <c r="EN79" s="802"/>
      <c r="EO79" s="802"/>
      <c r="EP79" s="802"/>
      <c r="EQ79" s="802"/>
      <c r="ER79" s="802"/>
      <c r="ES79" s="802"/>
      <c r="ET79" s="802"/>
      <c r="EU79" s="802"/>
      <c r="EV79" s="802"/>
      <c r="EW79" s="802"/>
      <c r="EX79" s="802"/>
      <c r="EY79" s="802"/>
      <c r="EZ79" s="802"/>
      <c r="FA79" s="802"/>
      <c r="FB79" s="802"/>
      <c r="FC79" s="802"/>
      <c r="FD79" s="802"/>
      <c r="FE79" s="802"/>
      <c r="FF79" s="802"/>
      <c r="FG79" s="802"/>
      <c r="FH79" s="802"/>
      <c r="FI79" s="802"/>
      <c r="FJ79" s="802"/>
      <c r="FK79" s="802"/>
      <c r="FL79" s="802"/>
      <c r="FM79" s="802"/>
      <c r="FN79" s="802"/>
      <c r="FO79" s="802"/>
      <c r="FP79" s="802"/>
      <c r="FQ79" s="802"/>
      <c r="FR79" s="802"/>
      <c r="FS79" s="802"/>
      <c r="FT79" s="802"/>
      <c r="FU79" s="802"/>
      <c r="FV79" s="802"/>
      <c r="FW79" s="802"/>
      <c r="FX79" s="802"/>
      <c r="FY79" s="802"/>
      <c r="FZ79" s="802"/>
      <c r="GA79" s="802"/>
      <c r="GB79" s="802"/>
      <c r="GC79" s="802"/>
      <c r="GD79" s="802"/>
      <c r="GE79" s="802"/>
      <c r="GF79" s="802"/>
      <c r="GG79" s="802"/>
      <c r="GH79" s="802"/>
      <c r="GI79" s="802"/>
      <c r="GJ79" s="802"/>
      <c r="GK79" s="802"/>
      <c r="GL79" s="802"/>
      <c r="GM79" s="802"/>
      <c r="GN79" s="802"/>
      <c r="GO79" s="802"/>
      <c r="GP79" s="802"/>
      <c r="GQ79" s="802"/>
      <c r="GR79" s="802"/>
      <c r="GS79" s="802"/>
      <c r="GT79" s="802"/>
      <c r="GU79" s="802"/>
      <c r="GV79" s="802"/>
      <c r="GW79" s="802"/>
      <c r="GX79" s="802"/>
      <c r="GY79" s="802"/>
      <c r="GZ79" s="802"/>
      <c r="HA79" s="802"/>
      <c r="HB79" s="802"/>
      <c r="HC79" s="802"/>
      <c r="HD79" s="802"/>
      <c r="HE79" s="802"/>
      <c r="HF79" s="802"/>
      <c r="HG79" s="802"/>
      <c r="HH79" s="802"/>
      <c r="HI79" s="802"/>
      <c r="HJ79" s="802"/>
      <c r="HK79" s="802"/>
      <c r="HL79" s="802"/>
      <c r="HM79" s="802"/>
      <c r="HN79" s="802"/>
      <c r="HO79" s="802"/>
      <c r="HP79" s="802"/>
      <c r="HQ79" s="802"/>
      <c r="HR79" s="802"/>
      <c r="HS79" s="802"/>
      <c r="HT79" s="802"/>
      <c r="HU79" s="802"/>
      <c r="HV79" s="802"/>
      <c r="HW79" s="802"/>
      <c r="HX79" s="802"/>
      <c r="HY79" s="802"/>
      <c r="HZ79" s="802"/>
      <c r="IA79" s="802"/>
      <c r="IB79" s="802"/>
      <c r="IC79" s="802"/>
      <c r="ID79" s="802"/>
      <c r="IE79" s="802"/>
      <c r="IF79" s="802"/>
      <c r="IG79" s="802"/>
      <c r="IH79" s="802"/>
      <c r="II79" s="802"/>
      <c r="IJ79" s="802"/>
      <c r="IK79" s="802"/>
      <c r="IL79" s="802"/>
      <c r="IM79" s="802"/>
      <c r="IN79" s="802"/>
      <c r="IO79" s="802"/>
      <c r="IP79" s="802"/>
      <c r="IQ79" s="802"/>
      <c r="IR79" s="802"/>
      <c r="IS79" s="802"/>
      <c r="IT79" s="802"/>
      <c r="IU79" s="802"/>
      <c r="IV79" s="802"/>
      <c r="IW79" s="802"/>
      <c r="IX79" s="802"/>
      <c r="IY79" s="802"/>
      <c r="IZ79" s="802"/>
      <c r="JA79" s="802"/>
      <c r="JB79" s="802"/>
      <c r="JC79" s="802"/>
      <c r="JD79" s="802"/>
      <c r="JE79" s="802"/>
      <c r="JF79" s="802"/>
      <c r="JG79" s="802"/>
      <c r="JH79" s="802"/>
      <c r="JI79" s="802"/>
      <c r="JJ79" s="802"/>
      <c r="JK79" s="802"/>
      <c r="JL79" s="802"/>
      <c r="JM79" s="802"/>
      <c r="JN79" s="802"/>
      <c r="JO79" s="802"/>
      <c r="JP79" s="802"/>
      <c r="JQ79" s="802"/>
      <c r="JR79" s="802"/>
      <c r="JS79" s="802"/>
      <c r="JT79" s="802"/>
      <c r="JU79" s="802"/>
      <c r="JV79" s="802"/>
      <c r="JW79" s="802"/>
      <c r="JX79" s="802"/>
      <c r="JY79" s="802"/>
      <c r="JZ79" s="802"/>
      <c r="KA79" s="802"/>
      <c r="KB79" s="802"/>
      <c r="KC79" s="802"/>
      <c r="KD79" s="802"/>
      <c r="KE79" s="802"/>
      <c r="KF79" s="802"/>
      <c r="KG79" s="802"/>
      <c r="KH79" s="802"/>
      <c r="KI79" s="802"/>
      <c r="KJ79" s="802"/>
      <c r="KK79" s="802"/>
      <c r="KL79" s="802"/>
      <c r="KM79" s="802"/>
      <c r="KN79" s="802"/>
      <c r="KO79" s="802"/>
      <c r="KP79" s="802"/>
      <c r="KQ79" s="802"/>
      <c r="KR79" s="802"/>
      <c r="KS79" s="802"/>
      <c r="KT79" s="802"/>
      <c r="KU79" s="802"/>
      <c r="KV79" s="802"/>
      <c r="KW79" s="802"/>
      <c r="KX79" s="802"/>
      <c r="KY79" s="802"/>
      <c r="KZ79" s="802"/>
      <c r="LA79" s="802"/>
      <c r="LB79" s="802"/>
      <c r="LC79" s="802"/>
      <c r="LD79" s="802"/>
      <c r="LE79" s="802"/>
      <c r="LF79" s="802"/>
      <c r="LG79" s="802"/>
      <c r="LH79" s="802"/>
      <c r="LI79" s="802"/>
      <c r="LJ79" s="802"/>
      <c r="LK79" s="802"/>
      <c r="LL79" s="802"/>
      <c r="LM79" s="802"/>
      <c r="LN79" s="802"/>
      <c r="LO79" s="802"/>
      <c r="LP79" s="802"/>
      <c r="LQ79" s="802"/>
      <c r="LR79" s="802"/>
      <c r="LS79" s="802"/>
      <c r="LT79" s="802"/>
      <c r="LU79" s="802"/>
      <c r="LV79" s="802"/>
      <c r="LW79" s="802"/>
      <c r="LX79" s="802"/>
      <c r="LY79" s="802"/>
      <c r="LZ79" s="802"/>
      <c r="MA79" s="802"/>
      <c r="MB79" s="802"/>
      <c r="MC79" s="802"/>
      <c r="MD79" s="802"/>
      <c r="ME79" s="802"/>
      <c r="MF79" s="802"/>
      <c r="MG79" s="802"/>
      <c r="MH79" s="802"/>
      <c r="MI79" s="802"/>
      <c r="MJ79" s="802"/>
      <c r="MK79" s="802"/>
      <c r="ML79" s="802"/>
      <c r="MM79" s="802"/>
      <c r="MN79" s="802"/>
      <c r="MO79" s="802"/>
      <c r="MP79" s="802"/>
      <c r="MQ79" s="802"/>
      <c r="MR79" s="802"/>
      <c r="MS79" s="802"/>
      <c r="MT79" s="802"/>
      <c r="MU79" s="802"/>
      <c r="MV79" s="802"/>
      <c r="MW79" s="802"/>
      <c r="MX79" s="802"/>
      <c r="MY79" s="802"/>
      <c r="MZ79" s="802"/>
      <c r="NA79" s="802"/>
      <c r="NB79" s="802"/>
      <c r="NC79" s="802"/>
      <c r="ND79" s="802"/>
      <c r="NE79" s="802"/>
      <c r="NF79" s="802"/>
      <c r="NG79" s="802"/>
      <c r="NH79" s="802"/>
      <c r="NI79" s="802"/>
      <c r="NJ79" s="802"/>
      <c r="NK79" s="802"/>
      <c r="NL79" s="802"/>
      <c r="NM79" s="802"/>
      <c r="NN79" s="802"/>
      <c r="NO79" s="802"/>
      <c r="NP79" s="802"/>
      <c r="NQ79" s="802"/>
      <c r="NR79" s="802"/>
      <c r="NS79" s="802"/>
      <c r="NT79" s="802"/>
      <c r="NU79" s="802"/>
      <c r="NV79" s="802"/>
      <c r="NW79" s="802"/>
      <c r="NX79" s="802"/>
      <c r="NY79" s="802"/>
      <c r="NZ79" s="802"/>
      <c r="OA79" s="802"/>
      <c r="OB79" s="802"/>
      <c r="OC79" s="802"/>
      <c r="OD79" s="802"/>
      <c r="OE79" s="802"/>
      <c r="OF79" s="802"/>
      <c r="OG79" s="802"/>
      <c r="OH79" s="802"/>
      <c r="OI79" s="802"/>
      <c r="OJ79" s="802"/>
      <c r="OK79" s="802"/>
      <c r="OL79" s="802"/>
      <c r="OM79" s="802"/>
      <c r="ON79" s="802"/>
      <c r="OO79" s="802"/>
      <c r="OP79" s="802"/>
      <c r="OQ79" s="802"/>
      <c r="OR79" s="802"/>
      <c r="OS79" s="802"/>
      <c r="OT79" s="802"/>
      <c r="OU79" s="802"/>
      <c r="OV79" s="802"/>
      <c r="OW79" s="802"/>
      <c r="OX79" s="802"/>
      <c r="OY79" s="802"/>
      <c r="OZ79" s="802"/>
      <c r="PA79" s="802"/>
      <c r="PB79" s="802"/>
      <c r="PC79" s="802"/>
      <c r="PD79" s="802"/>
      <c r="PE79" s="802"/>
      <c r="PF79" s="802"/>
      <c r="PG79" s="802"/>
      <c r="PH79" s="802"/>
      <c r="PI79" s="802"/>
      <c r="PJ79" s="802"/>
      <c r="PK79" s="802"/>
      <c r="PL79" s="802"/>
      <c r="PM79" s="802"/>
      <c r="PN79" s="802"/>
      <c r="PO79" s="802"/>
      <c r="PP79" s="802"/>
      <c r="PQ79" s="802"/>
      <c r="PR79" s="802"/>
      <c r="PS79" s="802"/>
      <c r="PT79" s="802"/>
      <c r="PU79" s="802"/>
      <c r="PV79" s="802"/>
      <c r="PW79" s="802"/>
      <c r="PX79" s="802"/>
      <c r="PY79" s="802"/>
      <c r="PZ79" s="802"/>
      <c r="QA79" s="802"/>
      <c r="QB79" s="802"/>
      <c r="QC79" s="802"/>
      <c r="QD79" s="802"/>
      <c r="QE79" s="802"/>
      <c r="QF79" s="802"/>
      <c r="QG79" s="802"/>
      <c r="QH79" s="802"/>
      <c r="QI79" s="802"/>
      <c r="QJ79" s="802"/>
      <c r="QK79" s="802"/>
      <c r="QL79" s="802"/>
      <c r="QM79" s="802"/>
      <c r="QN79" s="802"/>
      <c r="QO79" s="802"/>
      <c r="QP79" s="802"/>
      <c r="QQ79" s="802"/>
      <c r="QR79" s="802"/>
      <c r="QS79" s="802"/>
      <c r="QT79" s="802"/>
      <c r="QU79" s="802"/>
      <c r="QV79" s="802"/>
      <c r="QW79" s="802"/>
      <c r="QX79" s="802"/>
      <c r="QY79" s="802"/>
      <c r="QZ79" s="802"/>
      <c r="RA79" s="802"/>
      <c r="RB79" s="802"/>
      <c r="RC79" s="802"/>
      <c r="RD79" s="802"/>
      <c r="RE79" s="802"/>
      <c r="RF79" s="802"/>
      <c r="RG79" s="802"/>
      <c r="RH79" s="802"/>
      <c r="RI79" s="802"/>
      <c r="RJ79" s="802"/>
      <c r="RK79" s="802"/>
      <c r="RL79" s="802"/>
      <c r="RM79" s="802"/>
      <c r="RN79" s="802"/>
      <c r="RO79" s="802"/>
      <c r="RP79" s="802"/>
      <c r="RQ79" s="802"/>
      <c r="RR79" s="802"/>
      <c r="RS79" s="802"/>
      <c r="RT79" s="802"/>
      <c r="RU79" s="802"/>
      <c r="RV79" s="802"/>
      <c r="RW79" s="802"/>
      <c r="RX79" s="802"/>
      <c r="RY79" s="802"/>
      <c r="RZ79" s="802"/>
      <c r="SA79" s="802"/>
      <c r="SB79" s="802"/>
      <c r="SC79" s="802"/>
      <c r="SD79" s="802"/>
      <c r="SE79" s="802"/>
      <c r="SF79" s="802"/>
      <c r="SG79" s="802"/>
      <c r="SH79" s="802"/>
      <c r="SI79" s="802"/>
      <c r="SJ79" s="802"/>
      <c r="SK79" s="802"/>
      <c r="SL79" s="802"/>
      <c r="SM79" s="802"/>
      <c r="SN79" s="802"/>
      <c r="SO79" s="802"/>
      <c r="SP79" s="802"/>
      <c r="SQ79" s="802"/>
      <c r="SR79" s="802"/>
      <c r="SS79" s="802"/>
      <c r="ST79" s="802"/>
      <c r="SU79" s="802"/>
      <c r="SV79" s="802"/>
      <c r="SW79" s="802"/>
      <c r="SX79" s="802"/>
      <c r="SY79" s="802"/>
      <c r="SZ79" s="802"/>
      <c r="TA79" s="802"/>
      <c r="TB79" s="802"/>
      <c r="TC79" s="802"/>
      <c r="TD79" s="802"/>
      <c r="TE79" s="802"/>
      <c r="TF79" s="802"/>
      <c r="TG79" s="802"/>
      <c r="TH79" s="802"/>
      <c r="TI79" s="802"/>
      <c r="TJ79" s="802"/>
      <c r="TK79" s="802"/>
      <c r="TL79" s="802"/>
      <c r="TM79" s="802"/>
      <c r="TN79" s="802"/>
      <c r="TO79" s="802"/>
      <c r="TP79" s="802"/>
      <c r="TQ79" s="802"/>
      <c r="TR79" s="802"/>
      <c r="TS79" s="802"/>
      <c r="TT79" s="802"/>
      <c r="TU79" s="802"/>
      <c r="TV79" s="802"/>
      <c r="TW79" s="802"/>
      <c r="TX79" s="802"/>
      <c r="TY79" s="802"/>
      <c r="TZ79" s="802"/>
      <c r="UA79" s="802"/>
      <c r="UB79" s="802"/>
      <c r="UC79" s="802"/>
      <c r="UD79" s="802"/>
      <c r="UE79" s="802"/>
      <c r="UF79" s="802"/>
      <c r="UG79" s="802"/>
      <c r="UH79" s="802"/>
      <c r="UI79" s="802"/>
      <c r="UJ79" s="802"/>
      <c r="UK79" s="802"/>
      <c r="UL79" s="802"/>
      <c r="UM79" s="802"/>
      <c r="UN79" s="802"/>
      <c r="UO79" s="802"/>
      <c r="UP79" s="802"/>
      <c r="UQ79" s="802"/>
      <c r="UR79" s="802"/>
      <c r="US79" s="802"/>
      <c r="UT79" s="802"/>
      <c r="UU79" s="802"/>
      <c r="UV79" s="802"/>
      <c r="UW79" s="802"/>
      <c r="UX79" s="802"/>
      <c r="UY79" s="802"/>
      <c r="UZ79" s="802"/>
      <c r="VA79" s="802"/>
      <c r="VB79" s="802"/>
      <c r="VC79" s="802"/>
      <c r="VD79" s="802"/>
      <c r="VE79" s="802"/>
      <c r="VF79" s="802"/>
      <c r="VG79" s="802"/>
      <c r="VH79" s="802"/>
      <c r="VI79" s="802"/>
      <c r="VJ79" s="802"/>
      <c r="VK79" s="802"/>
      <c r="VL79" s="802"/>
      <c r="VM79" s="802"/>
      <c r="VN79" s="802"/>
      <c r="VO79" s="802"/>
      <c r="VP79" s="802"/>
      <c r="VQ79" s="802"/>
      <c r="VR79" s="802"/>
      <c r="VS79" s="802"/>
      <c r="VT79" s="802"/>
      <c r="VU79" s="802"/>
      <c r="VV79" s="802"/>
      <c r="VW79" s="802"/>
      <c r="VX79" s="802"/>
      <c r="VY79" s="802"/>
      <c r="VZ79" s="802"/>
      <c r="WA79" s="802"/>
      <c r="WB79" s="802"/>
      <c r="WC79" s="802"/>
      <c r="WD79" s="802"/>
      <c r="WE79" s="802"/>
      <c r="WF79" s="802"/>
      <c r="WG79" s="802"/>
      <c r="WH79" s="802"/>
      <c r="WI79" s="802"/>
      <c r="WJ79" s="802"/>
      <c r="WK79" s="802"/>
      <c r="WL79" s="802"/>
      <c r="WM79" s="802"/>
      <c r="WN79" s="802"/>
      <c r="WO79" s="802"/>
      <c r="WP79" s="802"/>
      <c r="WQ79" s="802"/>
      <c r="WR79" s="802"/>
      <c r="WS79" s="802"/>
      <c r="WT79" s="802"/>
      <c r="WU79" s="802"/>
      <c r="WV79" s="802"/>
      <c r="WW79" s="802"/>
      <c r="WX79" s="802"/>
      <c r="WY79" s="802"/>
      <c r="WZ79" s="802"/>
      <c r="XA79" s="802"/>
      <c r="XB79" s="802"/>
      <c r="XC79" s="802"/>
      <c r="XD79" s="802"/>
      <c r="XE79" s="802"/>
      <c r="XF79" s="802"/>
      <c r="XG79" s="802"/>
      <c r="XH79" s="802"/>
      <c r="XI79" s="802"/>
      <c r="XJ79" s="802"/>
      <c r="XK79" s="802"/>
      <c r="XL79" s="802"/>
      <c r="XM79" s="802"/>
      <c r="XN79" s="802"/>
      <c r="XO79" s="802"/>
      <c r="XP79" s="802"/>
      <c r="XQ79" s="802"/>
      <c r="XR79" s="802"/>
      <c r="XS79" s="802"/>
      <c r="XT79" s="802"/>
      <c r="XU79" s="802"/>
      <c r="XV79" s="802"/>
      <c r="XW79" s="802"/>
      <c r="XX79" s="802"/>
      <c r="XY79" s="802"/>
      <c r="XZ79" s="802"/>
      <c r="YA79" s="802"/>
      <c r="YB79" s="802"/>
      <c r="YC79" s="802"/>
      <c r="YD79" s="802"/>
      <c r="YE79" s="802"/>
      <c r="YF79" s="802"/>
      <c r="YG79" s="802"/>
      <c r="YH79" s="802"/>
      <c r="YI79" s="802"/>
      <c r="YJ79" s="802"/>
      <c r="YK79" s="802"/>
      <c r="YL79" s="802"/>
      <c r="YM79" s="802"/>
      <c r="YN79" s="802"/>
      <c r="YO79" s="802"/>
      <c r="YP79" s="802"/>
      <c r="YQ79" s="802"/>
      <c r="YR79" s="802"/>
      <c r="YS79" s="802"/>
      <c r="YT79" s="802"/>
      <c r="YU79" s="802"/>
      <c r="YV79" s="802"/>
      <c r="YW79" s="802"/>
      <c r="YX79" s="802"/>
      <c r="YY79" s="802"/>
      <c r="YZ79" s="802"/>
      <c r="ZA79" s="802"/>
      <c r="ZB79" s="802"/>
      <c r="ZC79" s="802"/>
      <c r="ZD79" s="802"/>
      <c r="ZE79" s="802"/>
      <c r="ZF79" s="802"/>
      <c r="ZG79" s="802"/>
      <c r="ZH79" s="802"/>
      <c r="ZI79" s="802"/>
      <c r="ZJ79" s="802"/>
      <c r="ZK79" s="802"/>
      <c r="ZL79" s="802"/>
      <c r="ZM79" s="802"/>
      <c r="ZN79" s="802"/>
      <c r="ZO79" s="802"/>
      <c r="ZP79" s="802"/>
      <c r="ZQ79" s="802"/>
      <c r="ZR79" s="802"/>
      <c r="ZS79" s="802"/>
      <c r="ZT79" s="802"/>
      <c r="ZU79" s="802"/>
      <c r="ZV79" s="802"/>
      <c r="ZW79" s="802"/>
      <c r="ZX79" s="802"/>
      <c r="ZY79" s="802"/>
      <c r="ZZ79" s="802"/>
      <c r="AAA79" s="802"/>
      <c r="AAB79" s="802"/>
      <c r="AAC79" s="802"/>
      <c r="AAD79" s="802"/>
      <c r="AAE79" s="802"/>
      <c r="AAF79" s="802"/>
      <c r="AAG79" s="802"/>
      <c r="AAH79" s="802"/>
      <c r="AAI79" s="802"/>
      <c r="AAJ79" s="802"/>
      <c r="AAK79" s="802"/>
      <c r="AAL79" s="802"/>
      <c r="AAM79" s="802"/>
      <c r="AAN79" s="802"/>
      <c r="AAO79" s="802"/>
      <c r="AAP79" s="802"/>
      <c r="AAQ79" s="802"/>
      <c r="AAR79" s="802"/>
      <c r="AAS79" s="802"/>
      <c r="AAT79" s="802"/>
      <c r="AAU79" s="802"/>
      <c r="AAV79" s="802"/>
      <c r="AAW79" s="802"/>
      <c r="AAX79" s="802"/>
      <c r="AAY79" s="802"/>
      <c r="AAZ79" s="802"/>
      <c r="ABA79" s="802"/>
      <c r="ABB79" s="802"/>
      <c r="ABC79" s="802"/>
      <c r="ABD79" s="802"/>
      <c r="ABE79" s="802"/>
      <c r="ABF79" s="802"/>
      <c r="ABG79" s="802"/>
      <c r="ABH79" s="802"/>
      <c r="ABI79" s="802"/>
      <c r="ABJ79" s="802"/>
      <c r="ABK79" s="802"/>
      <c r="ABL79" s="802"/>
      <c r="ABM79" s="802"/>
      <c r="ABN79" s="802"/>
      <c r="ABO79" s="802"/>
      <c r="ABP79" s="802"/>
      <c r="ABQ79" s="802"/>
      <c r="ABR79" s="802"/>
      <c r="ABS79" s="802"/>
      <c r="ABT79" s="802"/>
      <c r="ABU79" s="802"/>
      <c r="ABV79" s="802"/>
      <c r="ABW79" s="802"/>
      <c r="ABX79" s="802"/>
      <c r="ABY79" s="802"/>
      <c r="ABZ79" s="802"/>
      <c r="ACA79" s="802"/>
      <c r="ACB79" s="802"/>
      <c r="ACC79" s="802"/>
      <c r="ACD79" s="802"/>
      <c r="ACE79" s="802"/>
      <c r="ACF79" s="802"/>
      <c r="ACG79" s="802"/>
      <c r="ACH79" s="802"/>
      <c r="ACI79" s="802"/>
      <c r="ACJ79" s="802"/>
      <c r="ACK79" s="802"/>
      <c r="ACL79" s="802"/>
      <c r="ACM79" s="802"/>
      <c r="ACN79" s="802"/>
      <c r="ACO79" s="802"/>
      <c r="ACP79" s="802"/>
      <c r="ACQ79" s="802"/>
      <c r="ACR79" s="802"/>
      <c r="ACS79" s="802"/>
      <c r="ACT79" s="802"/>
      <c r="ACU79" s="802"/>
      <c r="ACV79" s="802"/>
      <c r="ACW79" s="802"/>
      <c r="ACX79" s="802"/>
      <c r="ACY79" s="802"/>
      <c r="ACZ79" s="802"/>
      <c r="ADA79" s="802"/>
      <c r="ADB79" s="802"/>
      <c r="ADC79" s="802"/>
      <c r="ADD79" s="802"/>
      <c r="ADE79" s="802"/>
      <c r="ADF79" s="802"/>
      <c r="ADG79" s="802"/>
      <c r="ADH79" s="802"/>
      <c r="ADI79" s="802"/>
      <c r="ADJ79" s="802"/>
      <c r="ADK79" s="802"/>
      <c r="ADL79" s="802"/>
      <c r="ADM79" s="802"/>
      <c r="ADN79" s="802"/>
      <c r="ADO79" s="802"/>
      <c r="ADP79" s="802"/>
      <c r="ADQ79" s="802"/>
      <c r="ADR79" s="802"/>
      <c r="ADS79" s="802"/>
      <c r="ADT79" s="802"/>
      <c r="ADU79" s="802"/>
      <c r="ADV79" s="802"/>
      <c r="ADW79" s="802"/>
      <c r="ADX79" s="802"/>
      <c r="ADY79" s="802"/>
      <c r="ADZ79" s="802"/>
      <c r="AEA79" s="802"/>
      <c r="AEB79" s="802"/>
      <c r="AEC79" s="802"/>
      <c r="AED79" s="802"/>
      <c r="AEE79" s="802"/>
      <c r="AEF79" s="802"/>
      <c r="AEG79" s="802"/>
      <c r="AEH79" s="802"/>
      <c r="AEI79" s="802"/>
      <c r="AEJ79" s="802"/>
      <c r="AEK79" s="802"/>
      <c r="AEL79" s="802"/>
      <c r="AEM79" s="802"/>
      <c r="AEN79" s="802"/>
      <c r="AEO79" s="802"/>
      <c r="AEP79" s="802"/>
      <c r="AEQ79" s="802"/>
      <c r="AER79" s="802"/>
      <c r="AES79" s="802"/>
      <c r="AET79" s="802"/>
      <c r="AEU79" s="802"/>
      <c r="AEV79" s="802"/>
      <c r="AEW79" s="802"/>
      <c r="AEX79" s="802"/>
      <c r="AEY79" s="802"/>
      <c r="AEZ79" s="802"/>
      <c r="AFA79" s="802"/>
      <c r="AFB79" s="802"/>
      <c r="AFC79" s="802"/>
      <c r="AFD79" s="802"/>
      <c r="AFE79" s="802"/>
      <c r="AFF79" s="802"/>
      <c r="AFG79" s="802"/>
      <c r="AFH79" s="802"/>
      <c r="AFI79" s="802"/>
      <c r="AFJ79" s="802"/>
      <c r="AFK79" s="802"/>
      <c r="AFL79" s="802"/>
      <c r="AFM79" s="802"/>
      <c r="AFN79" s="802"/>
      <c r="AFO79" s="802"/>
      <c r="AFP79" s="802"/>
      <c r="AFQ79" s="802"/>
      <c r="AFR79" s="802"/>
      <c r="AFS79" s="802"/>
      <c r="AFT79" s="802"/>
      <c r="AFU79" s="802"/>
      <c r="AFV79" s="802"/>
      <c r="AFW79" s="802"/>
      <c r="AFX79" s="802"/>
      <c r="AFY79" s="802"/>
      <c r="AFZ79" s="802"/>
      <c r="AGA79" s="802"/>
      <c r="AGB79" s="802"/>
      <c r="AGC79" s="802"/>
      <c r="AGD79" s="802"/>
      <c r="AGE79" s="802"/>
      <c r="AGF79" s="802"/>
      <c r="AGG79" s="802"/>
      <c r="AGH79" s="802"/>
      <c r="AGI79" s="802"/>
      <c r="AGJ79" s="802"/>
      <c r="AGK79" s="802"/>
      <c r="AGL79" s="802"/>
      <c r="AGM79" s="802"/>
      <c r="AGN79" s="802"/>
      <c r="AGO79" s="802"/>
      <c r="AGP79" s="802"/>
      <c r="AGQ79" s="802"/>
      <c r="AGR79" s="802"/>
      <c r="AGS79" s="802"/>
      <c r="AGT79" s="802"/>
      <c r="AGU79" s="802"/>
      <c r="AGV79" s="802"/>
      <c r="AGW79" s="802"/>
      <c r="AGX79" s="802"/>
      <c r="AGY79" s="802"/>
      <c r="AGZ79" s="802"/>
      <c r="AHA79" s="802"/>
      <c r="AHB79" s="802"/>
      <c r="AHC79" s="802"/>
      <c r="AHD79" s="802"/>
      <c r="AHE79" s="802"/>
      <c r="AHF79" s="802"/>
      <c r="AHG79" s="802"/>
      <c r="AHH79" s="802"/>
      <c r="AHI79" s="802"/>
      <c r="AHJ79" s="802"/>
      <c r="AHK79" s="802"/>
      <c r="AHL79" s="802"/>
      <c r="AHM79" s="802"/>
      <c r="AHN79" s="802"/>
      <c r="AHO79" s="802"/>
      <c r="AHP79" s="802"/>
      <c r="AHQ79" s="802"/>
      <c r="AHR79" s="802"/>
      <c r="AHS79" s="802"/>
      <c r="AHT79" s="802"/>
      <c r="AHU79" s="802"/>
      <c r="AHV79" s="802"/>
      <c r="AHW79" s="802"/>
      <c r="AHX79" s="802"/>
      <c r="AHY79" s="802"/>
      <c r="AHZ79" s="802"/>
      <c r="AIA79" s="802"/>
      <c r="AIB79" s="802"/>
      <c r="AIC79" s="802"/>
      <c r="AID79" s="802"/>
      <c r="AIE79" s="802"/>
      <c r="AIF79" s="802"/>
      <c r="AIG79" s="802"/>
      <c r="AIH79" s="802"/>
      <c r="AII79" s="802"/>
      <c r="AIJ79" s="802"/>
      <c r="AQE79" s="802"/>
      <c r="AQF79" s="802"/>
      <c r="AQG79" s="802"/>
      <c r="AQH79" s="802"/>
      <c r="AQI79" s="802"/>
      <c r="AQJ79" s="802"/>
      <c r="AQK79" s="802"/>
      <c r="AQL79" s="802"/>
      <c r="AQM79" s="802"/>
      <c r="AQN79" s="802"/>
      <c r="AQO79" s="802"/>
      <c r="AQP79" s="802"/>
      <c r="AQQ79" s="802"/>
      <c r="AQR79" s="802"/>
      <c r="AQS79" s="802"/>
      <c r="AQT79" s="802"/>
      <c r="AQU79" s="802"/>
      <c r="AQV79" s="802"/>
      <c r="AQW79" s="802"/>
      <c r="AQX79" s="802"/>
      <c r="AQY79" s="802"/>
      <c r="AQZ79" s="802"/>
      <c r="ARA79" s="802"/>
      <c r="ARB79" s="802"/>
      <c r="ARC79" s="802"/>
      <c r="ARD79" s="802"/>
      <c r="ARE79" s="802"/>
      <c r="ARF79" s="802"/>
      <c r="ARG79" s="802"/>
      <c r="ARH79" s="802"/>
      <c r="ARI79" s="802"/>
      <c r="ARJ79" s="802"/>
      <c r="ARK79" s="802"/>
      <c r="ARL79" s="802"/>
      <c r="ARM79" s="802"/>
      <c r="ARN79" s="802"/>
      <c r="ARO79" s="802"/>
      <c r="ARP79" s="802"/>
      <c r="ARQ79" s="802"/>
      <c r="ARR79" s="802"/>
      <c r="ARS79" s="802"/>
      <c r="ART79" s="802"/>
      <c r="ARU79" s="802"/>
      <c r="ARV79" s="802"/>
      <c r="ARW79" s="802"/>
      <c r="ARX79" s="802"/>
      <c r="ARY79" s="802"/>
      <c r="ARZ79" s="802"/>
      <c r="ASA79" s="802"/>
      <c r="ASB79" s="802"/>
      <c r="ASC79" s="802"/>
      <c r="ASD79" s="802"/>
      <c r="ASE79" s="802"/>
      <c r="ASF79" s="802"/>
      <c r="ASG79" s="802"/>
      <c r="ASH79" s="802"/>
      <c r="ASI79" s="802"/>
      <c r="ASJ79" s="802"/>
      <c r="ASK79" s="802"/>
      <c r="ASL79" s="802"/>
      <c r="ATP79" s="802"/>
      <c r="ATQ79" s="802"/>
      <c r="ATR79" s="802"/>
      <c r="ATS79" s="802"/>
      <c r="ATT79" s="802"/>
      <c r="ATU79" s="802"/>
      <c r="ATV79" s="802"/>
      <c r="ATW79" s="802"/>
      <c r="ATX79" s="802"/>
      <c r="ATY79" s="802"/>
      <c r="ATZ79" s="802"/>
      <c r="AUA79" s="802"/>
      <c r="AUB79" s="802"/>
      <c r="AUC79" s="802"/>
      <c r="AUD79" s="802"/>
      <c r="AUE79" s="802"/>
      <c r="AUF79" s="802"/>
      <c r="AUG79" s="802"/>
      <c r="AUH79" s="802"/>
      <c r="AUI79" s="802"/>
      <c r="AUJ79" s="802"/>
      <c r="AUK79" s="802"/>
      <c r="AUL79" s="802"/>
      <c r="AUM79" s="802"/>
      <c r="AUN79" s="802"/>
      <c r="AUO79" s="802"/>
      <c r="AUP79" s="801"/>
      <c r="AUQ79" s="802"/>
      <c r="AUR79" s="801"/>
      <c r="AUS79" s="802"/>
      <c r="AUT79" s="801"/>
      <c r="AUU79" s="802"/>
      <c r="AUV79" s="802"/>
      <c r="AUW79" s="802"/>
      <c r="AUX79" s="802"/>
      <c r="AUY79" s="802"/>
      <c r="AUZ79" s="802"/>
      <c r="AVA79" s="802"/>
      <c r="AVB79" s="802"/>
      <c r="AVC79" s="802"/>
      <c r="AVD79" s="802"/>
      <c r="AVE79" s="802"/>
      <c r="AVF79" s="802"/>
      <c r="AVG79" s="802"/>
      <c r="AVH79" s="802"/>
      <c r="AVI79" s="802"/>
      <c r="AVJ79" s="808"/>
      <c r="AVK79" s="808"/>
      <c r="AVL79" s="808"/>
      <c r="AVM79" s="808"/>
      <c r="AVN79" s="808"/>
      <c r="AVO79" s="808"/>
      <c r="AVP79" s="808"/>
      <c r="AVQ79" s="808"/>
      <c r="AVR79" s="808"/>
      <c r="AVS79" s="808"/>
      <c r="AVT79" s="808"/>
      <c r="AVU79" s="809"/>
      <c r="AVV79" s="809"/>
      <c r="AVW79" s="809"/>
      <c r="AVX79" s="809"/>
      <c r="AVY79" s="809"/>
      <c r="AVZ79" s="809"/>
      <c r="AWA79" s="809"/>
      <c r="AWB79" s="809"/>
      <c r="AWC79" s="809"/>
      <c r="AWD79" s="809"/>
      <c r="AWE79" s="809"/>
      <c r="AWF79" s="809"/>
      <c r="AWG79" s="809"/>
      <c r="AWH79" s="809"/>
      <c r="AWI79" s="809"/>
      <c r="AWJ79" s="809"/>
      <c r="AWK79" s="809"/>
      <c r="AWL79" s="809"/>
      <c r="AWM79" s="809"/>
      <c r="AWN79" s="809"/>
      <c r="AWO79" s="809"/>
      <c r="AWP79" s="809"/>
      <c r="AWQ79" s="809"/>
      <c r="AWR79" s="808"/>
      <c r="AWS79" s="761"/>
      <c r="AWT79" s="808"/>
      <c r="AWU79" s="809"/>
      <c r="AWV79" s="809"/>
      <c r="AWW79" s="809"/>
      <c r="AWX79" s="809"/>
      <c r="AWY79" s="809"/>
      <c r="AWZ79" s="809"/>
      <c r="AXA79" s="809"/>
      <c r="AXB79" s="809"/>
      <c r="AXC79" s="809"/>
      <c r="AXD79" s="809"/>
      <c r="AXE79" s="809"/>
      <c r="AXF79" s="809"/>
      <c r="AXG79" s="809"/>
      <c r="AXH79" s="809"/>
      <c r="AXI79" s="809"/>
      <c r="AXJ79" s="809"/>
      <c r="AXK79" s="809"/>
      <c r="AXL79" s="809"/>
      <c r="AXM79" s="809"/>
      <c r="AXN79" s="809"/>
      <c r="AXO79" s="809"/>
      <c r="AXP79" s="809"/>
      <c r="AXQ79" s="809"/>
      <c r="AXR79" s="809"/>
      <c r="AXS79" s="809"/>
      <c r="AXT79" s="809"/>
      <c r="AXU79" s="809"/>
      <c r="AXV79" s="809"/>
      <c r="AXW79" s="809"/>
      <c r="AXX79" s="809"/>
      <c r="AXY79" s="809"/>
      <c r="AXZ79" s="809"/>
      <c r="AYA79" s="809"/>
      <c r="AYB79" s="809"/>
      <c r="AYC79" s="809"/>
      <c r="AYD79" s="808"/>
      <c r="AYE79" s="808"/>
      <c r="AYF79" s="809"/>
      <c r="AYG79" s="808"/>
      <c r="AYH79" s="810"/>
      <c r="AYI79" s="810"/>
      <c r="AYJ79" s="810"/>
      <c r="AYK79" s="810"/>
      <c r="AYL79" s="810"/>
      <c r="AYM79" s="810"/>
      <c r="AYN79" s="810"/>
      <c r="AYO79" s="810"/>
      <c r="AYP79" s="810"/>
      <c r="AYQ79" s="810"/>
      <c r="AYR79" s="810"/>
      <c r="AYS79" s="810"/>
      <c r="AYT79" s="810"/>
      <c r="AYU79" s="810"/>
      <c r="AYV79" s="810"/>
      <c r="AYW79" s="810"/>
      <c r="AYX79" s="810"/>
      <c r="AYY79" s="810"/>
      <c r="AYZ79" s="810"/>
      <c r="AZA79" s="810"/>
      <c r="AZB79" s="810"/>
      <c r="AZC79" s="810"/>
      <c r="AZD79" s="810"/>
      <c r="AZE79" s="810"/>
      <c r="AZF79" s="810"/>
      <c r="AZG79" s="810"/>
      <c r="AZH79" s="810"/>
      <c r="AZI79" s="810"/>
      <c r="AZJ79" s="810"/>
      <c r="AZK79" s="810"/>
      <c r="AZL79" s="810"/>
      <c r="AZM79" s="810"/>
      <c r="AZN79" s="810"/>
      <c r="AZO79" s="810"/>
      <c r="AZP79" s="809"/>
      <c r="AZQ79" s="802"/>
      <c r="AZR79" s="802"/>
      <c r="AZS79" s="802"/>
    </row>
    <row r="80" spans="45:920 1123:1371" s="793" customFormat="1" ht="13.5">
      <c r="AS80" s="802"/>
      <c r="AT80" s="802"/>
      <c r="AU80" s="802"/>
      <c r="AV80" s="802"/>
      <c r="AW80" s="802"/>
      <c r="AX80" s="802"/>
      <c r="AY80" s="802"/>
      <c r="AZ80" s="802"/>
      <c r="BA80" s="802"/>
      <c r="BB80" s="802"/>
      <c r="BC80" s="802"/>
      <c r="BD80" s="802"/>
      <c r="BE80" s="802"/>
      <c r="BF80" s="802"/>
      <c r="BG80" s="802"/>
      <c r="BH80" s="802"/>
      <c r="BI80" s="802"/>
      <c r="BJ80" s="802"/>
      <c r="BK80" s="802"/>
      <c r="BL80" s="802"/>
      <c r="BM80" s="802"/>
      <c r="BN80" s="802"/>
      <c r="BO80" s="802"/>
      <c r="BP80" s="802"/>
      <c r="BQ80" s="802"/>
      <c r="BR80" s="802"/>
      <c r="BS80" s="802"/>
      <c r="BT80" s="802"/>
      <c r="BU80" s="802"/>
      <c r="BV80" s="802"/>
      <c r="BW80" s="802"/>
      <c r="BX80" s="802"/>
      <c r="BY80" s="802"/>
      <c r="BZ80" s="802"/>
      <c r="CA80" s="802"/>
      <c r="CB80" s="802"/>
      <c r="CC80" s="802"/>
      <c r="CD80" s="802"/>
      <c r="CE80" s="802"/>
      <c r="CF80" s="802"/>
      <c r="CG80" s="802"/>
      <c r="CH80" s="802"/>
      <c r="CI80" s="802"/>
      <c r="CJ80" s="802"/>
      <c r="CK80" s="802"/>
      <c r="CL80" s="802"/>
      <c r="CM80" s="802"/>
      <c r="CN80" s="802"/>
      <c r="CO80" s="802"/>
      <c r="CP80" s="802"/>
      <c r="CQ80" s="802"/>
      <c r="CR80" s="802"/>
      <c r="CS80" s="802"/>
      <c r="CT80" s="802"/>
      <c r="CU80" s="802"/>
      <c r="CV80" s="802"/>
      <c r="CW80" s="802"/>
      <c r="CX80" s="802"/>
      <c r="CY80" s="802"/>
      <c r="CZ80" s="802"/>
      <c r="DA80" s="802"/>
      <c r="DB80" s="802"/>
      <c r="DC80" s="802"/>
      <c r="DD80" s="802"/>
      <c r="DE80" s="802"/>
      <c r="DF80" s="802"/>
      <c r="DG80" s="802"/>
      <c r="DH80" s="802"/>
      <c r="DI80" s="802"/>
      <c r="DJ80" s="802"/>
      <c r="DK80" s="802"/>
      <c r="DL80" s="802"/>
      <c r="DM80" s="802"/>
      <c r="DN80" s="802"/>
      <c r="DO80" s="802"/>
      <c r="DP80" s="802"/>
      <c r="DQ80" s="802"/>
      <c r="DR80" s="802"/>
      <c r="DS80" s="802"/>
      <c r="DT80" s="802"/>
      <c r="DU80" s="802"/>
      <c r="DV80" s="802"/>
      <c r="DW80" s="802"/>
      <c r="DX80" s="802"/>
      <c r="DY80" s="802"/>
      <c r="DZ80" s="802"/>
      <c r="EA80" s="802"/>
      <c r="EB80" s="802"/>
      <c r="EC80" s="802"/>
      <c r="ED80" s="802"/>
      <c r="EE80" s="802"/>
      <c r="EF80" s="802"/>
      <c r="EG80" s="802"/>
      <c r="EH80" s="802"/>
      <c r="EI80" s="802"/>
      <c r="EJ80" s="802"/>
      <c r="EK80" s="802"/>
      <c r="EL80" s="802"/>
      <c r="EM80" s="802"/>
      <c r="EN80" s="802"/>
      <c r="EO80" s="802"/>
      <c r="EP80" s="802"/>
      <c r="EQ80" s="802"/>
      <c r="ER80" s="802"/>
      <c r="ES80" s="802"/>
      <c r="ET80" s="802"/>
      <c r="EU80" s="802"/>
      <c r="EV80" s="802"/>
      <c r="EW80" s="802"/>
      <c r="EX80" s="802"/>
      <c r="EY80" s="802"/>
      <c r="EZ80" s="802"/>
      <c r="FA80" s="802"/>
      <c r="FB80" s="802"/>
      <c r="FC80" s="802"/>
      <c r="FD80" s="802"/>
      <c r="FE80" s="802"/>
      <c r="FF80" s="802"/>
      <c r="FG80" s="802"/>
      <c r="FH80" s="802"/>
      <c r="FI80" s="802"/>
      <c r="FJ80" s="802"/>
      <c r="FK80" s="802"/>
      <c r="FL80" s="802"/>
      <c r="FM80" s="802"/>
      <c r="FN80" s="802"/>
      <c r="FO80" s="802"/>
      <c r="FP80" s="802"/>
      <c r="FQ80" s="802"/>
      <c r="FR80" s="802"/>
      <c r="FS80" s="802"/>
      <c r="FT80" s="802"/>
      <c r="FU80" s="802"/>
      <c r="FV80" s="802"/>
      <c r="FW80" s="802"/>
      <c r="FX80" s="802"/>
      <c r="FY80" s="802"/>
      <c r="FZ80" s="802"/>
      <c r="GA80" s="802"/>
      <c r="GB80" s="802"/>
      <c r="GC80" s="802"/>
      <c r="GD80" s="802"/>
      <c r="GE80" s="802"/>
      <c r="GF80" s="802"/>
      <c r="GG80" s="802"/>
      <c r="GH80" s="802"/>
      <c r="GI80" s="802"/>
      <c r="GJ80" s="802"/>
      <c r="GK80" s="802"/>
      <c r="GL80" s="802"/>
      <c r="GM80" s="802"/>
      <c r="GN80" s="802"/>
      <c r="GO80" s="802"/>
      <c r="GP80" s="802"/>
      <c r="GQ80" s="802"/>
      <c r="GR80" s="802"/>
      <c r="GS80" s="802"/>
      <c r="GT80" s="802"/>
      <c r="GU80" s="802"/>
      <c r="GV80" s="802"/>
      <c r="GW80" s="802"/>
      <c r="GX80" s="802"/>
      <c r="GY80" s="802"/>
      <c r="GZ80" s="802"/>
      <c r="HA80" s="802"/>
      <c r="HB80" s="802"/>
      <c r="HC80" s="802"/>
      <c r="HD80" s="802"/>
      <c r="HE80" s="802"/>
      <c r="HF80" s="802"/>
      <c r="HG80" s="802"/>
      <c r="HH80" s="802"/>
      <c r="HI80" s="802"/>
      <c r="HJ80" s="802"/>
      <c r="HK80" s="802"/>
      <c r="HL80" s="802"/>
      <c r="HM80" s="802"/>
      <c r="HN80" s="802"/>
      <c r="HO80" s="802"/>
      <c r="HP80" s="802"/>
      <c r="HQ80" s="802"/>
      <c r="HR80" s="802"/>
      <c r="HS80" s="802"/>
      <c r="HT80" s="802"/>
      <c r="HU80" s="802"/>
      <c r="HV80" s="802"/>
      <c r="HW80" s="802"/>
      <c r="HX80" s="802"/>
      <c r="HY80" s="802"/>
      <c r="HZ80" s="802"/>
      <c r="IA80" s="802"/>
      <c r="IB80" s="802"/>
      <c r="IC80" s="802"/>
      <c r="ID80" s="802"/>
      <c r="IE80" s="802"/>
      <c r="IF80" s="802"/>
      <c r="IG80" s="802"/>
      <c r="IH80" s="802"/>
      <c r="II80" s="802"/>
      <c r="IJ80" s="802"/>
      <c r="IK80" s="802"/>
      <c r="IL80" s="802"/>
      <c r="IM80" s="802"/>
      <c r="IN80" s="802"/>
      <c r="IO80" s="802"/>
      <c r="IP80" s="802"/>
      <c r="IQ80" s="802"/>
      <c r="IR80" s="802"/>
      <c r="IS80" s="802"/>
      <c r="IT80" s="802"/>
      <c r="IU80" s="802"/>
      <c r="IV80" s="802"/>
      <c r="IW80" s="802"/>
      <c r="IX80" s="802"/>
      <c r="IY80" s="802"/>
      <c r="IZ80" s="802"/>
      <c r="JA80" s="802"/>
      <c r="JB80" s="802"/>
      <c r="JC80" s="802"/>
      <c r="JD80" s="802"/>
      <c r="JE80" s="802"/>
      <c r="JF80" s="802"/>
      <c r="JG80" s="802"/>
      <c r="JH80" s="802"/>
      <c r="JI80" s="802"/>
      <c r="JJ80" s="802"/>
      <c r="JK80" s="802"/>
      <c r="JL80" s="802"/>
      <c r="JM80" s="802"/>
      <c r="JN80" s="802"/>
      <c r="JO80" s="802"/>
      <c r="JP80" s="802"/>
      <c r="JQ80" s="802"/>
      <c r="JR80" s="802"/>
      <c r="JS80" s="802"/>
      <c r="JT80" s="802"/>
      <c r="JU80" s="802"/>
      <c r="JV80" s="802"/>
      <c r="JW80" s="802"/>
      <c r="JX80" s="802"/>
      <c r="JY80" s="802"/>
      <c r="JZ80" s="802"/>
      <c r="KA80" s="802"/>
      <c r="KB80" s="802"/>
      <c r="KC80" s="802"/>
      <c r="KD80" s="802"/>
      <c r="KE80" s="802"/>
      <c r="KF80" s="802"/>
      <c r="KG80" s="802"/>
      <c r="KH80" s="802"/>
      <c r="KI80" s="802"/>
      <c r="KJ80" s="802"/>
      <c r="KK80" s="802"/>
      <c r="KL80" s="802"/>
      <c r="KM80" s="802"/>
      <c r="KN80" s="802"/>
      <c r="KO80" s="802"/>
      <c r="KP80" s="802"/>
      <c r="KQ80" s="802"/>
      <c r="KR80" s="802"/>
      <c r="KS80" s="802"/>
      <c r="KT80" s="802"/>
      <c r="KU80" s="802"/>
      <c r="KV80" s="802"/>
      <c r="KW80" s="802"/>
      <c r="KX80" s="802"/>
      <c r="KY80" s="802"/>
      <c r="KZ80" s="802"/>
      <c r="LA80" s="802"/>
      <c r="LB80" s="802"/>
      <c r="LC80" s="802"/>
      <c r="LD80" s="802"/>
      <c r="LE80" s="802"/>
      <c r="LF80" s="802"/>
      <c r="LG80" s="802"/>
      <c r="LH80" s="802"/>
      <c r="LI80" s="802"/>
      <c r="LJ80" s="802"/>
      <c r="LK80" s="802"/>
      <c r="LL80" s="802"/>
      <c r="LM80" s="802"/>
      <c r="LN80" s="802"/>
      <c r="LO80" s="802"/>
      <c r="LP80" s="802"/>
      <c r="LQ80" s="802"/>
      <c r="LR80" s="802"/>
      <c r="LS80" s="802"/>
      <c r="LT80" s="802"/>
      <c r="LU80" s="802"/>
      <c r="LV80" s="802"/>
      <c r="LW80" s="802"/>
      <c r="LX80" s="802"/>
      <c r="LY80" s="802"/>
      <c r="LZ80" s="802"/>
      <c r="MA80" s="802"/>
      <c r="MB80" s="802"/>
      <c r="MC80" s="802"/>
      <c r="MD80" s="802"/>
      <c r="ME80" s="802"/>
      <c r="MF80" s="802"/>
      <c r="MG80" s="802"/>
      <c r="MH80" s="802"/>
      <c r="MI80" s="802"/>
      <c r="MJ80" s="802"/>
      <c r="MK80" s="802"/>
      <c r="ML80" s="802"/>
      <c r="MM80" s="802"/>
      <c r="MN80" s="802"/>
      <c r="MO80" s="802"/>
      <c r="MP80" s="802"/>
      <c r="MQ80" s="802"/>
      <c r="MR80" s="802"/>
      <c r="MS80" s="802"/>
      <c r="MT80" s="802"/>
      <c r="MU80" s="802"/>
      <c r="MV80" s="802"/>
      <c r="MW80" s="802"/>
      <c r="MX80" s="802"/>
      <c r="MY80" s="802"/>
      <c r="MZ80" s="802"/>
      <c r="NA80" s="802"/>
      <c r="NB80" s="802"/>
      <c r="NC80" s="802"/>
      <c r="ND80" s="802"/>
      <c r="NE80" s="802"/>
      <c r="NF80" s="802"/>
      <c r="NG80" s="802"/>
      <c r="NH80" s="802"/>
      <c r="NI80" s="802"/>
      <c r="NJ80" s="802"/>
      <c r="NK80" s="802"/>
      <c r="NL80" s="802"/>
      <c r="NM80" s="802"/>
      <c r="NN80" s="802"/>
      <c r="NO80" s="802"/>
      <c r="NP80" s="802"/>
      <c r="NQ80" s="802"/>
      <c r="NR80" s="802"/>
      <c r="NS80" s="802"/>
      <c r="NT80" s="802"/>
      <c r="NU80" s="802"/>
      <c r="NV80" s="802"/>
      <c r="NW80" s="802"/>
      <c r="NX80" s="802"/>
      <c r="NY80" s="802"/>
      <c r="NZ80" s="802"/>
      <c r="OA80" s="802"/>
      <c r="OB80" s="802"/>
      <c r="OC80" s="802"/>
      <c r="OD80" s="802"/>
      <c r="OE80" s="802"/>
      <c r="OF80" s="802"/>
      <c r="OG80" s="802"/>
      <c r="OH80" s="802"/>
      <c r="OI80" s="802"/>
      <c r="OJ80" s="802"/>
      <c r="OK80" s="802"/>
      <c r="OL80" s="802"/>
      <c r="OM80" s="802"/>
      <c r="ON80" s="802"/>
      <c r="OO80" s="802"/>
      <c r="OP80" s="802"/>
      <c r="OQ80" s="802"/>
      <c r="OR80" s="802"/>
      <c r="OS80" s="802"/>
      <c r="OT80" s="802"/>
      <c r="OU80" s="802"/>
      <c r="OV80" s="802"/>
      <c r="OW80" s="802"/>
      <c r="OX80" s="802"/>
      <c r="OY80" s="802"/>
      <c r="OZ80" s="802"/>
      <c r="PA80" s="802"/>
      <c r="PB80" s="802"/>
      <c r="PC80" s="802"/>
      <c r="PD80" s="802"/>
      <c r="PE80" s="802"/>
      <c r="PF80" s="802"/>
      <c r="PG80" s="802"/>
      <c r="PH80" s="802"/>
      <c r="PI80" s="802"/>
      <c r="PJ80" s="802"/>
      <c r="PK80" s="802"/>
      <c r="PL80" s="802"/>
      <c r="PM80" s="802"/>
      <c r="PN80" s="802"/>
      <c r="PO80" s="802"/>
      <c r="PP80" s="802"/>
      <c r="PQ80" s="802"/>
      <c r="PR80" s="802"/>
      <c r="PS80" s="802"/>
      <c r="PT80" s="802"/>
      <c r="PU80" s="802"/>
      <c r="PV80" s="802"/>
      <c r="PW80" s="802"/>
      <c r="PX80" s="802"/>
      <c r="PY80" s="802"/>
      <c r="PZ80" s="802"/>
      <c r="QA80" s="802"/>
      <c r="QB80" s="802"/>
      <c r="QC80" s="802"/>
      <c r="QD80" s="802"/>
      <c r="QE80" s="802"/>
      <c r="QF80" s="802"/>
      <c r="QG80" s="802"/>
      <c r="QH80" s="802"/>
      <c r="QI80" s="802"/>
      <c r="QJ80" s="802"/>
      <c r="QK80" s="802"/>
      <c r="QL80" s="802"/>
      <c r="QM80" s="802"/>
      <c r="QN80" s="802"/>
      <c r="QO80" s="802"/>
      <c r="QP80" s="802"/>
      <c r="QQ80" s="802"/>
      <c r="QR80" s="802"/>
      <c r="QS80" s="802"/>
      <c r="QT80" s="802"/>
      <c r="QU80" s="802"/>
      <c r="QV80" s="802"/>
      <c r="QW80" s="802"/>
      <c r="QX80" s="802"/>
      <c r="QY80" s="802"/>
      <c r="QZ80" s="802"/>
      <c r="RA80" s="802"/>
      <c r="RB80" s="802"/>
      <c r="RC80" s="802"/>
      <c r="RD80" s="802"/>
      <c r="RE80" s="802"/>
      <c r="RF80" s="802"/>
      <c r="RG80" s="802"/>
      <c r="RH80" s="802"/>
      <c r="RI80" s="802"/>
      <c r="RJ80" s="802"/>
      <c r="RK80" s="802"/>
      <c r="RL80" s="802"/>
      <c r="RM80" s="802"/>
      <c r="RN80" s="802"/>
      <c r="RO80" s="802"/>
      <c r="RP80" s="802"/>
      <c r="RQ80" s="802"/>
      <c r="RR80" s="802"/>
      <c r="RS80" s="802"/>
      <c r="RT80" s="802"/>
      <c r="RU80" s="802"/>
      <c r="RV80" s="802"/>
      <c r="RW80" s="802"/>
      <c r="RX80" s="802"/>
      <c r="RY80" s="802"/>
      <c r="RZ80" s="802"/>
      <c r="SA80" s="802"/>
      <c r="SB80" s="802"/>
      <c r="SC80" s="802"/>
      <c r="SD80" s="802"/>
      <c r="SE80" s="802"/>
      <c r="SF80" s="802"/>
      <c r="SG80" s="802"/>
      <c r="SH80" s="802"/>
      <c r="SI80" s="802"/>
      <c r="SJ80" s="802"/>
      <c r="SK80" s="802"/>
      <c r="SL80" s="802"/>
      <c r="SM80" s="802"/>
      <c r="SN80" s="802"/>
      <c r="SO80" s="802"/>
      <c r="SP80" s="802"/>
      <c r="SQ80" s="802"/>
      <c r="SR80" s="802"/>
      <c r="SS80" s="802"/>
      <c r="ST80" s="802"/>
      <c r="SU80" s="802"/>
      <c r="SV80" s="802"/>
      <c r="SW80" s="802"/>
      <c r="SX80" s="802"/>
      <c r="SY80" s="802"/>
      <c r="SZ80" s="802"/>
      <c r="TA80" s="802"/>
      <c r="TB80" s="802"/>
      <c r="TC80" s="802"/>
      <c r="TD80" s="802"/>
      <c r="TE80" s="802"/>
      <c r="TF80" s="802"/>
      <c r="TG80" s="802"/>
      <c r="TH80" s="802"/>
      <c r="TI80" s="802"/>
      <c r="TJ80" s="802"/>
      <c r="TK80" s="802"/>
      <c r="TL80" s="802"/>
      <c r="TM80" s="802"/>
      <c r="TN80" s="802"/>
      <c r="TO80" s="802"/>
      <c r="TP80" s="802"/>
      <c r="TQ80" s="802"/>
      <c r="TR80" s="802"/>
      <c r="TS80" s="802"/>
      <c r="TT80" s="802"/>
      <c r="TU80" s="802"/>
      <c r="TV80" s="802"/>
      <c r="TW80" s="802"/>
      <c r="TX80" s="802"/>
      <c r="TY80" s="802"/>
      <c r="TZ80" s="802"/>
      <c r="UA80" s="802"/>
      <c r="UB80" s="802"/>
      <c r="UC80" s="802"/>
      <c r="UD80" s="802"/>
      <c r="UE80" s="802"/>
      <c r="UF80" s="802"/>
      <c r="UG80" s="802"/>
      <c r="UH80" s="802"/>
      <c r="UI80" s="802"/>
      <c r="UJ80" s="802"/>
      <c r="UK80" s="802"/>
      <c r="UL80" s="802"/>
      <c r="UM80" s="802"/>
      <c r="UN80" s="802"/>
      <c r="UO80" s="802"/>
      <c r="UP80" s="802"/>
      <c r="UQ80" s="802"/>
      <c r="UR80" s="802"/>
      <c r="US80" s="802"/>
      <c r="UT80" s="802"/>
      <c r="UU80" s="802"/>
      <c r="UV80" s="802"/>
      <c r="UW80" s="802"/>
      <c r="UX80" s="802"/>
      <c r="UY80" s="802"/>
      <c r="UZ80" s="802"/>
      <c r="VA80" s="802"/>
      <c r="VB80" s="802"/>
      <c r="VC80" s="802"/>
      <c r="VD80" s="802"/>
      <c r="VE80" s="802"/>
      <c r="VF80" s="802"/>
      <c r="VG80" s="802"/>
      <c r="VH80" s="802"/>
      <c r="VI80" s="802"/>
      <c r="VJ80" s="802"/>
      <c r="VK80" s="802"/>
      <c r="VL80" s="802"/>
      <c r="VM80" s="802"/>
      <c r="VN80" s="802"/>
      <c r="VO80" s="802"/>
      <c r="VP80" s="802"/>
      <c r="VQ80" s="802"/>
      <c r="VR80" s="802"/>
      <c r="VS80" s="802"/>
      <c r="VT80" s="802"/>
      <c r="VU80" s="802"/>
      <c r="VV80" s="802"/>
      <c r="VW80" s="802"/>
      <c r="VX80" s="802"/>
      <c r="VY80" s="802"/>
      <c r="VZ80" s="802"/>
      <c r="WA80" s="802"/>
      <c r="WB80" s="802"/>
      <c r="WC80" s="802"/>
      <c r="WD80" s="802"/>
      <c r="WE80" s="802"/>
      <c r="WF80" s="802"/>
      <c r="WG80" s="802"/>
      <c r="WH80" s="802"/>
      <c r="WI80" s="802"/>
      <c r="WJ80" s="802"/>
      <c r="WK80" s="802"/>
      <c r="WL80" s="802"/>
      <c r="WM80" s="802"/>
      <c r="WN80" s="802"/>
      <c r="WO80" s="802"/>
      <c r="WP80" s="802"/>
      <c r="WQ80" s="802"/>
      <c r="WR80" s="802"/>
      <c r="WS80" s="802"/>
      <c r="WT80" s="802"/>
      <c r="WU80" s="802"/>
      <c r="WV80" s="802"/>
      <c r="WW80" s="802"/>
      <c r="WX80" s="802"/>
      <c r="WY80" s="802"/>
      <c r="WZ80" s="802"/>
      <c r="XA80" s="802"/>
      <c r="XB80" s="802"/>
      <c r="XC80" s="802"/>
      <c r="XD80" s="802"/>
      <c r="XE80" s="802"/>
      <c r="XF80" s="802"/>
      <c r="XG80" s="802"/>
      <c r="XH80" s="802"/>
      <c r="XI80" s="802"/>
      <c r="XJ80" s="802"/>
      <c r="XK80" s="802"/>
      <c r="XL80" s="802"/>
      <c r="XM80" s="802"/>
      <c r="XN80" s="802"/>
      <c r="XO80" s="802"/>
      <c r="XP80" s="802"/>
      <c r="XQ80" s="802"/>
      <c r="XR80" s="802"/>
      <c r="XS80" s="802"/>
      <c r="XT80" s="802"/>
      <c r="XU80" s="802"/>
      <c r="XV80" s="802"/>
      <c r="XW80" s="802"/>
      <c r="XX80" s="802"/>
      <c r="XY80" s="802"/>
      <c r="XZ80" s="802"/>
      <c r="YA80" s="802"/>
      <c r="YB80" s="802"/>
      <c r="YC80" s="802"/>
      <c r="YD80" s="802"/>
      <c r="YE80" s="802"/>
      <c r="YF80" s="802"/>
      <c r="YG80" s="802"/>
      <c r="YH80" s="802"/>
      <c r="YI80" s="802"/>
      <c r="YJ80" s="802"/>
      <c r="YK80" s="802"/>
      <c r="YL80" s="802"/>
      <c r="YM80" s="802"/>
      <c r="YN80" s="802"/>
      <c r="YO80" s="802"/>
      <c r="YP80" s="802"/>
      <c r="YQ80" s="802"/>
      <c r="YR80" s="802"/>
      <c r="YS80" s="802"/>
      <c r="YT80" s="802"/>
      <c r="YU80" s="802"/>
      <c r="YV80" s="802"/>
      <c r="YW80" s="802"/>
      <c r="YX80" s="802"/>
      <c r="YY80" s="802"/>
      <c r="YZ80" s="802"/>
      <c r="ZA80" s="802"/>
      <c r="ZB80" s="802"/>
      <c r="ZC80" s="802"/>
      <c r="ZD80" s="802"/>
      <c r="ZE80" s="802"/>
      <c r="ZF80" s="802"/>
      <c r="ZG80" s="802"/>
      <c r="ZH80" s="802"/>
      <c r="ZI80" s="802"/>
      <c r="ZJ80" s="802"/>
      <c r="ZK80" s="802"/>
      <c r="ZL80" s="802"/>
      <c r="ZM80" s="802"/>
      <c r="ZN80" s="802"/>
      <c r="ZO80" s="802"/>
      <c r="ZP80" s="802"/>
      <c r="ZQ80" s="802"/>
      <c r="ZR80" s="802"/>
      <c r="ZS80" s="802"/>
      <c r="ZT80" s="802"/>
      <c r="ZU80" s="802"/>
      <c r="ZV80" s="802"/>
      <c r="ZW80" s="802"/>
      <c r="ZX80" s="802"/>
      <c r="ZY80" s="802"/>
      <c r="ZZ80" s="802"/>
      <c r="AAA80" s="802"/>
      <c r="AAB80" s="802"/>
      <c r="AAC80" s="802"/>
      <c r="AAD80" s="802"/>
      <c r="AAE80" s="802"/>
      <c r="AAF80" s="802"/>
      <c r="AAG80" s="802"/>
      <c r="AAH80" s="802"/>
      <c r="AAI80" s="802"/>
      <c r="AAJ80" s="802"/>
      <c r="AAK80" s="802"/>
      <c r="AAL80" s="802"/>
      <c r="AAM80" s="802"/>
      <c r="AAN80" s="802"/>
      <c r="AAO80" s="802"/>
      <c r="AAP80" s="802"/>
      <c r="AAQ80" s="802"/>
      <c r="AAR80" s="802"/>
      <c r="AAS80" s="802"/>
      <c r="AAT80" s="802"/>
      <c r="AAU80" s="802"/>
      <c r="AAV80" s="802"/>
      <c r="AAW80" s="802"/>
      <c r="AAX80" s="802"/>
      <c r="AAY80" s="802"/>
      <c r="AAZ80" s="802"/>
      <c r="ABA80" s="802"/>
      <c r="ABB80" s="802"/>
      <c r="ABC80" s="802"/>
      <c r="ABD80" s="802"/>
      <c r="ABE80" s="802"/>
      <c r="ABF80" s="802"/>
      <c r="ABG80" s="802"/>
      <c r="ABH80" s="802"/>
      <c r="ABI80" s="802"/>
      <c r="ABJ80" s="802"/>
      <c r="ABK80" s="802"/>
      <c r="ABL80" s="802"/>
      <c r="ABM80" s="802"/>
      <c r="ABN80" s="802"/>
      <c r="ABO80" s="802"/>
      <c r="ABP80" s="802"/>
      <c r="ABQ80" s="802"/>
      <c r="ABR80" s="802"/>
      <c r="ABS80" s="802"/>
      <c r="ABT80" s="802"/>
      <c r="ABU80" s="802"/>
      <c r="ABV80" s="802"/>
      <c r="ABW80" s="802"/>
      <c r="ABX80" s="802"/>
      <c r="ABY80" s="802"/>
      <c r="ABZ80" s="802"/>
      <c r="ACA80" s="802"/>
      <c r="ACB80" s="802"/>
      <c r="ACC80" s="802"/>
      <c r="ACD80" s="802"/>
      <c r="ACE80" s="802"/>
      <c r="ACF80" s="802"/>
      <c r="ACG80" s="802"/>
      <c r="ACH80" s="802"/>
      <c r="ACI80" s="802"/>
      <c r="ACJ80" s="802"/>
      <c r="ACK80" s="802"/>
      <c r="ACL80" s="802"/>
      <c r="ACM80" s="802"/>
      <c r="ACN80" s="802"/>
      <c r="ACO80" s="802"/>
      <c r="ACP80" s="802"/>
      <c r="ACQ80" s="802"/>
      <c r="ACR80" s="802"/>
      <c r="ACS80" s="802"/>
      <c r="ACT80" s="802"/>
      <c r="ACU80" s="802"/>
      <c r="ACV80" s="802"/>
      <c r="ACW80" s="802"/>
      <c r="ACX80" s="802"/>
      <c r="ACY80" s="802"/>
      <c r="ACZ80" s="802"/>
      <c r="ADA80" s="802"/>
      <c r="ADB80" s="802"/>
      <c r="ADC80" s="802"/>
      <c r="ADD80" s="802"/>
      <c r="ADE80" s="802"/>
      <c r="ADF80" s="802"/>
      <c r="ADG80" s="802"/>
      <c r="ADH80" s="802"/>
      <c r="ADI80" s="802"/>
      <c r="ADJ80" s="802"/>
      <c r="ADK80" s="802"/>
      <c r="ADL80" s="802"/>
      <c r="ADM80" s="802"/>
      <c r="ADN80" s="802"/>
      <c r="ADO80" s="802"/>
      <c r="ADP80" s="802"/>
      <c r="ADQ80" s="802"/>
      <c r="ADR80" s="802"/>
      <c r="ADS80" s="802"/>
      <c r="ADT80" s="802"/>
      <c r="ADU80" s="802"/>
      <c r="ADV80" s="802"/>
      <c r="ADW80" s="802"/>
      <c r="ADX80" s="802"/>
      <c r="ADY80" s="802"/>
      <c r="ADZ80" s="802"/>
      <c r="AEA80" s="802"/>
      <c r="AEB80" s="802"/>
      <c r="AEC80" s="802"/>
      <c r="AED80" s="802"/>
      <c r="AEE80" s="802"/>
      <c r="AEF80" s="802"/>
      <c r="AEG80" s="802"/>
      <c r="AEH80" s="802"/>
      <c r="AEI80" s="802"/>
      <c r="AEJ80" s="802"/>
      <c r="AEK80" s="802"/>
      <c r="AEL80" s="802"/>
      <c r="AEM80" s="802"/>
      <c r="AEN80" s="802"/>
      <c r="AEO80" s="802"/>
      <c r="AEP80" s="802"/>
      <c r="AEQ80" s="802"/>
      <c r="AER80" s="802"/>
      <c r="AES80" s="802"/>
      <c r="AET80" s="802"/>
      <c r="AEU80" s="802"/>
      <c r="AEV80" s="802"/>
      <c r="AEW80" s="802"/>
      <c r="AEX80" s="802"/>
      <c r="AEY80" s="802"/>
      <c r="AEZ80" s="802"/>
      <c r="AFA80" s="802"/>
      <c r="AFB80" s="802"/>
      <c r="AFC80" s="802"/>
      <c r="AFD80" s="802"/>
      <c r="AFE80" s="802"/>
      <c r="AFF80" s="802"/>
      <c r="AFG80" s="802"/>
      <c r="AFH80" s="802"/>
      <c r="AFI80" s="802"/>
      <c r="AFJ80" s="802"/>
      <c r="AFK80" s="802"/>
      <c r="AFL80" s="802"/>
      <c r="AFM80" s="802"/>
      <c r="AFN80" s="802"/>
      <c r="AFO80" s="802"/>
      <c r="AFP80" s="802"/>
      <c r="AFQ80" s="802"/>
      <c r="AFR80" s="802"/>
      <c r="AFS80" s="802"/>
      <c r="AFT80" s="802"/>
      <c r="AFU80" s="802"/>
      <c r="AFV80" s="802"/>
      <c r="AFW80" s="802"/>
      <c r="AFX80" s="802"/>
      <c r="AFY80" s="802"/>
      <c r="AFZ80" s="802"/>
      <c r="AGA80" s="802"/>
      <c r="AGB80" s="802"/>
      <c r="AGC80" s="802"/>
      <c r="AGD80" s="802"/>
      <c r="AGE80" s="802"/>
      <c r="AGF80" s="802"/>
      <c r="AGG80" s="802"/>
      <c r="AGH80" s="802"/>
      <c r="AGI80" s="802"/>
      <c r="AGJ80" s="802"/>
      <c r="AGK80" s="802"/>
      <c r="AGL80" s="802"/>
      <c r="AGM80" s="802"/>
      <c r="AGN80" s="802"/>
      <c r="AGO80" s="802"/>
      <c r="AGP80" s="802"/>
      <c r="AGQ80" s="802"/>
      <c r="AGR80" s="802"/>
      <c r="AGS80" s="802"/>
      <c r="AGT80" s="802"/>
      <c r="AGU80" s="802"/>
      <c r="AGV80" s="802"/>
      <c r="AGW80" s="802"/>
      <c r="AGX80" s="802"/>
      <c r="AGY80" s="802"/>
      <c r="AGZ80" s="802"/>
      <c r="AHA80" s="802"/>
      <c r="AHB80" s="802"/>
      <c r="AHC80" s="802"/>
      <c r="AHD80" s="802"/>
      <c r="AHE80" s="802"/>
      <c r="AHF80" s="802"/>
      <c r="AHG80" s="802"/>
      <c r="AHH80" s="802"/>
      <c r="AHI80" s="802"/>
      <c r="AHJ80" s="802"/>
      <c r="AHK80" s="802"/>
      <c r="AHL80" s="802"/>
      <c r="AHM80" s="802"/>
      <c r="AHN80" s="802"/>
      <c r="AHO80" s="802"/>
      <c r="AHP80" s="802"/>
      <c r="AHQ80" s="802"/>
      <c r="AHR80" s="802"/>
      <c r="AHS80" s="802"/>
      <c r="AHT80" s="802"/>
      <c r="AHU80" s="802"/>
      <c r="AHV80" s="802"/>
      <c r="AHW80" s="802"/>
      <c r="AHX80" s="802"/>
      <c r="AHY80" s="802"/>
      <c r="AHZ80" s="802"/>
      <c r="AIA80" s="802"/>
      <c r="AIB80" s="802"/>
      <c r="AIC80" s="802"/>
      <c r="AID80" s="802"/>
      <c r="AIE80" s="802"/>
      <c r="AIF80" s="802"/>
      <c r="AIG80" s="802"/>
      <c r="AIH80" s="802"/>
      <c r="AII80" s="802"/>
      <c r="AIJ80" s="802"/>
      <c r="AQE80" s="802"/>
      <c r="AQF80" s="802"/>
      <c r="AQG80" s="802"/>
      <c r="AQH80" s="802"/>
      <c r="AQI80" s="802"/>
      <c r="AQJ80" s="802"/>
      <c r="AQK80" s="802"/>
      <c r="AQL80" s="802"/>
      <c r="AQM80" s="802"/>
      <c r="AQN80" s="802"/>
      <c r="AQO80" s="802"/>
      <c r="AQP80" s="802"/>
      <c r="AQQ80" s="802"/>
      <c r="AQR80" s="802"/>
      <c r="AQS80" s="802"/>
      <c r="AQT80" s="802"/>
      <c r="AQU80" s="802"/>
      <c r="AQV80" s="802"/>
      <c r="AQW80" s="802"/>
      <c r="AQX80" s="802"/>
      <c r="AQY80" s="802"/>
      <c r="AQZ80" s="802"/>
      <c r="ARA80" s="802"/>
      <c r="ARB80" s="802"/>
      <c r="ARC80" s="802"/>
      <c r="ARD80" s="802"/>
      <c r="ARE80" s="802"/>
      <c r="ARF80" s="802"/>
      <c r="ARG80" s="802"/>
      <c r="ARH80" s="802"/>
      <c r="ARI80" s="802"/>
      <c r="ARJ80" s="802"/>
      <c r="ARK80" s="802"/>
      <c r="ARL80" s="802"/>
      <c r="ARM80" s="802"/>
      <c r="ARN80" s="802"/>
      <c r="ARO80" s="802"/>
      <c r="ARP80" s="802"/>
      <c r="ARQ80" s="802"/>
      <c r="ARR80" s="802"/>
      <c r="ARS80" s="802"/>
      <c r="ART80" s="802"/>
      <c r="ARU80" s="802"/>
      <c r="ARV80" s="802"/>
      <c r="ARW80" s="802"/>
      <c r="ARX80" s="802"/>
      <c r="ARY80" s="802"/>
      <c r="ARZ80" s="802"/>
      <c r="ASA80" s="802"/>
      <c r="ASB80" s="802"/>
      <c r="ASC80" s="802"/>
      <c r="ASD80" s="802"/>
      <c r="ASE80" s="802"/>
      <c r="ASF80" s="802"/>
      <c r="ASG80" s="802"/>
      <c r="ASH80" s="802"/>
      <c r="ASI80" s="802"/>
      <c r="ASJ80" s="802"/>
      <c r="ASK80" s="802"/>
      <c r="ASL80" s="802"/>
      <c r="ATP80" s="802"/>
      <c r="ATQ80" s="802"/>
      <c r="ATR80" s="802"/>
      <c r="ATS80" s="802"/>
      <c r="ATT80" s="802"/>
      <c r="ATU80" s="802"/>
      <c r="ATV80" s="802"/>
      <c r="ATW80" s="802"/>
      <c r="ATX80" s="802"/>
      <c r="ATY80" s="802"/>
      <c r="ATZ80" s="802"/>
      <c r="AUA80" s="802"/>
      <c r="AUB80" s="802"/>
      <c r="AUC80" s="802"/>
      <c r="AUD80" s="802"/>
      <c r="AUE80" s="802"/>
      <c r="AUF80" s="802"/>
      <c r="AUG80" s="802"/>
      <c r="AUH80" s="802"/>
      <c r="AUI80" s="802"/>
      <c r="AUJ80" s="802"/>
      <c r="AUK80" s="802"/>
      <c r="AUL80" s="802"/>
      <c r="AUM80" s="802"/>
      <c r="AUN80" s="802"/>
      <c r="AUO80" s="802"/>
      <c r="AUP80" s="801"/>
      <c r="AUQ80" s="802"/>
      <c r="AUR80" s="801"/>
      <c r="AUS80" s="802"/>
      <c r="AUT80" s="801"/>
      <c r="AUU80" s="802"/>
      <c r="AUV80" s="802"/>
      <c r="AUW80" s="802"/>
      <c r="AUX80" s="802"/>
      <c r="AUY80" s="802"/>
      <c r="AUZ80" s="802"/>
      <c r="AVA80" s="802"/>
      <c r="AVB80" s="802"/>
      <c r="AVC80" s="802"/>
      <c r="AVD80" s="802"/>
      <c r="AVE80" s="802"/>
      <c r="AVF80" s="802"/>
      <c r="AVG80" s="802"/>
      <c r="AVH80" s="802"/>
      <c r="AVI80" s="802"/>
      <c r="AVJ80" s="808"/>
      <c r="AVK80" s="808"/>
      <c r="AVL80" s="808"/>
      <c r="AVM80" s="808"/>
      <c r="AVN80" s="808"/>
      <c r="AVO80" s="808"/>
      <c r="AVP80" s="808"/>
      <c r="AVQ80" s="808"/>
      <c r="AVR80" s="808"/>
      <c r="AVS80" s="808"/>
      <c r="AVT80" s="808"/>
      <c r="AVU80" s="809"/>
      <c r="AVV80" s="809"/>
      <c r="AVW80" s="809"/>
      <c r="AVX80" s="809"/>
      <c r="AVY80" s="809"/>
      <c r="AVZ80" s="809"/>
      <c r="AWA80" s="809"/>
      <c r="AWB80" s="809"/>
      <c r="AWC80" s="809"/>
      <c r="AWD80" s="809"/>
      <c r="AWE80" s="809"/>
      <c r="AWF80" s="809"/>
      <c r="AWG80" s="809"/>
      <c r="AWH80" s="809"/>
      <c r="AWI80" s="809"/>
      <c r="AWJ80" s="809"/>
      <c r="AWK80" s="809"/>
      <c r="AWL80" s="809"/>
      <c r="AWM80" s="809"/>
      <c r="AWN80" s="809"/>
      <c r="AWO80" s="809"/>
      <c r="AWP80" s="809"/>
      <c r="AWQ80" s="809"/>
      <c r="AWR80" s="808"/>
      <c r="AWS80" s="761"/>
      <c r="AWT80" s="808"/>
      <c r="AWU80" s="809"/>
      <c r="AWV80" s="809"/>
      <c r="AWW80" s="809"/>
      <c r="AWX80" s="809"/>
      <c r="AWY80" s="809"/>
      <c r="AWZ80" s="809"/>
      <c r="AXA80" s="809"/>
      <c r="AXB80" s="809"/>
      <c r="AXC80" s="809"/>
      <c r="AXD80" s="809"/>
      <c r="AXE80" s="809"/>
      <c r="AXF80" s="809"/>
      <c r="AXG80" s="809"/>
      <c r="AXH80" s="809"/>
      <c r="AXI80" s="809"/>
      <c r="AXJ80" s="809"/>
      <c r="AXK80" s="809"/>
      <c r="AXL80" s="809"/>
      <c r="AXM80" s="809"/>
      <c r="AXN80" s="809"/>
      <c r="AXO80" s="809"/>
      <c r="AXP80" s="809"/>
      <c r="AXQ80" s="809"/>
      <c r="AXR80" s="809"/>
      <c r="AXS80" s="809"/>
      <c r="AXT80" s="809"/>
      <c r="AXU80" s="809"/>
      <c r="AXV80" s="809"/>
      <c r="AXW80" s="809"/>
      <c r="AXX80" s="809"/>
      <c r="AXY80" s="809"/>
      <c r="AXZ80" s="809"/>
      <c r="AYA80" s="809"/>
      <c r="AYB80" s="809"/>
      <c r="AYC80" s="809"/>
      <c r="AYD80" s="808"/>
      <c r="AYE80" s="808"/>
      <c r="AYF80" s="809"/>
      <c r="AYG80" s="808"/>
      <c r="AYH80" s="810"/>
      <c r="AYI80" s="810"/>
      <c r="AYJ80" s="810"/>
      <c r="AYK80" s="810"/>
      <c r="AYL80" s="810"/>
      <c r="AYM80" s="810"/>
      <c r="AYN80" s="810"/>
      <c r="AYO80" s="810"/>
      <c r="AYP80" s="810"/>
      <c r="AYQ80" s="810"/>
      <c r="AYR80" s="810"/>
      <c r="AYS80" s="810"/>
      <c r="AYT80" s="810"/>
      <c r="AYU80" s="810"/>
      <c r="AYV80" s="810"/>
      <c r="AYW80" s="810"/>
      <c r="AYX80" s="810"/>
      <c r="AYY80" s="810"/>
      <c r="AYZ80" s="810"/>
      <c r="AZA80" s="810"/>
      <c r="AZB80" s="810"/>
      <c r="AZC80" s="810"/>
      <c r="AZD80" s="810"/>
      <c r="AZE80" s="810"/>
      <c r="AZF80" s="810"/>
      <c r="AZG80" s="810"/>
      <c r="AZH80" s="810"/>
      <c r="AZI80" s="810"/>
      <c r="AZJ80" s="810"/>
      <c r="AZK80" s="810"/>
      <c r="AZL80" s="810"/>
      <c r="AZM80" s="810"/>
      <c r="AZN80" s="810"/>
      <c r="AZO80" s="810"/>
      <c r="AZP80" s="809"/>
      <c r="AZQ80" s="802"/>
      <c r="AZR80" s="802"/>
      <c r="AZS80" s="802"/>
    </row>
    <row r="81" spans="45:920 1123:1371" s="793" customFormat="1" ht="13.5">
      <c r="AS81" s="802"/>
      <c r="AT81" s="802"/>
      <c r="AU81" s="802"/>
      <c r="AV81" s="802"/>
      <c r="AW81" s="802"/>
      <c r="AX81" s="802"/>
      <c r="AY81" s="802"/>
      <c r="AZ81" s="802"/>
      <c r="BA81" s="802"/>
      <c r="BB81" s="802"/>
      <c r="BC81" s="802"/>
      <c r="BD81" s="802"/>
      <c r="BE81" s="802"/>
      <c r="BF81" s="802"/>
      <c r="BG81" s="802"/>
      <c r="BH81" s="802"/>
      <c r="BI81" s="802"/>
      <c r="BJ81" s="802"/>
      <c r="BK81" s="802"/>
      <c r="BL81" s="802"/>
      <c r="BM81" s="802"/>
      <c r="BN81" s="802"/>
      <c r="BO81" s="802"/>
      <c r="BP81" s="802"/>
      <c r="BQ81" s="802"/>
      <c r="BR81" s="802"/>
      <c r="BS81" s="802"/>
      <c r="BT81" s="802"/>
      <c r="BU81" s="802"/>
      <c r="BV81" s="802"/>
      <c r="BW81" s="802"/>
      <c r="BX81" s="802"/>
      <c r="BY81" s="802"/>
      <c r="BZ81" s="802"/>
      <c r="CA81" s="802"/>
      <c r="CB81" s="802"/>
      <c r="CC81" s="802"/>
      <c r="CD81" s="802"/>
      <c r="CE81" s="802"/>
      <c r="CF81" s="802"/>
      <c r="CG81" s="802"/>
      <c r="CH81" s="802"/>
      <c r="CI81" s="802"/>
      <c r="CJ81" s="802"/>
      <c r="CK81" s="802"/>
      <c r="CL81" s="802"/>
      <c r="CM81" s="802"/>
      <c r="CN81" s="802"/>
      <c r="CO81" s="802"/>
      <c r="CP81" s="802"/>
      <c r="CQ81" s="802"/>
      <c r="CR81" s="802"/>
      <c r="CS81" s="802"/>
      <c r="CT81" s="802"/>
      <c r="CU81" s="802"/>
      <c r="CV81" s="802"/>
      <c r="CW81" s="802"/>
      <c r="CX81" s="802"/>
      <c r="CY81" s="802"/>
      <c r="CZ81" s="802"/>
      <c r="DA81" s="802"/>
      <c r="DB81" s="802"/>
      <c r="DC81" s="802"/>
      <c r="DD81" s="802"/>
      <c r="DE81" s="802"/>
      <c r="DF81" s="802"/>
      <c r="DG81" s="802"/>
      <c r="DH81" s="802"/>
      <c r="DI81" s="802"/>
      <c r="DJ81" s="802"/>
      <c r="DK81" s="802"/>
      <c r="DL81" s="802"/>
      <c r="DM81" s="802"/>
      <c r="DN81" s="802"/>
      <c r="DO81" s="802"/>
      <c r="DP81" s="802"/>
      <c r="DQ81" s="802"/>
      <c r="DR81" s="802"/>
      <c r="DS81" s="802"/>
      <c r="DT81" s="802"/>
      <c r="DU81" s="802"/>
      <c r="DV81" s="802"/>
      <c r="DW81" s="802"/>
      <c r="DX81" s="802"/>
      <c r="DY81" s="802"/>
      <c r="DZ81" s="802"/>
      <c r="EA81" s="802"/>
      <c r="EB81" s="802"/>
      <c r="EC81" s="802"/>
      <c r="ED81" s="802"/>
      <c r="EE81" s="802"/>
      <c r="EF81" s="802"/>
      <c r="EG81" s="802"/>
      <c r="EH81" s="802"/>
      <c r="EI81" s="802"/>
      <c r="EJ81" s="802"/>
      <c r="EK81" s="802"/>
      <c r="EL81" s="802"/>
      <c r="EM81" s="802"/>
      <c r="EN81" s="802"/>
      <c r="EO81" s="802"/>
      <c r="EP81" s="802"/>
      <c r="EQ81" s="802"/>
      <c r="ER81" s="802"/>
      <c r="ES81" s="802"/>
      <c r="ET81" s="802"/>
      <c r="EU81" s="802"/>
      <c r="EV81" s="802"/>
      <c r="EW81" s="802"/>
      <c r="EX81" s="802"/>
      <c r="EY81" s="802"/>
      <c r="EZ81" s="802"/>
      <c r="FA81" s="802"/>
      <c r="FB81" s="802"/>
      <c r="FC81" s="802"/>
      <c r="FD81" s="802"/>
      <c r="FE81" s="802"/>
      <c r="FF81" s="802"/>
      <c r="FG81" s="802"/>
      <c r="FH81" s="802"/>
      <c r="FI81" s="802"/>
      <c r="FJ81" s="802"/>
      <c r="FK81" s="802"/>
      <c r="FL81" s="802"/>
      <c r="FM81" s="802"/>
      <c r="FN81" s="802"/>
      <c r="FO81" s="802"/>
      <c r="FP81" s="802"/>
      <c r="FQ81" s="802"/>
      <c r="FR81" s="802"/>
      <c r="FS81" s="802"/>
      <c r="FT81" s="802"/>
      <c r="FU81" s="802"/>
      <c r="FV81" s="802"/>
      <c r="FW81" s="802"/>
      <c r="FX81" s="802"/>
      <c r="FY81" s="802"/>
      <c r="FZ81" s="802"/>
      <c r="GA81" s="802"/>
      <c r="GB81" s="802"/>
      <c r="GC81" s="802"/>
      <c r="GD81" s="802"/>
      <c r="GE81" s="802"/>
      <c r="GF81" s="802"/>
      <c r="GG81" s="802"/>
      <c r="GH81" s="802"/>
      <c r="GI81" s="802"/>
      <c r="GJ81" s="802"/>
      <c r="GK81" s="802"/>
      <c r="GL81" s="802"/>
      <c r="GM81" s="802"/>
      <c r="GN81" s="802"/>
      <c r="GO81" s="802"/>
      <c r="GP81" s="802"/>
      <c r="GQ81" s="802"/>
      <c r="GR81" s="802"/>
      <c r="GS81" s="802"/>
      <c r="GT81" s="802"/>
      <c r="GU81" s="802"/>
      <c r="GV81" s="802"/>
      <c r="GW81" s="802"/>
      <c r="GX81" s="802"/>
      <c r="GY81" s="802"/>
      <c r="GZ81" s="802"/>
      <c r="HA81" s="802"/>
      <c r="HB81" s="802"/>
      <c r="HC81" s="802"/>
      <c r="HD81" s="802"/>
      <c r="HE81" s="802"/>
      <c r="HF81" s="802"/>
      <c r="HG81" s="802"/>
      <c r="HH81" s="802"/>
      <c r="HI81" s="802"/>
      <c r="HJ81" s="802"/>
      <c r="HK81" s="802"/>
      <c r="HL81" s="802"/>
      <c r="HM81" s="802"/>
      <c r="HN81" s="802"/>
      <c r="HO81" s="802"/>
      <c r="HP81" s="802"/>
      <c r="HQ81" s="802"/>
      <c r="HR81" s="802"/>
      <c r="HS81" s="802"/>
      <c r="HT81" s="802"/>
      <c r="HU81" s="802"/>
      <c r="HV81" s="802"/>
      <c r="HW81" s="802"/>
      <c r="HX81" s="802"/>
      <c r="HY81" s="802"/>
      <c r="HZ81" s="802"/>
      <c r="IA81" s="802"/>
      <c r="IB81" s="802"/>
      <c r="IC81" s="802"/>
      <c r="ID81" s="802"/>
      <c r="IE81" s="802"/>
      <c r="IF81" s="802"/>
      <c r="IG81" s="802"/>
      <c r="IH81" s="802"/>
      <c r="II81" s="802"/>
      <c r="IJ81" s="802"/>
      <c r="IK81" s="802"/>
      <c r="IL81" s="802"/>
      <c r="IM81" s="802"/>
      <c r="IN81" s="802"/>
      <c r="IO81" s="802"/>
      <c r="IP81" s="802"/>
      <c r="IQ81" s="802"/>
      <c r="IR81" s="802"/>
      <c r="IS81" s="802"/>
      <c r="IT81" s="802"/>
      <c r="IU81" s="802"/>
      <c r="IV81" s="802"/>
      <c r="IW81" s="802"/>
      <c r="IX81" s="802"/>
      <c r="IY81" s="802"/>
      <c r="IZ81" s="802"/>
      <c r="JA81" s="802"/>
      <c r="JB81" s="802"/>
      <c r="JC81" s="802"/>
      <c r="JD81" s="802"/>
      <c r="JE81" s="802"/>
      <c r="JF81" s="802"/>
      <c r="JG81" s="802"/>
      <c r="JH81" s="802"/>
      <c r="JI81" s="802"/>
      <c r="JJ81" s="802"/>
      <c r="JK81" s="802"/>
      <c r="JL81" s="802"/>
      <c r="JM81" s="802"/>
      <c r="JN81" s="802"/>
      <c r="JO81" s="802"/>
      <c r="JP81" s="802"/>
      <c r="JQ81" s="802"/>
      <c r="JR81" s="802"/>
      <c r="JS81" s="802"/>
      <c r="JT81" s="802"/>
      <c r="JU81" s="802"/>
      <c r="JV81" s="802"/>
      <c r="JW81" s="802"/>
      <c r="JX81" s="802"/>
      <c r="JY81" s="802"/>
      <c r="JZ81" s="802"/>
      <c r="KA81" s="802"/>
      <c r="KB81" s="802"/>
      <c r="KC81" s="802"/>
      <c r="KD81" s="802"/>
      <c r="KE81" s="802"/>
      <c r="KF81" s="802"/>
      <c r="KG81" s="802"/>
      <c r="KH81" s="802"/>
      <c r="KI81" s="802"/>
      <c r="KJ81" s="802"/>
      <c r="KK81" s="802"/>
      <c r="KL81" s="802"/>
      <c r="KM81" s="802"/>
      <c r="KN81" s="802"/>
      <c r="KO81" s="802"/>
      <c r="KP81" s="802"/>
      <c r="KQ81" s="802"/>
      <c r="KR81" s="802"/>
      <c r="KS81" s="802"/>
      <c r="KT81" s="802"/>
      <c r="KU81" s="802"/>
      <c r="KV81" s="802"/>
      <c r="KW81" s="802"/>
      <c r="KX81" s="802"/>
      <c r="KY81" s="802"/>
      <c r="KZ81" s="802"/>
      <c r="LA81" s="802"/>
      <c r="LB81" s="802"/>
      <c r="LC81" s="802"/>
      <c r="LD81" s="802"/>
      <c r="LE81" s="802"/>
      <c r="LF81" s="802"/>
      <c r="LG81" s="802"/>
      <c r="LH81" s="802"/>
      <c r="LI81" s="802"/>
      <c r="LJ81" s="802"/>
      <c r="LK81" s="802"/>
      <c r="LL81" s="802"/>
      <c r="LM81" s="802"/>
      <c r="LN81" s="802"/>
      <c r="LO81" s="802"/>
      <c r="LP81" s="802"/>
      <c r="LQ81" s="802"/>
      <c r="LR81" s="802"/>
      <c r="LS81" s="802"/>
      <c r="LT81" s="802"/>
      <c r="LU81" s="802"/>
      <c r="LV81" s="802"/>
      <c r="LW81" s="802"/>
      <c r="LX81" s="802"/>
      <c r="LY81" s="802"/>
      <c r="LZ81" s="802"/>
      <c r="MA81" s="802"/>
      <c r="MB81" s="802"/>
      <c r="MC81" s="802"/>
      <c r="MD81" s="802"/>
      <c r="ME81" s="802"/>
      <c r="MF81" s="802"/>
      <c r="MG81" s="802"/>
      <c r="MH81" s="802"/>
      <c r="MI81" s="802"/>
      <c r="MJ81" s="802"/>
      <c r="MK81" s="802"/>
      <c r="ML81" s="802"/>
      <c r="MM81" s="802"/>
      <c r="MN81" s="802"/>
      <c r="MO81" s="802"/>
      <c r="MP81" s="802"/>
      <c r="MQ81" s="802"/>
      <c r="MR81" s="802"/>
      <c r="MS81" s="802"/>
      <c r="MT81" s="802"/>
      <c r="MU81" s="802"/>
      <c r="MV81" s="802"/>
      <c r="MW81" s="802"/>
      <c r="MX81" s="802"/>
      <c r="MY81" s="802"/>
      <c r="MZ81" s="802"/>
      <c r="NA81" s="802"/>
      <c r="NB81" s="802"/>
      <c r="NC81" s="802"/>
      <c r="ND81" s="802"/>
      <c r="NE81" s="802"/>
      <c r="NF81" s="802"/>
      <c r="NG81" s="802"/>
      <c r="NH81" s="802"/>
      <c r="NI81" s="802"/>
      <c r="NJ81" s="802"/>
      <c r="NK81" s="802"/>
      <c r="NL81" s="802"/>
      <c r="NM81" s="802"/>
      <c r="NN81" s="802"/>
      <c r="NO81" s="802"/>
      <c r="NP81" s="802"/>
      <c r="NQ81" s="802"/>
      <c r="NR81" s="802"/>
      <c r="NS81" s="802"/>
      <c r="NT81" s="802"/>
      <c r="NU81" s="802"/>
      <c r="NV81" s="802"/>
      <c r="NW81" s="802"/>
      <c r="NX81" s="802"/>
      <c r="NY81" s="802"/>
      <c r="NZ81" s="802"/>
      <c r="OA81" s="802"/>
      <c r="OB81" s="802"/>
      <c r="OC81" s="802"/>
      <c r="OD81" s="802"/>
      <c r="OE81" s="802"/>
      <c r="OF81" s="802"/>
      <c r="OG81" s="802"/>
      <c r="OH81" s="802"/>
      <c r="OI81" s="802"/>
      <c r="OJ81" s="802"/>
      <c r="OK81" s="802"/>
      <c r="OL81" s="802"/>
      <c r="OM81" s="802"/>
      <c r="ON81" s="802"/>
      <c r="OO81" s="802"/>
      <c r="OP81" s="802"/>
      <c r="OQ81" s="802"/>
      <c r="OR81" s="802"/>
      <c r="OS81" s="802"/>
      <c r="OT81" s="802"/>
      <c r="OU81" s="802"/>
      <c r="OV81" s="802"/>
      <c r="OW81" s="802"/>
      <c r="OX81" s="802"/>
      <c r="OY81" s="802"/>
      <c r="OZ81" s="802"/>
      <c r="PA81" s="802"/>
      <c r="PB81" s="802"/>
      <c r="PC81" s="802"/>
      <c r="PD81" s="802"/>
      <c r="PE81" s="802"/>
      <c r="PF81" s="802"/>
      <c r="PG81" s="802"/>
      <c r="PH81" s="802"/>
      <c r="PI81" s="802"/>
      <c r="PJ81" s="802"/>
      <c r="PK81" s="802"/>
      <c r="PL81" s="802"/>
      <c r="PM81" s="802"/>
      <c r="PN81" s="802"/>
      <c r="PO81" s="802"/>
      <c r="PP81" s="802"/>
      <c r="PQ81" s="802"/>
      <c r="PR81" s="802"/>
      <c r="PS81" s="802"/>
      <c r="PT81" s="802"/>
      <c r="PU81" s="802"/>
      <c r="PV81" s="802"/>
      <c r="PW81" s="802"/>
      <c r="PX81" s="802"/>
      <c r="PY81" s="802"/>
      <c r="PZ81" s="802"/>
      <c r="QA81" s="802"/>
      <c r="QB81" s="802"/>
      <c r="QC81" s="802"/>
      <c r="QD81" s="802"/>
      <c r="QE81" s="802"/>
      <c r="QF81" s="802"/>
      <c r="QG81" s="802"/>
      <c r="QH81" s="802"/>
      <c r="QI81" s="802"/>
      <c r="QJ81" s="802"/>
      <c r="QK81" s="802"/>
      <c r="QL81" s="802"/>
      <c r="QM81" s="802"/>
      <c r="QN81" s="802"/>
      <c r="QO81" s="802"/>
      <c r="QP81" s="802"/>
      <c r="QQ81" s="802"/>
      <c r="QR81" s="802"/>
      <c r="QS81" s="802"/>
      <c r="QT81" s="802"/>
      <c r="QU81" s="802"/>
      <c r="QV81" s="802"/>
      <c r="QW81" s="802"/>
      <c r="QX81" s="802"/>
      <c r="QY81" s="802"/>
      <c r="QZ81" s="802"/>
      <c r="RA81" s="802"/>
      <c r="RB81" s="802"/>
      <c r="RC81" s="802"/>
      <c r="RD81" s="802"/>
      <c r="RE81" s="802"/>
      <c r="RF81" s="802"/>
      <c r="RG81" s="802"/>
      <c r="RH81" s="802"/>
      <c r="RI81" s="802"/>
      <c r="RJ81" s="802"/>
      <c r="RK81" s="802"/>
      <c r="RL81" s="802"/>
      <c r="RM81" s="802"/>
      <c r="RN81" s="802"/>
      <c r="RO81" s="802"/>
      <c r="RP81" s="802"/>
      <c r="RQ81" s="802"/>
      <c r="RR81" s="802"/>
      <c r="RS81" s="802"/>
      <c r="RT81" s="802"/>
      <c r="RU81" s="802"/>
      <c r="RV81" s="802"/>
      <c r="RW81" s="802"/>
      <c r="RX81" s="802"/>
      <c r="RY81" s="802"/>
      <c r="RZ81" s="802"/>
      <c r="SA81" s="802"/>
      <c r="SB81" s="802"/>
      <c r="SC81" s="802"/>
      <c r="SD81" s="802"/>
      <c r="SE81" s="802"/>
      <c r="SF81" s="802"/>
      <c r="SG81" s="802"/>
      <c r="SH81" s="802"/>
      <c r="SI81" s="802"/>
      <c r="SJ81" s="802"/>
      <c r="SK81" s="802"/>
      <c r="SL81" s="802"/>
      <c r="SM81" s="802"/>
      <c r="SN81" s="802"/>
      <c r="SO81" s="802"/>
      <c r="SP81" s="802"/>
      <c r="SQ81" s="802"/>
      <c r="SR81" s="802"/>
      <c r="SS81" s="802"/>
      <c r="ST81" s="802"/>
      <c r="SU81" s="802"/>
      <c r="SV81" s="802"/>
      <c r="SW81" s="802"/>
      <c r="SX81" s="802"/>
      <c r="SY81" s="802"/>
      <c r="SZ81" s="802"/>
      <c r="TA81" s="802"/>
      <c r="TB81" s="802"/>
      <c r="TC81" s="802"/>
      <c r="TD81" s="802"/>
      <c r="TE81" s="802"/>
      <c r="TF81" s="802"/>
      <c r="TG81" s="802"/>
      <c r="TH81" s="802"/>
      <c r="TI81" s="802"/>
      <c r="TJ81" s="802"/>
      <c r="TK81" s="802"/>
      <c r="TL81" s="802"/>
      <c r="TM81" s="802"/>
      <c r="TN81" s="802"/>
      <c r="TO81" s="802"/>
      <c r="TP81" s="802"/>
      <c r="TQ81" s="802"/>
      <c r="TR81" s="802"/>
      <c r="TS81" s="802"/>
      <c r="TT81" s="802"/>
      <c r="TU81" s="802"/>
      <c r="TV81" s="802"/>
      <c r="TW81" s="802"/>
      <c r="TX81" s="802"/>
      <c r="TY81" s="802"/>
      <c r="TZ81" s="802"/>
      <c r="UA81" s="802"/>
      <c r="UB81" s="802"/>
      <c r="UC81" s="802"/>
      <c r="UD81" s="802"/>
      <c r="UE81" s="802"/>
      <c r="UF81" s="802"/>
      <c r="UG81" s="802"/>
      <c r="UH81" s="802"/>
      <c r="UI81" s="802"/>
      <c r="UJ81" s="802"/>
      <c r="UK81" s="802"/>
      <c r="UL81" s="802"/>
      <c r="UM81" s="802"/>
      <c r="UN81" s="802"/>
      <c r="UO81" s="802"/>
      <c r="UP81" s="802"/>
      <c r="UQ81" s="802"/>
      <c r="UR81" s="802"/>
      <c r="US81" s="802"/>
      <c r="UT81" s="802"/>
      <c r="UU81" s="802"/>
      <c r="UV81" s="802"/>
      <c r="UW81" s="802"/>
      <c r="UX81" s="802"/>
      <c r="UY81" s="802"/>
      <c r="UZ81" s="802"/>
      <c r="VA81" s="802"/>
      <c r="VB81" s="802"/>
      <c r="VC81" s="802"/>
      <c r="VD81" s="802"/>
      <c r="VE81" s="802"/>
      <c r="VF81" s="802"/>
      <c r="VG81" s="802"/>
      <c r="VH81" s="802"/>
      <c r="VI81" s="802"/>
      <c r="VJ81" s="802"/>
      <c r="VK81" s="802"/>
      <c r="VL81" s="802"/>
      <c r="VM81" s="802"/>
      <c r="VN81" s="802"/>
      <c r="VO81" s="802"/>
      <c r="VP81" s="802"/>
      <c r="VQ81" s="802"/>
      <c r="VR81" s="802"/>
      <c r="VS81" s="802"/>
      <c r="VT81" s="802"/>
      <c r="VU81" s="802"/>
      <c r="VV81" s="802"/>
      <c r="VW81" s="802"/>
      <c r="VX81" s="802"/>
      <c r="VY81" s="802"/>
      <c r="VZ81" s="802"/>
      <c r="WA81" s="802"/>
      <c r="WB81" s="802"/>
      <c r="WC81" s="802"/>
      <c r="WD81" s="802"/>
      <c r="WE81" s="802"/>
      <c r="WF81" s="802"/>
      <c r="WG81" s="802"/>
      <c r="WH81" s="802"/>
      <c r="WI81" s="802"/>
      <c r="WJ81" s="802"/>
      <c r="WK81" s="802"/>
      <c r="WL81" s="802"/>
      <c r="WM81" s="802"/>
      <c r="WN81" s="802"/>
      <c r="WO81" s="802"/>
      <c r="WP81" s="802"/>
      <c r="WQ81" s="802"/>
      <c r="WR81" s="802"/>
      <c r="WS81" s="802"/>
      <c r="WT81" s="802"/>
      <c r="WU81" s="802"/>
      <c r="WV81" s="802"/>
      <c r="WW81" s="802"/>
      <c r="WX81" s="802"/>
      <c r="WY81" s="802"/>
      <c r="WZ81" s="802"/>
      <c r="XA81" s="802"/>
      <c r="XB81" s="802"/>
      <c r="XC81" s="802"/>
      <c r="XD81" s="802"/>
      <c r="XE81" s="802"/>
      <c r="XF81" s="802"/>
      <c r="XG81" s="802"/>
      <c r="XH81" s="802"/>
      <c r="XI81" s="802"/>
      <c r="XJ81" s="802"/>
      <c r="XK81" s="802"/>
      <c r="XL81" s="802"/>
      <c r="XM81" s="802"/>
      <c r="XN81" s="802"/>
      <c r="XO81" s="802"/>
      <c r="XP81" s="802"/>
      <c r="XQ81" s="802"/>
      <c r="XR81" s="802"/>
      <c r="XS81" s="802"/>
      <c r="XT81" s="802"/>
      <c r="XU81" s="802"/>
      <c r="XV81" s="802"/>
      <c r="XW81" s="802"/>
      <c r="XX81" s="802"/>
      <c r="XY81" s="802"/>
      <c r="XZ81" s="802"/>
      <c r="YA81" s="802"/>
      <c r="YB81" s="802"/>
      <c r="YC81" s="802"/>
      <c r="YD81" s="802"/>
      <c r="YE81" s="802"/>
      <c r="YF81" s="802"/>
      <c r="YG81" s="802"/>
      <c r="YH81" s="802"/>
      <c r="YI81" s="802"/>
      <c r="YJ81" s="802"/>
      <c r="YK81" s="802"/>
      <c r="YL81" s="802"/>
      <c r="YM81" s="802"/>
      <c r="YN81" s="802"/>
      <c r="YO81" s="802"/>
      <c r="YP81" s="802"/>
      <c r="YQ81" s="802"/>
      <c r="YR81" s="802"/>
      <c r="YS81" s="802"/>
      <c r="YT81" s="802"/>
      <c r="YU81" s="802"/>
      <c r="YV81" s="802"/>
      <c r="YW81" s="802"/>
      <c r="YX81" s="802"/>
      <c r="YY81" s="802"/>
      <c r="YZ81" s="802"/>
      <c r="ZA81" s="802"/>
      <c r="ZB81" s="802"/>
      <c r="ZC81" s="802"/>
      <c r="ZD81" s="802"/>
      <c r="ZE81" s="802"/>
      <c r="ZF81" s="802"/>
      <c r="ZG81" s="802"/>
      <c r="ZH81" s="802"/>
      <c r="ZI81" s="802"/>
      <c r="ZJ81" s="802"/>
      <c r="ZK81" s="802"/>
      <c r="ZL81" s="802"/>
      <c r="ZM81" s="802"/>
      <c r="ZN81" s="802"/>
      <c r="ZO81" s="802"/>
      <c r="ZP81" s="802"/>
      <c r="ZQ81" s="802"/>
      <c r="ZR81" s="802"/>
      <c r="ZS81" s="802"/>
      <c r="ZT81" s="802"/>
      <c r="ZU81" s="802"/>
      <c r="ZV81" s="802"/>
      <c r="ZW81" s="802"/>
      <c r="ZX81" s="802"/>
      <c r="ZY81" s="802"/>
      <c r="ZZ81" s="802"/>
      <c r="AAA81" s="802"/>
      <c r="AAB81" s="802"/>
      <c r="AAC81" s="802"/>
      <c r="AAD81" s="802"/>
      <c r="AAE81" s="802"/>
      <c r="AAF81" s="802"/>
      <c r="AAG81" s="802"/>
      <c r="AAH81" s="802"/>
      <c r="AAI81" s="802"/>
      <c r="AAJ81" s="802"/>
      <c r="AAK81" s="802"/>
      <c r="AAL81" s="802"/>
      <c r="AAM81" s="802"/>
      <c r="AAN81" s="802"/>
      <c r="AAO81" s="802"/>
      <c r="AAP81" s="802"/>
      <c r="AAQ81" s="802"/>
      <c r="AAR81" s="802"/>
      <c r="AAS81" s="802"/>
      <c r="AAT81" s="802"/>
      <c r="AAU81" s="802"/>
      <c r="AAV81" s="802"/>
      <c r="AAW81" s="802"/>
      <c r="AAX81" s="802"/>
      <c r="AAY81" s="802"/>
      <c r="AAZ81" s="802"/>
      <c r="ABA81" s="802"/>
      <c r="ABB81" s="802"/>
      <c r="ABC81" s="802"/>
      <c r="ABD81" s="802"/>
      <c r="ABE81" s="802"/>
      <c r="ABF81" s="802"/>
      <c r="ABG81" s="802"/>
      <c r="ABH81" s="802"/>
      <c r="ABI81" s="802"/>
      <c r="ABJ81" s="802"/>
      <c r="ABK81" s="802"/>
      <c r="ABL81" s="802"/>
      <c r="ABM81" s="802"/>
      <c r="ABN81" s="802"/>
      <c r="ABO81" s="802"/>
      <c r="ABP81" s="802"/>
      <c r="ABQ81" s="802"/>
      <c r="ABR81" s="802"/>
      <c r="ABS81" s="802"/>
      <c r="ABT81" s="802"/>
      <c r="ABU81" s="802"/>
      <c r="ABV81" s="802"/>
      <c r="ABW81" s="802"/>
      <c r="ABX81" s="802"/>
      <c r="ABY81" s="802"/>
      <c r="ABZ81" s="802"/>
      <c r="ACA81" s="802"/>
      <c r="ACB81" s="802"/>
      <c r="ACC81" s="802"/>
      <c r="ACD81" s="802"/>
      <c r="ACE81" s="802"/>
      <c r="ACF81" s="802"/>
      <c r="ACG81" s="802"/>
      <c r="ACH81" s="802"/>
      <c r="ACI81" s="802"/>
      <c r="ACJ81" s="802"/>
      <c r="ACK81" s="802"/>
      <c r="ACL81" s="802"/>
      <c r="ACM81" s="802"/>
      <c r="ACN81" s="802"/>
      <c r="ACO81" s="802"/>
      <c r="ACP81" s="802"/>
      <c r="ACQ81" s="802"/>
      <c r="ACR81" s="802"/>
      <c r="ACS81" s="802"/>
      <c r="ACT81" s="802"/>
      <c r="ACU81" s="802"/>
      <c r="ACV81" s="802"/>
      <c r="ACW81" s="802"/>
      <c r="ACX81" s="802"/>
      <c r="ACY81" s="802"/>
      <c r="ACZ81" s="802"/>
      <c r="ADA81" s="802"/>
      <c r="ADB81" s="802"/>
      <c r="ADC81" s="802"/>
      <c r="ADD81" s="802"/>
      <c r="ADE81" s="802"/>
      <c r="ADF81" s="802"/>
      <c r="ADG81" s="802"/>
      <c r="ADH81" s="802"/>
      <c r="ADI81" s="802"/>
      <c r="ADJ81" s="802"/>
      <c r="ADK81" s="802"/>
      <c r="ADL81" s="802"/>
      <c r="ADM81" s="802"/>
      <c r="ADN81" s="802"/>
      <c r="ADO81" s="802"/>
      <c r="ADP81" s="802"/>
      <c r="ADQ81" s="802"/>
      <c r="ADR81" s="802"/>
      <c r="ADS81" s="802"/>
      <c r="ADT81" s="802"/>
      <c r="ADU81" s="802"/>
      <c r="ADV81" s="802"/>
      <c r="ADW81" s="802"/>
      <c r="ADX81" s="802"/>
      <c r="ADY81" s="802"/>
      <c r="ADZ81" s="802"/>
      <c r="AEA81" s="802"/>
      <c r="AEB81" s="802"/>
      <c r="AEC81" s="802"/>
      <c r="AED81" s="802"/>
      <c r="AEE81" s="802"/>
      <c r="AEF81" s="802"/>
      <c r="AEG81" s="802"/>
      <c r="AEH81" s="802"/>
      <c r="AEI81" s="802"/>
      <c r="AEJ81" s="802"/>
      <c r="AEK81" s="802"/>
      <c r="AEL81" s="802"/>
      <c r="AEM81" s="802"/>
      <c r="AEN81" s="802"/>
      <c r="AEO81" s="802"/>
      <c r="AEP81" s="802"/>
      <c r="AEQ81" s="802"/>
      <c r="AER81" s="802"/>
      <c r="AES81" s="802"/>
      <c r="AET81" s="802"/>
      <c r="AEU81" s="802"/>
      <c r="AEV81" s="802"/>
      <c r="AEW81" s="802"/>
      <c r="AEX81" s="802"/>
      <c r="AEY81" s="802"/>
      <c r="AEZ81" s="802"/>
      <c r="AFA81" s="802"/>
      <c r="AFB81" s="802"/>
      <c r="AFC81" s="802"/>
      <c r="AFD81" s="802"/>
      <c r="AFE81" s="802"/>
      <c r="AFF81" s="802"/>
      <c r="AFG81" s="802"/>
      <c r="AFH81" s="802"/>
      <c r="AFI81" s="802"/>
      <c r="AFJ81" s="802"/>
      <c r="AFK81" s="802"/>
      <c r="AFL81" s="802"/>
      <c r="AFM81" s="802"/>
      <c r="AFN81" s="802"/>
      <c r="AFO81" s="802"/>
      <c r="AFP81" s="802"/>
      <c r="AFQ81" s="802"/>
      <c r="AFR81" s="802"/>
      <c r="AFS81" s="802"/>
      <c r="AFT81" s="802"/>
      <c r="AFU81" s="802"/>
      <c r="AFV81" s="802"/>
      <c r="AFW81" s="802"/>
      <c r="AFX81" s="802"/>
      <c r="AFY81" s="802"/>
      <c r="AFZ81" s="802"/>
      <c r="AGA81" s="802"/>
      <c r="AGB81" s="802"/>
      <c r="AGC81" s="802"/>
      <c r="AGD81" s="802"/>
      <c r="AGE81" s="802"/>
      <c r="AGF81" s="802"/>
      <c r="AGG81" s="802"/>
      <c r="AGH81" s="802"/>
      <c r="AGI81" s="802"/>
      <c r="AGJ81" s="802"/>
      <c r="AGK81" s="802"/>
      <c r="AGL81" s="802"/>
      <c r="AGM81" s="802"/>
      <c r="AGN81" s="802"/>
      <c r="AGO81" s="802"/>
      <c r="AGP81" s="802"/>
      <c r="AGQ81" s="802"/>
      <c r="AGR81" s="802"/>
      <c r="AGS81" s="802"/>
      <c r="AGT81" s="802"/>
      <c r="AGU81" s="802"/>
      <c r="AGV81" s="802"/>
      <c r="AGW81" s="802"/>
      <c r="AGX81" s="802"/>
      <c r="AGY81" s="802"/>
      <c r="AGZ81" s="802"/>
      <c r="AHA81" s="802"/>
      <c r="AHB81" s="802"/>
      <c r="AHC81" s="802"/>
      <c r="AHD81" s="802"/>
      <c r="AHE81" s="802"/>
      <c r="AHF81" s="802"/>
      <c r="AHG81" s="802"/>
      <c r="AHH81" s="802"/>
      <c r="AHI81" s="802"/>
      <c r="AHJ81" s="802"/>
      <c r="AHK81" s="802"/>
      <c r="AHL81" s="802"/>
      <c r="AHM81" s="802"/>
      <c r="AHN81" s="802"/>
      <c r="AHO81" s="802"/>
      <c r="AHP81" s="802"/>
      <c r="AHQ81" s="802"/>
      <c r="AHR81" s="802"/>
      <c r="AHS81" s="802"/>
      <c r="AHT81" s="802"/>
      <c r="AHU81" s="802"/>
      <c r="AHV81" s="802"/>
      <c r="AHW81" s="802"/>
      <c r="AHX81" s="802"/>
      <c r="AHY81" s="802"/>
      <c r="AHZ81" s="802"/>
      <c r="AIA81" s="802"/>
      <c r="AIB81" s="802"/>
      <c r="AIC81" s="802"/>
      <c r="AID81" s="802"/>
      <c r="AIE81" s="802"/>
      <c r="AIF81" s="802"/>
      <c r="AIG81" s="802"/>
      <c r="AIH81" s="802"/>
      <c r="AII81" s="802"/>
      <c r="AIJ81" s="802"/>
      <c r="AQE81" s="802"/>
      <c r="AQF81" s="802"/>
      <c r="AQG81" s="802"/>
      <c r="AQH81" s="802"/>
      <c r="AQI81" s="802"/>
      <c r="AQJ81" s="802"/>
      <c r="AQK81" s="802"/>
      <c r="AQL81" s="802"/>
      <c r="AQM81" s="802"/>
      <c r="AQN81" s="802"/>
      <c r="AQO81" s="802"/>
      <c r="AQP81" s="802"/>
      <c r="AQQ81" s="802"/>
      <c r="AQR81" s="802"/>
      <c r="AQS81" s="802"/>
      <c r="AQT81" s="802"/>
      <c r="AQU81" s="802"/>
      <c r="AQV81" s="802"/>
      <c r="AQW81" s="802"/>
      <c r="AQX81" s="802"/>
      <c r="AQY81" s="802"/>
      <c r="AQZ81" s="802"/>
      <c r="ARA81" s="802"/>
      <c r="ARB81" s="802"/>
      <c r="ARC81" s="802"/>
      <c r="ARD81" s="802"/>
      <c r="ARE81" s="802"/>
      <c r="ARF81" s="802"/>
      <c r="ARG81" s="802"/>
      <c r="ARH81" s="802"/>
      <c r="ARI81" s="802"/>
      <c r="ARJ81" s="802"/>
      <c r="ARK81" s="802"/>
      <c r="ARL81" s="802"/>
      <c r="ARM81" s="802"/>
      <c r="ARN81" s="802"/>
      <c r="ARO81" s="802"/>
      <c r="ARP81" s="802"/>
      <c r="ARQ81" s="802"/>
      <c r="ARR81" s="802"/>
      <c r="ARS81" s="802"/>
      <c r="ART81" s="802"/>
      <c r="ARU81" s="802"/>
      <c r="ARV81" s="802"/>
      <c r="ARW81" s="802"/>
      <c r="ARX81" s="802"/>
      <c r="ARY81" s="802"/>
      <c r="ARZ81" s="802"/>
      <c r="ASA81" s="802"/>
      <c r="ASB81" s="802"/>
      <c r="ASC81" s="802"/>
      <c r="ASD81" s="802"/>
      <c r="ASE81" s="802"/>
      <c r="ASF81" s="802"/>
      <c r="ASG81" s="802"/>
      <c r="ASH81" s="802"/>
      <c r="ASI81" s="802"/>
      <c r="ASJ81" s="802"/>
      <c r="ASK81" s="802"/>
      <c r="ASL81" s="802"/>
      <c r="ATP81" s="802"/>
      <c r="ATQ81" s="802"/>
      <c r="ATR81" s="802"/>
      <c r="ATS81" s="802"/>
      <c r="ATT81" s="802"/>
      <c r="ATU81" s="802"/>
      <c r="ATV81" s="802"/>
      <c r="ATW81" s="802"/>
      <c r="ATX81" s="802"/>
      <c r="ATY81" s="802"/>
      <c r="ATZ81" s="802"/>
      <c r="AUA81" s="802"/>
      <c r="AUB81" s="802"/>
      <c r="AUC81" s="802"/>
      <c r="AUD81" s="802"/>
      <c r="AUE81" s="802"/>
      <c r="AUF81" s="802"/>
      <c r="AUG81" s="802"/>
      <c r="AUH81" s="802"/>
      <c r="AUI81" s="802"/>
      <c r="AUJ81" s="802"/>
      <c r="AUK81" s="802"/>
      <c r="AUL81" s="802"/>
      <c r="AUM81" s="802"/>
      <c r="AUN81" s="802"/>
      <c r="AUO81" s="802"/>
      <c r="AUP81" s="801"/>
      <c r="AUQ81" s="802"/>
      <c r="AUR81" s="801"/>
      <c r="AUS81" s="802"/>
      <c r="AUT81" s="801"/>
      <c r="AUU81" s="802"/>
      <c r="AUV81" s="802"/>
      <c r="AUW81" s="802"/>
      <c r="AUX81" s="802"/>
      <c r="AUY81" s="802"/>
      <c r="AUZ81" s="802"/>
      <c r="AVA81" s="802"/>
      <c r="AVB81" s="802"/>
      <c r="AVC81" s="802"/>
      <c r="AVD81" s="802"/>
      <c r="AVE81" s="802"/>
      <c r="AVF81" s="802"/>
      <c r="AVG81" s="802"/>
      <c r="AVH81" s="802"/>
      <c r="AVI81" s="802"/>
      <c r="AVJ81" s="808"/>
      <c r="AVK81" s="808"/>
      <c r="AVL81" s="808"/>
      <c r="AVM81" s="808"/>
      <c r="AVN81" s="808"/>
      <c r="AVO81" s="808"/>
      <c r="AVP81" s="808"/>
      <c r="AVQ81" s="808"/>
      <c r="AVR81" s="808"/>
      <c r="AVS81" s="808"/>
      <c r="AVT81" s="808"/>
      <c r="AVU81" s="809"/>
      <c r="AVV81" s="809"/>
      <c r="AVW81" s="809"/>
      <c r="AVX81" s="809"/>
      <c r="AVY81" s="809"/>
      <c r="AVZ81" s="809"/>
      <c r="AWA81" s="809"/>
      <c r="AWB81" s="809"/>
      <c r="AWC81" s="809"/>
      <c r="AWD81" s="809"/>
      <c r="AWE81" s="809"/>
      <c r="AWF81" s="809"/>
      <c r="AWG81" s="809"/>
      <c r="AWH81" s="809"/>
      <c r="AWI81" s="809"/>
      <c r="AWJ81" s="809"/>
      <c r="AWK81" s="809"/>
      <c r="AWL81" s="809"/>
      <c r="AWM81" s="809"/>
      <c r="AWN81" s="809"/>
      <c r="AWO81" s="809"/>
      <c r="AWP81" s="809"/>
      <c r="AWQ81" s="809"/>
      <c r="AWR81" s="808"/>
      <c r="AWS81" s="761"/>
      <c r="AWT81" s="808"/>
      <c r="AWU81" s="809"/>
      <c r="AWV81" s="809"/>
      <c r="AWW81" s="809"/>
      <c r="AWX81" s="809"/>
      <c r="AWY81" s="809"/>
      <c r="AWZ81" s="809"/>
      <c r="AXA81" s="809"/>
      <c r="AXB81" s="809"/>
      <c r="AXC81" s="809"/>
      <c r="AXD81" s="809"/>
      <c r="AXE81" s="809"/>
      <c r="AXF81" s="809"/>
      <c r="AXG81" s="809"/>
      <c r="AXH81" s="809"/>
      <c r="AXI81" s="809"/>
      <c r="AXJ81" s="809"/>
      <c r="AXK81" s="809"/>
      <c r="AXL81" s="809"/>
      <c r="AXM81" s="809"/>
      <c r="AXN81" s="809"/>
      <c r="AXO81" s="809"/>
      <c r="AXP81" s="809"/>
      <c r="AXQ81" s="809"/>
      <c r="AXR81" s="809"/>
      <c r="AXS81" s="809"/>
      <c r="AXT81" s="809"/>
      <c r="AXU81" s="809"/>
      <c r="AXV81" s="809"/>
      <c r="AXW81" s="809"/>
      <c r="AXX81" s="809"/>
      <c r="AXY81" s="809"/>
      <c r="AXZ81" s="809"/>
      <c r="AYA81" s="809"/>
      <c r="AYB81" s="809"/>
      <c r="AYC81" s="809"/>
      <c r="AYD81" s="808"/>
      <c r="AYE81" s="808"/>
      <c r="AYF81" s="809"/>
      <c r="AYG81" s="808"/>
      <c r="AYH81" s="810"/>
      <c r="AYI81" s="810"/>
      <c r="AYJ81" s="810"/>
      <c r="AYK81" s="810"/>
      <c r="AYL81" s="810"/>
      <c r="AYM81" s="810"/>
      <c r="AYN81" s="810"/>
      <c r="AYO81" s="810"/>
      <c r="AYP81" s="810"/>
      <c r="AYQ81" s="810"/>
      <c r="AYR81" s="810"/>
      <c r="AYS81" s="810"/>
      <c r="AYT81" s="810"/>
      <c r="AYU81" s="810"/>
      <c r="AYV81" s="810"/>
      <c r="AYW81" s="810"/>
      <c r="AYX81" s="810"/>
      <c r="AYY81" s="810"/>
      <c r="AYZ81" s="810"/>
      <c r="AZA81" s="810"/>
      <c r="AZB81" s="810"/>
      <c r="AZC81" s="810"/>
      <c r="AZD81" s="810"/>
      <c r="AZE81" s="810"/>
      <c r="AZF81" s="810"/>
      <c r="AZG81" s="810"/>
      <c r="AZH81" s="810"/>
      <c r="AZI81" s="810"/>
      <c r="AZJ81" s="810"/>
      <c r="AZK81" s="810"/>
      <c r="AZL81" s="810"/>
      <c r="AZM81" s="810"/>
      <c r="AZN81" s="810"/>
      <c r="AZO81" s="810"/>
      <c r="AZP81" s="809"/>
      <c r="AZQ81" s="802"/>
      <c r="AZR81" s="802"/>
      <c r="AZS81" s="802"/>
    </row>
    <row r="82" spans="45:920 1123:1371" s="793" customFormat="1" ht="13.5">
      <c r="AS82" s="802"/>
      <c r="AT82" s="802"/>
      <c r="AU82" s="802"/>
      <c r="AV82" s="802"/>
      <c r="AW82" s="802"/>
      <c r="AX82" s="802"/>
      <c r="AY82" s="802"/>
      <c r="AZ82" s="802"/>
      <c r="BA82" s="802"/>
      <c r="BB82" s="802"/>
      <c r="BC82" s="802"/>
      <c r="BD82" s="802"/>
      <c r="BE82" s="802"/>
      <c r="BF82" s="802"/>
      <c r="BG82" s="802"/>
      <c r="BH82" s="802"/>
      <c r="BI82" s="802"/>
      <c r="BJ82" s="802"/>
      <c r="BK82" s="802"/>
      <c r="BL82" s="802"/>
      <c r="BM82" s="802"/>
      <c r="BN82" s="802"/>
      <c r="BO82" s="802"/>
      <c r="BP82" s="802"/>
      <c r="BQ82" s="802"/>
      <c r="BR82" s="802"/>
      <c r="BS82" s="802"/>
      <c r="BT82" s="802"/>
      <c r="BU82" s="802"/>
      <c r="BV82" s="802"/>
      <c r="BW82" s="802"/>
      <c r="BX82" s="802"/>
      <c r="BY82" s="802"/>
      <c r="BZ82" s="802"/>
      <c r="CA82" s="802"/>
      <c r="CB82" s="802"/>
      <c r="CC82" s="802"/>
      <c r="CD82" s="802"/>
      <c r="CE82" s="802"/>
      <c r="CF82" s="802"/>
      <c r="CG82" s="802"/>
      <c r="CH82" s="802"/>
      <c r="CI82" s="802"/>
      <c r="CJ82" s="802"/>
      <c r="CK82" s="802"/>
      <c r="CL82" s="802"/>
      <c r="CM82" s="802"/>
      <c r="CN82" s="802"/>
      <c r="CO82" s="802"/>
      <c r="CP82" s="802"/>
      <c r="CQ82" s="802"/>
      <c r="CR82" s="802"/>
      <c r="CS82" s="802"/>
      <c r="CT82" s="802"/>
      <c r="CU82" s="802"/>
      <c r="CV82" s="802"/>
      <c r="CW82" s="802"/>
      <c r="CX82" s="802"/>
      <c r="CY82" s="802"/>
      <c r="CZ82" s="802"/>
      <c r="DA82" s="802"/>
      <c r="DB82" s="802"/>
      <c r="DC82" s="802"/>
      <c r="DD82" s="802"/>
      <c r="DE82" s="802"/>
      <c r="DF82" s="802"/>
      <c r="DG82" s="802"/>
      <c r="DH82" s="802"/>
      <c r="DI82" s="802"/>
      <c r="DJ82" s="802"/>
      <c r="DK82" s="802"/>
      <c r="DL82" s="802"/>
      <c r="DM82" s="802"/>
      <c r="DN82" s="802"/>
      <c r="DO82" s="802"/>
      <c r="DP82" s="802"/>
      <c r="DQ82" s="802"/>
      <c r="DR82" s="802"/>
      <c r="DS82" s="802"/>
      <c r="DT82" s="802"/>
      <c r="DU82" s="802"/>
      <c r="DV82" s="802"/>
      <c r="DW82" s="802"/>
      <c r="DX82" s="802"/>
      <c r="DY82" s="802"/>
      <c r="DZ82" s="802"/>
      <c r="EA82" s="802"/>
      <c r="EB82" s="802"/>
      <c r="EC82" s="802"/>
      <c r="ED82" s="802"/>
      <c r="EE82" s="802"/>
      <c r="EF82" s="802"/>
      <c r="EG82" s="802"/>
      <c r="EH82" s="802"/>
      <c r="EI82" s="802"/>
      <c r="EJ82" s="802"/>
      <c r="EK82" s="802"/>
      <c r="EL82" s="802"/>
      <c r="EM82" s="802"/>
      <c r="EN82" s="802"/>
      <c r="EO82" s="802"/>
      <c r="EP82" s="802"/>
      <c r="EQ82" s="802"/>
      <c r="ER82" s="802"/>
      <c r="ES82" s="802"/>
      <c r="ET82" s="802"/>
      <c r="EU82" s="802"/>
      <c r="EV82" s="802"/>
      <c r="EW82" s="802"/>
      <c r="EX82" s="802"/>
      <c r="EY82" s="802"/>
      <c r="EZ82" s="802"/>
      <c r="FA82" s="802"/>
      <c r="FB82" s="802"/>
      <c r="FC82" s="802"/>
      <c r="FD82" s="802"/>
      <c r="FE82" s="802"/>
      <c r="FF82" s="802"/>
      <c r="FG82" s="802"/>
      <c r="FH82" s="802"/>
      <c r="FI82" s="802"/>
      <c r="FJ82" s="802"/>
      <c r="FK82" s="802"/>
      <c r="FL82" s="802"/>
      <c r="FM82" s="802"/>
      <c r="FN82" s="802"/>
      <c r="FO82" s="802"/>
      <c r="FP82" s="802"/>
      <c r="FQ82" s="802"/>
      <c r="FR82" s="802"/>
      <c r="FS82" s="802"/>
      <c r="FT82" s="802"/>
      <c r="FU82" s="802"/>
      <c r="FV82" s="802"/>
      <c r="FW82" s="802"/>
      <c r="FX82" s="802"/>
      <c r="FY82" s="802"/>
      <c r="FZ82" s="802"/>
      <c r="GA82" s="802"/>
      <c r="GB82" s="802"/>
      <c r="GC82" s="802"/>
      <c r="GD82" s="802"/>
      <c r="GE82" s="802"/>
      <c r="GF82" s="802"/>
      <c r="GG82" s="802"/>
      <c r="GH82" s="802"/>
      <c r="GI82" s="802"/>
      <c r="GJ82" s="802"/>
      <c r="GK82" s="802"/>
      <c r="GL82" s="802"/>
      <c r="GM82" s="802"/>
      <c r="GN82" s="802"/>
      <c r="GO82" s="802"/>
      <c r="GP82" s="802"/>
      <c r="GQ82" s="802"/>
      <c r="GR82" s="802"/>
      <c r="GS82" s="802"/>
      <c r="GT82" s="802"/>
      <c r="GU82" s="802"/>
      <c r="GV82" s="802"/>
      <c r="GW82" s="802"/>
      <c r="GX82" s="802"/>
      <c r="GY82" s="802"/>
      <c r="GZ82" s="802"/>
      <c r="HA82" s="802"/>
      <c r="HB82" s="802"/>
      <c r="HC82" s="802"/>
      <c r="HD82" s="802"/>
      <c r="HE82" s="802"/>
      <c r="HF82" s="802"/>
      <c r="HG82" s="802"/>
      <c r="HH82" s="802"/>
      <c r="HI82" s="802"/>
      <c r="HJ82" s="802"/>
      <c r="HK82" s="802"/>
      <c r="HL82" s="802"/>
      <c r="HM82" s="802"/>
      <c r="HN82" s="802"/>
      <c r="HO82" s="802"/>
      <c r="HP82" s="802"/>
      <c r="HQ82" s="802"/>
      <c r="HR82" s="802"/>
      <c r="HS82" s="802"/>
      <c r="HT82" s="802"/>
      <c r="HU82" s="802"/>
      <c r="HV82" s="802"/>
      <c r="HW82" s="802"/>
      <c r="HX82" s="802"/>
      <c r="HY82" s="802"/>
      <c r="HZ82" s="802"/>
      <c r="IA82" s="802"/>
      <c r="IB82" s="802"/>
      <c r="IC82" s="802"/>
      <c r="ID82" s="802"/>
      <c r="IE82" s="802"/>
      <c r="IF82" s="802"/>
      <c r="IG82" s="802"/>
      <c r="IH82" s="802"/>
      <c r="II82" s="802"/>
      <c r="IJ82" s="802"/>
      <c r="IK82" s="802"/>
      <c r="IL82" s="802"/>
      <c r="IM82" s="802"/>
      <c r="IN82" s="802"/>
      <c r="IO82" s="802"/>
      <c r="IP82" s="802"/>
      <c r="IQ82" s="802"/>
      <c r="IR82" s="802"/>
      <c r="IS82" s="802"/>
      <c r="IT82" s="802"/>
      <c r="IU82" s="802"/>
      <c r="IV82" s="802"/>
      <c r="IW82" s="802"/>
      <c r="IX82" s="802"/>
      <c r="IY82" s="802"/>
      <c r="IZ82" s="802"/>
      <c r="JA82" s="802"/>
      <c r="JB82" s="802"/>
      <c r="JC82" s="802"/>
      <c r="JD82" s="802"/>
      <c r="JE82" s="802"/>
      <c r="JF82" s="802"/>
      <c r="JG82" s="802"/>
      <c r="JH82" s="802"/>
      <c r="JI82" s="802"/>
      <c r="JJ82" s="802"/>
      <c r="JK82" s="802"/>
      <c r="JL82" s="802"/>
      <c r="JM82" s="802"/>
      <c r="JN82" s="802"/>
      <c r="JO82" s="802"/>
      <c r="JP82" s="802"/>
      <c r="JQ82" s="802"/>
      <c r="JR82" s="802"/>
      <c r="JS82" s="802"/>
      <c r="JT82" s="802"/>
      <c r="JU82" s="802"/>
      <c r="JV82" s="802"/>
      <c r="JW82" s="802"/>
      <c r="JX82" s="802"/>
      <c r="JY82" s="802"/>
      <c r="JZ82" s="802"/>
      <c r="KA82" s="802"/>
      <c r="KB82" s="802"/>
      <c r="KC82" s="802"/>
      <c r="KD82" s="802"/>
      <c r="KE82" s="802"/>
      <c r="KF82" s="802"/>
      <c r="KG82" s="802"/>
      <c r="KH82" s="802"/>
      <c r="KI82" s="802"/>
      <c r="KJ82" s="802"/>
      <c r="KK82" s="802"/>
      <c r="KL82" s="802"/>
      <c r="KM82" s="802"/>
      <c r="KN82" s="802"/>
      <c r="KO82" s="802"/>
      <c r="KP82" s="802"/>
      <c r="KQ82" s="802"/>
      <c r="KR82" s="802"/>
      <c r="KS82" s="802"/>
      <c r="KT82" s="802"/>
      <c r="KU82" s="802"/>
      <c r="KV82" s="802"/>
      <c r="KW82" s="802"/>
      <c r="KX82" s="802"/>
      <c r="KY82" s="802"/>
      <c r="KZ82" s="802"/>
      <c r="LA82" s="802"/>
      <c r="LB82" s="802"/>
      <c r="LC82" s="802"/>
      <c r="LD82" s="802"/>
      <c r="LE82" s="802"/>
      <c r="LF82" s="802"/>
      <c r="LG82" s="802"/>
      <c r="LH82" s="802"/>
      <c r="LI82" s="802"/>
      <c r="LJ82" s="802"/>
      <c r="LK82" s="802"/>
      <c r="LL82" s="802"/>
      <c r="LM82" s="802"/>
      <c r="LN82" s="802"/>
      <c r="LO82" s="802"/>
      <c r="LP82" s="802"/>
      <c r="LQ82" s="802"/>
      <c r="LR82" s="802"/>
      <c r="LS82" s="802"/>
      <c r="LT82" s="802"/>
      <c r="LU82" s="802"/>
      <c r="LV82" s="802"/>
      <c r="LW82" s="802"/>
      <c r="LX82" s="802"/>
      <c r="LY82" s="802"/>
      <c r="LZ82" s="802"/>
      <c r="MA82" s="802"/>
      <c r="MB82" s="802"/>
      <c r="MC82" s="802"/>
      <c r="MD82" s="802"/>
      <c r="ME82" s="802"/>
      <c r="MF82" s="802"/>
      <c r="MG82" s="802"/>
      <c r="MH82" s="802"/>
      <c r="MI82" s="802"/>
      <c r="MJ82" s="802"/>
      <c r="MK82" s="802"/>
      <c r="ML82" s="802"/>
      <c r="MM82" s="802"/>
      <c r="MN82" s="802"/>
      <c r="MO82" s="802"/>
      <c r="MP82" s="802"/>
      <c r="MQ82" s="802"/>
      <c r="MR82" s="802"/>
      <c r="MS82" s="802"/>
      <c r="MT82" s="802"/>
      <c r="MU82" s="802"/>
      <c r="MV82" s="802"/>
      <c r="MW82" s="802"/>
      <c r="MX82" s="802"/>
      <c r="MY82" s="802"/>
      <c r="MZ82" s="802"/>
      <c r="NA82" s="802"/>
      <c r="NB82" s="802"/>
      <c r="NC82" s="802"/>
      <c r="ND82" s="802"/>
      <c r="NE82" s="802"/>
      <c r="NF82" s="802"/>
      <c r="NG82" s="802"/>
      <c r="NH82" s="802"/>
      <c r="NI82" s="802"/>
      <c r="NJ82" s="802"/>
      <c r="NK82" s="802"/>
      <c r="NL82" s="802"/>
      <c r="NM82" s="802"/>
      <c r="NN82" s="802"/>
      <c r="NO82" s="802"/>
      <c r="NP82" s="802"/>
      <c r="NQ82" s="802"/>
      <c r="NR82" s="802"/>
      <c r="NS82" s="802"/>
      <c r="NT82" s="802"/>
      <c r="NU82" s="802"/>
      <c r="NV82" s="802"/>
      <c r="NW82" s="802"/>
      <c r="NX82" s="802"/>
      <c r="NY82" s="802"/>
      <c r="NZ82" s="802"/>
      <c r="OA82" s="802"/>
      <c r="OB82" s="802"/>
      <c r="OC82" s="802"/>
      <c r="OD82" s="802"/>
      <c r="OE82" s="802"/>
      <c r="OF82" s="802"/>
      <c r="OG82" s="802"/>
      <c r="OH82" s="802"/>
      <c r="OI82" s="802"/>
      <c r="OJ82" s="802"/>
      <c r="OK82" s="802"/>
      <c r="OL82" s="802"/>
      <c r="OM82" s="802"/>
      <c r="ON82" s="802"/>
      <c r="OO82" s="802"/>
      <c r="OP82" s="802"/>
      <c r="OQ82" s="802"/>
      <c r="OR82" s="802"/>
      <c r="OS82" s="802"/>
      <c r="OT82" s="802"/>
      <c r="OU82" s="802"/>
      <c r="OV82" s="802"/>
      <c r="OW82" s="802"/>
      <c r="OX82" s="802"/>
      <c r="OY82" s="802"/>
      <c r="OZ82" s="802"/>
      <c r="PA82" s="802"/>
      <c r="PB82" s="802"/>
      <c r="PC82" s="802"/>
      <c r="PD82" s="802"/>
      <c r="PE82" s="802"/>
      <c r="PF82" s="802"/>
      <c r="PG82" s="802"/>
      <c r="PH82" s="802"/>
      <c r="PI82" s="802"/>
      <c r="PJ82" s="802"/>
      <c r="PK82" s="802"/>
      <c r="PL82" s="802"/>
      <c r="PM82" s="802"/>
      <c r="PN82" s="802"/>
      <c r="PO82" s="802"/>
      <c r="PP82" s="802"/>
      <c r="PQ82" s="802"/>
      <c r="PR82" s="802"/>
      <c r="PS82" s="802"/>
      <c r="PT82" s="802"/>
      <c r="PU82" s="802"/>
      <c r="PV82" s="802"/>
      <c r="PW82" s="802"/>
      <c r="PX82" s="802"/>
      <c r="PY82" s="802"/>
      <c r="PZ82" s="802"/>
      <c r="QA82" s="802"/>
      <c r="QB82" s="802"/>
      <c r="QC82" s="802"/>
      <c r="QD82" s="802"/>
      <c r="QE82" s="802"/>
      <c r="QF82" s="802"/>
      <c r="QG82" s="802"/>
      <c r="QH82" s="802"/>
      <c r="QI82" s="802"/>
      <c r="QJ82" s="802"/>
      <c r="QK82" s="802"/>
      <c r="QL82" s="802"/>
      <c r="QM82" s="802"/>
      <c r="QN82" s="802"/>
      <c r="QO82" s="802"/>
      <c r="QP82" s="802"/>
      <c r="QQ82" s="802"/>
      <c r="QR82" s="802"/>
      <c r="QS82" s="802"/>
      <c r="QT82" s="802"/>
      <c r="QU82" s="802"/>
      <c r="QV82" s="802"/>
      <c r="QW82" s="802"/>
      <c r="QX82" s="802"/>
      <c r="QY82" s="802"/>
      <c r="QZ82" s="802"/>
      <c r="RA82" s="802"/>
      <c r="RB82" s="802"/>
      <c r="RC82" s="802"/>
      <c r="RD82" s="802"/>
      <c r="RE82" s="802"/>
      <c r="RF82" s="802"/>
      <c r="RG82" s="802"/>
      <c r="RH82" s="802"/>
      <c r="RI82" s="802"/>
      <c r="RJ82" s="802"/>
      <c r="RK82" s="802"/>
      <c r="RL82" s="802"/>
      <c r="RM82" s="802"/>
      <c r="RN82" s="802"/>
      <c r="RO82" s="802"/>
      <c r="RP82" s="802"/>
      <c r="RQ82" s="802"/>
      <c r="RR82" s="802"/>
      <c r="RS82" s="802"/>
      <c r="RT82" s="802"/>
      <c r="RU82" s="802"/>
      <c r="RV82" s="802"/>
      <c r="RW82" s="802"/>
      <c r="RX82" s="802"/>
      <c r="RY82" s="802"/>
      <c r="RZ82" s="802"/>
      <c r="SA82" s="802"/>
      <c r="SB82" s="802"/>
      <c r="SC82" s="802"/>
      <c r="SD82" s="802"/>
      <c r="SE82" s="802"/>
      <c r="SF82" s="802"/>
      <c r="SG82" s="802"/>
      <c r="SH82" s="802"/>
      <c r="SI82" s="802"/>
      <c r="SJ82" s="802"/>
      <c r="SK82" s="802"/>
      <c r="SL82" s="802"/>
      <c r="SM82" s="802"/>
      <c r="SN82" s="802"/>
      <c r="SO82" s="802"/>
      <c r="SP82" s="802"/>
      <c r="SQ82" s="802"/>
      <c r="SR82" s="802"/>
      <c r="SS82" s="802"/>
      <c r="ST82" s="802"/>
      <c r="SU82" s="802"/>
      <c r="SV82" s="802"/>
      <c r="SW82" s="802"/>
      <c r="SX82" s="802"/>
      <c r="SY82" s="802"/>
      <c r="SZ82" s="802"/>
      <c r="TA82" s="802"/>
      <c r="TB82" s="802"/>
      <c r="TC82" s="802"/>
      <c r="TD82" s="802"/>
      <c r="TE82" s="802"/>
      <c r="TF82" s="802"/>
      <c r="TG82" s="802"/>
      <c r="TH82" s="802"/>
      <c r="TI82" s="802"/>
      <c r="TJ82" s="802"/>
      <c r="TK82" s="802"/>
      <c r="TL82" s="802"/>
      <c r="TM82" s="802"/>
      <c r="TN82" s="802"/>
      <c r="TO82" s="802"/>
      <c r="TP82" s="802"/>
      <c r="TQ82" s="802"/>
      <c r="TR82" s="802"/>
      <c r="TS82" s="802"/>
      <c r="TT82" s="802"/>
      <c r="TU82" s="802"/>
      <c r="TV82" s="802"/>
      <c r="TW82" s="802"/>
      <c r="TX82" s="802"/>
      <c r="TY82" s="802"/>
      <c r="TZ82" s="802"/>
      <c r="UA82" s="802"/>
      <c r="UB82" s="802"/>
      <c r="UC82" s="802"/>
      <c r="UD82" s="802"/>
      <c r="UE82" s="802"/>
      <c r="UF82" s="802"/>
      <c r="UG82" s="802"/>
      <c r="UH82" s="802"/>
      <c r="UI82" s="802"/>
      <c r="UJ82" s="802"/>
      <c r="UK82" s="802"/>
      <c r="UL82" s="802"/>
      <c r="UM82" s="802"/>
      <c r="UN82" s="802"/>
      <c r="UO82" s="802"/>
      <c r="UP82" s="802"/>
      <c r="UQ82" s="802"/>
      <c r="UR82" s="802"/>
      <c r="US82" s="802"/>
      <c r="UT82" s="802"/>
      <c r="UU82" s="802"/>
      <c r="UV82" s="802"/>
      <c r="UW82" s="802"/>
      <c r="UX82" s="802"/>
      <c r="UY82" s="802"/>
      <c r="UZ82" s="802"/>
      <c r="VA82" s="802"/>
      <c r="VB82" s="802"/>
      <c r="VC82" s="802"/>
      <c r="VD82" s="802"/>
      <c r="VE82" s="802"/>
      <c r="VF82" s="802"/>
      <c r="VG82" s="802"/>
      <c r="VH82" s="802"/>
      <c r="VI82" s="802"/>
      <c r="VJ82" s="802"/>
      <c r="VK82" s="802"/>
      <c r="VL82" s="802"/>
      <c r="VM82" s="802"/>
      <c r="VN82" s="802"/>
      <c r="VO82" s="802"/>
      <c r="VP82" s="802"/>
      <c r="VQ82" s="802"/>
      <c r="VR82" s="802"/>
      <c r="VS82" s="802"/>
      <c r="VT82" s="802"/>
      <c r="VU82" s="802"/>
      <c r="VV82" s="802"/>
      <c r="VW82" s="802"/>
      <c r="VX82" s="802"/>
      <c r="VY82" s="802"/>
      <c r="VZ82" s="802"/>
      <c r="WA82" s="802"/>
      <c r="WB82" s="802"/>
      <c r="WC82" s="802"/>
      <c r="WD82" s="802"/>
      <c r="WE82" s="802"/>
      <c r="WF82" s="802"/>
      <c r="WG82" s="802"/>
      <c r="WH82" s="802"/>
      <c r="WI82" s="802"/>
      <c r="WJ82" s="802"/>
      <c r="WK82" s="802"/>
      <c r="WL82" s="802"/>
      <c r="WM82" s="802"/>
      <c r="WN82" s="802"/>
      <c r="WO82" s="802"/>
      <c r="WP82" s="802"/>
      <c r="WQ82" s="802"/>
      <c r="WR82" s="802"/>
      <c r="WS82" s="802"/>
      <c r="WT82" s="802"/>
      <c r="WU82" s="802"/>
      <c r="WV82" s="802"/>
      <c r="WW82" s="802"/>
      <c r="WX82" s="802"/>
      <c r="WY82" s="802"/>
      <c r="WZ82" s="802"/>
      <c r="XA82" s="802"/>
      <c r="XB82" s="802"/>
      <c r="XC82" s="802"/>
      <c r="XD82" s="802"/>
      <c r="XE82" s="802"/>
      <c r="XF82" s="802"/>
      <c r="XG82" s="802"/>
      <c r="XH82" s="802"/>
      <c r="XI82" s="802"/>
      <c r="XJ82" s="802"/>
      <c r="XK82" s="802"/>
      <c r="XL82" s="802"/>
      <c r="XM82" s="802"/>
      <c r="XN82" s="802"/>
      <c r="XO82" s="802"/>
      <c r="XP82" s="802"/>
      <c r="XQ82" s="802"/>
      <c r="XR82" s="802"/>
      <c r="XS82" s="802"/>
      <c r="XT82" s="802"/>
      <c r="XU82" s="802"/>
      <c r="XV82" s="802"/>
      <c r="XW82" s="802"/>
      <c r="XX82" s="802"/>
      <c r="XY82" s="802"/>
      <c r="XZ82" s="802"/>
      <c r="YA82" s="802"/>
      <c r="YB82" s="802"/>
      <c r="YC82" s="802"/>
      <c r="YD82" s="802"/>
      <c r="YE82" s="802"/>
      <c r="YF82" s="802"/>
      <c r="YG82" s="802"/>
      <c r="YH82" s="802"/>
      <c r="YI82" s="802"/>
      <c r="YJ82" s="802"/>
      <c r="YK82" s="802"/>
      <c r="YL82" s="802"/>
      <c r="YM82" s="802"/>
      <c r="YN82" s="802"/>
      <c r="YO82" s="802"/>
      <c r="YP82" s="802"/>
      <c r="YQ82" s="802"/>
      <c r="YR82" s="802"/>
      <c r="YS82" s="802"/>
      <c r="YT82" s="802"/>
      <c r="YU82" s="802"/>
      <c r="YV82" s="802"/>
      <c r="YW82" s="802"/>
      <c r="YX82" s="802"/>
      <c r="YY82" s="802"/>
      <c r="YZ82" s="802"/>
      <c r="ZA82" s="802"/>
      <c r="ZB82" s="802"/>
      <c r="ZC82" s="802"/>
      <c r="ZD82" s="802"/>
      <c r="ZE82" s="802"/>
      <c r="ZF82" s="802"/>
      <c r="ZG82" s="802"/>
      <c r="ZH82" s="802"/>
      <c r="ZI82" s="802"/>
      <c r="ZJ82" s="802"/>
      <c r="ZK82" s="802"/>
      <c r="ZL82" s="802"/>
      <c r="ZM82" s="802"/>
      <c r="ZN82" s="802"/>
      <c r="ZO82" s="802"/>
      <c r="ZP82" s="802"/>
      <c r="ZQ82" s="802"/>
      <c r="ZR82" s="802"/>
      <c r="ZS82" s="802"/>
      <c r="ZT82" s="802"/>
      <c r="ZU82" s="802"/>
      <c r="ZV82" s="802"/>
      <c r="ZW82" s="802"/>
      <c r="ZX82" s="802"/>
      <c r="ZY82" s="802"/>
      <c r="ZZ82" s="802"/>
      <c r="AAA82" s="802"/>
      <c r="AAB82" s="802"/>
      <c r="AAC82" s="802"/>
      <c r="AAD82" s="802"/>
      <c r="AAE82" s="802"/>
      <c r="AAF82" s="802"/>
      <c r="AAG82" s="802"/>
      <c r="AAH82" s="802"/>
      <c r="AAI82" s="802"/>
      <c r="AAJ82" s="802"/>
      <c r="AAK82" s="802"/>
      <c r="AAL82" s="802"/>
      <c r="AAM82" s="802"/>
      <c r="AAN82" s="802"/>
      <c r="AAO82" s="802"/>
      <c r="AAP82" s="802"/>
      <c r="AAQ82" s="802"/>
      <c r="AAR82" s="802"/>
      <c r="AAS82" s="802"/>
      <c r="AAT82" s="802"/>
      <c r="AAU82" s="802"/>
      <c r="AAV82" s="802"/>
      <c r="AAW82" s="802"/>
      <c r="AAX82" s="802"/>
      <c r="AAY82" s="802"/>
      <c r="AAZ82" s="802"/>
      <c r="ABA82" s="802"/>
      <c r="ABB82" s="802"/>
      <c r="ABC82" s="802"/>
      <c r="ABD82" s="802"/>
      <c r="ABE82" s="802"/>
      <c r="ABF82" s="802"/>
      <c r="ABG82" s="802"/>
      <c r="ABH82" s="802"/>
      <c r="ABI82" s="802"/>
      <c r="ABJ82" s="802"/>
      <c r="ABK82" s="802"/>
      <c r="ABL82" s="802"/>
      <c r="ABM82" s="802"/>
      <c r="ABN82" s="802"/>
      <c r="ABO82" s="802"/>
      <c r="ABP82" s="802"/>
      <c r="ABQ82" s="802"/>
      <c r="ABR82" s="802"/>
      <c r="ABS82" s="802"/>
      <c r="ABT82" s="802"/>
      <c r="ABU82" s="802"/>
      <c r="ABV82" s="802"/>
      <c r="ABW82" s="802"/>
      <c r="ABX82" s="802"/>
      <c r="ABY82" s="802"/>
      <c r="ABZ82" s="802"/>
      <c r="ACA82" s="802"/>
      <c r="ACB82" s="802"/>
      <c r="ACC82" s="802"/>
      <c r="ACD82" s="802"/>
      <c r="ACE82" s="802"/>
      <c r="ACF82" s="802"/>
      <c r="ACG82" s="802"/>
      <c r="ACH82" s="802"/>
      <c r="ACI82" s="802"/>
      <c r="ACJ82" s="802"/>
      <c r="ACK82" s="802"/>
      <c r="ACL82" s="802"/>
      <c r="ACM82" s="802"/>
      <c r="ACN82" s="802"/>
      <c r="ACO82" s="802"/>
      <c r="ACP82" s="802"/>
      <c r="ACQ82" s="802"/>
      <c r="ACR82" s="802"/>
      <c r="ACS82" s="802"/>
      <c r="ACT82" s="802"/>
      <c r="ACU82" s="802"/>
      <c r="ACV82" s="802"/>
      <c r="ACW82" s="802"/>
      <c r="ACX82" s="802"/>
      <c r="ACY82" s="802"/>
      <c r="ACZ82" s="802"/>
      <c r="ADA82" s="802"/>
      <c r="ADB82" s="802"/>
      <c r="ADC82" s="802"/>
      <c r="ADD82" s="802"/>
      <c r="ADE82" s="802"/>
      <c r="ADF82" s="802"/>
      <c r="ADG82" s="802"/>
      <c r="ADH82" s="802"/>
      <c r="ADI82" s="802"/>
      <c r="ADJ82" s="802"/>
      <c r="ADK82" s="802"/>
      <c r="ADL82" s="802"/>
      <c r="ADM82" s="802"/>
      <c r="ADN82" s="802"/>
      <c r="ADO82" s="802"/>
      <c r="ADP82" s="802"/>
      <c r="ADQ82" s="802"/>
      <c r="ADR82" s="802"/>
      <c r="ADS82" s="802"/>
      <c r="ADT82" s="802"/>
      <c r="ADU82" s="802"/>
      <c r="ADV82" s="802"/>
      <c r="ADW82" s="802"/>
      <c r="ADX82" s="802"/>
      <c r="ADY82" s="802"/>
      <c r="ADZ82" s="802"/>
      <c r="AEA82" s="802"/>
      <c r="AEB82" s="802"/>
      <c r="AEC82" s="802"/>
      <c r="AED82" s="802"/>
      <c r="AEE82" s="802"/>
      <c r="AEF82" s="802"/>
      <c r="AEG82" s="802"/>
      <c r="AEH82" s="802"/>
      <c r="AEI82" s="802"/>
      <c r="AEJ82" s="802"/>
      <c r="AEK82" s="802"/>
      <c r="AEL82" s="802"/>
      <c r="AEM82" s="802"/>
      <c r="AEN82" s="802"/>
      <c r="AEO82" s="802"/>
      <c r="AEP82" s="802"/>
      <c r="AEQ82" s="802"/>
      <c r="AER82" s="802"/>
      <c r="AES82" s="802"/>
      <c r="AET82" s="802"/>
      <c r="AEU82" s="802"/>
      <c r="AEV82" s="802"/>
      <c r="AEW82" s="802"/>
      <c r="AEX82" s="802"/>
      <c r="AEY82" s="802"/>
      <c r="AEZ82" s="802"/>
      <c r="AFA82" s="802"/>
      <c r="AFB82" s="802"/>
      <c r="AFC82" s="802"/>
      <c r="AFD82" s="802"/>
      <c r="AFE82" s="802"/>
      <c r="AFF82" s="802"/>
      <c r="AFG82" s="802"/>
      <c r="AFH82" s="802"/>
      <c r="AFI82" s="802"/>
      <c r="AFJ82" s="802"/>
      <c r="AFK82" s="802"/>
      <c r="AFL82" s="802"/>
      <c r="AFM82" s="802"/>
      <c r="AFN82" s="802"/>
      <c r="AFO82" s="802"/>
      <c r="AFP82" s="802"/>
      <c r="AFQ82" s="802"/>
      <c r="AFR82" s="802"/>
      <c r="AFS82" s="802"/>
      <c r="AFT82" s="802"/>
      <c r="AFU82" s="802"/>
      <c r="AFV82" s="802"/>
      <c r="AFW82" s="802"/>
      <c r="AFX82" s="802"/>
      <c r="AFY82" s="802"/>
      <c r="AFZ82" s="802"/>
      <c r="AGA82" s="802"/>
      <c r="AGB82" s="802"/>
      <c r="AGC82" s="802"/>
      <c r="AGD82" s="802"/>
      <c r="AGE82" s="802"/>
      <c r="AGF82" s="802"/>
      <c r="AGG82" s="802"/>
      <c r="AGH82" s="802"/>
      <c r="AGI82" s="802"/>
      <c r="AGJ82" s="802"/>
      <c r="AGK82" s="802"/>
      <c r="AGL82" s="802"/>
      <c r="AGM82" s="802"/>
      <c r="AGN82" s="802"/>
      <c r="AGO82" s="802"/>
      <c r="AGP82" s="802"/>
      <c r="AGQ82" s="802"/>
      <c r="AGR82" s="802"/>
      <c r="AGS82" s="802"/>
      <c r="AGT82" s="802"/>
      <c r="AGU82" s="802"/>
      <c r="AGV82" s="802"/>
      <c r="AGW82" s="802"/>
      <c r="AGX82" s="802"/>
      <c r="AGY82" s="802"/>
      <c r="AGZ82" s="802"/>
      <c r="AHA82" s="802"/>
      <c r="AHB82" s="802"/>
      <c r="AHC82" s="802"/>
      <c r="AHD82" s="802"/>
      <c r="AHE82" s="802"/>
      <c r="AHF82" s="802"/>
      <c r="AHG82" s="802"/>
      <c r="AHH82" s="802"/>
      <c r="AHI82" s="802"/>
      <c r="AHJ82" s="802"/>
      <c r="AHK82" s="802"/>
      <c r="AHL82" s="802"/>
      <c r="AHM82" s="802"/>
      <c r="AHN82" s="802"/>
      <c r="AHO82" s="802"/>
      <c r="AHP82" s="802"/>
      <c r="AHQ82" s="802"/>
      <c r="AHR82" s="802"/>
      <c r="AHS82" s="802"/>
      <c r="AHT82" s="802"/>
      <c r="AHU82" s="802"/>
      <c r="AHV82" s="802"/>
      <c r="AHW82" s="802"/>
      <c r="AHX82" s="802"/>
      <c r="AHY82" s="802"/>
      <c r="AHZ82" s="802"/>
      <c r="AIA82" s="802"/>
      <c r="AIB82" s="802"/>
      <c r="AIC82" s="802"/>
      <c r="AID82" s="802"/>
      <c r="AIE82" s="802"/>
      <c r="AIF82" s="802"/>
      <c r="AIG82" s="802"/>
      <c r="AIH82" s="802"/>
      <c r="AII82" s="802"/>
      <c r="AIJ82" s="802"/>
      <c r="AQE82" s="802"/>
      <c r="AQF82" s="802"/>
      <c r="AQG82" s="802"/>
      <c r="AQH82" s="802"/>
      <c r="AQI82" s="802"/>
      <c r="AQJ82" s="802"/>
      <c r="AQK82" s="802"/>
      <c r="AQL82" s="802"/>
      <c r="AQM82" s="802"/>
      <c r="AQN82" s="802"/>
      <c r="AQO82" s="802"/>
      <c r="AQP82" s="802"/>
      <c r="AQQ82" s="802"/>
      <c r="AQR82" s="802"/>
      <c r="AQS82" s="802"/>
      <c r="AQT82" s="802"/>
      <c r="AQU82" s="802"/>
      <c r="AQV82" s="802"/>
      <c r="AQW82" s="802"/>
      <c r="AQX82" s="802"/>
      <c r="AQY82" s="802"/>
      <c r="AQZ82" s="802"/>
      <c r="ARA82" s="802"/>
      <c r="ARB82" s="802"/>
      <c r="ARC82" s="802"/>
      <c r="ARD82" s="802"/>
      <c r="ARE82" s="802"/>
      <c r="ARF82" s="802"/>
      <c r="ARG82" s="802"/>
      <c r="ARH82" s="802"/>
      <c r="ARI82" s="802"/>
      <c r="ARJ82" s="802"/>
      <c r="ARK82" s="802"/>
      <c r="ARL82" s="802"/>
      <c r="ARM82" s="802"/>
      <c r="ARN82" s="802"/>
      <c r="ARO82" s="802"/>
      <c r="ARP82" s="802"/>
      <c r="ARQ82" s="802"/>
      <c r="ARR82" s="802"/>
      <c r="ARS82" s="802"/>
      <c r="ART82" s="802"/>
      <c r="ARU82" s="802"/>
      <c r="ARV82" s="802"/>
      <c r="ARW82" s="802"/>
      <c r="ARX82" s="802"/>
      <c r="ARY82" s="802"/>
      <c r="ARZ82" s="802"/>
      <c r="ASA82" s="802"/>
      <c r="ASB82" s="802"/>
      <c r="ASC82" s="802"/>
      <c r="ASD82" s="802"/>
      <c r="ASE82" s="802"/>
      <c r="ASF82" s="802"/>
      <c r="ASG82" s="802"/>
      <c r="ASH82" s="802"/>
      <c r="ASI82" s="802"/>
      <c r="ASJ82" s="802"/>
      <c r="ASK82" s="802"/>
      <c r="ASL82" s="802"/>
      <c r="ATP82" s="802"/>
      <c r="ATQ82" s="802"/>
      <c r="ATR82" s="802"/>
      <c r="ATS82" s="802"/>
      <c r="ATT82" s="802"/>
      <c r="ATU82" s="802"/>
      <c r="ATV82" s="802"/>
      <c r="ATW82" s="802"/>
      <c r="ATX82" s="802"/>
      <c r="ATY82" s="802"/>
      <c r="ATZ82" s="802"/>
      <c r="AUA82" s="802"/>
      <c r="AUB82" s="802"/>
      <c r="AUC82" s="802"/>
      <c r="AUD82" s="802"/>
      <c r="AUE82" s="802"/>
      <c r="AUF82" s="802"/>
      <c r="AUG82" s="802"/>
      <c r="AUH82" s="802"/>
      <c r="AUI82" s="802"/>
      <c r="AUJ82" s="802"/>
      <c r="AUK82" s="802"/>
      <c r="AUL82" s="802"/>
      <c r="AUM82" s="802"/>
      <c r="AUN82" s="802"/>
      <c r="AUO82" s="802"/>
      <c r="AUP82" s="801"/>
      <c r="AUQ82" s="802"/>
      <c r="AUR82" s="801"/>
      <c r="AUS82" s="802"/>
      <c r="AUT82" s="801"/>
      <c r="AUU82" s="802"/>
      <c r="AUV82" s="802"/>
      <c r="AUW82" s="802"/>
      <c r="AUX82" s="802"/>
      <c r="AUY82" s="802"/>
      <c r="AUZ82" s="802"/>
      <c r="AVA82" s="802"/>
      <c r="AVB82" s="802"/>
      <c r="AVC82" s="802"/>
      <c r="AVD82" s="802"/>
      <c r="AVE82" s="802"/>
      <c r="AVF82" s="802"/>
      <c r="AVG82" s="802"/>
      <c r="AVH82" s="802"/>
      <c r="AVI82" s="802"/>
      <c r="AVJ82" s="808"/>
      <c r="AVK82" s="808"/>
      <c r="AVL82" s="808"/>
      <c r="AVM82" s="808"/>
      <c r="AVN82" s="808"/>
      <c r="AVO82" s="808"/>
      <c r="AVP82" s="808"/>
      <c r="AVQ82" s="808"/>
      <c r="AVR82" s="808"/>
      <c r="AVS82" s="808"/>
      <c r="AVT82" s="808"/>
      <c r="AVU82" s="809"/>
      <c r="AVV82" s="809"/>
      <c r="AVW82" s="809"/>
      <c r="AVX82" s="809"/>
      <c r="AVY82" s="809"/>
      <c r="AVZ82" s="809"/>
      <c r="AWA82" s="809"/>
      <c r="AWB82" s="809"/>
      <c r="AWC82" s="809"/>
      <c r="AWD82" s="809"/>
      <c r="AWE82" s="809"/>
      <c r="AWF82" s="809"/>
      <c r="AWG82" s="809"/>
      <c r="AWH82" s="809"/>
      <c r="AWI82" s="809"/>
      <c r="AWJ82" s="809"/>
      <c r="AWK82" s="809"/>
      <c r="AWL82" s="809"/>
      <c r="AWM82" s="809"/>
      <c r="AWN82" s="809"/>
      <c r="AWO82" s="809"/>
      <c r="AWP82" s="809"/>
      <c r="AWQ82" s="809"/>
      <c r="AWR82" s="808"/>
      <c r="AWS82" s="761"/>
      <c r="AWT82" s="808"/>
      <c r="AWU82" s="809"/>
      <c r="AWV82" s="809"/>
      <c r="AWW82" s="809"/>
      <c r="AWX82" s="809"/>
      <c r="AWY82" s="809"/>
      <c r="AWZ82" s="809"/>
      <c r="AXA82" s="809"/>
      <c r="AXB82" s="809"/>
      <c r="AXC82" s="809"/>
      <c r="AXD82" s="809"/>
      <c r="AXE82" s="809"/>
      <c r="AXF82" s="809"/>
      <c r="AXG82" s="809"/>
      <c r="AXH82" s="809"/>
      <c r="AXI82" s="809"/>
      <c r="AXJ82" s="809"/>
      <c r="AXK82" s="809"/>
      <c r="AXL82" s="809"/>
      <c r="AXM82" s="809"/>
      <c r="AXN82" s="809"/>
      <c r="AXO82" s="809"/>
      <c r="AXP82" s="809"/>
      <c r="AXQ82" s="809"/>
      <c r="AXR82" s="809"/>
      <c r="AXS82" s="809"/>
      <c r="AXT82" s="809"/>
      <c r="AXU82" s="809"/>
      <c r="AXV82" s="809"/>
      <c r="AXW82" s="809"/>
      <c r="AXX82" s="809"/>
      <c r="AXY82" s="809"/>
      <c r="AXZ82" s="809"/>
      <c r="AYA82" s="809"/>
      <c r="AYB82" s="809"/>
      <c r="AYC82" s="809"/>
      <c r="AYD82" s="808"/>
      <c r="AYE82" s="808"/>
      <c r="AYF82" s="809"/>
      <c r="AYG82" s="808"/>
      <c r="AYH82" s="810"/>
      <c r="AYI82" s="810"/>
      <c r="AYJ82" s="810"/>
      <c r="AYK82" s="810"/>
      <c r="AYL82" s="810"/>
      <c r="AYM82" s="810"/>
      <c r="AYN82" s="810"/>
      <c r="AYO82" s="810"/>
      <c r="AYP82" s="810"/>
      <c r="AYQ82" s="810"/>
      <c r="AYR82" s="810"/>
      <c r="AYS82" s="810"/>
      <c r="AYT82" s="810"/>
      <c r="AYU82" s="810"/>
      <c r="AYV82" s="810"/>
      <c r="AYW82" s="810"/>
      <c r="AYX82" s="810"/>
      <c r="AYY82" s="810"/>
      <c r="AYZ82" s="810"/>
      <c r="AZA82" s="810"/>
      <c r="AZB82" s="810"/>
      <c r="AZC82" s="810"/>
      <c r="AZD82" s="810"/>
      <c r="AZE82" s="810"/>
      <c r="AZF82" s="810"/>
      <c r="AZG82" s="810"/>
      <c r="AZH82" s="810"/>
      <c r="AZI82" s="810"/>
      <c r="AZJ82" s="810"/>
      <c r="AZK82" s="810"/>
      <c r="AZL82" s="810"/>
      <c r="AZM82" s="810"/>
      <c r="AZN82" s="810"/>
      <c r="AZO82" s="810"/>
      <c r="AZP82" s="809"/>
      <c r="AZQ82" s="802"/>
      <c r="AZR82" s="802"/>
      <c r="AZS82" s="802"/>
    </row>
    <row r="83" spans="45:920 1123:1371" s="793" customFormat="1" ht="13.5">
      <c r="AS83" s="802"/>
      <c r="AT83" s="802"/>
      <c r="AU83" s="802"/>
      <c r="AV83" s="802"/>
      <c r="AW83" s="802"/>
      <c r="AX83" s="802"/>
      <c r="AY83" s="802"/>
      <c r="AZ83" s="802"/>
      <c r="BA83" s="802"/>
      <c r="BB83" s="802"/>
      <c r="BC83" s="802"/>
      <c r="BD83" s="802"/>
      <c r="BE83" s="802"/>
      <c r="BF83" s="802"/>
      <c r="BG83" s="802"/>
      <c r="BH83" s="802"/>
      <c r="BI83" s="802"/>
      <c r="BJ83" s="802"/>
      <c r="BK83" s="802"/>
      <c r="BL83" s="802"/>
      <c r="BM83" s="802"/>
      <c r="BN83" s="802"/>
      <c r="BO83" s="802"/>
      <c r="BP83" s="802"/>
      <c r="BQ83" s="802"/>
      <c r="BR83" s="802"/>
      <c r="BS83" s="802"/>
      <c r="BT83" s="802"/>
      <c r="BU83" s="802"/>
      <c r="BV83" s="802"/>
      <c r="BW83" s="802"/>
      <c r="BX83" s="802"/>
      <c r="BY83" s="802"/>
      <c r="BZ83" s="802"/>
      <c r="CA83" s="802"/>
      <c r="CB83" s="802"/>
      <c r="CC83" s="802"/>
      <c r="CD83" s="802"/>
      <c r="CE83" s="802"/>
      <c r="CF83" s="802"/>
      <c r="CG83" s="802"/>
      <c r="CH83" s="802"/>
      <c r="CI83" s="802"/>
      <c r="CJ83" s="802"/>
      <c r="CK83" s="802"/>
      <c r="CL83" s="802"/>
      <c r="CM83" s="802"/>
      <c r="CN83" s="802"/>
      <c r="CO83" s="802"/>
      <c r="CP83" s="802"/>
      <c r="CQ83" s="802"/>
      <c r="CR83" s="802"/>
      <c r="CS83" s="802"/>
      <c r="CT83" s="802"/>
      <c r="CU83" s="802"/>
      <c r="CV83" s="802"/>
      <c r="CW83" s="802"/>
      <c r="CX83" s="802"/>
      <c r="CY83" s="802"/>
      <c r="CZ83" s="802"/>
      <c r="DA83" s="802"/>
      <c r="DB83" s="802"/>
      <c r="DC83" s="802"/>
      <c r="DD83" s="802"/>
      <c r="DE83" s="802"/>
      <c r="DF83" s="802"/>
      <c r="DG83" s="802"/>
      <c r="DH83" s="802"/>
      <c r="DI83" s="802"/>
      <c r="DJ83" s="802"/>
      <c r="DK83" s="802"/>
      <c r="DL83" s="802"/>
      <c r="DM83" s="802"/>
      <c r="DN83" s="802"/>
      <c r="DO83" s="802"/>
      <c r="DP83" s="802"/>
      <c r="DQ83" s="802"/>
      <c r="DR83" s="802"/>
      <c r="DS83" s="802"/>
      <c r="DT83" s="802"/>
      <c r="DU83" s="802"/>
      <c r="DV83" s="802"/>
      <c r="DW83" s="802"/>
      <c r="DX83" s="802"/>
      <c r="DY83" s="802"/>
      <c r="DZ83" s="802"/>
      <c r="EA83" s="802"/>
      <c r="EB83" s="802"/>
      <c r="EC83" s="802"/>
      <c r="ED83" s="802"/>
      <c r="EE83" s="802"/>
      <c r="EF83" s="802"/>
      <c r="EG83" s="802"/>
      <c r="EH83" s="802"/>
      <c r="EI83" s="802"/>
      <c r="EJ83" s="802"/>
      <c r="EK83" s="802"/>
      <c r="EL83" s="802"/>
      <c r="EM83" s="802"/>
      <c r="EN83" s="802"/>
      <c r="EO83" s="802"/>
      <c r="EP83" s="802"/>
      <c r="EQ83" s="802"/>
      <c r="ER83" s="802"/>
      <c r="ES83" s="802"/>
      <c r="ET83" s="802"/>
      <c r="EU83" s="802"/>
      <c r="EV83" s="802"/>
      <c r="EW83" s="802"/>
      <c r="EX83" s="802"/>
      <c r="EY83" s="802"/>
      <c r="EZ83" s="802"/>
      <c r="FA83" s="802"/>
      <c r="FB83" s="802"/>
      <c r="FC83" s="802"/>
      <c r="FD83" s="802"/>
      <c r="FE83" s="802"/>
      <c r="FF83" s="802"/>
      <c r="FG83" s="802"/>
      <c r="FH83" s="802"/>
      <c r="FI83" s="802"/>
      <c r="FJ83" s="802"/>
      <c r="FK83" s="802"/>
      <c r="FL83" s="802"/>
      <c r="FM83" s="802"/>
      <c r="FN83" s="802"/>
      <c r="FO83" s="802"/>
      <c r="FP83" s="802"/>
      <c r="FQ83" s="802"/>
      <c r="FR83" s="802"/>
      <c r="FS83" s="802"/>
      <c r="FT83" s="802"/>
      <c r="FU83" s="802"/>
      <c r="FV83" s="802"/>
      <c r="FW83" s="802"/>
      <c r="FX83" s="802"/>
      <c r="FY83" s="802"/>
      <c r="FZ83" s="802"/>
      <c r="GA83" s="802"/>
      <c r="GB83" s="802"/>
      <c r="GC83" s="802"/>
      <c r="GD83" s="802"/>
      <c r="GE83" s="802"/>
      <c r="GF83" s="802"/>
      <c r="GG83" s="802"/>
      <c r="GH83" s="802"/>
      <c r="GI83" s="802"/>
      <c r="GJ83" s="802"/>
      <c r="GK83" s="802"/>
      <c r="GL83" s="802"/>
      <c r="GM83" s="802"/>
      <c r="GN83" s="802"/>
      <c r="GO83" s="802"/>
      <c r="GP83" s="802"/>
      <c r="GQ83" s="802"/>
      <c r="GR83" s="802"/>
      <c r="GS83" s="802"/>
      <c r="GT83" s="802"/>
      <c r="GU83" s="802"/>
      <c r="GV83" s="802"/>
      <c r="GW83" s="802"/>
      <c r="GX83" s="802"/>
      <c r="GY83" s="802"/>
      <c r="GZ83" s="802"/>
      <c r="HA83" s="802"/>
      <c r="HB83" s="802"/>
      <c r="HC83" s="802"/>
      <c r="HD83" s="802"/>
      <c r="HE83" s="802"/>
      <c r="HF83" s="802"/>
      <c r="HG83" s="802"/>
      <c r="HH83" s="802"/>
      <c r="HI83" s="802"/>
      <c r="HJ83" s="802"/>
      <c r="HK83" s="802"/>
      <c r="HL83" s="802"/>
      <c r="HM83" s="802"/>
      <c r="HN83" s="802"/>
      <c r="HO83" s="802"/>
      <c r="HP83" s="802"/>
      <c r="HQ83" s="802"/>
      <c r="HR83" s="802"/>
      <c r="HS83" s="802"/>
      <c r="HT83" s="802"/>
      <c r="HU83" s="802"/>
      <c r="HV83" s="802"/>
      <c r="HW83" s="802"/>
      <c r="HX83" s="802"/>
      <c r="HY83" s="802"/>
      <c r="HZ83" s="802"/>
      <c r="IA83" s="802"/>
      <c r="IB83" s="802"/>
      <c r="IC83" s="802"/>
      <c r="ID83" s="802"/>
      <c r="IE83" s="802"/>
      <c r="IF83" s="802"/>
      <c r="IG83" s="802"/>
      <c r="IH83" s="802"/>
      <c r="II83" s="802"/>
      <c r="IJ83" s="802"/>
      <c r="IK83" s="802"/>
      <c r="IL83" s="802"/>
      <c r="IM83" s="802"/>
      <c r="IN83" s="802"/>
      <c r="IO83" s="802"/>
      <c r="IP83" s="802"/>
      <c r="IQ83" s="802"/>
      <c r="IR83" s="802"/>
      <c r="IS83" s="802"/>
      <c r="IT83" s="802"/>
      <c r="IU83" s="802"/>
      <c r="IV83" s="802"/>
      <c r="IW83" s="802"/>
      <c r="IX83" s="802"/>
      <c r="IY83" s="802"/>
      <c r="IZ83" s="802"/>
      <c r="JA83" s="802"/>
      <c r="JB83" s="802"/>
      <c r="JC83" s="802"/>
      <c r="JD83" s="802"/>
      <c r="JE83" s="802"/>
      <c r="JF83" s="802"/>
      <c r="JG83" s="802"/>
      <c r="JH83" s="802"/>
      <c r="JI83" s="802"/>
      <c r="JJ83" s="802"/>
      <c r="JK83" s="802"/>
      <c r="JL83" s="802"/>
      <c r="JM83" s="802"/>
      <c r="JN83" s="802"/>
      <c r="JO83" s="802"/>
      <c r="JP83" s="802"/>
      <c r="JQ83" s="802"/>
      <c r="JR83" s="802"/>
      <c r="JS83" s="802"/>
      <c r="JT83" s="802"/>
      <c r="JU83" s="802"/>
      <c r="JV83" s="802"/>
      <c r="JW83" s="802"/>
      <c r="JX83" s="802"/>
      <c r="JY83" s="802"/>
      <c r="JZ83" s="802"/>
      <c r="KA83" s="802"/>
      <c r="KB83" s="802"/>
      <c r="KC83" s="802"/>
      <c r="KD83" s="802"/>
      <c r="KE83" s="802"/>
      <c r="KF83" s="802"/>
      <c r="KG83" s="802"/>
      <c r="KH83" s="802"/>
      <c r="KI83" s="802"/>
      <c r="KJ83" s="802"/>
      <c r="KK83" s="802"/>
      <c r="KL83" s="802"/>
      <c r="KM83" s="802"/>
      <c r="KN83" s="802"/>
      <c r="KO83" s="802"/>
      <c r="KP83" s="802"/>
      <c r="KQ83" s="802"/>
      <c r="KR83" s="802"/>
      <c r="KS83" s="802"/>
      <c r="KT83" s="802"/>
      <c r="KU83" s="802"/>
      <c r="KV83" s="802"/>
      <c r="KW83" s="802"/>
      <c r="KX83" s="802"/>
      <c r="KY83" s="802"/>
      <c r="KZ83" s="802"/>
      <c r="LA83" s="802"/>
      <c r="LB83" s="802"/>
      <c r="LC83" s="802"/>
      <c r="LD83" s="802"/>
      <c r="LE83" s="802"/>
      <c r="LF83" s="802"/>
      <c r="LG83" s="802"/>
      <c r="LH83" s="802"/>
      <c r="LI83" s="802"/>
      <c r="LJ83" s="802"/>
      <c r="LK83" s="802"/>
      <c r="LL83" s="802"/>
      <c r="LM83" s="802"/>
      <c r="LN83" s="802"/>
      <c r="LO83" s="802"/>
      <c r="LP83" s="802"/>
      <c r="LQ83" s="802"/>
      <c r="LR83" s="802"/>
      <c r="LS83" s="802"/>
      <c r="LT83" s="802"/>
      <c r="LU83" s="802"/>
      <c r="LV83" s="802"/>
      <c r="LW83" s="802"/>
      <c r="LX83" s="802"/>
      <c r="LY83" s="802"/>
      <c r="LZ83" s="802"/>
      <c r="MA83" s="802"/>
      <c r="MB83" s="802"/>
      <c r="MC83" s="802"/>
      <c r="MD83" s="802"/>
      <c r="ME83" s="802"/>
      <c r="MF83" s="802"/>
      <c r="MG83" s="802"/>
      <c r="MH83" s="802"/>
      <c r="MI83" s="802"/>
      <c r="MJ83" s="802"/>
      <c r="MK83" s="802"/>
      <c r="ML83" s="802"/>
      <c r="MM83" s="802"/>
      <c r="MN83" s="802"/>
      <c r="MO83" s="802"/>
      <c r="MP83" s="802"/>
      <c r="MQ83" s="802"/>
      <c r="MR83" s="802"/>
      <c r="MS83" s="802"/>
      <c r="MT83" s="802"/>
      <c r="MU83" s="802"/>
      <c r="MV83" s="802"/>
      <c r="MW83" s="802"/>
      <c r="MX83" s="802"/>
      <c r="MY83" s="802"/>
      <c r="MZ83" s="802"/>
      <c r="NA83" s="802"/>
      <c r="NB83" s="802"/>
      <c r="NC83" s="802"/>
      <c r="ND83" s="802"/>
      <c r="NE83" s="802"/>
      <c r="NF83" s="802"/>
      <c r="NG83" s="802"/>
      <c r="NH83" s="802"/>
      <c r="NI83" s="802"/>
      <c r="NJ83" s="802"/>
      <c r="NK83" s="802"/>
      <c r="NL83" s="802"/>
      <c r="NM83" s="802"/>
      <c r="NN83" s="802"/>
      <c r="NO83" s="802"/>
      <c r="NP83" s="802"/>
      <c r="NQ83" s="802"/>
      <c r="NR83" s="802"/>
      <c r="NS83" s="802"/>
      <c r="NT83" s="802"/>
      <c r="NU83" s="802"/>
      <c r="NV83" s="802"/>
      <c r="NW83" s="802"/>
      <c r="NX83" s="802"/>
      <c r="NY83" s="802"/>
      <c r="NZ83" s="802"/>
      <c r="OA83" s="802"/>
      <c r="OB83" s="802"/>
      <c r="OC83" s="802"/>
      <c r="OD83" s="802"/>
      <c r="OE83" s="802"/>
      <c r="OF83" s="802"/>
      <c r="OG83" s="802"/>
      <c r="OH83" s="802"/>
      <c r="OI83" s="802"/>
      <c r="OJ83" s="802"/>
      <c r="OK83" s="802"/>
      <c r="OL83" s="802"/>
      <c r="OM83" s="802"/>
      <c r="ON83" s="802"/>
      <c r="OO83" s="802"/>
      <c r="OP83" s="802"/>
      <c r="OQ83" s="802"/>
      <c r="OR83" s="802"/>
      <c r="OS83" s="802"/>
      <c r="OT83" s="802"/>
      <c r="OU83" s="802"/>
      <c r="OV83" s="802"/>
      <c r="OW83" s="802"/>
      <c r="OX83" s="802"/>
      <c r="OY83" s="802"/>
      <c r="OZ83" s="802"/>
      <c r="PA83" s="802"/>
      <c r="PB83" s="802"/>
      <c r="PC83" s="802"/>
      <c r="PD83" s="802"/>
      <c r="PE83" s="802"/>
      <c r="PF83" s="802"/>
      <c r="PG83" s="802"/>
      <c r="PH83" s="802"/>
      <c r="PI83" s="802"/>
      <c r="PJ83" s="802"/>
      <c r="PK83" s="802"/>
      <c r="PL83" s="802"/>
      <c r="PM83" s="802"/>
      <c r="PN83" s="802"/>
      <c r="PO83" s="802"/>
      <c r="PP83" s="802"/>
      <c r="PQ83" s="802"/>
      <c r="PR83" s="802"/>
      <c r="PS83" s="802"/>
      <c r="PT83" s="802"/>
      <c r="PU83" s="802"/>
      <c r="PV83" s="802"/>
      <c r="PW83" s="802"/>
      <c r="PX83" s="802"/>
      <c r="PY83" s="802"/>
      <c r="PZ83" s="802"/>
      <c r="QA83" s="802"/>
      <c r="QB83" s="802"/>
      <c r="QC83" s="802"/>
      <c r="QD83" s="802"/>
      <c r="QE83" s="802"/>
      <c r="QF83" s="802"/>
      <c r="QG83" s="802"/>
      <c r="QH83" s="802"/>
      <c r="QI83" s="802"/>
      <c r="QJ83" s="802"/>
      <c r="QK83" s="802"/>
      <c r="QL83" s="802"/>
      <c r="QM83" s="802"/>
      <c r="QN83" s="802"/>
      <c r="QO83" s="802"/>
      <c r="QP83" s="802"/>
      <c r="QQ83" s="802"/>
      <c r="QR83" s="802"/>
      <c r="QS83" s="802"/>
      <c r="QT83" s="802"/>
      <c r="QU83" s="802"/>
      <c r="QV83" s="802"/>
      <c r="QW83" s="802"/>
      <c r="QX83" s="802"/>
      <c r="QY83" s="802"/>
      <c r="QZ83" s="802"/>
      <c r="RA83" s="802"/>
      <c r="RB83" s="802"/>
      <c r="RC83" s="802"/>
      <c r="RD83" s="802"/>
      <c r="RE83" s="802"/>
      <c r="RF83" s="802"/>
      <c r="RG83" s="802"/>
      <c r="RH83" s="802"/>
      <c r="RI83" s="802"/>
      <c r="RJ83" s="802"/>
      <c r="RK83" s="802"/>
      <c r="RL83" s="802"/>
      <c r="RM83" s="802"/>
      <c r="RN83" s="802"/>
      <c r="RO83" s="802"/>
      <c r="RP83" s="802"/>
      <c r="RQ83" s="802"/>
      <c r="RR83" s="802"/>
      <c r="RS83" s="802"/>
      <c r="RT83" s="802"/>
      <c r="RU83" s="802"/>
      <c r="RV83" s="802"/>
      <c r="RW83" s="802"/>
      <c r="RX83" s="802"/>
      <c r="RY83" s="802"/>
      <c r="RZ83" s="802"/>
      <c r="SA83" s="802"/>
      <c r="SB83" s="802"/>
      <c r="SC83" s="802"/>
      <c r="SD83" s="802"/>
      <c r="SE83" s="802"/>
      <c r="SF83" s="802"/>
      <c r="SG83" s="802"/>
      <c r="SH83" s="802"/>
      <c r="SI83" s="802"/>
      <c r="SJ83" s="802"/>
      <c r="SK83" s="802"/>
      <c r="SL83" s="802"/>
      <c r="SM83" s="802"/>
      <c r="SN83" s="802"/>
      <c r="SO83" s="802"/>
      <c r="SP83" s="802"/>
      <c r="SQ83" s="802"/>
      <c r="SR83" s="802"/>
      <c r="SS83" s="802"/>
      <c r="ST83" s="802"/>
      <c r="SU83" s="802"/>
      <c r="SV83" s="802"/>
      <c r="SW83" s="802"/>
      <c r="SX83" s="802"/>
      <c r="SY83" s="802"/>
      <c r="SZ83" s="802"/>
      <c r="TA83" s="802"/>
      <c r="TB83" s="802"/>
      <c r="TC83" s="802"/>
      <c r="TD83" s="802"/>
      <c r="TE83" s="802"/>
      <c r="TF83" s="802"/>
      <c r="TG83" s="802"/>
      <c r="TH83" s="802"/>
      <c r="TI83" s="802"/>
      <c r="TJ83" s="802"/>
      <c r="TK83" s="802"/>
      <c r="TL83" s="802"/>
      <c r="TM83" s="802"/>
      <c r="TN83" s="802"/>
      <c r="TO83" s="802"/>
      <c r="TP83" s="802"/>
      <c r="TQ83" s="802"/>
      <c r="TR83" s="802"/>
      <c r="TS83" s="802"/>
      <c r="TT83" s="802"/>
      <c r="TU83" s="802"/>
      <c r="TV83" s="802"/>
      <c r="TW83" s="802"/>
      <c r="TX83" s="802"/>
      <c r="TY83" s="802"/>
      <c r="TZ83" s="802"/>
      <c r="UA83" s="802"/>
      <c r="UB83" s="802"/>
      <c r="UC83" s="802"/>
      <c r="UD83" s="802"/>
      <c r="UE83" s="802"/>
      <c r="UF83" s="802"/>
      <c r="UG83" s="802"/>
      <c r="UH83" s="802"/>
      <c r="UI83" s="802"/>
      <c r="UJ83" s="802"/>
      <c r="UK83" s="802"/>
      <c r="UL83" s="802"/>
      <c r="UM83" s="802"/>
      <c r="UN83" s="802"/>
      <c r="UO83" s="802"/>
      <c r="UP83" s="802"/>
      <c r="UQ83" s="802"/>
      <c r="UR83" s="802"/>
      <c r="US83" s="802"/>
      <c r="UT83" s="802"/>
      <c r="UU83" s="802"/>
      <c r="UV83" s="802"/>
      <c r="UW83" s="802"/>
      <c r="UX83" s="802"/>
      <c r="UY83" s="802"/>
      <c r="UZ83" s="802"/>
      <c r="VA83" s="802"/>
      <c r="VB83" s="802"/>
      <c r="VC83" s="802"/>
      <c r="VD83" s="802"/>
      <c r="VE83" s="802"/>
      <c r="VF83" s="802"/>
      <c r="VG83" s="802"/>
      <c r="VH83" s="802"/>
      <c r="VI83" s="802"/>
      <c r="VJ83" s="802"/>
      <c r="VK83" s="802"/>
      <c r="VL83" s="802"/>
      <c r="VM83" s="802"/>
      <c r="VN83" s="802"/>
      <c r="VO83" s="802"/>
      <c r="VP83" s="802"/>
      <c r="VQ83" s="802"/>
      <c r="VR83" s="802"/>
      <c r="VS83" s="802"/>
      <c r="VT83" s="802"/>
      <c r="VU83" s="802"/>
      <c r="VV83" s="802"/>
      <c r="VW83" s="802"/>
      <c r="VX83" s="802"/>
      <c r="VY83" s="802"/>
      <c r="VZ83" s="802"/>
      <c r="WA83" s="802"/>
      <c r="WB83" s="802"/>
      <c r="WC83" s="802"/>
      <c r="WD83" s="802"/>
      <c r="WE83" s="802"/>
      <c r="WF83" s="802"/>
      <c r="WG83" s="802"/>
      <c r="WH83" s="802"/>
      <c r="WI83" s="802"/>
      <c r="WJ83" s="802"/>
      <c r="WK83" s="802"/>
      <c r="WL83" s="802"/>
      <c r="WM83" s="802"/>
      <c r="WN83" s="802"/>
      <c r="WO83" s="802"/>
      <c r="WP83" s="802"/>
      <c r="WQ83" s="802"/>
      <c r="WR83" s="802"/>
      <c r="WS83" s="802"/>
      <c r="WT83" s="802"/>
      <c r="WU83" s="802"/>
      <c r="WV83" s="802"/>
      <c r="WW83" s="802"/>
      <c r="WX83" s="802"/>
      <c r="WY83" s="802"/>
      <c r="WZ83" s="802"/>
      <c r="XA83" s="802"/>
      <c r="XB83" s="802"/>
      <c r="XC83" s="802"/>
      <c r="XD83" s="802"/>
      <c r="XE83" s="802"/>
      <c r="XF83" s="802"/>
      <c r="XG83" s="802"/>
      <c r="XH83" s="802"/>
      <c r="XI83" s="802"/>
      <c r="XJ83" s="802"/>
      <c r="XK83" s="802"/>
      <c r="XL83" s="802"/>
      <c r="XM83" s="802"/>
      <c r="XN83" s="802"/>
      <c r="XO83" s="802"/>
      <c r="XP83" s="802"/>
      <c r="XQ83" s="802"/>
      <c r="XR83" s="802"/>
      <c r="XS83" s="802"/>
      <c r="XT83" s="802"/>
      <c r="XU83" s="802"/>
      <c r="XV83" s="802"/>
      <c r="XW83" s="802"/>
      <c r="XX83" s="802"/>
      <c r="XY83" s="802"/>
      <c r="XZ83" s="802"/>
      <c r="YA83" s="802"/>
      <c r="YB83" s="802"/>
      <c r="YC83" s="802"/>
      <c r="YD83" s="802"/>
      <c r="YE83" s="802"/>
      <c r="YF83" s="802"/>
      <c r="YG83" s="802"/>
      <c r="YH83" s="802"/>
      <c r="YI83" s="802"/>
      <c r="YJ83" s="802"/>
      <c r="YK83" s="802"/>
      <c r="YL83" s="802"/>
      <c r="YM83" s="802"/>
      <c r="YN83" s="802"/>
      <c r="YO83" s="802"/>
      <c r="YP83" s="802"/>
      <c r="YQ83" s="802"/>
      <c r="YR83" s="802"/>
      <c r="YS83" s="802"/>
      <c r="YT83" s="802"/>
      <c r="YU83" s="802"/>
      <c r="YV83" s="802"/>
      <c r="YW83" s="802"/>
      <c r="YX83" s="802"/>
      <c r="YY83" s="802"/>
      <c r="YZ83" s="802"/>
      <c r="ZA83" s="802"/>
      <c r="ZB83" s="802"/>
      <c r="ZC83" s="802"/>
      <c r="ZD83" s="802"/>
      <c r="ZE83" s="802"/>
      <c r="ZF83" s="802"/>
      <c r="ZG83" s="802"/>
      <c r="ZH83" s="802"/>
      <c r="ZI83" s="802"/>
      <c r="ZJ83" s="802"/>
      <c r="ZK83" s="802"/>
      <c r="ZL83" s="802"/>
      <c r="ZM83" s="802"/>
      <c r="ZN83" s="802"/>
      <c r="ZO83" s="802"/>
      <c r="ZP83" s="802"/>
      <c r="ZQ83" s="802"/>
      <c r="ZR83" s="802"/>
      <c r="ZS83" s="802"/>
      <c r="ZT83" s="802"/>
      <c r="ZU83" s="802"/>
      <c r="ZV83" s="802"/>
      <c r="ZW83" s="802"/>
      <c r="ZX83" s="802"/>
      <c r="ZY83" s="802"/>
      <c r="ZZ83" s="802"/>
      <c r="AAA83" s="802"/>
      <c r="AAB83" s="802"/>
      <c r="AAC83" s="802"/>
      <c r="AAD83" s="802"/>
      <c r="AAE83" s="802"/>
      <c r="AAF83" s="802"/>
      <c r="AAG83" s="802"/>
      <c r="AAH83" s="802"/>
      <c r="AAI83" s="802"/>
      <c r="AAJ83" s="802"/>
      <c r="AAK83" s="802"/>
      <c r="AAL83" s="802"/>
      <c r="AAM83" s="802"/>
      <c r="AAN83" s="802"/>
      <c r="AAO83" s="802"/>
      <c r="AAP83" s="802"/>
      <c r="AAQ83" s="802"/>
      <c r="AAR83" s="802"/>
      <c r="AAS83" s="802"/>
      <c r="AAT83" s="802"/>
      <c r="AAU83" s="802"/>
      <c r="AAV83" s="802"/>
      <c r="AAW83" s="802"/>
      <c r="AAX83" s="802"/>
      <c r="AAY83" s="802"/>
      <c r="AAZ83" s="802"/>
      <c r="ABA83" s="802"/>
      <c r="ABB83" s="802"/>
      <c r="ABC83" s="802"/>
      <c r="ABD83" s="802"/>
      <c r="ABE83" s="802"/>
      <c r="ABF83" s="802"/>
      <c r="ABG83" s="802"/>
      <c r="ABH83" s="802"/>
      <c r="ABI83" s="802"/>
      <c r="ABJ83" s="802"/>
      <c r="ABK83" s="802"/>
      <c r="ABL83" s="802"/>
      <c r="ABM83" s="802"/>
      <c r="ABN83" s="802"/>
      <c r="ABO83" s="802"/>
      <c r="ABP83" s="802"/>
      <c r="ABQ83" s="802"/>
      <c r="ABR83" s="802"/>
      <c r="ABS83" s="802"/>
      <c r="ABT83" s="802"/>
      <c r="ABU83" s="802"/>
      <c r="ABV83" s="802"/>
      <c r="ABW83" s="802"/>
      <c r="ABX83" s="802"/>
      <c r="ABY83" s="802"/>
      <c r="ABZ83" s="802"/>
      <c r="ACA83" s="802"/>
      <c r="ACB83" s="802"/>
      <c r="ACC83" s="802"/>
      <c r="ACD83" s="802"/>
      <c r="ACE83" s="802"/>
      <c r="ACF83" s="802"/>
      <c r="ACG83" s="802"/>
      <c r="ACH83" s="802"/>
      <c r="ACI83" s="802"/>
      <c r="ACJ83" s="802"/>
      <c r="ACK83" s="802"/>
      <c r="ACL83" s="802"/>
      <c r="ACM83" s="802"/>
      <c r="ACN83" s="802"/>
      <c r="ACO83" s="802"/>
      <c r="ACP83" s="802"/>
      <c r="ACQ83" s="802"/>
      <c r="ACR83" s="802"/>
      <c r="ACS83" s="802"/>
      <c r="ACT83" s="802"/>
      <c r="ACU83" s="802"/>
      <c r="ACV83" s="802"/>
      <c r="ACW83" s="802"/>
      <c r="ACX83" s="802"/>
      <c r="ACY83" s="802"/>
      <c r="ACZ83" s="802"/>
      <c r="ADA83" s="802"/>
      <c r="ADB83" s="802"/>
      <c r="ADC83" s="802"/>
      <c r="ADD83" s="802"/>
      <c r="ADE83" s="802"/>
      <c r="ADF83" s="802"/>
      <c r="ADG83" s="802"/>
      <c r="ADH83" s="802"/>
      <c r="ADI83" s="802"/>
      <c r="ADJ83" s="802"/>
      <c r="ADK83" s="802"/>
      <c r="ADL83" s="802"/>
      <c r="ADM83" s="802"/>
      <c r="ADN83" s="802"/>
      <c r="ADO83" s="802"/>
      <c r="ADP83" s="802"/>
      <c r="ADQ83" s="802"/>
      <c r="ADR83" s="802"/>
      <c r="ADS83" s="802"/>
      <c r="ADT83" s="802"/>
      <c r="ADU83" s="802"/>
      <c r="ADV83" s="802"/>
      <c r="ADW83" s="802"/>
      <c r="ADX83" s="802"/>
      <c r="ADY83" s="802"/>
      <c r="ADZ83" s="802"/>
      <c r="AEA83" s="802"/>
      <c r="AEB83" s="802"/>
      <c r="AEC83" s="802"/>
      <c r="AED83" s="802"/>
      <c r="AEE83" s="802"/>
      <c r="AEF83" s="802"/>
      <c r="AEG83" s="802"/>
      <c r="AEH83" s="802"/>
      <c r="AEI83" s="802"/>
      <c r="AEJ83" s="802"/>
      <c r="AEK83" s="802"/>
      <c r="AEL83" s="802"/>
      <c r="AEM83" s="802"/>
      <c r="AEN83" s="802"/>
      <c r="AEO83" s="802"/>
      <c r="AEP83" s="802"/>
      <c r="AEQ83" s="802"/>
      <c r="AER83" s="802"/>
      <c r="AES83" s="802"/>
      <c r="AET83" s="802"/>
      <c r="AEU83" s="802"/>
      <c r="AEV83" s="802"/>
      <c r="AEW83" s="802"/>
      <c r="AEX83" s="802"/>
      <c r="AEY83" s="802"/>
      <c r="AEZ83" s="802"/>
      <c r="AFA83" s="802"/>
      <c r="AFB83" s="802"/>
      <c r="AFC83" s="802"/>
      <c r="AFD83" s="802"/>
      <c r="AFE83" s="802"/>
      <c r="AFF83" s="802"/>
      <c r="AFG83" s="802"/>
      <c r="AFH83" s="802"/>
      <c r="AFI83" s="802"/>
      <c r="AFJ83" s="802"/>
      <c r="AFK83" s="802"/>
      <c r="AFL83" s="802"/>
      <c r="AFM83" s="802"/>
      <c r="AFN83" s="802"/>
      <c r="AFO83" s="802"/>
      <c r="AFP83" s="802"/>
      <c r="AFQ83" s="802"/>
      <c r="AFR83" s="802"/>
      <c r="AFS83" s="802"/>
      <c r="AFT83" s="802"/>
      <c r="AFU83" s="802"/>
      <c r="AFV83" s="802"/>
      <c r="AFW83" s="802"/>
      <c r="AFX83" s="802"/>
      <c r="AFY83" s="802"/>
      <c r="AFZ83" s="802"/>
      <c r="AGA83" s="802"/>
      <c r="AGB83" s="802"/>
      <c r="AGC83" s="802"/>
      <c r="AGD83" s="802"/>
      <c r="AGE83" s="802"/>
      <c r="AGF83" s="802"/>
      <c r="AGG83" s="802"/>
      <c r="AGH83" s="802"/>
      <c r="AGI83" s="802"/>
      <c r="AGJ83" s="802"/>
      <c r="AGK83" s="802"/>
      <c r="AGL83" s="802"/>
      <c r="AGM83" s="802"/>
      <c r="AGN83" s="802"/>
      <c r="AGO83" s="802"/>
      <c r="AGP83" s="802"/>
      <c r="AGQ83" s="802"/>
      <c r="AGR83" s="802"/>
      <c r="AGS83" s="802"/>
      <c r="AGT83" s="802"/>
      <c r="AGU83" s="802"/>
      <c r="AGV83" s="802"/>
      <c r="AGW83" s="802"/>
      <c r="AGX83" s="802"/>
      <c r="AGY83" s="802"/>
      <c r="AGZ83" s="802"/>
      <c r="AHA83" s="802"/>
      <c r="AHB83" s="802"/>
      <c r="AHC83" s="802"/>
      <c r="AHD83" s="802"/>
      <c r="AHE83" s="802"/>
      <c r="AHF83" s="802"/>
      <c r="AHG83" s="802"/>
      <c r="AHH83" s="802"/>
      <c r="AHI83" s="802"/>
      <c r="AHJ83" s="802"/>
      <c r="AHK83" s="802"/>
      <c r="AHL83" s="802"/>
      <c r="AHM83" s="802"/>
      <c r="AHN83" s="802"/>
      <c r="AHO83" s="802"/>
      <c r="AHP83" s="802"/>
      <c r="AHQ83" s="802"/>
      <c r="AHR83" s="802"/>
      <c r="AHS83" s="802"/>
      <c r="AHT83" s="802"/>
      <c r="AHU83" s="802"/>
      <c r="AHV83" s="802"/>
      <c r="AHW83" s="802"/>
      <c r="AHX83" s="802"/>
      <c r="AHY83" s="802"/>
      <c r="AHZ83" s="802"/>
      <c r="AIA83" s="802"/>
      <c r="AIB83" s="802"/>
      <c r="AIC83" s="802"/>
      <c r="AID83" s="802"/>
      <c r="AIE83" s="802"/>
      <c r="AIF83" s="802"/>
      <c r="AIG83" s="802"/>
      <c r="AIH83" s="802"/>
      <c r="AII83" s="802"/>
      <c r="AIJ83" s="802"/>
      <c r="AQE83" s="802"/>
      <c r="AQF83" s="802"/>
      <c r="AQG83" s="802"/>
      <c r="AQH83" s="802"/>
      <c r="AQI83" s="802"/>
      <c r="AQJ83" s="802"/>
      <c r="AQK83" s="802"/>
      <c r="AQL83" s="802"/>
      <c r="AQM83" s="802"/>
      <c r="AQN83" s="802"/>
      <c r="AQO83" s="802"/>
      <c r="AQP83" s="802"/>
      <c r="AQQ83" s="802"/>
      <c r="AQR83" s="802"/>
      <c r="AQS83" s="802"/>
      <c r="AQT83" s="802"/>
      <c r="AQU83" s="802"/>
      <c r="AQV83" s="802"/>
      <c r="AQW83" s="802"/>
      <c r="AQX83" s="802"/>
      <c r="AQY83" s="802"/>
      <c r="AQZ83" s="802"/>
      <c r="ARA83" s="802"/>
      <c r="ARB83" s="802"/>
      <c r="ARC83" s="802"/>
      <c r="ARD83" s="802"/>
      <c r="ARE83" s="802"/>
      <c r="ARF83" s="802"/>
      <c r="ARG83" s="802"/>
      <c r="ARH83" s="802"/>
      <c r="ARI83" s="802"/>
      <c r="ARJ83" s="802"/>
      <c r="ARK83" s="802"/>
      <c r="ARL83" s="802"/>
      <c r="ARM83" s="802"/>
      <c r="ARN83" s="802"/>
      <c r="ARO83" s="802"/>
      <c r="ARP83" s="802"/>
      <c r="ARQ83" s="802"/>
      <c r="ARR83" s="802"/>
      <c r="ARS83" s="802"/>
      <c r="ART83" s="802"/>
      <c r="ARU83" s="802"/>
      <c r="ARV83" s="802"/>
      <c r="ARW83" s="802"/>
      <c r="ARX83" s="802"/>
      <c r="ARY83" s="802"/>
      <c r="ARZ83" s="802"/>
      <c r="ASA83" s="802"/>
      <c r="ASB83" s="802"/>
      <c r="ASC83" s="802"/>
      <c r="ASD83" s="802"/>
      <c r="ASE83" s="802"/>
      <c r="ASF83" s="802"/>
      <c r="ASG83" s="802"/>
      <c r="ASH83" s="802"/>
      <c r="ASI83" s="802"/>
      <c r="ASJ83" s="802"/>
      <c r="ASK83" s="802"/>
      <c r="ASL83" s="802"/>
      <c r="ATP83" s="802"/>
      <c r="ATQ83" s="802"/>
      <c r="ATR83" s="802"/>
      <c r="ATS83" s="802"/>
      <c r="ATT83" s="802"/>
      <c r="ATU83" s="802"/>
      <c r="ATV83" s="802"/>
      <c r="ATW83" s="802"/>
      <c r="ATX83" s="802"/>
      <c r="ATY83" s="802"/>
      <c r="ATZ83" s="802"/>
      <c r="AUA83" s="802"/>
      <c r="AUB83" s="802"/>
      <c r="AUC83" s="802"/>
      <c r="AUD83" s="802"/>
      <c r="AUE83" s="802"/>
      <c r="AUF83" s="802"/>
      <c r="AUG83" s="802"/>
      <c r="AUH83" s="802"/>
      <c r="AUI83" s="802"/>
      <c r="AUJ83" s="802"/>
      <c r="AUK83" s="802"/>
      <c r="AUL83" s="802"/>
      <c r="AUM83" s="802"/>
      <c r="AUN83" s="802"/>
      <c r="AUO83" s="802"/>
      <c r="AUP83" s="801"/>
      <c r="AUQ83" s="802"/>
      <c r="AUR83" s="801"/>
      <c r="AUS83" s="802"/>
      <c r="AUT83" s="801"/>
      <c r="AUU83" s="802"/>
      <c r="AUV83" s="802"/>
      <c r="AUW83" s="802"/>
      <c r="AUX83" s="802"/>
      <c r="AUY83" s="802"/>
      <c r="AUZ83" s="802"/>
      <c r="AVA83" s="802"/>
      <c r="AVB83" s="802"/>
      <c r="AVC83" s="802"/>
      <c r="AVD83" s="802"/>
      <c r="AVE83" s="802"/>
      <c r="AVF83" s="802"/>
      <c r="AVG83" s="802"/>
      <c r="AVH83" s="802"/>
      <c r="AVI83" s="802"/>
      <c r="AVJ83" s="808"/>
      <c r="AVK83" s="808"/>
      <c r="AVL83" s="808"/>
      <c r="AVM83" s="808"/>
      <c r="AVN83" s="808"/>
      <c r="AVO83" s="808"/>
      <c r="AVP83" s="808"/>
      <c r="AVQ83" s="808"/>
      <c r="AVR83" s="808"/>
      <c r="AVS83" s="808"/>
      <c r="AVT83" s="808"/>
      <c r="AVU83" s="809"/>
      <c r="AVV83" s="809"/>
      <c r="AVW83" s="809"/>
      <c r="AVX83" s="809"/>
      <c r="AVY83" s="809"/>
      <c r="AVZ83" s="809"/>
      <c r="AWA83" s="809"/>
      <c r="AWB83" s="809"/>
      <c r="AWC83" s="809"/>
      <c r="AWD83" s="809"/>
      <c r="AWE83" s="809"/>
      <c r="AWF83" s="809"/>
      <c r="AWG83" s="809"/>
      <c r="AWH83" s="809"/>
      <c r="AWI83" s="809"/>
      <c r="AWJ83" s="809"/>
      <c r="AWK83" s="809"/>
      <c r="AWL83" s="809"/>
      <c r="AWM83" s="809"/>
      <c r="AWN83" s="809"/>
      <c r="AWO83" s="809"/>
      <c r="AWP83" s="809"/>
      <c r="AWQ83" s="809"/>
      <c r="AWR83" s="808"/>
      <c r="AWS83" s="761"/>
      <c r="AWT83" s="808"/>
      <c r="AWU83" s="809"/>
      <c r="AWV83" s="809"/>
      <c r="AWW83" s="809"/>
      <c r="AWX83" s="809"/>
      <c r="AWY83" s="809"/>
      <c r="AWZ83" s="809"/>
      <c r="AXA83" s="809"/>
      <c r="AXB83" s="809"/>
      <c r="AXC83" s="809"/>
      <c r="AXD83" s="809"/>
      <c r="AXE83" s="809"/>
      <c r="AXF83" s="809"/>
      <c r="AXG83" s="809"/>
      <c r="AXH83" s="809"/>
      <c r="AXI83" s="809"/>
      <c r="AXJ83" s="809"/>
      <c r="AXK83" s="809"/>
      <c r="AXL83" s="809"/>
      <c r="AXM83" s="809"/>
      <c r="AXN83" s="809"/>
      <c r="AXO83" s="809"/>
      <c r="AXP83" s="809"/>
      <c r="AXQ83" s="809"/>
      <c r="AXR83" s="809"/>
      <c r="AXS83" s="809"/>
      <c r="AXT83" s="809"/>
      <c r="AXU83" s="809"/>
      <c r="AXV83" s="809"/>
      <c r="AXW83" s="809"/>
      <c r="AXX83" s="809"/>
      <c r="AXY83" s="809"/>
      <c r="AXZ83" s="809"/>
      <c r="AYA83" s="809"/>
      <c r="AYB83" s="809"/>
      <c r="AYC83" s="809"/>
      <c r="AYD83" s="808"/>
      <c r="AYE83" s="808"/>
      <c r="AYF83" s="809"/>
      <c r="AYG83" s="808"/>
      <c r="AYH83" s="810"/>
      <c r="AYI83" s="810"/>
      <c r="AYJ83" s="810"/>
      <c r="AYK83" s="810"/>
      <c r="AYL83" s="810"/>
      <c r="AYM83" s="810"/>
      <c r="AYN83" s="810"/>
      <c r="AYO83" s="810"/>
      <c r="AYP83" s="810"/>
      <c r="AYQ83" s="810"/>
      <c r="AYR83" s="810"/>
      <c r="AYS83" s="810"/>
      <c r="AYT83" s="810"/>
      <c r="AYU83" s="810"/>
      <c r="AYV83" s="810"/>
      <c r="AYW83" s="810"/>
      <c r="AYX83" s="810"/>
      <c r="AYY83" s="810"/>
      <c r="AYZ83" s="810"/>
      <c r="AZA83" s="810"/>
      <c r="AZB83" s="810"/>
      <c r="AZC83" s="810"/>
      <c r="AZD83" s="810"/>
      <c r="AZE83" s="810"/>
      <c r="AZF83" s="810"/>
      <c r="AZG83" s="810"/>
      <c r="AZH83" s="810"/>
      <c r="AZI83" s="810"/>
      <c r="AZJ83" s="810"/>
      <c r="AZK83" s="810"/>
      <c r="AZL83" s="810"/>
      <c r="AZM83" s="810"/>
      <c r="AZN83" s="810"/>
      <c r="AZO83" s="810"/>
      <c r="AZP83" s="809"/>
      <c r="AZQ83" s="802"/>
      <c r="AZR83" s="802"/>
      <c r="AZS83" s="802"/>
    </row>
    <row r="84" spans="45:920 1123:1371" s="793" customFormat="1" ht="13.5">
      <c r="AS84" s="802"/>
      <c r="AT84" s="802"/>
      <c r="AU84" s="802"/>
      <c r="AV84" s="802"/>
      <c r="AW84" s="802"/>
      <c r="AX84" s="802"/>
      <c r="AY84" s="802"/>
      <c r="AZ84" s="802"/>
      <c r="BA84" s="802"/>
      <c r="BB84" s="802"/>
      <c r="BC84" s="802"/>
      <c r="BD84" s="802"/>
      <c r="BE84" s="802"/>
      <c r="BF84" s="802"/>
      <c r="BG84" s="802"/>
      <c r="BH84" s="802"/>
      <c r="BI84" s="802"/>
      <c r="BJ84" s="802"/>
      <c r="BK84" s="802"/>
      <c r="BL84" s="802"/>
      <c r="BM84" s="802"/>
      <c r="BN84" s="802"/>
      <c r="BO84" s="802"/>
      <c r="BP84" s="802"/>
      <c r="BQ84" s="802"/>
      <c r="BR84" s="802"/>
      <c r="BS84" s="802"/>
      <c r="BT84" s="802"/>
      <c r="BU84" s="802"/>
      <c r="BV84" s="802"/>
      <c r="BW84" s="802"/>
      <c r="BX84" s="802"/>
      <c r="BY84" s="802"/>
      <c r="BZ84" s="802"/>
      <c r="CA84" s="802"/>
      <c r="CB84" s="802"/>
      <c r="CC84" s="802"/>
      <c r="CD84" s="802"/>
      <c r="CE84" s="802"/>
      <c r="CF84" s="802"/>
      <c r="CG84" s="802"/>
      <c r="CH84" s="802"/>
      <c r="CI84" s="802"/>
      <c r="CJ84" s="802"/>
      <c r="CK84" s="802"/>
      <c r="CL84" s="802"/>
      <c r="CM84" s="802"/>
      <c r="CN84" s="802"/>
      <c r="CO84" s="802"/>
      <c r="CP84" s="802"/>
      <c r="CQ84" s="802"/>
      <c r="CR84" s="802"/>
      <c r="CS84" s="802"/>
      <c r="CT84" s="802"/>
      <c r="CU84" s="802"/>
      <c r="CV84" s="802"/>
      <c r="CW84" s="802"/>
      <c r="CX84" s="802"/>
      <c r="CY84" s="802"/>
      <c r="CZ84" s="802"/>
      <c r="DA84" s="802"/>
      <c r="DB84" s="802"/>
      <c r="DC84" s="802"/>
      <c r="DD84" s="802"/>
      <c r="DE84" s="802"/>
      <c r="DF84" s="802"/>
      <c r="DG84" s="802"/>
      <c r="DH84" s="802"/>
      <c r="DI84" s="802"/>
      <c r="DJ84" s="802"/>
      <c r="DK84" s="802"/>
      <c r="DL84" s="802"/>
      <c r="DM84" s="802"/>
      <c r="DN84" s="802"/>
      <c r="DO84" s="802"/>
      <c r="DP84" s="802"/>
      <c r="DQ84" s="802"/>
      <c r="DR84" s="802"/>
      <c r="DS84" s="802"/>
      <c r="DT84" s="802"/>
      <c r="DU84" s="802"/>
      <c r="DV84" s="802"/>
      <c r="DW84" s="802"/>
      <c r="DX84" s="802"/>
      <c r="DY84" s="802"/>
      <c r="DZ84" s="802"/>
      <c r="EA84" s="802"/>
      <c r="EB84" s="802"/>
      <c r="EC84" s="802"/>
      <c r="ED84" s="802"/>
      <c r="EE84" s="802"/>
      <c r="EF84" s="802"/>
      <c r="EG84" s="802"/>
      <c r="EH84" s="802"/>
      <c r="EI84" s="802"/>
      <c r="EJ84" s="802"/>
      <c r="EK84" s="802"/>
      <c r="EL84" s="802"/>
      <c r="EM84" s="802"/>
      <c r="EN84" s="802"/>
      <c r="EO84" s="802"/>
      <c r="EP84" s="802"/>
      <c r="EQ84" s="802"/>
      <c r="ER84" s="802"/>
      <c r="ES84" s="802"/>
      <c r="ET84" s="802"/>
      <c r="EU84" s="802"/>
      <c r="EV84" s="802"/>
      <c r="EW84" s="802"/>
      <c r="EX84" s="802"/>
      <c r="EY84" s="802"/>
      <c r="EZ84" s="802"/>
      <c r="FA84" s="802"/>
      <c r="FB84" s="802"/>
      <c r="FC84" s="802"/>
      <c r="FD84" s="802"/>
      <c r="FE84" s="802"/>
      <c r="FF84" s="802"/>
      <c r="FG84" s="802"/>
      <c r="FH84" s="802"/>
      <c r="FI84" s="802"/>
      <c r="FJ84" s="802"/>
      <c r="FK84" s="802"/>
      <c r="FL84" s="802"/>
      <c r="FM84" s="802"/>
      <c r="FN84" s="802"/>
      <c r="FO84" s="802"/>
      <c r="FP84" s="802"/>
      <c r="FQ84" s="802"/>
      <c r="FR84" s="802"/>
      <c r="FS84" s="802"/>
      <c r="FT84" s="802"/>
      <c r="FU84" s="802"/>
      <c r="FV84" s="802"/>
      <c r="FW84" s="802"/>
      <c r="FX84" s="802"/>
      <c r="FY84" s="802"/>
      <c r="FZ84" s="802"/>
      <c r="GA84" s="802"/>
      <c r="GB84" s="802"/>
      <c r="GC84" s="802"/>
      <c r="GD84" s="802"/>
      <c r="GE84" s="802"/>
      <c r="GF84" s="802"/>
      <c r="GG84" s="802"/>
      <c r="GH84" s="802"/>
      <c r="GI84" s="802"/>
      <c r="GJ84" s="802"/>
      <c r="GK84" s="802"/>
      <c r="GL84" s="802"/>
      <c r="GM84" s="802"/>
      <c r="GN84" s="802"/>
      <c r="GO84" s="802"/>
      <c r="GP84" s="802"/>
      <c r="GQ84" s="802"/>
      <c r="GR84" s="802"/>
      <c r="GS84" s="802"/>
      <c r="GT84" s="802"/>
      <c r="GU84" s="802"/>
      <c r="GV84" s="802"/>
      <c r="GW84" s="802"/>
      <c r="GX84" s="802"/>
      <c r="GY84" s="802"/>
      <c r="GZ84" s="802"/>
      <c r="HA84" s="802"/>
      <c r="HB84" s="802"/>
      <c r="HC84" s="802"/>
      <c r="HD84" s="802"/>
      <c r="HE84" s="802"/>
      <c r="HF84" s="802"/>
      <c r="HG84" s="802"/>
      <c r="HH84" s="802"/>
      <c r="HI84" s="802"/>
      <c r="HJ84" s="802"/>
      <c r="HK84" s="802"/>
      <c r="HL84" s="802"/>
      <c r="HM84" s="802"/>
      <c r="HN84" s="802"/>
      <c r="HO84" s="802"/>
      <c r="HP84" s="802"/>
      <c r="HQ84" s="802"/>
      <c r="HR84" s="802"/>
      <c r="HS84" s="802"/>
      <c r="HT84" s="802"/>
      <c r="HU84" s="802"/>
      <c r="HV84" s="802"/>
      <c r="HW84" s="802"/>
      <c r="HX84" s="802"/>
      <c r="HY84" s="802"/>
      <c r="HZ84" s="802"/>
      <c r="IA84" s="802"/>
      <c r="IB84" s="802"/>
      <c r="IC84" s="802"/>
      <c r="ID84" s="802"/>
      <c r="IE84" s="802"/>
      <c r="IF84" s="802"/>
      <c r="IG84" s="802"/>
      <c r="IH84" s="802"/>
      <c r="II84" s="802"/>
      <c r="IJ84" s="802"/>
      <c r="IK84" s="802"/>
      <c r="IL84" s="802"/>
      <c r="IM84" s="802"/>
      <c r="IN84" s="802"/>
      <c r="IO84" s="802"/>
      <c r="IP84" s="802"/>
      <c r="IQ84" s="802"/>
      <c r="IR84" s="802"/>
      <c r="IS84" s="802"/>
      <c r="IT84" s="802"/>
      <c r="IU84" s="802"/>
      <c r="IV84" s="802"/>
      <c r="IW84" s="802"/>
      <c r="IX84" s="802"/>
      <c r="IY84" s="802"/>
      <c r="IZ84" s="802"/>
      <c r="JA84" s="802"/>
      <c r="JB84" s="802"/>
      <c r="JC84" s="802"/>
      <c r="JD84" s="802"/>
      <c r="JE84" s="802"/>
      <c r="JF84" s="802"/>
      <c r="JG84" s="802"/>
      <c r="JH84" s="802"/>
      <c r="JI84" s="802"/>
      <c r="JJ84" s="802"/>
      <c r="JK84" s="802"/>
      <c r="JL84" s="802"/>
      <c r="JM84" s="802"/>
      <c r="JN84" s="802"/>
      <c r="JO84" s="802"/>
      <c r="JP84" s="802"/>
      <c r="JQ84" s="802"/>
      <c r="JR84" s="802"/>
      <c r="JS84" s="802"/>
      <c r="JT84" s="802"/>
      <c r="JU84" s="802"/>
      <c r="JV84" s="802"/>
      <c r="JW84" s="802"/>
      <c r="JX84" s="802"/>
      <c r="JY84" s="802"/>
      <c r="JZ84" s="802"/>
      <c r="KA84" s="802"/>
      <c r="KB84" s="802"/>
      <c r="KC84" s="802"/>
      <c r="KD84" s="802"/>
      <c r="KE84" s="802"/>
      <c r="KF84" s="802"/>
      <c r="KG84" s="802"/>
      <c r="KH84" s="802"/>
      <c r="KI84" s="802"/>
      <c r="KJ84" s="802"/>
      <c r="KK84" s="802"/>
      <c r="KL84" s="802"/>
      <c r="KM84" s="802"/>
      <c r="KN84" s="802"/>
      <c r="KO84" s="802"/>
      <c r="KP84" s="802"/>
      <c r="KQ84" s="802"/>
      <c r="KR84" s="802"/>
      <c r="KS84" s="802"/>
      <c r="KT84" s="802"/>
      <c r="KU84" s="802"/>
      <c r="KV84" s="802"/>
      <c r="KW84" s="802"/>
      <c r="KX84" s="802"/>
      <c r="KY84" s="802"/>
      <c r="KZ84" s="802"/>
      <c r="LA84" s="802"/>
      <c r="LB84" s="802"/>
      <c r="LC84" s="802"/>
      <c r="LD84" s="802"/>
      <c r="LE84" s="802"/>
      <c r="LF84" s="802"/>
      <c r="LG84" s="802"/>
      <c r="LH84" s="802"/>
      <c r="LI84" s="802"/>
      <c r="LJ84" s="802"/>
      <c r="LK84" s="802"/>
      <c r="LL84" s="802"/>
      <c r="LM84" s="802"/>
      <c r="LN84" s="802"/>
      <c r="LO84" s="802"/>
      <c r="LP84" s="802"/>
      <c r="LQ84" s="802"/>
      <c r="LR84" s="802"/>
      <c r="LS84" s="802"/>
      <c r="LT84" s="802"/>
      <c r="LU84" s="802"/>
      <c r="LV84" s="802"/>
      <c r="LW84" s="802"/>
      <c r="LX84" s="802"/>
      <c r="LY84" s="802"/>
      <c r="LZ84" s="802"/>
      <c r="MA84" s="802"/>
      <c r="MB84" s="802"/>
      <c r="MC84" s="802"/>
      <c r="MD84" s="802"/>
      <c r="ME84" s="802"/>
      <c r="MF84" s="802"/>
      <c r="MG84" s="802"/>
      <c r="MH84" s="802"/>
      <c r="MI84" s="802"/>
      <c r="MJ84" s="802"/>
      <c r="MK84" s="802"/>
      <c r="ML84" s="802"/>
      <c r="MM84" s="802"/>
      <c r="MN84" s="802"/>
      <c r="MO84" s="802"/>
      <c r="MP84" s="802"/>
      <c r="MQ84" s="802"/>
      <c r="MR84" s="802"/>
      <c r="MS84" s="802"/>
      <c r="MT84" s="802"/>
      <c r="MU84" s="802"/>
      <c r="MV84" s="802"/>
      <c r="MW84" s="802"/>
      <c r="MX84" s="802"/>
      <c r="MY84" s="802"/>
      <c r="MZ84" s="802"/>
      <c r="NA84" s="802"/>
      <c r="NB84" s="802"/>
      <c r="NC84" s="802"/>
      <c r="ND84" s="802"/>
      <c r="NE84" s="802"/>
      <c r="NF84" s="802"/>
      <c r="NG84" s="802"/>
      <c r="NH84" s="802"/>
      <c r="NI84" s="802"/>
      <c r="NJ84" s="802"/>
      <c r="NK84" s="802"/>
      <c r="NL84" s="802"/>
      <c r="NM84" s="802"/>
      <c r="NN84" s="802"/>
      <c r="NO84" s="802"/>
      <c r="NP84" s="802"/>
      <c r="NQ84" s="802"/>
      <c r="NR84" s="802"/>
      <c r="NS84" s="802"/>
      <c r="NT84" s="802"/>
      <c r="NU84" s="802"/>
      <c r="NV84" s="802"/>
      <c r="NW84" s="802"/>
      <c r="NX84" s="802"/>
      <c r="NY84" s="802"/>
      <c r="NZ84" s="802"/>
      <c r="OA84" s="802"/>
      <c r="OB84" s="802"/>
      <c r="OC84" s="802"/>
      <c r="OD84" s="802"/>
      <c r="OE84" s="802"/>
      <c r="OF84" s="802"/>
      <c r="OG84" s="802"/>
      <c r="OH84" s="802"/>
      <c r="OI84" s="802"/>
      <c r="OJ84" s="802"/>
      <c r="OK84" s="802"/>
      <c r="OL84" s="802"/>
      <c r="OM84" s="802"/>
      <c r="ON84" s="802"/>
      <c r="OO84" s="802"/>
      <c r="OP84" s="802"/>
      <c r="OQ84" s="802"/>
      <c r="OR84" s="802"/>
      <c r="OS84" s="802"/>
      <c r="OT84" s="802"/>
      <c r="OU84" s="802"/>
      <c r="OV84" s="802"/>
      <c r="OW84" s="802"/>
      <c r="OX84" s="802"/>
      <c r="OY84" s="802"/>
      <c r="OZ84" s="802"/>
      <c r="PA84" s="802"/>
      <c r="PB84" s="802"/>
      <c r="PC84" s="802"/>
      <c r="PD84" s="802"/>
      <c r="PE84" s="802"/>
      <c r="PF84" s="802"/>
      <c r="PG84" s="802"/>
      <c r="PH84" s="802"/>
      <c r="PI84" s="802"/>
      <c r="PJ84" s="802"/>
      <c r="PK84" s="802"/>
      <c r="PL84" s="802"/>
      <c r="PM84" s="802"/>
      <c r="PN84" s="802"/>
      <c r="PO84" s="802"/>
      <c r="PP84" s="802"/>
      <c r="PQ84" s="802"/>
      <c r="PR84" s="802"/>
      <c r="PS84" s="802"/>
      <c r="PT84" s="802"/>
      <c r="PU84" s="802"/>
      <c r="PV84" s="802"/>
      <c r="PW84" s="802"/>
      <c r="PX84" s="802"/>
      <c r="PY84" s="802"/>
      <c r="PZ84" s="802"/>
      <c r="QA84" s="802"/>
      <c r="QB84" s="802"/>
      <c r="QC84" s="802"/>
      <c r="QD84" s="802"/>
      <c r="QE84" s="802"/>
      <c r="QF84" s="802"/>
      <c r="QG84" s="802"/>
      <c r="QH84" s="802"/>
      <c r="QI84" s="802"/>
      <c r="QJ84" s="802"/>
      <c r="QK84" s="802"/>
      <c r="QL84" s="802"/>
      <c r="QM84" s="802"/>
      <c r="QN84" s="802"/>
      <c r="QO84" s="802"/>
      <c r="QP84" s="802"/>
      <c r="QQ84" s="802"/>
      <c r="QR84" s="802"/>
      <c r="QS84" s="802"/>
      <c r="QT84" s="802"/>
      <c r="QU84" s="802"/>
      <c r="QV84" s="802"/>
      <c r="QW84" s="802"/>
      <c r="QX84" s="802"/>
      <c r="QY84" s="802"/>
      <c r="QZ84" s="802"/>
      <c r="RA84" s="802"/>
      <c r="RB84" s="802"/>
      <c r="RC84" s="802"/>
      <c r="RD84" s="802"/>
      <c r="RE84" s="802"/>
      <c r="RF84" s="802"/>
      <c r="RG84" s="802"/>
      <c r="RH84" s="802"/>
      <c r="RI84" s="802"/>
      <c r="RJ84" s="802"/>
      <c r="RK84" s="802"/>
      <c r="RL84" s="802"/>
      <c r="RM84" s="802"/>
      <c r="RN84" s="802"/>
      <c r="RO84" s="802"/>
      <c r="RP84" s="802"/>
      <c r="RQ84" s="802"/>
      <c r="RR84" s="802"/>
      <c r="RS84" s="802"/>
      <c r="RT84" s="802"/>
      <c r="RU84" s="802"/>
      <c r="RV84" s="802"/>
      <c r="RW84" s="802"/>
      <c r="RX84" s="802"/>
      <c r="RY84" s="802"/>
      <c r="RZ84" s="802"/>
      <c r="SA84" s="802"/>
      <c r="SB84" s="802"/>
      <c r="SC84" s="802"/>
      <c r="SD84" s="802"/>
      <c r="SE84" s="802"/>
      <c r="SF84" s="802"/>
      <c r="SG84" s="802"/>
      <c r="SH84" s="802"/>
      <c r="SI84" s="802"/>
      <c r="SJ84" s="802"/>
      <c r="SK84" s="802"/>
      <c r="SL84" s="802"/>
      <c r="SM84" s="802"/>
      <c r="SN84" s="802"/>
      <c r="SO84" s="802"/>
      <c r="SP84" s="802"/>
      <c r="SQ84" s="802"/>
      <c r="SR84" s="802"/>
      <c r="SS84" s="802"/>
      <c r="ST84" s="802"/>
      <c r="SU84" s="802"/>
      <c r="SV84" s="802"/>
      <c r="SW84" s="802"/>
      <c r="SX84" s="802"/>
      <c r="SY84" s="802"/>
      <c r="SZ84" s="802"/>
      <c r="TA84" s="802"/>
      <c r="TB84" s="802"/>
      <c r="TC84" s="802"/>
      <c r="TD84" s="802"/>
      <c r="TE84" s="802"/>
      <c r="TF84" s="802"/>
      <c r="TG84" s="802"/>
      <c r="TH84" s="802"/>
      <c r="TI84" s="802"/>
      <c r="TJ84" s="802"/>
      <c r="TK84" s="802"/>
      <c r="TL84" s="802"/>
      <c r="TM84" s="802"/>
      <c r="TN84" s="802"/>
      <c r="TO84" s="802"/>
      <c r="TP84" s="802"/>
      <c r="TQ84" s="802"/>
      <c r="TR84" s="802"/>
      <c r="TS84" s="802"/>
      <c r="TT84" s="802"/>
      <c r="TU84" s="802"/>
      <c r="TV84" s="802"/>
      <c r="TW84" s="802"/>
      <c r="TX84" s="802"/>
      <c r="TY84" s="802"/>
      <c r="TZ84" s="802"/>
      <c r="UA84" s="802"/>
      <c r="UB84" s="802"/>
      <c r="UC84" s="802"/>
      <c r="UD84" s="802"/>
      <c r="UE84" s="802"/>
      <c r="UF84" s="802"/>
      <c r="UG84" s="802"/>
      <c r="UH84" s="802"/>
      <c r="UI84" s="802"/>
      <c r="UJ84" s="802"/>
      <c r="UK84" s="802"/>
      <c r="UL84" s="802"/>
      <c r="UM84" s="802"/>
      <c r="UN84" s="802"/>
      <c r="UO84" s="802"/>
      <c r="UP84" s="802"/>
      <c r="UQ84" s="802"/>
      <c r="UR84" s="802"/>
      <c r="US84" s="802"/>
      <c r="UT84" s="802"/>
      <c r="UU84" s="802"/>
      <c r="UV84" s="802"/>
      <c r="UW84" s="802"/>
      <c r="UX84" s="802"/>
      <c r="UY84" s="802"/>
      <c r="UZ84" s="802"/>
      <c r="VA84" s="802"/>
      <c r="VB84" s="802"/>
      <c r="VC84" s="802"/>
      <c r="VD84" s="802"/>
      <c r="VE84" s="802"/>
      <c r="VF84" s="802"/>
      <c r="VG84" s="802"/>
      <c r="VH84" s="802"/>
      <c r="VI84" s="802"/>
      <c r="VJ84" s="802"/>
      <c r="VK84" s="802"/>
      <c r="VL84" s="802"/>
      <c r="VM84" s="802"/>
      <c r="VN84" s="802"/>
      <c r="VO84" s="802"/>
      <c r="VP84" s="802"/>
      <c r="VQ84" s="802"/>
      <c r="VR84" s="802"/>
      <c r="VS84" s="802"/>
      <c r="VT84" s="802"/>
      <c r="VU84" s="802"/>
      <c r="VV84" s="802"/>
      <c r="VW84" s="802"/>
      <c r="VX84" s="802"/>
      <c r="VY84" s="802"/>
      <c r="VZ84" s="802"/>
      <c r="WA84" s="802"/>
      <c r="WB84" s="802"/>
      <c r="WC84" s="802"/>
      <c r="WD84" s="802"/>
      <c r="WE84" s="802"/>
      <c r="WF84" s="802"/>
      <c r="WG84" s="802"/>
      <c r="WH84" s="802"/>
      <c r="WI84" s="802"/>
      <c r="WJ84" s="802"/>
      <c r="WK84" s="802"/>
      <c r="WL84" s="802"/>
      <c r="WM84" s="802"/>
      <c r="WN84" s="802"/>
      <c r="WO84" s="802"/>
      <c r="WP84" s="802"/>
      <c r="WQ84" s="802"/>
      <c r="WR84" s="802"/>
      <c r="WS84" s="802"/>
      <c r="WT84" s="802"/>
      <c r="WU84" s="802"/>
      <c r="WV84" s="802"/>
      <c r="WW84" s="802"/>
      <c r="WX84" s="802"/>
      <c r="WY84" s="802"/>
      <c r="WZ84" s="802"/>
      <c r="XA84" s="802"/>
      <c r="XB84" s="802"/>
      <c r="XC84" s="802"/>
      <c r="XD84" s="802"/>
      <c r="XE84" s="802"/>
      <c r="XF84" s="802"/>
      <c r="XG84" s="802"/>
      <c r="XH84" s="802"/>
      <c r="XI84" s="802"/>
      <c r="XJ84" s="802"/>
      <c r="XK84" s="802"/>
      <c r="XL84" s="802"/>
      <c r="XM84" s="802"/>
      <c r="XN84" s="802"/>
      <c r="XO84" s="802"/>
      <c r="XP84" s="802"/>
      <c r="XQ84" s="802"/>
      <c r="XR84" s="802"/>
      <c r="XS84" s="802"/>
      <c r="XT84" s="802"/>
      <c r="XU84" s="802"/>
      <c r="XV84" s="802"/>
      <c r="XW84" s="802"/>
      <c r="XX84" s="802"/>
      <c r="XY84" s="802"/>
      <c r="XZ84" s="802"/>
      <c r="YA84" s="802"/>
      <c r="YB84" s="802"/>
      <c r="YC84" s="802"/>
      <c r="YD84" s="802"/>
      <c r="YE84" s="802"/>
      <c r="YF84" s="802"/>
      <c r="YG84" s="802"/>
      <c r="YH84" s="802"/>
      <c r="YI84" s="802"/>
      <c r="YJ84" s="802"/>
      <c r="YK84" s="802"/>
      <c r="YL84" s="802"/>
      <c r="YM84" s="802"/>
      <c r="YN84" s="802"/>
      <c r="YO84" s="802"/>
      <c r="YP84" s="802"/>
      <c r="YQ84" s="802"/>
      <c r="YR84" s="802"/>
      <c r="YS84" s="802"/>
      <c r="YT84" s="802"/>
      <c r="YU84" s="802"/>
      <c r="YV84" s="802"/>
      <c r="YW84" s="802"/>
      <c r="YX84" s="802"/>
      <c r="YY84" s="802"/>
      <c r="YZ84" s="802"/>
      <c r="ZA84" s="802"/>
      <c r="ZB84" s="802"/>
      <c r="ZC84" s="802"/>
      <c r="ZD84" s="802"/>
      <c r="ZE84" s="802"/>
      <c r="ZF84" s="802"/>
      <c r="ZG84" s="802"/>
      <c r="ZH84" s="802"/>
      <c r="ZI84" s="802"/>
      <c r="ZJ84" s="802"/>
      <c r="ZK84" s="802"/>
      <c r="ZL84" s="802"/>
      <c r="ZM84" s="802"/>
      <c r="ZN84" s="802"/>
      <c r="ZO84" s="802"/>
      <c r="ZP84" s="802"/>
      <c r="ZQ84" s="802"/>
      <c r="ZR84" s="802"/>
      <c r="ZS84" s="802"/>
      <c r="ZT84" s="802"/>
      <c r="ZU84" s="802"/>
      <c r="ZV84" s="802"/>
      <c r="ZW84" s="802"/>
      <c r="ZX84" s="802"/>
      <c r="ZY84" s="802"/>
      <c r="ZZ84" s="802"/>
      <c r="AAA84" s="802"/>
      <c r="AAB84" s="802"/>
      <c r="AAC84" s="802"/>
      <c r="AAD84" s="802"/>
      <c r="AAE84" s="802"/>
      <c r="AAF84" s="802"/>
      <c r="AAG84" s="802"/>
      <c r="AAH84" s="802"/>
      <c r="AAI84" s="802"/>
      <c r="AAJ84" s="802"/>
      <c r="AAK84" s="802"/>
      <c r="AAL84" s="802"/>
      <c r="AAM84" s="802"/>
      <c r="AAN84" s="802"/>
      <c r="AAO84" s="802"/>
      <c r="AAP84" s="802"/>
      <c r="AAQ84" s="802"/>
      <c r="AAR84" s="802"/>
      <c r="AAS84" s="802"/>
      <c r="AAT84" s="802"/>
      <c r="AAU84" s="802"/>
      <c r="AAV84" s="802"/>
      <c r="AAW84" s="802"/>
      <c r="AAX84" s="802"/>
      <c r="AAY84" s="802"/>
      <c r="AAZ84" s="802"/>
      <c r="ABA84" s="802"/>
      <c r="ABB84" s="802"/>
      <c r="ABC84" s="802"/>
      <c r="ABD84" s="802"/>
      <c r="ABE84" s="802"/>
      <c r="ABF84" s="802"/>
      <c r="ABG84" s="802"/>
      <c r="ABH84" s="802"/>
      <c r="ABI84" s="802"/>
      <c r="ABJ84" s="802"/>
      <c r="ABK84" s="802"/>
      <c r="ABL84" s="802"/>
      <c r="ABM84" s="802"/>
      <c r="ABN84" s="802"/>
      <c r="ABO84" s="802"/>
      <c r="ABP84" s="802"/>
      <c r="ABQ84" s="802"/>
      <c r="ABR84" s="802"/>
      <c r="ABS84" s="802"/>
      <c r="ABT84" s="802"/>
      <c r="ABU84" s="802"/>
      <c r="ABV84" s="802"/>
      <c r="ABW84" s="802"/>
      <c r="ABX84" s="802"/>
      <c r="ABY84" s="802"/>
      <c r="ABZ84" s="802"/>
      <c r="ACA84" s="802"/>
      <c r="ACB84" s="802"/>
      <c r="ACC84" s="802"/>
      <c r="ACD84" s="802"/>
      <c r="ACE84" s="802"/>
      <c r="ACF84" s="802"/>
      <c r="ACG84" s="802"/>
      <c r="ACH84" s="802"/>
      <c r="ACI84" s="802"/>
      <c r="ACJ84" s="802"/>
      <c r="ACK84" s="802"/>
      <c r="ACL84" s="802"/>
      <c r="ACM84" s="802"/>
      <c r="ACN84" s="802"/>
      <c r="ACO84" s="802"/>
      <c r="ACP84" s="802"/>
      <c r="ACQ84" s="802"/>
      <c r="ACR84" s="802"/>
      <c r="ACS84" s="802"/>
      <c r="ACT84" s="802"/>
      <c r="ACU84" s="802"/>
      <c r="ACV84" s="802"/>
      <c r="ACW84" s="802"/>
      <c r="ACX84" s="802"/>
      <c r="ACY84" s="802"/>
      <c r="ACZ84" s="802"/>
      <c r="ADA84" s="802"/>
      <c r="ADB84" s="802"/>
      <c r="ADC84" s="802"/>
      <c r="ADD84" s="802"/>
      <c r="ADE84" s="802"/>
      <c r="ADF84" s="802"/>
      <c r="ADG84" s="802"/>
      <c r="ADH84" s="802"/>
      <c r="ADI84" s="802"/>
      <c r="ADJ84" s="802"/>
      <c r="ADK84" s="802"/>
      <c r="ADL84" s="802"/>
      <c r="ADM84" s="802"/>
      <c r="ADN84" s="802"/>
      <c r="ADO84" s="802"/>
      <c r="ADP84" s="802"/>
      <c r="ADQ84" s="802"/>
      <c r="ADR84" s="802"/>
      <c r="ADS84" s="802"/>
      <c r="ADT84" s="802"/>
      <c r="ADU84" s="802"/>
      <c r="ADV84" s="802"/>
      <c r="ADW84" s="802"/>
      <c r="ADX84" s="802"/>
      <c r="ADY84" s="802"/>
      <c r="ADZ84" s="802"/>
      <c r="AEA84" s="802"/>
      <c r="AEB84" s="802"/>
      <c r="AEC84" s="802"/>
      <c r="AED84" s="802"/>
      <c r="AEE84" s="802"/>
      <c r="AEF84" s="802"/>
      <c r="AEG84" s="802"/>
      <c r="AEH84" s="802"/>
      <c r="AEI84" s="802"/>
      <c r="AEJ84" s="802"/>
      <c r="AEK84" s="802"/>
      <c r="AEL84" s="802"/>
      <c r="AEM84" s="802"/>
      <c r="AEN84" s="802"/>
      <c r="AEO84" s="802"/>
      <c r="AEP84" s="802"/>
      <c r="AEQ84" s="802"/>
      <c r="AER84" s="802"/>
      <c r="AES84" s="802"/>
      <c r="AET84" s="802"/>
      <c r="AEU84" s="802"/>
      <c r="AEV84" s="802"/>
      <c r="AEW84" s="802"/>
      <c r="AEX84" s="802"/>
      <c r="AEY84" s="802"/>
      <c r="AEZ84" s="802"/>
      <c r="AFA84" s="802"/>
      <c r="AFB84" s="802"/>
      <c r="AFC84" s="802"/>
      <c r="AFD84" s="802"/>
      <c r="AFE84" s="802"/>
      <c r="AFF84" s="802"/>
      <c r="AFG84" s="802"/>
      <c r="AFH84" s="802"/>
      <c r="AFI84" s="802"/>
      <c r="AFJ84" s="802"/>
      <c r="AFK84" s="802"/>
      <c r="AFL84" s="802"/>
      <c r="AFM84" s="802"/>
      <c r="AFN84" s="802"/>
      <c r="AFO84" s="802"/>
      <c r="AFP84" s="802"/>
      <c r="AFQ84" s="802"/>
      <c r="AFR84" s="802"/>
      <c r="AFS84" s="802"/>
      <c r="AFT84" s="802"/>
      <c r="AFU84" s="802"/>
      <c r="AFV84" s="802"/>
      <c r="AFW84" s="802"/>
      <c r="AFX84" s="802"/>
      <c r="AFY84" s="802"/>
      <c r="AFZ84" s="802"/>
      <c r="AGA84" s="802"/>
      <c r="AGB84" s="802"/>
      <c r="AGC84" s="802"/>
      <c r="AGD84" s="802"/>
      <c r="AGE84" s="802"/>
      <c r="AGF84" s="802"/>
      <c r="AGG84" s="802"/>
      <c r="AGH84" s="802"/>
      <c r="AGI84" s="802"/>
      <c r="AGJ84" s="802"/>
      <c r="AGK84" s="802"/>
      <c r="AGL84" s="802"/>
      <c r="AGM84" s="802"/>
      <c r="AGN84" s="802"/>
      <c r="AGO84" s="802"/>
      <c r="AGP84" s="802"/>
      <c r="AGQ84" s="802"/>
      <c r="AGR84" s="802"/>
      <c r="AGS84" s="802"/>
      <c r="AGT84" s="802"/>
      <c r="AGU84" s="802"/>
      <c r="AGV84" s="802"/>
      <c r="AGW84" s="802"/>
      <c r="AGX84" s="802"/>
      <c r="AGY84" s="802"/>
      <c r="AGZ84" s="802"/>
      <c r="AHA84" s="802"/>
      <c r="AHB84" s="802"/>
      <c r="AHC84" s="802"/>
      <c r="AHD84" s="802"/>
      <c r="AHE84" s="802"/>
      <c r="AHF84" s="802"/>
      <c r="AHG84" s="802"/>
      <c r="AHH84" s="802"/>
      <c r="AHI84" s="802"/>
      <c r="AHJ84" s="802"/>
      <c r="AHK84" s="802"/>
      <c r="AHL84" s="802"/>
      <c r="AHM84" s="802"/>
      <c r="AHN84" s="802"/>
      <c r="AHO84" s="802"/>
      <c r="AHP84" s="802"/>
      <c r="AHQ84" s="802"/>
      <c r="AHR84" s="802"/>
      <c r="AHS84" s="802"/>
      <c r="AHT84" s="802"/>
      <c r="AHU84" s="802"/>
      <c r="AHV84" s="802"/>
      <c r="AHW84" s="802"/>
      <c r="AHX84" s="802"/>
      <c r="AHY84" s="802"/>
      <c r="AHZ84" s="802"/>
      <c r="AIA84" s="802"/>
      <c r="AIB84" s="802"/>
      <c r="AIC84" s="802"/>
      <c r="AID84" s="802"/>
      <c r="AIE84" s="802"/>
      <c r="AIF84" s="802"/>
      <c r="AIG84" s="802"/>
      <c r="AIH84" s="802"/>
      <c r="AII84" s="802"/>
      <c r="AIJ84" s="802"/>
      <c r="AQE84" s="802"/>
      <c r="AQF84" s="802"/>
      <c r="AQG84" s="802"/>
      <c r="AQH84" s="802"/>
      <c r="AQI84" s="802"/>
      <c r="AQJ84" s="802"/>
      <c r="AQK84" s="802"/>
      <c r="AQL84" s="802"/>
      <c r="AQM84" s="802"/>
      <c r="AQN84" s="802"/>
      <c r="AQO84" s="802"/>
      <c r="AQP84" s="802"/>
      <c r="AQQ84" s="802"/>
      <c r="AQR84" s="802"/>
      <c r="AQS84" s="802"/>
      <c r="AQT84" s="802"/>
      <c r="AQU84" s="802"/>
      <c r="AQV84" s="802"/>
      <c r="AQW84" s="802"/>
      <c r="AQX84" s="802"/>
      <c r="AQY84" s="802"/>
      <c r="AQZ84" s="802"/>
      <c r="ARA84" s="802"/>
      <c r="ARB84" s="802"/>
      <c r="ARC84" s="802"/>
      <c r="ARD84" s="802"/>
      <c r="ARE84" s="802"/>
      <c r="ARF84" s="802"/>
      <c r="ARG84" s="802"/>
      <c r="ARH84" s="802"/>
      <c r="ARI84" s="802"/>
      <c r="ARJ84" s="802"/>
      <c r="ARK84" s="802"/>
      <c r="ARL84" s="802"/>
      <c r="ARM84" s="802"/>
      <c r="ARN84" s="802"/>
      <c r="ARO84" s="802"/>
      <c r="ARP84" s="802"/>
      <c r="ARQ84" s="802"/>
      <c r="ARR84" s="802"/>
      <c r="ARS84" s="802"/>
      <c r="ART84" s="802"/>
      <c r="ARU84" s="802"/>
      <c r="ARV84" s="802"/>
      <c r="ARW84" s="802"/>
      <c r="ARX84" s="802"/>
      <c r="ARY84" s="802"/>
      <c r="ARZ84" s="802"/>
      <c r="ASA84" s="802"/>
      <c r="ASB84" s="802"/>
      <c r="ASC84" s="802"/>
      <c r="ASD84" s="802"/>
      <c r="ASE84" s="802"/>
      <c r="ASF84" s="802"/>
      <c r="ASG84" s="802"/>
      <c r="ASH84" s="802"/>
      <c r="ASI84" s="802"/>
      <c r="ASJ84" s="802"/>
      <c r="ASK84" s="802"/>
      <c r="ASL84" s="802"/>
      <c r="ATP84" s="802"/>
      <c r="ATQ84" s="802"/>
      <c r="ATR84" s="802"/>
      <c r="ATS84" s="802"/>
      <c r="ATT84" s="802"/>
      <c r="ATU84" s="802"/>
      <c r="ATV84" s="802"/>
      <c r="ATW84" s="802"/>
      <c r="ATX84" s="802"/>
      <c r="ATY84" s="802"/>
      <c r="ATZ84" s="802"/>
      <c r="AUA84" s="802"/>
      <c r="AUB84" s="802"/>
      <c r="AUC84" s="802"/>
      <c r="AUD84" s="802"/>
      <c r="AUE84" s="802"/>
      <c r="AUF84" s="802"/>
      <c r="AUG84" s="802"/>
      <c r="AUH84" s="802"/>
      <c r="AUI84" s="802"/>
      <c r="AUJ84" s="802"/>
      <c r="AUK84" s="802"/>
      <c r="AUL84" s="802"/>
      <c r="AUM84" s="802"/>
      <c r="AUN84" s="802"/>
      <c r="AUO84" s="802"/>
      <c r="AUP84" s="801"/>
      <c r="AUQ84" s="802"/>
      <c r="AUR84" s="801"/>
      <c r="AUS84" s="802"/>
      <c r="AUT84" s="801"/>
      <c r="AUU84" s="802"/>
      <c r="AUV84" s="802"/>
      <c r="AUW84" s="802"/>
      <c r="AUX84" s="802"/>
      <c r="AUY84" s="802"/>
      <c r="AUZ84" s="802"/>
      <c r="AVA84" s="802"/>
      <c r="AVB84" s="802"/>
      <c r="AVC84" s="802"/>
      <c r="AVD84" s="802"/>
      <c r="AVE84" s="802"/>
      <c r="AVF84" s="802"/>
      <c r="AVG84" s="802"/>
      <c r="AVH84" s="802"/>
      <c r="AVI84" s="802"/>
      <c r="AVJ84" s="808"/>
      <c r="AVK84" s="808"/>
      <c r="AVL84" s="808"/>
      <c r="AVM84" s="808"/>
      <c r="AVN84" s="808"/>
      <c r="AVO84" s="808"/>
      <c r="AVP84" s="808"/>
      <c r="AVQ84" s="808"/>
      <c r="AVR84" s="808"/>
      <c r="AVS84" s="808"/>
      <c r="AVT84" s="808"/>
      <c r="AVU84" s="809"/>
      <c r="AVV84" s="809"/>
      <c r="AVW84" s="809"/>
      <c r="AVX84" s="809"/>
      <c r="AVY84" s="809"/>
      <c r="AVZ84" s="809"/>
      <c r="AWA84" s="809"/>
      <c r="AWB84" s="809"/>
      <c r="AWC84" s="809"/>
      <c r="AWD84" s="809"/>
      <c r="AWE84" s="809"/>
      <c r="AWF84" s="809"/>
      <c r="AWG84" s="809"/>
      <c r="AWH84" s="809"/>
      <c r="AWI84" s="809"/>
      <c r="AWJ84" s="809"/>
      <c r="AWK84" s="809"/>
      <c r="AWL84" s="809"/>
      <c r="AWM84" s="809"/>
      <c r="AWN84" s="809"/>
      <c r="AWO84" s="809"/>
      <c r="AWP84" s="809"/>
      <c r="AWQ84" s="809"/>
      <c r="AWR84" s="808"/>
      <c r="AWS84" s="761"/>
      <c r="AWT84" s="808"/>
      <c r="AWU84" s="809"/>
      <c r="AWV84" s="809"/>
      <c r="AWW84" s="809"/>
      <c r="AWX84" s="809"/>
      <c r="AWY84" s="809"/>
      <c r="AWZ84" s="809"/>
      <c r="AXA84" s="809"/>
      <c r="AXB84" s="809"/>
      <c r="AXC84" s="809"/>
      <c r="AXD84" s="809"/>
      <c r="AXE84" s="809"/>
      <c r="AXF84" s="809"/>
      <c r="AXG84" s="809"/>
      <c r="AXH84" s="809"/>
      <c r="AXI84" s="809"/>
      <c r="AXJ84" s="809"/>
      <c r="AXK84" s="809"/>
      <c r="AXL84" s="809"/>
      <c r="AXM84" s="809"/>
      <c r="AXN84" s="809"/>
      <c r="AXO84" s="809"/>
      <c r="AXP84" s="809"/>
      <c r="AXQ84" s="809"/>
      <c r="AXR84" s="809"/>
      <c r="AXS84" s="809"/>
      <c r="AXT84" s="809"/>
      <c r="AXU84" s="809"/>
      <c r="AXV84" s="809"/>
      <c r="AXW84" s="809"/>
      <c r="AXX84" s="809"/>
      <c r="AXY84" s="809"/>
      <c r="AXZ84" s="809"/>
      <c r="AYA84" s="809"/>
      <c r="AYB84" s="809"/>
      <c r="AYC84" s="809"/>
      <c r="AYD84" s="808"/>
      <c r="AYE84" s="808"/>
      <c r="AYF84" s="809"/>
      <c r="AYG84" s="808"/>
      <c r="AYH84" s="810"/>
      <c r="AYI84" s="810"/>
      <c r="AYJ84" s="810"/>
      <c r="AYK84" s="810"/>
      <c r="AYL84" s="810"/>
      <c r="AYM84" s="810"/>
      <c r="AYN84" s="810"/>
      <c r="AYO84" s="810"/>
      <c r="AYP84" s="810"/>
      <c r="AYQ84" s="810"/>
      <c r="AYR84" s="810"/>
      <c r="AYS84" s="810"/>
      <c r="AYT84" s="810"/>
      <c r="AYU84" s="810"/>
      <c r="AYV84" s="810"/>
      <c r="AYW84" s="810"/>
      <c r="AYX84" s="810"/>
      <c r="AYY84" s="810"/>
      <c r="AYZ84" s="810"/>
      <c r="AZA84" s="810"/>
      <c r="AZB84" s="810"/>
      <c r="AZC84" s="810"/>
      <c r="AZD84" s="810"/>
      <c r="AZE84" s="810"/>
      <c r="AZF84" s="810"/>
      <c r="AZG84" s="810"/>
      <c r="AZH84" s="810"/>
      <c r="AZI84" s="810"/>
      <c r="AZJ84" s="810"/>
      <c r="AZK84" s="810"/>
      <c r="AZL84" s="810"/>
      <c r="AZM84" s="810"/>
      <c r="AZN84" s="810"/>
      <c r="AZO84" s="810"/>
      <c r="AZP84" s="809"/>
      <c r="AZQ84" s="802"/>
      <c r="AZR84" s="802"/>
      <c r="AZS84" s="802"/>
    </row>
    <row r="85" spans="45:920 1123:1371" s="793" customFormat="1" ht="13.5">
      <c r="AS85" s="802"/>
      <c r="AT85" s="802"/>
      <c r="AU85" s="802"/>
      <c r="AV85" s="802"/>
      <c r="AW85" s="802"/>
      <c r="AX85" s="802"/>
      <c r="AY85" s="802"/>
      <c r="AZ85" s="802"/>
      <c r="BA85" s="802"/>
      <c r="BB85" s="802"/>
      <c r="BC85" s="802"/>
      <c r="BD85" s="802"/>
      <c r="BE85" s="802"/>
      <c r="BF85" s="802"/>
      <c r="BG85" s="802"/>
      <c r="BH85" s="802"/>
      <c r="BI85" s="802"/>
      <c r="BJ85" s="802"/>
      <c r="BK85" s="802"/>
      <c r="BL85" s="802"/>
      <c r="BM85" s="802"/>
      <c r="BN85" s="802"/>
      <c r="BO85" s="802"/>
      <c r="BP85" s="802"/>
      <c r="BQ85" s="802"/>
      <c r="BR85" s="802"/>
      <c r="BS85" s="802"/>
      <c r="BT85" s="802"/>
      <c r="BU85" s="802"/>
      <c r="BV85" s="802"/>
      <c r="BW85" s="802"/>
      <c r="BX85" s="802"/>
      <c r="BY85" s="802"/>
      <c r="BZ85" s="802"/>
      <c r="CA85" s="802"/>
      <c r="CB85" s="802"/>
      <c r="CC85" s="802"/>
      <c r="CD85" s="802"/>
      <c r="CE85" s="802"/>
      <c r="CF85" s="802"/>
      <c r="CG85" s="802"/>
      <c r="CH85" s="802"/>
      <c r="CI85" s="802"/>
      <c r="CJ85" s="802"/>
      <c r="CK85" s="802"/>
      <c r="CL85" s="802"/>
      <c r="CM85" s="802"/>
      <c r="CN85" s="802"/>
      <c r="CO85" s="802"/>
      <c r="CP85" s="802"/>
      <c r="CQ85" s="802"/>
      <c r="CR85" s="802"/>
      <c r="CS85" s="802"/>
      <c r="CT85" s="802"/>
      <c r="CU85" s="802"/>
      <c r="CV85" s="802"/>
      <c r="CW85" s="802"/>
      <c r="CX85" s="802"/>
      <c r="CY85" s="802"/>
      <c r="CZ85" s="802"/>
      <c r="DA85" s="802"/>
      <c r="DB85" s="802"/>
      <c r="DC85" s="802"/>
      <c r="DD85" s="802"/>
      <c r="DE85" s="802"/>
      <c r="DF85" s="802"/>
      <c r="DG85" s="802"/>
      <c r="DH85" s="802"/>
      <c r="DI85" s="802"/>
      <c r="DJ85" s="802"/>
      <c r="DK85" s="802"/>
      <c r="DL85" s="802"/>
      <c r="DM85" s="802"/>
      <c r="DN85" s="802"/>
      <c r="DO85" s="802"/>
      <c r="DP85" s="802"/>
      <c r="DQ85" s="802"/>
      <c r="DR85" s="802"/>
      <c r="DS85" s="802"/>
      <c r="DT85" s="802"/>
      <c r="DU85" s="802"/>
      <c r="DV85" s="802"/>
      <c r="DW85" s="802"/>
      <c r="DX85" s="802"/>
      <c r="DY85" s="802"/>
      <c r="DZ85" s="802"/>
      <c r="EA85" s="802"/>
      <c r="EB85" s="802"/>
      <c r="EC85" s="802"/>
      <c r="ED85" s="802"/>
      <c r="EE85" s="802"/>
      <c r="EF85" s="802"/>
      <c r="EG85" s="802"/>
      <c r="EH85" s="802"/>
      <c r="EI85" s="802"/>
      <c r="EJ85" s="802"/>
      <c r="EK85" s="802"/>
      <c r="EL85" s="802"/>
      <c r="EM85" s="802"/>
      <c r="EN85" s="802"/>
      <c r="EO85" s="802"/>
      <c r="EP85" s="802"/>
      <c r="EQ85" s="802"/>
      <c r="ER85" s="802"/>
      <c r="ES85" s="802"/>
      <c r="ET85" s="802"/>
      <c r="EU85" s="802"/>
      <c r="EV85" s="802"/>
      <c r="EW85" s="802"/>
      <c r="EX85" s="802"/>
      <c r="EY85" s="802"/>
      <c r="EZ85" s="802"/>
      <c r="FA85" s="802"/>
      <c r="FB85" s="802"/>
      <c r="FC85" s="802"/>
      <c r="FD85" s="802"/>
      <c r="FE85" s="802"/>
      <c r="FF85" s="802"/>
      <c r="FG85" s="802"/>
      <c r="FH85" s="802"/>
      <c r="FI85" s="802"/>
      <c r="FJ85" s="802"/>
      <c r="FK85" s="802"/>
      <c r="FL85" s="802"/>
      <c r="FM85" s="802"/>
      <c r="FN85" s="802"/>
      <c r="FO85" s="802"/>
      <c r="FP85" s="802"/>
      <c r="FQ85" s="802"/>
      <c r="FR85" s="802"/>
      <c r="FS85" s="802"/>
      <c r="FT85" s="802"/>
      <c r="FU85" s="802"/>
      <c r="FV85" s="802"/>
      <c r="FW85" s="802"/>
      <c r="FX85" s="802"/>
      <c r="FY85" s="802"/>
      <c r="FZ85" s="802"/>
      <c r="GA85" s="802"/>
      <c r="GB85" s="802"/>
      <c r="GC85" s="802"/>
      <c r="GD85" s="802"/>
      <c r="GE85" s="802"/>
      <c r="GF85" s="802"/>
      <c r="GG85" s="802"/>
      <c r="GH85" s="802"/>
      <c r="GI85" s="802"/>
      <c r="GJ85" s="802"/>
      <c r="GK85" s="802"/>
      <c r="GL85" s="802"/>
      <c r="GM85" s="802"/>
      <c r="GN85" s="802"/>
      <c r="GO85" s="802"/>
      <c r="GP85" s="802"/>
      <c r="GQ85" s="802"/>
      <c r="GR85" s="802"/>
      <c r="GS85" s="802"/>
      <c r="GT85" s="802"/>
      <c r="GU85" s="802"/>
      <c r="GV85" s="802"/>
      <c r="GW85" s="802"/>
      <c r="GX85" s="802"/>
      <c r="GY85" s="802"/>
      <c r="GZ85" s="802"/>
      <c r="HA85" s="802"/>
      <c r="HB85" s="802"/>
      <c r="HC85" s="802"/>
      <c r="HD85" s="802"/>
      <c r="HE85" s="802"/>
      <c r="HF85" s="802"/>
      <c r="HG85" s="802"/>
      <c r="HH85" s="802"/>
      <c r="HI85" s="802"/>
      <c r="HJ85" s="802"/>
      <c r="HK85" s="802"/>
      <c r="HL85" s="802"/>
      <c r="HM85" s="802"/>
      <c r="HN85" s="802"/>
      <c r="HO85" s="802"/>
      <c r="HP85" s="802"/>
      <c r="HQ85" s="802"/>
      <c r="HR85" s="802"/>
      <c r="HS85" s="802"/>
      <c r="HT85" s="802"/>
      <c r="HU85" s="802"/>
      <c r="HV85" s="802"/>
      <c r="HW85" s="802"/>
      <c r="HX85" s="802"/>
      <c r="HY85" s="802"/>
      <c r="HZ85" s="802"/>
      <c r="IA85" s="802"/>
      <c r="IB85" s="802"/>
      <c r="IC85" s="802"/>
      <c r="ID85" s="802"/>
      <c r="IE85" s="802"/>
      <c r="IF85" s="802"/>
      <c r="IG85" s="802"/>
      <c r="IH85" s="802"/>
      <c r="II85" s="802"/>
      <c r="IJ85" s="802"/>
      <c r="IK85" s="802"/>
      <c r="IL85" s="802"/>
      <c r="IM85" s="802"/>
      <c r="IN85" s="802"/>
      <c r="IO85" s="802"/>
      <c r="IP85" s="802"/>
      <c r="IQ85" s="802"/>
      <c r="IR85" s="802"/>
      <c r="IS85" s="802"/>
      <c r="IT85" s="802"/>
      <c r="IU85" s="802"/>
      <c r="IV85" s="802"/>
      <c r="IW85" s="802"/>
      <c r="IX85" s="802"/>
      <c r="IY85" s="802"/>
      <c r="IZ85" s="802"/>
      <c r="JA85" s="802"/>
      <c r="JB85" s="802"/>
      <c r="JC85" s="802"/>
      <c r="JD85" s="802"/>
      <c r="JE85" s="802"/>
      <c r="JF85" s="802"/>
      <c r="JG85" s="802"/>
      <c r="JH85" s="802"/>
      <c r="JI85" s="802"/>
      <c r="JJ85" s="802"/>
      <c r="JK85" s="802"/>
      <c r="JL85" s="802"/>
      <c r="JM85" s="802"/>
      <c r="JN85" s="802"/>
      <c r="JO85" s="802"/>
      <c r="JP85" s="802"/>
      <c r="JQ85" s="802"/>
      <c r="JR85" s="802"/>
      <c r="JS85" s="802"/>
      <c r="JT85" s="802"/>
      <c r="JU85" s="802"/>
      <c r="JV85" s="802"/>
      <c r="JW85" s="802"/>
      <c r="JX85" s="802"/>
      <c r="JY85" s="802"/>
      <c r="JZ85" s="802"/>
      <c r="KA85" s="802"/>
      <c r="KB85" s="802"/>
      <c r="KC85" s="802"/>
      <c r="KD85" s="802"/>
      <c r="KE85" s="802"/>
      <c r="KF85" s="802"/>
      <c r="KG85" s="802"/>
      <c r="KH85" s="802"/>
      <c r="KI85" s="802"/>
      <c r="KJ85" s="802"/>
      <c r="KK85" s="802"/>
      <c r="KL85" s="802"/>
      <c r="KM85" s="802"/>
      <c r="KN85" s="802"/>
      <c r="KO85" s="802"/>
      <c r="KP85" s="802"/>
      <c r="KQ85" s="802"/>
      <c r="KR85" s="802"/>
      <c r="KS85" s="802"/>
      <c r="KT85" s="802"/>
      <c r="KU85" s="802"/>
      <c r="KV85" s="802"/>
      <c r="KW85" s="802"/>
      <c r="KX85" s="802"/>
      <c r="KY85" s="802"/>
      <c r="KZ85" s="802"/>
      <c r="LA85" s="802"/>
      <c r="LB85" s="802"/>
      <c r="LC85" s="802"/>
      <c r="LD85" s="802"/>
      <c r="LE85" s="802"/>
      <c r="LF85" s="802"/>
      <c r="LG85" s="802"/>
      <c r="LH85" s="802"/>
      <c r="LI85" s="802"/>
      <c r="LJ85" s="802"/>
      <c r="LK85" s="802"/>
      <c r="LL85" s="802"/>
      <c r="LM85" s="802"/>
      <c r="LN85" s="802"/>
      <c r="LO85" s="802"/>
      <c r="LP85" s="802"/>
      <c r="LQ85" s="802"/>
      <c r="LR85" s="802"/>
      <c r="LS85" s="802"/>
      <c r="LT85" s="802"/>
      <c r="LU85" s="802"/>
      <c r="LV85" s="802"/>
      <c r="LW85" s="802"/>
      <c r="LX85" s="802"/>
      <c r="LY85" s="802"/>
      <c r="LZ85" s="802"/>
      <c r="MA85" s="802"/>
      <c r="MB85" s="802"/>
      <c r="MC85" s="802"/>
      <c r="MD85" s="802"/>
      <c r="ME85" s="802"/>
      <c r="MF85" s="802"/>
      <c r="MG85" s="802"/>
      <c r="MH85" s="802"/>
      <c r="MI85" s="802"/>
      <c r="MJ85" s="802"/>
      <c r="MK85" s="802"/>
      <c r="ML85" s="802"/>
      <c r="MM85" s="802"/>
      <c r="MN85" s="802"/>
      <c r="MO85" s="802"/>
      <c r="MP85" s="802"/>
      <c r="MQ85" s="802"/>
      <c r="MR85" s="802"/>
      <c r="MS85" s="802"/>
      <c r="MT85" s="802"/>
      <c r="MU85" s="802"/>
      <c r="MV85" s="802"/>
      <c r="MW85" s="802"/>
      <c r="MX85" s="802"/>
      <c r="MY85" s="802"/>
      <c r="MZ85" s="802"/>
      <c r="NA85" s="802"/>
      <c r="NB85" s="802"/>
      <c r="NC85" s="802"/>
      <c r="ND85" s="802"/>
      <c r="NE85" s="802"/>
      <c r="NF85" s="802"/>
      <c r="NG85" s="802"/>
      <c r="NH85" s="802"/>
      <c r="NI85" s="802"/>
      <c r="NJ85" s="802"/>
      <c r="NK85" s="802"/>
      <c r="NL85" s="802"/>
      <c r="NM85" s="802"/>
      <c r="NN85" s="802"/>
      <c r="NO85" s="802"/>
      <c r="NP85" s="802"/>
      <c r="NQ85" s="802"/>
      <c r="NR85" s="802"/>
      <c r="NS85" s="802"/>
      <c r="NT85" s="802"/>
      <c r="NU85" s="802"/>
      <c r="NV85" s="802"/>
      <c r="NW85" s="802"/>
      <c r="NX85" s="802"/>
      <c r="NY85" s="802"/>
      <c r="NZ85" s="802"/>
      <c r="OA85" s="802"/>
      <c r="OB85" s="802"/>
      <c r="OC85" s="802"/>
      <c r="OD85" s="802"/>
      <c r="OE85" s="802"/>
      <c r="OF85" s="802"/>
      <c r="OG85" s="802"/>
      <c r="OH85" s="802"/>
      <c r="OI85" s="802"/>
      <c r="OJ85" s="802"/>
      <c r="OK85" s="802"/>
      <c r="OL85" s="802"/>
      <c r="OM85" s="802"/>
      <c r="ON85" s="802"/>
      <c r="OO85" s="802"/>
      <c r="OP85" s="802"/>
      <c r="OQ85" s="802"/>
      <c r="OR85" s="802"/>
      <c r="OS85" s="802"/>
      <c r="OT85" s="802"/>
      <c r="OU85" s="802"/>
      <c r="OV85" s="802"/>
      <c r="OW85" s="802"/>
      <c r="OX85" s="802"/>
      <c r="OY85" s="802"/>
      <c r="OZ85" s="802"/>
      <c r="PA85" s="802"/>
      <c r="PB85" s="802"/>
      <c r="PC85" s="802"/>
      <c r="PD85" s="802"/>
      <c r="PE85" s="802"/>
      <c r="PF85" s="802"/>
      <c r="PG85" s="802"/>
      <c r="PH85" s="802"/>
      <c r="PI85" s="802"/>
      <c r="PJ85" s="802"/>
      <c r="PK85" s="802"/>
      <c r="PL85" s="802"/>
      <c r="PM85" s="802"/>
      <c r="PN85" s="802"/>
      <c r="PO85" s="802"/>
      <c r="PP85" s="802"/>
      <c r="PQ85" s="802"/>
      <c r="PR85" s="802"/>
      <c r="PS85" s="802"/>
      <c r="PT85" s="802"/>
      <c r="PU85" s="802"/>
      <c r="PV85" s="802"/>
      <c r="PW85" s="802"/>
      <c r="PX85" s="802"/>
      <c r="PY85" s="802"/>
      <c r="PZ85" s="802"/>
      <c r="QA85" s="802"/>
      <c r="QB85" s="802"/>
      <c r="QC85" s="802"/>
      <c r="QD85" s="802"/>
      <c r="QE85" s="802"/>
      <c r="QF85" s="802"/>
      <c r="QG85" s="802"/>
      <c r="QH85" s="802"/>
      <c r="QI85" s="802"/>
      <c r="QJ85" s="802"/>
      <c r="QK85" s="802"/>
      <c r="QL85" s="802"/>
      <c r="QM85" s="802"/>
      <c r="QN85" s="802"/>
      <c r="QO85" s="802"/>
      <c r="QP85" s="802"/>
      <c r="QQ85" s="802"/>
      <c r="QR85" s="802"/>
      <c r="QS85" s="802"/>
      <c r="QT85" s="802"/>
      <c r="QU85" s="802"/>
      <c r="QV85" s="802"/>
      <c r="QW85" s="802"/>
      <c r="QX85" s="802"/>
      <c r="QY85" s="802"/>
      <c r="QZ85" s="802"/>
      <c r="RA85" s="802"/>
      <c r="RB85" s="802"/>
      <c r="RC85" s="802"/>
      <c r="RD85" s="802"/>
      <c r="RE85" s="802"/>
      <c r="RF85" s="802"/>
      <c r="RG85" s="802"/>
      <c r="RH85" s="802"/>
      <c r="RI85" s="802"/>
      <c r="RJ85" s="802"/>
      <c r="RK85" s="802"/>
      <c r="RL85" s="802"/>
      <c r="RM85" s="802"/>
      <c r="RN85" s="802"/>
      <c r="RO85" s="802"/>
      <c r="RP85" s="802"/>
      <c r="RQ85" s="802"/>
      <c r="RR85" s="802"/>
      <c r="RS85" s="802"/>
      <c r="RT85" s="802"/>
      <c r="RU85" s="802"/>
      <c r="RV85" s="802"/>
      <c r="RW85" s="802"/>
      <c r="RX85" s="802"/>
      <c r="RY85" s="802"/>
      <c r="RZ85" s="802"/>
      <c r="SA85" s="802"/>
      <c r="SB85" s="802"/>
      <c r="SC85" s="802"/>
      <c r="SD85" s="802"/>
      <c r="SE85" s="802"/>
      <c r="SF85" s="802"/>
      <c r="SG85" s="802"/>
      <c r="SH85" s="802"/>
      <c r="SI85" s="802"/>
      <c r="SJ85" s="802"/>
      <c r="SK85" s="802"/>
      <c r="SL85" s="802"/>
      <c r="SM85" s="802"/>
      <c r="SN85" s="802"/>
      <c r="SO85" s="802"/>
      <c r="SP85" s="802"/>
      <c r="SQ85" s="802"/>
      <c r="SR85" s="802"/>
      <c r="SS85" s="802"/>
      <c r="ST85" s="802"/>
      <c r="SU85" s="802"/>
      <c r="SV85" s="802"/>
      <c r="SW85" s="802"/>
      <c r="SX85" s="802"/>
      <c r="SY85" s="802"/>
      <c r="SZ85" s="802"/>
      <c r="TA85" s="802"/>
      <c r="TB85" s="802"/>
      <c r="TC85" s="802"/>
      <c r="TD85" s="802"/>
      <c r="TE85" s="802"/>
      <c r="TF85" s="802"/>
      <c r="TG85" s="802"/>
      <c r="TH85" s="802"/>
      <c r="TI85" s="802"/>
      <c r="TJ85" s="802"/>
      <c r="TK85" s="802"/>
      <c r="TL85" s="802"/>
      <c r="TM85" s="802"/>
      <c r="TN85" s="802"/>
      <c r="TO85" s="802"/>
      <c r="TP85" s="802"/>
      <c r="TQ85" s="802"/>
      <c r="TR85" s="802"/>
      <c r="TS85" s="802"/>
      <c r="TT85" s="802"/>
      <c r="TU85" s="802"/>
      <c r="TV85" s="802"/>
      <c r="TW85" s="802"/>
      <c r="TX85" s="802"/>
      <c r="TY85" s="802"/>
      <c r="TZ85" s="802"/>
      <c r="UA85" s="802"/>
      <c r="UB85" s="802"/>
      <c r="UC85" s="802"/>
      <c r="UD85" s="802"/>
      <c r="UE85" s="802"/>
      <c r="UF85" s="802"/>
      <c r="UG85" s="802"/>
      <c r="UH85" s="802"/>
      <c r="UI85" s="802"/>
      <c r="UJ85" s="802"/>
      <c r="UK85" s="802"/>
      <c r="UL85" s="802"/>
      <c r="UM85" s="802"/>
      <c r="UN85" s="802"/>
      <c r="UO85" s="802"/>
      <c r="UP85" s="802"/>
      <c r="UQ85" s="802"/>
      <c r="UR85" s="802"/>
      <c r="US85" s="802"/>
      <c r="UT85" s="802"/>
      <c r="UU85" s="802"/>
      <c r="UV85" s="802"/>
      <c r="UW85" s="802"/>
      <c r="UX85" s="802"/>
      <c r="UY85" s="802"/>
      <c r="UZ85" s="802"/>
      <c r="VA85" s="802"/>
      <c r="VB85" s="802"/>
      <c r="VC85" s="802"/>
      <c r="VD85" s="802"/>
      <c r="VE85" s="802"/>
      <c r="VF85" s="802"/>
      <c r="VG85" s="802"/>
      <c r="VH85" s="802"/>
      <c r="VI85" s="802"/>
      <c r="VJ85" s="802"/>
      <c r="VK85" s="802"/>
      <c r="VL85" s="802"/>
      <c r="VM85" s="802"/>
      <c r="VN85" s="802"/>
      <c r="VO85" s="802"/>
      <c r="VP85" s="802"/>
      <c r="VQ85" s="802"/>
      <c r="VR85" s="802"/>
      <c r="VS85" s="802"/>
      <c r="VT85" s="802"/>
      <c r="VU85" s="802"/>
      <c r="VV85" s="802"/>
      <c r="VW85" s="802"/>
      <c r="VX85" s="802"/>
      <c r="VY85" s="802"/>
      <c r="VZ85" s="802"/>
      <c r="WA85" s="802"/>
      <c r="WB85" s="802"/>
      <c r="WC85" s="802"/>
      <c r="WD85" s="802"/>
      <c r="WE85" s="802"/>
      <c r="WF85" s="802"/>
      <c r="WG85" s="802"/>
      <c r="WH85" s="802"/>
      <c r="WI85" s="802"/>
      <c r="WJ85" s="802"/>
      <c r="WK85" s="802"/>
      <c r="WL85" s="802"/>
      <c r="WM85" s="802"/>
      <c r="WN85" s="802"/>
      <c r="WO85" s="802"/>
      <c r="WP85" s="802"/>
      <c r="WQ85" s="802"/>
      <c r="WR85" s="802"/>
      <c r="WS85" s="802"/>
      <c r="WT85" s="802"/>
      <c r="WU85" s="802"/>
      <c r="WV85" s="802"/>
      <c r="WW85" s="802"/>
      <c r="WX85" s="802"/>
      <c r="WY85" s="802"/>
      <c r="WZ85" s="802"/>
      <c r="XA85" s="802"/>
      <c r="XB85" s="802"/>
      <c r="XC85" s="802"/>
      <c r="XD85" s="802"/>
      <c r="XE85" s="802"/>
      <c r="XF85" s="802"/>
      <c r="XG85" s="802"/>
      <c r="XH85" s="802"/>
      <c r="XI85" s="802"/>
      <c r="XJ85" s="802"/>
      <c r="XK85" s="802"/>
      <c r="XL85" s="802"/>
      <c r="XM85" s="802"/>
      <c r="XN85" s="802"/>
      <c r="XO85" s="802"/>
      <c r="XP85" s="802"/>
      <c r="XQ85" s="802"/>
      <c r="XR85" s="802"/>
      <c r="XS85" s="802"/>
      <c r="XT85" s="802"/>
      <c r="XU85" s="802"/>
      <c r="XV85" s="802"/>
      <c r="XW85" s="802"/>
      <c r="XX85" s="802"/>
      <c r="XY85" s="802"/>
      <c r="XZ85" s="802"/>
      <c r="YA85" s="802"/>
      <c r="YB85" s="802"/>
      <c r="YC85" s="802"/>
      <c r="YD85" s="802"/>
      <c r="YE85" s="802"/>
      <c r="YF85" s="802"/>
      <c r="YG85" s="802"/>
      <c r="YH85" s="802"/>
      <c r="YI85" s="802"/>
      <c r="YJ85" s="802"/>
      <c r="YK85" s="802"/>
      <c r="YL85" s="802"/>
      <c r="YM85" s="802"/>
      <c r="YN85" s="802"/>
      <c r="YO85" s="802"/>
      <c r="YP85" s="802"/>
      <c r="YQ85" s="802"/>
      <c r="YR85" s="802"/>
      <c r="YS85" s="802"/>
      <c r="YT85" s="802"/>
      <c r="YU85" s="802"/>
      <c r="YV85" s="802"/>
      <c r="YW85" s="802"/>
      <c r="YX85" s="802"/>
      <c r="YY85" s="802"/>
      <c r="YZ85" s="802"/>
      <c r="ZA85" s="802"/>
      <c r="ZB85" s="802"/>
      <c r="ZC85" s="802"/>
      <c r="ZD85" s="802"/>
      <c r="ZE85" s="802"/>
      <c r="ZF85" s="802"/>
      <c r="ZG85" s="802"/>
      <c r="ZH85" s="802"/>
      <c r="ZI85" s="802"/>
      <c r="ZJ85" s="802"/>
      <c r="ZK85" s="802"/>
      <c r="ZL85" s="802"/>
      <c r="ZM85" s="802"/>
      <c r="ZN85" s="802"/>
      <c r="ZO85" s="802"/>
      <c r="ZP85" s="802"/>
      <c r="ZQ85" s="802"/>
      <c r="ZR85" s="802"/>
      <c r="ZS85" s="802"/>
      <c r="ZT85" s="802"/>
      <c r="ZU85" s="802"/>
      <c r="ZV85" s="802"/>
      <c r="ZW85" s="802"/>
      <c r="ZX85" s="802"/>
      <c r="ZY85" s="802"/>
      <c r="ZZ85" s="802"/>
      <c r="AAA85" s="802"/>
      <c r="AAB85" s="802"/>
      <c r="AAC85" s="802"/>
      <c r="AAD85" s="802"/>
      <c r="AAE85" s="802"/>
      <c r="AAF85" s="802"/>
      <c r="AAG85" s="802"/>
      <c r="AAH85" s="802"/>
      <c r="AAI85" s="802"/>
      <c r="AAJ85" s="802"/>
      <c r="AAK85" s="802"/>
      <c r="AAL85" s="802"/>
      <c r="AAM85" s="802"/>
      <c r="AAN85" s="802"/>
      <c r="AAO85" s="802"/>
      <c r="AAP85" s="802"/>
      <c r="AAQ85" s="802"/>
      <c r="AAR85" s="802"/>
      <c r="AAS85" s="802"/>
      <c r="AAT85" s="802"/>
      <c r="AAU85" s="802"/>
      <c r="AAV85" s="802"/>
      <c r="AAW85" s="802"/>
      <c r="AAX85" s="802"/>
      <c r="AAY85" s="802"/>
      <c r="AAZ85" s="802"/>
      <c r="ABA85" s="802"/>
      <c r="ABB85" s="802"/>
      <c r="ABC85" s="802"/>
      <c r="ABD85" s="802"/>
      <c r="ABE85" s="802"/>
      <c r="ABF85" s="802"/>
      <c r="ABG85" s="802"/>
      <c r="ABH85" s="802"/>
      <c r="ABI85" s="802"/>
      <c r="ABJ85" s="802"/>
      <c r="ABK85" s="802"/>
      <c r="ABL85" s="802"/>
      <c r="ABM85" s="802"/>
      <c r="ABN85" s="802"/>
      <c r="ABO85" s="802"/>
      <c r="ABP85" s="802"/>
      <c r="ABQ85" s="802"/>
      <c r="ABR85" s="802"/>
      <c r="ABS85" s="802"/>
      <c r="ABT85" s="802"/>
      <c r="ABU85" s="802"/>
      <c r="ABV85" s="802"/>
      <c r="ABW85" s="802"/>
      <c r="ABX85" s="802"/>
      <c r="ABY85" s="802"/>
      <c r="ABZ85" s="802"/>
      <c r="ACA85" s="802"/>
      <c r="ACB85" s="802"/>
      <c r="ACC85" s="802"/>
      <c r="ACD85" s="802"/>
      <c r="ACE85" s="802"/>
      <c r="ACF85" s="802"/>
      <c r="ACG85" s="802"/>
      <c r="ACH85" s="802"/>
      <c r="ACI85" s="802"/>
      <c r="ACJ85" s="802"/>
      <c r="ACK85" s="802"/>
      <c r="ACL85" s="802"/>
      <c r="ACM85" s="802"/>
      <c r="ACN85" s="802"/>
      <c r="ACO85" s="802"/>
      <c r="ACP85" s="802"/>
      <c r="ACQ85" s="802"/>
      <c r="ACR85" s="802"/>
      <c r="ACS85" s="802"/>
      <c r="ACT85" s="802"/>
      <c r="ACU85" s="802"/>
      <c r="ACV85" s="802"/>
      <c r="ACW85" s="802"/>
      <c r="ACX85" s="802"/>
      <c r="ACY85" s="802"/>
      <c r="ACZ85" s="802"/>
      <c r="ADA85" s="802"/>
      <c r="ADB85" s="802"/>
      <c r="ADC85" s="802"/>
      <c r="ADD85" s="802"/>
      <c r="ADE85" s="802"/>
      <c r="ADF85" s="802"/>
      <c r="ADG85" s="802"/>
      <c r="ADH85" s="802"/>
      <c r="ADI85" s="802"/>
      <c r="ADJ85" s="802"/>
      <c r="ADK85" s="802"/>
      <c r="ADL85" s="802"/>
      <c r="ADM85" s="802"/>
      <c r="ADN85" s="802"/>
      <c r="ADO85" s="802"/>
      <c r="ADP85" s="802"/>
      <c r="ADQ85" s="802"/>
      <c r="ADR85" s="802"/>
      <c r="ADS85" s="802"/>
      <c r="ADT85" s="802"/>
      <c r="ADU85" s="802"/>
      <c r="ADV85" s="802"/>
      <c r="ADW85" s="802"/>
      <c r="ADX85" s="802"/>
      <c r="ADY85" s="802"/>
      <c r="ADZ85" s="802"/>
      <c r="AEA85" s="802"/>
      <c r="AEB85" s="802"/>
      <c r="AEC85" s="802"/>
      <c r="AED85" s="802"/>
      <c r="AEE85" s="802"/>
      <c r="AEF85" s="802"/>
      <c r="AEG85" s="802"/>
      <c r="AEH85" s="802"/>
      <c r="AEI85" s="802"/>
      <c r="AEJ85" s="802"/>
      <c r="AEK85" s="802"/>
      <c r="AEL85" s="802"/>
      <c r="AEM85" s="802"/>
      <c r="AEN85" s="802"/>
      <c r="AEO85" s="802"/>
      <c r="AEP85" s="802"/>
      <c r="AEQ85" s="802"/>
      <c r="AER85" s="802"/>
      <c r="AES85" s="802"/>
      <c r="AET85" s="802"/>
      <c r="AEU85" s="802"/>
      <c r="AEV85" s="802"/>
      <c r="AEW85" s="802"/>
      <c r="AEX85" s="802"/>
      <c r="AEY85" s="802"/>
      <c r="AEZ85" s="802"/>
      <c r="AFA85" s="802"/>
      <c r="AFB85" s="802"/>
      <c r="AFC85" s="802"/>
      <c r="AFD85" s="802"/>
      <c r="AFE85" s="802"/>
      <c r="AFF85" s="802"/>
      <c r="AFG85" s="802"/>
      <c r="AFH85" s="802"/>
      <c r="AFI85" s="802"/>
      <c r="AFJ85" s="802"/>
      <c r="AFK85" s="802"/>
      <c r="AFL85" s="802"/>
      <c r="AFM85" s="802"/>
      <c r="AFN85" s="802"/>
      <c r="AFO85" s="802"/>
      <c r="AFP85" s="802"/>
      <c r="AFQ85" s="802"/>
      <c r="AFR85" s="802"/>
      <c r="AFS85" s="802"/>
      <c r="AFT85" s="802"/>
      <c r="AFU85" s="802"/>
      <c r="AFV85" s="802"/>
      <c r="AFW85" s="802"/>
      <c r="AFX85" s="802"/>
      <c r="AFY85" s="802"/>
      <c r="AFZ85" s="802"/>
      <c r="AGA85" s="802"/>
      <c r="AGB85" s="802"/>
      <c r="AGC85" s="802"/>
      <c r="AGD85" s="802"/>
      <c r="AGE85" s="802"/>
      <c r="AGF85" s="802"/>
      <c r="AGG85" s="802"/>
      <c r="AGH85" s="802"/>
      <c r="AGI85" s="802"/>
      <c r="AGJ85" s="802"/>
      <c r="AGK85" s="802"/>
      <c r="AGL85" s="802"/>
      <c r="AGM85" s="802"/>
      <c r="AGN85" s="802"/>
      <c r="AGO85" s="802"/>
      <c r="AGP85" s="802"/>
      <c r="AGQ85" s="802"/>
      <c r="AGR85" s="802"/>
      <c r="AGS85" s="802"/>
      <c r="AGT85" s="802"/>
      <c r="AGU85" s="802"/>
      <c r="AGV85" s="802"/>
      <c r="AGW85" s="802"/>
      <c r="AGX85" s="802"/>
      <c r="AGY85" s="802"/>
      <c r="AGZ85" s="802"/>
      <c r="AHA85" s="802"/>
      <c r="AHB85" s="802"/>
      <c r="AHC85" s="802"/>
      <c r="AHD85" s="802"/>
      <c r="AHE85" s="802"/>
      <c r="AHF85" s="802"/>
      <c r="AHG85" s="802"/>
      <c r="AHH85" s="802"/>
      <c r="AHI85" s="802"/>
      <c r="AHJ85" s="802"/>
      <c r="AHK85" s="802"/>
      <c r="AHL85" s="802"/>
      <c r="AHM85" s="802"/>
      <c r="AHN85" s="802"/>
      <c r="AHO85" s="802"/>
      <c r="AHP85" s="802"/>
      <c r="AHQ85" s="802"/>
      <c r="AHR85" s="802"/>
      <c r="AHS85" s="802"/>
      <c r="AHT85" s="802"/>
      <c r="AHU85" s="802"/>
      <c r="AHV85" s="802"/>
      <c r="AHW85" s="802"/>
      <c r="AHX85" s="802"/>
      <c r="AHY85" s="802"/>
      <c r="AHZ85" s="802"/>
      <c r="AIA85" s="802"/>
      <c r="AIB85" s="802"/>
      <c r="AIC85" s="802"/>
      <c r="AID85" s="802"/>
      <c r="AIE85" s="802"/>
      <c r="AIF85" s="802"/>
      <c r="AIG85" s="802"/>
      <c r="AIH85" s="802"/>
      <c r="AII85" s="802"/>
      <c r="AIJ85" s="802"/>
      <c r="AQE85" s="802"/>
      <c r="AQF85" s="802"/>
      <c r="AQG85" s="802"/>
      <c r="AQH85" s="802"/>
      <c r="AQI85" s="802"/>
      <c r="AQJ85" s="802"/>
      <c r="AQK85" s="802"/>
      <c r="AQL85" s="802"/>
      <c r="AQM85" s="802"/>
      <c r="AQN85" s="802"/>
      <c r="AQO85" s="802"/>
      <c r="AQP85" s="802"/>
      <c r="AQQ85" s="802"/>
      <c r="AQR85" s="802"/>
      <c r="AQS85" s="802"/>
      <c r="AQT85" s="802"/>
      <c r="AQU85" s="802"/>
      <c r="AQV85" s="802"/>
      <c r="AQW85" s="802"/>
      <c r="AQX85" s="802"/>
      <c r="AQY85" s="802"/>
      <c r="AQZ85" s="802"/>
      <c r="ARA85" s="802"/>
      <c r="ARB85" s="802"/>
      <c r="ARC85" s="802"/>
      <c r="ARD85" s="802"/>
      <c r="ARE85" s="802"/>
      <c r="ARF85" s="802"/>
      <c r="ARG85" s="802"/>
      <c r="ARH85" s="802"/>
      <c r="ARI85" s="802"/>
      <c r="ARJ85" s="802"/>
      <c r="ARK85" s="802"/>
      <c r="ARL85" s="802"/>
      <c r="ARM85" s="802"/>
      <c r="ARN85" s="802"/>
      <c r="ARO85" s="802"/>
      <c r="ARP85" s="802"/>
      <c r="ARQ85" s="802"/>
      <c r="ARR85" s="802"/>
      <c r="ARS85" s="802"/>
      <c r="ART85" s="802"/>
      <c r="ARU85" s="802"/>
      <c r="ARV85" s="802"/>
      <c r="ARW85" s="802"/>
      <c r="ARX85" s="802"/>
      <c r="ARY85" s="802"/>
      <c r="ARZ85" s="802"/>
      <c r="ASA85" s="802"/>
      <c r="ASB85" s="802"/>
      <c r="ASC85" s="802"/>
      <c r="ASD85" s="802"/>
      <c r="ASE85" s="802"/>
      <c r="ASF85" s="802"/>
      <c r="ASG85" s="802"/>
      <c r="ASH85" s="802"/>
      <c r="ASI85" s="802"/>
      <c r="ASJ85" s="802"/>
      <c r="ASK85" s="802"/>
      <c r="ASL85" s="802"/>
      <c r="ATP85" s="802"/>
      <c r="ATQ85" s="802"/>
      <c r="ATR85" s="802"/>
      <c r="ATS85" s="802"/>
      <c r="ATT85" s="802"/>
      <c r="ATU85" s="802"/>
      <c r="ATV85" s="802"/>
      <c r="ATW85" s="802"/>
      <c r="ATX85" s="802"/>
      <c r="ATY85" s="802"/>
      <c r="ATZ85" s="802"/>
      <c r="AUA85" s="802"/>
      <c r="AUB85" s="802"/>
      <c r="AUC85" s="802"/>
      <c r="AUD85" s="802"/>
      <c r="AUE85" s="802"/>
      <c r="AUF85" s="802"/>
      <c r="AUG85" s="802"/>
      <c r="AUH85" s="802"/>
      <c r="AUI85" s="802"/>
      <c r="AUJ85" s="802"/>
      <c r="AUK85" s="802"/>
      <c r="AUL85" s="802"/>
      <c r="AUM85" s="802"/>
      <c r="AUN85" s="802"/>
      <c r="AUO85" s="802"/>
      <c r="AUP85" s="801"/>
      <c r="AUQ85" s="802"/>
      <c r="AUR85" s="801"/>
      <c r="AUS85" s="802"/>
      <c r="AUT85" s="801"/>
      <c r="AUU85" s="802"/>
      <c r="AUV85" s="802"/>
      <c r="AUW85" s="802"/>
      <c r="AUX85" s="802"/>
      <c r="AUY85" s="802"/>
      <c r="AUZ85" s="802"/>
      <c r="AVA85" s="802"/>
      <c r="AVB85" s="802"/>
      <c r="AVC85" s="802"/>
      <c r="AVD85" s="802"/>
      <c r="AVE85" s="802"/>
      <c r="AVF85" s="802"/>
      <c r="AVG85" s="802"/>
      <c r="AVH85" s="802"/>
      <c r="AVI85" s="802"/>
      <c r="AVJ85" s="808"/>
      <c r="AVK85" s="808"/>
      <c r="AVL85" s="808"/>
      <c r="AVM85" s="808"/>
      <c r="AVN85" s="808"/>
      <c r="AVO85" s="808"/>
      <c r="AVP85" s="808"/>
      <c r="AVQ85" s="808"/>
      <c r="AVR85" s="808"/>
      <c r="AVS85" s="808"/>
      <c r="AVT85" s="808"/>
      <c r="AVU85" s="809"/>
      <c r="AVV85" s="809"/>
      <c r="AVW85" s="809"/>
      <c r="AVX85" s="809"/>
      <c r="AVY85" s="809"/>
      <c r="AVZ85" s="809"/>
      <c r="AWA85" s="809"/>
      <c r="AWB85" s="809"/>
      <c r="AWC85" s="809"/>
      <c r="AWD85" s="809"/>
      <c r="AWE85" s="809"/>
      <c r="AWF85" s="809"/>
      <c r="AWG85" s="809"/>
      <c r="AWH85" s="809"/>
      <c r="AWI85" s="809"/>
      <c r="AWJ85" s="809"/>
      <c r="AWK85" s="809"/>
      <c r="AWL85" s="809"/>
      <c r="AWM85" s="809"/>
      <c r="AWN85" s="809"/>
      <c r="AWO85" s="809"/>
      <c r="AWP85" s="809"/>
      <c r="AWQ85" s="809"/>
      <c r="AWR85" s="808"/>
      <c r="AWS85" s="761"/>
      <c r="AWT85" s="808"/>
      <c r="AWU85" s="809"/>
      <c r="AWV85" s="809"/>
      <c r="AWW85" s="809"/>
      <c r="AWX85" s="809"/>
      <c r="AWY85" s="809"/>
      <c r="AWZ85" s="809"/>
      <c r="AXA85" s="809"/>
      <c r="AXB85" s="809"/>
      <c r="AXC85" s="809"/>
      <c r="AXD85" s="809"/>
      <c r="AXE85" s="809"/>
      <c r="AXF85" s="809"/>
      <c r="AXG85" s="809"/>
      <c r="AXH85" s="809"/>
      <c r="AXI85" s="809"/>
      <c r="AXJ85" s="809"/>
      <c r="AXK85" s="809"/>
      <c r="AXL85" s="809"/>
      <c r="AXM85" s="809"/>
      <c r="AXN85" s="809"/>
      <c r="AXO85" s="809"/>
      <c r="AXP85" s="809"/>
      <c r="AXQ85" s="809"/>
      <c r="AXR85" s="809"/>
      <c r="AXS85" s="809"/>
      <c r="AXT85" s="809"/>
      <c r="AXU85" s="809"/>
      <c r="AXV85" s="809"/>
      <c r="AXW85" s="809"/>
      <c r="AXX85" s="809"/>
      <c r="AXY85" s="809"/>
      <c r="AXZ85" s="809"/>
      <c r="AYA85" s="809"/>
      <c r="AYB85" s="809"/>
      <c r="AYC85" s="809"/>
      <c r="AYD85" s="808"/>
      <c r="AYE85" s="808"/>
      <c r="AYF85" s="809"/>
      <c r="AYG85" s="808"/>
      <c r="AYH85" s="810"/>
      <c r="AYI85" s="810"/>
      <c r="AYJ85" s="810"/>
      <c r="AYK85" s="810"/>
      <c r="AYL85" s="810"/>
      <c r="AYM85" s="810"/>
      <c r="AYN85" s="810"/>
      <c r="AYO85" s="810"/>
      <c r="AYP85" s="810"/>
      <c r="AYQ85" s="810"/>
      <c r="AYR85" s="810"/>
      <c r="AYS85" s="810"/>
      <c r="AYT85" s="810"/>
      <c r="AYU85" s="810"/>
      <c r="AYV85" s="810"/>
      <c r="AYW85" s="810"/>
      <c r="AYX85" s="810"/>
      <c r="AYY85" s="810"/>
      <c r="AYZ85" s="810"/>
      <c r="AZA85" s="810"/>
      <c r="AZB85" s="810"/>
      <c r="AZC85" s="810"/>
      <c r="AZD85" s="810"/>
      <c r="AZE85" s="810"/>
      <c r="AZF85" s="810"/>
      <c r="AZG85" s="810"/>
      <c r="AZH85" s="810"/>
      <c r="AZI85" s="810"/>
      <c r="AZJ85" s="810"/>
      <c r="AZK85" s="810"/>
      <c r="AZL85" s="810"/>
      <c r="AZM85" s="810"/>
      <c r="AZN85" s="810"/>
      <c r="AZO85" s="810"/>
      <c r="AZP85" s="809"/>
      <c r="AZQ85" s="802"/>
      <c r="AZR85" s="802"/>
      <c r="AZS85" s="802"/>
    </row>
    <row r="86" spans="45:920 1123:1371" s="793" customFormat="1" ht="13.5">
      <c r="AS86" s="802"/>
      <c r="AT86" s="802"/>
      <c r="AU86" s="802"/>
      <c r="AV86" s="802"/>
      <c r="AW86" s="802"/>
      <c r="AX86" s="802"/>
      <c r="AY86" s="802"/>
      <c r="AZ86" s="802"/>
      <c r="BA86" s="802"/>
      <c r="BB86" s="802"/>
      <c r="BC86" s="802"/>
      <c r="BD86" s="802"/>
      <c r="BE86" s="802"/>
      <c r="BF86" s="802"/>
      <c r="BG86" s="802"/>
      <c r="BH86" s="802"/>
      <c r="BI86" s="802"/>
      <c r="BJ86" s="802"/>
      <c r="BK86" s="802"/>
      <c r="BL86" s="802"/>
      <c r="BM86" s="802"/>
      <c r="BN86" s="802"/>
      <c r="BO86" s="802"/>
      <c r="BP86" s="802"/>
      <c r="BQ86" s="802"/>
      <c r="BR86" s="802"/>
      <c r="BS86" s="802"/>
      <c r="BT86" s="802"/>
      <c r="BU86" s="802"/>
      <c r="BV86" s="802"/>
      <c r="BW86" s="802"/>
      <c r="BX86" s="802"/>
      <c r="BY86" s="802"/>
      <c r="BZ86" s="802"/>
      <c r="CA86" s="802"/>
      <c r="CB86" s="802"/>
      <c r="CC86" s="802"/>
      <c r="CD86" s="802"/>
      <c r="CE86" s="802"/>
      <c r="CF86" s="802"/>
      <c r="CG86" s="802"/>
      <c r="CH86" s="802"/>
      <c r="CI86" s="802"/>
      <c r="CJ86" s="802"/>
      <c r="CK86" s="802"/>
      <c r="CL86" s="802"/>
      <c r="CM86" s="802"/>
      <c r="CN86" s="802"/>
      <c r="CO86" s="802"/>
      <c r="CP86" s="802"/>
      <c r="CQ86" s="802"/>
      <c r="CR86" s="802"/>
      <c r="CS86" s="802"/>
      <c r="CT86" s="802"/>
      <c r="CU86" s="802"/>
      <c r="CV86" s="802"/>
      <c r="CW86" s="802"/>
      <c r="CX86" s="802"/>
      <c r="CY86" s="802"/>
      <c r="CZ86" s="802"/>
      <c r="DA86" s="802"/>
      <c r="DB86" s="802"/>
      <c r="DC86" s="802"/>
      <c r="DD86" s="802"/>
      <c r="DE86" s="802"/>
      <c r="DF86" s="802"/>
      <c r="DG86" s="802"/>
      <c r="DH86" s="802"/>
      <c r="DI86" s="802"/>
      <c r="DJ86" s="802"/>
      <c r="DK86" s="802"/>
      <c r="DL86" s="802"/>
      <c r="DM86" s="802"/>
      <c r="DN86" s="802"/>
      <c r="DO86" s="802"/>
      <c r="DP86" s="802"/>
      <c r="DQ86" s="802"/>
      <c r="DR86" s="802"/>
      <c r="DS86" s="802"/>
      <c r="DT86" s="802"/>
      <c r="DU86" s="802"/>
      <c r="DV86" s="802"/>
      <c r="DW86" s="802"/>
      <c r="DX86" s="802"/>
      <c r="DY86" s="802"/>
      <c r="DZ86" s="802"/>
      <c r="EA86" s="802"/>
      <c r="EB86" s="802"/>
      <c r="EC86" s="802"/>
      <c r="ED86" s="802"/>
      <c r="EE86" s="802"/>
      <c r="EF86" s="802"/>
      <c r="EG86" s="802"/>
      <c r="EH86" s="802"/>
      <c r="EI86" s="802"/>
      <c r="EJ86" s="802"/>
      <c r="EK86" s="802"/>
      <c r="EL86" s="802"/>
      <c r="EM86" s="802"/>
      <c r="EN86" s="802"/>
      <c r="EO86" s="802"/>
      <c r="EP86" s="802"/>
      <c r="EQ86" s="802"/>
      <c r="ER86" s="802"/>
      <c r="ES86" s="802"/>
      <c r="ET86" s="802"/>
      <c r="EU86" s="802"/>
      <c r="EV86" s="802"/>
      <c r="EW86" s="802"/>
      <c r="EX86" s="802"/>
      <c r="EY86" s="802"/>
      <c r="EZ86" s="802"/>
      <c r="FA86" s="802"/>
      <c r="FB86" s="802"/>
      <c r="FC86" s="802"/>
      <c r="FD86" s="802"/>
      <c r="FE86" s="802"/>
      <c r="FF86" s="802"/>
      <c r="FG86" s="802"/>
      <c r="FH86" s="802"/>
      <c r="FI86" s="802"/>
      <c r="FJ86" s="802"/>
      <c r="FK86" s="802"/>
      <c r="FL86" s="802"/>
      <c r="FM86" s="802"/>
      <c r="FN86" s="802"/>
      <c r="FO86" s="802"/>
      <c r="FP86" s="802"/>
      <c r="FQ86" s="802"/>
      <c r="FR86" s="802"/>
      <c r="FS86" s="802"/>
      <c r="FT86" s="802"/>
      <c r="FU86" s="802"/>
      <c r="FV86" s="802"/>
      <c r="FW86" s="802"/>
      <c r="FX86" s="802"/>
      <c r="FY86" s="802"/>
      <c r="FZ86" s="802"/>
      <c r="GA86" s="802"/>
      <c r="GB86" s="802"/>
      <c r="GC86" s="802"/>
      <c r="GD86" s="802"/>
      <c r="GE86" s="802"/>
      <c r="GF86" s="802"/>
      <c r="GG86" s="802"/>
      <c r="GH86" s="802"/>
      <c r="GI86" s="802"/>
      <c r="GJ86" s="802"/>
      <c r="GK86" s="802"/>
      <c r="GL86" s="802"/>
      <c r="GM86" s="802"/>
      <c r="GN86" s="802"/>
      <c r="GO86" s="802"/>
      <c r="GP86" s="802"/>
      <c r="GQ86" s="802"/>
      <c r="GR86" s="802"/>
      <c r="GS86" s="802"/>
      <c r="GT86" s="802"/>
      <c r="GU86" s="802"/>
      <c r="GV86" s="802"/>
      <c r="GW86" s="802"/>
      <c r="GX86" s="802"/>
      <c r="GY86" s="802"/>
      <c r="GZ86" s="802"/>
      <c r="HA86" s="802"/>
      <c r="HB86" s="802"/>
      <c r="HC86" s="802"/>
      <c r="HD86" s="802"/>
      <c r="HE86" s="802"/>
      <c r="HF86" s="802"/>
      <c r="HG86" s="802"/>
      <c r="HH86" s="802"/>
      <c r="HI86" s="802"/>
      <c r="HJ86" s="802"/>
      <c r="HK86" s="802"/>
      <c r="HL86" s="802"/>
      <c r="HM86" s="802"/>
      <c r="HN86" s="802"/>
      <c r="HO86" s="802"/>
      <c r="HP86" s="802"/>
      <c r="HQ86" s="802"/>
      <c r="HR86" s="802"/>
      <c r="HS86" s="802"/>
      <c r="HT86" s="802"/>
      <c r="HU86" s="802"/>
      <c r="HV86" s="802"/>
      <c r="HW86" s="802"/>
      <c r="HX86" s="802"/>
      <c r="HY86" s="802"/>
      <c r="HZ86" s="802"/>
      <c r="IA86" s="802"/>
      <c r="IB86" s="802"/>
      <c r="IC86" s="802"/>
      <c r="ID86" s="802"/>
      <c r="IE86" s="802"/>
      <c r="IF86" s="802"/>
      <c r="IG86" s="802"/>
      <c r="IH86" s="802"/>
      <c r="II86" s="802"/>
      <c r="IJ86" s="802"/>
      <c r="IK86" s="802"/>
      <c r="IL86" s="802"/>
      <c r="IM86" s="802"/>
      <c r="IN86" s="802"/>
      <c r="IO86" s="802"/>
      <c r="IP86" s="802"/>
      <c r="IQ86" s="802"/>
      <c r="IR86" s="802"/>
      <c r="IS86" s="802"/>
      <c r="IT86" s="802"/>
      <c r="IU86" s="802"/>
      <c r="IV86" s="802"/>
      <c r="IW86" s="802"/>
      <c r="IX86" s="802"/>
      <c r="IY86" s="802"/>
      <c r="IZ86" s="802"/>
      <c r="JA86" s="802"/>
      <c r="JB86" s="802"/>
      <c r="JC86" s="802"/>
      <c r="JD86" s="802"/>
      <c r="JE86" s="802"/>
      <c r="JF86" s="802"/>
      <c r="JG86" s="802"/>
      <c r="JH86" s="802"/>
      <c r="JI86" s="802"/>
      <c r="JJ86" s="802"/>
      <c r="JK86" s="802"/>
      <c r="JL86" s="802"/>
      <c r="JM86" s="802"/>
      <c r="JN86" s="802"/>
      <c r="JO86" s="802"/>
      <c r="JP86" s="802"/>
      <c r="JQ86" s="802"/>
      <c r="JR86" s="802"/>
      <c r="JS86" s="802"/>
      <c r="JT86" s="802"/>
      <c r="JU86" s="802"/>
      <c r="JV86" s="802"/>
      <c r="JW86" s="802"/>
      <c r="JX86" s="802"/>
      <c r="JY86" s="802"/>
      <c r="JZ86" s="802"/>
      <c r="KA86" s="802"/>
      <c r="KB86" s="802"/>
      <c r="KC86" s="802"/>
      <c r="KD86" s="802"/>
      <c r="KE86" s="802"/>
      <c r="KF86" s="802"/>
      <c r="KG86" s="802"/>
      <c r="KH86" s="802"/>
      <c r="KI86" s="802"/>
      <c r="KJ86" s="802"/>
      <c r="KK86" s="802"/>
      <c r="KL86" s="802"/>
      <c r="KM86" s="802"/>
      <c r="KN86" s="802"/>
      <c r="KO86" s="802"/>
      <c r="KP86" s="802"/>
      <c r="KQ86" s="802"/>
      <c r="KR86" s="802"/>
      <c r="KS86" s="802"/>
      <c r="KT86" s="802"/>
      <c r="KU86" s="802"/>
      <c r="KV86" s="802"/>
      <c r="KW86" s="802"/>
      <c r="KX86" s="802"/>
      <c r="KY86" s="802"/>
      <c r="KZ86" s="802"/>
      <c r="LA86" s="802"/>
      <c r="LB86" s="802"/>
      <c r="LC86" s="802"/>
      <c r="LD86" s="802"/>
      <c r="LE86" s="802"/>
      <c r="LF86" s="802"/>
      <c r="LG86" s="802"/>
      <c r="LH86" s="802"/>
      <c r="LI86" s="802"/>
      <c r="LJ86" s="802"/>
      <c r="LK86" s="802"/>
      <c r="LL86" s="802"/>
      <c r="LM86" s="802"/>
      <c r="LN86" s="802"/>
      <c r="LO86" s="802"/>
      <c r="LP86" s="802"/>
      <c r="LQ86" s="802"/>
      <c r="LR86" s="802"/>
      <c r="LS86" s="802"/>
      <c r="LT86" s="802"/>
      <c r="LU86" s="802"/>
      <c r="LV86" s="802"/>
      <c r="LW86" s="802"/>
      <c r="LX86" s="802"/>
      <c r="LY86" s="802"/>
      <c r="LZ86" s="802"/>
      <c r="MA86" s="802"/>
      <c r="MB86" s="802"/>
      <c r="MC86" s="802"/>
      <c r="MD86" s="802"/>
      <c r="ME86" s="802"/>
      <c r="MF86" s="802"/>
      <c r="MG86" s="802"/>
      <c r="MH86" s="802"/>
      <c r="MI86" s="802"/>
      <c r="MJ86" s="802"/>
      <c r="MK86" s="802"/>
      <c r="ML86" s="802"/>
      <c r="MM86" s="802"/>
      <c r="MN86" s="802"/>
      <c r="MO86" s="802"/>
      <c r="MP86" s="802"/>
      <c r="MQ86" s="802"/>
      <c r="MR86" s="802"/>
      <c r="MS86" s="802"/>
      <c r="MT86" s="802"/>
      <c r="MU86" s="802"/>
      <c r="MV86" s="802"/>
      <c r="MW86" s="802"/>
      <c r="MX86" s="802"/>
      <c r="MY86" s="802"/>
      <c r="MZ86" s="802"/>
      <c r="NA86" s="802"/>
      <c r="NB86" s="802"/>
      <c r="NC86" s="802"/>
      <c r="ND86" s="802"/>
      <c r="NE86" s="802"/>
      <c r="NF86" s="802"/>
      <c r="NG86" s="802"/>
      <c r="NH86" s="802"/>
      <c r="NI86" s="802"/>
      <c r="NJ86" s="802"/>
      <c r="NK86" s="802"/>
      <c r="NL86" s="802"/>
      <c r="NM86" s="802"/>
      <c r="NN86" s="802"/>
      <c r="NO86" s="802"/>
      <c r="NP86" s="802"/>
      <c r="NQ86" s="802"/>
      <c r="NR86" s="802"/>
      <c r="NS86" s="802"/>
      <c r="NT86" s="802"/>
      <c r="NU86" s="802"/>
      <c r="NV86" s="802"/>
      <c r="NW86" s="802"/>
      <c r="NX86" s="802"/>
      <c r="NY86" s="802"/>
      <c r="NZ86" s="802"/>
      <c r="OA86" s="802"/>
      <c r="OB86" s="802"/>
      <c r="OC86" s="802"/>
      <c r="OD86" s="802"/>
      <c r="OE86" s="802"/>
      <c r="OF86" s="802"/>
      <c r="OG86" s="802"/>
      <c r="OH86" s="802"/>
      <c r="OI86" s="802"/>
      <c r="OJ86" s="802"/>
      <c r="OK86" s="802"/>
      <c r="OL86" s="802"/>
      <c r="OM86" s="802"/>
      <c r="ON86" s="802"/>
      <c r="OO86" s="802"/>
      <c r="OP86" s="802"/>
      <c r="OQ86" s="802"/>
      <c r="OR86" s="802"/>
      <c r="OS86" s="802"/>
      <c r="OT86" s="802"/>
      <c r="OU86" s="802"/>
      <c r="OV86" s="802"/>
      <c r="OW86" s="802"/>
      <c r="OX86" s="802"/>
      <c r="OY86" s="802"/>
      <c r="OZ86" s="802"/>
      <c r="PA86" s="802"/>
      <c r="PB86" s="802"/>
      <c r="PC86" s="802"/>
      <c r="PD86" s="802"/>
      <c r="PE86" s="802"/>
      <c r="PF86" s="802"/>
      <c r="PG86" s="802"/>
      <c r="PH86" s="802"/>
      <c r="PI86" s="802"/>
      <c r="PJ86" s="802"/>
      <c r="PK86" s="802"/>
      <c r="PL86" s="802"/>
      <c r="PM86" s="802"/>
      <c r="PN86" s="802"/>
      <c r="PO86" s="802"/>
      <c r="PP86" s="802"/>
      <c r="PQ86" s="802"/>
      <c r="PR86" s="802"/>
      <c r="PS86" s="802"/>
      <c r="PT86" s="802"/>
      <c r="PU86" s="802"/>
      <c r="PV86" s="802"/>
      <c r="PW86" s="802"/>
      <c r="PX86" s="802"/>
      <c r="PY86" s="802"/>
      <c r="PZ86" s="802"/>
      <c r="QA86" s="802"/>
      <c r="QB86" s="802"/>
      <c r="QC86" s="802"/>
      <c r="QD86" s="802"/>
      <c r="QE86" s="802"/>
      <c r="QF86" s="802"/>
      <c r="QG86" s="802"/>
      <c r="QH86" s="802"/>
      <c r="QI86" s="802"/>
      <c r="QJ86" s="802"/>
      <c r="QK86" s="802"/>
      <c r="QL86" s="802"/>
      <c r="QM86" s="802"/>
      <c r="QN86" s="802"/>
      <c r="QO86" s="802"/>
      <c r="QP86" s="802"/>
      <c r="QQ86" s="802"/>
      <c r="QR86" s="802"/>
      <c r="QS86" s="802"/>
      <c r="QT86" s="802"/>
      <c r="QU86" s="802"/>
      <c r="QV86" s="802"/>
      <c r="QW86" s="802"/>
      <c r="QX86" s="802"/>
      <c r="QY86" s="802"/>
      <c r="QZ86" s="802"/>
      <c r="RA86" s="802"/>
      <c r="RB86" s="802"/>
      <c r="RC86" s="802"/>
      <c r="RD86" s="802"/>
      <c r="RE86" s="802"/>
      <c r="RF86" s="802"/>
      <c r="RG86" s="802"/>
      <c r="RH86" s="802"/>
      <c r="RI86" s="802"/>
      <c r="RJ86" s="802"/>
      <c r="RK86" s="802"/>
      <c r="RL86" s="802"/>
      <c r="RM86" s="802"/>
      <c r="RN86" s="802"/>
      <c r="RO86" s="802"/>
      <c r="RP86" s="802"/>
      <c r="RQ86" s="802"/>
      <c r="RR86" s="802"/>
      <c r="RS86" s="802"/>
      <c r="RT86" s="802"/>
      <c r="RU86" s="802"/>
      <c r="RV86" s="802"/>
      <c r="RW86" s="802"/>
      <c r="RX86" s="802"/>
      <c r="RY86" s="802"/>
      <c r="RZ86" s="802"/>
      <c r="SA86" s="802"/>
      <c r="SB86" s="802"/>
      <c r="SC86" s="802"/>
      <c r="SD86" s="802"/>
      <c r="SE86" s="802"/>
      <c r="SF86" s="802"/>
      <c r="SG86" s="802"/>
      <c r="SH86" s="802"/>
      <c r="SI86" s="802"/>
      <c r="SJ86" s="802"/>
      <c r="SK86" s="802"/>
      <c r="SL86" s="802"/>
      <c r="SM86" s="802"/>
      <c r="SN86" s="802"/>
      <c r="SO86" s="802"/>
      <c r="SP86" s="802"/>
      <c r="SQ86" s="802"/>
      <c r="SR86" s="802"/>
      <c r="SS86" s="802"/>
      <c r="ST86" s="802"/>
      <c r="SU86" s="802"/>
      <c r="SV86" s="802"/>
      <c r="SW86" s="802"/>
      <c r="SX86" s="802"/>
      <c r="SY86" s="802"/>
      <c r="SZ86" s="802"/>
      <c r="TA86" s="802"/>
      <c r="TB86" s="802"/>
      <c r="TC86" s="802"/>
      <c r="TD86" s="802"/>
      <c r="TE86" s="802"/>
      <c r="TF86" s="802"/>
      <c r="TG86" s="802"/>
      <c r="TH86" s="802"/>
      <c r="TI86" s="802"/>
      <c r="TJ86" s="802"/>
      <c r="TK86" s="802"/>
      <c r="TL86" s="802"/>
      <c r="TM86" s="802"/>
      <c r="TN86" s="802"/>
      <c r="TO86" s="802"/>
      <c r="TP86" s="802"/>
      <c r="TQ86" s="802"/>
      <c r="TR86" s="802"/>
      <c r="TS86" s="802"/>
      <c r="TT86" s="802"/>
      <c r="TU86" s="802"/>
      <c r="TV86" s="802"/>
      <c r="TW86" s="802"/>
      <c r="TX86" s="802"/>
      <c r="TY86" s="802"/>
      <c r="TZ86" s="802"/>
      <c r="UA86" s="802"/>
      <c r="UB86" s="802"/>
      <c r="UC86" s="802"/>
      <c r="UD86" s="802"/>
      <c r="UE86" s="802"/>
      <c r="UF86" s="802"/>
      <c r="UG86" s="802"/>
      <c r="UH86" s="802"/>
      <c r="UI86" s="802"/>
      <c r="UJ86" s="802"/>
      <c r="UK86" s="802"/>
      <c r="UL86" s="802"/>
      <c r="UM86" s="802"/>
      <c r="UN86" s="802"/>
      <c r="UO86" s="802"/>
      <c r="UP86" s="802"/>
      <c r="UQ86" s="802"/>
      <c r="UR86" s="802"/>
      <c r="US86" s="802"/>
      <c r="UT86" s="802"/>
      <c r="UU86" s="802"/>
      <c r="UV86" s="802"/>
      <c r="UW86" s="802"/>
      <c r="UX86" s="802"/>
      <c r="UY86" s="802"/>
      <c r="UZ86" s="802"/>
      <c r="VA86" s="802"/>
      <c r="VB86" s="802"/>
      <c r="VC86" s="802"/>
      <c r="VD86" s="802"/>
      <c r="VE86" s="802"/>
      <c r="VF86" s="802"/>
      <c r="VG86" s="802"/>
      <c r="VH86" s="802"/>
      <c r="VI86" s="802"/>
      <c r="VJ86" s="802"/>
      <c r="VK86" s="802"/>
      <c r="VL86" s="802"/>
      <c r="VM86" s="802"/>
      <c r="VN86" s="802"/>
      <c r="VO86" s="802"/>
      <c r="VP86" s="802"/>
      <c r="VQ86" s="802"/>
      <c r="VR86" s="802"/>
      <c r="VS86" s="802"/>
      <c r="VT86" s="802"/>
      <c r="VU86" s="802"/>
      <c r="VV86" s="802"/>
      <c r="VW86" s="802"/>
      <c r="VX86" s="802"/>
      <c r="VY86" s="802"/>
      <c r="VZ86" s="802"/>
      <c r="WA86" s="802"/>
      <c r="WB86" s="802"/>
      <c r="WC86" s="802"/>
      <c r="WD86" s="802"/>
      <c r="WE86" s="802"/>
      <c r="WF86" s="802"/>
      <c r="WG86" s="802"/>
      <c r="WH86" s="802"/>
      <c r="WI86" s="802"/>
      <c r="WJ86" s="802"/>
      <c r="WK86" s="802"/>
      <c r="WL86" s="802"/>
      <c r="WM86" s="802"/>
      <c r="WN86" s="802"/>
      <c r="WO86" s="802"/>
      <c r="WP86" s="802"/>
      <c r="WQ86" s="802"/>
      <c r="WR86" s="802"/>
      <c r="WS86" s="802"/>
      <c r="WT86" s="802"/>
      <c r="WU86" s="802"/>
      <c r="WV86" s="802"/>
      <c r="WW86" s="802"/>
      <c r="WX86" s="802"/>
      <c r="WY86" s="802"/>
      <c r="WZ86" s="802"/>
      <c r="XA86" s="802"/>
      <c r="XB86" s="802"/>
      <c r="XC86" s="802"/>
      <c r="XD86" s="802"/>
      <c r="XE86" s="802"/>
      <c r="XF86" s="802"/>
      <c r="XG86" s="802"/>
      <c r="XH86" s="802"/>
      <c r="XI86" s="802"/>
      <c r="XJ86" s="802"/>
      <c r="XK86" s="802"/>
      <c r="XL86" s="802"/>
      <c r="XM86" s="802"/>
      <c r="XN86" s="802"/>
      <c r="XO86" s="802"/>
      <c r="XP86" s="802"/>
      <c r="XQ86" s="802"/>
      <c r="XR86" s="802"/>
      <c r="XS86" s="802"/>
      <c r="XT86" s="802"/>
      <c r="XU86" s="802"/>
      <c r="XV86" s="802"/>
      <c r="XW86" s="802"/>
      <c r="XX86" s="802"/>
      <c r="XY86" s="802"/>
      <c r="XZ86" s="802"/>
      <c r="YA86" s="802"/>
      <c r="YB86" s="802"/>
      <c r="YC86" s="802"/>
      <c r="YD86" s="802"/>
      <c r="YE86" s="802"/>
      <c r="YF86" s="802"/>
      <c r="YG86" s="802"/>
      <c r="YH86" s="802"/>
      <c r="YI86" s="802"/>
      <c r="YJ86" s="802"/>
      <c r="YK86" s="802"/>
      <c r="YL86" s="802"/>
      <c r="YM86" s="802"/>
      <c r="YN86" s="802"/>
      <c r="YO86" s="802"/>
      <c r="YP86" s="802"/>
      <c r="YQ86" s="802"/>
      <c r="YR86" s="802"/>
      <c r="YS86" s="802"/>
      <c r="YT86" s="802"/>
      <c r="YU86" s="802"/>
      <c r="YV86" s="802"/>
      <c r="YW86" s="802"/>
      <c r="YX86" s="802"/>
      <c r="YY86" s="802"/>
      <c r="YZ86" s="802"/>
      <c r="ZA86" s="802"/>
      <c r="ZB86" s="802"/>
      <c r="ZC86" s="802"/>
      <c r="ZD86" s="802"/>
      <c r="ZE86" s="802"/>
      <c r="ZF86" s="802"/>
      <c r="ZG86" s="802"/>
      <c r="ZH86" s="802"/>
      <c r="ZI86" s="802"/>
      <c r="ZJ86" s="802"/>
      <c r="ZK86" s="802"/>
      <c r="ZL86" s="802"/>
      <c r="ZM86" s="802"/>
      <c r="ZN86" s="802"/>
      <c r="ZO86" s="802"/>
      <c r="ZP86" s="802"/>
      <c r="ZQ86" s="802"/>
      <c r="ZR86" s="802"/>
      <c r="ZS86" s="802"/>
      <c r="ZT86" s="802"/>
      <c r="ZU86" s="802"/>
      <c r="ZV86" s="802"/>
      <c r="ZW86" s="802"/>
      <c r="ZX86" s="802"/>
      <c r="ZY86" s="802"/>
      <c r="ZZ86" s="802"/>
      <c r="AAA86" s="802"/>
      <c r="AAB86" s="802"/>
      <c r="AAC86" s="802"/>
      <c r="AAD86" s="802"/>
      <c r="AAE86" s="802"/>
      <c r="AAF86" s="802"/>
      <c r="AAG86" s="802"/>
      <c r="AAH86" s="802"/>
      <c r="AAI86" s="802"/>
      <c r="AAJ86" s="802"/>
      <c r="AAK86" s="802"/>
      <c r="AAL86" s="802"/>
      <c r="AAM86" s="802"/>
      <c r="AAN86" s="802"/>
      <c r="AAO86" s="802"/>
      <c r="AAP86" s="802"/>
      <c r="AAQ86" s="802"/>
      <c r="AAR86" s="802"/>
      <c r="AAS86" s="802"/>
      <c r="AAT86" s="802"/>
      <c r="AAU86" s="802"/>
      <c r="AAV86" s="802"/>
      <c r="AAW86" s="802"/>
      <c r="AAX86" s="802"/>
      <c r="AAY86" s="802"/>
      <c r="AAZ86" s="802"/>
      <c r="ABA86" s="802"/>
      <c r="ABB86" s="802"/>
      <c r="ABC86" s="802"/>
      <c r="ABD86" s="802"/>
      <c r="ABE86" s="802"/>
      <c r="ABF86" s="802"/>
      <c r="ABG86" s="802"/>
      <c r="ABH86" s="802"/>
      <c r="ABI86" s="802"/>
      <c r="ABJ86" s="802"/>
      <c r="ABK86" s="802"/>
      <c r="ABL86" s="802"/>
      <c r="ABM86" s="802"/>
      <c r="ABN86" s="802"/>
      <c r="ABO86" s="802"/>
      <c r="ABP86" s="802"/>
      <c r="ABQ86" s="802"/>
      <c r="ABR86" s="802"/>
      <c r="ABS86" s="802"/>
      <c r="ABT86" s="802"/>
      <c r="ABU86" s="802"/>
      <c r="ABV86" s="802"/>
      <c r="ABW86" s="802"/>
      <c r="ABX86" s="802"/>
      <c r="ABY86" s="802"/>
      <c r="ABZ86" s="802"/>
      <c r="ACA86" s="802"/>
      <c r="ACB86" s="802"/>
      <c r="ACC86" s="802"/>
      <c r="ACD86" s="802"/>
      <c r="ACE86" s="802"/>
      <c r="ACF86" s="802"/>
      <c r="ACG86" s="802"/>
      <c r="ACH86" s="802"/>
      <c r="ACI86" s="802"/>
      <c r="ACJ86" s="802"/>
      <c r="ACK86" s="802"/>
      <c r="ACL86" s="802"/>
      <c r="ACM86" s="802"/>
      <c r="ACN86" s="802"/>
      <c r="ACO86" s="802"/>
      <c r="ACP86" s="802"/>
      <c r="ACQ86" s="802"/>
      <c r="ACR86" s="802"/>
      <c r="ACS86" s="802"/>
      <c r="ACT86" s="802"/>
      <c r="ACU86" s="802"/>
      <c r="ACV86" s="802"/>
      <c r="ACW86" s="802"/>
      <c r="ACX86" s="802"/>
      <c r="ACY86" s="802"/>
      <c r="ACZ86" s="802"/>
      <c r="ADA86" s="802"/>
      <c r="ADB86" s="802"/>
      <c r="ADC86" s="802"/>
      <c r="ADD86" s="802"/>
      <c r="ADE86" s="802"/>
      <c r="ADF86" s="802"/>
      <c r="ADG86" s="802"/>
      <c r="ADH86" s="802"/>
      <c r="ADI86" s="802"/>
      <c r="ADJ86" s="802"/>
      <c r="ADK86" s="802"/>
      <c r="ADL86" s="802"/>
      <c r="ADM86" s="802"/>
      <c r="ADN86" s="802"/>
      <c r="ADO86" s="802"/>
      <c r="ADP86" s="802"/>
      <c r="ADQ86" s="802"/>
      <c r="ADR86" s="802"/>
      <c r="ADS86" s="802"/>
      <c r="ADT86" s="802"/>
      <c r="ADU86" s="802"/>
      <c r="ADV86" s="802"/>
      <c r="ADW86" s="802"/>
      <c r="ADX86" s="802"/>
      <c r="ADY86" s="802"/>
      <c r="ADZ86" s="802"/>
      <c r="AEA86" s="802"/>
      <c r="AEB86" s="802"/>
      <c r="AEC86" s="802"/>
      <c r="AED86" s="802"/>
      <c r="AEE86" s="802"/>
      <c r="AEF86" s="802"/>
      <c r="AEG86" s="802"/>
      <c r="AEH86" s="802"/>
      <c r="AEI86" s="802"/>
      <c r="AEJ86" s="802"/>
      <c r="AEK86" s="802"/>
      <c r="AEL86" s="802"/>
      <c r="AEM86" s="802"/>
      <c r="AEN86" s="802"/>
      <c r="AEO86" s="802"/>
      <c r="AEP86" s="802"/>
      <c r="AEQ86" s="802"/>
      <c r="AER86" s="802"/>
      <c r="AES86" s="802"/>
      <c r="AET86" s="802"/>
      <c r="AEU86" s="802"/>
      <c r="AEV86" s="802"/>
      <c r="AEW86" s="802"/>
      <c r="AEX86" s="802"/>
      <c r="AEY86" s="802"/>
      <c r="AEZ86" s="802"/>
      <c r="AFA86" s="802"/>
      <c r="AFB86" s="802"/>
      <c r="AFC86" s="802"/>
      <c r="AFD86" s="802"/>
      <c r="AFE86" s="802"/>
      <c r="AFF86" s="802"/>
      <c r="AFG86" s="802"/>
      <c r="AFH86" s="802"/>
      <c r="AFI86" s="802"/>
      <c r="AFJ86" s="802"/>
      <c r="AFK86" s="802"/>
      <c r="AFL86" s="802"/>
      <c r="AFM86" s="802"/>
      <c r="AFN86" s="802"/>
      <c r="AFO86" s="802"/>
      <c r="AFP86" s="802"/>
      <c r="AFQ86" s="802"/>
      <c r="AFR86" s="802"/>
      <c r="AFS86" s="802"/>
      <c r="AFT86" s="802"/>
      <c r="AFU86" s="802"/>
      <c r="AFV86" s="802"/>
      <c r="AFW86" s="802"/>
      <c r="AFX86" s="802"/>
      <c r="AFY86" s="802"/>
      <c r="AFZ86" s="802"/>
      <c r="AGA86" s="802"/>
      <c r="AGB86" s="802"/>
      <c r="AGC86" s="802"/>
      <c r="AGD86" s="802"/>
      <c r="AGE86" s="802"/>
      <c r="AGF86" s="802"/>
      <c r="AGG86" s="802"/>
      <c r="AGH86" s="802"/>
      <c r="AGI86" s="802"/>
      <c r="AGJ86" s="802"/>
      <c r="AGK86" s="802"/>
      <c r="AGL86" s="802"/>
      <c r="AGM86" s="802"/>
      <c r="AGN86" s="802"/>
      <c r="AGO86" s="802"/>
      <c r="AGP86" s="802"/>
      <c r="AGQ86" s="802"/>
      <c r="AGR86" s="802"/>
      <c r="AGS86" s="802"/>
      <c r="AGT86" s="802"/>
      <c r="AGU86" s="802"/>
      <c r="AGV86" s="802"/>
      <c r="AGW86" s="802"/>
      <c r="AGX86" s="802"/>
      <c r="AGY86" s="802"/>
      <c r="AGZ86" s="802"/>
      <c r="AHA86" s="802"/>
      <c r="AHB86" s="802"/>
      <c r="AHC86" s="802"/>
      <c r="AHD86" s="802"/>
      <c r="AHE86" s="802"/>
      <c r="AHF86" s="802"/>
      <c r="AHG86" s="802"/>
      <c r="AHH86" s="802"/>
      <c r="AHI86" s="802"/>
      <c r="AHJ86" s="802"/>
      <c r="AHK86" s="802"/>
      <c r="AHL86" s="802"/>
      <c r="AHM86" s="802"/>
      <c r="AHN86" s="802"/>
      <c r="AHO86" s="802"/>
      <c r="AHP86" s="802"/>
      <c r="AHQ86" s="802"/>
      <c r="AHR86" s="802"/>
      <c r="AHS86" s="802"/>
      <c r="AHT86" s="802"/>
      <c r="AHU86" s="802"/>
      <c r="AHV86" s="802"/>
      <c r="AHW86" s="802"/>
      <c r="AHX86" s="802"/>
      <c r="AHY86" s="802"/>
      <c r="AHZ86" s="802"/>
      <c r="AIA86" s="802"/>
      <c r="AIB86" s="802"/>
      <c r="AIC86" s="802"/>
      <c r="AID86" s="802"/>
      <c r="AIE86" s="802"/>
      <c r="AIF86" s="802"/>
      <c r="AIG86" s="802"/>
      <c r="AIH86" s="802"/>
      <c r="AII86" s="802"/>
      <c r="AIJ86" s="802"/>
      <c r="AQE86" s="802"/>
      <c r="AQF86" s="802"/>
      <c r="AQG86" s="802"/>
      <c r="AQH86" s="802"/>
      <c r="AQI86" s="802"/>
      <c r="AQJ86" s="802"/>
      <c r="AQK86" s="802"/>
      <c r="AQL86" s="802"/>
      <c r="AQM86" s="802"/>
      <c r="AQN86" s="802"/>
      <c r="AQO86" s="802"/>
      <c r="AQP86" s="802"/>
      <c r="AQQ86" s="802"/>
      <c r="AQR86" s="802"/>
      <c r="AQS86" s="802"/>
      <c r="AQT86" s="802"/>
      <c r="AQU86" s="802"/>
      <c r="AQV86" s="802"/>
      <c r="AQW86" s="802"/>
      <c r="AQX86" s="802"/>
      <c r="AQY86" s="802"/>
      <c r="AQZ86" s="802"/>
      <c r="ARA86" s="802"/>
      <c r="ARB86" s="802"/>
      <c r="ARC86" s="802"/>
      <c r="ARD86" s="802"/>
      <c r="ARE86" s="802"/>
      <c r="ARF86" s="802"/>
      <c r="ARG86" s="802"/>
      <c r="ARH86" s="802"/>
      <c r="ARI86" s="802"/>
      <c r="ARJ86" s="802"/>
      <c r="ARK86" s="802"/>
      <c r="ARL86" s="802"/>
      <c r="ARM86" s="802"/>
      <c r="ARN86" s="802"/>
      <c r="ARO86" s="802"/>
      <c r="ARP86" s="802"/>
      <c r="ARQ86" s="802"/>
      <c r="ARR86" s="802"/>
      <c r="ARS86" s="802"/>
      <c r="ART86" s="802"/>
      <c r="ARU86" s="802"/>
      <c r="ARV86" s="802"/>
      <c r="ARW86" s="802"/>
      <c r="ARX86" s="802"/>
      <c r="ARY86" s="802"/>
      <c r="ARZ86" s="802"/>
      <c r="ASA86" s="802"/>
      <c r="ASB86" s="802"/>
      <c r="ASC86" s="802"/>
      <c r="ASD86" s="802"/>
      <c r="ASE86" s="802"/>
      <c r="ASF86" s="802"/>
      <c r="ASG86" s="802"/>
      <c r="ASH86" s="802"/>
      <c r="ASI86" s="802"/>
      <c r="ASJ86" s="802"/>
      <c r="ASK86" s="802"/>
      <c r="ASL86" s="802"/>
      <c r="ATP86" s="802"/>
      <c r="ATQ86" s="802"/>
      <c r="ATR86" s="802"/>
      <c r="ATS86" s="802"/>
      <c r="ATT86" s="802"/>
      <c r="ATU86" s="802"/>
      <c r="ATV86" s="802"/>
      <c r="ATW86" s="802"/>
      <c r="ATX86" s="802"/>
      <c r="ATY86" s="802"/>
      <c r="ATZ86" s="802"/>
      <c r="AUA86" s="802"/>
      <c r="AUB86" s="802"/>
      <c r="AUC86" s="802"/>
      <c r="AUD86" s="802"/>
      <c r="AUE86" s="802"/>
      <c r="AUF86" s="802"/>
      <c r="AUG86" s="802"/>
      <c r="AUH86" s="802"/>
      <c r="AUI86" s="802"/>
      <c r="AUJ86" s="802"/>
      <c r="AUK86" s="802"/>
      <c r="AUL86" s="802"/>
      <c r="AUM86" s="802"/>
      <c r="AUN86" s="802"/>
      <c r="AUO86" s="802"/>
      <c r="AUP86" s="801"/>
      <c r="AUQ86" s="802"/>
      <c r="AUR86" s="801"/>
      <c r="AUS86" s="802"/>
      <c r="AUT86" s="801"/>
      <c r="AUU86" s="802"/>
      <c r="AUV86" s="802"/>
      <c r="AUW86" s="802"/>
      <c r="AUX86" s="802"/>
      <c r="AUY86" s="802"/>
      <c r="AUZ86" s="802"/>
      <c r="AVA86" s="802"/>
      <c r="AVB86" s="802"/>
      <c r="AVC86" s="802"/>
      <c r="AVD86" s="802"/>
      <c r="AVE86" s="802"/>
      <c r="AVF86" s="802"/>
      <c r="AVG86" s="802"/>
      <c r="AVH86" s="802"/>
      <c r="AVI86" s="802"/>
      <c r="AVJ86" s="808"/>
      <c r="AVK86" s="808"/>
      <c r="AVL86" s="808"/>
      <c r="AVM86" s="808"/>
      <c r="AVN86" s="808"/>
      <c r="AVO86" s="808"/>
      <c r="AVP86" s="808"/>
      <c r="AVQ86" s="808"/>
      <c r="AVR86" s="808"/>
      <c r="AVS86" s="808"/>
      <c r="AVT86" s="808"/>
      <c r="AVU86" s="809"/>
      <c r="AVV86" s="809"/>
      <c r="AVW86" s="809"/>
      <c r="AVX86" s="809"/>
      <c r="AVY86" s="809"/>
      <c r="AVZ86" s="809"/>
      <c r="AWA86" s="809"/>
      <c r="AWB86" s="809"/>
      <c r="AWC86" s="809"/>
      <c r="AWD86" s="809"/>
      <c r="AWE86" s="809"/>
      <c r="AWF86" s="809"/>
      <c r="AWG86" s="809"/>
      <c r="AWH86" s="809"/>
      <c r="AWI86" s="809"/>
      <c r="AWJ86" s="809"/>
      <c r="AWK86" s="809"/>
      <c r="AWL86" s="809"/>
      <c r="AWM86" s="809"/>
      <c r="AWN86" s="809"/>
      <c r="AWO86" s="809"/>
      <c r="AWP86" s="809"/>
      <c r="AWQ86" s="809"/>
      <c r="AWR86" s="808"/>
      <c r="AWS86" s="761"/>
      <c r="AWT86" s="808"/>
      <c r="AWU86" s="809"/>
      <c r="AWV86" s="809"/>
      <c r="AWW86" s="809"/>
      <c r="AWX86" s="809"/>
      <c r="AWY86" s="809"/>
      <c r="AWZ86" s="809"/>
      <c r="AXA86" s="809"/>
      <c r="AXB86" s="809"/>
      <c r="AXC86" s="809"/>
      <c r="AXD86" s="809"/>
      <c r="AXE86" s="809"/>
      <c r="AXF86" s="809"/>
      <c r="AXG86" s="809"/>
      <c r="AXH86" s="809"/>
      <c r="AXI86" s="809"/>
      <c r="AXJ86" s="809"/>
      <c r="AXK86" s="809"/>
      <c r="AXL86" s="809"/>
      <c r="AXM86" s="809"/>
      <c r="AXN86" s="809"/>
      <c r="AXO86" s="809"/>
      <c r="AXP86" s="809"/>
      <c r="AXQ86" s="809"/>
      <c r="AXR86" s="809"/>
      <c r="AXS86" s="809"/>
      <c r="AXT86" s="809"/>
      <c r="AXU86" s="809"/>
      <c r="AXV86" s="809"/>
      <c r="AXW86" s="809"/>
      <c r="AXX86" s="809"/>
      <c r="AXY86" s="809"/>
      <c r="AXZ86" s="809"/>
      <c r="AYA86" s="809"/>
      <c r="AYB86" s="809"/>
      <c r="AYC86" s="809"/>
      <c r="AYD86" s="808"/>
      <c r="AYE86" s="808"/>
      <c r="AYF86" s="809"/>
      <c r="AYG86" s="808"/>
      <c r="AYH86" s="810"/>
      <c r="AYI86" s="810"/>
      <c r="AYJ86" s="810"/>
      <c r="AYK86" s="810"/>
      <c r="AYL86" s="810"/>
      <c r="AYM86" s="810"/>
      <c r="AYN86" s="810"/>
      <c r="AYO86" s="810"/>
      <c r="AYP86" s="810"/>
      <c r="AYQ86" s="810"/>
      <c r="AYR86" s="810"/>
      <c r="AYS86" s="810"/>
      <c r="AYT86" s="810"/>
      <c r="AYU86" s="810"/>
      <c r="AYV86" s="810"/>
      <c r="AYW86" s="810"/>
      <c r="AYX86" s="810"/>
      <c r="AYY86" s="810"/>
      <c r="AYZ86" s="810"/>
      <c r="AZA86" s="810"/>
      <c r="AZB86" s="810"/>
      <c r="AZC86" s="810"/>
      <c r="AZD86" s="810"/>
      <c r="AZE86" s="810"/>
      <c r="AZF86" s="810"/>
      <c r="AZG86" s="810"/>
      <c r="AZH86" s="810"/>
      <c r="AZI86" s="810"/>
      <c r="AZJ86" s="810"/>
      <c r="AZK86" s="810"/>
      <c r="AZL86" s="810"/>
      <c r="AZM86" s="810"/>
      <c r="AZN86" s="810"/>
      <c r="AZO86" s="810"/>
      <c r="AZP86" s="809"/>
      <c r="AZQ86" s="802"/>
      <c r="AZR86" s="802"/>
      <c r="AZS86" s="802"/>
    </row>
    <row r="87" spans="45:920 1123:1371" s="793" customFormat="1" ht="13.5">
      <c r="AS87" s="802"/>
      <c r="AT87" s="802"/>
      <c r="AU87" s="802"/>
      <c r="AV87" s="802"/>
      <c r="AW87" s="802"/>
      <c r="AX87" s="802"/>
      <c r="AY87" s="802"/>
      <c r="AZ87" s="802"/>
      <c r="BA87" s="802"/>
      <c r="BB87" s="802"/>
      <c r="BC87" s="802"/>
      <c r="BD87" s="802"/>
      <c r="BE87" s="802"/>
      <c r="BF87" s="802"/>
      <c r="BG87" s="802"/>
      <c r="BH87" s="802"/>
      <c r="BI87" s="802"/>
      <c r="BJ87" s="802"/>
      <c r="BK87" s="802"/>
      <c r="BL87" s="802"/>
      <c r="BM87" s="802"/>
      <c r="BN87" s="802"/>
      <c r="BO87" s="802"/>
      <c r="BP87" s="802"/>
      <c r="BQ87" s="802"/>
      <c r="BR87" s="802"/>
      <c r="BS87" s="802"/>
      <c r="BT87" s="802"/>
      <c r="BU87" s="802"/>
      <c r="BV87" s="802"/>
      <c r="BW87" s="802"/>
      <c r="BX87" s="802"/>
      <c r="BY87" s="802"/>
      <c r="BZ87" s="802"/>
      <c r="CA87" s="802"/>
      <c r="CB87" s="802"/>
      <c r="CC87" s="802"/>
      <c r="CD87" s="802"/>
      <c r="CE87" s="802"/>
      <c r="CF87" s="802"/>
      <c r="CG87" s="802"/>
      <c r="CH87" s="802"/>
      <c r="CI87" s="802"/>
      <c r="CJ87" s="802"/>
      <c r="CK87" s="802"/>
      <c r="CL87" s="802"/>
      <c r="CM87" s="802"/>
      <c r="CN87" s="802"/>
      <c r="CO87" s="802"/>
      <c r="CP87" s="802"/>
      <c r="CQ87" s="802"/>
      <c r="CR87" s="802"/>
      <c r="CS87" s="802"/>
      <c r="CT87" s="802"/>
      <c r="CU87" s="802"/>
      <c r="CV87" s="802"/>
      <c r="CW87" s="802"/>
      <c r="CX87" s="802"/>
      <c r="CY87" s="802"/>
      <c r="CZ87" s="802"/>
      <c r="DA87" s="802"/>
      <c r="DB87" s="802"/>
      <c r="DC87" s="802"/>
      <c r="DD87" s="802"/>
      <c r="DE87" s="802"/>
      <c r="DF87" s="802"/>
      <c r="DG87" s="802"/>
      <c r="DH87" s="802"/>
      <c r="DI87" s="802"/>
      <c r="DJ87" s="802"/>
      <c r="DK87" s="802"/>
      <c r="DL87" s="802"/>
      <c r="DM87" s="802"/>
      <c r="DN87" s="802"/>
      <c r="DO87" s="802"/>
      <c r="DP87" s="802"/>
      <c r="DQ87" s="802"/>
      <c r="DR87" s="802"/>
      <c r="DS87" s="802"/>
      <c r="DT87" s="802"/>
      <c r="DU87" s="802"/>
      <c r="DV87" s="802"/>
      <c r="DW87" s="802"/>
      <c r="DX87" s="802"/>
      <c r="DY87" s="802"/>
      <c r="DZ87" s="802"/>
      <c r="EA87" s="802"/>
      <c r="EB87" s="802"/>
      <c r="EC87" s="802"/>
      <c r="ED87" s="802"/>
      <c r="EE87" s="802"/>
      <c r="EF87" s="802"/>
      <c r="EG87" s="802"/>
      <c r="EH87" s="802"/>
      <c r="EI87" s="802"/>
      <c r="EJ87" s="802"/>
      <c r="EK87" s="802"/>
      <c r="EL87" s="802"/>
      <c r="EM87" s="802"/>
      <c r="EN87" s="802"/>
      <c r="EO87" s="802"/>
      <c r="EP87" s="802"/>
      <c r="EQ87" s="802"/>
      <c r="ER87" s="802"/>
      <c r="ES87" s="802"/>
      <c r="ET87" s="802"/>
      <c r="EU87" s="802"/>
      <c r="EV87" s="802"/>
      <c r="EW87" s="802"/>
      <c r="EX87" s="802"/>
      <c r="EY87" s="802"/>
      <c r="EZ87" s="802"/>
      <c r="FA87" s="802"/>
      <c r="FB87" s="802"/>
      <c r="FC87" s="802"/>
      <c r="FD87" s="802"/>
      <c r="FE87" s="802"/>
      <c r="FF87" s="802"/>
      <c r="FG87" s="802"/>
      <c r="FH87" s="802"/>
      <c r="FI87" s="802"/>
      <c r="FJ87" s="802"/>
      <c r="FK87" s="802"/>
      <c r="FL87" s="802"/>
      <c r="FM87" s="802"/>
      <c r="FN87" s="802"/>
      <c r="FO87" s="802"/>
      <c r="FP87" s="802"/>
      <c r="FQ87" s="802"/>
      <c r="FR87" s="802"/>
      <c r="FS87" s="802"/>
      <c r="FT87" s="802"/>
      <c r="FU87" s="802"/>
      <c r="FV87" s="802"/>
      <c r="FW87" s="802"/>
      <c r="FX87" s="802"/>
      <c r="FY87" s="802"/>
      <c r="FZ87" s="802"/>
      <c r="GA87" s="802"/>
      <c r="GB87" s="802"/>
      <c r="GC87" s="802"/>
      <c r="GD87" s="802"/>
      <c r="GE87" s="802"/>
      <c r="GF87" s="802"/>
      <c r="GG87" s="802"/>
      <c r="GH87" s="802"/>
      <c r="GI87" s="802"/>
      <c r="GJ87" s="802"/>
      <c r="GK87" s="802"/>
      <c r="GL87" s="802"/>
      <c r="GM87" s="802"/>
      <c r="GN87" s="802"/>
      <c r="GO87" s="802"/>
      <c r="GP87" s="802"/>
      <c r="GQ87" s="802"/>
      <c r="GR87" s="802"/>
      <c r="GS87" s="802"/>
      <c r="GT87" s="802"/>
      <c r="GU87" s="802"/>
      <c r="GV87" s="802"/>
      <c r="GW87" s="802"/>
      <c r="GX87" s="802"/>
      <c r="GY87" s="802"/>
      <c r="GZ87" s="802"/>
      <c r="HA87" s="802"/>
      <c r="HB87" s="802"/>
      <c r="HC87" s="802"/>
      <c r="HD87" s="802"/>
      <c r="HE87" s="802"/>
      <c r="HF87" s="802"/>
      <c r="HG87" s="802"/>
      <c r="HH87" s="802"/>
      <c r="HI87" s="802"/>
      <c r="HJ87" s="802"/>
      <c r="HK87" s="802"/>
      <c r="HL87" s="802"/>
      <c r="HM87" s="802"/>
      <c r="HN87" s="802"/>
      <c r="HO87" s="802"/>
      <c r="HP87" s="802"/>
      <c r="HQ87" s="802"/>
      <c r="HR87" s="802"/>
      <c r="HS87" s="802"/>
      <c r="HT87" s="802"/>
      <c r="HU87" s="802"/>
      <c r="HV87" s="802"/>
      <c r="HW87" s="802"/>
      <c r="HX87" s="802"/>
      <c r="HY87" s="802"/>
      <c r="HZ87" s="802"/>
      <c r="IA87" s="802"/>
      <c r="IB87" s="802"/>
      <c r="IC87" s="802"/>
      <c r="ID87" s="802"/>
      <c r="IE87" s="802"/>
      <c r="IF87" s="802"/>
      <c r="IG87" s="802"/>
      <c r="IH87" s="802"/>
      <c r="II87" s="802"/>
      <c r="IJ87" s="802"/>
      <c r="IK87" s="802"/>
      <c r="IL87" s="802"/>
      <c r="IM87" s="802"/>
      <c r="IN87" s="802"/>
      <c r="IO87" s="802"/>
      <c r="IP87" s="802"/>
      <c r="IQ87" s="802"/>
      <c r="IR87" s="802"/>
      <c r="IS87" s="802"/>
      <c r="IT87" s="802"/>
      <c r="IU87" s="802"/>
      <c r="IV87" s="802"/>
      <c r="IW87" s="802"/>
      <c r="IX87" s="802"/>
      <c r="IY87" s="802"/>
      <c r="IZ87" s="802"/>
      <c r="JA87" s="802"/>
      <c r="JB87" s="802"/>
      <c r="JC87" s="802"/>
      <c r="JD87" s="802"/>
      <c r="JE87" s="802"/>
      <c r="JF87" s="802"/>
      <c r="JG87" s="802"/>
      <c r="JH87" s="802"/>
      <c r="JI87" s="802"/>
      <c r="JJ87" s="802"/>
      <c r="JK87" s="802"/>
      <c r="JL87" s="802"/>
      <c r="JM87" s="802"/>
      <c r="JN87" s="802"/>
      <c r="JO87" s="802"/>
      <c r="JP87" s="802"/>
      <c r="JQ87" s="802"/>
      <c r="JR87" s="802"/>
      <c r="JS87" s="802"/>
      <c r="JT87" s="802"/>
      <c r="JU87" s="802"/>
      <c r="JV87" s="802"/>
      <c r="JW87" s="802"/>
      <c r="JX87" s="802"/>
      <c r="JY87" s="802"/>
      <c r="JZ87" s="802"/>
      <c r="KA87" s="802"/>
      <c r="KB87" s="802"/>
      <c r="KC87" s="802"/>
      <c r="KD87" s="802"/>
      <c r="KE87" s="802"/>
      <c r="KF87" s="802"/>
      <c r="KG87" s="802"/>
      <c r="KH87" s="802"/>
      <c r="KI87" s="802"/>
      <c r="KJ87" s="802"/>
      <c r="KK87" s="802"/>
      <c r="KL87" s="802"/>
      <c r="KM87" s="802"/>
      <c r="KN87" s="802"/>
      <c r="KO87" s="802"/>
      <c r="KP87" s="802"/>
      <c r="KQ87" s="802"/>
      <c r="KR87" s="802"/>
      <c r="KS87" s="802"/>
      <c r="KT87" s="802"/>
      <c r="KU87" s="802"/>
      <c r="KV87" s="802"/>
      <c r="KW87" s="802"/>
      <c r="KX87" s="802"/>
      <c r="KY87" s="802"/>
      <c r="KZ87" s="802"/>
      <c r="LA87" s="802"/>
      <c r="LB87" s="802"/>
      <c r="LC87" s="802"/>
      <c r="LD87" s="802"/>
      <c r="LE87" s="802"/>
      <c r="LF87" s="802"/>
      <c r="LG87" s="802"/>
      <c r="LH87" s="802"/>
      <c r="LI87" s="802"/>
      <c r="LJ87" s="802"/>
      <c r="LK87" s="802"/>
      <c r="LL87" s="802"/>
      <c r="LM87" s="802"/>
      <c r="LN87" s="802"/>
      <c r="LO87" s="802"/>
      <c r="LP87" s="802"/>
      <c r="LQ87" s="802"/>
      <c r="LR87" s="802"/>
      <c r="LS87" s="802"/>
      <c r="LT87" s="802"/>
      <c r="LU87" s="802"/>
      <c r="LV87" s="802"/>
      <c r="LW87" s="802"/>
      <c r="LX87" s="802"/>
      <c r="LY87" s="802"/>
      <c r="LZ87" s="802"/>
      <c r="MA87" s="802"/>
      <c r="MB87" s="802"/>
      <c r="MC87" s="802"/>
      <c r="MD87" s="802"/>
      <c r="ME87" s="802"/>
      <c r="MF87" s="802"/>
      <c r="MG87" s="802"/>
      <c r="MH87" s="802"/>
      <c r="MI87" s="802"/>
      <c r="MJ87" s="802"/>
      <c r="MK87" s="802"/>
      <c r="ML87" s="802"/>
      <c r="MM87" s="802"/>
      <c r="MN87" s="802"/>
      <c r="MO87" s="802"/>
      <c r="MP87" s="802"/>
      <c r="MQ87" s="802"/>
      <c r="MR87" s="802"/>
      <c r="MS87" s="802"/>
      <c r="MT87" s="802"/>
      <c r="MU87" s="802"/>
      <c r="MV87" s="802"/>
      <c r="MW87" s="802"/>
      <c r="MX87" s="802"/>
      <c r="MY87" s="802"/>
      <c r="MZ87" s="802"/>
      <c r="NA87" s="802"/>
      <c r="NB87" s="802"/>
      <c r="NC87" s="802"/>
      <c r="ND87" s="802"/>
      <c r="NE87" s="802"/>
      <c r="NF87" s="802"/>
      <c r="NG87" s="802"/>
      <c r="NH87" s="802"/>
      <c r="NI87" s="802"/>
      <c r="NJ87" s="802"/>
      <c r="NK87" s="802"/>
      <c r="NL87" s="802"/>
      <c r="NM87" s="802"/>
      <c r="NN87" s="802"/>
      <c r="NO87" s="802"/>
      <c r="NP87" s="802"/>
      <c r="NQ87" s="802"/>
      <c r="NR87" s="802"/>
      <c r="NS87" s="802"/>
      <c r="NT87" s="802"/>
      <c r="NU87" s="802"/>
      <c r="NV87" s="802"/>
      <c r="NW87" s="802"/>
      <c r="NX87" s="802"/>
      <c r="NY87" s="802"/>
      <c r="NZ87" s="802"/>
      <c r="OA87" s="802"/>
      <c r="OB87" s="802"/>
      <c r="OC87" s="802"/>
      <c r="OD87" s="802"/>
      <c r="OE87" s="802"/>
      <c r="OF87" s="802"/>
      <c r="OG87" s="802"/>
      <c r="OH87" s="802"/>
      <c r="OI87" s="802"/>
      <c r="OJ87" s="802"/>
      <c r="OK87" s="802"/>
      <c r="OL87" s="802"/>
      <c r="OM87" s="802"/>
      <c r="ON87" s="802"/>
      <c r="OO87" s="802"/>
      <c r="OP87" s="802"/>
      <c r="OQ87" s="802"/>
      <c r="OR87" s="802"/>
      <c r="OS87" s="802"/>
      <c r="OT87" s="802"/>
      <c r="OU87" s="802"/>
      <c r="OV87" s="802"/>
      <c r="OW87" s="802"/>
      <c r="OX87" s="802"/>
      <c r="OY87" s="802"/>
      <c r="OZ87" s="802"/>
      <c r="PA87" s="802"/>
      <c r="PB87" s="802"/>
      <c r="PC87" s="802"/>
      <c r="PD87" s="802"/>
      <c r="PE87" s="802"/>
      <c r="PF87" s="802"/>
      <c r="PG87" s="802"/>
      <c r="PH87" s="802"/>
      <c r="PI87" s="802"/>
      <c r="PJ87" s="802"/>
      <c r="PK87" s="802"/>
      <c r="PL87" s="802"/>
      <c r="PM87" s="802"/>
      <c r="PN87" s="802"/>
      <c r="PO87" s="802"/>
      <c r="PP87" s="802"/>
      <c r="PQ87" s="802"/>
      <c r="PR87" s="802"/>
      <c r="PS87" s="802"/>
      <c r="PT87" s="802"/>
      <c r="PU87" s="802"/>
      <c r="PV87" s="802"/>
      <c r="PW87" s="802"/>
      <c r="PX87" s="802"/>
      <c r="PY87" s="802"/>
      <c r="PZ87" s="802"/>
      <c r="QA87" s="802"/>
      <c r="QB87" s="802"/>
      <c r="QC87" s="802"/>
      <c r="QD87" s="802"/>
      <c r="QE87" s="802"/>
      <c r="QF87" s="802"/>
      <c r="QG87" s="802"/>
      <c r="QH87" s="802"/>
      <c r="QI87" s="802"/>
      <c r="QJ87" s="802"/>
      <c r="QK87" s="802"/>
      <c r="QL87" s="802"/>
      <c r="QM87" s="802"/>
      <c r="QN87" s="802"/>
      <c r="QO87" s="802"/>
      <c r="QP87" s="802"/>
      <c r="QQ87" s="802"/>
      <c r="QR87" s="802"/>
      <c r="QS87" s="802"/>
      <c r="QT87" s="802"/>
      <c r="QU87" s="802"/>
      <c r="QV87" s="802"/>
      <c r="QW87" s="802"/>
      <c r="QX87" s="802"/>
      <c r="QY87" s="802"/>
      <c r="QZ87" s="802"/>
      <c r="RA87" s="802"/>
      <c r="RB87" s="802"/>
      <c r="RC87" s="802"/>
      <c r="RD87" s="802"/>
      <c r="RE87" s="802"/>
      <c r="RF87" s="802"/>
      <c r="RG87" s="802"/>
      <c r="RH87" s="802"/>
      <c r="RI87" s="802"/>
      <c r="RJ87" s="802"/>
      <c r="RK87" s="802"/>
      <c r="RL87" s="802"/>
      <c r="RM87" s="802"/>
      <c r="RN87" s="802"/>
      <c r="RO87" s="802"/>
      <c r="RP87" s="802"/>
      <c r="RQ87" s="802"/>
      <c r="RR87" s="802"/>
      <c r="RS87" s="802"/>
      <c r="RT87" s="802"/>
      <c r="RU87" s="802"/>
      <c r="RV87" s="802"/>
      <c r="RW87" s="802"/>
      <c r="RX87" s="802"/>
      <c r="RY87" s="802"/>
      <c r="RZ87" s="802"/>
      <c r="SA87" s="802"/>
      <c r="SB87" s="802"/>
      <c r="SC87" s="802"/>
      <c r="SD87" s="802"/>
      <c r="SE87" s="802"/>
      <c r="SF87" s="802"/>
      <c r="SG87" s="802"/>
      <c r="SH87" s="802"/>
      <c r="SI87" s="802"/>
      <c r="SJ87" s="802"/>
      <c r="SK87" s="802"/>
      <c r="SL87" s="802"/>
      <c r="SM87" s="802"/>
      <c r="SN87" s="802"/>
      <c r="SO87" s="802"/>
      <c r="SP87" s="802"/>
      <c r="SQ87" s="802"/>
      <c r="SR87" s="802"/>
      <c r="SS87" s="802"/>
      <c r="ST87" s="802"/>
      <c r="SU87" s="802"/>
      <c r="SV87" s="802"/>
      <c r="SW87" s="802"/>
      <c r="SX87" s="802"/>
      <c r="SY87" s="802"/>
      <c r="SZ87" s="802"/>
      <c r="TA87" s="802"/>
      <c r="TB87" s="802"/>
      <c r="TC87" s="802"/>
      <c r="TD87" s="802"/>
      <c r="TE87" s="802"/>
      <c r="TF87" s="802"/>
      <c r="TG87" s="802"/>
      <c r="TH87" s="802"/>
      <c r="TI87" s="802"/>
      <c r="TJ87" s="802"/>
      <c r="TK87" s="802"/>
      <c r="TL87" s="802"/>
      <c r="TM87" s="802"/>
      <c r="TN87" s="802"/>
      <c r="TO87" s="802"/>
      <c r="TP87" s="802"/>
      <c r="TQ87" s="802"/>
      <c r="TR87" s="802"/>
      <c r="TS87" s="802"/>
      <c r="TT87" s="802"/>
      <c r="TU87" s="802"/>
      <c r="TV87" s="802"/>
      <c r="TW87" s="802"/>
      <c r="TX87" s="802"/>
      <c r="TY87" s="802"/>
      <c r="TZ87" s="802"/>
      <c r="UA87" s="802"/>
      <c r="UB87" s="802"/>
      <c r="UC87" s="802"/>
      <c r="UD87" s="802"/>
      <c r="UE87" s="802"/>
      <c r="UF87" s="802"/>
      <c r="UG87" s="802"/>
      <c r="UH87" s="802"/>
      <c r="UI87" s="802"/>
      <c r="UJ87" s="802"/>
      <c r="UK87" s="802"/>
      <c r="UL87" s="802"/>
      <c r="UM87" s="802"/>
      <c r="UN87" s="802"/>
      <c r="UO87" s="802"/>
      <c r="UP87" s="802"/>
      <c r="UQ87" s="802"/>
      <c r="UR87" s="802"/>
      <c r="US87" s="802"/>
      <c r="UT87" s="802"/>
      <c r="UU87" s="802"/>
      <c r="UV87" s="802"/>
      <c r="UW87" s="802"/>
      <c r="UX87" s="802"/>
      <c r="UY87" s="802"/>
      <c r="UZ87" s="802"/>
      <c r="VA87" s="802"/>
      <c r="VB87" s="802"/>
      <c r="VC87" s="802"/>
      <c r="VD87" s="802"/>
      <c r="VE87" s="802"/>
      <c r="VF87" s="802"/>
      <c r="VG87" s="802"/>
      <c r="VH87" s="802"/>
      <c r="VI87" s="802"/>
      <c r="VJ87" s="802"/>
      <c r="VK87" s="802"/>
      <c r="VL87" s="802"/>
      <c r="VM87" s="802"/>
      <c r="VN87" s="802"/>
      <c r="VO87" s="802"/>
      <c r="VP87" s="802"/>
      <c r="VQ87" s="802"/>
      <c r="VR87" s="802"/>
      <c r="VS87" s="802"/>
      <c r="VT87" s="802"/>
      <c r="VU87" s="802"/>
      <c r="VV87" s="802"/>
      <c r="VW87" s="802"/>
      <c r="VX87" s="802"/>
      <c r="VY87" s="802"/>
      <c r="VZ87" s="802"/>
      <c r="WA87" s="802"/>
      <c r="WB87" s="802"/>
      <c r="WC87" s="802"/>
      <c r="WD87" s="802"/>
      <c r="WE87" s="802"/>
      <c r="WF87" s="802"/>
      <c r="WG87" s="802"/>
      <c r="WH87" s="802"/>
      <c r="WI87" s="802"/>
      <c r="WJ87" s="802"/>
      <c r="WK87" s="802"/>
      <c r="WL87" s="802"/>
      <c r="WM87" s="802"/>
      <c r="WN87" s="802"/>
      <c r="WO87" s="802"/>
      <c r="WP87" s="802"/>
      <c r="WQ87" s="802"/>
      <c r="WR87" s="802"/>
      <c r="WS87" s="802"/>
      <c r="WT87" s="802"/>
      <c r="WU87" s="802"/>
      <c r="WV87" s="802"/>
      <c r="WW87" s="802"/>
      <c r="WX87" s="802"/>
      <c r="WY87" s="802"/>
      <c r="WZ87" s="802"/>
      <c r="XA87" s="802"/>
      <c r="XB87" s="802"/>
      <c r="XC87" s="802"/>
      <c r="XD87" s="802"/>
      <c r="XE87" s="802"/>
      <c r="XF87" s="802"/>
      <c r="XG87" s="802"/>
      <c r="XH87" s="802"/>
      <c r="XI87" s="802"/>
      <c r="XJ87" s="802"/>
      <c r="XK87" s="802"/>
      <c r="XL87" s="802"/>
      <c r="XM87" s="802"/>
      <c r="XN87" s="802"/>
      <c r="XO87" s="802"/>
      <c r="XP87" s="802"/>
      <c r="XQ87" s="802"/>
      <c r="XR87" s="802"/>
      <c r="XS87" s="802"/>
      <c r="XT87" s="802"/>
      <c r="XU87" s="802"/>
      <c r="XV87" s="802"/>
      <c r="XW87" s="802"/>
      <c r="XX87" s="802"/>
      <c r="XY87" s="802"/>
      <c r="XZ87" s="802"/>
      <c r="YA87" s="802"/>
      <c r="YB87" s="802"/>
      <c r="YC87" s="802"/>
      <c r="YD87" s="802"/>
      <c r="YE87" s="802"/>
      <c r="YF87" s="802"/>
      <c r="YG87" s="802"/>
      <c r="YH87" s="802"/>
      <c r="YI87" s="802"/>
      <c r="YJ87" s="802"/>
      <c r="YK87" s="802"/>
      <c r="YL87" s="802"/>
      <c r="YM87" s="802"/>
      <c r="YN87" s="802"/>
      <c r="YO87" s="802"/>
      <c r="YP87" s="802"/>
      <c r="YQ87" s="802"/>
      <c r="YR87" s="802"/>
      <c r="YS87" s="802"/>
      <c r="YT87" s="802"/>
      <c r="YU87" s="802"/>
      <c r="YV87" s="802"/>
      <c r="YW87" s="802"/>
      <c r="YX87" s="802"/>
      <c r="YY87" s="802"/>
      <c r="YZ87" s="802"/>
      <c r="ZA87" s="802"/>
      <c r="ZB87" s="802"/>
      <c r="ZC87" s="802"/>
      <c r="ZD87" s="802"/>
      <c r="ZE87" s="802"/>
      <c r="ZF87" s="802"/>
      <c r="ZG87" s="802"/>
      <c r="ZH87" s="802"/>
      <c r="ZI87" s="802"/>
      <c r="ZJ87" s="802"/>
      <c r="ZK87" s="802"/>
      <c r="ZL87" s="802"/>
      <c r="ZM87" s="802"/>
      <c r="ZN87" s="802"/>
      <c r="ZO87" s="802"/>
      <c r="ZP87" s="802"/>
      <c r="ZQ87" s="802"/>
      <c r="ZR87" s="802"/>
      <c r="ZS87" s="802"/>
      <c r="ZT87" s="802"/>
      <c r="ZU87" s="802"/>
      <c r="ZV87" s="802"/>
      <c r="ZW87" s="802"/>
      <c r="ZX87" s="802"/>
      <c r="ZY87" s="802"/>
      <c r="ZZ87" s="802"/>
      <c r="AAA87" s="802"/>
      <c r="AAB87" s="802"/>
      <c r="AAC87" s="802"/>
      <c r="AAD87" s="802"/>
      <c r="AAE87" s="802"/>
      <c r="AAF87" s="802"/>
      <c r="AAG87" s="802"/>
      <c r="AAH87" s="802"/>
      <c r="AAI87" s="802"/>
      <c r="AAJ87" s="802"/>
      <c r="AAK87" s="802"/>
      <c r="AAL87" s="802"/>
      <c r="AAM87" s="802"/>
      <c r="AAN87" s="802"/>
      <c r="AAO87" s="802"/>
      <c r="AAP87" s="802"/>
      <c r="AAQ87" s="802"/>
      <c r="AAR87" s="802"/>
      <c r="AAS87" s="802"/>
      <c r="AAT87" s="802"/>
      <c r="AAU87" s="802"/>
      <c r="AAV87" s="802"/>
      <c r="AAW87" s="802"/>
      <c r="AAX87" s="802"/>
      <c r="AAY87" s="802"/>
      <c r="AAZ87" s="802"/>
      <c r="ABA87" s="802"/>
      <c r="ABB87" s="802"/>
      <c r="ABC87" s="802"/>
      <c r="ABD87" s="802"/>
      <c r="ABE87" s="802"/>
      <c r="ABF87" s="802"/>
      <c r="ABG87" s="802"/>
      <c r="ABH87" s="802"/>
      <c r="ABI87" s="802"/>
      <c r="ABJ87" s="802"/>
      <c r="ABK87" s="802"/>
      <c r="ABL87" s="802"/>
      <c r="ABM87" s="802"/>
      <c r="ABN87" s="802"/>
      <c r="ABO87" s="802"/>
      <c r="ABP87" s="802"/>
      <c r="ABQ87" s="802"/>
      <c r="ABR87" s="802"/>
      <c r="ABS87" s="802"/>
      <c r="ABT87" s="802"/>
      <c r="ABU87" s="802"/>
      <c r="ABV87" s="802"/>
      <c r="ABW87" s="802"/>
      <c r="ABX87" s="802"/>
      <c r="ABY87" s="802"/>
      <c r="ABZ87" s="802"/>
      <c r="ACA87" s="802"/>
      <c r="ACB87" s="802"/>
      <c r="ACC87" s="802"/>
      <c r="ACD87" s="802"/>
      <c r="ACE87" s="802"/>
      <c r="ACF87" s="802"/>
      <c r="ACG87" s="802"/>
      <c r="ACH87" s="802"/>
      <c r="ACI87" s="802"/>
      <c r="ACJ87" s="802"/>
      <c r="ACK87" s="802"/>
      <c r="ACL87" s="802"/>
      <c r="ACM87" s="802"/>
      <c r="ACN87" s="802"/>
      <c r="ACO87" s="802"/>
      <c r="ACP87" s="802"/>
      <c r="ACQ87" s="802"/>
      <c r="ACR87" s="802"/>
      <c r="ACS87" s="802"/>
      <c r="ACT87" s="802"/>
      <c r="ACU87" s="802"/>
      <c r="ACV87" s="802"/>
      <c r="ACW87" s="802"/>
      <c r="ACX87" s="802"/>
      <c r="ACY87" s="802"/>
      <c r="ACZ87" s="802"/>
      <c r="ADA87" s="802"/>
      <c r="ADB87" s="802"/>
      <c r="ADC87" s="802"/>
      <c r="ADD87" s="802"/>
      <c r="ADE87" s="802"/>
      <c r="ADF87" s="802"/>
      <c r="ADG87" s="802"/>
      <c r="ADH87" s="802"/>
      <c r="ADI87" s="802"/>
      <c r="ADJ87" s="802"/>
      <c r="ADK87" s="802"/>
      <c r="ADL87" s="802"/>
      <c r="ADM87" s="802"/>
      <c r="ADN87" s="802"/>
      <c r="ADO87" s="802"/>
      <c r="ADP87" s="802"/>
      <c r="ADQ87" s="802"/>
      <c r="ADR87" s="802"/>
      <c r="ADS87" s="802"/>
      <c r="ADT87" s="802"/>
      <c r="ADU87" s="802"/>
      <c r="ADV87" s="802"/>
      <c r="ADW87" s="802"/>
      <c r="ADX87" s="802"/>
      <c r="ADY87" s="802"/>
      <c r="ADZ87" s="802"/>
      <c r="AEA87" s="802"/>
      <c r="AEB87" s="802"/>
      <c r="AEC87" s="802"/>
      <c r="AED87" s="802"/>
      <c r="AEE87" s="802"/>
      <c r="AEF87" s="802"/>
      <c r="AEG87" s="802"/>
      <c r="AEH87" s="802"/>
      <c r="AEI87" s="802"/>
      <c r="AEJ87" s="802"/>
      <c r="AEK87" s="802"/>
      <c r="AEL87" s="802"/>
      <c r="AEM87" s="802"/>
      <c r="AEN87" s="802"/>
      <c r="AEO87" s="802"/>
      <c r="AEP87" s="802"/>
      <c r="AEQ87" s="802"/>
      <c r="AER87" s="802"/>
      <c r="AES87" s="802"/>
      <c r="AET87" s="802"/>
      <c r="AEU87" s="802"/>
      <c r="AEV87" s="802"/>
      <c r="AEW87" s="802"/>
      <c r="AEX87" s="802"/>
      <c r="AEY87" s="802"/>
      <c r="AEZ87" s="802"/>
      <c r="AFA87" s="802"/>
      <c r="AFB87" s="802"/>
      <c r="AFC87" s="802"/>
      <c r="AFD87" s="802"/>
      <c r="AFE87" s="802"/>
      <c r="AFF87" s="802"/>
      <c r="AFG87" s="802"/>
      <c r="AFH87" s="802"/>
      <c r="AFI87" s="802"/>
      <c r="AFJ87" s="802"/>
      <c r="AFK87" s="802"/>
      <c r="AFL87" s="802"/>
      <c r="AFM87" s="802"/>
      <c r="AFN87" s="802"/>
      <c r="AFO87" s="802"/>
      <c r="AFP87" s="802"/>
      <c r="AFQ87" s="802"/>
      <c r="AFR87" s="802"/>
      <c r="AFS87" s="802"/>
      <c r="AFT87" s="802"/>
      <c r="AFU87" s="802"/>
      <c r="AFV87" s="802"/>
      <c r="AFW87" s="802"/>
      <c r="AFX87" s="802"/>
      <c r="AFY87" s="802"/>
      <c r="AFZ87" s="802"/>
      <c r="AGA87" s="802"/>
      <c r="AGB87" s="802"/>
      <c r="AGC87" s="802"/>
      <c r="AGD87" s="802"/>
      <c r="AGE87" s="802"/>
      <c r="AGF87" s="802"/>
      <c r="AGG87" s="802"/>
      <c r="AGH87" s="802"/>
      <c r="AGI87" s="802"/>
      <c r="AGJ87" s="802"/>
      <c r="AGK87" s="802"/>
      <c r="AGL87" s="802"/>
      <c r="AGM87" s="802"/>
      <c r="AGN87" s="802"/>
      <c r="AGO87" s="802"/>
      <c r="AGP87" s="802"/>
      <c r="AGQ87" s="802"/>
      <c r="AGR87" s="802"/>
      <c r="AGS87" s="802"/>
      <c r="AGT87" s="802"/>
      <c r="AGU87" s="802"/>
      <c r="AGV87" s="802"/>
      <c r="AGW87" s="802"/>
      <c r="AGX87" s="802"/>
      <c r="AGY87" s="802"/>
      <c r="AGZ87" s="802"/>
      <c r="AHA87" s="802"/>
      <c r="AHB87" s="802"/>
      <c r="AHC87" s="802"/>
      <c r="AHD87" s="802"/>
      <c r="AHE87" s="802"/>
      <c r="AHF87" s="802"/>
      <c r="AHG87" s="802"/>
      <c r="AHH87" s="802"/>
      <c r="AHI87" s="802"/>
      <c r="AHJ87" s="802"/>
      <c r="AHK87" s="802"/>
      <c r="AHL87" s="802"/>
      <c r="AHM87" s="802"/>
      <c r="AHN87" s="802"/>
      <c r="AHO87" s="802"/>
      <c r="AHP87" s="802"/>
      <c r="AHQ87" s="802"/>
      <c r="AHR87" s="802"/>
      <c r="AHS87" s="802"/>
      <c r="AHT87" s="802"/>
      <c r="AHU87" s="802"/>
      <c r="AHV87" s="802"/>
      <c r="AHW87" s="802"/>
      <c r="AHX87" s="802"/>
      <c r="AHY87" s="802"/>
      <c r="AHZ87" s="802"/>
      <c r="AIA87" s="802"/>
      <c r="AIB87" s="802"/>
      <c r="AIC87" s="802"/>
      <c r="AID87" s="802"/>
      <c r="AIE87" s="802"/>
      <c r="AIF87" s="802"/>
      <c r="AIG87" s="802"/>
      <c r="AIH87" s="802"/>
      <c r="AII87" s="802"/>
      <c r="AIJ87" s="802"/>
      <c r="AQE87" s="802"/>
      <c r="AQF87" s="802"/>
      <c r="AQG87" s="802"/>
      <c r="AQH87" s="802"/>
      <c r="AQI87" s="802"/>
      <c r="AQJ87" s="802"/>
      <c r="AQK87" s="802"/>
      <c r="AQL87" s="802"/>
      <c r="AQM87" s="802"/>
      <c r="AQN87" s="802"/>
      <c r="AQO87" s="802"/>
      <c r="AQP87" s="802"/>
      <c r="AQQ87" s="802"/>
      <c r="AQR87" s="802"/>
      <c r="AQS87" s="802"/>
      <c r="AQT87" s="802"/>
      <c r="AQU87" s="802"/>
      <c r="AQV87" s="802"/>
      <c r="AQW87" s="802"/>
      <c r="AQX87" s="802"/>
      <c r="AQY87" s="802"/>
      <c r="AQZ87" s="802"/>
      <c r="ARA87" s="802"/>
      <c r="ARB87" s="802"/>
      <c r="ARC87" s="802"/>
      <c r="ARD87" s="802"/>
      <c r="ARE87" s="802"/>
      <c r="ARF87" s="802"/>
      <c r="ARG87" s="802"/>
      <c r="ARH87" s="802"/>
      <c r="ARI87" s="802"/>
      <c r="ARJ87" s="802"/>
      <c r="ARK87" s="802"/>
      <c r="ARL87" s="802"/>
      <c r="ARM87" s="802"/>
      <c r="ARN87" s="802"/>
      <c r="ARO87" s="802"/>
      <c r="ARP87" s="802"/>
      <c r="ARQ87" s="802"/>
      <c r="ARR87" s="802"/>
      <c r="ARS87" s="802"/>
      <c r="ART87" s="802"/>
      <c r="ARU87" s="802"/>
      <c r="ARV87" s="802"/>
      <c r="ARW87" s="802"/>
      <c r="ARX87" s="802"/>
      <c r="ARY87" s="802"/>
      <c r="ARZ87" s="802"/>
      <c r="ASA87" s="802"/>
      <c r="ASB87" s="802"/>
      <c r="ASC87" s="802"/>
      <c r="ASD87" s="802"/>
      <c r="ASE87" s="802"/>
      <c r="ASF87" s="802"/>
      <c r="ASG87" s="802"/>
      <c r="ASH87" s="802"/>
      <c r="ASI87" s="802"/>
      <c r="ASJ87" s="802"/>
      <c r="ASK87" s="802"/>
      <c r="ASL87" s="802"/>
      <c r="ATP87" s="802"/>
      <c r="ATQ87" s="802"/>
      <c r="ATR87" s="802"/>
      <c r="ATS87" s="802"/>
      <c r="ATT87" s="802"/>
      <c r="ATU87" s="802"/>
      <c r="ATV87" s="802"/>
      <c r="ATW87" s="802"/>
      <c r="ATX87" s="802"/>
      <c r="ATY87" s="802"/>
      <c r="ATZ87" s="802"/>
      <c r="AUA87" s="802"/>
      <c r="AUB87" s="802"/>
      <c r="AUC87" s="802"/>
      <c r="AUD87" s="802"/>
      <c r="AUE87" s="802"/>
      <c r="AUF87" s="802"/>
      <c r="AUG87" s="802"/>
      <c r="AUH87" s="802"/>
      <c r="AUI87" s="802"/>
      <c r="AUJ87" s="802"/>
      <c r="AUK87" s="802"/>
      <c r="AUL87" s="802"/>
      <c r="AUM87" s="802"/>
      <c r="AUN87" s="802"/>
      <c r="AUO87" s="802"/>
      <c r="AUP87" s="801"/>
      <c r="AUQ87" s="802"/>
      <c r="AUR87" s="801"/>
      <c r="AUS87" s="802"/>
      <c r="AUT87" s="801"/>
      <c r="AUU87" s="802"/>
      <c r="AUV87" s="802"/>
      <c r="AUW87" s="802"/>
      <c r="AUX87" s="802"/>
      <c r="AUY87" s="802"/>
      <c r="AUZ87" s="802"/>
      <c r="AVA87" s="802"/>
      <c r="AVB87" s="802"/>
      <c r="AVC87" s="802"/>
      <c r="AVD87" s="802"/>
      <c r="AVE87" s="802"/>
      <c r="AVF87" s="802"/>
      <c r="AVG87" s="802"/>
      <c r="AVH87" s="802"/>
      <c r="AVI87" s="802"/>
      <c r="AVJ87" s="808"/>
      <c r="AVK87" s="808"/>
      <c r="AVL87" s="808"/>
      <c r="AVM87" s="808"/>
      <c r="AVN87" s="808"/>
      <c r="AVO87" s="808"/>
      <c r="AVP87" s="808"/>
      <c r="AVQ87" s="808"/>
      <c r="AVR87" s="808"/>
      <c r="AVS87" s="808"/>
      <c r="AVT87" s="808"/>
      <c r="AVU87" s="809"/>
      <c r="AVV87" s="809"/>
      <c r="AVW87" s="809"/>
      <c r="AVX87" s="809"/>
      <c r="AVY87" s="809"/>
      <c r="AVZ87" s="809"/>
      <c r="AWA87" s="809"/>
      <c r="AWB87" s="809"/>
      <c r="AWC87" s="809"/>
      <c r="AWD87" s="809"/>
      <c r="AWE87" s="809"/>
      <c r="AWF87" s="809"/>
      <c r="AWG87" s="809"/>
      <c r="AWH87" s="809"/>
      <c r="AWI87" s="809"/>
      <c r="AWJ87" s="809"/>
      <c r="AWK87" s="809"/>
      <c r="AWL87" s="809"/>
      <c r="AWM87" s="809"/>
      <c r="AWN87" s="809"/>
      <c r="AWO87" s="809"/>
      <c r="AWP87" s="809"/>
      <c r="AWQ87" s="809"/>
      <c r="AWR87" s="808"/>
      <c r="AWS87" s="761"/>
      <c r="AWT87" s="808"/>
      <c r="AWU87" s="809"/>
      <c r="AWV87" s="809"/>
      <c r="AWW87" s="809"/>
      <c r="AWX87" s="809"/>
      <c r="AWY87" s="809"/>
      <c r="AWZ87" s="809"/>
      <c r="AXA87" s="809"/>
      <c r="AXB87" s="809"/>
      <c r="AXC87" s="809"/>
      <c r="AXD87" s="809"/>
      <c r="AXE87" s="809"/>
      <c r="AXF87" s="809"/>
      <c r="AXG87" s="809"/>
      <c r="AXH87" s="809"/>
      <c r="AXI87" s="809"/>
      <c r="AXJ87" s="809"/>
      <c r="AXK87" s="809"/>
      <c r="AXL87" s="809"/>
      <c r="AXM87" s="809"/>
      <c r="AXN87" s="809"/>
      <c r="AXO87" s="809"/>
      <c r="AXP87" s="809"/>
      <c r="AXQ87" s="809"/>
      <c r="AXR87" s="809"/>
      <c r="AXS87" s="809"/>
      <c r="AXT87" s="809"/>
      <c r="AXU87" s="809"/>
      <c r="AXV87" s="809"/>
      <c r="AXW87" s="809"/>
      <c r="AXX87" s="809"/>
      <c r="AXY87" s="809"/>
      <c r="AXZ87" s="809"/>
      <c r="AYA87" s="809"/>
      <c r="AYB87" s="809"/>
      <c r="AYC87" s="809"/>
      <c r="AYD87" s="808"/>
      <c r="AYE87" s="808"/>
      <c r="AYF87" s="809"/>
      <c r="AYG87" s="808"/>
      <c r="AYH87" s="810"/>
      <c r="AYI87" s="810"/>
      <c r="AYJ87" s="810"/>
      <c r="AYK87" s="810"/>
      <c r="AYL87" s="810"/>
      <c r="AYM87" s="810"/>
      <c r="AYN87" s="810"/>
      <c r="AYO87" s="810"/>
      <c r="AYP87" s="810"/>
      <c r="AYQ87" s="810"/>
      <c r="AYR87" s="810"/>
      <c r="AYS87" s="810"/>
      <c r="AYT87" s="810"/>
      <c r="AYU87" s="810"/>
      <c r="AYV87" s="810"/>
      <c r="AYW87" s="810"/>
      <c r="AYX87" s="810"/>
      <c r="AYY87" s="810"/>
      <c r="AYZ87" s="810"/>
      <c r="AZA87" s="810"/>
      <c r="AZB87" s="810"/>
      <c r="AZC87" s="810"/>
      <c r="AZD87" s="810"/>
      <c r="AZE87" s="810"/>
      <c r="AZF87" s="810"/>
      <c r="AZG87" s="810"/>
      <c r="AZH87" s="810"/>
      <c r="AZI87" s="810"/>
      <c r="AZJ87" s="810"/>
      <c r="AZK87" s="810"/>
      <c r="AZL87" s="810"/>
      <c r="AZM87" s="810"/>
      <c r="AZN87" s="810"/>
      <c r="AZO87" s="810"/>
      <c r="AZP87" s="809"/>
      <c r="AZQ87" s="802"/>
      <c r="AZR87" s="802"/>
      <c r="AZS87" s="802"/>
    </row>
    <row r="88" spans="45:920 1123:1371" s="793" customFormat="1" ht="13.5">
      <c r="AS88" s="802"/>
      <c r="AT88" s="802"/>
      <c r="AU88" s="802"/>
      <c r="AV88" s="802"/>
      <c r="AW88" s="802"/>
      <c r="AX88" s="802"/>
      <c r="AY88" s="802"/>
      <c r="AZ88" s="802"/>
      <c r="BA88" s="802"/>
      <c r="BB88" s="802"/>
      <c r="BC88" s="802"/>
      <c r="BD88" s="802"/>
      <c r="BE88" s="802"/>
      <c r="BF88" s="802"/>
      <c r="BG88" s="802"/>
      <c r="BH88" s="802"/>
      <c r="BI88" s="802"/>
      <c r="BJ88" s="802"/>
      <c r="BK88" s="802"/>
      <c r="BL88" s="802"/>
      <c r="BM88" s="802"/>
      <c r="BN88" s="802"/>
      <c r="BO88" s="802"/>
      <c r="BP88" s="802"/>
      <c r="BQ88" s="802"/>
      <c r="BR88" s="802"/>
      <c r="BS88" s="802"/>
      <c r="BT88" s="802"/>
      <c r="BU88" s="802"/>
      <c r="BV88" s="802"/>
      <c r="BW88" s="802"/>
      <c r="BX88" s="802"/>
      <c r="BY88" s="802"/>
      <c r="BZ88" s="802"/>
      <c r="CA88" s="802"/>
      <c r="CB88" s="802"/>
      <c r="CC88" s="802"/>
      <c r="CD88" s="802"/>
      <c r="CE88" s="802"/>
      <c r="CF88" s="802"/>
      <c r="CG88" s="802"/>
      <c r="CH88" s="802"/>
      <c r="CI88" s="802"/>
      <c r="CJ88" s="802"/>
      <c r="CK88" s="802"/>
      <c r="CL88" s="802"/>
      <c r="CM88" s="802"/>
      <c r="CN88" s="802"/>
      <c r="CO88" s="802"/>
      <c r="CP88" s="802"/>
      <c r="CQ88" s="802"/>
      <c r="CR88" s="802"/>
      <c r="CS88" s="802"/>
      <c r="CT88" s="802"/>
      <c r="CU88" s="802"/>
      <c r="CV88" s="802"/>
      <c r="CW88" s="802"/>
      <c r="CX88" s="802"/>
      <c r="CY88" s="802"/>
      <c r="CZ88" s="802"/>
      <c r="DA88" s="802"/>
      <c r="DB88" s="802"/>
      <c r="DC88" s="802"/>
      <c r="DD88" s="802"/>
      <c r="DE88" s="802"/>
      <c r="DF88" s="802"/>
      <c r="DG88" s="802"/>
      <c r="DH88" s="802"/>
      <c r="DI88" s="802"/>
      <c r="DJ88" s="802"/>
      <c r="DK88" s="802"/>
      <c r="DL88" s="802"/>
      <c r="DM88" s="802"/>
      <c r="DN88" s="802"/>
      <c r="DO88" s="802"/>
      <c r="DP88" s="802"/>
      <c r="DQ88" s="802"/>
      <c r="DR88" s="802"/>
      <c r="DS88" s="802"/>
      <c r="DT88" s="802"/>
      <c r="DU88" s="802"/>
      <c r="DV88" s="802"/>
      <c r="DW88" s="802"/>
      <c r="DX88" s="802"/>
      <c r="DY88" s="802"/>
      <c r="DZ88" s="802"/>
      <c r="EA88" s="802"/>
      <c r="EB88" s="802"/>
      <c r="EC88" s="802"/>
      <c r="ED88" s="802"/>
      <c r="EE88" s="802"/>
      <c r="EF88" s="802"/>
      <c r="EG88" s="802"/>
      <c r="EH88" s="802"/>
      <c r="EI88" s="802"/>
      <c r="EJ88" s="802"/>
      <c r="EK88" s="802"/>
      <c r="EL88" s="802"/>
      <c r="EM88" s="802"/>
      <c r="EN88" s="802"/>
      <c r="EO88" s="802"/>
      <c r="EP88" s="802"/>
      <c r="EQ88" s="802"/>
      <c r="ER88" s="802"/>
      <c r="ES88" s="802"/>
      <c r="ET88" s="802"/>
      <c r="EU88" s="802"/>
      <c r="EV88" s="802"/>
      <c r="EW88" s="802"/>
      <c r="EX88" s="802"/>
      <c r="EY88" s="802"/>
      <c r="EZ88" s="802"/>
      <c r="FA88" s="802"/>
      <c r="FB88" s="802"/>
      <c r="FC88" s="802"/>
      <c r="FD88" s="802"/>
      <c r="FE88" s="802"/>
      <c r="FF88" s="802"/>
      <c r="FG88" s="802"/>
      <c r="FH88" s="802"/>
      <c r="FI88" s="802"/>
      <c r="FJ88" s="802"/>
      <c r="FK88" s="802"/>
      <c r="FL88" s="802"/>
      <c r="FM88" s="802"/>
      <c r="FN88" s="802"/>
      <c r="FO88" s="802"/>
      <c r="FP88" s="802"/>
      <c r="FQ88" s="802"/>
      <c r="FR88" s="802"/>
      <c r="FS88" s="802"/>
      <c r="FT88" s="802"/>
      <c r="FU88" s="802"/>
      <c r="FV88" s="802"/>
      <c r="FW88" s="802"/>
      <c r="FX88" s="802"/>
      <c r="FY88" s="802"/>
      <c r="FZ88" s="802"/>
      <c r="GA88" s="802"/>
      <c r="GB88" s="802"/>
      <c r="GC88" s="802"/>
      <c r="GD88" s="802"/>
      <c r="GE88" s="802"/>
      <c r="GF88" s="802"/>
      <c r="GG88" s="802"/>
      <c r="GH88" s="802"/>
      <c r="GI88" s="802"/>
      <c r="GJ88" s="802"/>
      <c r="GK88" s="802"/>
      <c r="GL88" s="802"/>
      <c r="GM88" s="802"/>
      <c r="GN88" s="802"/>
      <c r="GO88" s="802"/>
      <c r="GP88" s="802"/>
      <c r="GQ88" s="802"/>
      <c r="GR88" s="802"/>
      <c r="GS88" s="802"/>
      <c r="GT88" s="802"/>
      <c r="GU88" s="802"/>
      <c r="GV88" s="802"/>
      <c r="GW88" s="802"/>
      <c r="GX88" s="802"/>
      <c r="GY88" s="802"/>
      <c r="GZ88" s="802"/>
      <c r="HA88" s="802"/>
      <c r="HB88" s="802"/>
      <c r="HC88" s="802"/>
      <c r="HD88" s="802"/>
      <c r="HE88" s="802"/>
      <c r="HF88" s="802"/>
      <c r="HG88" s="802"/>
      <c r="HH88" s="802"/>
      <c r="HI88" s="802"/>
      <c r="HJ88" s="802"/>
      <c r="HK88" s="802"/>
      <c r="HL88" s="802"/>
      <c r="HM88" s="802"/>
      <c r="HN88" s="802"/>
      <c r="HO88" s="802"/>
      <c r="HP88" s="802"/>
      <c r="HQ88" s="802"/>
      <c r="HR88" s="802"/>
      <c r="HS88" s="802"/>
      <c r="HT88" s="802"/>
      <c r="HU88" s="802"/>
      <c r="HV88" s="802"/>
      <c r="HW88" s="802"/>
      <c r="HX88" s="802"/>
      <c r="HY88" s="802"/>
      <c r="HZ88" s="802"/>
      <c r="IA88" s="802"/>
      <c r="IB88" s="802"/>
      <c r="IC88" s="802"/>
      <c r="ID88" s="802"/>
      <c r="IE88" s="802"/>
      <c r="IF88" s="802"/>
      <c r="IG88" s="802"/>
      <c r="IH88" s="802"/>
      <c r="II88" s="802"/>
      <c r="IJ88" s="802"/>
      <c r="IK88" s="802"/>
      <c r="IL88" s="802"/>
      <c r="IM88" s="802"/>
      <c r="IN88" s="802"/>
      <c r="IO88" s="802"/>
      <c r="IP88" s="802"/>
      <c r="IQ88" s="802"/>
      <c r="IR88" s="802"/>
      <c r="IS88" s="802"/>
      <c r="IT88" s="802"/>
      <c r="IU88" s="802"/>
      <c r="IV88" s="802"/>
      <c r="IW88" s="802"/>
      <c r="IX88" s="802"/>
      <c r="IY88" s="802"/>
      <c r="IZ88" s="802"/>
      <c r="JA88" s="802"/>
      <c r="JB88" s="802"/>
      <c r="JC88" s="802"/>
      <c r="JD88" s="802"/>
      <c r="JE88" s="802"/>
      <c r="JF88" s="802"/>
      <c r="JG88" s="802"/>
      <c r="JH88" s="802"/>
      <c r="JI88" s="802"/>
      <c r="JJ88" s="802"/>
      <c r="JK88" s="802"/>
      <c r="JL88" s="802"/>
      <c r="JM88" s="802"/>
      <c r="JN88" s="802"/>
      <c r="JO88" s="802"/>
      <c r="JP88" s="802"/>
      <c r="JQ88" s="802"/>
      <c r="JR88" s="802"/>
      <c r="JS88" s="802"/>
      <c r="JT88" s="802"/>
      <c r="JU88" s="802"/>
      <c r="JV88" s="802"/>
      <c r="JW88" s="802"/>
      <c r="JX88" s="802"/>
      <c r="JY88" s="802"/>
      <c r="JZ88" s="802"/>
      <c r="KA88" s="802"/>
      <c r="KB88" s="802"/>
      <c r="KC88" s="802"/>
      <c r="KD88" s="802"/>
      <c r="KE88" s="802"/>
      <c r="KF88" s="802"/>
      <c r="KG88" s="802"/>
      <c r="KH88" s="802"/>
      <c r="KI88" s="802"/>
      <c r="KJ88" s="802"/>
      <c r="KK88" s="802"/>
      <c r="KL88" s="802"/>
      <c r="KM88" s="802"/>
      <c r="KN88" s="802"/>
      <c r="KO88" s="802"/>
      <c r="KP88" s="802"/>
      <c r="KQ88" s="802"/>
      <c r="KR88" s="802"/>
      <c r="KS88" s="802"/>
      <c r="KT88" s="802"/>
      <c r="KU88" s="802"/>
      <c r="KV88" s="802"/>
      <c r="KW88" s="802"/>
      <c r="KX88" s="802"/>
      <c r="KY88" s="802"/>
      <c r="KZ88" s="802"/>
      <c r="LA88" s="802"/>
      <c r="LB88" s="802"/>
      <c r="LC88" s="802"/>
      <c r="LD88" s="802"/>
      <c r="LE88" s="802"/>
      <c r="LF88" s="802"/>
      <c r="LG88" s="802"/>
      <c r="LH88" s="802"/>
      <c r="LI88" s="802"/>
      <c r="LJ88" s="802"/>
      <c r="LK88" s="802"/>
      <c r="LL88" s="802"/>
      <c r="LM88" s="802"/>
      <c r="LN88" s="802"/>
      <c r="LO88" s="802"/>
      <c r="LP88" s="802"/>
      <c r="LQ88" s="802"/>
      <c r="LR88" s="802"/>
      <c r="LS88" s="802"/>
      <c r="LT88" s="802"/>
      <c r="LU88" s="802"/>
      <c r="LV88" s="802"/>
      <c r="LW88" s="802"/>
      <c r="LX88" s="802"/>
      <c r="LY88" s="802"/>
      <c r="LZ88" s="802"/>
      <c r="MA88" s="802"/>
      <c r="MB88" s="802"/>
      <c r="MC88" s="802"/>
      <c r="MD88" s="802"/>
      <c r="ME88" s="802"/>
      <c r="MF88" s="802"/>
      <c r="MG88" s="802"/>
      <c r="MH88" s="802"/>
      <c r="MI88" s="802"/>
      <c r="MJ88" s="802"/>
      <c r="MK88" s="802"/>
      <c r="ML88" s="802"/>
      <c r="MM88" s="802"/>
      <c r="MN88" s="802"/>
      <c r="MO88" s="802"/>
      <c r="MP88" s="802"/>
      <c r="MQ88" s="802"/>
      <c r="MR88" s="802"/>
      <c r="MS88" s="802"/>
      <c r="MT88" s="802"/>
      <c r="MU88" s="802"/>
      <c r="MV88" s="802"/>
      <c r="MW88" s="802"/>
      <c r="MX88" s="802"/>
      <c r="MY88" s="802"/>
      <c r="MZ88" s="802"/>
      <c r="NA88" s="802"/>
      <c r="NB88" s="802"/>
      <c r="NC88" s="802"/>
      <c r="ND88" s="802"/>
      <c r="NE88" s="802"/>
      <c r="NF88" s="802"/>
      <c r="NG88" s="802"/>
      <c r="NH88" s="802"/>
      <c r="NI88" s="802"/>
      <c r="NJ88" s="802"/>
      <c r="NK88" s="802"/>
      <c r="NL88" s="802"/>
      <c r="NM88" s="802"/>
      <c r="NN88" s="802"/>
      <c r="NO88" s="802"/>
      <c r="NP88" s="802"/>
      <c r="NQ88" s="802"/>
      <c r="NR88" s="802"/>
      <c r="NS88" s="802"/>
      <c r="NT88" s="802"/>
      <c r="NU88" s="802"/>
      <c r="NV88" s="802"/>
      <c r="NW88" s="802"/>
      <c r="NX88" s="802"/>
      <c r="NY88" s="802"/>
      <c r="NZ88" s="802"/>
      <c r="OA88" s="802"/>
      <c r="OB88" s="802"/>
      <c r="OC88" s="802"/>
      <c r="OD88" s="802"/>
      <c r="OE88" s="802"/>
      <c r="OF88" s="802"/>
      <c r="OG88" s="802"/>
      <c r="OH88" s="802"/>
      <c r="OI88" s="802"/>
      <c r="OJ88" s="802"/>
      <c r="OK88" s="802"/>
      <c r="OL88" s="802"/>
      <c r="OM88" s="802"/>
      <c r="ON88" s="802"/>
      <c r="OO88" s="802"/>
      <c r="OP88" s="802"/>
      <c r="OQ88" s="802"/>
      <c r="OR88" s="802"/>
      <c r="OS88" s="802"/>
      <c r="OT88" s="802"/>
      <c r="OU88" s="802"/>
      <c r="OV88" s="802"/>
      <c r="OW88" s="802"/>
      <c r="OX88" s="802"/>
      <c r="OY88" s="802"/>
      <c r="OZ88" s="802"/>
      <c r="PA88" s="802"/>
      <c r="PB88" s="802"/>
      <c r="PC88" s="802"/>
      <c r="PD88" s="802"/>
      <c r="PE88" s="802"/>
      <c r="PF88" s="802"/>
      <c r="PG88" s="802"/>
      <c r="PH88" s="802"/>
      <c r="PI88" s="802"/>
      <c r="PJ88" s="802"/>
      <c r="PK88" s="802"/>
      <c r="PL88" s="802"/>
      <c r="PM88" s="802"/>
      <c r="PN88" s="802"/>
      <c r="PO88" s="802"/>
      <c r="PP88" s="802"/>
      <c r="PQ88" s="802"/>
      <c r="PR88" s="802"/>
      <c r="PS88" s="802"/>
      <c r="PT88" s="802"/>
      <c r="PU88" s="802"/>
      <c r="PV88" s="802"/>
      <c r="PW88" s="802"/>
      <c r="PX88" s="802"/>
      <c r="PY88" s="802"/>
      <c r="PZ88" s="802"/>
      <c r="QA88" s="802"/>
      <c r="QB88" s="802"/>
      <c r="QC88" s="802"/>
      <c r="QD88" s="802"/>
      <c r="QE88" s="802"/>
      <c r="QF88" s="802"/>
      <c r="QG88" s="802"/>
      <c r="QH88" s="802"/>
      <c r="QI88" s="802"/>
      <c r="QJ88" s="802"/>
      <c r="QK88" s="802"/>
      <c r="QL88" s="802"/>
      <c r="QM88" s="802"/>
      <c r="QN88" s="802"/>
      <c r="QO88" s="802"/>
      <c r="QP88" s="802"/>
      <c r="QQ88" s="802"/>
      <c r="QR88" s="802"/>
      <c r="QS88" s="802"/>
      <c r="QT88" s="802"/>
      <c r="QU88" s="802"/>
      <c r="QV88" s="802"/>
      <c r="QW88" s="802"/>
      <c r="QX88" s="802"/>
      <c r="QY88" s="802"/>
      <c r="QZ88" s="802"/>
      <c r="RA88" s="802"/>
      <c r="RB88" s="802"/>
      <c r="RC88" s="802"/>
      <c r="RD88" s="802"/>
      <c r="RE88" s="802"/>
      <c r="RF88" s="802"/>
      <c r="RG88" s="802"/>
      <c r="RH88" s="802"/>
      <c r="RI88" s="802"/>
      <c r="RJ88" s="802"/>
      <c r="RK88" s="802"/>
      <c r="RL88" s="802"/>
      <c r="RM88" s="802"/>
      <c r="RN88" s="802"/>
      <c r="RO88" s="802"/>
      <c r="RP88" s="802"/>
      <c r="RQ88" s="802"/>
      <c r="RR88" s="802"/>
      <c r="RS88" s="802"/>
      <c r="RT88" s="802"/>
      <c r="RU88" s="802"/>
      <c r="RV88" s="802"/>
      <c r="RW88" s="802"/>
      <c r="RX88" s="802"/>
      <c r="RY88" s="802"/>
      <c r="RZ88" s="802"/>
      <c r="SA88" s="802"/>
      <c r="SB88" s="802"/>
      <c r="SC88" s="802"/>
      <c r="SD88" s="802"/>
      <c r="SE88" s="802"/>
      <c r="SF88" s="802"/>
      <c r="SG88" s="802"/>
      <c r="SH88" s="802"/>
      <c r="SI88" s="802"/>
      <c r="SJ88" s="802"/>
      <c r="SK88" s="802"/>
      <c r="SL88" s="802"/>
      <c r="SM88" s="802"/>
      <c r="SN88" s="802"/>
      <c r="SO88" s="802"/>
      <c r="SP88" s="802"/>
      <c r="SQ88" s="802"/>
      <c r="SR88" s="802"/>
      <c r="SS88" s="802"/>
      <c r="ST88" s="802"/>
      <c r="SU88" s="802"/>
      <c r="SV88" s="802"/>
      <c r="SW88" s="802"/>
      <c r="SX88" s="802"/>
      <c r="SY88" s="802"/>
      <c r="SZ88" s="802"/>
      <c r="TA88" s="802"/>
      <c r="TB88" s="802"/>
      <c r="TC88" s="802"/>
      <c r="TD88" s="802"/>
      <c r="TE88" s="802"/>
      <c r="TF88" s="802"/>
      <c r="TG88" s="802"/>
      <c r="TH88" s="802"/>
      <c r="TI88" s="802"/>
      <c r="TJ88" s="802"/>
      <c r="TK88" s="802"/>
      <c r="TL88" s="802"/>
      <c r="TM88" s="802"/>
      <c r="TN88" s="802"/>
      <c r="TO88" s="802"/>
      <c r="TP88" s="802"/>
      <c r="TQ88" s="802"/>
      <c r="TR88" s="802"/>
      <c r="TS88" s="802"/>
      <c r="TT88" s="802"/>
      <c r="TU88" s="802"/>
      <c r="TV88" s="802"/>
      <c r="TW88" s="802"/>
      <c r="TX88" s="802"/>
      <c r="TY88" s="802"/>
      <c r="TZ88" s="802"/>
      <c r="UA88" s="802"/>
      <c r="UB88" s="802"/>
      <c r="UC88" s="802"/>
      <c r="UD88" s="802"/>
      <c r="UE88" s="802"/>
      <c r="UF88" s="802"/>
      <c r="UG88" s="802"/>
      <c r="UH88" s="802"/>
      <c r="UI88" s="802"/>
      <c r="UJ88" s="802"/>
      <c r="UK88" s="802"/>
      <c r="UL88" s="802"/>
      <c r="UM88" s="802"/>
      <c r="UN88" s="802"/>
      <c r="UO88" s="802"/>
      <c r="UP88" s="802"/>
      <c r="UQ88" s="802"/>
      <c r="UR88" s="802"/>
      <c r="US88" s="802"/>
      <c r="UT88" s="802"/>
      <c r="UU88" s="802"/>
      <c r="UV88" s="802"/>
      <c r="UW88" s="802"/>
      <c r="UX88" s="802"/>
      <c r="UY88" s="802"/>
      <c r="UZ88" s="802"/>
      <c r="VA88" s="802"/>
      <c r="VB88" s="802"/>
      <c r="VC88" s="802"/>
      <c r="VD88" s="802"/>
      <c r="VE88" s="802"/>
      <c r="VF88" s="802"/>
      <c r="VG88" s="802"/>
      <c r="VH88" s="802"/>
      <c r="VI88" s="802"/>
      <c r="VJ88" s="802"/>
      <c r="VK88" s="802"/>
      <c r="VL88" s="802"/>
      <c r="VM88" s="802"/>
      <c r="VN88" s="802"/>
      <c r="VO88" s="802"/>
      <c r="VP88" s="802"/>
      <c r="VQ88" s="802"/>
      <c r="VR88" s="802"/>
      <c r="VS88" s="802"/>
      <c r="VT88" s="802"/>
      <c r="VU88" s="802"/>
      <c r="VV88" s="802"/>
      <c r="VW88" s="802"/>
      <c r="VX88" s="802"/>
      <c r="VY88" s="802"/>
      <c r="VZ88" s="802"/>
      <c r="WA88" s="802"/>
      <c r="WB88" s="802"/>
      <c r="WC88" s="802"/>
      <c r="WD88" s="802"/>
      <c r="WE88" s="802"/>
      <c r="WF88" s="802"/>
      <c r="WG88" s="802"/>
      <c r="WH88" s="802"/>
      <c r="WI88" s="802"/>
      <c r="WJ88" s="802"/>
      <c r="WK88" s="802"/>
      <c r="WL88" s="802"/>
      <c r="WM88" s="802"/>
      <c r="WN88" s="802"/>
      <c r="WO88" s="802"/>
      <c r="WP88" s="802"/>
      <c r="WQ88" s="802"/>
      <c r="WR88" s="802"/>
      <c r="WS88" s="802"/>
      <c r="WT88" s="802"/>
      <c r="WU88" s="802"/>
      <c r="WV88" s="802"/>
      <c r="WW88" s="802"/>
      <c r="WX88" s="802"/>
      <c r="WY88" s="802"/>
      <c r="WZ88" s="802"/>
      <c r="XA88" s="802"/>
      <c r="XB88" s="802"/>
      <c r="XC88" s="802"/>
      <c r="XD88" s="802"/>
      <c r="XE88" s="802"/>
      <c r="XF88" s="802"/>
      <c r="XG88" s="802"/>
      <c r="XH88" s="802"/>
      <c r="XI88" s="802"/>
      <c r="XJ88" s="802"/>
      <c r="XK88" s="802"/>
      <c r="XL88" s="802"/>
      <c r="XM88" s="802"/>
      <c r="XN88" s="802"/>
      <c r="XO88" s="802"/>
      <c r="XP88" s="802"/>
      <c r="XQ88" s="802"/>
      <c r="XR88" s="802"/>
      <c r="XS88" s="802"/>
      <c r="XT88" s="802"/>
      <c r="XU88" s="802"/>
      <c r="XV88" s="802"/>
      <c r="XW88" s="802"/>
      <c r="XX88" s="802"/>
      <c r="XY88" s="802"/>
      <c r="XZ88" s="802"/>
      <c r="YA88" s="802"/>
      <c r="YB88" s="802"/>
      <c r="YC88" s="802"/>
      <c r="YD88" s="802"/>
      <c r="YE88" s="802"/>
      <c r="YF88" s="802"/>
      <c r="YG88" s="802"/>
      <c r="YH88" s="802"/>
      <c r="YI88" s="802"/>
      <c r="YJ88" s="802"/>
      <c r="YK88" s="802"/>
      <c r="YL88" s="802"/>
      <c r="YM88" s="802"/>
      <c r="YN88" s="802"/>
      <c r="YO88" s="802"/>
      <c r="YP88" s="802"/>
      <c r="YQ88" s="802"/>
      <c r="YR88" s="802"/>
      <c r="YS88" s="802"/>
      <c r="YT88" s="802"/>
      <c r="YU88" s="802"/>
      <c r="YV88" s="802"/>
      <c r="YW88" s="802"/>
      <c r="YX88" s="802"/>
      <c r="YY88" s="802"/>
      <c r="YZ88" s="802"/>
      <c r="ZA88" s="802"/>
      <c r="ZB88" s="802"/>
      <c r="ZC88" s="802"/>
      <c r="ZD88" s="802"/>
      <c r="ZE88" s="802"/>
      <c r="ZF88" s="802"/>
      <c r="ZG88" s="802"/>
      <c r="ZH88" s="802"/>
      <c r="ZI88" s="802"/>
      <c r="ZJ88" s="802"/>
      <c r="ZK88" s="802"/>
      <c r="ZL88" s="802"/>
      <c r="ZM88" s="802"/>
      <c r="ZN88" s="802"/>
      <c r="ZO88" s="802"/>
      <c r="ZP88" s="802"/>
      <c r="ZQ88" s="802"/>
      <c r="ZR88" s="802"/>
      <c r="ZS88" s="802"/>
      <c r="ZT88" s="802"/>
      <c r="ZU88" s="802"/>
      <c r="ZV88" s="802"/>
      <c r="ZW88" s="802"/>
      <c r="ZX88" s="802"/>
      <c r="ZY88" s="802"/>
      <c r="ZZ88" s="802"/>
      <c r="AAA88" s="802"/>
      <c r="AAB88" s="802"/>
      <c r="AAC88" s="802"/>
      <c r="AAD88" s="802"/>
      <c r="AAE88" s="802"/>
      <c r="AAF88" s="802"/>
      <c r="AAG88" s="802"/>
      <c r="AAH88" s="802"/>
      <c r="AAI88" s="802"/>
      <c r="AAJ88" s="802"/>
      <c r="AAK88" s="802"/>
      <c r="AAL88" s="802"/>
      <c r="AAM88" s="802"/>
      <c r="AAN88" s="802"/>
      <c r="AAO88" s="802"/>
      <c r="AAP88" s="802"/>
      <c r="AAQ88" s="802"/>
      <c r="AAR88" s="802"/>
      <c r="AAS88" s="802"/>
      <c r="AAT88" s="802"/>
      <c r="AAU88" s="802"/>
      <c r="AAV88" s="802"/>
      <c r="AAW88" s="802"/>
      <c r="AAX88" s="802"/>
      <c r="AAY88" s="802"/>
      <c r="AAZ88" s="802"/>
      <c r="ABA88" s="802"/>
      <c r="ABB88" s="802"/>
      <c r="ABC88" s="802"/>
      <c r="ABD88" s="802"/>
      <c r="ABE88" s="802"/>
      <c r="ABF88" s="802"/>
      <c r="ABG88" s="802"/>
      <c r="ABH88" s="802"/>
      <c r="ABI88" s="802"/>
      <c r="ABJ88" s="802"/>
      <c r="ABK88" s="802"/>
      <c r="ABL88" s="802"/>
      <c r="ABM88" s="802"/>
      <c r="ABN88" s="802"/>
      <c r="ABO88" s="802"/>
      <c r="ABP88" s="802"/>
      <c r="ABQ88" s="802"/>
      <c r="ABR88" s="802"/>
      <c r="ABS88" s="802"/>
      <c r="ABT88" s="802"/>
      <c r="ABU88" s="802"/>
      <c r="ABV88" s="802"/>
      <c r="ABW88" s="802"/>
      <c r="ABX88" s="802"/>
      <c r="ABY88" s="802"/>
      <c r="ABZ88" s="802"/>
      <c r="ACA88" s="802"/>
      <c r="ACB88" s="802"/>
      <c r="ACC88" s="802"/>
      <c r="ACD88" s="802"/>
      <c r="ACE88" s="802"/>
      <c r="ACF88" s="802"/>
      <c r="ACG88" s="802"/>
      <c r="ACH88" s="802"/>
      <c r="ACI88" s="802"/>
      <c r="ACJ88" s="802"/>
      <c r="ACK88" s="802"/>
      <c r="ACL88" s="802"/>
      <c r="ACM88" s="802"/>
      <c r="ACN88" s="802"/>
      <c r="ACO88" s="802"/>
      <c r="ACP88" s="802"/>
      <c r="ACQ88" s="802"/>
      <c r="ACR88" s="802"/>
      <c r="ACS88" s="802"/>
      <c r="ACT88" s="802"/>
      <c r="ACU88" s="802"/>
      <c r="ACV88" s="802"/>
      <c r="ACW88" s="802"/>
      <c r="ACX88" s="802"/>
      <c r="ACY88" s="802"/>
      <c r="ACZ88" s="802"/>
      <c r="ADA88" s="802"/>
      <c r="ADB88" s="802"/>
      <c r="ADC88" s="802"/>
      <c r="ADD88" s="802"/>
      <c r="ADE88" s="802"/>
      <c r="ADF88" s="802"/>
      <c r="ADG88" s="802"/>
      <c r="ADH88" s="802"/>
      <c r="ADI88" s="802"/>
      <c r="ADJ88" s="802"/>
      <c r="ADK88" s="802"/>
      <c r="ADL88" s="802"/>
      <c r="ADM88" s="802"/>
      <c r="ADN88" s="802"/>
      <c r="ADO88" s="802"/>
      <c r="ADP88" s="802"/>
      <c r="ADQ88" s="802"/>
      <c r="ADR88" s="802"/>
      <c r="ADS88" s="802"/>
      <c r="ADT88" s="802"/>
      <c r="ADU88" s="802"/>
      <c r="ADV88" s="802"/>
      <c r="ADW88" s="802"/>
      <c r="ADX88" s="802"/>
      <c r="ADY88" s="802"/>
      <c r="ADZ88" s="802"/>
      <c r="AEA88" s="802"/>
      <c r="AEB88" s="802"/>
      <c r="AEC88" s="802"/>
      <c r="AED88" s="802"/>
      <c r="AEE88" s="802"/>
      <c r="AEF88" s="802"/>
      <c r="AEG88" s="802"/>
      <c r="AEH88" s="802"/>
      <c r="AEI88" s="802"/>
      <c r="AEJ88" s="802"/>
      <c r="AEK88" s="802"/>
      <c r="AEL88" s="802"/>
      <c r="AEM88" s="802"/>
      <c r="AEN88" s="802"/>
      <c r="AEO88" s="802"/>
      <c r="AEP88" s="802"/>
      <c r="AEQ88" s="802"/>
      <c r="AER88" s="802"/>
      <c r="AES88" s="802"/>
      <c r="AET88" s="802"/>
      <c r="AEU88" s="802"/>
      <c r="AEV88" s="802"/>
      <c r="AEW88" s="802"/>
      <c r="AEX88" s="802"/>
      <c r="AEY88" s="802"/>
      <c r="AEZ88" s="802"/>
      <c r="AFA88" s="802"/>
      <c r="AFB88" s="802"/>
      <c r="AFC88" s="802"/>
      <c r="AFD88" s="802"/>
      <c r="AFE88" s="802"/>
      <c r="AFF88" s="802"/>
      <c r="AFG88" s="802"/>
      <c r="AFH88" s="802"/>
      <c r="AFI88" s="802"/>
      <c r="AFJ88" s="802"/>
      <c r="AFK88" s="802"/>
      <c r="AFL88" s="802"/>
      <c r="AFM88" s="802"/>
      <c r="AFN88" s="802"/>
      <c r="AFO88" s="802"/>
      <c r="AFP88" s="802"/>
      <c r="AFQ88" s="802"/>
      <c r="AFR88" s="802"/>
      <c r="AFS88" s="802"/>
      <c r="AFT88" s="802"/>
      <c r="AFU88" s="802"/>
      <c r="AFV88" s="802"/>
      <c r="AFW88" s="802"/>
      <c r="AFX88" s="802"/>
      <c r="AFY88" s="802"/>
      <c r="AFZ88" s="802"/>
      <c r="AGA88" s="802"/>
      <c r="AGB88" s="802"/>
      <c r="AGC88" s="802"/>
      <c r="AGD88" s="802"/>
      <c r="AGE88" s="802"/>
      <c r="AGF88" s="802"/>
      <c r="AGG88" s="802"/>
      <c r="AGH88" s="802"/>
      <c r="AGI88" s="802"/>
      <c r="AGJ88" s="802"/>
      <c r="AGK88" s="802"/>
      <c r="AGL88" s="802"/>
      <c r="AGM88" s="802"/>
      <c r="AGN88" s="802"/>
      <c r="AGO88" s="802"/>
      <c r="AGP88" s="802"/>
      <c r="AGQ88" s="802"/>
      <c r="AGR88" s="802"/>
      <c r="AGS88" s="802"/>
      <c r="AGT88" s="802"/>
      <c r="AGU88" s="802"/>
      <c r="AGV88" s="802"/>
      <c r="AGW88" s="802"/>
      <c r="AGX88" s="802"/>
      <c r="AGY88" s="802"/>
      <c r="AGZ88" s="802"/>
      <c r="AHA88" s="802"/>
      <c r="AHB88" s="802"/>
      <c r="AHC88" s="802"/>
      <c r="AHD88" s="802"/>
      <c r="AHE88" s="802"/>
      <c r="AHF88" s="802"/>
      <c r="AHG88" s="802"/>
      <c r="AHH88" s="802"/>
      <c r="AHI88" s="802"/>
      <c r="AHJ88" s="802"/>
      <c r="AHK88" s="802"/>
      <c r="AHL88" s="802"/>
      <c r="AHM88" s="802"/>
      <c r="AHN88" s="802"/>
      <c r="AHO88" s="802"/>
      <c r="AHP88" s="802"/>
      <c r="AHQ88" s="802"/>
      <c r="AHR88" s="802"/>
      <c r="AHS88" s="802"/>
      <c r="AHT88" s="802"/>
      <c r="AHU88" s="802"/>
      <c r="AHV88" s="802"/>
      <c r="AHW88" s="802"/>
      <c r="AHX88" s="802"/>
      <c r="AHY88" s="802"/>
      <c r="AHZ88" s="802"/>
      <c r="AIA88" s="802"/>
      <c r="AIB88" s="802"/>
      <c r="AIC88" s="802"/>
      <c r="AID88" s="802"/>
      <c r="AIE88" s="802"/>
      <c r="AIF88" s="802"/>
      <c r="AIG88" s="802"/>
      <c r="AIH88" s="802"/>
      <c r="AII88" s="802"/>
      <c r="AIJ88" s="802"/>
      <c r="AQE88" s="802"/>
      <c r="AQF88" s="802"/>
      <c r="AQG88" s="802"/>
      <c r="AQH88" s="802"/>
      <c r="AQI88" s="802"/>
      <c r="AQJ88" s="802"/>
      <c r="AQK88" s="802"/>
      <c r="AQL88" s="802"/>
      <c r="AQM88" s="802"/>
      <c r="AQN88" s="802"/>
      <c r="AQO88" s="802"/>
      <c r="AQP88" s="802"/>
      <c r="AQQ88" s="802"/>
      <c r="AQR88" s="802"/>
      <c r="AQS88" s="802"/>
      <c r="AQT88" s="802"/>
      <c r="AQU88" s="802"/>
      <c r="AQV88" s="802"/>
      <c r="AQW88" s="802"/>
      <c r="AQX88" s="802"/>
      <c r="AQY88" s="802"/>
      <c r="AQZ88" s="802"/>
      <c r="ARA88" s="802"/>
      <c r="ARB88" s="802"/>
      <c r="ARC88" s="802"/>
      <c r="ARD88" s="802"/>
      <c r="ARE88" s="802"/>
      <c r="ARF88" s="802"/>
      <c r="ARG88" s="802"/>
      <c r="ARH88" s="802"/>
      <c r="ARI88" s="802"/>
      <c r="ARJ88" s="802"/>
      <c r="ARK88" s="802"/>
      <c r="ARL88" s="802"/>
      <c r="ARM88" s="802"/>
      <c r="ARN88" s="802"/>
      <c r="ARO88" s="802"/>
      <c r="ARP88" s="802"/>
      <c r="ARQ88" s="802"/>
      <c r="ARR88" s="802"/>
      <c r="ARS88" s="802"/>
      <c r="ART88" s="802"/>
      <c r="ARU88" s="802"/>
      <c r="ARV88" s="802"/>
      <c r="ARW88" s="802"/>
      <c r="ARX88" s="802"/>
      <c r="ARY88" s="802"/>
      <c r="ARZ88" s="802"/>
      <c r="ASA88" s="802"/>
      <c r="ASB88" s="802"/>
      <c r="ASC88" s="802"/>
      <c r="ASD88" s="802"/>
      <c r="ASE88" s="802"/>
      <c r="ASF88" s="802"/>
      <c r="ASG88" s="802"/>
      <c r="ASH88" s="802"/>
      <c r="ASI88" s="802"/>
      <c r="ASJ88" s="802"/>
      <c r="ASK88" s="802"/>
      <c r="ASL88" s="802"/>
      <c r="ATP88" s="802"/>
      <c r="ATQ88" s="802"/>
      <c r="ATR88" s="802"/>
      <c r="ATS88" s="802"/>
      <c r="ATT88" s="802"/>
      <c r="ATU88" s="802"/>
      <c r="ATV88" s="802"/>
      <c r="ATW88" s="802"/>
      <c r="ATX88" s="802"/>
      <c r="ATY88" s="802"/>
      <c r="ATZ88" s="802"/>
      <c r="AUA88" s="802"/>
      <c r="AUB88" s="802"/>
      <c r="AUC88" s="802"/>
      <c r="AUD88" s="802"/>
      <c r="AUE88" s="802"/>
      <c r="AUF88" s="802"/>
      <c r="AUG88" s="802"/>
      <c r="AUH88" s="802"/>
      <c r="AUI88" s="802"/>
      <c r="AUJ88" s="802"/>
      <c r="AUK88" s="802"/>
      <c r="AUL88" s="802"/>
      <c r="AUM88" s="802"/>
      <c r="AUN88" s="802"/>
      <c r="AUO88" s="802"/>
      <c r="AUP88" s="801"/>
      <c r="AUQ88" s="802"/>
      <c r="AUR88" s="801"/>
      <c r="AUS88" s="802"/>
      <c r="AUT88" s="801"/>
      <c r="AUU88" s="802"/>
      <c r="AUV88" s="802"/>
      <c r="AUW88" s="802"/>
      <c r="AUX88" s="802"/>
      <c r="AUY88" s="802"/>
      <c r="AUZ88" s="802"/>
      <c r="AVA88" s="802"/>
      <c r="AVB88" s="802"/>
      <c r="AVC88" s="802"/>
      <c r="AVD88" s="802"/>
      <c r="AVE88" s="802"/>
      <c r="AVF88" s="802"/>
      <c r="AVG88" s="802"/>
      <c r="AVH88" s="802"/>
      <c r="AVI88" s="802"/>
      <c r="AVJ88" s="808"/>
      <c r="AVK88" s="808"/>
      <c r="AVL88" s="808"/>
      <c r="AVM88" s="808"/>
      <c r="AVN88" s="808"/>
      <c r="AVO88" s="808"/>
      <c r="AVP88" s="808"/>
      <c r="AVQ88" s="808"/>
      <c r="AVR88" s="808"/>
      <c r="AVS88" s="808"/>
      <c r="AVT88" s="808"/>
      <c r="AVU88" s="809"/>
      <c r="AVV88" s="809"/>
      <c r="AVW88" s="809"/>
      <c r="AVX88" s="809"/>
      <c r="AVY88" s="809"/>
      <c r="AVZ88" s="809"/>
      <c r="AWA88" s="809"/>
      <c r="AWB88" s="809"/>
      <c r="AWC88" s="809"/>
      <c r="AWD88" s="809"/>
      <c r="AWE88" s="809"/>
      <c r="AWF88" s="809"/>
      <c r="AWG88" s="809"/>
      <c r="AWH88" s="809"/>
      <c r="AWI88" s="809"/>
      <c r="AWJ88" s="809"/>
      <c r="AWK88" s="809"/>
      <c r="AWL88" s="809"/>
      <c r="AWM88" s="809"/>
      <c r="AWN88" s="809"/>
      <c r="AWO88" s="809"/>
      <c r="AWP88" s="809"/>
      <c r="AWQ88" s="809"/>
      <c r="AWR88" s="808"/>
      <c r="AWS88" s="761"/>
      <c r="AWT88" s="808"/>
      <c r="AWU88" s="809"/>
      <c r="AWV88" s="809"/>
      <c r="AWW88" s="809"/>
      <c r="AWX88" s="809"/>
      <c r="AWY88" s="809"/>
      <c r="AWZ88" s="809"/>
      <c r="AXA88" s="809"/>
      <c r="AXB88" s="809"/>
      <c r="AXC88" s="809"/>
      <c r="AXD88" s="809"/>
      <c r="AXE88" s="809"/>
      <c r="AXF88" s="809"/>
      <c r="AXG88" s="809"/>
      <c r="AXH88" s="809"/>
      <c r="AXI88" s="809"/>
      <c r="AXJ88" s="809"/>
      <c r="AXK88" s="809"/>
      <c r="AXL88" s="809"/>
      <c r="AXM88" s="809"/>
      <c r="AXN88" s="809"/>
      <c r="AXO88" s="809"/>
      <c r="AXP88" s="809"/>
      <c r="AXQ88" s="809"/>
      <c r="AXR88" s="809"/>
      <c r="AXS88" s="809"/>
      <c r="AXT88" s="809"/>
      <c r="AXU88" s="809"/>
      <c r="AXV88" s="809"/>
      <c r="AXW88" s="809"/>
      <c r="AXX88" s="809"/>
      <c r="AXY88" s="809"/>
      <c r="AXZ88" s="809"/>
      <c r="AYA88" s="809"/>
      <c r="AYB88" s="809"/>
      <c r="AYC88" s="809"/>
      <c r="AYD88" s="808"/>
      <c r="AYE88" s="808"/>
      <c r="AYF88" s="809"/>
      <c r="AYG88" s="808"/>
      <c r="AYH88" s="810"/>
      <c r="AYI88" s="810"/>
      <c r="AYJ88" s="810"/>
      <c r="AYK88" s="810"/>
      <c r="AYL88" s="810"/>
      <c r="AYM88" s="810"/>
      <c r="AYN88" s="810"/>
      <c r="AYO88" s="810"/>
      <c r="AYP88" s="810"/>
      <c r="AYQ88" s="810"/>
      <c r="AYR88" s="810"/>
      <c r="AYS88" s="810"/>
      <c r="AYT88" s="810"/>
      <c r="AYU88" s="810"/>
      <c r="AYV88" s="810"/>
      <c r="AYW88" s="810"/>
      <c r="AYX88" s="810"/>
      <c r="AYY88" s="810"/>
      <c r="AYZ88" s="810"/>
      <c r="AZA88" s="810"/>
      <c r="AZB88" s="810"/>
      <c r="AZC88" s="810"/>
      <c r="AZD88" s="810"/>
      <c r="AZE88" s="810"/>
      <c r="AZF88" s="810"/>
      <c r="AZG88" s="810"/>
      <c r="AZH88" s="810"/>
      <c r="AZI88" s="810"/>
      <c r="AZJ88" s="810"/>
      <c r="AZK88" s="810"/>
      <c r="AZL88" s="810"/>
      <c r="AZM88" s="810"/>
      <c r="AZN88" s="810"/>
      <c r="AZO88" s="810"/>
      <c r="AZP88" s="809"/>
      <c r="AZQ88" s="802"/>
      <c r="AZR88" s="802"/>
      <c r="AZS88" s="802"/>
    </row>
    <row r="89" spans="45:920 1123:1371" s="793" customFormat="1" ht="13.5">
      <c r="AS89" s="802"/>
      <c r="AT89" s="802"/>
      <c r="AU89" s="802"/>
      <c r="AV89" s="802"/>
      <c r="AW89" s="802"/>
      <c r="AX89" s="802"/>
      <c r="AY89" s="802"/>
      <c r="AZ89" s="802"/>
      <c r="BA89" s="802"/>
      <c r="BB89" s="802"/>
      <c r="BC89" s="802"/>
      <c r="BD89" s="802"/>
      <c r="BE89" s="802"/>
      <c r="BF89" s="802"/>
      <c r="BG89" s="802"/>
      <c r="BH89" s="802"/>
      <c r="BI89" s="802"/>
      <c r="BJ89" s="802"/>
      <c r="BK89" s="802"/>
      <c r="BL89" s="802"/>
      <c r="BM89" s="802"/>
      <c r="BN89" s="802"/>
      <c r="BO89" s="802"/>
      <c r="BP89" s="802"/>
      <c r="BQ89" s="802"/>
      <c r="BR89" s="802"/>
      <c r="BS89" s="802"/>
      <c r="BT89" s="802"/>
      <c r="BU89" s="802"/>
      <c r="BV89" s="802"/>
      <c r="BW89" s="802"/>
      <c r="BX89" s="802"/>
      <c r="BY89" s="802"/>
      <c r="BZ89" s="802"/>
      <c r="CA89" s="802"/>
      <c r="CB89" s="802"/>
      <c r="CC89" s="802"/>
      <c r="CD89" s="802"/>
      <c r="CE89" s="802"/>
      <c r="CF89" s="802"/>
      <c r="CG89" s="802"/>
      <c r="CH89" s="802"/>
      <c r="CI89" s="802"/>
      <c r="CJ89" s="802"/>
      <c r="CK89" s="802"/>
      <c r="CL89" s="802"/>
      <c r="CM89" s="802"/>
      <c r="CN89" s="802"/>
      <c r="CO89" s="802"/>
      <c r="CP89" s="802"/>
      <c r="CQ89" s="802"/>
      <c r="CR89" s="802"/>
      <c r="CS89" s="802"/>
      <c r="CT89" s="802"/>
      <c r="CU89" s="802"/>
      <c r="CV89" s="802"/>
      <c r="CW89" s="802"/>
      <c r="CX89" s="802"/>
      <c r="CY89" s="802"/>
      <c r="CZ89" s="802"/>
      <c r="DA89" s="802"/>
      <c r="DB89" s="802"/>
      <c r="DC89" s="802"/>
      <c r="DD89" s="802"/>
      <c r="DE89" s="802"/>
      <c r="DF89" s="802"/>
      <c r="DG89" s="802"/>
      <c r="DH89" s="802"/>
      <c r="DI89" s="802"/>
      <c r="DJ89" s="802"/>
      <c r="DK89" s="802"/>
      <c r="DL89" s="802"/>
      <c r="DM89" s="802"/>
      <c r="DN89" s="802"/>
      <c r="DO89" s="802"/>
      <c r="DP89" s="802"/>
      <c r="DQ89" s="802"/>
      <c r="DR89" s="802"/>
      <c r="DS89" s="802"/>
      <c r="DT89" s="802"/>
      <c r="DU89" s="802"/>
      <c r="DV89" s="802"/>
      <c r="DW89" s="802"/>
      <c r="DX89" s="802"/>
      <c r="DY89" s="802"/>
      <c r="DZ89" s="802"/>
      <c r="EA89" s="802"/>
      <c r="EB89" s="802"/>
      <c r="EC89" s="802"/>
      <c r="ED89" s="802"/>
      <c r="EE89" s="802"/>
      <c r="EF89" s="802"/>
      <c r="EG89" s="802"/>
      <c r="EH89" s="802"/>
      <c r="EI89" s="802"/>
      <c r="EJ89" s="802"/>
      <c r="EK89" s="802"/>
      <c r="EL89" s="802"/>
      <c r="EM89" s="802"/>
      <c r="EN89" s="802"/>
      <c r="EO89" s="802"/>
      <c r="EP89" s="802"/>
      <c r="EQ89" s="802"/>
      <c r="ER89" s="802"/>
      <c r="ES89" s="802"/>
      <c r="ET89" s="802"/>
      <c r="EU89" s="802"/>
      <c r="EV89" s="802"/>
      <c r="EW89" s="802"/>
      <c r="EX89" s="802"/>
      <c r="EY89" s="802"/>
      <c r="EZ89" s="802"/>
      <c r="FA89" s="802"/>
      <c r="FB89" s="802"/>
      <c r="FC89" s="802"/>
      <c r="FD89" s="802"/>
      <c r="FE89" s="802"/>
      <c r="FF89" s="802"/>
      <c r="FG89" s="802"/>
      <c r="FH89" s="802"/>
      <c r="FI89" s="802"/>
      <c r="FJ89" s="802"/>
      <c r="FK89" s="802"/>
      <c r="FL89" s="802"/>
      <c r="FM89" s="802"/>
      <c r="FN89" s="802"/>
      <c r="FO89" s="802"/>
      <c r="FP89" s="802"/>
      <c r="FQ89" s="802"/>
      <c r="FR89" s="802"/>
      <c r="FS89" s="802"/>
      <c r="FT89" s="802"/>
      <c r="FU89" s="802"/>
      <c r="FV89" s="802"/>
      <c r="FW89" s="802"/>
      <c r="FX89" s="802"/>
      <c r="FY89" s="802"/>
      <c r="FZ89" s="802"/>
      <c r="GA89" s="802"/>
      <c r="GB89" s="802"/>
      <c r="GC89" s="802"/>
      <c r="GD89" s="802"/>
      <c r="GE89" s="802"/>
      <c r="GF89" s="802"/>
      <c r="GG89" s="802"/>
      <c r="GH89" s="802"/>
      <c r="GI89" s="802"/>
      <c r="GJ89" s="802"/>
      <c r="GK89" s="802"/>
      <c r="GL89" s="802"/>
      <c r="GM89" s="802"/>
      <c r="GN89" s="802"/>
      <c r="GO89" s="802"/>
      <c r="GP89" s="802"/>
      <c r="GQ89" s="802"/>
      <c r="GR89" s="802"/>
      <c r="GS89" s="802"/>
      <c r="GT89" s="802"/>
      <c r="GU89" s="802"/>
      <c r="GV89" s="802"/>
      <c r="GW89" s="802"/>
      <c r="GX89" s="802"/>
      <c r="GY89" s="802"/>
      <c r="GZ89" s="802"/>
      <c r="HA89" s="802"/>
      <c r="HB89" s="802"/>
      <c r="HC89" s="802"/>
      <c r="HD89" s="802"/>
      <c r="HE89" s="802"/>
      <c r="HF89" s="802"/>
      <c r="HG89" s="802"/>
      <c r="HH89" s="802"/>
      <c r="HI89" s="802"/>
      <c r="HJ89" s="802"/>
      <c r="HK89" s="802"/>
      <c r="HL89" s="802"/>
      <c r="HM89" s="802"/>
      <c r="HN89" s="802"/>
      <c r="HO89" s="802"/>
      <c r="HP89" s="802"/>
      <c r="HQ89" s="802"/>
      <c r="HR89" s="802"/>
      <c r="HS89" s="802"/>
      <c r="HT89" s="802"/>
      <c r="HU89" s="802"/>
      <c r="HV89" s="802"/>
      <c r="HW89" s="802"/>
      <c r="HX89" s="802"/>
      <c r="HY89" s="802"/>
      <c r="HZ89" s="802"/>
      <c r="IA89" s="802"/>
      <c r="IB89" s="802"/>
      <c r="IC89" s="802"/>
      <c r="ID89" s="802"/>
      <c r="IE89" s="802"/>
      <c r="IF89" s="802"/>
      <c r="IG89" s="802"/>
      <c r="IH89" s="802"/>
      <c r="II89" s="802"/>
      <c r="IJ89" s="802"/>
      <c r="IK89" s="802"/>
      <c r="IL89" s="802"/>
      <c r="IM89" s="802"/>
      <c r="IN89" s="802"/>
      <c r="IO89" s="802"/>
      <c r="IP89" s="802"/>
      <c r="IQ89" s="802"/>
      <c r="IR89" s="802"/>
      <c r="IS89" s="802"/>
      <c r="IT89" s="802"/>
      <c r="IU89" s="802"/>
      <c r="IV89" s="802"/>
      <c r="IW89" s="802"/>
      <c r="IX89" s="802"/>
      <c r="IY89" s="802"/>
      <c r="IZ89" s="802"/>
      <c r="JA89" s="802"/>
      <c r="JB89" s="802"/>
      <c r="JC89" s="802"/>
      <c r="JD89" s="802"/>
      <c r="JE89" s="802"/>
      <c r="JF89" s="802"/>
      <c r="JG89" s="802"/>
      <c r="JH89" s="802"/>
      <c r="JI89" s="802"/>
      <c r="JJ89" s="802"/>
      <c r="JK89" s="802"/>
      <c r="JL89" s="802"/>
      <c r="JM89" s="802"/>
      <c r="JN89" s="802"/>
      <c r="JO89" s="802"/>
      <c r="JP89" s="802"/>
      <c r="JQ89" s="802"/>
      <c r="JR89" s="802"/>
      <c r="JS89" s="802"/>
      <c r="JT89" s="802"/>
      <c r="JU89" s="802"/>
      <c r="JV89" s="802"/>
      <c r="JW89" s="802"/>
      <c r="JX89" s="802"/>
      <c r="JY89" s="802"/>
      <c r="JZ89" s="802"/>
      <c r="KA89" s="802"/>
      <c r="KB89" s="802"/>
      <c r="KC89" s="802"/>
      <c r="KD89" s="802"/>
      <c r="KE89" s="802"/>
      <c r="KF89" s="802"/>
      <c r="KG89" s="802"/>
      <c r="KH89" s="802"/>
      <c r="KI89" s="802"/>
      <c r="KJ89" s="802"/>
      <c r="KK89" s="802"/>
      <c r="KL89" s="802"/>
      <c r="KM89" s="802"/>
      <c r="KN89" s="802"/>
      <c r="KO89" s="802"/>
      <c r="KP89" s="802"/>
      <c r="KQ89" s="802"/>
      <c r="KR89" s="802"/>
      <c r="KS89" s="802"/>
      <c r="KT89" s="802"/>
      <c r="KU89" s="802"/>
      <c r="KV89" s="802"/>
      <c r="KW89" s="802"/>
      <c r="KX89" s="802"/>
      <c r="KY89" s="802"/>
      <c r="KZ89" s="802"/>
      <c r="LA89" s="802"/>
      <c r="LB89" s="802"/>
      <c r="LC89" s="802"/>
      <c r="LD89" s="802"/>
      <c r="LE89" s="802"/>
      <c r="LF89" s="802"/>
      <c r="LG89" s="802"/>
      <c r="LH89" s="802"/>
      <c r="LI89" s="802"/>
      <c r="LJ89" s="802"/>
      <c r="LK89" s="802"/>
      <c r="LL89" s="802"/>
      <c r="LM89" s="802"/>
      <c r="LN89" s="802"/>
      <c r="LO89" s="802"/>
      <c r="LP89" s="802"/>
      <c r="LQ89" s="802"/>
      <c r="LR89" s="802"/>
      <c r="LS89" s="802"/>
      <c r="LT89" s="802"/>
      <c r="LU89" s="802"/>
      <c r="LV89" s="802"/>
      <c r="LW89" s="802"/>
      <c r="LX89" s="802"/>
      <c r="LY89" s="802"/>
      <c r="LZ89" s="802"/>
      <c r="MA89" s="802"/>
      <c r="MB89" s="802"/>
      <c r="MC89" s="802"/>
      <c r="MD89" s="802"/>
      <c r="ME89" s="802"/>
      <c r="MF89" s="802"/>
      <c r="MG89" s="802"/>
      <c r="MH89" s="802"/>
      <c r="MI89" s="802"/>
      <c r="MJ89" s="802"/>
      <c r="MK89" s="802"/>
      <c r="ML89" s="802"/>
      <c r="MM89" s="802"/>
      <c r="MN89" s="802"/>
      <c r="MO89" s="802"/>
      <c r="MP89" s="802"/>
      <c r="MQ89" s="802"/>
      <c r="MR89" s="802"/>
      <c r="MS89" s="802"/>
      <c r="MT89" s="802"/>
      <c r="MU89" s="802"/>
      <c r="MV89" s="802"/>
      <c r="MW89" s="802"/>
      <c r="MX89" s="802"/>
      <c r="MY89" s="802"/>
      <c r="MZ89" s="802"/>
      <c r="NA89" s="802"/>
      <c r="NB89" s="802"/>
      <c r="NC89" s="802"/>
      <c r="ND89" s="802"/>
      <c r="NE89" s="802"/>
      <c r="NF89" s="802"/>
      <c r="NG89" s="802"/>
      <c r="NH89" s="802"/>
      <c r="NI89" s="802"/>
      <c r="NJ89" s="802"/>
      <c r="NK89" s="802"/>
      <c r="NL89" s="802"/>
      <c r="NM89" s="802"/>
      <c r="NN89" s="802"/>
      <c r="NO89" s="802"/>
      <c r="NP89" s="802"/>
      <c r="NQ89" s="802"/>
      <c r="NR89" s="802"/>
      <c r="NS89" s="802"/>
      <c r="NT89" s="802"/>
      <c r="NU89" s="802"/>
      <c r="NV89" s="802"/>
      <c r="NW89" s="802"/>
      <c r="NX89" s="802"/>
      <c r="NY89" s="802"/>
      <c r="NZ89" s="802"/>
      <c r="OA89" s="802"/>
      <c r="OB89" s="802"/>
      <c r="OC89" s="802"/>
      <c r="OD89" s="802"/>
      <c r="OE89" s="802"/>
      <c r="OF89" s="802"/>
      <c r="OG89" s="802"/>
      <c r="OH89" s="802"/>
      <c r="OI89" s="802"/>
      <c r="OJ89" s="802"/>
      <c r="OK89" s="802"/>
      <c r="OL89" s="802"/>
      <c r="OM89" s="802"/>
      <c r="ON89" s="802"/>
      <c r="OO89" s="802"/>
      <c r="OP89" s="802"/>
      <c r="OQ89" s="802"/>
      <c r="OR89" s="802"/>
      <c r="OS89" s="802"/>
      <c r="OT89" s="802"/>
      <c r="OU89" s="802"/>
      <c r="OV89" s="802"/>
      <c r="OW89" s="802"/>
      <c r="OX89" s="802"/>
      <c r="OY89" s="802"/>
      <c r="OZ89" s="802"/>
      <c r="PA89" s="802"/>
      <c r="PB89" s="802"/>
      <c r="PC89" s="802"/>
      <c r="PD89" s="802"/>
      <c r="PE89" s="802"/>
      <c r="PF89" s="802"/>
      <c r="PG89" s="802"/>
      <c r="PH89" s="802"/>
      <c r="PI89" s="802"/>
      <c r="PJ89" s="802"/>
      <c r="PK89" s="802"/>
      <c r="PL89" s="802"/>
      <c r="PM89" s="802"/>
      <c r="PN89" s="802"/>
      <c r="PO89" s="802"/>
      <c r="PP89" s="802"/>
      <c r="PQ89" s="802"/>
      <c r="PR89" s="802"/>
      <c r="PS89" s="802"/>
      <c r="PT89" s="802"/>
      <c r="PU89" s="802"/>
      <c r="PV89" s="802"/>
      <c r="PW89" s="802"/>
      <c r="PX89" s="802"/>
      <c r="PY89" s="802"/>
      <c r="PZ89" s="802"/>
      <c r="QA89" s="802"/>
      <c r="QB89" s="802"/>
      <c r="QC89" s="802"/>
      <c r="QD89" s="802"/>
      <c r="QE89" s="802"/>
      <c r="QF89" s="802"/>
      <c r="QG89" s="802"/>
      <c r="QH89" s="802"/>
      <c r="QI89" s="802"/>
      <c r="QJ89" s="802"/>
      <c r="QK89" s="802"/>
      <c r="QL89" s="802"/>
      <c r="QM89" s="802"/>
      <c r="QN89" s="802"/>
      <c r="QO89" s="802"/>
      <c r="QP89" s="802"/>
      <c r="QQ89" s="802"/>
      <c r="QR89" s="802"/>
      <c r="QS89" s="802"/>
      <c r="QT89" s="802"/>
      <c r="QU89" s="802"/>
      <c r="QV89" s="802"/>
      <c r="QW89" s="802"/>
      <c r="QX89" s="802"/>
      <c r="QY89" s="802"/>
      <c r="QZ89" s="802"/>
      <c r="RA89" s="802"/>
      <c r="RB89" s="802"/>
      <c r="RC89" s="802"/>
      <c r="RD89" s="802"/>
      <c r="RE89" s="802"/>
      <c r="RF89" s="802"/>
      <c r="RG89" s="802"/>
      <c r="RH89" s="802"/>
      <c r="RI89" s="802"/>
      <c r="RJ89" s="802"/>
      <c r="RK89" s="802"/>
      <c r="RL89" s="802"/>
      <c r="RM89" s="802"/>
      <c r="RN89" s="802"/>
      <c r="RO89" s="802"/>
      <c r="RP89" s="802"/>
      <c r="RQ89" s="802"/>
      <c r="RR89" s="802"/>
      <c r="RS89" s="802"/>
      <c r="RT89" s="802"/>
      <c r="RU89" s="802"/>
      <c r="RV89" s="802"/>
      <c r="RW89" s="802"/>
      <c r="RX89" s="802"/>
      <c r="RY89" s="802"/>
      <c r="RZ89" s="802"/>
      <c r="SA89" s="802"/>
      <c r="SB89" s="802"/>
      <c r="SC89" s="802"/>
      <c r="SD89" s="802"/>
      <c r="SE89" s="802"/>
      <c r="SF89" s="802"/>
      <c r="SG89" s="802"/>
      <c r="SH89" s="802"/>
      <c r="SI89" s="802"/>
      <c r="SJ89" s="802"/>
      <c r="SK89" s="802"/>
      <c r="SL89" s="802"/>
      <c r="SM89" s="802"/>
      <c r="SN89" s="802"/>
      <c r="SO89" s="802"/>
      <c r="SP89" s="802"/>
      <c r="SQ89" s="802"/>
      <c r="SR89" s="802"/>
      <c r="SS89" s="802"/>
      <c r="ST89" s="802"/>
      <c r="SU89" s="802"/>
      <c r="SV89" s="802"/>
      <c r="SW89" s="802"/>
      <c r="SX89" s="802"/>
      <c r="SY89" s="802"/>
      <c r="SZ89" s="802"/>
      <c r="TA89" s="802"/>
      <c r="TB89" s="802"/>
      <c r="TC89" s="802"/>
      <c r="TD89" s="802"/>
      <c r="TE89" s="802"/>
      <c r="TF89" s="802"/>
      <c r="TG89" s="802"/>
      <c r="TH89" s="802"/>
      <c r="TI89" s="802"/>
      <c r="TJ89" s="802"/>
      <c r="TK89" s="802"/>
      <c r="TL89" s="802"/>
      <c r="TM89" s="802"/>
      <c r="TN89" s="802"/>
      <c r="TO89" s="802"/>
      <c r="TP89" s="802"/>
      <c r="TQ89" s="802"/>
      <c r="TR89" s="802"/>
      <c r="TS89" s="802"/>
      <c r="TT89" s="802"/>
      <c r="TU89" s="802"/>
      <c r="TV89" s="802"/>
      <c r="TW89" s="802"/>
      <c r="TX89" s="802"/>
      <c r="TY89" s="802"/>
      <c r="TZ89" s="802"/>
      <c r="UA89" s="802"/>
      <c r="UB89" s="802"/>
      <c r="UC89" s="802"/>
      <c r="UD89" s="802"/>
      <c r="UE89" s="802"/>
      <c r="UF89" s="802"/>
      <c r="UG89" s="802"/>
      <c r="UH89" s="802"/>
      <c r="UI89" s="802"/>
      <c r="UJ89" s="802"/>
      <c r="UK89" s="802"/>
      <c r="UL89" s="802"/>
      <c r="UM89" s="802"/>
      <c r="UN89" s="802"/>
      <c r="UO89" s="802"/>
      <c r="UP89" s="802"/>
      <c r="UQ89" s="802"/>
      <c r="UR89" s="802"/>
      <c r="US89" s="802"/>
      <c r="UT89" s="802"/>
      <c r="UU89" s="802"/>
      <c r="UV89" s="802"/>
      <c r="UW89" s="802"/>
      <c r="UX89" s="802"/>
      <c r="UY89" s="802"/>
      <c r="UZ89" s="802"/>
      <c r="VA89" s="802"/>
      <c r="VB89" s="802"/>
      <c r="VC89" s="802"/>
      <c r="VD89" s="802"/>
      <c r="VE89" s="802"/>
      <c r="VF89" s="802"/>
      <c r="VG89" s="802"/>
      <c r="VH89" s="802"/>
      <c r="VI89" s="802"/>
      <c r="VJ89" s="802"/>
      <c r="VK89" s="802"/>
      <c r="VL89" s="802"/>
      <c r="VM89" s="802"/>
      <c r="VN89" s="802"/>
      <c r="VO89" s="802"/>
      <c r="VP89" s="802"/>
      <c r="VQ89" s="802"/>
      <c r="VR89" s="802"/>
      <c r="VS89" s="802"/>
      <c r="VT89" s="802"/>
      <c r="VU89" s="802"/>
      <c r="VV89" s="802"/>
      <c r="VW89" s="802"/>
      <c r="VX89" s="802"/>
      <c r="VY89" s="802"/>
      <c r="VZ89" s="802"/>
      <c r="WA89" s="802"/>
      <c r="WB89" s="802"/>
      <c r="WC89" s="802"/>
      <c r="WD89" s="802"/>
      <c r="WE89" s="802"/>
      <c r="WF89" s="802"/>
      <c r="WG89" s="802"/>
      <c r="WH89" s="802"/>
      <c r="WI89" s="802"/>
      <c r="WJ89" s="802"/>
      <c r="WK89" s="802"/>
      <c r="WL89" s="802"/>
      <c r="WM89" s="802"/>
      <c r="WN89" s="802"/>
      <c r="WO89" s="802"/>
      <c r="WP89" s="802"/>
      <c r="WQ89" s="802"/>
      <c r="WR89" s="802"/>
      <c r="WS89" s="802"/>
      <c r="WT89" s="802"/>
      <c r="WU89" s="802"/>
      <c r="WV89" s="802"/>
      <c r="WW89" s="802"/>
      <c r="WX89" s="802"/>
      <c r="WY89" s="802"/>
      <c r="WZ89" s="802"/>
      <c r="XA89" s="802"/>
      <c r="XB89" s="802"/>
      <c r="XC89" s="802"/>
      <c r="XD89" s="802"/>
      <c r="XE89" s="802"/>
      <c r="XF89" s="802"/>
      <c r="XG89" s="802"/>
      <c r="XH89" s="802"/>
      <c r="XI89" s="802"/>
      <c r="XJ89" s="802"/>
      <c r="XK89" s="802"/>
      <c r="XL89" s="802"/>
      <c r="XM89" s="802"/>
      <c r="XN89" s="802"/>
      <c r="XO89" s="802"/>
      <c r="XP89" s="802"/>
      <c r="XQ89" s="802"/>
      <c r="XR89" s="802"/>
      <c r="XS89" s="802"/>
      <c r="XT89" s="802"/>
      <c r="XU89" s="802"/>
      <c r="XV89" s="802"/>
      <c r="XW89" s="802"/>
      <c r="XX89" s="802"/>
      <c r="XY89" s="802"/>
      <c r="XZ89" s="802"/>
      <c r="YA89" s="802"/>
      <c r="YB89" s="802"/>
      <c r="YC89" s="802"/>
      <c r="YD89" s="802"/>
      <c r="YE89" s="802"/>
      <c r="YF89" s="802"/>
      <c r="YG89" s="802"/>
      <c r="YH89" s="802"/>
      <c r="YI89" s="802"/>
      <c r="YJ89" s="802"/>
      <c r="YK89" s="802"/>
      <c r="YL89" s="802"/>
      <c r="YM89" s="802"/>
      <c r="YN89" s="802"/>
      <c r="YO89" s="802"/>
      <c r="YP89" s="802"/>
      <c r="YQ89" s="802"/>
      <c r="YR89" s="802"/>
      <c r="YS89" s="802"/>
      <c r="YT89" s="802"/>
      <c r="YU89" s="802"/>
      <c r="YV89" s="802"/>
      <c r="YW89" s="802"/>
      <c r="YX89" s="802"/>
      <c r="YY89" s="802"/>
      <c r="YZ89" s="802"/>
      <c r="ZA89" s="802"/>
      <c r="ZB89" s="802"/>
      <c r="ZC89" s="802"/>
      <c r="ZD89" s="802"/>
      <c r="ZE89" s="802"/>
      <c r="ZF89" s="802"/>
      <c r="ZG89" s="802"/>
      <c r="ZH89" s="802"/>
      <c r="ZI89" s="802"/>
      <c r="ZJ89" s="802"/>
      <c r="ZK89" s="802"/>
      <c r="ZL89" s="802"/>
      <c r="ZM89" s="802"/>
      <c r="ZN89" s="802"/>
      <c r="ZO89" s="802"/>
      <c r="ZP89" s="802"/>
      <c r="ZQ89" s="802"/>
      <c r="ZR89" s="802"/>
      <c r="ZS89" s="802"/>
      <c r="ZT89" s="802"/>
      <c r="ZU89" s="802"/>
      <c r="ZV89" s="802"/>
      <c r="ZW89" s="802"/>
      <c r="ZX89" s="802"/>
      <c r="ZY89" s="802"/>
      <c r="ZZ89" s="802"/>
      <c r="AAA89" s="802"/>
      <c r="AAB89" s="802"/>
      <c r="AAC89" s="802"/>
      <c r="AAD89" s="802"/>
      <c r="AAE89" s="802"/>
      <c r="AAF89" s="802"/>
      <c r="AAG89" s="802"/>
      <c r="AAH89" s="802"/>
      <c r="AAI89" s="802"/>
      <c r="AAJ89" s="802"/>
      <c r="AAK89" s="802"/>
      <c r="AAL89" s="802"/>
      <c r="AAM89" s="802"/>
      <c r="AAN89" s="802"/>
      <c r="AAO89" s="802"/>
      <c r="AAP89" s="802"/>
      <c r="AAQ89" s="802"/>
      <c r="AAR89" s="802"/>
      <c r="AAS89" s="802"/>
      <c r="AAT89" s="802"/>
      <c r="AAU89" s="802"/>
      <c r="AAV89" s="802"/>
      <c r="AAW89" s="802"/>
      <c r="AAX89" s="802"/>
      <c r="AAY89" s="802"/>
      <c r="AAZ89" s="802"/>
      <c r="ABA89" s="802"/>
      <c r="ABB89" s="802"/>
      <c r="ABC89" s="802"/>
      <c r="ABD89" s="802"/>
      <c r="ABE89" s="802"/>
      <c r="ABF89" s="802"/>
      <c r="ABG89" s="802"/>
      <c r="ABH89" s="802"/>
      <c r="ABI89" s="802"/>
      <c r="ABJ89" s="802"/>
      <c r="ABK89" s="802"/>
      <c r="ABL89" s="802"/>
      <c r="ABM89" s="802"/>
      <c r="ABN89" s="802"/>
      <c r="ABO89" s="802"/>
      <c r="ABP89" s="802"/>
      <c r="ABQ89" s="802"/>
      <c r="ABR89" s="802"/>
      <c r="ABS89" s="802"/>
      <c r="ABT89" s="802"/>
      <c r="ABU89" s="802"/>
      <c r="ABV89" s="802"/>
      <c r="ABW89" s="802"/>
      <c r="ABX89" s="802"/>
      <c r="ABY89" s="802"/>
      <c r="ABZ89" s="802"/>
      <c r="ACA89" s="802"/>
      <c r="ACB89" s="802"/>
      <c r="ACC89" s="802"/>
      <c r="ACD89" s="802"/>
      <c r="ACE89" s="802"/>
      <c r="ACF89" s="802"/>
      <c r="ACG89" s="802"/>
      <c r="ACH89" s="802"/>
      <c r="ACI89" s="802"/>
      <c r="ACJ89" s="802"/>
      <c r="ACK89" s="802"/>
      <c r="ACL89" s="802"/>
      <c r="ACM89" s="802"/>
      <c r="ACN89" s="802"/>
      <c r="ACO89" s="802"/>
      <c r="ACP89" s="802"/>
      <c r="ACQ89" s="802"/>
      <c r="ACR89" s="802"/>
      <c r="ACS89" s="802"/>
      <c r="ACT89" s="802"/>
      <c r="ACU89" s="802"/>
      <c r="ACV89" s="802"/>
      <c r="ACW89" s="802"/>
      <c r="ACX89" s="802"/>
      <c r="ACY89" s="802"/>
      <c r="ACZ89" s="802"/>
      <c r="ADA89" s="802"/>
      <c r="ADB89" s="802"/>
      <c r="ADC89" s="802"/>
      <c r="ADD89" s="802"/>
      <c r="ADE89" s="802"/>
      <c r="ADF89" s="802"/>
      <c r="ADG89" s="802"/>
      <c r="ADH89" s="802"/>
      <c r="ADI89" s="802"/>
      <c r="ADJ89" s="802"/>
      <c r="ADK89" s="802"/>
      <c r="ADL89" s="802"/>
      <c r="ADM89" s="802"/>
      <c r="ADN89" s="802"/>
      <c r="ADO89" s="802"/>
      <c r="ADP89" s="802"/>
      <c r="ADQ89" s="802"/>
      <c r="ADR89" s="802"/>
      <c r="ADS89" s="802"/>
      <c r="ADT89" s="802"/>
      <c r="ADU89" s="802"/>
      <c r="ADV89" s="802"/>
      <c r="ADW89" s="802"/>
      <c r="ADX89" s="802"/>
      <c r="ADY89" s="802"/>
      <c r="ADZ89" s="802"/>
      <c r="AEA89" s="802"/>
      <c r="AEB89" s="802"/>
      <c r="AEC89" s="802"/>
      <c r="AED89" s="802"/>
      <c r="AEE89" s="802"/>
      <c r="AEF89" s="802"/>
      <c r="AEG89" s="802"/>
      <c r="AEH89" s="802"/>
      <c r="AEI89" s="802"/>
      <c r="AEJ89" s="802"/>
      <c r="AEK89" s="802"/>
      <c r="AEL89" s="802"/>
      <c r="AEM89" s="802"/>
      <c r="AEN89" s="802"/>
      <c r="AEO89" s="802"/>
      <c r="AEP89" s="802"/>
      <c r="AEQ89" s="802"/>
      <c r="AER89" s="802"/>
      <c r="AES89" s="802"/>
      <c r="AET89" s="802"/>
      <c r="AEU89" s="802"/>
      <c r="AEV89" s="802"/>
      <c r="AEW89" s="802"/>
      <c r="AEX89" s="802"/>
      <c r="AEY89" s="802"/>
      <c r="AEZ89" s="802"/>
      <c r="AFA89" s="802"/>
      <c r="AFB89" s="802"/>
      <c r="AFC89" s="802"/>
      <c r="AFD89" s="802"/>
      <c r="AFE89" s="802"/>
      <c r="AFF89" s="802"/>
      <c r="AFG89" s="802"/>
      <c r="AFH89" s="802"/>
      <c r="AFI89" s="802"/>
      <c r="AFJ89" s="802"/>
      <c r="AFK89" s="802"/>
      <c r="AFL89" s="802"/>
      <c r="AFM89" s="802"/>
      <c r="AFN89" s="802"/>
      <c r="AFO89" s="802"/>
      <c r="AFP89" s="802"/>
      <c r="AFQ89" s="802"/>
      <c r="AFR89" s="802"/>
      <c r="AFS89" s="802"/>
      <c r="AFT89" s="802"/>
      <c r="AFU89" s="802"/>
      <c r="AFV89" s="802"/>
      <c r="AFW89" s="802"/>
      <c r="AFX89" s="802"/>
      <c r="AFY89" s="802"/>
      <c r="AFZ89" s="802"/>
      <c r="AGA89" s="802"/>
      <c r="AGB89" s="802"/>
      <c r="AGC89" s="802"/>
      <c r="AGD89" s="802"/>
      <c r="AGE89" s="802"/>
      <c r="AGF89" s="802"/>
      <c r="AGG89" s="802"/>
      <c r="AGH89" s="802"/>
      <c r="AGI89" s="802"/>
      <c r="AGJ89" s="802"/>
      <c r="AGK89" s="802"/>
      <c r="AGL89" s="802"/>
      <c r="AGM89" s="802"/>
      <c r="AGN89" s="802"/>
      <c r="AGO89" s="802"/>
      <c r="AGP89" s="802"/>
      <c r="AGQ89" s="802"/>
      <c r="AGR89" s="802"/>
      <c r="AGS89" s="802"/>
      <c r="AGT89" s="802"/>
      <c r="AGU89" s="802"/>
      <c r="AGV89" s="802"/>
      <c r="AGW89" s="802"/>
      <c r="AGX89" s="802"/>
      <c r="AGY89" s="802"/>
      <c r="AGZ89" s="802"/>
      <c r="AHA89" s="802"/>
      <c r="AHB89" s="802"/>
      <c r="AHC89" s="802"/>
      <c r="AHD89" s="802"/>
      <c r="AHE89" s="802"/>
      <c r="AHF89" s="802"/>
      <c r="AHG89" s="802"/>
      <c r="AHH89" s="802"/>
      <c r="AHI89" s="802"/>
      <c r="AHJ89" s="802"/>
      <c r="AHK89" s="802"/>
      <c r="AHL89" s="802"/>
      <c r="AHM89" s="802"/>
      <c r="AHN89" s="802"/>
      <c r="AHO89" s="802"/>
      <c r="AHP89" s="802"/>
      <c r="AHQ89" s="802"/>
      <c r="AHR89" s="802"/>
      <c r="AHS89" s="802"/>
      <c r="AHT89" s="802"/>
      <c r="AHU89" s="802"/>
      <c r="AHV89" s="802"/>
      <c r="AHW89" s="802"/>
      <c r="AHX89" s="802"/>
      <c r="AHY89" s="802"/>
      <c r="AHZ89" s="802"/>
      <c r="AIA89" s="802"/>
      <c r="AIB89" s="802"/>
      <c r="AIC89" s="802"/>
      <c r="AID89" s="802"/>
      <c r="AIE89" s="802"/>
      <c r="AIF89" s="802"/>
      <c r="AIG89" s="802"/>
      <c r="AIH89" s="802"/>
      <c r="AII89" s="802"/>
      <c r="AIJ89" s="802"/>
      <c r="AQE89" s="802"/>
      <c r="AQF89" s="802"/>
      <c r="AQG89" s="802"/>
      <c r="AQH89" s="802"/>
      <c r="AQI89" s="802"/>
      <c r="AQJ89" s="802"/>
      <c r="AQK89" s="802"/>
      <c r="AQL89" s="802"/>
      <c r="AQM89" s="802"/>
      <c r="AQN89" s="802"/>
      <c r="AQO89" s="802"/>
      <c r="AQP89" s="802"/>
      <c r="AQQ89" s="802"/>
      <c r="AQR89" s="802"/>
      <c r="AQS89" s="802"/>
      <c r="AQT89" s="802"/>
      <c r="AQU89" s="802"/>
      <c r="AQV89" s="802"/>
      <c r="AQW89" s="802"/>
      <c r="AQX89" s="802"/>
      <c r="AQY89" s="802"/>
      <c r="AQZ89" s="802"/>
      <c r="ARA89" s="802"/>
      <c r="ARB89" s="802"/>
      <c r="ARC89" s="802"/>
      <c r="ARD89" s="802"/>
      <c r="ARE89" s="802"/>
      <c r="ARF89" s="802"/>
      <c r="ARG89" s="802"/>
      <c r="ARH89" s="802"/>
      <c r="ARI89" s="802"/>
      <c r="ARJ89" s="802"/>
      <c r="ARK89" s="802"/>
      <c r="ARL89" s="802"/>
      <c r="ARM89" s="802"/>
      <c r="ARN89" s="802"/>
      <c r="ARO89" s="802"/>
      <c r="ARP89" s="802"/>
      <c r="ARQ89" s="802"/>
      <c r="ARR89" s="802"/>
      <c r="ARS89" s="802"/>
      <c r="ART89" s="802"/>
      <c r="ARU89" s="802"/>
      <c r="ARV89" s="802"/>
      <c r="ARW89" s="802"/>
      <c r="ARX89" s="802"/>
      <c r="ARY89" s="802"/>
      <c r="ARZ89" s="802"/>
      <c r="ASA89" s="802"/>
      <c r="ASB89" s="802"/>
      <c r="ASC89" s="802"/>
      <c r="ASD89" s="802"/>
      <c r="ASE89" s="802"/>
      <c r="ASF89" s="802"/>
      <c r="ASG89" s="802"/>
      <c r="ASH89" s="802"/>
      <c r="ASI89" s="802"/>
      <c r="ASJ89" s="802"/>
      <c r="ASK89" s="802"/>
      <c r="ASL89" s="802"/>
      <c r="ATP89" s="802"/>
      <c r="ATQ89" s="802"/>
      <c r="ATR89" s="802"/>
      <c r="ATS89" s="802"/>
      <c r="ATT89" s="802"/>
      <c r="ATU89" s="802"/>
      <c r="ATV89" s="802"/>
      <c r="ATW89" s="802"/>
      <c r="ATX89" s="802"/>
      <c r="ATY89" s="802"/>
      <c r="ATZ89" s="802"/>
      <c r="AUA89" s="802"/>
      <c r="AUB89" s="802"/>
      <c r="AUC89" s="802"/>
      <c r="AUD89" s="802"/>
      <c r="AUE89" s="802"/>
      <c r="AUF89" s="802"/>
      <c r="AUG89" s="802"/>
      <c r="AUH89" s="802"/>
      <c r="AUI89" s="802"/>
      <c r="AUJ89" s="802"/>
      <c r="AUK89" s="802"/>
      <c r="AUL89" s="802"/>
      <c r="AUM89" s="802"/>
      <c r="AUN89" s="802"/>
      <c r="AUO89" s="802"/>
      <c r="AUP89" s="801"/>
      <c r="AUQ89" s="802"/>
      <c r="AUR89" s="801"/>
      <c r="AUS89" s="802"/>
      <c r="AUT89" s="801"/>
      <c r="AUU89" s="802"/>
      <c r="AUV89" s="802"/>
      <c r="AUW89" s="802"/>
      <c r="AUX89" s="802"/>
      <c r="AUY89" s="802"/>
      <c r="AUZ89" s="802"/>
      <c r="AVA89" s="802"/>
      <c r="AVB89" s="802"/>
      <c r="AVC89" s="802"/>
      <c r="AVD89" s="802"/>
      <c r="AVE89" s="802"/>
      <c r="AVF89" s="802"/>
      <c r="AVG89" s="802"/>
      <c r="AVH89" s="802"/>
      <c r="AVI89" s="802"/>
      <c r="AVJ89" s="808"/>
      <c r="AVK89" s="808"/>
      <c r="AVL89" s="808"/>
      <c r="AVM89" s="808"/>
      <c r="AVN89" s="808"/>
      <c r="AVO89" s="808"/>
      <c r="AVP89" s="808"/>
      <c r="AVQ89" s="808"/>
      <c r="AVR89" s="808"/>
      <c r="AVS89" s="808"/>
      <c r="AVT89" s="808"/>
      <c r="AVU89" s="809"/>
      <c r="AVV89" s="809"/>
      <c r="AVW89" s="809"/>
      <c r="AVX89" s="809"/>
      <c r="AVY89" s="809"/>
      <c r="AVZ89" s="809"/>
      <c r="AWA89" s="809"/>
      <c r="AWB89" s="809"/>
      <c r="AWC89" s="809"/>
      <c r="AWD89" s="809"/>
      <c r="AWE89" s="809"/>
      <c r="AWF89" s="809"/>
      <c r="AWG89" s="809"/>
      <c r="AWH89" s="809"/>
      <c r="AWI89" s="809"/>
      <c r="AWJ89" s="809"/>
      <c r="AWK89" s="809"/>
      <c r="AWL89" s="809"/>
      <c r="AWM89" s="809"/>
      <c r="AWN89" s="809"/>
      <c r="AWO89" s="809"/>
      <c r="AWP89" s="809"/>
      <c r="AWQ89" s="809"/>
      <c r="AWR89" s="808"/>
      <c r="AWS89" s="761"/>
      <c r="AWT89" s="808"/>
      <c r="AWU89" s="809"/>
      <c r="AWV89" s="809"/>
      <c r="AWW89" s="809"/>
      <c r="AWX89" s="809"/>
      <c r="AWY89" s="809"/>
      <c r="AWZ89" s="809"/>
      <c r="AXA89" s="809"/>
      <c r="AXB89" s="809"/>
      <c r="AXC89" s="809"/>
      <c r="AXD89" s="809"/>
      <c r="AXE89" s="809"/>
      <c r="AXF89" s="809"/>
      <c r="AXG89" s="809"/>
      <c r="AXH89" s="809"/>
      <c r="AXI89" s="809"/>
      <c r="AXJ89" s="809"/>
      <c r="AXK89" s="809"/>
      <c r="AXL89" s="809"/>
      <c r="AXM89" s="809"/>
      <c r="AXN89" s="809"/>
      <c r="AXO89" s="809"/>
      <c r="AXP89" s="809"/>
      <c r="AXQ89" s="809"/>
      <c r="AXR89" s="809"/>
      <c r="AXS89" s="809"/>
      <c r="AXT89" s="809"/>
      <c r="AXU89" s="809"/>
      <c r="AXV89" s="809"/>
      <c r="AXW89" s="809"/>
      <c r="AXX89" s="809"/>
      <c r="AXY89" s="809"/>
      <c r="AXZ89" s="809"/>
      <c r="AYA89" s="809"/>
      <c r="AYB89" s="809"/>
      <c r="AYC89" s="809"/>
      <c r="AYD89" s="808"/>
      <c r="AYE89" s="808"/>
      <c r="AYF89" s="809"/>
      <c r="AYG89" s="808"/>
      <c r="AYH89" s="810"/>
      <c r="AYI89" s="810"/>
      <c r="AYJ89" s="810"/>
      <c r="AYK89" s="810"/>
      <c r="AYL89" s="810"/>
      <c r="AYM89" s="810"/>
      <c r="AYN89" s="810"/>
      <c r="AYO89" s="810"/>
      <c r="AYP89" s="810"/>
      <c r="AYQ89" s="810"/>
      <c r="AYR89" s="810"/>
      <c r="AYS89" s="810"/>
      <c r="AYT89" s="810"/>
      <c r="AYU89" s="810"/>
      <c r="AYV89" s="810"/>
      <c r="AYW89" s="810"/>
      <c r="AYX89" s="810"/>
      <c r="AYY89" s="810"/>
      <c r="AYZ89" s="810"/>
      <c r="AZA89" s="810"/>
      <c r="AZB89" s="810"/>
      <c r="AZC89" s="810"/>
      <c r="AZD89" s="810"/>
      <c r="AZE89" s="810"/>
      <c r="AZF89" s="810"/>
      <c r="AZG89" s="810"/>
      <c r="AZH89" s="810"/>
      <c r="AZI89" s="810"/>
      <c r="AZJ89" s="810"/>
      <c r="AZK89" s="810"/>
      <c r="AZL89" s="810"/>
      <c r="AZM89" s="810"/>
      <c r="AZN89" s="810"/>
      <c r="AZO89" s="810"/>
      <c r="AZP89" s="809"/>
      <c r="AZQ89" s="802"/>
      <c r="AZR89" s="802"/>
      <c r="AZS89" s="802"/>
    </row>
    <row r="90" spans="45:920 1123:1371" s="793" customFormat="1" ht="13.5">
      <c r="AS90" s="802"/>
      <c r="AT90" s="802"/>
      <c r="AU90" s="802"/>
      <c r="AV90" s="802"/>
      <c r="AW90" s="802"/>
      <c r="AX90" s="802"/>
      <c r="AY90" s="802"/>
      <c r="AZ90" s="802"/>
      <c r="BA90" s="802"/>
      <c r="BB90" s="802"/>
      <c r="BC90" s="802"/>
      <c r="BD90" s="802"/>
      <c r="BE90" s="802"/>
      <c r="BF90" s="802"/>
      <c r="BG90" s="802"/>
      <c r="BH90" s="802"/>
      <c r="BI90" s="802"/>
      <c r="BJ90" s="802"/>
      <c r="BK90" s="802"/>
      <c r="BL90" s="802"/>
      <c r="BM90" s="802"/>
      <c r="BN90" s="802"/>
      <c r="BO90" s="802"/>
      <c r="BP90" s="802"/>
      <c r="BQ90" s="802"/>
      <c r="BR90" s="802"/>
      <c r="BS90" s="802"/>
      <c r="BT90" s="802"/>
      <c r="BU90" s="802"/>
      <c r="BV90" s="802"/>
      <c r="BW90" s="802"/>
      <c r="BX90" s="802"/>
      <c r="BY90" s="802"/>
      <c r="BZ90" s="802"/>
      <c r="CA90" s="802"/>
      <c r="CB90" s="802"/>
      <c r="CC90" s="802"/>
      <c r="CD90" s="802"/>
      <c r="CE90" s="802"/>
      <c r="CF90" s="802"/>
      <c r="CG90" s="802"/>
      <c r="CH90" s="802"/>
      <c r="CI90" s="802"/>
      <c r="CJ90" s="802"/>
      <c r="CK90" s="802"/>
      <c r="CL90" s="802"/>
      <c r="CM90" s="802"/>
      <c r="CN90" s="802"/>
      <c r="CO90" s="802"/>
      <c r="CP90" s="802"/>
      <c r="CQ90" s="802"/>
      <c r="CR90" s="802"/>
      <c r="CS90" s="802"/>
      <c r="CT90" s="802"/>
      <c r="CU90" s="802"/>
      <c r="CV90" s="802"/>
      <c r="CW90" s="802"/>
      <c r="CX90" s="802"/>
      <c r="CY90" s="802"/>
      <c r="CZ90" s="802"/>
      <c r="DA90" s="802"/>
      <c r="DB90" s="802"/>
      <c r="DC90" s="802"/>
      <c r="DD90" s="802"/>
      <c r="DE90" s="802"/>
      <c r="DF90" s="802"/>
      <c r="DG90" s="802"/>
      <c r="DH90" s="802"/>
      <c r="DI90" s="802"/>
      <c r="DJ90" s="802"/>
      <c r="DK90" s="802"/>
      <c r="DL90" s="802"/>
      <c r="DM90" s="802"/>
      <c r="DN90" s="802"/>
      <c r="DO90" s="802"/>
      <c r="DP90" s="802"/>
      <c r="DQ90" s="802"/>
      <c r="DR90" s="802"/>
      <c r="DS90" s="802"/>
      <c r="DT90" s="802"/>
      <c r="DU90" s="802"/>
      <c r="DV90" s="802"/>
      <c r="DW90" s="802"/>
      <c r="DX90" s="802"/>
      <c r="DY90" s="802"/>
      <c r="DZ90" s="802"/>
      <c r="EA90" s="802"/>
      <c r="EB90" s="802"/>
      <c r="EC90" s="802"/>
      <c r="ED90" s="802"/>
      <c r="EE90" s="802"/>
      <c r="EF90" s="802"/>
      <c r="EG90" s="802"/>
      <c r="EH90" s="802"/>
      <c r="EI90" s="802"/>
      <c r="EJ90" s="802"/>
      <c r="EK90" s="802"/>
      <c r="EL90" s="802"/>
      <c r="EM90" s="802"/>
      <c r="EN90" s="802"/>
      <c r="EO90" s="802"/>
      <c r="EP90" s="802"/>
      <c r="EQ90" s="802"/>
      <c r="ER90" s="802"/>
      <c r="ES90" s="802"/>
      <c r="ET90" s="802"/>
      <c r="EU90" s="802"/>
      <c r="EV90" s="802"/>
      <c r="EW90" s="802"/>
      <c r="EX90" s="802"/>
      <c r="EY90" s="802"/>
      <c r="EZ90" s="802"/>
      <c r="FA90" s="802"/>
      <c r="FB90" s="802"/>
      <c r="FC90" s="802"/>
      <c r="FD90" s="802"/>
      <c r="FE90" s="802"/>
      <c r="FF90" s="802"/>
      <c r="FG90" s="802"/>
      <c r="FH90" s="802"/>
      <c r="FI90" s="802"/>
      <c r="FJ90" s="802"/>
      <c r="FK90" s="802"/>
      <c r="FL90" s="802"/>
      <c r="FM90" s="802"/>
      <c r="FN90" s="802"/>
      <c r="FO90" s="802"/>
      <c r="FP90" s="802"/>
      <c r="FQ90" s="802"/>
      <c r="FR90" s="802"/>
      <c r="FS90" s="802"/>
      <c r="FT90" s="802"/>
      <c r="FU90" s="802"/>
      <c r="FV90" s="802"/>
      <c r="FW90" s="802"/>
      <c r="FX90" s="802"/>
      <c r="FY90" s="802"/>
      <c r="FZ90" s="802"/>
      <c r="GA90" s="802"/>
      <c r="GB90" s="802"/>
      <c r="GC90" s="802"/>
      <c r="GD90" s="802"/>
      <c r="GE90" s="802"/>
      <c r="GF90" s="802"/>
      <c r="GG90" s="802"/>
      <c r="GH90" s="802"/>
      <c r="GI90" s="802"/>
      <c r="GJ90" s="802"/>
      <c r="GK90" s="802"/>
      <c r="GL90" s="802"/>
      <c r="GM90" s="802"/>
      <c r="GN90" s="802"/>
      <c r="GO90" s="802"/>
      <c r="GP90" s="802"/>
      <c r="GQ90" s="802"/>
      <c r="GR90" s="802"/>
      <c r="GS90" s="802"/>
      <c r="GT90" s="802"/>
      <c r="GU90" s="802"/>
      <c r="GV90" s="802"/>
      <c r="GW90" s="802"/>
      <c r="GX90" s="802"/>
      <c r="GY90" s="802"/>
      <c r="GZ90" s="802"/>
      <c r="HA90" s="802"/>
      <c r="HB90" s="802"/>
      <c r="HC90" s="802"/>
      <c r="HD90" s="802"/>
      <c r="HE90" s="802"/>
      <c r="HF90" s="802"/>
      <c r="HG90" s="802"/>
      <c r="HH90" s="802"/>
      <c r="HI90" s="802"/>
      <c r="HJ90" s="802"/>
      <c r="HK90" s="802"/>
      <c r="HL90" s="802"/>
      <c r="HM90" s="802"/>
      <c r="HN90" s="802"/>
      <c r="HO90" s="802"/>
      <c r="HP90" s="802"/>
      <c r="HQ90" s="802"/>
      <c r="HR90" s="802"/>
      <c r="HS90" s="802"/>
      <c r="HT90" s="802"/>
      <c r="HU90" s="802"/>
      <c r="HV90" s="802"/>
      <c r="HW90" s="802"/>
      <c r="HX90" s="802"/>
      <c r="HY90" s="802"/>
      <c r="HZ90" s="802"/>
      <c r="IA90" s="802"/>
      <c r="IB90" s="802"/>
      <c r="IC90" s="802"/>
      <c r="ID90" s="802"/>
      <c r="IE90" s="802"/>
      <c r="IF90" s="802"/>
      <c r="IG90" s="802"/>
      <c r="IH90" s="802"/>
      <c r="II90" s="802"/>
      <c r="IJ90" s="802"/>
      <c r="IK90" s="802"/>
      <c r="IL90" s="802"/>
      <c r="IM90" s="802"/>
      <c r="IN90" s="802"/>
      <c r="IO90" s="802"/>
      <c r="IP90" s="802"/>
      <c r="IQ90" s="802"/>
      <c r="IR90" s="802"/>
      <c r="IS90" s="802"/>
      <c r="IT90" s="802"/>
      <c r="IU90" s="802"/>
      <c r="IV90" s="802"/>
      <c r="IW90" s="802"/>
      <c r="IX90" s="802"/>
      <c r="IY90" s="802"/>
      <c r="IZ90" s="802"/>
      <c r="JA90" s="802"/>
      <c r="JB90" s="802"/>
      <c r="JC90" s="802"/>
      <c r="JD90" s="802"/>
      <c r="JE90" s="802"/>
      <c r="JF90" s="802"/>
      <c r="JG90" s="802"/>
      <c r="JH90" s="802"/>
      <c r="JI90" s="802"/>
      <c r="JJ90" s="802"/>
      <c r="JK90" s="802"/>
      <c r="JL90" s="802"/>
      <c r="JM90" s="802"/>
      <c r="JN90" s="802"/>
      <c r="JO90" s="802"/>
      <c r="JP90" s="802"/>
      <c r="JQ90" s="802"/>
      <c r="JR90" s="802"/>
      <c r="JS90" s="802"/>
      <c r="JT90" s="802"/>
      <c r="JU90" s="802"/>
      <c r="JV90" s="802"/>
      <c r="JW90" s="802"/>
      <c r="JX90" s="802"/>
      <c r="JY90" s="802"/>
      <c r="JZ90" s="802"/>
      <c r="KA90" s="802"/>
      <c r="KB90" s="802"/>
      <c r="KC90" s="802"/>
      <c r="KD90" s="802"/>
      <c r="KE90" s="802"/>
      <c r="KF90" s="802"/>
      <c r="KG90" s="802"/>
      <c r="KH90" s="802"/>
      <c r="KI90" s="802"/>
      <c r="KJ90" s="802"/>
      <c r="KK90" s="802"/>
      <c r="KL90" s="802"/>
      <c r="KM90" s="802"/>
      <c r="KN90" s="802"/>
      <c r="KO90" s="802"/>
      <c r="KP90" s="802"/>
      <c r="KQ90" s="802"/>
      <c r="KR90" s="802"/>
      <c r="KS90" s="802"/>
      <c r="KT90" s="802"/>
      <c r="KU90" s="802"/>
      <c r="KV90" s="802"/>
      <c r="KW90" s="802"/>
      <c r="KX90" s="802"/>
      <c r="KY90" s="802"/>
      <c r="KZ90" s="802"/>
      <c r="LA90" s="802"/>
      <c r="LB90" s="802"/>
      <c r="LC90" s="802"/>
      <c r="LD90" s="802"/>
      <c r="LE90" s="802"/>
      <c r="LF90" s="802"/>
      <c r="LG90" s="802"/>
      <c r="LH90" s="802"/>
      <c r="LI90" s="802"/>
      <c r="LJ90" s="802"/>
      <c r="LK90" s="802"/>
      <c r="LL90" s="802"/>
      <c r="LM90" s="802"/>
      <c r="LN90" s="802"/>
      <c r="LO90" s="802"/>
      <c r="LP90" s="802"/>
      <c r="LQ90" s="802"/>
      <c r="LR90" s="802"/>
      <c r="LS90" s="802"/>
      <c r="LT90" s="802"/>
      <c r="LU90" s="802"/>
      <c r="LV90" s="802"/>
      <c r="LW90" s="802"/>
      <c r="LX90" s="802"/>
      <c r="LY90" s="802"/>
      <c r="LZ90" s="802"/>
      <c r="MA90" s="802"/>
      <c r="MB90" s="802"/>
      <c r="MC90" s="802"/>
      <c r="MD90" s="802"/>
      <c r="ME90" s="802"/>
      <c r="MF90" s="802"/>
      <c r="MG90" s="802"/>
      <c r="MH90" s="802"/>
      <c r="MI90" s="802"/>
      <c r="MJ90" s="802"/>
      <c r="MK90" s="802"/>
      <c r="ML90" s="802"/>
      <c r="MM90" s="802"/>
      <c r="MN90" s="802"/>
      <c r="MO90" s="802"/>
      <c r="MP90" s="802"/>
      <c r="MQ90" s="802"/>
      <c r="MR90" s="802"/>
      <c r="MS90" s="802"/>
      <c r="MT90" s="802"/>
      <c r="MU90" s="802"/>
      <c r="MV90" s="802"/>
      <c r="MW90" s="802"/>
      <c r="MX90" s="802"/>
      <c r="MY90" s="802"/>
      <c r="MZ90" s="802"/>
      <c r="NA90" s="802"/>
      <c r="NB90" s="802"/>
      <c r="NC90" s="802"/>
      <c r="ND90" s="802"/>
      <c r="NE90" s="802"/>
      <c r="NF90" s="802"/>
      <c r="NG90" s="802"/>
      <c r="NH90" s="802"/>
      <c r="NI90" s="802"/>
      <c r="NJ90" s="802"/>
      <c r="NK90" s="802"/>
      <c r="NL90" s="802"/>
      <c r="NM90" s="802"/>
      <c r="NN90" s="802"/>
      <c r="NO90" s="802"/>
      <c r="NP90" s="802"/>
      <c r="NQ90" s="802"/>
      <c r="NR90" s="802"/>
      <c r="NS90" s="802"/>
      <c r="NT90" s="802"/>
      <c r="NU90" s="802"/>
      <c r="NV90" s="802"/>
      <c r="NW90" s="802"/>
      <c r="NX90" s="802"/>
      <c r="NY90" s="802"/>
      <c r="NZ90" s="802"/>
      <c r="OA90" s="802"/>
      <c r="OB90" s="802"/>
      <c r="OC90" s="802"/>
      <c r="OD90" s="802"/>
      <c r="OE90" s="802"/>
      <c r="OF90" s="802"/>
      <c r="OG90" s="802"/>
      <c r="OH90" s="802"/>
      <c r="OI90" s="802"/>
      <c r="OJ90" s="802"/>
      <c r="OK90" s="802"/>
      <c r="OL90" s="802"/>
      <c r="OM90" s="802"/>
      <c r="ON90" s="802"/>
      <c r="OO90" s="802"/>
      <c r="OP90" s="802"/>
      <c r="OQ90" s="802"/>
      <c r="OR90" s="802"/>
      <c r="OS90" s="802"/>
      <c r="OT90" s="802"/>
      <c r="OU90" s="802"/>
      <c r="OV90" s="802"/>
      <c r="OW90" s="802"/>
      <c r="OX90" s="802"/>
      <c r="OY90" s="802"/>
      <c r="OZ90" s="802"/>
      <c r="PA90" s="802"/>
      <c r="PB90" s="802"/>
      <c r="PC90" s="802"/>
      <c r="PD90" s="802"/>
      <c r="PE90" s="802"/>
      <c r="PF90" s="802"/>
      <c r="PG90" s="802"/>
      <c r="PH90" s="802"/>
      <c r="PI90" s="802"/>
      <c r="PJ90" s="802"/>
      <c r="PK90" s="802"/>
      <c r="PL90" s="802"/>
      <c r="PM90" s="802"/>
      <c r="PN90" s="802"/>
      <c r="PO90" s="802"/>
      <c r="PP90" s="802"/>
      <c r="PQ90" s="802"/>
      <c r="PR90" s="802"/>
      <c r="PS90" s="802"/>
      <c r="PT90" s="802"/>
      <c r="PU90" s="802"/>
      <c r="PV90" s="802"/>
      <c r="PW90" s="802"/>
      <c r="PX90" s="802"/>
      <c r="PY90" s="802"/>
      <c r="PZ90" s="802"/>
      <c r="QA90" s="802"/>
      <c r="QB90" s="802"/>
      <c r="QC90" s="802"/>
      <c r="QD90" s="802"/>
      <c r="QE90" s="802"/>
      <c r="QF90" s="802"/>
      <c r="QG90" s="802"/>
      <c r="QH90" s="802"/>
      <c r="QI90" s="802"/>
      <c r="QJ90" s="802"/>
      <c r="QK90" s="802"/>
      <c r="QL90" s="802"/>
      <c r="QM90" s="802"/>
      <c r="QN90" s="802"/>
      <c r="QO90" s="802"/>
      <c r="QP90" s="802"/>
      <c r="QQ90" s="802"/>
      <c r="QR90" s="802"/>
      <c r="QS90" s="802"/>
      <c r="QT90" s="802"/>
      <c r="QU90" s="802"/>
      <c r="QV90" s="802"/>
      <c r="QW90" s="802"/>
      <c r="QX90" s="802"/>
      <c r="QY90" s="802"/>
      <c r="QZ90" s="802"/>
      <c r="RA90" s="802"/>
      <c r="RB90" s="802"/>
      <c r="RC90" s="802"/>
      <c r="RD90" s="802"/>
      <c r="RE90" s="802"/>
      <c r="RF90" s="802"/>
      <c r="RG90" s="802"/>
      <c r="RH90" s="802"/>
      <c r="RI90" s="802"/>
      <c r="RJ90" s="802"/>
      <c r="RK90" s="802"/>
      <c r="RL90" s="802"/>
      <c r="RM90" s="802"/>
      <c r="RN90" s="802"/>
      <c r="RO90" s="802"/>
      <c r="RP90" s="802"/>
      <c r="RQ90" s="802"/>
      <c r="RR90" s="802"/>
      <c r="RS90" s="802"/>
      <c r="RT90" s="802"/>
      <c r="RU90" s="802"/>
      <c r="RV90" s="802"/>
      <c r="RW90" s="802"/>
      <c r="RX90" s="802"/>
      <c r="RY90" s="802"/>
      <c r="RZ90" s="802"/>
      <c r="SA90" s="802"/>
      <c r="SB90" s="802"/>
      <c r="SC90" s="802"/>
      <c r="SD90" s="802"/>
      <c r="SE90" s="802"/>
      <c r="SF90" s="802"/>
      <c r="SG90" s="802"/>
      <c r="SH90" s="802"/>
      <c r="SI90" s="802"/>
      <c r="SJ90" s="802"/>
      <c r="SK90" s="802"/>
      <c r="SL90" s="802"/>
      <c r="SM90" s="802"/>
      <c r="SN90" s="802"/>
      <c r="SO90" s="802"/>
      <c r="SP90" s="802"/>
      <c r="SQ90" s="802"/>
      <c r="SR90" s="802"/>
      <c r="SS90" s="802"/>
      <c r="ST90" s="802"/>
      <c r="SU90" s="802"/>
      <c r="SV90" s="802"/>
      <c r="SW90" s="802"/>
      <c r="SX90" s="802"/>
      <c r="SY90" s="802"/>
      <c r="SZ90" s="802"/>
      <c r="TA90" s="802"/>
      <c r="TB90" s="802"/>
      <c r="TC90" s="802"/>
      <c r="TD90" s="802"/>
      <c r="TE90" s="802"/>
      <c r="TF90" s="802"/>
      <c r="TG90" s="802"/>
      <c r="TH90" s="802"/>
      <c r="TI90" s="802"/>
      <c r="TJ90" s="802"/>
      <c r="TK90" s="802"/>
      <c r="TL90" s="802"/>
      <c r="TM90" s="802"/>
      <c r="TN90" s="802"/>
      <c r="TO90" s="802"/>
      <c r="TP90" s="802"/>
      <c r="TQ90" s="802"/>
      <c r="TR90" s="802"/>
      <c r="TS90" s="802"/>
      <c r="TT90" s="802"/>
      <c r="TU90" s="802"/>
      <c r="TV90" s="802"/>
      <c r="TW90" s="802"/>
      <c r="TX90" s="802"/>
      <c r="TY90" s="802"/>
      <c r="TZ90" s="802"/>
      <c r="UA90" s="802"/>
      <c r="UB90" s="802"/>
      <c r="UC90" s="802"/>
      <c r="UD90" s="802"/>
      <c r="UE90" s="802"/>
      <c r="UF90" s="802"/>
      <c r="UG90" s="802"/>
      <c r="UH90" s="802"/>
      <c r="UI90" s="802"/>
      <c r="UJ90" s="802"/>
      <c r="UK90" s="802"/>
      <c r="UL90" s="802"/>
      <c r="UM90" s="802"/>
      <c r="UN90" s="802"/>
      <c r="UO90" s="802"/>
      <c r="UP90" s="802"/>
      <c r="UQ90" s="802"/>
      <c r="UR90" s="802"/>
      <c r="US90" s="802"/>
      <c r="UT90" s="802"/>
      <c r="UU90" s="802"/>
      <c r="UV90" s="802"/>
      <c r="UW90" s="802"/>
      <c r="UX90" s="802"/>
      <c r="UY90" s="802"/>
      <c r="UZ90" s="802"/>
      <c r="VA90" s="802"/>
      <c r="VB90" s="802"/>
      <c r="VC90" s="802"/>
      <c r="VD90" s="802"/>
      <c r="VE90" s="802"/>
      <c r="VF90" s="802"/>
      <c r="VG90" s="802"/>
      <c r="VH90" s="802"/>
      <c r="VI90" s="802"/>
      <c r="VJ90" s="802"/>
      <c r="VK90" s="802"/>
      <c r="VL90" s="802"/>
      <c r="VM90" s="802"/>
      <c r="VN90" s="802"/>
      <c r="VO90" s="802"/>
      <c r="VP90" s="802"/>
      <c r="VQ90" s="802"/>
      <c r="VR90" s="802"/>
      <c r="VS90" s="802"/>
      <c r="VT90" s="802"/>
      <c r="VU90" s="802"/>
      <c r="VV90" s="802"/>
      <c r="VW90" s="802"/>
      <c r="VX90" s="802"/>
      <c r="VY90" s="802"/>
      <c r="VZ90" s="802"/>
      <c r="WA90" s="802"/>
      <c r="WB90" s="802"/>
      <c r="WC90" s="802"/>
      <c r="WD90" s="802"/>
      <c r="WE90" s="802"/>
      <c r="WF90" s="802"/>
      <c r="WG90" s="802"/>
      <c r="WH90" s="802"/>
      <c r="WI90" s="802"/>
      <c r="WJ90" s="802"/>
      <c r="WK90" s="802"/>
      <c r="WL90" s="802"/>
      <c r="WM90" s="802"/>
      <c r="WN90" s="802"/>
      <c r="WO90" s="802"/>
      <c r="WP90" s="802"/>
      <c r="WQ90" s="802"/>
      <c r="WR90" s="802"/>
      <c r="WS90" s="802"/>
      <c r="WT90" s="802"/>
      <c r="WU90" s="802"/>
      <c r="WV90" s="802"/>
      <c r="WW90" s="802"/>
      <c r="WX90" s="802"/>
      <c r="WY90" s="802"/>
      <c r="WZ90" s="802"/>
      <c r="XA90" s="802"/>
      <c r="XB90" s="802"/>
      <c r="XC90" s="802"/>
      <c r="XD90" s="802"/>
      <c r="XE90" s="802"/>
      <c r="XF90" s="802"/>
      <c r="XG90" s="802"/>
      <c r="XH90" s="802"/>
      <c r="XI90" s="802"/>
      <c r="XJ90" s="802"/>
      <c r="XK90" s="802"/>
      <c r="XL90" s="802"/>
      <c r="XM90" s="802"/>
      <c r="XN90" s="802"/>
      <c r="XO90" s="802"/>
      <c r="XP90" s="802"/>
      <c r="XQ90" s="802"/>
      <c r="XR90" s="802"/>
      <c r="XS90" s="802"/>
      <c r="XT90" s="802"/>
      <c r="XU90" s="802"/>
      <c r="XV90" s="802"/>
      <c r="XW90" s="802"/>
      <c r="XX90" s="802"/>
      <c r="XY90" s="802"/>
      <c r="XZ90" s="802"/>
      <c r="YA90" s="802"/>
      <c r="YB90" s="802"/>
      <c r="YC90" s="802"/>
      <c r="YD90" s="802"/>
      <c r="YE90" s="802"/>
      <c r="YF90" s="802"/>
      <c r="YG90" s="802"/>
      <c r="YH90" s="802"/>
      <c r="YI90" s="802"/>
      <c r="YJ90" s="802"/>
      <c r="YK90" s="802"/>
      <c r="YL90" s="802"/>
      <c r="YM90" s="802"/>
      <c r="YN90" s="802"/>
      <c r="YO90" s="802"/>
      <c r="YP90" s="802"/>
      <c r="YQ90" s="802"/>
      <c r="YR90" s="802"/>
      <c r="YS90" s="802"/>
      <c r="YT90" s="802"/>
      <c r="YU90" s="802"/>
      <c r="YV90" s="802"/>
      <c r="YW90" s="802"/>
      <c r="YX90" s="802"/>
      <c r="YY90" s="802"/>
      <c r="YZ90" s="802"/>
      <c r="ZA90" s="802"/>
      <c r="ZB90" s="802"/>
      <c r="ZC90" s="802"/>
      <c r="ZD90" s="802"/>
      <c r="ZE90" s="802"/>
      <c r="ZF90" s="802"/>
      <c r="ZG90" s="802"/>
      <c r="ZH90" s="802"/>
      <c r="ZI90" s="802"/>
      <c r="ZJ90" s="802"/>
      <c r="ZK90" s="802"/>
      <c r="ZL90" s="802"/>
      <c r="ZM90" s="802"/>
      <c r="ZN90" s="802"/>
      <c r="ZO90" s="802"/>
      <c r="ZP90" s="802"/>
      <c r="ZQ90" s="802"/>
      <c r="ZR90" s="802"/>
      <c r="ZS90" s="802"/>
      <c r="ZT90" s="802"/>
      <c r="ZU90" s="802"/>
      <c r="ZV90" s="802"/>
      <c r="ZW90" s="802"/>
      <c r="ZX90" s="802"/>
      <c r="ZY90" s="802"/>
      <c r="ZZ90" s="802"/>
      <c r="AAA90" s="802"/>
      <c r="AAB90" s="802"/>
      <c r="AAC90" s="802"/>
      <c r="AAD90" s="802"/>
      <c r="AAE90" s="802"/>
      <c r="AAF90" s="802"/>
      <c r="AAG90" s="802"/>
      <c r="AAH90" s="802"/>
      <c r="AAI90" s="802"/>
      <c r="AAJ90" s="802"/>
      <c r="AAK90" s="802"/>
      <c r="AAL90" s="802"/>
      <c r="AAM90" s="802"/>
      <c r="AAN90" s="802"/>
      <c r="AAO90" s="802"/>
      <c r="AAP90" s="802"/>
      <c r="AAQ90" s="802"/>
      <c r="AAR90" s="802"/>
      <c r="AAS90" s="802"/>
      <c r="AAT90" s="802"/>
      <c r="AAU90" s="802"/>
      <c r="AAV90" s="802"/>
      <c r="AAW90" s="802"/>
      <c r="AAX90" s="802"/>
      <c r="AAY90" s="802"/>
      <c r="AAZ90" s="802"/>
      <c r="ABA90" s="802"/>
      <c r="ABB90" s="802"/>
      <c r="ABC90" s="802"/>
      <c r="ABD90" s="802"/>
      <c r="ABE90" s="802"/>
      <c r="ABF90" s="802"/>
      <c r="ABG90" s="802"/>
      <c r="ABH90" s="802"/>
      <c r="ABI90" s="802"/>
      <c r="ABJ90" s="802"/>
      <c r="ABK90" s="802"/>
      <c r="ABL90" s="802"/>
      <c r="ABM90" s="802"/>
      <c r="ABN90" s="802"/>
      <c r="ABO90" s="802"/>
      <c r="ABP90" s="802"/>
      <c r="ABQ90" s="802"/>
      <c r="ABR90" s="802"/>
      <c r="ABS90" s="802"/>
      <c r="ABT90" s="802"/>
      <c r="ABU90" s="802"/>
      <c r="ABV90" s="802"/>
      <c r="ABW90" s="802"/>
      <c r="ABX90" s="802"/>
      <c r="ABY90" s="802"/>
      <c r="ABZ90" s="802"/>
      <c r="ACA90" s="802"/>
      <c r="ACB90" s="802"/>
      <c r="ACC90" s="802"/>
      <c r="ACD90" s="802"/>
      <c r="ACE90" s="802"/>
      <c r="ACF90" s="802"/>
      <c r="ACG90" s="802"/>
      <c r="ACH90" s="802"/>
      <c r="ACI90" s="802"/>
      <c r="ACJ90" s="802"/>
      <c r="ACK90" s="802"/>
      <c r="ACL90" s="802"/>
      <c r="ACM90" s="802"/>
      <c r="ACN90" s="802"/>
      <c r="ACO90" s="802"/>
      <c r="ACP90" s="802"/>
      <c r="ACQ90" s="802"/>
      <c r="ACR90" s="802"/>
      <c r="ACS90" s="802"/>
      <c r="ACT90" s="802"/>
      <c r="ACU90" s="802"/>
      <c r="ACV90" s="802"/>
      <c r="ACW90" s="802"/>
      <c r="ACX90" s="802"/>
      <c r="ACY90" s="802"/>
      <c r="ACZ90" s="802"/>
      <c r="ADA90" s="802"/>
      <c r="ADB90" s="802"/>
      <c r="ADC90" s="802"/>
      <c r="ADD90" s="802"/>
      <c r="ADE90" s="802"/>
      <c r="ADF90" s="802"/>
      <c r="ADG90" s="802"/>
      <c r="ADH90" s="802"/>
      <c r="ADI90" s="802"/>
      <c r="ADJ90" s="802"/>
      <c r="ADK90" s="802"/>
      <c r="ADL90" s="802"/>
      <c r="ADM90" s="802"/>
      <c r="ADN90" s="802"/>
      <c r="ADO90" s="802"/>
      <c r="ADP90" s="802"/>
      <c r="ADQ90" s="802"/>
      <c r="ADR90" s="802"/>
      <c r="ADS90" s="802"/>
      <c r="ADT90" s="802"/>
      <c r="ADU90" s="802"/>
      <c r="ADV90" s="802"/>
      <c r="ADW90" s="802"/>
      <c r="ADX90" s="802"/>
      <c r="ADY90" s="802"/>
      <c r="ADZ90" s="802"/>
      <c r="AEA90" s="802"/>
      <c r="AEB90" s="802"/>
      <c r="AEC90" s="802"/>
      <c r="AED90" s="802"/>
      <c r="AEE90" s="802"/>
      <c r="AEF90" s="802"/>
      <c r="AEG90" s="802"/>
      <c r="AEH90" s="802"/>
      <c r="AEI90" s="802"/>
      <c r="AEJ90" s="802"/>
      <c r="AEK90" s="802"/>
      <c r="AEL90" s="802"/>
      <c r="AEM90" s="802"/>
      <c r="AEN90" s="802"/>
      <c r="AEO90" s="802"/>
      <c r="AEP90" s="802"/>
      <c r="AEQ90" s="802"/>
      <c r="AER90" s="802"/>
      <c r="AES90" s="802"/>
      <c r="AET90" s="802"/>
      <c r="AEU90" s="802"/>
      <c r="AEV90" s="802"/>
      <c r="AEW90" s="802"/>
      <c r="AEX90" s="802"/>
      <c r="AEY90" s="802"/>
      <c r="AEZ90" s="802"/>
      <c r="AFA90" s="802"/>
      <c r="AFB90" s="802"/>
      <c r="AFC90" s="802"/>
      <c r="AFD90" s="802"/>
      <c r="AFE90" s="802"/>
      <c r="AFF90" s="802"/>
      <c r="AFG90" s="802"/>
      <c r="AFH90" s="802"/>
      <c r="AFI90" s="802"/>
      <c r="AFJ90" s="802"/>
      <c r="AFK90" s="802"/>
      <c r="AFL90" s="802"/>
      <c r="AFM90" s="802"/>
      <c r="AFN90" s="802"/>
      <c r="AFO90" s="802"/>
      <c r="AFP90" s="802"/>
      <c r="AFQ90" s="802"/>
      <c r="AFR90" s="802"/>
      <c r="AFS90" s="802"/>
      <c r="AFT90" s="802"/>
      <c r="AFU90" s="802"/>
      <c r="AFV90" s="802"/>
      <c r="AFW90" s="802"/>
      <c r="AFX90" s="802"/>
      <c r="AFY90" s="802"/>
      <c r="AFZ90" s="802"/>
      <c r="AGA90" s="802"/>
      <c r="AGB90" s="802"/>
      <c r="AGC90" s="802"/>
      <c r="AGD90" s="802"/>
      <c r="AGE90" s="802"/>
      <c r="AGF90" s="802"/>
      <c r="AGG90" s="802"/>
      <c r="AGH90" s="802"/>
      <c r="AGI90" s="802"/>
      <c r="AGJ90" s="802"/>
      <c r="AGK90" s="802"/>
      <c r="AGL90" s="802"/>
      <c r="AGM90" s="802"/>
      <c r="AGN90" s="802"/>
      <c r="AGO90" s="802"/>
      <c r="AGP90" s="802"/>
      <c r="AGQ90" s="802"/>
      <c r="AGR90" s="802"/>
      <c r="AGS90" s="802"/>
      <c r="AGT90" s="802"/>
      <c r="AGU90" s="802"/>
      <c r="AGV90" s="802"/>
      <c r="AGW90" s="802"/>
      <c r="AGX90" s="802"/>
      <c r="AGY90" s="802"/>
      <c r="AGZ90" s="802"/>
      <c r="AHA90" s="802"/>
      <c r="AHB90" s="802"/>
      <c r="AHC90" s="802"/>
      <c r="AHD90" s="802"/>
      <c r="AHE90" s="802"/>
      <c r="AHF90" s="802"/>
      <c r="AHG90" s="802"/>
      <c r="AHH90" s="802"/>
      <c r="AHI90" s="802"/>
      <c r="AHJ90" s="802"/>
      <c r="AHK90" s="802"/>
      <c r="AHL90" s="802"/>
      <c r="AHM90" s="802"/>
      <c r="AHN90" s="802"/>
      <c r="AHO90" s="802"/>
      <c r="AHP90" s="802"/>
      <c r="AHQ90" s="802"/>
      <c r="AHR90" s="802"/>
      <c r="AHS90" s="802"/>
      <c r="AHT90" s="802"/>
      <c r="AHU90" s="802"/>
      <c r="AHV90" s="802"/>
      <c r="AHW90" s="802"/>
      <c r="AHX90" s="802"/>
      <c r="AHY90" s="802"/>
      <c r="AHZ90" s="802"/>
      <c r="AIA90" s="802"/>
      <c r="AIB90" s="802"/>
      <c r="AIC90" s="802"/>
      <c r="AID90" s="802"/>
      <c r="AIE90" s="802"/>
      <c r="AIF90" s="802"/>
      <c r="AIG90" s="802"/>
      <c r="AIH90" s="802"/>
      <c r="AII90" s="802"/>
      <c r="AIJ90" s="802"/>
      <c r="AQE90" s="802"/>
      <c r="AQF90" s="802"/>
      <c r="AQG90" s="802"/>
      <c r="AQH90" s="802"/>
      <c r="AQI90" s="802"/>
      <c r="AQJ90" s="802"/>
      <c r="AQK90" s="802"/>
      <c r="AQL90" s="802"/>
      <c r="AQM90" s="802"/>
      <c r="AQN90" s="802"/>
      <c r="AQO90" s="802"/>
      <c r="AQP90" s="802"/>
      <c r="AQQ90" s="802"/>
      <c r="AQR90" s="802"/>
      <c r="AQS90" s="802"/>
      <c r="AQT90" s="802"/>
      <c r="AQU90" s="802"/>
      <c r="AQV90" s="802"/>
      <c r="AQW90" s="802"/>
      <c r="AQX90" s="802"/>
      <c r="AQY90" s="802"/>
      <c r="AQZ90" s="802"/>
      <c r="ARA90" s="802"/>
      <c r="ARB90" s="802"/>
      <c r="ARC90" s="802"/>
      <c r="ARD90" s="802"/>
      <c r="ARE90" s="802"/>
      <c r="ARF90" s="802"/>
      <c r="ARG90" s="802"/>
      <c r="ARH90" s="802"/>
      <c r="ARI90" s="802"/>
      <c r="ARJ90" s="802"/>
      <c r="ARK90" s="802"/>
      <c r="ARL90" s="802"/>
      <c r="ARM90" s="802"/>
      <c r="ARN90" s="802"/>
      <c r="ARO90" s="802"/>
      <c r="ARP90" s="802"/>
      <c r="ARQ90" s="802"/>
      <c r="ARR90" s="802"/>
      <c r="ARS90" s="802"/>
      <c r="ART90" s="802"/>
      <c r="ARU90" s="802"/>
      <c r="ARV90" s="802"/>
      <c r="ARW90" s="802"/>
      <c r="ARX90" s="802"/>
      <c r="ARY90" s="802"/>
      <c r="ARZ90" s="802"/>
      <c r="ASA90" s="802"/>
      <c r="ASB90" s="802"/>
      <c r="ASC90" s="802"/>
      <c r="ASD90" s="802"/>
      <c r="ASE90" s="802"/>
      <c r="ASF90" s="802"/>
      <c r="ASG90" s="802"/>
      <c r="ASH90" s="802"/>
      <c r="ASI90" s="802"/>
      <c r="ASJ90" s="802"/>
      <c r="ASK90" s="802"/>
      <c r="ASL90" s="802"/>
      <c r="ATP90" s="802"/>
      <c r="ATQ90" s="802"/>
      <c r="ATR90" s="802"/>
      <c r="ATS90" s="802"/>
      <c r="ATT90" s="802"/>
      <c r="ATU90" s="802"/>
      <c r="ATV90" s="802"/>
      <c r="ATW90" s="802"/>
      <c r="ATX90" s="802"/>
      <c r="ATY90" s="802"/>
      <c r="ATZ90" s="802"/>
      <c r="AUA90" s="802"/>
      <c r="AUB90" s="802"/>
      <c r="AUC90" s="802"/>
      <c r="AUD90" s="802"/>
      <c r="AUE90" s="802"/>
      <c r="AUF90" s="802"/>
      <c r="AUG90" s="802"/>
      <c r="AUH90" s="802"/>
      <c r="AUI90" s="802"/>
      <c r="AUJ90" s="802"/>
      <c r="AUK90" s="802"/>
      <c r="AUL90" s="802"/>
      <c r="AUM90" s="802"/>
      <c r="AUN90" s="802"/>
      <c r="AUO90" s="802"/>
      <c r="AUP90" s="801"/>
      <c r="AUQ90" s="802"/>
      <c r="AUR90" s="801"/>
      <c r="AUS90" s="802"/>
      <c r="AUT90" s="801"/>
      <c r="AUU90" s="802"/>
      <c r="AUV90" s="802"/>
      <c r="AUW90" s="802"/>
      <c r="AUX90" s="802"/>
      <c r="AUY90" s="802"/>
      <c r="AUZ90" s="802"/>
      <c r="AVA90" s="802"/>
      <c r="AVB90" s="802"/>
      <c r="AVC90" s="802"/>
      <c r="AVD90" s="802"/>
      <c r="AVE90" s="802"/>
      <c r="AVF90" s="802"/>
      <c r="AVG90" s="802"/>
      <c r="AVH90" s="802"/>
      <c r="AVI90" s="802"/>
      <c r="AVJ90" s="808"/>
      <c r="AVK90" s="808"/>
      <c r="AVL90" s="808"/>
      <c r="AVM90" s="808"/>
      <c r="AVN90" s="808"/>
      <c r="AVO90" s="808"/>
      <c r="AVP90" s="808"/>
      <c r="AVQ90" s="808"/>
      <c r="AVR90" s="808"/>
      <c r="AVS90" s="808"/>
      <c r="AVT90" s="808"/>
      <c r="AVU90" s="809"/>
      <c r="AVV90" s="809"/>
      <c r="AVW90" s="809"/>
      <c r="AVX90" s="809"/>
      <c r="AVY90" s="809"/>
      <c r="AVZ90" s="809"/>
      <c r="AWA90" s="809"/>
      <c r="AWB90" s="809"/>
      <c r="AWC90" s="809"/>
      <c r="AWD90" s="809"/>
      <c r="AWE90" s="809"/>
      <c r="AWF90" s="809"/>
      <c r="AWG90" s="809"/>
      <c r="AWH90" s="809"/>
      <c r="AWI90" s="809"/>
      <c r="AWJ90" s="809"/>
      <c r="AWK90" s="809"/>
      <c r="AWL90" s="809"/>
      <c r="AWM90" s="809"/>
      <c r="AWN90" s="809"/>
      <c r="AWO90" s="809"/>
      <c r="AWP90" s="809"/>
      <c r="AWQ90" s="809"/>
      <c r="AWR90" s="808"/>
      <c r="AWS90" s="761"/>
      <c r="AWT90" s="808"/>
      <c r="AWU90" s="809"/>
      <c r="AWV90" s="809"/>
      <c r="AWW90" s="809"/>
      <c r="AWX90" s="809"/>
      <c r="AWY90" s="809"/>
      <c r="AWZ90" s="809"/>
      <c r="AXA90" s="809"/>
      <c r="AXB90" s="809"/>
      <c r="AXC90" s="809"/>
      <c r="AXD90" s="809"/>
      <c r="AXE90" s="809"/>
      <c r="AXF90" s="809"/>
      <c r="AXG90" s="809"/>
      <c r="AXH90" s="809"/>
      <c r="AXI90" s="809"/>
      <c r="AXJ90" s="809"/>
      <c r="AXK90" s="809"/>
      <c r="AXL90" s="809"/>
      <c r="AXM90" s="809"/>
      <c r="AXN90" s="809"/>
      <c r="AXO90" s="809"/>
      <c r="AXP90" s="809"/>
      <c r="AXQ90" s="809"/>
      <c r="AXR90" s="809"/>
      <c r="AXS90" s="809"/>
      <c r="AXT90" s="809"/>
      <c r="AXU90" s="809"/>
      <c r="AXV90" s="809"/>
      <c r="AXW90" s="809"/>
      <c r="AXX90" s="809"/>
      <c r="AXY90" s="809"/>
      <c r="AXZ90" s="809"/>
      <c r="AYA90" s="809"/>
      <c r="AYB90" s="809"/>
      <c r="AYC90" s="809"/>
      <c r="AYD90" s="808"/>
      <c r="AYE90" s="808"/>
      <c r="AYF90" s="809"/>
      <c r="AYG90" s="808"/>
      <c r="AYH90" s="810"/>
      <c r="AYI90" s="810"/>
      <c r="AYJ90" s="810"/>
      <c r="AYK90" s="810"/>
      <c r="AYL90" s="810"/>
      <c r="AYM90" s="810"/>
      <c r="AYN90" s="810"/>
      <c r="AYO90" s="810"/>
      <c r="AYP90" s="810"/>
      <c r="AYQ90" s="810"/>
      <c r="AYR90" s="810"/>
      <c r="AYS90" s="810"/>
      <c r="AYT90" s="810"/>
      <c r="AYU90" s="810"/>
      <c r="AYV90" s="810"/>
      <c r="AYW90" s="810"/>
      <c r="AYX90" s="810"/>
      <c r="AYY90" s="810"/>
      <c r="AYZ90" s="810"/>
      <c r="AZA90" s="810"/>
      <c r="AZB90" s="810"/>
      <c r="AZC90" s="810"/>
      <c r="AZD90" s="810"/>
      <c r="AZE90" s="810"/>
      <c r="AZF90" s="810"/>
      <c r="AZG90" s="810"/>
      <c r="AZH90" s="810"/>
      <c r="AZI90" s="810"/>
      <c r="AZJ90" s="810"/>
      <c r="AZK90" s="810"/>
      <c r="AZL90" s="810"/>
      <c r="AZM90" s="810"/>
      <c r="AZN90" s="810"/>
      <c r="AZO90" s="810"/>
      <c r="AZP90" s="809"/>
      <c r="AZQ90" s="802"/>
      <c r="AZR90" s="802"/>
      <c r="AZS90" s="802"/>
    </row>
    <row r="91" spans="45:920 1123:1371" s="793" customFormat="1" ht="13.5">
      <c r="AS91" s="802"/>
      <c r="AT91" s="802"/>
      <c r="AU91" s="802"/>
      <c r="AV91" s="802"/>
      <c r="AW91" s="802"/>
      <c r="AX91" s="802"/>
      <c r="AY91" s="802"/>
      <c r="AZ91" s="802"/>
      <c r="BA91" s="802"/>
      <c r="BB91" s="802"/>
      <c r="BC91" s="802"/>
      <c r="BD91" s="802"/>
      <c r="BE91" s="802"/>
      <c r="BF91" s="802"/>
      <c r="BG91" s="802"/>
      <c r="BH91" s="802"/>
      <c r="BI91" s="802"/>
      <c r="BJ91" s="802"/>
      <c r="BK91" s="802"/>
      <c r="BL91" s="802"/>
      <c r="BM91" s="802"/>
      <c r="BN91" s="802"/>
      <c r="BO91" s="802"/>
      <c r="BP91" s="802"/>
      <c r="BQ91" s="802"/>
      <c r="BR91" s="802"/>
      <c r="BS91" s="802"/>
      <c r="BT91" s="802"/>
      <c r="BU91" s="802"/>
      <c r="BV91" s="802"/>
      <c r="BW91" s="802"/>
      <c r="BX91" s="802"/>
      <c r="BY91" s="802"/>
      <c r="BZ91" s="802"/>
      <c r="CA91" s="802"/>
      <c r="CB91" s="802"/>
      <c r="CC91" s="802"/>
      <c r="CD91" s="802"/>
      <c r="CE91" s="802"/>
      <c r="CF91" s="802"/>
      <c r="CG91" s="802"/>
      <c r="CH91" s="802"/>
      <c r="CI91" s="802"/>
      <c r="CJ91" s="802"/>
      <c r="CK91" s="802"/>
      <c r="CL91" s="802"/>
      <c r="CM91" s="802"/>
      <c r="CN91" s="802"/>
      <c r="CO91" s="802"/>
      <c r="CP91" s="802"/>
      <c r="CQ91" s="802"/>
      <c r="CR91" s="802"/>
      <c r="CS91" s="802"/>
      <c r="CT91" s="802"/>
      <c r="CU91" s="802"/>
      <c r="CV91" s="802"/>
      <c r="CW91" s="802"/>
      <c r="CX91" s="802"/>
      <c r="CY91" s="802"/>
      <c r="CZ91" s="802"/>
      <c r="DA91" s="802"/>
      <c r="DB91" s="802"/>
      <c r="DC91" s="802"/>
      <c r="DD91" s="802"/>
      <c r="DE91" s="802"/>
      <c r="DF91" s="802"/>
      <c r="DG91" s="802"/>
      <c r="DH91" s="802"/>
      <c r="DI91" s="802"/>
      <c r="DJ91" s="802"/>
      <c r="DK91" s="802"/>
      <c r="DL91" s="802"/>
      <c r="DM91" s="802"/>
      <c r="DN91" s="802"/>
      <c r="DO91" s="802"/>
      <c r="DP91" s="802"/>
      <c r="DQ91" s="802"/>
      <c r="DR91" s="802"/>
      <c r="DS91" s="802"/>
      <c r="DT91" s="802"/>
      <c r="DU91" s="802"/>
      <c r="DV91" s="802"/>
      <c r="DW91" s="802"/>
      <c r="DX91" s="802"/>
      <c r="DY91" s="802"/>
      <c r="DZ91" s="802"/>
      <c r="EA91" s="802"/>
      <c r="EB91" s="802"/>
      <c r="EC91" s="802"/>
      <c r="ED91" s="802"/>
      <c r="EE91" s="802"/>
      <c r="EF91" s="802"/>
      <c r="EG91" s="802"/>
      <c r="EH91" s="802"/>
      <c r="EI91" s="802"/>
      <c r="EJ91" s="802"/>
      <c r="EK91" s="802"/>
      <c r="EL91" s="802"/>
      <c r="EM91" s="802"/>
      <c r="EN91" s="802"/>
      <c r="EO91" s="802"/>
      <c r="EP91" s="802"/>
      <c r="EQ91" s="802"/>
      <c r="ER91" s="802"/>
      <c r="ES91" s="802"/>
      <c r="ET91" s="802"/>
      <c r="EU91" s="802"/>
      <c r="EV91" s="802"/>
      <c r="EW91" s="802"/>
      <c r="EX91" s="802"/>
      <c r="EY91" s="802"/>
      <c r="EZ91" s="802"/>
      <c r="FA91" s="802"/>
      <c r="FB91" s="802"/>
      <c r="FC91" s="802"/>
      <c r="FD91" s="802"/>
      <c r="FE91" s="802"/>
      <c r="FF91" s="802"/>
      <c r="FG91" s="802"/>
      <c r="FH91" s="802"/>
      <c r="FI91" s="802"/>
      <c r="FJ91" s="802"/>
      <c r="FK91" s="802"/>
      <c r="FL91" s="802"/>
      <c r="FM91" s="802"/>
      <c r="FN91" s="802"/>
      <c r="FO91" s="802"/>
      <c r="FP91" s="802"/>
      <c r="FQ91" s="802"/>
      <c r="FR91" s="802"/>
      <c r="FS91" s="802"/>
      <c r="FT91" s="802"/>
      <c r="FU91" s="802"/>
      <c r="FV91" s="802"/>
      <c r="FW91" s="802"/>
      <c r="FX91" s="802"/>
      <c r="FY91" s="802"/>
      <c r="FZ91" s="802"/>
      <c r="GA91" s="802"/>
      <c r="GB91" s="802"/>
      <c r="GC91" s="802"/>
      <c r="GD91" s="802"/>
      <c r="GE91" s="802"/>
      <c r="GF91" s="802"/>
      <c r="GG91" s="802"/>
      <c r="GH91" s="802"/>
      <c r="GI91" s="802"/>
      <c r="GJ91" s="802"/>
      <c r="GK91" s="802"/>
      <c r="GL91" s="802"/>
      <c r="GM91" s="802"/>
      <c r="GN91" s="802"/>
      <c r="GO91" s="802"/>
      <c r="GP91" s="802"/>
      <c r="GQ91" s="802"/>
      <c r="GR91" s="802"/>
      <c r="GS91" s="802"/>
      <c r="GT91" s="802"/>
      <c r="GU91" s="802"/>
      <c r="GV91" s="802"/>
      <c r="GW91" s="802"/>
      <c r="GX91" s="802"/>
      <c r="GY91" s="802"/>
      <c r="GZ91" s="802"/>
      <c r="HA91" s="802"/>
      <c r="HB91" s="802"/>
      <c r="HC91" s="802"/>
      <c r="HD91" s="802"/>
      <c r="HE91" s="802"/>
      <c r="HF91" s="802"/>
      <c r="HG91" s="802"/>
      <c r="HH91" s="802"/>
      <c r="HI91" s="802"/>
      <c r="HJ91" s="802"/>
      <c r="HK91" s="802"/>
      <c r="HL91" s="802"/>
      <c r="HM91" s="802"/>
      <c r="HN91" s="802"/>
      <c r="HO91" s="802"/>
      <c r="HP91" s="802"/>
      <c r="HQ91" s="802"/>
      <c r="HR91" s="802"/>
      <c r="HS91" s="802"/>
      <c r="HT91" s="802"/>
      <c r="HU91" s="802"/>
      <c r="HV91" s="802"/>
      <c r="HW91" s="802"/>
      <c r="HX91" s="802"/>
      <c r="HY91" s="802"/>
      <c r="HZ91" s="802"/>
      <c r="IA91" s="802"/>
      <c r="IB91" s="802"/>
      <c r="IC91" s="802"/>
      <c r="ID91" s="802"/>
      <c r="IE91" s="802"/>
      <c r="IF91" s="802"/>
      <c r="IG91" s="802"/>
      <c r="IH91" s="802"/>
      <c r="II91" s="802"/>
      <c r="IJ91" s="802"/>
      <c r="IK91" s="802"/>
      <c r="IL91" s="802"/>
      <c r="IM91" s="802"/>
      <c r="IN91" s="802"/>
      <c r="IO91" s="802"/>
      <c r="IP91" s="802"/>
      <c r="IQ91" s="802"/>
      <c r="IR91" s="802"/>
      <c r="IS91" s="802"/>
      <c r="IT91" s="802"/>
      <c r="IU91" s="802"/>
      <c r="IV91" s="802"/>
      <c r="IW91" s="802"/>
      <c r="IX91" s="802"/>
      <c r="IY91" s="802"/>
      <c r="IZ91" s="802"/>
      <c r="JA91" s="802"/>
      <c r="JB91" s="802"/>
      <c r="JC91" s="802"/>
      <c r="JD91" s="802"/>
      <c r="JE91" s="802"/>
      <c r="JF91" s="802"/>
      <c r="JG91" s="802"/>
      <c r="JH91" s="802"/>
      <c r="JI91" s="802"/>
      <c r="JJ91" s="802"/>
      <c r="JK91" s="802"/>
      <c r="JL91" s="802"/>
      <c r="JM91" s="802"/>
      <c r="JN91" s="802"/>
      <c r="JO91" s="802"/>
      <c r="JP91" s="802"/>
      <c r="JQ91" s="802"/>
      <c r="JR91" s="802"/>
      <c r="JS91" s="802"/>
      <c r="JT91" s="802"/>
      <c r="JU91" s="802"/>
      <c r="JV91" s="802"/>
      <c r="JW91" s="802"/>
      <c r="JX91" s="802"/>
      <c r="JY91" s="802"/>
      <c r="JZ91" s="802"/>
      <c r="KA91" s="802"/>
      <c r="KB91" s="802"/>
      <c r="KC91" s="802"/>
      <c r="KD91" s="802"/>
      <c r="KE91" s="802"/>
      <c r="KF91" s="802"/>
      <c r="KG91" s="802"/>
      <c r="KH91" s="802"/>
      <c r="KI91" s="802"/>
      <c r="KJ91" s="802"/>
      <c r="KK91" s="802"/>
      <c r="KL91" s="802"/>
      <c r="KM91" s="802"/>
      <c r="KN91" s="802"/>
      <c r="KO91" s="802"/>
      <c r="KP91" s="802"/>
      <c r="KQ91" s="802"/>
      <c r="KR91" s="802"/>
      <c r="KS91" s="802"/>
      <c r="KT91" s="802"/>
      <c r="KU91" s="802"/>
      <c r="KV91" s="802"/>
      <c r="KW91" s="802"/>
      <c r="KX91" s="802"/>
      <c r="KY91" s="802"/>
      <c r="KZ91" s="802"/>
      <c r="LA91" s="802"/>
      <c r="LB91" s="802"/>
      <c r="LC91" s="802"/>
      <c r="LD91" s="802"/>
      <c r="LE91" s="802"/>
      <c r="LF91" s="802"/>
      <c r="LG91" s="802"/>
      <c r="LH91" s="802"/>
      <c r="LI91" s="802"/>
      <c r="LJ91" s="802"/>
      <c r="LK91" s="802"/>
      <c r="LL91" s="802"/>
      <c r="LM91" s="802"/>
      <c r="LN91" s="802"/>
      <c r="LO91" s="802"/>
      <c r="LP91" s="802"/>
      <c r="LQ91" s="802"/>
      <c r="LR91" s="802"/>
      <c r="LS91" s="802"/>
      <c r="LT91" s="802"/>
      <c r="LU91" s="802"/>
      <c r="LV91" s="802"/>
      <c r="LW91" s="802"/>
      <c r="LX91" s="802"/>
      <c r="LY91" s="802"/>
      <c r="LZ91" s="802"/>
      <c r="MA91" s="802"/>
      <c r="MB91" s="802"/>
      <c r="MC91" s="802"/>
      <c r="MD91" s="802"/>
      <c r="ME91" s="802"/>
      <c r="MF91" s="802"/>
      <c r="MG91" s="802"/>
      <c r="MH91" s="802"/>
      <c r="MI91" s="802"/>
      <c r="MJ91" s="802"/>
      <c r="MK91" s="802"/>
      <c r="ML91" s="802"/>
      <c r="MM91" s="802"/>
      <c r="MN91" s="802"/>
      <c r="MO91" s="802"/>
      <c r="MP91" s="802"/>
      <c r="MQ91" s="802"/>
      <c r="MR91" s="802"/>
      <c r="MS91" s="802"/>
      <c r="MT91" s="802"/>
      <c r="MU91" s="802"/>
      <c r="MV91" s="802"/>
      <c r="MW91" s="802"/>
      <c r="MX91" s="802"/>
      <c r="MY91" s="802"/>
      <c r="MZ91" s="802"/>
      <c r="NA91" s="802"/>
      <c r="NB91" s="802"/>
      <c r="NC91" s="802"/>
      <c r="ND91" s="802"/>
      <c r="NE91" s="802"/>
      <c r="NF91" s="802"/>
      <c r="NG91" s="802"/>
      <c r="NH91" s="802"/>
      <c r="NI91" s="802"/>
      <c r="NJ91" s="802"/>
      <c r="NK91" s="802"/>
      <c r="NL91" s="802"/>
      <c r="NM91" s="802"/>
      <c r="NN91" s="802"/>
      <c r="NO91" s="802"/>
      <c r="NP91" s="802"/>
      <c r="NQ91" s="802"/>
      <c r="NR91" s="802"/>
      <c r="NS91" s="802"/>
      <c r="NT91" s="802"/>
      <c r="NU91" s="802"/>
      <c r="NV91" s="802"/>
      <c r="NW91" s="802"/>
      <c r="NX91" s="802"/>
      <c r="NY91" s="802"/>
      <c r="NZ91" s="802"/>
      <c r="OA91" s="802"/>
      <c r="OB91" s="802"/>
      <c r="OC91" s="802"/>
      <c r="OD91" s="802"/>
      <c r="OE91" s="802"/>
      <c r="OF91" s="802"/>
      <c r="OG91" s="802"/>
      <c r="OH91" s="802"/>
      <c r="OI91" s="802"/>
      <c r="OJ91" s="802"/>
      <c r="OK91" s="802"/>
      <c r="OL91" s="802"/>
      <c r="OM91" s="802"/>
      <c r="ON91" s="802"/>
      <c r="OO91" s="802"/>
      <c r="OP91" s="802"/>
      <c r="OQ91" s="802"/>
      <c r="OR91" s="802"/>
      <c r="OS91" s="802"/>
      <c r="OT91" s="802"/>
      <c r="OU91" s="802"/>
      <c r="OV91" s="802"/>
      <c r="OW91" s="802"/>
      <c r="OX91" s="802"/>
      <c r="OY91" s="802"/>
      <c r="OZ91" s="802"/>
      <c r="PA91" s="802"/>
      <c r="PB91" s="802"/>
      <c r="PC91" s="802"/>
      <c r="PD91" s="802"/>
      <c r="PE91" s="802"/>
      <c r="PF91" s="802"/>
      <c r="PG91" s="802"/>
      <c r="PH91" s="802"/>
      <c r="PI91" s="802"/>
      <c r="PJ91" s="802"/>
      <c r="PK91" s="802"/>
      <c r="PL91" s="802"/>
      <c r="PM91" s="802"/>
      <c r="PN91" s="802"/>
      <c r="PO91" s="802"/>
      <c r="PP91" s="802"/>
      <c r="PQ91" s="802"/>
      <c r="PR91" s="802"/>
      <c r="PS91" s="802"/>
      <c r="PT91" s="802"/>
      <c r="PU91" s="802"/>
      <c r="PV91" s="802"/>
      <c r="PW91" s="802"/>
      <c r="PX91" s="802"/>
      <c r="PY91" s="802"/>
      <c r="PZ91" s="802"/>
      <c r="QA91" s="802"/>
      <c r="QB91" s="802"/>
      <c r="QC91" s="802"/>
      <c r="QD91" s="802"/>
      <c r="QE91" s="802"/>
      <c r="QF91" s="802"/>
      <c r="QG91" s="802"/>
      <c r="QH91" s="802"/>
      <c r="QI91" s="802"/>
      <c r="QJ91" s="802"/>
      <c r="QK91" s="802"/>
      <c r="QL91" s="802"/>
      <c r="QM91" s="802"/>
      <c r="QN91" s="802"/>
      <c r="QO91" s="802"/>
      <c r="QP91" s="802"/>
      <c r="QQ91" s="802"/>
      <c r="QR91" s="802"/>
      <c r="QS91" s="802"/>
      <c r="QT91" s="802"/>
      <c r="QU91" s="802"/>
      <c r="QV91" s="802"/>
      <c r="QW91" s="802"/>
      <c r="QX91" s="802"/>
      <c r="QY91" s="802"/>
      <c r="QZ91" s="802"/>
      <c r="RA91" s="802"/>
      <c r="RB91" s="802"/>
      <c r="RC91" s="802"/>
      <c r="RD91" s="802"/>
      <c r="RE91" s="802"/>
      <c r="RF91" s="802"/>
      <c r="RG91" s="802"/>
      <c r="RH91" s="802"/>
      <c r="RI91" s="802"/>
      <c r="RJ91" s="802"/>
      <c r="RK91" s="802"/>
      <c r="RL91" s="802"/>
      <c r="RM91" s="802"/>
      <c r="RN91" s="802"/>
      <c r="RO91" s="802"/>
      <c r="RP91" s="802"/>
      <c r="RQ91" s="802"/>
      <c r="RR91" s="802"/>
      <c r="RS91" s="802"/>
      <c r="RT91" s="802"/>
      <c r="RU91" s="802"/>
      <c r="RV91" s="802"/>
      <c r="RW91" s="802"/>
      <c r="RX91" s="802"/>
      <c r="RY91" s="802"/>
      <c r="RZ91" s="802"/>
      <c r="SA91" s="802"/>
      <c r="SB91" s="802"/>
      <c r="SC91" s="802"/>
      <c r="SD91" s="802"/>
      <c r="SE91" s="802"/>
      <c r="SF91" s="802"/>
      <c r="SG91" s="802"/>
      <c r="SH91" s="802"/>
      <c r="SI91" s="802"/>
      <c r="SJ91" s="802"/>
      <c r="SK91" s="802"/>
      <c r="SL91" s="802"/>
      <c r="SM91" s="802"/>
      <c r="SN91" s="802"/>
      <c r="SO91" s="802"/>
      <c r="SP91" s="802"/>
      <c r="SQ91" s="802"/>
      <c r="SR91" s="802"/>
      <c r="SS91" s="802"/>
      <c r="ST91" s="802"/>
      <c r="SU91" s="802"/>
      <c r="SV91" s="802"/>
      <c r="SW91" s="802"/>
      <c r="SX91" s="802"/>
      <c r="SY91" s="802"/>
      <c r="SZ91" s="802"/>
      <c r="TA91" s="802"/>
      <c r="TB91" s="802"/>
      <c r="TC91" s="802"/>
      <c r="TD91" s="802"/>
      <c r="TE91" s="802"/>
      <c r="TF91" s="802"/>
      <c r="TG91" s="802"/>
      <c r="TH91" s="802"/>
      <c r="TI91" s="802"/>
      <c r="TJ91" s="802"/>
      <c r="TK91" s="802"/>
      <c r="TL91" s="802"/>
      <c r="TM91" s="802"/>
      <c r="TN91" s="802"/>
      <c r="TO91" s="802"/>
      <c r="TP91" s="802"/>
      <c r="TQ91" s="802"/>
      <c r="TR91" s="802"/>
      <c r="TS91" s="802"/>
      <c r="TT91" s="802"/>
      <c r="TU91" s="802"/>
      <c r="TV91" s="802"/>
      <c r="TW91" s="802"/>
      <c r="TX91" s="802"/>
      <c r="TY91" s="802"/>
      <c r="TZ91" s="802"/>
      <c r="UA91" s="802"/>
      <c r="UB91" s="802"/>
      <c r="UC91" s="802"/>
      <c r="UD91" s="802"/>
      <c r="UE91" s="802"/>
      <c r="UF91" s="802"/>
      <c r="UG91" s="802"/>
      <c r="UH91" s="802"/>
      <c r="UI91" s="802"/>
      <c r="UJ91" s="802"/>
      <c r="UK91" s="802"/>
      <c r="UL91" s="802"/>
      <c r="UM91" s="802"/>
      <c r="UN91" s="802"/>
      <c r="UO91" s="802"/>
      <c r="UP91" s="802"/>
      <c r="UQ91" s="802"/>
      <c r="UR91" s="802"/>
      <c r="US91" s="802"/>
      <c r="UT91" s="802"/>
      <c r="UU91" s="802"/>
      <c r="UV91" s="802"/>
      <c r="UW91" s="802"/>
      <c r="UX91" s="802"/>
      <c r="UY91" s="802"/>
      <c r="UZ91" s="802"/>
      <c r="VA91" s="802"/>
      <c r="VB91" s="802"/>
      <c r="VC91" s="802"/>
      <c r="VD91" s="802"/>
      <c r="VE91" s="802"/>
      <c r="VF91" s="802"/>
      <c r="VG91" s="802"/>
      <c r="VH91" s="802"/>
      <c r="VI91" s="802"/>
      <c r="VJ91" s="802"/>
      <c r="VK91" s="802"/>
      <c r="VL91" s="802"/>
      <c r="VM91" s="802"/>
      <c r="VN91" s="802"/>
      <c r="VO91" s="802"/>
      <c r="VP91" s="802"/>
      <c r="VQ91" s="802"/>
      <c r="VR91" s="802"/>
      <c r="VS91" s="802"/>
      <c r="VT91" s="802"/>
      <c r="VU91" s="802"/>
      <c r="VV91" s="802"/>
      <c r="VW91" s="802"/>
      <c r="VX91" s="802"/>
      <c r="VY91" s="802"/>
      <c r="VZ91" s="802"/>
      <c r="WA91" s="802"/>
      <c r="WB91" s="802"/>
      <c r="WC91" s="802"/>
      <c r="WD91" s="802"/>
      <c r="WE91" s="802"/>
      <c r="WF91" s="802"/>
      <c r="WG91" s="802"/>
      <c r="WH91" s="802"/>
      <c r="WI91" s="802"/>
      <c r="WJ91" s="802"/>
      <c r="WK91" s="802"/>
      <c r="WL91" s="802"/>
      <c r="WM91" s="802"/>
      <c r="WN91" s="802"/>
      <c r="WO91" s="802"/>
      <c r="WP91" s="802"/>
      <c r="WQ91" s="802"/>
      <c r="WR91" s="802"/>
      <c r="WS91" s="802"/>
      <c r="WT91" s="802"/>
      <c r="WU91" s="802"/>
      <c r="WV91" s="802"/>
      <c r="WW91" s="802"/>
      <c r="WX91" s="802"/>
      <c r="WY91" s="802"/>
      <c r="WZ91" s="802"/>
      <c r="XA91" s="802"/>
      <c r="XB91" s="802"/>
      <c r="XC91" s="802"/>
      <c r="XD91" s="802"/>
      <c r="XE91" s="802"/>
      <c r="XF91" s="802"/>
      <c r="XG91" s="802"/>
      <c r="XH91" s="802"/>
      <c r="XI91" s="802"/>
      <c r="XJ91" s="802"/>
      <c r="XK91" s="802"/>
      <c r="XL91" s="802"/>
      <c r="XM91" s="802"/>
      <c r="XN91" s="802"/>
      <c r="XO91" s="802"/>
      <c r="XP91" s="802"/>
      <c r="XQ91" s="802"/>
      <c r="XR91" s="802"/>
      <c r="XS91" s="802"/>
      <c r="XT91" s="802"/>
      <c r="XU91" s="802"/>
      <c r="XV91" s="802"/>
      <c r="XW91" s="802"/>
      <c r="XX91" s="802"/>
      <c r="XY91" s="802"/>
      <c r="XZ91" s="802"/>
      <c r="YA91" s="802"/>
      <c r="YB91" s="802"/>
      <c r="YC91" s="802"/>
      <c r="YD91" s="802"/>
      <c r="YE91" s="802"/>
      <c r="YF91" s="802"/>
      <c r="YG91" s="802"/>
      <c r="YH91" s="802"/>
      <c r="YI91" s="802"/>
      <c r="YJ91" s="802"/>
      <c r="YK91" s="802"/>
      <c r="YL91" s="802"/>
      <c r="YM91" s="802"/>
      <c r="YN91" s="802"/>
      <c r="YO91" s="802"/>
      <c r="YP91" s="802"/>
      <c r="YQ91" s="802"/>
      <c r="YR91" s="802"/>
      <c r="YS91" s="802"/>
      <c r="YT91" s="802"/>
      <c r="YU91" s="802"/>
      <c r="YV91" s="802"/>
      <c r="YW91" s="802"/>
      <c r="YX91" s="802"/>
      <c r="YY91" s="802"/>
      <c r="YZ91" s="802"/>
      <c r="ZA91" s="802"/>
      <c r="ZB91" s="802"/>
      <c r="ZC91" s="802"/>
      <c r="ZD91" s="802"/>
      <c r="ZE91" s="802"/>
      <c r="ZF91" s="802"/>
      <c r="ZG91" s="802"/>
      <c r="ZH91" s="802"/>
      <c r="ZI91" s="802"/>
      <c r="ZJ91" s="802"/>
      <c r="ZK91" s="802"/>
      <c r="ZL91" s="802"/>
      <c r="ZM91" s="802"/>
      <c r="ZN91" s="802"/>
      <c r="ZO91" s="802"/>
      <c r="ZP91" s="802"/>
      <c r="ZQ91" s="802"/>
      <c r="ZR91" s="802"/>
      <c r="ZS91" s="802"/>
      <c r="ZT91" s="802"/>
      <c r="ZU91" s="802"/>
      <c r="ZV91" s="802"/>
      <c r="ZW91" s="802"/>
      <c r="ZX91" s="802"/>
      <c r="ZY91" s="802"/>
      <c r="ZZ91" s="802"/>
      <c r="AAA91" s="802"/>
      <c r="AAB91" s="802"/>
      <c r="AAC91" s="802"/>
      <c r="AAD91" s="802"/>
      <c r="AAE91" s="802"/>
      <c r="AAF91" s="802"/>
      <c r="AAG91" s="802"/>
      <c r="AAH91" s="802"/>
      <c r="AAI91" s="802"/>
      <c r="AAJ91" s="802"/>
      <c r="AAK91" s="802"/>
      <c r="AAL91" s="802"/>
      <c r="AAM91" s="802"/>
      <c r="AAN91" s="802"/>
      <c r="AAO91" s="802"/>
      <c r="AAP91" s="802"/>
      <c r="AAQ91" s="802"/>
      <c r="AAR91" s="802"/>
      <c r="AAS91" s="802"/>
      <c r="AAT91" s="802"/>
      <c r="AAU91" s="802"/>
      <c r="AAV91" s="802"/>
      <c r="AAW91" s="802"/>
      <c r="AAX91" s="802"/>
      <c r="AAY91" s="802"/>
      <c r="AAZ91" s="802"/>
      <c r="ABA91" s="802"/>
      <c r="ABB91" s="802"/>
      <c r="ABC91" s="802"/>
      <c r="ABD91" s="802"/>
      <c r="ABE91" s="802"/>
      <c r="ABF91" s="802"/>
      <c r="ABG91" s="802"/>
      <c r="ABH91" s="802"/>
      <c r="ABI91" s="802"/>
      <c r="ABJ91" s="802"/>
      <c r="ABK91" s="802"/>
      <c r="ABL91" s="802"/>
      <c r="ABM91" s="802"/>
      <c r="ABN91" s="802"/>
      <c r="ABO91" s="802"/>
      <c r="ABP91" s="802"/>
      <c r="ABQ91" s="802"/>
      <c r="ABR91" s="802"/>
      <c r="ABS91" s="802"/>
      <c r="ABT91" s="802"/>
      <c r="ABU91" s="802"/>
      <c r="ABV91" s="802"/>
      <c r="ABW91" s="802"/>
      <c r="ABX91" s="802"/>
      <c r="ABY91" s="802"/>
      <c r="ABZ91" s="802"/>
      <c r="ACA91" s="802"/>
      <c r="ACB91" s="802"/>
      <c r="ACC91" s="802"/>
      <c r="ACD91" s="802"/>
      <c r="ACE91" s="802"/>
      <c r="ACF91" s="802"/>
      <c r="ACG91" s="802"/>
      <c r="ACH91" s="802"/>
      <c r="ACI91" s="802"/>
      <c r="ACJ91" s="802"/>
      <c r="ACK91" s="802"/>
      <c r="ACL91" s="802"/>
      <c r="ACM91" s="802"/>
      <c r="ACN91" s="802"/>
      <c r="ACO91" s="802"/>
      <c r="ACP91" s="802"/>
      <c r="ACQ91" s="802"/>
      <c r="ACR91" s="802"/>
      <c r="ACS91" s="802"/>
      <c r="ACT91" s="802"/>
      <c r="ACU91" s="802"/>
      <c r="ACV91" s="802"/>
      <c r="ACW91" s="802"/>
      <c r="ACX91" s="802"/>
      <c r="ACY91" s="802"/>
      <c r="ACZ91" s="802"/>
      <c r="ADA91" s="802"/>
      <c r="ADB91" s="802"/>
      <c r="ADC91" s="802"/>
      <c r="ADD91" s="802"/>
      <c r="ADE91" s="802"/>
      <c r="ADF91" s="802"/>
      <c r="ADG91" s="802"/>
      <c r="ADH91" s="802"/>
      <c r="ADI91" s="802"/>
      <c r="ADJ91" s="802"/>
      <c r="ADK91" s="802"/>
      <c r="ADL91" s="802"/>
      <c r="ADM91" s="802"/>
      <c r="ADN91" s="802"/>
      <c r="ADO91" s="802"/>
      <c r="ADP91" s="802"/>
      <c r="ADQ91" s="802"/>
      <c r="ADR91" s="802"/>
      <c r="ADS91" s="802"/>
      <c r="ADT91" s="802"/>
      <c r="ADU91" s="802"/>
      <c r="ADV91" s="802"/>
      <c r="ADW91" s="802"/>
      <c r="ADX91" s="802"/>
      <c r="ADY91" s="802"/>
      <c r="ADZ91" s="802"/>
      <c r="AEA91" s="802"/>
      <c r="AEB91" s="802"/>
      <c r="AEC91" s="802"/>
      <c r="AED91" s="802"/>
      <c r="AEE91" s="802"/>
      <c r="AEF91" s="802"/>
      <c r="AEG91" s="802"/>
      <c r="AEH91" s="802"/>
      <c r="AEI91" s="802"/>
      <c r="AEJ91" s="802"/>
      <c r="AEK91" s="802"/>
      <c r="AEL91" s="802"/>
      <c r="AEM91" s="802"/>
      <c r="AEN91" s="802"/>
      <c r="AEO91" s="802"/>
      <c r="AEP91" s="802"/>
      <c r="AEQ91" s="802"/>
      <c r="AER91" s="802"/>
      <c r="AES91" s="802"/>
      <c r="AET91" s="802"/>
      <c r="AEU91" s="802"/>
      <c r="AEV91" s="802"/>
      <c r="AEW91" s="802"/>
      <c r="AEX91" s="802"/>
      <c r="AEY91" s="802"/>
      <c r="AEZ91" s="802"/>
      <c r="AFA91" s="802"/>
      <c r="AFB91" s="802"/>
      <c r="AFC91" s="802"/>
      <c r="AFD91" s="802"/>
      <c r="AFE91" s="802"/>
      <c r="AFF91" s="802"/>
      <c r="AFG91" s="802"/>
      <c r="AFH91" s="802"/>
      <c r="AFI91" s="802"/>
      <c r="AFJ91" s="802"/>
      <c r="AFK91" s="802"/>
      <c r="AFL91" s="802"/>
      <c r="AFM91" s="802"/>
      <c r="AFN91" s="802"/>
      <c r="AFO91" s="802"/>
      <c r="AFP91" s="802"/>
      <c r="AFQ91" s="802"/>
      <c r="AFR91" s="802"/>
      <c r="AFS91" s="802"/>
      <c r="AFT91" s="802"/>
      <c r="AFU91" s="802"/>
      <c r="AFV91" s="802"/>
      <c r="AFW91" s="802"/>
      <c r="AFX91" s="802"/>
      <c r="AFY91" s="802"/>
      <c r="AFZ91" s="802"/>
      <c r="AGA91" s="802"/>
      <c r="AGB91" s="802"/>
      <c r="AGC91" s="802"/>
      <c r="AGD91" s="802"/>
      <c r="AGE91" s="802"/>
      <c r="AGF91" s="802"/>
      <c r="AGG91" s="802"/>
      <c r="AGH91" s="802"/>
      <c r="AGI91" s="802"/>
      <c r="AGJ91" s="802"/>
      <c r="AGK91" s="802"/>
      <c r="AGL91" s="802"/>
      <c r="AGM91" s="802"/>
      <c r="AGN91" s="802"/>
      <c r="AGO91" s="802"/>
      <c r="AGP91" s="802"/>
      <c r="AGQ91" s="802"/>
      <c r="AGR91" s="802"/>
      <c r="AGS91" s="802"/>
      <c r="AGT91" s="802"/>
      <c r="AGU91" s="802"/>
      <c r="AGV91" s="802"/>
      <c r="AGW91" s="802"/>
      <c r="AGX91" s="802"/>
      <c r="AGY91" s="802"/>
      <c r="AGZ91" s="802"/>
      <c r="AHA91" s="802"/>
      <c r="AHB91" s="802"/>
      <c r="AHC91" s="802"/>
      <c r="AHD91" s="802"/>
      <c r="AHE91" s="802"/>
      <c r="AHF91" s="802"/>
      <c r="AHG91" s="802"/>
      <c r="AHH91" s="802"/>
      <c r="AHI91" s="802"/>
      <c r="AHJ91" s="802"/>
      <c r="AHK91" s="802"/>
      <c r="AHL91" s="802"/>
      <c r="AHM91" s="802"/>
      <c r="AHN91" s="802"/>
      <c r="AHO91" s="802"/>
      <c r="AHP91" s="802"/>
      <c r="AHQ91" s="802"/>
      <c r="AHR91" s="802"/>
      <c r="AHS91" s="802"/>
      <c r="AHT91" s="802"/>
      <c r="AHU91" s="802"/>
      <c r="AHV91" s="802"/>
      <c r="AHW91" s="802"/>
      <c r="AHX91" s="802"/>
      <c r="AHY91" s="802"/>
      <c r="AHZ91" s="802"/>
      <c r="AIA91" s="802"/>
      <c r="AIB91" s="802"/>
      <c r="AIC91" s="802"/>
      <c r="AID91" s="802"/>
      <c r="AIE91" s="802"/>
      <c r="AIF91" s="802"/>
      <c r="AIG91" s="802"/>
      <c r="AIH91" s="802"/>
      <c r="AII91" s="802"/>
      <c r="AIJ91" s="802"/>
      <c r="AQE91" s="802"/>
      <c r="AQF91" s="802"/>
      <c r="AQG91" s="802"/>
      <c r="AQH91" s="802"/>
      <c r="AQI91" s="802"/>
      <c r="AQJ91" s="802"/>
      <c r="AQK91" s="802"/>
      <c r="AQL91" s="802"/>
      <c r="AQM91" s="802"/>
      <c r="AQN91" s="802"/>
      <c r="AQO91" s="802"/>
      <c r="AQP91" s="802"/>
      <c r="AQQ91" s="802"/>
      <c r="AQR91" s="802"/>
      <c r="AQS91" s="802"/>
      <c r="AQT91" s="802"/>
      <c r="AQU91" s="802"/>
      <c r="AQV91" s="802"/>
      <c r="AQW91" s="802"/>
      <c r="AQX91" s="802"/>
      <c r="AQY91" s="802"/>
      <c r="AQZ91" s="802"/>
      <c r="ARA91" s="802"/>
      <c r="ARB91" s="802"/>
      <c r="ARC91" s="802"/>
      <c r="ARD91" s="802"/>
      <c r="ARE91" s="802"/>
      <c r="ARF91" s="802"/>
      <c r="ARG91" s="802"/>
      <c r="ARH91" s="802"/>
      <c r="ARI91" s="802"/>
      <c r="ARJ91" s="802"/>
      <c r="ARK91" s="802"/>
      <c r="ARL91" s="802"/>
      <c r="ARM91" s="802"/>
      <c r="ARN91" s="802"/>
      <c r="ARO91" s="802"/>
      <c r="ARP91" s="802"/>
      <c r="ARQ91" s="802"/>
      <c r="ARR91" s="802"/>
      <c r="ARS91" s="802"/>
      <c r="ART91" s="802"/>
      <c r="ARU91" s="802"/>
      <c r="ARV91" s="802"/>
      <c r="ARW91" s="802"/>
      <c r="ARX91" s="802"/>
      <c r="ARY91" s="802"/>
      <c r="ARZ91" s="802"/>
      <c r="ASA91" s="802"/>
      <c r="ASB91" s="802"/>
      <c r="ASC91" s="802"/>
      <c r="ASD91" s="802"/>
      <c r="ASE91" s="802"/>
      <c r="ASF91" s="802"/>
      <c r="ASG91" s="802"/>
      <c r="ASH91" s="802"/>
      <c r="ASI91" s="802"/>
      <c r="ASJ91" s="802"/>
      <c r="ASK91" s="802"/>
      <c r="ASL91" s="802"/>
      <c r="ATP91" s="802"/>
      <c r="ATQ91" s="802"/>
      <c r="ATR91" s="802"/>
      <c r="ATS91" s="802"/>
      <c r="ATT91" s="802"/>
      <c r="ATU91" s="802"/>
      <c r="ATV91" s="802"/>
      <c r="ATW91" s="802"/>
      <c r="ATX91" s="802"/>
      <c r="ATY91" s="802"/>
      <c r="ATZ91" s="802"/>
      <c r="AUA91" s="802"/>
      <c r="AUB91" s="802"/>
      <c r="AUC91" s="802"/>
      <c r="AUD91" s="802"/>
      <c r="AUE91" s="802"/>
      <c r="AUF91" s="802"/>
      <c r="AUG91" s="802"/>
      <c r="AUH91" s="802"/>
      <c r="AUI91" s="802"/>
      <c r="AUJ91" s="802"/>
      <c r="AUK91" s="802"/>
      <c r="AUL91" s="802"/>
      <c r="AUM91" s="802"/>
      <c r="AUN91" s="802"/>
      <c r="AUO91" s="802"/>
      <c r="AUP91" s="801"/>
      <c r="AUQ91" s="802"/>
      <c r="AUR91" s="801"/>
      <c r="AUS91" s="802"/>
      <c r="AUT91" s="801"/>
      <c r="AUU91" s="802"/>
      <c r="AUV91" s="802"/>
      <c r="AUW91" s="802"/>
      <c r="AUX91" s="802"/>
      <c r="AUY91" s="802"/>
      <c r="AUZ91" s="802"/>
      <c r="AVA91" s="802"/>
      <c r="AVB91" s="802"/>
      <c r="AVC91" s="802"/>
      <c r="AVD91" s="802"/>
      <c r="AVE91" s="802"/>
      <c r="AVF91" s="802"/>
      <c r="AVG91" s="802"/>
      <c r="AVH91" s="802"/>
      <c r="AVI91" s="802"/>
      <c r="AVJ91" s="808"/>
      <c r="AVK91" s="808"/>
      <c r="AVL91" s="808"/>
      <c r="AVM91" s="808"/>
      <c r="AVN91" s="808"/>
      <c r="AVO91" s="808"/>
      <c r="AVP91" s="808"/>
      <c r="AVQ91" s="808"/>
      <c r="AVR91" s="808"/>
      <c r="AVS91" s="808"/>
      <c r="AVT91" s="808"/>
      <c r="AVU91" s="809"/>
      <c r="AVV91" s="809"/>
      <c r="AVW91" s="809"/>
      <c r="AVX91" s="809"/>
      <c r="AVY91" s="809"/>
      <c r="AVZ91" s="809"/>
      <c r="AWA91" s="809"/>
      <c r="AWB91" s="809"/>
      <c r="AWC91" s="809"/>
      <c r="AWD91" s="809"/>
      <c r="AWE91" s="809"/>
      <c r="AWF91" s="809"/>
      <c r="AWG91" s="809"/>
      <c r="AWH91" s="809"/>
      <c r="AWI91" s="809"/>
      <c r="AWJ91" s="809"/>
      <c r="AWK91" s="809"/>
      <c r="AWL91" s="809"/>
      <c r="AWM91" s="809"/>
      <c r="AWN91" s="809"/>
      <c r="AWO91" s="809"/>
      <c r="AWP91" s="809"/>
      <c r="AWQ91" s="809"/>
      <c r="AWR91" s="808"/>
      <c r="AWS91" s="761"/>
      <c r="AWT91" s="808"/>
      <c r="AWU91" s="809"/>
      <c r="AWV91" s="809"/>
      <c r="AWW91" s="809"/>
      <c r="AWX91" s="809"/>
      <c r="AWY91" s="809"/>
      <c r="AWZ91" s="809"/>
      <c r="AXA91" s="809"/>
      <c r="AXB91" s="809"/>
      <c r="AXC91" s="809"/>
      <c r="AXD91" s="809"/>
      <c r="AXE91" s="809"/>
      <c r="AXF91" s="809"/>
      <c r="AXG91" s="809"/>
      <c r="AXH91" s="809"/>
      <c r="AXI91" s="809"/>
      <c r="AXJ91" s="809"/>
      <c r="AXK91" s="809"/>
      <c r="AXL91" s="809"/>
      <c r="AXM91" s="809"/>
      <c r="AXN91" s="809"/>
      <c r="AXO91" s="809"/>
      <c r="AXP91" s="809"/>
      <c r="AXQ91" s="809"/>
      <c r="AXR91" s="809"/>
      <c r="AXS91" s="809"/>
      <c r="AXT91" s="809"/>
      <c r="AXU91" s="809"/>
      <c r="AXV91" s="809"/>
      <c r="AXW91" s="809"/>
      <c r="AXX91" s="809"/>
      <c r="AXY91" s="809"/>
      <c r="AXZ91" s="809"/>
      <c r="AYA91" s="809"/>
      <c r="AYB91" s="809"/>
      <c r="AYC91" s="809"/>
      <c r="AYD91" s="808"/>
      <c r="AYE91" s="808"/>
      <c r="AYF91" s="809"/>
      <c r="AYG91" s="808"/>
      <c r="AYH91" s="810"/>
      <c r="AYI91" s="810"/>
      <c r="AYJ91" s="810"/>
      <c r="AYK91" s="810"/>
      <c r="AYL91" s="810"/>
      <c r="AYM91" s="810"/>
      <c r="AYN91" s="810"/>
      <c r="AYO91" s="810"/>
      <c r="AYP91" s="810"/>
      <c r="AYQ91" s="810"/>
      <c r="AYR91" s="810"/>
      <c r="AYS91" s="810"/>
      <c r="AYT91" s="810"/>
      <c r="AYU91" s="810"/>
      <c r="AYV91" s="810"/>
      <c r="AYW91" s="810"/>
      <c r="AYX91" s="810"/>
      <c r="AYY91" s="810"/>
      <c r="AYZ91" s="810"/>
      <c r="AZA91" s="810"/>
      <c r="AZB91" s="810"/>
      <c r="AZC91" s="810"/>
      <c r="AZD91" s="810"/>
      <c r="AZE91" s="810"/>
      <c r="AZF91" s="810"/>
      <c r="AZG91" s="810"/>
      <c r="AZH91" s="810"/>
      <c r="AZI91" s="810"/>
      <c r="AZJ91" s="810"/>
      <c r="AZK91" s="810"/>
      <c r="AZL91" s="810"/>
      <c r="AZM91" s="810"/>
      <c r="AZN91" s="810"/>
      <c r="AZO91" s="810"/>
      <c r="AZP91" s="809"/>
      <c r="AZQ91" s="802"/>
      <c r="AZR91" s="802"/>
      <c r="AZS91" s="802"/>
    </row>
    <row r="92" spans="45:920 1123:1371" s="793" customFormat="1" ht="13.5">
      <c r="AS92" s="802"/>
      <c r="AT92" s="802"/>
      <c r="AU92" s="802"/>
      <c r="AV92" s="802"/>
      <c r="AW92" s="802"/>
      <c r="AX92" s="802"/>
      <c r="AY92" s="802"/>
      <c r="AZ92" s="802"/>
      <c r="BA92" s="802"/>
      <c r="BB92" s="802"/>
      <c r="BC92" s="802"/>
      <c r="BD92" s="802"/>
      <c r="BE92" s="802"/>
      <c r="BF92" s="802"/>
      <c r="BG92" s="802"/>
      <c r="BH92" s="802"/>
      <c r="BI92" s="802"/>
      <c r="BJ92" s="802"/>
      <c r="BK92" s="802"/>
      <c r="BL92" s="802"/>
      <c r="BM92" s="802"/>
      <c r="BN92" s="802"/>
      <c r="BO92" s="802"/>
      <c r="BP92" s="802"/>
      <c r="BQ92" s="802"/>
      <c r="BR92" s="802"/>
      <c r="BS92" s="802"/>
      <c r="BT92" s="802"/>
      <c r="BU92" s="802"/>
      <c r="BV92" s="802"/>
      <c r="BW92" s="802"/>
      <c r="BX92" s="802"/>
      <c r="BY92" s="802"/>
      <c r="BZ92" s="802"/>
      <c r="CA92" s="802"/>
      <c r="CB92" s="802"/>
      <c r="CC92" s="802"/>
      <c r="CD92" s="802"/>
      <c r="CE92" s="802"/>
      <c r="CF92" s="802"/>
      <c r="CG92" s="802"/>
      <c r="CH92" s="802"/>
      <c r="CI92" s="802"/>
      <c r="CJ92" s="802"/>
      <c r="CK92" s="802"/>
      <c r="CL92" s="802"/>
      <c r="CM92" s="802"/>
      <c r="CN92" s="802"/>
      <c r="CO92" s="802"/>
      <c r="CP92" s="802"/>
      <c r="CQ92" s="802"/>
      <c r="CR92" s="802"/>
      <c r="CS92" s="802"/>
      <c r="CT92" s="802"/>
      <c r="CU92" s="802"/>
      <c r="CV92" s="802"/>
      <c r="CW92" s="802"/>
      <c r="CX92" s="802"/>
      <c r="CY92" s="802"/>
      <c r="CZ92" s="802"/>
      <c r="DA92" s="802"/>
      <c r="DB92" s="802"/>
      <c r="DC92" s="802"/>
      <c r="DD92" s="802"/>
      <c r="DE92" s="802"/>
      <c r="DF92" s="802"/>
      <c r="DG92" s="802"/>
      <c r="DH92" s="802"/>
      <c r="DI92" s="802"/>
      <c r="DJ92" s="802"/>
      <c r="DK92" s="802"/>
      <c r="DL92" s="802"/>
      <c r="DM92" s="802"/>
      <c r="DN92" s="802"/>
      <c r="DO92" s="802"/>
      <c r="DP92" s="802"/>
      <c r="DQ92" s="802"/>
      <c r="DR92" s="802"/>
      <c r="DS92" s="802"/>
      <c r="DT92" s="802"/>
      <c r="DU92" s="802"/>
      <c r="DV92" s="802"/>
      <c r="DW92" s="802"/>
      <c r="DX92" s="802"/>
      <c r="DY92" s="802"/>
      <c r="DZ92" s="802"/>
      <c r="EA92" s="802"/>
      <c r="EB92" s="802"/>
      <c r="EC92" s="802"/>
      <c r="ED92" s="802"/>
      <c r="EE92" s="802"/>
      <c r="EF92" s="802"/>
      <c r="EG92" s="802"/>
      <c r="EH92" s="802"/>
      <c r="EI92" s="802"/>
      <c r="EJ92" s="802"/>
      <c r="EK92" s="802"/>
      <c r="EL92" s="802"/>
      <c r="EM92" s="802"/>
      <c r="EN92" s="802"/>
      <c r="EO92" s="802"/>
      <c r="EP92" s="802"/>
      <c r="EQ92" s="802"/>
      <c r="ER92" s="802"/>
      <c r="ES92" s="802"/>
      <c r="ET92" s="802"/>
      <c r="EU92" s="802"/>
      <c r="EV92" s="802"/>
      <c r="EW92" s="802"/>
      <c r="EX92" s="802"/>
      <c r="EY92" s="802"/>
      <c r="EZ92" s="802"/>
      <c r="FA92" s="802"/>
      <c r="FB92" s="802"/>
      <c r="FC92" s="802"/>
      <c r="FD92" s="802"/>
      <c r="FE92" s="802"/>
      <c r="FF92" s="802"/>
      <c r="FG92" s="802"/>
      <c r="FH92" s="802"/>
      <c r="FI92" s="802"/>
      <c r="FJ92" s="802"/>
      <c r="FK92" s="802"/>
      <c r="FL92" s="802"/>
      <c r="FM92" s="802"/>
      <c r="FN92" s="802"/>
      <c r="FO92" s="802"/>
      <c r="FP92" s="802"/>
      <c r="FQ92" s="802"/>
      <c r="FR92" s="802"/>
      <c r="FS92" s="802"/>
      <c r="FT92" s="802"/>
      <c r="FU92" s="802"/>
      <c r="FV92" s="802"/>
      <c r="FW92" s="802"/>
      <c r="FX92" s="802"/>
      <c r="FY92" s="802"/>
      <c r="FZ92" s="802"/>
      <c r="GA92" s="802"/>
      <c r="GB92" s="802"/>
      <c r="GC92" s="802"/>
      <c r="GD92" s="802"/>
      <c r="GE92" s="802"/>
      <c r="GF92" s="802"/>
      <c r="GG92" s="802"/>
      <c r="GH92" s="802"/>
      <c r="GI92" s="802"/>
      <c r="GJ92" s="802"/>
      <c r="GK92" s="802"/>
      <c r="GL92" s="802"/>
      <c r="GM92" s="802"/>
      <c r="GN92" s="802"/>
      <c r="GO92" s="802"/>
      <c r="GP92" s="802"/>
      <c r="GQ92" s="802"/>
      <c r="GR92" s="802"/>
      <c r="GS92" s="802"/>
      <c r="GT92" s="802"/>
      <c r="GU92" s="802"/>
      <c r="GV92" s="802"/>
      <c r="GW92" s="802"/>
      <c r="GX92" s="802"/>
      <c r="GY92" s="802"/>
      <c r="GZ92" s="802"/>
      <c r="HA92" s="802"/>
      <c r="HB92" s="802"/>
      <c r="HC92" s="802"/>
      <c r="HD92" s="802"/>
      <c r="HE92" s="802"/>
      <c r="HF92" s="802"/>
      <c r="HG92" s="802"/>
      <c r="HH92" s="802"/>
      <c r="HI92" s="802"/>
      <c r="HJ92" s="802"/>
      <c r="HK92" s="802"/>
      <c r="HL92" s="802"/>
      <c r="HM92" s="802"/>
      <c r="HN92" s="802"/>
      <c r="HO92" s="802"/>
      <c r="HP92" s="802"/>
      <c r="HQ92" s="802"/>
      <c r="HR92" s="802"/>
      <c r="HS92" s="802"/>
      <c r="HT92" s="802"/>
      <c r="HU92" s="802"/>
      <c r="HV92" s="802"/>
      <c r="HW92" s="802"/>
      <c r="HX92" s="802"/>
      <c r="HY92" s="802"/>
      <c r="HZ92" s="802"/>
      <c r="IA92" s="802"/>
      <c r="IB92" s="802"/>
      <c r="IC92" s="802"/>
      <c r="ID92" s="802"/>
      <c r="IE92" s="802"/>
      <c r="IF92" s="802"/>
      <c r="IG92" s="802"/>
      <c r="IH92" s="802"/>
      <c r="II92" s="802"/>
      <c r="IJ92" s="802"/>
      <c r="IK92" s="802"/>
      <c r="IL92" s="802"/>
      <c r="IM92" s="802"/>
      <c r="IN92" s="802"/>
      <c r="IO92" s="802"/>
      <c r="IP92" s="802"/>
      <c r="IQ92" s="802"/>
      <c r="IR92" s="802"/>
      <c r="IS92" s="802"/>
      <c r="IT92" s="802"/>
      <c r="IU92" s="802"/>
      <c r="IV92" s="802"/>
      <c r="IW92" s="802"/>
      <c r="IX92" s="802"/>
      <c r="IY92" s="802"/>
      <c r="IZ92" s="802"/>
      <c r="JA92" s="802"/>
      <c r="JB92" s="802"/>
      <c r="JC92" s="802"/>
      <c r="JD92" s="802"/>
      <c r="JE92" s="802"/>
      <c r="JF92" s="802"/>
      <c r="JG92" s="802"/>
      <c r="JH92" s="802"/>
      <c r="JI92" s="802"/>
      <c r="JJ92" s="802"/>
      <c r="JK92" s="802"/>
      <c r="JL92" s="802"/>
      <c r="JM92" s="802"/>
      <c r="JN92" s="802"/>
      <c r="JO92" s="802"/>
      <c r="JP92" s="802"/>
      <c r="JQ92" s="802"/>
      <c r="JR92" s="802"/>
      <c r="JS92" s="802"/>
      <c r="JT92" s="802"/>
      <c r="JU92" s="802"/>
      <c r="JV92" s="802"/>
      <c r="JW92" s="802"/>
      <c r="JX92" s="802"/>
      <c r="JY92" s="802"/>
      <c r="JZ92" s="802"/>
      <c r="KA92" s="802"/>
      <c r="KB92" s="802"/>
      <c r="KC92" s="802"/>
      <c r="KD92" s="802"/>
      <c r="KE92" s="802"/>
      <c r="KF92" s="802"/>
      <c r="KG92" s="802"/>
      <c r="KH92" s="802"/>
      <c r="KI92" s="802"/>
      <c r="KJ92" s="802"/>
      <c r="KK92" s="802"/>
      <c r="KL92" s="802"/>
      <c r="KM92" s="802"/>
      <c r="KN92" s="802"/>
      <c r="KO92" s="802"/>
      <c r="KP92" s="802"/>
      <c r="KQ92" s="802"/>
      <c r="KR92" s="802"/>
      <c r="KS92" s="802"/>
      <c r="KT92" s="802"/>
      <c r="KU92" s="802"/>
      <c r="KV92" s="802"/>
      <c r="KW92" s="802"/>
      <c r="KX92" s="802"/>
      <c r="KY92" s="802"/>
      <c r="KZ92" s="802"/>
      <c r="LA92" s="802"/>
      <c r="LB92" s="802"/>
      <c r="LC92" s="802"/>
      <c r="LD92" s="802"/>
      <c r="LE92" s="802"/>
      <c r="LF92" s="802"/>
      <c r="LG92" s="802"/>
      <c r="LH92" s="802"/>
      <c r="LI92" s="802"/>
      <c r="LJ92" s="802"/>
      <c r="LK92" s="802"/>
      <c r="LL92" s="802"/>
      <c r="LM92" s="802"/>
      <c r="LN92" s="802"/>
      <c r="LO92" s="802"/>
      <c r="LP92" s="802"/>
      <c r="LQ92" s="802"/>
      <c r="LR92" s="802"/>
      <c r="LS92" s="802"/>
      <c r="LT92" s="802"/>
      <c r="LU92" s="802"/>
      <c r="LV92" s="802"/>
      <c r="LW92" s="802"/>
      <c r="LX92" s="802"/>
      <c r="LY92" s="802"/>
      <c r="LZ92" s="802"/>
      <c r="MA92" s="802"/>
      <c r="MB92" s="802"/>
      <c r="MC92" s="802"/>
      <c r="MD92" s="802"/>
      <c r="ME92" s="802"/>
      <c r="MF92" s="802"/>
      <c r="MG92" s="802"/>
      <c r="MH92" s="802"/>
      <c r="MI92" s="802"/>
      <c r="MJ92" s="802"/>
      <c r="MK92" s="802"/>
      <c r="ML92" s="802"/>
      <c r="MM92" s="802"/>
      <c r="MN92" s="802"/>
      <c r="MO92" s="802"/>
      <c r="MP92" s="802"/>
      <c r="MQ92" s="802"/>
      <c r="MR92" s="802"/>
      <c r="MS92" s="802"/>
      <c r="MT92" s="802"/>
      <c r="MU92" s="802"/>
      <c r="MV92" s="802"/>
      <c r="MW92" s="802"/>
      <c r="MX92" s="802"/>
      <c r="MY92" s="802"/>
      <c r="MZ92" s="802"/>
      <c r="NA92" s="802"/>
      <c r="NB92" s="802"/>
      <c r="NC92" s="802"/>
      <c r="ND92" s="802"/>
      <c r="NE92" s="802"/>
      <c r="NF92" s="802"/>
      <c r="NG92" s="802"/>
      <c r="NH92" s="802"/>
      <c r="NI92" s="802"/>
      <c r="NJ92" s="802"/>
      <c r="NK92" s="802"/>
      <c r="NL92" s="802"/>
      <c r="NM92" s="802"/>
      <c r="NN92" s="802"/>
      <c r="NO92" s="802"/>
      <c r="NP92" s="802"/>
      <c r="NQ92" s="802"/>
      <c r="NR92" s="802"/>
      <c r="NS92" s="802"/>
      <c r="NT92" s="802"/>
      <c r="NU92" s="802"/>
      <c r="NV92" s="802"/>
      <c r="NW92" s="802"/>
      <c r="NX92" s="802"/>
      <c r="NY92" s="802"/>
      <c r="NZ92" s="802"/>
      <c r="OA92" s="802"/>
      <c r="OB92" s="802"/>
      <c r="OC92" s="802"/>
      <c r="OD92" s="802"/>
      <c r="OE92" s="802"/>
      <c r="OF92" s="802"/>
      <c r="OG92" s="802"/>
      <c r="OH92" s="802"/>
      <c r="OI92" s="802"/>
      <c r="OJ92" s="802"/>
      <c r="OK92" s="802"/>
      <c r="OL92" s="802"/>
      <c r="OM92" s="802"/>
      <c r="ON92" s="802"/>
      <c r="OO92" s="802"/>
      <c r="OP92" s="802"/>
      <c r="OQ92" s="802"/>
      <c r="OR92" s="802"/>
      <c r="OS92" s="802"/>
      <c r="OT92" s="802"/>
      <c r="OU92" s="802"/>
      <c r="OV92" s="802"/>
      <c r="OW92" s="802"/>
      <c r="OX92" s="802"/>
      <c r="OY92" s="802"/>
      <c r="OZ92" s="802"/>
      <c r="PA92" s="802"/>
      <c r="PB92" s="802"/>
      <c r="PC92" s="802"/>
      <c r="PD92" s="802"/>
      <c r="PE92" s="802"/>
      <c r="PF92" s="802"/>
      <c r="PG92" s="802"/>
      <c r="PH92" s="802"/>
      <c r="PI92" s="802"/>
      <c r="PJ92" s="802"/>
      <c r="PK92" s="802"/>
      <c r="PL92" s="802"/>
      <c r="PM92" s="802"/>
      <c r="PN92" s="802"/>
      <c r="PO92" s="802"/>
      <c r="PP92" s="802"/>
      <c r="PQ92" s="802"/>
      <c r="PR92" s="802"/>
      <c r="PS92" s="802"/>
      <c r="PT92" s="802"/>
      <c r="PU92" s="802"/>
      <c r="PV92" s="802"/>
      <c r="PW92" s="802"/>
      <c r="PX92" s="802"/>
      <c r="PY92" s="802"/>
      <c r="PZ92" s="802"/>
      <c r="QA92" s="802"/>
      <c r="QB92" s="802"/>
      <c r="QC92" s="802"/>
      <c r="QD92" s="802"/>
      <c r="QE92" s="802"/>
      <c r="QF92" s="802"/>
      <c r="QG92" s="802"/>
      <c r="QH92" s="802"/>
      <c r="QI92" s="802"/>
      <c r="QJ92" s="802"/>
      <c r="QK92" s="802"/>
      <c r="QL92" s="802"/>
      <c r="QM92" s="802"/>
      <c r="QN92" s="802"/>
      <c r="QO92" s="802"/>
      <c r="QP92" s="802"/>
      <c r="QQ92" s="802"/>
      <c r="QR92" s="802"/>
      <c r="QS92" s="802"/>
      <c r="QT92" s="802"/>
      <c r="QU92" s="802"/>
      <c r="QV92" s="802"/>
      <c r="QW92" s="802"/>
      <c r="QX92" s="802"/>
      <c r="QY92" s="802"/>
      <c r="QZ92" s="802"/>
      <c r="RA92" s="802"/>
      <c r="RB92" s="802"/>
      <c r="RC92" s="802"/>
      <c r="RD92" s="802"/>
      <c r="RE92" s="802"/>
      <c r="RF92" s="802"/>
      <c r="RG92" s="802"/>
      <c r="RH92" s="802"/>
      <c r="RI92" s="802"/>
      <c r="RJ92" s="802"/>
      <c r="RK92" s="802"/>
      <c r="RL92" s="802"/>
      <c r="RM92" s="802"/>
      <c r="RN92" s="802"/>
      <c r="RO92" s="802"/>
      <c r="RP92" s="802"/>
      <c r="RQ92" s="802"/>
      <c r="RR92" s="802"/>
      <c r="RS92" s="802"/>
      <c r="RT92" s="802"/>
      <c r="RU92" s="802"/>
      <c r="RV92" s="802"/>
      <c r="RW92" s="802"/>
      <c r="RX92" s="802"/>
      <c r="RY92" s="802"/>
      <c r="RZ92" s="802"/>
      <c r="SA92" s="802"/>
      <c r="SB92" s="802"/>
      <c r="SC92" s="802"/>
      <c r="SD92" s="802"/>
      <c r="SE92" s="802"/>
      <c r="SF92" s="802"/>
      <c r="SG92" s="802"/>
      <c r="SH92" s="802"/>
      <c r="SI92" s="802"/>
      <c r="SJ92" s="802"/>
      <c r="SK92" s="802"/>
      <c r="SL92" s="802"/>
      <c r="SM92" s="802"/>
      <c r="SN92" s="802"/>
      <c r="SO92" s="802"/>
      <c r="SP92" s="802"/>
      <c r="SQ92" s="802"/>
      <c r="SR92" s="802"/>
      <c r="SS92" s="802"/>
      <c r="ST92" s="802"/>
      <c r="SU92" s="802"/>
      <c r="SV92" s="802"/>
      <c r="SW92" s="802"/>
      <c r="SX92" s="802"/>
      <c r="SY92" s="802"/>
      <c r="SZ92" s="802"/>
      <c r="TA92" s="802"/>
      <c r="TB92" s="802"/>
      <c r="TC92" s="802"/>
      <c r="TD92" s="802"/>
      <c r="TE92" s="802"/>
      <c r="TF92" s="802"/>
      <c r="TG92" s="802"/>
      <c r="TH92" s="802"/>
      <c r="TI92" s="802"/>
      <c r="TJ92" s="802"/>
      <c r="TK92" s="802"/>
      <c r="TL92" s="802"/>
      <c r="TM92" s="802"/>
      <c r="TN92" s="802"/>
      <c r="TO92" s="802"/>
      <c r="TP92" s="802"/>
      <c r="TQ92" s="802"/>
      <c r="TR92" s="802"/>
      <c r="TS92" s="802"/>
      <c r="TT92" s="802"/>
      <c r="TU92" s="802"/>
      <c r="TV92" s="802"/>
      <c r="TW92" s="802"/>
      <c r="TX92" s="802"/>
      <c r="TY92" s="802"/>
      <c r="TZ92" s="802"/>
      <c r="UA92" s="802"/>
      <c r="UB92" s="802"/>
      <c r="UC92" s="802"/>
      <c r="UD92" s="802"/>
      <c r="UE92" s="802"/>
      <c r="UF92" s="802"/>
      <c r="UG92" s="802"/>
      <c r="UH92" s="802"/>
      <c r="UI92" s="802"/>
      <c r="UJ92" s="802"/>
      <c r="UK92" s="802"/>
      <c r="UL92" s="802"/>
      <c r="UM92" s="802"/>
      <c r="UN92" s="802"/>
      <c r="UO92" s="802"/>
      <c r="UP92" s="802"/>
      <c r="UQ92" s="802"/>
      <c r="UR92" s="802"/>
      <c r="US92" s="802"/>
      <c r="UT92" s="802"/>
      <c r="UU92" s="802"/>
      <c r="UV92" s="802"/>
      <c r="UW92" s="802"/>
      <c r="UX92" s="802"/>
      <c r="UY92" s="802"/>
      <c r="UZ92" s="802"/>
      <c r="VA92" s="802"/>
      <c r="VB92" s="802"/>
      <c r="VC92" s="802"/>
      <c r="VD92" s="802"/>
      <c r="VE92" s="802"/>
      <c r="VF92" s="802"/>
      <c r="VG92" s="802"/>
      <c r="VH92" s="802"/>
      <c r="VI92" s="802"/>
      <c r="VJ92" s="802"/>
      <c r="VK92" s="802"/>
      <c r="VL92" s="802"/>
      <c r="VM92" s="802"/>
      <c r="VN92" s="802"/>
      <c r="VO92" s="802"/>
      <c r="VP92" s="802"/>
      <c r="VQ92" s="802"/>
      <c r="VR92" s="802"/>
      <c r="VS92" s="802"/>
      <c r="VT92" s="802"/>
      <c r="VU92" s="802"/>
      <c r="VV92" s="802"/>
      <c r="VW92" s="802"/>
      <c r="VX92" s="802"/>
      <c r="VY92" s="802"/>
      <c r="VZ92" s="802"/>
      <c r="WA92" s="802"/>
      <c r="WB92" s="802"/>
      <c r="WC92" s="802"/>
      <c r="WD92" s="802"/>
      <c r="WE92" s="802"/>
      <c r="WF92" s="802"/>
      <c r="WG92" s="802"/>
      <c r="WH92" s="802"/>
      <c r="WI92" s="802"/>
      <c r="WJ92" s="802"/>
      <c r="WK92" s="802"/>
      <c r="WL92" s="802"/>
      <c r="WM92" s="802"/>
      <c r="WN92" s="802"/>
      <c r="WO92" s="802"/>
      <c r="WP92" s="802"/>
      <c r="WQ92" s="802"/>
      <c r="WR92" s="802"/>
      <c r="WS92" s="802"/>
      <c r="WT92" s="802"/>
      <c r="WU92" s="802"/>
      <c r="WV92" s="802"/>
      <c r="WW92" s="802"/>
      <c r="WX92" s="802"/>
      <c r="WY92" s="802"/>
      <c r="WZ92" s="802"/>
      <c r="XA92" s="802"/>
      <c r="XB92" s="802"/>
      <c r="XC92" s="802"/>
      <c r="XD92" s="802"/>
      <c r="XE92" s="802"/>
      <c r="XF92" s="802"/>
      <c r="XG92" s="802"/>
      <c r="XH92" s="802"/>
      <c r="XI92" s="802"/>
      <c r="XJ92" s="802"/>
      <c r="XK92" s="802"/>
      <c r="XL92" s="802"/>
      <c r="XM92" s="802"/>
      <c r="XN92" s="802"/>
      <c r="XO92" s="802"/>
      <c r="XP92" s="802"/>
      <c r="XQ92" s="802"/>
      <c r="XR92" s="802"/>
      <c r="XS92" s="802"/>
      <c r="XT92" s="802"/>
      <c r="XU92" s="802"/>
      <c r="XV92" s="802"/>
      <c r="XW92" s="802"/>
      <c r="XX92" s="802"/>
      <c r="XY92" s="802"/>
      <c r="XZ92" s="802"/>
      <c r="YA92" s="802"/>
      <c r="YB92" s="802"/>
      <c r="YC92" s="802"/>
      <c r="YD92" s="802"/>
      <c r="YE92" s="802"/>
      <c r="YF92" s="802"/>
      <c r="YG92" s="802"/>
      <c r="YH92" s="802"/>
      <c r="YI92" s="802"/>
      <c r="YJ92" s="802"/>
      <c r="YK92" s="802"/>
      <c r="YL92" s="802"/>
      <c r="YM92" s="802"/>
      <c r="YN92" s="802"/>
      <c r="YO92" s="802"/>
      <c r="YP92" s="802"/>
      <c r="YQ92" s="802"/>
      <c r="YR92" s="802"/>
      <c r="YS92" s="802"/>
      <c r="YT92" s="802"/>
      <c r="YU92" s="802"/>
      <c r="YV92" s="802"/>
      <c r="YW92" s="802"/>
      <c r="YX92" s="802"/>
      <c r="YY92" s="802"/>
      <c r="YZ92" s="802"/>
      <c r="ZA92" s="802"/>
      <c r="ZB92" s="802"/>
      <c r="ZC92" s="802"/>
      <c r="ZD92" s="802"/>
      <c r="ZE92" s="802"/>
      <c r="ZF92" s="802"/>
      <c r="ZG92" s="802"/>
      <c r="ZH92" s="802"/>
      <c r="ZI92" s="802"/>
      <c r="ZJ92" s="802"/>
      <c r="ZK92" s="802"/>
      <c r="ZL92" s="802"/>
      <c r="ZM92" s="802"/>
      <c r="ZN92" s="802"/>
      <c r="ZO92" s="802"/>
      <c r="ZP92" s="802"/>
      <c r="ZQ92" s="802"/>
      <c r="ZR92" s="802"/>
      <c r="ZS92" s="802"/>
      <c r="ZT92" s="802"/>
      <c r="ZU92" s="802"/>
      <c r="ZV92" s="802"/>
      <c r="ZW92" s="802"/>
      <c r="ZX92" s="802"/>
      <c r="ZY92" s="802"/>
      <c r="ZZ92" s="802"/>
      <c r="AAA92" s="802"/>
      <c r="AAB92" s="802"/>
      <c r="AAC92" s="802"/>
      <c r="AAD92" s="802"/>
      <c r="AAE92" s="802"/>
      <c r="AAF92" s="802"/>
      <c r="AAG92" s="802"/>
      <c r="AAH92" s="802"/>
      <c r="AAI92" s="802"/>
      <c r="AAJ92" s="802"/>
      <c r="AAK92" s="802"/>
      <c r="AAL92" s="802"/>
      <c r="AAM92" s="802"/>
      <c r="AAN92" s="802"/>
      <c r="AAO92" s="802"/>
      <c r="AAP92" s="802"/>
      <c r="AAQ92" s="802"/>
      <c r="AAR92" s="802"/>
      <c r="AAS92" s="802"/>
      <c r="AAT92" s="802"/>
      <c r="AAU92" s="802"/>
      <c r="AAV92" s="802"/>
      <c r="AAW92" s="802"/>
      <c r="AAX92" s="802"/>
      <c r="AAY92" s="802"/>
      <c r="AAZ92" s="802"/>
      <c r="ABA92" s="802"/>
      <c r="ABB92" s="802"/>
      <c r="ABC92" s="802"/>
      <c r="ABD92" s="802"/>
      <c r="ABE92" s="802"/>
      <c r="ABF92" s="802"/>
      <c r="ABG92" s="802"/>
      <c r="ABH92" s="802"/>
      <c r="ABI92" s="802"/>
      <c r="ABJ92" s="802"/>
      <c r="ABK92" s="802"/>
      <c r="ABL92" s="802"/>
      <c r="ABM92" s="802"/>
      <c r="ABN92" s="802"/>
      <c r="ABO92" s="802"/>
      <c r="ABP92" s="802"/>
      <c r="ABQ92" s="802"/>
      <c r="ABR92" s="802"/>
      <c r="ABS92" s="802"/>
      <c r="ABT92" s="802"/>
      <c r="ABU92" s="802"/>
      <c r="ABV92" s="802"/>
      <c r="ABW92" s="802"/>
      <c r="ABX92" s="802"/>
      <c r="ABY92" s="802"/>
      <c r="ABZ92" s="802"/>
      <c r="ACA92" s="802"/>
      <c r="ACB92" s="802"/>
      <c r="ACC92" s="802"/>
      <c r="ACD92" s="802"/>
      <c r="ACE92" s="802"/>
      <c r="ACF92" s="802"/>
      <c r="ACG92" s="802"/>
      <c r="ACH92" s="802"/>
      <c r="ACI92" s="802"/>
      <c r="ACJ92" s="802"/>
      <c r="ACK92" s="802"/>
      <c r="ACL92" s="802"/>
      <c r="ACM92" s="802"/>
      <c r="ACN92" s="802"/>
      <c r="ACO92" s="802"/>
      <c r="ACP92" s="802"/>
      <c r="ACQ92" s="802"/>
      <c r="ACR92" s="802"/>
      <c r="ACS92" s="802"/>
      <c r="ACT92" s="802"/>
      <c r="ACU92" s="802"/>
      <c r="ACV92" s="802"/>
      <c r="ACW92" s="802"/>
      <c r="ACX92" s="802"/>
      <c r="ACY92" s="802"/>
      <c r="ACZ92" s="802"/>
      <c r="ADA92" s="802"/>
      <c r="ADB92" s="802"/>
      <c r="ADC92" s="802"/>
      <c r="ADD92" s="802"/>
      <c r="ADE92" s="802"/>
      <c r="ADF92" s="802"/>
      <c r="ADG92" s="802"/>
      <c r="ADH92" s="802"/>
      <c r="ADI92" s="802"/>
      <c r="ADJ92" s="802"/>
      <c r="ADK92" s="802"/>
      <c r="ADL92" s="802"/>
      <c r="ADM92" s="802"/>
      <c r="ADN92" s="802"/>
      <c r="ADO92" s="802"/>
      <c r="ADP92" s="802"/>
      <c r="ADQ92" s="802"/>
      <c r="ADR92" s="802"/>
      <c r="ADS92" s="802"/>
      <c r="ADT92" s="802"/>
      <c r="ADU92" s="802"/>
      <c r="ADV92" s="802"/>
      <c r="ADW92" s="802"/>
      <c r="ADX92" s="802"/>
      <c r="ADY92" s="802"/>
      <c r="ADZ92" s="802"/>
      <c r="AEA92" s="802"/>
      <c r="AEB92" s="802"/>
      <c r="AEC92" s="802"/>
      <c r="AED92" s="802"/>
      <c r="AEE92" s="802"/>
      <c r="AEF92" s="802"/>
      <c r="AEG92" s="802"/>
      <c r="AEH92" s="802"/>
      <c r="AEI92" s="802"/>
      <c r="AEJ92" s="802"/>
      <c r="AEK92" s="802"/>
      <c r="AEL92" s="802"/>
      <c r="AEM92" s="802"/>
      <c r="AEN92" s="802"/>
      <c r="AEO92" s="802"/>
      <c r="AEP92" s="802"/>
      <c r="AEQ92" s="802"/>
      <c r="AER92" s="802"/>
      <c r="AES92" s="802"/>
      <c r="AET92" s="802"/>
      <c r="AEU92" s="802"/>
      <c r="AEV92" s="802"/>
      <c r="AEW92" s="802"/>
      <c r="AEX92" s="802"/>
      <c r="AEY92" s="802"/>
      <c r="AEZ92" s="802"/>
      <c r="AFA92" s="802"/>
      <c r="AFB92" s="802"/>
      <c r="AFC92" s="802"/>
      <c r="AFD92" s="802"/>
      <c r="AFE92" s="802"/>
      <c r="AFF92" s="802"/>
      <c r="AFG92" s="802"/>
      <c r="AFH92" s="802"/>
      <c r="AFI92" s="802"/>
      <c r="AFJ92" s="802"/>
      <c r="AFK92" s="802"/>
      <c r="AFL92" s="802"/>
      <c r="AFM92" s="802"/>
      <c r="AFN92" s="802"/>
      <c r="AFO92" s="802"/>
      <c r="AFP92" s="802"/>
      <c r="AFQ92" s="802"/>
      <c r="AFR92" s="802"/>
      <c r="AFS92" s="802"/>
      <c r="AFT92" s="802"/>
      <c r="AFU92" s="802"/>
      <c r="AFV92" s="802"/>
      <c r="AFW92" s="802"/>
      <c r="AFX92" s="802"/>
      <c r="AFY92" s="802"/>
      <c r="AFZ92" s="802"/>
      <c r="AGA92" s="802"/>
      <c r="AGB92" s="802"/>
      <c r="AGC92" s="802"/>
      <c r="AGD92" s="802"/>
      <c r="AGE92" s="802"/>
      <c r="AGF92" s="802"/>
      <c r="AGG92" s="802"/>
      <c r="AGH92" s="802"/>
      <c r="AGI92" s="802"/>
      <c r="AGJ92" s="802"/>
      <c r="AGK92" s="802"/>
      <c r="AGL92" s="802"/>
      <c r="AGM92" s="802"/>
      <c r="AGN92" s="802"/>
      <c r="AGO92" s="802"/>
      <c r="AGP92" s="802"/>
      <c r="AGQ92" s="802"/>
      <c r="AGR92" s="802"/>
      <c r="AGS92" s="802"/>
      <c r="AGT92" s="802"/>
      <c r="AGU92" s="802"/>
      <c r="AGV92" s="802"/>
      <c r="AGW92" s="802"/>
      <c r="AGX92" s="802"/>
      <c r="AGY92" s="802"/>
      <c r="AGZ92" s="802"/>
      <c r="AHA92" s="802"/>
      <c r="AHB92" s="802"/>
      <c r="AHC92" s="802"/>
      <c r="AHD92" s="802"/>
      <c r="AHE92" s="802"/>
      <c r="AHF92" s="802"/>
      <c r="AHG92" s="802"/>
      <c r="AHH92" s="802"/>
      <c r="AHI92" s="802"/>
      <c r="AHJ92" s="802"/>
      <c r="AHK92" s="802"/>
      <c r="AHL92" s="802"/>
      <c r="AHM92" s="802"/>
      <c r="AHN92" s="802"/>
      <c r="AHO92" s="802"/>
      <c r="AHP92" s="802"/>
      <c r="AHQ92" s="802"/>
      <c r="AHR92" s="802"/>
      <c r="AHS92" s="802"/>
      <c r="AHT92" s="802"/>
      <c r="AHU92" s="802"/>
      <c r="AHV92" s="802"/>
      <c r="AHW92" s="802"/>
      <c r="AHX92" s="802"/>
      <c r="AHY92" s="802"/>
      <c r="AHZ92" s="802"/>
      <c r="AIA92" s="802"/>
      <c r="AIB92" s="802"/>
      <c r="AIC92" s="802"/>
      <c r="AID92" s="802"/>
      <c r="AIE92" s="802"/>
      <c r="AIF92" s="802"/>
      <c r="AIG92" s="802"/>
      <c r="AIH92" s="802"/>
      <c r="AII92" s="802"/>
      <c r="AIJ92" s="802"/>
      <c r="AQE92" s="802"/>
      <c r="AQF92" s="802"/>
      <c r="AQG92" s="802"/>
      <c r="AQH92" s="802"/>
      <c r="AQI92" s="802"/>
      <c r="AQJ92" s="802"/>
      <c r="AQK92" s="802"/>
      <c r="AQL92" s="802"/>
      <c r="AQM92" s="802"/>
      <c r="AQN92" s="802"/>
      <c r="AQO92" s="802"/>
      <c r="AQP92" s="802"/>
      <c r="AQQ92" s="802"/>
      <c r="AQR92" s="802"/>
      <c r="AQS92" s="802"/>
      <c r="AQT92" s="802"/>
      <c r="AQU92" s="802"/>
      <c r="AQV92" s="802"/>
      <c r="AQW92" s="802"/>
      <c r="AQX92" s="802"/>
      <c r="AQY92" s="802"/>
      <c r="AQZ92" s="802"/>
      <c r="ARA92" s="802"/>
      <c r="ARB92" s="802"/>
      <c r="ARC92" s="802"/>
      <c r="ARD92" s="802"/>
      <c r="ARE92" s="802"/>
      <c r="ARF92" s="802"/>
      <c r="ARG92" s="802"/>
      <c r="ARH92" s="802"/>
      <c r="ARI92" s="802"/>
      <c r="ARJ92" s="802"/>
      <c r="ARK92" s="802"/>
      <c r="ARL92" s="802"/>
      <c r="ARM92" s="802"/>
      <c r="ARN92" s="802"/>
      <c r="ARO92" s="802"/>
      <c r="ARP92" s="802"/>
      <c r="ARQ92" s="802"/>
      <c r="ARR92" s="802"/>
      <c r="ARS92" s="802"/>
      <c r="ART92" s="802"/>
      <c r="ARU92" s="802"/>
      <c r="ARV92" s="802"/>
      <c r="ARW92" s="802"/>
      <c r="ARX92" s="802"/>
      <c r="ARY92" s="802"/>
      <c r="ARZ92" s="802"/>
      <c r="ASA92" s="802"/>
      <c r="ASB92" s="802"/>
      <c r="ASC92" s="802"/>
      <c r="ASD92" s="802"/>
      <c r="ASE92" s="802"/>
      <c r="ASF92" s="802"/>
      <c r="ASG92" s="802"/>
      <c r="ASH92" s="802"/>
      <c r="ASI92" s="802"/>
      <c r="ASJ92" s="802"/>
      <c r="ASK92" s="802"/>
      <c r="ASL92" s="802"/>
      <c r="ATP92" s="802"/>
      <c r="ATQ92" s="802"/>
      <c r="ATR92" s="802"/>
      <c r="ATS92" s="802"/>
      <c r="ATT92" s="802"/>
      <c r="ATU92" s="802"/>
      <c r="ATV92" s="802"/>
      <c r="ATW92" s="802"/>
      <c r="ATX92" s="802"/>
      <c r="ATY92" s="802"/>
      <c r="ATZ92" s="802"/>
      <c r="AUA92" s="802"/>
      <c r="AUB92" s="802"/>
      <c r="AUC92" s="802"/>
      <c r="AUD92" s="802"/>
      <c r="AUE92" s="802"/>
      <c r="AUF92" s="802"/>
      <c r="AUG92" s="802"/>
      <c r="AUH92" s="802"/>
      <c r="AUI92" s="802"/>
      <c r="AUJ92" s="802"/>
      <c r="AUK92" s="802"/>
      <c r="AUL92" s="802"/>
      <c r="AUM92" s="802"/>
      <c r="AUN92" s="802"/>
      <c r="AUO92" s="802"/>
      <c r="AUP92" s="801"/>
      <c r="AUQ92" s="802"/>
      <c r="AUR92" s="801"/>
      <c r="AUS92" s="802"/>
      <c r="AUT92" s="801"/>
      <c r="AUU92" s="802"/>
      <c r="AUV92" s="802"/>
      <c r="AUW92" s="802"/>
      <c r="AUX92" s="802"/>
      <c r="AUY92" s="802"/>
      <c r="AUZ92" s="802"/>
      <c r="AVA92" s="802"/>
      <c r="AVB92" s="802"/>
      <c r="AVC92" s="802"/>
      <c r="AVD92" s="802"/>
      <c r="AVE92" s="802"/>
      <c r="AVF92" s="802"/>
      <c r="AVG92" s="802"/>
      <c r="AVH92" s="802"/>
      <c r="AVI92" s="802"/>
      <c r="AVJ92" s="808"/>
      <c r="AVK92" s="808"/>
      <c r="AVL92" s="808"/>
      <c r="AVM92" s="808"/>
      <c r="AVN92" s="808"/>
      <c r="AVO92" s="808"/>
      <c r="AVP92" s="808"/>
      <c r="AVQ92" s="808"/>
      <c r="AVR92" s="808"/>
      <c r="AVS92" s="808"/>
      <c r="AVT92" s="808"/>
      <c r="AVU92" s="809"/>
      <c r="AVV92" s="809"/>
      <c r="AVW92" s="809"/>
      <c r="AVX92" s="809"/>
      <c r="AVY92" s="809"/>
      <c r="AVZ92" s="809"/>
      <c r="AWA92" s="809"/>
      <c r="AWB92" s="809"/>
      <c r="AWC92" s="809"/>
      <c r="AWD92" s="809"/>
      <c r="AWE92" s="809"/>
      <c r="AWF92" s="809"/>
      <c r="AWG92" s="809"/>
      <c r="AWH92" s="809"/>
      <c r="AWI92" s="809"/>
      <c r="AWJ92" s="809"/>
      <c r="AWK92" s="809"/>
      <c r="AWL92" s="809"/>
      <c r="AWM92" s="809"/>
      <c r="AWN92" s="809"/>
      <c r="AWO92" s="809"/>
      <c r="AWP92" s="809"/>
      <c r="AWQ92" s="809"/>
      <c r="AWR92" s="808"/>
      <c r="AWS92" s="761"/>
      <c r="AWT92" s="808"/>
      <c r="AWU92" s="809"/>
      <c r="AWV92" s="809"/>
      <c r="AWW92" s="809"/>
      <c r="AWX92" s="809"/>
      <c r="AWY92" s="809"/>
      <c r="AWZ92" s="809"/>
      <c r="AXA92" s="809"/>
      <c r="AXB92" s="809"/>
      <c r="AXC92" s="809"/>
      <c r="AXD92" s="809"/>
      <c r="AXE92" s="809"/>
      <c r="AXF92" s="809"/>
      <c r="AXG92" s="809"/>
      <c r="AXH92" s="809"/>
      <c r="AXI92" s="809"/>
      <c r="AXJ92" s="809"/>
      <c r="AXK92" s="809"/>
      <c r="AXL92" s="809"/>
      <c r="AXM92" s="809"/>
      <c r="AXN92" s="809"/>
      <c r="AXO92" s="809"/>
      <c r="AXP92" s="809"/>
      <c r="AXQ92" s="809"/>
      <c r="AXR92" s="809"/>
      <c r="AXS92" s="809"/>
      <c r="AXT92" s="809"/>
      <c r="AXU92" s="809"/>
      <c r="AXV92" s="809"/>
      <c r="AXW92" s="809"/>
      <c r="AXX92" s="809"/>
      <c r="AXY92" s="809"/>
      <c r="AXZ92" s="809"/>
      <c r="AYA92" s="809"/>
      <c r="AYB92" s="809"/>
      <c r="AYC92" s="809"/>
      <c r="AYD92" s="808"/>
      <c r="AYE92" s="808"/>
      <c r="AYF92" s="809"/>
      <c r="AYG92" s="808"/>
      <c r="AYH92" s="810"/>
      <c r="AYI92" s="810"/>
      <c r="AYJ92" s="810"/>
      <c r="AYK92" s="810"/>
      <c r="AYL92" s="810"/>
      <c r="AYM92" s="810"/>
      <c r="AYN92" s="810"/>
      <c r="AYO92" s="810"/>
      <c r="AYP92" s="810"/>
      <c r="AYQ92" s="810"/>
      <c r="AYR92" s="810"/>
      <c r="AYS92" s="810"/>
      <c r="AYT92" s="810"/>
      <c r="AYU92" s="810"/>
      <c r="AYV92" s="810"/>
      <c r="AYW92" s="810"/>
      <c r="AYX92" s="810"/>
      <c r="AYY92" s="810"/>
      <c r="AYZ92" s="810"/>
      <c r="AZA92" s="810"/>
      <c r="AZB92" s="810"/>
      <c r="AZC92" s="810"/>
      <c r="AZD92" s="810"/>
      <c r="AZE92" s="810"/>
      <c r="AZF92" s="810"/>
      <c r="AZG92" s="810"/>
      <c r="AZH92" s="810"/>
      <c r="AZI92" s="810"/>
      <c r="AZJ92" s="810"/>
      <c r="AZK92" s="810"/>
      <c r="AZL92" s="810"/>
      <c r="AZM92" s="810"/>
      <c r="AZN92" s="810"/>
      <c r="AZO92" s="810"/>
      <c r="AZP92" s="809"/>
      <c r="AZQ92" s="802"/>
      <c r="AZR92" s="802"/>
      <c r="AZS92" s="802"/>
    </row>
    <row r="93" spans="45:920 1123:1371" s="793" customFormat="1" ht="13.5">
      <c r="AS93" s="802"/>
      <c r="AT93" s="802"/>
      <c r="AU93" s="802"/>
      <c r="AV93" s="802"/>
      <c r="AW93" s="802"/>
      <c r="AX93" s="802"/>
      <c r="AY93" s="802"/>
      <c r="AZ93" s="802"/>
      <c r="BA93" s="802"/>
      <c r="BB93" s="802"/>
      <c r="BC93" s="802"/>
      <c r="BD93" s="802"/>
      <c r="BE93" s="802"/>
      <c r="BF93" s="802"/>
      <c r="BG93" s="802"/>
      <c r="BH93" s="802"/>
      <c r="BI93" s="802"/>
      <c r="BJ93" s="802"/>
      <c r="BK93" s="802"/>
      <c r="BL93" s="802"/>
      <c r="BM93" s="802"/>
      <c r="BN93" s="802"/>
      <c r="BO93" s="802"/>
      <c r="BP93" s="802"/>
      <c r="BQ93" s="802"/>
      <c r="BR93" s="802"/>
      <c r="BS93" s="802"/>
      <c r="BT93" s="802"/>
      <c r="BU93" s="802"/>
      <c r="BV93" s="802"/>
      <c r="BW93" s="802"/>
      <c r="BX93" s="802"/>
      <c r="BY93" s="802"/>
      <c r="BZ93" s="802"/>
      <c r="CA93" s="802"/>
      <c r="CB93" s="802"/>
      <c r="CC93" s="802"/>
      <c r="CD93" s="802"/>
      <c r="CE93" s="802"/>
      <c r="CF93" s="802"/>
      <c r="CG93" s="802"/>
      <c r="CH93" s="802"/>
      <c r="CI93" s="802"/>
      <c r="CJ93" s="802"/>
      <c r="CK93" s="802"/>
      <c r="CL93" s="802"/>
      <c r="CM93" s="802"/>
      <c r="CN93" s="802"/>
      <c r="CO93" s="802"/>
      <c r="CP93" s="802"/>
      <c r="CQ93" s="802"/>
      <c r="CR93" s="802"/>
      <c r="CS93" s="802"/>
      <c r="CT93" s="802"/>
      <c r="CU93" s="802"/>
      <c r="CV93" s="802"/>
      <c r="CW93" s="802"/>
      <c r="CX93" s="802"/>
      <c r="CY93" s="802"/>
      <c r="CZ93" s="802"/>
      <c r="DA93" s="802"/>
      <c r="DB93" s="802"/>
      <c r="DC93" s="802"/>
      <c r="DD93" s="802"/>
      <c r="DE93" s="802"/>
      <c r="DF93" s="802"/>
      <c r="DG93" s="802"/>
      <c r="DH93" s="802"/>
      <c r="DI93" s="802"/>
      <c r="DJ93" s="802"/>
      <c r="DK93" s="802"/>
      <c r="DL93" s="802"/>
      <c r="DM93" s="802"/>
      <c r="DN93" s="802"/>
      <c r="DO93" s="802"/>
      <c r="DP93" s="802"/>
      <c r="DQ93" s="802"/>
      <c r="DR93" s="802"/>
      <c r="DS93" s="802"/>
      <c r="DT93" s="802"/>
      <c r="DU93" s="802"/>
      <c r="DV93" s="802"/>
      <c r="DW93" s="802"/>
      <c r="DX93" s="802"/>
      <c r="DY93" s="802"/>
      <c r="DZ93" s="802"/>
      <c r="EA93" s="802"/>
      <c r="EB93" s="802"/>
      <c r="EC93" s="802"/>
      <c r="ED93" s="802"/>
      <c r="EE93" s="802"/>
      <c r="EF93" s="802"/>
      <c r="EG93" s="802"/>
      <c r="EH93" s="802"/>
      <c r="EI93" s="802"/>
      <c r="EJ93" s="802"/>
      <c r="EK93" s="802"/>
      <c r="EL93" s="802"/>
      <c r="EM93" s="802"/>
      <c r="EN93" s="802"/>
      <c r="EO93" s="802"/>
      <c r="EP93" s="802"/>
      <c r="EQ93" s="802"/>
      <c r="ER93" s="802"/>
      <c r="ES93" s="802"/>
      <c r="ET93" s="802"/>
      <c r="EU93" s="802"/>
      <c r="EV93" s="802"/>
      <c r="EW93" s="802"/>
      <c r="EX93" s="802"/>
      <c r="EY93" s="802"/>
      <c r="EZ93" s="802"/>
      <c r="FA93" s="802"/>
      <c r="FB93" s="802"/>
      <c r="FC93" s="802"/>
      <c r="FD93" s="802"/>
      <c r="FE93" s="802"/>
      <c r="FF93" s="802"/>
      <c r="FG93" s="802"/>
      <c r="FH93" s="802"/>
      <c r="FI93" s="802"/>
      <c r="FJ93" s="802"/>
      <c r="FK93" s="802"/>
      <c r="FL93" s="802"/>
      <c r="FM93" s="802"/>
      <c r="FN93" s="802"/>
      <c r="FO93" s="802"/>
      <c r="FP93" s="802"/>
      <c r="FQ93" s="802"/>
      <c r="FR93" s="802"/>
      <c r="FS93" s="802"/>
      <c r="FT93" s="802"/>
      <c r="FU93" s="802"/>
      <c r="FV93" s="802"/>
      <c r="FW93" s="802"/>
      <c r="FX93" s="802"/>
      <c r="FY93" s="802"/>
      <c r="FZ93" s="802"/>
      <c r="GA93" s="802"/>
      <c r="GB93" s="802"/>
      <c r="GC93" s="802"/>
      <c r="GD93" s="802"/>
      <c r="GE93" s="802"/>
      <c r="GF93" s="802"/>
      <c r="GG93" s="802"/>
      <c r="GH93" s="802"/>
      <c r="GI93" s="802"/>
      <c r="GJ93" s="802"/>
      <c r="GK93" s="802"/>
      <c r="GL93" s="802"/>
      <c r="GM93" s="802"/>
      <c r="GN93" s="802"/>
      <c r="GO93" s="802"/>
      <c r="GP93" s="802"/>
      <c r="GQ93" s="802"/>
      <c r="GR93" s="802"/>
      <c r="GS93" s="802"/>
      <c r="GT93" s="802"/>
      <c r="GU93" s="802"/>
      <c r="GV93" s="802"/>
      <c r="GW93" s="802"/>
      <c r="GX93" s="802"/>
      <c r="GY93" s="802"/>
      <c r="GZ93" s="802"/>
      <c r="HA93" s="802"/>
      <c r="HB93" s="802"/>
      <c r="HC93" s="802"/>
      <c r="HD93" s="802"/>
      <c r="HE93" s="802"/>
      <c r="HF93" s="802"/>
      <c r="HG93" s="802"/>
      <c r="HH93" s="802"/>
      <c r="HI93" s="802"/>
      <c r="HJ93" s="802"/>
      <c r="HK93" s="802"/>
      <c r="HL93" s="802"/>
      <c r="HM93" s="802"/>
      <c r="HN93" s="802"/>
      <c r="HO93" s="802"/>
      <c r="HP93" s="802"/>
      <c r="HQ93" s="802"/>
      <c r="HR93" s="802"/>
      <c r="HS93" s="802"/>
      <c r="HT93" s="802"/>
      <c r="HU93" s="802"/>
      <c r="HV93" s="802"/>
      <c r="HW93" s="802"/>
      <c r="HX93" s="802"/>
      <c r="HY93" s="802"/>
      <c r="HZ93" s="802"/>
      <c r="IA93" s="802"/>
      <c r="IB93" s="802"/>
      <c r="IC93" s="802"/>
      <c r="ID93" s="802"/>
      <c r="IE93" s="802"/>
      <c r="IF93" s="802"/>
      <c r="IG93" s="802"/>
      <c r="IH93" s="802"/>
      <c r="II93" s="802"/>
      <c r="IJ93" s="802"/>
      <c r="IK93" s="802"/>
      <c r="IL93" s="802"/>
      <c r="IM93" s="802"/>
      <c r="IN93" s="802"/>
      <c r="IO93" s="802"/>
      <c r="IP93" s="802"/>
      <c r="IQ93" s="802"/>
      <c r="IR93" s="802"/>
      <c r="IS93" s="802"/>
      <c r="IT93" s="802"/>
      <c r="IU93" s="802"/>
      <c r="IV93" s="802"/>
      <c r="IW93" s="802"/>
      <c r="IX93" s="802"/>
      <c r="IY93" s="802"/>
      <c r="IZ93" s="802"/>
      <c r="JA93" s="802"/>
      <c r="JB93" s="802"/>
      <c r="JC93" s="802"/>
      <c r="JD93" s="802"/>
      <c r="JE93" s="802"/>
      <c r="JF93" s="802"/>
      <c r="JG93" s="802"/>
      <c r="JH93" s="802"/>
      <c r="JI93" s="802"/>
      <c r="JJ93" s="802"/>
      <c r="JK93" s="802"/>
      <c r="JL93" s="802"/>
      <c r="JM93" s="802"/>
      <c r="JN93" s="802"/>
      <c r="JO93" s="802"/>
      <c r="JP93" s="802"/>
      <c r="JQ93" s="802"/>
      <c r="JR93" s="802"/>
      <c r="JS93" s="802"/>
      <c r="JT93" s="802"/>
      <c r="JU93" s="802"/>
      <c r="JV93" s="802"/>
      <c r="JW93" s="802"/>
      <c r="JX93" s="802"/>
      <c r="JY93" s="802"/>
      <c r="JZ93" s="802"/>
      <c r="KA93" s="802"/>
      <c r="KB93" s="802"/>
      <c r="KC93" s="802"/>
      <c r="KD93" s="802"/>
      <c r="KE93" s="802"/>
      <c r="KF93" s="802"/>
      <c r="KG93" s="802"/>
      <c r="KH93" s="802"/>
      <c r="KI93" s="802"/>
      <c r="KJ93" s="802"/>
      <c r="KK93" s="802"/>
      <c r="KL93" s="802"/>
      <c r="KM93" s="802"/>
      <c r="KN93" s="802"/>
      <c r="KO93" s="802"/>
      <c r="KP93" s="802"/>
      <c r="KQ93" s="802"/>
      <c r="KR93" s="802"/>
      <c r="KS93" s="802"/>
      <c r="KT93" s="802"/>
      <c r="KU93" s="802"/>
      <c r="KV93" s="802"/>
      <c r="KW93" s="802"/>
      <c r="KX93" s="802"/>
      <c r="KY93" s="802"/>
      <c r="KZ93" s="802"/>
      <c r="LA93" s="802"/>
      <c r="LB93" s="802"/>
      <c r="LC93" s="802"/>
      <c r="LD93" s="802"/>
      <c r="LE93" s="802"/>
      <c r="LF93" s="802"/>
      <c r="LG93" s="802"/>
      <c r="LH93" s="802"/>
      <c r="LI93" s="802"/>
      <c r="LJ93" s="802"/>
      <c r="LK93" s="802"/>
      <c r="LL93" s="802"/>
      <c r="LM93" s="802"/>
      <c r="LN93" s="802"/>
      <c r="LO93" s="802"/>
      <c r="LP93" s="802"/>
      <c r="LQ93" s="802"/>
      <c r="LR93" s="802"/>
      <c r="LS93" s="802"/>
      <c r="LT93" s="802"/>
      <c r="LU93" s="802"/>
      <c r="LV93" s="802"/>
      <c r="LW93" s="802"/>
      <c r="LX93" s="802"/>
      <c r="LY93" s="802"/>
      <c r="LZ93" s="802"/>
      <c r="MA93" s="802"/>
      <c r="MB93" s="802"/>
      <c r="MC93" s="802"/>
      <c r="MD93" s="802"/>
      <c r="ME93" s="802"/>
      <c r="MF93" s="802"/>
      <c r="MG93" s="802"/>
      <c r="MH93" s="802"/>
      <c r="MI93" s="802"/>
      <c r="MJ93" s="802"/>
      <c r="MK93" s="802"/>
      <c r="ML93" s="802"/>
      <c r="MM93" s="802"/>
      <c r="MN93" s="802"/>
      <c r="MO93" s="802"/>
      <c r="MP93" s="802"/>
      <c r="MQ93" s="802"/>
      <c r="MR93" s="802"/>
      <c r="MS93" s="802"/>
      <c r="MT93" s="802"/>
      <c r="MU93" s="802"/>
      <c r="MV93" s="802"/>
      <c r="MW93" s="802"/>
      <c r="MX93" s="802"/>
      <c r="MY93" s="802"/>
      <c r="MZ93" s="802"/>
      <c r="NA93" s="802"/>
      <c r="NB93" s="802"/>
      <c r="NC93" s="802"/>
      <c r="ND93" s="802"/>
      <c r="NE93" s="802"/>
      <c r="NF93" s="802"/>
      <c r="NG93" s="802"/>
      <c r="NH93" s="802"/>
      <c r="NI93" s="802"/>
      <c r="NJ93" s="802"/>
      <c r="NK93" s="802"/>
      <c r="NL93" s="802"/>
      <c r="NM93" s="802"/>
      <c r="NN93" s="802"/>
      <c r="NO93" s="802"/>
      <c r="NP93" s="802"/>
      <c r="NQ93" s="802"/>
      <c r="NR93" s="802"/>
      <c r="NS93" s="802"/>
      <c r="NT93" s="802"/>
      <c r="NU93" s="802"/>
      <c r="NV93" s="802"/>
      <c r="NW93" s="802"/>
      <c r="NX93" s="802"/>
      <c r="NY93" s="802"/>
      <c r="NZ93" s="802"/>
      <c r="OA93" s="802"/>
      <c r="OB93" s="802"/>
      <c r="OC93" s="802"/>
      <c r="OD93" s="802"/>
      <c r="OE93" s="802"/>
      <c r="OF93" s="802"/>
      <c r="OG93" s="802"/>
      <c r="OH93" s="802"/>
      <c r="OI93" s="802"/>
      <c r="OJ93" s="802"/>
      <c r="OK93" s="802"/>
      <c r="OL93" s="802"/>
      <c r="OM93" s="802"/>
      <c r="ON93" s="802"/>
      <c r="OO93" s="802"/>
      <c r="OP93" s="802"/>
      <c r="OQ93" s="802"/>
      <c r="OR93" s="802"/>
      <c r="OS93" s="802"/>
      <c r="OT93" s="802"/>
      <c r="OU93" s="802"/>
      <c r="OV93" s="802"/>
      <c r="OW93" s="802"/>
      <c r="OX93" s="802"/>
      <c r="OY93" s="802"/>
      <c r="OZ93" s="802"/>
      <c r="PA93" s="802"/>
      <c r="PB93" s="802"/>
      <c r="PC93" s="802"/>
      <c r="PD93" s="802"/>
      <c r="PE93" s="802"/>
      <c r="PF93" s="802"/>
      <c r="PG93" s="802"/>
      <c r="PH93" s="802"/>
      <c r="PI93" s="802"/>
      <c r="PJ93" s="802"/>
      <c r="PK93" s="802"/>
      <c r="PL93" s="802"/>
      <c r="PM93" s="802"/>
      <c r="PN93" s="802"/>
      <c r="PO93" s="802"/>
      <c r="PP93" s="802"/>
      <c r="PQ93" s="802"/>
      <c r="PR93" s="802"/>
      <c r="PS93" s="802"/>
      <c r="PT93" s="802"/>
      <c r="PU93" s="802"/>
      <c r="PV93" s="802"/>
      <c r="PW93" s="802"/>
      <c r="PX93" s="802"/>
      <c r="PY93" s="802"/>
      <c r="PZ93" s="802"/>
      <c r="QA93" s="802"/>
      <c r="QB93" s="802"/>
      <c r="QC93" s="802"/>
      <c r="QD93" s="802"/>
      <c r="QE93" s="802"/>
      <c r="QF93" s="802"/>
      <c r="QG93" s="802"/>
      <c r="QH93" s="802"/>
      <c r="QI93" s="802"/>
      <c r="QJ93" s="802"/>
      <c r="QK93" s="802"/>
      <c r="QL93" s="802"/>
      <c r="QM93" s="802"/>
      <c r="QN93" s="802"/>
      <c r="QO93" s="802"/>
      <c r="QP93" s="802"/>
      <c r="QQ93" s="802"/>
      <c r="QR93" s="802"/>
      <c r="QS93" s="802"/>
      <c r="QT93" s="802"/>
      <c r="QU93" s="802"/>
      <c r="QV93" s="802"/>
      <c r="QW93" s="802"/>
      <c r="QX93" s="802"/>
      <c r="QY93" s="802"/>
      <c r="QZ93" s="802"/>
      <c r="RA93" s="802"/>
      <c r="RB93" s="802"/>
      <c r="RC93" s="802"/>
      <c r="RD93" s="802"/>
      <c r="RE93" s="802"/>
      <c r="RF93" s="802"/>
      <c r="RG93" s="802"/>
      <c r="RH93" s="802"/>
      <c r="RI93" s="802"/>
      <c r="RJ93" s="802"/>
      <c r="RK93" s="802"/>
      <c r="RL93" s="802"/>
      <c r="RM93" s="802"/>
      <c r="RN93" s="802"/>
      <c r="RO93" s="802"/>
      <c r="RP93" s="802"/>
      <c r="RQ93" s="802"/>
      <c r="RR93" s="802"/>
      <c r="RS93" s="802"/>
      <c r="RT93" s="802"/>
      <c r="RU93" s="802"/>
      <c r="RV93" s="802"/>
      <c r="RW93" s="802"/>
      <c r="RX93" s="802"/>
      <c r="RY93" s="802"/>
      <c r="RZ93" s="802"/>
      <c r="SA93" s="802"/>
      <c r="SB93" s="802"/>
      <c r="SC93" s="802"/>
      <c r="SD93" s="802"/>
      <c r="SE93" s="802"/>
      <c r="SF93" s="802"/>
      <c r="SG93" s="802"/>
      <c r="SH93" s="802"/>
      <c r="SI93" s="802"/>
      <c r="SJ93" s="802"/>
      <c r="SK93" s="802"/>
      <c r="SL93" s="802"/>
      <c r="SM93" s="802"/>
      <c r="SN93" s="802"/>
      <c r="SO93" s="802"/>
      <c r="SP93" s="802"/>
      <c r="SQ93" s="802"/>
      <c r="SR93" s="802"/>
      <c r="SS93" s="802"/>
      <c r="ST93" s="802"/>
      <c r="SU93" s="802"/>
      <c r="SV93" s="802"/>
      <c r="SW93" s="802"/>
      <c r="SX93" s="802"/>
      <c r="SY93" s="802"/>
      <c r="SZ93" s="802"/>
      <c r="TA93" s="802"/>
      <c r="TB93" s="802"/>
      <c r="TC93" s="802"/>
      <c r="TD93" s="802"/>
      <c r="TE93" s="802"/>
      <c r="TF93" s="802"/>
      <c r="TG93" s="802"/>
      <c r="TH93" s="802"/>
      <c r="TI93" s="802"/>
      <c r="TJ93" s="802"/>
      <c r="TK93" s="802"/>
      <c r="TL93" s="802"/>
      <c r="TM93" s="802"/>
      <c r="TN93" s="802"/>
      <c r="TO93" s="802"/>
      <c r="TP93" s="802"/>
      <c r="TQ93" s="802"/>
      <c r="TR93" s="802"/>
      <c r="TS93" s="802"/>
      <c r="TT93" s="802"/>
      <c r="TU93" s="802"/>
      <c r="TV93" s="802"/>
      <c r="TW93" s="802"/>
      <c r="TX93" s="802"/>
      <c r="TY93" s="802"/>
      <c r="TZ93" s="802"/>
      <c r="UA93" s="802"/>
      <c r="UB93" s="802"/>
      <c r="UC93" s="802"/>
      <c r="UD93" s="802"/>
      <c r="UE93" s="802"/>
      <c r="UF93" s="802"/>
      <c r="UG93" s="802"/>
      <c r="UH93" s="802"/>
      <c r="UI93" s="802"/>
      <c r="UJ93" s="802"/>
      <c r="UK93" s="802"/>
      <c r="UL93" s="802"/>
      <c r="UM93" s="802"/>
      <c r="UN93" s="802"/>
      <c r="UO93" s="802"/>
      <c r="UP93" s="802"/>
      <c r="UQ93" s="802"/>
      <c r="UR93" s="802"/>
      <c r="US93" s="802"/>
      <c r="UT93" s="802"/>
      <c r="UU93" s="802"/>
      <c r="UV93" s="802"/>
      <c r="UW93" s="802"/>
      <c r="UX93" s="802"/>
      <c r="UY93" s="802"/>
      <c r="UZ93" s="802"/>
      <c r="VA93" s="802"/>
      <c r="VB93" s="802"/>
      <c r="VC93" s="802"/>
      <c r="VD93" s="802"/>
      <c r="VE93" s="802"/>
      <c r="VF93" s="802"/>
      <c r="VG93" s="802"/>
      <c r="VH93" s="802"/>
      <c r="VI93" s="802"/>
      <c r="VJ93" s="802"/>
      <c r="VK93" s="802"/>
      <c r="VL93" s="802"/>
      <c r="VM93" s="802"/>
      <c r="VN93" s="802"/>
      <c r="VO93" s="802"/>
      <c r="VP93" s="802"/>
      <c r="VQ93" s="802"/>
      <c r="VR93" s="802"/>
      <c r="VS93" s="802"/>
      <c r="VT93" s="802"/>
      <c r="VU93" s="802"/>
      <c r="VV93" s="802"/>
      <c r="VW93" s="802"/>
      <c r="VX93" s="802"/>
      <c r="VY93" s="802"/>
      <c r="VZ93" s="802"/>
      <c r="WA93" s="802"/>
      <c r="WB93" s="802"/>
      <c r="WC93" s="802"/>
      <c r="WD93" s="802"/>
      <c r="WE93" s="802"/>
      <c r="WF93" s="802"/>
      <c r="WG93" s="802"/>
      <c r="WH93" s="802"/>
      <c r="WI93" s="802"/>
      <c r="WJ93" s="802"/>
      <c r="WK93" s="802"/>
      <c r="WL93" s="802"/>
      <c r="WM93" s="802"/>
      <c r="WN93" s="802"/>
      <c r="WO93" s="802"/>
      <c r="WP93" s="802"/>
      <c r="WQ93" s="802"/>
      <c r="WR93" s="802"/>
      <c r="WS93" s="802"/>
      <c r="WT93" s="802"/>
      <c r="WU93" s="802"/>
      <c r="WV93" s="802"/>
      <c r="WW93" s="802"/>
      <c r="WX93" s="802"/>
      <c r="WY93" s="802"/>
      <c r="WZ93" s="802"/>
      <c r="XA93" s="802"/>
      <c r="XB93" s="802"/>
      <c r="XC93" s="802"/>
      <c r="XD93" s="802"/>
      <c r="XE93" s="802"/>
      <c r="XF93" s="802"/>
      <c r="XG93" s="802"/>
      <c r="XH93" s="802"/>
      <c r="XI93" s="802"/>
      <c r="XJ93" s="802"/>
      <c r="XK93" s="802"/>
      <c r="XL93" s="802"/>
      <c r="XM93" s="802"/>
      <c r="XN93" s="802"/>
      <c r="XO93" s="802"/>
      <c r="XP93" s="802"/>
      <c r="XQ93" s="802"/>
      <c r="XR93" s="802"/>
      <c r="XS93" s="802"/>
      <c r="XT93" s="802"/>
      <c r="XU93" s="802"/>
      <c r="XV93" s="802"/>
      <c r="XW93" s="802"/>
      <c r="XX93" s="802"/>
      <c r="XY93" s="802"/>
      <c r="XZ93" s="802"/>
      <c r="YA93" s="802"/>
      <c r="YB93" s="802"/>
      <c r="YC93" s="802"/>
      <c r="YD93" s="802"/>
      <c r="YE93" s="802"/>
      <c r="YF93" s="802"/>
      <c r="YG93" s="802"/>
      <c r="YH93" s="802"/>
      <c r="YI93" s="802"/>
      <c r="YJ93" s="802"/>
      <c r="YK93" s="802"/>
      <c r="YL93" s="802"/>
      <c r="YM93" s="802"/>
      <c r="YN93" s="802"/>
      <c r="YO93" s="802"/>
      <c r="YP93" s="802"/>
      <c r="YQ93" s="802"/>
      <c r="YR93" s="802"/>
      <c r="YS93" s="802"/>
      <c r="YT93" s="802"/>
      <c r="YU93" s="802"/>
      <c r="YV93" s="802"/>
      <c r="YW93" s="802"/>
      <c r="YX93" s="802"/>
      <c r="YY93" s="802"/>
      <c r="YZ93" s="802"/>
      <c r="ZA93" s="802"/>
      <c r="ZB93" s="802"/>
      <c r="ZC93" s="802"/>
      <c r="ZD93" s="802"/>
      <c r="ZE93" s="802"/>
      <c r="ZF93" s="802"/>
      <c r="ZG93" s="802"/>
      <c r="ZH93" s="802"/>
      <c r="ZI93" s="802"/>
      <c r="ZJ93" s="802"/>
      <c r="ZK93" s="802"/>
      <c r="ZL93" s="802"/>
      <c r="ZM93" s="802"/>
      <c r="ZN93" s="802"/>
      <c r="ZO93" s="802"/>
      <c r="ZP93" s="802"/>
      <c r="ZQ93" s="802"/>
      <c r="ZR93" s="802"/>
      <c r="ZS93" s="802"/>
      <c r="ZT93" s="802"/>
      <c r="ZU93" s="802"/>
      <c r="ZV93" s="802"/>
      <c r="ZW93" s="802"/>
      <c r="ZX93" s="802"/>
      <c r="ZY93" s="802"/>
      <c r="ZZ93" s="802"/>
      <c r="AAA93" s="802"/>
      <c r="AAB93" s="802"/>
      <c r="AAC93" s="802"/>
      <c r="AAD93" s="802"/>
      <c r="AAE93" s="802"/>
      <c r="AAF93" s="802"/>
      <c r="AAG93" s="802"/>
      <c r="AAH93" s="802"/>
      <c r="AAI93" s="802"/>
      <c r="AAJ93" s="802"/>
      <c r="AAK93" s="802"/>
      <c r="AAL93" s="802"/>
      <c r="AAM93" s="802"/>
      <c r="AAN93" s="802"/>
      <c r="AAO93" s="802"/>
      <c r="AAP93" s="802"/>
      <c r="AAQ93" s="802"/>
      <c r="AAR93" s="802"/>
      <c r="AAS93" s="802"/>
      <c r="AAT93" s="802"/>
      <c r="AAU93" s="802"/>
      <c r="AAV93" s="802"/>
      <c r="AAW93" s="802"/>
      <c r="AAX93" s="802"/>
      <c r="AAY93" s="802"/>
      <c r="AAZ93" s="802"/>
      <c r="ABA93" s="802"/>
      <c r="ABB93" s="802"/>
      <c r="ABC93" s="802"/>
      <c r="ABD93" s="802"/>
      <c r="ABE93" s="802"/>
      <c r="ABF93" s="802"/>
      <c r="ABG93" s="802"/>
      <c r="ABH93" s="802"/>
      <c r="ABI93" s="802"/>
      <c r="ABJ93" s="802"/>
      <c r="ABK93" s="802"/>
      <c r="ABL93" s="802"/>
      <c r="ABM93" s="802"/>
      <c r="ABN93" s="802"/>
      <c r="ABO93" s="802"/>
      <c r="ABP93" s="802"/>
      <c r="ABQ93" s="802"/>
      <c r="ABR93" s="802"/>
      <c r="ABS93" s="802"/>
      <c r="ABT93" s="802"/>
      <c r="ABU93" s="802"/>
      <c r="ABV93" s="802"/>
      <c r="ABW93" s="802"/>
      <c r="ABX93" s="802"/>
      <c r="ABY93" s="802"/>
      <c r="ABZ93" s="802"/>
      <c r="ACA93" s="802"/>
      <c r="ACB93" s="802"/>
      <c r="ACC93" s="802"/>
      <c r="ACD93" s="802"/>
      <c r="ACE93" s="802"/>
      <c r="ACF93" s="802"/>
      <c r="ACG93" s="802"/>
      <c r="ACH93" s="802"/>
      <c r="ACI93" s="802"/>
      <c r="ACJ93" s="802"/>
      <c r="ACK93" s="802"/>
      <c r="ACL93" s="802"/>
      <c r="ACM93" s="802"/>
      <c r="ACN93" s="802"/>
      <c r="ACO93" s="802"/>
      <c r="ACP93" s="802"/>
      <c r="ACQ93" s="802"/>
      <c r="ACR93" s="802"/>
      <c r="ACS93" s="802"/>
      <c r="ACT93" s="802"/>
      <c r="ACU93" s="802"/>
      <c r="ACV93" s="802"/>
      <c r="ACW93" s="802"/>
      <c r="ACX93" s="802"/>
      <c r="ACY93" s="802"/>
      <c r="ACZ93" s="802"/>
      <c r="ADA93" s="802"/>
      <c r="ADB93" s="802"/>
      <c r="ADC93" s="802"/>
      <c r="ADD93" s="802"/>
      <c r="ADE93" s="802"/>
      <c r="ADF93" s="802"/>
      <c r="ADG93" s="802"/>
      <c r="ADH93" s="802"/>
      <c r="ADI93" s="802"/>
      <c r="ADJ93" s="802"/>
      <c r="ADK93" s="802"/>
      <c r="ADL93" s="802"/>
      <c r="ADM93" s="802"/>
      <c r="ADN93" s="802"/>
      <c r="ADO93" s="802"/>
      <c r="ADP93" s="802"/>
      <c r="ADQ93" s="802"/>
      <c r="ADR93" s="802"/>
      <c r="ADS93" s="802"/>
      <c r="ADT93" s="802"/>
      <c r="ADU93" s="802"/>
      <c r="ADV93" s="802"/>
      <c r="ADW93" s="802"/>
      <c r="ADX93" s="802"/>
      <c r="ADY93" s="802"/>
      <c r="ADZ93" s="802"/>
      <c r="AEA93" s="802"/>
      <c r="AEB93" s="802"/>
      <c r="AEC93" s="802"/>
      <c r="AED93" s="802"/>
      <c r="AEE93" s="802"/>
      <c r="AEF93" s="802"/>
      <c r="AEG93" s="802"/>
      <c r="AEH93" s="802"/>
      <c r="AEI93" s="802"/>
      <c r="AEJ93" s="802"/>
      <c r="AEK93" s="802"/>
      <c r="AEL93" s="802"/>
      <c r="AEM93" s="802"/>
      <c r="AEN93" s="802"/>
      <c r="AEO93" s="802"/>
      <c r="AEP93" s="802"/>
      <c r="AEQ93" s="802"/>
      <c r="AER93" s="802"/>
      <c r="AES93" s="802"/>
      <c r="AET93" s="802"/>
      <c r="AEU93" s="802"/>
      <c r="AEV93" s="802"/>
      <c r="AEW93" s="802"/>
      <c r="AEX93" s="802"/>
      <c r="AEY93" s="802"/>
      <c r="AEZ93" s="802"/>
      <c r="AFA93" s="802"/>
      <c r="AFB93" s="802"/>
      <c r="AFC93" s="802"/>
      <c r="AFD93" s="802"/>
      <c r="AFE93" s="802"/>
      <c r="AFF93" s="802"/>
      <c r="AFG93" s="802"/>
      <c r="AFH93" s="802"/>
      <c r="AFI93" s="802"/>
      <c r="AFJ93" s="802"/>
      <c r="AFK93" s="802"/>
      <c r="AFL93" s="802"/>
      <c r="AFM93" s="802"/>
      <c r="AFN93" s="802"/>
      <c r="AFO93" s="802"/>
      <c r="AFP93" s="802"/>
      <c r="AFQ93" s="802"/>
      <c r="AFR93" s="802"/>
      <c r="AFS93" s="802"/>
      <c r="AFT93" s="802"/>
      <c r="AFU93" s="802"/>
      <c r="AFV93" s="802"/>
      <c r="AFW93" s="802"/>
      <c r="AFX93" s="802"/>
      <c r="AFY93" s="802"/>
      <c r="AFZ93" s="802"/>
      <c r="AGA93" s="802"/>
      <c r="AGB93" s="802"/>
      <c r="AGC93" s="802"/>
      <c r="AGD93" s="802"/>
      <c r="AGE93" s="802"/>
      <c r="AGF93" s="802"/>
      <c r="AGG93" s="802"/>
      <c r="AGH93" s="802"/>
      <c r="AGI93" s="802"/>
      <c r="AGJ93" s="802"/>
      <c r="AGK93" s="802"/>
      <c r="AGL93" s="802"/>
      <c r="AGM93" s="802"/>
      <c r="AGN93" s="802"/>
      <c r="AGO93" s="802"/>
      <c r="AGP93" s="802"/>
      <c r="AGQ93" s="802"/>
      <c r="AGR93" s="802"/>
      <c r="AGS93" s="802"/>
      <c r="AGT93" s="802"/>
      <c r="AGU93" s="802"/>
      <c r="AGV93" s="802"/>
      <c r="AGW93" s="802"/>
      <c r="AGX93" s="802"/>
      <c r="AGY93" s="802"/>
      <c r="AGZ93" s="802"/>
      <c r="AHA93" s="802"/>
      <c r="AHB93" s="802"/>
      <c r="AHC93" s="802"/>
      <c r="AHD93" s="802"/>
      <c r="AHE93" s="802"/>
      <c r="AHF93" s="802"/>
      <c r="AHG93" s="802"/>
      <c r="AHH93" s="802"/>
      <c r="AHI93" s="802"/>
      <c r="AHJ93" s="802"/>
      <c r="AHK93" s="802"/>
      <c r="AHL93" s="802"/>
      <c r="AHM93" s="802"/>
      <c r="AHN93" s="802"/>
      <c r="AHO93" s="802"/>
      <c r="AHP93" s="802"/>
      <c r="AHQ93" s="802"/>
      <c r="AHR93" s="802"/>
      <c r="AHS93" s="802"/>
      <c r="AHT93" s="802"/>
      <c r="AHU93" s="802"/>
      <c r="AHV93" s="802"/>
      <c r="AHW93" s="802"/>
      <c r="AHX93" s="802"/>
      <c r="AHY93" s="802"/>
      <c r="AHZ93" s="802"/>
      <c r="AIA93" s="802"/>
      <c r="AIB93" s="802"/>
      <c r="AIC93" s="802"/>
      <c r="AID93" s="802"/>
      <c r="AIE93" s="802"/>
      <c r="AIF93" s="802"/>
      <c r="AIG93" s="802"/>
      <c r="AIH93" s="802"/>
      <c r="AII93" s="802"/>
      <c r="AIJ93" s="802"/>
      <c r="AQE93" s="802"/>
      <c r="AQF93" s="802"/>
      <c r="AQG93" s="802"/>
      <c r="AQH93" s="802"/>
      <c r="AQI93" s="802"/>
      <c r="AQJ93" s="802"/>
      <c r="AQK93" s="802"/>
      <c r="AQL93" s="802"/>
      <c r="AQM93" s="802"/>
      <c r="AQN93" s="802"/>
      <c r="AQO93" s="802"/>
      <c r="AQP93" s="802"/>
      <c r="AQQ93" s="802"/>
      <c r="AQR93" s="802"/>
      <c r="AQS93" s="802"/>
      <c r="AQT93" s="802"/>
      <c r="AQU93" s="802"/>
      <c r="AQV93" s="802"/>
      <c r="AQW93" s="802"/>
      <c r="AQX93" s="802"/>
      <c r="AQY93" s="802"/>
      <c r="AQZ93" s="802"/>
      <c r="ARA93" s="802"/>
      <c r="ARB93" s="802"/>
      <c r="ARC93" s="802"/>
      <c r="ARD93" s="802"/>
      <c r="ARE93" s="802"/>
      <c r="ARF93" s="802"/>
      <c r="ARG93" s="802"/>
      <c r="ARH93" s="802"/>
      <c r="ARI93" s="802"/>
      <c r="ARJ93" s="802"/>
      <c r="ARK93" s="802"/>
      <c r="ARL93" s="802"/>
      <c r="ARM93" s="802"/>
      <c r="ARN93" s="802"/>
      <c r="ARO93" s="802"/>
      <c r="ARP93" s="802"/>
      <c r="ARQ93" s="802"/>
      <c r="ARR93" s="802"/>
      <c r="ARS93" s="802"/>
      <c r="ART93" s="802"/>
      <c r="ARU93" s="802"/>
      <c r="ARV93" s="802"/>
      <c r="ARW93" s="802"/>
      <c r="ARX93" s="802"/>
      <c r="ARY93" s="802"/>
      <c r="ARZ93" s="802"/>
      <c r="ASA93" s="802"/>
      <c r="ASB93" s="802"/>
      <c r="ASC93" s="802"/>
      <c r="ASD93" s="802"/>
      <c r="ASE93" s="802"/>
      <c r="ASF93" s="802"/>
      <c r="ASG93" s="802"/>
      <c r="ASH93" s="802"/>
      <c r="ASI93" s="802"/>
      <c r="ASJ93" s="802"/>
      <c r="ASK93" s="802"/>
      <c r="ASL93" s="802"/>
      <c r="ATP93" s="802"/>
      <c r="ATQ93" s="802"/>
      <c r="ATR93" s="802"/>
      <c r="ATS93" s="802"/>
      <c r="ATT93" s="802"/>
      <c r="ATU93" s="802"/>
      <c r="ATV93" s="802"/>
      <c r="ATW93" s="802"/>
      <c r="ATX93" s="802"/>
      <c r="ATY93" s="802"/>
      <c r="ATZ93" s="802"/>
      <c r="AUA93" s="802"/>
      <c r="AUB93" s="802"/>
      <c r="AUC93" s="802"/>
      <c r="AUD93" s="802"/>
      <c r="AUE93" s="802"/>
      <c r="AUF93" s="802"/>
      <c r="AUG93" s="802"/>
      <c r="AUH93" s="802"/>
      <c r="AUI93" s="802"/>
      <c r="AUJ93" s="802"/>
      <c r="AUK93" s="802"/>
      <c r="AUL93" s="802"/>
      <c r="AUM93" s="802"/>
      <c r="AUN93" s="802"/>
      <c r="AUO93" s="802"/>
      <c r="AUP93" s="801"/>
      <c r="AUQ93" s="802"/>
      <c r="AUR93" s="801"/>
      <c r="AUS93" s="802"/>
      <c r="AUT93" s="801"/>
      <c r="AUU93" s="802"/>
      <c r="AUV93" s="802"/>
      <c r="AUW93" s="802"/>
      <c r="AUX93" s="802"/>
      <c r="AUY93" s="802"/>
      <c r="AUZ93" s="802"/>
      <c r="AVA93" s="802"/>
      <c r="AVB93" s="802"/>
      <c r="AVC93" s="802"/>
      <c r="AVD93" s="802"/>
      <c r="AVE93" s="802"/>
      <c r="AVF93" s="802"/>
      <c r="AVG93" s="802"/>
      <c r="AVH93" s="802"/>
      <c r="AVI93" s="802"/>
      <c r="AVJ93" s="808"/>
      <c r="AVK93" s="808"/>
      <c r="AVL93" s="808"/>
      <c r="AVM93" s="808"/>
      <c r="AVN93" s="808"/>
      <c r="AVO93" s="808"/>
      <c r="AVP93" s="808"/>
      <c r="AVQ93" s="808"/>
      <c r="AVR93" s="808"/>
      <c r="AVS93" s="808"/>
      <c r="AVT93" s="808"/>
      <c r="AVU93" s="809"/>
      <c r="AVV93" s="809"/>
      <c r="AVW93" s="809"/>
      <c r="AVX93" s="809"/>
      <c r="AVY93" s="809"/>
      <c r="AVZ93" s="809"/>
      <c r="AWA93" s="809"/>
      <c r="AWB93" s="809"/>
      <c r="AWC93" s="809"/>
      <c r="AWD93" s="809"/>
      <c r="AWE93" s="809"/>
      <c r="AWF93" s="809"/>
      <c r="AWG93" s="809"/>
      <c r="AWH93" s="809"/>
      <c r="AWI93" s="809"/>
      <c r="AWJ93" s="809"/>
      <c r="AWK93" s="809"/>
      <c r="AWL93" s="809"/>
      <c r="AWM93" s="809"/>
      <c r="AWN93" s="809"/>
      <c r="AWO93" s="809"/>
      <c r="AWP93" s="809"/>
      <c r="AWQ93" s="809"/>
      <c r="AWR93" s="808"/>
      <c r="AWS93" s="761"/>
      <c r="AWT93" s="808"/>
      <c r="AWU93" s="809"/>
      <c r="AWV93" s="809"/>
      <c r="AWW93" s="809"/>
      <c r="AWX93" s="809"/>
      <c r="AWY93" s="809"/>
      <c r="AWZ93" s="809"/>
      <c r="AXA93" s="809"/>
      <c r="AXB93" s="809"/>
      <c r="AXC93" s="809"/>
      <c r="AXD93" s="809"/>
      <c r="AXE93" s="809"/>
      <c r="AXF93" s="809"/>
      <c r="AXG93" s="809"/>
      <c r="AXH93" s="809"/>
      <c r="AXI93" s="809"/>
      <c r="AXJ93" s="809"/>
      <c r="AXK93" s="809"/>
      <c r="AXL93" s="809"/>
      <c r="AXM93" s="809"/>
      <c r="AXN93" s="809"/>
      <c r="AXO93" s="809"/>
      <c r="AXP93" s="809"/>
      <c r="AXQ93" s="809"/>
      <c r="AXR93" s="809"/>
      <c r="AXS93" s="809"/>
      <c r="AXT93" s="809"/>
      <c r="AXU93" s="809"/>
      <c r="AXV93" s="809"/>
      <c r="AXW93" s="809"/>
      <c r="AXX93" s="809"/>
      <c r="AXY93" s="809"/>
      <c r="AXZ93" s="809"/>
      <c r="AYA93" s="809"/>
      <c r="AYB93" s="809"/>
      <c r="AYC93" s="809"/>
      <c r="AYD93" s="808"/>
      <c r="AYE93" s="808"/>
      <c r="AYF93" s="809"/>
      <c r="AYG93" s="808"/>
      <c r="AYH93" s="810"/>
      <c r="AYI93" s="810"/>
      <c r="AYJ93" s="810"/>
      <c r="AYK93" s="810"/>
      <c r="AYL93" s="810"/>
      <c r="AYM93" s="810"/>
      <c r="AYN93" s="810"/>
      <c r="AYO93" s="810"/>
      <c r="AYP93" s="810"/>
      <c r="AYQ93" s="810"/>
      <c r="AYR93" s="810"/>
      <c r="AYS93" s="810"/>
      <c r="AYT93" s="810"/>
      <c r="AYU93" s="810"/>
      <c r="AYV93" s="810"/>
      <c r="AYW93" s="810"/>
      <c r="AYX93" s="810"/>
      <c r="AYY93" s="810"/>
      <c r="AYZ93" s="810"/>
      <c r="AZA93" s="810"/>
      <c r="AZB93" s="810"/>
      <c r="AZC93" s="810"/>
      <c r="AZD93" s="810"/>
      <c r="AZE93" s="810"/>
      <c r="AZF93" s="810"/>
      <c r="AZG93" s="810"/>
      <c r="AZH93" s="810"/>
      <c r="AZI93" s="810"/>
      <c r="AZJ93" s="810"/>
      <c r="AZK93" s="810"/>
      <c r="AZL93" s="810"/>
      <c r="AZM93" s="810"/>
      <c r="AZN93" s="810"/>
      <c r="AZO93" s="810"/>
      <c r="AZP93" s="809"/>
      <c r="AZQ93" s="802"/>
      <c r="AZR93" s="802"/>
      <c r="AZS93" s="802"/>
    </row>
    <row r="94" spans="45:920 1123:1371" s="793" customFormat="1" ht="13.5">
      <c r="AS94" s="802"/>
      <c r="AT94" s="802"/>
      <c r="AU94" s="802"/>
      <c r="AV94" s="802"/>
      <c r="AW94" s="802"/>
      <c r="AX94" s="802"/>
      <c r="AY94" s="802"/>
      <c r="AZ94" s="802"/>
      <c r="BA94" s="802"/>
      <c r="BB94" s="802"/>
      <c r="BC94" s="802"/>
      <c r="BD94" s="802"/>
      <c r="BE94" s="802"/>
      <c r="BF94" s="802"/>
      <c r="BG94" s="802"/>
      <c r="BH94" s="802"/>
      <c r="BI94" s="802"/>
      <c r="BJ94" s="802"/>
      <c r="BK94" s="802"/>
      <c r="BL94" s="802"/>
      <c r="BM94" s="802"/>
      <c r="BN94" s="802"/>
      <c r="BO94" s="802"/>
      <c r="BP94" s="802"/>
      <c r="BQ94" s="802"/>
      <c r="BR94" s="802"/>
      <c r="BS94" s="802"/>
      <c r="BT94" s="802"/>
      <c r="BU94" s="802"/>
      <c r="BV94" s="802"/>
      <c r="BW94" s="802"/>
      <c r="BX94" s="802"/>
      <c r="BY94" s="802"/>
      <c r="BZ94" s="802"/>
      <c r="CA94" s="802"/>
      <c r="CB94" s="802"/>
      <c r="CC94" s="802"/>
      <c r="CD94" s="802"/>
      <c r="CE94" s="802"/>
      <c r="CF94" s="802"/>
      <c r="CG94" s="802"/>
      <c r="CH94" s="802"/>
      <c r="CI94" s="802"/>
      <c r="CJ94" s="802"/>
      <c r="CK94" s="802"/>
      <c r="CL94" s="802"/>
      <c r="CM94" s="802"/>
      <c r="CN94" s="802"/>
      <c r="CO94" s="802"/>
      <c r="CP94" s="802"/>
      <c r="CQ94" s="802"/>
      <c r="CR94" s="802"/>
      <c r="CS94" s="802"/>
      <c r="CT94" s="802"/>
      <c r="CU94" s="802"/>
      <c r="CV94" s="802"/>
      <c r="CW94" s="802"/>
      <c r="CX94" s="802"/>
      <c r="CY94" s="802"/>
      <c r="CZ94" s="802"/>
      <c r="DA94" s="802"/>
      <c r="DB94" s="802"/>
      <c r="DC94" s="802"/>
      <c r="DD94" s="802"/>
      <c r="DE94" s="802"/>
      <c r="DF94" s="802"/>
      <c r="DG94" s="802"/>
      <c r="DH94" s="802"/>
      <c r="DI94" s="802"/>
      <c r="DJ94" s="802"/>
      <c r="DK94" s="802"/>
      <c r="DL94" s="802"/>
      <c r="DM94" s="802"/>
      <c r="DN94" s="802"/>
      <c r="DO94" s="802"/>
      <c r="DP94" s="802"/>
      <c r="DQ94" s="802"/>
      <c r="DR94" s="802"/>
      <c r="DS94" s="802"/>
      <c r="DT94" s="802"/>
      <c r="DU94" s="802"/>
      <c r="DV94" s="802"/>
      <c r="DW94" s="802"/>
      <c r="DX94" s="802"/>
      <c r="DY94" s="802"/>
      <c r="DZ94" s="802"/>
      <c r="EA94" s="802"/>
      <c r="EB94" s="802"/>
      <c r="EC94" s="802"/>
      <c r="ED94" s="802"/>
      <c r="EE94" s="802"/>
      <c r="EF94" s="802"/>
      <c r="EG94" s="802"/>
      <c r="EH94" s="802"/>
      <c r="EI94" s="802"/>
      <c r="EJ94" s="802"/>
      <c r="EK94" s="802"/>
      <c r="EL94" s="802"/>
      <c r="EM94" s="802"/>
      <c r="EN94" s="802"/>
      <c r="EO94" s="802"/>
      <c r="EP94" s="802"/>
      <c r="EQ94" s="802"/>
      <c r="ER94" s="802"/>
      <c r="ES94" s="802"/>
      <c r="ET94" s="802"/>
      <c r="EU94" s="802"/>
      <c r="EV94" s="802"/>
      <c r="EW94" s="802"/>
      <c r="EX94" s="802"/>
      <c r="EY94" s="802"/>
      <c r="EZ94" s="802"/>
      <c r="FA94" s="802"/>
      <c r="FB94" s="802"/>
      <c r="FC94" s="802"/>
      <c r="FD94" s="802"/>
      <c r="FE94" s="802"/>
      <c r="FF94" s="802"/>
      <c r="FG94" s="802"/>
      <c r="FH94" s="802"/>
      <c r="FI94" s="802"/>
      <c r="FJ94" s="802"/>
      <c r="FK94" s="802"/>
      <c r="FL94" s="802"/>
      <c r="FM94" s="802"/>
      <c r="FN94" s="802"/>
      <c r="FO94" s="802"/>
      <c r="FP94" s="802"/>
      <c r="FQ94" s="802"/>
      <c r="FR94" s="802"/>
      <c r="FS94" s="802"/>
      <c r="FT94" s="802"/>
      <c r="FU94" s="802"/>
      <c r="FV94" s="802"/>
      <c r="FW94" s="802"/>
      <c r="FX94" s="802"/>
      <c r="FY94" s="802"/>
      <c r="FZ94" s="802"/>
      <c r="GA94" s="802"/>
      <c r="GB94" s="802"/>
      <c r="GC94" s="802"/>
      <c r="GD94" s="802"/>
      <c r="GE94" s="802"/>
      <c r="GF94" s="802"/>
      <c r="GG94" s="802"/>
      <c r="GH94" s="802"/>
      <c r="GI94" s="802"/>
      <c r="GJ94" s="802"/>
      <c r="GK94" s="802"/>
      <c r="GL94" s="802"/>
      <c r="GM94" s="802"/>
      <c r="GN94" s="802"/>
      <c r="GO94" s="802"/>
      <c r="GP94" s="802"/>
      <c r="GQ94" s="802"/>
      <c r="GR94" s="802"/>
      <c r="GS94" s="802"/>
      <c r="GT94" s="802"/>
      <c r="GU94" s="802"/>
      <c r="GV94" s="802"/>
      <c r="GW94" s="802"/>
      <c r="GX94" s="802"/>
      <c r="GY94" s="802"/>
      <c r="GZ94" s="802"/>
      <c r="HA94" s="802"/>
      <c r="HB94" s="802"/>
      <c r="HC94" s="802"/>
      <c r="HD94" s="802"/>
      <c r="HE94" s="802"/>
      <c r="HF94" s="802"/>
      <c r="HG94" s="802"/>
      <c r="HH94" s="802"/>
      <c r="HI94" s="802"/>
      <c r="HJ94" s="802"/>
      <c r="HK94" s="802"/>
      <c r="HL94" s="802"/>
      <c r="HM94" s="802"/>
      <c r="HN94" s="802"/>
      <c r="HO94" s="802"/>
      <c r="HP94" s="802"/>
      <c r="HQ94" s="802"/>
      <c r="HR94" s="802"/>
      <c r="HS94" s="802"/>
      <c r="HT94" s="802"/>
      <c r="HU94" s="802"/>
      <c r="HV94" s="802"/>
      <c r="HW94" s="802"/>
      <c r="HX94" s="802"/>
      <c r="HY94" s="802"/>
      <c r="HZ94" s="802"/>
      <c r="IA94" s="802"/>
      <c r="IB94" s="802"/>
      <c r="IC94" s="802"/>
      <c r="ID94" s="802"/>
      <c r="IE94" s="802"/>
      <c r="IF94" s="802"/>
      <c r="IG94" s="802"/>
      <c r="IH94" s="802"/>
      <c r="II94" s="802"/>
      <c r="IJ94" s="802"/>
      <c r="IK94" s="802"/>
      <c r="IL94" s="802"/>
      <c r="IM94" s="802"/>
      <c r="IN94" s="802"/>
      <c r="IO94" s="802"/>
      <c r="IP94" s="802"/>
      <c r="IQ94" s="802"/>
      <c r="IR94" s="802"/>
      <c r="IS94" s="802"/>
      <c r="IT94" s="802"/>
      <c r="IU94" s="802"/>
      <c r="IV94" s="802"/>
      <c r="IW94" s="802"/>
      <c r="IX94" s="802"/>
      <c r="IY94" s="802"/>
      <c r="IZ94" s="802"/>
      <c r="JA94" s="802"/>
      <c r="JB94" s="802"/>
      <c r="JC94" s="802"/>
      <c r="JD94" s="802"/>
      <c r="JE94" s="802"/>
      <c r="JF94" s="802"/>
      <c r="JG94" s="802"/>
      <c r="JH94" s="802"/>
      <c r="JI94" s="802"/>
      <c r="JJ94" s="802"/>
      <c r="JK94" s="802"/>
      <c r="JL94" s="802"/>
      <c r="JM94" s="802"/>
      <c r="JN94" s="802"/>
      <c r="JO94" s="802"/>
      <c r="JP94" s="802"/>
      <c r="JQ94" s="802"/>
      <c r="JR94" s="802"/>
      <c r="JS94" s="802"/>
      <c r="JT94" s="802"/>
      <c r="JU94" s="802"/>
      <c r="JV94" s="802"/>
      <c r="JW94" s="802"/>
      <c r="JX94" s="802"/>
      <c r="JY94" s="802"/>
      <c r="JZ94" s="802"/>
      <c r="KA94" s="802"/>
      <c r="KB94" s="802"/>
      <c r="KC94" s="802"/>
      <c r="KD94" s="802"/>
      <c r="KE94" s="802"/>
      <c r="KF94" s="802"/>
      <c r="KG94" s="802"/>
      <c r="KH94" s="802"/>
      <c r="KI94" s="802"/>
      <c r="KJ94" s="802"/>
      <c r="KK94" s="802"/>
      <c r="KL94" s="802"/>
      <c r="KM94" s="802"/>
      <c r="KN94" s="802"/>
      <c r="KO94" s="802"/>
      <c r="KP94" s="802"/>
      <c r="KQ94" s="802"/>
      <c r="KR94" s="802"/>
      <c r="KS94" s="802"/>
      <c r="KT94" s="802"/>
      <c r="KU94" s="802"/>
      <c r="KV94" s="802"/>
      <c r="KW94" s="802"/>
      <c r="KX94" s="802"/>
      <c r="KY94" s="802"/>
      <c r="KZ94" s="802"/>
      <c r="LA94" s="802"/>
      <c r="LB94" s="802"/>
      <c r="LC94" s="802"/>
      <c r="LD94" s="802"/>
      <c r="LE94" s="802"/>
      <c r="LF94" s="802"/>
      <c r="LG94" s="802"/>
      <c r="LH94" s="802"/>
      <c r="LI94" s="802"/>
      <c r="LJ94" s="802"/>
      <c r="LK94" s="802"/>
      <c r="LL94" s="802"/>
      <c r="LM94" s="802"/>
      <c r="LN94" s="802"/>
      <c r="LO94" s="802"/>
      <c r="LP94" s="802"/>
      <c r="LQ94" s="802"/>
      <c r="LR94" s="802"/>
      <c r="LS94" s="802"/>
      <c r="LT94" s="802"/>
      <c r="LU94" s="802"/>
      <c r="LV94" s="802"/>
      <c r="LW94" s="802"/>
      <c r="LX94" s="802"/>
      <c r="LY94" s="802"/>
      <c r="LZ94" s="802"/>
      <c r="MA94" s="802"/>
      <c r="MB94" s="802"/>
      <c r="MC94" s="802"/>
      <c r="MD94" s="802"/>
      <c r="ME94" s="802"/>
      <c r="MF94" s="802"/>
      <c r="MG94" s="802"/>
      <c r="MH94" s="802"/>
      <c r="MI94" s="802"/>
      <c r="MJ94" s="802"/>
      <c r="MK94" s="802"/>
      <c r="ML94" s="802"/>
      <c r="MM94" s="802"/>
      <c r="MN94" s="802"/>
      <c r="MO94" s="802"/>
      <c r="MP94" s="802"/>
      <c r="MQ94" s="802"/>
      <c r="MR94" s="802"/>
      <c r="MS94" s="802"/>
      <c r="MT94" s="802"/>
      <c r="MU94" s="802"/>
      <c r="MV94" s="802"/>
      <c r="MW94" s="802"/>
      <c r="MX94" s="802"/>
      <c r="MY94" s="802"/>
      <c r="MZ94" s="802"/>
      <c r="NA94" s="802"/>
      <c r="NB94" s="802"/>
      <c r="NC94" s="802"/>
      <c r="ND94" s="802"/>
      <c r="NE94" s="802"/>
      <c r="NF94" s="802"/>
      <c r="NG94" s="802"/>
      <c r="NH94" s="802"/>
      <c r="NI94" s="802"/>
      <c r="NJ94" s="802"/>
      <c r="NK94" s="802"/>
      <c r="NL94" s="802"/>
      <c r="NM94" s="802"/>
      <c r="NN94" s="802"/>
      <c r="NO94" s="802"/>
      <c r="NP94" s="802"/>
      <c r="NQ94" s="802"/>
      <c r="NR94" s="802"/>
      <c r="NS94" s="802"/>
      <c r="NT94" s="802"/>
      <c r="NU94" s="802"/>
      <c r="NV94" s="802"/>
      <c r="NW94" s="802"/>
      <c r="NX94" s="802"/>
      <c r="NY94" s="802"/>
      <c r="NZ94" s="802"/>
      <c r="OA94" s="802"/>
      <c r="OB94" s="802"/>
      <c r="OC94" s="802"/>
      <c r="OD94" s="802"/>
      <c r="OE94" s="802"/>
      <c r="OF94" s="802"/>
      <c r="OG94" s="802"/>
      <c r="OH94" s="802"/>
      <c r="OI94" s="802"/>
      <c r="OJ94" s="802"/>
      <c r="OK94" s="802"/>
      <c r="OL94" s="802"/>
      <c r="OM94" s="802"/>
      <c r="ON94" s="802"/>
      <c r="OO94" s="802"/>
      <c r="OP94" s="802"/>
      <c r="OQ94" s="802"/>
      <c r="OR94" s="802"/>
      <c r="OS94" s="802"/>
      <c r="OT94" s="802"/>
      <c r="OU94" s="802"/>
      <c r="OV94" s="802"/>
      <c r="OW94" s="802"/>
      <c r="OX94" s="802"/>
      <c r="OY94" s="802"/>
      <c r="OZ94" s="802"/>
      <c r="PA94" s="802"/>
      <c r="PB94" s="802"/>
      <c r="PC94" s="802"/>
      <c r="PD94" s="802"/>
      <c r="PE94" s="802"/>
      <c r="PF94" s="802"/>
      <c r="PG94" s="802"/>
      <c r="PH94" s="802"/>
      <c r="PI94" s="802"/>
      <c r="PJ94" s="802"/>
      <c r="PK94" s="802"/>
      <c r="PL94" s="802"/>
      <c r="PM94" s="802"/>
      <c r="PN94" s="802"/>
      <c r="PO94" s="802"/>
      <c r="PP94" s="802"/>
      <c r="PQ94" s="802"/>
      <c r="PR94" s="802"/>
      <c r="PS94" s="802"/>
      <c r="PT94" s="802"/>
      <c r="PU94" s="802"/>
      <c r="PV94" s="802"/>
      <c r="PW94" s="802"/>
      <c r="PX94" s="802"/>
      <c r="PY94" s="802"/>
      <c r="PZ94" s="802"/>
      <c r="QA94" s="802"/>
      <c r="QB94" s="802"/>
      <c r="QC94" s="802"/>
      <c r="QD94" s="802"/>
      <c r="QE94" s="802"/>
      <c r="QF94" s="802"/>
      <c r="QG94" s="802"/>
      <c r="QH94" s="802"/>
      <c r="QI94" s="802"/>
      <c r="QJ94" s="802"/>
      <c r="QK94" s="802"/>
      <c r="QL94" s="802"/>
      <c r="QM94" s="802"/>
      <c r="QN94" s="802"/>
      <c r="QO94" s="802"/>
      <c r="QP94" s="802"/>
      <c r="QQ94" s="802"/>
      <c r="QR94" s="802"/>
      <c r="QS94" s="802"/>
      <c r="QT94" s="802"/>
      <c r="QU94" s="802"/>
      <c r="QV94" s="802"/>
      <c r="QW94" s="802"/>
      <c r="QX94" s="802"/>
      <c r="QY94" s="802"/>
      <c r="QZ94" s="802"/>
      <c r="RA94" s="802"/>
      <c r="RB94" s="802"/>
      <c r="RC94" s="802"/>
      <c r="RD94" s="802"/>
      <c r="RE94" s="802"/>
      <c r="RF94" s="802"/>
      <c r="RG94" s="802"/>
      <c r="RH94" s="802"/>
      <c r="RI94" s="802"/>
      <c r="RJ94" s="802"/>
      <c r="RK94" s="802"/>
      <c r="RL94" s="802"/>
      <c r="RM94" s="802"/>
      <c r="RN94" s="802"/>
      <c r="RO94" s="802"/>
      <c r="RP94" s="802"/>
      <c r="RQ94" s="802"/>
      <c r="RR94" s="802"/>
      <c r="RS94" s="802"/>
      <c r="RT94" s="802"/>
      <c r="RU94" s="802"/>
      <c r="RV94" s="802"/>
      <c r="RW94" s="802"/>
      <c r="RX94" s="802"/>
      <c r="RY94" s="802"/>
      <c r="RZ94" s="802"/>
      <c r="SA94" s="802"/>
      <c r="SB94" s="802"/>
      <c r="SC94" s="802"/>
      <c r="SD94" s="802"/>
      <c r="SE94" s="802"/>
      <c r="SF94" s="802"/>
      <c r="SG94" s="802"/>
      <c r="SH94" s="802"/>
      <c r="SI94" s="802"/>
      <c r="SJ94" s="802"/>
      <c r="SK94" s="802"/>
      <c r="SL94" s="802"/>
      <c r="SM94" s="802"/>
      <c r="SN94" s="802"/>
      <c r="SO94" s="802"/>
      <c r="SP94" s="802"/>
      <c r="SQ94" s="802"/>
      <c r="SR94" s="802"/>
      <c r="SS94" s="802"/>
      <c r="ST94" s="802"/>
      <c r="SU94" s="802"/>
      <c r="SV94" s="802"/>
      <c r="SW94" s="802"/>
      <c r="SX94" s="802"/>
      <c r="SY94" s="802"/>
      <c r="SZ94" s="802"/>
      <c r="TA94" s="802"/>
      <c r="TB94" s="802"/>
      <c r="TC94" s="802"/>
      <c r="TD94" s="802"/>
      <c r="TE94" s="802"/>
      <c r="TF94" s="802"/>
      <c r="TG94" s="802"/>
      <c r="TH94" s="802"/>
      <c r="TI94" s="802"/>
      <c r="TJ94" s="802"/>
      <c r="TK94" s="802"/>
      <c r="TL94" s="802"/>
      <c r="TM94" s="802"/>
      <c r="TN94" s="802"/>
      <c r="TO94" s="802"/>
      <c r="TP94" s="802"/>
      <c r="TQ94" s="802"/>
      <c r="TR94" s="802"/>
      <c r="TS94" s="802"/>
      <c r="TT94" s="802"/>
      <c r="TU94" s="802"/>
      <c r="TV94" s="802"/>
      <c r="TW94" s="802"/>
      <c r="TX94" s="802"/>
      <c r="TY94" s="802"/>
      <c r="TZ94" s="802"/>
      <c r="UA94" s="802"/>
      <c r="UB94" s="802"/>
      <c r="UC94" s="802"/>
      <c r="UD94" s="802"/>
      <c r="UE94" s="802"/>
      <c r="UF94" s="802"/>
      <c r="UG94" s="802"/>
      <c r="UH94" s="802"/>
      <c r="UI94" s="802"/>
      <c r="UJ94" s="802"/>
      <c r="UK94" s="802"/>
      <c r="UL94" s="802"/>
      <c r="UM94" s="802"/>
      <c r="UN94" s="802"/>
      <c r="UO94" s="802"/>
      <c r="UP94" s="802"/>
      <c r="UQ94" s="802"/>
      <c r="UR94" s="802"/>
      <c r="US94" s="802"/>
      <c r="UT94" s="802"/>
      <c r="UU94" s="802"/>
      <c r="UV94" s="802"/>
      <c r="UW94" s="802"/>
      <c r="UX94" s="802"/>
      <c r="UY94" s="802"/>
      <c r="UZ94" s="802"/>
      <c r="VA94" s="802"/>
      <c r="VB94" s="802"/>
      <c r="VC94" s="802"/>
      <c r="VD94" s="802"/>
      <c r="VE94" s="802"/>
      <c r="VF94" s="802"/>
      <c r="VG94" s="802"/>
      <c r="VH94" s="802"/>
      <c r="VI94" s="802"/>
      <c r="VJ94" s="802"/>
      <c r="VK94" s="802"/>
      <c r="VL94" s="802"/>
      <c r="VM94" s="802"/>
      <c r="VN94" s="802"/>
      <c r="VO94" s="802"/>
      <c r="VP94" s="802"/>
      <c r="VQ94" s="802"/>
      <c r="VR94" s="802"/>
      <c r="VS94" s="802"/>
      <c r="VT94" s="802"/>
      <c r="VU94" s="802"/>
      <c r="VV94" s="802"/>
      <c r="VW94" s="802"/>
      <c r="VX94" s="802"/>
      <c r="VY94" s="802"/>
      <c r="VZ94" s="802"/>
      <c r="WA94" s="802"/>
      <c r="WB94" s="802"/>
      <c r="WC94" s="802"/>
      <c r="WD94" s="802"/>
      <c r="WE94" s="802"/>
      <c r="WF94" s="802"/>
      <c r="WG94" s="802"/>
      <c r="WH94" s="802"/>
      <c r="WI94" s="802"/>
      <c r="WJ94" s="802"/>
      <c r="WK94" s="802"/>
      <c r="WL94" s="802"/>
      <c r="WM94" s="802"/>
      <c r="WN94" s="802"/>
      <c r="WO94" s="802"/>
      <c r="WP94" s="802"/>
      <c r="WQ94" s="802"/>
      <c r="WR94" s="802"/>
      <c r="WS94" s="802"/>
      <c r="WT94" s="802"/>
      <c r="WU94" s="802"/>
      <c r="WV94" s="802"/>
      <c r="WW94" s="802"/>
      <c r="WX94" s="802"/>
      <c r="WY94" s="802"/>
      <c r="WZ94" s="802"/>
      <c r="XA94" s="802"/>
      <c r="XB94" s="802"/>
      <c r="XC94" s="802"/>
      <c r="XD94" s="802"/>
      <c r="XE94" s="802"/>
      <c r="XF94" s="802"/>
      <c r="XG94" s="802"/>
      <c r="XH94" s="802"/>
      <c r="XI94" s="802"/>
      <c r="XJ94" s="802"/>
      <c r="XK94" s="802"/>
      <c r="XL94" s="802"/>
      <c r="XM94" s="802"/>
      <c r="XN94" s="802"/>
      <c r="XO94" s="802"/>
      <c r="XP94" s="802"/>
      <c r="XQ94" s="802"/>
      <c r="XR94" s="802"/>
      <c r="XS94" s="802"/>
      <c r="XT94" s="802"/>
      <c r="XU94" s="802"/>
      <c r="XV94" s="802"/>
      <c r="XW94" s="802"/>
      <c r="XX94" s="802"/>
      <c r="XY94" s="802"/>
      <c r="XZ94" s="802"/>
      <c r="YA94" s="802"/>
      <c r="YB94" s="802"/>
      <c r="YC94" s="802"/>
      <c r="YD94" s="802"/>
      <c r="YE94" s="802"/>
      <c r="YF94" s="802"/>
      <c r="YG94" s="802"/>
      <c r="YH94" s="802"/>
      <c r="YI94" s="802"/>
      <c r="YJ94" s="802"/>
      <c r="YK94" s="802"/>
      <c r="YL94" s="802"/>
      <c r="YM94" s="802"/>
      <c r="YN94" s="802"/>
      <c r="YO94" s="802"/>
      <c r="YP94" s="802"/>
      <c r="YQ94" s="802"/>
      <c r="YR94" s="802"/>
      <c r="YS94" s="802"/>
      <c r="YT94" s="802"/>
      <c r="YU94" s="802"/>
      <c r="YV94" s="802"/>
      <c r="YW94" s="802"/>
      <c r="YX94" s="802"/>
      <c r="YY94" s="802"/>
      <c r="YZ94" s="802"/>
      <c r="ZA94" s="802"/>
      <c r="ZB94" s="802"/>
      <c r="ZC94" s="802"/>
      <c r="ZD94" s="802"/>
      <c r="ZE94" s="802"/>
      <c r="ZF94" s="802"/>
      <c r="ZG94" s="802"/>
      <c r="ZH94" s="802"/>
      <c r="ZI94" s="802"/>
      <c r="ZJ94" s="802"/>
      <c r="ZK94" s="802"/>
      <c r="ZL94" s="802"/>
      <c r="ZM94" s="802"/>
      <c r="ZN94" s="802"/>
      <c r="ZO94" s="802"/>
      <c r="ZP94" s="802"/>
      <c r="ZQ94" s="802"/>
      <c r="ZR94" s="802"/>
      <c r="ZS94" s="802"/>
      <c r="ZT94" s="802"/>
      <c r="ZU94" s="802"/>
      <c r="ZV94" s="802"/>
      <c r="ZW94" s="802"/>
      <c r="ZX94" s="802"/>
      <c r="ZY94" s="802"/>
      <c r="ZZ94" s="802"/>
      <c r="AAA94" s="802"/>
      <c r="AAB94" s="802"/>
      <c r="AAC94" s="802"/>
      <c r="AAD94" s="802"/>
      <c r="AAE94" s="802"/>
      <c r="AAF94" s="802"/>
      <c r="AAG94" s="802"/>
      <c r="AAH94" s="802"/>
      <c r="AAI94" s="802"/>
      <c r="AAJ94" s="802"/>
      <c r="AAK94" s="802"/>
      <c r="AAL94" s="802"/>
      <c r="AAM94" s="802"/>
      <c r="AAN94" s="802"/>
      <c r="AAO94" s="802"/>
      <c r="AAP94" s="802"/>
      <c r="AAQ94" s="802"/>
      <c r="AAR94" s="802"/>
      <c r="AAS94" s="802"/>
      <c r="AAT94" s="802"/>
      <c r="AAU94" s="802"/>
      <c r="AAV94" s="802"/>
      <c r="AAW94" s="802"/>
      <c r="AAX94" s="802"/>
      <c r="AAY94" s="802"/>
      <c r="AAZ94" s="802"/>
      <c r="ABA94" s="802"/>
      <c r="ABB94" s="802"/>
      <c r="ABC94" s="802"/>
      <c r="ABD94" s="802"/>
      <c r="ABE94" s="802"/>
      <c r="ABF94" s="802"/>
      <c r="ABG94" s="802"/>
      <c r="ABH94" s="802"/>
      <c r="ABI94" s="802"/>
      <c r="ABJ94" s="802"/>
      <c r="ABK94" s="802"/>
      <c r="ABL94" s="802"/>
      <c r="ABM94" s="802"/>
      <c r="ABN94" s="802"/>
      <c r="ABO94" s="802"/>
      <c r="ABP94" s="802"/>
      <c r="ABQ94" s="802"/>
      <c r="ABR94" s="802"/>
      <c r="ABS94" s="802"/>
      <c r="ABT94" s="802"/>
      <c r="ABU94" s="802"/>
      <c r="ABV94" s="802"/>
      <c r="ABW94" s="802"/>
      <c r="ABX94" s="802"/>
      <c r="ABY94" s="802"/>
      <c r="ABZ94" s="802"/>
      <c r="ACA94" s="802"/>
      <c r="ACB94" s="802"/>
      <c r="ACC94" s="802"/>
      <c r="ACD94" s="802"/>
      <c r="ACE94" s="802"/>
      <c r="ACF94" s="802"/>
      <c r="ACG94" s="802"/>
      <c r="ACH94" s="802"/>
      <c r="ACI94" s="802"/>
      <c r="ACJ94" s="802"/>
      <c r="ACK94" s="802"/>
      <c r="ACL94" s="802"/>
      <c r="ACM94" s="802"/>
      <c r="ACN94" s="802"/>
      <c r="ACO94" s="802"/>
      <c r="ACP94" s="802"/>
      <c r="ACQ94" s="802"/>
      <c r="ACR94" s="802"/>
      <c r="ACS94" s="802"/>
      <c r="ACT94" s="802"/>
      <c r="ACU94" s="802"/>
      <c r="ACV94" s="802"/>
      <c r="ACW94" s="802"/>
      <c r="ACX94" s="802"/>
      <c r="ACY94" s="802"/>
      <c r="ACZ94" s="802"/>
      <c r="ADA94" s="802"/>
      <c r="ADB94" s="802"/>
      <c r="ADC94" s="802"/>
      <c r="ADD94" s="802"/>
      <c r="ADE94" s="802"/>
      <c r="ADF94" s="802"/>
      <c r="ADG94" s="802"/>
      <c r="ADH94" s="802"/>
      <c r="ADI94" s="802"/>
      <c r="ADJ94" s="802"/>
      <c r="ADK94" s="802"/>
      <c r="ADL94" s="802"/>
      <c r="ADM94" s="802"/>
      <c r="ADN94" s="802"/>
      <c r="ADO94" s="802"/>
      <c r="ADP94" s="802"/>
      <c r="ADQ94" s="802"/>
      <c r="ADR94" s="802"/>
      <c r="ADS94" s="802"/>
      <c r="ADT94" s="802"/>
      <c r="ADU94" s="802"/>
      <c r="ADV94" s="802"/>
      <c r="ADW94" s="802"/>
      <c r="ADX94" s="802"/>
      <c r="ADY94" s="802"/>
      <c r="ADZ94" s="802"/>
      <c r="AEA94" s="802"/>
      <c r="AEB94" s="802"/>
      <c r="AEC94" s="802"/>
      <c r="AED94" s="802"/>
      <c r="AEE94" s="802"/>
      <c r="AEF94" s="802"/>
      <c r="AEG94" s="802"/>
      <c r="AEH94" s="802"/>
      <c r="AEI94" s="802"/>
      <c r="AEJ94" s="802"/>
      <c r="AEK94" s="802"/>
      <c r="AEL94" s="802"/>
      <c r="AEM94" s="802"/>
      <c r="AEN94" s="802"/>
      <c r="AEO94" s="802"/>
      <c r="AEP94" s="802"/>
      <c r="AEQ94" s="802"/>
      <c r="AER94" s="802"/>
      <c r="AES94" s="802"/>
      <c r="AET94" s="802"/>
      <c r="AEU94" s="802"/>
      <c r="AEV94" s="802"/>
      <c r="AEW94" s="802"/>
      <c r="AEX94" s="802"/>
      <c r="AEY94" s="802"/>
      <c r="AEZ94" s="802"/>
      <c r="AFA94" s="802"/>
      <c r="AFB94" s="802"/>
      <c r="AFC94" s="802"/>
      <c r="AFD94" s="802"/>
      <c r="AFE94" s="802"/>
      <c r="AFF94" s="802"/>
      <c r="AFG94" s="802"/>
      <c r="AFH94" s="802"/>
      <c r="AFI94" s="802"/>
      <c r="AFJ94" s="802"/>
      <c r="AFK94" s="802"/>
      <c r="AFL94" s="802"/>
      <c r="AFM94" s="802"/>
      <c r="AFN94" s="802"/>
      <c r="AFO94" s="802"/>
      <c r="AFP94" s="802"/>
      <c r="AFQ94" s="802"/>
      <c r="AFR94" s="802"/>
      <c r="AFS94" s="802"/>
      <c r="AFT94" s="802"/>
      <c r="AFU94" s="802"/>
      <c r="AFV94" s="802"/>
      <c r="AFW94" s="802"/>
      <c r="AFX94" s="802"/>
      <c r="AFY94" s="802"/>
      <c r="AFZ94" s="802"/>
      <c r="AGA94" s="802"/>
      <c r="AGB94" s="802"/>
      <c r="AGC94" s="802"/>
      <c r="AGD94" s="802"/>
      <c r="AGE94" s="802"/>
      <c r="AGF94" s="802"/>
      <c r="AGG94" s="802"/>
      <c r="AGH94" s="802"/>
      <c r="AGI94" s="802"/>
      <c r="AGJ94" s="802"/>
      <c r="AGK94" s="802"/>
      <c r="AGL94" s="802"/>
      <c r="AGM94" s="802"/>
      <c r="AGN94" s="802"/>
      <c r="AGO94" s="802"/>
      <c r="AGP94" s="802"/>
      <c r="AGQ94" s="802"/>
      <c r="AGR94" s="802"/>
      <c r="AGS94" s="802"/>
      <c r="AGT94" s="802"/>
      <c r="AGU94" s="802"/>
      <c r="AGV94" s="802"/>
      <c r="AGW94" s="802"/>
      <c r="AGX94" s="802"/>
      <c r="AGY94" s="802"/>
      <c r="AGZ94" s="802"/>
      <c r="AHA94" s="802"/>
      <c r="AHB94" s="802"/>
      <c r="AHC94" s="802"/>
      <c r="AHD94" s="802"/>
      <c r="AHE94" s="802"/>
      <c r="AHF94" s="802"/>
      <c r="AHG94" s="802"/>
      <c r="AHH94" s="802"/>
      <c r="AHI94" s="802"/>
      <c r="AHJ94" s="802"/>
      <c r="AHK94" s="802"/>
      <c r="AHL94" s="802"/>
      <c r="AHM94" s="802"/>
      <c r="AHN94" s="802"/>
      <c r="AHO94" s="802"/>
      <c r="AHP94" s="802"/>
      <c r="AHQ94" s="802"/>
      <c r="AHR94" s="802"/>
      <c r="AHS94" s="802"/>
      <c r="AHT94" s="802"/>
      <c r="AHU94" s="802"/>
      <c r="AHV94" s="802"/>
      <c r="AHW94" s="802"/>
      <c r="AHX94" s="802"/>
      <c r="AHY94" s="802"/>
      <c r="AHZ94" s="802"/>
      <c r="AIA94" s="802"/>
      <c r="AIB94" s="802"/>
      <c r="AIC94" s="802"/>
      <c r="AID94" s="802"/>
      <c r="AIE94" s="802"/>
      <c r="AIF94" s="802"/>
      <c r="AIG94" s="802"/>
      <c r="AIH94" s="802"/>
      <c r="AII94" s="802"/>
      <c r="AIJ94" s="802"/>
      <c r="AQE94" s="802"/>
      <c r="AQF94" s="802"/>
      <c r="AQG94" s="802"/>
      <c r="AQH94" s="802"/>
      <c r="AQI94" s="802"/>
      <c r="AQJ94" s="802"/>
      <c r="AQK94" s="802"/>
      <c r="AQL94" s="802"/>
      <c r="AQM94" s="802"/>
      <c r="AQN94" s="802"/>
      <c r="AQO94" s="802"/>
      <c r="AQP94" s="802"/>
      <c r="AQQ94" s="802"/>
      <c r="AQR94" s="802"/>
      <c r="AQS94" s="802"/>
      <c r="AQT94" s="802"/>
      <c r="AQU94" s="802"/>
      <c r="AQV94" s="802"/>
      <c r="AQW94" s="802"/>
      <c r="AQX94" s="802"/>
      <c r="AQY94" s="802"/>
      <c r="AQZ94" s="802"/>
      <c r="ARA94" s="802"/>
      <c r="ARB94" s="802"/>
      <c r="ARC94" s="802"/>
      <c r="ARD94" s="802"/>
      <c r="ARE94" s="802"/>
      <c r="ARF94" s="802"/>
      <c r="ARG94" s="802"/>
      <c r="ARH94" s="802"/>
      <c r="ARI94" s="802"/>
      <c r="ARJ94" s="802"/>
      <c r="ARK94" s="802"/>
      <c r="ARL94" s="802"/>
      <c r="ARM94" s="802"/>
      <c r="ARN94" s="802"/>
      <c r="ARO94" s="802"/>
      <c r="ARP94" s="802"/>
      <c r="ARQ94" s="802"/>
      <c r="ARR94" s="802"/>
      <c r="ARS94" s="802"/>
      <c r="ART94" s="802"/>
      <c r="ARU94" s="802"/>
      <c r="ARV94" s="802"/>
      <c r="ARW94" s="802"/>
      <c r="ARX94" s="802"/>
      <c r="ARY94" s="802"/>
      <c r="ARZ94" s="802"/>
      <c r="ASA94" s="802"/>
      <c r="ASB94" s="802"/>
      <c r="ASC94" s="802"/>
      <c r="ASD94" s="802"/>
      <c r="ASE94" s="802"/>
      <c r="ASF94" s="802"/>
      <c r="ASG94" s="802"/>
      <c r="ASH94" s="802"/>
      <c r="ASI94" s="802"/>
      <c r="ASJ94" s="802"/>
      <c r="ASK94" s="802"/>
      <c r="ASL94" s="802"/>
      <c r="ATP94" s="802"/>
      <c r="ATQ94" s="802"/>
      <c r="ATR94" s="802"/>
      <c r="ATS94" s="802"/>
      <c r="ATT94" s="802"/>
      <c r="ATU94" s="802"/>
      <c r="ATV94" s="802"/>
      <c r="ATW94" s="802"/>
      <c r="ATX94" s="802"/>
      <c r="ATY94" s="802"/>
      <c r="ATZ94" s="802"/>
      <c r="AUA94" s="802"/>
      <c r="AUB94" s="802"/>
      <c r="AUC94" s="802"/>
      <c r="AUD94" s="802"/>
      <c r="AUE94" s="802"/>
      <c r="AUF94" s="802"/>
      <c r="AUG94" s="802"/>
      <c r="AUH94" s="802"/>
      <c r="AUI94" s="802"/>
      <c r="AUJ94" s="802"/>
      <c r="AUK94" s="802"/>
      <c r="AUL94" s="802"/>
      <c r="AUM94" s="802"/>
      <c r="AUN94" s="802"/>
      <c r="AUO94" s="802"/>
      <c r="AUP94" s="801"/>
      <c r="AUQ94" s="802"/>
      <c r="AUR94" s="801"/>
      <c r="AUS94" s="802"/>
      <c r="AUT94" s="801"/>
      <c r="AUU94" s="802"/>
      <c r="AUV94" s="802"/>
      <c r="AUW94" s="802"/>
      <c r="AUX94" s="802"/>
      <c r="AUY94" s="802"/>
      <c r="AUZ94" s="802"/>
      <c r="AVA94" s="802"/>
      <c r="AVB94" s="802"/>
      <c r="AVC94" s="802"/>
      <c r="AVD94" s="802"/>
      <c r="AVE94" s="802"/>
      <c r="AVF94" s="802"/>
      <c r="AVG94" s="802"/>
      <c r="AVH94" s="802"/>
      <c r="AVI94" s="802"/>
      <c r="AVJ94" s="808"/>
      <c r="AVK94" s="808"/>
      <c r="AVL94" s="808"/>
      <c r="AVM94" s="808"/>
      <c r="AVN94" s="808"/>
      <c r="AVO94" s="808"/>
      <c r="AVP94" s="808"/>
      <c r="AVQ94" s="808"/>
      <c r="AVR94" s="808"/>
      <c r="AVS94" s="808"/>
      <c r="AVT94" s="808"/>
      <c r="AVU94" s="809"/>
      <c r="AVV94" s="809"/>
      <c r="AVW94" s="809"/>
      <c r="AVX94" s="809"/>
      <c r="AVY94" s="809"/>
      <c r="AVZ94" s="809"/>
      <c r="AWA94" s="809"/>
      <c r="AWB94" s="809"/>
      <c r="AWC94" s="809"/>
      <c r="AWD94" s="809"/>
      <c r="AWE94" s="809"/>
      <c r="AWF94" s="809"/>
      <c r="AWG94" s="809"/>
      <c r="AWH94" s="809"/>
      <c r="AWI94" s="809"/>
      <c r="AWJ94" s="809"/>
      <c r="AWK94" s="809"/>
      <c r="AWL94" s="809"/>
      <c r="AWM94" s="809"/>
      <c r="AWN94" s="809"/>
      <c r="AWO94" s="809"/>
      <c r="AWP94" s="809"/>
      <c r="AWQ94" s="809"/>
      <c r="AWR94" s="808"/>
      <c r="AWS94" s="761"/>
      <c r="AWT94" s="808"/>
      <c r="AWU94" s="809"/>
      <c r="AWV94" s="809"/>
      <c r="AWW94" s="809"/>
      <c r="AWX94" s="809"/>
      <c r="AWY94" s="809"/>
      <c r="AWZ94" s="809"/>
      <c r="AXA94" s="809"/>
      <c r="AXB94" s="809"/>
      <c r="AXC94" s="809"/>
      <c r="AXD94" s="809"/>
      <c r="AXE94" s="809"/>
      <c r="AXF94" s="809"/>
      <c r="AXG94" s="809"/>
      <c r="AXH94" s="809"/>
      <c r="AXI94" s="809"/>
      <c r="AXJ94" s="809"/>
      <c r="AXK94" s="809"/>
      <c r="AXL94" s="809"/>
      <c r="AXM94" s="809"/>
      <c r="AXN94" s="809"/>
      <c r="AXO94" s="809"/>
      <c r="AXP94" s="809"/>
      <c r="AXQ94" s="809"/>
      <c r="AXR94" s="809"/>
      <c r="AXS94" s="809"/>
      <c r="AXT94" s="809"/>
      <c r="AXU94" s="809"/>
      <c r="AXV94" s="809"/>
      <c r="AXW94" s="809"/>
      <c r="AXX94" s="809"/>
      <c r="AXY94" s="809"/>
      <c r="AXZ94" s="809"/>
      <c r="AYA94" s="809"/>
      <c r="AYB94" s="809"/>
      <c r="AYC94" s="809"/>
      <c r="AYD94" s="808"/>
      <c r="AYE94" s="808"/>
      <c r="AYF94" s="809"/>
      <c r="AYG94" s="808"/>
      <c r="AYH94" s="810"/>
      <c r="AYI94" s="810"/>
      <c r="AYJ94" s="810"/>
      <c r="AYK94" s="810"/>
      <c r="AYL94" s="810"/>
      <c r="AYM94" s="810"/>
      <c r="AYN94" s="810"/>
      <c r="AYO94" s="810"/>
      <c r="AYP94" s="810"/>
      <c r="AYQ94" s="810"/>
      <c r="AYR94" s="810"/>
      <c r="AYS94" s="810"/>
      <c r="AYT94" s="810"/>
      <c r="AYU94" s="810"/>
      <c r="AYV94" s="810"/>
      <c r="AYW94" s="810"/>
      <c r="AYX94" s="810"/>
      <c r="AYY94" s="810"/>
      <c r="AYZ94" s="810"/>
      <c r="AZA94" s="810"/>
      <c r="AZB94" s="810"/>
      <c r="AZC94" s="810"/>
      <c r="AZD94" s="810"/>
      <c r="AZE94" s="810"/>
      <c r="AZF94" s="810"/>
      <c r="AZG94" s="810"/>
      <c r="AZH94" s="810"/>
      <c r="AZI94" s="810"/>
      <c r="AZJ94" s="810"/>
      <c r="AZK94" s="810"/>
      <c r="AZL94" s="810"/>
      <c r="AZM94" s="810"/>
      <c r="AZN94" s="810"/>
      <c r="AZO94" s="810"/>
      <c r="AZP94" s="809"/>
      <c r="AZQ94" s="802"/>
      <c r="AZR94" s="802"/>
      <c r="AZS94" s="802"/>
    </row>
    <row r="95" spans="45:920 1123:1371" s="793" customFormat="1" ht="13.5">
      <c r="AS95" s="802"/>
      <c r="AT95" s="802"/>
      <c r="AU95" s="802"/>
      <c r="AV95" s="802"/>
      <c r="AW95" s="802"/>
      <c r="AX95" s="802"/>
      <c r="AY95" s="802"/>
      <c r="AZ95" s="802"/>
      <c r="BA95" s="802"/>
      <c r="BB95" s="802"/>
      <c r="BC95" s="802"/>
      <c r="BD95" s="802"/>
      <c r="BE95" s="802"/>
      <c r="BF95" s="802"/>
      <c r="BG95" s="802"/>
      <c r="BH95" s="802"/>
      <c r="BI95" s="802"/>
      <c r="BJ95" s="802"/>
      <c r="BK95" s="802"/>
      <c r="BL95" s="802"/>
      <c r="BM95" s="802"/>
      <c r="BN95" s="802"/>
      <c r="BO95" s="802"/>
      <c r="BP95" s="802"/>
      <c r="BQ95" s="802"/>
      <c r="BR95" s="802"/>
      <c r="BS95" s="802"/>
      <c r="BT95" s="802"/>
      <c r="BU95" s="802"/>
      <c r="BV95" s="802"/>
      <c r="BW95" s="802"/>
      <c r="BX95" s="802"/>
      <c r="BY95" s="802"/>
      <c r="BZ95" s="802"/>
      <c r="CA95" s="802"/>
      <c r="CB95" s="802"/>
      <c r="CC95" s="802"/>
      <c r="CD95" s="802"/>
      <c r="CE95" s="802"/>
      <c r="CF95" s="802"/>
      <c r="CG95" s="802"/>
      <c r="CH95" s="802"/>
      <c r="CI95" s="802"/>
      <c r="CJ95" s="802"/>
      <c r="CK95" s="802"/>
      <c r="CL95" s="802"/>
      <c r="CM95" s="802"/>
      <c r="CN95" s="802"/>
      <c r="CO95" s="802"/>
      <c r="CP95" s="802"/>
      <c r="CQ95" s="802"/>
      <c r="CR95" s="802"/>
      <c r="CS95" s="802"/>
      <c r="CT95" s="802"/>
      <c r="CU95" s="802"/>
      <c r="CV95" s="802"/>
      <c r="CW95" s="802"/>
      <c r="CX95" s="802"/>
      <c r="CY95" s="802"/>
      <c r="CZ95" s="802"/>
      <c r="DA95" s="802"/>
      <c r="DB95" s="802"/>
      <c r="DC95" s="802"/>
      <c r="DD95" s="802"/>
      <c r="DE95" s="802"/>
      <c r="DF95" s="802"/>
      <c r="DG95" s="802"/>
      <c r="DH95" s="802"/>
      <c r="DI95" s="802"/>
      <c r="DJ95" s="802"/>
      <c r="DK95" s="802"/>
      <c r="DL95" s="802"/>
      <c r="DM95" s="802"/>
      <c r="DN95" s="802"/>
      <c r="DO95" s="802"/>
      <c r="DP95" s="802"/>
      <c r="DQ95" s="802"/>
      <c r="DR95" s="802"/>
      <c r="DS95" s="802"/>
      <c r="DT95" s="802"/>
      <c r="DU95" s="802"/>
      <c r="DV95" s="802"/>
      <c r="DW95" s="802"/>
      <c r="DX95" s="802"/>
      <c r="DY95" s="802"/>
      <c r="DZ95" s="802"/>
      <c r="EA95" s="802"/>
      <c r="EB95" s="802"/>
      <c r="EC95" s="802"/>
      <c r="ED95" s="802"/>
      <c r="EE95" s="802"/>
      <c r="EF95" s="802"/>
      <c r="EG95" s="802"/>
      <c r="EH95" s="802"/>
      <c r="EI95" s="802"/>
      <c r="EJ95" s="802"/>
      <c r="EK95" s="802"/>
      <c r="EL95" s="802"/>
      <c r="EM95" s="802"/>
      <c r="EN95" s="802"/>
      <c r="EO95" s="802"/>
      <c r="EP95" s="802"/>
      <c r="EQ95" s="802"/>
      <c r="ER95" s="802"/>
      <c r="ES95" s="802"/>
      <c r="ET95" s="802"/>
      <c r="EU95" s="802"/>
      <c r="EV95" s="802"/>
      <c r="EW95" s="802"/>
      <c r="EX95" s="802"/>
      <c r="EY95" s="802"/>
      <c r="EZ95" s="802"/>
      <c r="FA95" s="802"/>
      <c r="FB95" s="802"/>
      <c r="FC95" s="802"/>
      <c r="FD95" s="802"/>
      <c r="FE95" s="802"/>
      <c r="FF95" s="802"/>
      <c r="FG95" s="802"/>
      <c r="FH95" s="802"/>
      <c r="FI95" s="802"/>
      <c r="FJ95" s="802"/>
      <c r="FK95" s="802"/>
      <c r="FL95" s="802"/>
      <c r="FM95" s="802"/>
      <c r="FN95" s="802"/>
      <c r="FO95" s="802"/>
      <c r="FP95" s="802"/>
      <c r="FQ95" s="802"/>
      <c r="FR95" s="802"/>
      <c r="FS95" s="802"/>
      <c r="FT95" s="802"/>
      <c r="FU95" s="802"/>
      <c r="FV95" s="802"/>
      <c r="FW95" s="802"/>
      <c r="FX95" s="802"/>
      <c r="FY95" s="802"/>
      <c r="FZ95" s="802"/>
      <c r="GA95" s="802"/>
      <c r="GB95" s="802"/>
      <c r="GC95" s="802"/>
      <c r="GD95" s="802"/>
      <c r="GE95" s="802"/>
      <c r="GF95" s="802"/>
      <c r="GG95" s="802"/>
      <c r="GH95" s="802"/>
      <c r="GI95" s="802"/>
      <c r="GJ95" s="802"/>
      <c r="GK95" s="802"/>
      <c r="GL95" s="802"/>
      <c r="GM95" s="802"/>
      <c r="GN95" s="802"/>
      <c r="GO95" s="802"/>
      <c r="GP95" s="802"/>
      <c r="GQ95" s="802"/>
      <c r="GR95" s="802"/>
      <c r="GS95" s="802"/>
      <c r="GT95" s="802"/>
      <c r="GU95" s="802"/>
      <c r="GV95" s="802"/>
      <c r="GW95" s="802"/>
      <c r="GX95" s="802"/>
      <c r="GY95" s="802"/>
      <c r="GZ95" s="802"/>
      <c r="HA95" s="802"/>
      <c r="HB95" s="802"/>
      <c r="HC95" s="802"/>
      <c r="HD95" s="802"/>
      <c r="HE95" s="802"/>
      <c r="HF95" s="802"/>
      <c r="HG95" s="802"/>
      <c r="HH95" s="802"/>
      <c r="HI95" s="802"/>
      <c r="HJ95" s="802"/>
      <c r="HK95" s="802"/>
      <c r="HL95" s="802"/>
      <c r="HM95" s="802"/>
      <c r="HN95" s="802"/>
      <c r="HO95" s="802"/>
      <c r="HP95" s="802"/>
      <c r="HQ95" s="802"/>
      <c r="HR95" s="802"/>
      <c r="HS95" s="802"/>
      <c r="HT95" s="802"/>
      <c r="HU95" s="802"/>
      <c r="HV95" s="802"/>
      <c r="HW95" s="802"/>
      <c r="HX95" s="802"/>
      <c r="HY95" s="802"/>
      <c r="HZ95" s="802"/>
      <c r="IA95" s="802"/>
      <c r="IB95" s="802"/>
      <c r="IC95" s="802"/>
      <c r="ID95" s="802"/>
      <c r="IE95" s="802"/>
      <c r="IF95" s="802"/>
      <c r="IG95" s="802"/>
      <c r="IH95" s="802"/>
      <c r="II95" s="802"/>
      <c r="IJ95" s="802"/>
      <c r="IK95" s="802"/>
      <c r="IL95" s="802"/>
      <c r="IM95" s="802"/>
      <c r="IN95" s="802"/>
      <c r="IO95" s="802"/>
      <c r="IP95" s="802"/>
      <c r="IQ95" s="802"/>
      <c r="IR95" s="802"/>
      <c r="IS95" s="802"/>
      <c r="IT95" s="802"/>
      <c r="IU95" s="802"/>
      <c r="IV95" s="802"/>
      <c r="IW95" s="802"/>
      <c r="IX95" s="802"/>
      <c r="IY95" s="802"/>
      <c r="IZ95" s="802"/>
      <c r="JA95" s="802"/>
      <c r="JB95" s="802"/>
      <c r="JC95" s="802"/>
      <c r="JD95" s="802"/>
      <c r="JE95" s="802"/>
      <c r="JF95" s="802"/>
      <c r="JG95" s="802"/>
      <c r="JH95" s="802"/>
      <c r="JI95" s="802"/>
      <c r="JJ95" s="802"/>
      <c r="JK95" s="802"/>
      <c r="JL95" s="802"/>
      <c r="JM95" s="802"/>
      <c r="JN95" s="802"/>
      <c r="JO95" s="802"/>
      <c r="JP95" s="802"/>
      <c r="JQ95" s="802"/>
      <c r="JR95" s="802"/>
      <c r="JS95" s="802"/>
      <c r="JT95" s="802"/>
      <c r="JU95" s="802"/>
      <c r="JV95" s="802"/>
      <c r="JW95" s="802"/>
      <c r="JX95" s="802"/>
      <c r="JY95" s="802"/>
      <c r="JZ95" s="802"/>
      <c r="KA95" s="802"/>
      <c r="KB95" s="802"/>
      <c r="KC95" s="802"/>
      <c r="KD95" s="802"/>
      <c r="KE95" s="802"/>
      <c r="KF95" s="802"/>
      <c r="KG95" s="802"/>
      <c r="KH95" s="802"/>
      <c r="KI95" s="802"/>
      <c r="KJ95" s="802"/>
      <c r="KK95" s="802"/>
      <c r="KL95" s="802"/>
      <c r="KM95" s="802"/>
      <c r="KN95" s="802"/>
      <c r="KO95" s="802"/>
      <c r="KP95" s="802"/>
      <c r="KQ95" s="802"/>
      <c r="KR95" s="802"/>
      <c r="KS95" s="802"/>
      <c r="KT95" s="802"/>
      <c r="KU95" s="802"/>
      <c r="KV95" s="802"/>
      <c r="KW95" s="802"/>
      <c r="KX95" s="802"/>
      <c r="KY95" s="802"/>
      <c r="KZ95" s="802"/>
      <c r="LA95" s="802"/>
      <c r="LB95" s="802"/>
      <c r="LC95" s="802"/>
      <c r="LD95" s="802"/>
      <c r="LE95" s="802"/>
      <c r="LF95" s="802"/>
      <c r="LG95" s="802"/>
      <c r="LH95" s="802"/>
      <c r="LI95" s="802"/>
      <c r="LJ95" s="802"/>
      <c r="LK95" s="802"/>
      <c r="LL95" s="802"/>
      <c r="LM95" s="802"/>
      <c r="LN95" s="802"/>
      <c r="LO95" s="802"/>
      <c r="LP95" s="802"/>
      <c r="LQ95" s="802"/>
      <c r="LR95" s="802"/>
      <c r="LS95" s="802"/>
      <c r="LT95" s="802"/>
      <c r="LU95" s="802"/>
      <c r="LV95" s="802"/>
      <c r="LW95" s="802"/>
      <c r="LX95" s="802"/>
      <c r="LY95" s="802"/>
      <c r="LZ95" s="802"/>
      <c r="MA95" s="802"/>
      <c r="MB95" s="802"/>
      <c r="MC95" s="802"/>
      <c r="MD95" s="802"/>
      <c r="ME95" s="802"/>
      <c r="MF95" s="802"/>
      <c r="MG95" s="802"/>
      <c r="MH95" s="802"/>
      <c r="MI95" s="802"/>
      <c r="MJ95" s="802"/>
      <c r="MK95" s="802"/>
      <c r="ML95" s="802"/>
      <c r="MM95" s="802"/>
      <c r="MN95" s="802"/>
      <c r="MO95" s="802"/>
      <c r="MP95" s="802"/>
      <c r="MQ95" s="802"/>
      <c r="MR95" s="802"/>
      <c r="MS95" s="802"/>
      <c r="MT95" s="802"/>
      <c r="MU95" s="802"/>
      <c r="MV95" s="802"/>
      <c r="MW95" s="802"/>
      <c r="MX95" s="802"/>
      <c r="MY95" s="802"/>
      <c r="MZ95" s="802"/>
      <c r="NA95" s="802"/>
      <c r="NB95" s="802"/>
      <c r="NC95" s="802"/>
      <c r="ND95" s="802"/>
      <c r="NE95" s="802"/>
      <c r="NF95" s="802"/>
      <c r="NG95" s="802"/>
      <c r="NH95" s="802"/>
      <c r="NI95" s="802"/>
      <c r="NJ95" s="802"/>
      <c r="NK95" s="802"/>
      <c r="NL95" s="802"/>
      <c r="NM95" s="802"/>
      <c r="NN95" s="802"/>
      <c r="NO95" s="802"/>
      <c r="NP95" s="802"/>
      <c r="NQ95" s="802"/>
      <c r="NR95" s="802"/>
      <c r="NS95" s="802"/>
      <c r="NT95" s="802"/>
      <c r="NU95" s="802"/>
      <c r="NV95" s="802"/>
      <c r="NW95" s="802"/>
      <c r="NX95" s="802"/>
      <c r="NY95" s="802"/>
      <c r="NZ95" s="802"/>
      <c r="OA95" s="802"/>
      <c r="OB95" s="802"/>
      <c r="OC95" s="802"/>
      <c r="OD95" s="802"/>
      <c r="OE95" s="802"/>
      <c r="OF95" s="802"/>
      <c r="OG95" s="802"/>
      <c r="OH95" s="802"/>
      <c r="OI95" s="802"/>
      <c r="OJ95" s="802"/>
      <c r="OK95" s="802"/>
      <c r="OL95" s="802"/>
      <c r="OM95" s="802"/>
      <c r="ON95" s="802"/>
      <c r="OO95" s="802"/>
      <c r="OP95" s="802"/>
      <c r="OQ95" s="802"/>
      <c r="OR95" s="802"/>
      <c r="OS95" s="802"/>
      <c r="OT95" s="802"/>
      <c r="OU95" s="802"/>
      <c r="OV95" s="802"/>
      <c r="OW95" s="802"/>
      <c r="OX95" s="802"/>
      <c r="OY95" s="802"/>
      <c r="OZ95" s="802"/>
      <c r="PA95" s="802"/>
      <c r="PB95" s="802"/>
      <c r="PC95" s="802"/>
      <c r="PD95" s="802"/>
      <c r="PE95" s="802"/>
      <c r="PF95" s="802"/>
      <c r="PG95" s="802"/>
      <c r="PH95" s="802"/>
      <c r="PI95" s="802"/>
      <c r="PJ95" s="802"/>
      <c r="PK95" s="802"/>
      <c r="PL95" s="802"/>
      <c r="PM95" s="802"/>
      <c r="PN95" s="802"/>
      <c r="PO95" s="802"/>
      <c r="PP95" s="802"/>
      <c r="PQ95" s="802"/>
      <c r="PR95" s="802"/>
      <c r="PS95" s="802"/>
      <c r="PT95" s="802"/>
      <c r="PU95" s="802"/>
      <c r="PV95" s="802"/>
      <c r="PW95" s="802"/>
      <c r="PX95" s="802"/>
      <c r="PY95" s="802"/>
      <c r="PZ95" s="802"/>
      <c r="QA95" s="802"/>
      <c r="QB95" s="802"/>
      <c r="QC95" s="802"/>
      <c r="QD95" s="802"/>
      <c r="QE95" s="802"/>
      <c r="QF95" s="802"/>
      <c r="QG95" s="802"/>
      <c r="QH95" s="802"/>
      <c r="QI95" s="802"/>
      <c r="QJ95" s="802"/>
      <c r="QK95" s="802"/>
      <c r="QL95" s="802"/>
      <c r="QM95" s="802"/>
      <c r="QN95" s="802"/>
      <c r="QO95" s="802"/>
      <c r="QP95" s="802"/>
      <c r="QQ95" s="802"/>
      <c r="QR95" s="802"/>
      <c r="QS95" s="802"/>
      <c r="QT95" s="802"/>
      <c r="QU95" s="802"/>
      <c r="QV95" s="802"/>
      <c r="QW95" s="802"/>
      <c r="QX95" s="802"/>
      <c r="QY95" s="802"/>
      <c r="QZ95" s="802"/>
      <c r="RA95" s="802"/>
      <c r="RB95" s="802"/>
      <c r="RC95" s="802"/>
      <c r="RD95" s="802"/>
      <c r="RE95" s="802"/>
      <c r="RF95" s="802"/>
      <c r="RG95" s="802"/>
      <c r="RH95" s="802"/>
      <c r="RI95" s="802"/>
      <c r="RJ95" s="802"/>
      <c r="RK95" s="802"/>
      <c r="RL95" s="802"/>
      <c r="RM95" s="802"/>
      <c r="RN95" s="802"/>
      <c r="RO95" s="802"/>
      <c r="RP95" s="802"/>
      <c r="RQ95" s="802"/>
      <c r="RR95" s="802"/>
      <c r="RS95" s="802"/>
      <c r="RT95" s="802"/>
      <c r="RU95" s="802"/>
      <c r="RV95" s="802"/>
      <c r="RW95" s="802"/>
      <c r="RX95" s="802"/>
      <c r="RY95" s="802"/>
      <c r="RZ95" s="802"/>
      <c r="SA95" s="802"/>
      <c r="SB95" s="802"/>
      <c r="SC95" s="802"/>
      <c r="SD95" s="802"/>
      <c r="SE95" s="802"/>
      <c r="SF95" s="802"/>
      <c r="SG95" s="802"/>
      <c r="SH95" s="802"/>
      <c r="SI95" s="802"/>
      <c r="SJ95" s="802"/>
      <c r="SK95" s="802"/>
      <c r="SL95" s="802"/>
      <c r="SM95" s="802"/>
      <c r="SN95" s="802"/>
      <c r="SO95" s="802"/>
      <c r="SP95" s="802"/>
      <c r="SQ95" s="802"/>
      <c r="SR95" s="802"/>
      <c r="SS95" s="802"/>
      <c r="ST95" s="802"/>
      <c r="SU95" s="802"/>
      <c r="SV95" s="802"/>
      <c r="SW95" s="802"/>
      <c r="SX95" s="802"/>
      <c r="SY95" s="802"/>
      <c r="SZ95" s="802"/>
      <c r="TA95" s="802"/>
      <c r="TB95" s="802"/>
      <c r="TC95" s="802"/>
      <c r="TD95" s="802"/>
      <c r="TE95" s="802"/>
      <c r="TF95" s="802"/>
      <c r="TG95" s="802"/>
      <c r="TH95" s="802"/>
      <c r="TI95" s="802"/>
      <c r="TJ95" s="802"/>
      <c r="TK95" s="802"/>
      <c r="TL95" s="802"/>
      <c r="TM95" s="802"/>
      <c r="TN95" s="802"/>
      <c r="TO95" s="802"/>
      <c r="TP95" s="802"/>
      <c r="TQ95" s="802"/>
      <c r="TR95" s="802"/>
      <c r="TS95" s="802"/>
      <c r="TT95" s="802"/>
      <c r="TU95" s="802"/>
      <c r="TV95" s="802"/>
      <c r="TW95" s="802"/>
      <c r="TX95" s="802"/>
      <c r="TY95" s="802"/>
      <c r="TZ95" s="802"/>
      <c r="UA95" s="802"/>
      <c r="UB95" s="802"/>
      <c r="UC95" s="802"/>
      <c r="UD95" s="802"/>
      <c r="UE95" s="802"/>
      <c r="UF95" s="802"/>
      <c r="UG95" s="802"/>
      <c r="UH95" s="802"/>
      <c r="UI95" s="802"/>
      <c r="UJ95" s="802"/>
      <c r="UK95" s="802"/>
      <c r="UL95" s="802"/>
      <c r="UM95" s="802"/>
      <c r="UN95" s="802"/>
      <c r="UO95" s="802"/>
      <c r="UP95" s="802"/>
      <c r="UQ95" s="802"/>
      <c r="UR95" s="802"/>
      <c r="US95" s="802"/>
      <c r="UT95" s="802"/>
      <c r="UU95" s="802"/>
      <c r="UV95" s="802"/>
      <c r="UW95" s="802"/>
      <c r="UX95" s="802"/>
      <c r="UY95" s="802"/>
      <c r="UZ95" s="802"/>
      <c r="VA95" s="802"/>
      <c r="VB95" s="802"/>
      <c r="VC95" s="802"/>
      <c r="VD95" s="802"/>
      <c r="VE95" s="802"/>
      <c r="VF95" s="802"/>
      <c r="VG95" s="802"/>
      <c r="VH95" s="802"/>
      <c r="VI95" s="802"/>
      <c r="VJ95" s="802"/>
      <c r="VK95" s="802"/>
      <c r="VL95" s="802"/>
      <c r="VM95" s="802"/>
      <c r="VN95" s="802"/>
      <c r="VO95" s="802"/>
      <c r="VP95" s="802"/>
      <c r="VQ95" s="802"/>
      <c r="VR95" s="802"/>
      <c r="VS95" s="802"/>
      <c r="VT95" s="802"/>
      <c r="VU95" s="802"/>
      <c r="VV95" s="802"/>
      <c r="VW95" s="802"/>
      <c r="VX95" s="802"/>
      <c r="VY95" s="802"/>
      <c r="VZ95" s="802"/>
      <c r="WA95" s="802"/>
      <c r="WB95" s="802"/>
      <c r="WC95" s="802"/>
      <c r="WD95" s="802"/>
      <c r="WE95" s="802"/>
      <c r="WF95" s="802"/>
      <c r="WG95" s="802"/>
      <c r="WH95" s="802"/>
      <c r="WI95" s="802"/>
      <c r="WJ95" s="802"/>
      <c r="WK95" s="802"/>
      <c r="WL95" s="802"/>
      <c r="WM95" s="802"/>
      <c r="WN95" s="802"/>
      <c r="WO95" s="802"/>
      <c r="WP95" s="802"/>
      <c r="WQ95" s="802"/>
      <c r="WR95" s="802"/>
      <c r="WS95" s="802"/>
      <c r="WT95" s="802"/>
      <c r="WU95" s="802"/>
      <c r="WV95" s="802"/>
      <c r="WW95" s="802"/>
      <c r="WX95" s="802"/>
      <c r="WY95" s="802"/>
      <c r="WZ95" s="802"/>
      <c r="XA95" s="802"/>
      <c r="XB95" s="802"/>
      <c r="XC95" s="802"/>
      <c r="XD95" s="802"/>
      <c r="XE95" s="802"/>
      <c r="XF95" s="802"/>
      <c r="XG95" s="802"/>
      <c r="XH95" s="802"/>
      <c r="XI95" s="802"/>
      <c r="XJ95" s="802"/>
      <c r="XK95" s="802"/>
      <c r="XL95" s="802"/>
      <c r="XM95" s="802"/>
      <c r="XN95" s="802"/>
      <c r="XO95" s="802"/>
      <c r="XP95" s="802"/>
      <c r="XQ95" s="802"/>
      <c r="XR95" s="802"/>
      <c r="XS95" s="802"/>
      <c r="XT95" s="802"/>
      <c r="XU95" s="802"/>
      <c r="XV95" s="802"/>
      <c r="XW95" s="802"/>
      <c r="XX95" s="802"/>
      <c r="XY95" s="802"/>
      <c r="XZ95" s="802"/>
      <c r="YA95" s="802"/>
      <c r="YB95" s="802"/>
      <c r="YC95" s="802"/>
      <c r="YD95" s="802"/>
      <c r="YE95" s="802"/>
      <c r="YF95" s="802"/>
      <c r="YG95" s="802"/>
      <c r="YH95" s="802"/>
      <c r="YI95" s="802"/>
      <c r="YJ95" s="802"/>
      <c r="YK95" s="802"/>
      <c r="YL95" s="802"/>
      <c r="YM95" s="802"/>
      <c r="YN95" s="802"/>
      <c r="YO95" s="802"/>
      <c r="YP95" s="802"/>
      <c r="YQ95" s="802"/>
      <c r="YR95" s="802"/>
      <c r="YS95" s="802"/>
      <c r="YT95" s="802"/>
      <c r="YU95" s="802"/>
      <c r="YV95" s="802"/>
      <c r="YW95" s="802"/>
      <c r="YX95" s="802"/>
      <c r="YY95" s="802"/>
      <c r="YZ95" s="802"/>
      <c r="ZA95" s="802"/>
      <c r="ZB95" s="802"/>
      <c r="ZC95" s="802"/>
      <c r="ZD95" s="802"/>
      <c r="ZE95" s="802"/>
      <c r="ZF95" s="802"/>
      <c r="ZG95" s="802"/>
      <c r="ZH95" s="802"/>
      <c r="ZI95" s="802"/>
      <c r="ZJ95" s="802"/>
      <c r="ZK95" s="802"/>
      <c r="ZL95" s="802"/>
      <c r="ZM95" s="802"/>
      <c r="ZN95" s="802"/>
      <c r="ZO95" s="802"/>
      <c r="ZP95" s="802"/>
      <c r="ZQ95" s="802"/>
      <c r="ZR95" s="802"/>
      <c r="ZS95" s="802"/>
      <c r="ZT95" s="802"/>
      <c r="ZU95" s="802"/>
      <c r="ZV95" s="802"/>
      <c r="ZW95" s="802"/>
      <c r="ZX95" s="802"/>
      <c r="ZY95" s="802"/>
      <c r="ZZ95" s="802"/>
      <c r="AAA95" s="802"/>
      <c r="AAB95" s="802"/>
      <c r="AAC95" s="802"/>
      <c r="AAD95" s="802"/>
      <c r="AAE95" s="802"/>
      <c r="AAF95" s="802"/>
      <c r="AAG95" s="802"/>
      <c r="AAH95" s="802"/>
      <c r="AAI95" s="802"/>
      <c r="AAJ95" s="802"/>
      <c r="AAK95" s="802"/>
      <c r="AAL95" s="802"/>
      <c r="AAM95" s="802"/>
      <c r="AAN95" s="802"/>
      <c r="AAO95" s="802"/>
      <c r="AAP95" s="802"/>
      <c r="AAQ95" s="802"/>
      <c r="AAR95" s="802"/>
      <c r="AAS95" s="802"/>
      <c r="AAT95" s="802"/>
      <c r="AAU95" s="802"/>
      <c r="AAV95" s="802"/>
      <c r="AAW95" s="802"/>
      <c r="AAX95" s="802"/>
      <c r="AAY95" s="802"/>
      <c r="AAZ95" s="802"/>
      <c r="ABA95" s="802"/>
      <c r="ABB95" s="802"/>
      <c r="ABC95" s="802"/>
      <c r="ABD95" s="802"/>
      <c r="ABE95" s="802"/>
      <c r="ABF95" s="802"/>
      <c r="ABG95" s="802"/>
      <c r="ABH95" s="802"/>
      <c r="ABI95" s="802"/>
      <c r="ABJ95" s="802"/>
      <c r="ABK95" s="802"/>
      <c r="ABL95" s="802"/>
      <c r="ABM95" s="802"/>
      <c r="ABN95" s="802"/>
      <c r="ABO95" s="802"/>
      <c r="ABP95" s="802"/>
      <c r="ABQ95" s="802"/>
      <c r="ABR95" s="802"/>
      <c r="ABS95" s="802"/>
      <c r="ABT95" s="802"/>
      <c r="ABU95" s="802"/>
      <c r="ABV95" s="802"/>
      <c r="ABW95" s="802"/>
      <c r="ABX95" s="802"/>
      <c r="ABY95" s="802"/>
      <c r="ABZ95" s="802"/>
      <c r="ACA95" s="802"/>
      <c r="ACB95" s="802"/>
      <c r="ACC95" s="802"/>
      <c r="ACD95" s="802"/>
      <c r="ACE95" s="802"/>
      <c r="ACF95" s="802"/>
      <c r="ACG95" s="802"/>
      <c r="ACH95" s="802"/>
      <c r="ACI95" s="802"/>
      <c r="ACJ95" s="802"/>
      <c r="ACK95" s="802"/>
      <c r="ACL95" s="802"/>
      <c r="ACM95" s="802"/>
      <c r="ACN95" s="802"/>
      <c r="ACO95" s="802"/>
      <c r="ACP95" s="802"/>
      <c r="ACQ95" s="802"/>
      <c r="ACR95" s="802"/>
      <c r="ACS95" s="802"/>
      <c r="ACT95" s="802"/>
      <c r="ACU95" s="802"/>
      <c r="ACV95" s="802"/>
      <c r="ACW95" s="802"/>
      <c r="ACX95" s="802"/>
      <c r="ACY95" s="802"/>
      <c r="ACZ95" s="802"/>
      <c r="ADA95" s="802"/>
      <c r="ADB95" s="802"/>
      <c r="ADC95" s="802"/>
      <c r="ADD95" s="802"/>
      <c r="ADE95" s="802"/>
      <c r="ADF95" s="802"/>
      <c r="ADG95" s="802"/>
      <c r="ADH95" s="802"/>
      <c r="ADI95" s="802"/>
      <c r="ADJ95" s="802"/>
      <c r="ADK95" s="802"/>
      <c r="ADL95" s="802"/>
      <c r="ADM95" s="802"/>
      <c r="ADN95" s="802"/>
      <c r="ADO95" s="802"/>
      <c r="ADP95" s="802"/>
      <c r="ADQ95" s="802"/>
      <c r="ADR95" s="802"/>
      <c r="ADS95" s="802"/>
      <c r="ADT95" s="802"/>
      <c r="ADU95" s="802"/>
      <c r="ADV95" s="802"/>
      <c r="ADW95" s="802"/>
      <c r="ADX95" s="802"/>
      <c r="ADY95" s="802"/>
      <c r="ADZ95" s="802"/>
      <c r="AEA95" s="802"/>
      <c r="AEB95" s="802"/>
      <c r="AEC95" s="802"/>
      <c r="AED95" s="802"/>
      <c r="AEE95" s="802"/>
      <c r="AEF95" s="802"/>
      <c r="AEG95" s="802"/>
      <c r="AEH95" s="802"/>
      <c r="AEI95" s="802"/>
      <c r="AEJ95" s="802"/>
      <c r="AEK95" s="802"/>
      <c r="AEL95" s="802"/>
      <c r="AEM95" s="802"/>
      <c r="AEN95" s="802"/>
      <c r="AEO95" s="802"/>
      <c r="AEP95" s="802"/>
      <c r="AEQ95" s="802"/>
      <c r="AER95" s="802"/>
      <c r="AES95" s="802"/>
      <c r="AET95" s="802"/>
      <c r="AEU95" s="802"/>
      <c r="AEV95" s="802"/>
      <c r="AEW95" s="802"/>
      <c r="AEX95" s="802"/>
      <c r="AEY95" s="802"/>
      <c r="AEZ95" s="802"/>
      <c r="AFA95" s="802"/>
      <c r="AFB95" s="802"/>
      <c r="AFC95" s="802"/>
      <c r="AFD95" s="802"/>
      <c r="AFE95" s="802"/>
      <c r="AFF95" s="802"/>
      <c r="AFG95" s="802"/>
      <c r="AFH95" s="802"/>
      <c r="AFI95" s="802"/>
      <c r="AFJ95" s="802"/>
      <c r="AFK95" s="802"/>
      <c r="AFL95" s="802"/>
      <c r="AFM95" s="802"/>
      <c r="AFN95" s="802"/>
      <c r="AFO95" s="802"/>
      <c r="AFP95" s="802"/>
      <c r="AFQ95" s="802"/>
      <c r="AFR95" s="802"/>
      <c r="AFS95" s="802"/>
      <c r="AFT95" s="802"/>
      <c r="AFU95" s="802"/>
      <c r="AFV95" s="802"/>
      <c r="AFW95" s="802"/>
      <c r="AFX95" s="802"/>
      <c r="AFY95" s="802"/>
      <c r="AFZ95" s="802"/>
      <c r="AGA95" s="802"/>
      <c r="AGB95" s="802"/>
      <c r="AGC95" s="802"/>
      <c r="AGD95" s="802"/>
      <c r="AGE95" s="802"/>
      <c r="AGF95" s="802"/>
      <c r="AGG95" s="802"/>
      <c r="AGH95" s="802"/>
      <c r="AGI95" s="802"/>
      <c r="AGJ95" s="802"/>
      <c r="AGK95" s="802"/>
      <c r="AGL95" s="802"/>
      <c r="AGM95" s="802"/>
      <c r="AGN95" s="802"/>
      <c r="AGO95" s="802"/>
      <c r="AGP95" s="802"/>
      <c r="AGQ95" s="802"/>
      <c r="AGR95" s="802"/>
      <c r="AGS95" s="802"/>
      <c r="AGT95" s="802"/>
      <c r="AGU95" s="802"/>
      <c r="AGV95" s="802"/>
      <c r="AGW95" s="802"/>
      <c r="AGX95" s="802"/>
      <c r="AGY95" s="802"/>
      <c r="AGZ95" s="802"/>
      <c r="AHA95" s="802"/>
      <c r="AHB95" s="802"/>
      <c r="AHC95" s="802"/>
      <c r="AHD95" s="802"/>
      <c r="AHE95" s="802"/>
      <c r="AHF95" s="802"/>
      <c r="AHG95" s="802"/>
      <c r="AHH95" s="802"/>
      <c r="AHI95" s="802"/>
      <c r="AHJ95" s="802"/>
      <c r="AHK95" s="802"/>
      <c r="AHL95" s="802"/>
      <c r="AHM95" s="802"/>
      <c r="AHN95" s="802"/>
      <c r="AHO95" s="802"/>
      <c r="AHP95" s="802"/>
      <c r="AHQ95" s="802"/>
      <c r="AHR95" s="802"/>
      <c r="AHS95" s="802"/>
      <c r="AHT95" s="802"/>
      <c r="AHU95" s="802"/>
      <c r="AHV95" s="802"/>
      <c r="AHW95" s="802"/>
      <c r="AHX95" s="802"/>
      <c r="AHY95" s="802"/>
      <c r="AHZ95" s="802"/>
      <c r="AIA95" s="802"/>
      <c r="AIB95" s="802"/>
      <c r="AIC95" s="802"/>
      <c r="AID95" s="802"/>
      <c r="AIE95" s="802"/>
      <c r="AIF95" s="802"/>
      <c r="AIG95" s="802"/>
      <c r="AIH95" s="802"/>
      <c r="AII95" s="802"/>
      <c r="AIJ95" s="802"/>
      <c r="AQE95" s="802"/>
      <c r="AQF95" s="802"/>
      <c r="AQG95" s="802"/>
      <c r="AQH95" s="802"/>
      <c r="AQI95" s="802"/>
      <c r="AQJ95" s="802"/>
      <c r="AQK95" s="802"/>
      <c r="AQL95" s="802"/>
      <c r="AQM95" s="802"/>
      <c r="AQN95" s="802"/>
      <c r="AQO95" s="802"/>
      <c r="AQP95" s="802"/>
      <c r="AQQ95" s="802"/>
      <c r="AQR95" s="802"/>
      <c r="AQS95" s="802"/>
      <c r="AQT95" s="802"/>
      <c r="AQU95" s="802"/>
      <c r="AQV95" s="802"/>
      <c r="AQW95" s="802"/>
      <c r="AQX95" s="802"/>
      <c r="AQY95" s="802"/>
      <c r="AQZ95" s="802"/>
      <c r="ARA95" s="802"/>
      <c r="ARB95" s="802"/>
      <c r="ARC95" s="802"/>
      <c r="ARD95" s="802"/>
      <c r="ARE95" s="802"/>
      <c r="ARF95" s="802"/>
      <c r="ARG95" s="802"/>
      <c r="ARH95" s="802"/>
      <c r="ARI95" s="802"/>
      <c r="ARJ95" s="802"/>
      <c r="ARK95" s="802"/>
      <c r="ARL95" s="802"/>
      <c r="ARM95" s="802"/>
      <c r="ARN95" s="802"/>
      <c r="ARO95" s="802"/>
      <c r="ARP95" s="802"/>
      <c r="ARQ95" s="802"/>
      <c r="ARR95" s="802"/>
      <c r="ARS95" s="802"/>
      <c r="ART95" s="802"/>
      <c r="ARU95" s="802"/>
      <c r="ARV95" s="802"/>
      <c r="ARW95" s="802"/>
      <c r="ARX95" s="802"/>
      <c r="ARY95" s="802"/>
      <c r="ARZ95" s="802"/>
      <c r="ASA95" s="802"/>
      <c r="ASB95" s="802"/>
      <c r="ASC95" s="802"/>
      <c r="ASD95" s="802"/>
      <c r="ASE95" s="802"/>
      <c r="ASF95" s="802"/>
      <c r="ASG95" s="802"/>
      <c r="ASH95" s="802"/>
      <c r="ASI95" s="802"/>
      <c r="ASJ95" s="802"/>
      <c r="ASK95" s="802"/>
      <c r="ASL95" s="802"/>
      <c r="ATP95" s="802"/>
      <c r="ATQ95" s="802"/>
      <c r="ATR95" s="802"/>
      <c r="ATS95" s="802"/>
      <c r="ATT95" s="802"/>
      <c r="ATU95" s="802"/>
      <c r="ATV95" s="802"/>
      <c r="ATW95" s="802"/>
      <c r="ATX95" s="802"/>
      <c r="ATY95" s="802"/>
      <c r="ATZ95" s="802"/>
      <c r="AUA95" s="802"/>
      <c r="AUB95" s="802"/>
      <c r="AUC95" s="802"/>
      <c r="AUD95" s="802"/>
      <c r="AUE95" s="802"/>
      <c r="AUF95" s="802"/>
      <c r="AUG95" s="802"/>
      <c r="AUH95" s="802"/>
      <c r="AUI95" s="802"/>
      <c r="AUJ95" s="802"/>
      <c r="AUK95" s="802"/>
      <c r="AUL95" s="802"/>
      <c r="AUM95" s="802"/>
      <c r="AUN95" s="802"/>
      <c r="AUO95" s="802"/>
      <c r="AUP95" s="801"/>
      <c r="AUQ95" s="802"/>
      <c r="AUR95" s="801"/>
      <c r="AUS95" s="802"/>
      <c r="AUT95" s="801"/>
      <c r="AUU95" s="802"/>
      <c r="AUV95" s="802"/>
      <c r="AUW95" s="802"/>
      <c r="AUX95" s="802"/>
      <c r="AUY95" s="802"/>
      <c r="AUZ95" s="802"/>
      <c r="AVA95" s="802"/>
      <c r="AVB95" s="802"/>
      <c r="AVC95" s="802"/>
      <c r="AVD95" s="802"/>
      <c r="AVE95" s="802"/>
      <c r="AVF95" s="802"/>
      <c r="AVG95" s="802"/>
      <c r="AVH95" s="802"/>
      <c r="AVI95" s="802"/>
      <c r="AVJ95" s="808"/>
      <c r="AVK95" s="808"/>
      <c r="AVL95" s="808"/>
      <c r="AVM95" s="808"/>
      <c r="AVN95" s="808"/>
      <c r="AVO95" s="808"/>
      <c r="AVP95" s="808"/>
      <c r="AVQ95" s="808"/>
      <c r="AVR95" s="808"/>
      <c r="AVS95" s="808"/>
      <c r="AVT95" s="808"/>
      <c r="AVU95" s="809"/>
      <c r="AVV95" s="809"/>
      <c r="AVW95" s="809"/>
      <c r="AVX95" s="809"/>
      <c r="AVY95" s="809"/>
      <c r="AVZ95" s="809"/>
      <c r="AWA95" s="809"/>
      <c r="AWB95" s="809"/>
      <c r="AWC95" s="809"/>
      <c r="AWD95" s="809"/>
      <c r="AWE95" s="809"/>
      <c r="AWF95" s="809"/>
      <c r="AWG95" s="809"/>
      <c r="AWH95" s="809"/>
      <c r="AWI95" s="809"/>
      <c r="AWJ95" s="809"/>
      <c r="AWK95" s="809"/>
      <c r="AWL95" s="809"/>
      <c r="AWM95" s="809"/>
      <c r="AWN95" s="809"/>
      <c r="AWO95" s="809"/>
      <c r="AWP95" s="809"/>
      <c r="AWQ95" s="809"/>
      <c r="AWR95" s="808"/>
      <c r="AWS95" s="761"/>
      <c r="AWT95" s="808"/>
      <c r="AWU95" s="809"/>
      <c r="AWV95" s="809"/>
      <c r="AWW95" s="809"/>
      <c r="AWX95" s="809"/>
      <c r="AWY95" s="809"/>
      <c r="AWZ95" s="809"/>
      <c r="AXA95" s="809"/>
      <c r="AXB95" s="809"/>
      <c r="AXC95" s="809"/>
      <c r="AXD95" s="809"/>
      <c r="AXE95" s="809"/>
      <c r="AXF95" s="809"/>
      <c r="AXG95" s="809"/>
      <c r="AXH95" s="809"/>
      <c r="AXI95" s="809"/>
      <c r="AXJ95" s="809"/>
      <c r="AXK95" s="809"/>
      <c r="AXL95" s="809"/>
      <c r="AXM95" s="809"/>
      <c r="AXN95" s="809"/>
      <c r="AXO95" s="809"/>
      <c r="AXP95" s="809"/>
      <c r="AXQ95" s="809"/>
      <c r="AXR95" s="809"/>
      <c r="AXS95" s="809"/>
      <c r="AXT95" s="809"/>
      <c r="AXU95" s="809"/>
      <c r="AXV95" s="809"/>
      <c r="AXW95" s="809"/>
      <c r="AXX95" s="809"/>
      <c r="AXY95" s="809"/>
      <c r="AXZ95" s="809"/>
      <c r="AYA95" s="809"/>
      <c r="AYB95" s="809"/>
      <c r="AYC95" s="809"/>
      <c r="AYD95" s="808"/>
      <c r="AYE95" s="808"/>
      <c r="AYF95" s="809"/>
      <c r="AYG95" s="808"/>
      <c r="AYH95" s="810"/>
      <c r="AYI95" s="810"/>
      <c r="AYJ95" s="810"/>
      <c r="AYK95" s="810"/>
      <c r="AYL95" s="810"/>
      <c r="AYM95" s="810"/>
      <c r="AYN95" s="810"/>
      <c r="AYO95" s="810"/>
      <c r="AYP95" s="810"/>
      <c r="AYQ95" s="810"/>
      <c r="AYR95" s="810"/>
      <c r="AYS95" s="810"/>
      <c r="AYT95" s="810"/>
      <c r="AYU95" s="810"/>
      <c r="AYV95" s="810"/>
      <c r="AYW95" s="810"/>
      <c r="AYX95" s="810"/>
      <c r="AYY95" s="810"/>
      <c r="AYZ95" s="810"/>
      <c r="AZA95" s="810"/>
      <c r="AZB95" s="810"/>
      <c r="AZC95" s="810"/>
      <c r="AZD95" s="810"/>
      <c r="AZE95" s="810"/>
      <c r="AZF95" s="810"/>
      <c r="AZG95" s="810"/>
      <c r="AZH95" s="810"/>
      <c r="AZI95" s="810"/>
      <c r="AZJ95" s="810"/>
      <c r="AZK95" s="810"/>
      <c r="AZL95" s="810"/>
      <c r="AZM95" s="810"/>
      <c r="AZN95" s="810"/>
      <c r="AZO95" s="810"/>
      <c r="AZP95" s="809"/>
      <c r="AZQ95" s="802"/>
      <c r="AZR95" s="802"/>
      <c r="AZS95" s="802"/>
    </row>
    <row r="96" spans="45:920 1123:1371" s="793" customFormat="1" ht="13.5">
      <c r="AS96" s="802"/>
      <c r="AT96" s="802"/>
      <c r="AU96" s="802"/>
      <c r="AV96" s="802"/>
      <c r="AW96" s="802"/>
      <c r="AX96" s="802"/>
      <c r="AY96" s="802"/>
      <c r="AZ96" s="802"/>
      <c r="BA96" s="802"/>
      <c r="BB96" s="802"/>
      <c r="BC96" s="802"/>
      <c r="BD96" s="802"/>
      <c r="BE96" s="802"/>
      <c r="BF96" s="802"/>
      <c r="BG96" s="802"/>
      <c r="BH96" s="802"/>
      <c r="BI96" s="802"/>
      <c r="BJ96" s="802"/>
      <c r="BK96" s="802"/>
      <c r="BL96" s="802"/>
      <c r="BM96" s="802"/>
      <c r="BN96" s="802"/>
      <c r="BO96" s="802"/>
      <c r="BP96" s="802"/>
      <c r="BQ96" s="802"/>
      <c r="BR96" s="802"/>
      <c r="BS96" s="802"/>
      <c r="BT96" s="802"/>
      <c r="BU96" s="802"/>
      <c r="BV96" s="802"/>
      <c r="BW96" s="802"/>
      <c r="BX96" s="802"/>
      <c r="BY96" s="802"/>
      <c r="BZ96" s="802"/>
      <c r="CA96" s="802"/>
      <c r="CB96" s="802"/>
      <c r="CC96" s="802"/>
      <c r="CD96" s="802"/>
      <c r="CE96" s="802"/>
      <c r="CF96" s="802"/>
      <c r="CG96" s="802"/>
      <c r="CH96" s="802"/>
      <c r="CI96" s="802"/>
      <c r="CJ96" s="802"/>
      <c r="CK96" s="802"/>
      <c r="CL96" s="802"/>
      <c r="CM96" s="802"/>
      <c r="CN96" s="802"/>
      <c r="CO96" s="802"/>
      <c r="CP96" s="802"/>
      <c r="CQ96" s="802"/>
      <c r="CR96" s="802"/>
      <c r="CS96" s="802"/>
      <c r="CT96" s="802"/>
      <c r="CU96" s="802"/>
      <c r="CV96" s="802"/>
      <c r="CW96" s="802"/>
      <c r="CX96" s="802"/>
      <c r="CY96" s="802"/>
      <c r="CZ96" s="802"/>
      <c r="DA96" s="802"/>
      <c r="DB96" s="802"/>
      <c r="DC96" s="802"/>
      <c r="DD96" s="802"/>
      <c r="DE96" s="802"/>
      <c r="DF96" s="802"/>
      <c r="DG96" s="802"/>
      <c r="DH96" s="802"/>
      <c r="DI96" s="802"/>
      <c r="DJ96" s="802"/>
      <c r="DK96" s="802"/>
      <c r="DL96" s="802"/>
      <c r="DM96" s="802"/>
      <c r="DN96" s="802"/>
      <c r="DO96" s="802"/>
      <c r="DP96" s="802"/>
      <c r="DQ96" s="802"/>
      <c r="DR96" s="802"/>
      <c r="DS96" s="802"/>
      <c r="DT96" s="802"/>
      <c r="DU96" s="802"/>
      <c r="DV96" s="802"/>
      <c r="DW96" s="802"/>
      <c r="DX96" s="802"/>
      <c r="DY96" s="802"/>
      <c r="DZ96" s="802"/>
      <c r="EA96" s="802"/>
      <c r="EB96" s="802"/>
      <c r="EC96" s="802"/>
      <c r="ED96" s="802"/>
      <c r="EE96" s="802"/>
      <c r="EF96" s="802"/>
      <c r="EG96" s="802"/>
      <c r="EH96" s="802"/>
      <c r="EI96" s="802"/>
      <c r="EJ96" s="802"/>
      <c r="EK96" s="802"/>
      <c r="EL96" s="802"/>
      <c r="EM96" s="802"/>
      <c r="EN96" s="802"/>
      <c r="EO96" s="802"/>
      <c r="EP96" s="802"/>
      <c r="EQ96" s="802"/>
      <c r="ER96" s="802"/>
      <c r="ES96" s="802"/>
      <c r="ET96" s="802"/>
      <c r="EU96" s="802"/>
      <c r="EV96" s="802"/>
      <c r="EW96" s="802"/>
      <c r="EX96" s="802"/>
      <c r="EY96" s="802"/>
      <c r="EZ96" s="802"/>
      <c r="FA96" s="802"/>
      <c r="FB96" s="802"/>
      <c r="FC96" s="802"/>
      <c r="FD96" s="802"/>
      <c r="FE96" s="802"/>
      <c r="FF96" s="802"/>
      <c r="FG96" s="802"/>
      <c r="FH96" s="802"/>
      <c r="FI96" s="802"/>
      <c r="FJ96" s="802"/>
      <c r="FK96" s="802"/>
      <c r="FL96" s="802"/>
      <c r="FM96" s="802"/>
      <c r="FN96" s="802"/>
      <c r="FO96" s="802"/>
      <c r="FP96" s="802"/>
      <c r="FQ96" s="802"/>
      <c r="FR96" s="802"/>
      <c r="FS96" s="802"/>
      <c r="FT96" s="802"/>
      <c r="FU96" s="802"/>
      <c r="FV96" s="802"/>
      <c r="FW96" s="802"/>
      <c r="FX96" s="802"/>
      <c r="FY96" s="802"/>
      <c r="FZ96" s="802"/>
      <c r="GA96" s="802"/>
      <c r="GB96" s="802"/>
      <c r="GC96" s="802"/>
      <c r="GD96" s="802"/>
      <c r="GE96" s="802"/>
      <c r="GF96" s="802"/>
      <c r="GG96" s="802"/>
      <c r="GH96" s="802"/>
      <c r="GI96" s="802"/>
      <c r="GJ96" s="802"/>
      <c r="GK96" s="802"/>
      <c r="GL96" s="802"/>
      <c r="GM96" s="802"/>
      <c r="GN96" s="802"/>
      <c r="GO96" s="802"/>
      <c r="GP96" s="802"/>
      <c r="GQ96" s="802"/>
      <c r="GR96" s="802"/>
      <c r="GS96" s="802"/>
      <c r="GT96" s="802"/>
      <c r="GU96" s="802"/>
      <c r="GV96" s="802"/>
      <c r="GW96" s="802"/>
      <c r="GX96" s="802"/>
      <c r="GY96" s="802"/>
      <c r="GZ96" s="802"/>
      <c r="HA96" s="802"/>
      <c r="HB96" s="802"/>
      <c r="HC96" s="802"/>
      <c r="HD96" s="802"/>
      <c r="HE96" s="802"/>
      <c r="HF96" s="802"/>
      <c r="HG96" s="802"/>
      <c r="HH96" s="802"/>
      <c r="HI96" s="802"/>
      <c r="HJ96" s="802"/>
      <c r="HK96" s="802"/>
      <c r="HL96" s="802"/>
      <c r="HM96" s="802"/>
      <c r="HN96" s="802"/>
      <c r="HO96" s="802"/>
      <c r="HP96" s="802"/>
      <c r="HQ96" s="802"/>
      <c r="HR96" s="802"/>
      <c r="HS96" s="802"/>
      <c r="HT96" s="802"/>
      <c r="HU96" s="802"/>
      <c r="HV96" s="802"/>
      <c r="HW96" s="802"/>
      <c r="HX96" s="802"/>
      <c r="HY96" s="802"/>
      <c r="HZ96" s="802"/>
      <c r="IA96" s="802"/>
      <c r="IB96" s="802"/>
      <c r="IC96" s="802"/>
      <c r="ID96" s="802"/>
      <c r="IE96" s="802"/>
      <c r="IF96" s="802"/>
      <c r="IG96" s="802"/>
      <c r="IH96" s="802"/>
      <c r="II96" s="802"/>
      <c r="IJ96" s="802"/>
      <c r="IK96" s="802"/>
      <c r="IL96" s="802"/>
      <c r="IM96" s="802"/>
      <c r="IN96" s="802"/>
      <c r="IO96" s="802"/>
      <c r="IP96" s="802"/>
      <c r="IQ96" s="802"/>
      <c r="IR96" s="802"/>
      <c r="IS96" s="802"/>
      <c r="IT96" s="802"/>
      <c r="IU96" s="802"/>
      <c r="IV96" s="802"/>
      <c r="IW96" s="802"/>
      <c r="IX96" s="802"/>
      <c r="IY96" s="802"/>
      <c r="IZ96" s="802"/>
      <c r="JA96" s="802"/>
      <c r="JB96" s="802"/>
      <c r="JC96" s="802"/>
      <c r="JD96" s="802"/>
      <c r="JE96" s="802"/>
      <c r="JF96" s="802"/>
      <c r="JG96" s="802"/>
      <c r="JH96" s="802"/>
      <c r="JI96" s="802"/>
      <c r="JJ96" s="802"/>
      <c r="JK96" s="802"/>
      <c r="JL96" s="802"/>
      <c r="JM96" s="802"/>
      <c r="JN96" s="802"/>
      <c r="JO96" s="802"/>
      <c r="JP96" s="802"/>
      <c r="JQ96" s="802"/>
      <c r="JR96" s="802"/>
      <c r="JS96" s="802"/>
      <c r="JT96" s="802"/>
      <c r="JU96" s="802"/>
      <c r="JV96" s="802"/>
      <c r="JW96" s="802"/>
      <c r="JX96" s="802"/>
      <c r="JY96" s="802"/>
      <c r="JZ96" s="802"/>
      <c r="KA96" s="802"/>
      <c r="KB96" s="802"/>
      <c r="KC96" s="802"/>
      <c r="KD96" s="802"/>
      <c r="KE96" s="802"/>
      <c r="KF96" s="802"/>
      <c r="KG96" s="802"/>
      <c r="KH96" s="802"/>
      <c r="KI96" s="802"/>
      <c r="KJ96" s="802"/>
      <c r="KK96" s="802"/>
      <c r="KL96" s="802"/>
      <c r="KM96" s="802"/>
      <c r="KN96" s="802"/>
      <c r="KO96" s="802"/>
      <c r="KP96" s="802"/>
      <c r="KQ96" s="802"/>
      <c r="KR96" s="802"/>
      <c r="KS96" s="802"/>
      <c r="KT96" s="802"/>
      <c r="KU96" s="802"/>
      <c r="KV96" s="802"/>
      <c r="KW96" s="802"/>
      <c r="KX96" s="802"/>
      <c r="KY96" s="802"/>
      <c r="KZ96" s="802"/>
      <c r="LA96" s="802"/>
      <c r="LB96" s="802"/>
      <c r="LC96" s="802"/>
      <c r="LD96" s="802"/>
      <c r="LE96" s="802"/>
      <c r="LF96" s="802"/>
      <c r="LG96" s="802"/>
      <c r="LH96" s="802"/>
      <c r="LI96" s="802"/>
      <c r="LJ96" s="802"/>
      <c r="LK96" s="802"/>
      <c r="LL96" s="802"/>
      <c r="LM96" s="802"/>
      <c r="LN96" s="802"/>
      <c r="LO96" s="802"/>
      <c r="LP96" s="802"/>
      <c r="LQ96" s="802"/>
      <c r="LR96" s="802"/>
      <c r="LS96" s="802"/>
      <c r="LT96" s="802"/>
      <c r="LU96" s="802"/>
      <c r="LV96" s="802"/>
      <c r="LW96" s="802"/>
      <c r="LX96" s="802"/>
      <c r="LY96" s="802"/>
      <c r="LZ96" s="802"/>
      <c r="MA96" s="802"/>
      <c r="MB96" s="802"/>
      <c r="MC96" s="802"/>
      <c r="MD96" s="802"/>
      <c r="ME96" s="802"/>
      <c r="MF96" s="802"/>
      <c r="MG96" s="802"/>
      <c r="MH96" s="802"/>
      <c r="MI96" s="802"/>
      <c r="MJ96" s="802"/>
      <c r="MK96" s="802"/>
      <c r="ML96" s="802"/>
      <c r="MM96" s="802"/>
      <c r="MN96" s="802"/>
      <c r="MO96" s="802"/>
      <c r="MP96" s="802"/>
      <c r="MQ96" s="802"/>
      <c r="MR96" s="802"/>
      <c r="MS96" s="802"/>
      <c r="MT96" s="802"/>
      <c r="MU96" s="802"/>
      <c r="MV96" s="802"/>
      <c r="MW96" s="802"/>
      <c r="MX96" s="802"/>
      <c r="MY96" s="802"/>
      <c r="MZ96" s="802"/>
      <c r="NA96" s="802"/>
      <c r="NB96" s="802"/>
      <c r="NC96" s="802"/>
      <c r="ND96" s="802"/>
      <c r="NE96" s="802"/>
      <c r="NF96" s="802"/>
      <c r="NG96" s="802"/>
      <c r="NH96" s="802"/>
      <c r="NI96" s="802"/>
      <c r="NJ96" s="802"/>
      <c r="NK96" s="802"/>
      <c r="NL96" s="802"/>
      <c r="NM96" s="802"/>
      <c r="NN96" s="802"/>
      <c r="NO96" s="802"/>
      <c r="NP96" s="802"/>
      <c r="NQ96" s="802"/>
      <c r="NR96" s="802"/>
      <c r="NS96" s="802"/>
      <c r="NT96" s="802"/>
      <c r="NU96" s="802"/>
      <c r="NV96" s="802"/>
      <c r="NW96" s="802"/>
      <c r="NX96" s="802"/>
      <c r="NY96" s="802"/>
      <c r="NZ96" s="802"/>
      <c r="OA96" s="802"/>
      <c r="OB96" s="802"/>
      <c r="OC96" s="802"/>
      <c r="OD96" s="802"/>
      <c r="OE96" s="802"/>
      <c r="OF96" s="802"/>
      <c r="OG96" s="802"/>
      <c r="OH96" s="802"/>
      <c r="OI96" s="802"/>
      <c r="OJ96" s="802"/>
      <c r="OK96" s="802"/>
      <c r="OL96" s="802"/>
      <c r="OM96" s="802"/>
      <c r="ON96" s="802"/>
      <c r="OO96" s="802"/>
      <c r="OP96" s="802"/>
      <c r="OQ96" s="802"/>
      <c r="OR96" s="802"/>
      <c r="OS96" s="802"/>
      <c r="OT96" s="802"/>
      <c r="OU96" s="802"/>
      <c r="OV96" s="802"/>
      <c r="OW96" s="802"/>
      <c r="OX96" s="802"/>
      <c r="OY96" s="802"/>
      <c r="OZ96" s="802"/>
      <c r="PA96" s="802"/>
      <c r="PB96" s="802"/>
      <c r="PC96" s="802"/>
      <c r="PD96" s="802"/>
      <c r="PE96" s="802"/>
      <c r="PF96" s="802"/>
      <c r="PG96" s="802"/>
      <c r="PH96" s="802"/>
      <c r="PI96" s="802"/>
      <c r="PJ96" s="802"/>
      <c r="PK96" s="802"/>
      <c r="PL96" s="802"/>
      <c r="PM96" s="802"/>
      <c r="PN96" s="802"/>
      <c r="PO96" s="802"/>
      <c r="PP96" s="802"/>
      <c r="PQ96" s="802"/>
      <c r="PR96" s="802"/>
      <c r="PS96" s="802"/>
      <c r="PT96" s="802"/>
      <c r="PU96" s="802"/>
      <c r="PV96" s="802"/>
      <c r="PW96" s="802"/>
      <c r="PX96" s="802"/>
      <c r="PY96" s="802"/>
      <c r="PZ96" s="802"/>
      <c r="QA96" s="802"/>
      <c r="QB96" s="802"/>
      <c r="QC96" s="802"/>
      <c r="QD96" s="802"/>
      <c r="QE96" s="802"/>
      <c r="QF96" s="802"/>
      <c r="QG96" s="802"/>
      <c r="QH96" s="802"/>
      <c r="QI96" s="802"/>
      <c r="QJ96" s="802"/>
      <c r="QK96" s="802"/>
      <c r="QL96" s="802"/>
      <c r="QM96" s="802"/>
      <c r="QN96" s="802"/>
      <c r="QO96" s="802"/>
      <c r="QP96" s="802"/>
      <c r="QQ96" s="802"/>
      <c r="QR96" s="802"/>
      <c r="QS96" s="802"/>
      <c r="QT96" s="802"/>
      <c r="QU96" s="802"/>
      <c r="QV96" s="802"/>
      <c r="QW96" s="802"/>
      <c r="QX96" s="802"/>
      <c r="QY96" s="802"/>
      <c r="QZ96" s="802"/>
      <c r="RA96" s="802"/>
      <c r="RB96" s="802"/>
      <c r="RC96" s="802"/>
      <c r="RD96" s="802"/>
      <c r="RE96" s="802"/>
      <c r="RF96" s="802"/>
      <c r="RG96" s="802"/>
      <c r="RH96" s="802"/>
      <c r="RI96" s="802"/>
      <c r="RJ96" s="802"/>
      <c r="RK96" s="802"/>
      <c r="RL96" s="802"/>
      <c r="RM96" s="802"/>
      <c r="RN96" s="802"/>
      <c r="RO96" s="802"/>
      <c r="RP96" s="802"/>
      <c r="RQ96" s="802"/>
      <c r="RR96" s="802"/>
      <c r="RS96" s="802"/>
      <c r="RT96" s="802"/>
      <c r="RU96" s="802"/>
      <c r="RV96" s="802"/>
      <c r="RW96" s="802"/>
      <c r="RX96" s="802"/>
      <c r="RY96" s="802"/>
      <c r="RZ96" s="802"/>
      <c r="SA96" s="802"/>
      <c r="SB96" s="802"/>
      <c r="SC96" s="802"/>
      <c r="SD96" s="802"/>
      <c r="SE96" s="802"/>
      <c r="SF96" s="802"/>
      <c r="SG96" s="802"/>
      <c r="SH96" s="802"/>
      <c r="SI96" s="802"/>
      <c r="SJ96" s="802"/>
      <c r="SK96" s="802"/>
      <c r="SL96" s="802"/>
      <c r="SM96" s="802"/>
      <c r="SN96" s="802"/>
      <c r="SO96" s="802"/>
      <c r="SP96" s="802"/>
      <c r="SQ96" s="802"/>
      <c r="SR96" s="802"/>
      <c r="SS96" s="802"/>
      <c r="ST96" s="802"/>
      <c r="SU96" s="802"/>
      <c r="SV96" s="802"/>
      <c r="SW96" s="802"/>
      <c r="SX96" s="802"/>
      <c r="SY96" s="802"/>
      <c r="SZ96" s="802"/>
      <c r="TA96" s="802"/>
      <c r="TB96" s="802"/>
      <c r="TC96" s="802"/>
      <c r="TD96" s="802"/>
      <c r="TE96" s="802"/>
      <c r="TF96" s="802"/>
      <c r="TG96" s="802"/>
      <c r="TH96" s="802"/>
      <c r="TI96" s="802"/>
      <c r="TJ96" s="802"/>
      <c r="TK96" s="802"/>
      <c r="TL96" s="802"/>
      <c r="TM96" s="802"/>
      <c r="TN96" s="802"/>
      <c r="TO96" s="802"/>
      <c r="TP96" s="802"/>
      <c r="TQ96" s="802"/>
      <c r="TR96" s="802"/>
      <c r="TS96" s="802"/>
      <c r="TT96" s="802"/>
      <c r="TU96" s="802"/>
      <c r="TV96" s="802"/>
      <c r="TW96" s="802"/>
      <c r="TX96" s="802"/>
      <c r="TY96" s="802"/>
      <c r="TZ96" s="802"/>
      <c r="UA96" s="802"/>
      <c r="UB96" s="802"/>
      <c r="UC96" s="802"/>
      <c r="UD96" s="802"/>
      <c r="UE96" s="802"/>
      <c r="UF96" s="802"/>
      <c r="UG96" s="802"/>
      <c r="UH96" s="802"/>
      <c r="UI96" s="802"/>
      <c r="UJ96" s="802"/>
      <c r="UK96" s="802"/>
      <c r="UL96" s="802"/>
      <c r="UM96" s="802"/>
      <c r="UN96" s="802"/>
      <c r="UO96" s="802"/>
      <c r="UP96" s="802"/>
      <c r="UQ96" s="802"/>
      <c r="UR96" s="802"/>
      <c r="US96" s="802"/>
      <c r="UT96" s="802"/>
      <c r="UU96" s="802"/>
      <c r="UV96" s="802"/>
      <c r="UW96" s="802"/>
      <c r="UX96" s="802"/>
      <c r="UY96" s="802"/>
      <c r="UZ96" s="802"/>
      <c r="VA96" s="802"/>
      <c r="VB96" s="802"/>
      <c r="VC96" s="802"/>
      <c r="VD96" s="802"/>
      <c r="VE96" s="802"/>
      <c r="VF96" s="802"/>
      <c r="VG96" s="802"/>
      <c r="VH96" s="802"/>
      <c r="VI96" s="802"/>
      <c r="VJ96" s="802"/>
      <c r="VK96" s="802"/>
      <c r="VL96" s="802"/>
      <c r="VM96" s="802"/>
      <c r="VN96" s="802"/>
      <c r="VO96" s="802"/>
      <c r="VP96" s="802"/>
      <c r="VQ96" s="802"/>
      <c r="VR96" s="802"/>
      <c r="VS96" s="802"/>
      <c r="VT96" s="802"/>
      <c r="VU96" s="802"/>
      <c r="VV96" s="802"/>
      <c r="VW96" s="802"/>
      <c r="VX96" s="802"/>
      <c r="VY96" s="802"/>
      <c r="VZ96" s="802"/>
      <c r="WA96" s="802"/>
      <c r="WB96" s="802"/>
      <c r="WC96" s="802"/>
      <c r="WD96" s="802"/>
      <c r="WE96" s="802"/>
      <c r="WF96" s="802"/>
      <c r="WG96" s="802"/>
      <c r="WH96" s="802"/>
      <c r="WI96" s="802"/>
      <c r="WJ96" s="802"/>
      <c r="WK96" s="802"/>
      <c r="WL96" s="802"/>
      <c r="WM96" s="802"/>
      <c r="WN96" s="802"/>
      <c r="WO96" s="802"/>
      <c r="WP96" s="802"/>
      <c r="WQ96" s="802"/>
      <c r="WR96" s="802"/>
      <c r="WS96" s="802"/>
      <c r="WT96" s="802"/>
      <c r="WU96" s="802"/>
      <c r="WV96" s="802"/>
      <c r="WW96" s="802"/>
      <c r="WX96" s="802"/>
      <c r="WY96" s="802"/>
      <c r="WZ96" s="802"/>
      <c r="XA96" s="802"/>
      <c r="XB96" s="802"/>
      <c r="XC96" s="802"/>
      <c r="XD96" s="802"/>
      <c r="XE96" s="802"/>
      <c r="XF96" s="802"/>
      <c r="XG96" s="802"/>
      <c r="XH96" s="802"/>
      <c r="XI96" s="802"/>
      <c r="XJ96" s="802"/>
      <c r="XK96" s="802"/>
      <c r="XL96" s="802"/>
      <c r="XM96" s="802"/>
      <c r="XN96" s="802"/>
      <c r="XO96" s="802"/>
      <c r="XP96" s="802"/>
      <c r="XQ96" s="802"/>
      <c r="XR96" s="802"/>
      <c r="XS96" s="802"/>
      <c r="XT96" s="802"/>
      <c r="XU96" s="802"/>
      <c r="XV96" s="802"/>
      <c r="XW96" s="802"/>
      <c r="XX96" s="802"/>
      <c r="XY96" s="802"/>
      <c r="XZ96" s="802"/>
      <c r="YA96" s="802"/>
      <c r="YB96" s="802"/>
      <c r="YC96" s="802"/>
      <c r="YD96" s="802"/>
      <c r="YE96" s="802"/>
      <c r="YF96" s="802"/>
      <c r="YG96" s="802"/>
      <c r="YH96" s="802"/>
      <c r="YI96" s="802"/>
      <c r="YJ96" s="802"/>
      <c r="YK96" s="802"/>
      <c r="YL96" s="802"/>
      <c r="YM96" s="802"/>
      <c r="YN96" s="802"/>
      <c r="YO96" s="802"/>
      <c r="YP96" s="802"/>
      <c r="YQ96" s="802"/>
      <c r="YR96" s="802"/>
      <c r="YS96" s="802"/>
      <c r="YT96" s="802"/>
      <c r="YU96" s="802"/>
      <c r="YV96" s="802"/>
      <c r="YW96" s="802"/>
      <c r="YX96" s="802"/>
      <c r="YY96" s="802"/>
      <c r="YZ96" s="802"/>
      <c r="ZA96" s="802"/>
      <c r="ZB96" s="802"/>
      <c r="ZC96" s="802"/>
      <c r="ZD96" s="802"/>
      <c r="ZE96" s="802"/>
      <c r="ZF96" s="802"/>
      <c r="ZG96" s="802"/>
      <c r="ZH96" s="802"/>
      <c r="ZI96" s="802"/>
      <c r="ZJ96" s="802"/>
      <c r="ZK96" s="802"/>
      <c r="ZL96" s="802"/>
      <c r="ZM96" s="802"/>
      <c r="ZN96" s="802"/>
      <c r="ZO96" s="802"/>
      <c r="ZP96" s="802"/>
      <c r="ZQ96" s="802"/>
      <c r="ZR96" s="802"/>
      <c r="ZS96" s="802"/>
      <c r="ZT96" s="802"/>
      <c r="ZU96" s="802"/>
      <c r="ZV96" s="802"/>
      <c r="ZW96" s="802"/>
      <c r="ZX96" s="802"/>
      <c r="ZY96" s="802"/>
      <c r="ZZ96" s="802"/>
      <c r="AAA96" s="802"/>
      <c r="AAB96" s="802"/>
      <c r="AAC96" s="802"/>
      <c r="AAD96" s="802"/>
      <c r="AAE96" s="802"/>
      <c r="AAF96" s="802"/>
      <c r="AAG96" s="802"/>
      <c r="AAH96" s="802"/>
      <c r="AAI96" s="802"/>
      <c r="AAJ96" s="802"/>
      <c r="AAK96" s="802"/>
      <c r="AAL96" s="802"/>
      <c r="AAM96" s="802"/>
      <c r="AAN96" s="802"/>
      <c r="AAO96" s="802"/>
      <c r="AAP96" s="802"/>
      <c r="AAQ96" s="802"/>
      <c r="AAR96" s="802"/>
      <c r="AAS96" s="802"/>
      <c r="AAT96" s="802"/>
      <c r="AAU96" s="802"/>
      <c r="AAV96" s="802"/>
      <c r="AAW96" s="802"/>
      <c r="AAX96" s="802"/>
      <c r="AAY96" s="802"/>
      <c r="AAZ96" s="802"/>
      <c r="ABA96" s="802"/>
      <c r="ABB96" s="802"/>
      <c r="ABC96" s="802"/>
      <c r="ABD96" s="802"/>
      <c r="ABE96" s="802"/>
      <c r="ABF96" s="802"/>
      <c r="ABG96" s="802"/>
      <c r="ABH96" s="802"/>
      <c r="ABI96" s="802"/>
      <c r="ABJ96" s="802"/>
      <c r="ABK96" s="802"/>
      <c r="ABL96" s="802"/>
      <c r="ABM96" s="802"/>
      <c r="ABN96" s="802"/>
      <c r="ABO96" s="802"/>
      <c r="ABP96" s="802"/>
      <c r="ABQ96" s="802"/>
      <c r="ABR96" s="802"/>
      <c r="ABS96" s="802"/>
      <c r="ABT96" s="802"/>
      <c r="ABU96" s="802"/>
      <c r="ABV96" s="802"/>
      <c r="ABW96" s="802"/>
      <c r="ABX96" s="802"/>
      <c r="ABY96" s="802"/>
      <c r="ABZ96" s="802"/>
      <c r="ACA96" s="802"/>
      <c r="ACB96" s="802"/>
      <c r="ACC96" s="802"/>
      <c r="ACD96" s="802"/>
      <c r="ACE96" s="802"/>
      <c r="ACF96" s="802"/>
      <c r="ACG96" s="802"/>
      <c r="ACH96" s="802"/>
      <c r="ACI96" s="802"/>
      <c r="ACJ96" s="802"/>
      <c r="ACK96" s="802"/>
      <c r="ACL96" s="802"/>
      <c r="ACM96" s="802"/>
      <c r="ACN96" s="802"/>
      <c r="ACO96" s="802"/>
      <c r="ACP96" s="802"/>
      <c r="ACQ96" s="802"/>
      <c r="ACR96" s="802"/>
      <c r="ACS96" s="802"/>
      <c r="ACT96" s="802"/>
      <c r="ACU96" s="802"/>
      <c r="ACV96" s="802"/>
      <c r="ACW96" s="802"/>
      <c r="ACX96" s="802"/>
      <c r="ACY96" s="802"/>
      <c r="ACZ96" s="802"/>
      <c r="ADA96" s="802"/>
      <c r="ADB96" s="802"/>
      <c r="ADC96" s="802"/>
      <c r="ADD96" s="802"/>
      <c r="ADE96" s="802"/>
      <c r="ADF96" s="802"/>
      <c r="ADG96" s="802"/>
      <c r="ADH96" s="802"/>
      <c r="ADI96" s="802"/>
      <c r="ADJ96" s="802"/>
      <c r="ADK96" s="802"/>
      <c r="ADL96" s="802"/>
      <c r="ADM96" s="802"/>
      <c r="ADN96" s="802"/>
      <c r="ADO96" s="802"/>
      <c r="ADP96" s="802"/>
      <c r="ADQ96" s="802"/>
      <c r="ADR96" s="802"/>
      <c r="ADS96" s="802"/>
      <c r="ADT96" s="802"/>
      <c r="ADU96" s="802"/>
      <c r="ADV96" s="802"/>
      <c r="ADW96" s="802"/>
      <c r="ADX96" s="802"/>
      <c r="ADY96" s="802"/>
      <c r="ADZ96" s="802"/>
      <c r="AEA96" s="802"/>
      <c r="AEB96" s="802"/>
      <c r="AEC96" s="802"/>
      <c r="AED96" s="802"/>
      <c r="AEE96" s="802"/>
      <c r="AEF96" s="802"/>
      <c r="AEG96" s="802"/>
      <c r="AEH96" s="802"/>
      <c r="AEI96" s="802"/>
      <c r="AEJ96" s="802"/>
      <c r="AEK96" s="802"/>
      <c r="AEL96" s="802"/>
      <c r="AEM96" s="802"/>
      <c r="AEN96" s="802"/>
      <c r="AEO96" s="802"/>
      <c r="AEP96" s="802"/>
      <c r="AEQ96" s="802"/>
      <c r="AER96" s="802"/>
      <c r="AES96" s="802"/>
      <c r="AET96" s="802"/>
      <c r="AEU96" s="802"/>
      <c r="AEV96" s="802"/>
      <c r="AEW96" s="802"/>
      <c r="AEX96" s="802"/>
      <c r="AEY96" s="802"/>
      <c r="AEZ96" s="802"/>
      <c r="AFA96" s="802"/>
      <c r="AFB96" s="802"/>
      <c r="AFC96" s="802"/>
      <c r="AFD96" s="802"/>
      <c r="AFE96" s="802"/>
      <c r="AFF96" s="802"/>
      <c r="AFG96" s="802"/>
      <c r="AFH96" s="802"/>
      <c r="AFI96" s="802"/>
      <c r="AFJ96" s="802"/>
      <c r="AFK96" s="802"/>
      <c r="AFL96" s="802"/>
      <c r="AFM96" s="802"/>
      <c r="AFN96" s="802"/>
      <c r="AFO96" s="802"/>
      <c r="AFP96" s="802"/>
      <c r="AFQ96" s="802"/>
      <c r="AFR96" s="802"/>
      <c r="AFS96" s="802"/>
      <c r="AFT96" s="802"/>
      <c r="AFU96" s="802"/>
      <c r="AFV96" s="802"/>
      <c r="AFW96" s="802"/>
      <c r="AFX96" s="802"/>
      <c r="AFY96" s="802"/>
      <c r="AFZ96" s="802"/>
      <c r="AGA96" s="802"/>
      <c r="AGB96" s="802"/>
      <c r="AGC96" s="802"/>
      <c r="AGD96" s="802"/>
      <c r="AGE96" s="802"/>
      <c r="AGF96" s="802"/>
      <c r="AGG96" s="802"/>
      <c r="AGH96" s="802"/>
      <c r="AGI96" s="802"/>
      <c r="AGJ96" s="802"/>
      <c r="AGK96" s="802"/>
      <c r="AGL96" s="802"/>
      <c r="AGM96" s="802"/>
      <c r="AGN96" s="802"/>
      <c r="AGO96" s="802"/>
      <c r="AGP96" s="802"/>
      <c r="AGQ96" s="802"/>
      <c r="AGR96" s="802"/>
      <c r="AGS96" s="802"/>
      <c r="AGT96" s="802"/>
      <c r="AGU96" s="802"/>
      <c r="AGV96" s="802"/>
      <c r="AGW96" s="802"/>
      <c r="AGX96" s="802"/>
      <c r="AGY96" s="802"/>
      <c r="AGZ96" s="802"/>
      <c r="AHA96" s="802"/>
      <c r="AHB96" s="802"/>
      <c r="AHC96" s="802"/>
      <c r="AHD96" s="802"/>
      <c r="AHE96" s="802"/>
      <c r="AHF96" s="802"/>
      <c r="AHG96" s="802"/>
      <c r="AHH96" s="802"/>
      <c r="AHI96" s="802"/>
      <c r="AHJ96" s="802"/>
      <c r="AHK96" s="802"/>
      <c r="AHL96" s="802"/>
      <c r="AHM96" s="802"/>
      <c r="AHN96" s="802"/>
      <c r="AHO96" s="802"/>
      <c r="AHP96" s="802"/>
      <c r="AHQ96" s="802"/>
      <c r="AHR96" s="802"/>
      <c r="AHS96" s="802"/>
      <c r="AHT96" s="802"/>
      <c r="AHU96" s="802"/>
      <c r="AHV96" s="802"/>
      <c r="AHW96" s="802"/>
      <c r="AHX96" s="802"/>
      <c r="AHY96" s="802"/>
      <c r="AHZ96" s="802"/>
      <c r="AIA96" s="802"/>
      <c r="AIB96" s="802"/>
      <c r="AIC96" s="802"/>
      <c r="AID96" s="802"/>
      <c r="AIE96" s="802"/>
      <c r="AIF96" s="802"/>
      <c r="AIG96" s="802"/>
      <c r="AIH96" s="802"/>
      <c r="AII96" s="802"/>
      <c r="AIJ96" s="802"/>
      <c r="AQE96" s="802"/>
      <c r="AQF96" s="802"/>
      <c r="AQG96" s="802"/>
      <c r="AQH96" s="802"/>
      <c r="AQI96" s="802"/>
      <c r="AQJ96" s="802"/>
      <c r="AQK96" s="802"/>
      <c r="AQL96" s="802"/>
      <c r="AQM96" s="802"/>
      <c r="AQN96" s="802"/>
      <c r="AQO96" s="802"/>
      <c r="AQP96" s="802"/>
      <c r="AQQ96" s="802"/>
      <c r="AQR96" s="802"/>
      <c r="AQS96" s="802"/>
      <c r="AQT96" s="802"/>
      <c r="AQU96" s="802"/>
      <c r="AQV96" s="802"/>
      <c r="AQW96" s="802"/>
      <c r="AQX96" s="802"/>
      <c r="AQY96" s="802"/>
      <c r="AQZ96" s="802"/>
      <c r="ARA96" s="802"/>
      <c r="ARB96" s="802"/>
      <c r="ARC96" s="802"/>
      <c r="ARD96" s="802"/>
      <c r="ARE96" s="802"/>
      <c r="ARF96" s="802"/>
      <c r="ARG96" s="802"/>
      <c r="ARH96" s="802"/>
      <c r="ARI96" s="802"/>
      <c r="ARJ96" s="802"/>
      <c r="ARK96" s="802"/>
      <c r="ARL96" s="802"/>
      <c r="ARM96" s="802"/>
      <c r="ARN96" s="802"/>
      <c r="ARO96" s="802"/>
      <c r="ARP96" s="802"/>
      <c r="ARQ96" s="802"/>
      <c r="ARR96" s="802"/>
      <c r="ARS96" s="802"/>
      <c r="ART96" s="802"/>
      <c r="ARU96" s="802"/>
      <c r="ARV96" s="802"/>
      <c r="ARW96" s="802"/>
      <c r="ARX96" s="802"/>
      <c r="ARY96" s="802"/>
      <c r="ARZ96" s="802"/>
      <c r="ASA96" s="802"/>
      <c r="ASB96" s="802"/>
      <c r="ASC96" s="802"/>
      <c r="ASD96" s="802"/>
      <c r="ASE96" s="802"/>
      <c r="ASF96" s="802"/>
      <c r="ASG96" s="802"/>
      <c r="ASH96" s="802"/>
      <c r="ASI96" s="802"/>
      <c r="ASJ96" s="802"/>
      <c r="ASK96" s="802"/>
      <c r="ASL96" s="802"/>
      <c r="ATP96" s="802"/>
      <c r="ATQ96" s="802"/>
      <c r="ATR96" s="802"/>
      <c r="ATS96" s="802"/>
      <c r="ATT96" s="802"/>
      <c r="ATU96" s="802"/>
      <c r="ATV96" s="802"/>
      <c r="ATW96" s="802"/>
      <c r="ATX96" s="802"/>
      <c r="ATY96" s="802"/>
      <c r="ATZ96" s="802"/>
      <c r="AUA96" s="802"/>
      <c r="AUB96" s="802"/>
      <c r="AUC96" s="802"/>
      <c r="AUD96" s="802"/>
      <c r="AUE96" s="802"/>
      <c r="AUF96" s="802"/>
      <c r="AUG96" s="802"/>
      <c r="AUH96" s="802"/>
      <c r="AUI96" s="802"/>
      <c r="AUJ96" s="802"/>
      <c r="AUK96" s="802"/>
      <c r="AUL96" s="802"/>
      <c r="AUM96" s="802"/>
      <c r="AUN96" s="802"/>
      <c r="AUO96" s="802"/>
      <c r="AUP96" s="801"/>
      <c r="AUQ96" s="802"/>
      <c r="AUR96" s="801"/>
      <c r="AUS96" s="802"/>
      <c r="AUT96" s="801"/>
      <c r="AUU96" s="802"/>
      <c r="AUV96" s="802"/>
      <c r="AUW96" s="802"/>
      <c r="AUX96" s="802"/>
      <c r="AUY96" s="802"/>
      <c r="AUZ96" s="802"/>
      <c r="AVA96" s="802"/>
      <c r="AVB96" s="802"/>
      <c r="AVC96" s="802"/>
      <c r="AVD96" s="802"/>
      <c r="AVE96" s="802"/>
      <c r="AVF96" s="802"/>
      <c r="AVG96" s="802"/>
      <c r="AVH96" s="802"/>
      <c r="AVI96" s="802"/>
      <c r="AVJ96" s="808"/>
      <c r="AVK96" s="808"/>
      <c r="AVL96" s="808"/>
      <c r="AVM96" s="808"/>
      <c r="AVN96" s="808"/>
      <c r="AVO96" s="808"/>
      <c r="AVP96" s="808"/>
      <c r="AVQ96" s="808"/>
      <c r="AVR96" s="808"/>
      <c r="AVS96" s="808"/>
      <c r="AVT96" s="808"/>
      <c r="AVU96" s="809"/>
      <c r="AVV96" s="809"/>
      <c r="AVW96" s="809"/>
      <c r="AVX96" s="809"/>
      <c r="AVY96" s="809"/>
      <c r="AVZ96" s="809"/>
      <c r="AWA96" s="809"/>
      <c r="AWB96" s="809"/>
      <c r="AWC96" s="809"/>
      <c r="AWD96" s="809"/>
      <c r="AWE96" s="809"/>
      <c r="AWF96" s="809"/>
      <c r="AWG96" s="809"/>
      <c r="AWH96" s="809"/>
      <c r="AWI96" s="809"/>
      <c r="AWJ96" s="809"/>
      <c r="AWK96" s="809"/>
      <c r="AWL96" s="809"/>
      <c r="AWM96" s="809"/>
      <c r="AWN96" s="809"/>
      <c r="AWO96" s="809"/>
      <c r="AWP96" s="809"/>
      <c r="AWQ96" s="809"/>
      <c r="AWR96" s="808"/>
      <c r="AWS96" s="761"/>
      <c r="AWT96" s="808"/>
      <c r="AWU96" s="809"/>
      <c r="AWV96" s="809"/>
      <c r="AWW96" s="809"/>
      <c r="AWX96" s="809"/>
      <c r="AWY96" s="809"/>
      <c r="AWZ96" s="809"/>
      <c r="AXA96" s="809"/>
      <c r="AXB96" s="809"/>
      <c r="AXC96" s="809"/>
      <c r="AXD96" s="809"/>
      <c r="AXE96" s="809"/>
      <c r="AXF96" s="809"/>
      <c r="AXG96" s="809"/>
      <c r="AXH96" s="809"/>
      <c r="AXI96" s="809"/>
      <c r="AXJ96" s="809"/>
      <c r="AXK96" s="809"/>
      <c r="AXL96" s="809"/>
      <c r="AXM96" s="809"/>
      <c r="AXN96" s="809"/>
      <c r="AXO96" s="809"/>
      <c r="AXP96" s="809"/>
      <c r="AXQ96" s="809"/>
      <c r="AXR96" s="809"/>
      <c r="AXS96" s="809"/>
      <c r="AXT96" s="809"/>
      <c r="AXU96" s="809"/>
      <c r="AXV96" s="809"/>
      <c r="AXW96" s="809"/>
      <c r="AXX96" s="809"/>
      <c r="AXY96" s="809"/>
      <c r="AXZ96" s="809"/>
      <c r="AYA96" s="809"/>
      <c r="AYB96" s="809"/>
      <c r="AYC96" s="809"/>
      <c r="AYD96" s="808"/>
      <c r="AYE96" s="808"/>
      <c r="AYF96" s="809"/>
      <c r="AYG96" s="808"/>
      <c r="AYH96" s="810"/>
      <c r="AYI96" s="810"/>
      <c r="AYJ96" s="810"/>
      <c r="AYK96" s="810"/>
      <c r="AYL96" s="810"/>
      <c r="AYM96" s="810"/>
      <c r="AYN96" s="810"/>
      <c r="AYO96" s="810"/>
      <c r="AYP96" s="810"/>
      <c r="AYQ96" s="810"/>
      <c r="AYR96" s="810"/>
      <c r="AYS96" s="810"/>
      <c r="AYT96" s="810"/>
      <c r="AYU96" s="810"/>
      <c r="AYV96" s="810"/>
      <c r="AYW96" s="810"/>
      <c r="AYX96" s="810"/>
      <c r="AYY96" s="810"/>
      <c r="AYZ96" s="810"/>
      <c r="AZA96" s="810"/>
      <c r="AZB96" s="810"/>
      <c r="AZC96" s="810"/>
      <c r="AZD96" s="810"/>
      <c r="AZE96" s="810"/>
      <c r="AZF96" s="810"/>
      <c r="AZG96" s="810"/>
      <c r="AZH96" s="810"/>
      <c r="AZI96" s="810"/>
      <c r="AZJ96" s="810"/>
      <c r="AZK96" s="810"/>
      <c r="AZL96" s="810"/>
      <c r="AZM96" s="810"/>
      <c r="AZN96" s="810"/>
      <c r="AZO96" s="810"/>
      <c r="AZP96" s="809"/>
      <c r="AZQ96" s="802"/>
      <c r="AZR96" s="802"/>
      <c r="AZS96" s="802"/>
    </row>
    <row r="97" spans="45:920 1123:1371" s="793" customFormat="1" ht="13.5">
      <c r="AS97" s="802"/>
      <c r="AT97" s="802"/>
      <c r="AU97" s="802"/>
      <c r="AV97" s="802"/>
      <c r="AW97" s="802"/>
      <c r="AX97" s="802"/>
      <c r="AY97" s="802"/>
      <c r="AZ97" s="802"/>
      <c r="BA97" s="802"/>
      <c r="BB97" s="802"/>
      <c r="BC97" s="802"/>
      <c r="BD97" s="802"/>
      <c r="BE97" s="802"/>
      <c r="BF97" s="802"/>
      <c r="BG97" s="802"/>
      <c r="BH97" s="802"/>
      <c r="BI97" s="802"/>
      <c r="BJ97" s="802"/>
      <c r="BK97" s="802"/>
      <c r="BL97" s="802"/>
      <c r="BM97" s="802"/>
      <c r="BN97" s="802"/>
      <c r="BO97" s="802"/>
      <c r="BP97" s="802"/>
      <c r="BQ97" s="802"/>
      <c r="BR97" s="802"/>
      <c r="BS97" s="802"/>
      <c r="BT97" s="802"/>
      <c r="BU97" s="802"/>
      <c r="BV97" s="802"/>
      <c r="BW97" s="802"/>
      <c r="BX97" s="802"/>
      <c r="BY97" s="802"/>
      <c r="BZ97" s="802"/>
      <c r="CA97" s="802"/>
      <c r="CB97" s="802"/>
      <c r="CC97" s="802"/>
      <c r="CD97" s="802"/>
      <c r="CE97" s="802"/>
      <c r="CF97" s="802"/>
      <c r="CG97" s="802"/>
      <c r="CH97" s="802"/>
      <c r="CI97" s="802"/>
      <c r="CJ97" s="802"/>
      <c r="CK97" s="802"/>
      <c r="CL97" s="802"/>
      <c r="CM97" s="802"/>
      <c r="CN97" s="802"/>
      <c r="CO97" s="802"/>
      <c r="CP97" s="802"/>
      <c r="CQ97" s="802"/>
      <c r="CR97" s="802"/>
      <c r="CS97" s="802"/>
      <c r="CT97" s="802"/>
      <c r="CU97" s="802"/>
      <c r="CV97" s="802"/>
      <c r="CW97" s="802"/>
      <c r="CX97" s="802"/>
      <c r="CY97" s="802"/>
      <c r="CZ97" s="802"/>
      <c r="DA97" s="802"/>
      <c r="DB97" s="802"/>
      <c r="DC97" s="802"/>
      <c r="DD97" s="802"/>
      <c r="DE97" s="802"/>
      <c r="DF97" s="802"/>
      <c r="DG97" s="802"/>
      <c r="DH97" s="802"/>
      <c r="DI97" s="802"/>
      <c r="DJ97" s="802"/>
      <c r="DK97" s="802"/>
      <c r="DL97" s="802"/>
      <c r="DM97" s="802"/>
      <c r="DN97" s="802"/>
      <c r="DO97" s="802"/>
      <c r="DP97" s="802"/>
      <c r="DQ97" s="802"/>
      <c r="DR97" s="802"/>
      <c r="DS97" s="802"/>
      <c r="DT97" s="802"/>
      <c r="DU97" s="802"/>
      <c r="DV97" s="802"/>
      <c r="DW97" s="802"/>
      <c r="DX97" s="802"/>
      <c r="DY97" s="802"/>
      <c r="DZ97" s="802"/>
      <c r="EA97" s="802"/>
      <c r="EB97" s="802"/>
      <c r="EC97" s="802"/>
      <c r="ED97" s="802"/>
      <c r="EE97" s="802"/>
      <c r="EF97" s="802"/>
      <c r="EG97" s="802"/>
      <c r="EH97" s="802"/>
      <c r="EI97" s="802"/>
      <c r="EJ97" s="802"/>
      <c r="EK97" s="802"/>
      <c r="EL97" s="802"/>
      <c r="EM97" s="802"/>
      <c r="EN97" s="802"/>
      <c r="EO97" s="802"/>
      <c r="EP97" s="802"/>
      <c r="EQ97" s="802"/>
      <c r="ER97" s="802"/>
      <c r="ES97" s="802"/>
      <c r="ET97" s="802"/>
      <c r="EU97" s="802"/>
      <c r="EV97" s="802"/>
      <c r="EW97" s="802"/>
      <c r="EX97" s="802"/>
      <c r="EY97" s="802"/>
      <c r="EZ97" s="802"/>
      <c r="FA97" s="802"/>
      <c r="FB97" s="802"/>
      <c r="FC97" s="802"/>
      <c r="FD97" s="802"/>
      <c r="FE97" s="802"/>
      <c r="FF97" s="802"/>
      <c r="FG97" s="802"/>
      <c r="FH97" s="802"/>
      <c r="FI97" s="802"/>
      <c r="FJ97" s="802"/>
      <c r="FK97" s="802"/>
      <c r="FL97" s="802"/>
      <c r="FM97" s="802"/>
      <c r="FN97" s="802"/>
      <c r="FO97" s="802"/>
      <c r="FP97" s="802"/>
      <c r="FQ97" s="802"/>
      <c r="FR97" s="802"/>
      <c r="FS97" s="802"/>
      <c r="FT97" s="802"/>
      <c r="FU97" s="802"/>
      <c r="FV97" s="802"/>
      <c r="FW97" s="802"/>
      <c r="FX97" s="802"/>
      <c r="FY97" s="802"/>
      <c r="FZ97" s="802"/>
      <c r="GA97" s="802"/>
      <c r="GB97" s="802"/>
      <c r="GC97" s="802"/>
      <c r="GD97" s="802"/>
      <c r="GE97" s="802"/>
      <c r="GF97" s="802"/>
      <c r="GG97" s="802"/>
      <c r="GH97" s="802"/>
      <c r="GI97" s="802"/>
      <c r="GJ97" s="802"/>
      <c r="GK97" s="802"/>
      <c r="GL97" s="802"/>
      <c r="GM97" s="802"/>
      <c r="GN97" s="802"/>
      <c r="GO97" s="802"/>
      <c r="GP97" s="802"/>
      <c r="GQ97" s="802"/>
      <c r="GR97" s="802"/>
      <c r="GS97" s="802"/>
      <c r="GT97" s="802"/>
      <c r="GU97" s="802"/>
      <c r="GV97" s="802"/>
      <c r="GW97" s="802"/>
      <c r="GX97" s="802"/>
      <c r="GY97" s="802"/>
      <c r="GZ97" s="802"/>
      <c r="HA97" s="802"/>
      <c r="HB97" s="802"/>
      <c r="HC97" s="802"/>
      <c r="HD97" s="802"/>
      <c r="HE97" s="802"/>
      <c r="HF97" s="802"/>
      <c r="HG97" s="802"/>
      <c r="HH97" s="802"/>
      <c r="HI97" s="802"/>
      <c r="HJ97" s="802"/>
      <c r="HK97" s="802"/>
      <c r="HL97" s="802"/>
      <c r="HM97" s="802"/>
      <c r="HN97" s="802"/>
      <c r="HO97" s="802"/>
      <c r="HP97" s="802"/>
      <c r="HQ97" s="802"/>
      <c r="HR97" s="802"/>
      <c r="HS97" s="802"/>
      <c r="HT97" s="802"/>
      <c r="HU97" s="802"/>
      <c r="HV97" s="802"/>
      <c r="HW97" s="802"/>
      <c r="HX97" s="802"/>
      <c r="HY97" s="802"/>
      <c r="HZ97" s="802"/>
      <c r="IA97" s="802"/>
      <c r="IB97" s="802"/>
      <c r="IC97" s="802"/>
      <c r="ID97" s="802"/>
      <c r="IE97" s="802"/>
      <c r="IF97" s="802"/>
      <c r="IG97" s="802"/>
      <c r="IH97" s="802"/>
      <c r="II97" s="802"/>
      <c r="IJ97" s="802"/>
      <c r="IK97" s="802"/>
      <c r="IL97" s="802"/>
      <c r="IM97" s="802"/>
      <c r="IN97" s="802"/>
      <c r="IO97" s="802"/>
      <c r="IP97" s="802"/>
      <c r="IQ97" s="802"/>
      <c r="IR97" s="802"/>
      <c r="IS97" s="802"/>
      <c r="IT97" s="802"/>
      <c r="IU97" s="802"/>
      <c r="IV97" s="802"/>
      <c r="IW97" s="802"/>
      <c r="IX97" s="802"/>
      <c r="IY97" s="802"/>
      <c r="IZ97" s="802"/>
      <c r="JA97" s="802"/>
      <c r="JB97" s="802"/>
      <c r="JC97" s="802"/>
      <c r="JD97" s="802"/>
      <c r="JE97" s="802"/>
      <c r="JF97" s="802"/>
      <c r="JG97" s="802"/>
      <c r="JH97" s="802"/>
      <c r="JI97" s="802"/>
      <c r="JJ97" s="802"/>
      <c r="JK97" s="802"/>
      <c r="JL97" s="802"/>
      <c r="JM97" s="802"/>
      <c r="JN97" s="802"/>
      <c r="JO97" s="802"/>
      <c r="JP97" s="802"/>
      <c r="JQ97" s="802"/>
      <c r="JR97" s="802"/>
      <c r="JS97" s="802"/>
      <c r="JT97" s="802"/>
      <c r="JU97" s="802"/>
      <c r="JV97" s="802"/>
      <c r="JW97" s="802"/>
      <c r="JX97" s="802"/>
      <c r="JY97" s="802"/>
      <c r="JZ97" s="802"/>
      <c r="KA97" s="802"/>
      <c r="KB97" s="802"/>
      <c r="KC97" s="802"/>
      <c r="KD97" s="802"/>
      <c r="KE97" s="802"/>
      <c r="KF97" s="802"/>
      <c r="KG97" s="802"/>
      <c r="KH97" s="802"/>
      <c r="KI97" s="802"/>
      <c r="KJ97" s="802"/>
      <c r="KK97" s="802"/>
      <c r="KL97" s="802"/>
      <c r="KM97" s="802"/>
      <c r="KN97" s="802"/>
      <c r="KO97" s="802"/>
      <c r="KP97" s="802"/>
      <c r="KQ97" s="802"/>
      <c r="KR97" s="802"/>
      <c r="KS97" s="802"/>
      <c r="KT97" s="802"/>
      <c r="KU97" s="802"/>
      <c r="KV97" s="802"/>
      <c r="KW97" s="802"/>
      <c r="KX97" s="802"/>
      <c r="KY97" s="802"/>
      <c r="KZ97" s="802"/>
      <c r="LA97" s="802"/>
      <c r="LB97" s="802"/>
      <c r="LC97" s="802"/>
      <c r="LD97" s="802"/>
      <c r="LE97" s="802"/>
      <c r="LF97" s="802"/>
      <c r="LG97" s="802"/>
      <c r="LH97" s="802"/>
      <c r="LI97" s="802"/>
      <c r="LJ97" s="802"/>
      <c r="LK97" s="802"/>
      <c r="LL97" s="802"/>
      <c r="LM97" s="802"/>
      <c r="LN97" s="802"/>
      <c r="LO97" s="802"/>
      <c r="LP97" s="802"/>
      <c r="LQ97" s="802"/>
      <c r="LR97" s="802"/>
      <c r="LS97" s="802"/>
      <c r="LT97" s="802"/>
      <c r="LU97" s="802"/>
      <c r="LV97" s="802"/>
      <c r="LW97" s="802"/>
      <c r="LX97" s="802"/>
      <c r="LY97" s="802"/>
      <c r="LZ97" s="802"/>
      <c r="MA97" s="802"/>
      <c r="MB97" s="802"/>
      <c r="MC97" s="802"/>
      <c r="MD97" s="802"/>
      <c r="ME97" s="802"/>
      <c r="MF97" s="802"/>
      <c r="MG97" s="802"/>
      <c r="MH97" s="802"/>
      <c r="MI97" s="802"/>
      <c r="MJ97" s="802"/>
      <c r="MK97" s="802"/>
      <c r="ML97" s="802"/>
      <c r="MM97" s="802"/>
      <c r="MN97" s="802"/>
      <c r="MO97" s="802"/>
      <c r="MP97" s="802"/>
      <c r="MQ97" s="802"/>
      <c r="MR97" s="802"/>
      <c r="MS97" s="802"/>
      <c r="MT97" s="802"/>
      <c r="MU97" s="802"/>
      <c r="MV97" s="802"/>
      <c r="MW97" s="802"/>
      <c r="MX97" s="802"/>
      <c r="MY97" s="802"/>
      <c r="MZ97" s="802"/>
      <c r="NA97" s="802"/>
      <c r="NB97" s="802"/>
      <c r="NC97" s="802"/>
      <c r="ND97" s="802"/>
      <c r="NE97" s="802"/>
      <c r="NF97" s="802"/>
      <c r="NG97" s="802"/>
      <c r="NH97" s="802"/>
      <c r="NI97" s="802"/>
      <c r="NJ97" s="802"/>
      <c r="NK97" s="802"/>
      <c r="NL97" s="802"/>
      <c r="NM97" s="802"/>
      <c r="NN97" s="802"/>
      <c r="NO97" s="802"/>
      <c r="NP97" s="802"/>
      <c r="NQ97" s="802"/>
      <c r="NR97" s="802"/>
      <c r="NS97" s="802"/>
      <c r="NT97" s="802"/>
      <c r="NU97" s="802"/>
      <c r="NV97" s="802"/>
      <c r="NW97" s="802"/>
      <c r="NX97" s="802"/>
      <c r="NY97" s="802"/>
      <c r="NZ97" s="802"/>
      <c r="OA97" s="802"/>
      <c r="OB97" s="802"/>
      <c r="OC97" s="802"/>
      <c r="OD97" s="802"/>
      <c r="OE97" s="802"/>
      <c r="OF97" s="802"/>
      <c r="OG97" s="802"/>
      <c r="OH97" s="802"/>
      <c r="OI97" s="802"/>
      <c r="OJ97" s="802"/>
      <c r="OK97" s="802"/>
      <c r="OL97" s="802"/>
      <c r="OM97" s="802"/>
      <c r="ON97" s="802"/>
      <c r="OO97" s="802"/>
      <c r="OP97" s="802"/>
      <c r="OQ97" s="802"/>
      <c r="OR97" s="802"/>
      <c r="OS97" s="802"/>
      <c r="OT97" s="802"/>
      <c r="OU97" s="802"/>
      <c r="OV97" s="802"/>
      <c r="OW97" s="802"/>
      <c r="OX97" s="802"/>
      <c r="OY97" s="802"/>
      <c r="OZ97" s="802"/>
      <c r="PA97" s="802"/>
      <c r="PB97" s="802"/>
      <c r="PC97" s="802"/>
      <c r="PD97" s="802"/>
      <c r="PE97" s="802"/>
      <c r="PF97" s="802"/>
      <c r="PG97" s="802"/>
      <c r="PH97" s="802"/>
      <c r="PI97" s="802"/>
      <c r="PJ97" s="802"/>
      <c r="PK97" s="802"/>
      <c r="PL97" s="802"/>
      <c r="PM97" s="802"/>
      <c r="PN97" s="802"/>
      <c r="PO97" s="802"/>
      <c r="PP97" s="802"/>
      <c r="PQ97" s="802"/>
      <c r="PR97" s="802"/>
      <c r="PS97" s="802"/>
      <c r="PT97" s="802"/>
      <c r="PU97" s="802"/>
      <c r="PV97" s="802"/>
      <c r="PW97" s="802"/>
      <c r="PX97" s="802"/>
      <c r="PY97" s="802"/>
      <c r="PZ97" s="802"/>
      <c r="QA97" s="802"/>
      <c r="QB97" s="802"/>
      <c r="QC97" s="802"/>
      <c r="QD97" s="802"/>
      <c r="QE97" s="802"/>
      <c r="QF97" s="802"/>
      <c r="QG97" s="802"/>
      <c r="QH97" s="802"/>
      <c r="QI97" s="802"/>
      <c r="QJ97" s="802"/>
      <c r="QK97" s="802"/>
      <c r="QL97" s="802"/>
      <c r="QM97" s="802"/>
      <c r="QN97" s="802"/>
      <c r="QO97" s="802"/>
      <c r="QP97" s="802"/>
      <c r="QQ97" s="802"/>
      <c r="QR97" s="802"/>
      <c r="QS97" s="802"/>
      <c r="QT97" s="802"/>
      <c r="QU97" s="802"/>
      <c r="QV97" s="802"/>
      <c r="QW97" s="802"/>
      <c r="QX97" s="802"/>
      <c r="QY97" s="802"/>
      <c r="QZ97" s="802"/>
      <c r="RA97" s="802"/>
      <c r="RB97" s="802"/>
      <c r="RC97" s="802"/>
      <c r="RD97" s="802"/>
      <c r="RE97" s="802"/>
      <c r="RF97" s="802"/>
      <c r="RG97" s="802"/>
      <c r="RH97" s="802"/>
      <c r="RI97" s="802"/>
      <c r="RJ97" s="802"/>
      <c r="RK97" s="802"/>
      <c r="RL97" s="802"/>
      <c r="RM97" s="802"/>
      <c r="RN97" s="802"/>
      <c r="RO97" s="802"/>
      <c r="RP97" s="802"/>
      <c r="RQ97" s="802"/>
      <c r="RR97" s="802"/>
      <c r="RS97" s="802"/>
      <c r="RT97" s="802"/>
      <c r="RU97" s="802"/>
      <c r="RV97" s="802"/>
      <c r="RW97" s="802"/>
      <c r="RX97" s="802"/>
      <c r="RY97" s="802"/>
      <c r="RZ97" s="802"/>
      <c r="SA97" s="802"/>
      <c r="SB97" s="802"/>
      <c r="SC97" s="802"/>
      <c r="SD97" s="802"/>
      <c r="SE97" s="802"/>
      <c r="SF97" s="802"/>
      <c r="SG97" s="802"/>
      <c r="SH97" s="802"/>
      <c r="SI97" s="802"/>
      <c r="SJ97" s="802"/>
      <c r="SK97" s="802"/>
      <c r="SL97" s="802"/>
      <c r="SM97" s="802"/>
      <c r="SN97" s="802"/>
      <c r="SO97" s="802"/>
      <c r="SP97" s="802"/>
      <c r="SQ97" s="802"/>
      <c r="SR97" s="802"/>
      <c r="SS97" s="802"/>
      <c r="ST97" s="802"/>
      <c r="SU97" s="802"/>
      <c r="SV97" s="802"/>
      <c r="SW97" s="802"/>
      <c r="SX97" s="802"/>
      <c r="SY97" s="802"/>
      <c r="SZ97" s="802"/>
      <c r="TA97" s="802"/>
      <c r="TB97" s="802"/>
      <c r="TC97" s="802"/>
      <c r="TD97" s="802"/>
      <c r="TE97" s="802"/>
      <c r="TF97" s="802"/>
      <c r="TG97" s="802"/>
      <c r="TH97" s="802"/>
      <c r="TI97" s="802"/>
      <c r="TJ97" s="802"/>
      <c r="TK97" s="802"/>
      <c r="TL97" s="802"/>
      <c r="TM97" s="802"/>
      <c r="TN97" s="802"/>
      <c r="TO97" s="802"/>
      <c r="TP97" s="802"/>
      <c r="TQ97" s="802"/>
      <c r="TR97" s="802"/>
      <c r="TS97" s="802"/>
      <c r="TT97" s="802"/>
      <c r="TU97" s="802"/>
      <c r="TV97" s="802"/>
      <c r="TW97" s="802"/>
      <c r="TX97" s="802"/>
      <c r="TY97" s="802"/>
      <c r="TZ97" s="802"/>
      <c r="UA97" s="802"/>
      <c r="UB97" s="802"/>
      <c r="UC97" s="802"/>
      <c r="UD97" s="802"/>
      <c r="UE97" s="802"/>
      <c r="UF97" s="802"/>
      <c r="UG97" s="802"/>
      <c r="UH97" s="802"/>
      <c r="UI97" s="802"/>
      <c r="UJ97" s="802"/>
      <c r="UK97" s="802"/>
      <c r="UL97" s="802"/>
      <c r="UM97" s="802"/>
      <c r="UN97" s="802"/>
      <c r="UO97" s="802"/>
      <c r="UP97" s="802"/>
      <c r="UQ97" s="802"/>
      <c r="UR97" s="802"/>
      <c r="US97" s="802"/>
      <c r="UT97" s="802"/>
      <c r="UU97" s="802"/>
      <c r="UV97" s="802"/>
      <c r="UW97" s="802"/>
      <c r="UX97" s="802"/>
      <c r="UY97" s="802"/>
      <c r="UZ97" s="802"/>
      <c r="VA97" s="802"/>
      <c r="VB97" s="802"/>
      <c r="VC97" s="802"/>
      <c r="VD97" s="802"/>
      <c r="VE97" s="802"/>
      <c r="VF97" s="802"/>
      <c r="VG97" s="802"/>
      <c r="VH97" s="802"/>
      <c r="VI97" s="802"/>
      <c r="VJ97" s="802"/>
      <c r="VK97" s="802"/>
      <c r="VL97" s="802"/>
      <c r="VM97" s="802"/>
      <c r="VN97" s="802"/>
      <c r="VO97" s="802"/>
      <c r="VP97" s="802"/>
      <c r="VQ97" s="802"/>
      <c r="VR97" s="802"/>
      <c r="VS97" s="802"/>
      <c r="VT97" s="802"/>
      <c r="VU97" s="802"/>
      <c r="VV97" s="802"/>
      <c r="VW97" s="802"/>
      <c r="VX97" s="802"/>
      <c r="VY97" s="802"/>
      <c r="VZ97" s="802"/>
      <c r="WA97" s="802"/>
      <c r="WB97" s="802"/>
      <c r="WC97" s="802"/>
      <c r="WD97" s="802"/>
      <c r="WE97" s="802"/>
      <c r="WF97" s="802"/>
      <c r="WG97" s="802"/>
      <c r="WH97" s="802"/>
      <c r="WI97" s="802"/>
      <c r="WJ97" s="802"/>
      <c r="WK97" s="802"/>
      <c r="WL97" s="802"/>
      <c r="WM97" s="802"/>
      <c r="WN97" s="802"/>
      <c r="WO97" s="802"/>
      <c r="WP97" s="802"/>
      <c r="WQ97" s="802"/>
      <c r="WR97" s="802"/>
      <c r="WS97" s="802"/>
      <c r="WT97" s="802"/>
      <c r="WU97" s="802"/>
      <c r="WV97" s="802"/>
      <c r="WW97" s="802"/>
      <c r="WX97" s="802"/>
      <c r="WY97" s="802"/>
      <c r="WZ97" s="802"/>
      <c r="XA97" s="802"/>
      <c r="XB97" s="802"/>
      <c r="XC97" s="802"/>
      <c r="XD97" s="802"/>
      <c r="XE97" s="802"/>
      <c r="XF97" s="802"/>
      <c r="XG97" s="802"/>
      <c r="XH97" s="802"/>
      <c r="XI97" s="802"/>
      <c r="XJ97" s="802"/>
      <c r="XK97" s="802"/>
      <c r="XL97" s="802"/>
      <c r="XM97" s="802"/>
      <c r="XN97" s="802"/>
      <c r="XO97" s="802"/>
      <c r="XP97" s="802"/>
      <c r="XQ97" s="802"/>
      <c r="XR97" s="802"/>
      <c r="XS97" s="802"/>
      <c r="XT97" s="802"/>
      <c r="XU97" s="802"/>
      <c r="XV97" s="802"/>
      <c r="XW97" s="802"/>
      <c r="XX97" s="802"/>
      <c r="XY97" s="802"/>
      <c r="XZ97" s="802"/>
      <c r="YA97" s="802"/>
      <c r="YB97" s="802"/>
      <c r="YC97" s="802"/>
      <c r="YD97" s="802"/>
      <c r="YE97" s="802"/>
      <c r="YF97" s="802"/>
      <c r="YG97" s="802"/>
      <c r="YH97" s="802"/>
      <c r="YI97" s="802"/>
      <c r="YJ97" s="802"/>
      <c r="YK97" s="802"/>
      <c r="YL97" s="802"/>
      <c r="YM97" s="802"/>
      <c r="YN97" s="802"/>
      <c r="YO97" s="802"/>
      <c r="YP97" s="802"/>
      <c r="YQ97" s="802"/>
      <c r="YR97" s="802"/>
      <c r="YS97" s="802"/>
      <c r="YT97" s="802"/>
      <c r="YU97" s="802"/>
      <c r="YV97" s="802"/>
      <c r="YW97" s="802"/>
      <c r="YX97" s="802"/>
      <c r="YY97" s="802"/>
      <c r="YZ97" s="802"/>
      <c r="ZA97" s="802"/>
      <c r="ZB97" s="802"/>
      <c r="ZC97" s="802"/>
      <c r="ZD97" s="802"/>
      <c r="ZE97" s="802"/>
      <c r="ZF97" s="802"/>
      <c r="ZG97" s="802"/>
      <c r="ZH97" s="802"/>
      <c r="ZI97" s="802"/>
      <c r="ZJ97" s="802"/>
      <c r="ZK97" s="802"/>
      <c r="ZL97" s="802"/>
      <c r="ZM97" s="802"/>
      <c r="ZN97" s="802"/>
      <c r="ZO97" s="802"/>
      <c r="ZP97" s="802"/>
      <c r="ZQ97" s="802"/>
      <c r="ZR97" s="802"/>
      <c r="ZS97" s="802"/>
      <c r="ZT97" s="802"/>
      <c r="ZU97" s="802"/>
      <c r="ZV97" s="802"/>
      <c r="ZW97" s="802"/>
      <c r="ZX97" s="802"/>
      <c r="ZY97" s="802"/>
      <c r="ZZ97" s="802"/>
      <c r="AAA97" s="802"/>
      <c r="AAB97" s="802"/>
      <c r="AAC97" s="802"/>
      <c r="AAD97" s="802"/>
      <c r="AAE97" s="802"/>
      <c r="AAF97" s="802"/>
      <c r="AAG97" s="802"/>
      <c r="AAH97" s="802"/>
      <c r="AAI97" s="802"/>
      <c r="AAJ97" s="802"/>
      <c r="AAK97" s="802"/>
      <c r="AAL97" s="802"/>
      <c r="AAM97" s="802"/>
      <c r="AAN97" s="802"/>
      <c r="AAO97" s="802"/>
      <c r="AAP97" s="802"/>
      <c r="AAQ97" s="802"/>
      <c r="AAR97" s="802"/>
      <c r="AAS97" s="802"/>
      <c r="AAT97" s="802"/>
      <c r="AAU97" s="802"/>
      <c r="AAV97" s="802"/>
      <c r="AAW97" s="802"/>
      <c r="AAX97" s="802"/>
      <c r="AAY97" s="802"/>
      <c r="AAZ97" s="802"/>
      <c r="ABA97" s="802"/>
      <c r="ABB97" s="802"/>
      <c r="ABC97" s="802"/>
      <c r="ABD97" s="802"/>
      <c r="ABE97" s="802"/>
      <c r="ABF97" s="802"/>
      <c r="ABG97" s="802"/>
      <c r="ABH97" s="802"/>
      <c r="ABI97" s="802"/>
      <c r="ABJ97" s="802"/>
      <c r="ABK97" s="802"/>
      <c r="ABL97" s="802"/>
      <c r="ABM97" s="802"/>
      <c r="ABN97" s="802"/>
      <c r="ABO97" s="802"/>
      <c r="ABP97" s="802"/>
      <c r="ABQ97" s="802"/>
      <c r="ABR97" s="802"/>
      <c r="ABS97" s="802"/>
      <c r="ABT97" s="802"/>
      <c r="ABU97" s="802"/>
      <c r="ABV97" s="802"/>
      <c r="ABW97" s="802"/>
      <c r="ABX97" s="802"/>
      <c r="ABY97" s="802"/>
      <c r="ABZ97" s="802"/>
      <c r="ACA97" s="802"/>
      <c r="ACB97" s="802"/>
      <c r="ACC97" s="802"/>
      <c r="ACD97" s="802"/>
      <c r="ACE97" s="802"/>
      <c r="ACF97" s="802"/>
      <c r="ACG97" s="802"/>
      <c r="ACH97" s="802"/>
      <c r="ACI97" s="802"/>
      <c r="ACJ97" s="802"/>
      <c r="ACK97" s="802"/>
      <c r="ACL97" s="802"/>
      <c r="ACM97" s="802"/>
      <c r="ACN97" s="802"/>
      <c r="ACO97" s="802"/>
      <c r="ACP97" s="802"/>
      <c r="ACQ97" s="802"/>
      <c r="ACR97" s="802"/>
      <c r="ACS97" s="802"/>
      <c r="ACT97" s="802"/>
      <c r="ACU97" s="802"/>
      <c r="ACV97" s="802"/>
      <c r="ACW97" s="802"/>
      <c r="ACX97" s="802"/>
      <c r="ACY97" s="802"/>
      <c r="ACZ97" s="802"/>
      <c r="ADA97" s="802"/>
      <c r="ADB97" s="802"/>
      <c r="ADC97" s="802"/>
      <c r="ADD97" s="802"/>
      <c r="ADE97" s="802"/>
      <c r="ADF97" s="802"/>
      <c r="ADG97" s="802"/>
      <c r="ADH97" s="802"/>
      <c r="ADI97" s="802"/>
      <c r="ADJ97" s="802"/>
      <c r="ADK97" s="802"/>
      <c r="ADL97" s="802"/>
      <c r="ADM97" s="802"/>
      <c r="ADN97" s="802"/>
      <c r="ADO97" s="802"/>
      <c r="ADP97" s="802"/>
      <c r="ADQ97" s="802"/>
      <c r="ADR97" s="802"/>
      <c r="ADS97" s="802"/>
      <c r="ADT97" s="802"/>
      <c r="ADU97" s="802"/>
      <c r="ADV97" s="802"/>
      <c r="ADW97" s="802"/>
      <c r="ADX97" s="802"/>
      <c r="ADY97" s="802"/>
      <c r="ADZ97" s="802"/>
      <c r="AEA97" s="802"/>
      <c r="AEB97" s="802"/>
      <c r="AEC97" s="802"/>
      <c r="AED97" s="802"/>
      <c r="AEE97" s="802"/>
      <c r="AEF97" s="802"/>
      <c r="AEG97" s="802"/>
      <c r="AEH97" s="802"/>
      <c r="AEI97" s="802"/>
      <c r="AEJ97" s="802"/>
      <c r="AEK97" s="802"/>
      <c r="AEL97" s="802"/>
      <c r="AEM97" s="802"/>
      <c r="AEN97" s="802"/>
      <c r="AEO97" s="802"/>
      <c r="AEP97" s="802"/>
      <c r="AEQ97" s="802"/>
      <c r="AER97" s="802"/>
      <c r="AES97" s="802"/>
      <c r="AET97" s="802"/>
      <c r="AEU97" s="802"/>
      <c r="AEV97" s="802"/>
      <c r="AEW97" s="802"/>
      <c r="AEX97" s="802"/>
      <c r="AEY97" s="802"/>
      <c r="AEZ97" s="802"/>
      <c r="AFA97" s="802"/>
      <c r="AFB97" s="802"/>
      <c r="AFC97" s="802"/>
      <c r="AFD97" s="802"/>
      <c r="AFE97" s="802"/>
      <c r="AFF97" s="802"/>
      <c r="AFG97" s="802"/>
      <c r="AFH97" s="802"/>
      <c r="AFI97" s="802"/>
      <c r="AFJ97" s="802"/>
      <c r="AFK97" s="802"/>
      <c r="AFL97" s="802"/>
      <c r="AFM97" s="802"/>
      <c r="AFN97" s="802"/>
      <c r="AFO97" s="802"/>
      <c r="AFP97" s="802"/>
      <c r="AFQ97" s="802"/>
      <c r="AFR97" s="802"/>
      <c r="AFS97" s="802"/>
      <c r="AFT97" s="802"/>
      <c r="AFU97" s="802"/>
      <c r="AFV97" s="802"/>
      <c r="AFW97" s="802"/>
      <c r="AFX97" s="802"/>
      <c r="AFY97" s="802"/>
      <c r="AFZ97" s="802"/>
      <c r="AGA97" s="802"/>
      <c r="AGB97" s="802"/>
      <c r="AGC97" s="802"/>
      <c r="AGD97" s="802"/>
      <c r="AGE97" s="802"/>
      <c r="AGF97" s="802"/>
      <c r="AGG97" s="802"/>
      <c r="AGH97" s="802"/>
      <c r="AGI97" s="802"/>
      <c r="AGJ97" s="802"/>
      <c r="AGK97" s="802"/>
      <c r="AGL97" s="802"/>
      <c r="AGM97" s="802"/>
      <c r="AGN97" s="802"/>
      <c r="AGO97" s="802"/>
      <c r="AGP97" s="802"/>
      <c r="AGQ97" s="802"/>
      <c r="AGR97" s="802"/>
      <c r="AGS97" s="802"/>
      <c r="AGT97" s="802"/>
      <c r="AGU97" s="802"/>
      <c r="AGV97" s="802"/>
      <c r="AGW97" s="802"/>
      <c r="AGX97" s="802"/>
      <c r="AGY97" s="802"/>
      <c r="AGZ97" s="802"/>
      <c r="AHA97" s="802"/>
      <c r="AHB97" s="802"/>
      <c r="AHC97" s="802"/>
      <c r="AHD97" s="802"/>
      <c r="AHE97" s="802"/>
      <c r="AHF97" s="802"/>
      <c r="AHG97" s="802"/>
      <c r="AHH97" s="802"/>
      <c r="AHI97" s="802"/>
      <c r="AHJ97" s="802"/>
      <c r="AHK97" s="802"/>
      <c r="AHL97" s="802"/>
      <c r="AHM97" s="802"/>
      <c r="AHN97" s="802"/>
      <c r="AHO97" s="802"/>
      <c r="AHP97" s="802"/>
      <c r="AHQ97" s="802"/>
      <c r="AHR97" s="802"/>
      <c r="AHS97" s="802"/>
      <c r="AHT97" s="802"/>
      <c r="AHU97" s="802"/>
      <c r="AHV97" s="802"/>
      <c r="AHW97" s="802"/>
      <c r="AHX97" s="802"/>
      <c r="AHY97" s="802"/>
      <c r="AHZ97" s="802"/>
      <c r="AIA97" s="802"/>
      <c r="AIB97" s="802"/>
      <c r="AIC97" s="802"/>
      <c r="AID97" s="802"/>
      <c r="AIE97" s="802"/>
      <c r="AIF97" s="802"/>
      <c r="AIG97" s="802"/>
      <c r="AIH97" s="802"/>
      <c r="AII97" s="802"/>
      <c r="AIJ97" s="802"/>
      <c r="AQE97" s="802"/>
      <c r="AQF97" s="802"/>
      <c r="AQG97" s="802"/>
      <c r="AQH97" s="802"/>
      <c r="AQI97" s="802"/>
      <c r="AQJ97" s="802"/>
      <c r="AQK97" s="802"/>
      <c r="AQL97" s="802"/>
      <c r="AQM97" s="802"/>
      <c r="AQN97" s="802"/>
      <c r="AQO97" s="802"/>
      <c r="AQP97" s="802"/>
      <c r="AQQ97" s="802"/>
      <c r="AQR97" s="802"/>
      <c r="AQS97" s="802"/>
      <c r="AQT97" s="802"/>
      <c r="AQU97" s="802"/>
      <c r="AQV97" s="802"/>
      <c r="AQW97" s="802"/>
      <c r="AQX97" s="802"/>
      <c r="AQY97" s="802"/>
      <c r="AQZ97" s="802"/>
      <c r="ARA97" s="802"/>
      <c r="ARB97" s="802"/>
      <c r="ARC97" s="802"/>
      <c r="ARD97" s="802"/>
      <c r="ARE97" s="802"/>
      <c r="ARF97" s="802"/>
      <c r="ARG97" s="802"/>
      <c r="ARH97" s="802"/>
      <c r="ARI97" s="802"/>
      <c r="ARJ97" s="802"/>
      <c r="ARK97" s="802"/>
      <c r="ARL97" s="802"/>
      <c r="ARM97" s="802"/>
      <c r="ARN97" s="802"/>
      <c r="ARO97" s="802"/>
      <c r="ARP97" s="802"/>
      <c r="ARQ97" s="802"/>
      <c r="ARR97" s="802"/>
      <c r="ARS97" s="802"/>
      <c r="ART97" s="802"/>
      <c r="ARU97" s="802"/>
      <c r="ARV97" s="802"/>
      <c r="ARW97" s="802"/>
      <c r="ARX97" s="802"/>
      <c r="ARY97" s="802"/>
      <c r="ARZ97" s="802"/>
      <c r="ASA97" s="802"/>
      <c r="ASB97" s="802"/>
      <c r="ASC97" s="802"/>
      <c r="ASD97" s="802"/>
      <c r="ASE97" s="802"/>
      <c r="ASF97" s="802"/>
      <c r="ASG97" s="802"/>
      <c r="ASH97" s="802"/>
      <c r="ASI97" s="802"/>
      <c r="ASJ97" s="802"/>
      <c r="ASK97" s="802"/>
      <c r="ASL97" s="802"/>
      <c r="ATP97" s="802"/>
      <c r="ATQ97" s="802"/>
      <c r="ATR97" s="802"/>
      <c r="ATS97" s="802"/>
      <c r="ATT97" s="802"/>
      <c r="ATU97" s="802"/>
      <c r="ATV97" s="802"/>
      <c r="ATW97" s="802"/>
      <c r="ATX97" s="802"/>
      <c r="ATY97" s="802"/>
      <c r="ATZ97" s="802"/>
      <c r="AUA97" s="802"/>
      <c r="AUB97" s="802"/>
      <c r="AUC97" s="802"/>
      <c r="AUD97" s="802"/>
      <c r="AUE97" s="802"/>
      <c r="AUF97" s="802"/>
      <c r="AUG97" s="802"/>
      <c r="AUH97" s="802"/>
      <c r="AUI97" s="802"/>
      <c r="AUJ97" s="802"/>
      <c r="AUK97" s="802"/>
      <c r="AUL97" s="802"/>
      <c r="AUM97" s="802"/>
      <c r="AUN97" s="802"/>
      <c r="AUO97" s="802"/>
      <c r="AUP97" s="801"/>
      <c r="AUQ97" s="802"/>
      <c r="AUR97" s="801"/>
      <c r="AUS97" s="802"/>
      <c r="AUT97" s="801"/>
      <c r="AUU97" s="802"/>
      <c r="AUV97" s="802"/>
      <c r="AUW97" s="802"/>
      <c r="AUX97" s="802"/>
      <c r="AUY97" s="802"/>
      <c r="AUZ97" s="802"/>
      <c r="AVA97" s="802"/>
      <c r="AVB97" s="802"/>
      <c r="AVC97" s="802"/>
      <c r="AVD97" s="802"/>
      <c r="AVE97" s="802"/>
      <c r="AVF97" s="802"/>
      <c r="AVG97" s="802"/>
      <c r="AVH97" s="802"/>
      <c r="AVI97" s="802"/>
      <c r="AVJ97" s="808"/>
      <c r="AVK97" s="808"/>
      <c r="AVL97" s="808"/>
      <c r="AVM97" s="808"/>
      <c r="AVN97" s="808"/>
      <c r="AVO97" s="808"/>
      <c r="AVP97" s="808"/>
      <c r="AVQ97" s="808"/>
      <c r="AVR97" s="808"/>
      <c r="AVS97" s="808"/>
      <c r="AVT97" s="808"/>
      <c r="AVU97" s="809"/>
      <c r="AVV97" s="809"/>
      <c r="AVW97" s="809"/>
      <c r="AVX97" s="809"/>
      <c r="AVY97" s="809"/>
      <c r="AVZ97" s="809"/>
      <c r="AWA97" s="809"/>
      <c r="AWB97" s="809"/>
      <c r="AWC97" s="809"/>
      <c r="AWD97" s="809"/>
      <c r="AWE97" s="809"/>
      <c r="AWF97" s="809"/>
      <c r="AWG97" s="809"/>
      <c r="AWH97" s="809"/>
      <c r="AWI97" s="809"/>
      <c r="AWJ97" s="809"/>
      <c r="AWK97" s="809"/>
      <c r="AWL97" s="809"/>
      <c r="AWM97" s="809"/>
      <c r="AWN97" s="809"/>
      <c r="AWO97" s="809"/>
      <c r="AWP97" s="809"/>
      <c r="AWQ97" s="809"/>
      <c r="AWR97" s="808"/>
      <c r="AWS97" s="761"/>
      <c r="AWT97" s="808"/>
      <c r="AWU97" s="809"/>
      <c r="AWV97" s="809"/>
      <c r="AWW97" s="809"/>
      <c r="AWX97" s="809"/>
      <c r="AWY97" s="809"/>
      <c r="AWZ97" s="809"/>
      <c r="AXA97" s="809"/>
      <c r="AXB97" s="809"/>
      <c r="AXC97" s="809"/>
      <c r="AXD97" s="809"/>
      <c r="AXE97" s="809"/>
      <c r="AXF97" s="809"/>
      <c r="AXG97" s="809"/>
      <c r="AXH97" s="809"/>
      <c r="AXI97" s="809"/>
      <c r="AXJ97" s="809"/>
      <c r="AXK97" s="809"/>
      <c r="AXL97" s="809"/>
      <c r="AXM97" s="809"/>
      <c r="AXN97" s="809"/>
      <c r="AXO97" s="809"/>
      <c r="AXP97" s="809"/>
      <c r="AXQ97" s="809"/>
      <c r="AXR97" s="809"/>
      <c r="AXS97" s="809"/>
      <c r="AXT97" s="809"/>
      <c r="AXU97" s="809"/>
      <c r="AXV97" s="809"/>
      <c r="AXW97" s="809"/>
      <c r="AXX97" s="809"/>
      <c r="AXY97" s="809"/>
      <c r="AXZ97" s="809"/>
      <c r="AYA97" s="809"/>
      <c r="AYB97" s="809"/>
      <c r="AYC97" s="809"/>
      <c r="AYD97" s="808"/>
      <c r="AYE97" s="808"/>
      <c r="AYF97" s="809"/>
      <c r="AYG97" s="808"/>
      <c r="AYH97" s="810"/>
      <c r="AYI97" s="810"/>
      <c r="AYJ97" s="810"/>
      <c r="AYK97" s="810"/>
      <c r="AYL97" s="810"/>
      <c r="AYM97" s="810"/>
      <c r="AYN97" s="810"/>
      <c r="AYO97" s="810"/>
      <c r="AYP97" s="810"/>
      <c r="AYQ97" s="810"/>
      <c r="AYR97" s="810"/>
      <c r="AYS97" s="810"/>
      <c r="AYT97" s="810"/>
      <c r="AYU97" s="810"/>
      <c r="AYV97" s="810"/>
      <c r="AYW97" s="810"/>
      <c r="AYX97" s="810"/>
      <c r="AYY97" s="810"/>
      <c r="AYZ97" s="810"/>
      <c r="AZA97" s="810"/>
      <c r="AZB97" s="810"/>
      <c r="AZC97" s="810"/>
      <c r="AZD97" s="810"/>
      <c r="AZE97" s="810"/>
      <c r="AZF97" s="810"/>
      <c r="AZG97" s="810"/>
      <c r="AZH97" s="810"/>
      <c r="AZI97" s="810"/>
      <c r="AZJ97" s="810"/>
      <c r="AZK97" s="810"/>
      <c r="AZL97" s="810"/>
      <c r="AZM97" s="810"/>
      <c r="AZN97" s="810"/>
      <c r="AZO97" s="810"/>
      <c r="AZP97" s="809"/>
      <c r="AZQ97" s="802"/>
      <c r="AZR97" s="802"/>
      <c r="AZS97" s="802"/>
    </row>
    <row r="98" spans="45:920 1123:1371" s="793" customFormat="1" ht="13.5">
      <c r="AS98" s="802"/>
      <c r="AT98" s="802"/>
      <c r="AU98" s="802"/>
      <c r="AV98" s="802"/>
      <c r="AW98" s="802"/>
      <c r="AX98" s="802"/>
      <c r="AY98" s="802"/>
      <c r="AZ98" s="802"/>
      <c r="BA98" s="802"/>
      <c r="BB98" s="802"/>
      <c r="BC98" s="802"/>
      <c r="BD98" s="802"/>
      <c r="BE98" s="802"/>
      <c r="BF98" s="802"/>
      <c r="BG98" s="802"/>
      <c r="BH98" s="802"/>
      <c r="BI98" s="802"/>
      <c r="BJ98" s="802"/>
      <c r="BK98" s="802"/>
      <c r="BL98" s="802"/>
      <c r="BM98" s="802"/>
      <c r="BN98" s="802"/>
      <c r="BO98" s="802"/>
      <c r="BP98" s="802"/>
      <c r="BQ98" s="802"/>
      <c r="BR98" s="802"/>
      <c r="BS98" s="802"/>
      <c r="BT98" s="802"/>
      <c r="BU98" s="802"/>
      <c r="BV98" s="802"/>
      <c r="BW98" s="802"/>
      <c r="BX98" s="802"/>
      <c r="BY98" s="802"/>
      <c r="BZ98" s="802"/>
      <c r="CA98" s="802"/>
      <c r="CB98" s="802"/>
      <c r="CC98" s="802"/>
      <c r="CD98" s="802"/>
      <c r="CE98" s="802"/>
      <c r="CF98" s="802"/>
      <c r="CG98" s="802"/>
      <c r="CH98" s="802"/>
      <c r="CI98" s="802"/>
      <c r="CJ98" s="802"/>
      <c r="CK98" s="802"/>
      <c r="CL98" s="802"/>
      <c r="CM98" s="802"/>
      <c r="CN98" s="802"/>
      <c r="CO98" s="802"/>
      <c r="CP98" s="802"/>
      <c r="CQ98" s="802"/>
      <c r="CR98" s="802"/>
      <c r="CS98" s="802"/>
      <c r="CT98" s="802"/>
      <c r="CU98" s="802"/>
      <c r="CV98" s="802"/>
      <c r="CW98" s="802"/>
      <c r="CX98" s="802"/>
      <c r="CY98" s="802"/>
      <c r="CZ98" s="802"/>
      <c r="DA98" s="802"/>
      <c r="DB98" s="802"/>
      <c r="DC98" s="802"/>
      <c r="DD98" s="802"/>
      <c r="DE98" s="802"/>
      <c r="DF98" s="802"/>
      <c r="DG98" s="802"/>
      <c r="DH98" s="802"/>
      <c r="DI98" s="802"/>
      <c r="DJ98" s="802"/>
      <c r="DK98" s="802"/>
      <c r="DL98" s="802"/>
      <c r="DM98" s="802"/>
      <c r="DN98" s="802"/>
      <c r="DO98" s="802"/>
      <c r="DP98" s="802"/>
      <c r="DQ98" s="802"/>
      <c r="DR98" s="802"/>
      <c r="DS98" s="802"/>
      <c r="DT98" s="802"/>
      <c r="DU98" s="802"/>
      <c r="DV98" s="802"/>
      <c r="DW98" s="802"/>
      <c r="DX98" s="802"/>
      <c r="DY98" s="802"/>
      <c r="DZ98" s="802"/>
      <c r="EA98" s="802"/>
      <c r="EB98" s="802"/>
      <c r="EC98" s="802"/>
      <c r="ED98" s="802"/>
      <c r="EE98" s="802"/>
      <c r="EF98" s="802"/>
      <c r="EG98" s="802"/>
      <c r="EH98" s="802"/>
      <c r="EI98" s="802"/>
      <c r="EJ98" s="802"/>
      <c r="EK98" s="802"/>
      <c r="EL98" s="802"/>
      <c r="EM98" s="802"/>
      <c r="EN98" s="802"/>
      <c r="EO98" s="802"/>
      <c r="EP98" s="802"/>
      <c r="EQ98" s="802"/>
      <c r="ER98" s="802"/>
      <c r="ES98" s="802"/>
      <c r="ET98" s="802"/>
      <c r="EU98" s="802"/>
      <c r="EV98" s="802"/>
      <c r="EW98" s="802"/>
      <c r="EX98" s="802"/>
      <c r="EY98" s="802"/>
      <c r="EZ98" s="802"/>
      <c r="FA98" s="802"/>
      <c r="FB98" s="802"/>
      <c r="FC98" s="802"/>
      <c r="FD98" s="802"/>
      <c r="FE98" s="802"/>
      <c r="FF98" s="802"/>
      <c r="FG98" s="802"/>
      <c r="FH98" s="802"/>
      <c r="FI98" s="802"/>
      <c r="FJ98" s="802"/>
      <c r="FK98" s="802"/>
      <c r="FL98" s="802"/>
      <c r="FM98" s="802"/>
      <c r="FN98" s="802"/>
      <c r="FO98" s="802"/>
      <c r="FP98" s="802"/>
      <c r="FQ98" s="802"/>
      <c r="FR98" s="802"/>
      <c r="FS98" s="802"/>
      <c r="FT98" s="802"/>
      <c r="FU98" s="802"/>
      <c r="FV98" s="802"/>
      <c r="FW98" s="802"/>
      <c r="FX98" s="802"/>
      <c r="FY98" s="802"/>
      <c r="FZ98" s="802"/>
      <c r="GA98" s="802"/>
      <c r="GB98" s="802"/>
      <c r="GC98" s="802"/>
      <c r="GD98" s="802"/>
      <c r="GE98" s="802"/>
      <c r="GF98" s="802"/>
      <c r="GG98" s="802"/>
      <c r="GH98" s="802"/>
      <c r="GI98" s="802"/>
      <c r="GJ98" s="802"/>
      <c r="GK98" s="802"/>
      <c r="GL98" s="802"/>
      <c r="GM98" s="802"/>
      <c r="GN98" s="802"/>
      <c r="GO98" s="802"/>
      <c r="GP98" s="802"/>
      <c r="GQ98" s="802"/>
      <c r="GR98" s="802"/>
      <c r="GS98" s="802"/>
      <c r="GT98" s="802"/>
      <c r="GU98" s="802"/>
      <c r="GV98" s="802"/>
      <c r="GW98" s="802"/>
      <c r="GX98" s="802"/>
      <c r="GY98" s="802"/>
      <c r="GZ98" s="802"/>
      <c r="HA98" s="802"/>
      <c r="HB98" s="802"/>
      <c r="HC98" s="802"/>
      <c r="HD98" s="802"/>
      <c r="HE98" s="802"/>
      <c r="HF98" s="802"/>
      <c r="HG98" s="802"/>
      <c r="HH98" s="802"/>
      <c r="HI98" s="802"/>
      <c r="HJ98" s="802"/>
      <c r="HK98" s="802"/>
      <c r="HL98" s="802"/>
      <c r="HM98" s="802"/>
      <c r="HN98" s="802"/>
      <c r="HO98" s="802"/>
      <c r="HP98" s="802"/>
      <c r="HQ98" s="802"/>
      <c r="HR98" s="802"/>
      <c r="HS98" s="802"/>
      <c r="HT98" s="802"/>
      <c r="HU98" s="802"/>
      <c r="HV98" s="802"/>
      <c r="HW98" s="802"/>
      <c r="HX98" s="802"/>
      <c r="HY98" s="802"/>
      <c r="HZ98" s="802"/>
      <c r="IA98" s="802"/>
      <c r="IB98" s="802"/>
      <c r="IC98" s="802"/>
      <c r="ID98" s="802"/>
      <c r="IE98" s="802"/>
      <c r="IF98" s="802"/>
      <c r="IG98" s="802"/>
      <c r="IH98" s="802"/>
      <c r="II98" s="802"/>
      <c r="IJ98" s="802"/>
      <c r="IK98" s="802"/>
      <c r="IL98" s="802"/>
      <c r="IM98" s="802"/>
      <c r="IN98" s="802"/>
      <c r="IO98" s="802"/>
      <c r="IP98" s="802"/>
      <c r="IQ98" s="802"/>
      <c r="IR98" s="802"/>
      <c r="IS98" s="802"/>
      <c r="IT98" s="802"/>
      <c r="IU98" s="802"/>
      <c r="IV98" s="802"/>
      <c r="IW98" s="802"/>
      <c r="IX98" s="802"/>
      <c r="IY98" s="802"/>
      <c r="IZ98" s="802"/>
      <c r="JA98" s="802"/>
      <c r="JB98" s="802"/>
      <c r="JC98" s="802"/>
      <c r="JD98" s="802"/>
      <c r="JE98" s="802"/>
      <c r="JF98" s="802"/>
      <c r="JG98" s="802"/>
      <c r="JH98" s="802"/>
      <c r="JI98" s="802"/>
      <c r="JJ98" s="802"/>
      <c r="JK98" s="802"/>
      <c r="JL98" s="802"/>
      <c r="JM98" s="802"/>
      <c r="JN98" s="802"/>
      <c r="JO98" s="802"/>
      <c r="JP98" s="802"/>
      <c r="JQ98" s="802"/>
      <c r="JR98" s="802"/>
      <c r="JS98" s="802"/>
      <c r="JT98" s="802"/>
      <c r="JU98" s="802"/>
      <c r="JV98" s="802"/>
      <c r="JW98" s="802"/>
      <c r="JX98" s="802"/>
      <c r="JY98" s="802"/>
      <c r="JZ98" s="802"/>
      <c r="KA98" s="802"/>
      <c r="KB98" s="802"/>
      <c r="KC98" s="802"/>
      <c r="KD98" s="802"/>
      <c r="KE98" s="802"/>
      <c r="KF98" s="802"/>
      <c r="KG98" s="802"/>
      <c r="KH98" s="802"/>
      <c r="KI98" s="802"/>
      <c r="KJ98" s="802"/>
      <c r="KK98" s="802"/>
      <c r="KL98" s="802"/>
      <c r="KM98" s="802"/>
      <c r="KN98" s="802"/>
      <c r="KO98" s="802"/>
      <c r="KP98" s="802"/>
      <c r="KQ98" s="802"/>
      <c r="KR98" s="802"/>
      <c r="KS98" s="802"/>
      <c r="KT98" s="802"/>
      <c r="KU98" s="802"/>
      <c r="KV98" s="802"/>
      <c r="KW98" s="802"/>
      <c r="KX98" s="802"/>
      <c r="KY98" s="802"/>
      <c r="KZ98" s="802"/>
      <c r="LA98" s="802"/>
      <c r="LB98" s="802"/>
      <c r="LC98" s="802"/>
      <c r="LD98" s="802"/>
      <c r="LE98" s="802"/>
      <c r="LF98" s="802"/>
      <c r="LG98" s="802"/>
      <c r="LH98" s="802"/>
      <c r="LI98" s="802"/>
      <c r="LJ98" s="802"/>
      <c r="LK98" s="802"/>
      <c r="LL98" s="802"/>
      <c r="LM98" s="802"/>
      <c r="LN98" s="802"/>
      <c r="LO98" s="802"/>
      <c r="LP98" s="802"/>
      <c r="LQ98" s="802"/>
      <c r="LR98" s="802"/>
      <c r="LS98" s="802"/>
      <c r="LT98" s="802"/>
      <c r="LU98" s="802"/>
      <c r="LV98" s="802"/>
      <c r="LW98" s="802"/>
      <c r="LX98" s="802"/>
      <c r="LY98" s="802"/>
      <c r="LZ98" s="802"/>
      <c r="MA98" s="802"/>
      <c r="MB98" s="802"/>
      <c r="MC98" s="802"/>
      <c r="MD98" s="802"/>
      <c r="ME98" s="802"/>
      <c r="MF98" s="802"/>
      <c r="MG98" s="802"/>
      <c r="MH98" s="802"/>
      <c r="MI98" s="802"/>
      <c r="MJ98" s="802"/>
      <c r="MK98" s="802"/>
      <c r="ML98" s="802"/>
      <c r="MM98" s="802"/>
      <c r="MN98" s="802"/>
      <c r="MO98" s="802"/>
      <c r="MP98" s="802"/>
      <c r="MQ98" s="802"/>
      <c r="MR98" s="802"/>
      <c r="MS98" s="802"/>
      <c r="MT98" s="802"/>
      <c r="MU98" s="802"/>
      <c r="MV98" s="802"/>
      <c r="MW98" s="802"/>
      <c r="MX98" s="802"/>
      <c r="MY98" s="802"/>
      <c r="MZ98" s="802"/>
      <c r="NA98" s="802"/>
      <c r="NB98" s="802"/>
      <c r="NC98" s="802"/>
      <c r="ND98" s="802"/>
      <c r="NE98" s="802"/>
      <c r="NF98" s="802"/>
      <c r="NG98" s="802"/>
      <c r="NH98" s="802"/>
      <c r="NI98" s="802"/>
      <c r="NJ98" s="802"/>
      <c r="NK98" s="802"/>
      <c r="NL98" s="802"/>
      <c r="NM98" s="802"/>
      <c r="NN98" s="802"/>
      <c r="NO98" s="802"/>
      <c r="NP98" s="802"/>
      <c r="NQ98" s="802"/>
      <c r="NR98" s="802"/>
      <c r="NS98" s="802"/>
      <c r="NT98" s="802"/>
      <c r="NU98" s="802"/>
      <c r="NV98" s="802"/>
      <c r="NW98" s="802"/>
      <c r="NX98" s="802"/>
      <c r="NY98" s="802"/>
      <c r="NZ98" s="802"/>
      <c r="OA98" s="802"/>
      <c r="OB98" s="802"/>
      <c r="OC98" s="802"/>
      <c r="OD98" s="802"/>
      <c r="OE98" s="802"/>
      <c r="OF98" s="802"/>
      <c r="OG98" s="802"/>
      <c r="OH98" s="802"/>
      <c r="OI98" s="802"/>
      <c r="OJ98" s="802"/>
      <c r="OK98" s="802"/>
      <c r="OL98" s="802"/>
      <c r="OM98" s="802"/>
      <c r="ON98" s="802"/>
      <c r="OO98" s="802"/>
      <c r="OP98" s="802"/>
      <c r="OQ98" s="802"/>
      <c r="OR98" s="802"/>
      <c r="OS98" s="802"/>
      <c r="OT98" s="802"/>
      <c r="OU98" s="802"/>
      <c r="OV98" s="802"/>
      <c r="OW98" s="802"/>
      <c r="OX98" s="802"/>
      <c r="OY98" s="802"/>
      <c r="OZ98" s="802"/>
      <c r="PA98" s="802"/>
      <c r="PB98" s="802"/>
      <c r="PC98" s="802"/>
      <c r="PD98" s="802"/>
      <c r="PE98" s="802"/>
      <c r="PF98" s="802"/>
      <c r="PG98" s="802"/>
      <c r="PH98" s="802"/>
      <c r="PI98" s="802"/>
      <c r="PJ98" s="802"/>
      <c r="PK98" s="802"/>
      <c r="PL98" s="802"/>
      <c r="PM98" s="802"/>
      <c r="PN98" s="802"/>
      <c r="PO98" s="802"/>
      <c r="PP98" s="802"/>
      <c r="PQ98" s="802"/>
      <c r="PR98" s="802"/>
      <c r="PS98" s="802"/>
      <c r="PT98" s="802"/>
      <c r="PU98" s="802"/>
      <c r="PV98" s="802"/>
      <c r="PW98" s="802"/>
      <c r="PX98" s="802"/>
      <c r="PY98" s="802"/>
      <c r="PZ98" s="802"/>
      <c r="QA98" s="802"/>
      <c r="QB98" s="802"/>
      <c r="QC98" s="802"/>
      <c r="QD98" s="802"/>
      <c r="QE98" s="802"/>
      <c r="QF98" s="802"/>
      <c r="QG98" s="802"/>
      <c r="QH98" s="802"/>
      <c r="QI98" s="802"/>
      <c r="QJ98" s="802"/>
      <c r="QK98" s="802"/>
      <c r="QL98" s="802"/>
      <c r="QM98" s="802"/>
      <c r="QN98" s="802"/>
      <c r="QO98" s="802"/>
      <c r="QP98" s="802"/>
      <c r="QQ98" s="802"/>
      <c r="QR98" s="802"/>
      <c r="QS98" s="802"/>
      <c r="QT98" s="802"/>
      <c r="QU98" s="802"/>
      <c r="QV98" s="802"/>
      <c r="QW98" s="802"/>
      <c r="QX98" s="802"/>
      <c r="QY98" s="802"/>
      <c r="QZ98" s="802"/>
      <c r="RA98" s="802"/>
      <c r="RB98" s="802"/>
      <c r="RC98" s="802"/>
      <c r="RD98" s="802"/>
      <c r="RE98" s="802"/>
      <c r="RF98" s="802"/>
      <c r="RG98" s="802"/>
      <c r="RH98" s="802"/>
      <c r="RI98" s="802"/>
      <c r="RJ98" s="802"/>
      <c r="RK98" s="802"/>
      <c r="RL98" s="802"/>
      <c r="RM98" s="802"/>
      <c r="RN98" s="802"/>
      <c r="RO98" s="802"/>
      <c r="RP98" s="802"/>
      <c r="RQ98" s="802"/>
      <c r="RR98" s="802"/>
      <c r="RS98" s="802"/>
      <c r="RT98" s="802"/>
      <c r="RU98" s="802"/>
      <c r="RV98" s="802"/>
      <c r="RW98" s="802"/>
      <c r="RX98" s="802"/>
      <c r="RY98" s="802"/>
      <c r="RZ98" s="802"/>
      <c r="SA98" s="802"/>
      <c r="SB98" s="802"/>
      <c r="SC98" s="802"/>
      <c r="SD98" s="802"/>
      <c r="SE98" s="802"/>
      <c r="SF98" s="802"/>
      <c r="SG98" s="802"/>
      <c r="SH98" s="802"/>
      <c r="SI98" s="802"/>
      <c r="SJ98" s="802"/>
      <c r="SK98" s="802"/>
      <c r="SL98" s="802"/>
      <c r="SM98" s="802"/>
      <c r="SN98" s="802"/>
      <c r="SO98" s="802"/>
      <c r="SP98" s="802"/>
      <c r="SQ98" s="802"/>
      <c r="SR98" s="802"/>
      <c r="SS98" s="802"/>
      <c r="ST98" s="802"/>
      <c r="SU98" s="802"/>
      <c r="SV98" s="802"/>
      <c r="SW98" s="802"/>
      <c r="SX98" s="802"/>
      <c r="SY98" s="802"/>
      <c r="SZ98" s="802"/>
      <c r="TA98" s="802"/>
      <c r="TB98" s="802"/>
      <c r="TC98" s="802"/>
      <c r="TD98" s="802"/>
      <c r="TE98" s="802"/>
      <c r="TF98" s="802"/>
      <c r="TG98" s="802"/>
      <c r="TH98" s="802"/>
      <c r="TI98" s="802"/>
      <c r="TJ98" s="802"/>
      <c r="TK98" s="802"/>
      <c r="TL98" s="802"/>
      <c r="TM98" s="802"/>
      <c r="TN98" s="802"/>
      <c r="TO98" s="802"/>
      <c r="TP98" s="802"/>
      <c r="TQ98" s="802"/>
      <c r="TR98" s="802"/>
      <c r="TS98" s="802"/>
      <c r="TT98" s="802"/>
      <c r="TU98" s="802"/>
      <c r="TV98" s="802"/>
      <c r="TW98" s="802"/>
      <c r="TX98" s="802"/>
      <c r="TY98" s="802"/>
      <c r="TZ98" s="802"/>
      <c r="UA98" s="802"/>
      <c r="UB98" s="802"/>
      <c r="UC98" s="802"/>
      <c r="UD98" s="802"/>
      <c r="UE98" s="802"/>
      <c r="UF98" s="802"/>
      <c r="UG98" s="802"/>
      <c r="UH98" s="802"/>
      <c r="UI98" s="802"/>
      <c r="UJ98" s="802"/>
      <c r="UK98" s="802"/>
      <c r="UL98" s="802"/>
      <c r="UM98" s="802"/>
      <c r="UN98" s="802"/>
      <c r="UO98" s="802"/>
      <c r="UP98" s="802"/>
      <c r="UQ98" s="802"/>
      <c r="UR98" s="802"/>
      <c r="US98" s="802"/>
      <c r="UT98" s="802"/>
      <c r="UU98" s="802"/>
      <c r="UV98" s="802"/>
      <c r="UW98" s="802"/>
      <c r="UX98" s="802"/>
      <c r="UY98" s="802"/>
      <c r="UZ98" s="802"/>
      <c r="VA98" s="802"/>
      <c r="VB98" s="802"/>
      <c r="VC98" s="802"/>
      <c r="VD98" s="802"/>
      <c r="VE98" s="802"/>
      <c r="VF98" s="802"/>
      <c r="VG98" s="802"/>
      <c r="VH98" s="802"/>
      <c r="VI98" s="802"/>
      <c r="VJ98" s="802"/>
      <c r="VK98" s="802"/>
      <c r="VL98" s="802"/>
      <c r="VM98" s="802"/>
      <c r="VN98" s="802"/>
      <c r="VO98" s="802"/>
      <c r="VP98" s="802"/>
      <c r="VQ98" s="802"/>
      <c r="VR98" s="802"/>
      <c r="VS98" s="802"/>
      <c r="VT98" s="802"/>
      <c r="VU98" s="802"/>
      <c r="VV98" s="802"/>
      <c r="VW98" s="802"/>
      <c r="VX98" s="802"/>
      <c r="VY98" s="802"/>
      <c r="VZ98" s="802"/>
      <c r="WA98" s="802"/>
      <c r="WB98" s="802"/>
      <c r="WC98" s="802"/>
      <c r="WD98" s="802"/>
      <c r="WE98" s="802"/>
      <c r="WF98" s="802"/>
      <c r="WG98" s="802"/>
      <c r="WH98" s="802"/>
      <c r="WI98" s="802"/>
      <c r="WJ98" s="802"/>
      <c r="WK98" s="802"/>
      <c r="WL98" s="802"/>
      <c r="WM98" s="802"/>
      <c r="WN98" s="802"/>
      <c r="WO98" s="802"/>
      <c r="WP98" s="802"/>
      <c r="WQ98" s="802"/>
      <c r="WR98" s="802"/>
      <c r="WS98" s="802"/>
      <c r="WT98" s="802"/>
      <c r="WU98" s="802"/>
      <c r="WV98" s="802"/>
      <c r="WW98" s="802"/>
      <c r="WX98" s="802"/>
      <c r="WY98" s="802"/>
      <c r="WZ98" s="802"/>
      <c r="XA98" s="802"/>
      <c r="XB98" s="802"/>
      <c r="XC98" s="802"/>
      <c r="XD98" s="802"/>
      <c r="XE98" s="802"/>
      <c r="XF98" s="802"/>
      <c r="XG98" s="802"/>
      <c r="XH98" s="802"/>
      <c r="XI98" s="802"/>
      <c r="XJ98" s="802"/>
      <c r="XK98" s="802"/>
      <c r="XL98" s="802"/>
      <c r="XM98" s="802"/>
      <c r="XN98" s="802"/>
      <c r="XO98" s="802"/>
      <c r="XP98" s="802"/>
      <c r="XQ98" s="802"/>
      <c r="XR98" s="802"/>
      <c r="XS98" s="802"/>
      <c r="XT98" s="802"/>
      <c r="XU98" s="802"/>
      <c r="XV98" s="802"/>
      <c r="XW98" s="802"/>
      <c r="XX98" s="802"/>
      <c r="XY98" s="802"/>
      <c r="XZ98" s="802"/>
      <c r="YA98" s="802"/>
      <c r="YB98" s="802"/>
      <c r="YC98" s="802"/>
      <c r="YD98" s="802"/>
      <c r="YE98" s="802"/>
      <c r="YF98" s="802"/>
      <c r="YG98" s="802"/>
      <c r="YH98" s="802"/>
      <c r="YI98" s="802"/>
      <c r="YJ98" s="802"/>
      <c r="YK98" s="802"/>
      <c r="YL98" s="802"/>
      <c r="YM98" s="802"/>
      <c r="YN98" s="802"/>
      <c r="YO98" s="802"/>
      <c r="YP98" s="802"/>
      <c r="YQ98" s="802"/>
      <c r="YR98" s="802"/>
      <c r="YS98" s="802"/>
      <c r="YT98" s="802"/>
      <c r="YU98" s="802"/>
      <c r="YV98" s="802"/>
      <c r="YW98" s="802"/>
      <c r="YX98" s="802"/>
      <c r="YY98" s="802"/>
      <c r="YZ98" s="802"/>
      <c r="ZA98" s="802"/>
      <c r="ZB98" s="802"/>
      <c r="ZC98" s="802"/>
      <c r="ZD98" s="802"/>
      <c r="ZE98" s="802"/>
      <c r="ZF98" s="802"/>
      <c r="ZG98" s="802"/>
      <c r="ZH98" s="802"/>
      <c r="ZI98" s="802"/>
      <c r="ZJ98" s="802"/>
      <c r="ZK98" s="802"/>
      <c r="ZL98" s="802"/>
      <c r="ZM98" s="802"/>
      <c r="ZN98" s="802"/>
      <c r="ZO98" s="802"/>
      <c r="ZP98" s="802"/>
      <c r="ZQ98" s="802"/>
      <c r="ZR98" s="802"/>
      <c r="ZS98" s="802"/>
      <c r="ZT98" s="802"/>
      <c r="ZU98" s="802"/>
      <c r="ZV98" s="802"/>
      <c r="ZW98" s="802"/>
      <c r="ZX98" s="802"/>
      <c r="ZY98" s="802"/>
      <c r="ZZ98" s="802"/>
      <c r="AAA98" s="802"/>
      <c r="AAB98" s="802"/>
      <c r="AAC98" s="802"/>
      <c r="AAD98" s="802"/>
      <c r="AAE98" s="802"/>
      <c r="AAF98" s="802"/>
      <c r="AAG98" s="802"/>
      <c r="AAH98" s="802"/>
      <c r="AAI98" s="802"/>
      <c r="AAJ98" s="802"/>
      <c r="AAK98" s="802"/>
      <c r="AAL98" s="802"/>
      <c r="AAM98" s="802"/>
      <c r="AAN98" s="802"/>
      <c r="AAO98" s="802"/>
      <c r="AAP98" s="802"/>
      <c r="AAQ98" s="802"/>
      <c r="AAR98" s="802"/>
      <c r="AAS98" s="802"/>
      <c r="AAT98" s="802"/>
      <c r="AAU98" s="802"/>
      <c r="AAV98" s="802"/>
      <c r="AAW98" s="802"/>
      <c r="AAX98" s="802"/>
      <c r="AAY98" s="802"/>
      <c r="AAZ98" s="802"/>
      <c r="ABA98" s="802"/>
      <c r="ABB98" s="802"/>
      <c r="ABC98" s="802"/>
      <c r="ABD98" s="802"/>
      <c r="ABE98" s="802"/>
      <c r="ABF98" s="802"/>
      <c r="ABG98" s="802"/>
      <c r="ABH98" s="802"/>
      <c r="ABI98" s="802"/>
      <c r="ABJ98" s="802"/>
      <c r="ABK98" s="802"/>
      <c r="ABL98" s="802"/>
      <c r="ABM98" s="802"/>
      <c r="ABN98" s="802"/>
      <c r="ABO98" s="802"/>
      <c r="ABP98" s="802"/>
      <c r="ABQ98" s="802"/>
      <c r="ABR98" s="802"/>
      <c r="ABS98" s="802"/>
      <c r="ABT98" s="802"/>
      <c r="ABU98" s="802"/>
      <c r="ABV98" s="802"/>
      <c r="ABW98" s="802"/>
      <c r="ABX98" s="802"/>
      <c r="ABY98" s="802"/>
      <c r="ABZ98" s="802"/>
      <c r="ACA98" s="802"/>
      <c r="ACB98" s="802"/>
      <c r="ACC98" s="802"/>
      <c r="ACD98" s="802"/>
      <c r="ACE98" s="802"/>
      <c r="ACF98" s="802"/>
      <c r="ACG98" s="802"/>
      <c r="ACH98" s="802"/>
      <c r="ACI98" s="802"/>
      <c r="ACJ98" s="802"/>
      <c r="ACK98" s="802"/>
      <c r="ACL98" s="802"/>
      <c r="ACM98" s="802"/>
      <c r="ACN98" s="802"/>
      <c r="ACO98" s="802"/>
      <c r="ACP98" s="802"/>
      <c r="ACQ98" s="802"/>
      <c r="ACR98" s="802"/>
      <c r="ACS98" s="802"/>
      <c r="ACT98" s="802"/>
      <c r="ACU98" s="802"/>
      <c r="ACV98" s="802"/>
      <c r="ACW98" s="802"/>
      <c r="ACX98" s="802"/>
      <c r="ACY98" s="802"/>
      <c r="ACZ98" s="802"/>
      <c r="ADA98" s="802"/>
      <c r="ADB98" s="802"/>
      <c r="ADC98" s="802"/>
      <c r="ADD98" s="802"/>
      <c r="ADE98" s="802"/>
      <c r="ADF98" s="802"/>
      <c r="ADG98" s="802"/>
      <c r="ADH98" s="802"/>
      <c r="ADI98" s="802"/>
      <c r="ADJ98" s="802"/>
      <c r="ADK98" s="802"/>
      <c r="ADL98" s="802"/>
      <c r="ADM98" s="802"/>
      <c r="ADN98" s="802"/>
      <c r="ADO98" s="802"/>
      <c r="ADP98" s="802"/>
      <c r="ADQ98" s="802"/>
      <c r="ADR98" s="802"/>
      <c r="ADS98" s="802"/>
      <c r="ADT98" s="802"/>
      <c r="ADU98" s="802"/>
      <c r="ADV98" s="802"/>
      <c r="ADW98" s="802"/>
      <c r="ADX98" s="802"/>
      <c r="ADY98" s="802"/>
      <c r="ADZ98" s="802"/>
      <c r="AEA98" s="802"/>
      <c r="AEB98" s="802"/>
      <c r="AEC98" s="802"/>
      <c r="AED98" s="802"/>
      <c r="AEE98" s="802"/>
      <c r="AEF98" s="802"/>
      <c r="AEG98" s="802"/>
      <c r="AEH98" s="802"/>
      <c r="AEI98" s="802"/>
      <c r="AEJ98" s="802"/>
      <c r="AEK98" s="802"/>
      <c r="AEL98" s="802"/>
      <c r="AEM98" s="802"/>
      <c r="AEN98" s="802"/>
      <c r="AEO98" s="802"/>
      <c r="AEP98" s="802"/>
      <c r="AEQ98" s="802"/>
      <c r="AER98" s="802"/>
      <c r="AES98" s="802"/>
      <c r="AET98" s="802"/>
      <c r="AEU98" s="802"/>
      <c r="AEV98" s="802"/>
      <c r="AEW98" s="802"/>
      <c r="AEX98" s="802"/>
      <c r="AEY98" s="802"/>
      <c r="AEZ98" s="802"/>
      <c r="AFA98" s="802"/>
      <c r="AFB98" s="802"/>
      <c r="AFC98" s="802"/>
      <c r="AFD98" s="802"/>
      <c r="AFE98" s="802"/>
      <c r="AFF98" s="802"/>
      <c r="AFG98" s="802"/>
      <c r="AFH98" s="802"/>
      <c r="AFI98" s="802"/>
      <c r="AFJ98" s="802"/>
      <c r="AFK98" s="802"/>
      <c r="AFL98" s="802"/>
      <c r="AFM98" s="802"/>
      <c r="AFN98" s="802"/>
      <c r="AFO98" s="802"/>
      <c r="AFP98" s="802"/>
      <c r="AFQ98" s="802"/>
      <c r="AFR98" s="802"/>
      <c r="AFS98" s="802"/>
      <c r="AFT98" s="802"/>
      <c r="AFU98" s="802"/>
      <c r="AFV98" s="802"/>
      <c r="AFW98" s="802"/>
      <c r="AFX98" s="802"/>
      <c r="AFY98" s="802"/>
      <c r="AFZ98" s="802"/>
      <c r="AGA98" s="802"/>
      <c r="AGB98" s="802"/>
      <c r="AGC98" s="802"/>
      <c r="AGD98" s="802"/>
      <c r="AGE98" s="802"/>
      <c r="AGF98" s="802"/>
      <c r="AGG98" s="802"/>
      <c r="AGH98" s="802"/>
      <c r="AGI98" s="802"/>
      <c r="AGJ98" s="802"/>
      <c r="AGK98" s="802"/>
      <c r="AGL98" s="802"/>
      <c r="AGM98" s="802"/>
      <c r="AGN98" s="802"/>
      <c r="AGO98" s="802"/>
      <c r="AGP98" s="802"/>
      <c r="AGQ98" s="802"/>
      <c r="AGR98" s="802"/>
      <c r="AGS98" s="802"/>
      <c r="AGT98" s="802"/>
      <c r="AGU98" s="802"/>
      <c r="AGV98" s="802"/>
      <c r="AGW98" s="802"/>
      <c r="AGX98" s="802"/>
      <c r="AGY98" s="802"/>
      <c r="AGZ98" s="802"/>
      <c r="AHA98" s="802"/>
      <c r="AHB98" s="802"/>
      <c r="AHC98" s="802"/>
      <c r="AHD98" s="802"/>
      <c r="AHE98" s="802"/>
      <c r="AHF98" s="802"/>
      <c r="AHG98" s="802"/>
      <c r="AHH98" s="802"/>
      <c r="AHI98" s="802"/>
      <c r="AHJ98" s="802"/>
      <c r="AHK98" s="802"/>
      <c r="AHL98" s="802"/>
      <c r="AHM98" s="802"/>
      <c r="AHN98" s="802"/>
      <c r="AHO98" s="802"/>
      <c r="AHP98" s="802"/>
      <c r="AHQ98" s="802"/>
      <c r="AHR98" s="802"/>
      <c r="AHS98" s="802"/>
      <c r="AHT98" s="802"/>
      <c r="AHU98" s="802"/>
      <c r="AHV98" s="802"/>
      <c r="AHW98" s="802"/>
      <c r="AHX98" s="802"/>
      <c r="AHY98" s="802"/>
      <c r="AHZ98" s="802"/>
      <c r="AIA98" s="802"/>
      <c r="AIB98" s="802"/>
      <c r="AIC98" s="802"/>
      <c r="AID98" s="802"/>
      <c r="AIE98" s="802"/>
      <c r="AIF98" s="802"/>
      <c r="AIG98" s="802"/>
      <c r="AIH98" s="802"/>
      <c r="AII98" s="802"/>
      <c r="AIJ98" s="802"/>
      <c r="AQE98" s="802"/>
      <c r="AQF98" s="802"/>
      <c r="AQG98" s="802"/>
      <c r="AQH98" s="802"/>
      <c r="AQI98" s="802"/>
      <c r="AQJ98" s="802"/>
      <c r="AQK98" s="802"/>
      <c r="AQL98" s="802"/>
      <c r="AQM98" s="802"/>
      <c r="AQN98" s="802"/>
      <c r="AQO98" s="802"/>
      <c r="AQP98" s="802"/>
      <c r="AQQ98" s="802"/>
      <c r="AQR98" s="802"/>
      <c r="AQS98" s="802"/>
      <c r="AQT98" s="802"/>
      <c r="AQU98" s="802"/>
      <c r="AQV98" s="802"/>
      <c r="AQW98" s="802"/>
      <c r="AQX98" s="802"/>
      <c r="AQY98" s="802"/>
      <c r="AQZ98" s="802"/>
      <c r="ARA98" s="802"/>
      <c r="ARB98" s="802"/>
      <c r="ARC98" s="802"/>
      <c r="ARD98" s="802"/>
      <c r="ARE98" s="802"/>
      <c r="ARF98" s="802"/>
      <c r="ARG98" s="802"/>
      <c r="ARH98" s="802"/>
      <c r="ARI98" s="802"/>
      <c r="ARJ98" s="802"/>
      <c r="ARK98" s="802"/>
      <c r="ARL98" s="802"/>
      <c r="ARM98" s="802"/>
      <c r="ARN98" s="802"/>
      <c r="ARO98" s="802"/>
      <c r="ARP98" s="802"/>
      <c r="ARQ98" s="802"/>
      <c r="ARR98" s="802"/>
      <c r="ARS98" s="802"/>
      <c r="ART98" s="802"/>
      <c r="ARU98" s="802"/>
      <c r="ARV98" s="802"/>
      <c r="ARW98" s="802"/>
      <c r="ARX98" s="802"/>
      <c r="ARY98" s="802"/>
      <c r="ARZ98" s="802"/>
      <c r="ASA98" s="802"/>
      <c r="ASB98" s="802"/>
      <c r="ASC98" s="802"/>
      <c r="ASD98" s="802"/>
      <c r="ASE98" s="802"/>
      <c r="ASF98" s="802"/>
      <c r="ASG98" s="802"/>
      <c r="ASH98" s="802"/>
      <c r="ASI98" s="802"/>
      <c r="ASJ98" s="802"/>
      <c r="ASK98" s="802"/>
      <c r="ASL98" s="802"/>
      <c r="ATP98" s="802"/>
      <c r="ATQ98" s="802"/>
      <c r="ATR98" s="802"/>
      <c r="ATS98" s="802"/>
      <c r="ATT98" s="802"/>
      <c r="ATU98" s="802"/>
      <c r="ATV98" s="802"/>
      <c r="ATW98" s="802"/>
      <c r="ATX98" s="802"/>
      <c r="ATY98" s="802"/>
      <c r="ATZ98" s="802"/>
      <c r="AUA98" s="802"/>
      <c r="AUB98" s="802"/>
      <c r="AUC98" s="802"/>
      <c r="AUD98" s="802"/>
      <c r="AUE98" s="802"/>
      <c r="AUF98" s="802"/>
      <c r="AUG98" s="802"/>
      <c r="AUH98" s="802"/>
      <c r="AUI98" s="802"/>
      <c r="AUJ98" s="802"/>
      <c r="AUK98" s="802"/>
      <c r="AUL98" s="802"/>
      <c r="AUM98" s="802"/>
      <c r="AUN98" s="802"/>
      <c r="AUO98" s="802"/>
      <c r="AUP98" s="801"/>
      <c r="AUQ98" s="802"/>
      <c r="AUR98" s="801"/>
      <c r="AUS98" s="802"/>
      <c r="AUT98" s="801"/>
      <c r="AUU98" s="802"/>
      <c r="AUV98" s="802"/>
      <c r="AUW98" s="802"/>
      <c r="AUX98" s="802"/>
      <c r="AUY98" s="802"/>
      <c r="AUZ98" s="802"/>
      <c r="AVA98" s="802"/>
      <c r="AVB98" s="802"/>
      <c r="AVC98" s="802"/>
      <c r="AVD98" s="802"/>
      <c r="AVE98" s="802"/>
      <c r="AVF98" s="802"/>
      <c r="AVG98" s="802"/>
      <c r="AVH98" s="802"/>
      <c r="AVI98" s="802"/>
      <c r="AVJ98" s="808"/>
      <c r="AVK98" s="808"/>
      <c r="AVL98" s="808"/>
      <c r="AVM98" s="808"/>
      <c r="AVN98" s="808"/>
      <c r="AVO98" s="808"/>
      <c r="AVP98" s="808"/>
      <c r="AVQ98" s="808"/>
      <c r="AVR98" s="808"/>
      <c r="AVS98" s="808"/>
      <c r="AVT98" s="808"/>
      <c r="AVU98" s="809"/>
      <c r="AVV98" s="809"/>
      <c r="AVW98" s="809"/>
      <c r="AVX98" s="809"/>
      <c r="AVY98" s="809"/>
      <c r="AVZ98" s="809"/>
      <c r="AWA98" s="809"/>
      <c r="AWB98" s="809"/>
      <c r="AWC98" s="809"/>
      <c r="AWD98" s="809"/>
      <c r="AWE98" s="809"/>
      <c r="AWF98" s="809"/>
      <c r="AWG98" s="809"/>
      <c r="AWH98" s="809"/>
      <c r="AWI98" s="809"/>
      <c r="AWJ98" s="809"/>
      <c r="AWK98" s="809"/>
      <c r="AWL98" s="809"/>
      <c r="AWM98" s="809"/>
      <c r="AWN98" s="809"/>
      <c r="AWO98" s="809"/>
      <c r="AWP98" s="809"/>
      <c r="AWQ98" s="809"/>
      <c r="AWR98" s="808"/>
      <c r="AWS98" s="761"/>
      <c r="AWT98" s="808"/>
      <c r="AWU98" s="809"/>
      <c r="AWV98" s="809"/>
      <c r="AWW98" s="809"/>
      <c r="AWX98" s="809"/>
      <c r="AWY98" s="809"/>
      <c r="AWZ98" s="809"/>
      <c r="AXA98" s="809"/>
      <c r="AXB98" s="809"/>
      <c r="AXC98" s="809"/>
      <c r="AXD98" s="809"/>
      <c r="AXE98" s="809"/>
      <c r="AXF98" s="809"/>
      <c r="AXG98" s="809"/>
      <c r="AXH98" s="809"/>
      <c r="AXI98" s="809"/>
      <c r="AXJ98" s="809"/>
      <c r="AXK98" s="809"/>
      <c r="AXL98" s="809"/>
      <c r="AXM98" s="809"/>
      <c r="AXN98" s="809"/>
      <c r="AXO98" s="809"/>
      <c r="AXP98" s="809"/>
      <c r="AXQ98" s="809"/>
      <c r="AXR98" s="809"/>
      <c r="AXS98" s="809"/>
      <c r="AXT98" s="809"/>
      <c r="AXU98" s="809"/>
      <c r="AXV98" s="809"/>
      <c r="AXW98" s="809"/>
      <c r="AXX98" s="809"/>
      <c r="AXY98" s="809"/>
      <c r="AXZ98" s="809"/>
      <c r="AYA98" s="809"/>
      <c r="AYB98" s="809"/>
      <c r="AYC98" s="809"/>
      <c r="AYD98" s="808"/>
      <c r="AYE98" s="808"/>
      <c r="AYF98" s="809"/>
      <c r="AYG98" s="808"/>
      <c r="AYH98" s="810"/>
      <c r="AYI98" s="810"/>
      <c r="AYJ98" s="810"/>
      <c r="AYK98" s="810"/>
      <c r="AYL98" s="810"/>
      <c r="AYM98" s="810"/>
      <c r="AYN98" s="810"/>
      <c r="AYO98" s="810"/>
      <c r="AYP98" s="810"/>
      <c r="AYQ98" s="810"/>
      <c r="AYR98" s="810"/>
      <c r="AYS98" s="810"/>
      <c r="AYT98" s="810"/>
      <c r="AYU98" s="810"/>
      <c r="AYV98" s="810"/>
      <c r="AYW98" s="810"/>
      <c r="AYX98" s="810"/>
      <c r="AYY98" s="810"/>
      <c r="AYZ98" s="810"/>
      <c r="AZA98" s="810"/>
      <c r="AZB98" s="810"/>
      <c r="AZC98" s="810"/>
      <c r="AZD98" s="810"/>
      <c r="AZE98" s="810"/>
      <c r="AZF98" s="810"/>
      <c r="AZG98" s="810"/>
      <c r="AZH98" s="810"/>
      <c r="AZI98" s="810"/>
      <c r="AZJ98" s="810"/>
      <c r="AZK98" s="810"/>
      <c r="AZL98" s="810"/>
      <c r="AZM98" s="810"/>
      <c r="AZN98" s="810"/>
      <c r="AZO98" s="810"/>
      <c r="AZP98" s="809"/>
      <c r="AZQ98" s="802"/>
      <c r="AZR98" s="802"/>
      <c r="AZS98" s="802"/>
    </row>
    <row r="99" spans="45:920 1123:1371" s="793" customFormat="1" ht="13.5">
      <c r="AS99" s="802"/>
      <c r="AT99" s="802"/>
      <c r="AU99" s="802"/>
      <c r="AV99" s="802"/>
      <c r="AW99" s="802"/>
      <c r="AX99" s="802"/>
      <c r="AY99" s="802"/>
      <c r="AZ99" s="802"/>
      <c r="BA99" s="802"/>
      <c r="BB99" s="802"/>
      <c r="BC99" s="802"/>
      <c r="BD99" s="802"/>
      <c r="BE99" s="802"/>
      <c r="BF99" s="802"/>
      <c r="BG99" s="802"/>
      <c r="BH99" s="802"/>
      <c r="BI99" s="802"/>
      <c r="BJ99" s="802"/>
      <c r="BK99" s="802"/>
      <c r="BL99" s="802"/>
      <c r="BM99" s="802"/>
      <c r="BN99" s="802"/>
      <c r="BO99" s="802"/>
      <c r="BP99" s="802"/>
      <c r="BQ99" s="802"/>
      <c r="BR99" s="802"/>
      <c r="BS99" s="802"/>
      <c r="BT99" s="802"/>
      <c r="BU99" s="802"/>
      <c r="BV99" s="802"/>
      <c r="BW99" s="802"/>
      <c r="BX99" s="802"/>
      <c r="BY99" s="802"/>
      <c r="BZ99" s="802"/>
      <c r="CA99" s="802"/>
      <c r="CB99" s="802"/>
      <c r="CC99" s="802"/>
      <c r="CD99" s="802"/>
      <c r="CE99" s="802"/>
      <c r="CF99" s="802"/>
      <c r="CG99" s="802"/>
      <c r="CH99" s="802"/>
      <c r="CI99" s="802"/>
      <c r="CJ99" s="802"/>
      <c r="CK99" s="802"/>
      <c r="CL99" s="802"/>
      <c r="CM99" s="802"/>
      <c r="CN99" s="802"/>
      <c r="CO99" s="802"/>
      <c r="CP99" s="802"/>
      <c r="CQ99" s="802"/>
      <c r="CR99" s="802"/>
      <c r="CS99" s="802"/>
      <c r="CT99" s="802"/>
      <c r="CU99" s="802"/>
      <c r="CV99" s="802"/>
      <c r="CW99" s="802"/>
      <c r="CX99" s="802"/>
      <c r="CY99" s="802"/>
      <c r="CZ99" s="802"/>
      <c r="DA99" s="802"/>
      <c r="DB99" s="802"/>
      <c r="DC99" s="802"/>
      <c r="DD99" s="802"/>
      <c r="DE99" s="802"/>
      <c r="DF99" s="802"/>
      <c r="DG99" s="802"/>
      <c r="DH99" s="802"/>
      <c r="DI99" s="802"/>
      <c r="DJ99" s="802"/>
      <c r="DK99" s="802"/>
      <c r="DL99" s="802"/>
      <c r="DM99" s="802"/>
      <c r="DN99" s="802"/>
      <c r="DO99" s="802"/>
      <c r="DP99" s="802"/>
      <c r="DQ99" s="802"/>
      <c r="DR99" s="802"/>
      <c r="DS99" s="802"/>
      <c r="DT99" s="802"/>
      <c r="DU99" s="802"/>
      <c r="DV99" s="802"/>
      <c r="DW99" s="802"/>
      <c r="DX99" s="802"/>
      <c r="DY99" s="802"/>
      <c r="DZ99" s="802"/>
      <c r="EA99" s="802"/>
      <c r="EB99" s="802"/>
      <c r="EC99" s="802"/>
      <c r="ED99" s="802"/>
      <c r="EE99" s="802"/>
      <c r="EF99" s="802"/>
      <c r="EG99" s="802"/>
      <c r="EH99" s="802"/>
      <c r="EI99" s="802"/>
      <c r="EJ99" s="802"/>
      <c r="EK99" s="802"/>
      <c r="EL99" s="802"/>
      <c r="EM99" s="802"/>
      <c r="EN99" s="802"/>
      <c r="EO99" s="802"/>
      <c r="EP99" s="802"/>
      <c r="EQ99" s="802"/>
      <c r="ER99" s="802"/>
      <c r="ES99" s="802"/>
      <c r="ET99" s="802"/>
      <c r="EU99" s="802"/>
      <c r="EV99" s="802"/>
      <c r="EW99" s="802"/>
      <c r="EX99" s="802"/>
      <c r="EY99" s="802"/>
      <c r="EZ99" s="802"/>
      <c r="FA99" s="802"/>
      <c r="FB99" s="802"/>
      <c r="FC99" s="802"/>
      <c r="FD99" s="802"/>
      <c r="FE99" s="802"/>
      <c r="FF99" s="802"/>
      <c r="FG99" s="802"/>
      <c r="FH99" s="802"/>
      <c r="FI99" s="802"/>
      <c r="FJ99" s="802"/>
      <c r="FK99" s="802"/>
      <c r="FL99" s="802"/>
      <c r="FM99" s="802"/>
      <c r="FN99" s="802"/>
      <c r="FO99" s="802"/>
      <c r="FP99" s="802"/>
      <c r="FQ99" s="802"/>
      <c r="FR99" s="802"/>
      <c r="FS99" s="802"/>
      <c r="FT99" s="802"/>
      <c r="FU99" s="802"/>
      <c r="FV99" s="802"/>
      <c r="FW99" s="802"/>
      <c r="FX99" s="802"/>
      <c r="FY99" s="802"/>
      <c r="FZ99" s="802"/>
      <c r="GA99" s="802"/>
      <c r="GB99" s="802"/>
      <c r="GC99" s="802"/>
      <c r="GD99" s="802"/>
      <c r="GE99" s="802"/>
      <c r="GF99" s="802"/>
      <c r="GG99" s="802"/>
      <c r="GH99" s="802"/>
      <c r="GI99" s="802"/>
      <c r="GJ99" s="802"/>
      <c r="GK99" s="802"/>
      <c r="GL99" s="802"/>
      <c r="GM99" s="802"/>
      <c r="GN99" s="802"/>
      <c r="GO99" s="802"/>
      <c r="GP99" s="802"/>
      <c r="GQ99" s="802"/>
      <c r="GR99" s="802"/>
      <c r="GS99" s="802"/>
      <c r="GT99" s="802"/>
      <c r="GU99" s="802"/>
      <c r="GV99" s="802"/>
      <c r="GW99" s="802"/>
      <c r="GX99" s="802"/>
      <c r="GY99" s="802"/>
      <c r="GZ99" s="802"/>
      <c r="HA99" s="802"/>
      <c r="HB99" s="802"/>
      <c r="HC99" s="802"/>
      <c r="HD99" s="802"/>
      <c r="HE99" s="802"/>
      <c r="HF99" s="802"/>
      <c r="HG99" s="802"/>
      <c r="HH99" s="802"/>
      <c r="HI99" s="802"/>
      <c r="HJ99" s="802"/>
      <c r="HK99" s="802"/>
      <c r="HL99" s="802"/>
      <c r="HM99" s="802"/>
      <c r="HN99" s="802"/>
      <c r="HO99" s="802"/>
      <c r="HP99" s="802"/>
      <c r="HQ99" s="802"/>
      <c r="HR99" s="802"/>
      <c r="HS99" s="802"/>
      <c r="HT99" s="802"/>
      <c r="HU99" s="802"/>
      <c r="HV99" s="802"/>
      <c r="HW99" s="802"/>
      <c r="HX99" s="802"/>
      <c r="HY99" s="802"/>
      <c r="HZ99" s="802"/>
      <c r="IA99" s="802"/>
      <c r="IB99" s="802"/>
      <c r="IC99" s="802"/>
      <c r="ID99" s="802"/>
      <c r="IE99" s="802"/>
      <c r="IF99" s="802"/>
      <c r="IG99" s="802"/>
      <c r="IH99" s="802"/>
      <c r="II99" s="802"/>
      <c r="IJ99" s="802"/>
      <c r="IK99" s="802"/>
      <c r="IL99" s="802"/>
      <c r="IM99" s="802"/>
      <c r="IN99" s="802"/>
      <c r="IO99" s="802"/>
      <c r="IP99" s="802"/>
      <c r="IQ99" s="802"/>
      <c r="IR99" s="802"/>
      <c r="IS99" s="802"/>
      <c r="IT99" s="802"/>
      <c r="IU99" s="802"/>
      <c r="IV99" s="802"/>
      <c r="IW99" s="802"/>
      <c r="IX99" s="802"/>
      <c r="IY99" s="802"/>
      <c r="IZ99" s="802"/>
      <c r="JA99" s="802"/>
      <c r="JB99" s="802"/>
      <c r="JC99" s="802"/>
      <c r="JD99" s="802"/>
      <c r="JE99" s="802"/>
      <c r="JF99" s="802"/>
      <c r="JG99" s="802"/>
      <c r="JH99" s="802"/>
      <c r="JI99" s="802"/>
      <c r="JJ99" s="802"/>
      <c r="JK99" s="802"/>
      <c r="JL99" s="802"/>
      <c r="JM99" s="802"/>
      <c r="JN99" s="802"/>
      <c r="JO99" s="802"/>
      <c r="JP99" s="802"/>
      <c r="JQ99" s="802"/>
      <c r="JR99" s="802"/>
      <c r="JS99" s="802"/>
      <c r="JT99" s="802"/>
      <c r="JU99" s="802"/>
      <c r="JV99" s="802"/>
      <c r="JW99" s="802"/>
      <c r="JX99" s="802"/>
      <c r="JY99" s="802"/>
      <c r="JZ99" s="802"/>
      <c r="KA99" s="802"/>
      <c r="KB99" s="802"/>
      <c r="KC99" s="802"/>
      <c r="KD99" s="802"/>
      <c r="KE99" s="802"/>
      <c r="KF99" s="802"/>
      <c r="KG99" s="802"/>
      <c r="KH99" s="802"/>
      <c r="KI99" s="802"/>
      <c r="KJ99" s="802"/>
      <c r="KK99" s="802"/>
      <c r="KL99" s="802"/>
      <c r="KM99" s="802"/>
      <c r="KN99" s="802"/>
      <c r="KO99" s="802"/>
      <c r="KP99" s="802"/>
      <c r="KQ99" s="802"/>
      <c r="KR99" s="802"/>
      <c r="KS99" s="802"/>
      <c r="KT99" s="802"/>
      <c r="KU99" s="802"/>
      <c r="KV99" s="802"/>
      <c r="KW99" s="802"/>
      <c r="KX99" s="802"/>
      <c r="KY99" s="802"/>
      <c r="KZ99" s="802"/>
      <c r="LA99" s="802"/>
      <c r="LB99" s="802"/>
      <c r="LC99" s="802"/>
      <c r="LD99" s="802"/>
      <c r="LE99" s="802"/>
      <c r="LF99" s="802"/>
      <c r="LG99" s="802"/>
      <c r="LH99" s="802"/>
      <c r="LI99" s="802"/>
      <c r="LJ99" s="802"/>
      <c r="LK99" s="802"/>
      <c r="LL99" s="802"/>
      <c r="LM99" s="802"/>
      <c r="LN99" s="802"/>
      <c r="LO99" s="802"/>
      <c r="LP99" s="802"/>
      <c r="LQ99" s="802"/>
      <c r="LR99" s="802"/>
      <c r="LS99" s="802"/>
      <c r="LT99" s="802"/>
      <c r="LU99" s="802"/>
      <c r="LV99" s="802"/>
      <c r="LW99" s="802"/>
      <c r="LX99" s="802"/>
      <c r="LY99" s="802"/>
      <c r="LZ99" s="802"/>
      <c r="MA99" s="802"/>
      <c r="MB99" s="802"/>
      <c r="MC99" s="802"/>
      <c r="MD99" s="802"/>
      <c r="ME99" s="802"/>
      <c r="MF99" s="802"/>
      <c r="MG99" s="802"/>
      <c r="MH99" s="802"/>
      <c r="MI99" s="802"/>
      <c r="MJ99" s="802"/>
      <c r="MK99" s="802"/>
      <c r="ML99" s="802"/>
      <c r="MM99" s="802"/>
      <c r="MN99" s="802"/>
      <c r="MO99" s="802"/>
      <c r="MP99" s="802"/>
      <c r="MQ99" s="802"/>
      <c r="MR99" s="802"/>
      <c r="MS99" s="802"/>
      <c r="MT99" s="802"/>
      <c r="MU99" s="802"/>
      <c r="MV99" s="802"/>
      <c r="MW99" s="802"/>
      <c r="MX99" s="802"/>
      <c r="MY99" s="802"/>
      <c r="MZ99" s="802"/>
      <c r="NA99" s="802"/>
      <c r="NB99" s="802"/>
      <c r="NC99" s="802"/>
      <c r="ND99" s="802"/>
      <c r="NE99" s="802"/>
      <c r="NF99" s="802"/>
      <c r="NG99" s="802"/>
      <c r="NH99" s="802"/>
      <c r="NI99" s="802"/>
      <c r="NJ99" s="802"/>
      <c r="NK99" s="802"/>
      <c r="NL99" s="802"/>
      <c r="NM99" s="802"/>
      <c r="NN99" s="802"/>
      <c r="NO99" s="802"/>
      <c r="NP99" s="802"/>
      <c r="NQ99" s="802"/>
      <c r="NR99" s="802"/>
      <c r="NS99" s="802"/>
      <c r="NT99" s="802"/>
      <c r="NU99" s="802"/>
      <c r="NV99" s="802"/>
      <c r="NW99" s="802"/>
      <c r="NX99" s="802"/>
      <c r="NY99" s="802"/>
      <c r="NZ99" s="802"/>
      <c r="OA99" s="802"/>
      <c r="OB99" s="802"/>
      <c r="OC99" s="802"/>
      <c r="OD99" s="802"/>
      <c r="OE99" s="802"/>
      <c r="OF99" s="802"/>
      <c r="OG99" s="802"/>
      <c r="OH99" s="802"/>
      <c r="OI99" s="802"/>
      <c r="OJ99" s="802"/>
      <c r="OK99" s="802"/>
      <c r="OL99" s="802"/>
      <c r="OM99" s="802"/>
      <c r="ON99" s="802"/>
      <c r="OO99" s="802"/>
      <c r="OP99" s="802"/>
      <c r="OQ99" s="802"/>
      <c r="OR99" s="802"/>
      <c r="OS99" s="802"/>
      <c r="OT99" s="802"/>
      <c r="OU99" s="802"/>
      <c r="OV99" s="802"/>
      <c r="OW99" s="802"/>
      <c r="OX99" s="802"/>
      <c r="OY99" s="802"/>
      <c r="OZ99" s="802"/>
      <c r="PA99" s="802"/>
      <c r="PB99" s="802"/>
      <c r="PC99" s="802"/>
      <c r="PD99" s="802"/>
      <c r="PE99" s="802"/>
      <c r="PF99" s="802"/>
      <c r="PG99" s="802"/>
      <c r="PH99" s="802"/>
      <c r="PI99" s="802"/>
      <c r="PJ99" s="802"/>
      <c r="PK99" s="802"/>
      <c r="PL99" s="802"/>
      <c r="PM99" s="802"/>
      <c r="PN99" s="802"/>
      <c r="PO99" s="802"/>
      <c r="PP99" s="802"/>
      <c r="PQ99" s="802"/>
      <c r="PR99" s="802"/>
      <c r="PS99" s="802"/>
      <c r="PT99" s="802"/>
      <c r="PU99" s="802"/>
      <c r="PV99" s="802"/>
      <c r="PW99" s="802"/>
      <c r="PX99" s="802"/>
      <c r="PY99" s="802"/>
      <c r="PZ99" s="802"/>
      <c r="QA99" s="802"/>
      <c r="QB99" s="802"/>
      <c r="QC99" s="802"/>
      <c r="QD99" s="802"/>
      <c r="QE99" s="802"/>
      <c r="QF99" s="802"/>
      <c r="QG99" s="802"/>
      <c r="QH99" s="802"/>
      <c r="QI99" s="802"/>
      <c r="QJ99" s="802"/>
      <c r="QK99" s="802"/>
      <c r="QL99" s="802"/>
      <c r="QM99" s="802"/>
      <c r="QN99" s="802"/>
      <c r="QO99" s="802"/>
      <c r="QP99" s="802"/>
      <c r="QQ99" s="802"/>
      <c r="QR99" s="802"/>
      <c r="QS99" s="802"/>
      <c r="QT99" s="802"/>
      <c r="QU99" s="802"/>
      <c r="QV99" s="802"/>
      <c r="QW99" s="802"/>
      <c r="QX99" s="802"/>
      <c r="QY99" s="802"/>
      <c r="QZ99" s="802"/>
      <c r="RA99" s="802"/>
      <c r="RB99" s="802"/>
      <c r="RC99" s="802"/>
      <c r="RD99" s="802"/>
      <c r="RE99" s="802"/>
      <c r="RF99" s="802"/>
      <c r="RG99" s="802"/>
      <c r="RH99" s="802"/>
      <c r="RI99" s="802"/>
      <c r="RJ99" s="802"/>
      <c r="RK99" s="802"/>
      <c r="RL99" s="802"/>
      <c r="RM99" s="802"/>
      <c r="RN99" s="802"/>
      <c r="RO99" s="802"/>
      <c r="RP99" s="802"/>
      <c r="RQ99" s="802"/>
      <c r="RR99" s="802"/>
      <c r="RS99" s="802"/>
      <c r="RT99" s="802"/>
      <c r="RU99" s="802"/>
      <c r="RV99" s="802"/>
      <c r="RW99" s="802"/>
      <c r="RX99" s="802"/>
      <c r="RY99" s="802"/>
      <c r="RZ99" s="802"/>
      <c r="SA99" s="802"/>
      <c r="SB99" s="802"/>
      <c r="SC99" s="802"/>
      <c r="SD99" s="802"/>
      <c r="SE99" s="802"/>
      <c r="SF99" s="802"/>
      <c r="SG99" s="802"/>
      <c r="SH99" s="802"/>
      <c r="SI99" s="802"/>
      <c r="SJ99" s="802"/>
      <c r="SK99" s="802"/>
      <c r="SL99" s="802"/>
      <c r="SM99" s="802"/>
      <c r="SN99" s="802"/>
      <c r="SO99" s="802"/>
      <c r="SP99" s="802"/>
      <c r="SQ99" s="802"/>
      <c r="SR99" s="802"/>
      <c r="SS99" s="802"/>
      <c r="ST99" s="802"/>
      <c r="SU99" s="802"/>
      <c r="SV99" s="802"/>
      <c r="SW99" s="802"/>
      <c r="SX99" s="802"/>
      <c r="SY99" s="802"/>
      <c r="SZ99" s="802"/>
      <c r="TA99" s="802"/>
      <c r="TB99" s="802"/>
      <c r="TC99" s="802"/>
      <c r="TD99" s="802"/>
      <c r="TE99" s="802"/>
      <c r="TF99" s="802"/>
      <c r="TG99" s="802"/>
      <c r="TH99" s="802"/>
      <c r="TI99" s="802"/>
      <c r="TJ99" s="802"/>
      <c r="TK99" s="802"/>
      <c r="TL99" s="802"/>
      <c r="TM99" s="802"/>
      <c r="TN99" s="802"/>
      <c r="TO99" s="802"/>
      <c r="TP99" s="802"/>
      <c r="TQ99" s="802"/>
      <c r="TR99" s="802"/>
      <c r="TS99" s="802"/>
      <c r="TT99" s="802"/>
      <c r="TU99" s="802"/>
      <c r="TV99" s="802"/>
      <c r="TW99" s="802"/>
      <c r="TX99" s="802"/>
      <c r="TY99" s="802"/>
      <c r="TZ99" s="802"/>
      <c r="UA99" s="802"/>
      <c r="UB99" s="802"/>
      <c r="UC99" s="802"/>
      <c r="UD99" s="802"/>
      <c r="UE99" s="802"/>
      <c r="UF99" s="802"/>
      <c r="UG99" s="802"/>
      <c r="UH99" s="802"/>
      <c r="UI99" s="802"/>
      <c r="UJ99" s="802"/>
      <c r="UK99" s="802"/>
      <c r="UL99" s="802"/>
      <c r="UM99" s="802"/>
      <c r="UN99" s="802"/>
      <c r="UO99" s="802"/>
      <c r="UP99" s="802"/>
      <c r="UQ99" s="802"/>
      <c r="UR99" s="802"/>
      <c r="US99" s="802"/>
      <c r="UT99" s="802"/>
      <c r="UU99" s="802"/>
      <c r="UV99" s="802"/>
      <c r="UW99" s="802"/>
      <c r="UX99" s="802"/>
      <c r="UY99" s="802"/>
      <c r="UZ99" s="802"/>
      <c r="VA99" s="802"/>
      <c r="VB99" s="802"/>
      <c r="VC99" s="802"/>
      <c r="VD99" s="802"/>
      <c r="VE99" s="802"/>
      <c r="VF99" s="802"/>
      <c r="VG99" s="802"/>
      <c r="VH99" s="802"/>
      <c r="VI99" s="802"/>
      <c r="VJ99" s="802"/>
      <c r="VK99" s="802"/>
      <c r="VL99" s="802"/>
      <c r="VM99" s="802"/>
      <c r="VN99" s="802"/>
      <c r="VO99" s="802"/>
      <c r="VP99" s="802"/>
      <c r="VQ99" s="802"/>
      <c r="VR99" s="802"/>
      <c r="VS99" s="802"/>
      <c r="VT99" s="802"/>
      <c r="VU99" s="802"/>
      <c r="VV99" s="802"/>
      <c r="VW99" s="802"/>
      <c r="VX99" s="802"/>
      <c r="VY99" s="802"/>
      <c r="VZ99" s="802"/>
      <c r="WA99" s="802"/>
      <c r="WB99" s="802"/>
      <c r="WC99" s="802"/>
      <c r="WD99" s="802"/>
      <c r="WE99" s="802"/>
      <c r="WF99" s="802"/>
      <c r="WG99" s="802"/>
      <c r="WH99" s="802"/>
      <c r="WI99" s="802"/>
      <c r="WJ99" s="802"/>
      <c r="WK99" s="802"/>
      <c r="WL99" s="802"/>
      <c r="WM99" s="802"/>
      <c r="WN99" s="802"/>
      <c r="WO99" s="802"/>
      <c r="WP99" s="802"/>
      <c r="WQ99" s="802"/>
      <c r="WR99" s="802"/>
      <c r="WS99" s="802"/>
      <c r="WT99" s="802"/>
      <c r="WU99" s="802"/>
      <c r="WV99" s="802"/>
      <c r="WW99" s="802"/>
      <c r="WX99" s="802"/>
      <c r="WY99" s="802"/>
      <c r="WZ99" s="802"/>
      <c r="XA99" s="802"/>
      <c r="XB99" s="802"/>
      <c r="XC99" s="802"/>
      <c r="XD99" s="802"/>
      <c r="XE99" s="802"/>
      <c r="XF99" s="802"/>
      <c r="XG99" s="802"/>
      <c r="XH99" s="802"/>
      <c r="XI99" s="802"/>
      <c r="XJ99" s="802"/>
      <c r="XK99" s="802"/>
      <c r="XL99" s="802"/>
      <c r="XM99" s="802"/>
      <c r="XN99" s="802"/>
      <c r="XO99" s="802"/>
      <c r="XP99" s="802"/>
      <c r="XQ99" s="802"/>
      <c r="XR99" s="802"/>
      <c r="XS99" s="802"/>
      <c r="XT99" s="802"/>
      <c r="XU99" s="802"/>
      <c r="XV99" s="802"/>
      <c r="XW99" s="802"/>
      <c r="XX99" s="802"/>
      <c r="XY99" s="802"/>
      <c r="XZ99" s="802"/>
      <c r="YA99" s="802"/>
      <c r="YB99" s="802"/>
      <c r="YC99" s="802"/>
      <c r="YD99" s="802"/>
      <c r="YE99" s="802"/>
      <c r="YF99" s="802"/>
      <c r="YG99" s="802"/>
      <c r="YH99" s="802"/>
      <c r="YI99" s="802"/>
      <c r="YJ99" s="802"/>
      <c r="YK99" s="802"/>
      <c r="YL99" s="802"/>
      <c r="YM99" s="802"/>
      <c r="YN99" s="802"/>
      <c r="YO99" s="802"/>
      <c r="YP99" s="802"/>
      <c r="YQ99" s="802"/>
      <c r="YR99" s="802"/>
      <c r="YS99" s="802"/>
      <c r="YT99" s="802"/>
      <c r="YU99" s="802"/>
      <c r="YV99" s="802"/>
      <c r="YW99" s="802"/>
      <c r="YX99" s="802"/>
      <c r="YY99" s="802"/>
      <c r="YZ99" s="802"/>
      <c r="ZA99" s="802"/>
      <c r="ZB99" s="802"/>
      <c r="ZC99" s="802"/>
      <c r="ZD99" s="802"/>
      <c r="ZE99" s="802"/>
      <c r="ZF99" s="802"/>
      <c r="ZG99" s="802"/>
      <c r="ZH99" s="802"/>
      <c r="ZI99" s="802"/>
      <c r="ZJ99" s="802"/>
      <c r="ZK99" s="802"/>
      <c r="ZL99" s="802"/>
      <c r="ZM99" s="802"/>
      <c r="ZN99" s="802"/>
      <c r="ZO99" s="802"/>
      <c r="ZP99" s="802"/>
      <c r="ZQ99" s="802"/>
      <c r="ZR99" s="802"/>
      <c r="ZS99" s="802"/>
      <c r="ZT99" s="802"/>
      <c r="ZU99" s="802"/>
      <c r="ZV99" s="802"/>
      <c r="ZW99" s="802"/>
      <c r="ZX99" s="802"/>
      <c r="ZY99" s="802"/>
      <c r="ZZ99" s="802"/>
      <c r="AAA99" s="802"/>
      <c r="AAB99" s="802"/>
      <c r="AAC99" s="802"/>
      <c r="AAD99" s="802"/>
      <c r="AAE99" s="802"/>
      <c r="AAF99" s="802"/>
      <c r="AAG99" s="802"/>
      <c r="AAH99" s="802"/>
      <c r="AAI99" s="802"/>
      <c r="AAJ99" s="802"/>
      <c r="AAK99" s="802"/>
      <c r="AAL99" s="802"/>
      <c r="AAM99" s="802"/>
      <c r="AAN99" s="802"/>
      <c r="AAO99" s="802"/>
      <c r="AAP99" s="802"/>
      <c r="AAQ99" s="802"/>
      <c r="AAR99" s="802"/>
      <c r="AAS99" s="802"/>
      <c r="AAT99" s="802"/>
      <c r="AAU99" s="802"/>
      <c r="AAV99" s="802"/>
      <c r="AAW99" s="802"/>
      <c r="AAX99" s="802"/>
      <c r="AAY99" s="802"/>
      <c r="AAZ99" s="802"/>
      <c r="ABA99" s="802"/>
      <c r="ABB99" s="802"/>
      <c r="ABC99" s="802"/>
      <c r="ABD99" s="802"/>
      <c r="ABE99" s="802"/>
      <c r="ABF99" s="802"/>
      <c r="ABG99" s="802"/>
      <c r="ABH99" s="802"/>
      <c r="ABI99" s="802"/>
      <c r="ABJ99" s="802"/>
      <c r="ABK99" s="802"/>
      <c r="ABL99" s="802"/>
      <c r="ABM99" s="802"/>
      <c r="ABN99" s="802"/>
      <c r="ABO99" s="802"/>
      <c r="ABP99" s="802"/>
      <c r="ABQ99" s="802"/>
      <c r="ABR99" s="802"/>
      <c r="ABS99" s="802"/>
      <c r="ABT99" s="802"/>
      <c r="ABU99" s="802"/>
      <c r="ABV99" s="802"/>
      <c r="ABW99" s="802"/>
      <c r="ABX99" s="802"/>
      <c r="ABY99" s="802"/>
      <c r="ABZ99" s="802"/>
      <c r="ACA99" s="802"/>
      <c r="ACB99" s="802"/>
      <c r="ACC99" s="802"/>
      <c r="ACD99" s="802"/>
      <c r="ACE99" s="802"/>
      <c r="ACF99" s="802"/>
      <c r="ACG99" s="802"/>
      <c r="ACH99" s="802"/>
      <c r="ACI99" s="802"/>
      <c r="ACJ99" s="802"/>
      <c r="ACK99" s="802"/>
      <c r="ACL99" s="802"/>
      <c r="ACM99" s="802"/>
      <c r="ACN99" s="802"/>
      <c r="ACO99" s="802"/>
      <c r="ACP99" s="802"/>
      <c r="ACQ99" s="802"/>
      <c r="ACR99" s="802"/>
      <c r="ACS99" s="802"/>
      <c r="ACT99" s="802"/>
      <c r="ACU99" s="802"/>
      <c r="ACV99" s="802"/>
      <c r="ACW99" s="802"/>
      <c r="ACX99" s="802"/>
      <c r="ACY99" s="802"/>
      <c r="ACZ99" s="802"/>
      <c r="ADA99" s="802"/>
      <c r="ADB99" s="802"/>
      <c r="ADC99" s="802"/>
      <c r="ADD99" s="802"/>
      <c r="ADE99" s="802"/>
      <c r="ADF99" s="802"/>
      <c r="ADG99" s="802"/>
      <c r="ADH99" s="802"/>
      <c r="ADI99" s="802"/>
      <c r="ADJ99" s="802"/>
      <c r="ADK99" s="802"/>
      <c r="ADL99" s="802"/>
      <c r="ADM99" s="802"/>
      <c r="ADN99" s="802"/>
      <c r="ADO99" s="802"/>
      <c r="ADP99" s="802"/>
      <c r="ADQ99" s="802"/>
      <c r="ADR99" s="802"/>
      <c r="ADS99" s="802"/>
      <c r="ADT99" s="802"/>
      <c r="ADU99" s="802"/>
      <c r="ADV99" s="802"/>
      <c r="ADW99" s="802"/>
      <c r="ADX99" s="802"/>
      <c r="ADY99" s="802"/>
      <c r="ADZ99" s="802"/>
      <c r="AEA99" s="802"/>
      <c r="AEB99" s="802"/>
      <c r="AEC99" s="802"/>
      <c r="AED99" s="802"/>
      <c r="AEE99" s="802"/>
      <c r="AEF99" s="802"/>
      <c r="AEG99" s="802"/>
      <c r="AEH99" s="802"/>
      <c r="AEI99" s="802"/>
      <c r="AEJ99" s="802"/>
      <c r="AEK99" s="802"/>
      <c r="AEL99" s="802"/>
      <c r="AEM99" s="802"/>
      <c r="AEN99" s="802"/>
      <c r="AEO99" s="802"/>
      <c r="AEP99" s="802"/>
      <c r="AEQ99" s="802"/>
      <c r="AER99" s="802"/>
      <c r="AES99" s="802"/>
      <c r="AET99" s="802"/>
      <c r="AEU99" s="802"/>
      <c r="AEV99" s="802"/>
      <c r="AEW99" s="802"/>
      <c r="AEX99" s="802"/>
      <c r="AEY99" s="802"/>
      <c r="AEZ99" s="802"/>
      <c r="AFA99" s="802"/>
      <c r="AFB99" s="802"/>
      <c r="AFC99" s="802"/>
      <c r="AFD99" s="802"/>
      <c r="AFE99" s="802"/>
      <c r="AFF99" s="802"/>
      <c r="AFG99" s="802"/>
      <c r="AFH99" s="802"/>
      <c r="AFI99" s="802"/>
      <c r="AFJ99" s="802"/>
      <c r="AFK99" s="802"/>
      <c r="AFL99" s="802"/>
      <c r="AFM99" s="802"/>
      <c r="AFN99" s="802"/>
      <c r="AFO99" s="802"/>
      <c r="AFP99" s="802"/>
      <c r="AFQ99" s="802"/>
      <c r="AFR99" s="802"/>
      <c r="AFS99" s="802"/>
      <c r="AFT99" s="802"/>
      <c r="AFU99" s="802"/>
      <c r="AFV99" s="802"/>
      <c r="AFW99" s="802"/>
      <c r="AFX99" s="802"/>
      <c r="AFY99" s="802"/>
      <c r="AFZ99" s="802"/>
      <c r="AGA99" s="802"/>
      <c r="AGB99" s="802"/>
      <c r="AGC99" s="802"/>
      <c r="AGD99" s="802"/>
      <c r="AGE99" s="802"/>
      <c r="AGF99" s="802"/>
      <c r="AGG99" s="802"/>
      <c r="AGH99" s="802"/>
      <c r="AGI99" s="802"/>
      <c r="AGJ99" s="802"/>
      <c r="AGK99" s="802"/>
      <c r="AGL99" s="802"/>
      <c r="AGM99" s="802"/>
      <c r="AGN99" s="802"/>
      <c r="AGO99" s="802"/>
      <c r="AGP99" s="802"/>
      <c r="AGQ99" s="802"/>
      <c r="AGR99" s="802"/>
      <c r="AGS99" s="802"/>
      <c r="AGT99" s="802"/>
      <c r="AGU99" s="802"/>
      <c r="AGV99" s="802"/>
      <c r="AGW99" s="802"/>
      <c r="AGX99" s="802"/>
      <c r="AGY99" s="802"/>
      <c r="AGZ99" s="802"/>
      <c r="AHA99" s="802"/>
      <c r="AHB99" s="802"/>
      <c r="AHC99" s="802"/>
      <c r="AHD99" s="802"/>
      <c r="AHE99" s="802"/>
      <c r="AHF99" s="802"/>
      <c r="AHG99" s="802"/>
      <c r="AHH99" s="802"/>
      <c r="AHI99" s="802"/>
      <c r="AHJ99" s="802"/>
      <c r="AHK99" s="802"/>
      <c r="AHL99" s="802"/>
      <c r="AHM99" s="802"/>
      <c r="AHN99" s="802"/>
      <c r="AHO99" s="802"/>
      <c r="AHP99" s="802"/>
      <c r="AHQ99" s="802"/>
      <c r="AHR99" s="802"/>
      <c r="AHS99" s="802"/>
      <c r="AHT99" s="802"/>
      <c r="AHU99" s="802"/>
      <c r="AHV99" s="802"/>
      <c r="AHW99" s="802"/>
      <c r="AHX99" s="802"/>
      <c r="AHY99" s="802"/>
      <c r="AHZ99" s="802"/>
      <c r="AIA99" s="802"/>
      <c r="AIB99" s="802"/>
      <c r="AIC99" s="802"/>
      <c r="AID99" s="802"/>
      <c r="AIE99" s="802"/>
      <c r="AIF99" s="802"/>
      <c r="AIG99" s="802"/>
      <c r="AIH99" s="802"/>
      <c r="AII99" s="802"/>
      <c r="AIJ99" s="802"/>
      <c r="AQE99" s="802"/>
      <c r="AQF99" s="802"/>
      <c r="AQG99" s="802"/>
      <c r="AQH99" s="802"/>
      <c r="AQI99" s="802"/>
      <c r="AQJ99" s="802"/>
      <c r="AQK99" s="802"/>
      <c r="AQL99" s="802"/>
      <c r="AQM99" s="802"/>
      <c r="AQN99" s="802"/>
      <c r="AQO99" s="802"/>
      <c r="AQP99" s="802"/>
      <c r="AQQ99" s="802"/>
      <c r="AQR99" s="802"/>
      <c r="AQS99" s="802"/>
      <c r="AQT99" s="802"/>
      <c r="AQU99" s="802"/>
      <c r="AQV99" s="802"/>
      <c r="AQW99" s="802"/>
      <c r="AQX99" s="802"/>
      <c r="AQY99" s="802"/>
      <c r="AQZ99" s="802"/>
      <c r="ARA99" s="802"/>
      <c r="ARB99" s="802"/>
      <c r="ARC99" s="802"/>
      <c r="ARD99" s="802"/>
      <c r="ARE99" s="802"/>
      <c r="ARF99" s="802"/>
      <c r="ARG99" s="802"/>
      <c r="ARH99" s="802"/>
      <c r="ARI99" s="802"/>
      <c r="ARJ99" s="802"/>
      <c r="ARK99" s="802"/>
      <c r="ARL99" s="802"/>
      <c r="ARM99" s="802"/>
      <c r="ARN99" s="802"/>
      <c r="ARO99" s="802"/>
      <c r="ARP99" s="802"/>
      <c r="ARQ99" s="802"/>
      <c r="ARR99" s="802"/>
      <c r="ARS99" s="802"/>
      <c r="ART99" s="802"/>
      <c r="ARU99" s="802"/>
      <c r="ARV99" s="802"/>
      <c r="ARW99" s="802"/>
      <c r="ARX99" s="802"/>
      <c r="ARY99" s="802"/>
      <c r="ARZ99" s="802"/>
      <c r="ASA99" s="802"/>
      <c r="ASB99" s="802"/>
      <c r="ASC99" s="802"/>
      <c r="ASD99" s="802"/>
      <c r="ASE99" s="802"/>
      <c r="ASF99" s="802"/>
      <c r="ASG99" s="802"/>
      <c r="ASH99" s="802"/>
      <c r="ASI99" s="802"/>
      <c r="ASJ99" s="802"/>
      <c r="ASK99" s="802"/>
      <c r="ASL99" s="802"/>
      <c r="ATP99" s="802"/>
      <c r="ATQ99" s="802"/>
      <c r="ATR99" s="802"/>
      <c r="ATS99" s="802"/>
      <c r="ATT99" s="802"/>
      <c r="ATU99" s="802"/>
      <c r="ATV99" s="802"/>
      <c r="ATW99" s="802"/>
      <c r="ATX99" s="802"/>
      <c r="ATY99" s="802"/>
      <c r="ATZ99" s="802"/>
      <c r="AUA99" s="802"/>
      <c r="AUB99" s="802"/>
      <c r="AUC99" s="802"/>
      <c r="AUD99" s="802"/>
      <c r="AUE99" s="802"/>
      <c r="AUF99" s="802"/>
      <c r="AUG99" s="802"/>
      <c r="AUH99" s="802"/>
      <c r="AUI99" s="802"/>
      <c r="AUJ99" s="802"/>
      <c r="AUK99" s="802"/>
      <c r="AUL99" s="802"/>
      <c r="AUM99" s="802"/>
      <c r="AUN99" s="802"/>
      <c r="AUO99" s="802"/>
      <c r="AUP99" s="801"/>
      <c r="AUQ99" s="802"/>
      <c r="AUR99" s="801"/>
      <c r="AUS99" s="802"/>
      <c r="AUT99" s="801"/>
      <c r="AUU99" s="802"/>
      <c r="AUV99" s="802"/>
      <c r="AUW99" s="802"/>
      <c r="AUX99" s="802"/>
      <c r="AUY99" s="802"/>
      <c r="AUZ99" s="802"/>
      <c r="AVA99" s="802"/>
      <c r="AVB99" s="802"/>
      <c r="AVC99" s="802"/>
      <c r="AVD99" s="802"/>
      <c r="AVE99" s="802"/>
      <c r="AVF99" s="802"/>
      <c r="AVG99" s="802"/>
      <c r="AVH99" s="802"/>
      <c r="AVI99" s="802"/>
      <c r="AVJ99" s="808"/>
      <c r="AVK99" s="808"/>
      <c r="AVL99" s="808"/>
      <c r="AVM99" s="808"/>
      <c r="AVN99" s="808"/>
      <c r="AVO99" s="808"/>
      <c r="AVP99" s="808"/>
      <c r="AVQ99" s="808"/>
      <c r="AVR99" s="808"/>
      <c r="AVS99" s="808"/>
      <c r="AVT99" s="808"/>
      <c r="AVU99" s="809"/>
      <c r="AVV99" s="809"/>
      <c r="AVW99" s="809"/>
      <c r="AVX99" s="809"/>
      <c r="AVY99" s="809"/>
      <c r="AVZ99" s="809"/>
      <c r="AWA99" s="809"/>
      <c r="AWB99" s="809"/>
      <c r="AWC99" s="809"/>
      <c r="AWD99" s="809"/>
      <c r="AWE99" s="809"/>
      <c r="AWF99" s="809"/>
      <c r="AWG99" s="809"/>
      <c r="AWH99" s="809"/>
      <c r="AWI99" s="809"/>
      <c r="AWJ99" s="809"/>
      <c r="AWK99" s="809"/>
      <c r="AWL99" s="809"/>
      <c r="AWM99" s="809"/>
      <c r="AWN99" s="809"/>
      <c r="AWO99" s="809"/>
      <c r="AWP99" s="809"/>
      <c r="AWQ99" s="809"/>
      <c r="AWR99" s="808"/>
      <c r="AWS99" s="761"/>
      <c r="AWT99" s="808"/>
      <c r="AWU99" s="809"/>
      <c r="AWV99" s="809"/>
      <c r="AWW99" s="809"/>
      <c r="AWX99" s="809"/>
      <c r="AWY99" s="809"/>
      <c r="AWZ99" s="809"/>
      <c r="AXA99" s="809"/>
      <c r="AXB99" s="809"/>
      <c r="AXC99" s="809"/>
      <c r="AXD99" s="809"/>
      <c r="AXE99" s="809"/>
      <c r="AXF99" s="809"/>
      <c r="AXG99" s="809"/>
      <c r="AXH99" s="809"/>
      <c r="AXI99" s="809"/>
      <c r="AXJ99" s="809"/>
      <c r="AXK99" s="809"/>
      <c r="AXL99" s="809"/>
      <c r="AXM99" s="809"/>
      <c r="AXN99" s="809"/>
      <c r="AXO99" s="809"/>
      <c r="AXP99" s="809"/>
      <c r="AXQ99" s="809"/>
      <c r="AXR99" s="809"/>
      <c r="AXS99" s="809"/>
      <c r="AXT99" s="809"/>
      <c r="AXU99" s="809"/>
      <c r="AXV99" s="809"/>
      <c r="AXW99" s="809"/>
      <c r="AXX99" s="809"/>
      <c r="AXY99" s="809"/>
      <c r="AXZ99" s="809"/>
      <c r="AYA99" s="809"/>
      <c r="AYB99" s="809"/>
      <c r="AYC99" s="809"/>
      <c r="AYD99" s="808"/>
      <c r="AYE99" s="808"/>
      <c r="AYF99" s="809"/>
      <c r="AYG99" s="808"/>
      <c r="AYH99" s="810"/>
      <c r="AYI99" s="810"/>
      <c r="AYJ99" s="810"/>
      <c r="AYK99" s="810"/>
      <c r="AYL99" s="810"/>
      <c r="AYM99" s="810"/>
      <c r="AYN99" s="810"/>
      <c r="AYO99" s="810"/>
      <c r="AYP99" s="810"/>
      <c r="AYQ99" s="810"/>
      <c r="AYR99" s="810"/>
      <c r="AYS99" s="810"/>
      <c r="AYT99" s="810"/>
      <c r="AYU99" s="810"/>
      <c r="AYV99" s="810"/>
      <c r="AYW99" s="810"/>
      <c r="AYX99" s="810"/>
      <c r="AYY99" s="810"/>
      <c r="AYZ99" s="810"/>
      <c r="AZA99" s="810"/>
      <c r="AZB99" s="810"/>
      <c r="AZC99" s="810"/>
      <c r="AZD99" s="810"/>
      <c r="AZE99" s="810"/>
      <c r="AZF99" s="810"/>
      <c r="AZG99" s="810"/>
      <c r="AZH99" s="810"/>
      <c r="AZI99" s="810"/>
      <c r="AZJ99" s="810"/>
      <c r="AZK99" s="810"/>
      <c r="AZL99" s="810"/>
      <c r="AZM99" s="810"/>
      <c r="AZN99" s="810"/>
      <c r="AZO99" s="810"/>
      <c r="AZP99" s="809"/>
      <c r="AZQ99" s="802"/>
      <c r="AZR99" s="802"/>
      <c r="AZS99" s="802"/>
    </row>
    <row r="100" spans="45:920 1123:1371" s="793" customFormat="1" ht="13.5">
      <c r="AS100" s="802"/>
      <c r="AT100" s="802"/>
      <c r="AU100" s="802"/>
      <c r="AV100" s="802"/>
      <c r="AW100" s="802"/>
      <c r="AX100" s="802"/>
      <c r="AY100" s="802"/>
      <c r="AZ100" s="802"/>
      <c r="BA100" s="802"/>
      <c r="BB100" s="802"/>
      <c r="BC100" s="802"/>
      <c r="BD100" s="802"/>
      <c r="BE100" s="802"/>
      <c r="BF100" s="802"/>
      <c r="BG100" s="802"/>
      <c r="BH100" s="802"/>
      <c r="BI100" s="802"/>
      <c r="BJ100" s="802"/>
      <c r="BK100" s="802"/>
      <c r="BL100" s="802"/>
      <c r="BM100" s="802"/>
      <c r="BN100" s="802"/>
      <c r="BO100" s="802"/>
      <c r="BP100" s="802"/>
      <c r="BQ100" s="802"/>
      <c r="BR100" s="802"/>
      <c r="BS100" s="802"/>
      <c r="BT100" s="802"/>
      <c r="BU100" s="802"/>
      <c r="BV100" s="802"/>
      <c r="BW100" s="802"/>
      <c r="BX100" s="802"/>
      <c r="BY100" s="802"/>
      <c r="BZ100" s="802"/>
      <c r="CA100" s="802"/>
      <c r="CB100" s="802"/>
      <c r="CC100" s="802"/>
      <c r="CD100" s="802"/>
      <c r="CE100" s="802"/>
      <c r="CF100" s="802"/>
      <c r="CG100" s="802"/>
      <c r="CH100" s="802"/>
      <c r="CI100" s="802"/>
      <c r="CJ100" s="802"/>
      <c r="CK100" s="802"/>
      <c r="CL100" s="802"/>
      <c r="CM100" s="802"/>
      <c r="CN100" s="802"/>
      <c r="CO100" s="802"/>
      <c r="CP100" s="802"/>
      <c r="CQ100" s="802"/>
      <c r="CR100" s="802"/>
      <c r="CS100" s="802"/>
      <c r="CT100" s="802"/>
      <c r="CU100" s="802"/>
      <c r="CV100" s="802"/>
      <c r="CW100" s="802"/>
      <c r="CX100" s="802"/>
      <c r="CY100" s="802"/>
      <c r="CZ100" s="802"/>
      <c r="DA100" s="802"/>
      <c r="DB100" s="802"/>
      <c r="DC100" s="802"/>
      <c r="DD100" s="802"/>
      <c r="DE100" s="802"/>
      <c r="DF100" s="802"/>
      <c r="DG100" s="802"/>
      <c r="DH100" s="802"/>
      <c r="DI100" s="802"/>
      <c r="DJ100" s="802"/>
      <c r="DK100" s="802"/>
      <c r="DL100" s="802"/>
      <c r="DM100" s="802"/>
      <c r="DN100" s="802"/>
      <c r="DO100" s="802"/>
      <c r="DP100" s="802"/>
      <c r="DQ100" s="802"/>
      <c r="DR100" s="802"/>
      <c r="DS100" s="802"/>
      <c r="DT100" s="802"/>
      <c r="DU100" s="802"/>
      <c r="DV100" s="802"/>
      <c r="DW100" s="802"/>
      <c r="DX100" s="802"/>
      <c r="DY100" s="802"/>
      <c r="DZ100" s="802"/>
      <c r="EA100" s="802"/>
      <c r="EB100" s="802"/>
      <c r="EC100" s="802"/>
      <c r="ED100" s="802"/>
      <c r="EE100" s="802"/>
      <c r="EF100" s="802"/>
      <c r="EG100" s="802"/>
      <c r="EH100" s="802"/>
      <c r="EI100" s="802"/>
      <c r="EJ100" s="802"/>
      <c r="EK100" s="802"/>
      <c r="EL100" s="802"/>
      <c r="EM100" s="802"/>
      <c r="EN100" s="802"/>
      <c r="EO100" s="802"/>
      <c r="EP100" s="802"/>
      <c r="EQ100" s="802"/>
      <c r="ER100" s="802"/>
      <c r="ES100" s="802"/>
      <c r="ET100" s="802"/>
      <c r="EU100" s="802"/>
      <c r="EV100" s="802"/>
      <c r="EW100" s="802"/>
      <c r="EX100" s="802"/>
      <c r="EY100" s="802"/>
      <c r="EZ100" s="802"/>
      <c r="FA100" s="802"/>
      <c r="FB100" s="802"/>
      <c r="FC100" s="802"/>
      <c r="FD100" s="802"/>
      <c r="FE100" s="802"/>
      <c r="FF100" s="802"/>
      <c r="FG100" s="802"/>
      <c r="FH100" s="802"/>
      <c r="FI100" s="802"/>
      <c r="FJ100" s="802"/>
      <c r="FK100" s="802"/>
      <c r="FL100" s="802"/>
      <c r="FM100" s="802"/>
      <c r="FN100" s="802"/>
      <c r="FO100" s="802"/>
      <c r="FP100" s="802"/>
      <c r="FQ100" s="802"/>
      <c r="FR100" s="802"/>
      <c r="FS100" s="802"/>
      <c r="FT100" s="802"/>
      <c r="FU100" s="802"/>
      <c r="FV100" s="802"/>
      <c r="FW100" s="802"/>
      <c r="FX100" s="802"/>
      <c r="FY100" s="802"/>
      <c r="FZ100" s="802"/>
      <c r="GA100" s="802"/>
      <c r="GB100" s="802"/>
      <c r="GC100" s="802"/>
      <c r="GD100" s="802"/>
      <c r="GE100" s="802"/>
      <c r="GF100" s="802"/>
      <c r="GG100" s="802"/>
      <c r="GH100" s="802"/>
      <c r="GI100" s="802"/>
      <c r="GJ100" s="802"/>
      <c r="GK100" s="802"/>
      <c r="GL100" s="802"/>
      <c r="GM100" s="802"/>
      <c r="GN100" s="802"/>
      <c r="GO100" s="802"/>
      <c r="GP100" s="802"/>
      <c r="GQ100" s="802"/>
      <c r="GR100" s="802"/>
      <c r="GS100" s="802"/>
      <c r="GT100" s="802"/>
      <c r="GU100" s="802"/>
      <c r="GV100" s="802"/>
      <c r="GW100" s="802"/>
      <c r="GX100" s="802"/>
      <c r="GY100" s="802"/>
      <c r="GZ100" s="802"/>
      <c r="HA100" s="802"/>
      <c r="HB100" s="802"/>
      <c r="HC100" s="802"/>
      <c r="HD100" s="802"/>
      <c r="HE100" s="802"/>
      <c r="HF100" s="802"/>
      <c r="HG100" s="802"/>
      <c r="HH100" s="802"/>
      <c r="HI100" s="802"/>
      <c r="HJ100" s="802"/>
      <c r="HK100" s="802"/>
      <c r="HL100" s="802"/>
      <c r="HM100" s="802"/>
      <c r="HN100" s="802"/>
      <c r="HO100" s="802"/>
      <c r="HP100" s="802"/>
      <c r="HQ100" s="802"/>
      <c r="HR100" s="802"/>
      <c r="HS100" s="802"/>
      <c r="HT100" s="802"/>
      <c r="HU100" s="802"/>
      <c r="HV100" s="802"/>
      <c r="HW100" s="802"/>
      <c r="HX100" s="802"/>
      <c r="HY100" s="802"/>
      <c r="HZ100" s="802"/>
      <c r="IA100" s="802"/>
      <c r="IB100" s="802"/>
      <c r="IC100" s="802"/>
      <c r="ID100" s="802"/>
      <c r="IE100" s="802"/>
      <c r="IF100" s="802"/>
      <c r="IG100" s="802"/>
      <c r="IH100" s="802"/>
      <c r="II100" s="802"/>
      <c r="IJ100" s="802"/>
      <c r="IK100" s="802"/>
      <c r="IL100" s="802"/>
      <c r="IM100" s="802"/>
      <c r="IN100" s="802"/>
      <c r="IO100" s="802"/>
      <c r="IP100" s="802"/>
      <c r="IQ100" s="802"/>
      <c r="IR100" s="802"/>
      <c r="IS100" s="802"/>
      <c r="IT100" s="802"/>
      <c r="IU100" s="802"/>
      <c r="IV100" s="802"/>
      <c r="IW100" s="802"/>
      <c r="IX100" s="802"/>
      <c r="IY100" s="802"/>
      <c r="IZ100" s="802"/>
      <c r="JA100" s="802"/>
      <c r="JB100" s="802"/>
      <c r="JC100" s="802"/>
      <c r="JD100" s="802"/>
      <c r="JE100" s="802"/>
      <c r="JF100" s="802"/>
      <c r="JG100" s="802"/>
      <c r="JH100" s="802"/>
      <c r="JI100" s="802"/>
      <c r="JJ100" s="802"/>
      <c r="JK100" s="802"/>
      <c r="JL100" s="802"/>
      <c r="JM100" s="802"/>
      <c r="JN100" s="802"/>
      <c r="JO100" s="802"/>
      <c r="JP100" s="802"/>
      <c r="JQ100" s="802"/>
      <c r="JR100" s="802"/>
      <c r="JS100" s="802"/>
      <c r="JT100" s="802"/>
      <c r="JU100" s="802"/>
      <c r="JV100" s="802"/>
      <c r="JW100" s="802"/>
      <c r="JX100" s="802"/>
      <c r="JY100" s="802"/>
      <c r="JZ100" s="802"/>
      <c r="KA100" s="802"/>
      <c r="KB100" s="802"/>
      <c r="KC100" s="802"/>
      <c r="KD100" s="802"/>
      <c r="KE100" s="802"/>
      <c r="KF100" s="802"/>
      <c r="KG100" s="802"/>
      <c r="KH100" s="802"/>
      <c r="KI100" s="802"/>
      <c r="KJ100" s="802"/>
      <c r="KK100" s="802"/>
      <c r="KL100" s="802"/>
      <c r="KM100" s="802"/>
      <c r="KN100" s="802"/>
      <c r="KO100" s="802"/>
      <c r="KP100" s="802"/>
      <c r="KQ100" s="802"/>
      <c r="KR100" s="802"/>
      <c r="KS100" s="802"/>
      <c r="KT100" s="802"/>
      <c r="KU100" s="802"/>
      <c r="KV100" s="802"/>
      <c r="KW100" s="802"/>
      <c r="KX100" s="802"/>
      <c r="KY100" s="802"/>
      <c r="KZ100" s="802"/>
      <c r="LA100" s="802"/>
      <c r="LB100" s="802"/>
      <c r="LC100" s="802"/>
      <c r="LD100" s="802"/>
      <c r="LE100" s="802"/>
      <c r="LF100" s="802"/>
      <c r="LG100" s="802"/>
      <c r="LH100" s="802"/>
      <c r="LI100" s="802"/>
      <c r="LJ100" s="802"/>
      <c r="LK100" s="802"/>
      <c r="LL100" s="802"/>
      <c r="LM100" s="802"/>
      <c r="LN100" s="802"/>
      <c r="LO100" s="802"/>
      <c r="LP100" s="802"/>
      <c r="LQ100" s="802"/>
      <c r="LR100" s="802"/>
      <c r="LS100" s="802"/>
      <c r="LT100" s="802"/>
      <c r="LU100" s="802"/>
      <c r="LV100" s="802"/>
      <c r="LW100" s="802"/>
      <c r="LX100" s="802"/>
      <c r="LY100" s="802"/>
      <c r="LZ100" s="802"/>
      <c r="MA100" s="802"/>
      <c r="MB100" s="802"/>
      <c r="MC100" s="802"/>
      <c r="MD100" s="802"/>
      <c r="ME100" s="802"/>
      <c r="MF100" s="802"/>
      <c r="MG100" s="802"/>
      <c r="MH100" s="802"/>
      <c r="MI100" s="802"/>
      <c r="MJ100" s="802"/>
      <c r="MK100" s="802"/>
      <c r="ML100" s="802"/>
      <c r="MM100" s="802"/>
      <c r="MN100" s="802"/>
      <c r="MO100" s="802"/>
      <c r="MP100" s="802"/>
      <c r="MQ100" s="802"/>
      <c r="MR100" s="802"/>
      <c r="MS100" s="802"/>
      <c r="MT100" s="802"/>
      <c r="MU100" s="802"/>
      <c r="MV100" s="802"/>
      <c r="MW100" s="802"/>
      <c r="MX100" s="802"/>
      <c r="MY100" s="802"/>
      <c r="MZ100" s="802"/>
      <c r="NA100" s="802"/>
      <c r="NB100" s="802"/>
      <c r="NC100" s="802"/>
      <c r="ND100" s="802"/>
      <c r="NE100" s="802"/>
      <c r="NF100" s="802"/>
      <c r="NG100" s="802"/>
      <c r="NH100" s="802"/>
      <c r="NI100" s="802"/>
      <c r="NJ100" s="802"/>
      <c r="NK100" s="802"/>
      <c r="NL100" s="802"/>
      <c r="NM100" s="802"/>
      <c r="NN100" s="802"/>
      <c r="NO100" s="802"/>
      <c r="NP100" s="802"/>
      <c r="NQ100" s="802"/>
      <c r="NR100" s="802"/>
      <c r="NS100" s="802"/>
      <c r="NT100" s="802"/>
      <c r="NU100" s="802"/>
      <c r="NV100" s="802"/>
      <c r="NW100" s="802"/>
      <c r="NX100" s="802"/>
      <c r="NY100" s="802"/>
      <c r="NZ100" s="802"/>
      <c r="OA100" s="802"/>
      <c r="OB100" s="802"/>
      <c r="OC100" s="802"/>
      <c r="OD100" s="802"/>
      <c r="OE100" s="802"/>
      <c r="OF100" s="802"/>
      <c r="OG100" s="802"/>
      <c r="OH100" s="802"/>
      <c r="OI100" s="802"/>
      <c r="OJ100" s="802"/>
      <c r="OK100" s="802"/>
      <c r="OL100" s="802"/>
      <c r="OM100" s="802"/>
      <c r="ON100" s="802"/>
      <c r="OO100" s="802"/>
      <c r="OP100" s="802"/>
      <c r="OQ100" s="802"/>
      <c r="OR100" s="802"/>
      <c r="OS100" s="802"/>
      <c r="OT100" s="802"/>
      <c r="OU100" s="802"/>
      <c r="OV100" s="802"/>
      <c r="OW100" s="802"/>
      <c r="OX100" s="802"/>
      <c r="OY100" s="802"/>
      <c r="OZ100" s="802"/>
      <c r="PA100" s="802"/>
      <c r="PB100" s="802"/>
      <c r="PC100" s="802"/>
      <c r="PD100" s="802"/>
      <c r="PE100" s="802"/>
      <c r="PF100" s="802"/>
      <c r="PG100" s="802"/>
      <c r="PH100" s="802"/>
      <c r="PI100" s="802"/>
      <c r="PJ100" s="802"/>
      <c r="PK100" s="802"/>
      <c r="PL100" s="802"/>
      <c r="PM100" s="802"/>
      <c r="PN100" s="802"/>
      <c r="PO100" s="802"/>
      <c r="PP100" s="802"/>
      <c r="PQ100" s="802"/>
      <c r="PR100" s="802"/>
      <c r="PS100" s="802"/>
      <c r="PT100" s="802"/>
      <c r="PU100" s="802"/>
      <c r="PV100" s="802"/>
      <c r="PW100" s="802"/>
      <c r="PX100" s="802"/>
      <c r="PY100" s="802"/>
      <c r="PZ100" s="802"/>
      <c r="QA100" s="802"/>
      <c r="QB100" s="802"/>
      <c r="QC100" s="802"/>
      <c r="QD100" s="802"/>
      <c r="QE100" s="802"/>
      <c r="QF100" s="802"/>
      <c r="QG100" s="802"/>
      <c r="QH100" s="802"/>
      <c r="QI100" s="802"/>
      <c r="QJ100" s="802"/>
      <c r="QK100" s="802"/>
      <c r="QL100" s="802"/>
      <c r="QM100" s="802"/>
      <c r="QN100" s="802"/>
      <c r="QO100" s="802"/>
      <c r="QP100" s="802"/>
      <c r="QQ100" s="802"/>
      <c r="QR100" s="802"/>
      <c r="QS100" s="802"/>
      <c r="QT100" s="802"/>
      <c r="QU100" s="802"/>
      <c r="QV100" s="802"/>
      <c r="QW100" s="802"/>
      <c r="QX100" s="802"/>
      <c r="QY100" s="802"/>
      <c r="QZ100" s="802"/>
      <c r="RA100" s="802"/>
      <c r="RB100" s="802"/>
      <c r="RC100" s="802"/>
      <c r="RD100" s="802"/>
      <c r="RE100" s="802"/>
      <c r="RF100" s="802"/>
      <c r="RG100" s="802"/>
      <c r="RH100" s="802"/>
      <c r="RI100" s="802"/>
      <c r="RJ100" s="802"/>
      <c r="RK100" s="802"/>
      <c r="RL100" s="802"/>
      <c r="RM100" s="802"/>
      <c r="RN100" s="802"/>
      <c r="RO100" s="802"/>
      <c r="RP100" s="802"/>
      <c r="RQ100" s="802"/>
      <c r="RR100" s="802"/>
      <c r="RS100" s="802"/>
      <c r="RT100" s="802"/>
      <c r="RU100" s="802"/>
      <c r="RV100" s="802"/>
      <c r="RW100" s="802"/>
      <c r="RX100" s="802"/>
      <c r="RY100" s="802"/>
      <c r="RZ100" s="802"/>
      <c r="SA100" s="802"/>
      <c r="SB100" s="802"/>
      <c r="SC100" s="802"/>
      <c r="SD100" s="802"/>
      <c r="SE100" s="802"/>
      <c r="SF100" s="802"/>
      <c r="SG100" s="802"/>
      <c r="SH100" s="802"/>
      <c r="SI100" s="802"/>
      <c r="SJ100" s="802"/>
      <c r="SK100" s="802"/>
      <c r="SL100" s="802"/>
      <c r="SM100" s="802"/>
      <c r="SN100" s="802"/>
      <c r="SO100" s="802"/>
      <c r="SP100" s="802"/>
      <c r="SQ100" s="802"/>
      <c r="SR100" s="802"/>
      <c r="SS100" s="802"/>
      <c r="ST100" s="802"/>
      <c r="SU100" s="802"/>
      <c r="SV100" s="802"/>
      <c r="SW100" s="802"/>
      <c r="SX100" s="802"/>
      <c r="SY100" s="802"/>
      <c r="SZ100" s="802"/>
      <c r="TA100" s="802"/>
      <c r="TB100" s="802"/>
      <c r="TC100" s="802"/>
      <c r="TD100" s="802"/>
      <c r="TE100" s="802"/>
      <c r="TF100" s="802"/>
      <c r="TG100" s="802"/>
      <c r="TH100" s="802"/>
      <c r="TI100" s="802"/>
      <c r="TJ100" s="802"/>
      <c r="TK100" s="802"/>
      <c r="TL100" s="802"/>
      <c r="TM100" s="802"/>
      <c r="TN100" s="802"/>
      <c r="TO100" s="802"/>
      <c r="TP100" s="802"/>
      <c r="TQ100" s="802"/>
      <c r="TR100" s="802"/>
      <c r="TS100" s="802"/>
      <c r="TT100" s="802"/>
      <c r="TU100" s="802"/>
      <c r="TV100" s="802"/>
      <c r="TW100" s="802"/>
      <c r="TX100" s="802"/>
      <c r="TY100" s="802"/>
      <c r="TZ100" s="802"/>
      <c r="UA100" s="802"/>
      <c r="UB100" s="802"/>
      <c r="UC100" s="802"/>
      <c r="UD100" s="802"/>
      <c r="UE100" s="802"/>
      <c r="UF100" s="802"/>
      <c r="UG100" s="802"/>
      <c r="UH100" s="802"/>
      <c r="UI100" s="802"/>
      <c r="UJ100" s="802"/>
      <c r="UK100" s="802"/>
      <c r="UL100" s="802"/>
      <c r="UM100" s="802"/>
      <c r="UN100" s="802"/>
      <c r="UO100" s="802"/>
      <c r="UP100" s="802"/>
      <c r="UQ100" s="802"/>
      <c r="UR100" s="802"/>
      <c r="US100" s="802"/>
      <c r="UT100" s="802"/>
      <c r="UU100" s="802"/>
      <c r="UV100" s="802"/>
      <c r="UW100" s="802"/>
      <c r="UX100" s="802"/>
      <c r="UY100" s="802"/>
      <c r="UZ100" s="802"/>
      <c r="VA100" s="802"/>
      <c r="VB100" s="802"/>
      <c r="VC100" s="802"/>
      <c r="VD100" s="802"/>
      <c r="VE100" s="802"/>
      <c r="VF100" s="802"/>
      <c r="VG100" s="802"/>
      <c r="VH100" s="802"/>
      <c r="VI100" s="802"/>
      <c r="VJ100" s="802"/>
      <c r="VK100" s="802"/>
      <c r="VL100" s="802"/>
      <c r="VM100" s="802"/>
      <c r="VN100" s="802"/>
      <c r="VO100" s="802"/>
      <c r="VP100" s="802"/>
      <c r="VQ100" s="802"/>
      <c r="VR100" s="802"/>
      <c r="VS100" s="802"/>
      <c r="VT100" s="802"/>
      <c r="VU100" s="802"/>
      <c r="VV100" s="802"/>
      <c r="VW100" s="802"/>
      <c r="VX100" s="802"/>
      <c r="VY100" s="802"/>
      <c r="VZ100" s="802"/>
      <c r="WA100" s="802"/>
      <c r="WB100" s="802"/>
      <c r="WC100" s="802"/>
      <c r="WD100" s="802"/>
      <c r="WE100" s="802"/>
      <c r="WF100" s="802"/>
      <c r="WG100" s="802"/>
      <c r="WH100" s="802"/>
      <c r="WI100" s="802"/>
      <c r="WJ100" s="802"/>
      <c r="WK100" s="802"/>
      <c r="WL100" s="802"/>
      <c r="WM100" s="802"/>
      <c r="WN100" s="802"/>
      <c r="WO100" s="802"/>
      <c r="WP100" s="802"/>
      <c r="WQ100" s="802"/>
      <c r="WR100" s="802"/>
      <c r="WS100" s="802"/>
      <c r="WT100" s="802"/>
      <c r="WU100" s="802"/>
      <c r="WV100" s="802"/>
      <c r="WW100" s="802"/>
      <c r="WX100" s="802"/>
      <c r="WY100" s="802"/>
      <c r="WZ100" s="802"/>
      <c r="XA100" s="802"/>
      <c r="XB100" s="802"/>
      <c r="XC100" s="802"/>
      <c r="XD100" s="802"/>
      <c r="XE100" s="802"/>
      <c r="XF100" s="802"/>
      <c r="XG100" s="802"/>
      <c r="XH100" s="802"/>
      <c r="XI100" s="802"/>
      <c r="XJ100" s="802"/>
      <c r="XK100" s="802"/>
      <c r="XL100" s="802"/>
      <c r="XM100" s="802"/>
      <c r="XN100" s="802"/>
      <c r="XO100" s="802"/>
      <c r="XP100" s="802"/>
      <c r="XQ100" s="802"/>
      <c r="XR100" s="802"/>
      <c r="XS100" s="802"/>
      <c r="XT100" s="802"/>
      <c r="XU100" s="802"/>
      <c r="XV100" s="802"/>
      <c r="XW100" s="802"/>
      <c r="XX100" s="802"/>
      <c r="XY100" s="802"/>
      <c r="XZ100" s="802"/>
      <c r="YA100" s="802"/>
      <c r="YB100" s="802"/>
      <c r="YC100" s="802"/>
      <c r="YD100" s="802"/>
      <c r="YE100" s="802"/>
      <c r="YF100" s="802"/>
      <c r="YG100" s="802"/>
      <c r="YH100" s="802"/>
      <c r="YI100" s="802"/>
      <c r="YJ100" s="802"/>
      <c r="YK100" s="802"/>
      <c r="YL100" s="802"/>
      <c r="YM100" s="802"/>
      <c r="YN100" s="802"/>
      <c r="YO100" s="802"/>
      <c r="YP100" s="802"/>
      <c r="YQ100" s="802"/>
      <c r="YR100" s="802"/>
      <c r="YS100" s="802"/>
      <c r="YT100" s="802"/>
      <c r="YU100" s="802"/>
      <c r="YV100" s="802"/>
      <c r="YW100" s="802"/>
      <c r="YX100" s="802"/>
      <c r="YY100" s="802"/>
      <c r="YZ100" s="802"/>
      <c r="ZA100" s="802"/>
      <c r="ZB100" s="802"/>
      <c r="ZC100" s="802"/>
      <c r="ZD100" s="802"/>
      <c r="ZE100" s="802"/>
      <c r="ZF100" s="802"/>
      <c r="ZG100" s="802"/>
      <c r="ZH100" s="802"/>
      <c r="ZI100" s="802"/>
      <c r="ZJ100" s="802"/>
      <c r="ZK100" s="802"/>
      <c r="ZL100" s="802"/>
      <c r="ZM100" s="802"/>
      <c r="ZN100" s="802"/>
      <c r="ZO100" s="802"/>
      <c r="ZP100" s="802"/>
      <c r="ZQ100" s="802"/>
      <c r="ZR100" s="802"/>
      <c r="ZS100" s="802"/>
      <c r="ZT100" s="802"/>
      <c r="ZU100" s="802"/>
      <c r="ZV100" s="802"/>
      <c r="ZW100" s="802"/>
      <c r="ZX100" s="802"/>
      <c r="ZY100" s="802"/>
      <c r="ZZ100" s="802"/>
      <c r="AAA100" s="802"/>
      <c r="AAB100" s="802"/>
      <c r="AAC100" s="802"/>
      <c r="AAD100" s="802"/>
      <c r="AAE100" s="802"/>
      <c r="AAF100" s="802"/>
      <c r="AAG100" s="802"/>
      <c r="AAH100" s="802"/>
      <c r="AAI100" s="802"/>
      <c r="AAJ100" s="802"/>
      <c r="AAK100" s="802"/>
      <c r="AAL100" s="802"/>
      <c r="AAM100" s="802"/>
      <c r="AAN100" s="802"/>
      <c r="AAO100" s="802"/>
      <c r="AAP100" s="802"/>
      <c r="AAQ100" s="802"/>
      <c r="AAR100" s="802"/>
      <c r="AAS100" s="802"/>
      <c r="AAT100" s="802"/>
      <c r="AAU100" s="802"/>
      <c r="AAV100" s="802"/>
      <c r="AAW100" s="802"/>
      <c r="AAX100" s="802"/>
      <c r="AAY100" s="802"/>
      <c r="AAZ100" s="802"/>
      <c r="ABA100" s="802"/>
      <c r="ABB100" s="802"/>
      <c r="ABC100" s="802"/>
      <c r="ABD100" s="802"/>
      <c r="ABE100" s="802"/>
      <c r="ABF100" s="802"/>
      <c r="ABG100" s="802"/>
      <c r="ABH100" s="802"/>
      <c r="ABI100" s="802"/>
      <c r="ABJ100" s="802"/>
      <c r="ABK100" s="802"/>
      <c r="ABL100" s="802"/>
      <c r="ABM100" s="802"/>
      <c r="ABN100" s="802"/>
      <c r="ABO100" s="802"/>
      <c r="ABP100" s="802"/>
      <c r="ABQ100" s="802"/>
      <c r="ABR100" s="802"/>
      <c r="ABS100" s="802"/>
      <c r="ABT100" s="802"/>
      <c r="ABU100" s="802"/>
      <c r="ABV100" s="802"/>
      <c r="ABW100" s="802"/>
      <c r="ABX100" s="802"/>
      <c r="ABY100" s="802"/>
      <c r="ABZ100" s="802"/>
      <c r="ACA100" s="802"/>
      <c r="ACB100" s="802"/>
      <c r="ACC100" s="802"/>
      <c r="ACD100" s="802"/>
      <c r="ACE100" s="802"/>
      <c r="ACF100" s="802"/>
      <c r="ACG100" s="802"/>
      <c r="ACH100" s="802"/>
      <c r="ACI100" s="802"/>
      <c r="ACJ100" s="802"/>
      <c r="ACK100" s="802"/>
      <c r="ACL100" s="802"/>
      <c r="ACM100" s="802"/>
      <c r="ACN100" s="802"/>
      <c r="ACO100" s="802"/>
      <c r="ACP100" s="802"/>
      <c r="ACQ100" s="802"/>
      <c r="ACR100" s="802"/>
      <c r="ACS100" s="802"/>
      <c r="ACT100" s="802"/>
      <c r="ACU100" s="802"/>
      <c r="ACV100" s="802"/>
      <c r="ACW100" s="802"/>
      <c r="ACX100" s="802"/>
      <c r="ACY100" s="802"/>
      <c r="ACZ100" s="802"/>
      <c r="ADA100" s="802"/>
      <c r="ADB100" s="802"/>
      <c r="ADC100" s="802"/>
      <c r="ADD100" s="802"/>
      <c r="ADE100" s="802"/>
      <c r="ADF100" s="802"/>
      <c r="ADG100" s="802"/>
      <c r="ADH100" s="802"/>
      <c r="ADI100" s="802"/>
      <c r="ADJ100" s="802"/>
      <c r="ADK100" s="802"/>
      <c r="ADL100" s="802"/>
      <c r="ADM100" s="802"/>
      <c r="ADN100" s="802"/>
      <c r="ADO100" s="802"/>
      <c r="ADP100" s="802"/>
      <c r="ADQ100" s="802"/>
      <c r="ADR100" s="802"/>
      <c r="ADS100" s="802"/>
      <c r="ADT100" s="802"/>
      <c r="ADU100" s="802"/>
      <c r="ADV100" s="802"/>
      <c r="ADW100" s="802"/>
      <c r="ADX100" s="802"/>
      <c r="ADY100" s="802"/>
      <c r="ADZ100" s="802"/>
      <c r="AEA100" s="802"/>
      <c r="AEB100" s="802"/>
      <c r="AEC100" s="802"/>
      <c r="AED100" s="802"/>
      <c r="AEE100" s="802"/>
      <c r="AEF100" s="802"/>
      <c r="AEG100" s="802"/>
      <c r="AEH100" s="802"/>
      <c r="AEI100" s="802"/>
      <c r="AEJ100" s="802"/>
      <c r="AEK100" s="802"/>
      <c r="AEL100" s="802"/>
      <c r="AEM100" s="802"/>
      <c r="AEN100" s="802"/>
      <c r="AEO100" s="802"/>
      <c r="AEP100" s="802"/>
      <c r="AEQ100" s="802"/>
      <c r="AER100" s="802"/>
      <c r="AES100" s="802"/>
      <c r="AET100" s="802"/>
      <c r="AEU100" s="802"/>
      <c r="AEV100" s="802"/>
      <c r="AEW100" s="802"/>
      <c r="AEX100" s="802"/>
      <c r="AEY100" s="802"/>
      <c r="AEZ100" s="802"/>
      <c r="AFA100" s="802"/>
      <c r="AFB100" s="802"/>
      <c r="AFC100" s="802"/>
      <c r="AFD100" s="802"/>
      <c r="AFE100" s="802"/>
      <c r="AFF100" s="802"/>
      <c r="AFG100" s="802"/>
      <c r="AFH100" s="802"/>
      <c r="AFI100" s="802"/>
      <c r="AFJ100" s="802"/>
      <c r="AFK100" s="802"/>
      <c r="AFL100" s="802"/>
      <c r="AFM100" s="802"/>
      <c r="AFN100" s="802"/>
      <c r="AFO100" s="802"/>
      <c r="AFP100" s="802"/>
      <c r="AFQ100" s="802"/>
      <c r="AFR100" s="802"/>
      <c r="AFS100" s="802"/>
      <c r="AFT100" s="802"/>
      <c r="AFU100" s="802"/>
      <c r="AFV100" s="802"/>
      <c r="AFW100" s="802"/>
      <c r="AFX100" s="802"/>
      <c r="AFY100" s="802"/>
      <c r="AFZ100" s="802"/>
      <c r="AGA100" s="802"/>
      <c r="AGB100" s="802"/>
      <c r="AGC100" s="802"/>
      <c r="AGD100" s="802"/>
      <c r="AGE100" s="802"/>
      <c r="AGF100" s="802"/>
      <c r="AGG100" s="802"/>
      <c r="AGH100" s="802"/>
      <c r="AGI100" s="802"/>
      <c r="AGJ100" s="802"/>
      <c r="AGK100" s="802"/>
      <c r="AGL100" s="802"/>
      <c r="AGM100" s="802"/>
      <c r="AGN100" s="802"/>
      <c r="AGO100" s="802"/>
      <c r="AGP100" s="802"/>
      <c r="AGQ100" s="802"/>
      <c r="AGR100" s="802"/>
      <c r="AGS100" s="802"/>
      <c r="AGT100" s="802"/>
      <c r="AGU100" s="802"/>
      <c r="AGV100" s="802"/>
      <c r="AGW100" s="802"/>
      <c r="AGX100" s="802"/>
      <c r="AGY100" s="802"/>
      <c r="AGZ100" s="802"/>
      <c r="AHA100" s="802"/>
      <c r="AHB100" s="802"/>
      <c r="AHC100" s="802"/>
      <c r="AHD100" s="802"/>
      <c r="AHE100" s="802"/>
      <c r="AHF100" s="802"/>
      <c r="AHG100" s="802"/>
      <c r="AHH100" s="802"/>
      <c r="AHI100" s="802"/>
      <c r="AHJ100" s="802"/>
      <c r="AHK100" s="802"/>
      <c r="AHL100" s="802"/>
      <c r="AHM100" s="802"/>
      <c r="AHN100" s="802"/>
      <c r="AHO100" s="802"/>
      <c r="AHP100" s="802"/>
      <c r="AHQ100" s="802"/>
      <c r="AHR100" s="802"/>
      <c r="AHS100" s="802"/>
      <c r="AHT100" s="802"/>
      <c r="AHU100" s="802"/>
      <c r="AHV100" s="802"/>
      <c r="AHW100" s="802"/>
      <c r="AHX100" s="802"/>
      <c r="AHY100" s="802"/>
      <c r="AHZ100" s="802"/>
      <c r="AIA100" s="802"/>
      <c r="AIB100" s="802"/>
      <c r="AIC100" s="802"/>
      <c r="AID100" s="802"/>
      <c r="AIE100" s="802"/>
      <c r="AIF100" s="802"/>
      <c r="AIG100" s="802"/>
      <c r="AIH100" s="802"/>
      <c r="AII100" s="802"/>
      <c r="AIJ100" s="802"/>
      <c r="AQE100" s="802"/>
      <c r="AQF100" s="802"/>
      <c r="AQG100" s="802"/>
      <c r="AQH100" s="802"/>
      <c r="AQI100" s="802"/>
      <c r="AQJ100" s="802"/>
      <c r="AQK100" s="802"/>
      <c r="AQL100" s="802"/>
      <c r="AQM100" s="802"/>
      <c r="AQN100" s="802"/>
      <c r="AQO100" s="802"/>
      <c r="AQP100" s="802"/>
      <c r="AQQ100" s="802"/>
      <c r="AQR100" s="802"/>
      <c r="AQS100" s="802"/>
      <c r="AQT100" s="802"/>
      <c r="AQU100" s="802"/>
      <c r="AQV100" s="802"/>
      <c r="AQW100" s="802"/>
      <c r="AQX100" s="802"/>
      <c r="AQY100" s="802"/>
      <c r="AQZ100" s="802"/>
      <c r="ARA100" s="802"/>
      <c r="ARB100" s="802"/>
      <c r="ARC100" s="802"/>
      <c r="ARD100" s="802"/>
      <c r="ARE100" s="802"/>
      <c r="ARF100" s="802"/>
      <c r="ARG100" s="802"/>
      <c r="ARH100" s="802"/>
      <c r="ARI100" s="802"/>
      <c r="ARJ100" s="802"/>
      <c r="ARK100" s="802"/>
      <c r="ARL100" s="802"/>
      <c r="ARM100" s="802"/>
      <c r="ARN100" s="802"/>
      <c r="ARO100" s="802"/>
      <c r="ARP100" s="802"/>
      <c r="ARQ100" s="802"/>
      <c r="ARR100" s="802"/>
      <c r="ARS100" s="802"/>
      <c r="ART100" s="802"/>
      <c r="ARU100" s="802"/>
      <c r="ARV100" s="802"/>
      <c r="ARW100" s="802"/>
      <c r="ARX100" s="802"/>
      <c r="ARY100" s="802"/>
      <c r="ARZ100" s="802"/>
      <c r="ASA100" s="802"/>
      <c r="ASB100" s="802"/>
      <c r="ASC100" s="802"/>
      <c r="ASD100" s="802"/>
      <c r="ASE100" s="802"/>
      <c r="ASF100" s="802"/>
      <c r="ASG100" s="802"/>
      <c r="ASH100" s="802"/>
      <c r="ASI100" s="802"/>
      <c r="ASJ100" s="802"/>
      <c r="ASK100" s="802"/>
      <c r="ASL100" s="802"/>
      <c r="ATP100" s="802"/>
      <c r="ATQ100" s="802"/>
      <c r="ATR100" s="802"/>
      <c r="ATS100" s="802"/>
      <c r="ATT100" s="802"/>
      <c r="ATU100" s="802"/>
      <c r="ATV100" s="802"/>
      <c r="ATW100" s="802"/>
      <c r="ATX100" s="802"/>
      <c r="ATY100" s="802"/>
      <c r="ATZ100" s="802"/>
      <c r="AUA100" s="802"/>
      <c r="AUB100" s="802"/>
      <c r="AUC100" s="802"/>
      <c r="AUD100" s="802"/>
      <c r="AUE100" s="802"/>
      <c r="AUF100" s="802"/>
      <c r="AUG100" s="802"/>
      <c r="AUH100" s="802"/>
      <c r="AUI100" s="802"/>
      <c r="AUJ100" s="802"/>
      <c r="AUK100" s="802"/>
      <c r="AUL100" s="802"/>
      <c r="AUM100" s="802"/>
      <c r="AUN100" s="802"/>
      <c r="AUO100" s="802"/>
      <c r="AUP100" s="801"/>
      <c r="AUQ100" s="802"/>
      <c r="AUR100" s="801"/>
      <c r="AUS100" s="802"/>
      <c r="AUT100" s="801"/>
      <c r="AUU100" s="802"/>
      <c r="AUV100" s="802"/>
      <c r="AUW100" s="802"/>
      <c r="AUX100" s="802"/>
      <c r="AUY100" s="802"/>
      <c r="AUZ100" s="802"/>
      <c r="AVA100" s="802"/>
      <c r="AVB100" s="802"/>
      <c r="AVC100" s="802"/>
      <c r="AVD100" s="802"/>
      <c r="AVE100" s="802"/>
      <c r="AVF100" s="802"/>
      <c r="AVG100" s="802"/>
      <c r="AVH100" s="802"/>
      <c r="AVI100" s="802"/>
      <c r="AVJ100" s="808"/>
      <c r="AVK100" s="808"/>
      <c r="AVL100" s="808"/>
      <c r="AVM100" s="808"/>
      <c r="AVN100" s="808"/>
      <c r="AVO100" s="808"/>
      <c r="AVP100" s="808"/>
      <c r="AVQ100" s="808"/>
      <c r="AVR100" s="808"/>
      <c r="AVS100" s="808"/>
      <c r="AVT100" s="808"/>
      <c r="AVU100" s="809"/>
      <c r="AVV100" s="809"/>
      <c r="AVW100" s="809"/>
      <c r="AVX100" s="809"/>
      <c r="AVY100" s="809"/>
      <c r="AVZ100" s="809"/>
      <c r="AWA100" s="809"/>
      <c r="AWB100" s="809"/>
      <c r="AWC100" s="809"/>
      <c r="AWD100" s="809"/>
      <c r="AWE100" s="809"/>
      <c r="AWF100" s="809"/>
      <c r="AWG100" s="809"/>
      <c r="AWH100" s="809"/>
      <c r="AWI100" s="809"/>
      <c r="AWJ100" s="809"/>
      <c r="AWK100" s="809"/>
      <c r="AWL100" s="809"/>
      <c r="AWM100" s="809"/>
      <c r="AWN100" s="809"/>
      <c r="AWO100" s="809"/>
      <c r="AWP100" s="809"/>
      <c r="AWQ100" s="809"/>
      <c r="AWR100" s="808"/>
      <c r="AWS100" s="761"/>
      <c r="AWT100" s="808"/>
      <c r="AWU100" s="809"/>
      <c r="AWV100" s="809"/>
      <c r="AWW100" s="809"/>
      <c r="AWX100" s="809"/>
      <c r="AWY100" s="809"/>
      <c r="AWZ100" s="809"/>
      <c r="AXA100" s="809"/>
      <c r="AXB100" s="809"/>
      <c r="AXC100" s="809"/>
      <c r="AXD100" s="809"/>
      <c r="AXE100" s="809"/>
      <c r="AXF100" s="809"/>
      <c r="AXG100" s="809"/>
      <c r="AXH100" s="809"/>
      <c r="AXI100" s="809"/>
      <c r="AXJ100" s="809"/>
      <c r="AXK100" s="809"/>
      <c r="AXL100" s="809"/>
      <c r="AXM100" s="809"/>
      <c r="AXN100" s="809"/>
      <c r="AXO100" s="809"/>
      <c r="AXP100" s="809"/>
      <c r="AXQ100" s="809"/>
      <c r="AXR100" s="809"/>
      <c r="AXS100" s="809"/>
      <c r="AXT100" s="809"/>
      <c r="AXU100" s="809"/>
      <c r="AXV100" s="809"/>
      <c r="AXW100" s="809"/>
      <c r="AXX100" s="809"/>
      <c r="AXY100" s="809"/>
      <c r="AXZ100" s="809"/>
      <c r="AYA100" s="809"/>
      <c r="AYB100" s="809"/>
      <c r="AYC100" s="809"/>
      <c r="AYD100" s="808"/>
      <c r="AYE100" s="808"/>
      <c r="AYF100" s="809"/>
      <c r="AYG100" s="808"/>
      <c r="AYH100" s="810"/>
      <c r="AYI100" s="810"/>
      <c r="AYJ100" s="810"/>
      <c r="AYK100" s="810"/>
      <c r="AYL100" s="810"/>
      <c r="AYM100" s="810"/>
      <c r="AYN100" s="810"/>
      <c r="AYO100" s="810"/>
      <c r="AYP100" s="810"/>
      <c r="AYQ100" s="810"/>
      <c r="AYR100" s="810"/>
      <c r="AYS100" s="810"/>
      <c r="AYT100" s="810"/>
      <c r="AYU100" s="810"/>
      <c r="AYV100" s="810"/>
      <c r="AYW100" s="810"/>
      <c r="AYX100" s="810"/>
      <c r="AYY100" s="810"/>
      <c r="AYZ100" s="810"/>
      <c r="AZA100" s="810"/>
      <c r="AZB100" s="810"/>
      <c r="AZC100" s="810"/>
      <c r="AZD100" s="810"/>
      <c r="AZE100" s="810"/>
      <c r="AZF100" s="810"/>
      <c r="AZG100" s="810"/>
      <c r="AZH100" s="810"/>
      <c r="AZI100" s="810"/>
      <c r="AZJ100" s="810"/>
      <c r="AZK100" s="810"/>
      <c r="AZL100" s="810"/>
      <c r="AZM100" s="810"/>
      <c r="AZN100" s="810"/>
      <c r="AZO100" s="810"/>
      <c r="AZP100" s="809"/>
      <c r="AZQ100" s="802"/>
      <c r="AZR100" s="802"/>
      <c r="AZS100" s="802"/>
    </row>
    <row r="101" spans="45:920 1123:1371" s="793" customFormat="1" ht="13.5">
      <c r="AS101" s="802"/>
      <c r="AT101" s="802"/>
      <c r="AU101" s="802"/>
      <c r="AV101" s="802"/>
      <c r="AW101" s="802"/>
      <c r="AX101" s="802"/>
      <c r="AY101" s="802"/>
      <c r="AZ101" s="802"/>
      <c r="BA101" s="802"/>
      <c r="BB101" s="802"/>
      <c r="BC101" s="802"/>
      <c r="BD101" s="802"/>
      <c r="BE101" s="802"/>
      <c r="BF101" s="802"/>
      <c r="BG101" s="802"/>
      <c r="BH101" s="802"/>
      <c r="BI101" s="802"/>
      <c r="BJ101" s="802"/>
      <c r="BK101" s="802"/>
      <c r="BL101" s="802"/>
      <c r="BM101" s="802"/>
      <c r="BN101" s="802"/>
      <c r="BO101" s="802"/>
      <c r="BP101" s="802"/>
      <c r="BQ101" s="802"/>
      <c r="BR101" s="802"/>
      <c r="BS101" s="802"/>
      <c r="BT101" s="802"/>
      <c r="BU101" s="802"/>
      <c r="BV101" s="802"/>
      <c r="BW101" s="802"/>
      <c r="BX101" s="802"/>
      <c r="BY101" s="802"/>
      <c r="BZ101" s="802"/>
      <c r="CA101" s="802"/>
      <c r="CB101" s="802"/>
      <c r="CC101" s="802"/>
      <c r="CD101" s="802"/>
      <c r="CE101" s="802"/>
      <c r="CF101" s="802"/>
      <c r="CG101" s="802"/>
      <c r="CH101" s="802"/>
      <c r="CI101" s="802"/>
      <c r="CJ101" s="802"/>
      <c r="CK101" s="802"/>
      <c r="CL101" s="802"/>
      <c r="CM101" s="802"/>
      <c r="CN101" s="802"/>
      <c r="CO101" s="802"/>
      <c r="CP101" s="802"/>
      <c r="CQ101" s="802"/>
      <c r="CR101" s="802"/>
      <c r="CS101" s="802"/>
      <c r="CT101" s="802"/>
      <c r="CU101" s="802"/>
      <c r="CV101" s="802"/>
      <c r="CW101" s="802"/>
      <c r="CX101" s="802"/>
      <c r="CY101" s="802"/>
      <c r="CZ101" s="802"/>
      <c r="DA101" s="802"/>
      <c r="DB101" s="802"/>
      <c r="DC101" s="802"/>
      <c r="DD101" s="802"/>
      <c r="DE101" s="802"/>
      <c r="DF101" s="802"/>
      <c r="DG101" s="802"/>
      <c r="DH101" s="802"/>
      <c r="DI101" s="802"/>
      <c r="DJ101" s="802"/>
      <c r="DK101" s="802"/>
      <c r="DL101" s="802"/>
      <c r="DM101" s="802"/>
      <c r="DN101" s="802"/>
      <c r="DO101" s="802"/>
      <c r="DP101" s="802"/>
      <c r="DQ101" s="802"/>
      <c r="DR101" s="802"/>
      <c r="DS101" s="802"/>
      <c r="DT101" s="802"/>
      <c r="DU101" s="802"/>
      <c r="DV101" s="802"/>
      <c r="DW101" s="802"/>
      <c r="DX101" s="802"/>
      <c r="DY101" s="802"/>
      <c r="DZ101" s="802"/>
      <c r="EA101" s="802"/>
      <c r="EB101" s="802"/>
      <c r="EC101" s="802"/>
      <c r="ED101" s="802"/>
      <c r="EE101" s="802"/>
      <c r="EF101" s="802"/>
      <c r="EG101" s="802"/>
      <c r="EH101" s="802"/>
      <c r="EI101" s="802"/>
      <c r="EJ101" s="802"/>
      <c r="EK101" s="802"/>
      <c r="EL101" s="802"/>
      <c r="EM101" s="802"/>
      <c r="EN101" s="802"/>
      <c r="EO101" s="802"/>
      <c r="EP101" s="802"/>
      <c r="EQ101" s="802"/>
      <c r="ER101" s="802"/>
      <c r="ES101" s="802"/>
      <c r="ET101" s="802"/>
      <c r="EU101" s="802"/>
      <c r="EV101" s="802"/>
      <c r="EW101" s="802"/>
      <c r="EX101" s="802"/>
      <c r="EY101" s="802"/>
      <c r="EZ101" s="802"/>
      <c r="FA101" s="802"/>
      <c r="FB101" s="802"/>
      <c r="FC101" s="802"/>
      <c r="FD101" s="802"/>
      <c r="FE101" s="802"/>
      <c r="FF101" s="802"/>
      <c r="FG101" s="802"/>
      <c r="FH101" s="802"/>
      <c r="FI101" s="802"/>
      <c r="FJ101" s="802"/>
      <c r="FK101" s="802"/>
      <c r="FL101" s="802"/>
      <c r="FM101" s="802"/>
      <c r="FN101" s="802"/>
      <c r="FO101" s="802"/>
      <c r="FP101" s="802"/>
      <c r="FQ101" s="802"/>
      <c r="FR101" s="802"/>
      <c r="FS101" s="802"/>
      <c r="FT101" s="802"/>
      <c r="FU101" s="802"/>
      <c r="FV101" s="802"/>
      <c r="FW101" s="802"/>
      <c r="FX101" s="802"/>
      <c r="FY101" s="802"/>
      <c r="FZ101" s="802"/>
      <c r="GA101" s="802"/>
      <c r="GB101" s="802"/>
      <c r="GC101" s="802"/>
      <c r="GD101" s="802"/>
      <c r="GE101" s="802"/>
      <c r="GF101" s="802"/>
      <c r="GG101" s="802"/>
      <c r="GH101" s="802"/>
      <c r="GI101" s="802"/>
      <c r="GJ101" s="802"/>
      <c r="GK101" s="802"/>
      <c r="GL101" s="802"/>
      <c r="GM101" s="802"/>
      <c r="GN101" s="802"/>
      <c r="GO101" s="802"/>
      <c r="GP101" s="802"/>
      <c r="GQ101" s="802"/>
      <c r="GR101" s="802"/>
      <c r="GS101" s="802"/>
      <c r="GT101" s="802"/>
      <c r="GU101" s="802"/>
      <c r="GV101" s="802"/>
      <c r="GW101" s="802"/>
      <c r="GX101" s="802"/>
      <c r="GY101" s="802"/>
      <c r="GZ101" s="802"/>
      <c r="HA101" s="802"/>
      <c r="HB101" s="802"/>
      <c r="HC101" s="802"/>
      <c r="HD101" s="802"/>
      <c r="HE101" s="802"/>
      <c r="HF101" s="802"/>
      <c r="HG101" s="802"/>
      <c r="HH101" s="802"/>
      <c r="HI101" s="802"/>
      <c r="HJ101" s="802"/>
      <c r="HK101" s="802"/>
      <c r="HL101" s="802"/>
      <c r="HM101" s="802"/>
      <c r="HN101" s="802"/>
      <c r="HO101" s="802"/>
      <c r="HP101" s="802"/>
      <c r="HQ101" s="802"/>
      <c r="HR101" s="802"/>
      <c r="HS101" s="802"/>
      <c r="HT101" s="802"/>
      <c r="HU101" s="802"/>
      <c r="HV101" s="802"/>
      <c r="HW101" s="802"/>
      <c r="HX101" s="802"/>
      <c r="HY101" s="802"/>
      <c r="HZ101" s="802"/>
      <c r="IA101" s="802"/>
      <c r="IB101" s="802"/>
      <c r="IC101" s="802"/>
      <c r="ID101" s="802"/>
      <c r="IE101" s="802"/>
      <c r="IF101" s="802"/>
      <c r="IG101" s="802"/>
      <c r="IH101" s="802"/>
      <c r="II101" s="802"/>
      <c r="IJ101" s="802"/>
      <c r="IK101" s="802"/>
      <c r="IL101" s="802"/>
      <c r="IM101" s="802"/>
      <c r="IN101" s="802"/>
      <c r="IO101" s="802"/>
      <c r="IP101" s="802"/>
      <c r="IQ101" s="802"/>
      <c r="IR101" s="802"/>
      <c r="IS101" s="802"/>
      <c r="IT101" s="802"/>
      <c r="IU101" s="802"/>
      <c r="IV101" s="802"/>
      <c r="IW101" s="802"/>
      <c r="IX101" s="802"/>
      <c r="IY101" s="802"/>
      <c r="IZ101" s="802"/>
      <c r="JA101" s="802"/>
      <c r="JB101" s="802"/>
      <c r="JC101" s="802"/>
      <c r="JD101" s="802"/>
      <c r="JE101" s="802"/>
      <c r="JF101" s="802"/>
      <c r="JG101" s="802"/>
      <c r="JH101" s="802"/>
      <c r="JI101" s="802"/>
      <c r="JJ101" s="802"/>
      <c r="JK101" s="802"/>
      <c r="JL101" s="802"/>
      <c r="JM101" s="802"/>
      <c r="JN101" s="802"/>
      <c r="JO101" s="802"/>
      <c r="JP101" s="802"/>
      <c r="JQ101" s="802"/>
      <c r="JR101" s="802"/>
      <c r="JS101" s="802"/>
      <c r="JT101" s="802"/>
      <c r="JU101" s="802"/>
      <c r="JV101" s="802"/>
      <c r="JW101" s="802"/>
      <c r="JX101" s="802"/>
      <c r="JY101" s="802"/>
      <c r="JZ101" s="802"/>
      <c r="KA101" s="802"/>
      <c r="KB101" s="802"/>
      <c r="KC101" s="802"/>
      <c r="KD101" s="802"/>
      <c r="KE101" s="802"/>
      <c r="KF101" s="802"/>
      <c r="KG101" s="802"/>
      <c r="KH101" s="802"/>
      <c r="KI101" s="802"/>
      <c r="KJ101" s="802"/>
      <c r="KK101" s="802"/>
      <c r="KL101" s="802"/>
      <c r="KM101" s="802"/>
      <c r="KN101" s="802"/>
      <c r="KO101" s="802"/>
      <c r="KP101" s="802"/>
      <c r="KQ101" s="802"/>
      <c r="KR101" s="802"/>
      <c r="KS101" s="802"/>
      <c r="KT101" s="802"/>
      <c r="KU101" s="802"/>
      <c r="KV101" s="802"/>
      <c r="KW101" s="802"/>
      <c r="KX101" s="802"/>
      <c r="KY101" s="802"/>
      <c r="KZ101" s="802"/>
      <c r="LA101" s="802"/>
      <c r="LB101" s="802"/>
      <c r="LC101" s="802"/>
      <c r="LD101" s="802"/>
      <c r="LE101" s="802"/>
      <c r="LF101" s="802"/>
      <c r="LG101" s="802"/>
      <c r="LH101" s="802"/>
      <c r="LI101" s="802"/>
      <c r="LJ101" s="802"/>
      <c r="LK101" s="802"/>
      <c r="LL101" s="802"/>
      <c r="LM101" s="802"/>
      <c r="LN101" s="802"/>
      <c r="LO101" s="802"/>
      <c r="LP101" s="802"/>
      <c r="LQ101" s="802"/>
      <c r="LR101" s="802"/>
      <c r="LS101" s="802"/>
      <c r="LT101" s="802"/>
      <c r="LU101" s="802"/>
      <c r="LV101" s="802"/>
      <c r="LW101" s="802"/>
      <c r="LX101" s="802"/>
      <c r="LY101" s="802"/>
      <c r="LZ101" s="802"/>
      <c r="MA101" s="802"/>
      <c r="MB101" s="802"/>
      <c r="MC101" s="802"/>
      <c r="MD101" s="802"/>
      <c r="ME101" s="802"/>
      <c r="MF101" s="802"/>
      <c r="MG101" s="802"/>
      <c r="MH101" s="802"/>
      <c r="MI101" s="802"/>
      <c r="MJ101" s="802"/>
      <c r="MK101" s="802"/>
      <c r="ML101" s="802"/>
      <c r="MM101" s="802"/>
      <c r="MN101" s="802"/>
      <c r="MO101" s="802"/>
      <c r="MP101" s="802"/>
      <c r="MQ101" s="802"/>
      <c r="MR101" s="802"/>
      <c r="MS101" s="802"/>
      <c r="MT101" s="802"/>
      <c r="MU101" s="802"/>
      <c r="MV101" s="802"/>
      <c r="MW101" s="802"/>
      <c r="MX101" s="802"/>
      <c r="MY101" s="802"/>
      <c r="MZ101" s="802"/>
      <c r="NA101" s="802"/>
      <c r="NB101" s="802"/>
      <c r="NC101" s="802"/>
      <c r="ND101" s="802"/>
      <c r="NE101" s="802"/>
      <c r="NF101" s="802"/>
      <c r="NG101" s="802"/>
      <c r="NH101" s="802"/>
      <c r="NI101" s="802"/>
      <c r="NJ101" s="802"/>
      <c r="NK101" s="802"/>
      <c r="NL101" s="802"/>
      <c r="NM101" s="802"/>
      <c r="NN101" s="802"/>
      <c r="NO101" s="802"/>
      <c r="NP101" s="802"/>
      <c r="NQ101" s="802"/>
      <c r="NR101" s="802"/>
      <c r="NS101" s="802"/>
      <c r="NT101" s="802"/>
      <c r="NU101" s="802"/>
      <c r="NV101" s="802"/>
      <c r="NW101" s="802"/>
      <c r="NX101" s="802"/>
      <c r="NY101" s="802"/>
      <c r="NZ101" s="802"/>
      <c r="OA101" s="802"/>
      <c r="OB101" s="802"/>
      <c r="OC101" s="802"/>
      <c r="OD101" s="802"/>
      <c r="OE101" s="802"/>
      <c r="OF101" s="802"/>
      <c r="OG101" s="802"/>
      <c r="OH101" s="802"/>
      <c r="OI101" s="802"/>
      <c r="OJ101" s="802"/>
      <c r="OK101" s="802"/>
      <c r="OL101" s="802"/>
      <c r="OM101" s="802"/>
      <c r="ON101" s="802"/>
      <c r="OO101" s="802"/>
      <c r="OP101" s="802"/>
      <c r="OQ101" s="802"/>
      <c r="OR101" s="802"/>
      <c r="OS101" s="802"/>
      <c r="OT101" s="802"/>
      <c r="OU101" s="802"/>
      <c r="OV101" s="802"/>
      <c r="OW101" s="802"/>
      <c r="OX101" s="802"/>
      <c r="OY101" s="802"/>
      <c r="OZ101" s="802"/>
      <c r="PA101" s="802"/>
      <c r="PB101" s="802"/>
      <c r="PC101" s="802"/>
      <c r="PD101" s="802"/>
      <c r="PE101" s="802"/>
      <c r="PF101" s="802"/>
      <c r="PG101" s="802"/>
      <c r="PH101" s="802"/>
      <c r="PI101" s="802"/>
      <c r="PJ101" s="802"/>
      <c r="PK101" s="802"/>
      <c r="PL101" s="802"/>
      <c r="PM101" s="802"/>
      <c r="PN101" s="802"/>
      <c r="PO101" s="802"/>
      <c r="PP101" s="802"/>
      <c r="PQ101" s="802"/>
      <c r="PR101" s="802"/>
      <c r="PS101" s="802"/>
      <c r="PT101" s="802"/>
      <c r="PU101" s="802"/>
      <c r="PV101" s="802"/>
      <c r="PW101" s="802"/>
      <c r="PX101" s="802"/>
      <c r="PY101" s="802"/>
      <c r="PZ101" s="802"/>
      <c r="QA101" s="802"/>
      <c r="QB101" s="802"/>
      <c r="QC101" s="802"/>
      <c r="QD101" s="802"/>
      <c r="QE101" s="802"/>
      <c r="QF101" s="802"/>
      <c r="QG101" s="802"/>
      <c r="QH101" s="802"/>
      <c r="QI101" s="802"/>
      <c r="QJ101" s="802"/>
      <c r="QK101" s="802"/>
      <c r="QL101" s="802"/>
      <c r="QM101" s="802"/>
      <c r="QN101" s="802"/>
      <c r="QO101" s="802"/>
      <c r="QP101" s="802"/>
      <c r="QQ101" s="802"/>
      <c r="QR101" s="802"/>
      <c r="QS101" s="802"/>
      <c r="QT101" s="802"/>
      <c r="QU101" s="802"/>
      <c r="QV101" s="802"/>
      <c r="QW101" s="802"/>
      <c r="QX101" s="802"/>
      <c r="QY101" s="802"/>
      <c r="QZ101" s="802"/>
      <c r="RA101" s="802"/>
      <c r="RB101" s="802"/>
      <c r="RC101" s="802"/>
      <c r="RD101" s="802"/>
      <c r="RE101" s="802"/>
      <c r="RF101" s="802"/>
      <c r="RG101" s="802"/>
      <c r="RH101" s="802"/>
      <c r="RI101" s="802"/>
      <c r="RJ101" s="802"/>
      <c r="RK101" s="802"/>
      <c r="RL101" s="802"/>
      <c r="RM101" s="802"/>
      <c r="RN101" s="802"/>
      <c r="RO101" s="802"/>
      <c r="RP101" s="802"/>
      <c r="RQ101" s="802"/>
      <c r="RR101" s="802"/>
      <c r="RS101" s="802"/>
      <c r="RT101" s="802"/>
      <c r="RU101" s="802"/>
      <c r="RV101" s="802"/>
      <c r="RW101" s="802"/>
      <c r="RX101" s="802"/>
      <c r="RY101" s="802"/>
      <c r="RZ101" s="802"/>
      <c r="SA101" s="802"/>
      <c r="SB101" s="802"/>
      <c r="SC101" s="802"/>
      <c r="SD101" s="802"/>
      <c r="SE101" s="802"/>
      <c r="SF101" s="802"/>
      <c r="SG101" s="802"/>
      <c r="SH101" s="802"/>
      <c r="SI101" s="802"/>
      <c r="SJ101" s="802"/>
      <c r="SK101" s="802"/>
      <c r="SL101" s="802"/>
      <c r="SM101" s="802"/>
      <c r="SN101" s="802"/>
      <c r="SO101" s="802"/>
      <c r="SP101" s="802"/>
      <c r="SQ101" s="802"/>
      <c r="SR101" s="802"/>
      <c r="SS101" s="802"/>
      <c r="ST101" s="802"/>
      <c r="SU101" s="802"/>
      <c r="SV101" s="802"/>
      <c r="SW101" s="802"/>
      <c r="SX101" s="802"/>
      <c r="SY101" s="802"/>
      <c r="SZ101" s="802"/>
      <c r="TA101" s="802"/>
      <c r="TB101" s="802"/>
      <c r="TC101" s="802"/>
      <c r="TD101" s="802"/>
      <c r="TE101" s="802"/>
      <c r="TF101" s="802"/>
      <c r="TG101" s="802"/>
      <c r="TH101" s="802"/>
      <c r="TI101" s="802"/>
      <c r="TJ101" s="802"/>
      <c r="TK101" s="802"/>
      <c r="TL101" s="802"/>
      <c r="TM101" s="802"/>
      <c r="TN101" s="802"/>
      <c r="TO101" s="802"/>
      <c r="TP101" s="802"/>
      <c r="TQ101" s="802"/>
      <c r="TR101" s="802"/>
      <c r="TS101" s="802"/>
      <c r="TT101" s="802"/>
      <c r="TU101" s="802"/>
      <c r="TV101" s="802"/>
      <c r="TW101" s="802"/>
      <c r="TX101" s="802"/>
      <c r="TY101" s="802"/>
      <c r="TZ101" s="802"/>
      <c r="UA101" s="802"/>
      <c r="UB101" s="802"/>
      <c r="UC101" s="802"/>
      <c r="UD101" s="802"/>
      <c r="UE101" s="802"/>
      <c r="UF101" s="802"/>
      <c r="UG101" s="802"/>
      <c r="UH101" s="802"/>
      <c r="UI101" s="802"/>
      <c r="UJ101" s="802"/>
      <c r="UK101" s="802"/>
      <c r="UL101" s="802"/>
      <c r="UM101" s="802"/>
      <c r="UN101" s="802"/>
      <c r="UO101" s="802"/>
      <c r="UP101" s="802"/>
      <c r="UQ101" s="802"/>
      <c r="UR101" s="802"/>
      <c r="US101" s="802"/>
      <c r="UT101" s="802"/>
      <c r="UU101" s="802"/>
      <c r="UV101" s="802"/>
      <c r="UW101" s="802"/>
      <c r="UX101" s="802"/>
      <c r="UY101" s="802"/>
      <c r="UZ101" s="802"/>
      <c r="VA101" s="802"/>
      <c r="VB101" s="802"/>
      <c r="VC101" s="802"/>
      <c r="VD101" s="802"/>
      <c r="VE101" s="802"/>
      <c r="VF101" s="802"/>
      <c r="VG101" s="802"/>
      <c r="VH101" s="802"/>
      <c r="VI101" s="802"/>
      <c r="VJ101" s="802"/>
      <c r="VK101" s="802"/>
      <c r="VL101" s="802"/>
      <c r="VM101" s="802"/>
      <c r="VN101" s="802"/>
      <c r="VO101" s="802"/>
      <c r="VP101" s="802"/>
      <c r="VQ101" s="802"/>
      <c r="VR101" s="802"/>
      <c r="VS101" s="802"/>
      <c r="VT101" s="802"/>
      <c r="VU101" s="802"/>
      <c r="VV101" s="802"/>
      <c r="VW101" s="802"/>
      <c r="VX101" s="802"/>
      <c r="VY101" s="802"/>
      <c r="VZ101" s="802"/>
      <c r="WA101" s="802"/>
      <c r="WB101" s="802"/>
      <c r="WC101" s="802"/>
      <c r="WD101" s="802"/>
      <c r="WE101" s="802"/>
      <c r="WF101" s="802"/>
      <c r="WG101" s="802"/>
      <c r="WH101" s="802"/>
      <c r="WI101" s="802"/>
      <c r="WJ101" s="802"/>
      <c r="WK101" s="802"/>
      <c r="WL101" s="802"/>
      <c r="WM101" s="802"/>
      <c r="WN101" s="802"/>
      <c r="WO101" s="802"/>
      <c r="WP101" s="802"/>
      <c r="WQ101" s="802"/>
      <c r="WR101" s="802"/>
      <c r="WS101" s="802"/>
      <c r="WT101" s="802"/>
      <c r="WU101" s="802"/>
      <c r="WV101" s="802"/>
      <c r="WW101" s="802"/>
      <c r="WX101" s="802"/>
      <c r="WY101" s="802"/>
      <c r="WZ101" s="802"/>
      <c r="XA101" s="802"/>
      <c r="XB101" s="802"/>
      <c r="XC101" s="802"/>
      <c r="XD101" s="802"/>
      <c r="XE101" s="802"/>
      <c r="XF101" s="802"/>
      <c r="XG101" s="802"/>
      <c r="XH101" s="802"/>
      <c r="XI101" s="802"/>
      <c r="XJ101" s="802"/>
      <c r="XK101" s="802"/>
      <c r="XL101" s="802"/>
      <c r="XM101" s="802"/>
      <c r="XN101" s="802"/>
      <c r="XO101" s="802"/>
      <c r="XP101" s="802"/>
      <c r="XQ101" s="802"/>
      <c r="XR101" s="802"/>
      <c r="XS101" s="802"/>
      <c r="XT101" s="802"/>
      <c r="XU101" s="802"/>
      <c r="XV101" s="802"/>
      <c r="XW101" s="802"/>
      <c r="XX101" s="802"/>
      <c r="XY101" s="802"/>
      <c r="XZ101" s="802"/>
      <c r="YA101" s="802"/>
      <c r="YB101" s="802"/>
      <c r="YC101" s="802"/>
      <c r="YD101" s="802"/>
      <c r="YE101" s="802"/>
      <c r="YF101" s="802"/>
      <c r="YG101" s="802"/>
      <c r="YH101" s="802"/>
      <c r="YI101" s="802"/>
      <c r="YJ101" s="802"/>
      <c r="YK101" s="802"/>
      <c r="YL101" s="802"/>
      <c r="YM101" s="802"/>
      <c r="YN101" s="802"/>
      <c r="YO101" s="802"/>
      <c r="YP101" s="802"/>
      <c r="YQ101" s="802"/>
      <c r="YR101" s="802"/>
      <c r="YS101" s="802"/>
      <c r="YT101" s="802"/>
      <c r="YU101" s="802"/>
      <c r="YV101" s="802"/>
      <c r="YW101" s="802"/>
      <c r="YX101" s="802"/>
      <c r="YY101" s="802"/>
      <c r="YZ101" s="802"/>
      <c r="ZA101" s="802"/>
      <c r="ZB101" s="802"/>
      <c r="ZC101" s="802"/>
      <c r="ZD101" s="802"/>
      <c r="ZE101" s="802"/>
      <c r="ZF101" s="802"/>
      <c r="ZG101" s="802"/>
      <c r="ZH101" s="802"/>
      <c r="ZI101" s="802"/>
      <c r="ZJ101" s="802"/>
      <c r="ZK101" s="802"/>
      <c r="ZL101" s="802"/>
      <c r="ZM101" s="802"/>
      <c r="ZN101" s="802"/>
      <c r="ZO101" s="802"/>
      <c r="ZP101" s="802"/>
      <c r="ZQ101" s="802"/>
      <c r="ZR101" s="802"/>
      <c r="ZS101" s="802"/>
      <c r="ZT101" s="802"/>
      <c r="ZU101" s="802"/>
      <c r="ZV101" s="802"/>
      <c r="ZW101" s="802"/>
      <c r="ZX101" s="802"/>
      <c r="ZY101" s="802"/>
      <c r="ZZ101" s="802"/>
      <c r="AAA101" s="802"/>
      <c r="AAB101" s="802"/>
      <c r="AAC101" s="802"/>
      <c r="AAD101" s="802"/>
      <c r="AAE101" s="802"/>
      <c r="AAF101" s="802"/>
      <c r="AAG101" s="802"/>
      <c r="AAH101" s="802"/>
      <c r="AAI101" s="802"/>
      <c r="AAJ101" s="802"/>
      <c r="AAK101" s="802"/>
      <c r="AAL101" s="802"/>
      <c r="AAM101" s="802"/>
      <c r="AAN101" s="802"/>
      <c r="AAO101" s="802"/>
      <c r="AAP101" s="802"/>
      <c r="AAQ101" s="802"/>
      <c r="AAR101" s="802"/>
      <c r="AAS101" s="802"/>
      <c r="AAT101" s="802"/>
      <c r="AAU101" s="802"/>
      <c r="AAV101" s="802"/>
      <c r="AAW101" s="802"/>
      <c r="AAX101" s="802"/>
      <c r="AAY101" s="802"/>
      <c r="AAZ101" s="802"/>
      <c r="ABA101" s="802"/>
      <c r="ABB101" s="802"/>
      <c r="ABC101" s="802"/>
      <c r="ABD101" s="802"/>
      <c r="ABE101" s="802"/>
      <c r="ABF101" s="802"/>
      <c r="ABG101" s="802"/>
      <c r="ABH101" s="802"/>
      <c r="ABI101" s="802"/>
      <c r="ABJ101" s="802"/>
      <c r="ABK101" s="802"/>
      <c r="ABL101" s="802"/>
      <c r="ABM101" s="802"/>
      <c r="ABN101" s="802"/>
      <c r="ABO101" s="802"/>
      <c r="ABP101" s="802"/>
      <c r="ABQ101" s="802"/>
      <c r="ABR101" s="802"/>
      <c r="ABS101" s="802"/>
      <c r="ABT101" s="802"/>
      <c r="ABU101" s="802"/>
      <c r="ABV101" s="802"/>
      <c r="ABW101" s="802"/>
      <c r="ABX101" s="802"/>
      <c r="ABY101" s="802"/>
      <c r="ABZ101" s="802"/>
      <c r="ACA101" s="802"/>
      <c r="ACB101" s="802"/>
      <c r="ACC101" s="802"/>
      <c r="ACD101" s="802"/>
      <c r="ACE101" s="802"/>
      <c r="ACF101" s="802"/>
      <c r="ACG101" s="802"/>
      <c r="ACH101" s="802"/>
      <c r="ACI101" s="802"/>
      <c r="ACJ101" s="802"/>
      <c r="ACK101" s="802"/>
      <c r="ACL101" s="802"/>
      <c r="ACM101" s="802"/>
      <c r="ACN101" s="802"/>
      <c r="ACO101" s="802"/>
      <c r="ACP101" s="802"/>
      <c r="ACQ101" s="802"/>
      <c r="ACR101" s="802"/>
      <c r="ACS101" s="802"/>
      <c r="ACT101" s="802"/>
      <c r="ACU101" s="802"/>
      <c r="ACV101" s="802"/>
      <c r="ACW101" s="802"/>
      <c r="ACX101" s="802"/>
      <c r="ACY101" s="802"/>
      <c r="ACZ101" s="802"/>
      <c r="ADA101" s="802"/>
      <c r="ADB101" s="802"/>
      <c r="ADC101" s="802"/>
      <c r="ADD101" s="802"/>
      <c r="ADE101" s="802"/>
      <c r="ADF101" s="802"/>
      <c r="ADG101" s="802"/>
      <c r="ADH101" s="802"/>
      <c r="ADI101" s="802"/>
      <c r="ADJ101" s="802"/>
      <c r="ADK101" s="802"/>
      <c r="ADL101" s="802"/>
      <c r="ADM101" s="802"/>
      <c r="ADN101" s="802"/>
      <c r="ADO101" s="802"/>
      <c r="ADP101" s="802"/>
      <c r="ADQ101" s="802"/>
      <c r="ADR101" s="802"/>
      <c r="ADS101" s="802"/>
      <c r="ADT101" s="802"/>
      <c r="ADU101" s="802"/>
      <c r="ADV101" s="802"/>
      <c r="ADW101" s="802"/>
      <c r="ADX101" s="802"/>
      <c r="ADY101" s="802"/>
      <c r="ADZ101" s="802"/>
      <c r="AEA101" s="802"/>
      <c r="AEB101" s="802"/>
      <c r="AEC101" s="802"/>
      <c r="AED101" s="802"/>
      <c r="AEE101" s="802"/>
      <c r="AEF101" s="802"/>
      <c r="AEG101" s="802"/>
      <c r="AEH101" s="802"/>
      <c r="AEI101" s="802"/>
      <c r="AEJ101" s="802"/>
      <c r="AEK101" s="802"/>
      <c r="AEL101" s="802"/>
      <c r="AEM101" s="802"/>
      <c r="AEN101" s="802"/>
      <c r="AEO101" s="802"/>
      <c r="AEP101" s="802"/>
      <c r="AEQ101" s="802"/>
      <c r="AER101" s="802"/>
      <c r="AES101" s="802"/>
      <c r="AET101" s="802"/>
      <c r="AEU101" s="802"/>
      <c r="AEV101" s="802"/>
      <c r="AEW101" s="802"/>
      <c r="AEX101" s="802"/>
      <c r="AEY101" s="802"/>
      <c r="AEZ101" s="802"/>
      <c r="AFA101" s="802"/>
      <c r="AFB101" s="802"/>
      <c r="AFC101" s="802"/>
      <c r="AFD101" s="802"/>
      <c r="AFE101" s="802"/>
      <c r="AFF101" s="802"/>
      <c r="AFG101" s="802"/>
      <c r="AFH101" s="802"/>
      <c r="AFI101" s="802"/>
      <c r="AFJ101" s="802"/>
      <c r="AFK101" s="802"/>
      <c r="AFL101" s="802"/>
      <c r="AFM101" s="802"/>
      <c r="AFN101" s="802"/>
      <c r="AFO101" s="802"/>
      <c r="AFP101" s="802"/>
      <c r="AFQ101" s="802"/>
      <c r="AFR101" s="802"/>
      <c r="AFS101" s="802"/>
      <c r="AFT101" s="802"/>
      <c r="AFU101" s="802"/>
      <c r="AFV101" s="802"/>
      <c r="AFW101" s="802"/>
      <c r="AFX101" s="802"/>
      <c r="AFY101" s="802"/>
      <c r="AFZ101" s="802"/>
      <c r="AGA101" s="802"/>
      <c r="AGB101" s="802"/>
      <c r="AGC101" s="802"/>
      <c r="AGD101" s="802"/>
      <c r="AGE101" s="802"/>
      <c r="AGF101" s="802"/>
      <c r="AGG101" s="802"/>
      <c r="AGH101" s="802"/>
      <c r="AGI101" s="802"/>
      <c r="AGJ101" s="802"/>
      <c r="AGK101" s="802"/>
      <c r="AGL101" s="802"/>
      <c r="AGM101" s="802"/>
      <c r="AGN101" s="802"/>
      <c r="AGO101" s="802"/>
      <c r="AGP101" s="802"/>
      <c r="AGQ101" s="802"/>
      <c r="AGR101" s="802"/>
      <c r="AGS101" s="802"/>
      <c r="AGT101" s="802"/>
      <c r="AGU101" s="802"/>
      <c r="AGV101" s="802"/>
      <c r="AGW101" s="802"/>
      <c r="AGX101" s="802"/>
      <c r="AGY101" s="802"/>
      <c r="AGZ101" s="802"/>
      <c r="AHA101" s="802"/>
      <c r="AHB101" s="802"/>
      <c r="AHC101" s="802"/>
      <c r="AHD101" s="802"/>
      <c r="AHE101" s="802"/>
      <c r="AHF101" s="802"/>
      <c r="AHG101" s="802"/>
      <c r="AHH101" s="802"/>
      <c r="AHI101" s="802"/>
      <c r="AHJ101" s="802"/>
      <c r="AHK101" s="802"/>
      <c r="AHL101" s="802"/>
      <c r="AHM101" s="802"/>
      <c r="AHN101" s="802"/>
      <c r="AHO101" s="802"/>
      <c r="AHP101" s="802"/>
      <c r="AHQ101" s="802"/>
      <c r="AHR101" s="802"/>
      <c r="AHS101" s="802"/>
      <c r="AHT101" s="802"/>
      <c r="AHU101" s="802"/>
      <c r="AHV101" s="802"/>
      <c r="AHW101" s="802"/>
      <c r="AHX101" s="802"/>
      <c r="AHY101" s="802"/>
      <c r="AHZ101" s="802"/>
      <c r="AIA101" s="802"/>
      <c r="AIB101" s="802"/>
      <c r="AIC101" s="802"/>
      <c r="AID101" s="802"/>
      <c r="AIE101" s="802"/>
      <c r="AIF101" s="802"/>
      <c r="AIG101" s="802"/>
      <c r="AIH101" s="802"/>
      <c r="AII101" s="802"/>
      <c r="AIJ101" s="802"/>
      <c r="AQE101" s="802"/>
      <c r="AQF101" s="802"/>
      <c r="AQG101" s="802"/>
      <c r="AQH101" s="802"/>
      <c r="AQI101" s="802"/>
      <c r="AQJ101" s="802"/>
      <c r="AQK101" s="802"/>
      <c r="AQL101" s="802"/>
      <c r="AQM101" s="802"/>
      <c r="AQN101" s="802"/>
      <c r="AQO101" s="802"/>
      <c r="AQP101" s="802"/>
      <c r="AQQ101" s="802"/>
      <c r="AQR101" s="802"/>
      <c r="AQS101" s="802"/>
      <c r="AQT101" s="802"/>
      <c r="AQU101" s="802"/>
      <c r="AQV101" s="802"/>
      <c r="AQW101" s="802"/>
      <c r="AQX101" s="802"/>
      <c r="AQY101" s="802"/>
      <c r="AQZ101" s="802"/>
      <c r="ARA101" s="802"/>
      <c r="ARB101" s="802"/>
      <c r="ARC101" s="802"/>
      <c r="ARD101" s="802"/>
      <c r="ARE101" s="802"/>
      <c r="ARF101" s="802"/>
      <c r="ARG101" s="802"/>
      <c r="ARH101" s="802"/>
      <c r="ARI101" s="802"/>
      <c r="ARJ101" s="802"/>
      <c r="ARK101" s="802"/>
      <c r="ARL101" s="802"/>
      <c r="ARM101" s="802"/>
      <c r="ARN101" s="802"/>
      <c r="ARO101" s="802"/>
      <c r="ARP101" s="802"/>
      <c r="ARQ101" s="802"/>
      <c r="ARR101" s="802"/>
      <c r="ARS101" s="802"/>
      <c r="ART101" s="802"/>
      <c r="ARU101" s="802"/>
      <c r="ARV101" s="802"/>
      <c r="ARW101" s="802"/>
      <c r="ARX101" s="802"/>
      <c r="ARY101" s="802"/>
      <c r="ARZ101" s="802"/>
      <c r="ASA101" s="802"/>
      <c r="ASB101" s="802"/>
      <c r="ASC101" s="802"/>
      <c r="ASD101" s="802"/>
      <c r="ASE101" s="802"/>
      <c r="ASF101" s="802"/>
      <c r="ASG101" s="802"/>
      <c r="ASH101" s="802"/>
      <c r="ASI101" s="802"/>
      <c r="ASJ101" s="802"/>
      <c r="ASK101" s="802"/>
      <c r="ASL101" s="802"/>
      <c r="ATP101" s="802"/>
      <c r="ATQ101" s="802"/>
      <c r="ATR101" s="802"/>
      <c r="ATS101" s="802"/>
      <c r="ATT101" s="802"/>
      <c r="ATU101" s="802"/>
      <c r="ATV101" s="802"/>
      <c r="ATW101" s="802"/>
      <c r="ATX101" s="802"/>
      <c r="ATY101" s="802"/>
      <c r="ATZ101" s="802"/>
      <c r="AUA101" s="802"/>
      <c r="AUB101" s="802"/>
      <c r="AUC101" s="802"/>
      <c r="AUD101" s="802"/>
      <c r="AUE101" s="802"/>
      <c r="AUF101" s="802"/>
      <c r="AUG101" s="802"/>
      <c r="AUH101" s="802"/>
      <c r="AUI101" s="802"/>
      <c r="AUJ101" s="802"/>
      <c r="AUK101" s="802"/>
      <c r="AUL101" s="802"/>
      <c r="AUM101" s="802"/>
      <c r="AUN101" s="802"/>
      <c r="AUO101" s="802"/>
      <c r="AUP101" s="801"/>
      <c r="AUQ101" s="802"/>
      <c r="AUR101" s="801"/>
      <c r="AUS101" s="802"/>
      <c r="AUT101" s="801"/>
      <c r="AUU101" s="802"/>
      <c r="AUV101" s="802"/>
      <c r="AUW101" s="802"/>
      <c r="AUX101" s="802"/>
      <c r="AUY101" s="802"/>
      <c r="AUZ101" s="802"/>
      <c r="AVA101" s="802"/>
      <c r="AVB101" s="802"/>
      <c r="AVC101" s="802"/>
      <c r="AVD101" s="802"/>
      <c r="AVE101" s="802"/>
      <c r="AVF101" s="802"/>
      <c r="AVG101" s="802"/>
      <c r="AVH101" s="802"/>
      <c r="AVI101" s="802"/>
      <c r="AVJ101" s="808"/>
      <c r="AVK101" s="808"/>
      <c r="AVL101" s="808"/>
      <c r="AVM101" s="808"/>
      <c r="AVN101" s="808"/>
      <c r="AVO101" s="808"/>
      <c r="AVP101" s="808"/>
      <c r="AVQ101" s="808"/>
      <c r="AVR101" s="808"/>
      <c r="AVS101" s="808"/>
      <c r="AVT101" s="808"/>
      <c r="AVU101" s="809"/>
      <c r="AVV101" s="809"/>
      <c r="AVW101" s="809"/>
      <c r="AVX101" s="809"/>
      <c r="AVY101" s="809"/>
      <c r="AVZ101" s="809"/>
      <c r="AWA101" s="809"/>
      <c r="AWB101" s="809"/>
      <c r="AWC101" s="809"/>
      <c r="AWD101" s="809"/>
      <c r="AWE101" s="809"/>
      <c r="AWF101" s="809"/>
      <c r="AWG101" s="809"/>
      <c r="AWH101" s="809"/>
      <c r="AWI101" s="809"/>
      <c r="AWJ101" s="809"/>
      <c r="AWK101" s="809"/>
      <c r="AWL101" s="809"/>
      <c r="AWM101" s="809"/>
      <c r="AWN101" s="809"/>
      <c r="AWO101" s="809"/>
      <c r="AWP101" s="809"/>
      <c r="AWQ101" s="809"/>
      <c r="AWR101" s="808"/>
      <c r="AWS101" s="761"/>
      <c r="AWT101" s="808"/>
      <c r="AWU101" s="809"/>
      <c r="AWV101" s="809"/>
      <c r="AWW101" s="809"/>
      <c r="AWX101" s="809"/>
      <c r="AWY101" s="809"/>
      <c r="AWZ101" s="809"/>
      <c r="AXA101" s="809"/>
      <c r="AXB101" s="809"/>
      <c r="AXC101" s="809"/>
      <c r="AXD101" s="809"/>
      <c r="AXE101" s="809"/>
      <c r="AXF101" s="809"/>
      <c r="AXG101" s="809"/>
      <c r="AXH101" s="809"/>
      <c r="AXI101" s="809"/>
      <c r="AXJ101" s="809"/>
      <c r="AXK101" s="809"/>
      <c r="AXL101" s="809"/>
      <c r="AXM101" s="809"/>
      <c r="AXN101" s="809"/>
      <c r="AXO101" s="809"/>
      <c r="AXP101" s="809"/>
      <c r="AXQ101" s="809"/>
      <c r="AXR101" s="809"/>
      <c r="AXS101" s="809"/>
      <c r="AXT101" s="809"/>
      <c r="AXU101" s="809"/>
      <c r="AXV101" s="809"/>
      <c r="AXW101" s="809"/>
      <c r="AXX101" s="809"/>
      <c r="AXY101" s="809"/>
      <c r="AXZ101" s="809"/>
      <c r="AYA101" s="809"/>
      <c r="AYB101" s="809"/>
      <c r="AYC101" s="809"/>
      <c r="AYD101" s="808"/>
      <c r="AYE101" s="808"/>
      <c r="AYF101" s="809"/>
      <c r="AYG101" s="808"/>
      <c r="AYH101" s="810"/>
      <c r="AYI101" s="810"/>
      <c r="AYJ101" s="810"/>
      <c r="AYK101" s="810"/>
      <c r="AYL101" s="810"/>
      <c r="AYM101" s="810"/>
      <c r="AYN101" s="810"/>
      <c r="AYO101" s="810"/>
      <c r="AYP101" s="810"/>
      <c r="AYQ101" s="810"/>
      <c r="AYR101" s="810"/>
      <c r="AYS101" s="810"/>
      <c r="AYT101" s="810"/>
      <c r="AYU101" s="810"/>
      <c r="AYV101" s="810"/>
      <c r="AYW101" s="810"/>
      <c r="AYX101" s="810"/>
      <c r="AYY101" s="810"/>
      <c r="AYZ101" s="810"/>
      <c r="AZA101" s="810"/>
      <c r="AZB101" s="810"/>
      <c r="AZC101" s="810"/>
      <c r="AZD101" s="810"/>
      <c r="AZE101" s="810"/>
      <c r="AZF101" s="810"/>
      <c r="AZG101" s="810"/>
      <c r="AZH101" s="810"/>
      <c r="AZI101" s="810"/>
      <c r="AZJ101" s="810"/>
      <c r="AZK101" s="810"/>
      <c r="AZL101" s="810"/>
      <c r="AZM101" s="810"/>
      <c r="AZN101" s="810"/>
      <c r="AZO101" s="810"/>
      <c r="AZP101" s="809"/>
      <c r="AZQ101" s="802"/>
      <c r="AZR101" s="802"/>
      <c r="AZS101" s="802"/>
    </row>
    <row r="102" spans="45:920 1123:1371" s="793" customFormat="1" ht="13.5">
      <c r="AS102" s="802"/>
      <c r="AT102" s="802"/>
      <c r="AU102" s="802"/>
      <c r="AV102" s="802"/>
      <c r="AW102" s="802"/>
      <c r="AX102" s="802"/>
      <c r="AY102" s="802"/>
      <c r="AZ102" s="802"/>
      <c r="BA102" s="802"/>
      <c r="BB102" s="802"/>
      <c r="BC102" s="802"/>
      <c r="BD102" s="802"/>
      <c r="BE102" s="802"/>
      <c r="BF102" s="802"/>
      <c r="BG102" s="802"/>
      <c r="BH102" s="802"/>
      <c r="BI102" s="802"/>
      <c r="BJ102" s="802"/>
      <c r="BK102" s="802"/>
      <c r="BL102" s="802"/>
      <c r="BM102" s="802"/>
      <c r="BN102" s="802"/>
      <c r="BO102" s="802"/>
      <c r="BP102" s="802"/>
      <c r="BQ102" s="802"/>
      <c r="BR102" s="802"/>
      <c r="BS102" s="802"/>
      <c r="BT102" s="802"/>
      <c r="BU102" s="802"/>
      <c r="BV102" s="802"/>
      <c r="BW102" s="802"/>
      <c r="BX102" s="802"/>
      <c r="BY102" s="802"/>
      <c r="BZ102" s="802"/>
      <c r="CA102" s="802"/>
      <c r="CB102" s="802"/>
      <c r="CC102" s="802"/>
      <c r="CD102" s="802"/>
      <c r="CE102" s="802"/>
      <c r="CF102" s="802"/>
      <c r="CG102" s="802"/>
      <c r="CH102" s="802"/>
      <c r="CI102" s="802"/>
      <c r="CJ102" s="802"/>
      <c r="CK102" s="802"/>
      <c r="CL102" s="802"/>
      <c r="CM102" s="802"/>
      <c r="CN102" s="802"/>
      <c r="CO102" s="802"/>
      <c r="CP102" s="802"/>
      <c r="CQ102" s="802"/>
      <c r="CR102" s="802"/>
      <c r="CS102" s="802"/>
      <c r="CT102" s="802"/>
      <c r="CU102" s="802"/>
      <c r="CV102" s="802"/>
      <c r="CW102" s="802"/>
      <c r="CX102" s="802"/>
      <c r="CY102" s="802"/>
      <c r="CZ102" s="802"/>
      <c r="DA102" s="802"/>
      <c r="DB102" s="802"/>
      <c r="DC102" s="802"/>
      <c r="DD102" s="802"/>
      <c r="DE102" s="802"/>
      <c r="DF102" s="802"/>
      <c r="DG102" s="802"/>
      <c r="DH102" s="802"/>
      <c r="DI102" s="802"/>
      <c r="DJ102" s="802"/>
      <c r="DK102" s="802"/>
      <c r="DL102" s="802"/>
      <c r="DM102" s="802"/>
      <c r="DN102" s="802"/>
      <c r="DO102" s="802"/>
      <c r="DP102" s="802"/>
      <c r="DQ102" s="802"/>
      <c r="DR102" s="802"/>
      <c r="DS102" s="802"/>
      <c r="DT102" s="802"/>
      <c r="DU102" s="802"/>
      <c r="DV102" s="802"/>
      <c r="DW102" s="802"/>
      <c r="DX102" s="802"/>
      <c r="DY102" s="802"/>
      <c r="DZ102" s="802"/>
      <c r="EA102" s="802"/>
      <c r="EB102" s="802"/>
      <c r="EC102" s="802"/>
      <c r="ED102" s="802"/>
      <c r="EE102" s="802"/>
      <c r="EF102" s="802"/>
      <c r="EG102" s="802"/>
      <c r="EH102" s="802"/>
      <c r="EI102" s="802"/>
      <c r="EJ102" s="802"/>
      <c r="EK102" s="802"/>
      <c r="EL102" s="802"/>
      <c r="EM102" s="802"/>
      <c r="EN102" s="802"/>
      <c r="EO102" s="802"/>
      <c r="EP102" s="802"/>
      <c r="EQ102" s="802"/>
      <c r="ER102" s="802"/>
      <c r="ES102" s="802"/>
      <c r="ET102" s="802"/>
      <c r="EU102" s="802"/>
      <c r="EV102" s="802"/>
      <c r="EW102" s="802"/>
      <c r="EX102" s="802"/>
      <c r="EY102" s="802"/>
      <c r="EZ102" s="802"/>
      <c r="FA102" s="802"/>
      <c r="FB102" s="802"/>
      <c r="FC102" s="802"/>
      <c r="FD102" s="802"/>
      <c r="FE102" s="802"/>
      <c r="FF102" s="802"/>
      <c r="FG102" s="802"/>
      <c r="FH102" s="802"/>
      <c r="FI102" s="802"/>
      <c r="FJ102" s="802"/>
      <c r="FK102" s="802"/>
      <c r="FL102" s="802"/>
      <c r="FM102" s="802"/>
      <c r="FN102" s="802"/>
      <c r="FO102" s="802"/>
      <c r="FP102" s="802"/>
      <c r="FQ102" s="802"/>
      <c r="FR102" s="802"/>
      <c r="FS102" s="802"/>
      <c r="FT102" s="802"/>
      <c r="FU102" s="802"/>
      <c r="FV102" s="802"/>
      <c r="FW102" s="802"/>
      <c r="FX102" s="802"/>
      <c r="FY102" s="802"/>
      <c r="FZ102" s="802"/>
      <c r="GA102" s="802"/>
      <c r="GB102" s="802"/>
      <c r="GC102" s="802"/>
      <c r="GD102" s="802"/>
      <c r="GE102" s="802"/>
      <c r="GF102" s="802"/>
      <c r="GG102" s="802"/>
      <c r="GH102" s="802"/>
      <c r="GI102" s="802"/>
      <c r="GJ102" s="802"/>
      <c r="GK102" s="802"/>
      <c r="GL102" s="802"/>
      <c r="GM102" s="802"/>
      <c r="GN102" s="802"/>
      <c r="GO102" s="802"/>
      <c r="GP102" s="802"/>
      <c r="GQ102" s="802"/>
      <c r="GR102" s="802"/>
      <c r="GS102" s="802"/>
      <c r="GT102" s="802"/>
      <c r="GU102" s="802"/>
      <c r="GV102" s="802"/>
      <c r="GW102" s="802"/>
      <c r="GX102" s="802"/>
      <c r="GY102" s="802"/>
      <c r="GZ102" s="802"/>
      <c r="HA102" s="802"/>
      <c r="HB102" s="802"/>
      <c r="HC102" s="802"/>
      <c r="HD102" s="802"/>
      <c r="HE102" s="802"/>
      <c r="HF102" s="802"/>
      <c r="HG102" s="802"/>
      <c r="HH102" s="802"/>
      <c r="HI102" s="802"/>
      <c r="HJ102" s="802"/>
      <c r="HK102" s="802"/>
      <c r="HL102" s="802"/>
      <c r="HM102" s="802"/>
      <c r="HN102" s="802"/>
      <c r="HO102" s="802"/>
      <c r="HP102" s="802"/>
      <c r="HQ102" s="802"/>
      <c r="HR102" s="802"/>
      <c r="HS102" s="802"/>
      <c r="HT102" s="802"/>
      <c r="HU102" s="802"/>
      <c r="HV102" s="802"/>
      <c r="HW102" s="802"/>
      <c r="HX102" s="802"/>
      <c r="HY102" s="802"/>
      <c r="HZ102" s="802"/>
      <c r="IA102" s="802"/>
      <c r="IB102" s="802"/>
      <c r="IC102" s="802"/>
      <c r="ID102" s="802"/>
      <c r="IE102" s="802"/>
      <c r="IF102" s="802"/>
      <c r="IG102" s="802"/>
      <c r="IH102" s="802"/>
      <c r="II102" s="802"/>
      <c r="IJ102" s="802"/>
      <c r="IK102" s="802"/>
      <c r="IL102" s="802"/>
      <c r="IM102" s="802"/>
      <c r="IN102" s="802"/>
      <c r="IO102" s="802"/>
      <c r="IP102" s="802"/>
      <c r="IQ102" s="802"/>
      <c r="IR102" s="802"/>
      <c r="IS102" s="802"/>
      <c r="IT102" s="802"/>
      <c r="IU102" s="802"/>
      <c r="IV102" s="802"/>
      <c r="IW102" s="802"/>
      <c r="IX102" s="802"/>
      <c r="IY102" s="802"/>
      <c r="IZ102" s="802"/>
      <c r="JA102" s="802"/>
      <c r="JB102" s="802"/>
      <c r="JC102" s="802"/>
      <c r="JD102" s="802"/>
      <c r="JE102" s="802"/>
      <c r="JF102" s="802"/>
      <c r="JG102" s="802"/>
      <c r="JH102" s="802"/>
      <c r="JI102" s="802"/>
      <c r="JJ102" s="802"/>
      <c r="JK102" s="802"/>
      <c r="JL102" s="802"/>
      <c r="JM102" s="802"/>
      <c r="JN102" s="802"/>
      <c r="JO102" s="802"/>
      <c r="JP102" s="802"/>
      <c r="JQ102" s="802"/>
      <c r="JR102" s="802"/>
      <c r="JS102" s="802"/>
      <c r="JT102" s="802"/>
      <c r="JU102" s="802"/>
      <c r="JV102" s="802"/>
      <c r="JW102" s="802"/>
      <c r="JX102" s="802"/>
      <c r="JY102" s="802"/>
      <c r="JZ102" s="802"/>
      <c r="KA102" s="802"/>
      <c r="KB102" s="802"/>
      <c r="KC102" s="802"/>
      <c r="KD102" s="802"/>
      <c r="KE102" s="802"/>
      <c r="KF102" s="802"/>
      <c r="KG102" s="802"/>
      <c r="KH102" s="802"/>
      <c r="KI102" s="802"/>
      <c r="KJ102" s="802"/>
      <c r="KK102" s="802"/>
      <c r="KL102" s="802"/>
      <c r="KM102" s="802"/>
      <c r="KN102" s="802"/>
      <c r="KO102" s="802"/>
      <c r="KP102" s="802"/>
      <c r="KQ102" s="802"/>
      <c r="KR102" s="802"/>
      <c r="KS102" s="802"/>
      <c r="KT102" s="802"/>
      <c r="KU102" s="802"/>
      <c r="KV102" s="802"/>
      <c r="KW102" s="802"/>
      <c r="KX102" s="802"/>
      <c r="KY102" s="802"/>
      <c r="KZ102" s="802"/>
      <c r="LA102" s="802"/>
      <c r="LB102" s="802"/>
      <c r="LC102" s="802"/>
      <c r="LD102" s="802"/>
      <c r="LE102" s="802"/>
      <c r="LF102" s="802"/>
      <c r="LG102" s="802"/>
      <c r="LH102" s="802"/>
      <c r="LI102" s="802"/>
      <c r="LJ102" s="802"/>
      <c r="LK102" s="802"/>
      <c r="LL102" s="802"/>
      <c r="LM102" s="802"/>
      <c r="LN102" s="802"/>
      <c r="LO102" s="802"/>
      <c r="LP102" s="802"/>
      <c r="LQ102" s="802"/>
      <c r="LR102" s="802"/>
      <c r="LS102" s="802"/>
      <c r="LT102" s="802"/>
      <c r="LU102" s="802"/>
      <c r="LV102" s="802"/>
      <c r="LW102" s="802"/>
      <c r="LX102" s="802"/>
      <c r="LY102" s="802"/>
      <c r="LZ102" s="802"/>
      <c r="MA102" s="802"/>
      <c r="MB102" s="802"/>
      <c r="MC102" s="802"/>
      <c r="MD102" s="802"/>
      <c r="ME102" s="802"/>
      <c r="MF102" s="802"/>
      <c r="MG102" s="802"/>
      <c r="MH102" s="802"/>
      <c r="MI102" s="802"/>
      <c r="MJ102" s="802"/>
      <c r="MK102" s="802"/>
      <c r="ML102" s="802"/>
      <c r="MM102" s="802"/>
      <c r="MN102" s="802"/>
      <c r="MO102" s="802"/>
      <c r="MP102" s="802"/>
      <c r="MQ102" s="802"/>
      <c r="MR102" s="802"/>
      <c r="MS102" s="802"/>
      <c r="MT102" s="802"/>
      <c r="MU102" s="802"/>
      <c r="MV102" s="802"/>
      <c r="MW102" s="802"/>
      <c r="MX102" s="802"/>
      <c r="MY102" s="802"/>
      <c r="MZ102" s="802"/>
      <c r="NA102" s="802"/>
      <c r="NB102" s="802"/>
      <c r="NC102" s="802"/>
      <c r="ND102" s="802"/>
      <c r="NE102" s="802"/>
      <c r="NF102" s="802"/>
      <c r="NG102" s="802"/>
      <c r="NH102" s="802"/>
      <c r="NI102" s="802"/>
      <c r="NJ102" s="802"/>
      <c r="NK102" s="802"/>
      <c r="NL102" s="802"/>
      <c r="NM102" s="802"/>
      <c r="NN102" s="802"/>
      <c r="NO102" s="802"/>
      <c r="NP102" s="802"/>
      <c r="NQ102" s="802"/>
      <c r="NR102" s="802"/>
      <c r="NS102" s="802"/>
      <c r="NT102" s="802"/>
      <c r="NU102" s="802"/>
      <c r="NV102" s="802"/>
      <c r="NW102" s="802"/>
      <c r="NX102" s="802"/>
      <c r="NY102" s="802"/>
      <c r="NZ102" s="802"/>
      <c r="OA102" s="802"/>
      <c r="OB102" s="802"/>
      <c r="OC102" s="802"/>
      <c r="OD102" s="802"/>
      <c r="OE102" s="802"/>
      <c r="OF102" s="802"/>
      <c r="OG102" s="802"/>
      <c r="OH102" s="802"/>
      <c r="OI102" s="802"/>
      <c r="OJ102" s="802"/>
      <c r="OK102" s="802"/>
      <c r="OL102" s="802"/>
      <c r="OM102" s="802"/>
      <c r="ON102" s="802"/>
      <c r="OO102" s="802"/>
      <c r="OP102" s="802"/>
      <c r="OQ102" s="802"/>
      <c r="OR102" s="802"/>
      <c r="OS102" s="802"/>
      <c r="OT102" s="802"/>
      <c r="OU102" s="802"/>
      <c r="OV102" s="802"/>
      <c r="OW102" s="802"/>
      <c r="OX102" s="802"/>
      <c r="OY102" s="802"/>
      <c r="OZ102" s="802"/>
      <c r="PA102" s="802"/>
      <c r="PB102" s="802"/>
      <c r="PC102" s="802"/>
      <c r="PD102" s="802"/>
      <c r="PE102" s="802"/>
      <c r="PF102" s="802"/>
      <c r="PG102" s="802"/>
      <c r="PH102" s="802"/>
      <c r="PI102" s="802"/>
      <c r="PJ102" s="802"/>
      <c r="PK102" s="802"/>
      <c r="PL102" s="802"/>
      <c r="PM102" s="802"/>
      <c r="PN102" s="802"/>
      <c r="PO102" s="802"/>
      <c r="PP102" s="802"/>
      <c r="PQ102" s="802"/>
      <c r="PR102" s="802"/>
      <c r="PS102" s="802"/>
      <c r="PT102" s="802"/>
      <c r="PU102" s="802"/>
      <c r="PV102" s="802"/>
      <c r="PW102" s="802"/>
      <c r="PX102" s="802"/>
      <c r="PY102" s="802"/>
      <c r="PZ102" s="802"/>
      <c r="QA102" s="802"/>
      <c r="QB102" s="802"/>
      <c r="QC102" s="802"/>
      <c r="QD102" s="802"/>
      <c r="QE102" s="802"/>
      <c r="QF102" s="802"/>
      <c r="QG102" s="802"/>
      <c r="QH102" s="802"/>
      <c r="QI102" s="802"/>
      <c r="QJ102" s="802"/>
      <c r="QK102" s="802"/>
      <c r="QL102" s="802"/>
      <c r="QM102" s="802"/>
      <c r="QN102" s="802"/>
      <c r="QO102" s="802"/>
      <c r="QP102" s="802"/>
      <c r="QQ102" s="802"/>
      <c r="QR102" s="802"/>
      <c r="QS102" s="802"/>
      <c r="QT102" s="802"/>
      <c r="QU102" s="802"/>
      <c r="QV102" s="802"/>
      <c r="QW102" s="802"/>
      <c r="QX102" s="802"/>
      <c r="QY102" s="802"/>
      <c r="QZ102" s="802"/>
      <c r="RA102" s="802"/>
      <c r="RB102" s="802"/>
      <c r="RC102" s="802"/>
      <c r="RD102" s="802"/>
      <c r="RE102" s="802"/>
      <c r="RF102" s="802"/>
      <c r="RG102" s="802"/>
      <c r="RH102" s="802"/>
      <c r="RI102" s="802"/>
      <c r="RJ102" s="802"/>
      <c r="RK102" s="802"/>
      <c r="RL102" s="802"/>
      <c r="RM102" s="802"/>
      <c r="RN102" s="802"/>
      <c r="RO102" s="802"/>
      <c r="RP102" s="802"/>
      <c r="RQ102" s="802"/>
      <c r="RR102" s="802"/>
      <c r="RS102" s="802"/>
      <c r="RT102" s="802"/>
      <c r="RU102" s="802"/>
      <c r="RV102" s="802"/>
      <c r="RW102" s="802"/>
      <c r="RX102" s="802"/>
      <c r="RY102" s="802"/>
      <c r="RZ102" s="802"/>
      <c r="SA102" s="802"/>
      <c r="SB102" s="802"/>
      <c r="SC102" s="802"/>
      <c r="SD102" s="802"/>
      <c r="SE102" s="802"/>
      <c r="SF102" s="802"/>
      <c r="SG102" s="802"/>
      <c r="SH102" s="802"/>
      <c r="SI102" s="802"/>
      <c r="SJ102" s="802"/>
      <c r="SK102" s="802"/>
      <c r="SL102" s="802"/>
      <c r="SM102" s="802"/>
      <c r="SN102" s="802"/>
      <c r="SO102" s="802"/>
      <c r="SP102" s="802"/>
      <c r="SQ102" s="802"/>
      <c r="SR102" s="802"/>
      <c r="SS102" s="802"/>
      <c r="ST102" s="802"/>
      <c r="SU102" s="802"/>
      <c r="SV102" s="802"/>
      <c r="SW102" s="802"/>
      <c r="SX102" s="802"/>
      <c r="SY102" s="802"/>
      <c r="SZ102" s="802"/>
      <c r="TA102" s="802"/>
      <c r="TB102" s="802"/>
      <c r="TC102" s="802"/>
      <c r="TD102" s="802"/>
      <c r="TE102" s="802"/>
      <c r="TF102" s="802"/>
      <c r="TG102" s="802"/>
      <c r="TH102" s="802"/>
      <c r="TI102" s="802"/>
      <c r="TJ102" s="802"/>
      <c r="TK102" s="802"/>
      <c r="TL102" s="802"/>
      <c r="TM102" s="802"/>
      <c r="TN102" s="802"/>
      <c r="TO102" s="802"/>
      <c r="TP102" s="802"/>
      <c r="TQ102" s="802"/>
      <c r="TR102" s="802"/>
      <c r="TS102" s="802"/>
      <c r="TT102" s="802"/>
      <c r="TU102" s="802"/>
      <c r="TV102" s="802"/>
      <c r="TW102" s="802"/>
      <c r="TX102" s="802"/>
      <c r="TY102" s="802"/>
      <c r="TZ102" s="802"/>
      <c r="UA102" s="802"/>
      <c r="UB102" s="802"/>
      <c r="UC102" s="802"/>
      <c r="UD102" s="802"/>
      <c r="UE102" s="802"/>
      <c r="UF102" s="802"/>
      <c r="UG102" s="802"/>
      <c r="UH102" s="802"/>
      <c r="UI102" s="802"/>
      <c r="UJ102" s="802"/>
      <c r="UK102" s="802"/>
      <c r="UL102" s="802"/>
      <c r="UM102" s="802"/>
      <c r="UN102" s="802"/>
      <c r="UO102" s="802"/>
      <c r="UP102" s="802"/>
      <c r="UQ102" s="802"/>
      <c r="UR102" s="802"/>
      <c r="US102" s="802"/>
      <c r="UT102" s="802"/>
      <c r="UU102" s="802"/>
      <c r="UV102" s="802"/>
      <c r="UW102" s="802"/>
      <c r="UX102" s="802"/>
      <c r="UY102" s="802"/>
      <c r="UZ102" s="802"/>
      <c r="VA102" s="802"/>
      <c r="VB102" s="802"/>
      <c r="VC102" s="802"/>
      <c r="VD102" s="802"/>
      <c r="VE102" s="802"/>
      <c r="VF102" s="802"/>
      <c r="VG102" s="802"/>
      <c r="VH102" s="802"/>
      <c r="VI102" s="802"/>
      <c r="VJ102" s="802"/>
      <c r="VK102" s="802"/>
      <c r="VL102" s="802"/>
      <c r="VM102" s="802"/>
      <c r="VN102" s="802"/>
      <c r="VO102" s="802"/>
      <c r="VP102" s="802"/>
      <c r="VQ102" s="802"/>
      <c r="VR102" s="802"/>
      <c r="VS102" s="802"/>
      <c r="VT102" s="802"/>
      <c r="VU102" s="802"/>
      <c r="VV102" s="802"/>
      <c r="VW102" s="802"/>
      <c r="VX102" s="802"/>
      <c r="VY102" s="802"/>
      <c r="VZ102" s="802"/>
      <c r="WA102" s="802"/>
      <c r="WB102" s="802"/>
      <c r="WC102" s="802"/>
      <c r="WD102" s="802"/>
      <c r="WE102" s="802"/>
      <c r="WF102" s="802"/>
      <c r="WG102" s="802"/>
      <c r="WH102" s="802"/>
      <c r="WI102" s="802"/>
      <c r="WJ102" s="802"/>
      <c r="WK102" s="802"/>
      <c r="WL102" s="802"/>
      <c r="WM102" s="802"/>
      <c r="WN102" s="802"/>
      <c r="WO102" s="802"/>
      <c r="WP102" s="802"/>
      <c r="WQ102" s="802"/>
      <c r="WR102" s="802"/>
      <c r="WS102" s="802"/>
      <c r="WT102" s="802"/>
      <c r="WU102" s="802"/>
      <c r="WV102" s="802"/>
      <c r="WW102" s="802"/>
      <c r="WX102" s="802"/>
      <c r="WY102" s="802"/>
      <c r="WZ102" s="802"/>
      <c r="XA102" s="802"/>
      <c r="XB102" s="802"/>
      <c r="XC102" s="802"/>
      <c r="XD102" s="802"/>
      <c r="XE102" s="802"/>
      <c r="XF102" s="802"/>
      <c r="XG102" s="802"/>
      <c r="XH102" s="802"/>
      <c r="XI102" s="802"/>
      <c r="XJ102" s="802"/>
      <c r="XK102" s="802"/>
      <c r="XL102" s="802"/>
      <c r="XM102" s="802"/>
      <c r="XN102" s="802"/>
      <c r="XO102" s="802"/>
      <c r="XP102" s="802"/>
      <c r="XQ102" s="802"/>
      <c r="XR102" s="802"/>
      <c r="XS102" s="802"/>
      <c r="XT102" s="802"/>
      <c r="XU102" s="802"/>
      <c r="XV102" s="802"/>
      <c r="XW102" s="802"/>
      <c r="XX102" s="802"/>
      <c r="XY102" s="802"/>
      <c r="XZ102" s="802"/>
      <c r="YA102" s="802"/>
      <c r="YB102" s="802"/>
      <c r="YC102" s="802"/>
      <c r="YD102" s="802"/>
      <c r="YE102" s="802"/>
      <c r="YF102" s="802"/>
      <c r="YG102" s="802"/>
      <c r="YH102" s="802"/>
      <c r="YI102" s="802"/>
      <c r="YJ102" s="802"/>
      <c r="YK102" s="802"/>
      <c r="YL102" s="802"/>
      <c r="YM102" s="802"/>
      <c r="YN102" s="802"/>
      <c r="YO102" s="802"/>
      <c r="YP102" s="802"/>
      <c r="YQ102" s="802"/>
      <c r="YR102" s="802"/>
      <c r="YS102" s="802"/>
      <c r="YT102" s="802"/>
      <c r="YU102" s="802"/>
      <c r="YV102" s="802"/>
      <c r="YW102" s="802"/>
      <c r="YX102" s="802"/>
      <c r="YY102" s="802"/>
      <c r="YZ102" s="802"/>
      <c r="ZA102" s="802"/>
      <c r="ZB102" s="802"/>
      <c r="ZC102" s="802"/>
      <c r="ZD102" s="802"/>
      <c r="ZE102" s="802"/>
      <c r="ZF102" s="802"/>
      <c r="ZG102" s="802"/>
      <c r="ZH102" s="802"/>
      <c r="ZI102" s="802"/>
      <c r="ZJ102" s="802"/>
      <c r="ZK102" s="802"/>
      <c r="ZL102" s="802"/>
      <c r="ZM102" s="802"/>
      <c r="ZN102" s="802"/>
      <c r="ZO102" s="802"/>
      <c r="ZP102" s="802"/>
      <c r="ZQ102" s="802"/>
      <c r="ZR102" s="802"/>
      <c r="ZS102" s="802"/>
      <c r="ZT102" s="802"/>
      <c r="ZU102" s="802"/>
      <c r="ZV102" s="802"/>
      <c r="ZW102" s="802"/>
      <c r="ZX102" s="802"/>
      <c r="ZY102" s="802"/>
      <c r="ZZ102" s="802"/>
      <c r="AAA102" s="802"/>
      <c r="AAB102" s="802"/>
      <c r="AAC102" s="802"/>
      <c r="AAD102" s="802"/>
      <c r="AAE102" s="802"/>
      <c r="AAF102" s="802"/>
      <c r="AAG102" s="802"/>
      <c r="AAH102" s="802"/>
      <c r="AAI102" s="802"/>
      <c r="AAJ102" s="802"/>
      <c r="AAK102" s="802"/>
      <c r="AAL102" s="802"/>
      <c r="AAM102" s="802"/>
      <c r="AAN102" s="802"/>
      <c r="AAO102" s="802"/>
      <c r="AAP102" s="802"/>
      <c r="AAQ102" s="802"/>
      <c r="AAR102" s="802"/>
      <c r="AAS102" s="802"/>
      <c r="AAT102" s="802"/>
      <c r="AAU102" s="802"/>
      <c r="AAV102" s="802"/>
      <c r="AAW102" s="802"/>
      <c r="AAX102" s="802"/>
      <c r="AAY102" s="802"/>
      <c r="AAZ102" s="802"/>
      <c r="ABA102" s="802"/>
      <c r="ABB102" s="802"/>
      <c r="ABC102" s="802"/>
      <c r="ABD102" s="802"/>
      <c r="ABE102" s="802"/>
      <c r="ABF102" s="802"/>
      <c r="ABG102" s="802"/>
      <c r="ABH102" s="802"/>
      <c r="ABI102" s="802"/>
      <c r="ABJ102" s="802"/>
      <c r="ABK102" s="802"/>
      <c r="ABL102" s="802"/>
      <c r="ABM102" s="802"/>
      <c r="ABN102" s="802"/>
      <c r="ABO102" s="802"/>
      <c r="ABP102" s="802"/>
      <c r="ABQ102" s="802"/>
      <c r="ABR102" s="802"/>
      <c r="ABS102" s="802"/>
      <c r="ABT102" s="802"/>
      <c r="ABU102" s="802"/>
      <c r="ABV102" s="802"/>
      <c r="ABW102" s="802"/>
      <c r="ABX102" s="802"/>
      <c r="ABY102" s="802"/>
      <c r="ABZ102" s="802"/>
      <c r="ACA102" s="802"/>
      <c r="ACB102" s="802"/>
      <c r="ACC102" s="802"/>
      <c r="ACD102" s="802"/>
      <c r="ACE102" s="802"/>
      <c r="ACF102" s="802"/>
      <c r="ACG102" s="802"/>
      <c r="ACH102" s="802"/>
      <c r="ACI102" s="802"/>
      <c r="ACJ102" s="802"/>
      <c r="ACK102" s="802"/>
      <c r="ACL102" s="802"/>
      <c r="ACM102" s="802"/>
      <c r="ACN102" s="802"/>
      <c r="ACO102" s="802"/>
      <c r="ACP102" s="802"/>
      <c r="ACQ102" s="802"/>
      <c r="ACR102" s="802"/>
      <c r="ACS102" s="802"/>
      <c r="ACT102" s="802"/>
      <c r="ACU102" s="802"/>
      <c r="ACV102" s="802"/>
      <c r="ACW102" s="802"/>
      <c r="ACX102" s="802"/>
      <c r="ACY102" s="802"/>
      <c r="ACZ102" s="802"/>
      <c r="ADA102" s="802"/>
      <c r="ADB102" s="802"/>
      <c r="ADC102" s="802"/>
      <c r="ADD102" s="802"/>
      <c r="ADE102" s="802"/>
      <c r="ADF102" s="802"/>
      <c r="ADG102" s="802"/>
      <c r="ADH102" s="802"/>
      <c r="ADI102" s="802"/>
      <c r="ADJ102" s="802"/>
      <c r="ADK102" s="802"/>
      <c r="ADL102" s="802"/>
      <c r="ADM102" s="802"/>
      <c r="ADN102" s="802"/>
      <c r="ADO102" s="802"/>
      <c r="ADP102" s="802"/>
      <c r="ADQ102" s="802"/>
      <c r="ADR102" s="802"/>
      <c r="ADS102" s="802"/>
      <c r="ADT102" s="802"/>
      <c r="ADU102" s="802"/>
      <c r="ADV102" s="802"/>
      <c r="ADW102" s="802"/>
      <c r="ADX102" s="802"/>
      <c r="ADY102" s="802"/>
      <c r="ADZ102" s="802"/>
      <c r="AEA102" s="802"/>
      <c r="AEB102" s="802"/>
      <c r="AEC102" s="802"/>
      <c r="AED102" s="802"/>
      <c r="AEE102" s="802"/>
      <c r="AEF102" s="802"/>
      <c r="AEG102" s="802"/>
      <c r="AEH102" s="802"/>
      <c r="AEI102" s="802"/>
      <c r="AEJ102" s="802"/>
      <c r="AEK102" s="802"/>
      <c r="AEL102" s="802"/>
      <c r="AEM102" s="802"/>
      <c r="AEN102" s="802"/>
      <c r="AEO102" s="802"/>
      <c r="AEP102" s="802"/>
      <c r="AEQ102" s="802"/>
      <c r="AER102" s="802"/>
      <c r="AES102" s="802"/>
      <c r="AET102" s="802"/>
      <c r="AEU102" s="802"/>
      <c r="AEV102" s="802"/>
      <c r="AEW102" s="802"/>
      <c r="AEX102" s="802"/>
      <c r="AEY102" s="802"/>
      <c r="AEZ102" s="802"/>
      <c r="AFA102" s="802"/>
      <c r="AFB102" s="802"/>
      <c r="AFC102" s="802"/>
      <c r="AFD102" s="802"/>
      <c r="AFE102" s="802"/>
      <c r="AFF102" s="802"/>
      <c r="AFG102" s="802"/>
      <c r="AFH102" s="802"/>
      <c r="AFI102" s="802"/>
      <c r="AFJ102" s="802"/>
      <c r="AFK102" s="802"/>
      <c r="AFL102" s="802"/>
      <c r="AFM102" s="802"/>
      <c r="AFN102" s="802"/>
      <c r="AFO102" s="802"/>
      <c r="AFP102" s="802"/>
      <c r="AFQ102" s="802"/>
      <c r="AFR102" s="802"/>
      <c r="AFS102" s="802"/>
      <c r="AFT102" s="802"/>
      <c r="AFU102" s="802"/>
      <c r="AFV102" s="802"/>
      <c r="AFW102" s="802"/>
      <c r="AFX102" s="802"/>
      <c r="AFY102" s="802"/>
      <c r="AFZ102" s="802"/>
      <c r="AGA102" s="802"/>
      <c r="AGB102" s="802"/>
      <c r="AGC102" s="802"/>
      <c r="AGD102" s="802"/>
      <c r="AGE102" s="802"/>
      <c r="AGF102" s="802"/>
      <c r="AGG102" s="802"/>
      <c r="AGH102" s="802"/>
      <c r="AGI102" s="802"/>
      <c r="AGJ102" s="802"/>
      <c r="AGK102" s="802"/>
      <c r="AGL102" s="802"/>
      <c r="AGM102" s="802"/>
      <c r="AGN102" s="802"/>
      <c r="AGO102" s="802"/>
      <c r="AGP102" s="802"/>
      <c r="AGQ102" s="802"/>
      <c r="AGR102" s="802"/>
      <c r="AGS102" s="802"/>
      <c r="AGT102" s="802"/>
      <c r="AGU102" s="802"/>
      <c r="AGV102" s="802"/>
      <c r="AGW102" s="802"/>
      <c r="AGX102" s="802"/>
      <c r="AGY102" s="802"/>
      <c r="AGZ102" s="802"/>
      <c r="AHA102" s="802"/>
      <c r="AHB102" s="802"/>
      <c r="AHC102" s="802"/>
      <c r="AHD102" s="802"/>
      <c r="AHE102" s="802"/>
      <c r="AHF102" s="802"/>
      <c r="AHG102" s="802"/>
      <c r="AHH102" s="802"/>
      <c r="AHI102" s="802"/>
      <c r="AHJ102" s="802"/>
      <c r="AHK102" s="802"/>
      <c r="AHL102" s="802"/>
      <c r="AHM102" s="802"/>
      <c r="AHN102" s="802"/>
      <c r="AHO102" s="802"/>
      <c r="AHP102" s="802"/>
      <c r="AHQ102" s="802"/>
      <c r="AHR102" s="802"/>
      <c r="AHS102" s="802"/>
      <c r="AHT102" s="802"/>
      <c r="AHU102" s="802"/>
      <c r="AHV102" s="802"/>
      <c r="AHW102" s="802"/>
      <c r="AHX102" s="802"/>
      <c r="AHY102" s="802"/>
      <c r="AHZ102" s="802"/>
      <c r="AIA102" s="802"/>
      <c r="AIB102" s="802"/>
      <c r="AIC102" s="802"/>
      <c r="AID102" s="802"/>
      <c r="AIE102" s="802"/>
      <c r="AIF102" s="802"/>
      <c r="AIG102" s="802"/>
      <c r="AIH102" s="802"/>
      <c r="AII102" s="802"/>
      <c r="AIJ102" s="802"/>
      <c r="AQE102" s="802"/>
      <c r="AQF102" s="802"/>
      <c r="AQG102" s="802"/>
      <c r="AQH102" s="802"/>
      <c r="AQI102" s="802"/>
      <c r="AQJ102" s="802"/>
      <c r="AQK102" s="802"/>
      <c r="AQL102" s="802"/>
      <c r="AQM102" s="802"/>
      <c r="AQN102" s="802"/>
      <c r="AQO102" s="802"/>
      <c r="AQP102" s="802"/>
      <c r="AQQ102" s="802"/>
      <c r="AQR102" s="802"/>
      <c r="AQS102" s="802"/>
      <c r="AQT102" s="802"/>
      <c r="AQU102" s="802"/>
      <c r="AQV102" s="802"/>
      <c r="AQW102" s="802"/>
      <c r="AQX102" s="802"/>
      <c r="AQY102" s="802"/>
      <c r="AQZ102" s="802"/>
      <c r="ARA102" s="802"/>
      <c r="ARB102" s="802"/>
      <c r="ARC102" s="802"/>
      <c r="ARD102" s="802"/>
      <c r="ARE102" s="802"/>
      <c r="ARF102" s="802"/>
      <c r="ARG102" s="802"/>
      <c r="ARH102" s="802"/>
      <c r="ARI102" s="802"/>
      <c r="ARJ102" s="802"/>
      <c r="ARK102" s="802"/>
      <c r="ARL102" s="802"/>
      <c r="ARM102" s="802"/>
      <c r="ARN102" s="802"/>
      <c r="ARO102" s="802"/>
      <c r="ARP102" s="802"/>
      <c r="ARQ102" s="802"/>
      <c r="ARR102" s="802"/>
      <c r="ARS102" s="802"/>
      <c r="ART102" s="802"/>
      <c r="ARU102" s="802"/>
      <c r="ARV102" s="802"/>
      <c r="ARW102" s="802"/>
      <c r="ARX102" s="802"/>
      <c r="ARY102" s="802"/>
      <c r="ARZ102" s="802"/>
      <c r="ASA102" s="802"/>
      <c r="ASB102" s="802"/>
      <c r="ASC102" s="802"/>
      <c r="ASD102" s="802"/>
      <c r="ASE102" s="802"/>
      <c r="ASF102" s="802"/>
      <c r="ASG102" s="802"/>
      <c r="ASH102" s="802"/>
      <c r="ASI102" s="802"/>
      <c r="ASJ102" s="802"/>
      <c r="ASK102" s="802"/>
      <c r="ASL102" s="802"/>
      <c r="ATP102" s="802"/>
      <c r="ATQ102" s="802"/>
      <c r="ATR102" s="802"/>
      <c r="ATS102" s="802"/>
      <c r="ATT102" s="802"/>
      <c r="ATU102" s="802"/>
      <c r="ATV102" s="802"/>
      <c r="ATW102" s="802"/>
      <c r="ATX102" s="802"/>
      <c r="ATY102" s="802"/>
      <c r="ATZ102" s="802"/>
      <c r="AUA102" s="802"/>
      <c r="AUB102" s="802"/>
      <c r="AUC102" s="802"/>
      <c r="AUD102" s="802"/>
      <c r="AUE102" s="802"/>
      <c r="AUF102" s="802"/>
      <c r="AUG102" s="802"/>
      <c r="AUH102" s="802"/>
      <c r="AUI102" s="802"/>
      <c r="AUJ102" s="802"/>
      <c r="AUK102" s="802"/>
      <c r="AUL102" s="802"/>
      <c r="AUM102" s="802"/>
      <c r="AUN102" s="802"/>
      <c r="AUO102" s="802"/>
      <c r="AUP102" s="801"/>
      <c r="AUQ102" s="802"/>
      <c r="AUR102" s="801"/>
      <c r="AUS102" s="802"/>
      <c r="AUT102" s="801"/>
      <c r="AUU102" s="802"/>
      <c r="AUV102" s="802"/>
      <c r="AUW102" s="802"/>
      <c r="AUX102" s="802"/>
      <c r="AUY102" s="802"/>
      <c r="AUZ102" s="802"/>
      <c r="AVA102" s="802"/>
      <c r="AVB102" s="802"/>
      <c r="AVC102" s="802"/>
      <c r="AVD102" s="802"/>
      <c r="AVE102" s="802"/>
      <c r="AVF102" s="802"/>
      <c r="AVG102" s="802"/>
      <c r="AVH102" s="802"/>
      <c r="AVI102" s="802"/>
      <c r="AVJ102" s="808"/>
      <c r="AVK102" s="808"/>
      <c r="AVL102" s="808"/>
      <c r="AVM102" s="808"/>
      <c r="AVN102" s="808"/>
      <c r="AVO102" s="808"/>
      <c r="AVP102" s="808"/>
      <c r="AVQ102" s="808"/>
      <c r="AVR102" s="808"/>
      <c r="AVS102" s="808"/>
      <c r="AVT102" s="808"/>
      <c r="AVU102" s="809"/>
      <c r="AVV102" s="809"/>
      <c r="AVW102" s="809"/>
      <c r="AVX102" s="809"/>
      <c r="AVY102" s="809"/>
      <c r="AVZ102" s="809"/>
      <c r="AWA102" s="809"/>
      <c r="AWB102" s="809"/>
      <c r="AWC102" s="809"/>
      <c r="AWD102" s="809"/>
      <c r="AWE102" s="809"/>
      <c r="AWF102" s="809"/>
      <c r="AWG102" s="809"/>
      <c r="AWH102" s="809"/>
      <c r="AWI102" s="809"/>
      <c r="AWJ102" s="809"/>
      <c r="AWK102" s="809"/>
      <c r="AWL102" s="809"/>
      <c r="AWM102" s="809"/>
      <c r="AWN102" s="809"/>
      <c r="AWO102" s="809"/>
      <c r="AWP102" s="809"/>
      <c r="AWQ102" s="809"/>
      <c r="AWR102" s="808"/>
      <c r="AWS102" s="761"/>
      <c r="AWT102" s="808"/>
      <c r="AWU102" s="809"/>
      <c r="AWV102" s="809"/>
      <c r="AWW102" s="809"/>
      <c r="AWX102" s="809"/>
      <c r="AWY102" s="809"/>
      <c r="AWZ102" s="809"/>
      <c r="AXA102" s="809"/>
      <c r="AXB102" s="809"/>
      <c r="AXC102" s="809"/>
      <c r="AXD102" s="809"/>
      <c r="AXE102" s="809"/>
      <c r="AXF102" s="809"/>
      <c r="AXG102" s="809"/>
      <c r="AXH102" s="809"/>
      <c r="AXI102" s="809"/>
      <c r="AXJ102" s="809"/>
      <c r="AXK102" s="809"/>
      <c r="AXL102" s="809"/>
      <c r="AXM102" s="809"/>
      <c r="AXN102" s="809"/>
      <c r="AXO102" s="809"/>
      <c r="AXP102" s="809"/>
      <c r="AXQ102" s="809"/>
      <c r="AXR102" s="809"/>
      <c r="AXS102" s="809"/>
      <c r="AXT102" s="809"/>
      <c r="AXU102" s="809"/>
      <c r="AXV102" s="809"/>
      <c r="AXW102" s="809"/>
      <c r="AXX102" s="809"/>
      <c r="AXY102" s="809"/>
      <c r="AXZ102" s="809"/>
      <c r="AYA102" s="809"/>
      <c r="AYB102" s="809"/>
      <c r="AYC102" s="809"/>
      <c r="AYD102" s="808"/>
      <c r="AYE102" s="808"/>
      <c r="AYF102" s="809"/>
      <c r="AYG102" s="808"/>
      <c r="AYH102" s="810"/>
      <c r="AYI102" s="810"/>
      <c r="AYJ102" s="810"/>
      <c r="AYK102" s="810"/>
      <c r="AYL102" s="810"/>
      <c r="AYM102" s="810"/>
      <c r="AYN102" s="810"/>
      <c r="AYO102" s="810"/>
      <c r="AYP102" s="810"/>
      <c r="AYQ102" s="810"/>
      <c r="AYR102" s="810"/>
      <c r="AYS102" s="810"/>
      <c r="AYT102" s="810"/>
      <c r="AYU102" s="810"/>
      <c r="AYV102" s="810"/>
      <c r="AYW102" s="810"/>
      <c r="AYX102" s="810"/>
      <c r="AYY102" s="810"/>
      <c r="AYZ102" s="810"/>
      <c r="AZA102" s="810"/>
      <c r="AZB102" s="810"/>
      <c r="AZC102" s="810"/>
      <c r="AZD102" s="810"/>
      <c r="AZE102" s="810"/>
      <c r="AZF102" s="810"/>
      <c r="AZG102" s="810"/>
      <c r="AZH102" s="810"/>
      <c r="AZI102" s="810"/>
      <c r="AZJ102" s="810"/>
      <c r="AZK102" s="810"/>
      <c r="AZL102" s="810"/>
      <c r="AZM102" s="810"/>
      <c r="AZN102" s="810"/>
      <c r="AZO102" s="810"/>
      <c r="AZP102" s="809"/>
      <c r="AZQ102" s="802"/>
      <c r="AZR102" s="802"/>
      <c r="AZS102" s="802"/>
    </row>
    <row r="103" spans="45:920 1123:1371" s="793" customFormat="1" ht="13.5">
      <c r="AS103" s="802"/>
      <c r="AT103" s="802"/>
      <c r="AU103" s="802"/>
      <c r="AV103" s="802"/>
      <c r="AW103" s="802"/>
      <c r="AX103" s="802"/>
      <c r="AY103" s="802"/>
      <c r="AZ103" s="802"/>
      <c r="BA103" s="802"/>
      <c r="BB103" s="802"/>
      <c r="BC103" s="802"/>
      <c r="BD103" s="802"/>
      <c r="BE103" s="802"/>
      <c r="BF103" s="802"/>
      <c r="BG103" s="802"/>
      <c r="BH103" s="802"/>
      <c r="BI103" s="802"/>
      <c r="BJ103" s="802"/>
      <c r="BK103" s="802"/>
      <c r="BL103" s="802"/>
      <c r="BM103" s="802"/>
      <c r="BN103" s="802"/>
      <c r="BO103" s="802"/>
      <c r="BP103" s="802"/>
      <c r="BQ103" s="802"/>
      <c r="BR103" s="802"/>
      <c r="BS103" s="802"/>
      <c r="BT103" s="802"/>
      <c r="BU103" s="802"/>
      <c r="BV103" s="802"/>
      <c r="BW103" s="802"/>
      <c r="BX103" s="802"/>
      <c r="BY103" s="802"/>
      <c r="BZ103" s="802"/>
      <c r="CA103" s="802"/>
      <c r="CB103" s="802"/>
      <c r="CC103" s="802"/>
      <c r="CD103" s="802"/>
      <c r="CE103" s="802"/>
      <c r="CF103" s="802"/>
      <c r="CG103" s="802"/>
      <c r="CH103" s="802"/>
      <c r="CI103" s="802"/>
      <c r="CJ103" s="802"/>
      <c r="CK103" s="802"/>
      <c r="CL103" s="802"/>
      <c r="CM103" s="802"/>
      <c r="CN103" s="802"/>
      <c r="CO103" s="802"/>
      <c r="CP103" s="802"/>
      <c r="CQ103" s="802"/>
      <c r="CR103" s="802"/>
      <c r="CS103" s="802"/>
      <c r="CT103" s="802"/>
      <c r="CU103" s="802"/>
      <c r="CV103" s="802"/>
      <c r="CW103" s="802"/>
      <c r="CX103" s="802"/>
      <c r="CY103" s="802"/>
      <c r="CZ103" s="802"/>
      <c r="DA103" s="802"/>
      <c r="DB103" s="802"/>
      <c r="DC103" s="802"/>
      <c r="DD103" s="802"/>
      <c r="DE103" s="802"/>
      <c r="DF103" s="802"/>
      <c r="DG103" s="802"/>
      <c r="DH103" s="802"/>
      <c r="DI103" s="802"/>
      <c r="DJ103" s="802"/>
      <c r="DK103" s="802"/>
      <c r="DL103" s="802"/>
      <c r="DM103" s="802"/>
      <c r="DN103" s="802"/>
      <c r="DO103" s="802"/>
      <c r="DP103" s="802"/>
      <c r="DQ103" s="802"/>
      <c r="DR103" s="802"/>
      <c r="DS103" s="802"/>
      <c r="DT103" s="802"/>
      <c r="DU103" s="802"/>
      <c r="DV103" s="802"/>
      <c r="DW103" s="802"/>
      <c r="DX103" s="802"/>
      <c r="DY103" s="802"/>
      <c r="DZ103" s="802"/>
      <c r="EA103" s="802"/>
      <c r="EB103" s="802"/>
      <c r="EC103" s="802"/>
      <c r="ED103" s="802"/>
      <c r="EE103" s="802"/>
      <c r="EF103" s="802"/>
      <c r="EG103" s="802"/>
      <c r="EH103" s="802"/>
      <c r="EI103" s="802"/>
      <c r="EJ103" s="802"/>
      <c r="EK103" s="802"/>
      <c r="EL103" s="802"/>
      <c r="EM103" s="802"/>
      <c r="EN103" s="802"/>
      <c r="EO103" s="802"/>
      <c r="EP103" s="802"/>
      <c r="EQ103" s="802"/>
      <c r="ER103" s="802"/>
      <c r="ES103" s="802"/>
      <c r="ET103" s="802"/>
      <c r="EU103" s="802"/>
      <c r="EV103" s="802"/>
      <c r="EW103" s="802"/>
      <c r="EX103" s="802"/>
      <c r="EY103" s="802"/>
      <c r="EZ103" s="802"/>
      <c r="FA103" s="802"/>
      <c r="FB103" s="802"/>
      <c r="FC103" s="802"/>
      <c r="FD103" s="802"/>
      <c r="FE103" s="802"/>
      <c r="FF103" s="802"/>
      <c r="FG103" s="802"/>
      <c r="FH103" s="802"/>
      <c r="FI103" s="802"/>
      <c r="FJ103" s="802"/>
      <c r="FK103" s="802"/>
      <c r="FL103" s="802"/>
      <c r="FM103" s="802"/>
      <c r="FN103" s="802"/>
      <c r="FO103" s="802"/>
      <c r="FP103" s="802"/>
      <c r="FQ103" s="802"/>
      <c r="FR103" s="802"/>
      <c r="FS103" s="802"/>
      <c r="FT103" s="802"/>
      <c r="FU103" s="802"/>
      <c r="FV103" s="802"/>
      <c r="FW103" s="802"/>
      <c r="FX103" s="802"/>
      <c r="FY103" s="802"/>
      <c r="FZ103" s="802"/>
      <c r="GA103" s="802"/>
      <c r="GB103" s="802"/>
      <c r="GC103" s="802"/>
      <c r="GD103" s="802"/>
      <c r="GE103" s="802"/>
      <c r="GF103" s="802"/>
      <c r="GG103" s="802"/>
      <c r="GH103" s="802"/>
      <c r="GI103" s="802"/>
      <c r="GJ103" s="802"/>
      <c r="GK103" s="802"/>
      <c r="GL103" s="802"/>
      <c r="GM103" s="802"/>
      <c r="GN103" s="802"/>
      <c r="GO103" s="802"/>
      <c r="GP103" s="802"/>
      <c r="GQ103" s="802"/>
      <c r="GR103" s="802"/>
      <c r="GS103" s="802"/>
      <c r="GT103" s="802"/>
      <c r="GU103" s="802"/>
      <c r="GV103" s="802"/>
      <c r="GW103" s="802"/>
      <c r="GX103" s="802"/>
      <c r="GY103" s="802"/>
      <c r="GZ103" s="802"/>
      <c r="HA103" s="802"/>
      <c r="HB103" s="802"/>
      <c r="HC103" s="802"/>
      <c r="HD103" s="802"/>
      <c r="HE103" s="802"/>
      <c r="HF103" s="802"/>
      <c r="HG103" s="802"/>
      <c r="HH103" s="802"/>
      <c r="HI103" s="802"/>
      <c r="HJ103" s="802"/>
      <c r="HK103" s="802"/>
      <c r="HL103" s="802"/>
      <c r="HM103" s="802"/>
      <c r="HN103" s="802"/>
      <c r="HO103" s="802"/>
      <c r="HP103" s="802"/>
      <c r="HQ103" s="802"/>
      <c r="HR103" s="802"/>
      <c r="HS103" s="802"/>
      <c r="HT103" s="802"/>
      <c r="HU103" s="802"/>
      <c r="HV103" s="802"/>
      <c r="HW103" s="802"/>
      <c r="HX103" s="802"/>
      <c r="HY103" s="802"/>
      <c r="HZ103" s="802"/>
      <c r="IA103" s="802"/>
      <c r="IB103" s="802"/>
      <c r="IC103" s="802"/>
      <c r="ID103" s="802"/>
      <c r="IE103" s="802"/>
      <c r="IF103" s="802"/>
      <c r="IG103" s="802"/>
      <c r="IH103" s="802"/>
      <c r="II103" s="802"/>
      <c r="IJ103" s="802"/>
      <c r="IK103" s="802"/>
      <c r="IL103" s="802"/>
      <c r="IM103" s="802"/>
      <c r="IN103" s="802"/>
      <c r="IO103" s="802"/>
      <c r="IP103" s="802"/>
      <c r="IQ103" s="802"/>
      <c r="IR103" s="802"/>
      <c r="IS103" s="802"/>
      <c r="IT103" s="802"/>
      <c r="IU103" s="802"/>
      <c r="IV103" s="802"/>
      <c r="IW103" s="802"/>
      <c r="IX103" s="802"/>
      <c r="IY103" s="802"/>
      <c r="IZ103" s="802"/>
      <c r="JA103" s="802"/>
      <c r="JB103" s="802"/>
      <c r="JC103" s="802"/>
      <c r="JD103" s="802"/>
      <c r="JE103" s="802"/>
      <c r="JF103" s="802"/>
      <c r="JG103" s="802"/>
      <c r="JH103" s="802"/>
      <c r="JI103" s="802"/>
      <c r="JJ103" s="802"/>
      <c r="JK103" s="802"/>
      <c r="JL103" s="802"/>
      <c r="JM103" s="802"/>
      <c r="JN103" s="802"/>
      <c r="JO103" s="802"/>
      <c r="JP103" s="802"/>
      <c r="JQ103" s="802"/>
      <c r="JR103" s="802"/>
      <c r="JS103" s="802"/>
      <c r="JT103" s="802"/>
      <c r="JU103" s="802"/>
      <c r="JV103" s="802"/>
      <c r="JW103" s="802"/>
      <c r="JX103" s="802"/>
      <c r="JY103" s="802"/>
      <c r="JZ103" s="802"/>
      <c r="KA103" s="802"/>
      <c r="KB103" s="802"/>
      <c r="KC103" s="802"/>
      <c r="KD103" s="802"/>
      <c r="KE103" s="802"/>
      <c r="KF103" s="802"/>
      <c r="KG103" s="802"/>
      <c r="KH103" s="802"/>
      <c r="KI103" s="802"/>
      <c r="KJ103" s="802"/>
      <c r="KK103" s="802"/>
      <c r="KL103" s="802"/>
      <c r="KM103" s="802"/>
      <c r="KN103" s="802"/>
      <c r="KO103" s="802"/>
      <c r="KP103" s="802"/>
      <c r="KQ103" s="802"/>
      <c r="KR103" s="802"/>
      <c r="KS103" s="802"/>
      <c r="KT103" s="802"/>
      <c r="KU103" s="802"/>
      <c r="KV103" s="802"/>
      <c r="KW103" s="802"/>
      <c r="KX103" s="802"/>
      <c r="KY103" s="802"/>
      <c r="KZ103" s="802"/>
      <c r="LA103" s="802"/>
      <c r="LB103" s="802"/>
      <c r="LC103" s="802"/>
      <c r="LD103" s="802"/>
      <c r="LE103" s="802"/>
      <c r="LF103" s="802"/>
      <c r="LG103" s="802"/>
      <c r="LH103" s="802"/>
      <c r="LI103" s="802"/>
      <c r="LJ103" s="802"/>
      <c r="LK103" s="802"/>
      <c r="LL103" s="802"/>
      <c r="LM103" s="802"/>
      <c r="LN103" s="802"/>
      <c r="LO103" s="802"/>
      <c r="LP103" s="802"/>
      <c r="LQ103" s="802"/>
      <c r="LR103" s="802"/>
      <c r="LS103" s="802"/>
      <c r="LT103" s="802"/>
      <c r="LU103" s="802"/>
      <c r="LV103" s="802"/>
      <c r="LW103" s="802"/>
      <c r="LX103" s="802"/>
      <c r="LY103" s="802"/>
      <c r="LZ103" s="802"/>
      <c r="MA103" s="802"/>
      <c r="MB103" s="802"/>
      <c r="MC103" s="802"/>
      <c r="MD103" s="802"/>
      <c r="ME103" s="802"/>
      <c r="MF103" s="802"/>
      <c r="MG103" s="802"/>
      <c r="MH103" s="802"/>
      <c r="MI103" s="802"/>
      <c r="MJ103" s="802"/>
      <c r="MK103" s="802"/>
      <c r="ML103" s="802"/>
      <c r="MM103" s="802"/>
      <c r="MN103" s="802"/>
      <c r="MO103" s="802"/>
      <c r="MP103" s="802"/>
      <c r="MQ103" s="802"/>
      <c r="MR103" s="802"/>
      <c r="MS103" s="802"/>
      <c r="MT103" s="802"/>
      <c r="MU103" s="802"/>
      <c r="MV103" s="802"/>
      <c r="MW103" s="802"/>
      <c r="MX103" s="802"/>
      <c r="MY103" s="802"/>
      <c r="MZ103" s="802"/>
      <c r="NA103" s="802"/>
      <c r="NB103" s="802"/>
      <c r="NC103" s="802"/>
      <c r="ND103" s="802"/>
      <c r="NE103" s="802"/>
      <c r="NF103" s="802"/>
      <c r="NG103" s="802"/>
      <c r="NH103" s="802"/>
      <c r="NI103" s="802"/>
      <c r="NJ103" s="802"/>
      <c r="NK103" s="802"/>
      <c r="NL103" s="802"/>
      <c r="NM103" s="802"/>
      <c r="NN103" s="802"/>
      <c r="NO103" s="802"/>
      <c r="NP103" s="802"/>
      <c r="NQ103" s="802"/>
      <c r="NR103" s="802"/>
      <c r="NS103" s="802"/>
      <c r="NT103" s="802"/>
      <c r="NU103" s="802"/>
      <c r="NV103" s="802"/>
      <c r="NW103" s="802"/>
      <c r="NX103" s="802"/>
      <c r="NY103" s="802"/>
      <c r="NZ103" s="802"/>
      <c r="OA103" s="802"/>
      <c r="OB103" s="802"/>
      <c r="OC103" s="802"/>
      <c r="OD103" s="802"/>
      <c r="OE103" s="802"/>
      <c r="OF103" s="802"/>
      <c r="OG103" s="802"/>
      <c r="OH103" s="802"/>
      <c r="OI103" s="802"/>
      <c r="OJ103" s="802"/>
      <c r="OK103" s="802"/>
      <c r="OL103" s="802"/>
      <c r="OM103" s="802"/>
      <c r="ON103" s="802"/>
      <c r="OO103" s="802"/>
      <c r="OP103" s="802"/>
      <c r="OQ103" s="802"/>
      <c r="OR103" s="802"/>
      <c r="OS103" s="802"/>
      <c r="OT103" s="802"/>
      <c r="OU103" s="802"/>
      <c r="OV103" s="802"/>
      <c r="OW103" s="802"/>
      <c r="OX103" s="802"/>
      <c r="OY103" s="802"/>
      <c r="OZ103" s="802"/>
      <c r="PA103" s="802"/>
      <c r="PB103" s="802"/>
      <c r="PC103" s="802"/>
      <c r="PD103" s="802"/>
      <c r="PE103" s="802"/>
      <c r="PF103" s="802"/>
      <c r="PG103" s="802"/>
      <c r="PH103" s="802"/>
      <c r="PI103" s="802"/>
      <c r="PJ103" s="802"/>
      <c r="PK103" s="802"/>
      <c r="PL103" s="802"/>
      <c r="PM103" s="802"/>
      <c r="PN103" s="802"/>
      <c r="PO103" s="802"/>
      <c r="PP103" s="802"/>
      <c r="PQ103" s="802"/>
      <c r="PR103" s="802"/>
      <c r="PS103" s="802"/>
      <c r="PT103" s="802"/>
      <c r="PU103" s="802"/>
      <c r="PV103" s="802"/>
      <c r="PW103" s="802"/>
      <c r="PX103" s="802"/>
      <c r="PY103" s="802"/>
      <c r="PZ103" s="802"/>
      <c r="QA103" s="802"/>
      <c r="QB103" s="802"/>
      <c r="QC103" s="802"/>
      <c r="QD103" s="802"/>
      <c r="QE103" s="802"/>
      <c r="QF103" s="802"/>
      <c r="QG103" s="802"/>
      <c r="QH103" s="802"/>
      <c r="QI103" s="802"/>
      <c r="QJ103" s="802"/>
      <c r="QK103" s="802"/>
      <c r="QL103" s="802"/>
      <c r="QM103" s="802"/>
      <c r="QN103" s="802"/>
      <c r="QO103" s="802"/>
      <c r="QP103" s="802"/>
      <c r="QQ103" s="802"/>
      <c r="QR103" s="802"/>
      <c r="QS103" s="802"/>
      <c r="QT103" s="802"/>
      <c r="QU103" s="802"/>
      <c r="QV103" s="802"/>
      <c r="QW103" s="802"/>
      <c r="QX103" s="802"/>
      <c r="QY103" s="802"/>
      <c r="QZ103" s="802"/>
      <c r="RA103" s="802"/>
      <c r="RB103" s="802"/>
      <c r="RC103" s="802"/>
      <c r="RD103" s="802"/>
      <c r="RE103" s="802"/>
      <c r="RF103" s="802"/>
      <c r="RG103" s="802"/>
      <c r="RH103" s="802"/>
      <c r="RI103" s="802"/>
      <c r="RJ103" s="802"/>
      <c r="RK103" s="802"/>
      <c r="RL103" s="802"/>
      <c r="RM103" s="802"/>
      <c r="RN103" s="802"/>
      <c r="RO103" s="802"/>
      <c r="RP103" s="802"/>
      <c r="RQ103" s="802"/>
      <c r="RR103" s="802"/>
      <c r="RS103" s="802"/>
      <c r="RT103" s="802"/>
      <c r="RU103" s="802"/>
      <c r="RV103" s="802"/>
      <c r="RW103" s="802"/>
      <c r="RX103" s="802"/>
      <c r="RY103" s="802"/>
      <c r="RZ103" s="802"/>
      <c r="SA103" s="802"/>
      <c r="SB103" s="802"/>
      <c r="SC103" s="802"/>
      <c r="SD103" s="802"/>
      <c r="SE103" s="802"/>
      <c r="SF103" s="802"/>
      <c r="SG103" s="802"/>
      <c r="SH103" s="802"/>
      <c r="SI103" s="802"/>
      <c r="SJ103" s="802"/>
      <c r="SK103" s="802"/>
      <c r="SL103" s="802"/>
      <c r="SM103" s="802"/>
      <c r="SN103" s="802"/>
      <c r="SO103" s="802"/>
      <c r="SP103" s="802"/>
      <c r="SQ103" s="802"/>
      <c r="SR103" s="802"/>
      <c r="SS103" s="802"/>
      <c r="ST103" s="802"/>
      <c r="SU103" s="802"/>
      <c r="SV103" s="802"/>
      <c r="SW103" s="802"/>
      <c r="SX103" s="802"/>
      <c r="SY103" s="802"/>
      <c r="SZ103" s="802"/>
      <c r="TA103" s="802"/>
      <c r="TB103" s="802"/>
      <c r="TC103" s="802"/>
      <c r="TD103" s="802"/>
      <c r="TE103" s="802"/>
      <c r="TF103" s="802"/>
      <c r="TG103" s="802"/>
      <c r="TH103" s="802"/>
      <c r="TI103" s="802"/>
      <c r="TJ103" s="802"/>
      <c r="TK103" s="802"/>
      <c r="TL103" s="802"/>
      <c r="TM103" s="802"/>
      <c r="TN103" s="802"/>
      <c r="TO103" s="802"/>
      <c r="TP103" s="802"/>
      <c r="TQ103" s="802"/>
      <c r="TR103" s="802"/>
      <c r="TS103" s="802"/>
      <c r="TT103" s="802"/>
      <c r="TU103" s="802"/>
      <c r="TV103" s="802"/>
      <c r="TW103" s="802"/>
      <c r="TX103" s="802"/>
      <c r="TY103" s="802"/>
      <c r="TZ103" s="802"/>
      <c r="UA103" s="802"/>
      <c r="UB103" s="802"/>
      <c r="UC103" s="802"/>
      <c r="UD103" s="802"/>
      <c r="UE103" s="802"/>
      <c r="UF103" s="802"/>
      <c r="UG103" s="802"/>
      <c r="UH103" s="802"/>
      <c r="UI103" s="802"/>
      <c r="UJ103" s="802"/>
      <c r="UK103" s="802"/>
      <c r="UL103" s="802"/>
      <c r="UM103" s="802"/>
      <c r="UN103" s="802"/>
      <c r="UO103" s="802"/>
      <c r="UP103" s="802"/>
      <c r="UQ103" s="802"/>
      <c r="UR103" s="802"/>
      <c r="US103" s="802"/>
      <c r="UT103" s="802"/>
      <c r="UU103" s="802"/>
      <c r="UV103" s="802"/>
      <c r="UW103" s="802"/>
      <c r="UX103" s="802"/>
      <c r="UY103" s="802"/>
      <c r="UZ103" s="802"/>
      <c r="VA103" s="802"/>
      <c r="VB103" s="802"/>
      <c r="VC103" s="802"/>
      <c r="VD103" s="802"/>
      <c r="VE103" s="802"/>
      <c r="VF103" s="802"/>
      <c r="VG103" s="802"/>
      <c r="VH103" s="802"/>
      <c r="VI103" s="802"/>
      <c r="VJ103" s="802"/>
      <c r="VK103" s="802"/>
      <c r="VL103" s="802"/>
      <c r="VM103" s="802"/>
      <c r="VN103" s="802"/>
      <c r="VO103" s="802"/>
      <c r="VP103" s="802"/>
      <c r="VQ103" s="802"/>
      <c r="VR103" s="802"/>
      <c r="VS103" s="802"/>
      <c r="VT103" s="802"/>
      <c r="VU103" s="802"/>
      <c r="VV103" s="802"/>
      <c r="VW103" s="802"/>
      <c r="VX103" s="802"/>
      <c r="VY103" s="802"/>
      <c r="VZ103" s="802"/>
      <c r="WA103" s="802"/>
      <c r="WB103" s="802"/>
      <c r="WC103" s="802"/>
      <c r="WD103" s="802"/>
      <c r="WE103" s="802"/>
      <c r="WF103" s="802"/>
      <c r="WG103" s="802"/>
      <c r="WH103" s="802"/>
      <c r="WI103" s="802"/>
      <c r="WJ103" s="802"/>
      <c r="WK103" s="802"/>
      <c r="WL103" s="802"/>
      <c r="WM103" s="802"/>
      <c r="WN103" s="802"/>
      <c r="WO103" s="802"/>
      <c r="WP103" s="802"/>
      <c r="WQ103" s="802"/>
      <c r="WR103" s="802"/>
      <c r="WS103" s="802"/>
      <c r="WT103" s="802"/>
      <c r="WU103" s="802"/>
      <c r="WV103" s="802"/>
      <c r="WW103" s="802"/>
      <c r="WX103" s="802"/>
      <c r="WY103" s="802"/>
      <c r="WZ103" s="802"/>
      <c r="XA103" s="802"/>
      <c r="XB103" s="802"/>
      <c r="XC103" s="802"/>
      <c r="XD103" s="802"/>
      <c r="XE103" s="802"/>
      <c r="XF103" s="802"/>
      <c r="XG103" s="802"/>
      <c r="XH103" s="802"/>
      <c r="XI103" s="802"/>
      <c r="XJ103" s="802"/>
      <c r="XK103" s="802"/>
      <c r="XL103" s="802"/>
      <c r="XM103" s="802"/>
      <c r="XN103" s="802"/>
      <c r="XO103" s="802"/>
      <c r="XP103" s="802"/>
      <c r="XQ103" s="802"/>
      <c r="XR103" s="802"/>
      <c r="XS103" s="802"/>
      <c r="XT103" s="802"/>
      <c r="XU103" s="802"/>
      <c r="XV103" s="802"/>
      <c r="XW103" s="802"/>
      <c r="XX103" s="802"/>
      <c r="XY103" s="802"/>
      <c r="XZ103" s="802"/>
      <c r="YA103" s="802"/>
      <c r="YB103" s="802"/>
      <c r="YC103" s="802"/>
      <c r="YD103" s="802"/>
      <c r="YE103" s="802"/>
      <c r="YF103" s="802"/>
      <c r="YG103" s="802"/>
      <c r="YH103" s="802"/>
      <c r="YI103" s="802"/>
      <c r="YJ103" s="802"/>
      <c r="YK103" s="802"/>
      <c r="YL103" s="802"/>
      <c r="YM103" s="802"/>
      <c r="YN103" s="802"/>
      <c r="YO103" s="802"/>
      <c r="YP103" s="802"/>
      <c r="YQ103" s="802"/>
      <c r="YR103" s="802"/>
      <c r="YS103" s="802"/>
      <c r="YT103" s="802"/>
      <c r="YU103" s="802"/>
      <c r="YV103" s="802"/>
      <c r="YW103" s="802"/>
      <c r="YX103" s="802"/>
      <c r="YY103" s="802"/>
      <c r="YZ103" s="802"/>
      <c r="ZA103" s="802"/>
      <c r="ZB103" s="802"/>
      <c r="ZC103" s="802"/>
      <c r="ZD103" s="802"/>
      <c r="ZE103" s="802"/>
      <c r="ZF103" s="802"/>
      <c r="ZG103" s="802"/>
      <c r="ZH103" s="802"/>
      <c r="ZI103" s="802"/>
      <c r="ZJ103" s="802"/>
      <c r="ZK103" s="802"/>
      <c r="ZL103" s="802"/>
      <c r="ZM103" s="802"/>
      <c r="ZN103" s="802"/>
      <c r="ZO103" s="802"/>
      <c r="ZP103" s="802"/>
      <c r="ZQ103" s="802"/>
      <c r="ZR103" s="802"/>
      <c r="ZS103" s="802"/>
      <c r="ZT103" s="802"/>
      <c r="ZU103" s="802"/>
      <c r="ZV103" s="802"/>
      <c r="ZW103" s="802"/>
      <c r="ZX103" s="802"/>
      <c r="ZY103" s="802"/>
      <c r="ZZ103" s="802"/>
      <c r="AAA103" s="802"/>
      <c r="AAB103" s="802"/>
      <c r="AAC103" s="802"/>
      <c r="AAD103" s="802"/>
      <c r="AAE103" s="802"/>
      <c r="AAF103" s="802"/>
      <c r="AAG103" s="802"/>
      <c r="AAH103" s="802"/>
      <c r="AAI103" s="802"/>
      <c r="AAJ103" s="802"/>
      <c r="AAK103" s="802"/>
      <c r="AAL103" s="802"/>
      <c r="AAM103" s="802"/>
      <c r="AAN103" s="802"/>
      <c r="AAO103" s="802"/>
      <c r="AAP103" s="802"/>
      <c r="AAQ103" s="802"/>
      <c r="AAR103" s="802"/>
      <c r="AAS103" s="802"/>
      <c r="AAT103" s="802"/>
      <c r="AAU103" s="802"/>
      <c r="AAV103" s="802"/>
      <c r="AAW103" s="802"/>
      <c r="AAX103" s="802"/>
      <c r="AAY103" s="802"/>
      <c r="AAZ103" s="802"/>
      <c r="ABA103" s="802"/>
      <c r="ABB103" s="802"/>
      <c r="ABC103" s="802"/>
      <c r="ABD103" s="802"/>
      <c r="ABE103" s="802"/>
      <c r="ABF103" s="802"/>
      <c r="ABG103" s="802"/>
      <c r="ABH103" s="802"/>
      <c r="ABI103" s="802"/>
      <c r="ABJ103" s="802"/>
      <c r="ABK103" s="802"/>
      <c r="ABL103" s="802"/>
      <c r="ABM103" s="802"/>
      <c r="ABN103" s="802"/>
      <c r="ABO103" s="802"/>
      <c r="ABP103" s="802"/>
      <c r="ABQ103" s="802"/>
      <c r="ABR103" s="802"/>
      <c r="ABS103" s="802"/>
      <c r="ABT103" s="802"/>
      <c r="ABU103" s="802"/>
      <c r="ABV103" s="802"/>
      <c r="ABW103" s="802"/>
      <c r="ABX103" s="802"/>
      <c r="ABY103" s="802"/>
      <c r="ABZ103" s="802"/>
      <c r="ACA103" s="802"/>
      <c r="ACB103" s="802"/>
      <c r="ACC103" s="802"/>
      <c r="ACD103" s="802"/>
      <c r="ACE103" s="802"/>
      <c r="ACF103" s="802"/>
      <c r="ACG103" s="802"/>
      <c r="ACH103" s="802"/>
      <c r="ACI103" s="802"/>
      <c r="ACJ103" s="802"/>
      <c r="ACK103" s="802"/>
      <c r="ACL103" s="802"/>
      <c r="ACM103" s="802"/>
      <c r="ACN103" s="802"/>
      <c r="ACO103" s="802"/>
      <c r="ACP103" s="802"/>
      <c r="ACQ103" s="802"/>
      <c r="ACR103" s="802"/>
      <c r="ACS103" s="802"/>
      <c r="ACT103" s="802"/>
      <c r="ACU103" s="802"/>
      <c r="ACV103" s="802"/>
      <c r="ACW103" s="802"/>
      <c r="ACX103" s="802"/>
      <c r="ACY103" s="802"/>
      <c r="ACZ103" s="802"/>
      <c r="ADA103" s="802"/>
      <c r="ADB103" s="802"/>
      <c r="ADC103" s="802"/>
      <c r="ADD103" s="802"/>
      <c r="ADE103" s="802"/>
      <c r="ADF103" s="802"/>
      <c r="ADG103" s="802"/>
      <c r="ADH103" s="802"/>
      <c r="ADI103" s="802"/>
      <c r="ADJ103" s="802"/>
      <c r="ADK103" s="802"/>
      <c r="ADL103" s="802"/>
      <c r="ADM103" s="802"/>
      <c r="ADN103" s="802"/>
      <c r="ADO103" s="802"/>
      <c r="ADP103" s="802"/>
      <c r="ADQ103" s="802"/>
      <c r="ADR103" s="802"/>
      <c r="ADS103" s="802"/>
      <c r="ADT103" s="802"/>
      <c r="ADU103" s="802"/>
      <c r="ADV103" s="802"/>
      <c r="ADW103" s="802"/>
      <c r="ADX103" s="802"/>
      <c r="ADY103" s="802"/>
      <c r="ADZ103" s="802"/>
      <c r="AEA103" s="802"/>
      <c r="AEB103" s="802"/>
      <c r="AEC103" s="802"/>
      <c r="AED103" s="802"/>
      <c r="AEE103" s="802"/>
      <c r="AEF103" s="802"/>
      <c r="AEG103" s="802"/>
      <c r="AEH103" s="802"/>
      <c r="AEI103" s="802"/>
      <c r="AEJ103" s="802"/>
      <c r="AEK103" s="802"/>
      <c r="AEL103" s="802"/>
      <c r="AEM103" s="802"/>
      <c r="AEN103" s="802"/>
      <c r="AEO103" s="802"/>
      <c r="AEP103" s="802"/>
      <c r="AEQ103" s="802"/>
      <c r="AER103" s="802"/>
      <c r="AES103" s="802"/>
      <c r="AET103" s="802"/>
      <c r="AEU103" s="802"/>
      <c r="AEV103" s="802"/>
      <c r="AEW103" s="802"/>
      <c r="AEX103" s="802"/>
      <c r="AEY103" s="802"/>
      <c r="AEZ103" s="802"/>
      <c r="AFA103" s="802"/>
      <c r="AFB103" s="802"/>
      <c r="AFC103" s="802"/>
      <c r="AFD103" s="802"/>
      <c r="AFE103" s="802"/>
      <c r="AFF103" s="802"/>
      <c r="AFG103" s="802"/>
      <c r="AFH103" s="802"/>
      <c r="AFI103" s="802"/>
      <c r="AFJ103" s="802"/>
      <c r="AFK103" s="802"/>
      <c r="AFL103" s="802"/>
      <c r="AFM103" s="802"/>
      <c r="AFN103" s="802"/>
      <c r="AFO103" s="802"/>
      <c r="AFP103" s="802"/>
      <c r="AFQ103" s="802"/>
      <c r="AFR103" s="802"/>
      <c r="AFS103" s="802"/>
      <c r="AFT103" s="802"/>
      <c r="AFU103" s="802"/>
      <c r="AFV103" s="802"/>
      <c r="AFW103" s="802"/>
      <c r="AFX103" s="802"/>
      <c r="AFY103" s="802"/>
      <c r="AFZ103" s="802"/>
      <c r="AGA103" s="802"/>
      <c r="AGB103" s="802"/>
      <c r="AGC103" s="802"/>
      <c r="AGD103" s="802"/>
      <c r="AGE103" s="802"/>
      <c r="AGF103" s="802"/>
      <c r="AGG103" s="802"/>
      <c r="AGH103" s="802"/>
      <c r="AGI103" s="802"/>
      <c r="AGJ103" s="802"/>
      <c r="AGK103" s="802"/>
      <c r="AGL103" s="802"/>
      <c r="AGM103" s="802"/>
      <c r="AGN103" s="802"/>
      <c r="AGO103" s="802"/>
      <c r="AGP103" s="802"/>
      <c r="AGQ103" s="802"/>
      <c r="AGR103" s="802"/>
      <c r="AGS103" s="802"/>
      <c r="AGT103" s="802"/>
      <c r="AGU103" s="802"/>
      <c r="AGV103" s="802"/>
      <c r="AGW103" s="802"/>
      <c r="AGX103" s="802"/>
      <c r="AGY103" s="802"/>
      <c r="AGZ103" s="802"/>
      <c r="AHA103" s="802"/>
      <c r="AHB103" s="802"/>
      <c r="AHC103" s="802"/>
      <c r="AHD103" s="802"/>
      <c r="AHE103" s="802"/>
      <c r="AHF103" s="802"/>
      <c r="AHG103" s="802"/>
      <c r="AHH103" s="802"/>
      <c r="AHI103" s="802"/>
      <c r="AHJ103" s="802"/>
      <c r="AHK103" s="802"/>
      <c r="AHL103" s="802"/>
      <c r="AHM103" s="802"/>
      <c r="AHN103" s="802"/>
      <c r="AHO103" s="802"/>
      <c r="AHP103" s="802"/>
      <c r="AHQ103" s="802"/>
      <c r="AHR103" s="802"/>
      <c r="AHS103" s="802"/>
      <c r="AHT103" s="802"/>
      <c r="AHU103" s="802"/>
      <c r="AHV103" s="802"/>
      <c r="AHW103" s="802"/>
      <c r="AHX103" s="802"/>
      <c r="AHY103" s="802"/>
      <c r="AHZ103" s="802"/>
      <c r="AIA103" s="802"/>
      <c r="AIB103" s="802"/>
      <c r="AIC103" s="802"/>
      <c r="AID103" s="802"/>
      <c r="AIE103" s="802"/>
      <c r="AIF103" s="802"/>
      <c r="AIG103" s="802"/>
      <c r="AIH103" s="802"/>
      <c r="AII103" s="802"/>
      <c r="AIJ103" s="802"/>
      <c r="AQE103" s="802"/>
      <c r="AQF103" s="802"/>
      <c r="AQG103" s="802"/>
      <c r="AQH103" s="802"/>
      <c r="AQI103" s="802"/>
      <c r="AQJ103" s="802"/>
      <c r="AQK103" s="802"/>
      <c r="AQL103" s="802"/>
      <c r="AQM103" s="802"/>
      <c r="AQN103" s="802"/>
      <c r="AQO103" s="802"/>
      <c r="AQP103" s="802"/>
      <c r="AQQ103" s="802"/>
      <c r="AQR103" s="802"/>
      <c r="AQS103" s="802"/>
      <c r="AQT103" s="802"/>
      <c r="AQU103" s="802"/>
      <c r="AQV103" s="802"/>
      <c r="AQW103" s="802"/>
      <c r="AQX103" s="802"/>
      <c r="AQY103" s="802"/>
      <c r="AQZ103" s="802"/>
      <c r="ARA103" s="802"/>
      <c r="ARB103" s="802"/>
      <c r="ARC103" s="802"/>
      <c r="ARD103" s="802"/>
      <c r="ARE103" s="802"/>
      <c r="ARF103" s="802"/>
      <c r="ARG103" s="802"/>
      <c r="ARH103" s="802"/>
      <c r="ARI103" s="802"/>
      <c r="ARJ103" s="802"/>
      <c r="ARK103" s="802"/>
      <c r="ARL103" s="802"/>
      <c r="ARM103" s="802"/>
      <c r="ARN103" s="802"/>
      <c r="ARO103" s="802"/>
      <c r="ARP103" s="802"/>
      <c r="ARQ103" s="802"/>
      <c r="ARR103" s="802"/>
      <c r="ARS103" s="802"/>
      <c r="ART103" s="802"/>
      <c r="ARU103" s="802"/>
      <c r="ARV103" s="802"/>
      <c r="ARW103" s="802"/>
      <c r="ARX103" s="802"/>
      <c r="ARY103" s="802"/>
      <c r="ARZ103" s="802"/>
      <c r="ASA103" s="802"/>
      <c r="ASB103" s="802"/>
      <c r="ASC103" s="802"/>
      <c r="ASD103" s="802"/>
      <c r="ASE103" s="802"/>
      <c r="ASF103" s="802"/>
      <c r="ASG103" s="802"/>
      <c r="ASH103" s="802"/>
      <c r="ASI103" s="802"/>
      <c r="ASJ103" s="802"/>
      <c r="ASK103" s="802"/>
      <c r="ASL103" s="802"/>
      <c r="ATP103" s="802"/>
      <c r="ATQ103" s="802"/>
      <c r="ATR103" s="802"/>
      <c r="ATS103" s="802"/>
      <c r="ATT103" s="802"/>
      <c r="ATU103" s="802"/>
      <c r="ATV103" s="802"/>
      <c r="ATW103" s="802"/>
      <c r="ATX103" s="802"/>
      <c r="ATY103" s="802"/>
      <c r="ATZ103" s="802"/>
      <c r="AUA103" s="802"/>
      <c r="AUB103" s="802"/>
      <c r="AUC103" s="802"/>
      <c r="AUD103" s="802"/>
      <c r="AUE103" s="802"/>
      <c r="AUF103" s="802"/>
      <c r="AUG103" s="802"/>
      <c r="AUH103" s="802"/>
      <c r="AUI103" s="802"/>
      <c r="AUJ103" s="802"/>
      <c r="AUK103" s="802"/>
      <c r="AUL103" s="802"/>
      <c r="AUM103" s="802"/>
      <c r="AUN103" s="802"/>
      <c r="AUO103" s="802"/>
      <c r="AUP103" s="801"/>
      <c r="AUQ103" s="802"/>
      <c r="AUR103" s="801"/>
      <c r="AUS103" s="802"/>
      <c r="AUT103" s="801"/>
      <c r="AUU103" s="802"/>
      <c r="AUV103" s="802"/>
      <c r="AUW103" s="802"/>
      <c r="AUX103" s="802"/>
      <c r="AUY103" s="802"/>
      <c r="AUZ103" s="802"/>
      <c r="AVA103" s="802"/>
      <c r="AVB103" s="802"/>
      <c r="AVC103" s="802"/>
      <c r="AVD103" s="802"/>
      <c r="AVE103" s="802"/>
      <c r="AVF103" s="802"/>
      <c r="AVG103" s="802"/>
      <c r="AVH103" s="802"/>
      <c r="AVI103" s="802"/>
      <c r="AVJ103" s="808"/>
      <c r="AVK103" s="808"/>
      <c r="AVL103" s="808"/>
      <c r="AVM103" s="808"/>
      <c r="AVN103" s="808"/>
      <c r="AVO103" s="808"/>
      <c r="AVP103" s="808"/>
      <c r="AVQ103" s="808"/>
      <c r="AVR103" s="808"/>
      <c r="AVS103" s="808"/>
      <c r="AVT103" s="808"/>
      <c r="AVU103" s="809"/>
      <c r="AVV103" s="809"/>
      <c r="AVW103" s="809"/>
      <c r="AVX103" s="809"/>
      <c r="AVY103" s="809"/>
      <c r="AVZ103" s="809"/>
      <c r="AWA103" s="809"/>
      <c r="AWB103" s="809"/>
      <c r="AWC103" s="809"/>
      <c r="AWD103" s="809"/>
      <c r="AWE103" s="809"/>
      <c r="AWF103" s="809"/>
      <c r="AWG103" s="809"/>
      <c r="AWH103" s="809"/>
      <c r="AWI103" s="809"/>
      <c r="AWJ103" s="809"/>
      <c r="AWK103" s="809"/>
      <c r="AWL103" s="809"/>
      <c r="AWM103" s="809"/>
      <c r="AWN103" s="809"/>
      <c r="AWO103" s="809"/>
      <c r="AWP103" s="809"/>
      <c r="AWQ103" s="809"/>
      <c r="AWR103" s="808"/>
      <c r="AWS103" s="761"/>
      <c r="AWT103" s="808"/>
      <c r="AWU103" s="809"/>
      <c r="AWV103" s="809"/>
      <c r="AWW103" s="809"/>
      <c r="AWX103" s="809"/>
      <c r="AWY103" s="809"/>
      <c r="AWZ103" s="809"/>
      <c r="AXA103" s="809"/>
      <c r="AXB103" s="809"/>
      <c r="AXC103" s="809"/>
      <c r="AXD103" s="809"/>
      <c r="AXE103" s="809"/>
      <c r="AXF103" s="809"/>
      <c r="AXG103" s="809"/>
      <c r="AXH103" s="809"/>
      <c r="AXI103" s="809"/>
      <c r="AXJ103" s="809"/>
      <c r="AXK103" s="809"/>
      <c r="AXL103" s="809"/>
      <c r="AXM103" s="809"/>
      <c r="AXN103" s="809"/>
      <c r="AXO103" s="809"/>
      <c r="AXP103" s="809"/>
      <c r="AXQ103" s="809"/>
      <c r="AXR103" s="809"/>
      <c r="AXS103" s="809"/>
      <c r="AXT103" s="809"/>
      <c r="AXU103" s="809"/>
      <c r="AXV103" s="809"/>
      <c r="AXW103" s="809"/>
      <c r="AXX103" s="809"/>
      <c r="AXY103" s="809"/>
      <c r="AXZ103" s="809"/>
      <c r="AYA103" s="809"/>
      <c r="AYB103" s="809"/>
      <c r="AYC103" s="809"/>
      <c r="AYD103" s="808"/>
      <c r="AYE103" s="808"/>
      <c r="AYF103" s="809"/>
      <c r="AYG103" s="808"/>
      <c r="AYH103" s="810"/>
      <c r="AYI103" s="810"/>
      <c r="AYJ103" s="810"/>
      <c r="AYK103" s="810"/>
      <c r="AYL103" s="810"/>
      <c r="AYM103" s="810"/>
      <c r="AYN103" s="810"/>
      <c r="AYO103" s="810"/>
      <c r="AYP103" s="810"/>
      <c r="AYQ103" s="810"/>
      <c r="AYR103" s="810"/>
      <c r="AYS103" s="810"/>
      <c r="AYT103" s="810"/>
      <c r="AYU103" s="810"/>
      <c r="AYV103" s="810"/>
      <c r="AYW103" s="810"/>
      <c r="AYX103" s="810"/>
      <c r="AYY103" s="810"/>
      <c r="AYZ103" s="810"/>
      <c r="AZA103" s="810"/>
      <c r="AZB103" s="810"/>
      <c r="AZC103" s="810"/>
      <c r="AZD103" s="810"/>
      <c r="AZE103" s="810"/>
      <c r="AZF103" s="810"/>
      <c r="AZG103" s="810"/>
      <c r="AZH103" s="810"/>
      <c r="AZI103" s="810"/>
      <c r="AZJ103" s="810"/>
      <c r="AZK103" s="810"/>
      <c r="AZL103" s="810"/>
      <c r="AZM103" s="810"/>
      <c r="AZN103" s="810"/>
      <c r="AZO103" s="810"/>
      <c r="AZP103" s="809"/>
      <c r="AZQ103" s="802"/>
      <c r="AZR103" s="802"/>
      <c r="AZS103" s="802"/>
    </row>
    <row r="104" spans="45:920 1123:1371" s="793" customFormat="1" ht="13.5">
      <c r="AS104" s="802"/>
      <c r="AT104" s="802"/>
      <c r="AU104" s="802"/>
      <c r="AV104" s="802"/>
      <c r="AW104" s="802"/>
      <c r="AX104" s="802"/>
      <c r="AY104" s="802"/>
      <c r="AZ104" s="802"/>
      <c r="BA104" s="802"/>
      <c r="BB104" s="802"/>
      <c r="BC104" s="802"/>
      <c r="BD104" s="802"/>
      <c r="BE104" s="802"/>
      <c r="BF104" s="802"/>
      <c r="BG104" s="802"/>
      <c r="BH104" s="802"/>
      <c r="BI104" s="802"/>
      <c r="BJ104" s="802"/>
      <c r="BK104" s="802"/>
      <c r="BL104" s="802"/>
      <c r="BM104" s="802"/>
      <c r="BN104" s="802"/>
      <c r="BO104" s="802"/>
      <c r="BP104" s="802"/>
      <c r="BQ104" s="802"/>
      <c r="BR104" s="802"/>
      <c r="BS104" s="802"/>
      <c r="BT104" s="802"/>
      <c r="BU104" s="802"/>
      <c r="BV104" s="802"/>
      <c r="BW104" s="802"/>
      <c r="BX104" s="802"/>
      <c r="BY104" s="802"/>
      <c r="BZ104" s="802"/>
      <c r="CA104" s="802"/>
      <c r="CB104" s="802"/>
      <c r="CC104" s="802"/>
      <c r="CD104" s="802"/>
      <c r="CE104" s="802"/>
      <c r="CF104" s="802"/>
      <c r="CG104" s="802"/>
      <c r="CH104" s="802"/>
      <c r="CI104" s="802"/>
      <c r="CJ104" s="802"/>
      <c r="CK104" s="802"/>
      <c r="CL104" s="802"/>
      <c r="CM104" s="802"/>
      <c r="CN104" s="802"/>
      <c r="CO104" s="802"/>
      <c r="CP104" s="802"/>
      <c r="CQ104" s="802"/>
      <c r="CR104" s="802"/>
      <c r="CS104" s="802"/>
      <c r="CT104" s="802"/>
      <c r="CU104" s="802"/>
      <c r="CV104" s="802"/>
      <c r="CW104" s="802"/>
      <c r="CX104" s="802"/>
      <c r="CY104" s="802"/>
      <c r="CZ104" s="802"/>
      <c r="DA104" s="802"/>
      <c r="DB104" s="802"/>
      <c r="DC104" s="802"/>
      <c r="DD104" s="802"/>
      <c r="DE104" s="802"/>
      <c r="DF104" s="802"/>
      <c r="DG104" s="802"/>
      <c r="DH104" s="802"/>
      <c r="DI104" s="802"/>
      <c r="DJ104" s="802"/>
      <c r="DK104" s="802"/>
      <c r="DL104" s="802"/>
      <c r="DM104" s="802"/>
      <c r="DN104" s="802"/>
      <c r="DO104" s="802"/>
      <c r="DP104" s="802"/>
      <c r="DQ104" s="802"/>
      <c r="DR104" s="802"/>
      <c r="DS104" s="802"/>
      <c r="DT104" s="802"/>
      <c r="DU104" s="802"/>
      <c r="DV104" s="802"/>
      <c r="DW104" s="802"/>
      <c r="DX104" s="802"/>
      <c r="DY104" s="802"/>
      <c r="DZ104" s="802"/>
      <c r="EA104" s="802"/>
      <c r="EB104" s="802"/>
      <c r="EC104" s="802"/>
      <c r="ED104" s="802"/>
      <c r="EE104" s="802"/>
      <c r="EF104" s="802"/>
      <c r="EG104" s="802"/>
      <c r="EH104" s="802"/>
      <c r="EI104" s="802"/>
      <c r="EJ104" s="802"/>
      <c r="EK104" s="802"/>
      <c r="EL104" s="802"/>
      <c r="EM104" s="802"/>
      <c r="EN104" s="802"/>
      <c r="EO104" s="802"/>
      <c r="EP104" s="802"/>
      <c r="EQ104" s="802"/>
      <c r="ER104" s="802"/>
      <c r="ES104" s="802"/>
      <c r="ET104" s="802"/>
      <c r="EU104" s="802"/>
      <c r="EV104" s="802"/>
      <c r="EW104" s="802"/>
      <c r="EX104" s="802"/>
      <c r="EY104" s="802"/>
      <c r="EZ104" s="802"/>
      <c r="FA104" s="802"/>
      <c r="FB104" s="802"/>
      <c r="FC104" s="802"/>
      <c r="FD104" s="802"/>
      <c r="FE104" s="802"/>
      <c r="FF104" s="802"/>
      <c r="FG104" s="802"/>
      <c r="FH104" s="802"/>
      <c r="FI104" s="802"/>
      <c r="FJ104" s="802"/>
      <c r="FK104" s="802"/>
      <c r="FL104" s="802"/>
      <c r="FM104" s="802"/>
      <c r="FN104" s="802"/>
      <c r="FO104" s="802"/>
      <c r="FP104" s="802"/>
      <c r="FQ104" s="802"/>
      <c r="FR104" s="802"/>
      <c r="FS104" s="802"/>
      <c r="FT104" s="802"/>
      <c r="FU104" s="802"/>
      <c r="FV104" s="802"/>
      <c r="FW104" s="802"/>
      <c r="FX104" s="802"/>
      <c r="FY104" s="802"/>
      <c r="FZ104" s="802"/>
      <c r="GA104" s="802"/>
      <c r="GB104" s="802"/>
      <c r="GC104" s="802"/>
      <c r="GD104" s="802"/>
      <c r="GE104" s="802"/>
      <c r="GF104" s="802"/>
      <c r="GG104" s="802"/>
      <c r="GH104" s="802"/>
      <c r="GI104" s="802"/>
      <c r="GJ104" s="802"/>
      <c r="GK104" s="802"/>
      <c r="GL104" s="802"/>
      <c r="GM104" s="802"/>
      <c r="GN104" s="802"/>
      <c r="GO104" s="802"/>
      <c r="GP104" s="802"/>
      <c r="GQ104" s="802"/>
      <c r="GR104" s="802"/>
      <c r="GS104" s="802"/>
      <c r="GT104" s="802"/>
      <c r="GU104" s="802"/>
      <c r="GV104" s="802"/>
      <c r="GW104" s="802"/>
      <c r="GX104" s="802"/>
      <c r="GY104" s="802"/>
      <c r="GZ104" s="802"/>
      <c r="HA104" s="802"/>
      <c r="HB104" s="802"/>
      <c r="HC104" s="802"/>
      <c r="HD104" s="802"/>
      <c r="HE104" s="802"/>
      <c r="HF104" s="802"/>
      <c r="HG104" s="802"/>
      <c r="HH104" s="802"/>
      <c r="HI104" s="802"/>
      <c r="HJ104" s="802"/>
      <c r="HK104" s="802"/>
      <c r="HL104" s="802"/>
      <c r="HM104" s="802"/>
      <c r="HN104" s="802"/>
      <c r="HO104" s="802"/>
      <c r="HP104" s="802"/>
      <c r="HQ104" s="802"/>
      <c r="HR104" s="802"/>
      <c r="HS104" s="802"/>
      <c r="HT104" s="802"/>
      <c r="HU104" s="802"/>
      <c r="HV104" s="802"/>
      <c r="HW104" s="802"/>
      <c r="HX104" s="802"/>
      <c r="HY104" s="802"/>
      <c r="HZ104" s="802"/>
      <c r="IA104" s="802"/>
      <c r="IB104" s="802"/>
      <c r="IC104" s="802"/>
      <c r="ID104" s="802"/>
      <c r="IE104" s="802"/>
      <c r="IF104" s="802"/>
      <c r="IG104" s="802"/>
      <c r="IH104" s="802"/>
      <c r="II104" s="802"/>
      <c r="IJ104" s="802"/>
      <c r="IK104" s="802"/>
      <c r="IL104" s="802"/>
      <c r="IM104" s="802"/>
      <c r="IN104" s="802"/>
      <c r="IO104" s="802"/>
      <c r="IP104" s="802"/>
      <c r="IQ104" s="802"/>
      <c r="IR104" s="802"/>
      <c r="IS104" s="802"/>
      <c r="IT104" s="802"/>
      <c r="IU104" s="802"/>
      <c r="IV104" s="802"/>
      <c r="IW104" s="802"/>
      <c r="IX104" s="802"/>
      <c r="IY104" s="802"/>
      <c r="IZ104" s="802"/>
      <c r="JA104" s="802"/>
      <c r="JB104" s="802"/>
      <c r="JC104" s="802"/>
      <c r="JD104" s="802"/>
      <c r="JE104" s="802"/>
      <c r="JF104" s="802"/>
      <c r="JG104" s="802"/>
      <c r="JH104" s="802"/>
      <c r="JI104" s="802"/>
      <c r="JJ104" s="802"/>
      <c r="JK104" s="802"/>
      <c r="JL104" s="802"/>
      <c r="JM104" s="802"/>
      <c r="JN104" s="802"/>
      <c r="JO104" s="802"/>
      <c r="JP104" s="802"/>
      <c r="JQ104" s="802"/>
      <c r="JR104" s="802"/>
      <c r="JS104" s="802"/>
      <c r="JT104" s="802"/>
      <c r="JU104" s="802"/>
      <c r="JV104" s="802"/>
      <c r="JW104" s="802"/>
      <c r="JX104" s="802"/>
      <c r="JY104" s="802"/>
      <c r="JZ104" s="802"/>
      <c r="KA104" s="802"/>
      <c r="KB104" s="802"/>
      <c r="KC104" s="802"/>
      <c r="KD104" s="802"/>
      <c r="KE104" s="802"/>
      <c r="KF104" s="802"/>
      <c r="KG104" s="802"/>
      <c r="KH104" s="802"/>
      <c r="KI104" s="802"/>
      <c r="KJ104" s="802"/>
      <c r="KK104" s="802"/>
      <c r="KL104" s="802"/>
      <c r="KM104" s="802"/>
      <c r="KN104" s="802"/>
      <c r="KO104" s="802"/>
      <c r="KP104" s="802"/>
      <c r="KQ104" s="802"/>
      <c r="KR104" s="802"/>
      <c r="KS104" s="802"/>
      <c r="KT104" s="802"/>
      <c r="KU104" s="802"/>
      <c r="KV104" s="802"/>
      <c r="KW104" s="802"/>
      <c r="KX104" s="802"/>
      <c r="KY104" s="802"/>
      <c r="KZ104" s="802"/>
      <c r="LA104" s="802"/>
      <c r="LB104" s="802"/>
      <c r="LC104" s="802"/>
      <c r="LD104" s="802"/>
      <c r="LE104" s="802"/>
      <c r="LF104" s="802"/>
      <c r="LG104" s="802"/>
      <c r="LH104" s="802"/>
      <c r="LI104" s="802"/>
      <c r="LJ104" s="802"/>
      <c r="LK104" s="802"/>
      <c r="LL104" s="802"/>
      <c r="LM104" s="802"/>
      <c r="LN104" s="802"/>
      <c r="LO104" s="802"/>
      <c r="LP104" s="802"/>
      <c r="LQ104" s="802"/>
      <c r="LR104" s="802"/>
      <c r="LS104" s="802"/>
      <c r="LT104" s="802"/>
      <c r="LU104" s="802"/>
      <c r="LV104" s="802"/>
      <c r="LW104" s="802"/>
      <c r="LX104" s="802"/>
      <c r="LY104" s="802"/>
      <c r="LZ104" s="802"/>
      <c r="MA104" s="802"/>
      <c r="MB104" s="802"/>
      <c r="MC104" s="802"/>
      <c r="MD104" s="802"/>
      <c r="ME104" s="802"/>
      <c r="MF104" s="802"/>
      <c r="MG104" s="802"/>
      <c r="MH104" s="802"/>
      <c r="MI104" s="802"/>
      <c r="MJ104" s="802"/>
      <c r="MK104" s="802"/>
      <c r="ML104" s="802"/>
      <c r="MM104" s="802"/>
      <c r="MN104" s="802"/>
      <c r="MO104" s="802"/>
      <c r="MP104" s="802"/>
      <c r="MQ104" s="802"/>
      <c r="MR104" s="802"/>
      <c r="MS104" s="802"/>
      <c r="MT104" s="802"/>
      <c r="MU104" s="802"/>
      <c r="MV104" s="802"/>
      <c r="MW104" s="802"/>
      <c r="MX104" s="802"/>
      <c r="MY104" s="802"/>
      <c r="MZ104" s="802"/>
      <c r="NA104" s="802"/>
      <c r="NB104" s="802"/>
      <c r="NC104" s="802"/>
      <c r="ND104" s="802"/>
      <c r="NE104" s="802"/>
      <c r="NF104" s="802"/>
      <c r="NG104" s="802"/>
      <c r="NH104" s="802"/>
      <c r="NI104" s="802"/>
      <c r="NJ104" s="802"/>
      <c r="NK104" s="802"/>
      <c r="NL104" s="802"/>
      <c r="NM104" s="802"/>
      <c r="NN104" s="802"/>
      <c r="NO104" s="802"/>
      <c r="NP104" s="802"/>
      <c r="NQ104" s="802"/>
      <c r="NR104" s="802"/>
      <c r="NS104" s="802"/>
      <c r="NT104" s="802"/>
      <c r="NU104" s="802"/>
      <c r="NV104" s="802"/>
      <c r="NW104" s="802"/>
      <c r="NX104" s="802"/>
      <c r="NY104" s="802"/>
      <c r="NZ104" s="802"/>
      <c r="OA104" s="802"/>
      <c r="OB104" s="802"/>
      <c r="OC104" s="802"/>
      <c r="OD104" s="802"/>
      <c r="OE104" s="802"/>
      <c r="OF104" s="802"/>
      <c r="OG104" s="802"/>
      <c r="OH104" s="802"/>
      <c r="OI104" s="802"/>
      <c r="OJ104" s="802"/>
      <c r="OK104" s="802"/>
      <c r="OL104" s="802"/>
      <c r="OM104" s="802"/>
      <c r="ON104" s="802"/>
      <c r="OO104" s="802"/>
      <c r="OP104" s="802"/>
      <c r="OQ104" s="802"/>
      <c r="OR104" s="802"/>
      <c r="OS104" s="802"/>
      <c r="OT104" s="802"/>
      <c r="OU104" s="802"/>
      <c r="OV104" s="802"/>
      <c r="OW104" s="802"/>
      <c r="OX104" s="802"/>
      <c r="OY104" s="802"/>
      <c r="OZ104" s="802"/>
      <c r="PA104" s="802"/>
      <c r="PB104" s="802"/>
      <c r="PC104" s="802"/>
      <c r="PD104" s="802"/>
      <c r="PE104" s="802"/>
      <c r="PF104" s="802"/>
      <c r="PG104" s="802"/>
      <c r="PH104" s="802"/>
      <c r="PI104" s="802"/>
      <c r="PJ104" s="802"/>
      <c r="PK104" s="802"/>
      <c r="PL104" s="802"/>
      <c r="PM104" s="802"/>
      <c r="PN104" s="802"/>
      <c r="PO104" s="802"/>
      <c r="PP104" s="802"/>
      <c r="PQ104" s="802"/>
      <c r="PR104" s="802"/>
      <c r="PS104" s="802"/>
      <c r="PT104" s="802"/>
      <c r="PU104" s="802"/>
      <c r="PV104" s="802"/>
      <c r="PW104" s="802"/>
      <c r="PX104" s="802"/>
      <c r="PY104" s="802"/>
      <c r="PZ104" s="802"/>
      <c r="QA104" s="802"/>
      <c r="QB104" s="802"/>
      <c r="QC104" s="802"/>
      <c r="QD104" s="802"/>
      <c r="QE104" s="802"/>
      <c r="QF104" s="802"/>
      <c r="QG104" s="802"/>
      <c r="QH104" s="802"/>
      <c r="QI104" s="802"/>
      <c r="QJ104" s="802"/>
      <c r="QK104" s="802"/>
      <c r="QL104" s="802"/>
      <c r="QM104" s="802"/>
      <c r="QN104" s="802"/>
      <c r="QO104" s="802"/>
      <c r="QP104" s="802"/>
      <c r="QQ104" s="802"/>
      <c r="QR104" s="802"/>
      <c r="QS104" s="802"/>
      <c r="QT104" s="802"/>
      <c r="QU104" s="802"/>
      <c r="QV104" s="802"/>
      <c r="QW104" s="802"/>
      <c r="QX104" s="802"/>
      <c r="QY104" s="802"/>
      <c r="QZ104" s="802"/>
      <c r="RA104" s="802"/>
      <c r="RB104" s="802"/>
      <c r="RC104" s="802"/>
      <c r="RD104" s="802"/>
      <c r="RE104" s="802"/>
      <c r="RF104" s="802"/>
      <c r="RG104" s="802"/>
      <c r="RH104" s="802"/>
      <c r="RI104" s="802"/>
      <c r="RJ104" s="802"/>
      <c r="RK104" s="802"/>
      <c r="RL104" s="802"/>
      <c r="RM104" s="802"/>
      <c r="RN104" s="802"/>
      <c r="RO104" s="802"/>
      <c r="RP104" s="802"/>
      <c r="RQ104" s="802"/>
      <c r="RR104" s="802"/>
      <c r="RS104" s="802"/>
      <c r="RT104" s="802"/>
      <c r="RU104" s="802"/>
      <c r="RV104" s="802"/>
      <c r="RW104" s="802"/>
      <c r="RX104" s="802"/>
      <c r="RY104" s="802"/>
      <c r="RZ104" s="802"/>
      <c r="SA104" s="802"/>
      <c r="SB104" s="802"/>
      <c r="SC104" s="802"/>
      <c r="SD104" s="802"/>
      <c r="SE104" s="802"/>
      <c r="SF104" s="802"/>
      <c r="SG104" s="802"/>
      <c r="SH104" s="802"/>
      <c r="SI104" s="802"/>
      <c r="SJ104" s="802"/>
      <c r="SK104" s="802"/>
      <c r="SL104" s="802"/>
      <c r="SM104" s="802"/>
      <c r="SN104" s="802"/>
      <c r="SO104" s="802"/>
      <c r="SP104" s="802"/>
      <c r="SQ104" s="802"/>
      <c r="SR104" s="802"/>
      <c r="SS104" s="802"/>
      <c r="ST104" s="802"/>
      <c r="SU104" s="802"/>
      <c r="SV104" s="802"/>
      <c r="SW104" s="802"/>
      <c r="SX104" s="802"/>
      <c r="SY104" s="802"/>
      <c r="SZ104" s="802"/>
      <c r="TA104" s="802"/>
      <c r="TB104" s="802"/>
      <c r="TC104" s="802"/>
      <c r="TD104" s="802"/>
      <c r="TE104" s="802"/>
      <c r="TF104" s="802"/>
      <c r="TG104" s="802"/>
      <c r="TH104" s="802"/>
      <c r="TI104" s="802"/>
      <c r="TJ104" s="802"/>
      <c r="TK104" s="802"/>
      <c r="TL104" s="802"/>
      <c r="TM104" s="802"/>
      <c r="TN104" s="802"/>
      <c r="TO104" s="802"/>
      <c r="TP104" s="802"/>
      <c r="TQ104" s="802"/>
      <c r="TR104" s="802"/>
      <c r="TS104" s="802"/>
      <c r="TT104" s="802"/>
      <c r="TU104" s="802"/>
      <c r="TV104" s="802"/>
      <c r="TW104" s="802"/>
      <c r="TX104" s="802"/>
      <c r="TY104" s="802"/>
      <c r="TZ104" s="802"/>
      <c r="UA104" s="802"/>
      <c r="UB104" s="802"/>
      <c r="UC104" s="802"/>
      <c r="UD104" s="802"/>
      <c r="UE104" s="802"/>
      <c r="UF104" s="802"/>
      <c r="UG104" s="802"/>
      <c r="UH104" s="802"/>
      <c r="UI104" s="802"/>
      <c r="UJ104" s="802"/>
      <c r="UK104" s="802"/>
      <c r="UL104" s="802"/>
      <c r="UM104" s="802"/>
      <c r="UN104" s="802"/>
      <c r="UO104" s="802"/>
      <c r="UP104" s="802"/>
      <c r="UQ104" s="802"/>
      <c r="UR104" s="802"/>
      <c r="US104" s="802"/>
      <c r="UT104" s="802"/>
      <c r="UU104" s="802"/>
      <c r="UV104" s="802"/>
      <c r="UW104" s="802"/>
      <c r="UX104" s="802"/>
      <c r="UY104" s="802"/>
      <c r="UZ104" s="802"/>
      <c r="VA104" s="802"/>
      <c r="VB104" s="802"/>
      <c r="VC104" s="802"/>
      <c r="VD104" s="802"/>
      <c r="VE104" s="802"/>
      <c r="VF104" s="802"/>
      <c r="VG104" s="802"/>
      <c r="VH104" s="802"/>
      <c r="VI104" s="802"/>
      <c r="VJ104" s="802"/>
      <c r="VK104" s="802"/>
      <c r="VL104" s="802"/>
      <c r="VM104" s="802"/>
      <c r="VN104" s="802"/>
      <c r="VO104" s="802"/>
      <c r="VP104" s="802"/>
      <c r="VQ104" s="802"/>
      <c r="VR104" s="802"/>
      <c r="VS104" s="802"/>
      <c r="VT104" s="802"/>
      <c r="VU104" s="802"/>
      <c r="VV104" s="802"/>
      <c r="VW104" s="802"/>
      <c r="VX104" s="802"/>
      <c r="VY104" s="802"/>
      <c r="VZ104" s="802"/>
      <c r="WA104" s="802"/>
      <c r="WB104" s="802"/>
      <c r="WC104" s="802"/>
      <c r="WD104" s="802"/>
      <c r="WE104" s="802"/>
      <c r="WF104" s="802"/>
      <c r="WG104" s="802"/>
      <c r="WH104" s="802"/>
      <c r="WI104" s="802"/>
      <c r="WJ104" s="802"/>
      <c r="WK104" s="802"/>
      <c r="WL104" s="802"/>
      <c r="WM104" s="802"/>
      <c r="WN104" s="802"/>
      <c r="WO104" s="802"/>
      <c r="WP104" s="802"/>
      <c r="WQ104" s="802"/>
      <c r="WR104" s="802"/>
      <c r="WS104" s="802"/>
      <c r="WT104" s="802"/>
      <c r="WU104" s="802"/>
      <c r="WV104" s="802"/>
      <c r="WW104" s="802"/>
      <c r="WX104" s="802"/>
      <c r="WY104" s="802"/>
      <c r="WZ104" s="802"/>
      <c r="XA104" s="802"/>
      <c r="XB104" s="802"/>
      <c r="XC104" s="802"/>
      <c r="XD104" s="802"/>
      <c r="XE104" s="802"/>
      <c r="XF104" s="802"/>
      <c r="XG104" s="802"/>
      <c r="XH104" s="802"/>
      <c r="XI104" s="802"/>
      <c r="XJ104" s="802"/>
      <c r="XK104" s="802"/>
      <c r="XL104" s="802"/>
      <c r="XM104" s="802"/>
      <c r="XN104" s="802"/>
      <c r="XO104" s="802"/>
      <c r="XP104" s="802"/>
      <c r="XQ104" s="802"/>
      <c r="XR104" s="802"/>
      <c r="XS104" s="802"/>
      <c r="XT104" s="802"/>
      <c r="XU104" s="802"/>
      <c r="XV104" s="802"/>
      <c r="XW104" s="802"/>
      <c r="XX104" s="802"/>
      <c r="XY104" s="802"/>
      <c r="XZ104" s="802"/>
      <c r="YA104" s="802"/>
      <c r="YB104" s="802"/>
      <c r="YC104" s="802"/>
      <c r="YD104" s="802"/>
      <c r="YE104" s="802"/>
      <c r="YF104" s="802"/>
      <c r="YG104" s="802"/>
      <c r="YH104" s="802"/>
      <c r="YI104" s="802"/>
      <c r="YJ104" s="802"/>
      <c r="YK104" s="802"/>
      <c r="YL104" s="802"/>
      <c r="YM104" s="802"/>
      <c r="YN104" s="802"/>
      <c r="YO104" s="802"/>
      <c r="YP104" s="802"/>
      <c r="YQ104" s="802"/>
      <c r="YR104" s="802"/>
      <c r="YS104" s="802"/>
      <c r="YT104" s="802"/>
      <c r="YU104" s="802"/>
      <c r="YV104" s="802"/>
      <c r="YW104" s="802"/>
      <c r="YX104" s="802"/>
      <c r="YY104" s="802"/>
      <c r="YZ104" s="802"/>
      <c r="ZA104" s="802"/>
      <c r="ZB104" s="802"/>
      <c r="ZC104" s="802"/>
      <c r="ZD104" s="802"/>
      <c r="ZE104" s="802"/>
      <c r="ZF104" s="802"/>
      <c r="ZG104" s="802"/>
      <c r="ZH104" s="802"/>
      <c r="ZI104" s="802"/>
      <c r="ZJ104" s="802"/>
      <c r="ZK104" s="802"/>
      <c r="ZL104" s="802"/>
      <c r="ZM104" s="802"/>
      <c r="ZN104" s="802"/>
      <c r="ZO104" s="802"/>
      <c r="ZP104" s="802"/>
      <c r="ZQ104" s="802"/>
      <c r="ZR104" s="802"/>
      <c r="ZS104" s="802"/>
      <c r="ZT104" s="802"/>
      <c r="ZU104" s="802"/>
      <c r="ZV104" s="802"/>
      <c r="ZW104" s="802"/>
      <c r="ZX104" s="802"/>
      <c r="ZY104" s="802"/>
      <c r="ZZ104" s="802"/>
      <c r="AAA104" s="802"/>
      <c r="AAB104" s="802"/>
      <c r="AAC104" s="802"/>
      <c r="AAD104" s="802"/>
      <c r="AAE104" s="802"/>
      <c r="AAF104" s="802"/>
      <c r="AAG104" s="802"/>
      <c r="AAH104" s="802"/>
      <c r="AAI104" s="802"/>
      <c r="AAJ104" s="802"/>
      <c r="AAK104" s="802"/>
      <c r="AAL104" s="802"/>
      <c r="AAM104" s="802"/>
      <c r="AAN104" s="802"/>
      <c r="AAO104" s="802"/>
      <c r="AAP104" s="802"/>
      <c r="AAQ104" s="802"/>
      <c r="AAR104" s="802"/>
      <c r="AAS104" s="802"/>
      <c r="AAT104" s="802"/>
      <c r="AAU104" s="802"/>
      <c r="AAV104" s="802"/>
      <c r="AAW104" s="802"/>
      <c r="AAX104" s="802"/>
      <c r="AAY104" s="802"/>
      <c r="AAZ104" s="802"/>
      <c r="ABA104" s="802"/>
      <c r="ABB104" s="802"/>
      <c r="ABC104" s="802"/>
      <c r="ABD104" s="802"/>
      <c r="ABE104" s="802"/>
      <c r="ABF104" s="802"/>
      <c r="ABG104" s="802"/>
      <c r="ABH104" s="802"/>
      <c r="ABI104" s="802"/>
      <c r="ABJ104" s="802"/>
      <c r="ABK104" s="802"/>
      <c r="ABL104" s="802"/>
      <c r="ABM104" s="802"/>
      <c r="ABN104" s="802"/>
      <c r="ABO104" s="802"/>
      <c r="ABP104" s="802"/>
      <c r="ABQ104" s="802"/>
      <c r="ABR104" s="802"/>
      <c r="ABS104" s="802"/>
      <c r="ABT104" s="802"/>
      <c r="ABU104" s="802"/>
      <c r="ABV104" s="802"/>
      <c r="ABW104" s="802"/>
      <c r="ABX104" s="802"/>
      <c r="ABY104" s="802"/>
      <c r="ABZ104" s="802"/>
      <c r="ACA104" s="802"/>
      <c r="ACB104" s="802"/>
      <c r="ACC104" s="802"/>
      <c r="ACD104" s="802"/>
      <c r="ACE104" s="802"/>
      <c r="ACF104" s="802"/>
      <c r="ACG104" s="802"/>
      <c r="ACH104" s="802"/>
      <c r="ACI104" s="802"/>
      <c r="ACJ104" s="802"/>
      <c r="ACK104" s="802"/>
      <c r="ACL104" s="802"/>
      <c r="ACM104" s="802"/>
      <c r="ACN104" s="802"/>
      <c r="ACO104" s="802"/>
      <c r="ACP104" s="802"/>
      <c r="ACQ104" s="802"/>
      <c r="ACR104" s="802"/>
      <c r="ACS104" s="802"/>
      <c r="ACT104" s="802"/>
      <c r="ACU104" s="802"/>
      <c r="ACV104" s="802"/>
      <c r="ACW104" s="802"/>
      <c r="ACX104" s="802"/>
      <c r="ACY104" s="802"/>
      <c r="ACZ104" s="802"/>
      <c r="ADA104" s="802"/>
      <c r="ADB104" s="802"/>
      <c r="ADC104" s="802"/>
      <c r="ADD104" s="802"/>
      <c r="ADE104" s="802"/>
      <c r="ADF104" s="802"/>
      <c r="ADG104" s="802"/>
      <c r="ADH104" s="802"/>
      <c r="ADI104" s="802"/>
      <c r="ADJ104" s="802"/>
      <c r="ADK104" s="802"/>
      <c r="ADL104" s="802"/>
      <c r="ADM104" s="802"/>
      <c r="ADN104" s="802"/>
      <c r="ADO104" s="802"/>
      <c r="ADP104" s="802"/>
      <c r="ADQ104" s="802"/>
      <c r="ADR104" s="802"/>
      <c r="ADS104" s="802"/>
      <c r="ADT104" s="802"/>
      <c r="ADU104" s="802"/>
      <c r="ADV104" s="802"/>
      <c r="ADW104" s="802"/>
      <c r="ADX104" s="802"/>
      <c r="ADY104" s="802"/>
      <c r="ADZ104" s="802"/>
      <c r="AEA104" s="802"/>
      <c r="AEB104" s="802"/>
      <c r="AEC104" s="802"/>
      <c r="AED104" s="802"/>
      <c r="AEE104" s="802"/>
      <c r="AEF104" s="802"/>
      <c r="AEG104" s="802"/>
      <c r="AEH104" s="802"/>
      <c r="AEI104" s="802"/>
      <c r="AEJ104" s="802"/>
      <c r="AEK104" s="802"/>
      <c r="AEL104" s="802"/>
      <c r="AEM104" s="802"/>
      <c r="AEN104" s="802"/>
      <c r="AEO104" s="802"/>
      <c r="AEP104" s="802"/>
      <c r="AEQ104" s="802"/>
      <c r="AER104" s="802"/>
      <c r="AES104" s="802"/>
      <c r="AET104" s="802"/>
      <c r="AEU104" s="802"/>
      <c r="AEV104" s="802"/>
      <c r="AEW104" s="802"/>
      <c r="AEX104" s="802"/>
      <c r="AEY104" s="802"/>
      <c r="AEZ104" s="802"/>
      <c r="AFA104" s="802"/>
      <c r="AFB104" s="802"/>
      <c r="AFC104" s="802"/>
      <c r="AFD104" s="802"/>
      <c r="AFE104" s="802"/>
      <c r="AFF104" s="802"/>
      <c r="AFG104" s="802"/>
      <c r="AFH104" s="802"/>
      <c r="AFI104" s="802"/>
      <c r="AFJ104" s="802"/>
      <c r="AFK104" s="802"/>
      <c r="AFL104" s="802"/>
      <c r="AFM104" s="802"/>
      <c r="AFN104" s="802"/>
      <c r="AFO104" s="802"/>
      <c r="AFP104" s="802"/>
      <c r="AFQ104" s="802"/>
      <c r="AFR104" s="802"/>
      <c r="AFS104" s="802"/>
      <c r="AFT104" s="802"/>
      <c r="AFU104" s="802"/>
      <c r="AFV104" s="802"/>
      <c r="AFW104" s="802"/>
      <c r="AFX104" s="802"/>
      <c r="AFY104" s="802"/>
      <c r="AFZ104" s="802"/>
      <c r="AGA104" s="802"/>
      <c r="AGB104" s="802"/>
      <c r="AGC104" s="802"/>
      <c r="AGD104" s="802"/>
      <c r="AGE104" s="802"/>
      <c r="AGF104" s="802"/>
      <c r="AGG104" s="802"/>
      <c r="AGH104" s="802"/>
      <c r="AGI104" s="802"/>
      <c r="AGJ104" s="802"/>
      <c r="AGK104" s="802"/>
      <c r="AGL104" s="802"/>
      <c r="AGM104" s="802"/>
      <c r="AGN104" s="802"/>
      <c r="AGO104" s="802"/>
      <c r="AGP104" s="802"/>
      <c r="AGQ104" s="802"/>
      <c r="AGR104" s="802"/>
      <c r="AGS104" s="802"/>
      <c r="AGT104" s="802"/>
      <c r="AGU104" s="802"/>
      <c r="AGV104" s="802"/>
      <c r="AGW104" s="802"/>
      <c r="AGX104" s="802"/>
      <c r="AGY104" s="802"/>
      <c r="AGZ104" s="802"/>
      <c r="AHA104" s="802"/>
      <c r="AHB104" s="802"/>
      <c r="AHC104" s="802"/>
      <c r="AHD104" s="802"/>
      <c r="AHE104" s="802"/>
      <c r="AHF104" s="802"/>
      <c r="AHG104" s="802"/>
      <c r="AHH104" s="802"/>
      <c r="AHI104" s="802"/>
      <c r="AHJ104" s="802"/>
      <c r="AHK104" s="802"/>
      <c r="AHL104" s="802"/>
      <c r="AHM104" s="802"/>
      <c r="AHN104" s="802"/>
      <c r="AHO104" s="802"/>
      <c r="AHP104" s="802"/>
      <c r="AHQ104" s="802"/>
      <c r="AHR104" s="802"/>
      <c r="AHS104" s="802"/>
      <c r="AHT104" s="802"/>
      <c r="AHU104" s="802"/>
      <c r="AHV104" s="802"/>
      <c r="AHW104" s="802"/>
      <c r="AHX104" s="802"/>
      <c r="AHY104" s="802"/>
      <c r="AHZ104" s="802"/>
      <c r="AIA104" s="802"/>
      <c r="AIB104" s="802"/>
      <c r="AIC104" s="802"/>
      <c r="AID104" s="802"/>
      <c r="AIE104" s="802"/>
      <c r="AIF104" s="802"/>
      <c r="AIG104" s="802"/>
      <c r="AIH104" s="802"/>
      <c r="AII104" s="802"/>
      <c r="AIJ104" s="802"/>
      <c r="AQE104" s="802"/>
      <c r="AQF104" s="802"/>
      <c r="AQG104" s="802"/>
      <c r="AQH104" s="802"/>
      <c r="AQI104" s="802"/>
      <c r="AQJ104" s="802"/>
      <c r="AQK104" s="802"/>
      <c r="AQL104" s="802"/>
      <c r="AQM104" s="802"/>
      <c r="AQN104" s="802"/>
      <c r="AQO104" s="802"/>
      <c r="AQP104" s="802"/>
      <c r="AQQ104" s="802"/>
      <c r="AQR104" s="802"/>
      <c r="AQS104" s="802"/>
      <c r="AQT104" s="802"/>
      <c r="AQU104" s="802"/>
      <c r="AQV104" s="802"/>
      <c r="AQW104" s="802"/>
      <c r="AQX104" s="802"/>
      <c r="AQY104" s="802"/>
      <c r="AQZ104" s="802"/>
      <c r="ARA104" s="802"/>
      <c r="ARB104" s="802"/>
      <c r="ARC104" s="802"/>
      <c r="ARD104" s="802"/>
      <c r="ARE104" s="802"/>
      <c r="ARF104" s="802"/>
      <c r="ARG104" s="802"/>
      <c r="ARH104" s="802"/>
      <c r="ARI104" s="802"/>
      <c r="ARJ104" s="802"/>
      <c r="ARK104" s="802"/>
      <c r="ARL104" s="802"/>
      <c r="ARM104" s="802"/>
      <c r="ARN104" s="802"/>
      <c r="ARO104" s="802"/>
      <c r="ARP104" s="802"/>
      <c r="ARQ104" s="802"/>
      <c r="ARR104" s="802"/>
      <c r="ARS104" s="802"/>
      <c r="ART104" s="802"/>
      <c r="ARU104" s="802"/>
      <c r="ARV104" s="802"/>
      <c r="ARW104" s="802"/>
      <c r="ARX104" s="802"/>
      <c r="ARY104" s="802"/>
      <c r="ARZ104" s="802"/>
      <c r="ASA104" s="802"/>
      <c r="ASB104" s="802"/>
      <c r="ASC104" s="802"/>
      <c r="ASD104" s="802"/>
      <c r="ASE104" s="802"/>
      <c r="ASF104" s="802"/>
      <c r="ASG104" s="802"/>
      <c r="ASH104" s="802"/>
      <c r="ASI104" s="802"/>
      <c r="ASJ104" s="802"/>
      <c r="ASK104" s="802"/>
      <c r="ASL104" s="802"/>
      <c r="ATP104" s="802"/>
      <c r="ATQ104" s="802"/>
      <c r="ATR104" s="802"/>
      <c r="ATS104" s="802"/>
      <c r="ATT104" s="802"/>
      <c r="ATU104" s="802"/>
      <c r="ATV104" s="802"/>
      <c r="ATW104" s="802"/>
      <c r="ATX104" s="802"/>
      <c r="ATY104" s="802"/>
      <c r="ATZ104" s="802"/>
      <c r="AUA104" s="802"/>
      <c r="AUB104" s="802"/>
      <c r="AUC104" s="802"/>
      <c r="AUD104" s="802"/>
      <c r="AUE104" s="802"/>
      <c r="AUF104" s="802"/>
      <c r="AUG104" s="802"/>
      <c r="AUH104" s="802"/>
      <c r="AUI104" s="802"/>
      <c r="AUJ104" s="802"/>
      <c r="AUK104" s="802"/>
      <c r="AUL104" s="802"/>
      <c r="AUM104" s="802"/>
      <c r="AUN104" s="802"/>
      <c r="AUO104" s="802"/>
      <c r="AUP104" s="801"/>
      <c r="AUQ104" s="802"/>
      <c r="AUR104" s="801"/>
      <c r="AUS104" s="802"/>
      <c r="AUT104" s="801"/>
      <c r="AUU104" s="802"/>
      <c r="AUV104" s="802"/>
      <c r="AUW104" s="802"/>
      <c r="AUX104" s="802"/>
      <c r="AUY104" s="802"/>
      <c r="AUZ104" s="802"/>
      <c r="AVA104" s="802"/>
      <c r="AVB104" s="802"/>
      <c r="AVC104" s="802"/>
      <c r="AVD104" s="802"/>
      <c r="AVE104" s="802"/>
      <c r="AVF104" s="802"/>
      <c r="AVG104" s="802"/>
      <c r="AVH104" s="802"/>
      <c r="AVI104" s="802"/>
      <c r="AVJ104" s="808"/>
      <c r="AVK104" s="808"/>
      <c r="AVL104" s="808"/>
      <c r="AVM104" s="808"/>
      <c r="AVN104" s="808"/>
      <c r="AVO104" s="808"/>
      <c r="AVP104" s="808"/>
      <c r="AVQ104" s="808"/>
      <c r="AVR104" s="808"/>
      <c r="AVS104" s="808"/>
      <c r="AVT104" s="808"/>
      <c r="AVU104" s="809"/>
      <c r="AVV104" s="809"/>
      <c r="AVW104" s="809"/>
      <c r="AVX104" s="809"/>
      <c r="AVY104" s="809"/>
      <c r="AVZ104" s="809"/>
      <c r="AWA104" s="809"/>
      <c r="AWB104" s="809"/>
      <c r="AWC104" s="809"/>
      <c r="AWD104" s="809"/>
      <c r="AWE104" s="809"/>
      <c r="AWF104" s="809"/>
      <c r="AWG104" s="809"/>
      <c r="AWH104" s="809"/>
      <c r="AWI104" s="809"/>
      <c r="AWJ104" s="809"/>
      <c r="AWK104" s="809"/>
      <c r="AWL104" s="809"/>
      <c r="AWM104" s="809"/>
      <c r="AWN104" s="809"/>
      <c r="AWO104" s="809"/>
      <c r="AWP104" s="809"/>
      <c r="AWQ104" s="809"/>
      <c r="AWR104" s="808"/>
      <c r="AWS104" s="761"/>
      <c r="AWT104" s="808"/>
      <c r="AWU104" s="809"/>
      <c r="AWV104" s="809"/>
      <c r="AWW104" s="809"/>
      <c r="AWX104" s="809"/>
      <c r="AWY104" s="809"/>
      <c r="AWZ104" s="809"/>
      <c r="AXA104" s="809"/>
      <c r="AXB104" s="809"/>
      <c r="AXC104" s="809"/>
      <c r="AXD104" s="809"/>
      <c r="AXE104" s="809"/>
      <c r="AXF104" s="809"/>
      <c r="AXG104" s="809"/>
      <c r="AXH104" s="809"/>
      <c r="AXI104" s="809"/>
      <c r="AXJ104" s="809"/>
      <c r="AXK104" s="809"/>
      <c r="AXL104" s="809"/>
      <c r="AXM104" s="809"/>
      <c r="AXN104" s="809"/>
      <c r="AXO104" s="809"/>
      <c r="AXP104" s="809"/>
      <c r="AXQ104" s="809"/>
      <c r="AXR104" s="809"/>
      <c r="AXS104" s="809"/>
      <c r="AXT104" s="809"/>
      <c r="AXU104" s="809"/>
      <c r="AXV104" s="809"/>
      <c r="AXW104" s="809"/>
      <c r="AXX104" s="809"/>
      <c r="AXY104" s="809"/>
      <c r="AXZ104" s="809"/>
      <c r="AYA104" s="809"/>
      <c r="AYB104" s="809"/>
      <c r="AYC104" s="809"/>
      <c r="AYD104" s="808"/>
      <c r="AYE104" s="808"/>
      <c r="AYF104" s="809"/>
      <c r="AYG104" s="808"/>
      <c r="AYH104" s="810"/>
      <c r="AYI104" s="810"/>
      <c r="AYJ104" s="810"/>
      <c r="AYK104" s="810"/>
      <c r="AYL104" s="810"/>
      <c r="AYM104" s="810"/>
      <c r="AYN104" s="810"/>
      <c r="AYO104" s="810"/>
      <c r="AYP104" s="810"/>
      <c r="AYQ104" s="810"/>
      <c r="AYR104" s="810"/>
      <c r="AYS104" s="810"/>
      <c r="AYT104" s="810"/>
      <c r="AYU104" s="810"/>
      <c r="AYV104" s="810"/>
      <c r="AYW104" s="810"/>
      <c r="AYX104" s="810"/>
      <c r="AYY104" s="810"/>
      <c r="AYZ104" s="810"/>
      <c r="AZA104" s="810"/>
      <c r="AZB104" s="810"/>
      <c r="AZC104" s="810"/>
      <c r="AZD104" s="810"/>
      <c r="AZE104" s="810"/>
      <c r="AZF104" s="810"/>
      <c r="AZG104" s="810"/>
      <c r="AZH104" s="810"/>
      <c r="AZI104" s="810"/>
      <c r="AZJ104" s="810"/>
      <c r="AZK104" s="810"/>
      <c r="AZL104" s="810"/>
      <c r="AZM104" s="810"/>
      <c r="AZN104" s="810"/>
      <c r="AZO104" s="810"/>
      <c r="AZP104" s="809"/>
      <c r="AZQ104" s="802"/>
      <c r="AZR104" s="802"/>
      <c r="AZS104" s="802"/>
    </row>
    <row r="105" spans="45:920 1123:1371" s="793" customFormat="1" ht="13.5">
      <c r="AS105" s="802"/>
      <c r="AT105" s="802"/>
      <c r="AU105" s="802"/>
      <c r="AV105" s="802"/>
      <c r="AW105" s="802"/>
      <c r="AX105" s="802"/>
      <c r="AY105" s="802"/>
      <c r="AZ105" s="802"/>
      <c r="BA105" s="802"/>
      <c r="BB105" s="802"/>
      <c r="BC105" s="802"/>
      <c r="BD105" s="802"/>
      <c r="BE105" s="802"/>
      <c r="BF105" s="802"/>
      <c r="BG105" s="802"/>
      <c r="BH105" s="802"/>
      <c r="BI105" s="802"/>
      <c r="BJ105" s="802"/>
      <c r="BK105" s="802"/>
      <c r="BL105" s="802"/>
      <c r="BM105" s="802"/>
      <c r="BN105" s="802"/>
      <c r="BO105" s="802"/>
      <c r="BP105" s="802"/>
      <c r="BQ105" s="802"/>
      <c r="BR105" s="802"/>
      <c r="BS105" s="802"/>
      <c r="BT105" s="802"/>
      <c r="BU105" s="802"/>
      <c r="BV105" s="802"/>
      <c r="BW105" s="802"/>
      <c r="BX105" s="802"/>
      <c r="BY105" s="802"/>
      <c r="BZ105" s="802"/>
      <c r="CA105" s="802"/>
      <c r="CB105" s="802"/>
      <c r="CC105" s="802"/>
      <c r="CD105" s="802"/>
      <c r="CE105" s="802"/>
      <c r="CF105" s="802"/>
      <c r="CG105" s="802"/>
      <c r="CH105" s="802"/>
      <c r="CI105" s="802"/>
      <c r="CJ105" s="802"/>
      <c r="CK105" s="802"/>
      <c r="CL105" s="802"/>
      <c r="CM105" s="802"/>
      <c r="CN105" s="802"/>
      <c r="CO105" s="802"/>
      <c r="CP105" s="802"/>
      <c r="CQ105" s="802"/>
      <c r="CR105" s="802"/>
      <c r="CS105" s="802"/>
      <c r="CT105" s="802"/>
      <c r="CU105" s="802"/>
      <c r="CV105" s="802"/>
      <c r="CW105" s="802"/>
      <c r="CX105" s="802"/>
      <c r="CY105" s="802"/>
      <c r="CZ105" s="802"/>
      <c r="DA105" s="802"/>
      <c r="DB105" s="802"/>
      <c r="DC105" s="802"/>
      <c r="DD105" s="802"/>
      <c r="DE105" s="802"/>
      <c r="DF105" s="802"/>
      <c r="DG105" s="802"/>
      <c r="DH105" s="802"/>
      <c r="DI105" s="802"/>
      <c r="DJ105" s="802"/>
      <c r="DK105" s="802"/>
      <c r="DL105" s="802"/>
      <c r="DM105" s="802"/>
      <c r="DN105" s="802"/>
      <c r="DO105" s="802"/>
      <c r="DP105" s="802"/>
      <c r="DQ105" s="802"/>
      <c r="DR105" s="802"/>
      <c r="DS105" s="802"/>
      <c r="DT105" s="802"/>
      <c r="DU105" s="802"/>
      <c r="DV105" s="802"/>
      <c r="DW105" s="802"/>
      <c r="DX105" s="802"/>
      <c r="DY105" s="802"/>
      <c r="DZ105" s="802"/>
      <c r="EA105" s="802"/>
      <c r="EB105" s="802"/>
      <c r="EC105" s="802"/>
      <c r="ED105" s="802"/>
      <c r="EE105" s="802"/>
      <c r="EF105" s="802"/>
      <c r="EG105" s="802"/>
      <c r="EH105" s="802"/>
      <c r="EI105" s="802"/>
      <c r="EJ105" s="802"/>
      <c r="EK105" s="802"/>
      <c r="EL105" s="802"/>
      <c r="EM105" s="802"/>
      <c r="EN105" s="802"/>
      <c r="EO105" s="802"/>
      <c r="EP105" s="802"/>
      <c r="EQ105" s="802"/>
      <c r="ER105" s="802"/>
      <c r="ES105" s="802"/>
      <c r="ET105" s="802"/>
      <c r="EU105" s="802"/>
      <c r="EV105" s="802"/>
      <c r="EW105" s="802"/>
      <c r="EX105" s="802"/>
      <c r="EY105" s="802"/>
      <c r="EZ105" s="802"/>
      <c r="FA105" s="802"/>
      <c r="FB105" s="802"/>
      <c r="FC105" s="802"/>
      <c r="FD105" s="802"/>
      <c r="FE105" s="802"/>
      <c r="FF105" s="802"/>
      <c r="FG105" s="802"/>
      <c r="FH105" s="802"/>
      <c r="FI105" s="802"/>
      <c r="FJ105" s="802"/>
      <c r="FK105" s="802"/>
      <c r="FL105" s="802"/>
      <c r="FM105" s="802"/>
      <c r="FN105" s="802"/>
      <c r="FO105" s="802"/>
      <c r="FP105" s="802"/>
      <c r="FQ105" s="802"/>
      <c r="FR105" s="802"/>
      <c r="FS105" s="802"/>
      <c r="FT105" s="802"/>
      <c r="FU105" s="802"/>
      <c r="FV105" s="802"/>
      <c r="FW105" s="802"/>
      <c r="FX105" s="802"/>
      <c r="FY105" s="802"/>
      <c r="FZ105" s="802"/>
      <c r="GA105" s="802"/>
      <c r="GB105" s="802"/>
      <c r="GC105" s="802"/>
      <c r="GD105" s="802"/>
      <c r="GE105" s="802"/>
      <c r="GF105" s="802"/>
      <c r="GG105" s="802"/>
      <c r="GH105" s="802"/>
      <c r="GI105" s="802"/>
      <c r="GJ105" s="802"/>
      <c r="GK105" s="802"/>
      <c r="GL105" s="802"/>
      <c r="GM105" s="802"/>
      <c r="GN105" s="802"/>
      <c r="GO105" s="802"/>
      <c r="GP105" s="802"/>
      <c r="GQ105" s="802"/>
      <c r="GR105" s="802"/>
      <c r="GS105" s="802"/>
      <c r="GT105" s="802"/>
      <c r="GU105" s="802"/>
      <c r="GV105" s="802"/>
      <c r="GW105" s="802"/>
      <c r="GX105" s="802"/>
      <c r="GY105" s="802"/>
      <c r="GZ105" s="802"/>
      <c r="HA105" s="802"/>
      <c r="HB105" s="802"/>
      <c r="HC105" s="802"/>
      <c r="HD105" s="802"/>
      <c r="HE105" s="802"/>
      <c r="HF105" s="802"/>
      <c r="HG105" s="802"/>
      <c r="HH105" s="802"/>
      <c r="HI105" s="802"/>
      <c r="HJ105" s="802"/>
      <c r="HK105" s="802"/>
      <c r="HL105" s="802"/>
      <c r="HM105" s="802"/>
      <c r="HN105" s="802"/>
      <c r="HO105" s="802"/>
      <c r="HP105" s="802"/>
      <c r="HQ105" s="802"/>
      <c r="HR105" s="802"/>
      <c r="HS105" s="802"/>
      <c r="HT105" s="802"/>
      <c r="HU105" s="802"/>
      <c r="HV105" s="802"/>
      <c r="HW105" s="802"/>
      <c r="HX105" s="802"/>
      <c r="HY105" s="802"/>
      <c r="HZ105" s="802"/>
      <c r="IA105" s="802"/>
      <c r="IB105" s="802"/>
      <c r="IC105" s="802"/>
      <c r="ID105" s="802"/>
      <c r="IE105" s="802"/>
      <c r="IF105" s="802"/>
      <c r="IG105" s="802"/>
      <c r="IH105" s="802"/>
      <c r="II105" s="802"/>
      <c r="IJ105" s="802"/>
      <c r="IK105" s="802"/>
      <c r="IL105" s="802"/>
      <c r="IM105" s="802"/>
      <c r="IN105" s="802"/>
      <c r="IO105" s="802"/>
      <c r="IP105" s="802"/>
      <c r="IQ105" s="802"/>
      <c r="IR105" s="802"/>
      <c r="IS105" s="802"/>
      <c r="IT105" s="802"/>
      <c r="IU105" s="802"/>
      <c r="IV105" s="802"/>
      <c r="IW105" s="802"/>
      <c r="IX105" s="802"/>
      <c r="IY105" s="802"/>
      <c r="IZ105" s="802"/>
      <c r="JA105" s="802"/>
      <c r="JB105" s="802"/>
      <c r="JC105" s="802"/>
      <c r="JD105" s="802"/>
      <c r="JE105" s="802"/>
      <c r="JF105" s="802"/>
      <c r="JG105" s="802"/>
      <c r="JH105" s="802"/>
      <c r="JI105" s="802"/>
      <c r="JJ105" s="802"/>
      <c r="JK105" s="802"/>
      <c r="JL105" s="802"/>
      <c r="JM105" s="802"/>
      <c r="JN105" s="802"/>
      <c r="JO105" s="802"/>
      <c r="JP105" s="802"/>
      <c r="JQ105" s="802"/>
      <c r="JR105" s="802"/>
      <c r="JS105" s="802"/>
      <c r="JT105" s="802"/>
      <c r="JU105" s="802"/>
      <c r="JV105" s="802"/>
      <c r="JW105" s="802"/>
      <c r="JX105" s="802"/>
      <c r="JY105" s="802"/>
      <c r="JZ105" s="802"/>
      <c r="KA105" s="802"/>
      <c r="KB105" s="802"/>
      <c r="KC105" s="802"/>
      <c r="KD105" s="802"/>
      <c r="KE105" s="802"/>
      <c r="KF105" s="802"/>
      <c r="KG105" s="802"/>
      <c r="KH105" s="802"/>
      <c r="KI105" s="802"/>
      <c r="KJ105" s="802"/>
      <c r="KK105" s="802"/>
      <c r="KL105" s="802"/>
      <c r="KM105" s="802"/>
      <c r="KN105" s="802"/>
      <c r="KO105" s="802"/>
      <c r="KP105" s="802"/>
      <c r="KQ105" s="802"/>
      <c r="KR105" s="802"/>
      <c r="KS105" s="802"/>
      <c r="KT105" s="802"/>
      <c r="KU105" s="802"/>
      <c r="KV105" s="802"/>
      <c r="KW105" s="802"/>
      <c r="KX105" s="802"/>
      <c r="KY105" s="802"/>
      <c r="KZ105" s="802"/>
      <c r="LA105" s="802"/>
      <c r="LB105" s="802"/>
      <c r="LC105" s="802"/>
      <c r="LD105" s="802"/>
      <c r="LE105" s="802"/>
      <c r="LF105" s="802"/>
      <c r="LG105" s="802"/>
      <c r="LH105" s="802"/>
      <c r="LI105" s="802"/>
      <c r="LJ105" s="802"/>
      <c r="LK105" s="802"/>
      <c r="LL105" s="802"/>
      <c r="LM105" s="802"/>
      <c r="LN105" s="802"/>
      <c r="LO105" s="802"/>
      <c r="LP105" s="802"/>
      <c r="LQ105" s="802"/>
      <c r="LR105" s="802"/>
      <c r="LS105" s="802"/>
      <c r="LT105" s="802"/>
      <c r="LU105" s="802"/>
      <c r="LV105" s="802"/>
      <c r="LW105" s="802"/>
      <c r="LX105" s="802"/>
      <c r="LY105" s="802"/>
      <c r="LZ105" s="802"/>
      <c r="MA105" s="802"/>
      <c r="MB105" s="802"/>
      <c r="MC105" s="802"/>
      <c r="MD105" s="802"/>
      <c r="ME105" s="802"/>
      <c r="MF105" s="802"/>
      <c r="MG105" s="802"/>
      <c r="MH105" s="802"/>
      <c r="MI105" s="802"/>
      <c r="MJ105" s="802"/>
      <c r="MK105" s="802"/>
      <c r="ML105" s="802"/>
      <c r="MM105" s="802"/>
      <c r="MN105" s="802"/>
      <c r="MO105" s="802"/>
      <c r="MP105" s="802"/>
      <c r="MQ105" s="802"/>
      <c r="MR105" s="802"/>
      <c r="MS105" s="802"/>
      <c r="MT105" s="802"/>
      <c r="MU105" s="802"/>
      <c r="MV105" s="802"/>
      <c r="MW105" s="802"/>
      <c r="MX105" s="802"/>
      <c r="MY105" s="802"/>
      <c r="MZ105" s="802"/>
      <c r="NA105" s="802"/>
      <c r="NB105" s="802"/>
      <c r="NC105" s="802"/>
      <c r="ND105" s="802"/>
      <c r="NE105" s="802"/>
      <c r="NF105" s="802"/>
      <c r="NG105" s="802"/>
      <c r="NH105" s="802"/>
      <c r="NI105" s="802"/>
      <c r="NJ105" s="802"/>
      <c r="NK105" s="802"/>
      <c r="NL105" s="802"/>
      <c r="NM105" s="802"/>
      <c r="NN105" s="802"/>
      <c r="NO105" s="802"/>
      <c r="NP105" s="802"/>
      <c r="NQ105" s="802"/>
      <c r="NR105" s="802"/>
      <c r="NS105" s="802"/>
      <c r="NT105" s="802"/>
      <c r="NU105" s="802"/>
      <c r="NV105" s="802"/>
      <c r="NW105" s="802"/>
      <c r="NX105" s="802"/>
      <c r="NY105" s="802"/>
      <c r="NZ105" s="802"/>
      <c r="OA105" s="802"/>
      <c r="OB105" s="802"/>
      <c r="OC105" s="802"/>
      <c r="OD105" s="802"/>
      <c r="OE105" s="802"/>
      <c r="OF105" s="802"/>
      <c r="OG105" s="802"/>
      <c r="OH105" s="802"/>
      <c r="OI105" s="802"/>
      <c r="OJ105" s="802"/>
      <c r="OK105" s="802"/>
      <c r="OL105" s="802"/>
      <c r="OM105" s="802"/>
      <c r="ON105" s="802"/>
      <c r="OO105" s="802"/>
      <c r="OP105" s="802"/>
      <c r="OQ105" s="802"/>
      <c r="OR105" s="802"/>
      <c r="OS105" s="802"/>
      <c r="OT105" s="802"/>
      <c r="OU105" s="802"/>
      <c r="OV105" s="802"/>
      <c r="OW105" s="802"/>
      <c r="OX105" s="802"/>
      <c r="OY105" s="802"/>
      <c r="OZ105" s="802"/>
      <c r="PA105" s="802"/>
      <c r="PB105" s="802"/>
      <c r="PC105" s="802"/>
      <c r="PD105" s="802"/>
      <c r="PE105" s="802"/>
      <c r="PF105" s="802"/>
      <c r="PG105" s="802"/>
      <c r="PH105" s="802"/>
      <c r="PI105" s="802"/>
      <c r="PJ105" s="802"/>
      <c r="PK105" s="802"/>
      <c r="PL105" s="802"/>
      <c r="PM105" s="802"/>
      <c r="PN105" s="802"/>
      <c r="PO105" s="802"/>
      <c r="PP105" s="802"/>
      <c r="PQ105" s="802"/>
      <c r="PR105" s="802"/>
      <c r="PS105" s="802"/>
      <c r="PT105" s="802"/>
      <c r="PU105" s="802"/>
      <c r="PV105" s="802"/>
      <c r="PW105" s="802"/>
      <c r="PX105" s="802"/>
      <c r="PY105" s="802"/>
      <c r="PZ105" s="802"/>
      <c r="QA105" s="802"/>
      <c r="QB105" s="802"/>
      <c r="QC105" s="802"/>
      <c r="QD105" s="802"/>
      <c r="QE105" s="802"/>
      <c r="QF105" s="802"/>
      <c r="QG105" s="802"/>
      <c r="QH105" s="802"/>
      <c r="QI105" s="802"/>
      <c r="QJ105" s="802"/>
      <c r="QK105" s="802"/>
      <c r="QL105" s="802"/>
      <c r="QM105" s="802"/>
      <c r="QN105" s="802"/>
      <c r="QO105" s="802"/>
      <c r="QP105" s="802"/>
      <c r="QQ105" s="802"/>
      <c r="QR105" s="802"/>
      <c r="QS105" s="802"/>
      <c r="QT105" s="802"/>
      <c r="QU105" s="802"/>
      <c r="QV105" s="802"/>
      <c r="QW105" s="802"/>
      <c r="QX105" s="802"/>
      <c r="QY105" s="802"/>
      <c r="QZ105" s="802"/>
      <c r="RA105" s="802"/>
      <c r="RB105" s="802"/>
      <c r="RC105" s="802"/>
      <c r="RD105" s="802"/>
      <c r="RE105" s="802"/>
      <c r="RF105" s="802"/>
      <c r="RG105" s="802"/>
      <c r="RH105" s="802"/>
      <c r="RI105" s="802"/>
      <c r="RJ105" s="802"/>
      <c r="RK105" s="802"/>
      <c r="RL105" s="802"/>
      <c r="RM105" s="802"/>
      <c r="RN105" s="802"/>
      <c r="RO105" s="802"/>
      <c r="RP105" s="802"/>
      <c r="RQ105" s="802"/>
      <c r="RR105" s="802"/>
      <c r="RS105" s="802"/>
      <c r="RT105" s="802"/>
      <c r="RU105" s="802"/>
      <c r="RV105" s="802"/>
      <c r="RW105" s="802"/>
      <c r="RX105" s="802"/>
      <c r="RY105" s="802"/>
      <c r="RZ105" s="802"/>
      <c r="SA105" s="802"/>
      <c r="SB105" s="802"/>
      <c r="SC105" s="802"/>
      <c r="SD105" s="802"/>
      <c r="SE105" s="802"/>
      <c r="SF105" s="802"/>
      <c r="SG105" s="802"/>
      <c r="SH105" s="802"/>
      <c r="SI105" s="802"/>
      <c r="SJ105" s="802"/>
      <c r="SK105" s="802"/>
      <c r="SL105" s="802"/>
      <c r="SM105" s="802"/>
      <c r="SN105" s="802"/>
      <c r="SO105" s="802"/>
      <c r="SP105" s="802"/>
      <c r="SQ105" s="802"/>
      <c r="SR105" s="802"/>
      <c r="SS105" s="802"/>
      <c r="ST105" s="802"/>
      <c r="SU105" s="802"/>
      <c r="SV105" s="802"/>
      <c r="SW105" s="802"/>
      <c r="SX105" s="802"/>
      <c r="SY105" s="802"/>
      <c r="SZ105" s="802"/>
      <c r="TA105" s="802"/>
      <c r="TB105" s="802"/>
      <c r="TC105" s="802"/>
      <c r="TD105" s="802"/>
      <c r="TE105" s="802"/>
      <c r="TF105" s="802"/>
      <c r="TG105" s="802"/>
      <c r="TH105" s="802"/>
      <c r="TI105" s="802"/>
      <c r="TJ105" s="802"/>
      <c r="TK105" s="802"/>
      <c r="TL105" s="802"/>
      <c r="TM105" s="802"/>
      <c r="TN105" s="802"/>
      <c r="TO105" s="802"/>
      <c r="TP105" s="802"/>
      <c r="TQ105" s="802"/>
      <c r="TR105" s="802"/>
      <c r="TS105" s="802"/>
      <c r="TT105" s="802"/>
      <c r="TU105" s="802"/>
      <c r="TV105" s="802"/>
      <c r="TW105" s="802"/>
      <c r="TX105" s="802"/>
      <c r="TY105" s="802"/>
      <c r="TZ105" s="802"/>
      <c r="UA105" s="802"/>
      <c r="UB105" s="802"/>
      <c r="UC105" s="802"/>
      <c r="UD105" s="802"/>
      <c r="UE105" s="802"/>
      <c r="UF105" s="802"/>
      <c r="UG105" s="802"/>
      <c r="UH105" s="802"/>
      <c r="UI105" s="802"/>
      <c r="UJ105" s="802"/>
      <c r="UK105" s="802"/>
      <c r="UL105" s="802"/>
      <c r="UM105" s="802"/>
      <c r="UN105" s="802"/>
      <c r="UO105" s="802"/>
      <c r="UP105" s="802"/>
      <c r="UQ105" s="802"/>
      <c r="UR105" s="802"/>
      <c r="US105" s="802"/>
      <c r="UT105" s="802"/>
      <c r="UU105" s="802"/>
      <c r="UV105" s="802"/>
      <c r="UW105" s="802"/>
      <c r="UX105" s="802"/>
      <c r="UY105" s="802"/>
      <c r="UZ105" s="802"/>
      <c r="VA105" s="802"/>
      <c r="VB105" s="802"/>
      <c r="VC105" s="802"/>
      <c r="VD105" s="802"/>
      <c r="VE105" s="802"/>
      <c r="VF105" s="802"/>
      <c r="VG105" s="802"/>
      <c r="VH105" s="802"/>
      <c r="VI105" s="802"/>
      <c r="VJ105" s="802"/>
      <c r="VK105" s="802"/>
      <c r="VL105" s="802"/>
      <c r="VM105" s="802"/>
      <c r="VN105" s="802"/>
      <c r="VO105" s="802"/>
      <c r="VP105" s="802"/>
      <c r="VQ105" s="802"/>
      <c r="VR105" s="802"/>
      <c r="VS105" s="802"/>
      <c r="VT105" s="802"/>
      <c r="VU105" s="802"/>
      <c r="VV105" s="802"/>
      <c r="VW105" s="802"/>
      <c r="VX105" s="802"/>
      <c r="VY105" s="802"/>
      <c r="VZ105" s="802"/>
      <c r="WA105" s="802"/>
      <c r="WB105" s="802"/>
      <c r="WC105" s="802"/>
      <c r="WD105" s="802"/>
      <c r="WE105" s="802"/>
      <c r="WF105" s="802"/>
      <c r="WG105" s="802"/>
      <c r="WH105" s="802"/>
      <c r="WI105" s="802"/>
      <c r="WJ105" s="802"/>
      <c r="WK105" s="802"/>
      <c r="WL105" s="802"/>
      <c r="WM105" s="802"/>
      <c r="WN105" s="802"/>
      <c r="WO105" s="802"/>
      <c r="WP105" s="802"/>
      <c r="WQ105" s="802"/>
      <c r="WR105" s="802"/>
      <c r="WS105" s="802"/>
      <c r="WT105" s="802"/>
      <c r="WU105" s="802"/>
      <c r="WV105" s="802"/>
      <c r="WW105" s="802"/>
      <c r="WX105" s="802"/>
      <c r="WY105" s="802"/>
      <c r="WZ105" s="802"/>
      <c r="XA105" s="802"/>
      <c r="XB105" s="802"/>
      <c r="XC105" s="802"/>
      <c r="XD105" s="802"/>
      <c r="XE105" s="802"/>
      <c r="XF105" s="802"/>
      <c r="XG105" s="802"/>
      <c r="XH105" s="802"/>
      <c r="XI105" s="802"/>
      <c r="XJ105" s="802"/>
      <c r="XK105" s="802"/>
      <c r="XL105" s="802"/>
      <c r="XM105" s="802"/>
      <c r="XN105" s="802"/>
      <c r="XO105" s="802"/>
      <c r="XP105" s="802"/>
      <c r="XQ105" s="802"/>
      <c r="XR105" s="802"/>
      <c r="XS105" s="802"/>
      <c r="XT105" s="802"/>
      <c r="XU105" s="802"/>
      <c r="XV105" s="802"/>
      <c r="XW105" s="802"/>
      <c r="XX105" s="802"/>
      <c r="XY105" s="802"/>
      <c r="XZ105" s="802"/>
      <c r="YA105" s="802"/>
      <c r="YB105" s="802"/>
      <c r="YC105" s="802"/>
      <c r="YD105" s="802"/>
      <c r="YE105" s="802"/>
      <c r="YF105" s="802"/>
      <c r="YG105" s="802"/>
      <c r="YH105" s="802"/>
      <c r="YI105" s="802"/>
      <c r="YJ105" s="802"/>
      <c r="YK105" s="802"/>
      <c r="YL105" s="802"/>
      <c r="YM105" s="802"/>
      <c r="YN105" s="802"/>
      <c r="YO105" s="802"/>
      <c r="YP105" s="802"/>
      <c r="YQ105" s="802"/>
      <c r="YR105" s="802"/>
      <c r="YS105" s="802"/>
      <c r="YT105" s="802"/>
      <c r="YU105" s="802"/>
      <c r="YV105" s="802"/>
      <c r="YW105" s="802"/>
      <c r="YX105" s="802"/>
      <c r="YY105" s="802"/>
      <c r="YZ105" s="802"/>
      <c r="ZA105" s="802"/>
      <c r="ZB105" s="802"/>
      <c r="ZC105" s="802"/>
      <c r="ZD105" s="802"/>
      <c r="ZE105" s="802"/>
      <c r="ZF105" s="802"/>
      <c r="ZG105" s="802"/>
      <c r="ZH105" s="802"/>
      <c r="ZI105" s="802"/>
      <c r="ZJ105" s="802"/>
      <c r="ZK105" s="802"/>
      <c r="ZL105" s="802"/>
      <c r="ZM105" s="802"/>
      <c r="ZN105" s="802"/>
      <c r="ZO105" s="802"/>
      <c r="ZP105" s="802"/>
      <c r="ZQ105" s="802"/>
      <c r="ZR105" s="802"/>
      <c r="ZS105" s="802"/>
      <c r="ZT105" s="802"/>
      <c r="ZU105" s="802"/>
      <c r="ZV105" s="802"/>
      <c r="ZW105" s="802"/>
      <c r="ZX105" s="802"/>
      <c r="ZY105" s="802"/>
      <c r="ZZ105" s="802"/>
      <c r="AAA105" s="802"/>
      <c r="AAB105" s="802"/>
      <c r="AAC105" s="802"/>
      <c r="AAD105" s="802"/>
      <c r="AAE105" s="802"/>
      <c r="AAF105" s="802"/>
      <c r="AAG105" s="802"/>
      <c r="AAH105" s="802"/>
      <c r="AAI105" s="802"/>
      <c r="AAJ105" s="802"/>
      <c r="AAK105" s="802"/>
      <c r="AAL105" s="802"/>
      <c r="AAM105" s="802"/>
      <c r="AAN105" s="802"/>
      <c r="AAO105" s="802"/>
      <c r="AAP105" s="802"/>
      <c r="AAQ105" s="802"/>
      <c r="AAR105" s="802"/>
      <c r="AAS105" s="802"/>
      <c r="AAT105" s="802"/>
      <c r="AAU105" s="802"/>
      <c r="AAV105" s="802"/>
      <c r="AAW105" s="802"/>
      <c r="AAX105" s="802"/>
      <c r="AAY105" s="802"/>
      <c r="AAZ105" s="802"/>
      <c r="ABA105" s="802"/>
      <c r="ABB105" s="802"/>
      <c r="ABC105" s="802"/>
      <c r="ABD105" s="802"/>
      <c r="ABE105" s="802"/>
      <c r="ABF105" s="802"/>
      <c r="ABG105" s="802"/>
      <c r="ABH105" s="802"/>
      <c r="ABI105" s="802"/>
      <c r="ABJ105" s="802"/>
      <c r="ABK105" s="802"/>
      <c r="ABL105" s="802"/>
      <c r="ABM105" s="802"/>
      <c r="ABN105" s="802"/>
      <c r="ABO105" s="802"/>
      <c r="ABP105" s="802"/>
      <c r="ABQ105" s="802"/>
      <c r="ABR105" s="802"/>
      <c r="ABS105" s="802"/>
      <c r="ABT105" s="802"/>
      <c r="ABU105" s="802"/>
      <c r="ABV105" s="802"/>
      <c r="ABW105" s="802"/>
      <c r="ABX105" s="802"/>
      <c r="ABY105" s="802"/>
      <c r="ABZ105" s="802"/>
      <c r="ACA105" s="802"/>
      <c r="ACB105" s="802"/>
      <c r="ACC105" s="802"/>
      <c r="ACD105" s="802"/>
      <c r="ACE105" s="802"/>
      <c r="ACF105" s="802"/>
      <c r="ACG105" s="802"/>
      <c r="ACH105" s="802"/>
      <c r="ACI105" s="802"/>
      <c r="ACJ105" s="802"/>
      <c r="ACK105" s="802"/>
      <c r="ACL105" s="802"/>
      <c r="ACM105" s="802"/>
      <c r="ACN105" s="802"/>
      <c r="ACO105" s="802"/>
      <c r="ACP105" s="802"/>
      <c r="ACQ105" s="802"/>
      <c r="ACR105" s="802"/>
      <c r="ACS105" s="802"/>
      <c r="ACT105" s="802"/>
      <c r="ACU105" s="802"/>
      <c r="ACV105" s="802"/>
      <c r="ACW105" s="802"/>
      <c r="ACX105" s="802"/>
      <c r="ACY105" s="802"/>
      <c r="ACZ105" s="802"/>
      <c r="ADA105" s="802"/>
      <c r="ADB105" s="802"/>
      <c r="ADC105" s="802"/>
      <c r="ADD105" s="802"/>
      <c r="ADE105" s="802"/>
      <c r="ADF105" s="802"/>
      <c r="ADG105" s="802"/>
      <c r="ADH105" s="802"/>
      <c r="ADI105" s="802"/>
      <c r="ADJ105" s="802"/>
      <c r="ADK105" s="802"/>
      <c r="ADL105" s="802"/>
      <c r="ADM105" s="802"/>
      <c r="ADN105" s="802"/>
      <c r="ADO105" s="802"/>
      <c r="ADP105" s="802"/>
      <c r="ADQ105" s="802"/>
      <c r="ADR105" s="802"/>
      <c r="ADS105" s="802"/>
      <c r="ADT105" s="802"/>
      <c r="ADU105" s="802"/>
      <c r="ADV105" s="802"/>
      <c r="ADW105" s="802"/>
      <c r="ADX105" s="802"/>
      <c r="ADY105" s="802"/>
      <c r="ADZ105" s="802"/>
      <c r="AEA105" s="802"/>
      <c r="AEB105" s="802"/>
      <c r="AEC105" s="802"/>
      <c r="AED105" s="802"/>
      <c r="AEE105" s="802"/>
      <c r="AEF105" s="802"/>
      <c r="AEG105" s="802"/>
      <c r="AEH105" s="802"/>
      <c r="AEI105" s="802"/>
      <c r="AEJ105" s="802"/>
      <c r="AEK105" s="802"/>
      <c r="AEL105" s="802"/>
      <c r="AEM105" s="802"/>
      <c r="AEN105" s="802"/>
      <c r="AEO105" s="802"/>
      <c r="AEP105" s="802"/>
      <c r="AEQ105" s="802"/>
      <c r="AER105" s="802"/>
      <c r="AES105" s="802"/>
      <c r="AET105" s="802"/>
      <c r="AEU105" s="802"/>
      <c r="AEV105" s="802"/>
      <c r="AEW105" s="802"/>
      <c r="AEX105" s="802"/>
      <c r="AEY105" s="802"/>
      <c r="AEZ105" s="802"/>
      <c r="AFA105" s="802"/>
      <c r="AFB105" s="802"/>
      <c r="AFC105" s="802"/>
      <c r="AFD105" s="802"/>
      <c r="AFE105" s="802"/>
      <c r="AFF105" s="802"/>
      <c r="AFG105" s="802"/>
      <c r="AFH105" s="802"/>
      <c r="AFI105" s="802"/>
      <c r="AFJ105" s="802"/>
      <c r="AFK105" s="802"/>
      <c r="AFL105" s="802"/>
      <c r="AFM105" s="802"/>
      <c r="AFN105" s="802"/>
      <c r="AFO105" s="802"/>
      <c r="AFP105" s="802"/>
      <c r="AFQ105" s="802"/>
      <c r="AFR105" s="802"/>
      <c r="AFS105" s="802"/>
      <c r="AFT105" s="802"/>
      <c r="AFU105" s="802"/>
      <c r="AFV105" s="802"/>
      <c r="AFW105" s="802"/>
      <c r="AFX105" s="802"/>
      <c r="AFY105" s="802"/>
      <c r="AFZ105" s="802"/>
      <c r="AGA105" s="802"/>
      <c r="AGB105" s="802"/>
      <c r="AGC105" s="802"/>
      <c r="AGD105" s="802"/>
      <c r="AGE105" s="802"/>
      <c r="AGF105" s="802"/>
      <c r="AGG105" s="802"/>
      <c r="AGH105" s="802"/>
      <c r="AGI105" s="802"/>
      <c r="AGJ105" s="802"/>
      <c r="AGK105" s="802"/>
      <c r="AGL105" s="802"/>
      <c r="AGM105" s="802"/>
      <c r="AGN105" s="802"/>
      <c r="AGO105" s="802"/>
      <c r="AGP105" s="802"/>
      <c r="AGQ105" s="802"/>
      <c r="AGR105" s="802"/>
      <c r="AGS105" s="802"/>
      <c r="AGT105" s="802"/>
      <c r="AGU105" s="802"/>
      <c r="AGV105" s="802"/>
      <c r="AGW105" s="802"/>
      <c r="AGX105" s="802"/>
      <c r="AGY105" s="802"/>
      <c r="AGZ105" s="802"/>
      <c r="AHA105" s="802"/>
      <c r="AHB105" s="802"/>
      <c r="AHC105" s="802"/>
      <c r="AHD105" s="802"/>
      <c r="AHE105" s="802"/>
      <c r="AHF105" s="802"/>
      <c r="AHG105" s="802"/>
      <c r="AHH105" s="802"/>
      <c r="AHI105" s="802"/>
      <c r="AHJ105" s="802"/>
      <c r="AHK105" s="802"/>
      <c r="AHL105" s="802"/>
      <c r="AHM105" s="802"/>
      <c r="AHN105" s="802"/>
      <c r="AHO105" s="802"/>
      <c r="AHP105" s="802"/>
      <c r="AHQ105" s="802"/>
      <c r="AHR105" s="802"/>
      <c r="AHS105" s="802"/>
      <c r="AHT105" s="802"/>
      <c r="AHU105" s="802"/>
      <c r="AHV105" s="802"/>
      <c r="AHW105" s="802"/>
      <c r="AHX105" s="802"/>
      <c r="AHY105" s="802"/>
      <c r="AHZ105" s="802"/>
      <c r="AIA105" s="802"/>
      <c r="AIB105" s="802"/>
      <c r="AIC105" s="802"/>
      <c r="AID105" s="802"/>
      <c r="AIE105" s="802"/>
      <c r="AIF105" s="802"/>
      <c r="AIG105" s="802"/>
      <c r="AIH105" s="802"/>
      <c r="AII105" s="802"/>
      <c r="AIJ105" s="802"/>
      <c r="AQE105" s="802"/>
      <c r="AQF105" s="802"/>
      <c r="AQG105" s="802"/>
      <c r="AQH105" s="802"/>
      <c r="AQI105" s="802"/>
      <c r="AQJ105" s="802"/>
      <c r="AQK105" s="802"/>
      <c r="AQL105" s="802"/>
      <c r="AQM105" s="802"/>
      <c r="AQN105" s="802"/>
      <c r="AQO105" s="802"/>
      <c r="AQP105" s="802"/>
      <c r="AQQ105" s="802"/>
      <c r="AQR105" s="802"/>
      <c r="AQS105" s="802"/>
      <c r="AQT105" s="802"/>
      <c r="AQU105" s="802"/>
      <c r="AQV105" s="802"/>
      <c r="AQW105" s="802"/>
      <c r="AQX105" s="802"/>
      <c r="AQY105" s="802"/>
      <c r="AQZ105" s="802"/>
      <c r="ARA105" s="802"/>
      <c r="ARB105" s="802"/>
      <c r="ARC105" s="802"/>
      <c r="ARD105" s="802"/>
      <c r="ARE105" s="802"/>
      <c r="ARF105" s="802"/>
      <c r="ARG105" s="802"/>
      <c r="ARH105" s="802"/>
      <c r="ARI105" s="802"/>
      <c r="ARJ105" s="802"/>
      <c r="ARK105" s="802"/>
      <c r="ARL105" s="802"/>
      <c r="ARM105" s="802"/>
      <c r="ARN105" s="802"/>
      <c r="ARO105" s="802"/>
      <c r="ARP105" s="802"/>
      <c r="ARQ105" s="802"/>
      <c r="ARR105" s="802"/>
      <c r="ARS105" s="802"/>
      <c r="ART105" s="802"/>
      <c r="ARU105" s="802"/>
      <c r="ARV105" s="802"/>
      <c r="ARW105" s="802"/>
      <c r="ARX105" s="802"/>
      <c r="ARY105" s="802"/>
      <c r="ARZ105" s="802"/>
      <c r="ASA105" s="802"/>
      <c r="ASB105" s="802"/>
      <c r="ASC105" s="802"/>
      <c r="ASD105" s="802"/>
      <c r="ASE105" s="802"/>
      <c r="ASF105" s="802"/>
      <c r="ASG105" s="802"/>
      <c r="ASH105" s="802"/>
      <c r="ASI105" s="802"/>
      <c r="ASJ105" s="802"/>
      <c r="ASK105" s="802"/>
      <c r="ASL105" s="802"/>
      <c r="ATP105" s="802"/>
      <c r="ATQ105" s="802"/>
      <c r="ATR105" s="802"/>
      <c r="ATS105" s="802"/>
      <c r="ATT105" s="802"/>
      <c r="ATU105" s="802"/>
      <c r="ATV105" s="802"/>
      <c r="ATW105" s="802"/>
      <c r="ATX105" s="802"/>
      <c r="ATY105" s="802"/>
      <c r="ATZ105" s="802"/>
      <c r="AUA105" s="802"/>
      <c r="AUB105" s="802"/>
      <c r="AUC105" s="802"/>
      <c r="AUD105" s="802"/>
      <c r="AUE105" s="802"/>
      <c r="AUF105" s="802"/>
      <c r="AUG105" s="802"/>
      <c r="AUH105" s="802"/>
      <c r="AUI105" s="802"/>
      <c r="AUJ105" s="802"/>
      <c r="AUK105" s="802"/>
      <c r="AUL105" s="802"/>
      <c r="AUM105" s="802"/>
      <c r="AUN105" s="802"/>
      <c r="AUO105" s="802"/>
      <c r="AUP105" s="801"/>
      <c r="AUQ105" s="802"/>
      <c r="AUR105" s="801"/>
      <c r="AUS105" s="802"/>
      <c r="AUT105" s="801"/>
      <c r="AUU105" s="802"/>
      <c r="AUV105" s="802"/>
      <c r="AUW105" s="802"/>
      <c r="AUX105" s="802"/>
      <c r="AUY105" s="802"/>
      <c r="AUZ105" s="802"/>
      <c r="AVA105" s="802"/>
      <c r="AVB105" s="802"/>
      <c r="AVC105" s="802"/>
      <c r="AVD105" s="802"/>
      <c r="AVE105" s="802"/>
      <c r="AVF105" s="802"/>
      <c r="AVG105" s="802"/>
      <c r="AVH105" s="802"/>
      <c r="AVI105" s="802"/>
      <c r="AVJ105" s="808"/>
      <c r="AVK105" s="808"/>
      <c r="AVL105" s="808"/>
      <c r="AVM105" s="808"/>
      <c r="AVN105" s="808"/>
      <c r="AVO105" s="808"/>
      <c r="AVP105" s="808"/>
      <c r="AVQ105" s="808"/>
      <c r="AVR105" s="808"/>
      <c r="AVS105" s="808"/>
      <c r="AVT105" s="808"/>
      <c r="AVU105" s="809"/>
      <c r="AVV105" s="809"/>
      <c r="AVW105" s="809"/>
      <c r="AVX105" s="809"/>
      <c r="AVY105" s="809"/>
      <c r="AVZ105" s="809"/>
      <c r="AWA105" s="809"/>
      <c r="AWB105" s="809"/>
      <c r="AWC105" s="809"/>
      <c r="AWD105" s="809"/>
      <c r="AWE105" s="809"/>
      <c r="AWF105" s="809"/>
      <c r="AWG105" s="809"/>
      <c r="AWH105" s="809"/>
      <c r="AWI105" s="809"/>
      <c r="AWJ105" s="809"/>
      <c r="AWK105" s="809"/>
      <c r="AWL105" s="809"/>
      <c r="AWM105" s="809"/>
      <c r="AWN105" s="809"/>
      <c r="AWO105" s="809"/>
      <c r="AWP105" s="809"/>
      <c r="AWQ105" s="809"/>
      <c r="AWR105" s="808"/>
      <c r="AWS105" s="761"/>
      <c r="AWT105" s="808"/>
      <c r="AWU105" s="809"/>
      <c r="AWV105" s="809"/>
      <c r="AWW105" s="809"/>
      <c r="AWX105" s="809"/>
      <c r="AWY105" s="809"/>
      <c r="AWZ105" s="809"/>
      <c r="AXA105" s="809"/>
      <c r="AXB105" s="809"/>
      <c r="AXC105" s="809"/>
      <c r="AXD105" s="809"/>
      <c r="AXE105" s="809"/>
      <c r="AXF105" s="809"/>
      <c r="AXG105" s="809"/>
      <c r="AXH105" s="809"/>
      <c r="AXI105" s="809"/>
      <c r="AXJ105" s="809"/>
      <c r="AXK105" s="809"/>
      <c r="AXL105" s="809"/>
      <c r="AXM105" s="809"/>
      <c r="AXN105" s="809"/>
      <c r="AXO105" s="809"/>
      <c r="AXP105" s="809"/>
      <c r="AXQ105" s="809"/>
      <c r="AXR105" s="809"/>
      <c r="AXS105" s="809"/>
      <c r="AXT105" s="809"/>
      <c r="AXU105" s="809"/>
      <c r="AXV105" s="809"/>
      <c r="AXW105" s="809"/>
      <c r="AXX105" s="809"/>
      <c r="AXY105" s="809"/>
      <c r="AXZ105" s="809"/>
      <c r="AYA105" s="809"/>
      <c r="AYB105" s="809"/>
      <c r="AYC105" s="809"/>
      <c r="AYD105" s="808"/>
      <c r="AYE105" s="808"/>
      <c r="AYF105" s="809"/>
      <c r="AYG105" s="808"/>
      <c r="AYH105" s="810"/>
      <c r="AYI105" s="810"/>
      <c r="AYJ105" s="810"/>
      <c r="AYK105" s="810"/>
      <c r="AYL105" s="810"/>
      <c r="AYM105" s="810"/>
      <c r="AYN105" s="810"/>
      <c r="AYO105" s="810"/>
      <c r="AYP105" s="810"/>
      <c r="AYQ105" s="810"/>
      <c r="AYR105" s="810"/>
      <c r="AYS105" s="810"/>
      <c r="AYT105" s="810"/>
      <c r="AYU105" s="810"/>
      <c r="AYV105" s="810"/>
      <c r="AYW105" s="810"/>
      <c r="AYX105" s="810"/>
      <c r="AYY105" s="810"/>
      <c r="AYZ105" s="810"/>
      <c r="AZA105" s="810"/>
      <c r="AZB105" s="810"/>
      <c r="AZC105" s="810"/>
      <c r="AZD105" s="810"/>
      <c r="AZE105" s="810"/>
      <c r="AZF105" s="810"/>
      <c r="AZG105" s="810"/>
      <c r="AZH105" s="810"/>
      <c r="AZI105" s="810"/>
      <c r="AZJ105" s="810"/>
      <c r="AZK105" s="810"/>
      <c r="AZL105" s="810"/>
      <c r="AZM105" s="810"/>
      <c r="AZN105" s="810"/>
      <c r="AZO105" s="810"/>
      <c r="AZP105" s="809"/>
      <c r="AZQ105" s="802"/>
      <c r="AZR105" s="802"/>
      <c r="AZS105" s="802"/>
    </row>
    <row r="106" spans="45:920 1123:1371" s="793" customFormat="1" ht="13.5">
      <c r="AS106" s="802"/>
      <c r="AT106" s="802"/>
      <c r="AU106" s="802"/>
      <c r="AV106" s="802"/>
      <c r="AW106" s="802"/>
      <c r="AX106" s="802"/>
      <c r="AY106" s="802"/>
      <c r="AZ106" s="802"/>
      <c r="BA106" s="802"/>
      <c r="BB106" s="802"/>
      <c r="BC106" s="802"/>
      <c r="BD106" s="802"/>
      <c r="BE106" s="802"/>
      <c r="BF106" s="802"/>
      <c r="BG106" s="802"/>
      <c r="BH106" s="802"/>
      <c r="BI106" s="802"/>
      <c r="BJ106" s="802"/>
      <c r="BK106" s="802"/>
      <c r="BL106" s="802"/>
      <c r="BM106" s="802"/>
      <c r="BN106" s="802"/>
      <c r="BO106" s="802"/>
      <c r="BP106" s="802"/>
      <c r="BQ106" s="802"/>
      <c r="BR106" s="802"/>
      <c r="BS106" s="802"/>
      <c r="BT106" s="802"/>
      <c r="BU106" s="802"/>
      <c r="BV106" s="802"/>
      <c r="BW106" s="802"/>
      <c r="BX106" s="802"/>
      <c r="BY106" s="802"/>
      <c r="BZ106" s="802"/>
      <c r="CA106" s="802"/>
      <c r="CB106" s="802"/>
      <c r="CC106" s="802"/>
      <c r="CD106" s="802"/>
      <c r="CE106" s="802"/>
      <c r="CF106" s="802"/>
      <c r="CG106" s="802"/>
      <c r="CH106" s="802"/>
      <c r="CI106" s="802"/>
      <c r="CJ106" s="802"/>
      <c r="CK106" s="802"/>
      <c r="CL106" s="802"/>
      <c r="CM106" s="802"/>
      <c r="CN106" s="802"/>
      <c r="CO106" s="802"/>
      <c r="CP106" s="802"/>
      <c r="CQ106" s="802"/>
      <c r="CR106" s="802"/>
      <c r="CS106" s="802"/>
      <c r="CT106" s="802"/>
      <c r="CU106" s="802"/>
      <c r="CV106" s="802"/>
      <c r="CW106" s="802"/>
      <c r="CX106" s="802"/>
      <c r="CY106" s="802"/>
      <c r="CZ106" s="802"/>
      <c r="DA106" s="802"/>
      <c r="DB106" s="802"/>
      <c r="DC106" s="802"/>
      <c r="DD106" s="802"/>
      <c r="DE106" s="802"/>
      <c r="DF106" s="802"/>
      <c r="DG106" s="802"/>
      <c r="DH106" s="802"/>
      <c r="DI106" s="802"/>
      <c r="DJ106" s="802"/>
      <c r="DK106" s="802"/>
      <c r="DL106" s="802"/>
      <c r="DM106" s="802"/>
      <c r="DN106" s="802"/>
      <c r="DO106" s="802"/>
      <c r="DP106" s="802"/>
      <c r="DQ106" s="802"/>
      <c r="DR106" s="802"/>
      <c r="DS106" s="802"/>
      <c r="DT106" s="802"/>
      <c r="DU106" s="802"/>
      <c r="DV106" s="802"/>
      <c r="DW106" s="802"/>
      <c r="DX106" s="802"/>
      <c r="DY106" s="802"/>
      <c r="DZ106" s="802"/>
      <c r="EA106" s="802"/>
      <c r="EB106" s="802"/>
      <c r="EC106" s="802"/>
      <c r="ED106" s="802"/>
      <c r="EE106" s="802"/>
      <c r="EF106" s="802"/>
      <c r="EG106" s="802"/>
      <c r="EH106" s="802"/>
      <c r="EI106" s="802"/>
      <c r="EJ106" s="802"/>
      <c r="EK106" s="802"/>
      <c r="EL106" s="802"/>
      <c r="EM106" s="802"/>
      <c r="EN106" s="802"/>
      <c r="EO106" s="802"/>
      <c r="EP106" s="802"/>
      <c r="EQ106" s="802"/>
      <c r="ER106" s="802"/>
      <c r="ES106" s="802"/>
      <c r="ET106" s="802"/>
      <c r="EU106" s="802"/>
      <c r="EV106" s="802"/>
      <c r="EW106" s="802"/>
      <c r="EX106" s="802"/>
      <c r="EY106" s="802"/>
      <c r="EZ106" s="802"/>
      <c r="FA106" s="802"/>
      <c r="FB106" s="802"/>
      <c r="FC106" s="802"/>
      <c r="FD106" s="802"/>
      <c r="FE106" s="802"/>
      <c r="FF106" s="802"/>
      <c r="FG106" s="802"/>
      <c r="FH106" s="802"/>
      <c r="FI106" s="802"/>
      <c r="FJ106" s="802"/>
      <c r="FK106" s="802"/>
      <c r="FL106" s="802"/>
      <c r="FM106" s="802"/>
      <c r="FN106" s="802"/>
      <c r="FO106" s="802"/>
      <c r="FP106" s="802"/>
      <c r="FQ106" s="802"/>
      <c r="FR106" s="802"/>
      <c r="FS106" s="802"/>
      <c r="FT106" s="802"/>
      <c r="FU106" s="802"/>
      <c r="FV106" s="802"/>
      <c r="FW106" s="802"/>
      <c r="FX106" s="802"/>
      <c r="FY106" s="802"/>
      <c r="FZ106" s="802"/>
      <c r="GA106" s="802"/>
      <c r="GB106" s="802"/>
      <c r="GC106" s="802"/>
      <c r="GD106" s="802"/>
      <c r="GE106" s="802"/>
      <c r="GF106" s="802"/>
      <c r="GG106" s="802"/>
      <c r="GH106" s="802"/>
      <c r="GI106" s="802"/>
      <c r="GJ106" s="802"/>
      <c r="GK106" s="802"/>
      <c r="GL106" s="802"/>
      <c r="GM106" s="802"/>
      <c r="GN106" s="802"/>
      <c r="GO106" s="802"/>
      <c r="GP106" s="802"/>
      <c r="GQ106" s="802"/>
      <c r="GR106" s="802"/>
      <c r="GS106" s="802"/>
      <c r="GT106" s="802"/>
      <c r="GU106" s="802"/>
      <c r="GV106" s="802"/>
      <c r="GW106" s="802"/>
      <c r="GX106" s="802"/>
      <c r="GY106" s="802"/>
      <c r="GZ106" s="802"/>
      <c r="HA106" s="802"/>
      <c r="HB106" s="802"/>
      <c r="HC106" s="802"/>
      <c r="HD106" s="802"/>
      <c r="HE106" s="802"/>
      <c r="HF106" s="802"/>
      <c r="HG106" s="802"/>
      <c r="HH106" s="802"/>
      <c r="HI106" s="802"/>
      <c r="HJ106" s="802"/>
      <c r="HK106" s="802"/>
      <c r="HL106" s="802"/>
      <c r="HM106" s="802"/>
      <c r="HN106" s="802"/>
      <c r="HO106" s="802"/>
      <c r="HP106" s="802"/>
      <c r="HQ106" s="802"/>
      <c r="HR106" s="802"/>
      <c r="HS106" s="802"/>
      <c r="HT106" s="802"/>
      <c r="HU106" s="802"/>
      <c r="HV106" s="802"/>
      <c r="HW106" s="802"/>
      <c r="HX106" s="802"/>
      <c r="HY106" s="802"/>
      <c r="HZ106" s="802"/>
      <c r="IA106" s="802"/>
      <c r="IB106" s="802"/>
      <c r="IC106" s="802"/>
      <c r="ID106" s="802"/>
      <c r="IE106" s="802"/>
      <c r="IF106" s="802"/>
      <c r="IG106" s="802"/>
      <c r="IH106" s="802"/>
      <c r="II106" s="802"/>
      <c r="IJ106" s="802"/>
      <c r="IK106" s="802"/>
      <c r="IL106" s="802"/>
      <c r="IM106" s="802"/>
      <c r="IN106" s="802"/>
      <c r="IO106" s="802"/>
      <c r="IP106" s="802"/>
      <c r="IQ106" s="802"/>
      <c r="IR106" s="802"/>
      <c r="IS106" s="802"/>
      <c r="IT106" s="802"/>
      <c r="IU106" s="802"/>
      <c r="IV106" s="802"/>
      <c r="IW106" s="802"/>
      <c r="IX106" s="802"/>
      <c r="IY106" s="802"/>
      <c r="IZ106" s="802"/>
      <c r="JA106" s="802"/>
      <c r="JB106" s="802"/>
      <c r="JC106" s="802"/>
      <c r="JD106" s="802"/>
      <c r="JE106" s="802"/>
      <c r="JF106" s="802"/>
      <c r="JG106" s="802"/>
      <c r="JH106" s="802"/>
      <c r="JI106" s="802"/>
      <c r="JJ106" s="802"/>
      <c r="JK106" s="802"/>
      <c r="JL106" s="802"/>
      <c r="JM106" s="802"/>
      <c r="JN106" s="802"/>
      <c r="JO106" s="802"/>
      <c r="JP106" s="802"/>
      <c r="JQ106" s="802"/>
      <c r="JR106" s="802"/>
      <c r="JS106" s="802"/>
      <c r="JT106" s="802"/>
      <c r="JU106" s="802"/>
      <c r="JV106" s="802"/>
      <c r="JW106" s="802"/>
      <c r="JX106" s="802"/>
      <c r="JY106" s="802"/>
      <c r="JZ106" s="802"/>
      <c r="KA106" s="802"/>
      <c r="KB106" s="802"/>
      <c r="KC106" s="802"/>
      <c r="KD106" s="802"/>
      <c r="KE106" s="802"/>
      <c r="KF106" s="802"/>
      <c r="KG106" s="802"/>
      <c r="KH106" s="802"/>
      <c r="KI106" s="802"/>
      <c r="KJ106" s="802"/>
      <c r="KK106" s="802"/>
      <c r="KL106" s="802"/>
      <c r="KM106" s="802"/>
      <c r="KN106" s="802"/>
      <c r="KO106" s="802"/>
      <c r="KP106" s="802"/>
      <c r="KQ106" s="802"/>
      <c r="KR106" s="802"/>
      <c r="KS106" s="802"/>
      <c r="KT106" s="802"/>
      <c r="KU106" s="802"/>
      <c r="KV106" s="802"/>
      <c r="KW106" s="802"/>
      <c r="KX106" s="802"/>
      <c r="KY106" s="802"/>
      <c r="KZ106" s="802"/>
      <c r="LA106" s="802"/>
      <c r="LB106" s="802"/>
      <c r="LC106" s="802"/>
      <c r="LD106" s="802"/>
      <c r="LE106" s="802"/>
      <c r="LF106" s="802"/>
      <c r="LG106" s="802"/>
      <c r="LH106" s="802"/>
      <c r="LI106" s="802"/>
      <c r="LJ106" s="802"/>
      <c r="LK106" s="802"/>
      <c r="LL106" s="802"/>
      <c r="LM106" s="802"/>
      <c r="LN106" s="802"/>
      <c r="LO106" s="802"/>
      <c r="LP106" s="802"/>
      <c r="LQ106" s="802"/>
      <c r="LR106" s="802"/>
      <c r="LS106" s="802"/>
      <c r="LT106" s="802"/>
      <c r="LU106" s="802"/>
      <c r="LV106" s="802"/>
      <c r="LW106" s="802"/>
      <c r="LX106" s="802"/>
      <c r="LY106" s="802"/>
      <c r="LZ106" s="802"/>
      <c r="MA106" s="802"/>
      <c r="MB106" s="802"/>
      <c r="MC106" s="802"/>
      <c r="MD106" s="802"/>
      <c r="ME106" s="802"/>
      <c r="MF106" s="802"/>
      <c r="MG106" s="802"/>
      <c r="MH106" s="802"/>
      <c r="MI106" s="802"/>
      <c r="MJ106" s="802"/>
      <c r="MK106" s="802"/>
      <c r="ML106" s="802"/>
      <c r="MM106" s="802"/>
      <c r="MN106" s="802"/>
      <c r="MO106" s="802"/>
      <c r="MP106" s="802"/>
      <c r="MQ106" s="802"/>
      <c r="MR106" s="802"/>
      <c r="MS106" s="802"/>
      <c r="MT106" s="802"/>
      <c r="MU106" s="802"/>
      <c r="MV106" s="802"/>
      <c r="MW106" s="802"/>
      <c r="MX106" s="802"/>
      <c r="MY106" s="802"/>
      <c r="MZ106" s="802"/>
      <c r="NA106" s="802"/>
      <c r="NB106" s="802"/>
      <c r="NC106" s="802"/>
      <c r="ND106" s="802"/>
      <c r="NE106" s="802"/>
      <c r="NF106" s="802"/>
      <c r="NG106" s="802"/>
      <c r="NH106" s="802"/>
      <c r="NI106" s="802"/>
      <c r="NJ106" s="802"/>
      <c r="NK106" s="802"/>
      <c r="NL106" s="802"/>
      <c r="NM106" s="802"/>
      <c r="NN106" s="802"/>
      <c r="NO106" s="802"/>
      <c r="NP106" s="802"/>
      <c r="NQ106" s="802"/>
      <c r="NR106" s="802"/>
      <c r="NS106" s="802"/>
      <c r="NT106" s="802"/>
      <c r="NU106" s="802"/>
      <c r="NV106" s="802"/>
      <c r="NW106" s="802"/>
      <c r="NX106" s="802"/>
      <c r="NY106" s="802"/>
      <c r="NZ106" s="802"/>
      <c r="OA106" s="802"/>
      <c r="OB106" s="802"/>
      <c r="OC106" s="802"/>
      <c r="OD106" s="802"/>
      <c r="OE106" s="802"/>
      <c r="OF106" s="802"/>
      <c r="OG106" s="802"/>
      <c r="OH106" s="802"/>
      <c r="OI106" s="802"/>
      <c r="OJ106" s="802"/>
      <c r="OK106" s="802"/>
      <c r="OL106" s="802"/>
      <c r="OM106" s="802"/>
      <c r="ON106" s="802"/>
      <c r="OO106" s="802"/>
      <c r="OP106" s="802"/>
      <c r="OQ106" s="802"/>
      <c r="OR106" s="802"/>
      <c r="OS106" s="802"/>
      <c r="OT106" s="802"/>
      <c r="OU106" s="802"/>
      <c r="OV106" s="802"/>
      <c r="OW106" s="802"/>
      <c r="OX106" s="802"/>
      <c r="OY106" s="802"/>
      <c r="OZ106" s="802"/>
      <c r="PA106" s="802"/>
      <c r="PB106" s="802"/>
      <c r="PC106" s="802"/>
      <c r="PD106" s="802"/>
      <c r="PE106" s="802"/>
      <c r="PF106" s="802"/>
      <c r="PG106" s="802"/>
      <c r="PH106" s="802"/>
      <c r="PI106" s="802"/>
      <c r="PJ106" s="802"/>
      <c r="PK106" s="802"/>
      <c r="PL106" s="802"/>
      <c r="PM106" s="802"/>
      <c r="PN106" s="802"/>
      <c r="PO106" s="802"/>
      <c r="PP106" s="802"/>
      <c r="PQ106" s="802"/>
      <c r="PR106" s="802"/>
      <c r="PS106" s="802"/>
      <c r="PT106" s="802"/>
      <c r="PU106" s="802"/>
      <c r="PV106" s="802"/>
      <c r="PW106" s="802"/>
      <c r="PX106" s="802"/>
      <c r="PY106" s="802"/>
      <c r="PZ106" s="802"/>
      <c r="QA106" s="802"/>
      <c r="QB106" s="802"/>
      <c r="QC106" s="802"/>
      <c r="QD106" s="802"/>
      <c r="QE106" s="802"/>
      <c r="QF106" s="802"/>
      <c r="QG106" s="802"/>
      <c r="QH106" s="802"/>
      <c r="QI106" s="802"/>
      <c r="QJ106" s="802"/>
      <c r="QK106" s="802"/>
      <c r="QL106" s="802"/>
      <c r="QM106" s="802"/>
      <c r="QN106" s="802"/>
      <c r="QO106" s="802"/>
      <c r="QP106" s="802"/>
      <c r="QQ106" s="802"/>
      <c r="QR106" s="802"/>
      <c r="QS106" s="802"/>
      <c r="QT106" s="802"/>
      <c r="QU106" s="802"/>
      <c r="QV106" s="802"/>
      <c r="QW106" s="802"/>
      <c r="QX106" s="802"/>
      <c r="QY106" s="802"/>
      <c r="QZ106" s="802"/>
      <c r="RA106" s="802"/>
      <c r="RB106" s="802"/>
      <c r="RC106" s="802"/>
      <c r="RD106" s="802"/>
      <c r="RE106" s="802"/>
      <c r="RF106" s="802"/>
      <c r="RG106" s="802"/>
      <c r="RH106" s="802"/>
      <c r="RI106" s="802"/>
      <c r="RJ106" s="802"/>
      <c r="RK106" s="802"/>
      <c r="RL106" s="802"/>
      <c r="RM106" s="802"/>
      <c r="RN106" s="802"/>
      <c r="RO106" s="802"/>
      <c r="RP106" s="802"/>
      <c r="RQ106" s="802"/>
      <c r="RR106" s="802"/>
      <c r="RS106" s="802"/>
      <c r="RT106" s="802"/>
      <c r="RU106" s="802"/>
      <c r="RV106" s="802"/>
      <c r="RW106" s="802"/>
      <c r="RX106" s="802"/>
      <c r="RY106" s="802"/>
      <c r="RZ106" s="802"/>
      <c r="SA106" s="802"/>
      <c r="SB106" s="802"/>
      <c r="SC106" s="802"/>
      <c r="SD106" s="802"/>
      <c r="SE106" s="802"/>
      <c r="SF106" s="802"/>
      <c r="SG106" s="802"/>
      <c r="SH106" s="802"/>
      <c r="SI106" s="802"/>
      <c r="SJ106" s="802"/>
      <c r="SK106" s="802"/>
      <c r="SL106" s="802"/>
      <c r="SM106" s="802"/>
      <c r="SN106" s="802"/>
      <c r="SO106" s="802"/>
      <c r="SP106" s="802"/>
      <c r="SQ106" s="802"/>
      <c r="SR106" s="802"/>
      <c r="SS106" s="802"/>
      <c r="ST106" s="802"/>
      <c r="SU106" s="802"/>
      <c r="SV106" s="802"/>
      <c r="SW106" s="802"/>
      <c r="SX106" s="802"/>
      <c r="SY106" s="802"/>
      <c r="SZ106" s="802"/>
      <c r="TA106" s="802"/>
      <c r="TB106" s="802"/>
      <c r="TC106" s="802"/>
      <c r="TD106" s="802"/>
      <c r="TE106" s="802"/>
      <c r="TF106" s="802"/>
      <c r="TG106" s="802"/>
      <c r="TH106" s="802"/>
      <c r="TI106" s="802"/>
      <c r="TJ106" s="802"/>
      <c r="TK106" s="802"/>
      <c r="TL106" s="802"/>
      <c r="TM106" s="802"/>
      <c r="TN106" s="802"/>
      <c r="TO106" s="802"/>
      <c r="TP106" s="802"/>
      <c r="TQ106" s="802"/>
      <c r="TR106" s="802"/>
      <c r="TS106" s="802"/>
      <c r="TT106" s="802"/>
      <c r="TU106" s="802"/>
      <c r="TV106" s="802"/>
      <c r="TW106" s="802"/>
      <c r="TX106" s="802"/>
      <c r="TY106" s="802"/>
      <c r="TZ106" s="802"/>
      <c r="UA106" s="802"/>
      <c r="UB106" s="802"/>
      <c r="UC106" s="802"/>
      <c r="UD106" s="802"/>
      <c r="UE106" s="802"/>
      <c r="UF106" s="802"/>
      <c r="UG106" s="802"/>
      <c r="UH106" s="802"/>
      <c r="UI106" s="802"/>
      <c r="UJ106" s="802"/>
      <c r="UK106" s="802"/>
      <c r="UL106" s="802"/>
      <c r="UM106" s="802"/>
      <c r="UN106" s="802"/>
      <c r="UO106" s="802"/>
      <c r="UP106" s="802"/>
      <c r="UQ106" s="802"/>
      <c r="UR106" s="802"/>
      <c r="US106" s="802"/>
      <c r="UT106" s="802"/>
      <c r="UU106" s="802"/>
      <c r="UV106" s="802"/>
      <c r="UW106" s="802"/>
      <c r="UX106" s="802"/>
      <c r="UY106" s="802"/>
      <c r="UZ106" s="802"/>
      <c r="VA106" s="802"/>
      <c r="VB106" s="802"/>
      <c r="VC106" s="802"/>
      <c r="VD106" s="802"/>
      <c r="VE106" s="802"/>
      <c r="VF106" s="802"/>
      <c r="VG106" s="802"/>
      <c r="VH106" s="802"/>
      <c r="VI106" s="802"/>
      <c r="VJ106" s="802"/>
      <c r="VK106" s="802"/>
      <c r="VL106" s="802"/>
      <c r="VM106" s="802"/>
      <c r="VN106" s="802"/>
      <c r="VO106" s="802"/>
      <c r="VP106" s="802"/>
      <c r="VQ106" s="802"/>
      <c r="VR106" s="802"/>
      <c r="VS106" s="802"/>
      <c r="VT106" s="802"/>
      <c r="VU106" s="802"/>
      <c r="VV106" s="802"/>
      <c r="VW106" s="802"/>
      <c r="VX106" s="802"/>
      <c r="VY106" s="802"/>
      <c r="VZ106" s="802"/>
      <c r="WA106" s="802"/>
      <c r="WB106" s="802"/>
      <c r="WC106" s="802"/>
      <c r="WD106" s="802"/>
      <c r="WE106" s="802"/>
      <c r="WF106" s="802"/>
      <c r="WG106" s="802"/>
      <c r="WH106" s="802"/>
      <c r="WI106" s="802"/>
      <c r="WJ106" s="802"/>
      <c r="WK106" s="802"/>
      <c r="WL106" s="802"/>
      <c r="WM106" s="802"/>
      <c r="WN106" s="802"/>
      <c r="WO106" s="802"/>
      <c r="WP106" s="802"/>
      <c r="WQ106" s="802"/>
      <c r="WR106" s="802"/>
      <c r="WS106" s="802"/>
      <c r="WT106" s="802"/>
      <c r="WU106" s="802"/>
      <c r="WV106" s="802"/>
      <c r="WW106" s="802"/>
      <c r="WX106" s="802"/>
      <c r="WY106" s="802"/>
      <c r="WZ106" s="802"/>
      <c r="XA106" s="802"/>
      <c r="XB106" s="802"/>
      <c r="XC106" s="802"/>
      <c r="XD106" s="802"/>
      <c r="XE106" s="802"/>
      <c r="XF106" s="802"/>
      <c r="XG106" s="802"/>
      <c r="XH106" s="802"/>
      <c r="XI106" s="802"/>
      <c r="XJ106" s="802"/>
      <c r="XK106" s="802"/>
      <c r="XL106" s="802"/>
      <c r="XM106" s="802"/>
      <c r="XN106" s="802"/>
      <c r="XO106" s="802"/>
      <c r="XP106" s="802"/>
      <c r="XQ106" s="802"/>
      <c r="XR106" s="802"/>
      <c r="XS106" s="802"/>
      <c r="XT106" s="802"/>
      <c r="XU106" s="802"/>
      <c r="XV106" s="802"/>
      <c r="XW106" s="802"/>
      <c r="XX106" s="802"/>
      <c r="XY106" s="802"/>
      <c r="XZ106" s="802"/>
      <c r="YA106" s="802"/>
      <c r="YB106" s="802"/>
      <c r="YC106" s="802"/>
      <c r="YD106" s="802"/>
      <c r="YE106" s="802"/>
      <c r="YF106" s="802"/>
      <c r="YG106" s="802"/>
      <c r="YH106" s="802"/>
      <c r="YI106" s="802"/>
      <c r="YJ106" s="802"/>
      <c r="YK106" s="802"/>
      <c r="YL106" s="802"/>
      <c r="YM106" s="802"/>
      <c r="YN106" s="802"/>
      <c r="YO106" s="802"/>
      <c r="YP106" s="802"/>
      <c r="YQ106" s="802"/>
      <c r="YR106" s="802"/>
      <c r="YS106" s="802"/>
      <c r="YT106" s="802"/>
      <c r="YU106" s="802"/>
      <c r="YV106" s="802"/>
      <c r="YW106" s="802"/>
      <c r="YX106" s="802"/>
      <c r="YY106" s="802"/>
      <c r="YZ106" s="802"/>
      <c r="ZA106" s="802"/>
      <c r="ZB106" s="802"/>
      <c r="ZC106" s="802"/>
      <c r="ZD106" s="802"/>
      <c r="ZE106" s="802"/>
      <c r="ZF106" s="802"/>
      <c r="ZG106" s="802"/>
      <c r="ZH106" s="802"/>
      <c r="ZI106" s="802"/>
      <c r="ZJ106" s="802"/>
      <c r="ZK106" s="802"/>
      <c r="ZL106" s="802"/>
      <c r="ZM106" s="802"/>
      <c r="ZN106" s="802"/>
      <c r="ZO106" s="802"/>
      <c r="ZP106" s="802"/>
      <c r="ZQ106" s="802"/>
      <c r="ZR106" s="802"/>
      <c r="ZS106" s="802"/>
      <c r="ZT106" s="802"/>
      <c r="ZU106" s="802"/>
      <c r="ZV106" s="802"/>
      <c r="ZW106" s="802"/>
      <c r="ZX106" s="802"/>
      <c r="ZY106" s="802"/>
      <c r="ZZ106" s="802"/>
      <c r="AAA106" s="802"/>
      <c r="AAB106" s="802"/>
      <c r="AAC106" s="802"/>
      <c r="AAD106" s="802"/>
      <c r="AAE106" s="802"/>
      <c r="AAF106" s="802"/>
      <c r="AAG106" s="802"/>
      <c r="AAH106" s="802"/>
      <c r="AAI106" s="802"/>
      <c r="AAJ106" s="802"/>
      <c r="AAK106" s="802"/>
      <c r="AAL106" s="802"/>
      <c r="AAM106" s="802"/>
      <c r="AAN106" s="802"/>
      <c r="AAO106" s="802"/>
      <c r="AAP106" s="802"/>
      <c r="AAQ106" s="802"/>
      <c r="AAR106" s="802"/>
      <c r="AAS106" s="802"/>
      <c r="AAT106" s="802"/>
      <c r="AAU106" s="802"/>
      <c r="AAV106" s="802"/>
      <c r="AAW106" s="802"/>
      <c r="AAX106" s="802"/>
      <c r="AAY106" s="802"/>
      <c r="AAZ106" s="802"/>
      <c r="ABA106" s="802"/>
      <c r="ABB106" s="802"/>
      <c r="ABC106" s="802"/>
      <c r="ABD106" s="802"/>
      <c r="ABE106" s="802"/>
      <c r="ABF106" s="802"/>
      <c r="ABG106" s="802"/>
      <c r="ABH106" s="802"/>
      <c r="ABI106" s="802"/>
      <c r="ABJ106" s="802"/>
      <c r="ABK106" s="802"/>
      <c r="ABL106" s="802"/>
      <c r="ABM106" s="802"/>
      <c r="ABN106" s="802"/>
      <c r="ABO106" s="802"/>
      <c r="ABP106" s="802"/>
      <c r="ABQ106" s="802"/>
      <c r="ABR106" s="802"/>
      <c r="ABS106" s="802"/>
      <c r="ABT106" s="802"/>
      <c r="ABU106" s="802"/>
      <c r="ABV106" s="802"/>
      <c r="ABW106" s="802"/>
      <c r="ABX106" s="802"/>
      <c r="ABY106" s="802"/>
      <c r="ABZ106" s="802"/>
      <c r="ACA106" s="802"/>
      <c r="ACB106" s="802"/>
      <c r="ACC106" s="802"/>
      <c r="ACD106" s="802"/>
      <c r="ACE106" s="802"/>
      <c r="ACF106" s="802"/>
      <c r="ACG106" s="802"/>
      <c r="ACH106" s="802"/>
      <c r="ACI106" s="802"/>
      <c r="ACJ106" s="802"/>
      <c r="ACK106" s="802"/>
      <c r="ACL106" s="802"/>
      <c r="ACM106" s="802"/>
      <c r="ACN106" s="802"/>
      <c r="ACO106" s="802"/>
      <c r="ACP106" s="802"/>
      <c r="ACQ106" s="802"/>
      <c r="ACR106" s="802"/>
      <c r="ACS106" s="802"/>
      <c r="ACT106" s="802"/>
      <c r="ACU106" s="802"/>
      <c r="ACV106" s="802"/>
      <c r="ACW106" s="802"/>
      <c r="ACX106" s="802"/>
      <c r="ACY106" s="802"/>
      <c r="ACZ106" s="802"/>
      <c r="ADA106" s="802"/>
      <c r="ADB106" s="802"/>
      <c r="ADC106" s="802"/>
      <c r="ADD106" s="802"/>
      <c r="ADE106" s="802"/>
      <c r="ADF106" s="802"/>
      <c r="ADG106" s="802"/>
      <c r="ADH106" s="802"/>
      <c r="ADI106" s="802"/>
      <c r="ADJ106" s="802"/>
      <c r="ADK106" s="802"/>
      <c r="ADL106" s="802"/>
      <c r="ADM106" s="802"/>
      <c r="ADN106" s="802"/>
      <c r="ADO106" s="802"/>
      <c r="ADP106" s="802"/>
      <c r="ADQ106" s="802"/>
      <c r="ADR106" s="802"/>
      <c r="ADS106" s="802"/>
      <c r="ADT106" s="802"/>
      <c r="ADU106" s="802"/>
      <c r="ADV106" s="802"/>
      <c r="ADW106" s="802"/>
      <c r="ADX106" s="802"/>
      <c r="ADY106" s="802"/>
      <c r="ADZ106" s="802"/>
      <c r="AEA106" s="802"/>
      <c r="AEB106" s="802"/>
      <c r="AEC106" s="802"/>
      <c r="AED106" s="802"/>
      <c r="AEE106" s="802"/>
      <c r="AEF106" s="802"/>
      <c r="AEG106" s="802"/>
      <c r="AEH106" s="802"/>
      <c r="AEI106" s="802"/>
      <c r="AEJ106" s="802"/>
      <c r="AEK106" s="802"/>
      <c r="AEL106" s="802"/>
      <c r="AEM106" s="802"/>
      <c r="AEN106" s="802"/>
      <c r="AEO106" s="802"/>
      <c r="AEP106" s="802"/>
      <c r="AEQ106" s="802"/>
      <c r="AER106" s="802"/>
      <c r="AES106" s="802"/>
      <c r="AET106" s="802"/>
      <c r="AEU106" s="802"/>
      <c r="AEV106" s="802"/>
      <c r="AEW106" s="802"/>
      <c r="AEX106" s="802"/>
      <c r="AEY106" s="802"/>
      <c r="AEZ106" s="802"/>
      <c r="AFA106" s="802"/>
      <c r="AFB106" s="802"/>
      <c r="AFC106" s="802"/>
      <c r="AFD106" s="802"/>
      <c r="AFE106" s="802"/>
      <c r="AFF106" s="802"/>
      <c r="AFG106" s="802"/>
      <c r="AFH106" s="802"/>
      <c r="AFI106" s="802"/>
      <c r="AFJ106" s="802"/>
      <c r="AFK106" s="802"/>
      <c r="AFL106" s="802"/>
      <c r="AFM106" s="802"/>
      <c r="AFN106" s="802"/>
      <c r="AFO106" s="802"/>
      <c r="AFP106" s="802"/>
      <c r="AFQ106" s="802"/>
      <c r="AFR106" s="802"/>
      <c r="AFS106" s="802"/>
      <c r="AFT106" s="802"/>
      <c r="AFU106" s="802"/>
      <c r="AFV106" s="802"/>
      <c r="AFW106" s="802"/>
      <c r="AFX106" s="802"/>
      <c r="AFY106" s="802"/>
      <c r="AFZ106" s="802"/>
      <c r="AGA106" s="802"/>
      <c r="AGB106" s="802"/>
      <c r="AGC106" s="802"/>
      <c r="AGD106" s="802"/>
      <c r="AGE106" s="802"/>
      <c r="AGF106" s="802"/>
      <c r="AGG106" s="802"/>
      <c r="AGH106" s="802"/>
      <c r="AGI106" s="802"/>
      <c r="AGJ106" s="802"/>
      <c r="AGK106" s="802"/>
      <c r="AGL106" s="802"/>
      <c r="AGM106" s="802"/>
      <c r="AGN106" s="802"/>
      <c r="AGO106" s="802"/>
      <c r="AGP106" s="802"/>
      <c r="AGQ106" s="802"/>
      <c r="AGR106" s="802"/>
      <c r="AGS106" s="802"/>
      <c r="AGT106" s="802"/>
      <c r="AGU106" s="802"/>
      <c r="AGV106" s="802"/>
      <c r="AGW106" s="802"/>
      <c r="AGX106" s="802"/>
      <c r="AGY106" s="802"/>
      <c r="AGZ106" s="802"/>
      <c r="AHA106" s="802"/>
      <c r="AHB106" s="802"/>
      <c r="AHC106" s="802"/>
      <c r="AHD106" s="802"/>
      <c r="AHE106" s="802"/>
      <c r="AHF106" s="802"/>
      <c r="AHG106" s="802"/>
      <c r="AHH106" s="802"/>
      <c r="AHI106" s="802"/>
      <c r="AHJ106" s="802"/>
      <c r="AHK106" s="802"/>
      <c r="AHL106" s="802"/>
      <c r="AHM106" s="802"/>
      <c r="AHN106" s="802"/>
      <c r="AHO106" s="802"/>
      <c r="AHP106" s="802"/>
      <c r="AHQ106" s="802"/>
      <c r="AHR106" s="802"/>
      <c r="AHS106" s="802"/>
      <c r="AHT106" s="802"/>
      <c r="AHU106" s="802"/>
      <c r="AHV106" s="802"/>
      <c r="AHW106" s="802"/>
      <c r="AHX106" s="802"/>
      <c r="AHY106" s="802"/>
      <c r="AHZ106" s="802"/>
      <c r="AIA106" s="802"/>
      <c r="AIB106" s="802"/>
      <c r="AIC106" s="802"/>
      <c r="AID106" s="802"/>
      <c r="AIE106" s="802"/>
      <c r="AIF106" s="802"/>
      <c r="AIG106" s="802"/>
      <c r="AIH106" s="802"/>
      <c r="AII106" s="802"/>
      <c r="AIJ106" s="802"/>
      <c r="AQE106" s="802"/>
      <c r="AQF106" s="802"/>
      <c r="AQG106" s="802"/>
      <c r="AQH106" s="802"/>
      <c r="AQI106" s="802"/>
      <c r="AQJ106" s="802"/>
      <c r="AQK106" s="802"/>
      <c r="AQL106" s="802"/>
      <c r="AQM106" s="802"/>
      <c r="AQN106" s="802"/>
      <c r="AQO106" s="802"/>
      <c r="AQP106" s="802"/>
      <c r="AQQ106" s="802"/>
      <c r="AQR106" s="802"/>
      <c r="AQS106" s="802"/>
      <c r="AQT106" s="802"/>
      <c r="AQU106" s="802"/>
      <c r="AQV106" s="802"/>
      <c r="AQW106" s="802"/>
      <c r="AQX106" s="802"/>
      <c r="AQY106" s="802"/>
      <c r="AQZ106" s="802"/>
      <c r="ARA106" s="802"/>
      <c r="ARB106" s="802"/>
      <c r="ARC106" s="802"/>
      <c r="ARD106" s="802"/>
      <c r="ARE106" s="802"/>
      <c r="ARF106" s="802"/>
      <c r="ARG106" s="802"/>
      <c r="ARH106" s="802"/>
      <c r="ARI106" s="802"/>
      <c r="ARJ106" s="802"/>
      <c r="ARK106" s="802"/>
      <c r="ARL106" s="802"/>
      <c r="ARM106" s="802"/>
      <c r="ARN106" s="802"/>
      <c r="ARO106" s="802"/>
      <c r="ARP106" s="802"/>
      <c r="ARQ106" s="802"/>
      <c r="ARR106" s="802"/>
      <c r="ARS106" s="802"/>
      <c r="ART106" s="802"/>
      <c r="ARU106" s="802"/>
      <c r="ARV106" s="802"/>
      <c r="ARW106" s="802"/>
      <c r="ARX106" s="802"/>
      <c r="ARY106" s="802"/>
      <c r="ARZ106" s="802"/>
      <c r="ASA106" s="802"/>
      <c r="ASB106" s="802"/>
      <c r="ASC106" s="802"/>
      <c r="ASD106" s="802"/>
      <c r="ASE106" s="802"/>
      <c r="ASF106" s="802"/>
      <c r="ASG106" s="802"/>
      <c r="ASH106" s="802"/>
      <c r="ASI106" s="802"/>
      <c r="ASJ106" s="802"/>
      <c r="ASK106" s="802"/>
      <c r="ASL106" s="802"/>
      <c r="ATP106" s="802"/>
      <c r="ATQ106" s="802"/>
      <c r="ATR106" s="802"/>
      <c r="ATS106" s="802"/>
      <c r="ATT106" s="802"/>
      <c r="ATU106" s="802"/>
      <c r="ATV106" s="802"/>
      <c r="ATW106" s="802"/>
      <c r="ATX106" s="802"/>
      <c r="ATY106" s="802"/>
      <c r="ATZ106" s="802"/>
      <c r="AUA106" s="802"/>
      <c r="AUB106" s="802"/>
      <c r="AUC106" s="802"/>
      <c r="AUD106" s="802"/>
      <c r="AUE106" s="802"/>
      <c r="AUF106" s="802"/>
      <c r="AUG106" s="802"/>
      <c r="AUH106" s="802"/>
      <c r="AUI106" s="802"/>
      <c r="AUJ106" s="802"/>
      <c r="AUK106" s="802"/>
      <c r="AUL106" s="802"/>
      <c r="AUM106" s="802"/>
      <c r="AUN106" s="802"/>
      <c r="AUO106" s="802"/>
      <c r="AUP106" s="801"/>
      <c r="AUQ106" s="802"/>
      <c r="AUR106" s="801"/>
      <c r="AUS106" s="802"/>
      <c r="AUT106" s="801"/>
      <c r="AUU106" s="802"/>
      <c r="AUV106" s="802"/>
      <c r="AUW106" s="802"/>
      <c r="AUX106" s="802"/>
      <c r="AUY106" s="802"/>
      <c r="AUZ106" s="802"/>
      <c r="AVA106" s="802"/>
      <c r="AVB106" s="802"/>
      <c r="AVC106" s="802"/>
      <c r="AVD106" s="802"/>
      <c r="AVE106" s="802"/>
      <c r="AVF106" s="802"/>
      <c r="AVG106" s="802"/>
      <c r="AVH106" s="802"/>
      <c r="AVI106" s="802"/>
      <c r="AVJ106" s="808"/>
      <c r="AVK106" s="808"/>
      <c r="AVL106" s="808"/>
      <c r="AVM106" s="808"/>
      <c r="AVN106" s="808"/>
      <c r="AVO106" s="808"/>
      <c r="AVP106" s="808"/>
      <c r="AVQ106" s="808"/>
      <c r="AVR106" s="808"/>
      <c r="AVS106" s="808"/>
      <c r="AVT106" s="808"/>
      <c r="AVU106" s="809"/>
      <c r="AVV106" s="809"/>
      <c r="AVW106" s="809"/>
      <c r="AVX106" s="809"/>
      <c r="AVY106" s="809"/>
      <c r="AVZ106" s="809"/>
      <c r="AWA106" s="809"/>
      <c r="AWB106" s="809"/>
      <c r="AWC106" s="809"/>
      <c r="AWD106" s="809"/>
      <c r="AWE106" s="809"/>
      <c r="AWF106" s="809"/>
      <c r="AWG106" s="809"/>
      <c r="AWH106" s="809"/>
      <c r="AWI106" s="809"/>
      <c r="AWJ106" s="809"/>
      <c r="AWK106" s="809"/>
      <c r="AWL106" s="809"/>
      <c r="AWM106" s="809"/>
      <c r="AWN106" s="809"/>
      <c r="AWO106" s="809"/>
      <c r="AWP106" s="809"/>
      <c r="AWQ106" s="809"/>
      <c r="AWR106" s="808"/>
      <c r="AWS106" s="761"/>
      <c r="AWT106" s="808"/>
      <c r="AWU106" s="809"/>
      <c r="AWV106" s="809"/>
      <c r="AWW106" s="809"/>
      <c r="AWX106" s="809"/>
      <c r="AWY106" s="809"/>
      <c r="AWZ106" s="809"/>
      <c r="AXA106" s="809"/>
      <c r="AXB106" s="809"/>
      <c r="AXC106" s="809"/>
      <c r="AXD106" s="809"/>
      <c r="AXE106" s="809"/>
      <c r="AXF106" s="809"/>
      <c r="AXG106" s="809"/>
      <c r="AXH106" s="809"/>
      <c r="AXI106" s="809"/>
      <c r="AXJ106" s="809"/>
      <c r="AXK106" s="809"/>
      <c r="AXL106" s="809"/>
      <c r="AXM106" s="809"/>
      <c r="AXN106" s="809"/>
      <c r="AXO106" s="809"/>
      <c r="AXP106" s="809"/>
      <c r="AXQ106" s="809"/>
      <c r="AXR106" s="809"/>
      <c r="AXS106" s="809"/>
      <c r="AXT106" s="809"/>
      <c r="AXU106" s="809"/>
      <c r="AXV106" s="809"/>
      <c r="AXW106" s="809"/>
      <c r="AXX106" s="809"/>
      <c r="AXY106" s="809"/>
      <c r="AXZ106" s="809"/>
      <c r="AYA106" s="809"/>
      <c r="AYB106" s="809"/>
      <c r="AYC106" s="809"/>
      <c r="AYD106" s="808"/>
      <c r="AYE106" s="808"/>
      <c r="AYF106" s="809"/>
      <c r="AYG106" s="808"/>
      <c r="AYH106" s="810"/>
      <c r="AYI106" s="810"/>
      <c r="AYJ106" s="810"/>
      <c r="AYK106" s="810"/>
      <c r="AYL106" s="810"/>
      <c r="AYM106" s="810"/>
      <c r="AYN106" s="810"/>
      <c r="AYO106" s="810"/>
      <c r="AYP106" s="810"/>
      <c r="AYQ106" s="810"/>
      <c r="AYR106" s="810"/>
      <c r="AYS106" s="810"/>
      <c r="AYT106" s="810"/>
      <c r="AYU106" s="810"/>
      <c r="AYV106" s="810"/>
      <c r="AYW106" s="810"/>
      <c r="AYX106" s="810"/>
      <c r="AYY106" s="810"/>
      <c r="AYZ106" s="810"/>
      <c r="AZA106" s="810"/>
      <c r="AZB106" s="810"/>
      <c r="AZC106" s="810"/>
      <c r="AZD106" s="810"/>
      <c r="AZE106" s="810"/>
      <c r="AZF106" s="810"/>
      <c r="AZG106" s="810"/>
      <c r="AZH106" s="810"/>
      <c r="AZI106" s="810"/>
      <c r="AZJ106" s="810"/>
      <c r="AZK106" s="810"/>
      <c r="AZL106" s="810"/>
      <c r="AZM106" s="810"/>
      <c r="AZN106" s="810"/>
      <c r="AZO106" s="810"/>
      <c r="AZP106" s="809"/>
      <c r="AZQ106" s="802"/>
      <c r="AZR106" s="802"/>
      <c r="AZS106" s="802"/>
    </row>
    <row r="107" spans="45:920 1123:1371" s="793" customFormat="1" ht="13.5">
      <c r="AS107" s="802"/>
      <c r="AT107" s="802"/>
      <c r="AU107" s="802"/>
      <c r="AV107" s="802"/>
      <c r="AW107" s="802"/>
      <c r="AX107" s="802"/>
      <c r="AY107" s="802"/>
      <c r="AZ107" s="802"/>
      <c r="BA107" s="802"/>
      <c r="BB107" s="802"/>
      <c r="BC107" s="802"/>
      <c r="BD107" s="802"/>
      <c r="BE107" s="802"/>
      <c r="BF107" s="802"/>
      <c r="BG107" s="802"/>
      <c r="BH107" s="802"/>
      <c r="BI107" s="802"/>
      <c r="BJ107" s="802"/>
      <c r="BK107" s="802"/>
      <c r="BL107" s="802"/>
      <c r="BM107" s="802"/>
      <c r="BN107" s="802"/>
      <c r="BO107" s="802"/>
      <c r="BP107" s="802"/>
      <c r="BQ107" s="802"/>
      <c r="BR107" s="802"/>
      <c r="BS107" s="802"/>
      <c r="BT107" s="802"/>
      <c r="BU107" s="802"/>
      <c r="BV107" s="802"/>
      <c r="BW107" s="802"/>
      <c r="BX107" s="802"/>
      <c r="BY107" s="802"/>
      <c r="BZ107" s="802"/>
      <c r="CA107" s="802"/>
      <c r="CB107" s="802"/>
      <c r="CC107" s="802"/>
      <c r="CD107" s="802"/>
      <c r="CE107" s="802"/>
      <c r="CF107" s="802"/>
      <c r="CG107" s="802"/>
      <c r="CH107" s="802"/>
      <c r="CI107" s="802"/>
      <c r="CJ107" s="802"/>
      <c r="CK107" s="802"/>
      <c r="CL107" s="802"/>
      <c r="CM107" s="802"/>
      <c r="CN107" s="802"/>
      <c r="CO107" s="802"/>
      <c r="CP107" s="802"/>
      <c r="CQ107" s="802"/>
      <c r="CR107" s="802"/>
      <c r="CS107" s="802"/>
      <c r="CT107" s="802"/>
      <c r="CU107" s="802"/>
      <c r="CV107" s="802"/>
      <c r="CW107" s="802"/>
      <c r="CX107" s="802"/>
      <c r="CY107" s="802"/>
      <c r="CZ107" s="802"/>
      <c r="DA107" s="802"/>
      <c r="DB107" s="802"/>
      <c r="DC107" s="802"/>
      <c r="DD107" s="802"/>
      <c r="DE107" s="802"/>
      <c r="DF107" s="802"/>
      <c r="DG107" s="802"/>
      <c r="DH107" s="802"/>
      <c r="DI107" s="802"/>
      <c r="DJ107" s="802"/>
      <c r="DK107" s="802"/>
      <c r="DL107" s="802"/>
      <c r="DM107" s="802"/>
      <c r="DN107" s="802"/>
      <c r="DO107" s="802"/>
      <c r="DP107" s="802"/>
      <c r="DQ107" s="802"/>
      <c r="DR107" s="802"/>
      <c r="DS107" s="802"/>
      <c r="DT107" s="802"/>
      <c r="DU107" s="802"/>
      <c r="DV107" s="802"/>
      <c r="DW107" s="802"/>
      <c r="DX107" s="802"/>
      <c r="DY107" s="802"/>
      <c r="DZ107" s="802"/>
      <c r="EA107" s="802"/>
      <c r="EB107" s="802"/>
      <c r="EC107" s="802"/>
      <c r="ED107" s="802"/>
      <c r="EE107" s="802"/>
      <c r="EF107" s="802"/>
      <c r="EG107" s="802"/>
      <c r="EH107" s="802"/>
      <c r="EI107" s="802"/>
      <c r="EJ107" s="802"/>
      <c r="EK107" s="802"/>
      <c r="EL107" s="802"/>
      <c r="EM107" s="802"/>
      <c r="EN107" s="802"/>
      <c r="EO107" s="802"/>
      <c r="EP107" s="802"/>
      <c r="EQ107" s="802"/>
      <c r="ER107" s="802"/>
      <c r="ES107" s="802"/>
      <c r="ET107" s="802"/>
      <c r="EU107" s="802"/>
      <c r="EV107" s="802"/>
      <c r="EW107" s="802"/>
      <c r="EX107" s="802"/>
      <c r="EY107" s="802"/>
      <c r="EZ107" s="802"/>
      <c r="FA107" s="802"/>
      <c r="FB107" s="802"/>
      <c r="FC107" s="802"/>
      <c r="FD107" s="802"/>
      <c r="FE107" s="802"/>
      <c r="FF107" s="802"/>
      <c r="FG107" s="802"/>
      <c r="FH107" s="802"/>
      <c r="FI107" s="802"/>
      <c r="FJ107" s="802"/>
      <c r="FK107" s="802"/>
      <c r="FL107" s="802"/>
      <c r="FM107" s="802"/>
      <c r="FN107" s="802"/>
      <c r="FO107" s="802"/>
      <c r="FP107" s="802"/>
      <c r="FQ107" s="802"/>
      <c r="FR107" s="802"/>
      <c r="FS107" s="802"/>
      <c r="FT107" s="802"/>
      <c r="FU107" s="802"/>
      <c r="FV107" s="802"/>
      <c r="FW107" s="802"/>
      <c r="FX107" s="802"/>
      <c r="FY107" s="802"/>
      <c r="FZ107" s="802"/>
      <c r="GA107" s="802"/>
      <c r="GB107" s="802"/>
      <c r="GC107" s="802"/>
      <c r="GD107" s="802"/>
      <c r="GE107" s="802"/>
      <c r="GF107" s="802"/>
      <c r="GG107" s="802"/>
      <c r="GH107" s="802"/>
      <c r="GI107" s="802"/>
      <c r="GJ107" s="802"/>
      <c r="GK107" s="802"/>
      <c r="GL107" s="802"/>
      <c r="GM107" s="802"/>
      <c r="GN107" s="802"/>
      <c r="GO107" s="802"/>
      <c r="GP107" s="802"/>
      <c r="GQ107" s="802"/>
      <c r="GR107" s="802"/>
      <c r="GS107" s="802"/>
      <c r="GT107" s="802"/>
      <c r="GU107" s="802"/>
      <c r="GV107" s="802"/>
      <c r="GW107" s="802"/>
      <c r="GX107" s="802"/>
      <c r="GY107" s="802"/>
      <c r="GZ107" s="802"/>
      <c r="HA107" s="802"/>
      <c r="HB107" s="802"/>
      <c r="HC107" s="802"/>
      <c r="HD107" s="802"/>
      <c r="HE107" s="802"/>
      <c r="HF107" s="802"/>
      <c r="HG107" s="802"/>
      <c r="HH107" s="802"/>
      <c r="HI107" s="802"/>
      <c r="HJ107" s="802"/>
      <c r="HK107" s="802"/>
      <c r="HL107" s="802"/>
      <c r="HM107" s="802"/>
      <c r="HN107" s="802"/>
      <c r="HO107" s="802"/>
      <c r="HP107" s="802"/>
      <c r="HQ107" s="802"/>
      <c r="HR107" s="802"/>
      <c r="HS107" s="802"/>
      <c r="HT107" s="802"/>
      <c r="HU107" s="802"/>
      <c r="HV107" s="802"/>
      <c r="HW107" s="802"/>
      <c r="HX107" s="802"/>
      <c r="HY107" s="802"/>
      <c r="HZ107" s="802"/>
      <c r="IA107" s="802"/>
      <c r="IB107" s="802"/>
      <c r="IC107" s="802"/>
      <c r="ID107" s="802"/>
      <c r="IE107" s="802"/>
      <c r="IF107" s="802"/>
      <c r="IG107" s="802"/>
      <c r="IH107" s="802"/>
      <c r="II107" s="802"/>
      <c r="IJ107" s="802"/>
      <c r="IK107" s="802"/>
      <c r="IL107" s="802"/>
      <c r="IM107" s="802"/>
      <c r="IN107" s="802"/>
      <c r="IO107" s="802"/>
      <c r="IP107" s="802"/>
      <c r="IQ107" s="802"/>
      <c r="IR107" s="802"/>
      <c r="IS107" s="802"/>
      <c r="IT107" s="802"/>
      <c r="IU107" s="802"/>
      <c r="IV107" s="802"/>
      <c r="IW107" s="802"/>
      <c r="IX107" s="802"/>
      <c r="IY107" s="802"/>
      <c r="IZ107" s="802"/>
      <c r="JA107" s="802"/>
      <c r="JB107" s="802"/>
      <c r="JC107" s="802"/>
      <c r="JD107" s="802"/>
      <c r="JE107" s="802"/>
      <c r="JF107" s="802"/>
      <c r="JG107" s="802"/>
      <c r="JH107" s="802"/>
      <c r="JI107" s="802"/>
      <c r="JJ107" s="802"/>
      <c r="JK107" s="802"/>
      <c r="JL107" s="802"/>
      <c r="JM107" s="802"/>
      <c r="JN107" s="802"/>
      <c r="JO107" s="802"/>
      <c r="JP107" s="802"/>
      <c r="JQ107" s="802"/>
      <c r="JR107" s="802"/>
      <c r="JS107" s="802"/>
      <c r="JT107" s="802"/>
      <c r="JU107" s="802"/>
      <c r="JV107" s="802"/>
      <c r="JW107" s="802"/>
      <c r="JX107" s="802"/>
      <c r="JY107" s="802"/>
      <c r="JZ107" s="802"/>
      <c r="KA107" s="802"/>
      <c r="KB107" s="802"/>
      <c r="KC107" s="802"/>
      <c r="KD107" s="802"/>
      <c r="KE107" s="802"/>
      <c r="KF107" s="802"/>
      <c r="KG107" s="802"/>
      <c r="KH107" s="802"/>
      <c r="KI107" s="802"/>
      <c r="KJ107" s="802"/>
      <c r="KK107" s="802"/>
      <c r="KL107" s="802"/>
      <c r="KM107" s="802"/>
      <c r="KN107" s="802"/>
      <c r="KO107" s="802"/>
      <c r="KP107" s="802"/>
      <c r="KQ107" s="802"/>
      <c r="KR107" s="802"/>
      <c r="KS107" s="802"/>
      <c r="KT107" s="802"/>
      <c r="KU107" s="802"/>
      <c r="KV107" s="802"/>
      <c r="KW107" s="802"/>
      <c r="KX107" s="802"/>
      <c r="KY107" s="802"/>
      <c r="KZ107" s="802"/>
      <c r="LA107" s="802"/>
      <c r="LB107" s="802"/>
      <c r="LC107" s="802"/>
      <c r="LD107" s="802"/>
      <c r="LE107" s="802"/>
      <c r="LF107" s="802"/>
      <c r="LG107" s="802"/>
      <c r="LH107" s="802"/>
      <c r="LI107" s="802"/>
      <c r="LJ107" s="802"/>
      <c r="LK107" s="802"/>
      <c r="LL107" s="802"/>
      <c r="LM107" s="802"/>
      <c r="LN107" s="802"/>
      <c r="LO107" s="802"/>
      <c r="LP107" s="802"/>
      <c r="LQ107" s="802"/>
      <c r="LR107" s="802"/>
      <c r="LS107" s="802"/>
      <c r="LT107" s="802"/>
      <c r="LU107" s="802"/>
      <c r="LV107" s="802"/>
      <c r="LW107" s="802"/>
      <c r="LX107" s="802"/>
      <c r="LY107" s="802"/>
      <c r="LZ107" s="802"/>
      <c r="MA107" s="802"/>
      <c r="MB107" s="802"/>
      <c r="MC107" s="802"/>
      <c r="MD107" s="802"/>
      <c r="ME107" s="802"/>
      <c r="MF107" s="802"/>
      <c r="MG107" s="802"/>
      <c r="MH107" s="802"/>
      <c r="MI107" s="802"/>
      <c r="MJ107" s="802"/>
      <c r="MK107" s="802"/>
      <c r="ML107" s="802"/>
      <c r="MM107" s="802"/>
      <c r="MN107" s="802"/>
      <c r="MO107" s="802"/>
      <c r="MP107" s="802"/>
      <c r="MQ107" s="802"/>
      <c r="MR107" s="802"/>
      <c r="MS107" s="802"/>
      <c r="MT107" s="802"/>
      <c r="MU107" s="802"/>
      <c r="MV107" s="802"/>
      <c r="MW107" s="802"/>
      <c r="MX107" s="802"/>
      <c r="MY107" s="802"/>
      <c r="MZ107" s="802"/>
      <c r="NA107" s="802"/>
      <c r="NB107" s="802"/>
      <c r="NC107" s="802"/>
      <c r="ND107" s="802"/>
      <c r="NE107" s="802"/>
      <c r="NF107" s="802"/>
      <c r="NG107" s="802"/>
      <c r="NH107" s="802"/>
      <c r="NI107" s="802"/>
      <c r="NJ107" s="802"/>
      <c r="NK107" s="802"/>
      <c r="NL107" s="802"/>
      <c r="NM107" s="802"/>
      <c r="NN107" s="802"/>
      <c r="NO107" s="802"/>
      <c r="NP107" s="802"/>
      <c r="NQ107" s="802"/>
      <c r="NR107" s="802"/>
      <c r="NS107" s="802"/>
      <c r="NT107" s="802"/>
      <c r="NU107" s="802"/>
      <c r="NV107" s="802"/>
      <c r="NW107" s="802"/>
      <c r="NX107" s="802"/>
      <c r="NY107" s="802"/>
      <c r="NZ107" s="802"/>
      <c r="OA107" s="802"/>
      <c r="OB107" s="802"/>
      <c r="OC107" s="802"/>
      <c r="OD107" s="802"/>
      <c r="OE107" s="802"/>
      <c r="OF107" s="802"/>
      <c r="OG107" s="802"/>
      <c r="OH107" s="802"/>
      <c r="OI107" s="802"/>
      <c r="OJ107" s="802"/>
      <c r="OK107" s="802"/>
      <c r="OL107" s="802"/>
      <c r="OM107" s="802"/>
      <c r="ON107" s="802"/>
      <c r="OO107" s="802"/>
      <c r="OP107" s="802"/>
      <c r="OQ107" s="802"/>
      <c r="OR107" s="802"/>
      <c r="OS107" s="802"/>
      <c r="OT107" s="802"/>
      <c r="OU107" s="802"/>
      <c r="OV107" s="802"/>
      <c r="OW107" s="802"/>
      <c r="OX107" s="802"/>
      <c r="OY107" s="802"/>
      <c r="OZ107" s="802"/>
      <c r="PA107" s="802"/>
      <c r="PB107" s="802"/>
      <c r="PC107" s="802"/>
      <c r="PD107" s="802"/>
      <c r="PE107" s="802"/>
      <c r="PF107" s="802"/>
      <c r="PG107" s="802"/>
      <c r="PH107" s="802"/>
      <c r="PI107" s="802"/>
      <c r="PJ107" s="802"/>
      <c r="PK107" s="802"/>
      <c r="PL107" s="802"/>
      <c r="PM107" s="802"/>
      <c r="PN107" s="802"/>
      <c r="PO107" s="802"/>
      <c r="PP107" s="802"/>
      <c r="PQ107" s="802"/>
      <c r="PR107" s="802"/>
      <c r="PS107" s="802"/>
      <c r="PT107" s="802"/>
      <c r="PU107" s="802"/>
      <c r="PV107" s="802"/>
      <c r="PW107" s="802"/>
      <c r="PX107" s="802"/>
      <c r="PY107" s="802"/>
      <c r="PZ107" s="802"/>
      <c r="QA107" s="802"/>
      <c r="QB107" s="802"/>
      <c r="QC107" s="802"/>
      <c r="QD107" s="802"/>
      <c r="QE107" s="802"/>
      <c r="QF107" s="802"/>
      <c r="QG107" s="802"/>
      <c r="QH107" s="802"/>
      <c r="QI107" s="802"/>
      <c r="QJ107" s="802"/>
      <c r="QK107" s="802"/>
      <c r="QL107" s="802"/>
      <c r="QM107" s="802"/>
      <c r="QN107" s="802"/>
      <c r="QO107" s="802"/>
      <c r="QP107" s="802"/>
      <c r="QQ107" s="802"/>
      <c r="QR107" s="802"/>
      <c r="QS107" s="802"/>
      <c r="QT107" s="802"/>
      <c r="QU107" s="802"/>
      <c r="QV107" s="802"/>
      <c r="QW107" s="802"/>
      <c r="QX107" s="802"/>
      <c r="QY107" s="802"/>
      <c r="QZ107" s="802"/>
      <c r="RA107" s="802"/>
      <c r="RB107" s="802"/>
      <c r="RC107" s="802"/>
      <c r="RD107" s="802"/>
      <c r="RE107" s="802"/>
      <c r="RF107" s="802"/>
      <c r="RG107" s="802"/>
      <c r="RH107" s="802"/>
      <c r="RI107" s="802"/>
      <c r="RJ107" s="802"/>
      <c r="RK107" s="802"/>
      <c r="RL107" s="802"/>
      <c r="RM107" s="802"/>
      <c r="RN107" s="802"/>
      <c r="RO107" s="802"/>
      <c r="RP107" s="802"/>
      <c r="RQ107" s="802"/>
      <c r="RR107" s="802"/>
      <c r="RS107" s="802"/>
      <c r="RT107" s="802"/>
      <c r="RU107" s="802"/>
      <c r="RV107" s="802"/>
      <c r="RW107" s="802"/>
      <c r="RX107" s="802"/>
      <c r="RY107" s="802"/>
      <c r="RZ107" s="802"/>
      <c r="SA107" s="802"/>
      <c r="SB107" s="802"/>
      <c r="SC107" s="802"/>
      <c r="SD107" s="802"/>
      <c r="SE107" s="802"/>
      <c r="SF107" s="802"/>
      <c r="SG107" s="802"/>
      <c r="SH107" s="802"/>
      <c r="SI107" s="802"/>
      <c r="SJ107" s="802"/>
      <c r="SK107" s="802"/>
      <c r="SL107" s="802"/>
      <c r="SM107" s="802"/>
      <c r="SN107" s="802"/>
      <c r="SO107" s="802"/>
      <c r="SP107" s="802"/>
      <c r="SQ107" s="802"/>
      <c r="SR107" s="802"/>
      <c r="SS107" s="802"/>
      <c r="ST107" s="802"/>
      <c r="SU107" s="802"/>
      <c r="SV107" s="802"/>
      <c r="SW107" s="802"/>
      <c r="SX107" s="802"/>
      <c r="SY107" s="802"/>
      <c r="SZ107" s="802"/>
      <c r="TA107" s="802"/>
      <c r="TB107" s="802"/>
      <c r="TC107" s="802"/>
      <c r="TD107" s="802"/>
      <c r="TE107" s="802"/>
      <c r="TF107" s="802"/>
      <c r="TG107" s="802"/>
      <c r="TH107" s="802"/>
      <c r="TI107" s="802"/>
      <c r="TJ107" s="802"/>
      <c r="TK107" s="802"/>
      <c r="TL107" s="802"/>
      <c r="TM107" s="802"/>
      <c r="TN107" s="802"/>
      <c r="TO107" s="802"/>
      <c r="TP107" s="802"/>
      <c r="TQ107" s="802"/>
      <c r="TR107" s="802"/>
      <c r="TS107" s="802"/>
      <c r="TT107" s="802"/>
      <c r="TU107" s="802"/>
      <c r="TV107" s="802"/>
      <c r="TW107" s="802"/>
      <c r="TX107" s="802"/>
      <c r="TY107" s="802"/>
      <c r="TZ107" s="802"/>
      <c r="UA107" s="802"/>
      <c r="UB107" s="802"/>
      <c r="UC107" s="802"/>
      <c r="UD107" s="802"/>
      <c r="UE107" s="802"/>
      <c r="UF107" s="802"/>
      <c r="UG107" s="802"/>
      <c r="UH107" s="802"/>
      <c r="UI107" s="802"/>
      <c r="UJ107" s="802"/>
      <c r="UK107" s="802"/>
      <c r="UL107" s="802"/>
      <c r="UM107" s="802"/>
      <c r="UN107" s="802"/>
      <c r="UO107" s="802"/>
      <c r="UP107" s="802"/>
      <c r="UQ107" s="802"/>
      <c r="UR107" s="802"/>
      <c r="US107" s="802"/>
      <c r="UT107" s="802"/>
      <c r="UU107" s="802"/>
      <c r="UV107" s="802"/>
      <c r="UW107" s="802"/>
      <c r="UX107" s="802"/>
      <c r="UY107" s="802"/>
      <c r="UZ107" s="802"/>
      <c r="VA107" s="802"/>
      <c r="VB107" s="802"/>
      <c r="VC107" s="802"/>
      <c r="VD107" s="802"/>
      <c r="VE107" s="802"/>
      <c r="VF107" s="802"/>
      <c r="VG107" s="802"/>
      <c r="VH107" s="802"/>
      <c r="VI107" s="802"/>
      <c r="VJ107" s="802"/>
      <c r="VK107" s="802"/>
      <c r="VL107" s="802"/>
      <c r="VM107" s="802"/>
      <c r="VN107" s="802"/>
      <c r="VO107" s="802"/>
      <c r="VP107" s="802"/>
      <c r="VQ107" s="802"/>
      <c r="VR107" s="802"/>
      <c r="VS107" s="802"/>
      <c r="VT107" s="802"/>
      <c r="VU107" s="802"/>
      <c r="VV107" s="802"/>
      <c r="VW107" s="802"/>
      <c r="VX107" s="802"/>
      <c r="VY107" s="802"/>
      <c r="VZ107" s="802"/>
      <c r="WA107" s="802"/>
      <c r="WB107" s="802"/>
      <c r="WC107" s="802"/>
      <c r="WD107" s="802"/>
      <c r="WE107" s="802"/>
      <c r="WF107" s="802"/>
      <c r="WG107" s="802"/>
      <c r="WH107" s="802"/>
      <c r="WI107" s="802"/>
      <c r="WJ107" s="802"/>
      <c r="WK107" s="802"/>
      <c r="WL107" s="802"/>
      <c r="WM107" s="802"/>
      <c r="WN107" s="802"/>
      <c r="WO107" s="802"/>
      <c r="WP107" s="802"/>
      <c r="WQ107" s="802"/>
      <c r="WR107" s="802"/>
      <c r="WS107" s="802"/>
      <c r="WT107" s="802"/>
      <c r="WU107" s="802"/>
      <c r="WV107" s="802"/>
      <c r="WW107" s="802"/>
      <c r="WX107" s="802"/>
      <c r="WY107" s="802"/>
      <c r="WZ107" s="802"/>
      <c r="XA107" s="802"/>
      <c r="XB107" s="802"/>
      <c r="XC107" s="802"/>
      <c r="XD107" s="802"/>
      <c r="XE107" s="802"/>
      <c r="XF107" s="802"/>
      <c r="XG107" s="802"/>
      <c r="XH107" s="802"/>
      <c r="XI107" s="802"/>
      <c r="XJ107" s="802"/>
      <c r="XK107" s="802"/>
      <c r="XL107" s="802"/>
      <c r="XM107" s="802"/>
      <c r="XN107" s="802"/>
      <c r="XO107" s="802"/>
      <c r="XP107" s="802"/>
      <c r="XQ107" s="802"/>
      <c r="XR107" s="802"/>
      <c r="XS107" s="802"/>
      <c r="XT107" s="802"/>
      <c r="XU107" s="802"/>
      <c r="XV107" s="802"/>
      <c r="XW107" s="802"/>
      <c r="XX107" s="802"/>
      <c r="XY107" s="802"/>
      <c r="XZ107" s="802"/>
      <c r="YA107" s="802"/>
      <c r="YB107" s="802"/>
      <c r="YC107" s="802"/>
      <c r="YD107" s="802"/>
      <c r="YE107" s="802"/>
      <c r="YF107" s="802"/>
      <c r="YG107" s="802"/>
      <c r="YH107" s="802"/>
      <c r="YI107" s="802"/>
      <c r="YJ107" s="802"/>
      <c r="YK107" s="802"/>
      <c r="YL107" s="802"/>
      <c r="YM107" s="802"/>
      <c r="YN107" s="802"/>
      <c r="YO107" s="802"/>
      <c r="YP107" s="802"/>
      <c r="YQ107" s="802"/>
      <c r="YR107" s="802"/>
      <c r="YS107" s="802"/>
      <c r="YT107" s="802"/>
      <c r="YU107" s="802"/>
      <c r="YV107" s="802"/>
      <c r="YW107" s="802"/>
      <c r="YX107" s="802"/>
      <c r="YY107" s="802"/>
      <c r="YZ107" s="802"/>
      <c r="ZA107" s="802"/>
      <c r="ZB107" s="802"/>
      <c r="ZC107" s="802"/>
      <c r="ZD107" s="802"/>
      <c r="ZE107" s="802"/>
      <c r="ZF107" s="802"/>
      <c r="ZG107" s="802"/>
      <c r="ZH107" s="802"/>
      <c r="ZI107" s="802"/>
      <c r="ZJ107" s="802"/>
      <c r="ZK107" s="802"/>
      <c r="ZL107" s="802"/>
      <c r="ZM107" s="802"/>
      <c r="ZN107" s="802"/>
      <c r="ZO107" s="802"/>
      <c r="ZP107" s="802"/>
      <c r="ZQ107" s="802"/>
      <c r="ZR107" s="802"/>
      <c r="ZS107" s="802"/>
      <c r="ZT107" s="802"/>
      <c r="ZU107" s="802"/>
      <c r="ZV107" s="802"/>
      <c r="ZW107" s="802"/>
      <c r="ZX107" s="802"/>
      <c r="ZY107" s="802"/>
      <c r="ZZ107" s="802"/>
      <c r="AAA107" s="802"/>
      <c r="AAB107" s="802"/>
      <c r="AAC107" s="802"/>
      <c r="AAD107" s="802"/>
      <c r="AAE107" s="802"/>
      <c r="AAF107" s="802"/>
      <c r="AAG107" s="802"/>
      <c r="AAH107" s="802"/>
      <c r="AAI107" s="802"/>
      <c r="AAJ107" s="802"/>
      <c r="AAK107" s="802"/>
      <c r="AAL107" s="802"/>
      <c r="AAM107" s="802"/>
      <c r="AAN107" s="802"/>
      <c r="AAO107" s="802"/>
      <c r="AAP107" s="802"/>
      <c r="AAQ107" s="802"/>
      <c r="AAR107" s="802"/>
      <c r="AAS107" s="802"/>
      <c r="AAT107" s="802"/>
      <c r="AAU107" s="802"/>
      <c r="AAV107" s="802"/>
      <c r="AAW107" s="802"/>
      <c r="AAX107" s="802"/>
      <c r="AAY107" s="802"/>
      <c r="AAZ107" s="802"/>
      <c r="ABA107" s="802"/>
      <c r="ABB107" s="802"/>
      <c r="ABC107" s="802"/>
      <c r="ABD107" s="802"/>
      <c r="ABE107" s="802"/>
      <c r="ABF107" s="802"/>
      <c r="ABG107" s="802"/>
      <c r="ABH107" s="802"/>
      <c r="ABI107" s="802"/>
      <c r="ABJ107" s="802"/>
      <c r="ABK107" s="802"/>
      <c r="ABL107" s="802"/>
      <c r="ABM107" s="802"/>
      <c r="ABN107" s="802"/>
      <c r="ABO107" s="802"/>
      <c r="ABP107" s="802"/>
      <c r="ABQ107" s="802"/>
      <c r="ABR107" s="802"/>
      <c r="ABS107" s="802"/>
      <c r="ABT107" s="802"/>
      <c r="ABU107" s="802"/>
      <c r="ABV107" s="802"/>
      <c r="ABW107" s="802"/>
      <c r="ABX107" s="802"/>
      <c r="ABY107" s="802"/>
      <c r="ABZ107" s="802"/>
      <c r="ACA107" s="802"/>
      <c r="ACB107" s="802"/>
      <c r="ACC107" s="802"/>
      <c r="ACD107" s="802"/>
      <c r="ACE107" s="802"/>
      <c r="ACF107" s="802"/>
      <c r="ACG107" s="802"/>
      <c r="ACH107" s="802"/>
      <c r="ACI107" s="802"/>
      <c r="ACJ107" s="802"/>
      <c r="ACK107" s="802"/>
      <c r="ACL107" s="802"/>
      <c r="ACM107" s="802"/>
      <c r="ACN107" s="802"/>
      <c r="ACO107" s="802"/>
      <c r="ACP107" s="802"/>
      <c r="ACQ107" s="802"/>
      <c r="ACR107" s="802"/>
      <c r="ACS107" s="802"/>
      <c r="ACT107" s="802"/>
      <c r="ACU107" s="802"/>
      <c r="ACV107" s="802"/>
      <c r="ACW107" s="802"/>
      <c r="ACX107" s="802"/>
      <c r="ACY107" s="802"/>
      <c r="ACZ107" s="802"/>
      <c r="ADA107" s="802"/>
      <c r="ADB107" s="802"/>
      <c r="ADC107" s="802"/>
      <c r="ADD107" s="802"/>
      <c r="ADE107" s="802"/>
      <c r="ADF107" s="802"/>
      <c r="ADG107" s="802"/>
      <c r="ADH107" s="802"/>
      <c r="ADI107" s="802"/>
      <c r="ADJ107" s="802"/>
      <c r="ADK107" s="802"/>
      <c r="ADL107" s="802"/>
      <c r="ADM107" s="802"/>
      <c r="ADN107" s="802"/>
      <c r="ADO107" s="802"/>
      <c r="ADP107" s="802"/>
      <c r="ADQ107" s="802"/>
      <c r="ADR107" s="802"/>
      <c r="ADS107" s="802"/>
      <c r="ADT107" s="802"/>
      <c r="ADU107" s="802"/>
      <c r="ADV107" s="802"/>
      <c r="ADW107" s="802"/>
      <c r="ADX107" s="802"/>
      <c r="ADY107" s="802"/>
      <c r="ADZ107" s="802"/>
      <c r="AEA107" s="802"/>
      <c r="AEB107" s="802"/>
      <c r="AEC107" s="802"/>
      <c r="AED107" s="802"/>
      <c r="AEE107" s="802"/>
      <c r="AEF107" s="802"/>
      <c r="AEG107" s="802"/>
      <c r="AEH107" s="802"/>
      <c r="AEI107" s="802"/>
      <c r="AEJ107" s="802"/>
      <c r="AEK107" s="802"/>
      <c r="AEL107" s="802"/>
      <c r="AEM107" s="802"/>
      <c r="AEN107" s="802"/>
      <c r="AEO107" s="802"/>
      <c r="AEP107" s="802"/>
      <c r="AEQ107" s="802"/>
      <c r="AER107" s="802"/>
      <c r="AES107" s="802"/>
      <c r="AET107" s="802"/>
      <c r="AEU107" s="802"/>
      <c r="AEV107" s="802"/>
      <c r="AEW107" s="802"/>
      <c r="AEX107" s="802"/>
      <c r="AEY107" s="802"/>
      <c r="AEZ107" s="802"/>
      <c r="AFA107" s="802"/>
      <c r="AFB107" s="802"/>
      <c r="AFC107" s="802"/>
      <c r="AFD107" s="802"/>
      <c r="AFE107" s="802"/>
      <c r="AFF107" s="802"/>
      <c r="AFG107" s="802"/>
      <c r="AFH107" s="802"/>
      <c r="AFI107" s="802"/>
      <c r="AFJ107" s="802"/>
      <c r="AFK107" s="802"/>
      <c r="AFL107" s="802"/>
      <c r="AFM107" s="802"/>
      <c r="AFN107" s="802"/>
      <c r="AFO107" s="802"/>
      <c r="AFP107" s="802"/>
      <c r="AFQ107" s="802"/>
      <c r="AFR107" s="802"/>
      <c r="AFS107" s="802"/>
      <c r="AFT107" s="802"/>
      <c r="AFU107" s="802"/>
      <c r="AFV107" s="802"/>
      <c r="AFW107" s="802"/>
      <c r="AFX107" s="802"/>
      <c r="AFY107" s="802"/>
      <c r="AFZ107" s="802"/>
      <c r="AGA107" s="802"/>
      <c r="AGB107" s="802"/>
      <c r="AGC107" s="802"/>
      <c r="AGD107" s="802"/>
      <c r="AGE107" s="802"/>
      <c r="AGF107" s="802"/>
      <c r="AGG107" s="802"/>
      <c r="AGH107" s="802"/>
      <c r="AGI107" s="802"/>
      <c r="AGJ107" s="802"/>
      <c r="AGK107" s="802"/>
      <c r="AGL107" s="802"/>
      <c r="AGM107" s="802"/>
      <c r="AGN107" s="802"/>
      <c r="AGO107" s="802"/>
      <c r="AGP107" s="802"/>
      <c r="AGQ107" s="802"/>
      <c r="AGR107" s="802"/>
      <c r="AGS107" s="802"/>
      <c r="AGT107" s="802"/>
      <c r="AGU107" s="802"/>
      <c r="AGV107" s="802"/>
      <c r="AGW107" s="802"/>
      <c r="AGX107" s="802"/>
      <c r="AGY107" s="802"/>
      <c r="AGZ107" s="802"/>
      <c r="AHA107" s="802"/>
      <c r="AHB107" s="802"/>
      <c r="AHC107" s="802"/>
      <c r="AHD107" s="802"/>
      <c r="AHE107" s="802"/>
      <c r="AHF107" s="802"/>
      <c r="AHG107" s="802"/>
      <c r="AHH107" s="802"/>
      <c r="AHI107" s="802"/>
      <c r="AHJ107" s="802"/>
      <c r="AHK107" s="802"/>
      <c r="AHL107" s="802"/>
      <c r="AHM107" s="802"/>
      <c r="AHN107" s="802"/>
      <c r="AHO107" s="802"/>
      <c r="AHP107" s="802"/>
      <c r="AHQ107" s="802"/>
      <c r="AHR107" s="802"/>
      <c r="AHS107" s="802"/>
      <c r="AHT107" s="802"/>
      <c r="AHU107" s="802"/>
      <c r="AHV107" s="802"/>
      <c r="AHW107" s="802"/>
      <c r="AHX107" s="802"/>
      <c r="AHY107" s="802"/>
      <c r="AHZ107" s="802"/>
      <c r="AIA107" s="802"/>
      <c r="AIB107" s="802"/>
      <c r="AIC107" s="802"/>
      <c r="AID107" s="802"/>
      <c r="AIE107" s="802"/>
      <c r="AIF107" s="802"/>
      <c r="AIG107" s="802"/>
      <c r="AIH107" s="802"/>
      <c r="AII107" s="802"/>
      <c r="AIJ107" s="802"/>
      <c r="AQE107" s="802"/>
      <c r="AQF107" s="802"/>
      <c r="AQG107" s="802"/>
      <c r="AQH107" s="802"/>
      <c r="AQI107" s="802"/>
      <c r="AQJ107" s="802"/>
      <c r="AQK107" s="802"/>
      <c r="AQL107" s="802"/>
      <c r="AQM107" s="802"/>
      <c r="AQN107" s="802"/>
      <c r="AQO107" s="802"/>
      <c r="AQP107" s="802"/>
      <c r="AQQ107" s="802"/>
      <c r="AQR107" s="802"/>
      <c r="AQS107" s="802"/>
      <c r="AQT107" s="802"/>
      <c r="AQU107" s="802"/>
      <c r="AQV107" s="802"/>
      <c r="AQW107" s="802"/>
      <c r="AQX107" s="802"/>
      <c r="AQY107" s="802"/>
      <c r="AQZ107" s="802"/>
      <c r="ARA107" s="802"/>
      <c r="ARB107" s="802"/>
      <c r="ARC107" s="802"/>
      <c r="ARD107" s="802"/>
      <c r="ARE107" s="802"/>
      <c r="ARF107" s="802"/>
      <c r="ARG107" s="802"/>
      <c r="ARH107" s="802"/>
      <c r="ARI107" s="802"/>
      <c r="ARJ107" s="802"/>
      <c r="ARK107" s="802"/>
      <c r="ARL107" s="802"/>
      <c r="ARM107" s="802"/>
      <c r="ARN107" s="802"/>
      <c r="ARO107" s="802"/>
      <c r="ARP107" s="802"/>
      <c r="ARQ107" s="802"/>
      <c r="ARR107" s="802"/>
      <c r="ARS107" s="802"/>
      <c r="ART107" s="802"/>
      <c r="ARU107" s="802"/>
      <c r="ARV107" s="802"/>
      <c r="ARW107" s="802"/>
      <c r="ARX107" s="802"/>
      <c r="ARY107" s="802"/>
      <c r="ARZ107" s="802"/>
      <c r="ASA107" s="802"/>
      <c r="ASB107" s="802"/>
      <c r="ASC107" s="802"/>
      <c r="ASD107" s="802"/>
      <c r="ASE107" s="802"/>
      <c r="ASF107" s="802"/>
      <c r="ASG107" s="802"/>
      <c r="ASH107" s="802"/>
      <c r="ASI107" s="802"/>
      <c r="ASJ107" s="802"/>
      <c r="ASK107" s="802"/>
      <c r="ASL107" s="802"/>
      <c r="ATP107" s="802"/>
      <c r="ATQ107" s="802"/>
      <c r="ATR107" s="802"/>
      <c r="ATS107" s="802"/>
      <c r="ATT107" s="802"/>
      <c r="ATU107" s="802"/>
      <c r="ATV107" s="802"/>
      <c r="ATW107" s="802"/>
      <c r="ATX107" s="802"/>
      <c r="ATY107" s="802"/>
      <c r="ATZ107" s="802"/>
      <c r="AUA107" s="802"/>
      <c r="AUB107" s="802"/>
      <c r="AUC107" s="802"/>
      <c r="AUD107" s="802"/>
      <c r="AUE107" s="802"/>
      <c r="AUF107" s="802"/>
      <c r="AUG107" s="802"/>
      <c r="AUH107" s="802"/>
      <c r="AUI107" s="802"/>
      <c r="AUJ107" s="802"/>
      <c r="AUK107" s="802"/>
      <c r="AUL107" s="802"/>
      <c r="AUM107" s="802"/>
      <c r="AUN107" s="802"/>
      <c r="AUO107" s="802"/>
      <c r="AUP107" s="801"/>
      <c r="AUQ107" s="802"/>
      <c r="AUR107" s="801"/>
      <c r="AUS107" s="802"/>
      <c r="AUT107" s="801"/>
      <c r="AUU107" s="802"/>
      <c r="AUV107" s="802"/>
      <c r="AUW107" s="802"/>
      <c r="AUX107" s="802"/>
      <c r="AUY107" s="802"/>
      <c r="AUZ107" s="802"/>
      <c r="AVA107" s="802"/>
      <c r="AVB107" s="802"/>
      <c r="AVC107" s="802"/>
      <c r="AVD107" s="802"/>
      <c r="AVE107" s="802"/>
      <c r="AVF107" s="802"/>
      <c r="AVG107" s="802"/>
      <c r="AVH107" s="802"/>
      <c r="AVI107" s="802"/>
      <c r="AVJ107" s="808"/>
      <c r="AVK107" s="808"/>
      <c r="AVL107" s="808"/>
      <c r="AVM107" s="808"/>
      <c r="AVN107" s="808"/>
      <c r="AVO107" s="808"/>
      <c r="AVP107" s="808"/>
      <c r="AVQ107" s="808"/>
      <c r="AVR107" s="808"/>
      <c r="AVS107" s="808"/>
      <c r="AVT107" s="808"/>
      <c r="AVU107" s="809"/>
      <c r="AVV107" s="809"/>
      <c r="AVW107" s="809"/>
      <c r="AVX107" s="809"/>
      <c r="AVY107" s="809"/>
      <c r="AVZ107" s="809"/>
      <c r="AWA107" s="809"/>
      <c r="AWB107" s="809"/>
      <c r="AWC107" s="809"/>
      <c r="AWD107" s="809"/>
      <c r="AWE107" s="809"/>
      <c r="AWF107" s="809"/>
      <c r="AWG107" s="809"/>
      <c r="AWH107" s="809"/>
      <c r="AWI107" s="809"/>
      <c r="AWJ107" s="809"/>
      <c r="AWK107" s="809"/>
      <c r="AWL107" s="809"/>
      <c r="AWM107" s="809"/>
      <c r="AWN107" s="809"/>
      <c r="AWO107" s="809"/>
      <c r="AWP107" s="809"/>
      <c r="AWQ107" s="809"/>
      <c r="AWR107" s="808"/>
      <c r="AWS107" s="761"/>
      <c r="AWT107" s="808"/>
      <c r="AWU107" s="809"/>
      <c r="AWV107" s="809"/>
      <c r="AWW107" s="809"/>
      <c r="AWX107" s="809"/>
      <c r="AWY107" s="809"/>
      <c r="AWZ107" s="809"/>
      <c r="AXA107" s="809"/>
      <c r="AXB107" s="809"/>
      <c r="AXC107" s="809"/>
      <c r="AXD107" s="809"/>
      <c r="AXE107" s="809"/>
      <c r="AXF107" s="809"/>
      <c r="AXG107" s="809"/>
      <c r="AXH107" s="809"/>
      <c r="AXI107" s="809"/>
      <c r="AXJ107" s="809"/>
      <c r="AXK107" s="809"/>
      <c r="AXL107" s="809"/>
      <c r="AXM107" s="809"/>
      <c r="AXN107" s="809"/>
      <c r="AXO107" s="809"/>
      <c r="AXP107" s="809"/>
      <c r="AXQ107" s="809"/>
      <c r="AXR107" s="809"/>
      <c r="AXS107" s="809"/>
      <c r="AXT107" s="809"/>
      <c r="AXU107" s="809"/>
      <c r="AXV107" s="809"/>
      <c r="AXW107" s="809"/>
      <c r="AXX107" s="809"/>
      <c r="AXY107" s="809"/>
      <c r="AXZ107" s="809"/>
      <c r="AYA107" s="809"/>
      <c r="AYB107" s="809"/>
      <c r="AYC107" s="809"/>
      <c r="AYD107" s="808"/>
      <c r="AYE107" s="808"/>
      <c r="AYF107" s="809"/>
      <c r="AYG107" s="808"/>
      <c r="AYH107" s="810"/>
      <c r="AYI107" s="810"/>
      <c r="AYJ107" s="810"/>
      <c r="AYK107" s="810"/>
      <c r="AYL107" s="810"/>
      <c r="AYM107" s="810"/>
      <c r="AYN107" s="810"/>
      <c r="AYO107" s="810"/>
      <c r="AYP107" s="810"/>
      <c r="AYQ107" s="810"/>
      <c r="AYR107" s="810"/>
      <c r="AYS107" s="810"/>
      <c r="AYT107" s="810"/>
      <c r="AYU107" s="810"/>
      <c r="AYV107" s="810"/>
      <c r="AYW107" s="810"/>
      <c r="AYX107" s="810"/>
      <c r="AYY107" s="810"/>
      <c r="AYZ107" s="810"/>
      <c r="AZA107" s="810"/>
      <c r="AZB107" s="810"/>
      <c r="AZC107" s="810"/>
      <c r="AZD107" s="810"/>
      <c r="AZE107" s="810"/>
      <c r="AZF107" s="810"/>
      <c r="AZG107" s="810"/>
      <c r="AZH107" s="810"/>
      <c r="AZI107" s="810"/>
      <c r="AZJ107" s="810"/>
      <c r="AZK107" s="810"/>
      <c r="AZL107" s="810"/>
      <c r="AZM107" s="810"/>
      <c r="AZN107" s="810"/>
      <c r="AZO107" s="810"/>
      <c r="AZP107" s="809"/>
      <c r="AZQ107" s="802"/>
      <c r="AZR107" s="802"/>
      <c r="AZS107" s="802"/>
    </row>
    <row r="108" spans="45:920 1123:1371" s="793" customFormat="1" ht="13.5">
      <c r="AS108" s="802"/>
      <c r="AT108" s="802"/>
      <c r="AU108" s="802"/>
      <c r="AV108" s="802"/>
      <c r="AW108" s="802"/>
      <c r="AX108" s="802"/>
      <c r="AY108" s="802"/>
      <c r="AZ108" s="802"/>
      <c r="BA108" s="802"/>
      <c r="BB108" s="802"/>
      <c r="BC108" s="802"/>
      <c r="BD108" s="802"/>
      <c r="BE108" s="802"/>
      <c r="BF108" s="802"/>
      <c r="BG108" s="802"/>
      <c r="BH108" s="802"/>
      <c r="BI108" s="802"/>
      <c r="BJ108" s="802"/>
      <c r="BK108" s="802"/>
      <c r="BL108" s="802"/>
      <c r="BM108" s="802"/>
      <c r="BN108" s="802"/>
      <c r="BO108" s="802"/>
      <c r="BP108" s="802"/>
      <c r="BQ108" s="802"/>
      <c r="BR108" s="802"/>
      <c r="BS108" s="802"/>
      <c r="BT108" s="802"/>
      <c r="BU108" s="802"/>
      <c r="BV108" s="802"/>
      <c r="BW108" s="802"/>
      <c r="BX108" s="802"/>
      <c r="BY108" s="802"/>
      <c r="BZ108" s="802"/>
      <c r="CA108" s="802"/>
      <c r="CB108" s="802"/>
      <c r="CC108" s="802"/>
      <c r="CD108" s="802"/>
      <c r="CE108" s="802"/>
      <c r="CF108" s="802"/>
      <c r="CG108" s="802"/>
      <c r="CH108" s="802"/>
      <c r="CI108" s="802"/>
      <c r="CJ108" s="802"/>
      <c r="CK108" s="802"/>
      <c r="CL108" s="802"/>
      <c r="CM108" s="802"/>
      <c r="CN108" s="802"/>
      <c r="CO108" s="802"/>
      <c r="CP108" s="802"/>
      <c r="CQ108" s="802"/>
      <c r="CR108" s="802"/>
      <c r="CS108" s="802"/>
      <c r="CT108" s="802"/>
      <c r="CU108" s="802"/>
      <c r="CV108" s="802"/>
      <c r="CW108" s="802"/>
      <c r="CX108" s="802"/>
      <c r="CY108" s="802"/>
      <c r="CZ108" s="802"/>
      <c r="DA108" s="802"/>
      <c r="DB108" s="802"/>
      <c r="DC108" s="802"/>
      <c r="DD108" s="802"/>
      <c r="DE108" s="802"/>
      <c r="DF108" s="802"/>
      <c r="DG108" s="802"/>
      <c r="DH108" s="802"/>
      <c r="DI108" s="802"/>
      <c r="DJ108" s="802"/>
      <c r="DK108" s="802"/>
      <c r="DL108" s="802"/>
      <c r="DM108" s="802"/>
      <c r="DN108" s="802"/>
      <c r="DO108" s="802"/>
      <c r="DP108" s="802"/>
      <c r="DQ108" s="802"/>
      <c r="DR108" s="802"/>
      <c r="DS108" s="802"/>
      <c r="DT108" s="802"/>
      <c r="DU108" s="802"/>
      <c r="DV108" s="802"/>
      <c r="DW108" s="802"/>
      <c r="DX108" s="802"/>
      <c r="DY108" s="802"/>
      <c r="DZ108" s="802"/>
      <c r="EA108" s="802"/>
      <c r="EB108" s="802"/>
      <c r="EC108" s="802"/>
      <c r="ED108" s="802"/>
      <c r="EE108" s="802"/>
      <c r="EF108" s="802"/>
      <c r="EG108" s="802"/>
      <c r="EH108" s="802"/>
      <c r="EI108" s="802"/>
      <c r="EJ108" s="802"/>
      <c r="EK108" s="802"/>
      <c r="EL108" s="802"/>
      <c r="EM108" s="802"/>
      <c r="EN108" s="802"/>
      <c r="EO108" s="802"/>
      <c r="EP108" s="802"/>
      <c r="EQ108" s="802"/>
      <c r="ER108" s="802"/>
      <c r="ES108" s="802"/>
      <c r="ET108" s="802"/>
      <c r="EU108" s="802"/>
      <c r="EV108" s="802"/>
      <c r="EW108" s="802"/>
      <c r="EX108" s="802"/>
      <c r="EY108" s="802"/>
      <c r="EZ108" s="802"/>
      <c r="FA108" s="802"/>
      <c r="FB108" s="802"/>
      <c r="FC108" s="802"/>
      <c r="FD108" s="802"/>
      <c r="FE108" s="802"/>
      <c r="FF108" s="802"/>
      <c r="FG108" s="802"/>
      <c r="FH108" s="802"/>
      <c r="FI108" s="802"/>
      <c r="FJ108" s="802"/>
      <c r="FK108" s="802"/>
      <c r="FL108" s="802"/>
      <c r="FM108" s="802"/>
      <c r="FN108" s="802"/>
      <c r="FO108" s="802"/>
      <c r="FP108" s="802"/>
      <c r="FQ108" s="802"/>
      <c r="FR108" s="802"/>
      <c r="FS108" s="802"/>
      <c r="FT108" s="802"/>
      <c r="FU108" s="802"/>
      <c r="FV108" s="802"/>
      <c r="FW108" s="802"/>
      <c r="FX108" s="802"/>
      <c r="FY108" s="802"/>
      <c r="FZ108" s="802"/>
      <c r="GA108" s="802"/>
      <c r="GB108" s="802"/>
      <c r="GC108" s="802"/>
      <c r="GD108" s="802"/>
      <c r="GE108" s="802"/>
      <c r="GF108" s="802"/>
      <c r="GG108" s="802"/>
      <c r="GH108" s="802"/>
      <c r="GI108" s="802"/>
      <c r="GJ108" s="802"/>
      <c r="GK108" s="802"/>
      <c r="GL108" s="802"/>
      <c r="GM108" s="802"/>
      <c r="GN108" s="802"/>
      <c r="GO108" s="802"/>
      <c r="GP108" s="802"/>
      <c r="GQ108" s="802"/>
      <c r="GR108" s="802"/>
      <c r="GS108" s="802"/>
      <c r="GT108" s="802"/>
      <c r="GU108" s="802"/>
      <c r="GV108" s="802"/>
      <c r="GW108" s="802"/>
      <c r="GX108" s="802"/>
      <c r="GY108" s="802"/>
      <c r="GZ108" s="802"/>
      <c r="HA108" s="802"/>
      <c r="HB108" s="802"/>
      <c r="HC108" s="802"/>
      <c r="HD108" s="802"/>
      <c r="HE108" s="802"/>
      <c r="HF108" s="802"/>
      <c r="HG108" s="802"/>
      <c r="HH108" s="802"/>
      <c r="HI108" s="802"/>
      <c r="HJ108" s="802"/>
      <c r="HK108" s="802"/>
      <c r="HL108" s="802"/>
      <c r="HM108" s="802"/>
      <c r="HN108" s="802"/>
      <c r="HO108" s="802"/>
      <c r="HP108" s="802"/>
      <c r="HQ108" s="802"/>
      <c r="HR108" s="802"/>
      <c r="HS108" s="802"/>
      <c r="HT108" s="802"/>
      <c r="HU108" s="802"/>
      <c r="HV108" s="802"/>
      <c r="HW108" s="802"/>
      <c r="HX108" s="802"/>
      <c r="HY108" s="802"/>
      <c r="HZ108" s="802"/>
      <c r="IA108" s="802"/>
      <c r="IB108" s="802"/>
      <c r="IC108" s="802"/>
      <c r="ID108" s="802"/>
      <c r="IE108" s="802"/>
      <c r="IF108" s="802"/>
      <c r="IG108" s="802"/>
      <c r="IH108" s="802"/>
      <c r="II108" s="802"/>
      <c r="IJ108" s="802"/>
      <c r="IK108" s="802"/>
      <c r="IL108" s="802"/>
      <c r="IM108" s="802"/>
      <c r="IN108" s="802"/>
      <c r="IO108" s="802"/>
      <c r="IP108" s="802"/>
      <c r="IQ108" s="802"/>
      <c r="IR108" s="802"/>
      <c r="IS108" s="802"/>
      <c r="IT108" s="802"/>
      <c r="IU108" s="802"/>
      <c r="IV108" s="802"/>
      <c r="IW108" s="802"/>
      <c r="IX108" s="802"/>
      <c r="IY108" s="802"/>
      <c r="IZ108" s="802"/>
      <c r="JA108" s="802"/>
      <c r="JB108" s="802"/>
      <c r="JC108" s="802"/>
      <c r="JD108" s="802"/>
      <c r="JE108" s="802"/>
      <c r="JF108" s="802"/>
      <c r="JG108" s="802"/>
      <c r="JH108" s="802"/>
      <c r="JI108" s="802"/>
      <c r="JJ108" s="802"/>
      <c r="JK108" s="802"/>
      <c r="JL108" s="802"/>
      <c r="JM108" s="802"/>
      <c r="JN108" s="802"/>
      <c r="JO108" s="802"/>
      <c r="JP108" s="802"/>
      <c r="JQ108" s="802"/>
      <c r="JR108" s="802"/>
      <c r="JS108" s="802"/>
      <c r="JT108" s="802"/>
      <c r="JU108" s="802"/>
      <c r="JV108" s="802"/>
      <c r="JW108" s="802"/>
      <c r="JX108" s="802"/>
      <c r="JY108" s="802"/>
      <c r="JZ108" s="802"/>
      <c r="KA108" s="802"/>
      <c r="KB108" s="802"/>
      <c r="KC108" s="802"/>
      <c r="KD108" s="802"/>
      <c r="KE108" s="802"/>
      <c r="KF108" s="802"/>
      <c r="KG108" s="802"/>
      <c r="KH108" s="802"/>
      <c r="KI108" s="802"/>
      <c r="KJ108" s="802"/>
      <c r="KK108" s="802"/>
      <c r="KL108" s="802"/>
      <c r="KM108" s="802"/>
      <c r="KN108" s="802"/>
      <c r="KO108" s="802"/>
      <c r="KP108" s="802"/>
      <c r="KQ108" s="802"/>
      <c r="KR108" s="802"/>
      <c r="KS108" s="802"/>
      <c r="KT108" s="802"/>
      <c r="KU108" s="802"/>
      <c r="KV108" s="802"/>
      <c r="KW108" s="802"/>
      <c r="KX108" s="802"/>
      <c r="KY108" s="802"/>
      <c r="KZ108" s="802"/>
      <c r="LA108" s="802"/>
      <c r="LB108" s="802"/>
      <c r="LC108" s="802"/>
      <c r="LD108" s="802"/>
      <c r="LE108" s="802"/>
      <c r="LF108" s="802"/>
      <c r="LG108" s="802"/>
      <c r="LH108" s="802"/>
      <c r="LI108" s="802"/>
      <c r="LJ108" s="802"/>
      <c r="LK108" s="802"/>
      <c r="LL108" s="802"/>
      <c r="LM108" s="802"/>
      <c r="LN108" s="802"/>
      <c r="LO108" s="802"/>
      <c r="LP108" s="802"/>
      <c r="LQ108" s="802"/>
      <c r="LR108" s="802"/>
      <c r="LS108" s="802"/>
      <c r="LT108" s="802"/>
      <c r="LU108" s="802"/>
      <c r="LV108" s="802"/>
      <c r="LW108" s="802"/>
      <c r="LX108" s="802"/>
      <c r="LY108" s="802"/>
      <c r="LZ108" s="802"/>
      <c r="MA108" s="802"/>
      <c r="MB108" s="802"/>
      <c r="MC108" s="802"/>
      <c r="MD108" s="802"/>
      <c r="ME108" s="802"/>
      <c r="MF108" s="802"/>
      <c r="MG108" s="802"/>
      <c r="MH108" s="802"/>
      <c r="MI108" s="802"/>
      <c r="MJ108" s="802"/>
      <c r="MK108" s="802"/>
      <c r="ML108" s="802"/>
      <c r="MM108" s="802"/>
      <c r="MN108" s="802"/>
      <c r="MO108" s="802"/>
      <c r="MP108" s="802"/>
      <c r="MQ108" s="802"/>
      <c r="MR108" s="802"/>
      <c r="MS108" s="802"/>
      <c r="MT108" s="802"/>
      <c r="MU108" s="802"/>
      <c r="MV108" s="802"/>
      <c r="MW108" s="802"/>
      <c r="MX108" s="802"/>
      <c r="MY108" s="802"/>
      <c r="MZ108" s="802"/>
      <c r="NA108" s="802"/>
      <c r="NB108" s="802"/>
      <c r="NC108" s="802"/>
      <c r="ND108" s="802"/>
      <c r="NE108" s="802"/>
      <c r="NF108" s="802"/>
      <c r="NG108" s="802"/>
      <c r="NH108" s="802"/>
      <c r="NI108" s="802"/>
      <c r="NJ108" s="802"/>
      <c r="NK108" s="802"/>
      <c r="NL108" s="802"/>
      <c r="NM108" s="802"/>
      <c r="NN108" s="802"/>
      <c r="NO108" s="802"/>
      <c r="NP108" s="802"/>
      <c r="NQ108" s="802"/>
      <c r="NR108" s="802"/>
      <c r="NS108" s="802"/>
      <c r="NT108" s="802"/>
      <c r="NU108" s="802"/>
      <c r="NV108" s="802"/>
      <c r="NW108" s="802"/>
      <c r="NX108" s="802"/>
      <c r="NY108" s="802"/>
      <c r="NZ108" s="802"/>
      <c r="OA108" s="802"/>
      <c r="OB108" s="802"/>
      <c r="OC108" s="802"/>
      <c r="OD108" s="802"/>
      <c r="OE108" s="802"/>
      <c r="OF108" s="802"/>
      <c r="OG108" s="802"/>
      <c r="OH108" s="802"/>
      <c r="OI108" s="802"/>
      <c r="OJ108" s="802"/>
      <c r="OK108" s="802"/>
      <c r="OL108" s="802"/>
      <c r="OM108" s="802"/>
      <c r="ON108" s="802"/>
      <c r="OO108" s="802"/>
      <c r="OP108" s="802"/>
      <c r="OQ108" s="802"/>
      <c r="OR108" s="802"/>
      <c r="OS108" s="802"/>
      <c r="OT108" s="802"/>
      <c r="OU108" s="802"/>
      <c r="OV108" s="802"/>
      <c r="OW108" s="802"/>
      <c r="OX108" s="802"/>
      <c r="OY108" s="802"/>
      <c r="OZ108" s="802"/>
      <c r="PA108" s="802"/>
      <c r="PB108" s="802"/>
      <c r="PC108" s="802"/>
      <c r="PD108" s="802"/>
      <c r="PE108" s="802"/>
      <c r="PF108" s="802"/>
      <c r="PG108" s="802"/>
      <c r="PH108" s="802"/>
      <c r="PI108" s="802"/>
      <c r="PJ108" s="802"/>
      <c r="PK108" s="802"/>
      <c r="PL108" s="802"/>
      <c r="PM108" s="802"/>
      <c r="PN108" s="802"/>
      <c r="PO108" s="802"/>
      <c r="PP108" s="802"/>
      <c r="PQ108" s="802"/>
      <c r="PR108" s="802"/>
      <c r="PS108" s="802"/>
      <c r="PT108" s="802"/>
      <c r="PU108" s="802"/>
      <c r="PV108" s="802"/>
      <c r="PW108" s="802"/>
      <c r="PX108" s="802"/>
      <c r="PY108" s="802"/>
      <c r="PZ108" s="802"/>
      <c r="QA108" s="802"/>
      <c r="QB108" s="802"/>
      <c r="QC108" s="802"/>
      <c r="QD108" s="802"/>
      <c r="QE108" s="802"/>
      <c r="QF108" s="802"/>
      <c r="QG108" s="802"/>
      <c r="QH108" s="802"/>
      <c r="QI108" s="802"/>
      <c r="QJ108" s="802"/>
      <c r="QK108" s="802"/>
      <c r="QL108" s="802"/>
      <c r="QM108" s="802"/>
      <c r="QN108" s="802"/>
      <c r="QO108" s="802"/>
      <c r="QP108" s="802"/>
      <c r="QQ108" s="802"/>
      <c r="QR108" s="802"/>
      <c r="QS108" s="802"/>
      <c r="QT108" s="802"/>
      <c r="QU108" s="802"/>
      <c r="QV108" s="802"/>
      <c r="QW108" s="802"/>
      <c r="QX108" s="802"/>
      <c r="QY108" s="802"/>
      <c r="QZ108" s="802"/>
      <c r="RA108" s="802"/>
      <c r="RB108" s="802"/>
      <c r="RC108" s="802"/>
      <c r="RD108" s="802"/>
      <c r="RE108" s="802"/>
      <c r="RF108" s="802"/>
      <c r="RG108" s="802"/>
      <c r="RH108" s="802"/>
      <c r="RI108" s="802"/>
      <c r="RJ108" s="802"/>
      <c r="RK108" s="802"/>
      <c r="RL108" s="802"/>
      <c r="RM108" s="802"/>
      <c r="RN108" s="802"/>
      <c r="RO108" s="802"/>
      <c r="RP108" s="802"/>
      <c r="RQ108" s="802"/>
      <c r="RR108" s="802"/>
      <c r="RS108" s="802"/>
      <c r="RT108" s="802"/>
      <c r="RU108" s="802"/>
      <c r="RV108" s="802"/>
      <c r="RW108" s="802"/>
      <c r="RX108" s="802"/>
      <c r="RY108" s="802"/>
      <c r="RZ108" s="802"/>
      <c r="SA108" s="802"/>
      <c r="SB108" s="802"/>
      <c r="SC108" s="802"/>
      <c r="SD108" s="802"/>
      <c r="SE108" s="802"/>
      <c r="SF108" s="802"/>
      <c r="SG108" s="802"/>
      <c r="SH108" s="802"/>
      <c r="SI108" s="802"/>
      <c r="SJ108" s="802"/>
      <c r="SK108" s="802"/>
      <c r="SL108" s="802"/>
      <c r="SM108" s="802"/>
      <c r="SN108" s="802"/>
      <c r="SO108" s="802"/>
      <c r="SP108" s="802"/>
      <c r="SQ108" s="802"/>
      <c r="SR108" s="802"/>
      <c r="SS108" s="802"/>
      <c r="ST108" s="802"/>
      <c r="SU108" s="802"/>
      <c r="SV108" s="802"/>
      <c r="SW108" s="802"/>
      <c r="SX108" s="802"/>
      <c r="SY108" s="802"/>
      <c r="SZ108" s="802"/>
      <c r="TA108" s="802"/>
      <c r="TB108" s="802"/>
      <c r="TC108" s="802"/>
      <c r="TD108" s="802"/>
      <c r="TE108" s="802"/>
      <c r="TF108" s="802"/>
      <c r="TG108" s="802"/>
      <c r="TH108" s="802"/>
      <c r="TI108" s="802"/>
      <c r="TJ108" s="802"/>
      <c r="TK108" s="802"/>
      <c r="TL108" s="802"/>
      <c r="TM108" s="802"/>
      <c r="TN108" s="802"/>
      <c r="TO108" s="802"/>
      <c r="TP108" s="802"/>
      <c r="TQ108" s="802"/>
      <c r="TR108" s="802"/>
      <c r="TS108" s="802"/>
      <c r="TT108" s="802"/>
      <c r="TU108" s="802"/>
      <c r="TV108" s="802"/>
      <c r="TW108" s="802"/>
      <c r="TX108" s="802"/>
      <c r="TY108" s="802"/>
      <c r="TZ108" s="802"/>
      <c r="UA108" s="802"/>
      <c r="UB108" s="802"/>
      <c r="UC108" s="802"/>
      <c r="UD108" s="802"/>
      <c r="UE108" s="802"/>
      <c r="UF108" s="802"/>
      <c r="UG108" s="802"/>
      <c r="UH108" s="802"/>
      <c r="UI108" s="802"/>
      <c r="UJ108" s="802"/>
      <c r="UK108" s="802"/>
      <c r="UL108" s="802"/>
      <c r="UM108" s="802"/>
      <c r="UN108" s="802"/>
      <c r="UO108" s="802"/>
      <c r="UP108" s="802"/>
      <c r="UQ108" s="802"/>
      <c r="UR108" s="802"/>
      <c r="US108" s="802"/>
      <c r="UT108" s="802"/>
      <c r="UU108" s="802"/>
      <c r="UV108" s="802"/>
      <c r="UW108" s="802"/>
      <c r="UX108" s="802"/>
      <c r="UY108" s="802"/>
      <c r="UZ108" s="802"/>
      <c r="VA108" s="802"/>
      <c r="VB108" s="802"/>
      <c r="VC108" s="802"/>
      <c r="VD108" s="802"/>
      <c r="VE108" s="802"/>
      <c r="VF108" s="802"/>
      <c r="VG108" s="802"/>
      <c r="VH108" s="802"/>
      <c r="VI108" s="802"/>
      <c r="VJ108" s="802"/>
      <c r="VK108" s="802"/>
      <c r="VL108" s="802"/>
      <c r="VM108" s="802"/>
      <c r="VN108" s="802"/>
      <c r="VO108" s="802"/>
      <c r="VP108" s="802"/>
      <c r="VQ108" s="802"/>
      <c r="VR108" s="802"/>
      <c r="VS108" s="802"/>
      <c r="VT108" s="802"/>
      <c r="VU108" s="802"/>
      <c r="VV108" s="802"/>
      <c r="VW108" s="802"/>
      <c r="VX108" s="802"/>
      <c r="VY108" s="802"/>
      <c r="VZ108" s="802"/>
      <c r="WA108" s="802"/>
      <c r="WB108" s="802"/>
      <c r="WC108" s="802"/>
      <c r="WD108" s="802"/>
      <c r="WE108" s="802"/>
      <c r="WF108" s="802"/>
      <c r="WG108" s="802"/>
      <c r="WH108" s="802"/>
      <c r="WI108" s="802"/>
      <c r="WJ108" s="802"/>
      <c r="WK108" s="802"/>
      <c r="WL108" s="802"/>
      <c r="WM108" s="802"/>
      <c r="WN108" s="802"/>
      <c r="WO108" s="802"/>
      <c r="WP108" s="802"/>
      <c r="WQ108" s="802"/>
      <c r="WR108" s="802"/>
      <c r="WS108" s="802"/>
      <c r="WT108" s="802"/>
      <c r="WU108" s="802"/>
      <c r="WV108" s="802"/>
      <c r="WW108" s="802"/>
      <c r="WX108" s="802"/>
      <c r="WY108" s="802"/>
      <c r="WZ108" s="802"/>
      <c r="XA108" s="802"/>
      <c r="XB108" s="802"/>
      <c r="XC108" s="802"/>
      <c r="XD108" s="802"/>
      <c r="XE108" s="802"/>
      <c r="XF108" s="802"/>
      <c r="XG108" s="802"/>
      <c r="XH108" s="802"/>
      <c r="XI108" s="802"/>
      <c r="XJ108" s="802"/>
      <c r="XK108" s="802"/>
      <c r="XL108" s="802"/>
      <c r="XM108" s="802"/>
      <c r="XN108" s="802"/>
      <c r="XO108" s="802"/>
      <c r="XP108" s="802"/>
      <c r="XQ108" s="802"/>
      <c r="XR108" s="802"/>
      <c r="XS108" s="802"/>
      <c r="XT108" s="802"/>
      <c r="XU108" s="802"/>
      <c r="XV108" s="802"/>
      <c r="XW108" s="802"/>
      <c r="XX108" s="802"/>
      <c r="XY108" s="802"/>
      <c r="XZ108" s="802"/>
      <c r="YA108" s="802"/>
      <c r="YB108" s="802"/>
      <c r="YC108" s="802"/>
      <c r="YD108" s="802"/>
      <c r="YE108" s="802"/>
      <c r="YF108" s="802"/>
      <c r="YG108" s="802"/>
      <c r="YH108" s="802"/>
      <c r="YI108" s="802"/>
      <c r="YJ108" s="802"/>
      <c r="YK108" s="802"/>
      <c r="YL108" s="802"/>
      <c r="YM108" s="802"/>
      <c r="YN108" s="802"/>
      <c r="YO108" s="802"/>
      <c r="YP108" s="802"/>
      <c r="YQ108" s="802"/>
      <c r="YR108" s="802"/>
      <c r="YS108" s="802"/>
      <c r="YT108" s="802"/>
      <c r="YU108" s="802"/>
      <c r="YV108" s="802"/>
      <c r="YW108" s="802"/>
      <c r="YX108" s="802"/>
      <c r="YY108" s="802"/>
      <c r="YZ108" s="802"/>
      <c r="ZA108" s="802"/>
      <c r="ZB108" s="802"/>
      <c r="ZC108" s="802"/>
      <c r="ZD108" s="802"/>
      <c r="ZE108" s="802"/>
      <c r="ZF108" s="802"/>
      <c r="ZG108" s="802"/>
      <c r="ZH108" s="802"/>
      <c r="ZI108" s="802"/>
      <c r="ZJ108" s="802"/>
      <c r="ZK108" s="802"/>
      <c r="ZL108" s="802"/>
      <c r="ZM108" s="802"/>
      <c r="ZN108" s="802"/>
      <c r="ZO108" s="802"/>
      <c r="ZP108" s="802"/>
      <c r="ZQ108" s="802"/>
      <c r="ZR108" s="802"/>
      <c r="ZS108" s="802"/>
      <c r="ZT108" s="802"/>
      <c r="ZU108" s="802"/>
      <c r="ZV108" s="802"/>
      <c r="ZW108" s="802"/>
      <c r="ZX108" s="802"/>
      <c r="ZY108" s="802"/>
      <c r="ZZ108" s="802"/>
      <c r="AAA108" s="802"/>
      <c r="AAB108" s="802"/>
      <c r="AAC108" s="802"/>
      <c r="AAD108" s="802"/>
      <c r="AAE108" s="802"/>
      <c r="AAF108" s="802"/>
      <c r="AAG108" s="802"/>
      <c r="AAH108" s="802"/>
      <c r="AAI108" s="802"/>
      <c r="AAJ108" s="802"/>
      <c r="AAK108" s="802"/>
      <c r="AAL108" s="802"/>
      <c r="AAM108" s="802"/>
      <c r="AAN108" s="802"/>
      <c r="AAO108" s="802"/>
      <c r="AAP108" s="802"/>
      <c r="AAQ108" s="802"/>
      <c r="AAR108" s="802"/>
      <c r="AAS108" s="802"/>
      <c r="AAT108" s="802"/>
      <c r="AAU108" s="802"/>
      <c r="AAV108" s="802"/>
      <c r="AAW108" s="802"/>
      <c r="AAX108" s="802"/>
      <c r="AAY108" s="802"/>
      <c r="AAZ108" s="802"/>
      <c r="ABA108" s="802"/>
      <c r="ABB108" s="802"/>
      <c r="ABC108" s="802"/>
      <c r="ABD108" s="802"/>
      <c r="ABE108" s="802"/>
      <c r="ABF108" s="802"/>
      <c r="ABG108" s="802"/>
      <c r="ABH108" s="802"/>
      <c r="ABI108" s="802"/>
      <c r="ABJ108" s="802"/>
      <c r="ABK108" s="802"/>
      <c r="ABL108" s="802"/>
      <c r="ABM108" s="802"/>
      <c r="ABN108" s="802"/>
      <c r="ABO108" s="802"/>
      <c r="ABP108" s="802"/>
      <c r="ABQ108" s="802"/>
      <c r="ABR108" s="802"/>
      <c r="ABS108" s="802"/>
      <c r="ABT108" s="802"/>
      <c r="ABU108" s="802"/>
      <c r="ABV108" s="802"/>
      <c r="ABW108" s="802"/>
      <c r="ABX108" s="802"/>
      <c r="ABY108" s="802"/>
      <c r="ABZ108" s="802"/>
      <c r="ACA108" s="802"/>
      <c r="ACB108" s="802"/>
      <c r="ACC108" s="802"/>
      <c r="ACD108" s="802"/>
      <c r="ACE108" s="802"/>
      <c r="ACF108" s="802"/>
      <c r="ACG108" s="802"/>
      <c r="ACH108" s="802"/>
      <c r="ACI108" s="802"/>
      <c r="ACJ108" s="802"/>
      <c r="ACK108" s="802"/>
      <c r="ACL108" s="802"/>
      <c r="ACM108" s="802"/>
      <c r="ACN108" s="802"/>
      <c r="ACO108" s="802"/>
      <c r="ACP108" s="802"/>
      <c r="ACQ108" s="802"/>
      <c r="ACR108" s="802"/>
      <c r="ACS108" s="802"/>
      <c r="ACT108" s="802"/>
      <c r="ACU108" s="802"/>
      <c r="ACV108" s="802"/>
      <c r="ACW108" s="802"/>
      <c r="ACX108" s="802"/>
      <c r="ACY108" s="802"/>
      <c r="ACZ108" s="802"/>
      <c r="ADA108" s="802"/>
      <c r="ADB108" s="802"/>
      <c r="ADC108" s="802"/>
      <c r="ADD108" s="802"/>
      <c r="ADE108" s="802"/>
      <c r="ADF108" s="802"/>
      <c r="ADG108" s="802"/>
      <c r="ADH108" s="802"/>
      <c r="ADI108" s="802"/>
      <c r="ADJ108" s="802"/>
      <c r="ADK108" s="802"/>
      <c r="ADL108" s="802"/>
      <c r="ADM108" s="802"/>
      <c r="ADN108" s="802"/>
      <c r="ADO108" s="802"/>
      <c r="ADP108" s="802"/>
      <c r="ADQ108" s="802"/>
      <c r="ADR108" s="802"/>
      <c r="ADS108" s="802"/>
      <c r="ADT108" s="802"/>
      <c r="ADU108" s="802"/>
      <c r="ADV108" s="802"/>
      <c r="ADW108" s="802"/>
      <c r="ADX108" s="802"/>
      <c r="ADY108" s="802"/>
      <c r="ADZ108" s="802"/>
      <c r="AEA108" s="802"/>
      <c r="AEB108" s="802"/>
      <c r="AEC108" s="802"/>
      <c r="AED108" s="802"/>
      <c r="AEE108" s="802"/>
      <c r="AEF108" s="802"/>
      <c r="AEG108" s="802"/>
      <c r="AEH108" s="802"/>
      <c r="AEI108" s="802"/>
      <c r="AEJ108" s="802"/>
      <c r="AEK108" s="802"/>
      <c r="AEL108" s="802"/>
      <c r="AEM108" s="802"/>
      <c r="AEN108" s="802"/>
      <c r="AEO108" s="802"/>
      <c r="AEP108" s="802"/>
      <c r="AEQ108" s="802"/>
      <c r="AER108" s="802"/>
      <c r="AES108" s="802"/>
      <c r="AET108" s="802"/>
      <c r="AEU108" s="802"/>
      <c r="AEV108" s="802"/>
      <c r="AEW108" s="802"/>
      <c r="AEX108" s="802"/>
      <c r="AEY108" s="802"/>
      <c r="AEZ108" s="802"/>
      <c r="AFA108" s="802"/>
      <c r="AFB108" s="802"/>
      <c r="AFC108" s="802"/>
      <c r="AFD108" s="802"/>
      <c r="AFE108" s="802"/>
      <c r="AFF108" s="802"/>
      <c r="AFG108" s="802"/>
      <c r="AFH108" s="802"/>
      <c r="AFI108" s="802"/>
      <c r="AFJ108" s="802"/>
      <c r="AFK108" s="802"/>
      <c r="AFL108" s="802"/>
      <c r="AFM108" s="802"/>
      <c r="AFN108" s="802"/>
      <c r="AFO108" s="802"/>
      <c r="AFP108" s="802"/>
      <c r="AFQ108" s="802"/>
      <c r="AFR108" s="802"/>
      <c r="AFS108" s="802"/>
      <c r="AFT108" s="802"/>
      <c r="AFU108" s="802"/>
      <c r="AFV108" s="802"/>
      <c r="AFW108" s="802"/>
      <c r="AFX108" s="802"/>
      <c r="AFY108" s="802"/>
      <c r="AFZ108" s="802"/>
      <c r="AGA108" s="802"/>
      <c r="AGB108" s="802"/>
      <c r="AGC108" s="802"/>
      <c r="AGD108" s="802"/>
      <c r="AGE108" s="802"/>
      <c r="AGF108" s="802"/>
      <c r="AGG108" s="802"/>
      <c r="AGH108" s="802"/>
      <c r="AGI108" s="802"/>
      <c r="AGJ108" s="802"/>
      <c r="AGK108" s="802"/>
      <c r="AGL108" s="802"/>
      <c r="AGM108" s="802"/>
      <c r="AGN108" s="802"/>
      <c r="AGO108" s="802"/>
      <c r="AGP108" s="802"/>
      <c r="AGQ108" s="802"/>
      <c r="AGR108" s="802"/>
      <c r="AGS108" s="802"/>
      <c r="AGT108" s="802"/>
      <c r="AGU108" s="802"/>
      <c r="AGV108" s="802"/>
      <c r="AGW108" s="802"/>
      <c r="AGX108" s="802"/>
      <c r="AGY108" s="802"/>
      <c r="AGZ108" s="802"/>
      <c r="AHA108" s="802"/>
      <c r="AHB108" s="802"/>
      <c r="AHC108" s="802"/>
      <c r="AHD108" s="802"/>
      <c r="AHE108" s="802"/>
      <c r="AHF108" s="802"/>
      <c r="AHG108" s="802"/>
      <c r="AHH108" s="802"/>
      <c r="AHI108" s="802"/>
      <c r="AHJ108" s="802"/>
      <c r="AHK108" s="802"/>
      <c r="AHL108" s="802"/>
      <c r="AHM108" s="802"/>
      <c r="AHN108" s="802"/>
      <c r="AHO108" s="802"/>
      <c r="AHP108" s="802"/>
      <c r="AHQ108" s="802"/>
      <c r="AHR108" s="802"/>
      <c r="AHS108" s="802"/>
      <c r="AHT108" s="802"/>
      <c r="AHU108" s="802"/>
      <c r="AHV108" s="802"/>
      <c r="AHW108" s="802"/>
      <c r="AHX108" s="802"/>
      <c r="AHY108" s="802"/>
      <c r="AHZ108" s="802"/>
      <c r="AIA108" s="802"/>
      <c r="AIB108" s="802"/>
      <c r="AIC108" s="802"/>
      <c r="AID108" s="802"/>
      <c r="AIE108" s="802"/>
      <c r="AIF108" s="802"/>
      <c r="AIG108" s="802"/>
      <c r="AIH108" s="802"/>
      <c r="AII108" s="802"/>
      <c r="AIJ108" s="802"/>
      <c r="AQE108" s="802"/>
      <c r="AQF108" s="802"/>
      <c r="AQG108" s="802"/>
      <c r="AQH108" s="802"/>
      <c r="AQI108" s="802"/>
      <c r="AQJ108" s="802"/>
      <c r="AQK108" s="802"/>
      <c r="AQL108" s="802"/>
      <c r="AQM108" s="802"/>
      <c r="AQN108" s="802"/>
      <c r="AQO108" s="802"/>
      <c r="AQP108" s="802"/>
      <c r="AQQ108" s="802"/>
      <c r="AQR108" s="802"/>
      <c r="AQS108" s="802"/>
      <c r="AQT108" s="802"/>
      <c r="AQU108" s="802"/>
      <c r="AQV108" s="802"/>
      <c r="AQW108" s="802"/>
      <c r="AQX108" s="802"/>
      <c r="AQY108" s="802"/>
      <c r="AQZ108" s="802"/>
      <c r="ARA108" s="802"/>
      <c r="ARB108" s="802"/>
      <c r="ARC108" s="802"/>
      <c r="ARD108" s="802"/>
      <c r="ARE108" s="802"/>
      <c r="ARF108" s="802"/>
      <c r="ARG108" s="802"/>
      <c r="ARH108" s="802"/>
      <c r="ARI108" s="802"/>
      <c r="ARJ108" s="802"/>
      <c r="ARK108" s="802"/>
      <c r="ARL108" s="802"/>
      <c r="ARM108" s="802"/>
      <c r="ARN108" s="802"/>
      <c r="ARO108" s="802"/>
      <c r="ARP108" s="802"/>
      <c r="ARQ108" s="802"/>
      <c r="ARR108" s="802"/>
      <c r="ARS108" s="802"/>
      <c r="ART108" s="802"/>
      <c r="ARU108" s="802"/>
      <c r="ARV108" s="802"/>
      <c r="ARW108" s="802"/>
      <c r="ARX108" s="802"/>
      <c r="ARY108" s="802"/>
      <c r="ARZ108" s="802"/>
      <c r="ASA108" s="802"/>
      <c r="ASB108" s="802"/>
      <c r="ASC108" s="802"/>
      <c r="ASD108" s="802"/>
      <c r="ASE108" s="802"/>
      <c r="ASF108" s="802"/>
      <c r="ASG108" s="802"/>
      <c r="ASH108" s="802"/>
      <c r="ASI108" s="802"/>
      <c r="ASJ108" s="802"/>
      <c r="ASK108" s="802"/>
      <c r="ASL108" s="802"/>
      <c r="ATP108" s="802"/>
      <c r="ATQ108" s="802"/>
      <c r="ATR108" s="802"/>
      <c r="ATS108" s="802"/>
      <c r="ATT108" s="802"/>
      <c r="ATU108" s="802"/>
      <c r="ATV108" s="802"/>
      <c r="ATW108" s="802"/>
      <c r="ATX108" s="802"/>
      <c r="ATY108" s="802"/>
      <c r="ATZ108" s="802"/>
      <c r="AUA108" s="802"/>
      <c r="AUB108" s="802"/>
      <c r="AUC108" s="802"/>
      <c r="AUD108" s="802"/>
      <c r="AUE108" s="802"/>
      <c r="AUF108" s="802"/>
      <c r="AUG108" s="802"/>
      <c r="AUH108" s="802"/>
      <c r="AUI108" s="802"/>
      <c r="AUJ108" s="802"/>
      <c r="AUK108" s="802"/>
      <c r="AUL108" s="802"/>
      <c r="AUM108" s="802"/>
      <c r="AUN108" s="802"/>
      <c r="AUO108" s="802"/>
      <c r="AUP108" s="801"/>
      <c r="AUQ108" s="802"/>
      <c r="AUR108" s="801"/>
      <c r="AUS108" s="802"/>
      <c r="AUT108" s="801"/>
      <c r="AUU108" s="802"/>
      <c r="AUV108" s="802"/>
      <c r="AUW108" s="802"/>
      <c r="AUX108" s="802"/>
      <c r="AUY108" s="802"/>
      <c r="AUZ108" s="802"/>
      <c r="AVA108" s="802"/>
      <c r="AVB108" s="802"/>
      <c r="AVC108" s="802"/>
      <c r="AVD108" s="802"/>
      <c r="AVE108" s="802"/>
      <c r="AVF108" s="802"/>
      <c r="AVG108" s="802"/>
      <c r="AVH108" s="802"/>
      <c r="AVI108" s="802"/>
      <c r="AVJ108" s="808"/>
      <c r="AVK108" s="808"/>
      <c r="AVL108" s="808"/>
      <c r="AVM108" s="808"/>
      <c r="AVN108" s="808"/>
      <c r="AVO108" s="808"/>
      <c r="AVP108" s="808"/>
      <c r="AVQ108" s="808"/>
      <c r="AVR108" s="808"/>
      <c r="AVS108" s="808"/>
      <c r="AVT108" s="808"/>
      <c r="AVU108" s="809"/>
      <c r="AVV108" s="809"/>
      <c r="AVW108" s="809"/>
      <c r="AVX108" s="809"/>
      <c r="AVY108" s="809"/>
      <c r="AVZ108" s="809"/>
      <c r="AWA108" s="809"/>
      <c r="AWB108" s="809"/>
      <c r="AWC108" s="809"/>
      <c r="AWD108" s="809"/>
      <c r="AWE108" s="809"/>
      <c r="AWF108" s="809"/>
      <c r="AWG108" s="809"/>
      <c r="AWH108" s="809"/>
      <c r="AWI108" s="809"/>
      <c r="AWJ108" s="809"/>
      <c r="AWK108" s="809"/>
      <c r="AWL108" s="809"/>
      <c r="AWM108" s="809"/>
      <c r="AWN108" s="809"/>
      <c r="AWO108" s="809"/>
      <c r="AWP108" s="809"/>
      <c r="AWQ108" s="809"/>
      <c r="AWR108" s="808"/>
      <c r="AWS108" s="761"/>
      <c r="AWT108" s="808"/>
      <c r="AWU108" s="809"/>
      <c r="AWV108" s="809"/>
      <c r="AWW108" s="809"/>
      <c r="AWX108" s="809"/>
      <c r="AWY108" s="809"/>
      <c r="AWZ108" s="809"/>
      <c r="AXA108" s="809"/>
      <c r="AXB108" s="809"/>
      <c r="AXC108" s="809"/>
      <c r="AXD108" s="809"/>
      <c r="AXE108" s="809"/>
      <c r="AXF108" s="809"/>
      <c r="AXG108" s="809"/>
      <c r="AXH108" s="809"/>
      <c r="AXI108" s="809"/>
      <c r="AXJ108" s="809"/>
      <c r="AXK108" s="809"/>
      <c r="AXL108" s="809"/>
      <c r="AXM108" s="809"/>
      <c r="AXN108" s="809"/>
      <c r="AXO108" s="809"/>
      <c r="AXP108" s="809"/>
      <c r="AXQ108" s="809"/>
      <c r="AXR108" s="809"/>
      <c r="AXS108" s="809"/>
      <c r="AXT108" s="809"/>
      <c r="AXU108" s="809"/>
      <c r="AXV108" s="809"/>
      <c r="AXW108" s="809"/>
      <c r="AXX108" s="809"/>
      <c r="AXY108" s="809"/>
      <c r="AXZ108" s="809"/>
      <c r="AYA108" s="809"/>
      <c r="AYB108" s="809"/>
      <c r="AYC108" s="809"/>
      <c r="AYD108" s="808"/>
      <c r="AYE108" s="808"/>
      <c r="AYF108" s="809"/>
      <c r="AYG108" s="808"/>
      <c r="AYH108" s="810"/>
      <c r="AYI108" s="810"/>
      <c r="AYJ108" s="810"/>
      <c r="AYK108" s="810"/>
      <c r="AYL108" s="810"/>
      <c r="AYM108" s="810"/>
      <c r="AYN108" s="810"/>
      <c r="AYO108" s="810"/>
      <c r="AYP108" s="810"/>
      <c r="AYQ108" s="810"/>
      <c r="AYR108" s="810"/>
      <c r="AYS108" s="810"/>
      <c r="AYT108" s="810"/>
      <c r="AYU108" s="810"/>
      <c r="AYV108" s="810"/>
      <c r="AYW108" s="810"/>
      <c r="AYX108" s="810"/>
      <c r="AYY108" s="810"/>
      <c r="AYZ108" s="810"/>
      <c r="AZA108" s="810"/>
      <c r="AZB108" s="810"/>
      <c r="AZC108" s="810"/>
      <c r="AZD108" s="810"/>
      <c r="AZE108" s="810"/>
      <c r="AZF108" s="810"/>
      <c r="AZG108" s="810"/>
      <c r="AZH108" s="810"/>
      <c r="AZI108" s="810"/>
      <c r="AZJ108" s="810"/>
      <c r="AZK108" s="810"/>
      <c r="AZL108" s="810"/>
      <c r="AZM108" s="810"/>
      <c r="AZN108" s="810"/>
      <c r="AZO108" s="810"/>
      <c r="AZP108" s="809"/>
      <c r="AZQ108" s="802"/>
      <c r="AZR108" s="802"/>
      <c r="AZS108" s="802"/>
    </row>
    <row r="109" spans="45:920 1123:1371" s="793" customFormat="1" ht="13.5">
      <c r="AS109" s="802"/>
      <c r="AT109" s="802"/>
      <c r="AU109" s="802"/>
      <c r="AV109" s="802"/>
      <c r="AW109" s="802"/>
      <c r="AX109" s="802"/>
      <c r="AY109" s="802"/>
      <c r="AZ109" s="802"/>
      <c r="BA109" s="802"/>
      <c r="BB109" s="802"/>
      <c r="BC109" s="802"/>
      <c r="BD109" s="802"/>
      <c r="BE109" s="802"/>
      <c r="BF109" s="802"/>
      <c r="BG109" s="802"/>
      <c r="BH109" s="802"/>
      <c r="BI109" s="802"/>
      <c r="BJ109" s="802"/>
      <c r="BK109" s="802"/>
      <c r="BL109" s="802"/>
      <c r="BM109" s="802"/>
      <c r="BN109" s="802"/>
      <c r="BO109" s="802"/>
      <c r="BP109" s="802"/>
      <c r="BQ109" s="802"/>
      <c r="BR109" s="802"/>
      <c r="BS109" s="802"/>
      <c r="BT109" s="802"/>
      <c r="BU109" s="802"/>
      <c r="BV109" s="802"/>
      <c r="BW109" s="802"/>
      <c r="BX109" s="802"/>
      <c r="BY109" s="802"/>
      <c r="BZ109" s="802"/>
      <c r="CA109" s="802"/>
      <c r="CB109" s="802"/>
      <c r="CC109" s="802"/>
      <c r="CD109" s="802"/>
      <c r="CE109" s="802"/>
      <c r="CF109" s="802"/>
      <c r="CG109" s="802"/>
      <c r="CH109" s="802"/>
      <c r="CI109" s="802"/>
      <c r="CJ109" s="802"/>
      <c r="CK109" s="802"/>
      <c r="CL109" s="802"/>
      <c r="CM109" s="802"/>
      <c r="CN109" s="802"/>
      <c r="CO109" s="802"/>
      <c r="CP109" s="802"/>
      <c r="CQ109" s="802"/>
      <c r="CR109" s="802"/>
      <c r="CS109" s="802"/>
      <c r="CT109" s="802"/>
      <c r="CU109" s="802"/>
      <c r="CV109" s="802"/>
      <c r="CW109" s="802"/>
      <c r="CX109" s="802"/>
      <c r="CY109" s="802"/>
      <c r="CZ109" s="802"/>
      <c r="DA109" s="802"/>
      <c r="DB109" s="802"/>
      <c r="DC109" s="802"/>
      <c r="DD109" s="802"/>
      <c r="DE109" s="802"/>
      <c r="DF109" s="802"/>
      <c r="DG109" s="802"/>
      <c r="DH109" s="802"/>
      <c r="DI109" s="802"/>
      <c r="DJ109" s="802"/>
      <c r="DK109" s="802"/>
      <c r="DL109" s="802"/>
      <c r="DM109" s="802"/>
      <c r="DN109" s="802"/>
      <c r="DO109" s="802"/>
      <c r="DP109" s="802"/>
      <c r="DQ109" s="802"/>
      <c r="DR109" s="802"/>
      <c r="DS109" s="802"/>
      <c r="DT109" s="802"/>
      <c r="DU109" s="802"/>
      <c r="DV109" s="802"/>
      <c r="DW109" s="802"/>
      <c r="DX109" s="802"/>
      <c r="DY109" s="802"/>
      <c r="DZ109" s="802"/>
      <c r="EA109" s="802"/>
      <c r="EB109" s="802"/>
      <c r="EC109" s="802"/>
      <c r="ED109" s="802"/>
      <c r="EE109" s="802"/>
      <c r="EF109" s="802"/>
      <c r="EG109" s="802"/>
      <c r="EH109" s="802"/>
      <c r="EI109" s="802"/>
      <c r="EJ109" s="802"/>
      <c r="EK109" s="802"/>
      <c r="EL109" s="802"/>
      <c r="EM109" s="802"/>
      <c r="EN109" s="802"/>
      <c r="EO109" s="802"/>
      <c r="EP109" s="802"/>
      <c r="EQ109" s="802"/>
      <c r="ER109" s="802"/>
      <c r="ES109" s="802"/>
      <c r="ET109" s="802"/>
      <c r="EU109" s="802"/>
      <c r="EV109" s="802"/>
      <c r="EW109" s="802"/>
      <c r="EX109" s="802"/>
      <c r="EY109" s="802"/>
      <c r="EZ109" s="802"/>
      <c r="FA109" s="802"/>
      <c r="FB109" s="802"/>
      <c r="FC109" s="802"/>
      <c r="FD109" s="802"/>
      <c r="FE109" s="802"/>
      <c r="FF109" s="802"/>
      <c r="FG109" s="802"/>
      <c r="FH109" s="802"/>
      <c r="FI109" s="802"/>
      <c r="FJ109" s="802"/>
      <c r="FK109" s="802"/>
      <c r="FL109" s="802"/>
      <c r="FM109" s="802"/>
      <c r="FN109" s="802"/>
      <c r="FO109" s="802"/>
      <c r="FP109" s="802"/>
      <c r="FQ109" s="802"/>
      <c r="FR109" s="802"/>
      <c r="FS109" s="802"/>
      <c r="FT109" s="802"/>
      <c r="FU109" s="802"/>
      <c r="FV109" s="802"/>
      <c r="FW109" s="802"/>
      <c r="FX109" s="802"/>
      <c r="FY109" s="802"/>
      <c r="FZ109" s="802"/>
      <c r="GA109" s="802"/>
      <c r="GB109" s="802"/>
      <c r="GC109" s="802"/>
      <c r="GD109" s="802"/>
      <c r="GE109" s="802"/>
      <c r="GF109" s="802"/>
      <c r="GG109" s="802"/>
      <c r="GH109" s="802"/>
      <c r="GI109" s="802"/>
      <c r="GJ109" s="802"/>
      <c r="GK109" s="802"/>
      <c r="GL109" s="802"/>
      <c r="GM109" s="802"/>
      <c r="GN109" s="802"/>
      <c r="GO109" s="802"/>
      <c r="GP109" s="802"/>
      <c r="GQ109" s="802"/>
      <c r="GR109" s="802"/>
      <c r="GS109" s="802"/>
      <c r="GT109" s="802"/>
      <c r="GU109" s="802"/>
      <c r="GV109" s="802"/>
      <c r="GW109" s="802"/>
      <c r="GX109" s="802"/>
      <c r="GY109" s="802"/>
      <c r="GZ109" s="802"/>
      <c r="HA109" s="802"/>
      <c r="HB109" s="802"/>
      <c r="HC109" s="802"/>
      <c r="HD109" s="802"/>
      <c r="HE109" s="802"/>
      <c r="HF109" s="802"/>
      <c r="HG109" s="802"/>
      <c r="HH109" s="802"/>
      <c r="HI109" s="802"/>
      <c r="HJ109" s="802"/>
      <c r="HK109" s="802"/>
      <c r="HL109" s="802"/>
      <c r="HM109" s="802"/>
      <c r="HN109" s="802"/>
      <c r="HO109" s="802"/>
      <c r="HP109" s="802"/>
      <c r="HQ109" s="802"/>
      <c r="HR109" s="802"/>
      <c r="HS109" s="802"/>
      <c r="HT109" s="802"/>
      <c r="HU109" s="802"/>
      <c r="HV109" s="802"/>
      <c r="HW109" s="802"/>
      <c r="HX109" s="802"/>
      <c r="HY109" s="802"/>
      <c r="HZ109" s="802"/>
      <c r="IA109" s="802"/>
      <c r="IB109" s="802"/>
      <c r="IC109" s="802"/>
      <c r="ID109" s="802"/>
      <c r="IE109" s="802"/>
      <c r="IF109" s="802"/>
      <c r="IG109" s="802"/>
      <c r="IH109" s="802"/>
      <c r="II109" s="802"/>
      <c r="IJ109" s="802"/>
      <c r="IK109" s="802"/>
      <c r="IL109" s="802"/>
      <c r="IM109" s="802"/>
      <c r="IN109" s="802"/>
      <c r="IO109" s="802"/>
      <c r="IP109" s="802"/>
      <c r="IQ109" s="802"/>
      <c r="IR109" s="802"/>
      <c r="IS109" s="802"/>
      <c r="IT109" s="802"/>
      <c r="IU109" s="802"/>
      <c r="IV109" s="802"/>
      <c r="IW109" s="802"/>
      <c r="IX109" s="802"/>
      <c r="IY109" s="802"/>
      <c r="IZ109" s="802"/>
      <c r="JA109" s="802"/>
      <c r="JB109" s="802"/>
      <c r="JC109" s="802"/>
      <c r="JD109" s="802"/>
      <c r="JE109" s="802"/>
      <c r="JF109" s="802"/>
      <c r="JG109" s="802"/>
      <c r="JH109" s="802"/>
      <c r="JI109" s="802"/>
      <c r="JJ109" s="802"/>
      <c r="JK109" s="802"/>
      <c r="JL109" s="802"/>
      <c r="JM109" s="802"/>
      <c r="JN109" s="802"/>
      <c r="JO109" s="802"/>
      <c r="JP109" s="802"/>
      <c r="JQ109" s="802"/>
      <c r="JR109" s="802"/>
      <c r="JS109" s="802"/>
      <c r="JT109" s="802"/>
      <c r="JU109" s="802"/>
      <c r="JV109" s="802"/>
      <c r="JW109" s="802"/>
      <c r="JX109" s="802"/>
      <c r="JY109" s="802"/>
      <c r="JZ109" s="802"/>
      <c r="KA109" s="802"/>
      <c r="KB109" s="802"/>
      <c r="KC109" s="802"/>
      <c r="KD109" s="802"/>
      <c r="KE109" s="802"/>
      <c r="KF109" s="802"/>
      <c r="KG109" s="802"/>
      <c r="KH109" s="802"/>
      <c r="KI109" s="802"/>
      <c r="KJ109" s="802"/>
      <c r="KK109" s="802"/>
      <c r="KL109" s="802"/>
      <c r="KM109" s="802"/>
      <c r="KN109" s="802"/>
      <c r="KO109" s="802"/>
      <c r="KP109" s="802"/>
      <c r="KQ109" s="802"/>
      <c r="KR109" s="802"/>
      <c r="KS109" s="802"/>
      <c r="KT109" s="802"/>
      <c r="KU109" s="802"/>
      <c r="KV109" s="802"/>
      <c r="KW109" s="802"/>
      <c r="KX109" s="802"/>
      <c r="KY109" s="802"/>
      <c r="KZ109" s="802"/>
      <c r="LA109" s="802"/>
      <c r="LB109" s="802"/>
      <c r="LC109" s="802"/>
      <c r="LD109" s="802"/>
      <c r="LE109" s="802"/>
      <c r="LF109" s="802"/>
      <c r="LG109" s="802"/>
      <c r="LH109" s="802"/>
      <c r="LI109" s="802"/>
      <c r="LJ109" s="802"/>
      <c r="LK109" s="802"/>
      <c r="LL109" s="802"/>
      <c r="LM109" s="802"/>
      <c r="LN109" s="802"/>
      <c r="LO109" s="802"/>
      <c r="LP109" s="802"/>
      <c r="LQ109" s="802"/>
      <c r="LR109" s="802"/>
      <c r="LS109" s="802"/>
      <c r="LT109" s="802"/>
      <c r="LU109" s="802"/>
      <c r="LV109" s="802"/>
      <c r="LW109" s="802"/>
      <c r="LX109" s="802"/>
      <c r="LY109" s="802"/>
      <c r="LZ109" s="802"/>
      <c r="MA109" s="802"/>
      <c r="MB109" s="802"/>
      <c r="MC109" s="802"/>
      <c r="MD109" s="802"/>
      <c r="ME109" s="802"/>
      <c r="MF109" s="802"/>
      <c r="MG109" s="802"/>
      <c r="MH109" s="802"/>
      <c r="MI109" s="802"/>
      <c r="MJ109" s="802"/>
      <c r="MK109" s="802"/>
      <c r="ML109" s="802"/>
      <c r="MM109" s="802"/>
      <c r="MN109" s="802"/>
      <c r="MO109" s="802"/>
      <c r="MP109" s="802"/>
      <c r="MQ109" s="802"/>
      <c r="MR109" s="802"/>
      <c r="MS109" s="802"/>
      <c r="MT109" s="802"/>
      <c r="MU109" s="802"/>
      <c r="MV109" s="802"/>
      <c r="MW109" s="802"/>
      <c r="MX109" s="802"/>
      <c r="MY109" s="802"/>
      <c r="MZ109" s="802"/>
      <c r="NA109" s="802"/>
      <c r="NB109" s="802"/>
      <c r="NC109" s="802"/>
      <c r="ND109" s="802"/>
      <c r="NE109" s="802"/>
      <c r="NF109" s="802"/>
      <c r="NG109" s="802"/>
      <c r="NH109" s="802"/>
      <c r="NI109" s="802"/>
      <c r="NJ109" s="802"/>
      <c r="NK109" s="802"/>
      <c r="NL109" s="802"/>
      <c r="NM109" s="802"/>
      <c r="NN109" s="802"/>
      <c r="NO109" s="802"/>
      <c r="NP109" s="802"/>
      <c r="NQ109" s="802"/>
      <c r="NR109" s="802"/>
      <c r="NS109" s="802"/>
      <c r="NT109" s="802"/>
      <c r="NU109" s="802"/>
      <c r="NV109" s="802"/>
      <c r="NW109" s="802"/>
      <c r="NX109" s="802"/>
      <c r="NY109" s="802"/>
      <c r="NZ109" s="802"/>
      <c r="OA109" s="802"/>
      <c r="OB109" s="802"/>
      <c r="OC109" s="802"/>
      <c r="OD109" s="802"/>
      <c r="OE109" s="802"/>
      <c r="OF109" s="802"/>
      <c r="OG109" s="802"/>
      <c r="OH109" s="802"/>
      <c r="OI109" s="802"/>
      <c r="OJ109" s="802"/>
      <c r="OK109" s="802"/>
      <c r="OL109" s="802"/>
      <c r="OM109" s="802"/>
      <c r="ON109" s="802"/>
      <c r="OO109" s="802"/>
      <c r="OP109" s="802"/>
      <c r="OQ109" s="802"/>
      <c r="OR109" s="802"/>
      <c r="OS109" s="802"/>
      <c r="OT109" s="802"/>
      <c r="OU109" s="802"/>
      <c r="OV109" s="802"/>
      <c r="OW109" s="802"/>
      <c r="OX109" s="802"/>
      <c r="OY109" s="802"/>
      <c r="OZ109" s="802"/>
      <c r="PA109" s="802"/>
      <c r="PB109" s="802"/>
      <c r="PC109" s="802"/>
      <c r="PD109" s="802"/>
      <c r="PE109" s="802"/>
      <c r="PF109" s="802"/>
      <c r="PG109" s="802"/>
      <c r="PH109" s="802"/>
      <c r="PI109" s="802"/>
      <c r="PJ109" s="802"/>
      <c r="PK109" s="802"/>
      <c r="PL109" s="802"/>
      <c r="PM109" s="802"/>
      <c r="PN109" s="802"/>
      <c r="PO109" s="802"/>
      <c r="PP109" s="802"/>
      <c r="PQ109" s="802"/>
      <c r="PR109" s="802"/>
      <c r="PS109" s="802"/>
      <c r="PT109" s="802"/>
      <c r="PU109" s="802"/>
      <c r="PV109" s="802"/>
      <c r="PW109" s="802"/>
      <c r="PX109" s="802"/>
      <c r="PY109" s="802"/>
      <c r="PZ109" s="802"/>
      <c r="QA109" s="802"/>
      <c r="QB109" s="802"/>
      <c r="QC109" s="802"/>
      <c r="QD109" s="802"/>
      <c r="QE109" s="802"/>
      <c r="QF109" s="802"/>
      <c r="QG109" s="802"/>
      <c r="QH109" s="802"/>
      <c r="QI109" s="802"/>
      <c r="QJ109" s="802"/>
      <c r="QK109" s="802"/>
      <c r="QL109" s="802"/>
      <c r="QM109" s="802"/>
      <c r="QN109" s="802"/>
      <c r="QO109" s="802"/>
      <c r="QP109" s="802"/>
      <c r="QQ109" s="802"/>
      <c r="QR109" s="802"/>
      <c r="QS109" s="802"/>
      <c r="QT109" s="802"/>
      <c r="QU109" s="802"/>
      <c r="QV109" s="802"/>
      <c r="QW109" s="802"/>
      <c r="QX109" s="802"/>
      <c r="QY109" s="802"/>
      <c r="QZ109" s="802"/>
      <c r="RA109" s="802"/>
      <c r="RB109" s="802"/>
      <c r="RC109" s="802"/>
      <c r="RD109" s="802"/>
      <c r="RE109" s="802"/>
      <c r="RF109" s="802"/>
      <c r="RG109" s="802"/>
      <c r="RH109" s="802"/>
      <c r="RI109" s="802"/>
      <c r="RJ109" s="802"/>
      <c r="RK109" s="802"/>
      <c r="RL109" s="802"/>
      <c r="RM109" s="802"/>
      <c r="RN109" s="802"/>
      <c r="RO109" s="802"/>
      <c r="RP109" s="802"/>
      <c r="RQ109" s="802"/>
      <c r="RR109" s="802"/>
      <c r="RS109" s="802"/>
      <c r="RT109" s="802"/>
      <c r="RU109" s="802"/>
      <c r="RV109" s="802"/>
      <c r="RW109" s="802"/>
      <c r="RX109" s="802"/>
      <c r="RY109" s="802"/>
      <c r="RZ109" s="802"/>
      <c r="SA109" s="802"/>
      <c r="SB109" s="802"/>
      <c r="SC109" s="802"/>
      <c r="SD109" s="802"/>
      <c r="SE109" s="802"/>
      <c r="SF109" s="802"/>
      <c r="SG109" s="802"/>
      <c r="SH109" s="802"/>
      <c r="SI109" s="802"/>
      <c r="SJ109" s="802"/>
      <c r="SK109" s="802"/>
      <c r="SL109" s="802"/>
      <c r="SM109" s="802"/>
      <c r="SN109" s="802"/>
      <c r="SO109" s="802"/>
      <c r="SP109" s="802"/>
      <c r="SQ109" s="802"/>
      <c r="SR109" s="802"/>
      <c r="SS109" s="802"/>
      <c r="ST109" s="802"/>
      <c r="SU109" s="802"/>
      <c r="SV109" s="802"/>
      <c r="SW109" s="802"/>
      <c r="SX109" s="802"/>
      <c r="SY109" s="802"/>
      <c r="SZ109" s="802"/>
      <c r="TA109" s="802"/>
      <c r="TB109" s="802"/>
      <c r="TC109" s="802"/>
      <c r="TD109" s="802"/>
      <c r="TE109" s="802"/>
      <c r="TF109" s="802"/>
      <c r="TG109" s="802"/>
      <c r="TH109" s="802"/>
      <c r="TI109" s="802"/>
      <c r="TJ109" s="802"/>
      <c r="TK109" s="802"/>
      <c r="TL109" s="802"/>
      <c r="TM109" s="802"/>
      <c r="TN109" s="802"/>
      <c r="TO109" s="802"/>
      <c r="TP109" s="802"/>
      <c r="TQ109" s="802"/>
      <c r="TR109" s="802"/>
      <c r="TS109" s="802"/>
      <c r="TT109" s="802"/>
      <c r="TU109" s="802"/>
      <c r="TV109" s="802"/>
      <c r="TW109" s="802"/>
      <c r="TX109" s="802"/>
      <c r="TY109" s="802"/>
      <c r="TZ109" s="802"/>
      <c r="UA109" s="802"/>
      <c r="UB109" s="802"/>
      <c r="UC109" s="802"/>
      <c r="UD109" s="802"/>
      <c r="UE109" s="802"/>
      <c r="UF109" s="802"/>
      <c r="UG109" s="802"/>
      <c r="UH109" s="802"/>
      <c r="UI109" s="802"/>
      <c r="UJ109" s="802"/>
      <c r="UK109" s="802"/>
      <c r="UL109" s="802"/>
      <c r="UM109" s="802"/>
      <c r="UN109" s="802"/>
      <c r="UO109" s="802"/>
      <c r="UP109" s="802"/>
      <c r="UQ109" s="802"/>
      <c r="UR109" s="802"/>
      <c r="US109" s="802"/>
      <c r="UT109" s="802"/>
      <c r="UU109" s="802"/>
      <c r="UV109" s="802"/>
      <c r="UW109" s="802"/>
      <c r="UX109" s="802"/>
      <c r="UY109" s="802"/>
      <c r="UZ109" s="802"/>
      <c r="VA109" s="802"/>
      <c r="VB109" s="802"/>
      <c r="VC109" s="802"/>
      <c r="VD109" s="802"/>
      <c r="VE109" s="802"/>
      <c r="VF109" s="802"/>
      <c r="VG109" s="802"/>
      <c r="VH109" s="802"/>
      <c r="VI109" s="802"/>
      <c r="VJ109" s="802"/>
      <c r="VK109" s="802"/>
      <c r="VL109" s="802"/>
      <c r="VM109" s="802"/>
      <c r="VN109" s="802"/>
      <c r="VO109" s="802"/>
      <c r="VP109" s="802"/>
      <c r="VQ109" s="802"/>
      <c r="VR109" s="802"/>
      <c r="VS109" s="802"/>
      <c r="VT109" s="802"/>
      <c r="VU109" s="802"/>
      <c r="VV109" s="802"/>
      <c r="VW109" s="802"/>
      <c r="VX109" s="802"/>
      <c r="VY109" s="802"/>
      <c r="VZ109" s="802"/>
      <c r="WA109" s="802"/>
      <c r="WB109" s="802"/>
      <c r="WC109" s="802"/>
      <c r="WD109" s="802"/>
      <c r="WE109" s="802"/>
      <c r="WF109" s="802"/>
      <c r="WG109" s="802"/>
      <c r="WH109" s="802"/>
      <c r="WI109" s="802"/>
      <c r="WJ109" s="802"/>
      <c r="WK109" s="802"/>
      <c r="WL109" s="802"/>
      <c r="WM109" s="802"/>
      <c r="WN109" s="802"/>
      <c r="WO109" s="802"/>
      <c r="WP109" s="802"/>
      <c r="WQ109" s="802"/>
      <c r="WR109" s="802"/>
      <c r="WS109" s="802"/>
      <c r="WT109" s="802"/>
      <c r="WU109" s="802"/>
      <c r="WV109" s="802"/>
      <c r="WW109" s="802"/>
      <c r="WX109" s="802"/>
      <c r="WY109" s="802"/>
      <c r="WZ109" s="802"/>
      <c r="XA109" s="802"/>
      <c r="XB109" s="802"/>
      <c r="XC109" s="802"/>
      <c r="XD109" s="802"/>
      <c r="XE109" s="802"/>
      <c r="XF109" s="802"/>
      <c r="XG109" s="802"/>
      <c r="XH109" s="802"/>
      <c r="XI109" s="802"/>
      <c r="XJ109" s="802"/>
      <c r="XK109" s="802"/>
      <c r="XL109" s="802"/>
      <c r="XM109" s="802"/>
      <c r="XN109" s="802"/>
      <c r="XO109" s="802"/>
      <c r="XP109" s="802"/>
      <c r="XQ109" s="802"/>
      <c r="XR109" s="802"/>
      <c r="XS109" s="802"/>
      <c r="XT109" s="802"/>
      <c r="XU109" s="802"/>
      <c r="XV109" s="802"/>
      <c r="XW109" s="802"/>
      <c r="XX109" s="802"/>
      <c r="XY109" s="802"/>
      <c r="XZ109" s="802"/>
      <c r="YA109" s="802"/>
      <c r="YB109" s="802"/>
      <c r="YC109" s="802"/>
      <c r="YD109" s="802"/>
      <c r="YE109" s="802"/>
      <c r="YF109" s="802"/>
      <c r="YG109" s="802"/>
      <c r="YH109" s="802"/>
      <c r="YI109" s="802"/>
      <c r="YJ109" s="802"/>
      <c r="YK109" s="802"/>
      <c r="YL109" s="802"/>
      <c r="YM109" s="802"/>
      <c r="YN109" s="802"/>
      <c r="YO109" s="802"/>
      <c r="YP109" s="802"/>
      <c r="YQ109" s="802"/>
      <c r="YR109" s="802"/>
      <c r="YS109" s="802"/>
      <c r="YT109" s="802"/>
      <c r="YU109" s="802"/>
      <c r="YV109" s="802"/>
      <c r="YW109" s="802"/>
      <c r="YX109" s="802"/>
      <c r="YY109" s="802"/>
      <c r="YZ109" s="802"/>
      <c r="ZA109" s="802"/>
      <c r="ZB109" s="802"/>
      <c r="ZC109" s="802"/>
      <c r="ZD109" s="802"/>
      <c r="ZE109" s="802"/>
      <c r="ZF109" s="802"/>
      <c r="ZG109" s="802"/>
      <c r="ZH109" s="802"/>
      <c r="ZI109" s="802"/>
      <c r="ZJ109" s="802"/>
      <c r="ZK109" s="802"/>
      <c r="ZL109" s="802"/>
      <c r="ZM109" s="802"/>
      <c r="ZN109" s="802"/>
      <c r="ZO109" s="802"/>
      <c r="ZP109" s="802"/>
      <c r="ZQ109" s="802"/>
      <c r="ZR109" s="802"/>
      <c r="ZS109" s="802"/>
      <c r="ZT109" s="802"/>
      <c r="ZU109" s="802"/>
      <c r="ZV109" s="802"/>
      <c r="ZW109" s="802"/>
      <c r="ZX109" s="802"/>
      <c r="ZY109" s="802"/>
      <c r="ZZ109" s="802"/>
      <c r="AAA109" s="802"/>
      <c r="AAB109" s="802"/>
      <c r="AAC109" s="802"/>
      <c r="AAD109" s="802"/>
      <c r="AAE109" s="802"/>
      <c r="AAF109" s="802"/>
      <c r="AAG109" s="802"/>
      <c r="AAH109" s="802"/>
      <c r="AAI109" s="802"/>
      <c r="AAJ109" s="802"/>
      <c r="AAK109" s="802"/>
      <c r="AAL109" s="802"/>
      <c r="AAM109" s="802"/>
      <c r="AAN109" s="802"/>
      <c r="AAO109" s="802"/>
      <c r="AAP109" s="802"/>
      <c r="AAQ109" s="802"/>
      <c r="AAR109" s="802"/>
      <c r="AAS109" s="802"/>
      <c r="AAT109" s="802"/>
      <c r="AAU109" s="802"/>
      <c r="AAV109" s="802"/>
      <c r="AAW109" s="802"/>
      <c r="AAX109" s="802"/>
      <c r="AAY109" s="802"/>
      <c r="AAZ109" s="802"/>
      <c r="ABA109" s="802"/>
      <c r="ABB109" s="802"/>
      <c r="ABC109" s="802"/>
      <c r="ABD109" s="802"/>
      <c r="ABE109" s="802"/>
      <c r="ABF109" s="802"/>
      <c r="ABG109" s="802"/>
      <c r="ABH109" s="802"/>
      <c r="ABI109" s="802"/>
      <c r="ABJ109" s="802"/>
      <c r="ABK109" s="802"/>
      <c r="ABL109" s="802"/>
      <c r="ABM109" s="802"/>
      <c r="ABN109" s="802"/>
      <c r="ABO109" s="802"/>
      <c r="ABP109" s="802"/>
      <c r="ABQ109" s="802"/>
      <c r="ABR109" s="802"/>
      <c r="ABS109" s="802"/>
      <c r="ABT109" s="802"/>
      <c r="ABU109" s="802"/>
      <c r="ABV109" s="802"/>
      <c r="ABW109" s="802"/>
      <c r="ABX109" s="802"/>
      <c r="ABY109" s="802"/>
      <c r="ABZ109" s="802"/>
      <c r="ACA109" s="802"/>
      <c r="ACB109" s="802"/>
      <c r="ACC109" s="802"/>
      <c r="ACD109" s="802"/>
      <c r="ACE109" s="802"/>
      <c r="ACF109" s="802"/>
      <c r="ACG109" s="802"/>
      <c r="ACH109" s="802"/>
      <c r="ACI109" s="802"/>
      <c r="ACJ109" s="802"/>
      <c r="ACK109" s="802"/>
      <c r="ACL109" s="802"/>
      <c r="ACM109" s="802"/>
      <c r="ACN109" s="802"/>
      <c r="ACO109" s="802"/>
      <c r="ACP109" s="802"/>
      <c r="ACQ109" s="802"/>
      <c r="ACR109" s="802"/>
      <c r="ACS109" s="802"/>
      <c r="ACT109" s="802"/>
      <c r="ACU109" s="802"/>
      <c r="ACV109" s="802"/>
      <c r="ACW109" s="802"/>
      <c r="ACX109" s="802"/>
      <c r="ACY109" s="802"/>
      <c r="ACZ109" s="802"/>
      <c r="ADA109" s="802"/>
      <c r="ADB109" s="802"/>
      <c r="ADC109" s="802"/>
      <c r="ADD109" s="802"/>
      <c r="ADE109" s="802"/>
      <c r="ADF109" s="802"/>
      <c r="ADG109" s="802"/>
      <c r="ADH109" s="802"/>
      <c r="ADI109" s="802"/>
      <c r="ADJ109" s="802"/>
      <c r="ADK109" s="802"/>
      <c r="ADL109" s="802"/>
      <c r="ADM109" s="802"/>
      <c r="ADN109" s="802"/>
      <c r="ADO109" s="802"/>
      <c r="ADP109" s="802"/>
      <c r="ADQ109" s="802"/>
      <c r="ADR109" s="802"/>
      <c r="ADS109" s="802"/>
      <c r="ADT109" s="802"/>
      <c r="ADU109" s="802"/>
      <c r="ADV109" s="802"/>
      <c r="ADW109" s="802"/>
      <c r="ADX109" s="802"/>
      <c r="ADY109" s="802"/>
      <c r="ADZ109" s="802"/>
      <c r="AEA109" s="802"/>
      <c r="AEB109" s="802"/>
      <c r="AEC109" s="802"/>
      <c r="AED109" s="802"/>
      <c r="AEE109" s="802"/>
      <c r="AEF109" s="802"/>
      <c r="AEG109" s="802"/>
      <c r="AEH109" s="802"/>
      <c r="AEI109" s="802"/>
      <c r="AEJ109" s="802"/>
      <c r="AEK109" s="802"/>
      <c r="AEL109" s="802"/>
      <c r="AEM109" s="802"/>
      <c r="AEN109" s="802"/>
      <c r="AEO109" s="802"/>
      <c r="AEP109" s="802"/>
      <c r="AEQ109" s="802"/>
      <c r="AER109" s="802"/>
      <c r="AES109" s="802"/>
      <c r="AET109" s="802"/>
      <c r="AEU109" s="802"/>
      <c r="AEV109" s="802"/>
      <c r="AEW109" s="802"/>
      <c r="AEX109" s="802"/>
      <c r="AEY109" s="802"/>
      <c r="AEZ109" s="802"/>
      <c r="AFA109" s="802"/>
      <c r="AFB109" s="802"/>
      <c r="AFC109" s="802"/>
      <c r="AFD109" s="802"/>
      <c r="AFE109" s="802"/>
      <c r="AFF109" s="802"/>
      <c r="AFG109" s="802"/>
      <c r="AFH109" s="802"/>
      <c r="AFI109" s="802"/>
      <c r="AFJ109" s="802"/>
      <c r="AFK109" s="802"/>
      <c r="AFL109" s="802"/>
      <c r="AFM109" s="802"/>
      <c r="AFN109" s="802"/>
      <c r="AFO109" s="802"/>
      <c r="AFP109" s="802"/>
      <c r="AFQ109" s="802"/>
      <c r="AFR109" s="802"/>
      <c r="AFS109" s="802"/>
      <c r="AFT109" s="802"/>
      <c r="AFU109" s="802"/>
      <c r="AFV109" s="802"/>
      <c r="AFW109" s="802"/>
      <c r="AFX109" s="802"/>
      <c r="AFY109" s="802"/>
      <c r="AFZ109" s="802"/>
      <c r="AGA109" s="802"/>
      <c r="AGB109" s="802"/>
      <c r="AGC109" s="802"/>
      <c r="AGD109" s="802"/>
      <c r="AGE109" s="802"/>
      <c r="AGF109" s="802"/>
      <c r="AGG109" s="802"/>
      <c r="AGH109" s="802"/>
      <c r="AGI109" s="802"/>
      <c r="AGJ109" s="802"/>
      <c r="AGK109" s="802"/>
      <c r="AGL109" s="802"/>
      <c r="AGM109" s="802"/>
      <c r="AGN109" s="802"/>
      <c r="AGO109" s="802"/>
      <c r="AGP109" s="802"/>
      <c r="AGQ109" s="802"/>
      <c r="AGR109" s="802"/>
      <c r="AGS109" s="802"/>
      <c r="AGT109" s="802"/>
      <c r="AGU109" s="802"/>
      <c r="AGV109" s="802"/>
      <c r="AGW109" s="802"/>
      <c r="AGX109" s="802"/>
      <c r="AGY109" s="802"/>
      <c r="AGZ109" s="802"/>
      <c r="AHA109" s="802"/>
      <c r="AHB109" s="802"/>
      <c r="AHC109" s="802"/>
      <c r="AHD109" s="802"/>
      <c r="AHE109" s="802"/>
      <c r="AHF109" s="802"/>
      <c r="AHG109" s="802"/>
      <c r="AHH109" s="802"/>
      <c r="AHI109" s="802"/>
      <c r="AHJ109" s="802"/>
      <c r="AHK109" s="802"/>
      <c r="AHL109" s="802"/>
      <c r="AHM109" s="802"/>
      <c r="AHN109" s="802"/>
      <c r="AHO109" s="802"/>
      <c r="AHP109" s="802"/>
      <c r="AHQ109" s="802"/>
      <c r="AHR109" s="802"/>
      <c r="AHS109" s="802"/>
      <c r="AHT109" s="802"/>
      <c r="AHU109" s="802"/>
      <c r="AHV109" s="802"/>
      <c r="AHW109" s="802"/>
      <c r="AHX109" s="802"/>
      <c r="AHY109" s="802"/>
      <c r="AHZ109" s="802"/>
      <c r="AIA109" s="802"/>
      <c r="AIB109" s="802"/>
      <c r="AIC109" s="802"/>
      <c r="AID109" s="802"/>
      <c r="AIE109" s="802"/>
      <c r="AIF109" s="802"/>
      <c r="AIG109" s="802"/>
      <c r="AIH109" s="802"/>
      <c r="AII109" s="802"/>
      <c r="AIJ109" s="802"/>
      <c r="AQE109" s="802"/>
      <c r="AQF109" s="802"/>
      <c r="AQG109" s="802"/>
      <c r="AQH109" s="802"/>
      <c r="AQI109" s="802"/>
      <c r="AQJ109" s="802"/>
      <c r="AQK109" s="802"/>
      <c r="AQL109" s="802"/>
      <c r="AQM109" s="802"/>
      <c r="AQN109" s="802"/>
      <c r="AQO109" s="802"/>
      <c r="AQP109" s="802"/>
      <c r="AQQ109" s="802"/>
      <c r="AQR109" s="802"/>
      <c r="AQS109" s="802"/>
      <c r="AQT109" s="802"/>
      <c r="AQU109" s="802"/>
      <c r="AQV109" s="802"/>
      <c r="AQW109" s="802"/>
      <c r="AQX109" s="802"/>
      <c r="AQY109" s="802"/>
      <c r="AQZ109" s="802"/>
      <c r="ARA109" s="802"/>
      <c r="ARB109" s="802"/>
      <c r="ARC109" s="802"/>
      <c r="ARD109" s="802"/>
      <c r="ARE109" s="802"/>
      <c r="ARF109" s="802"/>
      <c r="ARG109" s="802"/>
      <c r="ARH109" s="802"/>
      <c r="ARI109" s="802"/>
      <c r="ARJ109" s="802"/>
      <c r="ARK109" s="802"/>
      <c r="ARL109" s="802"/>
      <c r="ARM109" s="802"/>
      <c r="ARN109" s="802"/>
      <c r="ARO109" s="802"/>
      <c r="ARP109" s="802"/>
      <c r="ARQ109" s="802"/>
      <c r="ARR109" s="802"/>
      <c r="ARS109" s="802"/>
      <c r="ART109" s="802"/>
      <c r="ARU109" s="802"/>
      <c r="ARV109" s="802"/>
      <c r="ARW109" s="802"/>
      <c r="ARX109" s="802"/>
      <c r="ARY109" s="802"/>
      <c r="ARZ109" s="802"/>
      <c r="ASA109" s="802"/>
      <c r="ASB109" s="802"/>
      <c r="ASC109" s="802"/>
      <c r="ASD109" s="802"/>
      <c r="ASE109" s="802"/>
      <c r="ASF109" s="802"/>
      <c r="ASG109" s="802"/>
      <c r="ASH109" s="802"/>
      <c r="ASI109" s="802"/>
      <c r="ASJ109" s="802"/>
      <c r="ASK109" s="802"/>
      <c r="ASL109" s="802"/>
      <c r="ATP109" s="802"/>
      <c r="ATQ109" s="802"/>
      <c r="ATR109" s="802"/>
      <c r="ATS109" s="802"/>
      <c r="ATT109" s="802"/>
      <c r="ATU109" s="802"/>
      <c r="ATV109" s="802"/>
      <c r="ATW109" s="802"/>
      <c r="ATX109" s="802"/>
      <c r="ATY109" s="802"/>
      <c r="ATZ109" s="802"/>
      <c r="AUA109" s="802"/>
      <c r="AUB109" s="802"/>
      <c r="AUC109" s="802"/>
      <c r="AUD109" s="802"/>
      <c r="AUE109" s="802"/>
      <c r="AUF109" s="802"/>
      <c r="AUG109" s="802"/>
      <c r="AUH109" s="802"/>
      <c r="AUI109" s="802"/>
      <c r="AUJ109" s="802"/>
      <c r="AUK109" s="802"/>
      <c r="AUL109" s="802"/>
      <c r="AUM109" s="802"/>
      <c r="AUN109" s="802"/>
      <c r="AUO109" s="802"/>
      <c r="AUP109" s="801"/>
      <c r="AUQ109" s="802"/>
      <c r="AUR109" s="801"/>
      <c r="AUS109" s="802"/>
      <c r="AUT109" s="801"/>
      <c r="AUU109" s="802"/>
      <c r="AUV109" s="802"/>
      <c r="AUW109" s="802"/>
      <c r="AUX109" s="802"/>
      <c r="AUY109" s="802"/>
      <c r="AUZ109" s="802"/>
      <c r="AVA109" s="802"/>
      <c r="AVB109" s="802"/>
      <c r="AVC109" s="802"/>
      <c r="AVD109" s="802"/>
      <c r="AVE109" s="802"/>
      <c r="AVF109" s="802"/>
      <c r="AVG109" s="802"/>
      <c r="AVH109" s="802"/>
      <c r="AVI109" s="802"/>
      <c r="AVJ109" s="808"/>
      <c r="AVK109" s="808"/>
      <c r="AVL109" s="808"/>
      <c r="AVM109" s="808"/>
      <c r="AVN109" s="808"/>
      <c r="AVO109" s="808"/>
      <c r="AVP109" s="808"/>
      <c r="AVQ109" s="808"/>
      <c r="AVR109" s="808"/>
      <c r="AVS109" s="808"/>
      <c r="AVT109" s="808"/>
      <c r="AVU109" s="809"/>
      <c r="AVV109" s="809"/>
      <c r="AVW109" s="809"/>
      <c r="AVX109" s="809"/>
      <c r="AVY109" s="809"/>
      <c r="AVZ109" s="809"/>
      <c r="AWA109" s="809"/>
      <c r="AWB109" s="809"/>
      <c r="AWC109" s="809"/>
      <c r="AWD109" s="809"/>
      <c r="AWE109" s="809"/>
      <c r="AWF109" s="809"/>
      <c r="AWG109" s="809"/>
      <c r="AWH109" s="809"/>
      <c r="AWI109" s="809"/>
      <c r="AWJ109" s="809"/>
      <c r="AWK109" s="809"/>
      <c r="AWL109" s="809"/>
      <c r="AWM109" s="809"/>
      <c r="AWN109" s="809"/>
      <c r="AWO109" s="809"/>
      <c r="AWP109" s="809"/>
      <c r="AWQ109" s="809"/>
      <c r="AWR109" s="808"/>
      <c r="AWS109" s="761"/>
      <c r="AWT109" s="808"/>
      <c r="AWU109" s="809"/>
      <c r="AWV109" s="809"/>
      <c r="AWW109" s="809"/>
      <c r="AWX109" s="809"/>
      <c r="AWY109" s="809"/>
      <c r="AWZ109" s="809"/>
      <c r="AXA109" s="809"/>
      <c r="AXB109" s="809"/>
      <c r="AXC109" s="809"/>
      <c r="AXD109" s="809"/>
      <c r="AXE109" s="809"/>
      <c r="AXF109" s="809"/>
      <c r="AXG109" s="809"/>
      <c r="AXH109" s="809"/>
      <c r="AXI109" s="809"/>
      <c r="AXJ109" s="809"/>
      <c r="AXK109" s="809"/>
      <c r="AXL109" s="809"/>
      <c r="AXM109" s="809"/>
      <c r="AXN109" s="809"/>
      <c r="AXO109" s="809"/>
      <c r="AXP109" s="809"/>
      <c r="AXQ109" s="809"/>
      <c r="AXR109" s="809"/>
      <c r="AXS109" s="809"/>
      <c r="AXT109" s="809"/>
      <c r="AXU109" s="809"/>
      <c r="AXV109" s="809"/>
      <c r="AXW109" s="809"/>
      <c r="AXX109" s="809"/>
      <c r="AXY109" s="809"/>
      <c r="AXZ109" s="809"/>
      <c r="AYA109" s="809"/>
      <c r="AYB109" s="809"/>
      <c r="AYC109" s="809"/>
      <c r="AYD109" s="808"/>
      <c r="AYE109" s="808"/>
      <c r="AYF109" s="809"/>
      <c r="AYG109" s="808"/>
      <c r="AYH109" s="810"/>
      <c r="AYI109" s="810"/>
      <c r="AYJ109" s="810"/>
      <c r="AYK109" s="810"/>
      <c r="AYL109" s="810"/>
      <c r="AYM109" s="810"/>
      <c r="AYN109" s="810"/>
      <c r="AYO109" s="810"/>
      <c r="AYP109" s="810"/>
      <c r="AYQ109" s="810"/>
      <c r="AYR109" s="810"/>
      <c r="AYS109" s="810"/>
      <c r="AYT109" s="810"/>
      <c r="AYU109" s="810"/>
      <c r="AYV109" s="810"/>
      <c r="AYW109" s="810"/>
      <c r="AYX109" s="810"/>
      <c r="AYY109" s="810"/>
      <c r="AYZ109" s="810"/>
      <c r="AZA109" s="810"/>
      <c r="AZB109" s="810"/>
      <c r="AZC109" s="810"/>
      <c r="AZD109" s="810"/>
      <c r="AZE109" s="810"/>
      <c r="AZF109" s="810"/>
      <c r="AZG109" s="810"/>
      <c r="AZH109" s="810"/>
      <c r="AZI109" s="810"/>
      <c r="AZJ109" s="810"/>
      <c r="AZK109" s="810"/>
      <c r="AZL109" s="810"/>
      <c r="AZM109" s="810"/>
      <c r="AZN109" s="810"/>
      <c r="AZO109" s="810"/>
      <c r="AZP109" s="809"/>
      <c r="AZQ109" s="802"/>
      <c r="AZR109" s="802"/>
      <c r="AZS109" s="802"/>
    </row>
    <row r="110" spans="45:920 1123:1371" s="793" customFormat="1" ht="13.5">
      <c r="AS110" s="802"/>
      <c r="AT110" s="802"/>
      <c r="AU110" s="802"/>
      <c r="AV110" s="802"/>
      <c r="AW110" s="802"/>
      <c r="AX110" s="802"/>
      <c r="AY110" s="802"/>
      <c r="AZ110" s="802"/>
      <c r="BA110" s="802"/>
      <c r="BB110" s="802"/>
      <c r="BC110" s="802"/>
      <c r="BD110" s="802"/>
      <c r="BE110" s="802"/>
      <c r="BF110" s="802"/>
      <c r="BG110" s="802"/>
      <c r="BH110" s="802"/>
      <c r="BI110" s="802"/>
      <c r="BJ110" s="802"/>
      <c r="BK110" s="802"/>
      <c r="BL110" s="802"/>
      <c r="BM110" s="802"/>
      <c r="BN110" s="802"/>
      <c r="BO110" s="802"/>
      <c r="BP110" s="802"/>
      <c r="BQ110" s="802"/>
      <c r="BR110" s="802"/>
      <c r="BS110" s="802"/>
      <c r="BT110" s="802"/>
      <c r="BU110" s="802"/>
      <c r="BV110" s="802"/>
      <c r="BW110" s="802"/>
      <c r="BX110" s="802"/>
      <c r="BY110" s="802"/>
      <c r="BZ110" s="802"/>
      <c r="CA110" s="802"/>
      <c r="CB110" s="802"/>
      <c r="CC110" s="802"/>
      <c r="CD110" s="802"/>
      <c r="CE110" s="802"/>
      <c r="CF110" s="802"/>
      <c r="CG110" s="802"/>
      <c r="CH110" s="802"/>
      <c r="CI110" s="802"/>
      <c r="CJ110" s="802"/>
      <c r="CK110" s="802"/>
      <c r="CL110" s="802"/>
      <c r="CM110" s="802"/>
      <c r="CN110" s="802"/>
      <c r="CO110" s="802"/>
      <c r="CP110" s="802"/>
      <c r="CQ110" s="802"/>
      <c r="CR110" s="802"/>
      <c r="CS110" s="802"/>
      <c r="CT110" s="802"/>
      <c r="CU110" s="802"/>
      <c r="CV110" s="802"/>
      <c r="CW110" s="802"/>
      <c r="CX110" s="802"/>
      <c r="CY110" s="802"/>
      <c r="CZ110" s="802"/>
      <c r="DA110" s="802"/>
      <c r="DB110" s="802"/>
      <c r="DC110" s="802"/>
      <c r="DD110" s="802"/>
      <c r="DE110" s="802"/>
      <c r="DF110" s="802"/>
      <c r="DG110" s="802"/>
      <c r="DH110" s="802"/>
      <c r="DI110" s="802"/>
      <c r="DJ110" s="802"/>
      <c r="DK110" s="802"/>
      <c r="DL110" s="802"/>
      <c r="DM110" s="802"/>
      <c r="DN110" s="802"/>
      <c r="DO110" s="802"/>
      <c r="DP110" s="802"/>
      <c r="DQ110" s="802"/>
      <c r="DR110" s="802"/>
      <c r="DS110" s="802"/>
      <c r="DT110" s="802"/>
      <c r="DU110" s="802"/>
      <c r="DV110" s="802"/>
      <c r="DW110" s="802"/>
      <c r="DX110" s="802"/>
      <c r="DY110" s="802"/>
      <c r="DZ110" s="802"/>
      <c r="EA110" s="802"/>
      <c r="EB110" s="802"/>
      <c r="EC110" s="802"/>
      <c r="ED110" s="802"/>
      <c r="EE110" s="802"/>
      <c r="EF110" s="802"/>
      <c r="EG110" s="802"/>
      <c r="EH110" s="802"/>
      <c r="EI110" s="802"/>
      <c r="EJ110" s="802"/>
      <c r="EK110" s="802"/>
      <c r="EL110" s="802"/>
      <c r="EM110" s="802"/>
      <c r="EN110" s="802"/>
      <c r="EO110" s="802"/>
      <c r="EP110" s="802"/>
      <c r="EQ110" s="802"/>
      <c r="ER110" s="802"/>
      <c r="ES110" s="802"/>
      <c r="ET110" s="802"/>
      <c r="EU110" s="802"/>
      <c r="EV110" s="802"/>
      <c r="EW110" s="802"/>
      <c r="EX110" s="802"/>
      <c r="EY110" s="802"/>
      <c r="EZ110" s="802"/>
      <c r="FA110" s="802"/>
      <c r="FB110" s="802"/>
      <c r="FC110" s="802"/>
      <c r="FD110" s="802"/>
      <c r="FE110" s="802"/>
      <c r="FF110" s="802"/>
      <c r="FG110" s="802"/>
      <c r="FH110" s="802"/>
      <c r="FI110" s="802"/>
      <c r="FJ110" s="802"/>
      <c r="FK110" s="802"/>
      <c r="FL110" s="802"/>
      <c r="FM110" s="802"/>
      <c r="FN110" s="802"/>
      <c r="FO110" s="802"/>
      <c r="FP110" s="802"/>
      <c r="FQ110" s="802"/>
      <c r="FR110" s="802"/>
      <c r="FS110" s="802"/>
      <c r="FT110" s="802"/>
      <c r="FU110" s="802"/>
      <c r="FV110" s="802"/>
      <c r="FW110" s="802"/>
      <c r="FX110" s="802"/>
      <c r="FY110" s="802"/>
      <c r="FZ110" s="802"/>
      <c r="GA110" s="802"/>
      <c r="GB110" s="802"/>
      <c r="GC110" s="802"/>
      <c r="GD110" s="802"/>
      <c r="GE110" s="802"/>
      <c r="GF110" s="802"/>
      <c r="GG110" s="802"/>
      <c r="GH110" s="802"/>
      <c r="GI110" s="802"/>
      <c r="GJ110" s="802"/>
      <c r="GK110" s="802"/>
      <c r="GL110" s="802"/>
      <c r="GM110" s="802"/>
      <c r="GN110" s="802"/>
      <c r="GO110" s="802"/>
      <c r="GP110" s="802"/>
      <c r="GQ110" s="802"/>
      <c r="GR110" s="802"/>
      <c r="GS110" s="802"/>
      <c r="GT110" s="802"/>
      <c r="GU110" s="802"/>
      <c r="GV110" s="802"/>
      <c r="GW110" s="802"/>
      <c r="GX110" s="802"/>
      <c r="GY110" s="802"/>
      <c r="GZ110" s="802"/>
      <c r="HA110" s="802"/>
      <c r="HB110" s="802"/>
      <c r="HC110" s="802"/>
      <c r="HD110" s="802"/>
      <c r="HE110" s="802"/>
      <c r="HF110" s="802"/>
      <c r="HG110" s="802"/>
      <c r="HH110" s="802"/>
      <c r="HI110" s="802"/>
      <c r="HJ110" s="802"/>
      <c r="HK110" s="802"/>
      <c r="HL110" s="802"/>
      <c r="HM110" s="802"/>
      <c r="HN110" s="802"/>
      <c r="HO110" s="802"/>
      <c r="HP110" s="802"/>
      <c r="HQ110" s="802"/>
      <c r="HR110" s="802"/>
      <c r="HS110" s="802"/>
      <c r="HT110" s="802"/>
      <c r="HU110" s="802"/>
      <c r="HV110" s="802"/>
      <c r="HW110" s="802"/>
      <c r="HX110" s="802"/>
      <c r="HY110" s="802"/>
      <c r="HZ110" s="802"/>
      <c r="IA110" s="802"/>
      <c r="IB110" s="802"/>
      <c r="IC110" s="802"/>
      <c r="ID110" s="802"/>
      <c r="IE110" s="802"/>
      <c r="IF110" s="802"/>
      <c r="IG110" s="802"/>
      <c r="IH110" s="802"/>
      <c r="II110" s="802"/>
      <c r="IJ110" s="802"/>
      <c r="IK110" s="802"/>
      <c r="IL110" s="802"/>
      <c r="IM110" s="802"/>
      <c r="IN110" s="802"/>
      <c r="IO110" s="802"/>
      <c r="IP110" s="802"/>
      <c r="IQ110" s="802"/>
      <c r="IR110" s="802"/>
      <c r="IS110" s="802"/>
      <c r="IT110" s="802"/>
      <c r="IU110" s="802"/>
      <c r="IV110" s="802"/>
      <c r="IW110" s="802"/>
      <c r="IX110" s="802"/>
      <c r="IY110" s="802"/>
      <c r="IZ110" s="802"/>
      <c r="JA110" s="802"/>
      <c r="JB110" s="802"/>
      <c r="JC110" s="802"/>
      <c r="JD110" s="802"/>
      <c r="JE110" s="802"/>
      <c r="JF110" s="802"/>
      <c r="JG110" s="802"/>
      <c r="JH110" s="802"/>
      <c r="JI110" s="802"/>
      <c r="JJ110" s="802"/>
      <c r="JK110" s="802"/>
      <c r="JL110" s="802"/>
      <c r="JM110" s="802"/>
      <c r="JN110" s="802"/>
      <c r="JO110" s="802"/>
      <c r="JP110" s="802"/>
      <c r="JQ110" s="802"/>
      <c r="JR110" s="802"/>
      <c r="JS110" s="802"/>
      <c r="JT110" s="802"/>
      <c r="JU110" s="802"/>
      <c r="JV110" s="802"/>
      <c r="JW110" s="802"/>
      <c r="JX110" s="802"/>
      <c r="JY110" s="802"/>
      <c r="JZ110" s="802"/>
      <c r="KA110" s="802"/>
      <c r="KB110" s="802"/>
      <c r="KC110" s="802"/>
      <c r="KD110" s="802"/>
      <c r="KE110" s="802"/>
      <c r="KF110" s="802"/>
      <c r="KG110" s="802"/>
      <c r="KH110" s="802"/>
      <c r="KI110" s="802"/>
      <c r="KJ110" s="802"/>
      <c r="KK110" s="802"/>
      <c r="KL110" s="802"/>
      <c r="KM110" s="802"/>
      <c r="KN110" s="802"/>
      <c r="KO110" s="802"/>
      <c r="KP110" s="802"/>
      <c r="KQ110" s="802"/>
      <c r="KR110" s="802"/>
      <c r="KS110" s="802"/>
      <c r="KT110" s="802"/>
      <c r="KU110" s="802"/>
      <c r="KV110" s="802"/>
      <c r="KW110" s="802"/>
      <c r="KX110" s="802"/>
      <c r="KY110" s="802"/>
      <c r="KZ110" s="802"/>
      <c r="LA110" s="802"/>
      <c r="LB110" s="802"/>
      <c r="LC110" s="802"/>
      <c r="LD110" s="802"/>
      <c r="LE110" s="802"/>
      <c r="LF110" s="802"/>
      <c r="LG110" s="802"/>
      <c r="LH110" s="802"/>
      <c r="LI110" s="802"/>
      <c r="LJ110" s="802"/>
      <c r="LK110" s="802"/>
      <c r="LL110" s="802"/>
      <c r="LM110" s="802"/>
      <c r="LN110" s="802"/>
      <c r="LO110" s="802"/>
      <c r="LP110" s="802"/>
      <c r="LQ110" s="802"/>
      <c r="LR110" s="802"/>
      <c r="LS110" s="802"/>
      <c r="LT110" s="802"/>
      <c r="LU110" s="802"/>
      <c r="LV110" s="802"/>
      <c r="LW110" s="802"/>
      <c r="LX110" s="802"/>
      <c r="LY110" s="802"/>
      <c r="LZ110" s="802"/>
      <c r="MA110" s="802"/>
      <c r="MB110" s="802"/>
      <c r="MC110" s="802"/>
      <c r="MD110" s="802"/>
      <c r="ME110" s="802"/>
      <c r="MF110" s="802"/>
      <c r="MG110" s="802"/>
      <c r="MH110" s="802"/>
      <c r="MI110" s="802"/>
      <c r="MJ110" s="802"/>
      <c r="MK110" s="802"/>
      <c r="ML110" s="802"/>
      <c r="MM110" s="802"/>
      <c r="MN110" s="802"/>
      <c r="MO110" s="802"/>
      <c r="MP110" s="802"/>
      <c r="MQ110" s="802"/>
      <c r="MR110" s="802"/>
      <c r="MS110" s="802"/>
      <c r="MT110" s="802"/>
      <c r="MU110" s="802"/>
      <c r="MV110" s="802"/>
      <c r="MW110" s="802"/>
      <c r="MX110" s="802"/>
      <c r="MY110" s="802"/>
      <c r="MZ110" s="802"/>
      <c r="NA110" s="802"/>
      <c r="NB110" s="802"/>
      <c r="NC110" s="802"/>
      <c r="ND110" s="802"/>
      <c r="NE110" s="802"/>
      <c r="NF110" s="802"/>
      <c r="NG110" s="802"/>
      <c r="NH110" s="802"/>
      <c r="NI110" s="802"/>
      <c r="NJ110" s="802"/>
      <c r="NK110" s="802"/>
      <c r="NL110" s="802"/>
      <c r="NM110" s="802"/>
      <c r="NN110" s="802"/>
      <c r="NO110" s="802"/>
      <c r="NP110" s="802"/>
      <c r="NQ110" s="802"/>
      <c r="NR110" s="802"/>
      <c r="NS110" s="802"/>
      <c r="NT110" s="802"/>
      <c r="NU110" s="802"/>
      <c r="NV110" s="802"/>
      <c r="NW110" s="802"/>
      <c r="NX110" s="802"/>
      <c r="NY110" s="802"/>
      <c r="NZ110" s="802"/>
      <c r="OA110" s="802"/>
      <c r="OB110" s="802"/>
      <c r="OC110" s="802"/>
      <c r="OD110" s="802"/>
      <c r="OE110" s="802"/>
      <c r="OF110" s="802"/>
      <c r="OG110" s="802"/>
      <c r="OH110" s="802"/>
      <c r="OI110" s="802"/>
      <c r="OJ110" s="802"/>
      <c r="OK110" s="802"/>
      <c r="OL110" s="802"/>
      <c r="OM110" s="802"/>
      <c r="ON110" s="802"/>
      <c r="OO110" s="802"/>
      <c r="OP110" s="802"/>
      <c r="OQ110" s="802"/>
      <c r="OR110" s="802"/>
      <c r="OS110" s="802"/>
      <c r="OT110" s="802"/>
      <c r="OU110" s="802"/>
      <c r="OV110" s="802"/>
      <c r="OW110" s="802"/>
      <c r="OX110" s="802"/>
      <c r="OY110" s="802"/>
      <c r="OZ110" s="802"/>
      <c r="PA110" s="802"/>
      <c r="PB110" s="802"/>
      <c r="PC110" s="802"/>
      <c r="PD110" s="802"/>
      <c r="PE110" s="802"/>
      <c r="PF110" s="802"/>
      <c r="PG110" s="802"/>
      <c r="PH110" s="802"/>
      <c r="PI110" s="802"/>
      <c r="PJ110" s="802"/>
      <c r="PK110" s="802"/>
      <c r="PL110" s="802"/>
      <c r="PM110" s="802"/>
      <c r="PN110" s="802"/>
      <c r="PO110" s="802"/>
      <c r="PP110" s="802"/>
      <c r="PQ110" s="802"/>
      <c r="PR110" s="802"/>
      <c r="PS110" s="802"/>
      <c r="PT110" s="802"/>
      <c r="PU110" s="802"/>
      <c r="PV110" s="802"/>
      <c r="PW110" s="802"/>
      <c r="PX110" s="802"/>
      <c r="PY110" s="802"/>
      <c r="PZ110" s="802"/>
      <c r="QA110" s="802"/>
      <c r="QB110" s="802"/>
      <c r="QC110" s="802"/>
      <c r="QD110" s="802"/>
      <c r="QE110" s="802"/>
      <c r="QF110" s="802"/>
      <c r="QG110" s="802"/>
      <c r="QH110" s="802"/>
      <c r="QI110" s="802"/>
      <c r="QJ110" s="802"/>
      <c r="QK110" s="802"/>
      <c r="QL110" s="802"/>
      <c r="QM110" s="802"/>
      <c r="QN110" s="802"/>
      <c r="QO110" s="802"/>
      <c r="QP110" s="802"/>
      <c r="QQ110" s="802"/>
      <c r="QR110" s="802"/>
      <c r="QS110" s="802"/>
      <c r="QT110" s="802"/>
      <c r="QU110" s="802"/>
      <c r="QV110" s="802"/>
      <c r="QW110" s="802"/>
      <c r="QX110" s="802"/>
      <c r="QY110" s="802"/>
      <c r="QZ110" s="802"/>
      <c r="RA110" s="802"/>
      <c r="RB110" s="802"/>
      <c r="RC110" s="802"/>
      <c r="RD110" s="802"/>
      <c r="RE110" s="802"/>
      <c r="RF110" s="802"/>
      <c r="RG110" s="802"/>
      <c r="RH110" s="802"/>
      <c r="RI110" s="802"/>
      <c r="RJ110" s="802"/>
      <c r="RK110" s="802"/>
      <c r="RL110" s="802"/>
      <c r="RM110" s="802"/>
      <c r="RN110" s="802"/>
      <c r="RO110" s="802"/>
      <c r="RP110" s="802"/>
      <c r="RQ110" s="802"/>
      <c r="RR110" s="802"/>
      <c r="RS110" s="802"/>
      <c r="RT110" s="802"/>
      <c r="RU110" s="802"/>
      <c r="RV110" s="802"/>
      <c r="RW110" s="802"/>
      <c r="RX110" s="802"/>
      <c r="RY110" s="802"/>
      <c r="RZ110" s="802"/>
      <c r="SA110" s="802"/>
      <c r="SB110" s="802"/>
      <c r="SC110" s="802"/>
      <c r="SD110" s="802"/>
      <c r="SE110" s="802"/>
      <c r="SF110" s="802"/>
      <c r="SG110" s="802"/>
      <c r="SH110" s="802"/>
      <c r="SI110" s="802"/>
      <c r="SJ110" s="802"/>
      <c r="SK110" s="802"/>
      <c r="SL110" s="802"/>
      <c r="SM110" s="802"/>
      <c r="SN110" s="802"/>
      <c r="SO110" s="802"/>
      <c r="SP110" s="802"/>
      <c r="SQ110" s="802"/>
      <c r="SR110" s="802"/>
      <c r="SS110" s="802"/>
      <c r="ST110" s="802"/>
      <c r="SU110" s="802"/>
      <c r="SV110" s="802"/>
      <c r="SW110" s="802"/>
      <c r="SX110" s="802"/>
      <c r="SY110" s="802"/>
      <c r="SZ110" s="802"/>
      <c r="TA110" s="802"/>
      <c r="TB110" s="802"/>
      <c r="TC110" s="802"/>
      <c r="TD110" s="802"/>
      <c r="TE110" s="802"/>
      <c r="TF110" s="802"/>
      <c r="TG110" s="802"/>
      <c r="TH110" s="802"/>
      <c r="TI110" s="802"/>
      <c r="TJ110" s="802"/>
      <c r="TK110" s="802"/>
      <c r="TL110" s="802"/>
      <c r="TM110" s="802"/>
      <c r="TN110" s="802"/>
      <c r="TO110" s="802"/>
      <c r="TP110" s="802"/>
      <c r="TQ110" s="802"/>
      <c r="TR110" s="802"/>
      <c r="TS110" s="802"/>
      <c r="TT110" s="802"/>
      <c r="TU110" s="802"/>
      <c r="TV110" s="802"/>
      <c r="TW110" s="802"/>
      <c r="TX110" s="802"/>
      <c r="TY110" s="802"/>
      <c r="TZ110" s="802"/>
      <c r="UA110" s="802"/>
      <c r="UB110" s="802"/>
      <c r="UC110" s="802"/>
      <c r="UD110" s="802"/>
      <c r="UE110" s="802"/>
      <c r="UF110" s="802"/>
      <c r="UG110" s="802"/>
      <c r="UH110" s="802"/>
      <c r="UI110" s="802"/>
      <c r="UJ110" s="802"/>
      <c r="UK110" s="802"/>
      <c r="UL110" s="802"/>
      <c r="UM110" s="802"/>
      <c r="UN110" s="802"/>
      <c r="UO110" s="802"/>
      <c r="UP110" s="802"/>
      <c r="UQ110" s="802"/>
      <c r="UR110" s="802"/>
      <c r="US110" s="802"/>
      <c r="UT110" s="802"/>
      <c r="UU110" s="802"/>
      <c r="UV110" s="802"/>
      <c r="UW110" s="802"/>
      <c r="UX110" s="802"/>
      <c r="UY110" s="802"/>
      <c r="UZ110" s="802"/>
      <c r="VA110" s="802"/>
      <c r="VB110" s="802"/>
      <c r="VC110" s="802"/>
      <c r="VD110" s="802"/>
      <c r="VE110" s="802"/>
      <c r="VF110" s="802"/>
      <c r="VG110" s="802"/>
      <c r="VH110" s="802"/>
      <c r="VI110" s="802"/>
      <c r="VJ110" s="802"/>
      <c r="VK110" s="802"/>
      <c r="VL110" s="802"/>
      <c r="VM110" s="802"/>
      <c r="VN110" s="802"/>
      <c r="VO110" s="802"/>
      <c r="VP110" s="802"/>
      <c r="VQ110" s="802"/>
      <c r="VR110" s="802"/>
      <c r="VS110" s="802"/>
      <c r="VT110" s="802"/>
      <c r="VU110" s="802"/>
      <c r="VV110" s="802"/>
      <c r="VW110" s="802"/>
      <c r="VX110" s="802"/>
      <c r="VY110" s="802"/>
      <c r="VZ110" s="802"/>
      <c r="WA110" s="802"/>
      <c r="WB110" s="802"/>
      <c r="WC110" s="802"/>
      <c r="WD110" s="802"/>
      <c r="WE110" s="802"/>
      <c r="WF110" s="802"/>
      <c r="WG110" s="802"/>
      <c r="WH110" s="802"/>
      <c r="WI110" s="802"/>
      <c r="WJ110" s="802"/>
      <c r="WK110" s="802"/>
      <c r="WL110" s="802"/>
      <c r="WM110" s="802"/>
      <c r="WN110" s="802"/>
      <c r="WO110" s="802"/>
      <c r="WP110" s="802"/>
      <c r="WQ110" s="802"/>
      <c r="WR110" s="802"/>
      <c r="WS110" s="802"/>
      <c r="WT110" s="802"/>
      <c r="WU110" s="802"/>
      <c r="WV110" s="802"/>
      <c r="WW110" s="802"/>
      <c r="WX110" s="802"/>
      <c r="WY110" s="802"/>
      <c r="WZ110" s="802"/>
      <c r="XA110" s="802"/>
      <c r="XB110" s="802"/>
      <c r="XC110" s="802"/>
      <c r="XD110" s="802"/>
      <c r="XE110" s="802"/>
      <c r="XF110" s="802"/>
      <c r="XG110" s="802"/>
      <c r="XH110" s="802"/>
      <c r="XI110" s="802"/>
      <c r="XJ110" s="802"/>
      <c r="XK110" s="802"/>
      <c r="XL110" s="802"/>
      <c r="XM110" s="802"/>
      <c r="XN110" s="802"/>
      <c r="XO110" s="802"/>
      <c r="XP110" s="802"/>
      <c r="XQ110" s="802"/>
      <c r="XR110" s="802"/>
      <c r="XS110" s="802"/>
      <c r="XT110" s="802"/>
      <c r="XU110" s="802"/>
      <c r="XV110" s="802"/>
      <c r="XW110" s="802"/>
      <c r="XX110" s="802"/>
      <c r="XY110" s="802"/>
      <c r="XZ110" s="802"/>
      <c r="YA110" s="802"/>
      <c r="YB110" s="802"/>
      <c r="YC110" s="802"/>
      <c r="YD110" s="802"/>
      <c r="YE110" s="802"/>
      <c r="YF110" s="802"/>
      <c r="YG110" s="802"/>
      <c r="YH110" s="802"/>
      <c r="YI110" s="802"/>
      <c r="YJ110" s="802"/>
      <c r="YK110" s="802"/>
      <c r="YL110" s="802"/>
      <c r="YM110" s="802"/>
      <c r="YN110" s="802"/>
      <c r="YO110" s="802"/>
      <c r="YP110" s="802"/>
      <c r="YQ110" s="802"/>
      <c r="YR110" s="802"/>
      <c r="YS110" s="802"/>
      <c r="YT110" s="802"/>
      <c r="YU110" s="802"/>
      <c r="YV110" s="802"/>
      <c r="YW110" s="802"/>
      <c r="YX110" s="802"/>
      <c r="YY110" s="802"/>
      <c r="YZ110" s="802"/>
      <c r="ZA110" s="802"/>
      <c r="ZB110" s="802"/>
      <c r="ZC110" s="802"/>
      <c r="ZD110" s="802"/>
      <c r="ZE110" s="802"/>
      <c r="ZF110" s="802"/>
      <c r="ZG110" s="802"/>
      <c r="ZH110" s="802"/>
      <c r="ZI110" s="802"/>
      <c r="ZJ110" s="802"/>
      <c r="ZK110" s="802"/>
      <c r="ZL110" s="802"/>
      <c r="ZM110" s="802"/>
      <c r="ZN110" s="802"/>
      <c r="ZO110" s="802"/>
      <c r="ZP110" s="802"/>
      <c r="ZQ110" s="802"/>
      <c r="ZR110" s="802"/>
      <c r="ZS110" s="802"/>
      <c r="ZT110" s="802"/>
      <c r="ZU110" s="802"/>
      <c r="ZV110" s="802"/>
      <c r="ZW110" s="802"/>
      <c r="ZX110" s="802"/>
      <c r="ZY110" s="802"/>
      <c r="ZZ110" s="802"/>
      <c r="AAA110" s="802"/>
      <c r="AAB110" s="802"/>
      <c r="AAC110" s="802"/>
      <c r="AAD110" s="802"/>
      <c r="AAE110" s="802"/>
      <c r="AAF110" s="802"/>
      <c r="AAG110" s="802"/>
      <c r="AAH110" s="802"/>
      <c r="AAI110" s="802"/>
      <c r="AAJ110" s="802"/>
      <c r="AAK110" s="802"/>
      <c r="AAL110" s="802"/>
      <c r="AAM110" s="802"/>
      <c r="AAN110" s="802"/>
      <c r="AAO110" s="802"/>
      <c r="AAP110" s="802"/>
      <c r="AAQ110" s="802"/>
      <c r="AAR110" s="802"/>
      <c r="AAS110" s="802"/>
      <c r="AAT110" s="802"/>
      <c r="AAU110" s="802"/>
      <c r="AAV110" s="802"/>
      <c r="AAW110" s="802"/>
      <c r="AAX110" s="802"/>
      <c r="AAY110" s="802"/>
      <c r="AAZ110" s="802"/>
      <c r="ABA110" s="802"/>
      <c r="ABB110" s="802"/>
      <c r="ABC110" s="802"/>
      <c r="ABD110" s="802"/>
      <c r="ABE110" s="802"/>
      <c r="ABF110" s="802"/>
      <c r="ABG110" s="802"/>
      <c r="ABH110" s="802"/>
      <c r="ABI110" s="802"/>
      <c r="ABJ110" s="802"/>
      <c r="ABK110" s="802"/>
      <c r="ABL110" s="802"/>
      <c r="ABM110" s="802"/>
      <c r="ABN110" s="802"/>
      <c r="ABO110" s="802"/>
      <c r="ABP110" s="802"/>
      <c r="ABQ110" s="802"/>
      <c r="ABR110" s="802"/>
      <c r="ABS110" s="802"/>
      <c r="ABT110" s="802"/>
      <c r="ABU110" s="802"/>
      <c r="ABV110" s="802"/>
      <c r="ABW110" s="802"/>
      <c r="ABX110" s="802"/>
      <c r="ABY110" s="802"/>
      <c r="ABZ110" s="802"/>
      <c r="ACA110" s="802"/>
      <c r="ACB110" s="802"/>
      <c r="ACC110" s="802"/>
      <c r="ACD110" s="802"/>
      <c r="ACE110" s="802"/>
      <c r="ACF110" s="802"/>
      <c r="ACG110" s="802"/>
      <c r="ACH110" s="802"/>
      <c r="ACI110" s="802"/>
      <c r="ACJ110" s="802"/>
      <c r="ACK110" s="802"/>
      <c r="ACL110" s="802"/>
      <c r="ACM110" s="802"/>
      <c r="ACN110" s="802"/>
      <c r="ACO110" s="802"/>
      <c r="ACP110" s="802"/>
      <c r="ACQ110" s="802"/>
      <c r="ACR110" s="802"/>
      <c r="ACS110" s="802"/>
      <c r="ACT110" s="802"/>
      <c r="ACU110" s="802"/>
      <c r="ACV110" s="802"/>
      <c r="ACW110" s="802"/>
      <c r="ACX110" s="802"/>
      <c r="ACY110" s="802"/>
      <c r="ACZ110" s="802"/>
      <c r="ADA110" s="802"/>
      <c r="ADB110" s="802"/>
      <c r="ADC110" s="802"/>
      <c r="ADD110" s="802"/>
      <c r="ADE110" s="802"/>
      <c r="ADF110" s="802"/>
      <c r="ADG110" s="802"/>
      <c r="ADH110" s="802"/>
      <c r="ADI110" s="802"/>
      <c r="ADJ110" s="802"/>
      <c r="ADK110" s="802"/>
      <c r="ADL110" s="802"/>
      <c r="ADM110" s="802"/>
      <c r="ADN110" s="802"/>
      <c r="ADO110" s="802"/>
      <c r="ADP110" s="802"/>
      <c r="ADQ110" s="802"/>
      <c r="ADR110" s="802"/>
      <c r="ADS110" s="802"/>
      <c r="ADT110" s="802"/>
      <c r="ADU110" s="802"/>
      <c r="ADV110" s="802"/>
      <c r="ADW110" s="802"/>
      <c r="ADX110" s="802"/>
      <c r="ADY110" s="802"/>
      <c r="ADZ110" s="802"/>
      <c r="AEA110" s="802"/>
      <c r="AEB110" s="802"/>
      <c r="AEC110" s="802"/>
      <c r="AED110" s="802"/>
      <c r="AEE110" s="802"/>
      <c r="AEF110" s="802"/>
      <c r="AEG110" s="802"/>
      <c r="AEH110" s="802"/>
      <c r="AEI110" s="802"/>
      <c r="AEJ110" s="802"/>
      <c r="AEK110" s="802"/>
      <c r="AEL110" s="802"/>
      <c r="AEM110" s="802"/>
      <c r="AEN110" s="802"/>
      <c r="AEO110" s="802"/>
      <c r="AEP110" s="802"/>
      <c r="AEQ110" s="802"/>
      <c r="AER110" s="802"/>
      <c r="AES110" s="802"/>
      <c r="AET110" s="802"/>
      <c r="AEU110" s="802"/>
      <c r="AEV110" s="802"/>
      <c r="AEW110" s="802"/>
      <c r="AEX110" s="802"/>
      <c r="AEY110" s="802"/>
      <c r="AEZ110" s="802"/>
      <c r="AFA110" s="802"/>
      <c r="AFB110" s="802"/>
      <c r="AFC110" s="802"/>
      <c r="AFD110" s="802"/>
      <c r="AFE110" s="802"/>
      <c r="AFF110" s="802"/>
      <c r="AFG110" s="802"/>
      <c r="AFH110" s="802"/>
      <c r="AFI110" s="802"/>
      <c r="AFJ110" s="802"/>
      <c r="AFK110" s="802"/>
      <c r="AFL110" s="802"/>
      <c r="AFM110" s="802"/>
      <c r="AFN110" s="802"/>
      <c r="AFO110" s="802"/>
      <c r="AFP110" s="802"/>
      <c r="AFQ110" s="802"/>
      <c r="AFR110" s="802"/>
      <c r="AFS110" s="802"/>
      <c r="AFT110" s="802"/>
      <c r="AFU110" s="802"/>
      <c r="AFV110" s="802"/>
      <c r="AFW110" s="802"/>
      <c r="AFX110" s="802"/>
      <c r="AFY110" s="802"/>
      <c r="AFZ110" s="802"/>
      <c r="AGA110" s="802"/>
      <c r="AGB110" s="802"/>
      <c r="AGC110" s="802"/>
      <c r="AGD110" s="802"/>
      <c r="AGE110" s="802"/>
      <c r="AGF110" s="802"/>
      <c r="AGG110" s="802"/>
      <c r="AGH110" s="802"/>
      <c r="AGI110" s="802"/>
      <c r="AGJ110" s="802"/>
      <c r="AGK110" s="802"/>
      <c r="AGL110" s="802"/>
      <c r="AGM110" s="802"/>
      <c r="AGN110" s="802"/>
      <c r="AGO110" s="802"/>
      <c r="AGP110" s="802"/>
      <c r="AGQ110" s="802"/>
      <c r="AGR110" s="802"/>
      <c r="AGS110" s="802"/>
      <c r="AGT110" s="802"/>
      <c r="AGU110" s="802"/>
      <c r="AGV110" s="802"/>
      <c r="AGW110" s="802"/>
      <c r="AGX110" s="802"/>
      <c r="AGY110" s="802"/>
      <c r="AGZ110" s="802"/>
      <c r="AHA110" s="802"/>
      <c r="AHB110" s="802"/>
      <c r="AHC110" s="802"/>
      <c r="AHD110" s="802"/>
      <c r="AHE110" s="802"/>
      <c r="AHF110" s="802"/>
      <c r="AHG110" s="802"/>
      <c r="AHH110" s="802"/>
      <c r="AHI110" s="802"/>
      <c r="AHJ110" s="802"/>
      <c r="AHK110" s="802"/>
      <c r="AHL110" s="802"/>
      <c r="AHM110" s="802"/>
      <c r="AHN110" s="802"/>
      <c r="AHO110" s="802"/>
      <c r="AHP110" s="802"/>
      <c r="AHQ110" s="802"/>
      <c r="AHR110" s="802"/>
      <c r="AHS110" s="802"/>
      <c r="AHT110" s="802"/>
      <c r="AHU110" s="802"/>
      <c r="AHV110" s="802"/>
      <c r="AHW110" s="802"/>
      <c r="AHX110" s="802"/>
      <c r="AHY110" s="802"/>
      <c r="AHZ110" s="802"/>
      <c r="AIA110" s="802"/>
      <c r="AIB110" s="802"/>
      <c r="AIC110" s="802"/>
      <c r="AID110" s="802"/>
      <c r="AIE110" s="802"/>
      <c r="AIF110" s="802"/>
      <c r="AIG110" s="802"/>
      <c r="AIH110" s="802"/>
      <c r="AII110" s="802"/>
      <c r="AIJ110" s="802"/>
      <c r="AQE110" s="802"/>
      <c r="AQF110" s="802"/>
      <c r="AQG110" s="802"/>
      <c r="AQH110" s="802"/>
      <c r="AQI110" s="802"/>
      <c r="AQJ110" s="802"/>
      <c r="AQK110" s="802"/>
      <c r="AQL110" s="802"/>
      <c r="AQM110" s="802"/>
      <c r="AQN110" s="802"/>
      <c r="AQO110" s="802"/>
      <c r="AQP110" s="802"/>
      <c r="AQQ110" s="802"/>
      <c r="AQR110" s="802"/>
      <c r="AQS110" s="802"/>
      <c r="AQT110" s="802"/>
      <c r="AQU110" s="802"/>
      <c r="AQV110" s="802"/>
      <c r="AQW110" s="802"/>
      <c r="AQX110" s="802"/>
      <c r="AQY110" s="802"/>
      <c r="AQZ110" s="802"/>
      <c r="ARA110" s="802"/>
      <c r="ARB110" s="802"/>
      <c r="ARC110" s="802"/>
      <c r="ARD110" s="802"/>
      <c r="ARE110" s="802"/>
      <c r="ARF110" s="802"/>
      <c r="ARG110" s="802"/>
      <c r="ARH110" s="802"/>
      <c r="ARI110" s="802"/>
      <c r="ARJ110" s="802"/>
      <c r="ARK110" s="802"/>
      <c r="ARL110" s="802"/>
      <c r="ARM110" s="802"/>
      <c r="ARN110" s="802"/>
      <c r="ARO110" s="802"/>
      <c r="ARP110" s="802"/>
      <c r="ARQ110" s="802"/>
      <c r="ARR110" s="802"/>
      <c r="ARS110" s="802"/>
      <c r="ART110" s="802"/>
      <c r="ARU110" s="802"/>
      <c r="ARV110" s="802"/>
      <c r="ARW110" s="802"/>
      <c r="ARX110" s="802"/>
      <c r="ARY110" s="802"/>
      <c r="ARZ110" s="802"/>
      <c r="ASA110" s="802"/>
      <c r="ASB110" s="802"/>
      <c r="ASC110" s="802"/>
      <c r="ASD110" s="802"/>
      <c r="ASE110" s="802"/>
      <c r="ASF110" s="802"/>
      <c r="ASG110" s="802"/>
      <c r="ASH110" s="802"/>
      <c r="ASI110" s="802"/>
      <c r="ASJ110" s="802"/>
      <c r="ASK110" s="802"/>
      <c r="ASL110" s="802"/>
      <c r="ATP110" s="802"/>
      <c r="ATQ110" s="802"/>
      <c r="ATR110" s="802"/>
      <c r="ATS110" s="802"/>
      <c r="ATT110" s="802"/>
      <c r="ATU110" s="802"/>
      <c r="ATV110" s="802"/>
      <c r="ATW110" s="802"/>
      <c r="ATX110" s="802"/>
      <c r="ATY110" s="802"/>
      <c r="ATZ110" s="802"/>
      <c r="AUA110" s="802"/>
      <c r="AUB110" s="802"/>
      <c r="AUC110" s="802"/>
      <c r="AUD110" s="802"/>
      <c r="AUE110" s="802"/>
      <c r="AUF110" s="802"/>
      <c r="AUG110" s="802"/>
      <c r="AUH110" s="802"/>
      <c r="AUI110" s="802"/>
      <c r="AUJ110" s="802"/>
      <c r="AUK110" s="802"/>
      <c r="AUL110" s="802"/>
      <c r="AUM110" s="802"/>
      <c r="AUN110" s="802"/>
      <c r="AUO110" s="802"/>
      <c r="AUP110" s="801"/>
      <c r="AUQ110" s="802"/>
      <c r="AUR110" s="801"/>
      <c r="AUS110" s="802"/>
      <c r="AUT110" s="801"/>
      <c r="AUU110" s="802"/>
      <c r="AUV110" s="802"/>
      <c r="AUW110" s="802"/>
      <c r="AUX110" s="802"/>
      <c r="AUY110" s="802"/>
      <c r="AUZ110" s="802"/>
      <c r="AVA110" s="802"/>
      <c r="AVB110" s="802"/>
      <c r="AVC110" s="802"/>
      <c r="AVD110" s="802"/>
      <c r="AVE110" s="802"/>
      <c r="AVF110" s="802"/>
      <c r="AVG110" s="802"/>
      <c r="AVH110" s="802"/>
      <c r="AVI110" s="802"/>
      <c r="AVJ110" s="808"/>
      <c r="AVK110" s="808"/>
      <c r="AVL110" s="808"/>
      <c r="AVM110" s="808"/>
      <c r="AVN110" s="808"/>
      <c r="AVO110" s="808"/>
      <c r="AVP110" s="808"/>
      <c r="AVQ110" s="808"/>
      <c r="AVR110" s="808"/>
      <c r="AVS110" s="808"/>
      <c r="AVT110" s="808"/>
      <c r="AVU110" s="809"/>
      <c r="AVV110" s="809"/>
      <c r="AVW110" s="809"/>
      <c r="AVX110" s="809"/>
      <c r="AVY110" s="809"/>
      <c r="AVZ110" s="809"/>
      <c r="AWA110" s="809"/>
      <c r="AWB110" s="809"/>
      <c r="AWC110" s="809"/>
      <c r="AWD110" s="809"/>
      <c r="AWE110" s="809"/>
      <c r="AWF110" s="809"/>
      <c r="AWG110" s="809"/>
      <c r="AWH110" s="809"/>
      <c r="AWI110" s="809"/>
      <c r="AWJ110" s="809"/>
      <c r="AWK110" s="809"/>
      <c r="AWL110" s="809"/>
      <c r="AWM110" s="809"/>
      <c r="AWN110" s="809"/>
      <c r="AWO110" s="809"/>
      <c r="AWP110" s="809"/>
      <c r="AWQ110" s="809"/>
      <c r="AWR110" s="808"/>
      <c r="AWS110" s="761"/>
      <c r="AWT110" s="808"/>
      <c r="AWU110" s="809"/>
      <c r="AWV110" s="809"/>
      <c r="AWW110" s="809"/>
      <c r="AWX110" s="809"/>
      <c r="AWY110" s="809"/>
      <c r="AWZ110" s="809"/>
      <c r="AXA110" s="809"/>
      <c r="AXB110" s="809"/>
      <c r="AXC110" s="809"/>
      <c r="AXD110" s="809"/>
      <c r="AXE110" s="809"/>
      <c r="AXF110" s="809"/>
      <c r="AXG110" s="809"/>
      <c r="AXH110" s="809"/>
      <c r="AXI110" s="809"/>
      <c r="AXJ110" s="809"/>
      <c r="AXK110" s="809"/>
      <c r="AXL110" s="809"/>
      <c r="AXM110" s="809"/>
      <c r="AXN110" s="809"/>
      <c r="AXO110" s="809"/>
      <c r="AXP110" s="809"/>
      <c r="AXQ110" s="809"/>
      <c r="AXR110" s="809"/>
      <c r="AXS110" s="809"/>
      <c r="AXT110" s="809"/>
      <c r="AXU110" s="809"/>
      <c r="AXV110" s="809"/>
      <c r="AXW110" s="809"/>
      <c r="AXX110" s="809"/>
      <c r="AXY110" s="809"/>
      <c r="AXZ110" s="809"/>
      <c r="AYA110" s="809"/>
      <c r="AYB110" s="809"/>
      <c r="AYC110" s="809"/>
      <c r="AYD110" s="808"/>
      <c r="AYE110" s="808"/>
      <c r="AYF110" s="809"/>
      <c r="AYG110" s="808"/>
      <c r="AYH110" s="810"/>
      <c r="AYI110" s="810"/>
      <c r="AYJ110" s="810"/>
      <c r="AYK110" s="810"/>
      <c r="AYL110" s="810"/>
      <c r="AYM110" s="810"/>
      <c r="AYN110" s="810"/>
      <c r="AYO110" s="810"/>
      <c r="AYP110" s="810"/>
      <c r="AYQ110" s="810"/>
      <c r="AYR110" s="810"/>
      <c r="AYS110" s="810"/>
      <c r="AYT110" s="810"/>
      <c r="AYU110" s="810"/>
      <c r="AYV110" s="810"/>
      <c r="AYW110" s="810"/>
      <c r="AYX110" s="810"/>
      <c r="AYY110" s="810"/>
      <c r="AYZ110" s="810"/>
      <c r="AZA110" s="810"/>
      <c r="AZB110" s="810"/>
      <c r="AZC110" s="810"/>
      <c r="AZD110" s="810"/>
      <c r="AZE110" s="810"/>
      <c r="AZF110" s="810"/>
      <c r="AZG110" s="810"/>
      <c r="AZH110" s="810"/>
      <c r="AZI110" s="810"/>
      <c r="AZJ110" s="810"/>
      <c r="AZK110" s="810"/>
      <c r="AZL110" s="810"/>
      <c r="AZM110" s="810"/>
      <c r="AZN110" s="810"/>
      <c r="AZO110" s="810"/>
      <c r="AZP110" s="809"/>
      <c r="AZQ110" s="802"/>
      <c r="AZR110" s="802"/>
      <c r="AZS110" s="802"/>
    </row>
    <row r="111" spans="45:920 1123:1371" s="793" customFormat="1" ht="13.5">
      <c r="AS111" s="802"/>
      <c r="AT111" s="802"/>
      <c r="AU111" s="802"/>
      <c r="AV111" s="802"/>
      <c r="AW111" s="802"/>
      <c r="AX111" s="802"/>
      <c r="AY111" s="802"/>
      <c r="AZ111" s="802"/>
      <c r="BA111" s="802"/>
      <c r="BB111" s="802"/>
      <c r="BC111" s="802"/>
      <c r="BD111" s="802"/>
      <c r="BE111" s="802"/>
      <c r="BF111" s="802"/>
      <c r="BG111" s="802"/>
      <c r="BH111" s="802"/>
      <c r="BI111" s="802"/>
      <c r="BJ111" s="802"/>
      <c r="BK111" s="802"/>
      <c r="BL111" s="802"/>
      <c r="BM111" s="802"/>
      <c r="BN111" s="802"/>
      <c r="BO111" s="802"/>
      <c r="BP111" s="802"/>
      <c r="BQ111" s="802"/>
      <c r="BR111" s="802"/>
      <c r="BS111" s="802"/>
      <c r="BT111" s="802"/>
      <c r="BU111" s="802"/>
      <c r="BV111" s="802"/>
      <c r="BW111" s="802"/>
      <c r="BX111" s="802"/>
      <c r="BY111" s="802"/>
      <c r="BZ111" s="802"/>
      <c r="CA111" s="802"/>
      <c r="CB111" s="802"/>
      <c r="CC111" s="802"/>
      <c r="CD111" s="802"/>
      <c r="CE111" s="802"/>
      <c r="CF111" s="802"/>
      <c r="CG111" s="802"/>
      <c r="CH111" s="802"/>
      <c r="CI111" s="802"/>
      <c r="CJ111" s="802"/>
      <c r="CK111" s="802"/>
      <c r="CL111" s="802"/>
      <c r="CM111" s="802"/>
      <c r="CN111" s="802"/>
      <c r="CO111" s="802"/>
      <c r="CP111" s="802"/>
      <c r="CQ111" s="802"/>
      <c r="CR111" s="802"/>
      <c r="CS111" s="802"/>
      <c r="CT111" s="802"/>
      <c r="CU111" s="802"/>
      <c r="CV111" s="802"/>
      <c r="CW111" s="802"/>
      <c r="CX111" s="802"/>
      <c r="CY111" s="802"/>
      <c r="CZ111" s="802"/>
      <c r="DA111" s="802"/>
      <c r="DB111" s="802"/>
      <c r="DC111" s="802"/>
      <c r="DD111" s="802"/>
      <c r="DE111" s="802"/>
      <c r="DF111" s="802"/>
      <c r="DG111" s="802"/>
      <c r="DH111" s="802"/>
      <c r="DI111" s="802"/>
      <c r="DJ111" s="802"/>
      <c r="DK111" s="802"/>
      <c r="DL111" s="802"/>
      <c r="DM111" s="802"/>
      <c r="DN111" s="802"/>
      <c r="DO111" s="802"/>
      <c r="DP111" s="802"/>
      <c r="DQ111" s="802"/>
      <c r="DR111" s="802"/>
      <c r="DS111" s="802"/>
      <c r="DT111" s="802"/>
      <c r="DU111" s="802"/>
      <c r="DV111" s="802"/>
      <c r="DW111" s="802"/>
      <c r="DX111" s="802"/>
      <c r="DY111" s="802"/>
      <c r="DZ111" s="802"/>
      <c r="EA111" s="802"/>
      <c r="EB111" s="802"/>
      <c r="EC111" s="802"/>
      <c r="ED111" s="802"/>
      <c r="EE111" s="802"/>
      <c r="EF111" s="802"/>
      <c r="EG111" s="802"/>
      <c r="EH111" s="802"/>
      <c r="EI111" s="802"/>
      <c r="EJ111" s="802"/>
      <c r="EK111" s="802"/>
      <c r="EL111" s="802"/>
      <c r="EM111" s="802"/>
      <c r="EN111" s="802"/>
      <c r="EO111" s="802"/>
      <c r="EP111" s="802"/>
      <c r="EQ111" s="802"/>
      <c r="ER111" s="802"/>
      <c r="ES111" s="802"/>
      <c r="ET111" s="802"/>
      <c r="EU111" s="802"/>
      <c r="EV111" s="802"/>
      <c r="EW111" s="802"/>
      <c r="EX111" s="802"/>
      <c r="EY111" s="802"/>
      <c r="EZ111" s="802"/>
      <c r="FA111" s="802"/>
      <c r="FB111" s="802"/>
      <c r="FC111" s="802"/>
      <c r="FD111" s="802"/>
      <c r="FE111" s="802"/>
      <c r="FF111" s="802"/>
      <c r="FG111" s="802"/>
      <c r="FH111" s="802"/>
      <c r="FI111" s="802"/>
      <c r="FJ111" s="802"/>
      <c r="FK111" s="802"/>
      <c r="FL111" s="802"/>
      <c r="FM111" s="802"/>
      <c r="FN111" s="802"/>
      <c r="FO111" s="802"/>
      <c r="FP111" s="802"/>
      <c r="FQ111" s="802"/>
      <c r="FR111" s="802"/>
      <c r="FS111" s="802"/>
      <c r="FT111" s="802"/>
      <c r="FU111" s="802"/>
      <c r="FV111" s="802"/>
      <c r="FW111" s="802"/>
      <c r="FX111" s="802"/>
      <c r="FY111" s="802"/>
      <c r="FZ111" s="802"/>
      <c r="GA111" s="802"/>
      <c r="GB111" s="802"/>
      <c r="GC111" s="802"/>
      <c r="GD111" s="802"/>
      <c r="GE111" s="802"/>
      <c r="GF111" s="802"/>
      <c r="GG111" s="802"/>
      <c r="GH111" s="802"/>
      <c r="GI111" s="802"/>
      <c r="GJ111" s="802"/>
      <c r="GK111" s="802"/>
      <c r="GL111" s="802"/>
      <c r="GM111" s="802"/>
      <c r="GN111" s="802"/>
      <c r="GO111" s="802"/>
      <c r="GP111" s="802"/>
      <c r="GQ111" s="802"/>
      <c r="GR111" s="802"/>
      <c r="GS111" s="802"/>
      <c r="GT111" s="802"/>
      <c r="GU111" s="802"/>
      <c r="GV111" s="802"/>
      <c r="GW111" s="802"/>
      <c r="GX111" s="802"/>
      <c r="GY111" s="802"/>
      <c r="GZ111" s="802"/>
      <c r="HA111" s="802"/>
      <c r="HB111" s="802"/>
      <c r="HC111" s="802"/>
      <c r="HD111" s="802"/>
      <c r="HE111" s="802"/>
      <c r="HF111" s="802"/>
      <c r="HG111" s="802"/>
      <c r="HH111" s="802"/>
      <c r="HI111" s="802"/>
      <c r="HJ111" s="802"/>
      <c r="HK111" s="802"/>
      <c r="HL111" s="802"/>
      <c r="HM111" s="802"/>
      <c r="HN111" s="802"/>
      <c r="HO111" s="802"/>
      <c r="HP111" s="802"/>
      <c r="HQ111" s="802"/>
      <c r="HR111" s="802"/>
      <c r="HS111" s="802"/>
      <c r="HT111" s="802"/>
      <c r="HU111" s="802"/>
      <c r="HV111" s="802"/>
      <c r="HW111" s="802"/>
      <c r="HX111" s="802"/>
      <c r="HY111" s="802"/>
      <c r="HZ111" s="802"/>
      <c r="IA111" s="802"/>
      <c r="IB111" s="802"/>
      <c r="IC111" s="802"/>
      <c r="ID111" s="802"/>
      <c r="IE111" s="802"/>
      <c r="IF111" s="802"/>
      <c r="IG111" s="802"/>
      <c r="IH111" s="802"/>
      <c r="II111" s="802"/>
      <c r="IJ111" s="802"/>
      <c r="IK111" s="802"/>
      <c r="IL111" s="802"/>
      <c r="IM111" s="802"/>
      <c r="IN111" s="802"/>
      <c r="IO111" s="802"/>
      <c r="IP111" s="802"/>
      <c r="IQ111" s="802"/>
      <c r="IR111" s="802"/>
      <c r="IS111" s="802"/>
      <c r="IT111" s="802"/>
      <c r="IU111" s="802"/>
      <c r="IV111" s="802"/>
      <c r="IW111" s="802"/>
      <c r="IX111" s="802"/>
      <c r="IY111" s="802"/>
      <c r="IZ111" s="802"/>
      <c r="JA111" s="802"/>
      <c r="JB111" s="802"/>
      <c r="JC111" s="802"/>
      <c r="JD111" s="802"/>
      <c r="JE111" s="802"/>
      <c r="JF111" s="802"/>
      <c r="JG111" s="802"/>
      <c r="JH111" s="802"/>
      <c r="JI111" s="802"/>
      <c r="JJ111" s="802"/>
      <c r="JK111" s="802"/>
      <c r="JL111" s="802"/>
      <c r="JM111" s="802"/>
      <c r="JN111" s="802"/>
      <c r="JO111" s="802"/>
      <c r="JP111" s="802"/>
      <c r="JQ111" s="802"/>
      <c r="JR111" s="802"/>
      <c r="JS111" s="802"/>
      <c r="JT111" s="802"/>
      <c r="JU111" s="802"/>
      <c r="JV111" s="802"/>
      <c r="JW111" s="802"/>
      <c r="JX111" s="802"/>
      <c r="JY111" s="802"/>
      <c r="JZ111" s="802"/>
      <c r="KA111" s="802"/>
      <c r="KB111" s="802"/>
      <c r="KC111" s="802"/>
      <c r="KD111" s="802"/>
      <c r="KE111" s="802"/>
      <c r="KF111" s="802"/>
      <c r="KG111" s="802"/>
      <c r="KH111" s="802"/>
      <c r="KI111" s="802"/>
      <c r="KJ111" s="802"/>
      <c r="KK111" s="802"/>
      <c r="KL111" s="802"/>
      <c r="KM111" s="802"/>
      <c r="KN111" s="802"/>
      <c r="KO111" s="802"/>
      <c r="KP111" s="802"/>
      <c r="KQ111" s="802"/>
      <c r="KR111" s="802"/>
      <c r="KS111" s="802"/>
      <c r="KT111" s="802"/>
      <c r="KU111" s="802"/>
      <c r="KV111" s="802"/>
      <c r="KW111" s="802"/>
      <c r="KX111" s="802"/>
      <c r="KY111" s="802"/>
      <c r="KZ111" s="802"/>
      <c r="LA111" s="802"/>
      <c r="LB111" s="802"/>
      <c r="LC111" s="802"/>
      <c r="LD111" s="802"/>
      <c r="LE111" s="802"/>
      <c r="LF111" s="802"/>
      <c r="LG111" s="802"/>
      <c r="LH111" s="802"/>
      <c r="LI111" s="802"/>
      <c r="LJ111" s="802"/>
      <c r="LK111" s="802"/>
      <c r="LL111" s="802"/>
      <c r="LM111" s="802"/>
      <c r="LN111" s="802"/>
      <c r="LO111" s="802"/>
      <c r="LP111" s="802"/>
      <c r="LQ111" s="802"/>
      <c r="LR111" s="802"/>
      <c r="LS111" s="802"/>
      <c r="LT111" s="802"/>
      <c r="LU111" s="802"/>
      <c r="LV111" s="802"/>
      <c r="LW111" s="802"/>
      <c r="LX111" s="802"/>
      <c r="LY111" s="802"/>
      <c r="LZ111" s="802"/>
      <c r="MA111" s="802"/>
      <c r="MB111" s="802"/>
      <c r="MC111" s="802"/>
      <c r="MD111" s="802"/>
      <c r="ME111" s="802"/>
      <c r="MF111" s="802"/>
      <c r="MG111" s="802"/>
      <c r="MH111" s="802"/>
      <c r="MI111" s="802"/>
      <c r="MJ111" s="802"/>
      <c r="MK111" s="802"/>
      <c r="ML111" s="802"/>
      <c r="MM111" s="802"/>
      <c r="MN111" s="802"/>
      <c r="MO111" s="802"/>
      <c r="MP111" s="802"/>
      <c r="MQ111" s="802"/>
      <c r="MR111" s="802"/>
      <c r="MS111" s="802"/>
      <c r="MT111" s="802"/>
      <c r="MU111" s="802"/>
      <c r="MV111" s="802"/>
      <c r="MW111" s="802"/>
      <c r="MX111" s="802"/>
      <c r="MY111" s="802"/>
      <c r="MZ111" s="802"/>
      <c r="NA111" s="802"/>
      <c r="NB111" s="802"/>
      <c r="NC111" s="802"/>
      <c r="ND111" s="802"/>
      <c r="NE111" s="802"/>
      <c r="NF111" s="802"/>
      <c r="NG111" s="802"/>
      <c r="NH111" s="802"/>
      <c r="NI111" s="802"/>
      <c r="NJ111" s="802"/>
      <c r="NK111" s="802"/>
      <c r="NL111" s="802"/>
      <c r="NM111" s="802"/>
      <c r="NN111" s="802"/>
      <c r="NO111" s="802"/>
      <c r="NP111" s="802"/>
      <c r="NQ111" s="802"/>
      <c r="NR111" s="802"/>
      <c r="NS111" s="802"/>
      <c r="NT111" s="802"/>
      <c r="NU111" s="802"/>
      <c r="NV111" s="802"/>
      <c r="NW111" s="802"/>
      <c r="NX111" s="802"/>
      <c r="NY111" s="802"/>
      <c r="NZ111" s="802"/>
      <c r="OA111" s="802"/>
      <c r="OB111" s="802"/>
      <c r="OC111" s="802"/>
      <c r="OD111" s="802"/>
      <c r="OE111" s="802"/>
      <c r="OF111" s="802"/>
      <c r="OG111" s="802"/>
      <c r="OH111" s="802"/>
      <c r="OI111" s="802"/>
      <c r="OJ111" s="802"/>
      <c r="OK111" s="802"/>
      <c r="OL111" s="802"/>
      <c r="OM111" s="802"/>
      <c r="ON111" s="802"/>
      <c r="OO111" s="802"/>
      <c r="OP111" s="802"/>
      <c r="OQ111" s="802"/>
      <c r="OR111" s="802"/>
      <c r="OS111" s="802"/>
      <c r="OT111" s="802"/>
      <c r="OU111" s="802"/>
      <c r="OV111" s="802"/>
      <c r="OW111" s="802"/>
      <c r="OX111" s="802"/>
      <c r="OY111" s="802"/>
      <c r="OZ111" s="802"/>
      <c r="PA111" s="802"/>
      <c r="PB111" s="802"/>
      <c r="PC111" s="802"/>
      <c r="PD111" s="802"/>
      <c r="PE111" s="802"/>
      <c r="PF111" s="802"/>
      <c r="PG111" s="802"/>
      <c r="PH111" s="802"/>
      <c r="PI111" s="802"/>
      <c r="PJ111" s="802"/>
      <c r="PK111" s="802"/>
      <c r="PL111" s="802"/>
      <c r="PM111" s="802"/>
      <c r="PN111" s="802"/>
      <c r="PO111" s="802"/>
      <c r="PP111" s="802"/>
      <c r="PQ111" s="802"/>
      <c r="PR111" s="802"/>
      <c r="PS111" s="802"/>
      <c r="PT111" s="802"/>
      <c r="PU111" s="802"/>
      <c r="PV111" s="802"/>
      <c r="PW111" s="802"/>
      <c r="PX111" s="802"/>
      <c r="PY111" s="802"/>
      <c r="PZ111" s="802"/>
      <c r="QA111" s="802"/>
      <c r="QB111" s="802"/>
      <c r="QC111" s="802"/>
      <c r="QD111" s="802"/>
      <c r="QE111" s="802"/>
      <c r="QF111" s="802"/>
      <c r="QG111" s="802"/>
      <c r="QH111" s="802"/>
      <c r="QI111" s="802"/>
      <c r="QJ111" s="802"/>
      <c r="QK111" s="802"/>
      <c r="QL111" s="802"/>
      <c r="QM111" s="802"/>
      <c r="QN111" s="802"/>
      <c r="QO111" s="802"/>
      <c r="QP111" s="802"/>
      <c r="QQ111" s="802"/>
      <c r="QR111" s="802"/>
      <c r="QS111" s="802"/>
      <c r="QT111" s="802"/>
      <c r="QU111" s="802"/>
      <c r="QV111" s="802"/>
      <c r="QW111" s="802"/>
      <c r="QX111" s="802"/>
      <c r="QY111" s="802"/>
      <c r="QZ111" s="802"/>
      <c r="RA111" s="802"/>
      <c r="RB111" s="802"/>
      <c r="RC111" s="802"/>
      <c r="RD111" s="802"/>
      <c r="RE111" s="802"/>
      <c r="RF111" s="802"/>
      <c r="RG111" s="802"/>
      <c r="RH111" s="802"/>
      <c r="RI111" s="802"/>
      <c r="RJ111" s="802"/>
      <c r="RK111" s="802"/>
      <c r="RL111" s="802"/>
      <c r="RM111" s="802"/>
      <c r="RN111" s="802"/>
      <c r="RO111" s="802"/>
      <c r="RP111" s="802"/>
      <c r="RQ111" s="802"/>
      <c r="RR111" s="802"/>
      <c r="RS111" s="802"/>
      <c r="RT111" s="802"/>
      <c r="RU111" s="802"/>
      <c r="RV111" s="802"/>
      <c r="RW111" s="802"/>
      <c r="RX111" s="802"/>
      <c r="RY111" s="802"/>
      <c r="RZ111" s="802"/>
      <c r="SA111" s="802"/>
      <c r="SB111" s="802"/>
      <c r="SC111" s="802"/>
      <c r="SD111" s="802"/>
      <c r="SE111" s="802"/>
      <c r="SF111" s="802"/>
      <c r="SG111" s="802"/>
      <c r="SH111" s="802"/>
      <c r="SI111" s="802"/>
      <c r="SJ111" s="802"/>
      <c r="SK111" s="802"/>
      <c r="SL111" s="802"/>
      <c r="SM111" s="802"/>
      <c r="SN111" s="802"/>
      <c r="SO111" s="802"/>
      <c r="SP111" s="802"/>
      <c r="SQ111" s="802"/>
      <c r="SR111" s="802"/>
      <c r="SS111" s="802"/>
      <c r="ST111" s="802"/>
      <c r="SU111" s="802"/>
      <c r="SV111" s="802"/>
      <c r="SW111" s="802"/>
      <c r="SX111" s="802"/>
      <c r="SY111" s="802"/>
      <c r="SZ111" s="802"/>
      <c r="TA111" s="802"/>
      <c r="TB111" s="802"/>
      <c r="TC111" s="802"/>
      <c r="TD111" s="802"/>
      <c r="TE111" s="802"/>
      <c r="TF111" s="802"/>
      <c r="TG111" s="802"/>
      <c r="TH111" s="802"/>
      <c r="TI111" s="802"/>
      <c r="TJ111" s="802"/>
      <c r="TK111" s="802"/>
      <c r="TL111" s="802"/>
      <c r="TM111" s="802"/>
      <c r="TN111" s="802"/>
      <c r="TO111" s="802"/>
      <c r="TP111" s="802"/>
      <c r="TQ111" s="802"/>
      <c r="TR111" s="802"/>
      <c r="TS111" s="802"/>
      <c r="TT111" s="802"/>
      <c r="TU111" s="802"/>
      <c r="TV111" s="802"/>
      <c r="TW111" s="802"/>
      <c r="TX111" s="802"/>
      <c r="TY111" s="802"/>
      <c r="TZ111" s="802"/>
      <c r="UA111" s="802"/>
      <c r="UB111" s="802"/>
      <c r="UC111" s="802"/>
      <c r="UD111" s="802"/>
      <c r="UE111" s="802"/>
      <c r="UF111" s="802"/>
      <c r="UG111" s="802"/>
      <c r="UH111" s="802"/>
      <c r="UI111" s="802"/>
      <c r="UJ111" s="802"/>
      <c r="UK111" s="802"/>
      <c r="UL111" s="802"/>
      <c r="UM111" s="802"/>
      <c r="UN111" s="802"/>
      <c r="UO111" s="802"/>
      <c r="UP111" s="802"/>
      <c r="UQ111" s="802"/>
      <c r="UR111" s="802"/>
      <c r="US111" s="802"/>
      <c r="UT111" s="802"/>
      <c r="UU111" s="802"/>
      <c r="UV111" s="802"/>
      <c r="UW111" s="802"/>
      <c r="UX111" s="802"/>
      <c r="UY111" s="802"/>
      <c r="UZ111" s="802"/>
      <c r="VA111" s="802"/>
      <c r="VB111" s="802"/>
      <c r="VC111" s="802"/>
      <c r="VD111" s="802"/>
      <c r="VE111" s="802"/>
      <c r="VF111" s="802"/>
      <c r="VG111" s="802"/>
      <c r="VH111" s="802"/>
      <c r="VI111" s="802"/>
      <c r="VJ111" s="802"/>
      <c r="VK111" s="802"/>
      <c r="VL111" s="802"/>
      <c r="VM111" s="802"/>
      <c r="VN111" s="802"/>
      <c r="VO111" s="802"/>
      <c r="VP111" s="802"/>
      <c r="VQ111" s="802"/>
      <c r="VR111" s="802"/>
      <c r="VS111" s="802"/>
      <c r="VT111" s="802"/>
      <c r="VU111" s="802"/>
      <c r="VV111" s="802"/>
      <c r="VW111" s="802"/>
      <c r="VX111" s="802"/>
      <c r="VY111" s="802"/>
      <c r="VZ111" s="802"/>
      <c r="WA111" s="802"/>
      <c r="WB111" s="802"/>
      <c r="WC111" s="802"/>
      <c r="WD111" s="802"/>
      <c r="WE111" s="802"/>
      <c r="WF111" s="802"/>
      <c r="WG111" s="802"/>
      <c r="WH111" s="802"/>
      <c r="WI111" s="802"/>
      <c r="WJ111" s="802"/>
      <c r="WK111" s="802"/>
      <c r="WL111" s="802"/>
      <c r="WM111" s="802"/>
      <c r="WN111" s="802"/>
      <c r="WO111" s="802"/>
      <c r="WP111" s="802"/>
      <c r="WQ111" s="802"/>
      <c r="WR111" s="802"/>
      <c r="WS111" s="802"/>
      <c r="WT111" s="802"/>
      <c r="WU111" s="802"/>
      <c r="WV111" s="802"/>
      <c r="WW111" s="802"/>
      <c r="WX111" s="802"/>
      <c r="WY111" s="802"/>
      <c r="WZ111" s="802"/>
      <c r="XA111" s="802"/>
      <c r="XB111" s="802"/>
      <c r="XC111" s="802"/>
      <c r="XD111" s="802"/>
      <c r="XE111" s="802"/>
      <c r="XF111" s="802"/>
      <c r="XG111" s="802"/>
      <c r="XH111" s="802"/>
      <c r="XI111" s="802"/>
      <c r="XJ111" s="802"/>
      <c r="XK111" s="802"/>
      <c r="XL111" s="802"/>
      <c r="XM111" s="802"/>
      <c r="XN111" s="802"/>
      <c r="XO111" s="802"/>
      <c r="XP111" s="802"/>
      <c r="XQ111" s="802"/>
      <c r="XR111" s="802"/>
      <c r="XS111" s="802"/>
      <c r="XT111" s="802"/>
      <c r="XU111" s="802"/>
      <c r="XV111" s="802"/>
      <c r="XW111" s="802"/>
      <c r="XX111" s="802"/>
      <c r="XY111" s="802"/>
      <c r="XZ111" s="802"/>
      <c r="YA111" s="802"/>
      <c r="YB111" s="802"/>
      <c r="YC111" s="802"/>
      <c r="YD111" s="802"/>
      <c r="YE111" s="802"/>
      <c r="YF111" s="802"/>
      <c r="YG111" s="802"/>
      <c r="YH111" s="802"/>
      <c r="YI111" s="802"/>
      <c r="YJ111" s="802"/>
      <c r="YK111" s="802"/>
      <c r="YL111" s="802"/>
      <c r="YM111" s="802"/>
      <c r="YN111" s="802"/>
      <c r="YO111" s="802"/>
      <c r="YP111" s="802"/>
      <c r="YQ111" s="802"/>
      <c r="YR111" s="802"/>
      <c r="YS111" s="802"/>
      <c r="YT111" s="802"/>
      <c r="YU111" s="802"/>
      <c r="YV111" s="802"/>
      <c r="YW111" s="802"/>
      <c r="YX111" s="802"/>
      <c r="YY111" s="802"/>
      <c r="YZ111" s="802"/>
      <c r="ZA111" s="802"/>
      <c r="ZB111" s="802"/>
      <c r="ZC111" s="802"/>
      <c r="ZD111" s="802"/>
      <c r="ZE111" s="802"/>
      <c r="ZF111" s="802"/>
      <c r="ZG111" s="802"/>
      <c r="ZH111" s="802"/>
      <c r="ZI111" s="802"/>
      <c r="ZJ111" s="802"/>
      <c r="ZK111" s="802"/>
      <c r="ZL111" s="802"/>
      <c r="ZM111" s="802"/>
      <c r="ZN111" s="802"/>
      <c r="ZO111" s="802"/>
      <c r="ZP111" s="802"/>
      <c r="ZQ111" s="802"/>
      <c r="ZR111" s="802"/>
      <c r="ZS111" s="802"/>
      <c r="ZT111" s="802"/>
      <c r="ZU111" s="802"/>
      <c r="ZV111" s="802"/>
      <c r="ZW111" s="802"/>
      <c r="ZX111" s="802"/>
      <c r="ZY111" s="802"/>
      <c r="ZZ111" s="802"/>
      <c r="AAA111" s="802"/>
      <c r="AAB111" s="802"/>
      <c r="AAC111" s="802"/>
      <c r="AAD111" s="802"/>
      <c r="AAE111" s="802"/>
      <c r="AAF111" s="802"/>
      <c r="AAG111" s="802"/>
      <c r="AAH111" s="802"/>
      <c r="AAI111" s="802"/>
      <c r="AAJ111" s="802"/>
      <c r="AAK111" s="802"/>
      <c r="AAL111" s="802"/>
      <c r="AAM111" s="802"/>
      <c r="AAN111" s="802"/>
      <c r="AAO111" s="802"/>
      <c r="AAP111" s="802"/>
      <c r="AAQ111" s="802"/>
      <c r="AAR111" s="802"/>
      <c r="AAS111" s="802"/>
      <c r="AAT111" s="802"/>
      <c r="AAU111" s="802"/>
      <c r="AAV111" s="802"/>
      <c r="AAW111" s="802"/>
      <c r="AAX111" s="802"/>
      <c r="AAY111" s="802"/>
      <c r="AAZ111" s="802"/>
      <c r="ABA111" s="802"/>
      <c r="ABB111" s="802"/>
      <c r="ABC111" s="802"/>
      <c r="ABD111" s="802"/>
      <c r="ABE111" s="802"/>
      <c r="ABF111" s="802"/>
      <c r="ABG111" s="802"/>
      <c r="ABH111" s="802"/>
      <c r="ABI111" s="802"/>
      <c r="ABJ111" s="802"/>
      <c r="ABK111" s="802"/>
      <c r="ABL111" s="802"/>
      <c r="ABM111" s="802"/>
      <c r="ABN111" s="802"/>
      <c r="ABO111" s="802"/>
      <c r="ABP111" s="802"/>
      <c r="ABQ111" s="802"/>
      <c r="ABR111" s="802"/>
      <c r="ABS111" s="802"/>
      <c r="ABT111" s="802"/>
      <c r="ABU111" s="802"/>
      <c r="ABV111" s="802"/>
      <c r="ABW111" s="802"/>
      <c r="ABX111" s="802"/>
      <c r="ABY111" s="802"/>
      <c r="ABZ111" s="802"/>
      <c r="ACA111" s="802"/>
      <c r="ACB111" s="802"/>
      <c r="ACC111" s="802"/>
      <c r="ACD111" s="802"/>
      <c r="ACE111" s="802"/>
      <c r="ACF111" s="802"/>
      <c r="ACG111" s="802"/>
      <c r="ACH111" s="802"/>
      <c r="ACI111" s="802"/>
      <c r="ACJ111" s="802"/>
      <c r="ACK111" s="802"/>
      <c r="ACL111" s="802"/>
      <c r="ACM111" s="802"/>
      <c r="ACN111" s="802"/>
      <c r="ACO111" s="802"/>
      <c r="ACP111" s="802"/>
      <c r="ACQ111" s="802"/>
      <c r="ACR111" s="802"/>
      <c r="ACS111" s="802"/>
      <c r="ACT111" s="802"/>
      <c r="ACU111" s="802"/>
      <c r="ACV111" s="802"/>
      <c r="ACW111" s="802"/>
      <c r="ACX111" s="802"/>
      <c r="ACY111" s="802"/>
      <c r="ACZ111" s="802"/>
      <c r="ADA111" s="802"/>
      <c r="ADB111" s="802"/>
      <c r="ADC111" s="802"/>
      <c r="ADD111" s="802"/>
      <c r="ADE111" s="802"/>
      <c r="ADF111" s="802"/>
      <c r="ADG111" s="802"/>
      <c r="ADH111" s="802"/>
      <c r="ADI111" s="802"/>
      <c r="ADJ111" s="802"/>
      <c r="ADK111" s="802"/>
      <c r="ADL111" s="802"/>
      <c r="ADM111" s="802"/>
      <c r="ADN111" s="802"/>
      <c r="ADO111" s="802"/>
      <c r="ADP111" s="802"/>
      <c r="ADQ111" s="802"/>
      <c r="ADR111" s="802"/>
      <c r="ADS111" s="802"/>
      <c r="ADT111" s="802"/>
      <c r="ADU111" s="802"/>
      <c r="ADV111" s="802"/>
      <c r="ADW111" s="802"/>
      <c r="ADX111" s="802"/>
      <c r="ADY111" s="802"/>
      <c r="ADZ111" s="802"/>
      <c r="AEA111" s="802"/>
      <c r="AEB111" s="802"/>
      <c r="AEC111" s="802"/>
      <c r="AED111" s="802"/>
      <c r="AEE111" s="802"/>
      <c r="AEF111" s="802"/>
      <c r="AEG111" s="802"/>
      <c r="AEH111" s="802"/>
      <c r="AEI111" s="802"/>
      <c r="AEJ111" s="802"/>
      <c r="AEK111" s="802"/>
      <c r="AEL111" s="802"/>
      <c r="AEM111" s="802"/>
      <c r="AEN111" s="802"/>
      <c r="AEO111" s="802"/>
      <c r="AEP111" s="802"/>
      <c r="AEQ111" s="802"/>
      <c r="AER111" s="802"/>
      <c r="AES111" s="802"/>
      <c r="AET111" s="802"/>
      <c r="AEU111" s="802"/>
      <c r="AEV111" s="802"/>
      <c r="AEW111" s="802"/>
      <c r="AEX111" s="802"/>
      <c r="AEY111" s="802"/>
      <c r="AEZ111" s="802"/>
      <c r="AFA111" s="802"/>
      <c r="AFB111" s="802"/>
      <c r="AFC111" s="802"/>
      <c r="AFD111" s="802"/>
      <c r="AFE111" s="802"/>
      <c r="AFF111" s="802"/>
      <c r="AFG111" s="802"/>
      <c r="AFH111" s="802"/>
      <c r="AFI111" s="802"/>
      <c r="AFJ111" s="802"/>
      <c r="AFK111" s="802"/>
      <c r="AFL111" s="802"/>
      <c r="AFM111" s="802"/>
      <c r="AFN111" s="802"/>
      <c r="AFO111" s="802"/>
      <c r="AFP111" s="802"/>
      <c r="AFQ111" s="802"/>
      <c r="AFR111" s="802"/>
      <c r="AFS111" s="802"/>
      <c r="AFT111" s="802"/>
      <c r="AFU111" s="802"/>
      <c r="AFV111" s="802"/>
      <c r="AFW111" s="802"/>
      <c r="AFX111" s="802"/>
      <c r="AFY111" s="802"/>
      <c r="AFZ111" s="802"/>
      <c r="AGA111" s="802"/>
      <c r="AGB111" s="802"/>
      <c r="AGC111" s="802"/>
      <c r="AGD111" s="802"/>
      <c r="AGE111" s="802"/>
      <c r="AGF111" s="802"/>
      <c r="AGG111" s="802"/>
      <c r="AGH111" s="802"/>
      <c r="AGI111" s="802"/>
      <c r="AGJ111" s="802"/>
      <c r="AGK111" s="802"/>
      <c r="AGL111" s="802"/>
      <c r="AGM111" s="802"/>
      <c r="AGN111" s="802"/>
      <c r="AGO111" s="802"/>
      <c r="AGP111" s="802"/>
      <c r="AGQ111" s="802"/>
      <c r="AGR111" s="802"/>
      <c r="AGS111" s="802"/>
      <c r="AGT111" s="802"/>
      <c r="AGU111" s="802"/>
      <c r="AGV111" s="802"/>
      <c r="AGW111" s="802"/>
      <c r="AGX111" s="802"/>
      <c r="AGY111" s="802"/>
      <c r="AGZ111" s="802"/>
      <c r="AHA111" s="802"/>
      <c r="AHB111" s="802"/>
      <c r="AHC111" s="802"/>
      <c r="AHD111" s="802"/>
      <c r="AHE111" s="802"/>
      <c r="AHF111" s="802"/>
      <c r="AHG111" s="802"/>
      <c r="AHH111" s="802"/>
      <c r="AHI111" s="802"/>
      <c r="AHJ111" s="802"/>
      <c r="AHK111" s="802"/>
      <c r="AHL111" s="802"/>
      <c r="AHM111" s="802"/>
      <c r="AHN111" s="802"/>
      <c r="AHO111" s="802"/>
      <c r="AHP111" s="802"/>
      <c r="AHQ111" s="802"/>
      <c r="AHR111" s="802"/>
      <c r="AHS111" s="802"/>
      <c r="AHT111" s="802"/>
      <c r="AHU111" s="802"/>
      <c r="AHV111" s="802"/>
      <c r="AHW111" s="802"/>
      <c r="AHX111" s="802"/>
      <c r="AHY111" s="802"/>
      <c r="AHZ111" s="802"/>
      <c r="AIA111" s="802"/>
      <c r="AIB111" s="802"/>
      <c r="AIC111" s="802"/>
      <c r="AID111" s="802"/>
      <c r="AIE111" s="802"/>
      <c r="AIF111" s="802"/>
      <c r="AIG111" s="802"/>
      <c r="AIH111" s="802"/>
      <c r="AII111" s="802"/>
      <c r="AIJ111" s="802"/>
      <c r="AQE111" s="802"/>
      <c r="AQF111" s="802"/>
      <c r="AQG111" s="802"/>
      <c r="AQH111" s="802"/>
      <c r="AQI111" s="802"/>
      <c r="AQJ111" s="802"/>
      <c r="AQK111" s="802"/>
      <c r="AQL111" s="802"/>
      <c r="AQM111" s="802"/>
      <c r="AQN111" s="802"/>
      <c r="AQO111" s="802"/>
      <c r="AQP111" s="802"/>
      <c r="AQQ111" s="802"/>
      <c r="AQR111" s="802"/>
      <c r="AQS111" s="802"/>
      <c r="AQT111" s="802"/>
      <c r="AQU111" s="802"/>
      <c r="AQV111" s="802"/>
      <c r="AQW111" s="802"/>
      <c r="AQX111" s="802"/>
      <c r="AQY111" s="802"/>
      <c r="AQZ111" s="802"/>
      <c r="ARA111" s="802"/>
      <c r="ARB111" s="802"/>
      <c r="ARC111" s="802"/>
      <c r="ARD111" s="802"/>
      <c r="ARE111" s="802"/>
      <c r="ARF111" s="802"/>
      <c r="ARG111" s="802"/>
      <c r="ARH111" s="802"/>
      <c r="ARI111" s="802"/>
      <c r="ARJ111" s="802"/>
      <c r="ARK111" s="802"/>
      <c r="ARL111" s="802"/>
      <c r="ARM111" s="802"/>
      <c r="ARN111" s="802"/>
      <c r="ARO111" s="802"/>
      <c r="ARP111" s="802"/>
      <c r="ARQ111" s="802"/>
      <c r="ARR111" s="802"/>
      <c r="ARS111" s="802"/>
      <c r="ART111" s="802"/>
      <c r="ARU111" s="802"/>
      <c r="ARV111" s="802"/>
      <c r="ARW111" s="802"/>
      <c r="ARX111" s="802"/>
      <c r="ARY111" s="802"/>
      <c r="ARZ111" s="802"/>
      <c r="ASA111" s="802"/>
      <c r="ASB111" s="802"/>
      <c r="ASC111" s="802"/>
      <c r="ASD111" s="802"/>
      <c r="ASE111" s="802"/>
      <c r="ASF111" s="802"/>
      <c r="ASG111" s="802"/>
      <c r="ASH111" s="802"/>
      <c r="ASI111" s="802"/>
      <c r="ASJ111" s="802"/>
      <c r="ASK111" s="802"/>
      <c r="ASL111" s="802"/>
      <c r="ATP111" s="802"/>
      <c r="ATQ111" s="802"/>
      <c r="ATR111" s="802"/>
      <c r="ATS111" s="802"/>
      <c r="ATT111" s="802"/>
      <c r="ATU111" s="802"/>
      <c r="ATV111" s="802"/>
      <c r="ATW111" s="802"/>
      <c r="ATX111" s="802"/>
      <c r="ATY111" s="802"/>
      <c r="ATZ111" s="802"/>
      <c r="AUA111" s="802"/>
      <c r="AUB111" s="802"/>
      <c r="AUC111" s="802"/>
      <c r="AUD111" s="802"/>
      <c r="AUE111" s="802"/>
      <c r="AUF111" s="802"/>
      <c r="AUG111" s="802"/>
      <c r="AUH111" s="802"/>
      <c r="AUI111" s="802"/>
      <c r="AUJ111" s="802"/>
      <c r="AUK111" s="802"/>
      <c r="AUL111" s="802"/>
      <c r="AUM111" s="802"/>
      <c r="AUN111" s="802"/>
      <c r="AUO111" s="802"/>
      <c r="AUP111" s="801"/>
      <c r="AUQ111" s="802"/>
      <c r="AUR111" s="801"/>
      <c r="AUS111" s="802"/>
      <c r="AUT111" s="801"/>
      <c r="AUU111" s="802"/>
      <c r="AUV111" s="802"/>
      <c r="AUW111" s="802"/>
      <c r="AUX111" s="802"/>
      <c r="AUY111" s="802"/>
      <c r="AUZ111" s="802"/>
      <c r="AVA111" s="802"/>
      <c r="AVB111" s="802"/>
      <c r="AVC111" s="802"/>
      <c r="AVD111" s="802"/>
      <c r="AVE111" s="802"/>
      <c r="AVF111" s="802"/>
      <c r="AVG111" s="802"/>
      <c r="AVH111" s="802"/>
      <c r="AVI111" s="802"/>
      <c r="AVJ111" s="808"/>
      <c r="AVK111" s="808"/>
      <c r="AVL111" s="808"/>
      <c r="AVM111" s="808"/>
      <c r="AVN111" s="808"/>
      <c r="AVO111" s="808"/>
      <c r="AVP111" s="808"/>
      <c r="AVQ111" s="808"/>
      <c r="AVR111" s="808"/>
      <c r="AVS111" s="808"/>
      <c r="AVT111" s="808"/>
      <c r="AVU111" s="809"/>
      <c r="AVV111" s="809"/>
      <c r="AVW111" s="809"/>
      <c r="AVX111" s="809"/>
      <c r="AVY111" s="809"/>
      <c r="AVZ111" s="809"/>
      <c r="AWA111" s="809"/>
      <c r="AWB111" s="809"/>
      <c r="AWC111" s="809"/>
      <c r="AWD111" s="809"/>
      <c r="AWE111" s="809"/>
      <c r="AWF111" s="809"/>
      <c r="AWG111" s="809"/>
      <c r="AWH111" s="809"/>
      <c r="AWI111" s="809"/>
      <c r="AWJ111" s="809"/>
      <c r="AWK111" s="809"/>
      <c r="AWL111" s="809"/>
      <c r="AWM111" s="809"/>
      <c r="AWN111" s="809"/>
      <c r="AWO111" s="809"/>
      <c r="AWP111" s="809"/>
      <c r="AWQ111" s="809"/>
      <c r="AWR111" s="808"/>
      <c r="AWS111" s="761"/>
      <c r="AWT111" s="808"/>
      <c r="AWU111" s="809"/>
      <c r="AWV111" s="809"/>
      <c r="AWW111" s="809"/>
      <c r="AWX111" s="809"/>
      <c r="AWY111" s="809"/>
      <c r="AWZ111" s="809"/>
      <c r="AXA111" s="809"/>
      <c r="AXB111" s="809"/>
      <c r="AXC111" s="809"/>
      <c r="AXD111" s="809"/>
      <c r="AXE111" s="809"/>
      <c r="AXF111" s="809"/>
      <c r="AXG111" s="809"/>
      <c r="AXH111" s="809"/>
      <c r="AXI111" s="809"/>
      <c r="AXJ111" s="809"/>
      <c r="AXK111" s="809"/>
      <c r="AXL111" s="809"/>
      <c r="AXM111" s="809"/>
      <c r="AXN111" s="809"/>
      <c r="AXO111" s="809"/>
      <c r="AXP111" s="809"/>
      <c r="AXQ111" s="809"/>
      <c r="AXR111" s="809"/>
      <c r="AXS111" s="809"/>
      <c r="AXT111" s="809"/>
      <c r="AXU111" s="809"/>
      <c r="AXV111" s="809"/>
      <c r="AXW111" s="809"/>
      <c r="AXX111" s="809"/>
      <c r="AXY111" s="809"/>
      <c r="AXZ111" s="809"/>
      <c r="AYA111" s="809"/>
      <c r="AYB111" s="809"/>
      <c r="AYC111" s="809"/>
      <c r="AYD111" s="808"/>
      <c r="AYE111" s="808"/>
      <c r="AYF111" s="809"/>
      <c r="AYG111" s="808"/>
      <c r="AYH111" s="810"/>
      <c r="AYI111" s="810"/>
      <c r="AYJ111" s="810"/>
      <c r="AYK111" s="810"/>
      <c r="AYL111" s="810"/>
      <c r="AYM111" s="810"/>
      <c r="AYN111" s="810"/>
      <c r="AYO111" s="810"/>
      <c r="AYP111" s="810"/>
      <c r="AYQ111" s="810"/>
      <c r="AYR111" s="810"/>
      <c r="AYS111" s="810"/>
      <c r="AYT111" s="810"/>
      <c r="AYU111" s="810"/>
      <c r="AYV111" s="810"/>
      <c r="AYW111" s="810"/>
      <c r="AYX111" s="810"/>
      <c r="AYY111" s="810"/>
      <c r="AYZ111" s="810"/>
      <c r="AZA111" s="810"/>
      <c r="AZB111" s="810"/>
      <c r="AZC111" s="810"/>
      <c r="AZD111" s="810"/>
      <c r="AZE111" s="810"/>
      <c r="AZF111" s="810"/>
      <c r="AZG111" s="810"/>
      <c r="AZH111" s="810"/>
      <c r="AZI111" s="810"/>
      <c r="AZJ111" s="810"/>
      <c r="AZK111" s="810"/>
      <c r="AZL111" s="810"/>
      <c r="AZM111" s="810"/>
      <c r="AZN111" s="810"/>
      <c r="AZO111" s="810"/>
      <c r="AZP111" s="809"/>
      <c r="AZQ111" s="802"/>
      <c r="AZR111" s="802"/>
      <c r="AZS111" s="802"/>
    </row>
    <row r="112" spans="45:920 1123:1371" s="793" customFormat="1" ht="13.5">
      <c r="AS112" s="802"/>
      <c r="AT112" s="802"/>
      <c r="AU112" s="802"/>
      <c r="AV112" s="802"/>
      <c r="AW112" s="802"/>
      <c r="AX112" s="802"/>
      <c r="AY112" s="802"/>
      <c r="AZ112" s="802"/>
      <c r="BA112" s="802"/>
      <c r="BB112" s="802"/>
      <c r="BC112" s="802"/>
      <c r="BD112" s="802"/>
      <c r="BE112" s="802"/>
      <c r="BF112" s="802"/>
      <c r="BG112" s="802"/>
      <c r="BH112" s="802"/>
      <c r="BI112" s="802"/>
      <c r="BJ112" s="802"/>
      <c r="BK112" s="802"/>
      <c r="BL112" s="802"/>
      <c r="BM112" s="802"/>
      <c r="BN112" s="802"/>
      <c r="BO112" s="802"/>
      <c r="BP112" s="802"/>
      <c r="BQ112" s="802"/>
      <c r="BR112" s="802"/>
      <c r="BS112" s="802"/>
      <c r="BT112" s="802"/>
      <c r="BU112" s="802"/>
      <c r="BV112" s="802"/>
      <c r="BW112" s="802"/>
      <c r="BX112" s="802"/>
      <c r="BY112" s="802"/>
      <c r="BZ112" s="802"/>
      <c r="CA112" s="802"/>
      <c r="CB112" s="802"/>
      <c r="CC112" s="802"/>
      <c r="CD112" s="802"/>
      <c r="CE112" s="802"/>
      <c r="CF112" s="802"/>
      <c r="CG112" s="802"/>
      <c r="CH112" s="802"/>
      <c r="CI112" s="802"/>
      <c r="CJ112" s="802"/>
      <c r="CK112" s="802"/>
      <c r="CL112" s="802"/>
      <c r="CM112" s="802"/>
      <c r="CN112" s="802"/>
      <c r="CO112" s="802"/>
      <c r="CP112" s="802"/>
      <c r="CQ112" s="802"/>
      <c r="CR112" s="802"/>
      <c r="CS112" s="802"/>
      <c r="CT112" s="802"/>
      <c r="CU112" s="802"/>
      <c r="CV112" s="802"/>
      <c r="CW112" s="802"/>
      <c r="CX112" s="802"/>
      <c r="CY112" s="802"/>
      <c r="CZ112" s="802"/>
      <c r="DA112" s="802"/>
      <c r="DB112" s="802"/>
      <c r="DC112" s="802"/>
      <c r="DD112" s="802"/>
      <c r="DE112" s="802"/>
      <c r="DF112" s="802"/>
      <c r="DG112" s="802"/>
      <c r="DH112" s="802"/>
      <c r="DI112" s="802"/>
      <c r="DJ112" s="802"/>
      <c r="DK112" s="802"/>
      <c r="DL112" s="802"/>
      <c r="DM112" s="802"/>
      <c r="DN112" s="802"/>
      <c r="DO112" s="802"/>
      <c r="DP112" s="802"/>
      <c r="DQ112" s="802"/>
      <c r="DR112" s="802"/>
      <c r="DS112" s="802"/>
      <c r="DT112" s="802"/>
      <c r="DU112" s="802"/>
      <c r="DV112" s="802"/>
      <c r="DW112" s="802"/>
      <c r="DX112" s="802"/>
      <c r="DY112" s="802"/>
      <c r="DZ112" s="802"/>
      <c r="EA112" s="802"/>
      <c r="EB112" s="802"/>
      <c r="EC112" s="802"/>
      <c r="ED112" s="802"/>
      <c r="EE112" s="802"/>
      <c r="EF112" s="802"/>
      <c r="EG112" s="802"/>
      <c r="EH112" s="802"/>
      <c r="EI112" s="802"/>
      <c r="EJ112" s="802"/>
      <c r="EK112" s="802"/>
      <c r="EL112" s="802"/>
      <c r="EM112" s="802"/>
      <c r="EN112" s="802"/>
      <c r="EO112" s="802"/>
      <c r="EP112" s="802"/>
      <c r="EQ112" s="802"/>
      <c r="ER112" s="802"/>
      <c r="ES112" s="802"/>
      <c r="ET112" s="802"/>
      <c r="EU112" s="802"/>
      <c r="EV112" s="802"/>
      <c r="EW112" s="802"/>
      <c r="EX112" s="802"/>
      <c r="EY112" s="802"/>
      <c r="EZ112" s="802"/>
      <c r="FA112" s="802"/>
      <c r="FB112" s="802"/>
      <c r="FC112" s="802"/>
      <c r="FD112" s="802"/>
      <c r="FE112" s="802"/>
      <c r="FF112" s="802"/>
      <c r="FG112" s="802"/>
      <c r="FH112" s="802"/>
      <c r="FI112" s="802"/>
      <c r="FJ112" s="802"/>
      <c r="FK112" s="802"/>
      <c r="FL112" s="802"/>
      <c r="FM112" s="802"/>
      <c r="FN112" s="802"/>
      <c r="FO112" s="802"/>
      <c r="FP112" s="802"/>
      <c r="FQ112" s="802"/>
      <c r="FR112" s="802"/>
      <c r="FS112" s="802"/>
      <c r="FT112" s="802"/>
      <c r="FU112" s="802"/>
      <c r="FV112" s="802"/>
      <c r="FW112" s="802"/>
      <c r="FX112" s="802"/>
      <c r="FY112" s="802"/>
      <c r="FZ112" s="802"/>
      <c r="GA112" s="802"/>
      <c r="GB112" s="802"/>
      <c r="GC112" s="802"/>
      <c r="GD112" s="802"/>
      <c r="GE112" s="802"/>
      <c r="GF112" s="802"/>
      <c r="GG112" s="802"/>
      <c r="GH112" s="802"/>
      <c r="GI112" s="802"/>
      <c r="GJ112" s="802"/>
      <c r="GK112" s="802"/>
      <c r="GL112" s="802"/>
      <c r="GM112" s="802"/>
      <c r="GN112" s="802"/>
      <c r="GO112" s="802"/>
      <c r="GP112" s="802"/>
      <c r="GQ112" s="802"/>
      <c r="GR112" s="802"/>
      <c r="GS112" s="802"/>
      <c r="GT112" s="802"/>
      <c r="GU112" s="802"/>
      <c r="GV112" s="802"/>
      <c r="GW112" s="802"/>
      <c r="GX112" s="802"/>
      <c r="GY112" s="802"/>
      <c r="GZ112" s="802"/>
      <c r="HA112" s="802"/>
      <c r="HB112" s="802"/>
      <c r="HC112" s="802"/>
      <c r="HD112" s="802"/>
      <c r="HE112" s="802"/>
      <c r="HF112" s="802"/>
      <c r="HG112" s="802"/>
      <c r="HH112" s="802"/>
      <c r="HI112" s="802"/>
      <c r="HJ112" s="802"/>
      <c r="HK112" s="802"/>
      <c r="HL112" s="802"/>
      <c r="HM112" s="802"/>
      <c r="HN112" s="802"/>
      <c r="HO112" s="802"/>
      <c r="HP112" s="802"/>
      <c r="HQ112" s="802"/>
      <c r="HR112" s="802"/>
      <c r="HS112" s="802"/>
      <c r="HT112" s="802"/>
      <c r="HU112" s="802"/>
      <c r="HV112" s="802"/>
      <c r="HW112" s="802"/>
      <c r="HX112" s="802"/>
      <c r="HY112" s="802"/>
      <c r="HZ112" s="802"/>
      <c r="IA112" s="802"/>
      <c r="IB112" s="802"/>
      <c r="IC112" s="802"/>
      <c r="ID112" s="802"/>
      <c r="IE112" s="802"/>
      <c r="IF112" s="802"/>
      <c r="IG112" s="802"/>
      <c r="IH112" s="802"/>
      <c r="II112" s="802"/>
      <c r="IJ112" s="802"/>
      <c r="IK112" s="802"/>
      <c r="IL112" s="802"/>
      <c r="IM112" s="802"/>
      <c r="IN112" s="802"/>
      <c r="IO112" s="802"/>
      <c r="IP112" s="802"/>
      <c r="IQ112" s="802"/>
      <c r="IR112" s="802"/>
      <c r="IS112" s="802"/>
      <c r="IT112" s="802"/>
      <c r="IU112" s="802"/>
      <c r="IV112" s="802"/>
      <c r="IW112" s="802"/>
      <c r="IX112" s="802"/>
      <c r="IY112" s="802"/>
      <c r="IZ112" s="802"/>
      <c r="JA112" s="802"/>
      <c r="JB112" s="802"/>
      <c r="JC112" s="802"/>
      <c r="JD112" s="802"/>
      <c r="JE112" s="802"/>
      <c r="JF112" s="802"/>
      <c r="JG112" s="802"/>
      <c r="JH112" s="802"/>
      <c r="JI112" s="802"/>
      <c r="JJ112" s="802"/>
      <c r="JK112" s="802"/>
      <c r="JL112" s="802"/>
      <c r="JM112" s="802"/>
      <c r="JN112" s="802"/>
      <c r="JO112" s="802"/>
      <c r="JP112" s="802"/>
      <c r="JQ112" s="802"/>
      <c r="JR112" s="802"/>
      <c r="JS112" s="802"/>
      <c r="JT112" s="802"/>
      <c r="JU112" s="802"/>
      <c r="JV112" s="802"/>
      <c r="JW112" s="802"/>
      <c r="JX112" s="802"/>
      <c r="JY112" s="802"/>
      <c r="JZ112" s="802"/>
      <c r="KA112" s="802"/>
      <c r="KB112" s="802"/>
      <c r="KC112" s="802"/>
      <c r="KD112" s="802"/>
      <c r="KE112" s="802"/>
      <c r="KF112" s="802"/>
      <c r="KG112" s="802"/>
      <c r="KH112" s="802"/>
      <c r="KI112" s="802"/>
      <c r="KJ112" s="802"/>
      <c r="KK112" s="802"/>
      <c r="KL112" s="802"/>
      <c r="KM112" s="802"/>
      <c r="KN112" s="802"/>
      <c r="KO112" s="802"/>
      <c r="KP112" s="802"/>
      <c r="KQ112" s="802"/>
      <c r="KR112" s="802"/>
      <c r="KS112" s="802"/>
      <c r="KT112" s="802"/>
      <c r="KU112" s="802"/>
      <c r="KV112" s="802"/>
      <c r="KW112" s="802"/>
      <c r="KX112" s="802"/>
      <c r="KY112" s="802"/>
      <c r="KZ112" s="802"/>
      <c r="LA112" s="802"/>
      <c r="LB112" s="802"/>
      <c r="LC112" s="802"/>
      <c r="LD112" s="802"/>
      <c r="LE112" s="802"/>
      <c r="LF112" s="802"/>
      <c r="LG112" s="802"/>
      <c r="LH112" s="802"/>
      <c r="LI112" s="802"/>
      <c r="LJ112" s="802"/>
      <c r="LK112" s="802"/>
      <c r="LL112" s="802"/>
      <c r="LM112" s="802"/>
      <c r="LN112" s="802"/>
      <c r="LO112" s="802"/>
      <c r="LP112" s="802"/>
      <c r="LQ112" s="802"/>
      <c r="LR112" s="802"/>
      <c r="LS112" s="802"/>
      <c r="LT112" s="802"/>
      <c r="LU112" s="802"/>
      <c r="LV112" s="802"/>
      <c r="LW112" s="802"/>
      <c r="LX112" s="802"/>
      <c r="LY112" s="802"/>
      <c r="LZ112" s="802"/>
      <c r="MA112" s="802"/>
      <c r="MB112" s="802"/>
      <c r="MC112" s="802"/>
      <c r="MD112" s="802"/>
      <c r="ME112" s="802"/>
      <c r="MF112" s="802"/>
      <c r="MG112" s="802"/>
      <c r="MH112" s="802"/>
      <c r="MI112" s="802"/>
      <c r="MJ112" s="802"/>
      <c r="MK112" s="802"/>
      <c r="ML112" s="802"/>
      <c r="MM112" s="802"/>
      <c r="MN112" s="802"/>
      <c r="MO112" s="802"/>
      <c r="MP112" s="802"/>
      <c r="MQ112" s="802"/>
      <c r="MR112" s="802"/>
      <c r="MS112" s="802"/>
      <c r="MT112" s="802"/>
      <c r="MU112" s="802"/>
      <c r="MV112" s="802"/>
      <c r="MW112" s="802"/>
      <c r="MX112" s="802"/>
      <c r="MY112" s="802"/>
      <c r="MZ112" s="802"/>
      <c r="NA112" s="802"/>
      <c r="NB112" s="802"/>
      <c r="NC112" s="802"/>
      <c r="ND112" s="802"/>
      <c r="NE112" s="802"/>
      <c r="NF112" s="802"/>
      <c r="NG112" s="802"/>
      <c r="NH112" s="802"/>
      <c r="NI112" s="802"/>
      <c r="NJ112" s="802"/>
      <c r="NK112" s="802"/>
      <c r="NL112" s="802"/>
      <c r="NM112" s="802"/>
      <c r="NN112" s="802"/>
      <c r="NO112" s="802"/>
      <c r="NP112" s="802"/>
      <c r="NQ112" s="802"/>
      <c r="NR112" s="802"/>
      <c r="NS112" s="802"/>
      <c r="NT112" s="802"/>
      <c r="NU112" s="802"/>
      <c r="NV112" s="802"/>
      <c r="NW112" s="802"/>
      <c r="NX112" s="802"/>
      <c r="NY112" s="802"/>
      <c r="NZ112" s="802"/>
      <c r="OA112" s="802"/>
      <c r="OB112" s="802"/>
      <c r="OC112" s="802"/>
      <c r="OD112" s="802"/>
      <c r="OE112" s="802"/>
      <c r="OF112" s="802"/>
      <c r="OG112" s="802"/>
      <c r="OH112" s="802"/>
      <c r="OI112" s="802"/>
      <c r="OJ112" s="802"/>
      <c r="OK112" s="802"/>
      <c r="OL112" s="802"/>
      <c r="OM112" s="802"/>
      <c r="ON112" s="802"/>
      <c r="OO112" s="802"/>
      <c r="OP112" s="802"/>
      <c r="OQ112" s="802"/>
      <c r="OR112" s="802"/>
      <c r="OS112" s="802"/>
      <c r="OT112" s="802"/>
      <c r="OU112" s="802"/>
      <c r="OV112" s="802"/>
      <c r="OW112" s="802"/>
      <c r="OX112" s="802"/>
      <c r="OY112" s="802"/>
      <c r="OZ112" s="802"/>
      <c r="PA112" s="802"/>
      <c r="PB112" s="802"/>
      <c r="PC112" s="802"/>
      <c r="PD112" s="802"/>
      <c r="PE112" s="802"/>
      <c r="PF112" s="802"/>
      <c r="PG112" s="802"/>
      <c r="PH112" s="802"/>
      <c r="PI112" s="802"/>
      <c r="PJ112" s="802"/>
      <c r="PK112" s="802"/>
      <c r="PL112" s="802"/>
      <c r="PM112" s="802"/>
      <c r="PN112" s="802"/>
      <c r="PO112" s="802"/>
      <c r="PP112" s="802"/>
      <c r="PQ112" s="802"/>
      <c r="PR112" s="802"/>
      <c r="PS112" s="802"/>
      <c r="PT112" s="802"/>
      <c r="PU112" s="802"/>
      <c r="PV112" s="802"/>
      <c r="PW112" s="802"/>
      <c r="PX112" s="802"/>
      <c r="PY112" s="802"/>
      <c r="PZ112" s="802"/>
      <c r="QA112" s="802"/>
      <c r="QB112" s="802"/>
      <c r="QC112" s="802"/>
      <c r="QD112" s="802"/>
      <c r="QE112" s="802"/>
      <c r="QF112" s="802"/>
      <c r="QG112" s="802"/>
      <c r="QH112" s="802"/>
      <c r="QI112" s="802"/>
      <c r="QJ112" s="802"/>
      <c r="QK112" s="802"/>
      <c r="QL112" s="802"/>
      <c r="QM112" s="802"/>
      <c r="QN112" s="802"/>
      <c r="QO112" s="802"/>
      <c r="QP112" s="802"/>
      <c r="QQ112" s="802"/>
      <c r="QR112" s="802"/>
      <c r="QS112" s="802"/>
      <c r="QT112" s="802"/>
      <c r="QU112" s="802"/>
      <c r="QV112" s="802"/>
      <c r="QW112" s="802"/>
      <c r="QX112" s="802"/>
      <c r="QY112" s="802"/>
      <c r="QZ112" s="802"/>
      <c r="RA112" s="802"/>
      <c r="RB112" s="802"/>
      <c r="RC112" s="802"/>
      <c r="RD112" s="802"/>
      <c r="RE112" s="802"/>
      <c r="RF112" s="802"/>
      <c r="RG112" s="802"/>
      <c r="RH112" s="802"/>
      <c r="RI112" s="802"/>
      <c r="RJ112" s="802"/>
      <c r="RK112" s="802"/>
      <c r="RL112" s="802"/>
      <c r="RM112" s="802"/>
      <c r="RN112" s="802"/>
      <c r="RO112" s="802"/>
      <c r="RP112" s="802"/>
      <c r="RQ112" s="802"/>
      <c r="RR112" s="802"/>
      <c r="RS112" s="802"/>
      <c r="RT112" s="802"/>
      <c r="RU112" s="802"/>
      <c r="RV112" s="802"/>
      <c r="RW112" s="802"/>
      <c r="RX112" s="802"/>
      <c r="RY112" s="802"/>
      <c r="RZ112" s="802"/>
      <c r="SA112" s="802"/>
      <c r="SB112" s="802"/>
      <c r="SC112" s="802"/>
      <c r="SD112" s="802"/>
      <c r="SE112" s="802"/>
      <c r="SF112" s="802"/>
      <c r="SG112" s="802"/>
      <c r="SH112" s="802"/>
      <c r="SI112" s="802"/>
      <c r="SJ112" s="802"/>
      <c r="SK112" s="802"/>
      <c r="SL112" s="802"/>
      <c r="SM112" s="802"/>
      <c r="SN112" s="802"/>
      <c r="SO112" s="802"/>
      <c r="SP112" s="802"/>
      <c r="SQ112" s="802"/>
      <c r="SR112" s="802"/>
      <c r="SS112" s="802"/>
      <c r="ST112" s="802"/>
      <c r="SU112" s="802"/>
      <c r="SV112" s="802"/>
      <c r="SW112" s="802"/>
      <c r="SX112" s="802"/>
      <c r="SY112" s="802"/>
      <c r="SZ112" s="802"/>
      <c r="TA112" s="802"/>
      <c r="TB112" s="802"/>
      <c r="TC112" s="802"/>
      <c r="TD112" s="802"/>
      <c r="TE112" s="802"/>
      <c r="TF112" s="802"/>
      <c r="TG112" s="802"/>
      <c r="TH112" s="802"/>
      <c r="TI112" s="802"/>
      <c r="TJ112" s="802"/>
      <c r="TK112" s="802"/>
      <c r="TL112" s="802"/>
      <c r="TM112" s="802"/>
      <c r="TN112" s="802"/>
      <c r="TO112" s="802"/>
      <c r="TP112" s="802"/>
      <c r="TQ112" s="802"/>
      <c r="TR112" s="802"/>
      <c r="TS112" s="802"/>
      <c r="TT112" s="802"/>
      <c r="TU112" s="802"/>
      <c r="TV112" s="802"/>
      <c r="TW112" s="802"/>
      <c r="TX112" s="802"/>
      <c r="TY112" s="802"/>
      <c r="TZ112" s="802"/>
      <c r="UA112" s="802"/>
      <c r="UB112" s="802"/>
      <c r="UC112" s="802"/>
      <c r="UD112" s="802"/>
      <c r="UE112" s="802"/>
      <c r="UF112" s="802"/>
      <c r="UG112" s="802"/>
      <c r="UH112" s="802"/>
      <c r="UI112" s="802"/>
      <c r="UJ112" s="802"/>
      <c r="UK112" s="802"/>
      <c r="UL112" s="802"/>
      <c r="UM112" s="802"/>
      <c r="UN112" s="802"/>
      <c r="UO112" s="802"/>
      <c r="UP112" s="802"/>
      <c r="UQ112" s="802"/>
      <c r="UR112" s="802"/>
      <c r="US112" s="802"/>
      <c r="UT112" s="802"/>
      <c r="UU112" s="802"/>
      <c r="UV112" s="802"/>
      <c r="UW112" s="802"/>
      <c r="UX112" s="802"/>
      <c r="UY112" s="802"/>
      <c r="UZ112" s="802"/>
      <c r="VA112" s="802"/>
      <c r="VB112" s="802"/>
      <c r="VC112" s="802"/>
      <c r="VD112" s="802"/>
      <c r="VE112" s="802"/>
      <c r="VF112" s="802"/>
      <c r="VG112" s="802"/>
      <c r="VH112" s="802"/>
      <c r="VI112" s="802"/>
      <c r="VJ112" s="802"/>
      <c r="VK112" s="802"/>
      <c r="VL112" s="802"/>
      <c r="VM112" s="802"/>
      <c r="VN112" s="802"/>
      <c r="VO112" s="802"/>
      <c r="VP112" s="802"/>
      <c r="VQ112" s="802"/>
      <c r="VR112" s="802"/>
      <c r="VS112" s="802"/>
      <c r="VT112" s="802"/>
      <c r="VU112" s="802"/>
      <c r="VV112" s="802"/>
      <c r="VW112" s="802"/>
      <c r="VX112" s="802"/>
      <c r="VY112" s="802"/>
      <c r="VZ112" s="802"/>
      <c r="WA112" s="802"/>
      <c r="WB112" s="802"/>
      <c r="WC112" s="802"/>
      <c r="WD112" s="802"/>
      <c r="WE112" s="802"/>
      <c r="WF112" s="802"/>
      <c r="WG112" s="802"/>
      <c r="WH112" s="802"/>
      <c r="WI112" s="802"/>
      <c r="WJ112" s="802"/>
      <c r="WK112" s="802"/>
      <c r="WL112" s="802"/>
      <c r="WM112" s="802"/>
      <c r="WN112" s="802"/>
      <c r="WO112" s="802"/>
      <c r="WP112" s="802"/>
      <c r="WQ112" s="802"/>
      <c r="WR112" s="802"/>
      <c r="WS112" s="802"/>
      <c r="WT112" s="802"/>
      <c r="WU112" s="802"/>
      <c r="WV112" s="802"/>
      <c r="WW112" s="802"/>
      <c r="WX112" s="802"/>
      <c r="WY112" s="802"/>
      <c r="WZ112" s="802"/>
      <c r="XA112" s="802"/>
      <c r="XB112" s="802"/>
      <c r="XC112" s="802"/>
      <c r="XD112" s="802"/>
      <c r="XE112" s="802"/>
      <c r="XF112" s="802"/>
      <c r="XG112" s="802"/>
      <c r="XH112" s="802"/>
      <c r="XI112" s="802"/>
      <c r="XJ112" s="802"/>
      <c r="XK112" s="802"/>
      <c r="XL112" s="802"/>
      <c r="XM112" s="802"/>
      <c r="XN112" s="802"/>
      <c r="XO112" s="802"/>
      <c r="XP112" s="802"/>
      <c r="XQ112" s="802"/>
      <c r="XR112" s="802"/>
      <c r="XS112" s="802"/>
      <c r="XT112" s="802"/>
      <c r="XU112" s="802"/>
      <c r="XV112" s="802"/>
      <c r="XW112" s="802"/>
      <c r="XX112" s="802"/>
      <c r="XY112" s="802"/>
      <c r="XZ112" s="802"/>
      <c r="YA112" s="802"/>
      <c r="YB112" s="802"/>
      <c r="YC112" s="802"/>
      <c r="YD112" s="802"/>
      <c r="YE112" s="802"/>
      <c r="YF112" s="802"/>
      <c r="YG112" s="802"/>
      <c r="YH112" s="802"/>
      <c r="YI112" s="802"/>
      <c r="YJ112" s="802"/>
      <c r="YK112" s="802"/>
      <c r="YL112" s="802"/>
      <c r="YM112" s="802"/>
      <c r="YN112" s="802"/>
      <c r="YO112" s="802"/>
      <c r="YP112" s="802"/>
      <c r="YQ112" s="802"/>
      <c r="YR112" s="802"/>
      <c r="YS112" s="802"/>
      <c r="YT112" s="802"/>
      <c r="YU112" s="802"/>
      <c r="YV112" s="802"/>
      <c r="YW112" s="802"/>
      <c r="YX112" s="802"/>
      <c r="YY112" s="802"/>
      <c r="YZ112" s="802"/>
      <c r="ZA112" s="802"/>
      <c r="ZB112" s="802"/>
      <c r="ZC112" s="802"/>
      <c r="ZD112" s="802"/>
      <c r="ZE112" s="802"/>
      <c r="ZF112" s="802"/>
      <c r="ZG112" s="802"/>
      <c r="ZH112" s="802"/>
      <c r="ZI112" s="802"/>
      <c r="ZJ112" s="802"/>
      <c r="ZK112" s="802"/>
      <c r="ZL112" s="802"/>
      <c r="ZM112" s="802"/>
      <c r="ZN112" s="802"/>
      <c r="ZO112" s="802"/>
      <c r="ZP112" s="802"/>
      <c r="ZQ112" s="802"/>
      <c r="ZR112" s="802"/>
      <c r="ZS112" s="802"/>
      <c r="ZT112" s="802"/>
      <c r="ZU112" s="802"/>
      <c r="ZV112" s="802"/>
      <c r="ZW112" s="802"/>
      <c r="ZX112" s="802"/>
      <c r="ZY112" s="802"/>
      <c r="ZZ112" s="802"/>
      <c r="AAA112" s="802"/>
      <c r="AAB112" s="802"/>
      <c r="AAC112" s="802"/>
      <c r="AAD112" s="802"/>
      <c r="AAE112" s="802"/>
      <c r="AAF112" s="802"/>
      <c r="AAG112" s="802"/>
      <c r="AAH112" s="802"/>
      <c r="AAI112" s="802"/>
      <c r="AAJ112" s="802"/>
      <c r="AAK112" s="802"/>
      <c r="AAL112" s="802"/>
      <c r="AAM112" s="802"/>
      <c r="AAN112" s="802"/>
      <c r="AAO112" s="802"/>
      <c r="AAP112" s="802"/>
      <c r="AAQ112" s="802"/>
      <c r="AAR112" s="802"/>
      <c r="AAS112" s="802"/>
      <c r="AAT112" s="802"/>
      <c r="AAU112" s="802"/>
      <c r="AAV112" s="802"/>
      <c r="AAW112" s="802"/>
      <c r="AAX112" s="802"/>
      <c r="AAY112" s="802"/>
      <c r="AAZ112" s="802"/>
      <c r="ABA112" s="802"/>
      <c r="ABB112" s="802"/>
      <c r="ABC112" s="802"/>
      <c r="ABD112" s="802"/>
      <c r="ABE112" s="802"/>
      <c r="ABF112" s="802"/>
      <c r="ABG112" s="802"/>
      <c r="ABH112" s="802"/>
      <c r="ABI112" s="802"/>
      <c r="ABJ112" s="802"/>
      <c r="ABK112" s="802"/>
      <c r="ABL112" s="802"/>
      <c r="ABM112" s="802"/>
      <c r="ABN112" s="802"/>
      <c r="ABO112" s="802"/>
      <c r="ABP112" s="802"/>
      <c r="ABQ112" s="802"/>
      <c r="ABR112" s="802"/>
      <c r="ABS112" s="802"/>
      <c r="ABT112" s="802"/>
      <c r="ABU112" s="802"/>
      <c r="ABV112" s="802"/>
      <c r="ABW112" s="802"/>
      <c r="ABX112" s="802"/>
      <c r="ABY112" s="802"/>
      <c r="ABZ112" s="802"/>
      <c r="ACA112" s="802"/>
      <c r="ACB112" s="802"/>
      <c r="ACC112" s="802"/>
      <c r="ACD112" s="802"/>
      <c r="ACE112" s="802"/>
      <c r="ACF112" s="802"/>
      <c r="ACG112" s="802"/>
      <c r="ACH112" s="802"/>
      <c r="ACI112" s="802"/>
      <c r="ACJ112" s="802"/>
      <c r="ACK112" s="802"/>
      <c r="ACL112" s="802"/>
      <c r="ACM112" s="802"/>
      <c r="ACN112" s="802"/>
      <c r="ACO112" s="802"/>
      <c r="ACP112" s="802"/>
      <c r="ACQ112" s="802"/>
      <c r="ACR112" s="802"/>
      <c r="ACS112" s="802"/>
      <c r="ACT112" s="802"/>
      <c r="ACU112" s="802"/>
      <c r="ACV112" s="802"/>
      <c r="ACW112" s="802"/>
      <c r="ACX112" s="802"/>
      <c r="ACY112" s="802"/>
      <c r="ACZ112" s="802"/>
      <c r="ADA112" s="802"/>
      <c r="ADB112" s="802"/>
      <c r="ADC112" s="802"/>
      <c r="ADD112" s="802"/>
      <c r="ADE112" s="802"/>
      <c r="ADF112" s="802"/>
      <c r="ADG112" s="802"/>
      <c r="ADH112" s="802"/>
      <c r="ADI112" s="802"/>
      <c r="ADJ112" s="802"/>
      <c r="ADK112" s="802"/>
      <c r="ADL112" s="802"/>
      <c r="ADM112" s="802"/>
      <c r="ADN112" s="802"/>
      <c r="ADO112" s="802"/>
      <c r="ADP112" s="802"/>
      <c r="ADQ112" s="802"/>
      <c r="ADR112" s="802"/>
      <c r="ADS112" s="802"/>
      <c r="ADT112" s="802"/>
      <c r="ADU112" s="802"/>
      <c r="ADV112" s="802"/>
      <c r="ADW112" s="802"/>
      <c r="ADX112" s="802"/>
      <c r="ADY112" s="802"/>
      <c r="ADZ112" s="802"/>
      <c r="AEA112" s="802"/>
      <c r="AEB112" s="802"/>
      <c r="AEC112" s="802"/>
      <c r="AED112" s="802"/>
      <c r="AEE112" s="802"/>
      <c r="AEF112" s="802"/>
      <c r="AEG112" s="802"/>
      <c r="AEH112" s="802"/>
      <c r="AEI112" s="802"/>
      <c r="AEJ112" s="802"/>
      <c r="AEK112" s="802"/>
      <c r="AEL112" s="802"/>
      <c r="AEM112" s="802"/>
      <c r="AEN112" s="802"/>
      <c r="AEO112" s="802"/>
      <c r="AEP112" s="802"/>
      <c r="AEQ112" s="802"/>
      <c r="AER112" s="802"/>
      <c r="AES112" s="802"/>
      <c r="AET112" s="802"/>
      <c r="AEU112" s="802"/>
      <c r="AEV112" s="802"/>
      <c r="AEW112" s="802"/>
      <c r="AEX112" s="802"/>
      <c r="AEY112" s="802"/>
      <c r="AEZ112" s="802"/>
      <c r="AFA112" s="802"/>
      <c r="AFB112" s="802"/>
      <c r="AFC112" s="802"/>
      <c r="AFD112" s="802"/>
      <c r="AFE112" s="802"/>
      <c r="AFF112" s="802"/>
      <c r="AFG112" s="802"/>
      <c r="AFH112" s="802"/>
      <c r="AFI112" s="802"/>
      <c r="AFJ112" s="802"/>
      <c r="AFK112" s="802"/>
      <c r="AFL112" s="802"/>
      <c r="AFM112" s="802"/>
      <c r="AFN112" s="802"/>
      <c r="AFO112" s="802"/>
      <c r="AFP112" s="802"/>
      <c r="AFQ112" s="802"/>
      <c r="AFR112" s="802"/>
      <c r="AFS112" s="802"/>
      <c r="AFT112" s="802"/>
      <c r="AFU112" s="802"/>
      <c r="AFV112" s="802"/>
      <c r="AFW112" s="802"/>
      <c r="AFX112" s="802"/>
      <c r="AFY112" s="802"/>
      <c r="AFZ112" s="802"/>
      <c r="AGA112" s="802"/>
      <c r="AGB112" s="802"/>
      <c r="AGC112" s="802"/>
      <c r="AGD112" s="802"/>
      <c r="AGE112" s="802"/>
      <c r="AGF112" s="802"/>
      <c r="AGG112" s="802"/>
      <c r="AGH112" s="802"/>
      <c r="AGI112" s="802"/>
      <c r="AGJ112" s="802"/>
      <c r="AGK112" s="802"/>
      <c r="AGL112" s="802"/>
      <c r="AGM112" s="802"/>
      <c r="AGN112" s="802"/>
      <c r="AGO112" s="802"/>
      <c r="AGP112" s="802"/>
      <c r="AGQ112" s="802"/>
      <c r="AGR112" s="802"/>
      <c r="AGS112" s="802"/>
      <c r="AGT112" s="802"/>
      <c r="AGU112" s="802"/>
      <c r="AGV112" s="802"/>
      <c r="AGW112" s="802"/>
      <c r="AGX112" s="802"/>
      <c r="AGY112" s="802"/>
      <c r="AGZ112" s="802"/>
      <c r="AHA112" s="802"/>
      <c r="AHB112" s="802"/>
      <c r="AHC112" s="802"/>
      <c r="AHD112" s="802"/>
      <c r="AHE112" s="802"/>
      <c r="AHF112" s="802"/>
      <c r="AHG112" s="802"/>
      <c r="AHH112" s="802"/>
      <c r="AHI112" s="802"/>
      <c r="AHJ112" s="802"/>
      <c r="AHK112" s="802"/>
      <c r="AHL112" s="802"/>
      <c r="AHM112" s="802"/>
      <c r="AHN112" s="802"/>
      <c r="AHO112" s="802"/>
      <c r="AHP112" s="802"/>
      <c r="AHQ112" s="802"/>
      <c r="AHR112" s="802"/>
      <c r="AHS112" s="802"/>
      <c r="AHT112" s="802"/>
      <c r="AHU112" s="802"/>
      <c r="AHV112" s="802"/>
      <c r="AHW112" s="802"/>
      <c r="AHX112" s="802"/>
      <c r="AHY112" s="802"/>
      <c r="AHZ112" s="802"/>
      <c r="AIA112" s="802"/>
      <c r="AIB112" s="802"/>
      <c r="AIC112" s="802"/>
      <c r="AID112" s="802"/>
      <c r="AIE112" s="802"/>
      <c r="AIF112" s="802"/>
      <c r="AIG112" s="802"/>
      <c r="AIH112" s="802"/>
      <c r="AII112" s="802"/>
      <c r="AIJ112" s="802"/>
      <c r="AQE112" s="802"/>
      <c r="AQF112" s="802"/>
      <c r="AQG112" s="802"/>
      <c r="AQH112" s="802"/>
      <c r="AQI112" s="802"/>
      <c r="AQJ112" s="802"/>
      <c r="AQK112" s="802"/>
      <c r="AQL112" s="802"/>
      <c r="AQM112" s="802"/>
      <c r="AQN112" s="802"/>
      <c r="AQO112" s="802"/>
      <c r="AQP112" s="802"/>
      <c r="AQQ112" s="802"/>
      <c r="AQR112" s="802"/>
      <c r="AQS112" s="802"/>
      <c r="AQT112" s="802"/>
      <c r="AQU112" s="802"/>
      <c r="AQV112" s="802"/>
      <c r="AQW112" s="802"/>
      <c r="AQX112" s="802"/>
      <c r="AQY112" s="802"/>
      <c r="AQZ112" s="802"/>
      <c r="ARA112" s="802"/>
      <c r="ARB112" s="802"/>
      <c r="ARC112" s="802"/>
      <c r="ARD112" s="802"/>
      <c r="ARE112" s="802"/>
      <c r="ARF112" s="802"/>
      <c r="ARG112" s="802"/>
      <c r="ARH112" s="802"/>
      <c r="ARI112" s="802"/>
      <c r="ARJ112" s="802"/>
      <c r="ARK112" s="802"/>
      <c r="ARL112" s="802"/>
      <c r="ARM112" s="802"/>
      <c r="ARN112" s="802"/>
      <c r="ARO112" s="802"/>
      <c r="ARP112" s="802"/>
      <c r="ARQ112" s="802"/>
      <c r="ARR112" s="802"/>
      <c r="ARS112" s="802"/>
      <c r="ART112" s="802"/>
      <c r="ARU112" s="802"/>
      <c r="ARV112" s="802"/>
      <c r="ARW112" s="802"/>
      <c r="ARX112" s="802"/>
      <c r="ARY112" s="802"/>
      <c r="ARZ112" s="802"/>
      <c r="ASA112" s="802"/>
      <c r="ASB112" s="802"/>
      <c r="ASC112" s="802"/>
      <c r="ASD112" s="802"/>
      <c r="ASE112" s="802"/>
      <c r="ASF112" s="802"/>
      <c r="ASG112" s="802"/>
      <c r="ASH112" s="802"/>
      <c r="ASI112" s="802"/>
      <c r="ASJ112" s="802"/>
      <c r="ASK112" s="802"/>
      <c r="ASL112" s="802"/>
      <c r="ATP112" s="802"/>
      <c r="ATQ112" s="802"/>
      <c r="ATR112" s="802"/>
      <c r="ATS112" s="802"/>
      <c r="ATT112" s="802"/>
      <c r="ATU112" s="802"/>
      <c r="ATV112" s="802"/>
      <c r="ATW112" s="802"/>
      <c r="ATX112" s="802"/>
      <c r="ATY112" s="802"/>
      <c r="ATZ112" s="802"/>
      <c r="AUA112" s="802"/>
      <c r="AUB112" s="802"/>
      <c r="AUC112" s="802"/>
      <c r="AUD112" s="802"/>
      <c r="AUE112" s="802"/>
      <c r="AUF112" s="802"/>
      <c r="AUG112" s="802"/>
      <c r="AUH112" s="802"/>
      <c r="AUI112" s="802"/>
      <c r="AUJ112" s="802"/>
      <c r="AUK112" s="802"/>
      <c r="AUL112" s="802"/>
      <c r="AUM112" s="802"/>
      <c r="AUN112" s="802"/>
      <c r="AUO112" s="802"/>
      <c r="AUP112" s="801"/>
      <c r="AUQ112" s="802"/>
      <c r="AUR112" s="801"/>
      <c r="AUS112" s="802"/>
      <c r="AUT112" s="801"/>
      <c r="AUU112" s="802"/>
      <c r="AUV112" s="802"/>
      <c r="AUW112" s="802"/>
      <c r="AUX112" s="802"/>
      <c r="AUY112" s="802"/>
      <c r="AUZ112" s="802"/>
      <c r="AVA112" s="802"/>
      <c r="AVB112" s="802"/>
      <c r="AVC112" s="802"/>
      <c r="AVD112" s="802"/>
      <c r="AVE112" s="802"/>
      <c r="AVF112" s="802"/>
      <c r="AVG112" s="802"/>
      <c r="AVH112" s="802"/>
      <c r="AVI112" s="802"/>
      <c r="AVJ112" s="808"/>
      <c r="AVK112" s="808"/>
      <c r="AVL112" s="808"/>
      <c r="AVM112" s="808"/>
      <c r="AVN112" s="808"/>
      <c r="AVO112" s="808"/>
      <c r="AVP112" s="808"/>
      <c r="AVQ112" s="808"/>
      <c r="AVR112" s="808"/>
      <c r="AVS112" s="808"/>
      <c r="AVT112" s="808"/>
      <c r="AVU112" s="809"/>
      <c r="AVV112" s="809"/>
      <c r="AVW112" s="809"/>
      <c r="AVX112" s="809"/>
      <c r="AVY112" s="809"/>
      <c r="AVZ112" s="809"/>
      <c r="AWA112" s="809"/>
      <c r="AWB112" s="809"/>
      <c r="AWC112" s="809"/>
      <c r="AWD112" s="809"/>
      <c r="AWE112" s="809"/>
      <c r="AWF112" s="809"/>
      <c r="AWG112" s="809"/>
      <c r="AWH112" s="809"/>
      <c r="AWI112" s="809"/>
      <c r="AWJ112" s="809"/>
      <c r="AWK112" s="809"/>
      <c r="AWL112" s="809"/>
      <c r="AWM112" s="809"/>
      <c r="AWN112" s="809"/>
      <c r="AWO112" s="809"/>
      <c r="AWP112" s="809"/>
      <c r="AWQ112" s="809"/>
      <c r="AWR112" s="808"/>
      <c r="AWS112" s="761"/>
      <c r="AWT112" s="808"/>
      <c r="AWU112" s="809"/>
      <c r="AWV112" s="809"/>
      <c r="AWW112" s="809"/>
      <c r="AWX112" s="809"/>
      <c r="AWY112" s="809"/>
      <c r="AWZ112" s="809"/>
      <c r="AXA112" s="809"/>
      <c r="AXB112" s="809"/>
      <c r="AXC112" s="809"/>
      <c r="AXD112" s="809"/>
      <c r="AXE112" s="809"/>
      <c r="AXF112" s="809"/>
      <c r="AXG112" s="809"/>
      <c r="AXH112" s="809"/>
      <c r="AXI112" s="809"/>
      <c r="AXJ112" s="809"/>
      <c r="AXK112" s="809"/>
      <c r="AXL112" s="809"/>
      <c r="AXM112" s="809"/>
      <c r="AXN112" s="809"/>
      <c r="AXO112" s="809"/>
      <c r="AXP112" s="809"/>
      <c r="AXQ112" s="809"/>
      <c r="AXR112" s="809"/>
      <c r="AXS112" s="809"/>
      <c r="AXT112" s="809"/>
      <c r="AXU112" s="809"/>
      <c r="AXV112" s="809"/>
      <c r="AXW112" s="809"/>
      <c r="AXX112" s="809"/>
      <c r="AXY112" s="809"/>
      <c r="AXZ112" s="809"/>
      <c r="AYA112" s="809"/>
      <c r="AYB112" s="809"/>
      <c r="AYC112" s="809"/>
      <c r="AYD112" s="808"/>
      <c r="AYE112" s="808"/>
      <c r="AYF112" s="809"/>
      <c r="AYG112" s="808"/>
      <c r="AYH112" s="810"/>
      <c r="AYI112" s="810"/>
      <c r="AYJ112" s="810"/>
      <c r="AYK112" s="810"/>
      <c r="AYL112" s="810"/>
      <c r="AYM112" s="810"/>
      <c r="AYN112" s="810"/>
      <c r="AYO112" s="810"/>
      <c r="AYP112" s="810"/>
      <c r="AYQ112" s="810"/>
      <c r="AYR112" s="810"/>
      <c r="AYS112" s="810"/>
      <c r="AYT112" s="810"/>
      <c r="AYU112" s="810"/>
      <c r="AYV112" s="810"/>
      <c r="AYW112" s="810"/>
      <c r="AYX112" s="810"/>
      <c r="AYY112" s="810"/>
      <c r="AYZ112" s="810"/>
      <c r="AZA112" s="810"/>
      <c r="AZB112" s="810"/>
      <c r="AZC112" s="810"/>
      <c r="AZD112" s="810"/>
      <c r="AZE112" s="810"/>
      <c r="AZF112" s="810"/>
      <c r="AZG112" s="810"/>
      <c r="AZH112" s="810"/>
      <c r="AZI112" s="810"/>
      <c r="AZJ112" s="810"/>
      <c r="AZK112" s="810"/>
      <c r="AZL112" s="810"/>
      <c r="AZM112" s="810"/>
      <c r="AZN112" s="810"/>
      <c r="AZO112" s="810"/>
      <c r="AZP112" s="809"/>
      <c r="AZQ112" s="802"/>
      <c r="AZR112" s="802"/>
      <c r="AZS112" s="802"/>
    </row>
    <row r="113" spans="45:920 1123:1371" s="793" customFormat="1" ht="13.5">
      <c r="AS113" s="802"/>
      <c r="AT113" s="802"/>
      <c r="AU113" s="802"/>
      <c r="AV113" s="802"/>
      <c r="AW113" s="802"/>
      <c r="AX113" s="802"/>
      <c r="AY113" s="802"/>
      <c r="AZ113" s="802"/>
      <c r="BA113" s="802"/>
      <c r="BB113" s="802"/>
      <c r="BC113" s="802"/>
      <c r="BD113" s="802"/>
      <c r="BE113" s="802"/>
      <c r="BF113" s="802"/>
      <c r="BG113" s="802"/>
      <c r="BH113" s="802"/>
      <c r="BI113" s="802"/>
      <c r="BJ113" s="802"/>
      <c r="BK113" s="802"/>
      <c r="BL113" s="802"/>
      <c r="BM113" s="802"/>
      <c r="BN113" s="802"/>
      <c r="BO113" s="802"/>
      <c r="BP113" s="802"/>
      <c r="BQ113" s="802"/>
      <c r="BR113" s="802"/>
      <c r="BS113" s="802"/>
      <c r="BT113" s="802"/>
      <c r="BU113" s="802"/>
      <c r="BV113" s="802"/>
      <c r="BW113" s="802"/>
      <c r="BX113" s="802"/>
      <c r="BY113" s="802"/>
      <c r="BZ113" s="802"/>
      <c r="CA113" s="802"/>
      <c r="CB113" s="802"/>
      <c r="CC113" s="802"/>
      <c r="CD113" s="802"/>
      <c r="CE113" s="802"/>
      <c r="CF113" s="802"/>
      <c r="CG113" s="802"/>
      <c r="CH113" s="802"/>
      <c r="CI113" s="802"/>
      <c r="CJ113" s="802"/>
      <c r="CK113" s="802"/>
      <c r="CL113" s="802"/>
      <c r="CM113" s="802"/>
      <c r="CN113" s="802"/>
      <c r="CO113" s="802"/>
      <c r="CP113" s="802"/>
      <c r="CQ113" s="802"/>
      <c r="CR113" s="802"/>
      <c r="CS113" s="802"/>
      <c r="CT113" s="802"/>
      <c r="CU113" s="802"/>
      <c r="CV113" s="802"/>
      <c r="CW113" s="802"/>
      <c r="CX113" s="802"/>
      <c r="CY113" s="802"/>
      <c r="CZ113" s="802"/>
      <c r="DA113" s="802"/>
      <c r="DB113" s="802"/>
      <c r="DC113" s="802"/>
      <c r="DD113" s="802"/>
      <c r="DE113" s="802"/>
      <c r="DF113" s="802"/>
      <c r="DG113" s="802"/>
      <c r="DH113" s="802"/>
      <c r="DI113" s="802"/>
      <c r="DJ113" s="802"/>
      <c r="DK113" s="802"/>
      <c r="DL113" s="802"/>
      <c r="DM113" s="802"/>
      <c r="DN113" s="802"/>
      <c r="DO113" s="802"/>
      <c r="DP113" s="802"/>
      <c r="DQ113" s="802"/>
      <c r="DR113" s="802"/>
      <c r="DS113" s="802"/>
      <c r="DT113" s="802"/>
      <c r="DU113" s="802"/>
      <c r="DV113" s="802"/>
      <c r="DW113" s="802"/>
      <c r="DX113" s="802"/>
      <c r="DY113" s="802"/>
      <c r="DZ113" s="802"/>
      <c r="EA113" s="802"/>
      <c r="EB113" s="802"/>
      <c r="EC113" s="802"/>
      <c r="ED113" s="802"/>
      <c r="EE113" s="802"/>
      <c r="EF113" s="802"/>
      <c r="EG113" s="802"/>
      <c r="EH113" s="802"/>
      <c r="EI113" s="802"/>
      <c r="EJ113" s="802"/>
      <c r="EK113" s="802"/>
      <c r="EL113" s="802"/>
      <c r="EM113" s="802"/>
      <c r="EN113" s="802"/>
      <c r="EO113" s="802"/>
      <c r="EP113" s="802"/>
      <c r="EQ113" s="802"/>
      <c r="ER113" s="802"/>
      <c r="ES113" s="802"/>
      <c r="ET113" s="802"/>
      <c r="EU113" s="802"/>
      <c r="EV113" s="802"/>
      <c r="EW113" s="802"/>
      <c r="EX113" s="802"/>
      <c r="EY113" s="802"/>
      <c r="EZ113" s="802"/>
      <c r="FA113" s="802"/>
      <c r="FB113" s="802"/>
      <c r="FC113" s="802"/>
      <c r="FD113" s="802"/>
      <c r="FE113" s="802"/>
      <c r="FF113" s="802"/>
      <c r="FG113" s="802"/>
      <c r="FH113" s="802"/>
      <c r="FI113" s="802"/>
      <c r="FJ113" s="802"/>
      <c r="FK113" s="802"/>
      <c r="FL113" s="802"/>
      <c r="FM113" s="802"/>
      <c r="FN113" s="802"/>
      <c r="FO113" s="802"/>
      <c r="FP113" s="802"/>
      <c r="FQ113" s="802"/>
      <c r="FR113" s="802"/>
      <c r="FS113" s="802"/>
      <c r="FT113" s="802"/>
      <c r="FU113" s="802"/>
      <c r="FV113" s="802"/>
      <c r="FW113" s="802"/>
      <c r="FX113" s="802"/>
      <c r="FY113" s="802"/>
      <c r="FZ113" s="802"/>
      <c r="GA113" s="802"/>
      <c r="GB113" s="802"/>
      <c r="GC113" s="802"/>
      <c r="GD113" s="802"/>
      <c r="GE113" s="802"/>
      <c r="GF113" s="802"/>
      <c r="GG113" s="802"/>
      <c r="GH113" s="802"/>
      <c r="GI113" s="802"/>
      <c r="GJ113" s="802"/>
      <c r="GK113" s="802"/>
      <c r="GL113" s="802"/>
      <c r="GM113" s="802"/>
      <c r="GN113" s="802"/>
      <c r="GO113" s="802"/>
      <c r="GP113" s="802"/>
      <c r="GQ113" s="802"/>
      <c r="GR113" s="802"/>
      <c r="GS113" s="802"/>
      <c r="GT113" s="802"/>
      <c r="GU113" s="802"/>
      <c r="GV113" s="802"/>
      <c r="GW113" s="802"/>
      <c r="GX113" s="802"/>
      <c r="GY113" s="802"/>
      <c r="GZ113" s="802"/>
      <c r="HA113" s="802"/>
      <c r="HB113" s="802"/>
      <c r="HC113" s="802"/>
      <c r="HD113" s="802"/>
      <c r="HE113" s="802"/>
      <c r="HF113" s="802"/>
      <c r="HG113" s="802"/>
      <c r="HH113" s="802"/>
      <c r="HI113" s="802"/>
      <c r="HJ113" s="802"/>
      <c r="HK113" s="802"/>
      <c r="HL113" s="802"/>
      <c r="HM113" s="802"/>
      <c r="HN113" s="802"/>
      <c r="HO113" s="802"/>
      <c r="HP113" s="802"/>
      <c r="HQ113" s="802"/>
      <c r="HR113" s="802"/>
      <c r="HS113" s="802"/>
      <c r="HT113" s="802"/>
      <c r="HU113" s="802"/>
      <c r="HV113" s="802"/>
      <c r="HW113" s="802"/>
      <c r="HX113" s="802"/>
      <c r="HY113" s="802"/>
      <c r="HZ113" s="802"/>
      <c r="IA113" s="802"/>
      <c r="IB113" s="802"/>
      <c r="IC113" s="802"/>
      <c r="ID113" s="802"/>
      <c r="IE113" s="802"/>
      <c r="IF113" s="802"/>
      <c r="IG113" s="802"/>
      <c r="IH113" s="802"/>
      <c r="II113" s="802"/>
      <c r="IJ113" s="802"/>
      <c r="IK113" s="802"/>
      <c r="IL113" s="802"/>
      <c r="IM113" s="802"/>
      <c r="IN113" s="802"/>
      <c r="IO113" s="802"/>
      <c r="IP113" s="802"/>
      <c r="IQ113" s="802"/>
      <c r="IR113" s="802"/>
      <c r="IS113" s="802"/>
      <c r="IT113" s="802"/>
      <c r="IU113" s="802"/>
      <c r="IV113" s="802"/>
      <c r="IW113" s="802"/>
      <c r="IX113" s="802"/>
      <c r="IY113" s="802"/>
      <c r="IZ113" s="802"/>
      <c r="JA113" s="802"/>
      <c r="JB113" s="802"/>
      <c r="JC113" s="802"/>
      <c r="JD113" s="802"/>
      <c r="JE113" s="802"/>
      <c r="JF113" s="802"/>
      <c r="JG113" s="802"/>
      <c r="JH113" s="802"/>
      <c r="JI113" s="802"/>
      <c r="JJ113" s="802"/>
      <c r="JK113" s="802"/>
      <c r="JL113" s="802"/>
      <c r="JM113" s="802"/>
      <c r="JN113" s="802"/>
      <c r="JO113" s="802"/>
      <c r="JP113" s="802"/>
      <c r="JQ113" s="802"/>
      <c r="JR113" s="802"/>
      <c r="JS113" s="802"/>
      <c r="JT113" s="802"/>
      <c r="JU113" s="802"/>
      <c r="JV113" s="802"/>
      <c r="JW113" s="802"/>
      <c r="JX113" s="802"/>
      <c r="JY113" s="802"/>
      <c r="JZ113" s="802"/>
      <c r="KA113" s="802"/>
      <c r="KB113" s="802"/>
      <c r="KC113" s="802"/>
      <c r="KD113" s="802"/>
      <c r="KE113" s="802"/>
      <c r="KF113" s="802"/>
      <c r="KG113" s="802"/>
      <c r="KH113" s="802"/>
      <c r="KI113" s="802"/>
      <c r="KJ113" s="802"/>
      <c r="KK113" s="802"/>
      <c r="KL113" s="802"/>
      <c r="KM113" s="802"/>
      <c r="KN113" s="802"/>
      <c r="KO113" s="802"/>
      <c r="KP113" s="802"/>
      <c r="KQ113" s="802"/>
      <c r="KR113" s="802"/>
      <c r="KS113" s="802"/>
      <c r="KT113" s="802"/>
      <c r="KU113" s="802"/>
      <c r="KV113" s="802"/>
      <c r="KW113" s="802"/>
      <c r="KX113" s="802"/>
      <c r="KY113" s="802"/>
      <c r="KZ113" s="802"/>
      <c r="LA113" s="802"/>
      <c r="LB113" s="802"/>
      <c r="LC113" s="802"/>
      <c r="LD113" s="802"/>
      <c r="LE113" s="802"/>
      <c r="LF113" s="802"/>
      <c r="LG113" s="802"/>
      <c r="LH113" s="802"/>
      <c r="LI113" s="802"/>
      <c r="LJ113" s="802"/>
      <c r="LK113" s="802"/>
      <c r="LL113" s="802"/>
      <c r="LM113" s="802"/>
      <c r="LN113" s="802"/>
      <c r="LO113" s="802"/>
      <c r="LP113" s="802"/>
      <c r="LQ113" s="802"/>
      <c r="LR113" s="802"/>
      <c r="LS113" s="802"/>
      <c r="LT113" s="802"/>
      <c r="LU113" s="802"/>
      <c r="LV113" s="802"/>
      <c r="LW113" s="802"/>
      <c r="LX113" s="802"/>
      <c r="LY113" s="802"/>
      <c r="LZ113" s="802"/>
      <c r="MA113" s="802"/>
      <c r="MB113" s="802"/>
      <c r="MC113" s="802"/>
      <c r="MD113" s="802"/>
      <c r="ME113" s="802"/>
      <c r="MF113" s="802"/>
      <c r="MG113" s="802"/>
      <c r="MH113" s="802"/>
      <c r="MI113" s="802"/>
      <c r="MJ113" s="802"/>
      <c r="MK113" s="802"/>
      <c r="ML113" s="802"/>
      <c r="MM113" s="802"/>
      <c r="MN113" s="802"/>
      <c r="MO113" s="802"/>
      <c r="MP113" s="802"/>
      <c r="MQ113" s="802"/>
      <c r="MR113" s="802"/>
      <c r="MS113" s="802"/>
      <c r="MT113" s="802"/>
      <c r="MU113" s="802"/>
      <c r="MV113" s="802"/>
      <c r="MW113" s="802"/>
      <c r="MX113" s="802"/>
      <c r="MY113" s="802"/>
      <c r="MZ113" s="802"/>
      <c r="NA113" s="802"/>
      <c r="NB113" s="802"/>
      <c r="NC113" s="802"/>
      <c r="ND113" s="802"/>
      <c r="NE113" s="802"/>
      <c r="NF113" s="802"/>
      <c r="NG113" s="802"/>
      <c r="NH113" s="802"/>
      <c r="NI113" s="802"/>
      <c r="NJ113" s="802"/>
      <c r="NK113" s="802"/>
      <c r="NL113" s="802"/>
      <c r="NM113" s="802"/>
      <c r="NN113" s="802"/>
      <c r="NO113" s="802"/>
      <c r="NP113" s="802"/>
      <c r="NQ113" s="802"/>
      <c r="NR113" s="802"/>
      <c r="NS113" s="802"/>
      <c r="NT113" s="802"/>
      <c r="NU113" s="802"/>
      <c r="NV113" s="802"/>
      <c r="NW113" s="802"/>
      <c r="NX113" s="802"/>
      <c r="NY113" s="802"/>
      <c r="NZ113" s="802"/>
      <c r="OA113" s="802"/>
      <c r="OB113" s="802"/>
      <c r="OC113" s="802"/>
      <c r="OD113" s="802"/>
      <c r="OE113" s="802"/>
      <c r="OF113" s="802"/>
      <c r="OG113" s="802"/>
      <c r="OH113" s="802"/>
      <c r="OI113" s="802"/>
      <c r="OJ113" s="802"/>
      <c r="OK113" s="802"/>
      <c r="OL113" s="802"/>
      <c r="OM113" s="802"/>
      <c r="ON113" s="802"/>
      <c r="OO113" s="802"/>
      <c r="OP113" s="802"/>
      <c r="OQ113" s="802"/>
      <c r="OR113" s="802"/>
      <c r="OS113" s="802"/>
      <c r="OT113" s="802"/>
      <c r="OU113" s="802"/>
      <c r="OV113" s="802"/>
      <c r="OW113" s="802"/>
      <c r="OX113" s="802"/>
      <c r="OY113" s="802"/>
      <c r="OZ113" s="802"/>
      <c r="PA113" s="802"/>
      <c r="PB113" s="802"/>
      <c r="PC113" s="802"/>
      <c r="PD113" s="802"/>
      <c r="PE113" s="802"/>
      <c r="PF113" s="802"/>
      <c r="PG113" s="802"/>
      <c r="PH113" s="802"/>
      <c r="PI113" s="802"/>
      <c r="PJ113" s="802"/>
      <c r="PK113" s="802"/>
      <c r="PL113" s="802"/>
      <c r="PM113" s="802"/>
      <c r="PN113" s="802"/>
      <c r="PO113" s="802"/>
      <c r="PP113" s="802"/>
      <c r="PQ113" s="802"/>
      <c r="PR113" s="802"/>
      <c r="PS113" s="802"/>
      <c r="PT113" s="802"/>
      <c r="PU113" s="802"/>
      <c r="PV113" s="802"/>
      <c r="PW113" s="802"/>
      <c r="PX113" s="802"/>
      <c r="PY113" s="802"/>
      <c r="PZ113" s="802"/>
      <c r="QA113" s="802"/>
      <c r="QB113" s="802"/>
      <c r="QC113" s="802"/>
      <c r="QD113" s="802"/>
      <c r="QE113" s="802"/>
      <c r="QF113" s="802"/>
      <c r="QG113" s="802"/>
      <c r="QH113" s="802"/>
      <c r="QI113" s="802"/>
      <c r="QJ113" s="802"/>
      <c r="QK113" s="802"/>
      <c r="QL113" s="802"/>
      <c r="QM113" s="802"/>
      <c r="QN113" s="802"/>
      <c r="QO113" s="802"/>
      <c r="QP113" s="802"/>
      <c r="QQ113" s="802"/>
      <c r="QR113" s="802"/>
      <c r="QS113" s="802"/>
      <c r="QT113" s="802"/>
      <c r="QU113" s="802"/>
      <c r="QV113" s="802"/>
      <c r="QW113" s="802"/>
      <c r="QX113" s="802"/>
      <c r="QY113" s="802"/>
      <c r="QZ113" s="802"/>
      <c r="RA113" s="802"/>
      <c r="RB113" s="802"/>
      <c r="RC113" s="802"/>
      <c r="RD113" s="802"/>
      <c r="RE113" s="802"/>
      <c r="RF113" s="802"/>
      <c r="RG113" s="802"/>
      <c r="RH113" s="802"/>
      <c r="RI113" s="802"/>
      <c r="RJ113" s="802"/>
      <c r="RK113" s="802"/>
      <c r="RL113" s="802"/>
      <c r="RM113" s="802"/>
      <c r="RN113" s="802"/>
      <c r="RO113" s="802"/>
      <c r="RP113" s="802"/>
      <c r="RQ113" s="802"/>
      <c r="RR113" s="802"/>
      <c r="RS113" s="802"/>
      <c r="RT113" s="802"/>
      <c r="RU113" s="802"/>
      <c r="RV113" s="802"/>
      <c r="RW113" s="802"/>
      <c r="RX113" s="802"/>
      <c r="RY113" s="802"/>
      <c r="RZ113" s="802"/>
      <c r="SA113" s="802"/>
      <c r="SB113" s="802"/>
      <c r="SC113" s="802"/>
      <c r="SD113" s="802"/>
      <c r="SE113" s="802"/>
      <c r="SF113" s="802"/>
      <c r="SG113" s="802"/>
      <c r="SH113" s="802"/>
      <c r="SI113" s="802"/>
      <c r="SJ113" s="802"/>
      <c r="SK113" s="802"/>
      <c r="SL113" s="802"/>
      <c r="SM113" s="802"/>
      <c r="SN113" s="802"/>
      <c r="SO113" s="802"/>
      <c r="SP113" s="802"/>
      <c r="SQ113" s="802"/>
      <c r="SR113" s="802"/>
      <c r="SS113" s="802"/>
      <c r="ST113" s="802"/>
      <c r="SU113" s="802"/>
      <c r="SV113" s="802"/>
      <c r="SW113" s="802"/>
      <c r="SX113" s="802"/>
      <c r="SY113" s="802"/>
      <c r="SZ113" s="802"/>
      <c r="TA113" s="802"/>
      <c r="TB113" s="802"/>
      <c r="TC113" s="802"/>
      <c r="TD113" s="802"/>
      <c r="TE113" s="802"/>
      <c r="TF113" s="802"/>
      <c r="TG113" s="802"/>
      <c r="TH113" s="802"/>
      <c r="TI113" s="802"/>
      <c r="TJ113" s="802"/>
      <c r="TK113" s="802"/>
      <c r="TL113" s="802"/>
      <c r="TM113" s="802"/>
      <c r="TN113" s="802"/>
      <c r="TO113" s="802"/>
      <c r="TP113" s="802"/>
      <c r="TQ113" s="802"/>
      <c r="TR113" s="802"/>
      <c r="TS113" s="802"/>
      <c r="TT113" s="802"/>
      <c r="TU113" s="802"/>
      <c r="TV113" s="802"/>
      <c r="TW113" s="802"/>
      <c r="TX113" s="802"/>
      <c r="TY113" s="802"/>
      <c r="TZ113" s="802"/>
      <c r="UA113" s="802"/>
      <c r="UB113" s="802"/>
      <c r="UC113" s="802"/>
      <c r="UD113" s="802"/>
      <c r="UE113" s="802"/>
      <c r="UF113" s="802"/>
      <c r="UG113" s="802"/>
      <c r="UH113" s="802"/>
      <c r="UI113" s="802"/>
      <c r="UJ113" s="802"/>
      <c r="UK113" s="802"/>
      <c r="UL113" s="802"/>
      <c r="UM113" s="802"/>
      <c r="UN113" s="802"/>
      <c r="UO113" s="802"/>
      <c r="UP113" s="802"/>
      <c r="UQ113" s="802"/>
      <c r="UR113" s="802"/>
      <c r="US113" s="802"/>
      <c r="UT113" s="802"/>
      <c r="UU113" s="802"/>
      <c r="UV113" s="802"/>
      <c r="UW113" s="802"/>
      <c r="UX113" s="802"/>
      <c r="UY113" s="802"/>
      <c r="UZ113" s="802"/>
      <c r="VA113" s="802"/>
      <c r="VB113" s="802"/>
      <c r="VC113" s="802"/>
      <c r="VD113" s="802"/>
      <c r="VE113" s="802"/>
      <c r="VF113" s="802"/>
      <c r="VG113" s="802"/>
      <c r="VH113" s="802"/>
      <c r="VI113" s="802"/>
      <c r="VJ113" s="802"/>
      <c r="VK113" s="802"/>
      <c r="VL113" s="802"/>
      <c r="VM113" s="802"/>
      <c r="VN113" s="802"/>
      <c r="VO113" s="802"/>
      <c r="VP113" s="802"/>
      <c r="VQ113" s="802"/>
      <c r="VR113" s="802"/>
      <c r="VS113" s="802"/>
      <c r="VT113" s="802"/>
      <c r="VU113" s="802"/>
      <c r="VV113" s="802"/>
      <c r="VW113" s="802"/>
      <c r="VX113" s="802"/>
      <c r="VY113" s="802"/>
      <c r="VZ113" s="802"/>
      <c r="WA113" s="802"/>
      <c r="WB113" s="802"/>
      <c r="WC113" s="802"/>
      <c r="WD113" s="802"/>
      <c r="WE113" s="802"/>
      <c r="WF113" s="802"/>
      <c r="WG113" s="802"/>
      <c r="WH113" s="802"/>
      <c r="WI113" s="802"/>
      <c r="WJ113" s="802"/>
      <c r="WK113" s="802"/>
      <c r="WL113" s="802"/>
      <c r="WM113" s="802"/>
      <c r="WN113" s="802"/>
      <c r="WO113" s="802"/>
      <c r="WP113" s="802"/>
      <c r="WQ113" s="802"/>
      <c r="WR113" s="802"/>
      <c r="WS113" s="802"/>
      <c r="WT113" s="802"/>
      <c r="WU113" s="802"/>
      <c r="WV113" s="802"/>
      <c r="WW113" s="802"/>
      <c r="WX113" s="802"/>
      <c r="WY113" s="802"/>
      <c r="WZ113" s="802"/>
      <c r="XA113" s="802"/>
      <c r="XB113" s="802"/>
      <c r="XC113" s="802"/>
      <c r="XD113" s="802"/>
      <c r="XE113" s="802"/>
      <c r="XF113" s="802"/>
      <c r="XG113" s="802"/>
      <c r="XH113" s="802"/>
      <c r="XI113" s="802"/>
      <c r="XJ113" s="802"/>
      <c r="XK113" s="802"/>
      <c r="XL113" s="802"/>
      <c r="XM113" s="802"/>
      <c r="XN113" s="802"/>
      <c r="XO113" s="802"/>
      <c r="XP113" s="802"/>
      <c r="XQ113" s="802"/>
      <c r="XR113" s="802"/>
      <c r="XS113" s="802"/>
      <c r="XT113" s="802"/>
      <c r="XU113" s="802"/>
      <c r="XV113" s="802"/>
      <c r="XW113" s="802"/>
      <c r="XX113" s="802"/>
      <c r="XY113" s="802"/>
      <c r="XZ113" s="802"/>
      <c r="YA113" s="802"/>
      <c r="YB113" s="802"/>
      <c r="YC113" s="802"/>
      <c r="YD113" s="802"/>
      <c r="YE113" s="802"/>
      <c r="YF113" s="802"/>
      <c r="YG113" s="802"/>
      <c r="YH113" s="802"/>
      <c r="YI113" s="802"/>
      <c r="YJ113" s="802"/>
      <c r="YK113" s="802"/>
      <c r="YL113" s="802"/>
      <c r="YM113" s="802"/>
      <c r="YN113" s="802"/>
      <c r="YO113" s="802"/>
      <c r="YP113" s="802"/>
      <c r="YQ113" s="802"/>
      <c r="YR113" s="802"/>
      <c r="YS113" s="802"/>
      <c r="YT113" s="802"/>
      <c r="YU113" s="802"/>
      <c r="YV113" s="802"/>
      <c r="YW113" s="802"/>
      <c r="YX113" s="802"/>
      <c r="YY113" s="802"/>
      <c r="YZ113" s="802"/>
      <c r="ZA113" s="802"/>
      <c r="ZB113" s="802"/>
      <c r="ZC113" s="802"/>
      <c r="ZD113" s="802"/>
      <c r="ZE113" s="802"/>
      <c r="ZF113" s="802"/>
      <c r="ZG113" s="802"/>
      <c r="ZH113" s="802"/>
      <c r="ZI113" s="802"/>
      <c r="ZJ113" s="802"/>
      <c r="ZK113" s="802"/>
      <c r="ZL113" s="802"/>
      <c r="ZM113" s="802"/>
      <c r="ZN113" s="802"/>
      <c r="ZO113" s="802"/>
      <c r="ZP113" s="802"/>
      <c r="ZQ113" s="802"/>
      <c r="ZR113" s="802"/>
      <c r="ZS113" s="802"/>
      <c r="ZT113" s="802"/>
      <c r="ZU113" s="802"/>
      <c r="ZV113" s="802"/>
      <c r="ZW113" s="802"/>
      <c r="ZX113" s="802"/>
      <c r="ZY113" s="802"/>
      <c r="ZZ113" s="802"/>
      <c r="AAA113" s="802"/>
      <c r="AAB113" s="802"/>
      <c r="AAC113" s="802"/>
      <c r="AAD113" s="802"/>
      <c r="AAE113" s="802"/>
      <c r="AAF113" s="802"/>
      <c r="AAG113" s="802"/>
      <c r="AAH113" s="802"/>
      <c r="AAI113" s="802"/>
      <c r="AAJ113" s="802"/>
      <c r="AAK113" s="802"/>
      <c r="AAL113" s="802"/>
      <c r="AAM113" s="802"/>
      <c r="AAN113" s="802"/>
      <c r="AAO113" s="802"/>
      <c r="AAP113" s="802"/>
      <c r="AAQ113" s="802"/>
      <c r="AAR113" s="802"/>
      <c r="AAS113" s="802"/>
      <c r="AAT113" s="802"/>
      <c r="AAU113" s="802"/>
      <c r="AAV113" s="802"/>
      <c r="AAW113" s="802"/>
      <c r="AAX113" s="802"/>
      <c r="AAY113" s="802"/>
      <c r="AAZ113" s="802"/>
      <c r="ABA113" s="802"/>
      <c r="ABB113" s="802"/>
      <c r="ABC113" s="802"/>
      <c r="ABD113" s="802"/>
      <c r="ABE113" s="802"/>
      <c r="ABF113" s="802"/>
      <c r="ABG113" s="802"/>
      <c r="ABH113" s="802"/>
      <c r="ABI113" s="802"/>
      <c r="ABJ113" s="802"/>
      <c r="ABK113" s="802"/>
      <c r="ABL113" s="802"/>
      <c r="ABM113" s="802"/>
      <c r="ABN113" s="802"/>
      <c r="ABO113" s="802"/>
      <c r="ABP113" s="802"/>
      <c r="ABQ113" s="802"/>
      <c r="ABR113" s="802"/>
      <c r="ABS113" s="802"/>
      <c r="ABT113" s="802"/>
      <c r="ABU113" s="802"/>
      <c r="ABV113" s="802"/>
      <c r="ABW113" s="802"/>
      <c r="ABX113" s="802"/>
      <c r="ABY113" s="802"/>
      <c r="ABZ113" s="802"/>
      <c r="ACA113" s="802"/>
      <c r="ACB113" s="802"/>
      <c r="ACC113" s="802"/>
      <c r="ACD113" s="802"/>
      <c r="ACE113" s="802"/>
      <c r="ACF113" s="802"/>
      <c r="ACG113" s="802"/>
      <c r="ACH113" s="802"/>
      <c r="ACI113" s="802"/>
      <c r="ACJ113" s="802"/>
      <c r="ACK113" s="802"/>
      <c r="ACL113" s="802"/>
      <c r="ACM113" s="802"/>
      <c r="ACN113" s="802"/>
      <c r="ACO113" s="802"/>
      <c r="ACP113" s="802"/>
      <c r="ACQ113" s="802"/>
      <c r="ACR113" s="802"/>
      <c r="ACS113" s="802"/>
      <c r="ACT113" s="802"/>
      <c r="ACU113" s="802"/>
      <c r="ACV113" s="802"/>
      <c r="ACW113" s="802"/>
      <c r="ACX113" s="802"/>
      <c r="ACY113" s="802"/>
      <c r="ACZ113" s="802"/>
      <c r="ADA113" s="802"/>
      <c r="ADB113" s="802"/>
      <c r="ADC113" s="802"/>
      <c r="ADD113" s="802"/>
      <c r="ADE113" s="802"/>
      <c r="ADF113" s="802"/>
      <c r="ADG113" s="802"/>
      <c r="ADH113" s="802"/>
      <c r="ADI113" s="802"/>
      <c r="ADJ113" s="802"/>
      <c r="ADK113" s="802"/>
      <c r="ADL113" s="802"/>
      <c r="ADM113" s="802"/>
      <c r="ADN113" s="802"/>
      <c r="ADO113" s="802"/>
      <c r="ADP113" s="802"/>
      <c r="ADQ113" s="802"/>
      <c r="ADR113" s="802"/>
      <c r="ADS113" s="802"/>
      <c r="ADT113" s="802"/>
      <c r="ADU113" s="802"/>
      <c r="ADV113" s="802"/>
      <c r="ADW113" s="802"/>
      <c r="ADX113" s="802"/>
      <c r="ADY113" s="802"/>
      <c r="ADZ113" s="802"/>
      <c r="AEA113" s="802"/>
      <c r="AEB113" s="802"/>
      <c r="AEC113" s="802"/>
      <c r="AED113" s="802"/>
      <c r="AEE113" s="802"/>
      <c r="AEF113" s="802"/>
      <c r="AEG113" s="802"/>
      <c r="AEH113" s="802"/>
      <c r="AEI113" s="802"/>
      <c r="AEJ113" s="802"/>
      <c r="AEK113" s="802"/>
      <c r="AEL113" s="802"/>
      <c r="AEM113" s="802"/>
      <c r="AEN113" s="802"/>
      <c r="AEO113" s="802"/>
      <c r="AEP113" s="802"/>
      <c r="AEQ113" s="802"/>
      <c r="AER113" s="802"/>
      <c r="AES113" s="802"/>
      <c r="AET113" s="802"/>
      <c r="AEU113" s="802"/>
      <c r="AEV113" s="802"/>
      <c r="AEW113" s="802"/>
      <c r="AEX113" s="802"/>
      <c r="AEY113" s="802"/>
      <c r="AEZ113" s="802"/>
      <c r="AFA113" s="802"/>
      <c r="AFB113" s="802"/>
      <c r="AFC113" s="802"/>
      <c r="AFD113" s="802"/>
      <c r="AFE113" s="802"/>
      <c r="AFF113" s="802"/>
      <c r="AFG113" s="802"/>
      <c r="AFH113" s="802"/>
      <c r="AFI113" s="802"/>
      <c r="AFJ113" s="802"/>
      <c r="AFK113" s="802"/>
      <c r="AFL113" s="802"/>
      <c r="AFM113" s="802"/>
      <c r="AFN113" s="802"/>
      <c r="AFO113" s="802"/>
      <c r="AFP113" s="802"/>
      <c r="AFQ113" s="802"/>
      <c r="AFR113" s="802"/>
      <c r="AFS113" s="802"/>
      <c r="AFT113" s="802"/>
      <c r="AFU113" s="802"/>
      <c r="AFV113" s="802"/>
      <c r="AFW113" s="802"/>
      <c r="AFX113" s="802"/>
      <c r="AFY113" s="802"/>
      <c r="AFZ113" s="802"/>
      <c r="AGA113" s="802"/>
      <c r="AGB113" s="802"/>
      <c r="AGC113" s="802"/>
      <c r="AGD113" s="802"/>
      <c r="AGE113" s="802"/>
      <c r="AGF113" s="802"/>
      <c r="AGG113" s="802"/>
      <c r="AGH113" s="802"/>
      <c r="AGI113" s="802"/>
      <c r="AGJ113" s="802"/>
      <c r="AGK113" s="802"/>
      <c r="AGL113" s="802"/>
      <c r="AGM113" s="802"/>
      <c r="AGN113" s="802"/>
      <c r="AGO113" s="802"/>
      <c r="AGP113" s="802"/>
      <c r="AGQ113" s="802"/>
      <c r="AGR113" s="802"/>
      <c r="AGS113" s="802"/>
      <c r="AGT113" s="802"/>
      <c r="AGU113" s="802"/>
      <c r="AGV113" s="802"/>
      <c r="AGW113" s="802"/>
      <c r="AGX113" s="802"/>
      <c r="AGY113" s="802"/>
      <c r="AGZ113" s="802"/>
      <c r="AHA113" s="802"/>
      <c r="AHB113" s="802"/>
      <c r="AHC113" s="802"/>
      <c r="AHD113" s="802"/>
      <c r="AHE113" s="802"/>
      <c r="AHF113" s="802"/>
      <c r="AHG113" s="802"/>
      <c r="AHH113" s="802"/>
      <c r="AHI113" s="802"/>
      <c r="AHJ113" s="802"/>
      <c r="AHK113" s="802"/>
      <c r="AHL113" s="802"/>
      <c r="AHM113" s="802"/>
      <c r="AHN113" s="802"/>
      <c r="AHO113" s="802"/>
      <c r="AHP113" s="802"/>
      <c r="AHQ113" s="802"/>
      <c r="AHR113" s="802"/>
      <c r="AHS113" s="802"/>
      <c r="AHT113" s="802"/>
      <c r="AHU113" s="802"/>
      <c r="AHV113" s="802"/>
      <c r="AHW113" s="802"/>
      <c r="AHX113" s="802"/>
      <c r="AHY113" s="802"/>
      <c r="AHZ113" s="802"/>
      <c r="AIA113" s="802"/>
      <c r="AIB113" s="802"/>
      <c r="AIC113" s="802"/>
      <c r="AID113" s="802"/>
      <c r="AIE113" s="802"/>
      <c r="AIF113" s="802"/>
      <c r="AIG113" s="802"/>
      <c r="AIH113" s="802"/>
      <c r="AII113" s="802"/>
      <c r="AIJ113" s="802"/>
      <c r="AQE113" s="802"/>
      <c r="AQF113" s="802"/>
      <c r="AQG113" s="802"/>
      <c r="AQH113" s="802"/>
      <c r="AQI113" s="802"/>
      <c r="AQJ113" s="802"/>
      <c r="AQK113" s="802"/>
      <c r="AQL113" s="802"/>
      <c r="AQM113" s="802"/>
      <c r="AQN113" s="802"/>
      <c r="AQO113" s="802"/>
      <c r="AQP113" s="802"/>
      <c r="AQQ113" s="802"/>
      <c r="AQR113" s="802"/>
      <c r="AQS113" s="802"/>
      <c r="AQT113" s="802"/>
      <c r="AQU113" s="802"/>
      <c r="AQV113" s="802"/>
      <c r="AQW113" s="802"/>
      <c r="AQX113" s="802"/>
      <c r="AQY113" s="802"/>
      <c r="AQZ113" s="802"/>
      <c r="ARA113" s="802"/>
      <c r="ARB113" s="802"/>
      <c r="ARC113" s="802"/>
      <c r="ARD113" s="802"/>
      <c r="ARE113" s="802"/>
      <c r="ARF113" s="802"/>
      <c r="ARG113" s="802"/>
      <c r="ARH113" s="802"/>
      <c r="ARI113" s="802"/>
      <c r="ARJ113" s="802"/>
      <c r="ARK113" s="802"/>
      <c r="ARL113" s="802"/>
      <c r="ARM113" s="802"/>
      <c r="ARN113" s="802"/>
      <c r="ARO113" s="802"/>
      <c r="ARP113" s="802"/>
      <c r="ARQ113" s="802"/>
      <c r="ARR113" s="802"/>
      <c r="ARS113" s="802"/>
      <c r="ART113" s="802"/>
      <c r="ARU113" s="802"/>
      <c r="ARV113" s="802"/>
      <c r="ARW113" s="802"/>
      <c r="ARX113" s="802"/>
      <c r="ARY113" s="802"/>
      <c r="ARZ113" s="802"/>
      <c r="ASA113" s="802"/>
      <c r="ASB113" s="802"/>
      <c r="ASC113" s="802"/>
      <c r="ASD113" s="802"/>
      <c r="ASE113" s="802"/>
      <c r="ASF113" s="802"/>
      <c r="ASG113" s="802"/>
      <c r="ASH113" s="802"/>
      <c r="ASI113" s="802"/>
      <c r="ASJ113" s="802"/>
      <c r="ASK113" s="802"/>
      <c r="ASL113" s="802"/>
      <c r="ATP113" s="802"/>
      <c r="ATQ113" s="802"/>
      <c r="ATR113" s="802"/>
      <c r="ATS113" s="802"/>
      <c r="ATT113" s="802"/>
      <c r="ATU113" s="802"/>
      <c r="ATV113" s="802"/>
      <c r="ATW113" s="802"/>
      <c r="ATX113" s="802"/>
      <c r="ATY113" s="802"/>
      <c r="ATZ113" s="802"/>
      <c r="AUA113" s="802"/>
      <c r="AUB113" s="802"/>
      <c r="AUC113" s="802"/>
      <c r="AUD113" s="802"/>
      <c r="AUE113" s="802"/>
      <c r="AUF113" s="802"/>
      <c r="AUG113" s="802"/>
      <c r="AUH113" s="802"/>
      <c r="AUI113" s="802"/>
      <c r="AUJ113" s="802"/>
      <c r="AUK113" s="802"/>
      <c r="AUL113" s="802"/>
      <c r="AUM113" s="802"/>
      <c r="AUN113" s="802"/>
      <c r="AUO113" s="802"/>
      <c r="AUP113" s="801"/>
      <c r="AUQ113" s="802"/>
      <c r="AUR113" s="801"/>
      <c r="AUS113" s="802"/>
      <c r="AUT113" s="801"/>
      <c r="AUU113" s="802"/>
      <c r="AUV113" s="802"/>
      <c r="AUW113" s="802"/>
      <c r="AUX113" s="802"/>
      <c r="AUY113" s="802"/>
      <c r="AUZ113" s="802"/>
      <c r="AVA113" s="802"/>
      <c r="AVB113" s="802"/>
      <c r="AVC113" s="802"/>
      <c r="AVD113" s="802"/>
      <c r="AVE113" s="802"/>
      <c r="AVF113" s="802"/>
      <c r="AVG113" s="802"/>
      <c r="AVH113" s="802"/>
      <c r="AVI113" s="802"/>
      <c r="AVJ113" s="808"/>
      <c r="AVK113" s="808"/>
      <c r="AVL113" s="808"/>
      <c r="AVM113" s="808"/>
      <c r="AVN113" s="808"/>
      <c r="AVO113" s="808"/>
      <c r="AVP113" s="808"/>
      <c r="AVQ113" s="808"/>
      <c r="AVR113" s="808"/>
      <c r="AVS113" s="808"/>
      <c r="AVT113" s="808"/>
      <c r="AVU113" s="809"/>
      <c r="AVV113" s="809"/>
      <c r="AVW113" s="809"/>
      <c r="AVX113" s="809"/>
      <c r="AVY113" s="809"/>
      <c r="AVZ113" s="809"/>
      <c r="AWA113" s="809"/>
      <c r="AWB113" s="809"/>
      <c r="AWC113" s="809"/>
      <c r="AWD113" s="809"/>
      <c r="AWE113" s="809"/>
      <c r="AWF113" s="809"/>
      <c r="AWG113" s="809"/>
      <c r="AWH113" s="809"/>
      <c r="AWI113" s="809"/>
      <c r="AWJ113" s="809"/>
      <c r="AWK113" s="809"/>
      <c r="AWL113" s="809"/>
      <c r="AWM113" s="809"/>
      <c r="AWN113" s="809"/>
      <c r="AWO113" s="809"/>
      <c r="AWP113" s="809"/>
      <c r="AWQ113" s="809"/>
      <c r="AWR113" s="808"/>
      <c r="AWS113" s="761"/>
      <c r="AWT113" s="808"/>
      <c r="AWU113" s="809"/>
      <c r="AWV113" s="809"/>
      <c r="AWW113" s="809"/>
      <c r="AWX113" s="809"/>
      <c r="AWY113" s="809"/>
      <c r="AWZ113" s="809"/>
      <c r="AXA113" s="809"/>
      <c r="AXB113" s="809"/>
      <c r="AXC113" s="809"/>
      <c r="AXD113" s="809"/>
      <c r="AXE113" s="809"/>
      <c r="AXF113" s="809"/>
      <c r="AXG113" s="809"/>
      <c r="AXH113" s="809"/>
      <c r="AXI113" s="809"/>
      <c r="AXJ113" s="809"/>
      <c r="AXK113" s="809"/>
      <c r="AXL113" s="809"/>
      <c r="AXM113" s="809"/>
      <c r="AXN113" s="809"/>
      <c r="AXO113" s="809"/>
      <c r="AXP113" s="809"/>
      <c r="AXQ113" s="809"/>
      <c r="AXR113" s="809"/>
      <c r="AXS113" s="809"/>
      <c r="AXT113" s="809"/>
      <c r="AXU113" s="809"/>
      <c r="AXV113" s="809"/>
      <c r="AXW113" s="809"/>
      <c r="AXX113" s="809"/>
      <c r="AXY113" s="809"/>
      <c r="AXZ113" s="809"/>
      <c r="AYA113" s="809"/>
      <c r="AYB113" s="809"/>
      <c r="AYC113" s="809"/>
      <c r="AYD113" s="808"/>
      <c r="AYE113" s="808"/>
      <c r="AYF113" s="809"/>
      <c r="AYG113" s="808"/>
      <c r="AYH113" s="810"/>
      <c r="AYI113" s="810"/>
      <c r="AYJ113" s="810"/>
      <c r="AYK113" s="810"/>
      <c r="AYL113" s="810"/>
      <c r="AYM113" s="810"/>
      <c r="AYN113" s="810"/>
      <c r="AYO113" s="810"/>
      <c r="AYP113" s="810"/>
      <c r="AYQ113" s="810"/>
      <c r="AYR113" s="810"/>
      <c r="AYS113" s="810"/>
      <c r="AYT113" s="810"/>
      <c r="AYU113" s="810"/>
      <c r="AYV113" s="810"/>
      <c r="AYW113" s="810"/>
      <c r="AYX113" s="810"/>
      <c r="AYY113" s="810"/>
      <c r="AYZ113" s="810"/>
      <c r="AZA113" s="810"/>
      <c r="AZB113" s="810"/>
      <c r="AZC113" s="810"/>
      <c r="AZD113" s="810"/>
      <c r="AZE113" s="810"/>
      <c r="AZF113" s="810"/>
      <c r="AZG113" s="810"/>
      <c r="AZH113" s="810"/>
      <c r="AZI113" s="810"/>
      <c r="AZJ113" s="810"/>
      <c r="AZK113" s="810"/>
      <c r="AZL113" s="810"/>
      <c r="AZM113" s="810"/>
      <c r="AZN113" s="810"/>
      <c r="AZO113" s="810"/>
      <c r="AZP113" s="809"/>
      <c r="AZQ113" s="802"/>
      <c r="AZR113" s="802"/>
      <c r="AZS113" s="802"/>
    </row>
    <row r="114" spans="45:920 1123:1371" s="793" customFormat="1" ht="13.5">
      <c r="AS114" s="802"/>
      <c r="AT114" s="802"/>
      <c r="AU114" s="802"/>
      <c r="AV114" s="802"/>
      <c r="AW114" s="802"/>
      <c r="AX114" s="802"/>
      <c r="AY114" s="802"/>
      <c r="AZ114" s="802"/>
      <c r="BA114" s="802"/>
      <c r="BB114" s="802"/>
      <c r="BC114" s="802"/>
      <c r="BD114" s="802"/>
      <c r="BE114" s="802"/>
      <c r="BF114" s="802"/>
      <c r="BG114" s="802"/>
      <c r="BH114" s="802"/>
      <c r="BI114" s="802"/>
      <c r="BJ114" s="802"/>
      <c r="BK114" s="802"/>
      <c r="BL114" s="802"/>
      <c r="BM114" s="802"/>
      <c r="BN114" s="802"/>
      <c r="BO114" s="802"/>
      <c r="BP114" s="802"/>
      <c r="BQ114" s="802"/>
      <c r="BR114" s="802"/>
      <c r="BS114" s="802"/>
      <c r="BT114" s="802"/>
      <c r="BU114" s="802"/>
      <c r="BV114" s="802"/>
      <c r="BW114" s="802"/>
      <c r="BX114" s="802"/>
      <c r="BY114" s="802"/>
      <c r="BZ114" s="802"/>
      <c r="CA114" s="802"/>
      <c r="CB114" s="802"/>
      <c r="CC114" s="802"/>
      <c r="CD114" s="802"/>
      <c r="CE114" s="802"/>
      <c r="CF114" s="802"/>
      <c r="CG114" s="802"/>
      <c r="CH114" s="802"/>
      <c r="CI114" s="802"/>
      <c r="CJ114" s="802"/>
      <c r="CK114" s="802"/>
      <c r="CL114" s="802"/>
      <c r="CM114" s="802"/>
      <c r="CN114" s="802"/>
      <c r="CO114" s="802"/>
      <c r="CP114" s="802"/>
      <c r="CQ114" s="802"/>
      <c r="CR114" s="802"/>
      <c r="CS114" s="802"/>
      <c r="CT114" s="802"/>
      <c r="CU114" s="802"/>
      <c r="CV114" s="802"/>
      <c r="CW114" s="802"/>
      <c r="CX114" s="802"/>
      <c r="CY114" s="802"/>
      <c r="CZ114" s="802"/>
      <c r="DA114" s="802"/>
      <c r="DB114" s="802"/>
      <c r="DC114" s="802"/>
      <c r="DD114" s="802"/>
      <c r="DE114" s="802"/>
      <c r="DF114" s="802"/>
      <c r="DG114" s="802"/>
      <c r="DH114" s="802"/>
      <c r="DI114" s="802"/>
      <c r="DJ114" s="802"/>
      <c r="DK114" s="802"/>
      <c r="DL114" s="802"/>
      <c r="DM114" s="802"/>
      <c r="DN114" s="802"/>
      <c r="DO114" s="802"/>
      <c r="DP114" s="802"/>
      <c r="DQ114" s="802"/>
      <c r="DR114" s="802"/>
      <c r="DS114" s="802"/>
      <c r="DT114" s="802"/>
      <c r="DU114" s="802"/>
      <c r="DV114" s="802"/>
      <c r="DW114" s="802"/>
      <c r="DX114" s="802"/>
      <c r="DY114" s="802"/>
      <c r="DZ114" s="802"/>
      <c r="EA114" s="802"/>
      <c r="EB114" s="802"/>
      <c r="EC114" s="802"/>
      <c r="ED114" s="802"/>
      <c r="EE114" s="802"/>
      <c r="EF114" s="802"/>
      <c r="EG114" s="802"/>
      <c r="EH114" s="802"/>
      <c r="EI114" s="802"/>
      <c r="EJ114" s="802"/>
      <c r="EK114" s="802"/>
      <c r="EL114" s="802"/>
      <c r="EM114" s="802"/>
      <c r="EN114" s="802"/>
      <c r="EO114" s="802"/>
      <c r="EP114" s="802"/>
      <c r="EQ114" s="802"/>
      <c r="ER114" s="802"/>
      <c r="ES114" s="802"/>
      <c r="ET114" s="802"/>
      <c r="EU114" s="802"/>
      <c r="EV114" s="802"/>
      <c r="EW114" s="802"/>
      <c r="EX114" s="802"/>
      <c r="EY114" s="802"/>
      <c r="EZ114" s="802"/>
      <c r="FA114" s="802"/>
      <c r="FB114" s="802"/>
      <c r="FC114" s="802"/>
      <c r="FD114" s="802"/>
      <c r="FE114" s="802"/>
      <c r="FF114" s="802"/>
      <c r="FG114" s="802"/>
      <c r="FH114" s="802"/>
      <c r="FI114" s="802"/>
      <c r="FJ114" s="802"/>
      <c r="FK114" s="802"/>
      <c r="FL114" s="802"/>
      <c r="FM114" s="802"/>
      <c r="FN114" s="802"/>
      <c r="FO114" s="802"/>
      <c r="FP114" s="802"/>
      <c r="FQ114" s="802"/>
      <c r="FR114" s="802"/>
      <c r="FS114" s="802"/>
      <c r="FT114" s="802"/>
      <c r="FU114" s="802"/>
      <c r="FV114" s="802"/>
      <c r="FW114" s="802"/>
      <c r="FX114" s="802"/>
      <c r="FY114" s="802"/>
      <c r="FZ114" s="802"/>
      <c r="GA114" s="802"/>
      <c r="GB114" s="802"/>
      <c r="GC114" s="802"/>
      <c r="GD114" s="802"/>
      <c r="GE114" s="802"/>
      <c r="GF114" s="802"/>
      <c r="GG114" s="802"/>
      <c r="GH114" s="802"/>
      <c r="GI114" s="802"/>
      <c r="GJ114" s="802"/>
      <c r="GK114" s="802"/>
      <c r="GL114" s="802"/>
      <c r="GM114" s="802"/>
      <c r="GN114" s="802"/>
      <c r="GO114" s="802"/>
      <c r="GP114" s="802"/>
      <c r="GQ114" s="802"/>
      <c r="GR114" s="802"/>
      <c r="GS114" s="802"/>
      <c r="GT114" s="802"/>
      <c r="GU114" s="802"/>
      <c r="GV114" s="802"/>
      <c r="GW114" s="802"/>
      <c r="GX114" s="802"/>
      <c r="GY114" s="802"/>
      <c r="GZ114" s="802"/>
      <c r="HA114" s="802"/>
      <c r="HB114" s="802"/>
      <c r="HC114" s="802"/>
      <c r="HD114" s="802"/>
      <c r="HE114" s="802"/>
      <c r="HF114" s="802"/>
      <c r="HG114" s="802"/>
      <c r="HH114" s="802"/>
      <c r="HI114" s="802"/>
      <c r="HJ114" s="802"/>
      <c r="HK114" s="802"/>
      <c r="HL114" s="802"/>
      <c r="HM114" s="802"/>
      <c r="HN114" s="802"/>
      <c r="HO114" s="802"/>
      <c r="HP114" s="802"/>
      <c r="HQ114" s="802"/>
      <c r="HR114" s="802"/>
      <c r="HS114" s="802"/>
      <c r="HT114" s="802"/>
      <c r="HU114" s="802"/>
      <c r="HV114" s="802"/>
      <c r="HW114" s="802"/>
      <c r="HX114" s="802"/>
      <c r="HY114" s="802"/>
      <c r="HZ114" s="802"/>
      <c r="IA114" s="802"/>
      <c r="IB114" s="802"/>
      <c r="IC114" s="802"/>
      <c r="ID114" s="802"/>
      <c r="IE114" s="802"/>
      <c r="IF114" s="802"/>
      <c r="IG114" s="802"/>
      <c r="IH114" s="802"/>
      <c r="II114" s="802"/>
      <c r="IJ114" s="802"/>
      <c r="IK114" s="802"/>
      <c r="IL114" s="802"/>
      <c r="IM114" s="802"/>
      <c r="IN114" s="802"/>
      <c r="IO114" s="802"/>
      <c r="IP114" s="802"/>
      <c r="IQ114" s="802"/>
      <c r="IR114" s="802"/>
      <c r="IS114" s="802"/>
      <c r="IT114" s="802"/>
      <c r="IU114" s="802"/>
      <c r="IV114" s="802"/>
      <c r="IW114" s="802"/>
      <c r="IX114" s="802"/>
      <c r="IY114" s="802"/>
      <c r="IZ114" s="802"/>
      <c r="JA114" s="802"/>
      <c r="JB114" s="802"/>
      <c r="JC114" s="802"/>
      <c r="JD114" s="802"/>
      <c r="JE114" s="802"/>
      <c r="JF114" s="802"/>
      <c r="JG114" s="802"/>
      <c r="JH114" s="802"/>
      <c r="JI114" s="802"/>
      <c r="JJ114" s="802"/>
      <c r="JK114" s="802"/>
      <c r="JL114" s="802"/>
      <c r="JM114" s="802"/>
      <c r="JN114" s="802"/>
      <c r="JO114" s="802"/>
      <c r="JP114" s="802"/>
      <c r="JQ114" s="802"/>
      <c r="JR114" s="802"/>
      <c r="JS114" s="802"/>
      <c r="JT114" s="802"/>
      <c r="JU114" s="802"/>
      <c r="JV114" s="802"/>
      <c r="JW114" s="802"/>
      <c r="JX114" s="802"/>
      <c r="JY114" s="802"/>
      <c r="JZ114" s="802"/>
      <c r="KA114" s="802"/>
      <c r="KB114" s="802"/>
      <c r="KC114" s="802"/>
      <c r="KD114" s="802"/>
      <c r="KE114" s="802"/>
      <c r="KF114" s="802"/>
      <c r="KG114" s="802"/>
      <c r="KH114" s="802"/>
      <c r="KI114" s="802"/>
      <c r="KJ114" s="802"/>
      <c r="KK114" s="802"/>
      <c r="KL114" s="802"/>
      <c r="KM114" s="802"/>
      <c r="KN114" s="802"/>
      <c r="KO114" s="802"/>
      <c r="KP114" s="802"/>
      <c r="KQ114" s="802"/>
      <c r="KR114" s="802"/>
      <c r="KS114" s="802"/>
      <c r="KT114" s="802"/>
      <c r="KU114" s="802"/>
      <c r="KV114" s="802"/>
      <c r="KW114" s="802"/>
      <c r="KX114" s="802"/>
      <c r="KY114" s="802"/>
      <c r="KZ114" s="802"/>
      <c r="LA114" s="802"/>
      <c r="LB114" s="802"/>
      <c r="LC114" s="802"/>
      <c r="LD114" s="802"/>
      <c r="LE114" s="802"/>
      <c r="LF114" s="802"/>
      <c r="LG114" s="802"/>
      <c r="LH114" s="802"/>
      <c r="LI114" s="802"/>
      <c r="LJ114" s="802"/>
      <c r="LK114" s="802"/>
      <c r="LL114" s="802"/>
      <c r="LM114" s="802"/>
      <c r="LN114" s="802"/>
      <c r="LO114" s="802"/>
      <c r="LP114" s="802"/>
      <c r="LQ114" s="802"/>
      <c r="LR114" s="802"/>
      <c r="LS114" s="802"/>
      <c r="LT114" s="802"/>
      <c r="LU114" s="802"/>
      <c r="LV114" s="802"/>
      <c r="LW114" s="802"/>
      <c r="LX114" s="802"/>
      <c r="LY114" s="802"/>
      <c r="LZ114" s="802"/>
      <c r="MA114" s="802"/>
      <c r="MB114" s="802"/>
      <c r="MC114" s="802"/>
      <c r="MD114" s="802"/>
      <c r="ME114" s="802"/>
      <c r="MF114" s="802"/>
      <c r="MG114" s="802"/>
      <c r="MH114" s="802"/>
      <c r="MI114" s="802"/>
      <c r="MJ114" s="802"/>
      <c r="MK114" s="802"/>
      <c r="ML114" s="802"/>
      <c r="MM114" s="802"/>
      <c r="MN114" s="802"/>
      <c r="MO114" s="802"/>
      <c r="MP114" s="802"/>
      <c r="MQ114" s="802"/>
      <c r="MR114" s="802"/>
      <c r="MS114" s="802"/>
      <c r="MT114" s="802"/>
      <c r="MU114" s="802"/>
      <c r="MV114" s="802"/>
      <c r="MW114" s="802"/>
      <c r="MX114" s="802"/>
      <c r="MY114" s="802"/>
      <c r="MZ114" s="802"/>
      <c r="NA114" s="802"/>
      <c r="NB114" s="802"/>
      <c r="NC114" s="802"/>
      <c r="ND114" s="802"/>
      <c r="NE114" s="802"/>
      <c r="NF114" s="802"/>
      <c r="NG114" s="802"/>
      <c r="NH114" s="802"/>
      <c r="NI114" s="802"/>
      <c r="NJ114" s="802"/>
      <c r="NK114" s="802"/>
      <c r="NL114" s="802"/>
      <c r="NM114" s="802"/>
      <c r="NN114" s="802"/>
      <c r="NO114" s="802"/>
      <c r="NP114" s="802"/>
      <c r="NQ114" s="802"/>
      <c r="NR114" s="802"/>
      <c r="NS114" s="802"/>
      <c r="NT114" s="802"/>
      <c r="NU114" s="802"/>
      <c r="NV114" s="802"/>
      <c r="NW114" s="802"/>
      <c r="NX114" s="802"/>
      <c r="NY114" s="802"/>
      <c r="NZ114" s="802"/>
      <c r="OA114" s="802"/>
      <c r="OB114" s="802"/>
      <c r="OC114" s="802"/>
      <c r="OD114" s="802"/>
      <c r="OE114" s="802"/>
      <c r="OF114" s="802"/>
      <c r="OG114" s="802"/>
      <c r="OH114" s="802"/>
      <c r="OI114" s="802"/>
      <c r="OJ114" s="802"/>
      <c r="OK114" s="802"/>
      <c r="OL114" s="802"/>
      <c r="OM114" s="802"/>
      <c r="ON114" s="802"/>
      <c r="OO114" s="802"/>
      <c r="OP114" s="802"/>
      <c r="OQ114" s="802"/>
      <c r="OR114" s="802"/>
      <c r="OS114" s="802"/>
      <c r="OT114" s="802"/>
      <c r="OU114" s="802"/>
      <c r="OV114" s="802"/>
      <c r="OW114" s="802"/>
      <c r="OX114" s="802"/>
      <c r="OY114" s="802"/>
      <c r="OZ114" s="802"/>
      <c r="PA114" s="802"/>
      <c r="PB114" s="802"/>
      <c r="PC114" s="802"/>
      <c r="PD114" s="802"/>
      <c r="PE114" s="802"/>
      <c r="PF114" s="802"/>
      <c r="PG114" s="802"/>
      <c r="PH114" s="802"/>
      <c r="PI114" s="802"/>
      <c r="PJ114" s="802"/>
      <c r="PK114" s="802"/>
      <c r="PL114" s="802"/>
      <c r="PM114" s="802"/>
      <c r="PN114" s="802"/>
      <c r="PO114" s="802"/>
      <c r="PP114" s="802"/>
      <c r="PQ114" s="802"/>
      <c r="PR114" s="802"/>
      <c r="PS114" s="802"/>
      <c r="PT114" s="802"/>
      <c r="PU114" s="802"/>
      <c r="PV114" s="802"/>
      <c r="PW114" s="802"/>
      <c r="PX114" s="802"/>
      <c r="PY114" s="802"/>
      <c r="PZ114" s="802"/>
      <c r="QA114" s="802"/>
      <c r="QB114" s="802"/>
      <c r="QC114" s="802"/>
      <c r="QD114" s="802"/>
      <c r="QE114" s="802"/>
      <c r="QF114" s="802"/>
      <c r="QG114" s="802"/>
      <c r="QH114" s="802"/>
      <c r="QI114" s="802"/>
      <c r="QJ114" s="802"/>
      <c r="QK114" s="802"/>
      <c r="QL114" s="802"/>
      <c r="QM114" s="802"/>
      <c r="QN114" s="802"/>
      <c r="QO114" s="802"/>
      <c r="QP114" s="802"/>
      <c r="QQ114" s="802"/>
      <c r="QR114" s="802"/>
      <c r="QS114" s="802"/>
      <c r="QT114" s="802"/>
      <c r="QU114" s="802"/>
      <c r="QV114" s="802"/>
      <c r="QW114" s="802"/>
      <c r="QX114" s="802"/>
      <c r="QY114" s="802"/>
      <c r="QZ114" s="802"/>
      <c r="RA114" s="802"/>
      <c r="RB114" s="802"/>
      <c r="RC114" s="802"/>
      <c r="RD114" s="802"/>
      <c r="RE114" s="802"/>
      <c r="RF114" s="802"/>
      <c r="RG114" s="802"/>
      <c r="RH114" s="802"/>
      <c r="RI114" s="802"/>
      <c r="RJ114" s="802"/>
      <c r="RK114" s="802"/>
      <c r="RL114" s="802"/>
      <c r="RM114" s="802"/>
      <c r="RN114" s="802"/>
      <c r="RO114" s="802"/>
      <c r="RP114" s="802"/>
      <c r="RQ114" s="802"/>
      <c r="RR114" s="802"/>
      <c r="RS114" s="802"/>
      <c r="RT114" s="802"/>
      <c r="RU114" s="802"/>
      <c r="RV114" s="802"/>
      <c r="RW114" s="802"/>
      <c r="RX114" s="802"/>
      <c r="RY114" s="802"/>
      <c r="RZ114" s="802"/>
      <c r="SA114" s="802"/>
      <c r="SB114" s="802"/>
      <c r="SC114" s="802"/>
      <c r="SD114" s="802"/>
      <c r="SE114" s="802"/>
      <c r="SF114" s="802"/>
      <c r="SG114" s="802"/>
      <c r="SH114" s="802"/>
      <c r="SI114" s="802"/>
      <c r="SJ114" s="802"/>
      <c r="SK114" s="802"/>
      <c r="SL114" s="802"/>
      <c r="SM114" s="802"/>
      <c r="SN114" s="802"/>
      <c r="SO114" s="802"/>
      <c r="SP114" s="802"/>
      <c r="SQ114" s="802"/>
      <c r="SR114" s="802"/>
      <c r="SS114" s="802"/>
      <c r="ST114" s="802"/>
      <c r="SU114" s="802"/>
      <c r="SV114" s="802"/>
      <c r="SW114" s="802"/>
      <c r="SX114" s="802"/>
      <c r="SY114" s="802"/>
      <c r="SZ114" s="802"/>
      <c r="TA114" s="802"/>
      <c r="TB114" s="802"/>
      <c r="TC114" s="802"/>
      <c r="TD114" s="802"/>
      <c r="TE114" s="802"/>
      <c r="TF114" s="802"/>
      <c r="TG114" s="802"/>
      <c r="TH114" s="802"/>
      <c r="TI114" s="802"/>
      <c r="TJ114" s="802"/>
      <c r="TK114" s="802"/>
      <c r="TL114" s="802"/>
      <c r="TM114" s="802"/>
      <c r="TN114" s="802"/>
      <c r="TO114" s="802"/>
      <c r="TP114" s="802"/>
      <c r="TQ114" s="802"/>
      <c r="TR114" s="802"/>
      <c r="TS114" s="802"/>
      <c r="TT114" s="802"/>
      <c r="TU114" s="802"/>
      <c r="TV114" s="802"/>
      <c r="TW114" s="802"/>
      <c r="TX114" s="802"/>
      <c r="TY114" s="802"/>
      <c r="TZ114" s="802"/>
      <c r="UA114" s="802"/>
      <c r="UB114" s="802"/>
      <c r="UC114" s="802"/>
      <c r="UD114" s="802"/>
      <c r="UE114" s="802"/>
      <c r="UF114" s="802"/>
      <c r="UG114" s="802"/>
      <c r="UH114" s="802"/>
      <c r="UI114" s="802"/>
      <c r="UJ114" s="802"/>
      <c r="UK114" s="802"/>
      <c r="UL114" s="802"/>
      <c r="UM114" s="802"/>
      <c r="UN114" s="802"/>
      <c r="UO114" s="802"/>
      <c r="UP114" s="802"/>
      <c r="UQ114" s="802"/>
      <c r="UR114" s="802"/>
      <c r="US114" s="802"/>
      <c r="UT114" s="802"/>
      <c r="UU114" s="802"/>
      <c r="UV114" s="802"/>
      <c r="UW114" s="802"/>
      <c r="UX114" s="802"/>
      <c r="UY114" s="802"/>
      <c r="UZ114" s="802"/>
      <c r="VA114" s="802"/>
      <c r="VB114" s="802"/>
      <c r="VC114" s="802"/>
      <c r="VD114" s="802"/>
      <c r="VE114" s="802"/>
      <c r="VF114" s="802"/>
      <c r="VG114" s="802"/>
      <c r="VH114" s="802"/>
      <c r="VI114" s="802"/>
      <c r="VJ114" s="802"/>
      <c r="VK114" s="802"/>
      <c r="VL114" s="802"/>
      <c r="VM114" s="802"/>
      <c r="VN114" s="802"/>
      <c r="VO114" s="802"/>
      <c r="VP114" s="802"/>
      <c r="VQ114" s="802"/>
      <c r="VR114" s="802"/>
      <c r="VS114" s="802"/>
      <c r="VT114" s="802"/>
      <c r="VU114" s="802"/>
      <c r="VV114" s="802"/>
      <c r="VW114" s="802"/>
      <c r="VX114" s="802"/>
      <c r="VY114" s="802"/>
      <c r="VZ114" s="802"/>
      <c r="WA114" s="802"/>
      <c r="WB114" s="802"/>
      <c r="WC114" s="802"/>
      <c r="WD114" s="802"/>
      <c r="WE114" s="802"/>
      <c r="WF114" s="802"/>
      <c r="WG114" s="802"/>
      <c r="WH114" s="802"/>
      <c r="WI114" s="802"/>
      <c r="WJ114" s="802"/>
      <c r="WK114" s="802"/>
      <c r="WL114" s="802"/>
      <c r="WM114" s="802"/>
      <c r="WN114" s="802"/>
      <c r="WO114" s="802"/>
      <c r="WP114" s="802"/>
      <c r="WQ114" s="802"/>
      <c r="WR114" s="802"/>
      <c r="WS114" s="802"/>
      <c r="WT114" s="802"/>
      <c r="WU114" s="802"/>
      <c r="WV114" s="802"/>
      <c r="WW114" s="802"/>
      <c r="WX114" s="802"/>
      <c r="WY114" s="802"/>
      <c r="WZ114" s="802"/>
      <c r="XA114" s="802"/>
      <c r="XB114" s="802"/>
      <c r="XC114" s="802"/>
      <c r="XD114" s="802"/>
      <c r="XE114" s="802"/>
      <c r="XF114" s="802"/>
      <c r="XG114" s="802"/>
      <c r="XH114" s="802"/>
      <c r="XI114" s="802"/>
      <c r="XJ114" s="802"/>
      <c r="XK114" s="802"/>
      <c r="XL114" s="802"/>
      <c r="XM114" s="802"/>
      <c r="XN114" s="802"/>
      <c r="XO114" s="802"/>
      <c r="XP114" s="802"/>
      <c r="XQ114" s="802"/>
      <c r="XR114" s="802"/>
      <c r="XS114" s="802"/>
      <c r="XT114" s="802"/>
      <c r="XU114" s="802"/>
      <c r="XV114" s="802"/>
      <c r="XW114" s="802"/>
      <c r="XX114" s="802"/>
      <c r="XY114" s="802"/>
      <c r="XZ114" s="802"/>
      <c r="YA114" s="802"/>
      <c r="YB114" s="802"/>
      <c r="YC114" s="802"/>
      <c r="YD114" s="802"/>
      <c r="YE114" s="802"/>
      <c r="YF114" s="802"/>
      <c r="YG114" s="802"/>
      <c r="YH114" s="802"/>
      <c r="YI114" s="802"/>
      <c r="YJ114" s="802"/>
      <c r="YK114" s="802"/>
      <c r="YL114" s="802"/>
      <c r="YM114" s="802"/>
      <c r="YN114" s="802"/>
      <c r="YO114" s="802"/>
      <c r="YP114" s="802"/>
      <c r="YQ114" s="802"/>
      <c r="YR114" s="802"/>
      <c r="YS114" s="802"/>
      <c r="YT114" s="802"/>
      <c r="YU114" s="802"/>
      <c r="YV114" s="802"/>
      <c r="YW114" s="802"/>
      <c r="YX114" s="802"/>
      <c r="YY114" s="802"/>
      <c r="YZ114" s="802"/>
      <c r="ZA114" s="802"/>
      <c r="ZB114" s="802"/>
      <c r="ZC114" s="802"/>
      <c r="ZD114" s="802"/>
      <c r="ZE114" s="802"/>
      <c r="ZF114" s="802"/>
      <c r="ZG114" s="802"/>
      <c r="ZH114" s="802"/>
      <c r="ZI114" s="802"/>
      <c r="ZJ114" s="802"/>
      <c r="ZK114" s="802"/>
      <c r="ZL114" s="802"/>
      <c r="ZM114" s="802"/>
      <c r="ZN114" s="802"/>
      <c r="ZO114" s="802"/>
      <c r="ZP114" s="802"/>
      <c r="ZQ114" s="802"/>
      <c r="ZR114" s="802"/>
      <c r="ZS114" s="802"/>
      <c r="ZT114" s="802"/>
      <c r="ZU114" s="802"/>
      <c r="ZV114" s="802"/>
      <c r="ZW114" s="802"/>
      <c r="ZX114" s="802"/>
      <c r="ZY114" s="802"/>
      <c r="ZZ114" s="802"/>
      <c r="AAA114" s="802"/>
      <c r="AAB114" s="802"/>
      <c r="AAC114" s="802"/>
      <c r="AAD114" s="802"/>
      <c r="AAE114" s="802"/>
      <c r="AAF114" s="802"/>
      <c r="AAG114" s="802"/>
      <c r="AAH114" s="802"/>
      <c r="AAI114" s="802"/>
      <c r="AAJ114" s="802"/>
      <c r="AAK114" s="802"/>
      <c r="AAL114" s="802"/>
      <c r="AAM114" s="802"/>
      <c r="AAN114" s="802"/>
      <c r="AAO114" s="802"/>
      <c r="AAP114" s="802"/>
      <c r="AAQ114" s="802"/>
      <c r="AAR114" s="802"/>
      <c r="AAS114" s="802"/>
      <c r="AAT114" s="802"/>
      <c r="AAU114" s="802"/>
      <c r="AAV114" s="802"/>
      <c r="AAW114" s="802"/>
      <c r="AAX114" s="802"/>
      <c r="AAY114" s="802"/>
      <c r="AAZ114" s="802"/>
      <c r="ABA114" s="802"/>
      <c r="ABB114" s="802"/>
      <c r="ABC114" s="802"/>
      <c r="ABD114" s="802"/>
      <c r="ABE114" s="802"/>
      <c r="ABF114" s="802"/>
      <c r="ABG114" s="802"/>
      <c r="ABH114" s="802"/>
      <c r="ABI114" s="802"/>
      <c r="ABJ114" s="802"/>
      <c r="ABK114" s="802"/>
      <c r="ABL114" s="802"/>
      <c r="ABM114" s="802"/>
      <c r="ABN114" s="802"/>
      <c r="ABO114" s="802"/>
      <c r="ABP114" s="802"/>
      <c r="ABQ114" s="802"/>
      <c r="ABR114" s="802"/>
      <c r="ABS114" s="802"/>
      <c r="ABT114" s="802"/>
      <c r="ABU114" s="802"/>
      <c r="ABV114" s="802"/>
      <c r="ABW114" s="802"/>
      <c r="ABX114" s="802"/>
      <c r="ABY114" s="802"/>
      <c r="ABZ114" s="802"/>
      <c r="ACA114" s="802"/>
      <c r="ACB114" s="802"/>
      <c r="ACC114" s="802"/>
      <c r="ACD114" s="802"/>
      <c r="ACE114" s="802"/>
      <c r="ACF114" s="802"/>
      <c r="ACG114" s="802"/>
      <c r="ACH114" s="802"/>
      <c r="ACI114" s="802"/>
      <c r="ACJ114" s="802"/>
      <c r="ACK114" s="802"/>
      <c r="ACL114" s="802"/>
      <c r="ACM114" s="802"/>
      <c r="ACN114" s="802"/>
      <c r="ACO114" s="802"/>
      <c r="ACP114" s="802"/>
      <c r="ACQ114" s="802"/>
      <c r="ACR114" s="802"/>
      <c r="ACS114" s="802"/>
      <c r="ACT114" s="802"/>
      <c r="ACU114" s="802"/>
      <c r="ACV114" s="802"/>
      <c r="ACW114" s="802"/>
      <c r="ACX114" s="802"/>
      <c r="ACY114" s="802"/>
      <c r="ACZ114" s="802"/>
      <c r="ADA114" s="802"/>
      <c r="ADB114" s="802"/>
      <c r="ADC114" s="802"/>
      <c r="ADD114" s="802"/>
      <c r="ADE114" s="802"/>
      <c r="ADF114" s="802"/>
      <c r="ADG114" s="802"/>
      <c r="ADH114" s="802"/>
      <c r="ADI114" s="802"/>
      <c r="ADJ114" s="802"/>
      <c r="ADK114" s="802"/>
      <c r="ADL114" s="802"/>
      <c r="ADM114" s="802"/>
      <c r="ADN114" s="802"/>
      <c r="ADO114" s="802"/>
      <c r="ADP114" s="802"/>
      <c r="ADQ114" s="802"/>
      <c r="ADR114" s="802"/>
      <c r="ADS114" s="802"/>
      <c r="ADT114" s="802"/>
      <c r="ADU114" s="802"/>
      <c r="ADV114" s="802"/>
      <c r="ADW114" s="802"/>
      <c r="ADX114" s="802"/>
      <c r="ADY114" s="802"/>
      <c r="ADZ114" s="802"/>
      <c r="AEA114" s="802"/>
      <c r="AEB114" s="802"/>
      <c r="AEC114" s="802"/>
      <c r="AED114" s="802"/>
      <c r="AEE114" s="802"/>
      <c r="AEF114" s="802"/>
      <c r="AEG114" s="802"/>
      <c r="AEH114" s="802"/>
      <c r="AEI114" s="802"/>
      <c r="AEJ114" s="802"/>
      <c r="AEK114" s="802"/>
      <c r="AEL114" s="802"/>
      <c r="AEM114" s="802"/>
      <c r="AEN114" s="802"/>
      <c r="AEO114" s="802"/>
      <c r="AEP114" s="802"/>
      <c r="AEQ114" s="802"/>
      <c r="AER114" s="802"/>
      <c r="AES114" s="802"/>
      <c r="AET114" s="802"/>
      <c r="AEU114" s="802"/>
      <c r="AEV114" s="802"/>
      <c r="AEW114" s="802"/>
      <c r="AEX114" s="802"/>
      <c r="AEY114" s="802"/>
      <c r="AEZ114" s="802"/>
      <c r="AFA114" s="802"/>
      <c r="AFB114" s="802"/>
      <c r="AFC114" s="802"/>
      <c r="AFD114" s="802"/>
      <c r="AFE114" s="802"/>
      <c r="AFF114" s="802"/>
      <c r="AFG114" s="802"/>
      <c r="AFH114" s="802"/>
      <c r="AFI114" s="802"/>
      <c r="AFJ114" s="802"/>
      <c r="AFK114" s="802"/>
      <c r="AFL114" s="802"/>
      <c r="AFM114" s="802"/>
      <c r="AFN114" s="802"/>
      <c r="AFO114" s="802"/>
      <c r="AFP114" s="802"/>
      <c r="AFQ114" s="802"/>
      <c r="AFR114" s="802"/>
      <c r="AFS114" s="802"/>
      <c r="AFT114" s="802"/>
      <c r="AFU114" s="802"/>
      <c r="AFV114" s="802"/>
      <c r="AFW114" s="802"/>
      <c r="AFX114" s="802"/>
      <c r="AFY114" s="802"/>
      <c r="AFZ114" s="802"/>
      <c r="AGA114" s="802"/>
      <c r="AGB114" s="802"/>
      <c r="AGC114" s="802"/>
      <c r="AGD114" s="802"/>
      <c r="AGE114" s="802"/>
      <c r="AGF114" s="802"/>
      <c r="AGG114" s="802"/>
      <c r="AGH114" s="802"/>
      <c r="AGI114" s="802"/>
      <c r="AGJ114" s="802"/>
      <c r="AGK114" s="802"/>
      <c r="AGL114" s="802"/>
      <c r="AGM114" s="802"/>
      <c r="AGN114" s="802"/>
      <c r="AGO114" s="802"/>
      <c r="AGP114" s="802"/>
      <c r="AGQ114" s="802"/>
      <c r="AGR114" s="802"/>
      <c r="AGS114" s="802"/>
      <c r="AGT114" s="802"/>
      <c r="AGU114" s="802"/>
      <c r="AGV114" s="802"/>
      <c r="AGW114" s="802"/>
      <c r="AGX114" s="802"/>
      <c r="AGY114" s="802"/>
      <c r="AGZ114" s="802"/>
      <c r="AHA114" s="802"/>
      <c r="AHB114" s="802"/>
      <c r="AHC114" s="802"/>
      <c r="AHD114" s="802"/>
      <c r="AHE114" s="802"/>
      <c r="AHF114" s="802"/>
      <c r="AHG114" s="802"/>
      <c r="AHH114" s="802"/>
      <c r="AHI114" s="802"/>
      <c r="AHJ114" s="802"/>
      <c r="AHK114" s="802"/>
      <c r="AHL114" s="802"/>
      <c r="AHM114" s="802"/>
      <c r="AHN114" s="802"/>
      <c r="AHO114" s="802"/>
      <c r="AHP114" s="802"/>
      <c r="AHQ114" s="802"/>
      <c r="AHR114" s="802"/>
      <c r="AHS114" s="802"/>
      <c r="AHT114" s="802"/>
      <c r="AHU114" s="802"/>
      <c r="AHV114" s="802"/>
      <c r="AHW114" s="802"/>
      <c r="AHX114" s="802"/>
      <c r="AHY114" s="802"/>
      <c r="AHZ114" s="802"/>
      <c r="AIA114" s="802"/>
      <c r="AIB114" s="802"/>
      <c r="AIC114" s="802"/>
      <c r="AID114" s="802"/>
      <c r="AIE114" s="802"/>
      <c r="AIF114" s="802"/>
      <c r="AIG114" s="802"/>
      <c r="AIH114" s="802"/>
      <c r="AII114" s="802"/>
      <c r="AIJ114" s="802"/>
      <c r="AQE114" s="802"/>
      <c r="AQF114" s="802"/>
      <c r="AQG114" s="802"/>
      <c r="AQH114" s="802"/>
      <c r="AQI114" s="802"/>
      <c r="AQJ114" s="802"/>
      <c r="AQK114" s="802"/>
      <c r="AQL114" s="802"/>
      <c r="AQM114" s="802"/>
      <c r="AQN114" s="802"/>
      <c r="AQO114" s="802"/>
      <c r="AQP114" s="802"/>
      <c r="AQQ114" s="802"/>
      <c r="AQR114" s="802"/>
      <c r="AQS114" s="802"/>
      <c r="AQT114" s="802"/>
      <c r="AQU114" s="802"/>
      <c r="AQV114" s="802"/>
      <c r="AQW114" s="802"/>
      <c r="AQX114" s="802"/>
      <c r="AQY114" s="802"/>
      <c r="AQZ114" s="802"/>
      <c r="ARA114" s="802"/>
      <c r="ARB114" s="802"/>
      <c r="ARC114" s="802"/>
      <c r="ARD114" s="802"/>
      <c r="ARE114" s="802"/>
      <c r="ARF114" s="802"/>
      <c r="ARG114" s="802"/>
      <c r="ARH114" s="802"/>
      <c r="ARI114" s="802"/>
      <c r="ARJ114" s="802"/>
      <c r="ARK114" s="802"/>
      <c r="ARL114" s="802"/>
      <c r="ARM114" s="802"/>
      <c r="ARN114" s="802"/>
      <c r="ARO114" s="802"/>
      <c r="ARP114" s="802"/>
      <c r="ARQ114" s="802"/>
      <c r="ARR114" s="802"/>
      <c r="ARS114" s="802"/>
      <c r="ART114" s="802"/>
      <c r="ARU114" s="802"/>
      <c r="ARV114" s="802"/>
      <c r="ARW114" s="802"/>
      <c r="ARX114" s="802"/>
      <c r="ARY114" s="802"/>
      <c r="ARZ114" s="802"/>
      <c r="ASA114" s="802"/>
      <c r="ASB114" s="802"/>
      <c r="ASC114" s="802"/>
      <c r="ASD114" s="802"/>
      <c r="ASE114" s="802"/>
      <c r="ASF114" s="802"/>
      <c r="ASG114" s="802"/>
      <c r="ASH114" s="802"/>
      <c r="ASI114" s="802"/>
      <c r="ASJ114" s="802"/>
      <c r="ASK114" s="802"/>
      <c r="ASL114" s="802"/>
      <c r="ATP114" s="802"/>
      <c r="ATQ114" s="802"/>
      <c r="ATR114" s="802"/>
      <c r="ATS114" s="802"/>
      <c r="ATT114" s="802"/>
      <c r="ATU114" s="802"/>
      <c r="ATV114" s="802"/>
      <c r="ATW114" s="802"/>
      <c r="ATX114" s="802"/>
      <c r="ATY114" s="802"/>
      <c r="ATZ114" s="802"/>
      <c r="AUA114" s="802"/>
      <c r="AUB114" s="802"/>
      <c r="AUC114" s="802"/>
      <c r="AUD114" s="802"/>
      <c r="AUE114" s="802"/>
      <c r="AUF114" s="802"/>
      <c r="AUG114" s="802"/>
      <c r="AUH114" s="802"/>
      <c r="AUI114" s="802"/>
      <c r="AUJ114" s="802"/>
      <c r="AUK114" s="802"/>
      <c r="AUL114" s="802"/>
      <c r="AUM114" s="802"/>
      <c r="AUN114" s="802"/>
      <c r="AUO114" s="802"/>
      <c r="AUP114" s="801"/>
      <c r="AUQ114" s="802"/>
      <c r="AUR114" s="801"/>
      <c r="AUS114" s="802"/>
      <c r="AUT114" s="801"/>
      <c r="AUU114" s="802"/>
      <c r="AUV114" s="802"/>
      <c r="AUW114" s="802"/>
      <c r="AUX114" s="802"/>
      <c r="AUY114" s="802"/>
      <c r="AUZ114" s="802"/>
      <c r="AVA114" s="802"/>
      <c r="AVB114" s="802"/>
      <c r="AVC114" s="802"/>
      <c r="AVD114" s="802"/>
      <c r="AVE114" s="802"/>
      <c r="AVF114" s="802"/>
      <c r="AVG114" s="802"/>
      <c r="AVH114" s="802"/>
      <c r="AVI114" s="802"/>
      <c r="AVJ114" s="808"/>
      <c r="AVK114" s="808"/>
      <c r="AVL114" s="808"/>
      <c r="AVM114" s="808"/>
      <c r="AVN114" s="808"/>
      <c r="AVO114" s="808"/>
      <c r="AVP114" s="808"/>
      <c r="AVQ114" s="808"/>
      <c r="AVR114" s="808"/>
      <c r="AVS114" s="808"/>
      <c r="AVT114" s="808"/>
      <c r="AVU114" s="809"/>
      <c r="AVV114" s="809"/>
      <c r="AVW114" s="809"/>
      <c r="AVX114" s="809"/>
      <c r="AVY114" s="809"/>
      <c r="AVZ114" s="809"/>
      <c r="AWA114" s="809"/>
      <c r="AWB114" s="809"/>
      <c r="AWC114" s="809"/>
      <c r="AWD114" s="809"/>
      <c r="AWE114" s="809"/>
      <c r="AWF114" s="809"/>
      <c r="AWG114" s="809"/>
      <c r="AWH114" s="809"/>
      <c r="AWI114" s="809"/>
      <c r="AWJ114" s="809"/>
      <c r="AWK114" s="809"/>
      <c r="AWL114" s="809"/>
      <c r="AWM114" s="809"/>
      <c r="AWN114" s="809"/>
      <c r="AWO114" s="809"/>
      <c r="AWP114" s="809"/>
      <c r="AWQ114" s="809"/>
      <c r="AWR114" s="808"/>
      <c r="AWS114" s="761"/>
      <c r="AWT114" s="808"/>
      <c r="AWU114" s="809"/>
      <c r="AWV114" s="809"/>
      <c r="AWW114" s="809"/>
      <c r="AWX114" s="809"/>
      <c r="AWY114" s="809"/>
      <c r="AWZ114" s="809"/>
      <c r="AXA114" s="809"/>
      <c r="AXB114" s="809"/>
      <c r="AXC114" s="809"/>
      <c r="AXD114" s="809"/>
      <c r="AXE114" s="809"/>
      <c r="AXF114" s="809"/>
      <c r="AXG114" s="809"/>
      <c r="AXH114" s="809"/>
      <c r="AXI114" s="809"/>
      <c r="AXJ114" s="809"/>
      <c r="AXK114" s="809"/>
      <c r="AXL114" s="809"/>
      <c r="AXM114" s="809"/>
      <c r="AXN114" s="809"/>
      <c r="AXO114" s="809"/>
      <c r="AXP114" s="809"/>
      <c r="AXQ114" s="809"/>
      <c r="AXR114" s="809"/>
      <c r="AXS114" s="809"/>
      <c r="AXT114" s="809"/>
      <c r="AXU114" s="809"/>
      <c r="AXV114" s="809"/>
      <c r="AXW114" s="809"/>
      <c r="AXX114" s="809"/>
      <c r="AXY114" s="809"/>
      <c r="AXZ114" s="809"/>
      <c r="AYA114" s="809"/>
      <c r="AYB114" s="809"/>
      <c r="AYC114" s="809"/>
      <c r="AYD114" s="808"/>
      <c r="AYE114" s="808"/>
      <c r="AYF114" s="809"/>
      <c r="AYG114" s="808"/>
      <c r="AYH114" s="810"/>
      <c r="AYI114" s="810"/>
      <c r="AYJ114" s="810"/>
      <c r="AYK114" s="810"/>
      <c r="AYL114" s="810"/>
      <c r="AYM114" s="810"/>
      <c r="AYN114" s="810"/>
      <c r="AYO114" s="810"/>
      <c r="AYP114" s="810"/>
      <c r="AYQ114" s="810"/>
      <c r="AYR114" s="810"/>
      <c r="AYS114" s="810"/>
      <c r="AYT114" s="810"/>
      <c r="AYU114" s="810"/>
      <c r="AYV114" s="810"/>
      <c r="AYW114" s="810"/>
      <c r="AYX114" s="810"/>
      <c r="AYY114" s="810"/>
      <c r="AYZ114" s="810"/>
      <c r="AZA114" s="810"/>
      <c r="AZB114" s="810"/>
      <c r="AZC114" s="810"/>
      <c r="AZD114" s="810"/>
      <c r="AZE114" s="810"/>
      <c r="AZF114" s="810"/>
      <c r="AZG114" s="810"/>
      <c r="AZH114" s="810"/>
      <c r="AZI114" s="810"/>
      <c r="AZJ114" s="810"/>
      <c r="AZK114" s="810"/>
      <c r="AZL114" s="810"/>
      <c r="AZM114" s="810"/>
      <c r="AZN114" s="810"/>
      <c r="AZO114" s="810"/>
      <c r="AZP114" s="809"/>
      <c r="AZQ114" s="802"/>
      <c r="AZR114" s="802"/>
      <c r="AZS114" s="802"/>
    </row>
    <row r="115" spans="45:920 1123:1371" s="793" customFormat="1" ht="13.5">
      <c r="AS115" s="802"/>
      <c r="AT115" s="802"/>
      <c r="AU115" s="802"/>
      <c r="AV115" s="802"/>
      <c r="AW115" s="802"/>
      <c r="AX115" s="802"/>
      <c r="AY115" s="802"/>
      <c r="AZ115" s="802"/>
      <c r="BA115" s="802"/>
      <c r="BB115" s="802"/>
      <c r="BC115" s="802"/>
      <c r="BD115" s="802"/>
      <c r="BE115" s="802"/>
      <c r="BF115" s="802"/>
      <c r="BG115" s="802"/>
      <c r="BH115" s="802"/>
      <c r="BI115" s="802"/>
      <c r="BJ115" s="802"/>
      <c r="BK115" s="802"/>
      <c r="BL115" s="802"/>
      <c r="BM115" s="802"/>
      <c r="BN115" s="802"/>
      <c r="BO115" s="802"/>
      <c r="BP115" s="802"/>
      <c r="BQ115" s="802"/>
      <c r="BR115" s="802"/>
      <c r="BS115" s="802"/>
      <c r="BT115" s="802"/>
      <c r="BU115" s="802"/>
      <c r="BV115" s="802"/>
      <c r="BW115" s="802"/>
      <c r="BX115" s="802"/>
      <c r="BY115" s="802"/>
      <c r="BZ115" s="802"/>
      <c r="CA115" s="802"/>
      <c r="CB115" s="802"/>
      <c r="CC115" s="802"/>
      <c r="CD115" s="802"/>
      <c r="CE115" s="802"/>
      <c r="CF115" s="802"/>
      <c r="CG115" s="802"/>
      <c r="CH115" s="802"/>
      <c r="CI115" s="802"/>
      <c r="CJ115" s="802"/>
      <c r="CK115" s="802"/>
      <c r="CL115" s="802"/>
      <c r="CM115" s="802"/>
      <c r="CN115" s="802"/>
      <c r="CO115" s="802"/>
      <c r="CP115" s="802"/>
      <c r="CQ115" s="802"/>
      <c r="CR115" s="802"/>
      <c r="CS115" s="802"/>
      <c r="CT115" s="802"/>
      <c r="CU115" s="802"/>
      <c r="CV115" s="802"/>
      <c r="CW115" s="802"/>
      <c r="CX115" s="802"/>
      <c r="CY115" s="802"/>
      <c r="CZ115" s="802"/>
      <c r="DA115" s="802"/>
      <c r="DB115" s="802"/>
      <c r="DC115" s="802"/>
      <c r="DD115" s="802"/>
      <c r="DE115" s="802"/>
      <c r="DF115" s="802"/>
      <c r="DG115" s="802"/>
      <c r="DH115" s="802"/>
      <c r="DI115" s="802"/>
      <c r="DJ115" s="802"/>
      <c r="DK115" s="802"/>
      <c r="DL115" s="802"/>
      <c r="DM115" s="802"/>
      <c r="DN115" s="802"/>
      <c r="DO115" s="802"/>
      <c r="DP115" s="802"/>
      <c r="DQ115" s="802"/>
      <c r="DR115" s="802"/>
      <c r="DS115" s="802"/>
      <c r="DT115" s="802"/>
      <c r="DU115" s="802"/>
      <c r="DV115" s="802"/>
      <c r="DW115" s="802"/>
      <c r="DX115" s="802"/>
      <c r="DY115" s="802"/>
      <c r="DZ115" s="802"/>
      <c r="EA115" s="802"/>
      <c r="EB115" s="802"/>
      <c r="EC115" s="802"/>
      <c r="ED115" s="802"/>
      <c r="EE115" s="802"/>
      <c r="EF115" s="802"/>
      <c r="EG115" s="802"/>
      <c r="EH115" s="802"/>
      <c r="EI115" s="802"/>
      <c r="EJ115" s="802"/>
      <c r="EK115" s="802"/>
      <c r="EL115" s="802"/>
      <c r="EM115" s="802"/>
      <c r="EN115" s="802"/>
      <c r="EO115" s="802"/>
      <c r="EP115" s="802"/>
      <c r="EQ115" s="802"/>
      <c r="ER115" s="802"/>
      <c r="ES115" s="802"/>
      <c r="ET115" s="802"/>
      <c r="EU115" s="802"/>
      <c r="EV115" s="802"/>
      <c r="EW115" s="802"/>
      <c r="EX115" s="802"/>
      <c r="EY115" s="802"/>
      <c r="EZ115" s="802"/>
      <c r="FA115" s="802"/>
      <c r="FB115" s="802"/>
      <c r="FC115" s="802"/>
      <c r="FD115" s="802"/>
      <c r="FE115" s="802"/>
      <c r="FF115" s="802"/>
      <c r="FG115" s="802"/>
      <c r="FH115" s="802"/>
      <c r="FI115" s="802"/>
      <c r="FJ115" s="802"/>
      <c r="FK115" s="802"/>
      <c r="FL115" s="802"/>
      <c r="FM115" s="802"/>
      <c r="FN115" s="802"/>
      <c r="FO115" s="802"/>
      <c r="FP115" s="802"/>
      <c r="FQ115" s="802"/>
      <c r="FR115" s="802"/>
      <c r="FS115" s="802"/>
      <c r="FT115" s="802"/>
      <c r="FU115" s="802"/>
      <c r="FV115" s="802"/>
      <c r="FW115" s="802"/>
      <c r="FX115" s="802"/>
      <c r="FY115" s="802"/>
      <c r="FZ115" s="802"/>
      <c r="GA115" s="802"/>
      <c r="GB115" s="802"/>
      <c r="GC115" s="802"/>
      <c r="GD115" s="802"/>
      <c r="GE115" s="802"/>
      <c r="GF115" s="802"/>
      <c r="GG115" s="802"/>
      <c r="GH115" s="802"/>
      <c r="GI115" s="802"/>
      <c r="GJ115" s="802"/>
      <c r="GK115" s="802"/>
      <c r="GL115" s="802"/>
      <c r="GM115" s="802"/>
      <c r="GN115" s="802"/>
      <c r="GO115" s="802"/>
      <c r="GP115" s="802"/>
      <c r="GQ115" s="802"/>
      <c r="GR115" s="802"/>
      <c r="GS115" s="802"/>
      <c r="GT115" s="802"/>
      <c r="GU115" s="802"/>
      <c r="GV115" s="802"/>
      <c r="GW115" s="802"/>
      <c r="GX115" s="802"/>
      <c r="GY115" s="802"/>
      <c r="GZ115" s="802"/>
      <c r="HA115" s="802"/>
      <c r="HB115" s="802"/>
      <c r="HC115" s="802"/>
      <c r="HD115" s="802"/>
      <c r="HE115" s="802"/>
      <c r="HF115" s="802"/>
      <c r="HG115" s="802"/>
      <c r="HH115" s="802"/>
      <c r="HI115" s="802"/>
      <c r="HJ115" s="802"/>
      <c r="HK115" s="802"/>
      <c r="HL115" s="802"/>
      <c r="HM115" s="802"/>
      <c r="HN115" s="802"/>
      <c r="HO115" s="802"/>
      <c r="HP115" s="802"/>
      <c r="HQ115" s="802"/>
      <c r="HR115" s="802"/>
      <c r="HS115" s="802"/>
      <c r="HT115" s="802"/>
      <c r="HU115" s="802"/>
      <c r="HV115" s="802"/>
      <c r="HW115" s="802"/>
      <c r="HX115" s="802"/>
      <c r="HY115" s="802"/>
      <c r="HZ115" s="802"/>
      <c r="IA115" s="802"/>
      <c r="IB115" s="802"/>
      <c r="IC115" s="802"/>
      <c r="ID115" s="802"/>
      <c r="IE115" s="802"/>
      <c r="IF115" s="802"/>
      <c r="IG115" s="802"/>
      <c r="IH115" s="802"/>
      <c r="II115" s="802"/>
      <c r="IJ115" s="802"/>
      <c r="IK115" s="802"/>
      <c r="IL115" s="802"/>
      <c r="IM115" s="802"/>
      <c r="IN115" s="802"/>
      <c r="IO115" s="802"/>
      <c r="IP115" s="802"/>
      <c r="IQ115" s="802"/>
      <c r="IR115" s="802"/>
      <c r="IS115" s="802"/>
      <c r="IT115" s="802"/>
      <c r="IU115" s="802"/>
      <c r="IV115" s="802"/>
      <c r="IW115" s="802"/>
      <c r="IX115" s="802"/>
      <c r="IY115" s="802"/>
      <c r="IZ115" s="802"/>
      <c r="JA115" s="802"/>
      <c r="JB115" s="802"/>
      <c r="JC115" s="802"/>
      <c r="JD115" s="802"/>
      <c r="JE115" s="802"/>
      <c r="JF115" s="802"/>
      <c r="JG115" s="802"/>
      <c r="JH115" s="802"/>
      <c r="JI115" s="802"/>
      <c r="JJ115" s="802"/>
      <c r="JK115" s="802"/>
      <c r="JL115" s="802"/>
      <c r="JM115" s="802"/>
      <c r="JN115" s="802"/>
      <c r="JO115" s="802"/>
      <c r="JP115" s="802"/>
      <c r="JQ115" s="802"/>
      <c r="JR115" s="802"/>
      <c r="JS115" s="802"/>
      <c r="JT115" s="802"/>
      <c r="JU115" s="802"/>
      <c r="JV115" s="802"/>
      <c r="JW115" s="802"/>
      <c r="JX115" s="802"/>
      <c r="JY115" s="802"/>
      <c r="JZ115" s="802"/>
      <c r="KA115" s="802"/>
      <c r="KB115" s="802"/>
      <c r="KC115" s="802"/>
      <c r="KD115" s="802"/>
      <c r="KE115" s="802"/>
      <c r="KF115" s="802"/>
      <c r="KG115" s="802"/>
      <c r="KH115" s="802"/>
      <c r="KI115" s="802"/>
      <c r="KJ115" s="802"/>
      <c r="KK115" s="802"/>
      <c r="KL115" s="802"/>
      <c r="KM115" s="802"/>
      <c r="KN115" s="802"/>
      <c r="KO115" s="802"/>
      <c r="KP115" s="802"/>
      <c r="KQ115" s="802"/>
      <c r="KR115" s="802"/>
      <c r="KS115" s="802"/>
      <c r="KT115" s="802"/>
      <c r="KU115" s="802"/>
      <c r="KV115" s="802"/>
      <c r="KW115" s="802"/>
      <c r="KX115" s="802"/>
      <c r="KY115" s="802"/>
      <c r="KZ115" s="802"/>
      <c r="LA115" s="802"/>
      <c r="LB115" s="802"/>
      <c r="LC115" s="802"/>
      <c r="LD115" s="802"/>
      <c r="LE115" s="802"/>
      <c r="LF115" s="802"/>
      <c r="LG115" s="802"/>
      <c r="LH115" s="802"/>
      <c r="LI115" s="802"/>
      <c r="LJ115" s="802"/>
      <c r="LK115" s="802"/>
      <c r="LL115" s="802"/>
      <c r="LM115" s="802"/>
      <c r="LN115" s="802"/>
      <c r="LO115" s="802"/>
      <c r="LP115" s="802"/>
      <c r="LQ115" s="802"/>
      <c r="LR115" s="802"/>
      <c r="LS115" s="802"/>
      <c r="LT115" s="802"/>
      <c r="LU115" s="802"/>
      <c r="LV115" s="802"/>
      <c r="LW115" s="802"/>
      <c r="LX115" s="802"/>
      <c r="LY115" s="802"/>
      <c r="LZ115" s="802"/>
      <c r="MA115" s="802"/>
      <c r="MB115" s="802"/>
      <c r="MC115" s="802"/>
      <c r="MD115" s="802"/>
      <c r="ME115" s="802"/>
      <c r="MF115" s="802"/>
      <c r="MG115" s="802"/>
      <c r="MH115" s="802"/>
      <c r="MI115" s="802"/>
      <c r="MJ115" s="802"/>
      <c r="MK115" s="802"/>
      <c r="ML115" s="802"/>
      <c r="MM115" s="802"/>
      <c r="MN115" s="802"/>
      <c r="MO115" s="802"/>
      <c r="MP115" s="802"/>
      <c r="MQ115" s="802"/>
      <c r="MR115" s="802"/>
      <c r="MS115" s="802"/>
      <c r="MT115" s="802"/>
      <c r="MU115" s="802"/>
      <c r="MV115" s="802"/>
      <c r="MW115" s="802"/>
      <c r="MX115" s="802"/>
      <c r="MY115" s="802"/>
      <c r="MZ115" s="802"/>
      <c r="NA115" s="802"/>
      <c r="NB115" s="802"/>
      <c r="NC115" s="802"/>
      <c r="ND115" s="802"/>
      <c r="NE115" s="802"/>
      <c r="NF115" s="802"/>
      <c r="NG115" s="802"/>
      <c r="NH115" s="802"/>
      <c r="NI115" s="802"/>
      <c r="NJ115" s="802"/>
      <c r="NK115" s="802"/>
      <c r="NL115" s="802"/>
      <c r="NM115" s="802"/>
      <c r="NN115" s="802"/>
      <c r="NO115" s="802"/>
      <c r="NP115" s="802"/>
      <c r="NQ115" s="802"/>
      <c r="NR115" s="802"/>
      <c r="NS115" s="802"/>
      <c r="NT115" s="802"/>
      <c r="NU115" s="802"/>
      <c r="NV115" s="802"/>
      <c r="NW115" s="802"/>
      <c r="NX115" s="802"/>
      <c r="NY115" s="802"/>
      <c r="NZ115" s="802"/>
      <c r="OA115" s="802"/>
      <c r="OB115" s="802"/>
      <c r="OC115" s="802"/>
      <c r="OD115" s="802"/>
      <c r="OE115" s="802"/>
      <c r="OF115" s="802"/>
      <c r="OG115" s="802"/>
      <c r="OH115" s="802"/>
      <c r="OI115" s="802"/>
      <c r="OJ115" s="802"/>
      <c r="OK115" s="802"/>
      <c r="OL115" s="802"/>
      <c r="OM115" s="802"/>
      <c r="ON115" s="802"/>
      <c r="OO115" s="802"/>
      <c r="OP115" s="802"/>
      <c r="OQ115" s="802"/>
      <c r="OR115" s="802"/>
      <c r="OS115" s="802"/>
      <c r="OT115" s="802"/>
      <c r="OU115" s="802"/>
      <c r="OV115" s="802"/>
      <c r="OW115" s="802"/>
      <c r="OX115" s="802"/>
      <c r="OY115" s="802"/>
      <c r="OZ115" s="802"/>
      <c r="PA115" s="802"/>
      <c r="PB115" s="802"/>
      <c r="PC115" s="802"/>
      <c r="PD115" s="802"/>
      <c r="PE115" s="802"/>
      <c r="PF115" s="802"/>
      <c r="PG115" s="802"/>
      <c r="PH115" s="802"/>
      <c r="PI115" s="802"/>
      <c r="PJ115" s="802"/>
      <c r="PK115" s="802"/>
      <c r="PL115" s="802"/>
      <c r="PM115" s="802"/>
      <c r="PN115" s="802"/>
      <c r="PO115" s="802"/>
      <c r="PP115" s="802"/>
      <c r="PQ115" s="802"/>
      <c r="PR115" s="802"/>
      <c r="PS115" s="802"/>
      <c r="PT115" s="802"/>
      <c r="PU115" s="802"/>
      <c r="PV115" s="802"/>
      <c r="PW115" s="802"/>
      <c r="PX115" s="802"/>
      <c r="PY115" s="802"/>
      <c r="PZ115" s="802"/>
      <c r="QA115" s="802"/>
      <c r="QB115" s="802"/>
      <c r="QC115" s="802"/>
      <c r="QD115" s="802"/>
      <c r="QE115" s="802"/>
      <c r="QF115" s="802"/>
      <c r="QG115" s="802"/>
      <c r="QH115" s="802"/>
      <c r="QI115" s="802"/>
      <c r="QJ115" s="802"/>
      <c r="QK115" s="802"/>
      <c r="QL115" s="802"/>
      <c r="QM115" s="802"/>
      <c r="QN115" s="802"/>
      <c r="QO115" s="802"/>
      <c r="QP115" s="802"/>
      <c r="QQ115" s="802"/>
      <c r="QR115" s="802"/>
      <c r="QS115" s="802"/>
      <c r="QT115" s="802"/>
      <c r="QU115" s="802"/>
      <c r="QV115" s="802"/>
      <c r="QW115" s="802"/>
      <c r="QX115" s="802"/>
      <c r="QY115" s="802"/>
      <c r="QZ115" s="802"/>
      <c r="RA115" s="802"/>
      <c r="RB115" s="802"/>
      <c r="RC115" s="802"/>
      <c r="RD115" s="802"/>
      <c r="RE115" s="802"/>
      <c r="RF115" s="802"/>
      <c r="RG115" s="802"/>
      <c r="RH115" s="802"/>
      <c r="RI115" s="802"/>
      <c r="RJ115" s="802"/>
      <c r="RK115" s="802"/>
      <c r="RL115" s="802"/>
      <c r="RM115" s="802"/>
      <c r="RN115" s="802"/>
      <c r="RO115" s="802"/>
      <c r="RP115" s="802"/>
      <c r="RQ115" s="802"/>
      <c r="RR115" s="802"/>
      <c r="RS115" s="802"/>
      <c r="RT115" s="802"/>
      <c r="RU115" s="802"/>
      <c r="RV115" s="802"/>
      <c r="RW115" s="802"/>
      <c r="RX115" s="802"/>
      <c r="RY115" s="802"/>
      <c r="RZ115" s="802"/>
      <c r="SA115" s="802"/>
      <c r="SB115" s="802"/>
      <c r="SC115" s="802"/>
      <c r="SD115" s="802"/>
      <c r="SE115" s="802"/>
      <c r="SF115" s="802"/>
      <c r="SG115" s="802"/>
      <c r="SH115" s="802"/>
      <c r="SI115" s="802"/>
      <c r="SJ115" s="802"/>
      <c r="SK115" s="802"/>
      <c r="SL115" s="802"/>
      <c r="SM115" s="802"/>
      <c r="SN115" s="802"/>
      <c r="SO115" s="802"/>
      <c r="SP115" s="802"/>
      <c r="SQ115" s="802"/>
      <c r="SR115" s="802"/>
      <c r="SS115" s="802"/>
      <c r="ST115" s="802"/>
      <c r="SU115" s="802"/>
      <c r="SV115" s="802"/>
      <c r="SW115" s="802"/>
      <c r="SX115" s="802"/>
      <c r="SY115" s="802"/>
      <c r="SZ115" s="802"/>
      <c r="TA115" s="802"/>
      <c r="TB115" s="802"/>
      <c r="TC115" s="802"/>
      <c r="TD115" s="802"/>
      <c r="TE115" s="802"/>
      <c r="TF115" s="802"/>
      <c r="TG115" s="802"/>
      <c r="TH115" s="802"/>
      <c r="TI115" s="802"/>
      <c r="TJ115" s="802"/>
      <c r="TK115" s="802"/>
      <c r="TL115" s="802"/>
      <c r="TM115" s="802"/>
      <c r="TN115" s="802"/>
      <c r="TO115" s="802"/>
      <c r="TP115" s="802"/>
      <c r="TQ115" s="802"/>
      <c r="TR115" s="802"/>
      <c r="TS115" s="802"/>
      <c r="TT115" s="802"/>
      <c r="TU115" s="802"/>
      <c r="TV115" s="802"/>
      <c r="TW115" s="802"/>
      <c r="TX115" s="802"/>
      <c r="TY115" s="802"/>
      <c r="TZ115" s="802"/>
      <c r="UA115" s="802"/>
      <c r="UB115" s="802"/>
      <c r="UC115" s="802"/>
      <c r="UD115" s="802"/>
      <c r="UE115" s="802"/>
      <c r="UF115" s="802"/>
      <c r="UG115" s="802"/>
      <c r="UH115" s="802"/>
      <c r="UI115" s="802"/>
      <c r="UJ115" s="802"/>
      <c r="UK115" s="802"/>
      <c r="UL115" s="802"/>
      <c r="UM115" s="802"/>
      <c r="UN115" s="802"/>
      <c r="UO115" s="802"/>
      <c r="UP115" s="802"/>
      <c r="UQ115" s="802"/>
      <c r="UR115" s="802"/>
      <c r="US115" s="802"/>
      <c r="UT115" s="802"/>
      <c r="UU115" s="802"/>
      <c r="UV115" s="802"/>
      <c r="UW115" s="802"/>
      <c r="UX115" s="802"/>
      <c r="UY115" s="802"/>
      <c r="UZ115" s="802"/>
      <c r="VA115" s="802"/>
      <c r="VB115" s="802"/>
      <c r="VC115" s="802"/>
      <c r="VD115" s="802"/>
      <c r="VE115" s="802"/>
      <c r="VF115" s="802"/>
      <c r="VG115" s="802"/>
      <c r="VH115" s="802"/>
      <c r="VI115" s="802"/>
      <c r="VJ115" s="802"/>
      <c r="VK115" s="802"/>
      <c r="VL115" s="802"/>
      <c r="VM115" s="802"/>
      <c r="VN115" s="802"/>
      <c r="VO115" s="802"/>
      <c r="VP115" s="802"/>
      <c r="VQ115" s="802"/>
      <c r="VR115" s="802"/>
      <c r="VS115" s="802"/>
      <c r="VT115" s="802"/>
      <c r="VU115" s="802"/>
      <c r="VV115" s="802"/>
      <c r="VW115" s="802"/>
      <c r="VX115" s="802"/>
      <c r="VY115" s="802"/>
      <c r="VZ115" s="802"/>
      <c r="WA115" s="802"/>
      <c r="WB115" s="802"/>
      <c r="WC115" s="802"/>
      <c r="WD115" s="802"/>
      <c r="WE115" s="802"/>
      <c r="WF115" s="802"/>
      <c r="WG115" s="802"/>
      <c r="WH115" s="802"/>
      <c r="WI115" s="802"/>
      <c r="WJ115" s="802"/>
      <c r="WK115" s="802"/>
      <c r="WL115" s="802"/>
      <c r="WM115" s="802"/>
      <c r="WN115" s="802"/>
      <c r="WO115" s="802"/>
      <c r="WP115" s="802"/>
      <c r="WQ115" s="802"/>
      <c r="WR115" s="802"/>
      <c r="WS115" s="802"/>
      <c r="WT115" s="802"/>
      <c r="WU115" s="802"/>
      <c r="WV115" s="802"/>
      <c r="WW115" s="802"/>
      <c r="WX115" s="802"/>
      <c r="WY115" s="802"/>
      <c r="WZ115" s="802"/>
      <c r="XA115" s="802"/>
      <c r="XB115" s="802"/>
      <c r="XC115" s="802"/>
      <c r="XD115" s="802"/>
      <c r="XE115" s="802"/>
      <c r="XF115" s="802"/>
      <c r="XG115" s="802"/>
      <c r="XH115" s="802"/>
      <c r="XI115" s="802"/>
      <c r="XJ115" s="802"/>
      <c r="XK115" s="802"/>
      <c r="XL115" s="802"/>
      <c r="XM115" s="802"/>
      <c r="XN115" s="802"/>
      <c r="XO115" s="802"/>
      <c r="XP115" s="802"/>
      <c r="XQ115" s="802"/>
      <c r="XR115" s="802"/>
      <c r="XS115" s="802"/>
      <c r="XT115" s="802"/>
      <c r="XU115" s="802"/>
      <c r="XV115" s="802"/>
      <c r="XW115" s="802"/>
      <c r="XX115" s="802"/>
      <c r="XY115" s="802"/>
      <c r="XZ115" s="802"/>
      <c r="YA115" s="802"/>
      <c r="YB115" s="802"/>
      <c r="YC115" s="802"/>
      <c r="YD115" s="802"/>
      <c r="YE115" s="802"/>
      <c r="YF115" s="802"/>
      <c r="YG115" s="802"/>
      <c r="YH115" s="802"/>
      <c r="YI115" s="802"/>
      <c r="YJ115" s="802"/>
      <c r="YK115" s="802"/>
      <c r="YL115" s="802"/>
      <c r="YM115" s="802"/>
      <c r="YN115" s="802"/>
      <c r="YO115" s="802"/>
      <c r="YP115" s="802"/>
      <c r="YQ115" s="802"/>
      <c r="YR115" s="802"/>
      <c r="YS115" s="802"/>
      <c r="YT115" s="802"/>
      <c r="YU115" s="802"/>
      <c r="YV115" s="802"/>
      <c r="YW115" s="802"/>
      <c r="YX115" s="802"/>
      <c r="YY115" s="802"/>
      <c r="YZ115" s="802"/>
      <c r="ZA115" s="802"/>
      <c r="ZB115" s="802"/>
      <c r="ZC115" s="802"/>
      <c r="ZD115" s="802"/>
      <c r="ZE115" s="802"/>
      <c r="ZF115" s="802"/>
      <c r="ZG115" s="802"/>
      <c r="ZH115" s="802"/>
      <c r="ZI115" s="802"/>
      <c r="ZJ115" s="802"/>
      <c r="ZK115" s="802"/>
      <c r="ZL115" s="802"/>
      <c r="ZM115" s="802"/>
      <c r="ZN115" s="802"/>
      <c r="ZO115" s="802"/>
      <c r="ZP115" s="802"/>
      <c r="ZQ115" s="802"/>
      <c r="ZR115" s="802"/>
      <c r="ZS115" s="802"/>
      <c r="ZT115" s="802"/>
      <c r="ZU115" s="802"/>
      <c r="ZV115" s="802"/>
      <c r="ZW115" s="802"/>
      <c r="ZX115" s="802"/>
      <c r="ZY115" s="802"/>
      <c r="ZZ115" s="802"/>
      <c r="AAA115" s="802"/>
      <c r="AAB115" s="802"/>
      <c r="AAC115" s="802"/>
      <c r="AAD115" s="802"/>
      <c r="AAE115" s="802"/>
      <c r="AAF115" s="802"/>
      <c r="AAG115" s="802"/>
      <c r="AAH115" s="802"/>
      <c r="AAI115" s="802"/>
      <c r="AAJ115" s="802"/>
      <c r="AAK115" s="802"/>
      <c r="AAL115" s="802"/>
      <c r="AAM115" s="802"/>
      <c r="AAN115" s="802"/>
      <c r="AAO115" s="802"/>
      <c r="AAP115" s="802"/>
      <c r="AAQ115" s="802"/>
      <c r="AAR115" s="802"/>
      <c r="AAS115" s="802"/>
      <c r="AAT115" s="802"/>
      <c r="AAU115" s="802"/>
      <c r="AAV115" s="802"/>
      <c r="AAW115" s="802"/>
      <c r="AAX115" s="802"/>
      <c r="AAY115" s="802"/>
      <c r="AAZ115" s="802"/>
      <c r="ABA115" s="802"/>
      <c r="ABB115" s="802"/>
      <c r="ABC115" s="802"/>
      <c r="ABD115" s="802"/>
      <c r="ABE115" s="802"/>
      <c r="ABF115" s="802"/>
      <c r="ABG115" s="802"/>
      <c r="ABH115" s="802"/>
      <c r="ABI115" s="802"/>
      <c r="ABJ115" s="802"/>
      <c r="ABK115" s="802"/>
      <c r="ABL115" s="802"/>
      <c r="ABM115" s="802"/>
      <c r="ABN115" s="802"/>
      <c r="ABO115" s="802"/>
      <c r="ABP115" s="802"/>
      <c r="ABQ115" s="802"/>
      <c r="ABR115" s="802"/>
      <c r="ABS115" s="802"/>
      <c r="ABT115" s="802"/>
      <c r="ABU115" s="802"/>
      <c r="ABV115" s="802"/>
      <c r="ABW115" s="802"/>
      <c r="ABX115" s="802"/>
      <c r="ABY115" s="802"/>
      <c r="ABZ115" s="802"/>
      <c r="ACA115" s="802"/>
      <c r="ACB115" s="802"/>
      <c r="ACC115" s="802"/>
      <c r="ACD115" s="802"/>
      <c r="ACE115" s="802"/>
      <c r="ACF115" s="802"/>
      <c r="ACG115" s="802"/>
      <c r="ACH115" s="802"/>
      <c r="ACI115" s="802"/>
      <c r="ACJ115" s="802"/>
      <c r="ACK115" s="802"/>
      <c r="ACL115" s="802"/>
      <c r="ACM115" s="802"/>
      <c r="ACN115" s="802"/>
      <c r="ACO115" s="802"/>
      <c r="ACP115" s="802"/>
      <c r="ACQ115" s="802"/>
      <c r="ACR115" s="802"/>
      <c r="ACS115" s="802"/>
      <c r="ACT115" s="802"/>
      <c r="ACU115" s="802"/>
      <c r="ACV115" s="802"/>
      <c r="ACW115" s="802"/>
      <c r="ACX115" s="802"/>
      <c r="ACY115" s="802"/>
      <c r="ACZ115" s="802"/>
      <c r="ADA115" s="802"/>
      <c r="ADB115" s="802"/>
      <c r="ADC115" s="802"/>
      <c r="ADD115" s="802"/>
      <c r="ADE115" s="802"/>
      <c r="ADF115" s="802"/>
      <c r="ADG115" s="802"/>
      <c r="ADH115" s="802"/>
      <c r="ADI115" s="802"/>
      <c r="ADJ115" s="802"/>
      <c r="ADK115" s="802"/>
      <c r="ADL115" s="802"/>
      <c r="ADM115" s="802"/>
      <c r="ADN115" s="802"/>
      <c r="ADO115" s="802"/>
      <c r="ADP115" s="802"/>
      <c r="ADQ115" s="802"/>
      <c r="ADR115" s="802"/>
      <c r="ADS115" s="802"/>
      <c r="ADT115" s="802"/>
      <c r="ADU115" s="802"/>
      <c r="ADV115" s="802"/>
      <c r="ADW115" s="802"/>
      <c r="ADX115" s="802"/>
      <c r="ADY115" s="802"/>
      <c r="ADZ115" s="802"/>
      <c r="AEA115" s="802"/>
      <c r="AEB115" s="802"/>
      <c r="AEC115" s="802"/>
      <c r="AED115" s="802"/>
      <c r="AEE115" s="802"/>
      <c r="AEF115" s="802"/>
      <c r="AEG115" s="802"/>
      <c r="AEH115" s="802"/>
      <c r="AEI115" s="802"/>
      <c r="AEJ115" s="802"/>
      <c r="AEK115" s="802"/>
      <c r="AEL115" s="802"/>
      <c r="AEM115" s="802"/>
      <c r="AEN115" s="802"/>
      <c r="AEO115" s="802"/>
      <c r="AEP115" s="802"/>
      <c r="AEQ115" s="802"/>
      <c r="AER115" s="802"/>
      <c r="AES115" s="802"/>
      <c r="AET115" s="802"/>
      <c r="AEU115" s="802"/>
      <c r="AEV115" s="802"/>
      <c r="AEW115" s="802"/>
      <c r="AEX115" s="802"/>
      <c r="AEY115" s="802"/>
      <c r="AEZ115" s="802"/>
      <c r="AFA115" s="802"/>
      <c r="AFB115" s="802"/>
      <c r="AFC115" s="802"/>
      <c r="AFD115" s="802"/>
      <c r="AFE115" s="802"/>
      <c r="AFF115" s="802"/>
      <c r="AFG115" s="802"/>
      <c r="AFH115" s="802"/>
      <c r="AFI115" s="802"/>
      <c r="AFJ115" s="802"/>
      <c r="AFK115" s="802"/>
      <c r="AFL115" s="802"/>
      <c r="AFM115" s="802"/>
      <c r="AFN115" s="802"/>
      <c r="AFO115" s="802"/>
      <c r="AFP115" s="802"/>
      <c r="AFQ115" s="802"/>
      <c r="AFR115" s="802"/>
      <c r="AFS115" s="802"/>
      <c r="AFT115" s="802"/>
      <c r="AFU115" s="802"/>
      <c r="AFV115" s="802"/>
      <c r="AFW115" s="802"/>
      <c r="AFX115" s="802"/>
      <c r="AFY115" s="802"/>
      <c r="AFZ115" s="802"/>
      <c r="AGA115" s="802"/>
      <c r="AGB115" s="802"/>
      <c r="AGC115" s="802"/>
      <c r="AGD115" s="802"/>
      <c r="AGE115" s="802"/>
      <c r="AGF115" s="802"/>
      <c r="AGG115" s="802"/>
      <c r="AGH115" s="802"/>
      <c r="AGI115" s="802"/>
      <c r="AGJ115" s="802"/>
      <c r="AGK115" s="802"/>
      <c r="AGL115" s="802"/>
      <c r="AGM115" s="802"/>
      <c r="AGN115" s="802"/>
      <c r="AGO115" s="802"/>
      <c r="AGP115" s="802"/>
      <c r="AGQ115" s="802"/>
      <c r="AGR115" s="802"/>
      <c r="AGS115" s="802"/>
      <c r="AGT115" s="802"/>
      <c r="AGU115" s="802"/>
      <c r="AGV115" s="802"/>
      <c r="AGW115" s="802"/>
      <c r="AGX115" s="802"/>
      <c r="AGY115" s="802"/>
      <c r="AGZ115" s="802"/>
      <c r="AHA115" s="802"/>
      <c r="AHB115" s="802"/>
      <c r="AHC115" s="802"/>
      <c r="AHD115" s="802"/>
      <c r="AHE115" s="802"/>
      <c r="AHF115" s="802"/>
      <c r="AHG115" s="802"/>
      <c r="AHH115" s="802"/>
      <c r="AHI115" s="802"/>
      <c r="AHJ115" s="802"/>
      <c r="AHK115" s="802"/>
      <c r="AHL115" s="802"/>
      <c r="AHM115" s="802"/>
      <c r="AHN115" s="802"/>
      <c r="AHO115" s="802"/>
      <c r="AHP115" s="802"/>
      <c r="AHQ115" s="802"/>
      <c r="AHR115" s="802"/>
      <c r="AHS115" s="802"/>
      <c r="AHT115" s="802"/>
      <c r="AHU115" s="802"/>
      <c r="AHV115" s="802"/>
      <c r="AHW115" s="802"/>
      <c r="AHX115" s="802"/>
      <c r="AHY115" s="802"/>
      <c r="AHZ115" s="802"/>
      <c r="AIA115" s="802"/>
      <c r="AIB115" s="802"/>
      <c r="AIC115" s="802"/>
      <c r="AID115" s="802"/>
      <c r="AIE115" s="802"/>
      <c r="AIF115" s="802"/>
      <c r="AIG115" s="802"/>
      <c r="AIH115" s="802"/>
      <c r="AII115" s="802"/>
      <c r="AIJ115" s="802"/>
      <c r="AQE115" s="802"/>
      <c r="AQF115" s="802"/>
      <c r="AQG115" s="802"/>
      <c r="AQH115" s="802"/>
      <c r="AQI115" s="802"/>
      <c r="AQJ115" s="802"/>
      <c r="AQK115" s="802"/>
      <c r="AQL115" s="802"/>
      <c r="AQM115" s="802"/>
      <c r="AQN115" s="802"/>
      <c r="AQO115" s="802"/>
      <c r="AQP115" s="802"/>
      <c r="AQQ115" s="802"/>
      <c r="AQR115" s="802"/>
      <c r="AQS115" s="802"/>
      <c r="AQT115" s="802"/>
      <c r="AQU115" s="802"/>
      <c r="AQV115" s="802"/>
      <c r="AQW115" s="802"/>
      <c r="AQX115" s="802"/>
      <c r="AQY115" s="802"/>
      <c r="AQZ115" s="802"/>
      <c r="ARA115" s="802"/>
      <c r="ARB115" s="802"/>
      <c r="ARC115" s="802"/>
      <c r="ARD115" s="802"/>
      <c r="ARE115" s="802"/>
      <c r="ARF115" s="802"/>
      <c r="ARG115" s="802"/>
      <c r="ARH115" s="802"/>
      <c r="ARI115" s="802"/>
      <c r="ARJ115" s="802"/>
      <c r="ARK115" s="802"/>
      <c r="ARL115" s="802"/>
      <c r="ARM115" s="802"/>
      <c r="ARN115" s="802"/>
      <c r="ARO115" s="802"/>
      <c r="ARP115" s="802"/>
      <c r="ARQ115" s="802"/>
      <c r="ARR115" s="802"/>
      <c r="ARS115" s="802"/>
      <c r="ART115" s="802"/>
      <c r="ARU115" s="802"/>
      <c r="ARV115" s="802"/>
      <c r="ARW115" s="802"/>
      <c r="ARX115" s="802"/>
      <c r="ARY115" s="802"/>
      <c r="ARZ115" s="802"/>
      <c r="ASA115" s="802"/>
      <c r="ASB115" s="802"/>
      <c r="ASC115" s="802"/>
      <c r="ASD115" s="802"/>
      <c r="ASE115" s="802"/>
      <c r="ASF115" s="802"/>
      <c r="ASG115" s="802"/>
      <c r="ASH115" s="802"/>
      <c r="ASI115" s="802"/>
      <c r="ASJ115" s="802"/>
      <c r="ASK115" s="802"/>
      <c r="ASL115" s="802"/>
      <c r="ATP115" s="802"/>
      <c r="ATQ115" s="802"/>
      <c r="ATR115" s="802"/>
      <c r="ATS115" s="802"/>
      <c r="ATT115" s="802"/>
      <c r="ATU115" s="802"/>
      <c r="ATV115" s="802"/>
      <c r="ATW115" s="802"/>
      <c r="ATX115" s="802"/>
      <c r="ATY115" s="802"/>
      <c r="ATZ115" s="802"/>
      <c r="AUA115" s="802"/>
      <c r="AUB115" s="802"/>
      <c r="AUC115" s="802"/>
      <c r="AUD115" s="802"/>
      <c r="AUE115" s="802"/>
      <c r="AUF115" s="802"/>
      <c r="AUG115" s="802"/>
      <c r="AUH115" s="802"/>
      <c r="AUI115" s="802"/>
      <c r="AUJ115" s="802"/>
      <c r="AUK115" s="802"/>
      <c r="AUL115" s="802"/>
      <c r="AUM115" s="802"/>
      <c r="AUN115" s="802"/>
      <c r="AUO115" s="802"/>
      <c r="AUP115" s="801"/>
      <c r="AUQ115" s="802"/>
      <c r="AUR115" s="801"/>
      <c r="AUS115" s="802"/>
      <c r="AUT115" s="801"/>
      <c r="AUU115" s="802"/>
      <c r="AUV115" s="802"/>
      <c r="AUW115" s="802"/>
      <c r="AUX115" s="802"/>
      <c r="AUY115" s="802"/>
      <c r="AUZ115" s="802"/>
      <c r="AVA115" s="802"/>
      <c r="AVB115" s="802"/>
      <c r="AVC115" s="802"/>
      <c r="AVD115" s="802"/>
      <c r="AVE115" s="802"/>
      <c r="AVF115" s="802"/>
      <c r="AVG115" s="802"/>
      <c r="AVH115" s="802"/>
      <c r="AVI115" s="802"/>
      <c r="AVJ115" s="808"/>
      <c r="AVK115" s="808"/>
      <c r="AVL115" s="808"/>
      <c r="AVM115" s="808"/>
      <c r="AVN115" s="808"/>
      <c r="AVO115" s="808"/>
      <c r="AVP115" s="808"/>
      <c r="AVQ115" s="808"/>
      <c r="AVR115" s="808"/>
      <c r="AVS115" s="808"/>
      <c r="AVT115" s="808"/>
      <c r="AVU115" s="809"/>
      <c r="AVV115" s="809"/>
      <c r="AVW115" s="809"/>
      <c r="AVX115" s="809"/>
      <c r="AVY115" s="809"/>
      <c r="AVZ115" s="809"/>
      <c r="AWA115" s="809"/>
      <c r="AWB115" s="809"/>
      <c r="AWC115" s="809"/>
      <c r="AWD115" s="809"/>
      <c r="AWE115" s="809"/>
      <c r="AWF115" s="809"/>
      <c r="AWG115" s="809"/>
      <c r="AWH115" s="809"/>
      <c r="AWI115" s="809"/>
      <c r="AWJ115" s="809"/>
      <c r="AWK115" s="809"/>
      <c r="AWL115" s="809"/>
      <c r="AWM115" s="809"/>
      <c r="AWN115" s="809"/>
      <c r="AWO115" s="809"/>
      <c r="AWP115" s="809"/>
      <c r="AWQ115" s="809"/>
      <c r="AWR115" s="808"/>
      <c r="AWS115" s="761"/>
      <c r="AWT115" s="808"/>
      <c r="AWU115" s="809"/>
      <c r="AWV115" s="809"/>
      <c r="AWW115" s="809"/>
      <c r="AWX115" s="809"/>
      <c r="AWY115" s="809"/>
      <c r="AWZ115" s="809"/>
      <c r="AXA115" s="809"/>
      <c r="AXB115" s="809"/>
      <c r="AXC115" s="809"/>
      <c r="AXD115" s="809"/>
      <c r="AXE115" s="809"/>
      <c r="AXF115" s="809"/>
      <c r="AXG115" s="809"/>
      <c r="AXH115" s="809"/>
      <c r="AXI115" s="809"/>
      <c r="AXJ115" s="809"/>
      <c r="AXK115" s="809"/>
      <c r="AXL115" s="809"/>
      <c r="AXM115" s="809"/>
      <c r="AXN115" s="809"/>
      <c r="AXO115" s="809"/>
      <c r="AXP115" s="809"/>
      <c r="AXQ115" s="809"/>
      <c r="AXR115" s="809"/>
      <c r="AXS115" s="809"/>
      <c r="AXT115" s="809"/>
      <c r="AXU115" s="809"/>
      <c r="AXV115" s="809"/>
      <c r="AXW115" s="809"/>
      <c r="AXX115" s="809"/>
      <c r="AXY115" s="809"/>
      <c r="AXZ115" s="809"/>
      <c r="AYA115" s="809"/>
      <c r="AYB115" s="809"/>
      <c r="AYC115" s="809"/>
      <c r="AYD115" s="808"/>
      <c r="AYE115" s="808"/>
      <c r="AYF115" s="809"/>
      <c r="AYG115" s="808"/>
      <c r="AYH115" s="810"/>
      <c r="AYI115" s="810"/>
      <c r="AYJ115" s="810"/>
      <c r="AYK115" s="810"/>
      <c r="AYL115" s="810"/>
      <c r="AYM115" s="810"/>
      <c r="AYN115" s="810"/>
      <c r="AYO115" s="810"/>
      <c r="AYP115" s="810"/>
      <c r="AYQ115" s="810"/>
      <c r="AYR115" s="810"/>
      <c r="AYS115" s="810"/>
      <c r="AYT115" s="810"/>
      <c r="AYU115" s="810"/>
      <c r="AYV115" s="810"/>
      <c r="AYW115" s="810"/>
      <c r="AYX115" s="810"/>
      <c r="AYY115" s="810"/>
      <c r="AYZ115" s="810"/>
      <c r="AZA115" s="810"/>
      <c r="AZB115" s="810"/>
      <c r="AZC115" s="810"/>
      <c r="AZD115" s="810"/>
      <c r="AZE115" s="810"/>
      <c r="AZF115" s="810"/>
      <c r="AZG115" s="810"/>
      <c r="AZH115" s="810"/>
      <c r="AZI115" s="810"/>
      <c r="AZJ115" s="810"/>
      <c r="AZK115" s="810"/>
      <c r="AZL115" s="810"/>
      <c r="AZM115" s="810"/>
      <c r="AZN115" s="810"/>
      <c r="AZO115" s="810"/>
      <c r="AZP115" s="809"/>
      <c r="AZQ115" s="802"/>
      <c r="AZR115" s="802"/>
      <c r="AZS115" s="802"/>
    </row>
    <row r="116" spans="45:920 1123:1371" s="793" customFormat="1" ht="13.5">
      <c r="AS116" s="802"/>
      <c r="AT116" s="802"/>
      <c r="AU116" s="802"/>
      <c r="AV116" s="802"/>
      <c r="AW116" s="802"/>
      <c r="AX116" s="802"/>
      <c r="AY116" s="802"/>
      <c r="AZ116" s="802"/>
      <c r="BA116" s="802"/>
      <c r="BB116" s="802"/>
      <c r="BC116" s="802"/>
      <c r="BD116" s="802"/>
      <c r="BE116" s="802"/>
      <c r="BF116" s="802"/>
      <c r="BG116" s="802"/>
      <c r="BH116" s="802"/>
      <c r="BI116" s="802"/>
      <c r="BJ116" s="802"/>
      <c r="BK116" s="802"/>
      <c r="BL116" s="802"/>
      <c r="BM116" s="802"/>
      <c r="BN116" s="802"/>
      <c r="BO116" s="802"/>
      <c r="BP116" s="802"/>
      <c r="BQ116" s="802"/>
      <c r="BR116" s="802"/>
      <c r="BS116" s="802"/>
      <c r="BT116" s="802"/>
      <c r="BU116" s="802"/>
      <c r="BV116" s="802"/>
      <c r="BW116" s="802"/>
      <c r="BX116" s="802"/>
      <c r="BY116" s="802"/>
      <c r="BZ116" s="802"/>
      <c r="CA116" s="802"/>
      <c r="CB116" s="802"/>
      <c r="CC116" s="802"/>
      <c r="CD116" s="802"/>
      <c r="CE116" s="802"/>
      <c r="CF116" s="802"/>
      <c r="CG116" s="802"/>
      <c r="CH116" s="802"/>
      <c r="CI116" s="802"/>
      <c r="CJ116" s="802"/>
      <c r="CK116" s="802"/>
      <c r="CL116" s="802"/>
      <c r="CM116" s="802"/>
      <c r="CN116" s="802"/>
      <c r="CO116" s="802"/>
      <c r="CP116" s="802"/>
      <c r="CQ116" s="802"/>
      <c r="CR116" s="802"/>
      <c r="CS116" s="802"/>
      <c r="CT116" s="802"/>
      <c r="CU116" s="802"/>
      <c r="CV116" s="802"/>
      <c r="CW116" s="802"/>
      <c r="CX116" s="802"/>
      <c r="CY116" s="802"/>
      <c r="CZ116" s="802"/>
      <c r="DA116" s="802"/>
      <c r="DB116" s="802"/>
      <c r="DC116" s="802"/>
      <c r="DD116" s="802"/>
      <c r="DE116" s="802"/>
      <c r="DF116" s="802"/>
      <c r="DG116" s="802"/>
      <c r="DH116" s="802"/>
      <c r="DI116" s="802"/>
      <c r="DJ116" s="802"/>
      <c r="DK116" s="802"/>
      <c r="DL116" s="802"/>
      <c r="DM116" s="802"/>
      <c r="DN116" s="802"/>
      <c r="DO116" s="802"/>
      <c r="DP116" s="802"/>
      <c r="DQ116" s="802"/>
      <c r="DR116" s="802"/>
      <c r="DS116" s="802"/>
      <c r="DT116" s="802"/>
      <c r="DU116" s="802"/>
      <c r="DV116" s="802"/>
      <c r="DW116" s="802"/>
      <c r="DX116" s="802"/>
      <c r="DY116" s="802"/>
      <c r="DZ116" s="802"/>
      <c r="EA116" s="802"/>
      <c r="EB116" s="802"/>
      <c r="EC116" s="802"/>
      <c r="ED116" s="802"/>
      <c r="EE116" s="802"/>
      <c r="EF116" s="802"/>
      <c r="EG116" s="802"/>
      <c r="EH116" s="802"/>
      <c r="EI116" s="802"/>
      <c r="EJ116" s="802"/>
      <c r="EK116" s="802"/>
      <c r="EL116" s="802"/>
      <c r="EM116" s="802"/>
      <c r="EN116" s="802"/>
      <c r="EO116" s="802"/>
      <c r="EP116" s="802"/>
      <c r="EQ116" s="802"/>
      <c r="ER116" s="802"/>
      <c r="ES116" s="802"/>
      <c r="ET116" s="802"/>
      <c r="EU116" s="802"/>
      <c r="EV116" s="802"/>
      <c r="EW116" s="802"/>
      <c r="EX116" s="802"/>
      <c r="EY116" s="802"/>
      <c r="EZ116" s="802"/>
      <c r="FA116" s="802"/>
      <c r="FB116" s="802"/>
      <c r="FC116" s="802"/>
      <c r="FD116" s="802"/>
      <c r="FE116" s="802"/>
      <c r="FF116" s="802"/>
      <c r="FG116" s="802"/>
      <c r="FH116" s="802"/>
      <c r="FI116" s="802"/>
      <c r="FJ116" s="802"/>
      <c r="FK116" s="802"/>
      <c r="FL116" s="802"/>
      <c r="FM116" s="802"/>
      <c r="FN116" s="802"/>
      <c r="FO116" s="802"/>
      <c r="FP116" s="802"/>
      <c r="FQ116" s="802"/>
      <c r="FR116" s="802"/>
      <c r="FS116" s="802"/>
      <c r="FT116" s="802"/>
      <c r="FU116" s="802"/>
      <c r="FV116" s="802"/>
      <c r="FW116" s="802"/>
      <c r="FX116" s="802"/>
      <c r="FY116" s="802"/>
      <c r="FZ116" s="802"/>
      <c r="GA116" s="802"/>
      <c r="GB116" s="802"/>
      <c r="GC116" s="802"/>
      <c r="GD116" s="802"/>
      <c r="GE116" s="802"/>
      <c r="GF116" s="802"/>
      <c r="GG116" s="802"/>
      <c r="GH116" s="802"/>
      <c r="GI116" s="802"/>
      <c r="GJ116" s="802"/>
      <c r="GK116" s="802"/>
      <c r="GL116" s="802"/>
      <c r="GM116" s="802"/>
      <c r="GN116" s="802"/>
      <c r="GO116" s="802"/>
      <c r="GP116" s="802"/>
      <c r="GQ116" s="802"/>
      <c r="GR116" s="802"/>
      <c r="GS116" s="802"/>
      <c r="GT116" s="802"/>
      <c r="GU116" s="802"/>
      <c r="GV116" s="802"/>
      <c r="GW116" s="802"/>
      <c r="GX116" s="802"/>
      <c r="GY116" s="802"/>
      <c r="GZ116" s="802"/>
      <c r="HA116" s="802"/>
      <c r="HB116" s="802"/>
      <c r="HC116" s="802"/>
      <c r="HD116" s="802"/>
      <c r="HE116" s="802"/>
      <c r="HF116" s="802"/>
      <c r="HG116" s="802"/>
      <c r="HH116" s="802"/>
      <c r="HI116" s="802"/>
      <c r="HJ116" s="802"/>
      <c r="HK116" s="802"/>
      <c r="HL116" s="802"/>
      <c r="HM116" s="802"/>
      <c r="HN116" s="802"/>
      <c r="HO116" s="802"/>
      <c r="HP116" s="802"/>
      <c r="HQ116" s="802"/>
      <c r="HR116" s="802"/>
      <c r="HS116" s="802"/>
      <c r="HT116" s="802"/>
      <c r="HU116" s="802"/>
      <c r="HV116" s="802"/>
      <c r="HW116" s="802"/>
      <c r="HX116" s="802"/>
      <c r="HY116" s="802"/>
      <c r="HZ116" s="802"/>
      <c r="IA116" s="802"/>
      <c r="IB116" s="802"/>
      <c r="IC116" s="802"/>
      <c r="ID116" s="802"/>
      <c r="IE116" s="802"/>
      <c r="IF116" s="802"/>
      <c r="IG116" s="802"/>
      <c r="IH116" s="802"/>
      <c r="II116" s="802"/>
      <c r="IJ116" s="802"/>
      <c r="IK116" s="802"/>
      <c r="IL116" s="802"/>
      <c r="IM116" s="802"/>
      <c r="IN116" s="802"/>
      <c r="IO116" s="802"/>
      <c r="IP116" s="802"/>
      <c r="IQ116" s="802"/>
      <c r="IR116" s="802"/>
      <c r="IS116" s="802"/>
      <c r="IT116" s="802"/>
      <c r="IU116" s="802"/>
      <c r="IV116" s="802"/>
      <c r="IW116" s="802"/>
      <c r="IX116" s="802"/>
      <c r="IY116" s="802"/>
      <c r="IZ116" s="802"/>
      <c r="JA116" s="802"/>
      <c r="JB116" s="802"/>
      <c r="JC116" s="802"/>
      <c r="JD116" s="802"/>
      <c r="JE116" s="802"/>
      <c r="JF116" s="802"/>
      <c r="JG116" s="802"/>
      <c r="JH116" s="802"/>
      <c r="JI116" s="802"/>
      <c r="JJ116" s="802"/>
      <c r="JK116" s="802"/>
      <c r="JL116" s="802"/>
      <c r="JM116" s="802"/>
      <c r="JN116" s="802"/>
      <c r="JO116" s="802"/>
      <c r="JP116" s="802"/>
      <c r="JQ116" s="802"/>
      <c r="JR116" s="802"/>
      <c r="JS116" s="802"/>
      <c r="JT116" s="802"/>
      <c r="JU116" s="802"/>
      <c r="JV116" s="802"/>
      <c r="JW116" s="802"/>
      <c r="JX116" s="802"/>
      <c r="JY116" s="802"/>
      <c r="JZ116" s="802"/>
      <c r="KA116" s="802"/>
      <c r="KB116" s="802"/>
      <c r="KC116" s="802"/>
      <c r="KD116" s="802"/>
      <c r="KE116" s="802"/>
      <c r="KF116" s="802"/>
      <c r="KG116" s="802"/>
      <c r="KH116" s="802"/>
      <c r="KI116" s="802"/>
      <c r="KJ116" s="802"/>
      <c r="KK116" s="802"/>
      <c r="KL116" s="802"/>
      <c r="KM116" s="802"/>
      <c r="KN116" s="802"/>
      <c r="KO116" s="802"/>
      <c r="KP116" s="802"/>
      <c r="KQ116" s="802"/>
      <c r="KR116" s="802"/>
      <c r="KS116" s="802"/>
      <c r="KT116" s="802"/>
      <c r="KU116" s="802"/>
      <c r="KV116" s="802"/>
      <c r="KW116" s="802"/>
      <c r="KX116" s="802"/>
      <c r="KY116" s="802"/>
      <c r="KZ116" s="802"/>
      <c r="LA116" s="802"/>
      <c r="LB116" s="802"/>
      <c r="LC116" s="802"/>
      <c r="LD116" s="802"/>
      <c r="LE116" s="802"/>
      <c r="LF116" s="802"/>
      <c r="LG116" s="802"/>
      <c r="LH116" s="802"/>
      <c r="LI116" s="802"/>
      <c r="LJ116" s="802"/>
      <c r="LK116" s="802"/>
      <c r="LL116" s="802"/>
      <c r="LM116" s="802"/>
      <c r="LN116" s="802"/>
      <c r="LO116" s="802"/>
      <c r="LP116" s="802"/>
      <c r="LQ116" s="802"/>
      <c r="LR116" s="802"/>
      <c r="LS116" s="802"/>
      <c r="LT116" s="802"/>
      <c r="LU116" s="802"/>
      <c r="LV116" s="802"/>
      <c r="LW116" s="802"/>
      <c r="LX116" s="802"/>
      <c r="LY116" s="802"/>
      <c r="LZ116" s="802"/>
      <c r="MA116" s="802"/>
      <c r="MB116" s="802"/>
      <c r="MC116" s="802"/>
      <c r="MD116" s="802"/>
      <c r="ME116" s="802"/>
      <c r="MF116" s="802"/>
      <c r="MG116" s="802"/>
      <c r="MH116" s="802"/>
      <c r="MI116" s="802"/>
      <c r="MJ116" s="802"/>
      <c r="MK116" s="802"/>
      <c r="ML116" s="802"/>
      <c r="MM116" s="802"/>
      <c r="MN116" s="802"/>
      <c r="MO116" s="802"/>
      <c r="MP116" s="802"/>
      <c r="MQ116" s="802"/>
      <c r="MR116" s="802"/>
      <c r="MS116" s="802"/>
      <c r="MT116" s="802"/>
      <c r="MU116" s="802"/>
      <c r="MV116" s="802"/>
      <c r="MW116" s="802"/>
      <c r="MX116" s="802"/>
      <c r="MY116" s="802"/>
      <c r="MZ116" s="802"/>
      <c r="NA116" s="802"/>
      <c r="NB116" s="802"/>
      <c r="NC116" s="802"/>
      <c r="ND116" s="802"/>
      <c r="NE116" s="802"/>
      <c r="NF116" s="802"/>
      <c r="NG116" s="802"/>
      <c r="NH116" s="802"/>
      <c r="NI116" s="802"/>
      <c r="NJ116" s="802"/>
      <c r="NK116" s="802"/>
      <c r="NL116" s="802"/>
      <c r="NM116" s="802"/>
      <c r="NN116" s="802"/>
      <c r="NO116" s="802"/>
      <c r="NP116" s="802"/>
      <c r="NQ116" s="802"/>
      <c r="NR116" s="802"/>
      <c r="NS116" s="802"/>
      <c r="NT116" s="802"/>
      <c r="NU116" s="802"/>
      <c r="NV116" s="802"/>
      <c r="NW116" s="802"/>
      <c r="NX116" s="802"/>
      <c r="NY116" s="802"/>
      <c r="NZ116" s="802"/>
      <c r="OA116" s="802"/>
      <c r="OB116" s="802"/>
      <c r="OC116" s="802"/>
      <c r="OD116" s="802"/>
      <c r="OE116" s="802"/>
      <c r="OF116" s="802"/>
      <c r="OG116" s="802"/>
      <c r="OH116" s="802"/>
      <c r="OI116" s="802"/>
      <c r="OJ116" s="802"/>
      <c r="OK116" s="802"/>
      <c r="OL116" s="802"/>
      <c r="OM116" s="802"/>
      <c r="ON116" s="802"/>
      <c r="OO116" s="802"/>
      <c r="OP116" s="802"/>
      <c r="OQ116" s="802"/>
      <c r="OR116" s="802"/>
      <c r="OS116" s="802"/>
      <c r="OT116" s="802"/>
      <c r="OU116" s="802"/>
      <c r="OV116" s="802"/>
      <c r="OW116" s="802"/>
      <c r="OX116" s="802"/>
      <c r="OY116" s="802"/>
      <c r="OZ116" s="802"/>
      <c r="PA116" s="802"/>
      <c r="PB116" s="802"/>
      <c r="PC116" s="802"/>
      <c r="PD116" s="802"/>
      <c r="PE116" s="802"/>
      <c r="PF116" s="802"/>
      <c r="PG116" s="802"/>
      <c r="PH116" s="802"/>
      <c r="PI116" s="802"/>
      <c r="PJ116" s="802"/>
      <c r="PK116" s="802"/>
      <c r="PL116" s="802"/>
      <c r="PM116" s="802"/>
      <c r="PN116" s="802"/>
      <c r="PO116" s="802"/>
      <c r="PP116" s="802"/>
      <c r="PQ116" s="802"/>
      <c r="PR116" s="802"/>
      <c r="PS116" s="802"/>
      <c r="PT116" s="802"/>
      <c r="PU116" s="802"/>
      <c r="PV116" s="802"/>
      <c r="PW116" s="802"/>
      <c r="PX116" s="802"/>
      <c r="PY116" s="802"/>
      <c r="PZ116" s="802"/>
      <c r="QA116" s="802"/>
      <c r="QB116" s="802"/>
      <c r="QC116" s="802"/>
      <c r="QD116" s="802"/>
      <c r="QE116" s="802"/>
      <c r="QF116" s="802"/>
      <c r="QG116" s="802"/>
      <c r="QH116" s="802"/>
      <c r="QI116" s="802"/>
      <c r="QJ116" s="802"/>
      <c r="QK116" s="802"/>
      <c r="QL116" s="802"/>
      <c r="QM116" s="802"/>
      <c r="QN116" s="802"/>
      <c r="QO116" s="802"/>
      <c r="QP116" s="802"/>
      <c r="QQ116" s="802"/>
      <c r="QR116" s="802"/>
      <c r="QS116" s="802"/>
      <c r="QT116" s="802"/>
      <c r="QU116" s="802"/>
      <c r="QV116" s="802"/>
      <c r="QW116" s="802"/>
      <c r="QX116" s="802"/>
      <c r="QY116" s="802"/>
      <c r="QZ116" s="802"/>
      <c r="RA116" s="802"/>
      <c r="RB116" s="802"/>
      <c r="RC116" s="802"/>
      <c r="RD116" s="802"/>
      <c r="RE116" s="802"/>
      <c r="RF116" s="802"/>
      <c r="RG116" s="802"/>
      <c r="RH116" s="802"/>
      <c r="RI116" s="802"/>
      <c r="RJ116" s="802"/>
      <c r="RK116" s="802"/>
      <c r="RL116" s="802"/>
      <c r="RM116" s="802"/>
      <c r="RN116" s="802"/>
      <c r="RO116" s="802"/>
      <c r="RP116" s="802"/>
      <c r="RQ116" s="802"/>
      <c r="RR116" s="802"/>
      <c r="RS116" s="802"/>
      <c r="RT116" s="802"/>
      <c r="RU116" s="802"/>
      <c r="RV116" s="802"/>
      <c r="RW116" s="802"/>
      <c r="RX116" s="802"/>
      <c r="RY116" s="802"/>
      <c r="RZ116" s="802"/>
      <c r="SA116" s="802"/>
      <c r="SB116" s="802"/>
      <c r="SC116" s="802"/>
      <c r="SD116" s="802"/>
      <c r="SE116" s="802"/>
      <c r="SF116" s="802"/>
      <c r="SG116" s="802"/>
      <c r="SH116" s="802"/>
      <c r="SI116" s="802"/>
      <c r="SJ116" s="802"/>
      <c r="SK116" s="802"/>
      <c r="SL116" s="802"/>
      <c r="SM116" s="802"/>
      <c r="SN116" s="802"/>
      <c r="SO116" s="802"/>
      <c r="SP116" s="802"/>
      <c r="SQ116" s="802"/>
      <c r="SR116" s="802"/>
      <c r="SS116" s="802"/>
      <c r="ST116" s="802"/>
      <c r="SU116" s="802"/>
      <c r="SV116" s="802"/>
      <c r="SW116" s="802"/>
      <c r="SX116" s="802"/>
      <c r="SY116" s="802"/>
      <c r="SZ116" s="802"/>
      <c r="TA116" s="802"/>
      <c r="TB116" s="802"/>
      <c r="TC116" s="802"/>
      <c r="TD116" s="802"/>
      <c r="TE116" s="802"/>
      <c r="TF116" s="802"/>
      <c r="TG116" s="802"/>
      <c r="TH116" s="802"/>
      <c r="TI116" s="802"/>
      <c r="TJ116" s="802"/>
      <c r="TK116" s="802"/>
      <c r="TL116" s="802"/>
      <c r="TM116" s="802"/>
      <c r="TN116" s="802"/>
      <c r="TO116" s="802"/>
      <c r="TP116" s="802"/>
      <c r="TQ116" s="802"/>
      <c r="TR116" s="802"/>
      <c r="TS116" s="802"/>
      <c r="TT116" s="802"/>
      <c r="TU116" s="802"/>
      <c r="TV116" s="802"/>
      <c r="TW116" s="802"/>
      <c r="TX116" s="802"/>
      <c r="TY116" s="802"/>
      <c r="TZ116" s="802"/>
      <c r="UA116" s="802"/>
      <c r="UB116" s="802"/>
      <c r="UC116" s="802"/>
      <c r="UD116" s="802"/>
      <c r="UE116" s="802"/>
      <c r="UF116" s="802"/>
      <c r="UG116" s="802"/>
      <c r="UH116" s="802"/>
      <c r="UI116" s="802"/>
      <c r="UJ116" s="802"/>
      <c r="UK116" s="802"/>
      <c r="UL116" s="802"/>
      <c r="UM116" s="802"/>
      <c r="UN116" s="802"/>
      <c r="UO116" s="802"/>
      <c r="UP116" s="802"/>
      <c r="UQ116" s="802"/>
      <c r="UR116" s="802"/>
      <c r="US116" s="802"/>
      <c r="UT116" s="802"/>
      <c r="UU116" s="802"/>
      <c r="UV116" s="802"/>
      <c r="UW116" s="802"/>
      <c r="UX116" s="802"/>
      <c r="UY116" s="802"/>
      <c r="UZ116" s="802"/>
      <c r="VA116" s="802"/>
      <c r="VB116" s="802"/>
      <c r="VC116" s="802"/>
      <c r="VD116" s="802"/>
      <c r="VE116" s="802"/>
      <c r="VF116" s="802"/>
      <c r="VG116" s="802"/>
      <c r="VH116" s="802"/>
      <c r="VI116" s="802"/>
      <c r="VJ116" s="802"/>
      <c r="VK116" s="802"/>
      <c r="VL116" s="802"/>
      <c r="VM116" s="802"/>
      <c r="VN116" s="802"/>
      <c r="VO116" s="802"/>
      <c r="VP116" s="802"/>
      <c r="VQ116" s="802"/>
      <c r="VR116" s="802"/>
      <c r="VS116" s="802"/>
      <c r="VT116" s="802"/>
      <c r="VU116" s="802"/>
      <c r="VV116" s="802"/>
      <c r="VW116" s="802"/>
      <c r="VX116" s="802"/>
      <c r="VY116" s="802"/>
      <c r="VZ116" s="802"/>
      <c r="WA116" s="802"/>
      <c r="WB116" s="802"/>
      <c r="WC116" s="802"/>
      <c r="WD116" s="802"/>
      <c r="WE116" s="802"/>
      <c r="WF116" s="802"/>
      <c r="WG116" s="802"/>
      <c r="WH116" s="802"/>
      <c r="WI116" s="802"/>
      <c r="WJ116" s="802"/>
      <c r="WK116" s="802"/>
      <c r="WL116" s="802"/>
      <c r="WM116" s="802"/>
      <c r="WN116" s="802"/>
      <c r="WO116" s="802"/>
      <c r="WP116" s="802"/>
      <c r="WQ116" s="802"/>
      <c r="WR116" s="802"/>
      <c r="WS116" s="802"/>
      <c r="WT116" s="802"/>
      <c r="WU116" s="802"/>
      <c r="WV116" s="802"/>
      <c r="WW116" s="802"/>
      <c r="WX116" s="802"/>
      <c r="WY116" s="802"/>
      <c r="WZ116" s="802"/>
      <c r="XA116" s="802"/>
      <c r="XB116" s="802"/>
      <c r="XC116" s="802"/>
      <c r="XD116" s="802"/>
      <c r="XE116" s="802"/>
      <c r="XF116" s="802"/>
      <c r="XG116" s="802"/>
      <c r="XH116" s="802"/>
      <c r="XI116" s="802"/>
      <c r="XJ116" s="802"/>
      <c r="XK116" s="802"/>
      <c r="XL116" s="802"/>
      <c r="XM116" s="802"/>
      <c r="XN116" s="802"/>
      <c r="XO116" s="802"/>
      <c r="XP116" s="802"/>
      <c r="XQ116" s="802"/>
      <c r="XR116" s="802"/>
      <c r="XS116" s="802"/>
      <c r="XT116" s="802"/>
      <c r="XU116" s="802"/>
      <c r="XV116" s="802"/>
      <c r="XW116" s="802"/>
      <c r="XX116" s="802"/>
      <c r="XY116" s="802"/>
      <c r="XZ116" s="802"/>
      <c r="YA116" s="802"/>
      <c r="YB116" s="802"/>
      <c r="YC116" s="802"/>
      <c r="YD116" s="802"/>
      <c r="YE116" s="802"/>
      <c r="YF116" s="802"/>
      <c r="YG116" s="802"/>
      <c r="YH116" s="802"/>
      <c r="YI116" s="802"/>
      <c r="YJ116" s="802"/>
      <c r="YK116" s="802"/>
      <c r="YL116" s="802"/>
      <c r="YM116" s="802"/>
      <c r="YN116" s="802"/>
      <c r="YO116" s="802"/>
      <c r="YP116" s="802"/>
      <c r="YQ116" s="802"/>
      <c r="YR116" s="802"/>
      <c r="YS116" s="802"/>
      <c r="YT116" s="802"/>
      <c r="YU116" s="802"/>
      <c r="YV116" s="802"/>
      <c r="YW116" s="802"/>
      <c r="YX116" s="802"/>
      <c r="YY116" s="802"/>
      <c r="YZ116" s="802"/>
      <c r="ZA116" s="802"/>
      <c r="ZB116" s="802"/>
      <c r="ZC116" s="802"/>
      <c r="ZD116" s="802"/>
      <c r="ZE116" s="802"/>
      <c r="ZF116" s="802"/>
      <c r="ZG116" s="802"/>
      <c r="ZH116" s="802"/>
      <c r="ZI116" s="802"/>
      <c r="ZJ116" s="802"/>
      <c r="ZK116" s="802"/>
      <c r="ZL116" s="802"/>
      <c r="ZM116" s="802"/>
      <c r="ZN116" s="802"/>
      <c r="ZO116" s="802"/>
      <c r="ZP116" s="802"/>
      <c r="ZQ116" s="802"/>
      <c r="ZR116" s="802"/>
      <c r="ZS116" s="802"/>
      <c r="ZT116" s="802"/>
      <c r="ZU116" s="802"/>
      <c r="ZV116" s="802"/>
      <c r="ZW116" s="802"/>
      <c r="ZX116" s="802"/>
      <c r="ZY116" s="802"/>
      <c r="ZZ116" s="802"/>
      <c r="AAA116" s="802"/>
      <c r="AAB116" s="802"/>
      <c r="AAC116" s="802"/>
      <c r="AAD116" s="802"/>
      <c r="AAE116" s="802"/>
      <c r="AAF116" s="802"/>
      <c r="AAG116" s="802"/>
      <c r="AAH116" s="802"/>
      <c r="AAI116" s="802"/>
      <c r="AAJ116" s="802"/>
      <c r="AAK116" s="802"/>
      <c r="AAL116" s="802"/>
      <c r="AAM116" s="802"/>
      <c r="AAN116" s="802"/>
      <c r="AAO116" s="802"/>
      <c r="AAP116" s="802"/>
      <c r="AAQ116" s="802"/>
      <c r="AAR116" s="802"/>
      <c r="AAS116" s="802"/>
      <c r="AAT116" s="802"/>
      <c r="AAU116" s="802"/>
      <c r="AAV116" s="802"/>
      <c r="AAW116" s="802"/>
      <c r="AAX116" s="802"/>
      <c r="AAY116" s="802"/>
      <c r="AAZ116" s="802"/>
      <c r="ABA116" s="802"/>
      <c r="ABB116" s="802"/>
      <c r="ABC116" s="802"/>
      <c r="ABD116" s="802"/>
      <c r="ABE116" s="802"/>
      <c r="ABF116" s="802"/>
      <c r="ABG116" s="802"/>
      <c r="ABH116" s="802"/>
      <c r="ABI116" s="802"/>
      <c r="ABJ116" s="802"/>
      <c r="ABK116" s="802"/>
      <c r="ABL116" s="802"/>
      <c r="ABM116" s="802"/>
      <c r="ABN116" s="802"/>
      <c r="ABO116" s="802"/>
      <c r="ABP116" s="802"/>
      <c r="ABQ116" s="802"/>
      <c r="ABR116" s="802"/>
      <c r="ABS116" s="802"/>
      <c r="ABT116" s="802"/>
      <c r="ABU116" s="802"/>
      <c r="ABV116" s="802"/>
      <c r="ABW116" s="802"/>
      <c r="ABX116" s="802"/>
      <c r="ABY116" s="802"/>
      <c r="ABZ116" s="802"/>
      <c r="ACA116" s="802"/>
      <c r="ACB116" s="802"/>
      <c r="ACC116" s="802"/>
      <c r="ACD116" s="802"/>
      <c r="ACE116" s="802"/>
      <c r="ACF116" s="802"/>
      <c r="ACG116" s="802"/>
      <c r="ACH116" s="802"/>
      <c r="ACI116" s="802"/>
      <c r="ACJ116" s="802"/>
      <c r="ACK116" s="802"/>
      <c r="ACL116" s="802"/>
      <c r="ACM116" s="802"/>
      <c r="ACN116" s="802"/>
      <c r="ACO116" s="802"/>
      <c r="ACP116" s="802"/>
      <c r="ACQ116" s="802"/>
      <c r="ACR116" s="802"/>
      <c r="ACS116" s="802"/>
      <c r="ACT116" s="802"/>
      <c r="ACU116" s="802"/>
      <c r="ACV116" s="802"/>
      <c r="ACW116" s="802"/>
      <c r="ACX116" s="802"/>
      <c r="ACY116" s="802"/>
      <c r="ACZ116" s="802"/>
      <c r="ADA116" s="802"/>
      <c r="ADB116" s="802"/>
      <c r="ADC116" s="802"/>
      <c r="ADD116" s="802"/>
      <c r="ADE116" s="802"/>
      <c r="ADF116" s="802"/>
      <c r="ADG116" s="802"/>
      <c r="ADH116" s="802"/>
      <c r="ADI116" s="802"/>
      <c r="ADJ116" s="802"/>
      <c r="ADK116" s="802"/>
      <c r="ADL116" s="802"/>
      <c r="ADM116" s="802"/>
      <c r="ADN116" s="802"/>
      <c r="ADO116" s="802"/>
      <c r="ADP116" s="802"/>
      <c r="ADQ116" s="802"/>
      <c r="ADR116" s="802"/>
      <c r="ADS116" s="802"/>
      <c r="ADT116" s="802"/>
      <c r="ADU116" s="802"/>
      <c r="ADV116" s="802"/>
      <c r="ADW116" s="802"/>
      <c r="ADX116" s="802"/>
      <c r="ADY116" s="802"/>
      <c r="ADZ116" s="802"/>
      <c r="AEA116" s="802"/>
      <c r="AEB116" s="802"/>
      <c r="AEC116" s="802"/>
      <c r="AED116" s="802"/>
      <c r="AEE116" s="802"/>
      <c r="AEF116" s="802"/>
      <c r="AEG116" s="802"/>
      <c r="AEH116" s="802"/>
      <c r="AEI116" s="802"/>
      <c r="AEJ116" s="802"/>
      <c r="AEK116" s="802"/>
      <c r="AEL116" s="802"/>
      <c r="AEM116" s="802"/>
      <c r="AEN116" s="802"/>
      <c r="AEO116" s="802"/>
      <c r="AEP116" s="802"/>
      <c r="AEQ116" s="802"/>
      <c r="AER116" s="802"/>
      <c r="AES116" s="802"/>
      <c r="AET116" s="802"/>
      <c r="AEU116" s="802"/>
      <c r="AEV116" s="802"/>
      <c r="AEW116" s="802"/>
      <c r="AEX116" s="802"/>
      <c r="AEY116" s="802"/>
      <c r="AEZ116" s="802"/>
      <c r="AFA116" s="802"/>
      <c r="AFB116" s="802"/>
      <c r="AFC116" s="802"/>
      <c r="AFD116" s="802"/>
      <c r="AFE116" s="802"/>
      <c r="AFF116" s="802"/>
      <c r="AFG116" s="802"/>
      <c r="AFH116" s="802"/>
      <c r="AFI116" s="802"/>
      <c r="AFJ116" s="802"/>
      <c r="AFK116" s="802"/>
      <c r="AFL116" s="802"/>
      <c r="AFM116" s="802"/>
      <c r="AFN116" s="802"/>
      <c r="AFO116" s="802"/>
      <c r="AFP116" s="802"/>
      <c r="AFQ116" s="802"/>
      <c r="AFR116" s="802"/>
      <c r="AFS116" s="802"/>
      <c r="AFT116" s="802"/>
      <c r="AFU116" s="802"/>
      <c r="AFV116" s="802"/>
      <c r="AFW116" s="802"/>
      <c r="AFX116" s="802"/>
      <c r="AFY116" s="802"/>
      <c r="AFZ116" s="802"/>
      <c r="AGA116" s="802"/>
      <c r="AGB116" s="802"/>
      <c r="AGC116" s="802"/>
      <c r="AGD116" s="802"/>
      <c r="AGE116" s="802"/>
      <c r="AGF116" s="802"/>
      <c r="AGG116" s="802"/>
      <c r="AGH116" s="802"/>
      <c r="AGI116" s="802"/>
      <c r="AGJ116" s="802"/>
      <c r="AGK116" s="802"/>
      <c r="AGL116" s="802"/>
      <c r="AGM116" s="802"/>
      <c r="AGN116" s="802"/>
      <c r="AGO116" s="802"/>
      <c r="AGP116" s="802"/>
      <c r="AGQ116" s="802"/>
      <c r="AGR116" s="802"/>
      <c r="AGS116" s="802"/>
      <c r="AGT116" s="802"/>
      <c r="AGU116" s="802"/>
      <c r="AGV116" s="802"/>
      <c r="AGW116" s="802"/>
      <c r="AGX116" s="802"/>
      <c r="AGY116" s="802"/>
      <c r="AGZ116" s="802"/>
      <c r="AHA116" s="802"/>
      <c r="AHB116" s="802"/>
      <c r="AHC116" s="802"/>
      <c r="AHD116" s="802"/>
      <c r="AHE116" s="802"/>
      <c r="AHF116" s="802"/>
      <c r="AHG116" s="802"/>
      <c r="AHH116" s="802"/>
      <c r="AHI116" s="802"/>
      <c r="AHJ116" s="802"/>
      <c r="AHK116" s="802"/>
      <c r="AHL116" s="802"/>
      <c r="AHM116" s="802"/>
      <c r="AHN116" s="802"/>
      <c r="AHO116" s="802"/>
      <c r="AHP116" s="802"/>
      <c r="AHQ116" s="802"/>
      <c r="AHR116" s="802"/>
      <c r="AHS116" s="802"/>
      <c r="AHT116" s="802"/>
      <c r="AHU116" s="802"/>
      <c r="AHV116" s="802"/>
      <c r="AHW116" s="802"/>
      <c r="AHX116" s="802"/>
      <c r="AHY116" s="802"/>
      <c r="AHZ116" s="802"/>
      <c r="AIA116" s="802"/>
      <c r="AIB116" s="802"/>
      <c r="AIC116" s="802"/>
      <c r="AID116" s="802"/>
      <c r="AIE116" s="802"/>
      <c r="AIF116" s="802"/>
      <c r="AIG116" s="802"/>
      <c r="AIH116" s="802"/>
      <c r="AII116" s="802"/>
      <c r="AIJ116" s="802"/>
      <c r="AQE116" s="802"/>
      <c r="AQF116" s="802"/>
      <c r="AQG116" s="802"/>
      <c r="AQH116" s="802"/>
      <c r="AQI116" s="802"/>
      <c r="AQJ116" s="802"/>
      <c r="AQK116" s="802"/>
      <c r="AQL116" s="802"/>
      <c r="AQM116" s="802"/>
      <c r="AQN116" s="802"/>
      <c r="AQO116" s="802"/>
      <c r="AQP116" s="802"/>
      <c r="AQQ116" s="802"/>
      <c r="AQR116" s="802"/>
      <c r="AQS116" s="802"/>
      <c r="AQT116" s="802"/>
      <c r="AQU116" s="802"/>
      <c r="AQV116" s="802"/>
      <c r="AQW116" s="802"/>
      <c r="AQX116" s="802"/>
      <c r="AQY116" s="802"/>
      <c r="AQZ116" s="802"/>
      <c r="ARA116" s="802"/>
      <c r="ARB116" s="802"/>
      <c r="ARC116" s="802"/>
      <c r="ARD116" s="802"/>
      <c r="ARE116" s="802"/>
      <c r="ARF116" s="802"/>
      <c r="ARG116" s="802"/>
      <c r="ARH116" s="802"/>
      <c r="ARI116" s="802"/>
      <c r="ARJ116" s="802"/>
      <c r="ARK116" s="802"/>
      <c r="ARL116" s="802"/>
      <c r="ARM116" s="802"/>
      <c r="ARN116" s="802"/>
      <c r="ARO116" s="802"/>
      <c r="ARP116" s="802"/>
      <c r="ARQ116" s="802"/>
      <c r="ARR116" s="802"/>
      <c r="ARS116" s="802"/>
      <c r="ART116" s="802"/>
      <c r="ARU116" s="802"/>
      <c r="ARV116" s="802"/>
      <c r="ARW116" s="802"/>
      <c r="ARX116" s="802"/>
      <c r="ARY116" s="802"/>
      <c r="ARZ116" s="802"/>
      <c r="ASA116" s="802"/>
      <c r="ASB116" s="802"/>
      <c r="ASC116" s="802"/>
      <c r="ASD116" s="802"/>
      <c r="ASE116" s="802"/>
      <c r="ASF116" s="802"/>
      <c r="ASG116" s="802"/>
      <c r="ASH116" s="802"/>
      <c r="ASI116" s="802"/>
      <c r="ASJ116" s="802"/>
      <c r="ASK116" s="802"/>
      <c r="ASL116" s="802"/>
      <c r="ATP116" s="802"/>
      <c r="ATQ116" s="802"/>
      <c r="ATR116" s="802"/>
      <c r="ATS116" s="802"/>
      <c r="ATT116" s="802"/>
      <c r="ATU116" s="802"/>
      <c r="ATV116" s="802"/>
      <c r="ATW116" s="802"/>
      <c r="ATX116" s="802"/>
      <c r="ATY116" s="802"/>
      <c r="ATZ116" s="802"/>
      <c r="AUA116" s="802"/>
      <c r="AUB116" s="802"/>
      <c r="AUC116" s="802"/>
      <c r="AUD116" s="802"/>
      <c r="AUE116" s="802"/>
      <c r="AUF116" s="802"/>
      <c r="AUG116" s="802"/>
      <c r="AUH116" s="802"/>
      <c r="AUI116" s="802"/>
      <c r="AUJ116" s="802"/>
      <c r="AUK116" s="802"/>
      <c r="AUL116" s="802"/>
      <c r="AUM116" s="802"/>
      <c r="AUN116" s="802"/>
      <c r="AUO116" s="802"/>
      <c r="AUP116" s="801"/>
      <c r="AUQ116" s="802"/>
      <c r="AUR116" s="801"/>
      <c r="AUS116" s="802"/>
      <c r="AUT116" s="801"/>
      <c r="AUU116" s="802"/>
      <c r="AUV116" s="802"/>
      <c r="AUW116" s="802"/>
      <c r="AUX116" s="802"/>
      <c r="AUY116" s="802"/>
      <c r="AUZ116" s="802"/>
      <c r="AVA116" s="802"/>
      <c r="AVB116" s="802"/>
      <c r="AVC116" s="802"/>
      <c r="AVD116" s="802"/>
      <c r="AVE116" s="802"/>
      <c r="AVF116" s="802"/>
      <c r="AVG116" s="802"/>
      <c r="AVH116" s="802"/>
      <c r="AVI116" s="802"/>
      <c r="AVJ116" s="808"/>
      <c r="AVK116" s="808"/>
      <c r="AVL116" s="808"/>
      <c r="AVM116" s="808"/>
      <c r="AVN116" s="808"/>
      <c r="AVO116" s="808"/>
      <c r="AVP116" s="808"/>
      <c r="AVQ116" s="808"/>
      <c r="AVR116" s="808"/>
      <c r="AVS116" s="808"/>
      <c r="AVT116" s="808"/>
      <c r="AVU116" s="809"/>
      <c r="AVV116" s="809"/>
      <c r="AVW116" s="809"/>
      <c r="AVX116" s="809"/>
      <c r="AVY116" s="809"/>
      <c r="AVZ116" s="809"/>
      <c r="AWA116" s="809"/>
      <c r="AWB116" s="809"/>
      <c r="AWC116" s="809"/>
      <c r="AWD116" s="809"/>
      <c r="AWE116" s="809"/>
      <c r="AWF116" s="809"/>
      <c r="AWG116" s="809"/>
      <c r="AWH116" s="809"/>
      <c r="AWI116" s="809"/>
      <c r="AWJ116" s="809"/>
      <c r="AWK116" s="809"/>
      <c r="AWL116" s="809"/>
      <c r="AWM116" s="809"/>
      <c r="AWN116" s="809"/>
      <c r="AWO116" s="809"/>
      <c r="AWP116" s="809"/>
      <c r="AWQ116" s="809"/>
      <c r="AWR116" s="808"/>
      <c r="AWS116" s="761"/>
      <c r="AWT116" s="808"/>
      <c r="AWU116" s="809"/>
      <c r="AWV116" s="809"/>
      <c r="AWW116" s="809"/>
      <c r="AWX116" s="809"/>
      <c r="AWY116" s="809"/>
      <c r="AWZ116" s="809"/>
      <c r="AXA116" s="809"/>
      <c r="AXB116" s="809"/>
      <c r="AXC116" s="809"/>
      <c r="AXD116" s="809"/>
      <c r="AXE116" s="809"/>
      <c r="AXF116" s="809"/>
      <c r="AXG116" s="809"/>
      <c r="AXH116" s="809"/>
      <c r="AXI116" s="809"/>
      <c r="AXJ116" s="809"/>
      <c r="AXK116" s="809"/>
      <c r="AXL116" s="809"/>
      <c r="AXM116" s="809"/>
      <c r="AXN116" s="809"/>
      <c r="AXO116" s="809"/>
      <c r="AXP116" s="809"/>
      <c r="AXQ116" s="809"/>
      <c r="AXR116" s="809"/>
      <c r="AXS116" s="809"/>
      <c r="AXT116" s="809"/>
      <c r="AXU116" s="809"/>
      <c r="AXV116" s="809"/>
      <c r="AXW116" s="809"/>
      <c r="AXX116" s="809"/>
      <c r="AXY116" s="809"/>
      <c r="AXZ116" s="809"/>
      <c r="AYA116" s="809"/>
      <c r="AYB116" s="809"/>
      <c r="AYC116" s="809"/>
      <c r="AYD116" s="808"/>
      <c r="AYE116" s="808"/>
      <c r="AYF116" s="809"/>
      <c r="AYG116" s="808"/>
      <c r="AYH116" s="810"/>
      <c r="AYI116" s="810"/>
      <c r="AYJ116" s="810"/>
      <c r="AYK116" s="810"/>
      <c r="AYL116" s="810"/>
      <c r="AYM116" s="810"/>
      <c r="AYN116" s="810"/>
      <c r="AYO116" s="810"/>
      <c r="AYP116" s="810"/>
      <c r="AYQ116" s="810"/>
      <c r="AYR116" s="810"/>
      <c r="AYS116" s="810"/>
      <c r="AYT116" s="810"/>
      <c r="AYU116" s="810"/>
      <c r="AYV116" s="810"/>
      <c r="AYW116" s="810"/>
      <c r="AYX116" s="810"/>
      <c r="AYY116" s="810"/>
      <c r="AYZ116" s="810"/>
      <c r="AZA116" s="810"/>
      <c r="AZB116" s="810"/>
      <c r="AZC116" s="810"/>
      <c r="AZD116" s="810"/>
      <c r="AZE116" s="810"/>
      <c r="AZF116" s="810"/>
      <c r="AZG116" s="810"/>
      <c r="AZH116" s="810"/>
      <c r="AZI116" s="810"/>
      <c r="AZJ116" s="810"/>
      <c r="AZK116" s="810"/>
      <c r="AZL116" s="810"/>
      <c r="AZM116" s="810"/>
      <c r="AZN116" s="810"/>
      <c r="AZO116" s="810"/>
      <c r="AZP116" s="809"/>
      <c r="AZQ116" s="802"/>
      <c r="AZR116" s="802"/>
      <c r="AZS116" s="802"/>
    </row>
    <row r="117" spans="45:920 1123:1371" s="793" customFormat="1" ht="13.5">
      <c r="AS117" s="802"/>
      <c r="AT117" s="802"/>
      <c r="AU117" s="802"/>
      <c r="AV117" s="802"/>
      <c r="AW117" s="802"/>
      <c r="AX117" s="802"/>
      <c r="AY117" s="802"/>
      <c r="AZ117" s="802"/>
      <c r="BA117" s="802"/>
      <c r="BB117" s="802"/>
      <c r="BC117" s="802"/>
      <c r="BD117" s="802"/>
      <c r="BE117" s="802"/>
      <c r="BF117" s="802"/>
      <c r="BG117" s="802"/>
      <c r="BH117" s="802"/>
      <c r="BI117" s="802"/>
      <c r="BJ117" s="802"/>
      <c r="BK117" s="802"/>
      <c r="BL117" s="802"/>
      <c r="BM117" s="802"/>
      <c r="BN117" s="802"/>
      <c r="BO117" s="802"/>
      <c r="BP117" s="802"/>
      <c r="BQ117" s="802"/>
      <c r="BR117" s="802"/>
      <c r="BS117" s="802"/>
      <c r="BT117" s="802"/>
      <c r="BU117" s="802"/>
      <c r="BV117" s="802"/>
      <c r="BW117" s="802"/>
      <c r="BX117" s="802"/>
      <c r="BY117" s="802"/>
      <c r="BZ117" s="802"/>
      <c r="CA117" s="802"/>
      <c r="CB117" s="802"/>
      <c r="CC117" s="802"/>
      <c r="CD117" s="802"/>
      <c r="CE117" s="802"/>
      <c r="CF117" s="802"/>
      <c r="CG117" s="802"/>
      <c r="CH117" s="802"/>
      <c r="CI117" s="802"/>
      <c r="CJ117" s="802"/>
      <c r="CK117" s="802"/>
      <c r="CL117" s="802"/>
      <c r="CM117" s="802"/>
      <c r="CN117" s="802"/>
      <c r="CO117" s="802"/>
      <c r="CP117" s="802"/>
      <c r="CQ117" s="802"/>
      <c r="CR117" s="802"/>
      <c r="CS117" s="802"/>
      <c r="CT117" s="802"/>
      <c r="CU117" s="802"/>
      <c r="CV117" s="802"/>
      <c r="CW117" s="802"/>
      <c r="CX117" s="802"/>
      <c r="CY117" s="802"/>
      <c r="CZ117" s="802"/>
      <c r="DA117" s="802"/>
      <c r="DB117" s="802"/>
      <c r="DC117" s="802"/>
      <c r="DD117" s="802"/>
      <c r="DE117" s="802"/>
      <c r="DF117" s="802"/>
      <c r="DG117" s="802"/>
      <c r="DH117" s="802"/>
      <c r="DI117" s="802"/>
      <c r="DJ117" s="802"/>
      <c r="DK117" s="802"/>
      <c r="DL117" s="802"/>
      <c r="DM117" s="802"/>
      <c r="DN117" s="802"/>
      <c r="DO117" s="802"/>
      <c r="DP117" s="802"/>
      <c r="DQ117" s="802"/>
      <c r="DR117" s="802"/>
      <c r="DS117" s="802"/>
      <c r="DT117" s="802"/>
      <c r="DU117" s="802"/>
      <c r="DV117" s="802"/>
      <c r="DW117" s="802"/>
      <c r="DX117" s="802"/>
      <c r="DY117" s="802"/>
      <c r="DZ117" s="802"/>
      <c r="EA117" s="802"/>
      <c r="EB117" s="802"/>
      <c r="EC117" s="802"/>
      <c r="ED117" s="802"/>
      <c r="EE117" s="802"/>
      <c r="EF117" s="802"/>
      <c r="EG117" s="802"/>
      <c r="EH117" s="802"/>
      <c r="EI117" s="802"/>
      <c r="EJ117" s="802"/>
      <c r="EK117" s="802"/>
      <c r="EL117" s="802"/>
      <c r="EM117" s="802"/>
      <c r="EN117" s="802"/>
      <c r="EO117" s="802"/>
      <c r="EP117" s="802"/>
      <c r="EQ117" s="802"/>
      <c r="ER117" s="802"/>
      <c r="ES117" s="802"/>
      <c r="ET117" s="802"/>
      <c r="EU117" s="802"/>
      <c r="EV117" s="802"/>
      <c r="EW117" s="802"/>
      <c r="EX117" s="802"/>
      <c r="EY117" s="802"/>
      <c r="EZ117" s="802"/>
      <c r="FA117" s="802"/>
      <c r="FB117" s="802"/>
      <c r="FC117" s="802"/>
      <c r="FD117" s="802"/>
      <c r="FE117" s="802"/>
      <c r="FF117" s="802"/>
      <c r="FG117" s="802"/>
      <c r="FH117" s="802"/>
      <c r="FI117" s="802"/>
      <c r="FJ117" s="802"/>
      <c r="FK117" s="802"/>
      <c r="FL117" s="802"/>
      <c r="FM117" s="802"/>
      <c r="FN117" s="802"/>
      <c r="FO117" s="802"/>
      <c r="FP117" s="802"/>
      <c r="FQ117" s="802"/>
      <c r="FR117" s="802"/>
      <c r="FS117" s="802"/>
      <c r="FT117" s="802"/>
      <c r="FU117" s="802"/>
      <c r="FV117" s="802"/>
      <c r="FW117" s="802"/>
      <c r="FX117" s="802"/>
      <c r="FY117" s="802"/>
      <c r="FZ117" s="802"/>
      <c r="GA117" s="802"/>
      <c r="GB117" s="802"/>
      <c r="GC117" s="802"/>
      <c r="GD117" s="802"/>
      <c r="GE117" s="802"/>
      <c r="GF117" s="802"/>
      <c r="GG117" s="802"/>
      <c r="GH117" s="802"/>
      <c r="GI117" s="802"/>
      <c r="GJ117" s="802"/>
      <c r="GK117" s="802"/>
      <c r="GL117" s="802"/>
      <c r="GM117" s="802"/>
      <c r="GN117" s="802"/>
      <c r="GO117" s="802"/>
      <c r="GP117" s="802"/>
      <c r="GQ117" s="802"/>
      <c r="GR117" s="802"/>
      <c r="GS117" s="802"/>
      <c r="GT117" s="802"/>
      <c r="GU117" s="802"/>
      <c r="GV117" s="802"/>
      <c r="GW117" s="802"/>
      <c r="GX117" s="802"/>
      <c r="GY117" s="802"/>
      <c r="GZ117" s="802"/>
      <c r="HA117" s="802"/>
      <c r="HB117" s="802"/>
      <c r="HC117" s="802"/>
      <c r="HD117" s="802"/>
      <c r="HE117" s="802"/>
      <c r="HF117" s="802"/>
      <c r="HG117" s="802"/>
      <c r="HH117" s="802"/>
      <c r="HI117" s="802"/>
      <c r="HJ117" s="802"/>
      <c r="HK117" s="802"/>
      <c r="HL117" s="802"/>
      <c r="HM117" s="802"/>
      <c r="HN117" s="802"/>
      <c r="HO117" s="802"/>
      <c r="HP117" s="802"/>
      <c r="HQ117" s="802"/>
      <c r="HR117" s="802"/>
      <c r="HS117" s="802"/>
      <c r="HT117" s="802"/>
      <c r="HU117" s="802"/>
      <c r="HV117" s="802"/>
      <c r="HW117" s="802"/>
      <c r="HX117" s="802"/>
      <c r="HY117" s="802"/>
      <c r="HZ117" s="802"/>
      <c r="IA117" s="802"/>
      <c r="IB117" s="802"/>
      <c r="IC117" s="802"/>
      <c r="ID117" s="802"/>
      <c r="IE117" s="802"/>
      <c r="IF117" s="802"/>
      <c r="IG117" s="802"/>
      <c r="IH117" s="802"/>
      <c r="II117" s="802"/>
      <c r="IJ117" s="802"/>
      <c r="IK117" s="802"/>
      <c r="IL117" s="802"/>
      <c r="IM117" s="802"/>
      <c r="IN117" s="802"/>
      <c r="IO117" s="802"/>
      <c r="IP117" s="802"/>
      <c r="IQ117" s="802"/>
      <c r="IR117" s="802"/>
      <c r="IS117" s="802"/>
      <c r="IT117" s="802"/>
      <c r="IU117" s="802"/>
      <c r="IV117" s="802"/>
      <c r="IW117" s="802"/>
      <c r="IX117" s="802"/>
      <c r="IY117" s="802"/>
      <c r="IZ117" s="802"/>
      <c r="JA117" s="802"/>
      <c r="JB117" s="802"/>
      <c r="JC117" s="802"/>
      <c r="JD117" s="802"/>
      <c r="JE117" s="802"/>
      <c r="JF117" s="802"/>
      <c r="JG117" s="802"/>
      <c r="JH117" s="802"/>
      <c r="JI117" s="802"/>
      <c r="JJ117" s="802"/>
      <c r="JK117" s="802"/>
      <c r="JL117" s="802"/>
      <c r="JM117" s="802"/>
      <c r="JN117" s="802"/>
      <c r="JO117" s="802"/>
      <c r="JP117" s="802"/>
      <c r="JQ117" s="802"/>
      <c r="JR117" s="802"/>
      <c r="JS117" s="802"/>
      <c r="JT117" s="802"/>
      <c r="JU117" s="802"/>
      <c r="JV117" s="802"/>
      <c r="JW117" s="802"/>
      <c r="JX117" s="802"/>
      <c r="JY117" s="802"/>
      <c r="JZ117" s="802"/>
      <c r="KA117" s="802"/>
      <c r="KB117" s="802"/>
      <c r="KC117" s="802"/>
      <c r="KD117" s="802"/>
      <c r="KE117" s="802"/>
      <c r="KF117" s="802"/>
      <c r="KG117" s="802"/>
      <c r="KH117" s="802"/>
      <c r="KI117" s="802"/>
      <c r="KJ117" s="802"/>
      <c r="KK117" s="802"/>
      <c r="KL117" s="802"/>
      <c r="KM117" s="802"/>
      <c r="KN117" s="802"/>
      <c r="KO117" s="802"/>
      <c r="KP117" s="802"/>
      <c r="KQ117" s="802"/>
      <c r="KR117" s="802"/>
      <c r="KS117" s="802"/>
      <c r="KT117" s="802"/>
      <c r="KU117" s="802"/>
      <c r="KV117" s="802"/>
      <c r="KW117" s="802"/>
      <c r="KX117" s="802"/>
      <c r="KY117" s="802"/>
      <c r="KZ117" s="802"/>
      <c r="LA117" s="802"/>
      <c r="LB117" s="802"/>
      <c r="LC117" s="802"/>
      <c r="LD117" s="802"/>
      <c r="LE117" s="802"/>
      <c r="LF117" s="802"/>
      <c r="LG117" s="802"/>
      <c r="LH117" s="802"/>
      <c r="LI117" s="802"/>
      <c r="LJ117" s="802"/>
      <c r="LK117" s="802"/>
      <c r="LL117" s="802"/>
      <c r="LM117" s="802"/>
      <c r="LN117" s="802"/>
      <c r="LO117" s="802"/>
      <c r="LP117" s="802"/>
      <c r="LQ117" s="802"/>
      <c r="LR117" s="802"/>
      <c r="LS117" s="802"/>
      <c r="LT117" s="802"/>
      <c r="LU117" s="802"/>
      <c r="LV117" s="802"/>
      <c r="LW117" s="802"/>
      <c r="LX117" s="802"/>
      <c r="LY117" s="802"/>
      <c r="LZ117" s="802"/>
      <c r="MA117" s="802"/>
      <c r="MB117" s="802"/>
      <c r="MC117" s="802"/>
      <c r="MD117" s="802"/>
      <c r="ME117" s="802"/>
      <c r="MF117" s="802"/>
      <c r="MG117" s="802"/>
      <c r="MH117" s="802"/>
      <c r="MI117" s="802"/>
      <c r="MJ117" s="802"/>
      <c r="MK117" s="802"/>
      <c r="ML117" s="802"/>
      <c r="MM117" s="802"/>
      <c r="MN117" s="802"/>
      <c r="MO117" s="802"/>
      <c r="MP117" s="802"/>
      <c r="MQ117" s="802"/>
      <c r="MR117" s="802"/>
      <c r="MS117" s="802"/>
      <c r="MT117" s="802"/>
      <c r="MU117" s="802"/>
      <c r="MV117" s="802"/>
      <c r="MW117" s="802"/>
      <c r="MX117" s="802"/>
      <c r="MY117" s="802"/>
      <c r="MZ117" s="802"/>
      <c r="NA117" s="802"/>
      <c r="NB117" s="802"/>
      <c r="NC117" s="802"/>
      <c r="ND117" s="802"/>
      <c r="NE117" s="802"/>
      <c r="NF117" s="802"/>
      <c r="NG117" s="802"/>
      <c r="NH117" s="802"/>
      <c r="NI117" s="802"/>
      <c r="NJ117" s="802"/>
      <c r="NK117" s="802"/>
      <c r="NL117" s="802"/>
      <c r="NM117" s="802"/>
      <c r="NN117" s="802"/>
      <c r="NO117" s="802"/>
      <c r="NP117" s="802"/>
      <c r="NQ117" s="802"/>
      <c r="NR117" s="802"/>
      <c r="NS117" s="802"/>
      <c r="NT117" s="802"/>
      <c r="NU117" s="802"/>
      <c r="NV117" s="802"/>
      <c r="NW117" s="802"/>
      <c r="NX117" s="802"/>
      <c r="NY117" s="802"/>
      <c r="NZ117" s="802"/>
      <c r="OA117" s="802"/>
      <c r="OB117" s="802"/>
      <c r="OC117" s="802"/>
      <c r="OD117" s="802"/>
      <c r="OE117" s="802"/>
      <c r="OF117" s="802"/>
      <c r="OG117" s="802"/>
      <c r="OH117" s="802"/>
      <c r="OI117" s="802"/>
      <c r="OJ117" s="802"/>
      <c r="OK117" s="802"/>
      <c r="OL117" s="802"/>
      <c r="OM117" s="802"/>
      <c r="ON117" s="802"/>
      <c r="OO117" s="802"/>
      <c r="OP117" s="802"/>
      <c r="OQ117" s="802"/>
      <c r="OR117" s="802"/>
      <c r="OS117" s="802"/>
      <c r="OT117" s="802"/>
      <c r="OU117" s="802"/>
      <c r="OV117" s="802"/>
      <c r="OW117" s="802"/>
      <c r="OX117" s="802"/>
      <c r="OY117" s="802"/>
      <c r="OZ117" s="802"/>
      <c r="PA117" s="802"/>
      <c r="PB117" s="802"/>
      <c r="PC117" s="802"/>
      <c r="PD117" s="802"/>
      <c r="PE117" s="802"/>
      <c r="PF117" s="802"/>
      <c r="PG117" s="802"/>
      <c r="PH117" s="802"/>
      <c r="PI117" s="802"/>
      <c r="PJ117" s="802"/>
      <c r="PK117" s="802"/>
      <c r="PL117" s="802"/>
      <c r="PM117" s="802"/>
      <c r="PN117" s="802"/>
      <c r="PO117" s="802"/>
      <c r="PP117" s="802"/>
      <c r="PQ117" s="802"/>
      <c r="PR117" s="802"/>
      <c r="PS117" s="802"/>
      <c r="PT117" s="802"/>
      <c r="PU117" s="802"/>
      <c r="PV117" s="802"/>
      <c r="PW117" s="802"/>
      <c r="PX117" s="802"/>
      <c r="PY117" s="802"/>
      <c r="PZ117" s="802"/>
      <c r="QA117" s="802"/>
      <c r="QB117" s="802"/>
      <c r="QC117" s="802"/>
      <c r="QD117" s="802"/>
      <c r="QE117" s="802"/>
      <c r="QF117" s="802"/>
      <c r="QG117" s="802"/>
      <c r="QH117" s="802"/>
      <c r="QI117" s="802"/>
      <c r="QJ117" s="802"/>
      <c r="QK117" s="802"/>
      <c r="QL117" s="802"/>
      <c r="QM117" s="802"/>
      <c r="QN117" s="802"/>
      <c r="QO117" s="802"/>
      <c r="QP117" s="802"/>
      <c r="QQ117" s="802"/>
      <c r="QR117" s="802"/>
      <c r="QS117" s="802"/>
      <c r="QT117" s="802"/>
      <c r="QU117" s="802"/>
      <c r="QV117" s="802"/>
      <c r="QW117" s="802"/>
      <c r="QX117" s="802"/>
      <c r="QY117" s="802"/>
      <c r="QZ117" s="802"/>
      <c r="RA117" s="802"/>
      <c r="RB117" s="802"/>
      <c r="RC117" s="802"/>
      <c r="RD117" s="802"/>
      <c r="RE117" s="802"/>
      <c r="RF117" s="802"/>
      <c r="RG117" s="802"/>
      <c r="RH117" s="802"/>
      <c r="RI117" s="802"/>
      <c r="RJ117" s="802"/>
      <c r="RK117" s="802"/>
      <c r="RL117" s="802"/>
      <c r="RM117" s="802"/>
      <c r="RN117" s="802"/>
      <c r="RO117" s="802"/>
      <c r="RP117" s="802"/>
      <c r="RQ117" s="802"/>
      <c r="RR117" s="802"/>
      <c r="RS117" s="802"/>
      <c r="RT117" s="802"/>
      <c r="RU117" s="802"/>
      <c r="RV117" s="802"/>
      <c r="RW117" s="802"/>
      <c r="RX117" s="802"/>
      <c r="RY117" s="802"/>
      <c r="RZ117" s="802"/>
      <c r="SA117" s="802"/>
      <c r="SB117" s="802"/>
      <c r="SC117" s="802"/>
      <c r="SD117" s="802"/>
      <c r="SE117" s="802"/>
      <c r="SF117" s="802"/>
      <c r="SG117" s="802"/>
      <c r="SH117" s="802"/>
      <c r="SI117" s="802"/>
      <c r="SJ117" s="802"/>
      <c r="SK117" s="802"/>
      <c r="SL117" s="802"/>
      <c r="SM117" s="802"/>
      <c r="SN117" s="802"/>
      <c r="SO117" s="802"/>
      <c r="SP117" s="802"/>
      <c r="SQ117" s="802"/>
      <c r="SR117" s="802"/>
      <c r="SS117" s="802"/>
      <c r="ST117" s="802"/>
      <c r="SU117" s="802"/>
      <c r="SV117" s="802"/>
      <c r="SW117" s="802"/>
      <c r="SX117" s="802"/>
      <c r="SY117" s="802"/>
      <c r="SZ117" s="802"/>
      <c r="TA117" s="802"/>
      <c r="TB117" s="802"/>
      <c r="TC117" s="802"/>
      <c r="TD117" s="802"/>
      <c r="TE117" s="802"/>
      <c r="TF117" s="802"/>
      <c r="TG117" s="802"/>
      <c r="TH117" s="802"/>
      <c r="TI117" s="802"/>
      <c r="TJ117" s="802"/>
      <c r="TK117" s="802"/>
      <c r="TL117" s="802"/>
      <c r="TM117" s="802"/>
      <c r="TN117" s="802"/>
      <c r="TO117" s="802"/>
      <c r="TP117" s="802"/>
      <c r="TQ117" s="802"/>
      <c r="TR117" s="802"/>
      <c r="TS117" s="802"/>
      <c r="TT117" s="802"/>
      <c r="TU117" s="802"/>
      <c r="TV117" s="802"/>
      <c r="TW117" s="802"/>
      <c r="TX117" s="802"/>
      <c r="TY117" s="802"/>
      <c r="TZ117" s="802"/>
      <c r="UA117" s="802"/>
      <c r="UB117" s="802"/>
      <c r="UC117" s="802"/>
      <c r="UD117" s="802"/>
      <c r="UE117" s="802"/>
      <c r="UF117" s="802"/>
      <c r="UG117" s="802"/>
      <c r="UH117" s="802"/>
      <c r="UI117" s="802"/>
      <c r="UJ117" s="802"/>
      <c r="UK117" s="802"/>
      <c r="UL117" s="802"/>
      <c r="UM117" s="802"/>
      <c r="UN117" s="802"/>
      <c r="UO117" s="802"/>
      <c r="UP117" s="802"/>
      <c r="UQ117" s="802"/>
      <c r="UR117" s="802"/>
      <c r="US117" s="802"/>
      <c r="UT117" s="802"/>
      <c r="UU117" s="802"/>
      <c r="UV117" s="802"/>
      <c r="UW117" s="802"/>
      <c r="UX117" s="802"/>
      <c r="UY117" s="802"/>
      <c r="UZ117" s="802"/>
      <c r="VA117" s="802"/>
      <c r="VB117" s="802"/>
      <c r="VC117" s="802"/>
      <c r="VD117" s="802"/>
      <c r="VE117" s="802"/>
      <c r="VF117" s="802"/>
      <c r="VG117" s="802"/>
      <c r="VH117" s="802"/>
      <c r="VI117" s="802"/>
      <c r="VJ117" s="802"/>
      <c r="VK117" s="802"/>
      <c r="VL117" s="802"/>
      <c r="VM117" s="802"/>
      <c r="VN117" s="802"/>
      <c r="VO117" s="802"/>
      <c r="VP117" s="802"/>
      <c r="VQ117" s="802"/>
      <c r="VR117" s="802"/>
      <c r="VS117" s="802"/>
      <c r="VT117" s="802"/>
      <c r="VU117" s="802"/>
      <c r="VV117" s="802"/>
      <c r="VW117" s="802"/>
      <c r="VX117" s="802"/>
      <c r="VY117" s="802"/>
      <c r="VZ117" s="802"/>
      <c r="WA117" s="802"/>
      <c r="WB117" s="802"/>
      <c r="WC117" s="802"/>
      <c r="WD117" s="802"/>
      <c r="WE117" s="802"/>
      <c r="WF117" s="802"/>
      <c r="WG117" s="802"/>
      <c r="WH117" s="802"/>
      <c r="WI117" s="802"/>
      <c r="WJ117" s="802"/>
      <c r="WK117" s="802"/>
      <c r="WL117" s="802"/>
      <c r="WM117" s="802"/>
      <c r="WN117" s="802"/>
      <c r="WO117" s="802"/>
      <c r="WP117" s="802"/>
      <c r="WQ117" s="802"/>
      <c r="WR117" s="802"/>
      <c r="WS117" s="802"/>
      <c r="WT117" s="802"/>
      <c r="WU117" s="802"/>
      <c r="WV117" s="802"/>
      <c r="WW117" s="802"/>
      <c r="WX117" s="802"/>
      <c r="WY117" s="802"/>
      <c r="WZ117" s="802"/>
      <c r="XA117" s="802"/>
      <c r="XB117" s="802"/>
      <c r="XC117" s="802"/>
      <c r="XD117" s="802"/>
      <c r="XE117" s="802"/>
      <c r="XF117" s="802"/>
      <c r="XG117" s="802"/>
      <c r="XH117" s="802"/>
      <c r="XI117" s="802"/>
      <c r="XJ117" s="802"/>
      <c r="XK117" s="802"/>
      <c r="XL117" s="802"/>
      <c r="XM117" s="802"/>
      <c r="XN117" s="802"/>
      <c r="XO117" s="802"/>
      <c r="XP117" s="802"/>
      <c r="XQ117" s="802"/>
      <c r="XR117" s="802"/>
      <c r="XS117" s="802"/>
      <c r="XT117" s="802"/>
      <c r="XU117" s="802"/>
      <c r="XV117" s="802"/>
      <c r="XW117" s="802"/>
      <c r="XX117" s="802"/>
      <c r="XY117" s="802"/>
      <c r="XZ117" s="802"/>
      <c r="YA117" s="802"/>
      <c r="YB117" s="802"/>
      <c r="YC117" s="802"/>
      <c r="YD117" s="802"/>
      <c r="YE117" s="802"/>
      <c r="YF117" s="802"/>
      <c r="YG117" s="802"/>
      <c r="YH117" s="802"/>
      <c r="YI117" s="802"/>
      <c r="YJ117" s="802"/>
      <c r="YK117" s="802"/>
      <c r="YL117" s="802"/>
      <c r="YM117" s="802"/>
      <c r="YN117" s="802"/>
      <c r="YO117" s="802"/>
      <c r="YP117" s="802"/>
      <c r="YQ117" s="802"/>
      <c r="YR117" s="802"/>
      <c r="YS117" s="802"/>
      <c r="YT117" s="802"/>
      <c r="YU117" s="802"/>
      <c r="YV117" s="802"/>
      <c r="YW117" s="802"/>
      <c r="YX117" s="802"/>
      <c r="YY117" s="802"/>
      <c r="YZ117" s="802"/>
      <c r="ZA117" s="802"/>
      <c r="ZB117" s="802"/>
      <c r="ZC117" s="802"/>
      <c r="ZD117" s="802"/>
      <c r="ZE117" s="802"/>
      <c r="ZF117" s="802"/>
      <c r="ZG117" s="802"/>
      <c r="ZH117" s="802"/>
      <c r="ZI117" s="802"/>
      <c r="ZJ117" s="802"/>
      <c r="ZK117" s="802"/>
      <c r="ZL117" s="802"/>
      <c r="ZM117" s="802"/>
      <c r="ZN117" s="802"/>
      <c r="ZO117" s="802"/>
      <c r="ZP117" s="802"/>
      <c r="ZQ117" s="802"/>
      <c r="ZR117" s="802"/>
      <c r="ZS117" s="802"/>
      <c r="ZT117" s="802"/>
      <c r="ZU117" s="802"/>
      <c r="ZV117" s="802"/>
      <c r="ZW117" s="802"/>
      <c r="ZX117" s="802"/>
      <c r="ZY117" s="802"/>
      <c r="ZZ117" s="802"/>
      <c r="AAA117" s="802"/>
      <c r="AAB117" s="802"/>
      <c r="AAC117" s="802"/>
      <c r="AAD117" s="802"/>
      <c r="AAE117" s="802"/>
      <c r="AAF117" s="802"/>
      <c r="AAG117" s="802"/>
      <c r="AAH117" s="802"/>
      <c r="AAI117" s="802"/>
      <c r="AAJ117" s="802"/>
      <c r="AAK117" s="802"/>
      <c r="AAL117" s="802"/>
      <c r="AAM117" s="802"/>
      <c r="AAN117" s="802"/>
      <c r="AAO117" s="802"/>
      <c r="AAP117" s="802"/>
      <c r="AAQ117" s="802"/>
      <c r="AAR117" s="802"/>
      <c r="AAS117" s="802"/>
      <c r="AAT117" s="802"/>
      <c r="AAU117" s="802"/>
      <c r="AAV117" s="802"/>
      <c r="AAW117" s="802"/>
      <c r="AAX117" s="802"/>
      <c r="AAY117" s="802"/>
      <c r="AAZ117" s="802"/>
      <c r="ABA117" s="802"/>
      <c r="ABB117" s="802"/>
      <c r="ABC117" s="802"/>
      <c r="ABD117" s="802"/>
      <c r="ABE117" s="802"/>
      <c r="ABF117" s="802"/>
      <c r="ABG117" s="802"/>
      <c r="ABH117" s="802"/>
      <c r="ABI117" s="802"/>
      <c r="ABJ117" s="802"/>
      <c r="ABK117" s="802"/>
      <c r="ABL117" s="802"/>
      <c r="ABM117" s="802"/>
      <c r="ABN117" s="802"/>
      <c r="ABO117" s="802"/>
      <c r="ABP117" s="802"/>
      <c r="ABQ117" s="802"/>
      <c r="ABR117" s="802"/>
      <c r="ABS117" s="802"/>
      <c r="ABT117" s="802"/>
      <c r="ABU117" s="802"/>
      <c r="ABV117" s="802"/>
      <c r="ABW117" s="802"/>
      <c r="ABX117" s="802"/>
      <c r="ABY117" s="802"/>
      <c r="ABZ117" s="802"/>
      <c r="ACA117" s="802"/>
      <c r="ACB117" s="802"/>
      <c r="ACC117" s="802"/>
      <c r="ACD117" s="802"/>
      <c r="ACE117" s="802"/>
      <c r="ACF117" s="802"/>
      <c r="ACG117" s="802"/>
      <c r="ACH117" s="802"/>
      <c r="ACI117" s="802"/>
      <c r="ACJ117" s="802"/>
      <c r="ACK117" s="802"/>
      <c r="ACL117" s="802"/>
      <c r="ACM117" s="802"/>
      <c r="ACN117" s="802"/>
      <c r="ACO117" s="802"/>
      <c r="ACP117" s="802"/>
      <c r="ACQ117" s="802"/>
      <c r="ACR117" s="802"/>
      <c r="ACS117" s="802"/>
      <c r="ACT117" s="802"/>
      <c r="ACU117" s="802"/>
      <c r="ACV117" s="802"/>
      <c r="ACW117" s="802"/>
      <c r="ACX117" s="802"/>
      <c r="ACY117" s="802"/>
      <c r="ACZ117" s="802"/>
      <c r="ADA117" s="802"/>
      <c r="ADB117" s="802"/>
      <c r="ADC117" s="802"/>
      <c r="ADD117" s="802"/>
      <c r="ADE117" s="802"/>
      <c r="ADF117" s="802"/>
      <c r="ADG117" s="802"/>
      <c r="ADH117" s="802"/>
      <c r="ADI117" s="802"/>
      <c r="ADJ117" s="802"/>
      <c r="ADK117" s="802"/>
      <c r="ADL117" s="802"/>
      <c r="ADM117" s="802"/>
      <c r="ADN117" s="802"/>
      <c r="ADO117" s="802"/>
      <c r="ADP117" s="802"/>
      <c r="ADQ117" s="802"/>
      <c r="ADR117" s="802"/>
      <c r="ADS117" s="802"/>
      <c r="ADT117" s="802"/>
      <c r="ADU117" s="802"/>
      <c r="ADV117" s="802"/>
      <c r="ADW117" s="802"/>
      <c r="ADX117" s="802"/>
      <c r="ADY117" s="802"/>
      <c r="ADZ117" s="802"/>
      <c r="AEA117" s="802"/>
      <c r="AEB117" s="802"/>
      <c r="AEC117" s="802"/>
      <c r="AED117" s="802"/>
      <c r="AEE117" s="802"/>
      <c r="AEF117" s="802"/>
      <c r="AEG117" s="802"/>
      <c r="AEH117" s="802"/>
      <c r="AEI117" s="802"/>
      <c r="AEJ117" s="802"/>
      <c r="AEK117" s="802"/>
      <c r="AEL117" s="802"/>
      <c r="AEM117" s="802"/>
      <c r="AEN117" s="802"/>
      <c r="AEO117" s="802"/>
      <c r="AEP117" s="802"/>
      <c r="AEQ117" s="802"/>
      <c r="AER117" s="802"/>
      <c r="AES117" s="802"/>
      <c r="AET117" s="802"/>
      <c r="AEU117" s="802"/>
      <c r="AEV117" s="802"/>
      <c r="AEW117" s="802"/>
      <c r="AEX117" s="802"/>
      <c r="AEY117" s="802"/>
      <c r="AEZ117" s="802"/>
      <c r="AFA117" s="802"/>
      <c r="AFB117" s="802"/>
      <c r="AFC117" s="802"/>
      <c r="AFD117" s="802"/>
      <c r="AFE117" s="802"/>
      <c r="AFF117" s="802"/>
      <c r="AFG117" s="802"/>
      <c r="AFH117" s="802"/>
      <c r="AFI117" s="802"/>
      <c r="AFJ117" s="802"/>
      <c r="AFK117" s="802"/>
      <c r="AFL117" s="802"/>
      <c r="AFM117" s="802"/>
      <c r="AFN117" s="802"/>
      <c r="AFO117" s="802"/>
      <c r="AFP117" s="802"/>
      <c r="AFQ117" s="802"/>
      <c r="AFR117" s="802"/>
      <c r="AFS117" s="802"/>
      <c r="AFT117" s="802"/>
      <c r="AFU117" s="802"/>
      <c r="AFV117" s="802"/>
      <c r="AFW117" s="802"/>
      <c r="AFX117" s="802"/>
      <c r="AFY117" s="802"/>
      <c r="AFZ117" s="802"/>
      <c r="AGA117" s="802"/>
      <c r="AGB117" s="802"/>
      <c r="AGC117" s="802"/>
      <c r="AGD117" s="802"/>
      <c r="AGE117" s="802"/>
      <c r="AGF117" s="802"/>
      <c r="AGG117" s="802"/>
      <c r="AGH117" s="802"/>
      <c r="AGI117" s="802"/>
      <c r="AGJ117" s="802"/>
      <c r="AGK117" s="802"/>
      <c r="AGL117" s="802"/>
      <c r="AGM117" s="802"/>
      <c r="AGN117" s="802"/>
      <c r="AGO117" s="802"/>
      <c r="AGP117" s="802"/>
      <c r="AGQ117" s="802"/>
      <c r="AGR117" s="802"/>
      <c r="AGS117" s="802"/>
      <c r="AGT117" s="802"/>
      <c r="AGU117" s="802"/>
      <c r="AGV117" s="802"/>
      <c r="AGW117" s="802"/>
      <c r="AGX117" s="802"/>
      <c r="AGY117" s="802"/>
      <c r="AGZ117" s="802"/>
      <c r="AHA117" s="802"/>
      <c r="AHB117" s="802"/>
      <c r="AHC117" s="802"/>
      <c r="AHD117" s="802"/>
      <c r="AHE117" s="802"/>
      <c r="AHF117" s="802"/>
      <c r="AHG117" s="802"/>
      <c r="AHH117" s="802"/>
      <c r="AHI117" s="802"/>
      <c r="AHJ117" s="802"/>
      <c r="AHK117" s="802"/>
      <c r="AHL117" s="802"/>
      <c r="AHM117" s="802"/>
      <c r="AHN117" s="802"/>
      <c r="AHO117" s="802"/>
      <c r="AHP117" s="802"/>
      <c r="AHQ117" s="802"/>
      <c r="AHR117" s="802"/>
      <c r="AHS117" s="802"/>
      <c r="AHT117" s="802"/>
      <c r="AHU117" s="802"/>
      <c r="AHV117" s="802"/>
      <c r="AHW117" s="802"/>
      <c r="AHX117" s="802"/>
      <c r="AHY117" s="802"/>
      <c r="AHZ117" s="802"/>
      <c r="AIA117" s="802"/>
      <c r="AIB117" s="802"/>
      <c r="AIC117" s="802"/>
      <c r="AID117" s="802"/>
      <c r="AIE117" s="802"/>
      <c r="AIF117" s="802"/>
      <c r="AIG117" s="802"/>
      <c r="AIH117" s="802"/>
      <c r="AII117" s="802"/>
      <c r="AIJ117" s="802"/>
      <c r="AQE117" s="802"/>
      <c r="AQF117" s="802"/>
      <c r="AQG117" s="802"/>
      <c r="AQH117" s="802"/>
      <c r="AQI117" s="802"/>
      <c r="AQJ117" s="802"/>
      <c r="AQK117" s="802"/>
      <c r="AQL117" s="802"/>
      <c r="AQM117" s="802"/>
      <c r="AQN117" s="802"/>
      <c r="AQO117" s="802"/>
      <c r="AQP117" s="802"/>
      <c r="AQQ117" s="802"/>
      <c r="AQR117" s="802"/>
      <c r="AQS117" s="802"/>
      <c r="AQT117" s="802"/>
      <c r="AQU117" s="802"/>
      <c r="AQV117" s="802"/>
      <c r="AQW117" s="802"/>
      <c r="AQX117" s="802"/>
      <c r="AQY117" s="802"/>
      <c r="AQZ117" s="802"/>
      <c r="ARA117" s="802"/>
      <c r="ARB117" s="802"/>
      <c r="ARC117" s="802"/>
      <c r="ARD117" s="802"/>
      <c r="ARE117" s="802"/>
      <c r="ARF117" s="802"/>
      <c r="ARG117" s="802"/>
      <c r="ARH117" s="802"/>
      <c r="ARI117" s="802"/>
      <c r="ARJ117" s="802"/>
      <c r="ARK117" s="802"/>
      <c r="ARL117" s="802"/>
      <c r="ARM117" s="802"/>
      <c r="ARN117" s="802"/>
      <c r="ARO117" s="802"/>
      <c r="ARP117" s="802"/>
      <c r="ARQ117" s="802"/>
      <c r="ARR117" s="802"/>
      <c r="ARS117" s="802"/>
      <c r="ART117" s="802"/>
      <c r="ARU117" s="802"/>
      <c r="ARV117" s="802"/>
      <c r="ARW117" s="802"/>
      <c r="ARX117" s="802"/>
      <c r="ARY117" s="802"/>
      <c r="ARZ117" s="802"/>
      <c r="ASA117" s="802"/>
      <c r="ASB117" s="802"/>
      <c r="ASC117" s="802"/>
      <c r="ASD117" s="802"/>
      <c r="ASE117" s="802"/>
      <c r="ASF117" s="802"/>
      <c r="ASG117" s="802"/>
      <c r="ASH117" s="802"/>
      <c r="ASI117" s="802"/>
      <c r="ASJ117" s="802"/>
      <c r="ASK117" s="802"/>
      <c r="ASL117" s="802"/>
      <c r="ATP117" s="802"/>
      <c r="ATQ117" s="802"/>
      <c r="ATR117" s="802"/>
      <c r="ATS117" s="802"/>
      <c r="ATT117" s="802"/>
      <c r="ATU117" s="802"/>
      <c r="ATV117" s="802"/>
      <c r="ATW117" s="802"/>
      <c r="ATX117" s="802"/>
      <c r="ATY117" s="802"/>
      <c r="ATZ117" s="802"/>
      <c r="AUA117" s="802"/>
      <c r="AUB117" s="802"/>
      <c r="AUC117" s="802"/>
      <c r="AUD117" s="802"/>
      <c r="AUE117" s="802"/>
      <c r="AUF117" s="802"/>
      <c r="AUG117" s="802"/>
      <c r="AUH117" s="802"/>
      <c r="AUI117" s="802"/>
      <c r="AUJ117" s="802"/>
      <c r="AUK117" s="802"/>
      <c r="AUL117" s="802"/>
      <c r="AUM117" s="802"/>
      <c r="AUN117" s="802"/>
      <c r="AUO117" s="802"/>
      <c r="AUP117" s="801"/>
      <c r="AUQ117" s="802"/>
      <c r="AUR117" s="801"/>
      <c r="AUS117" s="802"/>
      <c r="AUT117" s="801"/>
      <c r="AUU117" s="802"/>
      <c r="AUV117" s="802"/>
      <c r="AUW117" s="802"/>
      <c r="AUX117" s="802"/>
      <c r="AUY117" s="802"/>
      <c r="AUZ117" s="802"/>
      <c r="AVA117" s="802"/>
      <c r="AVB117" s="802"/>
      <c r="AVC117" s="802"/>
      <c r="AVD117" s="802"/>
      <c r="AVE117" s="802"/>
      <c r="AVF117" s="802"/>
      <c r="AVG117" s="802"/>
      <c r="AVH117" s="802"/>
      <c r="AVI117" s="802"/>
      <c r="AVJ117" s="808"/>
      <c r="AVK117" s="808"/>
      <c r="AVL117" s="808"/>
      <c r="AVM117" s="808"/>
      <c r="AVN117" s="808"/>
      <c r="AVO117" s="808"/>
      <c r="AVP117" s="808"/>
      <c r="AVQ117" s="808"/>
      <c r="AVR117" s="808"/>
      <c r="AVS117" s="808"/>
      <c r="AVT117" s="808"/>
      <c r="AVU117" s="809"/>
      <c r="AVV117" s="809"/>
      <c r="AVW117" s="809"/>
      <c r="AVX117" s="809"/>
      <c r="AVY117" s="809"/>
      <c r="AVZ117" s="809"/>
      <c r="AWA117" s="809"/>
      <c r="AWB117" s="809"/>
      <c r="AWC117" s="809"/>
      <c r="AWD117" s="809"/>
      <c r="AWE117" s="809"/>
      <c r="AWF117" s="809"/>
      <c r="AWG117" s="809"/>
      <c r="AWH117" s="809"/>
      <c r="AWI117" s="809"/>
      <c r="AWJ117" s="809"/>
      <c r="AWK117" s="809"/>
      <c r="AWL117" s="809"/>
      <c r="AWM117" s="809"/>
      <c r="AWN117" s="809"/>
      <c r="AWO117" s="809"/>
      <c r="AWP117" s="809"/>
      <c r="AWQ117" s="809"/>
      <c r="AWR117" s="808"/>
      <c r="AWS117" s="761"/>
      <c r="AWT117" s="808"/>
      <c r="AWU117" s="809"/>
      <c r="AWV117" s="809"/>
      <c r="AWW117" s="809"/>
      <c r="AWX117" s="809"/>
      <c r="AWY117" s="809"/>
      <c r="AWZ117" s="809"/>
      <c r="AXA117" s="809"/>
      <c r="AXB117" s="809"/>
      <c r="AXC117" s="809"/>
      <c r="AXD117" s="809"/>
      <c r="AXE117" s="809"/>
      <c r="AXF117" s="809"/>
      <c r="AXG117" s="809"/>
      <c r="AXH117" s="809"/>
      <c r="AXI117" s="809"/>
      <c r="AXJ117" s="809"/>
      <c r="AXK117" s="809"/>
      <c r="AXL117" s="809"/>
      <c r="AXM117" s="809"/>
      <c r="AXN117" s="809"/>
      <c r="AXO117" s="809"/>
      <c r="AXP117" s="809"/>
      <c r="AXQ117" s="809"/>
      <c r="AXR117" s="809"/>
      <c r="AXS117" s="809"/>
      <c r="AXT117" s="809"/>
      <c r="AXU117" s="809"/>
      <c r="AXV117" s="809"/>
      <c r="AXW117" s="809"/>
      <c r="AXX117" s="809"/>
      <c r="AXY117" s="809"/>
      <c r="AXZ117" s="809"/>
      <c r="AYA117" s="809"/>
      <c r="AYB117" s="809"/>
      <c r="AYC117" s="809"/>
      <c r="AYD117" s="808"/>
      <c r="AYE117" s="808"/>
      <c r="AYF117" s="809"/>
      <c r="AYG117" s="808"/>
      <c r="AYH117" s="810"/>
      <c r="AYI117" s="810"/>
      <c r="AYJ117" s="810"/>
      <c r="AYK117" s="810"/>
      <c r="AYL117" s="810"/>
      <c r="AYM117" s="810"/>
      <c r="AYN117" s="810"/>
      <c r="AYO117" s="810"/>
      <c r="AYP117" s="810"/>
      <c r="AYQ117" s="810"/>
      <c r="AYR117" s="810"/>
      <c r="AYS117" s="810"/>
      <c r="AYT117" s="810"/>
      <c r="AYU117" s="810"/>
      <c r="AYV117" s="810"/>
      <c r="AYW117" s="810"/>
      <c r="AYX117" s="810"/>
      <c r="AYY117" s="810"/>
      <c r="AYZ117" s="810"/>
      <c r="AZA117" s="810"/>
      <c r="AZB117" s="810"/>
      <c r="AZC117" s="810"/>
      <c r="AZD117" s="810"/>
      <c r="AZE117" s="810"/>
      <c r="AZF117" s="810"/>
      <c r="AZG117" s="810"/>
      <c r="AZH117" s="810"/>
      <c r="AZI117" s="810"/>
      <c r="AZJ117" s="810"/>
      <c r="AZK117" s="810"/>
      <c r="AZL117" s="810"/>
      <c r="AZM117" s="810"/>
      <c r="AZN117" s="810"/>
      <c r="AZO117" s="810"/>
      <c r="AZP117" s="809"/>
      <c r="AZQ117" s="802"/>
      <c r="AZR117" s="802"/>
      <c r="AZS117" s="802"/>
    </row>
    <row r="118" spans="45:920 1123:1371" s="793" customFormat="1" ht="13.5">
      <c r="AS118" s="802"/>
      <c r="AT118" s="802"/>
      <c r="AU118" s="802"/>
      <c r="AV118" s="802"/>
      <c r="AW118" s="802"/>
      <c r="AX118" s="802"/>
      <c r="AY118" s="802"/>
      <c r="AZ118" s="802"/>
      <c r="BA118" s="802"/>
      <c r="BB118" s="802"/>
      <c r="BC118" s="802"/>
      <c r="BD118" s="802"/>
      <c r="BE118" s="802"/>
      <c r="BF118" s="802"/>
      <c r="BG118" s="802"/>
      <c r="BH118" s="802"/>
      <c r="BI118" s="802"/>
      <c r="BJ118" s="802"/>
      <c r="BK118" s="802"/>
      <c r="BL118" s="802"/>
      <c r="BM118" s="802"/>
      <c r="BN118" s="802"/>
      <c r="BO118" s="802"/>
      <c r="BP118" s="802"/>
      <c r="BQ118" s="802"/>
      <c r="BR118" s="802"/>
      <c r="BS118" s="802"/>
      <c r="BT118" s="802"/>
      <c r="BU118" s="802"/>
      <c r="BV118" s="802"/>
      <c r="BW118" s="802"/>
      <c r="BX118" s="802"/>
      <c r="BY118" s="802"/>
      <c r="BZ118" s="802"/>
      <c r="CA118" s="802"/>
      <c r="CB118" s="802"/>
      <c r="CC118" s="802"/>
      <c r="CD118" s="802"/>
      <c r="CE118" s="802"/>
      <c r="CF118" s="802"/>
      <c r="CG118" s="802"/>
      <c r="CH118" s="802"/>
      <c r="CI118" s="802"/>
      <c r="CJ118" s="802"/>
      <c r="CK118" s="802"/>
      <c r="CL118" s="802"/>
      <c r="CM118" s="802"/>
      <c r="CN118" s="802"/>
      <c r="CO118" s="802"/>
      <c r="CP118" s="802"/>
      <c r="CQ118" s="802"/>
      <c r="CR118" s="802"/>
      <c r="CS118" s="802"/>
      <c r="CT118" s="802"/>
      <c r="CU118" s="802"/>
      <c r="CV118" s="802"/>
      <c r="CW118" s="802"/>
      <c r="CX118" s="802"/>
      <c r="CY118" s="802"/>
      <c r="CZ118" s="802"/>
      <c r="DA118" s="802"/>
      <c r="DB118" s="802"/>
      <c r="DC118" s="802"/>
      <c r="DD118" s="802"/>
      <c r="DE118" s="802"/>
      <c r="DF118" s="802"/>
      <c r="DG118" s="802"/>
      <c r="DH118" s="802"/>
      <c r="DI118" s="802"/>
      <c r="DJ118" s="802"/>
      <c r="DK118" s="802"/>
      <c r="DL118" s="802"/>
      <c r="DM118" s="802"/>
      <c r="DN118" s="802"/>
      <c r="DO118" s="802"/>
      <c r="DP118" s="802"/>
      <c r="DQ118" s="802"/>
      <c r="DR118" s="802"/>
      <c r="DS118" s="802"/>
      <c r="DT118" s="802"/>
      <c r="DU118" s="802"/>
      <c r="DV118" s="802"/>
      <c r="DW118" s="802"/>
      <c r="DX118" s="802"/>
      <c r="DY118" s="802"/>
      <c r="DZ118" s="802"/>
      <c r="EA118" s="802"/>
      <c r="EB118" s="802"/>
      <c r="EC118" s="802"/>
      <c r="ED118" s="802"/>
      <c r="EE118" s="802"/>
      <c r="EF118" s="802"/>
      <c r="EG118" s="802"/>
      <c r="EH118" s="802"/>
      <c r="EI118" s="802"/>
      <c r="EJ118" s="802"/>
      <c r="EK118" s="802"/>
      <c r="EL118" s="802"/>
      <c r="EM118" s="802"/>
      <c r="EN118" s="802"/>
      <c r="EO118" s="802"/>
      <c r="EP118" s="802"/>
      <c r="EQ118" s="802"/>
      <c r="ER118" s="802"/>
      <c r="ES118" s="802"/>
      <c r="ET118" s="802"/>
      <c r="EU118" s="802"/>
      <c r="EV118" s="802"/>
      <c r="EW118" s="802"/>
      <c r="EX118" s="802"/>
      <c r="EY118" s="802"/>
      <c r="EZ118" s="802"/>
      <c r="FA118" s="802"/>
      <c r="FB118" s="802"/>
      <c r="FC118" s="802"/>
      <c r="FD118" s="802"/>
      <c r="FE118" s="802"/>
      <c r="FF118" s="802"/>
      <c r="FG118" s="802"/>
      <c r="FH118" s="802"/>
      <c r="FI118" s="802"/>
      <c r="FJ118" s="802"/>
      <c r="FK118" s="802"/>
      <c r="FL118" s="802"/>
      <c r="FM118" s="802"/>
      <c r="FN118" s="802"/>
      <c r="FO118" s="802"/>
      <c r="FP118" s="802"/>
      <c r="FQ118" s="802"/>
      <c r="FR118" s="802"/>
      <c r="FS118" s="802"/>
      <c r="FT118" s="802"/>
      <c r="FU118" s="802"/>
      <c r="FV118" s="802"/>
      <c r="FW118" s="802"/>
      <c r="FX118" s="802"/>
      <c r="FY118" s="802"/>
      <c r="FZ118" s="802"/>
      <c r="GA118" s="802"/>
      <c r="GB118" s="802"/>
      <c r="GC118" s="802"/>
      <c r="GD118" s="802"/>
      <c r="GE118" s="802"/>
      <c r="GF118" s="802"/>
      <c r="GG118" s="802"/>
      <c r="GH118" s="802"/>
      <c r="GI118" s="802"/>
      <c r="GJ118" s="802"/>
      <c r="GK118" s="802"/>
      <c r="GL118" s="802"/>
      <c r="GM118" s="802"/>
      <c r="GN118" s="802"/>
      <c r="GO118" s="802"/>
      <c r="GP118" s="802"/>
      <c r="GQ118" s="802"/>
      <c r="GR118" s="802"/>
      <c r="GS118" s="802"/>
      <c r="GT118" s="802"/>
      <c r="GU118" s="802"/>
      <c r="GV118" s="802"/>
      <c r="GW118" s="802"/>
      <c r="GX118" s="802"/>
      <c r="GY118" s="802"/>
      <c r="GZ118" s="802"/>
      <c r="HA118" s="802"/>
      <c r="HB118" s="802"/>
      <c r="HC118" s="802"/>
      <c r="HD118" s="802"/>
      <c r="HE118" s="802"/>
      <c r="HF118" s="802"/>
      <c r="HG118" s="802"/>
      <c r="HH118" s="802"/>
      <c r="HI118" s="802"/>
      <c r="HJ118" s="802"/>
      <c r="HK118" s="802"/>
      <c r="HL118" s="802"/>
      <c r="HM118" s="802"/>
      <c r="HN118" s="802"/>
      <c r="HO118" s="802"/>
      <c r="HP118" s="802"/>
      <c r="HQ118" s="802"/>
      <c r="HR118" s="802"/>
      <c r="HS118" s="802"/>
      <c r="HT118" s="802"/>
      <c r="HU118" s="802"/>
      <c r="HV118" s="802"/>
      <c r="HW118" s="802"/>
      <c r="HX118" s="802"/>
      <c r="HY118" s="802"/>
      <c r="HZ118" s="802"/>
      <c r="IA118" s="802"/>
      <c r="IB118" s="802"/>
      <c r="IC118" s="802"/>
      <c r="ID118" s="802"/>
      <c r="IE118" s="802"/>
      <c r="IF118" s="802"/>
      <c r="IG118" s="802"/>
      <c r="IH118" s="802"/>
      <c r="II118" s="802"/>
      <c r="IJ118" s="802"/>
      <c r="IK118" s="802"/>
      <c r="IL118" s="802"/>
      <c r="IM118" s="802"/>
      <c r="IN118" s="802"/>
      <c r="IO118" s="802"/>
      <c r="IP118" s="802"/>
      <c r="IQ118" s="802"/>
      <c r="IR118" s="802"/>
      <c r="IS118" s="802"/>
      <c r="IT118" s="802"/>
      <c r="IU118" s="802"/>
      <c r="IV118" s="802"/>
      <c r="IW118" s="802"/>
      <c r="IX118" s="802"/>
      <c r="IY118" s="802"/>
      <c r="IZ118" s="802"/>
      <c r="JA118" s="802"/>
      <c r="JB118" s="802"/>
      <c r="JC118" s="802"/>
      <c r="JD118" s="802"/>
      <c r="JE118" s="802"/>
      <c r="JF118" s="802"/>
      <c r="JG118" s="802"/>
      <c r="JH118" s="802"/>
      <c r="JI118" s="802"/>
      <c r="JJ118" s="802"/>
      <c r="JK118" s="802"/>
      <c r="JL118" s="802"/>
      <c r="JM118" s="802"/>
      <c r="JN118" s="802"/>
      <c r="JO118" s="802"/>
      <c r="JP118" s="802"/>
      <c r="JQ118" s="802"/>
      <c r="JR118" s="802"/>
      <c r="JS118" s="802"/>
      <c r="JT118" s="802"/>
      <c r="JU118" s="802"/>
      <c r="JV118" s="802"/>
      <c r="JW118" s="802"/>
      <c r="JX118" s="802"/>
      <c r="JY118" s="802"/>
      <c r="JZ118" s="802"/>
      <c r="KA118" s="802"/>
      <c r="KB118" s="802"/>
      <c r="KC118" s="802"/>
      <c r="KD118" s="802"/>
      <c r="KE118" s="802"/>
      <c r="KF118" s="802"/>
      <c r="KG118" s="802"/>
      <c r="KH118" s="802"/>
      <c r="KI118" s="802"/>
      <c r="KJ118" s="802"/>
      <c r="KK118" s="802"/>
      <c r="KL118" s="802"/>
      <c r="KM118" s="802"/>
      <c r="KN118" s="802"/>
      <c r="KO118" s="802"/>
      <c r="KP118" s="802"/>
      <c r="KQ118" s="802"/>
      <c r="KR118" s="802"/>
      <c r="KS118" s="802"/>
      <c r="KT118" s="802"/>
      <c r="KU118" s="802"/>
      <c r="KV118" s="802"/>
      <c r="KW118" s="802"/>
      <c r="KX118" s="802"/>
      <c r="KY118" s="802"/>
      <c r="KZ118" s="802"/>
      <c r="LA118" s="802"/>
      <c r="LB118" s="802"/>
      <c r="LC118" s="802"/>
      <c r="LD118" s="802"/>
      <c r="LE118" s="802"/>
      <c r="LF118" s="802"/>
      <c r="LG118" s="802"/>
      <c r="LH118" s="802"/>
      <c r="LI118" s="802"/>
      <c r="LJ118" s="802"/>
      <c r="LK118" s="802"/>
      <c r="LL118" s="802"/>
      <c r="LM118" s="802"/>
      <c r="LN118" s="802"/>
      <c r="LO118" s="802"/>
      <c r="LP118" s="802"/>
      <c r="LQ118" s="802"/>
      <c r="LR118" s="802"/>
      <c r="LS118" s="802"/>
      <c r="LT118" s="802"/>
      <c r="LU118" s="802"/>
      <c r="LV118" s="802"/>
      <c r="LW118" s="802"/>
      <c r="LX118" s="802"/>
      <c r="LY118" s="802"/>
      <c r="LZ118" s="802"/>
      <c r="MA118" s="802"/>
      <c r="MB118" s="802"/>
      <c r="MC118" s="802"/>
      <c r="MD118" s="802"/>
      <c r="ME118" s="802"/>
      <c r="MF118" s="802"/>
      <c r="MG118" s="802"/>
      <c r="MH118" s="802"/>
      <c r="MI118" s="802"/>
      <c r="MJ118" s="802"/>
      <c r="MK118" s="802"/>
      <c r="ML118" s="802"/>
      <c r="MM118" s="802"/>
      <c r="MN118" s="802"/>
      <c r="MO118" s="802"/>
      <c r="MP118" s="802"/>
      <c r="MQ118" s="802"/>
      <c r="MR118" s="802"/>
      <c r="MS118" s="802"/>
      <c r="MT118" s="802"/>
      <c r="MU118" s="802"/>
      <c r="MV118" s="802"/>
      <c r="MW118" s="802"/>
      <c r="MX118" s="802"/>
      <c r="MY118" s="802"/>
      <c r="MZ118" s="802"/>
      <c r="NA118" s="802"/>
      <c r="NB118" s="802"/>
      <c r="NC118" s="802"/>
      <c r="ND118" s="802"/>
      <c r="NE118" s="802"/>
      <c r="NF118" s="802"/>
      <c r="NG118" s="802"/>
      <c r="NH118" s="802"/>
      <c r="NI118" s="802"/>
      <c r="NJ118" s="802"/>
      <c r="NK118" s="802"/>
      <c r="NL118" s="802"/>
      <c r="NM118" s="802"/>
      <c r="NN118" s="802"/>
      <c r="NO118" s="802"/>
      <c r="NP118" s="802"/>
      <c r="NQ118" s="802"/>
      <c r="NR118" s="802"/>
      <c r="NS118" s="802"/>
      <c r="NT118" s="802"/>
      <c r="NU118" s="802"/>
      <c r="NV118" s="802"/>
      <c r="NW118" s="802"/>
      <c r="NX118" s="802"/>
      <c r="NY118" s="802"/>
      <c r="NZ118" s="802"/>
      <c r="OA118" s="802"/>
      <c r="OB118" s="802"/>
      <c r="OC118" s="802"/>
      <c r="OD118" s="802"/>
      <c r="OE118" s="802"/>
      <c r="OF118" s="802"/>
      <c r="OG118" s="802"/>
      <c r="OH118" s="802"/>
      <c r="OI118" s="802"/>
      <c r="OJ118" s="802"/>
      <c r="OK118" s="802"/>
      <c r="OL118" s="802"/>
      <c r="OM118" s="802"/>
      <c r="ON118" s="802"/>
      <c r="OO118" s="802"/>
      <c r="OP118" s="802"/>
      <c r="OQ118" s="802"/>
      <c r="OR118" s="802"/>
      <c r="OS118" s="802"/>
      <c r="OT118" s="802"/>
      <c r="OU118" s="802"/>
      <c r="OV118" s="802"/>
      <c r="OW118" s="802"/>
      <c r="OX118" s="802"/>
      <c r="OY118" s="802"/>
      <c r="OZ118" s="802"/>
      <c r="PA118" s="802"/>
      <c r="PB118" s="802"/>
      <c r="PC118" s="802"/>
      <c r="PD118" s="802"/>
      <c r="PE118" s="802"/>
      <c r="PF118" s="802"/>
      <c r="PG118" s="802"/>
      <c r="PH118" s="802"/>
      <c r="PI118" s="802"/>
      <c r="PJ118" s="802"/>
      <c r="PK118" s="802"/>
      <c r="PL118" s="802"/>
      <c r="PM118" s="802"/>
      <c r="PN118" s="802"/>
      <c r="PO118" s="802"/>
      <c r="PP118" s="802"/>
      <c r="PQ118" s="802"/>
      <c r="PR118" s="802"/>
      <c r="PS118" s="802"/>
      <c r="PT118" s="802"/>
      <c r="PU118" s="802"/>
      <c r="PV118" s="802"/>
      <c r="PW118" s="802"/>
      <c r="PX118" s="802"/>
      <c r="PY118" s="802"/>
      <c r="PZ118" s="802"/>
      <c r="QA118" s="802"/>
      <c r="QB118" s="802"/>
      <c r="QC118" s="802"/>
      <c r="QD118" s="802"/>
      <c r="QE118" s="802"/>
      <c r="QF118" s="802"/>
      <c r="QG118" s="802"/>
      <c r="QH118" s="802"/>
      <c r="QI118" s="802"/>
      <c r="QJ118" s="802"/>
      <c r="QK118" s="802"/>
      <c r="QL118" s="802"/>
      <c r="QM118" s="802"/>
      <c r="QN118" s="802"/>
      <c r="QO118" s="802"/>
      <c r="QP118" s="802"/>
      <c r="QQ118" s="802"/>
      <c r="QR118" s="802"/>
      <c r="QS118" s="802"/>
      <c r="QT118" s="802"/>
      <c r="QU118" s="802"/>
      <c r="QV118" s="802"/>
      <c r="QW118" s="802"/>
      <c r="QX118" s="802"/>
      <c r="QY118" s="802"/>
      <c r="QZ118" s="802"/>
      <c r="RA118" s="802"/>
      <c r="RB118" s="802"/>
      <c r="RC118" s="802"/>
      <c r="RD118" s="802"/>
      <c r="RE118" s="802"/>
      <c r="RF118" s="802"/>
      <c r="RG118" s="802"/>
      <c r="RH118" s="802"/>
      <c r="RI118" s="802"/>
      <c r="RJ118" s="802"/>
      <c r="RK118" s="802"/>
      <c r="RL118" s="802"/>
      <c r="RM118" s="802"/>
      <c r="RN118" s="802"/>
      <c r="RO118" s="802"/>
      <c r="RP118" s="802"/>
      <c r="RQ118" s="802"/>
      <c r="RR118" s="802"/>
      <c r="RS118" s="802"/>
      <c r="RT118" s="802"/>
      <c r="RU118" s="802"/>
      <c r="RV118" s="802"/>
      <c r="RW118" s="802"/>
      <c r="RX118" s="802"/>
      <c r="RY118" s="802"/>
      <c r="RZ118" s="802"/>
      <c r="SA118" s="802"/>
      <c r="SB118" s="802"/>
      <c r="SC118" s="802"/>
      <c r="SD118" s="802"/>
      <c r="SE118" s="802"/>
      <c r="SF118" s="802"/>
      <c r="SG118" s="802"/>
      <c r="SH118" s="802"/>
      <c r="SI118" s="802"/>
      <c r="SJ118" s="802"/>
      <c r="SK118" s="802"/>
      <c r="SL118" s="802"/>
      <c r="SM118" s="802"/>
      <c r="SN118" s="802"/>
      <c r="SO118" s="802"/>
      <c r="SP118" s="802"/>
      <c r="SQ118" s="802"/>
      <c r="SR118" s="802"/>
      <c r="SS118" s="802"/>
      <c r="ST118" s="802"/>
      <c r="SU118" s="802"/>
      <c r="SV118" s="802"/>
      <c r="SW118" s="802"/>
      <c r="SX118" s="802"/>
      <c r="SY118" s="802"/>
      <c r="SZ118" s="802"/>
      <c r="TA118" s="802"/>
      <c r="TB118" s="802"/>
      <c r="TC118" s="802"/>
      <c r="TD118" s="802"/>
      <c r="TE118" s="802"/>
      <c r="TF118" s="802"/>
      <c r="TG118" s="802"/>
      <c r="TH118" s="802"/>
      <c r="TI118" s="802"/>
      <c r="TJ118" s="802"/>
      <c r="TK118" s="802"/>
      <c r="TL118" s="802"/>
      <c r="TM118" s="802"/>
      <c r="TN118" s="802"/>
      <c r="TO118" s="802"/>
      <c r="TP118" s="802"/>
      <c r="TQ118" s="802"/>
      <c r="TR118" s="802"/>
      <c r="TS118" s="802"/>
      <c r="TT118" s="802"/>
      <c r="TU118" s="802"/>
      <c r="TV118" s="802"/>
      <c r="TW118" s="802"/>
      <c r="TX118" s="802"/>
      <c r="TY118" s="802"/>
      <c r="TZ118" s="802"/>
      <c r="UA118" s="802"/>
      <c r="UB118" s="802"/>
      <c r="UC118" s="802"/>
      <c r="UD118" s="802"/>
      <c r="UE118" s="802"/>
      <c r="UF118" s="802"/>
      <c r="UG118" s="802"/>
      <c r="UH118" s="802"/>
      <c r="UI118" s="802"/>
      <c r="UJ118" s="802"/>
      <c r="UK118" s="802"/>
      <c r="UL118" s="802"/>
      <c r="UM118" s="802"/>
      <c r="UN118" s="802"/>
      <c r="UO118" s="802"/>
      <c r="UP118" s="802"/>
      <c r="UQ118" s="802"/>
      <c r="UR118" s="802"/>
      <c r="US118" s="802"/>
      <c r="UT118" s="802"/>
      <c r="UU118" s="802"/>
      <c r="UV118" s="802"/>
      <c r="UW118" s="802"/>
      <c r="UX118" s="802"/>
      <c r="UY118" s="802"/>
      <c r="UZ118" s="802"/>
      <c r="VA118" s="802"/>
      <c r="VB118" s="802"/>
      <c r="VC118" s="802"/>
      <c r="VD118" s="802"/>
      <c r="VE118" s="802"/>
      <c r="VF118" s="802"/>
      <c r="VG118" s="802"/>
      <c r="VH118" s="802"/>
      <c r="VI118" s="802"/>
      <c r="VJ118" s="802"/>
      <c r="VK118" s="802"/>
      <c r="VL118" s="802"/>
      <c r="VM118" s="802"/>
      <c r="VN118" s="802"/>
      <c r="VO118" s="802"/>
      <c r="VP118" s="802"/>
      <c r="VQ118" s="802"/>
      <c r="VR118" s="802"/>
      <c r="VS118" s="802"/>
      <c r="VT118" s="802"/>
      <c r="VU118" s="802"/>
      <c r="VV118" s="802"/>
      <c r="VW118" s="802"/>
      <c r="VX118" s="802"/>
      <c r="VY118" s="802"/>
      <c r="VZ118" s="802"/>
      <c r="WA118" s="802"/>
      <c r="WB118" s="802"/>
      <c r="WC118" s="802"/>
      <c r="WD118" s="802"/>
      <c r="WE118" s="802"/>
      <c r="WF118" s="802"/>
      <c r="WG118" s="802"/>
      <c r="WH118" s="802"/>
      <c r="WI118" s="802"/>
      <c r="WJ118" s="802"/>
      <c r="WK118" s="802"/>
      <c r="WL118" s="802"/>
      <c r="WM118" s="802"/>
      <c r="WN118" s="802"/>
      <c r="WO118" s="802"/>
      <c r="WP118" s="802"/>
      <c r="WQ118" s="802"/>
      <c r="WR118" s="802"/>
      <c r="WS118" s="802"/>
      <c r="WT118" s="802"/>
      <c r="WU118" s="802"/>
      <c r="WV118" s="802"/>
      <c r="WW118" s="802"/>
      <c r="WX118" s="802"/>
      <c r="WY118" s="802"/>
      <c r="WZ118" s="802"/>
      <c r="XA118" s="802"/>
      <c r="XB118" s="802"/>
      <c r="XC118" s="802"/>
      <c r="XD118" s="802"/>
      <c r="XE118" s="802"/>
      <c r="XF118" s="802"/>
      <c r="XG118" s="802"/>
      <c r="XH118" s="802"/>
      <c r="XI118" s="802"/>
      <c r="XJ118" s="802"/>
      <c r="XK118" s="802"/>
      <c r="XL118" s="802"/>
      <c r="XM118" s="802"/>
      <c r="XN118" s="802"/>
      <c r="XO118" s="802"/>
      <c r="XP118" s="802"/>
      <c r="XQ118" s="802"/>
      <c r="XR118" s="802"/>
      <c r="XS118" s="802"/>
      <c r="XT118" s="802"/>
      <c r="XU118" s="802"/>
      <c r="XV118" s="802"/>
      <c r="XW118" s="802"/>
      <c r="XX118" s="802"/>
      <c r="XY118" s="802"/>
      <c r="XZ118" s="802"/>
      <c r="YA118" s="802"/>
      <c r="YB118" s="802"/>
      <c r="YC118" s="802"/>
      <c r="YD118" s="802"/>
      <c r="YE118" s="802"/>
      <c r="YF118" s="802"/>
      <c r="YG118" s="802"/>
      <c r="YH118" s="802"/>
      <c r="YI118" s="802"/>
      <c r="YJ118" s="802"/>
      <c r="YK118" s="802"/>
      <c r="YL118" s="802"/>
      <c r="YM118" s="802"/>
      <c r="YN118" s="802"/>
      <c r="YO118" s="802"/>
      <c r="YP118" s="802"/>
      <c r="YQ118" s="802"/>
      <c r="YR118" s="802"/>
      <c r="YS118" s="802"/>
      <c r="YT118" s="802"/>
      <c r="YU118" s="802"/>
      <c r="YV118" s="802"/>
      <c r="YW118" s="802"/>
      <c r="YX118" s="802"/>
      <c r="YY118" s="802"/>
      <c r="YZ118" s="802"/>
      <c r="ZA118" s="802"/>
      <c r="ZB118" s="802"/>
      <c r="ZC118" s="802"/>
      <c r="ZD118" s="802"/>
      <c r="ZE118" s="802"/>
      <c r="ZF118" s="802"/>
      <c r="ZG118" s="802"/>
      <c r="ZH118" s="802"/>
      <c r="ZI118" s="802"/>
      <c r="ZJ118" s="802"/>
      <c r="ZK118" s="802"/>
      <c r="ZL118" s="802"/>
      <c r="ZM118" s="802"/>
      <c r="ZN118" s="802"/>
      <c r="ZO118" s="802"/>
      <c r="ZP118" s="802"/>
      <c r="ZQ118" s="802"/>
      <c r="ZR118" s="802"/>
      <c r="ZS118" s="802"/>
      <c r="ZT118" s="802"/>
      <c r="ZU118" s="802"/>
      <c r="ZV118" s="802"/>
      <c r="ZW118" s="802"/>
      <c r="ZX118" s="802"/>
      <c r="ZY118" s="802"/>
      <c r="ZZ118" s="802"/>
      <c r="AAA118" s="802"/>
      <c r="AAB118" s="802"/>
      <c r="AAC118" s="802"/>
      <c r="AAD118" s="802"/>
      <c r="AAE118" s="802"/>
      <c r="AAF118" s="802"/>
      <c r="AAG118" s="802"/>
      <c r="AAH118" s="802"/>
      <c r="AAI118" s="802"/>
      <c r="AAJ118" s="802"/>
      <c r="AAK118" s="802"/>
      <c r="AAL118" s="802"/>
      <c r="AAM118" s="802"/>
      <c r="AAN118" s="802"/>
      <c r="AAO118" s="802"/>
      <c r="AAP118" s="802"/>
      <c r="AAQ118" s="802"/>
      <c r="AAR118" s="802"/>
      <c r="AAS118" s="802"/>
      <c r="AAT118" s="802"/>
      <c r="AAU118" s="802"/>
      <c r="AAV118" s="802"/>
      <c r="AAW118" s="802"/>
      <c r="AAX118" s="802"/>
      <c r="AAY118" s="802"/>
      <c r="AAZ118" s="802"/>
      <c r="ABA118" s="802"/>
      <c r="ABB118" s="802"/>
      <c r="ABC118" s="802"/>
      <c r="ABD118" s="802"/>
      <c r="ABE118" s="802"/>
      <c r="ABF118" s="802"/>
      <c r="ABG118" s="802"/>
      <c r="ABH118" s="802"/>
      <c r="ABI118" s="802"/>
      <c r="ABJ118" s="802"/>
      <c r="ABK118" s="802"/>
      <c r="ABL118" s="802"/>
      <c r="ABM118" s="802"/>
      <c r="ABN118" s="802"/>
      <c r="ABO118" s="802"/>
      <c r="ABP118" s="802"/>
      <c r="ABQ118" s="802"/>
      <c r="ABR118" s="802"/>
      <c r="ABS118" s="802"/>
      <c r="ABT118" s="802"/>
      <c r="ABU118" s="802"/>
      <c r="ABV118" s="802"/>
      <c r="ABW118" s="802"/>
      <c r="ABX118" s="802"/>
      <c r="ABY118" s="802"/>
      <c r="ABZ118" s="802"/>
      <c r="ACA118" s="802"/>
      <c r="ACB118" s="802"/>
      <c r="ACC118" s="802"/>
      <c r="ACD118" s="802"/>
      <c r="ACE118" s="802"/>
      <c r="ACF118" s="802"/>
      <c r="ACG118" s="802"/>
      <c r="ACH118" s="802"/>
      <c r="ACI118" s="802"/>
      <c r="ACJ118" s="802"/>
      <c r="ACK118" s="802"/>
      <c r="ACL118" s="802"/>
      <c r="ACM118" s="802"/>
      <c r="ACN118" s="802"/>
      <c r="ACO118" s="802"/>
      <c r="ACP118" s="802"/>
      <c r="ACQ118" s="802"/>
      <c r="ACR118" s="802"/>
      <c r="ACS118" s="802"/>
      <c r="ACT118" s="802"/>
      <c r="ACU118" s="802"/>
      <c r="ACV118" s="802"/>
      <c r="ACW118" s="802"/>
      <c r="ACX118" s="802"/>
      <c r="ACY118" s="802"/>
      <c r="ACZ118" s="802"/>
      <c r="ADA118" s="802"/>
      <c r="ADB118" s="802"/>
      <c r="ADC118" s="802"/>
      <c r="ADD118" s="802"/>
      <c r="ADE118" s="802"/>
      <c r="ADF118" s="802"/>
      <c r="ADG118" s="802"/>
      <c r="ADH118" s="802"/>
      <c r="ADI118" s="802"/>
      <c r="ADJ118" s="802"/>
      <c r="ADK118" s="802"/>
      <c r="ADL118" s="802"/>
      <c r="ADM118" s="802"/>
      <c r="ADN118" s="802"/>
      <c r="ADO118" s="802"/>
      <c r="ADP118" s="802"/>
      <c r="ADQ118" s="802"/>
      <c r="ADR118" s="802"/>
      <c r="ADS118" s="802"/>
      <c r="ADT118" s="802"/>
      <c r="ADU118" s="802"/>
      <c r="ADV118" s="802"/>
      <c r="ADW118" s="802"/>
      <c r="ADX118" s="802"/>
      <c r="ADY118" s="802"/>
      <c r="ADZ118" s="802"/>
      <c r="AEA118" s="802"/>
      <c r="AEB118" s="802"/>
      <c r="AEC118" s="802"/>
      <c r="AED118" s="802"/>
      <c r="AEE118" s="802"/>
      <c r="AEF118" s="802"/>
      <c r="AEG118" s="802"/>
      <c r="AEH118" s="802"/>
      <c r="AEI118" s="802"/>
      <c r="AEJ118" s="802"/>
      <c r="AEK118" s="802"/>
      <c r="AEL118" s="802"/>
      <c r="AEM118" s="802"/>
      <c r="AEN118" s="802"/>
      <c r="AEO118" s="802"/>
      <c r="AEP118" s="802"/>
      <c r="AEQ118" s="802"/>
      <c r="AER118" s="802"/>
      <c r="AES118" s="802"/>
      <c r="AET118" s="802"/>
      <c r="AEU118" s="802"/>
      <c r="AEV118" s="802"/>
      <c r="AEW118" s="802"/>
      <c r="AEX118" s="802"/>
      <c r="AEY118" s="802"/>
      <c r="AEZ118" s="802"/>
      <c r="AFA118" s="802"/>
      <c r="AFB118" s="802"/>
      <c r="AFC118" s="802"/>
      <c r="AFD118" s="802"/>
      <c r="AFE118" s="802"/>
      <c r="AFF118" s="802"/>
      <c r="AFG118" s="802"/>
      <c r="AFH118" s="802"/>
      <c r="AFI118" s="802"/>
      <c r="AFJ118" s="802"/>
      <c r="AFK118" s="802"/>
      <c r="AFL118" s="802"/>
      <c r="AFM118" s="802"/>
      <c r="AFN118" s="802"/>
      <c r="AFO118" s="802"/>
      <c r="AFP118" s="802"/>
      <c r="AFQ118" s="802"/>
      <c r="AFR118" s="802"/>
      <c r="AFS118" s="802"/>
      <c r="AFT118" s="802"/>
      <c r="AFU118" s="802"/>
      <c r="AFV118" s="802"/>
      <c r="AFW118" s="802"/>
      <c r="AFX118" s="802"/>
      <c r="AFY118" s="802"/>
      <c r="AFZ118" s="802"/>
      <c r="AGA118" s="802"/>
      <c r="AGB118" s="802"/>
      <c r="AGC118" s="802"/>
      <c r="AGD118" s="802"/>
      <c r="AGE118" s="802"/>
      <c r="AGF118" s="802"/>
      <c r="AGG118" s="802"/>
      <c r="AGH118" s="802"/>
      <c r="AGI118" s="802"/>
      <c r="AGJ118" s="802"/>
      <c r="AGK118" s="802"/>
      <c r="AGL118" s="802"/>
      <c r="AGM118" s="802"/>
      <c r="AGN118" s="802"/>
      <c r="AGO118" s="802"/>
      <c r="AGP118" s="802"/>
      <c r="AGQ118" s="802"/>
      <c r="AGR118" s="802"/>
      <c r="AGS118" s="802"/>
      <c r="AGT118" s="802"/>
      <c r="AGU118" s="802"/>
      <c r="AGV118" s="802"/>
      <c r="AGW118" s="802"/>
      <c r="AGX118" s="802"/>
      <c r="AGY118" s="802"/>
      <c r="AGZ118" s="802"/>
      <c r="AHA118" s="802"/>
      <c r="AHB118" s="802"/>
      <c r="AHC118" s="802"/>
      <c r="AHD118" s="802"/>
      <c r="AHE118" s="802"/>
      <c r="AHF118" s="802"/>
      <c r="AHG118" s="802"/>
      <c r="AHH118" s="802"/>
      <c r="AHI118" s="802"/>
      <c r="AHJ118" s="802"/>
      <c r="AHK118" s="802"/>
      <c r="AHL118" s="802"/>
      <c r="AHM118" s="802"/>
      <c r="AHN118" s="802"/>
      <c r="AHO118" s="802"/>
      <c r="AHP118" s="802"/>
      <c r="AHQ118" s="802"/>
      <c r="AHR118" s="802"/>
      <c r="AHS118" s="802"/>
      <c r="AHT118" s="802"/>
      <c r="AHU118" s="802"/>
      <c r="AHV118" s="802"/>
      <c r="AHW118" s="802"/>
      <c r="AHX118" s="802"/>
      <c r="AHY118" s="802"/>
      <c r="AHZ118" s="802"/>
      <c r="AIA118" s="802"/>
      <c r="AIB118" s="802"/>
      <c r="AIC118" s="802"/>
      <c r="AID118" s="802"/>
      <c r="AIE118" s="802"/>
      <c r="AIF118" s="802"/>
      <c r="AIG118" s="802"/>
      <c r="AIH118" s="802"/>
      <c r="AII118" s="802"/>
      <c r="AIJ118" s="802"/>
      <c r="AQE118" s="802"/>
      <c r="AQF118" s="802"/>
      <c r="AQG118" s="802"/>
      <c r="AQH118" s="802"/>
      <c r="AQI118" s="802"/>
      <c r="AQJ118" s="802"/>
      <c r="AQK118" s="802"/>
      <c r="AQL118" s="802"/>
      <c r="AQM118" s="802"/>
      <c r="AQN118" s="802"/>
      <c r="AQO118" s="802"/>
      <c r="AQP118" s="802"/>
      <c r="AQQ118" s="802"/>
      <c r="AQR118" s="802"/>
      <c r="AQS118" s="802"/>
      <c r="AQT118" s="802"/>
      <c r="AQU118" s="802"/>
      <c r="AQV118" s="802"/>
      <c r="AQW118" s="802"/>
      <c r="AQX118" s="802"/>
      <c r="AQY118" s="802"/>
      <c r="AQZ118" s="802"/>
      <c r="ARA118" s="802"/>
      <c r="ARB118" s="802"/>
      <c r="ARC118" s="802"/>
      <c r="ARD118" s="802"/>
      <c r="ARE118" s="802"/>
      <c r="ARF118" s="802"/>
      <c r="ARG118" s="802"/>
      <c r="ARH118" s="802"/>
      <c r="ARI118" s="802"/>
      <c r="ARJ118" s="802"/>
      <c r="ARK118" s="802"/>
      <c r="ARL118" s="802"/>
      <c r="ARM118" s="802"/>
      <c r="ARN118" s="802"/>
      <c r="ARO118" s="802"/>
      <c r="ARP118" s="802"/>
      <c r="ARQ118" s="802"/>
      <c r="ARR118" s="802"/>
      <c r="ARS118" s="802"/>
      <c r="ART118" s="802"/>
      <c r="ARU118" s="802"/>
      <c r="ARV118" s="802"/>
      <c r="ARW118" s="802"/>
      <c r="ARX118" s="802"/>
      <c r="ARY118" s="802"/>
      <c r="ARZ118" s="802"/>
      <c r="ASA118" s="802"/>
      <c r="ASB118" s="802"/>
      <c r="ASC118" s="802"/>
      <c r="ASD118" s="802"/>
      <c r="ASE118" s="802"/>
      <c r="ASF118" s="802"/>
      <c r="ASG118" s="802"/>
      <c r="ASH118" s="802"/>
      <c r="ASI118" s="802"/>
      <c r="ASJ118" s="802"/>
      <c r="ASK118" s="802"/>
      <c r="ASL118" s="802"/>
      <c r="ATP118" s="802"/>
      <c r="ATQ118" s="802"/>
      <c r="ATR118" s="802"/>
      <c r="ATS118" s="802"/>
      <c r="ATT118" s="802"/>
      <c r="ATU118" s="802"/>
      <c r="ATV118" s="802"/>
      <c r="ATW118" s="802"/>
      <c r="ATX118" s="802"/>
      <c r="ATY118" s="802"/>
      <c r="ATZ118" s="802"/>
      <c r="AUA118" s="802"/>
      <c r="AUB118" s="802"/>
      <c r="AUC118" s="802"/>
      <c r="AUD118" s="802"/>
      <c r="AUE118" s="802"/>
      <c r="AUF118" s="802"/>
      <c r="AUG118" s="802"/>
      <c r="AUH118" s="802"/>
      <c r="AUI118" s="802"/>
      <c r="AUJ118" s="802"/>
      <c r="AUK118" s="802"/>
      <c r="AUL118" s="802"/>
      <c r="AUM118" s="802"/>
      <c r="AUN118" s="802"/>
      <c r="AUO118" s="802"/>
      <c r="AUP118" s="801"/>
      <c r="AUQ118" s="802"/>
      <c r="AUR118" s="801"/>
      <c r="AUS118" s="802"/>
      <c r="AUT118" s="801"/>
      <c r="AUU118" s="802"/>
      <c r="AUV118" s="802"/>
      <c r="AUW118" s="802"/>
      <c r="AUX118" s="802"/>
      <c r="AUY118" s="802"/>
      <c r="AUZ118" s="802"/>
      <c r="AVA118" s="802"/>
      <c r="AVB118" s="802"/>
      <c r="AVC118" s="802"/>
      <c r="AVD118" s="802"/>
      <c r="AVE118" s="802"/>
      <c r="AVF118" s="802"/>
      <c r="AVG118" s="802"/>
      <c r="AVH118" s="802"/>
      <c r="AVI118" s="802"/>
      <c r="AVJ118" s="808"/>
      <c r="AVK118" s="808"/>
      <c r="AVL118" s="808"/>
      <c r="AVM118" s="808"/>
      <c r="AVN118" s="808"/>
      <c r="AVO118" s="808"/>
      <c r="AVP118" s="808"/>
      <c r="AVQ118" s="808"/>
      <c r="AVR118" s="808"/>
      <c r="AVS118" s="808"/>
      <c r="AVT118" s="808"/>
      <c r="AVU118" s="809"/>
      <c r="AVV118" s="809"/>
      <c r="AVW118" s="809"/>
      <c r="AVX118" s="809"/>
      <c r="AVY118" s="809"/>
      <c r="AVZ118" s="809"/>
      <c r="AWA118" s="809"/>
      <c r="AWB118" s="809"/>
      <c r="AWC118" s="809"/>
      <c r="AWD118" s="809"/>
      <c r="AWE118" s="809"/>
      <c r="AWF118" s="809"/>
      <c r="AWG118" s="809"/>
      <c r="AWH118" s="809"/>
      <c r="AWI118" s="809"/>
      <c r="AWJ118" s="809"/>
      <c r="AWK118" s="809"/>
      <c r="AWL118" s="809"/>
      <c r="AWM118" s="809"/>
      <c r="AWN118" s="809"/>
      <c r="AWO118" s="809"/>
      <c r="AWP118" s="809"/>
      <c r="AWQ118" s="809"/>
      <c r="AWR118" s="808"/>
      <c r="AWS118" s="761"/>
      <c r="AWT118" s="808"/>
      <c r="AWU118" s="809"/>
      <c r="AWV118" s="809"/>
      <c r="AWW118" s="809"/>
      <c r="AWX118" s="809"/>
      <c r="AWY118" s="809"/>
      <c r="AWZ118" s="809"/>
      <c r="AXA118" s="809"/>
      <c r="AXB118" s="809"/>
      <c r="AXC118" s="809"/>
      <c r="AXD118" s="809"/>
      <c r="AXE118" s="809"/>
      <c r="AXF118" s="809"/>
      <c r="AXG118" s="809"/>
      <c r="AXH118" s="809"/>
      <c r="AXI118" s="809"/>
      <c r="AXJ118" s="809"/>
      <c r="AXK118" s="809"/>
      <c r="AXL118" s="809"/>
      <c r="AXM118" s="809"/>
      <c r="AXN118" s="809"/>
      <c r="AXO118" s="809"/>
      <c r="AXP118" s="809"/>
      <c r="AXQ118" s="809"/>
      <c r="AXR118" s="809"/>
      <c r="AXS118" s="809"/>
      <c r="AXT118" s="809"/>
      <c r="AXU118" s="809"/>
      <c r="AXV118" s="809"/>
      <c r="AXW118" s="809"/>
      <c r="AXX118" s="809"/>
      <c r="AXY118" s="809"/>
      <c r="AXZ118" s="809"/>
      <c r="AYA118" s="809"/>
      <c r="AYB118" s="809"/>
      <c r="AYC118" s="809"/>
      <c r="AYD118" s="808"/>
      <c r="AYE118" s="808"/>
      <c r="AYF118" s="809"/>
      <c r="AYG118" s="808"/>
      <c r="AYH118" s="810"/>
      <c r="AYI118" s="810"/>
      <c r="AYJ118" s="810"/>
      <c r="AYK118" s="810"/>
      <c r="AYL118" s="810"/>
      <c r="AYM118" s="810"/>
      <c r="AYN118" s="810"/>
      <c r="AYO118" s="810"/>
      <c r="AYP118" s="810"/>
      <c r="AYQ118" s="810"/>
      <c r="AYR118" s="810"/>
      <c r="AYS118" s="810"/>
      <c r="AYT118" s="810"/>
      <c r="AYU118" s="810"/>
      <c r="AYV118" s="810"/>
      <c r="AYW118" s="810"/>
      <c r="AYX118" s="810"/>
      <c r="AYY118" s="810"/>
      <c r="AYZ118" s="810"/>
      <c r="AZA118" s="810"/>
      <c r="AZB118" s="810"/>
      <c r="AZC118" s="810"/>
      <c r="AZD118" s="810"/>
      <c r="AZE118" s="810"/>
      <c r="AZF118" s="810"/>
      <c r="AZG118" s="810"/>
      <c r="AZH118" s="810"/>
      <c r="AZI118" s="810"/>
      <c r="AZJ118" s="810"/>
      <c r="AZK118" s="810"/>
      <c r="AZL118" s="810"/>
      <c r="AZM118" s="810"/>
      <c r="AZN118" s="810"/>
      <c r="AZO118" s="810"/>
      <c r="AZP118" s="809"/>
      <c r="AZQ118" s="802"/>
      <c r="AZR118" s="802"/>
      <c r="AZS118" s="802"/>
    </row>
    <row r="119" spans="45:920 1123:1371" s="793" customFormat="1" ht="13.5">
      <c r="AS119" s="802"/>
      <c r="AT119" s="802"/>
      <c r="AU119" s="802"/>
      <c r="AV119" s="802"/>
      <c r="AW119" s="802"/>
      <c r="AX119" s="802"/>
      <c r="AY119" s="802"/>
      <c r="AZ119" s="802"/>
      <c r="BA119" s="802"/>
      <c r="BB119" s="802"/>
      <c r="BC119" s="802"/>
      <c r="BD119" s="802"/>
      <c r="BE119" s="802"/>
      <c r="BF119" s="802"/>
      <c r="BG119" s="802"/>
      <c r="BH119" s="802"/>
      <c r="BI119" s="802"/>
      <c r="BJ119" s="802"/>
      <c r="BK119" s="802"/>
      <c r="BL119" s="802"/>
      <c r="BM119" s="802"/>
      <c r="BN119" s="802"/>
      <c r="BO119" s="802"/>
      <c r="BP119" s="802"/>
      <c r="BQ119" s="802"/>
      <c r="BR119" s="802"/>
      <c r="BS119" s="802"/>
      <c r="BT119" s="802"/>
      <c r="BU119" s="802"/>
      <c r="BV119" s="802"/>
      <c r="BW119" s="802"/>
      <c r="BX119" s="802"/>
      <c r="BY119" s="802"/>
      <c r="BZ119" s="802"/>
      <c r="CA119" s="802"/>
      <c r="CB119" s="802"/>
      <c r="CC119" s="802"/>
      <c r="CD119" s="802"/>
      <c r="CE119" s="802"/>
      <c r="CF119" s="802"/>
      <c r="CG119" s="802"/>
      <c r="CH119" s="802"/>
      <c r="CI119" s="802"/>
      <c r="CJ119" s="802"/>
      <c r="CK119" s="802"/>
      <c r="CL119" s="802"/>
      <c r="CM119" s="802"/>
      <c r="CN119" s="802"/>
      <c r="CO119" s="802"/>
      <c r="CP119" s="802"/>
      <c r="CQ119" s="802"/>
      <c r="CR119" s="802"/>
      <c r="CS119" s="802"/>
      <c r="CT119" s="802"/>
      <c r="CU119" s="802"/>
      <c r="CV119" s="802"/>
      <c r="CW119" s="802"/>
      <c r="CX119" s="802"/>
      <c r="CY119" s="802"/>
      <c r="CZ119" s="802"/>
      <c r="DA119" s="802"/>
      <c r="DB119" s="802"/>
      <c r="DC119" s="802"/>
      <c r="DD119" s="802"/>
      <c r="DE119" s="802"/>
      <c r="DF119" s="802"/>
      <c r="DG119" s="802"/>
      <c r="DH119" s="802"/>
      <c r="DI119" s="802"/>
      <c r="DJ119" s="802"/>
      <c r="DK119" s="802"/>
      <c r="DL119" s="802"/>
      <c r="DM119" s="802"/>
      <c r="DN119" s="802"/>
      <c r="DO119" s="802"/>
      <c r="DP119" s="802"/>
      <c r="DQ119" s="802"/>
      <c r="DR119" s="802"/>
      <c r="DS119" s="802"/>
      <c r="DT119" s="802"/>
      <c r="DU119" s="802"/>
      <c r="DV119" s="802"/>
      <c r="DW119" s="802"/>
      <c r="DX119" s="802"/>
      <c r="DY119" s="802"/>
      <c r="DZ119" s="802"/>
      <c r="EA119" s="802"/>
      <c r="EB119" s="802"/>
      <c r="EC119" s="802"/>
      <c r="ED119" s="802"/>
      <c r="EE119" s="802"/>
      <c r="EF119" s="802"/>
      <c r="EG119" s="802"/>
      <c r="EH119" s="802"/>
      <c r="EI119" s="802"/>
      <c r="EJ119" s="802"/>
      <c r="EK119" s="802"/>
      <c r="EL119" s="802"/>
      <c r="EM119" s="802"/>
      <c r="EN119" s="802"/>
      <c r="EO119" s="802"/>
      <c r="EP119" s="802"/>
      <c r="EQ119" s="802"/>
      <c r="ER119" s="802"/>
      <c r="ES119" s="802"/>
      <c r="ET119" s="802"/>
      <c r="EU119" s="802"/>
      <c r="EV119" s="802"/>
      <c r="EW119" s="802"/>
      <c r="EX119" s="802"/>
      <c r="EY119" s="802"/>
      <c r="EZ119" s="802"/>
      <c r="FA119" s="802"/>
      <c r="FB119" s="802"/>
      <c r="FC119" s="802"/>
      <c r="FD119" s="802"/>
      <c r="FE119" s="802"/>
      <c r="FF119" s="802"/>
      <c r="FG119" s="802"/>
      <c r="FH119" s="802"/>
      <c r="FI119" s="802"/>
      <c r="FJ119" s="802"/>
      <c r="FK119" s="802"/>
      <c r="FL119" s="802"/>
      <c r="FM119" s="802"/>
      <c r="FN119" s="802"/>
      <c r="FO119" s="802"/>
      <c r="FP119" s="802"/>
      <c r="FQ119" s="802"/>
      <c r="FR119" s="802"/>
      <c r="FS119" s="802"/>
      <c r="FT119" s="802"/>
      <c r="FU119" s="802"/>
      <c r="FV119" s="802"/>
      <c r="FW119" s="802"/>
      <c r="FX119" s="802"/>
      <c r="FY119" s="802"/>
      <c r="FZ119" s="802"/>
      <c r="GA119" s="802"/>
      <c r="GB119" s="802"/>
      <c r="GC119" s="802"/>
      <c r="GD119" s="802"/>
      <c r="GE119" s="802"/>
      <c r="GF119" s="802"/>
      <c r="GG119" s="802"/>
      <c r="GH119" s="802"/>
      <c r="GI119" s="802"/>
      <c r="GJ119" s="802"/>
      <c r="GK119" s="802"/>
      <c r="GL119" s="802"/>
      <c r="GM119" s="802"/>
      <c r="GN119" s="802"/>
      <c r="GO119" s="802"/>
      <c r="GP119" s="802"/>
      <c r="GQ119" s="802"/>
      <c r="GR119" s="802"/>
      <c r="GS119" s="802"/>
      <c r="GT119" s="802"/>
      <c r="GU119" s="802"/>
      <c r="GV119" s="802"/>
      <c r="GW119" s="802"/>
      <c r="GX119" s="802"/>
      <c r="GY119" s="802"/>
      <c r="GZ119" s="802"/>
      <c r="HA119" s="802"/>
      <c r="HB119" s="802"/>
      <c r="HC119" s="802"/>
      <c r="HD119" s="802"/>
      <c r="HE119" s="802"/>
      <c r="HF119" s="802"/>
      <c r="HG119" s="802"/>
      <c r="HH119" s="802"/>
      <c r="HI119" s="802"/>
      <c r="HJ119" s="802"/>
      <c r="HK119" s="802"/>
      <c r="HL119" s="802"/>
      <c r="HM119" s="802"/>
      <c r="HN119" s="802"/>
      <c r="HO119" s="802"/>
      <c r="HP119" s="802"/>
      <c r="HQ119" s="802"/>
      <c r="HR119" s="802"/>
      <c r="HS119" s="802"/>
      <c r="HT119" s="802"/>
      <c r="HU119" s="802"/>
      <c r="HV119" s="802"/>
      <c r="HW119" s="802"/>
      <c r="HX119" s="802"/>
      <c r="HY119" s="802"/>
      <c r="HZ119" s="802"/>
      <c r="IA119" s="802"/>
      <c r="IB119" s="802"/>
      <c r="IC119" s="802"/>
      <c r="ID119" s="802"/>
      <c r="IE119" s="802"/>
      <c r="IF119" s="802"/>
      <c r="IG119" s="802"/>
      <c r="IH119" s="802"/>
      <c r="II119" s="802"/>
      <c r="IJ119" s="802"/>
      <c r="IK119" s="802"/>
      <c r="IL119" s="802"/>
      <c r="IM119" s="802"/>
      <c r="IN119" s="802"/>
      <c r="IO119" s="802"/>
      <c r="IP119" s="802"/>
      <c r="IQ119" s="802"/>
      <c r="IR119" s="802"/>
      <c r="IS119" s="802"/>
      <c r="IT119" s="802"/>
      <c r="IU119" s="802"/>
      <c r="IV119" s="802"/>
      <c r="IW119" s="802"/>
      <c r="IX119" s="802"/>
      <c r="IY119" s="802"/>
      <c r="IZ119" s="802"/>
      <c r="JA119" s="802"/>
      <c r="JB119" s="802"/>
      <c r="JC119" s="802"/>
      <c r="JD119" s="802"/>
      <c r="JE119" s="802"/>
      <c r="JF119" s="802"/>
      <c r="JG119" s="802"/>
      <c r="JH119" s="802"/>
      <c r="JI119" s="802"/>
      <c r="JJ119" s="802"/>
      <c r="JK119" s="802"/>
      <c r="JL119" s="802"/>
      <c r="JM119" s="802"/>
      <c r="JN119" s="802"/>
      <c r="JO119" s="802"/>
      <c r="JP119" s="802"/>
      <c r="JQ119" s="802"/>
      <c r="JR119" s="802"/>
      <c r="JS119" s="802"/>
      <c r="JT119" s="802"/>
      <c r="JU119" s="802"/>
      <c r="JV119" s="802"/>
      <c r="JW119" s="802"/>
      <c r="JX119" s="802"/>
      <c r="JY119" s="802"/>
      <c r="JZ119" s="802"/>
      <c r="KA119" s="802"/>
      <c r="KB119" s="802"/>
      <c r="KC119" s="802"/>
      <c r="KD119" s="802"/>
      <c r="KE119" s="802"/>
      <c r="KF119" s="802"/>
      <c r="KG119" s="802"/>
      <c r="KH119" s="802"/>
      <c r="KI119" s="802"/>
      <c r="KJ119" s="802"/>
      <c r="KK119" s="802"/>
      <c r="KL119" s="802"/>
      <c r="KM119" s="802"/>
      <c r="KN119" s="802"/>
      <c r="KO119" s="802"/>
      <c r="KP119" s="802"/>
      <c r="KQ119" s="802"/>
      <c r="KR119" s="802"/>
      <c r="KS119" s="802"/>
      <c r="KT119" s="802"/>
      <c r="KU119" s="802"/>
      <c r="KV119" s="802"/>
      <c r="KW119" s="802"/>
      <c r="KX119" s="802"/>
      <c r="KY119" s="802"/>
      <c r="KZ119" s="802"/>
      <c r="LA119" s="802"/>
      <c r="LB119" s="802"/>
      <c r="LC119" s="802"/>
      <c r="LD119" s="802"/>
      <c r="LE119" s="802"/>
      <c r="LF119" s="802"/>
      <c r="LG119" s="802"/>
      <c r="LH119" s="802"/>
      <c r="LI119" s="802"/>
      <c r="LJ119" s="802"/>
      <c r="LK119" s="802"/>
      <c r="LL119" s="802"/>
      <c r="LM119" s="802"/>
      <c r="LN119" s="802"/>
      <c r="LO119" s="802"/>
      <c r="LP119" s="802"/>
      <c r="LQ119" s="802"/>
      <c r="LR119" s="802"/>
      <c r="LS119" s="802"/>
      <c r="LT119" s="802"/>
      <c r="LU119" s="802"/>
      <c r="LV119" s="802"/>
      <c r="LW119" s="802"/>
      <c r="LX119" s="802"/>
      <c r="LY119" s="802"/>
      <c r="LZ119" s="802"/>
      <c r="MA119" s="802"/>
      <c r="MB119" s="802"/>
      <c r="MC119" s="802"/>
      <c r="MD119" s="802"/>
      <c r="ME119" s="802"/>
      <c r="MF119" s="802"/>
      <c r="MG119" s="802"/>
      <c r="MH119" s="802"/>
      <c r="MI119" s="802"/>
      <c r="MJ119" s="802"/>
      <c r="MK119" s="802"/>
      <c r="ML119" s="802"/>
      <c r="MM119" s="802"/>
      <c r="MN119" s="802"/>
      <c r="MO119" s="802"/>
      <c r="MP119" s="802"/>
      <c r="MQ119" s="802"/>
      <c r="MR119" s="802"/>
      <c r="MS119" s="802"/>
      <c r="MT119" s="802"/>
      <c r="MU119" s="802"/>
      <c r="MV119" s="802"/>
      <c r="MW119" s="802"/>
      <c r="MX119" s="802"/>
      <c r="MY119" s="802"/>
      <c r="MZ119" s="802"/>
      <c r="NA119" s="802"/>
      <c r="NB119" s="802"/>
      <c r="NC119" s="802"/>
      <c r="ND119" s="802"/>
      <c r="NE119" s="802"/>
      <c r="NF119" s="802"/>
      <c r="NG119" s="802"/>
      <c r="NH119" s="802"/>
      <c r="NI119" s="802"/>
      <c r="NJ119" s="802"/>
      <c r="NK119" s="802"/>
      <c r="NL119" s="802"/>
      <c r="NM119" s="802"/>
      <c r="NN119" s="802"/>
      <c r="NO119" s="802"/>
      <c r="NP119" s="802"/>
      <c r="NQ119" s="802"/>
      <c r="NR119" s="802"/>
      <c r="NS119" s="802"/>
      <c r="NT119" s="802"/>
      <c r="NU119" s="802"/>
      <c r="NV119" s="802"/>
      <c r="NW119" s="802"/>
      <c r="NX119" s="802"/>
      <c r="NY119" s="802"/>
      <c r="NZ119" s="802"/>
      <c r="OA119" s="802"/>
      <c r="OB119" s="802"/>
      <c r="OC119" s="802"/>
      <c r="OD119" s="802"/>
      <c r="OE119" s="802"/>
      <c r="OF119" s="802"/>
      <c r="OG119" s="802"/>
      <c r="OH119" s="802"/>
      <c r="OI119" s="802"/>
      <c r="OJ119" s="802"/>
      <c r="OK119" s="802"/>
      <c r="OL119" s="802"/>
      <c r="OM119" s="802"/>
      <c r="ON119" s="802"/>
      <c r="OO119" s="802"/>
      <c r="OP119" s="802"/>
      <c r="OQ119" s="802"/>
      <c r="OR119" s="802"/>
      <c r="OS119" s="802"/>
      <c r="OT119" s="802"/>
      <c r="OU119" s="802"/>
      <c r="OV119" s="802"/>
      <c r="OW119" s="802"/>
      <c r="OX119" s="802"/>
      <c r="OY119" s="802"/>
      <c r="OZ119" s="802"/>
      <c r="PA119" s="802"/>
      <c r="PB119" s="802"/>
      <c r="PC119" s="802"/>
      <c r="PD119" s="802"/>
      <c r="PE119" s="802"/>
      <c r="PF119" s="802"/>
      <c r="PG119" s="802"/>
      <c r="PH119" s="802"/>
      <c r="PI119" s="802"/>
      <c r="PJ119" s="802"/>
      <c r="PK119" s="802"/>
      <c r="PL119" s="802"/>
      <c r="PM119" s="802"/>
      <c r="PN119" s="802"/>
      <c r="PO119" s="802"/>
      <c r="PP119" s="802"/>
      <c r="PQ119" s="802"/>
      <c r="PR119" s="802"/>
      <c r="PS119" s="802"/>
      <c r="PT119" s="802"/>
      <c r="PU119" s="802"/>
      <c r="PV119" s="802"/>
      <c r="PW119" s="802"/>
      <c r="PX119" s="802"/>
      <c r="PY119" s="802"/>
      <c r="PZ119" s="802"/>
      <c r="QA119" s="802"/>
      <c r="QB119" s="802"/>
      <c r="QC119" s="802"/>
      <c r="QD119" s="802"/>
      <c r="QE119" s="802"/>
      <c r="QF119" s="802"/>
      <c r="QG119" s="802"/>
      <c r="QH119" s="802"/>
      <c r="QI119" s="802"/>
      <c r="QJ119" s="802"/>
      <c r="QK119" s="802"/>
      <c r="QL119" s="802"/>
      <c r="QM119" s="802"/>
      <c r="QN119" s="802"/>
      <c r="QO119" s="802"/>
      <c r="QP119" s="802"/>
      <c r="QQ119" s="802"/>
      <c r="QR119" s="802"/>
      <c r="QS119" s="802"/>
      <c r="QT119" s="802"/>
      <c r="QU119" s="802"/>
      <c r="QV119" s="802"/>
      <c r="QW119" s="802"/>
      <c r="QX119" s="802"/>
      <c r="QY119" s="802"/>
      <c r="QZ119" s="802"/>
      <c r="RA119" s="802"/>
      <c r="RB119" s="802"/>
      <c r="RC119" s="802"/>
      <c r="RD119" s="802"/>
      <c r="RE119" s="802"/>
      <c r="RF119" s="802"/>
      <c r="RG119" s="802"/>
      <c r="RH119" s="802"/>
      <c r="RI119" s="802"/>
      <c r="RJ119" s="802"/>
      <c r="RK119" s="802"/>
      <c r="RL119" s="802"/>
      <c r="RM119" s="802"/>
      <c r="RN119" s="802"/>
      <c r="RO119" s="802"/>
      <c r="RP119" s="802"/>
      <c r="RQ119" s="802"/>
      <c r="RR119" s="802"/>
      <c r="RS119" s="802"/>
      <c r="RT119" s="802"/>
      <c r="RU119" s="802"/>
      <c r="RV119" s="802"/>
      <c r="RW119" s="802"/>
      <c r="RX119" s="802"/>
      <c r="RY119" s="802"/>
      <c r="RZ119" s="802"/>
      <c r="SA119" s="802"/>
      <c r="SB119" s="802"/>
      <c r="SC119" s="802"/>
      <c r="SD119" s="802"/>
      <c r="SE119" s="802"/>
      <c r="SF119" s="802"/>
      <c r="SG119" s="802"/>
      <c r="SH119" s="802"/>
      <c r="SI119" s="802"/>
      <c r="SJ119" s="802"/>
      <c r="SK119" s="802"/>
      <c r="SL119" s="802"/>
      <c r="SM119" s="802"/>
      <c r="SN119" s="802"/>
      <c r="SO119" s="802"/>
      <c r="SP119" s="802"/>
      <c r="SQ119" s="802"/>
      <c r="SR119" s="802"/>
      <c r="SS119" s="802"/>
      <c r="ST119" s="802"/>
      <c r="SU119" s="802"/>
      <c r="SV119" s="802"/>
      <c r="SW119" s="802"/>
      <c r="SX119" s="802"/>
      <c r="SY119" s="802"/>
      <c r="SZ119" s="802"/>
      <c r="TA119" s="802"/>
      <c r="TB119" s="802"/>
      <c r="TC119" s="802"/>
      <c r="TD119" s="802"/>
      <c r="TE119" s="802"/>
      <c r="TF119" s="802"/>
      <c r="TG119" s="802"/>
      <c r="TH119" s="802"/>
      <c r="TI119" s="802"/>
      <c r="TJ119" s="802"/>
      <c r="TK119" s="802"/>
      <c r="TL119" s="802"/>
      <c r="TM119" s="802"/>
      <c r="TN119" s="802"/>
      <c r="TO119" s="802"/>
      <c r="TP119" s="802"/>
      <c r="TQ119" s="802"/>
      <c r="TR119" s="802"/>
      <c r="TS119" s="802"/>
      <c r="TT119" s="802"/>
      <c r="TU119" s="802"/>
      <c r="TV119" s="802"/>
      <c r="TW119" s="802"/>
      <c r="TX119" s="802"/>
      <c r="TY119" s="802"/>
      <c r="TZ119" s="802"/>
      <c r="UA119" s="802"/>
      <c r="UB119" s="802"/>
      <c r="UC119" s="802"/>
      <c r="UD119" s="802"/>
      <c r="UE119" s="802"/>
      <c r="UF119" s="802"/>
      <c r="UG119" s="802"/>
      <c r="UH119" s="802"/>
      <c r="UI119" s="802"/>
      <c r="UJ119" s="802"/>
      <c r="UK119" s="802"/>
      <c r="UL119" s="802"/>
      <c r="UM119" s="802"/>
      <c r="UN119" s="802"/>
      <c r="UO119" s="802"/>
      <c r="UP119" s="802"/>
      <c r="UQ119" s="802"/>
      <c r="UR119" s="802"/>
      <c r="US119" s="802"/>
      <c r="UT119" s="802"/>
      <c r="UU119" s="802"/>
      <c r="UV119" s="802"/>
      <c r="UW119" s="802"/>
      <c r="UX119" s="802"/>
      <c r="UY119" s="802"/>
      <c r="UZ119" s="802"/>
      <c r="VA119" s="802"/>
      <c r="VB119" s="802"/>
      <c r="VC119" s="802"/>
      <c r="VD119" s="802"/>
      <c r="VE119" s="802"/>
      <c r="VF119" s="802"/>
      <c r="VG119" s="802"/>
      <c r="VH119" s="802"/>
      <c r="VI119" s="802"/>
      <c r="VJ119" s="802"/>
      <c r="VK119" s="802"/>
      <c r="VL119" s="802"/>
      <c r="VM119" s="802"/>
      <c r="VN119" s="802"/>
      <c r="VO119" s="802"/>
      <c r="VP119" s="802"/>
      <c r="VQ119" s="802"/>
      <c r="VR119" s="802"/>
      <c r="VS119" s="802"/>
      <c r="VT119" s="802"/>
      <c r="VU119" s="802"/>
      <c r="VV119" s="802"/>
      <c r="VW119" s="802"/>
      <c r="VX119" s="802"/>
      <c r="VY119" s="802"/>
      <c r="VZ119" s="802"/>
      <c r="WA119" s="802"/>
      <c r="WB119" s="802"/>
      <c r="WC119" s="802"/>
      <c r="WD119" s="802"/>
      <c r="WE119" s="802"/>
      <c r="WF119" s="802"/>
      <c r="WG119" s="802"/>
      <c r="WH119" s="802"/>
      <c r="WI119" s="802"/>
      <c r="WJ119" s="802"/>
      <c r="WK119" s="802"/>
      <c r="WL119" s="802"/>
      <c r="WM119" s="802"/>
      <c r="WN119" s="802"/>
      <c r="WO119" s="802"/>
      <c r="WP119" s="802"/>
      <c r="WQ119" s="802"/>
      <c r="WR119" s="802"/>
      <c r="WS119" s="802"/>
      <c r="WT119" s="802"/>
      <c r="WU119" s="802"/>
      <c r="WV119" s="802"/>
      <c r="WW119" s="802"/>
      <c r="WX119" s="802"/>
      <c r="WY119" s="802"/>
      <c r="WZ119" s="802"/>
      <c r="XA119" s="802"/>
      <c r="XB119" s="802"/>
      <c r="XC119" s="802"/>
      <c r="XD119" s="802"/>
      <c r="XE119" s="802"/>
      <c r="XF119" s="802"/>
      <c r="XG119" s="802"/>
      <c r="XH119" s="802"/>
      <c r="XI119" s="802"/>
      <c r="XJ119" s="802"/>
      <c r="XK119" s="802"/>
      <c r="XL119" s="802"/>
      <c r="XM119" s="802"/>
      <c r="XN119" s="802"/>
      <c r="XO119" s="802"/>
      <c r="XP119" s="802"/>
      <c r="XQ119" s="802"/>
      <c r="XR119" s="802"/>
      <c r="XS119" s="802"/>
      <c r="XT119" s="802"/>
      <c r="XU119" s="802"/>
      <c r="XV119" s="802"/>
      <c r="XW119" s="802"/>
      <c r="XX119" s="802"/>
      <c r="XY119" s="802"/>
      <c r="XZ119" s="802"/>
      <c r="YA119" s="802"/>
      <c r="YB119" s="802"/>
      <c r="YC119" s="802"/>
      <c r="YD119" s="802"/>
      <c r="YE119" s="802"/>
      <c r="YF119" s="802"/>
      <c r="YG119" s="802"/>
      <c r="YH119" s="802"/>
      <c r="YI119" s="802"/>
      <c r="YJ119" s="802"/>
      <c r="YK119" s="802"/>
      <c r="YL119" s="802"/>
      <c r="YM119" s="802"/>
      <c r="YN119" s="802"/>
      <c r="YO119" s="802"/>
      <c r="YP119" s="802"/>
      <c r="YQ119" s="802"/>
      <c r="YR119" s="802"/>
      <c r="YS119" s="802"/>
      <c r="YT119" s="802"/>
      <c r="YU119" s="802"/>
      <c r="YV119" s="802"/>
      <c r="YW119" s="802"/>
      <c r="YX119" s="802"/>
      <c r="YY119" s="802"/>
      <c r="YZ119" s="802"/>
      <c r="ZA119" s="802"/>
      <c r="ZB119" s="802"/>
      <c r="ZC119" s="802"/>
      <c r="ZD119" s="802"/>
      <c r="ZE119" s="802"/>
      <c r="ZF119" s="802"/>
      <c r="ZG119" s="802"/>
      <c r="ZH119" s="802"/>
      <c r="ZI119" s="802"/>
      <c r="ZJ119" s="802"/>
      <c r="ZK119" s="802"/>
      <c r="ZL119" s="802"/>
      <c r="ZM119" s="802"/>
      <c r="ZN119" s="802"/>
      <c r="ZO119" s="802"/>
      <c r="ZP119" s="802"/>
      <c r="ZQ119" s="802"/>
      <c r="ZR119" s="802"/>
      <c r="ZS119" s="802"/>
      <c r="ZT119" s="802"/>
      <c r="ZU119" s="802"/>
      <c r="ZV119" s="802"/>
      <c r="ZW119" s="802"/>
      <c r="ZX119" s="802"/>
      <c r="ZY119" s="802"/>
      <c r="ZZ119" s="802"/>
      <c r="AAA119" s="802"/>
      <c r="AAB119" s="802"/>
      <c r="AAC119" s="802"/>
      <c r="AAD119" s="802"/>
      <c r="AAE119" s="802"/>
      <c r="AAF119" s="802"/>
      <c r="AAG119" s="802"/>
      <c r="AAH119" s="802"/>
      <c r="AAI119" s="802"/>
      <c r="AAJ119" s="802"/>
      <c r="AAK119" s="802"/>
      <c r="AAL119" s="802"/>
      <c r="AAM119" s="802"/>
      <c r="AAN119" s="802"/>
      <c r="AAO119" s="802"/>
      <c r="AAP119" s="802"/>
      <c r="AAQ119" s="802"/>
      <c r="AAR119" s="802"/>
      <c r="AAS119" s="802"/>
      <c r="AAT119" s="802"/>
      <c r="AAU119" s="802"/>
      <c r="AAV119" s="802"/>
      <c r="AAW119" s="802"/>
      <c r="AAX119" s="802"/>
      <c r="AAY119" s="802"/>
      <c r="AAZ119" s="802"/>
      <c r="ABA119" s="802"/>
      <c r="ABB119" s="802"/>
      <c r="ABC119" s="802"/>
      <c r="ABD119" s="802"/>
      <c r="ABE119" s="802"/>
      <c r="ABF119" s="802"/>
      <c r="ABG119" s="802"/>
      <c r="ABH119" s="802"/>
      <c r="ABI119" s="802"/>
      <c r="ABJ119" s="802"/>
      <c r="ABK119" s="802"/>
      <c r="ABL119" s="802"/>
      <c r="ABM119" s="802"/>
      <c r="ABN119" s="802"/>
      <c r="ABO119" s="802"/>
      <c r="ABP119" s="802"/>
      <c r="ABQ119" s="802"/>
      <c r="ABR119" s="802"/>
      <c r="ABS119" s="802"/>
      <c r="ABT119" s="802"/>
      <c r="ABU119" s="802"/>
      <c r="ABV119" s="802"/>
      <c r="ABW119" s="802"/>
      <c r="ABX119" s="802"/>
      <c r="ABY119" s="802"/>
      <c r="ABZ119" s="802"/>
      <c r="ACA119" s="802"/>
      <c r="ACB119" s="802"/>
      <c r="ACC119" s="802"/>
      <c r="ACD119" s="802"/>
      <c r="ACE119" s="802"/>
      <c r="ACF119" s="802"/>
      <c r="ACG119" s="802"/>
      <c r="ACH119" s="802"/>
      <c r="ACI119" s="802"/>
      <c r="ACJ119" s="802"/>
      <c r="ACK119" s="802"/>
      <c r="ACL119" s="802"/>
      <c r="ACM119" s="802"/>
      <c r="ACN119" s="802"/>
      <c r="ACO119" s="802"/>
      <c r="ACP119" s="802"/>
      <c r="ACQ119" s="802"/>
      <c r="ACR119" s="802"/>
      <c r="ACS119" s="802"/>
      <c r="ACT119" s="802"/>
      <c r="ACU119" s="802"/>
      <c r="ACV119" s="802"/>
      <c r="ACW119" s="802"/>
      <c r="ACX119" s="802"/>
      <c r="ACY119" s="802"/>
      <c r="ACZ119" s="802"/>
      <c r="ADA119" s="802"/>
      <c r="ADB119" s="802"/>
      <c r="ADC119" s="802"/>
      <c r="ADD119" s="802"/>
      <c r="ADE119" s="802"/>
      <c r="ADF119" s="802"/>
      <c r="ADG119" s="802"/>
      <c r="ADH119" s="802"/>
      <c r="ADI119" s="802"/>
      <c r="ADJ119" s="802"/>
      <c r="ADK119" s="802"/>
      <c r="ADL119" s="802"/>
      <c r="ADM119" s="802"/>
      <c r="ADN119" s="802"/>
      <c r="ADO119" s="802"/>
      <c r="ADP119" s="802"/>
      <c r="ADQ119" s="802"/>
      <c r="ADR119" s="802"/>
      <c r="ADS119" s="802"/>
      <c r="ADT119" s="802"/>
      <c r="ADU119" s="802"/>
      <c r="ADV119" s="802"/>
      <c r="ADW119" s="802"/>
      <c r="ADX119" s="802"/>
      <c r="ADY119" s="802"/>
      <c r="ADZ119" s="802"/>
      <c r="AEA119" s="802"/>
      <c r="AEB119" s="802"/>
      <c r="AEC119" s="802"/>
      <c r="AED119" s="802"/>
      <c r="AEE119" s="802"/>
      <c r="AEF119" s="802"/>
      <c r="AEG119" s="802"/>
      <c r="AEH119" s="802"/>
      <c r="AEI119" s="802"/>
      <c r="AEJ119" s="802"/>
      <c r="AEK119" s="802"/>
      <c r="AEL119" s="802"/>
      <c r="AEM119" s="802"/>
      <c r="AEN119" s="802"/>
      <c r="AEO119" s="802"/>
      <c r="AEP119" s="802"/>
      <c r="AEQ119" s="802"/>
      <c r="AER119" s="802"/>
      <c r="AES119" s="802"/>
      <c r="AET119" s="802"/>
      <c r="AEU119" s="802"/>
      <c r="AEV119" s="802"/>
      <c r="AEW119" s="802"/>
      <c r="AEX119" s="802"/>
      <c r="AEY119" s="802"/>
      <c r="AEZ119" s="802"/>
      <c r="AFA119" s="802"/>
      <c r="AFB119" s="802"/>
      <c r="AFC119" s="802"/>
      <c r="AFD119" s="802"/>
      <c r="AFE119" s="802"/>
      <c r="AFF119" s="802"/>
      <c r="AFG119" s="802"/>
      <c r="AFH119" s="802"/>
      <c r="AFI119" s="802"/>
      <c r="AFJ119" s="802"/>
      <c r="AFK119" s="802"/>
      <c r="AFL119" s="802"/>
      <c r="AFM119" s="802"/>
      <c r="AFN119" s="802"/>
      <c r="AFO119" s="802"/>
      <c r="AFP119" s="802"/>
      <c r="AFQ119" s="802"/>
      <c r="AFR119" s="802"/>
      <c r="AFS119" s="802"/>
      <c r="AFT119" s="802"/>
      <c r="AFU119" s="802"/>
      <c r="AFV119" s="802"/>
      <c r="AFW119" s="802"/>
      <c r="AFX119" s="802"/>
      <c r="AFY119" s="802"/>
      <c r="AFZ119" s="802"/>
      <c r="AGA119" s="802"/>
      <c r="AGB119" s="802"/>
      <c r="AGC119" s="802"/>
      <c r="AGD119" s="802"/>
      <c r="AGE119" s="802"/>
      <c r="AGF119" s="802"/>
      <c r="AGG119" s="802"/>
      <c r="AGH119" s="802"/>
      <c r="AGI119" s="802"/>
      <c r="AGJ119" s="802"/>
      <c r="AGK119" s="802"/>
      <c r="AGL119" s="802"/>
      <c r="AGM119" s="802"/>
      <c r="AGN119" s="802"/>
      <c r="AGO119" s="802"/>
      <c r="AGP119" s="802"/>
      <c r="AGQ119" s="802"/>
      <c r="AGR119" s="802"/>
      <c r="AGS119" s="802"/>
      <c r="AGT119" s="802"/>
      <c r="AGU119" s="802"/>
      <c r="AGV119" s="802"/>
      <c r="AGW119" s="802"/>
      <c r="AGX119" s="802"/>
      <c r="AGY119" s="802"/>
      <c r="AGZ119" s="802"/>
      <c r="AHA119" s="802"/>
      <c r="AHB119" s="802"/>
      <c r="AHC119" s="802"/>
      <c r="AHD119" s="802"/>
      <c r="AHE119" s="802"/>
      <c r="AHF119" s="802"/>
      <c r="AHG119" s="802"/>
      <c r="AHH119" s="802"/>
      <c r="AHI119" s="802"/>
      <c r="AHJ119" s="802"/>
      <c r="AHK119" s="802"/>
      <c r="AHL119" s="802"/>
      <c r="AHM119" s="802"/>
      <c r="AHN119" s="802"/>
      <c r="AHO119" s="802"/>
      <c r="AHP119" s="802"/>
      <c r="AHQ119" s="802"/>
      <c r="AHR119" s="802"/>
      <c r="AHS119" s="802"/>
      <c r="AHT119" s="802"/>
      <c r="AHU119" s="802"/>
      <c r="AHV119" s="802"/>
      <c r="AHW119" s="802"/>
      <c r="AHX119" s="802"/>
      <c r="AHY119" s="802"/>
      <c r="AHZ119" s="802"/>
      <c r="AIA119" s="802"/>
      <c r="AIB119" s="802"/>
      <c r="AIC119" s="802"/>
      <c r="AID119" s="802"/>
      <c r="AIE119" s="802"/>
      <c r="AIF119" s="802"/>
      <c r="AIG119" s="802"/>
      <c r="AIH119" s="802"/>
      <c r="AII119" s="802"/>
      <c r="AIJ119" s="802"/>
      <c r="AQE119" s="802"/>
      <c r="AQF119" s="802"/>
      <c r="AQG119" s="802"/>
      <c r="AQH119" s="802"/>
      <c r="AQI119" s="802"/>
      <c r="AQJ119" s="802"/>
      <c r="AQK119" s="802"/>
      <c r="AQL119" s="802"/>
      <c r="AQM119" s="802"/>
      <c r="AQN119" s="802"/>
      <c r="AQO119" s="802"/>
      <c r="AQP119" s="802"/>
      <c r="AQQ119" s="802"/>
      <c r="AQR119" s="802"/>
      <c r="AQS119" s="802"/>
      <c r="AQT119" s="802"/>
      <c r="AQU119" s="802"/>
      <c r="AQV119" s="802"/>
      <c r="AQW119" s="802"/>
      <c r="AQX119" s="802"/>
      <c r="AQY119" s="802"/>
      <c r="AQZ119" s="802"/>
      <c r="ARA119" s="802"/>
      <c r="ARB119" s="802"/>
      <c r="ARC119" s="802"/>
      <c r="ARD119" s="802"/>
      <c r="ARE119" s="802"/>
      <c r="ARF119" s="802"/>
      <c r="ARG119" s="802"/>
      <c r="ARH119" s="802"/>
      <c r="ARI119" s="802"/>
      <c r="ARJ119" s="802"/>
      <c r="ARK119" s="802"/>
      <c r="ARL119" s="802"/>
      <c r="ARM119" s="802"/>
      <c r="ARN119" s="802"/>
      <c r="ARO119" s="802"/>
      <c r="ARP119" s="802"/>
      <c r="ARQ119" s="802"/>
      <c r="ARR119" s="802"/>
      <c r="ARS119" s="802"/>
      <c r="ART119" s="802"/>
      <c r="ARU119" s="802"/>
      <c r="ARV119" s="802"/>
      <c r="ARW119" s="802"/>
      <c r="ARX119" s="802"/>
      <c r="ARY119" s="802"/>
      <c r="ARZ119" s="802"/>
      <c r="ASA119" s="802"/>
      <c r="ASB119" s="802"/>
      <c r="ASC119" s="802"/>
      <c r="ASD119" s="802"/>
      <c r="ASE119" s="802"/>
      <c r="ASF119" s="802"/>
      <c r="ASG119" s="802"/>
      <c r="ASH119" s="802"/>
      <c r="ASI119" s="802"/>
      <c r="ASJ119" s="802"/>
      <c r="ASK119" s="802"/>
      <c r="ASL119" s="802"/>
      <c r="ATP119" s="802"/>
      <c r="ATQ119" s="802"/>
      <c r="ATR119" s="802"/>
      <c r="ATS119" s="802"/>
      <c r="ATT119" s="802"/>
      <c r="ATU119" s="802"/>
      <c r="ATV119" s="802"/>
      <c r="ATW119" s="802"/>
      <c r="ATX119" s="802"/>
      <c r="ATY119" s="802"/>
      <c r="ATZ119" s="802"/>
      <c r="AUA119" s="802"/>
      <c r="AUB119" s="802"/>
      <c r="AUC119" s="802"/>
      <c r="AUD119" s="802"/>
      <c r="AUE119" s="802"/>
      <c r="AUF119" s="802"/>
      <c r="AUG119" s="802"/>
      <c r="AUH119" s="802"/>
      <c r="AUI119" s="802"/>
      <c r="AUJ119" s="802"/>
      <c r="AUK119" s="802"/>
      <c r="AUL119" s="802"/>
      <c r="AUM119" s="802"/>
      <c r="AUN119" s="802"/>
      <c r="AUO119" s="802"/>
      <c r="AUP119" s="801"/>
      <c r="AUQ119" s="802"/>
      <c r="AUR119" s="801"/>
      <c r="AUS119" s="802"/>
      <c r="AUT119" s="801"/>
      <c r="AUU119" s="802"/>
      <c r="AUV119" s="802"/>
      <c r="AUW119" s="802"/>
      <c r="AUX119" s="802"/>
      <c r="AUY119" s="802"/>
      <c r="AUZ119" s="802"/>
      <c r="AVA119" s="802"/>
      <c r="AVB119" s="802"/>
      <c r="AVC119" s="802"/>
      <c r="AVD119" s="802"/>
      <c r="AVE119" s="802"/>
      <c r="AVF119" s="802"/>
      <c r="AVG119" s="802"/>
      <c r="AVH119" s="802"/>
      <c r="AVI119" s="802"/>
      <c r="AVJ119" s="808"/>
      <c r="AVK119" s="808"/>
      <c r="AVL119" s="808"/>
      <c r="AVM119" s="808"/>
      <c r="AVN119" s="808"/>
      <c r="AVO119" s="808"/>
      <c r="AVP119" s="808"/>
      <c r="AVQ119" s="808"/>
      <c r="AVR119" s="808"/>
      <c r="AVS119" s="808"/>
      <c r="AVT119" s="808"/>
      <c r="AVU119" s="809"/>
      <c r="AVV119" s="809"/>
      <c r="AVW119" s="809"/>
      <c r="AVX119" s="809"/>
      <c r="AVY119" s="809"/>
      <c r="AVZ119" s="809"/>
      <c r="AWA119" s="809"/>
      <c r="AWB119" s="809"/>
      <c r="AWC119" s="809"/>
      <c r="AWD119" s="809"/>
      <c r="AWE119" s="809"/>
      <c r="AWF119" s="809"/>
      <c r="AWG119" s="809"/>
      <c r="AWH119" s="809"/>
      <c r="AWI119" s="809"/>
      <c r="AWJ119" s="809"/>
      <c r="AWK119" s="809"/>
      <c r="AWL119" s="809"/>
      <c r="AWM119" s="809"/>
      <c r="AWN119" s="809"/>
      <c r="AWO119" s="809"/>
      <c r="AWP119" s="809"/>
      <c r="AWQ119" s="809"/>
      <c r="AWR119" s="808"/>
      <c r="AWS119" s="761"/>
      <c r="AWT119" s="808"/>
      <c r="AWU119" s="809"/>
      <c r="AWV119" s="809"/>
      <c r="AWW119" s="809"/>
      <c r="AWX119" s="809"/>
      <c r="AWY119" s="809"/>
      <c r="AWZ119" s="809"/>
      <c r="AXA119" s="809"/>
      <c r="AXB119" s="809"/>
      <c r="AXC119" s="809"/>
      <c r="AXD119" s="809"/>
      <c r="AXE119" s="809"/>
      <c r="AXF119" s="809"/>
      <c r="AXG119" s="809"/>
      <c r="AXH119" s="809"/>
      <c r="AXI119" s="809"/>
      <c r="AXJ119" s="809"/>
      <c r="AXK119" s="809"/>
      <c r="AXL119" s="809"/>
      <c r="AXM119" s="809"/>
      <c r="AXN119" s="809"/>
      <c r="AXO119" s="809"/>
      <c r="AXP119" s="809"/>
      <c r="AXQ119" s="809"/>
      <c r="AXR119" s="809"/>
      <c r="AXS119" s="809"/>
      <c r="AXT119" s="809"/>
      <c r="AXU119" s="809"/>
      <c r="AXV119" s="809"/>
      <c r="AXW119" s="809"/>
      <c r="AXX119" s="809"/>
      <c r="AXY119" s="809"/>
      <c r="AXZ119" s="809"/>
      <c r="AYA119" s="809"/>
      <c r="AYB119" s="809"/>
      <c r="AYC119" s="809"/>
      <c r="AYD119" s="808"/>
      <c r="AYE119" s="808"/>
      <c r="AYF119" s="809"/>
      <c r="AYG119" s="808"/>
      <c r="AYH119" s="810"/>
      <c r="AYI119" s="810"/>
      <c r="AYJ119" s="810"/>
      <c r="AYK119" s="810"/>
      <c r="AYL119" s="810"/>
      <c r="AYM119" s="810"/>
      <c r="AYN119" s="810"/>
      <c r="AYO119" s="810"/>
      <c r="AYP119" s="810"/>
      <c r="AYQ119" s="810"/>
      <c r="AYR119" s="810"/>
      <c r="AYS119" s="810"/>
      <c r="AYT119" s="810"/>
      <c r="AYU119" s="810"/>
      <c r="AYV119" s="810"/>
      <c r="AYW119" s="810"/>
      <c r="AYX119" s="810"/>
      <c r="AYY119" s="810"/>
      <c r="AYZ119" s="810"/>
      <c r="AZA119" s="810"/>
      <c r="AZB119" s="810"/>
      <c r="AZC119" s="810"/>
      <c r="AZD119" s="810"/>
      <c r="AZE119" s="810"/>
      <c r="AZF119" s="810"/>
      <c r="AZG119" s="810"/>
      <c r="AZH119" s="810"/>
      <c r="AZI119" s="810"/>
      <c r="AZJ119" s="810"/>
      <c r="AZK119" s="810"/>
      <c r="AZL119" s="810"/>
      <c r="AZM119" s="810"/>
      <c r="AZN119" s="810"/>
      <c r="AZO119" s="810"/>
      <c r="AZP119" s="809"/>
      <c r="AZQ119" s="802"/>
      <c r="AZR119" s="802"/>
      <c r="AZS119" s="802"/>
    </row>
    <row r="120" spans="45:920 1123:1371" s="793" customFormat="1" ht="13.5">
      <c r="AS120" s="802"/>
      <c r="AT120" s="802"/>
      <c r="AU120" s="802"/>
      <c r="AV120" s="802"/>
      <c r="AW120" s="802"/>
      <c r="AX120" s="802"/>
      <c r="AY120" s="802"/>
      <c r="AZ120" s="802"/>
      <c r="BA120" s="802"/>
      <c r="BB120" s="802"/>
      <c r="BC120" s="802"/>
      <c r="BD120" s="802"/>
      <c r="BE120" s="802"/>
      <c r="BF120" s="802"/>
      <c r="BG120" s="802"/>
      <c r="BH120" s="802"/>
      <c r="BI120" s="802"/>
      <c r="BJ120" s="802"/>
      <c r="BK120" s="802"/>
      <c r="BL120" s="802"/>
      <c r="BM120" s="802"/>
      <c r="BN120" s="802"/>
      <c r="BO120" s="802"/>
      <c r="BP120" s="802"/>
      <c r="BQ120" s="802"/>
      <c r="BR120" s="802"/>
      <c r="BS120" s="802"/>
      <c r="BT120" s="802"/>
      <c r="BU120" s="802"/>
      <c r="BV120" s="802"/>
      <c r="BW120" s="802"/>
      <c r="BX120" s="802"/>
      <c r="BY120" s="802"/>
      <c r="BZ120" s="802"/>
      <c r="CA120" s="802"/>
      <c r="CB120" s="802"/>
      <c r="CC120" s="802"/>
      <c r="CD120" s="802"/>
      <c r="CE120" s="802"/>
      <c r="CF120" s="802"/>
      <c r="CG120" s="802"/>
      <c r="CH120" s="802"/>
      <c r="CI120" s="802"/>
      <c r="CJ120" s="802"/>
      <c r="CK120" s="802"/>
      <c r="CL120" s="802"/>
      <c r="CM120" s="802"/>
      <c r="CN120" s="802"/>
      <c r="CO120" s="802"/>
      <c r="CP120" s="802"/>
      <c r="CQ120" s="802"/>
      <c r="CR120" s="802"/>
      <c r="CS120" s="802"/>
      <c r="CT120" s="802"/>
      <c r="CU120" s="802"/>
      <c r="CV120" s="802"/>
      <c r="CW120" s="802"/>
      <c r="CX120" s="802"/>
      <c r="CY120" s="802"/>
      <c r="CZ120" s="802"/>
      <c r="DA120" s="802"/>
      <c r="DB120" s="802"/>
      <c r="DC120" s="802"/>
      <c r="DD120" s="802"/>
      <c r="DE120" s="802"/>
      <c r="DF120" s="802"/>
      <c r="DG120" s="802"/>
      <c r="DH120" s="802"/>
      <c r="DI120" s="802"/>
      <c r="DJ120" s="802"/>
      <c r="DK120" s="802"/>
      <c r="DL120" s="802"/>
      <c r="DM120" s="802"/>
      <c r="DN120" s="802"/>
      <c r="DO120" s="802"/>
      <c r="DP120" s="802"/>
      <c r="DQ120" s="802"/>
      <c r="DR120" s="802"/>
      <c r="DS120" s="802"/>
      <c r="DT120" s="802"/>
      <c r="DU120" s="802"/>
      <c r="DV120" s="802"/>
      <c r="DW120" s="802"/>
      <c r="DX120" s="802"/>
      <c r="DY120" s="802"/>
      <c r="DZ120" s="802"/>
      <c r="EA120" s="802"/>
      <c r="EB120" s="802"/>
      <c r="EC120" s="802"/>
      <c r="ED120" s="802"/>
      <c r="EE120" s="802"/>
      <c r="EF120" s="802"/>
      <c r="EG120" s="802"/>
      <c r="EH120" s="802"/>
      <c r="EI120" s="802"/>
      <c r="EJ120" s="802"/>
      <c r="EK120" s="802"/>
      <c r="EL120" s="802"/>
      <c r="EM120" s="802"/>
      <c r="EN120" s="802"/>
      <c r="EO120" s="802"/>
      <c r="EP120" s="802"/>
      <c r="EQ120" s="802"/>
      <c r="ER120" s="802"/>
      <c r="ES120" s="802"/>
      <c r="ET120" s="802"/>
      <c r="EU120" s="802"/>
      <c r="EV120" s="802"/>
      <c r="EW120" s="802"/>
      <c r="EX120" s="802"/>
      <c r="EY120" s="802"/>
      <c r="EZ120" s="802"/>
      <c r="FA120" s="802"/>
      <c r="FB120" s="802"/>
      <c r="FC120" s="802"/>
      <c r="FD120" s="802"/>
      <c r="FE120" s="802"/>
      <c r="FF120" s="802"/>
      <c r="FG120" s="802"/>
      <c r="FH120" s="802"/>
      <c r="FI120" s="802"/>
      <c r="FJ120" s="802"/>
      <c r="FK120" s="802"/>
      <c r="FL120" s="802"/>
      <c r="FM120" s="802"/>
      <c r="FN120" s="802"/>
      <c r="FO120" s="802"/>
      <c r="FP120" s="802"/>
      <c r="FQ120" s="802"/>
      <c r="FR120" s="802"/>
      <c r="FS120" s="802"/>
      <c r="FT120" s="802"/>
      <c r="FU120" s="802"/>
      <c r="FV120" s="802"/>
      <c r="FW120" s="802"/>
      <c r="FX120" s="802"/>
      <c r="FY120" s="802"/>
      <c r="FZ120" s="802"/>
      <c r="GA120" s="802"/>
      <c r="GB120" s="802"/>
      <c r="GC120" s="802"/>
      <c r="GD120" s="802"/>
      <c r="GE120" s="802"/>
      <c r="GF120" s="802"/>
      <c r="GG120" s="802"/>
      <c r="GH120" s="802"/>
      <c r="GI120" s="802"/>
      <c r="GJ120" s="802"/>
      <c r="GK120" s="802"/>
      <c r="GL120" s="802"/>
      <c r="GM120" s="802"/>
      <c r="GN120" s="802"/>
      <c r="GO120" s="802"/>
      <c r="GP120" s="802"/>
      <c r="GQ120" s="802"/>
      <c r="GR120" s="802"/>
      <c r="GS120" s="802"/>
      <c r="GT120" s="802"/>
      <c r="GU120" s="802"/>
      <c r="GV120" s="802"/>
      <c r="GW120" s="802"/>
      <c r="GX120" s="802"/>
      <c r="GY120" s="802"/>
      <c r="GZ120" s="802"/>
      <c r="HA120" s="802"/>
      <c r="HB120" s="802"/>
      <c r="HC120" s="802"/>
      <c r="HD120" s="802"/>
      <c r="HE120" s="802"/>
      <c r="HF120" s="802"/>
      <c r="HG120" s="802"/>
      <c r="HH120" s="802"/>
      <c r="HI120" s="802"/>
      <c r="HJ120" s="802"/>
      <c r="HK120" s="802"/>
      <c r="HL120" s="802"/>
      <c r="HM120" s="802"/>
      <c r="HN120" s="802"/>
      <c r="HO120" s="802"/>
      <c r="HP120" s="802"/>
      <c r="HQ120" s="802"/>
      <c r="HR120" s="802"/>
      <c r="HS120" s="802"/>
      <c r="HT120" s="802"/>
      <c r="HU120" s="802"/>
      <c r="HV120" s="802"/>
      <c r="HW120" s="802"/>
      <c r="HX120" s="802"/>
      <c r="HY120" s="802"/>
      <c r="HZ120" s="802"/>
      <c r="IA120" s="802"/>
      <c r="IB120" s="802"/>
      <c r="IC120" s="802"/>
      <c r="ID120" s="802"/>
      <c r="IE120" s="802"/>
      <c r="IF120" s="802"/>
      <c r="IG120" s="802"/>
      <c r="IH120" s="802"/>
      <c r="II120" s="802"/>
      <c r="IJ120" s="802"/>
      <c r="IK120" s="802"/>
      <c r="IL120" s="802"/>
      <c r="IM120" s="802"/>
      <c r="IN120" s="802"/>
      <c r="IO120" s="802"/>
      <c r="IP120" s="802"/>
      <c r="IQ120" s="802"/>
      <c r="IR120" s="802"/>
      <c r="IS120" s="802"/>
      <c r="IT120" s="802"/>
      <c r="IU120" s="802"/>
      <c r="IV120" s="802"/>
      <c r="IW120" s="802"/>
      <c r="IX120" s="802"/>
      <c r="IY120" s="802"/>
      <c r="IZ120" s="802"/>
      <c r="JA120" s="802"/>
      <c r="JB120" s="802"/>
      <c r="JC120" s="802"/>
      <c r="JD120" s="802"/>
      <c r="JE120" s="802"/>
      <c r="JF120" s="802"/>
      <c r="JG120" s="802"/>
      <c r="JH120" s="802"/>
      <c r="JI120" s="802"/>
      <c r="JJ120" s="802"/>
      <c r="JK120" s="802"/>
      <c r="JL120" s="802"/>
      <c r="JM120" s="802"/>
      <c r="JN120" s="802"/>
      <c r="JO120" s="802"/>
      <c r="JP120" s="802"/>
      <c r="JQ120" s="802"/>
      <c r="JR120" s="802"/>
      <c r="JS120" s="802"/>
      <c r="JT120" s="802"/>
      <c r="JU120" s="802"/>
      <c r="JV120" s="802"/>
      <c r="JW120" s="802"/>
      <c r="JX120" s="802"/>
      <c r="JY120" s="802"/>
      <c r="JZ120" s="802"/>
      <c r="KA120" s="802"/>
      <c r="KB120" s="802"/>
      <c r="KC120" s="802"/>
      <c r="KD120" s="802"/>
      <c r="KE120" s="802"/>
      <c r="KF120" s="802"/>
      <c r="KG120" s="802"/>
      <c r="KH120" s="802"/>
      <c r="KI120" s="802"/>
      <c r="KJ120" s="802"/>
      <c r="KK120" s="802"/>
      <c r="KL120" s="802"/>
      <c r="KM120" s="802"/>
      <c r="KN120" s="802"/>
      <c r="KO120" s="802"/>
      <c r="KP120" s="802"/>
      <c r="KQ120" s="802"/>
      <c r="KR120" s="802"/>
      <c r="KS120" s="802"/>
      <c r="KT120" s="802"/>
      <c r="KU120" s="802"/>
      <c r="KV120" s="802"/>
      <c r="KW120" s="802"/>
      <c r="KX120" s="802"/>
      <c r="KY120" s="802"/>
      <c r="KZ120" s="802"/>
      <c r="LA120" s="802"/>
      <c r="LB120" s="802"/>
      <c r="LC120" s="802"/>
      <c r="LD120" s="802"/>
      <c r="LE120" s="802"/>
      <c r="LF120" s="802"/>
      <c r="LG120" s="802"/>
      <c r="LH120" s="802"/>
      <c r="LI120" s="802"/>
      <c r="LJ120" s="802"/>
      <c r="LK120" s="802"/>
      <c r="LL120" s="802"/>
      <c r="LM120" s="802"/>
      <c r="LN120" s="802"/>
      <c r="LO120" s="802"/>
      <c r="LP120" s="802"/>
      <c r="LQ120" s="802"/>
      <c r="LR120" s="802"/>
      <c r="LS120" s="802"/>
      <c r="LT120" s="802"/>
      <c r="LU120" s="802"/>
      <c r="LV120" s="802"/>
      <c r="LW120" s="802"/>
      <c r="LX120" s="802"/>
      <c r="LY120" s="802"/>
      <c r="LZ120" s="802"/>
      <c r="MA120" s="802"/>
      <c r="MB120" s="802"/>
      <c r="MC120" s="802"/>
      <c r="MD120" s="802"/>
      <c r="ME120" s="802"/>
      <c r="MF120" s="802"/>
      <c r="MG120" s="802"/>
      <c r="MH120" s="802"/>
      <c r="MI120" s="802"/>
      <c r="MJ120" s="802"/>
      <c r="MK120" s="802"/>
      <c r="ML120" s="802"/>
      <c r="MM120" s="802"/>
      <c r="MN120" s="802"/>
      <c r="MO120" s="802"/>
      <c r="MP120" s="802"/>
      <c r="MQ120" s="802"/>
      <c r="MR120" s="802"/>
      <c r="MS120" s="802"/>
      <c r="MT120" s="802"/>
      <c r="MU120" s="802"/>
      <c r="MV120" s="802"/>
      <c r="MW120" s="802"/>
      <c r="MX120" s="802"/>
      <c r="MY120" s="802"/>
      <c r="MZ120" s="802"/>
      <c r="NA120" s="802"/>
      <c r="NB120" s="802"/>
      <c r="NC120" s="802"/>
      <c r="ND120" s="802"/>
      <c r="NE120" s="802"/>
      <c r="NF120" s="802"/>
      <c r="NG120" s="802"/>
      <c r="NH120" s="802"/>
      <c r="NI120" s="802"/>
      <c r="NJ120" s="802"/>
      <c r="NK120" s="802"/>
      <c r="NL120" s="802"/>
      <c r="NM120" s="802"/>
      <c r="NN120" s="802"/>
      <c r="NO120" s="802"/>
      <c r="NP120" s="802"/>
      <c r="NQ120" s="802"/>
      <c r="NR120" s="802"/>
      <c r="NS120" s="802"/>
      <c r="NT120" s="802"/>
      <c r="NU120" s="802"/>
      <c r="NV120" s="802"/>
      <c r="NW120" s="802"/>
      <c r="NX120" s="802"/>
      <c r="NY120" s="802"/>
      <c r="NZ120" s="802"/>
      <c r="OA120" s="802"/>
      <c r="OB120" s="802"/>
      <c r="OC120" s="802"/>
      <c r="OD120" s="802"/>
      <c r="OE120" s="802"/>
      <c r="OF120" s="802"/>
      <c r="OG120" s="802"/>
      <c r="OH120" s="802"/>
      <c r="OI120" s="802"/>
      <c r="OJ120" s="802"/>
      <c r="OK120" s="802"/>
      <c r="OL120" s="802"/>
      <c r="OM120" s="802"/>
      <c r="ON120" s="802"/>
      <c r="OO120" s="802"/>
      <c r="OP120" s="802"/>
      <c r="OQ120" s="802"/>
      <c r="OR120" s="802"/>
      <c r="OS120" s="802"/>
      <c r="OT120" s="802"/>
      <c r="OU120" s="802"/>
      <c r="OV120" s="802"/>
      <c r="OW120" s="802"/>
      <c r="OX120" s="802"/>
      <c r="OY120" s="802"/>
      <c r="OZ120" s="802"/>
      <c r="PA120" s="802"/>
      <c r="PB120" s="802"/>
      <c r="PC120" s="802"/>
      <c r="PD120" s="802"/>
      <c r="PE120" s="802"/>
      <c r="PF120" s="802"/>
      <c r="PG120" s="802"/>
      <c r="PH120" s="802"/>
      <c r="PI120" s="802"/>
      <c r="PJ120" s="802"/>
      <c r="PK120" s="802"/>
      <c r="PL120" s="802"/>
      <c r="PM120" s="802"/>
      <c r="PN120" s="802"/>
      <c r="PO120" s="802"/>
      <c r="PP120" s="802"/>
      <c r="PQ120" s="802"/>
      <c r="PR120" s="802"/>
      <c r="PS120" s="802"/>
      <c r="PT120" s="802"/>
      <c r="PU120" s="802"/>
      <c r="PV120" s="802"/>
      <c r="PW120" s="802"/>
      <c r="PX120" s="802"/>
      <c r="PY120" s="802"/>
      <c r="PZ120" s="802"/>
      <c r="QA120" s="802"/>
      <c r="QB120" s="802"/>
      <c r="QC120" s="802"/>
      <c r="QD120" s="802"/>
      <c r="QE120" s="802"/>
      <c r="QF120" s="802"/>
      <c r="QG120" s="802"/>
      <c r="QH120" s="802"/>
      <c r="QI120" s="802"/>
      <c r="QJ120" s="802"/>
      <c r="QK120" s="802"/>
      <c r="QL120" s="802"/>
      <c r="QM120" s="802"/>
      <c r="QN120" s="802"/>
      <c r="QO120" s="802"/>
      <c r="QP120" s="802"/>
      <c r="QQ120" s="802"/>
      <c r="QR120" s="802"/>
      <c r="QS120" s="802"/>
      <c r="QT120" s="802"/>
      <c r="QU120" s="802"/>
      <c r="QV120" s="802"/>
      <c r="QW120" s="802"/>
      <c r="QX120" s="802"/>
      <c r="QY120" s="802"/>
      <c r="QZ120" s="802"/>
      <c r="RA120" s="802"/>
      <c r="RB120" s="802"/>
      <c r="RC120" s="802"/>
      <c r="RD120" s="802"/>
      <c r="RE120" s="802"/>
      <c r="RF120" s="802"/>
      <c r="RG120" s="802"/>
      <c r="RH120" s="802"/>
      <c r="RI120" s="802"/>
      <c r="RJ120" s="802"/>
      <c r="RK120" s="802"/>
      <c r="RL120" s="802"/>
      <c r="RM120" s="802"/>
      <c r="RN120" s="802"/>
      <c r="RO120" s="802"/>
      <c r="RP120" s="802"/>
      <c r="RQ120" s="802"/>
      <c r="RR120" s="802"/>
      <c r="RS120" s="802"/>
      <c r="RT120" s="802"/>
      <c r="RU120" s="802"/>
      <c r="RV120" s="802"/>
      <c r="RW120" s="802"/>
      <c r="RX120" s="802"/>
      <c r="RY120" s="802"/>
      <c r="RZ120" s="802"/>
      <c r="SA120" s="802"/>
      <c r="SB120" s="802"/>
      <c r="SC120" s="802"/>
      <c r="SD120" s="802"/>
      <c r="SE120" s="802"/>
      <c r="SF120" s="802"/>
      <c r="SG120" s="802"/>
      <c r="SH120" s="802"/>
      <c r="SI120" s="802"/>
      <c r="SJ120" s="802"/>
      <c r="SK120" s="802"/>
      <c r="SL120" s="802"/>
      <c r="SM120" s="802"/>
      <c r="SN120" s="802"/>
      <c r="SO120" s="802"/>
      <c r="SP120" s="802"/>
      <c r="SQ120" s="802"/>
      <c r="SR120" s="802"/>
      <c r="SS120" s="802"/>
      <c r="ST120" s="802"/>
      <c r="SU120" s="802"/>
      <c r="SV120" s="802"/>
      <c r="SW120" s="802"/>
      <c r="SX120" s="802"/>
      <c r="SY120" s="802"/>
      <c r="SZ120" s="802"/>
      <c r="TA120" s="802"/>
      <c r="TB120" s="802"/>
      <c r="TC120" s="802"/>
      <c r="TD120" s="802"/>
      <c r="TE120" s="802"/>
      <c r="TF120" s="802"/>
      <c r="TG120" s="802"/>
      <c r="TH120" s="802"/>
      <c r="TI120" s="802"/>
      <c r="TJ120" s="802"/>
      <c r="TK120" s="802"/>
      <c r="TL120" s="802"/>
      <c r="TM120" s="802"/>
      <c r="TN120" s="802"/>
      <c r="TO120" s="802"/>
      <c r="TP120" s="802"/>
      <c r="TQ120" s="802"/>
      <c r="TR120" s="802"/>
      <c r="TS120" s="802"/>
      <c r="TT120" s="802"/>
      <c r="TU120" s="802"/>
      <c r="TV120" s="802"/>
      <c r="TW120" s="802"/>
      <c r="TX120" s="802"/>
      <c r="TY120" s="802"/>
      <c r="TZ120" s="802"/>
      <c r="UA120" s="802"/>
      <c r="UB120" s="802"/>
      <c r="UC120" s="802"/>
      <c r="UD120" s="802"/>
      <c r="UE120" s="802"/>
      <c r="UF120" s="802"/>
      <c r="UG120" s="802"/>
      <c r="UH120" s="802"/>
      <c r="UI120" s="802"/>
      <c r="UJ120" s="802"/>
      <c r="UK120" s="802"/>
      <c r="UL120" s="802"/>
      <c r="UM120" s="802"/>
      <c r="UN120" s="802"/>
      <c r="UO120" s="802"/>
      <c r="UP120" s="802"/>
      <c r="UQ120" s="802"/>
      <c r="UR120" s="802"/>
      <c r="US120" s="802"/>
      <c r="UT120" s="802"/>
      <c r="UU120" s="802"/>
      <c r="UV120" s="802"/>
      <c r="UW120" s="802"/>
      <c r="UX120" s="802"/>
      <c r="UY120" s="802"/>
      <c r="UZ120" s="802"/>
      <c r="VA120" s="802"/>
      <c r="VB120" s="802"/>
      <c r="VC120" s="802"/>
      <c r="VD120" s="802"/>
      <c r="VE120" s="802"/>
      <c r="VF120" s="802"/>
      <c r="VG120" s="802"/>
      <c r="VH120" s="802"/>
      <c r="VI120" s="802"/>
      <c r="VJ120" s="802"/>
      <c r="VK120" s="802"/>
      <c r="VL120" s="802"/>
      <c r="VM120" s="802"/>
      <c r="VN120" s="802"/>
      <c r="VO120" s="802"/>
      <c r="VP120" s="802"/>
      <c r="VQ120" s="802"/>
      <c r="VR120" s="802"/>
      <c r="VS120" s="802"/>
      <c r="VT120" s="802"/>
      <c r="VU120" s="802"/>
      <c r="VV120" s="802"/>
      <c r="VW120" s="802"/>
      <c r="VX120" s="802"/>
      <c r="VY120" s="802"/>
      <c r="VZ120" s="802"/>
      <c r="WA120" s="802"/>
      <c r="WB120" s="802"/>
      <c r="WC120" s="802"/>
      <c r="WD120" s="802"/>
      <c r="WE120" s="802"/>
      <c r="WF120" s="802"/>
      <c r="WG120" s="802"/>
      <c r="WH120" s="802"/>
      <c r="WI120" s="802"/>
      <c r="WJ120" s="802"/>
      <c r="WK120" s="802"/>
      <c r="WL120" s="802"/>
      <c r="WM120" s="802"/>
      <c r="WN120" s="802"/>
      <c r="WO120" s="802"/>
      <c r="WP120" s="802"/>
      <c r="WQ120" s="802"/>
      <c r="WR120" s="802"/>
      <c r="WS120" s="802"/>
      <c r="WT120" s="802"/>
      <c r="WU120" s="802"/>
      <c r="WV120" s="802"/>
      <c r="WW120" s="802"/>
      <c r="WX120" s="802"/>
      <c r="WY120" s="802"/>
      <c r="WZ120" s="802"/>
      <c r="XA120" s="802"/>
      <c r="XB120" s="802"/>
      <c r="XC120" s="802"/>
      <c r="XD120" s="802"/>
      <c r="XE120" s="802"/>
      <c r="XF120" s="802"/>
      <c r="XG120" s="802"/>
      <c r="XH120" s="802"/>
      <c r="XI120" s="802"/>
      <c r="XJ120" s="802"/>
      <c r="XK120" s="802"/>
      <c r="XL120" s="802"/>
      <c r="XM120" s="802"/>
      <c r="XN120" s="802"/>
      <c r="XO120" s="802"/>
      <c r="XP120" s="802"/>
      <c r="XQ120" s="802"/>
      <c r="XR120" s="802"/>
      <c r="XS120" s="802"/>
      <c r="XT120" s="802"/>
      <c r="XU120" s="802"/>
      <c r="XV120" s="802"/>
      <c r="XW120" s="802"/>
      <c r="XX120" s="802"/>
      <c r="XY120" s="802"/>
      <c r="XZ120" s="802"/>
      <c r="YA120" s="802"/>
      <c r="YB120" s="802"/>
      <c r="YC120" s="802"/>
      <c r="YD120" s="802"/>
      <c r="YE120" s="802"/>
      <c r="YF120" s="802"/>
      <c r="YG120" s="802"/>
      <c r="YH120" s="802"/>
      <c r="YI120" s="802"/>
      <c r="YJ120" s="802"/>
      <c r="YK120" s="802"/>
      <c r="YL120" s="802"/>
      <c r="YM120" s="802"/>
      <c r="YN120" s="802"/>
      <c r="YO120" s="802"/>
      <c r="YP120" s="802"/>
      <c r="YQ120" s="802"/>
      <c r="YR120" s="802"/>
      <c r="YS120" s="802"/>
      <c r="YT120" s="802"/>
      <c r="YU120" s="802"/>
      <c r="YV120" s="802"/>
      <c r="YW120" s="802"/>
      <c r="YX120" s="802"/>
      <c r="YY120" s="802"/>
      <c r="YZ120" s="802"/>
      <c r="ZA120" s="802"/>
      <c r="ZB120" s="802"/>
      <c r="ZC120" s="802"/>
      <c r="ZD120" s="802"/>
      <c r="ZE120" s="802"/>
      <c r="ZF120" s="802"/>
      <c r="ZG120" s="802"/>
      <c r="ZH120" s="802"/>
      <c r="ZI120" s="802"/>
      <c r="ZJ120" s="802"/>
      <c r="ZK120" s="802"/>
      <c r="ZL120" s="802"/>
      <c r="ZM120" s="802"/>
      <c r="ZN120" s="802"/>
      <c r="ZO120" s="802"/>
      <c r="ZP120" s="802"/>
      <c r="ZQ120" s="802"/>
      <c r="ZR120" s="802"/>
      <c r="ZS120" s="802"/>
      <c r="ZT120" s="802"/>
      <c r="ZU120" s="802"/>
      <c r="ZV120" s="802"/>
      <c r="ZW120" s="802"/>
      <c r="ZX120" s="802"/>
      <c r="ZY120" s="802"/>
      <c r="ZZ120" s="802"/>
      <c r="AAA120" s="802"/>
      <c r="AAB120" s="802"/>
      <c r="AAC120" s="802"/>
      <c r="AAD120" s="802"/>
      <c r="AAE120" s="802"/>
      <c r="AAF120" s="802"/>
      <c r="AAG120" s="802"/>
      <c r="AAH120" s="802"/>
      <c r="AAI120" s="802"/>
      <c r="AAJ120" s="802"/>
      <c r="AAK120" s="802"/>
      <c r="AAL120" s="802"/>
      <c r="AAM120" s="802"/>
      <c r="AAN120" s="802"/>
      <c r="AAO120" s="802"/>
      <c r="AAP120" s="802"/>
      <c r="AAQ120" s="802"/>
      <c r="AAR120" s="802"/>
      <c r="AAS120" s="802"/>
      <c r="AAT120" s="802"/>
      <c r="AAU120" s="802"/>
      <c r="AAV120" s="802"/>
      <c r="AAW120" s="802"/>
      <c r="AAX120" s="802"/>
      <c r="AAY120" s="802"/>
      <c r="AAZ120" s="802"/>
      <c r="ABA120" s="802"/>
      <c r="ABB120" s="802"/>
      <c r="ABC120" s="802"/>
      <c r="ABD120" s="802"/>
      <c r="ABE120" s="802"/>
      <c r="ABF120" s="802"/>
      <c r="ABG120" s="802"/>
      <c r="ABH120" s="802"/>
      <c r="ABI120" s="802"/>
      <c r="ABJ120" s="802"/>
      <c r="ABK120" s="802"/>
      <c r="ABL120" s="802"/>
      <c r="ABM120" s="802"/>
      <c r="ABN120" s="802"/>
      <c r="ABO120" s="802"/>
      <c r="ABP120" s="802"/>
      <c r="ABQ120" s="802"/>
      <c r="ABR120" s="802"/>
      <c r="ABS120" s="802"/>
      <c r="ABT120" s="802"/>
      <c r="ABU120" s="802"/>
      <c r="ABV120" s="802"/>
      <c r="ABW120" s="802"/>
      <c r="ABX120" s="802"/>
      <c r="ABY120" s="802"/>
      <c r="ABZ120" s="802"/>
      <c r="ACA120" s="802"/>
      <c r="ACB120" s="802"/>
      <c r="ACC120" s="802"/>
      <c r="ACD120" s="802"/>
      <c r="ACE120" s="802"/>
      <c r="ACF120" s="802"/>
      <c r="ACG120" s="802"/>
      <c r="ACH120" s="802"/>
      <c r="ACI120" s="802"/>
      <c r="ACJ120" s="802"/>
      <c r="ACK120" s="802"/>
      <c r="ACL120" s="802"/>
      <c r="ACM120" s="802"/>
      <c r="ACN120" s="802"/>
      <c r="ACO120" s="802"/>
      <c r="ACP120" s="802"/>
      <c r="ACQ120" s="802"/>
      <c r="ACR120" s="802"/>
      <c r="ACS120" s="802"/>
      <c r="ACT120" s="802"/>
      <c r="ACU120" s="802"/>
      <c r="ACV120" s="802"/>
      <c r="ACW120" s="802"/>
      <c r="ACX120" s="802"/>
      <c r="ACY120" s="802"/>
      <c r="ACZ120" s="802"/>
      <c r="ADA120" s="802"/>
      <c r="ADB120" s="802"/>
      <c r="ADC120" s="802"/>
      <c r="ADD120" s="802"/>
      <c r="ADE120" s="802"/>
      <c r="ADF120" s="802"/>
      <c r="ADG120" s="802"/>
      <c r="ADH120" s="802"/>
      <c r="ADI120" s="802"/>
      <c r="ADJ120" s="802"/>
      <c r="ADK120" s="802"/>
      <c r="ADL120" s="802"/>
      <c r="ADM120" s="802"/>
      <c r="ADN120" s="802"/>
      <c r="ADO120" s="802"/>
      <c r="ADP120" s="802"/>
      <c r="ADQ120" s="802"/>
      <c r="ADR120" s="802"/>
      <c r="ADS120" s="802"/>
      <c r="ADT120" s="802"/>
      <c r="ADU120" s="802"/>
      <c r="ADV120" s="802"/>
      <c r="ADW120" s="802"/>
      <c r="ADX120" s="802"/>
      <c r="ADY120" s="802"/>
      <c r="ADZ120" s="802"/>
      <c r="AEA120" s="802"/>
      <c r="AEB120" s="802"/>
      <c r="AEC120" s="802"/>
      <c r="AED120" s="802"/>
      <c r="AEE120" s="802"/>
      <c r="AEF120" s="802"/>
      <c r="AEG120" s="802"/>
      <c r="AEH120" s="802"/>
      <c r="AEI120" s="802"/>
      <c r="AEJ120" s="802"/>
      <c r="AEK120" s="802"/>
      <c r="AEL120" s="802"/>
      <c r="AEM120" s="802"/>
      <c r="AEN120" s="802"/>
      <c r="AEO120" s="802"/>
      <c r="AEP120" s="802"/>
      <c r="AEQ120" s="802"/>
      <c r="AER120" s="802"/>
      <c r="AES120" s="802"/>
      <c r="AET120" s="802"/>
      <c r="AEU120" s="802"/>
      <c r="AEV120" s="802"/>
      <c r="AEW120" s="802"/>
      <c r="AEX120" s="802"/>
      <c r="AEY120" s="802"/>
      <c r="AEZ120" s="802"/>
      <c r="AFA120" s="802"/>
      <c r="AFB120" s="802"/>
      <c r="AFC120" s="802"/>
      <c r="AFD120" s="802"/>
      <c r="AFE120" s="802"/>
      <c r="AFF120" s="802"/>
      <c r="AFG120" s="802"/>
      <c r="AFH120" s="802"/>
      <c r="AFI120" s="802"/>
      <c r="AFJ120" s="802"/>
      <c r="AFK120" s="802"/>
      <c r="AFL120" s="802"/>
      <c r="AFM120" s="802"/>
      <c r="AFN120" s="802"/>
      <c r="AFO120" s="802"/>
      <c r="AFP120" s="802"/>
      <c r="AFQ120" s="802"/>
      <c r="AFR120" s="802"/>
      <c r="AFS120" s="802"/>
      <c r="AFT120" s="802"/>
      <c r="AFU120" s="802"/>
      <c r="AFV120" s="802"/>
      <c r="AFW120" s="802"/>
      <c r="AFX120" s="802"/>
      <c r="AFY120" s="802"/>
      <c r="AFZ120" s="802"/>
      <c r="AGA120" s="802"/>
      <c r="AGB120" s="802"/>
      <c r="AGC120" s="802"/>
      <c r="AGD120" s="802"/>
      <c r="AGE120" s="802"/>
      <c r="AGF120" s="802"/>
      <c r="AGG120" s="802"/>
      <c r="AGH120" s="802"/>
      <c r="AGI120" s="802"/>
      <c r="AGJ120" s="802"/>
      <c r="AGK120" s="802"/>
      <c r="AGL120" s="802"/>
      <c r="AGM120" s="802"/>
      <c r="AGN120" s="802"/>
      <c r="AGO120" s="802"/>
      <c r="AGP120" s="802"/>
      <c r="AGQ120" s="802"/>
      <c r="AGR120" s="802"/>
      <c r="AGS120" s="802"/>
      <c r="AGT120" s="802"/>
      <c r="AGU120" s="802"/>
      <c r="AGV120" s="802"/>
      <c r="AGW120" s="802"/>
      <c r="AGX120" s="802"/>
      <c r="AGY120" s="802"/>
      <c r="AGZ120" s="802"/>
      <c r="AHA120" s="802"/>
      <c r="AHB120" s="802"/>
      <c r="AHC120" s="802"/>
      <c r="AHD120" s="802"/>
      <c r="AHE120" s="802"/>
      <c r="AHF120" s="802"/>
      <c r="AHG120" s="802"/>
      <c r="AHH120" s="802"/>
      <c r="AHI120" s="802"/>
      <c r="AHJ120" s="802"/>
      <c r="AHK120" s="802"/>
      <c r="AHL120" s="802"/>
      <c r="AHM120" s="802"/>
      <c r="AHN120" s="802"/>
      <c r="AHO120" s="802"/>
      <c r="AHP120" s="802"/>
      <c r="AHQ120" s="802"/>
      <c r="AHR120" s="802"/>
      <c r="AHS120" s="802"/>
      <c r="AHT120" s="802"/>
      <c r="AHU120" s="802"/>
      <c r="AHV120" s="802"/>
      <c r="AHW120" s="802"/>
      <c r="AHX120" s="802"/>
      <c r="AHY120" s="802"/>
      <c r="AHZ120" s="802"/>
      <c r="AIA120" s="802"/>
      <c r="AIB120" s="802"/>
      <c r="AIC120" s="802"/>
      <c r="AID120" s="802"/>
      <c r="AIE120" s="802"/>
      <c r="AIF120" s="802"/>
      <c r="AIG120" s="802"/>
      <c r="AIH120" s="802"/>
      <c r="AII120" s="802"/>
      <c r="AIJ120" s="802"/>
      <c r="AQE120" s="802"/>
      <c r="AQF120" s="802"/>
      <c r="AQG120" s="802"/>
      <c r="AQH120" s="802"/>
      <c r="AQI120" s="802"/>
      <c r="AQJ120" s="802"/>
      <c r="AQK120" s="802"/>
      <c r="AQL120" s="802"/>
      <c r="AQM120" s="802"/>
      <c r="AQN120" s="802"/>
      <c r="AQO120" s="802"/>
      <c r="AQP120" s="802"/>
      <c r="AQQ120" s="802"/>
      <c r="AQR120" s="802"/>
      <c r="AQS120" s="802"/>
      <c r="AQT120" s="802"/>
      <c r="AQU120" s="802"/>
      <c r="AQV120" s="802"/>
      <c r="AQW120" s="802"/>
      <c r="AQX120" s="802"/>
      <c r="AQY120" s="802"/>
      <c r="AQZ120" s="802"/>
      <c r="ARA120" s="802"/>
      <c r="ARB120" s="802"/>
      <c r="ARC120" s="802"/>
      <c r="ARD120" s="802"/>
      <c r="ARE120" s="802"/>
      <c r="ARF120" s="802"/>
      <c r="ARG120" s="802"/>
      <c r="ARH120" s="802"/>
      <c r="ARI120" s="802"/>
      <c r="ARJ120" s="802"/>
      <c r="ARK120" s="802"/>
      <c r="ARL120" s="802"/>
      <c r="ARM120" s="802"/>
      <c r="ARN120" s="802"/>
      <c r="ARO120" s="802"/>
      <c r="ARP120" s="802"/>
      <c r="ARQ120" s="802"/>
      <c r="ARR120" s="802"/>
      <c r="ARS120" s="802"/>
      <c r="ART120" s="802"/>
      <c r="ARU120" s="802"/>
      <c r="ARV120" s="802"/>
      <c r="ARW120" s="802"/>
      <c r="ARX120" s="802"/>
      <c r="ARY120" s="802"/>
      <c r="ARZ120" s="802"/>
      <c r="ASA120" s="802"/>
      <c r="ASB120" s="802"/>
      <c r="ASC120" s="802"/>
      <c r="ASD120" s="802"/>
      <c r="ASE120" s="802"/>
      <c r="ASF120" s="802"/>
      <c r="ASG120" s="802"/>
      <c r="ASH120" s="802"/>
      <c r="ASI120" s="802"/>
      <c r="ASJ120" s="802"/>
      <c r="ASK120" s="802"/>
      <c r="ASL120" s="802"/>
      <c r="ATP120" s="802"/>
      <c r="ATQ120" s="802"/>
      <c r="ATR120" s="802"/>
      <c r="ATS120" s="802"/>
      <c r="ATT120" s="802"/>
      <c r="ATU120" s="802"/>
      <c r="ATV120" s="802"/>
      <c r="ATW120" s="802"/>
      <c r="ATX120" s="802"/>
      <c r="ATY120" s="802"/>
      <c r="ATZ120" s="802"/>
      <c r="AUA120" s="802"/>
      <c r="AUB120" s="802"/>
      <c r="AUC120" s="802"/>
      <c r="AUD120" s="802"/>
      <c r="AUE120" s="802"/>
      <c r="AUF120" s="802"/>
      <c r="AUG120" s="802"/>
      <c r="AUH120" s="802"/>
      <c r="AUI120" s="802"/>
      <c r="AUJ120" s="802"/>
      <c r="AUK120" s="802"/>
      <c r="AUL120" s="802"/>
      <c r="AUM120" s="802"/>
      <c r="AUN120" s="802"/>
      <c r="AUO120" s="802"/>
      <c r="AUP120" s="801"/>
      <c r="AUQ120" s="802"/>
      <c r="AUR120" s="801"/>
      <c r="AUS120" s="802"/>
      <c r="AUT120" s="801"/>
      <c r="AUU120" s="802"/>
      <c r="AUV120" s="802"/>
      <c r="AUW120" s="802"/>
      <c r="AUX120" s="802"/>
      <c r="AUY120" s="802"/>
      <c r="AUZ120" s="802"/>
      <c r="AVA120" s="802"/>
      <c r="AVB120" s="802"/>
      <c r="AVC120" s="802"/>
      <c r="AVD120" s="802"/>
      <c r="AVE120" s="802"/>
      <c r="AVF120" s="802"/>
      <c r="AVG120" s="802"/>
      <c r="AVH120" s="802"/>
      <c r="AVI120" s="802"/>
      <c r="AVJ120" s="808"/>
      <c r="AVK120" s="808"/>
      <c r="AVL120" s="808"/>
      <c r="AVM120" s="808"/>
      <c r="AVN120" s="808"/>
      <c r="AVO120" s="808"/>
      <c r="AVP120" s="808"/>
      <c r="AVQ120" s="808"/>
      <c r="AVR120" s="808"/>
      <c r="AVS120" s="808"/>
      <c r="AVT120" s="808"/>
      <c r="AVU120" s="809"/>
      <c r="AVV120" s="809"/>
      <c r="AVW120" s="809"/>
      <c r="AVX120" s="809"/>
      <c r="AVY120" s="809"/>
      <c r="AVZ120" s="809"/>
      <c r="AWA120" s="809"/>
      <c r="AWB120" s="809"/>
      <c r="AWC120" s="809"/>
      <c r="AWD120" s="809"/>
      <c r="AWE120" s="809"/>
      <c r="AWF120" s="809"/>
      <c r="AWG120" s="809"/>
      <c r="AWH120" s="809"/>
      <c r="AWI120" s="809"/>
      <c r="AWJ120" s="809"/>
      <c r="AWK120" s="809"/>
      <c r="AWL120" s="809"/>
      <c r="AWM120" s="809"/>
      <c r="AWN120" s="809"/>
      <c r="AWO120" s="809"/>
      <c r="AWP120" s="809"/>
      <c r="AWQ120" s="809"/>
      <c r="AWR120" s="808"/>
      <c r="AWS120" s="761"/>
      <c r="AWT120" s="808"/>
      <c r="AWU120" s="809"/>
      <c r="AWV120" s="809"/>
      <c r="AWW120" s="809"/>
      <c r="AWX120" s="809"/>
      <c r="AWY120" s="809"/>
      <c r="AWZ120" s="809"/>
      <c r="AXA120" s="809"/>
      <c r="AXB120" s="809"/>
      <c r="AXC120" s="809"/>
      <c r="AXD120" s="809"/>
      <c r="AXE120" s="809"/>
      <c r="AXF120" s="809"/>
      <c r="AXG120" s="809"/>
      <c r="AXH120" s="809"/>
      <c r="AXI120" s="809"/>
      <c r="AXJ120" s="809"/>
      <c r="AXK120" s="809"/>
      <c r="AXL120" s="809"/>
      <c r="AXM120" s="809"/>
      <c r="AXN120" s="809"/>
      <c r="AXO120" s="809"/>
      <c r="AXP120" s="809"/>
      <c r="AXQ120" s="809"/>
      <c r="AXR120" s="809"/>
      <c r="AXS120" s="809"/>
      <c r="AXT120" s="809"/>
      <c r="AXU120" s="809"/>
      <c r="AXV120" s="809"/>
      <c r="AXW120" s="809"/>
      <c r="AXX120" s="809"/>
      <c r="AXY120" s="809"/>
      <c r="AXZ120" s="809"/>
      <c r="AYA120" s="809"/>
      <c r="AYB120" s="809"/>
      <c r="AYC120" s="809"/>
      <c r="AYD120" s="808"/>
      <c r="AYE120" s="808"/>
      <c r="AYF120" s="809"/>
      <c r="AYG120" s="808"/>
      <c r="AYH120" s="810"/>
      <c r="AYI120" s="810"/>
      <c r="AYJ120" s="810"/>
      <c r="AYK120" s="810"/>
      <c r="AYL120" s="810"/>
      <c r="AYM120" s="810"/>
      <c r="AYN120" s="810"/>
      <c r="AYO120" s="810"/>
      <c r="AYP120" s="810"/>
      <c r="AYQ120" s="810"/>
      <c r="AYR120" s="810"/>
      <c r="AYS120" s="810"/>
      <c r="AYT120" s="810"/>
      <c r="AYU120" s="810"/>
      <c r="AYV120" s="810"/>
      <c r="AYW120" s="810"/>
      <c r="AYX120" s="810"/>
      <c r="AYY120" s="810"/>
      <c r="AYZ120" s="810"/>
      <c r="AZA120" s="810"/>
      <c r="AZB120" s="810"/>
      <c r="AZC120" s="810"/>
      <c r="AZD120" s="810"/>
      <c r="AZE120" s="810"/>
      <c r="AZF120" s="810"/>
      <c r="AZG120" s="810"/>
      <c r="AZH120" s="810"/>
      <c r="AZI120" s="810"/>
      <c r="AZJ120" s="810"/>
      <c r="AZK120" s="810"/>
      <c r="AZL120" s="810"/>
      <c r="AZM120" s="810"/>
      <c r="AZN120" s="810"/>
      <c r="AZO120" s="810"/>
      <c r="AZP120" s="809"/>
      <c r="AZQ120" s="802"/>
      <c r="AZR120" s="802"/>
      <c r="AZS120" s="802"/>
    </row>
    <row r="121" spans="45:920 1123:1371" s="793" customFormat="1" ht="13.5">
      <c r="AS121" s="802"/>
      <c r="AT121" s="802"/>
      <c r="AU121" s="802"/>
      <c r="AV121" s="802"/>
      <c r="AW121" s="802"/>
      <c r="AX121" s="802"/>
      <c r="AY121" s="802"/>
      <c r="AZ121" s="802"/>
      <c r="BA121" s="802"/>
      <c r="BB121" s="802"/>
      <c r="BC121" s="802"/>
      <c r="BD121" s="802"/>
      <c r="BE121" s="802"/>
      <c r="BF121" s="802"/>
      <c r="BG121" s="802"/>
      <c r="BH121" s="802"/>
      <c r="BI121" s="802"/>
      <c r="BJ121" s="802"/>
      <c r="BK121" s="802"/>
      <c r="BL121" s="802"/>
      <c r="BM121" s="802"/>
      <c r="BN121" s="802"/>
      <c r="BO121" s="802"/>
      <c r="BP121" s="802"/>
      <c r="BQ121" s="802"/>
      <c r="BR121" s="802"/>
      <c r="BS121" s="802"/>
      <c r="BT121" s="802"/>
      <c r="BU121" s="802"/>
      <c r="BV121" s="802"/>
      <c r="BW121" s="802"/>
      <c r="BX121" s="802"/>
      <c r="BY121" s="802"/>
      <c r="BZ121" s="802"/>
      <c r="CA121" s="802"/>
      <c r="CB121" s="802"/>
      <c r="CC121" s="802"/>
      <c r="CD121" s="802"/>
      <c r="CE121" s="802"/>
      <c r="CF121" s="802"/>
      <c r="CG121" s="802"/>
      <c r="CH121" s="802"/>
      <c r="CI121" s="802"/>
      <c r="CJ121" s="802"/>
      <c r="CK121" s="802"/>
      <c r="CL121" s="802"/>
      <c r="CM121" s="802"/>
      <c r="CN121" s="802"/>
      <c r="CO121" s="802"/>
      <c r="CP121" s="802"/>
      <c r="CQ121" s="802"/>
      <c r="CR121" s="802"/>
      <c r="CS121" s="802"/>
      <c r="CT121" s="802"/>
      <c r="CU121" s="802"/>
      <c r="CV121" s="802"/>
      <c r="CW121" s="802"/>
      <c r="CX121" s="802"/>
      <c r="CY121" s="802"/>
      <c r="CZ121" s="802"/>
      <c r="DA121" s="802"/>
      <c r="DB121" s="802"/>
      <c r="DC121" s="802"/>
      <c r="DD121" s="802"/>
      <c r="DE121" s="802"/>
      <c r="DF121" s="802"/>
      <c r="DG121" s="802"/>
      <c r="DH121" s="802"/>
      <c r="DI121" s="802"/>
      <c r="DJ121" s="802"/>
      <c r="DK121" s="802"/>
      <c r="DL121" s="802"/>
      <c r="DM121" s="802"/>
      <c r="DN121" s="802"/>
      <c r="DO121" s="802"/>
      <c r="DP121" s="802"/>
      <c r="DQ121" s="802"/>
      <c r="DR121" s="802"/>
      <c r="DS121" s="802"/>
      <c r="DT121" s="802"/>
      <c r="DU121" s="802"/>
      <c r="DV121" s="802"/>
      <c r="DW121" s="802"/>
      <c r="DX121" s="802"/>
      <c r="DY121" s="802"/>
      <c r="DZ121" s="802"/>
      <c r="EA121" s="802"/>
      <c r="EB121" s="802"/>
      <c r="EC121" s="802"/>
      <c r="ED121" s="802"/>
      <c r="EE121" s="802"/>
      <c r="EF121" s="802"/>
      <c r="EG121" s="802"/>
      <c r="EH121" s="802"/>
      <c r="EI121" s="802"/>
      <c r="EJ121" s="802"/>
      <c r="EK121" s="802"/>
      <c r="EL121" s="802"/>
      <c r="EM121" s="802"/>
      <c r="EN121" s="802"/>
      <c r="EO121" s="802"/>
      <c r="EP121" s="802"/>
      <c r="EQ121" s="802"/>
      <c r="ER121" s="802"/>
      <c r="ES121" s="802"/>
      <c r="ET121" s="802"/>
      <c r="EU121" s="802"/>
      <c r="EV121" s="802"/>
      <c r="EW121" s="802"/>
      <c r="EX121" s="802"/>
      <c r="EY121" s="802"/>
      <c r="EZ121" s="802"/>
      <c r="FA121" s="802"/>
      <c r="FB121" s="802"/>
      <c r="FC121" s="802"/>
      <c r="FD121" s="802"/>
      <c r="FE121" s="802"/>
      <c r="FF121" s="802"/>
      <c r="FG121" s="802"/>
      <c r="FH121" s="802"/>
      <c r="FI121" s="802"/>
      <c r="FJ121" s="802"/>
      <c r="FK121" s="802"/>
      <c r="FL121" s="802"/>
      <c r="FM121" s="802"/>
      <c r="FN121" s="802"/>
      <c r="FO121" s="802"/>
      <c r="FP121" s="802"/>
      <c r="FQ121" s="802"/>
      <c r="FR121" s="802"/>
      <c r="FS121" s="802"/>
      <c r="FT121" s="802"/>
      <c r="FU121" s="802"/>
      <c r="FV121" s="802"/>
      <c r="FW121" s="802"/>
      <c r="FX121" s="802"/>
      <c r="FY121" s="802"/>
      <c r="FZ121" s="802"/>
      <c r="GA121" s="802"/>
      <c r="GB121" s="802"/>
      <c r="GC121" s="802"/>
      <c r="GD121" s="802"/>
      <c r="GE121" s="802"/>
      <c r="GF121" s="802"/>
      <c r="GG121" s="802"/>
      <c r="GH121" s="802"/>
      <c r="GI121" s="802"/>
      <c r="GJ121" s="802"/>
      <c r="GK121" s="802"/>
      <c r="GL121" s="802"/>
      <c r="GM121" s="802"/>
      <c r="GN121" s="802"/>
      <c r="GO121" s="802"/>
      <c r="GP121" s="802"/>
      <c r="GQ121" s="802"/>
      <c r="GR121" s="802"/>
      <c r="GS121" s="802"/>
      <c r="GT121" s="802"/>
      <c r="GU121" s="802"/>
      <c r="GV121" s="802"/>
      <c r="GW121" s="802"/>
      <c r="GX121" s="802"/>
      <c r="GY121" s="802"/>
      <c r="GZ121" s="802"/>
      <c r="HA121" s="802"/>
      <c r="HB121" s="802"/>
      <c r="HC121" s="802"/>
      <c r="HD121" s="802"/>
      <c r="HE121" s="802"/>
      <c r="HF121" s="802"/>
      <c r="HG121" s="802"/>
      <c r="HH121" s="802"/>
      <c r="HI121" s="802"/>
      <c r="HJ121" s="802"/>
      <c r="HK121" s="802"/>
      <c r="HL121" s="802"/>
      <c r="HM121" s="802"/>
      <c r="HN121" s="802"/>
      <c r="HO121" s="802"/>
      <c r="HP121" s="802"/>
      <c r="HQ121" s="802"/>
      <c r="HR121" s="802"/>
      <c r="HS121" s="802"/>
      <c r="HT121" s="802"/>
      <c r="HU121" s="802"/>
      <c r="HV121" s="802"/>
      <c r="HW121" s="802"/>
      <c r="HX121" s="802"/>
      <c r="HY121" s="802"/>
      <c r="HZ121" s="802"/>
      <c r="IA121" s="802"/>
      <c r="IB121" s="802"/>
      <c r="IC121" s="802"/>
      <c r="ID121" s="802"/>
      <c r="IE121" s="802"/>
      <c r="IF121" s="802"/>
      <c r="IG121" s="802"/>
      <c r="IH121" s="802"/>
      <c r="II121" s="802"/>
      <c r="IJ121" s="802"/>
      <c r="IK121" s="802"/>
      <c r="IL121" s="802"/>
      <c r="IM121" s="802"/>
      <c r="IN121" s="802"/>
      <c r="IO121" s="802"/>
      <c r="IP121" s="802"/>
      <c r="IQ121" s="802"/>
      <c r="IR121" s="802"/>
      <c r="IS121" s="802"/>
      <c r="IT121" s="802"/>
      <c r="IU121" s="802"/>
      <c r="IV121" s="802"/>
      <c r="IW121" s="802"/>
      <c r="IX121" s="802"/>
      <c r="IY121" s="802"/>
      <c r="IZ121" s="802"/>
      <c r="JA121" s="802"/>
      <c r="JB121" s="802"/>
      <c r="JC121" s="802"/>
      <c r="JD121" s="802"/>
      <c r="JE121" s="802"/>
      <c r="JF121" s="802"/>
      <c r="JG121" s="802"/>
      <c r="JH121" s="802"/>
      <c r="JI121" s="802"/>
      <c r="JJ121" s="802"/>
      <c r="JK121" s="802"/>
      <c r="JL121" s="802"/>
      <c r="JM121" s="802"/>
      <c r="JN121" s="802"/>
      <c r="JO121" s="802"/>
      <c r="JP121" s="802"/>
      <c r="JQ121" s="802"/>
      <c r="JR121" s="802"/>
      <c r="JS121" s="802"/>
      <c r="JT121" s="802"/>
      <c r="JU121" s="802"/>
      <c r="JV121" s="802"/>
      <c r="JW121" s="802"/>
      <c r="JX121" s="802"/>
      <c r="JY121" s="802"/>
      <c r="JZ121" s="802"/>
      <c r="KA121" s="802"/>
      <c r="KB121" s="802"/>
      <c r="KC121" s="802"/>
      <c r="KD121" s="802"/>
      <c r="KE121" s="802"/>
      <c r="KF121" s="802"/>
      <c r="KG121" s="802"/>
      <c r="KH121" s="802"/>
      <c r="KI121" s="802"/>
      <c r="KJ121" s="802"/>
      <c r="KK121" s="802"/>
      <c r="KL121" s="802"/>
      <c r="KM121" s="802"/>
      <c r="KN121" s="802"/>
      <c r="KO121" s="802"/>
      <c r="KP121" s="802"/>
      <c r="KQ121" s="802"/>
      <c r="KR121" s="802"/>
      <c r="KS121" s="802"/>
      <c r="KT121" s="802"/>
      <c r="KU121" s="802"/>
      <c r="KV121" s="802"/>
      <c r="KW121" s="802"/>
      <c r="KX121" s="802"/>
      <c r="KY121" s="802"/>
      <c r="KZ121" s="802"/>
      <c r="LA121" s="802"/>
      <c r="LB121" s="802"/>
      <c r="LC121" s="802"/>
      <c r="LD121" s="802"/>
      <c r="LE121" s="802"/>
      <c r="LF121" s="802"/>
      <c r="LG121" s="802"/>
      <c r="LH121" s="802"/>
      <c r="LI121" s="802"/>
      <c r="LJ121" s="802"/>
      <c r="LK121" s="802"/>
      <c r="LL121" s="802"/>
      <c r="LM121" s="802"/>
      <c r="LN121" s="802"/>
      <c r="LO121" s="802"/>
      <c r="LP121" s="802"/>
      <c r="LQ121" s="802"/>
      <c r="LR121" s="802"/>
      <c r="LS121" s="802"/>
      <c r="LT121" s="802"/>
      <c r="LU121" s="802"/>
      <c r="LV121" s="802"/>
      <c r="LW121" s="802"/>
      <c r="LX121" s="802"/>
      <c r="LY121" s="802"/>
      <c r="LZ121" s="802"/>
      <c r="MA121" s="802"/>
      <c r="MB121" s="802"/>
      <c r="MC121" s="802"/>
      <c r="MD121" s="802"/>
      <c r="ME121" s="802"/>
      <c r="MF121" s="802"/>
      <c r="MG121" s="802"/>
      <c r="MH121" s="802"/>
      <c r="MI121" s="802"/>
      <c r="MJ121" s="802"/>
      <c r="MK121" s="802"/>
      <c r="ML121" s="802"/>
      <c r="MM121" s="802"/>
      <c r="MN121" s="802"/>
      <c r="MO121" s="802"/>
      <c r="MP121" s="802"/>
      <c r="MQ121" s="802"/>
      <c r="MR121" s="802"/>
      <c r="MS121" s="802"/>
      <c r="MT121" s="802"/>
      <c r="MU121" s="802"/>
      <c r="MV121" s="802"/>
      <c r="MW121" s="802"/>
      <c r="MX121" s="802"/>
      <c r="MY121" s="802"/>
      <c r="MZ121" s="802"/>
      <c r="NA121" s="802"/>
      <c r="NB121" s="802"/>
      <c r="NC121" s="802"/>
      <c r="ND121" s="802"/>
      <c r="NE121" s="802"/>
      <c r="NF121" s="802"/>
      <c r="NG121" s="802"/>
      <c r="NH121" s="802"/>
      <c r="NI121" s="802"/>
      <c r="NJ121" s="802"/>
      <c r="NK121" s="802"/>
      <c r="NL121" s="802"/>
      <c r="NM121" s="802"/>
      <c r="NN121" s="802"/>
      <c r="NO121" s="802"/>
      <c r="NP121" s="802"/>
      <c r="NQ121" s="802"/>
      <c r="NR121" s="802"/>
      <c r="NS121" s="802"/>
      <c r="NT121" s="802"/>
      <c r="NU121" s="802"/>
      <c r="NV121" s="802"/>
      <c r="NW121" s="802"/>
      <c r="NX121" s="802"/>
      <c r="NY121" s="802"/>
      <c r="NZ121" s="802"/>
      <c r="OA121" s="802"/>
      <c r="OB121" s="802"/>
      <c r="OC121" s="802"/>
      <c r="OD121" s="802"/>
      <c r="OE121" s="802"/>
      <c r="OF121" s="802"/>
      <c r="OG121" s="802"/>
      <c r="OH121" s="802"/>
      <c r="OI121" s="802"/>
      <c r="OJ121" s="802"/>
      <c r="OK121" s="802"/>
      <c r="OL121" s="802"/>
      <c r="OM121" s="802"/>
      <c r="ON121" s="802"/>
      <c r="OO121" s="802"/>
      <c r="OP121" s="802"/>
      <c r="OQ121" s="802"/>
      <c r="OR121" s="802"/>
      <c r="OS121" s="802"/>
      <c r="OT121" s="802"/>
      <c r="OU121" s="802"/>
      <c r="OV121" s="802"/>
      <c r="OW121" s="802"/>
      <c r="OX121" s="802"/>
      <c r="OY121" s="802"/>
      <c r="OZ121" s="802"/>
      <c r="PA121" s="802"/>
      <c r="PB121" s="802"/>
      <c r="PC121" s="802"/>
      <c r="PD121" s="802"/>
      <c r="PE121" s="802"/>
      <c r="PF121" s="802"/>
      <c r="PG121" s="802"/>
      <c r="PH121" s="802"/>
      <c r="PI121" s="802"/>
      <c r="PJ121" s="802"/>
      <c r="PK121" s="802"/>
      <c r="PL121" s="802"/>
      <c r="PM121" s="802"/>
      <c r="PN121" s="802"/>
      <c r="PO121" s="802"/>
      <c r="PP121" s="802"/>
      <c r="PQ121" s="802"/>
      <c r="PR121" s="802"/>
      <c r="PS121" s="802"/>
      <c r="PT121" s="802"/>
      <c r="PU121" s="802"/>
      <c r="PV121" s="802"/>
      <c r="PW121" s="802"/>
      <c r="PX121" s="802"/>
      <c r="PY121" s="802"/>
      <c r="PZ121" s="802"/>
      <c r="QA121" s="802"/>
      <c r="QB121" s="802"/>
      <c r="QC121" s="802"/>
      <c r="QD121" s="802"/>
      <c r="QE121" s="802"/>
      <c r="QF121" s="802"/>
      <c r="QG121" s="802"/>
      <c r="QH121" s="802"/>
      <c r="QI121" s="802"/>
      <c r="QJ121" s="802"/>
      <c r="QK121" s="802"/>
      <c r="QL121" s="802"/>
      <c r="QM121" s="802"/>
      <c r="QN121" s="802"/>
      <c r="QO121" s="802"/>
      <c r="QP121" s="802"/>
      <c r="QQ121" s="802"/>
      <c r="QR121" s="802"/>
      <c r="QS121" s="802"/>
      <c r="QT121" s="802"/>
      <c r="QU121" s="802"/>
      <c r="QV121" s="802"/>
      <c r="QW121" s="802"/>
      <c r="QX121" s="802"/>
      <c r="QY121" s="802"/>
      <c r="QZ121" s="802"/>
      <c r="RA121" s="802"/>
      <c r="RB121" s="802"/>
      <c r="RC121" s="802"/>
      <c r="RD121" s="802"/>
      <c r="RE121" s="802"/>
      <c r="RF121" s="802"/>
      <c r="RG121" s="802"/>
      <c r="RH121" s="802"/>
      <c r="RI121" s="802"/>
      <c r="RJ121" s="802"/>
      <c r="RK121" s="802"/>
      <c r="RL121" s="802"/>
      <c r="RM121" s="802"/>
      <c r="RN121" s="802"/>
      <c r="RO121" s="802"/>
      <c r="RP121" s="802"/>
      <c r="RQ121" s="802"/>
      <c r="RR121" s="802"/>
      <c r="RS121" s="802"/>
      <c r="RT121" s="802"/>
      <c r="RU121" s="802"/>
      <c r="RV121" s="802"/>
      <c r="RW121" s="802"/>
      <c r="RX121" s="802"/>
      <c r="RY121" s="802"/>
      <c r="RZ121" s="802"/>
      <c r="SA121" s="802"/>
      <c r="SB121" s="802"/>
      <c r="SC121" s="802"/>
      <c r="SD121" s="802"/>
      <c r="SE121" s="802"/>
      <c r="SF121" s="802"/>
      <c r="SG121" s="802"/>
      <c r="SH121" s="802"/>
      <c r="SI121" s="802"/>
      <c r="SJ121" s="802"/>
      <c r="SK121" s="802"/>
      <c r="SL121" s="802"/>
      <c r="SM121" s="802"/>
      <c r="SN121" s="802"/>
      <c r="SO121" s="802"/>
      <c r="SP121" s="802"/>
      <c r="SQ121" s="802"/>
      <c r="SR121" s="802"/>
      <c r="SS121" s="802"/>
      <c r="ST121" s="802"/>
      <c r="SU121" s="802"/>
      <c r="SV121" s="802"/>
      <c r="SW121" s="802"/>
      <c r="SX121" s="802"/>
      <c r="SY121" s="802"/>
      <c r="SZ121" s="802"/>
      <c r="TA121" s="802"/>
      <c r="TB121" s="802"/>
      <c r="TC121" s="802"/>
      <c r="TD121" s="802"/>
      <c r="TE121" s="802"/>
      <c r="TF121" s="802"/>
      <c r="TG121" s="802"/>
      <c r="TH121" s="802"/>
      <c r="TI121" s="802"/>
      <c r="TJ121" s="802"/>
      <c r="TK121" s="802"/>
      <c r="TL121" s="802"/>
      <c r="TM121" s="802"/>
      <c r="TN121" s="802"/>
      <c r="TO121" s="802"/>
      <c r="TP121" s="802"/>
      <c r="TQ121" s="802"/>
      <c r="TR121" s="802"/>
      <c r="TS121" s="802"/>
      <c r="TT121" s="802"/>
      <c r="TU121" s="802"/>
      <c r="TV121" s="802"/>
      <c r="TW121" s="802"/>
      <c r="TX121" s="802"/>
      <c r="TY121" s="802"/>
      <c r="TZ121" s="802"/>
      <c r="UA121" s="802"/>
      <c r="UB121" s="802"/>
      <c r="UC121" s="802"/>
      <c r="UD121" s="802"/>
      <c r="UE121" s="802"/>
      <c r="UF121" s="802"/>
      <c r="UG121" s="802"/>
      <c r="UH121" s="802"/>
      <c r="UI121" s="802"/>
      <c r="UJ121" s="802"/>
      <c r="UK121" s="802"/>
      <c r="UL121" s="802"/>
      <c r="UM121" s="802"/>
      <c r="UN121" s="802"/>
      <c r="UO121" s="802"/>
      <c r="UP121" s="802"/>
      <c r="UQ121" s="802"/>
      <c r="UR121" s="802"/>
      <c r="US121" s="802"/>
      <c r="UT121" s="802"/>
      <c r="UU121" s="802"/>
      <c r="UV121" s="802"/>
      <c r="UW121" s="802"/>
      <c r="UX121" s="802"/>
      <c r="UY121" s="802"/>
      <c r="UZ121" s="802"/>
      <c r="VA121" s="802"/>
      <c r="VB121" s="802"/>
      <c r="VC121" s="802"/>
      <c r="VD121" s="802"/>
      <c r="VE121" s="802"/>
      <c r="VF121" s="802"/>
      <c r="VG121" s="802"/>
      <c r="VH121" s="802"/>
      <c r="VI121" s="802"/>
      <c r="VJ121" s="802"/>
      <c r="VK121" s="802"/>
      <c r="VL121" s="802"/>
      <c r="VM121" s="802"/>
      <c r="VN121" s="802"/>
      <c r="VO121" s="802"/>
      <c r="VP121" s="802"/>
      <c r="VQ121" s="802"/>
      <c r="VR121" s="802"/>
      <c r="VS121" s="802"/>
      <c r="VT121" s="802"/>
      <c r="VU121" s="802"/>
      <c r="VV121" s="802"/>
      <c r="VW121" s="802"/>
      <c r="VX121" s="802"/>
      <c r="VY121" s="802"/>
      <c r="VZ121" s="802"/>
      <c r="WA121" s="802"/>
      <c r="WB121" s="802"/>
      <c r="WC121" s="802"/>
      <c r="WD121" s="802"/>
      <c r="WE121" s="802"/>
      <c r="WF121" s="802"/>
      <c r="WG121" s="802"/>
      <c r="WH121" s="802"/>
      <c r="WI121" s="802"/>
      <c r="WJ121" s="802"/>
      <c r="WK121" s="802"/>
      <c r="WL121" s="802"/>
      <c r="WM121" s="802"/>
      <c r="WN121" s="802"/>
      <c r="WO121" s="802"/>
      <c r="WP121" s="802"/>
      <c r="WQ121" s="802"/>
      <c r="WR121" s="802"/>
      <c r="WS121" s="802"/>
      <c r="WT121" s="802"/>
      <c r="WU121" s="802"/>
      <c r="WV121" s="802"/>
      <c r="WW121" s="802"/>
      <c r="WX121" s="802"/>
      <c r="WY121" s="802"/>
      <c r="WZ121" s="802"/>
      <c r="XA121" s="802"/>
      <c r="XB121" s="802"/>
      <c r="XC121" s="802"/>
      <c r="XD121" s="802"/>
      <c r="XE121" s="802"/>
      <c r="XF121" s="802"/>
      <c r="XG121" s="802"/>
      <c r="XH121" s="802"/>
      <c r="XI121" s="802"/>
      <c r="XJ121" s="802"/>
      <c r="XK121" s="802"/>
      <c r="XL121" s="802"/>
      <c r="XM121" s="802"/>
      <c r="XN121" s="802"/>
      <c r="XO121" s="802"/>
      <c r="XP121" s="802"/>
      <c r="XQ121" s="802"/>
      <c r="XR121" s="802"/>
      <c r="XS121" s="802"/>
      <c r="XT121" s="802"/>
      <c r="XU121" s="802"/>
      <c r="XV121" s="802"/>
      <c r="XW121" s="802"/>
      <c r="XX121" s="802"/>
      <c r="XY121" s="802"/>
      <c r="XZ121" s="802"/>
      <c r="YA121" s="802"/>
      <c r="YB121" s="802"/>
      <c r="YC121" s="802"/>
      <c r="YD121" s="802"/>
      <c r="YE121" s="802"/>
      <c r="YF121" s="802"/>
      <c r="YG121" s="802"/>
      <c r="YH121" s="802"/>
      <c r="YI121" s="802"/>
      <c r="YJ121" s="802"/>
      <c r="YK121" s="802"/>
      <c r="YL121" s="802"/>
      <c r="YM121" s="802"/>
      <c r="YN121" s="802"/>
      <c r="YO121" s="802"/>
      <c r="YP121" s="802"/>
      <c r="YQ121" s="802"/>
      <c r="YR121" s="802"/>
      <c r="YS121" s="802"/>
      <c r="YT121" s="802"/>
      <c r="YU121" s="802"/>
      <c r="YV121" s="802"/>
      <c r="YW121" s="802"/>
      <c r="YX121" s="802"/>
      <c r="YY121" s="802"/>
      <c r="YZ121" s="802"/>
      <c r="ZA121" s="802"/>
      <c r="ZB121" s="802"/>
      <c r="ZC121" s="802"/>
      <c r="ZD121" s="802"/>
      <c r="ZE121" s="802"/>
      <c r="ZF121" s="802"/>
      <c r="ZG121" s="802"/>
      <c r="ZH121" s="802"/>
      <c r="ZI121" s="802"/>
      <c r="ZJ121" s="802"/>
      <c r="ZK121" s="802"/>
      <c r="ZL121" s="802"/>
      <c r="ZM121" s="802"/>
      <c r="ZN121" s="802"/>
      <c r="ZO121" s="802"/>
      <c r="ZP121" s="802"/>
      <c r="ZQ121" s="802"/>
      <c r="ZR121" s="802"/>
      <c r="ZS121" s="802"/>
      <c r="ZT121" s="802"/>
      <c r="ZU121" s="802"/>
      <c r="ZV121" s="802"/>
      <c r="ZW121" s="802"/>
      <c r="ZX121" s="802"/>
      <c r="ZY121" s="802"/>
      <c r="ZZ121" s="802"/>
      <c r="AAA121" s="802"/>
      <c r="AAB121" s="802"/>
      <c r="AAC121" s="802"/>
      <c r="AAD121" s="802"/>
      <c r="AAE121" s="802"/>
      <c r="AAF121" s="802"/>
      <c r="AAG121" s="802"/>
      <c r="AAH121" s="802"/>
      <c r="AAI121" s="802"/>
      <c r="AAJ121" s="802"/>
      <c r="AAK121" s="802"/>
      <c r="AAL121" s="802"/>
      <c r="AAM121" s="802"/>
      <c r="AAN121" s="802"/>
      <c r="AAO121" s="802"/>
      <c r="AAP121" s="802"/>
      <c r="AAQ121" s="802"/>
      <c r="AAR121" s="802"/>
      <c r="AAS121" s="802"/>
      <c r="AAT121" s="802"/>
      <c r="AAU121" s="802"/>
      <c r="AAV121" s="802"/>
      <c r="AAW121" s="802"/>
      <c r="AAX121" s="802"/>
      <c r="AAY121" s="802"/>
      <c r="AAZ121" s="802"/>
      <c r="ABA121" s="802"/>
      <c r="ABB121" s="802"/>
      <c r="ABC121" s="802"/>
      <c r="ABD121" s="802"/>
      <c r="ABE121" s="802"/>
      <c r="ABF121" s="802"/>
      <c r="ABG121" s="802"/>
      <c r="ABH121" s="802"/>
      <c r="ABI121" s="802"/>
      <c r="ABJ121" s="802"/>
      <c r="ABK121" s="802"/>
      <c r="ABL121" s="802"/>
      <c r="ABM121" s="802"/>
      <c r="ABN121" s="802"/>
      <c r="ABO121" s="802"/>
      <c r="ABP121" s="802"/>
      <c r="ABQ121" s="802"/>
      <c r="ABR121" s="802"/>
      <c r="ABS121" s="802"/>
      <c r="ABT121" s="802"/>
      <c r="ABU121" s="802"/>
      <c r="ABV121" s="802"/>
      <c r="ABW121" s="802"/>
      <c r="ABX121" s="802"/>
      <c r="ABY121" s="802"/>
      <c r="ABZ121" s="802"/>
      <c r="ACA121" s="802"/>
      <c r="ACB121" s="802"/>
      <c r="ACC121" s="802"/>
      <c r="ACD121" s="802"/>
      <c r="ACE121" s="802"/>
      <c r="ACF121" s="802"/>
      <c r="ACG121" s="802"/>
      <c r="ACH121" s="802"/>
      <c r="ACI121" s="802"/>
      <c r="ACJ121" s="802"/>
      <c r="ACK121" s="802"/>
      <c r="ACL121" s="802"/>
      <c r="ACM121" s="802"/>
      <c r="ACN121" s="802"/>
      <c r="ACO121" s="802"/>
      <c r="ACP121" s="802"/>
      <c r="ACQ121" s="802"/>
      <c r="ACR121" s="802"/>
      <c r="ACS121" s="802"/>
      <c r="ACT121" s="802"/>
      <c r="ACU121" s="802"/>
      <c r="ACV121" s="802"/>
      <c r="ACW121" s="802"/>
      <c r="ACX121" s="802"/>
      <c r="ACY121" s="802"/>
      <c r="ACZ121" s="802"/>
      <c r="ADA121" s="802"/>
      <c r="ADB121" s="802"/>
      <c r="ADC121" s="802"/>
      <c r="ADD121" s="802"/>
      <c r="ADE121" s="802"/>
      <c r="ADF121" s="802"/>
      <c r="ADG121" s="802"/>
      <c r="ADH121" s="802"/>
      <c r="ADI121" s="802"/>
      <c r="ADJ121" s="802"/>
      <c r="ADK121" s="802"/>
      <c r="ADL121" s="802"/>
      <c r="ADM121" s="802"/>
      <c r="ADN121" s="802"/>
      <c r="ADO121" s="802"/>
      <c r="ADP121" s="802"/>
      <c r="ADQ121" s="802"/>
      <c r="ADR121" s="802"/>
      <c r="ADS121" s="802"/>
      <c r="ADT121" s="802"/>
      <c r="ADU121" s="802"/>
      <c r="ADV121" s="802"/>
      <c r="ADW121" s="802"/>
      <c r="ADX121" s="802"/>
      <c r="ADY121" s="802"/>
      <c r="ADZ121" s="802"/>
      <c r="AEA121" s="802"/>
      <c r="AEB121" s="802"/>
      <c r="AEC121" s="802"/>
      <c r="AED121" s="802"/>
      <c r="AEE121" s="802"/>
      <c r="AEF121" s="802"/>
      <c r="AEG121" s="802"/>
      <c r="AEH121" s="802"/>
      <c r="AEI121" s="802"/>
      <c r="AEJ121" s="802"/>
      <c r="AEK121" s="802"/>
      <c r="AEL121" s="802"/>
      <c r="AEM121" s="802"/>
      <c r="AEN121" s="802"/>
      <c r="AEO121" s="802"/>
      <c r="AEP121" s="802"/>
      <c r="AEQ121" s="802"/>
      <c r="AER121" s="802"/>
      <c r="AES121" s="802"/>
      <c r="AET121" s="802"/>
      <c r="AEU121" s="802"/>
      <c r="AEV121" s="802"/>
      <c r="AEW121" s="802"/>
      <c r="AEX121" s="802"/>
      <c r="AEY121" s="802"/>
      <c r="AEZ121" s="802"/>
      <c r="AFA121" s="802"/>
      <c r="AFB121" s="802"/>
      <c r="AFC121" s="802"/>
      <c r="AFD121" s="802"/>
      <c r="AFE121" s="802"/>
      <c r="AFF121" s="802"/>
      <c r="AFG121" s="802"/>
      <c r="AFH121" s="802"/>
      <c r="AFI121" s="802"/>
      <c r="AFJ121" s="802"/>
      <c r="AFK121" s="802"/>
      <c r="AFL121" s="802"/>
      <c r="AFM121" s="802"/>
      <c r="AFN121" s="802"/>
      <c r="AFO121" s="802"/>
      <c r="AFP121" s="802"/>
      <c r="AFQ121" s="802"/>
      <c r="AFR121" s="802"/>
      <c r="AFS121" s="802"/>
      <c r="AFT121" s="802"/>
      <c r="AFU121" s="802"/>
      <c r="AFV121" s="802"/>
      <c r="AFW121" s="802"/>
      <c r="AFX121" s="802"/>
      <c r="AFY121" s="802"/>
      <c r="AFZ121" s="802"/>
      <c r="AGA121" s="802"/>
      <c r="AGB121" s="802"/>
      <c r="AGC121" s="802"/>
      <c r="AGD121" s="802"/>
      <c r="AGE121" s="802"/>
      <c r="AGF121" s="802"/>
      <c r="AGG121" s="802"/>
      <c r="AGH121" s="802"/>
      <c r="AGI121" s="802"/>
      <c r="AGJ121" s="802"/>
      <c r="AGK121" s="802"/>
      <c r="AGL121" s="802"/>
      <c r="AGM121" s="802"/>
      <c r="AGN121" s="802"/>
      <c r="AGO121" s="802"/>
      <c r="AGP121" s="802"/>
      <c r="AGQ121" s="802"/>
      <c r="AGR121" s="802"/>
      <c r="AGS121" s="802"/>
      <c r="AGT121" s="802"/>
      <c r="AGU121" s="802"/>
      <c r="AGV121" s="802"/>
      <c r="AGW121" s="802"/>
      <c r="AGX121" s="802"/>
      <c r="AGY121" s="802"/>
      <c r="AGZ121" s="802"/>
      <c r="AHA121" s="802"/>
      <c r="AHB121" s="802"/>
      <c r="AHC121" s="802"/>
      <c r="AHD121" s="802"/>
      <c r="AHE121" s="802"/>
      <c r="AHF121" s="802"/>
      <c r="AHG121" s="802"/>
      <c r="AHH121" s="802"/>
      <c r="AHI121" s="802"/>
      <c r="AHJ121" s="802"/>
      <c r="AHK121" s="802"/>
      <c r="AHL121" s="802"/>
      <c r="AHM121" s="802"/>
      <c r="AHN121" s="802"/>
      <c r="AHO121" s="802"/>
      <c r="AHP121" s="802"/>
      <c r="AHQ121" s="802"/>
      <c r="AHR121" s="802"/>
      <c r="AHS121" s="802"/>
      <c r="AHT121" s="802"/>
      <c r="AHU121" s="802"/>
      <c r="AHV121" s="802"/>
      <c r="AHW121" s="802"/>
      <c r="AHX121" s="802"/>
      <c r="AHY121" s="802"/>
      <c r="AHZ121" s="802"/>
      <c r="AIA121" s="802"/>
      <c r="AIB121" s="802"/>
      <c r="AIC121" s="802"/>
      <c r="AID121" s="802"/>
      <c r="AIE121" s="802"/>
      <c r="AIF121" s="802"/>
      <c r="AIG121" s="802"/>
      <c r="AIH121" s="802"/>
      <c r="AII121" s="802"/>
      <c r="AIJ121" s="802"/>
      <c r="AQE121" s="802"/>
      <c r="AQF121" s="802"/>
      <c r="AQG121" s="802"/>
      <c r="AQH121" s="802"/>
      <c r="AQI121" s="802"/>
      <c r="AQJ121" s="802"/>
      <c r="AQK121" s="802"/>
      <c r="AQL121" s="802"/>
      <c r="AQM121" s="802"/>
      <c r="AQN121" s="802"/>
      <c r="AQO121" s="802"/>
      <c r="AQP121" s="802"/>
      <c r="AQQ121" s="802"/>
      <c r="AQR121" s="802"/>
      <c r="AQS121" s="802"/>
      <c r="AQT121" s="802"/>
      <c r="AQU121" s="802"/>
      <c r="AQV121" s="802"/>
      <c r="AQW121" s="802"/>
      <c r="AQX121" s="802"/>
      <c r="AQY121" s="802"/>
      <c r="AQZ121" s="802"/>
      <c r="ARA121" s="802"/>
      <c r="ARB121" s="802"/>
      <c r="ARC121" s="802"/>
      <c r="ARD121" s="802"/>
      <c r="ARE121" s="802"/>
      <c r="ARF121" s="802"/>
      <c r="ARG121" s="802"/>
      <c r="ARH121" s="802"/>
      <c r="ARI121" s="802"/>
      <c r="ARJ121" s="802"/>
      <c r="ARK121" s="802"/>
      <c r="ARL121" s="802"/>
      <c r="ARM121" s="802"/>
      <c r="ARN121" s="802"/>
      <c r="ARO121" s="802"/>
      <c r="ARP121" s="802"/>
      <c r="ARQ121" s="802"/>
      <c r="ARR121" s="802"/>
      <c r="ARS121" s="802"/>
      <c r="ART121" s="802"/>
      <c r="ARU121" s="802"/>
      <c r="ARV121" s="802"/>
      <c r="ARW121" s="802"/>
      <c r="ARX121" s="802"/>
      <c r="ARY121" s="802"/>
      <c r="ARZ121" s="802"/>
      <c r="ASA121" s="802"/>
      <c r="ASB121" s="802"/>
      <c r="ASC121" s="802"/>
      <c r="ASD121" s="802"/>
      <c r="ASE121" s="802"/>
      <c r="ASF121" s="802"/>
      <c r="ASG121" s="802"/>
      <c r="ASH121" s="802"/>
      <c r="ASI121" s="802"/>
      <c r="ASJ121" s="802"/>
      <c r="ASK121" s="802"/>
      <c r="ASL121" s="802"/>
      <c r="ATP121" s="802"/>
      <c r="ATQ121" s="802"/>
      <c r="ATR121" s="802"/>
      <c r="ATS121" s="802"/>
      <c r="ATT121" s="802"/>
      <c r="ATU121" s="802"/>
      <c r="ATV121" s="802"/>
      <c r="ATW121" s="802"/>
      <c r="ATX121" s="802"/>
      <c r="ATY121" s="802"/>
      <c r="ATZ121" s="802"/>
      <c r="AUA121" s="802"/>
      <c r="AUB121" s="802"/>
      <c r="AUC121" s="802"/>
      <c r="AUD121" s="802"/>
      <c r="AUE121" s="802"/>
      <c r="AUF121" s="802"/>
      <c r="AUG121" s="802"/>
      <c r="AUH121" s="802"/>
      <c r="AUI121" s="802"/>
      <c r="AUJ121" s="802"/>
      <c r="AUK121" s="802"/>
      <c r="AUL121" s="802"/>
      <c r="AUM121" s="802"/>
      <c r="AUN121" s="802"/>
      <c r="AUO121" s="802"/>
      <c r="AUP121" s="801"/>
      <c r="AUQ121" s="802"/>
      <c r="AUR121" s="801"/>
      <c r="AUS121" s="802"/>
      <c r="AUT121" s="801"/>
      <c r="AUU121" s="802"/>
      <c r="AUV121" s="802"/>
      <c r="AUW121" s="802"/>
      <c r="AUX121" s="802"/>
      <c r="AUY121" s="802"/>
      <c r="AUZ121" s="802"/>
      <c r="AVA121" s="802"/>
      <c r="AVB121" s="802"/>
      <c r="AVC121" s="802"/>
      <c r="AVD121" s="802"/>
      <c r="AVE121" s="802"/>
      <c r="AVF121" s="802"/>
      <c r="AVG121" s="802"/>
      <c r="AVH121" s="802"/>
      <c r="AVI121" s="802"/>
      <c r="AVJ121" s="808"/>
      <c r="AVK121" s="808"/>
      <c r="AVL121" s="808"/>
      <c r="AVM121" s="808"/>
      <c r="AVN121" s="808"/>
      <c r="AVO121" s="808"/>
      <c r="AVP121" s="808"/>
      <c r="AVQ121" s="808"/>
      <c r="AVR121" s="808"/>
      <c r="AVS121" s="808"/>
      <c r="AVT121" s="808"/>
      <c r="AVU121" s="809"/>
      <c r="AVV121" s="809"/>
      <c r="AVW121" s="809"/>
      <c r="AVX121" s="809"/>
      <c r="AVY121" s="809"/>
      <c r="AVZ121" s="809"/>
      <c r="AWA121" s="809"/>
      <c r="AWB121" s="809"/>
      <c r="AWC121" s="809"/>
      <c r="AWD121" s="809"/>
      <c r="AWE121" s="809"/>
      <c r="AWF121" s="809"/>
      <c r="AWG121" s="809"/>
      <c r="AWH121" s="809"/>
      <c r="AWI121" s="809"/>
      <c r="AWJ121" s="809"/>
      <c r="AWK121" s="809"/>
      <c r="AWL121" s="809"/>
      <c r="AWM121" s="809"/>
      <c r="AWN121" s="809"/>
      <c r="AWO121" s="809"/>
      <c r="AWP121" s="809"/>
      <c r="AWQ121" s="809"/>
      <c r="AWR121" s="808"/>
      <c r="AWS121" s="761"/>
      <c r="AWT121" s="808"/>
      <c r="AWU121" s="809"/>
      <c r="AWV121" s="809"/>
      <c r="AWW121" s="809"/>
      <c r="AWX121" s="809"/>
      <c r="AWY121" s="809"/>
      <c r="AWZ121" s="809"/>
      <c r="AXA121" s="809"/>
      <c r="AXB121" s="809"/>
      <c r="AXC121" s="809"/>
      <c r="AXD121" s="809"/>
      <c r="AXE121" s="809"/>
      <c r="AXF121" s="809"/>
      <c r="AXG121" s="809"/>
      <c r="AXH121" s="809"/>
      <c r="AXI121" s="809"/>
      <c r="AXJ121" s="809"/>
      <c r="AXK121" s="809"/>
      <c r="AXL121" s="809"/>
      <c r="AXM121" s="809"/>
      <c r="AXN121" s="809"/>
      <c r="AXO121" s="809"/>
      <c r="AXP121" s="809"/>
      <c r="AXQ121" s="809"/>
      <c r="AXR121" s="809"/>
      <c r="AXS121" s="809"/>
      <c r="AXT121" s="809"/>
      <c r="AXU121" s="809"/>
      <c r="AXV121" s="809"/>
      <c r="AXW121" s="809"/>
      <c r="AXX121" s="809"/>
      <c r="AXY121" s="809"/>
      <c r="AXZ121" s="809"/>
      <c r="AYA121" s="809"/>
      <c r="AYB121" s="809"/>
      <c r="AYC121" s="809"/>
      <c r="AYD121" s="808"/>
      <c r="AYE121" s="808"/>
      <c r="AYF121" s="809"/>
      <c r="AYG121" s="808"/>
      <c r="AYH121" s="810"/>
      <c r="AYI121" s="810"/>
      <c r="AYJ121" s="810"/>
      <c r="AYK121" s="810"/>
      <c r="AYL121" s="810"/>
      <c r="AYM121" s="810"/>
      <c r="AYN121" s="810"/>
      <c r="AYO121" s="810"/>
      <c r="AYP121" s="810"/>
      <c r="AYQ121" s="810"/>
      <c r="AYR121" s="810"/>
      <c r="AYS121" s="810"/>
      <c r="AYT121" s="810"/>
      <c r="AYU121" s="810"/>
      <c r="AYV121" s="810"/>
      <c r="AYW121" s="810"/>
      <c r="AYX121" s="810"/>
      <c r="AYY121" s="810"/>
      <c r="AYZ121" s="810"/>
      <c r="AZA121" s="810"/>
      <c r="AZB121" s="810"/>
      <c r="AZC121" s="810"/>
      <c r="AZD121" s="810"/>
      <c r="AZE121" s="810"/>
      <c r="AZF121" s="810"/>
      <c r="AZG121" s="810"/>
      <c r="AZH121" s="810"/>
      <c r="AZI121" s="810"/>
      <c r="AZJ121" s="810"/>
      <c r="AZK121" s="810"/>
      <c r="AZL121" s="810"/>
      <c r="AZM121" s="810"/>
      <c r="AZN121" s="810"/>
      <c r="AZO121" s="810"/>
      <c r="AZP121" s="809"/>
      <c r="AZQ121" s="802"/>
      <c r="AZR121" s="802"/>
      <c r="AZS121" s="802"/>
    </row>
    <row r="122" spans="45:920 1123:1371" s="793" customFormat="1" ht="13.5">
      <c r="AS122" s="802"/>
      <c r="AT122" s="802"/>
      <c r="AU122" s="802"/>
      <c r="AV122" s="802"/>
      <c r="AW122" s="802"/>
      <c r="AX122" s="802"/>
      <c r="AY122" s="802"/>
      <c r="AZ122" s="802"/>
      <c r="BA122" s="802"/>
      <c r="BB122" s="802"/>
      <c r="BC122" s="802"/>
      <c r="BD122" s="802"/>
      <c r="BE122" s="802"/>
      <c r="BF122" s="802"/>
      <c r="BG122" s="802"/>
      <c r="BH122" s="802"/>
      <c r="BI122" s="802"/>
      <c r="BJ122" s="802"/>
      <c r="BK122" s="802"/>
      <c r="BL122" s="802"/>
      <c r="BM122" s="802"/>
      <c r="BN122" s="802"/>
      <c r="BO122" s="802"/>
      <c r="BP122" s="802"/>
      <c r="BQ122" s="802"/>
      <c r="BR122" s="802"/>
      <c r="BS122" s="802"/>
      <c r="BT122" s="802"/>
      <c r="BU122" s="802"/>
      <c r="BV122" s="802"/>
      <c r="BW122" s="802"/>
      <c r="BX122" s="802"/>
      <c r="BY122" s="802"/>
      <c r="BZ122" s="802"/>
      <c r="CA122" s="802"/>
      <c r="CB122" s="802"/>
      <c r="CC122" s="802"/>
      <c r="CD122" s="802"/>
      <c r="CE122" s="802"/>
      <c r="CF122" s="802"/>
      <c r="CG122" s="802"/>
      <c r="CH122" s="802"/>
      <c r="CI122" s="802"/>
      <c r="CJ122" s="802"/>
      <c r="CK122" s="802"/>
      <c r="CL122" s="802"/>
      <c r="CM122" s="802"/>
      <c r="CN122" s="802"/>
      <c r="CO122" s="802"/>
      <c r="CP122" s="802"/>
      <c r="CQ122" s="802"/>
      <c r="CR122" s="802"/>
      <c r="CS122" s="802"/>
      <c r="CT122" s="802"/>
      <c r="CU122" s="802"/>
      <c r="CV122" s="802"/>
      <c r="CW122" s="802"/>
      <c r="CX122" s="802"/>
      <c r="CY122" s="802"/>
      <c r="CZ122" s="802"/>
      <c r="DA122" s="802"/>
      <c r="DB122" s="802"/>
      <c r="DC122" s="802"/>
      <c r="DD122" s="802"/>
      <c r="DE122" s="802"/>
      <c r="DF122" s="802"/>
      <c r="DG122" s="802"/>
      <c r="DH122" s="802"/>
      <c r="DI122" s="802"/>
      <c r="DJ122" s="802"/>
      <c r="DK122" s="802"/>
      <c r="DL122" s="802"/>
      <c r="DM122" s="802"/>
      <c r="DN122" s="802"/>
      <c r="DO122" s="802"/>
      <c r="DP122" s="802"/>
      <c r="DQ122" s="802"/>
      <c r="DR122" s="802"/>
      <c r="DS122" s="802"/>
      <c r="DT122" s="802"/>
      <c r="DU122" s="802"/>
      <c r="DV122" s="802"/>
      <c r="DW122" s="802"/>
      <c r="DX122" s="802"/>
      <c r="DY122" s="802"/>
      <c r="DZ122" s="802"/>
      <c r="EA122" s="802"/>
      <c r="EB122" s="802"/>
      <c r="EC122" s="802"/>
      <c r="ED122" s="802"/>
      <c r="EE122" s="802"/>
      <c r="EF122" s="802"/>
      <c r="EG122" s="802"/>
      <c r="EH122" s="802"/>
      <c r="EI122" s="802"/>
      <c r="EJ122" s="802"/>
      <c r="EK122" s="802"/>
      <c r="EL122" s="802"/>
      <c r="EM122" s="802"/>
      <c r="EN122" s="802"/>
      <c r="EO122" s="802"/>
      <c r="EP122" s="802"/>
      <c r="EQ122" s="802"/>
      <c r="ER122" s="802"/>
      <c r="ES122" s="802"/>
      <c r="ET122" s="802"/>
      <c r="EU122" s="802"/>
      <c r="EV122" s="802"/>
      <c r="EW122" s="802"/>
      <c r="EX122" s="802"/>
      <c r="EY122" s="802"/>
      <c r="EZ122" s="802"/>
      <c r="FA122" s="802"/>
      <c r="FB122" s="802"/>
      <c r="FC122" s="802"/>
      <c r="FD122" s="802"/>
      <c r="FE122" s="802"/>
      <c r="FF122" s="802"/>
      <c r="FG122" s="802"/>
      <c r="FH122" s="802"/>
      <c r="FI122" s="802"/>
      <c r="FJ122" s="802"/>
      <c r="FK122" s="802"/>
      <c r="FL122" s="802"/>
      <c r="FM122" s="802"/>
      <c r="FN122" s="802"/>
      <c r="FO122" s="802"/>
      <c r="FP122" s="802"/>
      <c r="FQ122" s="802"/>
      <c r="FR122" s="802"/>
      <c r="FS122" s="802"/>
      <c r="FT122" s="802"/>
      <c r="FU122" s="802"/>
      <c r="FV122" s="802"/>
      <c r="FW122" s="802"/>
      <c r="FX122" s="802"/>
      <c r="FY122" s="802"/>
      <c r="FZ122" s="802"/>
      <c r="GA122" s="802"/>
      <c r="GB122" s="802"/>
      <c r="GC122" s="802"/>
      <c r="GD122" s="802"/>
      <c r="GE122" s="802"/>
      <c r="GF122" s="802"/>
      <c r="GG122" s="802"/>
      <c r="GH122" s="802"/>
      <c r="GI122" s="802"/>
      <c r="GJ122" s="802"/>
      <c r="GK122" s="802"/>
      <c r="GL122" s="802"/>
      <c r="GM122" s="802"/>
      <c r="GN122" s="802"/>
      <c r="GO122" s="802"/>
      <c r="GP122" s="802"/>
      <c r="GQ122" s="802"/>
      <c r="GR122" s="802"/>
      <c r="GS122" s="802"/>
      <c r="GT122" s="802"/>
      <c r="GU122" s="802"/>
      <c r="GV122" s="802"/>
      <c r="GW122" s="802"/>
      <c r="GX122" s="802"/>
      <c r="GY122" s="802"/>
      <c r="GZ122" s="802"/>
      <c r="HA122" s="802"/>
      <c r="HB122" s="802"/>
      <c r="HC122" s="802"/>
      <c r="HD122" s="802"/>
      <c r="HE122" s="802"/>
      <c r="HF122" s="802"/>
      <c r="HG122" s="802"/>
      <c r="HH122" s="802"/>
      <c r="HI122" s="802"/>
      <c r="HJ122" s="802"/>
      <c r="HK122" s="802"/>
      <c r="HL122" s="802"/>
      <c r="HM122" s="802"/>
      <c r="HN122" s="802"/>
      <c r="HO122" s="802"/>
      <c r="HP122" s="802"/>
      <c r="HQ122" s="802"/>
      <c r="HR122" s="802"/>
      <c r="HS122" s="802"/>
      <c r="HT122" s="802"/>
      <c r="HU122" s="802"/>
      <c r="HV122" s="802"/>
      <c r="HW122" s="802"/>
      <c r="HX122" s="802"/>
      <c r="HY122" s="802"/>
      <c r="HZ122" s="802"/>
      <c r="IA122" s="802"/>
      <c r="IB122" s="802"/>
      <c r="IC122" s="802"/>
      <c r="ID122" s="802"/>
      <c r="IE122" s="802"/>
      <c r="IF122" s="802"/>
      <c r="IG122" s="802"/>
      <c r="IH122" s="802"/>
      <c r="II122" s="802"/>
      <c r="IJ122" s="802"/>
      <c r="IK122" s="802"/>
      <c r="IL122" s="802"/>
      <c r="IM122" s="802"/>
      <c r="IN122" s="802"/>
      <c r="IO122" s="802"/>
      <c r="IP122" s="802"/>
      <c r="IQ122" s="802"/>
      <c r="IR122" s="802"/>
      <c r="IS122" s="802"/>
      <c r="IT122" s="802"/>
      <c r="IU122" s="802"/>
      <c r="IV122" s="802"/>
      <c r="IW122" s="802"/>
      <c r="IX122" s="802"/>
      <c r="IY122" s="802"/>
      <c r="IZ122" s="802"/>
      <c r="JA122" s="802"/>
      <c r="JB122" s="802"/>
      <c r="JC122" s="802"/>
      <c r="JD122" s="802"/>
      <c r="JE122" s="802"/>
      <c r="JF122" s="802"/>
      <c r="JG122" s="802"/>
      <c r="JH122" s="802"/>
      <c r="JI122" s="802"/>
      <c r="JJ122" s="802"/>
      <c r="JK122" s="802"/>
      <c r="JL122" s="802"/>
      <c r="JM122" s="802"/>
      <c r="JN122" s="802"/>
      <c r="JO122" s="802"/>
      <c r="JP122" s="802"/>
      <c r="JQ122" s="802"/>
      <c r="JR122" s="802"/>
      <c r="JS122" s="802"/>
      <c r="JT122" s="802"/>
      <c r="JU122" s="802"/>
      <c r="JV122" s="802"/>
      <c r="JW122" s="802"/>
      <c r="JX122" s="802"/>
      <c r="JY122" s="802"/>
      <c r="JZ122" s="802"/>
      <c r="KA122" s="802"/>
      <c r="KB122" s="802"/>
      <c r="KC122" s="802"/>
      <c r="KD122" s="802"/>
      <c r="KE122" s="802"/>
      <c r="KF122" s="802"/>
      <c r="KG122" s="802"/>
      <c r="KH122" s="802"/>
      <c r="KI122" s="802"/>
      <c r="KJ122" s="802"/>
      <c r="KK122" s="802"/>
      <c r="KL122" s="802"/>
      <c r="KM122" s="802"/>
      <c r="KN122" s="802"/>
      <c r="KO122" s="802"/>
      <c r="KP122" s="802"/>
      <c r="KQ122" s="802"/>
      <c r="KR122" s="802"/>
      <c r="KS122" s="802"/>
      <c r="KT122" s="802"/>
      <c r="KU122" s="802"/>
      <c r="KV122" s="802"/>
      <c r="KW122" s="802"/>
      <c r="KX122" s="802"/>
      <c r="KY122" s="802"/>
      <c r="KZ122" s="802"/>
      <c r="LA122" s="802"/>
      <c r="LB122" s="802"/>
      <c r="LC122" s="802"/>
      <c r="LD122" s="802"/>
      <c r="LE122" s="802"/>
      <c r="LF122" s="802"/>
      <c r="LG122" s="802"/>
      <c r="LH122" s="802"/>
      <c r="LI122" s="802"/>
      <c r="LJ122" s="802"/>
      <c r="LK122" s="802"/>
      <c r="LL122" s="802"/>
      <c r="LM122" s="802"/>
      <c r="LN122" s="802"/>
      <c r="LO122" s="802"/>
      <c r="LP122" s="802"/>
      <c r="LQ122" s="802"/>
      <c r="LR122" s="802"/>
      <c r="LS122" s="802"/>
      <c r="LT122" s="802"/>
      <c r="LU122" s="802"/>
      <c r="LV122" s="802"/>
      <c r="LW122" s="802"/>
      <c r="LX122" s="802"/>
      <c r="LY122" s="802"/>
      <c r="LZ122" s="802"/>
      <c r="MA122" s="802"/>
      <c r="MB122" s="802"/>
      <c r="MC122" s="802"/>
      <c r="MD122" s="802"/>
      <c r="ME122" s="802"/>
      <c r="MF122" s="802"/>
      <c r="MG122" s="802"/>
      <c r="MH122" s="802"/>
      <c r="MI122" s="802"/>
      <c r="MJ122" s="802"/>
      <c r="MK122" s="802"/>
      <c r="ML122" s="802"/>
      <c r="MM122" s="802"/>
      <c r="MN122" s="802"/>
      <c r="MO122" s="802"/>
      <c r="MP122" s="802"/>
      <c r="MQ122" s="802"/>
      <c r="MR122" s="802"/>
      <c r="MS122" s="802"/>
      <c r="MT122" s="802"/>
      <c r="MU122" s="802"/>
      <c r="MV122" s="802"/>
      <c r="MW122" s="802"/>
      <c r="MX122" s="802"/>
      <c r="MY122" s="802"/>
      <c r="MZ122" s="802"/>
      <c r="NA122" s="802"/>
      <c r="NB122" s="802"/>
      <c r="NC122" s="802"/>
      <c r="ND122" s="802"/>
      <c r="NE122" s="802"/>
      <c r="NF122" s="802"/>
      <c r="NG122" s="802"/>
      <c r="NH122" s="802"/>
      <c r="NI122" s="802"/>
      <c r="NJ122" s="802"/>
      <c r="NK122" s="802"/>
      <c r="NL122" s="802"/>
      <c r="NM122" s="802"/>
      <c r="NN122" s="802"/>
      <c r="NO122" s="802"/>
      <c r="NP122" s="802"/>
      <c r="NQ122" s="802"/>
      <c r="NR122" s="802"/>
      <c r="NS122" s="802"/>
      <c r="NT122" s="802"/>
      <c r="NU122" s="802"/>
      <c r="NV122" s="802"/>
      <c r="NW122" s="802"/>
      <c r="NX122" s="802"/>
      <c r="NY122" s="802"/>
      <c r="NZ122" s="802"/>
      <c r="OA122" s="802"/>
      <c r="OB122" s="802"/>
      <c r="OC122" s="802"/>
      <c r="OD122" s="802"/>
      <c r="OE122" s="802"/>
      <c r="OF122" s="802"/>
      <c r="OG122" s="802"/>
      <c r="OH122" s="802"/>
      <c r="OI122" s="802"/>
      <c r="OJ122" s="802"/>
      <c r="OK122" s="802"/>
      <c r="OL122" s="802"/>
      <c r="OM122" s="802"/>
      <c r="ON122" s="802"/>
      <c r="OO122" s="802"/>
      <c r="OP122" s="802"/>
      <c r="OQ122" s="802"/>
      <c r="OR122" s="802"/>
      <c r="OS122" s="802"/>
      <c r="OT122" s="802"/>
      <c r="OU122" s="802"/>
      <c r="OV122" s="802"/>
      <c r="OW122" s="802"/>
      <c r="OX122" s="802"/>
      <c r="OY122" s="802"/>
      <c r="OZ122" s="802"/>
      <c r="PA122" s="802"/>
      <c r="PB122" s="802"/>
      <c r="PC122" s="802"/>
      <c r="PD122" s="802"/>
      <c r="PE122" s="802"/>
      <c r="PF122" s="802"/>
      <c r="PG122" s="802"/>
      <c r="PH122" s="802"/>
      <c r="PI122" s="802"/>
      <c r="PJ122" s="802"/>
      <c r="PK122" s="802"/>
      <c r="PL122" s="802"/>
      <c r="PM122" s="802"/>
      <c r="PN122" s="802"/>
      <c r="PO122" s="802"/>
      <c r="PP122" s="802"/>
      <c r="PQ122" s="802"/>
      <c r="PR122" s="802"/>
      <c r="PS122" s="802"/>
      <c r="PT122" s="802"/>
      <c r="PU122" s="802"/>
      <c r="PV122" s="802"/>
      <c r="PW122" s="802"/>
      <c r="PX122" s="802"/>
      <c r="PY122" s="802"/>
      <c r="PZ122" s="802"/>
      <c r="QA122" s="802"/>
      <c r="QB122" s="802"/>
      <c r="QC122" s="802"/>
      <c r="QD122" s="802"/>
      <c r="QE122" s="802"/>
      <c r="QF122" s="802"/>
      <c r="QG122" s="802"/>
      <c r="QH122" s="802"/>
      <c r="QI122" s="802"/>
      <c r="QJ122" s="802"/>
      <c r="QK122" s="802"/>
      <c r="QL122" s="802"/>
      <c r="QM122" s="802"/>
      <c r="QN122" s="802"/>
      <c r="QO122" s="802"/>
      <c r="QP122" s="802"/>
      <c r="QQ122" s="802"/>
      <c r="QR122" s="802"/>
      <c r="QS122" s="802"/>
      <c r="QT122" s="802"/>
      <c r="QU122" s="802"/>
      <c r="QV122" s="802"/>
      <c r="QW122" s="802"/>
      <c r="QX122" s="802"/>
      <c r="QY122" s="802"/>
      <c r="QZ122" s="802"/>
      <c r="RA122" s="802"/>
      <c r="RB122" s="802"/>
      <c r="RC122" s="802"/>
      <c r="RD122" s="802"/>
      <c r="RE122" s="802"/>
      <c r="RF122" s="802"/>
      <c r="RG122" s="802"/>
      <c r="RH122" s="802"/>
      <c r="RI122" s="802"/>
      <c r="RJ122" s="802"/>
      <c r="RK122" s="802"/>
      <c r="RL122" s="802"/>
      <c r="RM122" s="802"/>
      <c r="RN122" s="802"/>
      <c r="RO122" s="802"/>
      <c r="RP122" s="802"/>
      <c r="RQ122" s="802"/>
      <c r="RR122" s="802"/>
      <c r="RS122" s="802"/>
      <c r="RT122" s="802"/>
      <c r="RU122" s="802"/>
      <c r="RV122" s="802"/>
      <c r="RW122" s="802"/>
      <c r="RX122" s="802"/>
      <c r="RY122" s="802"/>
      <c r="RZ122" s="802"/>
      <c r="SA122" s="802"/>
      <c r="SB122" s="802"/>
      <c r="SC122" s="802"/>
      <c r="SD122" s="802"/>
      <c r="SE122" s="802"/>
      <c r="SF122" s="802"/>
      <c r="SG122" s="802"/>
      <c r="SH122" s="802"/>
      <c r="SI122" s="802"/>
      <c r="SJ122" s="802"/>
      <c r="SK122" s="802"/>
      <c r="SL122" s="802"/>
      <c r="SM122" s="802"/>
      <c r="SN122" s="802"/>
      <c r="SO122" s="802"/>
      <c r="SP122" s="802"/>
      <c r="SQ122" s="802"/>
      <c r="SR122" s="802"/>
      <c r="SS122" s="802"/>
      <c r="ST122" s="802"/>
      <c r="SU122" s="802"/>
      <c r="SV122" s="802"/>
      <c r="SW122" s="802"/>
      <c r="SX122" s="802"/>
      <c r="SY122" s="802"/>
      <c r="SZ122" s="802"/>
      <c r="TA122" s="802"/>
      <c r="TB122" s="802"/>
      <c r="TC122" s="802"/>
      <c r="TD122" s="802"/>
      <c r="TE122" s="802"/>
      <c r="TF122" s="802"/>
      <c r="TG122" s="802"/>
      <c r="TH122" s="802"/>
      <c r="TI122" s="802"/>
      <c r="TJ122" s="802"/>
      <c r="TK122" s="802"/>
      <c r="TL122" s="802"/>
      <c r="TM122" s="802"/>
      <c r="TN122" s="802"/>
      <c r="TO122" s="802"/>
      <c r="TP122" s="802"/>
      <c r="TQ122" s="802"/>
      <c r="TR122" s="802"/>
      <c r="TS122" s="802"/>
      <c r="TT122" s="802"/>
      <c r="TU122" s="802"/>
      <c r="TV122" s="802"/>
      <c r="TW122" s="802"/>
      <c r="TX122" s="802"/>
      <c r="TY122" s="802"/>
      <c r="TZ122" s="802"/>
      <c r="UA122" s="802"/>
      <c r="UB122" s="802"/>
      <c r="UC122" s="802"/>
      <c r="UD122" s="802"/>
      <c r="UE122" s="802"/>
      <c r="UF122" s="802"/>
      <c r="UG122" s="802"/>
      <c r="UH122" s="802"/>
      <c r="UI122" s="802"/>
      <c r="UJ122" s="802"/>
      <c r="UK122" s="802"/>
      <c r="UL122" s="802"/>
      <c r="UM122" s="802"/>
      <c r="UN122" s="802"/>
      <c r="UO122" s="802"/>
      <c r="UP122" s="802"/>
      <c r="UQ122" s="802"/>
      <c r="UR122" s="802"/>
      <c r="US122" s="802"/>
      <c r="UT122" s="802"/>
      <c r="UU122" s="802"/>
      <c r="UV122" s="802"/>
      <c r="UW122" s="802"/>
      <c r="UX122" s="802"/>
      <c r="UY122" s="802"/>
      <c r="UZ122" s="802"/>
      <c r="VA122" s="802"/>
      <c r="VB122" s="802"/>
      <c r="VC122" s="802"/>
      <c r="VD122" s="802"/>
      <c r="VE122" s="802"/>
      <c r="VF122" s="802"/>
      <c r="VG122" s="802"/>
      <c r="VH122" s="802"/>
      <c r="VI122" s="802"/>
      <c r="VJ122" s="802"/>
      <c r="VK122" s="802"/>
      <c r="VL122" s="802"/>
      <c r="VM122" s="802"/>
      <c r="VN122" s="802"/>
      <c r="VO122" s="802"/>
      <c r="VP122" s="802"/>
      <c r="VQ122" s="802"/>
      <c r="VR122" s="802"/>
      <c r="VS122" s="802"/>
      <c r="VT122" s="802"/>
      <c r="VU122" s="802"/>
      <c r="VV122" s="802"/>
      <c r="VW122" s="802"/>
      <c r="VX122" s="802"/>
      <c r="VY122" s="802"/>
      <c r="VZ122" s="802"/>
      <c r="WA122" s="802"/>
      <c r="WB122" s="802"/>
      <c r="WC122" s="802"/>
      <c r="WD122" s="802"/>
      <c r="WE122" s="802"/>
      <c r="WF122" s="802"/>
      <c r="WG122" s="802"/>
      <c r="WH122" s="802"/>
      <c r="WI122" s="802"/>
      <c r="WJ122" s="802"/>
      <c r="WK122" s="802"/>
      <c r="WL122" s="802"/>
      <c r="WM122" s="802"/>
      <c r="WN122" s="802"/>
      <c r="WO122" s="802"/>
      <c r="WP122" s="802"/>
      <c r="WQ122" s="802"/>
      <c r="WR122" s="802"/>
      <c r="WS122" s="802"/>
      <c r="WT122" s="802"/>
      <c r="WU122" s="802"/>
      <c r="WV122" s="802"/>
      <c r="WW122" s="802"/>
      <c r="WX122" s="802"/>
      <c r="WY122" s="802"/>
      <c r="WZ122" s="802"/>
      <c r="XA122" s="802"/>
      <c r="XB122" s="802"/>
      <c r="XC122" s="802"/>
      <c r="XD122" s="802"/>
      <c r="XE122" s="802"/>
      <c r="XF122" s="802"/>
      <c r="XG122" s="802"/>
      <c r="XH122" s="802"/>
      <c r="XI122" s="802"/>
      <c r="XJ122" s="802"/>
      <c r="XK122" s="802"/>
      <c r="XL122" s="802"/>
      <c r="XM122" s="802"/>
      <c r="XN122" s="802"/>
      <c r="XO122" s="802"/>
      <c r="XP122" s="802"/>
      <c r="XQ122" s="802"/>
      <c r="XR122" s="802"/>
      <c r="XS122" s="802"/>
      <c r="XT122" s="802"/>
      <c r="XU122" s="802"/>
      <c r="XV122" s="802"/>
      <c r="XW122" s="802"/>
      <c r="XX122" s="802"/>
      <c r="XY122" s="802"/>
      <c r="XZ122" s="802"/>
      <c r="YA122" s="802"/>
      <c r="YB122" s="802"/>
      <c r="YC122" s="802"/>
      <c r="YD122" s="802"/>
      <c r="YE122" s="802"/>
      <c r="YF122" s="802"/>
      <c r="YG122" s="802"/>
      <c r="YH122" s="802"/>
      <c r="YI122" s="802"/>
      <c r="YJ122" s="802"/>
      <c r="YK122" s="802"/>
      <c r="YL122" s="802"/>
      <c r="YM122" s="802"/>
      <c r="YN122" s="802"/>
      <c r="YO122" s="802"/>
      <c r="YP122" s="802"/>
      <c r="YQ122" s="802"/>
      <c r="YR122" s="802"/>
      <c r="YS122" s="802"/>
      <c r="YT122" s="802"/>
      <c r="YU122" s="802"/>
      <c r="YV122" s="802"/>
      <c r="YW122" s="802"/>
      <c r="YX122" s="802"/>
      <c r="YY122" s="802"/>
      <c r="YZ122" s="802"/>
      <c r="ZA122" s="802"/>
      <c r="ZB122" s="802"/>
      <c r="ZC122" s="802"/>
      <c r="ZD122" s="802"/>
      <c r="ZE122" s="802"/>
      <c r="ZF122" s="802"/>
      <c r="ZG122" s="802"/>
      <c r="ZH122" s="802"/>
      <c r="ZI122" s="802"/>
      <c r="ZJ122" s="802"/>
      <c r="ZK122" s="802"/>
      <c r="ZL122" s="802"/>
      <c r="ZM122" s="802"/>
      <c r="ZN122" s="802"/>
      <c r="ZO122" s="802"/>
      <c r="ZP122" s="802"/>
      <c r="ZQ122" s="802"/>
      <c r="ZR122" s="802"/>
      <c r="ZS122" s="802"/>
      <c r="ZT122" s="802"/>
      <c r="ZU122" s="802"/>
      <c r="ZV122" s="802"/>
      <c r="ZW122" s="802"/>
      <c r="ZX122" s="802"/>
      <c r="ZY122" s="802"/>
      <c r="ZZ122" s="802"/>
      <c r="AAA122" s="802"/>
      <c r="AAB122" s="802"/>
      <c r="AAC122" s="802"/>
      <c r="AAD122" s="802"/>
      <c r="AAE122" s="802"/>
      <c r="AAF122" s="802"/>
      <c r="AAG122" s="802"/>
      <c r="AAH122" s="802"/>
      <c r="AAI122" s="802"/>
      <c r="AAJ122" s="802"/>
      <c r="AAK122" s="802"/>
      <c r="AAL122" s="802"/>
      <c r="AAM122" s="802"/>
      <c r="AAN122" s="802"/>
      <c r="AAO122" s="802"/>
      <c r="AAP122" s="802"/>
      <c r="AAQ122" s="802"/>
      <c r="AAR122" s="802"/>
      <c r="AAS122" s="802"/>
      <c r="AAT122" s="802"/>
      <c r="AAU122" s="802"/>
      <c r="AAV122" s="802"/>
      <c r="AAW122" s="802"/>
      <c r="AAX122" s="802"/>
      <c r="AAY122" s="802"/>
      <c r="AAZ122" s="802"/>
      <c r="ABA122" s="802"/>
      <c r="ABB122" s="802"/>
      <c r="ABC122" s="802"/>
      <c r="ABD122" s="802"/>
      <c r="ABE122" s="802"/>
      <c r="ABF122" s="802"/>
      <c r="ABG122" s="802"/>
      <c r="ABH122" s="802"/>
      <c r="ABI122" s="802"/>
      <c r="ABJ122" s="802"/>
      <c r="ABK122" s="802"/>
      <c r="ABL122" s="802"/>
      <c r="ABM122" s="802"/>
      <c r="ABN122" s="802"/>
      <c r="ABO122" s="802"/>
      <c r="ABP122" s="802"/>
      <c r="ABQ122" s="802"/>
      <c r="ABR122" s="802"/>
      <c r="ABS122" s="802"/>
      <c r="ABT122" s="802"/>
      <c r="ABU122" s="802"/>
      <c r="ABV122" s="802"/>
      <c r="ABW122" s="802"/>
      <c r="ABX122" s="802"/>
      <c r="ABY122" s="802"/>
      <c r="ABZ122" s="802"/>
      <c r="ACA122" s="802"/>
      <c r="ACB122" s="802"/>
      <c r="ACC122" s="802"/>
      <c r="ACD122" s="802"/>
      <c r="ACE122" s="802"/>
      <c r="ACF122" s="802"/>
      <c r="ACG122" s="802"/>
      <c r="ACH122" s="802"/>
      <c r="ACI122" s="802"/>
      <c r="ACJ122" s="802"/>
      <c r="ACK122" s="802"/>
      <c r="ACL122" s="802"/>
      <c r="ACM122" s="802"/>
      <c r="ACN122" s="802"/>
      <c r="ACO122" s="802"/>
      <c r="ACP122" s="802"/>
      <c r="ACQ122" s="802"/>
      <c r="ACR122" s="802"/>
      <c r="ACS122" s="802"/>
      <c r="ACT122" s="802"/>
      <c r="ACU122" s="802"/>
      <c r="ACV122" s="802"/>
      <c r="ACW122" s="802"/>
      <c r="ACX122" s="802"/>
      <c r="ACY122" s="802"/>
      <c r="ACZ122" s="802"/>
      <c r="ADA122" s="802"/>
      <c r="ADB122" s="802"/>
      <c r="ADC122" s="802"/>
      <c r="ADD122" s="802"/>
      <c r="ADE122" s="802"/>
      <c r="ADF122" s="802"/>
      <c r="ADG122" s="802"/>
      <c r="ADH122" s="802"/>
      <c r="ADI122" s="802"/>
      <c r="ADJ122" s="802"/>
      <c r="ADK122" s="802"/>
      <c r="ADL122" s="802"/>
      <c r="ADM122" s="802"/>
      <c r="ADN122" s="802"/>
      <c r="ADO122" s="802"/>
      <c r="ADP122" s="802"/>
      <c r="ADQ122" s="802"/>
      <c r="ADR122" s="802"/>
      <c r="ADS122" s="802"/>
      <c r="ADT122" s="802"/>
      <c r="ADU122" s="802"/>
      <c r="ADV122" s="802"/>
      <c r="ADW122" s="802"/>
      <c r="ADX122" s="802"/>
      <c r="ADY122" s="802"/>
      <c r="ADZ122" s="802"/>
      <c r="AEA122" s="802"/>
      <c r="AEB122" s="802"/>
      <c r="AEC122" s="802"/>
      <c r="AED122" s="802"/>
      <c r="AEE122" s="802"/>
      <c r="AEF122" s="802"/>
      <c r="AEG122" s="802"/>
      <c r="AEH122" s="802"/>
      <c r="AEI122" s="802"/>
      <c r="AEJ122" s="802"/>
      <c r="AEK122" s="802"/>
      <c r="AEL122" s="802"/>
      <c r="AEM122" s="802"/>
      <c r="AEN122" s="802"/>
      <c r="AEO122" s="802"/>
      <c r="AEP122" s="802"/>
      <c r="AEQ122" s="802"/>
      <c r="AER122" s="802"/>
      <c r="AES122" s="802"/>
      <c r="AET122" s="802"/>
      <c r="AEU122" s="802"/>
      <c r="AEV122" s="802"/>
      <c r="AEW122" s="802"/>
      <c r="AEX122" s="802"/>
      <c r="AEY122" s="802"/>
      <c r="AEZ122" s="802"/>
      <c r="AFA122" s="802"/>
      <c r="AFB122" s="802"/>
      <c r="AFC122" s="802"/>
      <c r="AFD122" s="802"/>
      <c r="AFE122" s="802"/>
      <c r="AFF122" s="802"/>
      <c r="AFG122" s="802"/>
      <c r="AFH122" s="802"/>
      <c r="AFI122" s="802"/>
      <c r="AFJ122" s="802"/>
      <c r="AFK122" s="802"/>
      <c r="AFL122" s="802"/>
      <c r="AFM122" s="802"/>
      <c r="AFN122" s="802"/>
      <c r="AFO122" s="802"/>
      <c r="AFP122" s="802"/>
      <c r="AFQ122" s="802"/>
      <c r="AFR122" s="802"/>
      <c r="AFS122" s="802"/>
      <c r="AFT122" s="802"/>
      <c r="AFU122" s="802"/>
      <c r="AFV122" s="802"/>
      <c r="AFW122" s="802"/>
      <c r="AFX122" s="802"/>
      <c r="AFY122" s="802"/>
      <c r="AFZ122" s="802"/>
      <c r="AGA122" s="802"/>
      <c r="AGB122" s="802"/>
      <c r="AGC122" s="802"/>
      <c r="AGD122" s="802"/>
      <c r="AGE122" s="802"/>
      <c r="AGF122" s="802"/>
      <c r="AGG122" s="802"/>
      <c r="AGH122" s="802"/>
      <c r="AGI122" s="802"/>
      <c r="AGJ122" s="802"/>
      <c r="AGK122" s="802"/>
      <c r="AGL122" s="802"/>
      <c r="AGM122" s="802"/>
      <c r="AGN122" s="802"/>
      <c r="AGO122" s="802"/>
      <c r="AGP122" s="802"/>
      <c r="AGQ122" s="802"/>
      <c r="AGR122" s="802"/>
      <c r="AGS122" s="802"/>
      <c r="AGT122" s="802"/>
      <c r="AGU122" s="802"/>
      <c r="AGV122" s="802"/>
      <c r="AGW122" s="802"/>
      <c r="AGX122" s="802"/>
      <c r="AGY122" s="802"/>
      <c r="AGZ122" s="802"/>
      <c r="AHA122" s="802"/>
      <c r="AHB122" s="802"/>
      <c r="AHC122" s="802"/>
      <c r="AHD122" s="802"/>
      <c r="AHE122" s="802"/>
      <c r="AHF122" s="802"/>
      <c r="AHG122" s="802"/>
      <c r="AHH122" s="802"/>
      <c r="AHI122" s="802"/>
      <c r="AHJ122" s="802"/>
      <c r="AHK122" s="802"/>
      <c r="AHL122" s="802"/>
      <c r="AHM122" s="802"/>
      <c r="AHN122" s="802"/>
      <c r="AHO122" s="802"/>
      <c r="AHP122" s="802"/>
      <c r="AHQ122" s="802"/>
      <c r="AHR122" s="802"/>
      <c r="AHS122" s="802"/>
      <c r="AHT122" s="802"/>
      <c r="AHU122" s="802"/>
      <c r="AHV122" s="802"/>
      <c r="AHW122" s="802"/>
      <c r="AHX122" s="802"/>
      <c r="AHY122" s="802"/>
      <c r="AHZ122" s="802"/>
      <c r="AIA122" s="802"/>
      <c r="AIB122" s="802"/>
      <c r="AIC122" s="802"/>
      <c r="AID122" s="802"/>
      <c r="AIE122" s="802"/>
      <c r="AIF122" s="802"/>
      <c r="AIG122" s="802"/>
      <c r="AIH122" s="802"/>
      <c r="AII122" s="802"/>
      <c r="AIJ122" s="802"/>
      <c r="AQE122" s="802"/>
      <c r="AQF122" s="802"/>
      <c r="AQG122" s="802"/>
      <c r="AQH122" s="802"/>
      <c r="AQI122" s="802"/>
      <c r="AQJ122" s="802"/>
      <c r="AQK122" s="802"/>
      <c r="AQL122" s="802"/>
      <c r="AQM122" s="802"/>
      <c r="AQN122" s="802"/>
      <c r="AQO122" s="802"/>
      <c r="AQP122" s="802"/>
      <c r="AQQ122" s="802"/>
      <c r="AQR122" s="802"/>
      <c r="AQS122" s="802"/>
      <c r="AQT122" s="802"/>
      <c r="AQU122" s="802"/>
      <c r="AQV122" s="802"/>
      <c r="AQW122" s="802"/>
      <c r="AQX122" s="802"/>
      <c r="AQY122" s="802"/>
      <c r="AQZ122" s="802"/>
      <c r="ARA122" s="802"/>
      <c r="ARB122" s="802"/>
      <c r="ARC122" s="802"/>
      <c r="ARD122" s="802"/>
      <c r="ARE122" s="802"/>
      <c r="ARF122" s="802"/>
      <c r="ARG122" s="802"/>
      <c r="ARH122" s="802"/>
      <c r="ARI122" s="802"/>
      <c r="ARJ122" s="802"/>
      <c r="ARK122" s="802"/>
      <c r="ARL122" s="802"/>
      <c r="ARM122" s="802"/>
      <c r="ARN122" s="802"/>
      <c r="ARO122" s="802"/>
      <c r="ARP122" s="802"/>
      <c r="ARQ122" s="802"/>
      <c r="ARR122" s="802"/>
      <c r="ARS122" s="802"/>
      <c r="ART122" s="802"/>
      <c r="ARU122" s="802"/>
      <c r="ARV122" s="802"/>
      <c r="ARW122" s="802"/>
      <c r="ARX122" s="802"/>
      <c r="ARY122" s="802"/>
      <c r="ARZ122" s="802"/>
      <c r="ASA122" s="802"/>
      <c r="ASB122" s="802"/>
      <c r="ASC122" s="802"/>
      <c r="ASD122" s="802"/>
      <c r="ASE122" s="802"/>
      <c r="ASF122" s="802"/>
      <c r="ASG122" s="802"/>
      <c r="ASH122" s="802"/>
      <c r="ASI122" s="802"/>
      <c r="ASJ122" s="802"/>
      <c r="ASK122" s="802"/>
      <c r="ASL122" s="802"/>
      <c r="ATP122" s="802"/>
      <c r="ATQ122" s="802"/>
      <c r="ATR122" s="802"/>
      <c r="ATS122" s="802"/>
      <c r="ATT122" s="802"/>
      <c r="ATU122" s="802"/>
      <c r="ATV122" s="802"/>
      <c r="ATW122" s="802"/>
      <c r="ATX122" s="802"/>
      <c r="ATY122" s="802"/>
      <c r="ATZ122" s="802"/>
      <c r="AUA122" s="802"/>
      <c r="AUB122" s="802"/>
      <c r="AUC122" s="802"/>
      <c r="AUD122" s="802"/>
      <c r="AUE122" s="802"/>
      <c r="AUF122" s="802"/>
      <c r="AUG122" s="802"/>
      <c r="AUH122" s="802"/>
      <c r="AUI122" s="802"/>
      <c r="AUJ122" s="802"/>
      <c r="AUK122" s="802"/>
      <c r="AUL122" s="802"/>
      <c r="AUM122" s="802"/>
      <c r="AUN122" s="802"/>
      <c r="AUO122" s="802"/>
      <c r="AUP122" s="801"/>
      <c r="AUQ122" s="802"/>
      <c r="AUR122" s="801"/>
      <c r="AUS122" s="802"/>
      <c r="AUT122" s="801"/>
      <c r="AUU122" s="802"/>
      <c r="AUV122" s="802"/>
      <c r="AUW122" s="802"/>
      <c r="AUX122" s="802"/>
      <c r="AUY122" s="802"/>
      <c r="AUZ122" s="802"/>
      <c r="AVA122" s="802"/>
      <c r="AVB122" s="802"/>
      <c r="AVC122" s="802"/>
      <c r="AVD122" s="802"/>
      <c r="AVE122" s="802"/>
      <c r="AVF122" s="802"/>
      <c r="AVG122" s="802"/>
      <c r="AVH122" s="802"/>
      <c r="AVI122" s="802"/>
      <c r="AVJ122" s="808"/>
      <c r="AVK122" s="808"/>
      <c r="AVL122" s="808"/>
      <c r="AVM122" s="808"/>
      <c r="AVN122" s="808"/>
      <c r="AVO122" s="808"/>
      <c r="AVP122" s="808"/>
      <c r="AVQ122" s="808"/>
      <c r="AVR122" s="808"/>
      <c r="AVS122" s="808"/>
      <c r="AVT122" s="808"/>
      <c r="AVU122" s="809"/>
      <c r="AVV122" s="809"/>
      <c r="AVW122" s="809"/>
      <c r="AVX122" s="809"/>
      <c r="AVY122" s="809"/>
      <c r="AVZ122" s="809"/>
      <c r="AWA122" s="809"/>
      <c r="AWB122" s="809"/>
      <c r="AWC122" s="809"/>
      <c r="AWD122" s="809"/>
      <c r="AWE122" s="809"/>
      <c r="AWF122" s="809"/>
      <c r="AWG122" s="809"/>
      <c r="AWH122" s="809"/>
      <c r="AWI122" s="809"/>
      <c r="AWJ122" s="809"/>
      <c r="AWK122" s="809"/>
      <c r="AWL122" s="809"/>
      <c r="AWM122" s="809"/>
      <c r="AWN122" s="809"/>
      <c r="AWO122" s="809"/>
      <c r="AWP122" s="809"/>
      <c r="AWQ122" s="809"/>
      <c r="AWR122" s="808"/>
      <c r="AWS122" s="761"/>
      <c r="AWT122" s="808"/>
      <c r="AWU122" s="809"/>
      <c r="AWV122" s="809"/>
      <c r="AWW122" s="809"/>
      <c r="AWX122" s="809"/>
      <c r="AWY122" s="809"/>
      <c r="AWZ122" s="809"/>
      <c r="AXA122" s="809"/>
      <c r="AXB122" s="809"/>
      <c r="AXC122" s="809"/>
      <c r="AXD122" s="809"/>
      <c r="AXE122" s="809"/>
      <c r="AXF122" s="809"/>
      <c r="AXG122" s="809"/>
      <c r="AXH122" s="809"/>
      <c r="AXI122" s="809"/>
      <c r="AXJ122" s="809"/>
      <c r="AXK122" s="809"/>
      <c r="AXL122" s="809"/>
      <c r="AXM122" s="809"/>
      <c r="AXN122" s="809"/>
      <c r="AXO122" s="809"/>
      <c r="AXP122" s="809"/>
      <c r="AXQ122" s="809"/>
      <c r="AXR122" s="809"/>
      <c r="AXS122" s="809"/>
      <c r="AXT122" s="809"/>
      <c r="AXU122" s="809"/>
      <c r="AXV122" s="809"/>
      <c r="AXW122" s="809"/>
      <c r="AXX122" s="809"/>
      <c r="AXY122" s="809"/>
      <c r="AXZ122" s="809"/>
      <c r="AYA122" s="809"/>
      <c r="AYB122" s="809"/>
      <c r="AYC122" s="809"/>
      <c r="AYD122" s="808"/>
      <c r="AYE122" s="808"/>
      <c r="AYF122" s="809"/>
      <c r="AYG122" s="808"/>
      <c r="AYH122" s="810"/>
      <c r="AYI122" s="810"/>
      <c r="AYJ122" s="810"/>
      <c r="AYK122" s="810"/>
      <c r="AYL122" s="810"/>
      <c r="AYM122" s="810"/>
      <c r="AYN122" s="810"/>
      <c r="AYO122" s="810"/>
      <c r="AYP122" s="810"/>
      <c r="AYQ122" s="810"/>
      <c r="AYR122" s="810"/>
      <c r="AYS122" s="810"/>
      <c r="AYT122" s="810"/>
      <c r="AYU122" s="810"/>
      <c r="AYV122" s="810"/>
      <c r="AYW122" s="810"/>
      <c r="AYX122" s="810"/>
      <c r="AYY122" s="810"/>
      <c r="AYZ122" s="810"/>
      <c r="AZA122" s="810"/>
      <c r="AZB122" s="810"/>
      <c r="AZC122" s="810"/>
      <c r="AZD122" s="810"/>
      <c r="AZE122" s="810"/>
      <c r="AZF122" s="810"/>
      <c r="AZG122" s="810"/>
      <c r="AZH122" s="810"/>
      <c r="AZI122" s="810"/>
      <c r="AZJ122" s="810"/>
      <c r="AZK122" s="810"/>
      <c r="AZL122" s="810"/>
      <c r="AZM122" s="810"/>
      <c r="AZN122" s="810"/>
      <c r="AZO122" s="810"/>
      <c r="AZP122" s="809"/>
      <c r="AZQ122" s="802"/>
      <c r="AZR122" s="802"/>
      <c r="AZS122" s="802"/>
    </row>
    <row r="123" spans="45:920 1123:1371" s="793" customFormat="1" ht="13.5">
      <c r="AS123" s="802"/>
      <c r="AT123" s="802"/>
      <c r="AU123" s="802"/>
      <c r="AV123" s="802"/>
      <c r="AW123" s="802"/>
      <c r="AX123" s="802"/>
      <c r="AY123" s="802"/>
      <c r="AZ123" s="802"/>
      <c r="BA123" s="802"/>
      <c r="BB123" s="802"/>
      <c r="BC123" s="802"/>
      <c r="BD123" s="802"/>
      <c r="BE123" s="802"/>
      <c r="BF123" s="802"/>
      <c r="BG123" s="802"/>
      <c r="BH123" s="802"/>
      <c r="BI123" s="802"/>
      <c r="BJ123" s="802"/>
      <c r="BK123" s="802"/>
      <c r="BL123" s="802"/>
      <c r="BM123" s="802"/>
      <c r="BN123" s="802"/>
      <c r="BO123" s="802"/>
      <c r="BP123" s="802"/>
      <c r="BQ123" s="802"/>
      <c r="BR123" s="802"/>
      <c r="BS123" s="802"/>
      <c r="BT123" s="802"/>
      <c r="BU123" s="802"/>
      <c r="BV123" s="802"/>
      <c r="BW123" s="802"/>
      <c r="BX123" s="802"/>
      <c r="BY123" s="802"/>
      <c r="BZ123" s="802"/>
      <c r="CA123" s="802"/>
      <c r="CB123" s="802"/>
      <c r="CC123" s="802"/>
      <c r="CD123" s="802"/>
      <c r="CE123" s="802"/>
      <c r="CF123" s="802"/>
      <c r="CG123" s="802"/>
      <c r="CH123" s="802"/>
      <c r="CI123" s="802"/>
      <c r="CJ123" s="802"/>
      <c r="CK123" s="802"/>
      <c r="CL123" s="802"/>
      <c r="CM123" s="802"/>
      <c r="CN123" s="802"/>
      <c r="CO123" s="802"/>
      <c r="CP123" s="802"/>
      <c r="CQ123" s="802"/>
      <c r="CR123" s="802"/>
      <c r="CS123" s="802"/>
      <c r="CT123" s="802"/>
      <c r="CU123" s="802"/>
      <c r="CV123" s="802"/>
      <c r="CW123" s="802"/>
      <c r="CX123" s="802"/>
      <c r="CY123" s="802"/>
      <c r="CZ123" s="802"/>
      <c r="DA123" s="802"/>
      <c r="DB123" s="802"/>
      <c r="DC123" s="802"/>
      <c r="DD123" s="802"/>
      <c r="DE123" s="802"/>
      <c r="DF123" s="802"/>
      <c r="DG123" s="802"/>
      <c r="DH123" s="802"/>
      <c r="DI123" s="802"/>
      <c r="DJ123" s="802"/>
      <c r="DK123" s="802"/>
      <c r="DL123" s="802"/>
      <c r="DM123" s="802"/>
      <c r="DN123" s="802"/>
      <c r="DO123" s="802"/>
      <c r="DP123" s="802"/>
      <c r="DQ123" s="802"/>
      <c r="DR123" s="802"/>
      <c r="DS123" s="802"/>
      <c r="DT123" s="802"/>
      <c r="DU123" s="802"/>
      <c r="DV123" s="802"/>
      <c r="DW123" s="802"/>
      <c r="DX123" s="802"/>
      <c r="DY123" s="802"/>
      <c r="DZ123" s="802"/>
      <c r="EA123" s="802"/>
      <c r="EB123" s="802"/>
      <c r="EC123" s="802"/>
      <c r="ED123" s="802"/>
      <c r="EE123" s="802"/>
      <c r="EF123" s="802"/>
      <c r="EG123" s="802"/>
      <c r="EH123" s="802"/>
      <c r="EI123" s="802"/>
      <c r="EJ123" s="802"/>
      <c r="EK123" s="802"/>
      <c r="EL123" s="802"/>
      <c r="EM123" s="802"/>
      <c r="EN123" s="802"/>
      <c r="EO123" s="802"/>
      <c r="EP123" s="802"/>
      <c r="EQ123" s="802"/>
      <c r="ER123" s="802"/>
      <c r="ES123" s="802"/>
      <c r="ET123" s="802"/>
      <c r="EU123" s="802"/>
      <c r="EV123" s="802"/>
      <c r="EW123" s="802"/>
      <c r="EX123" s="802"/>
      <c r="EY123" s="802"/>
      <c r="EZ123" s="802"/>
      <c r="FA123" s="802"/>
      <c r="FB123" s="802"/>
      <c r="FC123" s="802"/>
      <c r="FD123" s="802"/>
      <c r="FE123" s="802"/>
      <c r="FF123" s="802"/>
      <c r="FG123" s="802"/>
      <c r="FH123" s="802"/>
      <c r="FI123" s="802"/>
      <c r="FJ123" s="802"/>
      <c r="FK123" s="802"/>
      <c r="FL123" s="802"/>
      <c r="FM123" s="802"/>
      <c r="FN123" s="802"/>
      <c r="FO123" s="802"/>
      <c r="FP123" s="802"/>
      <c r="FQ123" s="802"/>
      <c r="FR123" s="802"/>
      <c r="FS123" s="802"/>
      <c r="FT123" s="802"/>
      <c r="FU123" s="802"/>
      <c r="FV123" s="802"/>
      <c r="FW123" s="802"/>
      <c r="FX123" s="802"/>
      <c r="FY123" s="802"/>
      <c r="FZ123" s="802"/>
      <c r="GA123" s="802"/>
      <c r="GB123" s="802"/>
      <c r="GC123" s="802"/>
      <c r="GD123" s="802"/>
      <c r="GE123" s="802"/>
      <c r="GF123" s="802"/>
      <c r="GG123" s="802"/>
      <c r="GH123" s="802"/>
      <c r="GI123" s="802"/>
      <c r="GJ123" s="802"/>
      <c r="GK123" s="802"/>
      <c r="GL123" s="802"/>
      <c r="GM123" s="802"/>
      <c r="GN123" s="802"/>
      <c r="GO123" s="802"/>
      <c r="GP123" s="802"/>
      <c r="GQ123" s="802"/>
      <c r="GR123" s="802"/>
      <c r="GS123" s="802"/>
      <c r="GT123" s="802"/>
      <c r="GU123" s="802"/>
      <c r="GV123" s="802"/>
      <c r="GW123" s="802"/>
      <c r="GX123" s="802"/>
      <c r="GY123" s="802"/>
      <c r="GZ123" s="802"/>
      <c r="HA123" s="802"/>
      <c r="HB123" s="802"/>
      <c r="HC123" s="802"/>
      <c r="HD123" s="802"/>
      <c r="HE123" s="802"/>
      <c r="HF123" s="802"/>
      <c r="HG123" s="802"/>
      <c r="HH123" s="802"/>
      <c r="HI123" s="802"/>
      <c r="HJ123" s="802"/>
      <c r="HK123" s="802"/>
      <c r="HL123" s="802"/>
      <c r="HM123" s="802"/>
      <c r="HN123" s="802"/>
      <c r="HO123" s="802"/>
      <c r="HP123" s="802"/>
      <c r="HQ123" s="802"/>
      <c r="HR123" s="802"/>
      <c r="HS123" s="802"/>
      <c r="HT123" s="802"/>
      <c r="HU123" s="802"/>
      <c r="HV123" s="802"/>
      <c r="HW123" s="802"/>
      <c r="HX123" s="802"/>
      <c r="HY123" s="802"/>
      <c r="HZ123" s="802"/>
      <c r="IA123" s="802"/>
      <c r="IB123" s="802"/>
      <c r="IC123" s="802"/>
      <c r="ID123" s="802"/>
      <c r="IE123" s="802"/>
      <c r="IF123" s="802"/>
      <c r="IG123" s="802"/>
      <c r="IH123" s="802"/>
      <c r="II123" s="802"/>
      <c r="IJ123" s="802"/>
      <c r="IK123" s="802"/>
      <c r="IL123" s="802"/>
      <c r="IM123" s="802"/>
      <c r="IN123" s="802"/>
      <c r="IO123" s="802"/>
      <c r="IP123" s="802"/>
      <c r="IQ123" s="802"/>
      <c r="IR123" s="802"/>
      <c r="IS123" s="802"/>
      <c r="IT123" s="802"/>
      <c r="IU123" s="802"/>
      <c r="IV123" s="802"/>
      <c r="IW123" s="802"/>
      <c r="IX123" s="802"/>
      <c r="IY123" s="802"/>
      <c r="IZ123" s="802"/>
      <c r="JA123" s="802"/>
      <c r="JB123" s="802"/>
      <c r="JC123" s="802"/>
      <c r="JD123" s="802"/>
      <c r="JE123" s="802"/>
      <c r="JF123" s="802"/>
      <c r="JG123" s="802"/>
      <c r="JH123" s="802"/>
      <c r="JI123" s="802"/>
      <c r="JJ123" s="802"/>
      <c r="JK123" s="802"/>
      <c r="JL123" s="802"/>
      <c r="JM123" s="802"/>
      <c r="JN123" s="802"/>
      <c r="JO123" s="802"/>
      <c r="JP123" s="802"/>
      <c r="JQ123" s="802"/>
      <c r="JR123" s="802"/>
      <c r="JS123" s="802"/>
      <c r="JT123" s="802"/>
      <c r="JU123" s="802"/>
      <c r="JV123" s="802"/>
      <c r="JW123" s="802"/>
      <c r="JX123" s="802"/>
      <c r="JY123" s="802"/>
      <c r="JZ123" s="802"/>
      <c r="KA123" s="802"/>
      <c r="KB123" s="802"/>
      <c r="KC123" s="802"/>
      <c r="KD123" s="802"/>
      <c r="KE123" s="802"/>
      <c r="KF123" s="802"/>
      <c r="KG123" s="802"/>
      <c r="KH123" s="802"/>
      <c r="KI123" s="802"/>
      <c r="KJ123" s="802"/>
      <c r="KK123" s="802"/>
      <c r="KL123" s="802"/>
      <c r="KM123" s="802"/>
      <c r="KN123" s="802"/>
      <c r="KO123" s="802"/>
      <c r="KP123" s="802"/>
      <c r="KQ123" s="802"/>
      <c r="KR123" s="802"/>
      <c r="KS123" s="802"/>
      <c r="KT123" s="802"/>
      <c r="KU123" s="802"/>
      <c r="KV123" s="802"/>
      <c r="KW123" s="802"/>
      <c r="KX123" s="802"/>
      <c r="KY123" s="802"/>
      <c r="KZ123" s="802"/>
      <c r="LA123" s="802"/>
      <c r="LB123" s="802"/>
      <c r="LC123" s="802"/>
      <c r="LD123" s="802"/>
      <c r="LE123" s="802"/>
      <c r="LF123" s="802"/>
      <c r="LG123" s="802"/>
      <c r="LH123" s="802"/>
      <c r="LI123" s="802"/>
      <c r="LJ123" s="802"/>
      <c r="LK123" s="802"/>
      <c r="LL123" s="802"/>
      <c r="LM123" s="802"/>
      <c r="LN123" s="802"/>
      <c r="LO123" s="802"/>
      <c r="LP123" s="802"/>
      <c r="LQ123" s="802"/>
      <c r="LR123" s="802"/>
      <c r="LS123" s="802"/>
      <c r="LT123" s="802"/>
      <c r="LU123" s="802"/>
      <c r="LV123" s="802"/>
      <c r="LW123" s="802"/>
      <c r="LX123" s="802"/>
      <c r="LY123" s="802"/>
      <c r="LZ123" s="802"/>
      <c r="MA123" s="802"/>
      <c r="MB123" s="802"/>
      <c r="MC123" s="802"/>
      <c r="MD123" s="802"/>
      <c r="ME123" s="802"/>
      <c r="MF123" s="802"/>
      <c r="MG123" s="802"/>
      <c r="MH123" s="802"/>
      <c r="MI123" s="802"/>
      <c r="MJ123" s="802"/>
      <c r="MK123" s="802"/>
      <c r="ML123" s="802"/>
      <c r="MM123" s="802"/>
      <c r="MN123" s="802"/>
      <c r="MO123" s="802"/>
      <c r="MP123" s="802"/>
      <c r="MQ123" s="802"/>
      <c r="MR123" s="802"/>
      <c r="MS123" s="802"/>
      <c r="MT123" s="802"/>
      <c r="MU123" s="802"/>
      <c r="MV123" s="802"/>
      <c r="MW123" s="802"/>
      <c r="MX123" s="802"/>
      <c r="MY123" s="802"/>
      <c r="MZ123" s="802"/>
      <c r="NA123" s="802"/>
      <c r="NB123" s="802"/>
      <c r="NC123" s="802"/>
      <c r="ND123" s="802"/>
      <c r="NE123" s="802"/>
      <c r="NF123" s="802"/>
      <c r="NG123" s="802"/>
      <c r="NH123" s="802"/>
      <c r="NI123" s="802"/>
      <c r="NJ123" s="802"/>
      <c r="NK123" s="802"/>
      <c r="NL123" s="802"/>
      <c r="NM123" s="802"/>
      <c r="NN123" s="802"/>
      <c r="NO123" s="802"/>
      <c r="NP123" s="802"/>
      <c r="NQ123" s="802"/>
      <c r="NR123" s="802"/>
      <c r="NS123" s="802"/>
      <c r="NT123" s="802"/>
      <c r="NU123" s="802"/>
      <c r="NV123" s="802"/>
      <c r="NW123" s="802"/>
      <c r="NX123" s="802"/>
      <c r="NY123" s="802"/>
      <c r="NZ123" s="802"/>
      <c r="OA123" s="802"/>
      <c r="OB123" s="802"/>
      <c r="OC123" s="802"/>
      <c r="OD123" s="802"/>
      <c r="OE123" s="802"/>
      <c r="OF123" s="802"/>
      <c r="OG123" s="802"/>
      <c r="OH123" s="802"/>
      <c r="OI123" s="802"/>
      <c r="OJ123" s="802"/>
      <c r="OK123" s="802"/>
      <c r="OL123" s="802"/>
      <c r="OM123" s="802"/>
      <c r="ON123" s="802"/>
      <c r="OO123" s="802"/>
      <c r="OP123" s="802"/>
      <c r="OQ123" s="802"/>
      <c r="OR123" s="802"/>
      <c r="OS123" s="802"/>
      <c r="OT123" s="802"/>
      <c r="OU123" s="802"/>
      <c r="OV123" s="802"/>
      <c r="OW123" s="802"/>
      <c r="OX123" s="802"/>
      <c r="OY123" s="802"/>
      <c r="OZ123" s="802"/>
      <c r="PA123" s="802"/>
      <c r="PB123" s="802"/>
      <c r="PC123" s="802"/>
      <c r="PD123" s="802"/>
      <c r="PE123" s="802"/>
      <c r="PF123" s="802"/>
      <c r="PG123" s="802"/>
      <c r="PH123" s="802"/>
      <c r="PI123" s="802"/>
      <c r="PJ123" s="802"/>
      <c r="PK123" s="802"/>
      <c r="PL123" s="802"/>
      <c r="PM123" s="802"/>
      <c r="PN123" s="802"/>
      <c r="PO123" s="802"/>
      <c r="PP123" s="802"/>
      <c r="PQ123" s="802"/>
      <c r="PR123" s="802"/>
      <c r="PS123" s="802"/>
      <c r="PT123" s="802"/>
      <c r="PU123" s="802"/>
      <c r="PV123" s="802"/>
      <c r="PW123" s="802"/>
      <c r="PX123" s="802"/>
      <c r="PY123" s="802"/>
      <c r="PZ123" s="802"/>
      <c r="QA123" s="802"/>
      <c r="QB123" s="802"/>
      <c r="QC123" s="802"/>
      <c r="QD123" s="802"/>
      <c r="QE123" s="802"/>
      <c r="QF123" s="802"/>
      <c r="QG123" s="802"/>
      <c r="QH123" s="802"/>
      <c r="QI123" s="802"/>
      <c r="QJ123" s="802"/>
      <c r="QK123" s="802"/>
      <c r="QL123" s="802"/>
      <c r="QM123" s="802"/>
      <c r="QN123" s="802"/>
      <c r="QO123" s="802"/>
      <c r="QP123" s="802"/>
      <c r="QQ123" s="802"/>
      <c r="QR123" s="802"/>
      <c r="QS123" s="802"/>
      <c r="QT123" s="802"/>
      <c r="QU123" s="802"/>
      <c r="QV123" s="802"/>
      <c r="QW123" s="802"/>
      <c r="QX123" s="802"/>
      <c r="QY123" s="802"/>
      <c r="QZ123" s="802"/>
      <c r="RA123" s="802"/>
      <c r="RB123" s="802"/>
      <c r="RC123" s="802"/>
      <c r="RD123" s="802"/>
      <c r="RE123" s="802"/>
      <c r="RF123" s="802"/>
      <c r="RG123" s="802"/>
      <c r="RH123" s="802"/>
      <c r="RI123" s="802"/>
      <c r="RJ123" s="802"/>
      <c r="RK123" s="802"/>
      <c r="RL123" s="802"/>
      <c r="RM123" s="802"/>
      <c r="RN123" s="802"/>
      <c r="RO123" s="802"/>
      <c r="RP123" s="802"/>
      <c r="RQ123" s="802"/>
      <c r="RR123" s="802"/>
      <c r="RS123" s="802"/>
      <c r="RT123" s="802"/>
      <c r="RU123" s="802"/>
      <c r="RV123" s="802"/>
      <c r="RW123" s="802"/>
      <c r="RX123" s="802"/>
      <c r="RY123" s="802"/>
      <c r="RZ123" s="802"/>
      <c r="SA123" s="802"/>
      <c r="SB123" s="802"/>
      <c r="SC123" s="802"/>
      <c r="SD123" s="802"/>
      <c r="SE123" s="802"/>
      <c r="SF123" s="802"/>
      <c r="SG123" s="802"/>
      <c r="SH123" s="802"/>
      <c r="SI123" s="802"/>
      <c r="SJ123" s="802"/>
      <c r="SK123" s="802"/>
      <c r="SL123" s="802"/>
      <c r="SM123" s="802"/>
      <c r="SN123" s="802"/>
      <c r="SO123" s="802"/>
      <c r="SP123" s="802"/>
      <c r="SQ123" s="802"/>
      <c r="SR123" s="802"/>
      <c r="SS123" s="802"/>
      <c r="ST123" s="802"/>
      <c r="SU123" s="802"/>
      <c r="SV123" s="802"/>
      <c r="SW123" s="802"/>
      <c r="SX123" s="802"/>
      <c r="SY123" s="802"/>
      <c r="SZ123" s="802"/>
      <c r="TA123" s="802"/>
      <c r="TB123" s="802"/>
      <c r="TC123" s="802"/>
      <c r="TD123" s="802"/>
      <c r="TE123" s="802"/>
      <c r="TF123" s="802"/>
      <c r="TG123" s="802"/>
      <c r="TH123" s="802"/>
      <c r="TI123" s="802"/>
      <c r="TJ123" s="802"/>
      <c r="TK123" s="802"/>
      <c r="TL123" s="802"/>
      <c r="TM123" s="802"/>
      <c r="TN123" s="802"/>
      <c r="TO123" s="802"/>
      <c r="TP123" s="802"/>
      <c r="TQ123" s="802"/>
      <c r="TR123" s="802"/>
      <c r="TS123" s="802"/>
      <c r="TT123" s="802"/>
      <c r="TU123" s="802"/>
      <c r="TV123" s="802"/>
      <c r="TW123" s="802"/>
      <c r="TX123" s="802"/>
      <c r="TY123" s="802"/>
      <c r="TZ123" s="802"/>
      <c r="UA123" s="802"/>
      <c r="UB123" s="802"/>
      <c r="UC123" s="802"/>
      <c r="UD123" s="802"/>
      <c r="UE123" s="802"/>
      <c r="UF123" s="802"/>
      <c r="UG123" s="802"/>
      <c r="UH123" s="802"/>
      <c r="UI123" s="802"/>
      <c r="UJ123" s="802"/>
      <c r="UK123" s="802"/>
      <c r="UL123" s="802"/>
      <c r="UM123" s="802"/>
      <c r="UN123" s="802"/>
      <c r="UO123" s="802"/>
      <c r="UP123" s="802"/>
      <c r="UQ123" s="802"/>
      <c r="UR123" s="802"/>
      <c r="US123" s="802"/>
      <c r="UT123" s="802"/>
      <c r="UU123" s="802"/>
      <c r="UV123" s="802"/>
      <c r="UW123" s="802"/>
      <c r="UX123" s="802"/>
      <c r="UY123" s="802"/>
      <c r="UZ123" s="802"/>
      <c r="VA123" s="802"/>
      <c r="VB123" s="802"/>
      <c r="VC123" s="802"/>
      <c r="VD123" s="802"/>
      <c r="VE123" s="802"/>
      <c r="VF123" s="802"/>
      <c r="VG123" s="802"/>
      <c r="VH123" s="802"/>
      <c r="VI123" s="802"/>
      <c r="VJ123" s="802"/>
      <c r="VK123" s="802"/>
      <c r="VL123" s="802"/>
      <c r="VM123" s="802"/>
      <c r="VN123" s="802"/>
      <c r="VO123" s="802"/>
      <c r="VP123" s="802"/>
      <c r="VQ123" s="802"/>
      <c r="VR123" s="802"/>
      <c r="VS123" s="802"/>
      <c r="VT123" s="802"/>
      <c r="VU123" s="802"/>
      <c r="VV123" s="802"/>
      <c r="VW123" s="802"/>
      <c r="VX123" s="802"/>
      <c r="VY123" s="802"/>
      <c r="VZ123" s="802"/>
      <c r="WA123" s="802"/>
      <c r="WB123" s="802"/>
      <c r="WC123" s="802"/>
      <c r="WD123" s="802"/>
      <c r="WE123" s="802"/>
      <c r="WF123" s="802"/>
      <c r="WG123" s="802"/>
      <c r="WH123" s="802"/>
      <c r="WI123" s="802"/>
      <c r="WJ123" s="802"/>
      <c r="WK123" s="802"/>
      <c r="WL123" s="802"/>
      <c r="WM123" s="802"/>
      <c r="WN123" s="802"/>
      <c r="WO123" s="802"/>
      <c r="WP123" s="802"/>
      <c r="WQ123" s="802"/>
      <c r="WR123" s="802"/>
      <c r="WS123" s="802"/>
      <c r="WT123" s="802"/>
      <c r="WU123" s="802"/>
      <c r="WV123" s="802"/>
      <c r="WW123" s="802"/>
      <c r="WX123" s="802"/>
      <c r="WY123" s="802"/>
      <c r="WZ123" s="802"/>
      <c r="XA123" s="802"/>
      <c r="XB123" s="802"/>
      <c r="XC123" s="802"/>
      <c r="XD123" s="802"/>
      <c r="XE123" s="802"/>
      <c r="XF123" s="802"/>
      <c r="XG123" s="802"/>
      <c r="XH123" s="802"/>
      <c r="XI123" s="802"/>
      <c r="XJ123" s="802"/>
      <c r="XK123" s="802"/>
      <c r="XL123" s="802"/>
      <c r="XM123" s="802"/>
      <c r="XN123" s="802"/>
      <c r="XO123" s="802"/>
      <c r="XP123" s="802"/>
      <c r="XQ123" s="802"/>
      <c r="XR123" s="802"/>
      <c r="XS123" s="802"/>
      <c r="XT123" s="802"/>
      <c r="XU123" s="802"/>
      <c r="XV123" s="802"/>
      <c r="XW123" s="802"/>
      <c r="XX123" s="802"/>
      <c r="XY123" s="802"/>
      <c r="XZ123" s="802"/>
      <c r="YA123" s="802"/>
      <c r="YB123" s="802"/>
      <c r="YC123" s="802"/>
      <c r="YD123" s="802"/>
      <c r="YE123" s="802"/>
      <c r="YF123" s="802"/>
      <c r="YG123" s="802"/>
      <c r="YH123" s="802"/>
      <c r="YI123" s="802"/>
      <c r="YJ123" s="802"/>
      <c r="YK123" s="802"/>
      <c r="YL123" s="802"/>
      <c r="YM123" s="802"/>
      <c r="YN123" s="802"/>
      <c r="YO123" s="802"/>
      <c r="YP123" s="802"/>
      <c r="YQ123" s="802"/>
      <c r="YR123" s="802"/>
      <c r="YS123" s="802"/>
      <c r="YT123" s="802"/>
      <c r="YU123" s="802"/>
      <c r="YV123" s="802"/>
      <c r="YW123" s="802"/>
      <c r="YX123" s="802"/>
      <c r="YY123" s="802"/>
      <c r="YZ123" s="802"/>
      <c r="ZA123" s="802"/>
      <c r="ZB123" s="802"/>
      <c r="ZC123" s="802"/>
      <c r="ZD123" s="802"/>
      <c r="ZE123" s="802"/>
      <c r="ZF123" s="802"/>
      <c r="ZG123" s="802"/>
      <c r="ZH123" s="802"/>
      <c r="ZI123" s="802"/>
      <c r="ZJ123" s="802"/>
      <c r="ZK123" s="802"/>
      <c r="ZL123" s="802"/>
      <c r="ZM123" s="802"/>
      <c r="ZN123" s="802"/>
      <c r="ZO123" s="802"/>
      <c r="ZP123" s="802"/>
      <c r="ZQ123" s="802"/>
      <c r="ZR123" s="802"/>
      <c r="ZS123" s="802"/>
      <c r="ZT123" s="802"/>
      <c r="ZU123" s="802"/>
      <c r="ZV123" s="802"/>
      <c r="ZW123" s="802"/>
      <c r="ZX123" s="802"/>
      <c r="ZY123" s="802"/>
      <c r="ZZ123" s="802"/>
      <c r="AAA123" s="802"/>
      <c r="AAB123" s="802"/>
      <c r="AAC123" s="802"/>
      <c r="AAD123" s="802"/>
      <c r="AAE123" s="802"/>
      <c r="AAF123" s="802"/>
      <c r="AAG123" s="802"/>
      <c r="AAH123" s="802"/>
      <c r="AAI123" s="802"/>
      <c r="AAJ123" s="802"/>
      <c r="AAK123" s="802"/>
      <c r="AAL123" s="802"/>
      <c r="AAM123" s="802"/>
      <c r="AAN123" s="802"/>
      <c r="AAO123" s="802"/>
      <c r="AAP123" s="802"/>
      <c r="AAQ123" s="802"/>
      <c r="AAR123" s="802"/>
      <c r="AAS123" s="802"/>
      <c r="AAT123" s="802"/>
      <c r="AAU123" s="802"/>
      <c r="AAV123" s="802"/>
      <c r="AAW123" s="802"/>
      <c r="AAX123" s="802"/>
      <c r="AAY123" s="802"/>
      <c r="AAZ123" s="802"/>
      <c r="ABA123" s="802"/>
      <c r="ABB123" s="802"/>
      <c r="ABC123" s="802"/>
      <c r="ABD123" s="802"/>
      <c r="ABE123" s="802"/>
      <c r="ABF123" s="802"/>
      <c r="ABG123" s="802"/>
      <c r="ABH123" s="802"/>
      <c r="ABI123" s="802"/>
      <c r="ABJ123" s="802"/>
      <c r="ABK123" s="802"/>
      <c r="ABL123" s="802"/>
      <c r="ABM123" s="802"/>
      <c r="ABN123" s="802"/>
      <c r="ABO123" s="802"/>
      <c r="ABP123" s="802"/>
      <c r="ABQ123" s="802"/>
      <c r="ABR123" s="802"/>
      <c r="ABS123" s="802"/>
      <c r="ABT123" s="802"/>
      <c r="ABU123" s="802"/>
      <c r="ABV123" s="802"/>
      <c r="ABW123" s="802"/>
      <c r="ABX123" s="802"/>
      <c r="ABY123" s="802"/>
      <c r="ABZ123" s="802"/>
      <c r="ACA123" s="802"/>
      <c r="ACB123" s="802"/>
      <c r="ACC123" s="802"/>
      <c r="ACD123" s="802"/>
      <c r="ACE123" s="802"/>
      <c r="ACF123" s="802"/>
      <c r="ACG123" s="802"/>
      <c r="ACH123" s="802"/>
      <c r="ACI123" s="802"/>
      <c r="ACJ123" s="802"/>
      <c r="ACK123" s="802"/>
      <c r="ACL123" s="802"/>
      <c r="ACM123" s="802"/>
      <c r="ACN123" s="802"/>
      <c r="ACO123" s="802"/>
      <c r="ACP123" s="802"/>
      <c r="ACQ123" s="802"/>
      <c r="ACR123" s="802"/>
      <c r="ACS123" s="802"/>
      <c r="ACT123" s="802"/>
      <c r="ACU123" s="802"/>
      <c r="ACV123" s="802"/>
      <c r="ACW123" s="802"/>
      <c r="ACX123" s="802"/>
      <c r="ACY123" s="802"/>
      <c r="ACZ123" s="802"/>
      <c r="ADA123" s="802"/>
      <c r="ADB123" s="802"/>
      <c r="ADC123" s="802"/>
      <c r="ADD123" s="802"/>
      <c r="ADE123" s="802"/>
      <c r="ADF123" s="802"/>
      <c r="ADG123" s="802"/>
      <c r="ADH123" s="802"/>
      <c r="ADI123" s="802"/>
      <c r="ADJ123" s="802"/>
      <c r="ADK123" s="802"/>
      <c r="ADL123" s="802"/>
      <c r="ADM123" s="802"/>
      <c r="ADN123" s="802"/>
      <c r="ADO123" s="802"/>
      <c r="ADP123" s="802"/>
      <c r="ADQ123" s="802"/>
      <c r="ADR123" s="802"/>
      <c r="ADS123" s="802"/>
      <c r="ADT123" s="802"/>
      <c r="ADU123" s="802"/>
      <c r="ADV123" s="802"/>
      <c r="ADW123" s="802"/>
      <c r="ADX123" s="802"/>
      <c r="ADY123" s="802"/>
      <c r="ADZ123" s="802"/>
      <c r="AEA123" s="802"/>
      <c r="AEB123" s="802"/>
      <c r="AEC123" s="802"/>
      <c r="AED123" s="802"/>
      <c r="AEE123" s="802"/>
      <c r="AEF123" s="802"/>
      <c r="AEG123" s="802"/>
      <c r="AEH123" s="802"/>
      <c r="AEI123" s="802"/>
      <c r="AEJ123" s="802"/>
      <c r="AEK123" s="802"/>
      <c r="AEL123" s="802"/>
      <c r="AEM123" s="802"/>
      <c r="AEN123" s="802"/>
      <c r="AEO123" s="802"/>
      <c r="AEP123" s="802"/>
      <c r="AEQ123" s="802"/>
      <c r="AER123" s="802"/>
      <c r="AES123" s="802"/>
      <c r="AET123" s="802"/>
      <c r="AEU123" s="802"/>
      <c r="AEV123" s="802"/>
      <c r="AEW123" s="802"/>
      <c r="AEX123" s="802"/>
      <c r="AEY123" s="802"/>
      <c r="AEZ123" s="802"/>
      <c r="AFA123" s="802"/>
      <c r="AFB123" s="802"/>
      <c r="AFC123" s="802"/>
      <c r="AFD123" s="802"/>
      <c r="AFE123" s="802"/>
      <c r="AFF123" s="802"/>
      <c r="AFG123" s="802"/>
      <c r="AFH123" s="802"/>
      <c r="AFI123" s="802"/>
      <c r="AFJ123" s="802"/>
      <c r="AFK123" s="802"/>
      <c r="AFL123" s="802"/>
      <c r="AFM123" s="802"/>
      <c r="AFN123" s="802"/>
      <c r="AFO123" s="802"/>
      <c r="AFP123" s="802"/>
      <c r="AFQ123" s="802"/>
      <c r="AFR123" s="802"/>
      <c r="AFS123" s="802"/>
      <c r="AFT123" s="802"/>
      <c r="AFU123" s="802"/>
      <c r="AFV123" s="802"/>
      <c r="AFW123" s="802"/>
      <c r="AFX123" s="802"/>
      <c r="AFY123" s="802"/>
      <c r="AFZ123" s="802"/>
      <c r="AGA123" s="802"/>
      <c r="AGB123" s="802"/>
      <c r="AGC123" s="802"/>
      <c r="AGD123" s="802"/>
      <c r="AGE123" s="802"/>
      <c r="AGF123" s="802"/>
      <c r="AGG123" s="802"/>
      <c r="AGH123" s="802"/>
      <c r="AGI123" s="802"/>
      <c r="AGJ123" s="802"/>
      <c r="AGK123" s="802"/>
      <c r="AGL123" s="802"/>
      <c r="AGM123" s="802"/>
      <c r="AGN123" s="802"/>
      <c r="AGO123" s="802"/>
      <c r="AGP123" s="802"/>
      <c r="AGQ123" s="802"/>
      <c r="AGR123" s="802"/>
      <c r="AGS123" s="802"/>
      <c r="AGT123" s="802"/>
      <c r="AGU123" s="802"/>
      <c r="AGV123" s="802"/>
      <c r="AGW123" s="802"/>
      <c r="AGX123" s="802"/>
      <c r="AGY123" s="802"/>
      <c r="AGZ123" s="802"/>
      <c r="AHA123" s="802"/>
      <c r="AHB123" s="802"/>
      <c r="AHC123" s="802"/>
      <c r="AHD123" s="802"/>
      <c r="AHE123" s="802"/>
      <c r="AHF123" s="802"/>
      <c r="AHG123" s="802"/>
      <c r="AHH123" s="802"/>
      <c r="AHI123" s="802"/>
      <c r="AHJ123" s="802"/>
      <c r="AHK123" s="802"/>
      <c r="AHL123" s="802"/>
      <c r="AHM123" s="802"/>
      <c r="AHN123" s="802"/>
      <c r="AHO123" s="802"/>
      <c r="AHP123" s="802"/>
      <c r="AHQ123" s="802"/>
      <c r="AHR123" s="802"/>
      <c r="AHS123" s="802"/>
      <c r="AHT123" s="802"/>
      <c r="AHU123" s="802"/>
      <c r="AHV123" s="802"/>
      <c r="AHW123" s="802"/>
      <c r="AHX123" s="802"/>
      <c r="AHY123" s="802"/>
      <c r="AHZ123" s="802"/>
      <c r="AIA123" s="802"/>
      <c r="AIB123" s="802"/>
      <c r="AIC123" s="802"/>
      <c r="AID123" s="802"/>
      <c r="AIE123" s="802"/>
      <c r="AIF123" s="802"/>
      <c r="AIG123" s="802"/>
      <c r="AIH123" s="802"/>
      <c r="AII123" s="802"/>
      <c r="AIJ123" s="802"/>
      <c r="AQE123" s="802"/>
      <c r="AQF123" s="802"/>
      <c r="AQG123" s="802"/>
      <c r="AQH123" s="802"/>
      <c r="AQI123" s="802"/>
      <c r="AQJ123" s="802"/>
      <c r="AQK123" s="802"/>
      <c r="AQL123" s="802"/>
      <c r="AQM123" s="802"/>
      <c r="AQN123" s="802"/>
      <c r="AQO123" s="802"/>
      <c r="AQP123" s="802"/>
      <c r="AQQ123" s="802"/>
      <c r="AQR123" s="802"/>
      <c r="AQS123" s="802"/>
      <c r="AQT123" s="802"/>
      <c r="AQU123" s="802"/>
      <c r="AQV123" s="802"/>
      <c r="AQW123" s="802"/>
      <c r="AQX123" s="802"/>
      <c r="AQY123" s="802"/>
      <c r="AQZ123" s="802"/>
      <c r="ARA123" s="802"/>
      <c r="ARB123" s="802"/>
      <c r="ARC123" s="802"/>
      <c r="ARD123" s="802"/>
      <c r="ARE123" s="802"/>
      <c r="ARF123" s="802"/>
      <c r="ARG123" s="802"/>
      <c r="ARH123" s="802"/>
      <c r="ARI123" s="802"/>
      <c r="ARJ123" s="802"/>
      <c r="ARK123" s="802"/>
      <c r="ARL123" s="802"/>
      <c r="ARM123" s="802"/>
      <c r="ARN123" s="802"/>
      <c r="ARO123" s="802"/>
      <c r="ARP123" s="802"/>
      <c r="ARQ123" s="802"/>
      <c r="ARR123" s="802"/>
      <c r="ARS123" s="802"/>
      <c r="ART123" s="802"/>
      <c r="ARU123" s="802"/>
      <c r="ARV123" s="802"/>
      <c r="ARW123" s="802"/>
      <c r="ARX123" s="802"/>
      <c r="ARY123" s="802"/>
      <c r="ARZ123" s="802"/>
      <c r="ASA123" s="802"/>
      <c r="ASB123" s="802"/>
      <c r="ASC123" s="802"/>
      <c r="ASD123" s="802"/>
      <c r="ASE123" s="802"/>
      <c r="ASF123" s="802"/>
      <c r="ASG123" s="802"/>
      <c r="ASH123" s="802"/>
      <c r="ASI123" s="802"/>
      <c r="ASJ123" s="802"/>
      <c r="ASK123" s="802"/>
      <c r="ASL123" s="802"/>
      <c r="ATP123" s="802"/>
      <c r="ATQ123" s="802"/>
      <c r="ATR123" s="802"/>
      <c r="ATS123" s="802"/>
      <c r="ATT123" s="802"/>
      <c r="ATU123" s="802"/>
      <c r="ATV123" s="802"/>
      <c r="ATW123" s="802"/>
      <c r="ATX123" s="802"/>
      <c r="ATY123" s="802"/>
      <c r="ATZ123" s="802"/>
      <c r="AUA123" s="802"/>
      <c r="AUB123" s="802"/>
      <c r="AUC123" s="802"/>
      <c r="AUD123" s="802"/>
      <c r="AUE123" s="802"/>
      <c r="AUF123" s="802"/>
      <c r="AUG123" s="802"/>
      <c r="AUH123" s="802"/>
      <c r="AUI123" s="802"/>
      <c r="AUJ123" s="802"/>
      <c r="AUK123" s="802"/>
      <c r="AUL123" s="802"/>
      <c r="AUM123" s="802"/>
      <c r="AUN123" s="802"/>
      <c r="AUO123" s="802"/>
      <c r="AUP123" s="801"/>
      <c r="AUQ123" s="802"/>
      <c r="AUR123" s="801"/>
      <c r="AUS123" s="802"/>
      <c r="AUT123" s="801"/>
      <c r="AUU123" s="802"/>
      <c r="AUV123" s="802"/>
      <c r="AUW123" s="802"/>
      <c r="AUX123" s="802"/>
      <c r="AUY123" s="802"/>
      <c r="AUZ123" s="802"/>
      <c r="AVA123" s="802"/>
      <c r="AVB123" s="802"/>
      <c r="AVC123" s="802"/>
      <c r="AVD123" s="802"/>
      <c r="AVE123" s="802"/>
      <c r="AVF123" s="802"/>
      <c r="AVG123" s="802"/>
      <c r="AVH123" s="802"/>
      <c r="AVI123" s="802"/>
      <c r="AVJ123" s="808"/>
      <c r="AVK123" s="808"/>
      <c r="AVL123" s="808"/>
      <c r="AVM123" s="808"/>
      <c r="AVN123" s="808"/>
      <c r="AVO123" s="808"/>
      <c r="AVP123" s="808"/>
      <c r="AVQ123" s="808"/>
      <c r="AVR123" s="808"/>
      <c r="AVS123" s="808"/>
      <c r="AVT123" s="808"/>
      <c r="AVU123" s="809"/>
      <c r="AVV123" s="809"/>
      <c r="AVW123" s="809"/>
      <c r="AVX123" s="809"/>
      <c r="AVY123" s="809"/>
      <c r="AVZ123" s="809"/>
      <c r="AWA123" s="809"/>
      <c r="AWB123" s="809"/>
      <c r="AWC123" s="809"/>
      <c r="AWD123" s="809"/>
      <c r="AWE123" s="809"/>
      <c r="AWF123" s="809"/>
      <c r="AWG123" s="809"/>
      <c r="AWH123" s="809"/>
      <c r="AWI123" s="809"/>
      <c r="AWJ123" s="809"/>
      <c r="AWK123" s="809"/>
      <c r="AWL123" s="809"/>
      <c r="AWM123" s="809"/>
      <c r="AWN123" s="809"/>
      <c r="AWO123" s="809"/>
      <c r="AWP123" s="809"/>
      <c r="AWQ123" s="809"/>
      <c r="AWR123" s="808"/>
      <c r="AWS123" s="761"/>
      <c r="AWT123" s="808"/>
      <c r="AWU123" s="809"/>
      <c r="AWV123" s="809"/>
      <c r="AWW123" s="809"/>
      <c r="AWX123" s="809"/>
      <c r="AWY123" s="809"/>
      <c r="AWZ123" s="809"/>
      <c r="AXA123" s="809"/>
      <c r="AXB123" s="809"/>
      <c r="AXC123" s="809"/>
      <c r="AXD123" s="809"/>
      <c r="AXE123" s="809"/>
      <c r="AXF123" s="809"/>
      <c r="AXG123" s="809"/>
      <c r="AXH123" s="809"/>
      <c r="AXI123" s="809"/>
      <c r="AXJ123" s="809"/>
      <c r="AXK123" s="809"/>
      <c r="AXL123" s="809"/>
      <c r="AXM123" s="809"/>
      <c r="AXN123" s="809"/>
      <c r="AXO123" s="809"/>
      <c r="AXP123" s="809"/>
      <c r="AXQ123" s="809"/>
      <c r="AXR123" s="809"/>
      <c r="AXS123" s="809"/>
      <c r="AXT123" s="809"/>
      <c r="AXU123" s="809"/>
      <c r="AXV123" s="809"/>
      <c r="AXW123" s="809"/>
      <c r="AXX123" s="809"/>
      <c r="AXY123" s="809"/>
      <c r="AXZ123" s="809"/>
      <c r="AYA123" s="809"/>
      <c r="AYB123" s="809"/>
      <c r="AYC123" s="809"/>
      <c r="AYD123" s="808"/>
      <c r="AYE123" s="808"/>
      <c r="AYF123" s="809"/>
      <c r="AYG123" s="808"/>
      <c r="AYH123" s="810"/>
      <c r="AYI123" s="810"/>
      <c r="AYJ123" s="810"/>
      <c r="AYK123" s="810"/>
      <c r="AYL123" s="810"/>
      <c r="AYM123" s="810"/>
      <c r="AYN123" s="810"/>
      <c r="AYO123" s="810"/>
      <c r="AYP123" s="810"/>
      <c r="AYQ123" s="810"/>
      <c r="AYR123" s="810"/>
      <c r="AYS123" s="810"/>
      <c r="AYT123" s="810"/>
      <c r="AYU123" s="810"/>
      <c r="AYV123" s="810"/>
      <c r="AYW123" s="810"/>
      <c r="AYX123" s="810"/>
      <c r="AYY123" s="810"/>
      <c r="AYZ123" s="810"/>
      <c r="AZA123" s="810"/>
      <c r="AZB123" s="810"/>
      <c r="AZC123" s="810"/>
      <c r="AZD123" s="810"/>
      <c r="AZE123" s="810"/>
      <c r="AZF123" s="810"/>
      <c r="AZG123" s="810"/>
      <c r="AZH123" s="810"/>
      <c r="AZI123" s="810"/>
      <c r="AZJ123" s="810"/>
      <c r="AZK123" s="810"/>
      <c r="AZL123" s="810"/>
      <c r="AZM123" s="810"/>
      <c r="AZN123" s="810"/>
      <c r="AZO123" s="810"/>
      <c r="AZP123" s="809"/>
      <c r="AZQ123" s="802"/>
      <c r="AZR123" s="802"/>
      <c r="AZS123" s="802"/>
    </row>
    <row r="124" spans="45:920 1123:1371" s="793" customFormat="1" ht="13.5">
      <c r="AS124" s="802"/>
      <c r="AT124" s="802"/>
      <c r="AU124" s="802"/>
      <c r="AV124" s="802"/>
      <c r="AW124" s="802"/>
      <c r="AX124" s="802"/>
      <c r="AY124" s="802"/>
      <c r="AZ124" s="802"/>
      <c r="BA124" s="802"/>
      <c r="BB124" s="802"/>
      <c r="BC124" s="802"/>
      <c r="BD124" s="802"/>
      <c r="BE124" s="802"/>
      <c r="BF124" s="802"/>
      <c r="BG124" s="802"/>
      <c r="BH124" s="802"/>
      <c r="BI124" s="802"/>
      <c r="BJ124" s="802"/>
      <c r="BK124" s="802"/>
      <c r="BL124" s="802"/>
      <c r="BM124" s="802"/>
      <c r="BN124" s="802"/>
      <c r="BO124" s="802"/>
      <c r="BP124" s="802"/>
      <c r="BQ124" s="802"/>
      <c r="BR124" s="802"/>
      <c r="BS124" s="802"/>
      <c r="BT124" s="802"/>
      <c r="BU124" s="802"/>
      <c r="BV124" s="802"/>
      <c r="BW124" s="802"/>
      <c r="BX124" s="802"/>
      <c r="BY124" s="802"/>
      <c r="BZ124" s="802"/>
      <c r="CA124" s="802"/>
      <c r="CB124" s="802"/>
      <c r="CC124" s="802"/>
      <c r="CD124" s="802"/>
      <c r="CE124" s="802"/>
      <c r="CF124" s="802"/>
      <c r="CG124" s="802"/>
      <c r="CH124" s="802"/>
      <c r="CI124" s="802"/>
      <c r="CJ124" s="802"/>
      <c r="CK124" s="802"/>
      <c r="CL124" s="802"/>
      <c r="CM124" s="802"/>
      <c r="CN124" s="802"/>
      <c r="CO124" s="802"/>
      <c r="CP124" s="802"/>
      <c r="CQ124" s="802"/>
      <c r="CR124" s="802"/>
      <c r="CS124" s="802"/>
      <c r="CT124" s="802"/>
      <c r="CU124" s="802"/>
      <c r="CV124" s="802"/>
      <c r="CW124" s="802"/>
      <c r="CX124" s="802"/>
      <c r="CY124" s="802"/>
      <c r="CZ124" s="802"/>
      <c r="DA124" s="802"/>
      <c r="DB124" s="802"/>
      <c r="DC124" s="802"/>
      <c r="DD124" s="802"/>
      <c r="DE124" s="802"/>
      <c r="DF124" s="802"/>
      <c r="DG124" s="802"/>
      <c r="DH124" s="802"/>
      <c r="DI124" s="802"/>
      <c r="DJ124" s="802"/>
      <c r="DK124" s="802"/>
      <c r="DL124" s="802"/>
      <c r="DM124" s="802"/>
      <c r="DN124" s="802"/>
      <c r="DO124" s="802"/>
      <c r="DP124" s="802"/>
      <c r="DQ124" s="802"/>
      <c r="DR124" s="802"/>
      <c r="DS124" s="802"/>
      <c r="DT124" s="802"/>
      <c r="DU124" s="802"/>
      <c r="DV124" s="802"/>
      <c r="DW124" s="802"/>
      <c r="DX124" s="802"/>
      <c r="DY124" s="802"/>
      <c r="DZ124" s="802"/>
      <c r="EA124" s="802"/>
      <c r="EB124" s="802"/>
      <c r="EC124" s="802"/>
      <c r="ED124" s="802"/>
      <c r="EE124" s="802"/>
      <c r="EF124" s="802"/>
      <c r="EG124" s="802"/>
      <c r="EH124" s="802"/>
      <c r="EI124" s="802"/>
      <c r="EJ124" s="802"/>
      <c r="EK124" s="802"/>
      <c r="EL124" s="802"/>
      <c r="EM124" s="802"/>
      <c r="EN124" s="802"/>
      <c r="EO124" s="802"/>
      <c r="EP124" s="802"/>
      <c r="EQ124" s="802"/>
      <c r="ER124" s="802"/>
      <c r="ES124" s="802"/>
      <c r="ET124" s="802"/>
      <c r="EU124" s="802"/>
      <c r="EV124" s="802"/>
      <c r="EW124" s="802"/>
      <c r="EX124" s="802"/>
      <c r="EY124" s="802"/>
      <c r="EZ124" s="802"/>
      <c r="FA124" s="802"/>
      <c r="FB124" s="802"/>
      <c r="FC124" s="802"/>
      <c r="FD124" s="802"/>
      <c r="FE124" s="802"/>
      <c r="FF124" s="802"/>
      <c r="FG124" s="802"/>
      <c r="FH124" s="802"/>
      <c r="FI124" s="802"/>
      <c r="FJ124" s="802"/>
      <c r="FK124" s="802"/>
      <c r="FL124" s="802"/>
      <c r="FM124" s="802"/>
      <c r="FN124" s="802"/>
      <c r="FO124" s="802"/>
      <c r="FP124" s="802"/>
      <c r="FQ124" s="802"/>
      <c r="FR124" s="802"/>
      <c r="FS124" s="802"/>
      <c r="FT124" s="802"/>
      <c r="FU124" s="802"/>
      <c r="FV124" s="802"/>
      <c r="FW124" s="802"/>
      <c r="FX124" s="802"/>
      <c r="FY124" s="802"/>
      <c r="FZ124" s="802"/>
      <c r="GA124" s="802"/>
      <c r="GB124" s="802"/>
      <c r="GC124" s="802"/>
      <c r="GD124" s="802"/>
      <c r="GE124" s="802"/>
      <c r="GF124" s="802"/>
      <c r="GG124" s="802"/>
      <c r="GH124" s="802"/>
      <c r="GI124" s="802"/>
      <c r="GJ124" s="802"/>
      <c r="GK124" s="802"/>
      <c r="GL124" s="802"/>
      <c r="GM124" s="802"/>
      <c r="GN124" s="802"/>
      <c r="GO124" s="802"/>
      <c r="GP124" s="802"/>
      <c r="GQ124" s="802"/>
      <c r="GR124" s="802"/>
      <c r="GS124" s="802"/>
      <c r="GT124" s="802"/>
      <c r="GU124" s="802"/>
      <c r="GV124" s="802"/>
      <c r="GW124" s="802"/>
      <c r="GX124" s="802"/>
      <c r="GY124" s="802"/>
      <c r="GZ124" s="802"/>
      <c r="HA124" s="802"/>
      <c r="HB124" s="802"/>
      <c r="HC124" s="802"/>
      <c r="HD124" s="802"/>
      <c r="HE124" s="802"/>
      <c r="HF124" s="802"/>
      <c r="HG124" s="802"/>
      <c r="HH124" s="802"/>
      <c r="HI124" s="802"/>
      <c r="HJ124" s="802"/>
      <c r="HK124" s="802"/>
      <c r="HL124" s="802"/>
      <c r="HM124" s="802"/>
      <c r="HN124" s="802"/>
      <c r="HO124" s="802"/>
      <c r="HP124" s="802"/>
      <c r="HQ124" s="802"/>
      <c r="HR124" s="802"/>
      <c r="HS124" s="802"/>
      <c r="HT124" s="802"/>
      <c r="HU124" s="802"/>
      <c r="HV124" s="802"/>
      <c r="HW124" s="802"/>
      <c r="HX124" s="802"/>
      <c r="HY124" s="802"/>
      <c r="HZ124" s="802"/>
      <c r="IA124" s="802"/>
      <c r="IB124" s="802"/>
      <c r="IC124" s="802"/>
      <c r="ID124" s="802"/>
      <c r="IE124" s="802"/>
      <c r="IF124" s="802"/>
      <c r="IG124" s="802"/>
      <c r="IH124" s="802"/>
      <c r="II124" s="802"/>
      <c r="IJ124" s="802"/>
      <c r="IK124" s="802"/>
      <c r="IL124" s="802"/>
      <c r="IM124" s="802"/>
      <c r="IN124" s="802"/>
      <c r="IO124" s="802"/>
      <c r="IP124" s="802"/>
      <c r="IQ124" s="802"/>
      <c r="IR124" s="802"/>
      <c r="IS124" s="802"/>
      <c r="IT124" s="802"/>
      <c r="IU124" s="802"/>
      <c r="IV124" s="802"/>
      <c r="IW124" s="802"/>
      <c r="IX124" s="802"/>
      <c r="IY124" s="802"/>
      <c r="IZ124" s="802"/>
      <c r="JA124" s="802"/>
      <c r="JB124" s="802"/>
      <c r="JC124" s="802"/>
      <c r="JD124" s="802"/>
      <c r="JE124" s="802"/>
      <c r="JF124" s="802"/>
      <c r="JG124" s="802"/>
      <c r="JH124" s="802"/>
      <c r="JI124" s="802"/>
      <c r="JJ124" s="802"/>
      <c r="JK124" s="802"/>
      <c r="JL124" s="802"/>
      <c r="JM124" s="802"/>
      <c r="JN124" s="802"/>
      <c r="JO124" s="802"/>
      <c r="JP124" s="802"/>
      <c r="JQ124" s="802"/>
      <c r="JR124" s="802"/>
      <c r="JS124" s="802"/>
      <c r="JT124" s="802"/>
      <c r="JU124" s="802"/>
      <c r="JV124" s="802"/>
      <c r="JW124" s="802"/>
      <c r="JX124" s="802"/>
      <c r="JY124" s="802"/>
      <c r="JZ124" s="802"/>
      <c r="KA124" s="802"/>
      <c r="KB124" s="802"/>
      <c r="KC124" s="802"/>
      <c r="KD124" s="802"/>
      <c r="KE124" s="802"/>
      <c r="KF124" s="802"/>
      <c r="KG124" s="802"/>
      <c r="KH124" s="802"/>
      <c r="KI124" s="802"/>
      <c r="KJ124" s="802"/>
      <c r="KK124" s="802"/>
      <c r="KL124" s="802"/>
      <c r="KM124" s="802"/>
      <c r="KN124" s="802"/>
      <c r="KO124" s="802"/>
      <c r="KP124" s="802"/>
      <c r="KQ124" s="802"/>
      <c r="KR124" s="802"/>
      <c r="KS124" s="802"/>
      <c r="KT124" s="802"/>
      <c r="KU124" s="802"/>
      <c r="KV124" s="802"/>
      <c r="KW124" s="802"/>
      <c r="KX124" s="802"/>
      <c r="KY124" s="802"/>
      <c r="KZ124" s="802"/>
      <c r="LA124" s="802"/>
      <c r="LB124" s="802"/>
      <c r="LC124" s="802"/>
      <c r="LD124" s="802"/>
      <c r="LE124" s="802"/>
      <c r="LF124" s="802"/>
      <c r="LG124" s="802"/>
      <c r="LH124" s="802"/>
      <c r="LI124" s="802"/>
      <c r="LJ124" s="802"/>
      <c r="LK124" s="802"/>
      <c r="LL124" s="802"/>
      <c r="LM124" s="802"/>
      <c r="LN124" s="802"/>
      <c r="LO124" s="802"/>
      <c r="LP124" s="802"/>
      <c r="LQ124" s="802"/>
      <c r="LR124" s="802"/>
      <c r="LS124" s="802"/>
      <c r="LT124" s="802"/>
      <c r="LU124" s="802"/>
      <c r="LV124" s="802"/>
      <c r="LW124" s="802"/>
      <c r="LX124" s="802"/>
      <c r="LY124" s="802"/>
      <c r="LZ124" s="802"/>
      <c r="MA124" s="802"/>
      <c r="MB124" s="802"/>
      <c r="MC124" s="802"/>
      <c r="MD124" s="802"/>
      <c r="ME124" s="802"/>
      <c r="MF124" s="802"/>
      <c r="MG124" s="802"/>
      <c r="MH124" s="802"/>
      <c r="MI124" s="802"/>
      <c r="MJ124" s="802"/>
      <c r="MK124" s="802"/>
      <c r="ML124" s="802"/>
      <c r="MM124" s="802"/>
      <c r="MN124" s="802"/>
      <c r="MO124" s="802"/>
      <c r="MP124" s="802"/>
      <c r="MQ124" s="802"/>
      <c r="MR124" s="802"/>
      <c r="MS124" s="802"/>
      <c r="MT124" s="802"/>
      <c r="MU124" s="802"/>
      <c r="MV124" s="802"/>
      <c r="MW124" s="802"/>
      <c r="MX124" s="802"/>
      <c r="MY124" s="802"/>
      <c r="MZ124" s="802"/>
      <c r="NA124" s="802"/>
      <c r="NB124" s="802"/>
      <c r="NC124" s="802"/>
      <c r="ND124" s="802"/>
      <c r="NE124" s="802"/>
      <c r="NF124" s="802"/>
      <c r="NG124" s="802"/>
      <c r="NH124" s="802"/>
      <c r="NI124" s="802"/>
      <c r="NJ124" s="802"/>
      <c r="NK124" s="802"/>
      <c r="NL124" s="802"/>
      <c r="NM124" s="802"/>
      <c r="NN124" s="802"/>
      <c r="NO124" s="802"/>
      <c r="NP124" s="802"/>
      <c r="NQ124" s="802"/>
      <c r="NR124" s="802"/>
      <c r="NS124" s="802"/>
      <c r="NT124" s="802"/>
      <c r="NU124" s="802"/>
      <c r="NV124" s="802"/>
      <c r="NW124" s="802"/>
      <c r="NX124" s="802"/>
      <c r="NY124" s="802"/>
      <c r="NZ124" s="802"/>
      <c r="OA124" s="802"/>
      <c r="OB124" s="802"/>
      <c r="OC124" s="802"/>
      <c r="OD124" s="802"/>
      <c r="OE124" s="802"/>
      <c r="OF124" s="802"/>
      <c r="OG124" s="802"/>
      <c r="OH124" s="802"/>
      <c r="OI124" s="802"/>
      <c r="OJ124" s="802"/>
      <c r="OK124" s="802"/>
      <c r="OL124" s="802"/>
      <c r="OM124" s="802"/>
      <c r="ON124" s="802"/>
      <c r="OO124" s="802"/>
      <c r="OP124" s="802"/>
      <c r="OQ124" s="802"/>
      <c r="OR124" s="802"/>
      <c r="OS124" s="802"/>
      <c r="OT124" s="802"/>
      <c r="OU124" s="802"/>
      <c r="OV124" s="802"/>
      <c r="OW124" s="802"/>
      <c r="OX124" s="802"/>
      <c r="OY124" s="802"/>
      <c r="OZ124" s="802"/>
      <c r="PA124" s="802"/>
      <c r="PB124" s="802"/>
      <c r="PC124" s="802"/>
      <c r="PD124" s="802"/>
      <c r="PE124" s="802"/>
      <c r="PF124" s="802"/>
      <c r="PG124" s="802"/>
      <c r="PH124" s="802"/>
      <c r="PI124" s="802"/>
      <c r="PJ124" s="802"/>
      <c r="PK124" s="802"/>
      <c r="PL124" s="802"/>
      <c r="PM124" s="802"/>
      <c r="PN124" s="802"/>
      <c r="PO124" s="802"/>
      <c r="PP124" s="802"/>
      <c r="PQ124" s="802"/>
      <c r="PR124" s="802"/>
      <c r="PS124" s="802"/>
      <c r="PT124" s="802"/>
      <c r="PU124" s="802"/>
      <c r="PV124" s="802"/>
      <c r="PW124" s="802"/>
      <c r="PX124" s="802"/>
      <c r="PY124" s="802"/>
      <c r="PZ124" s="802"/>
      <c r="QA124" s="802"/>
      <c r="QB124" s="802"/>
      <c r="QC124" s="802"/>
      <c r="QD124" s="802"/>
      <c r="QE124" s="802"/>
      <c r="QF124" s="802"/>
      <c r="QG124" s="802"/>
      <c r="QH124" s="802"/>
      <c r="QI124" s="802"/>
      <c r="QJ124" s="802"/>
      <c r="QK124" s="802"/>
      <c r="QL124" s="802"/>
      <c r="QM124" s="802"/>
      <c r="QN124" s="802"/>
      <c r="QO124" s="802"/>
      <c r="QP124" s="802"/>
      <c r="QQ124" s="802"/>
      <c r="QR124" s="802"/>
      <c r="QS124" s="802"/>
      <c r="QT124" s="802"/>
      <c r="QU124" s="802"/>
      <c r="QV124" s="802"/>
      <c r="QW124" s="802"/>
      <c r="QX124" s="802"/>
      <c r="QY124" s="802"/>
      <c r="QZ124" s="802"/>
      <c r="RA124" s="802"/>
      <c r="RB124" s="802"/>
      <c r="RC124" s="802"/>
      <c r="RD124" s="802"/>
      <c r="RE124" s="802"/>
      <c r="RF124" s="802"/>
      <c r="RG124" s="802"/>
      <c r="RH124" s="802"/>
      <c r="RI124" s="802"/>
      <c r="RJ124" s="802"/>
      <c r="RK124" s="802"/>
      <c r="RL124" s="802"/>
      <c r="RM124" s="802"/>
      <c r="RN124" s="802"/>
      <c r="RO124" s="802"/>
      <c r="RP124" s="802"/>
      <c r="RQ124" s="802"/>
      <c r="RR124" s="802"/>
      <c r="RS124" s="802"/>
      <c r="RT124" s="802"/>
      <c r="RU124" s="802"/>
      <c r="RV124" s="802"/>
      <c r="RW124" s="802"/>
      <c r="RX124" s="802"/>
      <c r="RY124" s="802"/>
      <c r="RZ124" s="802"/>
      <c r="SA124" s="802"/>
      <c r="SB124" s="802"/>
      <c r="SC124" s="802"/>
      <c r="SD124" s="802"/>
      <c r="SE124" s="802"/>
      <c r="SF124" s="802"/>
      <c r="SG124" s="802"/>
      <c r="SH124" s="802"/>
      <c r="SI124" s="802"/>
      <c r="SJ124" s="802"/>
      <c r="SK124" s="802"/>
      <c r="SL124" s="802"/>
      <c r="SM124" s="802"/>
      <c r="SN124" s="802"/>
      <c r="SO124" s="802"/>
      <c r="SP124" s="802"/>
      <c r="SQ124" s="802"/>
      <c r="SR124" s="802"/>
      <c r="SS124" s="802"/>
      <c r="ST124" s="802"/>
      <c r="SU124" s="802"/>
      <c r="SV124" s="802"/>
      <c r="SW124" s="802"/>
      <c r="SX124" s="802"/>
      <c r="SY124" s="802"/>
      <c r="SZ124" s="802"/>
      <c r="TA124" s="802"/>
      <c r="TB124" s="802"/>
      <c r="TC124" s="802"/>
      <c r="TD124" s="802"/>
      <c r="TE124" s="802"/>
      <c r="TF124" s="802"/>
      <c r="TG124" s="802"/>
      <c r="TH124" s="802"/>
      <c r="TI124" s="802"/>
      <c r="TJ124" s="802"/>
      <c r="TK124" s="802"/>
      <c r="TL124" s="802"/>
      <c r="TM124" s="802"/>
      <c r="TN124" s="802"/>
      <c r="TO124" s="802"/>
      <c r="TP124" s="802"/>
      <c r="TQ124" s="802"/>
      <c r="TR124" s="802"/>
      <c r="TS124" s="802"/>
      <c r="TT124" s="802"/>
      <c r="TU124" s="802"/>
      <c r="TV124" s="802"/>
      <c r="TW124" s="802"/>
      <c r="TX124" s="802"/>
      <c r="TY124" s="802"/>
      <c r="TZ124" s="802"/>
      <c r="UA124" s="802"/>
      <c r="UB124" s="802"/>
      <c r="UC124" s="802"/>
      <c r="UD124" s="802"/>
      <c r="UE124" s="802"/>
      <c r="UF124" s="802"/>
      <c r="UG124" s="802"/>
      <c r="UH124" s="802"/>
      <c r="UI124" s="802"/>
      <c r="UJ124" s="802"/>
      <c r="UK124" s="802"/>
      <c r="UL124" s="802"/>
      <c r="UM124" s="802"/>
      <c r="UN124" s="802"/>
      <c r="UO124" s="802"/>
      <c r="UP124" s="802"/>
      <c r="UQ124" s="802"/>
      <c r="UR124" s="802"/>
      <c r="US124" s="802"/>
      <c r="UT124" s="802"/>
      <c r="UU124" s="802"/>
      <c r="UV124" s="802"/>
      <c r="UW124" s="802"/>
      <c r="UX124" s="802"/>
      <c r="UY124" s="802"/>
      <c r="UZ124" s="802"/>
      <c r="VA124" s="802"/>
      <c r="VB124" s="802"/>
      <c r="VC124" s="802"/>
      <c r="VD124" s="802"/>
      <c r="VE124" s="802"/>
      <c r="VF124" s="802"/>
      <c r="VG124" s="802"/>
      <c r="VH124" s="802"/>
      <c r="VI124" s="802"/>
      <c r="VJ124" s="802"/>
      <c r="VK124" s="802"/>
      <c r="VL124" s="802"/>
      <c r="VM124" s="802"/>
      <c r="VN124" s="802"/>
      <c r="VO124" s="802"/>
      <c r="VP124" s="802"/>
      <c r="VQ124" s="802"/>
      <c r="VR124" s="802"/>
      <c r="VS124" s="802"/>
      <c r="VT124" s="802"/>
      <c r="VU124" s="802"/>
      <c r="VV124" s="802"/>
      <c r="VW124" s="802"/>
      <c r="VX124" s="802"/>
      <c r="VY124" s="802"/>
      <c r="VZ124" s="802"/>
      <c r="WA124" s="802"/>
      <c r="WB124" s="802"/>
      <c r="WC124" s="802"/>
      <c r="WD124" s="802"/>
      <c r="WE124" s="802"/>
      <c r="WF124" s="802"/>
      <c r="WG124" s="802"/>
      <c r="WH124" s="802"/>
      <c r="WI124" s="802"/>
      <c r="WJ124" s="802"/>
      <c r="WK124" s="802"/>
      <c r="WL124" s="802"/>
      <c r="WM124" s="802"/>
      <c r="WN124" s="802"/>
      <c r="WO124" s="802"/>
      <c r="WP124" s="802"/>
      <c r="WQ124" s="802"/>
      <c r="WR124" s="802"/>
      <c r="WS124" s="802"/>
      <c r="WT124" s="802"/>
      <c r="WU124" s="802"/>
      <c r="WV124" s="802"/>
      <c r="WW124" s="802"/>
      <c r="WX124" s="802"/>
      <c r="WY124" s="802"/>
      <c r="WZ124" s="802"/>
      <c r="XA124" s="802"/>
      <c r="XB124" s="802"/>
      <c r="XC124" s="802"/>
      <c r="XD124" s="802"/>
      <c r="XE124" s="802"/>
      <c r="XF124" s="802"/>
      <c r="XG124" s="802"/>
      <c r="XH124" s="802"/>
      <c r="XI124" s="802"/>
      <c r="XJ124" s="802"/>
      <c r="XK124" s="802"/>
      <c r="XL124" s="802"/>
      <c r="XM124" s="802"/>
      <c r="XN124" s="802"/>
      <c r="XO124" s="802"/>
      <c r="XP124" s="802"/>
      <c r="XQ124" s="802"/>
      <c r="XR124" s="802"/>
      <c r="XS124" s="802"/>
      <c r="XT124" s="802"/>
      <c r="XU124" s="802"/>
      <c r="XV124" s="802"/>
      <c r="XW124" s="802"/>
      <c r="XX124" s="802"/>
      <c r="XY124" s="802"/>
      <c r="XZ124" s="802"/>
      <c r="YA124" s="802"/>
      <c r="YB124" s="802"/>
      <c r="YC124" s="802"/>
      <c r="YD124" s="802"/>
      <c r="YE124" s="802"/>
      <c r="YF124" s="802"/>
      <c r="YG124" s="802"/>
      <c r="YH124" s="802"/>
      <c r="YI124" s="802"/>
      <c r="YJ124" s="802"/>
      <c r="YK124" s="802"/>
      <c r="YL124" s="802"/>
      <c r="YM124" s="802"/>
      <c r="YN124" s="802"/>
      <c r="YO124" s="802"/>
      <c r="YP124" s="802"/>
      <c r="YQ124" s="802"/>
      <c r="YR124" s="802"/>
      <c r="YS124" s="802"/>
      <c r="YT124" s="802"/>
      <c r="YU124" s="802"/>
      <c r="YV124" s="802"/>
      <c r="YW124" s="802"/>
      <c r="YX124" s="802"/>
      <c r="YY124" s="802"/>
      <c r="YZ124" s="802"/>
      <c r="ZA124" s="802"/>
      <c r="ZB124" s="802"/>
      <c r="ZC124" s="802"/>
      <c r="ZD124" s="802"/>
      <c r="ZE124" s="802"/>
      <c r="ZF124" s="802"/>
      <c r="ZG124" s="802"/>
      <c r="ZH124" s="802"/>
      <c r="ZI124" s="802"/>
      <c r="ZJ124" s="802"/>
      <c r="ZK124" s="802"/>
      <c r="ZL124" s="802"/>
      <c r="ZM124" s="802"/>
      <c r="ZN124" s="802"/>
      <c r="ZO124" s="802"/>
      <c r="ZP124" s="802"/>
      <c r="ZQ124" s="802"/>
      <c r="ZR124" s="802"/>
      <c r="ZS124" s="802"/>
      <c r="ZT124" s="802"/>
      <c r="ZU124" s="802"/>
      <c r="ZV124" s="802"/>
      <c r="ZW124" s="802"/>
      <c r="ZX124" s="802"/>
      <c r="ZY124" s="802"/>
      <c r="ZZ124" s="802"/>
      <c r="AAA124" s="802"/>
      <c r="AAB124" s="802"/>
      <c r="AAC124" s="802"/>
      <c r="AAD124" s="802"/>
      <c r="AAE124" s="802"/>
      <c r="AAF124" s="802"/>
      <c r="AAG124" s="802"/>
      <c r="AAH124" s="802"/>
      <c r="AAI124" s="802"/>
      <c r="AAJ124" s="802"/>
      <c r="AAK124" s="802"/>
      <c r="AAL124" s="802"/>
      <c r="AAM124" s="802"/>
      <c r="AAN124" s="802"/>
      <c r="AAO124" s="802"/>
      <c r="AAP124" s="802"/>
      <c r="AAQ124" s="802"/>
      <c r="AAR124" s="802"/>
      <c r="AAS124" s="802"/>
      <c r="AAT124" s="802"/>
      <c r="AAU124" s="802"/>
      <c r="AAV124" s="802"/>
      <c r="AAW124" s="802"/>
      <c r="AAX124" s="802"/>
      <c r="AAY124" s="802"/>
      <c r="AAZ124" s="802"/>
      <c r="ABA124" s="802"/>
      <c r="ABB124" s="802"/>
      <c r="ABC124" s="802"/>
      <c r="ABD124" s="802"/>
      <c r="ABE124" s="802"/>
      <c r="ABF124" s="802"/>
      <c r="ABG124" s="802"/>
      <c r="ABH124" s="802"/>
      <c r="ABI124" s="802"/>
      <c r="ABJ124" s="802"/>
      <c r="ABK124" s="802"/>
      <c r="ABL124" s="802"/>
      <c r="ABM124" s="802"/>
      <c r="ABN124" s="802"/>
      <c r="ABO124" s="802"/>
      <c r="ABP124" s="802"/>
      <c r="ABQ124" s="802"/>
      <c r="ABR124" s="802"/>
      <c r="ABS124" s="802"/>
      <c r="ABT124" s="802"/>
      <c r="ABU124" s="802"/>
      <c r="ABV124" s="802"/>
      <c r="ABW124" s="802"/>
      <c r="ABX124" s="802"/>
      <c r="ABY124" s="802"/>
      <c r="ABZ124" s="802"/>
      <c r="ACA124" s="802"/>
      <c r="ACB124" s="802"/>
      <c r="ACC124" s="802"/>
      <c r="ACD124" s="802"/>
      <c r="ACE124" s="802"/>
      <c r="ACF124" s="802"/>
      <c r="ACG124" s="802"/>
      <c r="ACH124" s="802"/>
      <c r="ACI124" s="802"/>
      <c r="ACJ124" s="802"/>
      <c r="ACK124" s="802"/>
      <c r="ACL124" s="802"/>
      <c r="ACM124" s="802"/>
      <c r="ACN124" s="802"/>
      <c r="ACO124" s="802"/>
      <c r="ACP124" s="802"/>
      <c r="ACQ124" s="802"/>
      <c r="ACR124" s="802"/>
      <c r="ACS124" s="802"/>
      <c r="ACT124" s="802"/>
      <c r="ACU124" s="802"/>
      <c r="ACV124" s="802"/>
      <c r="ACW124" s="802"/>
      <c r="ACX124" s="802"/>
      <c r="ACY124" s="802"/>
      <c r="ACZ124" s="802"/>
      <c r="ADA124" s="802"/>
      <c r="ADB124" s="802"/>
      <c r="ADC124" s="802"/>
      <c r="ADD124" s="802"/>
      <c r="ADE124" s="802"/>
      <c r="ADF124" s="802"/>
      <c r="ADG124" s="802"/>
      <c r="ADH124" s="802"/>
      <c r="ADI124" s="802"/>
      <c r="ADJ124" s="802"/>
      <c r="ADK124" s="802"/>
      <c r="ADL124" s="802"/>
      <c r="ADM124" s="802"/>
      <c r="ADN124" s="802"/>
      <c r="ADO124" s="802"/>
      <c r="ADP124" s="802"/>
      <c r="ADQ124" s="802"/>
      <c r="ADR124" s="802"/>
      <c r="ADS124" s="802"/>
      <c r="ADT124" s="802"/>
      <c r="ADU124" s="802"/>
      <c r="ADV124" s="802"/>
      <c r="ADW124" s="802"/>
      <c r="ADX124" s="802"/>
      <c r="ADY124" s="802"/>
      <c r="ADZ124" s="802"/>
      <c r="AEA124" s="802"/>
      <c r="AEB124" s="802"/>
      <c r="AEC124" s="802"/>
      <c r="AED124" s="802"/>
      <c r="AEE124" s="802"/>
      <c r="AEF124" s="802"/>
      <c r="AEG124" s="802"/>
      <c r="AEH124" s="802"/>
      <c r="AEI124" s="802"/>
      <c r="AEJ124" s="802"/>
      <c r="AEK124" s="802"/>
      <c r="AEL124" s="802"/>
      <c r="AEM124" s="802"/>
      <c r="AEN124" s="802"/>
      <c r="AEO124" s="802"/>
      <c r="AEP124" s="802"/>
      <c r="AEQ124" s="802"/>
      <c r="AER124" s="802"/>
      <c r="AES124" s="802"/>
      <c r="AET124" s="802"/>
      <c r="AEU124" s="802"/>
      <c r="AEV124" s="802"/>
      <c r="AEW124" s="802"/>
      <c r="AEX124" s="802"/>
      <c r="AEY124" s="802"/>
      <c r="AEZ124" s="802"/>
      <c r="AFA124" s="802"/>
      <c r="AFB124" s="802"/>
      <c r="AFC124" s="802"/>
      <c r="AFD124" s="802"/>
      <c r="AFE124" s="802"/>
      <c r="AFF124" s="802"/>
      <c r="AFG124" s="802"/>
      <c r="AFH124" s="802"/>
      <c r="AFI124" s="802"/>
      <c r="AFJ124" s="802"/>
      <c r="AFK124" s="802"/>
      <c r="AFL124" s="802"/>
      <c r="AFM124" s="802"/>
      <c r="AFN124" s="802"/>
      <c r="AFO124" s="802"/>
      <c r="AFP124" s="802"/>
      <c r="AFQ124" s="802"/>
      <c r="AFR124" s="802"/>
      <c r="AFS124" s="802"/>
      <c r="AFT124" s="802"/>
      <c r="AFU124" s="802"/>
      <c r="AFV124" s="802"/>
      <c r="AFW124" s="802"/>
      <c r="AFX124" s="802"/>
      <c r="AFY124" s="802"/>
      <c r="AFZ124" s="802"/>
      <c r="AGA124" s="802"/>
      <c r="AGB124" s="802"/>
      <c r="AGC124" s="802"/>
      <c r="AGD124" s="802"/>
      <c r="AGE124" s="802"/>
      <c r="AGF124" s="802"/>
      <c r="AGG124" s="802"/>
      <c r="AGH124" s="802"/>
      <c r="AGI124" s="802"/>
      <c r="AGJ124" s="802"/>
      <c r="AGK124" s="802"/>
      <c r="AGL124" s="802"/>
      <c r="AGM124" s="802"/>
      <c r="AGN124" s="802"/>
      <c r="AGO124" s="802"/>
      <c r="AGP124" s="802"/>
      <c r="AGQ124" s="802"/>
      <c r="AGR124" s="802"/>
      <c r="AGS124" s="802"/>
      <c r="AGT124" s="802"/>
      <c r="AGU124" s="802"/>
      <c r="AGV124" s="802"/>
      <c r="AGW124" s="802"/>
      <c r="AGX124" s="802"/>
      <c r="AGY124" s="802"/>
      <c r="AGZ124" s="802"/>
      <c r="AHA124" s="802"/>
      <c r="AHB124" s="802"/>
      <c r="AHC124" s="802"/>
      <c r="AHD124" s="802"/>
      <c r="AHE124" s="802"/>
      <c r="AHF124" s="802"/>
      <c r="AHG124" s="802"/>
      <c r="AHH124" s="802"/>
      <c r="AHI124" s="802"/>
      <c r="AHJ124" s="802"/>
      <c r="AHK124" s="802"/>
      <c r="AHL124" s="802"/>
      <c r="AHM124" s="802"/>
      <c r="AHN124" s="802"/>
      <c r="AHO124" s="802"/>
      <c r="AHP124" s="802"/>
      <c r="AHQ124" s="802"/>
      <c r="AHR124" s="802"/>
      <c r="AHS124" s="802"/>
      <c r="AHT124" s="802"/>
      <c r="AHU124" s="802"/>
      <c r="AHV124" s="802"/>
      <c r="AHW124" s="802"/>
      <c r="AHX124" s="802"/>
      <c r="AHY124" s="802"/>
      <c r="AHZ124" s="802"/>
      <c r="AIA124" s="802"/>
      <c r="AIB124" s="802"/>
      <c r="AIC124" s="802"/>
      <c r="AID124" s="802"/>
      <c r="AIE124" s="802"/>
      <c r="AIF124" s="802"/>
      <c r="AIG124" s="802"/>
      <c r="AIH124" s="802"/>
      <c r="AII124" s="802"/>
      <c r="AIJ124" s="802"/>
      <c r="AQE124" s="802"/>
      <c r="AQF124" s="802"/>
      <c r="AQG124" s="802"/>
      <c r="AQH124" s="802"/>
      <c r="AQI124" s="802"/>
      <c r="AQJ124" s="802"/>
      <c r="AQK124" s="802"/>
      <c r="AQL124" s="802"/>
      <c r="AQM124" s="802"/>
      <c r="AQN124" s="802"/>
      <c r="AQO124" s="802"/>
      <c r="AQP124" s="802"/>
      <c r="AQQ124" s="802"/>
      <c r="AQR124" s="802"/>
      <c r="AQS124" s="802"/>
      <c r="AQT124" s="802"/>
      <c r="AQU124" s="802"/>
      <c r="AQV124" s="802"/>
      <c r="AQW124" s="802"/>
      <c r="AQX124" s="802"/>
      <c r="AQY124" s="802"/>
      <c r="AQZ124" s="802"/>
      <c r="ARA124" s="802"/>
      <c r="ARB124" s="802"/>
      <c r="ARC124" s="802"/>
      <c r="ARD124" s="802"/>
      <c r="ARE124" s="802"/>
      <c r="ARF124" s="802"/>
      <c r="ARG124" s="802"/>
      <c r="ARH124" s="802"/>
      <c r="ARI124" s="802"/>
      <c r="ARJ124" s="802"/>
      <c r="ARK124" s="802"/>
      <c r="ARL124" s="802"/>
      <c r="ARM124" s="802"/>
      <c r="ARN124" s="802"/>
      <c r="ARO124" s="802"/>
      <c r="ARP124" s="802"/>
      <c r="ARQ124" s="802"/>
      <c r="ARR124" s="802"/>
      <c r="ARS124" s="802"/>
      <c r="ART124" s="802"/>
      <c r="ARU124" s="802"/>
      <c r="ARV124" s="802"/>
      <c r="ARW124" s="802"/>
      <c r="ARX124" s="802"/>
      <c r="ARY124" s="802"/>
      <c r="ARZ124" s="802"/>
      <c r="ASA124" s="802"/>
      <c r="ASB124" s="802"/>
      <c r="ASC124" s="802"/>
      <c r="ASD124" s="802"/>
      <c r="ASE124" s="802"/>
      <c r="ASF124" s="802"/>
      <c r="ASG124" s="802"/>
      <c r="ASH124" s="802"/>
      <c r="ASI124" s="802"/>
      <c r="ASJ124" s="802"/>
      <c r="ASK124" s="802"/>
      <c r="ASL124" s="802"/>
      <c r="ATP124" s="802"/>
      <c r="ATQ124" s="802"/>
      <c r="ATR124" s="802"/>
      <c r="ATS124" s="802"/>
      <c r="ATT124" s="802"/>
      <c r="ATU124" s="802"/>
      <c r="ATV124" s="802"/>
      <c r="ATW124" s="802"/>
      <c r="ATX124" s="802"/>
      <c r="ATY124" s="802"/>
      <c r="ATZ124" s="802"/>
      <c r="AUA124" s="802"/>
      <c r="AUB124" s="802"/>
      <c r="AUC124" s="802"/>
      <c r="AUD124" s="802"/>
      <c r="AUE124" s="802"/>
      <c r="AUF124" s="802"/>
      <c r="AUG124" s="802"/>
      <c r="AUH124" s="802"/>
      <c r="AUI124" s="802"/>
      <c r="AUJ124" s="802"/>
      <c r="AUK124" s="802"/>
      <c r="AUL124" s="802"/>
      <c r="AUM124" s="802"/>
      <c r="AUN124" s="802"/>
      <c r="AUO124" s="802"/>
      <c r="AUP124" s="801"/>
      <c r="AUQ124" s="802"/>
      <c r="AUR124" s="801"/>
      <c r="AUS124" s="802"/>
      <c r="AUT124" s="801"/>
      <c r="AUU124" s="802"/>
      <c r="AUV124" s="802"/>
      <c r="AUW124" s="802"/>
      <c r="AUX124" s="802"/>
      <c r="AUY124" s="802"/>
      <c r="AUZ124" s="802"/>
      <c r="AVA124" s="802"/>
      <c r="AVB124" s="802"/>
      <c r="AVC124" s="802"/>
      <c r="AVD124" s="802"/>
      <c r="AVE124" s="802"/>
      <c r="AVF124" s="802"/>
      <c r="AVG124" s="802"/>
      <c r="AVH124" s="802"/>
      <c r="AVI124" s="802"/>
      <c r="AVJ124" s="808"/>
      <c r="AVK124" s="808"/>
      <c r="AVL124" s="808"/>
      <c r="AVM124" s="808"/>
      <c r="AVN124" s="808"/>
      <c r="AVO124" s="808"/>
      <c r="AVP124" s="808"/>
      <c r="AVQ124" s="808"/>
      <c r="AVR124" s="808"/>
      <c r="AVS124" s="808"/>
      <c r="AVT124" s="808"/>
      <c r="AVU124" s="809"/>
      <c r="AVV124" s="809"/>
      <c r="AVW124" s="809"/>
      <c r="AVX124" s="809"/>
      <c r="AVY124" s="809"/>
      <c r="AVZ124" s="809"/>
      <c r="AWA124" s="809"/>
      <c r="AWB124" s="809"/>
      <c r="AWC124" s="809"/>
      <c r="AWD124" s="809"/>
      <c r="AWE124" s="809"/>
      <c r="AWF124" s="809"/>
      <c r="AWG124" s="809"/>
      <c r="AWH124" s="809"/>
      <c r="AWI124" s="809"/>
      <c r="AWJ124" s="809"/>
      <c r="AWK124" s="809"/>
      <c r="AWL124" s="809"/>
      <c r="AWM124" s="809"/>
      <c r="AWN124" s="809"/>
      <c r="AWO124" s="809"/>
      <c r="AWP124" s="809"/>
      <c r="AWQ124" s="809"/>
      <c r="AWR124" s="808"/>
      <c r="AWS124" s="761"/>
      <c r="AWT124" s="808"/>
      <c r="AWU124" s="809"/>
      <c r="AWV124" s="809"/>
      <c r="AWW124" s="809"/>
      <c r="AWX124" s="809"/>
      <c r="AWY124" s="809"/>
      <c r="AWZ124" s="809"/>
      <c r="AXA124" s="809"/>
      <c r="AXB124" s="809"/>
      <c r="AXC124" s="809"/>
      <c r="AXD124" s="809"/>
      <c r="AXE124" s="809"/>
      <c r="AXF124" s="809"/>
      <c r="AXG124" s="809"/>
      <c r="AXH124" s="809"/>
      <c r="AXI124" s="809"/>
      <c r="AXJ124" s="809"/>
      <c r="AXK124" s="809"/>
      <c r="AXL124" s="809"/>
      <c r="AXM124" s="809"/>
      <c r="AXN124" s="809"/>
      <c r="AXO124" s="809"/>
      <c r="AXP124" s="809"/>
      <c r="AXQ124" s="809"/>
      <c r="AXR124" s="809"/>
      <c r="AXS124" s="809"/>
      <c r="AXT124" s="809"/>
      <c r="AXU124" s="809"/>
      <c r="AXV124" s="809"/>
      <c r="AXW124" s="809"/>
      <c r="AXX124" s="809"/>
      <c r="AXY124" s="809"/>
      <c r="AXZ124" s="809"/>
      <c r="AYA124" s="809"/>
      <c r="AYB124" s="809"/>
      <c r="AYC124" s="809"/>
      <c r="AYD124" s="808"/>
      <c r="AYE124" s="808"/>
      <c r="AYF124" s="809"/>
      <c r="AYG124" s="808"/>
      <c r="AYH124" s="810"/>
      <c r="AYI124" s="810"/>
      <c r="AYJ124" s="810"/>
      <c r="AYK124" s="810"/>
      <c r="AYL124" s="810"/>
      <c r="AYM124" s="810"/>
      <c r="AYN124" s="810"/>
      <c r="AYO124" s="810"/>
      <c r="AYP124" s="810"/>
      <c r="AYQ124" s="810"/>
      <c r="AYR124" s="810"/>
      <c r="AYS124" s="810"/>
      <c r="AYT124" s="810"/>
      <c r="AYU124" s="810"/>
      <c r="AYV124" s="810"/>
      <c r="AYW124" s="810"/>
      <c r="AYX124" s="810"/>
      <c r="AYY124" s="810"/>
      <c r="AYZ124" s="810"/>
      <c r="AZA124" s="810"/>
      <c r="AZB124" s="810"/>
      <c r="AZC124" s="810"/>
      <c r="AZD124" s="810"/>
      <c r="AZE124" s="810"/>
      <c r="AZF124" s="810"/>
      <c r="AZG124" s="810"/>
      <c r="AZH124" s="810"/>
      <c r="AZI124" s="810"/>
      <c r="AZJ124" s="810"/>
      <c r="AZK124" s="810"/>
      <c r="AZL124" s="810"/>
      <c r="AZM124" s="810"/>
      <c r="AZN124" s="810"/>
      <c r="AZO124" s="810"/>
      <c r="AZP124" s="809"/>
      <c r="AZQ124" s="802"/>
      <c r="AZR124" s="802"/>
      <c r="AZS124" s="802"/>
    </row>
    <row r="125" spans="45:920 1123:1371" s="793" customFormat="1" ht="13.5">
      <c r="AS125" s="802"/>
      <c r="AT125" s="802"/>
      <c r="AU125" s="802"/>
      <c r="AV125" s="802"/>
      <c r="AW125" s="802"/>
      <c r="AX125" s="802"/>
      <c r="AY125" s="802"/>
      <c r="AZ125" s="802"/>
      <c r="BA125" s="802"/>
      <c r="BB125" s="802"/>
      <c r="BC125" s="802"/>
      <c r="BD125" s="802"/>
      <c r="BE125" s="802"/>
      <c r="BF125" s="802"/>
      <c r="BG125" s="802"/>
      <c r="BH125" s="802"/>
      <c r="BI125" s="802"/>
      <c r="BJ125" s="802"/>
      <c r="BK125" s="802"/>
      <c r="BL125" s="802"/>
      <c r="BM125" s="802"/>
      <c r="BN125" s="802"/>
      <c r="BO125" s="802"/>
      <c r="BP125" s="802"/>
      <c r="BQ125" s="802"/>
      <c r="BR125" s="802"/>
      <c r="BS125" s="802"/>
      <c r="BT125" s="802"/>
      <c r="BU125" s="802"/>
      <c r="BV125" s="802"/>
      <c r="BW125" s="802"/>
      <c r="BX125" s="802"/>
      <c r="BY125" s="802"/>
      <c r="BZ125" s="802"/>
      <c r="CA125" s="802"/>
      <c r="CB125" s="802"/>
      <c r="CC125" s="802"/>
      <c r="CD125" s="802"/>
      <c r="CE125" s="802"/>
      <c r="CF125" s="802"/>
      <c r="CG125" s="802"/>
      <c r="CH125" s="802"/>
      <c r="CI125" s="802"/>
      <c r="CJ125" s="802"/>
      <c r="CK125" s="802"/>
      <c r="CL125" s="802"/>
      <c r="CM125" s="802"/>
      <c r="CN125" s="802"/>
      <c r="CO125" s="802"/>
      <c r="CP125" s="802"/>
      <c r="CQ125" s="802"/>
      <c r="CR125" s="802"/>
      <c r="CS125" s="802"/>
      <c r="CT125" s="802"/>
      <c r="CU125" s="802"/>
      <c r="CV125" s="802"/>
      <c r="CW125" s="802"/>
      <c r="CX125" s="802"/>
      <c r="CY125" s="802"/>
      <c r="CZ125" s="802"/>
      <c r="DA125" s="802"/>
      <c r="DB125" s="802"/>
      <c r="DC125" s="802"/>
      <c r="DD125" s="802"/>
      <c r="DE125" s="802"/>
      <c r="DF125" s="802"/>
      <c r="DG125" s="802"/>
      <c r="DH125" s="802"/>
      <c r="DI125" s="802"/>
      <c r="DJ125" s="802"/>
      <c r="DK125" s="802"/>
      <c r="DL125" s="802"/>
      <c r="DM125" s="802"/>
      <c r="DN125" s="802"/>
      <c r="DO125" s="802"/>
      <c r="DP125" s="802"/>
      <c r="DQ125" s="802"/>
      <c r="DR125" s="802"/>
      <c r="DS125" s="802"/>
      <c r="DT125" s="802"/>
      <c r="DU125" s="802"/>
      <c r="DV125" s="802"/>
      <c r="DW125" s="802"/>
      <c r="DX125" s="802"/>
      <c r="DY125" s="802"/>
      <c r="DZ125" s="802"/>
      <c r="EA125" s="802"/>
      <c r="EB125" s="802"/>
      <c r="EC125" s="802"/>
      <c r="ED125" s="802"/>
      <c r="EE125" s="802"/>
      <c r="EF125" s="802"/>
      <c r="EG125" s="802"/>
      <c r="EH125" s="802"/>
      <c r="EI125" s="802"/>
      <c r="EJ125" s="802"/>
      <c r="EK125" s="802"/>
      <c r="EL125" s="802"/>
      <c r="EM125" s="802"/>
      <c r="EN125" s="802"/>
      <c r="EO125" s="802"/>
      <c r="EP125" s="802"/>
      <c r="EQ125" s="802"/>
      <c r="ER125" s="802"/>
      <c r="ES125" s="802"/>
      <c r="ET125" s="802"/>
      <c r="EU125" s="802"/>
      <c r="EV125" s="802"/>
      <c r="EW125" s="802"/>
      <c r="EX125" s="802"/>
      <c r="EY125" s="802"/>
      <c r="EZ125" s="802"/>
      <c r="FA125" s="802"/>
      <c r="FB125" s="802"/>
      <c r="FC125" s="802"/>
      <c r="FD125" s="802"/>
      <c r="FE125" s="802"/>
      <c r="FF125" s="802"/>
      <c r="FG125" s="802"/>
      <c r="FH125" s="802"/>
      <c r="FI125" s="802"/>
      <c r="FJ125" s="802"/>
      <c r="FK125" s="802"/>
      <c r="FL125" s="802"/>
      <c r="FM125" s="802"/>
      <c r="FN125" s="802"/>
      <c r="FO125" s="802"/>
      <c r="FP125" s="802"/>
      <c r="FQ125" s="802"/>
      <c r="FR125" s="802"/>
      <c r="FS125" s="802"/>
      <c r="FT125" s="802"/>
      <c r="FU125" s="802"/>
      <c r="FV125" s="802"/>
      <c r="FW125" s="802"/>
      <c r="FX125" s="802"/>
      <c r="FY125" s="802"/>
      <c r="FZ125" s="802"/>
      <c r="GA125" s="802"/>
      <c r="GB125" s="802"/>
      <c r="GC125" s="802"/>
      <c r="GD125" s="802"/>
      <c r="GE125" s="802"/>
      <c r="GF125" s="802"/>
      <c r="GG125" s="802"/>
      <c r="GH125" s="802"/>
      <c r="GI125" s="802"/>
      <c r="GJ125" s="802"/>
      <c r="GK125" s="802"/>
      <c r="GL125" s="802"/>
      <c r="GM125" s="802"/>
      <c r="GN125" s="802"/>
      <c r="GO125" s="802"/>
      <c r="GP125" s="802"/>
      <c r="GQ125" s="802"/>
      <c r="GR125" s="802"/>
      <c r="GS125" s="802"/>
      <c r="GT125" s="802"/>
      <c r="GU125" s="802"/>
      <c r="GV125" s="802"/>
      <c r="GW125" s="802"/>
      <c r="GX125" s="802"/>
      <c r="GY125" s="802"/>
      <c r="GZ125" s="802"/>
      <c r="HA125" s="802"/>
      <c r="HB125" s="802"/>
      <c r="HC125" s="802"/>
      <c r="HD125" s="802"/>
      <c r="HE125" s="802"/>
      <c r="HF125" s="802"/>
      <c r="HG125" s="802"/>
      <c r="HH125" s="802"/>
      <c r="HI125" s="802"/>
      <c r="HJ125" s="802"/>
      <c r="HK125" s="802"/>
      <c r="HL125" s="802"/>
      <c r="HM125" s="802"/>
      <c r="HN125" s="802"/>
      <c r="HO125" s="802"/>
      <c r="HP125" s="802"/>
      <c r="HQ125" s="802"/>
      <c r="HR125" s="802"/>
      <c r="HS125" s="802"/>
      <c r="HT125" s="802"/>
      <c r="HU125" s="802"/>
      <c r="HV125" s="802"/>
      <c r="HW125" s="802"/>
      <c r="HX125" s="802"/>
      <c r="HY125" s="802"/>
      <c r="HZ125" s="802"/>
      <c r="IA125" s="802"/>
      <c r="IB125" s="802"/>
      <c r="IC125" s="802"/>
      <c r="ID125" s="802"/>
      <c r="IE125" s="802"/>
      <c r="IF125" s="802"/>
      <c r="IG125" s="802"/>
      <c r="IH125" s="802"/>
      <c r="II125" s="802"/>
      <c r="IJ125" s="802"/>
      <c r="IK125" s="802"/>
      <c r="IL125" s="802"/>
      <c r="IM125" s="802"/>
      <c r="IN125" s="802"/>
      <c r="IO125" s="802"/>
      <c r="IP125" s="802"/>
      <c r="IQ125" s="802"/>
      <c r="IR125" s="802"/>
      <c r="IS125" s="802"/>
      <c r="IT125" s="802"/>
      <c r="IU125" s="802"/>
      <c r="IV125" s="802"/>
      <c r="IW125" s="802"/>
      <c r="IX125" s="802"/>
      <c r="IY125" s="802"/>
      <c r="IZ125" s="802"/>
      <c r="JA125" s="802"/>
      <c r="JB125" s="802"/>
      <c r="JC125" s="802"/>
      <c r="JD125" s="802"/>
      <c r="JE125" s="802"/>
      <c r="JF125" s="802"/>
      <c r="JG125" s="802"/>
      <c r="JH125" s="802"/>
      <c r="JI125" s="802"/>
      <c r="JJ125" s="802"/>
      <c r="JK125" s="802"/>
      <c r="JL125" s="802"/>
      <c r="JM125" s="802"/>
      <c r="JN125" s="802"/>
      <c r="JO125" s="802"/>
      <c r="JP125" s="802"/>
      <c r="JQ125" s="802"/>
      <c r="JR125" s="802"/>
      <c r="JS125" s="802"/>
      <c r="JT125" s="802"/>
      <c r="JU125" s="802"/>
      <c r="JV125" s="802"/>
      <c r="JW125" s="802"/>
      <c r="JX125" s="802"/>
      <c r="JY125" s="802"/>
      <c r="JZ125" s="802"/>
      <c r="KA125" s="802"/>
      <c r="KB125" s="802"/>
      <c r="KC125" s="802"/>
      <c r="KD125" s="802"/>
      <c r="KE125" s="802"/>
      <c r="KF125" s="802"/>
      <c r="KG125" s="802"/>
      <c r="KH125" s="802"/>
      <c r="KI125" s="802"/>
      <c r="KJ125" s="802"/>
      <c r="KK125" s="802"/>
      <c r="KL125" s="802"/>
      <c r="KM125" s="802"/>
      <c r="KN125" s="802"/>
      <c r="KO125" s="802"/>
      <c r="KP125" s="802"/>
      <c r="KQ125" s="802"/>
      <c r="KR125" s="802"/>
      <c r="KS125" s="802"/>
      <c r="KT125" s="802"/>
      <c r="KU125" s="802"/>
      <c r="KV125" s="802"/>
      <c r="KW125" s="802"/>
      <c r="KX125" s="802"/>
      <c r="KY125" s="802"/>
      <c r="KZ125" s="802"/>
      <c r="LA125" s="802"/>
      <c r="LB125" s="802"/>
      <c r="LC125" s="802"/>
      <c r="LD125" s="802"/>
      <c r="LE125" s="802"/>
      <c r="LF125" s="802"/>
      <c r="LG125" s="802"/>
      <c r="LH125" s="802"/>
      <c r="LI125" s="802"/>
      <c r="LJ125" s="802"/>
      <c r="LK125" s="802"/>
      <c r="LL125" s="802"/>
      <c r="LM125" s="802"/>
      <c r="LN125" s="802"/>
      <c r="LO125" s="802"/>
      <c r="LP125" s="802"/>
      <c r="LQ125" s="802"/>
      <c r="LR125" s="802"/>
      <c r="LS125" s="802"/>
      <c r="LT125" s="802"/>
      <c r="LU125" s="802"/>
      <c r="LV125" s="802"/>
      <c r="LW125" s="802"/>
      <c r="LX125" s="802"/>
      <c r="LY125" s="802"/>
      <c r="LZ125" s="802"/>
      <c r="MA125" s="802"/>
      <c r="MB125" s="802"/>
      <c r="MC125" s="802"/>
      <c r="MD125" s="802"/>
      <c r="ME125" s="802"/>
      <c r="MF125" s="802"/>
      <c r="MG125" s="802"/>
      <c r="MH125" s="802"/>
      <c r="MI125" s="802"/>
      <c r="MJ125" s="802"/>
      <c r="MK125" s="802"/>
      <c r="ML125" s="802"/>
      <c r="MM125" s="802"/>
      <c r="MN125" s="802"/>
      <c r="MO125" s="802"/>
      <c r="MP125" s="802"/>
      <c r="MQ125" s="802"/>
      <c r="MR125" s="802"/>
      <c r="MS125" s="802"/>
      <c r="MT125" s="802"/>
      <c r="MU125" s="802"/>
      <c r="MV125" s="802"/>
      <c r="MW125" s="802"/>
      <c r="MX125" s="802"/>
      <c r="MY125" s="802"/>
      <c r="MZ125" s="802"/>
      <c r="NA125" s="802"/>
      <c r="NB125" s="802"/>
      <c r="NC125" s="802"/>
      <c r="ND125" s="802"/>
      <c r="NE125" s="802"/>
      <c r="NF125" s="802"/>
      <c r="NG125" s="802"/>
      <c r="NH125" s="802"/>
      <c r="NI125" s="802"/>
      <c r="NJ125" s="802"/>
      <c r="NK125" s="802"/>
      <c r="NL125" s="802"/>
      <c r="NM125" s="802"/>
      <c r="NN125" s="802"/>
      <c r="NO125" s="802"/>
      <c r="NP125" s="802"/>
      <c r="NQ125" s="802"/>
      <c r="NR125" s="802"/>
      <c r="NS125" s="802"/>
      <c r="NT125" s="802"/>
      <c r="NU125" s="802"/>
      <c r="NV125" s="802"/>
      <c r="NW125" s="802"/>
      <c r="NX125" s="802"/>
      <c r="NY125" s="802"/>
      <c r="NZ125" s="802"/>
      <c r="OA125" s="802"/>
      <c r="OB125" s="802"/>
      <c r="OC125" s="802"/>
      <c r="OD125" s="802"/>
      <c r="OE125" s="802"/>
      <c r="OF125" s="802"/>
      <c r="OG125" s="802"/>
      <c r="OH125" s="802"/>
      <c r="OI125" s="802"/>
      <c r="OJ125" s="802"/>
      <c r="OK125" s="802"/>
      <c r="OL125" s="802"/>
      <c r="OM125" s="802"/>
      <c r="ON125" s="802"/>
      <c r="OO125" s="802"/>
      <c r="OP125" s="802"/>
      <c r="OQ125" s="802"/>
      <c r="OR125" s="802"/>
      <c r="OS125" s="802"/>
      <c r="OT125" s="802"/>
      <c r="OU125" s="802"/>
      <c r="OV125" s="802"/>
      <c r="OW125" s="802"/>
      <c r="OX125" s="802"/>
      <c r="OY125" s="802"/>
      <c r="OZ125" s="802"/>
      <c r="PA125" s="802"/>
      <c r="PB125" s="802"/>
      <c r="PC125" s="802"/>
      <c r="PD125" s="802"/>
      <c r="PE125" s="802"/>
      <c r="PF125" s="802"/>
      <c r="PG125" s="802"/>
      <c r="PH125" s="802"/>
      <c r="PI125" s="802"/>
      <c r="PJ125" s="802"/>
      <c r="PK125" s="802"/>
      <c r="PL125" s="802"/>
      <c r="PM125" s="802"/>
      <c r="PN125" s="802"/>
      <c r="PO125" s="802"/>
      <c r="PP125" s="802"/>
      <c r="PQ125" s="802"/>
      <c r="PR125" s="802"/>
      <c r="PS125" s="802"/>
      <c r="PT125" s="802"/>
      <c r="PU125" s="802"/>
      <c r="PV125" s="802"/>
      <c r="PW125" s="802"/>
      <c r="PX125" s="802"/>
      <c r="PY125" s="802"/>
      <c r="PZ125" s="802"/>
      <c r="QA125" s="802"/>
      <c r="QB125" s="802"/>
      <c r="QC125" s="802"/>
      <c r="QD125" s="802"/>
      <c r="QE125" s="802"/>
      <c r="QF125" s="802"/>
      <c r="QG125" s="802"/>
      <c r="QH125" s="802"/>
      <c r="QI125" s="802"/>
      <c r="QJ125" s="802"/>
      <c r="QK125" s="802"/>
      <c r="QL125" s="802"/>
      <c r="QM125" s="802"/>
      <c r="QN125" s="802"/>
      <c r="QO125" s="802"/>
      <c r="QP125" s="802"/>
      <c r="QQ125" s="802"/>
      <c r="QR125" s="802"/>
      <c r="QS125" s="802"/>
      <c r="QT125" s="802"/>
      <c r="QU125" s="802"/>
      <c r="QV125" s="802"/>
      <c r="QW125" s="802"/>
      <c r="QX125" s="802"/>
      <c r="QY125" s="802"/>
      <c r="QZ125" s="802"/>
      <c r="RA125" s="802"/>
      <c r="RB125" s="802"/>
      <c r="RC125" s="802"/>
      <c r="RD125" s="802"/>
      <c r="RE125" s="802"/>
      <c r="RF125" s="802"/>
      <c r="RG125" s="802"/>
      <c r="RH125" s="802"/>
      <c r="RI125" s="802"/>
      <c r="RJ125" s="802"/>
      <c r="RK125" s="802"/>
      <c r="RL125" s="802"/>
      <c r="RM125" s="802"/>
      <c r="RN125" s="802"/>
      <c r="RO125" s="802"/>
      <c r="RP125" s="802"/>
      <c r="RQ125" s="802"/>
      <c r="RR125" s="802"/>
      <c r="RS125" s="802"/>
      <c r="RT125" s="802"/>
      <c r="RU125" s="802"/>
      <c r="RV125" s="802"/>
      <c r="RW125" s="802"/>
      <c r="RX125" s="802"/>
      <c r="RY125" s="802"/>
      <c r="RZ125" s="802"/>
      <c r="SA125" s="802"/>
      <c r="SB125" s="802"/>
      <c r="SC125" s="802"/>
      <c r="SD125" s="802"/>
      <c r="SE125" s="802"/>
      <c r="SF125" s="802"/>
      <c r="SG125" s="802"/>
      <c r="SH125" s="802"/>
      <c r="SI125" s="802"/>
      <c r="SJ125" s="802"/>
      <c r="SK125" s="802"/>
      <c r="SL125" s="802"/>
      <c r="SM125" s="802"/>
      <c r="SN125" s="802"/>
      <c r="SO125" s="802"/>
      <c r="SP125" s="802"/>
      <c r="SQ125" s="802"/>
      <c r="SR125" s="802"/>
      <c r="SS125" s="802"/>
      <c r="ST125" s="802"/>
      <c r="SU125" s="802"/>
      <c r="SV125" s="802"/>
      <c r="SW125" s="802"/>
      <c r="SX125" s="802"/>
      <c r="SY125" s="802"/>
      <c r="SZ125" s="802"/>
      <c r="TA125" s="802"/>
      <c r="TB125" s="802"/>
      <c r="TC125" s="802"/>
      <c r="TD125" s="802"/>
      <c r="TE125" s="802"/>
      <c r="TF125" s="802"/>
      <c r="TG125" s="802"/>
      <c r="TH125" s="802"/>
      <c r="TI125" s="802"/>
      <c r="TJ125" s="802"/>
      <c r="TK125" s="802"/>
      <c r="TL125" s="802"/>
      <c r="TM125" s="802"/>
      <c r="TN125" s="802"/>
      <c r="TO125" s="802"/>
      <c r="TP125" s="802"/>
      <c r="TQ125" s="802"/>
      <c r="TR125" s="802"/>
      <c r="TS125" s="802"/>
      <c r="TT125" s="802"/>
      <c r="TU125" s="802"/>
      <c r="TV125" s="802"/>
      <c r="TW125" s="802"/>
      <c r="TX125" s="802"/>
      <c r="TY125" s="802"/>
      <c r="TZ125" s="802"/>
      <c r="UA125" s="802"/>
      <c r="UB125" s="802"/>
      <c r="UC125" s="802"/>
      <c r="UD125" s="802"/>
      <c r="UE125" s="802"/>
      <c r="UF125" s="802"/>
      <c r="UG125" s="802"/>
      <c r="UH125" s="802"/>
      <c r="UI125" s="802"/>
      <c r="UJ125" s="802"/>
      <c r="UK125" s="802"/>
      <c r="UL125" s="802"/>
      <c r="UM125" s="802"/>
      <c r="UN125" s="802"/>
      <c r="UO125" s="802"/>
      <c r="UP125" s="802"/>
      <c r="UQ125" s="802"/>
      <c r="UR125" s="802"/>
      <c r="US125" s="802"/>
      <c r="UT125" s="802"/>
      <c r="UU125" s="802"/>
      <c r="UV125" s="802"/>
      <c r="UW125" s="802"/>
      <c r="UX125" s="802"/>
      <c r="UY125" s="802"/>
      <c r="UZ125" s="802"/>
      <c r="VA125" s="802"/>
      <c r="VB125" s="802"/>
      <c r="VC125" s="802"/>
      <c r="VD125" s="802"/>
      <c r="VE125" s="802"/>
      <c r="VF125" s="802"/>
      <c r="VG125" s="802"/>
      <c r="VH125" s="802"/>
      <c r="VI125" s="802"/>
      <c r="VJ125" s="802"/>
      <c r="VK125" s="802"/>
      <c r="VL125" s="802"/>
      <c r="VM125" s="802"/>
      <c r="VN125" s="802"/>
      <c r="VO125" s="802"/>
      <c r="VP125" s="802"/>
      <c r="VQ125" s="802"/>
      <c r="VR125" s="802"/>
      <c r="VS125" s="802"/>
      <c r="VT125" s="802"/>
      <c r="VU125" s="802"/>
      <c r="VV125" s="802"/>
      <c r="VW125" s="802"/>
      <c r="VX125" s="802"/>
      <c r="VY125" s="802"/>
      <c r="VZ125" s="802"/>
      <c r="WA125" s="802"/>
      <c r="WB125" s="802"/>
      <c r="WC125" s="802"/>
      <c r="WD125" s="802"/>
      <c r="WE125" s="802"/>
      <c r="WF125" s="802"/>
      <c r="WG125" s="802"/>
      <c r="WH125" s="802"/>
      <c r="WI125" s="802"/>
      <c r="WJ125" s="802"/>
      <c r="WK125" s="802"/>
      <c r="WL125" s="802"/>
      <c r="WM125" s="802"/>
      <c r="WN125" s="802"/>
      <c r="WO125" s="802"/>
      <c r="WP125" s="802"/>
      <c r="WQ125" s="802"/>
      <c r="WR125" s="802"/>
      <c r="WS125" s="802"/>
      <c r="WT125" s="802"/>
      <c r="WU125" s="802"/>
      <c r="WV125" s="802"/>
      <c r="WW125" s="802"/>
      <c r="WX125" s="802"/>
      <c r="WY125" s="802"/>
      <c r="WZ125" s="802"/>
      <c r="XA125" s="802"/>
      <c r="XB125" s="802"/>
      <c r="XC125" s="802"/>
      <c r="XD125" s="802"/>
      <c r="XE125" s="802"/>
      <c r="XF125" s="802"/>
      <c r="XG125" s="802"/>
      <c r="XH125" s="802"/>
      <c r="XI125" s="802"/>
      <c r="XJ125" s="802"/>
      <c r="XK125" s="802"/>
      <c r="XL125" s="802"/>
      <c r="XM125" s="802"/>
      <c r="XN125" s="802"/>
      <c r="XO125" s="802"/>
      <c r="XP125" s="802"/>
      <c r="XQ125" s="802"/>
      <c r="XR125" s="802"/>
      <c r="XS125" s="802"/>
      <c r="XT125" s="802"/>
      <c r="XU125" s="802"/>
      <c r="XV125" s="802"/>
      <c r="XW125" s="802"/>
      <c r="XX125" s="802"/>
      <c r="XY125" s="802"/>
      <c r="XZ125" s="802"/>
      <c r="YA125" s="802"/>
      <c r="YB125" s="802"/>
      <c r="YC125" s="802"/>
      <c r="YD125" s="802"/>
      <c r="YE125" s="802"/>
      <c r="YF125" s="802"/>
      <c r="YG125" s="802"/>
      <c r="YH125" s="802"/>
      <c r="YI125" s="802"/>
      <c r="YJ125" s="802"/>
      <c r="YK125" s="802"/>
      <c r="YL125" s="802"/>
      <c r="YM125" s="802"/>
      <c r="YN125" s="802"/>
      <c r="YO125" s="802"/>
      <c r="YP125" s="802"/>
      <c r="YQ125" s="802"/>
      <c r="YR125" s="802"/>
      <c r="YS125" s="802"/>
      <c r="YT125" s="802"/>
      <c r="YU125" s="802"/>
      <c r="YV125" s="802"/>
      <c r="YW125" s="802"/>
      <c r="YX125" s="802"/>
      <c r="YY125" s="802"/>
      <c r="YZ125" s="802"/>
      <c r="ZA125" s="802"/>
      <c r="ZB125" s="802"/>
      <c r="ZC125" s="802"/>
      <c r="ZD125" s="802"/>
      <c r="ZE125" s="802"/>
      <c r="ZF125" s="802"/>
      <c r="ZG125" s="802"/>
      <c r="ZH125" s="802"/>
      <c r="ZI125" s="802"/>
      <c r="ZJ125" s="802"/>
      <c r="ZK125" s="802"/>
      <c r="ZL125" s="802"/>
      <c r="ZM125" s="802"/>
      <c r="ZN125" s="802"/>
      <c r="ZO125" s="802"/>
      <c r="ZP125" s="802"/>
      <c r="ZQ125" s="802"/>
      <c r="ZR125" s="802"/>
      <c r="ZS125" s="802"/>
      <c r="ZT125" s="802"/>
      <c r="ZU125" s="802"/>
      <c r="ZV125" s="802"/>
      <c r="ZW125" s="802"/>
      <c r="ZX125" s="802"/>
      <c r="ZY125" s="802"/>
      <c r="ZZ125" s="802"/>
      <c r="AAA125" s="802"/>
      <c r="AAB125" s="802"/>
      <c r="AAC125" s="802"/>
      <c r="AAD125" s="802"/>
      <c r="AAE125" s="802"/>
      <c r="AAF125" s="802"/>
      <c r="AAG125" s="802"/>
      <c r="AAH125" s="802"/>
      <c r="AAI125" s="802"/>
      <c r="AAJ125" s="802"/>
      <c r="AAK125" s="802"/>
      <c r="AAL125" s="802"/>
      <c r="AAM125" s="802"/>
      <c r="AAN125" s="802"/>
      <c r="AAO125" s="802"/>
      <c r="AAP125" s="802"/>
      <c r="AAQ125" s="802"/>
      <c r="AAR125" s="802"/>
      <c r="AAS125" s="802"/>
      <c r="AAT125" s="802"/>
      <c r="AAU125" s="802"/>
      <c r="AAV125" s="802"/>
      <c r="AAW125" s="802"/>
      <c r="AAX125" s="802"/>
      <c r="AAY125" s="802"/>
      <c r="AAZ125" s="802"/>
      <c r="ABA125" s="802"/>
      <c r="ABB125" s="802"/>
      <c r="ABC125" s="802"/>
      <c r="ABD125" s="802"/>
      <c r="ABE125" s="802"/>
      <c r="ABF125" s="802"/>
      <c r="ABG125" s="802"/>
      <c r="ABH125" s="802"/>
      <c r="ABI125" s="802"/>
      <c r="ABJ125" s="802"/>
      <c r="ABK125" s="802"/>
      <c r="ABL125" s="802"/>
      <c r="ABM125" s="802"/>
      <c r="ABN125" s="802"/>
      <c r="ABO125" s="802"/>
      <c r="ABP125" s="802"/>
      <c r="ABQ125" s="802"/>
      <c r="ABR125" s="802"/>
      <c r="ABS125" s="802"/>
      <c r="ABT125" s="802"/>
      <c r="ABU125" s="802"/>
      <c r="ABV125" s="802"/>
      <c r="ABW125" s="802"/>
      <c r="ABX125" s="802"/>
      <c r="ABY125" s="802"/>
      <c r="ABZ125" s="802"/>
      <c r="ACA125" s="802"/>
      <c r="ACB125" s="802"/>
      <c r="ACC125" s="802"/>
      <c r="ACD125" s="802"/>
      <c r="ACE125" s="802"/>
      <c r="ACF125" s="802"/>
      <c r="ACG125" s="802"/>
      <c r="ACH125" s="802"/>
      <c r="ACI125" s="802"/>
      <c r="ACJ125" s="802"/>
      <c r="ACK125" s="802"/>
      <c r="ACL125" s="802"/>
      <c r="ACM125" s="802"/>
      <c r="ACN125" s="802"/>
      <c r="ACO125" s="802"/>
      <c r="ACP125" s="802"/>
      <c r="ACQ125" s="802"/>
      <c r="ACR125" s="802"/>
      <c r="ACS125" s="802"/>
      <c r="ACT125" s="802"/>
      <c r="ACU125" s="802"/>
      <c r="ACV125" s="802"/>
      <c r="ACW125" s="802"/>
      <c r="ACX125" s="802"/>
      <c r="ACY125" s="802"/>
      <c r="ACZ125" s="802"/>
      <c r="ADA125" s="802"/>
      <c r="ADB125" s="802"/>
      <c r="ADC125" s="802"/>
      <c r="ADD125" s="802"/>
      <c r="ADE125" s="802"/>
      <c r="ADF125" s="802"/>
      <c r="ADG125" s="802"/>
      <c r="ADH125" s="802"/>
      <c r="ADI125" s="802"/>
      <c r="ADJ125" s="802"/>
      <c r="ADK125" s="802"/>
      <c r="ADL125" s="802"/>
      <c r="ADM125" s="802"/>
      <c r="ADN125" s="802"/>
      <c r="ADO125" s="802"/>
      <c r="ADP125" s="802"/>
      <c r="ADQ125" s="802"/>
      <c r="ADR125" s="802"/>
      <c r="ADS125" s="802"/>
      <c r="ADT125" s="802"/>
      <c r="ADU125" s="802"/>
      <c r="ADV125" s="802"/>
      <c r="ADW125" s="802"/>
      <c r="ADX125" s="802"/>
      <c r="ADY125" s="802"/>
      <c r="ADZ125" s="802"/>
      <c r="AEA125" s="802"/>
      <c r="AEB125" s="802"/>
      <c r="AEC125" s="802"/>
      <c r="AED125" s="802"/>
      <c r="AEE125" s="802"/>
      <c r="AEF125" s="802"/>
      <c r="AEG125" s="802"/>
      <c r="AEH125" s="802"/>
      <c r="AEI125" s="802"/>
      <c r="AEJ125" s="802"/>
      <c r="AEK125" s="802"/>
      <c r="AEL125" s="802"/>
      <c r="AEM125" s="802"/>
      <c r="AEN125" s="802"/>
      <c r="AEO125" s="802"/>
      <c r="AEP125" s="802"/>
      <c r="AEQ125" s="802"/>
      <c r="AER125" s="802"/>
      <c r="AES125" s="802"/>
      <c r="AET125" s="802"/>
      <c r="AEU125" s="802"/>
      <c r="AEV125" s="802"/>
      <c r="AEW125" s="802"/>
      <c r="AEX125" s="802"/>
      <c r="AEY125" s="802"/>
      <c r="AEZ125" s="802"/>
      <c r="AFA125" s="802"/>
      <c r="AFB125" s="802"/>
      <c r="AFC125" s="802"/>
      <c r="AFD125" s="802"/>
      <c r="AFE125" s="802"/>
      <c r="AFF125" s="802"/>
      <c r="AFG125" s="802"/>
      <c r="AFH125" s="802"/>
      <c r="AFI125" s="802"/>
      <c r="AFJ125" s="802"/>
      <c r="AFK125" s="802"/>
      <c r="AFL125" s="802"/>
      <c r="AFM125" s="802"/>
      <c r="AFN125" s="802"/>
      <c r="AFO125" s="802"/>
      <c r="AFP125" s="802"/>
      <c r="AFQ125" s="802"/>
      <c r="AFR125" s="802"/>
      <c r="AFS125" s="802"/>
      <c r="AFT125" s="802"/>
      <c r="AFU125" s="802"/>
      <c r="AFV125" s="802"/>
      <c r="AFW125" s="802"/>
      <c r="AFX125" s="802"/>
      <c r="AFY125" s="802"/>
      <c r="AFZ125" s="802"/>
      <c r="AGA125" s="802"/>
      <c r="AGB125" s="802"/>
      <c r="AGC125" s="802"/>
      <c r="AGD125" s="802"/>
      <c r="AGE125" s="802"/>
      <c r="AGF125" s="802"/>
      <c r="AGG125" s="802"/>
      <c r="AGH125" s="802"/>
      <c r="AGI125" s="802"/>
      <c r="AGJ125" s="802"/>
      <c r="AGK125" s="802"/>
      <c r="AGL125" s="802"/>
      <c r="AGM125" s="802"/>
      <c r="AGN125" s="802"/>
      <c r="AGO125" s="802"/>
      <c r="AGP125" s="802"/>
      <c r="AGQ125" s="802"/>
      <c r="AGR125" s="802"/>
      <c r="AGS125" s="802"/>
      <c r="AGT125" s="802"/>
      <c r="AGU125" s="802"/>
      <c r="AGV125" s="802"/>
      <c r="AGW125" s="802"/>
      <c r="AGX125" s="802"/>
      <c r="AGY125" s="802"/>
      <c r="AGZ125" s="802"/>
      <c r="AHA125" s="802"/>
      <c r="AHB125" s="802"/>
      <c r="AHC125" s="802"/>
      <c r="AHD125" s="802"/>
      <c r="AHE125" s="802"/>
      <c r="AHF125" s="802"/>
      <c r="AHG125" s="802"/>
      <c r="AHH125" s="802"/>
      <c r="AHI125" s="802"/>
      <c r="AHJ125" s="802"/>
      <c r="AHK125" s="802"/>
      <c r="AHL125" s="802"/>
      <c r="AHM125" s="802"/>
      <c r="AHN125" s="802"/>
      <c r="AHO125" s="802"/>
      <c r="AHP125" s="802"/>
      <c r="AHQ125" s="802"/>
      <c r="AHR125" s="802"/>
      <c r="AHS125" s="802"/>
      <c r="AHT125" s="802"/>
      <c r="AHU125" s="802"/>
      <c r="AHV125" s="802"/>
      <c r="AHW125" s="802"/>
      <c r="AHX125" s="802"/>
      <c r="AHY125" s="802"/>
      <c r="AHZ125" s="802"/>
      <c r="AIA125" s="802"/>
      <c r="AIB125" s="802"/>
      <c r="AIC125" s="802"/>
      <c r="AID125" s="802"/>
      <c r="AIE125" s="802"/>
      <c r="AIF125" s="802"/>
      <c r="AIG125" s="802"/>
      <c r="AIH125" s="802"/>
      <c r="AII125" s="802"/>
      <c r="AIJ125" s="802"/>
      <c r="AQE125" s="802"/>
      <c r="AQF125" s="802"/>
      <c r="AQG125" s="802"/>
      <c r="AQH125" s="802"/>
      <c r="AQI125" s="802"/>
      <c r="AQJ125" s="802"/>
      <c r="AQK125" s="802"/>
      <c r="AQL125" s="802"/>
      <c r="AQM125" s="802"/>
      <c r="AQN125" s="802"/>
      <c r="AQO125" s="802"/>
      <c r="AQP125" s="802"/>
      <c r="AQQ125" s="802"/>
      <c r="AQR125" s="802"/>
      <c r="AQS125" s="802"/>
      <c r="AQT125" s="802"/>
      <c r="AQU125" s="802"/>
      <c r="AQV125" s="802"/>
      <c r="AQW125" s="802"/>
      <c r="AQX125" s="802"/>
      <c r="AQY125" s="802"/>
      <c r="AQZ125" s="802"/>
      <c r="ARA125" s="802"/>
      <c r="ARB125" s="802"/>
      <c r="ARC125" s="802"/>
      <c r="ARD125" s="802"/>
      <c r="ARE125" s="802"/>
      <c r="ARF125" s="802"/>
      <c r="ARG125" s="802"/>
      <c r="ARH125" s="802"/>
      <c r="ARI125" s="802"/>
      <c r="ARJ125" s="802"/>
      <c r="ARK125" s="802"/>
      <c r="ARL125" s="802"/>
      <c r="ARM125" s="802"/>
      <c r="ARN125" s="802"/>
      <c r="ARO125" s="802"/>
      <c r="ARP125" s="802"/>
      <c r="ARQ125" s="802"/>
      <c r="ARR125" s="802"/>
      <c r="ARS125" s="802"/>
      <c r="ART125" s="802"/>
      <c r="ARU125" s="802"/>
      <c r="ARV125" s="802"/>
      <c r="ARW125" s="802"/>
      <c r="ARX125" s="802"/>
      <c r="ARY125" s="802"/>
      <c r="ARZ125" s="802"/>
      <c r="ASA125" s="802"/>
      <c r="ASB125" s="802"/>
      <c r="ASC125" s="802"/>
      <c r="ASD125" s="802"/>
      <c r="ASE125" s="802"/>
      <c r="ASF125" s="802"/>
      <c r="ASG125" s="802"/>
      <c r="ASH125" s="802"/>
      <c r="ASI125" s="802"/>
      <c r="ASJ125" s="802"/>
      <c r="ASK125" s="802"/>
      <c r="ASL125" s="802"/>
      <c r="ATP125" s="802"/>
      <c r="ATQ125" s="802"/>
      <c r="ATR125" s="802"/>
      <c r="ATS125" s="802"/>
      <c r="ATT125" s="802"/>
      <c r="ATU125" s="802"/>
      <c r="ATV125" s="802"/>
      <c r="ATW125" s="802"/>
      <c r="ATX125" s="802"/>
      <c r="ATY125" s="802"/>
      <c r="ATZ125" s="802"/>
      <c r="AUA125" s="802"/>
      <c r="AUB125" s="802"/>
      <c r="AUC125" s="802"/>
      <c r="AUD125" s="802"/>
      <c r="AUE125" s="802"/>
      <c r="AUF125" s="802"/>
      <c r="AUG125" s="802"/>
      <c r="AUH125" s="802"/>
      <c r="AUI125" s="802"/>
      <c r="AUJ125" s="802"/>
      <c r="AUK125" s="802"/>
      <c r="AUL125" s="802"/>
      <c r="AUM125" s="802"/>
      <c r="AUN125" s="802"/>
      <c r="AUO125" s="802"/>
      <c r="AUP125" s="801"/>
      <c r="AUQ125" s="802"/>
      <c r="AUR125" s="801"/>
      <c r="AUS125" s="802"/>
      <c r="AUT125" s="801"/>
      <c r="AUU125" s="802"/>
      <c r="AUV125" s="802"/>
      <c r="AUW125" s="802"/>
      <c r="AUX125" s="802"/>
      <c r="AUY125" s="802"/>
      <c r="AUZ125" s="802"/>
      <c r="AVA125" s="802"/>
      <c r="AVB125" s="802"/>
      <c r="AVC125" s="802"/>
      <c r="AVD125" s="802"/>
      <c r="AVE125" s="802"/>
      <c r="AVF125" s="802"/>
      <c r="AVG125" s="802"/>
      <c r="AVH125" s="802"/>
      <c r="AVI125" s="802"/>
      <c r="AVJ125" s="808"/>
      <c r="AVK125" s="808"/>
      <c r="AVL125" s="808"/>
      <c r="AVM125" s="808"/>
      <c r="AVN125" s="808"/>
      <c r="AVO125" s="808"/>
      <c r="AVP125" s="808"/>
      <c r="AVQ125" s="808"/>
      <c r="AVR125" s="808"/>
      <c r="AVS125" s="808"/>
      <c r="AVT125" s="808"/>
      <c r="AVU125" s="809"/>
      <c r="AVV125" s="809"/>
      <c r="AVW125" s="809"/>
      <c r="AVX125" s="809"/>
      <c r="AVY125" s="809"/>
      <c r="AVZ125" s="809"/>
      <c r="AWA125" s="809"/>
      <c r="AWB125" s="809"/>
      <c r="AWC125" s="809"/>
      <c r="AWD125" s="809"/>
      <c r="AWE125" s="809"/>
      <c r="AWF125" s="809"/>
      <c r="AWG125" s="809"/>
      <c r="AWH125" s="809"/>
      <c r="AWI125" s="809"/>
      <c r="AWJ125" s="809"/>
      <c r="AWK125" s="809"/>
      <c r="AWL125" s="809"/>
      <c r="AWM125" s="809"/>
      <c r="AWN125" s="809"/>
      <c r="AWO125" s="809"/>
      <c r="AWP125" s="809"/>
      <c r="AWQ125" s="809"/>
      <c r="AWR125" s="808"/>
      <c r="AWS125" s="761"/>
      <c r="AWT125" s="808"/>
      <c r="AWU125" s="809"/>
      <c r="AWV125" s="809"/>
      <c r="AWW125" s="809"/>
      <c r="AWX125" s="809"/>
      <c r="AWY125" s="809"/>
      <c r="AWZ125" s="809"/>
      <c r="AXA125" s="809"/>
      <c r="AXB125" s="809"/>
      <c r="AXC125" s="809"/>
      <c r="AXD125" s="809"/>
      <c r="AXE125" s="809"/>
      <c r="AXF125" s="809"/>
      <c r="AXG125" s="809"/>
      <c r="AXH125" s="809"/>
      <c r="AXI125" s="809"/>
      <c r="AXJ125" s="809"/>
      <c r="AXK125" s="809"/>
      <c r="AXL125" s="809"/>
      <c r="AXM125" s="809"/>
      <c r="AXN125" s="809"/>
      <c r="AXO125" s="809"/>
      <c r="AXP125" s="809"/>
      <c r="AXQ125" s="809"/>
      <c r="AXR125" s="809"/>
      <c r="AXS125" s="809"/>
      <c r="AXT125" s="809"/>
      <c r="AXU125" s="809"/>
      <c r="AXV125" s="809"/>
      <c r="AXW125" s="809"/>
      <c r="AXX125" s="809"/>
      <c r="AXY125" s="809"/>
      <c r="AXZ125" s="809"/>
      <c r="AYA125" s="809"/>
      <c r="AYB125" s="809"/>
      <c r="AYC125" s="809"/>
      <c r="AYD125" s="808"/>
      <c r="AYE125" s="808"/>
      <c r="AYF125" s="809"/>
      <c r="AYG125" s="808"/>
      <c r="AYH125" s="810"/>
      <c r="AYI125" s="810"/>
      <c r="AYJ125" s="810"/>
      <c r="AYK125" s="810"/>
      <c r="AYL125" s="810"/>
      <c r="AYM125" s="810"/>
      <c r="AYN125" s="810"/>
      <c r="AYO125" s="810"/>
      <c r="AYP125" s="810"/>
      <c r="AYQ125" s="810"/>
      <c r="AYR125" s="810"/>
      <c r="AYS125" s="810"/>
      <c r="AYT125" s="810"/>
      <c r="AYU125" s="810"/>
      <c r="AYV125" s="810"/>
      <c r="AYW125" s="810"/>
      <c r="AYX125" s="810"/>
      <c r="AYY125" s="810"/>
      <c r="AYZ125" s="810"/>
      <c r="AZA125" s="810"/>
      <c r="AZB125" s="810"/>
      <c r="AZC125" s="810"/>
      <c r="AZD125" s="810"/>
      <c r="AZE125" s="810"/>
      <c r="AZF125" s="810"/>
      <c r="AZG125" s="810"/>
      <c r="AZH125" s="810"/>
      <c r="AZI125" s="810"/>
      <c r="AZJ125" s="810"/>
      <c r="AZK125" s="810"/>
      <c r="AZL125" s="810"/>
      <c r="AZM125" s="810"/>
      <c r="AZN125" s="810"/>
      <c r="AZO125" s="810"/>
      <c r="AZP125" s="809"/>
      <c r="AZQ125" s="802"/>
      <c r="AZR125" s="802"/>
      <c r="AZS125" s="802"/>
    </row>
    <row r="126" spans="45:920 1123:1371" s="793" customFormat="1" ht="13.5">
      <c r="AS126" s="802"/>
      <c r="AT126" s="802"/>
      <c r="AU126" s="802"/>
      <c r="AV126" s="802"/>
      <c r="AW126" s="802"/>
      <c r="AX126" s="802"/>
      <c r="AY126" s="802"/>
      <c r="AZ126" s="802"/>
      <c r="BA126" s="802"/>
      <c r="BB126" s="802"/>
      <c r="BC126" s="802"/>
      <c r="BD126" s="802"/>
      <c r="BE126" s="802"/>
      <c r="BF126" s="802"/>
      <c r="BG126" s="802"/>
      <c r="BH126" s="802"/>
      <c r="BI126" s="802"/>
      <c r="BJ126" s="802"/>
      <c r="BK126" s="802"/>
      <c r="BL126" s="802"/>
      <c r="BM126" s="802"/>
      <c r="BN126" s="802"/>
      <c r="BO126" s="802"/>
      <c r="BP126" s="802"/>
      <c r="BQ126" s="802"/>
      <c r="BR126" s="802"/>
      <c r="BS126" s="802"/>
      <c r="BT126" s="802"/>
      <c r="BU126" s="802"/>
      <c r="BV126" s="802"/>
      <c r="BW126" s="802"/>
      <c r="BX126" s="802"/>
      <c r="BY126" s="802"/>
      <c r="BZ126" s="802"/>
      <c r="CA126" s="802"/>
      <c r="CB126" s="802"/>
      <c r="CC126" s="802"/>
      <c r="CD126" s="802"/>
      <c r="CE126" s="802"/>
      <c r="CF126" s="802"/>
      <c r="CG126" s="802"/>
      <c r="CH126" s="802"/>
      <c r="CI126" s="802"/>
      <c r="CJ126" s="802"/>
      <c r="CK126" s="802"/>
      <c r="CL126" s="802"/>
      <c r="CM126" s="802"/>
      <c r="CN126" s="802"/>
      <c r="CO126" s="802"/>
      <c r="CP126" s="802"/>
      <c r="CQ126" s="802"/>
      <c r="CR126" s="802"/>
      <c r="CS126" s="802"/>
      <c r="CT126" s="802"/>
      <c r="CU126" s="802"/>
      <c r="CV126" s="802"/>
      <c r="CW126" s="802"/>
      <c r="CX126" s="802"/>
      <c r="CY126" s="802"/>
      <c r="CZ126" s="802"/>
      <c r="DA126" s="802"/>
      <c r="DB126" s="802"/>
      <c r="DC126" s="802"/>
      <c r="DD126" s="802"/>
      <c r="DE126" s="802"/>
      <c r="DF126" s="802"/>
      <c r="DG126" s="802"/>
      <c r="DH126" s="802"/>
      <c r="DI126" s="802"/>
      <c r="DJ126" s="802"/>
      <c r="DK126" s="802"/>
      <c r="DL126" s="802"/>
      <c r="DM126" s="802"/>
      <c r="DN126" s="802"/>
      <c r="DO126" s="802"/>
      <c r="DP126" s="802"/>
      <c r="DQ126" s="802"/>
      <c r="DR126" s="802"/>
      <c r="DS126" s="802"/>
      <c r="DT126" s="802"/>
      <c r="DU126" s="802"/>
      <c r="DV126" s="802"/>
      <c r="DW126" s="802"/>
      <c r="DX126" s="802"/>
      <c r="DY126" s="802"/>
      <c r="DZ126" s="802"/>
      <c r="EA126" s="802"/>
      <c r="EB126" s="802"/>
      <c r="EC126" s="802"/>
      <c r="ED126" s="802"/>
      <c r="EE126" s="802"/>
      <c r="EF126" s="802"/>
      <c r="EG126" s="802"/>
      <c r="EH126" s="802"/>
      <c r="EI126" s="802"/>
      <c r="EJ126" s="802"/>
      <c r="EK126" s="802"/>
      <c r="EL126" s="802"/>
      <c r="EM126" s="802"/>
      <c r="EN126" s="802"/>
      <c r="EO126" s="802"/>
      <c r="EP126" s="802"/>
      <c r="EQ126" s="802"/>
      <c r="ER126" s="802"/>
      <c r="ES126" s="802"/>
      <c r="ET126" s="802"/>
      <c r="EU126" s="802"/>
      <c r="EV126" s="802"/>
      <c r="EW126" s="802"/>
      <c r="EX126" s="802"/>
      <c r="EY126" s="802"/>
      <c r="EZ126" s="802"/>
      <c r="FA126" s="802"/>
      <c r="FB126" s="802"/>
      <c r="FC126" s="802"/>
      <c r="FD126" s="802"/>
      <c r="FE126" s="802"/>
      <c r="FF126" s="802"/>
      <c r="FG126" s="802"/>
      <c r="FH126" s="802"/>
      <c r="FI126" s="802"/>
      <c r="FJ126" s="802"/>
      <c r="FK126" s="802"/>
      <c r="FL126" s="802"/>
      <c r="FM126" s="802"/>
      <c r="FN126" s="802"/>
      <c r="FO126" s="802"/>
      <c r="FP126" s="802"/>
      <c r="FQ126" s="802"/>
      <c r="FR126" s="802"/>
      <c r="FS126" s="802"/>
      <c r="FT126" s="802"/>
      <c r="FU126" s="802"/>
      <c r="FV126" s="802"/>
      <c r="FW126" s="802"/>
      <c r="FX126" s="802"/>
      <c r="FY126" s="802"/>
      <c r="FZ126" s="802"/>
      <c r="GA126" s="802"/>
      <c r="GB126" s="802"/>
      <c r="GC126" s="802"/>
      <c r="GD126" s="802"/>
      <c r="GE126" s="802"/>
      <c r="GF126" s="802"/>
      <c r="GG126" s="802"/>
      <c r="GH126" s="802"/>
      <c r="GI126" s="802"/>
      <c r="GJ126" s="802"/>
      <c r="GK126" s="802"/>
      <c r="GL126" s="802"/>
      <c r="GM126" s="802"/>
      <c r="GN126" s="802"/>
      <c r="GO126" s="802"/>
      <c r="GP126" s="802"/>
      <c r="GQ126" s="802"/>
      <c r="GR126" s="802"/>
      <c r="GS126" s="802"/>
      <c r="GT126" s="802"/>
      <c r="GU126" s="802"/>
      <c r="GV126" s="802"/>
      <c r="GW126" s="802"/>
      <c r="GX126" s="802"/>
      <c r="GY126" s="802"/>
      <c r="GZ126" s="802"/>
      <c r="HA126" s="802"/>
      <c r="HB126" s="802"/>
      <c r="HC126" s="802"/>
      <c r="HD126" s="802"/>
      <c r="HE126" s="802"/>
      <c r="HF126" s="802"/>
      <c r="HG126" s="802"/>
      <c r="HH126" s="802"/>
      <c r="HI126" s="802"/>
      <c r="HJ126" s="802"/>
      <c r="HK126" s="802"/>
      <c r="HL126" s="802"/>
      <c r="HM126" s="802"/>
      <c r="HN126" s="802"/>
      <c r="HO126" s="802"/>
      <c r="HP126" s="802"/>
      <c r="HQ126" s="802"/>
      <c r="HR126" s="802"/>
      <c r="HS126" s="802"/>
      <c r="HT126" s="802"/>
      <c r="HU126" s="802"/>
      <c r="HV126" s="802"/>
      <c r="HW126" s="802"/>
      <c r="HX126" s="802"/>
      <c r="HY126" s="802"/>
      <c r="HZ126" s="802"/>
      <c r="IA126" s="802"/>
      <c r="IB126" s="802"/>
      <c r="IC126" s="802"/>
      <c r="ID126" s="802"/>
      <c r="IE126" s="802"/>
      <c r="IF126" s="802"/>
      <c r="IG126" s="802"/>
      <c r="IH126" s="802"/>
      <c r="II126" s="802"/>
      <c r="IJ126" s="802"/>
      <c r="IK126" s="802"/>
      <c r="IL126" s="802"/>
      <c r="IM126" s="802"/>
      <c r="IN126" s="802"/>
      <c r="IO126" s="802"/>
      <c r="IP126" s="802"/>
      <c r="IQ126" s="802"/>
      <c r="IR126" s="802"/>
      <c r="IS126" s="802"/>
      <c r="IT126" s="802"/>
      <c r="IU126" s="802"/>
      <c r="IV126" s="802"/>
      <c r="IW126" s="802"/>
      <c r="IX126" s="802"/>
      <c r="IY126" s="802"/>
      <c r="IZ126" s="802"/>
      <c r="JA126" s="802"/>
      <c r="JB126" s="802"/>
      <c r="JC126" s="802"/>
      <c r="JD126" s="802"/>
      <c r="JE126" s="802"/>
      <c r="JF126" s="802"/>
      <c r="JG126" s="802"/>
      <c r="JH126" s="802"/>
      <c r="JI126" s="802"/>
      <c r="JJ126" s="802"/>
      <c r="JK126" s="802"/>
      <c r="JL126" s="802"/>
      <c r="JM126" s="802"/>
      <c r="JN126" s="802"/>
      <c r="JO126" s="802"/>
      <c r="JP126" s="802"/>
      <c r="JQ126" s="802"/>
      <c r="JR126" s="802"/>
      <c r="JS126" s="802"/>
      <c r="JT126" s="802"/>
      <c r="JU126" s="802"/>
      <c r="JV126" s="802"/>
      <c r="JW126" s="802"/>
      <c r="JX126" s="802"/>
      <c r="JY126" s="802"/>
      <c r="JZ126" s="802"/>
      <c r="KA126" s="802"/>
      <c r="KB126" s="802"/>
      <c r="KC126" s="802"/>
      <c r="KD126" s="802"/>
      <c r="KE126" s="802"/>
      <c r="KF126" s="802"/>
      <c r="KG126" s="802"/>
      <c r="KH126" s="802"/>
      <c r="KI126" s="802"/>
      <c r="KJ126" s="802"/>
      <c r="KK126" s="802"/>
      <c r="KL126" s="802"/>
      <c r="KM126" s="802"/>
      <c r="KN126" s="802"/>
      <c r="KO126" s="802"/>
      <c r="KP126" s="802"/>
      <c r="KQ126" s="802"/>
      <c r="KR126" s="802"/>
      <c r="KS126" s="802"/>
      <c r="KT126" s="802"/>
      <c r="KU126" s="802"/>
      <c r="KV126" s="802"/>
      <c r="KW126" s="802"/>
      <c r="KX126" s="802"/>
      <c r="KY126" s="802"/>
      <c r="KZ126" s="802"/>
      <c r="LA126" s="802"/>
      <c r="LB126" s="802"/>
      <c r="LC126" s="802"/>
      <c r="LD126" s="802"/>
      <c r="LE126" s="802"/>
      <c r="LF126" s="802"/>
      <c r="LG126" s="802"/>
      <c r="LH126" s="802"/>
      <c r="LI126" s="802"/>
      <c r="LJ126" s="802"/>
      <c r="LK126" s="802"/>
      <c r="LL126" s="802"/>
      <c r="LM126" s="802"/>
      <c r="LN126" s="802"/>
      <c r="LO126" s="802"/>
      <c r="LP126" s="802"/>
      <c r="LQ126" s="802"/>
      <c r="LR126" s="802"/>
      <c r="LS126" s="802"/>
      <c r="LT126" s="802"/>
      <c r="LU126" s="802"/>
      <c r="LV126" s="802"/>
      <c r="LW126" s="802"/>
      <c r="LX126" s="802"/>
      <c r="LY126" s="802"/>
      <c r="LZ126" s="802"/>
      <c r="MA126" s="802"/>
      <c r="MB126" s="802"/>
      <c r="MC126" s="802"/>
      <c r="MD126" s="802"/>
      <c r="ME126" s="802"/>
      <c r="MF126" s="802"/>
      <c r="MG126" s="802"/>
      <c r="MH126" s="802"/>
      <c r="MI126" s="802"/>
      <c r="MJ126" s="802"/>
      <c r="MK126" s="802"/>
      <c r="ML126" s="802"/>
      <c r="MM126" s="802"/>
      <c r="MN126" s="802"/>
      <c r="MO126" s="802"/>
      <c r="MP126" s="802"/>
      <c r="MQ126" s="802"/>
      <c r="MR126" s="802"/>
      <c r="MS126" s="802"/>
      <c r="MT126" s="802"/>
      <c r="MU126" s="802"/>
      <c r="MV126" s="802"/>
      <c r="MW126" s="802"/>
      <c r="MX126" s="802"/>
      <c r="MY126" s="802"/>
      <c r="MZ126" s="802"/>
      <c r="NA126" s="802"/>
      <c r="NB126" s="802"/>
      <c r="NC126" s="802"/>
      <c r="ND126" s="802"/>
      <c r="NE126" s="802"/>
      <c r="NF126" s="802"/>
      <c r="NG126" s="802"/>
      <c r="NH126" s="802"/>
      <c r="NI126" s="802"/>
      <c r="NJ126" s="802"/>
      <c r="NK126" s="802"/>
      <c r="NL126" s="802"/>
      <c r="NM126" s="802"/>
      <c r="NN126" s="802"/>
      <c r="NO126" s="802"/>
      <c r="NP126" s="802"/>
      <c r="NQ126" s="802"/>
      <c r="NR126" s="802"/>
      <c r="NS126" s="802"/>
      <c r="NT126" s="802"/>
      <c r="NU126" s="802"/>
      <c r="NV126" s="802"/>
      <c r="NW126" s="802"/>
      <c r="NX126" s="802"/>
      <c r="NY126" s="802"/>
      <c r="NZ126" s="802"/>
      <c r="OA126" s="802"/>
      <c r="OB126" s="802"/>
      <c r="OC126" s="802"/>
      <c r="OD126" s="802"/>
      <c r="OE126" s="802"/>
      <c r="OF126" s="802"/>
      <c r="OG126" s="802"/>
      <c r="OH126" s="802"/>
      <c r="OI126" s="802"/>
      <c r="OJ126" s="802"/>
      <c r="OK126" s="802"/>
      <c r="OL126" s="802"/>
      <c r="OM126" s="802"/>
      <c r="ON126" s="802"/>
      <c r="OO126" s="802"/>
      <c r="OP126" s="802"/>
      <c r="OQ126" s="802"/>
      <c r="OR126" s="802"/>
      <c r="OS126" s="802"/>
      <c r="OT126" s="802"/>
      <c r="OU126" s="802"/>
      <c r="OV126" s="802"/>
      <c r="OW126" s="802"/>
      <c r="OX126" s="802"/>
      <c r="OY126" s="802"/>
      <c r="OZ126" s="802"/>
      <c r="PA126" s="802"/>
      <c r="PB126" s="802"/>
      <c r="PC126" s="802"/>
      <c r="PD126" s="802"/>
      <c r="PE126" s="802"/>
      <c r="PF126" s="802"/>
      <c r="PG126" s="802"/>
      <c r="PH126" s="802"/>
      <c r="PI126" s="802"/>
      <c r="PJ126" s="802"/>
      <c r="PK126" s="802"/>
      <c r="PL126" s="802"/>
      <c r="PM126" s="802"/>
      <c r="PN126" s="802"/>
      <c r="PO126" s="802"/>
      <c r="PP126" s="802"/>
      <c r="PQ126" s="802"/>
      <c r="PR126" s="802"/>
      <c r="PS126" s="802"/>
      <c r="PT126" s="802"/>
      <c r="PU126" s="802"/>
      <c r="PV126" s="802"/>
      <c r="PW126" s="802"/>
      <c r="PX126" s="802"/>
      <c r="PY126" s="802"/>
      <c r="PZ126" s="802"/>
      <c r="QA126" s="802"/>
      <c r="QB126" s="802"/>
      <c r="QC126" s="802"/>
      <c r="QD126" s="802"/>
      <c r="QE126" s="802"/>
      <c r="QF126" s="802"/>
      <c r="QG126" s="802"/>
      <c r="QH126" s="802"/>
      <c r="QI126" s="802"/>
      <c r="QJ126" s="802"/>
      <c r="QK126" s="802"/>
      <c r="QL126" s="802"/>
      <c r="QM126" s="802"/>
      <c r="QN126" s="802"/>
      <c r="QO126" s="802"/>
      <c r="QP126" s="802"/>
      <c r="QQ126" s="802"/>
      <c r="QR126" s="802"/>
      <c r="QS126" s="802"/>
      <c r="QT126" s="802"/>
      <c r="QU126" s="802"/>
      <c r="QV126" s="802"/>
      <c r="QW126" s="802"/>
      <c r="QX126" s="802"/>
      <c r="QY126" s="802"/>
      <c r="QZ126" s="802"/>
      <c r="RA126" s="802"/>
      <c r="RB126" s="802"/>
      <c r="RC126" s="802"/>
      <c r="RD126" s="802"/>
      <c r="RE126" s="802"/>
      <c r="RF126" s="802"/>
      <c r="RG126" s="802"/>
      <c r="RH126" s="802"/>
      <c r="RI126" s="802"/>
      <c r="RJ126" s="802"/>
      <c r="RK126" s="802"/>
      <c r="RL126" s="802"/>
      <c r="RM126" s="802"/>
      <c r="RN126" s="802"/>
      <c r="RO126" s="802"/>
      <c r="RP126" s="802"/>
      <c r="RQ126" s="802"/>
      <c r="RR126" s="802"/>
      <c r="RS126" s="802"/>
      <c r="RT126" s="802"/>
      <c r="RU126" s="802"/>
      <c r="RV126" s="802"/>
      <c r="RW126" s="802"/>
      <c r="RX126" s="802"/>
      <c r="RY126" s="802"/>
      <c r="RZ126" s="802"/>
      <c r="SA126" s="802"/>
      <c r="SB126" s="802"/>
      <c r="SC126" s="802"/>
      <c r="SD126" s="802"/>
      <c r="SE126" s="802"/>
      <c r="SF126" s="802"/>
      <c r="SG126" s="802"/>
      <c r="SH126" s="802"/>
      <c r="SI126" s="802"/>
      <c r="SJ126" s="802"/>
      <c r="SK126" s="802"/>
      <c r="SL126" s="802"/>
      <c r="SM126" s="802"/>
      <c r="SN126" s="802"/>
      <c r="SO126" s="802"/>
      <c r="SP126" s="802"/>
      <c r="SQ126" s="802"/>
      <c r="SR126" s="802"/>
      <c r="SS126" s="802"/>
      <c r="ST126" s="802"/>
      <c r="SU126" s="802"/>
      <c r="SV126" s="802"/>
      <c r="SW126" s="802"/>
      <c r="SX126" s="802"/>
      <c r="SY126" s="802"/>
      <c r="SZ126" s="802"/>
      <c r="TA126" s="802"/>
      <c r="TB126" s="802"/>
      <c r="TC126" s="802"/>
      <c r="TD126" s="802"/>
      <c r="TE126" s="802"/>
      <c r="TF126" s="802"/>
      <c r="TG126" s="802"/>
      <c r="TH126" s="802"/>
      <c r="TI126" s="802"/>
      <c r="TJ126" s="802"/>
      <c r="TK126" s="802"/>
      <c r="TL126" s="802"/>
      <c r="TM126" s="802"/>
      <c r="TN126" s="802"/>
      <c r="TO126" s="802"/>
      <c r="TP126" s="802"/>
      <c r="TQ126" s="802"/>
      <c r="TR126" s="802"/>
      <c r="TS126" s="802"/>
      <c r="TT126" s="802"/>
      <c r="TU126" s="802"/>
      <c r="TV126" s="802"/>
      <c r="TW126" s="802"/>
      <c r="TX126" s="802"/>
      <c r="TY126" s="802"/>
      <c r="TZ126" s="802"/>
      <c r="UA126" s="802"/>
      <c r="UB126" s="802"/>
      <c r="UC126" s="802"/>
      <c r="UD126" s="802"/>
      <c r="UE126" s="802"/>
      <c r="UF126" s="802"/>
      <c r="UG126" s="802"/>
      <c r="UH126" s="802"/>
      <c r="UI126" s="802"/>
      <c r="UJ126" s="802"/>
      <c r="UK126" s="802"/>
      <c r="UL126" s="802"/>
      <c r="UM126" s="802"/>
      <c r="UN126" s="802"/>
      <c r="UO126" s="802"/>
      <c r="UP126" s="802"/>
      <c r="UQ126" s="802"/>
      <c r="UR126" s="802"/>
      <c r="US126" s="802"/>
      <c r="UT126" s="802"/>
      <c r="UU126" s="802"/>
      <c r="UV126" s="802"/>
      <c r="UW126" s="802"/>
      <c r="UX126" s="802"/>
      <c r="UY126" s="802"/>
      <c r="UZ126" s="802"/>
      <c r="VA126" s="802"/>
      <c r="VB126" s="802"/>
      <c r="VC126" s="802"/>
      <c r="VD126" s="802"/>
      <c r="VE126" s="802"/>
      <c r="VF126" s="802"/>
      <c r="VG126" s="802"/>
      <c r="VH126" s="802"/>
      <c r="VI126" s="802"/>
      <c r="VJ126" s="802"/>
      <c r="VK126" s="802"/>
      <c r="VL126" s="802"/>
      <c r="VM126" s="802"/>
      <c r="VN126" s="802"/>
      <c r="VO126" s="802"/>
      <c r="VP126" s="802"/>
      <c r="VQ126" s="802"/>
      <c r="VR126" s="802"/>
      <c r="VS126" s="802"/>
      <c r="VT126" s="802"/>
      <c r="VU126" s="802"/>
      <c r="VV126" s="802"/>
      <c r="VW126" s="802"/>
      <c r="VX126" s="802"/>
      <c r="VY126" s="802"/>
      <c r="VZ126" s="802"/>
      <c r="WA126" s="802"/>
      <c r="WB126" s="802"/>
      <c r="WC126" s="802"/>
      <c r="WD126" s="802"/>
      <c r="WE126" s="802"/>
      <c r="WF126" s="802"/>
      <c r="WG126" s="802"/>
      <c r="WH126" s="802"/>
      <c r="WI126" s="802"/>
      <c r="WJ126" s="802"/>
      <c r="WK126" s="802"/>
      <c r="WL126" s="802"/>
      <c r="WM126" s="802"/>
      <c r="WN126" s="802"/>
      <c r="WO126" s="802"/>
      <c r="WP126" s="802"/>
      <c r="WQ126" s="802"/>
      <c r="WR126" s="802"/>
      <c r="WS126" s="802"/>
      <c r="WT126" s="802"/>
      <c r="WU126" s="802"/>
      <c r="WV126" s="802"/>
      <c r="WW126" s="802"/>
      <c r="WX126" s="802"/>
      <c r="WY126" s="802"/>
      <c r="WZ126" s="802"/>
      <c r="XA126" s="802"/>
      <c r="XB126" s="802"/>
      <c r="XC126" s="802"/>
      <c r="XD126" s="802"/>
      <c r="XE126" s="802"/>
      <c r="XF126" s="802"/>
      <c r="XG126" s="802"/>
      <c r="XH126" s="802"/>
      <c r="XI126" s="802"/>
      <c r="XJ126" s="802"/>
      <c r="XK126" s="802"/>
      <c r="XL126" s="802"/>
      <c r="XM126" s="802"/>
      <c r="XN126" s="802"/>
      <c r="XO126" s="802"/>
      <c r="XP126" s="802"/>
      <c r="XQ126" s="802"/>
      <c r="XR126" s="802"/>
      <c r="XS126" s="802"/>
      <c r="XT126" s="802"/>
      <c r="XU126" s="802"/>
      <c r="XV126" s="802"/>
      <c r="XW126" s="802"/>
      <c r="XX126" s="802"/>
      <c r="XY126" s="802"/>
      <c r="XZ126" s="802"/>
      <c r="YA126" s="802"/>
      <c r="YB126" s="802"/>
      <c r="YC126" s="802"/>
      <c r="YD126" s="802"/>
      <c r="YE126" s="802"/>
      <c r="YF126" s="802"/>
      <c r="YG126" s="802"/>
      <c r="YH126" s="802"/>
      <c r="YI126" s="802"/>
      <c r="YJ126" s="802"/>
      <c r="YK126" s="802"/>
      <c r="YL126" s="802"/>
      <c r="YM126" s="802"/>
      <c r="YN126" s="802"/>
      <c r="YO126" s="802"/>
      <c r="YP126" s="802"/>
      <c r="YQ126" s="802"/>
      <c r="YR126" s="802"/>
      <c r="YS126" s="802"/>
      <c r="YT126" s="802"/>
      <c r="YU126" s="802"/>
      <c r="YV126" s="802"/>
      <c r="YW126" s="802"/>
      <c r="YX126" s="802"/>
      <c r="YY126" s="802"/>
      <c r="YZ126" s="802"/>
      <c r="ZA126" s="802"/>
      <c r="ZB126" s="802"/>
      <c r="ZC126" s="802"/>
      <c r="ZD126" s="802"/>
      <c r="ZE126" s="802"/>
      <c r="ZF126" s="802"/>
      <c r="ZG126" s="802"/>
      <c r="ZH126" s="802"/>
      <c r="ZI126" s="802"/>
      <c r="ZJ126" s="802"/>
      <c r="ZK126" s="802"/>
      <c r="ZL126" s="802"/>
      <c r="ZM126" s="802"/>
      <c r="ZN126" s="802"/>
      <c r="ZO126" s="802"/>
      <c r="ZP126" s="802"/>
      <c r="ZQ126" s="802"/>
      <c r="ZR126" s="802"/>
      <c r="ZS126" s="802"/>
      <c r="ZT126" s="802"/>
      <c r="ZU126" s="802"/>
      <c r="ZV126" s="802"/>
      <c r="ZW126" s="802"/>
      <c r="ZX126" s="802"/>
      <c r="ZY126" s="802"/>
      <c r="ZZ126" s="802"/>
      <c r="AAA126" s="802"/>
      <c r="AAB126" s="802"/>
      <c r="AAC126" s="802"/>
      <c r="AAD126" s="802"/>
      <c r="AAE126" s="802"/>
      <c r="AAF126" s="802"/>
      <c r="AAG126" s="802"/>
      <c r="AAH126" s="802"/>
      <c r="AAI126" s="802"/>
      <c r="AAJ126" s="802"/>
      <c r="AAK126" s="802"/>
      <c r="AAL126" s="802"/>
      <c r="AAM126" s="802"/>
      <c r="AAN126" s="802"/>
      <c r="AAO126" s="802"/>
      <c r="AAP126" s="802"/>
      <c r="AAQ126" s="802"/>
      <c r="AAR126" s="802"/>
      <c r="AAS126" s="802"/>
      <c r="AAT126" s="802"/>
      <c r="AAU126" s="802"/>
      <c r="AAV126" s="802"/>
      <c r="AAW126" s="802"/>
      <c r="AAX126" s="802"/>
      <c r="AAY126" s="802"/>
      <c r="AAZ126" s="802"/>
      <c r="ABA126" s="802"/>
      <c r="ABB126" s="802"/>
      <c r="ABC126" s="802"/>
      <c r="ABD126" s="802"/>
      <c r="ABE126" s="802"/>
      <c r="ABF126" s="802"/>
      <c r="ABG126" s="802"/>
      <c r="ABH126" s="802"/>
      <c r="ABI126" s="802"/>
      <c r="ABJ126" s="802"/>
      <c r="ABK126" s="802"/>
      <c r="ABL126" s="802"/>
      <c r="ABM126" s="802"/>
      <c r="ABN126" s="802"/>
      <c r="ABO126" s="802"/>
      <c r="ABP126" s="802"/>
      <c r="ABQ126" s="802"/>
      <c r="ABR126" s="802"/>
      <c r="ABS126" s="802"/>
      <c r="ABT126" s="802"/>
      <c r="ABU126" s="802"/>
      <c r="ABV126" s="802"/>
      <c r="ABW126" s="802"/>
      <c r="ABX126" s="802"/>
      <c r="ABY126" s="802"/>
      <c r="ABZ126" s="802"/>
      <c r="ACA126" s="802"/>
      <c r="ACB126" s="802"/>
      <c r="ACC126" s="802"/>
      <c r="ACD126" s="802"/>
      <c r="ACE126" s="802"/>
      <c r="ACF126" s="802"/>
      <c r="ACG126" s="802"/>
      <c r="ACH126" s="802"/>
      <c r="ACI126" s="802"/>
      <c r="ACJ126" s="802"/>
      <c r="ACK126" s="802"/>
      <c r="ACL126" s="802"/>
      <c r="ACM126" s="802"/>
      <c r="ACN126" s="802"/>
      <c r="ACO126" s="802"/>
      <c r="ACP126" s="802"/>
      <c r="ACQ126" s="802"/>
      <c r="ACR126" s="802"/>
      <c r="ACS126" s="802"/>
      <c r="ACT126" s="802"/>
      <c r="ACU126" s="802"/>
      <c r="ACV126" s="802"/>
      <c r="ACW126" s="802"/>
      <c r="ACX126" s="802"/>
      <c r="ACY126" s="802"/>
      <c r="ACZ126" s="802"/>
      <c r="ADA126" s="802"/>
      <c r="ADB126" s="802"/>
      <c r="ADC126" s="802"/>
      <c r="ADD126" s="802"/>
      <c r="ADE126" s="802"/>
      <c r="ADF126" s="802"/>
      <c r="ADG126" s="802"/>
      <c r="ADH126" s="802"/>
      <c r="ADI126" s="802"/>
      <c r="ADJ126" s="802"/>
      <c r="ADK126" s="802"/>
      <c r="ADL126" s="802"/>
      <c r="ADM126" s="802"/>
      <c r="ADN126" s="802"/>
      <c r="ADO126" s="802"/>
      <c r="ADP126" s="802"/>
      <c r="ADQ126" s="802"/>
      <c r="ADR126" s="802"/>
      <c r="ADS126" s="802"/>
      <c r="ADT126" s="802"/>
      <c r="ADU126" s="802"/>
      <c r="ADV126" s="802"/>
      <c r="ADW126" s="802"/>
      <c r="ADX126" s="802"/>
      <c r="ADY126" s="802"/>
      <c r="ADZ126" s="802"/>
      <c r="AEA126" s="802"/>
      <c r="AEB126" s="802"/>
      <c r="AEC126" s="802"/>
      <c r="AED126" s="802"/>
      <c r="AEE126" s="802"/>
      <c r="AEF126" s="802"/>
      <c r="AEG126" s="802"/>
      <c r="AEH126" s="802"/>
      <c r="AEI126" s="802"/>
      <c r="AEJ126" s="802"/>
      <c r="AEK126" s="802"/>
      <c r="AEL126" s="802"/>
      <c r="AEM126" s="802"/>
      <c r="AEN126" s="802"/>
      <c r="AEO126" s="802"/>
      <c r="AEP126" s="802"/>
      <c r="AEQ126" s="802"/>
      <c r="AER126" s="802"/>
      <c r="AES126" s="802"/>
      <c r="AET126" s="802"/>
      <c r="AEU126" s="802"/>
      <c r="AEV126" s="802"/>
      <c r="AEW126" s="802"/>
      <c r="AEX126" s="802"/>
      <c r="AEY126" s="802"/>
      <c r="AEZ126" s="802"/>
      <c r="AFA126" s="802"/>
      <c r="AFB126" s="802"/>
      <c r="AFC126" s="802"/>
      <c r="AFD126" s="802"/>
      <c r="AFE126" s="802"/>
      <c r="AFF126" s="802"/>
      <c r="AFG126" s="802"/>
      <c r="AFH126" s="802"/>
      <c r="AFI126" s="802"/>
      <c r="AFJ126" s="802"/>
      <c r="AFK126" s="802"/>
      <c r="AFL126" s="802"/>
      <c r="AFM126" s="802"/>
      <c r="AFN126" s="802"/>
      <c r="AFO126" s="802"/>
      <c r="AFP126" s="802"/>
      <c r="AFQ126" s="802"/>
      <c r="AFR126" s="802"/>
      <c r="AFS126" s="802"/>
      <c r="AFT126" s="802"/>
      <c r="AFU126" s="802"/>
      <c r="AFV126" s="802"/>
      <c r="AFW126" s="802"/>
      <c r="AFX126" s="802"/>
      <c r="AFY126" s="802"/>
      <c r="AFZ126" s="802"/>
      <c r="AGA126" s="802"/>
      <c r="AGB126" s="802"/>
      <c r="AGC126" s="802"/>
      <c r="AGD126" s="802"/>
      <c r="AGE126" s="802"/>
      <c r="AGF126" s="802"/>
      <c r="AGG126" s="802"/>
      <c r="AGH126" s="802"/>
      <c r="AGI126" s="802"/>
      <c r="AGJ126" s="802"/>
      <c r="AGK126" s="802"/>
      <c r="AGL126" s="802"/>
      <c r="AGM126" s="802"/>
      <c r="AGN126" s="802"/>
      <c r="AGO126" s="802"/>
      <c r="AGP126" s="802"/>
      <c r="AGQ126" s="802"/>
      <c r="AGR126" s="802"/>
      <c r="AGS126" s="802"/>
      <c r="AGT126" s="802"/>
      <c r="AGU126" s="802"/>
      <c r="AGV126" s="802"/>
      <c r="AGW126" s="802"/>
      <c r="AGX126" s="802"/>
      <c r="AGY126" s="802"/>
      <c r="AGZ126" s="802"/>
      <c r="AHA126" s="802"/>
      <c r="AHB126" s="802"/>
      <c r="AHC126" s="802"/>
      <c r="AHD126" s="802"/>
      <c r="AHE126" s="802"/>
      <c r="AHF126" s="802"/>
      <c r="AHG126" s="802"/>
      <c r="AHH126" s="802"/>
      <c r="AHI126" s="802"/>
      <c r="AHJ126" s="802"/>
      <c r="AHK126" s="802"/>
      <c r="AHL126" s="802"/>
      <c r="AHM126" s="802"/>
      <c r="AHN126" s="802"/>
      <c r="AHO126" s="802"/>
      <c r="AHP126" s="802"/>
      <c r="AHQ126" s="802"/>
      <c r="AHR126" s="802"/>
      <c r="AHS126" s="802"/>
      <c r="AHT126" s="802"/>
      <c r="AHU126" s="802"/>
      <c r="AHV126" s="802"/>
      <c r="AHW126" s="802"/>
      <c r="AHX126" s="802"/>
      <c r="AHY126" s="802"/>
      <c r="AHZ126" s="802"/>
      <c r="AIA126" s="802"/>
      <c r="AIB126" s="802"/>
      <c r="AIC126" s="802"/>
      <c r="AID126" s="802"/>
      <c r="AIE126" s="802"/>
      <c r="AIF126" s="802"/>
      <c r="AIG126" s="802"/>
      <c r="AIH126" s="802"/>
      <c r="AII126" s="802"/>
      <c r="AIJ126" s="802"/>
      <c r="AQE126" s="802"/>
      <c r="AQF126" s="802"/>
      <c r="AQG126" s="802"/>
      <c r="AQH126" s="802"/>
      <c r="AQI126" s="802"/>
      <c r="AQJ126" s="802"/>
      <c r="AQK126" s="802"/>
      <c r="AQL126" s="802"/>
      <c r="AQM126" s="802"/>
      <c r="AQN126" s="802"/>
      <c r="AQO126" s="802"/>
      <c r="AQP126" s="802"/>
      <c r="AQQ126" s="802"/>
      <c r="AQR126" s="802"/>
      <c r="AQS126" s="802"/>
      <c r="AQT126" s="802"/>
      <c r="AQU126" s="802"/>
      <c r="AQV126" s="802"/>
      <c r="AQW126" s="802"/>
      <c r="AQX126" s="802"/>
      <c r="AQY126" s="802"/>
      <c r="AQZ126" s="802"/>
      <c r="ARA126" s="802"/>
      <c r="ARB126" s="802"/>
      <c r="ARC126" s="802"/>
      <c r="ARD126" s="802"/>
      <c r="ARE126" s="802"/>
      <c r="ARF126" s="802"/>
      <c r="ARG126" s="802"/>
      <c r="ARH126" s="802"/>
      <c r="ARI126" s="802"/>
      <c r="ARJ126" s="802"/>
      <c r="ARK126" s="802"/>
      <c r="ARL126" s="802"/>
      <c r="ARM126" s="802"/>
      <c r="ARN126" s="802"/>
      <c r="ARO126" s="802"/>
      <c r="ARP126" s="802"/>
      <c r="ARQ126" s="802"/>
      <c r="ARR126" s="802"/>
      <c r="ARS126" s="802"/>
      <c r="ART126" s="802"/>
      <c r="ARU126" s="802"/>
      <c r="ARV126" s="802"/>
      <c r="ARW126" s="802"/>
      <c r="ARX126" s="802"/>
      <c r="ARY126" s="802"/>
      <c r="ARZ126" s="802"/>
      <c r="ASA126" s="802"/>
      <c r="ASB126" s="802"/>
      <c r="ASC126" s="802"/>
      <c r="ASD126" s="802"/>
      <c r="ASE126" s="802"/>
      <c r="ASF126" s="802"/>
      <c r="ASG126" s="802"/>
      <c r="ASH126" s="802"/>
      <c r="ASI126" s="802"/>
      <c r="ASJ126" s="802"/>
      <c r="ASK126" s="802"/>
      <c r="ASL126" s="802"/>
      <c r="ATP126" s="802"/>
      <c r="ATQ126" s="802"/>
      <c r="ATR126" s="802"/>
      <c r="ATS126" s="802"/>
      <c r="ATT126" s="802"/>
      <c r="ATU126" s="802"/>
      <c r="ATV126" s="802"/>
      <c r="ATW126" s="802"/>
      <c r="ATX126" s="802"/>
      <c r="ATY126" s="802"/>
      <c r="ATZ126" s="802"/>
      <c r="AUA126" s="802"/>
      <c r="AUB126" s="802"/>
      <c r="AUC126" s="802"/>
      <c r="AUD126" s="802"/>
      <c r="AUE126" s="802"/>
      <c r="AUF126" s="802"/>
      <c r="AUG126" s="802"/>
      <c r="AUH126" s="802"/>
      <c r="AUI126" s="802"/>
      <c r="AUJ126" s="802"/>
      <c r="AUK126" s="802"/>
      <c r="AUL126" s="802"/>
      <c r="AUM126" s="802"/>
      <c r="AUN126" s="802"/>
      <c r="AUO126" s="802"/>
      <c r="AUP126" s="801"/>
      <c r="AUQ126" s="802"/>
      <c r="AUR126" s="801"/>
      <c r="AUS126" s="802"/>
      <c r="AUT126" s="801"/>
      <c r="AUU126" s="802"/>
      <c r="AUV126" s="802"/>
      <c r="AUW126" s="802"/>
      <c r="AUX126" s="802"/>
      <c r="AUY126" s="802"/>
      <c r="AUZ126" s="802"/>
      <c r="AVA126" s="802"/>
      <c r="AVB126" s="802"/>
      <c r="AVC126" s="802"/>
      <c r="AVD126" s="802"/>
      <c r="AVE126" s="802"/>
      <c r="AVF126" s="802"/>
      <c r="AVG126" s="802"/>
      <c r="AVH126" s="802"/>
      <c r="AVI126" s="802"/>
      <c r="AVJ126" s="808"/>
      <c r="AVK126" s="808"/>
      <c r="AVL126" s="808"/>
      <c r="AVM126" s="808"/>
      <c r="AVN126" s="808"/>
      <c r="AVO126" s="808"/>
      <c r="AVP126" s="808"/>
      <c r="AVQ126" s="808"/>
      <c r="AVR126" s="808"/>
      <c r="AVS126" s="808"/>
      <c r="AVT126" s="808"/>
      <c r="AVU126" s="809"/>
      <c r="AVV126" s="809"/>
      <c r="AVW126" s="809"/>
      <c r="AVX126" s="809"/>
      <c r="AVY126" s="809"/>
      <c r="AVZ126" s="809"/>
      <c r="AWA126" s="809"/>
      <c r="AWB126" s="809"/>
      <c r="AWC126" s="809"/>
      <c r="AWD126" s="809"/>
      <c r="AWE126" s="809"/>
      <c r="AWF126" s="809"/>
      <c r="AWG126" s="809"/>
      <c r="AWH126" s="809"/>
      <c r="AWI126" s="809"/>
      <c r="AWJ126" s="809"/>
      <c r="AWK126" s="809"/>
      <c r="AWL126" s="809"/>
      <c r="AWM126" s="809"/>
      <c r="AWN126" s="809"/>
      <c r="AWO126" s="809"/>
      <c r="AWP126" s="809"/>
      <c r="AWQ126" s="809"/>
      <c r="AWR126" s="808"/>
      <c r="AWS126" s="761"/>
      <c r="AWT126" s="808"/>
      <c r="AWU126" s="809"/>
      <c r="AWV126" s="809"/>
      <c r="AWW126" s="809"/>
      <c r="AWX126" s="809"/>
      <c r="AWY126" s="809"/>
      <c r="AWZ126" s="809"/>
      <c r="AXA126" s="809"/>
      <c r="AXB126" s="809"/>
      <c r="AXC126" s="809"/>
      <c r="AXD126" s="809"/>
      <c r="AXE126" s="809"/>
      <c r="AXF126" s="809"/>
      <c r="AXG126" s="809"/>
      <c r="AXH126" s="809"/>
      <c r="AXI126" s="809"/>
      <c r="AXJ126" s="809"/>
      <c r="AXK126" s="809"/>
      <c r="AXL126" s="809"/>
      <c r="AXM126" s="809"/>
      <c r="AXN126" s="809"/>
      <c r="AXO126" s="809"/>
      <c r="AXP126" s="809"/>
      <c r="AXQ126" s="809"/>
      <c r="AXR126" s="809"/>
      <c r="AXS126" s="809"/>
      <c r="AXT126" s="809"/>
      <c r="AXU126" s="809"/>
      <c r="AXV126" s="809"/>
      <c r="AXW126" s="809"/>
      <c r="AXX126" s="809"/>
      <c r="AXY126" s="809"/>
      <c r="AXZ126" s="809"/>
      <c r="AYA126" s="809"/>
      <c r="AYB126" s="809"/>
      <c r="AYC126" s="809"/>
      <c r="AYD126" s="808"/>
      <c r="AYE126" s="808"/>
      <c r="AYF126" s="809"/>
      <c r="AYG126" s="808"/>
      <c r="AYH126" s="810"/>
      <c r="AYI126" s="810"/>
      <c r="AYJ126" s="810"/>
      <c r="AYK126" s="810"/>
      <c r="AYL126" s="810"/>
      <c r="AYM126" s="810"/>
      <c r="AYN126" s="810"/>
      <c r="AYO126" s="810"/>
      <c r="AYP126" s="810"/>
      <c r="AYQ126" s="810"/>
      <c r="AYR126" s="810"/>
      <c r="AYS126" s="810"/>
      <c r="AYT126" s="810"/>
      <c r="AYU126" s="810"/>
      <c r="AYV126" s="810"/>
      <c r="AYW126" s="810"/>
      <c r="AYX126" s="810"/>
      <c r="AYY126" s="810"/>
      <c r="AYZ126" s="810"/>
      <c r="AZA126" s="810"/>
      <c r="AZB126" s="810"/>
      <c r="AZC126" s="810"/>
      <c r="AZD126" s="810"/>
      <c r="AZE126" s="810"/>
      <c r="AZF126" s="810"/>
      <c r="AZG126" s="810"/>
      <c r="AZH126" s="810"/>
      <c r="AZI126" s="810"/>
      <c r="AZJ126" s="810"/>
      <c r="AZK126" s="810"/>
      <c r="AZL126" s="810"/>
      <c r="AZM126" s="810"/>
      <c r="AZN126" s="810"/>
      <c r="AZO126" s="810"/>
      <c r="AZP126" s="809"/>
      <c r="AZQ126" s="802"/>
      <c r="AZR126" s="802"/>
      <c r="AZS126" s="802"/>
    </row>
    <row r="127" spans="45:920 1123:1371" s="793" customFormat="1" ht="13.5">
      <c r="AS127" s="802"/>
      <c r="AT127" s="802"/>
      <c r="AU127" s="802"/>
      <c r="AV127" s="802"/>
      <c r="AW127" s="802"/>
      <c r="AX127" s="802"/>
      <c r="AY127" s="802"/>
      <c r="AZ127" s="802"/>
      <c r="BA127" s="802"/>
      <c r="BB127" s="802"/>
      <c r="BC127" s="802"/>
      <c r="BD127" s="802"/>
      <c r="BE127" s="802"/>
      <c r="BF127" s="802"/>
      <c r="BG127" s="802"/>
      <c r="BH127" s="802"/>
      <c r="BI127" s="802"/>
      <c r="BJ127" s="802"/>
      <c r="BK127" s="802"/>
      <c r="BL127" s="802"/>
      <c r="BM127" s="802"/>
      <c r="BN127" s="802"/>
      <c r="BO127" s="802"/>
      <c r="BP127" s="802"/>
      <c r="BQ127" s="802"/>
      <c r="BR127" s="802"/>
      <c r="BS127" s="802"/>
      <c r="BT127" s="802"/>
      <c r="BU127" s="802"/>
      <c r="BV127" s="802"/>
      <c r="BW127" s="802"/>
      <c r="BX127" s="802"/>
      <c r="BY127" s="802"/>
      <c r="BZ127" s="802"/>
      <c r="CA127" s="802"/>
      <c r="CB127" s="802"/>
      <c r="CC127" s="802"/>
      <c r="CD127" s="802"/>
      <c r="CE127" s="802"/>
      <c r="CF127" s="802"/>
      <c r="CG127" s="802"/>
      <c r="CH127" s="802"/>
      <c r="CI127" s="802"/>
      <c r="CJ127" s="802"/>
      <c r="CK127" s="802"/>
      <c r="CL127" s="802"/>
      <c r="CM127" s="802"/>
      <c r="CN127" s="802"/>
      <c r="CO127" s="802"/>
      <c r="CP127" s="802"/>
      <c r="CQ127" s="802"/>
      <c r="CR127" s="802"/>
      <c r="CS127" s="802"/>
      <c r="CT127" s="802"/>
      <c r="CU127" s="802"/>
      <c r="CV127" s="802"/>
      <c r="CW127" s="802"/>
      <c r="CX127" s="802"/>
      <c r="CY127" s="802"/>
      <c r="CZ127" s="802"/>
      <c r="DA127" s="802"/>
      <c r="DB127" s="802"/>
      <c r="DC127" s="802"/>
      <c r="DD127" s="802"/>
      <c r="DE127" s="802"/>
      <c r="DF127" s="802"/>
      <c r="DG127" s="802"/>
      <c r="DH127" s="802"/>
      <c r="DI127" s="802"/>
      <c r="DJ127" s="802"/>
      <c r="DK127" s="802"/>
      <c r="DL127" s="802"/>
      <c r="DM127" s="802"/>
      <c r="DN127" s="802"/>
      <c r="DO127" s="802"/>
      <c r="DP127" s="802"/>
      <c r="DQ127" s="802"/>
      <c r="DR127" s="802"/>
      <c r="DS127" s="802"/>
      <c r="DT127" s="802"/>
      <c r="DU127" s="802"/>
      <c r="DV127" s="802"/>
      <c r="DW127" s="802"/>
      <c r="DX127" s="802"/>
      <c r="DY127" s="802"/>
      <c r="DZ127" s="802"/>
      <c r="EA127" s="802"/>
      <c r="EB127" s="802"/>
      <c r="EC127" s="802"/>
      <c r="ED127" s="802"/>
      <c r="EE127" s="802"/>
      <c r="EF127" s="802"/>
      <c r="EG127" s="802"/>
      <c r="EH127" s="802"/>
      <c r="EI127" s="802"/>
      <c r="EJ127" s="802"/>
      <c r="EK127" s="802"/>
      <c r="EL127" s="802"/>
      <c r="EM127" s="802"/>
      <c r="EN127" s="802"/>
      <c r="EO127" s="802"/>
      <c r="EP127" s="802"/>
      <c r="EQ127" s="802"/>
      <c r="ER127" s="802"/>
      <c r="ES127" s="802"/>
      <c r="ET127" s="802"/>
      <c r="EU127" s="802"/>
      <c r="EV127" s="802"/>
      <c r="EW127" s="802"/>
      <c r="EX127" s="802"/>
      <c r="EY127" s="802"/>
      <c r="EZ127" s="802"/>
      <c r="FA127" s="802"/>
      <c r="FB127" s="802"/>
      <c r="FC127" s="802"/>
      <c r="FD127" s="802"/>
      <c r="FE127" s="802"/>
      <c r="FF127" s="802"/>
      <c r="FG127" s="802"/>
      <c r="FH127" s="802"/>
      <c r="FI127" s="802"/>
      <c r="FJ127" s="802"/>
      <c r="FK127" s="802"/>
      <c r="FL127" s="802"/>
      <c r="FM127" s="802"/>
      <c r="FN127" s="802"/>
      <c r="FO127" s="802"/>
      <c r="FP127" s="802"/>
      <c r="FQ127" s="802"/>
      <c r="FR127" s="802"/>
      <c r="FS127" s="802"/>
      <c r="FT127" s="802"/>
      <c r="FU127" s="802"/>
      <c r="FV127" s="802"/>
      <c r="FW127" s="802"/>
      <c r="FX127" s="802"/>
      <c r="FY127" s="802"/>
      <c r="FZ127" s="802"/>
      <c r="GA127" s="802"/>
      <c r="GB127" s="802"/>
      <c r="GC127" s="802"/>
      <c r="GD127" s="802"/>
      <c r="GE127" s="802"/>
      <c r="GF127" s="802"/>
      <c r="GG127" s="802"/>
      <c r="GH127" s="802"/>
      <c r="GI127" s="802"/>
      <c r="GJ127" s="802"/>
      <c r="GK127" s="802"/>
      <c r="GL127" s="802"/>
      <c r="GM127" s="802"/>
      <c r="GN127" s="802"/>
      <c r="GO127" s="802"/>
      <c r="GP127" s="802"/>
      <c r="GQ127" s="802"/>
      <c r="GR127" s="802"/>
      <c r="GS127" s="802"/>
      <c r="GT127" s="802"/>
      <c r="GU127" s="802"/>
      <c r="GV127" s="802"/>
      <c r="GW127" s="802"/>
      <c r="GX127" s="802"/>
      <c r="GY127" s="802"/>
      <c r="GZ127" s="802"/>
      <c r="HA127" s="802"/>
      <c r="HB127" s="802"/>
      <c r="HC127" s="802"/>
      <c r="HD127" s="802"/>
      <c r="HE127" s="802"/>
      <c r="HF127" s="802"/>
      <c r="HG127" s="802"/>
      <c r="HH127" s="802"/>
      <c r="HI127" s="802"/>
      <c r="HJ127" s="802"/>
      <c r="HK127" s="802"/>
      <c r="HL127" s="802"/>
      <c r="HM127" s="802"/>
      <c r="HN127" s="802"/>
      <c r="HO127" s="802"/>
      <c r="HP127" s="802"/>
      <c r="HQ127" s="802"/>
      <c r="HR127" s="802"/>
      <c r="HS127" s="802"/>
      <c r="HT127" s="802"/>
      <c r="HU127" s="802"/>
      <c r="HV127" s="802"/>
      <c r="HW127" s="802"/>
      <c r="HX127" s="802"/>
      <c r="HY127" s="802"/>
      <c r="HZ127" s="802"/>
      <c r="IA127" s="802"/>
      <c r="IB127" s="802"/>
      <c r="IC127" s="802"/>
      <c r="ID127" s="802"/>
      <c r="IE127" s="802"/>
      <c r="IF127" s="802"/>
      <c r="IG127" s="802"/>
      <c r="IH127" s="802"/>
      <c r="II127" s="802"/>
      <c r="IJ127" s="802"/>
      <c r="IK127" s="802"/>
      <c r="IL127" s="802"/>
      <c r="IM127" s="802"/>
      <c r="IN127" s="802"/>
      <c r="IO127" s="802"/>
      <c r="IP127" s="802"/>
      <c r="IQ127" s="802"/>
      <c r="IR127" s="802"/>
      <c r="IS127" s="802"/>
      <c r="IT127" s="802"/>
      <c r="IU127" s="802"/>
      <c r="IV127" s="802"/>
      <c r="IW127" s="802"/>
      <c r="IX127" s="802"/>
      <c r="IY127" s="802"/>
      <c r="IZ127" s="802"/>
      <c r="JA127" s="802"/>
      <c r="JB127" s="802"/>
      <c r="JC127" s="802"/>
      <c r="JD127" s="802"/>
      <c r="JE127" s="802"/>
      <c r="JF127" s="802"/>
      <c r="JG127" s="802"/>
      <c r="JH127" s="802"/>
      <c r="JI127" s="802"/>
      <c r="JJ127" s="802"/>
      <c r="JK127" s="802"/>
      <c r="JL127" s="802"/>
      <c r="JM127" s="802"/>
      <c r="JN127" s="802"/>
      <c r="JO127" s="802"/>
      <c r="JP127" s="802"/>
      <c r="JQ127" s="802"/>
      <c r="JR127" s="802"/>
      <c r="JS127" s="802"/>
      <c r="JT127" s="802"/>
      <c r="JU127" s="802"/>
      <c r="JV127" s="802"/>
      <c r="JW127" s="802"/>
      <c r="JX127" s="802"/>
      <c r="JY127" s="802"/>
      <c r="JZ127" s="802"/>
      <c r="KA127" s="802"/>
      <c r="KB127" s="802"/>
      <c r="KC127" s="802"/>
      <c r="KD127" s="802"/>
      <c r="KE127" s="802"/>
      <c r="KF127" s="802"/>
      <c r="KG127" s="802"/>
      <c r="KH127" s="802"/>
      <c r="KI127" s="802"/>
      <c r="KJ127" s="802"/>
      <c r="KK127" s="802"/>
      <c r="KL127" s="802"/>
      <c r="KM127" s="802"/>
      <c r="KN127" s="802"/>
      <c r="KO127" s="802"/>
      <c r="KP127" s="802"/>
      <c r="KQ127" s="802"/>
      <c r="KR127" s="802"/>
      <c r="KS127" s="802"/>
      <c r="KT127" s="802"/>
      <c r="KU127" s="802"/>
      <c r="KV127" s="802"/>
      <c r="KW127" s="802"/>
      <c r="KX127" s="802"/>
      <c r="KY127" s="802"/>
      <c r="KZ127" s="802"/>
      <c r="LA127" s="802"/>
      <c r="LB127" s="802"/>
      <c r="LC127" s="802"/>
      <c r="LD127" s="802"/>
      <c r="LE127" s="802"/>
      <c r="LF127" s="802"/>
      <c r="LG127" s="802"/>
      <c r="LH127" s="802"/>
      <c r="LI127" s="802"/>
      <c r="LJ127" s="802"/>
      <c r="LK127" s="802"/>
      <c r="LL127" s="802"/>
      <c r="LM127" s="802"/>
      <c r="LN127" s="802"/>
      <c r="LO127" s="802"/>
      <c r="LP127" s="802"/>
      <c r="LQ127" s="802"/>
      <c r="LR127" s="802"/>
      <c r="LS127" s="802"/>
      <c r="LT127" s="802"/>
      <c r="LU127" s="802"/>
      <c r="LV127" s="802"/>
      <c r="LW127" s="802"/>
      <c r="LX127" s="802"/>
      <c r="LY127" s="802"/>
      <c r="LZ127" s="802"/>
      <c r="MA127" s="802"/>
      <c r="MB127" s="802"/>
      <c r="MC127" s="802"/>
      <c r="MD127" s="802"/>
      <c r="ME127" s="802"/>
      <c r="MF127" s="802"/>
      <c r="MG127" s="802"/>
      <c r="MH127" s="802"/>
      <c r="MI127" s="802"/>
      <c r="MJ127" s="802"/>
      <c r="MK127" s="802"/>
      <c r="ML127" s="802"/>
      <c r="MM127" s="802"/>
      <c r="MN127" s="802"/>
      <c r="MO127" s="802"/>
      <c r="MP127" s="802"/>
      <c r="MQ127" s="802"/>
      <c r="MR127" s="802"/>
      <c r="MS127" s="802"/>
      <c r="MT127" s="802"/>
      <c r="MU127" s="802"/>
      <c r="MV127" s="802"/>
      <c r="MW127" s="802"/>
      <c r="MX127" s="802"/>
      <c r="MY127" s="802"/>
      <c r="MZ127" s="802"/>
      <c r="NA127" s="802"/>
      <c r="NB127" s="802"/>
      <c r="NC127" s="802"/>
      <c r="ND127" s="802"/>
      <c r="NE127" s="802"/>
      <c r="NF127" s="802"/>
      <c r="NG127" s="802"/>
      <c r="NH127" s="802"/>
      <c r="NI127" s="802"/>
      <c r="NJ127" s="802"/>
      <c r="NK127" s="802"/>
      <c r="NL127" s="802"/>
      <c r="NM127" s="802"/>
      <c r="NN127" s="802"/>
      <c r="NO127" s="802"/>
      <c r="NP127" s="802"/>
      <c r="NQ127" s="802"/>
      <c r="NR127" s="802"/>
      <c r="NS127" s="802"/>
      <c r="NT127" s="802"/>
      <c r="NU127" s="802"/>
      <c r="NV127" s="802"/>
      <c r="NW127" s="802"/>
      <c r="NX127" s="802"/>
      <c r="NY127" s="802"/>
      <c r="NZ127" s="802"/>
      <c r="OA127" s="802"/>
      <c r="OB127" s="802"/>
      <c r="OC127" s="802"/>
      <c r="OD127" s="802"/>
      <c r="OE127" s="802"/>
      <c r="OF127" s="802"/>
      <c r="OG127" s="802"/>
      <c r="OH127" s="802"/>
      <c r="OI127" s="802"/>
      <c r="OJ127" s="802"/>
      <c r="OK127" s="802"/>
      <c r="OL127" s="802"/>
      <c r="OM127" s="802"/>
      <c r="ON127" s="802"/>
      <c r="OO127" s="802"/>
      <c r="OP127" s="802"/>
      <c r="OQ127" s="802"/>
      <c r="OR127" s="802"/>
      <c r="OS127" s="802"/>
      <c r="OT127" s="802"/>
      <c r="OU127" s="802"/>
      <c r="OV127" s="802"/>
      <c r="OW127" s="802"/>
      <c r="OX127" s="802"/>
      <c r="OY127" s="802"/>
      <c r="OZ127" s="802"/>
      <c r="PA127" s="802"/>
      <c r="PB127" s="802"/>
      <c r="PC127" s="802"/>
      <c r="PD127" s="802"/>
      <c r="PE127" s="802"/>
      <c r="PF127" s="802"/>
      <c r="PG127" s="802"/>
      <c r="PH127" s="802"/>
      <c r="PI127" s="802"/>
      <c r="PJ127" s="802"/>
      <c r="PK127" s="802"/>
      <c r="PL127" s="802"/>
      <c r="PM127" s="802"/>
      <c r="PN127" s="802"/>
      <c r="PO127" s="802"/>
      <c r="PP127" s="802"/>
      <c r="PQ127" s="802"/>
      <c r="PR127" s="802"/>
      <c r="PS127" s="802"/>
      <c r="PT127" s="802"/>
      <c r="PU127" s="802"/>
      <c r="PV127" s="802"/>
      <c r="PW127" s="802"/>
      <c r="PX127" s="802"/>
      <c r="PY127" s="802"/>
      <c r="PZ127" s="802"/>
      <c r="QA127" s="802"/>
      <c r="QB127" s="802"/>
      <c r="QC127" s="802"/>
      <c r="QD127" s="802"/>
      <c r="QE127" s="802"/>
      <c r="QF127" s="802"/>
      <c r="QG127" s="802"/>
      <c r="QH127" s="802"/>
      <c r="QI127" s="802"/>
      <c r="QJ127" s="802"/>
      <c r="QK127" s="802"/>
      <c r="QL127" s="802"/>
      <c r="QM127" s="802"/>
      <c r="QN127" s="802"/>
      <c r="QO127" s="802"/>
      <c r="QP127" s="802"/>
      <c r="QQ127" s="802"/>
      <c r="QR127" s="802"/>
      <c r="QS127" s="802"/>
      <c r="QT127" s="802"/>
      <c r="QU127" s="802"/>
      <c r="QV127" s="802"/>
      <c r="QW127" s="802"/>
      <c r="QX127" s="802"/>
      <c r="QY127" s="802"/>
      <c r="QZ127" s="802"/>
      <c r="RA127" s="802"/>
      <c r="RB127" s="802"/>
      <c r="RC127" s="802"/>
      <c r="RD127" s="802"/>
      <c r="RE127" s="802"/>
      <c r="RF127" s="802"/>
      <c r="RG127" s="802"/>
      <c r="RH127" s="802"/>
      <c r="RI127" s="802"/>
      <c r="RJ127" s="802"/>
      <c r="RK127" s="802"/>
      <c r="RL127" s="802"/>
      <c r="RM127" s="802"/>
      <c r="RN127" s="802"/>
      <c r="RO127" s="802"/>
      <c r="RP127" s="802"/>
      <c r="RQ127" s="802"/>
      <c r="RR127" s="802"/>
      <c r="RS127" s="802"/>
      <c r="RT127" s="802"/>
      <c r="RU127" s="802"/>
      <c r="RV127" s="802"/>
      <c r="RW127" s="802"/>
      <c r="RX127" s="802"/>
      <c r="RY127" s="802"/>
      <c r="RZ127" s="802"/>
      <c r="SA127" s="802"/>
      <c r="SB127" s="802"/>
      <c r="SC127" s="802"/>
      <c r="SD127" s="802"/>
      <c r="SE127" s="802"/>
      <c r="SF127" s="802"/>
      <c r="SG127" s="802"/>
      <c r="SH127" s="802"/>
      <c r="SI127" s="802"/>
      <c r="SJ127" s="802"/>
      <c r="SK127" s="802"/>
      <c r="SL127" s="802"/>
      <c r="SM127" s="802"/>
      <c r="SN127" s="802"/>
      <c r="SO127" s="802"/>
      <c r="SP127" s="802"/>
      <c r="SQ127" s="802"/>
      <c r="SR127" s="802"/>
      <c r="SS127" s="802"/>
      <c r="ST127" s="802"/>
      <c r="SU127" s="802"/>
      <c r="SV127" s="802"/>
      <c r="SW127" s="802"/>
      <c r="SX127" s="802"/>
      <c r="SY127" s="802"/>
      <c r="SZ127" s="802"/>
      <c r="TA127" s="802"/>
      <c r="TB127" s="802"/>
      <c r="TC127" s="802"/>
      <c r="TD127" s="802"/>
      <c r="TE127" s="802"/>
      <c r="TF127" s="802"/>
      <c r="TG127" s="802"/>
      <c r="TH127" s="802"/>
      <c r="TI127" s="802"/>
      <c r="TJ127" s="802"/>
      <c r="TK127" s="802"/>
      <c r="TL127" s="802"/>
      <c r="TM127" s="802"/>
      <c r="TN127" s="802"/>
      <c r="TO127" s="802"/>
      <c r="TP127" s="802"/>
      <c r="TQ127" s="802"/>
      <c r="TR127" s="802"/>
      <c r="TS127" s="802"/>
      <c r="TT127" s="802"/>
      <c r="TU127" s="802"/>
      <c r="TV127" s="802"/>
      <c r="TW127" s="802"/>
      <c r="TX127" s="802"/>
      <c r="TY127" s="802"/>
      <c r="TZ127" s="802"/>
      <c r="UA127" s="802"/>
      <c r="UB127" s="802"/>
      <c r="UC127" s="802"/>
      <c r="UD127" s="802"/>
      <c r="UE127" s="802"/>
      <c r="UF127" s="802"/>
      <c r="UG127" s="802"/>
      <c r="UH127" s="802"/>
      <c r="UI127" s="802"/>
      <c r="UJ127" s="802"/>
      <c r="UK127" s="802"/>
      <c r="UL127" s="802"/>
      <c r="UM127" s="802"/>
      <c r="UN127" s="802"/>
      <c r="UO127" s="802"/>
      <c r="UP127" s="802"/>
      <c r="UQ127" s="802"/>
      <c r="UR127" s="802"/>
      <c r="US127" s="802"/>
      <c r="UT127" s="802"/>
      <c r="UU127" s="802"/>
      <c r="UV127" s="802"/>
      <c r="UW127" s="802"/>
      <c r="UX127" s="802"/>
      <c r="UY127" s="802"/>
      <c r="UZ127" s="802"/>
      <c r="VA127" s="802"/>
      <c r="VB127" s="802"/>
      <c r="VC127" s="802"/>
      <c r="VD127" s="802"/>
      <c r="VE127" s="802"/>
      <c r="VF127" s="802"/>
      <c r="VG127" s="802"/>
      <c r="VH127" s="802"/>
      <c r="VI127" s="802"/>
      <c r="VJ127" s="802"/>
      <c r="VK127" s="802"/>
      <c r="VL127" s="802"/>
      <c r="VM127" s="802"/>
      <c r="VN127" s="802"/>
      <c r="VO127" s="802"/>
      <c r="VP127" s="802"/>
      <c r="VQ127" s="802"/>
      <c r="VR127" s="802"/>
      <c r="VS127" s="802"/>
      <c r="VT127" s="802"/>
      <c r="VU127" s="802"/>
      <c r="VV127" s="802"/>
      <c r="VW127" s="802"/>
      <c r="VX127" s="802"/>
      <c r="VY127" s="802"/>
      <c r="VZ127" s="802"/>
      <c r="WA127" s="802"/>
      <c r="WB127" s="802"/>
      <c r="WC127" s="802"/>
      <c r="WD127" s="802"/>
      <c r="WE127" s="802"/>
      <c r="WF127" s="802"/>
      <c r="WG127" s="802"/>
      <c r="WH127" s="802"/>
      <c r="WI127" s="802"/>
      <c r="WJ127" s="802"/>
      <c r="WK127" s="802"/>
      <c r="WL127" s="802"/>
      <c r="WM127" s="802"/>
      <c r="WN127" s="802"/>
      <c r="WO127" s="802"/>
      <c r="WP127" s="802"/>
      <c r="WQ127" s="802"/>
      <c r="WR127" s="802"/>
      <c r="WS127" s="802"/>
      <c r="WT127" s="802"/>
      <c r="WU127" s="802"/>
      <c r="WV127" s="802"/>
      <c r="WW127" s="802"/>
      <c r="WX127" s="802"/>
      <c r="WY127" s="802"/>
      <c r="WZ127" s="802"/>
      <c r="XA127" s="802"/>
      <c r="XB127" s="802"/>
      <c r="XC127" s="802"/>
      <c r="XD127" s="802"/>
      <c r="XE127" s="802"/>
      <c r="XF127" s="802"/>
      <c r="XG127" s="802"/>
      <c r="XH127" s="802"/>
      <c r="XI127" s="802"/>
      <c r="XJ127" s="802"/>
      <c r="XK127" s="802"/>
      <c r="XL127" s="802"/>
      <c r="XM127" s="802"/>
      <c r="XN127" s="802"/>
      <c r="XO127" s="802"/>
      <c r="XP127" s="802"/>
      <c r="XQ127" s="802"/>
      <c r="XR127" s="802"/>
      <c r="XS127" s="802"/>
      <c r="XT127" s="802"/>
      <c r="XU127" s="802"/>
      <c r="XV127" s="802"/>
      <c r="XW127" s="802"/>
      <c r="XX127" s="802"/>
      <c r="XY127" s="802"/>
      <c r="XZ127" s="802"/>
      <c r="YA127" s="802"/>
      <c r="YB127" s="802"/>
      <c r="YC127" s="802"/>
      <c r="YD127" s="802"/>
      <c r="YE127" s="802"/>
      <c r="YF127" s="802"/>
      <c r="YG127" s="802"/>
      <c r="YH127" s="802"/>
      <c r="YI127" s="802"/>
      <c r="YJ127" s="802"/>
      <c r="YK127" s="802"/>
      <c r="YL127" s="802"/>
      <c r="YM127" s="802"/>
      <c r="YN127" s="802"/>
      <c r="YO127" s="802"/>
      <c r="YP127" s="802"/>
      <c r="YQ127" s="802"/>
      <c r="YR127" s="802"/>
      <c r="YS127" s="802"/>
      <c r="YT127" s="802"/>
      <c r="YU127" s="802"/>
      <c r="YV127" s="802"/>
      <c r="YW127" s="802"/>
      <c r="YX127" s="802"/>
      <c r="YY127" s="802"/>
      <c r="YZ127" s="802"/>
      <c r="ZA127" s="802"/>
      <c r="ZB127" s="802"/>
      <c r="ZC127" s="802"/>
      <c r="ZD127" s="802"/>
      <c r="ZE127" s="802"/>
      <c r="ZF127" s="802"/>
      <c r="ZG127" s="802"/>
      <c r="ZH127" s="802"/>
      <c r="ZI127" s="802"/>
      <c r="ZJ127" s="802"/>
      <c r="ZK127" s="802"/>
      <c r="ZL127" s="802"/>
      <c r="ZM127" s="802"/>
      <c r="ZN127" s="802"/>
      <c r="ZO127" s="802"/>
      <c r="ZP127" s="802"/>
      <c r="ZQ127" s="802"/>
      <c r="ZR127" s="802"/>
      <c r="ZS127" s="802"/>
      <c r="ZT127" s="802"/>
      <c r="ZU127" s="802"/>
      <c r="ZV127" s="802"/>
      <c r="ZW127" s="802"/>
      <c r="ZX127" s="802"/>
      <c r="ZY127" s="802"/>
      <c r="ZZ127" s="802"/>
      <c r="AAA127" s="802"/>
      <c r="AAB127" s="802"/>
      <c r="AAC127" s="802"/>
      <c r="AAD127" s="802"/>
      <c r="AAE127" s="802"/>
      <c r="AAF127" s="802"/>
      <c r="AAG127" s="802"/>
      <c r="AAH127" s="802"/>
      <c r="AAI127" s="802"/>
      <c r="AAJ127" s="802"/>
      <c r="AAK127" s="802"/>
      <c r="AAL127" s="802"/>
      <c r="AAM127" s="802"/>
      <c r="AAN127" s="802"/>
      <c r="AAO127" s="802"/>
      <c r="AAP127" s="802"/>
      <c r="AAQ127" s="802"/>
      <c r="AAR127" s="802"/>
      <c r="AAS127" s="802"/>
      <c r="AAT127" s="802"/>
      <c r="AAU127" s="802"/>
      <c r="AAV127" s="802"/>
      <c r="AAW127" s="802"/>
      <c r="AAX127" s="802"/>
      <c r="AAY127" s="802"/>
      <c r="AAZ127" s="802"/>
      <c r="ABA127" s="802"/>
      <c r="ABB127" s="802"/>
      <c r="ABC127" s="802"/>
      <c r="ABD127" s="802"/>
      <c r="ABE127" s="802"/>
      <c r="ABF127" s="802"/>
      <c r="ABG127" s="802"/>
      <c r="ABH127" s="802"/>
      <c r="ABI127" s="802"/>
      <c r="ABJ127" s="802"/>
      <c r="ABK127" s="802"/>
      <c r="ABL127" s="802"/>
      <c r="ABM127" s="802"/>
      <c r="ABN127" s="802"/>
      <c r="ABO127" s="802"/>
      <c r="ABP127" s="802"/>
      <c r="ABQ127" s="802"/>
      <c r="ABR127" s="802"/>
      <c r="ABS127" s="802"/>
      <c r="ABT127" s="802"/>
      <c r="ABU127" s="802"/>
      <c r="ABV127" s="802"/>
      <c r="ABW127" s="802"/>
      <c r="ABX127" s="802"/>
      <c r="ABY127" s="802"/>
      <c r="ABZ127" s="802"/>
      <c r="ACA127" s="802"/>
      <c r="ACB127" s="802"/>
      <c r="ACC127" s="802"/>
      <c r="ACD127" s="802"/>
      <c r="ACE127" s="802"/>
      <c r="ACF127" s="802"/>
      <c r="ACG127" s="802"/>
      <c r="ACH127" s="802"/>
      <c r="ACI127" s="802"/>
      <c r="ACJ127" s="802"/>
      <c r="ACK127" s="802"/>
      <c r="ACL127" s="802"/>
      <c r="ACM127" s="802"/>
      <c r="ACN127" s="802"/>
      <c r="ACO127" s="802"/>
      <c r="ACP127" s="802"/>
      <c r="ACQ127" s="802"/>
      <c r="ACR127" s="802"/>
      <c r="ACS127" s="802"/>
      <c r="ACT127" s="802"/>
      <c r="ACU127" s="802"/>
      <c r="ACV127" s="802"/>
      <c r="ACW127" s="802"/>
      <c r="ACX127" s="802"/>
      <c r="ACY127" s="802"/>
      <c r="ACZ127" s="802"/>
      <c r="ADA127" s="802"/>
      <c r="ADB127" s="802"/>
      <c r="ADC127" s="802"/>
      <c r="ADD127" s="802"/>
      <c r="ADE127" s="802"/>
      <c r="ADF127" s="802"/>
      <c r="ADG127" s="802"/>
      <c r="ADH127" s="802"/>
      <c r="ADI127" s="802"/>
      <c r="ADJ127" s="802"/>
      <c r="ADK127" s="802"/>
      <c r="ADL127" s="802"/>
      <c r="ADM127" s="802"/>
      <c r="ADN127" s="802"/>
      <c r="ADO127" s="802"/>
      <c r="ADP127" s="802"/>
      <c r="ADQ127" s="802"/>
      <c r="ADR127" s="802"/>
      <c r="ADS127" s="802"/>
      <c r="ADT127" s="802"/>
      <c r="ADU127" s="802"/>
      <c r="ADV127" s="802"/>
      <c r="ADW127" s="802"/>
      <c r="ADX127" s="802"/>
      <c r="ADY127" s="802"/>
      <c r="ADZ127" s="802"/>
      <c r="AEA127" s="802"/>
      <c r="AEB127" s="802"/>
      <c r="AEC127" s="802"/>
      <c r="AED127" s="802"/>
      <c r="AEE127" s="802"/>
      <c r="AEF127" s="802"/>
      <c r="AEG127" s="802"/>
      <c r="AEH127" s="802"/>
      <c r="AEI127" s="802"/>
      <c r="AEJ127" s="802"/>
      <c r="AEK127" s="802"/>
      <c r="AEL127" s="802"/>
      <c r="AEM127" s="802"/>
      <c r="AEN127" s="802"/>
      <c r="AEO127" s="802"/>
      <c r="AEP127" s="802"/>
      <c r="AEQ127" s="802"/>
      <c r="AER127" s="802"/>
      <c r="AES127" s="802"/>
      <c r="AET127" s="802"/>
      <c r="AEU127" s="802"/>
      <c r="AEV127" s="802"/>
      <c r="AEW127" s="802"/>
      <c r="AEX127" s="802"/>
      <c r="AEY127" s="802"/>
      <c r="AEZ127" s="802"/>
      <c r="AFA127" s="802"/>
      <c r="AFB127" s="802"/>
      <c r="AFC127" s="802"/>
      <c r="AFD127" s="802"/>
      <c r="AFE127" s="802"/>
      <c r="AFF127" s="802"/>
      <c r="AFG127" s="802"/>
      <c r="AFH127" s="802"/>
      <c r="AFI127" s="802"/>
      <c r="AFJ127" s="802"/>
      <c r="AFK127" s="802"/>
      <c r="AFL127" s="802"/>
      <c r="AFM127" s="802"/>
      <c r="AFN127" s="802"/>
      <c r="AFO127" s="802"/>
      <c r="AFP127" s="802"/>
      <c r="AFQ127" s="802"/>
      <c r="AFR127" s="802"/>
      <c r="AFS127" s="802"/>
      <c r="AFT127" s="802"/>
      <c r="AFU127" s="802"/>
      <c r="AFV127" s="802"/>
      <c r="AFW127" s="802"/>
      <c r="AFX127" s="802"/>
      <c r="AFY127" s="802"/>
      <c r="AFZ127" s="802"/>
      <c r="AGA127" s="802"/>
      <c r="AGB127" s="802"/>
      <c r="AGC127" s="802"/>
      <c r="AGD127" s="802"/>
      <c r="AGE127" s="802"/>
      <c r="AGF127" s="802"/>
      <c r="AGG127" s="802"/>
      <c r="AGH127" s="802"/>
      <c r="AGI127" s="802"/>
      <c r="AGJ127" s="802"/>
      <c r="AGK127" s="802"/>
      <c r="AGL127" s="802"/>
      <c r="AGM127" s="802"/>
      <c r="AGN127" s="802"/>
      <c r="AGO127" s="802"/>
      <c r="AGP127" s="802"/>
      <c r="AGQ127" s="802"/>
      <c r="AGR127" s="802"/>
      <c r="AGS127" s="802"/>
      <c r="AGT127" s="802"/>
      <c r="AGU127" s="802"/>
      <c r="AGV127" s="802"/>
      <c r="AGW127" s="802"/>
      <c r="AGX127" s="802"/>
      <c r="AGY127" s="802"/>
      <c r="AGZ127" s="802"/>
      <c r="AHA127" s="802"/>
      <c r="AHB127" s="802"/>
      <c r="AHC127" s="802"/>
      <c r="AHD127" s="802"/>
      <c r="AHE127" s="802"/>
      <c r="AHF127" s="802"/>
      <c r="AHG127" s="802"/>
      <c r="AHH127" s="802"/>
      <c r="AHI127" s="802"/>
      <c r="AHJ127" s="802"/>
      <c r="AHK127" s="802"/>
      <c r="AHL127" s="802"/>
      <c r="AHM127" s="802"/>
      <c r="AHN127" s="802"/>
      <c r="AHO127" s="802"/>
      <c r="AHP127" s="802"/>
      <c r="AHQ127" s="802"/>
      <c r="AHR127" s="802"/>
      <c r="AHS127" s="802"/>
      <c r="AHT127" s="802"/>
      <c r="AHU127" s="802"/>
      <c r="AHV127" s="802"/>
      <c r="AHW127" s="802"/>
      <c r="AHX127" s="802"/>
      <c r="AHY127" s="802"/>
      <c r="AHZ127" s="802"/>
      <c r="AIA127" s="802"/>
      <c r="AIB127" s="802"/>
      <c r="AIC127" s="802"/>
      <c r="AID127" s="802"/>
      <c r="AIE127" s="802"/>
      <c r="AIF127" s="802"/>
      <c r="AIG127" s="802"/>
      <c r="AIH127" s="802"/>
      <c r="AII127" s="802"/>
      <c r="AIJ127" s="802"/>
      <c r="AQE127" s="802"/>
      <c r="AQF127" s="802"/>
      <c r="AQG127" s="802"/>
      <c r="AQH127" s="802"/>
      <c r="AQI127" s="802"/>
      <c r="AQJ127" s="802"/>
      <c r="AQK127" s="802"/>
      <c r="AQL127" s="802"/>
      <c r="AQM127" s="802"/>
      <c r="AQN127" s="802"/>
      <c r="AQO127" s="802"/>
      <c r="AQP127" s="802"/>
      <c r="AQQ127" s="802"/>
      <c r="AQR127" s="802"/>
      <c r="AQS127" s="802"/>
      <c r="AQT127" s="802"/>
      <c r="AQU127" s="802"/>
      <c r="AQV127" s="802"/>
      <c r="AQW127" s="802"/>
      <c r="AQX127" s="802"/>
      <c r="AQY127" s="802"/>
      <c r="AQZ127" s="802"/>
      <c r="ARA127" s="802"/>
      <c r="ARB127" s="802"/>
      <c r="ARC127" s="802"/>
      <c r="ARD127" s="802"/>
      <c r="ARE127" s="802"/>
      <c r="ARF127" s="802"/>
      <c r="ARG127" s="802"/>
      <c r="ARH127" s="802"/>
      <c r="ARI127" s="802"/>
      <c r="ARJ127" s="802"/>
      <c r="ARK127" s="802"/>
      <c r="ARL127" s="802"/>
      <c r="ARM127" s="802"/>
      <c r="ARN127" s="802"/>
      <c r="ARO127" s="802"/>
      <c r="ARP127" s="802"/>
      <c r="ARQ127" s="802"/>
      <c r="ARR127" s="802"/>
      <c r="ARS127" s="802"/>
      <c r="ART127" s="802"/>
      <c r="ARU127" s="802"/>
      <c r="ARV127" s="802"/>
      <c r="ARW127" s="802"/>
      <c r="ARX127" s="802"/>
      <c r="ARY127" s="802"/>
      <c r="ARZ127" s="802"/>
      <c r="ASA127" s="802"/>
      <c r="ASB127" s="802"/>
      <c r="ASC127" s="802"/>
      <c r="ASD127" s="802"/>
      <c r="ASE127" s="802"/>
      <c r="ASF127" s="802"/>
      <c r="ASG127" s="802"/>
      <c r="ASH127" s="802"/>
      <c r="ASI127" s="802"/>
      <c r="ASJ127" s="802"/>
      <c r="ASK127" s="802"/>
      <c r="ASL127" s="802"/>
      <c r="ATP127" s="802"/>
      <c r="ATQ127" s="802"/>
      <c r="ATR127" s="802"/>
      <c r="ATS127" s="802"/>
      <c r="ATT127" s="802"/>
      <c r="ATU127" s="802"/>
      <c r="ATV127" s="802"/>
      <c r="ATW127" s="802"/>
      <c r="ATX127" s="802"/>
      <c r="ATY127" s="802"/>
      <c r="ATZ127" s="802"/>
      <c r="AUA127" s="802"/>
      <c r="AUB127" s="802"/>
      <c r="AUC127" s="802"/>
      <c r="AUD127" s="802"/>
      <c r="AUE127" s="802"/>
      <c r="AUF127" s="802"/>
      <c r="AUG127" s="802"/>
      <c r="AUH127" s="802"/>
      <c r="AUI127" s="802"/>
      <c r="AUJ127" s="802"/>
      <c r="AUK127" s="802"/>
      <c r="AUL127" s="802"/>
      <c r="AUM127" s="802"/>
      <c r="AUN127" s="802"/>
      <c r="AUO127" s="802"/>
      <c r="AUP127" s="801"/>
      <c r="AUQ127" s="802"/>
      <c r="AUR127" s="801"/>
      <c r="AUS127" s="802"/>
      <c r="AUT127" s="801"/>
      <c r="AUU127" s="802"/>
      <c r="AUV127" s="802"/>
      <c r="AUW127" s="802"/>
      <c r="AUX127" s="802"/>
      <c r="AUY127" s="802"/>
      <c r="AUZ127" s="802"/>
      <c r="AVA127" s="802"/>
      <c r="AVB127" s="802"/>
      <c r="AVC127" s="802"/>
      <c r="AVD127" s="802"/>
      <c r="AVE127" s="802"/>
      <c r="AVF127" s="802"/>
      <c r="AVG127" s="802"/>
      <c r="AVH127" s="802"/>
      <c r="AVI127" s="802"/>
      <c r="AVJ127" s="808"/>
      <c r="AVK127" s="808"/>
      <c r="AVL127" s="808"/>
      <c r="AVM127" s="808"/>
      <c r="AVN127" s="808"/>
      <c r="AVO127" s="808"/>
      <c r="AVP127" s="808"/>
      <c r="AVQ127" s="808"/>
      <c r="AVR127" s="808"/>
      <c r="AVS127" s="808"/>
      <c r="AVT127" s="808"/>
      <c r="AVU127" s="809"/>
      <c r="AVV127" s="809"/>
      <c r="AVW127" s="809"/>
      <c r="AVX127" s="809"/>
      <c r="AVY127" s="809"/>
      <c r="AVZ127" s="809"/>
      <c r="AWA127" s="809"/>
      <c r="AWB127" s="809"/>
      <c r="AWC127" s="809"/>
      <c r="AWD127" s="809"/>
      <c r="AWE127" s="809"/>
      <c r="AWF127" s="809"/>
      <c r="AWG127" s="809"/>
      <c r="AWH127" s="809"/>
      <c r="AWI127" s="809"/>
      <c r="AWJ127" s="809"/>
      <c r="AWK127" s="809"/>
      <c r="AWL127" s="809"/>
      <c r="AWM127" s="809"/>
      <c r="AWN127" s="809"/>
      <c r="AWO127" s="809"/>
      <c r="AWP127" s="809"/>
      <c r="AWQ127" s="809"/>
      <c r="AWR127" s="808"/>
      <c r="AWS127" s="761"/>
      <c r="AWT127" s="808"/>
      <c r="AWU127" s="809"/>
      <c r="AWV127" s="809"/>
      <c r="AWW127" s="809"/>
      <c r="AWX127" s="809"/>
      <c r="AWY127" s="809"/>
      <c r="AWZ127" s="809"/>
      <c r="AXA127" s="809"/>
      <c r="AXB127" s="809"/>
      <c r="AXC127" s="809"/>
      <c r="AXD127" s="809"/>
      <c r="AXE127" s="809"/>
      <c r="AXF127" s="809"/>
      <c r="AXG127" s="809"/>
      <c r="AXH127" s="809"/>
      <c r="AXI127" s="809"/>
      <c r="AXJ127" s="809"/>
      <c r="AXK127" s="809"/>
      <c r="AXL127" s="809"/>
      <c r="AXM127" s="809"/>
      <c r="AXN127" s="809"/>
      <c r="AXO127" s="809"/>
      <c r="AXP127" s="809"/>
      <c r="AXQ127" s="809"/>
      <c r="AXR127" s="809"/>
      <c r="AXS127" s="809"/>
      <c r="AXT127" s="809"/>
      <c r="AXU127" s="809"/>
      <c r="AXV127" s="809"/>
      <c r="AXW127" s="809"/>
      <c r="AXX127" s="809"/>
      <c r="AXY127" s="809"/>
      <c r="AXZ127" s="809"/>
      <c r="AYA127" s="809"/>
      <c r="AYB127" s="809"/>
      <c r="AYC127" s="809"/>
      <c r="AYD127" s="808"/>
      <c r="AYE127" s="808"/>
      <c r="AYF127" s="809"/>
      <c r="AYG127" s="808"/>
      <c r="AYH127" s="810"/>
      <c r="AYI127" s="810"/>
      <c r="AYJ127" s="810"/>
      <c r="AYK127" s="810"/>
      <c r="AYL127" s="810"/>
      <c r="AYM127" s="810"/>
      <c r="AYN127" s="810"/>
      <c r="AYO127" s="810"/>
      <c r="AYP127" s="810"/>
      <c r="AYQ127" s="810"/>
      <c r="AYR127" s="810"/>
      <c r="AYS127" s="810"/>
      <c r="AYT127" s="810"/>
      <c r="AYU127" s="810"/>
      <c r="AYV127" s="810"/>
      <c r="AYW127" s="810"/>
      <c r="AYX127" s="810"/>
      <c r="AYY127" s="810"/>
      <c r="AYZ127" s="810"/>
      <c r="AZA127" s="810"/>
      <c r="AZB127" s="810"/>
      <c r="AZC127" s="810"/>
      <c r="AZD127" s="810"/>
      <c r="AZE127" s="810"/>
      <c r="AZF127" s="810"/>
      <c r="AZG127" s="810"/>
      <c r="AZH127" s="810"/>
      <c r="AZI127" s="810"/>
      <c r="AZJ127" s="810"/>
      <c r="AZK127" s="810"/>
      <c r="AZL127" s="810"/>
      <c r="AZM127" s="810"/>
      <c r="AZN127" s="810"/>
      <c r="AZO127" s="810"/>
      <c r="AZP127" s="809"/>
      <c r="AZQ127" s="802"/>
      <c r="AZR127" s="802"/>
      <c r="AZS127" s="802"/>
    </row>
    <row r="128" spans="45:920 1123:1371" s="793" customFormat="1" ht="13.5">
      <c r="AS128" s="802"/>
      <c r="AT128" s="802"/>
      <c r="AU128" s="802"/>
      <c r="AV128" s="802"/>
      <c r="AW128" s="802"/>
      <c r="AX128" s="802"/>
      <c r="AY128" s="802"/>
      <c r="AZ128" s="802"/>
      <c r="BA128" s="802"/>
      <c r="BB128" s="802"/>
      <c r="BC128" s="802"/>
      <c r="BD128" s="802"/>
      <c r="BE128" s="802"/>
      <c r="BF128" s="802"/>
      <c r="BG128" s="802"/>
      <c r="BH128" s="802"/>
      <c r="BI128" s="802"/>
      <c r="BJ128" s="802"/>
      <c r="BK128" s="802"/>
      <c r="BL128" s="802"/>
      <c r="BM128" s="802"/>
      <c r="BN128" s="802"/>
      <c r="BO128" s="802"/>
      <c r="BP128" s="802"/>
      <c r="BQ128" s="802"/>
      <c r="BR128" s="802"/>
      <c r="BS128" s="802"/>
      <c r="BT128" s="802"/>
      <c r="BU128" s="802"/>
      <c r="BV128" s="802"/>
      <c r="BW128" s="802"/>
      <c r="BX128" s="802"/>
      <c r="BY128" s="802"/>
      <c r="BZ128" s="802"/>
      <c r="CA128" s="802"/>
      <c r="CB128" s="802"/>
      <c r="CC128" s="802"/>
      <c r="CD128" s="802"/>
      <c r="CE128" s="802"/>
      <c r="CF128" s="802"/>
      <c r="CG128" s="802"/>
      <c r="CH128" s="802"/>
      <c r="CI128" s="802"/>
      <c r="CJ128" s="802"/>
      <c r="CK128" s="802"/>
      <c r="CL128" s="802"/>
      <c r="CM128" s="802"/>
      <c r="CN128" s="802"/>
      <c r="CO128" s="802"/>
      <c r="CP128" s="802"/>
      <c r="CQ128" s="802"/>
      <c r="CR128" s="802"/>
      <c r="CS128" s="802"/>
      <c r="CT128" s="802"/>
      <c r="CU128" s="802"/>
      <c r="CV128" s="802"/>
      <c r="CW128" s="802"/>
      <c r="CX128" s="802"/>
      <c r="CY128" s="802"/>
      <c r="CZ128" s="802"/>
      <c r="DA128" s="802"/>
      <c r="DB128" s="802"/>
      <c r="DC128" s="802"/>
      <c r="DD128" s="802"/>
      <c r="DE128" s="802"/>
      <c r="DF128" s="802"/>
      <c r="DG128" s="802"/>
      <c r="DH128" s="802"/>
      <c r="DI128" s="802"/>
      <c r="DJ128" s="802"/>
      <c r="DK128" s="802"/>
      <c r="DL128" s="802"/>
      <c r="DM128" s="802"/>
      <c r="DN128" s="802"/>
      <c r="DO128" s="802"/>
      <c r="DP128" s="802"/>
      <c r="DQ128" s="802"/>
      <c r="DR128" s="802"/>
      <c r="DS128" s="802"/>
      <c r="DT128" s="802"/>
      <c r="DU128" s="802"/>
      <c r="DV128" s="802"/>
      <c r="DW128" s="802"/>
      <c r="DX128" s="802"/>
      <c r="DY128" s="802"/>
      <c r="DZ128" s="802"/>
      <c r="EA128" s="802"/>
      <c r="EB128" s="802"/>
      <c r="EC128" s="802"/>
      <c r="ED128" s="802"/>
      <c r="EE128" s="802"/>
      <c r="EF128" s="802"/>
      <c r="EG128" s="802"/>
      <c r="EH128" s="802"/>
      <c r="EI128" s="802"/>
      <c r="EJ128" s="802"/>
      <c r="EK128" s="802"/>
      <c r="EL128" s="802"/>
      <c r="EM128" s="802"/>
      <c r="EN128" s="802"/>
      <c r="EO128" s="802"/>
      <c r="EP128" s="802"/>
      <c r="EQ128" s="802"/>
      <c r="ER128" s="802"/>
      <c r="ES128" s="802"/>
      <c r="ET128" s="802"/>
      <c r="EU128" s="802"/>
      <c r="EV128" s="802"/>
      <c r="EW128" s="802"/>
      <c r="EX128" s="802"/>
      <c r="EY128" s="802"/>
      <c r="EZ128" s="802"/>
      <c r="FA128" s="802"/>
      <c r="FB128" s="802"/>
      <c r="FC128" s="802"/>
      <c r="FD128" s="802"/>
      <c r="FE128" s="802"/>
      <c r="FF128" s="802"/>
      <c r="FG128" s="802"/>
      <c r="FH128" s="802"/>
      <c r="FI128" s="802"/>
      <c r="FJ128" s="802"/>
      <c r="FK128" s="802"/>
      <c r="FL128" s="802"/>
      <c r="FM128" s="802"/>
      <c r="FN128" s="802"/>
      <c r="FO128" s="802"/>
      <c r="FP128" s="802"/>
      <c r="FQ128" s="802"/>
      <c r="FR128" s="802"/>
      <c r="FS128" s="802"/>
      <c r="FT128" s="802"/>
      <c r="FU128" s="802"/>
      <c r="FV128" s="802"/>
      <c r="FW128" s="802"/>
      <c r="FX128" s="802"/>
      <c r="FY128" s="802"/>
      <c r="FZ128" s="802"/>
      <c r="GA128" s="802"/>
      <c r="GB128" s="802"/>
      <c r="GC128" s="802"/>
      <c r="GD128" s="802"/>
      <c r="GE128" s="802"/>
      <c r="GF128" s="802"/>
      <c r="GG128" s="802"/>
      <c r="GH128" s="802"/>
      <c r="GI128" s="802"/>
      <c r="GJ128" s="802"/>
      <c r="GK128" s="802"/>
      <c r="GL128" s="802"/>
      <c r="GM128" s="802"/>
      <c r="GN128" s="802"/>
      <c r="GO128" s="802"/>
      <c r="GP128" s="802"/>
      <c r="GQ128" s="802"/>
      <c r="GR128" s="802"/>
      <c r="GS128" s="802"/>
      <c r="GT128" s="802"/>
      <c r="GU128" s="802"/>
      <c r="GV128" s="802"/>
      <c r="GW128" s="802"/>
      <c r="GX128" s="802"/>
      <c r="GY128" s="802"/>
      <c r="GZ128" s="802"/>
      <c r="HA128" s="802"/>
      <c r="HB128" s="802"/>
      <c r="HC128" s="802"/>
      <c r="HD128" s="802"/>
      <c r="HE128" s="802"/>
      <c r="HF128" s="802"/>
      <c r="HG128" s="802"/>
      <c r="HH128" s="802"/>
      <c r="HI128" s="802"/>
      <c r="HJ128" s="802"/>
      <c r="HK128" s="802"/>
      <c r="HL128" s="802"/>
      <c r="HM128" s="802"/>
      <c r="HN128" s="802"/>
      <c r="HO128" s="802"/>
      <c r="HP128" s="802"/>
      <c r="HQ128" s="802"/>
      <c r="HR128" s="802"/>
      <c r="HS128" s="802"/>
      <c r="HT128" s="802"/>
      <c r="HU128" s="802"/>
      <c r="HV128" s="802"/>
      <c r="HW128" s="802"/>
      <c r="HX128" s="802"/>
      <c r="HY128" s="802"/>
      <c r="HZ128" s="802"/>
      <c r="IA128" s="802"/>
      <c r="IB128" s="802"/>
      <c r="IC128" s="802"/>
      <c r="ID128" s="802"/>
      <c r="IE128" s="802"/>
      <c r="IF128" s="802"/>
      <c r="IG128" s="802"/>
      <c r="IH128" s="802"/>
      <c r="II128" s="802"/>
      <c r="IJ128" s="802"/>
      <c r="IK128" s="802"/>
      <c r="IL128" s="802"/>
      <c r="IM128" s="802"/>
      <c r="IN128" s="802"/>
      <c r="IO128" s="802"/>
      <c r="IP128" s="802"/>
      <c r="IQ128" s="802"/>
      <c r="IR128" s="802"/>
      <c r="IS128" s="802"/>
      <c r="IT128" s="802"/>
      <c r="IU128" s="802"/>
      <c r="IV128" s="802"/>
      <c r="IW128" s="802"/>
      <c r="IX128" s="802"/>
      <c r="IY128" s="802"/>
      <c r="IZ128" s="802"/>
      <c r="JA128" s="802"/>
      <c r="JB128" s="802"/>
      <c r="JC128" s="802"/>
      <c r="JD128" s="802"/>
      <c r="JE128" s="802"/>
      <c r="JF128" s="802"/>
      <c r="JG128" s="802"/>
      <c r="JH128" s="802"/>
      <c r="JI128" s="802"/>
      <c r="JJ128" s="802"/>
      <c r="JK128" s="802"/>
      <c r="JL128" s="802"/>
      <c r="JM128" s="802"/>
      <c r="JN128" s="802"/>
      <c r="JO128" s="802"/>
      <c r="JP128" s="802"/>
      <c r="JQ128" s="802"/>
      <c r="JR128" s="802"/>
      <c r="JS128" s="802"/>
      <c r="JT128" s="802"/>
      <c r="JU128" s="802"/>
      <c r="JV128" s="802"/>
      <c r="JW128" s="802"/>
      <c r="JX128" s="802"/>
      <c r="JY128" s="802"/>
      <c r="JZ128" s="802"/>
      <c r="KA128" s="802"/>
      <c r="KB128" s="802"/>
      <c r="KC128" s="802"/>
      <c r="KD128" s="802"/>
      <c r="KE128" s="802"/>
      <c r="KF128" s="802"/>
      <c r="KG128" s="802"/>
      <c r="KH128" s="802"/>
      <c r="KI128" s="802"/>
      <c r="KJ128" s="802"/>
      <c r="KK128" s="802"/>
      <c r="KL128" s="802"/>
      <c r="KM128" s="802"/>
      <c r="KN128" s="802"/>
      <c r="KO128" s="802"/>
      <c r="KP128" s="802"/>
      <c r="KQ128" s="802"/>
      <c r="KR128" s="802"/>
      <c r="KS128" s="802"/>
      <c r="KT128" s="802"/>
      <c r="KU128" s="802"/>
      <c r="KV128" s="802"/>
      <c r="KW128" s="802"/>
      <c r="KX128" s="802"/>
      <c r="KY128" s="802"/>
      <c r="KZ128" s="802"/>
      <c r="LA128" s="802"/>
      <c r="LB128" s="802"/>
      <c r="LC128" s="802"/>
      <c r="LD128" s="802"/>
      <c r="LE128" s="802"/>
      <c r="LF128" s="802"/>
      <c r="LG128" s="802"/>
      <c r="LH128" s="802"/>
      <c r="LI128" s="802"/>
      <c r="LJ128" s="802"/>
      <c r="LK128" s="802"/>
      <c r="LL128" s="802"/>
      <c r="LM128" s="802"/>
      <c r="LN128" s="802"/>
      <c r="LO128" s="802"/>
      <c r="LP128" s="802"/>
      <c r="LQ128" s="802"/>
      <c r="LR128" s="802"/>
      <c r="LS128" s="802"/>
      <c r="LT128" s="802"/>
      <c r="LU128" s="802"/>
      <c r="LV128" s="802"/>
      <c r="LW128" s="802"/>
      <c r="LX128" s="802"/>
      <c r="LY128" s="802"/>
      <c r="LZ128" s="802"/>
      <c r="MA128" s="802"/>
      <c r="MB128" s="802"/>
      <c r="MC128" s="802"/>
      <c r="MD128" s="802"/>
      <c r="ME128" s="802"/>
      <c r="MF128" s="802"/>
      <c r="MG128" s="802"/>
      <c r="MH128" s="802"/>
      <c r="MI128" s="802"/>
      <c r="MJ128" s="802"/>
      <c r="MK128" s="802"/>
      <c r="ML128" s="802"/>
      <c r="MM128" s="802"/>
      <c r="MN128" s="802"/>
      <c r="MO128" s="802"/>
      <c r="MP128" s="802"/>
      <c r="MQ128" s="802"/>
      <c r="MR128" s="802"/>
      <c r="MS128" s="802"/>
      <c r="MT128" s="802"/>
      <c r="MU128" s="802"/>
      <c r="MV128" s="802"/>
      <c r="MW128" s="802"/>
      <c r="MX128" s="802"/>
      <c r="MY128" s="802"/>
      <c r="MZ128" s="802"/>
      <c r="NA128" s="802"/>
      <c r="NB128" s="802"/>
      <c r="NC128" s="802"/>
      <c r="ND128" s="802"/>
      <c r="NE128" s="802"/>
      <c r="NF128" s="802"/>
      <c r="NG128" s="802"/>
      <c r="NH128" s="802"/>
      <c r="NI128" s="802"/>
      <c r="NJ128" s="802"/>
      <c r="NK128" s="802"/>
      <c r="NL128" s="802"/>
      <c r="NM128" s="802"/>
      <c r="NN128" s="802"/>
      <c r="NO128" s="802"/>
      <c r="NP128" s="802"/>
      <c r="NQ128" s="802"/>
      <c r="NR128" s="802"/>
      <c r="NS128" s="802"/>
      <c r="NT128" s="802"/>
      <c r="NU128" s="802"/>
      <c r="NV128" s="802"/>
      <c r="NW128" s="802"/>
      <c r="NX128" s="802"/>
      <c r="NY128" s="802"/>
      <c r="NZ128" s="802"/>
      <c r="OA128" s="802"/>
      <c r="OB128" s="802"/>
      <c r="OC128" s="802"/>
      <c r="OD128" s="802"/>
      <c r="OE128" s="802"/>
      <c r="OF128" s="802"/>
      <c r="OG128" s="802"/>
      <c r="OH128" s="802"/>
      <c r="OI128" s="802"/>
      <c r="OJ128" s="802"/>
      <c r="OK128" s="802"/>
      <c r="OL128" s="802"/>
      <c r="OM128" s="802"/>
      <c r="ON128" s="802"/>
      <c r="OO128" s="802"/>
      <c r="OP128" s="802"/>
      <c r="OQ128" s="802"/>
      <c r="OR128" s="802"/>
      <c r="OS128" s="802"/>
      <c r="OT128" s="802"/>
      <c r="OU128" s="802"/>
      <c r="OV128" s="802"/>
      <c r="OW128" s="802"/>
      <c r="OX128" s="802"/>
      <c r="OY128" s="802"/>
      <c r="OZ128" s="802"/>
      <c r="PA128" s="802"/>
      <c r="PB128" s="802"/>
      <c r="PC128" s="802"/>
      <c r="PD128" s="802"/>
      <c r="PE128" s="802"/>
      <c r="PF128" s="802"/>
      <c r="PG128" s="802"/>
      <c r="PH128" s="802"/>
      <c r="PI128" s="802"/>
      <c r="PJ128" s="802"/>
      <c r="PK128" s="802"/>
      <c r="PL128" s="802"/>
      <c r="PM128" s="802"/>
      <c r="PN128" s="802"/>
      <c r="PO128" s="802"/>
      <c r="PP128" s="802"/>
      <c r="PQ128" s="802"/>
      <c r="PR128" s="802"/>
      <c r="PS128" s="802"/>
      <c r="PT128" s="802"/>
      <c r="PU128" s="802"/>
      <c r="PV128" s="802"/>
      <c r="PW128" s="802"/>
      <c r="PX128" s="802"/>
      <c r="PY128" s="802"/>
      <c r="PZ128" s="802"/>
      <c r="QA128" s="802"/>
      <c r="QB128" s="802"/>
      <c r="QC128" s="802"/>
      <c r="QD128" s="802"/>
      <c r="QE128" s="802"/>
      <c r="QF128" s="802"/>
      <c r="QG128" s="802"/>
      <c r="QH128" s="802"/>
      <c r="QI128" s="802"/>
      <c r="QJ128" s="802"/>
      <c r="QK128" s="802"/>
      <c r="QL128" s="802"/>
      <c r="QM128" s="802"/>
      <c r="QN128" s="802"/>
      <c r="QO128" s="802"/>
      <c r="QP128" s="802"/>
      <c r="QQ128" s="802"/>
      <c r="QR128" s="802"/>
      <c r="QS128" s="802"/>
      <c r="QT128" s="802"/>
      <c r="QU128" s="802"/>
      <c r="QV128" s="802"/>
      <c r="QW128" s="802"/>
      <c r="QX128" s="802"/>
      <c r="QY128" s="802"/>
      <c r="QZ128" s="802"/>
      <c r="RA128" s="802"/>
      <c r="RB128" s="802"/>
      <c r="RC128" s="802"/>
      <c r="RD128" s="802"/>
      <c r="RE128" s="802"/>
      <c r="RF128" s="802"/>
      <c r="RG128" s="802"/>
      <c r="RH128" s="802"/>
      <c r="RI128" s="802"/>
      <c r="RJ128" s="802"/>
      <c r="RK128" s="802"/>
      <c r="RL128" s="802"/>
      <c r="RM128" s="802"/>
      <c r="RN128" s="802"/>
      <c r="RO128" s="802"/>
      <c r="RP128" s="802"/>
      <c r="RQ128" s="802"/>
      <c r="RR128" s="802"/>
      <c r="RS128" s="802"/>
      <c r="RT128" s="802"/>
      <c r="RU128" s="802"/>
      <c r="RV128" s="802"/>
      <c r="RW128" s="802"/>
      <c r="RX128" s="802"/>
      <c r="RY128" s="802"/>
      <c r="RZ128" s="802"/>
      <c r="SA128" s="802"/>
      <c r="SB128" s="802"/>
      <c r="SC128" s="802"/>
      <c r="SD128" s="802"/>
      <c r="SE128" s="802"/>
      <c r="SF128" s="802"/>
      <c r="SG128" s="802"/>
      <c r="SH128" s="802"/>
      <c r="SI128" s="802"/>
      <c r="SJ128" s="802"/>
      <c r="SK128" s="802"/>
      <c r="SL128" s="802"/>
      <c r="SM128" s="802"/>
      <c r="SN128" s="802"/>
      <c r="SO128" s="802"/>
      <c r="SP128" s="802"/>
      <c r="SQ128" s="802"/>
      <c r="SR128" s="802"/>
      <c r="SS128" s="802"/>
      <c r="ST128" s="802"/>
      <c r="SU128" s="802"/>
      <c r="SV128" s="802"/>
      <c r="SW128" s="802"/>
      <c r="SX128" s="802"/>
      <c r="SY128" s="802"/>
      <c r="SZ128" s="802"/>
      <c r="TA128" s="802"/>
      <c r="TB128" s="802"/>
      <c r="TC128" s="802"/>
      <c r="TD128" s="802"/>
      <c r="TE128" s="802"/>
      <c r="TF128" s="802"/>
      <c r="TG128" s="802"/>
      <c r="TH128" s="802"/>
      <c r="TI128" s="802"/>
      <c r="TJ128" s="802"/>
      <c r="TK128" s="802"/>
      <c r="TL128" s="802"/>
      <c r="TM128" s="802"/>
      <c r="TN128" s="802"/>
      <c r="TO128" s="802"/>
      <c r="TP128" s="802"/>
      <c r="TQ128" s="802"/>
      <c r="TR128" s="802"/>
      <c r="TS128" s="802"/>
      <c r="TT128" s="802"/>
      <c r="TU128" s="802"/>
      <c r="TV128" s="802"/>
      <c r="TW128" s="802"/>
      <c r="TX128" s="802"/>
      <c r="TY128" s="802"/>
      <c r="TZ128" s="802"/>
      <c r="UA128" s="802"/>
      <c r="UB128" s="802"/>
      <c r="UC128" s="802"/>
      <c r="UD128" s="802"/>
      <c r="UE128" s="802"/>
      <c r="UF128" s="802"/>
      <c r="UG128" s="802"/>
      <c r="UH128" s="802"/>
      <c r="UI128" s="802"/>
      <c r="UJ128" s="802"/>
      <c r="UK128" s="802"/>
      <c r="UL128" s="802"/>
      <c r="UM128" s="802"/>
      <c r="UN128" s="802"/>
      <c r="UO128" s="802"/>
      <c r="UP128" s="802"/>
      <c r="UQ128" s="802"/>
      <c r="UR128" s="802"/>
      <c r="US128" s="802"/>
      <c r="UT128" s="802"/>
      <c r="UU128" s="802"/>
      <c r="UV128" s="802"/>
      <c r="UW128" s="802"/>
      <c r="UX128" s="802"/>
      <c r="UY128" s="802"/>
      <c r="UZ128" s="802"/>
      <c r="VA128" s="802"/>
      <c r="VB128" s="802"/>
      <c r="VC128" s="802"/>
      <c r="VD128" s="802"/>
      <c r="VE128" s="802"/>
      <c r="VF128" s="802"/>
      <c r="VG128" s="802"/>
      <c r="VH128" s="802"/>
      <c r="VI128" s="802"/>
      <c r="VJ128" s="802"/>
      <c r="VK128" s="802"/>
      <c r="VL128" s="802"/>
      <c r="VM128" s="802"/>
      <c r="VN128" s="802"/>
      <c r="VO128" s="802"/>
      <c r="VP128" s="802"/>
      <c r="VQ128" s="802"/>
      <c r="VR128" s="802"/>
      <c r="VS128" s="802"/>
      <c r="VT128" s="802"/>
      <c r="VU128" s="802"/>
      <c r="VV128" s="802"/>
      <c r="VW128" s="802"/>
      <c r="VX128" s="802"/>
      <c r="VY128" s="802"/>
      <c r="VZ128" s="802"/>
      <c r="WA128" s="802"/>
      <c r="WB128" s="802"/>
      <c r="WC128" s="802"/>
      <c r="WD128" s="802"/>
      <c r="WE128" s="802"/>
      <c r="WF128" s="802"/>
      <c r="WG128" s="802"/>
      <c r="WH128" s="802"/>
      <c r="WI128" s="802"/>
      <c r="WJ128" s="802"/>
      <c r="WK128" s="802"/>
      <c r="WL128" s="802"/>
      <c r="WM128" s="802"/>
      <c r="WN128" s="802"/>
      <c r="WO128" s="802"/>
      <c r="WP128" s="802"/>
      <c r="WQ128" s="802"/>
      <c r="WR128" s="802"/>
      <c r="WS128" s="802"/>
      <c r="WT128" s="802"/>
      <c r="WU128" s="802"/>
      <c r="WV128" s="802"/>
      <c r="WW128" s="802"/>
      <c r="WX128" s="802"/>
      <c r="WY128" s="802"/>
      <c r="WZ128" s="802"/>
      <c r="XA128" s="802"/>
      <c r="XB128" s="802"/>
      <c r="XC128" s="802"/>
      <c r="XD128" s="802"/>
      <c r="XE128" s="802"/>
      <c r="XF128" s="802"/>
      <c r="XG128" s="802"/>
      <c r="XH128" s="802"/>
      <c r="XI128" s="802"/>
      <c r="XJ128" s="802"/>
      <c r="XK128" s="802"/>
      <c r="XL128" s="802"/>
      <c r="XM128" s="802"/>
      <c r="XN128" s="802"/>
      <c r="XO128" s="802"/>
      <c r="XP128" s="802"/>
      <c r="XQ128" s="802"/>
      <c r="XR128" s="802"/>
      <c r="XS128" s="802"/>
      <c r="XT128" s="802"/>
      <c r="XU128" s="802"/>
      <c r="XV128" s="802"/>
      <c r="XW128" s="802"/>
      <c r="XX128" s="802"/>
      <c r="XY128" s="802"/>
      <c r="XZ128" s="802"/>
      <c r="YA128" s="802"/>
      <c r="YB128" s="802"/>
      <c r="YC128" s="802"/>
      <c r="YD128" s="802"/>
      <c r="YE128" s="802"/>
      <c r="YF128" s="802"/>
      <c r="YG128" s="802"/>
      <c r="YH128" s="802"/>
      <c r="YI128" s="802"/>
      <c r="YJ128" s="802"/>
      <c r="YK128" s="802"/>
      <c r="YL128" s="802"/>
      <c r="YM128" s="802"/>
      <c r="YN128" s="802"/>
      <c r="YO128" s="802"/>
      <c r="YP128" s="802"/>
      <c r="YQ128" s="802"/>
      <c r="YR128" s="802"/>
      <c r="YS128" s="802"/>
      <c r="YT128" s="802"/>
      <c r="YU128" s="802"/>
      <c r="YV128" s="802"/>
      <c r="YW128" s="802"/>
      <c r="YX128" s="802"/>
      <c r="YY128" s="802"/>
      <c r="YZ128" s="802"/>
      <c r="ZA128" s="802"/>
      <c r="ZB128" s="802"/>
      <c r="ZC128" s="802"/>
      <c r="ZD128" s="802"/>
      <c r="ZE128" s="802"/>
      <c r="ZF128" s="802"/>
      <c r="ZG128" s="802"/>
      <c r="ZH128" s="802"/>
      <c r="ZI128" s="802"/>
      <c r="ZJ128" s="802"/>
      <c r="ZK128" s="802"/>
      <c r="ZL128" s="802"/>
      <c r="ZM128" s="802"/>
      <c r="ZN128" s="802"/>
      <c r="ZO128" s="802"/>
      <c r="ZP128" s="802"/>
      <c r="ZQ128" s="802"/>
      <c r="ZR128" s="802"/>
      <c r="ZS128" s="802"/>
      <c r="ZT128" s="802"/>
      <c r="ZU128" s="802"/>
      <c r="ZV128" s="802"/>
      <c r="ZW128" s="802"/>
      <c r="ZX128" s="802"/>
      <c r="ZY128" s="802"/>
      <c r="ZZ128" s="802"/>
      <c r="AAA128" s="802"/>
      <c r="AAB128" s="802"/>
      <c r="AAC128" s="802"/>
      <c r="AAD128" s="802"/>
      <c r="AAE128" s="802"/>
      <c r="AAF128" s="802"/>
      <c r="AAG128" s="802"/>
      <c r="AAH128" s="802"/>
      <c r="AAI128" s="802"/>
      <c r="AAJ128" s="802"/>
      <c r="AAK128" s="802"/>
      <c r="AAL128" s="802"/>
      <c r="AAM128" s="802"/>
      <c r="AAN128" s="802"/>
      <c r="AAO128" s="802"/>
      <c r="AAP128" s="802"/>
      <c r="AAQ128" s="802"/>
      <c r="AAR128" s="802"/>
      <c r="AAS128" s="802"/>
      <c r="AAT128" s="802"/>
      <c r="AAU128" s="802"/>
      <c r="AAV128" s="802"/>
      <c r="AAW128" s="802"/>
      <c r="AAX128" s="802"/>
      <c r="AAY128" s="802"/>
      <c r="AAZ128" s="802"/>
      <c r="ABA128" s="802"/>
      <c r="ABB128" s="802"/>
      <c r="ABC128" s="802"/>
      <c r="ABD128" s="802"/>
      <c r="ABE128" s="802"/>
      <c r="ABF128" s="802"/>
      <c r="ABG128" s="802"/>
      <c r="ABH128" s="802"/>
      <c r="ABI128" s="802"/>
      <c r="ABJ128" s="802"/>
      <c r="ABK128" s="802"/>
      <c r="ABL128" s="802"/>
      <c r="ABM128" s="802"/>
      <c r="ABN128" s="802"/>
      <c r="ABO128" s="802"/>
      <c r="ABP128" s="802"/>
      <c r="ABQ128" s="802"/>
      <c r="ABR128" s="802"/>
      <c r="ABS128" s="802"/>
      <c r="ABT128" s="802"/>
      <c r="ABU128" s="802"/>
      <c r="ABV128" s="802"/>
      <c r="ABW128" s="802"/>
      <c r="ABX128" s="802"/>
      <c r="ABY128" s="802"/>
      <c r="ABZ128" s="802"/>
      <c r="ACA128" s="802"/>
      <c r="ACB128" s="802"/>
      <c r="ACC128" s="802"/>
      <c r="ACD128" s="802"/>
      <c r="ACE128" s="802"/>
      <c r="ACF128" s="802"/>
      <c r="ACG128" s="802"/>
      <c r="ACH128" s="802"/>
      <c r="ACI128" s="802"/>
      <c r="ACJ128" s="802"/>
      <c r="ACK128" s="802"/>
      <c r="ACL128" s="802"/>
      <c r="ACM128" s="802"/>
      <c r="ACN128" s="802"/>
      <c r="ACO128" s="802"/>
      <c r="ACP128" s="802"/>
      <c r="ACQ128" s="802"/>
      <c r="ACR128" s="802"/>
      <c r="ACS128" s="802"/>
      <c r="ACT128" s="802"/>
      <c r="ACU128" s="802"/>
      <c r="ACV128" s="802"/>
      <c r="ACW128" s="802"/>
      <c r="ACX128" s="802"/>
      <c r="ACY128" s="802"/>
      <c r="ACZ128" s="802"/>
      <c r="ADA128" s="802"/>
      <c r="ADB128" s="802"/>
      <c r="ADC128" s="802"/>
      <c r="ADD128" s="802"/>
      <c r="ADE128" s="802"/>
      <c r="ADF128" s="802"/>
      <c r="ADG128" s="802"/>
      <c r="ADH128" s="802"/>
      <c r="ADI128" s="802"/>
      <c r="ADJ128" s="802"/>
      <c r="ADK128" s="802"/>
      <c r="ADL128" s="802"/>
      <c r="ADM128" s="802"/>
      <c r="ADN128" s="802"/>
      <c r="ADO128" s="802"/>
      <c r="ADP128" s="802"/>
      <c r="ADQ128" s="802"/>
      <c r="ADR128" s="802"/>
      <c r="ADS128" s="802"/>
      <c r="ADT128" s="802"/>
      <c r="ADU128" s="802"/>
      <c r="ADV128" s="802"/>
      <c r="ADW128" s="802"/>
      <c r="ADX128" s="802"/>
      <c r="ADY128" s="802"/>
      <c r="ADZ128" s="802"/>
      <c r="AEA128" s="802"/>
      <c r="AEB128" s="802"/>
      <c r="AEC128" s="802"/>
      <c r="AED128" s="802"/>
      <c r="AEE128" s="802"/>
      <c r="AEF128" s="802"/>
      <c r="AEG128" s="802"/>
      <c r="AEH128" s="802"/>
      <c r="AEI128" s="802"/>
      <c r="AEJ128" s="802"/>
      <c r="AEK128" s="802"/>
      <c r="AEL128" s="802"/>
      <c r="AEM128" s="802"/>
      <c r="AEN128" s="802"/>
      <c r="AEO128" s="802"/>
      <c r="AEP128" s="802"/>
      <c r="AEQ128" s="802"/>
      <c r="AER128" s="802"/>
      <c r="AES128" s="802"/>
      <c r="AET128" s="802"/>
      <c r="AEU128" s="802"/>
      <c r="AEV128" s="802"/>
      <c r="AEW128" s="802"/>
      <c r="AEX128" s="802"/>
      <c r="AEY128" s="802"/>
      <c r="AEZ128" s="802"/>
      <c r="AFA128" s="802"/>
      <c r="AFB128" s="802"/>
      <c r="AFC128" s="802"/>
      <c r="AFD128" s="802"/>
      <c r="AFE128" s="802"/>
      <c r="AFF128" s="802"/>
      <c r="AFG128" s="802"/>
      <c r="AFH128" s="802"/>
      <c r="AFI128" s="802"/>
      <c r="AFJ128" s="802"/>
      <c r="AFK128" s="802"/>
      <c r="AFL128" s="802"/>
      <c r="AFM128" s="802"/>
      <c r="AFN128" s="802"/>
      <c r="AFO128" s="802"/>
      <c r="AFP128" s="802"/>
      <c r="AFQ128" s="802"/>
      <c r="AFR128" s="802"/>
      <c r="AFS128" s="802"/>
      <c r="AFT128" s="802"/>
      <c r="AFU128" s="802"/>
      <c r="AFV128" s="802"/>
      <c r="AFW128" s="802"/>
      <c r="AFX128" s="802"/>
      <c r="AFY128" s="802"/>
      <c r="AFZ128" s="802"/>
      <c r="AGA128" s="802"/>
      <c r="AGB128" s="802"/>
      <c r="AGC128" s="802"/>
      <c r="AGD128" s="802"/>
      <c r="AGE128" s="802"/>
      <c r="AGF128" s="802"/>
      <c r="AGG128" s="802"/>
      <c r="AGH128" s="802"/>
      <c r="AGI128" s="802"/>
      <c r="AGJ128" s="802"/>
      <c r="AGK128" s="802"/>
      <c r="AGL128" s="802"/>
      <c r="AGM128" s="802"/>
      <c r="AGN128" s="802"/>
      <c r="AGO128" s="802"/>
      <c r="AGP128" s="802"/>
      <c r="AGQ128" s="802"/>
      <c r="AGR128" s="802"/>
      <c r="AGS128" s="802"/>
      <c r="AGT128" s="802"/>
      <c r="AGU128" s="802"/>
      <c r="AGV128" s="802"/>
      <c r="AGW128" s="802"/>
      <c r="AGX128" s="802"/>
      <c r="AGY128" s="802"/>
      <c r="AGZ128" s="802"/>
      <c r="AHA128" s="802"/>
      <c r="AHB128" s="802"/>
      <c r="AHC128" s="802"/>
      <c r="AHD128" s="802"/>
      <c r="AHE128" s="802"/>
      <c r="AHF128" s="802"/>
      <c r="AHG128" s="802"/>
      <c r="AHH128" s="802"/>
      <c r="AHI128" s="802"/>
      <c r="AHJ128" s="802"/>
      <c r="AHK128" s="802"/>
      <c r="AHL128" s="802"/>
      <c r="AHM128" s="802"/>
      <c r="AHN128" s="802"/>
      <c r="AHO128" s="802"/>
      <c r="AHP128" s="802"/>
      <c r="AHQ128" s="802"/>
      <c r="AHR128" s="802"/>
      <c r="AHS128" s="802"/>
      <c r="AHT128" s="802"/>
      <c r="AHU128" s="802"/>
      <c r="AHV128" s="802"/>
      <c r="AHW128" s="802"/>
      <c r="AHX128" s="802"/>
      <c r="AHY128" s="802"/>
      <c r="AHZ128" s="802"/>
      <c r="AIA128" s="802"/>
      <c r="AIB128" s="802"/>
      <c r="AIC128" s="802"/>
      <c r="AID128" s="802"/>
      <c r="AIE128" s="802"/>
      <c r="AIF128" s="802"/>
      <c r="AIG128" s="802"/>
      <c r="AIH128" s="802"/>
      <c r="AII128" s="802"/>
      <c r="AIJ128" s="802"/>
      <c r="AQE128" s="802"/>
      <c r="AQF128" s="802"/>
      <c r="AQG128" s="802"/>
      <c r="AQH128" s="802"/>
      <c r="AQI128" s="802"/>
      <c r="AQJ128" s="802"/>
      <c r="AQK128" s="802"/>
      <c r="AQL128" s="802"/>
      <c r="AQM128" s="802"/>
      <c r="AQN128" s="802"/>
      <c r="AQO128" s="802"/>
      <c r="AQP128" s="802"/>
      <c r="AQQ128" s="802"/>
      <c r="AQR128" s="802"/>
      <c r="AQS128" s="802"/>
      <c r="AQT128" s="802"/>
      <c r="AQU128" s="802"/>
      <c r="AQV128" s="802"/>
      <c r="AQW128" s="802"/>
      <c r="AQX128" s="802"/>
      <c r="AQY128" s="802"/>
      <c r="AQZ128" s="802"/>
      <c r="ARA128" s="802"/>
      <c r="ARB128" s="802"/>
      <c r="ARC128" s="802"/>
      <c r="ARD128" s="802"/>
      <c r="ARE128" s="802"/>
      <c r="ARF128" s="802"/>
      <c r="ARG128" s="802"/>
      <c r="ARH128" s="802"/>
      <c r="ARI128" s="802"/>
      <c r="ARJ128" s="802"/>
      <c r="ARK128" s="802"/>
      <c r="ARL128" s="802"/>
      <c r="ARM128" s="802"/>
      <c r="ARN128" s="802"/>
      <c r="ARO128" s="802"/>
      <c r="ARP128" s="802"/>
      <c r="ARQ128" s="802"/>
      <c r="ARR128" s="802"/>
      <c r="ARS128" s="802"/>
      <c r="ART128" s="802"/>
      <c r="ARU128" s="802"/>
      <c r="ARV128" s="802"/>
      <c r="ARW128" s="802"/>
      <c r="ARX128" s="802"/>
      <c r="ARY128" s="802"/>
      <c r="ARZ128" s="802"/>
      <c r="ASA128" s="802"/>
      <c r="ASB128" s="802"/>
      <c r="ASC128" s="802"/>
      <c r="ASD128" s="802"/>
      <c r="ASE128" s="802"/>
      <c r="ASF128" s="802"/>
      <c r="ASG128" s="802"/>
      <c r="ASH128" s="802"/>
      <c r="ASI128" s="802"/>
      <c r="ASJ128" s="802"/>
      <c r="ASK128" s="802"/>
      <c r="ASL128" s="802"/>
      <c r="ATP128" s="802"/>
      <c r="ATQ128" s="802"/>
      <c r="ATR128" s="802"/>
      <c r="ATS128" s="802"/>
      <c r="ATT128" s="802"/>
      <c r="ATU128" s="802"/>
      <c r="ATV128" s="802"/>
      <c r="ATW128" s="802"/>
      <c r="ATX128" s="802"/>
      <c r="ATY128" s="802"/>
      <c r="ATZ128" s="802"/>
      <c r="AUA128" s="802"/>
      <c r="AUB128" s="802"/>
      <c r="AUC128" s="802"/>
      <c r="AUD128" s="802"/>
      <c r="AUE128" s="802"/>
      <c r="AUF128" s="802"/>
      <c r="AUG128" s="802"/>
      <c r="AUH128" s="802"/>
      <c r="AUI128" s="802"/>
      <c r="AUJ128" s="802"/>
      <c r="AUK128" s="802"/>
      <c r="AUL128" s="802"/>
      <c r="AUM128" s="802"/>
      <c r="AUN128" s="802"/>
      <c r="AUO128" s="802"/>
      <c r="AUP128" s="801"/>
      <c r="AUQ128" s="802"/>
      <c r="AUR128" s="801"/>
      <c r="AUS128" s="802"/>
      <c r="AUT128" s="801"/>
      <c r="AUU128" s="802"/>
      <c r="AUV128" s="802"/>
      <c r="AUW128" s="802"/>
      <c r="AUX128" s="802"/>
      <c r="AUY128" s="802"/>
      <c r="AUZ128" s="802"/>
      <c r="AVA128" s="802"/>
      <c r="AVB128" s="802"/>
      <c r="AVC128" s="802"/>
      <c r="AVD128" s="802"/>
      <c r="AVE128" s="802"/>
      <c r="AVF128" s="802"/>
      <c r="AVG128" s="802"/>
      <c r="AVH128" s="802"/>
      <c r="AVI128" s="802"/>
      <c r="AVJ128" s="808"/>
      <c r="AVK128" s="808"/>
      <c r="AVL128" s="808"/>
      <c r="AVM128" s="808"/>
      <c r="AVN128" s="808"/>
      <c r="AVO128" s="808"/>
      <c r="AVP128" s="808"/>
      <c r="AVQ128" s="808"/>
      <c r="AVR128" s="808"/>
      <c r="AVS128" s="808"/>
      <c r="AVT128" s="808"/>
      <c r="AVU128" s="809"/>
      <c r="AVV128" s="809"/>
      <c r="AVW128" s="809"/>
      <c r="AVX128" s="809"/>
      <c r="AVY128" s="809"/>
      <c r="AVZ128" s="809"/>
      <c r="AWA128" s="809"/>
      <c r="AWB128" s="809"/>
      <c r="AWC128" s="809"/>
      <c r="AWD128" s="809"/>
      <c r="AWE128" s="809"/>
      <c r="AWF128" s="809"/>
      <c r="AWG128" s="809"/>
      <c r="AWH128" s="809"/>
      <c r="AWI128" s="809"/>
      <c r="AWJ128" s="809"/>
      <c r="AWK128" s="809"/>
      <c r="AWL128" s="809"/>
      <c r="AWM128" s="809"/>
      <c r="AWN128" s="809"/>
      <c r="AWO128" s="809"/>
      <c r="AWP128" s="809"/>
      <c r="AWQ128" s="809"/>
      <c r="AWR128" s="808"/>
      <c r="AWS128" s="761"/>
      <c r="AWT128" s="808"/>
      <c r="AWU128" s="809"/>
      <c r="AWV128" s="809"/>
      <c r="AWW128" s="809"/>
      <c r="AWX128" s="809"/>
      <c r="AWY128" s="809"/>
      <c r="AWZ128" s="809"/>
      <c r="AXA128" s="809"/>
      <c r="AXB128" s="809"/>
      <c r="AXC128" s="809"/>
      <c r="AXD128" s="809"/>
      <c r="AXE128" s="809"/>
      <c r="AXF128" s="809"/>
      <c r="AXG128" s="809"/>
      <c r="AXH128" s="809"/>
      <c r="AXI128" s="809"/>
      <c r="AXJ128" s="809"/>
      <c r="AXK128" s="809"/>
      <c r="AXL128" s="809"/>
      <c r="AXM128" s="809"/>
      <c r="AXN128" s="809"/>
      <c r="AXO128" s="809"/>
      <c r="AXP128" s="809"/>
      <c r="AXQ128" s="809"/>
      <c r="AXR128" s="809"/>
      <c r="AXS128" s="809"/>
      <c r="AXT128" s="809"/>
      <c r="AXU128" s="809"/>
      <c r="AXV128" s="809"/>
      <c r="AXW128" s="809"/>
      <c r="AXX128" s="809"/>
      <c r="AXY128" s="809"/>
      <c r="AXZ128" s="809"/>
      <c r="AYA128" s="809"/>
      <c r="AYB128" s="809"/>
      <c r="AYC128" s="809"/>
      <c r="AYD128" s="808"/>
      <c r="AYE128" s="808"/>
      <c r="AYF128" s="809"/>
      <c r="AYG128" s="808"/>
      <c r="AYH128" s="810"/>
      <c r="AYI128" s="810"/>
      <c r="AYJ128" s="810"/>
      <c r="AYK128" s="810"/>
      <c r="AYL128" s="810"/>
      <c r="AYM128" s="810"/>
      <c r="AYN128" s="810"/>
      <c r="AYO128" s="810"/>
      <c r="AYP128" s="810"/>
      <c r="AYQ128" s="810"/>
      <c r="AYR128" s="810"/>
      <c r="AYS128" s="810"/>
      <c r="AYT128" s="810"/>
      <c r="AYU128" s="810"/>
      <c r="AYV128" s="810"/>
      <c r="AYW128" s="810"/>
      <c r="AYX128" s="810"/>
      <c r="AYY128" s="810"/>
      <c r="AYZ128" s="810"/>
      <c r="AZA128" s="810"/>
      <c r="AZB128" s="810"/>
      <c r="AZC128" s="810"/>
      <c r="AZD128" s="810"/>
      <c r="AZE128" s="810"/>
      <c r="AZF128" s="810"/>
      <c r="AZG128" s="810"/>
      <c r="AZH128" s="810"/>
      <c r="AZI128" s="810"/>
      <c r="AZJ128" s="810"/>
      <c r="AZK128" s="810"/>
      <c r="AZL128" s="810"/>
      <c r="AZM128" s="810"/>
      <c r="AZN128" s="810"/>
      <c r="AZO128" s="810"/>
      <c r="AZP128" s="809"/>
      <c r="AZQ128" s="802"/>
      <c r="AZR128" s="802"/>
      <c r="AZS128" s="802"/>
    </row>
    <row r="129" spans="45:920 1123:1371" s="793" customFormat="1" ht="13.5">
      <c r="AS129" s="802"/>
      <c r="AT129" s="802"/>
      <c r="AU129" s="802"/>
      <c r="AV129" s="802"/>
      <c r="AW129" s="802"/>
      <c r="AX129" s="802"/>
      <c r="AY129" s="802"/>
      <c r="AZ129" s="802"/>
      <c r="BA129" s="802"/>
      <c r="BB129" s="802"/>
      <c r="BC129" s="802"/>
      <c r="BD129" s="802"/>
      <c r="BE129" s="802"/>
      <c r="BF129" s="802"/>
      <c r="BG129" s="802"/>
      <c r="BH129" s="802"/>
      <c r="BI129" s="802"/>
      <c r="BJ129" s="802"/>
      <c r="BK129" s="802"/>
      <c r="BL129" s="802"/>
      <c r="BM129" s="802"/>
      <c r="BN129" s="802"/>
      <c r="BO129" s="802"/>
      <c r="BP129" s="802"/>
      <c r="BQ129" s="802"/>
      <c r="BR129" s="802"/>
      <c r="BS129" s="802"/>
      <c r="BT129" s="802"/>
      <c r="BU129" s="802"/>
      <c r="BV129" s="802"/>
      <c r="BW129" s="802"/>
      <c r="BX129" s="802"/>
      <c r="BY129" s="802"/>
      <c r="BZ129" s="802"/>
      <c r="CA129" s="802"/>
      <c r="CB129" s="802"/>
      <c r="CC129" s="802"/>
      <c r="CD129" s="802"/>
      <c r="CE129" s="802"/>
      <c r="CF129" s="802"/>
      <c r="CG129" s="802"/>
      <c r="CH129" s="802"/>
      <c r="CI129" s="802"/>
      <c r="CJ129" s="802"/>
      <c r="CK129" s="802"/>
      <c r="CL129" s="802"/>
      <c r="CM129" s="802"/>
      <c r="CN129" s="802"/>
      <c r="CO129" s="802"/>
      <c r="CP129" s="802"/>
      <c r="CQ129" s="802"/>
      <c r="CR129" s="802"/>
      <c r="CS129" s="802"/>
      <c r="CT129" s="802"/>
      <c r="CU129" s="802"/>
      <c r="CV129" s="802"/>
      <c r="CW129" s="802"/>
      <c r="CX129" s="802"/>
      <c r="CY129" s="802"/>
      <c r="CZ129" s="802"/>
      <c r="DA129" s="802"/>
      <c r="DB129" s="802"/>
      <c r="DC129" s="802"/>
      <c r="DD129" s="802"/>
      <c r="DE129" s="802"/>
      <c r="DF129" s="802"/>
      <c r="DG129" s="802"/>
      <c r="DH129" s="802"/>
      <c r="DI129" s="802"/>
      <c r="DJ129" s="802"/>
      <c r="DK129" s="802"/>
      <c r="DL129" s="802"/>
      <c r="DM129" s="802"/>
      <c r="DN129" s="802"/>
      <c r="DO129" s="802"/>
      <c r="DP129" s="802"/>
      <c r="DQ129" s="802"/>
      <c r="DR129" s="802"/>
      <c r="DS129" s="802"/>
      <c r="DT129" s="802"/>
      <c r="DU129" s="802"/>
      <c r="DV129" s="802"/>
      <c r="DW129" s="802"/>
      <c r="DX129" s="802"/>
      <c r="DY129" s="802"/>
      <c r="DZ129" s="802"/>
      <c r="EA129" s="802"/>
      <c r="EB129" s="802"/>
      <c r="EC129" s="802"/>
      <c r="ED129" s="802"/>
      <c r="EE129" s="802"/>
      <c r="EF129" s="802"/>
      <c r="EG129" s="802"/>
      <c r="EH129" s="802"/>
      <c r="EI129" s="802"/>
      <c r="EJ129" s="802"/>
      <c r="EK129" s="802"/>
      <c r="EL129" s="802"/>
      <c r="EM129" s="802"/>
      <c r="EN129" s="802"/>
      <c r="EO129" s="802"/>
      <c r="EP129" s="802"/>
      <c r="EQ129" s="802"/>
      <c r="ER129" s="802"/>
      <c r="ES129" s="802"/>
      <c r="ET129" s="802"/>
      <c r="EU129" s="802"/>
      <c r="EV129" s="802"/>
      <c r="EW129" s="802"/>
      <c r="EX129" s="802"/>
      <c r="EY129" s="802"/>
      <c r="EZ129" s="802"/>
      <c r="FA129" s="802"/>
      <c r="FB129" s="802"/>
      <c r="FC129" s="802"/>
      <c r="FD129" s="802"/>
      <c r="FE129" s="802"/>
      <c r="FF129" s="802"/>
      <c r="FG129" s="802"/>
      <c r="FH129" s="802"/>
      <c r="FI129" s="802"/>
      <c r="FJ129" s="802"/>
      <c r="FK129" s="802"/>
      <c r="FL129" s="802"/>
      <c r="FM129" s="802"/>
      <c r="FN129" s="802"/>
      <c r="FO129" s="802"/>
      <c r="FP129" s="802"/>
      <c r="FQ129" s="802"/>
      <c r="FR129" s="802"/>
      <c r="FS129" s="802"/>
      <c r="FT129" s="802"/>
      <c r="FU129" s="802"/>
      <c r="FV129" s="802"/>
      <c r="FW129" s="802"/>
      <c r="FX129" s="802"/>
      <c r="FY129" s="802"/>
      <c r="FZ129" s="802"/>
      <c r="GA129" s="802"/>
      <c r="GB129" s="802"/>
      <c r="GC129" s="802"/>
      <c r="GD129" s="802"/>
      <c r="GE129" s="802"/>
      <c r="GF129" s="802"/>
      <c r="GG129" s="802"/>
      <c r="GH129" s="802"/>
      <c r="GI129" s="802"/>
      <c r="GJ129" s="802"/>
      <c r="GK129" s="802"/>
      <c r="GL129" s="802"/>
      <c r="GM129" s="802"/>
      <c r="GN129" s="802"/>
      <c r="GO129" s="802"/>
      <c r="GP129" s="802"/>
      <c r="GQ129" s="802"/>
      <c r="GR129" s="802"/>
      <c r="GS129" s="802"/>
      <c r="GT129" s="802"/>
      <c r="GU129" s="802"/>
      <c r="GV129" s="802"/>
      <c r="GW129" s="802"/>
      <c r="GX129" s="802"/>
      <c r="GY129" s="802"/>
      <c r="GZ129" s="802"/>
      <c r="HA129" s="802"/>
      <c r="HB129" s="802"/>
      <c r="HC129" s="802"/>
      <c r="HD129" s="802"/>
      <c r="HE129" s="802"/>
      <c r="HF129" s="802"/>
      <c r="HG129" s="802"/>
      <c r="HH129" s="802"/>
      <c r="HI129" s="802"/>
      <c r="HJ129" s="802"/>
      <c r="HK129" s="802"/>
      <c r="HL129" s="802"/>
      <c r="HM129" s="802"/>
      <c r="HN129" s="802"/>
      <c r="HO129" s="802"/>
      <c r="HP129" s="802"/>
      <c r="HQ129" s="802"/>
      <c r="HR129" s="802"/>
      <c r="HS129" s="802"/>
      <c r="HT129" s="802"/>
      <c r="HU129" s="802"/>
      <c r="HV129" s="802"/>
      <c r="HW129" s="802"/>
      <c r="HX129" s="802"/>
      <c r="HY129" s="802"/>
      <c r="HZ129" s="802"/>
      <c r="IA129" s="802"/>
      <c r="IB129" s="802"/>
      <c r="IC129" s="802"/>
      <c r="ID129" s="802"/>
      <c r="IE129" s="802"/>
      <c r="IF129" s="802"/>
      <c r="IG129" s="802"/>
      <c r="IH129" s="802"/>
      <c r="II129" s="802"/>
      <c r="IJ129" s="802"/>
      <c r="IK129" s="802"/>
      <c r="IL129" s="802"/>
      <c r="IM129" s="802"/>
      <c r="IN129" s="802"/>
      <c r="IO129" s="802"/>
      <c r="IP129" s="802"/>
      <c r="IQ129" s="802"/>
      <c r="IR129" s="802"/>
      <c r="IS129" s="802"/>
      <c r="IT129" s="802"/>
      <c r="IU129" s="802"/>
      <c r="IV129" s="802"/>
      <c r="IW129" s="802"/>
      <c r="IX129" s="802"/>
      <c r="IY129" s="802"/>
      <c r="IZ129" s="802"/>
      <c r="JA129" s="802"/>
      <c r="JB129" s="802"/>
      <c r="JC129" s="802"/>
      <c r="JD129" s="802"/>
      <c r="JE129" s="802"/>
      <c r="JF129" s="802"/>
      <c r="JG129" s="802"/>
      <c r="JH129" s="802"/>
      <c r="JI129" s="802"/>
      <c r="JJ129" s="802"/>
      <c r="JK129" s="802"/>
      <c r="JL129" s="802"/>
      <c r="JM129" s="802"/>
      <c r="JN129" s="802"/>
      <c r="JO129" s="802"/>
      <c r="JP129" s="802"/>
      <c r="JQ129" s="802"/>
      <c r="JR129" s="802"/>
      <c r="JS129" s="802"/>
      <c r="JT129" s="802"/>
      <c r="JU129" s="802"/>
      <c r="JV129" s="802"/>
      <c r="JW129" s="802"/>
      <c r="JX129" s="802"/>
      <c r="JY129" s="802"/>
      <c r="JZ129" s="802"/>
      <c r="KA129" s="802"/>
      <c r="KB129" s="802"/>
      <c r="KC129" s="802"/>
      <c r="KD129" s="802"/>
      <c r="KE129" s="802"/>
      <c r="KF129" s="802"/>
      <c r="KG129" s="802"/>
      <c r="KH129" s="802"/>
      <c r="KI129" s="802"/>
      <c r="KJ129" s="802"/>
      <c r="KK129" s="802"/>
      <c r="KL129" s="802"/>
      <c r="KM129" s="802"/>
      <c r="KN129" s="802"/>
      <c r="KO129" s="802"/>
      <c r="KP129" s="802"/>
      <c r="KQ129" s="802"/>
      <c r="KR129" s="802"/>
      <c r="KS129" s="802"/>
      <c r="KT129" s="802"/>
      <c r="KU129" s="802"/>
      <c r="KV129" s="802"/>
      <c r="KW129" s="802"/>
      <c r="KX129" s="802"/>
      <c r="KY129" s="802"/>
      <c r="KZ129" s="802"/>
      <c r="LA129" s="802"/>
      <c r="LB129" s="802"/>
      <c r="LC129" s="802"/>
      <c r="LD129" s="802"/>
      <c r="LE129" s="802"/>
      <c r="LF129" s="802"/>
      <c r="LG129" s="802"/>
      <c r="LH129" s="802"/>
      <c r="LI129" s="802"/>
      <c r="LJ129" s="802"/>
      <c r="LK129" s="802"/>
      <c r="LL129" s="802"/>
      <c r="LM129" s="802"/>
      <c r="LN129" s="802"/>
      <c r="LO129" s="802"/>
      <c r="LP129" s="802"/>
      <c r="LQ129" s="802"/>
      <c r="LR129" s="802"/>
      <c r="LS129" s="802"/>
      <c r="LT129" s="802"/>
      <c r="LU129" s="802"/>
      <c r="LV129" s="802"/>
      <c r="LW129" s="802"/>
      <c r="LX129" s="802"/>
      <c r="LY129" s="802"/>
      <c r="LZ129" s="802"/>
      <c r="MA129" s="802"/>
      <c r="MB129" s="802"/>
      <c r="MC129" s="802"/>
      <c r="MD129" s="802"/>
      <c r="ME129" s="802"/>
      <c r="MF129" s="802"/>
      <c r="MG129" s="802"/>
      <c r="MH129" s="802"/>
      <c r="MI129" s="802"/>
      <c r="MJ129" s="802"/>
      <c r="MK129" s="802"/>
      <c r="ML129" s="802"/>
      <c r="MM129" s="802"/>
      <c r="MN129" s="802"/>
      <c r="MO129" s="802"/>
      <c r="MP129" s="802"/>
      <c r="MQ129" s="802"/>
      <c r="MR129" s="802"/>
      <c r="MS129" s="802"/>
      <c r="MT129" s="802"/>
      <c r="MU129" s="802"/>
      <c r="MV129" s="802"/>
      <c r="MW129" s="802"/>
      <c r="MX129" s="802"/>
      <c r="MY129" s="802"/>
      <c r="MZ129" s="802"/>
      <c r="NA129" s="802"/>
      <c r="NB129" s="802"/>
      <c r="NC129" s="802"/>
      <c r="ND129" s="802"/>
      <c r="NE129" s="802"/>
      <c r="NF129" s="802"/>
      <c r="NG129" s="802"/>
      <c r="NH129" s="802"/>
      <c r="NI129" s="802"/>
      <c r="NJ129" s="802"/>
      <c r="NK129" s="802"/>
      <c r="NL129" s="802"/>
      <c r="NM129" s="802"/>
      <c r="NN129" s="802"/>
      <c r="NO129" s="802"/>
      <c r="NP129" s="802"/>
      <c r="NQ129" s="802"/>
      <c r="NR129" s="802"/>
      <c r="NS129" s="802"/>
      <c r="NT129" s="802"/>
      <c r="NU129" s="802"/>
      <c r="NV129" s="802"/>
      <c r="NW129" s="802"/>
      <c r="NX129" s="802"/>
      <c r="NY129" s="802"/>
      <c r="NZ129" s="802"/>
      <c r="OA129" s="802"/>
      <c r="OB129" s="802"/>
      <c r="OC129" s="802"/>
      <c r="OD129" s="802"/>
      <c r="OE129" s="802"/>
      <c r="OF129" s="802"/>
      <c r="OG129" s="802"/>
      <c r="OH129" s="802"/>
      <c r="OI129" s="802"/>
      <c r="OJ129" s="802"/>
      <c r="OK129" s="802"/>
      <c r="OL129" s="802"/>
      <c r="OM129" s="802"/>
      <c r="ON129" s="802"/>
      <c r="OO129" s="802"/>
      <c r="OP129" s="802"/>
      <c r="OQ129" s="802"/>
      <c r="OR129" s="802"/>
      <c r="OS129" s="802"/>
      <c r="OT129" s="802"/>
      <c r="OU129" s="802"/>
      <c r="OV129" s="802"/>
      <c r="OW129" s="802"/>
      <c r="OX129" s="802"/>
      <c r="OY129" s="802"/>
      <c r="OZ129" s="802"/>
      <c r="PA129" s="802"/>
      <c r="PB129" s="802"/>
      <c r="PC129" s="802"/>
      <c r="PD129" s="802"/>
      <c r="PE129" s="802"/>
      <c r="PF129" s="802"/>
      <c r="PG129" s="802"/>
      <c r="PH129" s="802"/>
      <c r="PI129" s="802"/>
      <c r="PJ129" s="802"/>
      <c r="PK129" s="802"/>
      <c r="PL129" s="802"/>
      <c r="PM129" s="802"/>
      <c r="PN129" s="802"/>
      <c r="PO129" s="802"/>
      <c r="PP129" s="802"/>
      <c r="PQ129" s="802"/>
      <c r="PR129" s="802"/>
      <c r="PS129" s="802"/>
      <c r="PT129" s="802"/>
      <c r="PU129" s="802"/>
      <c r="PV129" s="802"/>
      <c r="PW129" s="802"/>
      <c r="PX129" s="802"/>
      <c r="PY129" s="802"/>
      <c r="PZ129" s="802"/>
      <c r="QA129" s="802"/>
      <c r="QB129" s="802"/>
      <c r="QC129" s="802"/>
      <c r="QD129" s="802"/>
      <c r="QE129" s="802"/>
      <c r="QF129" s="802"/>
      <c r="QG129" s="802"/>
      <c r="QH129" s="802"/>
      <c r="QI129" s="802"/>
      <c r="QJ129" s="802"/>
      <c r="QK129" s="802"/>
      <c r="QL129" s="802"/>
      <c r="QM129" s="802"/>
      <c r="QN129" s="802"/>
      <c r="QO129" s="802"/>
      <c r="QP129" s="802"/>
      <c r="QQ129" s="802"/>
      <c r="QR129" s="802"/>
      <c r="QS129" s="802"/>
      <c r="QT129" s="802"/>
      <c r="QU129" s="802"/>
      <c r="QV129" s="802"/>
      <c r="QW129" s="802"/>
      <c r="QX129" s="802"/>
      <c r="QY129" s="802"/>
      <c r="QZ129" s="802"/>
      <c r="RA129" s="802"/>
      <c r="RB129" s="802"/>
      <c r="RC129" s="802"/>
      <c r="RD129" s="802"/>
      <c r="RE129" s="802"/>
      <c r="RF129" s="802"/>
      <c r="RG129" s="802"/>
      <c r="RH129" s="802"/>
      <c r="RI129" s="802"/>
      <c r="RJ129" s="802"/>
      <c r="RK129" s="802"/>
      <c r="RL129" s="802"/>
      <c r="RM129" s="802"/>
      <c r="RN129" s="802"/>
      <c r="RO129" s="802"/>
      <c r="RP129" s="802"/>
      <c r="RQ129" s="802"/>
      <c r="RR129" s="802"/>
      <c r="RS129" s="802"/>
      <c r="RT129" s="802"/>
      <c r="RU129" s="802"/>
      <c r="RV129" s="802"/>
      <c r="RW129" s="802"/>
      <c r="RX129" s="802"/>
      <c r="RY129" s="802"/>
      <c r="RZ129" s="802"/>
      <c r="SA129" s="802"/>
      <c r="SB129" s="802"/>
      <c r="SC129" s="802"/>
      <c r="SD129" s="802"/>
      <c r="SE129" s="802"/>
      <c r="SF129" s="802"/>
      <c r="SG129" s="802"/>
      <c r="SH129" s="802"/>
      <c r="SI129" s="802"/>
      <c r="SJ129" s="802"/>
      <c r="SK129" s="802"/>
      <c r="SL129" s="802"/>
      <c r="SM129" s="802"/>
      <c r="SN129" s="802"/>
      <c r="SO129" s="802"/>
      <c r="SP129" s="802"/>
      <c r="SQ129" s="802"/>
      <c r="SR129" s="802"/>
      <c r="SS129" s="802"/>
      <c r="ST129" s="802"/>
      <c r="SU129" s="802"/>
      <c r="SV129" s="802"/>
      <c r="SW129" s="802"/>
      <c r="SX129" s="802"/>
      <c r="SY129" s="802"/>
      <c r="SZ129" s="802"/>
      <c r="TA129" s="802"/>
      <c r="TB129" s="802"/>
      <c r="TC129" s="802"/>
      <c r="TD129" s="802"/>
      <c r="TE129" s="802"/>
      <c r="TF129" s="802"/>
      <c r="TG129" s="802"/>
      <c r="TH129" s="802"/>
      <c r="TI129" s="802"/>
      <c r="TJ129" s="802"/>
      <c r="TK129" s="802"/>
      <c r="TL129" s="802"/>
      <c r="TM129" s="802"/>
      <c r="TN129" s="802"/>
      <c r="TO129" s="802"/>
      <c r="TP129" s="802"/>
      <c r="TQ129" s="802"/>
      <c r="TR129" s="802"/>
      <c r="TS129" s="802"/>
      <c r="TT129" s="802"/>
      <c r="TU129" s="802"/>
      <c r="TV129" s="802"/>
      <c r="TW129" s="802"/>
      <c r="TX129" s="802"/>
      <c r="TY129" s="802"/>
      <c r="TZ129" s="802"/>
      <c r="UA129" s="802"/>
      <c r="UB129" s="802"/>
      <c r="UC129" s="802"/>
      <c r="UD129" s="802"/>
      <c r="UE129" s="802"/>
      <c r="UF129" s="802"/>
      <c r="UG129" s="802"/>
      <c r="UH129" s="802"/>
      <c r="UI129" s="802"/>
      <c r="UJ129" s="802"/>
      <c r="UK129" s="802"/>
      <c r="UL129" s="802"/>
      <c r="UM129" s="802"/>
      <c r="UN129" s="802"/>
      <c r="UO129" s="802"/>
      <c r="UP129" s="802"/>
      <c r="UQ129" s="802"/>
      <c r="UR129" s="802"/>
      <c r="US129" s="802"/>
      <c r="UT129" s="802"/>
      <c r="UU129" s="802"/>
      <c r="UV129" s="802"/>
      <c r="UW129" s="802"/>
      <c r="UX129" s="802"/>
      <c r="UY129" s="802"/>
      <c r="UZ129" s="802"/>
      <c r="VA129" s="802"/>
      <c r="VB129" s="802"/>
      <c r="VC129" s="802"/>
      <c r="VD129" s="802"/>
      <c r="VE129" s="802"/>
      <c r="VF129" s="802"/>
      <c r="VG129" s="802"/>
      <c r="VH129" s="802"/>
      <c r="VI129" s="802"/>
      <c r="VJ129" s="802"/>
      <c r="VK129" s="802"/>
      <c r="VL129" s="802"/>
      <c r="VM129" s="802"/>
      <c r="VN129" s="802"/>
      <c r="VO129" s="802"/>
      <c r="VP129" s="802"/>
      <c r="VQ129" s="802"/>
      <c r="VR129" s="802"/>
      <c r="VS129" s="802"/>
      <c r="VT129" s="802"/>
      <c r="VU129" s="802"/>
      <c r="VV129" s="802"/>
      <c r="VW129" s="802"/>
      <c r="VX129" s="802"/>
      <c r="VY129" s="802"/>
      <c r="VZ129" s="802"/>
      <c r="WA129" s="802"/>
      <c r="WB129" s="802"/>
      <c r="WC129" s="802"/>
      <c r="WD129" s="802"/>
      <c r="WE129" s="802"/>
      <c r="WF129" s="802"/>
      <c r="WG129" s="802"/>
      <c r="WH129" s="802"/>
      <c r="WI129" s="802"/>
      <c r="WJ129" s="802"/>
      <c r="WK129" s="802"/>
      <c r="WL129" s="802"/>
      <c r="WM129" s="802"/>
      <c r="WN129" s="802"/>
      <c r="WO129" s="802"/>
      <c r="WP129" s="802"/>
      <c r="WQ129" s="802"/>
      <c r="WR129" s="802"/>
      <c r="WS129" s="802"/>
      <c r="WT129" s="802"/>
      <c r="WU129" s="802"/>
      <c r="WV129" s="802"/>
      <c r="WW129" s="802"/>
      <c r="WX129" s="802"/>
      <c r="WY129" s="802"/>
      <c r="WZ129" s="802"/>
      <c r="XA129" s="802"/>
      <c r="XB129" s="802"/>
      <c r="XC129" s="802"/>
      <c r="XD129" s="802"/>
      <c r="XE129" s="802"/>
      <c r="XF129" s="802"/>
      <c r="XG129" s="802"/>
      <c r="XH129" s="802"/>
      <c r="XI129" s="802"/>
      <c r="XJ129" s="802"/>
      <c r="XK129" s="802"/>
      <c r="XL129" s="802"/>
      <c r="XM129" s="802"/>
      <c r="XN129" s="802"/>
      <c r="XO129" s="802"/>
      <c r="XP129" s="802"/>
      <c r="XQ129" s="802"/>
      <c r="XR129" s="802"/>
      <c r="XS129" s="802"/>
      <c r="XT129" s="802"/>
      <c r="XU129" s="802"/>
      <c r="XV129" s="802"/>
      <c r="XW129" s="802"/>
      <c r="XX129" s="802"/>
      <c r="XY129" s="802"/>
      <c r="XZ129" s="802"/>
      <c r="YA129" s="802"/>
      <c r="YB129" s="802"/>
      <c r="YC129" s="802"/>
      <c r="YD129" s="802"/>
      <c r="YE129" s="802"/>
      <c r="YF129" s="802"/>
      <c r="YG129" s="802"/>
      <c r="YH129" s="802"/>
      <c r="YI129" s="802"/>
      <c r="YJ129" s="802"/>
      <c r="YK129" s="802"/>
      <c r="YL129" s="802"/>
      <c r="YM129" s="802"/>
      <c r="YN129" s="802"/>
      <c r="YO129" s="802"/>
      <c r="YP129" s="802"/>
      <c r="YQ129" s="802"/>
      <c r="YR129" s="802"/>
      <c r="YS129" s="802"/>
      <c r="YT129" s="802"/>
      <c r="YU129" s="802"/>
      <c r="YV129" s="802"/>
      <c r="YW129" s="802"/>
      <c r="YX129" s="802"/>
      <c r="YY129" s="802"/>
      <c r="YZ129" s="802"/>
      <c r="ZA129" s="802"/>
      <c r="ZB129" s="802"/>
      <c r="ZC129" s="802"/>
      <c r="ZD129" s="802"/>
      <c r="ZE129" s="802"/>
      <c r="ZF129" s="802"/>
      <c r="ZG129" s="802"/>
      <c r="ZH129" s="802"/>
      <c r="ZI129" s="802"/>
      <c r="ZJ129" s="802"/>
      <c r="ZK129" s="802"/>
      <c r="ZL129" s="802"/>
      <c r="ZM129" s="802"/>
      <c r="ZN129" s="802"/>
      <c r="ZO129" s="802"/>
      <c r="ZP129" s="802"/>
      <c r="ZQ129" s="802"/>
      <c r="ZR129" s="802"/>
      <c r="ZS129" s="802"/>
      <c r="ZT129" s="802"/>
      <c r="ZU129" s="802"/>
      <c r="ZV129" s="802"/>
      <c r="ZW129" s="802"/>
      <c r="ZX129" s="802"/>
      <c r="ZY129" s="802"/>
      <c r="ZZ129" s="802"/>
      <c r="AAA129" s="802"/>
      <c r="AAB129" s="802"/>
      <c r="AAC129" s="802"/>
      <c r="AAD129" s="802"/>
      <c r="AAE129" s="802"/>
      <c r="AAF129" s="802"/>
      <c r="AAG129" s="802"/>
      <c r="AAH129" s="802"/>
      <c r="AAI129" s="802"/>
      <c r="AAJ129" s="802"/>
      <c r="AAK129" s="802"/>
      <c r="AAL129" s="802"/>
      <c r="AAM129" s="802"/>
      <c r="AAN129" s="802"/>
      <c r="AAO129" s="802"/>
      <c r="AAP129" s="802"/>
      <c r="AAQ129" s="802"/>
      <c r="AAR129" s="802"/>
      <c r="AAS129" s="802"/>
      <c r="AAT129" s="802"/>
      <c r="AAU129" s="802"/>
      <c r="AAV129" s="802"/>
      <c r="AAW129" s="802"/>
      <c r="AAX129" s="802"/>
      <c r="AAY129" s="802"/>
      <c r="AAZ129" s="802"/>
      <c r="ABA129" s="802"/>
      <c r="ABB129" s="802"/>
      <c r="ABC129" s="802"/>
      <c r="ABD129" s="802"/>
      <c r="ABE129" s="802"/>
      <c r="ABF129" s="802"/>
      <c r="ABG129" s="802"/>
      <c r="ABH129" s="802"/>
      <c r="ABI129" s="802"/>
      <c r="ABJ129" s="802"/>
      <c r="ABK129" s="802"/>
      <c r="ABL129" s="802"/>
      <c r="ABM129" s="802"/>
      <c r="ABN129" s="802"/>
      <c r="ABO129" s="802"/>
      <c r="ABP129" s="802"/>
      <c r="ABQ129" s="802"/>
      <c r="ABR129" s="802"/>
      <c r="ABS129" s="802"/>
      <c r="ABT129" s="802"/>
      <c r="ABU129" s="802"/>
      <c r="ABV129" s="802"/>
      <c r="ABW129" s="802"/>
      <c r="ABX129" s="802"/>
      <c r="ABY129" s="802"/>
      <c r="ABZ129" s="802"/>
      <c r="ACA129" s="802"/>
      <c r="ACB129" s="802"/>
      <c r="ACC129" s="802"/>
      <c r="ACD129" s="802"/>
      <c r="ACE129" s="802"/>
      <c r="ACF129" s="802"/>
      <c r="ACG129" s="802"/>
      <c r="ACH129" s="802"/>
      <c r="ACI129" s="802"/>
      <c r="ACJ129" s="802"/>
      <c r="ACK129" s="802"/>
      <c r="ACL129" s="802"/>
      <c r="ACM129" s="802"/>
      <c r="ACN129" s="802"/>
      <c r="ACO129" s="802"/>
      <c r="ACP129" s="802"/>
      <c r="ACQ129" s="802"/>
      <c r="ACR129" s="802"/>
      <c r="ACS129" s="802"/>
      <c r="ACT129" s="802"/>
      <c r="ACU129" s="802"/>
      <c r="ACV129" s="802"/>
      <c r="ACW129" s="802"/>
      <c r="ACX129" s="802"/>
      <c r="ACY129" s="802"/>
      <c r="ACZ129" s="802"/>
      <c r="ADA129" s="802"/>
      <c r="ADB129" s="802"/>
      <c r="ADC129" s="802"/>
      <c r="ADD129" s="802"/>
      <c r="ADE129" s="802"/>
      <c r="ADF129" s="802"/>
      <c r="ADG129" s="802"/>
      <c r="ADH129" s="802"/>
      <c r="ADI129" s="802"/>
      <c r="ADJ129" s="802"/>
      <c r="ADK129" s="802"/>
      <c r="ADL129" s="802"/>
      <c r="ADM129" s="802"/>
      <c r="ADN129" s="802"/>
      <c r="ADO129" s="802"/>
      <c r="ADP129" s="802"/>
      <c r="ADQ129" s="802"/>
      <c r="ADR129" s="802"/>
      <c r="ADS129" s="802"/>
      <c r="ADT129" s="802"/>
      <c r="ADU129" s="802"/>
      <c r="ADV129" s="802"/>
      <c r="ADW129" s="802"/>
      <c r="ADX129" s="802"/>
      <c r="ADY129" s="802"/>
      <c r="ADZ129" s="802"/>
      <c r="AEA129" s="802"/>
      <c r="AEB129" s="802"/>
      <c r="AEC129" s="802"/>
      <c r="AED129" s="802"/>
      <c r="AEE129" s="802"/>
      <c r="AEF129" s="802"/>
      <c r="AEG129" s="802"/>
      <c r="AEH129" s="802"/>
      <c r="AEI129" s="802"/>
      <c r="AEJ129" s="802"/>
      <c r="AEK129" s="802"/>
      <c r="AEL129" s="802"/>
      <c r="AEM129" s="802"/>
      <c r="AEN129" s="802"/>
      <c r="AEO129" s="802"/>
      <c r="AEP129" s="802"/>
      <c r="AEQ129" s="802"/>
      <c r="AER129" s="802"/>
      <c r="AES129" s="802"/>
      <c r="AET129" s="802"/>
      <c r="AEU129" s="802"/>
      <c r="AEV129" s="802"/>
      <c r="AEW129" s="802"/>
      <c r="AEX129" s="802"/>
      <c r="AEY129" s="802"/>
      <c r="AEZ129" s="802"/>
      <c r="AFA129" s="802"/>
      <c r="AFB129" s="802"/>
      <c r="AFC129" s="802"/>
      <c r="AFD129" s="802"/>
      <c r="AFE129" s="802"/>
      <c r="AFF129" s="802"/>
      <c r="AFG129" s="802"/>
      <c r="AFH129" s="802"/>
      <c r="AFI129" s="802"/>
      <c r="AFJ129" s="802"/>
      <c r="AFK129" s="802"/>
      <c r="AFL129" s="802"/>
      <c r="AFM129" s="802"/>
      <c r="AFN129" s="802"/>
      <c r="AFO129" s="802"/>
      <c r="AFP129" s="802"/>
      <c r="AFQ129" s="802"/>
      <c r="AFR129" s="802"/>
      <c r="AFS129" s="802"/>
      <c r="AFT129" s="802"/>
      <c r="AFU129" s="802"/>
      <c r="AFV129" s="802"/>
      <c r="AFW129" s="802"/>
      <c r="AFX129" s="802"/>
      <c r="AFY129" s="802"/>
      <c r="AFZ129" s="802"/>
      <c r="AGA129" s="802"/>
      <c r="AGB129" s="802"/>
      <c r="AGC129" s="802"/>
      <c r="AGD129" s="802"/>
      <c r="AGE129" s="802"/>
      <c r="AGF129" s="802"/>
      <c r="AGG129" s="802"/>
      <c r="AGH129" s="802"/>
      <c r="AGI129" s="802"/>
      <c r="AGJ129" s="802"/>
      <c r="AGK129" s="802"/>
      <c r="AGL129" s="802"/>
      <c r="AGM129" s="802"/>
      <c r="AGN129" s="802"/>
      <c r="AGO129" s="802"/>
      <c r="AGP129" s="802"/>
      <c r="AGQ129" s="802"/>
      <c r="AGR129" s="802"/>
      <c r="AGS129" s="802"/>
      <c r="AGT129" s="802"/>
      <c r="AGU129" s="802"/>
      <c r="AGV129" s="802"/>
      <c r="AGW129" s="802"/>
      <c r="AGX129" s="802"/>
      <c r="AGY129" s="802"/>
      <c r="AGZ129" s="802"/>
      <c r="AHA129" s="802"/>
      <c r="AHB129" s="802"/>
      <c r="AHC129" s="802"/>
      <c r="AHD129" s="802"/>
      <c r="AHE129" s="802"/>
      <c r="AHF129" s="802"/>
      <c r="AHG129" s="802"/>
      <c r="AHH129" s="802"/>
      <c r="AHI129" s="802"/>
      <c r="AHJ129" s="802"/>
      <c r="AHK129" s="802"/>
      <c r="AHL129" s="802"/>
      <c r="AHM129" s="802"/>
      <c r="AHN129" s="802"/>
      <c r="AHO129" s="802"/>
      <c r="AHP129" s="802"/>
      <c r="AHQ129" s="802"/>
      <c r="AHR129" s="802"/>
      <c r="AHS129" s="802"/>
      <c r="AHT129" s="802"/>
      <c r="AHU129" s="802"/>
      <c r="AHV129" s="802"/>
      <c r="AHW129" s="802"/>
      <c r="AHX129" s="802"/>
      <c r="AHY129" s="802"/>
      <c r="AHZ129" s="802"/>
      <c r="AIA129" s="802"/>
      <c r="AIB129" s="802"/>
      <c r="AIC129" s="802"/>
      <c r="AID129" s="802"/>
      <c r="AIE129" s="802"/>
      <c r="AIF129" s="802"/>
      <c r="AIG129" s="802"/>
      <c r="AIH129" s="802"/>
      <c r="AII129" s="802"/>
      <c r="AIJ129" s="802"/>
      <c r="AQE129" s="802"/>
      <c r="AQF129" s="802"/>
      <c r="AQG129" s="802"/>
      <c r="AQH129" s="802"/>
      <c r="AQI129" s="802"/>
      <c r="AQJ129" s="802"/>
      <c r="AQK129" s="802"/>
      <c r="AQL129" s="802"/>
      <c r="AQM129" s="802"/>
      <c r="AQN129" s="802"/>
      <c r="AQO129" s="802"/>
      <c r="AQP129" s="802"/>
      <c r="AQQ129" s="802"/>
      <c r="AQR129" s="802"/>
      <c r="AQS129" s="802"/>
      <c r="AQT129" s="802"/>
      <c r="AQU129" s="802"/>
      <c r="AQV129" s="802"/>
      <c r="AQW129" s="802"/>
      <c r="AQX129" s="802"/>
      <c r="AQY129" s="802"/>
      <c r="AQZ129" s="802"/>
      <c r="ARA129" s="802"/>
      <c r="ARB129" s="802"/>
      <c r="ARC129" s="802"/>
      <c r="ARD129" s="802"/>
      <c r="ARE129" s="802"/>
      <c r="ARF129" s="802"/>
      <c r="ARG129" s="802"/>
      <c r="ARH129" s="802"/>
      <c r="ARI129" s="802"/>
      <c r="ARJ129" s="802"/>
      <c r="ARK129" s="802"/>
      <c r="ARL129" s="802"/>
      <c r="ARM129" s="802"/>
      <c r="ARN129" s="802"/>
      <c r="ARO129" s="802"/>
      <c r="ARP129" s="802"/>
      <c r="ARQ129" s="802"/>
      <c r="ARR129" s="802"/>
      <c r="ARS129" s="802"/>
      <c r="ART129" s="802"/>
      <c r="ARU129" s="802"/>
      <c r="ARV129" s="802"/>
      <c r="ARW129" s="802"/>
      <c r="ARX129" s="802"/>
      <c r="ARY129" s="802"/>
      <c r="ARZ129" s="802"/>
      <c r="ASA129" s="802"/>
      <c r="ASB129" s="802"/>
      <c r="ASC129" s="802"/>
      <c r="ASD129" s="802"/>
      <c r="ASE129" s="802"/>
      <c r="ASF129" s="802"/>
      <c r="ASG129" s="802"/>
      <c r="ASH129" s="802"/>
      <c r="ASI129" s="802"/>
      <c r="ASJ129" s="802"/>
      <c r="ASK129" s="802"/>
      <c r="ASL129" s="802"/>
      <c r="ATP129" s="802"/>
      <c r="ATQ129" s="802"/>
      <c r="ATR129" s="802"/>
      <c r="ATS129" s="802"/>
      <c r="ATT129" s="802"/>
      <c r="ATU129" s="802"/>
      <c r="ATV129" s="802"/>
      <c r="ATW129" s="802"/>
      <c r="ATX129" s="802"/>
      <c r="ATY129" s="802"/>
      <c r="ATZ129" s="802"/>
      <c r="AUA129" s="802"/>
      <c r="AUB129" s="802"/>
      <c r="AUC129" s="802"/>
      <c r="AUD129" s="802"/>
      <c r="AUE129" s="802"/>
      <c r="AUF129" s="802"/>
      <c r="AUG129" s="802"/>
      <c r="AUH129" s="802"/>
      <c r="AUI129" s="802"/>
      <c r="AUJ129" s="802"/>
      <c r="AUK129" s="802"/>
      <c r="AUL129" s="802"/>
      <c r="AUM129" s="802"/>
      <c r="AUN129" s="802"/>
      <c r="AUO129" s="802"/>
      <c r="AUP129" s="801"/>
      <c r="AUQ129" s="802"/>
      <c r="AUR129" s="801"/>
      <c r="AUS129" s="802"/>
      <c r="AUT129" s="801"/>
      <c r="AUU129" s="802"/>
      <c r="AUV129" s="802"/>
      <c r="AUW129" s="802"/>
      <c r="AUX129" s="802"/>
      <c r="AUY129" s="802"/>
      <c r="AUZ129" s="802"/>
      <c r="AVA129" s="802"/>
      <c r="AVB129" s="802"/>
      <c r="AVC129" s="802"/>
      <c r="AVD129" s="802"/>
      <c r="AVE129" s="802"/>
      <c r="AVF129" s="802"/>
      <c r="AVG129" s="802"/>
      <c r="AVH129" s="802"/>
      <c r="AVI129" s="802"/>
      <c r="AVJ129" s="808"/>
      <c r="AVK129" s="808"/>
      <c r="AVL129" s="808"/>
      <c r="AVM129" s="808"/>
      <c r="AVN129" s="808"/>
      <c r="AVO129" s="808"/>
      <c r="AVP129" s="808"/>
      <c r="AVQ129" s="808"/>
      <c r="AVR129" s="808"/>
      <c r="AVS129" s="808"/>
      <c r="AVT129" s="808"/>
      <c r="AVU129" s="809"/>
      <c r="AVV129" s="809"/>
      <c r="AVW129" s="809"/>
      <c r="AVX129" s="809"/>
      <c r="AVY129" s="809"/>
      <c r="AVZ129" s="809"/>
      <c r="AWA129" s="809"/>
      <c r="AWB129" s="809"/>
      <c r="AWC129" s="809"/>
      <c r="AWD129" s="809"/>
      <c r="AWE129" s="809"/>
      <c r="AWF129" s="809"/>
      <c r="AWG129" s="809"/>
      <c r="AWH129" s="809"/>
      <c r="AWI129" s="809"/>
      <c r="AWJ129" s="809"/>
      <c r="AWK129" s="809"/>
      <c r="AWL129" s="809"/>
      <c r="AWM129" s="809"/>
      <c r="AWN129" s="809"/>
      <c r="AWO129" s="809"/>
      <c r="AWP129" s="809"/>
      <c r="AWQ129" s="809"/>
      <c r="AWR129" s="808"/>
      <c r="AWS129" s="761"/>
      <c r="AWT129" s="808"/>
      <c r="AWU129" s="809"/>
      <c r="AWV129" s="809"/>
      <c r="AWW129" s="809"/>
      <c r="AWX129" s="809"/>
      <c r="AWY129" s="809"/>
      <c r="AWZ129" s="809"/>
      <c r="AXA129" s="809"/>
      <c r="AXB129" s="809"/>
      <c r="AXC129" s="809"/>
      <c r="AXD129" s="809"/>
      <c r="AXE129" s="809"/>
      <c r="AXF129" s="809"/>
      <c r="AXG129" s="809"/>
      <c r="AXH129" s="809"/>
      <c r="AXI129" s="809"/>
      <c r="AXJ129" s="809"/>
      <c r="AXK129" s="809"/>
      <c r="AXL129" s="809"/>
      <c r="AXM129" s="809"/>
      <c r="AXN129" s="809"/>
      <c r="AXO129" s="809"/>
      <c r="AXP129" s="809"/>
      <c r="AXQ129" s="809"/>
      <c r="AXR129" s="809"/>
      <c r="AXS129" s="809"/>
      <c r="AXT129" s="809"/>
      <c r="AXU129" s="809"/>
      <c r="AXV129" s="809"/>
      <c r="AXW129" s="809"/>
      <c r="AXX129" s="809"/>
      <c r="AXY129" s="809"/>
      <c r="AXZ129" s="809"/>
      <c r="AYA129" s="809"/>
      <c r="AYB129" s="809"/>
      <c r="AYC129" s="809"/>
      <c r="AYD129" s="808"/>
      <c r="AYE129" s="808"/>
      <c r="AYF129" s="809"/>
      <c r="AYG129" s="808"/>
      <c r="AYH129" s="810"/>
      <c r="AYI129" s="810"/>
      <c r="AYJ129" s="810"/>
      <c r="AYK129" s="810"/>
      <c r="AYL129" s="810"/>
      <c r="AYM129" s="810"/>
      <c r="AYN129" s="810"/>
      <c r="AYO129" s="810"/>
      <c r="AYP129" s="810"/>
      <c r="AYQ129" s="810"/>
      <c r="AYR129" s="810"/>
      <c r="AYS129" s="810"/>
      <c r="AYT129" s="810"/>
      <c r="AYU129" s="810"/>
      <c r="AYV129" s="810"/>
      <c r="AYW129" s="810"/>
      <c r="AYX129" s="810"/>
      <c r="AYY129" s="810"/>
      <c r="AYZ129" s="810"/>
      <c r="AZA129" s="810"/>
      <c r="AZB129" s="810"/>
      <c r="AZC129" s="810"/>
      <c r="AZD129" s="810"/>
      <c r="AZE129" s="810"/>
      <c r="AZF129" s="810"/>
      <c r="AZG129" s="810"/>
      <c r="AZH129" s="810"/>
      <c r="AZI129" s="810"/>
      <c r="AZJ129" s="810"/>
      <c r="AZK129" s="810"/>
      <c r="AZL129" s="810"/>
      <c r="AZM129" s="810"/>
      <c r="AZN129" s="810"/>
      <c r="AZO129" s="810"/>
      <c r="AZP129" s="809"/>
      <c r="AZQ129" s="802"/>
      <c r="AZR129" s="802"/>
      <c r="AZS129" s="802"/>
    </row>
    <row r="130" spans="45:920 1123:1371" s="793" customFormat="1" ht="13.5">
      <c r="AS130" s="802"/>
      <c r="AT130" s="802"/>
      <c r="AU130" s="802"/>
      <c r="AV130" s="802"/>
      <c r="AW130" s="802"/>
      <c r="AX130" s="802"/>
      <c r="AY130" s="802"/>
      <c r="AZ130" s="802"/>
      <c r="BA130" s="802"/>
      <c r="BB130" s="802"/>
      <c r="BC130" s="802"/>
      <c r="BD130" s="802"/>
      <c r="BE130" s="802"/>
      <c r="BF130" s="802"/>
      <c r="BG130" s="802"/>
      <c r="BH130" s="802"/>
      <c r="BI130" s="802"/>
      <c r="BJ130" s="802"/>
      <c r="BK130" s="802"/>
      <c r="BL130" s="802"/>
      <c r="BM130" s="802"/>
      <c r="BN130" s="802"/>
      <c r="BO130" s="802"/>
      <c r="BP130" s="802"/>
      <c r="BQ130" s="802"/>
      <c r="BR130" s="802"/>
      <c r="BS130" s="802"/>
      <c r="BT130" s="802"/>
      <c r="BU130" s="802"/>
      <c r="BV130" s="802"/>
      <c r="BW130" s="802"/>
      <c r="BX130" s="802"/>
      <c r="BY130" s="802"/>
      <c r="BZ130" s="802"/>
      <c r="CA130" s="802"/>
      <c r="CB130" s="802"/>
      <c r="CC130" s="802"/>
      <c r="CD130" s="802"/>
      <c r="CE130" s="802"/>
      <c r="CF130" s="802"/>
      <c r="CG130" s="802"/>
      <c r="CH130" s="802"/>
      <c r="CI130" s="802"/>
      <c r="CJ130" s="802"/>
      <c r="CK130" s="802"/>
      <c r="CL130" s="802"/>
      <c r="CM130" s="802"/>
      <c r="CN130" s="802"/>
      <c r="CO130" s="802"/>
      <c r="CP130" s="802"/>
      <c r="CQ130" s="802"/>
      <c r="CR130" s="802"/>
      <c r="CS130" s="802"/>
      <c r="CT130" s="802"/>
      <c r="CU130" s="802"/>
      <c r="CV130" s="802"/>
      <c r="CW130" s="802"/>
      <c r="CX130" s="802"/>
      <c r="CY130" s="802"/>
      <c r="CZ130" s="802"/>
      <c r="DA130" s="802"/>
      <c r="DB130" s="802"/>
      <c r="DC130" s="802"/>
      <c r="DD130" s="802"/>
      <c r="DE130" s="802"/>
      <c r="DF130" s="802"/>
      <c r="DG130" s="802"/>
      <c r="DH130" s="802"/>
      <c r="DI130" s="802"/>
      <c r="DJ130" s="802"/>
      <c r="DK130" s="802"/>
      <c r="DL130" s="802"/>
      <c r="DM130" s="802"/>
      <c r="DN130" s="802"/>
      <c r="DO130" s="802"/>
      <c r="DP130" s="802"/>
      <c r="DQ130" s="802"/>
      <c r="DR130" s="802"/>
      <c r="DS130" s="802"/>
      <c r="DT130" s="802"/>
      <c r="DU130" s="802"/>
      <c r="DV130" s="802"/>
      <c r="DW130" s="802"/>
      <c r="DX130" s="802"/>
      <c r="DY130" s="802"/>
      <c r="DZ130" s="802"/>
      <c r="EA130" s="802"/>
      <c r="EB130" s="802"/>
      <c r="EC130" s="802"/>
      <c r="ED130" s="802"/>
      <c r="EE130" s="802"/>
      <c r="EF130" s="802"/>
      <c r="EG130" s="802"/>
      <c r="EH130" s="802"/>
      <c r="EI130" s="802"/>
      <c r="EJ130" s="802"/>
      <c r="EK130" s="802"/>
      <c r="EL130" s="802"/>
      <c r="EM130" s="802"/>
      <c r="EN130" s="802"/>
      <c r="EO130" s="802"/>
      <c r="EP130" s="802"/>
      <c r="EQ130" s="802"/>
      <c r="ER130" s="802"/>
      <c r="ES130" s="802"/>
      <c r="ET130" s="802"/>
      <c r="EU130" s="802"/>
      <c r="EV130" s="802"/>
      <c r="EW130" s="802"/>
      <c r="EX130" s="802"/>
      <c r="EY130" s="802"/>
      <c r="EZ130" s="802"/>
      <c r="FA130" s="802"/>
      <c r="FB130" s="802"/>
      <c r="FC130" s="802"/>
      <c r="FD130" s="802"/>
      <c r="FE130" s="802"/>
      <c r="FF130" s="802"/>
      <c r="FG130" s="802"/>
      <c r="FH130" s="802"/>
      <c r="FI130" s="802"/>
      <c r="FJ130" s="802"/>
      <c r="FK130" s="802"/>
      <c r="FL130" s="802"/>
      <c r="FM130" s="802"/>
      <c r="FN130" s="802"/>
      <c r="FO130" s="802"/>
      <c r="FP130" s="802"/>
      <c r="FQ130" s="802"/>
      <c r="FR130" s="802"/>
      <c r="FS130" s="802"/>
      <c r="FT130" s="802"/>
      <c r="FU130" s="802"/>
      <c r="FV130" s="802"/>
      <c r="FW130" s="802"/>
      <c r="FX130" s="802"/>
      <c r="FY130" s="802"/>
      <c r="FZ130" s="802"/>
      <c r="GA130" s="802"/>
      <c r="GB130" s="802"/>
      <c r="GC130" s="802"/>
      <c r="GD130" s="802"/>
      <c r="GE130" s="802"/>
      <c r="GF130" s="802"/>
      <c r="GG130" s="802"/>
      <c r="GH130" s="802"/>
      <c r="GI130" s="802"/>
      <c r="GJ130" s="802"/>
      <c r="GK130" s="802"/>
      <c r="GL130" s="802"/>
      <c r="GM130" s="802"/>
      <c r="GN130" s="802"/>
      <c r="GO130" s="802"/>
      <c r="GP130" s="802"/>
      <c r="GQ130" s="802"/>
      <c r="GR130" s="802"/>
      <c r="GS130" s="802"/>
      <c r="GT130" s="802"/>
      <c r="GU130" s="802"/>
      <c r="GV130" s="802"/>
      <c r="GW130" s="802"/>
      <c r="GX130" s="802"/>
      <c r="GY130" s="802"/>
      <c r="GZ130" s="802"/>
      <c r="HA130" s="802"/>
      <c r="HB130" s="802"/>
      <c r="HC130" s="802"/>
      <c r="HD130" s="802"/>
      <c r="HE130" s="802"/>
      <c r="HF130" s="802"/>
      <c r="HG130" s="802"/>
      <c r="HH130" s="802"/>
      <c r="HI130" s="802"/>
      <c r="HJ130" s="802"/>
      <c r="HK130" s="802"/>
      <c r="HL130" s="802"/>
      <c r="HM130" s="802"/>
      <c r="HN130" s="802"/>
      <c r="HO130" s="802"/>
      <c r="HP130" s="802"/>
      <c r="HQ130" s="802"/>
      <c r="HR130" s="802"/>
      <c r="HS130" s="802"/>
      <c r="HT130" s="802"/>
      <c r="HU130" s="802"/>
      <c r="HV130" s="802"/>
      <c r="HW130" s="802"/>
      <c r="HX130" s="802"/>
      <c r="HY130" s="802"/>
      <c r="HZ130" s="802"/>
      <c r="IA130" s="802"/>
      <c r="IB130" s="802"/>
      <c r="IC130" s="802"/>
      <c r="ID130" s="802"/>
      <c r="IE130" s="802"/>
      <c r="IF130" s="802"/>
      <c r="IG130" s="802"/>
      <c r="IH130" s="802"/>
      <c r="II130" s="802"/>
      <c r="IJ130" s="802"/>
      <c r="IK130" s="802"/>
      <c r="IL130" s="802"/>
      <c r="IM130" s="802"/>
      <c r="IN130" s="802"/>
      <c r="IO130" s="802"/>
      <c r="IP130" s="802"/>
      <c r="IQ130" s="802"/>
      <c r="IR130" s="802"/>
      <c r="IS130" s="802"/>
      <c r="IT130" s="802"/>
      <c r="IU130" s="802"/>
      <c r="IV130" s="802"/>
      <c r="IW130" s="802"/>
      <c r="IX130" s="802"/>
      <c r="IY130" s="802"/>
      <c r="IZ130" s="802"/>
      <c r="JA130" s="802"/>
      <c r="JB130" s="802"/>
      <c r="JC130" s="802"/>
      <c r="JD130" s="802"/>
      <c r="JE130" s="802"/>
      <c r="JF130" s="802"/>
      <c r="JG130" s="802"/>
      <c r="JH130" s="802"/>
      <c r="JI130" s="802"/>
      <c r="JJ130" s="802"/>
      <c r="JK130" s="802"/>
      <c r="JL130" s="802"/>
      <c r="JM130" s="802"/>
      <c r="JN130" s="802"/>
      <c r="JO130" s="802"/>
      <c r="JP130" s="802"/>
      <c r="JQ130" s="802"/>
      <c r="JR130" s="802"/>
      <c r="JS130" s="802"/>
      <c r="JT130" s="802"/>
      <c r="JU130" s="802"/>
      <c r="JV130" s="802"/>
      <c r="JW130" s="802"/>
      <c r="JX130" s="802"/>
      <c r="JY130" s="802"/>
      <c r="JZ130" s="802"/>
      <c r="KA130" s="802"/>
      <c r="KB130" s="802"/>
      <c r="KC130" s="802"/>
      <c r="KD130" s="802"/>
      <c r="KE130" s="802"/>
      <c r="KF130" s="802"/>
      <c r="KG130" s="802"/>
      <c r="KH130" s="802"/>
      <c r="KI130" s="802"/>
      <c r="KJ130" s="802"/>
      <c r="KK130" s="802"/>
      <c r="KL130" s="802"/>
      <c r="KM130" s="802"/>
      <c r="KN130" s="802"/>
      <c r="KO130" s="802"/>
      <c r="KP130" s="802"/>
      <c r="KQ130" s="802"/>
      <c r="KR130" s="802"/>
      <c r="KS130" s="802"/>
      <c r="KT130" s="802"/>
      <c r="KU130" s="802"/>
      <c r="KV130" s="802"/>
      <c r="KW130" s="802"/>
      <c r="KX130" s="802"/>
      <c r="KY130" s="802"/>
      <c r="KZ130" s="802"/>
      <c r="LA130" s="802"/>
      <c r="LB130" s="802"/>
      <c r="LC130" s="802"/>
      <c r="LD130" s="802"/>
      <c r="LE130" s="802"/>
      <c r="LF130" s="802"/>
      <c r="LG130" s="802"/>
      <c r="LH130" s="802"/>
      <c r="LI130" s="802"/>
      <c r="LJ130" s="802"/>
      <c r="LK130" s="802"/>
      <c r="LL130" s="802"/>
      <c r="LM130" s="802"/>
      <c r="LN130" s="802"/>
      <c r="LO130" s="802"/>
      <c r="LP130" s="802"/>
      <c r="LQ130" s="802"/>
      <c r="LR130" s="802"/>
      <c r="LS130" s="802"/>
      <c r="LT130" s="802"/>
      <c r="LU130" s="802"/>
      <c r="LV130" s="802"/>
      <c r="LW130" s="802"/>
      <c r="LX130" s="802"/>
      <c r="LY130" s="802"/>
      <c r="LZ130" s="802"/>
      <c r="MA130" s="802"/>
      <c r="MB130" s="802"/>
      <c r="MC130" s="802"/>
      <c r="MD130" s="802"/>
      <c r="ME130" s="802"/>
      <c r="MF130" s="802"/>
      <c r="MG130" s="802"/>
      <c r="MH130" s="802"/>
      <c r="MI130" s="802"/>
      <c r="MJ130" s="802"/>
      <c r="MK130" s="802"/>
      <c r="ML130" s="802"/>
      <c r="MM130" s="802"/>
      <c r="MN130" s="802"/>
      <c r="MO130" s="802"/>
      <c r="MP130" s="802"/>
      <c r="MQ130" s="802"/>
      <c r="MR130" s="802"/>
      <c r="MS130" s="802"/>
      <c r="MT130" s="802"/>
      <c r="MU130" s="802"/>
      <c r="MV130" s="802"/>
      <c r="MW130" s="802"/>
      <c r="MX130" s="802"/>
      <c r="MY130" s="802"/>
      <c r="MZ130" s="802"/>
      <c r="NA130" s="802"/>
      <c r="NB130" s="802"/>
      <c r="NC130" s="802"/>
      <c r="ND130" s="802"/>
      <c r="NE130" s="802"/>
      <c r="NF130" s="802"/>
      <c r="NG130" s="802"/>
      <c r="NH130" s="802"/>
      <c r="NI130" s="802"/>
      <c r="NJ130" s="802"/>
      <c r="NK130" s="802"/>
      <c r="NL130" s="802"/>
      <c r="NM130" s="802"/>
      <c r="NN130" s="802"/>
      <c r="NO130" s="802"/>
      <c r="NP130" s="802"/>
      <c r="NQ130" s="802"/>
      <c r="NR130" s="802"/>
      <c r="NS130" s="802"/>
      <c r="NT130" s="802"/>
      <c r="NU130" s="802"/>
      <c r="NV130" s="802"/>
      <c r="NW130" s="802"/>
      <c r="NX130" s="802"/>
      <c r="NY130" s="802"/>
      <c r="NZ130" s="802"/>
      <c r="OA130" s="802"/>
      <c r="OB130" s="802"/>
      <c r="OC130" s="802"/>
      <c r="OD130" s="802"/>
      <c r="OE130" s="802"/>
      <c r="OF130" s="802"/>
      <c r="OG130" s="802"/>
      <c r="OH130" s="802"/>
      <c r="OI130" s="802"/>
      <c r="OJ130" s="802"/>
      <c r="OK130" s="802"/>
      <c r="OL130" s="802"/>
      <c r="OM130" s="802"/>
      <c r="ON130" s="802"/>
      <c r="OO130" s="802"/>
      <c r="OP130" s="802"/>
      <c r="OQ130" s="802"/>
      <c r="OR130" s="802"/>
      <c r="OS130" s="802"/>
      <c r="OT130" s="802"/>
      <c r="OU130" s="802"/>
      <c r="OV130" s="802"/>
      <c r="OW130" s="802"/>
      <c r="OX130" s="802"/>
      <c r="OY130" s="802"/>
      <c r="OZ130" s="802"/>
      <c r="PA130" s="802"/>
      <c r="PB130" s="802"/>
      <c r="PC130" s="802"/>
      <c r="PD130" s="802"/>
      <c r="PE130" s="802"/>
      <c r="PF130" s="802"/>
      <c r="PG130" s="802"/>
      <c r="PH130" s="802"/>
      <c r="PI130" s="802"/>
      <c r="PJ130" s="802"/>
      <c r="PK130" s="802"/>
      <c r="PL130" s="802"/>
      <c r="PM130" s="802"/>
      <c r="PN130" s="802"/>
      <c r="PO130" s="802"/>
      <c r="PP130" s="802"/>
      <c r="PQ130" s="802"/>
      <c r="PR130" s="802"/>
      <c r="PS130" s="802"/>
      <c r="PT130" s="802"/>
      <c r="PU130" s="802"/>
      <c r="PV130" s="802"/>
      <c r="PW130" s="802"/>
      <c r="PX130" s="802"/>
      <c r="PY130" s="802"/>
      <c r="PZ130" s="802"/>
      <c r="QA130" s="802"/>
      <c r="QB130" s="802"/>
      <c r="QC130" s="802"/>
      <c r="QD130" s="802"/>
      <c r="QE130" s="802"/>
      <c r="QF130" s="802"/>
      <c r="QG130" s="802"/>
      <c r="QH130" s="802"/>
      <c r="QI130" s="802"/>
      <c r="QJ130" s="802"/>
      <c r="QK130" s="802"/>
      <c r="QL130" s="802"/>
      <c r="QM130" s="802"/>
      <c r="QN130" s="802"/>
      <c r="QO130" s="802"/>
      <c r="QP130" s="802"/>
      <c r="QQ130" s="802"/>
      <c r="QR130" s="802"/>
      <c r="QS130" s="802"/>
      <c r="QT130" s="802"/>
      <c r="QU130" s="802"/>
      <c r="QV130" s="802"/>
      <c r="QW130" s="802"/>
      <c r="QX130" s="802"/>
      <c r="QY130" s="802"/>
      <c r="QZ130" s="802"/>
      <c r="RA130" s="802"/>
      <c r="RB130" s="802"/>
      <c r="RC130" s="802"/>
      <c r="RD130" s="802"/>
      <c r="RE130" s="802"/>
      <c r="RF130" s="802"/>
      <c r="RG130" s="802"/>
      <c r="RH130" s="802"/>
      <c r="RI130" s="802"/>
      <c r="RJ130" s="802"/>
      <c r="RK130" s="802"/>
      <c r="RL130" s="802"/>
      <c r="RM130" s="802"/>
      <c r="RN130" s="802"/>
      <c r="RO130" s="802"/>
      <c r="RP130" s="802"/>
      <c r="RQ130" s="802"/>
      <c r="RR130" s="802"/>
      <c r="RS130" s="802"/>
      <c r="RT130" s="802"/>
      <c r="RU130" s="802"/>
      <c r="RV130" s="802"/>
      <c r="RW130" s="802"/>
      <c r="RX130" s="802"/>
      <c r="RY130" s="802"/>
      <c r="RZ130" s="802"/>
      <c r="SA130" s="802"/>
      <c r="SB130" s="802"/>
      <c r="SC130" s="802"/>
      <c r="SD130" s="802"/>
      <c r="SE130" s="802"/>
      <c r="SF130" s="802"/>
      <c r="SG130" s="802"/>
      <c r="SH130" s="802"/>
      <c r="SI130" s="802"/>
      <c r="SJ130" s="802"/>
      <c r="SK130" s="802"/>
      <c r="SL130" s="802"/>
      <c r="SM130" s="802"/>
      <c r="SN130" s="802"/>
      <c r="SO130" s="802"/>
      <c r="SP130" s="802"/>
      <c r="SQ130" s="802"/>
      <c r="SR130" s="802"/>
      <c r="SS130" s="802"/>
      <c r="ST130" s="802"/>
      <c r="SU130" s="802"/>
      <c r="SV130" s="802"/>
      <c r="SW130" s="802"/>
      <c r="SX130" s="802"/>
      <c r="SY130" s="802"/>
      <c r="SZ130" s="802"/>
      <c r="TA130" s="802"/>
      <c r="TB130" s="802"/>
      <c r="TC130" s="802"/>
      <c r="TD130" s="802"/>
      <c r="TE130" s="802"/>
      <c r="TF130" s="802"/>
      <c r="TG130" s="802"/>
      <c r="TH130" s="802"/>
      <c r="TI130" s="802"/>
      <c r="TJ130" s="802"/>
      <c r="TK130" s="802"/>
      <c r="TL130" s="802"/>
      <c r="TM130" s="802"/>
      <c r="TN130" s="802"/>
      <c r="TO130" s="802"/>
      <c r="TP130" s="802"/>
      <c r="TQ130" s="802"/>
      <c r="TR130" s="802"/>
      <c r="TS130" s="802"/>
      <c r="TT130" s="802"/>
      <c r="TU130" s="802"/>
      <c r="TV130" s="802"/>
      <c r="TW130" s="802"/>
      <c r="TX130" s="802"/>
      <c r="TY130" s="802"/>
      <c r="TZ130" s="802"/>
      <c r="UA130" s="802"/>
      <c r="UB130" s="802"/>
      <c r="UC130" s="802"/>
      <c r="UD130" s="802"/>
      <c r="UE130" s="802"/>
      <c r="UF130" s="802"/>
      <c r="UG130" s="802"/>
      <c r="UH130" s="802"/>
      <c r="UI130" s="802"/>
      <c r="UJ130" s="802"/>
      <c r="UK130" s="802"/>
      <c r="UL130" s="802"/>
      <c r="UM130" s="802"/>
      <c r="UN130" s="802"/>
      <c r="UO130" s="802"/>
      <c r="UP130" s="802"/>
      <c r="UQ130" s="802"/>
      <c r="UR130" s="802"/>
      <c r="US130" s="802"/>
      <c r="UT130" s="802"/>
      <c r="UU130" s="802"/>
      <c r="UV130" s="802"/>
      <c r="UW130" s="802"/>
      <c r="UX130" s="802"/>
      <c r="UY130" s="802"/>
      <c r="UZ130" s="802"/>
      <c r="VA130" s="802"/>
      <c r="VB130" s="802"/>
      <c r="VC130" s="802"/>
      <c r="VD130" s="802"/>
      <c r="VE130" s="802"/>
      <c r="VF130" s="802"/>
      <c r="VG130" s="802"/>
      <c r="VH130" s="802"/>
      <c r="VI130" s="802"/>
      <c r="VJ130" s="802"/>
      <c r="VK130" s="802"/>
      <c r="VL130" s="802"/>
      <c r="VM130" s="802"/>
      <c r="VN130" s="802"/>
      <c r="VO130" s="802"/>
      <c r="VP130" s="802"/>
      <c r="VQ130" s="802"/>
      <c r="VR130" s="802"/>
      <c r="VS130" s="802"/>
      <c r="VT130" s="802"/>
      <c r="VU130" s="802"/>
      <c r="VV130" s="802"/>
      <c r="VW130" s="802"/>
      <c r="VX130" s="802"/>
      <c r="VY130" s="802"/>
      <c r="VZ130" s="802"/>
      <c r="WA130" s="802"/>
      <c r="WB130" s="802"/>
      <c r="WC130" s="802"/>
      <c r="WD130" s="802"/>
      <c r="WE130" s="802"/>
      <c r="WF130" s="802"/>
      <c r="WG130" s="802"/>
      <c r="WH130" s="802"/>
      <c r="WI130" s="802"/>
      <c r="WJ130" s="802"/>
      <c r="WK130" s="802"/>
      <c r="WL130" s="802"/>
      <c r="WM130" s="802"/>
      <c r="WN130" s="802"/>
      <c r="WO130" s="802"/>
      <c r="WP130" s="802"/>
      <c r="WQ130" s="802"/>
      <c r="WR130" s="802"/>
      <c r="WS130" s="802"/>
      <c r="WT130" s="802"/>
      <c r="WU130" s="802"/>
      <c r="WV130" s="802"/>
      <c r="WW130" s="802"/>
      <c r="WX130" s="802"/>
      <c r="WY130" s="802"/>
      <c r="WZ130" s="802"/>
      <c r="XA130" s="802"/>
      <c r="XB130" s="802"/>
      <c r="XC130" s="802"/>
      <c r="XD130" s="802"/>
      <c r="XE130" s="802"/>
      <c r="XF130" s="802"/>
      <c r="XG130" s="802"/>
      <c r="XH130" s="802"/>
      <c r="XI130" s="802"/>
      <c r="XJ130" s="802"/>
      <c r="XK130" s="802"/>
      <c r="XL130" s="802"/>
      <c r="XM130" s="802"/>
      <c r="XN130" s="802"/>
      <c r="XO130" s="802"/>
      <c r="XP130" s="802"/>
      <c r="XQ130" s="802"/>
      <c r="XR130" s="802"/>
      <c r="XS130" s="802"/>
      <c r="XT130" s="802"/>
      <c r="XU130" s="802"/>
      <c r="XV130" s="802"/>
      <c r="XW130" s="802"/>
      <c r="XX130" s="802"/>
      <c r="XY130" s="802"/>
      <c r="XZ130" s="802"/>
      <c r="YA130" s="802"/>
      <c r="YB130" s="802"/>
      <c r="YC130" s="802"/>
      <c r="YD130" s="802"/>
      <c r="YE130" s="802"/>
      <c r="YF130" s="802"/>
      <c r="YG130" s="802"/>
      <c r="YH130" s="802"/>
      <c r="YI130" s="802"/>
      <c r="YJ130" s="802"/>
      <c r="YK130" s="802"/>
      <c r="YL130" s="802"/>
      <c r="YM130" s="802"/>
      <c r="YN130" s="802"/>
      <c r="YO130" s="802"/>
      <c r="YP130" s="802"/>
      <c r="YQ130" s="802"/>
      <c r="YR130" s="802"/>
      <c r="YS130" s="802"/>
      <c r="YT130" s="802"/>
      <c r="YU130" s="802"/>
      <c r="YV130" s="802"/>
      <c r="YW130" s="802"/>
      <c r="YX130" s="802"/>
      <c r="YY130" s="802"/>
      <c r="YZ130" s="802"/>
      <c r="ZA130" s="802"/>
      <c r="ZB130" s="802"/>
      <c r="ZC130" s="802"/>
      <c r="ZD130" s="802"/>
      <c r="ZE130" s="802"/>
      <c r="ZF130" s="802"/>
      <c r="ZG130" s="802"/>
      <c r="ZH130" s="802"/>
      <c r="ZI130" s="802"/>
      <c r="ZJ130" s="802"/>
      <c r="ZK130" s="802"/>
      <c r="ZL130" s="802"/>
      <c r="ZM130" s="802"/>
      <c r="ZN130" s="802"/>
      <c r="ZO130" s="802"/>
      <c r="ZP130" s="802"/>
      <c r="ZQ130" s="802"/>
      <c r="ZR130" s="802"/>
      <c r="ZS130" s="802"/>
      <c r="ZT130" s="802"/>
      <c r="ZU130" s="802"/>
      <c r="ZV130" s="802"/>
      <c r="ZW130" s="802"/>
      <c r="ZX130" s="802"/>
      <c r="ZY130" s="802"/>
      <c r="ZZ130" s="802"/>
      <c r="AAA130" s="802"/>
      <c r="AAB130" s="802"/>
      <c r="AAC130" s="802"/>
      <c r="AAD130" s="802"/>
      <c r="AAE130" s="802"/>
      <c r="AAF130" s="802"/>
      <c r="AAG130" s="802"/>
      <c r="AAH130" s="802"/>
      <c r="AAI130" s="802"/>
      <c r="AAJ130" s="802"/>
      <c r="AAK130" s="802"/>
      <c r="AAL130" s="802"/>
      <c r="AAM130" s="802"/>
      <c r="AAN130" s="802"/>
      <c r="AAO130" s="802"/>
      <c r="AAP130" s="802"/>
      <c r="AAQ130" s="802"/>
      <c r="AAR130" s="802"/>
      <c r="AAS130" s="802"/>
      <c r="AAT130" s="802"/>
      <c r="AAU130" s="802"/>
      <c r="AAV130" s="802"/>
      <c r="AAW130" s="802"/>
      <c r="AAX130" s="802"/>
      <c r="AAY130" s="802"/>
      <c r="AAZ130" s="802"/>
      <c r="ABA130" s="802"/>
      <c r="ABB130" s="802"/>
      <c r="ABC130" s="802"/>
      <c r="ABD130" s="802"/>
      <c r="ABE130" s="802"/>
      <c r="ABF130" s="802"/>
      <c r="ABG130" s="802"/>
      <c r="ABH130" s="802"/>
      <c r="ABI130" s="802"/>
      <c r="ABJ130" s="802"/>
      <c r="ABK130" s="802"/>
      <c r="ABL130" s="802"/>
      <c r="ABM130" s="802"/>
      <c r="ABN130" s="802"/>
      <c r="ABO130" s="802"/>
      <c r="ABP130" s="802"/>
      <c r="ABQ130" s="802"/>
      <c r="ABR130" s="802"/>
      <c r="ABS130" s="802"/>
      <c r="ABT130" s="802"/>
      <c r="ABU130" s="802"/>
      <c r="ABV130" s="802"/>
      <c r="ABW130" s="802"/>
      <c r="ABX130" s="802"/>
      <c r="ABY130" s="802"/>
      <c r="ABZ130" s="802"/>
      <c r="ACA130" s="802"/>
      <c r="ACB130" s="802"/>
      <c r="ACC130" s="802"/>
      <c r="ACD130" s="802"/>
      <c r="ACE130" s="802"/>
      <c r="ACF130" s="802"/>
      <c r="ACG130" s="802"/>
      <c r="ACH130" s="802"/>
      <c r="ACI130" s="802"/>
      <c r="ACJ130" s="802"/>
      <c r="ACK130" s="802"/>
      <c r="ACL130" s="802"/>
      <c r="ACM130" s="802"/>
      <c r="ACN130" s="802"/>
      <c r="ACO130" s="802"/>
      <c r="ACP130" s="802"/>
      <c r="ACQ130" s="802"/>
      <c r="ACR130" s="802"/>
      <c r="ACS130" s="802"/>
      <c r="ACT130" s="802"/>
      <c r="ACU130" s="802"/>
      <c r="ACV130" s="802"/>
      <c r="ACW130" s="802"/>
      <c r="ACX130" s="802"/>
      <c r="ACY130" s="802"/>
      <c r="ACZ130" s="802"/>
      <c r="ADA130" s="802"/>
      <c r="ADB130" s="802"/>
      <c r="ADC130" s="802"/>
      <c r="ADD130" s="802"/>
      <c r="ADE130" s="802"/>
      <c r="ADF130" s="802"/>
      <c r="ADG130" s="802"/>
      <c r="ADH130" s="802"/>
      <c r="ADI130" s="802"/>
      <c r="ADJ130" s="802"/>
      <c r="ADK130" s="802"/>
      <c r="ADL130" s="802"/>
      <c r="ADM130" s="802"/>
      <c r="ADN130" s="802"/>
      <c r="ADO130" s="802"/>
      <c r="ADP130" s="802"/>
      <c r="ADQ130" s="802"/>
      <c r="ADR130" s="802"/>
      <c r="ADS130" s="802"/>
      <c r="ADT130" s="802"/>
      <c r="ADU130" s="802"/>
      <c r="ADV130" s="802"/>
      <c r="ADW130" s="802"/>
      <c r="ADX130" s="802"/>
      <c r="ADY130" s="802"/>
      <c r="ADZ130" s="802"/>
      <c r="AEA130" s="802"/>
      <c r="AEB130" s="802"/>
      <c r="AEC130" s="802"/>
      <c r="AED130" s="802"/>
      <c r="AEE130" s="802"/>
      <c r="AEF130" s="802"/>
      <c r="AEG130" s="802"/>
      <c r="AEH130" s="802"/>
      <c r="AEI130" s="802"/>
      <c r="AEJ130" s="802"/>
      <c r="AEK130" s="802"/>
      <c r="AEL130" s="802"/>
      <c r="AEM130" s="802"/>
      <c r="AEN130" s="802"/>
      <c r="AEO130" s="802"/>
      <c r="AEP130" s="802"/>
      <c r="AEQ130" s="802"/>
      <c r="AER130" s="802"/>
      <c r="AES130" s="802"/>
      <c r="AET130" s="802"/>
      <c r="AEU130" s="802"/>
      <c r="AEV130" s="802"/>
      <c r="AEW130" s="802"/>
      <c r="AEX130" s="802"/>
      <c r="AEY130" s="802"/>
      <c r="AEZ130" s="802"/>
      <c r="AFA130" s="802"/>
      <c r="AFB130" s="802"/>
      <c r="AFC130" s="802"/>
      <c r="AFD130" s="802"/>
      <c r="AFE130" s="802"/>
      <c r="AFF130" s="802"/>
      <c r="AFG130" s="802"/>
      <c r="AFH130" s="802"/>
      <c r="AFI130" s="802"/>
      <c r="AFJ130" s="802"/>
      <c r="AFK130" s="802"/>
      <c r="AFL130" s="802"/>
      <c r="AFM130" s="802"/>
      <c r="AFN130" s="802"/>
      <c r="AFO130" s="802"/>
      <c r="AFP130" s="802"/>
      <c r="AFQ130" s="802"/>
      <c r="AFR130" s="802"/>
      <c r="AFS130" s="802"/>
      <c r="AFT130" s="802"/>
      <c r="AFU130" s="802"/>
      <c r="AFV130" s="802"/>
      <c r="AFW130" s="802"/>
      <c r="AFX130" s="802"/>
      <c r="AFY130" s="802"/>
      <c r="AFZ130" s="802"/>
      <c r="AGA130" s="802"/>
      <c r="AGB130" s="802"/>
      <c r="AGC130" s="802"/>
      <c r="AGD130" s="802"/>
      <c r="AGE130" s="802"/>
      <c r="AGF130" s="802"/>
      <c r="AGG130" s="802"/>
      <c r="AGH130" s="802"/>
      <c r="AGI130" s="802"/>
      <c r="AGJ130" s="802"/>
      <c r="AGK130" s="802"/>
      <c r="AGL130" s="802"/>
      <c r="AGM130" s="802"/>
      <c r="AGN130" s="802"/>
      <c r="AGO130" s="802"/>
      <c r="AGP130" s="802"/>
      <c r="AGQ130" s="802"/>
      <c r="AGR130" s="802"/>
      <c r="AGS130" s="802"/>
      <c r="AGT130" s="802"/>
      <c r="AGU130" s="802"/>
      <c r="AGV130" s="802"/>
      <c r="AGW130" s="802"/>
      <c r="AGX130" s="802"/>
      <c r="AGY130" s="802"/>
      <c r="AGZ130" s="802"/>
      <c r="AHA130" s="802"/>
      <c r="AHB130" s="802"/>
      <c r="AHC130" s="802"/>
      <c r="AHD130" s="802"/>
      <c r="AHE130" s="802"/>
      <c r="AHF130" s="802"/>
      <c r="AHG130" s="802"/>
      <c r="AHH130" s="802"/>
      <c r="AHI130" s="802"/>
      <c r="AHJ130" s="802"/>
      <c r="AHK130" s="802"/>
      <c r="AHL130" s="802"/>
      <c r="AHM130" s="802"/>
      <c r="AHN130" s="802"/>
      <c r="AHO130" s="802"/>
      <c r="AHP130" s="802"/>
      <c r="AHQ130" s="802"/>
      <c r="AHR130" s="802"/>
      <c r="AHS130" s="802"/>
      <c r="AHT130" s="802"/>
      <c r="AHU130" s="802"/>
      <c r="AHV130" s="802"/>
      <c r="AHW130" s="802"/>
      <c r="AHX130" s="802"/>
      <c r="AHY130" s="802"/>
      <c r="AHZ130" s="802"/>
      <c r="AIA130" s="802"/>
      <c r="AIB130" s="802"/>
      <c r="AIC130" s="802"/>
      <c r="AID130" s="802"/>
      <c r="AIE130" s="802"/>
      <c r="AIF130" s="802"/>
      <c r="AIG130" s="802"/>
      <c r="AIH130" s="802"/>
      <c r="AII130" s="802"/>
      <c r="AIJ130" s="802"/>
      <c r="AQE130" s="802"/>
      <c r="AQF130" s="802"/>
      <c r="AQG130" s="802"/>
      <c r="AQH130" s="802"/>
      <c r="AQI130" s="802"/>
      <c r="AQJ130" s="802"/>
      <c r="AQK130" s="802"/>
      <c r="AQL130" s="802"/>
      <c r="AQM130" s="802"/>
      <c r="AQN130" s="802"/>
      <c r="AQO130" s="802"/>
      <c r="AQP130" s="802"/>
      <c r="AQQ130" s="802"/>
      <c r="AQR130" s="802"/>
      <c r="AQS130" s="802"/>
      <c r="AQT130" s="802"/>
      <c r="AQU130" s="802"/>
      <c r="AQV130" s="802"/>
      <c r="AQW130" s="802"/>
      <c r="AQX130" s="802"/>
      <c r="AQY130" s="802"/>
      <c r="AQZ130" s="802"/>
      <c r="ARA130" s="802"/>
      <c r="ARB130" s="802"/>
      <c r="ARC130" s="802"/>
      <c r="ARD130" s="802"/>
      <c r="ARE130" s="802"/>
      <c r="ARF130" s="802"/>
      <c r="ARG130" s="802"/>
      <c r="ARH130" s="802"/>
      <c r="ARI130" s="802"/>
      <c r="ARJ130" s="802"/>
      <c r="ARK130" s="802"/>
      <c r="ARL130" s="802"/>
      <c r="ARM130" s="802"/>
      <c r="ARN130" s="802"/>
      <c r="ARO130" s="802"/>
      <c r="ARP130" s="802"/>
      <c r="ARQ130" s="802"/>
      <c r="ARR130" s="802"/>
      <c r="ARS130" s="802"/>
      <c r="ART130" s="802"/>
      <c r="ARU130" s="802"/>
      <c r="ARV130" s="802"/>
      <c r="ARW130" s="802"/>
      <c r="ARX130" s="802"/>
      <c r="ARY130" s="802"/>
      <c r="ARZ130" s="802"/>
      <c r="ASA130" s="802"/>
      <c r="ASB130" s="802"/>
      <c r="ASC130" s="802"/>
      <c r="ASD130" s="802"/>
      <c r="ASE130" s="802"/>
      <c r="ASF130" s="802"/>
      <c r="ASG130" s="802"/>
      <c r="ASH130" s="802"/>
      <c r="ASI130" s="802"/>
      <c r="ASJ130" s="802"/>
      <c r="ASK130" s="802"/>
      <c r="ASL130" s="802"/>
      <c r="ATP130" s="802"/>
      <c r="ATQ130" s="802"/>
      <c r="ATR130" s="802"/>
      <c r="ATS130" s="802"/>
      <c r="ATT130" s="802"/>
      <c r="ATU130" s="802"/>
      <c r="ATV130" s="802"/>
      <c r="ATW130" s="802"/>
      <c r="ATX130" s="802"/>
      <c r="ATY130" s="802"/>
      <c r="ATZ130" s="802"/>
      <c r="AUA130" s="802"/>
      <c r="AUB130" s="802"/>
      <c r="AUC130" s="802"/>
      <c r="AUD130" s="802"/>
      <c r="AUE130" s="802"/>
      <c r="AUF130" s="802"/>
      <c r="AUG130" s="802"/>
      <c r="AUH130" s="802"/>
      <c r="AUI130" s="802"/>
      <c r="AUJ130" s="802"/>
      <c r="AUK130" s="802"/>
      <c r="AUL130" s="802"/>
      <c r="AUM130" s="802"/>
      <c r="AUN130" s="802"/>
      <c r="AUO130" s="802"/>
      <c r="AUP130" s="801"/>
      <c r="AUQ130" s="802"/>
      <c r="AUR130" s="801"/>
      <c r="AUS130" s="802"/>
      <c r="AUT130" s="801"/>
      <c r="AUU130" s="802"/>
      <c r="AUV130" s="802"/>
      <c r="AUW130" s="802"/>
      <c r="AUX130" s="802"/>
      <c r="AUY130" s="802"/>
      <c r="AUZ130" s="802"/>
      <c r="AVA130" s="802"/>
      <c r="AVB130" s="802"/>
      <c r="AVC130" s="802"/>
      <c r="AVD130" s="802"/>
      <c r="AVE130" s="802"/>
      <c r="AVF130" s="802"/>
      <c r="AVG130" s="802"/>
      <c r="AVH130" s="802"/>
      <c r="AVI130" s="802"/>
      <c r="AVJ130" s="808"/>
      <c r="AVK130" s="808"/>
      <c r="AVL130" s="808"/>
      <c r="AVM130" s="808"/>
      <c r="AVN130" s="808"/>
      <c r="AVO130" s="808"/>
      <c r="AVP130" s="808"/>
      <c r="AVQ130" s="808"/>
      <c r="AVR130" s="808"/>
      <c r="AVS130" s="808"/>
      <c r="AVT130" s="808"/>
      <c r="AVU130" s="809"/>
      <c r="AVV130" s="809"/>
      <c r="AVW130" s="809"/>
      <c r="AVX130" s="809"/>
      <c r="AVY130" s="809"/>
      <c r="AVZ130" s="809"/>
      <c r="AWA130" s="809"/>
      <c r="AWB130" s="809"/>
      <c r="AWC130" s="809"/>
      <c r="AWD130" s="809"/>
      <c r="AWE130" s="809"/>
      <c r="AWF130" s="809"/>
      <c r="AWG130" s="809"/>
      <c r="AWH130" s="809"/>
      <c r="AWI130" s="809"/>
      <c r="AWJ130" s="809"/>
      <c r="AWK130" s="809"/>
      <c r="AWL130" s="809"/>
      <c r="AWM130" s="809"/>
      <c r="AWN130" s="809"/>
      <c r="AWO130" s="809"/>
      <c r="AWP130" s="809"/>
      <c r="AWQ130" s="809"/>
      <c r="AWR130" s="808"/>
      <c r="AWS130" s="761"/>
      <c r="AWT130" s="808"/>
      <c r="AWU130" s="809"/>
      <c r="AWV130" s="809"/>
      <c r="AWW130" s="809"/>
      <c r="AWX130" s="809"/>
      <c r="AWY130" s="809"/>
      <c r="AWZ130" s="809"/>
      <c r="AXA130" s="809"/>
      <c r="AXB130" s="809"/>
      <c r="AXC130" s="809"/>
      <c r="AXD130" s="809"/>
      <c r="AXE130" s="809"/>
      <c r="AXF130" s="809"/>
      <c r="AXG130" s="809"/>
      <c r="AXH130" s="809"/>
      <c r="AXI130" s="809"/>
      <c r="AXJ130" s="809"/>
      <c r="AXK130" s="809"/>
      <c r="AXL130" s="809"/>
      <c r="AXM130" s="809"/>
      <c r="AXN130" s="809"/>
      <c r="AXO130" s="809"/>
      <c r="AXP130" s="809"/>
      <c r="AXQ130" s="809"/>
      <c r="AXR130" s="809"/>
      <c r="AXS130" s="809"/>
      <c r="AXT130" s="809"/>
      <c r="AXU130" s="809"/>
      <c r="AXV130" s="809"/>
      <c r="AXW130" s="809"/>
      <c r="AXX130" s="809"/>
      <c r="AXY130" s="809"/>
      <c r="AXZ130" s="809"/>
      <c r="AYA130" s="809"/>
      <c r="AYB130" s="809"/>
      <c r="AYC130" s="809"/>
      <c r="AYD130" s="808"/>
      <c r="AYE130" s="808"/>
      <c r="AYF130" s="809"/>
      <c r="AYG130" s="808"/>
      <c r="AYH130" s="810"/>
      <c r="AYI130" s="810"/>
      <c r="AYJ130" s="810"/>
      <c r="AYK130" s="810"/>
      <c r="AYL130" s="810"/>
      <c r="AYM130" s="810"/>
      <c r="AYN130" s="810"/>
      <c r="AYO130" s="810"/>
      <c r="AYP130" s="810"/>
      <c r="AYQ130" s="810"/>
      <c r="AYR130" s="810"/>
      <c r="AYS130" s="810"/>
      <c r="AYT130" s="810"/>
      <c r="AYU130" s="810"/>
      <c r="AYV130" s="810"/>
      <c r="AYW130" s="810"/>
      <c r="AYX130" s="810"/>
      <c r="AYY130" s="810"/>
      <c r="AYZ130" s="810"/>
      <c r="AZA130" s="810"/>
      <c r="AZB130" s="810"/>
      <c r="AZC130" s="810"/>
      <c r="AZD130" s="810"/>
      <c r="AZE130" s="810"/>
      <c r="AZF130" s="810"/>
      <c r="AZG130" s="810"/>
      <c r="AZH130" s="810"/>
      <c r="AZI130" s="810"/>
      <c r="AZJ130" s="810"/>
      <c r="AZK130" s="810"/>
      <c r="AZL130" s="810"/>
      <c r="AZM130" s="810"/>
      <c r="AZN130" s="810"/>
      <c r="AZO130" s="810"/>
      <c r="AZP130" s="809"/>
      <c r="AZQ130" s="802"/>
      <c r="AZR130" s="802"/>
      <c r="AZS130" s="802"/>
    </row>
    <row r="131" spans="45:920 1123:1371" s="793" customFormat="1" ht="13.5">
      <c r="AS131" s="802"/>
      <c r="AT131" s="802"/>
      <c r="AU131" s="802"/>
      <c r="AV131" s="802"/>
      <c r="AW131" s="802"/>
      <c r="AX131" s="802"/>
      <c r="AY131" s="802"/>
      <c r="AZ131" s="802"/>
      <c r="BA131" s="802"/>
      <c r="BB131" s="802"/>
      <c r="BC131" s="802"/>
      <c r="BD131" s="802"/>
      <c r="BE131" s="802"/>
      <c r="BF131" s="802"/>
      <c r="BG131" s="802"/>
      <c r="BH131" s="802"/>
      <c r="BI131" s="802"/>
      <c r="BJ131" s="802"/>
      <c r="BK131" s="802"/>
      <c r="BL131" s="802"/>
      <c r="BM131" s="802"/>
      <c r="BN131" s="802"/>
      <c r="BO131" s="802"/>
      <c r="BP131" s="802"/>
      <c r="BQ131" s="802"/>
      <c r="BR131" s="802"/>
      <c r="BS131" s="802"/>
      <c r="BT131" s="802"/>
      <c r="BU131" s="802"/>
      <c r="BV131" s="802"/>
      <c r="BW131" s="802"/>
      <c r="BX131" s="802"/>
      <c r="BY131" s="802"/>
      <c r="BZ131" s="802"/>
      <c r="CA131" s="802"/>
      <c r="CB131" s="802"/>
      <c r="CC131" s="802"/>
      <c r="CD131" s="802"/>
      <c r="CE131" s="802"/>
      <c r="CF131" s="802"/>
      <c r="CG131" s="802"/>
      <c r="CH131" s="802"/>
      <c r="CI131" s="802"/>
      <c r="CJ131" s="802"/>
      <c r="CK131" s="802"/>
      <c r="CL131" s="802"/>
      <c r="CM131" s="802"/>
      <c r="CN131" s="802"/>
      <c r="CO131" s="802"/>
      <c r="CP131" s="802"/>
      <c r="CQ131" s="802"/>
      <c r="CR131" s="802"/>
      <c r="CS131" s="802"/>
      <c r="CT131" s="802"/>
      <c r="CU131" s="802"/>
      <c r="CV131" s="802"/>
      <c r="CW131" s="802"/>
      <c r="CX131" s="802"/>
      <c r="CY131" s="802"/>
      <c r="CZ131" s="802"/>
      <c r="DA131" s="802"/>
      <c r="DB131" s="802"/>
      <c r="DC131" s="802"/>
      <c r="DD131" s="802"/>
      <c r="DE131" s="802"/>
      <c r="DF131" s="802"/>
      <c r="DG131" s="802"/>
      <c r="DH131" s="802"/>
      <c r="DI131" s="802"/>
      <c r="DJ131" s="802"/>
      <c r="DK131" s="802"/>
      <c r="DL131" s="802"/>
      <c r="DM131" s="802"/>
      <c r="DN131" s="802"/>
      <c r="DO131" s="802"/>
      <c r="DP131" s="802"/>
      <c r="DQ131" s="802"/>
      <c r="DR131" s="802"/>
      <c r="DS131" s="802"/>
      <c r="DT131" s="802"/>
      <c r="DU131" s="802"/>
      <c r="DV131" s="802"/>
      <c r="DW131" s="802"/>
      <c r="DX131" s="802"/>
      <c r="DY131" s="802"/>
      <c r="DZ131" s="802"/>
      <c r="EA131" s="802"/>
      <c r="EB131" s="802"/>
      <c r="EC131" s="802"/>
      <c r="ED131" s="802"/>
      <c r="EE131" s="802"/>
      <c r="EF131" s="802"/>
      <c r="EG131" s="802"/>
      <c r="EH131" s="802"/>
      <c r="EI131" s="802"/>
      <c r="EJ131" s="802"/>
      <c r="EK131" s="802"/>
      <c r="EL131" s="802"/>
      <c r="EM131" s="802"/>
      <c r="EN131" s="802"/>
      <c r="EO131" s="802"/>
      <c r="EP131" s="802"/>
      <c r="EQ131" s="802"/>
      <c r="ER131" s="802"/>
      <c r="ES131" s="802"/>
      <c r="ET131" s="802"/>
      <c r="EU131" s="802"/>
      <c r="EV131" s="802"/>
      <c r="EW131" s="802"/>
      <c r="EX131" s="802"/>
      <c r="EY131" s="802"/>
      <c r="EZ131" s="802"/>
      <c r="FA131" s="802"/>
      <c r="FB131" s="802"/>
      <c r="FC131" s="802"/>
      <c r="FD131" s="802"/>
      <c r="FE131" s="802"/>
      <c r="FF131" s="802"/>
      <c r="FG131" s="802"/>
      <c r="FH131" s="802"/>
      <c r="FI131" s="802"/>
      <c r="FJ131" s="802"/>
      <c r="FK131" s="802"/>
      <c r="FL131" s="802"/>
      <c r="FM131" s="802"/>
      <c r="FN131" s="802"/>
      <c r="FO131" s="802"/>
      <c r="FP131" s="802"/>
      <c r="FQ131" s="802"/>
      <c r="FR131" s="802"/>
      <c r="FS131" s="802"/>
      <c r="FT131" s="802"/>
      <c r="FU131" s="802"/>
      <c r="FV131" s="802"/>
      <c r="FW131" s="802"/>
      <c r="FX131" s="802"/>
      <c r="FY131" s="802"/>
      <c r="FZ131" s="802"/>
      <c r="GA131" s="802"/>
      <c r="GB131" s="802"/>
      <c r="GC131" s="802"/>
      <c r="GD131" s="802"/>
      <c r="GE131" s="802"/>
      <c r="GF131" s="802"/>
      <c r="GG131" s="802"/>
      <c r="GH131" s="802"/>
      <c r="GI131" s="802"/>
      <c r="GJ131" s="802"/>
      <c r="GK131" s="802"/>
      <c r="GL131" s="802"/>
      <c r="GM131" s="802"/>
      <c r="GN131" s="802"/>
      <c r="GO131" s="802"/>
      <c r="GP131" s="802"/>
      <c r="GQ131" s="802"/>
      <c r="GR131" s="802"/>
      <c r="GS131" s="802"/>
      <c r="GT131" s="802"/>
      <c r="GU131" s="802"/>
      <c r="GV131" s="802"/>
      <c r="GW131" s="802"/>
      <c r="GX131" s="802"/>
      <c r="GY131" s="802"/>
      <c r="GZ131" s="802"/>
      <c r="HA131" s="802"/>
      <c r="HB131" s="802"/>
      <c r="HC131" s="802"/>
      <c r="HD131" s="802"/>
      <c r="HE131" s="802"/>
      <c r="HF131" s="802"/>
      <c r="HG131" s="802"/>
      <c r="HH131" s="802"/>
      <c r="HI131" s="802"/>
      <c r="HJ131" s="802"/>
      <c r="HK131" s="802"/>
      <c r="HL131" s="802"/>
      <c r="HM131" s="802"/>
      <c r="HN131" s="802"/>
      <c r="HO131" s="802"/>
      <c r="HP131" s="802"/>
      <c r="HQ131" s="802"/>
      <c r="HR131" s="802"/>
      <c r="HS131" s="802"/>
      <c r="HT131" s="802"/>
      <c r="HU131" s="802"/>
      <c r="HV131" s="802"/>
      <c r="HW131" s="802"/>
      <c r="HX131" s="802"/>
      <c r="HY131" s="802"/>
      <c r="HZ131" s="802"/>
      <c r="IA131" s="802"/>
      <c r="IB131" s="802"/>
      <c r="IC131" s="802"/>
      <c r="ID131" s="802"/>
      <c r="IE131" s="802"/>
      <c r="IF131" s="802"/>
      <c r="IG131" s="802"/>
      <c r="IH131" s="802"/>
      <c r="II131" s="802"/>
      <c r="IJ131" s="802"/>
      <c r="IK131" s="802"/>
      <c r="IL131" s="802"/>
      <c r="IM131" s="802"/>
      <c r="IN131" s="802"/>
      <c r="IO131" s="802"/>
      <c r="IP131" s="802"/>
      <c r="IQ131" s="802"/>
      <c r="IR131" s="802"/>
      <c r="IS131" s="802"/>
      <c r="IT131" s="802"/>
      <c r="IU131" s="802"/>
      <c r="IV131" s="802"/>
      <c r="IW131" s="802"/>
      <c r="IX131" s="802"/>
      <c r="IY131" s="802"/>
      <c r="IZ131" s="802"/>
      <c r="JA131" s="802"/>
      <c r="JB131" s="802"/>
      <c r="JC131" s="802"/>
      <c r="JD131" s="802"/>
      <c r="JE131" s="802"/>
      <c r="JF131" s="802"/>
      <c r="JG131" s="802"/>
      <c r="JH131" s="802"/>
      <c r="JI131" s="802"/>
      <c r="JJ131" s="802"/>
      <c r="JK131" s="802"/>
      <c r="JL131" s="802"/>
      <c r="JM131" s="802"/>
      <c r="JN131" s="802"/>
      <c r="JO131" s="802"/>
      <c r="JP131" s="802"/>
      <c r="JQ131" s="802"/>
      <c r="JR131" s="802"/>
      <c r="JS131" s="802"/>
      <c r="JT131" s="802"/>
      <c r="JU131" s="802"/>
      <c r="JV131" s="802"/>
      <c r="JW131" s="802"/>
      <c r="JX131" s="802"/>
      <c r="JY131" s="802"/>
      <c r="JZ131" s="802"/>
      <c r="KA131" s="802"/>
      <c r="KB131" s="802"/>
      <c r="KC131" s="802"/>
      <c r="KD131" s="802"/>
      <c r="KE131" s="802"/>
      <c r="KF131" s="802"/>
      <c r="KG131" s="802"/>
      <c r="KH131" s="802"/>
      <c r="KI131" s="802"/>
      <c r="KJ131" s="802"/>
      <c r="KK131" s="802"/>
      <c r="KL131" s="802"/>
      <c r="KM131" s="802"/>
      <c r="KN131" s="802"/>
      <c r="KO131" s="802"/>
      <c r="KP131" s="802"/>
      <c r="KQ131" s="802"/>
      <c r="KR131" s="802"/>
      <c r="KS131" s="802"/>
      <c r="KT131" s="802"/>
      <c r="KU131" s="802"/>
      <c r="KV131" s="802"/>
      <c r="KW131" s="802"/>
      <c r="KX131" s="802"/>
      <c r="KY131" s="802"/>
      <c r="KZ131" s="802"/>
      <c r="LA131" s="802"/>
      <c r="LB131" s="802"/>
      <c r="LC131" s="802"/>
      <c r="LD131" s="802"/>
      <c r="LE131" s="802"/>
      <c r="LF131" s="802"/>
      <c r="LG131" s="802"/>
      <c r="LH131" s="802"/>
      <c r="LI131" s="802"/>
      <c r="LJ131" s="802"/>
      <c r="LK131" s="802"/>
      <c r="LL131" s="802"/>
      <c r="LM131" s="802"/>
      <c r="LN131" s="802"/>
      <c r="LO131" s="802"/>
      <c r="LP131" s="802"/>
      <c r="LQ131" s="802"/>
      <c r="LR131" s="802"/>
      <c r="LS131" s="802"/>
      <c r="LT131" s="802"/>
      <c r="LU131" s="802"/>
      <c r="LV131" s="802"/>
      <c r="LW131" s="802"/>
      <c r="LX131" s="802"/>
      <c r="LY131" s="802"/>
      <c r="LZ131" s="802"/>
      <c r="MA131" s="802"/>
      <c r="MB131" s="802"/>
      <c r="MC131" s="802"/>
      <c r="MD131" s="802"/>
      <c r="ME131" s="802"/>
      <c r="MF131" s="802"/>
      <c r="MG131" s="802"/>
      <c r="MH131" s="802"/>
      <c r="MI131" s="802"/>
      <c r="MJ131" s="802"/>
      <c r="MK131" s="802"/>
      <c r="ML131" s="802"/>
      <c r="MM131" s="802"/>
      <c r="MN131" s="802"/>
      <c r="MO131" s="802"/>
      <c r="MP131" s="802"/>
      <c r="MQ131" s="802"/>
      <c r="MR131" s="802"/>
      <c r="MS131" s="802"/>
      <c r="MT131" s="802"/>
      <c r="MU131" s="802"/>
      <c r="MV131" s="802"/>
      <c r="MW131" s="802"/>
      <c r="MX131" s="802"/>
      <c r="MY131" s="802"/>
      <c r="MZ131" s="802"/>
      <c r="NA131" s="802"/>
      <c r="NB131" s="802"/>
      <c r="NC131" s="802"/>
      <c r="ND131" s="802"/>
      <c r="NE131" s="802"/>
      <c r="NF131" s="802"/>
      <c r="NG131" s="802"/>
      <c r="NH131" s="802"/>
      <c r="NI131" s="802"/>
      <c r="NJ131" s="802"/>
      <c r="NK131" s="802"/>
      <c r="NL131" s="802"/>
      <c r="NM131" s="802"/>
      <c r="NN131" s="802"/>
      <c r="NO131" s="802"/>
      <c r="NP131" s="802"/>
      <c r="NQ131" s="802"/>
      <c r="NR131" s="802"/>
      <c r="NS131" s="802"/>
      <c r="NT131" s="802"/>
      <c r="NU131" s="802"/>
      <c r="NV131" s="802"/>
      <c r="NW131" s="802"/>
      <c r="NX131" s="802"/>
      <c r="NY131" s="802"/>
      <c r="NZ131" s="802"/>
      <c r="OA131" s="802"/>
      <c r="OB131" s="802"/>
      <c r="OC131" s="802"/>
      <c r="OD131" s="802"/>
      <c r="OE131" s="802"/>
      <c r="OF131" s="802"/>
      <c r="OG131" s="802"/>
      <c r="OH131" s="802"/>
      <c r="OI131" s="802"/>
      <c r="OJ131" s="802"/>
      <c r="OK131" s="802"/>
      <c r="OL131" s="802"/>
      <c r="OM131" s="802"/>
      <c r="ON131" s="802"/>
      <c r="OO131" s="802"/>
      <c r="OP131" s="802"/>
      <c r="OQ131" s="802"/>
      <c r="OR131" s="802"/>
      <c r="OS131" s="802"/>
      <c r="OT131" s="802"/>
      <c r="OU131" s="802"/>
      <c r="OV131" s="802"/>
      <c r="OW131" s="802"/>
      <c r="OX131" s="802"/>
      <c r="OY131" s="802"/>
      <c r="OZ131" s="802"/>
      <c r="PA131" s="802"/>
      <c r="PB131" s="802"/>
      <c r="PC131" s="802"/>
      <c r="PD131" s="802"/>
      <c r="PE131" s="802"/>
      <c r="PF131" s="802"/>
      <c r="PG131" s="802"/>
      <c r="PH131" s="802"/>
      <c r="PI131" s="802"/>
      <c r="PJ131" s="802"/>
      <c r="PK131" s="802"/>
      <c r="PL131" s="802"/>
      <c r="PM131" s="802"/>
      <c r="PN131" s="802"/>
      <c r="PO131" s="802"/>
      <c r="PP131" s="802"/>
      <c r="PQ131" s="802"/>
      <c r="PR131" s="802"/>
      <c r="PS131" s="802"/>
      <c r="PT131" s="802"/>
      <c r="PU131" s="802"/>
      <c r="PV131" s="802"/>
      <c r="PW131" s="802"/>
      <c r="PX131" s="802"/>
      <c r="PY131" s="802"/>
      <c r="PZ131" s="802"/>
      <c r="QA131" s="802"/>
      <c r="QB131" s="802"/>
      <c r="QC131" s="802"/>
      <c r="QD131" s="802"/>
      <c r="QE131" s="802"/>
      <c r="QF131" s="802"/>
      <c r="QG131" s="802"/>
      <c r="QH131" s="802"/>
      <c r="QI131" s="802"/>
      <c r="QJ131" s="802"/>
      <c r="QK131" s="802"/>
      <c r="QL131" s="802"/>
      <c r="QM131" s="802"/>
      <c r="QN131" s="802"/>
      <c r="QO131" s="802"/>
      <c r="QP131" s="802"/>
      <c r="QQ131" s="802"/>
      <c r="QR131" s="802"/>
      <c r="QS131" s="802"/>
      <c r="QT131" s="802"/>
      <c r="QU131" s="802"/>
      <c r="QV131" s="802"/>
      <c r="QW131" s="802"/>
      <c r="QX131" s="802"/>
      <c r="QY131" s="802"/>
      <c r="QZ131" s="802"/>
      <c r="RA131" s="802"/>
      <c r="RB131" s="802"/>
      <c r="RC131" s="802"/>
      <c r="RD131" s="802"/>
      <c r="RE131" s="802"/>
      <c r="RF131" s="802"/>
      <c r="RG131" s="802"/>
      <c r="RH131" s="802"/>
      <c r="RI131" s="802"/>
      <c r="RJ131" s="802"/>
      <c r="RK131" s="802"/>
      <c r="RL131" s="802"/>
      <c r="RM131" s="802"/>
      <c r="RN131" s="802"/>
      <c r="RO131" s="802"/>
      <c r="RP131" s="802"/>
      <c r="RQ131" s="802"/>
      <c r="RR131" s="802"/>
      <c r="RS131" s="802"/>
      <c r="RT131" s="802"/>
      <c r="RU131" s="802"/>
      <c r="RV131" s="802"/>
      <c r="RW131" s="802"/>
      <c r="RX131" s="802"/>
      <c r="RY131" s="802"/>
      <c r="RZ131" s="802"/>
      <c r="SA131" s="802"/>
      <c r="SB131" s="802"/>
      <c r="SC131" s="802"/>
      <c r="SD131" s="802"/>
      <c r="SE131" s="802"/>
      <c r="SF131" s="802"/>
      <c r="SG131" s="802"/>
      <c r="SH131" s="802"/>
      <c r="SI131" s="802"/>
      <c r="SJ131" s="802"/>
      <c r="SK131" s="802"/>
      <c r="SL131" s="802"/>
      <c r="SM131" s="802"/>
      <c r="SN131" s="802"/>
      <c r="SO131" s="802"/>
      <c r="SP131" s="802"/>
      <c r="SQ131" s="802"/>
      <c r="SR131" s="802"/>
      <c r="SS131" s="802"/>
      <c r="ST131" s="802"/>
      <c r="SU131" s="802"/>
      <c r="SV131" s="802"/>
      <c r="SW131" s="802"/>
      <c r="SX131" s="802"/>
      <c r="SY131" s="802"/>
      <c r="SZ131" s="802"/>
      <c r="TA131" s="802"/>
      <c r="TB131" s="802"/>
      <c r="TC131" s="802"/>
      <c r="TD131" s="802"/>
      <c r="TE131" s="802"/>
      <c r="TF131" s="802"/>
      <c r="TG131" s="802"/>
      <c r="TH131" s="802"/>
      <c r="TI131" s="802"/>
      <c r="TJ131" s="802"/>
      <c r="TK131" s="802"/>
      <c r="TL131" s="802"/>
      <c r="TM131" s="802"/>
      <c r="TN131" s="802"/>
      <c r="TO131" s="802"/>
      <c r="TP131" s="802"/>
      <c r="TQ131" s="802"/>
      <c r="TR131" s="802"/>
      <c r="TS131" s="802"/>
      <c r="TT131" s="802"/>
      <c r="TU131" s="802"/>
      <c r="TV131" s="802"/>
      <c r="TW131" s="802"/>
      <c r="TX131" s="802"/>
      <c r="TY131" s="802"/>
      <c r="TZ131" s="802"/>
      <c r="UA131" s="802"/>
      <c r="UB131" s="802"/>
      <c r="UC131" s="802"/>
      <c r="UD131" s="802"/>
      <c r="UE131" s="802"/>
      <c r="UF131" s="802"/>
      <c r="UG131" s="802"/>
      <c r="UH131" s="802"/>
      <c r="UI131" s="802"/>
      <c r="UJ131" s="802"/>
      <c r="UK131" s="802"/>
      <c r="UL131" s="802"/>
      <c r="UM131" s="802"/>
      <c r="UN131" s="802"/>
      <c r="UO131" s="802"/>
      <c r="UP131" s="802"/>
      <c r="UQ131" s="802"/>
      <c r="UR131" s="802"/>
      <c r="US131" s="802"/>
      <c r="UT131" s="802"/>
      <c r="UU131" s="802"/>
      <c r="UV131" s="802"/>
      <c r="UW131" s="802"/>
      <c r="UX131" s="802"/>
      <c r="UY131" s="802"/>
      <c r="UZ131" s="802"/>
      <c r="VA131" s="802"/>
      <c r="VB131" s="802"/>
      <c r="VC131" s="802"/>
      <c r="VD131" s="802"/>
      <c r="VE131" s="802"/>
      <c r="VF131" s="802"/>
      <c r="VG131" s="802"/>
      <c r="VH131" s="802"/>
      <c r="VI131" s="802"/>
      <c r="VJ131" s="802"/>
      <c r="VK131" s="802"/>
      <c r="VL131" s="802"/>
      <c r="VM131" s="802"/>
      <c r="VN131" s="802"/>
      <c r="VO131" s="802"/>
      <c r="VP131" s="802"/>
      <c r="VQ131" s="802"/>
      <c r="VR131" s="802"/>
      <c r="VS131" s="802"/>
      <c r="VT131" s="802"/>
      <c r="VU131" s="802"/>
      <c r="VV131" s="802"/>
      <c r="VW131" s="802"/>
      <c r="VX131" s="802"/>
      <c r="VY131" s="802"/>
      <c r="VZ131" s="802"/>
      <c r="WA131" s="802"/>
      <c r="WB131" s="802"/>
      <c r="WC131" s="802"/>
      <c r="WD131" s="802"/>
      <c r="WE131" s="802"/>
      <c r="WF131" s="802"/>
      <c r="WG131" s="802"/>
      <c r="WH131" s="802"/>
      <c r="WI131" s="802"/>
      <c r="WJ131" s="802"/>
      <c r="WK131" s="802"/>
      <c r="WL131" s="802"/>
      <c r="WM131" s="802"/>
      <c r="WN131" s="802"/>
      <c r="WO131" s="802"/>
      <c r="WP131" s="802"/>
      <c r="WQ131" s="802"/>
      <c r="WR131" s="802"/>
      <c r="WS131" s="802"/>
      <c r="WT131" s="802"/>
      <c r="WU131" s="802"/>
      <c r="WV131" s="802"/>
      <c r="WW131" s="802"/>
      <c r="WX131" s="802"/>
      <c r="WY131" s="802"/>
      <c r="WZ131" s="802"/>
      <c r="XA131" s="802"/>
      <c r="XB131" s="802"/>
      <c r="XC131" s="802"/>
      <c r="XD131" s="802"/>
      <c r="XE131" s="802"/>
      <c r="XF131" s="802"/>
      <c r="XG131" s="802"/>
      <c r="XH131" s="802"/>
      <c r="XI131" s="802"/>
      <c r="XJ131" s="802"/>
      <c r="XK131" s="802"/>
      <c r="XL131" s="802"/>
      <c r="XM131" s="802"/>
      <c r="XN131" s="802"/>
      <c r="XO131" s="802"/>
      <c r="XP131" s="802"/>
      <c r="XQ131" s="802"/>
      <c r="XR131" s="802"/>
      <c r="XS131" s="802"/>
      <c r="XT131" s="802"/>
      <c r="XU131" s="802"/>
      <c r="XV131" s="802"/>
      <c r="XW131" s="802"/>
      <c r="XX131" s="802"/>
      <c r="XY131" s="802"/>
      <c r="XZ131" s="802"/>
      <c r="YA131" s="802"/>
      <c r="YB131" s="802"/>
      <c r="YC131" s="802"/>
      <c r="YD131" s="802"/>
      <c r="YE131" s="802"/>
      <c r="YF131" s="802"/>
      <c r="YG131" s="802"/>
      <c r="YH131" s="802"/>
      <c r="YI131" s="802"/>
      <c r="YJ131" s="802"/>
      <c r="YK131" s="802"/>
      <c r="YL131" s="802"/>
      <c r="YM131" s="802"/>
      <c r="YN131" s="802"/>
      <c r="YO131" s="802"/>
      <c r="YP131" s="802"/>
      <c r="YQ131" s="802"/>
      <c r="YR131" s="802"/>
      <c r="YS131" s="802"/>
      <c r="YT131" s="802"/>
      <c r="YU131" s="802"/>
      <c r="YV131" s="802"/>
      <c r="YW131" s="802"/>
      <c r="YX131" s="802"/>
      <c r="YY131" s="802"/>
      <c r="YZ131" s="802"/>
      <c r="ZA131" s="802"/>
      <c r="ZB131" s="802"/>
      <c r="ZC131" s="802"/>
      <c r="ZD131" s="802"/>
      <c r="ZE131" s="802"/>
      <c r="ZF131" s="802"/>
      <c r="ZG131" s="802"/>
      <c r="ZH131" s="802"/>
      <c r="ZI131" s="802"/>
      <c r="ZJ131" s="802"/>
      <c r="ZK131" s="802"/>
      <c r="ZL131" s="802"/>
      <c r="ZM131" s="802"/>
      <c r="ZN131" s="802"/>
      <c r="ZO131" s="802"/>
      <c r="ZP131" s="802"/>
      <c r="ZQ131" s="802"/>
      <c r="ZR131" s="802"/>
      <c r="ZS131" s="802"/>
      <c r="ZT131" s="802"/>
      <c r="ZU131" s="802"/>
      <c r="ZV131" s="802"/>
      <c r="ZW131" s="802"/>
      <c r="ZX131" s="802"/>
      <c r="ZY131" s="802"/>
      <c r="ZZ131" s="802"/>
      <c r="AAA131" s="802"/>
      <c r="AAB131" s="802"/>
      <c r="AAC131" s="802"/>
      <c r="AAD131" s="802"/>
      <c r="AAE131" s="802"/>
      <c r="AAF131" s="802"/>
      <c r="AAG131" s="802"/>
      <c r="AAH131" s="802"/>
      <c r="AAI131" s="802"/>
      <c r="AAJ131" s="802"/>
      <c r="AAK131" s="802"/>
      <c r="AAL131" s="802"/>
      <c r="AAM131" s="802"/>
      <c r="AAN131" s="802"/>
      <c r="AAO131" s="802"/>
      <c r="AAP131" s="802"/>
      <c r="AAQ131" s="802"/>
      <c r="AAR131" s="802"/>
      <c r="AAS131" s="802"/>
      <c r="AAT131" s="802"/>
      <c r="AAU131" s="802"/>
      <c r="AAV131" s="802"/>
      <c r="AAW131" s="802"/>
      <c r="AAX131" s="802"/>
      <c r="AAY131" s="802"/>
      <c r="AAZ131" s="802"/>
      <c r="ABA131" s="802"/>
      <c r="ABB131" s="802"/>
      <c r="ABC131" s="802"/>
      <c r="ABD131" s="802"/>
      <c r="ABE131" s="802"/>
      <c r="ABF131" s="802"/>
      <c r="ABG131" s="802"/>
      <c r="ABH131" s="802"/>
      <c r="ABI131" s="802"/>
      <c r="ABJ131" s="802"/>
      <c r="ABK131" s="802"/>
      <c r="ABL131" s="802"/>
      <c r="ABM131" s="802"/>
      <c r="ABN131" s="802"/>
      <c r="ABO131" s="802"/>
      <c r="ABP131" s="802"/>
      <c r="ABQ131" s="802"/>
      <c r="ABR131" s="802"/>
      <c r="ABS131" s="802"/>
      <c r="ABT131" s="802"/>
      <c r="ABU131" s="802"/>
      <c r="ABV131" s="802"/>
      <c r="ABW131" s="802"/>
      <c r="ABX131" s="802"/>
      <c r="ABY131" s="802"/>
      <c r="ABZ131" s="802"/>
      <c r="ACA131" s="802"/>
      <c r="ACB131" s="802"/>
      <c r="ACC131" s="802"/>
      <c r="ACD131" s="802"/>
      <c r="ACE131" s="802"/>
      <c r="ACF131" s="802"/>
      <c r="ACG131" s="802"/>
      <c r="ACH131" s="802"/>
      <c r="ACI131" s="802"/>
      <c r="ACJ131" s="802"/>
      <c r="ACK131" s="802"/>
      <c r="ACL131" s="802"/>
      <c r="ACM131" s="802"/>
      <c r="ACN131" s="802"/>
      <c r="ACO131" s="802"/>
      <c r="ACP131" s="802"/>
      <c r="ACQ131" s="802"/>
      <c r="ACR131" s="802"/>
      <c r="ACS131" s="802"/>
      <c r="ACT131" s="802"/>
      <c r="ACU131" s="802"/>
      <c r="ACV131" s="802"/>
      <c r="ACW131" s="802"/>
      <c r="ACX131" s="802"/>
      <c r="ACY131" s="802"/>
      <c r="ACZ131" s="802"/>
      <c r="ADA131" s="802"/>
      <c r="ADB131" s="802"/>
      <c r="ADC131" s="802"/>
      <c r="ADD131" s="802"/>
      <c r="ADE131" s="802"/>
      <c r="ADF131" s="802"/>
      <c r="ADG131" s="802"/>
      <c r="ADH131" s="802"/>
      <c r="ADI131" s="802"/>
      <c r="ADJ131" s="802"/>
      <c r="ADK131" s="802"/>
      <c r="ADL131" s="802"/>
      <c r="ADM131" s="802"/>
      <c r="ADN131" s="802"/>
      <c r="ADO131" s="802"/>
      <c r="ADP131" s="802"/>
      <c r="ADQ131" s="802"/>
      <c r="ADR131" s="802"/>
      <c r="ADS131" s="802"/>
      <c r="ADT131" s="802"/>
      <c r="ADU131" s="802"/>
      <c r="ADV131" s="802"/>
      <c r="ADW131" s="802"/>
      <c r="ADX131" s="802"/>
      <c r="ADY131" s="802"/>
      <c r="ADZ131" s="802"/>
      <c r="AEA131" s="802"/>
      <c r="AEB131" s="802"/>
      <c r="AEC131" s="802"/>
      <c r="AED131" s="802"/>
      <c r="AEE131" s="802"/>
      <c r="AEF131" s="802"/>
      <c r="AEG131" s="802"/>
      <c r="AEH131" s="802"/>
      <c r="AEI131" s="802"/>
      <c r="AEJ131" s="802"/>
      <c r="AEK131" s="802"/>
      <c r="AEL131" s="802"/>
      <c r="AEM131" s="802"/>
      <c r="AEN131" s="802"/>
      <c r="AEO131" s="802"/>
      <c r="AEP131" s="802"/>
      <c r="AEQ131" s="802"/>
      <c r="AER131" s="802"/>
      <c r="AES131" s="802"/>
      <c r="AET131" s="802"/>
      <c r="AEU131" s="802"/>
      <c r="AEV131" s="802"/>
      <c r="AEW131" s="802"/>
      <c r="AEX131" s="802"/>
      <c r="AEY131" s="802"/>
      <c r="AEZ131" s="802"/>
      <c r="AFA131" s="802"/>
      <c r="AFB131" s="802"/>
      <c r="AFC131" s="802"/>
      <c r="AFD131" s="802"/>
      <c r="AFE131" s="802"/>
      <c r="AFF131" s="802"/>
      <c r="AFG131" s="802"/>
      <c r="AFH131" s="802"/>
      <c r="AFI131" s="802"/>
      <c r="AFJ131" s="802"/>
      <c r="AFK131" s="802"/>
      <c r="AFL131" s="802"/>
      <c r="AFM131" s="802"/>
      <c r="AFN131" s="802"/>
      <c r="AFO131" s="802"/>
      <c r="AFP131" s="802"/>
      <c r="AFQ131" s="802"/>
      <c r="AFR131" s="802"/>
      <c r="AFS131" s="802"/>
      <c r="AFT131" s="802"/>
      <c r="AFU131" s="802"/>
      <c r="AFV131" s="802"/>
      <c r="AFW131" s="802"/>
      <c r="AFX131" s="802"/>
      <c r="AFY131" s="802"/>
      <c r="AFZ131" s="802"/>
      <c r="AGA131" s="802"/>
      <c r="AGB131" s="802"/>
      <c r="AGC131" s="802"/>
      <c r="AGD131" s="802"/>
      <c r="AGE131" s="802"/>
      <c r="AGF131" s="802"/>
      <c r="AGG131" s="802"/>
      <c r="AGH131" s="802"/>
      <c r="AGI131" s="802"/>
      <c r="AGJ131" s="802"/>
      <c r="AGK131" s="802"/>
      <c r="AGL131" s="802"/>
      <c r="AGM131" s="802"/>
      <c r="AGN131" s="802"/>
      <c r="AGO131" s="802"/>
      <c r="AGP131" s="802"/>
      <c r="AGQ131" s="802"/>
      <c r="AGR131" s="802"/>
      <c r="AGS131" s="802"/>
      <c r="AGT131" s="802"/>
      <c r="AGU131" s="802"/>
      <c r="AGV131" s="802"/>
      <c r="AGW131" s="802"/>
      <c r="AGX131" s="802"/>
      <c r="AGY131" s="802"/>
      <c r="AGZ131" s="802"/>
      <c r="AHA131" s="802"/>
      <c r="AHB131" s="802"/>
      <c r="AHC131" s="802"/>
      <c r="AHD131" s="802"/>
      <c r="AHE131" s="802"/>
      <c r="AHF131" s="802"/>
      <c r="AHG131" s="802"/>
      <c r="AHH131" s="802"/>
      <c r="AHI131" s="802"/>
      <c r="AHJ131" s="802"/>
      <c r="AHK131" s="802"/>
      <c r="AHL131" s="802"/>
      <c r="AHM131" s="802"/>
      <c r="AHN131" s="802"/>
      <c r="AHO131" s="802"/>
      <c r="AHP131" s="802"/>
      <c r="AHQ131" s="802"/>
      <c r="AHR131" s="802"/>
      <c r="AHS131" s="802"/>
      <c r="AHT131" s="802"/>
      <c r="AHU131" s="802"/>
      <c r="AHV131" s="802"/>
      <c r="AHW131" s="802"/>
      <c r="AHX131" s="802"/>
      <c r="AHY131" s="802"/>
      <c r="AHZ131" s="802"/>
      <c r="AIA131" s="802"/>
      <c r="AIB131" s="802"/>
      <c r="AIC131" s="802"/>
      <c r="AID131" s="802"/>
      <c r="AIE131" s="802"/>
      <c r="AIF131" s="802"/>
      <c r="AIG131" s="802"/>
      <c r="AIH131" s="802"/>
      <c r="AII131" s="802"/>
      <c r="AIJ131" s="802"/>
      <c r="AQE131" s="802"/>
      <c r="AQF131" s="802"/>
      <c r="AQG131" s="802"/>
      <c r="AQH131" s="802"/>
      <c r="AQI131" s="802"/>
      <c r="AQJ131" s="802"/>
      <c r="AQK131" s="802"/>
      <c r="AQL131" s="802"/>
      <c r="AQM131" s="802"/>
      <c r="AQN131" s="802"/>
      <c r="AQO131" s="802"/>
      <c r="AQP131" s="802"/>
      <c r="AQQ131" s="802"/>
      <c r="AQR131" s="802"/>
      <c r="AQS131" s="802"/>
      <c r="AQT131" s="802"/>
      <c r="AQU131" s="802"/>
      <c r="AQV131" s="802"/>
      <c r="AQW131" s="802"/>
      <c r="AQX131" s="802"/>
      <c r="AQY131" s="802"/>
      <c r="AQZ131" s="802"/>
      <c r="ARA131" s="802"/>
      <c r="ARB131" s="802"/>
      <c r="ARC131" s="802"/>
      <c r="ARD131" s="802"/>
      <c r="ARE131" s="802"/>
      <c r="ARF131" s="802"/>
      <c r="ARG131" s="802"/>
      <c r="ARH131" s="802"/>
      <c r="ARI131" s="802"/>
      <c r="ARJ131" s="802"/>
      <c r="ARK131" s="802"/>
      <c r="ARL131" s="802"/>
      <c r="ARM131" s="802"/>
      <c r="ARN131" s="802"/>
      <c r="ARO131" s="802"/>
      <c r="ARP131" s="802"/>
      <c r="ARQ131" s="802"/>
      <c r="ARR131" s="802"/>
      <c r="ARS131" s="802"/>
      <c r="ART131" s="802"/>
      <c r="ARU131" s="802"/>
      <c r="ARV131" s="802"/>
      <c r="ARW131" s="802"/>
      <c r="ARX131" s="802"/>
      <c r="ARY131" s="802"/>
      <c r="ARZ131" s="802"/>
      <c r="ASA131" s="802"/>
      <c r="ASB131" s="802"/>
      <c r="ASC131" s="802"/>
      <c r="ASD131" s="802"/>
      <c r="ASE131" s="802"/>
      <c r="ASF131" s="802"/>
      <c r="ASG131" s="802"/>
      <c r="ASH131" s="802"/>
      <c r="ASI131" s="802"/>
      <c r="ASJ131" s="802"/>
      <c r="ASK131" s="802"/>
      <c r="ASL131" s="802"/>
      <c r="ATP131" s="802"/>
      <c r="ATQ131" s="802"/>
      <c r="ATR131" s="802"/>
      <c r="ATS131" s="802"/>
      <c r="ATT131" s="802"/>
      <c r="ATU131" s="802"/>
      <c r="ATV131" s="802"/>
      <c r="ATW131" s="802"/>
      <c r="ATX131" s="802"/>
      <c r="ATY131" s="802"/>
      <c r="ATZ131" s="802"/>
      <c r="AUA131" s="802"/>
      <c r="AUB131" s="802"/>
      <c r="AUC131" s="802"/>
      <c r="AUD131" s="802"/>
      <c r="AUE131" s="802"/>
      <c r="AUF131" s="802"/>
      <c r="AUG131" s="802"/>
      <c r="AUH131" s="802"/>
      <c r="AUI131" s="802"/>
      <c r="AUJ131" s="802"/>
      <c r="AUK131" s="802"/>
      <c r="AUL131" s="802"/>
      <c r="AUM131" s="802"/>
      <c r="AUN131" s="802"/>
      <c r="AUO131" s="802"/>
      <c r="AUP131" s="801"/>
      <c r="AUQ131" s="802"/>
      <c r="AUR131" s="801"/>
      <c r="AUS131" s="802"/>
      <c r="AUT131" s="801"/>
      <c r="AUU131" s="802"/>
      <c r="AUV131" s="802"/>
      <c r="AUW131" s="802"/>
      <c r="AUX131" s="802"/>
      <c r="AUY131" s="802"/>
      <c r="AUZ131" s="802"/>
      <c r="AVA131" s="802"/>
      <c r="AVB131" s="802"/>
      <c r="AVC131" s="802"/>
      <c r="AVD131" s="802"/>
      <c r="AVE131" s="802"/>
      <c r="AVF131" s="802"/>
      <c r="AVG131" s="802"/>
      <c r="AVH131" s="802"/>
      <c r="AVI131" s="802"/>
      <c r="AVJ131" s="808"/>
      <c r="AVK131" s="808"/>
      <c r="AVL131" s="808"/>
      <c r="AVM131" s="808"/>
      <c r="AVN131" s="808"/>
      <c r="AVO131" s="808"/>
      <c r="AVP131" s="808"/>
      <c r="AVQ131" s="808"/>
      <c r="AVR131" s="808"/>
      <c r="AVS131" s="808"/>
      <c r="AVT131" s="808"/>
      <c r="AVU131" s="809"/>
      <c r="AVV131" s="809"/>
      <c r="AVW131" s="809"/>
      <c r="AVX131" s="809"/>
      <c r="AVY131" s="809"/>
      <c r="AVZ131" s="809"/>
      <c r="AWA131" s="809"/>
      <c r="AWB131" s="809"/>
      <c r="AWC131" s="809"/>
      <c r="AWD131" s="809"/>
      <c r="AWE131" s="809"/>
      <c r="AWF131" s="809"/>
      <c r="AWG131" s="809"/>
      <c r="AWH131" s="809"/>
      <c r="AWI131" s="809"/>
      <c r="AWJ131" s="809"/>
      <c r="AWK131" s="809"/>
      <c r="AWL131" s="809"/>
      <c r="AWM131" s="809"/>
      <c r="AWN131" s="809"/>
      <c r="AWO131" s="809"/>
      <c r="AWP131" s="809"/>
      <c r="AWQ131" s="809"/>
      <c r="AWR131" s="808"/>
      <c r="AWS131" s="761"/>
      <c r="AWT131" s="808"/>
      <c r="AWU131" s="809"/>
      <c r="AWV131" s="809"/>
      <c r="AWW131" s="809"/>
      <c r="AWX131" s="809"/>
      <c r="AWY131" s="809"/>
      <c r="AWZ131" s="809"/>
      <c r="AXA131" s="809"/>
      <c r="AXB131" s="809"/>
      <c r="AXC131" s="809"/>
      <c r="AXD131" s="809"/>
      <c r="AXE131" s="809"/>
      <c r="AXF131" s="809"/>
      <c r="AXG131" s="809"/>
      <c r="AXH131" s="809"/>
      <c r="AXI131" s="809"/>
      <c r="AXJ131" s="809"/>
      <c r="AXK131" s="809"/>
      <c r="AXL131" s="809"/>
      <c r="AXM131" s="809"/>
      <c r="AXN131" s="809"/>
      <c r="AXO131" s="809"/>
      <c r="AXP131" s="809"/>
      <c r="AXQ131" s="809"/>
      <c r="AXR131" s="809"/>
      <c r="AXS131" s="809"/>
      <c r="AXT131" s="809"/>
      <c r="AXU131" s="809"/>
      <c r="AXV131" s="809"/>
      <c r="AXW131" s="809"/>
      <c r="AXX131" s="809"/>
      <c r="AXY131" s="809"/>
      <c r="AXZ131" s="809"/>
      <c r="AYA131" s="809"/>
      <c r="AYB131" s="809"/>
      <c r="AYC131" s="809"/>
      <c r="AYD131" s="808"/>
      <c r="AYE131" s="808"/>
      <c r="AYF131" s="809"/>
      <c r="AYG131" s="808"/>
      <c r="AYH131" s="810"/>
      <c r="AYI131" s="810"/>
      <c r="AYJ131" s="810"/>
      <c r="AYK131" s="810"/>
      <c r="AYL131" s="810"/>
      <c r="AYM131" s="810"/>
      <c r="AYN131" s="810"/>
      <c r="AYO131" s="810"/>
      <c r="AYP131" s="810"/>
      <c r="AYQ131" s="810"/>
      <c r="AYR131" s="810"/>
      <c r="AYS131" s="810"/>
      <c r="AYT131" s="810"/>
      <c r="AYU131" s="810"/>
      <c r="AYV131" s="810"/>
      <c r="AYW131" s="810"/>
      <c r="AYX131" s="810"/>
      <c r="AYY131" s="810"/>
      <c r="AYZ131" s="810"/>
      <c r="AZA131" s="810"/>
      <c r="AZB131" s="810"/>
      <c r="AZC131" s="810"/>
      <c r="AZD131" s="810"/>
      <c r="AZE131" s="810"/>
      <c r="AZF131" s="810"/>
      <c r="AZG131" s="810"/>
      <c r="AZH131" s="810"/>
      <c r="AZI131" s="810"/>
      <c r="AZJ131" s="810"/>
      <c r="AZK131" s="810"/>
      <c r="AZL131" s="810"/>
      <c r="AZM131" s="810"/>
      <c r="AZN131" s="810"/>
      <c r="AZO131" s="810"/>
      <c r="AZP131" s="809"/>
      <c r="AZQ131" s="802"/>
      <c r="AZR131" s="802"/>
      <c r="AZS131" s="802"/>
    </row>
    <row r="132" spans="45:920 1123:1371" s="793" customFormat="1" ht="13.5">
      <c r="AS132" s="802"/>
      <c r="AT132" s="802"/>
      <c r="AU132" s="802"/>
      <c r="AV132" s="802"/>
      <c r="AW132" s="802"/>
      <c r="AX132" s="802"/>
      <c r="AY132" s="802"/>
      <c r="AZ132" s="802"/>
      <c r="BA132" s="802"/>
      <c r="BB132" s="802"/>
      <c r="BC132" s="802"/>
      <c r="BD132" s="802"/>
      <c r="BE132" s="802"/>
      <c r="BF132" s="802"/>
      <c r="BG132" s="802"/>
      <c r="BH132" s="802"/>
      <c r="BI132" s="802"/>
      <c r="BJ132" s="802"/>
      <c r="BK132" s="802"/>
      <c r="BL132" s="802"/>
      <c r="BM132" s="802"/>
      <c r="BN132" s="802"/>
      <c r="BO132" s="802"/>
      <c r="BP132" s="802"/>
      <c r="BQ132" s="802"/>
      <c r="BR132" s="802"/>
      <c r="BS132" s="802"/>
      <c r="BT132" s="802"/>
      <c r="BU132" s="802"/>
      <c r="BV132" s="802"/>
      <c r="BW132" s="802"/>
      <c r="BX132" s="802"/>
      <c r="BY132" s="802"/>
      <c r="BZ132" s="802"/>
      <c r="CA132" s="802"/>
      <c r="CB132" s="802"/>
      <c r="CC132" s="802"/>
      <c r="CD132" s="802"/>
      <c r="CE132" s="802"/>
      <c r="CF132" s="802"/>
      <c r="CG132" s="802"/>
      <c r="CH132" s="802"/>
      <c r="CI132" s="802"/>
      <c r="CJ132" s="802"/>
      <c r="CK132" s="802"/>
      <c r="CL132" s="802"/>
      <c r="CM132" s="802"/>
      <c r="CN132" s="802"/>
      <c r="CO132" s="802"/>
      <c r="CP132" s="802"/>
      <c r="CQ132" s="802"/>
      <c r="CR132" s="802"/>
      <c r="CS132" s="802"/>
      <c r="CT132" s="802"/>
      <c r="CU132" s="802"/>
      <c r="CV132" s="802"/>
      <c r="CW132" s="802"/>
      <c r="CX132" s="802"/>
      <c r="CY132" s="802"/>
      <c r="CZ132" s="802"/>
      <c r="DA132" s="802"/>
      <c r="DB132" s="802"/>
      <c r="DC132" s="802"/>
      <c r="DD132" s="802"/>
      <c r="DE132" s="802"/>
      <c r="DF132" s="802"/>
      <c r="DG132" s="802"/>
      <c r="DH132" s="802"/>
      <c r="DI132" s="802"/>
      <c r="DJ132" s="802"/>
      <c r="DK132" s="802"/>
      <c r="DL132" s="802"/>
      <c r="DM132" s="802"/>
      <c r="DN132" s="802"/>
      <c r="DO132" s="802"/>
      <c r="DP132" s="802"/>
      <c r="DQ132" s="802"/>
      <c r="DR132" s="802"/>
      <c r="DS132" s="802"/>
      <c r="DT132" s="802"/>
      <c r="DU132" s="802"/>
      <c r="DV132" s="802"/>
      <c r="DW132" s="802"/>
      <c r="DX132" s="802"/>
      <c r="DY132" s="802"/>
      <c r="DZ132" s="802"/>
      <c r="EA132" s="802"/>
      <c r="EB132" s="802"/>
      <c r="EC132" s="802"/>
      <c r="ED132" s="802"/>
      <c r="EE132" s="802"/>
      <c r="EF132" s="802"/>
      <c r="EG132" s="802"/>
      <c r="EH132" s="802"/>
      <c r="EI132" s="802"/>
      <c r="EJ132" s="802"/>
      <c r="EK132" s="802"/>
      <c r="EL132" s="802"/>
      <c r="EM132" s="802"/>
      <c r="EN132" s="802"/>
      <c r="EO132" s="802"/>
      <c r="EP132" s="802"/>
      <c r="EQ132" s="802"/>
      <c r="ER132" s="802"/>
      <c r="ES132" s="802"/>
      <c r="ET132" s="802"/>
      <c r="EU132" s="802"/>
      <c r="EV132" s="802"/>
      <c r="EW132" s="802"/>
      <c r="EX132" s="802"/>
      <c r="EY132" s="802"/>
      <c r="EZ132" s="802"/>
      <c r="FA132" s="802"/>
      <c r="FB132" s="802"/>
      <c r="FC132" s="802"/>
      <c r="FD132" s="802"/>
      <c r="FE132" s="802"/>
      <c r="FF132" s="802"/>
      <c r="FG132" s="802"/>
      <c r="FH132" s="802"/>
      <c r="FI132" s="802"/>
      <c r="FJ132" s="802"/>
      <c r="FK132" s="802"/>
      <c r="FL132" s="802"/>
      <c r="FM132" s="802"/>
      <c r="FN132" s="802"/>
      <c r="FO132" s="802"/>
      <c r="FP132" s="802"/>
      <c r="FQ132" s="802"/>
      <c r="FR132" s="802"/>
      <c r="FS132" s="802"/>
      <c r="FT132" s="802"/>
      <c r="FU132" s="802"/>
      <c r="FV132" s="802"/>
      <c r="FW132" s="802"/>
      <c r="FX132" s="802"/>
      <c r="FY132" s="802"/>
      <c r="FZ132" s="802"/>
      <c r="GA132" s="802"/>
      <c r="GB132" s="802"/>
      <c r="GC132" s="802"/>
      <c r="GD132" s="802"/>
      <c r="GE132" s="802"/>
      <c r="GF132" s="802"/>
      <c r="GG132" s="802"/>
      <c r="GH132" s="802"/>
      <c r="GI132" s="802"/>
      <c r="GJ132" s="802"/>
      <c r="GK132" s="802"/>
      <c r="GL132" s="802"/>
      <c r="GM132" s="802"/>
      <c r="GN132" s="802"/>
      <c r="GO132" s="802"/>
      <c r="GP132" s="802"/>
      <c r="GQ132" s="802"/>
      <c r="GR132" s="802"/>
      <c r="GS132" s="802"/>
      <c r="GT132" s="802"/>
      <c r="GU132" s="802"/>
      <c r="GV132" s="802"/>
      <c r="GW132" s="802"/>
      <c r="GX132" s="802"/>
      <c r="GY132" s="802"/>
      <c r="GZ132" s="802"/>
      <c r="HA132" s="802"/>
      <c r="HB132" s="802"/>
      <c r="HC132" s="802"/>
      <c r="HD132" s="802"/>
      <c r="HE132" s="802"/>
      <c r="HF132" s="802"/>
      <c r="HG132" s="802"/>
      <c r="HH132" s="802"/>
      <c r="HI132" s="802"/>
      <c r="HJ132" s="802"/>
      <c r="HK132" s="802"/>
      <c r="HL132" s="802"/>
      <c r="HM132" s="802"/>
      <c r="HN132" s="802"/>
      <c r="HO132" s="802"/>
      <c r="HP132" s="802"/>
      <c r="HQ132" s="802"/>
      <c r="HR132" s="802"/>
      <c r="HS132" s="802"/>
      <c r="HT132" s="802"/>
      <c r="HU132" s="802"/>
      <c r="HV132" s="802"/>
      <c r="HW132" s="802"/>
      <c r="HX132" s="802"/>
      <c r="HY132" s="802"/>
      <c r="HZ132" s="802"/>
      <c r="IA132" s="802"/>
      <c r="IB132" s="802"/>
      <c r="IC132" s="802"/>
      <c r="ID132" s="802"/>
      <c r="IE132" s="802"/>
      <c r="IF132" s="802"/>
      <c r="IG132" s="802"/>
      <c r="IH132" s="802"/>
      <c r="II132" s="802"/>
      <c r="IJ132" s="802"/>
      <c r="IK132" s="802"/>
      <c r="IL132" s="802"/>
      <c r="IM132" s="802"/>
      <c r="IN132" s="802"/>
      <c r="IO132" s="802"/>
      <c r="IP132" s="802"/>
      <c r="IQ132" s="802"/>
      <c r="IR132" s="802"/>
      <c r="IS132" s="802"/>
      <c r="IT132" s="802"/>
      <c r="IU132" s="802"/>
      <c r="IV132" s="802"/>
      <c r="IW132" s="802"/>
      <c r="IX132" s="802"/>
      <c r="IY132" s="802"/>
      <c r="IZ132" s="802"/>
      <c r="JA132" s="802"/>
      <c r="JB132" s="802"/>
      <c r="JC132" s="802"/>
      <c r="JD132" s="802"/>
      <c r="JE132" s="802"/>
      <c r="JF132" s="802"/>
      <c r="JG132" s="802"/>
      <c r="JH132" s="802"/>
      <c r="JI132" s="802"/>
      <c r="JJ132" s="802"/>
      <c r="JK132" s="802"/>
      <c r="JL132" s="802"/>
      <c r="JM132" s="802"/>
      <c r="JN132" s="802"/>
      <c r="JO132" s="802"/>
      <c r="JP132" s="802"/>
      <c r="JQ132" s="802"/>
      <c r="JR132" s="802"/>
      <c r="JS132" s="802"/>
      <c r="JT132" s="802"/>
      <c r="JU132" s="802"/>
      <c r="JV132" s="802"/>
      <c r="JW132" s="802"/>
      <c r="JX132" s="802"/>
      <c r="JY132" s="802"/>
      <c r="JZ132" s="802"/>
      <c r="KA132" s="802"/>
      <c r="KB132" s="802"/>
      <c r="KC132" s="802"/>
      <c r="KD132" s="802"/>
      <c r="KE132" s="802"/>
      <c r="KF132" s="802"/>
      <c r="KG132" s="802"/>
      <c r="KH132" s="802"/>
      <c r="KI132" s="802"/>
      <c r="KJ132" s="802"/>
      <c r="KK132" s="802"/>
      <c r="KL132" s="802"/>
      <c r="KM132" s="802"/>
      <c r="KN132" s="802"/>
      <c r="KO132" s="802"/>
      <c r="KP132" s="802"/>
      <c r="KQ132" s="802"/>
      <c r="KR132" s="802"/>
      <c r="KS132" s="802"/>
      <c r="KT132" s="802"/>
      <c r="KU132" s="802"/>
      <c r="KV132" s="802"/>
      <c r="KW132" s="802"/>
      <c r="KX132" s="802"/>
      <c r="KY132" s="802"/>
      <c r="KZ132" s="802"/>
      <c r="LA132" s="802"/>
      <c r="LB132" s="802"/>
      <c r="LC132" s="802"/>
      <c r="LD132" s="802"/>
      <c r="LE132" s="802"/>
      <c r="LF132" s="802"/>
      <c r="LG132" s="802"/>
      <c r="LH132" s="802"/>
      <c r="LI132" s="802"/>
      <c r="LJ132" s="802"/>
      <c r="LK132" s="802"/>
      <c r="LL132" s="802"/>
      <c r="LM132" s="802"/>
      <c r="LN132" s="802"/>
      <c r="LO132" s="802"/>
      <c r="LP132" s="802"/>
      <c r="LQ132" s="802"/>
      <c r="LR132" s="802"/>
      <c r="LS132" s="802"/>
      <c r="LT132" s="802"/>
      <c r="LU132" s="802"/>
      <c r="LV132" s="802"/>
      <c r="LW132" s="802"/>
      <c r="LX132" s="802"/>
      <c r="LY132" s="802"/>
      <c r="LZ132" s="802"/>
      <c r="MA132" s="802"/>
      <c r="MB132" s="802"/>
      <c r="MC132" s="802"/>
      <c r="MD132" s="802"/>
      <c r="ME132" s="802"/>
      <c r="MF132" s="802"/>
      <c r="MG132" s="802"/>
      <c r="MH132" s="802"/>
      <c r="MI132" s="802"/>
      <c r="MJ132" s="802"/>
      <c r="MK132" s="802"/>
      <c r="ML132" s="802"/>
      <c r="MM132" s="802"/>
      <c r="MN132" s="802"/>
      <c r="MO132" s="802"/>
      <c r="MP132" s="802"/>
      <c r="MQ132" s="802"/>
      <c r="MR132" s="802"/>
      <c r="MS132" s="802"/>
      <c r="MT132" s="802"/>
      <c r="MU132" s="802"/>
      <c r="MV132" s="802"/>
      <c r="MW132" s="802"/>
      <c r="MX132" s="802"/>
      <c r="MY132" s="802"/>
      <c r="MZ132" s="802"/>
      <c r="NA132" s="802"/>
      <c r="NB132" s="802"/>
      <c r="NC132" s="802"/>
      <c r="ND132" s="802"/>
      <c r="NE132" s="802"/>
      <c r="NF132" s="802"/>
      <c r="NG132" s="802"/>
      <c r="NH132" s="802"/>
      <c r="NI132" s="802"/>
      <c r="NJ132" s="802"/>
      <c r="NK132" s="802"/>
      <c r="NL132" s="802"/>
      <c r="NM132" s="802"/>
      <c r="NN132" s="802"/>
      <c r="NO132" s="802"/>
      <c r="NP132" s="802"/>
      <c r="NQ132" s="802"/>
      <c r="NR132" s="802"/>
      <c r="NS132" s="802"/>
      <c r="NT132" s="802"/>
      <c r="NU132" s="802"/>
      <c r="NV132" s="802"/>
      <c r="NW132" s="802"/>
      <c r="NX132" s="802"/>
      <c r="NY132" s="802"/>
      <c r="NZ132" s="802"/>
      <c r="OA132" s="802"/>
      <c r="OB132" s="802"/>
      <c r="OC132" s="802"/>
      <c r="OD132" s="802"/>
      <c r="OE132" s="802"/>
      <c r="OF132" s="802"/>
      <c r="OG132" s="802"/>
      <c r="OH132" s="802"/>
      <c r="OI132" s="802"/>
      <c r="OJ132" s="802"/>
      <c r="OK132" s="802"/>
      <c r="OL132" s="802"/>
      <c r="OM132" s="802"/>
      <c r="ON132" s="802"/>
      <c r="OO132" s="802"/>
      <c r="OP132" s="802"/>
      <c r="OQ132" s="802"/>
      <c r="OR132" s="802"/>
      <c r="OS132" s="802"/>
      <c r="OT132" s="802"/>
      <c r="OU132" s="802"/>
      <c r="OV132" s="802"/>
      <c r="OW132" s="802"/>
      <c r="OX132" s="802"/>
      <c r="OY132" s="802"/>
      <c r="OZ132" s="802"/>
      <c r="PA132" s="802"/>
      <c r="PB132" s="802"/>
      <c r="PC132" s="802"/>
      <c r="PD132" s="802"/>
      <c r="PE132" s="802"/>
      <c r="PF132" s="802"/>
      <c r="PG132" s="802"/>
      <c r="PH132" s="802"/>
      <c r="PI132" s="802"/>
      <c r="PJ132" s="802"/>
      <c r="PK132" s="802"/>
      <c r="PL132" s="802"/>
      <c r="PM132" s="802"/>
      <c r="PN132" s="802"/>
      <c r="PO132" s="802"/>
      <c r="PP132" s="802"/>
      <c r="PQ132" s="802"/>
      <c r="PR132" s="802"/>
      <c r="PS132" s="802"/>
      <c r="PT132" s="802"/>
      <c r="PU132" s="802"/>
      <c r="PV132" s="802"/>
      <c r="PW132" s="802"/>
      <c r="PX132" s="802"/>
      <c r="PY132" s="802"/>
      <c r="PZ132" s="802"/>
      <c r="QA132" s="802"/>
      <c r="QB132" s="802"/>
      <c r="QC132" s="802"/>
      <c r="QD132" s="802"/>
      <c r="QE132" s="802"/>
      <c r="QF132" s="802"/>
      <c r="QG132" s="802"/>
      <c r="QH132" s="802"/>
      <c r="QI132" s="802"/>
      <c r="QJ132" s="802"/>
      <c r="QK132" s="802"/>
      <c r="QL132" s="802"/>
      <c r="QM132" s="802"/>
      <c r="QN132" s="802"/>
      <c r="QO132" s="802"/>
      <c r="QP132" s="802"/>
      <c r="QQ132" s="802"/>
      <c r="QR132" s="802"/>
      <c r="QS132" s="802"/>
      <c r="QT132" s="802"/>
      <c r="QU132" s="802"/>
      <c r="QV132" s="802"/>
      <c r="QW132" s="802"/>
      <c r="QX132" s="802"/>
      <c r="QY132" s="802"/>
      <c r="QZ132" s="802"/>
      <c r="RA132" s="802"/>
      <c r="RB132" s="802"/>
      <c r="RC132" s="802"/>
      <c r="RD132" s="802"/>
      <c r="RE132" s="802"/>
      <c r="RF132" s="802"/>
      <c r="RG132" s="802"/>
      <c r="RH132" s="802"/>
      <c r="RI132" s="802"/>
      <c r="RJ132" s="802"/>
      <c r="RK132" s="802"/>
      <c r="RL132" s="802"/>
      <c r="RM132" s="802"/>
      <c r="RN132" s="802"/>
      <c r="RO132" s="802"/>
      <c r="RP132" s="802"/>
      <c r="RQ132" s="802"/>
      <c r="RR132" s="802"/>
      <c r="RS132" s="802"/>
      <c r="RT132" s="802"/>
      <c r="RU132" s="802"/>
      <c r="RV132" s="802"/>
      <c r="RW132" s="802"/>
      <c r="RX132" s="802"/>
      <c r="RY132" s="802"/>
      <c r="RZ132" s="802"/>
      <c r="SA132" s="802"/>
      <c r="SB132" s="802"/>
      <c r="SC132" s="802"/>
      <c r="SD132" s="802"/>
      <c r="SE132" s="802"/>
      <c r="SF132" s="802"/>
      <c r="SG132" s="802"/>
      <c r="SH132" s="802"/>
      <c r="SI132" s="802"/>
      <c r="SJ132" s="802"/>
      <c r="SK132" s="802"/>
      <c r="SL132" s="802"/>
      <c r="SM132" s="802"/>
      <c r="SN132" s="802"/>
      <c r="SO132" s="802"/>
      <c r="SP132" s="802"/>
      <c r="SQ132" s="802"/>
      <c r="SR132" s="802"/>
      <c r="SS132" s="802"/>
      <c r="ST132" s="802"/>
      <c r="SU132" s="802"/>
      <c r="SV132" s="802"/>
      <c r="SW132" s="802"/>
      <c r="SX132" s="802"/>
      <c r="SY132" s="802"/>
      <c r="SZ132" s="802"/>
      <c r="TA132" s="802"/>
      <c r="TB132" s="802"/>
      <c r="TC132" s="802"/>
      <c r="TD132" s="802"/>
      <c r="TE132" s="802"/>
      <c r="TF132" s="802"/>
      <c r="TG132" s="802"/>
      <c r="TH132" s="802"/>
      <c r="TI132" s="802"/>
      <c r="TJ132" s="802"/>
      <c r="TK132" s="802"/>
      <c r="TL132" s="802"/>
      <c r="TM132" s="802"/>
      <c r="TN132" s="802"/>
      <c r="TO132" s="802"/>
      <c r="TP132" s="802"/>
      <c r="TQ132" s="802"/>
      <c r="TR132" s="802"/>
      <c r="TS132" s="802"/>
      <c r="TT132" s="802"/>
      <c r="TU132" s="802"/>
      <c r="TV132" s="802"/>
      <c r="TW132" s="802"/>
      <c r="TX132" s="802"/>
      <c r="TY132" s="802"/>
      <c r="TZ132" s="802"/>
      <c r="UA132" s="802"/>
      <c r="UB132" s="802"/>
      <c r="UC132" s="802"/>
      <c r="UD132" s="802"/>
      <c r="UE132" s="802"/>
      <c r="UF132" s="802"/>
      <c r="UG132" s="802"/>
      <c r="UH132" s="802"/>
      <c r="UI132" s="802"/>
      <c r="UJ132" s="802"/>
      <c r="UK132" s="802"/>
      <c r="UL132" s="802"/>
      <c r="UM132" s="802"/>
      <c r="UN132" s="802"/>
      <c r="UO132" s="802"/>
      <c r="UP132" s="802"/>
      <c r="UQ132" s="802"/>
      <c r="UR132" s="802"/>
      <c r="US132" s="802"/>
      <c r="UT132" s="802"/>
      <c r="UU132" s="802"/>
      <c r="UV132" s="802"/>
      <c r="UW132" s="802"/>
      <c r="UX132" s="802"/>
      <c r="UY132" s="802"/>
      <c r="UZ132" s="802"/>
      <c r="VA132" s="802"/>
      <c r="VB132" s="802"/>
      <c r="VC132" s="802"/>
      <c r="VD132" s="802"/>
      <c r="VE132" s="802"/>
      <c r="VF132" s="802"/>
      <c r="VG132" s="802"/>
      <c r="VH132" s="802"/>
      <c r="VI132" s="802"/>
      <c r="VJ132" s="802"/>
      <c r="VK132" s="802"/>
      <c r="VL132" s="802"/>
      <c r="VM132" s="802"/>
      <c r="VN132" s="802"/>
      <c r="VO132" s="802"/>
      <c r="VP132" s="802"/>
      <c r="VQ132" s="802"/>
      <c r="VR132" s="802"/>
      <c r="VS132" s="802"/>
      <c r="VT132" s="802"/>
      <c r="VU132" s="802"/>
      <c r="VV132" s="802"/>
      <c r="VW132" s="802"/>
      <c r="VX132" s="802"/>
      <c r="VY132" s="802"/>
      <c r="VZ132" s="802"/>
      <c r="WA132" s="802"/>
      <c r="WB132" s="802"/>
      <c r="WC132" s="802"/>
      <c r="WD132" s="802"/>
      <c r="WE132" s="802"/>
      <c r="WF132" s="802"/>
      <c r="WG132" s="802"/>
      <c r="WH132" s="802"/>
      <c r="WI132" s="802"/>
      <c r="WJ132" s="802"/>
      <c r="WK132" s="802"/>
      <c r="WL132" s="802"/>
      <c r="WM132" s="802"/>
      <c r="WN132" s="802"/>
      <c r="WO132" s="802"/>
      <c r="WP132" s="802"/>
      <c r="WQ132" s="802"/>
      <c r="WR132" s="802"/>
      <c r="WS132" s="802"/>
      <c r="WT132" s="802"/>
      <c r="WU132" s="802"/>
      <c r="WV132" s="802"/>
      <c r="WW132" s="802"/>
      <c r="WX132" s="802"/>
      <c r="WY132" s="802"/>
      <c r="WZ132" s="802"/>
      <c r="XA132" s="802"/>
      <c r="XB132" s="802"/>
      <c r="XC132" s="802"/>
      <c r="XD132" s="802"/>
      <c r="XE132" s="802"/>
      <c r="XF132" s="802"/>
      <c r="XG132" s="802"/>
      <c r="XH132" s="802"/>
      <c r="XI132" s="802"/>
      <c r="XJ132" s="802"/>
      <c r="XK132" s="802"/>
      <c r="XL132" s="802"/>
      <c r="XM132" s="802"/>
      <c r="XN132" s="802"/>
      <c r="XO132" s="802"/>
      <c r="XP132" s="802"/>
      <c r="XQ132" s="802"/>
      <c r="XR132" s="802"/>
      <c r="XS132" s="802"/>
      <c r="XT132" s="802"/>
      <c r="XU132" s="802"/>
      <c r="XV132" s="802"/>
      <c r="XW132" s="802"/>
      <c r="XX132" s="802"/>
      <c r="XY132" s="802"/>
      <c r="XZ132" s="802"/>
      <c r="YA132" s="802"/>
      <c r="YB132" s="802"/>
      <c r="YC132" s="802"/>
      <c r="YD132" s="802"/>
      <c r="YE132" s="802"/>
      <c r="YF132" s="802"/>
      <c r="YG132" s="802"/>
      <c r="YH132" s="802"/>
      <c r="YI132" s="802"/>
      <c r="YJ132" s="802"/>
      <c r="YK132" s="802"/>
      <c r="YL132" s="802"/>
      <c r="YM132" s="802"/>
      <c r="YN132" s="802"/>
      <c r="YO132" s="802"/>
      <c r="YP132" s="802"/>
      <c r="YQ132" s="802"/>
      <c r="YR132" s="802"/>
      <c r="YS132" s="802"/>
      <c r="YT132" s="802"/>
      <c r="YU132" s="802"/>
      <c r="YV132" s="802"/>
      <c r="YW132" s="802"/>
      <c r="YX132" s="802"/>
      <c r="YY132" s="802"/>
      <c r="YZ132" s="802"/>
      <c r="ZA132" s="802"/>
      <c r="ZB132" s="802"/>
      <c r="ZC132" s="802"/>
      <c r="ZD132" s="802"/>
      <c r="ZE132" s="802"/>
      <c r="ZF132" s="802"/>
      <c r="ZG132" s="802"/>
      <c r="ZH132" s="802"/>
      <c r="ZI132" s="802"/>
      <c r="ZJ132" s="802"/>
      <c r="ZK132" s="802"/>
      <c r="ZL132" s="802"/>
      <c r="ZM132" s="802"/>
      <c r="ZN132" s="802"/>
      <c r="ZO132" s="802"/>
      <c r="ZP132" s="802"/>
      <c r="ZQ132" s="802"/>
      <c r="ZR132" s="802"/>
      <c r="ZS132" s="802"/>
      <c r="ZT132" s="802"/>
      <c r="ZU132" s="802"/>
      <c r="ZV132" s="802"/>
      <c r="ZW132" s="802"/>
      <c r="ZX132" s="802"/>
      <c r="ZY132" s="802"/>
      <c r="ZZ132" s="802"/>
      <c r="AAA132" s="802"/>
      <c r="AAB132" s="802"/>
      <c r="AAC132" s="802"/>
      <c r="AAD132" s="802"/>
      <c r="AAE132" s="802"/>
      <c r="AAF132" s="802"/>
      <c r="AAG132" s="802"/>
      <c r="AAH132" s="802"/>
      <c r="AAI132" s="802"/>
      <c r="AAJ132" s="802"/>
      <c r="AAK132" s="802"/>
      <c r="AAL132" s="802"/>
      <c r="AAM132" s="802"/>
      <c r="AAN132" s="802"/>
      <c r="AAO132" s="802"/>
      <c r="AAP132" s="802"/>
      <c r="AAQ132" s="802"/>
      <c r="AAR132" s="802"/>
      <c r="AAS132" s="802"/>
      <c r="AAT132" s="802"/>
      <c r="AAU132" s="802"/>
      <c r="AAV132" s="802"/>
      <c r="AAW132" s="802"/>
      <c r="AAX132" s="802"/>
      <c r="AAY132" s="802"/>
      <c r="AAZ132" s="802"/>
      <c r="ABA132" s="802"/>
      <c r="ABB132" s="802"/>
      <c r="ABC132" s="802"/>
      <c r="ABD132" s="802"/>
      <c r="ABE132" s="802"/>
      <c r="ABF132" s="802"/>
      <c r="ABG132" s="802"/>
      <c r="ABH132" s="802"/>
      <c r="ABI132" s="802"/>
      <c r="ABJ132" s="802"/>
      <c r="ABK132" s="802"/>
      <c r="ABL132" s="802"/>
      <c r="ABM132" s="802"/>
      <c r="ABN132" s="802"/>
      <c r="ABO132" s="802"/>
      <c r="ABP132" s="802"/>
      <c r="ABQ132" s="802"/>
      <c r="ABR132" s="802"/>
      <c r="ABS132" s="802"/>
      <c r="ABT132" s="802"/>
      <c r="ABU132" s="802"/>
      <c r="ABV132" s="802"/>
      <c r="ABW132" s="802"/>
      <c r="ABX132" s="802"/>
      <c r="ABY132" s="802"/>
      <c r="ABZ132" s="802"/>
      <c r="ACA132" s="802"/>
      <c r="ACB132" s="802"/>
      <c r="ACC132" s="802"/>
      <c r="ACD132" s="802"/>
      <c r="ACE132" s="802"/>
      <c r="ACF132" s="802"/>
      <c r="ACG132" s="802"/>
      <c r="ACH132" s="802"/>
      <c r="ACI132" s="802"/>
      <c r="ACJ132" s="802"/>
      <c r="ACK132" s="802"/>
      <c r="ACL132" s="802"/>
      <c r="ACM132" s="802"/>
      <c r="ACN132" s="802"/>
      <c r="ACO132" s="802"/>
      <c r="ACP132" s="802"/>
      <c r="ACQ132" s="802"/>
      <c r="ACR132" s="802"/>
      <c r="ACS132" s="802"/>
      <c r="ACT132" s="802"/>
      <c r="ACU132" s="802"/>
      <c r="ACV132" s="802"/>
      <c r="ACW132" s="802"/>
      <c r="ACX132" s="802"/>
      <c r="ACY132" s="802"/>
      <c r="ACZ132" s="802"/>
      <c r="ADA132" s="802"/>
      <c r="ADB132" s="802"/>
      <c r="ADC132" s="802"/>
      <c r="ADD132" s="802"/>
      <c r="ADE132" s="802"/>
      <c r="ADF132" s="802"/>
      <c r="ADG132" s="802"/>
      <c r="ADH132" s="802"/>
      <c r="ADI132" s="802"/>
      <c r="ADJ132" s="802"/>
      <c r="ADK132" s="802"/>
      <c r="ADL132" s="802"/>
      <c r="ADM132" s="802"/>
      <c r="ADN132" s="802"/>
      <c r="ADO132" s="802"/>
      <c r="ADP132" s="802"/>
      <c r="ADQ132" s="802"/>
      <c r="ADR132" s="802"/>
      <c r="ADS132" s="802"/>
      <c r="ADT132" s="802"/>
      <c r="ADU132" s="802"/>
      <c r="ADV132" s="802"/>
      <c r="ADW132" s="802"/>
      <c r="ADX132" s="802"/>
      <c r="ADY132" s="802"/>
      <c r="ADZ132" s="802"/>
      <c r="AEA132" s="802"/>
      <c r="AEB132" s="802"/>
      <c r="AEC132" s="802"/>
      <c r="AED132" s="802"/>
      <c r="AEE132" s="802"/>
      <c r="AEF132" s="802"/>
      <c r="AEG132" s="802"/>
      <c r="AEH132" s="802"/>
      <c r="AEI132" s="802"/>
      <c r="AEJ132" s="802"/>
      <c r="AEK132" s="802"/>
      <c r="AEL132" s="802"/>
      <c r="AEM132" s="802"/>
      <c r="AEN132" s="802"/>
      <c r="AEO132" s="802"/>
      <c r="AEP132" s="802"/>
      <c r="AEQ132" s="802"/>
      <c r="AER132" s="802"/>
      <c r="AES132" s="802"/>
      <c r="AET132" s="802"/>
      <c r="AEU132" s="802"/>
      <c r="AEV132" s="802"/>
      <c r="AEW132" s="802"/>
      <c r="AEX132" s="802"/>
      <c r="AEY132" s="802"/>
      <c r="AEZ132" s="802"/>
      <c r="AFA132" s="802"/>
      <c r="AFB132" s="802"/>
      <c r="AFC132" s="802"/>
      <c r="AFD132" s="802"/>
      <c r="AFE132" s="802"/>
      <c r="AFF132" s="802"/>
      <c r="AFG132" s="802"/>
      <c r="AFH132" s="802"/>
      <c r="AFI132" s="802"/>
      <c r="AFJ132" s="802"/>
      <c r="AFK132" s="802"/>
      <c r="AFL132" s="802"/>
      <c r="AFM132" s="802"/>
      <c r="AFN132" s="802"/>
      <c r="AFO132" s="802"/>
      <c r="AFP132" s="802"/>
      <c r="AFQ132" s="802"/>
      <c r="AFR132" s="802"/>
      <c r="AFS132" s="802"/>
      <c r="AFT132" s="802"/>
      <c r="AFU132" s="802"/>
      <c r="AFV132" s="802"/>
      <c r="AFW132" s="802"/>
      <c r="AFX132" s="802"/>
      <c r="AFY132" s="802"/>
      <c r="AFZ132" s="802"/>
      <c r="AGA132" s="802"/>
      <c r="AGB132" s="802"/>
      <c r="AGC132" s="802"/>
      <c r="AGD132" s="802"/>
      <c r="AGE132" s="802"/>
      <c r="AGF132" s="802"/>
      <c r="AGG132" s="802"/>
      <c r="AGH132" s="802"/>
      <c r="AGI132" s="802"/>
      <c r="AGJ132" s="802"/>
      <c r="AGK132" s="802"/>
      <c r="AGL132" s="802"/>
      <c r="AGM132" s="802"/>
      <c r="AGN132" s="802"/>
      <c r="AGO132" s="802"/>
      <c r="AGP132" s="802"/>
      <c r="AGQ132" s="802"/>
      <c r="AGR132" s="802"/>
      <c r="AGS132" s="802"/>
      <c r="AGT132" s="802"/>
      <c r="AGU132" s="802"/>
      <c r="AGV132" s="802"/>
      <c r="AGW132" s="802"/>
      <c r="AGX132" s="802"/>
      <c r="AGY132" s="802"/>
      <c r="AGZ132" s="802"/>
      <c r="AHA132" s="802"/>
      <c r="AHB132" s="802"/>
      <c r="AHC132" s="802"/>
      <c r="AHD132" s="802"/>
      <c r="AHE132" s="802"/>
      <c r="AHF132" s="802"/>
      <c r="AHG132" s="802"/>
      <c r="AHH132" s="802"/>
      <c r="AHI132" s="802"/>
      <c r="AHJ132" s="802"/>
      <c r="AHK132" s="802"/>
      <c r="AHL132" s="802"/>
      <c r="AHM132" s="802"/>
      <c r="AHN132" s="802"/>
      <c r="AHO132" s="802"/>
      <c r="AHP132" s="802"/>
      <c r="AHQ132" s="802"/>
      <c r="AHR132" s="802"/>
      <c r="AHS132" s="802"/>
      <c r="AHT132" s="802"/>
      <c r="AHU132" s="802"/>
      <c r="AHV132" s="802"/>
      <c r="AHW132" s="802"/>
      <c r="AHX132" s="802"/>
      <c r="AHY132" s="802"/>
      <c r="AHZ132" s="802"/>
      <c r="AIA132" s="802"/>
      <c r="AIB132" s="802"/>
      <c r="AIC132" s="802"/>
      <c r="AID132" s="802"/>
      <c r="AIE132" s="802"/>
      <c r="AIF132" s="802"/>
      <c r="AIG132" s="802"/>
      <c r="AIH132" s="802"/>
      <c r="AII132" s="802"/>
      <c r="AIJ132" s="802"/>
      <c r="AQE132" s="802"/>
      <c r="AQF132" s="802"/>
      <c r="AQG132" s="802"/>
      <c r="AQH132" s="802"/>
      <c r="AQI132" s="802"/>
      <c r="AQJ132" s="802"/>
      <c r="AQK132" s="802"/>
      <c r="AQL132" s="802"/>
      <c r="AQM132" s="802"/>
      <c r="AQN132" s="802"/>
      <c r="AQO132" s="802"/>
      <c r="AQP132" s="802"/>
      <c r="AQQ132" s="802"/>
      <c r="AQR132" s="802"/>
      <c r="AQS132" s="802"/>
      <c r="AQT132" s="802"/>
      <c r="AQU132" s="802"/>
      <c r="AQV132" s="802"/>
      <c r="AQW132" s="802"/>
      <c r="AQX132" s="802"/>
      <c r="AQY132" s="802"/>
      <c r="AQZ132" s="802"/>
      <c r="ARA132" s="802"/>
      <c r="ARB132" s="802"/>
      <c r="ARC132" s="802"/>
      <c r="ARD132" s="802"/>
      <c r="ARE132" s="802"/>
      <c r="ARF132" s="802"/>
      <c r="ARG132" s="802"/>
      <c r="ARH132" s="802"/>
      <c r="ARI132" s="802"/>
      <c r="ARJ132" s="802"/>
      <c r="ARK132" s="802"/>
      <c r="ARL132" s="802"/>
      <c r="ARM132" s="802"/>
      <c r="ARN132" s="802"/>
      <c r="ARO132" s="802"/>
      <c r="ARP132" s="802"/>
      <c r="ARQ132" s="802"/>
      <c r="ARR132" s="802"/>
      <c r="ARS132" s="802"/>
      <c r="ART132" s="802"/>
      <c r="ARU132" s="802"/>
      <c r="ARV132" s="802"/>
      <c r="ARW132" s="802"/>
      <c r="ARX132" s="802"/>
      <c r="ARY132" s="802"/>
      <c r="ARZ132" s="802"/>
      <c r="ASA132" s="802"/>
      <c r="ASB132" s="802"/>
      <c r="ASC132" s="802"/>
      <c r="ASD132" s="802"/>
      <c r="ASE132" s="802"/>
      <c r="ASF132" s="802"/>
      <c r="ASG132" s="802"/>
      <c r="ASH132" s="802"/>
      <c r="ASI132" s="802"/>
      <c r="ASJ132" s="802"/>
      <c r="ASK132" s="802"/>
      <c r="ASL132" s="802"/>
      <c r="ATP132" s="802"/>
      <c r="ATQ132" s="802"/>
      <c r="ATR132" s="802"/>
      <c r="ATS132" s="802"/>
      <c r="ATT132" s="802"/>
      <c r="ATU132" s="802"/>
      <c r="ATV132" s="802"/>
      <c r="ATW132" s="802"/>
      <c r="ATX132" s="802"/>
      <c r="ATY132" s="802"/>
      <c r="ATZ132" s="802"/>
      <c r="AUA132" s="802"/>
      <c r="AUB132" s="802"/>
      <c r="AUC132" s="802"/>
      <c r="AUD132" s="802"/>
      <c r="AUE132" s="802"/>
      <c r="AUF132" s="802"/>
      <c r="AUG132" s="802"/>
      <c r="AUH132" s="802"/>
      <c r="AUI132" s="802"/>
      <c r="AUJ132" s="802"/>
      <c r="AUK132" s="802"/>
      <c r="AUL132" s="802"/>
      <c r="AUM132" s="802"/>
      <c r="AUN132" s="802"/>
      <c r="AUO132" s="802"/>
      <c r="AUP132" s="801"/>
      <c r="AUQ132" s="802"/>
      <c r="AUR132" s="801"/>
      <c r="AUS132" s="802"/>
      <c r="AUT132" s="801"/>
      <c r="AUU132" s="802"/>
      <c r="AUV132" s="802"/>
      <c r="AUW132" s="802"/>
      <c r="AUX132" s="802"/>
      <c r="AUY132" s="802"/>
      <c r="AUZ132" s="802"/>
      <c r="AVA132" s="802"/>
      <c r="AVB132" s="802"/>
      <c r="AVC132" s="802"/>
      <c r="AVD132" s="802"/>
      <c r="AVE132" s="802"/>
      <c r="AVF132" s="802"/>
      <c r="AVG132" s="802"/>
      <c r="AVH132" s="802"/>
      <c r="AVI132" s="802"/>
      <c r="AVJ132" s="808"/>
      <c r="AVK132" s="808"/>
      <c r="AVL132" s="808"/>
      <c r="AVM132" s="808"/>
      <c r="AVN132" s="808"/>
      <c r="AVO132" s="808"/>
      <c r="AVP132" s="808"/>
      <c r="AVQ132" s="808"/>
      <c r="AVR132" s="808"/>
      <c r="AVS132" s="808"/>
      <c r="AVT132" s="808"/>
      <c r="AVU132" s="809"/>
      <c r="AVV132" s="809"/>
      <c r="AVW132" s="809"/>
      <c r="AVX132" s="809"/>
      <c r="AVY132" s="809"/>
      <c r="AVZ132" s="809"/>
      <c r="AWA132" s="809"/>
      <c r="AWB132" s="809"/>
      <c r="AWC132" s="809"/>
      <c r="AWD132" s="809"/>
      <c r="AWE132" s="809"/>
      <c r="AWF132" s="809"/>
      <c r="AWG132" s="809"/>
      <c r="AWH132" s="809"/>
      <c r="AWI132" s="809"/>
      <c r="AWJ132" s="809"/>
      <c r="AWK132" s="809"/>
      <c r="AWL132" s="809"/>
      <c r="AWM132" s="809"/>
      <c r="AWN132" s="809"/>
      <c r="AWO132" s="809"/>
      <c r="AWP132" s="809"/>
      <c r="AWQ132" s="809"/>
      <c r="AWR132" s="808"/>
      <c r="AWS132" s="761"/>
      <c r="AWT132" s="808"/>
      <c r="AWU132" s="809"/>
      <c r="AWV132" s="809"/>
      <c r="AWW132" s="809"/>
      <c r="AWX132" s="809"/>
      <c r="AWY132" s="809"/>
      <c r="AWZ132" s="809"/>
      <c r="AXA132" s="809"/>
      <c r="AXB132" s="809"/>
      <c r="AXC132" s="809"/>
      <c r="AXD132" s="809"/>
      <c r="AXE132" s="809"/>
      <c r="AXF132" s="809"/>
      <c r="AXG132" s="809"/>
      <c r="AXH132" s="809"/>
      <c r="AXI132" s="809"/>
      <c r="AXJ132" s="809"/>
      <c r="AXK132" s="809"/>
      <c r="AXL132" s="809"/>
      <c r="AXM132" s="809"/>
      <c r="AXN132" s="809"/>
      <c r="AXO132" s="809"/>
      <c r="AXP132" s="809"/>
      <c r="AXQ132" s="809"/>
      <c r="AXR132" s="809"/>
      <c r="AXS132" s="809"/>
      <c r="AXT132" s="809"/>
      <c r="AXU132" s="809"/>
      <c r="AXV132" s="809"/>
      <c r="AXW132" s="809"/>
      <c r="AXX132" s="809"/>
      <c r="AXY132" s="809"/>
      <c r="AXZ132" s="809"/>
      <c r="AYA132" s="809"/>
      <c r="AYB132" s="809"/>
      <c r="AYC132" s="809"/>
      <c r="AYD132" s="808"/>
      <c r="AYE132" s="808"/>
      <c r="AYF132" s="809"/>
      <c r="AYG132" s="808"/>
      <c r="AYH132" s="810"/>
      <c r="AYI132" s="810"/>
      <c r="AYJ132" s="810"/>
      <c r="AYK132" s="810"/>
      <c r="AYL132" s="810"/>
      <c r="AYM132" s="810"/>
      <c r="AYN132" s="810"/>
      <c r="AYO132" s="810"/>
      <c r="AYP132" s="810"/>
      <c r="AYQ132" s="810"/>
      <c r="AYR132" s="810"/>
      <c r="AYS132" s="810"/>
      <c r="AYT132" s="810"/>
      <c r="AYU132" s="810"/>
      <c r="AYV132" s="810"/>
      <c r="AYW132" s="810"/>
      <c r="AYX132" s="810"/>
      <c r="AYY132" s="810"/>
      <c r="AYZ132" s="810"/>
      <c r="AZA132" s="810"/>
      <c r="AZB132" s="810"/>
      <c r="AZC132" s="810"/>
      <c r="AZD132" s="810"/>
      <c r="AZE132" s="810"/>
      <c r="AZF132" s="810"/>
      <c r="AZG132" s="810"/>
      <c r="AZH132" s="810"/>
      <c r="AZI132" s="810"/>
      <c r="AZJ132" s="810"/>
      <c r="AZK132" s="810"/>
      <c r="AZL132" s="810"/>
      <c r="AZM132" s="810"/>
      <c r="AZN132" s="810"/>
      <c r="AZO132" s="810"/>
      <c r="AZP132" s="809"/>
      <c r="AZQ132" s="802"/>
      <c r="AZR132" s="802"/>
      <c r="AZS132" s="802"/>
    </row>
    <row r="133" spans="45:920 1123:1371" s="793" customFormat="1" ht="13.5">
      <c r="AS133" s="802"/>
      <c r="AT133" s="802"/>
      <c r="AU133" s="802"/>
      <c r="AV133" s="802"/>
      <c r="AW133" s="802"/>
      <c r="AX133" s="802"/>
      <c r="AY133" s="802"/>
      <c r="AZ133" s="802"/>
      <c r="BA133" s="802"/>
      <c r="BB133" s="802"/>
      <c r="BC133" s="802"/>
      <c r="BD133" s="802"/>
      <c r="BE133" s="802"/>
      <c r="BF133" s="802"/>
      <c r="BG133" s="802"/>
      <c r="BH133" s="802"/>
      <c r="BI133" s="802"/>
      <c r="BJ133" s="802"/>
      <c r="BK133" s="802"/>
      <c r="BL133" s="802"/>
      <c r="BM133" s="802"/>
      <c r="BN133" s="802"/>
      <c r="BO133" s="802"/>
      <c r="BP133" s="802"/>
      <c r="BQ133" s="802"/>
      <c r="BR133" s="802"/>
      <c r="BS133" s="802"/>
      <c r="BT133" s="802"/>
      <c r="BU133" s="802"/>
      <c r="BV133" s="802"/>
      <c r="BW133" s="802"/>
      <c r="BX133" s="802"/>
      <c r="BY133" s="802"/>
      <c r="BZ133" s="802"/>
      <c r="CA133" s="802"/>
      <c r="CB133" s="802"/>
      <c r="CC133" s="802"/>
      <c r="CD133" s="802"/>
      <c r="CE133" s="802"/>
      <c r="CF133" s="802"/>
      <c r="CG133" s="802"/>
      <c r="CH133" s="802"/>
      <c r="CI133" s="802"/>
      <c r="CJ133" s="802"/>
      <c r="CK133" s="802"/>
      <c r="CL133" s="802"/>
      <c r="CM133" s="802"/>
      <c r="CN133" s="802"/>
      <c r="CO133" s="802"/>
      <c r="CP133" s="802"/>
      <c r="CQ133" s="802"/>
      <c r="CR133" s="802"/>
      <c r="CS133" s="802"/>
      <c r="CT133" s="802"/>
      <c r="CU133" s="802"/>
      <c r="CV133" s="802"/>
      <c r="CW133" s="802"/>
      <c r="CX133" s="802"/>
      <c r="CY133" s="802"/>
      <c r="CZ133" s="802"/>
      <c r="DA133" s="802"/>
      <c r="DB133" s="802"/>
      <c r="DC133" s="802"/>
      <c r="DD133" s="802"/>
      <c r="DE133" s="802"/>
      <c r="DF133" s="802"/>
      <c r="DG133" s="802"/>
      <c r="DH133" s="802"/>
      <c r="DI133" s="802"/>
      <c r="DJ133" s="802"/>
      <c r="DK133" s="802"/>
      <c r="DL133" s="802"/>
      <c r="DM133" s="802"/>
      <c r="DN133" s="802"/>
      <c r="DO133" s="802"/>
      <c r="DP133" s="802"/>
      <c r="DQ133" s="802"/>
      <c r="DR133" s="802"/>
      <c r="DS133" s="802"/>
      <c r="DT133" s="802"/>
      <c r="DU133" s="802"/>
      <c r="DV133" s="802"/>
      <c r="DW133" s="802"/>
      <c r="DX133" s="802"/>
      <c r="DY133" s="802"/>
      <c r="DZ133" s="802"/>
      <c r="EA133" s="802"/>
      <c r="EB133" s="802"/>
      <c r="EC133" s="802"/>
      <c r="ED133" s="802"/>
      <c r="EE133" s="802"/>
      <c r="EF133" s="802"/>
      <c r="EG133" s="802"/>
      <c r="EH133" s="802"/>
      <c r="EI133" s="802"/>
      <c r="EJ133" s="802"/>
      <c r="EK133" s="802"/>
      <c r="EL133" s="802"/>
      <c r="EM133" s="802"/>
      <c r="EN133" s="802"/>
      <c r="EO133" s="802"/>
      <c r="EP133" s="802"/>
      <c r="EQ133" s="802"/>
      <c r="ER133" s="802"/>
      <c r="ES133" s="802"/>
      <c r="ET133" s="802"/>
      <c r="EU133" s="802"/>
      <c r="EV133" s="802"/>
      <c r="EW133" s="802"/>
      <c r="EX133" s="802"/>
      <c r="EY133" s="802"/>
      <c r="EZ133" s="802"/>
      <c r="FA133" s="802"/>
      <c r="FB133" s="802"/>
      <c r="FC133" s="802"/>
      <c r="FD133" s="802"/>
      <c r="FE133" s="802"/>
      <c r="FF133" s="802"/>
      <c r="FG133" s="802"/>
      <c r="FH133" s="802"/>
      <c r="FI133" s="802"/>
      <c r="FJ133" s="802"/>
      <c r="FK133" s="802"/>
      <c r="FL133" s="802"/>
      <c r="FM133" s="802"/>
      <c r="FN133" s="802"/>
      <c r="FO133" s="802"/>
      <c r="FP133" s="802"/>
      <c r="FQ133" s="802"/>
      <c r="FR133" s="802"/>
      <c r="FS133" s="802"/>
      <c r="FT133" s="802"/>
      <c r="FU133" s="802"/>
      <c r="FV133" s="802"/>
      <c r="FW133" s="802"/>
      <c r="FX133" s="802"/>
      <c r="FY133" s="802"/>
      <c r="FZ133" s="802"/>
      <c r="GA133" s="802"/>
      <c r="GB133" s="802"/>
      <c r="GC133" s="802"/>
      <c r="GD133" s="802"/>
      <c r="GE133" s="802"/>
      <c r="GF133" s="802"/>
      <c r="GG133" s="802"/>
      <c r="GH133" s="802"/>
      <c r="GI133" s="802"/>
      <c r="GJ133" s="802"/>
      <c r="GK133" s="802"/>
      <c r="GL133" s="802"/>
      <c r="GM133" s="802"/>
      <c r="GN133" s="802"/>
      <c r="GO133" s="802"/>
      <c r="GP133" s="802"/>
      <c r="GQ133" s="802"/>
      <c r="GR133" s="802"/>
      <c r="GS133" s="802"/>
      <c r="GT133" s="802"/>
      <c r="GU133" s="802"/>
      <c r="GV133" s="802"/>
      <c r="GW133" s="802"/>
      <c r="GX133" s="802"/>
      <c r="GY133" s="802"/>
      <c r="GZ133" s="802"/>
      <c r="HA133" s="802"/>
      <c r="HB133" s="802"/>
      <c r="HC133" s="802"/>
      <c r="HD133" s="802"/>
      <c r="HE133" s="802"/>
      <c r="HF133" s="802"/>
      <c r="HG133" s="802"/>
      <c r="HH133" s="802"/>
      <c r="HI133" s="802"/>
      <c r="HJ133" s="802"/>
      <c r="HK133" s="802"/>
      <c r="HL133" s="802"/>
      <c r="HM133" s="802"/>
      <c r="HN133" s="802"/>
      <c r="HO133" s="802"/>
      <c r="HP133" s="802"/>
      <c r="HQ133" s="802"/>
      <c r="HR133" s="802"/>
      <c r="HS133" s="802"/>
      <c r="HT133" s="802"/>
      <c r="HU133" s="802"/>
      <c r="HV133" s="802"/>
      <c r="HW133" s="802"/>
      <c r="HX133" s="802"/>
      <c r="HY133" s="802"/>
      <c r="HZ133" s="802"/>
      <c r="IA133" s="802"/>
      <c r="IB133" s="802"/>
      <c r="IC133" s="802"/>
      <c r="ID133" s="802"/>
      <c r="IE133" s="802"/>
      <c r="IF133" s="802"/>
      <c r="IG133" s="802"/>
      <c r="IH133" s="802"/>
      <c r="II133" s="802"/>
      <c r="IJ133" s="802"/>
      <c r="IK133" s="802"/>
      <c r="IL133" s="802"/>
      <c r="IM133" s="802"/>
      <c r="IN133" s="802"/>
      <c r="IO133" s="802"/>
      <c r="IP133" s="802"/>
      <c r="IQ133" s="802"/>
      <c r="IR133" s="802"/>
      <c r="IS133" s="802"/>
      <c r="IT133" s="802"/>
      <c r="IU133" s="802"/>
      <c r="IV133" s="802"/>
      <c r="IW133" s="802"/>
      <c r="IX133" s="802"/>
      <c r="IY133" s="802"/>
      <c r="IZ133" s="802"/>
      <c r="JA133" s="802"/>
      <c r="JB133" s="802"/>
      <c r="JC133" s="802"/>
      <c r="JD133" s="802"/>
      <c r="JE133" s="802"/>
      <c r="JF133" s="802"/>
      <c r="JG133" s="802"/>
      <c r="JH133" s="802"/>
      <c r="JI133" s="802"/>
      <c r="JJ133" s="802"/>
      <c r="JK133" s="802"/>
      <c r="JL133" s="802"/>
      <c r="JM133" s="802"/>
      <c r="JN133" s="802"/>
      <c r="JO133" s="802"/>
      <c r="JP133" s="802"/>
      <c r="JQ133" s="802"/>
      <c r="JR133" s="802"/>
      <c r="JS133" s="802"/>
      <c r="JT133" s="802"/>
      <c r="JU133" s="802"/>
      <c r="JV133" s="802"/>
      <c r="JW133" s="802"/>
      <c r="JX133" s="802"/>
      <c r="JY133" s="802"/>
      <c r="JZ133" s="802"/>
      <c r="KA133" s="802"/>
      <c r="KB133" s="802"/>
      <c r="KC133" s="802"/>
      <c r="KD133" s="802"/>
      <c r="KE133" s="802"/>
      <c r="KF133" s="802"/>
      <c r="KG133" s="802"/>
      <c r="KH133" s="802"/>
      <c r="KI133" s="802"/>
      <c r="KJ133" s="802"/>
      <c r="KK133" s="802"/>
      <c r="KL133" s="802"/>
      <c r="KM133" s="802"/>
      <c r="KN133" s="802"/>
      <c r="KO133" s="802"/>
      <c r="KP133" s="802"/>
      <c r="KQ133" s="802"/>
      <c r="KR133" s="802"/>
      <c r="KS133" s="802"/>
      <c r="KT133" s="802"/>
      <c r="KU133" s="802"/>
      <c r="KV133" s="802"/>
      <c r="KW133" s="802"/>
      <c r="KX133" s="802"/>
      <c r="KY133" s="802"/>
      <c r="KZ133" s="802"/>
      <c r="LA133" s="802"/>
      <c r="LB133" s="802"/>
      <c r="LC133" s="802"/>
      <c r="LD133" s="802"/>
      <c r="LE133" s="802"/>
      <c r="LF133" s="802"/>
      <c r="LG133" s="802"/>
      <c r="LH133" s="802"/>
      <c r="LI133" s="802"/>
      <c r="LJ133" s="802"/>
      <c r="LK133" s="802"/>
      <c r="LL133" s="802"/>
      <c r="LM133" s="802"/>
      <c r="LN133" s="802"/>
      <c r="LO133" s="802"/>
      <c r="LP133" s="802"/>
      <c r="LQ133" s="802"/>
      <c r="LR133" s="802"/>
      <c r="LS133" s="802"/>
      <c r="LT133" s="802"/>
      <c r="LU133" s="802"/>
      <c r="LV133" s="802"/>
      <c r="LW133" s="802"/>
      <c r="LX133" s="802"/>
      <c r="LY133" s="802"/>
      <c r="LZ133" s="802"/>
      <c r="MA133" s="802"/>
      <c r="MB133" s="802"/>
      <c r="MC133" s="802"/>
      <c r="MD133" s="802"/>
      <c r="ME133" s="802"/>
      <c r="MF133" s="802"/>
      <c r="MG133" s="802"/>
      <c r="MH133" s="802"/>
      <c r="MI133" s="802"/>
      <c r="MJ133" s="802"/>
      <c r="MK133" s="802"/>
      <c r="ML133" s="802"/>
      <c r="MM133" s="802"/>
      <c r="MN133" s="802"/>
      <c r="MO133" s="802"/>
      <c r="MP133" s="802"/>
      <c r="MQ133" s="802"/>
      <c r="MR133" s="802"/>
      <c r="MS133" s="802"/>
      <c r="MT133" s="802"/>
      <c r="MU133" s="802"/>
      <c r="MV133" s="802"/>
      <c r="MW133" s="802"/>
      <c r="MX133" s="802"/>
      <c r="MY133" s="802"/>
      <c r="MZ133" s="802"/>
      <c r="NA133" s="802"/>
      <c r="NB133" s="802"/>
      <c r="NC133" s="802"/>
      <c r="ND133" s="802"/>
      <c r="NE133" s="802"/>
      <c r="NF133" s="802"/>
      <c r="NG133" s="802"/>
      <c r="NH133" s="802"/>
      <c r="NI133" s="802"/>
      <c r="NJ133" s="802"/>
      <c r="NK133" s="802"/>
      <c r="NL133" s="802"/>
      <c r="NM133" s="802"/>
      <c r="NN133" s="802"/>
      <c r="NO133" s="802"/>
      <c r="NP133" s="802"/>
      <c r="NQ133" s="802"/>
      <c r="NR133" s="802"/>
      <c r="NS133" s="802"/>
      <c r="NT133" s="802"/>
      <c r="NU133" s="802"/>
      <c r="NV133" s="802"/>
      <c r="NW133" s="802"/>
      <c r="NX133" s="802"/>
      <c r="NY133" s="802"/>
      <c r="NZ133" s="802"/>
      <c r="OA133" s="802"/>
      <c r="OB133" s="802"/>
      <c r="OC133" s="802"/>
      <c r="OD133" s="802"/>
      <c r="OE133" s="802"/>
      <c r="OF133" s="802"/>
      <c r="OG133" s="802"/>
      <c r="OH133" s="802"/>
      <c r="OI133" s="802"/>
      <c r="OJ133" s="802"/>
      <c r="OK133" s="802"/>
      <c r="OL133" s="802"/>
      <c r="OM133" s="802"/>
      <c r="ON133" s="802"/>
      <c r="OO133" s="802"/>
      <c r="OP133" s="802"/>
      <c r="OQ133" s="802"/>
      <c r="OR133" s="802"/>
      <c r="OS133" s="802"/>
      <c r="OT133" s="802"/>
      <c r="OU133" s="802"/>
      <c r="OV133" s="802"/>
      <c r="OW133" s="802"/>
      <c r="OX133" s="802"/>
      <c r="OY133" s="802"/>
      <c r="OZ133" s="802"/>
      <c r="PA133" s="802"/>
      <c r="PB133" s="802"/>
      <c r="PC133" s="802"/>
      <c r="PD133" s="802"/>
      <c r="PE133" s="802"/>
      <c r="PF133" s="802"/>
      <c r="PG133" s="802"/>
      <c r="PH133" s="802"/>
      <c r="PI133" s="802"/>
      <c r="PJ133" s="802"/>
      <c r="PK133" s="802"/>
      <c r="PL133" s="802"/>
      <c r="PM133" s="802"/>
      <c r="PN133" s="802"/>
      <c r="PO133" s="802"/>
      <c r="PP133" s="802"/>
      <c r="PQ133" s="802"/>
      <c r="PR133" s="802"/>
      <c r="PS133" s="802"/>
      <c r="PT133" s="802"/>
      <c r="PU133" s="802"/>
      <c r="PV133" s="802"/>
      <c r="PW133" s="802"/>
      <c r="PX133" s="802"/>
      <c r="PY133" s="802"/>
      <c r="PZ133" s="802"/>
      <c r="QA133" s="802"/>
      <c r="QB133" s="802"/>
      <c r="QC133" s="802"/>
      <c r="QD133" s="802"/>
      <c r="QE133" s="802"/>
      <c r="QF133" s="802"/>
      <c r="QG133" s="802"/>
      <c r="QH133" s="802"/>
      <c r="QI133" s="802"/>
      <c r="QJ133" s="802"/>
      <c r="QK133" s="802"/>
      <c r="QL133" s="802"/>
      <c r="QM133" s="802"/>
      <c r="QN133" s="802"/>
      <c r="QO133" s="802"/>
      <c r="QP133" s="802"/>
      <c r="QQ133" s="802"/>
      <c r="QR133" s="802"/>
      <c r="QS133" s="802"/>
      <c r="QT133" s="802"/>
      <c r="QU133" s="802"/>
      <c r="QV133" s="802"/>
      <c r="QW133" s="802"/>
      <c r="QX133" s="802"/>
      <c r="QY133" s="802"/>
      <c r="QZ133" s="802"/>
      <c r="RA133" s="802"/>
      <c r="RB133" s="802"/>
      <c r="RC133" s="802"/>
      <c r="RD133" s="802"/>
      <c r="RE133" s="802"/>
      <c r="RF133" s="802"/>
      <c r="RG133" s="802"/>
      <c r="RH133" s="802"/>
      <c r="RI133" s="802"/>
      <c r="RJ133" s="802"/>
      <c r="RK133" s="802"/>
      <c r="RL133" s="802"/>
      <c r="RM133" s="802"/>
      <c r="RN133" s="802"/>
      <c r="RO133" s="802"/>
      <c r="RP133" s="802"/>
      <c r="RQ133" s="802"/>
      <c r="RR133" s="802"/>
      <c r="RS133" s="802"/>
      <c r="RT133" s="802"/>
      <c r="RU133" s="802"/>
      <c r="RV133" s="802"/>
      <c r="RW133" s="802"/>
      <c r="RX133" s="802"/>
      <c r="RY133" s="802"/>
      <c r="RZ133" s="802"/>
      <c r="SA133" s="802"/>
      <c r="SB133" s="802"/>
      <c r="SC133" s="802"/>
      <c r="SD133" s="802"/>
      <c r="SE133" s="802"/>
      <c r="SF133" s="802"/>
      <c r="SG133" s="802"/>
      <c r="SH133" s="802"/>
      <c r="SI133" s="802"/>
      <c r="SJ133" s="802"/>
      <c r="SK133" s="802"/>
      <c r="SL133" s="802"/>
      <c r="SM133" s="802"/>
      <c r="SN133" s="802"/>
      <c r="SO133" s="802"/>
      <c r="SP133" s="802"/>
      <c r="SQ133" s="802"/>
      <c r="SR133" s="802"/>
      <c r="SS133" s="802"/>
      <c r="ST133" s="802"/>
      <c r="SU133" s="802"/>
      <c r="SV133" s="802"/>
      <c r="SW133" s="802"/>
      <c r="SX133" s="802"/>
      <c r="SY133" s="802"/>
      <c r="SZ133" s="802"/>
      <c r="TA133" s="802"/>
      <c r="TB133" s="802"/>
      <c r="TC133" s="802"/>
      <c r="TD133" s="802"/>
      <c r="TE133" s="802"/>
      <c r="TF133" s="802"/>
      <c r="TG133" s="802"/>
      <c r="TH133" s="802"/>
      <c r="TI133" s="802"/>
      <c r="TJ133" s="802"/>
      <c r="TK133" s="802"/>
      <c r="TL133" s="802"/>
      <c r="TM133" s="802"/>
      <c r="TN133" s="802"/>
      <c r="TO133" s="802"/>
      <c r="TP133" s="802"/>
      <c r="TQ133" s="802"/>
      <c r="TR133" s="802"/>
      <c r="TS133" s="802"/>
      <c r="TT133" s="802"/>
      <c r="TU133" s="802"/>
      <c r="TV133" s="802"/>
      <c r="TW133" s="802"/>
      <c r="TX133" s="802"/>
      <c r="TY133" s="802"/>
      <c r="TZ133" s="802"/>
      <c r="UA133" s="802"/>
      <c r="UB133" s="802"/>
      <c r="UC133" s="802"/>
      <c r="UD133" s="802"/>
      <c r="UE133" s="802"/>
      <c r="UF133" s="802"/>
      <c r="UG133" s="802"/>
      <c r="UH133" s="802"/>
      <c r="UI133" s="802"/>
      <c r="UJ133" s="802"/>
      <c r="UK133" s="802"/>
      <c r="UL133" s="802"/>
      <c r="UM133" s="802"/>
      <c r="UN133" s="802"/>
      <c r="UO133" s="802"/>
      <c r="UP133" s="802"/>
      <c r="UQ133" s="802"/>
      <c r="UR133" s="802"/>
      <c r="US133" s="802"/>
      <c r="UT133" s="802"/>
      <c r="UU133" s="802"/>
      <c r="UV133" s="802"/>
      <c r="UW133" s="802"/>
      <c r="UX133" s="802"/>
      <c r="UY133" s="802"/>
      <c r="UZ133" s="802"/>
      <c r="VA133" s="802"/>
      <c r="VB133" s="802"/>
      <c r="VC133" s="802"/>
      <c r="VD133" s="802"/>
      <c r="VE133" s="802"/>
      <c r="VF133" s="802"/>
      <c r="VG133" s="802"/>
      <c r="VH133" s="802"/>
      <c r="VI133" s="802"/>
      <c r="VJ133" s="802"/>
      <c r="VK133" s="802"/>
      <c r="VL133" s="802"/>
      <c r="VM133" s="802"/>
      <c r="VN133" s="802"/>
      <c r="VO133" s="802"/>
      <c r="VP133" s="802"/>
      <c r="VQ133" s="802"/>
      <c r="VR133" s="802"/>
      <c r="VS133" s="802"/>
      <c r="VT133" s="802"/>
      <c r="VU133" s="802"/>
      <c r="VV133" s="802"/>
      <c r="VW133" s="802"/>
      <c r="VX133" s="802"/>
      <c r="VY133" s="802"/>
      <c r="VZ133" s="802"/>
      <c r="WA133" s="802"/>
      <c r="WB133" s="802"/>
      <c r="WC133" s="802"/>
      <c r="WD133" s="802"/>
      <c r="WE133" s="802"/>
      <c r="WF133" s="802"/>
      <c r="WG133" s="802"/>
      <c r="WH133" s="802"/>
      <c r="WI133" s="802"/>
      <c r="WJ133" s="802"/>
      <c r="WK133" s="802"/>
      <c r="WL133" s="802"/>
      <c r="WM133" s="802"/>
      <c r="WN133" s="802"/>
      <c r="WO133" s="802"/>
      <c r="WP133" s="802"/>
      <c r="WQ133" s="802"/>
      <c r="WR133" s="802"/>
      <c r="WS133" s="802"/>
      <c r="WT133" s="802"/>
      <c r="WU133" s="802"/>
      <c r="WV133" s="802"/>
      <c r="WW133" s="802"/>
      <c r="WX133" s="802"/>
      <c r="WY133" s="802"/>
      <c r="WZ133" s="802"/>
      <c r="XA133" s="802"/>
      <c r="XB133" s="802"/>
      <c r="XC133" s="802"/>
      <c r="XD133" s="802"/>
      <c r="XE133" s="802"/>
      <c r="XF133" s="802"/>
      <c r="XG133" s="802"/>
      <c r="XH133" s="802"/>
      <c r="XI133" s="802"/>
      <c r="XJ133" s="802"/>
      <c r="XK133" s="802"/>
      <c r="XL133" s="802"/>
      <c r="XM133" s="802"/>
      <c r="XN133" s="802"/>
      <c r="XO133" s="802"/>
      <c r="XP133" s="802"/>
      <c r="XQ133" s="802"/>
      <c r="XR133" s="802"/>
      <c r="XS133" s="802"/>
      <c r="XT133" s="802"/>
      <c r="XU133" s="802"/>
      <c r="XV133" s="802"/>
      <c r="XW133" s="802"/>
      <c r="XX133" s="802"/>
      <c r="XY133" s="802"/>
      <c r="XZ133" s="802"/>
      <c r="YA133" s="802"/>
      <c r="YB133" s="802"/>
      <c r="YC133" s="802"/>
      <c r="YD133" s="802"/>
      <c r="YE133" s="802"/>
      <c r="YF133" s="802"/>
      <c r="YG133" s="802"/>
      <c r="YH133" s="802"/>
      <c r="YI133" s="802"/>
      <c r="YJ133" s="802"/>
      <c r="YK133" s="802"/>
      <c r="YL133" s="802"/>
      <c r="YM133" s="802"/>
      <c r="YN133" s="802"/>
      <c r="YO133" s="802"/>
      <c r="YP133" s="802"/>
      <c r="YQ133" s="802"/>
      <c r="YR133" s="802"/>
      <c r="YS133" s="802"/>
      <c r="YT133" s="802"/>
      <c r="YU133" s="802"/>
      <c r="YV133" s="802"/>
      <c r="YW133" s="802"/>
      <c r="YX133" s="802"/>
      <c r="YY133" s="802"/>
      <c r="YZ133" s="802"/>
      <c r="ZA133" s="802"/>
      <c r="ZB133" s="802"/>
      <c r="ZC133" s="802"/>
      <c r="ZD133" s="802"/>
      <c r="ZE133" s="802"/>
      <c r="ZF133" s="802"/>
      <c r="ZG133" s="802"/>
      <c r="ZH133" s="802"/>
      <c r="ZI133" s="802"/>
      <c r="ZJ133" s="802"/>
      <c r="ZK133" s="802"/>
      <c r="ZL133" s="802"/>
      <c r="ZM133" s="802"/>
      <c r="ZN133" s="802"/>
      <c r="ZO133" s="802"/>
      <c r="ZP133" s="802"/>
      <c r="ZQ133" s="802"/>
      <c r="ZR133" s="802"/>
      <c r="ZS133" s="802"/>
      <c r="ZT133" s="802"/>
      <c r="ZU133" s="802"/>
      <c r="ZV133" s="802"/>
      <c r="ZW133" s="802"/>
      <c r="ZX133" s="802"/>
      <c r="ZY133" s="802"/>
      <c r="ZZ133" s="802"/>
      <c r="AAA133" s="802"/>
      <c r="AAB133" s="802"/>
      <c r="AAC133" s="802"/>
      <c r="AAD133" s="802"/>
      <c r="AAE133" s="802"/>
      <c r="AAF133" s="802"/>
      <c r="AAG133" s="802"/>
      <c r="AAH133" s="802"/>
      <c r="AAI133" s="802"/>
      <c r="AAJ133" s="802"/>
      <c r="AAK133" s="802"/>
      <c r="AAL133" s="802"/>
      <c r="AAM133" s="802"/>
      <c r="AAN133" s="802"/>
      <c r="AAO133" s="802"/>
      <c r="AAP133" s="802"/>
      <c r="AAQ133" s="802"/>
      <c r="AAR133" s="802"/>
      <c r="AAS133" s="802"/>
      <c r="AAT133" s="802"/>
      <c r="AAU133" s="802"/>
      <c r="AAV133" s="802"/>
      <c r="AAW133" s="802"/>
      <c r="AAX133" s="802"/>
      <c r="AAY133" s="802"/>
      <c r="AAZ133" s="802"/>
      <c r="ABA133" s="802"/>
      <c r="ABB133" s="802"/>
      <c r="ABC133" s="802"/>
      <c r="ABD133" s="802"/>
      <c r="ABE133" s="802"/>
      <c r="ABF133" s="802"/>
      <c r="ABG133" s="802"/>
      <c r="ABH133" s="802"/>
      <c r="ABI133" s="802"/>
      <c r="ABJ133" s="802"/>
      <c r="ABK133" s="802"/>
      <c r="ABL133" s="802"/>
      <c r="ABM133" s="802"/>
      <c r="ABN133" s="802"/>
      <c r="ABO133" s="802"/>
      <c r="ABP133" s="802"/>
      <c r="ABQ133" s="802"/>
      <c r="ABR133" s="802"/>
      <c r="ABS133" s="802"/>
      <c r="ABT133" s="802"/>
      <c r="ABU133" s="802"/>
      <c r="ABV133" s="802"/>
      <c r="ABW133" s="802"/>
      <c r="ABX133" s="802"/>
      <c r="ABY133" s="802"/>
      <c r="ABZ133" s="802"/>
      <c r="ACA133" s="802"/>
      <c r="ACB133" s="802"/>
      <c r="ACC133" s="802"/>
      <c r="ACD133" s="802"/>
      <c r="ACE133" s="802"/>
      <c r="ACF133" s="802"/>
      <c r="ACG133" s="802"/>
      <c r="ACH133" s="802"/>
      <c r="ACI133" s="802"/>
      <c r="ACJ133" s="802"/>
      <c r="ACK133" s="802"/>
      <c r="ACL133" s="802"/>
      <c r="ACM133" s="802"/>
      <c r="ACN133" s="802"/>
      <c r="ACO133" s="802"/>
      <c r="ACP133" s="802"/>
      <c r="ACQ133" s="802"/>
      <c r="ACR133" s="802"/>
      <c r="ACS133" s="802"/>
      <c r="ACT133" s="802"/>
      <c r="ACU133" s="802"/>
      <c r="ACV133" s="802"/>
      <c r="ACW133" s="802"/>
      <c r="ACX133" s="802"/>
      <c r="ACY133" s="802"/>
      <c r="ACZ133" s="802"/>
      <c r="ADA133" s="802"/>
      <c r="ADB133" s="802"/>
      <c r="ADC133" s="802"/>
      <c r="ADD133" s="802"/>
      <c r="ADE133" s="802"/>
      <c r="ADF133" s="802"/>
      <c r="ADG133" s="802"/>
      <c r="ADH133" s="802"/>
      <c r="ADI133" s="802"/>
      <c r="ADJ133" s="802"/>
      <c r="ADK133" s="802"/>
      <c r="ADL133" s="802"/>
      <c r="ADM133" s="802"/>
      <c r="ADN133" s="802"/>
      <c r="ADO133" s="802"/>
      <c r="ADP133" s="802"/>
      <c r="ADQ133" s="802"/>
      <c r="ADR133" s="802"/>
      <c r="ADS133" s="802"/>
      <c r="ADT133" s="802"/>
      <c r="ADU133" s="802"/>
      <c r="ADV133" s="802"/>
      <c r="ADW133" s="802"/>
      <c r="ADX133" s="802"/>
      <c r="ADY133" s="802"/>
      <c r="ADZ133" s="802"/>
      <c r="AEA133" s="802"/>
      <c r="AEB133" s="802"/>
      <c r="AEC133" s="802"/>
      <c r="AED133" s="802"/>
      <c r="AEE133" s="802"/>
      <c r="AEF133" s="802"/>
      <c r="AEG133" s="802"/>
      <c r="AEH133" s="802"/>
      <c r="AEI133" s="802"/>
      <c r="AEJ133" s="802"/>
      <c r="AEK133" s="802"/>
      <c r="AEL133" s="802"/>
      <c r="AEM133" s="802"/>
      <c r="AEN133" s="802"/>
      <c r="AEO133" s="802"/>
      <c r="AEP133" s="802"/>
      <c r="AEQ133" s="802"/>
      <c r="AER133" s="802"/>
      <c r="AES133" s="802"/>
      <c r="AET133" s="802"/>
      <c r="AEU133" s="802"/>
      <c r="AEV133" s="802"/>
      <c r="AEW133" s="802"/>
      <c r="AEX133" s="802"/>
      <c r="AEY133" s="802"/>
      <c r="AEZ133" s="802"/>
      <c r="AFA133" s="802"/>
      <c r="AFB133" s="802"/>
      <c r="AFC133" s="802"/>
      <c r="AFD133" s="802"/>
      <c r="AFE133" s="802"/>
      <c r="AFF133" s="802"/>
      <c r="AFG133" s="802"/>
      <c r="AFH133" s="802"/>
      <c r="AFI133" s="802"/>
      <c r="AFJ133" s="802"/>
      <c r="AFK133" s="802"/>
      <c r="AFL133" s="802"/>
      <c r="AFM133" s="802"/>
      <c r="AFN133" s="802"/>
      <c r="AFO133" s="802"/>
      <c r="AFP133" s="802"/>
      <c r="AFQ133" s="802"/>
      <c r="AFR133" s="802"/>
      <c r="AFS133" s="802"/>
      <c r="AFT133" s="802"/>
      <c r="AFU133" s="802"/>
      <c r="AFV133" s="802"/>
      <c r="AFW133" s="802"/>
      <c r="AFX133" s="802"/>
      <c r="AFY133" s="802"/>
      <c r="AFZ133" s="802"/>
      <c r="AGA133" s="802"/>
      <c r="AGB133" s="802"/>
      <c r="AGC133" s="802"/>
      <c r="AGD133" s="802"/>
      <c r="AGE133" s="802"/>
      <c r="AGF133" s="802"/>
      <c r="AGG133" s="802"/>
      <c r="AGH133" s="802"/>
      <c r="AGI133" s="802"/>
      <c r="AGJ133" s="802"/>
      <c r="AGK133" s="802"/>
      <c r="AGL133" s="802"/>
      <c r="AGM133" s="802"/>
      <c r="AGN133" s="802"/>
      <c r="AGO133" s="802"/>
      <c r="AGP133" s="802"/>
      <c r="AGQ133" s="802"/>
      <c r="AGR133" s="802"/>
      <c r="AGS133" s="802"/>
      <c r="AGT133" s="802"/>
      <c r="AGU133" s="802"/>
      <c r="AGV133" s="802"/>
      <c r="AGW133" s="802"/>
      <c r="AGX133" s="802"/>
      <c r="AGY133" s="802"/>
      <c r="AGZ133" s="802"/>
      <c r="AHA133" s="802"/>
      <c r="AHB133" s="802"/>
      <c r="AHC133" s="802"/>
      <c r="AHD133" s="802"/>
      <c r="AHE133" s="802"/>
      <c r="AHF133" s="802"/>
      <c r="AHG133" s="802"/>
      <c r="AHH133" s="802"/>
      <c r="AHI133" s="802"/>
      <c r="AHJ133" s="802"/>
      <c r="AHK133" s="802"/>
      <c r="AHL133" s="802"/>
      <c r="AHM133" s="802"/>
      <c r="AHN133" s="802"/>
      <c r="AHO133" s="802"/>
      <c r="AHP133" s="802"/>
      <c r="AHQ133" s="802"/>
      <c r="AHR133" s="802"/>
      <c r="AHS133" s="802"/>
      <c r="AHT133" s="802"/>
      <c r="AHU133" s="802"/>
      <c r="AHV133" s="802"/>
      <c r="AHW133" s="802"/>
      <c r="AHX133" s="802"/>
      <c r="AHY133" s="802"/>
      <c r="AHZ133" s="802"/>
      <c r="AIA133" s="802"/>
      <c r="AIB133" s="802"/>
      <c r="AIC133" s="802"/>
      <c r="AID133" s="802"/>
      <c r="AIE133" s="802"/>
      <c r="AIF133" s="802"/>
      <c r="AIG133" s="802"/>
      <c r="AIH133" s="802"/>
      <c r="AII133" s="802"/>
      <c r="AIJ133" s="802"/>
      <c r="AQE133" s="802"/>
      <c r="AQF133" s="802"/>
      <c r="AQG133" s="802"/>
      <c r="AQH133" s="802"/>
      <c r="AQI133" s="802"/>
      <c r="AQJ133" s="802"/>
      <c r="AQK133" s="802"/>
      <c r="AQL133" s="802"/>
      <c r="AQM133" s="802"/>
      <c r="AQN133" s="802"/>
      <c r="AQO133" s="802"/>
      <c r="AQP133" s="802"/>
      <c r="AQQ133" s="802"/>
      <c r="AQR133" s="802"/>
      <c r="AQS133" s="802"/>
      <c r="AQT133" s="802"/>
      <c r="AQU133" s="802"/>
      <c r="AQV133" s="802"/>
      <c r="AQW133" s="802"/>
      <c r="AQX133" s="802"/>
      <c r="AQY133" s="802"/>
      <c r="AQZ133" s="802"/>
      <c r="ARA133" s="802"/>
      <c r="ARB133" s="802"/>
      <c r="ARC133" s="802"/>
      <c r="ARD133" s="802"/>
      <c r="ARE133" s="802"/>
      <c r="ARF133" s="802"/>
      <c r="ARG133" s="802"/>
      <c r="ARH133" s="802"/>
      <c r="ARI133" s="802"/>
      <c r="ARJ133" s="802"/>
      <c r="ARK133" s="802"/>
      <c r="ARL133" s="802"/>
      <c r="ARM133" s="802"/>
      <c r="ARN133" s="802"/>
      <c r="ARO133" s="802"/>
      <c r="ARP133" s="802"/>
      <c r="ARQ133" s="802"/>
      <c r="ARR133" s="802"/>
      <c r="ARS133" s="802"/>
      <c r="ART133" s="802"/>
      <c r="ARU133" s="802"/>
      <c r="ARV133" s="802"/>
      <c r="ARW133" s="802"/>
      <c r="ARX133" s="802"/>
      <c r="ARY133" s="802"/>
      <c r="ARZ133" s="802"/>
      <c r="ASA133" s="802"/>
      <c r="ASB133" s="802"/>
      <c r="ASC133" s="802"/>
      <c r="ASD133" s="802"/>
      <c r="ASE133" s="802"/>
      <c r="ASF133" s="802"/>
      <c r="ASG133" s="802"/>
      <c r="ASH133" s="802"/>
      <c r="ASI133" s="802"/>
      <c r="ASJ133" s="802"/>
      <c r="ASK133" s="802"/>
      <c r="ASL133" s="802"/>
      <c r="ATP133" s="802"/>
      <c r="ATQ133" s="802"/>
      <c r="ATR133" s="802"/>
      <c r="ATS133" s="802"/>
      <c r="ATT133" s="802"/>
      <c r="ATU133" s="802"/>
      <c r="ATV133" s="802"/>
      <c r="ATW133" s="802"/>
      <c r="ATX133" s="802"/>
      <c r="ATY133" s="802"/>
      <c r="ATZ133" s="802"/>
      <c r="AUA133" s="802"/>
      <c r="AUB133" s="802"/>
      <c r="AUC133" s="802"/>
      <c r="AUD133" s="802"/>
      <c r="AUE133" s="802"/>
      <c r="AUF133" s="802"/>
      <c r="AUG133" s="802"/>
      <c r="AUH133" s="802"/>
      <c r="AUI133" s="802"/>
      <c r="AUJ133" s="802"/>
      <c r="AUK133" s="802"/>
      <c r="AUL133" s="802"/>
      <c r="AUM133" s="802"/>
      <c r="AUN133" s="802"/>
      <c r="AUO133" s="802"/>
      <c r="AUP133" s="801"/>
      <c r="AUQ133" s="802"/>
      <c r="AUR133" s="801"/>
      <c r="AUS133" s="802"/>
      <c r="AUT133" s="801"/>
      <c r="AUU133" s="802"/>
      <c r="AUV133" s="802"/>
      <c r="AUW133" s="802"/>
      <c r="AUX133" s="802"/>
      <c r="AUY133" s="802"/>
      <c r="AUZ133" s="802"/>
      <c r="AVA133" s="802"/>
      <c r="AVB133" s="802"/>
      <c r="AVC133" s="802"/>
      <c r="AVD133" s="802"/>
      <c r="AVE133" s="802"/>
      <c r="AVF133" s="802"/>
      <c r="AVG133" s="802"/>
      <c r="AVH133" s="802"/>
      <c r="AVI133" s="802"/>
      <c r="AVJ133" s="808"/>
      <c r="AVK133" s="808"/>
      <c r="AVL133" s="808"/>
      <c r="AVM133" s="808"/>
      <c r="AVN133" s="808"/>
      <c r="AVO133" s="808"/>
      <c r="AVP133" s="808"/>
      <c r="AVQ133" s="808"/>
      <c r="AVR133" s="808"/>
      <c r="AVS133" s="808"/>
      <c r="AVT133" s="808"/>
      <c r="AVU133" s="809"/>
      <c r="AVV133" s="809"/>
      <c r="AVW133" s="809"/>
      <c r="AVX133" s="809"/>
      <c r="AVY133" s="809"/>
      <c r="AVZ133" s="809"/>
      <c r="AWA133" s="809"/>
      <c r="AWB133" s="809"/>
      <c r="AWC133" s="809"/>
      <c r="AWD133" s="809"/>
      <c r="AWE133" s="809"/>
      <c r="AWF133" s="809"/>
      <c r="AWG133" s="809"/>
      <c r="AWH133" s="809"/>
      <c r="AWI133" s="809"/>
      <c r="AWJ133" s="809"/>
      <c r="AWK133" s="809"/>
      <c r="AWL133" s="809"/>
      <c r="AWM133" s="809"/>
      <c r="AWN133" s="809"/>
      <c r="AWO133" s="809"/>
      <c r="AWP133" s="809"/>
      <c r="AWQ133" s="809"/>
      <c r="AWR133" s="808"/>
      <c r="AWS133" s="761"/>
      <c r="AWT133" s="808"/>
      <c r="AWU133" s="809"/>
      <c r="AWV133" s="809"/>
      <c r="AWW133" s="809"/>
      <c r="AWX133" s="809"/>
      <c r="AWY133" s="809"/>
      <c r="AWZ133" s="809"/>
      <c r="AXA133" s="809"/>
      <c r="AXB133" s="809"/>
      <c r="AXC133" s="809"/>
      <c r="AXD133" s="809"/>
      <c r="AXE133" s="809"/>
      <c r="AXF133" s="809"/>
      <c r="AXG133" s="809"/>
      <c r="AXH133" s="809"/>
      <c r="AXI133" s="809"/>
      <c r="AXJ133" s="809"/>
      <c r="AXK133" s="809"/>
      <c r="AXL133" s="809"/>
      <c r="AXM133" s="809"/>
      <c r="AXN133" s="809"/>
      <c r="AXO133" s="809"/>
      <c r="AXP133" s="809"/>
      <c r="AXQ133" s="809"/>
      <c r="AXR133" s="809"/>
      <c r="AXS133" s="809"/>
      <c r="AXT133" s="809"/>
      <c r="AXU133" s="809"/>
      <c r="AXV133" s="809"/>
      <c r="AXW133" s="809"/>
      <c r="AXX133" s="809"/>
      <c r="AXY133" s="809"/>
      <c r="AXZ133" s="809"/>
      <c r="AYA133" s="809"/>
      <c r="AYB133" s="809"/>
      <c r="AYC133" s="809"/>
      <c r="AYD133" s="808"/>
      <c r="AYE133" s="808"/>
      <c r="AYF133" s="809"/>
      <c r="AYG133" s="808"/>
      <c r="AYH133" s="810"/>
      <c r="AYI133" s="810"/>
      <c r="AYJ133" s="810"/>
      <c r="AYK133" s="810"/>
      <c r="AYL133" s="810"/>
      <c r="AYM133" s="810"/>
      <c r="AYN133" s="810"/>
      <c r="AYO133" s="810"/>
      <c r="AYP133" s="810"/>
      <c r="AYQ133" s="810"/>
      <c r="AYR133" s="810"/>
      <c r="AYS133" s="810"/>
      <c r="AYT133" s="810"/>
      <c r="AYU133" s="810"/>
      <c r="AYV133" s="810"/>
      <c r="AYW133" s="810"/>
      <c r="AYX133" s="810"/>
      <c r="AYY133" s="810"/>
      <c r="AYZ133" s="810"/>
      <c r="AZA133" s="810"/>
      <c r="AZB133" s="810"/>
      <c r="AZC133" s="810"/>
      <c r="AZD133" s="810"/>
      <c r="AZE133" s="810"/>
      <c r="AZF133" s="810"/>
      <c r="AZG133" s="810"/>
      <c r="AZH133" s="810"/>
      <c r="AZI133" s="810"/>
      <c r="AZJ133" s="810"/>
      <c r="AZK133" s="810"/>
      <c r="AZL133" s="810"/>
      <c r="AZM133" s="810"/>
      <c r="AZN133" s="810"/>
      <c r="AZO133" s="810"/>
      <c r="AZP133" s="809"/>
      <c r="AZQ133" s="802"/>
      <c r="AZR133" s="802"/>
      <c r="AZS133" s="802"/>
    </row>
    <row r="134" spans="45:920 1123:1371" s="793" customFormat="1" ht="13.5">
      <c r="AS134" s="802"/>
      <c r="AT134" s="802"/>
      <c r="AU134" s="802"/>
      <c r="AV134" s="802"/>
      <c r="AW134" s="802"/>
      <c r="AX134" s="802"/>
      <c r="AY134" s="802"/>
      <c r="AZ134" s="802"/>
      <c r="BA134" s="802"/>
      <c r="BB134" s="802"/>
      <c r="BC134" s="802"/>
      <c r="BD134" s="802"/>
      <c r="BE134" s="802"/>
      <c r="BF134" s="802"/>
      <c r="BG134" s="802"/>
      <c r="BH134" s="802"/>
      <c r="BI134" s="802"/>
      <c r="BJ134" s="802"/>
      <c r="BK134" s="802"/>
      <c r="BL134" s="802"/>
      <c r="BM134" s="802"/>
      <c r="BN134" s="802"/>
      <c r="BO134" s="802"/>
      <c r="BP134" s="802"/>
      <c r="BQ134" s="802"/>
      <c r="BR134" s="802"/>
      <c r="BS134" s="802"/>
      <c r="BT134" s="802"/>
      <c r="BU134" s="802"/>
      <c r="BV134" s="802"/>
      <c r="BW134" s="802"/>
      <c r="BX134" s="802"/>
      <c r="BY134" s="802"/>
      <c r="BZ134" s="802"/>
      <c r="CA134" s="802"/>
      <c r="CB134" s="802"/>
      <c r="CC134" s="802"/>
      <c r="CD134" s="802"/>
      <c r="CE134" s="802"/>
      <c r="CF134" s="802"/>
      <c r="CG134" s="802"/>
      <c r="CH134" s="802"/>
      <c r="CI134" s="802"/>
      <c r="CJ134" s="802"/>
      <c r="CK134" s="802"/>
      <c r="CL134" s="802"/>
      <c r="CM134" s="802"/>
      <c r="CN134" s="802"/>
      <c r="CO134" s="802"/>
      <c r="CP134" s="802"/>
      <c r="CQ134" s="802"/>
      <c r="CR134" s="802"/>
      <c r="CS134" s="802"/>
      <c r="CT134" s="802"/>
      <c r="CU134" s="802"/>
      <c r="CV134" s="802"/>
      <c r="CW134" s="802"/>
      <c r="CX134" s="802"/>
      <c r="CY134" s="802"/>
      <c r="CZ134" s="802"/>
      <c r="DA134" s="802"/>
      <c r="DB134" s="802"/>
      <c r="DC134" s="802"/>
      <c r="DD134" s="802"/>
      <c r="DE134" s="802"/>
      <c r="DF134" s="802"/>
      <c r="DG134" s="802"/>
      <c r="DH134" s="802"/>
      <c r="DI134" s="802"/>
      <c r="DJ134" s="802"/>
      <c r="DK134" s="802"/>
      <c r="DL134" s="802"/>
      <c r="DM134" s="802"/>
      <c r="DN134" s="802"/>
      <c r="DO134" s="802"/>
      <c r="DP134" s="802"/>
      <c r="DQ134" s="802"/>
      <c r="DR134" s="802"/>
      <c r="DS134" s="802"/>
      <c r="DT134" s="802"/>
      <c r="DU134" s="802"/>
      <c r="DV134" s="802"/>
      <c r="DW134" s="802"/>
      <c r="DX134" s="802"/>
      <c r="DY134" s="802"/>
      <c r="DZ134" s="802"/>
      <c r="EA134" s="802"/>
      <c r="EB134" s="802"/>
      <c r="EC134" s="802"/>
      <c r="ED134" s="802"/>
      <c r="EE134" s="802"/>
      <c r="EF134" s="802"/>
      <c r="EG134" s="802"/>
      <c r="EH134" s="802"/>
      <c r="EI134" s="802"/>
      <c r="EJ134" s="802"/>
      <c r="EK134" s="802"/>
      <c r="EL134" s="802"/>
      <c r="EM134" s="802"/>
      <c r="EN134" s="802"/>
      <c r="EO134" s="802"/>
      <c r="EP134" s="802"/>
      <c r="EQ134" s="802"/>
      <c r="ER134" s="802"/>
      <c r="ES134" s="802"/>
      <c r="ET134" s="802"/>
      <c r="EU134" s="802"/>
      <c r="EV134" s="802"/>
      <c r="EW134" s="802"/>
      <c r="EX134" s="802"/>
      <c r="EY134" s="802"/>
      <c r="EZ134" s="802"/>
      <c r="FA134" s="802"/>
      <c r="FB134" s="802"/>
      <c r="FC134" s="802"/>
      <c r="FD134" s="802"/>
      <c r="FE134" s="802"/>
      <c r="FF134" s="802"/>
      <c r="FG134" s="802"/>
      <c r="FH134" s="802"/>
      <c r="FI134" s="802"/>
      <c r="FJ134" s="802"/>
      <c r="FK134" s="802"/>
      <c r="FL134" s="802"/>
      <c r="FM134" s="802"/>
      <c r="FN134" s="802"/>
      <c r="FO134" s="802"/>
      <c r="FP134" s="802"/>
      <c r="FQ134" s="802"/>
      <c r="FR134" s="802"/>
      <c r="FS134" s="802"/>
      <c r="FT134" s="802"/>
      <c r="FU134" s="802"/>
      <c r="FV134" s="802"/>
      <c r="FW134" s="802"/>
      <c r="FX134" s="802"/>
      <c r="FY134" s="802"/>
      <c r="FZ134" s="802"/>
      <c r="GA134" s="802"/>
      <c r="GB134" s="802"/>
      <c r="GC134" s="802"/>
      <c r="GD134" s="802"/>
      <c r="GE134" s="802"/>
      <c r="GF134" s="802"/>
      <c r="GG134" s="802"/>
      <c r="GH134" s="802"/>
      <c r="GI134" s="802"/>
      <c r="GJ134" s="802"/>
      <c r="GK134" s="802"/>
      <c r="GL134" s="802"/>
      <c r="GM134" s="802"/>
      <c r="GN134" s="802"/>
      <c r="GO134" s="802"/>
      <c r="GP134" s="802"/>
      <c r="GQ134" s="802"/>
      <c r="GR134" s="802"/>
      <c r="GS134" s="802"/>
      <c r="GT134" s="802"/>
      <c r="GU134" s="802"/>
      <c r="GV134" s="802"/>
      <c r="GW134" s="802"/>
      <c r="GX134" s="802"/>
      <c r="GY134" s="802"/>
      <c r="GZ134" s="802"/>
      <c r="HA134" s="802"/>
      <c r="HB134" s="802"/>
      <c r="HC134" s="802"/>
      <c r="HD134" s="802"/>
      <c r="HE134" s="802"/>
      <c r="HF134" s="802"/>
      <c r="HG134" s="802"/>
      <c r="HH134" s="802"/>
      <c r="HI134" s="802"/>
      <c r="HJ134" s="802"/>
      <c r="HK134" s="802"/>
      <c r="HL134" s="802"/>
      <c r="HM134" s="802"/>
      <c r="HN134" s="802"/>
      <c r="HO134" s="802"/>
      <c r="HP134" s="802"/>
      <c r="HQ134" s="802"/>
      <c r="HR134" s="802"/>
      <c r="HS134" s="802"/>
      <c r="HT134" s="802"/>
      <c r="HU134" s="802"/>
      <c r="HV134" s="802"/>
      <c r="HW134" s="802"/>
      <c r="HX134" s="802"/>
      <c r="HY134" s="802"/>
      <c r="HZ134" s="802"/>
      <c r="IA134" s="802"/>
      <c r="IB134" s="802"/>
      <c r="IC134" s="802"/>
      <c r="ID134" s="802"/>
      <c r="IE134" s="802"/>
      <c r="IF134" s="802"/>
      <c r="IG134" s="802"/>
      <c r="IH134" s="802"/>
      <c r="II134" s="802"/>
      <c r="IJ134" s="802"/>
      <c r="IK134" s="802"/>
      <c r="IL134" s="802"/>
      <c r="IM134" s="802"/>
      <c r="IN134" s="802"/>
      <c r="IO134" s="802"/>
      <c r="IP134" s="802"/>
      <c r="IQ134" s="802"/>
      <c r="IR134" s="802"/>
      <c r="IS134" s="802"/>
      <c r="IT134" s="802"/>
      <c r="IU134" s="802"/>
      <c r="IV134" s="802"/>
      <c r="IW134" s="802"/>
      <c r="IX134" s="802"/>
      <c r="IY134" s="802"/>
      <c r="IZ134" s="802"/>
      <c r="JA134" s="802"/>
      <c r="JB134" s="802"/>
      <c r="JC134" s="802"/>
      <c r="JD134" s="802"/>
      <c r="JE134" s="802"/>
      <c r="JF134" s="802"/>
      <c r="JG134" s="802"/>
      <c r="JH134" s="802"/>
      <c r="JI134" s="802"/>
      <c r="JJ134" s="802"/>
      <c r="JK134" s="802"/>
      <c r="JL134" s="802"/>
      <c r="JM134" s="802"/>
      <c r="JN134" s="802"/>
      <c r="JO134" s="802"/>
      <c r="JP134" s="802"/>
      <c r="JQ134" s="802"/>
      <c r="JR134" s="802"/>
      <c r="JS134" s="802"/>
      <c r="JT134" s="802"/>
      <c r="JU134" s="802"/>
      <c r="JV134" s="802"/>
      <c r="JW134" s="802"/>
      <c r="JX134" s="802"/>
      <c r="JY134" s="802"/>
      <c r="JZ134" s="802"/>
      <c r="KA134" s="802"/>
      <c r="KB134" s="802"/>
      <c r="KC134" s="802"/>
      <c r="KD134" s="802"/>
      <c r="KE134" s="802"/>
      <c r="KF134" s="802"/>
      <c r="KG134" s="802"/>
      <c r="KH134" s="802"/>
      <c r="KI134" s="802"/>
      <c r="KJ134" s="802"/>
      <c r="KK134" s="802"/>
      <c r="KL134" s="802"/>
      <c r="KM134" s="802"/>
      <c r="KN134" s="802"/>
      <c r="KO134" s="802"/>
      <c r="KP134" s="802"/>
      <c r="KQ134" s="802"/>
      <c r="KR134" s="802"/>
      <c r="KS134" s="802"/>
      <c r="KT134" s="802"/>
      <c r="KU134" s="802"/>
      <c r="KV134" s="802"/>
      <c r="KW134" s="802"/>
      <c r="KX134" s="802"/>
      <c r="KY134" s="802"/>
      <c r="KZ134" s="802"/>
      <c r="LA134" s="802"/>
      <c r="LB134" s="802"/>
      <c r="LC134" s="802"/>
      <c r="LD134" s="802"/>
      <c r="LE134" s="802"/>
      <c r="LF134" s="802"/>
      <c r="LG134" s="802"/>
      <c r="LH134" s="802"/>
      <c r="LI134" s="802"/>
      <c r="LJ134" s="802"/>
      <c r="LK134" s="802"/>
      <c r="LL134" s="802"/>
      <c r="LM134" s="802"/>
      <c r="LN134" s="802"/>
      <c r="LO134" s="802"/>
      <c r="LP134" s="802"/>
      <c r="LQ134" s="802"/>
      <c r="LR134" s="802"/>
      <c r="LS134" s="802"/>
      <c r="LT134" s="802"/>
      <c r="LU134" s="802"/>
      <c r="LV134" s="802"/>
      <c r="LW134" s="802"/>
      <c r="LX134" s="802"/>
      <c r="LY134" s="802"/>
      <c r="LZ134" s="802"/>
      <c r="MA134" s="802"/>
      <c r="MB134" s="802"/>
      <c r="MC134" s="802"/>
      <c r="MD134" s="802"/>
      <c r="ME134" s="802"/>
      <c r="MF134" s="802"/>
      <c r="MG134" s="802"/>
      <c r="MH134" s="802"/>
      <c r="MI134" s="802"/>
      <c r="MJ134" s="802"/>
      <c r="MK134" s="802"/>
      <c r="ML134" s="802"/>
      <c r="MM134" s="802"/>
      <c r="MN134" s="802"/>
      <c r="MO134" s="802"/>
      <c r="MP134" s="802"/>
      <c r="MQ134" s="802"/>
      <c r="MR134" s="802"/>
      <c r="MS134" s="802"/>
      <c r="MT134" s="802"/>
      <c r="MU134" s="802"/>
      <c r="MV134" s="802"/>
      <c r="MW134" s="802"/>
      <c r="MX134" s="802"/>
      <c r="MY134" s="802"/>
      <c r="MZ134" s="802"/>
      <c r="NA134" s="802"/>
      <c r="NB134" s="802"/>
      <c r="NC134" s="802"/>
      <c r="ND134" s="802"/>
      <c r="NE134" s="802"/>
      <c r="NF134" s="802"/>
      <c r="NG134" s="802"/>
      <c r="NH134" s="802"/>
      <c r="NI134" s="802"/>
      <c r="NJ134" s="802"/>
      <c r="NK134" s="802"/>
      <c r="NL134" s="802"/>
      <c r="NM134" s="802"/>
      <c r="NN134" s="802"/>
      <c r="NO134" s="802"/>
      <c r="NP134" s="802"/>
      <c r="NQ134" s="802"/>
      <c r="NR134" s="802"/>
      <c r="NS134" s="802"/>
      <c r="NT134" s="802"/>
      <c r="NU134" s="802"/>
      <c r="NV134" s="802"/>
      <c r="NW134" s="802"/>
      <c r="NX134" s="802"/>
      <c r="NY134" s="802"/>
      <c r="NZ134" s="802"/>
      <c r="OA134" s="802"/>
      <c r="OB134" s="802"/>
      <c r="OC134" s="802"/>
      <c r="OD134" s="802"/>
      <c r="OE134" s="802"/>
      <c r="OF134" s="802"/>
      <c r="OG134" s="802"/>
      <c r="OH134" s="802"/>
      <c r="OI134" s="802"/>
      <c r="OJ134" s="802"/>
      <c r="OK134" s="802"/>
      <c r="OL134" s="802"/>
      <c r="OM134" s="802"/>
      <c r="ON134" s="802"/>
      <c r="OO134" s="802"/>
      <c r="OP134" s="802"/>
      <c r="OQ134" s="802"/>
      <c r="OR134" s="802"/>
      <c r="OS134" s="802"/>
      <c r="OT134" s="802"/>
      <c r="OU134" s="802"/>
      <c r="OV134" s="802"/>
      <c r="OW134" s="802"/>
      <c r="OX134" s="802"/>
      <c r="OY134" s="802"/>
      <c r="OZ134" s="802"/>
      <c r="PA134" s="802"/>
      <c r="PB134" s="802"/>
      <c r="PC134" s="802"/>
      <c r="PD134" s="802"/>
      <c r="PE134" s="802"/>
      <c r="PF134" s="802"/>
      <c r="PG134" s="802"/>
      <c r="PH134" s="802"/>
      <c r="PI134" s="802"/>
      <c r="PJ134" s="802"/>
      <c r="PK134" s="802"/>
      <c r="PL134" s="802"/>
      <c r="PM134" s="802"/>
      <c r="PN134" s="802"/>
      <c r="PO134" s="802"/>
      <c r="PP134" s="802"/>
      <c r="PQ134" s="802"/>
      <c r="PR134" s="802"/>
      <c r="PS134" s="802"/>
      <c r="PT134" s="802"/>
      <c r="PU134" s="802"/>
      <c r="PV134" s="802"/>
      <c r="PW134" s="802"/>
      <c r="PX134" s="802"/>
      <c r="PY134" s="802"/>
      <c r="PZ134" s="802"/>
      <c r="QA134" s="802"/>
      <c r="QB134" s="802"/>
      <c r="QC134" s="802"/>
      <c r="QD134" s="802"/>
      <c r="QE134" s="802"/>
      <c r="QF134" s="802"/>
      <c r="QG134" s="802"/>
      <c r="QH134" s="802"/>
      <c r="QI134" s="802"/>
      <c r="QJ134" s="802"/>
      <c r="QK134" s="802"/>
      <c r="QL134" s="802"/>
      <c r="QM134" s="802"/>
      <c r="QN134" s="802"/>
      <c r="QO134" s="802"/>
      <c r="QP134" s="802"/>
      <c r="QQ134" s="802"/>
      <c r="QR134" s="802"/>
      <c r="QS134" s="802"/>
      <c r="QT134" s="802"/>
      <c r="QU134" s="802"/>
      <c r="QV134" s="802"/>
      <c r="QW134" s="802"/>
      <c r="QX134" s="802"/>
      <c r="QY134" s="802"/>
      <c r="QZ134" s="802"/>
      <c r="RA134" s="802"/>
      <c r="RB134" s="802"/>
      <c r="RC134" s="802"/>
      <c r="RD134" s="802"/>
      <c r="RE134" s="802"/>
      <c r="RF134" s="802"/>
      <c r="RG134" s="802"/>
      <c r="RH134" s="802"/>
      <c r="RI134" s="802"/>
      <c r="RJ134" s="802"/>
      <c r="RK134" s="802"/>
      <c r="RL134" s="802"/>
      <c r="RM134" s="802"/>
      <c r="RN134" s="802"/>
      <c r="RO134" s="802"/>
      <c r="RP134" s="802"/>
      <c r="RQ134" s="802"/>
      <c r="RR134" s="802"/>
      <c r="RS134" s="802"/>
      <c r="RT134" s="802"/>
      <c r="RU134" s="802"/>
      <c r="RV134" s="802"/>
      <c r="RW134" s="802"/>
      <c r="RX134" s="802"/>
      <c r="RY134" s="802"/>
      <c r="RZ134" s="802"/>
      <c r="SA134" s="802"/>
      <c r="SB134" s="802"/>
      <c r="SC134" s="802"/>
      <c r="SD134" s="802"/>
      <c r="SE134" s="802"/>
      <c r="SF134" s="802"/>
      <c r="SG134" s="802"/>
      <c r="SH134" s="802"/>
      <c r="SI134" s="802"/>
      <c r="SJ134" s="802"/>
      <c r="SK134" s="802"/>
      <c r="SL134" s="802"/>
      <c r="SM134" s="802"/>
      <c r="SN134" s="802"/>
      <c r="SO134" s="802"/>
      <c r="SP134" s="802"/>
      <c r="SQ134" s="802"/>
      <c r="SR134" s="802"/>
      <c r="SS134" s="802"/>
      <c r="ST134" s="802"/>
      <c r="SU134" s="802"/>
      <c r="SV134" s="802"/>
      <c r="SW134" s="802"/>
      <c r="SX134" s="802"/>
      <c r="SY134" s="802"/>
      <c r="SZ134" s="802"/>
      <c r="TA134" s="802"/>
      <c r="TB134" s="802"/>
      <c r="TC134" s="802"/>
      <c r="TD134" s="802"/>
      <c r="TE134" s="802"/>
      <c r="TF134" s="802"/>
      <c r="TG134" s="802"/>
      <c r="TH134" s="802"/>
      <c r="TI134" s="802"/>
      <c r="TJ134" s="802"/>
      <c r="TK134" s="802"/>
      <c r="TL134" s="802"/>
      <c r="TM134" s="802"/>
      <c r="TN134" s="802"/>
      <c r="TO134" s="802"/>
      <c r="TP134" s="802"/>
      <c r="TQ134" s="802"/>
      <c r="TR134" s="802"/>
      <c r="TS134" s="802"/>
      <c r="TT134" s="802"/>
      <c r="TU134" s="802"/>
      <c r="TV134" s="802"/>
      <c r="TW134" s="802"/>
      <c r="TX134" s="802"/>
      <c r="TY134" s="802"/>
      <c r="TZ134" s="802"/>
      <c r="UA134" s="802"/>
      <c r="UB134" s="802"/>
      <c r="UC134" s="802"/>
      <c r="UD134" s="802"/>
      <c r="UE134" s="802"/>
      <c r="UF134" s="802"/>
      <c r="UG134" s="802"/>
      <c r="UH134" s="802"/>
      <c r="UI134" s="802"/>
      <c r="UJ134" s="802"/>
      <c r="UK134" s="802"/>
      <c r="UL134" s="802"/>
      <c r="UM134" s="802"/>
      <c r="UN134" s="802"/>
      <c r="UO134" s="802"/>
      <c r="UP134" s="802"/>
      <c r="UQ134" s="802"/>
      <c r="UR134" s="802"/>
      <c r="US134" s="802"/>
      <c r="UT134" s="802"/>
      <c r="UU134" s="802"/>
      <c r="UV134" s="802"/>
      <c r="UW134" s="802"/>
      <c r="UX134" s="802"/>
      <c r="UY134" s="802"/>
      <c r="UZ134" s="802"/>
      <c r="VA134" s="802"/>
      <c r="VB134" s="802"/>
      <c r="VC134" s="802"/>
      <c r="VD134" s="802"/>
      <c r="VE134" s="802"/>
      <c r="VF134" s="802"/>
      <c r="VG134" s="802"/>
      <c r="VH134" s="802"/>
      <c r="VI134" s="802"/>
      <c r="VJ134" s="802"/>
      <c r="VK134" s="802"/>
      <c r="VL134" s="802"/>
      <c r="VM134" s="802"/>
      <c r="VN134" s="802"/>
      <c r="VO134" s="802"/>
      <c r="VP134" s="802"/>
      <c r="VQ134" s="802"/>
      <c r="VR134" s="802"/>
      <c r="VS134" s="802"/>
      <c r="VT134" s="802"/>
      <c r="VU134" s="802"/>
      <c r="VV134" s="802"/>
      <c r="VW134" s="802"/>
      <c r="VX134" s="802"/>
      <c r="VY134" s="802"/>
      <c r="VZ134" s="802"/>
      <c r="WA134" s="802"/>
      <c r="WB134" s="802"/>
      <c r="WC134" s="802"/>
      <c r="WD134" s="802"/>
      <c r="WE134" s="802"/>
      <c r="WF134" s="802"/>
      <c r="WG134" s="802"/>
      <c r="WH134" s="802"/>
      <c r="WI134" s="802"/>
      <c r="WJ134" s="802"/>
      <c r="WK134" s="802"/>
      <c r="WL134" s="802"/>
      <c r="WM134" s="802"/>
      <c r="WN134" s="802"/>
      <c r="WO134" s="802"/>
      <c r="WP134" s="802"/>
      <c r="WQ134" s="802"/>
      <c r="WR134" s="802"/>
      <c r="WS134" s="802"/>
      <c r="WT134" s="802"/>
      <c r="WU134" s="802"/>
      <c r="WV134" s="802"/>
      <c r="WW134" s="802"/>
      <c r="WX134" s="802"/>
      <c r="WY134" s="802"/>
      <c r="WZ134" s="802"/>
      <c r="XA134" s="802"/>
      <c r="XB134" s="802"/>
      <c r="XC134" s="802"/>
      <c r="XD134" s="802"/>
      <c r="XE134" s="802"/>
      <c r="XF134" s="802"/>
      <c r="XG134" s="802"/>
      <c r="XH134" s="802"/>
      <c r="XI134" s="802"/>
      <c r="XJ134" s="802"/>
      <c r="XK134" s="802"/>
      <c r="XL134" s="802"/>
      <c r="XM134" s="802"/>
      <c r="XN134" s="802"/>
      <c r="XO134" s="802"/>
      <c r="XP134" s="802"/>
      <c r="XQ134" s="802"/>
      <c r="XR134" s="802"/>
      <c r="XS134" s="802"/>
      <c r="XT134" s="802"/>
      <c r="XU134" s="802"/>
      <c r="XV134" s="802"/>
      <c r="XW134" s="802"/>
      <c r="XX134" s="802"/>
      <c r="XY134" s="802"/>
      <c r="XZ134" s="802"/>
      <c r="YA134" s="802"/>
      <c r="YB134" s="802"/>
      <c r="YC134" s="802"/>
      <c r="YD134" s="802"/>
      <c r="YE134" s="802"/>
      <c r="YF134" s="802"/>
      <c r="YG134" s="802"/>
      <c r="YH134" s="802"/>
      <c r="YI134" s="802"/>
      <c r="YJ134" s="802"/>
      <c r="YK134" s="802"/>
      <c r="YL134" s="802"/>
      <c r="YM134" s="802"/>
      <c r="YN134" s="802"/>
      <c r="YO134" s="802"/>
      <c r="YP134" s="802"/>
      <c r="YQ134" s="802"/>
      <c r="YR134" s="802"/>
      <c r="YS134" s="802"/>
      <c r="YT134" s="802"/>
      <c r="YU134" s="802"/>
      <c r="YV134" s="802"/>
      <c r="YW134" s="802"/>
      <c r="YX134" s="802"/>
      <c r="YY134" s="802"/>
      <c r="YZ134" s="802"/>
      <c r="ZA134" s="802"/>
      <c r="ZB134" s="802"/>
      <c r="ZC134" s="802"/>
      <c r="ZD134" s="802"/>
      <c r="ZE134" s="802"/>
      <c r="ZF134" s="802"/>
      <c r="ZG134" s="802"/>
      <c r="ZH134" s="802"/>
      <c r="ZI134" s="802"/>
      <c r="ZJ134" s="802"/>
      <c r="ZK134" s="802"/>
      <c r="ZL134" s="802"/>
      <c r="ZM134" s="802"/>
      <c r="ZN134" s="802"/>
      <c r="ZO134" s="802"/>
      <c r="ZP134" s="802"/>
      <c r="ZQ134" s="802"/>
      <c r="ZR134" s="802"/>
      <c r="ZS134" s="802"/>
      <c r="ZT134" s="802"/>
      <c r="ZU134" s="802"/>
      <c r="ZV134" s="802"/>
      <c r="ZW134" s="802"/>
      <c r="ZX134" s="802"/>
      <c r="ZY134" s="802"/>
      <c r="ZZ134" s="802"/>
      <c r="AAA134" s="802"/>
      <c r="AAB134" s="802"/>
      <c r="AAC134" s="802"/>
      <c r="AAD134" s="802"/>
      <c r="AAE134" s="802"/>
      <c r="AAF134" s="802"/>
      <c r="AAG134" s="802"/>
      <c r="AAH134" s="802"/>
      <c r="AAI134" s="802"/>
      <c r="AAJ134" s="802"/>
      <c r="AAK134" s="802"/>
      <c r="AAL134" s="802"/>
      <c r="AAM134" s="802"/>
      <c r="AAN134" s="802"/>
      <c r="AAO134" s="802"/>
      <c r="AAP134" s="802"/>
      <c r="AAQ134" s="802"/>
      <c r="AAR134" s="802"/>
      <c r="AAS134" s="802"/>
      <c r="AAT134" s="802"/>
      <c r="AAU134" s="802"/>
      <c r="AAV134" s="802"/>
      <c r="AAW134" s="802"/>
      <c r="AAX134" s="802"/>
      <c r="AAY134" s="802"/>
      <c r="AAZ134" s="802"/>
      <c r="ABA134" s="802"/>
      <c r="ABB134" s="802"/>
      <c r="ABC134" s="802"/>
      <c r="ABD134" s="802"/>
      <c r="ABE134" s="802"/>
      <c r="ABF134" s="802"/>
      <c r="ABG134" s="802"/>
      <c r="ABH134" s="802"/>
      <c r="ABI134" s="802"/>
      <c r="ABJ134" s="802"/>
      <c r="ABK134" s="802"/>
      <c r="ABL134" s="802"/>
      <c r="ABM134" s="802"/>
      <c r="ABN134" s="802"/>
      <c r="ABO134" s="802"/>
      <c r="ABP134" s="802"/>
      <c r="ABQ134" s="802"/>
      <c r="ABR134" s="802"/>
      <c r="ABS134" s="802"/>
      <c r="ABT134" s="802"/>
      <c r="ABU134" s="802"/>
      <c r="ABV134" s="802"/>
      <c r="ABW134" s="802"/>
      <c r="ABX134" s="802"/>
      <c r="ABY134" s="802"/>
      <c r="ABZ134" s="802"/>
      <c r="ACA134" s="802"/>
      <c r="ACB134" s="802"/>
      <c r="ACC134" s="802"/>
      <c r="ACD134" s="802"/>
      <c r="ACE134" s="802"/>
      <c r="ACF134" s="802"/>
      <c r="ACG134" s="802"/>
      <c r="ACH134" s="802"/>
      <c r="ACI134" s="802"/>
      <c r="ACJ134" s="802"/>
      <c r="ACK134" s="802"/>
      <c r="ACL134" s="802"/>
      <c r="ACM134" s="802"/>
      <c r="ACN134" s="802"/>
      <c r="ACO134" s="802"/>
      <c r="ACP134" s="802"/>
      <c r="ACQ134" s="802"/>
      <c r="ACR134" s="802"/>
      <c r="ACS134" s="802"/>
      <c r="ACT134" s="802"/>
      <c r="ACU134" s="802"/>
      <c r="ACV134" s="802"/>
      <c r="ACW134" s="802"/>
      <c r="ACX134" s="802"/>
      <c r="ACY134" s="802"/>
      <c r="ACZ134" s="802"/>
      <c r="ADA134" s="802"/>
      <c r="ADB134" s="802"/>
      <c r="ADC134" s="802"/>
      <c r="ADD134" s="802"/>
      <c r="ADE134" s="802"/>
      <c r="ADF134" s="802"/>
      <c r="ADG134" s="802"/>
      <c r="ADH134" s="802"/>
      <c r="ADI134" s="802"/>
      <c r="ADJ134" s="802"/>
      <c r="ADK134" s="802"/>
      <c r="ADL134" s="802"/>
      <c r="ADM134" s="802"/>
      <c r="ADN134" s="802"/>
      <c r="ADO134" s="802"/>
      <c r="ADP134" s="802"/>
      <c r="ADQ134" s="802"/>
      <c r="ADR134" s="802"/>
      <c r="ADS134" s="802"/>
      <c r="ADT134" s="802"/>
      <c r="ADU134" s="802"/>
      <c r="ADV134" s="802"/>
      <c r="ADW134" s="802"/>
      <c r="ADX134" s="802"/>
      <c r="ADY134" s="802"/>
      <c r="ADZ134" s="802"/>
      <c r="AEA134" s="802"/>
      <c r="AEB134" s="802"/>
      <c r="AEC134" s="802"/>
      <c r="AED134" s="802"/>
      <c r="AEE134" s="802"/>
      <c r="AEF134" s="802"/>
      <c r="AEG134" s="802"/>
      <c r="AEH134" s="802"/>
      <c r="AEI134" s="802"/>
      <c r="AEJ134" s="802"/>
      <c r="AEK134" s="802"/>
      <c r="AEL134" s="802"/>
      <c r="AEM134" s="802"/>
      <c r="AEN134" s="802"/>
      <c r="AEO134" s="802"/>
      <c r="AEP134" s="802"/>
      <c r="AEQ134" s="802"/>
      <c r="AER134" s="802"/>
      <c r="AES134" s="802"/>
      <c r="AET134" s="802"/>
      <c r="AEU134" s="802"/>
      <c r="AEV134" s="802"/>
      <c r="AEW134" s="802"/>
      <c r="AEX134" s="802"/>
      <c r="AEY134" s="802"/>
      <c r="AEZ134" s="802"/>
      <c r="AFA134" s="802"/>
      <c r="AFB134" s="802"/>
      <c r="AFC134" s="802"/>
      <c r="AFD134" s="802"/>
      <c r="AFE134" s="802"/>
      <c r="AFF134" s="802"/>
      <c r="AFG134" s="802"/>
      <c r="AFH134" s="802"/>
      <c r="AFI134" s="802"/>
      <c r="AFJ134" s="802"/>
      <c r="AFK134" s="802"/>
      <c r="AFL134" s="802"/>
      <c r="AFM134" s="802"/>
      <c r="AFN134" s="802"/>
      <c r="AFO134" s="802"/>
      <c r="AFP134" s="802"/>
      <c r="AFQ134" s="802"/>
      <c r="AFR134" s="802"/>
      <c r="AFS134" s="802"/>
      <c r="AFT134" s="802"/>
      <c r="AFU134" s="802"/>
      <c r="AFV134" s="802"/>
      <c r="AFW134" s="802"/>
      <c r="AFX134" s="802"/>
      <c r="AFY134" s="802"/>
      <c r="AFZ134" s="802"/>
      <c r="AGA134" s="802"/>
      <c r="AGB134" s="802"/>
      <c r="AGC134" s="802"/>
      <c r="AGD134" s="802"/>
      <c r="AGE134" s="802"/>
      <c r="AGF134" s="802"/>
      <c r="AGG134" s="802"/>
      <c r="AGH134" s="802"/>
      <c r="AGI134" s="802"/>
      <c r="AGJ134" s="802"/>
      <c r="AGK134" s="802"/>
      <c r="AGL134" s="802"/>
      <c r="AGM134" s="802"/>
      <c r="AGN134" s="802"/>
      <c r="AGO134" s="802"/>
      <c r="AGP134" s="802"/>
      <c r="AGQ134" s="802"/>
      <c r="AGR134" s="802"/>
      <c r="AGS134" s="802"/>
      <c r="AGT134" s="802"/>
      <c r="AGU134" s="802"/>
      <c r="AGV134" s="802"/>
      <c r="AGW134" s="802"/>
      <c r="AGX134" s="802"/>
      <c r="AGY134" s="802"/>
      <c r="AGZ134" s="802"/>
      <c r="AHA134" s="802"/>
      <c r="AHB134" s="802"/>
      <c r="AHC134" s="802"/>
      <c r="AHD134" s="802"/>
      <c r="AHE134" s="802"/>
      <c r="AHF134" s="802"/>
      <c r="AHG134" s="802"/>
      <c r="AHH134" s="802"/>
      <c r="AHI134" s="802"/>
      <c r="AHJ134" s="802"/>
      <c r="AHK134" s="802"/>
      <c r="AHL134" s="802"/>
      <c r="AHM134" s="802"/>
      <c r="AHN134" s="802"/>
      <c r="AHO134" s="802"/>
      <c r="AHP134" s="802"/>
      <c r="AHQ134" s="802"/>
      <c r="AHR134" s="802"/>
      <c r="AHS134" s="802"/>
      <c r="AHT134" s="802"/>
      <c r="AHU134" s="802"/>
      <c r="AHV134" s="802"/>
      <c r="AHW134" s="802"/>
      <c r="AHX134" s="802"/>
      <c r="AHY134" s="802"/>
      <c r="AHZ134" s="802"/>
      <c r="AIA134" s="802"/>
      <c r="AIB134" s="802"/>
      <c r="AIC134" s="802"/>
      <c r="AID134" s="802"/>
      <c r="AIE134" s="802"/>
      <c r="AIF134" s="802"/>
      <c r="AIG134" s="802"/>
      <c r="AIH134" s="802"/>
      <c r="AII134" s="802"/>
      <c r="AIJ134" s="802"/>
      <c r="AQE134" s="802"/>
      <c r="AQF134" s="802"/>
      <c r="AQG134" s="802"/>
      <c r="AQH134" s="802"/>
      <c r="AQI134" s="802"/>
      <c r="AQJ134" s="802"/>
      <c r="AQK134" s="802"/>
      <c r="AQL134" s="802"/>
      <c r="AQM134" s="802"/>
      <c r="AQN134" s="802"/>
      <c r="AQO134" s="802"/>
      <c r="AQP134" s="802"/>
      <c r="AQQ134" s="802"/>
      <c r="AQR134" s="802"/>
      <c r="AQS134" s="802"/>
      <c r="AQT134" s="802"/>
      <c r="AQU134" s="802"/>
      <c r="AQV134" s="802"/>
      <c r="AQW134" s="802"/>
      <c r="AQX134" s="802"/>
      <c r="AQY134" s="802"/>
      <c r="AQZ134" s="802"/>
      <c r="ARA134" s="802"/>
      <c r="ARB134" s="802"/>
      <c r="ARC134" s="802"/>
      <c r="ARD134" s="802"/>
      <c r="ARE134" s="802"/>
      <c r="ARF134" s="802"/>
      <c r="ARG134" s="802"/>
      <c r="ARH134" s="802"/>
      <c r="ARI134" s="802"/>
      <c r="ARJ134" s="802"/>
      <c r="ARK134" s="802"/>
      <c r="ARL134" s="802"/>
      <c r="ARM134" s="802"/>
      <c r="ARN134" s="802"/>
      <c r="ARO134" s="802"/>
      <c r="ARP134" s="802"/>
      <c r="ARQ134" s="802"/>
      <c r="ARR134" s="802"/>
      <c r="ARS134" s="802"/>
      <c r="ART134" s="802"/>
      <c r="ARU134" s="802"/>
      <c r="ARV134" s="802"/>
      <c r="ARW134" s="802"/>
      <c r="ARX134" s="802"/>
      <c r="ARY134" s="802"/>
      <c r="ARZ134" s="802"/>
      <c r="ASA134" s="802"/>
      <c r="ASB134" s="802"/>
      <c r="ASC134" s="802"/>
      <c r="ASD134" s="802"/>
      <c r="ASE134" s="802"/>
      <c r="ASF134" s="802"/>
      <c r="ASG134" s="802"/>
      <c r="ASH134" s="802"/>
      <c r="ASI134" s="802"/>
      <c r="ASJ134" s="802"/>
      <c r="ASK134" s="802"/>
      <c r="ASL134" s="802"/>
      <c r="ATP134" s="802"/>
      <c r="ATQ134" s="802"/>
      <c r="ATR134" s="802"/>
      <c r="ATS134" s="802"/>
      <c r="ATT134" s="802"/>
      <c r="ATU134" s="802"/>
      <c r="ATV134" s="802"/>
      <c r="ATW134" s="802"/>
      <c r="ATX134" s="802"/>
      <c r="ATY134" s="802"/>
      <c r="ATZ134" s="802"/>
      <c r="AUA134" s="802"/>
      <c r="AUB134" s="802"/>
      <c r="AUC134" s="802"/>
      <c r="AUD134" s="802"/>
      <c r="AUE134" s="802"/>
      <c r="AUF134" s="802"/>
      <c r="AUG134" s="802"/>
      <c r="AUH134" s="802"/>
      <c r="AUI134" s="802"/>
      <c r="AUJ134" s="802"/>
      <c r="AUK134" s="802"/>
      <c r="AUL134" s="802"/>
      <c r="AUM134" s="802"/>
      <c r="AUN134" s="802"/>
      <c r="AUO134" s="802"/>
      <c r="AUP134" s="801"/>
      <c r="AUQ134" s="802"/>
      <c r="AUR134" s="801"/>
      <c r="AUS134" s="802"/>
      <c r="AUT134" s="801"/>
      <c r="AUU134" s="802"/>
      <c r="AUV134" s="802"/>
      <c r="AUW134" s="802"/>
      <c r="AUX134" s="802"/>
      <c r="AUY134" s="802"/>
      <c r="AUZ134" s="802"/>
      <c r="AVA134" s="802"/>
      <c r="AVB134" s="802"/>
      <c r="AVC134" s="802"/>
      <c r="AVD134" s="802"/>
      <c r="AVE134" s="802"/>
      <c r="AVF134" s="802"/>
      <c r="AVG134" s="802"/>
      <c r="AVH134" s="802"/>
      <c r="AVI134" s="802"/>
      <c r="AVJ134" s="808"/>
      <c r="AVK134" s="808"/>
      <c r="AVL134" s="808"/>
      <c r="AVM134" s="808"/>
      <c r="AVN134" s="808"/>
      <c r="AVO134" s="808"/>
      <c r="AVP134" s="808"/>
      <c r="AVQ134" s="808"/>
      <c r="AVR134" s="808"/>
      <c r="AVS134" s="808"/>
      <c r="AVT134" s="808"/>
      <c r="AVU134" s="809"/>
      <c r="AVV134" s="809"/>
      <c r="AVW134" s="809"/>
      <c r="AVX134" s="809"/>
      <c r="AVY134" s="809"/>
      <c r="AVZ134" s="809"/>
      <c r="AWA134" s="809"/>
      <c r="AWB134" s="809"/>
      <c r="AWC134" s="809"/>
      <c r="AWD134" s="809"/>
      <c r="AWE134" s="809"/>
      <c r="AWF134" s="809"/>
      <c r="AWG134" s="809"/>
      <c r="AWH134" s="809"/>
      <c r="AWI134" s="809"/>
      <c r="AWJ134" s="809"/>
      <c r="AWK134" s="809"/>
      <c r="AWL134" s="809"/>
      <c r="AWM134" s="809"/>
      <c r="AWN134" s="809"/>
      <c r="AWO134" s="809"/>
      <c r="AWP134" s="809"/>
      <c r="AWQ134" s="809"/>
      <c r="AWR134" s="808"/>
      <c r="AWS134" s="761"/>
      <c r="AWT134" s="808"/>
      <c r="AWU134" s="809"/>
      <c r="AWV134" s="809"/>
      <c r="AWW134" s="809"/>
      <c r="AWX134" s="809"/>
      <c r="AWY134" s="809"/>
      <c r="AWZ134" s="809"/>
      <c r="AXA134" s="809"/>
      <c r="AXB134" s="809"/>
      <c r="AXC134" s="809"/>
      <c r="AXD134" s="809"/>
      <c r="AXE134" s="809"/>
      <c r="AXF134" s="809"/>
      <c r="AXG134" s="809"/>
      <c r="AXH134" s="809"/>
      <c r="AXI134" s="809"/>
      <c r="AXJ134" s="809"/>
      <c r="AXK134" s="809"/>
      <c r="AXL134" s="809"/>
      <c r="AXM134" s="809"/>
      <c r="AXN134" s="809"/>
      <c r="AXO134" s="809"/>
      <c r="AXP134" s="809"/>
      <c r="AXQ134" s="809"/>
      <c r="AXR134" s="809"/>
      <c r="AXS134" s="809"/>
      <c r="AXT134" s="809"/>
      <c r="AXU134" s="809"/>
      <c r="AXV134" s="809"/>
      <c r="AXW134" s="809"/>
      <c r="AXX134" s="809"/>
      <c r="AXY134" s="809"/>
      <c r="AXZ134" s="809"/>
      <c r="AYA134" s="809"/>
      <c r="AYB134" s="809"/>
      <c r="AYC134" s="809"/>
      <c r="AYD134" s="808"/>
      <c r="AYE134" s="808"/>
      <c r="AYF134" s="809"/>
      <c r="AYG134" s="808"/>
      <c r="AYH134" s="810"/>
      <c r="AYI134" s="810"/>
      <c r="AYJ134" s="810"/>
      <c r="AYK134" s="810"/>
      <c r="AYL134" s="810"/>
      <c r="AYM134" s="810"/>
      <c r="AYN134" s="810"/>
      <c r="AYO134" s="810"/>
      <c r="AYP134" s="810"/>
      <c r="AYQ134" s="810"/>
      <c r="AYR134" s="810"/>
      <c r="AYS134" s="810"/>
      <c r="AYT134" s="810"/>
      <c r="AYU134" s="810"/>
      <c r="AYV134" s="810"/>
      <c r="AYW134" s="810"/>
      <c r="AYX134" s="810"/>
      <c r="AYY134" s="810"/>
      <c r="AYZ134" s="810"/>
      <c r="AZA134" s="810"/>
      <c r="AZB134" s="810"/>
      <c r="AZC134" s="810"/>
      <c r="AZD134" s="810"/>
      <c r="AZE134" s="810"/>
      <c r="AZF134" s="810"/>
      <c r="AZG134" s="810"/>
      <c r="AZH134" s="810"/>
      <c r="AZI134" s="810"/>
      <c r="AZJ134" s="810"/>
      <c r="AZK134" s="810"/>
      <c r="AZL134" s="810"/>
      <c r="AZM134" s="810"/>
      <c r="AZN134" s="810"/>
      <c r="AZO134" s="810"/>
      <c r="AZP134" s="809"/>
      <c r="AZQ134" s="802"/>
      <c r="AZR134" s="802"/>
      <c r="AZS134" s="802"/>
    </row>
    <row r="135" spans="45:920 1123:1371" s="793" customFormat="1" ht="13.5">
      <c r="AS135" s="802"/>
      <c r="AT135" s="802"/>
      <c r="AU135" s="802"/>
      <c r="AV135" s="802"/>
      <c r="AW135" s="802"/>
      <c r="AX135" s="802"/>
      <c r="AY135" s="802"/>
      <c r="AZ135" s="802"/>
      <c r="BA135" s="802"/>
      <c r="BB135" s="802"/>
      <c r="BC135" s="802"/>
      <c r="BD135" s="802"/>
      <c r="BE135" s="802"/>
      <c r="BF135" s="802"/>
      <c r="BG135" s="802"/>
      <c r="BH135" s="802"/>
      <c r="BI135" s="802"/>
      <c r="BJ135" s="802"/>
      <c r="BK135" s="802"/>
      <c r="BL135" s="802"/>
      <c r="BM135" s="802"/>
      <c r="BN135" s="802"/>
      <c r="BO135" s="802"/>
      <c r="BP135" s="802"/>
      <c r="BQ135" s="802"/>
      <c r="BR135" s="802"/>
      <c r="BS135" s="802"/>
      <c r="BT135" s="802"/>
      <c r="BU135" s="802"/>
      <c r="BV135" s="802"/>
      <c r="BW135" s="802"/>
      <c r="BX135" s="802"/>
      <c r="BY135" s="802"/>
      <c r="BZ135" s="802"/>
      <c r="CA135" s="802"/>
      <c r="CB135" s="802"/>
      <c r="CC135" s="802"/>
      <c r="CD135" s="802"/>
      <c r="CE135" s="802"/>
      <c r="CF135" s="802"/>
      <c r="CG135" s="802"/>
      <c r="CH135" s="802"/>
      <c r="CI135" s="802"/>
      <c r="CJ135" s="802"/>
      <c r="CK135" s="802"/>
      <c r="CL135" s="802"/>
      <c r="CM135" s="802"/>
      <c r="CN135" s="802"/>
      <c r="CO135" s="802"/>
      <c r="CP135" s="802"/>
      <c r="CQ135" s="802"/>
      <c r="CR135" s="802"/>
      <c r="CS135" s="802"/>
      <c r="CT135" s="802"/>
      <c r="CU135" s="802"/>
      <c r="CV135" s="802"/>
      <c r="CW135" s="802"/>
      <c r="CX135" s="802"/>
      <c r="CY135" s="802"/>
      <c r="CZ135" s="802"/>
      <c r="DA135" s="802"/>
      <c r="DB135" s="802"/>
      <c r="DC135" s="802"/>
      <c r="DD135" s="802"/>
      <c r="DE135" s="802"/>
      <c r="DF135" s="802"/>
      <c r="DG135" s="802"/>
      <c r="DH135" s="802"/>
      <c r="DI135" s="802"/>
      <c r="DJ135" s="802"/>
      <c r="DK135" s="802"/>
      <c r="DL135" s="802"/>
      <c r="DM135" s="802"/>
      <c r="DN135" s="802"/>
      <c r="DO135" s="802"/>
      <c r="DP135" s="802"/>
      <c r="DQ135" s="802"/>
      <c r="DR135" s="802"/>
      <c r="DS135" s="802"/>
      <c r="DT135" s="802"/>
      <c r="DU135" s="802"/>
      <c r="DV135" s="802"/>
      <c r="DW135" s="802"/>
      <c r="DX135" s="802"/>
      <c r="DY135" s="802"/>
      <c r="DZ135" s="802"/>
      <c r="EA135" s="802"/>
      <c r="EB135" s="802"/>
      <c r="EC135" s="802"/>
      <c r="ED135" s="802"/>
      <c r="EE135" s="802"/>
      <c r="EF135" s="802"/>
      <c r="EG135" s="802"/>
      <c r="EH135" s="802"/>
      <c r="EI135" s="802"/>
      <c r="EJ135" s="802"/>
      <c r="EK135" s="802"/>
      <c r="EL135" s="802"/>
      <c r="EM135" s="802"/>
      <c r="EN135" s="802"/>
      <c r="EO135" s="802"/>
      <c r="EP135" s="802"/>
      <c r="EQ135" s="802"/>
      <c r="ER135" s="802"/>
      <c r="ES135" s="802"/>
      <c r="ET135" s="802"/>
      <c r="EU135" s="802"/>
      <c r="EV135" s="802"/>
      <c r="EW135" s="802"/>
      <c r="EX135" s="802"/>
      <c r="EY135" s="802"/>
      <c r="EZ135" s="802"/>
      <c r="FA135" s="802"/>
      <c r="FB135" s="802"/>
      <c r="FC135" s="802"/>
      <c r="FD135" s="802"/>
      <c r="FE135" s="802"/>
      <c r="FF135" s="802"/>
      <c r="FG135" s="802"/>
      <c r="FH135" s="802"/>
      <c r="FI135" s="802"/>
      <c r="FJ135" s="802"/>
      <c r="FK135" s="802"/>
      <c r="FL135" s="802"/>
      <c r="FM135" s="802"/>
      <c r="FN135" s="802"/>
      <c r="FO135" s="802"/>
      <c r="FP135" s="802"/>
      <c r="FQ135" s="802"/>
      <c r="FR135" s="802"/>
      <c r="FS135" s="802"/>
      <c r="FT135" s="802"/>
      <c r="FU135" s="802"/>
      <c r="FV135" s="802"/>
      <c r="FW135" s="802"/>
      <c r="FX135" s="802"/>
      <c r="FY135" s="802"/>
      <c r="FZ135" s="802"/>
      <c r="GA135" s="802"/>
      <c r="GB135" s="802"/>
      <c r="GC135" s="802"/>
      <c r="GD135" s="802"/>
      <c r="GE135" s="802"/>
      <c r="GF135" s="802"/>
      <c r="GG135" s="802"/>
      <c r="GH135" s="802"/>
      <c r="GI135" s="802"/>
      <c r="GJ135" s="802"/>
      <c r="GK135" s="802"/>
      <c r="GL135" s="802"/>
      <c r="GM135" s="802"/>
      <c r="GN135" s="802"/>
      <c r="GO135" s="802"/>
      <c r="GP135" s="802"/>
      <c r="GQ135" s="802"/>
      <c r="GR135" s="802"/>
      <c r="GS135" s="802"/>
      <c r="GT135" s="802"/>
      <c r="GU135" s="802"/>
      <c r="GV135" s="802"/>
      <c r="GW135" s="802"/>
      <c r="GX135" s="802"/>
      <c r="GY135" s="802"/>
      <c r="GZ135" s="802"/>
      <c r="HA135" s="802"/>
      <c r="HB135" s="802"/>
      <c r="HC135" s="802"/>
      <c r="HD135" s="802"/>
      <c r="HE135" s="802"/>
      <c r="HF135" s="802"/>
      <c r="HG135" s="802"/>
      <c r="HH135" s="802"/>
      <c r="HI135" s="802"/>
      <c r="HJ135" s="802"/>
      <c r="HK135" s="802"/>
      <c r="HL135" s="802"/>
      <c r="HM135" s="802"/>
      <c r="HN135" s="802"/>
      <c r="HO135" s="802"/>
      <c r="HP135" s="802"/>
      <c r="HQ135" s="802"/>
      <c r="HR135" s="802"/>
      <c r="HS135" s="802"/>
      <c r="HT135" s="802"/>
      <c r="HU135" s="802"/>
      <c r="HV135" s="802"/>
      <c r="HW135" s="802"/>
      <c r="HX135" s="802"/>
      <c r="HY135" s="802"/>
      <c r="HZ135" s="802"/>
      <c r="IA135" s="802"/>
      <c r="IB135" s="802"/>
      <c r="IC135" s="802"/>
      <c r="ID135" s="802"/>
      <c r="IE135" s="802"/>
      <c r="IF135" s="802"/>
      <c r="IG135" s="802"/>
      <c r="IH135" s="802"/>
      <c r="II135" s="802"/>
      <c r="IJ135" s="802"/>
      <c r="IK135" s="802"/>
      <c r="IL135" s="802"/>
      <c r="IM135" s="802"/>
      <c r="IN135" s="802"/>
      <c r="IO135" s="802"/>
      <c r="IP135" s="802"/>
      <c r="IQ135" s="802"/>
      <c r="IR135" s="802"/>
      <c r="IS135" s="802"/>
      <c r="IT135" s="802"/>
      <c r="IU135" s="802"/>
      <c r="IV135" s="802"/>
      <c r="IW135" s="802"/>
      <c r="IX135" s="802"/>
      <c r="IY135" s="802"/>
      <c r="IZ135" s="802"/>
      <c r="JA135" s="802"/>
      <c r="JB135" s="802"/>
      <c r="JC135" s="802"/>
      <c r="JD135" s="802"/>
      <c r="JE135" s="802"/>
      <c r="JF135" s="802"/>
      <c r="JG135" s="802"/>
      <c r="JH135" s="802"/>
      <c r="JI135" s="802"/>
      <c r="JJ135" s="802"/>
      <c r="JK135" s="802"/>
      <c r="JL135" s="802"/>
      <c r="JM135" s="802"/>
      <c r="JN135" s="802"/>
      <c r="JO135" s="802"/>
      <c r="JP135" s="802"/>
      <c r="JQ135" s="802"/>
      <c r="JR135" s="802"/>
      <c r="JS135" s="802"/>
      <c r="JT135" s="802"/>
      <c r="JU135" s="802"/>
      <c r="JV135" s="802"/>
      <c r="JW135" s="802"/>
      <c r="JX135" s="802"/>
      <c r="JY135" s="802"/>
      <c r="JZ135" s="802"/>
      <c r="KA135" s="802"/>
      <c r="KB135" s="802"/>
      <c r="KC135" s="802"/>
      <c r="KD135" s="802"/>
      <c r="KE135" s="802"/>
      <c r="KF135" s="802"/>
      <c r="KG135" s="802"/>
      <c r="KH135" s="802"/>
      <c r="KI135" s="802"/>
      <c r="KJ135" s="802"/>
      <c r="KK135" s="802"/>
      <c r="KL135" s="802"/>
      <c r="KM135" s="802"/>
      <c r="KN135" s="802"/>
      <c r="KO135" s="802"/>
      <c r="KP135" s="802"/>
      <c r="KQ135" s="802"/>
      <c r="KR135" s="802"/>
      <c r="KS135" s="802"/>
      <c r="KT135" s="802"/>
      <c r="KU135" s="802"/>
      <c r="KV135" s="802"/>
      <c r="KW135" s="802"/>
      <c r="KX135" s="802"/>
      <c r="KY135" s="802"/>
      <c r="KZ135" s="802"/>
      <c r="LA135" s="802"/>
      <c r="LB135" s="802"/>
      <c r="LC135" s="802"/>
      <c r="LD135" s="802"/>
      <c r="LE135" s="802"/>
      <c r="LF135" s="802"/>
      <c r="LG135" s="802"/>
      <c r="LH135" s="802"/>
      <c r="LI135" s="802"/>
      <c r="LJ135" s="802"/>
      <c r="LK135" s="802"/>
      <c r="LL135" s="802"/>
      <c r="LM135" s="802"/>
      <c r="LN135" s="802"/>
      <c r="LO135" s="802"/>
      <c r="LP135" s="802"/>
      <c r="LQ135" s="802"/>
      <c r="LR135" s="802"/>
      <c r="LS135" s="802"/>
      <c r="LT135" s="802"/>
      <c r="LU135" s="802"/>
      <c r="LV135" s="802"/>
      <c r="LW135" s="802"/>
      <c r="LX135" s="802"/>
      <c r="LY135" s="802"/>
      <c r="LZ135" s="802"/>
      <c r="MA135" s="802"/>
      <c r="MB135" s="802"/>
      <c r="MC135" s="802"/>
      <c r="MD135" s="802"/>
      <c r="ME135" s="802"/>
      <c r="MF135" s="802"/>
      <c r="MG135" s="802"/>
      <c r="MH135" s="802"/>
      <c r="MI135" s="802"/>
      <c r="MJ135" s="802"/>
      <c r="MK135" s="802"/>
      <c r="ML135" s="802"/>
      <c r="MM135" s="802"/>
      <c r="MN135" s="802"/>
      <c r="MO135" s="802"/>
      <c r="MP135" s="802"/>
      <c r="MQ135" s="802"/>
      <c r="MR135" s="802"/>
      <c r="MS135" s="802"/>
      <c r="MT135" s="802"/>
      <c r="MU135" s="802"/>
      <c r="MV135" s="802"/>
      <c r="MW135" s="802"/>
      <c r="MX135" s="802"/>
      <c r="MY135" s="802"/>
      <c r="MZ135" s="802"/>
      <c r="NA135" s="802"/>
      <c r="NB135" s="802"/>
      <c r="NC135" s="802"/>
      <c r="ND135" s="802"/>
      <c r="NE135" s="802"/>
      <c r="NF135" s="802"/>
      <c r="NG135" s="802"/>
      <c r="NH135" s="802"/>
      <c r="NI135" s="802"/>
      <c r="NJ135" s="802"/>
      <c r="NK135" s="802"/>
      <c r="NL135" s="802"/>
      <c r="NM135" s="802"/>
      <c r="NN135" s="802"/>
      <c r="NO135" s="802"/>
      <c r="NP135" s="802"/>
      <c r="NQ135" s="802"/>
      <c r="NR135" s="802"/>
      <c r="NS135" s="802"/>
      <c r="NT135" s="802"/>
      <c r="NU135" s="802"/>
      <c r="NV135" s="802"/>
      <c r="NW135" s="802"/>
      <c r="NX135" s="802"/>
      <c r="NY135" s="802"/>
      <c r="NZ135" s="802"/>
      <c r="OA135" s="802"/>
      <c r="OB135" s="802"/>
      <c r="OC135" s="802"/>
      <c r="OD135" s="802"/>
      <c r="OE135" s="802"/>
      <c r="OF135" s="802"/>
      <c r="OG135" s="802"/>
      <c r="OH135" s="802"/>
      <c r="OI135" s="802"/>
      <c r="OJ135" s="802"/>
      <c r="OK135" s="802"/>
      <c r="OL135" s="802"/>
      <c r="OM135" s="802"/>
      <c r="ON135" s="802"/>
      <c r="OO135" s="802"/>
      <c r="OP135" s="802"/>
      <c r="OQ135" s="802"/>
      <c r="OR135" s="802"/>
      <c r="OS135" s="802"/>
      <c r="OT135" s="802"/>
      <c r="OU135" s="802"/>
      <c r="OV135" s="802"/>
      <c r="OW135" s="802"/>
      <c r="OX135" s="802"/>
      <c r="OY135" s="802"/>
      <c r="OZ135" s="802"/>
      <c r="PA135" s="802"/>
      <c r="PB135" s="802"/>
      <c r="PC135" s="802"/>
      <c r="PD135" s="802"/>
      <c r="PE135" s="802"/>
      <c r="PF135" s="802"/>
      <c r="PG135" s="802"/>
      <c r="PH135" s="802"/>
      <c r="PI135" s="802"/>
      <c r="PJ135" s="802"/>
      <c r="PK135" s="802"/>
      <c r="PL135" s="802"/>
      <c r="PM135" s="802"/>
      <c r="PN135" s="802"/>
      <c r="PO135" s="802"/>
      <c r="PP135" s="802"/>
      <c r="PQ135" s="802"/>
      <c r="PR135" s="802"/>
      <c r="PS135" s="802"/>
      <c r="PT135" s="802"/>
      <c r="PU135" s="802"/>
      <c r="PV135" s="802"/>
      <c r="PW135" s="802"/>
      <c r="PX135" s="802"/>
      <c r="PY135" s="802"/>
      <c r="PZ135" s="802"/>
      <c r="QA135" s="802"/>
      <c r="QB135" s="802"/>
      <c r="QC135" s="802"/>
      <c r="QD135" s="802"/>
      <c r="QE135" s="802"/>
      <c r="QF135" s="802"/>
      <c r="QG135" s="802"/>
      <c r="QH135" s="802"/>
      <c r="QI135" s="802"/>
      <c r="QJ135" s="802"/>
      <c r="QK135" s="802"/>
      <c r="QL135" s="802"/>
      <c r="QM135" s="802"/>
      <c r="QN135" s="802"/>
      <c r="QO135" s="802"/>
      <c r="QP135" s="802"/>
      <c r="QQ135" s="802"/>
      <c r="QR135" s="802"/>
      <c r="QS135" s="802"/>
      <c r="QT135" s="802"/>
      <c r="QU135" s="802"/>
      <c r="QV135" s="802"/>
      <c r="QW135" s="802"/>
      <c r="QX135" s="802"/>
      <c r="QY135" s="802"/>
      <c r="QZ135" s="802"/>
      <c r="RA135" s="802"/>
      <c r="RB135" s="802"/>
      <c r="RC135" s="802"/>
      <c r="RD135" s="802"/>
      <c r="RE135" s="802"/>
      <c r="RF135" s="802"/>
      <c r="RG135" s="802"/>
      <c r="RH135" s="802"/>
      <c r="RI135" s="802"/>
      <c r="RJ135" s="802"/>
      <c r="RK135" s="802"/>
      <c r="RL135" s="802"/>
      <c r="RM135" s="802"/>
      <c r="RN135" s="802"/>
      <c r="RO135" s="802"/>
      <c r="RP135" s="802"/>
      <c r="RQ135" s="802"/>
      <c r="RR135" s="802"/>
      <c r="RS135" s="802"/>
      <c r="RT135" s="802"/>
      <c r="RU135" s="802"/>
      <c r="RV135" s="802"/>
      <c r="RW135" s="802"/>
      <c r="RX135" s="802"/>
      <c r="RY135" s="802"/>
      <c r="RZ135" s="802"/>
      <c r="SA135" s="802"/>
      <c r="SB135" s="802"/>
      <c r="SC135" s="802"/>
      <c r="SD135" s="802"/>
      <c r="SE135" s="802"/>
      <c r="SF135" s="802"/>
      <c r="SG135" s="802"/>
      <c r="SH135" s="802"/>
      <c r="SI135" s="802"/>
      <c r="SJ135" s="802"/>
      <c r="SK135" s="802"/>
      <c r="SL135" s="802"/>
      <c r="SM135" s="802"/>
      <c r="SN135" s="802"/>
      <c r="SO135" s="802"/>
      <c r="SP135" s="802"/>
      <c r="SQ135" s="802"/>
      <c r="SR135" s="802"/>
      <c r="SS135" s="802"/>
      <c r="ST135" s="802"/>
      <c r="SU135" s="802"/>
      <c r="SV135" s="802"/>
      <c r="SW135" s="802"/>
      <c r="SX135" s="802"/>
      <c r="SY135" s="802"/>
      <c r="SZ135" s="802"/>
      <c r="TA135" s="802"/>
      <c r="TB135" s="802"/>
      <c r="TC135" s="802"/>
      <c r="TD135" s="802"/>
      <c r="TE135" s="802"/>
      <c r="TF135" s="802"/>
      <c r="TG135" s="802"/>
      <c r="TH135" s="802"/>
      <c r="TI135" s="802"/>
      <c r="TJ135" s="802"/>
      <c r="TK135" s="802"/>
      <c r="TL135" s="802"/>
      <c r="TM135" s="802"/>
      <c r="TN135" s="802"/>
      <c r="TO135" s="802"/>
      <c r="TP135" s="802"/>
      <c r="TQ135" s="802"/>
      <c r="TR135" s="802"/>
      <c r="TS135" s="802"/>
      <c r="TT135" s="802"/>
      <c r="TU135" s="802"/>
      <c r="TV135" s="802"/>
      <c r="TW135" s="802"/>
      <c r="TX135" s="802"/>
      <c r="TY135" s="802"/>
      <c r="TZ135" s="802"/>
      <c r="UA135" s="802"/>
      <c r="UB135" s="802"/>
      <c r="UC135" s="802"/>
      <c r="UD135" s="802"/>
      <c r="UE135" s="802"/>
      <c r="UF135" s="802"/>
      <c r="UG135" s="802"/>
      <c r="UH135" s="802"/>
      <c r="UI135" s="802"/>
      <c r="UJ135" s="802"/>
      <c r="UK135" s="802"/>
      <c r="UL135" s="802"/>
      <c r="UM135" s="802"/>
      <c r="UN135" s="802"/>
      <c r="UO135" s="802"/>
      <c r="UP135" s="802"/>
      <c r="UQ135" s="802"/>
      <c r="UR135" s="802"/>
      <c r="US135" s="802"/>
      <c r="UT135" s="802"/>
      <c r="UU135" s="802"/>
      <c r="UV135" s="802"/>
      <c r="UW135" s="802"/>
      <c r="UX135" s="802"/>
      <c r="UY135" s="802"/>
      <c r="UZ135" s="802"/>
      <c r="VA135" s="802"/>
      <c r="VB135" s="802"/>
      <c r="VC135" s="802"/>
      <c r="VD135" s="802"/>
      <c r="VE135" s="802"/>
      <c r="VF135" s="802"/>
      <c r="VG135" s="802"/>
      <c r="VH135" s="802"/>
      <c r="VI135" s="802"/>
      <c r="VJ135" s="802"/>
      <c r="VK135" s="802"/>
      <c r="VL135" s="802"/>
      <c r="VM135" s="802"/>
      <c r="VN135" s="802"/>
      <c r="VO135" s="802"/>
      <c r="VP135" s="802"/>
      <c r="VQ135" s="802"/>
      <c r="VR135" s="802"/>
      <c r="VS135" s="802"/>
      <c r="VT135" s="802"/>
      <c r="VU135" s="802"/>
      <c r="VV135" s="802"/>
      <c r="VW135" s="802"/>
      <c r="VX135" s="802"/>
      <c r="VY135" s="802"/>
      <c r="VZ135" s="802"/>
      <c r="WA135" s="802"/>
      <c r="WB135" s="802"/>
      <c r="WC135" s="802"/>
      <c r="WD135" s="802"/>
      <c r="WE135" s="802"/>
      <c r="WF135" s="802"/>
      <c r="WG135" s="802"/>
      <c r="WH135" s="802"/>
      <c r="WI135" s="802"/>
      <c r="WJ135" s="802"/>
      <c r="WK135" s="802"/>
      <c r="WL135" s="802"/>
      <c r="WM135" s="802"/>
      <c r="WN135" s="802"/>
      <c r="WO135" s="802"/>
      <c r="WP135" s="802"/>
      <c r="WQ135" s="802"/>
      <c r="WR135" s="802"/>
      <c r="WS135" s="802"/>
      <c r="WT135" s="802"/>
      <c r="WU135" s="802"/>
      <c r="WV135" s="802"/>
      <c r="WW135" s="802"/>
      <c r="WX135" s="802"/>
      <c r="WY135" s="802"/>
      <c r="WZ135" s="802"/>
      <c r="XA135" s="802"/>
      <c r="XB135" s="802"/>
      <c r="XC135" s="802"/>
      <c r="XD135" s="802"/>
      <c r="XE135" s="802"/>
      <c r="XF135" s="802"/>
      <c r="XG135" s="802"/>
      <c r="XH135" s="802"/>
      <c r="XI135" s="802"/>
      <c r="XJ135" s="802"/>
      <c r="XK135" s="802"/>
      <c r="XL135" s="802"/>
      <c r="XM135" s="802"/>
      <c r="XN135" s="802"/>
      <c r="XO135" s="802"/>
      <c r="XP135" s="802"/>
      <c r="XQ135" s="802"/>
      <c r="XR135" s="802"/>
      <c r="XS135" s="802"/>
      <c r="XT135" s="802"/>
      <c r="XU135" s="802"/>
      <c r="XV135" s="802"/>
      <c r="XW135" s="802"/>
      <c r="XX135" s="802"/>
      <c r="XY135" s="802"/>
      <c r="XZ135" s="802"/>
      <c r="YA135" s="802"/>
      <c r="YB135" s="802"/>
      <c r="YC135" s="802"/>
      <c r="YD135" s="802"/>
      <c r="YE135" s="802"/>
      <c r="YF135" s="802"/>
      <c r="YG135" s="802"/>
      <c r="YH135" s="802"/>
      <c r="YI135" s="802"/>
      <c r="YJ135" s="802"/>
      <c r="YK135" s="802"/>
      <c r="YL135" s="802"/>
      <c r="YM135" s="802"/>
      <c r="YN135" s="802"/>
      <c r="YO135" s="802"/>
      <c r="YP135" s="802"/>
      <c r="YQ135" s="802"/>
      <c r="YR135" s="802"/>
      <c r="YS135" s="802"/>
      <c r="YT135" s="802"/>
      <c r="YU135" s="802"/>
      <c r="YV135" s="802"/>
      <c r="YW135" s="802"/>
      <c r="YX135" s="802"/>
      <c r="YY135" s="802"/>
      <c r="YZ135" s="802"/>
      <c r="ZA135" s="802"/>
      <c r="ZB135" s="802"/>
      <c r="ZC135" s="802"/>
      <c r="ZD135" s="802"/>
      <c r="ZE135" s="802"/>
      <c r="ZF135" s="802"/>
      <c r="ZG135" s="802"/>
      <c r="ZH135" s="802"/>
      <c r="ZI135" s="802"/>
      <c r="ZJ135" s="802"/>
      <c r="ZK135" s="802"/>
      <c r="ZL135" s="802"/>
      <c r="ZM135" s="802"/>
      <c r="ZN135" s="802"/>
      <c r="ZO135" s="802"/>
      <c r="ZP135" s="802"/>
      <c r="ZQ135" s="802"/>
      <c r="ZR135" s="802"/>
      <c r="ZS135" s="802"/>
      <c r="ZT135" s="802"/>
      <c r="ZU135" s="802"/>
      <c r="ZV135" s="802"/>
      <c r="ZW135" s="802"/>
      <c r="ZX135" s="802"/>
      <c r="ZY135" s="802"/>
      <c r="ZZ135" s="802"/>
      <c r="AAA135" s="802"/>
      <c r="AAB135" s="802"/>
      <c r="AAC135" s="802"/>
      <c r="AAD135" s="802"/>
      <c r="AAE135" s="802"/>
      <c r="AAF135" s="802"/>
      <c r="AAG135" s="802"/>
      <c r="AAH135" s="802"/>
      <c r="AAI135" s="802"/>
      <c r="AAJ135" s="802"/>
      <c r="AAK135" s="802"/>
      <c r="AAL135" s="802"/>
      <c r="AAM135" s="802"/>
      <c r="AAN135" s="802"/>
      <c r="AAO135" s="802"/>
      <c r="AAP135" s="802"/>
      <c r="AAQ135" s="802"/>
      <c r="AAR135" s="802"/>
      <c r="AAS135" s="802"/>
      <c r="AAT135" s="802"/>
      <c r="AAU135" s="802"/>
      <c r="AAV135" s="802"/>
      <c r="AAW135" s="802"/>
      <c r="AAX135" s="802"/>
      <c r="AAY135" s="802"/>
      <c r="AAZ135" s="802"/>
      <c r="ABA135" s="802"/>
      <c r="ABB135" s="802"/>
      <c r="ABC135" s="802"/>
      <c r="ABD135" s="802"/>
      <c r="ABE135" s="802"/>
      <c r="ABF135" s="802"/>
      <c r="ABG135" s="802"/>
      <c r="ABH135" s="802"/>
      <c r="ABI135" s="802"/>
      <c r="ABJ135" s="802"/>
      <c r="ABK135" s="802"/>
      <c r="ABL135" s="802"/>
      <c r="ABM135" s="802"/>
      <c r="ABN135" s="802"/>
      <c r="ABO135" s="802"/>
      <c r="ABP135" s="802"/>
      <c r="ABQ135" s="802"/>
      <c r="ABR135" s="802"/>
      <c r="ABS135" s="802"/>
      <c r="ABT135" s="802"/>
      <c r="ABU135" s="802"/>
      <c r="ABV135" s="802"/>
      <c r="ABW135" s="802"/>
      <c r="ABX135" s="802"/>
      <c r="ABY135" s="802"/>
      <c r="ABZ135" s="802"/>
      <c r="ACA135" s="802"/>
      <c r="ACB135" s="802"/>
      <c r="ACC135" s="802"/>
      <c r="ACD135" s="802"/>
      <c r="ACE135" s="802"/>
      <c r="ACF135" s="802"/>
      <c r="ACG135" s="802"/>
      <c r="ACH135" s="802"/>
      <c r="ACI135" s="802"/>
      <c r="ACJ135" s="802"/>
      <c r="ACK135" s="802"/>
      <c r="ACL135" s="802"/>
      <c r="ACM135" s="802"/>
      <c r="ACN135" s="802"/>
      <c r="ACO135" s="802"/>
      <c r="ACP135" s="802"/>
      <c r="ACQ135" s="802"/>
      <c r="ACR135" s="802"/>
      <c r="ACS135" s="802"/>
      <c r="ACT135" s="802"/>
      <c r="ACU135" s="802"/>
      <c r="ACV135" s="802"/>
      <c r="ACW135" s="802"/>
      <c r="ACX135" s="802"/>
      <c r="ACY135" s="802"/>
      <c r="ACZ135" s="802"/>
      <c r="ADA135" s="802"/>
      <c r="ADB135" s="802"/>
      <c r="ADC135" s="802"/>
      <c r="ADD135" s="802"/>
      <c r="ADE135" s="802"/>
      <c r="ADF135" s="802"/>
      <c r="ADG135" s="802"/>
      <c r="ADH135" s="802"/>
      <c r="ADI135" s="802"/>
      <c r="ADJ135" s="802"/>
      <c r="ADK135" s="802"/>
      <c r="ADL135" s="802"/>
      <c r="ADM135" s="802"/>
      <c r="ADN135" s="802"/>
      <c r="ADO135" s="802"/>
      <c r="ADP135" s="802"/>
      <c r="ADQ135" s="802"/>
      <c r="ADR135" s="802"/>
      <c r="ADS135" s="802"/>
      <c r="ADT135" s="802"/>
      <c r="ADU135" s="802"/>
      <c r="ADV135" s="802"/>
      <c r="ADW135" s="802"/>
      <c r="ADX135" s="802"/>
      <c r="ADY135" s="802"/>
      <c r="ADZ135" s="802"/>
      <c r="AEA135" s="802"/>
      <c r="AEB135" s="802"/>
      <c r="AEC135" s="802"/>
      <c r="AED135" s="802"/>
      <c r="AEE135" s="802"/>
      <c r="AEF135" s="802"/>
      <c r="AEG135" s="802"/>
      <c r="AEH135" s="802"/>
      <c r="AEI135" s="802"/>
      <c r="AEJ135" s="802"/>
      <c r="AEK135" s="802"/>
      <c r="AEL135" s="802"/>
      <c r="AEM135" s="802"/>
      <c r="AEN135" s="802"/>
      <c r="AEO135" s="802"/>
      <c r="AEP135" s="802"/>
      <c r="AEQ135" s="802"/>
      <c r="AER135" s="802"/>
      <c r="AES135" s="802"/>
      <c r="AET135" s="802"/>
      <c r="AEU135" s="802"/>
      <c r="AEV135" s="802"/>
      <c r="AEW135" s="802"/>
      <c r="AEX135" s="802"/>
      <c r="AEY135" s="802"/>
      <c r="AEZ135" s="802"/>
      <c r="AFA135" s="802"/>
      <c r="AFB135" s="802"/>
      <c r="AFC135" s="802"/>
      <c r="AFD135" s="802"/>
      <c r="AFE135" s="802"/>
      <c r="AFF135" s="802"/>
      <c r="AFG135" s="802"/>
      <c r="AFH135" s="802"/>
      <c r="AFI135" s="802"/>
      <c r="AFJ135" s="802"/>
      <c r="AFK135" s="802"/>
      <c r="AFL135" s="802"/>
      <c r="AFM135" s="802"/>
      <c r="AFN135" s="802"/>
      <c r="AFO135" s="802"/>
      <c r="AFP135" s="802"/>
      <c r="AFQ135" s="802"/>
      <c r="AFR135" s="802"/>
      <c r="AFS135" s="802"/>
      <c r="AFT135" s="802"/>
      <c r="AFU135" s="802"/>
      <c r="AFV135" s="802"/>
      <c r="AFW135" s="802"/>
      <c r="AFX135" s="802"/>
      <c r="AFY135" s="802"/>
      <c r="AFZ135" s="802"/>
      <c r="AGA135" s="802"/>
      <c r="AGB135" s="802"/>
      <c r="AGC135" s="802"/>
      <c r="AGD135" s="802"/>
      <c r="AGE135" s="802"/>
      <c r="AGF135" s="802"/>
      <c r="AGG135" s="802"/>
      <c r="AGH135" s="802"/>
      <c r="AGI135" s="802"/>
      <c r="AGJ135" s="802"/>
      <c r="AGK135" s="802"/>
      <c r="AGL135" s="802"/>
      <c r="AGM135" s="802"/>
      <c r="AGN135" s="802"/>
      <c r="AGO135" s="802"/>
      <c r="AGP135" s="802"/>
      <c r="AGQ135" s="802"/>
      <c r="AGR135" s="802"/>
      <c r="AGS135" s="802"/>
      <c r="AGT135" s="802"/>
      <c r="AGU135" s="802"/>
      <c r="AGV135" s="802"/>
      <c r="AGW135" s="802"/>
      <c r="AGX135" s="802"/>
      <c r="AGY135" s="802"/>
      <c r="AGZ135" s="802"/>
      <c r="AHA135" s="802"/>
      <c r="AHB135" s="802"/>
      <c r="AHC135" s="802"/>
      <c r="AHD135" s="802"/>
      <c r="AHE135" s="802"/>
      <c r="AHF135" s="802"/>
      <c r="AHG135" s="802"/>
      <c r="AHH135" s="802"/>
      <c r="AHI135" s="802"/>
      <c r="AHJ135" s="802"/>
      <c r="AHK135" s="802"/>
      <c r="AHL135" s="802"/>
      <c r="AHM135" s="802"/>
      <c r="AHN135" s="802"/>
      <c r="AHO135" s="802"/>
      <c r="AHP135" s="802"/>
      <c r="AHQ135" s="802"/>
      <c r="AHR135" s="802"/>
      <c r="AHS135" s="802"/>
      <c r="AHT135" s="802"/>
      <c r="AHU135" s="802"/>
      <c r="AHV135" s="802"/>
      <c r="AHW135" s="802"/>
      <c r="AHX135" s="802"/>
      <c r="AHY135" s="802"/>
      <c r="AHZ135" s="802"/>
      <c r="AIA135" s="802"/>
      <c r="AIB135" s="802"/>
      <c r="AIC135" s="802"/>
      <c r="AID135" s="802"/>
      <c r="AIE135" s="802"/>
      <c r="AIF135" s="802"/>
      <c r="AIG135" s="802"/>
      <c r="AIH135" s="802"/>
      <c r="AII135" s="802"/>
      <c r="AIJ135" s="802"/>
      <c r="AQE135" s="802"/>
      <c r="AQF135" s="802"/>
      <c r="AQG135" s="802"/>
      <c r="AQH135" s="802"/>
      <c r="AQI135" s="802"/>
      <c r="AQJ135" s="802"/>
      <c r="AQK135" s="802"/>
      <c r="AQL135" s="802"/>
      <c r="AQM135" s="802"/>
      <c r="AQN135" s="802"/>
      <c r="AQO135" s="802"/>
      <c r="AQP135" s="802"/>
      <c r="AQQ135" s="802"/>
      <c r="AQR135" s="802"/>
      <c r="AQS135" s="802"/>
      <c r="AQT135" s="802"/>
      <c r="AQU135" s="802"/>
      <c r="AQV135" s="802"/>
      <c r="AQW135" s="802"/>
      <c r="AQX135" s="802"/>
      <c r="AQY135" s="802"/>
      <c r="AQZ135" s="802"/>
      <c r="ARA135" s="802"/>
      <c r="ARB135" s="802"/>
      <c r="ARC135" s="802"/>
      <c r="ARD135" s="802"/>
      <c r="ARE135" s="802"/>
      <c r="ARF135" s="802"/>
      <c r="ARG135" s="802"/>
      <c r="ARH135" s="802"/>
      <c r="ARI135" s="802"/>
      <c r="ARJ135" s="802"/>
      <c r="ARK135" s="802"/>
      <c r="ARL135" s="802"/>
      <c r="ARM135" s="802"/>
      <c r="ARN135" s="802"/>
      <c r="ARO135" s="802"/>
      <c r="ARP135" s="802"/>
      <c r="ARQ135" s="802"/>
      <c r="ARR135" s="802"/>
      <c r="ARS135" s="802"/>
      <c r="ART135" s="802"/>
      <c r="ARU135" s="802"/>
      <c r="ARV135" s="802"/>
      <c r="ARW135" s="802"/>
      <c r="ARX135" s="802"/>
      <c r="ARY135" s="802"/>
      <c r="ARZ135" s="802"/>
      <c r="ASA135" s="802"/>
      <c r="ASB135" s="802"/>
      <c r="ASC135" s="802"/>
      <c r="ASD135" s="802"/>
      <c r="ASE135" s="802"/>
      <c r="ASF135" s="802"/>
      <c r="ASG135" s="802"/>
      <c r="ASH135" s="802"/>
      <c r="ASI135" s="802"/>
      <c r="ASJ135" s="802"/>
      <c r="ASK135" s="802"/>
      <c r="ASL135" s="802"/>
      <c r="ATP135" s="802"/>
      <c r="ATQ135" s="802"/>
      <c r="ATR135" s="802"/>
      <c r="ATS135" s="802"/>
      <c r="ATT135" s="802"/>
      <c r="ATU135" s="802"/>
      <c r="ATV135" s="802"/>
      <c r="ATW135" s="802"/>
      <c r="ATX135" s="802"/>
      <c r="ATY135" s="802"/>
      <c r="ATZ135" s="802"/>
      <c r="AUA135" s="802"/>
      <c r="AUB135" s="802"/>
      <c r="AUC135" s="802"/>
      <c r="AUD135" s="802"/>
      <c r="AUE135" s="802"/>
      <c r="AUF135" s="802"/>
      <c r="AUG135" s="802"/>
      <c r="AUH135" s="802"/>
      <c r="AUI135" s="802"/>
      <c r="AUJ135" s="802"/>
      <c r="AUK135" s="802"/>
      <c r="AUL135" s="802"/>
      <c r="AUM135" s="802"/>
      <c r="AUN135" s="802"/>
      <c r="AUO135" s="802"/>
      <c r="AUP135" s="801"/>
      <c r="AUQ135" s="802"/>
      <c r="AUR135" s="801"/>
      <c r="AUS135" s="802"/>
      <c r="AUT135" s="801"/>
      <c r="AUU135" s="802"/>
      <c r="AUV135" s="802"/>
      <c r="AUW135" s="802"/>
      <c r="AUX135" s="802"/>
      <c r="AUY135" s="802"/>
      <c r="AUZ135" s="802"/>
      <c r="AVA135" s="802"/>
      <c r="AVB135" s="802"/>
      <c r="AVC135" s="802"/>
      <c r="AVD135" s="802"/>
      <c r="AVE135" s="802"/>
      <c r="AVF135" s="802"/>
      <c r="AVG135" s="802"/>
      <c r="AVH135" s="802"/>
      <c r="AVI135" s="802"/>
      <c r="AVJ135" s="808"/>
      <c r="AVK135" s="808"/>
      <c r="AVL135" s="808"/>
      <c r="AVM135" s="808"/>
      <c r="AVN135" s="808"/>
      <c r="AVO135" s="808"/>
      <c r="AVP135" s="808"/>
      <c r="AVQ135" s="808"/>
      <c r="AVR135" s="808"/>
      <c r="AVS135" s="808"/>
      <c r="AVT135" s="808"/>
      <c r="AVU135" s="809"/>
      <c r="AVV135" s="809"/>
      <c r="AVW135" s="809"/>
      <c r="AVX135" s="809"/>
      <c r="AVY135" s="809"/>
      <c r="AVZ135" s="809"/>
      <c r="AWA135" s="809"/>
      <c r="AWB135" s="809"/>
      <c r="AWC135" s="809"/>
      <c r="AWD135" s="809"/>
      <c r="AWE135" s="809"/>
      <c r="AWF135" s="809"/>
      <c r="AWG135" s="809"/>
      <c r="AWH135" s="809"/>
      <c r="AWI135" s="809"/>
      <c r="AWJ135" s="809"/>
      <c r="AWK135" s="809"/>
      <c r="AWL135" s="809"/>
      <c r="AWM135" s="809"/>
      <c r="AWN135" s="809"/>
      <c r="AWO135" s="809"/>
      <c r="AWP135" s="809"/>
      <c r="AWQ135" s="809"/>
      <c r="AWR135" s="808"/>
      <c r="AWS135" s="761"/>
      <c r="AWT135" s="808"/>
      <c r="AWU135" s="809"/>
      <c r="AWV135" s="809"/>
      <c r="AWW135" s="809"/>
      <c r="AWX135" s="809"/>
      <c r="AWY135" s="809"/>
      <c r="AWZ135" s="809"/>
      <c r="AXA135" s="809"/>
      <c r="AXB135" s="809"/>
      <c r="AXC135" s="809"/>
      <c r="AXD135" s="809"/>
      <c r="AXE135" s="809"/>
      <c r="AXF135" s="809"/>
      <c r="AXG135" s="809"/>
      <c r="AXH135" s="809"/>
      <c r="AXI135" s="809"/>
      <c r="AXJ135" s="809"/>
      <c r="AXK135" s="809"/>
      <c r="AXL135" s="809"/>
      <c r="AXM135" s="809"/>
      <c r="AXN135" s="809"/>
      <c r="AXO135" s="809"/>
      <c r="AXP135" s="809"/>
      <c r="AXQ135" s="809"/>
      <c r="AXR135" s="809"/>
      <c r="AXS135" s="809"/>
      <c r="AXT135" s="809"/>
      <c r="AXU135" s="809"/>
      <c r="AXV135" s="809"/>
      <c r="AXW135" s="809"/>
      <c r="AXX135" s="809"/>
      <c r="AXY135" s="809"/>
      <c r="AXZ135" s="809"/>
      <c r="AYA135" s="809"/>
      <c r="AYB135" s="809"/>
      <c r="AYC135" s="809"/>
      <c r="AYD135" s="808"/>
      <c r="AYE135" s="808"/>
      <c r="AYF135" s="809"/>
      <c r="AYG135" s="808"/>
      <c r="AYH135" s="810"/>
      <c r="AYI135" s="810"/>
      <c r="AYJ135" s="810"/>
      <c r="AYK135" s="810"/>
      <c r="AYL135" s="810"/>
      <c r="AYM135" s="810"/>
      <c r="AYN135" s="810"/>
      <c r="AYO135" s="810"/>
      <c r="AYP135" s="810"/>
      <c r="AYQ135" s="810"/>
      <c r="AYR135" s="810"/>
      <c r="AYS135" s="810"/>
      <c r="AYT135" s="810"/>
      <c r="AYU135" s="810"/>
      <c r="AYV135" s="810"/>
      <c r="AYW135" s="810"/>
      <c r="AYX135" s="810"/>
      <c r="AYY135" s="810"/>
      <c r="AYZ135" s="810"/>
      <c r="AZA135" s="810"/>
      <c r="AZB135" s="810"/>
      <c r="AZC135" s="810"/>
      <c r="AZD135" s="810"/>
      <c r="AZE135" s="810"/>
      <c r="AZF135" s="810"/>
      <c r="AZG135" s="810"/>
      <c r="AZH135" s="810"/>
      <c r="AZI135" s="810"/>
      <c r="AZJ135" s="810"/>
      <c r="AZK135" s="810"/>
      <c r="AZL135" s="810"/>
      <c r="AZM135" s="810"/>
      <c r="AZN135" s="810"/>
      <c r="AZO135" s="810"/>
      <c r="AZP135" s="809"/>
      <c r="AZQ135" s="802"/>
      <c r="AZR135" s="802"/>
      <c r="AZS135" s="802"/>
    </row>
    <row r="136" spans="45:920 1123:1371" s="793" customFormat="1" ht="13.5">
      <c r="AS136" s="802"/>
      <c r="AT136" s="802"/>
      <c r="AU136" s="802"/>
      <c r="AV136" s="802"/>
      <c r="AW136" s="802"/>
      <c r="AX136" s="802"/>
      <c r="AY136" s="802"/>
      <c r="AZ136" s="802"/>
      <c r="BA136" s="802"/>
      <c r="BB136" s="802"/>
      <c r="BC136" s="802"/>
      <c r="BD136" s="802"/>
      <c r="BE136" s="802"/>
      <c r="BF136" s="802"/>
      <c r="BG136" s="802"/>
      <c r="BH136" s="802"/>
      <c r="BI136" s="802"/>
      <c r="BJ136" s="802"/>
      <c r="BK136" s="802"/>
      <c r="BL136" s="802"/>
      <c r="BM136" s="802"/>
      <c r="BN136" s="802"/>
      <c r="BO136" s="802"/>
      <c r="BP136" s="802"/>
      <c r="BQ136" s="802"/>
      <c r="BR136" s="802"/>
      <c r="BS136" s="802"/>
      <c r="BT136" s="802"/>
      <c r="BU136" s="802"/>
      <c r="BV136" s="802"/>
      <c r="BW136" s="802"/>
      <c r="BX136" s="802"/>
      <c r="BY136" s="802"/>
      <c r="BZ136" s="802"/>
      <c r="CA136" s="802"/>
      <c r="CB136" s="802"/>
      <c r="CC136" s="802"/>
      <c r="CD136" s="802"/>
      <c r="CE136" s="802"/>
      <c r="CF136" s="802"/>
      <c r="CG136" s="802"/>
      <c r="CH136" s="802"/>
      <c r="CI136" s="802"/>
      <c r="CJ136" s="802"/>
      <c r="CK136" s="802"/>
      <c r="CL136" s="802"/>
      <c r="CM136" s="802"/>
      <c r="CN136" s="802"/>
      <c r="CO136" s="802"/>
      <c r="CP136" s="802"/>
      <c r="CQ136" s="802"/>
      <c r="CR136" s="802"/>
      <c r="CS136" s="802"/>
      <c r="CT136" s="802"/>
      <c r="CU136" s="802"/>
      <c r="CV136" s="802"/>
      <c r="CW136" s="802"/>
      <c r="CX136" s="802"/>
      <c r="CY136" s="802"/>
      <c r="CZ136" s="802"/>
      <c r="DA136" s="802"/>
      <c r="DB136" s="802"/>
      <c r="DC136" s="802"/>
      <c r="DD136" s="802"/>
      <c r="DE136" s="802"/>
      <c r="DF136" s="802"/>
      <c r="DG136" s="802"/>
      <c r="DH136" s="802"/>
      <c r="DI136" s="802"/>
      <c r="DJ136" s="802"/>
      <c r="DK136" s="802"/>
      <c r="DL136" s="802"/>
      <c r="DM136" s="802"/>
      <c r="DN136" s="802"/>
      <c r="DO136" s="802"/>
      <c r="DP136" s="802"/>
      <c r="DQ136" s="802"/>
      <c r="DR136" s="802"/>
      <c r="DS136" s="802"/>
      <c r="DT136" s="802"/>
      <c r="DU136" s="802"/>
      <c r="DV136" s="802"/>
      <c r="DW136" s="802"/>
      <c r="DX136" s="802"/>
      <c r="DY136" s="802"/>
      <c r="DZ136" s="802"/>
      <c r="EA136" s="802"/>
      <c r="EB136" s="802"/>
      <c r="EC136" s="802"/>
      <c r="ED136" s="802"/>
      <c r="EE136" s="802"/>
      <c r="EF136" s="802"/>
      <c r="EG136" s="802"/>
      <c r="EH136" s="802"/>
      <c r="EI136" s="802"/>
      <c r="EJ136" s="802"/>
      <c r="EK136" s="802"/>
      <c r="EL136" s="802"/>
      <c r="EM136" s="802"/>
      <c r="EN136" s="802"/>
      <c r="EO136" s="802"/>
      <c r="EP136" s="802"/>
      <c r="EQ136" s="802"/>
      <c r="ER136" s="802"/>
      <c r="ES136" s="802"/>
      <c r="ET136" s="802"/>
      <c r="EU136" s="802"/>
      <c r="EV136" s="802"/>
      <c r="EW136" s="802"/>
      <c r="EX136" s="802"/>
      <c r="EY136" s="802"/>
      <c r="EZ136" s="802"/>
      <c r="FA136" s="802"/>
      <c r="FB136" s="802"/>
      <c r="FC136" s="802"/>
      <c r="FD136" s="802"/>
      <c r="FE136" s="802"/>
      <c r="FF136" s="802"/>
      <c r="FG136" s="802"/>
      <c r="FH136" s="802"/>
      <c r="FI136" s="802"/>
      <c r="FJ136" s="802"/>
      <c r="FK136" s="802"/>
      <c r="FL136" s="802"/>
      <c r="FM136" s="802"/>
      <c r="FN136" s="802"/>
      <c r="FO136" s="802"/>
      <c r="FP136" s="802"/>
      <c r="FQ136" s="802"/>
      <c r="FR136" s="802"/>
      <c r="FS136" s="802"/>
      <c r="FT136" s="802"/>
      <c r="FU136" s="802"/>
      <c r="FV136" s="802"/>
      <c r="FW136" s="802"/>
      <c r="FX136" s="802"/>
      <c r="FY136" s="802"/>
      <c r="FZ136" s="802"/>
      <c r="GA136" s="802"/>
      <c r="GB136" s="802"/>
      <c r="GC136" s="802"/>
      <c r="GD136" s="802"/>
      <c r="GE136" s="802"/>
      <c r="GF136" s="802"/>
      <c r="GG136" s="802"/>
      <c r="GH136" s="802"/>
      <c r="GI136" s="802"/>
      <c r="GJ136" s="802"/>
      <c r="GK136" s="802"/>
      <c r="GL136" s="802"/>
      <c r="GM136" s="802"/>
      <c r="GN136" s="802"/>
      <c r="GO136" s="802"/>
      <c r="GP136" s="802"/>
      <c r="GQ136" s="802"/>
      <c r="GR136" s="802"/>
      <c r="GS136" s="802"/>
      <c r="GT136" s="802"/>
      <c r="GU136" s="802"/>
      <c r="GV136" s="802"/>
      <c r="GW136" s="802"/>
      <c r="GX136" s="802"/>
      <c r="GY136" s="802"/>
      <c r="GZ136" s="802"/>
      <c r="HA136" s="802"/>
      <c r="HB136" s="802"/>
      <c r="HC136" s="802"/>
      <c r="HD136" s="802"/>
      <c r="HE136" s="802"/>
      <c r="HF136" s="802"/>
      <c r="HG136" s="802"/>
      <c r="HH136" s="802"/>
      <c r="HI136" s="802"/>
      <c r="HJ136" s="802"/>
      <c r="HK136" s="802"/>
      <c r="HL136" s="802"/>
      <c r="HM136" s="802"/>
      <c r="HN136" s="802"/>
      <c r="HO136" s="802"/>
      <c r="HP136" s="802"/>
      <c r="HQ136" s="802"/>
      <c r="HR136" s="802"/>
      <c r="HS136" s="802"/>
      <c r="HT136" s="802"/>
      <c r="HU136" s="802"/>
      <c r="HV136" s="802"/>
      <c r="HW136" s="802"/>
      <c r="HX136" s="802"/>
      <c r="HY136" s="802"/>
      <c r="HZ136" s="802"/>
      <c r="IA136" s="802"/>
      <c r="IB136" s="802"/>
      <c r="IC136" s="802"/>
      <c r="ID136" s="802"/>
      <c r="IE136" s="802"/>
      <c r="IF136" s="802"/>
      <c r="IG136" s="802"/>
      <c r="IH136" s="802"/>
      <c r="II136" s="802"/>
      <c r="IJ136" s="802"/>
      <c r="IK136" s="802"/>
      <c r="IL136" s="802"/>
      <c r="IM136" s="802"/>
      <c r="IN136" s="802"/>
      <c r="IO136" s="802"/>
      <c r="IP136" s="802"/>
      <c r="IQ136" s="802"/>
      <c r="IR136" s="802"/>
      <c r="IS136" s="802"/>
      <c r="IT136" s="802"/>
      <c r="IU136" s="802"/>
      <c r="IV136" s="802"/>
      <c r="IW136" s="802"/>
      <c r="IX136" s="802"/>
      <c r="IY136" s="802"/>
      <c r="IZ136" s="802"/>
      <c r="JA136" s="802"/>
      <c r="JB136" s="802"/>
      <c r="JC136" s="802"/>
      <c r="JD136" s="802"/>
      <c r="JE136" s="802"/>
      <c r="JF136" s="802"/>
      <c r="JG136" s="802"/>
      <c r="JH136" s="802"/>
      <c r="JI136" s="802"/>
      <c r="JJ136" s="802"/>
      <c r="JK136" s="802"/>
      <c r="JL136" s="802"/>
      <c r="JM136" s="802"/>
      <c r="JN136" s="802"/>
      <c r="JO136" s="802"/>
      <c r="JP136" s="802"/>
      <c r="JQ136" s="802"/>
      <c r="JR136" s="802"/>
      <c r="JS136" s="802"/>
      <c r="JT136" s="802"/>
      <c r="JU136" s="802"/>
      <c r="JV136" s="802"/>
      <c r="JW136" s="802"/>
      <c r="JX136" s="802"/>
      <c r="JY136" s="802"/>
      <c r="JZ136" s="802"/>
      <c r="KA136" s="802"/>
      <c r="KB136" s="802"/>
      <c r="KC136" s="802"/>
      <c r="KD136" s="802"/>
      <c r="KE136" s="802"/>
      <c r="KF136" s="802"/>
      <c r="KG136" s="802"/>
      <c r="KH136" s="802"/>
      <c r="KI136" s="802"/>
      <c r="KJ136" s="802"/>
      <c r="KK136" s="802"/>
      <c r="KL136" s="802"/>
      <c r="KM136" s="802"/>
      <c r="KN136" s="802"/>
      <c r="KO136" s="802"/>
      <c r="KP136" s="802"/>
      <c r="KQ136" s="802"/>
      <c r="KR136" s="802"/>
      <c r="KS136" s="802"/>
      <c r="KT136" s="802"/>
      <c r="KU136" s="802"/>
      <c r="KV136" s="802"/>
      <c r="KW136" s="802"/>
      <c r="KX136" s="802"/>
      <c r="KY136" s="802"/>
      <c r="KZ136" s="802"/>
      <c r="LA136" s="802"/>
      <c r="LB136" s="802"/>
      <c r="LC136" s="802"/>
      <c r="LD136" s="802"/>
      <c r="LE136" s="802"/>
      <c r="LF136" s="802"/>
      <c r="LG136" s="802"/>
      <c r="LH136" s="802"/>
      <c r="LI136" s="802"/>
      <c r="LJ136" s="802"/>
      <c r="LK136" s="802"/>
      <c r="LL136" s="802"/>
      <c r="LM136" s="802"/>
      <c r="LN136" s="802"/>
      <c r="LO136" s="802"/>
      <c r="LP136" s="802"/>
      <c r="LQ136" s="802"/>
      <c r="LR136" s="802"/>
      <c r="LS136" s="802"/>
      <c r="LT136" s="802"/>
      <c r="LU136" s="802"/>
      <c r="LV136" s="802"/>
      <c r="LW136" s="802"/>
      <c r="LX136" s="802"/>
      <c r="LY136" s="802"/>
      <c r="LZ136" s="802"/>
      <c r="MA136" s="802"/>
      <c r="MB136" s="802"/>
      <c r="MC136" s="802"/>
      <c r="MD136" s="802"/>
      <c r="ME136" s="802"/>
      <c r="MF136" s="802"/>
      <c r="MG136" s="802"/>
      <c r="MH136" s="802"/>
      <c r="MI136" s="802"/>
      <c r="MJ136" s="802"/>
      <c r="MK136" s="802"/>
      <c r="ML136" s="802"/>
      <c r="MM136" s="802"/>
      <c r="MN136" s="802"/>
      <c r="MO136" s="802"/>
      <c r="MP136" s="802"/>
      <c r="MQ136" s="802"/>
      <c r="MR136" s="802"/>
      <c r="MS136" s="802"/>
      <c r="MT136" s="802"/>
      <c r="MU136" s="802"/>
      <c r="MV136" s="802"/>
      <c r="MW136" s="802"/>
      <c r="MX136" s="802"/>
      <c r="MY136" s="802"/>
      <c r="MZ136" s="802"/>
      <c r="NA136" s="802"/>
      <c r="NB136" s="802"/>
      <c r="NC136" s="802"/>
      <c r="ND136" s="802"/>
      <c r="NE136" s="802"/>
      <c r="NF136" s="802"/>
      <c r="NG136" s="802"/>
      <c r="NH136" s="802"/>
      <c r="NI136" s="802"/>
      <c r="NJ136" s="802"/>
      <c r="NK136" s="802"/>
      <c r="NL136" s="802"/>
      <c r="NM136" s="802"/>
      <c r="NN136" s="802"/>
      <c r="NO136" s="802"/>
      <c r="NP136" s="802"/>
      <c r="NQ136" s="802"/>
      <c r="NR136" s="802"/>
      <c r="NS136" s="802"/>
      <c r="NT136" s="802"/>
      <c r="NU136" s="802"/>
      <c r="NV136" s="802"/>
      <c r="NW136" s="802"/>
      <c r="NX136" s="802"/>
      <c r="NY136" s="802"/>
      <c r="NZ136" s="802"/>
      <c r="OA136" s="802"/>
      <c r="OB136" s="802"/>
      <c r="OC136" s="802"/>
      <c r="OD136" s="802"/>
      <c r="OE136" s="802"/>
      <c r="OF136" s="802"/>
      <c r="OG136" s="802"/>
      <c r="OH136" s="802"/>
      <c r="OI136" s="802"/>
      <c r="OJ136" s="802"/>
      <c r="OK136" s="802"/>
      <c r="OL136" s="802"/>
      <c r="OM136" s="802"/>
      <c r="ON136" s="802"/>
      <c r="OO136" s="802"/>
      <c r="OP136" s="802"/>
      <c r="OQ136" s="802"/>
      <c r="OR136" s="802"/>
      <c r="OS136" s="802"/>
      <c r="OT136" s="802"/>
      <c r="OU136" s="802"/>
      <c r="OV136" s="802"/>
      <c r="OW136" s="802"/>
      <c r="OX136" s="802"/>
      <c r="OY136" s="802"/>
      <c r="OZ136" s="802"/>
      <c r="PA136" s="802"/>
      <c r="PB136" s="802"/>
      <c r="PC136" s="802"/>
      <c r="PD136" s="802"/>
      <c r="PE136" s="802"/>
      <c r="PF136" s="802"/>
      <c r="PG136" s="802"/>
      <c r="PH136" s="802"/>
      <c r="PI136" s="802"/>
      <c r="PJ136" s="802"/>
      <c r="PK136" s="802"/>
      <c r="PL136" s="802"/>
      <c r="PM136" s="802"/>
      <c r="PN136" s="802"/>
      <c r="PO136" s="802"/>
      <c r="PP136" s="802"/>
      <c r="PQ136" s="802"/>
      <c r="PR136" s="802"/>
      <c r="PS136" s="802"/>
      <c r="PT136" s="802"/>
      <c r="PU136" s="802"/>
      <c r="PV136" s="802"/>
      <c r="PW136" s="802"/>
      <c r="PX136" s="802"/>
      <c r="PY136" s="802"/>
      <c r="PZ136" s="802"/>
      <c r="QA136" s="802"/>
      <c r="QB136" s="802"/>
      <c r="QC136" s="802"/>
      <c r="QD136" s="802"/>
      <c r="QE136" s="802"/>
      <c r="QF136" s="802"/>
      <c r="QG136" s="802"/>
      <c r="QH136" s="802"/>
      <c r="QI136" s="802"/>
      <c r="QJ136" s="802"/>
      <c r="QK136" s="802"/>
      <c r="QL136" s="802"/>
      <c r="QM136" s="802"/>
      <c r="QN136" s="802"/>
      <c r="QO136" s="802"/>
      <c r="QP136" s="802"/>
      <c r="QQ136" s="802"/>
      <c r="QR136" s="802"/>
      <c r="QS136" s="802"/>
      <c r="QT136" s="802"/>
      <c r="QU136" s="802"/>
      <c r="QV136" s="802"/>
      <c r="QW136" s="802"/>
      <c r="QX136" s="802"/>
      <c r="QY136" s="802"/>
      <c r="QZ136" s="802"/>
      <c r="RA136" s="802"/>
      <c r="RB136" s="802"/>
      <c r="RC136" s="802"/>
      <c r="RD136" s="802"/>
      <c r="RE136" s="802"/>
      <c r="RF136" s="802"/>
      <c r="RG136" s="802"/>
      <c r="RH136" s="802"/>
      <c r="RI136" s="802"/>
      <c r="RJ136" s="802"/>
      <c r="RK136" s="802"/>
      <c r="RL136" s="802"/>
      <c r="RM136" s="802"/>
      <c r="RN136" s="802"/>
      <c r="RO136" s="802"/>
      <c r="RP136" s="802"/>
      <c r="RQ136" s="802"/>
      <c r="RR136" s="802"/>
      <c r="RS136" s="802"/>
      <c r="RT136" s="802"/>
      <c r="RU136" s="802"/>
      <c r="RV136" s="802"/>
      <c r="RW136" s="802"/>
      <c r="RX136" s="802"/>
      <c r="RY136" s="802"/>
      <c r="RZ136" s="802"/>
      <c r="SA136" s="802"/>
      <c r="SB136" s="802"/>
      <c r="SC136" s="802"/>
      <c r="SD136" s="802"/>
      <c r="SE136" s="802"/>
      <c r="SF136" s="802"/>
      <c r="SG136" s="802"/>
      <c r="SH136" s="802"/>
      <c r="SI136" s="802"/>
      <c r="SJ136" s="802"/>
      <c r="SK136" s="802"/>
      <c r="SL136" s="802"/>
      <c r="SM136" s="802"/>
      <c r="SN136" s="802"/>
      <c r="SO136" s="802"/>
      <c r="SP136" s="802"/>
      <c r="SQ136" s="802"/>
      <c r="SR136" s="802"/>
      <c r="SS136" s="802"/>
      <c r="ST136" s="802"/>
      <c r="SU136" s="802"/>
      <c r="SV136" s="802"/>
      <c r="SW136" s="802"/>
      <c r="SX136" s="802"/>
      <c r="SY136" s="802"/>
      <c r="SZ136" s="802"/>
      <c r="TA136" s="802"/>
      <c r="TB136" s="802"/>
      <c r="TC136" s="802"/>
      <c r="TD136" s="802"/>
      <c r="TE136" s="802"/>
      <c r="TF136" s="802"/>
      <c r="TG136" s="802"/>
      <c r="TH136" s="802"/>
      <c r="TI136" s="802"/>
      <c r="TJ136" s="802"/>
      <c r="TK136" s="802"/>
      <c r="TL136" s="802"/>
      <c r="TM136" s="802"/>
      <c r="TN136" s="802"/>
      <c r="TO136" s="802"/>
      <c r="TP136" s="802"/>
      <c r="TQ136" s="802"/>
      <c r="TR136" s="802"/>
      <c r="TS136" s="802"/>
      <c r="TT136" s="802"/>
      <c r="TU136" s="802"/>
      <c r="TV136" s="802"/>
      <c r="TW136" s="802"/>
      <c r="TX136" s="802"/>
      <c r="TY136" s="802"/>
      <c r="TZ136" s="802"/>
      <c r="UA136" s="802"/>
      <c r="UB136" s="802"/>
      <c r="UC136" s="802"/>
      <c r="UD136" s="802"/>
      <c r="UE136" s="802"/>
      <c r="UF136" s="802"/>
      <c r="UG136" s="802"/>
      <c r="UH136" s="802"/>
      <c r="UI136" s="802"/>
      <c r="UJ136" s="802"/>
      <c r="UK136" s="802"/>
      <c r="UL136" s="802"/>
      <c r="UM136" s="802"/>
      <c r="UN136" s="802"/>
      <c r="UO136" s="802"/>
      <c r="UP136" s="802"/>
      <c r="UQ136" s="802"/>
      <c r="UR136" s="802"/>
      <c r="US136" s="802"/>
      <c r="UT136" s="802"/>
      <c r="UU136" s="802"/>
      <c r="UV136" s="802"/>
      <c r="UW136" s="802"/>
      <c r="UX136" s="802"/>
      <c r="UY136" s="802"/>
      <c r="UZ136" s="802"/>
      <c r="VA136" s="802"/>
      <c r="VB136" s="802"/>
      <c r="VC136" s="802"/>
      <c r="VD136" s="802"/>
      <c r="VE136" s="802"/>
      <c r="VF136" s="802"/>
      <c r="VG136" s="802"/>
      <c r="VH136" s="802"/>
      <c r="VI136" s="802"/>
      <c r="VJ136" s="802"/>
      <c r="VK136" s="802"/>
      <c r="VL136" s="802"/>
      <c r="VM136" s="802"/>
      <c r="VN136" s="802"/>
      <c r="VO136" s="802"/>
      <c r="VP136" s="802"/>
      <c r="VQ136" s="802"/>
      <c r="VR136" s="802"/>
      <c r="VS136" s="802"/>
      <c r="VT136" s="802"/>
      <c r="VU136" s="802"/>
      <c r="VV136" s="802"/>
      <c r="VW136" s="802"/>
      <c r="VX136" s="802"/>
      <c r="VY136" s="802"/>
      <c r="VZ136" s="802"/>
      <c r="WA136" s="802"/>
      <c r="WB136" s="802"/>
      <c r="WC136" s="802"/>
      <c r="WD136" s="802"/>
      <c r="WE136" s="802"/>
      <c r="WF136" s="802"/>
      <c r="WG136" s="802"/>
      <c r="WH136" s="802"/>
      <c r="WI136" s="802"/>
      <c r="WJ136" s="802"/>
      <c r="WK136" s="802"/>
      <c r="WL136" s="802"/>
      <c r="WM136" s="802"/>
      <c r="WN136" s="802"/>
      <c r="WO136" s="802"/>
      <c r="WP136" s="802"/>
      <c r="WQ136" s="802"/>
      <c r="WR136" s="802"/>
      <c r="WS136" s="802"/>
      <c r="WT136" s="802"/>
      <c r="WU136" s="802"/>
      <c r="WV136" s="802"/>
      <c r="WW136" s="802"/>
      <c r="WX136" s="802"/>
      <c r="WY136" s="802"/>
      <c r="WZ136" s="802"/>
      <c r="XA136" s="802"/>
      <c r="XB136" s="802"/>
      <c r="XC136" s="802"/>
      <c r="XD136" s="802"/>
      <c r="XE136" s="802"/>
      <c r="XF136" s="802"/>
      <c r="XG136" s="802"/>
      <c r="XH136" s="802"/>
      <c r="XI136" s="802"/>
      <c r="XJ136" s="802"/>
      <c r="XK136" s="802"/>
      <c r="XL136" s="802"/>
      <c r="XM136" s="802"/>
      <c r="XN136" s="802"/>
      <c r="XO136" s="802"/>
      <c r="XP136" s="802"/>
      <c r="XQ136" s="802"/>
      <c r="XR136" s="802"/>
      <c r="XS136" s="802"/>
      <c r="XT136" s="802"/>
      <c r="XU136" s="802"/>
      <c r="XV136" s="802"/>
      <c r="XW136" s="802"/>
      <c r="XX136" s="802"/>
      <c r="XY136" s="802"/>
      <c r="XZ136" s="802"/>
      <c r="YA136" s="802"/>
      <c r="YB136" s="802"/>
      <c r="YC136" s="802"/>
      <c r="YD136" s="802"/>
      <c r="YE136" s="802"/>
      <c r="YF136" s="802"/>
      <c r="YG136" s="802"/>
      <c r="YH136" s="802"/>
      <c r="YI136" s="802"/>
      <c r="YJ136" s="802"/>
      <c r="YK136" s="802"/>
      <c r="YL136" s="802"/>
      <c r="YM136" s="802"/>
      <c r="YN136" s="802"/>
      <c r="YO136" s="802"/>
      <c r="YP136" s="802"/>
      <c r="YQ136" s="802"/>
      <c r="YR136" s="802"/>
      <c r="YS136" s="802"/>
      <c r="YT136" s="802"/>
      <c r="YU136" s="802"/>
      <c r="YV136" s="802"/>
      <c r="YW136" s="802"/>
      <c r="YX136" s="802"/>
      <c r="YY136" s="802"/>
      <c r="YZ136" s="802"/>
      <c r="ZA136" s="802"/>
      <c r="ZB136" s="802"/>
      <c r="ZC136" s="802"/>
      <c r="ZD136" s="802"/>
      <c r="ZE136" s="802"/>
      <c r="ZF136" s="802"/>
      <c r="ZG136" s="802"/>
      <c r="ZH136" s="802"/>
      <c r="ZI136" s="802"/>
      <c r="ZJ136" s="802"/>
      <c r="ZK136" s="802"/>
      <c r="ZL136" s="802"/>
      <c r="ZM136" s="802"/>
      <c r="ZN136" s="802"/>
      <c r="ZO136" s="802"/>
      <c r="ZP136" s="802"/>
      <c r="ZQ136" s="802"/>
      <c r="ZR136" s="802"/>
      <c r="ZS136" s="802"/>
      <c r="ZT136" s="802"/>
      <c r="ZU136" s="802"/>
      <c r="ZV136" s="802"/>
      <c r="ZW136" s="802"/>
      <c r="ZX136" s="802"/>
      <c r="ZY136" s="802"/>
      <c r="ZZ136" s="802"/>
      <c r="AAA136" s="802"/>
      <c r="AAB136" s="802"/>
      <c r="AAC136" s="802"/>
      <c r="AAD136" s="802"/>
      <c r="AAE136" s="802"/>
      <c r="AAF136" s="802"/>
      <c r="AAG136" s="802"/>
      <c r="AAH136" s="802"/>
      <c r="AAI136" s="802"/>
      <c r="AAJ136" s="802"/>
      <c r="AAK136" s="802"/>
      <c r="AAL136" s="802"/>
      <c r="AAM136" s="802"/>
      <c r="AAN136" s="802"/>
      <c r="AAO136" s="802"/>
      <c r="AAP136" s="802"/>
      <c r="AAQ136" s="802"/>
      <c r="AAR136" s="802"/>
      <c r="AAS136" s="802"/>
      <c r="AAT136" s="802"/>
      <c r="AAU136" s="802"/>
      <c r="AAV136" s="802"/>
      <c r="AAW136" s="802"/>
      <c r="AAX136" s="802"/>
      <c r="AAY136" s="802"/>
      <c r="AAZ136" s="802"/>
      <c r="ABA136" s="802"/>
      <c r="ABB136" s="802"/>
      <c r="ABC136" s="802"/>
      <c r="ABD136" s="802"/>
      <c r="ABE136" s="802"/>
      <c r="ABF136" s="802"/>
      <c r="ABG136" s="802"/>
      <c r="ABH136" s="802"/>
      <c r="ABI136" s="802"/>
      <c r="ABJ136" s="802"/>
      <c r="ABK136" s="802"/>
      <c r="ABL136" s="802"/>
      <c r="ABM136" s="802"/>
      <c r="ABN136" s="802"/>
      <c r="ABO136" s="802"/>
      <c r="ABP136" s="802"/>
      <c r="ABQ136" s="802"/>
      <c r="ABR136" s="802"/>
      <c r="ABS136" s="802"/>
      <c r="ABT136" s="802"/>
      <c r="ABU136" s="802"/>
      <c r="ABV136" s="802"/>
      <c r="ABW136" s="802"/>
      <c r="ABX136" s="802"/>
      <c r="ABY136" s="802"/>
      <c r="ABZ136" s="802"/>
      <c r="ACA136" s="802"/>
      <c r="ACB136" s="802"/>
      <c r="ACC136" s="802"/>
      <c r="ACD136" s="802"/>
      <c r="ACE136" s="802"/>
      <c r="ACF136" s="802"/>
      <c r="ACG136" s="802"/>
      <c r="ACH136" s="802"/>
      <c r="ACI136" s="802"/>
      <c r="ACJ136" s="802"/>
      <c r="ACK136" s="802"/>
      <c r="ACL136" s="802"/>
      <c r="ACM136" s="802"/>
      <c r="ACN136" s="802"/>
      <c r="ACO136" s="802"/>
      <c r="ACP136" s="802"/>
      <c r="ACQ136" s="802"/>
      <c r="ACR136" s="802"/>
      <c r="ACS136" s="802"/>
      <c r="ACT136" s="802"/>
      <c r="ACU136" s="802"/>
      <c r="ACV136" s="802"/>
      <c r="ACW136" s="802"/>
      <c r="ACX136" s="802"/>
      <c r="ACY136" s="802"/>
      <c r="ACZ136" s="802"/>
      <c r="ADA136" s="802"/>
      <c r="ADB136" s="802"/>
      <c r="ADC136" s="802"/>
      <c r="ADD136" s="802"/>
      <c r="ADE136" s="802"/>
      <c r="ADF136" s="802"/>
      <c r="ADG136" s="802"/>
      <c r="ADH136" s="802"/>
      <c r="ADI136" s="802"/>
      <c r="ADJ136" s="802"/>
      <c r="ADK136" s="802"/>
      <c r="ADL136" s="802"/>
      <c r="ADM136" s="802"/>
      <c r="ADN136" s="802"/>
      <c r="ADO136" s="802"/>
      <c r="ADP136" s="802"/>
      <c r="ADQ136" s="802"/>
      <c r="ADR136" s="802"/>
      <c r="ADS136" s="802"/>
      <c r="ADT136" s="802"/>
      <c r="ADU136" s="802"/>
      <c r="ADV136" s="802"/>
      <c r="ADW136" s="802"/>
      <c r="ADX136" s="802"/>
      <c r="ADY136" s="802"/>
      <c r="ADZ136" s="802"/>
      <c r="AEA136" s="802"/>
      <c r="AEB136" s="802"/>
      <c r="AEC136" s="802"/>
      <c r="AED136" s="802"/>
      <c r="AEE136" s="802"/>
      <c r="AEF136" s="802"/>
      <c r="AEG136" s="802"/>
      <c r="AEH136" s="802"/>
      <c r="AEI136" s="802"/>
      <c r="AEJ136" s="802"/>
      <c r="AEK136" s="802"/>
      <c r="AEL136" s="802"/>
      <c r="AEM136" s="802"/>
      <c r="AEN136" s="802"/>
      <c r="AEO136" s="802"/>
      <c r="AEP136" s="802"/>
      <c r="AEQ136" s="802"/>
      <c r="AER136" s="802"/>
      <c r="AES136" s="802"/>
      <c r="AET136" s="802"/>
      <c r="AEU136" s="802"/>
      <c r="AEV136" s="802"/>
      <c r="AEW136" s="802"/>
      <c r="AEX136" s="802"/>
      <c r="AEY136" s="802"/>
      <c r="AEZ136" s="802"/>
      <c r="AFA136" s="802"/>
      <c r="AFB136" s="802"/>
      <c r="AFC136" s="802"/>
      <c r="AFD136" s="802"/>
      <c r="AFE136" s="802"/>
      <c r="AFF136" s="802"/>
      <c r="AFG136" s="802"/>
      <c r="AFH136" s="802"/>
      <c r="AFI136" s="802"/>
      <c r="AFJ136" s="802"/>
      <c r="AFK136" s="802"/>
      <c r="AFL136" s="802"/>
      <c r="AFM136" s="802"/>
      <c r="AFN136" s="802"/>
      <c r="AFO136" s="802"/>
      <c r="AFP136" s="802"/>
      <c r="AFQ136" s="802"/>
      <c r="AFR136" s="802"/>
      <c r="AFS136" s="802"/>
      <c r="AFT136" s="802"/>
      <c r="AFU136" s="802"/>
      <c r="AFV136" s="802"/>
      <c r="AFW136" s="802"/>
      <c r="AFX136" s="802"/>
      <c r="AFY136" s="802"/>
      <c r="AFZ136" s="802"/>
      <c r="AGA136" s="802"/>
      <c r="AGB136" s="802"/>
      <c r="AGC136" s="802"/>
      <c r="AGD136" s="802"/>
      <c r="AGE136" s="802"/>
      <c r="AGF136" s="802"/>
      <c r="AGG136" s="802"/>
      <c r="AGH136" s="802"/>
      <c r="AGI136" s="802"/>
      <c r="AGJ136" s="802"/>
      <c r="AGK136" s="802"/>
      <c r="AGL136" s="802"/>
      <c r="AGM136" s="802"/>
      <c r="AGN136" s="802"/>
      <c r="AGO136" s="802"/>
      <c r="AGP136" s="802"/>
      <c r="AGQ136" s="802"/>
      <c r="AGR136" s="802"/>
      <c r="AGS136" s="802"/>
      <c r="AGT136" s="802"/>
      <c r="AGU136" s="802"/>
      <c r="AGV136" s="802"/>
      <c r="AGW136" s="802"/>
      <c r="AGX136" s="802"/>
      <c r="AGY136" s="802"/>
      <c r="AGZ136" s="802"/>
      <c r="AHA136" s="802"/>
      <c r="AHB136" s="802"/>
      <c r="AHC136" s="802"/>
      <c r="AHD136" s="802"/>
      <c r="AHE136" s="802"/>
      <c r="AHF136" s="802"/>
      <c r="AHG136" s="802"/>
      <c r="AHH136" s="802"/>
      <c r="AHI136" s="802"/>
      <c r="AHJ136" s="802"/>
      <c r="AHK136" s="802"/>
      <c r="AHL136" s="802"/>
      <c r="AHM136" s="802"/>
      <c r="AHN136" s="802"/>
      <c r="AHO136" s="802"/>
      <c r="AHP136" s="802"/>
      <c r="AHQ136" s="802"/>
      <c r="AHR136" s="802"/>
      <c r="AHS136" s="802"/>
      <c r="AHT136" s="802"/>
      <c r="AHU136" s="802"/>
      <c r="AHV136" s="802"/>
      <c r="AHW136" s="802"/>
      <c r="AHX136" s="802"/>
      <c r="AHY136" s="802"/>
      <c r="AHZ136" s="802"/>
      <c r="AIA136" s="802"/>
      <c r="AIB136" s="802"/>
      <c r="AIC136" s="802"/>
      <c r="AID136" s="802"/>
      <c r="AIE136" s="802"/>
      <c r="AIF136" s="802"/>
      <c r="AIG136" s="802"/>
      <c r="AIH136" s="802"/>
      <c r="AII136" s="802"/>
      <c r="AIJ136" s="802"/>
      <c r="AQE136" s="802"/>
      <c r="AQF136" s="802"/>
      <c r="AQG136" s="802"/>
      <c r="AQH136" s="802"/>
      <c r="AQI136" s="802"/>
      <c r="AQJ136" s="802"/>
      <c r="AQK136" s="802"/>
      <c r="AQL136" s="802"/>
      <c r="AQM136" s="802"/>
      <c r="AQN136" s="802"/>
      <c r="AQO136" s="802"/>
      <c r="AQP136" s="802"/>
      <c r="AQQ136" s="802"/>
      <c r="AQR136" s="802"/>
      <c r="AQS136" s="802"/>
      <c r="AQT136" s="802"/>
      <c r="AQU136" s="802"/>
      <c r="AQV136" s="802"/>
      <c r="AQW136" s="802"/>
      <c r="AQX136" s="802"/>
      <c r="AQY136" s="802"/>
      <c r="AQZ136" s="802"/>
      <c r="ARA136" s="802"/>
      <c r="ARB136" s="802"/>
      <c r="ARC136" s="802"/>
      <c r="ARD136" s="802"/>
      <c r="ARE136" s="802"/>
      <c r="ARF136" s="802"/>
      <c r="ARG136" s="802"/>
      <c r="ARH136" s="802"/>
      <c r="ARI136" s="802"/>
      <c r="ARJ136" s="802"/>
      <c r="ARK136" s="802"/>
      <c r="ARL136" s="802"/>
      <c r="ARM136" s="802"/>
      <c r="ARN136" s="802"/>
      <c r="ARO136" s="802"/>
      <c r="ARP136" s="802"/>
      <c r="ARQ136" s="802"/>
      <c r="ARR136" s="802"/>
      <c r="ARS136" s="802"/>
      <c r="ART136" s="802"/>
      <c r="ARU136" s="802"/>
      <c r="ARV136" s="802"/>
      <c r="ARW136" s="802"/>
      <c r="ARX136" s="802"/>
      <c r="ARY136" s="802"/>
      <c r="ARZ136" s="802"/>
      <c r="ASA136" s="802"/>
      <c r="ASB136" s="802"/>
      <c r="ASC136" s="802"/>
      <c r="ASD136" s="802"/>
      <c r="ASE136" s="802"/>
      <c r="ASF136" s="802"/>
      <c r="ASG136" s="802"/>
      <c r="ASH136" s="802"/>
      <c r="ASI136" s="802"/>
      <c r="ASJ136" s="802"/>
      <c r="ASK136" s="802"/>
      <c r="ASL136" s="802"/>
      <c r="ATP136" s="802"/>
      <c r="ATQ136" s="802"/>
      <c r="ATR136" s="802"/>
      <c r="ATS136" s="802"/>
      <c r="ATT136" s="802"/>
      <c r="ATU136" s="802"/>
      <c r="ATV136" s="802"/>
      <c r="ATW136" s="802"/>
      <c r="ATX136" s="802"/>
      <c r="ATY136" s="802"/>
      <c r="ATZ136" s="802"/>
      <c r="AUA136" s="802"/>
      <c r="AUB136" s="802"/>
      <c r="AUC136" s="802"/>
      <c r="AUD136" s="802"/>
      <c r="AUE136" s="802"/>
      <c r="AUF136" s="802"/>
      <c r="AUG136" s="802"/>
      <c r="AUH136" s="802"/>
      <c r="AUI136" s="802"/>
      <c r="AUJ136" s="802"/>
      <c r="AUK136" s="802"/>
      <c r="AUL136" s="802"/>
      <c r="AUM136" s="802"/>
      <c r="AUN136" s="802"/>
      <c r="AUO136" s="802"/>
      <c r="AUP136" s="801"/>
      <c r="AUQ136" s="802"/>
      <c r="AUR136" s="801"/>
      <c r="AUS136" s="802"/>
      <c r="AUT136" s="801"/>
      <c r="AUU136" s="802"/>
      <c r="AUV136" s="802"/>
      <c r="AUW136" s="802"/>
      <c r="AUX136" s="802"/>
      <c r="AUY136" s="802"/>
      <c r="AUZ136" s="802"/>
      <c r="AVA136" s="802"/>
      <c r="AVB136" s="802"/>
      <c r="AVC136" s="802"/>
      <c r="AVD136" s="802"/>
      <c r="AVE136" s="802"/>
      <c r="AVF136" s="802"/>
      <c r="AVG136" s="802"/>
      <c r="AVH136" s="802"/>
      <c r="AVI136" s="802"/>
      <c r="AVJ136" s="808"/>
      <c r="AVK136" s="808"/>
      <c r="AVL136" s="808"/>
      <c r="AVM136" s="808"/>
      <c r="AVN136" s="808"/>
      <c r="AVO136" s="808"/>
      <c r="AVP136" s="808"/>
      <c r="AVQ136" s="808"/>
      <c r="AVR136" s="808"/>
      <c r="AVS136" s="808"/>
      <c r="AVT136" s="808"/>
      <c r="AVU136" s="809"/>
      <c r="AVV136" s="809"/>
      <c r="AVW136" s="809"/>
      <c r="AVX136" s="809"/>
      <c r="AVY136" s="809"/>
      <c r="AVZ136" s="809"/>
      <c r="AWA136" s="809"/>
      <c r="AWB136" s="809"/>
      <c r="AWC136" s="809"/>
      <c r="AWD136" s="809"/>
      <c r="AWE136" s="809"/>
      <c r="AWF136" s="809"/>
      <c r="AWG136" s="809"/>
      <c r="AWH136" s="809"/>
      <c r="AWI136" s="809"/>
      <c r="AWJ136" s="809"/>
      <c r="AWK136" s="809"/>
      <c r="AWL136" s="809"/>
      <c r="AWM136" s="809"/>
      <c r="AWN136" s="809"/>
      <c r="AWO136" s="809"/>
      <c r="AWP136" s="809"/>
      <c r="AWQ136" s="809"/>
      <c r="AWR136" s="808"/>
      <c r="AWS136" s="761"/>
      <c r="AWT136" s="808"/>
      <c r="AWU136" s="809"/>
      <c r="AWV136" s="809"/>
      <c r="AWW136" s="809"/>
      <c r="AWX136" s="809"/>
      <c r="AWY136" s="809"/>
      <c r="AWZ136" s="809"/>
      <c r="AXA136" s="809"/>
      <c r="AXB136" s="809"/>
      <c r="AXC136" s="809"/>
      <c r="AXD136" s="809"/>
      <c r="AXE136" s="809"/>
      <c r="AXF136" s="809"/>
      <c r="AXG136" s="809"/>
      <c r="AXH136" s="809"/>
      <c r="AXI136" s="809"/>
      <c r="AXJ136" s="809"/>
      <c r="AXK136" s="809"/>
      <c r="AXL136" s="809"/>
      <c r="AXM136" s="809"/>
      <c r="AXN136" s="809"/>
      <c r="AXO136" s="809"/>
      <c r="AXP136" s="809"/>
      <c r="AXQ136" s="809"/>
      <c r="AXR136" s="809"/>
      <c r="AXS136" s="809"/>
      <c r="AXT136" s="809"/>
      <c r="AXU136" s="809"/>
      <c r="AXV136" s="809"/>
      <c r="AXW136" s="809"/>
      <c r="AXX136" s="809"/>
      <c r="AXY136" s="809"/>
      <c r="AXZ136" s="809"/>
      <c r="AYA136" s="809"/>
      <c r="AYB136" s="809"/>
      <c r="AYC136" s="809"/>
      <c r="AYD136" s="808"/>
      <c r="AYE136" s="808"/>
      <c r="AYF136" s="809"/>
      <c r="AYG136" s="808"/>
      <c r="AYH136" s="810"/>
      <c r="AYI136" s="810"/>
      <c r="AYJ136" s="810"/>
      <c r="AYK136" s="810"/>
      <c r="AYL136" s="810"/>
      <c r="AYM136" s="810"/>
      <c r="AYN136" s="810"/>
      <c r="AYO136" s="810"/>
      <c r="AYP136" s="810"/>
      <c r="AYQ136" s="810"/>
      <c r="AYR136" s="810"/>
      <c r="AYS136" s="810"/>
      <c r="AYT136" s="810"/>
      <c r="AYU136" s="810"/>
      <c r="AYV136" s="810"/>
      <c r="AYW136" s="810"/>
      <c r="AYX136" s="810"/>
      <c r="AYY136" s="810"/>
      <c r="AYZ136" s="810"/>
      <c r="AZA136" s="810"/>
      <c r="AZB136" s="810"/>
      <c r="AZC136" s="810"/>
      <c r="AZD136" s="810"/>
      <c r="AZE136" s="810"/>
      <c r="AZF136" s="810"/>
      <c r="AZG136" s="810"/>
      <c r="AZH136" s="810"/>
      <c r="AZI136" s="810"/>
      <c r="AZJ136" s="810"/>
      <c r="AZK136" s="810"/>
      <c r="AZL136" s="810"/>
      <c r="AZM136" s="810"/>
      <c r="AZN136" s="810"/>
      <c r="AZO136" s="810"/>
      <c r="AZP136" s="809"/>
      <c r="AZQ136" s="802"/>
      <c r="AZR136" s="802"/>
      <c r="AZS136" s="802"/>
    </row>
    <row r="137" spans="45:920 1123:1371" s="793" customFormat="1" ht="13.5">
      <c r="AS137" s="802"/>
      <c r="AT137" s="802"/>
      <c r="AU137" s="802"/>
      <c r="AV137" s="802"/>
      <c r="AW137" s="802"/>
      <c r="AX137" s="802"/>
      <c r="AY137" s="802"/>
      <c r="AZ137" s="802"/>
      <c r="BA137" s="802"/>
      <c r="BB137" s="802"/>
      <c r="BC137" s="802"/>
      <c r="BD137" s="802"/>
      <c r="BE137" s="802"/>
      <c r="BF137" s="802"/>
      <c r="BG137" s="802"/>
      <c r="BH137" s="802"/>
      <c r="BI137" s="802"/>
      <c r="BJ137" s="802"/>
      <c r="BK137" s="802"/>
      <c r="BL137" s="802"/>
      <c r="BM137" s="802"/>
      <c r="BN137" s="802"/>
      <c r="BO137" s="802"/>
      <c r="BP137" s="802"/>
      <c r="BQ137" s="802"/>
      <c r="BR137" s="802"/>
      <c r="BS137" s="802"/>
      <c r="BT137" s="802"/>
      <c r="BU137" s="802"/>
      <c r="BV137" s="802"/>
      <c r="BW137" s="802"/>
      <c r="BX137" s="802"/>
      <c r="BY137" s="802"/>
      <c r="BZ137" s="802"/>
      <c r="CA137" s="802"/>
      <c r="CB137" s="802"/>
      <c r="CC137" s="802"/>
      <c r="CD137" s="802"/>
      <c r="CE137" s="802"/>
      <c r="CF137" s="802"/>
      <c r="CG137" s="802"/>
      <c r="CH137" s="802"/>
      <c r="CI137" s="802"/>
      <c r="CJ137" s="802"/>
      <c r="CK137" s="802"/>
      <c r="CL137" s="802"/>
      <c r="CM137" s="802"/>
      <c r="CN137" s="802"/>
      <c r="CO137" s="802"/>
      <c r="CP137" s="802"/>
      <c r="CQ137" s="802"/>
      <c r="CR137" s="802"/>
      <c r="CS137" s="802"/>
      <c r="CT137" s="802"/>
      <c r="CU137" s="802"/>
      <c r="CV137" s="802"/>
      <c r="CW137" s="802"/>
      <c r="CX137" s="802"/>
      <c r="CY137" s="802"/>
      <c r="CZ137" s="802"/>
      <c r="DA137" s="802"/>
      <c r="DB137" s="802"/>
      <c r="DC137" s="802"/>
      <c r="DD137" s="802"/>
      <c r="DE137" s="802"/>
      <c r="DF137" s="802"/>
      <c r="DG137" s="802"/>
      <c r="DH137" s="802"/>
      <c r="DI137" s="802"/>
      <c r="DJ137" s="802"/>
      <c r="DK137" s="802"/>
      <c r="DL137" s="802"/>
      <c r="DM137" s="802"/>
      <c r="DN137" s="802"/>
      <c r="DO137" s="802"/>
      <c r="DP137" s="802"/>
      <c r="DQ137" s="802"/>
      <c r="DR137" s="802"/>
      <c r="DS137" s="802"/>
      <c r="DT137" s="802"/>
      <c r="DU137" s="802"/>
      <c r="DV137" s="802"/>
      <c r="DW137" s="802"/>
      <c r="DX137" s="802"/>
      <c r="DY137" s="802"/>
      <c r="DZ137" s="802"/>
      <c r="EA137" s="802"/>
      <c r="EB137" s="802"/>
      <c r="EC137" s="802"/>
      <c r="ED137" s="802"/>
      <c r="EE137" s="802"/>
      <c r="EF137" s="802"/>
      <c r="EG137" s="802"/>
      <c r="EH137" s="802"/>
      <c r="EI137" s="802"/>
      <c r="EJ137" s="802"/>
      <c r="EK137" s="802"/>
      <c r="EL137" s="802"/>
      <c r="EM137" s="802"/>
      <c r="EN137" s="802"/>
      <c r="EO137" s="802"/>
      <c r="EP137" s="802"/>
      <c r="EQ137" s="802"/>
      <c r="ER137" s="802"/>
      <c r="ES137" s="802"/>
      <c r="ET137" s="802"/>
      <c r="EU137" s="802"/>
      <c r="EV137" s="802"/>
      <c r="EW137" s="802"/>
      <c r="EX137" s="802"/>
      <c r="EY137" s="802"/>
      <c r="EZ137" s="802"/>
      <c r="FA137" s="802"/>
      <c r="FB137" s="802"/>
      <c r="FC137" s="802"/>
      <c r="FD137" s="802"/>
      <c r="FE137" s="802"/>
      <c r="FF137" s="802"/>
      <c r="FG137" s="802"/>
      <c r="FH137" s="802"/>
      <c r="FI137" s="802"/>
      <c r="FJ137" s="802"/>
      <c r="FK137" s="802"/>
      <c r="FL137" s="802"/>
      <c r="FM137" s="802"/>
      <c r="FN137" s="802"/>
      <c r="FO137" s="802"/>
      <c r="FP137" s="802"/>
      <c r="FQ137" s="802"/>
      <c r="FR137" s="802"/>
      <c r="FS137" s="802"/>
      <c r="FT137" s="802"/>
      <c r="FU137" s="802"/>
      <c r="FV137" s="802"/>
      <c r="FW137" s="802"/>
      <c r="FX137" s="802"/>
      <c r="FY137" s="802"/>
      <c r="FZ137" s="802"/>
      <c r="GA137" s="802"/>
      <c r="GB137" s="802"/>
      <c r="GC137" s="802"/>
      <c r="GD137" s="802"/>
      <c r="GE137" s="802"/>
      <c r="GF137" s="802"/>
      <c r="GG137" s="802"/>
      <c r="GH137" s="802"/>
      <c r="GI137" s="802"/>
      <c r="GJ137" s="802"/>
      <c r="GK137" s="802"/>
      <c r="GL137" s="802"/>
      <c r="GM137" s="802"/>
      <c r="GN137" s="802"/>
      <c r="GO137" s="802"/>
      <c r="GP137" s="802"/>
      <c r="GQ137" s="802"/>
      <c r="GR137" s="802"/>
      <c r="GS137" s="802"/>
      <c r="GT137" s="802"/>
      <c r="GU137" s="802"/>
      <c r="GV137" s="802"/>
      <c r="GW137" s="802"/>
      <c r="GX137" s="802"/>
      <c r="GY137" s="802"/>
      <c r="GZ137" s="802"/>
      <c r="HA137" s="802"/>
      <c r="HB137" s="802"/>
      <c r="HC137" s="802"/>
      <c r="HD137" s="802"/>
      <c r="HE137" s="802"/>
      <c r="HF137" s="802"/>
      <c r="HG137" s="802"/>
      <c r="HH137" s="802"/>
      <c r="HI137" s="802"/>
      <c r="HJ137" s="802"/>
      <c r="HK137" s="802"/>
      <c r="HL137" s="802"/>
      <c r="HM137" s="802"/>
      <c r="HN137" s="802"/>
      <c r="HO137" s="802"/>
      <c r="HP137" s="802"/>
      <c r="HQ137" s="802"/>
      <c r="HR137" s="802"/>
      <c r="HS137" s="802"/>
      <c r="HT137" s="802"/>
      <c r="HU137" s="802"/>
      <c r="HV137" s="802"/>
      <c r="HW137" s="802"/>
      <c r="HX137" s="802"/>
      <c r="HY137" s="802"/>
      <c r="HZ137" s="802"/>
      <c r="IA137" s="802"/>
      <c r="IB137" s="802"/>
      <c r="IC137" s="802"/>
      <c r="ID137" s="802"/>
      <c r="IE137" s="802"/>
      <c r="IF137" s="802"/>
      <c r="IG137" s="802"/>
      <c r="IH137" s="802"/>
      <c r="II137" s="802"/>
      <c r="IJ137" s="802"/>
      <c r="IK137" s="802"/>
      <c r="IL137" s="802"/>
      <c r="IM137" s="802"/>
      <c r="IN137" s="802"/>
      <c r="IO137" s="802"/>
      <c r="IP137" s="802"/>
      <c r="IQ137" s="802"/>
      <c r="IR137" s="802"/>
      <c r="IS137" s="802"/>
      <c r="IT137" s="802"/>
      <c r="IU137" s="802"/>
      <c r="IV137" s="802"/>
      <c r="IW137" s="802"/>
      <c r="IX137" s="802"/>
      <c r="IY137" s="802"/>
      <c r="IZ137" s="802"/>
      <c r="JA137" s="802"/>
      <c r="JB137" s="802"/>
      <c r="JC137" s="802"/>
      <c r="JD137" s="802"/>
      <c r="JE137" s="802"/>
      <c r="JF137" s="802"/>
      <c r="JG137" s="802"/>
      <c r="JH137" s="802"/>
      <c r="JI137" s="802"/>
      <c r="JJ137" s="802"/>
      <c r="JK137" s="802"/>
      <c r="JL137" s="802"/>
      <c r="JM137" s="802"/>
      <c r="JN137" s="802"/>
      <c r="JO137" s="802"/>
      <c r="JP137" s="802"/>
      <c r="JQ137" s="802"/>
      <c r="JR137" s="802"/>
      <c r="JS137" s="802"/>
      <c r="JT137" s="802"/>
      <c r="JU137" s="802"/>
      <c r="JV137" s="802"/>
      <c r="JW137" s="802"/>
      <c r="JX137" s="802"/>
      <c r="JY137" s="802"/>
      <c r="JZ137" s="802"/>
      <c r="KA137" s="802"/>
      <c r="KB137" s="802"/>
      <c r="KC137" s="802"/>
      <c r="KD137" s="802"/>
      <c r="KE137" s="802"/>
      <c r="KF137" s="802"/>
      <c r="KG137" s="802"/>
      <c r="KH137" s="802"/>
      <c r="KI137" s="802"/>
      <c r="KJ137" s="802"/>
      <c r="KK137" s="802"/>
      <c r="KL137" s="802"/>
      <c r="KM137" s="802"/>
      <c r="KN137" s="802"/>
      <c r="KO137" s="802"/>
      <c r="KP137" s="802"/>
      <c r="KQ137" s="802"/>
      <c r="KR137" s="802"/>
      <c r="KS137" s="802"/>
      <c r="KT137" s="802"/>
      <c r="KU137" s="802"/>
      <c r="KV137" s="802"/>
      <c r="KW137" s="802"/>
      <c r="KX137" s="802"/>
      <c r="KY137" s="802"/>
      <c r="KZ137" s="802"/>
      <c r="LA137" s="802"/>
      <c r="LB137" s="802"/>
      <c r="LC137" s="802"/>
      <c r="LD137" s="802"/>
      <c r="LE137" s="802"/>
      <c r="LF137" s="802"/>
      <c r="LG137" s="802"/>
      <c r="LH137" s="802"/>
      <c r="LI137" s="802"/>
      <c r="LJ137" s="802"/>
      <c r="LK137" s="802"/>
      <c r="LL137" s="802"/>
      <c r="LM137" s="802"/>
      <c r="LN137" s="802"/>
      <c r="LO137" s="802"/>
      <c r="LP137" s="802"/>
      <c r="LQ137" s="802"/>
      <c r="LR137" s="802"/>
      <c r="LS137" s="802"/>
      <c r="LT137" s="802"/>
      <c r="LU137" s="802"/>
      <c r="LV137" s="802"/>
      <c r="LW137" s="802"/>
      <c r="LX137" s="802"/>
      <c r="LY137" s="802"/>
      <c r="LZ137" s="802"/>
      <c r="MA137" s="802"/>
      <c r="MB137" s="802"/>
      <c r="MC137" s="802"/>
      <c r="MD137" s="802"/>
      <c r="ME137" s="802"/>
      <c r="MF137" s="802"/>
      <c r="MG137" s="802"/>
      <c r="MH137" s="802"/>
      <c r="MI137" s="802"/>
      <c r="MJ137" s="802"/>
      <c r="MK137" s="802"/>
      <c r="ML137" s="802"/>
      <c r="MM137" s="802"/>
      <c r="MN137" s="802"/>
      <c r="MO137" s="802"/>
      <c r="MP137" s="802"/>
      <c r="MQ137" s="802"/>
      <c r="MR137" s="802"/>
      <c r="MS137" s="802"/>
      <c r="MT137" s="802"/>
      <c r="MU137" s="802"/>
      <c r="MV137" s="802"/>
      <c r="MW137" s="802"/>
      <c r="MX137" s="802"/>
      <c r="MY137" s="802"/>
      <c r="MZ137" s="802"/>
      <c r="NA137" s="802"/>
      <c r="NB137" s="802"/>
      <c r="NC137" s="802"/>
      <c r="ND137" s="802"/>
      <c r="NE137" s="802"/>
      <c r="NF137" s="802"/>
      <c r="NG137" s="802"/>
      <c r="NH137" s="802"/>
      <c r="NI137" s="802"/>
      <c r="NJ137" s="802"/>
      <c r="NK137" s="802"/>
      <c r="NL137" s="802"/>
      <c r="NM137" s="802"/>
      <c r="NN137" s="802"/>
      <c r="NO137" s="802"/>
      <c r="NP137" s="802"/>
      <c r="NQ137" s="802"/>
      <c r="NR137" s="802"/>
      <c r="NS137" s="802"/>
      <c r="NT137" s="802"/>
      <c r="NU137" s="802"/>
      <c r="NV137" s="802"/>
      <c r="NW137" s="802"/>
      <c r="NX137" s="802"/>
      <c r="NY137" s="802"/>
      <c r="NZ137" s="802"/>
      <c r="OA137" s="802"/>
      <c r="OB137" s="802"/>
      <c r="OC137" s="802"/>
      <c r="OD137" s="802"/>
      <c r="OE137" s="802"/>
      <c r="OF137" s="802"/>
      <c r="OG137" s="802"/>
      <c r="OH137" s="802"/>
      <c r="OI137" s="802"/>
      <c r="OJ137" s="802"/>
      <c r="OK137" s="802"/>
      <c r="OL137" s="802"/>
      <c r="OM137" s="802"/>
      <c r="ON137" s="802"/>
      <c r="OO137" s="802"/>
      <c r="OP137" s="802"/>
      <c r="OQ137" s="802"/>
      <c r="OR137" s="802"/>
      <c r="OS137" s="802"/>
      <c r="OT137" s="802"/>
      <c r="OU137" s="802"/>
      <c r="OV137" s="802"/>
      <c r="OW137" s="802"/>
      <c r="OX137" s="802"/>
      <c r="OY137" s="802"/>
      <c r="OZ137" s="802"/>
      <c r="PA137" s="802"/>
      <c r="PB137" s="802"/>
      <c r="PC137" s="802"/>
      <c r="PD137" s="802"/>
      <c r="PE137" s="802"/>
      <c r="PF137" s="802"/>
      <c r="PG137" s="802"/>
      <c r="PH137" s="802"/>
      <c r="PI137" s="802"/>
      <c r="PJ137" s="802"/>
      <c r="PK137" s="802"/>
      <c r="PL137" s="802"/>
      <c r="PM137" s="802"/>
      <c r="PN137" s="802"/>
      <c r="PO137" s="802"/>
      <c r="PP137" s="802"/>
      <c r="PQ137" s="802"/>
      <c r="PR137" s="802"/>
      <c r="PS137" s="802"/>
      <c r="PT137" s="802"/>
      <c r="PU137" s="802"/>
      <c r="PV137" s="802"/>
      <c r="PW137" s="802"/>
      <c r="PX137" s="802"/>
      <c r="PY137" s="802"/>
      <c r="PZ137" s="802"/>
      <c r="QA137" s="802"/>
      <c r="QB137" s="802"/>
      <c r="QC137" s="802"/>
      <c r="QD137" s="802"/>
      <c r="QE137" s="802"/>
      <c r="QF137" s="802"/>
      <c r="QG137" s="802"/>
      <c r="QH137" s="802"/>
      <c r="QI137" s="802"/>
      <c r="QJ137" s="802"/>
      <c r="QK137" s="802"/>
      <c r="QL137" s="802"/>
      <c r="QM137" s="802"/>
      <c r="QN137" s="802"/>
      <c r="QO137" s="802"/>
      <c r="QP137" s="802"/>
      <c r="QQ137" s="802"/>
      <c r="QR137" s="802"/>
      <c r="QS137" s="802"/>
      <c r="QT137" s="802"/>
      <c r="QU137" s="802"/>
      <c r="QV137" s="802"/>
      <c r="QW137" s="802"/>
      <c r="QX137" s="802"/>
      <c r="QY137" s="802"/>
      <c r="QZ137" s="802"/>
      <c r="RA137" s="802"/>
      <c r="RB137" s="802"/>
      <c r="RC137" s="802"/>
      <c r="RD137" s="802"/>
      <c r="RE137" s="802"/>
      <c r="RF137" s="802"/>
      <c r="RG137" s="802"/>
      <c r="RH137" s="802"/>
      <c r="RI137" s="802"/>
      <c r="RJ137" s="802"/>
      <c r="RK137" s="802"/>
      <c r="RL137" s="802"/>
      <c r="RM137" s="802"/>
      <c r="RN137" s="802"/>
      <c r="RO137" s="802"/>
      <c r="RP137" s="802"/>
      <c r="RQ137" s="802"/>
      <c r="RR137" s="802"/>
      <c r="RS137" s="802"/>
      <c r="RT137" s="802"/>
      <c r="RU137" s="802"/>
      <c r="RV137" s="802"/>
      <c r="RW137" s="802"/>
      <c r="RX137" s="802"/>
      <c r="RY137" s="802"/>
      <c r="RZ137" s="802"/>
      <c r="SA137" s="802"/>
      <c r="SB137" s="802"/>
      <c r="SC137" s="802"/>
      <c r="SD137" s="802"/>
      <c r="SE137" s="802"/>
      <c r="SF137" s="802"/>
      <c r="SG137" s="802"/>
      <c r="SH137" s="802"/>
      <c r="SI137" s="802"/>
      <c r="SJ137" s="802"/>
      <c r="SK137" s="802"/>
      <c r="SL137" s="802"/>
      <c r="SM137" s="802"/>
      <c r="SN137" s="802"/>
      <c r="SO137" s="802"/>
      <c r="SP137" s="802"/>
      <c r="SQ137" s="802"/>
      <c r="SR137" s="802"/>
      <c r="SS137" s="802"/>
      <c r="ST137" s="802"/>
      <c r="SU137" s="802"/>
      <c r="SV137" s="802"/>
      <c r="SW137" s="802"/>
      <c r="SX137" s="802"/>
      <c r="SY137" s="802"/>
      <c r="SZ137" s="802"/>
      <c r="TA137" s="802"/>
      <c r="TB137" s="802"/>
      <c r="TC137" s="802"/>
      <c r="TD137" s="802"/>
      <c r="TE137" s="802"/>
      <c r="TF137" s="802"/>
      <c r="TG137" s="802"/>
      <c r="TH137" s="802"/>
      <c r="TI137" s="802"/>
      <c r="TJ137" s="802"/>
      <c r="TK137" s="802"/>
      <c r="TL137" s="802"/>
      <c r="TM137" s="802"/>
      <c r="TN137" s="802"/>
      <c r="TO137" s="802"/>
      <c r="TP137" s="802"/>
      <c r="TQ137" s="802"/>
      <c r="TR137" s="802"/>
      <c r="TS137" s="802"/>
      <c r="TT137" s="802"/>
      <c r="TU137" s="802"/>
      <c r="TV137" s="802"/>
      <c r="TW137" s="802"/>
      <c r="TX137" s="802"/>
      <c r="TY137" s="802"/>
      <c r="TZ137" s="802"/>
      <c r="UA137" s="802"/>
      <c r="UB137" s="802"/>
      <c r="UC137" s="802"/>
      <c r="UD137" s="802"/>
      <c r="UE137" s="802"/>
      <c r="UF137" s="802"/>
      <c r="UG137" s="802"/>
      <c r="UH137" s="802"/>
      <c r="UI137" s="802"/>
      <c r="UJ137" s="802"/>
      <c r="UK137" s="802"/>
      <c r="UL137" s="802"/>
      <c r="UM137" s="802"/>
      <c r="UN137" s="802"/>
      <c r="UO137" s="802"/>
      <c r="UP137" s="802"/>
      <c r="UQ137" s="802"/>
      <c r="UR137" s="802"/>
      <c r="US137" s="802"/>
      <c r="UT137" s="802"/>
      <c r="UU137" s="802"/>
      <c r="UV137" s="802"/>
      <c r="UW137" s="802"/>
      <c r="UX137" s="802"/>
      <c r="UY137" s="802"/>
      <c r="UZ137" s="802"/>
      <c r="VA137" s="802"/>
      <c r="VB137" s="802"/>
      <c r="VC137" s="802"/>
      <c r="VD137" s="802"/>
      <c r="VE137" s="802"/>
      <c r="VF137" s="802"/>
      <c r="VG137" s="802"/>
      <c r="VH137" s="802"/>
      <c r="VI137" s="802"/>
      <c r="VJ137" s="802"/>
      <c r="VK137" s="802"/>
      <c r="VL137" s="802"/>
      <c r="VM137" s="802"/>
      <c r="VN137" s="802"/>
      <c r="VO137" s="802"/>
      <c r="VP137" s="802"/>
      <c r="VQ137" s="802"/>
      <c r="VR137" s="802"/>
      <c r="VS137" s="802"/>
      <c r="VT137" s="802"/>
      <c r="VU137" s="802"/>
      <c r="VV137" s="802"/>
      <c r="VW137" s="802"/>
      <c r="VX137" s="802"/>
      <c r="VY137" s="802"/>
      <c r="VZ137" s="802"/>
      <c r="WA137" s="802"/>
      <c r="WB137" s="802"/>
      <c r="WC137" s="802"/>
      <c r="WD137" s="802"/>
      <c r="WE137" s="802"/>
      <c r="WF137" s="802"/>
      <c r="WG137" s="802"/>
      <c r="WH137" s="802"/>
      <c r="WI137" s="802"/>
      <c r="WJ137" s="802"/>
      <c r="WK137" s="802"/>
      <c r="WL137" s="802"/>
      <c r="WM137" s="802"/>
      <c r="WN137" s="802"/>
      <c r="WO137" s="802"/>
      <c r="WP137" s="802"/>
      <c r="WQ137" s="802"/>
      <c r="WR137" s="802"/>
      <c r="WS137" s="802"/>
      <c r="WT137" s="802"/>
      <c r="WU137" s="802"/>
      <c r="WV137" s="802"/>
      <c r="WW137" s="802"/>
      <c r="WX137" s="802"/>
      <c r="WY137" s="802"/>
      <c r="WZ137" s="802"/>
      <c r="XA137" s="802"/>
      <c r="XB137" s="802"/>
      <c r="XC137" s="802"/>
      <c r="XD137" s="802"/>
      <c r="XE137" s="802"/>
      <c r="XF137" s="802"/>
      <c r="XG137" s="802"/>
      <c r="XH137" s="802"/>
      <c r="XI137" s="802"/>
      <c r="XJ137" s="802"/>
      <c r="XK137" s="802"/>
      <c r="XL137" s="802"/>
      <c r="XM137" s="802"/>
      <c r="XN137" s="802"/>
      <c r="XO137" s="802"/>
      <c r="XP137" s="802"/>
      <c r="XQ137" s="802"/>
      <c r="XR137" s="802"/>
      <c r="XS137" s="802"/>
      <c r="XT137" s="802"/>
      <c r="XU137" s="802"/>
      <c r="XV137" s="802"/>
      <c r="XW137" s="802"/>
      <c r="XX137" s="802"/>
      <c r="XY137" s="802"/>
      <c r="XZ137" s="802"/>
      <c r="YA137" s="802"/>
      <c r="YB137" s="802"/>
      <c r="YC137" s="802"/>
      <c r="YD137" s="802"/>
      <c r="YE137" s="802"/>
      <c r="YF137" s="802"/>
      <c r="YG137" s="802"/>
      <c r="YH137" s="802"/>
      <c r="YI137" s="802"/>
      <c r="YJ137" s="802"/>
      <c r="YK137" s="802"/>
      <c r="YL137" s="802"/>
      <c r="YM137" s="802"/>
      <c r="YN137" s="802"/>
      <c r="YO137" s="802"/>
      <c r="YP137" s="802"/>
      <c r="YQ137" s="802"/>
      <c r="YR137" s="802"/>
      <c r="YS137" s="802"/>
      <c r="YT137" s="802"/>
      <c r="YU137" s="802"/>
      <c r="YV137" s="802"/>
      <c r="YW137" s="802"/>
      <c r="YX137" s="802"/>
      <c r="YY137" s="802"/>
      <c r="YZ137" s="802"/>
      <c r="ZA137" s="802"/>
      <c r="ZB137" s="802"/>
      <c r="ZC137" s="802"/>
      <c r="ZD137" s="802"/>
      <c r="ZE137" s="802"/>
      <c r="ZF137" s="802"/>
      <c r="ZG137" s="802"/>
      <c r="ZH137" s="802"/>
      <c r="ZI137" s="802"/>
      <c r="ZJ137" s="802"/>
      <c r="ZK137" s="802"/>
      <c r="ZL137" s="802"/>
      <c r="ZM137" s="802"/>
      <c r="ZN137" s="802"/>
      <c r="ZO137" s="802"/>
      <c r="ZP137" s="802"/>
      <c r="ZQ137" s="802"/>
      <c r="ZR137" s="802"/>
      <c r="ZS137" s="802"/>
      <c r="ZT137" s="802"/>
      <c r="ZU137" s="802"/>
      <c r="ZV137" s="802"/>
      <c r="ZW137" s="802"/>
      <c r="ZX137" s="802"/>
      <c r="ZY137" s="802"/>
      <c r="ZZ137" s="802"/>
      <c r="AAA137" s="802"/>
      <c r="AAB137" s="802"/>
      <c r="AAC137" s="802"/>
      <c r="AAD137" s="802"/>
      <c r="AAE137" s="802"/>
      <c r="AAF137" s="802"/>
      <c r="AAG137" s="802"/>
      <c r="AAH137" s="802"/>
      <c r="AAI137" s="802"/>
      <c r="AAJ137" s="802"/>
      <c r="AAK137" s="802"/>
      <c r="AAL137" s="802"/>
      <c r="AAM137" s="802"/>
      <c r="AAN137" s="802"/>
      <c r="AAO137" s="802"/>
      <c r="AAP137" s="802"/>
      <c r="AAQ137" s="802"/>
      <c r="AAR137" s="802"/>
      <c r="AAS137" s="802"/>
      <c r="AAT137" s="802"/>
      <c r="AAU137" s="802"/>
      <c r="AAV137" s="802"/>
      <c r="AAW137" s="802"/>
      <c r="AAX137" s="802"/>
      <c r="AAY137" s="802"/>
      <c r="AAZ137" s="802"/>
      <c r="ABA137" s="802"/>
      <c r="ABB137" s="802"/>
      <c r="ABC137" s="802"/>
      <c r="ABD137" s="802"/>
      <c r="ABE137" s="802"/>
      <c r="ABF137" s="802"/>
      <c r="ABG137" s="802"/>
      <c r="ABH137" s="802"/>
      <c r="ABI137" s="802"/>
      <c r="ABJ137" s="802"/>
      <c r="ABK137" s="802"/>
      <c r="ABL137" s="802"/>
      <c r="ABM137" s="802"/>
      <c r="ABN137" s="802"/>
      <c r="ABO137" s="802"/>
      <c r="ABP137" s="802"/>
      <c r="ABQ137" s="802"/>
      <c r="ABR137" s="802"/>
      <c r="ABS137" s="802"/>
      <c r="ABT137" s="802"/>
      <c r="ABU137" s="802"/>
      <c r="ABV137" s="802"/>
      <c r="ABW137" s="802"/>
      <c r="ABX137" s="802"/>
      <c r="ABY137" s="802"/>
      <c r="ABZ137" s="802"/>
      <c r="ACA137" s="802"/>
      <c r="ACB137" s="802"/>
      <c r="ACC137" s="802"/>
      <c r="ACD137" s="802"/>
      <c r="ACE137" s="802"/>
      <c r="ACF137" s="802"/>
      <c r="ACG137" s="802"/>
      <c r="ACH137" s="802"/>
      <c r="ACI137" s="802"/>
      <c r="ACJ137" s="802"/>
      <c r="ACK137" s="802"/>
      <c r="ACL137" s="802"/>
      <c r="ACM137" s="802"/>
      <c r="ACN137" s="802"/>
      <c r="ACO137" s="802"/>
      <c r="ACP137" s="802"/>
      <c r="ACQ137" s="802"/>
      <c r="ACR137" s="802"/>
      <c r="ACS137" s="802"/>
      <c r="ACT137" s="802"/>
      <c r="ACU137" s="802"/>
      <c r="ACV137" s="802"/>
      <c r="ACW137" s="802"/>
      <c r="ACX137" s="802"/>
      <c r="ACY137" s="802"/>
      <c r="ACZ137" s="802"/>
      <c r="ADA137" s="802"/>
      <c r="ADB137" s="802"/>
      <c r="ADC137" s="802"/>
      <c r="ADD137" s="802"/>
      <c r="ADE137" s="802"/>
      <c r="ADF137" s="802"/>
      <c r="ADG137" s="802"/>
      <c r="ADH137" s="802"/>
      <c r="ADI137" s="802"/>
      <c r="ADJ137" s="802"/>
      <c r="ADK137" s="802"/>
      <c r="ADL137" s="802"/>
      <c r="ADM137" s="802"/>
      <c r="ADN137" s="802"/>
      <c r="ADO137" s="802"/>
      <c r="ADP137" s="802"/>
      <c r="ADQ137" s="802"/>
      <c r="ADR137" s="802"/>
      <c r="ADS137" s="802"/>
      <c r="ADT137" s="802"/>
      <c r="ADU137" s="802"/>
      <c r="ADV137" s="802"/>
      <c r="ADW137" s="802"/>
      <c r="ADX137" s="802"/>
      <c r="ADY137" s="802"/>
      <c r="ADZ137" s="802"/>
      <c r="AEA137" s="802"/>
      <c r="AEB137" s="802"/>
      <c r="AEC137" s="802"/>
      <c r="AED137" s="802"/>
      <c r="AEE137" s="802"/>
      <c r="AEF137" s="802"/>
      <c r="AEG137" s="802"/>
      <c r="AEH137" s="802"/>
      <c r="AEI137" s="802"/>
      <c r="AEJ137" s="802"/>
      <c r="AEK137" s="802"/>
      <c r="AEL137" s="802"/>
      <c r="AEM137" s="802"/>
      <c r="AEN137" s="802"/>
      <c r="AEO137" s="802"/>
      <c r="AEP137" s="802"/>
      <c r="AEQ137" s="802"/>
      <c r="AER137" s="802"/>
      <c r="AES137" s="802"/>
      <c r="AET137" s="802"/>
      <c r="AEU137" s="802"/>
      <c r="AEV137" s="802"/>
      <c r="AEW137" s="802"/>
      <c r="AEX137" s="802"/>
      <c r="AEY137" s="802"/>
      <c r="AEZ137" s="802"/>
      <c r="AFA137" s="802"/>
      <c r="AFB137" s="802"/>
      <c r="AFC137" s="802"/>
      <c r="AFD137" s="802"/>
      <c r="AFE137" s="802"/>
      <c r="AFF137" s="802"/>
      <c r="AFG137" s="802"/>
      <c r="AFH137" s="802"/>
      <c r="AFI137" s="802"/>
      <c r="AFJ137" s="802"/>
      <c r="AFK137" s="802"/>
      <c r="AFL137" s="802"/>
      <c r="AFM137" s="802"/>
      <c r="AFN137" s="802"/>
      <c r="AFO137" s="802"/>
      <c r="AFP137" s="802"/>
      <c r="AFQ137" s="802"/>
      <c r="AFR137" s="802"/>
      <c r="AFS137" s="802"/>
      <c r="AFT137" s="802"/>
      <c r="AFU137" s="802"/>
      <c r="AFV137" s="802"/>
      <c r="AFW137" s="802"/>
      <c r="AFX137" s="802"/>
      <c r="AFY137" s="802"/>
      <c r="AFZ137" s="802"/>
      <c r="AGA137" s="802"/>
      <c r="AGB137" s="802"/>
      <c r="AGC137" s="802"/>
      <c r="AGD137" s="802"/>
      <c r="AGE137" s="802"/>
      <c r="AGF137" s="802"/>
      <c r="AGG137" s="802"/>
      <c r="AGH137" s="802"/>
      <c r="AGI137" s="802"/>
      <c r="AGJ137" s="802"/>
      <c r="AGK137" s="802"/>
      <c r="AGL137" s="802"/>
      <c r="AGM137" s="802"/>
      <c r="AGN137" s="802"/>
      <c r="AGO137" s="802"/>
      <c r="AGP137" s="802"/>
      <c r="AGQ137" s="802"/>
      <c r="AGR137" s="802"/>
      <c r="AGS137" s="802"/>
      <c r="AGT137" s="802"/>
      <c r="AGU137" s="802"/>
      <c r="AGV137" s="802"/>
      <c r="AGW137" s="802"/>
      <c r="AGX137" s="802"/>
      <c r="AGY137" s="802"/>
      <c r="AGZ137" s="802"/>
      <c r="AHA137" s="802"/>
      <c r="AHB137" s="802"/>
      <c r="AHC137" s="802"/>
      <c r="AHD137" s="802"/>
      <c r="AHE137" s="802"/>
      <c r="AHF137" s="802"/>
      <c r="AHG137" s="802"/>
      <c r="AHH137" s="802"/>
      <c r="AHI137" s="802"/>
      <c r="AHJ137" s="802"/>
      <c r="AHK137" s="802"/>
      <c r="AHL137" s="802"/>
      <c r="AHM137" s="802"/>
      <c r="AHN137" s="802"/>
      <c r="AHO137" s="802"/>
      <c r="AHP137" s="802"/>
      <c r="AHQ137" s="802"/>
      <c r="AHR137" s="802"/>
      <c r="AHS137" s="802"/>
      <c r="AHT137" s="802"/>
      <c r="AHU137" s="802"/>
      <c r="AHV137" s="802"/>
      <c r="AHW137" s="802"/>
      <c r="AHX137" s="802"/>
      <c r="AHY137" s="802"/>
      <c r="AHZ137" s="802"/>
      <c r="AIA137" s="802"/>
      <c r="AIB137" s="802"/>
      <c r="AIC137" s="802"/>
      <c r="AID137" s="802"/>
      <c r="AIE137" s="802"/>
      <c r="AIF137" s="802"/>
      <c r="AIG137" s="802"/>
      <c r="AIH137" s="802"/>
      <c r="AII137" s="802"/>
      <c r="AIJ137" s="802"/>
      <c r="AQE137" s="802"/>
      <c r="AQF137" s="802"/>
      <c r="AQG137" s="802"/>
      <c r="AQH137" s="802"/>
      <c r="AQI137" s="802"/>
      <c r="AQJ137" s="802"/>
      <c r="AQK137" s="802"/>
      <c r="AQL137" s="802"/>
      <c r="AQM137" s="802"/>
      <c r="AQN137" s="802"/>
      <c r="AQO137" s="802"/>
      <c r="AQP137" s="802"/>
      <c r="AQQ137" s="802"/>
      <c r="AQR137" s="802"/>
      <c r="AQS137" s="802"/>
      <c r="AQT137" s="802"/>
      <c r="AQU137" s="802"/>
      <c r="AQV137" s="802"/>
      <c r="AQW137" s="802"/>
      <c r="AQX137" s="802"/>
      <c r="AQY137" s="802"/>
      <c r="AQZ137" s="802"/>
      <c r="ARA137" s="802"/>
      <c r="ARB137" s="802"/>
      <c r="ARC137" s="802"/>
      <c r="ARD137" s="802"/>
      <c r="ARE137" s="802"/>
      <c r="ARF137" s="802"/>
      <c r="ARG137" s="802"/>
      <c r="ARH137" s="802"/>
      <c r="ARI137" s="802"/>
      <c r="ARJ137" s="802"/>
      <c r="ARK137" s="802"/>
      <c r="ARL137" s="802"/>
      <c r="ARM137" s="802"/>
      <c r="ARN137" s="802"/>
      <c r="ARO137" s="802"/>
      <c r="ARP137" s="802"/>
      <c r="ARQ137" s="802"/>
      <c r="ARR137" s="802"/>
      <c r="ARS137" s="802"/>
      <c r="ART137" s="802"/>
      <c r="ARU137" s="802"/>
      <c r="ARV137" s="802"/>
      <c r="ARW137" s="802"/>
      <c r="ARX137" s="802"/>
      <c r="ARY137" s="802"/>
      <c r="ARZ137" s="802"/>
      <c r="ASA137" s="802"/>
      <c r="ASB137" s="802"/>
      <c r="ASC137" s="802"/>
      <c r="ASD137" s="802"/>
      <c r="ASE137" s="802"/>
      <c r="ASF137" s="802"/>
      <c r="ASG137" s="802"/>
      <c r="ASH137" s="802"/>
      <c r="ASI137" s="802"/>
      <c r="ASJ137" s="802"/>
      <c r="ASK137" s="802"/>
      <c r="ASL137" s="802"/>
      <c r="ATP137" s="802"/>
      <c r="ATQ137" s="802"/>
      <c r="ATR137" s="802"/>
      <c r="ATS137" s="802"/>
      <c r="ATT137" s="802"/>
      <c r="ATU137" s="802"/>
      <c r="ATV137" s="802"/>
      <c r="ATW137" s="802"/>
      <c r="ATX137" s="802"/>
      <c r="ATY137" s="802"/>
      <c r="ATZ137" s="802"/>
      <c r="AUA137" s="802"/>
      <c r="AUB137" s="802"/>
      <c r="AUC137" s="802"/>
      <c r="AUD137" s="802"/>
      <c r="AUE137" s="802"/>
      <c r="AUF137" s="802"/>
      <c r="AUG137" s="802"/>
      <c r="AUH137" s="802"/>
      <c r="AUI137" s="802"/>
      <c r="AUJ137" s="802"/>
      <c r="AUK137" s="802"/>
      <c r="AUL137" s="802"/>
      <c r="AUM137" s="802"/>
      <c r="AUN137" s="802"/>
      <c r="AUO137" s="802"/>
      <c r="AUP137" s="801"/>
      <c r="AUQ137" s="802"/>
      <c r="AUR137" s="801"/>
      <c r="AUS137" s="802"/>
      <c r="AUT137" s="801"/>
      <c r="AUU137" s="802"/>
      <c r="AUV137" s="802"/>
      <c r="AUW137" s="802"/>
      <c r="AUX137" s="802"/>
      <c r="AUY137" s="802"/>
      <c r="AUZ137" s="802"/>
      <c r="AVA137" s="802"/>
      <c r="AVB137" s="802"/>
      <c r="AVC137" s="802"/>
      <c r="AVD137" s="802"/>
      <c r="AVE137" s="802"/>
      <c r="AVF137" s="802"/>
      <c r="AVG137" s="802"/>
      <c r="AVH137" s="802"/>
      <c r="AVI137" s="802"/>
      <c r="AVJ137" s="808"/>
      <c r="AVK137" s="808"/>
      <c r="AVL137" s="808"/>
      <c r="AVM137" s="808"/>
      <c r="AVN137" s="808"/>
      <c r="AVO137" s="808"/>
      <c r="AVP137" s="808"/>
      <c r="AVQ137" s="808"/>
      <c r="AVR137" s="808"/>
      <c r="AVS137" s="808"/>
      <c r="AVT137" s="808"/>
      <c r="AVU137" s="809"/>
      <c r="AVV137" s="809"/>
      <c r="AVW137" s="809"/>
      <c r="AVX137" s="809"/>
      <c r="AVY137" s="809"/>
      <c r="AVZ137" s="809"/>
      <c r="AWA137" s="809"/>
      <c r="AWB137" s="809"/>
      <c r="AWC137" s="809"/>
      <c r="AWD137" s="809"/>
      <c r="AWE137" s="809"/>
      <c r="AWF137" s="809"/>
      <c r="AWG137" s="809"/>
      <c r="AWH137" s="809"/>
      <c r="AWI137" s="809"/>
      <c r="AWJ137" s="809"/>
      <c r="AWK137" s="809"/>
      <c r="AWL137" s="809"/>
      <c r="AWM137" s="809"/>
      <c r="AWN137" s="809"/>
      <c r="AWO137" s="809"/>
      <c r="AWP137" s="809"/>
      <c r="AWQ137" s="809"/>
      <c r="AWR137" s="808"/>
      <c r="AWS137" s="761"/>
      <c r="AWT137" s="808"/>
      <c r="AWU137" s="809"/>
      <c r="AWV137" s="809"/>
      <c r="AWW137" s="809"/>
      <c r="AWX137" s="809"/>
      <c r="AWY137" s="809"/>
      <c r="AWZ137" s="809"/>
      <c r="AXA137" s="809"/>
      <c r="AXB137" s="809"/>
      <c r="AXC137" s="809"/>
      <c r="AXD137" s="809"/>
      <c r="AXE137" s="809"/>
      <c r="AXF137" s="809"/>
      <c r="AXG137" s="809"/>
      <c r="AXH137" s="809"/>
      <c r="AXI137" s="809"/>
      <c r="AXJ137" s="809"/>
      <c r="AXK137" s="809"/>
      <c r="AXL137" s="809"/>
      <c r="AXM137" s="809"/>
      <c r="AXN137" s="809"/>
      <c r="AXO137" s="809"/>
      <c r="AXP137" s="809"/>
      <c r="AXQ137" s="809"/>
      <c r="AXR137" s="809"/>
      <c r="AXS137" s="809"/>
      <c r="AXT137" s="809"/>
      <c r="AXU137" s="809"/>
      <c r="AXV137" s="809"/>
      <c r="AXW137" s="809"/>
      <c r="AXX137" s="809"/>
      <c r="AXY137" s="809"/>
      <c r="AXZ137" s="809"/>
      <c r="AYA137" s="809"/>
      <c r="AYB137" s="809"/>
      <c r="AYC137" s="809"/>
      <c r="AYD137" s="808"/>
      <c r="AYE137" s="808"/>
      <c r="AYF137" s="809"/>
      <c r="AYG137" s="808"/>
      <c r="AYH137" s="810"/>
      <c r="AYI137" s="810"/>
      <c r="AYJ137" s="810"/>
      <c r="AYK137" s="810"/>
      <c r="AYL137" s="810"/>
      <c r="AYM137" s="810"/>
      <c r="AYN137" s="810"/>
      <c r="AYO137" s="810"/>
      <c r="AYP137" s="810"/>
      <c r="AYQ137" s="810"/>
      <c r="AYR137" s="810"/>
      <c r="AYS137" s="810"/>
      <c r="AYT137" s="810"/>
      <c r="AYU137" s="810"/>
      <c r="AYV137" s="810"/>
      <c r="AYW137" s="810"/>
      <c r="AYX137" s="810"/>
      <c r="AYY137" s="810"/>
      <c r="AYZ137" s="810"/>
      <c r="AZA137" s="810"/>
      <c r="AZB137" s="810"/>
      <c r="AZC137" s="810"/>
      <c r="AZD137" s="810"/>
      <c r="AZE137" s="810"/>
      <c r="AZF137" s="810"/>
      <c r="AZG137" s="810"/>
      <c r="AZH137" s="810"/>
      <c r="AZI137" s="810"/>
      <c r="AZJ137" s="810"/>
      <c r="AZK137" s="810"/>
      <c r="AZL137" s="810"/>
      <c r="AZM137" s="810"/>
      <c r="AZN137" s="810"/>
      <c r="AZO137" s="810"/>
      <c r="AZP137" s="809"/>
      <c r="AZQ137" s="802"/>
      <c r="AZR137" s="802"/>
      <c r="AZS137" s="802"/>
    </row>
    <row r="138" spans="45:920 1123:1371" s="793" customFormat="1" ht="13.5">
      <c r="AS138" s="802"/>
      <c r="AT138" s="802"/>
      <c r="AU138" s="802"/>
      <c r="AV138" s="802"/>
      <c r="AW138" s="802"/>
      <c r="AX138" s="802"/>
      <c r="AY138" s="802"/>
      <c r="AZ138" s="802"/>
      <c r="BA138" s="802"/>
      <c r="BB138" s="802"/>
      <c r="BC138" s="802"/>
      <c r="BD138" s="802"/>
      <c r="BE138" s="802"/>
      <c r="BF138" s="802"/>
      <c r="BG138" s="802"/>
      <c r="BH138" s="802"/>
      <c r="BI138" s="802"/>
      <c r="BJ138" s="802"/>
      <c r="BK138" s="802"/>
      <c r="BL138" s="802"/>
      <c r="BM138" s="802"/>
      <c r="BN138" s="802"/>
      <c r="BO138" s="802"/>
      <c r="BP138" s="802"/>
      <c r="BQ138" s="802"/>
      <c r="BR138" s="802"/>
      <c r="BS138" s="802"/>
      <c r="BT138" s="802"/>
      <c r="BU138" s="802"/>
      <c r="BV138" s="802"/>
      <c r="BW138" s="802"/>
      <c r="BX138" s="802"/>
      <c r="BY138" s="802"/>
      <c r="BZ138" s="802"/>
      <c r="CA138" s="802"/>
      <c r="CB138" s="802"/>
      <c r="CC138" s="802"/>
      <c r="CD138" s="802"/>
      <c r="CE138" s="802"/>
      <c r="CF138" s="802"/>
      <c r="CG138" s="802"/>
      <c r="CH138" s="802"/>
      <c r="CI138" s="802"/>
      <c r="CJ138" s="802"/>
      <c r="CK138" s="802"/>
      <c r="CL138" s="802"/>
      <c r="CM138" s="802"/>
      <c r="CN138" s="802"/>
      <c r="CO138" s="802"/>
      <c r="CP138" s="802"/>
      <c r="CQ138" s="802"/>
      <c r="CR138" s="802"/>
      <c r="CS138" s="802"/>
      <c r="CT138" s="802"/>
      <c r="CU138" s="802"/>
      <c r="CV138" s="802"/>
      <c r="CW138" s="802"/>
      <c r="CX138" s="802"/>
      <c r="CY138" s="802"/>
      <c r="CZ138" s="802"/>
      <c r="DA138" s="802"/>
      <c r="DB138" s="802"/>
      <c r="DC138" s="802"/>
      <c r="DD138" s="802"/>
      <c r="DE138" s="802"/>
      <c r="DF138" s="802"/>
      <c r="DG138" s="802"/>
      <c r="DH138" s="802"/>
      <c r="DI138" s="802"/>
      <c r="DJ138" s="802"/>
      <c r="DK138" s="802"/>
      <c r="DL138" s="802"/>
      <c r="DM138" s="802"/>
      <c r="DN138" s="802"/>
      <c r="DO138" s="802"/>
      <c r="DP138" s="802"/>
      <c r="DQ138" s="802"/>
      <c r="DR138" s="802"/>
      <c r="DS138" s="802"/>
      <c r="DT138" s="802"/>
      <c r="DU138" s="802"/>
      <c r="DV138" s="802"/>
      <c r="DW138" s="802"/>
      <c r="DX138" s="802"/>
      <c r="DY138" s="802"/>
      <c r="DZ138" s="802"/>
      <c r="EA138" s="802"/>
      <c r="EB138" s="802"/>
      <c r="EC138" s="802"/>
      <c r="ED138" s="802"/>
      <c r="EE138" s="802"/>
      <c r="EF138" s="802"/>
      <c r="EG138" s="802"/>
      <c r="EH138" s="802"/>
      <c r="EI138" s="802"/>
      <c r="EJ138" s="802"/>
      <c r="EK138" s="802"/>
      <c r="EL138" s="802"/>
      <c r="EM138" s="802"/>
      <c r="EN138" s="802"/>
      <c r="EO138" s="802"/>
      <c r="EP138" s="802"/>
      <c r="EQ138" s="802"/>
      <c r="ER138" s="802"/>
      <c r="ES138" s="802"/>
      <c r="ET138" s="802"/>
      <c r="EU138" s="802"/>
      <c r="EV138" s="802"/>
      <c r="EW138" s="802"/>
      <c r="EX138" s="802"/>
      <c r="EY138" s="802"/>
      <c r="EZ138" s="802"/>
      <c r="FA138" s="802"/>
      <c r="FB138" s="802"/>
      <c r="FC138" s="802"/>
      <c r="FD138" s="802"/>
      <c r="FE138" s="802"/>
      <c r="FF138" s="802"/>
      <c r="FG138" s="802"/>
      <c r="FH138" s="802"/>
      <c r="FI138" s="802"/>
      <c r="FJ138" s="802"/>
      <c r="FK138" s="802"/>
      <c r="FL138" s="802"/>
      <c r="FM138" s="802"/>
      <c r="FN138" s="802"/>
      <c r="FO138" s="802"/>
      <c r="FP138" s="802"/>
      <c r="FQ138" s="802"/>
      <c r="FR138" s="802"/>
      <c r="FS138" s="802"/>
      <c r="FT138" s="802"/>
      <c r="FU138" s="802"/>
      <c r="FV138" s="802"/>
      <c r="FW138" s="802"/>
      <c r="FX138" s="802"/>
      <c r="FY138" s="802"/>
      <c r="FZ138" s="802"/>
      <c r="GA138" s="802"/>
      <c r="GB138" s="802"/>
      <c r="GC138" s="802"/>
      <c r="GD138" s="802"/>
      <c r="GE138" s="802"/>
      <c r="GF138" s="802"/>
      <c r="GG138" s="802"/>
      <c r="GH138" s="802"/>
      <c r="GI138" s="802"/>
      <c r="GJ138" s="802"/>
      <c r="GK138" s="802"/>
      <c r="GL138" s="802"/>
      <c r="GM138" s="802"/>
      <c r="GN138" s="802"/>
      <c r="GO138" s="802"/>
      <c r="GP138" s="802"/>
      <c r="GQ138" s="802"/>
      <c r="GR138" s="802"/>
      <c r="GS138" s="802"/>
      <c r="GT138" s="802"/>
      <c r="GU138" s="802"/>
      <c r="GV138" s="802"/>
      <c r="GW138" s="802"/>
      <c r="GX138" s="802"/>
      <c r="GY138" s="802"/>
      <c r="GZ138" s="802"/>
      <c r="HA138" s="802"/>
      <c r="HB138" s="802"/>
      <c r="HC138" s="802"/>
      <c r="HD138" s="802"/>
      <c r="HE138" s="802"/>
      <c r="HF138" s="802"/>
      <c r="HG138" s="802"/>
      <c r="HH138" s="802"/>
      <c r="HI138" s="802"/>
      <c r="HJ138" s="802"/>
      <c r="HK138" s="802"/>
      <c r="HL138" s="802"/>
      <c r="HM138" s="802"/>
      <c r="HN138" s="802"/>
      <c r="HO138" s="802"/>
      <c r="HP138" s="802"/>
      <c r="HQ138" s="802"/>
      <c r="HR138" s="802"/>
      <c r="HS138" s="802"/>
      <c r="HT138" s="802"/>
      <c r="HU138" s="802"/>
      <c r="HV138" s="802"/>
      <c r="HW138" s="802"/>
      <c r="HX138" s="802"/>
      <c r="HY138" s="802"/>
      <c r="HZ138" s="802"/>
      <c r="IA138" s="802"/>
      <c r="IB138" s="802"/>
      <c r="IC138" s="802"/>
      <c r="ID138" s="802"/>
      <c r="IE138" s="802"/>
      <c r="IF138" s="802"/>
      <c r="IG138" s="802"/>
      <c r="IH138" s="802"/>
      <c r="II138" s="802"/>
      <c r="IJ138" s="802"/>
      <c r="IK138" s="802"/>
      <c r="IL138" s="802"/>
      <c r="IM138" s="802"/>
      <c r="IN138" s="802"/>
      <c r="IO138" s="802"/>
      <c r="IP138" s="802"/>
      <c r="IQ138" s="802"/>
      <c r="IR138" s="802"/>
      <c r="IS138" s="802"/>
      <c r="IT138" s="802"/>
      <c r="IU138" s="802"/>
      <c r="IV138" s="802"/>
      <c r="IW138" s="802"/>
      <c r="IX138" s="802"/>
      <c r="IY138" s="802"/>
      <c r="IZ138" s="802"/>
      <c r="JA138" s="802"/>
      <c r="JB138" s="802"/>
      <c r="JC138" s="802"/>
      <c r="JD138" s="802"/>
      <c r="JE138" s="802"/>
      <c r="JF138" s="802"/>
      <c r="JG138" s="802"/>
      <c r="JH138" s="802"/>
      <c r="JI138" s="802"/>
      <c r="JJ138" s="802"/>
      <c r="JK138" s="802"/>
      <c r="JL138" s="802"/>
      <c r="JM138" s="802"/>
      <c r="JN138" s="802"/>
      <c r="JO138" s="802"/>
      <c r="JP138" s="802"/>
      <c r="JQ138" s="802"/>
      <c r="JR138" s="802"/>
      <c r="JS138" s="802"/>
      <c r="JT138" s="802"/>
      <c r="JU138" s="802"/>
      <c r="JV138" s="802"/>
      <c r="JW138" s="802"/>
      <c r="JX138" s="802"/>
      <c r="JY138" s="802"/>
      <c r="JZ138" s="802"/>
      <c r="KA138" s="802"/>
      <c r="KB138" s="802"/>
      <c r="KC138" s="802"/>
      <c r="KD138" s="802"/>
      <c r="KE138" s="802"/>
      <c r="KF138" s="802"/>
      <c r="KG138" s="802"/>
      <c r="KH138" s="802"/>
      <c r="KI138" s="802"/>
      <c r="KJ138" s="802"/>
      <c r="KK138" s="802"/>
      <c r="KL138" s="802"/>
      <c r="KM138" s="802"/>
      <c r="KN138" s="802"/>
      <c r="KO138" s="802"/>
      <c r="KP138" s="802"/>
      <c r="KQ138" s="802"/>
      <c r="KR138" s="802"/>
      <c r="KS138" s="802"/>
      <c r="KT138" s="802"/>
      <c r="KU138" s="802"/>
      <c r="KV138" s="802"/>
      <c r="KW138" s="802"/>
      <c r="KX138" s="802"/>
      <c r="KY138" s="802"/>
      <c r="KZ138" s="802"/>
      <c r="LA138" s="802"/>
      <c r="LB138" s="802"/>
      <c r="LC138" s="802"/>
      <c r="LD138" s="802"/>
      <c r="LE138" s="802"/>
      <c r="LF138" s="802"/>
      <c r="LG138" s="802"/>
      <c r="LH138" s="802"/>
      <c r="LI138" s="802"/>
      <c r="LJ138" s="802"/>
      <c r="LK138" s="802"/>
      <c r="LL138" s="802"/>
      <c r="LM138" s="802"/>
      <c r="LN138" s="802"/>
      <c r="LO138" s="802"/>
      <c r="LP138" s="802"/>
      <c r="LQ138" s="802"/>
      <c r="LR138" s="802"/>
      <c r="LS138" s="802"/>
      <c r="LT138" s="802"/>
      <c r="LU138" s="802"/>
      <c r="LV138" s="802"/>
      <c r="LW138" s="802"/>
      <c r="LX138" s="802"/>
      <c r="LY138" s="802"/>
      <c r="LZ138" s="802"/>
      <c r="MA138" s="802"/>
      <c r="MB138" s="802"/>
      <c r="MC138" s="802"/>
      <c r="MD138" s="802"/>
      <c r="ME138" s="802"/>
      <c r="MF138" s="802"/>
      <c r="MG138" s="802"/>
      <c r="MH138" s="802"/>
      <c r="MI138" s="802"/>
      <c r="MJ138" s="802"/>
      <c r="MK138" s="802"/>
      <c r="ML138" s="802"/>
      <c r="MM138" s="802"/>
      <c r="MN138" s="802"/>
      <c r="MO138" s="802"/>
      <c r="MP138" s="802"/>
      <c r="MQ138" s="802"/>
      <c r="MR138" s="802"/>
      <c r="MS138" s="802"/>
      <c r="MT138" s="802"/>
      <c r="MU138" s="802"/>
      <c r="MV138" s="802"/>
      <c r="MW138" s="802"/>
      <c r="MX138" s="802"/>
      <c r="MY138" s="802"/>
      <c r="MZ138" s="802"/>
      <c r="NA138" s="802"/>
      <c r="NB138" s="802"/>
      <c r="NC138" s="802"/>
      <c r="ND138" s="802"/>
      <c r="NE138" s="802"/>
      <c r="NF138" s="802"/>
      <c r="NG138" s="802"/>
      <c r="NH138" s="802"/>
      <c r="NI138" s="802"/>
      <c r="NJ138" s="802"/>
      <c r="NK138" s="802"/>
      <c r="NL138" s="802"/>
      <c r="NM138" s="802"/>
      <c r="NN138" s="802"/>
      <c r="NO138" s="802"/>
      <c r="NP138" s="802"/>
      <c r="NQ138" s="802"/>
      <c r="NR138" s="802"/>
      <c r="NS138" s="802"/>
      <c r="NT138" s="802"/>
      <c r="NU138" s="802"/>
      <c r="NV138" s="802"/>
      <c r="NW138" s="802"/>
      <c r="NX138" s="802"/>
      <c r="NY138" s="802"/>
      <c r="NZ138" s="802"/>
      <c r="OA138" s="802"/>
      <c r="OB138" s="802"/>
      <c r="OC138" s="802"/>
      <c r="OD138" s="802"/>
      <c r="OE138" s="802"/>
      <c r="OF138" s="802"/>
      <c r="OG138" s="802"/>
      <c r="OH138" s="802"/>
      <c r="OI138" s="802"/>
      <c r="OJ138" s="802"/>
      <c r="OK138" s="802"/>
      <c r="OL138" s="802"/>
      <c r="OM138" s="802"/>
      <c r="ON138" s="802"/>
      <c r="OO138" s="802"/>
      <c r="OP138" s="802"/>
      <c r="OQ138" s="802"/>
      <c r="OR138" s="802"/>
      <c r="OS138" s="802"/>
      <c r="OT138" s="802"/>
      <c r="OU138" s="802"/>
      <c r="OV138" s="802"/>
      <c r="OW138" s="802"/>
      <c r="OX138" s="802"/>
      <c r="OY138" s="802"/>
      <c r="OZ138" s="802"/>
      <c r="PA138" s="802"/>
      <c r="PB138" s="802"/>
      <c r="PC138" s="802"/>
      <c r="PD138" s="802"/>
      <c r="PE138" s="802"/>
      <c r="PF138" s="802"/>
      <c r="PG138" s="802"/>
      <c r="PH138" s="802"/>
      <c r="PI138" s="802"/>
      <c r="PJ138" s="802"/>
      <c r="PK138" s="802"/>
      <c r="PL138" s="802"/>
      <c r="PM138" s="802"/>
      <c r="PN138" s="802"/>
      <c r="PO138" s="802"/>
      <c r="PP138" s="802"/>
      <c r="PQ138" s="802"/>
      <c r="PR138" s="802"/>
      <c r="PS138" s="802"/>
      <c r="PT138" s="802"/>
      <c r="PU138" s="802"/>
      <c r="PV138" s="802"/>
      <c r="PW138" s="802"/>
      <c r="PX138" s="802"/>
      <c r="PY138" s="802"/>
      <c r="PZ138" s="802"/>
      <c r="QA138" s="802"/>
      <c r="QB138" s="802"/>
      <c r="QC138" s="802"/>
      <c r="QD138" s="802"/>
      <c r="QE138" s="802"/>
      <c r="QF138" s="802"/>
      <c r="QG138" s="802"/>
      <c r="QH138" s="802"/>
      <c r="QI138" s="802"/>
      <c r="QJ138" s="802"/>
      <c r="QK138" s="802"/>
      <c r="QL138" s="802"/>
      <c r="QM138" s="802"/>
      <c r="QN138" s="802"/>
      <c r="QO138" s="802"/>
      <c r="QP138" s="802"/>
      <c r="QQ138" s="802"/>
      <c r="QR138" s="802"/>
      <c r="QS138" s="802"/>
      <c r="QT138" s="802"/>
      <c r="QU138" s="802"/>
      <c r="QV138" s="802"/>
      <c r="QW138" s="802"/>
      <c r="QX138" s="802"/>
      <c r="QY138" s="802"/>
      <c r="QZ138" s="802"/>
      <c r="RA138" s="802"/>
      <c r="RB138" s="802"/>
      <c r="RC138" s="802"/>
      <c r="RD138" s="802"/>
      <c r="RE138" s="802"/>
      <c r="RF138" s="802"/>
      <c r="RG138" s="802"/>
      <c r="RH138" s="802"/>
      <c r="RI138" s="802"/>
      <c r="RJ138" s="802"/>
      <c r="RK138" s="802"/>
      <c r="RL138" s="802"/>
      <c r="RM138" s="802"/>
      <c r="RN138" s="802"/>
      <c r="RO138" s="802"/>
      <c r="RP138" s="802"/>
      <c r="RQ138" s="802"/>
      <c r="RR138" s="802"/>
      <c r="RS138" s="802"/>
      <c r="RT138" s="802"/>
      <c r="RU138" s="802"/>
      <c r="RV138" s="802"/>
      <c r="RW138" s="802"/>
      <c r="RX138" s="802"/>
      <c r="RY138" s="802"/>
      <c r="RZ138" s="802"/>
      <c r="SA138" s="802"/>
      <c r="SB138" s="802"/>
      <c r="SC138" s="802"/>
      <c r="SD138" s="802"/>
      <c r="SE138" s="802"/>
      <c r="SF138" s="802"/>
      <c r="SG138" s="802"/>
      <c r="SH138" s="802"/>
      <c r="SI138" s="802"/>
      <c r="SJ138" s="802"/>
      <c r="SK138" s="802"/>
      <c r="SL138" s="802"/>
      <c r="SM138" s="802"/>
      <c r="SN138" s="802"/>
      <c r="SO138" s="802"/>
      <c r="SP138" s="802"/>
      <c r="SQ138" s="802"/>
      <c r="SR138" s="802"/>
      <c r="SS138" s="802"/>
      <c r="ST138" s="802"/>
      <c r="SU138" s="802"/>
      <c r="SV138" s="802"/>
      <c r="SW138" s="802"/>
      <c r="SX138" s="802"/>
      <c r="SY138" s="802"/>
      <c r="SZ138" s="802"/>
      <c r="TA138" s="802"/>
      <c r="TB138" s="802"/>
      <c r="TC138" s="802"/>
      <c r="TD138" s="802"/>
      <c r="TE138" s="802"/>
      <c r="TF138" s="802"/>
      <c r="TG138" s="802"/>
      <c r="TH138" s="802"/>
      <c r="TI138" s="802"/>
      <c r="TJ138" s="802"/>
      <c r="TK138" s="802"/>
      <c r="TL138" s="802"/>
      <c r="TM138" s="802"/>
      <c r="TN138" s="802"/>
      <c r="TO138" s="802"/>
      <c r="TP138" s="802"/>
      <c r="TQ138" s="802"/>
      <c r="TR138" s="802"/>
      <c r="TS138" s="802"/>
      <c r="TT138" s="802"/>
      <c r="TU138" s="802"/>
      <c r="TV138" s="802"/>
      <c r="TW138" s="802"/>
      <c r="TX138" s="802"/>
      <c r="TY138" s="802"/>
      <c r="TZ138" s="802"/>
      <c r="UA138" s="802"/>
      <c r="UB138" s="802"/>
      <c r="UC138" s="802"/>
      <c r="UD138" s="802"/>
      <c r="UE138" s="802"/>
      <c r="UF138" s="802"/>
      <c r="UG138" s="802"/>
      <c r="UH138" s="802"/>
      <c r="UI138" s="802"/>
      <c r="UJ138" s="802"/>
      <c r="UK138" s="802"/>
      <c r="UL138" s="802"/>
      <c r="UM138" s="802"/>
      <c r="UN138" s="802"/>
      <c r="UO138" s="802"/>
      <c r="UP138" s="802"/>
      <c r="UQ138" s="802"/>
      <c r="UR138" s="802"/>
      <c r="US138" s="802"/>
      <c r="UT138" s="802"/>
      <c r="UU138" s="802"/>
      <c r="UV138" s="802"/>
      <c r="UW138" s="802"/>
      <c r="UX138" s="802"/>
      <c r="UY138" s="802"/>
      <c r="UZ138" s="802"/>
      <c r="VA138" s="802"/>
      <c r="VB138" s="802"/>
      <c r="VC138" s="802"/>
      <c r="VD138" s="802"/>
      <c r="VE138" s="802"/>
      <c r="VF138" s="802"/>
      <c r="VG138" s="802"/>
      <c r="VH138" s="802"/>
      <c r="VI138" s="802"/>
      <c r="VJ138" s="802"/>
      <c r="VK138" s="802"/>
      <c r="VL138" s="802"/>
      <c r="VM138" s="802"/>
      <c r="VN138" s="802"/>
      <c r="VO138" s="802"/>
      <c r="VP138" s="802"/>
      <c r="VQ138" s="802"/>
      <c r="VR138" s="802"/>
      <c r="VS138" s="802"/>
      <c r="VT138" s="802"/>
      <c r="VU138" s="802"/>
      <c r="VV138" s="802"/>
      <c r="VW138" s="802"/>
      <c r="VX138" s="802"/>
      <c r="VY138" s="802"/>
      <c r="VZ138" s="802"/>
      <c r="WA138" s="802"/>
      <c r="WB138" s="802"/>
      <c r="WC138" s="802"/>
      <c r="WD138" s="802"/>
      <c r="WE138" s="802"/>
      <c r="WF138" s="802"/>
      <c r="WG138" s="802"/>
      <c r="WH138" s="802"/>
      <c r="WI138" s="802"/>
      <c r="WJ138" s="802"/>
      <c r="WK138" s="802"/>
      <c r="WL138" s="802"/>
      <c r="WM138" s="802"/>
      <c r="WN138" s="802"/>
      <c r="WO138" s="802"/>
      <c r="WP138" s="802"/>
      <c r="WQ138" s="802"/>
      <c r="WR138" s="802"/>
      <c r="WS138" s="802"/>
      <c r="WT138" s="802"/>
      <c r="WU138" s="802"/>
      <c r="WV138" s="802"/>
      <c r="WW138" s="802"/>
      <c r="WX138" s="802"/>
      <c r="WY138" s="802"/>
      <c r="WZ138" s="802"/>
      <c r="XA138" s="802"/>
      <c r="XB138" s="802"/>
      <c r="XC138" s="802"/>
      <c r="XD138" s="802"/>
      <c r="XE138" s="802"/>
      <c r="XF138" s="802"/>
      <c r="XG138" s="802"/>
      <c r="XH138" s="802"/>
      <c r="XI138" s="802"/>
      <c r="XJ138" s="802"/>
      <c r="XK138" s="802"/>
      <c r="XL138" s="802"/>
      <c r="XM138" s="802"/>
      <c r="XN138" s="802"/>
      <c r="XO138" s="802"/>
      <c r="XP138" s="802"/>
      <c r="XQ138" s="802"/>
      <c r="XR138" s="802"/>
      <c r="XS138" s="802"/>
      <c r="XT138" s="802"/>
      <c r="XU138" s="802"/>
      <c r="XV138" s="802"/>
      <c r="XW138" s="802"/>
      <c r="XX138" s="802"/>
      <c r="XY138" s="802"/>
      <c r="XZ138" s="802"/>
      <c r="YA138" s="802"/>
      <c r="YB138" s="802"/>
      <c r="YC138" s="802"/>
      <c r="YD138" s="802"/>
      <c r="YE138" s="802"/>
      <c r="YF138" s="802"/>
      <c r="YG138" s="802"/>
      <c r="YH138" s="802"/>
      <c r="YI138" s="802"/>
      <c r="YJ138" s="802"/>
      <c r="YK138" s="802"/>
      <c r="YL138" s="802"/>
      <c r="YM138" s="802"/>
      <c r="YN138" s="802"/>
      <c r="YO138" s="802"/>
      <c r="YP138" s="802"/>
      <c r="YQ138" s="802"/>
      <c r="YR138" s="802"/>
      <c r="YS138" s="802"/>
      <c r="YT138" s="802"/>
      <c r="YU138" s="802"/>
      <c r="YV138" s="802"/>
      <c r="YW138" s="802"/>
      <c r="YX138" s="802"/>
      <c r="YY138" s="802"/>
      <c r="YZ138" s="802"/>
      <c r="ZA138" s="802"/>
      <c r="ZB138" s="802"/>
      <c r="ZC138" s="802"/>
      <c r="ZD138" s="802"/>
      <c r="ZE138" s="802"/>
      <c r="ZF138" s="802"/>
      <c r="ZG138" s="802"/>
      <c r="ZH138" s="802"/>
      <c r="ZI138" s="802"/>
      <c r="ZJ138" s="802"/>
      <c r="ZK138" s="802"/>
      <c r="ZL138" s="802"/>
      <c r="ZM138" s="802"/>
      <c r="ZN138" s="802"/>
      <c r="ZO138" s="802"/>
      <c r="ZP138" s="802"/>
      <c r="ZQ138" s="802"/>
      <c r="ZR138" s="802"/>
      <c r="ZS138" s="802"/>
      <c r="ZT138" s="802"/>
      <c r="ZU138" s="802"/>
      <c r="ZV138" s="802"/>
      <c r="ZW138" s="802"/>
      <c r="ZX138" s="802"/>
      <c r="ZY138" s="802"/>
      <c r="ZZ138" s="802"/>
      <c r="AAA138" s="802"/>
      <c r="AAB138" s="802"/>
      <c r="AAC138" s="802"/>
      <c r="AAD138" s="802"/>
      <c r="AAE138" s="802"/>
      <c r="AAF138" s="802"/>
      <c r="AAG138" s="802"/>
      <c r="AAH138" s="802"/>
      <c r="AAI138" s="802"/>
      <c r="AAJ138" s="802"/>
      <c r="AAK138" s="802"/>
      <c r="AAL138" s="802"/>
      <c r="AAM138" s="802"/>
      <c r="AAN138" s="802"/>
      <c r="AAO138" s="802"/>
      <c r="AAP138" s="802"/>
      <c r="AAQ138" s="802"/>
      <c r="AAR138" s="802"/>
      <c r="AAS138" s="802"/>
      <c r="AAT138" s="802"/>
      <c r="AAU138" s="802"/>
      <c r="AAV138" s="802"/>
      <c r="AAW138" s="802"/>
      <c r="AAX138" s="802"/>
      <c r="AAY138" s="802"/>
      <c r="AAZ138" s="802"/>
      <c r="ABA138" s="802"/>
      <c r="ABB138" s="802"/>
      <c r="ABC138" s="802"/>
      <c r="ABD138" s="802"/>
      <c r="ABE138" s="802"/>
      <c r="ABF138" s="802"/>
      <c r="ABG138" s="802"/>
      <c r="ABH138" s="802"/>
      <c r="ABI138" s="802"/>
      <c r="ABJ138" s="802"/>
      <c r="ABK138" s="802"/>
      <c r="ABL138" s="802"/>
      <c r="ABM138" s="802"/>
      <c r="ABN138" s="802"/>
      <c r="ABO138" s="802"/>
      <c r="ABP138" s="802"/>
      <c r="ABQ138" s="802"/>
      <c r="ABR138" s="802"/>
      <c r="ABS138" s="802"/>
      <c r="ABT138" s="802"/>
      <c r="ABU138" s="802"/>
      <c r="ABV138" s="802"/>
      <c r="ABW138" s="802"/>
      <c r="ABX138" s="802"/>
      <c r="ABY138" s="802"/>
      <c r="ABZ138" s="802"/>
      <c r="ACA138" s="802"/>
      <c r="ACB138" s="802"/>
      <c r="ACC138" s="802"/>
      <c r="ACD138" s="802"/>
      <c r="ACE138" s="802"/>
      <c r="ACF138" s="802"/>
      <c r="ACG138" s="802"/>
      <c r="ACH138" s="802"/>
      <c r="ACI138" s="802"/>
      <c r="ACJ138" s="802"/>
      <c r="ACK138" s="802"/>
      <c r="ACL138" s="802"/>
      <c r="ACM138" s="802"/>
      <c r="ACN138" s="802"/>
      <c r="ACO138" s="802"/>
      <c r="ACP138" s="802"/>
      <c r="ACQ138" s="802"/>
      <c r="ACR138" s="802"/>
      <c r="ACS138" s="802"/>
      <c r="ACT138" s="802"/>
      <c r="ACU138" s="802"/>
      <c r="ACV138" s="802"/>
      <c r="ACW138" s="802"/>
      <c r="ACX138" s="802"/>
      <c r="ACY138" s="802"/>
      <c r="ACZ138" s="802"/>
      <c r="ADA138" s="802"/>
      <c r="ADB138" s="802"/>
      <c r="ADC138" s="802"/>
      <c r="ADD138" s="802"/>
      <c r="ADE138" s="802"/>
      <c r="ADF138" s="802"/>
      <c r="ADG138" s="802"/>
      <c r="ADH138" s="802"/>
      <c r="ADI138" s="802"/>
      <c r="ADJ138" s="802"/>
      <c r="ADK138" s="802"/>
      <c r="ADL138" s="802"/>
      <c r="ADM138" s="802"/>
      <c r="ADN138" s="802"/>
      <c r="ADO138" s="802"/>
      <c r="ADP138" s="802"/>
      <c r="ADQ138" s="802"/>
      <c r="ADR138" s="802"/>
      <c r="ADS138" s="802"/>
      <c r="ADT138" s="802"/>
      <c r="ADU138" s="802"/>
      <c r="ADV138" s="802"/>
      <c r="ADW138" s="802"/>
      <c r="ADX138" s="802"/>
      <c r="ADY138" s="802"/>
      <c r="ADZ138" s="802"/>
      <c r="AEA138" s="802"/>
      <c r="AEB138" s="802"/>
      <c r="AEC138" s="802"/>
      <c r="AED138" s="802"/>
      <c r="AEE138" s="802"/>
      <c r="AEF138" s="802"/>
      <c r="AEG138" s="802"/>
      <c r="AEH138" s="802"/>
      <c r="AEI138" s="802"/>
      <c r="AEJ138" s="802"/>
      <c r="AEK138" s="802"/>
      <c r="AEL138" s="802"/>
      <c r="AEM138" s="802"/>
      <c r="AEN138" s="802"/>
      <c r="AEO138" s="802"/>
      <c r="AEP138" s="802"/>
      <c r="AEQ138" s="802"/>
      <c r="AER138" s="802"/>
      <c r="AES138" s="802"/>
      <c r="AET138" s="802"/>
      <c r="AEU138" s="802"/>
      <c r="AEV138" s="802"/>
      <c r="AEW138" s="802"/>
      <c r="AEX138" s="802"/>
      <c r="AEY138" s="802"/>
      <c r="AEZ138" s="802"/>
      <c r="AFA138" s="802"/>
      <c r="AFB138" s="802"/>
      <c r="AFC138" s="802"/>
      <c r="AFD138" s="802"/>
      <c r="AFE138" s="802"/>
      <c r="AFF138" s="802"/>
      <c r="AFG138" s="802"/>
      <c r="AFH138" s="802"/>
      <c r="AFI138" s="802"/>
      <c r="AFJ138" s="802"/>
      <c r="AFK138" s="802"/>
      <c r="AFL138" s="802"/>
      <c r="AFM138" s="802"/>
      <c r="AFN138" s="802"/>
      <c r="AFO138" s="802"/>
      <c r="AFP138" s="802"/>
      <c r="AFQ138" s="802"/>
      <c r="AFR138" s="802"/>
      <c r="AFS138" s="802"/>
      <c r="AFT138" s="802"/>
      <c r="AFU138" s="802"/>
      <c r="AFV138" s="802"/>
      <c r="AFW138" s="802"/>
      <c r="AFX138" s="802"/>
      <c r="AFY138" s="802"/>
      <c r="AFZ138" s="802"/>
      <c r="AGA138" s="802"/>
      <c r="AGB138" s="802"/>
      <c r="AGC138" s="802"/>
      <c r="AGD138" s="802"/>
      <c r="AGE138" s="802"/>
      <c r="AGF138" s="802"/>
      <c r="AGG138" s="802"/>
      <c r="AGH138" s="802"/>
      <c r="AGI138" s="802"/>
      <c r="AGJ138" s="802"/>
      <c r="AGK138" s="802"/>
      <c r="AGL138" s="802"/>
      <c r="AGM138" s="802"/>
      <c r="AGN138" s="802"/>
      <c r="AGO138" s="802"/>
      <c r="AGP138" s="802"/>
      <c r="AGQ138" s="802"/>
      <c r="AGR138" s="802"/>
      <c r="AGS138" s="802"/>
      <c r="AGT138" s="802"/>
      <c r="AGU138" s="802"/>
      <c r="AGV138" s="802"/>
      <c r="AGW138" s="802"/>
      <c r="AGX138" s="802"/>
      <c r="AGY138" s="802"/>
      <c r="AGZ138" s="802"/>
      <c r="AHA138" s="802"/>
      <c r="AHB138" s="802"/>
      <c r="AHC138" s="802"/>
      <c r="AHD138" s="802"/>
      <c r="AHE138" s="802"/>
      <c r="AHF138" s="802"/>
      <c r="AHG138" s="802"/>
      <c r="AHH138" s="802"/>
      <c r="AHI138" s="802"/>
      <c r="AHJ138" s="802"/>
      <c r="AHK138" s="802"/>
      <c r="AHL138" s="802"/>
      <c r="AHM138" s="802"/>
      <c r="AHN138" s="802"/>
      <c r="AHO138" s="802"/>
      <c r="AHP138" s="802"/>
      <c r="AHQ138" s="802"/>
      <c r="AHR138" s="802"/>
      <c r="AHS138" s="802"/>
      <c r="AHT138" s="802"/>
      <c r="AHU138" s="802"/>
      <c r="AHV138" s="802"/>
      <c r="AHW138" s="802"/>
      <c r="AHX138" s="802"/>
      <c r="AHY138" s="802"/>
      <c r="AHZ138" s="802"/>
      <c r="AIA138" s="802"/>
      <c r="AIB138" s="802"/>
      <c r="AIC138" s="802"/>
      <c r="AID138" s="802"/>
      <c r="AIE138" s="802"/>
      <c r="AIF138" s="802"/>
      <c r="AIG138" s="802"/>
      <c r="AIH138" s="802"/>
      <c r="AII138" s="802"/>
      <c r="AIJ138" s="802"/>
      <c r="AQE138" s="802"/>
      <c r="AQF138" s="802"/>
      <c r="AQG138" s="802"/>
      <c r="AQH138" s="802"/>
      <c r="AQI138" s="802"/>
      <c r="AQJ138" s="802"/>
      <c r="AQK138" s="802"/>
      <c r="AQL138" s="802"/>
      <c r="AQM138" s="802"/>
      <c r="AQN138" s="802"/>
      <c r="AQO138" s="802"/>
      <c r="AQP138" s="802"/>
      <c r="AQQ138" s="802"/>
      <c r="AQR138" s="802"/>
      <c r="AQS138" s="802"/>
      <c r="AQT138" s="802"/>
      <c r="AQU138" s="802"/>
      <c r="AQV138" s="802"/>
      <c r="AQW138" s="802"/>
      <c r="AQX138" s="802"/>
      <c r="AQY138" s="802"/>
      <c r="AQZ138" s="802"/>
      <c r="ARA138" s="802"/>
      <c r="ARB138" s="802"/>
      <c r="ARC138" s="802"/>
      <c r="ARD138" s="802"/>
      <c r="ARE138" s="802"/>
      <c r="ARF138" s="802"/>
      <c r="ARG138" s="802"/>
      <c r="ARH138" s="802"/>
      <c r="ARI138" s="802"/>
      <c r="ARJ138" s="802"/>
      <c r="ARK138" s="802"/>
      <c r="ARL138" s="802"/>
      <c r="ARM138" s="802"/>
      <c r="ARN138" s="802"/>
      <c r="ARO138" s="802"/>
      <c r="ARP138" s="802"/>
      <c r="ARQ138" s="802"/>
      <c r="ARR138" s="802"/>
      <c r="ARS138" s="802"/>
      <c r="ART138" s="802"/>
      <c r="ARU138" s="802"/>
      <c r="ARV138" s="802"/>
      <c r="ARW138" s="802"/>
      <c r="ARX138" s="802"/>
      <c r="ARY138" s="802"/>
      <c r="ARZ138" s="802"/>
      <c r="ASA138" s="802"/>
      <c r="ASB138" s="802"/>
      <c r="ASC138" s="802"/>
      <c r="ASD138" s="802"/>
      <c r="ASE138" s="802"/>
      <c r="ASF138" s="802"/>
      <c r="ASG138" s="802"/>
      <c r="ASH138" s="802"/>
      <c r="ASI138" s="802"/>
      <c r="ASJ138" s="802"/>
      <c r="ASK138" s="802"/>
      <c r="ASL138" s="802"/>
      <c r="ATP138" s="802"/>
      <c r="ATQ138" s="802"/>
      <c r="ATR138" s="802"/>
      <c r="ATS138" s="802"/>
      <c r="ATT138" s="802"/>
      <c r="ATU138" s="802"/>
      <c r="ATV138" s="802"/>
      <c r="ATW138" s="802"/>
      <c r="ATX138" s="802"/>
      <c r="ATY138" s="802"/>
      <c r="ATZ138" s="802"/>
      <c r="AUA138" s="802"/>
      <c r="AUB138" s="802"/>
      <c r="AUC138" s="802"/>
      <c r="AUD138" s="802"/>
      <c r="AUE138" s="802"/>
      <c r="AUF138" s="802"/>
      <c r="AUG138" s="802"/>
      <c r="AUH138" s="802"/>
      <c r="AUI138" s="802"/>
      <c r="AUJ138" s="802"/>
      <c r="AUK138" s="802"/>
      <c r="AUL138" s="802"/>
      <c r="AUM138" s="802"/>
      <c r="AUN138" s="802"/>
      <c r="AUO138" s="802"/>
      <c r="AUP138" s="801"/>
      <c r="AUQ138" s="802"/>
      <c r="AUR138" s="801"/>
      <c r="AUS138" s="802"/>
      <c r="AUT138" s="801"/>
      <c r="AUU138" s="802"/>
      <c r="AUV138" s="802"/>
      <c r="AUW138" s="802"/>
      <c r="AUX138" s="802"/>
      <c r="AUY138" s="802"/>
      <c r="AUZ138" s="802"/>
      <c r="AVA138" s="802"/>
      <c r="AVB138" s="802"/>
      <c r="AVC138" s="802"/>
      <c r="AVD138" s="802"/>
      <c r="AVE138" s="802"/>
      <c r="AVF138" s="802"/>
      <c r="AVG138" s="802"/>
      <c r="AVH138" s="802"/>
      <c r="AVI138" s="802"/>
      <c r="AVJ138" s="808"/>
      <c r="AVK138" s="808"/>
      <c r="AVL138" s="808"/>
      <c r="AVM138" s="808"/>
      <c r="AVN138" s="808"/>
      <c r="AVO138" s="808"/>
      <c r="AVP138" s="808"/>
      <c r="AVQ138" s="808"/>
      <c r="AVR138" s="808"/>
      <c r="AVS138" s="808"/>
      <c r="AVT138" s="808"/>
      <c r="AVU138" s="809"/>
      <c r="AVV138" s="809"/>
      <c r="AVW138" s="809"/>
      <c r="AVX138" s="809"/>
      <c r="AVY138" s="809"/>
      <c r="AVZ138" s="809"/>
      <c r="AWA138" s="809"/>
      <c r="AWB138" s="809"/>
      <c r="AWC138" s="809"/>
      <c r="AWD138" s="809"/>
      <c r="AWE138" s="809"/>
      <c r="AWF138" s="809"/>
      <c r="AWG138" s="809"/>
      <c r="AWH138" s="809"/>
      <c r="AWI138" s="809"/>
      <c r="AWJ138" s="809"/>
      <c r="AWK138" s="809"/>
      <c r="AWL138" s="809"/>
      <c r="AWM138" s="809"/>
      <c r="AWN138" s="809"/>
      <c r="AWO138" s="809"/>
      <c r="AWP138" s="809"/>
      <c r="AWQ138" s="809"/>
      <c r="AWR138" s="808"/>
      <c r="AWS138" s="761"/>
      <c r="AWT138" s="808"/>
      <c r="AWU138" s="809"/>
      <c r="AWV138" s="809"/>
      <c r="AWW138" s="809"/>
      <c r="AWX138" s="809"/>
      <c r="AWY138" s="809"/>
      <c r="AWZ138" s="809"/>
      <c r="AXA138" s="809"/>
      <c r="AXB138" s="809"/>
      <c r="AXC138" s="809"/>
      <c r="AXD138" s="809"/>
      <c r="AXE138" s="809"/>
      <c r="AXF138" s="809"/>
      <c r="AXG138" s="809"/>
      <c r="AXH138" s="809"/>
      <c r="AXI138" s="809"/>
      <c r="AXJ138" s="809"/>
      <c r="AXK138" s="809"/>
      <c r="AXL138" s="809"/>
      <c r="AXM138" s="809"/>
      <c r="AXN138" s="809"/>
      <c r="AXO138" s="809"/>
      <c r="AXP138" s="809"/>
      <c r="AXQ138" s="809"/>
      <c r="AXR138" s="809"/>
      <c r="AXS138" s="809"/>
      <c r="AXT138" s="809"/>
      <c r="AXU138" s="809"/>
      <c r="AXV138" s="809"/>
      <c r="AXW138" s="809"/>
      <c r="AXX138" s="809"/>
      <c r="AXY138" s="809"/>
      <c r="AXZ138" s="809"/>
      <c r="AYA138" s="809"/>
      <c r="AYB138" s="809"/>
      <c r="AYC138" s="809"/>
      <c r="AYD138" s="808"/>
      <c r="AYE138" s="808"/>
      <c r="AYF138" s="809"/>
      <c r="AYG138" s="808"/>
      <c r="AYH138" s="810"/>
      <c r="AYI138" s="810"/>
      <c r="AYJ138" s="810"/>
      <c r="AYK138" s="810"/>
      <c r="AYL138" s="810"/>
      <c r="AYM138" s="810"/>
      <c r="AYN138" s="810"/>
      <c r="AYO138" s="810"/>
      <c r="AYP138" s="810"/>
      <c r="AYQ138" s="810"/>
      <c r="AYR138" s="810"/>
      <c r="AYS138" s="810"/>
      <c r="AYT138" s="810"/>
      <c r="AYU138" s="810"/>
      <c r="AYV138" s="810"/>
      <c r="AYW138" s="810"/>
      <c r="AYX138" s="810"/>
      <c r="AYY138" s="810"/>
      <c r="AYZ138" s="810"/>
      <c r="AZA138" s="810"/>
      <c r="AZB138" s="810"/>
      <c r="AZC138" s="810"/>
      <c r="AZD138" s="810"/>
      <c r="AZE138" s="810"/>
      <c r="AZF138" s="810"/>
      <c r="AZG138" s="810"/>
      <c r="AZH138" s="810"/>
      <c r="AZI138" s="810"/>
      <c r="AZJ138" s="810"/>
      <c r="AZK138" s="810"/>
      <c r="AZL138" s="810"/>
      <c r="AZM138" s="810"/>
      <c r="AZN138" s="810"/>
      <c r="AZO138" s="810"/>
      <c r="AZP138" s="809"/>
      <c r="AZQ138" s="802"/>
      <c r="AZR138" s="802"/>
      <c r="AZS138" s="802"/>
    </row>
    <row r="139" spans="45:920 1123:1371" s="793" customFormat="1" ht="13.5">
      <c r="AS139" s="802"/>
      <c r="AT139" s="802"/>
      <c r="AU139" s="802"/>
      <c r="AV139" s="802"/>
      <c r="AW139" s="802"/>
      <c r="AX139" s="802"/>
      <c r="AY139" s="802"/>
      <c r="AZ139" s="802"/>
      <c r="BA139" s="802"/>
      <c r="BB139" s="802"/>
      <c r="BC139" s="802"/>
      <c r="BD139" s="802"/>
      <c r="BE139" s="802"/>
      <c r="BF139" s="802"/>
      <c r="BG139" s="802"/>
      <c r="BH139" s="802"/>
      <c r="BI139" s="802"/>
      <c r="BJ139" s="802"/>
      <c r="BK139" s="802"/>
      <c r="BL139" s="802"/>
      <c r="BM139" s="802"/>
      <c r="BN139" s="802"/>
      <c r="BO139" s="802"/>
      <c r="BP139" s="802"/>
      <c r="BQ139" s="802"/>
      <c r="BR139" s="802"/>
      <c r="BS139" s="802"/>
      <c r="BT139" s="802"/>
      <c r="BU139" s="802"/>
      <c r="BV139" s="802"/>
      <c r="BW139" s="802"/>
      <c r="BX139" s="802"/>
      <c r="BY139" s="802"/>
      <c r="BZ139" s="802"/>
      <c r="CA139" s="802"/>
      <c r="CB139" s="802"/>
      <c r="CC139" s="802"/>
      <c r="CD139" s="802"/>
      <c r="CE139" s="802"/>
      <c r="CF139" s="802"/>
      <c r="CG139" s="802"/>
      <c r="CH139" s="802"/>
      <c r="CI139" s="802"/>
      <c r="CJ139" s="802"/>
      <c r="CK139" s="802"/>
      <c r="CL139" s="802"/>
      <c r="CM139" s="802"/>
      <c r="CN139" s="802"/>
      <c r="CO139" s="802"/>
      <c r="CP139" s="802"/>
      <c r="CQ139" s="802"/>
      <c r="CR139" s="802"/>
      <c r="CS139" s="802"/>
      <c r="CT139" s="802"/>
      <c r="CU139" s="802"/>
      <c r="CV139" s="802"/>
      <c r="CW139" s="802"/>
      <c r="CX139" s="802"/>
      <c r="CY139" s="802"/>
      <c r="CZ139" s="802"/>
      <c r="DA139" s="802"/>
      <c r="DB139" s="802"/>
      <c r="DC139" s="802"/>
      <c r="DD139" s="802"/>
      <c r="DE139" s="802"/>
      <c r="DF139" s="802"/>
      <c r="DG139" s="802"/>
      <c r="DH139" s="802"/>
      <c r="DI139" s="802"/>
      <c r="DJ139" s="802"/>
      <c r="DK139" s="802"/>
      <c r="DL139" s="802"/>
      <c r="DM139" s="802"/>
      <c r="DN139" s="802"/>
      <c r="DO139" s="802"/>
      <c r="DP139" s="802"/>
      <c r="DQ139" s="802"/>
      <c r="DR139" s="802"/>
      <c r="DS139" s="802"/>
      <c r="DT139" s="802"/>
      <c r="DU139" s="802"/>
      <c r="DV139" s="802"/>
      <c r="DW139" s="802"/>
      <c r="DX139" s="802"/>
      <c r="DY139" s="802"/>
      <c r="DZ139" s="802"/>
      <c r="EA139" s="802"/>
      <c r="EB139" s="802"/>
      <c r="EC139" s="802"/>
      <c r="ED139" s="802"/>
      <c r="EE139" s="802"/>
      <c r="EF139" s="802"/>
      <c r="EG139" s="802"/>
      <c r="EH139" s="802"/>
      <c r="EI139" s="802"/>
      <c r="EJ139" s="802"/>
      <c r="EK139" s="802"/>
      <c r="EL139" s="802"/>
      <c r="EM139" s="802"/>
      <c r="EN139" s="802"/>
      <c r="EO139" s="802"/>
      <c r="EP139" s="802"/>
      <c r="EQ139" s="802"/>
      <c r="ER139" s="802"/>
      <c r="ES139" s="802"/>
      <c r="ET139" s="802"/>
      <c r="EU139" s="802"/>
      <c r="EV139" s="802"/>
      <c r="EW139" s="802"/>
      <c r="EX139" s="802"/>
      <c r="EY139" s="802"/>
      <c r="EZ139" s="802"/>
      <c r="FA139" s="802"/>
      <c r="FB139" s="802"/>
      <c r="FC139" s="802"/>
      <c r="FD139" s="802"/>
      <c r="FE139" s="802"/>
      <c r="FF139" s="802"/>
      <c r="FG139" s="802"/>
      <c r="FH139" s="802"/>
      <c r="FI139" s="802"/>
      <c r="FJ139" s="802"/>
      <c r="FK139" s="802"/>
      <c r="FL139" s="802"/>
      <c r="FM139" s="802"/>
      <c r="FN139" s="802"/>
      <c r="FO139" s="802"/>
      <c r="FP139" s="802"/>
      <c r="FQ139" s="802"/>
      <c r="FR139" s="802"/>
      <c r="FS139" s="802"/>
      <c r="FT139" s="802"/>
      <c r="FU139" s="802"/>
      <c r="FV139" s="802"/>
      <c r="FW139" s="802"/>
      <c r="FX139" s="802"/>
      <c r="FY139" s="802"/>
      <c r="FZ139" s="802"/>
      <c r="GA139" s="802"/>
      <c r="GB139" s="802"/>
      <c r="GC139" s="802"/>
      <c r="GD139" s="802"/>
      <c r="GE139" s="802"/>
      <c r="GF139" s="802"/>
      <c r="GG139" s="802"/>
      <c r="GH139" s="802"/>
      <c r="GI139" s="802"/>
      <c r="GJ139" s="802"/>
      <c r="GK139" s="802"/>
      <c r="GL139" s="802"/>
      <c r="GM139" s="802"/>
      <c r="GN139" s="802"/>
      <c r="GO139" s="802"/>
      <c r="GP139" s="802"/>
      <c r="GQ139" s="802"/>
      <c r="GR139" s="802"/>
      <c r="GS139" s="802"/>
      <c r="GT139" s="802"/>
      <c r="GU139" s="802"/>
      <c r="GV139" s="802"/>
      <c r="GW139" s="802"/>
      <c r="GX139" s="802"/>
      <c r="GY139" s="802"/>
      <c r="GZ139" s="802"/>
      <c r="HA139" s="802"/>
      <c r="HB139" s="802"/>
      <c r="HC139" s="802"/>
      <c r="HD139" s="802"/>
      <c r="HE139" s="802"/>
      <c r="HF139" s="802"/>
      <c r="HG139" s="802"/>
      <c r="HH139" s="802"/>
      <c r="HI139" s="802"/>
      <c r="HJ139" s="802"/>
      <c r="HK139" s="802"/>
      <c r="HL139" s="802"/>
      <c r="HM139" s="802"/>
      <c r="HN139" s="802"/>
      <c r="HO139" s="802"/>
      <c r="HP139" s="802"/>
      <c r="HQ139" s="802"/>
      <c r="HR139" s="802"/>
      <c r="HS139" s="802"/>
      <c r="HT139" s="802"/>
      <c r="HU139" s="802"/>
      <c r="HV139" s="802"/>
      <c r="HW139" s="802"/>
      <c r="HX139" s="802"/>
      <c r="HY139" s="802"/>
      <c r="HZ139" s="802"/>
      <c r="IA139" s="802"/>
      <c r="IB139" s="802"/>
      <c r="IC139" s="802"/>
      <c r="ID139" s="802"/>
      <c r="IE139" s="802"/>
      <c r="IF139" s="802"/>
      <c r="IG139" s="802"/>
      <c r="IH139" s="802"/>
      <c r="II139" s="802"/>
      <c r="IJ139" s="802"/>
      <c r="IK139" s="802"/>
      <c r="IL139" s="802"/>
      <c r="IM139" s="802"/>
      <c r="IN139" s="802"/>
      <c r="IO139" s="802"/>
      <c r="IP139" s="802"/>
      <c r="IQ139" s="802"/>
      <c r="IR139" s="802"/>
      <c r="IS139" s="802"/>
      <c r="IT139" s="802"/>
      <c r="IU139" s="802"/>
      <c r="IV139" s="802"/>
      <c r="IW139" s="802"/>
      <c r="IX139" s="802"/>
      <c r="IY139" s="802"/>
      <c r="IZ139" s="802"/>
      <c r="JA139" s="802"/>
      <c r="JB139" s="802"/>
      <c r="JC139" s="802"/>
      <c r="JD139" s="802"/>
      <c r="JE139" s="802"/>
      <c r="JF139" s="802"/>
      <c r="JG139" s="802"/>
      <c r="JH139" s="802"/>
      <c r="JI139" s="802"/>
      <c r="JJ139" s="802"/>
      <c r="JK139" s="802"/>
      <c r="JL139" s="802"/>
      <c r="JM139" s="802"/>
      <c r="JN139" s="802"/>
      <c r="JO139" s="802"/>
      <c r="JP139" s="802"/>
      <c r="JQ139" s="802"/>
      <c r="JR139" s="802"/>
      <c r="JS139" s="802"/>
      <c r="JT139" s="802"/>
      <c r="JU139" s="802"/>
      <c r="JV139" s="802"/>
      <c r="JW139" s="802"/>
      <c r="JX139" s="802"/>
      <c r="JY139" s="802"/>
      <c r="JZ139" s="802"/>
      <c r="KA139" s="802"/>
      <c r="KB139" s="802"/>
      <c r="KC139" s="802"/>
      <c r="KD139" s="802"/>
      <c r="KE139" s="802"/>
      <c r="KF139" s="802"/>
      <c r="KG139" s="802"/>
      <c r="KH139" s="802"/>
      <c r="KI139" s="802"/>
      <c r="KJ139" s="802"/>
      <c r="KK139" s="802"/>
      <c r="KL139" s="802"/>
      <c r="KM139" s="802"/>
      <c r="KN139" s="802"/>
      <c r="KO139" s="802"/>
      <c r="KP139" s="802"/>
      <c r="KQ139" s="802"/>
      <c r="KR139" s="802"/>
      <c r="KS139" s="802"/>
      <c r="KT139" s="802"/>
      <c r="KU139" s="802"/>
      <c r="KV139" s="802"/>
      <c r="KW139" s="802"/>
      <c r="KX139" s="802"/>
      <c r="KY139" s="802"/>
      <c r="KZ139" s="802"/>
      <c r="LA139" s="802"/>
      <c r="LB139" s="802"/>
      <c r="LC139" s="802"/>
      <c r="LD139" s="802"/>
      <c r="LE139" s="802"/>
      <c r="LF139" s="802"/>
      <c r="LG139" s="802"/>
      <c r="LH139" s="802"/>
      <c r="LI139" s="802"/>
      <c r="LJ139" s="802"/>
      <c r="LK139" s="802"/>
      <c r="LL139" s="802"/>
      <c r="LM139" s="802"/>
      <c r="LN139" s="802"/>
      <c r="LO139" s="802"/>
      <c r="LP139" s="802"/>
      <c r="LQ139" s="802"/>
      <c r="LR139" s="802"/>
      <c r="LS139" s="802"/>
      <c r="LT139" s="802"/>
      <c r="LU139" s="802"/>
      <c r="LV139" s="802"/>
      <c r="LW139" s="802"/>
      <c r="LX139" s="802"/>
      <c r="LY139" s="802"/>
      <c r="LZ139" s="802"/>
      <c r="MA139" s="802"/>
      <c r="MB139" s="802"/>
      <c r="MC139" s="802"/>
      <c r="MD139" s="802"/>
      <c r="ME139" s="802"/>
      <c r="MF139" s="802"/>
      <c r="MG139" s="802"/>
      <c r="MH139" s="802"/>
      <c r="MI139" s="802"/>
      <c r="MJ139" s="802"/>
      <c r="MK139" s="802"/>
      <c r="ML139" s="802"/>
      <c r="MM139" s="802"/>
      <c r="MN139" s="802"/>
      <c r="MO139" s="802"/>
      <c r="MP139" s="802"/>
      <c r="MQ139" s="802"/>
      <c r="MR139" s="802"/>
      <c r="MS139" s="802"/>
      <c r="MT139" s="802"/>
      <c r="MU139" s="802"/>
      <c r="MV139" s="802"/>
      <c r="MW139" s="802"/>
      <c r="MX139" s="802"/>
      <c r="MY139" s="802"/>
      <c r="MZ139" s="802"/>
      <c r="NA139" s="802"/>
      <c r="NB139" s="802"/>
      <c r="NC139" s="802"/>
      <c r="ND139" s="802"/>
      <c r="NE139" s="802"/>
      <c r="NF139" s="802"/>
      <c r="NG139" s="802"/>
      <c r="NH139" s="802"/>
      <c r="NI139" s="802"/>
      <c r="NJ139" s="802"/>
      <c r="NK139" s="802"/>
      <c r="NL139" s="802"/>
      <c r="NM139" s="802"/>
      <c r="NN139" s="802"/>
      <c r="NO139" s="802"/>
      <c r="NP139" s="802"/>
      <c r="NQ139" s="802"/>
      <c r="NR139" s="802"/>
      <c r="NS139" s="802"/>
      <c r="NT139" s="802"/>
      <c r="NU139" s="802"/>
      <c r="NV139" s="802"/>
      <c r="NW139" s="802"/>
      <c r="NX139" s="802"/>
      <c r="NY139" s="802"/>
      <c r="NZ139" s="802"/>
      <c r="OA139" s="802"/>
      <c r="OB139" s="802"/>
      <c r="OC139" s="802"/>
      <c r="OD139" s="802"/>
      <c r="OE139" s="802"/>
      <c r="OF139" s="802"/>
      <c r="OG139" s="802"/>
      <c r="OH139" s="802"/>
      <c r="OI139" s="802"/>
      <c r="OJ139" s="802"/>
      <c r="OK139" s="802"/>
      <c r="OL139" s="802"/>
      <c r="OM139" s="802"/>
      <c r="ON139" s="802"/>
      <c r="OO139" s="802"/>
      <c r="OP139" s="802"/>
      <c r="OQ139" s="802"/>
      <c r="OR139" s="802"/>
      <c r="OS139" s="802"/>
      <c r="OT139" s="802"/>
      <c r="OU139" s="802"/>
      <c r="OV139" s="802"/>
      <c r="OW139" s="802"/>
      <c r="OX139" s="802"/>
      <c r="OY139" s="802"/>
      <c r="OZ139" s="802"/>
      <c r="PA139" s="802"/>
      <c r="PB139" s="802"/>
      <c r="PC139" s="802"/>
      <c r="PD139" s="802"/>
      <c r="PE139" s="802"/>
      <c r="PF139" s="802"/>
      <c r="PG139" s="802"/>
      <c r="PH139" s="802"/>
      <c r="PI139" s="802"/>
      <c r="PJ139" s="802"/>
      <c r="PK139" s="802"/>
      <c r="PL139" s="802"/>
      <c r="PM139" s="802"/>
      <c r="PN139" s="802"/>
      <c r="PO139" s="802"/>
      <c r="PP139" s="802"/>
      <c r="PQ139" s="802"/>
      <c r="PR139" s="802"/>
      <c r="PS139" s="802"/>
      <c r="PT139" s="802"/>
      <c r="PU139" s="802"/>
      <c r="PV139" s="802"/>
      <c r="PW139" s="802"/>
      <c r="PX139" s="802"/>
      <c r="PY139" s="802"/>
      <c r="PZ139" s="802"/>
      <c r="QA139" s="802"/>
      <c r="QB139" s="802"/>
      <c r="QC139" s="802"/>
      <c r="QD139" s="802"/>
      <c r="QE139" s="802"/>
      <c r="QF139" s="802"/>
      <c r="QG139" s="802"/>
      <c r="QH139" s="802"/>
      <c r="QI139" s="802"/>
      <c r="QJ139" s="802"/>
      <c r="QK139" s="802"/>
      <c r="QL139" s="802"/>
      <c r="QM139" s="802"/>
      <c r="QN139" s="802"/>
      <c r="QO139" s="802"/>
      <c r="QP139" s="802"/>
      <c r="QQ139" s="802"/>
      <c r="QR139" s="802"/>
      <c r="QS139" s="802"/>
      <c r="QT139" s="802"/>
      <c r="QU139" s="802"/>
      <c r="QV139" s="802"/>
      <c r="QW139" s="802"/>
      <c r="QX139" s="802"/>
      <c r="QY139" s="802"/>
      <c r="QZ139" s="802"/>
      <c r="RA139" s="802"/>
      <c r="RB139" s="802"/>
      <c r="RC139" s="802"/>
      <c r="RD139" s="802"/>
      <c r="RE139" s="802"/>
      <c r="RF139" s="802"/>
      <c r="RG139" s="802"/>
      <c r="RH139" s="802"/>
      <c r="RI139" s="802"/>
      <c r="RJ139" s="802"/>
      <c r="RK139" s="802"/>
      <c r="RL139" s="802"/>
      <c r="RM139" s="802"/>
      <c r="RN139" s="802"/>
      <c r="RO139" s="802"/>
      <c r="RP139" s="802"/>
      <c r="RQ139" s="802"/>
      <c r="RR139" s="802"/>
      <c r="RS139" s="802"/>
      <c r="RT139" s="802"/>
      <c r="RU139" s="802"/>
      <c r="RV139" s="802"/>
      <c r="RW139" s="802"/>
      <c r="RX139" s="802"/>
      <c r="RY139" s="802"/>
      <c r="RZ139" s="802"/>
      <c r="SA139" s="802"/>
      <c r="SB139" s="802"/>
      <c r="SC139" s="802"/>
      <c r="SD139" s="802"/>
      <c r="SE139" s="802"/>
      <c r="SF139" s="802"/>
      <c r="SG139" s="802"/>
      <c r="SH139" s="802"/>
      <c r="SI139" s="802"/>
      <c r="SJ139" s="802"/>
      <c r="SK139" s="802"/>
      <c r="SL139" s="802"/>
      <c r="SM139" s="802"/>
      <c r="SN139" s="802"/>
      <c r="SO139" s="802"/>
      <c r="SP139" s="802"/>
      <c r="SQ139" s="802"/>
      <c r="SR139" s="802"/>
      <c r="SS139" s="802"/>
      <c r="ST139" s="802"/>
      <c r="SU139" s="802"/>
      <c r="SV139" s="802"/>
      <c r="SW139" s="802"/>
      <c r="SX139" s="802"/>
      <c r="SY139" s="802"/>
      <c r="SZ139" s="802"/>
      <c r="TA139" s="802"/>
      <c r="TB139" s="802"/>
      <c r="TC139" s="802"/>
      <c r="TD139" s="802"/>
      <c r="TE139" s="802"/>
      <c r="TF139" s="802"/>
      <c r="TG139" s="802"/>
      <c r="TH139" s="802"/>
      <c r="TI139" s="802"/>
      <c r="TJ139" s="802"/>
      <c r="TK139" s="802"/>
      <c r="TL139" s="802"/>
      <c r="TM139" s="802"/>
      <c r="TN139" s="802"/>
      <c r="TO139" s="802"/>
      <c r="TP139" s="802"/>
      <c r="TQ139" s="802"/>
      <c r="TR139" s="802"/>
      <c r="TS139" s="802"/>
      <c r="TT139" s="802"/>
      <c r="TU139" s="802"/>
      <c r="TV139" s="802"/>
      <c r="TW139" s="802"/>
      <c r="TX139" s="802"/>
      <c r="TY139" s="802"/>
      <c r="TZ139" s="802"/>
      <c r="UA139" s="802"/>
      <c r="UB139" s="802"/>
      <c r="UC139" s="802"/>
      <c r="UD139" s="802"/>
      <c r="UE139" s="802"/>
      <c r="UF139" s="802"/>
      <c r="UG139" s="802"/>
      <c r="UH139" s="802"/>
      <c r="UI139" s="802"/>
      <c r="UJ139" s="802"/>
      <c r="UK139" s="802"/>
      <c r="UL139" s="802"/>
      <c r="UM139" s="802"/>
      <c r="UN139" s="802"/>
      <c r="UO139" s="802"/>
      <c r="UP139" s="802"/>
      <c r="UQ139" s="802"/>
      <c r="UR139" s="802"/>
      <c r="US139" s="802"/>
      <c r="UT139" s="802"/>
      <c r="UU139" s="802"/>
      <c r="UV139" s="802"/>
      <c r="UW139" s="802"/>
      <c r="UX139" s="802"/>
      <c r="UY139" s="802"/>
      <c r="UZ139" s="802"/>
      <c r="VA139" s="802"/>
      <c r="VB139" s="802"/>
      <c r="VC139" s="802"/>
      <c r="VD139" s="802"/>
      <c r="VE139" s="802"/>
      <c r="VF139" s="802"/>
      <c r="VG139" s="802"/>
      <c r="VH139" s="802"/>
      <c r="VI139" s="802"/>
      <c r="VJ139" s="802"/>
      <c r="VK139" s="802"/>
      <c r="VL139" s="802"/>
      <c r="VM139" s="802"/>
      <c r="VN139" s="802"/>
      <c r="VO139" s="802"/>
      <c r="VP139" s="802"/>
      <c r="VQ139" s="802"/>
      <c r="VR139" s="802"/>
      <c r="VS139" s="802"/>
      <c r="VT139" s="802"/>
      <c r="VU139" s="802"/>
      <c r="VV139" s="802"/>
      <c r="VW139" s="802"/>
      <c r="VX139" s="802"/>
      <c r="VY139" s="802"/>
      <c r="VZ139" s="802"/>
      <c r="WA139" s="802"/>
      <c r="WB139" s="802"/>
      <c r="WC139" s="802"/>
      <c r="WD139" s="802"/>
      <c r="WE139" s="802"/>
      <c r="WF139" s="802"/>
      <c r="WG139" s="802"/>
      <c r="WH139" s="802"/>
      <c r="WI139" s="802"/>
      <c r="WJ139" s="802"/>
      <c r="WK139" s="802"/>
      <c r="WL139" s="802"/>
      <c r="WM139" s="802"/>
      <c r="WN139" s="802"/>
      <c r="WO139" s="802"/>
      <c r="WP139" s="802"/>
      <c r="WQ139" s="802"/>
      <c r="WR139" s="802"/>
      <c r="WS139" s="802"/>
      <c r="WT139" s="802"/>
      <c r="WU139" s="802"/>
      <c r="WV139" s="802"/>
      <c r="WW139" s="802"/>
      <c r="WX139" s="802"/>
      <c r="WY139" s="802"/>
      <c r="WZ139" s="802"/>
      <c r="XA139" s="802"/>
      <c r="XB139" s="802"/>
      <c r="XC139" s="802"/>
      <c r="XD139" s="802"/>
      <c r="XE139" s="802"/>
      <c r="XF139" s="802"/>
      <c r="XG139" s="802"/>
      <c r="XH139" s="802"/>
      <c r="XI139" s="802"/>
      <c r="XJ139" s="802"/>
      <c r="XK139" s="802"/>
      <c r="XL139" s="802"/>
      <c r="XM139" s="802"/>
      <c r="XN139" s="802"/>
      <c r="XO139" s="802"/>
      <c r="XP139" s="802"/>
      <c r="XQ139" s="802"/>
      <c r="XR139" s="802"/>
      <c r="XS139" s="802"/>
      <c r="XT139" s="802"/>
      <c r="XU139" s="802"/>
      <c r="XV139" s="802"/>
      <c r="XW139" s="802"/>
      <c r="XX139" s="802"/>
      <c r="XY139" s="802"/>
      <c r="XZ139" s="802"/>
      <c r="YA139" s="802"/>
      <c r="YB139" s="802"/>
      <c r="YC139" s="802"/>
      <c r="YD139" s="802"/>
      <c r="YE139" s="802"/>
      <c r="YF139" s="802"/>
      <c r="YG139" s="802"/>
      <c r="YH139" s="802"/>
      <c r="YI139" s="802"/>
      <c r="YJ139" s="802"/>
      <c r="YK139" s="802"/>
      <c r="YL139" s="802"/>
      <c r="YM139" s="802"/>
      <c r="YN139" s="802"/>
      <c r="YO139" s="802"/>
      <c r="YP139" s="802"/>
      <c r="YQ139" s="802"/>
      <c r="YR139" s="802"/>
      <c r="YS139" s="802"/>
      <c r="YT139" s="802"/>
      <c r="YU139" s="802"/>
      <c r="YV139" s="802"/>
      <c r="YW139" s="802"/>
      <c r="YX139" s="802"/>
      <c r="YY139" s="802"/>
      <c r="YZ139" s="802"/>
      <c r="ZA139" s="802"/>
      <c r="ZB139" s="802"/>
      <c r="ZC139" s="802"/>
      <c r="ZD139" s="802"/>
      <c r="ZE139" s="802"/>
      <c r="ZF139" s="802"/>
      <c r="ZG139" s="802"/>
      <c r="ZH139" s="802"/>
      <c r="ZI139" s="802"/>
      <c r="ZJ139" s="802"/>
      <c r="ZK139" s="802"/>
      <c r="ZL139" s="802"/>
      <c r="ZM139" s="802"/>
      <c r="ZN139" s="802"/>
      <c r="ZO139" s="802"/>
      <c r="ZP139" s="802"/>
      <c r="ZQ139" s="802"/>
      <c r="ZR139" s="802"/>
      <c r="ZS139" s="802"/>
      <c r="ZT139" s="802"/>
      <c r="ZU139" s="802"/>
      <c r="ZV139" s="802"/>
      <c r="ZW139" s="802"/>
      <c r="ZX139" s="802"/>
      <c r="ZY139" s="802"/>
      <c r="ZZ139" s="802"/>
      <c r="AAA139" s="802"/>
      <c r="AAB139" s="802"/>
      <c r="AAC139" s="802"/>
      <c r="AAD139" s="802"/>
      <c r="AAE139" s="802"/>
      <c r="AAF139" s="802"/>
      <c r="AAG139" s="802"/>
      <c r="AAH139" s="802"/>
      <c r="AAI139" s="802"/>
      <c r="AAJ139" s="802"/>
      <c r="AAK139" s="802"/>
      <c r="AAL139" s="802"/>
      <c r="AAM139" s="802"/>
      <c r="AAN139" s="802"/>
      <c r="AAO139" s="802"/>
      <c r="AAP139" s="802"/>
      <c r="AAQ139" s="802"/>
      <c r="AAR139" s="802"/>
      <c r="AAS139" s="802"/>
      <c r="AAT139" s="802"/>
      <c r="AAU139" s="802"/>
      <c r="AAV139" s="802"/>
      <c r="AAW139" s="802"/>
      <c r="AAX139" s="802"/>
      <c r="AAY139" s="802"/>
      <c r="AAZ139" s="802"/>
      <c r="ABA139" s="802"/>
      <c r="ABB139" s="802"/>
      <c r="ABC139" s="802"/>
      <c r="ABD139" s="802"/>
      <c r="ABE139" s="802"/>
      <c r="ABF139" s="802"/>
      <c r="ABG139" s="802"/>
      <c r="ABH139" s="802"/>
      <c r="ABI139" s="802"/>
      <c r="ABJ139" s="802"/>
      <c r="ABK139" s="802"/>
      <c r="ABL139" s="802"/>
      <c r="ABM139" s="802"/>
      <c r="ABN139" s="802"/>
      <c r="ABO139" s="802"/>
      <c r="ABP139" s="802"/>
      <c r="ABQ139" s="802"/>
      <c r="ABR139" s="802"/>
      <c r="ABS139" s="802"/>
      <c r="ABT139" s="802"/>
      <c r="ABU139" s="802"/>
      <c r="ABV139" s="802"/>
      <c r="ABW139" s="802"/>
      <c r="ABX139" s="802"/>
      <c r="ABY139" s="802"/>
      <c r="ABZ139" s="802"/>
      <c r="ACA139" s="802"/>
      <c r="ACB139" s="802"/>
      <c r="ACC139" s="802"/>
      <c r="ACD139" s="802"/>
      <c r="ACE139" s="802"/>
      <c r="ACF139" s="802"/>
      <c r="ACG139" s="802"/>
      <c r="ACH139" s="802"/>
      <c r="ACI139" s="802"/>
      <c r="ACJ139" s="802"/>
      <c r="ACK139" s="802"/>
      <c r="ACL139" s="802"/>
      <c r="ACM139" s="802"/>
      <c r="ACN139" s="802"/>
      <c r="ACO139" s="802"/>
      <c r="ACP139" s="802"/>
      <c r="ACQ139" s="802"/>
      <c r="ACR139" s="802"/>
      <c r="ACS139" s="802"/>
      <c r="ACT139" s="802"/>
      <c r="ACU139" s="802"/>
      <c r="ACV139" s="802"/>
      <c r="ACW139" s="802"/>
      <c r="ACX139" s="802"/>
      <c r="ACY139" s="802"/>
      <c r="ACZ139" s="802"/>
      <c r="ADA139" s="802"/>
      <c r="ADB139" s="802"/>
      <c r="ADC139" s="802"/>
      <c r="ADD139" s="802"/>
      <c r="ADE139" s="802"/>
      <c r="ADF139" s="802"/>
      <c r="ADG139" s="802"/>
      <c r="ADH139" s="802"/>
      <c r="ADI139" s="802"/>
      <c r="ADJ139" s="802"/>
      <c r="ADK139" s="802"/>
      <c r="ADL139" s="802"/>
      <c r="ADM139" s="802"/>
      <c r="ADN139" s="802"/>
      <c r="ADO139" s="802"/>
      <c r="ADP139" s="802"/>
      <c r="ADQ139" s="802"/>
      <c r="ADR139" s="802"/>
      <c r="ADS139" s="802"/>
      <c r="ADT139" s="802"/>
      <c r="ADU139" s="802"/>
      <c r="ADV139" s="802"/>
      <c r="ADW139" s="802"/>
      <c r="ADX139" s="802"/>
      <c r="ADY139" s="802"/>
      <c r="ADZ139" s="802"/>
      <c r="AEA139" s="802"/>
      <c r="AEB139" s="802"/>
      <c r="AEC139" s="802"/>
      <c r="AED139" s="802"/>
      <c r="AEE139" s="802"/>
      <c r="AEF139" s="802"/>
      <c r="AEG139" s="802"/>
      <c r="AEH139" s="802"/>
      <c r="AEI139" s="802"/>
      <c r="AEJ139" s="802"/>
      <c r="AEK139" s="802"/>
      <c r="AEL139" s="802"/>
      <c r="AEM139" s="802"/>
      <c r="AEN139" s="802"/>
      <c r="AEO139" s="802"/>
      <c r="AEP139" s="802"/>
      <c r="AEQ139" s="802"/>
      <c r="AER139" s="802"/>
      <c r="AES139" s="802"/>
      <c r="AET139" s="802"/>
      <c r="AEU139" s="802"/>
      <c r="AEV139" s="802"/>
      <c r="AEW139" s="802"/>
      <c r="AEX139" s="802"/>
      <c r="AEY139" s="802"/>
      <c r="AEZ139" s="802"/>
      <c r="AFA139" s="802"/>
      <c r="AFB139" s="802"/>
      <c r="AFC139" s="802"/>
      <c r="AFD139" s="802"/>
      <c r="AFE139" s="802"/>
      <c r="AFF139" s="802"/>
      <c r="AFG139" s="802"/>
      <c r="AFH139" s="802"/>
      <c r="AFI139" s="802"/>
      <c r="AFJ139" s="802"/>
      <c r="AFK139" s="802"/>
      <c r="AFL139" s="802"/>
      <c r="AFM139" s="802"/>
      <c r="AFN139" s="802"/>
      <c r="AFO139" s="802"/>
      <c r="AFP139" s="802"/>
      <c r="AFQ139" s="802"/>
      <c r="AFR139" s="802"/>
      <c r="AFS139" s="802"/>
      <c r="AFT139" s="802"/>
      <c r="AFU139" s="802"/>
      <c r="AFV139" s="802"/>
      <c r="AFW139" s="802"/>
      <c r="AFX139" s="802"/>
      <c r="AFY139" s="802"/>
      <c r="AFZ139" s="802"/>
      <c r="AGA139" s="802"/>
      <c r="AGB139" s="802"/>
      <c r="AGC139" s="802"/>
      <c r="AGD139" s="802"/>
      <c r="AGE139" s="802"/>
      <c r="AGF139" s="802"/>
      <c r="AGG139" s="802"/>
      <c r="AGH139" s="802"/>
      <c r="AGI139" s="802"/>
      <c r="AGJ139" s="802"/>
      <c r="AGK139" s="802"/>
      <c r="AGL139" s="802"/>
      <c r="AGM139" s="802"/>
      <c r="AGN139" s="802"/>
      <c r="AGO139" s="802"/>
      <c r="AGP139" s="802"/>
      <c r="AGQ139" s="802"/>
      <c r="AGR139" s="802"/>
      <c r="AGS139" s="802"/>
      <c r="AGT139" s="802"/>
      <c r="AGU139" s="802"/>
      <c r="AGV139" s="802"/>
      <c r="AGW139" s="802"/>
      <c r="AGX139" s="802"/>
      <c r="AGY139" s="802"/>
      <c r="AGZ139" s="802"/>
      <c r="AHA139" s="802"/>
      <c r="AHB139" s="802"/>
      <c r="AHC139" s="802"/>
      <c r="AHD139" s="802"/>
      <c r="AHE139" s="802"/>
      <c r="AHF139" s="802"/>
      <c r="AHG139" s="802"/>
      <c r="AHH139" s="802"/>
      <c r="AHI139" s="802"/>
      <c r="AHJ139" s="802"/>
      <c r="AHK139" s="802"/>
      <c r="AHL139" s="802"/>
      <c r="AHM139" s="802"/>
      <c r="AHN139" s="802"/>
      <c r="AHO139" s="802"/>
      <c r="AHP139" s="802"/>
      <c r="AHQ139" s="802"/>
      <c r="AHR139" s="802"/>
      <c r="AHS139" s="802"/>
      <c r="AHT139" s="802"/>
      <c r="AHU139" s="802"/>
      <c r="AHV139" s="802"/>
      <c r="AHW139" s="802"/>
      <c r="AHX139" s="802"/>
      <c r="AHY139" s="802"/>
      <c r="AHZ139" s="802"/>
      <c r="AIA139" s="802"/>
      <c r="AIB139" s="802"/>
      <c r="AIC139" s="802"/>
      <c r="AID139" s="802"/>
      <c r="AIE139" s="802"/>
      <c r="AIF139" s="802"/>
      <c r="AIG139" s="802"/>
      <c r="AIH139" s="802"/>
      <c r="AII139" s="802"/>
      <c r="AIJ139" s="802"/>
      <c r="AQE139" s="802"/>
      <c r="AQF139" s="802"/>
      <c r="AQG139" s="802"/>
      <c r="AQH139" s="802"/>
      <c r="AQI139" s="802"/>
      <c r="AQJ139" s="802"/>
      <c r="AQK139" s="802"/>
      <c r="AQL139" s="802"/>
      <c r="AQM139" s="802"/>
      <c r="AQN139" s="802"/>
      <c r="AQO139" s="802"/>
      <c r="AQP139" s="802"/>
      <c r="AQQ139" s="802"/>
      <c r="AQR139" s="802"/>
      <c r="AQS139" s="802"/>
      <c r="AQT139" s="802"/>
      <c r="AQU139" s="802"/>
      <c r="AQV139" s="802"/>
      <c r="AQW139" s="802"/>
      <c r="AQX139" s="802"/>
      <c r="AQY139" s="802"/>
      <c r="AQZ139" s="802"/>
      <c r="ARA139" s="802"/>
      <c r="ARB139" s="802"/>
      <c r="ARC139" s="802"/>
      <c r="ARD139" s="802"/>
      <c r="ARE139" s="802"/>
      <c r="ARF139" s="802"/>
      <c r="ARG139" s="802"/>
      <c r="ARH139" s="802"/>
      <c r="ARI139" s="802"/>
      <c r="ARJ139" s="802"/>
      <c r="ARK139" s="802"/>
      <c r="ARL139" s="802"/>
      <c r="ARM139" s="802"/>
      <c r="ARN139" s="802"/>
      <c r="ARO139" s="802"/>
      <c r="ARP139" s="802"/>
      <c r="ARQ139" s="802"/>
      <c r="ARR139" s="802"/>
      <c r="ARS139" s="802"/>
      <c r="ART139" s="802"/>
      <c r="ARU139" s="802"/>
      <c r="ARV139" s="802"/>
      <c r="ARW139" s="802"/>
      <c r="ARX139" s="802"/>
      <c r="ARY139" s="802"/>
      <c r="ARZ139" s="802"/>
      <c r="ASA139" s="802"/>
      <c r="ASB139" s="802"/>
      <c r="ASC139" s="802"/>
      <c r="ASD139" s="802"/>
      <c r="ASE139" s="802"/>
      <c r="ASF139" s="802"/>
      <c r="ASG139" s="802"/>
      <c r="ASH139" s="802"/>
      <c r="ASI139" s="802"/>
      <c r="ASJ139" s="802"/>
      <c r="ASK139" s="802"/>
      <c r="ASL139" s="802"/>
      <c r="ATP139" s="802"/>
      <c r="ATQ139" s="802"/>
      <c r="ATR139" s="802"/>
      <c r="ATS139" s="802"/>
      <c r="ATT139" s="802"/>
      <c r="ATU139" s="802"/>
      <c r="ATV139" s="802"/>
      <c r="ATW139" s="802"/>
      <c r="ATX139" s="802"/>
      <c r="ATY139" s="802"/>
      <c r="ATZ139" s="802"/>
      <c r="AUA139" s="802"/>
      <c r="AUB139" s="802"/>
      <c r="AUC139" s="802"/>
      <c r="AUD139" s="802"/>
      <c r="AUE139" s="802"/>
      <c r="AUF139" s="802"/>
      <c r="AUG139" s="802"/>
      <c r="AUH139" s="802"/>
      <c r="AUI139" s="802"/>
      <c r="AUJ139" s="802"/>
      <c r="AUK139" s="802"/>
      <c r="AUL139" s="802"/>
      <c r="AUM139" s="802"/>
      <c r="AUN139" s="802"/>
      <c r="AUO139" s="802"/>
      <c r="AUP139" s="801"/>
      <c r="AUQ139" s="802"/>
      <c r="AUR139" s="801"/>
      <c r="AUS139" s="802"/>
      <c r="AUT139" s="801"/>
      <c r="AUU139" s="802"/>
      <c r="AUV139" s="802"/>
      <c r="AUW139" s="802"/>
      <c r="AUX139" s="802"/>
      <c r="AUY139" s="802"/>
      <c r="AUZ139" s="802"/>
      <c r="AVA139" s="802"/>
      <c r="AVB139" s="802"/>
      <c r="AVC139" s="802"/>
      <c r="AVD139" s="802"/>
      <c r="AVE139" s="802"/>
      <c r="AVF139" s="802"/>
      <c r="AVG139" s="802"/>
      <c r="AVH139" s="802"/>
      <c r="AVI139" s="802"/>
      <c r="AVJ139" s="808"/>
      <c r="AVK139" s="808"/>
      <c r="AVL139" s="808"/>
      <c r="AVM139" s="808"/>
      <c r="AVN139" s="808"/>
      <c r="AVO139" s="808"/>
      <c r="AVP139" s="808"/>
      <c r="AVQ139" s="808"/>
      <c r="AVR139" s="808"/>
      <c r="AVS139" s="808"/>
      <c r="AVT139" s="808"/>
      <c r="AVU139" s="809"/>
      <c r="AVV139" s="809"/>
      <c r="AVW139" s="809"/>
      <c r="AVX139" s="809"/>
      <c r="AVY139" s="809"/>
      <c r="AVZ139" s="809"/>
      <c r="AWA139" s="809"/>
      <c r="AWB139" s="809"/>
      <c r="AWC139" s="809"/>
      <c r="AWD139" s="809"/>
      <c r="AWE139" s="809"/>
      <c r="AWF139" s="809"/>
      <c r="AWG139" s="809"/>
      <c r="AWH139" s="809"/>
      <c r="AWI139" s="809"/>
      <c r="AWJ139" s="809"/>
      <c r="AWK139" s="809"/>
      <c r="AWL139" s="809"/>
      <c r="AWM139" s="809"/>
      <c r="AWN139" s="809"/>
      <c r="AWO139" s="809"/>
      <c r="AWP139" s="809"/>
      <c r="AWQ139" s="809"/>
      <c r="AWR139" s="808"/>
      <c r="AWS139" s="761"/>
      <c r="AWT139" s="808"/>
      <c r="AWU139" s="809"/>
      <c r="AWV139" s="809"/>
      <c r="AWW139" s="809"/>
      <c r="AWX139" s="809"/>
      <c r="AWY139" s="809"/>
      <c r="AWZ139" s="809"/>
      <c r="AXA139" s="809"/>
      <c r="AXB139" s="809"/>
      <c r="AXC139" s="809"/>
      <c r="AXD139" s="809"/>
      <c r="AXE139" s="809"/>
      <c r="AXF139" s="809"/>
      <c r="AXG139" s="809"/>
      <c r="AXH139" s="809"/>
      <c r="AXI139" s="809"/>
      <c r="AXJ139" s="809"/>
      <c r="AXK139" s="809"/>
      <c r="AXL139" s="809"/>
      <c r="AXM139" s="809"/>
      <c r="AXN139" s="809"/>
      <c r="AXO139" s="809"/>
      <c r="AXP139" s="809"/>
      <c r="AXQ139" s="809"/>
      <c r="AXR139" s="809"/>
      <c r="AXS139" s="809"/>
      <c r="AXT139" s="809"/>
      <c r="AXU139" s="809"/>
      <c r="AXV139" s="809"/>
      <c r="AXW139" s="809"/>
      <c r="AXX139" s="809"/>
      <c r="AXY139" s="809"/>
      <c r="AXZ139" s="809"/>
      <c r="AYA139" s="809"/>
      <c r="AYB139" s="809"/>
      <c r="AYC139" s="809"/>
      <c r="AYD139" s="808"/>
      <c r="AYE139" s="808"/>
      <c r="AYF139" s="809"/>
      <c r="AYG139" s="808"/>
      <c r="AYH139" s="810"/>
      <c r="AYI139" s="810"/>
      <c r="AYJ139" s="810"/>
      <c r="AYK139" s="810"/>
      <c r="AYL139" s="810"/>
      <c r="AYM139" s="810"/>
      <c r="AYN139" s="810"/>
      <c r="AYO139" s="810"/>
      <c r="AYP139" s="810"/>
      <c r="AYQ139" s="810"/>
      <c r="AYR139" s="810"/>
      <c r="AYS139" s="810"/>
      <c r="AYT139" s="810"/>
      <c r="AYU139" s="810"/>
      <c r="AYV139" s="810"/>
      <c r="AYW139" s="810"/>
      <c r="AYX139" s="810"/>
      <c r="AYY139" s="810"/>
      <c r="AYZ139" s="810"/>
      <c r="AZA139" s="810"/>
      <c r="AZB139" s="810"/>
      <c r="AZC139" s="810"/>
      <c r="AZD139" s="810"/>
      <c r="AZE139" s="810"/>
      <c r="AZF139" s="810"/>
      <c r="AZG139" s="810"/>
      <c r="AZH139" s="810"/>
      <c r="AZI139" s="810"/>
      <c r="AZJ139" s="810"/>
      <c r="AZK139" s="810"/>
      <c r="AZL139" s="810"/>
      <c r="AZM139" s="810"/>
      <c r="AZN139" s="810"/>
      <c r="AZO139" s="810"/>
      <c r="AZP139" s="809"/>
      <c r="AZQ139" s="802"/>
      <c r="AZR139" s="802"/>
      <c r="AZS139" s="802"/>
    </row>
    <row r="140" spans="45:920 1123:1371" s="793" customFormat="1" ht="13.5">
      <c r="AS140" s="802"/>
      <c r="AT140" s="802"/>
      <c r="AU140" s="802"/>
      <c r="AV140" s="802"/>
      <c r="AW140" s="802"/>
      <c r="AX140" s="802"/>
      <c r="AY140" s="802"/>
      <c r="AZ140" s="802"/>
      <c r="BA140" s="802"/>
      <c r="BB140" s="802"/>
      <c r="BC140" s="802"/>
      <c r="BD140" s="802"/>
      <c r="BE140" s="802"/>
      <c r="BF140" s="802"/>
      <c r="BG140" s="802"/>
      <c r="BH140" s="802"/>
      <c r="BI140" s="802"/>
      <c r="BJ140" s="802"/>
      <c r="BK140" s="802"/>
      <c r="BL140" s="802"/>
      <c r="BM140" s="802"/>
      <c r="BN140" s="802"/>
      <c r="BO140" s="802"/>
      <c r="BP140" s="802"/>
      <c r="BQ140" s="802"/>
      <c r="BR140" s="802"/>
      <c r="BS140" s="802"/>
      <c r="BT140" s="802"/>
      <c r="BU140" s="802"/>
      <c r="BV140" s="802"/>
      <c r="BW140" s="802"/>
      <c r="BX140" s="802"/>
      <c r="BY140" s="802"/>
      <c r="BZ140" s="802"/>
      <c r="CA140" s="802"/>
      <c r="CB140" s="802"/>
      <c r="CC140" s="802"/>
      <c r="CD140" s="802"/>
      <c r="CE140" s="802"/>
      <c r="CF140" s="802"/>
      <c r="CG140" s="802"/>
      <c r="CH140" s="802"/>
      <c r="CI140" s="802"/>
      <c r="CJ140" s="802"/>
      <c r="CK140" s="802"/>
      <c r="CL140" s="802"/>
      <c r="CM140" s="802"/>
      <c r="CN140" s="802"/>
      <c r="CO140" s="802"/>
      <c r="CP140" s="802"/>
      <c r="CQ140" s="802"/>
      <c r="CR140" s="802"/>
      <c r="CS140" s="802"/>
      <c r="CT140" s="802"/>
      <c r="CU140" s="802"/>
      <c r="CV140" s="802"/>
      <c r="CW140" s="802"/>
      <c r="CX140" s="802"/>
      <c r="CY140" s="802"/>
      <c r="CZ140" s="802"/>
      <c r="DA140" s="802"/>
      <c r="DB140" s="802"/>
      <c r="DC140" s="802"/>
      <c r="DD140" s="802"/>
      <c r="DE140" s="802"/>
      <c r="DF140" s="802"/>
      <c r="DG140" s="802"/>
      <c r="DH140" s="802"/>
      <c r="DI140" s="802"/>
      <c r="DJ140" s="802"/>
      <c r="DK140" s="802"/>
      <c r="DL140" s="802"/>
      <c r="DM140" s="802"/>
      <c r="DN140" s="802"/>
      <c r="DO140" s="802"/>
      <c r="DP140" s="802"/>
      <c r="DQ140" s="802"/>
      <c r="DR140" s="802"/>
      <c r="DS140" s="802"/>
      <c r="DT140" s="802"/>
      <c r="DU140" s="802"/>
      <c r="DV140" s="802"/>
      <c r="DW140" s="802"/>
      <c r="DX140" s="802"/>
      <c r="DY140" s="802"/>
      <c r="DZ140" s="802"/>
      <c r="EA140" s="802"/>
      <c r="EB140" s="802"/>
      <c r="EC140" s="802"/>
      <c r="ED140" s="802"/>
      <c r="EE140" s="802"/>
      <c r="EF140" s="802"/>
      <c r="EG140" s="802"/>
      <c r="EH140" s="802"/>
      <c r="EI140" s="802"/>
      <c r="EJ140" s="802"/>
      <c r="EK140" s="802"/>
      <c r="EL140" s="802"/>
      <c r="EM140" s="802"/>
      <c r="EN140" s="802"/>
      <c r="EO140" s="802"/>
      <c r="EP140" s="802"/>
      <c r="EQ140" s="802"/>
      <c r="ER140" s="802"/>
      <c r="ES140" s="802"/>
      <c r="ET140" s="802"/>
      <c r="EU140" s="802"/>
      <c r="EV140" s="802"/>
      <c r="EW140" s="802"/>
      <c r="EX140" s="802"/>
      <c r="EY140" s="802"/>
      <c r="EZ140" s="802"/>
      <c r="FA140" s="802"/>
      <c r="FB140" s="802"/>
      <c r="FC140" s="802"/>
      <c r="FD140" s="802"/>
      <c r="FE140" s="802"/>
      <c r="FF140" s="802"/>
      <c r="FG140" s="802"/>
      <c r="FH140" s="802"/>
      <c r="FI140" s="802"/>
      <c r="FJ140" s="802"/>
      <c r="FK140" s="802"/>
      <c r="FL140" s="802"/>
      <c r="FM140" s="802"/>
      <c r="FN140" s="802"/>
      <c r="FO140" s="802"/>
      <c r="FP140" s="802"/>
      <c r="FQ140" s="802"/>
      <c r="FR140" s="802"/>
      <c r="FS140" s="802"/>
      <c r="FT140" s="802"/>
      <c r="FU140" s="802"/>
      <c r="FV140" s="802"/>
      <c r="FW140" s="802"/>
      <c r="FX140" s="802"/>
      <c r="FY140" s="802"/>
      <c r="FZ140" s="802"/>
      <c r="GA140" s="802"/>
      <c r="GB140" s="802"/>
      <c r="GC140" s="802"/>
      <c r="GD140" s="802"/>
      <c r="GE140" s="802"/>
      <c r="GF140" s="802"/>
      <c r="GG140" s="802"/>
      <c r="GH140" s="802"/>
      <c r="GI140" s="802"/>
      <c r="GJ140" s="802"/>
      <c r="GK140" s="802"/>
      <c r="GL140" s="802"/>
      <c r="GM140" s="802"/>
      <c r="GN140" s="802"/>
      <c r="GO140" s="802"/>
      <c r="GP140" s="802"/>
      <c r="GQ140" s="802"/>
      <c r="GR140" s="802"/>
      <c r="GS140" s="802"/>
      <c r="GT140" s="802"/>
      <c r="GU140" s="802"/>
      <c r="GV140" s="802"/>
      <c r="GW140" s="802"/>
      <c r="GX140" s="802"/>
      <c r="GY140" s="802"/>
      <c r="GZ140" s="802"/>
      <c r="HA140" s="802"/>
      <c r="HB140" s="802"/>
      <c r="HC140" s="802"/>
      <c r="HD140" s="802"/>
      <c r="HE140" s="802"/>
      <c r="HF140" s="802"/>
      <c r="HG140" s="802"/>
      <c r="HH140" s="802"/>
      <c r="HI140" s="802"/>
      <c r="HJ140" s="802"/>
      <c r="HK140" s="802"/>
      <c r="HL140" s="802"/>
      <c r="HM140" s="802"/>
      <c r="HN140" s="802"/>
      <c r="HO140" s="802"/>
      <c r="HP140" s="802"/>
      <c r="HQ140" s="802"/>
      <c r="HR140" s="802"/>
      <c r="HS140" s="802"/>
      <c r="HT140" s="802"/>
      <c r="HU140" s="802"/>
      <c r="HV140" s="802"/>
      <c r="HW140" s="802"/>
      <c r="HX140" s="802"/>
      <c r="HY140" s="802"/>
      <c r="HZ140" s="802"/>
      <c r="IA140" s="802"/>
      <c r="IB140" s="802"/>
      <c r="IC140" s="802"/>
      <c r="ID140" s="802"/>
      <c r="IE140" s="802"/>
      <c r="IF140" s="802"/>
      <c r="IG140" s="802"/>
      <c r="IH140" s="802"/>
      <c r="II140" s="802"/>
      <c r="IJ140" s="802"/>
      <c r="IK140" s="802"/>
      <c r="IL140" s="802"/>
      <c r="IM140" s="802"/>
      <c r="IN140" s="802"/>
      <c r="IO140" s="802"/>
      <c r="IP140" s="802"/>
      <c r="IQ140" s="802"/>
      <c r="IR140" s="802"/>
      <c r="IS140" s="802"/>
      <c r="IT140" s="802"/>
      <c r="IU140" s="802"/>
      <c r="IV140" s="802"/>
      <c r="IW140" s="802"/>
      <c r="IX140" s="802"/>
      <c r="IY140" s="802"/>
      <c r="IZ140" s="802"/>
      <c r="JA140" s="802"/>
      <c r="JB140" s="802"/>
      <c r="JC140" s="802"/>
      <c r="JD140" s="802"/>
      <c r="JE140" s="802"/>
      <c r="JF140" s="802"/>
      <c r="JG140" s="802"/>
      <c r="JH140" s="802"/>
      <c r="JI140" s="802"/>
      <c r="JJ140" s="802"/>
      <c r="JK140" s="802"/>
      <c r="JL140" s="802"/>
      <c r="JM140" s="802"/>
      <c r="JN140" s="802"/>
      <c r="JO140" s="802"/>
      <c r="JP140" s="802"/>
      <c r="JQ140" s="802"/>
      <c r="JR140" s="802"/>
      <c r="JS140" s="802"/>
      <c r="JT140" s="802"/>
      <c r="JU140" s="802"/>
      <c r="JV140" s="802"/>
      <c r="JW140" s="802"/>
      <c r="JX140" s="802"/>
      <c r="JY140" s="802"/>
      <c r="JZ140" s="802"/>
      <c r="KA140" s="802"/>
      <c r="KB140" s="802"/>
      <c r="KC140" s="802"/>
      <c r="KD140" s="802"/>
      <c r="KE140" s="802"/>
      <c r="KF140" s="802"/>
      <c r="KG140" s="802"/>
      <c r="KH140" s="802"/>
      <c r="KI140" s="802"/>
      <c r="KJ140" s="802"/>
      <c r="KK140" s="802"/>
      <c r="KL140" s="802"/>
      <c r="KM140" s="802"/>
      <c r="KN140" s="802"/>
      <c r="KO140" s="802"/>
      <c r="KP140" s="802"/>
      <c r="KQ140" s="802"/>
      <c r="KR140" s="802"/>
      <c r="KS140" s="802"/>
      <c r="KT140" s="802"/>
      <c r="KU140" s="802"/>
      <c r="KV140" s="802"/>
      <c r="KW140" s="802"/>
      <c r="KX140" s="802"/>
      <c r="KY140" s="802"/>
      <c r="KZ140" s="802"/>
      <c r="LA140" s="802"/>
      <c r="LB140" s="802"/>
      <c r="LC140" s="802"/>
      <c r="LD140" s="802"/>
      <c r="LE140" s="802"/>
      <c r="LF140" s="802"/>
      <c r="LG140" s="802"/>
      <c r="LH140" s="802"/>
      <c r="LI140" s="802"/>
      <c r="LJ140" s="802"/>
      <c r="LK140" s="802"/>
      <c r="LL140" s="802"/>
      <c r="LM140" s="802"/>
      <c r="LN140" s="802"/>
      <c r="LO140" s="802"/>
      <c r="LP140" s="802"/>
      <c r="LQ140" s="802"/>
      <c r="LR140" s="802"/>
      <c r="LS140" s="802"/>
      <c r="LT140" s="802"/>
      <c r="LU140" s="802"/>
      <c r="LV140" s="802"/>
      <c r="LW140" s="802"/>
      <c r="LX140" s="802"/>
      <c r="LY140" s="802"/>
      <c r="LZ140" s="802"/>
      <c r="MA140" s="802"/>
      <c r="MB140" s="802"/>
      <c r="MC140" s="802"/>
      <c r="MD140" s="802"/>
      <c r="ME140" s="802"/>
      <c r="MF140" s="802"/>
      <c r="MG140" s="802"/>
      <c r="MH140" s="802"/>
      <c r="MI140" s="802"/>
      <c r="MJ140" s="802"/>
      <c r="MK140" s="802"/>
      <c r="ML140" s="802"/>
      <c r="MM140" s="802"/>
      <c r="MN140" s="802"/>
      <c r="MO140" s="802"/>
      <c r="MP140" s="802"/>
      <c r="MQ140" s="802"/>
      <c r="MR140" s="802"/>
      <c r="MS140" s="802"/>
      <c r="MT140" s="802"/>
      <c r="MU140" s="802"/>
      <c r="MV140" s="802"/>
      <c r="MW140" s="802"/>
      <c r="MX140" s="802"/>
      <c r="MY140" s="802"/>
      <c r="MZ140" s="802"/>
      <c r="NA140" s="802"/>
      <c r="NB140" s="802"/>
      <c r="NC140" s="802"/>
      <c r="ND140" s="802"/>
      <c r="NE140" s="802"/>
      <c r="NF140" s="802"/>
      <c r="NG140" s="802"/>
      <c r="NH140" s="802"/>
      <c r="NI140" s="802"/>
      <c r="NJ140" s="802"/>
      <c r="NK140" s="802"/>
      <c r="NL140" s="802"/>
      <c r="NM140" s="802"/>
      <c r="NN140" s="802"/>
      <c r="NO140" s="802"/>
      <c r="NP140" s="802"/>
      <c r="NQ140" s="802"/>
      <c r="NR140" s="802"/>
      <c r="NS140" s="802"/>
      <c r="NT140" s="802"/>
      <c r="NU140" s="802"/>
      <c r="NV140" s="802"/>
      <c r="NW140" s="802"/>
      <c r="NX140" s="802"/>
      <c r="NY140" s="802"/>
      <c r="NZ140" s="802"/>
      <c r="OA140" s="802"/>
      <c r="OB140" s="802"/>
      <c r="OC140" s="802"/>
      <c r="OD140" s="802"/>
      <c r="OE140" s="802"/>
      <c r="OF140" s="802"/>
      <c r="OG140" s="802"/>
      <c r="OH140" s="802"/>
      <c r="OI140" s="802"/>
      <c r="OJ140" s="802"/>
      <c r="OK140" s="802"/>
      <c r="OL140" s="802"/>
      <c r="OM140" s="802"/>
      <c r="ON140" s="802"/>
      <c r="OO140" s="802"/>
      <c r="OP140" s="802"/>
      <c r="OQ140" s="802"/>
      <c r="OR140" s="802"/>
      <c r="OS140" s="802"/>
      <c r="OT140" s="802"/>
      <c r="OU140" s="802"/>
      <c r="OV140" s="802"/>
      <c r="OW140" s="802"/>
      <c r="OX140" s="802"/>
      <c r="OY140" s="802"/>
      <c r="OZ140" s="802"/>
      <c r="PA140" s="802"/>
      <c r="PB140" s="802"/>
      <c r="PC140" s="802"/>
      <c r="PD140" s="802"/>
      <c r="PE140" s="802"/>
      <c r="PF140" s="802"/>
      <c r="PG140" s="802"/>
      <c r="PH140" s="802"/>
      <c r="PI140" s="802"/>
      <c r="PJ140" s="802"/>
      <c r="PK140" s="802"/>
      <c r="PL140" s="802"/>
      <c r="PM140" s="802"/>
      <c r="PN140" s="802"/>
      <c r="PO140" s="802"/>
      <c r="PP140" s="802"/>
      <c r="PQ140" s="802"/>
      <c r="PR140" s="802"/>
      <c r="PS140" s="802"/>
      <c r="PT140" s="802"/>
      <c r="PU140" s="802"/>
      <c r="PV140" s="802"/>
      <c r="PW140" s="802"/>
      <c r="PX140" s="802"/>
      <c r="PY140" s="802"/>
      <c r="PZ140" s="802"/>
      <c r="QA140" s="802"/>
      <c r="QB140" s="802"/>
      <c r="QC140" s="802"/>
      <c r="QD140" s="802"/>
      <c r="QE140" s="802"/>
      <c r="QF140" s="802"/>
      <c r="QG140" s="802"/>
      <c r="QH140" s="802"/>
      <c r="QI140" s="802"/>
      <c r="QJ140" s="802"/>
      <c r="QK140" s="802"/>
      <c r="QL140" s="802"/>
      <c r="QM140" s="802"/>
      <c r="QN140" s="802"/>
      <c r="QO140" s="802"/>
      <c r="QP140" s="802"/>
      <c r="QQ140" s="802"/>
      <c r="QR140" s="802"/>
      <c r="QS140" s="802"/>
      <c r="QT140" s="802"/>
      <c r="QU140" s="802"/>
      <c r="QV140" s="802"/>
      <c r="QW140" s="802"/>
      <c r="QX140" s="802"/>
      <c r="QY140" s="802"/>
      <c r="QZ140" s="802"/>
      <c r="RA140" s="802"/>
      <c r="RB140" s="802"/>
      <c r="RC140" s="802"/>
      <c r="RD140" s="802"/>
      <c r="RE140" s="802"/>
      <c r="RF140" s="802"/>
      <c r="RG140" s="802"/>
      <c r="RH140" s="802"/>
      <c r="RI140" s="802"/>
      <c r="RJ140" s="802"/>
      <c r="RK140" s="802"/>
      <c r="RL140" s="802"/>
      <c r="RM140" s="802"/>
      <c r="RN140" s="802"/>
      <c r="RO140" s="802"/>
      <c r="RP140" s="802"/>
      <c r="RQ140" s="802"/>
      <c r="RR140" s="802"/>
      <c r="RS140" s="802"/>
      <c r="RT140" s="802"/>
      <c r="RU140" s="802"/>
      <c r="RV140" s="802"/>
      <c r="RW140" s="802"/>
      <c r="RX140" s="802"/>
      <c r="RY140" s="802"/>
      <c r="RZ140" s="802"/>
      <c r="SA140" s="802"/>
      <c r="SB140" s="802"/>
      <c r="SC140" s="802"/>
      <c r="SD140" s="802"/>
      <c r="SE140" s="802"/>
      <c r="SF140" s="802"/>
      <c r="SG140" s="802"/>
      <c r="SH140" s="802"/>
      <c r="SI140" s="802"/>
      <c r="SJ140" s="802"/>
      <c r="SK140" s="802"/>
      <c r="SL140" s="802"/>
      <c r="SM140" s="802"/>
      <c r="SN140" s="802"/>
      <c r="SO140" s="802"/>
      <c r="SP140" s="802"/>
      <c r="SQ140" s="802"/>
      <c r="SR140" s="802"/>
      <c r="SS140" s="802"/>
      <c r="ST140" s="802"/>
      <c r="SU140" s="802"/>
      <c r="SV140" s="802"/>
      <c r="SW140" s="802"/>
      <c r="SX140" s="802"/>
      <c r="SY140" s="802"/>
      <c r="SZ140" s="802"/>
      <c r="TA140" s="802"/>
      <c r="TB140" s="802"/>
      <c r="TC140" s="802"/>
      <c r="TD140" s="802"/>
      <c r="TE140" s="802"/>
      <c r="TF140" s="802"/>
      <c r="TG140" s="802"/>
      <c r="TH140" s="802"/>
      <c r="TI140" s="802"/>
      <c r="TJ140" s="802"/>
      <c r="TK140" s="802"/>
      <c r="TL140" s="802"/>
      <c r="TM140" s="802"/>
      <c r="TN140" s="802"/>
      <c r="TO140" s="802"/>
      <c r="TP140" s="802"/>
      <c r="TQ140" s="802"/>
      <c r="TR140" s="802"/>
      <c r="TS140" s="802"/>
      <c r="TT140" s="802"/>
      <c r="TU140" s="802"/>
      <c r="TV140" s="802"/>
      <c r="TW140" s="802"/>
      <c r="TX140" s="802"/>
      <c r="TY140" s="802"/>
      <c r="TZ140" s="802"/>
      <c r="UA140" s="802"/>
      <c r="UB140" s="802"/>
      <c r="UC140" s="802"/>
      <c r="UD140" s="802"/>
      <c r="UE140" s="802"/>
      <c r="UF140" s="802"/>
      <c r="UG140" s="802"/>
      <c r="UH140" s="802"/>
      <c r="UI140" s="802"/>
      <c r="UJ140" s="802"/>
      <c r="UK140" s="802"/>
      <c r="UL140" s="802"/>
      <c r="UM140" s="802"/>
      <c r="UN140" s="802"/>
      <c r="UO140" s="802"/>
      <c r="UP140" s="802"/>
      <c r="UQ140" s="802"/>
      <c r="UR140" s="802"/>
      <c r="US140" s="802"/>
      <c r="UT140" s="802"/>
      <c r="UU140" s="802"/>
      <c r="UV140" s="802"/>
      <c r="UW140" s="802"/>
      <c r="UX140" s="802"/>
      <c r="UY140" s="802"/>
      <c r="UZ140" s="802"/>
      <c r="VA140" s="802"/>
      <c r="VB140" s="802"/>
      <c r="VC140" s="802"/>
      <c r="VD140" s="802"/>
      <c r="VE140" s="802"/>
      <c r="VF140" s="802"/>
      <c r="VG140" s="802"/>
      <c r="VH140" s="802"/>
      <c r="VI140" s="802"/>
      <c r="VJ140" s="802"/>
      <c r="VK140" s="802"/>
      <c r="VL140" s="802"/>
      <c r="VM140" s="802"/>
      <c r="VN140" s="802"/>
      <c r="VO140" s="802"/>
      <c r="VP140" s="802"/>
      <c r="VQ140" s="802"/>
      <c r="VR140" s="802"/>
      <c r="VS140" s="802"/>
      <c r="VT140" s="802"/>
      <c r="VU140" s="802"/>
      <c r="VV140" s="802"/>
      <c r="VW140" s="802"/>
      <c r="VX140" s="802"/>
      <c r="VY140" s="802"/>
      <c r="VZ140" s="802"/>
      <c r="WA140" s="802"/>
      <c r="WB140" s="802"/>
      <c r="WC140" s="802"/>
      <c r="WD140" s="802"/>
      <c r="WE140" s="802"/>
      <c r="WF140" s="802"/>
      <c r="WG140" s="802"/>
      <c r="WH140" s="802"/>
      <c r="WI140" s="802"/>
      <c r="WJ140" s="802"/>
      <c r="WK140" s="802"/>
      <c r="WL140" s="802"/>
      <c r="WM140" s="802"/>
      <c r="WN140" s="802"/>
      <c r="WO140" s="802"/>
      <c r="WP140" s="802"/>
      <c r="WQ140" s="802"/>
      <c r="WR140" s="802"/>
      <c r="WS140" s="802"/>
      <c r="WT140" s="802"/>
      <c r="WU140" s="802"/>
      <c r="WV140" s="802"/>
      <c r="WW140" s="802"/>
      <c r="WX140" s="802"/>
      <c r="WY140" s="802"/>
      <c r="WZ140" s="802"/>
      <c r="XA140" s="802"/>
      <c r="XB140" s="802"/>
      <c r="XC140" s="802"/>
      <c r="XD140" s="802"/>
      <c r="XE140" s="802"/>
      <c r="XF140" s="802"/>
      <c r="XG140" s="802"/>
      <c r="XH140" s="802"/>
      <c r="XI140" s="802"/>
      <c r="XJ140" s="802"/>
      <c r="XK140" s="802"/>
      <c r="XL140" s="802"/>
      <c r="XM140" s="802"/>
      <c r="XN140" s="802"/>
      <c r="XO140" s="802"/>
      <c r="XP140" s="802"/>
      <c r="XQ140" s="802"/>
      <c r="XR140" s="802"/>
      <c r="XS140" s="802"/>
      <c r="XT140" s="802"/>
      <c r="XU140" s="802"/>
      <c r="XV140" s="802"/>
      <c r="XW140" s="802"/>
      <c r="XX140" s="802"/>
      <c r="XY140" s="802"/>
      <c r="XZ140" s="802"/>
      <c r="YA140" s="802"/>
      <c r="YB140" s="802"/>
      <c r="YC140" s="802"/>
      <c r="YD140" s="802"/>
      <c r="YE140" s="802"/>
      <c r="YF140" s="802"/>
      <c r="YG140" s="802"/>
      <c r="YH140" s="802"/>
      <c r="YI140" s="802"/>
      <c r="YJ140" s="802"/>
      <c r="YK140" s="802"/>
      <c r="YL140" s="802"/>
      <c r="YM140" s="802"/>
      <c r="YN140" s="802"/>
      <c r="YO140" s="802"/>
      <c r="YP140" s="802"/>
      <c r="YQ140" s="802"/>
      <c r="YR140" s="802"/>
      <c r="YS140" s="802"/>
      <c r="YT140" s="802"/>
      <c r="YU140" s="802"/>
      <c r="YV140" s="802"/>
      <c r="YW140" s="802"/>
      <c r="YX140" s="802"/>
      <c r="YY140" s="802"/>
      <c r="YZ140" s="802"/>
      <c r="ZA140" s="802"/>
      <c r="ZB140" s="802"/>
      <c r="ZC140" s="802"/>
      <c r="ZD140" s="802"/>
      <c r="ZE140" s="802"/>
      <c r="ZF140" s="802"/>
      <c r="ZG140" s="802"/>
      <c r="ZH140" s="802"/>
      <c r="ZI140" s="802"/>
      <c r="ZJ140" s="802"/>
      <c r="ZK140" s="802"/>
      <c r="ZL140" s="802"/>
      <c r="ZM140" s="802"/>
      <c r="ZN140" s="802"/>
      <c r="ZO140" s="802"/>
      <c r="ZP140" s="802"/>
      <c r="ZQ140" s="802"/>
      <c r="ZR140" s="802"/>
      <c r="ZS140" s="802"/>
      <c r="ZT140" s="802"/>
      <c r="ZU140" s="802"/>
      <c r="ZV140" s="802"/>
      <c r="ZW140" s="802"/>
      <c r="ZX140" s="802"/>
      <c r="ZY140" s="802"/>
      <c r="ZZ140" s="802"/>
      <c r="AAA140" s="802"/>
      <c r="AAB140" s="802"/>
      <c r="AAC140" s="802"/>
      <c r="AAD140" s="802"/>
      <c r="AAE140" s="802"/>
      <c r="AAF140" s="802"/>
      <c r="AAG140" s="802"/>
      <c r="AAH140" s="802"/>
      <c r="AAI140" s="802"/>
      <c r="AAJ140" s="802"/>
      <c r="AAK140" s="802"/>
      <c r="AAL140" s="802"/>
      <c r="AAM140" s="802"/>
      <c r="AAN140" s="802"/>
      <c r="AAO140" s="802"/>
      <c r="AAP140" s="802"/>
      <c r="AAQ140" s="802"/>
      <c r="AAR140" s="802"/>
      <c r="AAS140" s="802"/>
      <c r="AAT140" s="802"/>
      <c r="AAU140" s="802"/>
      <c r="AAV140" s="802"/>
      <c r="AAW140" s="802"/>
      <c r="AAX140" s="802"/>
      <c r="AAY140" s="802"/>
      <c r="AAZ140" s="802"/>
      <c r="ABA140" s="802"/>
      <c r="ABB140" s="802"/>
      <c r="ABC140" s="802"/>
      <c r="ABD140" s="802"/>
      <c r="ABE140" s="802"/>
      <c r="ABF140" s="802"/>
      <c r="ABG140" s="802"/>
      <c r="ABH140" s="802"/>
      <c r="ABI140" s="802"/>
      <c r="ABJ140" s="802"/>
      <c r="ABK140" s="802"/>
      <c r="ABL140" s="802"/>
      <c r="ABM140" s="802"/>
      <c r="ABN140" s="802"/>
      <c r="ABO140" s="802"/>
      <c r="ABP140" s="802"/>
      <c r="ABQ140" s="802"/>
      <c r="ABR140" s="802"/>
      <c r="ABS140" s="802"/>
      <c r="ABT140" s="802"/>
      <c r="ABU140" s="802"/>
      <c r="ABV140" s="802"/>
      <c r="ABW140" s="802"/>
      <c r="ABX140" s="802"/>
      <c r="ABY140" s="802"/>
      <c r="ABZ140" s="802"/>
      <c r="ACA140" s="802"/>
      <c r="ACB140" s="802"/>
      <c r="ACC140" s="802"/>
      <c r="ACD140" s="802"/>
      <c r="ACE140" s="802"/>
      <c r="ACF140" s="802"/>
      <c r="ACG140" s="802"/>
      <c r="ACH140" s="802"/>
      <c r="ACI140" s="802"/>
      <c r="ACJ140" s="802"/>
      <c r="ACK140" s="802"/>
      <c r="ACL140" s="802"/>
      <c r="ACM140" s="802"/>
      <c r="ACN140" s="802"/>
      <c r="ACO140" s="802"/>
      <c r="ACP140" s="802"/>
      <c r="ACQ140" s="802"/>
      <c r="ACR140" s="802"/>
      <c r="ACS140" s="802"/>
      <c r="ACT140" s="802"/>
      <c r="ACU140" s="802"/>
      <c r="ACV140" s="802"/>
      <c r="ACW140" s="802"/>
      <c r="ACX140" s="802"/>
      <c r="ACY140" s="802"/>
      <c r="ACZ140" s="802"/>
      <c r="ADA140" s="802"/>
      <c r="ADB140" s="802"/>
      <c r="ADC140" s="802"/>
      <c r="ADD140" s="802"/>
      <c r="ADE140" s="802"/>
      <c r="ADF140" s="802"/>
      <c r="ADG140" s="802"/>
      <c r="ADH140" s="802"/>
      <c r="ADI140" s="802"/>
      <c r="ADJ140" s="802"/>
      <c r="ADK140" s="802"/>
      <c r="ADL140" s="802"/>
      <c r="ADM140" s="802"/>
      <c r="ADN140" s="802"/>
      <c r="ADO140" s="802"/>
      <c r="ADP140" s="802"/>
      <c r="ADQ140" s="802"/>
      <c r="ADR140" s="802"/>
      <c r="ADS140" s="802"/>
      <c r="ADT140" s="802"/>
      <c r="ADU140" s="802"/>
      <c r="ADV140" s="802"/>
      <c r="ADW140" s="802"/>
      <c r="ADX140" s="802"/>
      <c r="ADY140" s="802"/>
      <c r="ADZ140" s="802"/>
      <c r="AEA140" s="802"/>
      <c r="AEB140" s="802"/>
      <c r="AEC140" s="802"/>
      <c r="AED140" s="802"/>
      <c r="AEE140" s="802"/>
      <c r="AEF140" s="802"/>
      <c r="AEG140" s="802"/>
      <c r="AEH140" s="802"/>
      <c r="AEI140" s="802"/>
      <c r="AEJ140" s="802"/>
      <c r="AEK140" s="802"/>
      <c r="AEL140" s="802"/>
      <c r="AEM140" s="802"/>
      <c r="AEN140" s="802"/>
      <c r="AEO140" s="802"/>
      <c r="AEP140" s="802"/>
      <c r="AEQ140" s="802"/>
      <c r="AER140" s="802"/>
      <c r="AES140" s="802"/>
      <c r="AET140" s="802"/>
      <c r="AEU140" s="802"/>
      <c r="AEV140" s="802"/>
      <c r="AEW140" s="802"/>
      <c r="AEX140" s="802"/>
      <c r="AEY140" s="802"/>
      <c r="AEZ140" s="802"/>
      <c r="AFA140" s="802"/>
      <c r="AFB140" s="802"/>
      <c r="AFC140" s="802"/>
      <c r="AFD140" s="802"/>
      <c r="AFE140" s="802"/>
      <c r="AFF140" s="802"/>
      <c r="AFG140" s="802"/>
      <c r="AFH140" s="802"/>
      <c r="AFI140" s="802"/>
      <c r="AFJ140" s="802"/>
      <c r="AFK140" s="802"/>
      <c r="AFL140" s="802"/>
      <c r="AFM140" s="802"/>
      <c r="AFN140" s="802"/>
      <c r="AFO140" s="802"/>
      <c r="AFP140" s="802"/>
      <c r="AFQ140" s="802"/>
      <c r="AFR140" s="802"/>
      <c r="AFS140" s="802"/>
      <c r="AFT140" s="802"/>
      <c r="AFU140" s="802"/>
      <c r="AFV140" s="802"/>
      <c r="AFW140" s="802"/>
      <c r="AFX140" s="802"/>
      <c r="AFY140" s="802"/>
      <c r="AFZ140" s="802"/>
      <c r="AGA140" s="802"/>
      <c r="AGB140" s="802"/>
      <c r="AGC140" s="802"/>
      <c r="AGD140" s="802"/>
      <c r="AGE140" s="802"/>
      <c r="AGF140" s="802"/>
      <c r="AGG140" s="802"/>
      <c r="AGH140" s="802"/>
      <c r="AGI140" s="802"/>
      <c r="AGJ140" s="802"/>
      <c r="AGK140" s="802"/>
      <c r="AGL140" s="802"/>
      <c r="AGM140" s="802"/>
      <c r="AGN140" s="802"/>
      <c r="AGO140" s="802"/>
      <c r="AGP140" s="802"/>
      <c r="AGQ140" s="802"/>
      <c r="AGR140" s="802"/>
      <c r="AGS140" s="802"/>
      <c r="AGT140" s="802"/>
      <c r="AGU140" s="802"/>
      <c r="AGV140" s="802"/>
      <c r="AGW140" s="802"/>
      <c r="AGX140" s="802"/>
      <c r="AGY140" s="802"/>
      <c r="AGZ140" s="802"/>
      <c r="AHA140" s="802"/>
      <c r="AHB140" s="802"/>
      <c r="AHC140" s="802"/>
      <c r="AHD140" s="802"/>
      <c r="AHE140" s="802"/>
      <c r="AHF140" s="802"/>
      <c r="AHG140" s="802"/>
      <c r="AHH140" s="802"/>
      <c r="AHI140" s="802"/>
      <c r="AHJ140" s="802"/>
      <c r="AHK140" s="802"/>
      <c r="AHL140" s="802"/>
      <c r="AHM140" s="802"/>
      <c r="AHN140" s="802"/>
      <c r="AHO140" s="802"/>
      <c r="AHP140" s="802"/>
      <c r="AHQ140" s="802"/>
      <c r="AHR140" s="802"/>
      <c r="AHS140" s="802"/>
      <c r="AHT140" s="802"/>
      <c r="AHU140" s="802"/>
      <c r="AHV140" s="802"/>
      <c r="AHW140" s="802"/>
      <c r="AHX140" s="802"/>
      <c r="AHY140" s="802"/>
      <c r="AHZ140" s="802"/>
      <c r="AIA140" s="802"/>
      <c r="AIB140" s="802"/>
      <c r="AIC140" s="802"/>
      <c r="AID140" s="802"/>
      <c r="AIE140" s="802"/>
      <c r="AIF140" s="802"/>
      <c r="AIG140" s="802"/>
      <c r="AIH140" s="802"/>
      <c r="AII140" s="802"/>
      <c r="AIJ140" s="802"/>
      <c r="AQE140" s="802"/>
      <c r="AQF140" s="802"/>
      <c r="AQG140" s="802"/>
      <c r="AQH140" s="802"/>
      <c r="AQI140" s="802"/>
      <c r="AQJ140" s="802"/>
      <c r="AQK140" s="802"/>
      <c r="AQL140" s="802"/>
      <c r="AQM140" s="802"/>
      <c r="AQN140" s="802"/>
      <c r="AQO140" s="802"/>
      <c r="AQP140" s="802"/>
      <c r="AQQ140" s="802"/>
      <c r="AQR140" s="802"/>
      <c r="AQS140" s="802"/>
      <c r="AQT140" s="802"/>
      <c r="AQU140" s="802"/>
      <c r="AQV140" s="802"/>
      <c r="AQW140" s="802"/>
      <c r="AQX140" s="802"/>
      <c r="AQY140" s="802"/>
      <c r="AQZ140" s="802"/>
      <c r="ARA140" s="802"/>
      <c r="ARB140" s="802"/>
      <c r="ARC140" s="802"/>
      <c r="ARD140" s="802"/>
      <c r="ARE140" s="802"/>
      <c r="ARF140" s="802"/>
      <c r="ARG140" s="802"/>
      <c r="ARH140" s="802"/>
      <c r="ARI140" s="802"/>
      <c r="ARJ140" s="802"/>
      <c r="ARK140" s="802"/>
      <c r="ARL140" s="802"/>
      <c r="ARM140" s="802"/>
      <c r="ARN140" s="802"/>
      <c r="ARO140" s="802"/>
      <c r="ARP140" s="802"/>
      <c r="ARQ140" s="802"/>
      <c r="ARR140" s="802"/>
      <c r="ARS140" s="802"/>
      <c r="ART140" s="802"/>
      <c r="ARU140" s="802"/>
      <c r="ARV140" s="802"/>
      <c r="ARW140" s="802"/>
      <c r="ARX140" s="802"/>
      <c r="ARY140" s="802"/>
      <c r="ARZ140" s="802"/>
      <c r="ASA140" s="802"/>
      <c r="ASB140" s="802"/>
      <c r="ASC140" s="802"/>
      <c r="ASD140" s="802"/>
      <c r="ASE140" s="802"/>
      <c r="ASF140" s="802"/>
      <c r="ASG140" s="802"/>
      <c r="ASH140" s="802"/>
      <c r="ASI140" s="802"/>
      <c r="ASJ140" s="802"/>
      <c r="ASK140" s="802"/>
      <c r="ASL140" s="802"/>
      <c r="ATP140" s="802"/>
      <c r="ATQ140" s="802"/>
      <c r="ATR140" s="802"/>
      <c r="ATS140" s="802"/>
      <c r="ATT140" s="802"/>
      <c r="ATU140" s="802"/>
      <c r="ATV140" s="802"/>
      <c r="ATW140" s="802"/>
      <c r="ATX140" s="802"/>
      <c r="ATY140" s="802"/>
      <c r="ATZ140" s="802"/>
      <c r="AUA140" s="802"/>
      <c r="AUB140" s="802"/>
      <c r="AUC140" s="802"/>
      <c r="AUD140" s="802"/>
      <c r="AUE140" s="802"/>
      <c r="AUF140" s="802"/>
      <c r="AUG140" s="802"/>
      <c r="AUH140" s="802"/>
      <c r="AUI140" s="802"/>
      <c r="AUJ140" s="802"/>
      <c r="AUK140" s="802"/>
      <c r="AUL140" s="802"/>
      <c r="AUM140" s="802"/>
      <c r="AUN140" s="802"/>
      <c r="AUO140" s="802"/>
      <c r="AUP140" s="801"/>
      <c r="AUQ140" s="802"/>
      <c r="AUR140" s="801"/>
      <c r="AUS140" s="802"/>
      <c r="AUT140" s="801"/>
      <c r="AUU140" s="802"/>
      <c r="AUV140" s="802"/>
      <c r="AUW140" s="802"/>
      <c r="AUX140" s="802"/>
      <c r="AUY140" s="802"/>
      <c r="AUZ140" s="802"/>
      <c r="AVA140" s="802"/>
      <c r="AVB140" s="802"/>
      <c r="AVC140" s="802"/>
      <c r="AVD140" s="802"/>
      <c r="AVE140" s="802"/>
      <c r="AVF140" s="802"/>
      <c r="AVG140" s="802"/>
      <c r="AVH140" s="802"/>
      <c r="AVI140" s="802"/>
      <c r="AVJ140" s="808"/>
      <c r="AVK140" s="808"/>
      <c r="AVL140" s="808"/>
      <c r="AVM140" s="808"/>
      <c r="AVN140" s="808"/>
      <c r="AVO140" s="808"/>
      <c r="AVP140" s="808"/>
      <c r="AVQ140" s="808"/>
      <c r="AVR140" s="808"/>
      <c r="AVS140" s="808"/>
      <c r="AVT140" s="808"/>
      <c r="AVU140" s="809"/>
      <c r="AVV140" s="809"/>
      <c r="AVW140" s="809"/>
      <c r="AVX140" s="809"/>
      <c r="AVY140" s="809"/>
      <c r="AVZ140" s="809"/>
      <c r="AWA140" s="809"/>
      <c r="AWB140" s="809"/>
      <c r="AWC140" s="809"/>
      <c r="AWD140" s="809"/>
      <c r="AWE140" s="809"/>
      <c r="AWF140" s="809"/>
      <c r="AWG140" s="809"/>
      <c r="AWH140" s="809"/>
      <c r="AWI140" s="809"/>
      <c r="AWJ140" s="809"/>
      <c r="AWK140" s="809"/>
      <c r="AWL140" s="809"/>
      <c r="AWM140" s="809"/>
      <c r="AWN140" s="809"/>
      <c r="AWO140" s="809"/>
      <c r="AWP140" s="809"/>
      <c r="AWQ140" s="809"/>
      <c r="AWR140" s="808"/>
      <c r="AWS140" s="761"/>
      <c r="AWT140" s="808"/>
      <c r="AWU140" s="809"/>
      <c r="AWV140" s="809"/>
      <c r="AWW140" s="809"/>
      <c r="AWX140" s="809"/>
      <c r="AWY140" s="809"/>
      <c r="AWZ140" s="809"/>
      <c r="AXA140" s="809"/>
      <c r="AXB140" s="809"/>
      <c r="AXC140" s="809"/>
      <c r="AXD140" s="809"/>
      <c r="AXE140" s="809"/>
      <c r="AXF140" s="809"/>
      <c r="AXG140" s="809"/>
      <c r="AXH140" s="809"/>
      <c r="AXI140" s="809"/>
      <c r="AXJ140" s="809"/>
      <c r="AXK140" s="809"/>
      <c r="AXL140" s="809"/>
      <c r="AXM140" s="809"/>
      <c r="AXN140" s="809"/>
      <c r="AXO140" s="809"/>
      <c r="AXP140" s="809"/>
      <c r="AXQ140" s="809"/>
      <c r="AXR140" s="809"/>
      <c r="AXS140" s="809"/>
      <c r="AXT140" s="809"/>
      <c r="AXU140" s="809"/>
      <c r="AXV140" s="809"/>
      <c r="AXW140" s="809"/>
      <c r="AXX140" s="809"/>
      <c r="AXY140" s="809"/>
      <c r="AXZ140" s="809"/>
      <c r="AYA140" s="809"/>
      <c r="AYB140" s="809"/>
      <c r="AYC140" s="809"/>
      <c r="AYD140" s="808"/>
      <c r="AYE140" s="808"/>
      <c r="AYF140" s="809"/>
      <c r="AYG140" s="808"/>
      <c r="AYH140" s="810"/>
      <c r="AYI140" s="810"/>
      <c r="AYJ140" s="810"/>
      <c r="AYK140" s="810"/>
      <c r="AYL140" s="810"/>
      <c r="AYM140" s="810"/>
      <c r="AYN140" s="810"/>
      <c r="AYO140" s="810"/>
      <c r="AYP140" s="810"/>
      <c r="AYQ140" s="810"/>
      <c r="AYR140" s="810"/>
      <c r="AYS140" s="810"/>
      <c r="AYT140" s="810"/>
      <c r="AYU140" s="810"/>
      <c r="AYV140" s="810"/>
      <c r="AYW140" s="810"/>
      <c r="AYX140" s="810"/>
      <c r="AYY140" s="810"/>
      <c r="AYZ140" s="810"/>
      <c r="AZA140" s="810"/>
      <c r="AZB140" s="810"/>
      <c r="AZC140" s="810"/>
      <c r="AZD140" s="810"/>
      <c r="AZE140" s="810"/>
      <c r="AZF140" s="810"/>
      <c r="AZG140" s="810"/>
      <c r="AZH140" s="810"/>
      <c r="AZI140" s="810"/>
      <c r="AZJ140" s="810"/>
      <c r="AZK140" s="810"/>
      <c r="AZL140" s="810"/>
      <c r="AZM140" s="810"/>
      <c r="AZN140" s="810"/>
      <c r="AZO140" s="810"/>
      <c r="AZP140" s="809"/>
      <c r="AZQ140" s="802"/>
      <c r="AZR140" s="802"/>
      <c r="AZS140" s="802"/>
    </row>
    <row r="141" spans="45:920 1123:1371" s="793" customFormat="1" ht="13.5">
      <c r="AS141" s="802"/>
      <c r="AT141" s="802"/>
      <c r="AU141" s="802"/>
      <c r="AV141" s="802"/>
      <c r="AW141" s="802"/>
      <c r="AX141" s="802"/>
      <c r="AY141" s="802"/>
      <c r="AZ141" s="802"/>
      <c r="BA141" s="802"/>
      <c r="BB141" s="802"/>
      <c r="BC141" s="802"/>
      <c r="BD141" s="802"/>
      <c r="BE141" s="802"/>
      <c r="BF141" s="802"/>
      <c r="BG141" s="802"/>
      <c r="BH141" s="802"/>
      <c r="BI141" s="802"/>
      <c r="BJ141" s="802"/>
      <c r="BK141" s="802"/>
      <c r="BL141" s="802"/>
      <c r="BM141" s="802"/>
      <c r="BN141" s="802"/>
      <c r="BO141" s="802"/>
      <c r="BP141" s="802"/>
      <c r="BQ141" s="802"/>
      <c r="BR141" s="802"/>
      <c r="BS141" s="802"/>
      <c r="BT141" s="802"/>
      <c r="BU141" s="802"/>
      <c r="BV141" s="802"/>
      <c r="BW141" s="802"/>
      <c r="BX141" s="802"/>
      <c r="BY141" s="802"/>
      <c r="BZ141" s="802"/>
      <c r="CA141" s="802"/>
      <c r="CB141" s="802"/>
      <c r="CC141" s="802"/>
      <c r="CD141" s="802"/>
      <c r="CE141" s="802"/>
      <c r="CF141" s="802"/>
      <c r="CG141" s="802"/>
      <c r="CH141" s="802"/>
      <c r="CI141" s="802"/>
      <c r="CJ141" s="802"/>
      <c r="CK141" s="802"/>
      <c r="CL141" s="802"/>
      <c r="CM141" s="802"/>
      <c r="CN141" s="802"/>
      <c r="CO141" s="802"/>
      <c r="CP141" s="802"/>
      <c r="CQ141" s="802"/>
      <c r="CR141" s="802"/>
      <c r="CS141" s="802"/>
      <c r="CT141" s="802"/>
      <c r="CU141" s="802"/>
      <c r="CV141" s="802"/>
      <c r="CW141" s="802"/>
      <c r="CX141" s="802"/>
      <c r="CY141" s="802"/>
      <c r="CZ141" s="802"/>
      <c r="DA141" s="802"/>
      <c r="DB141" s="802"/>
      <c r="DC141" s="802"/>
      <c r="DD141" s="802"/>
      <c r="DE141" s="802"/>
      <c r="DF141" s="802"/>
      <c r="DG141" s="802"/>
      <c r="DH141" s="802"/>
      <c r="DI141" s="802"/>
      <c r="DJ141" s="802"/>
      <c r="DK141" s="802"/>
      <c r="DL141" s="802"/>
      <c r="DM141" s="802"/>
      <c r="DN141" s="802"/>
      <c r="DO141" s="802"/>
      <c r="DP141" s="802"/>
      <c r="DQ141" s="802"/>
      <c r="DR141" s="802"/>
      <c r="DS141" s="802"/>
      <c r="DT141" s="802"/>
      <c r="DU141" s="802"/>
      <c r="DV141" s="802"/>
      <c r="DW141" s="802"/>
      <c r="DX141" s="802"/>
      <c r="DY141" s="802"/>
      <c r="DZ141" s="802"/>
      <c r="EA141" s="802"/>
      <c r="EB141" s="802"/>
      <c r="EC141" s="802"/>
      <c r="ED141" s="802"/>
      <c r="EE141" s="802"/>
      <c r="EF141" s="802"/>
      <c r="EG141" s="802"/>
      <c r="EH141" s="802"/>
      <c r="EI141" s="802"/>
      <c r="EJ141" s="802"/>
      <c r="EK141" s="802"/>
      <c r="EL141" s="802"/>
      <c r="EM141" s="802"/>
      <c r="EN141" s="802"/>
      <c r="EO141" s="802"/>
      <c r="EP141" s="802"/>
      <c r="EQ141" s="802"/>
      <c r="ER141" s="802"/>
      <c r="ES141" s="802"/>
      <c r="ET141" s="802"/>
      <c r="EU141" s="802"/>
      <c r="EV141" s="802"/>
      <c r="EW141" s="802"/>
      <c r="EX141" s="802"/>
      <c r="EY141" s="802"/>
      <c r="EZ141" s="802"/>
      <c r="FA141" s="802"/>
      <c r="FB141" s="802"/>
      <c r="FC141" s="802"/>
      <c r="FD141" s="802"/>
      <c r="FE141" s="802"/>
      <c r="FF141" s="802"/>
      <c r="FG141" s="802"/>
      <c r="FH141" s="802"/>
      <c r="FI141" s="802"/>
      <c r="FJ141" s="802"/>
      <c r="FK141" s="802"/>
      <c r="FL141" s="802"/>
      <c r="FM141" s="802"/>
      <c r="FN141" s="802"/>
      <c r="FO141" s="802"/>
      <c r="FP141" s="802"/>
      <c r="FQ141" s="802"/>
      <c r="FR141" s="802"/>
      <c r="FS141" s="802"/>
      <c r="FT141" s="802"/>
      <c r="FU141" s="802"/>
      <c r="FV141" s="802"/>
      <c r="FW141" s="802"/>
      <c r="FX141" s="802"/>
      <c r="FY141" s="802"/>
      <c r="FZ141" s="802"/>
      <c r="GA141" s="802"/>
      <c r="GB141" s="802"/>
      <c r="GC141" s="802"/>
      <c r="GD141" s="802"/>
      <c r="GE141" s="802"/>
      <c r="GF141" s="802"/>
      <c r="GG141" s="802"/>
      <c r="GH141" s="802"/>
      <c r="GI141" s="802"/>
      <c r="GJ141" s="802"/>
      <c r="GK141" s="802"/>
      <c r="GL141" s="802"/>
      <c r="GM141" s="802"/>
      <c r="GN141" s="802"/>
      <c r="GO141" s="802"/>
      <c r="GP141" s="802"/>
      <c r="GQ141" s="802"/>
      <c r="GR141" s="802"/>
      <c r="GS141" s="802"/>
      <c r="GT141" s="802"/>
      <c r="GU141" s="802"/>
      <c r="GV141" s="802"/>
      <c r="GW141" s="802"/>
      <c r="GX141" s="802"/>
      <c r="GY141" s="802"/>
      <c r="GZ141" s="802"/>
      <c r="HA141" s="802"/>
      <c r="HB141" s="802"/>
      <c r="HC141" s="802"/>
      <c r="HD141" s="802"/>
      <c r="HE141" s="802"/>
      <c r="HF141" s="802"/>
      <c r="HG141" s="802"/>
      <c r="HH141" s="802"/>
      <c r="HI141" s="802"/>
      <c r="HJ141" s="802"/>
      <c r="HK141" s="802"/>
      <c r="HL141" s="802"/>
      <c r="HM141" s="802"/>
      <c r="HN141" s="802"/>
      <c r="HO141" s="802"/>
      <c r="HP141" s="802"/>
      <c r="HQ141" s="802"/>
      <c r="HR141" s="802"/>
      <c r="HS141" s="802"/>
      <c r="HT141" s="802"/>
      <c r="HU141" s="802"/>
      <c r="HV141" s="802"/>
      <c r="HW141" s="802"/>
      <c r="HX141" s="802"/>
      <c r="HY141" s="802"/>
      <c r="HZ141" s="802"/>
      <c r="IA141" s="802"/>
      <c r="IB141" s="802"/>
      <c r="IC141" s="802"/>
      <c r="ID141" s="802"/>
      <c r="IE141" s="802"/>
      <c r="IF141" s="802"/>
      <c r="IG141" s="802"/>
      <c r="IH141" s="802"/>
      <c r="II141" s="802"/>
      <c r="IJ141" s="802"/>
      <c r="IK141" s="802"/>
      <c r="IL141" s="802"/>
      <c r="IM141" s="802"/>
      <c r="IN141" s="802"/>
      <c r="IO141" s="802"/>
      <c r="IP141" s="802"/>
      <c r="IQ141" s="802"/>
      <c r="IR141" s="802"/>
      <c r="IS141" s="802"/>
      <c r="IT141" s="802"/>
      <c r="IU141" s="802"/>
      <c r="IV141" s="802"/>
      <c r="IW141" s="802"/>
      <c r="IX141" s="802"/>
      <c r="IY141" s="802"/>
      <c r="IZ141" s="802"/>
      <c r="JA141" s="802"/>
      <c r="JB141" s="802"/>
      <c r="JC141" s="802"/>
      <c r="JD141" s="802"/>
      <c r="JE141" s="802"/>
      <c r="JF141" s="802"/>
      <c r="JG141" s="802"/>
      <c r="JH141" s="802"/>
      <c r="JI141" s="802"/>
      <c r="JJ141" s="802"/>
      <c r="JK141" s="802"/>
      <c r="JL141" s="802"/>
      <c r="JM141" s="802"/>
      <c r="JN141" s="802"/>
      <c r="JO141" s="802"/>
      <c r="JP141" s="802"/>
      <c r="JQ141" s="802"/>
      <c r="JR141" s="802"/>
      <c r="JS141" s="802"/>
      <c r="JT141" s="802"/>
      <c r="JU141" s="802"/>
      <c r="JV141" s="802"/>
      <c r="JW141" s="802"/>
      <c r="JX141" s="802"/>
      <c r="JY141" s="802"/>
      <c r="JZ141" s="802"/>
      <c r="KA141" s="802"/>
      <c r="KB141" s="802"/>
      <c r="KC141" s="802"/>
      <c r="KD141" s="802"/>
      <c r="KE141" s="802"/>
      <c r="KF141" s="802"/>
      <c r="KG141" s="802"/>
      <c r="KH141" s="802"/>
      <c r="KI141" s="802"/>
      <c r="KJ141" s="802"/>
      <c r="KK141" s="802"/>
      <c r="KL141" s="802"/>
      <c r="KM141" s="802"/>
      <c r="KN141" s="802"/>
      <c r="KO141" s="802"/>
      <c r="KP141" s="802"/>
      <c r="KQ141" s="802"/>
      <c r="KR141" s="802"/>
      <c r="KS141" s="802"/>
      <c r="KT141" s="802"/>
      <c r="KU141" s="802"/>
      <c r="KV141" s="802"/>
      <c r="KW141" s="802"/>
      <c r="KX141" s="802"/>
      <c r="KY141" s="802"/>
      <c r="KZ141" s="802"/>
      <c r="LA141" s="802"/>
      <c r="LB141" s="802"/>
      <c r="LC141" s="802"/>
      <c r="LD141" s="802"/>
      <c r="LE141" s="802"/>
      <c r="LF141" s="802"/>
      <c r="LG141" s="802"/>
      <c r="LH141" s="802"/>
      <c r="LI141" s="802"/>
      <c r="LJ141" s="802"/>
      <c r="LK141" s="802"/>
      <c r="LL141" s="802"/>
      <c r="LM141" s="802"/>
      <c r="LN141" s="802"/>
      <c r="LO141" s="802"/>
      <c r="LP141" s="802"/>
      <c r="LQ141" s="802"/>
      <c r="LR141" s="802"/>
      <c r="LS141" s="802"/>
      <c r="LT141" s="802"/>
      <c r="LU141" s="802"/>
      <c r="LV141" s="802"/>
      <c r="LW141" s="802"/>
      <c r="LX141" s="802"/>
      <c r="LY141" s="802"/>
      <c r="LZ141" s="802"/>
      <c r="MA141" s="802"/>
      <c r="MB141" s="802"/>
      <c r="MC141" s="802"/>
      <c r="MD141" s="802"/>
      <c r="ME141" s="802"/>
      <c r="MF141" s="802"/>
      <c r="MG141" s="802"/>
      <c r="MH141" s="802"/>
      <c r="MI141" s="802"/>
      <c r="MJ141" s="802"/>
      <c r="MK141" s="802"/>
      <c r="ML141" s="802"/>
      <c r="MM141" s="802"/>
      <c r="MN141" s="802"/>
      <c r="MO141" s="802"/>
      <c r="MP141" s="802"/>
      <c r="MQ141" s="802"/>
      <c r="MR141" s="802"/>
      <c r="MS141" s="802"/>
      <c r="MT141" s="802"/>
      <c r="MU141" s="802"/>
      <c r="MV141" s="802"/>
      <c r="MW141" s="802"/>
      <c r="MX141" s="802"/>
      <c r="MY141" s="802"/>
      <c r="MZ141" s="802"/>
      <c r="NA141" s="802"/>
      <c r="NB141" s="802"/>
      <c r="NC141" s="802"/>
      <c r="ND141" s="802"/>
      <c r="NE141" s="802"/>
      <c r="NF141" s="802"/>
      <c r="NG141" s="802"/>
      <c r="NH141" s="802"/>
      <c r="NI141" s="802"/>
      <c r="NJ141" s="802"/>
      <c r="NK141" s="802"/>
      <c r="NL141" s="802"/>
      <c r="NM141" s="802"/>
      <c r="NN141" s="802"/>
      <c r="NO141" s="802"/>
      <c r="NP141" s="802"/>
      <c r="NQ141" s="802"/>
      <c r="NR141" s="802"/>
      <c r="NS141" s="802"/>
      <c r="NT141" s="802"/>
      <c r="NU141" s="802"/>
      <c r="NV141" s="802"/>
      <c r="NW141" s="802"/>
      <c r="NX141" s="802"/>
      <c r="NY141" s="802"/>
      <c r="NZ141" s="802"/>
      <c r="OA141" s="802"/>
      <c r="OB141" s="802"/>
      <c r="OC141" s="802"/>
      <c r="OD141" s="802"/>
      <c r="OE141" s="802"/>
      <c r="OF141" s="802"/>
      <c r="OG141" s="802"/>
      <c r="OH141" s="802"/>
      <c r="OI141" s="802"/>
      <c r="OJ141" s="802"/>
      <c r="OK141" s="802"/>
      <c r="OL141" s="802"/>
      <c r="OM141" s="802"/>
      <c r="ON141" s="802"/>
      <c r="OO141" s="802"/>
      <c r="OP141" s="802"/>
      <c r="OQ141" s="802"/>
      <c r="OR141" s="802"/>
      <c r="OS141" s="802"/>
      <c r="OT141" s="802"/>
      <c r="OU141" s="802"/>
      <c r="OV141" s="802"/>
      <c r="OW141" s="802"/>
      <c r="OX141" s="802"/>
      <c r="OY141" s="802"/>
      <c r="OZ141" s="802"/>
      <c r="PA141" s="802"/>
      <c r="PB141" s="802"/>
      <c r="PC141" s="802"/>
      <c r="PD141" s="802"/>
      <c r="PE141" s="802"/>
      <c r="PF141" s="802"/>
      <c r="PG141" s="802"/>
      <c r="PH141" s="802"/>
      <c r="PI141" s="802"/>
      <c r="PJ141" s="802"/>
      <c r="PK141" s="802"/>
      <c r="PL141" s="802"/>
      <c r="PM141" s="802"/>
      <c r="PN141" s="802"/>
      <c r="PO141" s="802"/>
      <c r="PP141" s="802"/>
      <c r="PQ141" s="802"/>
      <c r="PR141" s="802"/>
      <c r="PS141" s="802"/>
      <c r="PT141" s="802"/>
      <c r="PU141" s="802"/>
      <c r="PV141" s="802"/>
      <c r="PW141" s="802"/>
      <c r="PX141" s="802"/>
      <c r="PY141" s="802"/>
      <c r="PZ141" s="802"/>
      <c r="QA141" s="802"/>
      <c r="QB141" s="802"/>
      <c r="QC141" s="802"/>
      <c r="QD141" s="802"/>
      <c r="QE141" s="802"/>
      <c r="QF141" s="802"/>
      <c r="QG141" s="802"/>
      <c r="QH141" s="802"/>
      <c r="QI141" s="802"/>
      <c r="QJ141" s="802"/>
      <c r="QK141" s="802"/>
      <c r="QL141" s="802"/>
      <c r="QM141" s="802"/>
      <c r="QN141" s="802"/>
      <c r="QO141" s="802"/>
      <c r="QP141" s="802"/>
      <c r="QQ141" s="802"/>
      <c r="QR141" s="802"/>
      <c r="QS141" s="802"/>
      <c r="QT141" s="802"/>
      <c r="QU141" s="802"/>
      <c r="QV141" s="802"/>
      <c r="QW141" s="802"/>
      <c r="QX141" s="802"/>
      <c r="QY141" s="802"/>
      <c r="QZ141" s="802"/>
      <c r="RA141" s="802"/>
      <c r="RB141" s="802"/>
      <c r="RC141" s="802"/>
      <c r="RD141" s="802"/>
      <c r="RE141" s="802"/>
      <c r="RF141" s="802"/>
      <c r="RG141" s="802"/>
      <c r="RH141" s="802"/>
      <c r="RI141" s="802"/>
      <c r="RJ141" s="802"/>
      <c r="RK141" s="802"/>
      <c r="RL141" s="802"/>
      <c r="RM141" s="802"/>
      <c r="RN141" s="802"/>
      <c r="RO141" s="802"/>
      <c r="RP141" s="802"/>
      <c r="RQ141" s="802"/>
      <c r="RR141" s="802"/>
      <c r="RS141" s="802"/>
      <c r="RT141" s="802"/>
      <c r="RU141" s="802"/>
      <c r="RV141" s="802"/>
      <c r="RW141" s="802"/>
      <c r="RX141" s="802"/>
      <c r="RY141" s="802"/>
      <c r="RZ141" s="802"/>
      <c r="SA141" s="802"/>
      <c r="SB141" s="802"/>
      <c r="SC141" s="802"/>
      <c r="SD141" s="802"/>
      <c r="SE141" s="802"/>
      <c r="SF141" s="802"/>
      <c r="SG141" s="802"/>
      <c r="SH141" s="802"/>
      <c r="SI141" s="802"/>
      <c r="SJ141" s="802"/>
      <c r="SK141" s="802"/>
      <c r="SL141" s="802"/>
      <c r="SM141" s="802"/>
      <c r="SN141" s="802"/>
      <c r="SO141" s="802"/>
      <c r="SP141" s="802"/>
      <c r="SQ141" s="802"/>
      <c r="SR141" s="802"/>
      <c r="SS141" s="802"/>
      <c r="ST141" s="802"/>
      <c r="SU141" s="802"/>
      <c r="SV141" s="802"/>
      <c r="SW141" s="802"/>
      <c r="SX141" s="802"/>
      <c r="SY141" s="802"/>
      <c r="SZ141" s="802"/>
      <c r="TA141" s="802"/>
      <c r="TB141" s="802"/>
      <c r="TC141" s="802"/>
      <c r="TD141" s="802"/>
      <c r="TE141" s="802"/>
      <c r="TF141" s="802"/>
      <c r="TG141" s="802"/>
      <c r="TH141" s="802"/>
      <c r="TI141" s="802"/>
      <c r="TJ141" s="802"/>
      <c r="TK141" s="802"/>
      <c r="TL141" s="802"/>
      <c r="TM141" s="802"/>
      <c r="TN141" s="802"/>
      <c r="TO141" s="802"/>
      <c r="TP141" s="802"/>
      <c r="TQ141" s="802"/>
      <c r="TR141" s="802"/>
      <c r="TS141" s="802"/>
      <c r="TT141" s="802"/>
      <c r="TU141" s="802"/>
      <c r="TV141" s="802"/>
      <c r="TW141" s="802"/>
      <c r="TX141" s="802"/>
      <c r="TY141" s="802"/>
      <c r="TZ141" s="802"/>
      <c r="UA141" s="802"/>
      <c r="UB141" s="802"/>
      <c r="UC141" s="802"/>
      <c r="UD141" s="802"/>
      <c r="UE141" s="802"/>
      <c r="UF141" s="802"/>
      <c r="UG141" s="802"/>
      <c r="UH141" s="802"/>
      <c r="UI141" s="802"/>
      <c r="UJ141" s="802"/>
      <c r="UK141" s="802"/>
      <c r="UL141" s="802"/>
      <c r="UM141" s="802"/>
      <c r="UN141" s="802"/>
      <c r="UO141" s="802"/>
      <c r="UP141" s="802"/>
      <c r="UQ141" s="802"/>
      <c r="UR141" s="802"/>
      <c r="US141" s="802"/>
      <c r="UT141" s="802"/>
      <c r="UU141" s="802"/>
      <c r="UV141" s="802"/>
      <c r="UW141" s="802"/>
      <c r="UX141" s="802"/>
      <c r="UY141" s="802"/>
      <c r="UZ141" s="802"/>
      <c r="VA141" s="802"/>
      <c r="VB141" s="802"/>
      <c r="VC141" s="802"/>
      <c r="VD141" s="802"/>
      <c r="VE141" s="802"/>
      <c r="VF141" s="802"/>
      <c r="VG141" s="802"/>
      <c r="VH141" s="802"/>
      <c r="VI141" s="802"/>
      <c r="VJ141" s="802"/>
      <c r="VK141" s="802"/>
      <c r="VL141" s="802"/>
      <c r="VM141" s="802"/>
      <c r="VN141" s="802"/>
      <c r="VO141" s="802"/>
      <c r="VP141" s="802"/>
      <c r="VQ141" s="802"/>
      <c r="VR141" s="802"/>
      <c r="VS141" s="802"/>
      <c r="VT141" s="802"/>
      <c r="VU141" s="802"/>
      <c r="VV141" s="802"/>
      <c r="VW141" s="802"/>
      <c r="VX141" s="802"/>
      <c r="VY141" s="802"/>
      <c r="VZ141" s="802"/>
      <c r="WA141" s="802"/>
      <c r="WB141" s="802"/>
      <c r="WC141" s="802"/>
      <c r="WD141" s="802"/>
      <c r="WE141" s="802"/>
      <c r="WF141" s="802"/>
      <c r="WG141" s="802"/>
      <c r="WH141" s="802"/>
      <c r="WI141" s="802"/>
      <c r="WJ141" s="802"/>
      <c r="WK141" s="802"/>
      <c r="WL141" s="802"/>
      <c r="WM141" s="802"/>
      <c r="WN141" s="802"/>
      <c r="WO141" s="802"/>
      <c r="WP141" s="802"/>
      <c r="WQ141" s="802"/>
      <c r="WR141" s="802"/>
      <c r="WS141" s="802"/>
      <c r="WT141" s="802"/>
      <c r="WU141" s="802"/>
      <c r="WV141" s="802"/>
      <c r="WW141" s="802"/>
      <c r="WX141" s="802"/>
      <c r="WY141" s="802"/>
      <c r="WZ141" s="802"/>
      <c r="XA141" s="802"/>
      <c r="XB141" s="802"/>
      <c r="XC141" s="802"/>
      <c r="XD141" s="802"/>
      <c r="XE141" s="802"/>
      <c r="XF141" s="802"/>
      <c r="XG141" s="802"/>
      <c r="XH141" s="802"/>
      <c r="XI141" s="802"/>
      <c r="XJ141" s="802"/>
      <c r="XK141" s="802"/>
      <c r="XL141" s="802"/>
      <c r="XM141" s="802"/>
      <c r="XN141" s="802"/>
      <c r="XO141" s="802"/>
      <c r="XP141" s="802"/>
      <c r="XQ141" s="802"/>
      <c r="XR141" s="802"/>
      <c r="XS141" s="802"/>
      <c r="XT141" s="802"/>
      <c r="XU141" s="802"/>
      <c r="XV141" s="802"/>
      <c r="XW141" s="802"/>
      <c r="XX141" s="802"/>
      <c r="XY141" s="802"/>
      <c r="XZ141" s="802"/>
      <c r="YA141" s="802"/>
      <c r="YB141" s="802"/>
      <c r="YC141" s="802"/>
      <c r="YD141" s="802"/>
      <c r="YE141" s="802"/>
      <c r="YF141" s="802"/>
      <c r="YG141" s="802"/>
      <c r="YH141" s="802"/>
      <c r="YI141" s="802"/>
      <c r="YJ141" s="802"/>
      <c r="YK141" s="802"/>
      <c r="YL141" s="802"/>
      <c r="YM141" s="802"/>
      <c r="YN141" s="802"/>
      <c r="YO141" s="802"/>
      <c r="YP141" s="802"/>
      <c r="YQ141" s="802"/>
      <c r="YR141" s="802"/>
      <c r="YS141" s="802"/>
      <c r="YT141" s="802"/>
      <c r="YU141" s="802"/>
      <c r="YV141" s="802"/>
      <c r="YW141" s="802"/>
      <c r="YX141" s="802"/>
      <c r="YY141" s="802"/>
      <c r="YZ141" s="802"/>
      <c r="ZA141" s="802"/>
      <c r="ZB141" s="802"/>
      <c r="ZC141" s="802"/>
      <c r="ZD141" s="802"/>
      <c r="ZE141" s="802"/>
      <c r="ZF141" s="802"/>
      <c r="ZG141" s="802"/>
      <c r="ZH141" s="802"/>
      <c r="ZI141" s="802"/>
      <c r="ZJ141" s="802"/>
      <c r="ZK141" s="802"/>
      <c r="ZL141" s="802"/>
      <c r="ZM141" s="802"/>
      <c r="ZN141" s="802"/>
      <c r="ZO141" s="802"/>
      <c r="ZP141" s="802"/>
      <c r="ZQ141" s="802"/>
      <c r="ZR141" s="802"/>
      <c r="ZS141" s="802"/>
      <c r="ZT141" s="802"/>
      <c r="ZU141" s="802"/>
      <c r="ZV141" s="802"/>
      <c r="ZW141" s="802"/>
      <c r="ZX141" s="802"/>
      <c r="ZY141" s="802"/>
      <c r="ZZ141" s="802"/>
      <c r="AAA141" s="802"/>
      <c r="AAB141" s="802"/>
      <c r="AAC141" s="802"/>
      <c r="AAD141" s="802"/>
      <c r="AAE141" s="802"/>
      <c r="AAF141" s="802"/>
      <c r="AAG141" s="802"/>
      <c r="AAH141" s="802"/>
      <c r="AAI141" s="802"/>
      <c r="AAJ141" s="802"/>
      <c r="AAK141" s="802"/>
      <c r="AAL141" s="802"/>
      <c r="AAM141" s="802"/>
      <c r="AAN141" s="802"/>
      <c r="AAO141" s="802"/>
      <c r="AAP141" s="802"/>
      <c r="AAQ141" s="802"/>
      <c r="AAR141" s="802"/>
      <c r="AAS141" s="802"/>
      <c r="AAT141" s="802"/>
      <c r="AAU141" s="802"/>
      <c r="AAV141" s="802"/>
      <c r="AAW141" s="802"/>
      <c r="AAX141" s="802"/>
      <c r="AAY141" s="802"/>
      <c r="AAZ141" s="802"/>
      <c r="ABA141" s="802"/>
      <c r="ABB141" s="802"/>
      <c r="ABC141" s="802"/>
      <c r="ABD141" s="802"/>
      <c r="ABE141" s="802"/>
      <c r="ABF141" s="802"/>
      <c r="ABG141" s="802"/>
      <c r="ABH141" s="802"/>
      <c r="ABI141" s="802"/>
      <c r="ABJ141" s="802"/>
      <c r="ABK141" s="802"/>
      <c r="ABL141" s="802"/>
      <c r="ABM141" s="802"/>
      <c r="ABN141" s="802"/>
      <c r="ABO141" s="802"/>
      <c r="ABP141" s="802"/>
      <c r="ABQ141" s="802"/>
      <c r="ABR141" s="802"/>
      <c r="ABS141" s="802"/>
      <c r="ABT141" s="802"/>
      <c r="ABU141" s="802"/>
      <c r="ABV141" s="802"/>
      <c r="ABW141" s="802"/>
      <c r="ABX141" s="802"/>
      <c r="ABY141" s="802"/>
      <c r="ABZ141" s="802"/>
      <c r="ACA141" s="802"/>
      <c r="ACB141" s="802"/>
      <c r="ACC141" s="802"/>
      <c r="ACD141" s="802"/>
      <c r="ACE141" s="802"/>
      <c r="ACF141" s="802"/>
      <c r="ACG141" s="802"/>
      <c r="ACH141" s="802"/>
      <c r="ACI141" s="802"/>
      <c r="ACJ141" s="802"/>
      <c r="ACK141" s="802"/>
      <c r="ACL141" s="802"/>
      <c r="ACM141" s="802"/>
      <c r="ACN141" s="802"/>
      <c r="ACO141" s="802"/>
      <c r="ACP141" s="802"/>
      <c r="ACQ141" s="802"/>
      <c r="ACR141" s="802"/>
      <c r="ACS141" s="802"/>
      <c r="ACT141" s="802"/>
      <c r="ACU141" s="802"/>
      <c r="ACV141" s="802"/>
      <c r="ACW141" s="802"/>
      <c r="ACX141" s="802"/>
      <c r="ACY141" s="802"/>
      <c r="ACZ141" s="802"/>
      <c r="ADA141" s="802"/>
      <c r="ADB141" s="802"/>
      <c r="ADC141" s="802"/>
      <c r="ADD141" s="802"/>
      <c r="ADE141" s="802"/>
      <c r="ADF141" s="802"/>
      <c r="ADG141" s="802"/>
      <c r="ADH141" s="802"/>
      <c r="ADI141" s="802"/>
      <c r="ADJ141" s="802"/>
      <c r="ADK141" s="802"/>
      <c r="ADL141" s="802"/>
      <c r="ADM141" s="802"/>
      <c r="ADN141" s="802"/>
      <c r="ADO141" s="802"/>
      <c r="ADP141" s="802"/>
      <c r="ADQ141" s="802"/>
      <c r="ADR141" s="802"/>
      <c r="ADS141" s="802"/>
      <c r="ADT141" s="802"/>
      <c r="ADU141" s="802"/>
      <c r="ADV141" s="802"/>
      <c r="ADW141" s="802"/>
      <c r="ADX141" s="802"/>
      <c r="ADY141" s="802"/>
      <c r="ADZ141" s="802"/>
      <c r="AEA141" s="802"/>
      <c r="AEB141" s="802"/>
      <c r="AEC141" s="802"/>
      <c r="AED141" s="802"/>
      <c r="AEE141" s="802"/>
      <c r="AEF141" s="802"/>
      <c r="AEG141" s="802"/>
      <c r="AEH141" s="802"/>
      <c r="AEI141" s="802"/>
      <c r="AEJ141" s="802"/>
      <c r="AEK141" s="802"/>
      <c r="AEL141" s="802"/>
      <c r="AEM141" s="802"/>
      <c r="AEN141" s="802"/>
      <c r="AEO141" s="802"/>
      <c r="AEP141" s="802"/>
      <c r="AEQ141" s="802"/>
      <c r="AER141" s="802"/>
      <c r="AES141" s="802"/>
      <c r="AET141" s="802"/>
      <c r="AEU141" s="802"/>
      <c r="AEV141" s="802"/>
      <c r="AEW141" s="802"/>
      <c r="AEX141" s="802"/>
      <c r="AEY141" s="802"/>
      <c r="AEZ141" s="802"/>
      <c r="AFA141" s="802"/>
      <c r="AFB141" s="802"/>
      <c r="AFC141" s="802"/>
      <c r="AFD141" s="802"/>
      <c r="AFE141" s="802"/>
      <c r="AFF141" s="802"/>
      <c r="AFG141" s="802"/>
      <c r="AFH141" s="802"/>
      <c r="AFI141" s="802"/>
      <c r="AFJ141" s="802"/>
      <c r="AFK141" s="802"/>
      <c r="AFL141" s="802"/>
      <c r="AFM141" s="802"/>
      <c r="AFN141" s="802"/>
      <c r="AFO141" s="802"/>
      <c r="AFP141" s="802"/>
      <c r="AFQ141" s="802"/>
      <c r="AFR141" s="802"/>
      <c r="AFS141" s="802"/>
      <c r="AFT141" s="802"/>
      <c r="AFU141" s="802"/>
      <c r="AFV141" s="802"/>
      <c r="AFW141" s="802"/>
      <c r="AFX141" s="802"/>
      <c r="AFY141" s="802"/>
      <c r="AFZ141" s="802"/>
      <c r="AGA141" s="802"/>
      <c r="AGB141" s="802"/>
      <c r="AGC141" s="802"/>
      <c r="AGD141" s="802"/>
      <c r="AGE141" s="802"/>
      <c r="AGF141" s="802"/>
      <c r="AGG141" s="802"/>
      <c r="AGH141" s="802"/>
      <c r="AGI141" s="802"/>
      <c r="AGJ141" s="802"/>
      <c r="AGK141" s="802"/>
      <c r="AGL141" s="802"/>
      <c r="AGM141" s="802"/>
      <c r="AGN141" s="802"/>
      <c r="AGO141" s="802"/>
      <c r="AGP141" s="802"/>
      <c r="AGQ141" s="802"/>
      <c r="AGR141" s="802"/>
      <c r="AGS141" s="802"/>
      <c r="AGT141" s="802"/>
      <c r="AGU141" s="802"/>
      <c r="AGV141" s="802"/>
      <c r="AGW141" s="802"/>
      <c r="AGX141" s="802"/>
      <c r="AGY141" s="802"/>
      <c r="AGZ141" s="802"/>
      <c r="AHA141" s="802"/>
      <c r="AHB141" s="802"/>
      <c r="AHC141" s="802"/>
      <c r="AHD141" s="802"/>
      <c r="AHE141" s="802"/>
      <c r="AHF141" s="802"/>
      <c r="AHG141" s="802"/>
      <c r="AHH141" s="802"/>
      <c r="AHI141" s="802"/>
      <c r="AHJ141" s="802"/>
      <c r="AHK141" s="802"/>
      <c r="AHL141" s="802"/>
      <c r="AHM141" s="802"/>
      <c r="AHN141" s="802"/>
      <c r="AHO141" s="802"/>
      <c r="AHP141" s="802"/>
      <c r="AHQ141" s="802"/>
      <c r="AHR141" s="802"/>
      <c r="AHS141" s="802"/>
      <c r="AHT141" s="802"/>
      <c r="AHU141" s="802"/>
      <c r="AHV141" s="802"/>
      <c r="AHW141" s="802"/>
      <c r="AHX141" s="802"/>
      <c r="AHY141" s="802"/>
      <c r="AHZ141" s="802"/>
      <c r="AIA141" s="802"/>
      <c r="AIB141" s="802"/>
      <c r="AIC141" s="802"/>
      <c r="AID141" s="802"/>
      <c r="AIE141" s="802"/>
      <c r="AIF141" s="802"/>
      <c r="AIG141" s="802"/>
      <c r="AIH141" s="802"/>
      <c r="AII141" s="802"/>
      <c r="AIJ141" s="802"/>
      <c r="AQE141" s="802"/>
      <c r="AQF141" s="802"/>
      <c r="AQG141" s="802"/>
      <c r="AQH141" s="802"/>
      <c r="AQI141" s="802"/>
      <c r="AQJ141" s="802"/>
      <c r="AQK141" s="802"/>
      <c r="AQL141" s="802"/>
      <c r="AQM141" s="802"/>
      <c r="AQN141" s="802"/>
      <c r="AQO141" s="802"/>
      <c r="AQP141" s="802"/>
      <c r="AQQ141" s="802"/>
      <c r="AQR141" s="802"/>
      <c r="AQS141" s="802"/>
      <c r="AQT141" s="802"/>
      <c r="AQU141" s="802"/>
      <c r="AQV141" s="802"/>
      <c r="AQW141" s="802"/>
      <c r="AQX141" s="802"/>
      <c r="AQY141" s="802"/>
      <c r="AQZ141" s="802"/>
      <c r="ARA141" s="802"/>
      <c r="ARB141" s="802"/>
      <c r="ARC141" s="802"/>
      <c r="ARD141" s="802"/>
      <c r="ARE141" s="802"/>
      <c r="ARF141" s="802"/>
      <c r="ARG141" s="802"/>
      <c r="ARH141" s="802"/>
      <c r="ARI141" s="802"/>
      <c r="ARJ141" s="802"/>
      <c r="ARK141" s="802"/>
      <c r="ARL141" s="802"/>
      <c r="ARM141" s="802"/>
      <c r="ARN141" s="802"/>
      <c r="ARO141" s="802"/>
      <c r="ARP141" s="802"/>
      <c r="ARQ141" s="802"/>
      <c r="ARR141" s="802"/>
      <c r="ARS141" s="802"/>
      <c r="ART141" s="802"/>
      <c r="ARU141" s="802"/>
      <c r="ARV141" s="802"/>
      <c r="ARW141" s="802"/>
      <c r="ARX141" s="802"/>
      <c r="ARY141" s="802"/>
      <c r="ARZ141" s="802"/>
      <c r="ASA141" s="802"/>
      <c r="ASB141" s="802"/>
      <c r="ASC141" s="802"/>
      <c r="ASD141" s="802"/>
      <c r="ASE141" s="802"/>
      <c r="ASF141" s="802"/>
      <c r="ASG141" s="802"/>
      <c r="ASH141" s="802"/>
      <c r="ASI141" s="802"/>
      <c r="ASJ141" s="802"/>
      <c r="ASK141" s="802"/>
      <c r="ASL141" s="802"/>
      <c r="ATP141" s="802"/>
      <c r="ATQ141" s="802"/>
      <c r="ATR141" s="802"/>
      <c r="ATS141" s="802"/>
      <c r="ATT141" s="802"/>
      <c r="ATU141" s="802"/>
      <c r="ATV141" s="802"/>
      <c r="ATW141" s="802"/>
      <c r="ATX141" s="802"/>
      <c r="ATY141" s="802"/>
      <c r="ATZ141" s="802"/>
      <c r="AUA141" s="802"/>
      <c r="AUB141" s="802"/>
      <c r="AUC141" s="802"/>
      <c r="AUD141" s="802"/>
      <c r="AUE141" s="802"/>
      <c r="AUF141" s="802"/>
      <c r="AUG141" s="802"/>
      <c r="AUH141" s="802"/>
      <c r="AUI141" s="802"/>
      <c r="AUJ141" s="802"/>
      <c r="AUK141" s="802"/>
      <c r="AUL141" s="802"/>
      <c r="AUM141" s="802"/>
      <c r="AUN141" s="802"/>
      <c r="AUO141" s="802"/>
      <c r="AUP141" s="801"/>
      <c r="AUQ141" s="802"/>
      <c r="AUR141" s="801"/>
      <c r="AUS141" s="802"/>
      <c r="AUT141" s="801"/>
      <c r="AUU141" s="802"/>
      <c r="AUV141" s="802"/>
      <c r="AUW141" s="802"/>
      <c r="AUX141" s="802"/>
      <c r="AUY141" s="802"/>
      <c r="AUZ141" s="802"/>
      <c r="AVA141" s="802"/>
      <c r="AVB141" s="802"/>
      <c r="AVC141" s="802"/>
      <c r="AVD141" s="802"/>
      <c r="AVE141" s="802"/>
      <c r="AVF141" s="802"/>
      <c r="AVG141" s="802"/>
      <c r="AVH141" s="802"/>
      <c r="AVI141" s="802"/>
      <c r="AVJ141" s="808"/>
      <c r="AVK141" s="808"/>
      <c r="AVL141" s="808"/>
      <c r="AVM141" s="808"/>
      <c r="AVN141" s="808"/>
      <c r="AVO141" s="808"/>
      <c r="AVP141" s="808"/>
      <c r="AVQ141" s="808"/>
      <c r="AVR141" s="808"/>
      <c r="AVS141" s="808"/>
      <c r="AVT141" s="808"/>
      <c r="AVU141" s="809"/>
      <c r="AVV141" s="809"/>
      <c r="AVW141" s="809"/>
      <c r="AVX141" s="809"/>
      <c r="AVY141" s="809"/>
      <c r="AVZ141" s="809"/>
      <c r="AWA141" s="809"/>
      <c r="AWB141" s="809"/>
      <c r="AWC141" s="809"/>
      <c r="AWD141" s="809"/>
      <c r="AWE141" s="809"/>
      <c r="AWF141" s="809"/>
      <c r="AWG141" s="809"/>
      <c r="AWH141" s="809"/>
      <c r="AWI141" s="809"/>
      <c r="AWJ141" s="809"/>
      <c r="AWK141" s="809"/>
      <c r="AWL141" s="809"/>
      <c r="AWM141" s="809"/>
      <c r="AWN141" s="809"/>
      <c r="AWO141" s="809"/>
      <c r="AWP141" s="809"/>
      <c r="AWQ141" s="809"/>
      <c r="AWR141" s="808"/>
      <c r="AWS141" s="761"/>
      <c r="AWT141" s="808"/>
      <c r="AWU141" s="809"/>
      <c r="AWV141" s="809"/>
      <c r="AWW141" s="809"/>
      <c r="AWX141" s="809"/>
      <c r="AWY141" s="809"/>
      <c r="AWZ141" s="809"/>
      <c r="AXA141" s="809"/>
      <c r="AXB141" s="809"/>
      <c r="AXC141" s="809"/>
      <c r="AXD141" s="809"/>
      <c r="AXE141" s="809"/>
      <c r="AXF141" s="809"/>
      <c r="AXG141" s="809"/>
      <c r="AXH141" s="809"/>
      <c r="AXI141" s="809"/>
      <c r="AXJ141" s="809"/>
      <c r="AXK141" s="809"/>
      <c r="AXL141" s="809"/>
      <c r="AXM141" s="809"/>
      <c r="AXN141" s="809"/>
      <c r="AXO141" s="809"/>
      <c r="AXP141" s="809"/>
      <c r="AXQ141" s="809"/>
      <c r="AXR141" s="809"/>
      <c r="AXS141" s="809"/>
      <c r="AXT141" s="809"/>
      <c r="AXU141" s="809"/>
      <c r="AXV141" s="809"/>
      <c r="AXW141" s="809"/>
      <c r="AXX141" s="809"/>
      <c r="AXY141" s="809"/>
      <c r="AXZ141" s="809"/>
      <c r="AYA141" s="809"/>
      <c r="AYB141" s="809"/>
      <c r="AYC141" s="809"/>
      <c r="AYD141" s="808"/>
      <c r="AYE141" s="808"/>
      <c r="AYF141" s="809"/>
      <c r="AYG141" s="808"/>
      <c r="AYH141" s="810"/>
      <c r="AYI141" s="810"/>
      <c r="AYJ141" s="810"/>
      <c r="AYK141" s="810"/>
      <c r="AYL141" s="810"/>
      <c r="AYM141" s="810"/>
      <c r="AYN141" s="810"/>
      <c r="AYO141" s="810"/>
      <c r="AYP141" s="810"/>
      <c r="AYQ141" s="810"/>
      <c r="AYR141" s="810"/>
      <c r="AYS141" s="810"/>
      <c r="AYT141" s="810"/>
      <c r="AYU141" s="810"/>
      <c r="AYV141" s="810"/>
      <c r="AYW141" s="810"/>
      <c r="AYX141" s="810"/>
      <c r="AYY141" s="810"/>
      <c r="AYZ141" s="810"/>
      <c r="AZA141" s="810"/>
      <c r="AZB141" s="810"/>
      <c r="AZC141" s="810"/>
      <c r="AZD141" s="810"/>
      <c r="AZE141" s="810"/>
      <c r="AZF141" s="810"/>
      <c r="AZG141" s="810"/>
      <c r="AZH141" s="810"/>
      <c r="AZI141" s="810"/>
      <c r="AZJ141" s="810"/>
      <c r="AZK141" s="810"/>
      <c r="AZL141" s="810"/>
      <c r="AZM141" s="810"/>
      <c r="AZN141" s="810"/>
      <c r="AZO141" s="810"/>
      <c r="AZP141" s="809"/>
      <c r="AZQ141" s="802"/>
      <c r="AZR141" s="802"/>
      <c r="AZS141" s="802"/>
    </row>
    <row r="142" spans="45:920 1123:1371" s="793" customFormat="1" ht="13.5">
      <c r="AS142" s="802"/>
      <c r="AT142" s="802"/>
      <c r="AU142" s="802"/>
      <c r="AV142" s="802"/>
      <c r="AW142" s="802"/>
      <c r="AX142" s="802"/>
      <c r="AY142" s="802"/>
      <c r="AZ142" s="802"/>
      <c r="BA142" s="802"/>
      <c r="BB142" s="802"/>
      <c r="BC142" s="802"/>
      <c r="BD142" s="802"/>
      <c r="BE142" s="802"/>
      <c r="BF142" s="802"/>
      <c r="BG142" s="802"/>
      <c r="BH142" s="802"/>
      <c r="BI142" s="802"/>
      <c r="BJ142" s="802"/>
      <c r="BK142" s="802"/>
      <c r="BL142" s="802"/>
      <c r="BM142" s="802"/>
      <c r="BN142" s="802"/>
      <c r="BO142" s="802"/>
      <c r="BP142" s="802"/>
      <c r="BQ142" s="802"/>
      <c r="BR142" s="802"/>
      <c r="BS142" s="802"/>
      <c r="BT142" s="802"/>
      <c r="BU142" s="802"/>
      <c r="BV142" s="802"/>
      <c r="BW142" s="802"/>
      <c r="BX142" s="802"/>
      <c r="BY142" s="802"/>
      <c r="BZ142" s="802"/>
      <c r="CA142" s="802"/>
      <c r="CB142" s="802"/>
      <c r="CC142" s="802"/>
      <c r="CD142" s="802"/>
      <c r="CE142" s="802"/>
      <c r="CF142" s="802"/>
      <c r="CG142" s="802"/>
      <c r="CH142" s="802"/>
      <c r="CI142" s="802"/>
      <c r="CJ142" s="802"/>
      <c r="CK142" s="802"/>
      <c r="CL142" s="802"/>
      <c r="CM142" s="802"/>
      <c r="CN142" s="802"/>
      <c r="CO142" s="802"/>
      <c r="CP142" s="802"/>
      <c r="CQ142" s="802"/>
      <c r="CR142" s="802"/>
      <c r="CS142" s="802"/>
      <c r="CT142" s="802"/>
      <c r="CU142" s="802"/>
      <c r="CV142" s="802"/>
      <c r="CW142" s="802"/>
      <c r="CX142" s="802"/>
      <c r="CY142" s="802"/>
      <c r="CZ142" s="802"/>
      <c r="DA142" s="802"/>
      <c r="DB142" s="802"/>
      <c r="DC142" s="802"/>
      <c r="DD142" s="802"/>
      <c r="DE142" s="802"/>
      <c r="DF142" s="802"/>
      <c r="DG142" s="802"/>
      <c r="DH142" s="802"/>
      <c r="DI142" s="802"/>
      <c r="DJ142" s="802"/>
      <c r="DK142" s="802"/>
      <c r="DL142" s="802"/>
      <c r="DM142" s="802"/>
      <c r="DN142" s="802"/>
      <c r="DO142" s="802"/>
      <c r="DP142" s="802"/>
      <c r="DQ142" s="802"/>
      <c r="DR142" s="802"/>
      <c r="DS142" s="802"/>
      <c r="DT142" s="802"/>
      <c r="DU142" s="802"/>
      <c r="DV142" s="802"/>
      <c r="DW142" s="802"/>
      <c r="DX142" s="802"/>
      <c r="DY142" s="802"/>
      <c r="DZ142" s="802"/>
      <c r="EA142" s="802"/>
      <c r="EB142" s="802"/>
      <c r="EC142" s="802"/>
      <c r="ED142" s="802"/>
      <c r="EE142" s="802"/>
      <c r="EF142" s="802"/>
      <c r="EG142" s="802"/>
      <c r="EH142" s="802"/>
      <c r="EI142" s="802"/>
      <c r="EJ142" s="802"/>
      <c r="EK142" s="802"/>
      <c r="EL142" s="802"/>
      <c r="EM142" s="802"/>
      <c r="EN142" s="802"/>
      <c r="EO142" s="802"/>
      <c r="EP142" s="802"/>
      <c r="EQ142" s="802"/>
      <c r="ER142" s="802"/>
      <c r="ES142" s="802"/>
      <c r="ET142" s="802"/>
      <c r="EU142" s="802"/>
      <c r="EV142" s="802"/>
      <c r="EW142" s="802"/>
      <c r="EX142" s="802"/>
      <c r="EY142" s="802"/>
      <c r="EZ142" s="802"/>
      <c r="FA142" s="802"/>
      <c r="FB142" s="802"/>
      <c r="FC142" s="802"/>
      <c r="FD142" s="802"/>
      <c r="FE142" s="802"/>
      <c r="FF142" s="802"/>
      <c r="FG142" s="802"/>
      <c r="FH142" s="802"/>
      <c r="FI142" s="802"/>
      <c r="FJ142" s="802"/>
      <c r="FK142" s="802"/>
      <c r="FL142" s="802"/>
      <c r="FM142" s="802"/>
      <c r="FN142" s="802"/>
      <c r="FO142" s="802"/>
      <c r="FP142" s="802"/>
      <c r="FQ142" s="802"/>
      <c r="FR142" s="802"/>
      <c r="FS142" s="802"/>
      <c r="FT142" s="802"/>
      <c r="FU142" s="802"/>
      <c r="FV142" s="802"/>
      <c r="FW142" s="802"/>
      <c r="FX142" s="802"/>
      <c r="FY142" s="802"/>
      <c r="FZ142" s="802"/>
      <c r="GA142" s="802"/>
      <c r="GB142" s="802"/>
      <c r="GC142" s="802"/>
      <c r="GD142" s="802"/>
      <c r="GE142" s="802"/>
      <c r="GF142" s="802"/>
      <c r="GG142" s="802"/>
      <c r="GH142" s="802"/>
      <c r="GI142" s="802"/>
      <c r="GJ142" s="802"/>
      <c r="GK142" s="802"/>
      <c r="GL142" s="802"/>
      <c r="GM142" s="802"/>
      <c r="GN142" s="802"/>
      <c r="GO142" s="802"/>
      <c r="GP142" s="802"/>
      <c r="GQ142" s="802"/>
      <c r="GR142" s="802"/>
      <c r="GS142" s="802"/>
      <c r="GT142" s="802"/>
      <c r="GU142" s="802"/>
      <c r="GV142" s="802"/>
      <c r="GW142" s="802"/>
      <c r="GX142" s="802"/>
      <c r="GY142" s="802"/>
      <c r="GZ142" s="802"/>
      <c r="HA142" s="802"/>
      <c r="HB142" s="802"/>
      <c r="HC142" s="802"/>
      <c r="HD142" s="802"/>
      <c r="HE142" s="802"/>
      <c r="HF142" s="802"/>
      <c r="HG142" s="802"/>
      <c r="HH142" s="802"/>
      <c r="HI142" s="802"/>
      <c r="HJ142" s="802"/>
      <c r="HK142" s="802"/>
      <c r="HL142" s="802"/>
      <c r="HM142" s="802"/>
      <c r="HN142" s="802"/>
      <c r="HO142" s="802"/>
      <c r="HP142" s="802"/>
      <c r="HQ142" s="802"/>
      <c r="HR142" s="802"/>
      <c r="HS142" s="802"/>
      <c r="HT142" s="802"/>
      <c r="HU142" s="802"/>
      <c r="HV142" s="802"/>
      <c r="HW142" s="802"/>
      <c r="HX142" s="802"/>
      <c r="HY142" s="802"/>
      <c r="HZ142" s="802"/>
      <c r="IA142" s="802"/>
      <c r="IB142" s="802"/>
      <c r="IC142" s="802"/>
      <c r="ID142" s="802"/>
      <c r="IE142" s="802"/>
      <c r="IF142" s="802"/>
      <c r="IG142" s="802"/>
      <c r="IH142" s="802"/>
      <c r="II142" s="802"/>
      <c r="IJ142" s="802"/>
      <c r="IK142" s="802"/>
      <c r="IL142" s="802"/>
      <c r="IM142" s="802"/>
      <c r="IN142" s="802"/>
      <c r="IO142" s="802"/>
      <c r="IP142" s="802"/>
      <c r="IQ142" s="802"/>
      <c r="IR142" s="802"/>
      <c r="IS142" s="802"/>
      <c r="IT142" s="802"/>
      <c r="IU142" s="802"/>
      <c r="IV142" s="802"/>
      <c r="IW142" s="802"/>
      <c r="IX142" s="802"/>
      <c r="IY142" s="802"/>
      <c r="IZ142" s="802"/>
      <c r="JA142" s="802"/>
      <c r="JB142" s="802"/>
      <c r="JC142" s="802"/>
      <c r="JD142" s="802"/>
      <c r="JE142" s="802"/>
      <c r="JF142" s="802"/>
      <c r="JG142" s="802"/>
      <c r="JH142" s="802"/>
      <c r="JI142" s="802"/>
      <c r="JJ142" s="802"/>
      <c r="JK142" s="802"/>
      <c r="JL142" s="802"/>
      <c r="JM142" s="802"/>
      <c r="JN142" s="802"/>
      <c r="JO142" s="802"/>
      <c r="JP142" s="802"/>
      <c r="JQ142" s="802"/>
      <c r="JR142" s="802"/>
      <c r="JS142" s="802"/>
      <c r="JT142" s="802"/>
      <c r="JU142" s="802"/>
      <c r="JV142" s="802"/>
      <c r="JW142" s="802"/>
      <c r="JX142" s="802"/>
      <c r="JY142" s="802"/>
      <c r="JZ142" s="802"/>
      <c r="KA142" s="802"/>
      <c r="KB142" s="802"/>
      <c r="KC142" s="802"/>
      <c r="KD142" s="802"/>
      <c r="KE142" s="802"/>
      <c r="KF142" s="802"/>
      <c r="KG142" s="802"/>
      <c r="KH142" s="802"/>
      <c r="KI142" s="802"/>
      <c r="KJ142" s="802"/>
      <c r="KK142" s="802"/>
      <c r="KL142" s="802"/>
      <c r="KM142" s="802"/>
      <c r="KN142" s="802"/>
      <c r="KO142" s="802"/>
      <c r="KP142" s="802"/>
      <c r="KQ142" s="802"/>
      <c r="KR142" s="802"/>
      <c r="KS142" s="802"/>
      <c r="KT142" s="802"/>
      <c r="KU142" s="802"/>
      <c r="KV142" s="802"/>
      <c r="KW142" s="802"/>
      <c r="KX142" s="802"/>
      <c r="KY142" s="802"/>
      <c r="KZ142" s="802"/>
      <c r="LA142" s="802"/>
      <c r="LB142" s="802"/>
      <c r="LC142" s="802"/>
      <c r="LD142" s="802"/>
      <c r="LE142" s="802"/>
      <c r="LF142" s="802"/>
      <c r="LG142" s="802"/>
      <c r="LH142" s="802"/>
      <c r="LI142" s="802"/>
      <c r="LJ142" s="802"/>
      <c r="LK142" s="802"/>
      <c r="LL142" s="802"/>
      <c r="LM142" s="802"/>
      <c r="LN142" s="802"/>
      <c r="LO142" s="802"/>
      <c r="LP142" s="802"/>
      <c r="LQ142" s="802"/>
      <c r="LR142" s="802"/>
      <c r="LS142" s="802"/>
      <c r="LT142" s="802"/>
      <c r="LU142" s="802"/>
      <c r="LV142" s="802"/>
      <c r="LW142" s="802"/>
      <c r="LX142" s="802"/>
      <c r="LY142" s="802"/>
      <c r="LZ142" s="802"/>
      <c r="MA142" s="802"/>
      <c r="MB142" s="802"/>
      <c r="MC142" s="802"/>
      <c r="MD142" s="802"/>
      <c r="ME142" s="802"/>
      <c r="MF142" s="802"/>
      <c r="MG142" s="802"/>
      <c r="MH142" s="802"/>
      <c r="MI142" s="802"/>
      <c r="MJ142" s="802"/>
      <c r="MK142" s="802"/>
      <c r="ML142" s="802"/>
      <c r="MM142" s="802"/>
      <c r="MN142" s="802"/>
      <c r="MO142" s="802"/>
      <c r="MP142" s="802"/>
      <c r="MQ142" s="802"/>
      <c r="MR142" s="802"/>
      <c r="MS142" s="802"/>
      <c r="MT142" s="802"/>
      <c r="MU142" s="802"/>
      <c r="MV142" s="802"/>
      <c r="MW142" s="802"/>
      <c r="MX142" s="802"/>
      <c r="MY142" s="802"/>
      <c r="MZ142" s="802"/>
      <c r="NA142" s="802"/>
      <c r="NB142" s="802"/>
      <c r="NC142" s="802"/>
      <c r="ND142" s="802"/>
      <c r="NE142" s="802"/>
      <c r="NF142" s="802"/>
      <c r="NG142" s="802"/>
      <c r="NH142" s="802"/>
      <c r="NI142" s="802"/>
      <c r="NJ142" s="802"/>
      <c r="NK142" s="802"/>
      <c r="NL142" s="802"/>
      <c r="NM142" s="802"/>
      <c r="NN142" s="802"/>
      <c r="NO142" s="802"/>
      <c r="NP142" s="802"/>
      <c r="NQ142" s="802"/>
      <c r="NR142" s="802"/>
      <c r="NS142" s="802"/>
      <c r="NT142" s="802"/>
      <c r="NU142" s="802"/>
      <c r="NV142" s="802"/>
      <c r="NW142" s="802"/>
      <c r="NX142" s="802"/>
      <c r="NY142" s="802"/>
      <c r="NZ142" s="802"/>
      <c r="OA142" s="802"/>
      <c r="OB142" s="802"/>
      <c r="OC142" s="802"/>
      <c r="OD142" s="802"/>
      <c r="OE142" s="802"/>
      <c r="OF142" s="802"/>
      <c r="OG142" s="802"/>
      <c r="OH142" s="802"/>
      <c r="OI142" s="802"/>
      <c r="OJ142" s="802"/>
      <c r="OK142" s="802"/>
      <c r="OL142" s="802"/>
      <c r="OM142" s="802"/>
      <c r="ON142" s="802"/>
      <c r="OO142" s="802"/>
      <c r="OP142" s="802"/>
      <c r="OQ142" s="802"/>
      <c r="OR142" s="802"/>
      <c r="OS142" s="802"/>
      <c r="OT142" s="802"/>
      <c r="OU142" s="802"/>
      <c r="OV142" s="802"/>
      <c r="OW142" s="802"/>
      <c r="OX142" s="802"/>
      <c r="OY142" s="802"/>
      <c r="OZ142" s="802"/>
      <c r="PA142" s="802"/>
      <c r="PB142" s="802"/>
      <c r="PC142" s="802"/>
      <c r="PD142" s="802"/>
      <c r="PE142" s="802"/>
      <c r="PF142" s="802"/>
      <c r="PG142" s="802"/>
      <c r="PH142" s="802"/>
      <c r="PI142" s="802"/>
      <c r="PJ142" s="802"/>
      <c r="PK142" s="802"/>
      <c r="PL142" s="802"/>
      <c r="PM142" s="802"/>
      <c r="PN142" s="802"/>
      <c r="PO142" s="802"/>
      <c r="PP142" s="802"/>
      <c r="PQ142" s="802"/>
      <c r="PR142" s="802"/>
      <c r="PS142" s="802"/>
      <c r="PT142" s="802"/>
      <c r="PU142" s="802"/>
      <c r="PV142" s="802"/>
      <c r="PW142" s="802"/>
      <c r="PX142" s="802"/>
      <c r="PY142" s="802"/>
      <c r="PZ142" s="802"/>
      <c r="QA142" s="802"/>
      <c r="QB142" s="802"/>
      <c r="QC142" s="802"/>
      <c r="QD142" s="802"/>
      <c r="QE142" s="802"/>
      <c r="QF142" s="802"/>
      <c r="QG142" s="802"/>
      <c r="QH142" s="802"/>
      <c r="QI142" s="802"/>
      <c r="QJ142" s="802"/>
      <c r="QK142" s="802"/>
      <c r="QL142" s="802"/>
      <c r="QM142" s="802"/>
      <c r="QN142" s="802"/>
      <c r="QO142" s="802"/>
      <c r="QP142" s="802"/>
      <c r="QQ142" s="802"/>
      <c r="QR142" s="802"/>
      <c r="QS142" s="802"/>
      <c r="QT142" s="802"/>
      <c r="QU142" s="802"/>
      <c r="QV142" s="802"/>
      <c r="QW142" s="802"/>
      <c r="QX142" s="802"/>
      <c r="QY142" s="802"/>
      <c r="QZ142" s="802"/>
      <c r="RA142" s="802"/>
      <c r="RB142" s="802"/>
      <c r="RC142" s="802"/>
      <c r="RD142" s="802"/>
      <c r="RE142" s="802"/>
      <c r="RF142" s="802"/>
      <c r="RG142" s="802"/>
      <c r="RH142" s="802"/>
      <c r="RI142" s="802"/>
      <c r="RJ142" s="802"/>
      <c r="RK142" s="802"/>
      <c r="RL142" s="802"/>
      <c r="RM142" s="802"/>
      <c r="RN142" s="802"/>
      <c r="RO142" s="802"/>
      <c r="RP142" s="802"/>
      <c r="RQ142" s="802"/>
      <c r="RR142" s="802"/>
      <c r="RS142" s="802"/>
      <c r="RT142" s="802"/>
      <c r="RU142" s="802"/>
      <c r="RV142" s="802"/>
      <c r="RW142" s="802"/>
      <c r="RX142" s="802"/>
      <c r="RY142" s="802"/>
      <c r="RZ142" s="802"/>
      <c r="SA142" s="802"/>
      <c r="SB142" s="802"/>
      <c r="SC142" s="802"/>
      <c r="SD142" s="802"/>
      <c r="SE142" s="802"/>
      <c r="SF142" s="802"/>
      <c r="SG142" s="802"/>
      <c r="SH142" s="802"/>
      <c r="SI142" s="802"/>
      <c r="SJ142" s="802"/>
      <c r="SK142" s="802"/>
      <c r="SL142" s="802"/>
      <c r="SM142" s="802"/>
      <c r="SN142" s="802"/>
      <c r="SO142" s="802"/>
      <c r="SP142" s="802"/>
      <c r="SQ142" s="802"/>
      <c r="SR142" s="802"/>
      <c r="SS142" s="802"/>
      <c r="ST142" s="802"/>
      <c r="SU142" s="802"/>
      <c r="SV142" s="802"/>
      <c r="SW142" s="802"/>
      <c r="SX142" s="802"/>
      <c r="SY142" s="802"/>
      <c r="SZ142" s="802"/>
      <c r="TA142" s="802"/>
      <c r="TB142" s="802"/>
      <c r="TC142" s="802"/>
      <c r="TD142" s="802"/>
      <c r="TE142" s="802"/>
      <c r="TF142" s="802"/>
      <c r="TG142" s="802"/>
      <c r="TH142" s="802"/>
      <c r="TI142" s="802"/>
      <c r="TJ142" s="802"/>
      <c r="TK142" s="802"/>
      <c r="TL142" s="802"/>
      <c r="TM142" s="802"/>
      <c r="TN142" s="802"/>
      <c r="TO142" s="802"/>
      <c r="TP142" s="802"/>
      <c r="TQ142" s="802"/>
      <c r="TR142" s="802"/>
      <c r="TS142" s="802"/>
      <c r="TT142" s="802"/>
      <c r="TU142" s="802"/>
      <c r="TV142" s="802"/>
      <c r="TW142" s="802"/>
      <c r="TX142" s="802"/>
      <c r="TY142" s="802"/>
      <c r="TZ142" s="802"/>
      <c r="UA142" s="802"/>
      <c r="UB142" s="802"/>
      <c r="UC142" s="802"/>
      <c r="UD142" s="802"/>
      <c r="UE142" s="802"/>
      <c r="UF142" s="802"/>
      <c r="UG142" s="802"/>
      <c r="UH142" s="802"/>
      <c r="UI142" s="802"/>
      <c r="UJ142" s="802"/>
      <c r="UK142" s="802"/>
      <c r="UL142" s="802"/>
      <c r="UM142" s="802"/>
      <c r="UN142" s="802"/>
      <c r="UO142" s="802"/>
      <c r="UP142" s="802"/>
      <c r="UQ142" s="802"/>
      <c r="UR142" s="802"/>
      <c r="US142" s="802"/>
      <c r="UT142" s="802"/>
      <c r="UU142" s="802"/>
      <c r="UV142" s="802"/>
      <c r="UW142" s="802"/>
      <c r="UX142" s="802"/>
      <c r="UY142" s="802"/>
      <c r="UZ142" s="802"/>
      <c r="VA142" s="802"/>
      <c r="VB142" s="802"/>
      <c r="VC142" s="802"/>
      <c r="VD142" s="802"/>
      <c r="VE142" s="802"/>
      <c r="VF142" s="802"/>
      <c r="VG142" s="802"/>
      <c r="VH142" s="802"/>
      <c r="VI142" s="802"/>
      <c r="VJ142" s="802"/>
      <c r="VK142" s="802"/>
      <c r="VL142" s="802"/>
      <c r="VM142" s="802"/>
      <c r="VN142" s="802"/>
      <c r="VO142" s="802"/>
      <c r="VP142" s="802"/>
      <c r="VQ142" s="802"/>
      <c r="VR142" s="802"/>
      <c r="VS142" s="802"/>
      <c r="VT142" s="802"/>
      <c r="VU142" s="802"/>
      <c r="VV142" s="802"/>
      <c r="VW142" s="802"/>
      <c r="VX142" s="802"/>
      <c r="VY142" s="802"/>
      <c r="VZ142" s="802"/>
      <c r="WA142" s="802"/>
      <c r="WB142" s="802"/>
      <c r="WC142" s="802"/>
      <c r="WD142" s="802"/>
      <c r="WE142" s="802"/>
      <c r="WF142" s="802"/>
      <c r="WG142" s="802"/>
      <c r="WH142" s="802"/>
      <c r="WI142" s="802"/>
      <c r="WJ142" s="802"/>
      <c r="WK142" s="802"/>
      <c r="WL142" s="802"/>
      <c r="WM142" s="802"/>
      <c r="WN142" s="802"/>
      <c r="WO142" s="802"/>
      <c r="WP142" s="802"/>
      <c r="WQ142" s="802"/>
      <c r="WR142" s="802"/>
      <c r="WS142" s="802"/>
      <c r="WT142" s="802"/>
      <c r="WU142" s="802"/>
      <c r="WV142" s="802"/>
      <c r="WW142" s="802"/>
      <c r="WX142" s="802"/>
      <c r="WY142" s="802"/>
      <c r="WZ142" s="802"/>
      <c r="XA142" s="802"/>
      <c r="XB142" s="802"/>
      <c r="XC142" s="802"/>
      <c r="XD142" s="802"/>
      <c r="XE142" s="802"/>
      <c r="XF142" s="802"/>
      <c r="XG142" s="802"/>
      <c r="XH142" s="802"/>
      <c r="XI142" s="802"/>
      <c r="XJ142" s="802"/>
      <c r="XK142" s="802"/>
      <c r="XL142" s="802"/>
      <c r="XM142" s="802"/>
      <c r="XN142" s="802"/>
      <c r="XO142" s="802"/>
      <c r="XP142" s="802"/>
      <c r="XQ142" s="802"/>
      <c r="XR142" s="802"/>
      <c r="XS142" s="802"/>
      <c r="XT142" s="802"/>
      <c r="XU142" s="802"/>
      <c r="XV142" s="802"/>
      <c r="XW142" s="802"/>
      <c r="XX142" s="802"/>
      <c r="XY142" s="802"/>
      <c r="XZ142" s="802"/>
      <c r="YA142" s="802"/>
      <c r="YB142" s="802"/>
      <c r="YC142" s="802"/>
      <c r="YD142" s="802"/>
      <c r="YE142" s="802"/>
      <c r="YF142" s="802"/>
      <c r="YG142" s="802"/>
      <c r="YH142" s="802"/>
      <c r="YI142" s="802"/>
      <c r="YJ142" s="802"/>
      <c r="YK142" s="802"/>
      <c r="YL142" s="802"/>
      <c r="YM142" s="802"/>
      <c r="YN142" s="802"/>
      <c r="YO142" s="802"/>
      <c r="YP142" s="802"/>
      <c r="YQ142" s="802"/>
      <c r="YR142" s="802"/>
      <c r="YS142" s="802"/>
      <c r="YT142" s="802"/>
      <c r="YU142" s="802"/>
      <c r="YV142" s="802"/>
      <c r="YW142" s="802"/>
      <c r="YX142" s="802"/>
      <c r="YY142" s="802"/>
      <c r="YZ142" s="802"/>
      <c r="ZA142" s="802"/>
      <c r="ZB142" s="802"/>
      <c r="ZC142" s="802"/>
      <c r="ZD142" s="802"/>
      <c r="ZE142" s="802"/>
      <c r="ZF142" s="802"/>
      <c r="ZG142" s="802"/>
      <c r="ZH142" s="802"/>
      <c r="ZI142" s="802"/>
      <c r="ZJ142" s="802"/>
      <c r="ZK142" s="802"/>
      <c r="ZL142" s="802"/>
      <c r="ZM142" s="802"/>
      <c r="ZN142" s="802"/>
      <c r="ZO142" s="802"/>
      <c r="ZP142" s="802"/>
      <c r="ZQ142" s="802"/>
      <c r="ZR142" s="802"/>
      <c r="ZS142" s="802"/>
      <c r="ZT142" s="802"/>
      <c r="ZU142" s="802"/>
      <c r="ZV142" s="802"/>
      <c r="ZW142" s="802"/>
      <c r="ZX142" s="802"/>
      <c r="ZY142" s="802"/>
      <c r="ZZ142" s="802"/>
      <c r="AAA142" s="802"/>
      <c r="AAB142" s="802"/>
      <c r="AAC142" s="802"/>
      <c r="AAD142" s="802"/>
      <c r="AAE142" s="802"/>
      <c r="AAF142" s="802"/>
      <c r="AAG142" s="802"/>
      <c r="AAH142" s="802"/>
      <c r="AAI142" s="802"/>
      <c r="AAJ142" s="802"/>
      <c r="AAK142" s="802"/>
      <c r="AAL142" s="802"/>
      <c r="AAM142" s="802"/>
      <c r="AAN142" s="802"/>
      <c r="AAO142" s="802"/>
      <c r="AAP142" s="802"/>
      <c r="AAQ142" s="802"/>
      <c r="AAR142" s="802"/>
      <c r="AAS142" s="802"/>
      <c r="AAT142" s="802"/>
      <c r="AAU142" s="802"/>
      <c r="AAV142" s="802"/>
      <c r="AAW142" s="802"/>
      <c r="AAX142" s="802"/>
      <c r="AAY142" s="802"/>
      <c r="AAZ142" s="802"/>
      <c r="ABA142" s="802"/>
      <c r="ABB142" s="802"/>
      <c r="ABC142" s="802"/>
      <c r="ABD142" s="802"/>
      <c r="ABE142" s="802"/>
      <c r="ABF142" s="802"/>
      <c r="ABG142" s="802"/>
      <c r="ABH142" s="802"/>
      <c r="ABI142" s="802"/>
      <c r="ABJ142" s="802"/>
      <c r="ABK142" s="802"/>
      <c r="ABL142" s="802"/>
      <c r="ABM142" s="802"/>
      <c r="ABN142" s="802"/>
      <c r="ABO142" s="802"/>
      <c r="ABP142" s="802"/>
      <c r="ABQ142" s="802"/>
      <c r="ABR142" s="802"/>
      <c r="ABS142" s="802"/>
      <c r="ABT142" s="802"/>
      <c r="ABU142" s="802"/>
      <c r="ABV142" s="802"/>
      <c r="ABW142" s="802"/>
      <c r="ABX142" s="802"/>
      <c r="ABY142" s="802"/>
      <c r="ABZ142" s="802"/>
      <c r="ACA142" s="802"/>
      <c r="ACB142" s="802"/>
      <c r="ACC142" s="802"/>
      <c r="ACD142" s="802"/>
      <c r="ACE142" s="802"/>
      <c r="ACF142" s="802"/>
      <c r="ACG142" s="802"/>
      <c r="ACH142" s="802"/>
      <c r="ACI142" s="802"/>
      <c r="ACJ142" s="802"/>
      <c r="ACK142" s="802"/>
      <c r="ACL142" s="802"/>
      <c r="ACM142" s="802"/>
      <c r="ACN142" s="802"/>
      <c r="ACO142" s="802"/>
      <c r="ACP142" s="802"/>
      <c r="ACQ142" s="802"/>
      <c r="ACR142" s="802"/>
      <c r="ACS142" s="802"/>
      <c r="ACT142" s="802"/>
      <c r="ACU142" s="802"/>
      <c r="ACV142" s="802"/>
      <c r="ACW142" s="802"/>
      <c r="ACX142" s="802"/>
      <c r="ACY142" s="802"/>
      <c r="ACZ142" s="802"/>
      <c r="ADA142" s="802"/>
      <c r="ADB142" s="802"/>
      <c r="ADC142" s="802"/>
      <c r="ADD142" s="802"/>
      <c r="ADE142" s="802"/>
      <c r="ADF142" s="802"/>
      <c r="ADG142" s="802"/>
      <c r="ADH142" s="802"/>
      <c r="ADI142" s="802"/>
      <c r="ADJ142" s="802"/>
      <c r="ADK142" s="802"/>
      <c r="ADL142" s="802"/>
      <c r="ADM142" s="802"/>
      <c r="ADN142" s="802"/>
      <c r="ADO142" s="802"/>
      <c r="ADP142" s="802"/>
      <c r="ADQ142" s="802"/>
      <c r="ADR142" s="802"/>
      <c r="ADS142" s="802"/>
      <c r="ADT142" s="802"/>
      <c r="ADU142" s="802"/>
      <c r="ADV142" s="802"/>
      <c r="ADW142" s="802"/>
      <c r="ADX142" s="802"/>
      <c r="ADY142" s="802"/>
      <c r="ADZ142" s="802"/>
      <c r="AEA142" s="802"/>
      <c r="AEB142" s="802"/>
      <c r="AEC142" s="802"/>
      <c r="AED142" s="802"/>
      <c r="AEE142" s="802"/>
      <c r="AEF142" s="802"/>
      <c r="AEG142" s="802"/>
      <c r="AEH142" s="802"/>
      <c r="AEI142" s="802"/>
      <c r="AEJ142" s="802"/>
      <c r="AEK142" s="802"/>
      <c r="AEL142" s="802"/>
      <c r="AEM142" s="802"/>
      <c r="AEN142" s="802"/>
      <c r="AEO142" s="802"/>
      <c r="AEP142" s="802"/>
      <c r="AEQ142" s="802"/>
      <c r="AER142" s="802"/>
      <c r="AES142" s="802"/>
      <c r="AET142" s="802"/>
      <c r="AEU142" s="802"/>
      <c r="AEV142" s="802"/>
      <c r="AEW142" s="802"/>
      <c r="AEX142" s="802"/>
      <c r="AEY142" s="802"/>
      <c r="AEZ142" s="802"/>
      <c r="AFA142" s="802"/>
      <c r="AFB142" s="802"/>
      <c r="AFC142" s="802"/>
      <c r="AFD142" s="802"/>
      <c r="AFE142" s="802"/>
      <c r="AFF142" s="802"/>
      <c r="AFG142" s="802"/>
      <c r="AFH142" s="802"/>
      <c r="AFI142" s="802"/>
      <c r="AFJ142" s="802"/>
      <c r="AFK142" s="802"/>
      <c r="AFL142" s="802"/>
      <c r="AFM142" s="802"/>
      <c r="AFN142" s="802"/>
      <c r="AFO142" s="802"/>
      <c r="AFP142" s="802"/>
      <c r="AFQ142" s="802"/>
      <c r="AFR142" s="802"/>
      <c r="AFS142" s="802"/>
      <c r="AFT142" s="802"/>
      <c r="AFU142" s="802"/>
      <c r="AFV142" s="802"/>
      <c r="AFW142" s="802"/>
      <c r="AFX142" s="802"/>
      <c r="AFY142" s="802"/>
      <c r="AFZ142" s="802"/>
      <c r="AGA142" s="802"/>
      <c r="AGB142" s="802"/>
      <c r="AGC142" s="802"/>
      <c r="AGD142" s="802"/>
      <c r="AGE142" s="802"/>
      <c r="AGF142" s="802"/>
      <c r="AGG142" s="802"/>
      <c r="AGH142" s="802"/>
      <c r="AGI142" s="802"/>
      <c r="AGJ142" s="802"/>
      <c r="AGK142" s="802"/>
      <c r="AGL142" s="802"/>
      <c r="AGM142" s="802"/>
      <c r="AGN142" s="802"/>
      <c r="AGO142" s="802"/>
      <c r="AGP142" s="802"/>
      <c r="AGQ142" s="802"/>
      <c r="AGR142" s="802"/>
      <c r="AGS142" s="802"/>
      <c r="AGT142" s="802"/>
      <c r="AGU142" s="802"/>
      <c r="AGV142" s="802"/>
      <c r="AGW142" s="802"/>
      <c r="AGX142" s="802"/>
      <c r="AGY142" s="802"/>
      <c r="AGZ142" s="802"/>
      <c r="AHA142" s="802"/>
      <c r="AHB142" s="802"/>
      <c r="AHC142" s="802"/>
      <c r="AHD142" s="802"/>
      <c r="AHE142" s="802"/>
      <c r="AHF142" s="802"/>
      <c r="AHG142" s="802"/>
      <c r="AHH142" s="802"/>
      <c r="AHI142" s="802"/>
      <c r="AHJ142" s="802"/>
      <c r="AHK142" s="802"/>
      <c r="AHL142" s="802"/>
      <c r="AHM142" s="802"/>
      <c r="AHN142" s="802"/>
      <c r="AHO142" s="802"/>
      <c r="AHP142" s="802"/>
      <c r="AHQ142" s="802"/>
      <c r="AHR142" s="802"/>
      <c r="AHS142" s="802"/>
      <c r="AHT142" s="802"/>
      <c r="AHU142" s="802"/>
      <c r="AHV142" s="802"/>
      <c r="AHW142" s="802"/>
      <c r="AHX142" s="802"/>
      <c r="AHY142" s="802"/>
      <c r="AHZ142" s="802"/>
      <c r="AIA142" s="802"/>
      <c r="AIB142" s="802"/>
      <c r="AIC142" s="802"/>
      <c r="AID142" s="802"/>
      <c r="AIE142" s="802"/>
      <c r="AIF142" s="802"/>
      <c r="AIG142" s="802"/>
      <c r="AIH142" s="802"/>
      <c r="AII142" s="802"/>
      <c r="AIJ142" s="802"/>
      <c r="AQE142" s="802"/>
      <c r="AQF142" s="802"/>
      <c r="AQG142" s="802"/>
      <c r="AQH142" s="802"/>
      <c r="AQI142" s="802"/>
      <c r="AQJ142" s="802"/>
      <c r="AQK142" s="802"/>
      <c r="AQL142" s="802"/>
      <c r="AQM142" s="802"/>
      <c r="AQN142" s="802"/>
      <c r="AQO142" s="802"/>
      <c r="AQP142" s="802"/>
      <c r="AQQ142" s="802"/>
      <c r="AQR142" s="802"/>
      <c r="AQS142" s="802"/>
      <c r="AQT142" s="802"/>
      <c r="AQU142" s="802"/>
      <c r="AQV142" s="802"/>
      <c r="AQW142" s="802"/>
      <c r="AQX142" s="802"/>
      <c r="AQY142" s="802"/>
      <c r="AQZ142" s="802"/>
      <c r="ARA142" s="802"/>
      <c r="ARB142" s="802"/>
      <c r="ARC142" s="802"/>
      <c r="ARD142" s="802"/>
      <c r="ARE142" s="802"/>
      <c r="ARF142" s="802"/>
      <c r="ARG142" s="802"/>
      <c r="ARH142" s="802"/>
      <c r="ARI142" s="802"/>
      <c r="ARJ142" s="802"/>
      <c r="ARK142" s="802"/>
      <c r="ARL142" s="802"/>
      <c r="ARM142" s="802"/>
      <c r="ARN142" s="802"/>
      <c r="ARO142" s="802"/>
      <c r="ARP142" s="802"/>
      <c r="ARQ142" s="802"/>
      <c r="ARR142" s="802"/>
      <c r="ARS142" s="802"/>
      <c r="ART142" s="802"/>
      <c r="ARU142" s="802"/>
      <c r="ARV142" s="802"/>
      <c r="ARW142" s="802"/>
      <c r="ARX142" s="802"/>
      <c r="ARY142" s="802"/>
      <c r="ARZ142" s="802"/>
      <c r="ASA142" s="802"/>
      <c r="ASB142" s="802"/>
      <c r="ASC142" s="802"/>
      <c r="ASD142" s="802"/>
      <c r="ASE142" s="802"/>
      <c r="ASF142" s="802"/>
      <c r="ASG142" s="802"/>
      <c r="ASH142" s="802"/>
      <c r="ASI142" s="802"/>
      <c r="ASJ142" s="802"/>
      <c r="ASK142" s="802"/>
      <c r="ASL142" s="802"/>
      <c r="ATP142" s="802"/>
      <c r="ATQ142" s="802"/>
      <c r="ATR142" s="802"/>
      <c r="ATS142" s="802"/>
      <c r="ATT142" s="802"/>
      <c r="ATU142" s="802"/>
      <c r="ATV142" s="802"/>
      <c r="ATW142" s="802"/>
      <c r="ATX142" s="802"/>
      <c r="ATY142" s="802"/>
      <c r="ATZ142" s="802"/>
      <c r="AUA142" s="802"/>
      <c r="AUB142" s="802"/>
      <c r="AUC142" s="802"/>
      <c r="AUD142" s="802"/>
      <c r="AUE142" s="802"/>
      <c r="AUF142" s="802"/>
      <c r="AUG142" s="802"/>
      <c r="AUH142" s="802"/>
      <c r="AUI142" s="802"/>
      <c r="AUJ142" s="802"/>
      <c r="AUK142" s="802"/>
      <c r="AUL142" s="802"/>
      <c r="AUM142" s="802"/>
      <c r="AUN142" s="802"/>
      <c r="AUO142" s="802"/>
      <c r="AUP142" s="801"/>
      <c r="AUQ142" s="802"/>
      <c r="AUR142" s="801"/>
      <c r="AUS142" s="802"/>
      <c r="AUT142" s="801"/>
      <c r="AUU142" s="802"/>
      <c r="AUV142" s="802"/>
      <c r="AUW142" s="802"/>
      <c r="AUX142" s="802"/>
      <c r="AUY142" s="802"/>
      <c r="AUZ142" s="802"/>
      <c r="AVA142" s="802"/>
      <c r="AVB142" s="802"/>
      <c r="AVC142" s="802"/>
      <c r="AVD142" s="802"/>
      <c r="AVE142" s="802"/>
      <c r="AVF142" s="802"/>
      <c r="AVG142" s="802"/>
      <c r="AVH142" s="802"/>
      <c r="AVI142" s="802"/>
      <c r="AVJ142" s="808"/>
      <c r="AVK142" s="808"/>
      <c r="AVL142" s="808"/>
      <c r="AVM142" s="808"/>
      <c r="AVN142" s="808"/>
      <c r="AVO142" s="808"/>
      <c r="AVP142" s="808"/>
      <c r="AVQ142" s="808"/>
      <c r="AVR142" s="808"/>
      <c r="AVS142" s="808"/>
      <c r="AVT142" s="808"/>
      <c r="AVU142" s="809"/>
      <c r="AVV142" s="809"/>
      <c r="AVW142" s="809"/>
      <c r="AVX142" s="809"/>
      <c r="AVY142" s="809"/>
      <c r="AVZ142" s="809"/>
      <c r="AWA142" s="809"/>
      <c r="AWB142" s="809"/>
      <c r="AWC142" s="809"/>
      <c r="AWD142" s="809"/>
      <c r="AWE142" s="809"/>
      <c r="AWF142" s="809"/>
      <c r="AWG142" s="809"/>
      <c r="AWH142" s="809"/>
      <c r="AWI142" s="809"/>
      <c r="AWJ142" s="809"/>
      <c r="AWK142" s="809"/>
      <c r="AWL142" s="809"/>
      <c r="AWM142" s="809"/>
      <c r="AWN142" s="809"/>
      <c r="AWO142" s="809"/>
      <c r="AWP142" s="809"/>
      <c r="AWQ142" s="809"/>
      <c r="AWR142" s="808"/>
      <c r="AWS142" s="761"/>
      <c r="AWT142" s="808"/>
      <c r="AWU142" s="809"/>
      <c r="AWV142" s="809"/>
      <c r="AWW142" s="809"/>
      <c r="AWX142" s="809"/>
      <c r="AWY142" s="809"/>
      <c r="AWZ142" s="809"/>
      <c r="AXA142" s="809"/>
      <c r="AXB142" s="809"/>
      <c r="AXC142" s="809"/>
      <c r="AXD142" s="809"/>
      <c r="AXE142" s="809"/>
      <c r="AXF142" s="809"/>
      <c r="AXG142" s="809"/>
      <c r="AXH142" s="809"/>
      <c r="AXI142" s="809"/>
      <c r="AXJ142" s="809"/>
      <c r="AXK142" s="809"/>
      <c r="AXL142" s="809"/>
      <c r="AXM142" s="809"/>
      <c r="AXN142" s="809"/>
      <c r="AXO142" s="809"/>
      <c r="AXP142" s="809"/>
      <c r="AXQ142" s="809"/>
      <c r="AXR142" s="809"/>
      <c r="AXS142" s="809"/>
      <c r="AXT142" s="809"/>
      <c r="AXU142" s="809"/>
      <c r="AXV142" s="809"/>
      <c r="AXW142" s="809"/>
      <c r="AXX142" s="809"/>
      <c r="AXY142" s="809"/>
      <c r="AXZ142" s="809"/>
      <c r="AYA142" s="809"/>
      <c r="AYB142" s="809"/>
      <c r="AYC142" s="809"/>
      <c r="AYD142" s="808"/>
      <c r="AYE142" s="808"/>
      <c r="AYF142" s="809"/>
      <c r="AYG142" s="808"/>
      <c r="AYH142" s="810"/>
      <c r="AYI142" s="810"/>
      <c r="AYJ142" s="810"/>
      <c r="AYK142" s="810"/>
      <c r="AYL142" s="810"/>
      <c r="AYM142" s="810"/>
      <c r="AYN142" s="810"/>
      <c r="AYO142" s="810"/>
      <c r="AYP142" s="810"/>
      <c r="AYQ142" s="810"/>
      <c r="AYR142" s="810"/>
      <c r="AYS142" s="810"/>
      <c r="AYT142" s="810"/>
      <c r="AYU142" s="810"/>
      <c r="AYV142" s="810"/>
      <c r="AYW142" s="810"/>
      <c r="AYX142" s="810"/>
      <c r="AYY142" s="810"/>
      <c r="AYZ142" s="810"/>
      <c r="AZA142" s="810"/>
      <c r="AZB142" s="810"/>
      <c r="AZC142" s="810"/>
      <c r="AZD142" s="810"/>
      <c r="AZE142" s="810"/>
      <c r="AZF142" s="810"/>
      <c r="AZG142" s="810"/>
      <c r="AZH142" s="810"/>
      <c r="AZI142" s="810"/>
      <c r="AZJ142" s="810"/>
      <c r="AZK142" s="810"/>
      <c r="AZL142" s="810"/>
      <c r="AZM142" s="810"/>
      <c r="AZN142" s="810"/>
      <c r="AZO142" s="810"/>
      <c r="AZP142" s="809"/>
      <c r="AZQ142" s="802"/>
      <c r="AZR142" s="802"/>
      <c r="AZS142" s="802"/>
    </row>
    <row r="143" spans="45:920 1123:1371" s="793" customFormat="1" ht="13.5">
      <c r="AS143" s="802"/>
      <c r="AT143" s="802"/>
      <c r="AU143" s="802"/>
      <c r="AV143" s="802"/>
      <c r="AW143" s="802"/>
      <c r="AX143" s="802"/>
      <c r="AY143" s="802"/>
      <c r="AZ143" s="802"/>
      <c r="BA143" s="802"/>
      <c r="BB143" s="802"/>
      <c r="BC143" s="802"/>
      <c r="BD143" s="802"/>
      <c r="BE143" s="802"/>
      <c r="BF143" s="802"/>
      <c r="BG143" s="802"/>
      <c r="BH143" s="802"/>
      <c r="BI143" s="802"/>
      <c r="BJ143" s="802"/>
      <c r="BK143" s="802"/>
      <c r="BL143" s="802"/>
      <c r="BM143" s="802"/>
      <c r="BN143" s="802"/>
      <c r="BO143" s="802"/>
      <c r="BP143" s="802"/>
      <c r="BQ143" s="802"/>
      <c r="BR143" s="802"/>
      <c r="BS143" s="802"/>
      <c r="BT143" s="802"/>
      <c r="BU143" s="802"/>
      <c r="BV143" s="802"/>
      <c r="BW143" s="802"/>
      <c r="BX143" s="802"/>
      <c r="BY143" s="802"/>
      <c r="BZ143" s="802"/>
      <c r="CA143" s="802"/>
      <c r="CB143" s="802"/>
      <c r="CC143" s="802"/>
      <c r="CD143" s="802"/>
      <c r="CE143" s="802"/>
      <c r="CF143" s="802"/>
      <c r="CG143" s="802"/>
      <c r="CH143" s="802"/>
      <c r="CI143" s="802"/>
      <c r="CJ143" s="802"/>
      <c r="CK143" s="802"/>
      <c r="CL143" s="802"/>
      <c r="CM143" s="802"/>
      <c r="CN143" s="802"/>
      <c r="CO143" s="802"/>
      <c r="CP143" s="802"/>
      <c r="CQ143" s="802"/>
      <c r="CR143" s="802"/>
      <c r="CS143" s="802"/>
      <c r="CT143" s="802"/>
      <c r="CU143" s="802"/>
      <c r="CV143" s="802"/>
      <c r="CW143" s="802"/>
      <c r="CX143" s="802"/>
      <c r="CY143" s="802"/>
      <c r="CZ143" s="802"/>
      <c r="DA143" s="802"/>
      <c r="DB143" s="802"/>
      <c r="DC143" s="802"/>
      <c r="DD143" s="802"/>
      <c r="DE143" s="802"/>
      <c r="DF143" s="802"/>
      <c r="DG143" s="802"/>
      <c r="DH143" s="802"/>
      <c r="DI143" s="802"/>
      <c r="DJ143" s="802"/>
      <c r="DK143" s="802"/>
      <c r="DL143" s="802"/>
      <c r="DM143" s="802"/>
      <c r="DN143" s="802"/>
      <c r="DO143" s="802"/>
      <c r="DP143" s="802"/>
      <c r="DQ143" s="802"/>
      <c r="DR143" s="802"/>
      <c r="DS143" s="802"/>
      <c r="DT143" s="802"/>
      <c r="DU143" s="802"/>
      <c r="DV143" s="802"/>
      <c r="DW143" s="802"/>
      <c r="DX143" s="802"/>
      <c r="DY143" s="802"/>
      <c r="DZ143" s="802"/>
      <c r="EA143" s="802"/>
      <c r="EB143" s="802"/>
      <c r="EC143" s="802"/>
      <c r="ED143" s="802"/>
      <c r="EE143" s="802"/>
      <c r="EF143" s="802"/>
      <c r="EG143" s="802"/>
      <c r="EH143" s="802"/>
      <c r="EI143" s="802"/>
      <c r="EJ143" s="802"/>
      <c r="EK143" s="802"/>
      <c r="EL143" s="802"/>
      <c r="EM143" s="802"/>
      <c r="EN143" s="802"/>
      <c r="EO143" s="802"/>
      <c r="EP143" s="802"/>
      <c r="EQ143" s="802"/>
      <c r="ER143" s="802"/>
      <c r="ES143" s="802"/>
      <c r="ET143" s="802"/>
      <c r="EU143" s="802"/>
      <c r="EV143" s="802"/>
      <c r="EW143" s="802"/>
      <c r="EX143" s="802"/>
      <c r="EY143" s="802"/>
      <c r="EZ143" s="802"/>
      <c r="FA143" s="802"/>
      <c r="FB143" s="802"/>
      <c r="FC143" s="802"/>
      <c r="FD143" s="802"/>
      <c r="FE143" s="802"/>
      <c r="FF143" s="802"/>
      <c r="FG143" s="802"/>
      <c r="FH143" s="802"/>
      <c r="FI143" s="802"/>
      <c r="FJ143" s="802"/>
      <c r="FK143" s="802"/>
      <c r="FL143" s="802"/>
      <c r="FM143" s="802"/>
      <c r="FN143" s="802"/>
      <c r="FO143" s="802"/>
      <c r="FP143" s="802"/>
      <c r="FQ143" s="802"/>
      <c r="FR143" s="802"/>
      <c r="FS143" s="802"/>
      <c r="FT143" s="802"/>
      <c r="FU143" s="802"/>
      <c r="FV143" s="802"/>
      <c r="FW143" s="802"/>
      <c r="FX143" s="802"/>
      <c r="FY143" s="802"/>
      <c r="FZ143" s="802"/>
      <c r="GA143" s="802"/>
      <c r="GB143" s="802"/>
      <c r="GC143" s="802"/>
      <c r="GD143" s="802"/>
      <c r="GE143" s="802"/>
      <c r="GF143" s="802"/>
      <c r="GG143" s="802"/>
      <c r="GH143" s="802"/>
      <c r="GI143" s="802"/>
      <c r="GJ143" s="802"/>
      <c r="GK143" s="802"/>
      <c r="GL143" s="802"/>
      <c r="GM143" s="802"/>
      <c r="GN143" s="802"/>
      <c r="GO143" s="802"/>
      <c r="GP143" s="802"/>
      <c r="GQ143" s="802"/>
      <c r="GR143" s="802"/>
      <c r="GS143" s="802"/>
      <c r="GT143" s="802"/>
      <c r="GU143" s="802"/>
      <c r="GV143" s="802"/>
      <c r="GW143" s="802"/>
      <c r="GX143" s="802"/>
      <c r="GY143" s="802"/>
      <c r="GZ143" s="802"/>
      <c r="HA143" s="802"/>
      <c r="HB143" s="802"/>
      <c r="HC143" s="802"/>
      <c r="HD143" s="802"/>
      <c r="HE143" s="802"/>
      <c r="HF143" s="802"/>
      <c r="HG143" s="802"/>
      <c r="HH143" s="802"/>
      <c r="HI143" s="802"/>
      <c r="HJ143" s="802"/>
      <c r="HK143" s="802"/>
      <c r="HL143" s="802"/>
      <c r="HM143" s="802"/>
      <c r="HN143" s="802"/>
      <c r="HO143" s="802"/>
      <c r="HP143" s="802"/>
      <c r="HQ143" s="802"/>
      <c r="HR143" s="802"/>
      <c r="HS143" s="802"/>
      <c r="HT143" s="802"/>
      <c r="HU143" s="802"/>
      <c r="HV143" s="802"/>
      <c r="HW143" s="802"/>
      <c r="HX143" s="802"/>
      <c r="HY143" s="802"/>
      <c r="HZ143" s="802"/>
      <c r="IA143" s="802"/>
      <c r="IB143" s="802"/>
      <c r="IC143" s="802"/>
      <c r="ID143" s="802"/>
      <c r="IE143" s="802"/>
      <c r="IF143" s="802"/>
      <c r="IG143" s="802"/>
      <c r="IH143" s="802"/>
      <c r="II143" s="802"/>
      <c r="IJ143" s="802"/>
      <c r="IK143" s="802"/>
      <c r="IL143" s="802"/>
      <c r="IM143" s="802"/>
      <c r="IN143" s="802"/>
      <c r="IO143" s="802"/>
      <c r="IP143" s="802"/>
      <c r="IQ143" s="802"/>
      <c r="IR143" s="802"/>
      <c r="IS143" s="802"/>
      <c r="IT143" s="802"/>
      <c r="IU143" s="802"/>
      <c r="IV143" s="802"/>
      <c r="IW143" s="802"/>
      <c r="IX143" s="802"/>
      <c r="IY143" s="802"/>
      <c r="IZ143" s="802"/>
      <c r="JA143" s="802"/>
      <c r="JB143" s="802"/>
      <c r="JC143" s="802"/>
      <c r="JD143" s="802"/>
      <c r="JE143" s="802"/>
      <c r="JF143" s="802"/>
      <c r="JG143" s="802"/>
      <c r="JH143" s="802"/>
      <c r="JI143" s="802"/>
      <c r="JJ143" s="802"/>
      <c r="JK143" s="802"/>
      <c r="JL143" s="802"/>
      <c r="JM143" s="802"/>
      <c r="JN143" s="802"/>
      <c r="JO143" s="802"/>
      <c r="JP143" s="802"/>
      <c r="JQ143" s="802"/>
      <c r="JR143" s="802"/>
      <c r="JS143" s="802"/>
      <c r="JT143" s="802"/>
      <c r="JU143" s="802"/>
      <c r="JV143" s="802"/>
      <c r="JW143" s="802"/>
      <c r="JX143" s="802"/>
      <c r="JY143" s="802"/>
      <c r="JZ143" s="802"/>
      <c r="KA143" s="802"/>
      <c r="KB143" s="802"/>
      <c r="KC143" s="802"/>
      <c r="KD143" s="802"/>
      <c r="KE143" s="802"/>
      <c r="KF143" s="802"/>
      <c r="KG143" s="802"/>
      <c r="KH143" s="802"/>
      <c r="KI143" s="802"/>
      <c r="KJ143" s="802"/>
      <c r="KK143" s="802"/>
      <c r="KL143" s="802"/>
      <c r="KM143" s="802"/>
      <c r="KN143" s="802"/>
      <c r="KO143" s="802"/>
      <c r="KP143" s="802"/>
      <c r="KQ143" s="802"/>
      <c r="KR143" s="802"/>
      <c r="KS143" s="802"/>
      <c r="KT143" s="802"/>
      <c r="KU143" s="802"/>
      <c r="KV143" s="802"/>
      <c r="KW143" s="802"/>
      <c r="KX143" s="802"/>
      <c r="KY143" s="802"/>
      <c r="KZ143" s="802"/>
      <c r="LA143" s="802"/>
      <c r="LB143" s="802"/>
      <c r="LC143" s="802"/>
      <c r="LD143" s="802"/>
      <c r="LE143" s="802"/>
      <c r="LF143" s="802"/>
      <c r="LG143" s="802"/>
      <c r="LH143" s="802"/>
      <c r="LI143" s="802"/>
      <c r="LJ143" s="802"/>
      <c r="LK143" s="802"/>
      <c r="LL143" s="802"/>
      <c r="LM143" s="802"/>
      <c r="LN143" s="802"/>
      <c r="LO143" s="802"/>
      <c r="LP143" s="802"/>
      <c r="LQ143" s="802"/>
      <c r="LR143" s="802"/>
      <c r="LS143" s="802"/>
      <c r="LT143" s="802"/>
      <c r="LU143" s="802"/>
      <c r="LV143" s="802"/>
      <c r="LW143" s="802"/>
      <c r="LX143" s="802"/>
      <c r="LY143" s="802"/>
      <c r="LZ143" s="802"/>
      <c r="MA143" s="802"/>
      <c r="MB143" s="802"/>
      <c r="MC143" s="802"/>
      <c r="MD143" s="802"/>
      <c r="ME143" s="802"/>
      <c r="MF143" s="802"/>
      <c r="MG143" s="802"/>
      <c r="MH143" s="802"/>
      <c r="MI143" s="802"/>
      <c r="MJ143" s="802"/>
      <c r="MK143" s="802"/>
      <c r="ML143" s="802"/>
      <c r="MM143" s="802"/>
      <c r="MN143" s="802"/>
      <c r="MO143" s="802"/>
      <c r="MP143" s="802"/>
      <c r="MQ143" s="802"/>
      <c r="MR143" s="802"/>
      <c r="MS143" s="802"/>
      <c r="MT143" s="802"/>
      <c r="MU143" s="802"/>
      <c r="MV143" s="802"/>
      <c r="MW143" s="802"/>
      <c r="MX143" s="802"/>
      <c r="MY143" s="802"/>
      <c r="MZ143" s="802"/>
      <c r="NA143" s="802"/>
      <c r="NB143" s="802"/>
      <c r="NC143" s="802"/>
      <c r="ND143" s="802"/>
      <c r="NE143" s="802"/>
      <c r="NF143" s="802"/>
      <c r="NG143" s="802"/>
      <c r="NH143" s="802"/>
      <c r="NI143" s="802"/>
      <c r="NJ143" s="802"/>
      <c r="NK143" s="802"/>
      <c r="NL143" s="802"/>
      <c r="NM143" s="802"/>
      <c r="NN143" s="802"/>
      <c r="NO143" s="802"/>
      <c r="NP143" s="802"/>
      <c r="NQ143" s="802"/>
      <c r="NR143" s="802"/>
      <c r="NS143" s="802"/>
      <c r="NT143" s="802"/>
      <c r="NU143" s="802"/>
      <c r="NV143" s="802"/>
      <c r="NW143" s="802"/>
      <c r="NX143" s="802"/>
      <c r="NY143" s="802"/>
      <c r="NZ143" s="802"/>
      <c r="OA143" s="802"/>
      <c r="OB143" s="802"/>
      <c r="OC143" s="802"/>
      <c r="OD143" s="802"/>
      <c r="OE143" s="802"/>
      <c r="OF143" s="802"/>
      <c r="OG143" s="802"/>
      <c r="OH143" s="802"/>
      <c r="OI143" s="802"/>
      <c r="OJ143" s="802"/>
      <c r="OK143" s="802"/>
      <c r="OL143" s="802"/>
      <c r="OM143" s="802"/>
      <c r="ON143" s="802"/>
      <c r="OO143" s="802"/>
      <c r="OP143" s="802"/>
      <c r="OQ143" s="802"/>
      <c r="OR143" s="802"/>
      <c r="OS143" s="802"/>
      <c r="OT143" s="802"/>
      <c r="OU143" s="802"/>
      <c r="OV143" s="802"/>
      <c r="OW143" s="802"/>
      <c r="OX143" s="802"/>
      <c r="OY143" s="802"/>
      <c r="OZ143" s="802"/>
      <c r="PA143" s="802"/>
      <c r="PB143" s="802"/>
      <c r="PC143" s="802"/>
      <c r="PD143" s="802"/>
      <c r="PE143" s="802"/>
      <c r="PF143" s="802"/>
      <c r="PG143" s="802"/>
      <c r="PH143" s="802"/>
      <c r="PI143" s="802"/>
      <c r="PJ143" s="802"/>
      <c r="PK143" s="802"/>
      <c r="PL143" s="802"/>
      <c r="PM143" s="802"/>
      <c r="PN143" s="802"/>
      <c r="PO143" s="802"/>
      <c r="PP143" s="802"/>
      <c r="PQ143" s="802"/>
      <c r="PR143" s="802"/>
      <c r="PS143" s="802"/>
      <c r="PT143" s="802"/>
      <c r="PU143" s="802"/>
      <c r="PV143" s="802"/>
      <c r="PW143" s="802"/>
      <c r="PX143" s="802"/>
      <c r="PY143" s="802"/>
      <c r="PZ143" s="802"/>
      <c r="QA143" s="802"/>
      <c r="QB143" s="802"/>
      <c r="QC143" s="802"/>
      <c r="QD143" s="802"/>
      <c r="QE143" s="802"/>
      <c r="QF143" s="802"/>
      <c r="QG143" s="802"/>
      <c r="QH143" s="802"/>
      <c r="QI143" s="802"/>
      <c r="QJ143" s="802"/>
      <c r="QK143" s="802"/>
      <c r="QL143" s="802"/>
      <c r="QM143" s="802"/>
      <c r="QN143" s="802"/>
      <c r="QO143" s="802"/>
      <c r="QP143" s="802"/>
      <c r="QQ143" s="802"/>
      <c r="QR143" s="802"/>
      <c r="QS143" s="802"/>
      <c r="QT143" s="802"/>
      <c r="QU143" s="802"/>
      <c r="QV143" s="802"/>
      <c r="QW143" s="802"/>
      <c r="QX143" s="802"/>
      <c r="QY143" s="802"/>
      <c r="QZ143" s="802"/>
      <c r="RA143" s="802"/>
      <c r="RB143" s="802"/>
      <c r="RC143" s="802"/>
      <c r="RD143" s="802"/>
      <c r="RE143" s="802"/>
      <c r="RF143" s="802"/>
      <c r="RG143" s="802"/>
      <c r="RH143" s="802"/>
      <c r="RI143" s="802"/>
      <c r="RJ143" s="802"/>
      <c r="RK143" s="802"/>
      <c r="RL143" s="802"/>
      <c r="RM143" s="802"/>
      <c r="RN143" s="802"/>
      <c r="RO143" s="802"/>
      <c r="RP143" s="802"/>
      <c r="RQ143" s="802"/>
      <c r="RR143" s="802"/>
      <c r="RS143" s="802"/>
      <c r="RT143" s="802"/>
      <c r="RU143" s="802"/>
      <c r="RV143" s="802"/>
      <c r="RW143" s="802"/>
      <c r="RX143" s="802"/>
      <c r="RY143" s="802"/>
      <c r="RZ143" s="802"/>
      <c r="SA143" s="802"/>
      <c r="SB143" s="802"/>
      <c r="SC143" s="802"/>
      <c r="SD143" s="802"/>
      <c r="SE143" s="802"/>
      <c r="SF143" s="802"/>
      <c r="SG143" s="802"/>
      <c r="SH143" s="802"/>
      <c r="SI143" s="802"/>
      <c r="SJ143" s="802"/>
      <c r="SK143" s="802"/>
      <c r="SL143" s="802"/>
      <c r="SM143" s="802"/>
      <c r="SN143" s="802"/>
      <c r="SO143" s="802"/>
      <c r="SP143" s="802"/>
      <c r="SQ143" s="802"/>
      <c r="SR143" s="802"/>
      <c r="SS143" s="802"/>
      <c r="ST143" s="802"/>
      <c r="SU143" s="802"/>
      <c r="SV143" s="802"/>
      <c r="SW143" s="802"/>
      <c r="SX143" s="802"/>
      <c r="SY143" s="802"/>
      <c r="SZ143" s="802"/>
      <c r="TA143" s="802"/>
      <c r="TB143" s="802"/>
      <c r="TC143" s="802"/>
      <c r="TD143" s="802"/>
      <c r="TE143" s="802"/>
      <c r="TF143" s="802"/>
      <c r="TG143" s="802"/>
      <c r="TH143" s="802"/>
      <c r="TI143" s="802"/>
      <c r="TJ143" s="802"/>
      <c r="TK143" s="802"/>
      <c r="TL143" s="802"/>
      <c r="TM143" s="802"/>
      <c r="TN143" s="802"/>
      <c r="TO143" s="802"/>
      <c r="TP143" s="802"/>
      <c r="TQ143" s="802"/>
      <c r="TR143" s="802"/>
      <c r="TS143" s="802"/>
      <c r="TT143" s="802"/>
      <c r="TU143" s="802"/>
      <c r="TV143" s="802"/>
      <c r="TW143" s="802"/>
      <c r="TX143" s="802"/>
      <c r="TY143" s="802"/>
      <c r="TZ143" s="802"/>
      <c r="UA143" s="802"/>
      <c r="UB143" s="802"/>
      <c r="UC143" s="802"/>
      <c r="UD143" s="802"/>
      <c r="UE143" s="802"/>
      <c r="UF143" s="802"/>
      <c r="UG143" s="802"/>
      <c r="UH143" s="802"/>
      <c r="UI143" s="802"/>
      <c r="UJ143" s="802"/>
      <c r="UK143" s="802"/>
      <c r="UL143" s="802"/>
      <c r="UM143" s="802"/>
      <c r="UN143" s="802"/>
      <c r="UO143" s="802"/>
      <c r="UP143" s="802"/>
      <c r="UQ143" s="802"/>
      <c r="UR143" s="802"/>
      <c r="US143" s="802"/>
      <c r="UT143" s="802"/>
      <c r="UU143" s="802"/>
      <c r="UV143" s="802"/>
      <c r="UW143" s="802"/>
      <c r="UX143" s="802"/>
      <c r="UY143" s="802"/>
      <c r="UZ143" s="802"/>
      <c r="VA143" s="802"/>
      <c r="VB143" s="802"/>
      <c r="VC143" s="802"/>
      <c r="VD143" s="802"/>
      <c r="VE143" s="802"/>
      <c r="VF143" s="802"/>
      <c r="VG143" s="802"/>
      <c r="VH143" s="802"/>
      <c r="VI143" s="802"/>
      <c r="VJ143" s="802"/>
      <c r="VK143" s="802"/>
      <c r="VL143" s="802"/>
      <c r="VM143" s="802"/>
      <c r="VN143" s="802"/>
      <c r="VO143" s="802"/>
      <c r="VP143" s="802"/>
      <c r="VQ143" s="802"/>
      <c r="VR143" s="802"/>
      <c r="VS143" s="802"/>
      <c r="VT143" s="802"/>
      <c r="VU143" s="802"/>
      <c r="VV143" s="802"/>
      <c r="VW143" s="802"/>
      <c r="VX143" s="802"/>
      <c r="VY143" s="802"/>
      <c r="VZ143" s="802"/>
      <c r="WA143" s="802"/>
      <c r="WB143" s="802"/>
      <c r="WC143" s="802"/>
      <c r="WD143" s="802"/>
      <c r="WE143" s="802"/>
      <c r="WF143" s="802"/>
      <c r="WG143" s="802"/>
      <c r="WH143" s="802"/>
      <c r="WI143" s="802"/>
      <c r="WJ143" s="802"/>
      <c r="WK143" s="802"/>
      <c r="WL143" s="802"/>
      <c r="WM143" s="802"/>
      <c r="WN143" s="802"/>
      <c r="WO143" s="802"/>
      <c r="WP143" s="802"/>
      <c r="WQ143" s="802"/>
      <c r="WR143" s="802"/>
      <c r="WS143" s="802"/>
      <c r="WT143" s="802"/>
      <c r="WU143" s="802"/>
      <c r="WV143" s="802"/>
      <c r="WW143" s="802"/>
      <c r="WX143" s="802"/>
      <c r="WY143" s="802"/>
      <c r="WZ143" s="802"/>
      <c r="XA143" s="802"/>
      <c r="XB143" s="802"/>
      <c r="XC143" s="802"/>
      <c r="XD143" s="802"/>
      <c r="XE143" s="802"/>
      <c r="XF143" s="802"/>
      <c r="XG143" s="802"/>
      <c r="XH143" s="802"/>
      <c r="XI143" s="802"/>
      <c r="XJ143" s="802"/>
      <c r="XK143" s="802"/>
      <c r="XL143" s="802"/>
      <c r="XM143" s="802"/>
      <c r="XN143" s="802"/>
      <c r="XO143" s="802"/>
      <c r="XP143" s="802"/>
      <c r="XQ143" s="802"/>
      <c r="XR143" s="802"/>
      <c r="XS143" s="802"/>
      <c r="XT143" s="802"/>
      <c r="XU143" s="802"/>
      <c r="XV143" s="802"/>
      <c r="XW143" s="802"/>
      <c r="XX143" s="802"/>
      <c r="XY143" s="802"/>
      <c r="XZ143" s="802"/>
      <c r="YA143" s="802"/>
      <c r="YB143" s="802"/>
      <c r="YC143" s="802"/>
      <c r="YD143" s="802"/>
      <c r="YE143" s="802"/>
      <c r="YF143" s="802"/>
      <c r="YG143" s="802"/>
      <c r="YH143" s="802"/>
      <c r="YI143" s="802"/>
      <c r="YJ143" s="802"/>
      <c r="YK143" s="802"/>
      <c r="YL143" s="802"/>
      <c r="YM143" s="802"/>
      <c r="YN143" s="802"/>
      <c r="YO143" s="802"/>
      <c r="YP143" s="802"/>
      <c r="YQ143" s="802"/>
      <c r="YR143" s="802"/>
      <c r="YS143" s="802"/>
      <c r="YT143" s="802"/>
      <c r="YU143" s="802"/>
      <c r="YV143" s="802"/>
      <c r="YW143" s="802"/>
      <c r="YX143" s="802"/>
      <c r="YY143" s="802"/>
      <c r="YZ143" s="802"/>
      <c r="ZA143" s="802"/>
      <c r="ZB143" s="802"/>
      <c r="ZC143" s="802"/>
      <c r="ZD143" s="802"/>
      <c r="ZE143" s="802"/>
      <c r="ZF143" s="802"/>
      <c r="ZG143" s="802"/>
      <c r="ZH143" s="802"/>
      <c r="ZI143" s="802"/>
      <c r="ZJ143" s="802"/>
      <c r="ZK143" s="802"/>
      <c r="ZL143" s="802"/>
      <c r="ZM143" s="802"/>
      <c r="ZN143" s="802"/>
      <c r="ZO143" s="802"/>
      <c r="ZP143" s="802"/>
      <c r="ZQ143" s="802"/>
      <c r="ZR143" s="802"/>
      <c r="ZS143" s="802"/>
      <c r="ZT143" s="802"/>
      <c r="ZU143" s="802"/>
      <c r="ZV143" s="802"/>
      <c r="ZW143" s="802"/>
      <c r="ZX143" s="802"/>
      <c r="ZY143" s="802"/>
      <c r="ZZ143" s="802"/>
      <c r="AAA143" s="802"/>
      <c r="AAB143" s="802"/>
      <c r="AAC143" s="802"/>
      <c r="AAD143" s="802"/>
      <c r="AAE143" s="802"/>
      <c r="AAF143" s="802"/>
      <c r="AAG143" s="802"/>
      <c r="AAH143" s="802"/>
      <c r="AAI143" s="802"/>
      <c r="AAJ143" s="802"/>
      <c r="AAK143" s="802"/>
      <c r="AAL143" s="802"/>
      <c r="AAM143" s="802"/>
      <c r="AAN143" s="802"/>
      <c r="AAO143" s="802"/>
      <c r="AAP143" s="802"/>
      <c r="AAQ143" s="802"/>
      <c r="AAR143" s="802"/>
      <c r="AAS143" s="802"/>
      <c r="AAT143" s="802"/>
      <c r="AAU143" s="802"/>
      <c r="AAV143" s="802"/>
      <c r="AAW143" s="802"/>
      <c r="AAX143" s="802"/>
      <c r="AAY143" s="802"/>
      <c r="AAZ143" s="802"/>
      <c r="ABA143" s="802"/>
      <c r="ABB143" s="802"/>
      <c r="ABC143" s="802"/>
      <c r="ABD143" s="802"/>
      <c r="ABE143" s="802"/>
      <c r="ABF143" s="802"/>
      <c r="ABG143" s="802"/>
      <c r="ABH143" s="802"/>
      <c r="ABI143" s="802"/>
      <c r="ABJ143" s="802"/>
      <c r="ABK143" s="802"/>
      <c r="ABL143" s="802"/>
      <c r="ABM143" s="802"/>
      <c r="ABN143" s="802"/>
      <c r="ABO143" s="802"/>
      <c r="ABP143" s="802"/>
      <c r="ABQ143" s="802"/>
      <c r="ABR143" s="802"/>
      <c r="ABS143" s="802"/>
      <c r="ABT143" s="802"/>
      <c r="ABU143" s="802"/>
      <c r="ABV143" s="802"/>
      <c r="ABW143" s="802"/>
      <c r="ABX143" s="802"/>
      <c r="ABY143" s="802"/>
      <c r="ABZ143" s="802"/>
      <c r="ACA143" s="802"/>
      <c r="ACB143" s="802"/>
      <c r="ACC143" s="802"/>
      <c r="ACD143" s="802"/>
      <c r="ACE143" s="802"/>
      <c r="ACF143" s="802"/>
      <c r="ACG143" s="802"/>
      <c r="ACH143" s="802"/>
      <c r="ACI143" s="802"/>
      <c r="ACJ143" s="802"/>
      <c r="ACK143" s="802"/>
      <c r="ACL143" s="802"/>
      <c r="ACM143" s="802"/>
      <c r="ACN143" s="802"/>
      <c r="ACO143" s="802"/>
      <c r="ACP143" s="802"/>
      <c r="ACQ143" s="802"/>
      <c r="ACR143" s="802"/>
      <c r="ACS143" s="802"/>
      <c r="ACT143" s="802"/>
      <c r="ACU143" s="802"/>
      <c r="ACV143" s="802"/>
      <c r="ACW143" s="802"/>
      <c r="ACX143" s="802"/>
      <c r="ACY143" s="802"/>
      <c r="ACZ143" s="802"/>
      <c r="ADA143" s="802"/>
      <c r="ADB143" s="802"/>
      <c r="ADC143" s="802"/>
      <c r="ADD143" s="802"/>
      <c r="ADE143" s="802"/>
      <c r="ADF143" s="802"/>
      <c r="ADG143" s="802"/>
      <c r="ADH143" s="802"/>
      <c r="ADI143" s="802"/>
      <c r="ADJ143" s="802"/>
      <c r="ADK143" s="802"/>
      <c r="ADL143" s="802"/>
      <c r="ADM143" s="802"/>
      <c r="ADN143" s="802"/>
      <c r="ADO143" s="802"/>
      <c r="ADP143" s="802"/>
      <c r="ADQ143" s="802"/>
      <c r="ADR143" s="802"/>
      <c r="ADS143" s="802"/>
      <c r="ADT143" s="802"/>
      <c r="ADU143" s="802"/>
      <c r="ADV143" s="802"/>
      <c r="ADW143" s="802"/>
      <c r="ADX143" s="802"/>
      <c r="ADY143" s="802"/>
      <c r="ADZ143" s="802"/>
      <c r="AEA143" s="802"/>
      <c r="AEB143" s="802"/>
      <c r="AEC143" s="802"/>
      <c r="AED143" s="802"/>
      <c r="AEE143" s="802"/>
      <c r="AEF143" s="802"/>
      <c r="AEG143" s="802"/>
      <c r="AEH143" s="802"/>
      <c r="AEI143" s="802"/>
      <c r="AEJ143" s="802"/>
      <c r="AEK143" s="802"/>
      <c r="AEL143" s="802"/>
      <c r="AEM143" s="802"/>
      <c r="AEN143" s="802"/>
      <c r="AEO143" s="802"/>
      <c r="AEP143" s="802"/>
      <c r="AEQ143" s="802"/>
      <c r="AER143" s="802"/>
      <c r="AES143" s="802"/>
      <c r="AET143" s="802"/>
      <c r="AEU143" s="802"/>
      <c r="AEV143" s="802"/>
      <c r="AEW143" s="802"/>
      <c r="AEX143" s="802"/>
      <c r="AEY143" s="802"/>
      <c r="AEZ143" s="802"/>
      <c r="AFA143" s="802"/>
      <c r="AFB143" s="802"/>
      <c r="AFC143" s="802"/>
      <c r="AFD143" s="802"/>
      <c r="AFE143" s="802"/>
      <c r="AFF143" s="802"/>
      <c r="AFG143" s="802"/>
      <c r="AFH143" s="802"/>
      <c r="AFI143" s="802"/>
      <c r="AFJ143" s="802"/>
      <c r="AFK143" s="802"/>
      <c r="AFL143" s="802"/>
      <c r="AFM143" s="802"/>
      <c r="AFN143" s="802"/>
      <c r="AFO143" s="802"/>
      <c r="AFP143" s="802"/>
      <c r="AFQ143" s="802"/>
      <c r="AFR143" s="802"/>
      <c r="AFS143" s="802"/>
      <c r="AFT143" s="802"/>
      <c r="AFU143" s="802"/>
      <c r="AFV143" s="802"/>
      <c r="AFW143" s="802"/>
      <c r="AFX143" s="802"/>
      <c r="AFY143" s="802"/>
      <c r="AFZ143" s="802"/>
      <c r="AGA143" s="802"/>
      <c r="AGB143" s="802"/>
      <c r="AGC143" s="802"/>
      <c r="AGD143" s="802"/>
      <c r="AGE143" s="802"/>
      <c r="AGF143" s="802"/>
      <c r="AGG143" s="802"/>
      <c r="AGH143" s="802"/>
      <c r="AGI143" s="802"/>
      <c r="AGJ143" s="802"/>
      <c r="AGK143" s="802"/>
      <c r="AGL143" s="802"/>
      <c r="AGM143" s="802"/>
      <c r="AGN143" s="802"/>
      <c r="AGO143" s="802"/>
      <c r="AGP143" s="802"/>
      <c r="AGQ143" s="802"/>
      <c r="AGR143" s="802"/>
      <c r="AGS143" s="802"/>
      <c r="AGT143" s="802"/>
      <c r="AGU143" s="802"/>
      <c r="AGV143" s="802"/>
      <c r="AGW143" s="802"/>
      <c r="AGX143" s="802"/>
      <c r="AGY143" s="802"/>
      <c r="AGZ143" s="802"/>
      <c r="AHA143" s="802"/>
      <c r="AHB143" s="802"/>
      <c r="AHC143" s="802"/>
      <c r="AHD143" s="802"/>
      <c r="AHE143" s="802"/>
      <c r="AHF143" s="802"/>
      <c r="AHG143" s="802"/>
      <c r="AHH143" s="802"/>
      <c r="AHI143" s="802"/>
      <c r="AHJ143" s="802"/>
      <c r="AHK143" s="802"/>
      <c r="AHL143" s="802"/>
      <c r="AHM143" s="802"/>
      <c r="AHN143" s="802"/>
      <c r="AHO143" s="802"/>
      <c r="AHP143" s="802"/>
      <c r="AHQ143" s="802"/>
      <c r="AHR143" s="802"/>
      <c r="AHS143" s="802"/>
      <c r="AHT143" s="802"/>
      <c r="AHU143" s="802"/>
      <c r="AHV143" s="802"/>
      <c r="AHW143" s="802"/>
      <c r="AHX143" s="802"/>
      <c r="AHY143" s="802"/>
      <c r="AHZ143" s="802"/>
      <c r="AIA143" s="802"/>
      <c r="AIB143" s="802"/>
      <c r="AIC143" s="802"/>
      <c r="AID143" s="802"/>
      <c r="AIE143" s="802"/>
      <c r="AIF143" s="802"/>
      <c r="AIG143" s="802"/>
      <c r="AIH143" s="802"/>
      <c r="AII143" s="802"/>
      <c r="AIJ143" s="802"/>
      <c r="AQE143" s="802"/>
      <c r="AQF143" s="802"/>
      <c r="AQG143" s="802"/>
      <c r="AQH143" s="802"/>
      <c r="AQI143" s="802"/>
      <c r="AQJ143" s="802"/>
      <c r="AQK143" s="802"/>
      <c r="AQL143" s="802"/>
      <c r="AQM143" s="802"/>
      <c r="AQN143" s="802"/>
      <c r="AQO143" s="802"/>
      <c r="AQP143" s="802"/>
      <c r="AQQ143" s="802"/>
      <c r="AQR143" s="802"/>
      <c r="AQS143" s="802"/>
      <c r="AQT143" s="802"/>
      <c r="AQU143" s="802"/>
      <c r="AQV143" s="802"/>
      <c r="AQW143" s="802"/>
      <c r="AQX143" s="802"/>
      <c r="AQY143" s="802"/>
      <c r="AQZ143" s="802"/>
      <c r="ARA143" s="802"/>
      <c r="ARB143" s="802"/>
      <c r="ARC143" s="802"/>
      <c r="ARD143" s="802"/>
      <c r="ARE143" s="802"/>
      <c r="ARF143" s="802"/>
      <c r="ARG143" s="802"/>
      <c r="ARH143" s="802"/>
      <c r="ARI143" s="802"/>
      <c r="ARJ143" s="802"/>
      <c r="ARK143" s="802"/>
      <c r="ARL143" s="802"/>
      <c r="ARM143" s="802"/>
      <c r="ARN143" s="802"/>
      <c r="ARO143" s="802"/>
      <c r="ARP143" s="802"/>
      <c r="ARQ143" s="802"/>
      <c r="ARR143" s="802"/>
      <c r="ARS143" s="802"/>
      <c r="ART143" s="802"/>
      <c r="ARU143" s="802"/>
      <c r="ARV143" s="802"/>
      <c r="ARW143" s="802"/>
      <c r="ARX143" s="802"/>
      <c r="ARY143" s="802"/>
      <c r="ARZ143" s="802"/>
      <c r="ASA143" s="802"/>
      <c r="ASB143" s="802"/>
      <c r="ASC143" s="802"/>
      <c r="ASD143" s="802"/>
      <c r="ASE143" s="802"/>
      <c r="ASF143" s="802"/>
      <c r="ASG143" s="802"/>
      <c r="ASH143" s="802"/>
      <c r="ASI143" s="802"/>
      <c r="ASJ143" s="802"/>
      <c r="ASK143" s="802"/>
      <c r="ASL143" s="802"/>
      <c r="ATP143" s="802"/>
      <c r="ATQ143" s="802"/>
      <c r="ATR143" s="802"/>
      <c r="ATS143" s="802"/>
      <c r="ATT143" s="802"/>
      <c r="ATU143" s="802"/>
      <c r="ATV143" s="802"/>
      <c r="ATW143" s="802"/>
      <c r="ATX143" s="802"/>
      <c r="ATY143" s="802"/>
      <c r="ATZ143" s="802"/>
      <c r="AUA143" s="802"/>
      <c r="AUB143" s="802"/>
      <c r="AUC143" s="802"/>
      <c r="AUD143" s="802"/>
      <c r="AUE143" s="802"/>
      <c r="AUF143" s="802"/>
      <c r="AUG143" s="802"/>
      <c r="AUH143" s="802"/>
      <c r="AUI143" s="802"/>
      <c r="AUJ143" s="802"/>
      <c r="AUK143" s="802"/>
      <c r="AUL143" s="802"/>
      <c r="AUM143" s="802"/>
      <c r="AUN143" s="802"/>
      <c r="AUO143" s="802"/>
      <c r="AUP143" s="801"/>
      <c r="AUQ143" s="802"/>
      <c r="AUR143" s="801"/>
      <c r="AUS143" s="802"/>
      <c r="AUT143" s="801"/>
      <c r="AUU143" s="802"/>
      <c r="AUV143" s="802"/>
      <c r="AUW143" s="802"/>
      <c r="AUX143" s="802"/>
      <c r="AUY143" s="802"/>
      <c r="AUZ143" s="802"/>
      <c r="AVA143" s="802"/>
      <c r="AVB143" s="802"/>
      <c r="AVC143" s="802"/>
      <c r="AVD143" s="802"/>
      <c r="AVE143" s="802"/>
      <c r="AVF143" s="802"/>
      <c r="AVG143" s="802"/>
      <c r="AVH143" s="802"/>
      <c r="AVI143" s="802"/>
      <c r="AVJ143" s="808"/>
      <c r="AVK143" s="808"/>
      <c r="AVL143" s="808"/>
      <c r="AVM143" s="808"/>
      <c r="AVN143" s="808"/>
      <c r="AVO143" s="808"/>
      <c r="AVP143" s="808"/>
      <c r="AVQ143" s="808"/>
      <c r="AVR143" s="808"/>
      <c r="AVS143" s="808"/>
      <c r="AVT143" s="808"/>
      <c r="AVU143" s="809"/>
      <c r="AVV143" s="809"/>
      <c r="AVW143" s="809"/>
      <c r="AVX143" s="809"/>
      <c r="AVY143" s="809"/>
      <c r="AVZ143" s="809"/>
      <c r="AWA143" s="809"/>
      <c r="AWB143" s="809"/>
      <c r="AWC143" s="809"/>
      <c r="AWD143" s="809"/>
      <c r="AWE143" s="809"/>
      <c r="AWF143" s="809"/>
      <c r="AWG143" s="809"/>
      <c r="AWH143" s="809"/>
      <c r="AWI143" s="809"/>
      <c r="AWJ143" s="809"/>
      <c r="AWK143" s="809"/>
      <c r="AWL143" s="809"/>
      <c r="AWM143" s="809"/>
      <c r="AWN143" s="809"/>
      <c r="AWO143" s="809"/>
      <c r="AWP143" s="809"/>
      <c r="AWQ143" s="809"/>
      <c r="AWR143" s="808"/>
      <c r="AWS143" s="761"/>
      <c r="AWT143" s="808"/>
      <c r="AWU143" s="809"/>
      <c r="AWV143" s="809"/>
      <c r="AWW143" s="809"/>
      <c r="AWX143" s="809"/>
      <c r="AWY143" s="809"/>
      <c r="AWZ143" s="809"/>
      <c r="AXA143" s="809"/>
      <c r="AXB143" s="809"/>
      <c r="AXC143" s="809"/>
      <c r="AXD143" s="809"/>
      <c r="AXE143" s="809"/>
      <c r="AXF143" s="809"/>
      <c r="AXG143" s="809"/>
      <c r="AXH143" s="809"/>
      <c r="AXI143" s="809"/>
      <c r="AXJ143" s="809"/>
      <c r="AXK143" s="809"/>
      <c r="AXL143" s="809"/>
      <c r="AXM143" s="809"/>
      <c r="AXN143" s="809"/>
      <c r="AXO143" s="809"/>
      <c r="AXP143" s="809"/>
      <c r="AXQ143" s="809"/>
      <c r="AXR143" s="809"/>
      <c r="AXS143" s="809"/>
      <c r="AXT143" s="809"/>
      <c r="AXU143" s="809"/>
      <c r="AXV143" s="809"/>
      <c r="AXW143" s="809"/>
      <c r="AXX143" s="809"/>
      <c r="AXY143" s="809"/>
      <c r="AXZ143" s="809"/>
      <c r="AYA143" s="809"/>
      <c r="AYB143" s="809"/>
      <c r="AYC143" s="809"/>
      <c r="AYD143" s="808"/>
      <c r="AYE143" s="808"/>
      <c r="AYF143" s="809"/>
      <c r="AYG143" s="808"/>
      <c r="AYH143" s="810"/>
      <c r="AYI143" s="810"/>
      <c r="AYJ143" s="810"/>
      <c r="AYK143" s="810"/>
      <c r="AYL143" s="810"/>
      <c r="AYM143" s="810"/>
      <c r="AYN143" s="810"/>
      <c r="AYO143" s="810"/>
      <c r="AYP143" s="810"/>
      <c r="AYQ143" s="810"/>
      <c r="AYR143" s="810"/>
      <c r="AYS143" s="810"/>
      <c r="AYT143" s="810"/>
      <c r="AYU143" s="810"/>
      <c r="AYV143" s="810"/>
      <c r="AYW143" s="810"/>
      <c r="AYX143" s="810"/>
      <c r="AYY143" s="810"/>
      <c r="AYZ143" s="810"/>
      <c r="AZA143" s="810"/>
      <c r="AZB143" s="810"/>
      <c r="AZC143" s="810"/>
      <c r="AZD143" s="810"/>
      <c r="AZE143" s="810"/>
      <c r="AZF143" s="810"/>
      <c r="AZG143" s="810"/>
      <c r="AZH143" s="810"/>
      <c r="AZI143" s="810"/>
      <c r="AZJ143" s="810"/>
      <c r="AZK143" s="810"/>
      <c r="AZL143" s="810"/>
      <c r="AZM143" s="810"/>
      <c r="AZN143" s="810"/>
      <c r="AZO143" s="810"/>
      <c r="AZP143" s="809"/>
      <c r="AZQ143" s="802"/>
      <c r="AZR143" s="802"/>
      <c r="AZS143" s="802"/>
    </row>
    <row r="144" spans="45:920 1123:1371" s="793" customFormat="1" ht="13.5">
      <c r="AS144" s="802"/>
      <c r="AT144" s="802"/>
      <c r="AU144" s="802"/>
      <c r="AV144" s="802"/>
      <c r="AW144" s="802"/>
      <c r="AX144" s="802"/>
      <c r="AY144" s="802"/>
      <c r="AZ144" s="802"/>
      <c r="BA144" s="802"/>
      <c r="BB144" s="802"/>
      <c r="BC144" s="802"/>
      <c r="BD144" s="802"/>
      <c r="BE144" s="802"/>
      <c r="BF144" s="802"/>
      <c r="BG144" s="802"/>
      <c r="BH144" s="802"/>
      <c r="BI144" s="802"/>
      <c r="BJ144" s="802"/>
      <c r="BK144" s="802"/>
      <c r="BL144" s="802"/>
      <c r="BM144" s="802"/>
      <c r="BN144" s="802"/>
      <c r="BO144" s="802"/>
      <c r="BP144" s="802"/>
      <c r="BQ144" s="802"/>
      <c r="BR144" s="802"/>
      <c r="BS144" s="802"/>
      <c r="BT144" s="802"/>
      <c r="BU144" s="802"/>
      <c r="BV144" s="802"/>
      <c r="BW144" s="802"/>
      <c r="BX144" s="802"/>
      <c r="BY144" s="802"/>
      <c r="BZ144" s="802"/>
      <c r="CA144" s="802"/>
      <c r="CB144" s="802"/>
      <c r="CC144" s="802"/>
      <c r="CD144" s="802"/>
      <c r="CE144" s="802"/>
      <c r="CF144" s="802"/>
      <c r="CG144" s="802"/>
      <c r="CH144" s="802"/>
      <c r="CI144" s="802"/>
      <c r="CJ144" s="802"/>
      <c r="CK144" s="802"/>
      <c r="CL144" s="802"/>
      <c r="CM144" s="802"/>
      <c r="CN144" s="802"/>
      <c r="CO144" s="802"/>
      <c r="CP144" s="802"/>
      <c r="CQ144" s="802"/>
      <c r="CR144" s="802"/>
      <c r="CS144" s="802"/>
      <c r="CT144" s="802"/>
      <c r="CU144" s="802"/>
      <c r="CV144" s="802"/>
      <c r="CW144" s="802"/>
      <c r="CX144" s="802"/>
      <c r="CY144" s="802"/>
      <c r="CZ144" s="802"/>
      <c r="DA144" s="802"/>
      <c r="DB144" s="802"/>
      <c r="DC144" s="802"/>
      <c r="DD144" s="802"/>
      <c r="DE144" s="802"/>
      <c r="DF144" s="802"/>
      <c r="DG144" s="802"/>
      <c r="DH144" s="802"/>
      <c r="DI144" s="802"/>
      <c r="DJ144" s="802"/>
      <c r="DK144" s="802"/>
      <c r="DL144" s="802"/>
      <c r="DM144" s="802"/>
      <c r="DN144" s="802"/>
      <c r="DO144" s="802"/>
      <c r="DP144" s="802"/>
      <c r="DQ144" s="802"/>
      <c r="DR144" s="802"/>
      <c r="DS144" s="802"/>
      <c r="DT144" s="802"/>
      <c r="DU144" s="802"/>
      <c r="DV144" s="802"/>
      <c r="DW144" s="802"/>
      <c r="DX144" s="802"/>
      <c r="DY144" s="802"/>
      <c r="DZ144" s="802"/>
      <c r="EA144" s="802"/>
      <c r="EB144" s="802"/>
      <c r="EC144" s="802"/>
      <c r="ED144" s="802"/>
      <c r="EE144" s="802"/>
      <c r="EF144" s="802"/>
      <c r="EG144" s="802"/>
      <c r="EH144" s="802"/>
      <c r="EI144" s="802"/>
      <c r="EJ144" s="802"/>
      <c r="EK144" s="802"/>
      <c r="EL144" s="802"/>
      <c r="EM144" s="802"/>
      <c r="EN144" s="802"/>
      <c r="EO144" s="802"/>
      <c r="EP144" s="802"/>
      <c r="EQ144" s="802"/>
      <c r="ER144" s="802"/>
      <c r="ES144" s="802"/>
      <c r="ET144" s="802"/>
      <c r="EU144" s="802"/>
      <c r="EV144" s="802"/>
      <c r="EW144" s="802"/>
      <c r="EX144" s="802"/>
      <c r="EY144" s="802"/>
      <c r="EZ144" s="802"/>
      <c r="FA144" s="802"/>
      <c r="FB144" s="802"/>
      <c r="FC144" s="802"/>
      <c r="FD144" s="802"/>
      <c r="FE144" s="802"/>
      <c r="FF144" s="802"/>
      <c r="FG144" s="802"/>
      <c r="FH144" s="802"/>
      <c r="FI144" s="802"/>
      <c r="FJ144" s="802"/>
      <c r="FK144" s="802"/>
      <c r="FL144" s="802"/>
      <c r="FM144" s="802"/>
      <c r="FN144" s="802"/>
      <c r="FO144" s="802"/>
      <c r="FP144" s="802"/>
      <c r="FQ144" s="802"/>
      <c r="FR144" s="802"/>
      <c r="FS144" s="802"/>
      <c r="FT144" s="802"/>
      <c r="FU144" s="802"/>
      <c r="FV144" s="802"/>
      <c r="FW144" s="802"/>
      <c r="FX144" s="802"/>
      <c r="FY144" s="802"/>
      <c r="FZ144" s="802"/>
      <c r="GA144" s="802"/>
      <c r="GB144" s="802"/>
      <c r="GC144" s="802"/>
      <c r="GD144" s="802"/>
      <c r="GE144" s="802"/>
      <c r="GF144" s="802"/>
      <c r="GG144" s="802"/>
      <c r="GH144" s="802"/>
      <c r="GI144" s="802"/>
      <c r="GJ144" s="802"/>
      <c r="GK144" s="802"/>
      <c r="GL144" s="802"/>
      <c r="GM144" s="802"/>
      <c r="GN144" s="802"/>
      <c r="GO144" s="802"/>
      <c r="GP144" s="802"/>
      <c r="GQ144" s="802"/>
      <c r="GR144" s="802"/>
      <c r="GS144" s="802"/>
      <c r="GT144" s="802"/>
      <c r="GU144" s="802"/>
      <c r="GV144" s="802"/>
      <c r="GW144" s="802"/>
      <c r="GX144" s="802"/>
      <c r="GY144" s="802"/>
      <c r="GZ144" s="802"/>
      <c r="HA144" s="802"/>
      <c r="HB144" s="802"/>
      <c r="HC144" s="802"/>
      <c r="HD144" s="802"/>
      <c r="HE144" s="802"/>
      <c r="HF144" s="802"/>
      <c r="HG144" s="802"/>
      <c r="HH144" s="802"/>
      <c r="HI144" s="802"/>
      <c r="HJ144" s="802"/>
      <c r="HK144" s="802"/>
      <c r="HL144" s="802"/>
      <c r="HM144" s="802"/>
      <c r="HN144" s="802"/>
      <c r="HO144" s="802"/>
      <c r="HP144" s="802"/>
      <c r="HQ144" s="802"/>
      <c r="HR144" s="802"/>
      <c r="HS144" s="802"/>
      <c r="HT144" s="802"/>
      <c r="HU144" s="802"/>
      <c r="HV144" s="802"/>
      <c r="HW144" s="802"/>
      <c r="HX144" s="802"/>
      <c r="HY144" s="802"/>
      <c r="HZ144" s="802"/>
      <c r="IA144" s="802"/>
      <c r="IB144" s="802"/>
      <c r="IC144" s="802"/>
      <c r="ID144" s="802"/>
      <c r="IE144" s="802"/>
      <c r="IF144" s="802"/>
      <c r="IG144" s="802"/>
      <c r="IH144" s="802"/>
      <c r="II144" s="802"/>
      <c r="IJ144" s="802"/>
      <c r="IK144" s="802"/>
      <c r="IL144" s="802"/>
      <c r="IM144" s="802"/>
      <c r="IN144" s="802"/>
      <c r="IO144" s="802"/>
      <c r="IP144" s="802"/>
      <c r="IQ144" s="802"/>
      <c r="IR144" s="802"/>
      <c r="IS144" s="802"/>
      <c r="IT144" s="802"/>
      <c r="IU144" s="802"/>
      <c r="IV144" s="802"/>
      <c r="IW144" s="802"/>
      <c r="IX144" s="802"/>
      <c r="IY144" s="802"/>
      <c r="IZ144" s="802"/>
      <c r="JA144" s="802"/>
      <c r="JB144" s="802"/>
      <c r="JC144" s="802"/>
      <c r="JD144" s="802"/>
      <c r="JE144" s="802"/>
      <c r="JF144" s="802"/>
      <c r="JG144" s="802"/>
      <c r="JH144" s="802"/>
      <c r="JI144" s="802"/>
      <c r="JJ144" s="802"/>
      <c r="JK144" s="802"/>
      <c r="JL144" s="802"/>
      <c r="JM144" s="802"/>
      <c r="JN144" s="802"/>
      <c r="JO144" s="802"/>
      <c r="JP144" s="802"/>
      <c r="JQ144" s="802"/>
      <c r="JR144" s="802"/>
      <c r="JS144" s="802"/>
      <c r="JT144" s="802"/>
      <c r="JU144" s="802"/>
      <c r="JV144" s="802"/>
      <c r="JW144" s="802"/>
      <c r="JX144" s="802"/>
      <c r="JY144" s="802"/>
      <c r="JZ144" s="802"/>
      <c r="KA144" s="802"/>
      <c r="KB144" s="802"/>
      <c r="KC144" s="802"/>
      <c r="KD144" s="802"/>
      <c r="KE144" s="802"/>
      <c r="KF144" s="802"/>
      <c r="KG144" s="802"/>
      <c r="KH144" s="802"/>
      <c r="KI144" s="802"/>
      <c r="KJ144" s="802"/>
      <c r="KK144" s="802"/>
      <c r="KL144" s="802"/>
      <c r="KM144" s="802"/>
      <c r="KN144" s="802"/>
      <c r="KO144" s="802"/>
      <c r="KP144" s="802"/>
      <c r="KQ144" s="802"/>
      <c r="KR144" s="802"/>
      <c r="KS144" s="802"/>
      <c r="KT144" s="802"/>
      <c r="KU144" s="802"/>
      <c r="KV144" s="802"/>
      <c r="KW144" s="802"/>
      <c r="KX144" s="802"/>
      <c r="KY144" s="802"/>
      <c r="KZ144" s="802"/>
      <c r="LA144" s="802"/>
      <c r="LB144" s="802"/>
      <c r="LC144" s="802"/>
      <c r="LD144" s="802"/>
      <c r="LE144" s="802"/>
      <c r="LF144" s="802"/>
      <c r="LG144" s="802"/>
      <c r="LH144" s="802"/>
      <c r="LI144" s="802"/>
      <c r="LJ144" s="802"/>
      <c r="LK144" s="802"/>
      <c r="LL144" s="802"/>
      <c r="LM144" s="802"/>
      <c r="LN144" s="802"/>
      <c r="LO144" s="802"/>
      <c r="LP144" s="802"/>
      <c r="LQ144" s="802"/>
      <c r="LR144" s="802"/>
      <c r="LS144" s="802"/>
      <c r="LT144" s="802"/>
      <c r="LU144" s="802"/>
      <c r="LV144" s="802"/>
      <c r="LW144" s="802"/>
      <c r="LX144" s="802"/>
      <c r="LY144" s="802"/>
      <c r="LZ144" s="802"/>
      <c r="MA144" s="802"/>
      <c r="MB144" s="802"/>
      <c r="MC144" s="802"/>
      <c r="MD144" s="802"/>
      <c r="ME144" s="802"/>
      <c r="MF144" s="802"/>
      <c r="MG144" s="802"/>
      <c r="MH144" s="802"/>
      <c r="MI144" s="802"/>
      <c r="MJ144" s="802"/>
      <c r="MK144" s="802"/>
      <c r="ML144" s="802"/>
      <c r="MM144" s="802"/>
      <c r="MN144" s="802"/>
      <c r="MO144" s="802"/>
      <c r="MP144" s="802"/>
      <c r="MQ144" s="802"/>
      <c r="MR144" s="802"/>
      <c r="MS144" s="802"/>
      <c r="MT144" s="802"/>
      <c r="MU144" s="802"/>
      <c r="MV144" s="802"/>
      <c r="MW144" s="802"/>
      <c r="MX144" s="802"/>
      <c r="MY144" s="802"/>
      <c r="MZ144" s="802"/>
      <c r="NA144" s="802"/>
      <c r="NB144" s="802"/>
      <c r="NC144" s="802"/>
      <c r="ND144" s="802"/>
      <c r="NE144" s="802"/>
      <c r="NF144" s="802"/>
      <c r="NG144" s="802"/>
      <c r="NH144" s="802"/>
      <c r="NI144" s="802"/>
      <c r="NJ144" s="802"/>
      <c r="NK144" s="802"/>
      <c r="NL144" s="802"/>
      <c r="NM144" s="802"/>
      <c r="NN144" s="802"/>
      <c r="NO144" s="802"/>
      <c r="NP144" s="802"/>
      <c r="NQ144" s="802"/>
      <c r="NR144" s="802"/>
      <c r="NS144" s="802"/>
      <c r="NT144" s="802"/>
      <c r="NU144" s="802"/>
      <c r="NV144" s="802"/>
      <c r="NW144" s="802"/>
      <c r="NX144" s="802"/>
      <c r="NY144" s="802"/>
      <c r="NZ144" s="802"/>
      <c r="OA144" s="802"/>
      <c r="OB144" s="802"/>
      <c r="OC144" s="802"/>
      <c r="OD144" s="802"/>
      <c r="OE144" s="802"/>
      <c r="OF144" s="802"/>
      <c r="OG144" s="802"/>
      <c r="OH144" s="802"/>
      <c r="OI144" s="802"/>
      <c r="OJ144" s="802"/>
      <c r="OK144" s="802"/>
      <c r="OL144" s="802"/>
      <c r="OM144" s="802"/>
      <c r="ON144" s="802"/>
      <c r="OO144" s="802"/>
      <c r="OP144" s="802"/>
      <c r="OQ144" s="802"/>
      <c r="OR144" s="802"/>
      <c r="OS144" s="802"/>
      <c r="OT144" s="802"/>
      <c r="OU144" s="802"/>
      <c r="OV144" s="802"/>
      <c r="OW144" s="802"/>
      <c r="OX144" s="802"/>
      <c r="OY144" s="802"/>
      <c r="OZ144" s="802"/>
      <c r="PA144" s="802"/>
      <c r="PB144" s="802"/>
      <c r="PC144" s="802"/>
      <c r="PD144" s="802"/>
      <c r="PE144" s="802"/>
      <c r="PF144" s="802"/>
      <c r="PG144" s="802"/>
      <c r="PH144" s="802"/>
      <c r="PI144" s="802"/>
      <c r="PJ144" s="802"/>
      <c r="PK144" s="802"/>
      <c r="PL144" s="802"/>
      <c r="PM144" s="802"/>
      <c r="PN144" s="802"/>
      <c r="PO144" s="802"/>
      <c r="PP144" s="802"/>
      <c r="PQ144" s="802"/>
      <c r="PR144" s="802"/>
      <c r="PS144" s="802"/>
      <c r="PT144" s="802"/>
      <c r="PU144" s="802"/>
      <c r="PV144" s="802"/>
      <c r="PW144" s="802"/>
      <c r="PX144" s="802"/>
      <c r="PY144" s="802"/>
      <c r="PZ144" s="802"/>
      <c r="QA144" s="802"/>
      <c r="QB144" s="802"/>
      <c r="QC144" s="802"/>
      <c r="QD144" s="802"/>
      <c r="QE144" s="802"/>
      <c r="QF144" s="802"/>
      <c r="QG144" s="802"/>
      <c r="QH144" s="802"/>
      <c r="QI144" s="802"/>
      <c r="QJ144" s="802"/>
      <c r="QK144" s="802"/>
      <c r="QL144" s="802"/>
      <c r="QM144" s="802"/>
      <c r="QN144" s="802"/>
      <c r="QO144" s="802"/>
      <c r="QP144" s="802"/>
      <c r="QQ144" s="802"/>
      <c r="QR144" s="802"/>
      <c r="QS144" s="802"/>
      <c r="QT144" s="802"/>
      <c r="QU144" s="802"/>
      <c r="QV144" s="802"/>
      <c r="QW144" s="802"/>
      <c r="QX144" s="802"/>
      <c r="QY144" s="802"/>
      <c r="QZ144" s="802"/>
      <c r="RA144" s="802"/>
      <c r="RB144" s="802"/>
      <c r="RC144" s="802"/>
      <c r="RD144" s="802"/>
      <c r="RE144" s="802"/>
      <c r="RF144" s="802"/>
      <c r="RG144" s="802"/>
      <c r="RH144" s="802"/>
      <c r="RI144" s="802"/>
      <c r="RJ144" s="802"/>
      <c r="RK144" s="802"/>
      <c r="RL144" s="802"/>
      <c r="RM144" s="802"/>
      <c r="RN144" s="802"/>
      <c r="RO144" s="802"/>
      <c r="RP144" s="802"/>
      <c r="RQ144" s="802"/>
      <c r="RR144" s="802"/>
      <c r="RS144" s="802"/>
      <c r="RT144" s="802"/>
      <c r="RU144" s="802"/>
      <c r="RV144" s="802"/>
      <c r="RW144" s="802"/>
      <c r="RX144" s="802"/>
      <c r="RY144" s="802"/>
      <c r="RZ144" s="802"/>
      <c r="SA144" s="802"/>
      <c r="SB144" s="802"/>
      <c r="SC144" s="802"/>
      <c r="SD144" s="802"/>
      <c r="SE144" s="802"/>
      <c r="SF144" s="802"/>
      <c r="SG144" s="802"/>
      <c r="SH144" s="802"/>
      <c r="SI144" s="802"/>
      <c r="SJ144" s="802"/>
      <c r="SK144" s="802"/>
      <c r="SL144" s="802"/>
      <c r="SM144" s="802"/>
      <c r="SN144" s="802"/>
      <c r="SO144" s="802"/>
      <c r="SP144" s="802"/>
      <c r="SQ144" s="802"/>
      <c r="SR144" s="802"/>
      <c r="SS144" s="802"/>
      <c r="ST144" s="802"/>
      <c r="SU144" s="802"/>
      <c r="SV144" s="802"/>
      <c r="SW144" s="802"/>
      <c r="SX144" s="802"/>
      <c r="SY144" s="802"/>
      <c r="SZ144" s="802"/>
      <c r="TA144" s="802"/>
      <c r="TB144" s="802"/>
      <c r="TC144" s="802"/>
      <c r="TD144" s="802"/>
      <c r="TE144" s="802"/>
      <c r="TF144" s="802"/>
      <c r="TG144" s="802"/>
      <c r="TH144" s="802"/>
      <c r="TI144" s="802"/>
      <c r="TJ144" s="802"/>
      <c r="TK144" s="802"/>
      <c r="TL144" s="802"/>
      <c r="TM144" s="802"/>
      <c r="TN144" s="802"/>
      <c r="TO144" s="802"/>
      <c r="TP144" s="802"/>
      <c r="TQ144" s="802"/>
      <c r="TR144" s="802"/>
      <c r="TS144" s="802"/>
      <c r="TT144" s="802"/>
      <c r="TU144" s="802"/>
      <c r="TV144" s="802"/>
      <c r="TW144" s="802"/>
      <c r="TX144" s="802"/>
      <c r="TY144" s="802"/>
      <c r="TZ144" s="802"/>
      <c r="UA144" s="802"/>
      <c r="UB144" s="802"/>
      <c r="UC144" s="802"/>
      <c r="UD144" s="802"/>
      <c r="UE144" s="802"/>
      <c r="UF144" s="802"/>
      <c r="UG144" s="802"/>
      <c r="UH144" s="802"/>
      <c r="UI144" s="802"/>
      <c r="UJ144" s="802"/>
      <c r="UK144" s="802"/>
      <c r="UL144" s="802"/>
      <c r="UM144" s="802"/>
      <c r="UN144" s="802"/>
      <c r="UO144" s="802"/>
      <c r="UP144" s="802"/>
      <c r="UQ144" s="802"/>
      <c r="UR144" s="802"/>
      <c r="US144" s="802"/>
      <c r="UT144" s="802"/>
      <c r="UU144" s="802"/>
      <c r="UV144" s="802"/>
      <c r="UW144" s="802"/>
      <c r="UX144" s="802"/>
      <c r="UY144" s="802"/>
      <c r="UZ144" s="802"/>
      <c r="VA144" s="802"/>
      <c r="VB144" s="802"/>
      <c r="VC144" s="802"/>
      <c r="VD144" s="802"/>
      <c r="VE144" s="802"/>
      <c r="VF144" s="802"/>
      <c r="VG144" s="802"/>
      <c r="VH144" s="802"/>
      <c r="VI144" s="802"/>
      <c r="VJ144" s="802"/>
      <c r="VK144" s="802"/>
      <c r="VL144" s="802"/>
      <c r="VM144" s="802"/>
      <c r="VN144" s="802"/>
      <c r="VO144" s="802"/>
      <c r="VP144" s="802"/>
      <c r="VQ144" s="802"/>
      <c r="VR144" s="802"/>
      <c r="VS144" s="802"/>
      <c r="VT144" s="802"/>
      <c r="VU144" s="802"/>
      <c r="VV144" s="802"/>
      <c r="VW144" s="802"/>
      <c r="VX144" s="802"/>
      <c r="VY144" s="802"/>
      <c r="VZ144" s="802"/>
      <c r="WA144" s="802"/>
      <c r="WB144" s="802"/>
      <c r="WC144" s="802"/>
      <c r="WD144" s="802"/>
      <c r="WE144" s="802"/>
      <c r="WF144" s="802"/>
      <c r="WG144" s="802"/>
      <c r="WH144" s="802"/>
      <c r="WI144" s="802"/>
      <c r="WJ144" s="802"/>
      <c r="WK144" s="802"/>
      <c r="WL144" s="802"/>
      <c r="WM144" s="802"/>
      <c r="WN144" s="802"/>
      <c r="WO144" s="802"/>
      <c r="WP144" s="802"/>
      <c r="WQ144" s="802"/>
      <c r="WR144" s="802"/>
      <c r="WS144" s="802"/>
      <c r="WT144" s="802"/>
      <c r="WU144" s="802"/>
      <c r="WV144" s="802"/>
      <c r="WW144" s="802"/>
      <c r="WX144" s="802"/>
      <c r="WY144" s="802"/>
      <c r="WZ144" s="802"/>
      <c r="XA144" s="802"/>
      <c r="XB144" s="802"/>
      <c r="XC144" s="802"/>
      <c r="XD144" s="802"/>
      <c r="XE144" s="802"/>
      <c r="XF144" s="802"/>
      <c r="XG144" s="802"/>
      <c r="XH144" s="802"/>
      <c r="XI144" s="802"/>
      <c r="XJ144" s="802"/>
      <c r="XK144" s="802"/>
      <c r="XL144" s="802"/>
      <c r="XM144" s="802"/>
      <c r="XN144" s="802"/>
      <c r="XO144" s="802"/>
      <c r="XP144" s="802"/>
      <c r="XQ144" s="802"/>
      <c r="XR144" s="802"/>
      <c r="XS144" s="802"/>
      <c r="XT144" s="802"/>
      <c r="XU144" s="802"/>
      <c r="XV144" s="802"/>
      <c r="XW144" s="802"/>
      <c r="XX144" s="802"/>
      <c r="XY144" s="802"/>
      <c r="XZ144" s="802"/>
      <c r="YA144" s="802"/>
      <c r="YB144" s="802"/>
      <c r="YC144" s="802"/>
      <c r="YD144" s="802"/>
      <c r="YE144" s="802"/>
      <c r="YF144" s="802"/>
      <c r="YG144" s="802"/>
      <c r="YH144" s="802"/>
      <c r="YI144" s="802"/>
      <c r="YJ144" s="802"/>
      <c r="YK144" s="802"/>
      <c r="YL144" s="802"/>
      <c r="YM144" s="802"/>
      <c r="YN144" s="802"/>
      <c r="YO144" s="802"/>
      <c r="YP144" s="802"/>
      <c r="YQ144" s="802"/>
      <c r="YR144" s="802"/>
      <c r="YS144" s="802"/>
      <c r="YT144" s="802"/>
      <c r="YU144" s="802"/>
      <c r="YV144" s="802"/>
      <c r="YW144" s="802"/>
      <c r="YX144" s="802"/>
      <c r="YY144" s="802"/>
      <c r="YZ144" s="802"/>
      <c r="ZA144" s="802"/>
      <c r="ZB144" s="802"/>
      <c r="ZC144" s="802"/>
      <c r="ZD144" s="802"/>
      <c r="ZE144" s="802"/>
      <c r="ZF144" s="802"/>
      <c r="ZG144" s="802"/>
      <c r="ZH144" s="802"/>
      <c r="ZI144" s="802"/>
      <c r="ZJ144" s="802"/>
      <c r="ZK144" s="802"/>
      <c r="ZL144" s="802"/>
      <c r="ZM144" s="802"/>
      <c r="ZN144" s="802"/>
      <c r="ZO144" s="802"/>
      <c r="ZP144" s="802"/>
      <c r="ZQ144" s="802"/>
      <c r="ZR144" s="802"/>
      <c r="ZS144" s="802"/>
      <c r="ZT144" s="802"/>
      <c r="ZU144" s="802"/>
      <c r="ZV144" s="802"/>
      <c r="ZW144" s="802"/>
      <c r="ZX144" s="802"/>
      <c r="ZY144" s="802"/>
      <c r="ZZ144" s="802"/>
      <c r="AAA144" s="802"/>
      <c r="AAB144" s="802"/>
      <c r="AAC144" s="802"/>
      <c r="AAD144" s="802"/>
      <c r="AAE144" s="802"/>
      <c r="AAF144" s="802"/>
      <c r="AAG144" s="802"/>
      <c r="AAH144" s="802"/>
      <c r="AAI144" s="802"/>
      <c r="AAJ144" s="802"/>
      <c r="AAK144" s="802"/>
      <c r="AAL144" s="802"/>
      <c r="AAM144" s="802"/>
      <c r="AAN144" s="802"/>
      <c r="AAO144" s="802"/>
      <c r="AAP144" s="802"/>
      <c r="AAQ144" s="802"/>
      <c r="AAR144" s="802"/>
      <c r="AAS144" s="802"/>
      <c r="AAT144" s="802"/>
      <c r="AAU144" s="802"/>
      <c r="AAV144" s="802"/>
      <c r="AAW144" s="802"/>
      <c r="AAX144" s="802"/>
      <c r="AAY144" s="802"/>
      <c r="AAZ144" s="802"/>
      <c r="ABA144" s="802"/>
      <c r="ABB144" s="802"/>
      <c r="ABC144" s="802"/>
      <c r="ABD144" s="802"/>
      <c r="ABE144" s="802"/>
      <c r="ABF144" s="802"/>
      <c r="ABG144" s="802"/>
      <c r="ABH144" s="802"/>
      <c r="ABI144" s="802"/>
      <c r="ABJ144" s="802"/>
      <c r="ABK144" s="802"/>
      <c r="ABL144" s="802"/>
      <c r="ABM144" s="802"/>
      <c r="ABN144" s="802"/>
      <c r="ABO144" s="802"/>
      <c r="ABP144" s="802"/>
      <c r="ABQ144" s="802"/>
      <c r="ABR144" s="802"/>
      <c r="ABS144" s="802"/>
      <c r="ABT144" s="802"/>
      <c r="ABU144" s="802"/>
      <c r="ABV144" s="802"/>
      <c r="ABW144" s="802"/>
      <c r="ABX144" s="802"/>
      <c r="ABY144" s="802"/>
      <c r="ABZ144" s="802"/>
      <c r="ACA144" s="802"/>
      <c r="ACB144" s="802"/>
      <c r="ACC144" s="802"/>
      <c r="ACD144" s="802"/>
      <c r="ACE144" s="802"/>
      <c r="ACF144" s="802"/>
      <c r="ACG144" s="802"/>
      <c r="ACH144" s="802"/>
      <c r="ACI144" s="802"/>
      <c r="ACJ144" s="802"/>
      <c r="ACK144" s="802"/>
      <c r="ACL144" s="802"/>
      <c r="ACM144" s="802"/>
      <c r="ACN144" s="802"/>
      <c r="ACO144" s="802"/>
      <c r="ACP144" s="802"/>
      <c r="ACQ144" s="802"/>
      <c r="ACR144" s="802"/>
      <c r="ACS144" s="802"/>
      <c r="ACT144" s="802"/>
      <c r="ACU144" s="802"/>
      <c r="ACV144" s="802"/>
      <c r="ACW144" s="802"/>
      <c r="ACX144" s="802"/>
      <c r="ACY144" s="802"/>
      <c r="ACZ144" s="802"/>
      <c r="ADA144" s="802"/>
      <c r="ADB144" s="802"/>
      <c r="ADC144" s="802"/>
      <c r="ADD144" s="802"/>
      <c r="ADE144" s="802"/>
      <c r="ADF144" s="802"/>
      <c r="ADG144" s="802"/>
      <c r="ADH144" s="802"/>
      <c r="ADI144" s="802"/>
      <c r="ADJ144" s="802"/>
      <c r="ADK144" s="802"/>
      <c r="ADL144" s="802"/>
      <c r="ADM144" s="802"/>
      <c r="ADN144" s="802"/>
      <c r="ADO144" s="802"/>
      <c r="ADP144" s="802"/>
      <c r="ADQ144" s="802"/>
      <c r="ADR144" s="802"/>
      <c r="ADS144" s="802"/>
      <c r="ADT144" s="802"/>
      <c r="ADU144" s="802"/>
      <c r="ADV144" s="802"/>
      <c r="ADW144" s="802"/>
      <c r="ADX144" s="802"/>
      <c r="ADY144" s="802"/>
      <c r="ADZ144" s="802"/>
      <c r="AEA144" s="802"/>
      <c r="AEB144" s="802"/>
      <c r="AEC144" s="802"/>
      <c r="AED144" s="802"/>
      <c r="AEE144" s="802"/>
      <c r="AEF144" s="802"/>
      <c r="AEG144" s="802"/>
      <c r="AEH144" s="802"/>
      <c r="AEI144" s="802"/>
      <c r="AEJ144" s="802"/>
      <c r="AEK144" s="802"/>
      <c r="AEL144" s="802"/>
      <c r="AEM144" s="802"/>
      <c r="AEN144" s="802"/>
      <c r="AEO144" s="802"/>
      <c r="AEP144" s="802"/>
      <c r="AEQ144" s="802"/>
      <c r="AER144" s="802"/>
      <c r="AES144" s="802"/>
      <c r="AET144" s="802"/>
      <c r="AEU144" s="802"/>
      <c r="AEV144" s="802"/>
      <c r="AEW144" s="802"/>
      <c r="AEX144" s="802"/>
      <c r="AEY144" s="802"/>
      <c r="AEZ144" s="802"/>
      <c r="AFA144" s="802"/>
      <c r="AFB144" s="802"/>
      <c r="AFC144" s="802"/>
      <c r="AFD144" s="802"/>
      <c r="AFE144" s="802"/>
      <c r="AFF144" s="802"/>
      <c r="AFG144" s="802"/>
      <c r="AFH144" s="802"/>
      <c r="AFI144" s="802"/>
      <c r="AFJ144" s="802"/>
      <c r="AFK144" s="802"/>
      <c r="AFL144" s="802"/>
      <c r="AFM144" s="802"/>
      <c r="AFN144" s="802"/>
      <c r="AFO144" s="802"/>
      <c r="AFP144" s="802"/>
      <c r="AFQ144" s="802"/>
      <c r="AFR144" s="802"/>
      <c r="AFS144" s="802"/>
      <c r="AFT144" s="802"/>
      <c r="AFU144" s="802"/>
      <c r="AFV144" s="802"/>
      <c r="AFW144" s="802"/>
      <c r="AFX144" s="802"/>
      <c r="AFY144" s="802"/>
      <c r="AFZ144" s="802"/>
      <c r="AGA144" s="802"/>
      <c r="AGB144" s="802"/>
      <c r="AGC144" s="802"/>
      <c r="AGD144" s="802"/>
      <c r="AGE144" s="802"/>
      <c r="AGF144" s="802"/>
      <c r="AGG144" s="802"/>
      <c r="AGH144" s="802"/>
      <c r="AGI144" s="802"/>
      <c r="AGJ144" s="802"/>
      <c r="AGK144" s="802"/>
      <c r="AGL144" s="802"/>
      <c r="AGM144" s="802"/>
      <c r="AGN144" s="802"/>
      <c r="AGO144" s="802"/>
      <c r="AGP144" s="802"/>
      <c r="AGQ144" s="802"/>
      <c r="AGR144" s="802"/>
      <c r="AGS144" s="802"/>
      <c r="AGT144" s="802"/>
      <c r="AGU144" s="802"/>
      <c r="AGV144" s="802"/>
      <c r="AGW144" s="802"/>
      <c r="AGX144" s="802"/>
      <c r="AGY144" s="802"/>
      <c r="AGZ144" s="802"/>
      <c r="AHA144" s="802"/>
      <c r="AHB144" s="802"/>
      <c r="AHC144" s="802"/>
      <c r="AHD144" s="802"/>
      <c r="AHE144" s="802"/>
      <c r="AHF144" s="802"/>
      <c r="AHG144" s="802"/>
      <c r="AHH144" s="802"/>
      <c r="AHI144" s="802"/>
      <c r="AHJ144" s="802"/>
      <c r="AHK144" s="802"/>
      <c r="AHL144" s="802"/>
      <c r="AHM144" s="802"/>
      <c r="AHN144" s="802"/>
      <c r="AHO144" s="802"/>
      <c r="AHP144" s="802"/>
      <c r="AHQ144" s="802"/>
      <c r="AHR144" s="802"/>
      <c r="AHS144" s="802"/>
      <c r="AHT144" s="802"/>
      <c r="AHU144" s="802"/>
      <c r="AHV144" s="802"/>
      <c r="AHW144" s="802"/>
      <c r="AHX144" s="802"/>
      <c r="AHY144" s="802"/>
      <c r="AHZ144" s="802"/>
      <c r="AIA144" s="802"/>
      <c r="AIB144" s="802"/>
      <c r="AIC144" s="802"/>
      <c r="AID144" s="802"/>
      <c r="AIE144" s="802"/>
      <c r="AIF144" s="802"/>
      <c r="AIG144" s="802"/>
      <c r="AIH144" s="802"/>
      <c r="AII144" s="802"/>
      <c r="AIJ144" s="802"/>
      <c r="AQE144" s="802"/>
      <c r="AQF144" s="802"/>
      <c r="AQG144" s="802"/>
      <c r="AQH144" s="802"/>
      <c r="AQI144" s="802"/>
      <c r="AQJ144" s="802"/>
      <c r="AQK144" s="802"/>
      <c r="AQL144" s="802"/>
      <c r="AQM144" s="802"/>
      <c r="AQN144" s="802"/>
      <c r="AQO144" s="802"/>
      <c r="AQP144" s="802"/>
      <c r="AQQ144" s="802"/>
      <c r="AQR144" s="802"/>
      <c r="AQS144" s="802"/>
      <c r="AQT144" s="802"/>
      <c r="AQU144" s="802"/>
      <c r="AQV144" s="802"/>
      <c r="AQW144" s="802"/>
      <c r="AQX144" s="802"/>
      <c r="AQY144" s="802"/>
      <c r="AQZ144" s="802"/>
      <c r="ARA144" s="802"/>
      <c r="ARB144" s="802"/>
      <c r="ARC144" s="802"/>
      <c r="ARD144" s="802"/>
      <c r="ARE144" s="802"/>
      <c r="ARF144" s="802"/>
      <c r="ARG144" s="802"/>
      <c r="ARH144" s="802"/>
      <c r="ARI144" s="802"/>
      <c r="ARJ144" s="802"/>
      <c r="ARK144" s="802"/>
      <c r="ARL144" s="802"/>
      <c r="ARM144" s="802"/>
      <c r="ARN144" s="802"/>
      <c r="ARO144" s="802"/>
      <c r="ARP144" s="802"/>
      <c r="ARQ144" s="802"/>
      <c r="ARR144" s="802"/>
      <c r="ARS144" s="802"/>
      <c r="ART144" s="802"/>
      <c r="ARU144" s="802"/>
      <c r="ARV144" s="802"/>
      <c r="ARW144" s="802"/>
      <c r="ARX144" s="802"/>
      <c r="ARY144" s="802"/>
      <c r="ARZ144" s="802"/>
      <c r="ASA144" s="802"/>
      <c r="ASB144" s="802"/>
      <c r="ASC144" s="802"/>
      <c r="ASD144" s="802"/>
      <c r="ASE144" s="802"/>
      <c r="ASF144" s="802"/>
      <c r="ASG144" s="802"/>
      <c r="ASH144" s="802"/>
      <c r="ASI144" s="802"/>
      <c r="ASJ144" s="802"/>
      <c r="ASK144" s="802"/>
      <c r="ASL144" s="802"/>
      <c r="ATP144" s="802"/>
      <c r="ATQ144" s="802"/>
      <c r="ATR144" s="802"/>
      <c r="ATS144" s="802"/>
      <c r="ATT144" s="802"/>
      <c r="ATU144" s="802"/>
      <c r="ATV144" s="802"/>
      <c r="ATW144" s="802"/>
      <c r="ATX144" s="802"/>
      <c r="ATY144" s="802"/>
      <c r="ATZ144" s="802"/>
      <c r="AUA144" s="802"/>
      <c r="AUB144" s="802"/>
      <c r="AUC144" s="802"/>
      <c r="AUD144" s="802"/>
      <c r="AUE144" s="802"/>
      <c r="AUF144" s="802"/>
      <c r="AUG144" s="802"/>
      <c r="AUH144" s="802"/>
      <c r="AUI144" s="802"/>
      <c r="AUJ144" s="802"/>
      <c r="AUK144" s="802"/>
      <c r="AUL144" s="802"/>
      <c r="AUM144" s="802"/>
      <c r="AUN144" s="802"/>
      <c r="AUO144" s="802"/>
      <c r="AUP144" s="801"/>
      <c r="AUQ144" s="802"/>
      <c r="AUR144" s="801"/>
      <c r="AUS144" s="802"/>
      <c r="AUT144" s="801"/>
      <c r="AUU144" s="802"/>
      <c r="AUV144" s="802"/>
      <c r="AUW144" s="802"/>
      <c r="AUX144" s="802"/>
      <c r="AUY144" s="802"/>
      <c r="AUZ144" s="802"/>
      <c r="AVA144" s="802"/>
      <c r="AVB144" s="802"/>
      <c r="AVC144" s="802"/>
      <c r="AVD144" s="802"/>
      <c r="AVE144" s="802"/>
      <c r="AVF144" s="802"/>
      <c r="AVG144" s="802"/>
      <c r="AVH144" s="802"/>
      <c r="AVI144" s="802"/>
      <c r="AVJ144" s="808"/>
      <c r="AVK144" s="808"/>
      <c r="AVL144" s="808"/>
      <c r="AVM144" s="808"/>
      <c r="AVN144" s="808"/>
      <c r="AVO144" s="808"/>
      <c r="AVP144" s="808"/>
      <c r="AVQ144" s="808"/>
      <c r="AVR144" s="808"/>
      <c r="AVS144" s="808"/>
      <c r="AVT144" s="808"/>
      <c r="AVU144" s="809"/>
      <c r="AVV144" s="809"/>
      <c r="AVW144" s="809"/>
      <c r="AVX144" s="809"/>
      <c r="AVY144" s="809"/>
      <c r="AVZ144" s="809"/>
      <c r="AWA144" s="809"/>
      <c r="AWB144" s="809"/>
      <c r="AWC144" s="809"/>
      <c r="AWD144" s="809"/>
      <c r="AWE144" s="809"/>
      <c r="AWF144" s="809"/>
      <c r="AWG144" s="809"/>
      <c r="AWH144" s="809"/>
      <c r="AWI144" s="809"/>
      <c r="AWJ144" s="809"/>
      <c r="AWK144" s="809"/>
      <c r="AWL144" s="809"/>
      <c r="AWM144" s="809"/>
      <c r="AWN144" s="809"/>
      <c r="AWO144" s="809"/>
      <c r="AWP144" s="809"/>
      <c r="AWQ144" s="809"/>
      <c r="AWR144" s="808"/>
      <c r="AWS144" s="761"/>
      <c r="AWT144" s="808"/>
      <c r="AWU144" s="809"/>
      <c r="AWV144" s="809"/>
      <c r="AWW144" s="809"/>
      <c r="AWX144" s="809"/>
      <c r="AWY144" s="809"/>
      <c r="AWZ144" s="809"/>
      <c r="AXA144" s="809"/>
      <c r="AXB144" s="809"/>
      <c r="AXC144" s="809"/>
      <c r="AXD144" s="809"/>
      <c r="AXE144" s="809"/>
      <c r="AXF144" s="809"/>
      <c r="AXG144" s="809"/>
      <c r="AXH144" s="809"/>
      <c r="AXI144" s="809"/>
      <c r="AXJ144" s="809"/>
      <c r="AXK144" s="809"/>
      <c r="AXL144" s="809"/>
      <c r="AXM144" s="809"/>
      <c r="AXN144" s="809"/>
      <c r="AXO144" s="809"/>
      <c r="AXP144" s="809"/>
      <c r="AXQ144" s="809"/>
      <c r="AXR144" s="809"/>
      <c r="AXS144" s="809"/>
      <c r="AXT144" s="809"/>
      <c r="AXU144" s="809"/>
      <c r="AXV144" s="809"/>
      <c r="AXW144" s="809"/>
      <c r="AXX144" s="809"/>
      <c r="AXY144" s="809"/>
      <c r="AXZ144" s="809"/>
      <c r="AYA144" s="809"/>
      <c r="AYB144" s="809"/>
      <c r="AYC144" s="809"/>
      <c r="AYD144" s="808"/>
      <c r="AYE144" s="808"/>
      <c r="AYF144" s="809"/>
      <c r="AYG144" s="808"/>
      <c r="AYH144" s="810"/>
      <c r="AYI144" s="810"/>
      <c r="AYJ144" s="810"/>
      <c r="AYK144" s="810"/>
      <c r="AYL144" s="810"/>
      <c r="AYM144" s="810"/>
      <c r="AYN144" s="810"/>
      <c r="AYO144" s="810"/>
      <c r="AYP144" s="810"/>
      <c r="AYQ144" s="810"/>
      <c r="AYR144" s="810"/>
      <c r="AYS144" s="810"/>
      <c r="AYT144" s="810"/>
      <c r="AYU144" s="810"/>
      <c r="AYV144" s="810"/>
      <c r="AYW144" s="810"/>
      <c r="AYX144" s="810"/>
      <c r="AYY144" s="810"/>
      <c r="AYZ144" s="810"/>
      <c r="AZA144" s="810"/>
      <c r="AZB144" s="810"/>
      <c r="AZC144" s="810"/>
      <c r="AZD144" s="810"/>
      <c r="AZE144" s="810"/>
      <c r="AZF144" s="810"/>
      <c r="AZG144" s="810"/>
      <c r="AZH144" s="810"/>
      <c r="AZI144" s="810"/>
      <c r="AZJ144" s="810"/>
      <c r="AZK144" s="810"/>
      <c r="AZL144" s="810"/>
      <c r="AZM144" s="810"/>
      <c r="AZN144" s="810"/>
      <c r="AZO144" s="810"/>
      <c r="AZP144" s="809"/>
      <c r="AZQ144" s="802"/>
      <c r="AZR144" s="802"/>
      <c r="AZS144" s="802"/>
    </row>
    <row r="145" spans="45:920 1123:1371" s="793" customFormat="1" ht="13.5">
      <c r="AS145" s="802"/>
      <c r="AT145" s="802"/>
      <c r="AU145" s="802"/>
      <c r="AV145" s="802"/>
      <c r="AW145" s="802"/>
      <c r="AX145" s="802"/>
      <c r="AY145" s="802"/>
      <c r="AZ145" s="802"/>
      <c r="BA145" s="802"/>
      <c r="BB145" s="802"/>
      <c r="BC145" s="802"/>
      <c r="BD145" s="802"/>
      <c r="BE145" s="802"/>
      <c r="BF145" s="802"/>
      <c r="BG145" s="802"/>
      <c r="BH145" s="802"/>
      <c r="BI145" s="802"/>
      <c r="BJ145" s="802"/>
      <c r="BK145" s="802"/>
      <c r="BL145" s="802"/>
      <c r="BM145" s="802"/>
      <c r="BN145" s="802"/>
      <c r="BO145" s="802"/>
      <c r="BP145" s="802"/>
      <c r="BQ145" s="802"/>
      <c r="BR145" s="802"/>
      <c r="BS145" s="802"/>
      <c r="BT145" s="802"/>
      <c r="BU145" s="802"/>
      <c r="BV145" s="802"/>
      <c r="BW145" s="802"/>
      <c r="BX145" s="802"/>
      <c r="BY145" s="802"/>
      <c r="BZ145" s="802"/>
      <c r="CA145" s="802"/>
      <c r="CB145" s="802"/>
      <c r="CC145" s="802"/>
      <c r="CD145" s="802"/>
      <c r="CE145" s="802"/>
      <c r="CF145" s="802"/>
      <c r="CG145" s="802"/>
      <c r="CH145" s="802"/>
      <c r="CI145" s="802"/>
      <c r="CJ145" s="802"/>
      <c r="CK145" s="802"/>
      <c r="CL145" s="802"/>
      <c r="CM145" s="802"/>
      <c r="CN145" s="802"/>
      <c r="CO145" s="802"/>
      <c r="CP145" s="802"/>
      <c r="CQ145" s="802"/>
      <c r="CR145" s="802"/>
      <c r="CS145" s="802"/>
      <c r="CT145" s="802"/>
      <c r="CU145" s="802"/>
      <c r="CV145" s="802"/>
      <c r="CW145" s="802"/>
      <c r="CX145" s="802"/>
      <c r="CY145" s="802"/>
      <c r="CZ145" s="802"/>
      <c r="DA145" s="802"/>
      <c r="DB145" s="802"/>
      <c r="DC145" s="802"/>
      <c r="DD145" s="802"/>
      <c r="DE145" s="802"/>
      <c r="DF145" s="802"/>
      <c r="DG145" s="802"/>
      <c r="DH145" s="802"/>
      <c r="DI145" s="802"/>
      <c r="DJ145" s="802"/>
      <c r="DK145" s="802"/>
      <c r="DL145" s="802"/>
      <c r="DM145" s="802"/>
      <c r="DN145" s="802"/>
      <c r="DO145" s="802"/>
      <c r="DP145" s="802"/>
      <c r="DQ145" s="802"/>
      <c r="DR145" s="802"/>
      <c r="DS145" s="802"/>
      <c r="DT145" s="802"/>
      <c r="DU145" s="802"/>
      <c r="DV145" s="802"/>
      <c r="DW145" s="802"/>
      <c r="DX145" s="802"/>
      <c r="DY145" s="802"/>
      <c r="DZ145" s="802"/>
      <c r="EA145" s="802"/>
      <c r="EB145" s="802"/>
      <c r="EC145" s="802"/>
      <c r="ED145" s="802"/>
      <c r="EE145" s="802"/>
      <c r="EF145" s="802"/>
      <c r="EG145" s="802"/>
      <c r="EH145" s="802"/>
      <c r="EI145" s="802"/>
      <c r="EJ145" s="802"/>
      <c r="EK145" s="802"/>
      <c r="EL145" s="802"/>
      <c r="EM145" s="802"/>
      <c r="EN145" s="802"/>
      <c r="EO145" s="802"/>
      <c r="EP145" s="802"/>
      <c r="EQ145" s="802"/>
      <c r="ER145" s="802"/>
      <c r="ES145" s="802"/>
      <c r="ET145" s="802"/>
      <c r="EU145" s="802"/>
      <c r="EV145" s="802"/>
      <c r="EW145" s="802"/>
      <c r="EX145" s="802"/>
      <c r="EY145" s="802"/>
      <c r="EZ145" s="802"/>
      <c r="FA145" s="802"/>
      <c r="FB145" s="802"/>
      <c r="FC145" s="802"/>
      <c r="FD145" s="802"/>
      <c r="FE145" s="802"/>
      <c r="FF145" s="802"/>
      <c r="FG145" s="802"/>
      <c r="FH145" s="802"/>
      <c r="FI145" s="802"/>
      <c r="FJ145" s="802"/>
      <c r="FK145" s="802"/>
      <c r="FL145" s="802"/>
      <c r="FM145" s="802"/>
      <c r="FN145" s="802"/>
      <c r="FO145" s="802"/>
      <c r="FP145" s="802"/>
      <c r="FQ145" s="802"/>
      <c r="FR145" s="802"/>
      <c r="FS145" s="802"/>
      <c r="FT145" s="802"/>
      <c r="FU145" s="802"/>
      <c r="FV145" s="802"/>
      <c r="FW145" s="802"/>
      <c r="FX145" s="802"/>
      <c r="FY145" s="802"/>
      <c r="FZ145" s="802"/>
      <c r="GA145" s="802"/>
      <c r="GB145" s="802"/>
      <c r="GC145" s="802"/>
      <c r="GD145" s="802"/>
      <c r="GE145" s="802"/>
      <c r="GF145" s="802"/>
      <c r="GG145" s="802"/>
      <c r="GH145" s="802"/>
      <c r="GI145" s="802"/>
      <c r="GJ145" s="802"/>
      <c r="GK145" s="802"/>
      <c r="GL145" s="802"/>
      <c r="GM145" s="802"/>
      <c r="GN145" s="802"/>
      <c r="GO145" s="802"/>
      <c r="GP145" s="802"/>
      <c r="GQ145" s="802"/>
      <c r="GR145" s="802"/>
      <c r="GS145" s="802"/>
      <c r="GT145" s="802"/>
      <c r="GU145" s="802"/>
      <c r="GV145" s="802"/>
      <c r="GW145" s="802"/>
      <c r="GX145" s="802"/>
      <c r="GY145" s="802"/>
      <c r="GZ145" s="802"/>
      <c r="HA145" s="802"/>
      <c r="HB145" s="802"/>
      <c r="HC145" s="802"/>
      <c r="HD145" s="802"/>
      <c r="HE145" s="802"/>
      <c r="HF145" s="802"/>
      <c r="HG145" s="802"/>
      <c r="HH145" s="802"/>
      <c r="HI145" s="802"/>
      <c r="HJ145" s="802"/>
      <c r="HK145" s="802"/>
      <c r="HL145" s="802"/>
      <c r="HM145" s="802"/>
      <c r="HN145" s="802"/>
      <c r="HO145" s="802"/>
      <c r="HP145" s="802"/>
      <c r="HQ145" s="802"/>
      <c r="HR145" s="802"/>
      <c r="HS145" s="802"/>
      <c r="HT145" s="802"/>
      <c r="HU145" s="802"/>
      <c r="HV145" s="802"/>
      <c r="HW145" s="802"/>
      <c r="HX145" s="802"/>
      <c r="HY145" s="802"/>
      <c r="HZ145" s="802"/>
      <c r="IA145" s="802"/>
      <c r="IB145" s="802"/>
      <c r="IC145" s="802"/>
      <c r="ID145" s="802"/>
      <c r="IE145" s="802"/>
      <c r="IF145" s="802"/>
      <c r="IG145" s="802"/>
      <c r="IH145" s="802"/>
      <c r="II145" s="802"/>
      <c r="IJ145" s="802"/>
      <c r="IK145" s="802"/>
      <c r="IL145" s="802"/>
      <c r="IM145" s="802"/>
      <c r="IN145" s="802"/>
      <c r="IO145" s="802"/>
      <c r="IP145" s="802"/>
      <c r="IQ145" s="802"/>
      <c r="IR145" s="802"/>
      <c r="IS145" s="802"/>
      <c r="IT145" s="802"/>
      <c r="IU145" s="802"/>
      <c r="IV145" s="802"/>
      <c r="IW145" s="802"/>
      <c r="IX145" s="802"/>
      <c r="IY145" s="802"/>
      <c r="IZ145" s="802"/>
      <c r="JA145" s="802"/>
      <c r="JB145" s="802"/>
      <c r="JC145" s="802"/>
      <c r="JD145" s="802"/>
      <c r="JE145" s="802"/>
      <c r="JF145" s="802"/>
      <c r="JG145" s="802"/>
      <c r="JH145" s="802"/>
      <c r="JI145" s="802"/>
      <c r="JJ145" s="802"/>
      <c r="JK145" s="802"/>
      <c r="JL145" s="802"/>
      <c r="JM145" s="802"/>
      <c r="JN145" s="802"/>
      <c r="JO145" s="802"/>
      <c r="JP145" s="802"/>
      <c r="JQ145" s="802"/>
      <c r="JR145" s="802"/>
      <c r="JS145" s="802"/>
      <c r="JT145" s="802"/>
      <c r="JU145" s="802"/>
      <c r="JV145" s="802"/>
      <c r="JW145" s="802"/>
      <c r="JX145" s="802"/>
      <c r="JY145" s="802"/>
      <c r="JZ145" s="802"/>
      <c r="KA145" s="802"/>
      <c r="KB145" s="802"/>
      <c r="KC145" s="802"/>
      <c r="KD145" s="802"/>
      <c r="KE145" s="802"/>
      <c r="KF145" s="802"/>
      <c r="KG145" s="802"/>
      <c r="KH145" s="802"/>
      <c r="KI145" s="802"/>
      <c r="KJ145" s="802"/>
      <c r="KK145" s="802"/>
      <c r="KL145" s="802"/>
      <c r="KM145" s="802"/>
      <c r="KN145" s="802"/>
      <c r="KO145" s="802"/>
      <c r="KP145" s="802"/>
      <c r="KQ145" s="802"/>
      <c r="KR145" s="802"/>
      <c r="KS145" s="802"/>
      <c r="KT145" s="802"/>
      <c r="KU145" s="802"/>
      <c r="KV145" s="802"/>
      <c r="KW145" s="802"/>
      <c r="KX145" s="802"/>
      <c r="KY145" s="802"/>
      <c r="KZ145" s="802"/>
      <c r="LA145" s="802"/>
      <c r="LB145" s="802"/>
      <c r="LC145" s="802"/>
      <c r="LD145" s="802"/>
      <c r="LE145" s="802"/>
      <c r="LF145" s="802"/>
      <c r="LG145" s="802"/>
      <c r="LH145" s="802"/>
      <c r="LI145" s="802"/>
      <c r="LJ145" s="802"/>
      <c r="LK145" s="802"/>
      <c r="LL145" s="802"/>
      <c r="LM145" s="802"/>
      <c r="LN145" s="802"/>
      <c r="LO145" s="802"/>
      <c r="LP145" s="802"/>
      <c r="LQ145" s="802"/>
      <c r="LR145" s="802"/>
      <c r="LS145" s="802"/>
      <c r="LT145" s="802"/>
      <c r="LU145" s="802"/>
      <c r="LV145" s="802"/>
      <c r="LW145" s="802"/>
      <c r="LX145" s="802"/>
      <c r="LY145" s="802"/>
      <c r="LZ145" s="802"/>
      <c r="MA145" s="802"/>
      <c r="MB145" s="802"/>
      <c r="MC145" s="802"/>
      <c r="MD145" s="802"/>
      <c r="ME145" s="802"/>
      <c r="MF145" s="802"/>
      <c r="MG145" s="802"/>
      <c r="MH145" s="802"/>
      <c r="MI145" s="802"/>
      <c r="MJ145" s="802"/>
      <c r="MK145" s="802"/>
      <c r="ML145" s="802"/>
      <c r="MM145" s="802"/>
      <c r="MN145" s="802"/>
      <c r="MO145" s="802"/>
      <c r="MP145" s="802"/>
      <c r="MQ145" s="802"/>
      <c r="MR145" s="802"/>
      <c r="MS145" s="802"/>
      <c r="MT145" s="802"/>
      <c r="MU145" s="802"/>
      <c r="MV145" s="802"/>
      <c r="MW145" s="802"/>
      <c r="MX145" s="802"/>
      <c r="MY145" s="802"/>
      <c r="MZ145" s="802"/>
      <c r="NA145" s="802"/>
      <c r="NB145" s="802"/>
      <c r="NC145" s="802"/>
      <c r="ND145" s="802"/>
      <c r="NE145" s="802"/>
      <c r="NF145" s="802"/>
      <c r="NG145" s="802"/>
      <c r="NH145" s="802"/>
      <c r="NI145" s="802"/>
      <c r="NJ145" s="802"/>
      <c r="NK145" s="802"/>
      <c r="NL145" s="802"/>
      <c r="NM145" s="802"/>
      <c r="NN145" s="802"/>
      <c r="NO145" s="802"/>
      <c r="NP145" s="802"/>
      <c r="NQ145" s="802"/>
      <c r="NR145" s="802"/>
      <c r="NS145" s="802"/>
      <c r="NT145" s="802"/>
      <c r="NU145" s="802"/>
      <c r="NV145" s="802"/>
      <c r="NW145" s="802"/>
      <c r="NX145" s="802"/>
      <c r="NY145" s="802"/>
      <c r="NZ145" s="802"/>
      <c r="OA145" s="802"/>
      <c r="OB145" s="802"/>
      <c r="OC145" s="802"/>
      <c r="OD145" s="802"/>
      <c r="OE145" s="802"/>
      <c r="OF145" s="802"/>
      <c r="OG145" s="802"/>
      <c r="OH145" s="802"/>
      <c r="OI145" s="802"/>
      <c r="OJ145" s="802"/>
      <c r="OK145" s="802"/>
      <c r="OL145" s="802"/>
      <c r="OM145" s="802"/>
      <c r="ON145" s="802"/>
      <c r="OO145" s="802"/>
      <c r="OP145" s="802"/>
      <c r="OQ145" s="802"/>
      <c r="OR145" s="802"/>
      <c r="OS145" s="802"/>
      <c r="OT145" s="802"/>
      <c r="OU145" s="802"/>
      <c r="OV145" s="802"/>
      <c r="OW145" s="802"/>
      <c r="OX145" s="802"/>
      <c r="OY145" s="802"/>
      <c r="OZ145" s="802"/>
      <c r="PA145" s="802"/>
      <c r="PB145" s="802"/>
      <c r="PC145" s="802"/>
      <c r="PD145" s="802"/>
      <c r="PE145" s="802"/>
      <c r="PF145" s="802"/>
      <c r="PG145" s="802"/>
      <c r="PH145" s="802"/>
      <c r="PI145" s="802"/>
      <c r="PJ145" s="802"/>
      <c r="PK145" s="802"/>
      <c r="PL145" s="802"/>
      <c r="PM145" s="802"/>
      <c r="PN145" s="802"/>
      <c r="PO145" s="802"/>
      <c r="PP145" s="802"/>
      <c r="PQ145" s="802"/>
      <c r="PR145" s="802"/>
      <c r="PS145" s="802"/>
      <c r="PT145" s="802"/>
      <c r="PU145" s="802"/>
      <c r="PV145" s="802"/>
      <c r="PW145" s="802"/>
      <c r="PX145" s="802"/>
      <c r="PY145" s="802"/>
      <c r="PZ145" s="802"/>
      <c r="QA145" s="802"/>
      <c r="QB145" s="802"/>
      <c r="QC145" s="802"/>
      <c r="QD145" s="802"/>
      <c r="QE145" s="802"/>
      <c r="QF145" s="802"/>
      <c r="QG145" s="802"/>
      <c r="QH145" s="802"/>
      <c r="QI145" s="802"/>
      <c r="QJ145" s="802"/>
      <c r="QK145" s="802"/>
      <c r="QL145" s="802"/>
      <c r="QM145" s="802"/>
      <c r="QN145" s="802"/>
      <c r="QO145" s="802"/>
      <c r="QP145" s="802"/>
      <c r="QQ145" s="802"/>
      <c r="QR145" s="802"/>
      <c r="QS145" s="802"/>
      <c r="QT145" s="802"/>
      <c r="QU145" s="802"/>
      <c r="QV145" s="802"/>
      <c r="QW145" s="802"/>
      <c r="QX145" s="802"/>
      <c r="QY145" s="802"/>
      <c r="QZ145" s="802"/>
      <c r="RA145" s="802"/>
      <c r="RB145" s="802"/>
      <c r="RC145" s="802"/>
      <c r="RD145" s="802"/>
      <c r="RE145" s="802"/>
      <c r="RF145" s="802"/>
      <c r="RG145" s="802"/>
      <c r="RH145" s="802"/>
      <c r="RI145" s="802"/>
      <c r="RJ145" s="802"/>
      <c r="RK145" s="802"/>
      <c r="RL145" s="802"/>
      <c r="RM145" s="802"/>
      <c r="RN145" s="802"/>
      <c r="RO145" s="802"/>
      <c r="RP145" s="802"/>
      <c r="RQ145" s="802"/>
      <c r="RR145" s="802"/>
      <c r="RS145" s="802"/>
      <c r="RT145" s="802"/>
      <c r="RU145" s="802"/>
      <c r="RV145" s="802"/>
      <c r="RW145" s="802"/>
      <c r="RX145" s="802"/>
      <c r="RY145" s="802"/>
      <c r="RZ145" s="802"/>
      <c r="SA145" s="802"/>
      <c r="SB145" s="802"/>
      <c r="SC145" s="802"/>
      <c r="SD145" s="802"/>
      <c r="SE145" s="802"/>
      <c r="SF145" s="802"/>
      <c r="SG145" s="802"/>
      <c r="SH145" s="802"/>
      <c r="SI145" s="802"/>
      <c r="SJ145" s="802"/>
      <c r="SK145" s="802"/>
      <c r="SL145" s="802"/>
      <c r="SM145" s="802"/>
      <c r="SN145" s="802"/>
      <c r="SO145" s="802"/>
      <c r="SP145" s="802"/>
      <c r="SQ145" s="802"/>
      <c r="SR145" s="802"/>
      <c r="SS145" s="802"/>
      <c r="ST145" s="802"/>
      <c r="SU145" s="802"/>
      <c r="SV145" s="802"/>
      <c r="SW145" s="802"/>
      <c r="SX145" s="802"/>
      <c r="SY145" s="802"/>
      <c r="SZ145" s="802"/>
      <c r="TA145" s="802"/>
      <c r="TB145" s="802"/>
      <c r="TC145" s="802"/>
      <c r="TD145" s="802"/>
      <c r="TE145" s="802"/>
      <c r="TF145" s="802"/>
      <c r="TG145" s="802"/>
      <c r="TH145" s="802"/>
      <c r="TI145" s="802"/>
      <c r="TJ145" s="802"/>
      <c r="TK145" s="802"/>
      <c r="TL145" s="802"/>
      <c r="TM145" s="802"/>
      <c r="TN145" s="802"/>
      <c r="TO145" s="802"/>
      <c r="TP145" s="802"/>
      <c r="TQ145" s="802"/>
      <c r="TR145" s="802"/>
      <c r="TS145" s="802"/>
      <c r="TT145" s="802"/>
      <c r="TU145" s="802"/>
      <c r="TV145" s="802"/>
      <c r="TW145" s="802"/>
      <c r="TX145" s="802"/>
      <c r="TY145" s="802"/>
      <c r="TZ145" s="802"/>
      <c r="UA145" s="802"/>
      <c r="UB145" s="802"/>
      <c r="UC145" s="802"/>
      <c r="UD145" s="802"/>
      <c r="UE145" s="802"/>
      <c r="UF145" s="802"/>
      <c r="UG145" s="802"/>
      <c r="UH145" s="802"/>
      <c r="UI145" s="802"/>
      <c r="UJ145" s="802"/>
      <c r="UK145" s="802"/>
      <c r="UL145" s="802"/>
      <c r="UM145" s="802"/>
      <c r="UN145" s="802"/>
      <c r="UO145" s="802"/>
      <c r="UP145" s="802"/>
      <c r="UQ145" s="802"/>
      <c r="UR145" s="802"/>
      <c r="US145" s="802"/>
      <c r="UT145" s="802"/>
      <c r="UU145" s="802"/>
      <c r="UV145" s="802"/>
      <c r="UW145" s="802"/>
      <c r="UX145" s="802"/>
      <c r="UY145" s="802"/>
      <c r="UZ145" s="802"/>
      <c r="VA145" s="802"/>
      <c r="VB145" s="802"/>
      <c r="VC145" s="802"/>
      <c r="VD145" s="802"/>
      <c r="VE145" s="802"/>
      <c r="VF145" s="802"/>
      <c r="VG145" s="802"/>
      <c r="VH145" s="802"/>
      <c r="VI145" s="802"/>
      <c r="VJ145" s="802"/>
      <c r="VK145" s="802"/>
      <c r="VL145" s="802"/>
      <c r="VM145" s="802"/>
      <c r="VN145" s="802"/>
      <c r="VO145" s="802"/>
      <c r="VP145" s="802"/>
      <c r="VQ145" s="802"/>
      <c r="VR145" s="802"/>
      <c r="VS145" s="802"/>
      <c r="VT145" s="802"/>
      <c r="VU145" s="802"/>
      <c r="VV145" s="802"/>
      <c r="VW145" s="802"/>
      <c r="VX145" s="802"/>
      <c r="VY145" s="802"/>
      <c r="VZ145" s="802"/>
      <c r="WA145" s="802"/>
      <c r="WB145" s="802"/>
      <c r="WC145" s="802"/>
      <c r="WD145" s="802"/>
      <c r="WE145" s="802"/>
      <c r="WF145" s="802"/>
      <c r="WG145" s="802"/>
      <c r="WH145" s="802"/>
      <c r="WI145" s="802"/>
      <c r="WJ145" s="802"/>
      <c r="WK145" s="802"/>
      <c r="WL145" s="802"/>
      <c r="WM145" s="802"/>
      <c r="WN145" s="802"/>
      <c r="WO145" s="802"/>
      <c r="WP145" s="802"/>
      <c r="WQ145" s="802"/>
      <c r="WR145" s="802"/>
      <c r="WS145" s="802"/>
      <c r="WT145" s="802"/>
      <c r="WU145" s="802"/>
      <c r="WV145" s="802"/>
      <c r="WW145" s="802"/>
      <c r="WX145" s="802"/>
      <c r="WY145" s="802"/>
      <c r="WZ145" s="802"/>
      <c r="XA145" s="802"/>
      <c r="XB145" s="802"/>
      <c r="XC145" s="802"/>
      <c r="XD145" s="802"/>
      <c r="XE145" s="802"/>
      <c r="XF145" s="802"/>
      <c r="XG145" s="802"/>
      <c r="XH145" s="802"/>
      <c r="XI145" s="802"/>
      <c r="XJ145" s="802"/>
      <c r="XK145" s="802"/>
      <c r="XL145" s="802"/>
      <c r="XM145" s="802"/>
      <c r="XN145" s="802"/>
      <c r="XO145" s="802"/>
      <c r="XP145" s="802"/>
      <c r="XQ145" s="802"/>
      <c r="XR145" s="802"/>
      <c r="XS145" s="802"/>
      <c r="XT145" s="802"/>
      <c r="XU145" s="802"/>
      <c r="XV145" s="802"/>
      <c r="XW145" s="802"/>
      <c r="XX145" s="802"/>
      <c r="XY145" s="802"/>
      <c r="XZ145" s="802"/>
      <c r="YA145" s="802"/>
      <c r="YB145" s="802"/>
      <c r="YC145" s="802"/>
      <c r="YD145" s="802"/>
      <c r="YE145" s="802"/>
      <c r="YF145" s="802"/>
      <c r="YG145" s="802"/>
      <c r="YH145" s="802"/>
      <c r="YI145" s="802"/>
      <c r="YJ145" s="802"/>
      <c r="YK145" s="802"/>
      <c r="YL145" s="802"/>
      <c r="YM145" s="802"/>
      <c r="YN145" s="802"/>
      <c r="YO145" s="802"/>
      <c r="YP145" s="802"/>
      <c r="YQ145" s="802"/>
      <c r="YR145" s="802"/>
      <c r="YS145" s="802"/>
      <c r="YT145" s="802"/>
      <c r="YU145" s="802"/>
      <c r="YV145" s="802"/>
      <c r="YW145" s="802"/>
      <c r="YX145" s="802"/>
      <c r="YY145" s="802"/>
      <c r="YZ145" s="802"/>
      <c r="ZA145" s="802"/>
      <c r="ZB145" s="802"/>
      <c r="ZC145" s="802"/>
      <c r="ZD145" s="802"/>
      <c r="ZE145" s="802"/>
      <c r="ZF145" s="802"/>
      <c r="ZG145" s="802"/>
      <c r="ZH145" s="802"/>
      <c r="ZI145" s="802"/>
      <c r="ZJ145" s="802"/>
      <c r="ZK145" s="802"/>
      <c r="ZL145" s="802"/>
      <c r="ZM145" s="802"/>
      <c r="ZN145" s="802"/>
      <c r="ZO145" s="802"/>
      <c r="ZP145" s="802"/>
      <c r="ZQ145" s="802"/>
      <c r="ZR145" s="802"/>
      <c r="ZS145" s="802"/>
      <c r="ZT145" s="802"/>
      <c r="ZU145" s="802"/>
      <c r="ZV145" s="802"/>
      <c r="ZW145" s="802"/>
      <c r="ZX145" s="802"/>
      <c r="ZY145" s="802"/>
      <c r="ZZ145" s="802"/>
      <c r="AAA145" s="802"/>
      <c r="AAB145" s="802"/>
      <c r="AAC145" s="802"/>
      <c r="AAD145" s="802"/>
      <c r="AAE145" s="802"/>
      <c r="AAF145" s="802"/>
      <c r="AAG145" s="802"/>
      <c r="AAH145" s="802"/>
      <c r="AAI145" s="802"/>
      <c r="AAJ145" s="802"/>
      <c r="AAK145" s="802"/>
      <c r="AAL145" s="802"/>
      <c r="AAM145" s="802"/>
      <c r="AAN145" s="802"/>
      <c r="AAO145" s="802"/>
      <c r="AAP145" s="802"/>
      <c r="AAQ145" s="802"/>
      <c r="AAR145" s="802"/>
      <c r="AAS145" s="802"/>
      <c r="AAT145" s="802"/>
      <c r="AAU145" s="802"/>
      <c r="AAV145" s="802"/>
      <c r="AAW145" s="802"/>
      <c r="AAX145" s="802"/>
      <c r="AAY145" s="802"/>
      <c r="AAZ145" s="802"/>
      <c r="ABA145" s="802"/>
      <c r="ABB145" s="802"/>
      <c r="ABC145" s="802"/>
      <c r="ABD145" s="802"/>
      <c r="ABE145" s="802"/>
      <c r="ABF145" s="802"/>
      <c r="ABG145" s="802"/>
      <c r="ABH145" s="802"/>
      <c r="ABI145" s="802"/>
      <c r="ABJ145" s="802"/>
      <c r="ABK145" s="802"/>
      <c r="ABL145" s="802"/>
      <c r="ABM145" s="802"/>
      <c r="ABN145" s="802"/>
      <c r="ABO145" s="802"/>
      <c r="ABP145" s="802"/>
      <c r="ABQ145" s="802"/>
      <c r="ABR145" s="802"/>
      <c r="ABS145" s="802"/>
      <c r="ABT145" s="802"/>
      <c r="ABU145" s="802"/>
      <c r="ABV145" s="802"/>
      <c r="ABW145" s="802"/>
      <c r="ABX145" s="802"/>
      <c r="ABY145" s="802"/>
      <c r="ABZ145" s="802"/>
      <c r="ACA145" s="802"/>
      <c r="ACB145" s="802"/>
      <c r="ACC145" s="802"/>
      <c r="ACD145" s="802"/>
      <c r="ACE145" s="802"/>
      <c r="ACF145" s="802"/>
      <c r="ACG145" s="802"/>
      <c r="ACH145" s="802"/>
      <c r="ACI145" s="802"/>
      <c r="ACJ145" s="802"/>
      <c r="ACK145" s="802"/>
      <c r="ACL145" s="802"/>
      <c r="ACM145" s="802"/>
      <c r="ACN145" s="802"/>
      <c r="ACO145" s="802"/>
      <c r="ACP145" s="802"/>
      <c r="ACQ145" s="802"/>
      <c r="ACR145" s="802"/>
      <c r="ACS145" s="802"/>
      <c r="ACT145" s="802"/>
      <c r="ACU145" s="802"/>
      <c r="ACV145" s="802"/>
      <c r="ACW145" s="802"/>
      <c r="ACX145" s="802"/>
      <c r="ACY145" s="802"/>
      <c r="ACZ145" s="802"/>
      <c r="ADA145" s="802"/>
      <c r="ADB145" s="802"/>
      <c r="ADC145" s="802"/>
      <c r="ADD145" s="802"/>
      <c r="ADE145" s="802"/>
      <c r="ADF145" s="802"/>
      <c r="ADG145" s="802"/>
      <c r="ADH145" s="802"/>
      <c r="ADI145" s="802"/>
      <c r="ADJ145" s="802"/>
      <c r="ADK145" s="802"/>
      <c r="ADL145" s="802"/>
      <c r="ADM145" s="802"/>
      <c r="ADN145" s="802"/>
      <c r="ADO145" s="802"/>
      <c r="ADP145" s="802"/>
      <c r="ADQ145" s="802"/>
      <c r="ADR145" s="802"/>
      <c r="ADS145" s="802"/>
      <c r="ADT145" s="802"/>
      <c r="ADU145" s="802"/>
      <c r="ADV145" s="802"/>
      <c r="ADW145" s="802"/>
      <c r="ADX145" s="802"/>
      <c r="ADY145" s="802"/>
      <c r="ADZ145" s="802"/>
      <c r="AEA145" s="802"/>
      <c r="AEB145" s="802"/>
      <c r="AEC145" s="802"/>
      <c r="AED145" s="802"/>
      <c r="AEE145" s="802"/>
      <c r="AEF145" s="802"/>
      <c r="AEG145" s="802"/>
      <c r="AEH145" s="802"/>
      <c r="AEI145" s="802"/>
      <c r="AEJ145" s="802"/>
      <c r="AEK145" s="802"/>
      <c r="AEL145" s="802"/>
      <c r="AEM145" s="802"/>
      <c r="AEN145" s="802"/>
      <c r="AEO145" s="802"/>
      <c r="AEP145" s="802"/>
      <c r="AEQ145" s="802"/>
      <c r="AER145" s="802"/>
      <c r="AES145" s="802"/>
      <c r="AET145" s="802"/>
      <c r="AEU145" s="802"/>
      <c r="AEV145" s="802"/>
      <c r="AEW145" s="802"/>
      <c r="AEX145" s="802"/>
      <c r="AEY145" s="802"/>
      <c r="AEZ145" s="802"/>
      <c r="AFA145" s="802"/>
      <c r="AFB145" s="802"/>
      <c r="AFC145" s="802"/>
      <c r="AFD145" s="802"/>
      <c r="AFE145" s="802"/>
      <c r="AFF145" s="802"/>
      <c r="AFG145" s="802"/>
      <c r="AFH145" s="802"/>
      <c r="AFI145" s="802"/>
      <c r="AFJ145" s="802"/>
      <c r="AFK145" s="802"/>
      <c r="AFL145" s="802"/>
      <c r="AFM145" s="802"/>
      <c r="AFN145" s="802"/>
      <c r="AFO145" s="802"/>
      <c r="AFP145" s="802"/>
      <c r="AFQ145" s="802"/>
      <c r="AFR145" s="802"/>
      <c r="AFS145" s="802"/>
      <c r="AFT145" s="802"/>
      <c r="AFU145" s="802"/>
      <c r="AFV145" s="802"/>
      <c r="AFW145" s="802"/>
      <c r="AFX145" s="802"/>
      <c r="AFY145" s="802"/>
      <c r="AFZ145" s="802"/>
      <c r="AGA145" s="802"/>
      <c r="AGB145" s="802"/>
      <c r="AGC145" s="802"/>
      <c r="AGD145" s="802"/>
      <c r="AGE145" s="802"/>
      <c r="AGF145" s="802"/>
      <c r="AGG145" s="802"/>
      <c r="AGH145" s="802"/>
      <c r="AGI145" s="802"/>
      <c r="AGJ145" s="802"/>
      <c r="AGK145" s="802"/>
      <c r="AGL145" s="802"/>
      <c r="AGM145" s="802"/>
      <c r="AGN145" s="802"/>
      <c r="AGO145" s="802"/>
      <c r="AGP145" s="802"/>
      <c r="AGQ145" s="802"/>
      <c r="AGR145" s="802"/>
      <c r="AGS145" s="802"/>
      <c r="AGT145" s="802"/>
      <c r="AGU145" s="802"/>
      <c r="AGV145" s="802"/>
      <c r="AGW145" s="802"/>
      <c r="AGX145" s="802"/>
      <c r="AGY145" s="802"/>
      <c r="AGZ145" s="802"/>
      <c r="AHA145" s="802"/>
      <c r="AHB145" s="802"/>
      <c r="AHC145" s="802"/>
      <c r="AHD145" s="802"/>
      <c r="AHE145" s="802"/>
      <c r="AHF145" s="802"/>
      <c r="AHG145" s="802"/>
      <c r="AHH145" s="802"/>
      <c r="AHI145" s="802"/>
      <c r="AHJ145" s="802"/>
      <c r="AHK145" s="802"/>
      <c r="AHL145" s="802"/>
      <c r="AHM145" s="802"/>
      <c r="AHN145" s="802"/>
      <c r="AHO145" s="802"/>
      <c r="AHP145" s="802"/>
      <c r="AHQ145" s="802"/>
      <c r="AHR145" s="802"/>
      <c r="AHS145" s="802"/>
      <c r="AHT145" s="802"/>
      <c r="AHU145" s="802"/>
      <c r="AHV145" s="802"/>
      <c r="AHW145" s="802"/>
      <c r="AHX145" s="802"/>
      <c r="AHY145" s="802"/>
      <c r="AHZ145" s="802"/>
      <c r="AIA145" s="802"/>
      <c r="AIB145" s="802"/>
      <c r="AIC145" s="802"/>
      <c r="AID145" s="802"/>
      <c r="AIE145" s="802"/>
      <c r="AIF145" s="802"/>
      <c r="AIG145" s="802"/>
      <c r="AIH145" s="802"/>
      <c r="AII145" s="802"/>
      <c r="AIJ145" s="802"/>
      <c r="AQE145" s="802"/>
      <c r="AQF145" s="802"/>
      <c r="AQG145" s="802"/>
      <c r="AQH145" s="802"/>
      <c r="AQI145" s="802"/>
      <c r="AQJ145" s="802"/>
      <c r="AQK145" s="802"/>
      <c r="AQL145" s="802"/>
      <c r="AQM145" s="802"/>
      <c r="AQN145" s="802"/>
      <c r="AQO145" s="802"/>
      <c r="AQP145" s="802"/>
      <c r="AQQ145" s="802"/>
      <c r="AQR145" s="802"/>
      <c r="AQS145" s="802"/>
      <c r="AQT145" s="802"/>
      <c r="AQU145" s="802"/>
      <c r="AQV145" s="802"/>
      <c r="AQW145" s="802"/>
      <c r="AQX145" s="802"/>
      <c r="AQY145" s="802"/>
      <c r="AQZ145" s="802"/>
      <c r="ARA145" s="802"/>
      <c r="ARB145" s="802"/>
      <c r="ARC145" s="802"/>
      <c r="ARD145" s="802"/>
      <c r="ARE145" s="802"/>
      <c r="ARF145" s="802"/>
      <c r="ARG145" s="802"/>
      <c r="ARH145" s="802"/>
      <c r="ARI145" s="802"/>
      <c r="ARJ145" s="802"/>
      <c r="ARK145" s="802"/>
      <c r="ARL145" s="802"/>
      <c r="ARM145" s="802"/>
      <c r="ARN145" s="802"/>
      <c r="ARO145" s="802"/>
      <c r="ARP145" s="802"/>
      <c r="ARQ145" s="802"/>
      <c r="ARR145" s="802"/>
      <c r="ARS145" s="802"/>
      <c r="ART145" s="802"/>
      <c r="ARU145" s="802"/>
      <c r="ARV145" s="802"/>
      <c r="ARW145" s="802"/>
      <c r="ARX145" s="802"/>
      <c r="ARY145" s="802"/>
      <c r="ARZ145" s="802"/>
      <c r="ASA145" s="802"/>
      <c r="ASB145" s="802"/>
      <c r="ASC145" s="802"/>
      <c r="ASD145" s="802"/>
      <c r="ASE145" s="802"/>
      <c r="ASF145" s="802"/>
      <c r="ASG145" s="802"/>
      <c r="ASH145" s="802"/>
      <c r="ASI145" s="802"/>
      <c r="ASJ145" s="802"/>
      <c r="ASK145" s="802"/>
      <c r="ASL145" s="802"/>
      <c r="ATP145" s="802"/>
      <c r="ATQ145" s="802"/>
      <c r="ATR145" s="802"/>
      <c r="ATS145" s="802"/>
      <c r="ATT145" s="802"/>
      <c r="ATU145" s="802"/>
      <c r="ATV145" s="802"/>
      <c r="ATW145" s="802"/>
      <c r="ATX145" s="802"/>
      <c r="ATY145" s="802"/>
      <c r="ATZ145" s="802"/>
      <c r="AUA145" s="802"/>
      <c r="AUB145" s="802"/>
      <c r="AUC145" s="802"/>
      <c r="AUD145" s="802"/>
      <c r="AUE145" s="802"/>
      <c r="AUF145" s="802"/>
      <c r="AUG145" s="802"/>
      <c r="AUH145" s="802"/>
      <c r="AUI145" s="802"/>
      <c r="AUJ145" s="802"/>
      <c r="AUK145" s="802"/>
      <c r="AUL145" s="802"/>
      <c r="AUM145" s="802"/>
      <c r="AUN145" s="802"/>
      <c r="AUO145" s="802"/>
      <c r="AUP145" s="801"/>
      <c r="AUQ145" s="802"/>
      <c r="AUR145" s="801"/>
      <c r="AUS145" s="802"/>
      <c r="AUT145" s="801"/>
      <c r="AUU145" s="802"/>
      <c r="AUV145" s="802"/>
      <c r="AUW145" s="802"/>
      <c r="AUX145" s="802"/>
      <c r="AUY145" s="802"/>
      <c r="AUZ145" s="802"/>
      <c r="AVA145" s="802"/>
      <c r="AVB145" s="802"/>
      <c r="AVC145" s="802"/>
      <c r="AVD145" s="802"/>
      <c r="AVE145" s="802"/>
      <c r="AVF145" s="802"/>
      <c r="AVG145" s="802"/>
      <c r="AVH145" s="802"/>
      <c r="AVI145" s="802"/>
      <c r="AVJ145" s="808"/>
      <c r="AVK145" s="808"/>
      <c r="AVL145" s="808"/>
      <c r="AVM145" s="808"/>
      <c r="AVN145" s="808"/>
      <c r="AVO145" s="808"/>
      <c r="AVP145" s="808"/>
      <c r="AVQ145" s="808"/>
      <c r="AVR145" s="808"/>
      <c r="AVS145" s="808"/>
      <c r="AVT145" s="808"/>
      <c r="AVU145" s="809"/>
      <c r="AVV145" s="809"/>
      <c r="AVW145" s="809"/>
      <c r="AVX145" s="809"/>
      <c r="AVY145" s="809"/>
      <c r="AVZ145" s="809"/>
      <c r="AWA145" s="809"/>
      <c r="AWB145" s="809"/>
      <c r="AWC145" s="809"/>
      <c r="AWD145" s="809"/>
      <c r="AWE145" s="809"/>
      <c r="AWF145" s="809"/>
      <c r="AWG145" s="809"/>
      <c r="AWH145" s="809"/>
      <c r="AWI145" s="809"/>
      <c r="AWJ145" s="809"/>
      <c r="AWK145" s="809"/>
      <c r="AWL145" s="809"/>
      <c r="AWM145" s="809"/>
      <c r="AWN145" s="809"/>
      <c r="AWO145" s="809"/>
      <c r="AWP145" s="809"/>
      <c r="AWQ145" s="809"/>
      <c r="AWR145" s="808"/>
      <c r="AWS145" s="761"/>
      <c r="AWT145" s="808"/>
      <c r="AWU145" s="809"/>
      <c r="AWV145" s="809"/>
      <c r="AWW145" s="809"/>
      <c r="AWX145" s="809"/>
      <c r="AWY145" s="809"/>
      <c r="AWZ145" s="809"/>
      <c r="AXA145" s="809"/>
      <c r="AXB145" s="809"/>
      <c r="AXC145" s="809"/>
      <c r="AXD145" s="809"/>
      <c r="AXE145" s="809"/>
      <c r="AXF145" s="809"/>
      <c r="AXG145" s="809"/>
      <c r="AXH145" s="809"/>
      <c r="AXI145" s="809"/>
      <c r="AXJ145" s="809"/>
      <c r="AXK145" s="809"/>
      <c r="AXL145" s="809"/>
      <c r="AXM145" s="809"/>
      <c r="AXN145" s="809"/>
      <c r="AXO145" s="809"/>
      <c r="AXP145" s="809"/>
      <c r="AXQ145" s="809"/>
      <c r="AXR145" s="809"/>
      <c r="AXS145" s="809"/>
      <c r="AXT145" s="809"/>
      <c r="AXU145" s="809"/>
      <c r="AXV145" s="809"/>
      <c r="AXW145" s="809"/>
      <c r="AXX145" s="809"/>
      <c r="AXY145" s="809"/>
      <c r="AXZ145" s="809"/>
      <c r="AYA145" s="809"/>
      <c r="AYB145" s="809"/>
      <c r="AYC145" s="809"/>
      <c r="AYD145" s="808"/>
      <c r="AYE145" s="808"/>
      <c r="AYF145" s="809"/>
      <c r="AYG145" s="808"/>
      <c r="AYH145" s="810"/>
      <c r="AYI145" s="810"/>
      <c r="AYJ145" s="810"/>
      <c r="AYK145" s="810"/>
      <c r="AYL145" s="810"/>
      <c r="AYM145" s="810"/>
      <c r="AYN145" s="810"/>
      <c r="AYO145" s="810"/>
      <c r="AYP145" s="810"/>
      <c r="AYQ145" s="810"/>
      <c r="AYR145" s="810"/>
      <c r="AYS145" s="810"/>
      <c r="AYT145" s="810"/>
      <c r="AYU145" s="810"/>
      <c r="AYV145" s="810"/>
      <c r="AYW145" s="810"/>
      <c r="AYX145" s="810"/>
      <c r="AYY145" s="810"/>
      <c r="AYZ145" s="810"/>
      <c r="AZA145" s="810"/>
      <c r="AZB145" s="810"/>
      <c r="AZC145" s="810"/>
      <c r="AZD145" s="810"/>
      <c r="AZE145" s="810"/>
      <c r="AZF145" s="810"/>
      <c r="AZG145" s="810"/>
      <c r="AZH145" s="810"/>
      <c r="AZI145" s="810"/>
      <c r="AZJ145" s="810"/>
      <c r="AZK145" s="810"/>
      <c r="AZL145" s="810"/>
      <c r="AZM145" s="810"/>
      <c r="AZN145" s="810"/>
      <c r="AZO145" s="810"/>
      <c r="AZP145" s="809"/>
      <c r="AZQ145" s="802"/>
      <c r="AZR145" s="802"/>
      <c r="AZS145" s="802"/>
    </row>
    <row r="146" spans="45:920 1123:1371" s="793" customFormat="1" ht="13.5">
      <c r="AS146" s="802"/>
      <c r="AT146" s="802"/>
      <c r="AU146" s="802"/>
      <c r="AV146" s="802"/>
      <c r="AW146" s="802"/>
      <c r="AX146" s="802"/>
      <c r="AY146" s="802"/>
      <c r="AZ146" s="802"/>
      <c r="BA146" s="802"/>
      <c r="BB146" s="802"/>
      <c r="BC146" s="802"/>
      <c r="BD146" s="802"/>
      <c r="BE146" s="802"/>
      <c r="BF146" s="802"/>
      <c r="BG146" s="802"/>
      <c r="BH146" s="802"/>
      <c r="BI146" s="802"/>
      <c r="BJ146" s="802"/>
      <c r="BK146" s="802"/>
      <c r="BL146" s="802"/>
      <c r="BM146" s="802"/>
      <c r="BN146" s="802"/>
      <c r="BO146" s="802"/>
      <c r="BP146" s="802"/>
      <c r="BQ146" s="802"/>
      <c r="BR146" s="802"/>
      <c r="BS146" s="802"/>
      <c r="BT146" s="802"/>
      <c r="BU146" s="802"/>
      <c r="BV146" s="802"/>
      <c r="BW146" s="802"/>
      <c r="BX146" s="802"/>
      <c r="BY146" s="802"/>
      <c r="BZ146" s="802"/>
      <c r="CA146" s="802"/>
      <c r="CB146" s="802"/>
      <c r="CC146" s="802"/>
      <c r="CD146" s="802"/>
      <c r="CE146" s="802"/>
      <c r="CF146" s="802"/>
      <c r="CG146" s="802"/>
      <c r="CH146" s="802"/>
      <c r="CI146" s="802"/>
      <c r="CJ146" s="802"/>
      <c r="CK146" s="802"/>
      <c r="CL146" s="802"/>
      <c r="CM146" s="802"/>
      <c r="CN146" s="802"/>
      <c r="CO146" s="802"/>
      <c r="CP146" s="802"/>
      <c r="CQ146" s="802"/>
      <c r="CR146" s="802"/>
      <c r="CS146" s="802"/>
      <c r="CT146" s="802"/>
      <c r="CU146" s="802"/>
      <c r="CV146" s="802"/>
      <c r="CW146" s="802"/>
      <c r="CX146" s="802"/>
      <c r="CY146" s="802"/>
      <c r="CZ146" s="802"/>
      <c r="DA146" s="802"/>
      <c r="DB146" s="802"/>
      <c r="DC146" s="802"/>
      <c r="DD146" s="802"/>
      <c r="DE146" s="802"/>
      <c r="DF146" s="802"/>
      <c r="DG146" s="802"/>
      <c r="DH146" s="802"/>
      <c r="DI146" s="802"/>
      <c r="DJ146" s="802"/>
      <c r="DK146" s="802"/>
      <c r="DL146" s="802"/>
      <c r="DM146" s="802"/>
      <c r="DN146" s="802"/>
      <c r="DO146" s="802"/>
      <c r="DP146" s="802"/>
      <c r="DQ146" s="802"/>
      <c r="DR146" s="802"/>
      <c r="DS146" s="802"/>
      <c r="DT146" s="802"/>
      <c r="DU146" s="802"/>
      <c r="DV146" s="802"/>
      <c r="DW146" s="802"/>
      <c r="DX146" s="802"/>
      <c r="DY146" s="802"/>
      <c r="DZ146" s="802"/>
      <c r="EA146" s="802"/>
      <c r="EB146" s="802"/>
      <c r="EC146" s="802"/>
      <c r="ED146" s="802"/>
      <c r="EE146" s="802"/>
      <c r="EF146" s="802"/>
      <c r="EG146" s="802"/>
      <c r="EH146" s="802"/>
      <c r="EI146" s="802"/>
      <c r="EJ146" s="802"/>
      <c r="EK146" s="802"/>
      <c r="EL146" s="802"/>
      <c r="EM146" s="802"/>
      <c r="EN146" s="802"/>
      <c r="EO146" s="802"/>
      <c r="EP146" s="802"/>
      <c r="EQ146" s="802"/>
      <c r="ER146" s="802"/>
      <c r="ES146" s="802"/>
      <c r="ET146" s="802"/>
      <c r="EU146" s="802"/>
      <c r="EV146" s="802"/>
      <c r="EW146" s="802"/>
      <c r="EX146" s="802"/>
      <c r="EY146" s="802"/>
      <c r="EZ146" s="802"/>
      <c r="FA146" s="802"/>
      <c r="FB146" s="802"/>
      <c r="FC146" s="802"/>
      <c r="FD146" s="802"/>
      <c r="FE146" s="802"/>
      <c r="FF146" s="802"/>
      <c r="FG146" s="802"/>
      <c r="FH146" s="802"/>
      <c r="FI146" s="802"/>
      <c r="FJ146" s="802"/>
      <c r="FK146" s="802"/>
      <c r="FL146" s="802"/>
      <c r="FM146" s="802"/>
      <c r="FN146" s="802"/>
      <c r="FO146" s="802"/>
      <c r="FP146" s="802"/>
      <c r="FQ146" s="802"/>
      <c r="FR146" s="802"/>
      <c r="FS146" s="802"/>
      <c r="FT146" s="802"/>
      <c r="FU146" s="802"/>
      <c r="FV146" s="802"/>
      <c r="FW146" s="802"/>
      <c r="FX146" s="802"/>
      <c r="FY146" s="802"/>
      <c r="FZ146" s="802"/>
      <c r="GA146" s="802"/>
      <c r="GB146" s="802"/>
      <c r="GC146" s="802"/>
      <c r="GD146" s="802"/>
      <c r="GE146" s="802"/>
      <c r="GF146" s="802"/>
      <c r="GG146" s="802"/>
      <c r="GH146" s="802"/>
      <c r="GI146" s="802"/>
      <c r="GJ146" s="802"/>
      <c r="GK146" s="802"/>
      <c r="GL146" s="802"/>
      <c r="GM146" s="802"/>
      <c r="GN146" s="802"/>
      <c r="GO146" s="802"/>
      <c r="GP146" s="802"/>
      <c r="GQ146" s="802"/>
      <c r="GR146" s="802"/>
      <c r="GS146" s="802"/>
      <c r="GT146" s="802"/>
      <c r="GU146" s="802"/>
      <c r="GV146" s="802"/>
      <c r="GW146" s="802"/>
      <c r="GX146" s="802"/>
      <c r="GY146" s="802"/>
      <c r="GZ146" s="802"/>
      <c r="HA146" s="802"/>
      <c r="HB146" s="802"/>
      <c r="HC146" s="802"/>
      <c r="HD146" s="802"/>
      <c r="HE146" s="802"/>
      <c r="HF146" s="802"/>
      <c r="HG146" s="802"/>
      <c r="HH146" s="802"/>
      <c r="HI146" s="802"/>
      <c r="HJ146" s="802"/>
      <c r="HK146" s="802"/>
      <c r="HL146" s="802"/>
      <c r="HM146" s="802"/>
      <c r="HN146" s="802"/>
      <c r="HO146" s="802"/>
      <c r="HP146" s="802"/>
      <c r="HQ146" s="802"/>
      <c r="HR146" s="802"/>
      <c r="HS146" s="802"/>
      <c r="HT146" s="802"/>
      <c r="HU146" s="802"/>
      <c r="HV146" s="802"/>
      <c r="HW146" s="802"/>
      <c r="HX146" s="802"/>
      <c r="HY146" s="802"/>
      <c r="HZ146" s="802"/>
      <c r="IA146" s="802"/>
      <c r="IB146" s="802"/>
      <c r="IC146" s="802"/>
      <c r="ID146" s="802"/>
      <c r="IE146" s="802"/>
      <c r="IF146" s="802"/>
      <c r="IG146" s="802"/>
      <c r="IH146" s="802"/>
      <c r="II146" s="802"/>
      <c r="IJ146" s="802"/>
      <c r="IK146" s="802"/>
      <c r="IL146" s="802"/>
      <c r="IM146" s="802"/>
      <c r="IN146" s="802"/>
      <c r="IO146" s="802"/>
      <c r="IP146" s="802"/>
      <c r="IQ146" s="802"/>
      <c r="IR146" s="802"/>
      <c r="IS146" s="802"/>
      <c r="IT146" s="802"/>
      <c r="IU146" s="802"/>
      <c r="IV146" s="802"/>
      <c r="IW146" s="802"/>
      <c r="IX146" s="802"/>
      <c r="IY146" s="802"/>
      <c r="IZ146" s="802"/>
      <c r="JA146" s="802"/>
      <c r="JB146" s="802"/>
      <c r="JC146" s="802"/>
      <c r="JD146" s="802"/>
      <c r="JE146" s="802"/>
      <c r="JF146" s="802"/>
      <c r="JG146" s="802"/>
      <c r="JH146" s="802"/>
      <c r="JI146" s="802"/>
      <c r="JJ146" s="802"/>
      <c r="JK146" s="802"/>
      <c r="JL146" s="802"/>
      <c r="JM146" s="802"/>
      <c r="JN146" s="802"/>
      <c r="JO146" s="802"/>
      <c r="JP146" s="802"/>
      <c r="JQ146" s="802"/>
      <c r="JR146" s="802"/>
      <c r="JS146" s="802"/>
      <c r="JT146" s="802"/>
      <c r="JU146" s="802"/>
      <c r="JV146" s="802"/>
      <c r="JW146" s="802"/>
      <c r="JX146" s="802"/>
      <c r="JY146" s="802"/>
      <c r="JZ146" s="802"/>
      <c r="KA146" s="802"/>
      <c r="KB146" s="802"/>
      <c r="KC146" s="802"/>
      <c r="KD146" s="802"/>
      <c r="KE146" s="802"/>
      <c r="KF146" s="802"/>
      <c r="KG146" s="802"/>
      <c r="KH146" s="802"/>
      <c r="KI146" s="802"/>
      <c r="KJ146" s="802"/>
      <c r="KK146" s="802"/>
      <c r="KL146" s="802"/>
      <c r="KM146" s="802"/>
      <c r="KN146" s="802"/>
      <c r="KO146" s="802"/>
      <c r="KP146" s="802"/>
      <c r="KQ146" s="802"/>
      <c r="KR146" s="802"/>
      <c r="KS146" s="802"/>
      <c r="KT146" s="802"/>
      <c r="KU146" s="802"/>
      <c r="KV146" s="802"/>
      <c r="KW146" s="802"/>
      <c r="KX146" s="802"/>
      <c r="KY146" s="802"/>
      <c r="KZ146" s="802"/>
      <c r="LA146" s="802"/>
      <c r="LB146" s="802"/>
      <c r="LC146" s="802"/>
      <c r="LD146" s="802"/>
      <c r="LE146" s="802"/>
      <c r="LF146" s="802"/>
      <c r="LG146" s="802"/>
      <c r="LH146" s="802"/>
      <c r="LI146" s="802"/>
      <c r="LJ146" s="802"/>
      <c r="LK146" s="802"/>
      <c r="LL146" s="802"/>
      <c r="LM146" s="802"/>
      <c r="LN146" s="802"/>
      <c r="LO146" s="802"/>
      <c r="LP146" s="802"/>
      <c r="LQ146" s="802"/>
      <c r="LR146" s="802"/>
      <c r="LS146" s="802"/>
      <c r="LT146" s="802"/>
      <c r="LU146" s="802"/>
      <c r="LV146" s="802"/>
      <c r="LW146" s="802"/>
      <c r="LX146" s="802"/>
      <c r="LY146" s="802"/>
      <c r="LZ146" s="802"/>
      <c r="MA146" s="802"/>
      <c r="MB146" s="802"/>
      <c r="MC146" s="802"/>
      <c r="MD146" s="802"/>
      <c r="ME146" s="802"/>
      <c r="MF146" s="802"/>
      <c r="MG146" s="802"/>
      <c r="MH146" s="802"/>
      <c r="MI146" s="802"/>
      <c r="MJ146" s="802"/>
      <c r="MK146" s="802"/>
      <c r="ML146" s="802"/>
      <c r="MM146" s="802"/>
      <c r="MN146" s="802"/>
      <c r="MO146" s="802"/>
      <c r="MP146" s="802"/>
      <c r="MQ146" s="802"/>
      <c r="MR146" s="802"/>
      <c r="MS146" s="802"/>
      <c r="MT146" s="802"/>
      <c r="MU146" s="802"/>
      <c r="MV146" s="802"/>
      <c r="MW146" s="802"/>
      <c r="MX146" s="802"/>
      <c r="MY146" s="802"/>
      <c r="MZ146" s="802"/>
      <c r="NA146" s="802"/>
      <c r="NB146" s="802"/>
      <c r="NC146" s="802"/>
      <c r="ND146" s="802"/>
      <c r="NE146" s="802"/>
      <c r="NF146" s="802"/>
      <c r="NG146" s="802"/>
      <c r="NH146" s="802"/>
      <c r="NI146" s="802"/>
      <c r="NJ146" s="802"/>
      <c r="NK146" s="802"/>
      <c r="NL146" s="802"/>
      <c r="NM146" s="802"/>
      <c r="NN146" s="802"/>
      <c r="NO146" s="802"/>
      <c r="NP146" s="802"/>
      <c r="NQ146" s="802"/>
      <c r="NR146" s="802"/>
      <c r="NS146" s="802"/>
      <c r="NT146" s="802"/>
      <c r="NU146" s="802"/>
      <c r="NV146" s="802"/>
      <c r="NW146" s="802"/>
      <c r="NX146" s="802"/>
      <c r="NY146" s="802"/>
      <c r="NZ146" s="802"/>
      <c r="OA146" s="802"/>
      <c r="OB146" s="802"/>
      <c r="OC146" s="802"/>
      <c r="OD146" s="802"/>
      <c r="OE146" s="802"/>
      <c r="OF146" s="802"/>
      <c r="OG146" s="802"/>
      <c r="OH146" s="802"/>
      <c r="OI146" s="802"/>
      <c r="OJ146" s="802"/>
      <c r="OK146" s="802"/>
      <c r="OL146" s="802"/>
      <c r="OM146" s="802"/>
      <c r="ON146" s="802"/>
      <c r="OO146" s="802"/>
      <c r="OP146" s="802"/>
      <c r="OQ146" s="802"/>
      <c r="OR146" s="802"/>
      <c r="OS146" s="802"/>
      <c r="OT146" s="802"/>
      <c r="OU146" s="802"/>
      <c r="OV146" s="802"/>
      <c r="OW146" s="802"/>
      <c r="OX146" s="802"/>
      <c r="OY146" s="802"/>
      <c r="OZ146" s="802"/>
      <c r="PA146" s="802"/>
      <c r="PB146" s="802"/>
      <c r="PC146" s="802"/>
      <c r="PD146" s="802"/>
      <c r="PE146" s="802"/>
      <c r="PF146" s="802"/>
      <c r="PG146" s="802"/>
      <c r="PH146" s="802"/>
      <c r="PI146" s="802"/>
      <c r="PJ146" s="802"/>
      <c r="PK146" s="802"/>
      <c r="PL146" s="802"/>
      <c r="PM146" s="802"/>
      <c r="PN146" s="802"/>
      <c r="PO146" s="802"/>
      <c r="PP146" s="802"/>
      <c r="PQ146" s="802"/>
      <c r="PR146" s="802"/>
      <c r="PS146" s="802"/>
      <c r="PT146" s="802"/>
      <c r="PU146" s="802"/>
      <c r="PV146" s="802"/>
      <c r="PW146" s="802"/>
      <c r="PX146" s="802"/>
      <c r="PY146" s="802"/>
      <c r="PZ146" s="802"/>
      <c r="QA146" s="802"/>
      <c r="QB146" s="802"/>
      <c r="QC146" s="802"/>
      <c r="QD146" s="802"/>
      <c r="QE146" s="802"/>
      <c r="QF146" s="802"/>
      <c r="QG146" s="802"/>
      <c r="QH146" s="802"/>
      <c r="QI146" s="802"/>
      <c r="QJ146" s="802"/>
      <c r="QK146" s="802"/>
      <c r="QL146" s="802"/>
      <c r="QM146" s="802"/>
      <c r="QN146" s="802"/>
      <c r="QO146" s="802"/>
      <c r="QP146" s="802"/>
      <c r="QQ146" s="802"/>
      <c r="QR146" s="802"/>
      <c r="QS146" s="802"/>
      <c r="QT146" s="802"/>
      <c r="QU146" s="802"/>
      <c r="QV146" s="802"/>
      <c r="QW146" s="802"/>
      <c r="QX146" s="802"/>
      <c r="QY146" s="802"/>
      <c r="QZ146" s="802"/>
      <c r="RA146" s="802"/>
      <c r="RB146" s="802"/>
      <c r="RC146" s="802"/>
      <c r="RD146" s="802"/>
      <c r="RE146" s="802"/>
      <c r="RF146" s="802"/>
      <c r="RG146" s="802"/>
      <c r="RH146" s="802"/>
      <c r="RI146" s="802"/>
      <c r="RJ146" s="802"/>
      <c r="RK146" s="802"/>
      <c r="RL146" s="802"/>
      <c r="RM146" s="802"/>
      <c r="RN146" s="802"/>
      <c r="RO146" s="802"/>
      <c r="RP146" s="802"/>
      <c r="RQ146" s="802"/>
      <c r="RR146" s="802"/>
      <c r="RS146" s="802"/>
      <c r="RT146" s="802"/>
      <c r="RU146" s="802"/>
      <c r="RV146" s="802"/>
      <c r="RW146" s="802"/>
      <c r="RX146" s="802"/>
      <c r="RY146" s="802"/>
      <c r="RZ146" s="802"/>
      <c r="SA146" s="802"/>
      <c r="SB146" s="802"/>
      <c r="SC146" s="802"/>
      <c r="SD146" s="802"/>
      <c r="SE146" s="802"/>
      <c r="SF146" s="802"/>
      <c r="SG146" s="802"/>
      <c r="SH146" s="802"/>
      <c r="SI146" s="802"/>
      <c r="SJ146" s="802"/>
      <c r="SK146" s="802"/>
      <c r="SL146" s="802"/>
      <c r="SM146" s="802"/>
      <c r="SN146" s="802"/>
      <c r="SO146" s="802"/>
      <c r="SP146" s="802"/>
      <c r="SQ146" s="802"/>
      <c r="SR146" s="802"/>
      <c r="SS146" s="802"/>
      <c r="ST146" s="802"/>
      <c r="SU146" s="802"/>
      <c r="SV146" s="802"/>
      <c r="SW146" s="802"/>
      <c r="SX146" s="802"/>
      <c r="SY146" s="802"/>
      <c r="SZ146" s="802"/>
      <c r="TA146" s="802"/>
      <c r="TB146" s="802"/>
      <c r="TC146" s="802"/>
      <c r="TD146" s="802"/>
      <c r="TE146" s="802"/>
      <c r="TF146" s="802"/>
      <c r="TG146" s="802"/>
      <c r="TH146" s="802"/>
      <c r="TI146" s="802"/>
      <c r="TJ146" s="802"/>
      <c r="TK146" s="802"/>
      <c r="TL146" s="802"/>
      <c r="TM146" s="802"/>
      <c r="TN146" s="802"/>
      <c r="TO146" s="802"/>
      <c r="TP146" s="802"/>
      <c r="TQ146" s="802"/>
      <c r="TR146" s="802"/>
      <c r="TS146" s="802"/>
      <c r="TT146" s="802"/>
      <c r="TU146" s="802"/>
      <c r="TV146" s="802"/>
      <c r="TW146" s="802"/>
      <c r="TX146" s="802"/>
      <c r="TY146" s="802"/>
      <c r="TZ146" s="802"/>
      <c r="UA146" s="802"/>
      <c r="UB146" s="802"/>
      <c r="UC146" s="802"/>
      <c r="UD146" s="802"/>
      <c r="UE146" s="802"/>
      <c r="UF146" s="802"/>
      <c r="UG146" s="802"/>
      <c r="UH146" s="802"/>
      <c r="UI146" s="802"/>
      <c r="UJ146" s="802"/>
      <c r="UK146" s="802"/>
      <c r="UL146" s="802"/>
      <c r="UM146" s="802"/>
      <c r="UN146" s="802"/>
      <c r="UO146" s="802"/>
      <c r="UP146" s="802"/>
      <c r="UQ146" s="802"/>
      <c r="UR146" s="802"/>
      <c r="US146" s="802"/>
      <c r="UT146" s="802"/>
      <c r="UU146" s="802"/>
      <c r="UV146" s="802"/>
      <c r="UW146" s="802"/>
      <c r="UX146" s="802"/>
      <c r="UY146" s="802"/>
      <c r="UZ146" s="802"/>
      <c r="VA146" s="802"/>
      <c r="VB146" s="802"/>
      <c r="VC146" s="802"/>
      <c r="VD146" s="802"/>
      <c r="VE146" s="802"/>
      <c r="VF146" s="802"/>
      <c r="VG146" s="802"/>
      <c r="VH146" s="802"/>
      <c r="VI146" s="802"/>
      <c r="VJ146" s="802"/>
      <c r="VK146" s="802"/>
      <c r="VL146" s="802"/>
      <c r="VM146" s="802"/>
      <c r="VN146" s="802"/>
      <c r="VO146" s="802"/>
      <c r="VP146" s="802"/>
      <c r="VQ146" s="802"/>
      <c r="VR146" s="802"/>
      <c r="VS146" s="802"/>
      <c r="VT146" s="802"/>
      <c r="VU146" s="802"/>
      <c r="VV146" s="802"/>
      <c r="VW146" s="802"/>
      <c r="VX146" s="802"/>
      <c r="VY146" s="802"/>
      <c r="VZ146" s="802"/>
      <c r="WA146" s="802"/>
      <c r="WB146" s="802"/>
      <c r="WC146" s="802"/>
      <c r="WD146" s="802"/>
      <c r="WE146" s="802"/>
      <c r="WF146" s="802"/>
      <c r="WG146" s="802"/>
      <c r="WH146" s="802"/>
      <c r="WI146" s="802"/>
      <c r="WJ146" s="802"/>
      <c r="WK146" s="802"/>
      <c r="WL146" s="802"/>
      <c r="WM146" s="802"/>
      <c r="WN146" s="802"/>
      <c r="WO146" s="802"/>
      <c r="WP146" s="802"/>
      <c r="WQ146" s="802"/>
      <c r="WR146" s="802"/>
      <c r="WS146" s="802"/>
      <c r="WT146" s="802"/>
      <c r="WU146" s="802"/>
      <c r="WV146" s="802"/>
      <c r="WW146" s="802"/>
      <c r="WX146" s="802"/>
      <c r="WY146" s="802"/>
      <c r="WZ146" s="802"/>
      <c r="XA146" s="802"/>
      <c r="XB146" s="802"/>
      <c r="XC146" s="802"/>
      <c r="XD146" s="802"/>
      <c r="XE146" s="802"/>
      <c r="XF146" s="802"/>
      <c r="XG146" s="802"/>
      <c r="XH146" s="802"/>
      <c r="XI146" s="802"/>
      <c r="XJ146" s="802"/>
      <c r="XK146" s="802"/>
      <c r="XL146" s="802"/>
      <c r="XM146" s="802"/>
      <c r="XN146" s="802"/>
      <c r="XO146" s="802"/>
      <c r="XP146" s="802"/>
      <c r="XQ146" s="802"/>
      <c r="XR146" s="802"/>
      <c r="XS146" s="802"/>
      <c r="XT146" s="802"/>
      <c r="XU146" s="802"/>
      <c r="XV146" s="802"/>
      <c r="XW146" s="802"/>
      <c r="XX146" s="802"/>
      <c r="XY146" s="802"/>
      <c r="XZ146" s="802"/>
      <c r="YA146" s="802"/>
      <c r="YB146" s="802"/>
      <c r="YC146" s="802"/>
      <c r="YD146" s="802"/>
      <c r="YE146" s="802"/>
      <c r="YF146" s="802"/>
      <c r="YG146" s="802"/>
      <c r="YH146" s="802"/>
      <c r="YI146" s="802"/>
      <c r="YJ146" s="802"/>
      <c r="YK146" s="802"/>
      <c r="YL146" s="802"/>
      <c r="YM146" s="802"/>
      <c r="YN146" s="802"/>
      <c r="YO146" s="802"/>
      <c r="YP146" s="802"/>
      <c r="YQ146" s="802"/>
      <c r="YR146" s="802"/>
      <c r="YS146" s="802"/>
      <c r="YT146" s="802"/>
      <c r="YU146" s="802"/>
      <c r="YV146" s="802"/>
      <c r="YW146" s="802"/>
      <c r="YX146" s="802"/>
      <c r="YY146" s="802"/>
      <c r="YZ146" s="802"/>
      <c r="ZA146" s="802"/>
      <c r="ZB146" s="802"/>
      <c r="ZC146" s="802"/>
      <c r="ZD146" s="802"/>
      <c r="ZE146" s="802"/>
      <c r="ZF146" s="802"/>
      <c r="ZG146" s="802"/>
      <c r="ZH146" s="802"/>
      <c r="ZI146" s="802"/>
      <c r="ZJ146" s="802"/>
      <c r="ZK146" s="802"/>
      <c r="ZL146" s="802"/>
      <c r="ZM146" s="802"/>
      <c r="ZN146" s="802"/>
      <c r="ZO146" s="802"/>
      <c r="ZP146" s="802"/>
      <c r="ZQ146" s="802"/>
      <c r="ZR146" s="802"/>
      <c r="ZS146" s="802"/>
      <c r="ZT146" s="802"/>
      <c r="ZU146" s="802"/>
      <c r="ZV146" s="802"/>
      <c r="ZW146" s="802"/>
      <c r="ZX146" s="802"/>
      <c r="ZY146" s="802"/>
      <c r="ZZ146" s="802"/>
      <c r="AAA146" s="802"/>
      <c r="AAB146" s="802"/>
      <c r="AAC146" s="802"/>
      <c r="AAD146" s="802"/>
      <c r="AAE146" s="802"/>
      <c r="AAF146" s="802"/>
      <c r="AAG146" s="802"/>
      <c r="AAH146" s="802"/>
      <c r="AAI146" s="802"/>
      <c r="AAJ146" s="802"/>
      <c r="AAK146" s="802"/>
      <c r="AAL146" s="802"/>
      <c r="AAM146" s="802"/>
      <c r="AAN146" s="802"/>
      <c r="AAO146" s="802"/>
      <c r="AAP146" s="802"/>
      <c r="AAQ146" s="802"/>
      <c r="AAR146" s="802"/>
      <c r="AAS146" s="802"/>
      <c r="AAT146" s="802"/>
      <c r="AAU146" s="802"/>
      <c r="AAV146" s="802"/>
      <c r="AAW146" s="802"/>
      <c r="AAX146" s="802"/>
      <c r="AAY146" s="802"/>
      <c r="AAZ146" s="802"/>
      <c r="ABA146" s="802"/>
      <c r="ABB146" s="802"/>
      <c r="ABC146" s="802"/>
      <c r="ABD146" s="802"/>
      <c r="ABE146" s="802"/>
      <c r="ABF146" s="802"/>
      <c r="ABG146" s="802"/>
      <c r="ABH146" s="802"/>
      <c r="ABI146" s="802"/>
      <c r="ABJ146" s="802"/>
      <c r="ABK146" s="802"/>
      <c r="ABL146" s="802"/>
      <c r="ABM146" s="802"/>
      <c r="ABN146" s="802"/>
      <c r="ABO146" s="802"/>
      <c r="ABP146" s="802"/>
      <c r="ABQ146" s="802"/>
      <c r="ABR146" s="802"/>
      <c r="ABS146" s="802"/>
      <c r="ABT146" s="802"/>
      <c r="ABU146" s="802"/>
      <c r="ABV146" s="802"/>
      <c r="ABW146" s="802"/>
      <c r="ABX146" s="802"/>
      <c r="ABY146" s="802"/>
      <c r="ABZ146" s="802"/>
      <c r="ACA146" s="802"/>
      <c r="ACB146" s="802"/>
      <c r="ACC146" s="802"/>
      <c r="ACD146" s="802"/>
      <c r="ACE146" s="802"/>
      <c r="ACF146" s="802"/>
      <c r="ACG146" s="802"/>
      <c r="ACH146" s="802"/>
      <c r="ACI146" s="802"/>
      <c r="ACJ146" s="802"/>
      <c r="ACK146" s="802"/>
      <c r="ACL146" s="802"/>
      <c r="ACM146" s="802"/>
      <c r="ACN146" s="802"/>
      <c r="ACO146" s="802"/>
      <c r="ACP146" s="802"/>
      <c r="ACQ146" s="802"/>
      <c r="ACR146" s="802"/>
      <c r="ACS146" s="802"/>
      <c r="ACT146" s="802"/>
      <c r="ACU146" s="802"/>
      <c r="ACV146" s="802"/>
      <c r="ACW146" s="802"/>
      <c r="ACX146" s="802"/>
      <c r="ACY146" s="802"/>
      <c r="ACZ146" s="802"/>
      <c r="ADA146" s="802"/>
      <c r="ADB146" s="802"/>
      <c r="ADC146" s="802"/>
      <c r="ADD146" s="802"/>
      <c r="ADE146" s="802"/>
      <c r="ADF146" s="802"/>
      <c r="ADG146" s="802"/>
      <c r="ADH146" s="802"/>
      <c r="ADI146" s="802"/>
      <c r="ADJ146" s="802"/>
      <c r="ADK146" s="802"/>
      <c r="ADL146" s="802"/>
      <c r="ADM146" s="802"/>
      <c r="ADN146" s="802"/>
      <c r="ADO146" s="802"/>
      <c r="ADP146" s="802"/>
      <c r="ADQ146" s="802"/>
      <c r="ADR146" s="802"/>
      <c r="ADS146" s="802"/>
      <c r="ADT146" s="802"/>
      <c r="ADU146" s="802"/>
      <c r="ADV146" s="802"/>
      <c r="ADW146" s="802"/>
      <c r="ADX146" s="802"/>
      <c r="ADY146" s="802"/>
      <c r="ADZ146" s="802"/>
      <c r="AEA146" s="802"/>
      <c r="AEB146" s="802"/>
      <c r="AEC146" s="802"/>
      <c r="AED146" s="802"/>
      <c r="AEE146" s="802"/>
      <c r="AEF146" s="802"/>
      <c r="AEG146" s="802"/>
      <c r="AEH146" s="802"/>
      <c r="AEI146" s="802"/>
      <c r="AEJ146" s="802"/>
      <c r="AEK146" s="802"/>
      <c r="AEL146" s="802"/>
      <c r="AEM146" s="802"/>
      <c r="AEN146" s="802"/>
      <c r="AEO146" s="802"/>
      <c r="AEP146" s="802"/>
      <c r="AEQ146" s="802"/>
      <c r="AER146" s="802"/>
      <c r="AES146" s="802"/>
      <c r="AET146" s="802"/>
      <c r="AEU146" s="802"/>
      <c r="AEV146" s="802"/>
      <c r="AEW146" s="802"/>
      <c r="AEX146" s="802"/>
      <c r="AEY146" s="802"/>
      <c r="AEZ146" s="802"/>
      <c r="AFA146" s="802"/>
      <c r="AFB146" s="802"/>
      <c r="AFC146" s="802"/>
      <c r="AFD146" s="802"/>
      <c r="AFE146" s="802"/>
      <c r="AFF146" s="802"/>
      <c r="AFG146" s="802"/>
      <c r="AFH146" s="802"/>
      <c r="AFI146" s="802"/>
      <c r="AFJ146" s="802"/>
      <c r="AFK146" s="802"/>
      <c r="AFL146" s="802"/>
      <c r="AFM146" s="802"/>
      <c r="AFN146" s="802"/>
      <c r="AFO146" s="802"/>
      <c r="AFP146" s="802"/>
      <c r="AFQ146" s="802"/>
      <c r="AFR146" s="802"/>
      <c r="AFS146" s="802"/>
      <c r="AFT146" s="802"/>
      <c r="AFU146" s="802"/>
      <c r="AFV146" s="802"/>
      <c r="AFW146" s="802"/>
      <c r="AFX146" s="802"/>
      <c r="AFY146" s="802"/>
      <c r="AFZ146" s="802"/>
      <c r="AGA146" s="802"/>
      <c r="AGB146" s="802"/>
      <c r="AGC146" s="802"/>
      <c r="AGD146" s="802"/>
      <c r="AGE146" s="802"/>
      <c r="AGF146" s="802"/>
      <c r="AGG146" s="802"/>
      <c r="AGH146" s="802"/>
      <c r="AGI146" s="802"/>
      <c r="AGJ146" s="802"/>
      <c r="AGK146" s="802"/>
      <c r="AGL146" s="802"/>
      <c r="AGM146" s="802"/>
      <c r="AGN146" s="802"/>
      <c r="AGO146" s="802"/>
      <c r="AGP146" s="802"/>
      <c r="AGQ146" s="802"/>
      <c r="AGR146" s="802"/>
      <c r="AGS146" s="802"/>
      <c r="AGT146" s="802"/>
      <c r="AGU146" s="802"/>
      <c r="AGV146" s="802"/>
      <c r="AGW146" s="802"/>
      <c r="AGX146" s="802"/>
      <c r="AGY146" s="802"/>
      <c r="AGZ146" s="802"/>
      <c r="AHA146" s="802"/>
      <c r="AHB146" s="802"/>
      <c r="AHC146" s="802"/>
      <c r="AHD146" s="802"/>
      <c r="AHE146" s="802"/>
      <c r="AHF146" s="802"/>
      <c r="AHG146" s="802"/>
      <c r="AHH146" s="802"/>
      <c r="AHI146" s="802"/>
      <c r="AHJ146" s="802"/>
      <c r="AHK146" s="802"/>
      <c r="AHL146" s="802"/>
      <c r="AHM146" s="802"/>
      <c r="AHN146" s="802"/>
      <c r="AHO146" s="802"/>
      <c r="AHP146" s="802"/>
      <c r="AHQ146" s="802"/>
      <c r="AHR146" s="802"/>
      <c r="AHS146" s="802"/>
      <c r="AHT146" s="802"/>
      <c r="AHU146" s="802"/>
      <c r="AHV146" s="802"/>
      <c r="AHW146" s="802"/>
      <c r="AHX146" s="802"/>
      <c r="AHY146" s="802"/>
      <c r="AHZ146" s="802"/>
      <c r="AIA146" s="802"/>
      <c r="AIB146" s="802"/>
      <c r="AIC146" s="802"/>
      <c r="AID146" s="802"/>
      <c r="AIE146" s="802"/>
      <c r="AIF146" s="802"/>
      <c r="AIG146" s="802"/>
      <c r="AIH146" s="802"/>
      <c r="AII146" s="802"/>
      <c r="AIJ146" s="802"/>
      <c r="AQE146" s="802"/>
      <c r="AQF146" s="802"/>
      <c r="AQG146" s="802"/>
      <c r="AQH146" s="802"/>
      <c r="AQI146" s="802"/>
      <c r="AQJ146" s="802"/>
      <c r="AQK146" s="802"/>
      <c r="AQL146" s="802"/>
      <c r="AQM146" s="802"/>
      <c r="AQN146" s="802"/>
      <c r="AQO146" s="802"/>
      <c r="AQP146" s="802"/>
      <c r="AQQ146" s="802"/>
      <c r="AQR146" s="802"/>
      <c r="AQS146" s="802"/>
      <c r="AQT146" s="802"/>
      <c r="AQU146" s="802"/>
      <c r="AQV146" s="802"/>
      <c r="AQW146" s="802"/>
      <c r="AQX146" s="802"/>
      <c r="AQY146" s="802"/>
      <c r="AQZ146" s="802"/>
      <c r="ARA146" s="802"/>
      <c r="ARB146" s="802"/>
      <c r="ARC146" s="802"/>
      <c r="ARD146" s="802"/>
      <c r="ARE146" s="802"/>
      <c r="ARF146" s="802"/>
      <c r="ARG146" s="802"/>
      <c r="ARH146" s="802"/>
      <c r="ARI146" s="802"/>
      <c r="ARJ146" s="802"/>
      <c r="ARK146" s="802"/>
      <c r="ARL146" s="802"/>
      <c r="ARM146" s="802"/>
      <c r="ARN146" s="802"/>
      <c r="ARO146" s="802"/>
      <c r="ARP146" s="802"/>
      <c r="ARQ146" s="802"/>
      <c r="ARR146" s="802"/>
      <c r="ARS146" s="802"/>
      <c r="ART146" s="802"/>
      <c r="ARU146" s="802"/>
      <c r="ARV146" s="802"/>
      <c r="ARW146" s="802"/>
      <c r="ARX146" s="802"/>
      <c r="ARY146" s="802"/>
      <c r="ARZ146" s="802"/>
      <c r="ASA146" s="802"/>
      <c r="ASB146" s="802"/>
      <c r="ASC146" s="802"/>
      <c r="ASD146" s="802"/>
      <c r="ASE146" s="802"/>
      <c r="ASF146" s="802"/>
      <c r="ASG146" s="802"/>
      <c r="ASH146" s="802"/>
      <c r="ASI146" s="802"/>
      <c r="ASJ146" s="802"/>
      <c r="ASK146" s="802"/>
      <c r="ASL146" s="802"/>
      <c r="ATP146" s="802"/>
      <c r="ATQ146" s="802"/>
      <c r="ATR146" s="802"/>
      <c r="ATS146" s="802"/>
      <c r="ATT146" s="802"/>
      <c r="ATU146" s="802"/>
      <c r="ATV146" s="802"/>
      <c r="ATW146" s="802"/>
      <c r="ATX146" s="802"/>
      <c r="ATY146" s="802"/>
      <c r="ATZ146" s="802"/>
      <c r="AUA146" s="802"/>
      <c r="AUB146" s="802"/>
      <c r="AUC146" s="802"/>
      <c r="AUD146" s="802"/>
      <c r="AUE146" s="802"/>
      <c r="AUF146" s="802"/>
      <c r="AUG146" s="802"/>
      <c r="AUH146" s="802"/>
      <c r="AUI146" s="802"/>
      <c r="AUJ146" s="802"/>
      <c r="AUK146" s="802"/>
      <c r="AUL146" s="802"/>
      <c r="AUM146" s="802"/>
      <c r="AUN146" s="802"/>
      <c r="AUO146" s="802"/>
      <c r="AUP146" s="801"/>
      <c r="AUQ146" s="802"/>
      <c r="AUR146" s="801"/>
      <c r="AUS146" s="802"/>
      <c r="AUT146" s="801"/>
      <c r="AUU146" s="802"/>
      <c r="AUV146" s="802"/>
      <c r="AUW146" s="802"/>
      <c r="AUX146" s="802"/>
      <c r="AUY146" s="802"/>
      <c r="AUZ146" s="802"/>
      <c r="AVA146" s="802"/>
      <c r="AVB146" s="802"/>
      <c r="AVC146" s="802"/>
      <c r="AVD146" s="802"/>
      <c r="AVE146" s="802"/>
      <c r="AVF146" s="802"/>
      <c r="AVG146" s="802"/>
      <c r="AVH146" s="802"/>
      <c r="AVI146" s="802"/>
      <c r="AVJ146" s="808"/>
      <c r="AVK146" s="808"/>
      <c r="AVL146" s="808"/>
      <c r="AVM146" s="808"/>
      <c r="AVN146" s="808"/>
      <c r="AVO146" s="808"/>
      <c r="AVP146" s="808"/>
      <c r="AVQ146" s="808"/>
      <c r="AVR146" s="808"/>
      <c r="AVS146" s="808"/>
      <c r="AVT146" s="808"/>
      <c r="AVU146" s="809"/>
      <c r="AVV146" s="809"/>
      <c r="AVW146" s="809"/>
      <c r="AVX146" s="809"/>
      <c r="AVY146" s="809"/>
      <c r="AVZ146" s="809"/>
      <c r="AWA146" s="809"/>
      <c r="AWB146" s="809"/>
      <c r="AWC146" s="809"/>
      <c r="AWD146" s="809"/>
      <c r="AWE146" s="809"/>
      <c r="AWF146" s="809"/>
      <c r="AWG146" s="809"/>
      <c r="AWH146" s="809"/>
      <c r="AWI146" s="809"/>
      <c r="AWJ146" s="809"/>
      <c r="AWK146" s="809"/>
      <c r="AWL146" s="809"/>
      <c r="AWM146" s="809"/>
      <c r="AWN146" s="809"/>
      <c r="AWO146" s="809"/>
      <c r="AWP146" s="809"/>
      <c r="AWQ146" s="809"/>
      <c r="AWR146" s="808"/>
      <c r="AWS146" s="761"/>
      <c r="AWT146" s="808"/>
      <c r="AWU146" s="809"/>
      <c r="AWV146" s="809"/>
      <c r="AWW146" s="809"/>
      <c r="AWX146" s="809"/>
      <c r="AWY146" s="809"/>
      <c r="AWZ146" s="809"/>
      <c r="AXA146" s="809"/>
      <c r="AXB146" s="809"/>
      <c r="AXC146" s="809"/>
      <c r="AXD146" s="809"/>
      <c r="AXE146" s="809"/>
      <c r="AXF146" s="809"/>
      <c r="AXG146" s="809"/>
      <c r="AXH146" s="809"/>
      <c r="AXI146" s="809"/>
      <c r="AXJ146" s="809"/>
      <c r="AXK146" s="809"/>
      <c r="AXL146" s="809"/>
      <c r="AXM146" s="809"/>
      <c r="AXN146" s="809"/>
      <c r="AXO146" s="809"/>
      <c r="AXP146" s="809"/>
      <c r="AXQ146" s="809"/>
      <c r="AXR146" s="809"/>
      <c r="AXS146" s="809"/>
      <c r="AXT146" s="809"/>
      <c r="AXU146" s="809"/>
      <c r="AXV146" s="809"/>
      <c r="AXW146" s="809"/>
      <c r="AXX146" s="809"/>
      <c r="AXY146" s="809"/>
      <c r="AXZ146" s="809"/>
      <c r="AYA146" s="809"/>
      <c r="AYB146" s="809"/>
      <c r="AYC146" s="809"/>
      <c r="AYD146" s="808"/>
      <c r="AYE146" s="808"/>
      <c r="AYF146" s="809"/>
      <c r="AYG146" s="808"/>
      <c r="AYH146" s="810"/>
      <c r="AYI146" s="810"/>
      <c r="AYJ146" s="810"/>
      <c r="AYK146" s="810"/>
      <c r="AYL146" s="810"/>
      <c r="AYM146" s="810"/>
      <c r="AYN146" s="810"/>
      <c r="AYO146" s="810"/>
      <c r="AYP146" s="810"/>
      <c r="AYQ146" s="810"/>
      <c r="AYR146" s="810"/>
      <c r="AYS146" s="810"/>
      <c r="AYT146" s="810"/>
      <c r="AYU146" s="810"/>
      <c r="AYV146" s="810"/>
      <c r="AYW146" s="810"/>
      <c r="AYX146" s="810"/>
      <c r="AYY146" s="810"/>
      <c r="AYZ146" s="810"/>
      <c r="AZA146" s="810"/>
      <c r="AZB146" s="810"/>
      <c r="AZC146" s="810"/>
      <c r="AZD146" s="810"/>
      <c r="AZE146" s="810"/>
      <c r="AZF146" s="810"/>
      <c r="AZG146" s="810"/>
      <c r="AZH146" s="810"/>
      <c r="AZI146" s="810"/>
      <c r="AZJ146" s="810"/>
      <c r="AZK146" s="810"/>
      <c r="AZL146" s="810"/>
      <c r="AZM146" s="810"/>
      <c r="AZN146" s="810"/>
      <c r="AZO146" s="810"/>
      <c r="AZP146" s="809"/>
      <c r="AZQ146" s="802"/>
      <c r="AZR146" s="802"/>
      <c r="AZS146" s="802"/>
    </row>
    <row r="147" spans="45:920 1123:1371" s="793" customFormat="1" ht="13.5">
      <c r="AS147" s="802"/>
      <c r="AT147" s="802"/>
      <c r="AU147" s="802"/>
      <c r="AV147" s="802"/>
      <c r="AW147" s="802"/>
      <c r="AX147" s="802"/>
      <c r="AY147" s="802"/>
      <c r="AZ147" s="802"/>
      <c r="BA147" s="802"/>
      <c r="BB147" s="802"/>
      <c r="BC147" s="802"/>
      <c r="BD147" s="802"/>
      <c r="BE147" s="802"/>
      <c r="BF147" s="802"/>
      <c r="BG147" s="802"/>
      <c r="BH147" s="802"/>
      <c r="BI147" s="802"/>
      <c r="BJ147" s="802"/>
      <c r="BK147" s="802"/>
      <c r="BL147" s="802"/>
      <c r="BM147" s="802"/>
      <c r="BN147" s="802"/>
      <c r="BO147" s="802"/>
      <c r="BP147" s="802"/>
      <c r="BQ147" s="802"/>
      <c r="BR147" s="802"/>
      <c r="BS147" s="802"/>
      <c r="BT147" s="802"/>
      <c r="BU147" s="802"/>
      <c r="BV147" s="802"/>
      <c r="BW147" s="802"/>
      <c r="BX147" s="802"/>
      <c r="BY147" s="802"/>
      <c r="BZ147" s="802"/>
      <c r="CA147" s="802"/>
      <c r="CB147" s="802"/>
      <c r="CC147" s="802"/>
      <c r="CD147" s="802"/>
      <c r="CE147" s="802"/>
      <c r="CF147" s="802"/>
      <c r="CG147" s="802"/>
      <c r="CH147" s="802"/>
      <c r="CI147" s="802"/>
      <c r="CJ147" s="802"/>
      <c r="CK147" s="802"/>
      <c r="CL147" s="802"/>
      <c r="CM147" s="802"/>
      <c r="CN147" s="802"/>
      <c r="CO147" s="802"/>
      <c r="CP147" s="802"/>
      <c r="CQ147" s="802"/>
      <c r="CR147" s="802"/>
      <c r="CS147" s="802"/>
      <c r="CT147" s="802"/>
      <c r="CU147" s="802"/>
      <c r="CV147" s="802"/>
      <c r="CW147" s="802"/>
      <c r="CX147" s="802"/>
      <c r="CY147" s="802"/>
      <c r="CZ147" s="802"/>
      <c r="DA147" s="802"/>
      <c r="DB147" s="802"/>
      <c r="DC147" s="802"/>
      <c r="DD147" s="802"/>
      <c r="DE147" s="802"/>
      <c r="DF147" s="802"/>
      <c r="DG147" s="802"/>
      <c r="DH147" s="802"/>
      <c r="DI147" s="802"/>
      <c r="DJ147" s="802"/>
      <c r="DK147" s="802"/>
      <c r="DL147" s="802"/>
      <c r="DM147" s="802"/>
      <c r="DN147" s="802"/>
      <c r="DO147" s="802"/>
      <c r="DP147" s="802"/>
      <c r="DQ147" s="802"/>
      <c r="DR147" s="802"/>
      <c r="DS147" s="802"/>
      <c r="DT147" s="802"/>
      <c r="DU147" s="802"/>
      <c r="DV147" s="802"/>
      <c r="DW147" s="802"/>
      <c r="DX147" s="802"/>
      <c r="DY147" s="802"/>
      <c r="DZ147" s="802"/>
      <c r="EA147" s="802"/>
      <c r="EB147" s="802"/>
      <c r="EC147" s="802"/>
      <c r="ED147" s="802"/>
      <c r="EE147" s="802"/>
      <c r="EF147" s="802"/>
      <c r="EG147" s="802"/>
      <c r="EH147" s="802"/>
      <c r="EI147" s="802"/>
      <c r="EJ147" s="802"/>
      <c r="EK147" s="802"/>
      <c r="EL147" s="802"/>
      <c r="EM147" s="802"/>
      <c r="EN147" s="802"/>
      <c r="EO147" s="802"/>
      <c r="EP147" s="802"/>
      <c r="EQ147" s="802"/>
      <c r="ER147" s="802"/>
      <c r="ES147" s="802"/>
      <c r="ET147" s="802"/>
      <c r="EU147" s="802"/>
      <c r="EV147" s="802"/>
      <c r="EW147" s="802"/>
      <c r="EX147" s="802"/>
      <c r="EY147" s="802"/>
      <c r="EZ147" s="802"/>
      <c r="FA147" s="802"/>
      <c r="FB147" s="802"/>
      <c r="FC147" s="802"/>
      <c r="FD147" s="802"/>
      <c r="FE147" s="802"/>
      <c r="FF147" s="802"/>
      <c r="FG147" s="802"/>
      <c r="FH147" s="802"/>
      <c r="FI147" s="802"/>
      <c r="FJ147" s="802"/>
      <c r="FK147" s="802"/>
      <c r="FL147" s="802"/>
      <c r="FM147" s="802"/>
      <c r="FN147" s="802"/>
      <c r="FO147" s="802"/>
      <c r="FP147" s="802"/>
      <c r="FQ147" s="802"/>
      <c r="FR147" s="802"/>
      <c r="FS147" s="802"/>
      <c r="FT147" s="802"/>
      <c r="FU147" s="802"/>
      <c r="FV147" s="802"/>
      <c r="FW147" s="802"/>
      <c r="FX147" s="802"/>
      <c r="FY147" s="802"/>
      <c r="FZ147" s="802"/>
      <c r="GA147" s="802"/>
      <c r="GB147" s="802"/>
      <c r="GC147" s="802"/>
      <c r="GD147" s="802"/>
      <c r="GE147" s="802"/>
      <c r="GF147" s="802"/>
      <c r="GG147" s="802"/>
      <c r="GH147" s="802"/>
      <c r="GI147" s="802"/>
      <c r="GJ147" s="802"/>
      <c r="GK147" s="802"/>
      <c r="GL147" s="802"/>
      <c r="GM147" s="802"/>
      <c r="GN147" s="802"/>
      <c r="GO147" s="802"/>
      <c r="GP147" s="802"/>
      <c r="GQ147" s="802"/>
      <c r="GR147" s="802"/>
      <c r="GS147" s="802"/>
      <c r="GT147" s="802"/>
      <c r="GU147" s="802"/>
      <c r="GV147" s="802"/>
      <c r="GW147" s="802"/>
      <c r="GX147" s="802"/>
      <c r="GY147" s="802"/>
      <c r="GZ147" s="802"/>
      <c r="HA147" s="802"/>
      <c r="HB147" s="802"/>
      <c r="HC147" s="802"/>
      <c r="HD147" s="802"/>
      <c r="HE147" s="802"/>
      <c r="HF147" s="802"/>
      <c r="HG147" s="802"/>
      <c r="HH147" s="802"/>
      <c r="HI147" s="802"/>
      <c r="HJ147" s="802"/>
      <c r="HK147" s="802"/>
      <c r="HL147" s="802"/>
      <c r="HM147" s="802"/>
      <c r="HN147" s="802"/>
      <c r="HO147" s="802"/>
      <c r="HP147" s="802"/>
      <c r="HQ147" s="802"/>
      <c r="HR147" s="802"/>
      <c r="HS147" s="802"/>
      <c r="HT147" s="802"/>
      <c r="HU147" s="802"/>
      <c r="HV147" s="802"/>
      <c r="HW147" s="802"/>
      <c r="HX147" s="802"/>
      <c r="HY147" s="802"/>
      <c r="HZ147" s="802"/>
      <c r="IA147" s="802"/>
      <c r="IB147" s="802"/>
      <c r="IC147" s="802"/>
      <c r="ID147" s="802"/>
      <c r="IE147" s="802"/>
      <c r="IF147" s="802"/>
      <c r="IG147" s="802"/>
      <c r="IH147" s="802"/>
      <c r="II147" s="802"/>
      <c r="IJ147" s="802"/>
      <c r="IK147" s="802"/>
      <c r="IL147" s="802"/>
      <c r="IM147" s="802"/>
      <c r="IN147" s="802"/>
      <c r="IO147" s="802"/>
      <c r="IP147" s="802"/>
      <c r="IQ147" s="802"/>
      <c r="IR147" s="802"/>
      <c r="IS147" s="802"/>
      <c r="IT147" s="802"/>
      <c r="IU147" s="802"/>
      <c r="IV147" s="802"/>
      <c r="IW147" s="802"/>
      <c r="IX147" s="802"/>
      <c r="IY147" s="802"/>
      <c r="IZ147" s="802"/>
      <c r="JA147" s="802"/>
      <c r="JB147" s="802"/>
      <c r="JC147" s="802"/>
      <c r="JD147" s="802"/>
      <c r="JE147" s="802"/>
      <c r="JF147" s="802"/>
      <c r="JG147" s="802"/>
      <c r="JH147" s="802"/>
      <c r="JI147" s="802"/>
      <c r="JJ147" s="802"/>
      <c r="JK147" s="802"/>
      <c r="JL147" s="802"/>
      <c r="JM147" s="802"/>
      <c r="JN147" s="802"/>
      <c r="JO147" s="802"/>
      <c r="JP147" s="802"/>
      <c r="JQ147" s="802"/>
      <c r="JR147" s="802"/>
      <c r="JS147" s="802"/>
      <c r="JT147" s="802"/>
      <c r="JU147" s="802"/>
      <c r="JV147" s="802"/>
      <c r="JW147" s="802"/>
      <c r="JX147" s="802"/>
      <c r="JY147" s="802"/>
      <c r="JZ147" s="802"/>
      <c r="KA147" s="802"/>
      <c r="KB147" s="802"/>
      <c r="KC147" s="802"/>
      <c r="KD147" s="802"/>
      <c r="KE147" s="802"/>
      <c r="KF147" s="802"/>
      <c r="KG147" s="802"/>
      <c r="KH147" s="802"/>
      <c r="KI147" s="802"/>
      <c r="KJ147" s="802"/>
      <c r="KK147" s="802"/>
      <c r="KL147" s="802"/>
      <c r="KM147" s="802"/>
      <c r="KN147" s="802"/>
      <c r="KO147" s="802"/>
      <c r="KP147" s="802"/>
      <c r="KQ147" s="802"/>
      <c r="KR147" s="802"/>
      <c r="KS147" s="802"/>
      <c r="KT147" s="802"/>
      <c r="KU147" s="802"/>
      <c r="KV147" s="802"/>
      <c r="KW147" s="802"/>
      <c r="KX147" s="802"/>
      <c r="KY147" s="802"/>
      <c r="KZ147" s="802"/>
      <c r="LA147" s="802"/>
      <c r="LB147" s="802"/>
      <c r="LC147" s="802"/>
      <c r="LD147" s="802"/>
      <c r="LE147" s="802"/>
      <c r="LF147" s="802"/>
      <c r="LG147" s="802"/>
      <c r="LH147" s="802"/>
      <c r="LI147" s="802"/>
      <c r="LJ147" s="802"/>
      <c r="LK147" s="802"/>
      <c r="LL147" s="802"/>
      <c r="LM147" s="802"/>
      <c r="LN147" s="802"/>
      <c r="LO147" s="802"/>
      <c r="LP147" s="802"/>
      <c r="LQ147" s="802"/>
      <c r="LR147" s="802"/>
      <c r="LS147" s="802"/>
      <c r="LT147" s="802"/>
      <c r="LU147" s="802"/>
      <c r="LV147" s="802"/>
      <c r="LW147" s="802"/>
      <c r="LX147" s="802"/>
      <c r="LY147" s="802"/>
      <c r="LZ147" s="802"/>
      <c r="MA147" s="802"/>
      <c r="MB147" s="802"/>
      <c r="MC147" s="802"/>
      <c r="MD147" s="802"/>
      <c r="ME147" s="802"/>
      <c r="MF147" s="802"/>
      <c r="MG147" s="802"/>
      <c r="MH147" s="802"/>
      <c r="MI147" s="802"/>
      <c r="MJ147" s="802"/>
      <c r="MK147" s="802"/>
      <c r="ML147" s="802"/>
      <c r="MM147" s="802"/>
      <c r="MN147" s="802"/>
      <c r="MO147" s="802"/>
      <c r="MP147" s="802"/>
      <c r="MQ147" s="802"/>
      <c r="MR147" s="802"/>
      <c r="MS147" s="802"/>
      <c r="MT147" s="802"/>
      <c r="MU147" s="802"/>
      <c r="MV147" s="802"/>
      <c r="MW147" s="802"/>
      <c r="MX147" s="802"/>
      <c r="MY147" s="802"/>
      <c r="MZ147" s="802"/>
      <c r="NA147" s="802"/>
      <c r="NB147" s="802"/>
      <c r="NC147" s="802"/>
      <c r="ND147" s="802"/>
      <c r="NE147" s="802"/>
      <c r="NF147" s="802"/>
      <c r="NG147" s="802"/>
      <c r="NH147" s="802"/>
      <c r="NI147" s="802"/>
      <c r="NJ147" s="802"/>
      <c r="NK147" s="802"/>
      <c r="NL147" s="802"/>
      <c r="NM147" s="802"/>
      <c r="NN147" s="802"/>
      <c r="NO147" s="802"/>
      <c r="NP147" s="802"/>
      <c r="NQ147" s="802"/>
      <c r="NR147" s="802"/>
      <c r="NS147" s="802"/>
      <c r="NT147" s="802"/>
      <c r="NU147" s="802"/>
      <c r="NV147" s="802"/>
      <c r="NW147" s="802"/>
      <c r="NX147" s="802"/>
      <c r="NY147" s="802"/>
      <c r="NZ147" s="802"/>
      <c r="OA147" s="802"/>
      <c r="OB147" s="802"/>
      <c r="OC147" s="802"/>
      <c r="OD147" s="802"/>
      <c r="OE147" s="802"/>
      <c r="OF147" s="802"/>
      <c r="OG147" s="802"/>
      <c r="OH147" s="802"/>
      <c r="OI147" s="802"/>
      <c r="OJ147" s="802"/>
      <c r="OK147" s="802"/>
      <c r="OL147" s="802"/>
      <c r="OM147" s="802"/>
      <c r="ON147" s="802"/>
      <c r="OO147" s="802"/>
      <c r="OP147" s="802"/>
      <c r="OQ147" s="802"/>
      <c r="OR147" s="802"/>
      <c r="OS147" s="802"/>
      <c r="OT147" s="802"/>
      <c r="OU147" s="802"/>
      <c r="OV147" s="802"/>
      <c r="OW147" s="802"/>
      <c r="OX147" s="802"/>
      <c r="OY147" s="802"/>
      <c r="OZ147" s="802"/>
      <c r="PA147" s="802"/>
      <c r="PB147" s="802"/>
      <c r="PC147" s="802"/>
      <c r="PD147" s="802"/>
      <c r="PE147" s="802"/>
      <c r="PF147" s="802"/>
      <c r="PG147" s="802"/>
      <c r="PH147" s="802"/>
      <c r="PI147" s="802"/>
      <c r="PJ147" s="802"/>
      <c r="PK147" s="802"/>
      <c r="PL147" s="802"/>
      <c r="PM147" s="802"/>
      <c r="PN147" s="802"/>
      <c r="PO147" s="802"/>
      <c r="PP147" s="802"/>
      <c r="PQ147" s="802"/>
      <c r="PR147" s="802"/>
      <c r="PS147" s="802"/>
      <c r="PT147" s="802"/>
      <c r="PU147" s="802"/>
      <c r="PV147" s="802"/>
      <c r="PW147" s="802"/>
      <c r="PX147" s="802"/>
      <c r="PY147" s="802"/>
      <c r="PZ147" s="802"/>
      <c r="QA147" s="802"/>
      <c r="QB147" s="802"/>
      <c r="QC147" s="802"/>
      <c r="QD147" s="802"/>
      <c r="QE147" s="802"/>
      <c r="QF147" s="802"/>
      <c r="QG147" s="802"/>
      <c r="QH147" s="802"/>
      <c r="QI147" s="802"/>
      <c r="QJ147" s="802"/>
      <c r="QK147" s="802"/>
      <c r="QL147" s="802"/>
      <c r="QM147" s="802"/>
      <c r="QN147" s="802"/>
      <c r="QO147" s="802"/>
      <c r="QP147" s="802"/>
      <c r="QQ147" s="802"/>
      <c r="QR147" s="802"/>
      <c r="QS147" s="802"/>
      <c r="QT147" s="802"/>
      <c r="QU147" s="802"/>
      <c r="QV147" s="802"/>
      <c r="QW147" s="802"/>
      <c r="QX147" s="802"/>
      <c r="QY147" s="802"/>
      <c r="QZ147" s="802"/>
      <c r="RA147" s="802"/>
      <c r="RB147" s="802"/>
      <c r="RC147" s="802"/>
      <c r="RD147" s="802"/>
      <c r="RE147" s="802"/>
      <c r="RF147" s="802"/>
      <c r="RG147" s="802"/>
      <c r="RH147" s="802"/>
      <c r="RI147" s="802"/>
      <c r="RJ147" s="802"/>
      <c r="RK147" s="802"/>
      <c r="RL147" s="802"/>
      <c r="RM147" s="802"/>
      <c r="RN147" s="802"/>
      <c r="RO147" s="802"/>
      <c r="RP147" s="802"/>
      <c r="RQ147" s="802"/>
      <c r="RR147" s="802"/>
      <c r="RS147" s="802"/>
      <c r="RT147" s="802"/>
      <c r="RU147" s="802"/>
      <c r="RV147" s="802"/>
      <c r="RW147" s="802"/>
      <c r="RX147" s="802"/>
      <c r="RY147" s="802"/>
      <c r="RZ147" s="802"/>
      <c r="SA147" s="802"/>
      <c r="SB147" s="802"/>
      <c r="SC147" s="802"/>
      <c r="SD147" s="802"/>
      <c r="SE147" s="802"/>
      <c r="SF147" s="802"/>
      <c r="SG147" s="802"/>
      <c r="SH147" s="802"/>
      <c r="SI147" s="802"/>
      <c r="SJ147" s="802"/>
      <c r="SK147" s="802"/>
      <c r="SL147" s="802"/>
      <c r="SM147" s="802"/>
      <c r="SN147" s="802"/>
      <c r="SO147" s="802"/>
      <c r="SP147" s="802"/>
      <c r="SQ147" s="802"/>
      <c r="SR147" s="802"/>
      <c r="SS147" s="802"/>
      <c r="ST147" s="802"/>
      <c r="SU147" s="802"/>
      <c r="SV147" s="802"/>
      <c r="SW147" s="802"/>
      <c r="SX147" s="802"/>
      <c r="SY147" s="802"/>
      <c r="SZ147" s="802"/>
      <c r="TA147" s="802"/>
      <c r="TB147" s="802"/>
      <c r="TC147" s="802"/>
      <c r="TD147" s="802"/>
      <c r="TE147" s="802"/>
      <c r="TF147" s="802"/>
      <c r="TG147" s="802"/>
      <c r="TH147" s="802"/>
      <c r="TI147" s="802"/>
      <c r="TJ147" s="802"/>
      <c r="TK147" s="802"/>
      <c r="TL147" s="802"/>
      <c r="TM147" s="802"/>
      <c r="TN147" s="802"/>
      <c r="TO147" s="802"/>
      <c r="TP147" s="802"/>
      <c r="TQ147" s="802"/>
      <c r="TR147" s="802"/>
      <c r="TS147" s="802"/>
      <c r="TT147" s="802"/>
      <c r="TU147" s="802"/>
      <c r="TV147" s="802"/>
      <c r="TW147" s="802"/>
      <c r="TX147" s="802"/>
      <c r="TY147" s="802"/>
      <c r="TZ147" s="802"/>
      <c r="UA147" s="802"/>
      <c r="UB147" s="802"/>
      <c r="UC147" s="802"/>
      <c r="UD147" s="802"/>
      <c r="UE147" s="802"/>
      <c r="UF147" s="802"/>
      <c r="UG147" s="802"/>
      <c r="UH147" s="802"/>
      <c r="UI147" s="802"/>
      <c r="UJ147" s="802"/>
      <c r="UK147" s="802"/>
      <c r="UL147" s="802"/>
      <c r="UM147" s="802"/>
      <c r="UN147" s="802"/>
      <c r="UO147" s="802"/>
      <c r="UP147" s="802"/>
      <c r="UQ147" s="802"/>
      <c r="UR147" s="802"/>
      <c r="US147" s="802"/>
      <c r="UT147" s="802"/>
      <c r="UU147" s="802"/>
      <c r="UV147" s="802"/>
      <c r="UW147" s="802"/>
      <c r="UX147" s="802"/>
      <c r="UY147" s="802"/>
      <c r="UZ147" s="802"/>
      <c r="VA147" s="802"/>
      <c r="VB147" s="802"/>
      <c r="VC147" s="802"/>
      <c r="VD147" s="802"/>
      <c r="VE147" s="802"/>
      <c r="VF147" s="802"/>
      <c r="VG147" s="802"/>
      <c r="VH147" s="802"/>
      <c r="VI147" s="802"/>
      <c r="VJ147" s="802"/>
      <c r="VK147" s="802"/>
      <c r="VL147" s="802"/>
      <c r="VM147" s="802"/>
      <c r="VN147" s="802"/>
      <c r="VO147" s="802"/>
      <c r="VP147" s="802"/>
      <c r="VQ147" s="802"/>
      <c r="VR147" s="802"/>
      <c r="VS147" s="802"/>
      <c r="VT147" s="802"/>
      <c r="VU147" s="802"/>
      <c r="VV147" s="802"/>
      <c r="VW147" s="802"/>
      <c r="VX147" s="802"/>
      <c r="VY147" s="802"/>
      <c r="VZ147" s="802"/>
      <c r="WA147" s="802"/>
      <c r="WB147" s="802"/>
      <c r="WC147" s="802"/>
      <c r="WD147" s="802"/>
      <c r="WE147" s="802"/>
      <c r="WF147" s="802"/>
      <c r="WG147" s="802"/>
      <c r="WH147" s="802"/>
      <c r="WI147" s="802"/>
      <c r="WJ147" s="802"/>
      <c r="WK147" s="802"/>
      <c r="WL147" s="802"/>
      <c r="WM147" s="802"/>
      <c r="WN147" s="802"/>
      <c r="WO147" s="802"/>
      <c r="WP147" s="802"/>
      <c r="WQ147" s="802"/>
      <c r="WR147" s="802"/>
      <c r="WS147" s="802"/>
      <c r="WT147" s="802"/>
      <c r="WU147" s="802"/>
      <c r="WV147" s="802"/>
      <c r="WW147" s="802"/>
      <c r="WX147" s="802"/>
      <c r="WY147" s="802"/>
      <c r="WZ147" s="802"/>
      <c r="XA147" s="802"/>
      <c r="XB147" s="802"/>
      <c r="XC147" s="802"/>
      <c r="XD147" s="802"/>
      <c r="XE147" s="802"/>
      <c r="XF147" s="802"/>
      <c r="XG147" s="802"/>
      <c r="XH147" s="802"/>
      <c r="XI147" s="802"/>
      <c r="XJ147" s="802"/>
      <c r="XK147" s="802"/>
      <c r="XL147" s="802"/>
      <c r="XM147" s="802"/>
      <c r="XN147" s="802"/>
      <c r="XO147" s="802"/>
      <c r="XP147" s="802"/>
      <c r="XQ147" s="802"/>
      <c r="XR147" s="802"/>
      <c r="XS147" s="802"/>
      <c r="XT147" s="802"/>
      <c r="XU147" s="802"/>
      <c r="XV147" s="802"/>
      <c r="XW147" s="802"/>
      <c r="XX147" s="802"/>
      <c r="XY147" s="802"/>
      <c r="XZ147" s="802"/>
      <c r="YA147" s="802"/>
      <c r="YB147" s="802"/>
      <c r="YC147" s="802"/>
      <c r="YD147" s="802"/>
      <c r="YE147" s="802"/>
      <c r="YF147" s="802"/>
      <c r="YG147" s="802"/>
      <c r="YH147" s="802"/>
      <c r="YI147" s="802"/>
      <c r="YJ147" s="802"/>
      <c r="YK147" s="802"/>
      <c r="YL147" s="802"/>
      <c r="YM147" s="802"/>
      <c r="YN147" s="802"/>
      <c r="YO147" s="802"/>
      <c r="YP147" s="802"/>
      <c r="YQ147" s="802"/>
      <c r="YR147" s="802"/>
      <c r="YS147" s="802"/>
      <c r="YT147" s="802"/>
      <c r="YU147" s="802"/>
      <c r="YV147" s="802"/>
      <c r="YW147" s="802"/>
      <c r="YX147" s="802"/>
      <c r="YY147" s="802"/>
      <c r="YZ147" s="802"/>
      <c r="ZA147" s="802"/>
      <c r="ZB147" s="802"/>
      <c r="ZC147" s="802"/>
      <c r="ZD147" s="802"/>
      <c r="ZE147" s="802"/>
      <c r="ZF147" s="802"/>
      <c r="ZG147" s="802"/>
      <c r="ZH147" s="802"/>
      <c r="ZI147" s="802"/>
      <c r="ZJ147" s="802"/>
      <c r="ZK147" s="802"/>
      <c r="ZL147" s="802"/>
      <c r="ZM147" s="802"/>
      <c r="ZN147" s="802"/>
      <c r="ZO147" s="802"/>
      <c r="ZP147" s="802"/>
      <c r="ZQ147" s="802"/>
      <c r="ZR147" s="802"/>
      <c r="ZS147" s="802"/>
      <c r="ZT147" s="802"/>
      <c r="ZU147" s="802"/>
      <c r="ZV147" s="802"/>
      <c r="ZW147" s="802"/>
      <c r="ZX147" s="802"/>
      <c r="ZY147" s="802"/>
      <c r="ZZ147" s="802"/>
      <c r="AAA147" s="802"/>
      <c r="AAB147" s="802"/>
      <c r="AAC147" s="802"/>
      <c r="AAD147" s="802"/>
      <c r="AAE147" s="802"/>
      <c r="AAF147" s="802"/>
      <c r="AAG147" s="802"/>
      <c r="AAH147" s="802"/>
      <c r="AAI147" s="802"/>
      <c r="AAJ147" s="802"/>
      <c r="AAK147" s="802"/>
      <c r="AAL147" s="802"/>
      <c r="AAM147" s="802"/>
      <c r="AAN147" s="802"/>
      <c r="AAO147" s="802"/>
      <c r="AAP147" s="802"/>
      <c r="AAQ147" s="802"/>
      <c r="AAR147" s="802"/>
      <c r="AAS147" s="802"/>
      <c r="AAT147" s="802"/>
      <c r="AAU147" s="802"/>
      <c r="AAV147" s="802"/>
      <c r="AAW147" s="802"/>
      <c r="AAX147" s="802"/>
      <c r="AAY147" s="802"/>
      <c r="AAZ147" s="802"/>
      <c r="ABA147" s="802"/>
      <c r="ABB147" s="802"/>
      <c r="ABC147" s="802"/>
      <c r="ABD147" s="802"/>
      <c r="ABE147" s="802"/>
      <c r="ABF147" s="802"/>
      <c r="ABG147" s="802"/>
      <c r="ABH147" s="802"/>
      <c r="ABI147" s="802"/>
      <c r="ABJ147" s="802"/>
      <c r="ABK147" s="802"/>
      <c r="ABL147" s="802"/>
      <c r="ABM147" s="802"/>
      <c r="ABN147" s="802"/>
      <c r="ABO147" s="802"/>
      <c r="ABP147" s="802"/>
      <c r="ABQ147" s="802"/>
      <c r="ABR147" s="802"/>
      <c r="ABS147" s="802"/>
      <c r="ABT147" s="802"/>
      <c r="ABU147" s="802"/>
      <c r="ABV147" s="802"/>
      <c r="ABW147" s="802"/>
      <c r="ABX147" s="802"/>
      <c r="ABY147" s="802"/>
      <c r="ABZ147" s="802"/>
      <c r="ACA147" s="802"/>
      <c r="ACB147" s="802"/>
      <c r="ACC147" s="802"/>
      <c r="ACD147" s="802"/>
      <c r="ACE147" s="802"/>
      <c r="ACF147" s="802"/>
      <c r="ACG147" s="802"/>
      <c r="ACH147" s="802"/>
      <c r="ACI147" s="802"/>
      <c r="ACJ147" s="802"/>
      <c r="ACK147" s="802"/>
      <c r="ACL147" s="802"/>
      <c r="ACM147" s="802"/>
      <c r="ACN147" s="802"/>
      <c r="ACO147" s="802"/>
      <c r="ACP147" s="802"/>
      <c r="ACQ147" s="802"/>
      <c r="ACR147" s="802"/>
      <c r="ACS147" s="802"/>
      <c r="ACT147" s="802"/>
      <c r="ACU147" s="802"/>
      <c r="ACV147" s="802"/>
      <c r="ACW147" s="802"/>
      <c r="ACX147" s="802"/>
      <c r="ACY147" s="802"/>
      <c r="ACZ147" s="802"/>
      <c r="ADA147" s="802"/>
      <c r="ADB147" s="802"/>
      <c r="ADC147" s="802"/>
      <c r="ADD147" s="802"/>
      <c r="ADE147" s="802"/>
      <c r="ADF147" s="802"/>
      <c r="ADG147" s="802"/>
      <c r="ADH147" s="802"/>
      <c r="ADI147" s="802"/>
      <c r="ADJ147" s="802"/>
      <c r="ADK147" s="802"/>
      <c r="ADL147" s="802"/>
      <c r="ADM147" s="802"/>
      <c r="ADN147" s="802"/>
      <c r="ADO147" s="802"/>
      <c r="ADP147" s="802"/>
      <c r="ADQ147" s="802"/>
      <c r="ADR147" s="802"/>
      <c r="ADS147" s="802"/>
      <c r="ADT147" s="802"/>
      <c r="ADU147" s="802"/>
      <c r="ADV147" s="802"/>
      <c r="ADW147" s="802"/>
      <c r="ADX147" s="802"/>
      <c r="ADY147" s="802"/>
      <c r="ADZ147" s="802"/>
      <c r="AEA147" s="802"/>
      <c r="AEB147" s="802"/>
      <c r="AEC147" s="802"/>
      <c r="AED147" s="802"/>
      <c r="AEE147" s="802"/>
      <c r="AEF147" s="802"/>
      <c r="AEG147" s="802"/>
      <c r="AEH147" s="802"/>
      <c r="AEI147" s="802"/>
      <c r="AEJ147" s="802"/>
      <c r="AEK147" s="802"/>
      <c r="AEL147" s="802"/>
      <c r="AEM147" s="802"/>
      <c r="AEN147" s="802"/>
      <c r="AEO147" s="802"/>
      <c r="AEP147" s="802"/>
      <c r="AEQ147" s="802"/>
      <c r="AER147" s="802"/>
      <c r="AES147" s="802"/>
      <c r="AET147" s="802"/>
      <c r="AEU147" s="802"/>
      <c r="AEV147" s="802"/>
      <c r="AEW147" s="802"/>
      <c r="AEX147" s="802"/>
      <c r="AEY147" s="802"/>
      <c r="AEZ147" s="802"/>
      <c r="AFA147" s="802"/>
      <c r="AFB147" s="802"/>
      <c r="AFC147" s="802"/>
      <c r="AFD147" s="802"/>
      <c r="AFE147" s="802"/>
      <c r="AFF147" s="802"/>
      <c r="AFG147" s="802"/>
      <c r="AFH147" s="802"/>
      <c r="AFI147" s="802"/>
      <c r="AFJ147" s="802"/>
      <c r="AFK147" s="802"/>
      <c r="AFL147" s="802"/>
      <c r="AFM147" s="802"/>
      <c r="AFN147" s="802"/>
      <c r="AFO147" s="802"/>
      <c r="AFP147" s="802"/>
      <c r="AFQ147" s="802"/>
      <c r="AFR147" s="802"/>
      <c r="AFS147" s="802"/>
      <c r="AFT147" s="802"/>
      <c r="AFU147" s="802"/>
      <c r="AFV147" s="802"/>
      <c r="AFW147" s="802"/>
      <c r="AFX147" s="802"/>
      <c r="AFY147" s="802"/>
      <c r="AFZ147" s="802"/>
      <c r="AGA147" s="802"/>
      <c r="AGB147" s="802"/>
      <c r="AGC147" s="802"/>
      <c r="AGD147" s="802"/>
      <c r="AGE147" s="802"/>
      <c r="AGF147" s="802"/>
      <c r="AGG147" s="802"/>
      <c r="AGH147" s="802"/>
      <c r="AGI147" s="802"/>
      <c r="AGJ147" s="802"/>
      <c r="AGK147" s="802"/>
      <c r="AGL147" s="802"/>
      <c r="AGM147" s="802"/>
      <c r="AGN147" s="802"/>
      <c r="AGO147" s="802"/>
      <c r="AGP147" s="802"/>
      <c r="AGQ147" s="802"/>
      <c r="AGR147" s="802"/>
      <c r="AGS147" s="802"/>
      <c r="AGT147" s="802"/>
      <c r="AGU147" s="802"/>
      <c r="AGV147" s="802"/>
      <c r="AGW147" s="802"/>
      <c r="AGX147" s="802"/>
      <c r="AGY147" s="802"/>
      <c r="AGZ147" s="802"/>
      <c r="AHA147" s="802"/>
      <c r="AHB147" s="802"/>
      <c r="AHC147" s="802"/>
      <c r="AHD147" s="802"/>
      <c r="AHE147" s="802"/>
      <c r="AHF147" s="802"/>
      <c r="AHG147" s="802"/>
      <c r="AHH147" s="802"/>
      <c r="AHI147" s="802"/>
      <c r="AHJ147" s="802"/>
      <c r="AHK147" s="802"/>
      <c r="AHL147" s="802"/>
      <c r="AHM147" s="802"/>
      <c r="AHN147" s="802"/>
      <c r="AHO147" s="802"/>
      <c r="AHP147" s="802"/>
      <c r="AHQ147" s="802"/>
      <c r="AHR147" s="802"/>
      <c r="AHS147" s="802"/>
      <c r="AHT147" s="802"/>
      <c r="AHU147" s="802"/>
      <c r="AHV147" s="802"/>
      <c r="AHW147" s="802"/>
      <c r="AHX147" s="802"/>
      <c r="AHY147" s="802"/>
      <c r="AHZ147" s="802"/>
      <c r="AIA147" s="802"/>
      <c r="AIB147" s="802"/>
      <c r="AIC147" s="802"/>
      <c r="AID147" s="802"/>
      <c r="AIE147" s="802"/>
      <c r="AIF147" s="802"/>
      <c r="AIG147" s="802"/>
      <c r="AIH147" s="802"/>
      <c r="AII147" s="802"/>
      <c r="AIJ147" s="802"/>
      <c r="AQE147" s="802"/>
      <c r="AQF147" s="802"/>
      <c r="AQG147" s="802"/>
      <c r="AQH147" s="802"/>
      <c r="AQI147" s="802"/>
      <c r="AQJ147" s="802"/>
      <c r="AQK147" s="802"/>
      <c r="AQL147" s="802"/>
      <c r="AQM147" s="802"/>
      <c r="AQN147" s="802"/>
      <c r="AQO147" s="802"/>
      <c r="AQP147" s="802"/>
      <c r="AQQ147" s="802"/>
      <c r="AQR147" s="802"/>
      <c r="AQS147" s="802"/>
      <c r="AQT147" s="802"/>
      <c r="AQU147" s="802"/>
      <c r="AQV147" s="802"/>
      <c r="AQW147" s="802"/>
      <c r="AQX147" s="802"/>
      <c r="AQY147" s="802"/>
      <c r="AQZ147" s="802"/>
      <c r="ARA147" s="802"/>
      <c r="ARB147" s="802"/>
      <c r="ARC147" s="802"/>
      <c r="ARD147" s="802"/>
      <c r="ARE147" s="802"/>
      <c r="ARF147" s="802"/>
      <c r="ARG147" s="802"/>
      <c r="ARH147" s="802"/>
      <c r="ARI147" s="802"/>
      <c r="ARJ147" s="802"/>
      <c r="ARK147" s="802"/>
      <c r="ARL147" s="802"/>
      <c r="ARM147" s="802"/>
      <c r="ARN147" s="802"/>
      <c r="ARO147" s="802"/>
      <c r="ARP147" s="802"/>
      <c r="ARQ147" s="802"/>
      <c r="ARR147" s="802"/>
      <c r="ARS147" s="802"/>
      <c r="ART147" s="802"/>
      <c r="ARU147" s="802"/>
      <c r="ARV147" s="802"/>
      <c r="ARW147" s="802"/>
      <c r="ARX147" s="802"/>
      <c r="ARY147" s="802"/>
      <c r="ARZ147" s="802"/>
      <c r="ASA147" s="802"/>
      <c r="ASB147" s="802"/>
      <c r="ASC147" s="802"/>
      <c r="ASD147" s="802"/>
      <c r="ASE147" s="802"/>
      <c r="ASF147" s="802"/>
      <c r="ASG147" s="802"/>
      <c r="ASH147" s="802"/>
      <c r="ASI147" s="802"/>
      <c r="ASJ147" s="802"/>
      <c r="ASK147" s="802"/>
      <c r="ASL147" s="802"/>
      <c r="ATP147" s="802"/>
      <c r="ATQ147" s="802"/>
      <c r="ATR147" s="802"/>
      <c r="ATS147" s="802"/>
      <c r="ATT147" s="802"/>
      <c r="ATU147" s="802"/>
      <c r="ATV147" s="802"/>
      <c r="ATW147" s="802"/>
      <c r="ATX147" s="802"/>
      <c r="ATY147" s="802"/>
      <c r="ATZ147" s="802"/>
      <c r="AUA147" s="802"/>
      <c r="AUB147" s="802"/>
      <c r="AUC147" s="802"/>
      <c r="AUD147" s="802"/>
      <c r="AUE147" s="802"/>
      <c r="AUF147" s="802"/>
      <c r="AUG147" s="802"/>
      <c r="AUH147" s="802"/>
      <c r="AUI147" s="802"/>
      <c r="AUJ147" s="802"/>
      <c r="AUK147" s="802"/>
      <c r="AUL147" s="802"/>
      <c r="AUM147" s="802"/>
      <c r="AUN147" s="802"/>
      <c r="AUO147" s="802"/>
      <c r="AUP147" s="801"/>
      <c r="AUQ147" s="802"/>
      <c r="AUR147" s="801"/>
      <c r="AUS147" s="802"/>
      <c r="AUT147" s="801"/>
      <c r="AUU147" s="802"/>
      <c r="AUV147" s="802"/>
      <c r="AUW147" s="802"/>
      <c r="AUX147" s="802"/>
      <c r="AUY147" s="802"/>
      <c r="AUZ147" s="802"/>
      <c r="AVA147" s="802"/>
      <c r="AVB147" s="802"/>
      <c r="AVC147" s="802"/>
      <c r="AVD147" s="802"/>
      <c r="AVE147" s="802"/>
      <c r="AVF147" s="802"/>
      <c r="AVG147" s="802"/>
      <c r="AVH147" s="802"/>
      <c r="AVI147" s="802"/>
      <c r="AVJ147" s="808"/>
      <c r="AVK147" s="808"/>
      <c r="AVL147" s="808"/>
      <c r="AVM147" s="808"/>
      <c r="AVN147" s="808"/>
      <c r="AVO147" s="808"/>
      <c r="AVP147" s="808"/>
      <c r="AVQ147" s="808"/>
      <c r="AVR147" s="808"/>
      <c r="AVS147" s="808"/>
      <c r="AVT147" s="808"/>
      <c r="AVU147" s="809"/>
      <c r="AVV147" s="809"/>
      <c r="AVW147" s="809"/>
      <c r="AVX147" s="809"/>
      <c r="AVY147" s="809"/>
      <c r="AVZ147" s="809"/>
      <c r="AWA147" s="809"/>
      <c r="AWB147" s="809"/>
      <c r="AWC147" s="809"/>
      <c r="AWD147" s="809"/>
      <c r="AWE147" s="809"/>
      <c r="AWF147" s="809"/>
      <c r="AWG147" s="809"/>
      <c r="AWH147" s="809"/>
      <c r="AWI147" s="809"/>
      <c r="AWJ147" s="809"/>
      <c r="AWK147" s="809"/>
      <c r="AWL147" s="809"/>
      <c r="AWM147" s="809"/>
      <c r="AWN147" s="809"/>
      <c r="AWO147" s="809"/>
      <c r="AWP147" s="809"/>
      <c r="AWQ147" s="809"/>
      <c r="AWR147" s="808"/>
      <c r="AWS147" s="761"/>
      <c r="AWT147" s="808"/>
      <c r="AWU147" s="809"/>
      <c r="AWV147" s="809"/>
      <c r="AWW147" s="809"/>
      <c r="AWX147" s="809"/>
      <c r="AWY147" s="809"/>
      <c r="AWZ147" s="809"/>
      <c r="AXA147" s="809"/>
      <c r="AXB147" s="809"/>
      <c r="AXC147" s="809"/>
      <c r="AXD147" s="809"/>
      <c r="AXE147" s="809"/>
      <c r="AXF147" s="809"/>
      <c r="AXG147" s="809"/>
      <c r="AXH147" s="809"/>
      <c r="AXI147" s="809"/>
      <c r="AXJ147" s="809"/>
      <c r="AXK147" s="809"/>
      <c r="AXL147" s="809"/>
      <c r="AXM147" s="809"/>
      <c r="AXN147" s="809"/>
      <c r="AXO147" s="809"/>
      <c r="AXP147" s="809"/>
      <c r="AXQ147" s="809"/>
      <c r="AXR147" s="809"/>
      <c r="AXS147" s="809"/>
      <c r="AXT147" s="809"/>
      <c r="AXU147" s="809"/>
      <c r="AXV147" s="809"/>
      <c r="AXW147" s="809"/>
      <c r="AXX147" s="809"/>
      <c r="AXY147" s="809"/>
      <c r="AXZ147" s="809"/>
      <c r="AYA147" s="809"/>
      <c r="AYB147" s="809"/>
      <c r="AYC147" s="809"/>
      <c r="AYD147" s="808"/>
      <c r="AYE147" s="808"/>
      <c r="AYF147" s="809"/>
      <c r="AYG147" s="808"/>
      <c r="AYH147" s="810"/>
      <c r="AYI147" s="810"/>
      <c r="AYJ147" s="810"/>
      <c r="AYK147" s="810"/>
      <c r="AYL147" s="810"/>
      <c r="AYM147" s="810"/>
      <c r="AYN147" s="810"/>
      <c r="AYO147" s="810"/>
      <c r="AYP147" s="810"/>
      <c r="AYQ147" s="810"/>
      <c r="AYR147" s="810"/>
      <c r="AYS147" s="810"/>
      <c r="AYT147" s="810"/>
      <c r="AYU147" s="810"/>
      <c r="AYV147" s="810"/>
      <c r="AYW147" s="810"/>
      <c r="AYX147" s="810"/>
      <c r="AYY147" s="810"/>
      <c r="AYZ147" s="810"/>
      <c r="AZA147" s="810"/>
      <c r="AZB147" s="810"/>
      <c r="AZC147" s="810"/>
      <c r="AZD147" s="810"/>
      <c r="AZE147" s="810"/>
      <c r="AZF147" s="810"/>
      <c r="AZG147" s="810"/>
      <c r="AZH147" s="810"/>
      <c r="AZI147" s="810"/>
      <c r="AZJ147" s="810"/>
      <c r="AZK147" s="810"/>
      <c r="AZL147" s="810"/>
      <c r="AZM147" s="810"/>
      <c r="AZN147" s="810"/>
      <c r="AZO147" s="810"/>
      <c r="AZP147" s="809"/>
      <c r="AZQ147" s="802"/>
      <c r="AZR147" s="802"/>
      <c r="AZS147" s="802"/>
    </row>
    <row r="148" spans="45:920 1123:1371" s="793" customFormat="1" ht="13.5">
      <c r="AS148" s="802"/>
      <c r="AT148" s="802"/>
      <c r="AU148" s="802"/>
      <c r="AV148" s="802"/>
      <c r="AW148" s="802"/>
      <c r="AX148" s="802"/>
      <c r="AY148" s="802"/>
      <c r="AZ148" s="802"/>
      <c r="BA148" s="802"/>
      <c r="BB148" s="802"/>
      <c r="BC148" s="802"/>
      <c r="BD148" s="802"/>
      <c r="BE148" s="802"/>
      <c r="BF148" s="802"/>
      <c r="BG148" s="802"/>
      <c r="BH148" s="802"/>
      <c r="BI148" s="802"/>
      <c r="BJ148" s="802"/>
      <c r="BK148" s="802"/>
      <c r="BL148" s="802"/>
      <c r="BM148" s="802"/>
      <c r="BN148" s="802"/>
      <c r="BO148" s="802"/>
      <c r="BP148" s="802"/>
      <c r="BQ148" s="802"/>
      <c r="BR148" s="802"/>
      <c r="BS148" s="802"/>
      <c r="BT148" s="802"/>
      <c r="BU148" s="802"/>
      <c r="BV148" s="802"/>
      <c r="BW148" s="802"/>
      <c r="BX148" s="802"/>
      <c r="BY148" s="802"/>
      <c r="BZ148" s="802"/>
      <c r="CA148" s="802"/>
      <c r="CB148" s="802"/>
      <c r="CC148" s="802"/>
      <c r="CD148" s="802"/>
      <c r="CE148" s="802"/>
      <c r="CF148" s="802"/>
      <c r="CG148" s="802"/>
      <c r="CH148" s="802"/>
      <c r="CI148" s="802"/>
      <c r="CJ148" s="802"/>
      <c r="CK148" s="802"/>
      <c r="CL148" s="802"/>
      <c r="CM148" s="802"/>
      <c r="CN148" s="802"/>
      <c r="CO148" s="802"/>
      <c r="CP148" s="802"/>
      <c r="CQ148" s="802"/>
      <c r="CR148" s="802"/>
      <c r="CS148" s="802"/>
      <c r="CT148" s="802"/>
      <c r="CU148" s="802"/>
      <c r="CV148" s="802"/>
      <c r="CW148" s="802"/>
      <c r="CX148" s="802"/>
      <c r="CY148" s="802"/>
      <c r="CZ148" s="802"/>
      <c r="DA148" s="802"/>
      <c r="DB148" s="802"/>
      <c r="DC148" s="802"/>
      <c r="DD148" s="802"/>
      <c r="DE148" s="802"/>
      <c r="DF148" s="802"/>
      <c r="DG148" s="802"/>
      <c r="DH148" s="802"/>
      <c r="DI148" s="802"/>
      <c r="DJ148" s="802"/>
      <c r="DK148" s="802"/>
      <c r="DL148" s="802"/>
      <c r="DM148" s="802"/>
      <c r="DN148" s="802"/>
      <c r="DO148" s="802"/>
      <c r="DP148" s="802"/>
      <c r="DQ148" s="802"/>
      <c r="DR148" s="802"/>
      <c r="DS148" s="802"/>
      <c r="DT148" s="802"/>
      <c r="DU148" s="802"/>
      <c r="DV148" s="802"/>
      <c r="DW148" s="802"/>
      <c r="DX148" s="802"/>
      <c r="DY148" s="802"/>
      <c r="DZ148" s="802"/>
      <c r="EA148" s="802"/>
      <c r="EB148" s="802"/>
      <c r="EC148" s="802"/>
      <c r="ED148" s="802"/>
      <c r="EE148" s="802"/>
      <c r="EF148" s="802"/>
      <c r="EG148" s="802"/>
      <c r="EH148" s="802"/>
      <c r="EI148" s="802"/>
      <c r="EJ148" s="802"/>
      <c r="EK148" s="802"/>
      <c r="EL148" s="802"/>
      <c r="EM148" s="802"/>
      <c r="EN148" s="802"/>
      <c r="EO148" s="802"/>
      <c r="EP148" s="802"/>
      <c r="EQ148" s="802"/>
      <c r="ER148" s="802"/>
      <c r="ES148" s="802"/>
      <c r="ET148" s="802"/>
      <c r="EU148" s="802"/>
      <c r="EV148" s="802"/>
      <c r="EW148" s="802"/>
      <c r="EX148" s="802"/>
      <c r="EY148" s="802"/>
      <c r="EZ148" s="802"/>
      <c r="FA148" s="802"/>
      <c r="FB148" s="802"/>
      <c r="FC148" s="802"/>
      <c r="FD148" s="802"/>
      <c r="FE148" s="802"/>
      <c r="FF148" s="802"/>
      <c r="FG148" s="802"/>
      <c r="FH148" s="802"/>
      <c r="FI148" s="802"/>
      <c r="FJ148" s="802"/>
      <c r="FK148" s="802"/>
      <c r="FL148" s="802"/>
      <c r="FM148" s="802"/>
      <c r="FN148" s="802"/>
      <c r="FO148" s="802"/>
      <c r="FP148" s="802"/>
      <c r="FQ148" s="802"/>
      <c r="FR148" s="802"/>
      <c r="FS148" s="802"/>
      <c r="FT148" s="802"/>
      <c r="FU148" s="802"/>
      <c r="FV148" s="802"/>
      <c r="FW148" s="802"/>
      <c r="FX148" s="802"/>
      <c r="FY148" s="802"/>
      <c r="FZ148" s="802"/>
      <c r="GA148" s="802"/>
      <c r="GB148" s="802"/>
      <c r="GC148" s="802"/>
      <c r="GD148" s="802"/>
      <c r="GE148" s="802"/>
      <c r="GF148" s="802"/>
      <c r="GG148" s="802"/>
      <c r="GH148" s="802"/>
      <c r="GI148" s="802"/>
      <c r="GJ148" s="802"/>
      <c r="GK148" s="802"/>
      <c r="GL148" s="802"/>
      <c r="GM148" s="802"/>
      <c r="GN148" s="802"/>
      <c r="GO148" s="802"/>
      <c r="GP148" s="802"/>
      <c r="GQ148" s="802"/>
      <c r="GR148" s="802"/>
      <c r="GS148" s="802"/>
      <c r="GT148" s="802"/>
      <c r="GU148" s="802"/>
      <c r="GV148" s="802"/>
      <c r="GW148" s="802"/>
      <c r="GX148" s="802"/>
      <c r="GY148" s="802"/>
      <c r="GZ148" s="802"/>
      <c r="HA148" s="802"/>
      <c r="HB148" s="802"/>
      <c r="HC148" s="802"/>
      <c r="HD148" s="802"/>
      <c r="HE148" s="802"/>
      <c r="HF148" s="802"/>
      <c r="HG148" s="802"/>
      <c r="HH148" s="802"/>
      <c r="HI148" s="802"/>
      <c r="HJ148" s="802"/>
      <c r="HK148" s="802"/>
      <c r="HL148" s="802"/>
      <c r="HM148" s="802"/>
      <c r="HN148" s="802"/>
      <c r="HO148" s="802"/>
      <c r="HP148" s="802"/>
      <c r="HQ148" s="802"/>
      <c r="HR148" s="802"/>
      <c r="HS148" s="802"/>
      <c r="HT148" s="802"/>
      <c r="HU148" s="802"/>
      <c r="HV148" s="802"/>
      <c r="HW148" s="802"/>
      <c r="HX148" s="802"/>
      <c r="HY148" s="802"/>
      <c r="HZ148" s="802"/>
      <c r="IA148" s="802"/>
      <c r="IB148" s="802"/>
      <c r="IC148" s="802"/>
      <c r="ID148" s="802"/>
      <c r="IE148" s="802"/>
      <c r="IF148" s="802"/>
      <c r="IG148" s="802"/>
      <c r="IH148" s="802"/>
      <c r="II148" s="802"/>
      <c r="IJ148" s="802"/>
      <c r="IK148" s="802"/>
      <c r="IL148" s="802"/>
      <c r="IM148" s="802"/>
      <c r="IN148" s="802"/>
      <c r="IO148" s="802"/>
      <c r="IP148" s="802"/>
      <c r="IQ148" s="802"/>
      <c r="IR148" s="802"/>
      <c r="IS148" s="802"/>
      <c r="IT148" s="802"/>
      <c r="IU148" s="802"/>
      <c r="IV148" s="802"/>
      <c r="IW148" s="802"/>
      <c r="IX148" s="802"/>
      <c r="IY148" s="802"/>
      <c r="IZ148" s="802"/>
      <c r="JA148" s="802"/>
      <c r="JB148" s="802"/>
      <c r="JC148" s="802"/>
      <c r="JD148" s="802"/>
      <c r="JE148" s="802"/>
      <c r="JF148" s="802"/>
      <c r="JG148" s="802"/>
      <c r="JH148" s="802"/>
      <c r="JI148" s="802"/>
      <c r="JJ148" s="802"/>
      <c r="JK148" s="802"/>
      <c r="JL148" s="802"/>
      <c r="JM148" s="802"/>
      <c r="JN148" s="802"/>
      <c r="JO148" s="802"/>
      <c r="JP148" s="802"/>
      <c r="JQ148" s="802"/>
      <c r="JR148" s="802"/>
      <c r="JS148" s="802"/>
      <c r="JT148" s="802"/>
      <c r="JU148" s="802"/>
      <c r="JV148" s="802"/>
      <c r="JW148" s="802"/>
      <c r="JX148" s="802"/>
      <c r="JY148" s="802"/>
      <c r="JZ148" s="802"/>
      <c r="KA148" s="802"/>
      <c r="KB148" s="802"/>
      <c r="KC148" s="802"/>
      <c r="KD148" s="802"/>
      <c r="KE148" s="802"/>
      <c r="KF148" s="802"/>
      <c r="KG148" s="802"/>
      <c r="KH148" s="802"/>
      <c r="KI148" s="802"/>
      <c r="KJ148" s="802"/>
      <c r="KK148" s="802"/>
      <c r="KL148" s="802"/>
      <c r="KM148" s="802"/>
      <c r="KN148" s="802"/>
      <c r="KO148" s="802"/>
      <c r="KP148" s="802"/>
      <c r="KQ148" s="802"/>
      <c r="KR148" s="802"/>
      <c r="KS148" s="802"/>
      <c r="KT148" s="802"/>
      <c r="KU148" s="802"/>
      <c r="KV148" s="802"/>
      <c r="KW148" s="802"/>
      <c r="KX148" s="802"/>
      <c r="KY148" s="802"/>
      <c r="KZ148" s="802"/>
      <c r="LA148" s="802"/>
      <c r="LB148" s="802"/>
      <c r="LC148" s="802"/>
      <c r="LD148" s="802"/>
      <c r="LE148" s="802"/>
      <c r="LF148" s="802"/>
      <c r="LG148" s="802"/>
      <c r="LH148" s="802"/>
      <c r="LI148" s="802"/>
      <c r="LJ148" s="802"/>
      <c r="LK148" s="802"/>
      <c r="LL148" s="802"/>
      <c r="LM148" s="802"/>
      <c r="LN148" s="802"/>
      <c r="LO148" s="802"/>
      <c r="LP148" s="802"/>
      <c r="LQ148" s="802"/>
      <c r="LR148" s="802"/>
      <c r="LS148" s="802"/>
      <c r="LT148" s="802"/>
      <c r="LU148" s="802"/>
      <c r="LV148" s="802"/>
      <c r="LW148" s="802"/>
      <c r="LX148" s="802"/>
      <c r="LY148" s="802"/>
      <c r="LZ148" s="802"/>
      <c r="MA148" s="802"/>
      <c r="MB148" s="802"/>
      <c r="MC148" s="802"/>
      <c r="MD148" s="802"/>
      <c r="ME148" s="802"/>
      <c r="MF148" s="802"/>
      <c r="MG148" s="802"/>
      <c r="MH148" s="802"/>
      <c r="MI148" s="802"/>
      <c r="MJ148" s="802"/>
      <c r="MK148" s="802"/>
      <c r="ML148" s="802"/>
      <c r="MM148" s="802"/>
      <c r="MN148" s="802"/>
      <c r="MO148" s="802"/>
      <c r="MP148" s="802"/>
      <c r="MQ148" s="802"/>
      <c r="MR148" s="802"/>
      <c r="MS148" s="802"/>
      <c r="MT148" s="802"/>
      <c r="MU148" s="802"/>
      <c r="MV148" s="802"/>
      <c r="MW148" s="802"/>
      <c r="MX148" s="802"/>
      <c r="MY148" s="802"/>
      <c r="MZ148" s="802"/>
      <c r="NA148" s="802"/>
      <c r="NB148" s="802"/>
      <c r="NC148" s="802"/>
      <c r="ND148" s="802"/>
      <c r="NE148" s="802"/>
      <c r="NF148" s="802"/>
      <c r="NG148" s="802"/>
      <c r="NH148" s="802"/>
      <c r="NI148" s="802"/>
      <c r="NJ148" s="802"/>
      <c r="NK148" s="802"/>
      <c r="NL148" s="802"/>
      <c r="NM148" s="802"/>
      <c r="NN148" s="802"/>
      <c r="NO148" s="802"/>
      <c r="NP148" s="802"/>
      <c r="NQ148" s="802"/>
      <c r="NR148" s="802"/>
      <c r="NS148" s="802"/>
      <c r="NT148" s="802"/>
      <c r="NU148" s="802"/>
      <c r="NV148" s="802"/>
      <c r="NW148" s="802"/>
      <c r="NX148" s="802"/>
      <c r="NY148" s="802"/>
      <c r="NZ148" s="802"/>
      <c r="OA148" s="802"/>
      <c r="OB148" s="802"/>
      <c r="OC148" s="802"/>
      <c r="OD148" s="802"/>
      <c r="OE148" s="802"/>
      <c r="OF148" s="802"/>
      <c r="OG148" s="802"/>
      <c r="OH148" s="802"/>
      <c r="OI148" s="802"/>
      <c r="OJ148" s="802"/>
      <c r="OK148" s="802"/>
      <c r="OL148" s="802"/>
      <c r="OM148" s="802"/>
      <c r="ON148" s="802"/>
      <c r="OO148" s="802"/>
      <c r="OP148" s="802"/>
      <c r="OQ148" s="802"/>
      <c r="OR148" s="802"/>
      <c r="OS148" s="802"/>
      <c r="OT148" s="802"/>
      <c r="OU148" s="802"/>
      <c r="OV148" s="802"/>
      <c r="OW148" s="802"/>
      <c r="OX148" s="802"/>
      <c r="OY148" s="802"/>
      <c r="OZ148" s="802"/>
      <c r="PA148" s="802"/>
      <c r="PB148" s="802"/>
      <c r="PC148" s="802"/>
      <c r="PD148" s="802"/>
      <c r="PE148" s="802"/>
      <c r="PF148" s="802"/>
      <c r="PG148" s="802"/>
      <c r="PH148" s="802"/>
      <c r="PI148" s="802"/>
      <c r="PJ148" s="802"/>
      <c r="PK148" s="802"/>
      <c r="PL148" s="802"/>
      <c r="PM148" s="802"/>
      <c r="PN148" s="802"/>
      <c r="PO148" s="802"/>
      <c r="PP148" s="802"/>
      <c r="PQ148" s="802"/>
      <c r="PR148" s="802"/>
      <c r="PS148" s="802"/>
      <c r="PT148" s="802"/>
      <c r="PU148" s="802"/>
      <c r="PV148" s="802"/>
      <c r="PW148" s="802"/>
      <c r="PX148" s="802"/>
      <c r="PY148" s="802"/>
      <c r="PZ148" s="802"/>
      <c r="QA148" s="802"/>
      <c r="QB148" s="802"/>
      <c r="QC148" s="802"/>
      <c r="QD148" s="802"/>
      <c r="QE148" s="802"/>
      <c r="QF148" s="802"/>
      <c r="QG148" s="802"/>
      <c r="QH148" s="802"/>
      <c r="QI148" s="802"/>
      <c r="QJ148" s="802"/>
      <c r="QK148" s="802"/>
      <c r="QL148" s="802"/>
      <c r="QM148" s="802"/>
      <c r="QN148" s="802"/>
      <c r="QO148" s="802"/>
      <c r="QP148" s="802"/>
      <c r="QQ148" s="802"/>
      <c r="QR148" s="802"/>
      <c r="QS148" s="802"/>
      <c r="QT148" s="802"/>
      <c r="QU148" s="802"/>
      <c r="QV148" s="802"/>
      <c r="QW148" s="802"/>
      <c r="QX148" s="802"/>
      <c r="QY148" s="802"/>
      <c r="QZ148" s="802"/>
      <c r="RA148" s="802"/>
      <c r="RB148" s="802"/>
      <c r="RC148" s="802"/>
      <c r="RD148" s="802"/>
      <c r="RE148" s="802"/>
      <c r="RF148" s="802"/>
      <c r="RG148" s="802"/>
      <c r="RH148" s="802"/>
      <c r="RI148" s="802"/>
      <c r="RJ148" s="802"/>
      <c r="RK148" s="802"/>
      <c r="RL148" s="802"/>
      <c r="RM148" s="802"/>
      <c r="RN148" s="802"/>
      <c r="RO148" s="802"/>
      <c r="RP148" s="802"/>
      <c r="RQ148" s="802"/>
      <c r="RR148" s="802"/>
      <c r="RS148" s="802"/>
      <c r="RT148" s="802"/>
      <c r="RU148" s="802"/>
      <c r="RV148" s="802"/>
      <c r="RW148" s="802"/>
      <c r="RX148" s="802"/>
      <c r="RY148" s="802"/>
      <c r="RZ148" s="802"/>
      <c r="SA148" s="802"/>
      <c r="SB148" s="802"/>
      <c r="SC148" s="802"/>
      <c r="SD148" s="802"/>
      <c r="SE148" s="802"/>
      <c r="SF148" s="802"/>
      <c r="SG148" s="802"/>
      <c r="SH148" s="802"/>
      <c r="SI148" s="802"/>
      <c r="SJ148" s="802"/>
      <c r="SK148" s="802"/>
      <c r="SL148" s="802"/>
      <c r="SM148" s="802"/>
      <c r="SN148" s="802"/>
      <c r="SO148" s="802"/>
      <c r="SP148" s="802"/>
      <c r="SQ148" s="802"/>
      <c r="SR148" s="802"/>
      <c r="SS148" s="802"/>
      <c r="ST148" s="802"/>
      <c r="SU148" s="802"/>
      <c r="SV148" s="802"/>
      <c r="SW148" s="802"/>
      <c r="SX148" s="802"/>
      <c r="SY148" s="802"/>
      <c r="SZ148" s="802"/>
      <c r="TA148" s="802"/>
      <c r="TB148" s="802"/>
      <c r="TC148" s="802"/>
      <c r="TD148" s="802"/>
      <c r="TE148" s="802"/>
      <c r="TF148" s="802"/>
      <c r="TG148" s="802"/>
      <c r="TH148" s="802"/>
      <c r="TI148" s="802"/>
      <c r="TJ148" s="802"/>
      <c r="TK148" s="802"/>
      <c r="TL148" s="802"/>
      <c r="TM148" s="802"/>
      <c r="TN148" s="802"/>
      <c r="TO148" s="802"/>
      <c r="TP148" s="802"/>
      <c r="TQ148" s="802"/>
      <c r="TR148" s="802"/>
      <c r="TS148" s="802"/>
      <c r="TT148" s="802"/>
      <c r="TU148" s="802"/>
      <c r="TV148" s="802"/>
      <c r="TW148" s="802"/>
      <c r="TX148" s="802"/>
      <c r="TY148" s="802"/>
      <c r="TZ148" s="802"/>
      <c r="UA148" s="802"/>
      <c r="UB148" s="802"/>
      <c r="UC148" s="802"/>
      <c r="UD148" s="802"/>
      <c r="UE148" s="802"/>
      <c r="UF148" s="802"/>
      <c r="UG148" s="802"/>
      <c r="UH148" s="802"/>
      <c r="UI148" s="802"/>
      <c r="UJ148" s="802"/>
      <c r="UK148" s="802"/>
      <c r="UL148" s="802"/>
      <c r="UM148" s="802"/>
      <c r="UN148" s="802"/>
      <c r="UO148" s="802"/>
      <c r="UP148" s="802"/>
      <c r="UQ148" s="802"/>
      <c r="UR148" s="802"/>
      <c r="US148" s="802"/>
      <c r="UT148" s="802"/>
      <c r="UU148" s="802"/>
      <c r="UV148" s="802"/>
      <c r="UW148" s="802"/>
      <c r="UX148" s="802"/>
      <c r="UY148" s="802"/>
      <c r="UZ148" s="802"/>
      <c r="VA148" s="802"/>
      <c r="VB148" s="802"/>
      <c r="VC148" s="802"/>
      <c r="VD148" s="802"/>
      <c r="VE148" s="802"/>
      <c r="VF148" s="802"/>
      <c r="VG148" s="802"/>
      <c r="VH148" s="802"/>
      <c r="VI148" s="802"/>
      <c r="VJ148" s="802"/>
      <c r="VK148" s="802"/>
      <c r="VL148" s="802"/>
      <c r="VM148" s="802"/>
      <c r="VN148" s="802"/>
      <c r="VO148" s="802"/>
      <c r="VP148" s="802"/>
      <c r="VQ148" s="802"/>
      <c r="VR148" s="802"/>
      <c r="VS148" s="802"/>
      <c r="VT148" s="802"/>
      <c r="VU148" s="802"/>
      <c r="VV148" s="802"/>
      <c r="VW148" s="802"/>
      <c r="VX148" s="802"/>
      <c r="VY148" s="802"/>
      <c r="VZ148" s="802"/>
      <c r="WA148" s="802"/>
      <c r="WB148" s="802"/>
      <c r="WC148" s="802"/>
      <c r="WD148" s="802"/>
      <c r="WE148" s="802"/>
      <c r="WF148" s="802"/>
      <c r="WG148" s="802"/>
      <c r="WH148" s="802"/>
      <c r="WI148" s="802"/>
      <c r="WJ148" s="802"/>
      <c r="WK148" s="802"/>
      <c r="WL148" s="802"/>
      <c r="WM148" s="802"/>
      <c r="WN148" s="802"/>
      <c r="WO148" s="802"/>
      <c r="WP148" s="802"/>
      <c r="WQ148" s="802"/>
      <c r="WR148" s="802"/>
      <c r="WS148" s="802"/>
      <c r="WT148" s="802"/>
      <c r="WU148" s="802"/>
      <c r="WV148" s="802"/>
      <c r="WW148" s="802"/>
      <c r="WX148" s="802"/>
      <c r="WY148" s="802"/>
      <c r="WZ148" s="802"/>
      <c r="XA148" s="802"/>
      <c r="XB148" s="802"/>
      <c r="XC148" s="802"/>
      <c r="XD148" s="802"/>
      <c r="XE148" s="802"/>
      <c r="XF148" s="802"/>
      <c r="XG148" s="802"/>
      <c r="XH148" s="802"/>
      <c r="XI148" s="802"/>
      <c r="XJ148" s="802"/>
      <c r="XK148" s="802"/>
      <c r="XL148" s="802"/>
      <c r="XM148" s="802"/>
      <c r="XN148" s="802"/>
      <c r="XO148" s="802"/>
      <c r="XP148" s="802"/>
      <c r="XQ148" s="802"/>
      <c r="XR148" s="802"/>
      <c r="XS148" s="802"/>
      <c r="XT148" s="802"/>
      <c r="XU148" s="802"/>
      <c r="XV148" s="802"/>
      <c r="XW148" s="802"/>
      <c r="XX148" s="802"/>
      <c r="XY148" s="802"/>
      <c r="XZ148" s="802"/>
      <c r="YA148" s="802"/>
      <c r="YB148" s="802"/>
      <c r="YC148" s="802"/>
      <c r="YD148" s="802"/>
      <c r="YE148" s="802"/>
      <c r="YF148" s="802"/>
      <c r="YG148" s="802"/>
      <c r="YH148" s="802"/>
      <c r="YI148" s="802"/>
      <c r="YJ148" s="802"/>
      <c r="YK148" s="802"/>
      <c r="YL148" s="802"/>
      <c r="YM148" s="802"/>
      <c r="YN148" s="802"/>
      <c r="YO148" s="802"/>
      <c r="YP148" s="802"/>
      <c r="YQ148" s="802"/>
      <c r="YR148" s="802"/>
      <c r="YS148" s="802"/>
      <c r="YT148" s="802"/>
      <c r="YU148" s="802"/>
      <c r="YV148" s="802"/>
      <c r="YW148" s="802"/>
      <c r="YX148" s="802"/>
      <c r="YY148" s="802"/>
      <c r="YZ148" s="802"/>
      <c r="ZA148" s="802"/>
      <c r="ZB148" s="802"/>
      <c r="ZC148" s="802"/>
      <c r="ZD148" s="802"/>
      <c r="ZE148" s="802"/>
      <c r="ZF148" s="802"/>
      <c r="ZG148" s="802"/>
      <c r="ZH148" s="802"/>
      <c r="ZI148" s="802"/>
      <c r="ZJ148" s="802"/>
      <c r="ZK148" s="802"/>
      <c r="ZL148" s="802"/>
      <c r="ZM148" s="802"/>
      <c r="ZN148" s="802"/>
      <c r="ZO148" s="802"/>
      <c r="ZP148" s="802"/>
      <c r="ZQ148" s="802"/>
      <c r="ZR148" s="802"/>
      <c r="ZS148" s="802"/>
      <c r="ZT148" s="802"/>
      <c r="ZU148" s="802"/>
      <c r="ZV148" s="802"/>
      <c r="ZW148" s="802"/>
      <c r="ZX148" s="802"/>
      <c r="ZY148" s="802"/>
      <c r="ZZ148" s="802"/>
      <c r="AAA148" s="802"/>
      <c r="AAB148" s="802"/>
      <c r="AAC148" s="802"/>
      <c r="AAD148" s="802"/>
      <c r="AAE148" s="802"/>
      <c r="AAF148" s="802"/>
      <c r="AAG148" s="802"/>
      <c r="AAH148" s="802"/>
      <c r="AAI148" s="802"/>
      <c r="AAJ148" s="802"/>
      <c r="AAK148" s="802"/>
      <c r="AAL148" s="802"/>
      <c r="AAM148" s="802"/>
      <c r="AAN148" s="802"/>
      <c r="AAO148" s="802"/>
      <c r="AAP148" s="802"/>
      <c r="AAQ148" s="802"/>
      <c r="AAR148" s="802"/>
      <c r="AAS148" s="802"/>
      <c r="AAT148" s="802"/>
      <c r="AAU148" s="802"/>
      <c r="AAV148" s="802"/>
      <c r="AAW148" s="802"/>
      <c r="AAX148" s="802"/>
      <c r="AAY148" s="802"/>
      <c r="AAZ148" s="802"/>
      <c r="ABA148" s="802"/>
      <c r="ABB148" s="802"/>
      <c r="ABC148" s="802"/>
      <c r="ABD148" s="802"/>
      <c r="ABE148" s="802"/>
      <c r="ABF148" s="802"/>
      <c r="ABG148" s="802"/>
      <c r="ABH148" s="802"/>
      <c r="ABI148" s="802"/>
      <c r="ABJ148" s="802"/>
      <c r="ABK148" s="802"/>
      <c r="ABL148" s="802"/>
      <c r="ABM148" s="802"/>
      <c r="ABN148" s="802"/>
      <c r="ABO148" s="802"/>
      <c r="ABP148" s="802"/>
      <c r="ABQ148" s="802"/>
      <c r="ABR148" s="802"/>
      <c r="ABS148" s="802"/>
      <c r="ABT148" s="802"/>
      <c r="ABU148" s="802"/>
      <c r="ABV148" s="802"/>
      <c r="ABW148" s="802"/>
      <c r="ABX148" s="802"/>
      <c r="ABY148" s="802"/>
      <c r="ABZ148" s="802"/>
      <c r="ACA148" s="802"/>
      <c r="ACB148" s="802"/>
      <c r="ACC148" s="802"/>
      <c r="ACD148" s="802"/>
      <c r="ACE148" s="802"/>
      <c r="ACF148" s="802"/>
      <c r="ACG148" s="802"/>
      <c r="ACH148" s="802"/>
      <c r="ACI148" s="802"/>
      <c r="ACJ148" s="802"/>
      <c r="ACK148" s="802"/>
      <c r="ACL148" s="802"/>
      <c r="ACM148" s="802"/>
      <c r="ACN148" s="802"/>
      <c r="ACO148" s="802"/>
      <c r="ACP148" s="802"/>
      <c r="ACQ148" s="802"/>
      <c r="ACR148" s="802"/>
      <c r="ACS148" s="802"/>
      <c r="ACT148" s="802"/>
      <c r="ACU148" s="802"/>
      <c r="ACV148" s="802"/>
      <c r="ACW148" s="802"/>
      <c r="ACX148" s="802"/>
      <c r="ACY148" s="802"/>
      <c r="ACZ148" s="802"/>
      <c r="ADA148" s="802"/>
      <c r="ADB148" s="802"/>
      <c r="ADC148" s="802"/>
      <c r="ADD148" s="802"/>
      <c r="ADE148" s="802"/>
      <c r="ADF148" s="802"/>
      <c r="ADG148" s="802"/>
      <c r="ADH148" s="802"/>
      <c r="ADI148" s="802"/>
      <c r="ADJ148" s="802"/>
      <c r="ADK148" s="802"/>
      <c r="ADL148" s="802"/>
      <c r="ADM148" s="802"/>
      <c r="ADN148" s="802"/>
      <c r="ADO148" s="802"/>
      <c r="ADP148" s="802"/>
      <c r="ADQ148" s="802"/>
      <c r="ADR148" s="802"/>
      <c r="ADS148" s="802"/>
      <c r="ADT148" s="802"/>
      <c r="ADU148" s="802"/>
      <c r="ADV148" s="802"/>
      <c r="ADW148" s="802"/>
      <c r="ADX148" s="802"/>
      <c r="ADY148" s="802"/>
      <c r="ADZ148" s="802"/>
      <c r="AEA148" s="802"/>
      <c r="AEB148" s="802"/>
      <c r="AEC148" s="802"/>
      <c r="AED148" s="802"/>
      <c r="AEE148" s="802"/>
      <c r="AEF148" s="802"/>
      <c r="AEG148" s="802"/>
      <c r="AEH148" s="802"/>
      <c r="AEI148" s="802"/>
      <c r="AEJ148" s="802"/>
      <c r="AEK148" s="802"/>
      <c r="AEL148" s="802"/>
      <c r="AEM148" s="802"/>
      <c r="AEN148" s="802"/>
      <c r="AEO148" s="802"/>
      <c r="AEP148" s="802"/>
      <c r="AEQ148" s="802"/>
      <c r="AER148" s="802"/>
      <c r="AES148" s="802"/>
      <c r="AET148" s="802"/>
      <c r="AEU148" s="802"/>
      <c r="AEV148" s="802"/>
      <c r="AEW148" s="802"/>
      <c r="AEX148" s="802"/>
      <c r="AEY148" s="802"/>
      <c r="AEZ148" s="802"/>
      <c r="AFA148" s="802"/>
      <c r="AFB148" s="802"/>
      <c r="AFC148" s="802"/>
      <c r="AFD148" s="802"/>
      <c r="AFE148" s="802"/>
      <c r="AFF148" s="802"/>
      <c r="AFG148" s="802"/>
      <c r="AFH148" s="802"/>
      <c r="AFI148" s="802"/>
      <c r="AFJ148" s="802"/>
      <c r="AFK148" s="802"/>
      <c r="AFL148" s="802"/>
      <c r="AFM148" s="802"/>
      <c r="AFN148" s="802"/>
      <c r="AFO148" s="802"/>
      <c r="AFP148" s="802"/>
      <c r="AFQ148" s="802"/>
      <c r="AFR148" s="802"/>
      <c r="AFS148" s="802"/>
      <c r="AFT148" s="802"/>
      <c r="AFU148" s="802"/>
      <c r="AFV148" s="802"/>
      <c r="AFW148" s="802"/>
      <c r="AFX148" s="802"/>
      <c r="AFY148" s="802"/>
      <c r="AFZ148" s="802"/>
      <c r="AGA148" s="802"/>
      <c r="AGB148" s="802"/>
      <c r="AGC148" s="802"/>
      <c r="AGD148" s="802"/>
      <c r="AGE148" s="802"/>
      <c r="AGF148" s="802"/>
      <c r="AGG148" s="802"/>
      <c r="AGH148" s="802"/>
      <c r="AGI148" s="802"/>
      <c r="AGJ148" s="802"/>
      <c r="AGK148" s="802"/>
      <c r="AGL148" s="802"/>
      <c r="AGM148" s="802"/>
      <c r="AGN148" s="802"/>
      <c r="AGO148" s="802"/>
      <c r="AGP148" s="802"/>
      <c r="AGQ148" s="802"/>
      <c r="AGR148" s="802"/>
      <c r="AGS148" s="802"/>
      <c r="AGT148" s="802"/>
      <c r="AGU148" s="802"/>
      <c r="AGV148" s="802"/>
      <c r="AGW148" s="802"/>
      <c r="AGX148" s="802"/>
      <c r="AGY148" s="802"/>
      <c r="AGZ148" s="802"/>
      <c r="AHA148" s="802"/>
      <c r="AHB148" s="802"/>
      <c r="AHC148" s="802"/>
      <c r="AHD148" s="802"/>
      <c r="AHE148" s="802"/>
      <c r="AHF148" s="802"/>
      <c r="AHG148" s="802"/>
      <c r="AHH148" s="802"/>
      <c r="AHI148" s="802"/>
      <c r="AHJ148" s="802"/>
      <c r="AHK148" s="802"/>
      <c r="AHL148" s="802"/>
      <c r="AHM148" s="802"/>
      <c r="AHN148" s="802"/>
      <c r="AHO148" s="802"/>
      <c r="AHP148" s="802"/>
      <c r="AHQ148" s="802"/>
      <c r="AHR148" s="802"/>
      <c r="AHS148" s="802"/>
      <c r="AHT148" s="802"/>
      <c r="AHU148" s="802"/>
      <c r="AHV148" s="802"/>
      <c r="AHW148" s="802"/>
      <c r="AHX148" s="802"/>
      <c r="AHY148" s="802"/>
      <c r="AHZ148" s="802"/>
      <c r="AIA148" s="802"/>
      <c r="AIB148" s="802"/>
      <c r="AIC148" s="802"/>
      <c r="AID148" s="802"/>
      <c r="AIE148" s="802"/>
      <c r="AIF148" s="802"/>
      <c r="AIG148" s="802"/>
      <c r="AIH148" s="802"/>
      <c r="AII148" s="802"/>
      <c r="AIJ148" s="802"/>
      <c r="AQE148" s="802"/>
      <c r="AQF148" s="802"/>
      <c r="AQG148" s="802"/>
      <c r="AQH148" s="802"/>
      <c r="AQI148" s="802"/>
      <c r="AQJ148" s="802"/>
      <c r="AQK148" s="802"/>
      <c r="AQL148" s="802"/>
      <c r="AQM148" s="802"/>
      <c r="AQN148" s="802"/>
      <c r="AQO148" s="802"/>
      <c r="AQP148" s="802"/>
      <c r="AQQ148" s="802"/>
      <c r="AQR148" s="802"/>
      <c r="AQS148" s="802"/>
      <c r="AQT148" s="802"/>
      <c r="AQU148" s="802"/>
      <c r="AQV148" s="802"/>
      <c r="AQW148" s="802"/>
      <c r="AQX148" s="802"/>
      <c r="AQY148" s="802"/>
      <c r="AQZ148" s="802"/>
      <c r="ARA148" s="802"/>
      <c r="ARB148" s="802"/>
      <c r="ARC148" s="802"/>
      <c r="ARD148" s="802"/>
      <c r="ARE148" s="802"/>
      <c r="ARF148" s="802"/>
      <c r="ARG148" s="802"/>
      <c r="ARH148" s="802"/>
      <c r="ARI148" s="802"/>
      <c r="ARJ148" s="802"/>
      <c r="ARK148" s="802"/>
      <c r="ARL148" s="802"/>
      <c r="ARM148" s="802"/>
      <c r="ARN148" s="802"/>
      <c r="ARO148" s="802"/>
      <c r="ARP148" s="802"/>
      <c r="ARQ148" s="802"/>
      <c r="ARR148" s="802"/>
      <c r="ARS148" s="802"/>
      <c r="ART148" s="802"/>
      <c r="ARU148" s="802"/>
      <c r="ARV148" s="802"/>
      <c r="ARW148" s="802"/>
      <c r="ARX148" s="802"/>
      <c r="ARY148" s="802"/>
      <c r="ARZ148" s="802"/>
      <c r="ASA148" s="802"/>
      <c r="ASB148" s="802"/>
      <c r="ASC148" s="802"/>
      <c r="ASD148" s="802"/>
      <c r="ASE148" s="802"/>
      <c r="ASF148" s="802"/>
      <c r="ASG148" s="802"/>
      <c r="ASH148" s="802"/>
      <c r="ASI148" s="802"/>
      <c r="ASJ148" s="802"/>
      <c r="ASK148" s="802"/>
      <c r="ASL148" s="802"/>
      <c r="ATP148" s="802"/>
      <c r="ATQ148" s="802"/>
      <c r="ATR148" s="802"/>
      <c r="ATS148" s="802"/>
      <c r="ATT148" s="802"/>
      <c r="ATU148" s="802"/>
      <c r="ATV148" s="802"/>
      <c r="ATW148" s="802"/>
      <c r="ATX148" s="802"/>
      <c r="ATY148" s="802"/>
      <c r="ATZ148" s="802"/>
      <c r="AUA148" s="802"/>
      <c r="AUB148" s="802"/>
      <c r="AUC148" s="802"/>
      <c r="AUD148" s="802"/>
      <c r="AUE148" s="802"/>
      <c r="AUF148" s="802"/>
      <c r="AUG148" s="802"/>
      <c r="AUH148" s="802"/>
      <c r="AUI148" s="802"/>
      <c r="AUJ148" s="802"/>
      <c r="AUK148" s="802"/>
      <c r="AUL148" s="802"/>
      <c r="AUM148" s="802"/>
      <c r="AUN148" s="802"/>
      <c r="AUO148" s="802"/>
      <c r="AUP148" s="801"/>
      <c r="AUQ148" s="802"/>
      <c r="AUR148" s="801"/>
      <c r="AUS148" s="802"/>
      <c r="AUT148" s="801"/>
      <c r="AUU148" s="802"/>
      <c r="AUV148" s="802"/>
      <c r="AUW148" s="802"/>
      <c r="AUX148" s="802"/>
      <c r="AUY148" s="802"/>
      <c r="AUZ148" s="802"/>
      <c r="AVA148" s="802"/>
      <c r="AVB148" s="802"/>
      <c r="AVC148" s="802"/>
      <c r="AVD148" s="802"/>
      <c r="AVE148" s="802"/>
      <c r="AVF148" s="802"/>
      <c r="AVG148" s="802"/>
      <c r="AVH148" s="802"/>
      <c r="AVI148" s="802"/>
      <c r="AVJ148" s="808"/>
      <c r="AVK148" s="808"/>
      <c r="AVL148" s="808"/>
      <c r="AVM148" s="808"/>
      <c r="AVN148" s="808"/>
      <c r="AVO148" s="808"/>
      <c r="AVP148" s="808"/>
      <c r="AVQ148" s="808"/>
      <c r="AVR148" s="808"/>
      <c r="AVS148" s="808"/>
      <c r="AVT148" s="808"/>
      <c r="AVU148" s="809"/>
      <c r="AVV148" s="809"/>
      <c r="AVW148" s="809"/>
      <c r="AVX148" s="809"/>
      <c r="AVY148" s="809"/>
      <c r="AVZ148" s="809"/>
      <c r="AWA148" s="809"/>
      <c r="AWB148" s="809"/>
      <c r="AWC148" s="809"/>
      <c r="AWD148" s="809"/>
      <c r="AWE148" s="809"/>
      <c r="AWF148" s="809"/>
      <c r="AWG148" s="809"/>
      <c r="AWH148" s="809"/>
      <c r="AWI148" s="809"/>
      <c r="AWJ148" s="809"/>
      <c r="AWK148" s="809"/>
      <c r="AWL148" s="809"/>
      <c r="AWM148" s="809"/>
      <c r="AWN148" s="809"/>
      <c r="AWO148" s="809"/>
      <c r="AWP148" s="809"/>
      <c r="AWQ148" s="809"/>
      <c r="AWR148" s="808"/>
      <c r="AWS148" s="761"/>
      <c r="AWT148" s="808"/>
      <c r="AWU148" s="809"/>
      <c r="AWV148" s="809"/>
      <c r="AWW148" s="809"/>
      <c r="AWX148" s="809"/>
      <c r="AWY148" s="809"/>
      <c r="AWZ148" s="809"/>
      <c r="AXA148" s="809"/>
      <c r="AXB148" s="809"/>
      <c r="AXC148" s="809"/>
      <c r="AXD148" s="809"/>
      <c r="AXE148" s="809"/>
      <c r="AXF148" s="809"/>
      <c r="AXG148" s="809"/>
      <c r="AXH148" s="809"/>
      <c r="AXI148" s="809"/>
      <c r="AXJ148" s="809"/>
      <c r="AXK148" s="809"/>
      <c r="AXL148" s="809"/>
      <c r="AXM148" s="809"/>
      <c r="AXN148" s="809"/>
      <c r="AXO148" s="809"/>
      <c r="AXP148" s="809"/>
      <c r="AXQ148" s="809"/>
      <c r="AXR148" s="809"/>
      <c r="AXS148" s="809"/>
      <c r="AXT148" s="809"/>
      <c r="AXU148" s="809"/>
      <c r="AXV148" s="809"/>
      <c r="AXW148" s="809"/>
      <c r="AXX148" s="809"/>
      <c r="AXY148" s="809"/>
      <c r="AXZ148" s="809"/>
      <c r="AYA148" s="809"/>
      <c r="AYB148" s="809"/>
      <c r="AYC148" s="809"/>
      <c r="AYD148" s="808"/>
      <c r="AYE148" s="808"/>
      <c r="AYF148" s="809"/>
      <c r="AYG148" s="808"/>
      <c r="AYH148" s="810"/>
      <c r="AYI148" s="810"/>
      <c r="AYJ148" s="810"/>
      <c r="AYK148" s="810"/>
      <c r="AYL148" s="810"/>
      <c r="AYM148" s="810"/>
      <c r="AYN148" s="810"/>
      <c r="AYO148" s="810"/>
      <c r="AYP148" s="810"/>
      <c r="AYQ148" s="810"/>
      <c r="AYR148" s="810"/>
      <c r="AYS148" s="810"/>
      <c r="AYT148" s="810"/>
      <c r="AYU148" s="810"/>
      <c r="AYV148" s="810"/>
      <c r="AYW148" s="810"/>
      <c r="AYX148" s="810"/>
      <c r="AYY148" s="810"/>
      <c r="AYZ148" s="810"/>
      <c r="AZA148" s="810"/>
      <c r="AZB148" s="810"/>
      <c r="AZC148" s="810"/>
      <c r="AZD148" s="810"/>
      <c r="AZE148" s="810"/>
      <c r="AZF148" s="810"/>
      <c r="AZG148" s="810"/>
      <c r="AZH148" s="810"/>
      <c r="AZI148" s="810"/>
      <c r="AZJ148" s="810"/>
      <c r="AZK148" s="810"/>
      <c r="AZL148" s="810"/>
      <c r="AZM148" s="810"/>
      <c r="AZN148" s="810"/>
      <c r="AZO148" s="810"/>
      <c r="AZP148" s="809"/>
      <c r="AZQ148" s="802"/>
      <c r="AZR148" s="802"/>
      <c r="AZS148" s="802"/>
    </row>
    <row r="149" spans="45:920 1123:1371" s="793" customFormat="1" ht="13.5">
      <c r="AS149" s="802"/>
      <c r="AT149" s="802"/>
      <c r="AU149" s="802"/>
      <c r="AV149" s="802"/>
      <c r="AW149" s="802"/>
      <c r="AX149" s="802"/>
      <c r="AY149" s="802"/>
      <c r="AZ149" s="802"/>
      <c r="BA149" s="802"/>
      <c r="BB149" s="802"/>
      <c r="BC149" s="802"/>
      <c r="BD149" s="802"/>
      <c r="BE149" s="802"/>
      <c r="BF149" s="802"/>
      <c r="BG149" s="802"/>
      <c r="BH149" s="802"/>
      <c r="BI149" s="802"/>
      <c r="BJ149" s="802"/>
      <c r="BK149" s="802"/>
      <c r="BL149" s="802"/>
      <c r="BM149" s="802"/>
      <c r="BN149" s="802"/>
      <c r="BO149" s="802"/>
      <c r="BP149" s="802"/>
      <c r="BQ149" s="802"/>
      <c r="BR149" s="802"/>
      <c r="BS149" s="802"/>
      <c r="BT149" s="802"/>
      <c r="BU149" s="802"/>
      <c r="BV149" s="802"/>
      <c r="BW149" s="802"/>
      <c r="BX149" s="802"/>
      <c r="BY149" s="802"/>
      <c r="BZ149" s="802"/>
      <c r="CA149" s="802"/>
      <c r="CB149" s="802"/>
      <c r="CC149" s="802"/>
      <c r="CD149" s="802"/>
      <c r="CE149" s="802"/>
      <c r="CF149" s="802"/>
      <c r="CG149" s="802"/>
      <c r="CH149" s="802"/>
      <c r="CI149" s="802"/>
      <c r="CJ149" s="802"/>
      <c r="CK149" s="802"/>
      <c r="CL149" s="802"/>
      <c r="CM149" s="802"/>
      <c r="CN149" s="802"/>
      <c r="CO149" s="802"/>
      <c r="CP149" s="802"/>
      <c r="CQ149" s="802"/>
      <c r="CR149" s="802"/>
      <c r="CS149" s="802"/>
      <c r="CT149" s="802"/>
      <c r="CU149" s="802"/>
      <c r="CV149" s="802"/>
      <c r="CW149" s="802"/>
      <c r="CX149" s="802"/>
      <c r="CY149" s="802"/>
      <c r="CZ149" s="802"/>
      <c r="DA149" s="802"/>
      <c r="DB149" s="802"/>
      <c r="DC149" s="802"/>
      <c r="DD149" s="802"/>
      <c r="DE149" s="802"/>
      <c r="DF149" s="802"/>
      <c r="DG149" s="802"/>
      <c r="DH149" s="802"/>
      <c r="DI149" s="802"/>
      <c r="DJ149" s="802"/>
      <c r="DK149" s="802"/>
      <c r="DL149" s="802"/>
      <c r="DM149" s="802"/>
      <c r="DN149" s="802"/>
      <c r="DO149" s="802"/>
      <c r="DP149" s="802"/>
      <c r="DQ149" s="802"/>
      <c r="DR149" s="802"/>
      <c r="DS149" s="802"/>
      <c r="DT149" s="802"/>
      <c r="DU149" s="802"/>
      <c r="DV149" s="802"/>
      <c r="DW149" s="802"/>
      <c r="DX149" s="802"/>
      <c r="DY149" s="802"/>
      <c r="DZ149" s="802"/>
      <c r="EA149" s="802"/>
      <c r="EB149" s="802"/>
      <c r="EC149" s="802"/>
      <c r="ED149" s="802"/>
      <c r="EE149" s="802"/>
      <c r="EF149" s="802"/>
      <c r="EG149" s="802"/>
      <c r="EH149" s="802"/>
      <c r="EI149" s="802"/>
      <c r="EJ149" s="802"/>
      <c r="EK149" s="802"/>
      <c r="EL149" s="802"/>
      <c r="EM149" s="802"/>
      <c r="EN149" s="802"/>
      <c r="EO149" s="802"/>
      <c r="EP149" s="802"/>
      <c r="EQ149" s="802"/>
      <c r="ER149" s="802"/>
      <c r="ES149" s="802"/>
      <c r="ET149" s="802"/>
      <c r="EU149" s="802"/>
      <c r="EV149" s="802"/>
      <c r="EW149" s="802"/>
      <c r="EX149" s="802"/>
      <c r="EY149" s="802"/>
      <c r="EZ149" s="802"/>
      <c r="FA149" s="802"/>
      <c r="FB149" s="802"/>
      <c r="FC149" s="802"/>
      <c r="FD149" s="802"/>
      <c r="FE149" s="802"/>
      <c r="FF149" s="802"/>
      <c r="FG149" s="802"/>
      <c r="FH149" s="802"/>
      <c r="FI149" s="802"/>
      <c r="FJ149" s="802"/>
      <c r="FK149" s="802"/>
      <c r="FL149" s="802"/>
      <c r="FM149" s="802"/>
      <c r="FN149" s="802"/>
      <c r="FO149" s="802"/>
      <c r="FP149" s="802"/>
      <c r="FQ149" s="802"/>
      <c r="FR149" s="802"/>
      <c r="FS149" s="802"/>
      <c r="FT149" s="802"/>
      <c r="FU149" s="802"/>
      <c r="FV149" s="802"/>
      <c r="FW149" s="802"/>
      <c r="FX149" s="802"/>
      <c r="FY149" s="802"/>
      <c r="FZ149" s="802"/>
      <c r="GA149" s="802"/>
      <c r="GB149" s="802"/>
      <c r="GC149" s="802"/>
      <c r="GD149" s="802"/>
      <c r="GE149" s="802"/>
      <c r="GF149" s="802"/>
      <c r="GG149" s="802"/>
      <c r="GH149" s="802"/>
      <c r="GI149" s="802"/>
      <c r="GJ149" s="802"/>
      <c r="GK149" s="802"/>
      <c r="GL149" s="802"/>
      <c r="GM149" s="802"/>
      <c r="GN149" s="802"/>
      <c r="GO149" s="802"/>
      <c r="GP149" s="802"/>
      <c r="GQ149" s="802"/>
      <c r="GR149" s="802"/>
      <c r="GS149" s="802"/>
      <c r="GT149" s="802"/>
      <c r="GU149" s="802"/>
      <c r="GV149" s="802"/>
      <c r="GW149" s="802"/>
      <c r="GX149" s="802"/>
      <c r="GY149" s="802"/>
      <c r="GZ149" s="802"/>
      <c r="HA149" s="802"/>
      <c r="HB149" s="802"/>
      <c r="HC149" s="802"/>
      <c r="HD149" s="802"/>
      <c r="HE149" s="802"/>
      <c r="HF149" s="802"/>
      <c r="HG149" s="802"/>
      <c r="HH149" s="802"/>
      <c r="HI149" s="802"/>
      <c r="HJ149" s="802"/>
      <c r="HK149" s="802"/>
      <c r="HL149" s="802"/>
      <c r="HM149" s="802"/>
      <c r="HN149" s="802"/>
      <c r="HO149" s="802"/>
      <c r="HP149" s="802"/>
      <c r="HQ149" s="802"/>
      <c r="HR149" s="802"/>
      <c r="HS149" s="802"/>
      <c r="HT149" s="802"/>
      <c r="HU149" s="802"/>
      <c r="HV149" s="802"/>
      <c r="HW149" s="802"/>
      <c r="HX149" s="802"/>
      <c r="HY149" s="802"/>
      <c r="HZ149" s="802"/>
      <c r="IA149" s="802"/>
      <c r="IB149" s="802"/>
      <c r="IC149" s="802"/>
      <c r="ID149" s="802"/>
      <c r="IE149" s="802"/>
      <c r="IF149" s="802"/>
      <c r="IG149" s="802"/>
      <c r="IH149" s="802"/>
      <c r="II149" s="802"/>
      <c r="IJ149" s="802"/>
      <c r="IK149" s="802"/>
      <c r="IL149" s="802"/>
      <c r="IM149" s="802"/>
      <c r="IN149" s="802"/>
      <c r="IO149" s="802"/>
      <c r="IP149" s="802"/>
      <c r="IQ149" s="802"/>
      <c r="IR149" s="802"/>
      <c r="IS149" s="802"/>
      <c r="IT149" s="802"/>
      <c r="IU149" s="802"/>
      <c r="IV149" s="802"/>
      <c r="IW149" s="802"/>
      <c r="IX149" s="802"/>
      <c r="IY149" s="802"/>
      <c r="IZ149" s="802"/>
      <c r="JA149" s="802"/>
      <c r="JB149" s="802"/>
      <c r="JC149" s="802"/>
      <c r="JD149" s="802"/>
      <c r="JE149" s="802"/>
      <c r="JF149" s="802"/>
      <c r="JG149" s="802"/>
      <c r="JH149" s="802"/>
      <c r="JI149" s="802"/>
      <c r="JJ149" s="802"/>
      <c r="JK149" s="802"/>
      <c r="JL149" s="802"/>
      <c r="JM149" s="802"/>
      <c r="JN149" s="802"/>
      <c r="JO149" s="802"/>
      <c r="JP149" s="802"/>
      <c r="JQ149" s="802"/>
      <c r="JR149" s="802"/>
      <c r="JS149" s="802"/>
      <c r="JT149" s="802"/>
      <c r="JU149" s="802"/>
      <c r="JV149" s="802"/>
      <c r="JW149" s="802"/>
      <c r="JX149" s="802"/>
      <c r="JY149" s="802"/>
      <c r="JZ149" s="802"/>
      <c r="KA149" s="802"/>
      <c r="KB149" s="802"/>
      <c r="KC149" s="802"/>
      <c r="KD149" s="802"/>
      <c r="KE149" s="802"/>
      <c r="KF149" s="802"/>
      <c r="KG149" s="802"/>
      <c r="KH149" s="802"/>
      <c r="KI149" s="802"/>
      <c r="KJ149" s="802"/>
      <c r="KK149" s="802"/>
      <c r="KL149" s="802"/>
      <c r="KM149" s="802"/>
      <c r="KN149" s="802"/>
      <c r="KO149" s="802"/>
      <c r="KP149" s="802"/>
      <c r="KQ149" s="802"/>
      <c r="KR149" s="802"/>
      <c r="KS149" s="802"/>
      <c r="KT149" s="802"/>
      <c r="KU149" s="802"/>
      <c r="KV149" s="802"/>
      <c r="KW149" s="802"/>
      <c r="KX149" s="802"/>
      <c r="KY149" s="802"/>
      <c r="KZ149" s="802"/>
      <c r="LA149" s="802"/>
      <c r="LB149" s="802"/>
      <c r="LC149" s="802"/>
      <c r="LD149" s="802"/>
      <c r="LE149" s="802"/>
      <c r="LF149" s="802"/>
      <c r="LG149" s="802"/>
      <c r="LH149" s="802"/>
      <c r="LI149" s="802"/>
      <c r="LJ149" s="802"/>
      <c r="LK149" s="802"/>
      <c r="LL149" s="802"/>
      <c r="LM149" s="802"/>
      <c r="LN149" s="802"/>
      <c r="LO149" s="802"/>
      <c r="LP149" s="802"/>
      <c r="LQ149" s="802"/>
      <c r="LR149" s="802"/>
      <c r="LS149" s="802"/>
      <c r="LT149" s="802"/>
      <c r="LU149" s="802"/>
      <c r="LV149" s="802"/>
      <c r="LW149" s="802"/>
      <c r="LX149" s="802"/>
      <c r="LY149" s="802"/>
      <c r="LZ149" s="802"/>
      <c r="MA149" s="802"/>
      <c r="MB149" s="802"/>
      <c r="MC149" s="802"/>
      <c r="MD149" s="802"/>
      <c r="ME149" s="802"/>
      <c r="MF149" s="802"/>
      <c r="MG149" s="802"/>
      <c r="MH149" s="802"/>
      <c r="MI149" s="802"/>
      <c r="MJ149" s="802"/>
      <c r="MK149" s="802"/>
      <c r="ML149" s="802"/>
      <c r="MM149" s="802"/>
      <c r="MN149" s="802"/>
      <c r="MO149" s="802"/>
      <c r="MP149" s="802"/>
      <c r="MQ149" s="802"/>
      <c r="MR149" s="802"/>
      <c r="MS149" s="802"/>
      <c r="MT149" s="802"/>
      <c r="MU149" s="802"/>
      <c r="MV149" s="802"/>
      <c r="MW149" s="802"/>
      <c r="MX149" s="802"/>
      <c r="MY149" s="802"/>
      <c r="MZ149" s="802"/>
      <c r="NA149" s="802"/>
      <c r="NB149" s="802"/>
      <c r="NC149" s="802"/>
      <c r="ND149" s="802"/>
      <c r="NE149" s="802"/>
      <c r="NF149" s="802"/>
      <c r="NG149" s="802"/>
      <c r="NH149" s="802"/>
      <c r="NI149" s="802"/>
      <c r="NJ149" s="802"/>
      <c r="NK149" s="802"/>
      <c r="NL149" s="802"/>
      <c r="NM149" s="802"/>
      <c r="NN149" s="802"/>
      <c r="NO149" s="802"/>
      <c r="NP149" s="802"/>
      <c r="NQ149" s="802"/>
      <c r="NR149" s="802"/>
      <c r="NS149" s="802"/>
      <c r="NT149" s="802"/>
      <c r="NU149" s="802"/>
      <c r="NV149" s="802"/>
      <c r="NW149" s="802"/>
      <c r="NX149" s="802"/>
      <c r="NY149" s="802"/>
      <c r="NZ149" s="802"/>
      <c r="OA149" s="802"/>
      <c r="OB149" s="802"/>
      <c r="OC149" s="802"/>
      <c r="OD149" s="802"/>
      <c r="OE149" s="802"/>
      <c r="OF149" s="802"/>
      <c r="OG149" s="802"/>
      <c r="OH149" s="802"/>
      <c r="OI149" s="802"/>
      <c r="OJ149" s="802"/>
      <c r="OK149" s="802"/>
      <c r="OL149" s="802"/>
      <c r="OM149" s="802"/>
      <c r="ON149" s="802"/>
      <c r="OO149" s="802"/>
      <c r="OP149" s="802"/>
      <c r="OQ149" s="802"/>
      <c r="OR149" s="802"/>
      <c r="OS149" s="802"/>
      <c r="OT149" s="802"/>
      <c r="OU149" s="802"/>
      <c r="OV149" s="802"/>
      <c r="OW149" s="802"/>
      <c r="OX149" s="802"/>
      <c r="OY149" s="802"/>
      <c r="OZ149" s="802"/>
      <c r="PA149" s="802"/>
      <c r="PB149" s="802"/>
      <c r="PC149" s="802"/>
      <c r="PD149" s="802"/>
      <c r="PE149" s="802"/>
      <c r="PF149" s="802"/>
      <c r="PG149" s="802"/>
      <c r="PH149" s="802"/>
      <c r="PI149" s="802"/>
      <c r="PJ149" s="802"/>
      <c r="PK149" s="802"/>
      <c r="PL149" s="802"/>
      <c r="PM149" s="802"/>
      <c r="PN149" s="802"/>
      <c r="PO149" s="802"/>
      <c r="PP149" s="802"/>
      <c r="PQ149" s="802"/>
      <c r="PR149" s="802"/>
      <c r="PS149" s="802"/>
      <c r="PT149" s="802"/>
      <c r="PU149" s="802"/>
      <c r="PV149" s="802"/>
      <c r="PW149" s="802"/>
      <c r="PX149" s="802"/>
      <c r="PY149" s="802"/>
      <c r="PZ149" s="802"/>
      <c r="QA149" s="802"/>
      <c r="QB149" s="802"/>
      <c r="QC149" s="802"/>
      <c r="QD149" s="802"/>
      <c r="QE149" s="802"/>
      <c r="QF149" s="802"/>
      <c r="QG149" s="802"/>
      <c r="QH149" s="802"/>
      <c r="QI149" s="802"/>
      <c r="QJ149" s="802"/>
      <c r="QK149" s="802"/>
      <c r="QL149" s="802"/>
      <c r="QM149" s="802"/>
      <c r="QN149" s="802"/>
      <c r="QO149" s="802"/>
      <c r="QP149" s="802"/>
      <c r="QQ149" s="802"/>
      <c r="QR149" s="802"/>
      <c r="QS149" s="802"/>
      <c r="QT149" s="802"/>
      <c r="QU149" s="802"/>
      <c r="QV149" s="802"/>
      <c r="QW149" s="802"/>
      <c r="QX149" s="802"/>
      <c r="QY149" s="802"/>
      <c r="QZ149" s="802"/>
      <c r="RA149" s="802"/>
      <c r="RB149" s="802"/>
      <c r="RC149" s="802"/>
      <c r="RD149" s="802"/>
      <c r="RE149" s="802"/>
      <c r="RF149" s="802"/>
      <c r="RG149" s="802"/>
      <c r="RH149" s="802"/>
      <c r="RI149" s="802"/>
      <c r="RJ149" s="802"/>
      <c r="RK149" s="802"/>
      <c r="RL149" s="802"/>
      <c r="RM149" s="802"/>
      <c r="RN149" s="802"/>
      <c r="RO149" s="802"/>
      <c r="RP149" s="802"/>
      <c r="RQ149" s="802"/>
      <c r="RR149" s="802"/>
      <c r="RS149" s="802"/>
      <c r="RT149" s="802"/>
      <c r="RU149" s="802"/>
      <c r="RV149" s="802"/>
      <c r="RW149" s="802"/>
      <c r="RX149" s="802"/>
      <c r="RY149" s="802"/>
      <c r="RZ149" s="802"/>
      <c r="SA149" s="802"/>
      <c r="SB149" s="802"/>
      <c r="SC149" s="802"/>
      <c r="SD149" s="802"/>
      <c r="SE149" s="802"/>
      <c r="SF149" s="802"/>
      <c r="SG149" s="802"/>
      <c r="SH149" s="802"/>
      <c r="SI149" s="802"/>
      <c r="SJ149" s="802"/>
      <c r="SK149" s="802"/>
      <c r="SL149" s="802"/>
      <c r="SM149" s="802"/>
      <c r="SN149" s="802"/>
      <c r="SO149" s="802"/>
      <c r="SP149" s="802"/>
      <c r="SQ149" s="802"/>
      <c r="SR149" s="802"/>
      <c r="SS149" s="802"/>
      <c r="ST149" s="802"/>
      <c r="SU149" s="802"/>
      <c r="SV149" s="802"/>
      <c r="SW149" s="802"/>
      <c r="SX149" s="802"/>
      <c r="SY149" s="802"/>
      <c r="SZ149" s="802"/>
      <c r="TA149" s="802"/>
      <c r="TB149" s="802"/>
      <c r="TC149" s="802"/>
      <c r="TD149" s="802"/>
      <c r="TE149" s="802"/>
      <c r="TF149" s="802"/>
      <c r="TG149" s="802"/>
      <c r="TH149" s="802"/>
      <c r="TI149" s="802"/>
      <c r="TJ149" s="802"/>
      <c r="TK149" s="802"/>
      <c r="TL149" s="802"/>
      <c r="TM149" s="802"/>
      <c r="TN149" s="802"/>
      <c r="TO149" s="802"/>
      <c r="TP149" s="802"/>
      <c r="TQ149" s="802"/>
      <c r="TR149" s="802"/>
      <c r="TS149" s="802"/>
      <c r="TT149" s="802"/>
      <c r="TU149" s="802"/>
      <c r="TV149" s="802"/>
      <c r="TW149" s="802"/>
      <c r="TX149" s="802"/>
      <c r="TY149" s="802"/>
      <c r="TZ149" s="802"/>
      <c r="UA149" s="802"/>
      <c r="UB149" s="802"/>
      <c r="UC149" s="802"/>
      <c r="UD149" s="802"/>
      <c r="UE149" s="802"/>
      <c r="UF149" s="802"/>
      <c r="UG149" s="802"/>
      <c r="UH149" s="802"/>
      <c r="UI149" s="802"/>
      <c r="UJ149" s="802"/>
      <c r="UK149" s="802"/>
      <c r="UL149" s="802"/>
      <c r="UM149" s="802"/>
      <c r="UN149" s="802"/>
      <c r="UO149" s="802"/>
      <c r="UP149" s="802"/>
      <c r="UQ149" s="802"/>
      <c r="UR149" s="802"/>
      <c r="US149" s="802"/>
      <c r="UT149" s="802"/>
      <c r="UU149" s="802"/>
      <c r="UV149" s="802"/>
      <c r="UW149" s="802"/>
      <c r="UX149" s="802"/>
      <c r="UY149" s="802"/>
      <c r="UZ149" s="802"/>
      <c r="VA149" s="802"/>
      <c r="VB149" s="802"/>
      <c r="VC149" s="802"/>
      <c r="VD149" s="802"/>
      <c r="VE149" s="802"/>
      <c r="VF149" s="802"/>
      <c r="VG149" s="802"/>
      <c r="VH149" s="802"/>
      <c r="VI149" s="802"/>
      <c r="VJ149" s="802"/>
      <c r="VK149" s="802"/>
      <c r="VL149" s="802"/>
      <c r="VM149" s="802"/>
      <c r="VN149" s="802"/>
      <c r="VO149" s="802"/>
      <c r="VP149" s="802"/>
      <c r="VQ149" s="802"/>
      <c r="VR149" s="802"/>
      <c r="VS149" s="802"/>
      <c r="VT149" s="802"/>
      <c r="VU149" s="802"/>
      <c r="VV149" s="802"/>
      <c r="VW149" s="802"/>
      <c r="VX149" s="802"/>
      <c r="VY149" s="802"/>
      <c r="VZ149" s="802"/>
      <c r="WA149" s="802"/>
      <c r="WB149" s="802"/>
      <c r="WC149" s="802"/>
      <c r="WD149" s="802"/>
      <c r="WE149" s="802"/>
      <c r="WF149" s="802"/>
      <c r="WG149" s="802"/>
      <c r="WH149" s="802"/>
      <c r="WI149" s="802"/>
      <c r="WJ149" s="802"/>
      <c r="WK149" s="802"/>
      <c r="WL149" s="802"/>
      <c r="WM149" s="802"/>
      <c r="WN149" s="802"/>
      <c r="WO149" s="802"/>
      <c r="WP149" s="802"/>
      <c r="WQ149" s="802"/>
      <c r="WR149" s="802"/>
      <c r="WS149" s="802"/>
      <c r="WT149" s="802"/>
      <c r="WU149" s="802"/>
      <c r="WV149" s="802"/>
      <c r="WW149" s="802"/>
      <c r="WX149" s="802"/>
      <c r="WY149" s="802"/>
      <c r="WZ149" s="802"/>
      <c r="XA149" s="802"/>
      <c r="XB149" s="802"/>
      <c r="XC149" s="802"/>
      <c r="XD149" s="802"/>
      <c r="XE149" s="802"/>
      <c r="XF149" s="802"/>
      <c r="XG149" s="802"/>
      <c r="XH149" s="802"/>
      <c r="XI149" s="802"/>
      <c r="XJ149" s="802"/>
      <c r="XK149" s="802"/>
      <c r="XL149" s="802"/>
      <c r="XM149" s="802"/>
      <c r="XN149" s="802"/>
      <c r="XO149" s="802"/>
      <c r="XP149" s="802"/>
      <c r="XQ149" s="802"/>
      <c r="XR149" s="802"/>
      <c r="XS149" s="802"/>
      <c r="XT149" s="802"/>
      <c r="XU149" s="802"/>
      <c r="XV149" s="802"/>
      <c r="XW149" s="802"/>
      <c r="XX149" s="802"/>
      <c r="XY149" s="802"/>
      <c r="XZ149" s="802"/>
      <c r="YA149" s="802"/>
      <c r="YB149" s="802"/>
      <c r="YC149" s="802"/>
      <c r="YD149" s="802"/>
      <c r="YE149" s="802"/>
      <c r="YF149" s="802"/>
      <c r="YG149" s="802"/>
      <c r="YH149" s="802"/>
      <c r="YI149" s="802"/>
      <c r="YJ149" s="802"/>
      <c r="YK149" s="802"/>
      <c r="YL149" s="802"/>
      <c r="YM149" s="802"/>
      <c r="YN149" s="802"/>
      <c r="YO149" s="802"/>
      <c r="YP149" s="802"/>
      <c r="YQ149" s="802"/>
      <c r="YR149" s="802"/>
      <c r="YS149" s="802"/>
      <c r="YT149" s="802"/>
      <c r="YU149" s="802"/>
      <c r="YV149" s="802"/>
      <c r="YW149" s="802"/>
      <c r="YX149" s="802"/>
      <c r="YY149" s="802"/>
      <c r="YZ149" s="802"/>
      <c r="ZA149" s="802"/>
      <c r="ZB149" s="802"/>
      <c r="ZC149" s="802"/>
      <c r="ZD149" s="802"/>
      <c r="ZE149" s="802"/>
      <c r="ZF149" s="802"/>
      <c r="ZG149" s="802"/>
      <c r="ZH149" s="802"/>
      <c r="ZI149" s="802"/>
      <c r="ZJ149" s="802"/>
      <c r="ZK149" s="802"/>
      <c r="ZL149" s="802"/>
      <c r="ZM149" s="802"/>
      <c r="ZN149" s="802"/>
      <c r="ZO149" s="802"/>
      <c r="ZP149" s="802"/>
      <c r="ZQ149" s="802"/>
      <c r="ZR149" s="802"/>
      <c r="ZS149" s="802"/>
      <c r="ZT149" s="802"/>
      <c r="ZU149" s="802"/>
      <c r="ZV149" s="802"/>
      <c r="ZW149" s="802"/>
      <c r="ZX149" s="802"/>
      <c r="ZY149" s="802"/>
      <c r="ZZ149" s="802"/>
      <c r="AAA149" s="802"/>
      <c r="AAB149" s="802"/>
      <c r="AAC149" s="802"/>
      <c r="AAD149" s="802"/>
      <c r="AAE149" s="802"/>
      <c r="AAF149" s="802"/>
      <c r="AAG149" s="802"/>
      <c r="AAH149" s="802"/>
      <c r="AAI149" s="802"/>
      <c r="AAJ149" s="802"/>
      <c r="AAK149" s="802"/>
      <c r="AAL149" s="802"/>
      <c r="AAM149" s="802"/>
      <c r="AAN149" s="802"/>
      <c r="AAO149" s="802"/>
      <c r="AAP149" s="802"/>
      <c r="AAQ149" s="802"/>
      <c r="AAR149" s="802"/>
      <c r="AAS149" s="802"/>
      <c r="AAT149" s="802"/>
      <c r="AAU149" s="802"/>
      <c r="AAV149" s="802"/>
      <c r="AAW149" s="802"/>
      <c r="AAX149" s="802"/>
      <c r="AAY149" s="802"/>
      <c r="AAZ149" s="802"/>
      <c r="ABA149" s="802"/>
      <c r="ABB149" s="802"/>
      <c r="ABC149" s="802"/>
      <c r="ABD149" s="802"/>
      <c r="ABE149" s="802"/>
      <c r="ABF149" s="802"/>
      <c r="ABG149" s="802"/>
      <c r="ABH149" s="802"/>
      <c r="ABI149" s="802"/>
      <c r="ABJ149" s="802"/>
      <c r="ABK149" s="802"/>
      <c r="ABL149" s="802"/>
      <c r="ABM149" s="802"/>
      <c r="ABN149" s="802"/>
      <c r="ABO149" s="802"/>
      <c r="ABP149" s="802"/>
      <c r="ABQ149" s="802"/>
      <c r="ABR149" s="802"/>
      <c r="ABS149" s="802"/>
      <c r="ABT149" s="802"/>
      <c r="ABU149" s="802"/>
      <c r="ABV149" s="802"/>
      <c r="ABW149" s="802"/>
      <c r="ABX149" s="802"/>
      <c r="ABY149" s="802"/>
      <c r="ABZ149" s="802"/>
      <c r="ACA149" s="802"/>
      <c r="ACB149" s="802"/>
      <c r="ACC149" s="802"/>
      <c r="ACD149" s="802"/>
      <c r="ACE149" s="802"/>
      <c r="ACF149" s="802"/>
      <c r="ACG149" s="802"/>
      <c r="ACH149" s="802"/>
      <c r="ACI149" s="802"/>
      <c r="ACJ149" s="802"/>
      <c r="ACK149" s="802"/>
      <c r="ACL149" s="802"/>
      <c r="ACM149" s="802"/>
      <c r="ACN149" s="802"/>
      <c r="ACO149" s="802"/>
      <c r="ACP149" s="802"/>
      <c r="ACQ149" s="802"/>
      <c r="ACR149" s="802"/>
      <c r="ACS149" s="802"/>
      <c r="ACT149" s="802"/>
      <c r="ACU149" s="802"/>
      <c r="ACV149" s="802"/>
      <c r="ACW149" s="802"/>
      <c r="ACX149" s="802"/>
      <c r="ACY149" s="802"/>
      <c r="ACZ149" s="802"/>
      <c r="ADA149" s="802"/>
      <c r="ADB149" s="802"/>
      <c r="ADC149" s="802"/>
      <c r="ADD149" s="802"/>
      <c r="ADE149" s="802"/>
      <c r="ADF149" s="802"/>
      <c r="ADG149" s="802"/>
      <c r="ADH149" s="802"/>
      <c r="ADI149" s="802"/>
      <c r="ADJ149" s="802"/>
      <c r="ADK149" s="802"/>
      <c r="ADL149" s="802"/>
      <c r="ADM149" s="802"/>
      <c r="ADN149" s="802"/>
      <c r="ADO149" s="802"/>
      <c r="ADP149" s="802"/>
      <c r="ADQ149" s="802"/>
      <c r="ADR149" s="802"/>
      <c r="ADS149" s="802"/>
      <c r="ADT149" s="802"/>
      <c r="ADU149" s="802"/>
      <c r="ADV149" s="802"/>
      <c r="ADW149" s="802"/>
      <c r="ADX149" s="802"/>
      <c r="ADY149" s="802"/>
      <c r="ADZ149" s="802"/>
      <c r="AEA149" s="802"/>
      <c r="AEB149" s="802"/>
      <c r="AEC149" s="802"/>
      <c r="AED149" s="802"/>
      <c r="AEE149" s="802"/>
      <c r="AEF149" s="802"/>
      <c r="AEG149" s="802"/>
      <c r="AEH149" s="802"/>
      <c r="AEI149" s="802"/>
      <c r="AEJ149" s="802"/>
      <c r="AEK149" s="802"/>
      <c r="AEL149" s="802"/>
      <c r="AEM149" s="802"/>
      <c r="AEN149" s="802"/>
      <c r="AEO149" s="802"/>
      <c r="AEP149" s="802"/>
      <c r="AEQ149" s="802"/>
      <c r="AER149" s="802"/>
      <c r="AES149" s="802"/>
      <c r="AET149" s="802"/>
      <c r="AEU149" s="802"/>
      <c r="AEV149" s="802"/>
      <c r="AEW149" s="802"/>
      <c r="AEX149" s="802"/>
      <c r="AEY149" s="802"/>
      <c r="AEZ149" s="802"/>
      <c r="AFA149" s="802"/>
      <c r="AFB149" s="802"/>
      <c r="AFC149" s="802"/>
      <c r="AFD149" s="802"/>
      <c r="AFE149" s="802"/>
      <c r="AFF149" s="802"/>
      <c r="AFG149" s="802"/>
      <c r="AFH149" s="802"/>
      <c r="AFI149" s="802"/>
      <c r="AFJ149" s="802"/>
      <c r="AFK149" s="802"/>
      <c r="AFL149" s="802"/>
      <c r="AFM149" s="802"/>
      <c r="AFN149" s="802"/>
      <c r="AFO149" s="802"/>
      <c r="AFP149" s="802"/>
      <c r="AFQ149" s="802"/>
      <c r="AFR149" s="802"/>
      <c r="AFS149" s="802"/>
      <c r="AFT149" s="802"/>
      <c r="AFU149" s="802"/>
      <c r="AFV149" s="802"/>
      <c r="AFW149" s="802"/>
      <c r="AFX149" s="802"/>
      <c r="AFY149" s="802"/>
      <c r="AFZ149" s="802"/>
      <c r="AGA149" s="802"/>
      <c r="AGB149" s="802"/>
      <c r="AGC149" s="802"/>
      <c r="AGD149" s="802"/>
      <c r="AGE149" s="802"/>
      <c r="AGF149" s="802"/>
      <c r="AGG149" s="802"/>
      <c r="AGH149" s="802"/>
      <c r="AGI149" s="802"/>
      <c r="AGJ149" s="802"/>
      <c r="AGK149" s="802"/>
      <c r="AGL149" s="802"/>
      <c r="AGM149" s="802"/>
      <c r="AGN149" s="802"/>
      <c r="AGO149" s="802"/>
      <c r="AGP149" s="802"/>
      <c r="AGQ149" s="802"/>
      <c r="AGR149" s="802"/>
      <c r="AGS149" s="802"/>
      <c r="AGT149" s="802"/>
      <c r="AGU149" s="802"/>
      <c r="AGV149" s="802"/>
      <c r="AGW149" s="802"/>
      <c r="AGX149" s="802"/>
      <c r="AGY149" s="802"/>
      <c r="AGZ149" s="802"/>
      <c r="AHA149" s="802"/>
      <c r="AHB149" s="802"/>
      <c r="AHC149" s="802"/>
      <c r="AHD149" s="802"/>
      <c r="AHE149" s="802"/>
      <c r="AHF149" s="802"/>
      <c r="AHG149" s="802"/>
      <c r="AHH149" s="802"/>
      <c r="AHI149" s="802"/>
      <c r="AHJ149" s="802"/>
      <c r="AHK149" s="802"/>
      <c r="AHL149" s="802"/>
      <c r="AHM149" s="802"/>
      <c r="AHN149" s="802"/>
      <c r="AHO149" s="802"/>
      <c r="AHP149" s="802"/>
      <c r="AHQ149" s="802"/>
      <c r="AHR149" s="802"/>
      <c r="AHS149" s="802"/>
      <c r="AHT149" s="802"/>
      <c r="AHU149" s="802"/>
      <c r="AHV149" s="802"/>
      <c r="AHW149" s="802"/>
      <c r="AHX149" s="802"/>
      <c r="AHY149" s="802"/>
      <c r="AHZ149" s="802"/>
      <c r="AIA149" s="802"/>
      <c r="AIB149" s="802"/>
      <c r="AIC149" s="802"/>
      <c r="AID149" s="802"/>
      <c r="AIE149" s="802"/>
      <c r="AIF149" s="802"/>
      <c r="AIG149" s="802"/>
      <c r="AIH149" s="802"/>
      <c r="AII149" s="802"/>
      <c r="AIJ149" s="802"/>
      <c r="AQE149" s="802"/>
      <c r="AQF149" s="802"/>
      <c r="AQG149" s="802"/>
      <c r="AQH149" s="802"/>
      <c r="AQI149" s="802"/>
      <c r="AQJ149" s="802"/>
      <c r="AQK149" s="802"/>
      <c r="AQL149" s="802"/>
      <c r="AQM149" s="802"/>
      <c r="AQN149" s="802"/>
      <c r="AQO149" s="802"/>
      <c r="AQP149" s="802"/>
      <c r="AQQ149" s="802"/>
      <c r="AQR149" s="802"/>
      <c r="AQS149" s="802"/>
      <c r="AQT149" s="802"/>
      <c r="AQU149" s="802"/>
      <c r="AQV149" s="802"/>
      <c r="AQW149" s="802"/>
      <c r="AQX149" s="802"/>
      <c r="AQY149" s="802"/>
      <c r="AQZ149" s="802"/>
      <c r="ARA149" s="802"/>
      <c r="ARB149" s="802"/>
      <c r="ARC149" s="802"/>
      <c r="ARD149" s="802"/>
      <c r="ARE149" s="802"/>
      <c r="ARF149" s="802"/>
      <c r="ARG149" s="802"/>
      <c r="ARH149" s="802"/>
      <c r="ARI149" s="802"/>
      <c r="ARJ149" s="802"/>
      <c r="ARK149" s="802"/>
      <c r="ARL149" s="802"/>
      <c r="ARM149" s="802"/>
      <c r="ARN149" s="802"/>
      <c r="ARO149" s="802"/>
      <c r="ARP149" s="802"/>
      <c r="ARQ149" s="802"/>
      <c r="ARR149" s="802"/>
      <c r="ARS149" s="802"/>
      <c r="ART149" s="802"/>
      <c r="ARU149" s="802"/>
      <c r="ARV149" s="802"/>
      <c r="ARW149" s="802"/>
      <c r="ARX149" s="802"/>
      <c r="ARY149" s="802"/>
      <c r="ARZ149" s="802"/>
      <c r="ASA149" s="802"/>
      <c r="ASB149" s="802"/>
      <c r="ASC149" s="802"/>
      <c r="ASD149" s="802"/>
      <c r="ASE149" s="802"/>
      <c r="ASF149" s="802"/>
      <c r="ASG149" s="802"/>
      <c r="ASH149" s="802"/>
      <c r="ASI149" s="802"/>
      <c r="ASJ149" s="802"/>
      <c r="ASK149" s="802"/>
      <c r="ASL149" s="802"/>
      <c r="ATP149" s="802"/>
      <c r="ATQ149" s="802"/>
      <c r="ATR149" s="802"/>
      <c r="ATS149" s="802"/>
      <c r="ATT149" s="802"/>
      <c r="ATU149" s="802"/>
      <c r="ATV149" s="802"/>
      <c r="ATW149" s="802"/>
      <c r="ATX149" s="802"/>
      <c r="ATY149" s="802"/>
      <c r="ATZ149" s="802"/>
      <c r="AUA149" s="802"/>
      <c r="AUB149" s="802"/>
      <c r="AUC149" s="802"/>
      <c r="AUD149" s="802"/>
      <c r="AUE149" s="802"/>
      <c r="AUF149" s="802"/>
      <c r="AUG149" s="802"/>
      <c r="AUH149" s="802"/>
      <c r="AUI149" s="802"/>
      <c r="AUJ149" s="802"/>
      <c r="AUK149" s="802"/>
      <c r="AUL149" s="802"/>
      <c r="AUM149" s="802"/>
      <c r="AUN149" s="802"/>
      <c r="AUO149" s="802"/>
      <c r="AUP149" s="801"/>
      <c r="AUQ149" s="802"/>
      <c r="AUR149" s="801"/>
      <c r="AUS149" s="802"/>
      <c r="AUT149" s="801"/>
      <c r="AUU149" s="802"/>
      <c r="AUV149" s="802"/>
      <c r="AUW149" s="802"/>
      <c r="AUX149" s="802"/>
      <c r="AUY149" s="802"/>
      <c r="AUZ149" s="802"/>
      <c r="AVA149" s="802"/>
      <c r="AVB149" s="802"/>
      <c r="AVC149" s="802"/>
      <c r="AVD149" s="802"/>
      <c r="AVE149" s="802"/>
      <c r="AVF149" s="802"/>
      <c r="AVG149" s="802"/>
      <c r="AVH149" s="802"/>
      <c r="AVI149" s="802"/>
      <c r="AVJ149" s="808"/>
      <c r="AVK149" s="808"/>
      <c r="AVL149" s="808"/>
      <c r="AVM149" s="808"/>
      <c r="AVN149" s="808"/>
      <c r="AVO149" s="808"/>
      <c r="AVP149" s="808"/>
      <c r="AVQ149" s="808"/>
      <c r="AVR149" s="808"/>
      <c r="AVS149" s="808"/>
      <c r="AVT149" s="808"/>
      <c r="AVU149" s="809"/>
      <c r="AVV149" s="809"/>
      <c r="AVW149" s="809"/>
      <c r="AVX149" s="809"/>
      <c r="AVY149" s="809"/>
      <c r="AVZ149" s="809"/>
      <c r="AWA149" s="809"/>
      <c r="AWB149" s="809"/>
      <c r="AWC149" s="809"/>
      <c r="AWD149" s="809"/>
      <c r="AWE149" s="809"/>
      <c r="AWF149" s="809"/>
      <c r="AWG149" s="809"/>
      <c r="AWH149" s="809"/>
      <c r="AWI149" s="809"/>
      <c r="AWJ149" s="809"/>
      <c r="AWK149" s="809"/>
      <c r="AWL149" s="809"/>
      <c r="AWM149" s="809"/>
      <c r="AWN149" s="809"/>
      <c r="AWO149" s="809"/>
      <c r="AWP149" s="809"/>
      <c r="AWQ149" s="809"/>
      <c r="AWR149" s="808"/>
      <c r="AWS149" s="761"/>
      <c r="AWT149" s="808"/>
      <c r="AWU149" s="809"/>
      <c r="AWV149" s="809"/>
      <c r="AWW149" s="809"/>
      <c r="AWX149" s="809"/>
      <c r="AWY149" s="809"/>
      <c r="AWZ149" s="809"/>
      <c r="AXA149" s="809"/>
      <c r="AXB149" s="809"/>
      <c r="AXC149" s="809"/>
      <c r="AXD149" s="809"/>
      <c r="AXE149" s="809"/>
      <c r="AXF149" s="809"/>
      <c r="AXG149" s="809"/>
      <c r="AXH149" s="809"/>
      <c r="AXI149" s="809"/>
      <c r="AXJ149" s="809"/>
      <c r="AXK149" s="809"/>
      <c r="AXL149" s="809"/>
      <c r="AXM149" s="809"/>
      <c r="AXN149" s="809"/>
      <c r="AXO149" s="809"/>
      <c r="AXP149" s="809"/>
      <c r="AXQ149" s="809"/>
      <c r="AXR149" s="809"/>
      <c r="AXS149" s="809"/>
      <c r="AXT149" s="809"/>
      <c r="AXU149" s="809"/>
      <c r="AXV149" s="809"/>
      <c r="AXW149" s="809"/>
      <c r="AXX149" s="809"/>
      <c r="AXY149" s="809"/>
      <c r="AXZ149" s="809"/>
      <c r="AYA149" s="809"/>
      <c r="AYB149" s="809"/>
      <c r="AYC149" s="809"/>
      <c r="AYD149" s="808"/>
      <c r="AYE149" s="808"/>
      <c r="AYF149" s="809"/>
      <c r="AYG149" s="808"/>
      <c r="AYH149" s="810"/>
      <c r="AYI149" s="810"/>
      <c r="AYJ149" s="810"/>
      <c r="AYK149" s="810"/>
      <c r="AYL149" s="810"/>
      <c r="AYM149" s="810"/>
      <c r="AYN149" s="810"/>
      <c r="AYO149" s="810"/>
      <c r="AYP149" s="810"/>
      <c r="AYQ149" s="810"/>
      <c r="AYR149" s="810"/>
      <c r="AYS149" s="810"/>
      <c r="AYT149" s="810"/>
      <c r="AYU149" s="810"/>
      <c r="AYV149" s="810"/>
      <c r="AYW149" s="810"/>
      <c r="AYX149" s="810"/>
      <c r="AYY149" s="810"/>
      <c r="AYZ149" s="810"/>
      <c r="AZA149" s="810"/>
      <c r="AZB149" s="810"/>
      <c r="AZC149" s="810"/>
      <c r="AZD149" s="810"/>
      <c r="AZE149" s="810"/>
      <c r="AZF149" s="810"/>
      <c r="AZG149" s="810"/>
      <c r="AZH149" s="810"/>
      <c r="AZI149" s="810"/>
      <c r="AZJ149" s="810"/>
      <c r="AZK149" s="810"/>
      <c r="AZL149" s="810"/>
      <c r="AZM149" s="810"/>
      <c r="AZN149" s="810"/>
      <c r="AZO149" s="810"/>
      <c r="AZP149" s="809"/>
      <c r="AZQ149" s="802"/>
      <c r="AZR149" s="802"/>
      <c r="AZS149" s="802"/>
    </row>
    <row r="150" spans="45:920 1123:1371" s="793" customFormat="1" ht="13.5">
      <c r="AS150" s="802"/>
      <c r="AT150" s="802"/>
      <c r="AU150" s="802"/>
      <c r="AV150" s="802"/>
      <c r="AW150" s="802"/>
      <c r="AX150" s="802"/>
      <c r="AY150" s="802"/>
      <c r="AZ150" s="802"/>
      <c r="BA150" s="802"/>
      <c r="BB150" s="802"/>
      <c r="BC150" s="802"/>
      <c r="BD150" s="802"/>
      <c r="BE150" s="802"/>
      <c r="BF150" s="802"/>
      <c r="BG150" s="802"/>
      <c r="BH150" s="802"/>
      <c r="BI150" s="802"/>
      <c r="BJ150" s="802"/>
      <c r="BK150" s="802"/>
      <c r="BL150" s="802"/>
      <c r="BM150" s="802"/>
      <c r="BN150" s="802"/>
      <c r="BO150" s="802"/>
      <c r="BP150" s="802"/>
      <c r="BQ150" s="802"/>
      <c r="BR150" s="802"/>
      <c r="BS150" s="802"/>
      <c r="BT150" s="802"/>
      <c r="BU150" s="802"/>
      <c r="BV150" s="802"/>
      <c r="BW150" s="802"/>
      <c r="BX150" s="802"/>
      <c r="BY150" s="802"/>
      <c r="BZ150" s="802"/>
      <c r="CA150" s="802"/>
      <c r="CB150" s="802"/>
      <c r="CC150" s="802"/>
      <c r="CD150" s="802"/>
      <c r="CE150" s="802"/>
      <c r="CF150" s="802"/>
      <c r="CG150" s="802"/>
      <c r="CH150" s="802"/>
      <c r="CI150" s="802"/>
      <c r="CJ150" s="802"/>
      <c r="CK150" s="802"/>
      <c r="CL150" s="802"/>
      <c r="CM150" s="802"/>
      <c r="CN150" s="802"/>
      <c r="CO150" s="802"/>
      <c r="CP150" s="802"/>
      <c r="CQ150" s="802"/>
      <c r="CR150" s="802"/>
      <c r="CS150" s="802"/>
      <c r="CT150" s="802"/>
      <c r="CU150" s="802"/>
      <c r="CV150" s="802"/>
      <c r="CW150" s="802"/>
      <c r="CX150" s="802"/>
      <c r="CY150" s="802"/>
      <c r="CZ150" s="802"/>
      <c r="DA150" s="802"/>
      <c r="DB150" s="802"/>
      <c r="DC150" s="802"/>
      <c r="DD150" s="802"/>
      <c r="DE150" s="802"/>
      <c r="DF150" s="802"/>
      <c r="DG150" s="802"/>
      <c r="DH150" s="802"/>
      <c r="DI150" s="802"/>
      <c r="DJ150" s="802"/>
      <c r="DK150" s="802"/>
      <c r="DL150" s="802"/>
      <c r="DM150" s="802"/>
      <c r="DN150" s="802"/>
      <c r="DO150" s="802"/>
      <c r="DP150" s="802"/>
      <c r="DQ150" s="802"/>
      <c r="DR150" s="802"/>
      <c r="DS150" s="802"/>
      <c r="DT150" s="802"/>
      <c r="DU150" s="802"/>
      <c r="DV150" s="802"/>
      <c r="DW150" s="802"/>
      <c r="DX150" s="802"/>
      <c r="DY150" s="802"/>
      <c r="DZ150" s="802"/>
      <c r="EA150" s="802"/>
      <c r="EB150" s="802"/>
      <c r="EC150" s="802"/>
      <c r="ED150" s="802"/>
      <c r="EE150" s="802"/>
      <c r="EF150" s="802"/>
      <c r="EG150" s="802"/>
      <c r="EH150" s="802"/>
      <c r="EI150" s="802"/>
      <c r="EJ150" s="802"/>
      <c r="EK150" s="802"/>
      <c r="EL150" s="802"/>
      <c r="EM150" s="802"/>
      <c r="EN150" s="802"/>
      <c r="EO150" s="802"/>
      <c r="EP150" s="802"/>
      <c r="EQ150" s="802"/>
      <c r="ER150" s="802"/>
      <c r="ES150" s="802"/>
      <c r="ET150" s="802"/>
      <c r="EU150" s="802"/>
      <c r="EV150" s="802"/>
      <c r="EW150" s="802"/>
      <c r="EX150" s="802"/>
      <c r="EY150" s="802"/>
      <c r="EZ150" s="802"/>
      <c r="FA150" s="802"/>
      <c r="FB150" s="802"/>
      <c r="FC150" s="802"/>
      <c r="FD150" s="802"/>
      <c r="FE150" s="802"/>
      <c r="FF150" s="802"/>
      <c r="FG150" s="802"/>
      <c r="FH150" s="802"/>
      <c r="FI150" s="802"/>
      <c r="FJ150" s="802"/>
      <c r="FK150" s="802"/>
      <c r="FL150" s="802"/>
      <c r="FM150" s="802"/>
      <c r="FN150" s="802"/>
      <c r="FO150" s="802"/>
      <c r="FP150" s="802"/>
      <c r="FQ150" s="802"/>
      <c r="FR150" s="802"/>
      <c r="FS150" s="802"/>
      <c r="FT150" s="802"/>
      <c r="FU150" s="802"/>
      <c r="FV150" s="802"/>
      <c r="FW150" s="802"/>
      <c r="FX150" s="802"/>
      <c r="FY150" s="802"/>
      <c r="FZ150" s="802"/>
      <c r="GA150" s="802"/>
      <c r="GB150" s="802"/>
      <c r="GC150" s="802"/>
      <c r="GD150" s="802"/>
      <c r="GE150" s="802"/>
      <c r="GF150" s="802"/>
      <c r="GG150" s="802"/>
      <c r="GH150" s="802"/>
      <c r="GI150" s="802"/>
      <c r="GJ150" s="802"/>
      <c r="GK150" s="802"/>
      <c r="GL150" s="802"/>
      <c r="GM150" s="802"/>
      <c r="GN150" s="802"/>
      <c r="GO150" s="802"/>
      <c r="GP150" s="802"/>
      <c r="GQ150" s="802"/>
      <c r="GR150" s="802"/>
      <c r="GS150" s="802"/>
      <c r="GT150" s="802"/>
      <c r="GU150" s="802"/>
      <c r="GV150" s="802"/>
      <c r="GW150" s="802"/>
      <c r="GX150" s="802"/>
      <c r="GY150" s="802"/>
      <c r="GZ150" s="802"/>
      <c r="HA150" s="802"/>
      <c r="HB150" s="802"/>
      <c r="HC150" s="802"/>
      <c r="HD150" s="802"/>
      <c r="HE150" s="802"/>
      <c r="HF150" s="802"/>
      <c r="HG150" s="802"/>
      <c r="HH150" s="802"/>
      <c r="HI150" s="802"/>
      <c r="HJ150" s="802"/>
      <c r="HK150" s="802"/>
      <c r="HL150" s="802"/>
      <c r="HM150" s="802"/>
      <c r="HN150" s="802"/>
      <c r="HO150" s="802"/>
      <c r="HP150" s="802"/>
      <c r="HQ150" s="802"/>
      <c r="HR150" s="802"/>
      <c r="HS150" s="802"/>
      <c r="HT150" s="802"/>
      <c r="HU150" s="802"/>
      <c r="HV150" s="802"/>
      <c r="HW150" s="802"/>
      <c r="HX150" s="802"/>
      <c r="HY150" s="802"/>
      <c r="HZ150" s="802"/>
      <c r="IA150" s="802"/>
      <c r="IB150" s="802"/>
      <c r="IC150" s="802"/>
      <c r="ID150" s="802"/>
      <c r="IE150" s="802"/>
      <c r="IF150" s="802"/>
      <c r="IG150" s="802"/>
      <c r="IH150" s="802"/>
      <c r="II150" s="802"/>
      <c r="IJ150" s="802"/>
      <c r="IK150" s="802"/>
      <c r="IL150" s="802"/>
      <c r="IM150" s="802"/>
      <c r="IN150" s="802"/>
      <c r="IO150" s="802"/>
      <c r="IP150" s="802"/>
      <c r="IQ150" s="802"/>
      <c r="IR150" s="802"/>
      <c r="IS150" s="802"/>
      <c r="IT150" s="802"/>
      <c r="IU150" s="802"/>
      <c r="IV150" s="802"/>
      <c r="IW150" s="802"/>
      <c r="IX150" s="802"/>
      <c r="IY150" s="802"/>
      <c r="IZ150" s="802"/>
      <c r="JA150" s="802"/>
      <c r="JB150" s="802"/>
      <c r="JC150" s="802"/>
      <c r="JD150" s="802"/>
      <c r="JE150" s="802"/>
      <c r="JF150" s="802"/>
      <c r="JG150" s="802"/>
      <c r="JH150" s="802"/>
      <c r="JI150" s="802"/>
      <c r="JJ150" s="802"/>
      <c r="JK150" s="802"/>
      <c r="JL150" s="802"/>
      <c r="JM150" s="802"/>
      <c r="JN150" s="802"/>
      <c r="JO150" s="802"/>
      <c r="JP150" s="802"/>
      <c r="JQ150" s="802"/>
      <c r="JR150" s="802"/>
      <c r="JS150" s="802"/>
      <c r="JT150" s="802"/>
      <c r="JU150" s="802"/>
      <c r="JV150" s="802"/>
      <c r="JW150" s="802"/>
      <c r="JX150" s="802"/>
      <c r="JY150" s="802"/>
      <c r="JZ150" s="802"/>
      <c r="KA150" s="802"/>
      <c r="KB150" s="802"/>
      <c r="KC150" s="802"/>
      <c r="KD150" s="802"/>
      <c r="KE150" s="802"/>
      <c r="KF150" s="802"/>
      <c r="KG150" s="802"/>
      <c r="KH150" s="802"/>
      <c r="KI150" s="802"/>
      <c r="KJ150" s="802"/>
      <c r="KK150" s="802"/>
      <c r="KL150" s="802"/>
      <c r="KM150" s="802"/>
      <c r="KN150" s="802"/>
      <c r="KO150" s="802"/>
      <c r="KP150" s="802"/>
      <c r="KQ150" s="802"/>
      <c r="KR150" s="802"/>
      <c r="KS150" s="802"/>
      <c r="KT150" s="802"/>
      <c r="KU150" s="802"/>
      <c r="KV150" s="802"/>
      <c r="KW150" s="802"/>
      <c r="KX150" s="802"/>
      <c r="KY150" s="802"/>
      <c r="KZ150" s="802"/>
      <c r="LA150" s="802"/>
      <c r="LB150" s="802"/>
      <c r="LC150" s="802"/>
      <c r="LD150" s="802"/>
      <c r="LE150" s="802"/>
      <c r="LF150" s="802"/>
      <c r="LG150" s="802"/>
      <c r="LH150" s="802"/>
      <c r="LI150" s="802"/>
      <c r="LJ150" s="802"/>
      <c r="LK150" s="802"/>
      <c r="LL150" s="802"/>
      <c r="LM150" s="802"/>
      <c r="LN150" s="802"/>
      <c r="LO150" s="802"/>
      <c r="LP150" s="802"/>
      <c r="LQ150" s="802"/>
      <c r="LR150" s="802"/>
      <c r="LS150" s="802"/>
      <c r="LT150" s="802"/>
      <c r="LU150" s="802"/>
      <c r="LV150" s="802"/>
      <c r="LW150" s="802"/>
      <c r="LX150" s="802"/>
      <c r="LY150" s="802"/>
      <c r="LZ150" s="802"/>
      <c r="MA150" s="802"/>
      <c r="MB150" s="802"/>
      <c r="MC150" s="802"/>
      <c r="MD150" s="802"/>
      <c r="ME150" s="802"/>
      <c r="MF150" s="802"/>
      <c r="MG150" s="802"/>
      <c r="MH150" s="802"/>
      <c r="MI150" s="802"/>
      <c r="MJ150" s="802"/>
      <c r="MK150" s="802"/>
      <c r="ML150" s="802"/>
      <c r="MM150" s="802"/>
      <c r="MN150" s="802"/>
      <c r="MO150" s="802"/>
      <c r="MP150" s="802"/>
      <c r="MQ150" s="802"/>
      <c r="MR150" s="802"/>
      <c r="MS150" s="802"/>
      <c r="MT150" s="802"/>
      <c r="MU150" s="802"/>
      <c r="MV150" s="802"/>
      <c r="MW150" s="802"/>
      <c r="MX150" s="802"/>
      <c r="MY150" s="802"/>
      <c r="MZ150" s="802"/>
      <c r="NA150" s="802"/>
      <c r="NB150" s="802"/>
      <c r="NC150" s="802"/>
      <c r="ND150" s="802"/>
      <c r="NE150" s="802"/>
      <c r="NF150" s="802"/>
      <c r="NG150" s="802"/>
      <c r="NH150" s="802"/>
      <c r="NI150" s="802"/>
      <c r="NJ150" s="802"/>
      <c r="NK150" s="802"/>
      <c r="NL150" s="802"/>
      <c r="NM150" s="802"/>
      <c r="NN150" s="802"/>
      <c r="NO150" s="802"/>
      <c r="NP150" s="802"/>
      <c r="NQ150" s="802"/>
      <c r="NR150" s="802"/>
      <c r="NS150" s="802"/>
      <c r="NT150" s="802"/>
      <c r="NU150" s="802"/>
      <c r="NV150" s="802"/>
      <c r="NW150" s="802"/>
      <c r="NX150" s="802"/>
      <c r="NY150" s="802"/>
      <c r="NZ150" s="802"/>
      <c r="OA150" s="802"/>
      <c r="OB150" s="802"/>
      <c r="OC150" s="802"/>
      <c r="OD150" s="802"/>
      <c r="OE150" s="802"/>
      <c r="OF150" s="802"/>
      <c r="OG150" s="802"/>
      <c r="OH150" s="802"/>
      <c r="OI150" s="802"/>
      <c r="OJ150" s="802"/>
      <c r="OK150" s="802"/>
      <c r="OL150" s="802"/>
      <c r="OM150" s="802"/>
      <c r="ON150" s="802"/>
      <c r="OO150" s="802"/>
      <c r="OP150" s="802"/>
      <c r="OQ150" s="802"/>
      <c r="OR150" s="802"/>
      <c r="OS150" s="802"/>
      <c r="OT150" s="802"/>
      <c r="OU150" s="802"/>
      <c r="OV150" s="802"/>
      <c r="OW150" s="802"/>
      <c r="OX150" s="802"/>
      <c r="OY150" s="802"/>
      <c r="OZ150" s="802"/>
      <c r="PA150" s="802"/>
      <c r="PB150" s="802"/>
      <c r="PC150" s="802"/>
      <c r="PD150" s="802"/>
      <c r="PE150" s="802"/>
      <c r="PF150" s="802"/>
      <c r="PG150" s="802"/>
      <c r="PH150" s="802"/>
      <c r="PI150" s="802"/>
      <c r="PJ150" s="802"/>
      <c r="PK150" s="802"/>
      <c r="PL150" s="802"/>
      <c r="PM150" s="802"/>
      <c r="PN150" s="802"/>
      <c r="PO150" s="802"/>
      <c r="PP150" s="802"/>
      <c r="PQ150" s="802"/>
      <c r="PR150" s="802"/>
      <c r="PS150" s="802"/>
      <c r="PT150" s="802"/>
      <c r="PU150" s="802"/>
      <c r="PV150" s="802"/>
      <c r="PW150" s="802"/>
      <c r="PX150" s="802"/>
      <c r="PY150" s="802"/>
      <c r="PZ150" s="802"/>
      <c r="QA150" s="802"/>
      <c r="QB150" s="802"/>
      <c r="QC150" s="802"/>
      <c r="QD150" s="802"/>
      <c r="QE150" s="802"/>
      <c r="QF150" s="802"/>
      <c r="QG150" s="802"/>
      <c r="QH150" s="802"/>
      <c r="QI150" s="802"/>
      <c r="QJ150" s="802"/>
      <c r="QK150" s="802"/>
      <c r="QL150" s="802"/>
      <c r="QM150" s="802"/>
      <c r="QN150" s="802"/>
      <c r="QO150" s="802"/>
      <c r="QP150" s="802"/>
      <c r="QQ150" s="802"/>
      <c r="QR150" s="802"/>
      <c r="QS150" s="802"/>
      <c r="QT150" s="802"/>
      <c r="QU150" s="802"/>
      <c r="QV150" s="802"/>
      <c r="QW150" s="802"/>
      <c r="QX150" s="802"/>
      <c r="QY150" s="802"/>
      <c r="QZ150" s="802"/>
      <c r="RA150" s="802"/>
      <c r="RB150" s="802"/>
      <c r="RC150" s="802"/>
      <c r="RD150" s="802"/>
      <c r="RE150" s="802"/>
      <c r="RF150" s="802"/>
      <c r="RG150" s="802"/>
      <c r="RH150" s="802"/>
      <c r="RI150" s="802"/>
      <c r="RJ150" s="802"/>
      <c r="RK150" s="802"/>
      <c r="RL150" s="802"/>
      <c r="RM150" s="802"/>
      <c r="RN150" s="802"/>
      <c r="RO150" s="802"/>
      <c r="RP150" s="802"/>
      <c r="RQ150" s="802"/>
      <c r="RR150" s="802"/>
      <c r="RS150" s="802"/>
      <c r="RT150" s="802"/>
      <c r="RU150" s="802"/>
      <c r="RV150" s="802"/>
      <c r="RW150" s="802"/>
      <c r="RX150" s="802"/>
      <c r="RY150" s="802"/>
      <c r="RZ150" s="802"/>
      <c r="SA150" s="802"/>
      <c r="SB150" s="802"/>
      <c r="SC150" s="802"/>
      <c r="SD150" s="802"/>
      <c r="SE150" s="802"/>
      <c r="SF150" s="802"/>
      <c r="SG150" s="802"/>
      <c r="SH150" s="802"/>
      <c r="SI150" s="802"/>
      <c r="SJ150" s="802"/>
      <c r="SK150" s="802"/>
      <c r="SL150" s="802"/>
      <c r="SM150" s="802"/>
      <c r="SN150" s="802"/>
      <c r="SO150" s="802"/>
      <c r="SP150" s="802"/>
      <c r="SQ150" s="802"/>
      <c r="SR150" s="802"/>
      <c r="SS150" s="802"/>
      <c r="ST150" s="802"/>
      <c r="SU150" s="802"/>
      <c r="SV150" s="802"/>
      <c r="SW150" s="802"/>
      <c r="SX150" s="802"/>
      <c r="SY150" s="802"/>
      <c r="SZ150" s="802"/>
      <c r="TA150" s="802"/>
      <c r="TB150" s="802"/>
      <c r="TC150" s="802"/>
      <c r="TD150" s="802"/>
      <c r="TE150" s="802"/>
      <c r="TF150" s="802"/>
      <c r="TG150" s="802"/>
      <c r="TH150" s="802"/>
      <c r="TI150" s="802"/>
      <c r="TJ150" s="802"/>
      <c r="TK150" s="802"/>
      <c r="TL150" s="802"/>
      <c r="TM150" s="802"/>
      <c r="TN150" s="802"/>
      <c r="TO150" s="802"/>
      <c r="TP150" s="802"/>
      <c r="TQ150" s="802"/>
      <c r="TR150" s="802"/>
      <c r="TS150" s="802"/>
      <c r="TT150" s="802"/>
      <c r="TU150" s="802"/>
      <c r="TV150" s="802"/>
      <c r="TW150" s="802"/>
      <c r="TX150" s="802"/>
      <c r="TY150" s="802"/>
      <c r="TZ150" s="802"/>
      <c r="UA150" s="802"/>
      <c r="UB150" s="802"/>
      <c r="UC150" s="802"/>
      <c r="UD150" s="802"/>
      <c r="UE150" s="802"/>
      <c r="UF150" s="802"/>
      <c r="UG150" s="802"/>
      <c r="UH150" s="802"/>
      <c r="UI150" s="802"/>
      <c r="UJ150" s="802"/>
      <c r="UK150" s="802"/>
      <c r="UL150" s="802"/>
      <c r="UM150" s="802"/>
      <c r="UN150" s="802"/>
      <c r="UO150" s="802"/>
      <c r="UP150" s="802"/>
      <c r="UQ150" s="802"/>
      <c r="UR150" s="802"/>
      <c r="US150" s="802"/>
      <c r="UT150" s="802"/>
      <c r="UU150" s="802"/>
      <c r="UV150" s="802"/>
      <c r="UW150" s="802"/>
      <c r="UX150" s="802"/>
      <c r="UY150" s="802"/>
      <c r="UZ150" s="802"/>
      <c r="VA150" s="802"/>
      <c r="VB150" s="802"/>
      <c r="VC150" s="802"/>
      <c r="VD150" s="802"/>
      <c r="VE150" s="802"/>
      <c r="VF150" s="802"/>
      <c r="VG150" s="802"/>
      <c r="VH150" s="802"/>
      <c r="VI150" s="802"/>
      <c r="VJ150" s="802"/>
      <c r="VK150" s="802"/>
      <c r="VL150" s="802"/>
      <c r="VM150" s="802"/>
      <c r="VN150" s="802"/>
      <c r="VO150" s="802"/>
      <c r="VP150" s="802"/>
      <c r="VQ150" s="802"/>
      <c r="VR150" s="802"/>
      <c r="VS150" s="802"/>
      <c r="VT150" s="802"/>
      <c r="VU150" s="802"/>
      <c r="VV150" s="802"/>
      <c r="VW150" s="802"/>
      <c r="VX150" s="802"/>
      <c r="VY150" s="802"/>
      <c r="VZ150" s="802"/>
      <c r="WA150" s="802"/>
      <c r="WB150" s="802"/>
      <c r="WC150" s="802"/>
      <c r="WD150" s="802"/>
      <c r="WE150" s="802"/>
      <c r="WF150" s="802"/>
      <c r="WG150" s="802"/>
      <c r="WH150" s="802"/>
      <c r="WI150" s="802"/>
      <c r="WJ150" s="802"/>
      <c r="WK150" s="802"/>
      <c r="WL150" s="802"/>
      <c r="WM150" s="802"/>
      <c r="WN150" s="802"/>
      <c r="WO150" s="802"/>
      <c r="WP150" s="802"/>
      <c r="WQ150" s="802"/>
      <c r="WR150" s="802"/>
      <c r="WS150" s="802"/>
      <c r="WT150" s="802"/>
      <c r="WU150" s="802"/>
      <c r="WV150" s="802"/>
      <c r="WW150" s="802"/>
      <c r="WX150" s="802"/>
      <c r="WY150" s="802"/>
      <c r="WZ150" s="802"/>
      <c r="XA150" s="802"/>
      <c r="XB150" s="802"/>
      <c r="XC150" s="802"/>
      <c r="XD150" s="802"/>
      <c r="XE150" s="802"/>
      <c r="XF150" s="802"/>
      <c r="XG150" s="802"/>
      <c r="XH150" s="802"/>
      <c r="XI150" s="802"/>
      <c r="XJ150" s="802"/>
      <c r="XK150" s="802"/>
      <c r="XL150" s="802"/>
      <c r="XM150" s="802"/>
      <c r="XN150" s="802"/>
      <c r="XO150" s="802"/>
      <c r="XP150" s="802"/>
      <c r="XQ150" s="802"/>
      <c r="XR150" s="802"/>
      <c r="XS150" s="802"/>
      <c r="XT150" s="802"/>
      <c r="XU150" s="802"/>
      <c r="XV150" s="802"/>
      <c r="XW150" s="802"/>
      <c r="XX150" s="802"/>
      <c r="XY150" s="802"/>
      <c r="XZ150" s="802"/>
      <c r="YA150" s="802"/>
      <c r="YB150" s="802"/>
      <c r="YC150" s="802"/>
      <c r="YD150" s="802"/>
      <c r="YE150" s="802"/>
      <c r="YF150" s="802"/>
      <c r="YG150" s="802"/>
      <c r="YH150" s="802"/>
      <c r="YI150" s="802"/>
      <c r="YJ150" s="802"/>
      <c r="YK150" s="802"/>
      <c r="YL150" s="802"/>
      <c r="YM150" s="802"/>
      <c r="YN150" s="802"/>
      <c r="YO150" s="802"/>
      <c r="YP150" s="802"/>
      <c r="YQ150" s="802"/>
      <c r="YR150" s="802"/>
      <c r="YS150" s="802"/>
      <c r="YT150" s="802"/>
      <c r="YU150" s="802"/>
      <c r="YV150" s="802"/>
      <c r="YW150" s="802"/>
      <c r="YX150" s="802"/>
      <c r="YY150" s="802"/>
      <c r="YZ150" s="802"/>
      <c r="ZA150" s="802"/>
      <c r="ZB150" s="802"/>
      <c r="ZC150" s="802"/>
      <c r="ZD150" s="802"/>
      <c r="ZE150" s="802"/>
      <c r="ZF150" s="802"/>
      <c r="ZG150" s="802"/>
      <c r="ZH150" s="802"/>
      <c r="ZI150" s="802"/>
      <c r="ZJ150" s="802"/>
      <c r="ZK150" s="802"/>
      <c r="ZL150" s="802"/>
      <c r="ZM150" s="802"/>
      <c r="ZN150" s="802"/>
      <c r="ZO150" s="802"/>
      <c r="ZP150" s="802"/>
      <c r="ZQ150" s="802"/>
      <c r="ZR150" s="802"/>
      <c r="ZS150" s="802"/>
      <c r="ZT150" s="802"/>
      <c r="ZU150" s="802"/>
      <c r="ZV150" s="802"/>
      <c r="ZW150" s="802"/>
      <c r="ZX150" s="802"/>
      <c r="ZY150" s="802"/>
      <c r="ZZ150" s="802"/>
      <c r="AAA150" s="802"/>
      <c r="AAB150" s="802"/>
      <c r="AAC150" s="802"/>
      <c r="AAD150" s="802"/>
      <c r="AAE150" s="802"/>
      <c r="AAF150" s="802"/>
      <c r="AAG150" s="802"/>
      <c r="AAH150" s="802"/>
      <c r="AAI150" s="802"/>
      <c r="AAJ150" s="802"/>
      <c r="AAK150" s="802"/>
      <c r="AAL150" s="802"/>
      <c r="AAM150" s="802"/>
      <c r="AAN150" s="802"/>
      <c r="AAO150" s="802"/>
      <c r="AAP150" s="802"/>
      <c r="AAQ150" s="802"/>
      <c r="AAR150" s="802"/>
      <c r="AAS150" s="802"/>
      <c r="AAT150" s="802"/>
      <c r="AAU150" s="802"/>
      <c r="AAV150" s="802"/>
      <c r="AAW150" s="802"/>
      <c r="AAX150" s="802"/>
      <c r="AAY150" s="802"/>
      <c r="AAZ150" s="802"/>
      <c r="ABA150" s="802"/>
      <c r="ABB150" s="802"/>
      <c r="ABC150" s="802"/>
      <c r="ABD150" s="802"/>
      <c r="ABE150" s="802"/>
      <c r="ABF150" s="802"/>
      <c r="ABG150" s="802"/>
      <c r="ABH150" s="802"/>
      <c r="ABI150" s="802"/>
      <c r="ABJ150" s="802"/>
      <c r="ABK150" s="802"/>
      <c r="ABL150" s="802"/>
      <c r="ABM150" s="802"/>
      <c r="ABN150" s="802"/>
      <c r="ABO150" s="802"/>
      <c r="ABP150" s="802"/>
      <c r="ABQ150" s="802"/>
      <c r="ABR150" s="802"/>
      <c r="ABS150" s="802"/>
      <c r="ABT150" s="802"/>
      <c r="ABU150" s="802"/>
      <c r="ABV150" s="802"/>
      <c r="ABW150" s="802"/>
      <c r="ABX150" s="802"/>
      <c r="ABY150" s="802"/>
      <c r="ABZ150" s="802"/>
      <c r="ACA150" s="802"/>
      <c r="ACB150" s="802"/>
      <c r="ACC150" s="802"/>
      <c r="ACD150" s="802"/>
      <c r="ACE150" s="802"/>
      <c r="ACF150" s="802"/>
      <c r="ACG150" s="802"/>
      <c r="ACH150" s="802"/>
      <c r="ACI150" s="802"/>
      <c r="ACJ150" s="802"/>
      <c r="ACK150" s="802"/>
      <c r="ACL150" s="802"/>
      <c r="ACM150" s="802"/>
      <c r="ACN150" s="802"/>
      <c r="ACO150" s="802"/>
      <c r="ACP150" s="802"/>
      <c r="ACQ150" s="802"/>
      <c r="ACR150" s="802"/>
      <c r="ACS150" s="802"/>
      <c r="ACT150" s="802"/>
      <c r="ACU150" s="802"/>
      <c r="ACV150" s="802"/>
      <c r="ACW150" s="802"/>
      <c r="ACX150" s="802"/>
      <c r="ACY150" s="802"/>
      <c r="ACZ150" s="802"/>
      <c r="ADA150" s="802"/>
      <c r="ADB150" s="802"/>
      <c r="ADC150" s="802"/>
      <c r="ADD150" s="802"/>
      <c r="ADE150" s="802"/>
      <c r="ADF150" s="802"/>
      <c r="ADG150" s="802"/>
      <c r="ADH150" s="802"/>
      <c r="ADI150" s="802"/>
      <c r="ADJ150" s="802"/>
      <c r="ADK150" s="802"/>
      <c r="ADL150" s="802"/>
      <c r="ADM150" s="802"/>
      <c r="ADN150" s="802"/>
      <c r="ADO150" s="802"/>
      <c r="ADP150" s="802"/>
      <c r="ADQ150" s="802"/>
      <c r="ADR150" s="802"/>
      <c r="ADS150" s="802"/>
      <c r="ADT150" s="802"/>
      <c r="ADU150" s="802"/>
      <c r="ADV150" s="802"/>
      <c r="ADW150" s="802"/>
      <c r="ADX150" s="802"/>
      <c r="ADY150" s="802"/>
      <c r="ADZ150" s="802"/>
      <c r="AEA150" s="802"/>
      <c r="AEB150" s="802"/>
      <c r="AEC150" s="802"/>
      <c r="AED150" s="802"/>
      <c r="AEE150" s="802"/>
      <c r="AEF150" s="802"/>
      <c r="AEG150" s="802"/>
      <c r="AEH150" s="802"/>
      <c r="AEI150" s="802"/>
      <c r="AEJ150" s="802"/>
      <c r="AEK150" s="802"/>
      <c r="AEL150" s="802"/>
      <c r="AEM150" s="802"/>
      <c r="AEN150" s="802"/>
      <c r="AEO150" s="802"/>
      <c r="AEP150" s="802"/>
      <c r="AEQ150" s="802"/>
      <c r="AER150" s="802"/>
      <c r="AES150" s="802"/>
      <c r="AET150" s="802"/>
      <c r="AEU150" s="802"/>
      <c r="AEV150" s="802"/>
      <c r="AEW150" s="802"/>
      <c r="AEX150" s="802"/>
      <c r="AEY150" s="802"/>
      <c r="AEZ150" s="802"/>
      <c r="AFA150" s="802"/>
      <c r="AFB150" s="802"/>
      <c r="AFC150" s="802"/>
      <c r="AFD150" s="802"/>
      <c r="AFE150" s="802"/>
      <c r="AFF150" s="802"/>
      <c r="AFG150" s="802"/>
      <c r="AFH150" s="802"/>
      <c r="AFI150" s="802"/>
      <c r="AFJ150" s="802"/>
      <c r="AFK150" s="802"/>
      <c r="AFL150" s="802"/>
      <c r="AFM150" s="802"/>
      <c r="AFN150" s="802"/>
      <c r="AFO150" s="802"/>
      <c r="AFP150" s="802"/>
      <c r="AFQ150" s="802"/>
      <c r="AFR150" s="802"/>
      <c r="AFS150" s="802"/>
      <c r="AFT150" s="802"/>
      <c r="AFU150" s="802"/>
      <c r="AFV150" s="802"/>
      <c r="AFW150" s="802"/>
      <c r="AFX150" s="802"/>
      <c r="AFY150" s="802"/>
      <c r="AFZ150" s="802"/>
      <c r="AGA150" s="802"/>
      <c r="AGB150" s="802"/>
      <c r="AGC150" s="802"/>
      <c r="AGD150" s="802"/>
      <c r="AGE150" s="802"/>
      <c r="AGF150" s="802"/>
      <c r="AGG150" s="802"/>
      <c r="AGH150" s="802"/>
      <c r="AGI150" s="802"/>
      <c r="AGJ150" s="802"/>
      <c r="AGK150" s="802"/>
      <c r="AGL150" s="802"/>
      <c r="AGM150" s="802"/>
      <c r="AGN150" s="802"/>
      <c r="AGO150" s="802"/>
      <c r="AGP150" s="802"/>
      <c r="AGQ150" s="802"/>
      <c r="AGR150" s="802"/>
      <c r="AGS150" s="802"/>
      <c r="AGT150" s="802"/>
      <c r="AGU150" s="802"/>
      <c r="AGV150" s="802"/>
      <c r="AGW150" s="802"/>
      <c r="AGX150" s="802"/>
      <c r="AGY150" s="802"/>
      <c r="AGZ150" s="802"/>
      <c r="AHA150" s="802"/>
      <c r="AHB150" s="802"/>
      <c r="AHC150" s="802"/>
      <c r="AHD150" s="802"/>
      <c r="AHE150" s="802"/>
      <c r="AHF150" s="802"/>
      <c r="AHG150" s="802"/>
      <c r="AHH150" s="802"/>
      <c r="AHI150" s="802"/>
      <c r="AHJ150" s="802"/>
      <c r="AHK150" s="802"/>
      <c r="AHL150" s="802"/>
      <c r="AHM150" s="802"/>
      <c r="AHN150" s="802"/>
      <c r="AHO150" s="802"/>
      <c r="AHP150" s="802"/>
      <c r="AHQ150" s="802"/>
      <c r="AHR150" s="802"/>
      <c r="AHS150" s="802"/>
      <c r="AHT150" s="802"/>
      <c r="AHU150" s="802"/>
      <c r="AHV150" s="802"/>
      <c r="AHW150" s="802"/>
      <c r="AHX150" s="802"/>
      <c r="AHY150" s="802"/>
      <c r="AHZ150" s="802"/>
      <c r="AIA150" s="802"/>
      <c r="AIB150" s="802"/>
      <c r="AIC150" s="802"/>
      <c r="AID150" s="802"/>
      <c r="AIE150" s="802"/>
      <c r="AIF150" s="802"/>
      <c r="AIG150" s="802"/>
      <c r="AIH150" s="802"/>
      <c r="AII150" s="802"/>
      <c r="AIJ150" s="802"/>
      <c r="AQE150" s="802"/>
      <c r="AQF150" s="802"/>
      <c r="AQG150" s="802"/>
      <c r="AQH150" s="802"/>
      <c r="AQI150" s="802"/>
      <c r="AQJ150" s="802"/>
      <c r="AQK150" s="802"/>
      <c r="AQL150" s="802"/>
      <c r="AQM150" s="802"/>
      <c r="AQN150" s="802"/>
      <c r="AQO150" s="802"/>
      <c r="AQP150" s="802"/>
      <c r="AQQ150" s="802"/>
      <c r="AQR150" s="802"/>
      <c r="AQS150" s="802"/>
      <c r="AQT150" s="802"/>
      <c r="AQU150" s="802"/>
      <c r="AQV150" s="802"/>
      <c r="AQW150" s="802"/>
      <c r="AQX150" s="802"/>
      <c r="AQY150" s="802"/>
      <c r="AQZ150" s="802"/>
      <c r="ARA150" s="802"/>
      <c r="ARB150" s="802"/>
      <c r="ARC150" s="802"/>
      <c r="ARD150" s="802"/>
      <c r="ARE150" s="802"/>
      <c r="ARF150" s="802"/>
      <c r="ARG150" s="802"/>
      <c r="ARH150" s="802"/>
      <c r="ARI150" s="802"/>
      <c r="ARJ150" s="802"/>
      <c r="ARK150" s="802"/>
      <c r="ARL150" s="802"/>
      <c r="ARM150" s="802"/>
      <c r="ARN150" s="802"/>
      <c r="ARO150" s="802"/>
      <c r="ARP150" s="802"/>
      <c r="ARQ150" s="802"/>
      <c r="ARR150" s="802"/>
      <c r="ARS150" s="802"/>
      <c r="ART150" s="802"/>
      <c r="ARU150" s="802"/>
      <c r="ARV150" s="802"/>
      <c r="ARW150" s="802"/>
      <c r="ARX150" s="802"/>
      <c r="ARY150" s="802"/>
      <c r="ARZ150" s="802"/>
      <c r="ASA150" s="802"/>
      <c r="ASB150" s="802"/>
      <c r="ASC150" s="802"/>
      <c r="ASD150" s="802"/>
      <c r="ASE150" s="802"/>
      <c r="ASF150" s="802"/>
      <c r="ASG150" s="802"/>
      <c r="ASH150" s="802"/>
      <c r="ASI150" s="802"/>
      <c r="ASJ150" s="802"/>
      <c r="ASK150" s="802"/>
      <c r="ASL150" s="802"/>
      <c r="ATP150" s="802"/>
      <c r="ATQ150" s="802"/>
      <c r="ATR150" s="802"/>
      <c r="ATS150" s="802"/>
      <c r="ATT150" s="802"/>
      <c r="ATU150" s="802"/>
      <c r="ATV150" s="802"/>
      <c r="ATW150" s="802"/>
      <c r="ATX150" s="802"/>
      <c r="ATY150" s="802"/>
      <c r="ATZ150" s="802"/>
      <c r="AUA150" s="802"/>
      <c r="AUB150" s="802"/>
      <c r="AUC150" s="802"/>
      <c r="AUD150" s="802"/>
      <c r="AUE150" s="802"/>
      <c r="AUF150" s="802"/>
      <c r="AUG150" s="802"/>
      <c r="AUH150" s="802"/>
      <c r="AUI150" s="802"/>
      <c r="AUJ150" s="802"/>
      <c r="AUK150" s="802"/>
      <c r="AUL150" s="802"/>
      <c r="AUM150" s="802"/>
      <c r="AUN150" s="802"/>
      <c r="AUO150" s="802"/>
      <c r="AUP150" s="801"/>
      <c r="AUQ150" s="802"/>
      <c r="AUR150" s="801"/>
      <c r="AUS150" s="802"/>
      <c r="AUT150" s="801"/>
      <c r="AUU150" s="802"/>
      <c r="AUV150" s="802"/>
      <c r="AUW150" s="802"/>
      <c r="AUX150" s="802"/>
      <c r="AUY150" s="802"/>
      <c r="AUZ150" s="802"/>
      <c r="AVA150" s="802"/>
      <c r="AVB150" s="802"/>
      <c r="AVC150" s="802"/>
      <c r="AVD150" s="802"/>
      <c r="AVE150" s="802"/>
      <c r="AVF150" s="802"/>
      <c r="AVG150" s="802"/>
      <c r="AVH150" s="802"/>
      <c r="AVI150" s="802"/>
      <c r="AVJ150" s="808"/>
      <c r="AVK150" s="808"/>
      <c r="AVL150" s="808"/>
      <c r="AVM150" s="808"/>
      <c r="AVN150" s="808"/>
      <c r="AVO150" s="808"/>
      <c r="AVP150" s="808"/>
      <c r="AVQ150" s="808"/>
      <c r="AVR150" s="808"/>
      <c r="AVS150" s="808"/>
      <c r="AVT150" s="808"/>
      <c r="AVU150" s="809"/>
      <c r="AVV150" s="809"/>
      <c r="AVW150" s="809"/>
      <c r="AVX150" s="809"/>
      <c r="AVY150" s="809"/>
      <c r="AVZ150" s="809"/>
      <c r="AWA150" s="809"/>
      <c r="AWB150" s="809"/>
      <c r="AWC150" s="809"/>
      <c r="AWD150" s="809"/>
      <c r="AWE150" s="809"/>
      <c r="AWF150" s="809"/>
      <c r="AWG150" s="809"/>
      <c r="AWH150" s="809"/>
      <c r="AWI150" s="809"/>
      <c r="AWJ150" s="809"/>
      <c r="AWK150" s="809"/>
      <c r="AWL150" s="809"/>
      <c r="AWM150" s="809"/>
      <c r="AWN150" s="809"/>
      <c r="AWO150" s="809"/>
      <c r="AWP150" s="809"/>
      <c r="AWQ150" s="809"/>
      <c r="AWR150" s="808"/>
      <c r="AWS150" s="761"/>
      <c r="AWT150" s="808"/>
      <c r="AWU150" s="809"/>
      <c r="AWV150" s="809"/>
      <c r="AWW150" s="809"/>
      <c r="AWX150" s="809"/>
      <c r="AWY150" s="809"/>
      <c r="AWZ150" s="809"/>
      <c r="AXA150" s="809"/>
      <c r="AXB150" s="809"/>
      <c r="AXC150" s="809"/>
      <c r="AXD150" s="809"/>
      <c r="AXE150" s="809"/>
      <c r="AXF150" s="809"/>
      <c r="AXG150" s="809"/>
      <c r="AXH150" s="809"/>
      <c r="AXI150" s="809"/>
      <c r="AXJ150" s="809"/>
      <c r="AXK150" s="809"/>
      <c r="AXL150" s="809"/>
      <c r="AXM150" s="809"/>
      <c r="AXN150" s="809"/>
      <c r="AXO150" s="809"/>
      <c r="AXP150" s="809"/>
      <c r="AXQ150" s="809"/>
      <c r="AXR150" s="809"/>
      <c r="AXS150" s="809"/>
      <c r="AXT150" s="809"/>
      <c r="AXU150" s="809"/>
      <c r="AXV150" s="809"/>
      <c r="AXW150" s="809"/>
      <c r="AXX150" s="809"/>
      <c r="AXY150" s="809"/>
      <c r="AXZ150" s="809"/>
      <c r="AYA150" s="809"/>
      <c r="AYB150" s="809"/>
      <c r="AYC150" s="809"/>
      <c r="AYD150" s="808"/>
      <c r="AYE150" s="808"/>
      <c r="AYF150" s="809"/>
      <c r="AYG150" s="808"/>
      <c r="AYH150" s="810"/>
      <c r="AYI150" s="810"/>
      <c r="AYJ150" s="810"/>
      <c r="AYK150" s="810"/>
      <c r="AYL150" s="810"/>
      <c r="AYM150" s="810"/>
      <c r="AYN150" s="810"/>
      <c r="AYO150" s="810"/>
      <c r="AYP150" s="810"/>
      <c r="AYQ150" s="810"/>
      <c r="AYR150" s="810"/>
      <c r="AYS150" s="810"/>
      <c r="AYT150" s="810"/>
      <c r="AYU150" s="810"/>
      <c r="AYV150" s="810"/>
      <c r="AYW150" s="810"/>
      <c r="AYX150" s="810"/>
      <c r="AYY150" s="810"/>
      <c r="AYZ150" s="810"/>
      <c r="AZA150" s="810"/>
      <c r="AZB150" s="810"/>
      <c r="AZC150" s="810"/>
      <c r="AZD150" s="810"/>
      <c r="AZE150" s="810"/>
      <c r="AZF150" s="810"/>
      <c r="AZG150" s="810"/>
      <c r="AZH150" s="810"/>
      <c r="AZI150" s="810"/>
      <c r="AZJ150" s="810"/>
      <c r="AZK150" s="810"/>
      <c r="AZL150" s="810"/>
      <c r="AZM150" s="810"/>
      <c r="AZN150" s="810"/>
      <c r="AZO150" s="810"/>
      <c r="AZP150" s="809"/>
      <c r="AZQ150" s="802"/>
      <c r="AZR150" s="802"/>
      <c r="AZS150" s="802"/>
    </row>
    <row r="151" spans="45:920 1123:1371" s="793" customFormat="1" ht="13.5">
      <c r="AS151" s="802"/>
      <c r="AT151" s="802"/>
      <c r="AU151" s="802"/>
      <c r="AV151" s="802"/>
      <c r="AW151" s="802"/>
      <c r="AX151" s="802"/>
      <c r="AY151" s="802"/>
      <c r="AZ151" s="802"/>
      <c r="BA151" s="802"/>
      <c r="BB151" s="802"/>
      <c r="BC151" s="802"/>
      <c r="BD151" s="802"/>
      <c r="BE151" s="802"/>
      <c r="BF151" s="802"/>
      <c r="BG151" s="802"/>
      <c r="BH151" s="802"/>
      <c r="BI151" s="802"/>
      <c r="BJ151" s="802"/>
      <c r="BK151" s="802"/>
      <c r="BL151" s="802"/>
      <c r="BM151" s="802"/>
      <c r="BN151" s="802"/>
      <c r="BO151" s="802"/>
      <c r="BP151" s="802"/>
      <c r="BQ151" s="802"/>
      <c r="BR151" s="802"/>
      <c r="BS151" s="802"/>
      <c r="BT151" s="802"/>
      <c r="BU151" s="802"/>
      <c r="BV151" s="802"/>
      <c r="BW151" s="802"/>
      <c r="BX151" s="802"/>
      <c r="BY151" s="802"/>
      <c r="BZ151" s="802"/>
      <c r="CA151" s="802"/>
      <c r="CB151" s="802"/>
      <c r="CC151" s="802"/>
      <c r="CD151" s="802"/>
      <c r="CE151" s="802"/>
      <c r="CF151" s="802"/>
      <c r="CG151" s="802"/>
      <c r="CH151" s="802"/>
      <c r="CI151" s="802"/>
      <c r="CJ151" s="802"/>
      <c r="CK151" s="802"/>
      <c r="CL151" s="802"/>
      <c r="CM151" s="802"/>
      <c r="CN151" s="802"/>
      <c r="CO151" s="802"/>
      <c r="CP151" s="802"/>
      <c r="CQ151" s="802"/>
      <c r="CR151" s="802"/>
      <c r="CS151" s="802"/>
      <c r="CT151" s="802"/>
      <c r="CU151" s="802"/>
      <c r="CV151" s="802"/>
      <c r="CW151" s="802"/>
      <c r="CX151" s="802"/>
      <c r="CY151" s="802"/>
      <c r="CZ151" s="802"/>
      <c r="DA151" s="802"/>
      <c r="DB151" s="802"/>
      <c r="DC151" s="802"/>
      <c r="DD151" s="802"/>
      <c r="DE151" s="802"/>
      <c r="DF151" s="802"/>
      <c r="DG151" s="802"/>
      <c r="DH151" s="802"/>
      <c r="DI151" s="802"/>
      <c r="DJ151" s="802"/>
      <c r="DK151" s="802"/>
      <c r="DL151" s="802"/>
      <c r="DM151" s="802"/>
      <c r="DN151" s="802"/>
      <c r="DO151" s="802"/>
      <c r="DP151" s="802"/>
      <c r="DQ151" s="802"/>
      <c r="DR151" s="802"/>
      <c r="DS151" s="802"/>
      <c r="DT151" s="802"/>
      <c r="DU151" s="802"/>
      <c r="DV151" s="802"/>
      <c r="DW151" s="802"/>
      <c r="DX151" s="802"/>
      <c r="DY151" s="802"/>
      <c r="DZ151" s="802"/>
      <c r="EA151" s="802"/>
      <c r="EB151" s="802"/>
      <c r="EC151" s="802"/>
      <c r="ED151" s="802"/>
      <c r="EE151" s="802"/>
      <c r="EF151" s="802"/>
      <c r="EG151" s="802"/>
      <c r="EH151" s="802"/>
      <c r="EI151" s="802"/>
      <c r="EJ151" s="802"/>
      <c r="EK151" s="802"/>
      <c r="EL151" s="802"/>
      <c r="EM151" s="802"/>
      <c r="EN151" s="802"/>
      <c r="EO151" s="802"/>
      <c r="EP151" s="802"/>
      <c r="EQ151" s="802"/>
      <c r="ER151" s="802"/>
      <c r="ES151" s="802"/>
      <c r="ET151" s="802"/>
      <c r="EU151" s="802"/>
      <c r="EV151" s="802"/>
      <c r="EW151" s="802"/>
      <c r="EX151" s="802"/>
      <c r="EY151" s="802"/>
      <c r="EZ151" s="802"/>
      <c r="FA151" s="802"/>
      <c r="FB151" s="802"/>
      <c r="FC151" s="802"/>
      <c r="FD151" s="802"/>
      <c r="FE151" s="802"/>
      <c r="FF151" s="802"/>
      <c r="FG151" s="802"/>
      <c r="FH151" s="802"/>
      <c r="FI151" s="802"/>
      <c r="FJ151" s="802"/>
      <c r="FK151" s="802"/>
      <c r="FL151" s="802"/>
      <c r="FM151" s="802"/>
      <c r="FN151" s="802"/>
      <c r="FO151" s="802"/>
      <c r="FP151" s="802"/>
      <c r="FQ151" s="802"/>
      <c r="FR151" s="802"/>
      <c r="FS151" s="802"/>
      <c r="FT151" s="802"/>
      <c r="FU151" s="802"/>
      <c r="FV151" s="802"/>
      <c r="FW151" s="802"/>
      <c r="FX151" s="802"/>
      <c r="FY151" s="802"/>
      <c r="FZ151" s="802"/>
      <c r="GA151" s="802"/>
      <c r="GB151" s="802"/>
      <c r="GC151" s="802"/>
      <c r="GD151" s="802"/>
      <c r="GE151" s="802"/>
      <c r="GF151" s="802"/>
      <c r="GG151" s="802"/>
      <c r="GH151" s="802"/>
      <c r="GI151" s="802"/>
      <c r="GJ151" s="802"/>
      <c r="GK151" s="802"/>
      <c r="GL151" s="802"/>
      <c r="GM151" s="802"/>
      <c r="GN151" s="802"/>
      <c r="GO151" s="802"/>
      <c r="GP151" s="802"/>
      <c r="GQ151" s="802"/>
      <c r="GR151" s="802"/>
      <c r="GS151" s="802"/>
      <c r="GT151" s="802"/>
      <c r="GU151" s="802"/>
      <c r="GV151" s="802"/>
      <c r="GW151" s="802"/>
      <c r="GX151" s="802"/>
      <c r="GY151" s="802"/>
      <c r="GZ151" s="802"/>
      <c r="HA151" s="802"/>
      <c r="HB151" s="802"/>
      <c r="HC151" s="802"/>
      <c r="HD151" s="802"/>
      <c r="HE151" s="802"/>
      <c r="HF151" s="802"/>
      <c r="HG151" s="802"/>
      <c r="HH151" s="802"/>
      <c r="HI151" s="802"/>
      <c r="HJ151" s="802"/>
      <c r="HK151" s="802"/>
      <c r="HL151" s="802"/>
      <c r="HM151" s="802"/>
      <c r="HN151" s="802"/>
      <c r="HO151" s="802"/>
      <c r="HP151" s="802"/>
      <c r="HQ151" s="802"/>
      <c r="HR151" s="802"/>
      <c r="HS151" s="802"/>
      <c r="HT151" s="802"/>
      <c r="HU151" s="802"/>
      <c r="HV151" s="802"/>
      <c r="HW151" s="802"/>
      <c r="HX151" s="802"/>
      <c r="HY151" s="802"/>
      <c r="HZ151" s="802"/>
      <c r="IA151" s="802"/>
      <c r="IB151" s="802"/>
      <c r="IC151" s="802"/>
      <c r="ID151" s="802"/>
      <c r="IE151" s="802"/>
      <c r="IF151" s="802"/>
      <c r="IG151" s="802"/>
      <c r="IH151" s="802"/>
      <c r="II151" s="802"/>
      <c r="IJ151" s="802"/>
      <c r="IK151" s="802"/>
      <c r="IL151" s="802"/>
      <c r="IM151" s="802"/>
      <c r="IN151" s="802"/>
      <c r="IO151" s="802"/>
      <c r="IP151" s="802"/>
      <c r="IQ151" s="802"/>
      <c r="IR151" s="802"/>
      <c r="IS151" s="802"/>
      <c r="IT151" s="802"/>
      <c r="IU151" s="802"/>
      <c r="IV151" s="802"/>
      <c r="IW151" s="802"/>
      <c r="IX151" s="802"/>
      <c r="IY151" s="802"/>
      <c r="IZ151" s="802"/>
      <c r="JA151" s="802"/>
      <c r="JB151" s="802"/>
      <c r="JC151" s="802"/>
      <c r="JD151" s="802"/>
      <c r="JE151" s="802"/>
      <c r="JF151" s="802"/>
      <c r="JG151" s="802"/>
      <c r="JH151" s="802"/>
      <c r="JI151" s="802"/>
      <c r="JJ151" s="802"/>
      <c r="JK151" s="802"/>
      <c r="JL151" s="802"/>
      <c r="JM151" s="802"/>
      <c r="JN151" s="802"/>
      <c r="JO151" s="802"/>
      <c r="JP151" s="802"/>
      <c r="JQ151" s="802"/>
      <c r="JR151" s="802"/>
      <c r="JS151" s="802"/>
      <c r="JT151" s="802"/>
      <c r="JU151" s="802"/>
      <c r="JV151" s="802"/>
      <c r="JW151" s="802"/>
      <c r="JX151" s="802"/>
      <c r="JY151" s="802"/>
      <c r="JZ151" s="802"/>
      <c r="KA151" s="802"/>
      <c r="KB151" s="802"/>
      <c r="KC151" s="802"/>
      <c r="KD151" s="802"/>
      <c r="KE151" s="802"/>
      <c r="KF151" s="802"/>
      <c r="KG151" s="802"/>
      <c r="KH151" s="802"/>
      <c r="KI151" s="802"/>
      <c r="KJ151" s="802"/>
      <c r="KK151" s="802"/>
      <c r="KL151" s="802"/>
      <c r="KM151" s="802"/>
      <c r="KN151" s="802"/>
      <c r="KO151" s="802"/>
      <c r="KP151" s="802"/>
      <c r="KQ151" s="802"/>
      <c r="KR151" s="802"/>
      <c r="KS151" s="802"/>
      <c r="KT151" s="802"/>
      <c r="KU151" s="802"/>
      <c r="KV151" s="802"/>
      <c r="KW151" s="802"/>
      <c r="KX151" s="802"/>
      <c r="KY151" s="802"/>
      <c r="KZ151" s="802"/>
      <c r="LA151" s="802"/>
      <c r="LB151" s="802"/>
      <c r="LC151" s="802"/>
      <c r="LD151" s="802"/>
      <c r="LE151" s="802"/>
      <c r="LF151" s="802"/>
      <c r="LG151" s="802"/>
      <c r="LH151" s="802"/>
      <c r="LI151" s="802"/>
      <c r="LJ151" s="802"/>
      <c r="LK151" s="802"/>
      <c r="LL151" s="802"/>
      <c r="LM151" s="802"/>
      <c r="LN151" s="802"/>
      <c r="LO151" s="802"/>
      <c r="LP151" s="802"/>
      <c r="LQ151" s="802"/>
      <c r="LR151" s="802"/>
      <c r="LS151" s="802"/>
      <c r="LT151" s="802"/>
      <c r="LU151" s="802"/>
      <c r="LV151" s="802"/>
      <c r="LW151" s="802"/>
      <c r="LX151" s="802"/>
      <c r="LY151" s="802"/>
      <c r="LZ151" s="802"/>
      <c r="MA151" s="802"/>
      <c r="MB151" s="802"/>
      <c r="MC151" s="802"/>
      <c r="MD151" s="802"/>
      <c r="ME151" s="802"/>
      <c r="MF151" s="802"/>
      <c r="MG151" s="802"/>
      <c r="MH151" s="802"/>
      <c r="MI151" s="802"/>
      <c r="MJ151" s="802"/>
      <c r="MK151" s="802"/>
      <c r="ML151" s="802"/>
      <c r="MM151" s="802"/>
      <c r="MN151" s="802"/>
      <c r="MO151" s="802"/>
      <c r="MP151" s="802"/>
      <c r="MQ151" s="802"/>
      <c r="MR151" s="802"/>
      <c r="MS151" s="802"/>
      <c r="MT151" s="802"/>
      <c r="MU151" s="802"/>
      <c r="MV151" s="802"/>
      <c r="MW151" s="802"/>
      <c r="MX151" s="802"/>
      <c r="MY151" s="802"/>
      <c r="MZ151" s="802"/>
      <c r="NA151" s="802"/>
      <c r="NB151" s="802"/>
      <c r="NC151" s="802"/>
      <c r="ND151" s="802"/>
      <c r="NE151" s="802"/>
      <c r="NF151" s="802"/>
      <c r="NG151" s="802"/>
      <c r="NH151" s="802"/>
      <c r="NI151" s="802"/>
      <c r="NJ151" s="802"/>
      <c r="NK151" s="802"/>
      <c r="NL151" s="802"/>
      <c r="NM151" s="802"/>
      <c r="NN151" s="802"/>
      <c r="NO151" s="802"/>
      <c r="NP151" s="802"/>
      <c r="NQ151" s="802"/>
      <c r="NR151" s="802"/>
      <c r="NS151" s="802"/>
      <c r="NT151" s="802"/>
      <c r="NU151" s="802"/>
      <c r="NV151" s="802"/>
      <c r="NW151" s="802"/>
      <c r="NX151" s="802"/>
      <c r="NY151" s="802"/>
      <c r="NZ151" s="802"/>
      <c r="OA151" s="802"/>
      <c r="OB151" s="802"/>
      <c r="OC151" s="802"/>
      <c r="OD151" s="802"/>
      <c r="OE151" s="802"/>
      <c r="OF151" s="802"/>
      <c r="OG151" s="802"/>
      <c r="OH151" s="802"/>
      <c r="OI151" s="802"/>
      <c r="OJ151" s="802"/>
      <c r="OK151" s="802"/>
      <c r="OL151" s="802"/>
      <c r="OM151" s="802"/>
      <c r="ON151" s="802"/>
      <c r="OO151" s="802"/>
      <c r="OP151" s="802"/>
      <c r="OQ151" s="802"/>
      <c r="OR151" s="802"/>
      <c r="OS151" s="802"/>
      <c r="OT151" s="802"/>
      <c r="OU151" s="802"/>
      <c r="OV151" s="802"/>
      <c r="OW151" s="802"/>
      <c r="OX151" s="802"/>
      <c r="OY151" s="802"/>
      <c r="OZ151" s="802"/>
      <c r="PA151" s="802"/>
      <c r="PB151" s="802"/>
      <c r="PC151" s="802"/>
      <c r="PD151" s="802"/>
      <c r="PE151" s="802"/>
      <c r="PF151" s="802"/>
      <c r="PG151" s="802"/>
      <c r="PH151" s="802"/>
      <c r="PI151" s="802"/>
      <c r="PJ151" s="802"/>
      <c r="PK151" s="802"/>
      <c r="PL151" s="802"/>
      <c r="PM151" s="802"/>
      <c r="PN151" s="802"/>
      <c r="PO151" s="802"/>
      <c r="PP151" s="802"/>
      <c r="PQ151" s="802"/>
      <c r="PR151" s="802"/>
      <c r="PS151" s="802"/>
      <c r="PT151" s="802"/>
      <c r="PU151" s="802"/>
      <c r="PV151" s="802"/>
      <c r="PW151" s="802"/>
      <c r="PX151" s="802"/>
      <c r="PY151" s="802"/>
      <c r="PZ151" s="802"/>
      <c r="QA151" s="802"/>
      <c r="QB151" s="802"/>
      <c r="QC151" s="802"/>
      <c r="QD151" s="802"/>
      <c r="QE151" s="802"/>
      <c r="QF151" s="802"/>
      <c r="QG151" s="802"/>
      <c r="QH151" s="802"/>
      <c r="QI151" s="802"/>
      <c r="QJ151" s="802"/>
      <c r="QK151" s="802"/>
      <c r="QL151" s="802"/>
      <c r="QM151" s="802"/>
      <c r="QN151" s="802"/>
      <c r="QO151" s="802"/>
      <c r="QP151" s="802"/>
      <c r="QQ151" s="802"/>
      <c r="QR151" s="802"/>
      <c r="QS151" s="802"/>
      <c r="QT151" s="802"/>
      <c r="QU151" s="802"/>
      <c r="QV151" s="802"/>
      <c r="QW151" s="802"/>
      <c r="QX151" s="802"/>
      <c r="QY151" s="802"/>
      <c r="QZ151" s="802"/>
      <c r="RA151" s="802"/>
      <c r="RB151" s="802"/>
      <c r="RC151" s="802"/>
      <c r="RD151" s="802"/>
      <c r="RE151" s="802"/>
      <c r="RF151" s="802"/>
      <c r="RG151" s="802"/>
      <c r="RH151" s="802"/>
      <c r="RI151" s="802"/>
      <c r="RJ151" s="802"/>
      <c r="RK151" s="802"/>
      <c r="RL151" s="802"/>
      <c r="RM151" s="802"/>
      <c r="RN151" s="802"/>
      <c r="RO151" s="802"/>
      <c r="RP151" s="802"/>
      <c r="RQ151" s="802"/>
      <c r="RR151" s="802"/>
      <c r="RS151" s="802"/>
      <c r="RT151" s="802"/>
      <c r="RU151" s="802"/>
      <c r="RV151" s="802"/>
      <c r="RW151" s="802"/>
      <c r="RX151" s="802"/>
      <c r="RY151" s="802"/>
      <c r="RZ151" s="802"/>
      <c r="SA151" s="802"/>
      <c r="SB151" s="802"/>
      <c r="SC151" s="802"/>
      <c r="SD151" s="802"/>
      <c r="SE151" s="802"/>
      <c r="SF151" s="802"/>
      <c r="SG151" s="802"/>
      <c r="SH151" s="802"/>
      <c r="SI151" s="802"/>
      <c r="SJ151" s="802"/>
      <c r="SK151" s="802"/>
      <c r="SL151" s="802"/>
      <c r="SM151" s="802"/>
      <c r="SN151" s="802"/>
      <c r="SO151" s="802"/>
      <c r="SP151" s="802"/>
      <c r="SQ151" s="802"/>
      <c r="SR151" s="802"/>
      <c r="SS151" s="802"/>
      <c r="ST151" s="802"/>
      <c r="SU151" s="802"/>
      <c r="SV151" s="802"/>
      <c r="SW151" s="802"/>
      <c r="SX151" s="802"/>
      <c r="SY151" s="802"/>
      <c r="SZ151" s="802"/>
      <c r="TA151" s="802"/>
      <c r="TB151" s="802"/>
      <c r="TC151" s="802"/>
      <c r="TD151" s="802"/>
      <c r="TE151" s="802"/>
      <c r="TF151" s="802"/>
      <c r="TG151" s="802"/>
      <c r="TH151" s="802"/>
      <c r="TI151" s="802"/>
      <c r="TJ151" s="802"/>
      <c r="TK151" s="802"/>
      <c r="TL151" s="802"/>
      <c r="TM151" s="802"/>
      <c r="TN151" s="802"/>
      <c r="TO151" s="802"/>
      <c r="TP151" s="802"/>
      <c r="TQ151" s="802"/>
      <c r="TR151" s="802"/>
      <c r="TS151" s="802"/>
      <c r="TT151" s="802"/>
      <c r="TU151" s="802"/>
      <c r="TV151" s="802"/>
      <c r="TW151" s="802"/>
      <c r="TX151" s="802"/>
      <c r="TY151" s="802"/>
      <c r="TZ151" s="802"/>
      <c r="UA151" s="802"/>
      <c r="UB151" s="802"/>
      <c r="UC151" s="802"/>
      <c r="UD151" s="802"/>
      <c r="UE151" s="802"/>
      <c r="UF151" s="802"/>
      <c r="UG151" s="802"/>
      <c r="UH151" s="802"/>
      <c r="UI151" s="802"/>
      <c r="UJ151" s="802"/>
      <c r="UK151" s="802"/>
      <c r="UL151" s="802"/>
      <c r="UM151" s="802"/>
      <c r="UN151" s="802"/>
      <c r="UO151" s="802"/>
      <c r="UP151" s="802"/>
      <c r="UQ151" s="802"/>
      <c r="UR151" s="802"/>
      <c r="US151" s="802"/>
      <c r="UT151" s="802"/>
      <c r="UU151" s="802"/>
      <c r="UV151" s="802"/>
      <c r="UW151" s="802"/>
      <c r="UX151" s="802"/>
      <c r="UY151" s="802"/>
      <c r="UZ151" s="802"/>
      <c r="VA151" s="802"/>
      <c r="VB151" s="802"/>
      <c r="VC151" s="802"/>
      <c r="VD151" s="802"/>
      <c r="VE151" s="802"/>
      <c r="VF151" s="802"/>
      <c r="VG151" s="802"/>
      <c r="VH151" s="802"/>
      <c r="VI151" s="802"/>
      <c r="VJ151" s="802"/>
      <c r="VK151" s="802"/>
      <c r="VL151" s="802"/>
      <c r="VM151" s="802"/>
      <c r="VN151" s="802"/>
      <c r="VO151" s="802"/>
      <c r="VP151" s="802"/>
      <c r="VQ151" s="802"/>
      <c r="VR151" s="802"/>
      <c r="VS151" s="802"/>
      <c r="VT151" s="802"/>
      <c r="VU151" s="802"/>
      <c r="VV151" s="802"/>
      <c r="VW151" s="802"/>
      <c r="VX151" s="802"/>
      <c r="VY151" s="802"/>
      <c r="VZ151" s="802"/>
      <c r="WA151" s="802"/>
      <c r="WB151" s="802"/>
      <c r="WC151" s="802"/>
      <c r="WD151" s="802"/>
      <c r="WE151" s="802"/>
      <c r="WF151" s="802"/>
      <c r="WG151" s="802"/>
      <c r="WH151" s="802"/>
      <c r="WI151" s="802"/>
      <c r="WJ151" s="802"/>
      <c r="WK151" s="802"/>
      <c r="WL151" s="802"/>
      <c r="WM151" s="802"/>
      <c r="WN151" s="802"/>
      <c r="WO151" s="802"/>
      <c r="WP151" s="802"/>
      <c r="WQ151" s="802"/>
      <c r="WR151" s="802"/>
      <c r="WS151" s="802"/>
      <c r="WT151" s="802"/>
      <c r="WU151" s="802"/>
      <c r="WV151" s="802"/>
      <c r="WW151" s="802"/>
      <c r="WX151" s="802"/>
      <c r="WY151" s="802"/>
      <c r="WZ151" s="802"/>
      <c r="XA151" s="802"/>
      <c r="XB151" s="802"/>
      <c r="XC151" s="802"/>
      <c r="XD151" s="802"/>
      <c r="XE151" s="802"/>
      <c r="XF151" s="802"/>
      <c r="XG151" s="802"/>
      <c r="XH151" s="802"/>
      <c r="XI151" s="802"/>
      <c r="XJ151" s="802"/>
      <c r="XK151" s="802"/>
      <c r="XL151" s="802"/>
      <c r="XM151" s="802"/>
      <c r="XN151" s="802"/>
      <c r="XO151" s="802"/>
      <c r="XP151" s="802"/>
      <c r="XQ151" s="802"/>
      <c r="XR151" s="802"/>
      <c r="XS151" s="802"/>
      <c r="XT151" s="802"/>
      <c r="XU151" s="802"/>
      <c r="XV151" s="802"/>
      <c r="XW151" s="802"/>
      <c r="XX151" s="802"/>
      <c r="XY151" s="802"/>
      <c r="XZ151" s="802"/>
      <c r="YA151" s="802"/>
      <c r="YB151" s="802"/>
      <c r="YC151" s="802"/>
      <c r="YD151" s="802"/>
      <c r="YE151" s="802"/>
      <c r="YF151" s="802"/>
      <c r="YG151" s="802"/>
      <c r="YH151" s="802"/>
      <c r="YI151" s="802"/>
      <c r="YJ151" s="802"/>
      <c r="YK151" s="802"/>
      <c r="YL151" s="802"/>
      <c r="YM151" s="802"/>
      <c r="YN151" s="802"/>
      <c r="YO151" s="802"/>
      <c r="YP151" s="802"/>
      <c r="YQ151" s="802"/>
      <c r="YR151" s="802"/>
      <c r="YS151" s="802"/>
      <c r="YT151" s="802"/>
      <c r="YU151" s="802"/>
      <c r="YV151" s="802"/>
      <c r="YW151" s="802"/>
      <c r="YX151" s="802"/>
      <c r="YY151" s="802"/>
      <c r="YZ151" s="802"/>
      <c r="ZA151" s="802"/>
      <c r="ZB151" s="802"/>
      <c r="ZC151" s="802"/>
      <c r="ZD151" s="802"/>
      <c r="ZE151" s="802"/>
      <c r="ZF151" s="802"/>
      <c r="ZG151" s="802"/>
      <c r="ZH151" s="802"/>
      <c r="ZI151" s="802"/>
      <c r="ZJ151" s="802"/>
      <c r="ZK151" s="802"/>
      <c r="ZL151" s="802"/>
      <c r="ZM151" s="802"/>
      <c r="ZN151" s="802"/>
      <c r="ZO151" s="802"/>
      <c r="ZP151" s="802"/>
      <c r="ZQ151" s="802"/>
      <c r="ZR151" s="802"/>
      <c r="ZS151" s="802"/>
      <c r="ZT151" s="802"/>
      <c r="ZU151" s="802"/>
      <c r="ZV151" s="802"/>
      <c r="ZW151" s="802"/>
      <c r="ZX151" s="802"/>
      <c r="ZY151" s="802"/>
      <c r="ZZ151" s="802"/>
      <c r="AAA151" s="802"/>
      <c r="AAB151" s="802"/>
      <c r="AAC151" s="802"/>
      <c r="AAD151" s="802"/>
      <c r="AAE151" s="802"/>
      <c r="AAF151" s="802"/>
      <c r="AAG151" s="802"/>
      <c r="AAH151" s="802"/>
      <c r="AAI151" s="802"/>
      <c r="AAJ151" s="802"/>
      <c r="AAK151" s="802"/>
      <c r="AAL151" s="802"/>
      <c r="AAM151" s="802"/>
      <c r="AAN151" s="802"/>
      <c r="AAO151" s="802"/>
      <c r="AAP151" s="802"/>
      <c r="AAQ151" s="802"/>
      <c r="AAR151" s="802"/>
      <c r="AAS151" s="802"/>
      <c r="AAT151" s="802"/>
      <c r="AAU151" s="802"/>
      <c r="AAV151" s="802"/>
      <c r="AAW151" s="802"/>
      <c r="AAX151" s="802"/>
      <c r="AAY151" s="802"/>
      <c r="AAZ151" s="802"/>
      <c r="ABA151" s="802"/>
      <c r="ABB151" s="802"/>
      <c r="ABC151" s="802"/>
      <c r="ABD151" s="802"/>
      <c r="ABE151" s="802"/>
      <c r="ABF151" s="802"/>
      <c r="ABG151" s="802"/>
      <c r="ABH151" s="802"/>
      <c r="ABI151" s="802"/>
      <c r="ABJ151" s="802"/>
      <c r="ABK151" s="802"/>
      <c r="ABL151" s="802"/>
      <c r="ABM151" s="802"/>
      <c r="ABN151" s="802"/>
      <c r="ABO151" s="802"/>
      <c r="ABP151" s="802"/>
      <c r="ABQ151" s="802"/>
      <c r="ABR151" s="802"/>
      <c r="ABS151" s="802"/>
      <c r="ABT151" s="802"/>
      <c r="ABU151" s="802"/>
      <c r="ABV151" s="802"/>
      <c r="ABW151" s="802"/>
      <c r="ABX151" s="802"/>
      <c r="ABY151" s="802"/>
      <c r="ABZ151" s="802"/>
      <c r="ACA151" s="802"/>
      <c r="ACB151" s="802"/>
      <c r="ACC151" s="802"/>
      <c r="ACD151" s="802"/>
      <c r="ACE151" s="802"/>
      <c r="ACF151" s="802"/>
      <c r="ACG151" s="802"/>
      <c r="ACH151" s="802"/>
      <c r="ACI151" s="802"/>
      <c r="ACJ151" s="802"/>
      <c r="ACK151" s="802"/>
      <c r="ACL151" s="802"/>
      <c r="ACM151" s="802"/>
      <c r="ACN151" s="802"/>
      <c r="ACO151" s="802"/>
      <c r="ACP151" s="802"/>
      <c r="ACQ151" s="802"/>
      <c r="ACR151" s="802"/>
      <c r="ACS151" s="802"/>
      <c r="ACT151" s="802"/>
      <c r="ACU151" s="802"/>
      <c r="ACV151" s="802"/>
      <c r="ACW151" s="802"/>
      <c r="ACX151" s="802"/>
      <c r="ACY151" s="802"/>
      <c r="ACZ151" s="802"/>
      <c r="ADA151" s="802"/>
      <c r="ADB151" s="802"/>
      <c r="ADC151" s="802"/>
      <c r="ADD151" s="802"/>
      <c r="ADE151" s="802"/>
      <c r="ADF151" s="802"/>
      <c r="ADG151" s="802"/>
      <c r="ADH151" s="802"/>
      <c r="ADI151" s="802"/>
      <c r="ADJ151" s="802"/>
      <c r="ADK151" s="802"/>
      <c r="ADL151" s="802"/>
      <c r="ADM151" s="802"/>
      <c r="ADN151" s="802"/>
      <c r="ADO151" s="802"/>
      <c r="ADP151" s="802"/>
      <c r="ADQ151" s="802"/>
      <c r="ADR151" s="802"/>
      <c r="ADS151" s="802"/>
      <c r="ADT151" s="802"/>
      <c r="ADU151" s="802"/>
      <c r="ADV151" s="802"/>
      <c r="ADW151" s="802"/>
      <c r="ADX151" s="802"/>
      <c r="ADY151" s="802"/>
      <c r="ADZ151" s="802"/>
      <c r="AEA151" s="802"/>
      <c r="AEB151" s="802"/>
      <c r="AEC151" s="802"/>
      <c r="AED151" s="802"/>
      <c r="AEE151" s="802"/>
      <c r="AEF151" s="802"/>
      <c r="AEG151" s="802"/>
      <c r="AEH151" s="802"/>
      <c r="AEI151" s="802"/>
      <c r="AEJ151" s="802"/>
      <c r="AEK151" s="802"/>
      <c r="AEL151" s="802"/>
      <c r="AEM151" s="802"/>
      <c r="AEN151" s="802"/>
      <c r="AEO151" s="802"/>
      <c r="AEP151" s="802"/>
      <c r="AEQ151" s="802"/>
      <c r="AER151" s="802"/>
      <c r="AES151" s="802"/>
      <c r="AET151" s="802"/>
      <c r="AEU151" s="802"/>
      <c r="AEV151" s="802"/>
      <c r="AEW151" s="802"/>
      <c r="AEX151" s="802"/>
      <c r="AEY151" s="802"/>
      <c r="AEZ151" s="802"/>
      <c r="AFA151" s="802"/>
      <c r="AFB151" s="802"/>
      <c r="AFC151" s="802"/>
      <c r="AFD151" s="802"/>
      <c r="AFE151" s="802"/>
      <c r="AFF151" s="802"/>
      <c r="AFG151" s="802"/>
      <c r="AFH151" s="802"/>
      <c r="AFI151" s="802"/>
      <c r="AFJ151" s="802"/>
      <c r="AFK151" s="802"/>
      <c r="AFL151" s="802"/>
      <c r="AFM151" s="802"/>
      <c r="AFN151" s="802"/>
      <c r="AFO151" s="802"/>
      <c r="AFP151" s="802"/>
      <c r="AFQ151" s="802"/>
      <c r="AFR151" s="802"/>
      <c r="AFS151" s="802"/>
      <c r="AFT151" s="802"/>
      <c r="AFU151" s="802"/>
      <c r="AFV151" s="802"/>
      <c r="AFW151" s="802"/>
      <c r="AFX151" s="802"/>
      <c r="AFY151" s="802"/>
      <c r="AFZ151" s="802"/>
      <c r="AGA151" s="802"/>
      <c r="AGB151" s="802"/>
      <c r="AGC151" s="802"/>
      <c r="AGD151" s="802"/>
      <c r="AGE151" s="802"/>
      <c r="AGF151" s="802"/>
      <c r="AGG151" s="802"/>
      <c r="AGH151" s="802"/>
      <c r="AGI151" s="802"/>
      <c r="AGJ151" s="802"/>
      <c r="AGK151" s="802"/>
      <c r="AGL151" s="802"/>
      <c r="AGM151" s="802"/>
      <c r="AGN151" s="802"/>
      <c r="AGO151" s="802"/>
      <c r="AGP151" s="802"/>
      <c r="AGQ151" s="802"/>
      <c r="AGR151" s="802"/>
      <c r="AGS151" s="802"/>
      <c r="AGT151" s="802"/>
      <c r="AGU151" s="802"/>
      <c r="AGV151" s="802"/>
      <c r="AGW151" s="802"/>
      <c r="AGX151" s="802"/>
      <c r="AGY151" s="802"/>
      <c r="AGZ151" s="802"/>
      <c r="AHA151" s="802"/>
      <c r="AHB151" s="802"/>
      <c r="AHC151" s="802"/>
      <c r="AHD151" s="802"/>
      <c r="AHE151" s="802"/>
      <c r="AHF151" s="802"/>
      <c r="AHG151" s="802"/>
      <c r="AHH151" s="802"/>
      <c r="AHI151" s="802"/>
      <c r="AHJ151" s="802"/>
      <c r="AHK151" s="802"/>
      <c r="AHL151" s="802"/>
      <c r="AHM151" s="802"/>
      <c r="AHN151" s="802"/>
      <c r="AHO151" s="802"/>
      <c r="AHP151" s="802"/>
      <c r="AHQ151" s="802"/>
      <c r="AHR151" s="802"/>
      <c r="AHS151" s="802"/>
      <c r="AHT151" s="802"/>
      <c r="AHU151" s="802"/>
      <c r="AHV151" s="802"/>
      <c r="AHW151" s="802"/>
      <c r="AHX151" s="802"/>
      <c r="AHY151" s="802"/>
      <c r="AHZ151" s="802"/>
      <c r="AIA151" s="802"/>
      <c r="AIB151" s="802"/>
      <c r="AIC151" s="802"/>
      <c r="AID151" s="802"/>
      <c r="AIE151" s="802"/>
      <c r="AIF151" s="802"/>
      <c r="AIG151" s="802"/>
      <c r="AIH151" s="802"/>
      <c r="AII151" s="802"/>
      <c r="AIJ151" s="802"/>
      <c r="AQE151" s="802"/>
      <c r="AQF151" s="802"/>
      <c r="AQG151" s="802"/>
      <c r="AQH151" s="802"/>
      <c r="AQI151" s="802"/>
      <c r="AQJ151" s="802"/>
      <c r="AQK151" s="802"/>
      <c r="AQL151" s="802"/>
      <c r="AQM151" s="802"/>
      <c r="AQN151" s="802"/>
      <c r="AQO151" s="802"/>
      <c r="AQP151" s="802"/>
      <c r="AQQ151" s="802"/>
      <c r="AQR151" s="802"/>
      <c r="AQS151" s="802"/>
      <c r="AQT151" s="802"/>
      <c r="AQU151" s="802"/>
      <c r="AQV151" s="802"/>
      <c r="AQW151" s="802"/>
      <c r="AQX151" s="802"/>
      <c r="AQY151" s="802"/>
      <c r="AQZ151" s="802"/>
      <c r="ARA151" s="802"/>
      <c r="ARB151" s="802"/>
      <c r="ARC151" s="802"/>
      <c r="ARD151" s="802"/>
      <c r="ARE151" s="802"/>
      <c r="ARF151" s="802"/>
      <c r="ARG151" s="802"/>
      <c r="ARH151" s="802"/>
      <c r="ARI151" s="802"/>
      <c r="ARJ151" s="802"/>
      <c r="ARK151" s="802"/>
      <c r="ARL151" s="802"/>
      <c r="ARM151" s="802"/>
      <c r="ARN151" s="802"/>
      <c r="ARO151" s="802"/>
      <c r="ARP151" s="802"/>
      <c r="ARQ151" s="802"/>
      <c r="ARR151" s="802"/>
      <c r="ARS151" s="802"/>
      <c r="ART151" s="802"/>
      <c r="ARU151" s="802"/>
      <c r="ARV151" s="802"/>
      <c r="ARW151" s="802"/>
      <c r="ARX151" s="802"/>
      <c r="ARY151" s="802"/>
      <c r="ARZ151" s="802"/>
      <c r="ASA151" s="802"/>
      <c r="ASB151" s="802"/>
      <c r="ASC151" s="802"/>
      <c r="ASD151" s="802"/>
      <c r="ASE151" s="802"/>
      <c r="ASF151" s="802"/>
      <c r="ASG151" s="802"/>
      <c r="ASH151" s="802"/>
      <c r="ASI151" s="802"/>
      <c r="ASJ151" s="802"/>
      <c r="ASK151" s="802"/>
      <c r="ASL151" s="802"/>
      <c r="ATP151" s="802"/>
      <c r="ATQ151" s="802"/>
      <c r="ATR151" s="802"/>
      <c r="ATS151" s="802"/>
      <c r="ATT151" s="802"/>
      <c r="ATU151" s="802"/>
      <c r="ATV151" s="802"/>
      <c r="ATW151" s="802"/>
      <c r="ATX151" s="802"/>
      <c r="ATY151" s="802"/>
      <c r="ATZ151" s="802"/>
      <c r="AUA151" s="802"/>
      <c r="AUB151" s="802"/>
      <c r="AUC151" s="802"/>
      <c r="AUD151" s="802"/>
      <c r="AUE151" s="802"/>
      <c r="AUF151" s="802"/>
      <c r="AUG151" s="802"/>
      <c r="AUH151" s="802"/>
      <c r="AUI151" s="802"/>
      <c r="AUJ151" s="802"/>
      <c r="AUK151" s="802"/>
      <c r="AUL151" s="802"/>
      <c r="AUM151" s="802"/>
      <c r="AUN151" s="802"/>
      <c r="AUO151" s="802"/>
      <c r="AUP151" s="801"/>
      <c r="AUQ151" s="802"/>
      <c r="AUR151" s="801"/>
      <c r="AUS151" s="802"/>
      <c r="AUT151" s="801"/>
      <c r="AUU151" s="802"/>
      <c r="AUV151" s="802"/>
      <c r="AUW151" s="802"/>
      <c r="AUX151" s="802"/>
      <c r="AUY151" s="802"/>
      <c r="AUZ151" s="802"/>
      <c r="AVA151" s="802"/>
      <c r="AVB151" s="802"/>
      <c r="AVC151" s="802"/>
      <c r="AVD151" s="802"/>
      <c r="AVE151" s="802"/>
      <c r="AVF151" s="802"/>
      <c r="AVG151" s="802"/>
      <c r="AVH151" s="802"/>
      <c r="AVI151" s="802"/>
      <c r="AVJ151" s="808"/>
      <c r="AVK151" s="808"/>
      <c r="AVL151" s="808"/>
      <c r="AVM151" s="808"/>
      <c r="AVN151" s="808"/>
      <c r="AVO151" s="808"/>
      <c r="AVP151" s="808"/>
      <c r="AVQ151" s="808"/>
      <c r="AVR151" s="808"/>
      <c r="AVS151" s="808"/>
      <c r="AVT151" s="808"/>
      <c r="AVU151" s="809"/>
      <c r="AVV151" s="809"/>
      <c r="AVW151" s="809"/>
      <c r="AVX151" s="809"/>
      <c r="AVY151" s="809"/>
      <c r="AVZ151" s="809"/>
      <c r="AWA151" s="809"/>
      <c r="AWB151" s="809"/>
      <c r="AWC151" s="809"/>
      <c r="AWD151" s="809"/>
      <c r="AWE151" s="809"/>
      <c r="AWF151" s="809"/>
      <c r="AWG151" s="809"/>
      <c r="AWH151" s="809"/>
      <c r="AWI151" s="809"/>
      <c r="AWJ151" s="809"/>
      <c r="AWK151" s="809"/>
      <c r="AWL151" s="809"/>
      <c r="AWM151" s="809"/>
      <c r="AWN151" s="809"/>
      <c r="AWO151" s="809"/>
      <c r="AWP151" s="809"/>
      <c r="AWQ151" s="809"/>
      <c r="AWR151" s="808"/>
      <c r="AWS151" s="761"/>
      <c r="AWT151" s="808"/>
      <c r="AWU151" s="809"/>
      <c r="AWV151" s="809"/>
      <c r="AWW151" s="809"/>
      <c r="AWX151" s="809"/>
      <c r="AWY151" s="809"/>
      <c r="AWZ151" s="809"/>
      <c r="AXA151" s="809"/>
      <c r="AXB151" s="809"/>
      <c r="AXC151" s="809"/>
      <c r="AXD151" s="809"/>
      <c r="AXE151" s="809"/>
      <c r="AXF151" s="809"/>
      <c r="AXG151" s="809"/>
      <c r="AXH151" s="809"/>
      <c r="AXI151" s="809"/>
      <c r="AXJ151" s="809"/>
      <c r="AXK151" s="809"/>
      <c r="AXL151" s="809"/>
      <c r="AXM151" s="809"/>
      <c r="AXN151" s="809"/>
      <c r="AXO151" s="809"/>
      <c r="AXP151" s="809"/>
      <c r="AXQ151" s="809"/>
      <c r="AXR151" s="809"/>
      <c r="AXS151" s="809"/>
      <c r="AXT151" s="809"/>
      <c r="AXU151" s="809"/>
      <c r="AXV151" s="809"/>
      <c r="AXW151" s="809"/>
      <c r="AXX151" s="809"/>
      <c r="AXY151" s="809"/>
      <c r="AXZ151" s="809"/>
      <c r="AYA151" s="809"/>
      <c r="AYB151" s="809"/>
      <c r="AYC151" s="809"/>
      <c r="AYD151" s="808"/>
      <c r="AYE151" s="808"/>
      <c r="AYF151" s="809"/>
      <c r="AYG151" s="808"/>
      <c r="AYH151" s="810"/>
      <c r="AYI151" s="810"/>
      <c r="AYJ151" s="810"/>
      <c r="AYK151" s="810"/>
      <c r="AYL151" s="810"/>
      <c r="AYM151" s="810"/>
      <c r="AYN151" s="810"/>
      <c r="AYO151" s="810"/>
      <c r="AYP151" s="810"/>
      <c r="AYQ151" s="810"/>
      <c r="AYR151" s="810"/>
      <c r="AYS151" s="810"/>
      <c r="AYT151" s="810"/>
      <c r="AYU151" s="810"/>
      <c r="AYV151" s="810"/>
      <c r="AYW151" s="810"/>
      <c r="AYX151" s="810"/>
      <c r="AYY151" s="810"/>
      <c r="AYZ151" s="810"/>
      <c r="AZA151" s="810"/>
      <c r="AZB151" s="810"/>
      <c r="AZC151" s="810"/>
      <c r="AZD151" s="810"/>
      <c r="AZE151" s="810"/>
      <c r="AZF151" s="810"/>
      <c r="AZG151" s="810"/>
      <c r="AZH151" s="810"/>
      <c r="AZI151" s="810"/>
      <c r="AZJ151" s="810"/>
      <c r="AZK151" s="810"/>
      <c r="AZL151" s="810"/>
      <c r="AZM151" s="810"/>
      <c r="AZN151" s="810"/>
      <c r="AZO151" s="810"/>
      <c r="AZP151" s="809"/>
      <c r="AZQ151" s="802"/>
      <c r="AZR151" s="802"/>
      <c r="AZS151" s="802"/>
    </row>
    <row r="152" spans="45:920 1123:1371" s="793" customFormat="1" ht="13.5">
      <c r="AS152" s="802"/>
      <c r="AT152" s="802"/>
      <c r="AU152" s="802"/>
      <c r="AV152" s="802"/>
      <c r="AW152" s="802"/>
      <c r="AX152" s="802"/>
      <c r="AY152" s="802"/>
      <c r="AZ152" s="802"/>
      <c r="BA152" s="802"/>
      <c r="BB152" s="802"/>
      <c r="BC152" s="802"/>
      <c r="BD152" s="802"/>
      <c r="BE152" s="802"/>
      <c r="BF152" s="802"/>
      <c r="BG152" s="802"/>
      <c r="BH152" s="802"/>
      <c r="BI152" s="802"/>
      <c r="BJ152" s="802"/>
      <c r="BK152" s="802"/>
      <c r="BL152" s="802"/>
      <c r="BM152" s="802"/>
      <c r="BN152" s="802"/>
      <c r="BO152" s="802"/>
      <c r="BP152" s="802"/>
      <c r="BQ152" s="802"/>
      <c r="BR152" s="802"/>
      <c r="BS152" s="802"/>
      <c r="BT152" s="802"/>
      <c r="BU152" s="802"/>
      <c r="BV152" s="802"/>
      <c r="BW152" s="802"/>
      <c r="BX152" s="802"/>
      <c r="BY152" s="802"/>
      <c r="BZ152" s="802"/>
      <c r="CA152" s="802"/>
      <c r="CB152" s="802"/>
      <c r="CC152" s="802"/>
      <c r="CD152" s="802"/>
      <c r="CE152" s="802"/>
      <c r="CF152" s="802"/>
      <c r="CG152" s="802"/>
      <c r="CH152" s="802"/>
      <c r="CI152" s="802"/>
      <c r="CJ152" s="802"/>
      <c r="CK152" s="802"/>
      <c r="CL152" s="802"/>
      <c r="CM152" s="802"/>
      <c r="CN152" s="802"/>
      <c r="CO152" s="802"/>
      <c r="CP152" s="802"/>
      <c r="CQ152" s="802"/>
      <c r="CR152" s="802"/>
      <c r="CS152" s="802"/>
      <c r="CT152" s="802"/>
      <c r="CU152" s="802"/>
      <c r="CV152" s="802"/>
      <c r="CW152" s="802"/>
      <c r="CX152" s="802"/>
      <c r="CY152" s="802"/>
      <c r="CZ152" s="802"/>
      <c r="DA152" s="802"/>
      <c r="DB152" s="802"/>
      <c r="DC152" s="802"/>
      <c r="DD152" s="802"/>
      <c r="DE152" s="802"/>
      <c r="DF152" s="802"/>
      <c r="DG152" s="802"/>
      <c r="DH152" s="802"/>
      <c r="DI152" s="802"/>
      <c r="DJ152" s="802"/>
      <c r="DK152" s="802"/>
      <c r="DL152" s="802"/>
      <c r="DM152" s="802"/>
      <c r="DN152" s="802"/>
      <c r="DO152" s="802"/>
      <c r="DP152" s="802"/>
      <c r="DQ152" s="802"/>
      <c r="DR152" s="802"/>
      <c r="DS152" s="802"/>
      <c r="DT152" s="802"/>
      <c r="DU152" s="802"/>
      <c r="DV152" s="802"/>
      <c r="DW152" s="802"/>
      <c r="DX152" s="802"/>
      <c r="DY152" s="802"/>
      <c r="DZ152" s="802"/>
      <c r="EA152" s="802"/>
      <c r="EB152" s="802"/>
      <c r="EC152" s="802"/>
      <c r="ED152" s="802"/>
      <c r="EE152" s="802"/>
      <c r="EF152" s="802"/>
      <c r="EG152" s="802"/>
      <c r="EH152" s="802"/>
      <c r="EI152" s="802"/>
      <c r="EJ152" s="802"/>
      <c r="EK152" s="802"/>
      <c r="EL152" s="802"/>
      <c r="EM152" s="802"/>
      <c r="EN152" s="802"/>
      <c r="EO152" s="802"/>
      <c r="EP152" s="802"/>
      <c r="EQ152" s="802"/>
      <c r="ER152" s="802"/>
      <c r="ES152" s="802"/>
      <c r="ET152" s="802"/>
      <c r="EU152" s="802"/>
      <c r="EV152" s="802"/>
      <c r="EW152" s="802"/>
      <c r="EX152" s="802"/>
      <c r="EY152" s="802"/>
      <c r="EZ152" s="802"/>
      <c r="FA152" s="802"/>
      <c r="FB152" s="802"/>
      <c r="FC152" s="802"/>
      <c r="FD152" s="802"/>
      <c r="FE152" s="802"/>
      <c r="FF152" s="802"/>
      <c r="FG152" s="802"/>
      <c r="FH152" s="802"/>
      <c r="FI152" s="802"/>
      <c r="FJ152" s="802"/>
      <c r="FK152" s="802"/>
      <c r="FL152" s="802"/>
      <c r="FM152" s="802"/>
      <c r="FN152" s="802"/>
      <c r="FO152" s="802"/>
      <c r="FP152" s="802"/>
      <c r="FQ152" s="802"/>
      <c r="FR152" s="802"/>
      <c r="FS152" s="802"/>
      <c r="FT152" s="802"/>
      <c r="FU152" s="802"/>
      <c r="FV152" s="802"/>
      <c r="FW152" s="802"/>
      <c r="FX152" s="802"/>
      <c r="FY152" s="802"/>
      <c r="FZ152" s="802"/>
      <c r="GA152" s="802"/>
      <c r="GB152" s="802"/>
      <c r="GC152" s="802"/>
      <c r="GD152" s="802"/>
      <c r="GE152" s="802"/>
      <c r="GF152" s="802"/>
      <c r="GG152" s="802"/>
      <c r="GH152" s="802"/>
      <c r="GI152" s="802"/>
      <c r="GJ152" s="802"/>
      <c r="GK152" s="802"/>
      <c r="GL152" s="802"/>
      <c r="GM152" s="802"/>
      <c r="GN152" s="802"/>
      <c r="GO152" s="802"/>
      <c r="GP152" s="802"/>
      <c r="GQ152" s="802"/>
      <c r="GR152" s="802"/>
      <c r="GS152" s="802"/>
      <c r="GT152" s="802"/>
      <c r="GU152" s="802"/>
      <c r="GV152" s="802"/>
      <c r="GW152" s="802"/>
      <c r="GX152" s="802"/>
      <c r="GY152" s="802"/>
      <c r="GZ152" s="802"/>
      <c r="HA152" s="802"/>
      <c r="HB152" s="802"/>
      <c r="HC152" s="802"/>
      <c r="HD152" s="802"/>
      <c r="HE152" s="802"/>
      <c r="HF152" s="802"/>
      <c r="HG152" s="802"/>
      <c r="HH152" s="802"/>
      <c r="HI152" s="802"/>
      <c r="HJ152" s="802"/>
      <c r="HK152" s="802"/>
      <c r="HL152" s="802"/>
      <c r="HM152" s="802"/>
      <c r="HN152" s="802"/>
      <c r="HO152" s="802"/>
      <c r="HP152" s="802"/>
      <c r="HQ152" s="802"/>
      <c r="HR152" s="802"/>
      <c r="HS152" s="802"/>
      <c r="HT152" s="802"/>
      <c r="HU152" s="802"/>
      <c r="HV152" s="802"/>
      <c r="HW152" s="802"/>
      <c r="HX152" s="802"/>
      <c r="HY152" s="802"/>
      <c r="HZ152" s="802"/>
      <c r="IA152" s="802"/>
      <c r="IB152" s="802"/>
      <c r="IC152" s="802"/>
      <c r="ID152" s="802"/>
      <c r="IE152" s="802"/>
      <c r="IF152" s="802"/>
      <c r="IG152" s="802"/>
      <c r="IH152" s="802"/>
      <c r="II152" s="802"/>
      <c r="IJ152" s="802"/>
      <c r="IK152" s="802"/>
      <c r="IL152" s="802"/>
      <c r="IM152" s="802"/>
      <c r="IN152" s="802"/>
      <c r="IO152" s="802"/>
      <c r="IP152" s="802"/>
      <c r="IQ152" s="802"/>
      <c r="IR152" s="802"/>
      <c r="IS152" s="802"/>
      <c r="IT152" s="802"/>
      <c r="IU152" s="802"/>
      <c r="IV152" s="802"/>
      <c r="IW152" s="802"/>
      <c r="IX152" s="802"/>
      <c r="IY152" s="802"/>
      <c r="IZ152" s="802"/>
      <c r="JA152" s="802"/>
      <c r="JB152" s="802"/>
      <c r="JC152" s="802"/>
      <c r="JD152" s="802"/>
      <c r="JE152" s="802"/>
      <c r="JF152" s="802"/>
      <c r="JG152" s="802"/>
      <c r="JH152" s="802"/>
      <c r="JI152" s="802"/>
      <c r="JJ152" s="802"/>
      <c r="JK152" s="802"/>
      <c r="JL152" s="802"/>
      <c r="JM152" s="802"/>
      <c r="JN152" s="802"/>
      <c r="JO152" s="802"/>
      <c r="JP152" s="802"/>
      <c r="JQ152" s="802"/>
      <c r="JR152" s="802"/>
      <c r="JS152" s="802"/>
      <c r="JT152" s="802"/>
      <c r="JU152" s="802"/>
      <c r="JV152" s="802"/>
      <c r="JW152" s="802"/>
      <c r="JX152" s="802"/>
      <c r="JY152" s="802"/>
      <c r="JZ152" s="802"/>
      <c r="KA152" s="802"/>
      <c r="KB152" s="802"/>
      <c r="KC152" s="802"/>
      <c r="KD152" s="802"/>
      <c r="KE152" s="802"/>
      <c r="KF152" s="802"/>
      <c r="KG152" s="802"/>
      <c r="KH152" s="802"/>
      <c r="KI152" s="802"/>
      <c r="KJ152" s="802"/>
      <c r="KK152" s="802"/>
      <c r="KL152" s="802"/>
      <c r="KM152" s="802"/>
      <c r="KN152" s="802"/>
      <c r="KO152" s="802"/>
      <c r="KP152" s="802"/>
      <c r="KQ152" s="802"/>
      <c r="KR152" s="802"/>
      <c r="KS152" s="802"/>
      <c r="KT152" s="802"/>
      <c r="KU152" s="802"/>
      <c r="KV152" s="802"/>
      <c r="KW152" s="802"/>
      <c r="KX152" s="802"/>
      <c r="KY152" s="802"/>
      <c r="KZ152" s="802"/>
      <c r="LA152" s="802"/>
      <c r="LB152" s="802"/>
      <c r="LC152" s="802"/>
      <c r="LD152" s="802"/>
      <c r="LE152" s="802"/>
      <c r="LF152" s="802"/>
      <c r="LG152" s="802"/>
      <c r="LH152" s="802"/>
      <c r="LI152" s="802"/>
      <c r="LJ152" s="802"/>
      <c r="LK152" s="802"/>
      <c r="LL152" s="802"/>
      <c r="LM152" s="802"/>
      <c r="LN152" s="802"/>
      <c r="LO152" s="802"/>
      <c r="LP152" s="802"/>
      <c r="LQ152" s="802"/>
      <c r="LR152" s="802"/>
      <c r="LS152" s="802"/>
      <c r="LT152" s="802"/>
      <c r="LU152" s="802"/>
      <c r="LV152" s="802"/>
      <c r="LW152" s="802"/>
      <c r="LX152" s="802"/>
      <c r="LY152" s="802"/>
      <c r="LZ152" s="802"/>
      <c r="MA152" s="802"/>
      <c r="MB152" s="802"/>
      <c r="MC152" s="802"/>
      <c r="MD152" s="802"/>
      <c r="ME152" s="802"/>
      <c r="MF152" s="802"/>
      <c r="MG152" s="802"/>
      <c r="MH152" s="802"/>
      <c r="MI152" s="802"/>
      <c r="MJ152" s="802"/>
      <c r="MK152" s="802"/>
      <c r="ML152" s="802"/>
      <c r="MM152" s="802"/>
      <c r="MN152" s="802"/>
      <c r="MO152" s="802"/>
      <c r="MP152" s="802"/>
      <c r="MQ152" s="802"/>
      <c r="MR152" s="802"/>
      <c r="MS152" s="802"/>
      <c r="MT152" s="802"/>
      <c r="MU152" s="802"/>
      <c r="MV152" s="802"/>
      <c r="MW152" s="802"/>
      <c r="MX152" s="802"/>
      <c r="MY152" s="802"/>
      <c r="MZ152" s="802"/>
      <c r="NA152" s="802"/>
      <c r="NB152" s="802"/>
      <c r="NC152" s="802"/>
      <c r="ND152" s="802"/>
      <c r="NE152" s="802"/>
      <c r="NF152" s="802"/>
      <c r="NG152" s="802"/>
      <c r="NH152" s="802"/>
      <c r="NI152" s="802"/>
      <c r="NJ152" s="802"/>
      <c r="NK152" s="802"/>
      <c r="NL152" s="802"/>
      <c r="NM152" s="802"/>
      <c r="NN152" s="802"/>
      <c r="NO152" s="802"/>
      <c r="NP152" s="802"/>
      <c r="NQ152" s="802"/>
      <c r="NR152" s="802"/>
      <c r="NS152" s="802"/>
      <c r="NT152" s="802"/>
      <c r="NU152" s="802"/>
      <c r="NV152" s="802"/>
      <c r="NW152" s="802"/>
      <c r="NX152" s="802"/>
      <c r="NY152" s="802"/>
      <c r="NZ152" s="802"/>
      <c r="OA152" s="802"/>
      <c r="OB152" s="802"/>
      <c r="OC152" s="802"/>
      <c r="OD152" s="802"/>
      <c r="OE152" s="802"/>
      <c r="OF152" s="802"/>
      <c r="OG152" s="802"/>
      <c r="OH152" s="802"/>
      <c r="OI152" s="802"/>
      <c r="OJ152" s="802"/>
      <c r="OK152" s="802"/>
      <c r="OL152" s="802"/>
      <c r="OM152" s="802"/>
      <c r="ON152" s="802"/>
      <c r="OO152" s="802"/>
      <c r="OP152" s="802"/>
      <c r="OQ152" s="802"/>
      <c r="OR152" s="802"/>
      <c r="OS152" s="802"/>
      <c r="OT152" s="802"/>
      <c r="OU152" s="802"/>
      <c r="OV152" s="802"/>
      <c r="OW152" s="802"/>
      <c r="OX152" s="802"/>
      <c r="OY152" s="802"/>
      <c r="OZ152" s="802"/>
      <c r="PA152" s="802"/>
      <c r="PB152" s="802"/>
      <c r="PC152" s="802"/>
      <c r="PD152" s="802"/>
      <c r="PE152" s="802"/>
      <c r="PF152" s="802"/>
      <c r="PG152" s="802"/>
      <c r="PH152" s="802"/>
      <c r="PI152" s="802"/>
      <c r="PJ152" s="802"/>
      <c r="PK152" s="802"/>
      <c r="PL152" s="802"/>
      <c r="PM152" s="802"/>
      <c r="PN152" s="802"/>
      <c r="PO152" s="802"/>
      <c r="PP152" s="802"/>
      <c r="PQ152" s="802"/>
      <c r="PR152" s="802"/>
      <c r="PS152" s="802"/>
      <c r="PT152" s="802"/>
      <c r="PU152" s="802"/>
      <c r="PV152" s="802"/>
      <c r="PW152" s="802"/>
      <c r="PX152" s="802"/>
      <c r="PY152" s="802"/>
      <c r="PZ152" s="802"/>
      <c r="QA152" s="802"/>
      <c r="QB152" s="802"/>
      <c r="QC152" s="802"/>
      <c r="QD152" s="802"/>
      <c r="QE152" s="802"/>
      <c r="QF152" s="802"/>
      <c r="QG152" s="802"/>
      <c r="QH152" s="802"/>
      <c r="QI152" s="802"/>
      <c r="QJ152" s="802"/>
      <c r="QK152" s="802"/>
      <c r="QL152" s="802"/>
      <c r="QM152" s="802"/>
      <c r="QN152" s="802"/>
      <c r="QO152" s="802"/>
      <c r="QP152" s="802"/>
      <c r="QQ152" s="802"/>
      <c r="QR152" s="802"/>
      <c r="QS152" s="802"/>
      <c r="QT152" s="802"/>
      <c r="QU152" s="802"/>
      <c r="QV152" s="802"/>
      <c r="QW152" s="802"/>
      <c r="QX152" s="802"/>
      <c r="QY152" s="802"/>
      <c r="QZ152" s="802"/>
      <c r="RA152" s="802"/>
      <c r="RB152" s="802"/>
      <c r="RC152" s="802"/>
      <c r="RD152" s="802"/>
      <c r="RE152" s="802"/>
      <c r="RF152" s="802"/>
      <c r="RG152" s="802"/>
      <c r="RH152" s="802"/>
      <c r="RI152" s="802"/>
      <c r="RJ152" s="802"/>
      <c r="RK152" s="802"/>
      <c r="RL152" s="802"/>
      <c r="RM152" s="802"/>
      <c r="RN152" s="802"/>
      <c r="RO152" s="802"/>
      <c r="RP152" s="802"/>
      <c r="RQ152" s="802"/>
      <c r="RR152" s="802"/>
      <c r="RS152" s="802"/>
      <c r="RT152" s="802"/>
      <c r="RU152" s="802"/>
      <c r="RV152" s="802"/>
      <c r="RW152" s="802"/>
      <c r="RX152" s="802"/>
      <c r="RY152" s="802"/>
      <c r="RZ152" s="802"/>
      <c r="SA152" s="802"/>
      <c r="SB152" s="802"/>
      <c r="SC152" s="802"/>
      <c r="SD152" s="802"/>
      <c r="SE152" s="802"/>
      <c r="SF152" s="802"/>
      <c r="SG152" s="802"/>
      <c r="SH152" s="802"/>
      <c r="SI152" s="802"/>
      <c r="SJ152" s="802"/>
      <c r="SK152" s="802"/>
      <c r="SL152" s="802"/>
      <c r="SM152" s="802"/>
      <c r="SN152" s="802"/>
      <c r="SO152" s="802"/>
      <c r="SP152" s="802"/>
      <c r="SQ152" s="802"/>
      <c r="SR152" s="802"/>
      <c r="SS152" s="802"/>
      <c r="ST152" s="802"/>
      <c r="SU152" s="802"/>
      <c r="SV152" s="802"/>
      <c r="SW152" s="802"/>
      <c r="SX152" s="802"/>
      <c r="SY152" s="802"/>
      <c r="SZ152" s="802"/>
      <c r="TA152" s="802"/>
      <c r="TB152" s="802"/>
      <c r="TC152" s="802"/>
      <c r="TD152" s="802"/>
      <c r="TE152" s="802"/>
      <c r="TF152" s="802"/>
      <c r="TG152" s="802"/>
      <c r="TH152" s="802"/>
      <c r="TI152" s="802"/>
      <c r="TJ152" s="802"/>
      <c r="TK152" s="802"/>
      <c r="TL152" s="802"/>
      <c r="TM152" s="802"/>
      <c r="TN152" s="802"/>
      <c r="TO152" s="802"/>
      <c r="TP152" s="802"/>
      <c r="TQ152" s="802"/>
      <c r="TR152" s="802"/>
      <c r="TS152" s="802"/>
      <c r="TT152" s="802"/>
      <c r="TU152" s="802"/>
      <c r="TV152" s="802"/>
      <c r="TW152" s="802"/>
      <c r="TX152" s="802"/>
      <c r="TY152" s="802"/>
      <c r="TZ152" s="802"/>
      <c r="UA152" s="802"/>
      <c r="UB152" s="802"/>
      <c r="UC152" s="802"/>
      <c r="UD152" s="802"/>
      <c r="UE152" s="802"/>
      <c r="UF152" s="802"/>
      <c r="UG152" s="802"/>
      <c r="UH152" s="802"/>
      <c r="UI152" s="802"/>
      <c r="UJ152" s="802"/>
      <c r="UK152" s="802"/>
      <c r="UL152" s="802"/>
      <c r="UM152" s="802"/>
      <c r="UN152" s="802"/>
      <c r="UO152" s="802"/>
      <c r="UP152" s="802"/>
      <c r="UQ152" s="802"/>
      <c r="UR152" s="802"/>
      <c r="US152" s="802"/>
      <c r="UT152" s="802"/>
      <c r="UU152" s="802"/>
      <c r="UV152" s="802"/>
      <c r="UW152" s="802"/>
      <c r="UX152" s="802"/>
      <c r="UY152" s="802"/>
      <c r="UZ152" s="802"/>
      <c r="VA152" s="802"/>
      <c r="VB152" s="802"/>
      <c r="VC152" s="802"/>
      <c r="VD152" s="802"/>
      <c r="VE152" s="802"/>
      <c r="VF152" s="802"/>
      <c r="VG152" s="802"/>
      <c r="VH152" s="802"/>
      <c r="VI152" s="802"/>
      <c r="VJ152" s="802"/>
      <c r="VK152" s="802"/>
      <c r="VL152" s="802"/>
      <c r="VM152" s="802"/>
      <c r="VN152" s="802"/>
      <c r="VO152" s="802"/>
      <c r="VP152" s="802"/>
      <c r="VQ152" s="802"/>
      <c r="VR152" s="802"/>
      <c r="VS152" s="802"/>
      <c r="VT152" s="802"/>
      <c r="VU152" s="802"/>
      <c r="VV152" s="802"/>
      <c r="VW152" s="802"/>
      <c r="VX152" s="802"/>
      <c r="VY152" s="802"/>
      <c r="VZ152" s="802"/>
      <c r="WA152" s="802"/>
      <c r="WB152" s="802"/>
      <c r="WC152" s="802"/>
      <c r="WD152" s="802"/>
      <c r="WE152" s="802"/>
      <c r="WF152" s="802"/>
      <c r="WG152" s="802"/>
      <c r="WH152" s="802"/>
      <c r="WI152" s="802"/>
      <c r="WJ152" s="802"/>
      <c r="WK152" s="802"/>
      <c r="WL152" s="802"/>
      <c r="WM152" s="802"/>
      <c r="WN152" s="802"/>
      <c r="WO152" s="802"/>
      <c r="WP152" s="802"/>
      <c r="WQ152" s="802"/>
      <c r="WR152" s="802"/>
      <c r="WS152" s="802"/>
      <c r="WT152" s="802"/>
      <c r="WU152" s="802"/>
      <c r="WV152" s="802"/>
      <c r="WW152" s="802"/>
      <c r="WX152" s="802"/>
      <c r="WY152" s="802"/>
      <c r="WZ152" s="802"/>
      <c r="XA152" s="802"/>
      <c r="XB152" s="802"/>
      <c r="XC152" s="802"/>
      <c r="XD152" s="802"/>
      <c r="XE152" s="802"/>
      <c r="XF152" s="802"/>
      <c r="XG152" s="802"/>
      <c r="XH152" s="802"/>
      <c r="XI152" s="802"/>
      <c r="XJ152" s="802"/>
      <c r="XK152" s="802"/>
      <c r="XL152" s="802"/>
      <c r="XM152" s="802"/>
      <c r="XN152" s="802"/>
      <c r="XO152" s="802"/>
      <c r="XP152" s="802"/>
      <c r="XQ152" s="802"/>
      <c r="XR152" s="802"/>
      <c r="XS152" s="802"/>
      <c r="XT152" s="802"/>
      <c r="XU152" s="802"/>
      <c r="XV152" s="802"/>
      <c r="XW152" s="802"/>
      <c r="XX152" s="802"/>
      <c r="XY152" s="802"/>
      <c r="XZ152" s="802"/>
      <c r="YA152" s="802"/>
      <c r="YB152" s="802"/>
      <c r="YC152" s="802"/>
      <c r="YD152" s="802"/>
      <c r="YE152" s="802"/>
      <c r="YF152" s="802"/>
      <c r="YG152" s="802"/>
      <c r="YH152" s="802"/>
      <c r="YI152" s="802"/>
      <c r="YJ152" s="802"/>
      <c r="YK152" s="802"/>
      <c r="YL152" s="802"/>
      <c r="YM152" s="802"/>
      <c r="YN152" s="802"/>
      <c r="YO152" s="802"/>
      <c r="YP152" s="802"/>
      <c r="YQ152" s="802"/>
      <c r="YR152" s="802"/>
      <c r="YS152" s="802"/>
      <c r="YT152" s="802"/>
      <c r="YU152" s="802"/>
      <c r="YV152" s="802"/>
      <c r="YW152" s="802"/>
      <c r="YX152" s="802"/>
      <c r="YY152" s="802"/>
      <c r="YZ152" s="802"/>
      <c r="ZA152" s="802"/>
      <c r="ZB152" s="802"/>
      <c r="ZC152" s="802"/>
      <c r="ZD152" s="802"/>
      <c r="ZE152" s="802"/>
      <c r="ZF152" s="802"/>
      <c r="ZG152" s="802"/>
      <c r="ZH152" s="802"/>
      <c r="ZI152" s="802"/>
      <c r="ZJ152" s="802"/>
      <c r="ZK152" s="802"/>
      <c r="ZL152" s="802"/>
      <c r="ZM152" s="802"/>
      <c r="ZN152" s="802"/>
      <c r="ZO152" s="802"/>
      <c r="ZP152" s="802"/>
      <c r="ZQ152" s="802"/>
      <c r="ZR152" s="802"/>
      <c r="ZS152" s="802"/>
      <c r="ZT152" s="802"/>
      <c r="ZU152" s="802"/>
      <c r="ZV152" s="802"/>
      <c r="ZW152" s="802"/>
      <c r="ZX152" s="802"/>
      <c r="ZY152" s="802"/>
      <c r="ZZ152" s="802"/>
      <c r="AAA152" s="802"/>
      <c r="AAB152" s="802"/>
      <c r="AAC152" s="802"/>
      <c r="AAD152" s="802"/>
      <c r="AAE152" s="802"/>
      <c r="AAF152" s="802"/>
      <c r="AAG152" s="802"/>
      <c r="AAH152" s="802"/>
      <c r="AAI152" s="802"/>
      <c r="AAJ152" s="802"/>
      <c r="AAK152" s="802"/>
      <c r="AAL152" s="802"/>
      <c r="AAM152" s="802"/>
      <c r="AAN152" s="802"/>
      <c r="AAO152" s="802"/>
      <c r="AAP152" s="802"/>
      <c r="AAQ152" s="802"/>
      <c r="AAR152" s="802"/>
      <c r="AAS152" s="802"/>
      <c r="AAT152" s="802"/>
      <c r="AAU152" s="802"/>
      <c r="AAV152" s="802"/>
      <c r="AAW152" s="802"/>
      <c r="AAX152" s="802"/>
      <c r="AAY152" s="802"/>
      <c r="AAZ152" s="802"/>
      <c r="ABA152" s="802"/>
      <c r="ABB152" s="802"/>
      <c r="ABC152" s="802"/>
      <c r="ABD152" s="802"/>
      <c r="ABE152" s="802"/>
      <c r="ABF152" s="802"/>
      <c r="ABG152" s="802"/>
      <c r="ABH152" s="802"/>
      <c r="ABI152" s="802"/>
      <c r="ABJ152" s="802"/>
      <c r="ABK152" s="802"/>
      <c r="ABL152" s="802"/>
      <c r="ABM152" s="802"/>
      <c r="ABN152" s="802"/>
      <c r="ABO152" s="802"/>
      <c r="ABP152" s="802"/>
      <c r="ABQ152" s="802"/>
      <c r="ABR152" s="802"/>
      <c r="ABS152" s="802"/>
      <c r="ABT152" s="802"/>
      <c r="ABU152" s="802"/>
      <c r="ABV152" s="802"/>
      <c r="ABW152" s="802"/>
      <c r="ABX152" s="802"/>
      <c r="ABY152" s="802"/>
      <c r="ABZ152" s="802"/>
      <c r="ACA152" s="802"/>
      <c r="ACB152" s="802"/>
      <c r="ACC152" s="802"/>
      <c r="ACD152" s="802"/>
      <c r="ACE152" s="802"/>
      <c r="ACF152" s="802"/>
      <c r="ACG152" s="802"/>
      <c r="ACH152" s="802"/>
      <c r="ACI152" s="802"/>
      <c r="ACJ152" s="802"/>
      <c r="ACK152" s="802"/>
      <c r="ACL152" s="802"/>
      <c r="ACM152" s="802"/>
      <c r="ACN152" s="802"/>
      <c r="ACO152" s="802"/>
      <c r="ACP152" s="802"/>
      <c r="ACQ152" s="802"/>
      <c r="ACR152" s="802"/>
      <c r="ACS152" s="802"/>
      <c r="ACT152" s="802"/>
      <c r="ACU152" s="802"/>
      <c r="ACV152" s="802"/>
      <c r="ACW152" s="802"/>
      <c r="ACX152" s="802"/>
      <c r="ACY152" s="802"/>
      <c r="ACZ152" s="802"/>
      <c r="ADA152" s="802"/>
      <c r="ADB152" s="802"/>
      <c r="ADC152" s="802"/>
      <c r="ADD152" s="802"/>
      <c r="ADE152" s="802"/>
      <c r="ADF152" s="802"/>
      <c r="ADG152" s="802"/>
      <c r="ADH152" s="802"/>
      <c r="ADI152" s="802"/>
      <c r="ADJ152" s="802"/>
      <c r="ADK152" s="802"/>
      <c r="ADL152" s="802"/>
      <c r="ADM152" s="802"/>
      <c r="ADN152" s="802"/>
      <c r="ADO152" s="802"/>
      <c r="ADP152" s="802"/>
      <c r="ADQ152" s="802"/>
      <c r="ADR152" s="802"/>
      <c r="ADS152" s="802"/>
      <c r="ADT152" s="802"/>
      <c r="ADU152" s="802"/>
      <c r="ADV152" s="802"/>
      <c r="ADW152" s="802"/>
      <c r="ADX152" s="802"/>
      <c r="ADY152" s="802"/>
      <c r="ADZ152" s="802"/>
      <c r="AEA152" s="802"/>
      <c r="AEB152" s="802"/>
      <c r="AEC152" s="802"/>
      <c r="AED152" s="802"/>
      <c r="AEE152" s="802"/>
      <c r="AEF152" s="802"/>
      <c r="AEG152" s="802"/>
      <c r="AEH152" s="802"/>
      <c r="AEI152" s="802"/>
      <c r="AEJ152" s="802"/>
      <c r="AEK152" s="802"/>
      <c r="AEL152" s="802"/>
      <c r="AEM152" s="802"/>
      <c r="AEN152" s="802"/>
      <c r="AEO152" s="802"/>
      <c r="AEP152" s="802"/>
      <c r="AEQ152" s="802"/>
      <c r="AER152" s="802"/>
      <c r="AES152" s="802"/>
      <c r="AET152" s="802"/>
      <c r="AEU152" s="802"/>
      <c r="AEV152" s="802"/>
      <c r="AEW152" s="802"/>
      <c r="AEX152" s="802"/>
      <c r="AEY152" s="802"/>
      <c r="AEZ152" s="802"/>
      <c r="AFA152" s="802"/>
      <c r="AFB152" s="802"/>
      <c r="AFC152" s="802"/>
      <c r="AFD152" s="802"/>
      <c r="AFE152" s="802"/>
      <c r="AFF152" s="802"/>
      <c r="AFG152" s="802"/>
      <c r="AFH152" s="802"/>
      <c r="AFI152" s="802"/>
      <c r="AFJ152" s="802"/>
      <c r="AFK152" s="802"/>
      <c r="AFL152" s="802"/>
      <c r="AFM152" s="802"/>
      <c r="AFN152" s="802"/>
      <c r="AFO152" s="802"/>
      <c r="AFP152" s="802"/>
      <c r="AFQ152" s="802"/>
      <c r="AFR152" s="802"/>
      <c r="AFS152" s="802"/>
      <c r="AFT152" s="802"/>
      <c r="AFU152" s="802"/>
      <c r="AFV152" s="802"/>
      <c r="AFW152" s="802"/>
      <c r="AFX152" s="802"/>
      <c r="AFY152" s="802"/>
      <c r="AFZ152" s="802"/>
      <c r="AGA152" s="802"/>
      <c r="AGB152" s="802"/>
      <c r="AGC152" s="802"/>
      <c r="AGD152" s="802"/>
      <c r="AGE152" s="802"/>
      <c r="AGF152" s="802"/>
      <c r="AGG152" s="802"/>
      <c r="AGH152" s="802"/>
      <c r="AGI152" s="802"/>
      <c r="AGJ152" s="802"/>
      <c r="AGK152" s="802"/>
      <c r="AGL152" s="802"/>
      <c r="AGM152" s="802"/>
      <c r="AGN152" s="802"/>
      <c r="AGO152" s="802"/>
      <c r="AGP152" s="802"/>
      <c r="AGQ152" s="802"/>
      <c r="AGR152" s="802"/>
      <c r="AGS152" s="802"/>
      <c r="AGT152" s="802"/>
      <c r="AGU152" s="802"/>
      <c r="AGV152" s="802"/>
      <c r="AGW152" s="802"/>
      <c r="AGX152" s="802"/>
      <c r="AGY152" s="802"/>
      <c r="AGZ152" s="802"/>
      <c r="AHA152" s="802"/>
      <c r="AHB152" s="802"/>
      <c r="AHC152" s="802"/>
      <c r="AHD152" s="802"/>
      <c r="AHE152" s="802"/>
      <c r="AHF152" s="802"/>
      <c r="AHG152" s="802"/>
      <c r="AHH152" s="802"/>
      <c r="AHI152" s="802"/>
      <c r="AHJ152" s="802"/>
      <c r="AHK152" s="802"/>
      <c r="AHL152" s="802"/>
      <c r="AHM152" s="802"/>
      <c r="AHN152" s="802"/>
      <c r="AHO152" s="802"/>
      <c r="AHP152" s="802"/>
      <c r="AHQ152" s="802"/>
      <c r="AHR152" s="802"/>
      <c r="AHS152" s="802"/>
      <c r="AHT152" s="802"/>
      <c r="AHU152" s="802"/>
      <c r="AHV152" s="802"/>
      <c r="AHW152" s="802"/>
      <c r="AHX152" s="802"/>
      <c r="AHY152" s="802"/>
      <c r="AHZ152" s="802"/>
      <c r="AIA152" s="802"/>
      <c r="AIB152" s="802"/>
      <c r="AIC152" s="802"/>
      <c r="AID152" s="802"/>
      <c r="AIE152" s="802"/>
      <c r="AIF152" s="802"/>
      <c r="AIG152" s="802"/>
      <c r="AIH152" s="802"/>
      <c r="AII152" s="802"/>
      <c r="AIJ152" s="802"/>
      <c r="AQE152" s="802"/>
      <c r="AQF152" s="802"/>
      <c r="AQG152" s="802"/>
      <c r="AQH152" s="802"/>
      <c r="AQI152" s="802"/>
      <c r="AQJ152" s="802"/>
      <c r="AQK152" s="802"/>
      <c r="AQL152" s="802"/>
      <c r="AQM152" s="802"/>
      <c r="AQN152" s="802"/>
      <c r="AQO152" s="802"/>
      <c r="AQP152" s="802"/>
      <c r="AQQ152" s="802"/>
      <c r="AQR152" s="802"/>
      <c r="AQS152" s="802"/>
      <c r="AQT152" s="802"/>
      <c r="AQU152" s="802"/>
      <c r="AQV152" s="802"/>
      <c r="AQW152" s="802"/>
      <c r="AQX152" s="802"/>
      <c r="AQY152" s="802"/>
      <c r="AQZ152" s="802"/>
      <c r="ARA152" s="802"/>
      <c r="ARB152" s="802"/>
      <c r="ARC152" s="802"/>
      <c r="ARD152" s="802"/>
      <c r="ARE152" s="802"/>
      <c r="ARF152" s="802"/>
      <c r="ARG152" s="802"/>
      <c r="ARH152" s="802"/>
      <c r="ARI152" s="802"/>
      <c r="ARJ152" s="802"/>
      <c r="ARK152" s="802"/>
      <c r="ARL152" s="802"/>
      <c r="ARM152" s="802"/>
      <c r="ARN152" s="802"/>
      <c r="ARO152" s="802"/>
      <c r="ARP152" s="802"/>
      <c r="ARQ152" s="802"/>
      <c r="ARR152" s="802"/>
      <c r="ARS152" s="802"/>
      <c r="ART152" s="802"/>
      <c r="ARU152" s="802"/>
      <c r="ARV152" s="802"/>
      <c r="ARW152" s="802"/>
      <c r="ARX152" s="802"/>
      <c r="ARY152" s="802"/>
      <c r="ARZ152" s="802"/>
      <c r="ASA152" s="802"/>
      <c r="ASB152" s="802"/>
      <c r="ASC152" s="802"/>
      <c r="ASD152" s="802"/>
      <c r="ASE152" s="802"/>
      <c r="ASF152" s="802"/>
      <c r="ASG152" s="802"/>
      <c r="ASH152" s="802"/>
      <c r="ASI152" s="802"/>
      <c r="ASJ152" s="802"/>
      <c r="ASK152" s="802"/>
      <c r="ASL152" s="802"/>
      <c r="ATP152" s="802"/>
      <c r="ATQ152" s="802"/>
      <c r="ATR152" s="802"/>
      <c r="ATS152" s="802"/>
      <c r="ATT152" s="802"/>
      <c r="ATU152" s="802"/>
      <c r="ATV152" s="802"/>
      <c r="ATW152" s="802"/>
      <c r="ATX152" s="802"/>
      <c r="ATY152" s="802"/>
      <c r="ATZ152" s="802"/>
      <c r="AUA152" s="802"/>
      <c r="AUB152" s="802"/>
      <c r="AUC152" s="802"/>
      <c r="AUD152" s="802"/>
      <c r="AUE152" s="802"/>
      <c r="AUF152" s="802"/>
      <c r="AUG152" s="802"/>
      <c r="AUH152" s="802"/>
      <c r="AUI152" s="802"/>
      <c r="AUJ152" s="802"/>
      <c r="AUK152" s="802"/>
      <c r="AUL152" s="802"/>
      <c r="AUM152" s="802"/>
      <c r="AUN152" s="802"/>
      <c r="AUO152" s="802"/>
      <c r="AUP152" s="801"/>
      <c r="AUQ152" s="802"/>
      <c r="AUR152" s="801"/>
      <c r="AUS152" s="802"/>
      <c r="AUT152" s="801"/>
      <c r="AUU152" s="802"/>
      <c r="AUV152" s="802"/>
      <c r="AUW152" s="802"/>
      <c r="AUX152" s="802"/>
      <c r="AUY152" s="802"/>
      <c r="AUZ152" s="802"/>
      <c r="AVA152" s="802"/>
      <c r="AVB152" s="802"/>
      <c r="AVC152" s="802"/>
      <c r="AVD152" s="802"/>
      <c r="AVE152" s="802"/>
      <c r="AVF152" s="802"/>
      <c r="AVG152" s="802"/>
      <c r="AVH152" s="802"/>
      <c r="AVI152" s="802"/>
      <c r="AVJ152" s="808"/>
      <c r="AVK152" s="808"/>
      <c r="AVL152" s="808"/>
      <c r="AVM152" s="808"/>
      <c r="AVN152" s="808"/>
      <c r="AVO152" s="808"/>
      <c r="AVP152" s="808"/>
      <c r="AVQ152" s="808"/>
      <c r="AVR152" s="808"/>
      <c r="AVS152" s="808"/>
      <c r="AVT152" s="808"/>
      <c r="AVU152" s="809"/>
      <c r="AVV152" s="809"/>
      <c r="AVW152" s="809"/>
      <c r="AVX152" s="809"/>
      <c r="AVY152" s="809"/>
      <c r="AVZ152" s="809"/>
      <c r="AWA152" s="809"/>
      <c r="AWB152" s="809"/>
      <c r="AWC152" s="809"/>
      <c r="AWD152" s="809"/>
      <c r="AWE152" s="809"/>
      <c r="AWF152" s="809"/>
      <c r="AWG152" s="809"/>
      <c r="AWH152" s="809"/>
      <c r="AWI152" s="809"/>
      <c r="AWJ152" s="809"/>
      <c r="AWK152" s="809"/>
      <c r="AWL152" s="809"/>
      <c r="AWM152" s="809"/>
      <c r="AWN152" s="809"/>
      <c r="AWO152" s="809"/>
      <c r="AWP152" s="809"/>
      <c r="AWQ152" s="809"/>
      <c r="AWR152" s="808"/>
      <c r="AWS152" s="761"/>
      <c r="AWT152" s="808"/>
      <c r="AWU152" s="809"/>
      <c r="AWV152" s="809"/>
      <c r="AWW152" s="809"/>
      <c r="AWX152" s="809"/>
      <c r="AWY152" s="809"/>
      <c r="AWZ152" s="809"/>
      <c r="AXA152" s="809"/>
      <c r="AXB152" s="809"/>
      <c r="AXC152" s="809"/>
      <c r="AXD152" s="809"/>
      <c r="AXE152" s="809"/>
      <c r="AXF152" s="809"/>
      <c r="AXG152" s="809"/>
      <c r="AXH152" s="809"/>
      <c r="AXI152" s="809"/>
      <c r="AXJ152" s="809"/>
      <c r="AXK152" s="809"/>
      <c r="AXL152" s="809"/>
      <c r="AXM152" s="809"/>
      <c r="AXN152" s="809"/>
      <c r="AXO152" s="809"/>
      <c r="AXP152" s="809"/>
      <c r="AXQ152" s="809"/>
      <c r="AXR152" s="809"/>
      <c r="AXS152" s="809"/>
      <c r="AXT152" s="809"/>
      <c r="AXU152" s="809"/>
      <c r="AXV152" s="809"/>
      <c r="AXW152" s="809"/>
      <c r="AXX152" s="809"/>
      <c r="AXY152" s="809"/>
      <c r="AXZ152" s="809"/>
      <c r="AYA152" s="809"/>
      <c r="AYB152" s="809"/>
      <c r="AYC152" s="809"/>
      <c r="AYD152" s="808"/>
      <c r="AYE152" s="808"/>
      <c r="AYF152" s="809"/>
      <c r="AYG152" s="808"/>
      <c r="AYH152" s="810"/>
      <c r="AYI152" s="810"/>
      <c r="AYJ152" s="810"/>
      <c r="AYK152" s="810"/>
      <c r="AYL152" s="810"/>
      <c r="AYM152" s="810"/>
      <c r="AYN152" s="810"/>
      <c r="AYO152" s="810"/>
      <c r="AYP152" s="810"/>
      <c r="AYQ152" s="810"/>
      <c r="AYR152" s="810"/>
      <c r="AYS152" s="810"/>
      <c r="AYT152" s="810"/>
      <c r="AYU152" s="810"/>
      <c r="AYV152" s="810"/>
      <c r="AYW152" s="810"/>
      <c r="AYX152" s="810"/>
      <c r="AYY152" s="810"/>
      <c r="AYZ152" s="810"/>
      <c r="AZA152" s="810"/>
      <c r="AZB152" s="810"/>
      <c r="AZC152" s="810"/>
      <c r="AZD152" s="810"/>
      <c r="AZE152" s="810"/>
      <c r="AZF152" s="810"/>
      <c r="AZG152" s="810"/>
      <c r="AZH152" s="810"/>
      <c r="AZI152" s="810"/>
      <c r="AZJ152" s="810"/>
      <c r="AZK152" s="810"/>
      <c r="AZL152" s="810"/>
      <c r="AZM152" s="810"/>
      <c r="AZN152" s="810"/>
      <c r="AZO152" s="810"/>
      <c r="AZP152" s="809"/>
      <c r="AZQ152" s="802"/>
      <c r="AZR152" s="802"/>
      <c r="AZS152" s="802"/>
    </row>
    <row r="153" spans="45:920 1123:1371" s="793" customFormat="1" ht="13.5">
      <c r="AS153" s="802"/>
      <c r="AT153" s="802"/>
      <c r="AU153" s="802"/>
      <c r="AV153" s="802"/>
      <c r="AW153" s="802"/>
      <c r="AX153" s="802"/>
      <c r="AY153" s="802"/>
      <c r="AZ153" s="802"/>
      <c r="BA153" s="802"/>
      <c r="BB153" s="802"/>
      <c r="BC153" s="802"/>
      <c r="BD153" s="802"/>
      <c r="BE153" s="802"/>
      <c r="BF153" s="802"/>
      <c r="BG153" s="802"/>
      <c r="BH153" s="802"/>
      <c r="BI153" s="802"/>
      <c r="BJ153" s="802"/>
      <c r="BK153" s="802"/>
      <c r="BL153" s="802"/>
      <c r="BM153" s="802"/>
      <c r="BN153" s="802"/>
      <c r="BO153" s="802"/>
      <c r="BP153" s="802"/>
      <c r="BQ153" s="802"/>
      <c r="BR153" s="802"/>
      <c r="BS153" s="802"/>
      <c r="BT153" s="802"/>
      <c r="BU153" s="802"/>
      <c r="BV153" s="802"/>
      <c r="BW153" s="802"/>
      <c r="BX153" s="802"/>
      <c r="BY153" s="802"/>
      <c r="BZ153" s="802"/>
      <c r="CA153" s="802"/>
      <c r="CB153" s="802"/>
      <c r="CC153" s="802"/>
      <c r="CD153" s="802"/>
      <c r="CE153" s="802"/>
      <c r="CF153" s="802"/>
      <c r="CG153" s="802"/>
      <c r="CH153" s="802"/>
      <c r="CI153" s="802"/>
      <c r="CJ153" s="802"/>
      <c r="CK153" s="802"/>
      <c r="CL153" s="802"/>
      <c r="CM153" s="802"/>
      <c r="CN153" s="802"/>
      <c r="CO153" s="802"/>
      <c r="CP153" s="802"/>
      <c r="CQ153" s="802"/>
      <c r="CR153" s="802"/>
      <c r="CS153" s="802"/>
      <c r="CT153" s="802"/>
      <c r="CU153" s="802"/>
      <c r="CV153" s="802"/>
      <c r="CW153" s="802"/>
      <c r="CX153" s="802"/>
      <c r="CY153" s="802"/>
      <c r="CZ153" s="802"/>
      <c r="DA153" s="802"/>
      <c r="DB153" s="802"/>
      <c r="DC153" s="802"/>
      <c r="DD153" s="802"/>
      <c r="DE153" s="802"/>
      <c r="DF153" s="802"/>
      <c r="DG153" s="802"/>
      <c r="DH153" s="802"/>
      <c r="DI153" s="802"/>
      <c r="DJ153" s="802"/>
      <c r="DK153" s="802"/>
      <c r="DL153" s="802"/>
      <c r="DM153" s="802"/>
      <c r="DN153" s="802"/>
      <c r="DO153" s="802"/>
      <c r="DP153" s="802"/>
      <c r="DQ153" s="802"/>
      <c r="DR153" s="802"/>
      <c r="DS153" s="802"/>
      <c r="DT153" s="802"/>
      <c r="DU153" s="802"/>
      <c r="DV153" s="802"/>
      <c r="DW153" s="802"/>
      <c r="DX153" s="802"/>
      <c r="DY153" s="802"/>
      <c r="DZ153" s="802"/>
      <c r="EA153" s="802"/>
      <c r="EB153" s="802"/>
      <c r="EC153" s="802"/>
      <c r="ED153" s="802"/>
      <c r="EE153" s="802"/>
      <c r="EF153" s="802"/>
      <c r="EG153" s="802"/>
      <c r="EH153" s="802"/>
      <c r="EI153" s="802"/>
      <c r="EJ153" s="802"/>
      <c r="EK153" s="802"/>
      <c r="EL153" s="802"/>
      <c r="EM153" s="802"/>
      <c r="EN153" s="802"/>
      <c r="EO153" s="802"/>
      <c r="EP153" s="802"/>
      <c r="EQ153" s="802"/>
      <c r="ER153" s="802"/>
      <c r="ES153" s="802"/>
      <c r="ET153" s="802"/>
      <c r="EU153" s="802"/>
      <c r="EV153" s="802"/>
      <c r="EW153" s="802"/>
      <c r="EX153" s="802"/>
      <c r="EY153" s="802"/>
      <c r="EZ153" s="802"/>
      <c r="FA153" s="802"/>
      <c r="FB153" s="802"/>
      <c r="FC153" s="802"/>
      <c r="FD153" s="802"/>
      <c r="FE153" s="802"/>
      <c r="FF153" s="802"/>
      <c r="FG153" s="802"/>
      <c r="FH153" s="802"/>
      <c r="FI153" s="802"/>
      <c r="FJ153" s="802"/>
      <c r="FK153" s="802"/>
      <c r="FL153" s="802"/>
      <c r="FM153" s="802"/>
      <c r="FN153" s="802"/>
      <c r="FO153" s="802"/>
      <c r="FP153" s="802"/>
      <c r="FQ153" s="802"/>
      <c r="FR153" s="802"/>
      <c r="FS153" s="802"/>
      <c r="FT153" s="802"/>
      <c r="FU153" s="802"/>
      <c r="FV153" s="802"/>
      <c r="FW153" s="802"/>
      <c r="FX153" s="802"/>
      <c r="FY153" s="802"/>
      <c r="FZ153" s="802"/>
      <c r="GA153" s="802"/>
      <c r="GB153" s="802"/>
      <c r="GC153" s="802"/>
      <c r="GD153" s="802"/>
      <c r="GE153" s="802"/>
      <c r="GF153" s="802"/>
      <c r="GG153" s="802"/>
      <c r="GH153" s="802"/>
      <c r="GI153" s="802"/>
      <c r="GJ153" s="802"/>
      <c r="GK153" s="802"/>
      <c r="GL153" s="802"/>
      <c r="GM153" s="802"/>
      <c r="GN153" s="802"/>
      <c r="GO153" s="802"/>
      <c r="GP153" s="802"/>
      <c r="GQ153" s="802"/>
      <c r="GR153" s="802"/>
      <c r="GS153" s="802"/>
      <c r="GT153" s="802"/>
      <c r="GU153" s="802"/>
      <c r="GV153" s="802"/>
      <c r="GW153" s="802"/>
      <c r="GX153" s="802"/>
      <c r="GY153" s="802"/>
      <c r="GZ153" s="802"/>
      <c r="HA153" s="802"/>
      <c r="HB153" s="802"/>
      <c r="HC153" s="802"/>
      <c r="HD153" s="802"/>
      <c r="HE153" s="802"/>
      <c r="HF153" s="802"/>
      <c r="HG153" s="802"/>
      <c r="HH153" s="802"/>
      <c r="HI153" s="802"/>
      <c r="HJ153" s="802"/>
      <c r="HK153" s="802"/>
      <c r="HL153" s="802"/>
      <c r="HM153" s="802"/>
      <c r="HN153" s="802"/>
      <c r="HO153" s="802"/>
      <c r="HP153" s="802"/>
      <c r="HQ153" s="802"/>
      <c r="HR153" s="802"/>
      <c r="HS153" s="802"/>
      <c r="HT153" s="802"/>
      <c r="HU153" s="802"/>
      <c r="HV153" s="802"/>
      <c r="HW153" s="802"/>
      <c r="HX153" s="802"/>
      <c r="HY153" s="802"/>
      <c r="HZ153" s="802"/>
      <c r="IA153" s="802"/>
      <c r="IB153" s="802"/>
      <c r="IC153" s="802"/>
      <c r="ID153" s="802"/>
      <c r="IE153" s="802"/>
      <c r="IF153" s="802"/>
      <c r="IG153" s="802"/>
      <c r="IH153" s="802"/>
      <c r="II153" s="802"/>
      <c r="IJ153" s="802"/>
      <c r="IK153" s="802"/>
      <c r="IL153" s="802"/>
      <c r="IM153" s="802"/>
      <c r="IN153" s="802"/>
      <c r="IO153" s="802"/>
      <c r="IP153" s="802"/>
      <c r="IQ153" s="802"/>
      <c r="IR153" s="802"/>
      <c r="IS153" s="802"/>
      <c r="IT153" s="802"/>
      <c r="IU153" s="802"/>
      <c r="IV153" s="802"/>
      <c r="IW153" s="802"/>
      <c r="IX153" s="802"/>
      <c r="IY153" s="802"/>
      <c r="IZ153" s="802"/>
      <c r="JA153" s="802"/>
      <c r="JB153" s="802"/>
      <c r="JC153" s="802"/>
      <c r="JD153" s="802"/>
      <c r="JE153" s="802"/>
      <c r="JF153" s="802"/>
      <c r="JG153" s="802"/>
      <c r="JH153" s="802"/>
      <c r="JI153" s="802"/>
      <c r="JJ153" s="802"/>
      <c r="JK153" s="802"/>
      <c r="JL153" s="802"/>
      <c r="JM153" s="802"/>
      <c r="JN153" s="802"/>
      <c r="JO153" s="802"/>
      <c r="JP153" s="802"/>
      <c r="JQ153" s="802"/>
      <c r="JR153" s="802"/>
      <c r="JS153" s="802"/>
      <c r="JT153" s="802"/>
      <c r="JU153" s="802"/>
      <c r="JV153" s="802"/>
      <c r="JW153" s="802"/>
      <c r="JX153" s="802"/>
      <c r="JY153" s="802"/>
      <c r="JZ153" s="802"/>
      <c r="KA153" s="802"/>
      <c r="KB153" s="802"/>
      <c r="KC153" s="802"/>
      <c r="KD153" s="802"/>
      <c r="KE153" s="802"/>
      <c r="KF153" s="802"/>
      <c r="KG153" s="802"/>
      <c r="KH153" s="802"/>
      <c r="KI153" s="802"/>
      <c r="KJ153" s="802"/>
      <c r="KK153" s="802"/>
      <c r="KL153" s="802"/>
      <c r="KM153" s="802"/>
      <c r="KN153" s="802"/>
      <c r="KO153" s="802"/>
      <c r="KP153" s="802"/>
      <c r="KQ153" s="802"/>
      <c r="KR153" s="802"/>
      <c r="KS153" s="802"/>
      <c r="KT153" s="802"/>
      <c r="KU153" s="802"/>
      <c r="KV153" s="802"/>
      <c r="KW153" s="802"/>
      <c r="KX153" s="802"/>
      <c r="KY153" s="802"/>
      <c r="KZ153" s="802"/>
      <c r="LA153" s="802"/>
      <c r="LB153" s="802"/>
      <c r="LC153" s="802"/>
      <c r="LD153" s="802"/>
      <c r="LE153" s="802"/>
      <c r="LF153" s="802"/>
      <c r="LG153" s="802"/>
      <c r="LH153" s="802"/>
      <c r="LI153" s="802"/>
      <c r="LJ153" s="802"/>
      <c r="LK153" s="802"/>
      <c r="LL153" s="802"/>
      <c r="LM153" s="802"/>
      <c r="LN153" s="802"/>
      <c r="LO153" s="802"/>
      <c r="LP153" s="802"/>
      <c r="LQ153" s="802"/>
      <c r="LR153" s="802"/>
      <c r="LS153" s="802"/>
      <c r="LT153" s="802"/>
      <c r="LU153" s="802"/>
      <c r="LV153" s="802"/>
      <c r="LW153" s="802"/>
      <c r="LX153" s="802"/>
      <c r="LY153" s="802"/>
      <c r="LZ153" s="802"/>
      <c r="MA153" s="802"/>
      <c r="MB153" s="802"/>
      <c r="MC153" s="802"/>
      <c r="MD153" s="802"/>
      <c r="ME153" s="802"/>
      <c r="MF153" s="802"/>
      <c r="MG153" s="802"/>
      <c r="MH153" s="802"/>
      <c r="MI153" s="802"/>
      <c r="MJ153" s="802"/>
      <c r="MK153" s="802"/>
      <c r="ML153" s="802"/>
      <c r="MM153" s="802"/>
      <c r="MN153" s="802"/>
      <c r="MO153" s="802"/>
      <c r="MP153" s="802"/>
      <c r="MQ153" s="802"/>
      <c r="MR153" s="802"/>
      <c r="MS153" s="802"/>
      <c r="MT153" s="802"/>
      <c r="MU153" s="802"/>
      <c r="MV153" s="802"/>
      <c r="MW153" s="802"/>
      <c r="MX153" s="802"/>
      <c r="MY153" s="802"/>
      <c r="MZ153" s="802"/>
      <c r="NA153" s="802"/>
      <c r="NB153" s="802"/>
      <c r="NC153" s="802"/>
      <c r="ND153" s="802"/>
      <c r="NE153" s="802"/>
      <c r="NF153" s="802"/>
      <c r="NG153" s="802"/>
      <c r="NH153" s="802"/>
      <c r="NI153" s="802"/>
      <c r="NJ153" s="802"/>
      <c r="NK153" s="802"/>
      <c r="NL153" s="802"/>
      <c r="NM153" s="802"/>
      <c r="NN153" s="802"/>
      <c r="NO153" s="802"/>
      <c r="NP153" s="802"/>
      <c r="NQ153" s="802"/>
      <c r="NR153" s="802"/>
      <c r="NS153" s="802"/>
      <c r="NT153" s="802"/>
      <c r="NU153" s="802"/>
      <c r="NV153" s="802"/>
      <c r="NW153" s="802"/>
      <c r="NX153" s="802"/>
      <c r="NY153" s="802"/>
      <c r="NZ153" s="802"/>
      <c r="OA153" s="802"/>
      <c r="OB153" s="802"/>
      <c r="OC153" s="802"/>
      <c r="OD153" s="802"/>
      <c r="OE153" s="802"/>
      <c r="OF153" s="802"/>
      <c r="OG153" s="802"/>
      <c r="OH153" s="802"/>
      <c r="OI153" s="802"/>
      <c r="OJ153" s="802"/>
      <c r="OK153" s="802"/>
      <c r="OL153" s="802"/>
      <c r="OM153" s="802"/>
      <c r="ON153" s="802"/>
      <c r="OO153" s="802"/>
      <c r="OP153" s="802"/>
      <c r="OQ153" s="802"/>
      <c r="OR153" s="802"/>
      <c r="OS153" s="802"/>
      <c r="OT153" s="802"/>
      <c r="OU153" s="802"/>
      <c r="OV153" s="802"/>
      <c r="OW153" s="802"/>
      <c r="OX153" s="802"/>
      <c r="OY153" s="802"/>
      <c r="OZ153" s="802"/>
      <c r="PA153" s="802"/>
      <c r="PB153" s="802"/>
      <c r="PC153" s="802"/>
      <c r="PD153" s="802"/>
      <c r="PE153" s="802"/>
      <c r="PF153" s="802"/>
      <c r="PG153" s="802"/>
      <c r="PH153" s="802"/>
      <c r="PI153" s="802"/>
      <c r="PJ153" s="802"/>
      <c r="PK153" s="802"/>
      <c r="PL153" s="802"/>
      <c r="PM153" s="802"/>
      <c r="PN153" s="802"/>
      <c r="PO153" s="802"/>
      <c r="PP153" s="802"/>
      <c r="PQ153" s="802"/>
      <c r="PR153" s="802"/>
      <c r="PS153" s="802"/>
      <c r="PT153" s="802"/>
      <c r="PU153" s="802"/>
      <c r="PV153" s="802"/>
      <c r="PW153" s="802"/>
      <c r="PX153" s="802"/>
      <c r="PY153" s="802"/>
      <c r="PZ153" s="802"/>
      <c r="QA153" s="802"/>
      <c r="QB153" s="802"/>
      <c r="QC153" s="802"/>
      <c r="QD153" s="802"/>
      <c r="QE153" s="802"/>
      <c r="QF153" s="802"/>
      <c r="QG153" s="802"/>
      <c r="QH153" s="802"/>
      <c r="QI153" s="802"/>
      <c r="QJ153" s="802"/>
      <c r="QK153" s="802"/>
      <c r="QL153" s="802"/>
      <c r="QM153" s="802"/>
      <c r="QN153" s="802"/>
      <c r="QO153" s="802"/>
      <c r="QP153" s="802"/>
      <c r="QQ153" s="802"/>
      <c r="QR153" s="802"/>
      <c r="QS153" s="802"/>
      <c r="QT153" s="802"/>
      <c r="QU153" s="802"/>
      <c r="QV153" s="802"/>
      <c r="QW153" s="802"/>
      <c r="QX153" s="802"/>
      <c r="QY153" s="802"/>
      <c r="QZ153" s="802"/>
      <c r="RA153" s="802"/>
      <c r="RB153" s="802"/>
      <c r="RC153" s="802"/>
      <c r="RD153" s="802"/>
      <c r="RE153" s="802"/>
      <c r="RF153" s="802"/>
      <c r="RG153" s="802"/>
      <c r="RH153" s="802"/>
      <c r="RI153" s="802"/>
      <c r="RJ153" s="802"/>
      <c r="RK153" s="802"/>
      <c r="RL153" s="802"/>
      <c r="RM153" s="802"/>
      <c r="RN153" s="802"/>
      <c r="RO153" s="802"/>
      <c r="RP153" s="802"/>
      <c r="RQ153" s="802"/>
      <c r="RR153" s="802"/>
      <c r="RS153" s="802"/>
      <c r="RT153" s="802"/>
      <c r="RU153" s="802"/>
      <c r="RV153" s="802"/>
      <c r="RW153" s="802"/>
      <c r="RX153" s="802"/>
      <c r="RY153" s="802"/>
      <c r="RZ153" s="802"/>
      <c r="SA153" s="802"/>
      <c r="SB153" s="802"/>
      <c r="SC153" s="802"/>
      <c r="SD153" s="802"/>
      <c r="SE153" s="802"/>
      <c r="SF153" s="802"/>
      <c r="SG153" s="802"/>
      <c r="SH153" s="802"/>
      <c r="SI153" s="802"/>
      <c r="SJ153" s="802"/>
      <c r="SK153" s="802"/>
      <c r="SL153" s="802"/>
      <c r="SM153" s="802"/>
      <c r="SN153" s="802"/>
      <c r="SO153" s="802"/>
      <c r="SP153" s="802"/>
      <c r="SQ153" s="802"/>
      <c r="SR153" s="802"/>
      <c r="SS153" s="802"/>
      <c r="ST153" s="802"/>
      <c r="SU153" s="802"/>
      <c r="SV153" s="802"/>
      <c r="SW153" s="802"/>
      <c r="SX153" s="802"/>
      <c r="SY153" s="802"/>
      <c r="SZ153" s="802"/>
      <c r="TA153" s="802"/>
      <c r="TB153" s="802"/>
      <c r="TC153" s="802"/>
      <c r="TD153" s="802"/>
      <c r="TE153" s="802"/>
      <c r="TF153" s="802"/>
      <c r="TG153" s="802"/>
      <c r="TH153" s="802"/>
      <c r="TI153" s="802"/>
      <c r="TJ153" s="802"/>
      <c r="TK153" s="802"/>
      <c r="TL153" s="802"/>
      <c r="TM153" s="802"/>
      <c r="TN153" s="802"/>
      <c r="TO153" s="802"/>
      <c r="TP153" s="802"/>
      <c r="TQ153" s="802"/>
      <c r="TR153" s="802"/>
      <c r="TS153" s="802"/>
      <c r="TT153" s="802"/>
      <c r="TU153" s="802"/>
      <c r="TV153" s="802"/>
      <c r="TW153" s="802"/>
      <c r="TX153" s="802"/>
      <c r="TY153" s="802"/>
      <c r="TZ153" s="802"/>
      <c r="UA153" s="802"/>
      <c r="UB153" s="802"/>
      <c r="UC153" s="802"/>
      <c r="UD153" s="802"/>
      <c r="UE153" s="802"/>
      <c r="UF153" s="802"/>
      <c r="UG153" s="802"/>
      <c r="UH153" s="802"/>
      <c r="UI153" s="802"/>
      <c r="UJ153" s="802"/>
      <c r="UK153" s="802"/>
      <c r="UL153" s="802"/>
      <c r="UM153" s="802"/>
      <c r="UN153" s="802"/>
      <c r="UO153" s="802"/>
      <c r="UP153" s="802"/>
      <c r="UQ153" s="802"/>
      <c r="UR153" s="802"/>
      <c r="US153" s="802"/>
      <c r="UT153" s="802"/>
      <c r="UU153" s="802"/>
      <c r="UV153" s="802"/>
      <c r="UW153" s="802"/>
      <c r="UX153" s="802"/>
      <c r="UY153" s="802"/>
      <c r="UZ153" s="802"/>
      <c r="VA153" s="802"/>
      <c r="VB153" s="802"/>
      <c r="VC153" s="802"/>
      <c r="VD153" s="802"/>
      <c r="VE153" s="802"/>
      <c r="VF153" s="802"/>
      <c r="VG153" s="802"/>
      <c r="VH153" s="802"/>
      <c r="VI153" s="802"/>
      <c r="VJ153" s="802"/>
      <c r="VK153" s="802"/>
      <c r="VL153" s="802"/>
      <c r="VM153" s="802"/>
      <c r="VN153" s="802"/>
      <c r="VO153" s="802"/>
      <c r="VP153" s="802"/>
      <c r="VQ153" s="802"/>
      <c r="VR153" s="802"/>
      <c r="VS153" s="802"/>
      <c r="VT153" s="802"/>
      <c r="VU153" s="802"/>
      <c r="VV153" s="802"/>
      <c r="VW153" s="802"/>
      <c r="VX153" s="802"/>
      <c r="VY153" s="802"/>
      <c r="VZ153" s="802"/>
      <c r="WA153" s="802"/>
      <c r="WB153" s="802"/>
      <c r="WC153" s="802"/>
      <c r="WD153" s="802"/>
      <c r="WE153" s="802"/>
      <c r="WF153" s="802"/>
      <c r="WG153" s="802"/>
      <c r="WH153" s="802"/>
      <c r="WI153" s="802"/>
      <c r="WJ153" s="802"/>
      <c r="WK153" s="802"/>
      <c r="WL153" s="802"/>
      <c r="WM153" s="802"/>
      <c r="WN153" s="802"/>
      <c r="WO153" s="802"/>
      <c r="WP153" s="802"/>
      <c r="WQ153" s="802"/>
      <c r="WR153" s="802"/>
      <c r="WS153" s="802"/>
      <c r="WT153" s="802"/>
      <c r="WU153" s="802"/>
      <c r="WV153" s="802"/>
      <c r="WW153" s="802"/>
      <c r="WX153" s="802"/>
      <c r="WY153" s="802"/>
      <c r="WZ153" s="802"/>
      <c r="XA153" s="802"/>
      <c r="XB153" s="802"/>
      <c r="XC153" s="802"/>
      <c r="XD153" s="802"/>
      <c r="XE153" s="802"/>
      <c r="XF153" s="802"/>
      <c r="XG153" s="802"/>
      <c r="XH153" s="802"/>
      <c r="XI153" s="802"/>
      <c r="XJ153" s="802"/>
      <c r="XK153" s="802"/>
      <c r="XL153" s="802"/>
      <c r="XM153" s="802"/>
      <c r="XN153" s="802"/>
      <c r="XO153" s="802"/>
      <c r="XP153" s="802"/>
      <c r="XQ153" s="802"/>
      <c r="XR153" s="802"/>
      <c r="XS153" s="802"/>
      <c r="XT153" s="802"/>
      <c r="XU153" s="802"/>
      <c r="XV153" s="802"/>
      <c r="XW153" s="802"/>
      <c r="XX153" s="802"/>
      <c r="XY153" s="802"/>
      <c r="XZ153" s="802"/>
      <c r="YA153" s="802"/>
      <c r="YB153" s="802"/>
      <c r="YC153" s="802"/>
      <c r="YD153" s="802"/>
      <c r="YE153" s="802"/>
      <c r="YF153" s="802"/>
      <c r="YG153" s="802"/>
      <c r="YH153" s="802"/>
      <c r="YI153" s="802"/>
      <c r="YJ153" s="802"/>
      <c r="YK153" s="802"/>
      <c r="YL153" s="802"/>
      <c r="YM153" s="802"/>
      <c r="YN153" s="802"/>
      <c r="YO153" s="802"/>
      <c r="YP153" s="802"/>
      <c r="YQ153" s="802"/>
      <c r="YR153" s="802"/>
      <c r="YS153" s="802"/>
      <c r="YT153" s="802"/>
      <c r="YU153" s="802"/>
      <c r="YV153" s="802"/>
      <c r="YW153" s="802"/>
      <c r="YX153" s="802"/>
      <c r="YY153" s="802"/>
      <c r="YZ153" s="802"/>
      <c r="ZA153" s="802"/>
      <c r="ZB153" s="802"/>
      <c r="ZC153" s="802"/>
      <c r="ZD153" s="802"/>
      <c r="ZE153" s="802"/>
      <c r="ZF153" s="802"/>
      <c r="ZG153" s="802"/>
      <c r="ZH153" s="802"/>
      <c r="ZI153" s="802"/>
      <c r="ZJ153" s="802"/>
      <c r="ZK153" s="802"/>
      <c r="ZL153" s="802"/>
      <c r="ZM153" s="802"/>
      <c r="ZN153" s="802"/>
      <c r="ZO153" s="802"/>
      <c r="ZP153" s="802"/>
      <c r="ZQ153" s="802"/>
      <c r="ZR153" s="802"/>
      <c r="ZS153" s="802"/>
      <c r="ZT153" s="802"/>
      <c r="ZU153" s="802"/>
      <c r="ZV153" s="802"/>
      <c r="ZW153" s="802"/>
      <c r="ZX153" s="802"/>
      <c r="ZY153" s="802"/>
      <c r="ZZ153" s="802"/>
      <c r="AAA153" s="802"/>
      <c r="AAB153" s="802"/>
      <c r="AAC153" s="802"/>
      <c r="AAD153" s="802"/>
      <c r="AAE153" s="802"/>
      <c r="AAF153" s="802"/>
      <c r="AAG153" s="802"/>
      <c r="AAH153" s="802"/>
      <c r="AAI153" s="802"/>
      <c r="AAJ153" s="802"/>
      <c r="AAK153" s="802"/>
      <c r="AAL153" s="802"/>
      <c r="AAM153" s="802"/>
      <c r="AAN153" s="802"/>
      <c r="AAO153" s="802"/>
      <c r="AAP153" s="802"/>
      <c r="AAQ153" s="802"/>
      <c r="AAR153" s="802"/>
      <c r="AAS153" s="802"/>
      <c r="AAT153" s="802"/>
      <c r="AAU153" s="802"/>
      <c r="AAV153" s="802"/>
      <c r="AAW153" s="802"/>
      <c r="AAX153" s="802"/>
      <c r="AAY153" s="802"/>
      <c r="AAZ153" s="802"/>
      <c r="ABA153" s="802"/>
      <c r="ABB153" s="802"/>
      <c r="ABC153" s="802"/>
      <c r="ABD153" s="802"/>
      <c r="ABE153" s="802"/>
      <c r="ABF153" s="802"/>
      <c r="ABG153" s="802"/>
      <c r="ABH153" s="802"/>
      <c r="ABI153" s="802"/>
      <c r="ABJ153" s="802"/>
      <c r="ABK153" s="802"/>
      <c r="ABL153" s="802"/>
      <c r="ABM153" s="802"/>
      <c r="ABN153" s="802"/>
      <c r="ABO153" s="802"/>
      <c r="ABP153" s="802"/>
      <c r="ABQ153" s="802"/>
      <c r="ABR153" s="802"/>
      <c r="ABS153" s="802"/>
      <c r="ABT153" s="802"/>
      <c r="ABU153" s="802"/>
      <c r="ABV153" s="802"/>
      <c r="ABW153" s="802"/>
      <c r="ABX153" s="802"/>
      <c r="ABY153" s="802"/>
      <c r="ABZ153" s="802"/>
      <c r="ACA153" s="802"/>
      <c r="ACB153" s="802"/>
      <c r="ACC153" s="802"/>
      <c r="ACD153" s="802"/>
      <c r="ACE153" s="802"/>
      <c r="ACF153" s="802"/>
      <c r="ACG153" s="802"/>
      <c r="ACH153" s="802"/>
      <c r="ACI153" s="802"/>
      <c r="ACJ153" s="802"/>
      <c r="ACK153" s="802"/>
      <c r="ACL153" s="802"/>
      <c r="ACM153" s="802"/>
      <c r="ACN153" s="802"/>
      <c r="ACO153" s="802"/>
      <c r="ACP153" s="802"/>
      <c r="ACQ153" s="802"/>
      <c r="ACR153" s="802"/>
      <c r="ACS153" s="802"/>
      <c r="ACT153" s="802"/>
      <c r="ACU153" s="802"/>
      <c r="ACV153" s="802"/>
      <c r="ACW153" s="802"/>
      <c r="ACX153" s="802"/>
      <c r="ACY153" s="802"/>
      <c r="ACZ153" s="802"/>
      <c r="ADA153" s="802"/>
      <c r="ADB153" s="802"/>
      <c r="ADC153" s="802"/>
      <c r="ADD153" s="802"/>
      <c r="ADE153" s="802"/>
      <c r="ADF153" s="802"/>
      <c r="ADG153" s="802"/>
      <c r="ADH153" s="802"/>
      <c r="ADI153" s="802"/>
      <c r="ADJ153" s="802"/>
      <c r="ADK153" s="802"/>
      <c r="ADL153" s="802"/>
      <c r="ADM153" s="802"/>
      <c r="ADN153" s="802"/>
      <c r="ADO153" s="802"/>
      <c r="ADP153" s="802"/>
      <c r="ADQ153" s="802"/>
      <c r="ADR153" s="802"/>
      <c r="ADS153" s="802"/>
      <c r="ADT153" s="802"/>
      <c r="ADU153" s="802"/>
      <c r="ADV153" s="802"/>
      <c r="ADW153" s="802"/>
      <c r="ADX153" s="802"/>
      <c r="ADY153" s="802"/>
      <c r="ADZ153" s="802"/>
      <c r="AEA153" s="802"/>
      <c r="AEB153" s="802"/>
      <c r="AEC153" s="802"/>
      <c r="AED153" s="802"/>
      <c r="AEE153" s="802"/>
      <c r="AEF153" s="802"/>
      <c r="AEG153" s="802"/>
      <c r="AEH153" s="802"/>
      <c r="AEI153" s="802"/>
      <c r="AEJ153" s="802"/>
      <c r="AEK153" s="802"/>
      <c r="AEL153" s="802"/>
      <c r="AEM153" s="802"/>
      <c r="AEN153" s="802"/>
      <c r="AEO153" s="802"/>
      <c r="AEP153" s="802"/>
      <c r="AEQ153" s="802"/>
      <c r="AER153" s="802"/>
      <c r="AES153" s="802"/>
      <c r="AET153" s="802"/>
      <c r="AEU153" s="802"/>
      <c r="AEV153" s="802"/>
      <c r="AEW153" s="802"/>
      <c r="AEX153" s="802"/>
      <c r="AEY153" s="802"/>
      <c r="AEZ153" s="802"/>
      <c r="AFA153" s="802"/>
      <c r="AFB153" s="802"/>
      <c r="AFC153" s="802"/>
      <c r="AFD153" s="802"/>
      <c r="AFE153" s="802"/>
      <c r="AFF153" s="802"/>
      <c r="AFG153" s="802"/>
      <c r="AFH153" s="802"/>
      <c r="AFI153" s="802"/>
      <c r="AFJ153" s="802"/>
      <c r="AFK153" s="802"/>
      <c r="AFL153" s="802"/>
      <c r="AFM153" s="802"/>
      <c r="AFN153" s="802"/>
      <c r="AFO153" s="802"/>
      <c r="AFP153" s="802"/>
      <c r="AFQ153" s="802"/>
      <c r="AFR153" s="802"/>
      <c r="AFS153" s="802"/>
      <c r="AFT153" s="802"/>
      <c r="AFU153" s="802"/>
      <c r="AFV153" s="802"/>
      <c r="AFW153" s="802"/>
      <c r="AFX153" s="802"/>
      <c r="AFY153" s="802"/>
      <c r="AFZ153" s="802"/>
      <c r="AGA153" s="802"/>
      <c r="AGB153" s="802"/>
      <c r="AGC153" s="802"/>
      <c r="AGD153" s="802"/>
      <c r="AGE153" s="802"/>
      <c r="AGF153" s="802"/>
      <c r="AGG153" s="802"/>
      <c r="AGH153" s="802"/>
      <c r="AGI153" s="802"/>
      <c r="AGJ153" s="802"/>
      <c r="AGK153" s="802"/>
      <c r="AGL153" s="802"/>
      <c r="AGM153" s="802"/>
      <c r="AGN153" s="802"/>
      <c r="AGO153" s="802"/>
      <c r="AGP153" s="802"/>
      <c r="AGQ153" s="802"/>
      <c r="AGR153" s="802"/>
      <c r="AGS153" s="802"/>
      <c r="AGT153" s="802"/>
      <c r="AGU153" s="802"/>
      <c r="AGV153" s="802"/>
      <c r="AGW153" s="802"/>
      <c r="AGX153" s="802"/>
      <c r="AGY153" s="802"/>
      <c r="AGZ153" s="802"/>
      <c r="AHA153" s="802"/>
      <c r="AHB153" s="802"/>
      <c r="AHC153" s="802"/>
      <c r="AHD153" s="802"/>
      <c r="AHE153" s="802"/>
      <c r="AHF153" s="802"/>
      <c r="AHG153" s="802"/>
      <c r="AHH153" s="802"/>
      <c r="AHI153" s="802"/>
      <c r="AHJ153" s="802"/>
      <c r="AHK153" s="802"/>
      <c r="AHL153" s="802"/>
      <c r="AHM153" s="802"/>
      <c r="AHN153" s="802"/>
      <c r="AHO153" s="802"/>
      <c r="AHP153" s="802"/>
      <c r="AHQ153" s="802"/>
      <c r="AHR153" s="802"/>
      <c r="AHS153" s="802"/>
      <c r="AHT153" s="802"/>
      <c r="AHU153" s="802"/>
      <c r="AHV153" s="802"/>
      <c r="AHW153" s="802"/>
      <c r="AHX153" s="802"/>
      <c r="AHY153" s="802"/>
      <c r="AHZ153" s="802"/>
      <c r="AIA153" s="802"/>
      <c r="AIB153" s="802"/>
      <c r="AIC153" s="802"/>
      <c r="AID153" s="802"/>
      <c r="AIE153" s="802"/>
      <c r="AIF153" s="802"/>
      <c r="AIG153" s="802"/>
      <c r="AIH153" s="802"/>
      <c r="AII153" s="802"/>
      <c r="AIJ153" s="802"/>
      <c r="AQE153" s="802"/>
      <c r="AQF153" s="802"/>
      <c r="AQG153" s="802"/>
      <c r="AQH153" s="802"/>
      <c r="AQI153" s="802"/>
      <c r="AQJ153" s="802"/>
      <c r="AQK153" s="802"/>
      <c r="AQL153" s="802"/>
      <c r="AQM153" s="802"/>
      <c r="AQN153" s="802"/>
      <c r="AQO153" s="802"/>
      <c r="AQP153" s="802"/>
      <c r="AQQ153" s="802"/>
      <c r="AQR153" s="802"/>
      <c r="AQS153" s="802"/>
      <c r="AQT153" s="802"/>
      <c r="AQU153" s="802"/>
      <c r="AQV153" s="802"/>
      <c r="AQW153" s="802"/>
      <c r="AQX153" s="802"/>
      <c r="AQY153" s="802"/>
      <c r="AQZ153" s="802"/>
      <c r="ARA153" s="802"/>
      <c r="ARB153" s="802"/>
      <c r="ARC153" s="802"/>
      <c r="ARD153" s="802"/>
      <c r="ARE153" s="802"/>
      <c r="ARF153" s="802"/>
      <c r="ARG153" s="802"/>
      <c r="ARH153" s="802"/>
      <c r="ARI153" s="802"/>
      <c r="ARJ153" s="802"/>
      <c r="ARK153" s="802"/>
      <c r="ARL153" s="802"/>
      <c r="ARM153" s="802"/>
      <c r="ARN153" s="802"/>
      <c r="ARO153" s="802"/>
      <c r="ARP153" s="802"/>
      <c r="ARQ153" s="802"/>
      <c r="ARR153" s="802"/>
      <c r="ARS153" s="802"/>
      <c r="ART153" s="802"/>
      <c r="ARU153" s="802"/>
      <c r="ARV153" s="802"/>
      <c r="ARW153" s="802"/>
      <c r="ARX153" s="802"/>
      <c r="ARY153" s="802"/>
      <c r="ARZ153" s="802"/>
      <c r="ASA153" s="802"/>
      <c r="ASB153" s="802"/>
      <c r="ASC153" s="802"/>
      <c r="ASD153" s="802"/>
      <c r="ASE153" s="802"/>
      <c r="ASF153" s="802"/>
      <c r="ASG153" s="802"/>
      <c r="ASH153" s="802"/>
      <c r="ASI153" s="802"/>
      <c r="ASJ153" s="802"/>
      <c r="ASK153" s="802"/>
      <c r="ASL153" s="802"/>
      <c r="ATP153" s="802"/>
      <c r="ATQ153" s="802"/>
      <c r="ATR153" s="802"/>
      <c r="ATS153" s="802"/>
      <c r="ATT153" s="802"/>
      <c r="ATU153" s="802"/>
      <c r="ATV153" s="802"/>
      <c r="ATW153" s="802"/>
      <c r="ATX153" s="802"/>
      <c r="ATY153" s="802"/>
      <c r="ATZ153" s="802"/>
      <c r="AUA153" s="802"/>
      <c r="AUB153" s="802"/>
      <c r="AUC153" s="802"/>
      <c r="AUD153" s="802"/>
      <c r="AUE153" s="802"/>
      <c r="AUF153" s="802"/>
      <c r="AUG153" s="802"/>
      <c r="AUH153" s="802"/>
      <c r="AUI153" s="802"/>
      <c r="AUJ153" s="802"/>
      <c r="AUK153" s="802"/>
      <c r="AUL153" s="802"/>
      <c r="AUM153" s="802"/>
      <c r="AUN153" s="802"/>
      <c r="AUO153" s="802"/>
      <c r="AUP153" s="801"/>
      <c r="AUQ153" s="802"/>
      <c r="AUR153" s="801"/>
      <c r="AUS153" s="802"/>
      <c r="AUT153" s="801"/>
      <c r="AUU153" s="802"/>
      <c r="AUV153" s="802"/>
      <c r="AUW153" s="802"/>
      <c r="AUX153" s="802"/>
      <c r="AUY153" s="802"/>
      <c r="AUZ153" s="802"/>
      <c r="AVA153" s="802"/>
      <c r="AVB153" s="802"/>
      <c r="AVC153" s="802"/>
      <c r="AVD153" s="802"/>
      <c r="AVE153" s="802"/>
      <c r="AVF153" s="802"/>
      <c r="AVG153" s="802"/>
      <c r="AVH153" s="802"/>
      <c r="AVI153" s="802"/>
      <c r="AVJ153" s="808"/>
      <c r="AVK153" s="808"/>
      <c r="AVL153" s="808"/>
      <c r="AVM153" s="808"/>
      <c r="AVN153" s="808"/>
      <c r="AVO153" s="808"/>
      <c r="AVP153" s="808"/>
      <c r="AVQ153" s="808"/>
      <c r="AVR153" s="808"/>
      <c r="AVS153" s="808"/>
      <c r="AVT153" s="808"/>
      <c r="AVU153" s="809"/>
      <c r="AVV153" s="809"/>
      <c r="AVW153" s="809"/>
      <c r="AVX153" s="809"/>
      <c r="AVY153" s="809"/>
      <c r="AVZ153" s="809"/>
      <c r="AWA153" s="809"/>
      <c r="AWB153" s="809"/>
      <c r="AWC153" s="809"/>
      <c r="AWD153" s="809"/>
      <c r="AWE153" s="809"/>
      <c r="AWF153" s="809"/>
      <c r="AWG153" s="809"/>
      <c r="AWH153" s="809"/>
      <c r="AWI153" s="809"/>
      <c r="AWJ153" s="809"/>
      <c r="AWK153" s="809"/>
      <c r="AWL153" s="809"/>
      <c r="AWM153" s="809"/>
      <c r="AWN153" s="809"/>
      <c r="AWO153" s="809"/>
      <c r="AWP153" s="809"/>
      <c r="AWQ153" s="809"/>
      <c r="AWR153" s="808"/>
      <c r="AWS153" s="761"/>
      <c r="AWT153" s="808"/>
      <c r="AWU153" s="809"/>
      <c r="AWV153" s="809"/>
      <c r="AWW153" s="809"/>
      <c r="AWX153" s="809"/>
      <c r="AWY153" s="809"/>
      <c r="AWZ153" s="809"/>
      <c r="AXA153" s="809"/>
      <c r="AXB153" s="809"/>
      <c r="AXC153" s="809"/>
      <c r="AXD153" s="809"/>
      <c r="AXE153" s="809"/>
      <c r="AXF153" s="809"/>
      <c r="AXG153" s="809"/>
      <c r="AXH153" s="809"/>
      <c r="AXI153" s="809"/>
      <c r="AXJ153" s="809"/>
      <c r="AXK153" s="809"/>
      <c r="AXL153" s="809"/>
      <c r="AXM153" s="809"/>
      <c r="AXN153" s="809"/>
      <c r="AXO153" s="809"/>
      <c r="AXP153" s="809"/>
      <c r="AXQ153" s="809"/>
      <c r="AXR153" s="809"/>
      <c r="AXS153" s="809"/>
      <c r="AXT153" s="809"/>
      <c r="AXU153" s="809"/>
      <c r="AXV153" s="809"/>
      <c r="AXW153" s="809"/>
      <c r="AXX153" s="809"/>
      <c r="AXY153" s="809"/>
      <c r="AXZ153" s="809"/>
      <c r="AYA153" s="809"/>
      <c r="AYB153" s="809"/>
      <c r="AYC153" s="809"/>
      <c r="AYD153" s="808"/>
      <c r="AYE153" s="808"/>
      <c r="AYF153" s="809"/>
      <c r="AYG153" s="808"/>
      <c r="AYH153" s="810"/>
      <c r="AYI153" s="810"/>
      <c r="AYJ153" s="810"/>
      <c r="AYK153" s="810"/>
      <c r="AYL153" s="810"/>
      <c r="AYM153" s="810"/>
      <c r="AYN153" s="810"/>
      <c r="AYO153" s="810"/>
      <c r="AYP153" s="810"/>
      <c r="AYQ153" s="810"/>
      <c r="AYR153" s="810"/>
      <c r="AYS153" s="810"/>
      <c r="AYT153" s="810"/>
      <c r="AYU153" s="810"/>
      <c r="AYV153" s="810"/>
      <c r="AYW153" s="810"/>
      <c r="AYX153" s="810"/>
      <c r="AYY153" s="810"/>
      <c r="AYZ153" s="810"/>
      <c r="AZA153" s="810"/>
      <c r="AZB153" s="810"/>
      <c r="AZC153" s="810"/>
      <c r="AZD153" s="810"/>
      <c r="AZE153" s="810"/>
      <c r="AZF153" s="810"/>
      <c r="AZG153" s="810"/>
      <c r="AZH153" s="810"/>
      <c r="AZI153" s="810"/>
      <c r="AZJ153" s="810"/>
      <c r="AZK153" s="810"/>
      <c r="AZL153" s="810"/>
      <c r="AZM153" s="810"/>
      <c r="AZN153" s="810"/>
      <c r="AZO153" s="810"/>
      <c r="AZP153" s="809"/>
      <c r="AZQ153" s="802"/>
      <c r="AZR153" s="802"/>
      <c r="AZS153" s="802"/>
    </row>
    <row r="154" spans="45:920 1123:1371" s="793" customFormat="1" ht="13.5">
      <c r="AS154" s="802"/>
      <c r="AT154" s="802"/>
      <c r="AU154" s="802"/>
      <c r="AV154" s="802"/>
      <c r="AW154" s="802"/>
      <c r="AX154" s="802"/>
      <c r="AY154" s="802"/>
      <c r="AZ154" s="802"/>
      <c r="BA154" s="802"/>
      <c r="BB154" s="802"/>
      <c r="BC154" s="802"/>
      <c r="BD154" s="802"/>
      <c r="BE154" s="802"/>
      <c r="BF154" s="802"/>
      <c r="BG154" s="802"/>
      <c r="BH154" s="802"/>
      <c r="BI154" s="802"/>
      <c r="BJ154" s="802"/>
      <c r="BK154" s="802"/>
      <c r="BL154" s="802"/>
      <c r="BM154" s="802"/>
      <c r="BN154" s="802"/>
      <c r="BO154" s="802"/>
      <c r="BP154" s="802"/>
      <c r="BQ154" s="802"/>
      <c r="BR154" s="802"/>
      <c r="BS154" s="802"/>
      <c r="BT154" s="802"/>
      <c r="BU154" s="802"/>
      <c r="BV154" s="802"/>
      <c r="BW154" s="802"/>
      <c r="BX154" s="802"/>
      <c r="BY154" s="802"/>
      <c r="BZ154" s="802"/>
      <c r="CA154" s="802"/>
      <c r="CB154" s="802"/>
      <c r="CC154" s="802"/>
      <c r="CD154" s="802"/>
      <c r="CE154" s="802"/>
      <c r="CF154" s="802"/>
      <c r="CG154" s="802"/>
      <c r="CH154" s="802"/>
      <c r="CI154" s="802"/>
      <c r="CJ154" s="802"/>
      <c r="CK154" s="802"/>
      <c r="CL154" s="802"/>
      <c r="CM154" s="802"/>
      <c r="CN154" s="802"/>
      <c r="CO154" s="802"/>
      <c r="CP154" s="802"/>
      <c r="CQ154" s="802"/>
      <c r="CR154" s="802"/>
      <c r="CS154" s="802"/>
      <c r="CT154" s="802"/>
      <c r="CU154" s="802"/>
      <c r="CV154" s="802"/>
      <c r="CW154" s="802"/>
      <c r="CX154" s="802"/>
      <c r="CY154" s="802"/>
      <c r="CZ154" s="802"/>
      <c r="DA154" s="802"/>
      <c r="DB154" s="802"/>
      <c r="DC154" s="802"/>
      <c r="DD154" s="802"/>
      <c r="DE154" s="802"/>
      <c r="DF154" s="802"/>
      <c r="DG154" s="802"/>
      <c r="DH154" s="802"/>
      <c r="DI154" s="802"/>
      <c r="DJ154" s="802"/>
      <c r="DK154" s="802"/>
      <c r="DL154" s="802"/>
      <c r="DM154" s="802"/>
      <c r="DN154" s="802"/>
      <c r="DO154" s="802"/>
      <c r="DP154" s="802"/>
      <c r="DQ154" s="802"/>
      <c r="DR154" s="802"/>
      <c r="DS154" s="802"/>
      <c r="DT154" s="802"/>
      <c r="DU154" s="802"/>
      <c r="DV154" s="802"/>
      <c r="DW154" s="802"/>
      <c r="DX154" s="802"/>
      <c r="DY154" s="802"/>
      <c r="DZ154" s="802"/>
      <c r="EA154" s="802"/>
      <c r="EB154" s="802"/>
      <c r="EC154" s="802"/>
      <c r="ED154" s="802"/>
      <c r="EE154" s="802"/>
      <c r="EF154" s="802"/>
      <c r="EG154" s="802"/>
      <c r="EH154" s="802"/>
      <c r="EI154" s="802"/>
      <c r="EJ154" s="802"/>
      <c r="EK154" s="802"/>
      <c r="EL154" s="802"/>
      <c r="EM154" s="802"/>
      <c r="EN154" s="802"/>
      <c r="EO154" s="802"/>
      <c r="EP154" s="802"/>
      <c r="EQ154" s="802"/>
      <c r="ER154" s="802"/>
      <c r="ES154" s="802"/>
      <c r="ET154" s="802"/>
      <c r="EU154" s="802"/>
      <c r="EV154" s="802"/>
      <c r="EW154" s="802"/>
      <c r="EX154" s="802"/>
      <c r="EY154" s="802"/>
      <c r="EZ154" s="802"/>
      <c r="FA154" s="802"/>
      <c r="FB154" s="802"/>
      <c r="FC154" s="802"/>
      <c r="FD154" s="802"/>
      <c r="FE154" s="802"/>
      <c r="FF154" s="802"/>
      <c r="FG154" s="802"/>
      <c r="FH154" s="802"/>
      <c r="FI154" s="802"/>
      <c r="FJ154" s="802"/>
      <c r="FK154" s="802"/>
      <c r="FL154" s="802"/>
      <c r="FM154" s="802"/>
      <c r="FN154" s="802"/>
      <c r="FO154" s="802"/>
      <c r="FP154" s="802"/>
      <c r="FQ154" s="802"/>
      <c r="FR154" s="802"/>
      <c r="FS154" s="802"/>
      <c r="FT154" s="802"/>
      <c r="FU154" s="802"/>
      <c r="FV154" s="802"/>
      <c r="FW154" s="802"/>
      <c r="FX154" s="802"/>
      <c r="FY154" s="802"/>
      <c r="FZ154" s="802"/>
      <c r="GA154" s="802"/>
      <c r="GB154" s="802"/>
      <c r="GC154" s="802"/>
      <c r="GD154" s="802"/>
      <c r="GE154" s="802"/>
      <c r="GF154" s="802"/>
      <c r="GG154" s="802"/>
      <c r="GH154" s="802"/>
      <c r="GI154" s="802"/>
      <c r="GJ154" s="802"/>
      <c r="GK154" s="802"/>
      <c r="GL154" s="802"/>
      <c r="GM154" s="802"/>
      <c r="GN154" s="802"/>
      <c r="GO154" s="802"/>
      <c r="GP154" s="802"/>
      <c r="GQ154" s="802"/>
      <c r="GR154" s="802"/>
      <c r="GS154" s="802"/>
      <c r="GT154" s="802"/>
      <c r="GU154" s="802"/>
      <c r="GV154" s="802"/>
      <c r="GW154" s="802"/>
      <c r="GX154" s="802"/>
      <c r="GY154" s="802"/>
      <c r="GZ154" s="802"/>
      <c r="HA154" s="802"/>
      <c r="HB154" s="802"/>
      <c r="HC154" s="802"/>
      <c r="HD154" s="802"/>
      <c r="HE154" s="802"/>
      <c r="HF154" s="802"/>
      <c r="HG154" s="802"/>
      <c r="HH154" s="802"/>
      <c r="HI154" s="802"/>
      <c r="HJ154" s="802"/>
      <c r="HK154" s="802"/>
      <c r="HL154" s="802"/>
      <c r="HM154" s="802"/>
      <c r="HN154" s="802"/>
      <c r="HO154" s="802"/>
      <c r="HP154" s="802"/>
      <c r="HQ154" s="802"/>
      <c r="HR154" s="802"/>
      <c r="HS154" s="802"/>
      <c r="HT154" s="802"/>
      <c r="HU154" s="802"/>
      <c r="HV154" s="802"/>
      <c r="HW154" s="802"/>
      <c r="HX154" s="802"/>
      <c r="HY154" s="802"/>
      <c r="HZ154" s="802"/>
      <c r="IA154" s="802"/>
      <c r="IB154" s="802"/>
      <c r="IC154" s="802"/>
      <c r="ID154" s="802"/>
      <c r="IE154" s="802"/>
      <c r="IF154" s="802"/>
      <c r="IG154" s="802"/>
      <c r="IH154" s="802"/>
      <c r="II154" s="802"/>
      <c r="IJ154" s="802"/>
      <c r="IK154" s="802"/>
      <c r="IL154" s="802"/>
      <c r="IM154" s="802"/>
      <c r="IN154" s="802"/>
      <c r="IO154" s="802"/>
      <c r="IP154" s="802"/>
      <c r="IQ154" s="802"/>
      <c r="IR154" s="802"/>
      <c r="IS154" s="802"/>
      <c r="IT154" s="802"/>
      <c r="IU154" s="802"/>
      <c r="IV154" s="802"/>
      <c r="IW154" s="802"/>
      <c r="IX154" s="802"/>
      <c r="IY154" s="802"/>
      <c r="IZ154" s="802"/>
      <c r="JA154" s="802"/>
      <c r="JB154" s="802"/>
      <c r="JC154" s="802"/>
      <c r="JD154" s="802"/>
      <c r="JE154" s="802"/>
      <c r="JF154" s="802"/>
      <c r="JG154" s="802"/>
      <c r="JH154" s="802"/>
      <c r="JI154" s="802"/>
      <c r="JJ154" s="802"/>
      <c r="JK154" s="802"/>
      <c r="JL154" s="802"/>
      <c r="JM154" s="802"/>
      <c r="JN154" s="802"/>
      <c r="JO154" s="802"/>
      <c r="JP154" s="802"/>
      <c r="JQ154" s="802"/>
      <c r="JR154" s="802"/>
      <c r="JS154" s="802"/>
      <c r="JT154" s="802"/>
      <c r="JU154" s="802"/>
      <c r="JV154" s="802"/>
      <c r="JW154" s="802"/>
      <c r="JX154" s="802"/>
      <c r="JY154" s="802"/>
      <c r="JZ154" s="802"/>
      <c r="KA154" s="802"/>
      <c r="KB154" s="802"/>
      <c r="KC154" s="802"/>
      <c r="KD154" s="802"/>
      <c r="KE154" s="802"/>
      <c r="KF154" s="802"/>
      <c r="KG154" s="802"/>
      <c r="KH154" s="802"/>
      <c r="KI154" s="802"/>
      <c r="KJ154" s="802"/>
      <c r="KK154" s="802"/>
      <c r="KL154" s="802"/>
      <c r="KM154" s="802"/>
      <c r="KN154" s="802"/>
      <c r="KO154" s="802"/>
      <c r="KP154" s="802"/>
      <c r="KQ154" s="802"/>
      <c r="KR154" s="802"/>
      <c r="KS154" s="802"/>
      <c r="KT154" s="802"/>
      <c r="KU154" s="802"/>
      <c r="KV154" s="802"/>
      <c r="KW154" s="802"/>
      <c r="KX154" s="802"/>
      <c r="KY154" s="802"/>
      <c r="KZ154" s="802"/>
      <c r="LA154" s="802"/>
      <c r="LB154" s="802"/>
      <c r="LC154" s="802"/>
      <c r="LD154" s="802"/>
      <c r="LE154" s="802"/>
      <c r="LF154" s="802"/>
      <c r="LG154" s="802"/>
      <c r="LH154" s="802"/>
      <c r="LI154" s="802"/>
      <c r="LJ154" s="802"/>
      <c r="LK154" s="802"/>
      <c r="LL154" s="802"/>
      <c r="LM154" s="802"/>
      <c r="LN154" s="802"/>
      <c r="LO154" s="802"/>
      <c r="LP154" s="802"/>
      <c r="LQ154" s="802"/>
      <c r="LR154" s="802"/>
      <c r="LS154" s="802"/>
      <c r="LT154" s="802"/>
      <c r="LU154" s="802"/>
      <c r="LV154" s="802"/>
      <c r="LW154" s="802"/>
      <c r="LX154" s="802"/>
      <c r="LY154" s="802"/>
      <c r="LZ154" s="802"/>
      <c r="MA154" s="802"/>
      <c r="MB154" s="802"/>
      <c r="MC154" s="802"/>
      <c r="MD154" s="802"/>
      <c r="ME154" s="802"/>
      <c r="MF154" s="802"/>
      <c r="MG154" s="802"/>
      <c r="MH154" s="802"/>
      <c r="MI154" s="802"/>
      <c r="MJ154" s="802"/>
      <c r="MK154" s="802"/>
      <c r="ML154" s="802"/>
      <c r="MM154" s="802"/>
      <c r="MN154" s="802"/>
      <c r="MO154" s="802"/>
      <c r="MP154" s="802"/>
      <c r="MQ154" s="802"/>
      <c r="MR154" s="802"/>
      <c r="MS154" s="802"/>
      <c r="MT154" s="802"/>
      <c r="MU154" s="802"/>
      <c r="MV154" s="802"/>
      <c r="MW154" s="802"/>
      <c r="MX154" s="802"/>
      <c r="MY154" s="802"/>
      <c r="MZ154" s="802"/>
      <c r="NA154" s="802"/>
      <c r="NB154" s="802"/>
      <c r="NC154" s="802"/>
      <c r="ND154" s="802"/>
      <c r="NE154" s="802"/>
      <c r="NF154" s="802"/>
      <c r="NG154" s="802"/>
      <c r="NH154" s="802"/>
      <c r="NI154" s="802"/>
      <c r="NJ154" s="802"/>
      <c r="NK154" s="802"/>
      <c r="NL154" s="802"/>
      <c r="NM154" s="802"/>
      <c r="NN154" s="802"/>
      <c r="NO154" s="802"/>
      <c r="NP154" s="802"/>
      <c r="NQ154" s="802"/>
      <c r="NR154" s="802"/>
      <c r="NS154" s="802"/>
      <c r="NT154" s="802"/>
      <c r="NU154" s="802"/>
      <c r="NV154" s="802"/>
      <c r="NW154" s="802"/>
      <c r="NX154" s="802"/>
      <c r="NY154" s="802"/>
      <c r="NZ154" s="802"/>
      <c r="OA154" s="802"/>
      <c r="OB154" s="802"/>
      <c r="OC154" s="802"/>
      <c r="OD154" s="802"/>
      <c r="OE154" s="802"/>
      <c r="OF154" s="802"/>
      <c r="OG154" s="802"/>
      <c r="OH154" s="802"/>
      <c r="OI154" s="802"/>
      <c r="OJ154" s="802"/>
      <c r="OK154" s="802"/>
      <c r="OL154" s="802"/>
      <c r="OM154" s="802"/>
      <c r="ON154" s="802"/>
      <c r="OO154" s="802"/>
      <c r="OP154" s="802"/>
      <c r="OQ154" s="802"/>
      <c r="OR154" s="802"/>
      <c r="OS154" s="802"/>
      <c r="OT154" s="802"/>
      <c r="OU154" s="802"/>
      <c r="OV154" s="802"/>
      <c r="OW154" s="802"/>
      <c r="OX154" s="802"/>
      <c r="OY154" s="802"/>
      <c r="OZ154" s="802"/>
      <c r="PA154" s="802"/>
      <c r="PB154" s="802"/>
      <c r="PC154" s="802"/>
      <c r="PD154" s="802"/>
      <c r="PE154" s="802"/>
      <c r="PF154" s="802"/>
      <c r="PG154" s="802"/>
      <c r="PH154" s="802"/>
      <c r="PI154" s="802"/>
      <c r="PJ154" s="802"/>
      <c r="PK154" s="802"/>
      <c r="PL154" s="802"/>
      <c r="PM154" s="802"/>
      <c r="PN154" s="802"/>
      <c r="PO154" s="802"/>
      <c r="PP154" s="802"/>
      <c r="PQ154" s="802"/>
      <c r="PR154" s="802"/>
      <c r="PS154" s="802"/>
      <c r="PT154" s="802"/>
      <c r="PU154" s="802"/>
      <c r="PV154" s="802"/>
      <c r="PW154" s="802"/>
      <c r="PX154" s="802"/>
      <c r="PY154" s="802"/>
      <c r="PZ154" s="802"/>
      <c r="QA154" s="802"/>
      <c r="QB154" s="802"/>
      <c r="QC154" s="802"/>
      <c r="QD154" s="802"/>
      <c r="QE154" s="802"/>
      <c r="QF154" s="802"/>
      <c r="QG154" s="802"/>
      <c r="QH154" s="802"/>
      <c r="QI154" s="802"/>
      <c r="QJ154" s="802"/>
      <c r="QK154" s="802"/>
      <c r="QL154" s="802"/>
      <c r="QM154" s="802"/>
      <c r="QN154" s="802"/>
      <c r="QO154" s="802"/>
      <c r="QP154" s="802"/>
      <c r="QQ154" s="802"/>
      <c r="QR154" s="802"/>
      <c r="QS154" s="802"/>
      <c r="QT154" s="802"/>
      <c r="QU154" s="802"/>
      <c r="QV154" s="802"/>
      <c r="QW154" s="802"/>
      <c r="QX154" s="802"/>
      <c r="QY154" s="802"/>
      <c r="QZ154" s="802"/>
      <c r="RA154" s="802"/>
      <c r="RB154" s="802"/>
      <c r="RC154" s="802"/>
      <c r="RD154" s="802"/>
      <c r="RE154" s="802"/>
      <c r="RF154" s="802"/>
      <c r="RG154" s="802"/>
      <c r="RH154" s="802"/>
      <c r="RI154" s="802"/>
      <c r="RJ154" s="802"/>
      <c r="RK154" s="802"/>
      <c r="RL154" s="802"/>
      <c r="RM154" s="802"/>
      <c r="RN154" s="802"/>
      <c r="RO154" s="802"/>
      <c r="RP154" s="802"/>
      <c r="RQ154" s="802"/>
      <c r="RR154" s="802"/>
      <c r="RS154" s="802"/>
      <c r="RT154" s="802"/>
      <c r="RU154" s="802"/>
      <c r="RV154" s="802"/>
      <c r="RW154" s="802"/>
      <c r="RX154" s="802"/>
      <c r="RY154" s="802"/>
      <c r="RZ154" s="802"/>
      <c r="SA154" s="802"/>
      <c r="SB154" s="802"/>
      <c r="SC154" s="802"/>
      <c r="SD154" s="802"/>
      <c r="SE154" s="802"/>
      <c r="SF154" s="802"/>
      <c r="SG154" s="802"/>
      <c r="SH154" s="802"/>
      <c r="SI154" s="802"/>
      <c r="SJ154" s="802"/>
      <c r="SK154" s="802"/>
      <c r="SL154" s="802"/>
      <c r="SM154" s="802"/>
      <c r="SN154" s="802"/>
      <c r="SO154" s="802"/>
      <c r="SP154" s="802"/>
      <c r="SQ154" s="802"/>
      <c r="SR154" s="802"/>
      <c r="SS154" s="802"/>
      <c r="ST154" s="802"/>
      <c r="SU154" s="802"/>
      <c r="SV154" s="802"/>
      <c r="SW154" s="802"/>
      <c r="SX154" s="802"/>
      <c r="SY154" s="802"/>
      <c r="SZ154" s="802"/>
      <c r="TA154" s="802"/>
      <c r="TB154" s="802"/>
      <c r="TC154" s="802"/>
      <c r="TD154" s="802"/>
      <c r="TE154" s="802"/>
      <c r="TF154" s="802"/>
      <c r="TG154" s="802"/>
      <c r="TH154" s="802"/>
      <c r="TI154" s="802"/>
      <c r="TJ154" s="802"/>
      <c r="TK154" s="802"/>
      <c r="TL154" s="802"/>
      <c r="TM154" s="802"/>
      <c r="TN154" s="802"/>
      <c r="TO154" s="802"/>
      <c r="TP154" s="802"/>
      <c r="TQ154" s="802"/>
      <c r="TR154" s="802"/>
      <c r="TS154" s="802"/>
      <c r="TT154" s="802"/>
      <c r="TU154" s="802"/>
      <c r="TV154" s="802"/>
      <c r="TW154" s="802"/>
      <c r="TX154" s="802"/>
      <c r="TY154" s="802"/>
      <c r="TZ154" s="802"/>
      <c r="UA154" s="802"/>
      <c r="UB154" s="802"/>
      <c r="UC154" s="802"/>
      <c r="UD154" s="802"/>
      <c r="UE154" s="802"/>
      <c r="UF154" s="802"/>
      <c r="UG154" s="802"/>
      <c r="UH154" s="802"/>
      <c r="UI154" s="802"/>
      <c r="UJ154" s="802"/>
      <c r="UK154" s="802"/>
      <c r="UL154" s="802"/>
      <c r="UM154" s="802"/>
      <c r="UN154" s="802"/>
      <c r="UO154" s="802"/>
      <c r="UP154" s="802"/>
      <c r="UQ154" s="802"/>
      <c r="UR154" s="802"/>
      <c r="US154" s="802"/>
      <c r="UT154" s="802"/>
      <c r="UU154" s="802"/>
      <c r="UV154" s="802"/>
      <c r="UW154" s="802"/>
      <c r="UX154" s="802"/>
      <c r="UY154" s="802"/>
      <c r="UZ154" s="802"/>
      <c r="VA154" s="802"/>
      <c r="VB154" s="802"/>
      <c r="VC154" s="802"/>
      <c r="VD154" s="802"/>
      <c r="VE154" s="802"/>
      <c r="VF154" s="802"/>
      <c r="VG154" s="802"/>
      <c r="VH154" s="802"/>
      <c r="VI154" s="802"/>
      <c r="VJ154" s="802"/>
      <c r="VK154" s="802"/>
      <c r="VL154" s="802"/>
      <c r="VM154" s="802"/>
      <c r="VN154" s="802"/>
      <c r="VO154" s="802"/>
      <c r="VP154" s="802"/>
      <c r="VQ154" s="802"/>
      <c r="VR154" s="802"/>
      <c r="VS154" s="802"/>
      <c r="VT154" s="802"/>
      <c r="VU154" s="802"/>
      <c r="VV154" s="802"/>
      <c r="VW154" s="802"/>
      <c r="VX154" s="802"/>
      <c r="VY154" s="802"/>
      <c r="VZ154" s="802"/>
      <c r="WA154" s="802"/>
      <c r="WB154" s="802"/>
      <c r="WC154" s="802"/>
      <c r="WD154" s="802"/>
      <c r="WE154" s="802"/>
      <c r="WF154" s="802"/>
      <c r="WG154" s="802"/>
      <c r="WH154" s="802"/>
      <c r="WI154" s="802"/>
      <c r="WJ154" s="802"/>
      <c r="WK154" s="802"/>
      <c r="WL154" s="802"/>
      <c r="WM154" s="802"/>
      <c r="WN154" s="802"/>
      <c r="WO154" s="802"/>
      <c r="WP154" s="802"/>
      <c r="WQ154" s="802"/>
      <c r="WR154" s="802"/>
      <c r="WS154" s="802"/>
      <c r="WT154" s="802"/>
      <c r="WU154" s="802"/>
      <c r="WV154" s="802"/>
      <c r="WW154" s="802"/>
      <c r="WX154" s="802"/>
      <c r="WY154" s="802"/>
      <c r="WZ154" s="802"/>
      <c r="XA154" s="802"/>
      <c r="XB154" s="802"/>
      <c r="XC154" s="802"/>
      <c r="XD154" s="802"/>
      <c r="XE154" s="802"/>
      <c r="XF154" s="802"/>
      <c r="XG154" s="802"/>
      <c r="XH154" s="802"/>
      <c r="XI154" s="802"/>
      <c r="XJ154" s="802"/>
      <c r="XK154" s="802"/>
      <c r="XL154" s="802"/>
      <c r="XM154" s="802"/>
      <c r="XN154" s="802"/>
      <c r="XO154" s="802"/>
      <c r="XP154" s="802"/>
      <c r="XQ154" s="802"/>
      <c r="XR154" s="802"/>
      <c r="XS154" s="802"/>
      <c r="XT154" s="802"/>
      <c r="XU154" s="802"/>
      <c r="XV154" s="802"/>
      <c r="XW154" s="802"/>
      <c r="XX154" s="802"/>
      <c r="XY154" s="802"/>
      <c r="XZ154" s="802"/>
      <c r="YA154" s="802"/>
      <c r="YB154" s="802"/>
      <c r="YC154" s="802"/>
      <c r="YD154" s="802"/>
      <c r="YE154" s="802"/>
      <c r="YF154" s="802"/>
      <c r="YG154" s="802"/>
      <c r="YH154" s="802"/>
      <c r="YI154" s="802"/>
      <c r="YJ154" s="802"/>
      <c r="YK154" s="802"/>
      <c r="YL154" s="802"/>
      <c r="YM154" s="802"/>
      <c r="YN154" s="802"/>
      <c r="YO154" s="802"/>
      <c r="YP154" s="802"/>
      <c r="YQ154" s="802"/>
      <c r="YR154" s="802"/>
      <c r="YS154" s="802"/>
      <c r="YT154" s="802"/>
      <c r="YU154" s="802"/>
      <c r="YV154" s="802"/>
      <c r="YW154" s="802"/>
      <c r="YX154" s="802"/>
      <c r="YY154" s="802"/>
      <c r="YZ154" s="802"/>
      <c r="ZA154" s="802"/>
      <c r="ZB154" s="802"/>
      <c r="ZC154" s="802"/>
      <c r="ZD154" s="802"/>
      <c r="ZE154" s="802"/>
      <c r="ZF154" s="802"/>
      <c r="ZG154" s="802"/>
      <c r="ZH154" s="802"/>
      <c r="ZI154" s="802"/>
      <c r="ZJ154" s="802"/>
      <c r="ZK154" s="802"/>
      <c r="ZL154" s="802"/>
      <c r="ZM154" s="802"/>
      <c r="ZN154" s="802"/>
      <c r="ZO154" s="802"/>
      <c r="ZP154" s="802"/>
      <c r="ZQ154" s="802"/>
      <c r="ZR154" s="802"/>
      <c r="ZS154" s="802"/>
      <c r="ZT154" s="802"/>
      <c r="ZU154" s="802"/>
      <c r="ZV154" s="802"/>
      <c r="ZW154" s="802"/>
      <c r="ZX154" s="802"/>
      <c r="ZY154" s="802"/>
      <c r="ZZ154" s="802"/>
      <c r="AAA154" s="802"/>
      <c r="AAB154" s="802"/>
      <c r="AAC154" s="802"/>
      <c r="AAD154" s="802"/>
      <c r="AAE154" s="802"/>
      <c r="AAF154" s="802"/>
      <c r="AAG154" s="802"/>
      <c r="AAH154" s="802"/>
      <c r="AAI154" s="802"/>
      <c r="AAJ154" s="802"/>
      <c r="AAK154" s="802"/>
      <c r="AAL154" s="802"/>
      <c r="AAM154" s="802"/>
      <c r="AAN154" s="802"/>
      <c r="AAO154" s="802"/>
      <c r="AAP154" s="802"/>
      <c r="AAQ154" s="802"/>
      <c r="AAR154" s="802"/>
      <c r="AAS154" s="802"/>
      <c r="AAT154" s="802"/>
      <c r="AAU154" s="802"/>
      <c r="AAV154" s="802"/>
      <c r="AAW154" s="802"/>
      <c r="AAX154" s="802"/>
      <c r="AAY154" s="802"/>
      <c r="AAZ154" s="802"/>
      <c r="ABA154" s="802"/>
      <c r="ABB154" s="802"/>
      <c r="ABC154" s="802"/>
      <c r="ABD154" s="802"/>
      <c r="ABE154" s="802"/>
      <c r="ABF154" s="802"/>
      <c r="ABG154" s="802"/>
      <c r="ABH154" s="802"/>
      <c r="ABI154" s="802"/>
      <c r="ABJ154" s="802"/>
      <c r="ABK154" s="802"/>
      <c r="ABL154" s="802"/>
      <c r="ABM154" s="802"/>
      <c r="ABN154" s="802"/>
      <c r="ABO154" s="802"/>
      <c r="ABP154" s="802"/>
      <c r="ABQ154" s="802"/>
      <c r="ABR154" s="802"/>
      <c r="ABS154" s="802"/>
      <c r="ABT154" s="802"/>
      <c r="ABU154" s="802"/>
      <c r="ABV154" s="802"/>
      <c r="ABW154" s="802"/>
      <c r="ABX154" s="802"/>
      <c r="ABY154" s="802"/>
      <c r="ABZ154" s="802"/>
      <c r="ACA154" s="802"/>
      <c r="ACB154" s="802"/>
      <c r="ACC154" s="802"/>
      <c r="ACD154" s="802"/>
      <c r="ACE154" s="802"/>
      <c r="ACF154" s="802"/>
      <c r="ACG154" s="802"/>
      <c r="ACH154" s="802"/>
      <c r="ACI154" s="802"/>
      <c r="ACJ154" s="802"/>
      <c r="ACK154" s="802"/>
      <c r="ACL154" s="802"/>
      <c r="ACM154" s="802"/>
      <c r="ACN154" s="802"/>
      <c r="ACO154" s="802"/>
      <c r="ACP154" s="802"/>
      <c r="ACQ154" s="802"/>
      <c r="ACR154" s="802"/>
      <c r="ACS154" s="802"/>
      <c r="ACT154" s="802"/>
      <c r="ACU154" s="802"/>
      <c r="ACV154" s="802"/>
      <c r="ACW154" s="802"/>
      <c r="ACX154" s="802"/>
      <c r="ACY154" s="802"/>
      <c r="ACZ154" s="802"/>
      <c r="ADA154" s="802"/>
      <c r="ADB154" s="802"/>
      <c r="ADC154" s="802"/>
      <c r="ADD154" s="802"/>
      <c r="ADE154" s="802"/>
      <c r="ADF154" s="802"/>
      <c r="ADG154" s="802"/>
      <c r="ADH154" s="802"/>
      <c r="ADI154" s="802"/>
      <c r="ADJ154" s="802"/>
      <c r="ADK154" s="802"/>
      <c r="ADL154" s="802"/>
      <c r="ADM154" s="802"/>
      <c r="ADN154" s="802"/>
      <c r="ADO154" s="802"/>
      <c r="ADP154" s="802"/>
      <c r="ADQ154" s="802"/>
      <c r="ADR154" s="802"/>
      <c r="ADS154" s="802"/>
      <c r="ADT154" s="802"/>
      <c r="ADU154" s="802"/>
      <c r="ADV154" s="802"/>
      <c r="ADW154" s="802"/>
      <c r="ADX154" s="802"/>
      <c r="ADY154" s="802"/>
      <c r="ADZ154" s="802"/>
      <c r="AEA154" s="802"/>
      <c r="AEB154" s="802"/>
      <c r="AEC154" s="802"/>
      <c r="AED154" s="802"/>
      <c r="AEE154" s="802"/>
      <c r="AEF154" s="802"/>
      <c r="AEG154" s="802"/>
      <c r="AEH154" s="802"/>
      <c r="AEI154" s="802"/>
      <c r="AEJ154" s="802"/>
      <c r="AEK154" s="802"/>
      <c r="AEL154" s="802"/>
      <c r="AEM154" s="802"/>
      <c r="AEN154" s="802"/>
      <c r="AEO154" s="802"/>
      <c r="AEP154" s="802"/>
      <c r="AEQ154" s="802"/>
      <c r="AER154" s="802"/>
      <c r="AES154" s="802"/>
      <c r="AET154" s="802"/>
      <c r="AEU154" s="802"/>
      <c r="AEV154" s="802"/>
      <c r="AEW154" s="802"/>
      <c r="AEX154" s="802"/>
      <c r="AEY154" s="802"/>
      <c r="AEZ154" s="802"/>
      <c r="AFA154" s="802"/>
      <c r="AFB154" s="802"/>
      <c r="AFC154" s="802"/>
      <c r="AFD154" s="802"/>
      <c r="AFE154" s="802"/>
      <c r="AFF154" s="802"/>
      <c r="AFG154" s="802"/>
      <c r="AFH154" s="802"/>
      <c r="AFI154" s="802"/>
      <c r="AFJ154" s="802"/>
      <c r="AFK154" s="802"/>
      <c r="AFL154" s="802"/>
      <c r="AFM154" s="802"/>
      <c r="AFN154" s="802"/>
      <c r="AFO154" s="802"/>
      <c r="AFP154" s="802"/>
      <c r="AFQ154" s="802"/>
      <c r="AFR154" s="802"/>
      <c r="AFS154" s="802"/>
      <c r="AFT154" s="802"/>
      <c r="AFU154" s="802"/>
      <c r="AFV154" s="802"/>
      <c r="AFW154" s="802"/>
      <c r="AFX154" s="802"/>
      <c r="AFY154" s="802"/>
      <c r="AFZ154" s="802"/>
      <c r="AGA154" s="802"/>
      <c r="AGB154" s="802"/>
      <c r="AGC154" s="802"/>
      <c r="AGD154" s="802"/>
      <c r="AGE154" s="802"/>
      <c r="AGF154" s="802"/>
      <c r="AGG154" s="802"/>
      <c r="AGH154" s="802"/>
      <c r="AGI154" s="802"/>
      <c r="AGJ154" s="802"/>
      <c r="AGK154" s="802"/>
      <c r="AGL154" s="802"/>
      <c r="AGM154" s="802"/>
      <c r="AGN154" s="802"/>
      <c r="AGO154" s="802"/>
      <c r="AGP154" s="802"/>
      <c r="AGQ154" s="802"/>
      <c r="AGR154" s="802"/>
      <c r="AGS154" s="802"/>
      <c r="AGT154" s="802"/>
      <c r="AGU154" s="802"/>
      <c r="AGV154" s="802"/>
      <c r="AGW154" s="802"/>
      <c r="AGX154" s="802"/>
      <c r="AGY154" s="802"/>
      <c r="AGZ154" s="802"/>
      <c r="AHA154" s="802"/>
      <c r="AHB154" s="802"/>
      <c r="AHC154" s="802"/>
      <c r="AHD154" s="802"/>
      <c r="AHE154" s="802"/>
      <c r="AHF154" s="802"/>
      <c r="AHG154" s="802"/>
      <c r="AHH154" s="802"/>
      <c r="AHI154" s="802"/>
      <c r="AHJ154" s="802"/>
      <c r="AHK154" s="802"/>
      <c r="AHL154" s="802"/>
      <c r="AHM154" s="802"/>
      <c r="AHN154" s="802"/>
      <c r="AHO154" s="802"/>
      <c r="AHP154" s="802"/>
      <c r="AHQ154" s="802"/>
      <c r="AHR154" s="802"/>
      <c r="AHS154" s="802"/>
      <c r="AHT154" s="802"/>
      <c r="AHU154" s="802"/>
      <c r="AHV154" s="802"/>
      <c r="AHW154" s="802"/>
      <c r="AHX154" s="802"/>
      <c r="AHY154" s="802"/>
      <c r="AHZ154" s="802"/>
      <c r="AIA154" s="802"/>
      <c r="AIB154" s="802"/>
      <c r="AIC154" s="802"/>
      <c r="AID154" s="802"/>
      <c r="AIE154" s="802"/>
      <c r="AIF154" s="802"/>
      <c r="AIG154" s="802"/>
      <c r="AIH154" s="802"/>
      <c r="AII154" s="802"/>
      <c r="AIJ154" s="802"/>
      <c r="AQE154" s="802"/>
      <c r="AQF154" s="802"/>
      <c r="AQG154" s="802"/>
      <c r="AQH154" s="802"/>
      <c r="AQI154" s="802"/>
      <c r="AQJ154" s="802"/>
      <c r="AQK154" s="802"/>
      <c r="AQL154" s="802"/>
      <c r="AQM154" s="802"/>
      <c r="AQN154" s="802"/>
      <c r="AQO154" s="802"/>
      <c r="AQP154" s="802"/>
      <c r="AQQ154" s="802"/>
      <c r="AQR154" s="802"/>
      <c r="AQS154" s="802"/>
      <c r="AQT154" s="802"/>
      <c r="AQU154" s="802"/>
      <c r="AQV154" s="802"/>
      <c r="AQW154" s="802"/>
      <c r="AQX154" s="802"/>
      <c r="AQY154" s="802"/>
      <c r="AQZ154" s="802"/>
      <c r="ARA154" s="802"/>
      <c r="ARB154" s="802"/>
      <c r="ARC154" s="802"/>
      <c r="ARD154" s="802"/>
      <c r="ARE154" s="802"/>
      <c r="ARF154" s="802"/>
      <c r="ARG154" s="802"/>
      <c r="ARH154" s="802"/>
      <c r="ARI154" s="802"/>
      <c r="ARJ154" s="802"/>
      <c r="ARK154" s="802"/>
      <c r="ARL154" s="802"/>
      <c r="ARM154" s="802"/>
      <c r="ARN154" s="802"/>
      <c r="ARO154" s="802"/>
      <c r="ARP154" s="802"/>
      <c r="ARQ154" s="802"/>
      <c r="ARR154" s="802"/>
      <c r="ARS154" s="802"/>
      <c r="ART154" s="802"/>
      <c r="ARU154" s="802"/>
      <c r="ARV154" s="802"/>
      <c r="ARW154" s="802"/>
      <c r="ARX154" s="802"/>
      <c r="ARY154" s="802"/>
      <c r="ARZ154" s="802"/>
      <c r="ASA154" s="802"/>
      <c r="ASB154" s="802"/>
      <c r="ASC154" s="802"/>
      <c r="ASD154" s="802"/>
      <c r="ASE154" s="802"/>
      <c r="ASF154" s="802"/>
      <c r="ASG154" s="802"/>
      <c r="ASH154" s="802"/>
      <c r="ASI154" s="802"/>
      <c r="ASJ154" s="802"/>
      <c r="ASK154" s="802"/>
      <c r="ASL154" s="802"/>
      <c r="ATP154" s="802"/>
      <c r="ATQ154" s="802"/>
      <c r="ATR154" s="802"/>
      <c r="ATS154" s="802"/>
      <c r="ATT154" s="802"/>
      <c r="ATU154" s="802"/>
      <c r="ATV154" s="802"/>
      <c r="ATW154" s="802"/>
      <c r="ATX154" s="802"/>
      <c r="ATY154" s="802"/>
      <c r="ATZ154" s="802"/>
      <c r="AUA154" s="802"/>
      <c r="AUB154" s="802"/>
      <c r="AUC154" s="802"/>
      <c r="AUD154" s="802"/>
      <c r="AUE154" s="802"/>
      <c r="AUF154" s="802"/>
      <c r="AUG154" s="802"/>
      <c r="AUH154" s="802"/>
      <c r="AUI154" s="802"/>
      <c r="AUJ154" s="802"/>
      <c r="AUK154" s="802"/>
      <c r="AUL154" s="802"/>
      <c r="AUM154" s="802"/>
      <c r="AUN154" s="802"/>
      <c r="AUO154" s="802"/>
      <c r="AUP154" s="801"/>
      <c r="AUQ154" s="802"/>
      <c r="AUR154" s="801"/>
      <c r="AUS154" s="802"/>
      <c r="AUT154" s="801"/>
      <c r="AUU154" s="802"/>
      <c r="AUV154" s="802"/>
      <c r="AUW154" s="802"/>
      <c r="AUX154" s="802"/>
      <c r="AUY154" s="802"/>
      <c r="AUZ154" s="802"/>
      <c r="AVA154" s="802"/>
      <c r="AVB154" s="802"/>
      <c r="AVC154" s="802"/>
      <c r="AVD154" s="802"/>
      <c r="AVE154" s="802"/>
      <c r="AVF154" s="802"/>
      <c r="AVG154" s="802"/>
      <c r="AVH154" s="802"/>
      <c r="AVI154" s="802"/>
      <c r="AVJ154" s="808"/>
      <c r="AVK154" s="808"/>
      <c r="AVL154" s="808"/>
      <c r="AVM154" s="808"/>
      <c r="AVN154" s="808"/>
      <c r="AVO154" s="808"/>
      <c r="AVP154" s="808"/>
      <c r="AVQ154" s="808"/>
      <c r="AVR154" s="808"/>
      <c r="AVS154" s="808"/>
      <c r="AVT154" s="808"/>
      <c r="AVU154" s="809"/>
      <c r="AVV154" s="809"/>
      <c r="AVW154" s="809"/>
      <c r="AVX154" s="809"/>
      <c r="AVY154" s="809"/>
      <c r="AVZ154" s="809"/>
      <c r="AWA154" s="809"/>
      <c r="AWB154" s="809"/>
      <c r="AWC154" s="809"/>
      <c r="AWD154" s="809"/>
      <c r="AWE154" s="809"/>
      <c r="AWF154" s="809"/>
      <c r="AWG154" s="809"/>
      <c r="AWH154" s="809"/>
      <c r="AWI154" s="809"/>
      <c r="AWJ154" s="809"/>
      <c r="AWK154" s="809"/>
      <c r="AWL154" s="809"/>
      <c r="AWM154" s="809"/>
      <c r="AWN154" s="809"/>
      <c r="AWO154" s="809"/>
      <c r="AWP154" s="809"/>
      <c r="AWQ154" s="809"/>
      <c r="AWR154" s="808"/>
      <c r="AWS154" s="761"/>
      <c r="AWT154" s="808"/>
      <c r="AWU154" s="809"/>
      <c r="AWV154" s="809"/>
      <c r="AWW154" s="809"/>
      <c r="AWX154" s="809"/>
      <c r="AWY154" s="809"/>
      <c r="AWZ154" s="809"/>
      <c r="AXA154" s="809"/>
      <c r="AXB154" s="809"/>
      <c r="AXC154" s="809"/>
      <c r="AXD154" s="809"/>
      <c r="AXE154" s="809"/>
      <c r="AXF154" s="809"/>
      <c r="AXG154" s="809"/>
      <c r="AXH154" s="809"/>
      <c r="AXI154" s="809"/>
      <c r="AXJ154" s="809"/>
      <c r="AXK154" s="809"/>
      <c r="AXL154" s="809"/>
      <c r="AXM154" s="809"/>
      <c r="AXN154" s="809"/>
      <c r="AXO154" s="809"/>
      <c r="AXP154" s="809"/>
      <c r="AXQ154" s="809"/>
      <c r="AXR154" s="809"/>
      <c r="AXS154" s="809"/>
      <c r="AXT154" s="809"/>
      <c r="AXU154" s="809"/>
      <c r="AXV154" s="809"/>
      <c r="AXW154" s="809"/>
      <c r="AXX154" s="809"/>
      <c r="AXY154" s="809"/>
      <c r="AXZ154" s="809"/>
      <c r="AYA154" s="809"/>
      <c r="AYB154" s="809"/>
      <c r="AYC154" s="809"/>
      <c r="AYD154" s="808"/>
      <c r="AYE154" s="808"/>
      <c r="AYF154" s="809"/>
      <c r="AYG154" s="808"/>
      <c r="AYH154" s="810"/>
      <c r="AYI154" s="810"/>
      <c r="AYJ154" s="810"/>
      <c r="AYK154" s="810"/>
      <c r="AYL154" s="810"/>
      <c r="AYM154" s="810"/>
      <c r="AYN154" s="810"/>
      <c r="AYO154" s="810"/>
      <c r="AYP154" s="810"/>
      <c r="AYQ154" s="810"/>
      <c r="AYR154" s="810"/>
      <c r="AYS154" s="810"/>
      <c r="AYT154" s="810"/>
      <c r="AYU154" s="810"/>
      <c r="AYV154" s="810"/>
      <c r="AYW154" s="810"/>
      <c r="AYX154" s="810"/>
      <c r="AYY154" s="810"/>
      <c r="AYZ154" s="810"/>
      <c r="AZA154" s="810"/>
      <c r="AZB154" s="810"/>
      <c r="AZC154" s="810"/>
      <c r="AZD154" s="810"/>
      <c r="AZE154" s="810"/>
      <c r="AZF154" s="810"/>
      <c r="AZG154" s="810"/>
      <c r="AZH154" s="810"/>
      <c r="AZI154" s="810"/>
      <c r="AZJ154" s="810"/>
      <c r="AZK154" s="810"/>
      <c r="AZL154" s="810"/>
      <c r="AZM154" s="810"/>
      <c r="AZN154" s="810"/>
      <c r="AZO154" s="810"/>
      <c r="AZP154" s="809"/>
      <c r="AZQ154" s="802"/>
      <c r="AZR154" s="802"/>
      <c r="AZS154" s="802"/>
    </row>
    <row r="155" spans="45:920 1123:1371" s="793" customFormat="1" ht="13.5">
      <c r="AS155" s="802"/>
      <c r="AT155" s="802"/>
      <c r="AU155" s="802"/>
      <c r="AV155" s="802"/>
      <c r="AW155" s="802"/>
      <c r="AX155" s="802"/>
      <c r="AY155" s="802"/>
      <c r="AZ155" s="802"/>
      <c r="BA155" s="802"/>
      <c r="BB155" s="802"/>
      <c r="BC155" s="802"/>
      <c r="BD155" s="802"/>
      <c r="BE155" s="802"/>
      <c r="BF155" s="802"/>
      <c r="BG155" s="802"/>
      <c r="BH155" s="802"/>
      <c r="BI155" s="802"/>
      <c r="BJ155" s="802"/>
      <c r="BK155" s="802"/>
      <c r="BL155" s="802"/>
      <c r="BM155" s="802"/>
      <c r="BN155" s="802"/>
      <c r="BO155" s="802"/>
      <c r="BP155" s="802"/>
      <c r="BQ155" s="802"/>
      <c r="BR155" s="802"/>
      <c r="BS155" s="802"/>
      <c r="BT155" s="802"/>
      <c r="BU155" s="802"/>
      <c r="BV155" s="802"/>
      <c r="BW155" s="802"/>
      <c r="BX155" s="802"/>
      <c r="BY155" s="802"/>
      <c r="BZ155" s="802"/>
      <c r="CA155" s="802"/>
      <c r="CB155" s="802"/>
      <c r="CC155" s="802"/>
      <c r="CD155" s="802"/>
      <c r="CE155" s="802"/>
      <c r="CF155" s="802"/>
      <c r="CG155" s="802"/>
      <c r="CH155" s="802"/>
      <c r="CI155" s="802"/>
      <c r="CJ155" s="802"/>
      <c r="CK155" s="802"/>
      <c r="CL155" s="802"/>
      <c r="CM155" s="802"/>
      <c r="CN155" s="802"/>
      <c r="CO155" s="802"/>
      <c r="CP155" s="802"/>
      <c r="CQ155" s="802"/>
      <c r="CR155" s="802"/>
      <c r="CS155" s="802"/>
      <c r="CT155" s="802"/>
      <c r="CU155" s="802"/>
      <c r="CV155" s="802"/>
      <c r="CW155" s="802"/>
      <c r="CX155" s="802"/>
      <c r="CY155" s="802"/>
      <c r="CZ155" s="802"/>
      <c r="DA155" s="802"/>
      <c r="DB155" s="802"/>
      <c r="DC155" s="802"/>
      <c r="DD155" s="802"/>
      <c r="DE155" s="802"/>
      <c r="DF155" s="802"/>
      <c r="DG155" s="802"/>
      <c r="DH155" s="802"/>
      <c r="DI155" s="802"/>
      <c r="DJ155" s="802"/>
      <c r="DK155" s="802"/>
      <c r="DL155" s="802"/>
      <c r="DM155" s="802"/>
      <c r="DN155" s="802"/>
      <c r="DO155" s="802"/>
      <c r="DP155" s="802"/>
      <c r="DQ155" s="802"/>
      <c r="DR155" s="802"/>
      <c r="DS155" s="802"/>
      <c r="DT155" s="802"/>
      <c r="DU155" s="802"/>
      <c r="DV155" s="802"/>
      <c r="DW155" s="802"/>
      <c r="DX155" s="802"/>
      <c r="DY155" s="802"/>
      <c r="DZ155" s="802"/>
      <c r="EA155" s="802"/>
      <c r="EB155" s="802"/>
      <c r="EC155" s="802"/>
      <c r="ED155" s="802"/>
      <c r="EE155" s="802"/>
      <c r="EF155" s="802"/>
      <c r="EG155" s="802"/>
      <c r="EH155" s="802"/>
      <c r="EI155" s="802"/>
      <c r="EJ155" s="802"/>
      <c r="EK155" s="802"/>
      <c r="EL155" s="802"/>
      <c r="EM155" s="802"/>
      <c r="EN155" s="802"/>
      <c r="EO155" s="802"/>
      <c r="EP155" s="802"/>
      <c r="EQ155" s="802"/>
      <c r="ER155" s="802"/>
      <c r="ES155" s="802"/>
      <c r="ET155" s="802"/>
      <c r="EU155" s="802"/>
      <c r="EV155" s="802"/>
      <c r="EW155" s="802"/>
      <c r="EX155" s="802"/>
      <c r="EY155" s="802"/>
      <c r="EZ155" s="802"/>
      <c r="FA155" s="802"/>
      <c r="FB155" s="802"/>
      <c r="FC155" s="802"/>
      <c r="FD155" s="802"/>
      <c r="FE155" s="802"/>
      <c r="FF155" s="802"/>
      <c r="FG155" s="802"/>
      <c r="FH155" s="802"/>
      <c r="FI155" s="802"/>
      <c r="FJ155" s="802"/>
      <c r="FK155" s="802"/>
      <c r="FL155" s="802"/>
      <c r="FM155" s="802"/>
      <c r="FN155" s="802"/>
      <c r="FO155" s="802"/>
      <c r="FP155" s="802"/>
      <c r="FQ155" s="802"/>
      <c r="FR155" s="802"/>
      <c r="FS155" s="802"/>
      <c r="FT155" s="802"/>
      <c r="FU155" s="802"/>
      <c r="FV155" s="802"/>
      <c r="FW155" s="802"/>
      <c r="FX155" s="802"/>
      <c r="FY155" s="802"/>
      <c r="FZ155" s="802"/>
      <c r="GA155" s="802"/>
      <c r="GB155" s="802"/>
      <c r="GC155" s="802"/>
      <c r="GD155" s="802"/>
      <c r="GE155" s="802"/>
      <c r="GF155" s="802"/>
      <c r="GG155" s="802"/>
      <c r="GH155" s="802"/>
      <c r="GI155" s="802"/>
      <c r="GJ155" s="802"/>
      <c r="GK155" s="802"/>
      <c r="GL155" s="802"/>
      <c r="GM155" s="802"/>
      <c r="GN155" s="802"/>
      <c r="GO155" s="802"/>
      <c r="GP155" s="802"/>
      <c r="GQ155" s="802"/>
      <c r="GR155" s="802"/>
      <c r="GS155" s="802"/>
      <c r="GT155" s="802"/>
      <c r="GU155" s="802"/>
      <c r="GV155" s="802"/>
      <c r="GW155" s="802"/>
      <c r="GX155" s="802"/>
      <c r="GY155" s="802"/>
      <c r="GZ155" s="802"/>
      <c r="HA155" s="802"/>
      <c r="HB155" s="802"/>
      <c r="HC155" s="802"/>
      <c r="HD155" s="802"/>
      <c r="HE155" s="802"/>
      <c r="HF155" s="802"/>
      <c r="HG155" s="802"/>
      <c r="HH155" s="802"/>
      <c r="HI155" s="802"/>
      <c r="HJ155" s="802"/>
      <c r="HK155" s="802"/>
      <c r="HL155" s="802"/>
      <c r="HM155" s="802"/>
      <c r="HN155" s="802"/>
      <c r="HO155" s="802"/>
      <c r="HP155" s="802"/>
      <c r="HQ155" s="802"/>
      <c r="HR155" s="802"/>
      <c r="HS155" s="802"/>
      <c r="HT155" s="802"/>
      <c r="HU155" s="802"/>
      <c r="HV155" s="802"/>
      <c r="HW155" s="802"/>
      <c r="HX155" s="802"/>
      <c r="HY155" s="802"/>
      <c r="HZ155" s="802"/>
      <c r="IA155" s="802"/>
      <c r="IB155" s="802"/>
      <c r="IC155" s="802"/>
      <c r="ID155" s="802"/>
      <c r="IE155" s="802"/>
      <c r="IF155" s="802"/>
      <c r="IG155" s="802"/>
      <c r="IH155" s="802"/>
      <c r="II155" s="802"/>
      <c r="IJ155" s="802"/>
      <c r="IK155" s="802"/>
      <c r="IL155" s="802"/>
      <c r="IM155" s="802"/>
      <c r="IN155" s="802"/>
      <c r="IO155" s="802"/>
      <c r="IP155" s="802"/>
      <c r="IQ155" s="802"/>
      <c r="IR155" s="802"/>
      <c r="IS155" s="802"/>
      <c r="IT155" s="802"/>
      <c r="IU155" s="802"/>
      <c r="IV155" s="802"/>
      <c r="IW155" s="802"/>
      <c r="IX155" s="802"/>
      <c r="IY155" s="802"/>
      <c r="IZ155" s="802"/>
      <c r="JA155" s="802"/>
      <c r="JB155" s="802"/>
      <c r="JC155" s="802"/>
      <c r="JD155" s="802"/>
      <c r="JE155" s="802"/>
      <c r="JF155" s="802"/>
      <c r="JG155" s="802"/>
      <c r="JH155" s="802"/>
      <c r="JI155" s="802"/>
      <c r="JJ155" s="802"/>
      <c r="JK155" s="802"/>
      <c r="JL155" s="802"/>
      <c r="JM155" s="802"/>
      <c r="JN155" s="802"/>
      <c r="JO155" s="802"/>
      <c r="JP155" s="802"/>
      <c r="JQ155" s="802"/>
      <c r="JR155" s="802"/>
      <c r="JS155" s="802"/>
      <c r="JT155" s="802"/>
      <c r="JU155" s="802"/>
      <c r="JV155" s="802"/>
      <c r="JW155" s="802"/>
      <c r="JX155" s="802"/>
      <c r="JY155" s="802"/>
      <c r="JZ155" s="802"/>
      <c r="KA155" s="802"/>
      <c r="KB155" s="802"/>
      <c r="KC155" s="802"/>
      <c r="KD155" s="802"/>
      <c r="KE155" s="802"/>
      <c r="KF155" s="802"/>
      <c r="KG155" s="802"/>
      <c r="KH155" s="802"/>
      <c r="KI155" s="802"/>
      <c r="KJ155" s="802"/>
      <c r="KK155" s="802"/>
      <c r="KL155" s="802"/>
      <c r="KM155" s="802"/>
      <c r="KN155" s="802"/>
      <c r="KO155" s="802"/>
      <c r="KP155" s="802"/>
      <c r="KQ155" s="802"/>
      <c r="KR155" s="802"/>
      <c r="KS155" s="802"/>
      <c r="KT155" s="802"/>
      <c r="KU155" s="802"/>
      <c r="KV155" s="802"/>
      <c r="KW155" s="802"/>
      <c r="KX155" s="802"/>
      <c r="KY155" s="802"/>
      <c r="KZ155" s="802"/>
      <c r="LA155" s="802"/>
      <c r="LB155" s="802"/>
      <c r="LC155" s="802"/>
      <c r="LD155" s="802"/>
      <c r="LE155" s="802"/>
      <c r="LF155" s="802"/>
      <c r="LG155" s="802"/>
      <c r="LH155" s="802"/>
      <c r="LI155" s="802"/>
      <c r="LJ155" s="802"/>
      <c r="LK155" s="802"/>
      <c r="LL155" s="802"/>
      <c r="LM155" s="802"/>
      <c r="LN155" s="802"/>
      <c r="LO155" s="802"/>
      <c r="LP155" s="802"/>
      <c r="LQ155" s="802"/>
      <c r="LR155" s="802"/>
      <c r="LS155" s="802"/>
      <c r="LT155" s="802"/>
      <c r="LU155" s="802"/>
      <c r="LV155" s="802"/>
      <c r="LW155" s="802"/>
      <c r="LX155" s="802"/>
      <c r="LY155" s="802"/>
      <c r="LZ155" s="802"/>
      <c r="MA155" s="802"/>
      <c r="MB155" s="802"/>
      <c r="MC155" s="802"/>
      <c r="MD155" s="802"/>
      <c r="ME155" s="802"/>
      <c r="MF155" s="802"/>
      <c r="MG155" s="802"/>
      <c r="MH155" s="802"/>
      <c r="MI155" s="802"/>
      <c r="MJ155" s="802"/>
      <c r="MK155" s="802"/>
      <c r="ML155" s="802"/>
      <c r="MM155" s="802"/>
      <c r="MN155" s="802"/>
      <c r="MO155" s="802"/>
      <c r="MP155" s="802"/>
      <c r="MQ155" s="802"/>
      <c r="MR155" s="802"/>
      <c r="MS155" s="802"/>
      <c r="MT155" s="802"/>
      <c r="MU155" s="802"/>
      <c r="MV155" s="802"/>
      <c r="MW155" s="802"/>
      <c r="MX155" s="802"/>
      <c r="MY155" s="802"/>
      <c r="MZ155" s="802"/>
      <c r="NA155" s="802"/>
      <c r="NB155" s="802"/>
      <c r="NC155" s="802"/>
      <c r="ND155" s="802"/>
      <c r="NE155" s="802"/>
      <c r="NF155" s="802"/>
      <c r="NG155" s="802"/>
      <c r="NH155" s="802"/>
      <c r="NI155" s="802"/>
      <c r="NJ155" s="802"/>
      <c r="NK155" s="802"/>
      <c r="NL155" s="802"/>
      <c r="NM155" s="802"/>
      <c r="NN155" s="802"/>
      <c r="NO155" s="802"/>
      <c r="NP155" s="802"/>
      <c r="NQ155" s="802"/>
      <c r="NR155" s="802"/>
      <c r="NS155" s="802"/>
      <c r="NT155" s="802"/>
      <c r="NU155" s="802"/>
      <c r="NV155" s="802"/>
      <c r="NW155" s="802"/>
      <c r="NX155" s="802"/>
      <c r="NY155" s="802"/>
      <c r="NZ155" s="802"/>
      <c r="OA155" s="802"/>
      <c r="OB155" s="802"/>
      <c r="OC155" s="802"/>
      <c r="OD155" s="802"/>
      <c r="OE155" s="802"/>
      <c r="OF155" s="802"/>
      <c r="OG155" s="802"/>
      <c r="OH155" s="802"/>
      <c r="OI155" s="802"/>
      <c r="OJ155" s="802"/>
      <c r="OK155" s="802"/>
      <c r="OL155" s="802"/>
      <c r="OM155" s="802"/>
      <c r="ON155" s="802"/>
      <c r="OO155" s="802"/>
      <c r="OP155" s="802"/>
      <c r="OQ155" s="802"/>
      <c r="OR155" s="802"/>
      <c r="OS155" s="802"/>
      <c r="OT155" s="802"/>
      <c r="OU155" s="802"/>
      <c r="OV155" s="802"/>
      <c r="OW155" s="802"/>
      <c r="OX155" s="802"/>
      <c r="OY155" s="802"/>
      <c r="OZ155" s="802"/>
      <c r="PA155" s="802"/>
      <c r="PB155" s="802"/>
      <c r="PC155" s="802"/>
      <c r="PD155" s="802"/>
      <c r="PE155" s="802"/>
      <c r="PF155" s="802"/>
      <c r="PG155" s="802"/>
      <c r="PH155" s="802"/>
      <c r="PI155" s="802"/>
      <c r="PJ155" s="802"/>
      <c r="PK155" s="802"/>
      <c r="PL155" s="802"/>
      <c r="PM155" s="802"/>
      <c r="PN155" s="802"/>
      <c r="PO155" s="802"/>
      <c r="PP155" s="802"/>
      <c r="PQ155" s="802"/>
      <c r="PR155" s="802"/>
      <c r="PS155" s="802"/>
      <c r="PT155" s="802"/>
      <c r="PU155" s="802"/>
      <c r="PV155" s="802"/>
      <c r="PW155" s="802"/>
      <c r="PX155" s="802"/>
      <c r="PY155" s="802"/>
      <c r="PZ155" s="802"/>
      <c r="QA155" s="802"/>
      <c r="QB155" s="802"/>
      <c r="QC155" s="802"/>
      <c r="QD155" s="802"/>
      <c r="QE155" s="802"/>
      <c r="QF155" s="802"/>
      <c r="QG155" s="802"/>
      <c r="QH155" s="802"/>
      <c r="QI155" s="802"/>
      <c r="QJ155" s="802"/>
      <c r="QK155" s="802"/>
      <c r="QL155" s="802"/>
      <c r="QM155" s="802"/>
      <c r="QN155" s="802"/>
      <c r="QO155" s="802"/>
      <c r="QP155" s="802"/>
      <c r="QQ155" s="802"/>
      <c r="QR155" s="802"/>
      <c r="QS155" s="802"/>
      <c r="QT155" s="802"/>
      <c r="QU155" s="802"/>
      <c r="QV155" s="802"/>
      <c r="QW155" s="802"/>
      <c r="QX155" s="802"/>
      <c r="QY155" s="802"/>
      <c r="QZ155" s="802"/>
      <c r="RA155" s="802"/>
      <c r="RB155" s="802"/>
      <c r="RC155" s="802"/>
      <c r="RD155" s="802"/>
      <c r="RE155" s="802"/>
      <c r="RF155" s="802"/>
      <c r="RG155" s="802"/>
      <c r="RH155" s="802"/>
      <c r="RI155" s="802"/>
      <c r="RJ155" s="802"/>
      <c r="RK155" s="802"/>
      <c r="RL155" s="802"/>
      <c r="RM155" s="802"/>
      <c r="RN155" s="802"/>
      <c r="RO155" s="802"/>
      <c r="RP155" s="802"/>
      <c r="RQ155" s="802"/>
      <c r="RR155" s="802"/>
      <c r="RS155" s="802"/>
      <c r="RT155" s="802"/>
      <c r="RU155" s="802"/>
      <c r="RV155" s="802"/>
      <c r="RW155" s="802"/>
      <c r="RX155" s="802"/>
      <c r="RY155" s="802"/>
      <c r="RZ155" s="802"/>
      <c r="SA155" s="802"/>
      <c r="SB155" s="802"/>
      <c r="SC155" s="802"/>
      <c r="SD155" s="802"/>
      <c r="SE155" s="802"/>
      <c r="SF155" s="802"/>
      <c r="SG155" s="802"/>
      <c r="SH155" s="802"/>
      <c r="SI155" s="802"/>
      <c r="SJ155" s="802"/>
      <c r="SK155" s="802"/>
      <c r="SL155" s="802"/>
      <c r="SM155" s="802"/>
      <c r="SN155" s="802"/>
      <c r="SO155" s="802"/>
      <c r="SP155" s="802"/>
      <c r="SQ155" s="802"/>
      <c r="SR155" s="802"/>
      <c r="SS155" s="802"/>
      <c r="ST155" s="802"/>
      <c r="SU155" s="802"/>
      <c r="SV155" s="802"/>
      <c r="SW155" s="802"/>
      <c r="SX155" s="802"/>
      <c r="SY155" s="802"/>
      <c r="SZ155" s="802"/>
      <c r="TA155" s="802"/>
      <c r="TB155" s="802"/>
      <c r="TC155" s="802"/>
      <c r="TD155" s="802"/>
      <c r="TE155" s="802"/>
      <c r="TF155" s="802"/>
      <c r="TG155" s="802"/>
      <c r="TH155" s="802"/>
      <c r="TI155" s="802"/>
      <c r="TJ155" s="802"/>
      <c r="TK155" s="802"/>
      <c r="TL155" s="802"/>
      <c r="TM155" s="802"/>
      <c r="TN155" s="802"/>
      <c r="TO155" s="802"/>
      <c r="TP155" s="802"/>
      <c r="TQ155" s="802"/>
      <c r="TR155" s="802"/>
      <c r="TS155" s="802"/>
      <c r="TT155" s="802"/>
      <c r="TU155" s="802"/>
      <c r="TV155" s="802"/>
      <c r="TW155" s="802"/>
      <c r="TX155" s="802"/>
      <c r="TY155" s="802"/>
      <c r="TZ155" s="802"/>
      <c r="UA155" s="802"/>
      <c r="UB155" s="802"/>
      <c r="UC155" s="802"/>
      <c r="UD155" s="802"/>
      <c r="UE155" s="802"/>
      <c r="UF155" s="802"/>
      <c r="UG155" s="802"/>
      <c r="UH155" s="802"/>
      <c r="UI155" s="802"/>
      <c r="UJ155" s="802"/>
      <c r="UK155" s="802"/>
      <c r="UL155" s="802"/>
      <c r="UM155" s="802"/>
      <c r="UN155" s="802"/>
      <c r="UO155" s="802"/>
      <c r="UP155" s="802"/>
      <c r="UQ155" s="802"/>
      <c r="UR155" s="802"/>
      <c r="US155" s="802"/>
      <c r="UT155" s="802"/>
      <c r="UU155" s="802"/>
      <c r="UV155" s="802"/>
      <c r="UW155" s="802"/>
      <c r="UX155" s="802"/>
      <c r="UY155" s="802"/>
      <c r="UZ155" s="802"/>
      <c r="VA155" s="802"/>
      <c r="VB155" s="802"/>
      <c r="VC155" s="802"/>
      <c r="VD155" s="802"/>
      <c r="VE155" s="802"/>
      <c r="VF155" s="802"/>
      <c r="VG155" s="802"/>
      <c r="VH155" s="802"/>
      <c r="VI155" s="802"/>
      <c r="VJ155" s="802"/>
      <c r="VK155" s="802"/>
      <c r="VL155" s="802"/>
      <c r="VM155" s="802"/>
      <c r="VN155" s="802"/>
      <c r="VO155" s="802"/>
      <c r="VP155" s="802"/>
      <c r="VQ155" s="802"/>
      <c r="VR155" s="802"/>
      <c r="VS155" s="802"/>
      <c r="VT155" s="802"/>
      <c r="VU155" s="802"/>
      <c r="VV155" s="802"/>
      <c r="VW155" s="802"/>
      <c r="VX155" s="802"/>
      <c r="VY155" s="802"/>
      <c r="VZ155" s="802"/>
      <c r="WA155" s="802"/>
      <c r="WB155" s="802"/>
      <c r="WC155" s="802"/>
      <c r="WD155" s="802"/>
      <c r="WE155" s="802"/>
      <c r="WF155" s="802"/>
      <c r="WG155" s="802"/>
      <c r="WH155" s="802"/>
      <c r="WI155" s="802"/>
      <c r="WJ155" s="802"/>
      <c r="WK155" s="802"/>
      <c r="WL155" s="802"/>
      <c r="WM155" s="802"/>
      <c r="WN155" s="802"/>
      <c r="WO155" s="802"/>
      <c r="WP155" s="802"/>
      <c r="WQ155" s="802"/>
      <c r="WR155" s="802"/>
      <c r="WS155" s="802"/>
      <c r="WT155" s="802"/>
      <c r="WU155" s="802"/>
      <c r="WV155" s="802"/>
      <c r="WW155" s="802"/>
      <c r="WX155" s="802"/>
      <c r="WY155" s="802"/>
      <c r="WZ155" s="802"/>
      <c r="XA155" s="802"/>
      <c r="XB155" s="802"/>
      <c r="XC155" s="802"/>
      <c r="XD155" s="802"/>
      <c r="XE155" s="802"/>
      <c r="XF155" s="802"/>
      <c r="XG155" s="802"/>
      <c r="XH155" s="802"/>
      <c r="XI155" s="802"/>
      <c r="XJ155" s="802"/>
      <c r="XK155" s="802"/>
      <c r="XL155" s="802"/>
      <c r="XM155" s="802"/>
      <c r="XN155" s="802"/>
      <c r="XO155" s="802"/>
      <c r="XP155" s="802"/>
      <c r="XQ155" s="802"/>
      <c r="XR155" s="802"/>
      <c r="XS155" s="802"/>
      <c r="XT155" s="802"/>
      <c r="XU155" s="802"/>
      <c r="XV155" s="802"/>
      <c r="XW155" s="802"/>
      <c r="XX155" s="802"/>
      <c r="XY155" s="802"/>
      <c r="XZ155" s="802"/>
      <c r="YA155" s="802"/>
      <c r="YB155" s="802"/>
      <c r="YC155" s="802"/>
      <c r="YD155" s="802"/>
      <c r="YE155" s="802"/>
      <c r="YF155" s="802"/>
      <c r="YG155" s="802"/>
      <c r="YH155" s="802"/>
      <c r="YI155" s="802"/>
      <c r="YJ155" s="802"/>
      <c r="YK155" s="802"/>
      <c r="YL155" s="802"/>
      <c r="YM155" s="802"/>
      <c r="YN155" s="802"/>
      <c r="YO155" s="802"/>
      <c r="YP155" s="802"/>
      <c r="YQ155" s="802"/>
      <c r="YR155" s="802"/>
      <c r="YS155" s="802"/>
      <c r="YT155" s="802"/>
      <c r="YU155" s="802"/>
      <c r="YV155" s="802"/>
      <c r="YW155" s="802"/>
      <c r="YX155" s="802"/>
      <c r="YY155" s="802"/>
      <c r="YZ155" s="802"/>
      <c r="ZA155" s="802"/>
      <c r="ZB155" s="802"/>
      <c r="ZC155" s="802"/>
      <c r="ZD155" s="802"/>
      <c r="ZE155" s="802"/>
      <c r="ZF155" s="802"/>
      <c r="ZG155" s="802"/>
      <c r="ZH155" s="802"/>
      <c r="ZI155" s="802"/>
      <c r="ZJ155" s="802"/>
      <c r="ZK155" s="802"/>
      <c r="ZL155" s="802"/>
      <c r="ZM155" s="802"/>
      <c r="ZN155" s="802"/>
      <c r="ZO155" s="802"/>
      <c r="ZP155" s="802"/>
      <c r="ZQ155" s="802"/>
      <c r="ZR155" s="802"/>
      <c r="ZS155" s="802"/>
      <c r="ZT155" s="802"/>
      <c r="ZU155" s="802"/>
      <c r="ZV155" s="802"/>
      <c r="ZW155" s="802"/>
      <c r="ZX155" s="802"/>
      <c r="ZY155" s="802"/>
      <c r="ZZ155" s="802"/>
      <c r="AAA155" s="802"/>
      <c r="AAB155" s="802"/>
      <c r="AAC155" s="802"/>
      <c r="AAD155" s="802"/>
      <c r="AAE155" s="802"/>
      <c r="AAF155" s="802"/>
      <c r="AAG155" s="802"/>
      <c r="AAH155" s="802"/>
      <c r="AAI155" s="802"/>
      <c r="AAJ155" s="802"/>
      <c r="AAK155" s="802"/>
      <c r="AAL155" s="802"/>
      <c r="AAM155" s="802"/>
      <c r="AAN155" s="802"/>
      <c r="AAO155" s="802"/>
      <c r="AAP155" s="802"/>
      <c r="AAQ155" s="802"/>
      <c r="AAR155" s="802"/>
      <c r="AAS155" s="802"/>
      <c r="AAT155" s="802"/>
      <c r="AAU155" s="802"/>
      <c r="AAV155" s="802"/>
      <c r="AAW155" s="802"/>
      <c r="AAX155" s="802"/>
      <c r="AAY155" s="802"/>
      <c r="AAZ155" s="802"/>
      <c r="ABA155" s="802"/>
      <c r="ABB155" s="802"/>
      <c r="ABC155" s="802"/>
      <c r="ABD155" s="802"/>
      <c r="ABE155" s="802"/>
      <c r="ABF155" s="802"/>
      <c r="ABG155" s="802"/>
      <c r="ABH155" s="802"/>
      <c r="ABI155" s="802"/>
      <c r="ABJ155" s="802"/>
      <c r="ABK155" s="802"/>
      <c r="ABL155" s="802"/>
      <c r="ABM155" s="802"/>
      <c r="ABN155" s="802"/>
      <c r="ABO155" s="802"/>
      <c r="ABP155" s="802"/>
      <c r="ABQ155" s="802"/>
      <c r="ABR155" s="802"/>
      <c r="ABS155" s="802"/>
      <c r="ABT155" s="802"/>
      <c r="ABU155" s="802"/>
      <c r="ABV155" s="802"/>
      <c r="ABW155" s="802"/>
      <c r="ABX155" s="802"/>
      <c r="ABY155" s="802"/>
      <c r="ABZ155" s="802"/>
      <c r="ACA155" s="802"/>
      <c r="ACB155" s="802"/>
      <c r="ACC155" s="802"/>
      <c r="ACD155" s="802"/>
      <c r="ACE155" s="802"/>
      <c r="ACF155" s="802"/>
      <c r="ACG155" s="802"/>
      <c r="ACH155" s="802"/>
      <c r="ACI155" s="802"/>
      <c r="ACJ155" s="802"/>
      <c r="ACK155" s="802"/>
      <c r="ACL155" s="802"/>
      <c r="ACM155" s="802"/>
      <c r="ACN155" s="802"/>
      <c r="ACO155" s="802"/>
      <c r="ACP155" s="802"/>
      <c r="ACQ155" s="802"/>
      <c r="ACR155" s="802"/>
      <c r="ACS155" s="802"/>
      <c r="ACT155" s="802"/>
      <c r="ACU155" s="802"/>
      <c r="ACV155" s="802"/>
      <c r="ACW155" s="802"/>
      <c r="ACX155" s="802"/>
      <c r="ACY155" s="802"/>
      <c r="ACZ155" s="802"/>
      <c r="ADA155" s="802"/>
      <c r="ADB155" s="802"/>
      <c r="ADC155" s="802"/>
      <c r="ADD155" s="802"/>
      <c r="ADE155" s="802"/>
      <c r="ADF155" s="802"/>
      <c r="ADG155" s="802"/>
      <c r="ADH155" s="802"/>
      <c r="ADI155" s="802"/>
      <c r="ADJ155" s="802"/>
      <c r="ADK155" s="802"/>
      <c r="ADL155" s="802"/>
      <c r="ADM155" s="802"/>
      <c r="ADN155" s="802"/>
      <c r="ADO155" s="802"/>
      <c r="ADP155" s="802"/>
      <c r="ADQ155" s="802"/>
      <c r="ADR155" s="802"/>
      <c r="ADS155" s="802"/>
      <c r="ADT155" s="802"/>
      <c r="ADU155" s="802"/>
      <c r="ADV155" s="802"/>
      <c r="ADW155" s="802"/>
      <c r="ADX155" s="802"/>
      <c r="ADY155" s="802"/>
      <c r="ADZ155" s="802"/>
      <c r="AEA155" s="802"/>
      <c r="AEB155" s="802"/>
      <c r="AEC155" s="802"/>
      <c r="AED155" s="802"/>
      <c r="AEE155" s="802"/>
      <c r="AEF155" s="802"/>
      <c r="AEG155" s="802"/>
      <c r="AEH155" s="802"/>
      <c r="AEI155" s="802"/>
      <c r="AEJ155" s="802"/>
      <c r="AEK155" s="802"/>
      <c r="AEL155" s="802"/>
      <c r="AEM155" s="802"/>
      <c r="AEN155" s="802"/>
      <c r="AEO155" s="802"/>
      <c r="AEP155" s="802"/>
      <c r="AEQ155" s="802"/>
      <c r="AER155" s="802"/>
      <c r="AES155" s="802"/>
      <c r="AET155" s="802"/>
      <c r="AEU155" s="802"/>
      <c r="AEV155" s="802"/>
      <c r="AEW155" s="802"/>
      <c r="AEX155" s="802"/>
      <c r="AEY155" s="802"/>
      <c r="AEZ155" s="802"/>
      <c r="AFA155" s="802"/>
      <c r="AFB155" s="802"/>
      <c r="AFC155" s="802"/>
      <c r="AFD155" s="802"/>
      <c r="AFE155" s="802"/>
      <c r="AFF155" s="802"/>
      <c r="AFG155" s="802"/>
      <c r="AFH155" s="802"/>
      <c r="AFI155" s="802"/>
      <c r="AFJ155" s="802"/>
      <c r="AFK155" s="802"/>
      <c r="AFL155" s="802"/>
      <c r="AFM155" s="802"/>
      <c r="AFN155" s="802"/>
      <c r="AFO155" s="802"/>
      <c r="AFP155" s="802"/>
      <c r="AFQ155" s="802"/>
      <c r="AFR155" s="802"/>
      <c r="AFS155" s="802"/>
      <c r="AFT155" s="802"/>
      <c r="AFU155" s="802"/>
      <c r="AFV155" s="802"/>
      <c r="AFW155" s="802"/>
      <c r="AFX155" s="802"/>
      <c r="AFY155" s="802"/>
      <c r="AFZ155" s="802"/>
      <c r="AGA155" s="802"/>
      <c r="AGB155" s="802"/>
      <c r="AGC155" s="802"/>
      <c r="AGD155" s="802"/>
      <c r="AGE155" s="802"/>
      <c r="AGF155" s="802"/>
      <c r="AGG155" s="802"/>
      <c r="AGH155" s="802"/>
      <c r="AGI155" s="802"/>
      <c r="AGJ155" s="802"/>
      <c r="AGK155" s="802"/>
      <c r="AGL155" s="802"/>
      <c r="AGM155" s="802"/>
      <c r="AGN155" s="802"/>
      <c r="AGO155" s="802"/>
      <c r="AGP155" s="802"/>
      <c r="AGQ155" s="802"/>
      <c r="AGR155" s="802"/>
      <c r="AGS155" s="802"/>
      <c r="AGT155" s="802"/>
      <c r="AGU155" s="802"/>
      <c r="AGV155" s="802"/>
      <c r="AGW155" s="802"/>
      <c r="AGX155" s="802"/>
      <c r="AGY155" s="802"/>
      <c r="AGZ155" s="802"/>
      <c r="AHA155" s="802"/>
      <c r="AHB155" s="802"/>
      <c r="AHC155" s="802"/>
      <c r="AHD155" s="802"/>
      <c r="AHE155" s="802"/>
      <c r="AHF155" s="802"/>
      <c r="AHG155" s="802"/>
      <c r="AHH155" s="802"/>
      <c r="AHI155" s="802"/>
      <c r="AHJ155" s="802"/>
      <c r="AHK155" s="802"/>
      <c r="AHL155" s="802"/>
      <c r="AHM155" s="802"/>
      <c r="AHN155" s="802"/>
      <c r="AHO155" s="802"/>
      <c r="AHP155" s="802"/>
      <c r="AHQ155" s="802"/>
      <c r="AHR155" s="802"/>
      <c r="AHS155" s="802"/>
      <c r="AHT155" s="802"/>
      <c r="AHU155" s="802"/>
      <c r="AHV155" s="802"/>
      <c r="AHW155" s="802"/>
      <c r="AHX155" s="802"/>
      <c r="AHY155" s="802"/>
      <c r="AHZ155" s="802"/>
      <c r="AIA155" s="802"/>
      <c r="AIB155" s="802"/>
      <c r="AIC155" s="802"/>
      <c r="AID155" s="802"/>
      <c r="AIE155" s="802"/>
      <c r="AIF155" s="802"/>
      <c r="AIG155" s="802"/>
      <c r="AIH155" s="802"/>
      <c r="AII155" s="802"/>
      <c r="AIJ155" s="802"/>
      <c r="AQE155" s="802"/>
      <c r="AQF155" s="802"/>
      <c r="AQG155" s="802"/>
      <c r="AQH155" s="802"/>
      <c r="AQI155" s="802"/>
      <c r="AQJ155" s="802"/>
      <c r="AQK155" s="802"/>
      <c r="AQL155" s="802"/>
      <c r="AQM155" s="802"/>
      <c r="AQN155" s="802"/>
      <c r="AQO155" s="802"/>
      <c r="AQP155" s="802"/>
      <c r="AQQ155" s="802"/>
      <c r="AQR155" s="802"/>
      <c r="AQS155" s="802"/>
      <c r="AQT155" s="802"/>
      <c r="AQU155" s="802"/>
      <c r="AQV155" s="802"/>
      <c r="AQW155" s="802"/>
      <c r="AQX155" s="802"/>
      <c r="AQY155" s="802"/>
      <c r="AQZ155" s="802"/>
      <c r="ARA155" s="802"/>
      <c r="ARB155" s="802"/>
      <c r="ARC155" s="802"/>
      <c r="ARD155" s="802"/>
      <c r="ARE155" s="802"/>
      <c r="ARF155" s="802"/>
      <c r="ARG155" s="802"/>
      <c r="ARH155" s="802"/>
      <c r="ARI155" s="802"/>
      <c r="ARJ155" s="802"/>
      <c r="ARK155" s="802"/>
      <c r="ARL155" s="802"/>
      <c r="ARM155" s="802"/>
      <c r="ARN155" s="802"/>
      <c r="ARO155" s="802"/>
      <c r="ARP155" s="802"/>
      <c r="ARQ155" s="802"/>
      <c r="ARR155" s="802"/>
      <c r="ARS155" s="802"/>
      <c r="ART155" s="802"/>
      <c r="ARU155" s="802"/>
      <c r="ARV155" s="802"/>
      <c r="ARW155" s="802"/>
      <c r="ARX155" s="802"/>
      <c r="ARY155" s="802"/>
      <c r="ARZ155" s="802"/>
      <c r="ASA155" s="802"/>
      <c r="ASB155" s="802"/>
      <c r="ASC155" s="802"/>
      <c r="ASD155" s="802"/>
      <c r="ASE155" s="802"/>
      <c r="ASF155" s="802"/>
      <c r="ASG155" s="802"/>
      <c r="ASH155" s="802"/>
      <c r="ASI155" s="802"/>
      <c r="ASJ155" s="802"/>
      <c r="ASK155" s="802"/>
      <c r="ASL155" s="802"/>
      <c r="ATP155" s="802"/>
      <c r="ATQ155" s="802"/>
      <c r="ATR155" s="802"/>
      <c r="ATS155" s="802"/>
      <c r="ATT155" s="802"/>
      <c r="ATU155" s="802"/>
      <c r="ATV155" s="802"/>
      <c r="ATW155" s="802"/>
      <c r="ATX155" s="802"/>
      <c r="ATY155" s="802"/>
      <c r="ATZ155" s="802"/>
      <c r="AUA155" s="802"/>
      <c r="AUB155" s="802"/>
      <c r="AUC155" s="802"/>
      <c r="AUD155" s="802"/>
      <c r="AUE155" s="802"/>
      <c r="AUF155" s="802"/>
      <c r="AUG155" s="802"/>
      <c r="AUH155" s="802"/>
      <c r="AUI155" s="802"/>
      <c r="AUJ155" s="802"/>
      <c r="AUK155" s="802"/>
      <c r="AUL155" s="802"/>
      <c r="AUM155" s="802"/>
      <c r="AUN155" s="802"/>
      <c r="AUO155" s="802"/>
      <c r="AUP155" s="801"/>
      <c r="AUQ155" s="802"/>
      <c r="AUR155" s="801"/>
      <c r="AUS155" s="802"/>
      <c r="AUT155" s="801"/>
      <c r="AUU155" s="802"/>
      <c r="AUV155" s="802"/>
      <c r="AUW155" s="802"/>
      <c r="AUX155" s="802"/>
      <c r="AUY155" s="802"/>
      <c r="AUZ155" s="802"/>
      <c r="AVA155" s="802"/>
      <c r="AVB155" s="802"/>
      <c r="AVC155" s="802"/>
      <c r="AVD155" s="802"/>
      <c r="AVE155" s="802"/>
      <c r="AVF155" s="802"/>
      <c r="AVG155" s="802"/>
      <c r="AVH155" s="802"/>
      <c r="AVI155" s="802"/>
      <c r="AVJ155" s="808"/>
      <c r="AVK155" s="808"/>
      <c r="AVL155" s="808"/>
      <c r="AVM155" s="808"/>
      <c r="AVN155" s="808"/>
      <c r="AVO155" s="808"/>
      <c r="AVP155" s="808"/>
      <c r="AVQ155" s="808"/>
      <c r="AVR155" s="808"/>
      <c r="AVS155" s="808"/>
      <c r="AVT155" s="808"/>
      <c r="AVU155" s="809"/>
      <c r="AVV155" s="809"/>
      <c r="AVW155" s="809"/>
      <c r="AVX155" s="809"/>
      <c r="AVY155" s="809"/>
      <c r="AVZ155" s="809"/>
      <c r="AWA155" s="809"/>
      <c r="AWB155" s="809"/>
      <c r="AWC155" s="809"/>
      <c r="AWD155" s="809"/>
      <c r="AWE155" s="809"/>
      <c r="AWF155" s="809"/>
      <c r="AWG155" s="809"/>
      <c r="AWH155" s="809"/>
      <c r="AWI155" s="809"/>
      <c r="AWJ155" s="809"/>
      <c r="AWK155" s="809"/>
      <c r="AWL155" s="809"/>
      <c r="AWM155" s="809"/>
      <c r="AWN155" s="809"/>
      <c r="AWO155" s="809"/>
      <c r="AWP155" s="809"/>
      <c r="AWQ155" s="809"/>
      <c r="AWR155" s="808"/>
      <c r="AWS155" s="761"/>
      <c r="AWT155" s="808"/>
      <c r="AWU155" s="809"/>
      <c r="AWV155" s="809"/>
      <c r="AWW155" s="809"/>
      <c r="AWX155" s="809"/>
      <c r="AWY155" s="809"/>
      <c r="AWZ155" s="809"/>
      <c r="AXA155" s="809"/>
      <c r="AXB155" s="809"/>
      <c r="AXC155" s="809"/>
      <c r="AXD155" s="809"/>
      <c r="AXE155" s="809"/>
      <c r="AXF155" s="809"/>
      <c r="AXG155" s="809"/>
      <c r="AXH155" s="809"/>
      <c r="AXI155" s="809"/>
      <c r="AXJ155" s="809"/>
      <c r="AXK155" s="809"/>
      <c r="AXL155" s="809"/>
      <c r="AXM155" s="809"/>
      <c r="AXN155" s="809"/>
      <c r="AXO155" s="809"/>
      <c r="AXP155" s="809"/>
      <c r="AXQ155" s="809"/>
      <c r="AXR155" s="809"/>
      <c r="AXS155" s="809"/>
      <c r="AXT155" s="809"/>
      <c r="AXU155" s="809"/>
      <c r="AXV155" s="809"/>
      <c r="AXW155" s="809"/>
      <c r="AXX155" s="809"/>
      <c r="AXY155" s="809"/>
      <c r="AXZ155" s="809"/>
      <c r="AYA155" s="809"/>
      <c r="AYB155" s="809"/>
      <c r="AYC155" s="809"/>
      <c r="AYD155" s="808"/>
      <c r="AYE155" s="808"/>
      <c r="AYF155" s="809"/>
      <c r="AYG155" s="808"/>
      <c r="AYH155" s="810"/>
      <c r="AYI155" s="810"/>
      <c r="AYJ155" s="810"/>
      <c r="AYK155" s="810"/>
      <c r="AYL155" s="810"/>
      <c r="AYM155" s="810"/>
      <c r="AYN155" s="810"/>
      <c r="AYO155" s="810"/>
      <c r="AYP155" s="810"/>
      <c r="AYQ155" s="810"/>
      <c r="AYR155" s="810"/>
      <c r="AYS155" s="810"/>
      <c r="AYT155" s="810"/>
      <c r="AYU155" s="810"/>
      <c r="AYV155" s="810"/>
      <c r="AYW155" s="810"/>
      <c r="AYX155" s="810"/>
      <c r="AYY155" s="810"/>
      <c r="AYZ155" s="810"/>
      <c r="AZA155" s="810"/>
      <c r="AZB155" s="810"/>
      <c r="AZC155" s="810"/>
      <c r="AZD155" s="810"/>
      <c r="AZE155" s="810"/>
      <c r="AZF155" s="810"/>
      <c r="AZG155" s="810"/>
      <c r="AZH155" s="810"/>
      <c r="AZI155" s="810"/>
      <c r="AZJ155" s="810"/>
      <c r="AZK155" s="810"/>
      <c r="AZL155" s="810"/>
      <c r="AZM155" s="810"/>
      <c r="AZN155" s="810"/>
      <c r="AZO155" s="810"/>
      <c r="AZP155" s="809"/>
      <c r="AZQ155" s="802"/>
      <c r="AZR155" s="802"/>
      <c r="AZS155" s="802"/>
    </row>
    <row r="156" spans="45:920 1123:1371" s="793" customFormat="1" ht="13.5">
      <c r="AS156" s="802"/>
      <c r="AT156" s="802"/>
      <c r="AU156" s="802"/>
      <c r="AV156" s="802"/>
      <c r="AW156" s="802"/>
      <c r="AX156" s="802"/>
      <c r="AY156" s="802"/>
      <c r="AZ156" s="802"/>
      <c r="BA156" s="802"/>
      <c r="BB156" s="802"/>
      <c r="BC156" s="802"/>
      <c r="BD156" s="802"/>
      <c r="BE156" s="802"/>
      <c r="BF156" s="802"/>
      <c r="BG156" s="802"/>
      <c r="BH156" s="802"/>
      <c r="BI156" s="802"/>
      <c r="BJ156" s="802"/>
      <c r="BK156" s="802"/>
      <c r="BL156" s="802"/>
      <c r="BM156" s="802"/>
      <c r="BN156" s="802"/>
      <c r="BO156" s="802"/>
      <c r="BP156" s="802"/>
      <c r="BQ156" s="802"/>
      <c r="BR156" s="802"/>
      <c r="BS156" s="802"/>
      <c r="BT156" s="802"/>
      <c r="BU156" s="802"/>
      <c r="BV156" s="802"/>
      <c r="BW156" s="802"/>
      <c r="BX156" s="802"/>
      <c r="BY156" s="802"/>
      <c r="BZ156" s="802"/>
      <c r="CA156" s="802"/>
      <c r="CB156" s="802"/>
      <c r="CC156" s="802"/>
      <c r="CD156" s="802"/>
      <c r="CE156" s="802"/>
      <c r="CF156" s="802"/>
      <c r="CG156" s="802"/>
      <c r="CH156" s="802"/>
      <c r="CI156" s="802"/>
      <c r="CJ156" s="802"/>
      <c r="CK156" s="802"/>
      <c r="CL156" s="802"/>
      <c r="CM156" s="802"/>
      <c r="CN156" s="802"/>
      <c r="CO156" s="802"/>
      <c r="CP156" s="802"/>
      <c r="CQ156" s="802"/>
      <c r="CR156" s="802"/>
      <c r="CS156" s="802"/>
      <c r="CT156" s="802"/>
      <c r="CU156" s="802"/>
      <c r="CV156" s="802"/>
      <c r="CW156" s="802"/>
      <c r="CX156" s="802"/>
      <c r="CY156" s="802"/>
      <c r="CZ156" s="802"/>
      <c r="DA156" s="802"/>
      <c r="DB156" s="802"/>
      <c r="DC156" s="802"/>
      <c r="DD156" s="802"/>
      <c r="DE156" s="802"/>
      <c r="DF156" s="802"/>
      <c r="DG156" s="802"/>
      <c r="DH156" s="802"/>
      <c r="DI156" s="802"/>
      <c r="DJ156" s="802"/>
      <c r="DK156" s="802"/>
      <c r="DL156" s="802"/>
      <c r="DM156" s="802"/>
      <c r="DN156" s="802"/>
      <c r="DO156" s="802"/>
      <c r="DP156" s="802"/>
      <c r="DQ156" s="802"/>
      <c r="DR156" s="802"/>
      <c r="DS156" s="802"/>
      <c r="DT156" s="802"/>
      <c r="DU156" s="802"/>
      <c r="DV156" s="802"/>
      <c r="DW156" s="802"/>
      <c r="DX156" s="802"/>
      <c r="DY156" s="802"/>
      <c r="DZ156" s="802"/>
      <c r="EA156" s="802"/>
      <c r="EB156" s="802"/>
      <c r="EC156" s="802"/>
      <c r="ED156" s="802"/>
      <c r="EE156" s="802"/>
      <c r="EF156" s="802"/>
      <c r="EG156" s="802"/>
      <c r="EH156" s="802"/>
      <c r="EI156" s="802"/>
      <c r="EJ156" s="802"/>
      <c r="EK156" s="802"/>
      <c r="EL156" s="802"/>
      <c r="EM156" s="802"/>
      <c r="EN156" s="802"/>
      <c r="EO156" s="802"/>
      <c r="EP156" s="802"/>
      <c r="EQ156" s="802"/>
      <c r="ER156" s="802"/>
      <c r="ES156" s="802"/>
      <c r="ET156" s="802"/>
      <c r="EU156" s="802"/>
      <c r="EV156" s="802"/>
      <c r="EW156" s="802"/>
      <c r="EX156" s="802"/>
      <c r="EY156" s="802"/>
      <c r="EZ156" s="802"/>
      <c r="FA156" s="802"/>
      <c r="FB156" s="802"/>
      <c r="FC156" s="802"/>
      <c r="FD156" s="802"/>
      <c r="FE156" s="802"/>
      <c r="FF156" s="802"/>
      <c r="FG156" s="802"/>
      <c r="FH156" s="802"/>
      <c r="FI156" s="802"/>
      <c r="FJ156" s="802"/>
      <c r="FK156" s="802"/>
      <c r="FL156" s="802"/>
      <c r="FM156" s="802"/>
      <c r="FN156" s="802"/>
      <c r="FO156" s="802"/>
      <c r="FP156" s="802"/>
      <c r="FQ156" s="802"/>
      <c r="FR156" s="802"/>
      <c r="FS156" s="802"/>
      <c r="FT156" s="802"/>
      <c r="FU156" s="802"/>
      <c r="FV156" s="802"/>
      <c r="FW156" s="802"/>
      <c r="FX156" s="802"/>
      <c r="FY156" s="802"/>
      <c r="FZ156" s="802"/>
      <c r="GA156" s="802"/>
      <c r="GB156" s="802"/>
      <c r="GC156" s="802"/>
      <c r="GD156" s="802"/>
      <c r="GE156" s="802"/>
      <c r="GF156" s="802"/>
      <c r="GG156" s="802"/>
      <c r="GH156" s="802"/>
      <c r="GI156" s="802"/>
      <c r="GJ156" s="802"/>
      <c r="GK156" s="802"/>
      <c r="GL156" s="802"/>
      <c r="GM156" s="802"/>
      <c r="GN156" s="802"/>
      <c r="GO156" s="802"/>
      <c r="GP156" s="802"/>
      <c r="GQ156" s="802"/>
      <c r="GR156" s="802"/>
      <c r="GS156" s="802"/>
      <c r="GT156" s="802"/>
      <c r="GU156" s="802"/>
      <c r="GV156" s="802"/>
      <c r="GW156" s="802"/>
      <c r="GX156" s="802"/>
      <c r="GY156" s="802"/>
      <c r="GZ156" s="802"/>
      <c r="HA156" s="802"/>
      <c r="HB156" s="802"/>
      <c r="HC156" s="802"/>
      <c r="HD156" s="802"/>
      <c r="HE156" s="802"/>
      <c r="HF156" s="802"/>
      <c r="HG156" s="802"/>
      <c r="HH156" s="802"/>
      <c r="HI156" s="802"/>
      <c r="HJ156" s="802"/>
      <c r="HK156" s="802"/>
      <c r="HL156" s="802"/>
      <c r="HM156" s="802"/>
      <c r="HN156" s="802"/>
      <c r="HO156" s="802"/>
      <c r="HP156" s="802"/>
      <c r="HQ156" s="802"/>
      <c r="HR156" s="802"/>
      <c r="HS156" s="802"/>
      <c r="HT156" s="802"/>
      <c r="HU156" s="802"/>
      <c r="HV156" s="802"/>
      <c r="HW156" s="802"/>
      <c r="HX156" s="802"/>
      <c r="HY156" s="802"/>
      <c r="HZ156" s="802"/>
      <c r="IA156" s="802"/>
      <c r="IB156" s="802"/>
      <c r="IC156" s="802"/>
      <c r="ID156" s="802"/>
      <c r="IE156" s="802"/>
      <c r="IF156" s="802"/>
      <c r="IG156" s="802"/>
      <c r="IH156" s="802"/>
      <c r="II156" s="802"/>
      <c r="IJ156" s="802"/>
      <c r="IK156" s="802"/>
      <c r="IL156" s="802"/>
      <c r="IM156" s="802"/>
      <c r="IN156" s="802"/>
      <c r="IO156" s="802"/>
      <c r="IP156" s="802"/>
      <c r="IQ156" s="802"/>
      <c r="IR156" s="802"/>
      <c r="IS156" s="802"/>
      <c r="IT156" s="802"/>
      <c r="IU156" s="802"/>
      <c r="IV156" s="802"/>
      <c r="IW156" s="802"/>
      <c r="IX156" s="802"/>
      <c r="IY156" s="802"/>
      <c r="IZ156" s="802"/>
      <c r="JA156" s="802"/>
      <c r="JB156" s="802"/>
      <c r="JC156" s="802"/>
      <c r="JD156" s="802"/>
      <c r="JE156" s="802"/>
      <c r="JF156" s="802"/>
      <c r="JG156" s="802"/>
      <c r="JH156" s="802"/>
      <c r="JI156" s="802"/>
      <c r="JJ156" s="802"/>
      <c r="JK156" s="802"/>
      <c r="JL156" s="802"/>
      <c r="JM156" s="802"/>
      <c r="JN156" s="802"/>
      <c r="JO156" s="802"/>
      <c r="JP156" s="802"/>
      <c r="JQ156" s="802"/>
      <c r="JR156" s="802"/>
      <c r="JS156" s="802"/>
      <c r="JT156" s="802"/>
      <c r="JU156" s="802"/>
      <c r="JV156" s="802"/>
      <c r="JW156" s="802"/>
      <c r="JX156" s="802"/>
      <c r="JY156" s="802"/>
      <c r="JZ156" s="802"/>
      <c r="KA156" s="802"/>
      <c r="KB156" s="802"/>
      <c r="KC156" s="802"/>
      <c r="KD156" s="802"/>
      <c r="KE156" s="802"/>
      <c r="KF156" s="802"/>
      <c r="KG156" s="802"/>
      <c r="KH156" s="802"/>
      <c r="KI156" s="802"/>
      <c r="KJ156" s="802"/>
      <c r="KK156" s="802"/>
      <c r="KL156" s="802"/>
      <c r="KM156" s="802"/>
      <c r="KN156" s="802"/>
      <c r="KO156" s="802"/>
      <c r="KP156" s="802"/>
      <c r="KQ156" s="802"/>
      <c r="KR156" s="802"/>
      <c r="KS156" s="802"/>
      <c r="KT156" s="802"/>
      <c r="KU156" s="802"/>
      <c r="KV156" s="802"/>
      <c r="KW156" s="802"/>
      <c r="KX156" s="802"/>
      <c r="KY156" s="802"/>
      <c r="KZ156" s="802"/>
      <c r="LA156" s="802"/>
      <c r="LB156" s="802"/>
      <c r="LC156" s="802"/>
      <c r="LD156" s="802"/>
      <c r="LE156" s="802"/>
      <c r="LF156" s="802"/>
      <c r="LG156" s="802"/>
      <c r="LH156" s="802"/>
      <c r="LI156" s="802"/>
      <c r="LJ156" s="802"/>
      <c r="LK156" s="802"/>
      <c r="LL156" s="802"/>
      <c r="LM156" s="802"/>
      <c r="LN156" s="802"/>
      <c r="LO156" s="802"/>
      <c r="LP156" s="802"/>
      <c r="LQ156" s="802"/>
      <c r="LR156" s="802"/>
      <c r="LS156" s="802"/>
      <c r="LT156" s="802"/>
      <c r="LU156" s="802"/>
      <c r="LV156" s="802"/>
      <c r="LW156" s="802"/>
      <c r="LX156" s="802"/>
      <c r="LY156" s="802"/>
      <c r="LZ156" s="802"/>
      <c r="MA156" s="802"/>
      <c r="MB156" s="802"/>
      <c r="MC156" s="802"/>
      <c r="MD156" s="802"/>
      <c r="ME156" s="802"/>
      <c r="MF156" s="802"/>
      <c r="MG156" s="802"/>
      <c r="MH156" s="802"/>
      <c r="MI156" s="802"/>
      <c r="MJ156" s="802"/>
      <c r="MK156" s="802"/>
      <c r="ML156" s="802"/>
      <c r="MM156" s="802"/>
      <c r="MN156" s="802"/>
      <c r="MO156" s="802"/>
      <c r="MP156" s="802"/>
      <c r="MQ156" s="802"/>
      <c r="MR156" s="802"/>
      <c r="MS156" s="802"/>
      <c r="MT156" s="802"/>
      <c r="MU156" s="802"/>
      <c r="MV156" s="802"/>
      <c r="MW156" s="802"/>
      <c r="MX156" s="802"/>
      <c r="MY156" s="802"/>
      <c r="MZ156" s="802"/>
      <c r="NA156" s="802"/>
      <c r="NB156" s="802"/>
      <c r="NC156" s="802"/>
      <c r="ND156" s="802"/>
      <c r="NE156" s="802"/>
      <c r="NF156" s="802"/>
      <c r="NG156" s="802"/>
      <c r="NH156" s="802"/>
      <c r="NI156" s="802"/>
      <c r="NJ156" s="802"/>
      <c r="NK156" s="802"/>
      <c r="NL156" s="802"/>
      <c r="NM156" s="802"/>
      <c r="NN156" s="802"/>
      <c r="NO156" s="802"/>
      <c r="NP156" s="802"/>
      <c r="NQ156" s="802"/>
      <c r="NR156" s="802"/>
      <c r="NS156" s="802"/>
      <c r="NT156" s="802"/>
      <c r="NU156" s="802"/>
      <c r="NV156" s="802"/>
      <c r="NW156" s="802"/>
      <c r="NX156" s="802"/>
      <c r="NY156" s="802"/>
      <c r="NZ156" s="802"/>
      <c r="OA156" s="802"/>
      <c r="OB156" s="802"/>
      <c r="OC156" s="802"/>
      <c r="OD156" s="802"/>
      <c r="OE156" s="802"/>
      <c r="OF156" s="802"/>
      <c r="OG156" s="802"/>
      <c r="OH156" s="802"/>
      <c r="OI156" s="802"/>
      <c r="OJ156" s="802"/>
      <c r="OK156" s="802"/>
      <c r="OL156" s="802"/>
      <c r="OM156" s="802"/>
      <c r="ON156" s="802"/>
      <c r="OO156" s="802"/>
      <c r="OP156" s="802"/>
      <c r="OQ156" s="802"/>
      <c r="OR156" s="802"/>
      <c r="OS156" s="802"/>
      <c r="OT156" s="802"/>
      <c r="OU156" s="802"/>
      <c r="OV156" s="802"/>
      <c r="OW156" s="802"/>
      <c r="OX156" s="802"/>
      <c r="OY156" s="802"/>
      <c r="OZ156" s="802"/>
      <c r="PA156" s="802"/>
      <c r="PB156" s="802"/>
      <c r="PC156" s="802"/>
      <c r="PD156" s="802"/>
      <c r="PE156" s="802"/>
      <c r="PF156" s="802"/>
      <c r="PG156" s="802"/>
      <c r="PH156" s="802"/>
      <c r="PI156" s="802"/>
      <c r="PJ156" s="802"/>
      <c r="PK156" s="802"/>
      <c r="PL156" s="802"/>
      <c r="PM156" s="802"/>
      <c r="PN156" s="802"/>
      <c r="PO156" s="802"/>
      <c r="PP156" s="802"/>
      <c r="PQ156" s="802"/>
      <c r="PR156" s="802"/>
      <c r="PS156" s="802"/>
      <c r="PT156" s="802"/>
      <c r="PU156" s="802"/>
      <c r="PV156" s="802"/>
      <c r="PW156" s="802"/>
      <c r="PX156" s="802"/>
      <c r="PY156" s="802"/>
      <c r="PZ156" s="802"/>
      <c r="QA156" s="802"/>
      <c r="QB156" s="802"/>
      <c r="QC156" s="802"/>
      <c r="QD156" s="802"/>
      <c r="QE156" s="802"/>
      <c r="QF156" s="802"/>
      <c r="QG156" s="802"/>
      <c r="QH156" s="802"/>
      <c r="QI156" s="802"/>
      <c r="QJ156" s="802"/>
      <c r="QK156" s="802"/>
      <c r="QL156" s="802"/>
      <c r="QM156" s="802"/>
      <c r="QN156" s="802"/>
      <c r="QO156" s="802"/>
      <c r="QP156" s="802"/>
      <c r="QQ156" s="802"/>
      <c r="QR156" s="802"/>
      <c r="QS156" s="802"/>
      <c r="QT156" s="802"/>
      <c r="QU156" s="802"/>
      <c r="QV156" s="802"/>
      <c r="QW156" s="802"/>
      <c r="QX156" s="802"/>
      <c r="QY156" s="802"/>
      <c r="QZ156" s="802"/>
      <c r="RA156" s="802"/>
      <c r="RB156" s="802"/>
      <c r="RC156" s="802"/>
      <c r="RD156" s="802"/>
      <c r="RE156" s="802"/>
      <c r="RF156" s="802"/>
      <c r="RG156" s="802"/>
      <c r="RH156" s="802"/>
      <c r="RI156" s="802"/>
      <c r="RJ156" s="802"/>
      <c r="RK156" s="802"/>
      <c r="RL156" s="802"/>
      <c r="RM156" s="802"/>
      <c r="RN156" s="802"/>
      <c r="RO156" s="802"/>
      <c r="RP156" s="802"/>
      <c r="RQ156" s="802"/>
      <c r="RR156" s="802"/>
      <c r="RS156" s="802"/>
      <c r="RT156" s="802"/>
      <c r="RU156" s="802"/>
      <c r="RV156" s="802"/>
      <c r="RW156" s="802"/>
      <c r="RX156" s="802"/>
      <c r="RY156" s="802"/>
      <c r="RZ156" s="802"/>
      <c r="SA156" s="802"/>
      <c r="SB156" s="802"/>
      <c r="SC156" s="802"/>
      <c r="SD156" s="802"/>
      <c r="SE156" s="802"/>
      <c r="SF156" s="802"/>
      <c r="SG156" s="802"/>
      <c r="SH156" s="802"/>
      <c r="SI156" s="802"/>
      <c r="SJ156" s="802"/>
      <c r="SK156" s="802"/>
      <c r="SL156" s="802"/>
      <c r="SM156" s="802"/>
      <c r="SN156" s="802"/>
      <c r="SO156" s="802"/>
      <c r="SP156" s="802"/>
      <c r="SQ156" s="802"/>
      <c r="SR156" s="802"/>
      <c r="SS156" s="802"/>
      <c r="ST156" s="802"/>
      <c r="SU156" s="802"/>
      <c r="SV156" s="802"/>
      <c r="SW156" s="802"/>
      <c r="SX156" s="802"/>
      <c r="SY156" s="802"/>
      <c r="SZ156" s="802"/>
      <c r="TA156" s="802"/>
      <c r="TB156" s="802"/>
      <c r="TC156" s="802"/>
      <c r="TD156" s="802"/>
      <c r="TE156" s="802"/>
      <c r="TF156" s="802"/>
      <c r="TG156" s="802"/>
      <c r="TH156" s="802"/>
      <c r="TI156" s="802"/>
      <c r="TJ156" s="802"/>
      <c r="TK156" s="802"/>
      <c r="TL156" s="802"/>
      <c r="TM156" s="802"/>
      <c r="TN156" s="802"/>
      <c r="TO156" s="802"/>
      <c r="TP156" s="802"/>
      <c r="TQ156" s="802"/>
      <c r="TR156" s="802"/>
      <c r="TS156" s="802"/>
      <c r="TT156" s="802"/>
      <c r="TU156" s="802"/>
      <c r="TV156" s="802"/>
      <c r="TW156" s="802"/>
      <c r="TX156" s="802"/>
      <c r="TY156" s="802"/>
      <c r="TZ156" s="802"/>
      <c r="UA156" s="802"/>
      <c r="UB156" s="802"/>
      <c r="UC156" s="802"/>
      <c r="UD156" s="802"/>
      <c r="UE156" s="802"/>
      <c r="UF156" s="802"/>
      <c r="UG156" s="802"/>
      <c r="UH156" s="802"/>
      <c r="UI156" s="802"/>
      <c r="UJ156" s="802"/>
      <c r="UK156" s="802"/>
      <c r="UL156" s="802"/>
      <c r="UM156" s="802"/>
      <c r="UN156" s="802"/>
      <c r="UO156" s="802"/>
      <c r="UP156" s="802"/>
      <c r="UQ156" s="802"/>
      <c r="UR156" s="802"/>
      <c r="US156" s="802"/>
      <c r="UT156" s="802"/>
      <c r="UU156" s="802"/>
      <c r="UV156" s="802"/>
      <c r="UW156" s="802"/>
      <c r="UX156" s="802"/>
      <c r="UY156" s="802"/>
      <c r="UZ156" s="802"/>
      <c r="VA156" s="802"/>
      <c r="VB156" s="802"/>
      <c r="VC156" s="802"/>
      <c r="VD156" s="802"/>
      <c r="VE156" s="802"/>
      <c r="VF156" s="802"/>
      <c r="VG156" s="802"/>
      <c r="VH156" s="802"/>
      <c r="VI156" s="802"/>
      <c r="VJ156" s="802"/>
      <c r="VK156" s="802"/>
      <c r="VL156" s="802"/>
      <c r="VM156" s="802"/>
      <c r="VN156" s="802"/>
      <c r="VO156" s="802"/>
      <c r="VP156" s="802"/>
      <c r="VQ156" s="802"/>
      <c r="VR156" s="802"/>
      <c r="VS156" s="802"/>
      <c r="VT156" s="802"/>
      <c r="VU156" s="802"/>
      <c r="VV156" s="802"/>
      <c r="VW156" s="802"/>
      <c r="VX156" s="802"/>
      <c r="VY156" s="802"/>
      <c r="VZ156" s="802"/>
      <c r="WA156" s="802"/>
      <c r="WB156" s="802"/>
      <c r="WC156" s="802"/>
      <c r="WD156" s="802"/>
      <c r="WE156" s="802"/>
      <c r="WF156" s="802"/>
      <c r="WG156" s="802"/>
      <c r="WH156" s="802"/>
      <c r="WI156" s="802"/>
      <c r="WJ156" s="802"/>
      <c r="WK156" s="802"/>
      <c r="WL156" s="802"/>
      <c r="WM156" s="802"/>
      <c r="WN156" s="802"/>
      <c r="WO156" s="802"/>
      <c r="WP156" s="802"/>
      <c r="WQ156" s="802"/>
      <c r="WR156" s="802"/>
      <c r="WS156" s="802"/>
      <c r="WT156" s="802"/>
      <c r="WU156" s="802"/>
      <c r="WV156" s="802"/>
      <c r="WW156" s="802"/>
      <c r="WX156" s="802"/>
      <c r="WY156" s="802"/>
      <c r="WZ156" s="802"/>
      <c r="XA156" s="802"/>
      <c r="XB156" s="802"/>
      <c r="XC156" s="802"/>
      <c r="XD156" s="802"/>
      <c r="XE156" s="802"/>
      <c r="XF156" s="802"/>
      <c r="XG156" s="802"/>
      <c r="XH156" s="802"/>
      <c r="XI156" s="802"/>
      <c r="XJ156" s="802"/>
      <c r="XK156" s="802"/>
      <c r="XL156" s="802"/>
      <c r="XM156" s="802"/>
      <c r="XN156" s="802"/>
      <c r="XO156" s="802"/>
      <c r="XP156" s="802"/>
      <c r="XQ156" s="802"/>
      <c r="XR156" s="802"/>
      <c r="XS156" s="802"/>
      <c r="XT156" s="802"/>
      <c r="XU156" s="802"/>
      <c r="XV156" s="802"/>
      <c r="XW156" s="802"/>
      <c r="XX156" s="802"/>
      <c r="XY156" s="802"/>
      <c r="XZ156" s="802"/>
      <c r="YA156" s="802"/>
      <c r="YB156" s="802"/>
      <c r="YC156" s="802"/>
      <c r="YD156" s="802"/>
      <c r="YE156" s="802"/>
      <c r="YF156" s="802"/>
      <c r="YG156" s="802"/>
      <c r="YH156" s="802"/>
      <c r="YI156" s="802"/>
      <c r="YJ156" s="802"/>
      <c r="YK156" s="802"/>
      <c r="YL156" s="802"/>
      <c r="YM156" s="802"/>
      <c r="YN156" s="802"/>
      <c r="YO156" s="802"/>
      <c r="YP156" s="802"/>
      <c r="YQ156" s="802"/>
      <c r="YR156" s="802"/>
      <c r="YS156" s="802"/>
      <c r="YT156" s="802"/>
      <c r="YU156" s="802"/>
      <c r="YV156" s="802"/>
      <c r="YW156" s="802"/>
      <c r="YX156" s="802"/>
      <c r="YY156" s="802"/>
      <c r="YZ156" s="802"/>
      <c r="ZA156" s="802"/>
      <c r="ZB156" s="802"/>
      <c r="ZC156" s="802"/>
      <c r="ZD156" s="802"/>
      <c r="ZE156" s="802"/>
      <c r="ZF156" s="802"/>
      <c r="ZG156" s="802"/>
      <c r="ZH156" s="802"/>
      <c r="ZI156" s="802"/>
      <c r="ZJ156" s="802"/>
      <c r="ZK156" s="802"/>
      <c r="ZL156" s="802"/>
      <c r="ZM156" s="802"/>
      <c r="ZN156" s="802"/>
      <c r="ZO156" s="802"/>
      <c r="ZP156" s="802"/>
      <c r="ZQ156" s="802"/>
      <c r="ZR156" s="802"/>
      <c r="ZS156" s="802"/>
      <c r="ZT156" s="802"/>
      <c r="ZU156" s="802"/>
      <c r="ZV156" s="802"/>
      <c r="ZW156" s="802"/>
      <c r="ZX156" s="802"/>
      <c r="ZY156" s="802"/>
      <c r="ZZ156" s="802"/>
      <c r="AAA156" s="802"/>
      <c r="AAB156" s="802"/>
      <c r="AAC156" s="802"/>
      <c r="AAD156" s="802"/>
      <c r="AAE156" s="802"/>
      <c r="AAF156" s="802"/>
      <c r="AAG156" s="802"/>
      <c r="AAH156" s="802"/>
      <c r="AAI156" s="802"/>
      <c r="AAJ156" s="802"/>
      <c r="AAK156" s="802"/>
      <c r="AAL156" s="802"/>
      <c r="AAM156" s="802"/>
      <c r="AAN156" s="802"/>
      <c r="AAO156" s="802"/>
      <c r="AAP156" s="802"/>
      <c r="AAQ156" s="802"/>
      <c r="AAR156" s="802"/>
      <c r="AAS156" s="802"/>
      <c r="AAT156" s="802"/>
      <c r="AAU156" s="802"/>
      <c r="AAV156" s="802"/>
      <c r="AAW156" s="802"/>
      <c r="AAX156" s="802"/>
      <c r="AAY156" s="802"/>
      <c r="AAZ156" s="802"/>
      <c r="ABA156" s="802"/>
      <c r="ABB156" s="802"/>
      <c r="ABC156" s="802"/>
      <c r="ABD156" s="802"/>
      <c r="ABE156" s="802"/>
      <c r="ABF156" s="802"/>
      <c r="ABG156" s="802"/>
      <c r="ABH156" s="802"/>
      <c r="ABI156" s="802"/>
      <c r="ABJ156" s="802"/>
      <c r="ABK156" s="802"/>
      <c r="ABL156" s="802"/>
      <c r="ABM156" s="802"/>
      <c r="ABN156" s="802"/>
      <c r="ABO156" s="802"/>
      <c r="ABP156" s="802"/>
      <c r="ABQ156" s="802"/>
      <c r="ABR156" s="802"/>
      <c r="ABS156" s="802"/>
      <c r="ABT156" s="802"/>
      <c r="ABU156" s="802"/>
      <c r="ABV156" s="802"/>
      <c r="ABW156" s="802"/>
      <c r="ABX156" s="802"/>
      <c r="ABY156" s="802"/>
      <c r="ABZ156" s="802"/>
      <c r="ACA156" s="802"/>
      <c r="ACB156" s="802"/>
      <c r="ACC156" s="802"/>
      <c r="ACD156" s="802"/>
      <c r="ACE156" s="802"/>
      <c r="ACF156" s="802"/>
      <c r="ACG156" s="802"/>
      <c r="ACH156" s="802"/>
      <c r="ACI156" s="802"/>
      <c r="ACJ156" s="802"/>
      <c r="ACK156" s="802"/>
      <c r="ACL156" s="802"/>
      <c r="ACM156" s="802"/>
      <c r="ACN156" s="802"/>
      <c r="ACO156" s="802"/>
      <c r="ACP156" s="802"/>
      <c r="ACQ156" s="802"/>
      <c r="ACR156" s="802"/>
      <c r="ACS156" s="802"/>
      <c r="ACT156" s="802"/>
      <c r="ACU156" s="802"/>
      <c r="ACV156" s="802"/>
      <c r="ACW156" s="802"/>
      <c r="ACX156" s="802"/>
      <c r="ACY156" s="802"/>
      <c r="ACZ156" s="802"/>
      <c r="ADA156" s="802"/>
      <c r="ADB156" s="802"/>
      <c r="ADC156" s="802"/>
      <c r="ADD156" s="802"/>
      <c r="ADE156" s="802"/>
      <c r="ADF156" s="802"/>
      <c r="ADG156" s="802"/>
      <c r="ADH156" s="802"/>
      <c r="ADI156" s="802"/>
      <c r="ADJ156" s="802"/>
      <c r="ADK156" s="802"/>
      <c r="ADL156" s="802"/>
      <c r="ADM156" s="802"/>
      <c r="ADN156" s="802"/>
      <c r="ADO156" s="802"/>
      <c r="ADP156" s="802"/>
      <c r="ADQ156" s="802"/>
      <c r="ADR156" s="802"/>
      <c r="ADS156" s="802"/>
      <c r="ADT156" s="802"/>
      <c r="ADU156" s="802"/>
      <c r="ADV156" s="802"/>
      <c r="ADW156" s="802"/>
      <c r="ADX156" s="802"/>
      <c r="ADY156" s="802"/>
      <c r="ADZ156" s="802"/>
      <c r="AEA156" s="802"/>
      <c r="AEB156" s="802"/>
      <c r="AEC156" s="802"/>
      <c r="AED156" s="802"/>
      <c r="AEE156" s="802"/>
      <c r="AEF156" s="802"/>
      <c r="AEG156" s="802"/>
      <c r="AEH156" s="802"/>
      <c r="AEI156" s="802"/>
      <c r="AEJ156" s="802"/>
      <c r="AEK156" s="802"/>
      <c r="AEL156" s="802"/>
      <c r="AEM156" s="802"/>
      <c r="AEN156" s="802"/>
      <c r="AEO156" s="802"/>
      <c r="AEP156" s="802"/>
      <c r="AEQ156" s="802"/>
      <c r="AER156" s="802"/>
      <c r="AES156" s="802"/>
      <c r="AET156" s="802"/>
      <c r="AEU156" s="802"/>
      <c r="AEV156" s="802"/>
      <c r="AEW156" s="802"/>
      <c r="AEX156" s="802"/>
      <c r="AEY156" s="802"/>
      <c r="AEZ156" s="802"/>
      <c r="AFA156" s="802"/>
      <c r="AFB156" s="802"/>
      <c r="AFC156" s="802"/>
      <c r="AFD156" s="802"/>
      <c r="AFE156" s="802"/>
      <c r="AFF156" s="802"/>
      <c r="AFG156" s="802"/>
      <c r="AFH156" s="802"/>
      <c r="AFI156" s="802"/>
      <c r="AFJ156" s="802"/>
      <c r="AFK156" s="802"/>
      <c r="AFL156" s="802"/>
      <c r="AFM156" s="802"/>
      <c r="AFN156" s="802"/>
      <c r="AFO156" s="802"/>
      <c r="AFP156" s="802"/>
      <c r="AFQ156" s="802"/>
      <c r="AFR156" s="802"/>
      <c r="AFS156" s="802"/>
      <c r="AFT156" s="802"/>
      <c r="AFU156" s="802"/>
      <c r="AFV156" s="802"/>
      <c r="AFW156" s="802"/>
      <c r="AFX156" s="802"/>
      <c r="AFY156" s="802"/>
      <c r="AFZ156" s="802"/>
      <c r="AGA156" s="802"/>
      <c r="AGB156" s="802"/>
      <c r="AGC156" s="802"/>
      <c r="AGD156" s="802"/>
      <c r="AGE156" s="802"/>
      <c r="AGF156" s="802"/>
      <c r="AGG156" s="802"/>
      <c r="AGH156" s="802"/>
      <c r="AGI156" s="802"/>
      <c r="AGJ156" s="802"/>
      <c r="AGK156" s="802"/>
      <c r="AGL156" s="802"/>
      <c r="AGM156" s="802"/>
      <c r="AGN156" s="802"/>
      <c r="AGO156" s="802"/>
      <c r="AGP156" s="802"/>
      <c r="AGQ156" s="802"/>
      <c r="AGR156" s="802"/>
      <c r="AGS156" s="802"/>
      <c r="AGT156" s="802"/>
      <c r="AGU156" s="802"/>
      <c r="AGV156" s="802"/>
      <c r="AGW156" s="802"/>
      <c r="AGX156" s="802"/>
      <c r="AGY156" s="802"/>
      <c r="AGZ156" s="802"/>
      <c r="AHA156" s="802"/>
      <c r="AHB156" s="802"/>
      <c r="AHC156" s="802"/>
      <c r="AHD156" s="802"/>
      <c r="AHE156" s="802"/>
      <c r="AHF156" s="802"/>
      <c r="AHG156" s="802"/>
      <c r="AHH156" s="802"/>
      <c r="AHI156" s="802"/>
      <c r="AHJ156" s="802"/>
      <c r="AHK156" s="802"/>
      <c r="AHL156" s="802"/>
      <c r="AHM156" s="802"/>
      <c r="AHN156" s="802"/>
      <c r="AHO156" s="802"/>
      <c r="AHP156" s="802"/>
      <c r="AHQ156" s="802"/>
      <c r="AHR156" s="802"/>
      <c r="AHS156" s="802"/>
      <c r="AHT156" s="802"/>
      <c r="AHU156" s="802"/>
      <c r="AHV156" s="802"/>
      <c r="AHW156" s="802"/>
      <c r="AHX156" s="802"/>
      <c r="AHY156" s="802"/>
      <c r="AHZ156" s="802"/>
      <c r="AIA156" s="802"/>
      <c r="AIB156" s="802"/>
      <c r="AIC156" s="802"/>
      <c r="AID156" s="802"/>
      <c r="AIE156" s="802"/>
      <c r="AIF156" s="802"/>
      <c r="AIG156" s="802"/>
      <c r="AIH156" s="802"/>
      <c r="AII156" s="802"/>
      <c r="AIJ156" s="802"/>
      <c r="AQE156" s="802"/>
      <c r="AQF156" s="802"/>
      <c r="AQG156" s="802"/>
      <c r="AQH156" s="802"/>
      <c r="AQI156" s="802"/>
      <c r="AQJ156" s="802"/>
      <c r="AQK156" s="802"/>
      <c r="AQL156" s="802"/>
      <c r="AQM156" s="802"/>
      <c r="AQN156" s="802"/>
      <c r="AQO156" s="802"/>
      <c r="AQP156" s="802"/>
      <c r="AQQ156" s="802"/>
      <c r="AQR156" s="802"/>
      <c r="AQS156" s="802"/>
      <c r="AQT156" s="802"/>
      <c r="AQU156" s="802"/>
      <c r="AQV156" s="802"/>
      <c r="AQW156" s="802"/>
      <c r="AQX156" s="802"/>
      <c r="AQY156" s="802"/>
      <c r="AQZ156" s="802"/>
      <c r="ARA156" s="802"/>
      <c r="ARB156" s="802"/>
      <c r="ARC156" s="802"/>
      <c r="ARD156" s="802"/>
      <c r="ARE156" s="802"/>
      <c r="ARF156" s="802"/>
      <c r="ARG156" s="802"/>
      <c r="ARH156" s="802"/>
      <c r="ARI156" s="802"/>
      <c r="ARJ156" s="802"/>
      <c r="ARK156" s="802"/>
      <c r="ARL156" s="802"/>
      <c r="ARM156" s="802"/>
      <c r="ARN156" s="802"/>
      <c r="ARO156" s="802"/>
      <c r="ARP156" s="802"/>
      <c r="ARQ156" s="802"/>
      <c r="ARR156" s="802"/>
      <c r="ARS156" s="802"/>
      <c r="ART156" s="802"/>
      <c r="ARU156" s="802"/>
      <c r="ARV156" s="802"/>
      <c r="ARW156" s="802"/>
      <c r="ARX156" s="802"/>
      <c r="ARY156" s="802"/>
      <c r="ARZ156" s="802"/>
      <c r="ASA156" s="802"/>
      <c r="ASB156" s="802"/>
      <c r="ASC156" s="802"/>
      <c r="ASD156" s="802"/>
      <c r="ASE156" s="802"/>
      <c r="ASF156" s="802"/>
      <c r="ASG156" s="802"/>
      <c r="ASH156" s="802"/>
      <c r="ASI156" s="802"/>
      <c r="ASJ156" s="802"/>
      <c r="ASK156" s="802"/>
      <c r="ASL156" s="802"/>
      <c r="ATP156" s="802"/>
      <c r="ATQ156" s="802"/>
      <c r="ATR156" s="802"/>
      <c r="ATS156" s="802"/>
      <c r="ATT156" s="802"/>
      <c r="ATU156" s="802"/>
      <c r="ATV156" s="802"/>
      <c r="ATW156" s="802"/>
      <c r="ATX156" s="802"/>
      <c r="ATY156" s="802"/>
      <c r="ATZ156" s="802"/>
      <c r="AUA156" s="802"/>
      <c r="AUB156" s="802"/>
      <c r="AUC156" s="802"/>
      <c r="AUD156" s="802"/>
      <c r="AUE156" s="802"/>
      <c r="AUF156" s="802"/>
      <c r="AUG156" s="802"/>
      <c r="AUH156" s="802"/>
      <c r="AUI156" s="802"/>
      <c r="AUJ156" s="802"/>
      <c r="AUK156" s="802"/>
      <c r="AUL156" s="802"/>
      <c r="AUM156" s="802"/>
      <c r="AUN156" s="802"/>
      <c r="AUO156" s="802"/>
      <c r="AUP156" s="801"/>
      <c r="AUQ156" s="802"/>
      <c r="AUR156" s="801"/>
      <c r="AUS156" s="802"/>
      <c r="AUT156" s="801"/>
      <c r="AUU156" s="802"/>
      <c r="AUV156" s="802"/>
      <c r="AUW156" s="802"/>
      <c r="AUX156" s="802"/>
      <c r="AUY156" s="802"/>
      <c r="AUZ156" s="802"/>
      <c r="AVA156" s="802"/>
      <c r="AVB156" s="802"/>
      <c r="AVC156" s="802"/>
      <c r="AVD156" s="802"/>
      <c r="AVE156" s="802"/>
      <c r="AVF156" s="802"/>
      <c r="AVG156" s="802"/>
      <c r="AVH156" s="802"/>
      <c r="AVI156" s="802"/>
      <c r="AVJ156" s="808"/>
      <c r="AVK156" s="808"/>
      <c r="AVL156" s="808"/>
      <c r="AVM156" s="808"/>
      <c r="AVN156" s="808"/>
      <c r="AVO156" s="808"/>
      <c r="AVP156" s="808"/>
      <c r="AVQ156" s="808"/>
      <c r="AVR156" s="808"/>
      <c r="AVS156" s="808"/>
      <c r="AVT156" s="808"/>
      <c r="AVU156" s="809"/>
      <c r="AVV156" s="809"/>
      <c r="AVW156" s="809"/>
      <c r="AVX156" s="809"/>
      <c r="AVY156" s="809"/>
      <c r="AVZ156" s="809"/>
      <c r="AWA156" s="809"/>
      <c r="AWB156" s="809"/>
      <c r="AWC156" s="809"/>
      <c r="AWD156" s="809"/>
      <c r="AWE156" s="809"/>
      <c r="AWF156" s="809"/>
      <c r="AWG156" s="809"/>
      <c r="AWH156" s="809"/>
      <c r="AWI156" s="809"/>
      <c r="AWJ156" s="809"/>
      <c r="AWK156" s="809"/>
      <c r="AWL156" s="809"/>
      <c r="AWM156" s="809"/>
      <c r="AWN156" s="809"/>
      <c r="AWO156" s="809"/>
      <c r="AWP156" s="809"/>
      <c r="AWQ156" s="809"/>
      <c r="AWR156" s="808"/>
      <c r="AWS156" s="761"/>
      <c r="AWT156" s="808"/>
      <c r="AWU156" s="809"/>
      <c r="AWV156" s="809"/>
      <c r="AWW156" s="809"/>
      <c r="AWX156" s="809"/>
      <c r="AWY156" s="809"/>
      <c r="AWZ156" s="809"/>
      <c r="AXA156" s="809"/>
      <c r="AXB156" s="809"/>
      <c r="AXC156" s="809"/>
      <c r="AXD156" s="809"/>
      <c r="AXE156" s="809"/>
      <c r="AXF156" s="809"/>
      <c r="AXG156" s="809"/>
      <c r="AXH156" s="809"/>
      <c r="AXI156" s="809"/>
      <c r="AXJ156" s="809"/>
      <c r="AXK156" s="809"/>
      <c r="AXL156" s="809"/>
      <c r="AXM156" s="809"/>
      <c r="AXN156" s="809"/>
      <c r="AXO156" s="809"/>
      <c r="AXP156" s="809"/>
      <c r="AXQ156" s="809"/>
      <c r="AXR156" s="809"/>
      <c r="AXS156" s="809"/>
      <c r="AXT156" s="809"/>
      <c r="AXU156" s="809"/>
      <c r="AXV156" s="809"/>
      <c r="AXW156" s="809"/>
      <c r="AXX156" s="809"/>
      <c r="AXY156" s="809"/>
      <c r="AXZ156" s="809"/>
      <c r="AYA156" s="809"/>
      <c r="AYB156" s="809"/>
      <c r="AYC156" s="809"/>
      <c r="AYD156" s="808"/>
      <c r="AYE156" s="808"/>
      <c r="AYF156" s="809"/>
      <c r="AYG156" s="808"/>
      <c r="AYH156" s="810"/>
      <c r="AYI156" s="810"/>
      <c r="AYJ156" s="810"/>
      <c r="AYK156" s="810"/>
      <c r="AYL156" s="810"/>
      <c r="AYM156" s="810"/>
      <c r="AYN156" s="810"/>
      <c r="AYO156" s="810"/>
      <c r="AYP156" s="810"/>
      <c r="AYQ156" s="810"/>
      <c r="AYR156" s="810"/>
      <c r="AYS156" s="810"/>
      <c r="AYT156" s="810"/>
      <c r="AYU156" s="810"/>
      <c r="AYV156" s="810"/>
      <c r="AYW156" s="810"/>
      <c r="AYX156" s="810"/>
      <c r="AYY156" s="810"/>
      <c r="AYZ156" s="810"/>
      <c r="AZA156" s="810"/>
      <c r="AZB156" s="810"/>
      <c r="AZC156" s="810"/>
      <c r="AZD156" s="810"/>
      <c r="AZE156" s="810"/>
      <c r="AZF156" s="810"/>
      <c r="AZG156" s="810"/>
      <c r="AZH156" s="810"/>
      <c r="AZI156" s="810"/>
      <c r="AZJ156" s="810"/>
      <c r="AZK156" s="810"/>
      <c r="AZL156" s="810"/>
      <c r="AZM156" s="810"/>
      <c r="AZN156" s="810"/>
      <c r="AZO156" s="810"/>
      <c r="AZP156" s="809"/>
      <c r="AZQ156" s="802"/>
      <c r="AZR156" s="802"/>
      <c r="AZS156" s="802"/>
    </row>
    <row r="157" spans="45:920 1123:1371" s="793" customFormat="1" ht="13.5">
      <c r="AS157" s="802"/>
      <c r="AT157" s="802"/>
      <c r="AU157" s="802"/>
      <c r="AV157" s="802"/>
      <c r="AW157" s="802"/>
      <c r="AX157" s="802"/>
      <c r="AY157" s="802"/>
      <c r="AZ157" s="802"/>
      <c r="BA157" s="802"/>
      <c r="BB157" s="802"/>
      <c r="BC157" s="802"/>
      <c r="BD157" s="802"/>
      <c r="BE157" s="802"/>
      <c r="BF157" s="802"/>
      <c r="BG157" s="802"/>
      <c r="BH157" s="802"/>
      <c r="BI157" s="802"/>
      <c r="BJ157" s="802"/>
      <c r="BK157" s="802"/>
      <c r="BL157" s="802"/>
      <c r="BM157" s="802"/>
      <c r="BN157" s="802"/>
      <c r="BO157" s="802"/>
      <c r="BP157" s="802"/>
      <c r="BQ157" s="802"/>
      <c r="BR157" s="802"/>
      <c r="BS157" s="802"/>
      <c r="BT157" s="802"/>
      <c r="BU157" s="802"/>
      <c r="BV157" s="802"/>
      <c r="BW157" s="802"/>
      <c r="BX157" s="802"/>
      <c r="BY157" s="802"/>
      <c r="BZ157" s="802"/>
      <c r="CA157" s="802"/>
      <c r="CB157" s="802"/>
      <c r="CC157" s="802"/>
      <c r="CD157" s="802"/>
      <c r="CE157" s="802"/>
      <c r="CF157" s="802"/>
      <c r="CG157" s="802"/>
      <c r="CH157" s="802"/>
      <c r="CI157" s="802"/>
      <c r="CJ157" s="802"/>
      <c r="CK157" s="802"/>
      <c r="CL157" s="802"/>
      <c r="CM157" s="802"/>
      <c r="CN157" s="802"/>
      <c r="CO157" s="802"/>
      <c r="CP157" s="802"/>
      <c r="CQ157" s="802"/>
      <c r="CR157" s="802"/>
      <c r="CS157" s="802"/>
      <c r="CT157" s="802"/>
      <c r="CU157" s="802"/>
      <c r="CV157" s="802"/>
      <c r="CW157" s="802"/>
      <c r="CX157" s="802"/>
      <c r="CY157" s="802"/>
      <c r="CZ157" s="802"/>
      <c r="DA157" s="802"/>
      <c r="DB157" s="802"/>
      <c r="DC157" s="802"/>
      <c r="DD157" s="802"/>
      <c r="DE157" s="802"/>
      <c r="DF157" s="802"/>
      <c r="DG157" s="802"/>
      <c r="DH157" s="802"/>
      <c r="DI157" s="802"/>
      <c r="DJ157" s="802"/>
      <c r="DK157" s="802"/>
      <c r="DL157" s="802"/>
      <c r="DM157" s="802"/>
      <c r="DN157" s="802"/>
      <c r="DO157" s="802"/>
      <c r="DP157" s="802"/>
      <c r="DQ157" s="802"/>
      <c r="DR157" s="802"/>
      <c r="DS157" s="802"/>
      <c r="DT157" s="802"/>
      <c r="DU157" s="802"/>
      <c r="DV157" s="802"/>
      <c r="DW157" s="802"/>
      <c r="DX157" s="802"/>
      <c r="DY157" s="802"/>
      <c r="DZ157" s="802"/>
      <c r="EA157" s="802"/>
      <c r="EB157" s="802"/>
      <c r="EC157" s="802"/>
      <c r="ED157" s="802"/>
      <c r="EE157" s="802"/>
      <c r="EF157" s="802"/>
      <c r="EG157" s="802"/>
      <c r="EH157" s="802"/>
      <c r="EI157" s="802"/>
      <c r="EJ157" s="802"/>
      <c r="EK157" s="802"/>
      <c r="EL157" s="802"/>
      <c r="EM157" s="802"/>
      <c r="EN157" s="802"/>
      <c r="EO157" s="802"/>
      <c r="EP157" s="802"/>
      <c r="EQ157" s="802"/>
      <c r="ER157" s="802"/>
      <c r="ES157" s="802"/>
      <c r="ET157" s="802"/>
      <c r="EU157" s="802"/>
      <c r="EV157" s="802"/>
      <c r="EW157" s="802"/>
      <c r="EX157" s="802"/>
      <c r="EY157" s="802"/>
      <c r="EZ157" s="802"/>
      <c r="FA157" s="802"/>
      <c r="FB157" s="802"/>
      <c r="FC157" s="802"/>
      <c r="FD157" s="802"/>
      <c r="FE157" s="802"/>
      <c r="FF157" s="802"/>
      <c r="FG157" s="802"/>
      <c r="FH157" s="802"/>
      <c r="FI157" s="802"/>
      <c r="FJ157" s="802"/>
      <c r="FK157" s="802"/>
      <c r="FL157" s="802"/>
      <c r="FM157" s="802"/>
      <c r="FN157" s="802"/>
      <c r="FO157" s="802"/>
      <c r="FP157" s="802"/>
      <c r="FQ157" s="802"/>
      <c r="FR157" s="802"/>
      <c r="FS157" s="802"/>
      <c r="FT157" s="802"/>
      <c r="FU157" s="802"/>
      <c r="FV157" s="802"/>
      <c r="FW157" s="802"/>
      <c r="FX157" s="802"/>
      <c r="FY157" s="802"/>
      <c r="FZ157" s="802"/>
      <c r="GA157" s="802"/>
      <c r="GB157" s="802"/>
      <c r="GC157" s="802"/>
      <c r="GD157" s="802"/>
      <c r="GE157" s="802"/>
      <c r="GF157" s="802"/>
      <c r="GG157" s="802"/>
      <c r="GH157" s="802"/>
      <c r="GI157" s="802"/>
      <c r="GJ157" s="802"/>
      <c r="GK157" s="802"/>
      <c r="GL157" s="802"/>
      <c r="GM157" s="802"/>
      <c r="GN157" s="802"/>
      <c r="GO157" s="802"/>
      <c r="GP157" s="802"/>
      <c r="GQ157" s="802"/>
      <c r="GR157" s="802"/>
      <c r="GS157" s="802"/>
      <c r="GT157" s="802"/>
      <c r="GU157" s="802"/>
      <c r="GV157" s="802"/>
      <c r="GW157" s="802"/>
      <c r="GX157" s="802"/>
      <c r="GY157" s="802"/>
      <c r="GZ157" s="802"/>
      <c r="HA157" s="802"/>
      <c r="HB157" s="802"/>
      <c r="HC157" s="802"/>
      <c r="HD157" s="802"/>
      <c r="HE157" s="802"/>
      <c r="HF157" s="802"/>
      <c r="HG157" s="802"/>
      <c r="HH157" s="802"/>
      <c r="HI157" s="802"/>
      <c r="HJ157" s="802"/>
      <c r="HK157" s="802"/>
      <c r="HL157" s="802"/>
      <c r="HM157" s="802"/>
      <c r="HN157" s="802"/>
      <c r="HO157" s="802"/>
      <c r="HP157" s="802"/>
      <c r="HQ157" s="802"/>
      <c r="HR157" s="802"/>
      <c r="HS157" s="802"/>
      <c r="HT157" s="802"/>
      <c r="HU157" s="802"/>
      <c r="HV157" s="802"/>
      <c r="HW157" s="802"/>
      <c r="HX157" s="802"/>
      <c r="HY157" s="802"/>
      <c r="HZ157" s="802"/>
      <c r="IA157" s="802"/>
      <c r="IB157" s="802"/>
      <c r="IC157" s="802"/>
      <c r="ID157" s="802"/>
      <c r="IE157" s="802"/>
      <c r="IF157" s="802"/>
      <c r="IG157" s="802"/>
      <c r="IH157" s="802"/>
      <c r="II157" s="802"/>
      <c r="IJ157" s="802"/>
      <c r="IK157" s="802"/>
      <c r="IL157" s="802"/>
      <c r="IM157" s="802"/>
      <c r="IN157" s="802"/>
      <c r="IO157" s="802"/>
      <c r="IP157" s="802"/>
      <c r="IQ157" s="802"/>
      <c r="IR157" s="802"/>
      <c r="IS157" s="802"/>
      <c r="IT157" s="802"/>
      <c r="IU157" s="802"/>
      <c r="IV157" s="802"/>
      <c r="IW157" s="802"/>
      <c r="IX157" s="802"/>
      <c r="IY157" s="802"/>
      <c r="IZ157" s="802"/>
      <c r="JA157" s="802"/>
      <c r="JB157" s="802"/>
      <c r="JC157" s="802"/>
      <c r="JD157" s="802"/>
      <c r="JE157" s="802"/>
      <c r="JF157" s="802"/>
      <c r="JG157" s="802"/>
      <c r="JH157" s="802"/>
      <c r="JI157" s="802"/>
      <c r="JJ157" s="802"/>
      <c r="JK157" s="802"/>
      <c r="JL157" s="802"/>
      <c r="JM157" s="802"/>
      <c r="JN157" s="802"/>
      <c r="JO157" s="802"/>
      <c r="JP157" s="802"/>
      <c r="JQ157" s="802"/>
      <c r="JR157" s="802"/>
      <c r="JS157" s="802"/>
      <c r="JT157" s="802"/>
      <c r="JU157" s="802"/>
      <c r="JV157" s="802"/>
      <c r="JW157" s="802"/>
      <c r="JX157" s="802"/>
      <c r="JY157" s="802"/>
      <c r="JZ157" s="802"/>
      <c r="KA157" s="802"/>
      <c r="KB157" s="802"/>
      <c r="KC157" s="802"/>
      <c r="KD157" s="802"/>
      <c r="KE157" s="802"/>
      <c r="KF157" s="802"/>
      <c r="KG157" s="802"/>
      <c r="KH157" s="802"/>
      <c r="KI157" s="802"/>
      <c r="KJ157" s="802"/>
      <c r="KK157" s="802"/>
      <c r="KL157" s="802"/>
      <c r="KM157" s="802"/>
      <c r="KN157" s="802"/>
      <c r="KO157" s="802"/>
      <c r="KP157" s="802"/>
      <c r="KQ157" s="802"/>
      <c r="KR157" s="802"/>
      <c r="KS157" s="802"/>
      <c r="KT157" s="802"/>
      <c r="KU157" s="802"/>
      <c r="KV157" s="802"/>
      <c r="KW157" s="802"/>
      <c r="KX157" s="802"/>
      <c r="KY157" s="802"/>
      <c r="KZ157" s="802"/>
      <c r="LA157" s="802"/>
      <c r="LB157" s="802"/>
      <c r="LC157" s="802"/>
      <c r="LD157" s="802"/>
      <c r="LE157" s="802"/>
      <c r="LF157" s="802"/>
      <c r="LG157" s="802"/>
      <c r="LH157" s="802"/>
      <c r="LI157" s="802"/>
      <c r="LJ157" s="802"/>
      <c r="LK157" s="802"/>
      <c r="LL157" s="802"/>
      <c r="LM157" s="802"/>
      <c r="LN157" s="802"/>
      <c r="LO157" s="802"/>
      <c r="LP157" s="802"/>
      <c r="LQ157" s="802"/>
      <c r="LR157" s="802"/>
      <c r="LS157" s="802"/>
      <c r="LT157" s="802"/>
      <c r="LU157" s="802"/>
      <c r="LV157" s="802"/>
      <c r="LW157" s="802"/>
      <c r="LX157" s="802"/>
      <c r="LY157" s="802"/>
      <c r="LZ157" s="802"/>
      <c r="MA157" s="802"/>
      <c r="MB157" s="802"/>
      <c r="MC157" s="802"/>
      <c r="MD157" s="802"/>
      <c r="ME157" s="802"/>
      <c r="MF157" s="802"/>
      <c r="MG157" s="802"/>
      <c r="MH157" s="802"/>
      <c r="MI157" s="802"/>
      <c r="MJ157" s="802"/>
      <c r="MK157" s="802"/>
      <c r="ML157" s="802"/>
      <c r="MM157" s="802"/>
      <c r="MN157" s="802"/>
      <c r="MO157" s="802"/>
      <c r="MP157" s="802"/>
      <c r="MQ157" s="802"/>
      <c r="MR157" s="802"/>
      <c r="MS157" s="802"/>
      <c r="MT157" s="802"/>
      <c r="MU157" s="802"/>
      <c r="MV157" s="802"/>
      <c r="MW157" s="802"/>
      <c r="MX157" s="802"/>
      <c r="MY157" s="802"/>
      <c r="MZ157" s="802"/>
      <c r="NA157" s="802"/>
      <c r="NB157" s="802"/>
      <c r="NC157" s="802"/>
      <c r="ND157" s="802"/>
      <c r="NE157" s="802"/>
      <c r="NF157" s="802"/>
      <c r="NG157" s="802"/>
      <c r="NH157" s="802"/>
      <c r="NI157" s="802"/>
      <c r="NJ157" s="802"/>
      <c r="NK157" s="802"/>
      <c r="NL157" s="802"/>
      <c r="NM157" s="802"/>
      <c r="NN157" s="802"/>
      <c r="NO157" s="802"/>
      <c r="NP157" s="802"/>
      <c r="NQ157" s="802"/>
      <c r="NR157" s="802"/>
      <c r="NS157" s="802"/>
      <c r="NT157" s="802"/>
      <c r="NU157" s="802"/>
      <c r="NV157" s="802"/>
      <c r="NW157" s="802"/>
      <c r="NX157" s="802"/>
      <c r="NY157" s="802"/>
      <c r="NZ157" s="802"/>
      <c r="OA157" s="802"/>
      <c r="OB157" s="802"/>
      <c r="OC157" s="802"/>
      <c r="OD157" s="802"/>
      <c r="OE157" s="802"/>
      <c r="OF157" s="802"/>
      <c r="OG157" s="802"/>
      <c r="OH157" s="802"/>
      <c r="OI157" s="802"/>
      <c r="OJ157" s="802"/>
      <c r="OK157" s="802"/>
      <c r="OL157" s="802"/>
      <c r="OM157" s="802"/>
      <c r="ON157" s="802"/>
      <c r="OO157" s="802"/>
      <c r="OP157" s="802"/>
      <c r="OQ157" s="802"/>
      <c r="OR157" s="802"/>
      <c r="OS157" s="802"/>
      <c r="OT157" s="802"/>
      <c r="OU157" s="802"/>
      <c r="OV157" s="802"/>
      <c r="OW157" s="802"/>
      <c r="OX157" s="802"/>
      <c r="OY157" s="802"/>
      <c r="OZ157" s="802"/>
      <c r="PA157" s="802"/>
      <c r="PB157" s="802"/>
      <c r="PC157" s="802"/>
      <c r="PD157" s="802"/>
      <c r="PE157" s="802"/>
      <c r="PF157" s="802"/>
      <c r="PG157" s="802"/>
      <c r="PH157" s="802"/>
      <c r="PI157" s="802"/>
      <c r="PJ157" s="802"/>
      <c r="PK157" s="802"/>
      <c r="PL157" s="802"/>
      <c r="PM157" s="802"/>
      <c r="PN157" s="802"/>
      <c r="PO157" s="802"/>
      <c r="PP157" s="802"/>
      <c r="PQ157" s="802"/>
      <c r="PR157" s="802"/>
      <c r="PS157" s="802"/>
      <c r="PT157" s="802"/>
      <c r="PU157" s="802"/>
      <c r="PV157" s="802"/>
      <c r="PW157" s="802"/>
      <c r="PX157" s="802"/>
      <c r="PY157" s="802"/>
      <c r="PZ157" s="802"/>
      <c r="QA157" s="802"/>
      <c r="QB157" s="802"/>
      <c r="QC157" s="802"/>
      <c r="QD157" s="802"/>
      <c r="QE157" s="802"/>
      <c r="QF157" s="802"/>
      <c r="QG157" s="802"/>
      <c r="QH157" s="802"/>
      <c r="QI157" s="802"/>
      <c r="QJ157" s="802"/>
      <c r="QK157" s="802"/>
      <c r="QL157" s="802"/>
      <c r="QM157" s="802"/>
      <c r="QN157" s="802"/>
      <c r="QO157" s="802"/>
      <c r="QP157" s="802"/>
      <c r="QQ157" s="802"/>
      <c r="QR157" s="802"/>
      <c r="QS157" s="802"/>
      <c r="QT157" s="802"/>
      <c r="QU157" s="802"/>
      <c r="QV157" s="802"/>
      <c r="QW157" s="802"/>
      <c r="QX157" s="802"/>
      <c r="QY157" s="802"/>
      <c r="QZ157" s="802"/>
      <c r="RA157" s="802"/>
      <c r="RB157" s="802"/>
      <c r="RC157" s="802"/>
      <c r="RD157" s="802"/>
      <c r="RE157" s="802"/>
      <c r="RF157" s="802"/>
      <c r="RG157" s="802"/>
      <c r="RH157" s="802"/>
      <c r="RI157" s="802"/>
      <c r="RJ157" s="802"/>
      <c r="RK157" s="802"/>
      <c r="RL157" s="802"/>
      <c r="RM157" s="802"/>
      <c r="RN157" s="802"/>
      <c r="RO157" s="802"/>
      <c r="RP157" s="802"/>
      <c r="RQ157" s="802"/>
      <c r="RR157" s="802"/>
      <c r="RS157" s="802"/>
      <c r="RT157" s="802"/>
      <c r="RU157" s="802"/>
      <c r="RV157" s="802"/>
      <c r="RW157" s="802"/>
      <c r="RX157" s="802"/>
      <c r="RY157" s="802"/>
      <c r="RZ157" s="802"/>
      <c r="SA157" s="802"/>
      <c r="SB157" s="802"/>
      <c r="SC157" s="802"/>
      <c r="SD157" s="802"/>
      <c r="SE157" s="802"/>
      <c r="SF157" s="802"/>
      <c r="SG157" s="802"/>
      <c r="SH157" s="802"/>
      <c r="SI157" s="802"/>
      <c r="SJ157" s="802"/>
      <c r="SK157" s="802"/>
      <c r="SL157" s="802"/>
      <c r="SM157" s="802"/>
      <c r="SN157" s="802"/>
      <c r="SO157" s="802"/>
      <c r="SP157" s="802"/>
      <c r="SQ157" s="802"/>
      <c r="SR157" s="802"/>
      <c r="SS157" s="802"/>
      <c r="ST157" s="802"/>
      <c r="SU157" s="802"/>
      <c r="SV157" s="802"/>
      <c r="SW157" s="802"/>
      <c r="SX157" s="802"/>
      <c r="SY157" s="802"/>
      <c r="SZ157" s="802"/>
      <c r="TA157" s="802"/>
      <c r="TB157" s="802"/>
      <c r="TC157" s="802"/>
      <c r="TD157" s="802"/>
      <c r="TE157" s="802"/>
      <c r="TF157" s="802"/>
      <c r="TG157" s="802"/>
      <c r="TH157" s="802"/>
      <c r="TI157" s="802"/>
      <c r="TJ157" s="802"/>
      <c r="TK157" s="802"/>
      <c r="TL157" s="802"/>
      <c r="TM157" s="802"/>
      <c r="TN157" s="802"/>
      <c r="TO157" s="802"/>
      <c r="TP157" s="802"/>
      <c r="TQ157" s="802"/>
      <c r="TR157" s="802"/>
      <c r="TS157" s="802"/>
      <c r="TT157" s="802"/>
      <c r="TU157" s="802"/>
      <c r="TV157" s="802"/>
      <c r="TW157" s="802"/>
      <c r="TX157" s="802"/>
      <c r="TY157" s="802"/>
      <c r="TZ157" s="802"/>
      <c r="UA157" s="802"/>
      <c r="UB157" s="802"/>
      <c r="UC157" s="802"/>
      <c r="UD157" s="802"/>
      <c r="UE157" s="802"/>
      <c r="UF157" s="802"/>
      <c r="UG157" s="802"/>
      <c r="UH157" s="802"/>
      <c r="UI157" s="802"/>
      <c r="UJ157" s="802"/>
      <c r="UK157" s="802"/>
      <c r="UL157" s="802"/>
      <c r="UM157" s="802"/>
      <c r="UN157" s="802"/>
      <c r="UO157" s="802"/>
      <c r="UP157" s="802"/>
      <c r="UQ157" s="802"/>
      <c r="UR157" s="802"/>
      <c r="US157" s="802"/>
      <c r="UT157" s="802"/>
      <c r="UU157" s="802"/>
      <c r="UV157" s="802"/>
      <c r="UW157" s="802"/>
      <c r="UX157" s="802"/>
      <c r="UY157" s="802"/>
      <c r="UZ157" s="802"/>
      <c r="VA157" s="802"/>
      <c r="VB157" s="802"/>
      <c r="VC157" s="802"/>
      <c r="VD157" s="802"/>
      <c r="VE157" s="802"/>
      <c r="VF157" s="802"/>
      <c r="VG157" s="802"/>
      <c r="VH157" s="802"/>
      <c r="VI157" s="802"/>
      <c r="VJ157" s="802"/>
      <c r="VK157" s="802"/>
      <c r="VL157" s="802"/>
      <c r="VM157" s="802"/>
      <c r="VN157" s="802"/>
      <c r="VO157" s="802"/>
      <c r="VP157" s="802"/>
      <c r="VQ157" s="802"/>
      <c r="VR157" s="802"/>
      <c r="VS157" s="802"/>
      <c r="VT157" s="802"/>
      <c r="VU157" s="802"/>
      <c r="VV157" s="802"/>
      <c r="VW157" s="802"/>
      <c r="VX157" s="802"/>
      <c r="VY157" s="802"/>
      <c r="VZ157" s="802"/>
      <c r="WA157" s="802"/>
      <c r="WB157" s="802"/>
      <c r="WC157" s="802"/>
      <c r="WD157" s="802"/>
      <c r="WE157" s="802"/>
      <c r="WF157" s="802"/>
      <c r="WG157" s="802"/>
      <c r="WH157" s="802"/>
      <c r="WI157" s="802"/>
      <c r="WJ157" s="802"/>
      <c r="WK157" s="802"/>
      <c r="WL157" s="802"/>
      <c r="WM157" s="802"/>
      <c r="WN157" s="802"/>
      <c r="WO157" s="802"/>
      <c r="WP157" s="802"/>
      <c r="WQ157" s="802"/>
      <c r="WR157" s="802"/>
      <c r="WS157" s="802"/>
      <c r="WT157" s="802"/>
      <c r="WU157" s="802"/>
      <c r="WV157" s="802"/>
      <c r="WW157" s="802"/>
      <c r="WX157" s="802"/>
      <c r="WY157" s="802"/>
      <c r="WZ157" s="802"/>
      <c r="XA157" s="802"/>
      <c r="XB157" s="802"/>
      <c r="XC157" s="802"/>
      <c r="XD157" s="802"/>
      <c r="XE157" s="802"/>
      <c r="XF157" s="802"/>
      <c r="XG157" s="802"/>
      <c r="XH157" s="802"/>
      <c r="XI157" s="802"/>
      <c r="XJ157" s="802"/>
      <c r="XK157" s="802"/>
      <c r="XL157" s="802"/>
      <c r="XM157" s="802"/>
      <c r="XN157" s="802"/>
      <c r="XO157" s="802"/>
      <c r="XP157" s="802"/>
      <c r="XQ157" s="802"/>
      <c r="XR157" s="802"/>
      <c r="XS157" s="802"/>
      <c r="XT157" s="802"/>
      <c r="XU157" s="802"/>
      <c r="XV157" s="802"/>
      <c r="XW157" s="802"/>
      <c r="XX157" s="802"/>
      <c r="XY157" s="802"/>
      <c r="XZ157" s="802"/>
      <c r="YA157" s="802"/>
      <c r="YB157" s="802"/>
      <c r="YC157" s="802"/>
      <c r="YD157" s="802"/>
      <c r="YE157" s="802"/>
      <c r="YF157" s="802"/>
      <c r="YG157" s="802"/>
      <c r="YH157" s="802"/>
      <c r="YI157" s="802"/>
      <c r="YJ157" s="802"/>
      <c r="YK157" s="802"/>
      <c r="YL157" s="802"/>
      <c r="YM157" s="802"/>
      <c r="YN157" s="802"/>
      <c r="YO157" s="802"/>
      <c r="YP157" s="802"/>
      <c r="YQ157" s="802"/>
      <c r="YR157" s="802"/>
      <c r="YS157" s="802"/>
      <c r="YT157" s="802"/>
      <c r="YU157" s="802"/>
      <c r="YV157" s="802"/>
      <c r="YW157" s="802"/>
      <c r="YX157" s="802"/>
      <c r="YY157" s="802"/>
      <c r="YZ157" s="802"/>
      <c r="ZA157" s="802"/>
      <c r="ZB157" s="802"/>
      <c r="ZC157" s="802"/>
      <c r="ZD157" s="802"/>
      <c r="ZE157" s="802"/>
      <c r="ZF157" s="802"/>
      <c r="ZG157" s="802"/>
      <c r="ZH157" s="802"/>
      <c r="ZI157" s="802"/>
      <c r="ZJ157" s="802"/>
      <c r="ZK157" s="802"/>
      <c r="ZL157" s="802"/>
      <c r="ZM157" s="802"/>
      <c r="ZN157" s="802"/>
      <c r="ZO157" s="802"/>
      <c r="ZP157" s="802"/>
      <c r="ZQ157" s="802"/>
      <c r="ZR157" s="802"/>
      <c r="ZS157" s="802"/>
      <c r="ZT157" s="802"/>
      <c r="ZU157" s="802"/>
      <c r="ZV157" s="802"/>
      <c r="ZW157" s="802"/>
      <c r="ZX157" s="802"/>
      <c r="ZY157" s="802"/>
      <c r="ZZ157" s="802"/>
      <c r="AAA157" s="802"/>
      <c r="AAB157" s="802"/>
      <c r="AAC157" s="802"/>
      <c r="AAD157" s="802"/>
      <c r="AAE157" s="802"/>
      <c r="AAF157" s="802"/>
      <c r="AAG157" s="802"/>
      <c r="AAH157" s="802"/>
      <c r="AAI157" s="802"/>
      <c r="AAJ157" s="802"/>
      <c r="AAK157" s="802"/>
      <c r="AAL157" s="802"/>
      <c r="AAM157" s="802"/>
      <c r="AAN157" s="802"/>
      <c r="AAO157" s="802"/>
      <c r="AAP157" s="802"/>
      <c r="AAQ157" s="802"/>
      <c r="AAR157" s="802"/>
      <c r="AAS157" s="802"/>
      <c r="AAT157" s="802"/>
      <c r="AAU157" s="802"/>
      <c r="AAV157" s="802"/>
      <c r="AAW157" s="802"/>
      <c r="AAX157" s="802"/>
      <c r="AAY157" s="802"/>
      <c r="AAZ157" s="802"/>
      <c r="ABA157" s="802"/>
      <c r="ABB157" s="802"/>
      <c r="ABC157" s="802"/>
      <c r="ABD157" s="802"/>
      <c r="ABE157" s="802"/>
      <c r="ABF157" s="802"/>
      <c r="ABG157" s="802"/>
      <c r="ABH157" s="802"/>
      <c r="ABI157" s="802"/>
      <c r="ABJ157" s="802"/>
      <c r="ABK157" s="802"/>
      <c r="ABL157" s="802"/>
      <c r="ABM157" s="802"/>
      <c r="ABN157" s="802"/>
      <c r="ABO157" s="802"/>
      <c r="ABP157" s="802"/>
      <c r="ABQ157" s="802"/>
      <c r="ABR157" s="802"/>
      <c r="ABS157" s="802"/>
      <c r="ABT157" s="802"/>
      <c r="ABU157" s="802"/>
      <c r="ABV157" s="802"/>
      <c r="ABW157" s="802"/>
      <c r="ABX157" s="802"/>
      <c r="ABY157" s="802"/>
      <c r="ABZ157" s="802"/>
      <c r="ACA157" s="802"/>
      <c r="ACB157" s="802"/>
      <c r="ACC157" s="802"/>
      <c r="ACD157" s="802"/>
      <c r="ACE157" s="802"/>
      <c r="ACF157" s="802"/>
      <c r="ACG157" s="802"/>
      <c r="ACH157" s="802"/>
      <c r="ACI157" s="802"/>
      <c r="ACJ157" s="802"/>
      <c r="ACK157" s="802"/>
      <c r="ACL157" s="802"/>
      <c r="ACM157" s="802"/>
      <c r="ACN157" s="802"/>
      <c r="ACO157" s="802"/>
      <c r="ACP157" s="802"/>
      <c r="ACQ157" s="802"/>
      <c r="ACR157" s="802"/>
      <c r="ACS157" s="802"/>
      <c r="ACT157" s="802"/>
      <c r="ACU157" s="802"/>
      <c r="ACV157" s="802"/>
      <c r="ACW157" s="802"/>
      <c r="ACX157" s="802"/>
      <c r="ACY157" s="802"/>
      <c r="ACZ157" s="802"/>
      <c r="ADA157" s="802"/>
      <c r="ADB157" s="802"/>
      <c r="ADC157" s="802"/>
      <c r="ADD157" s="802"/>
      <c r="ADE157" s="802"/>
      <c r="ADF157" s="802"/>
      <c r="ADG157" s="802"/>
      <c r="ADH157" s="802"/>
      <c r="ADI157" s="802"/>
      <c r="ADJ157" s="802"/>
      <c r="ADK157" s="802"/>
      <c r="ADL157" s="802"/>
      <c r="ADM157" s="802"/>
      <c r="ADN157" s="802"/>
      <c r="ADO157" s="802"/>
      <c r="ADP157" s="802"/>
      <c r="ADQ157" s="802"/>
      <c r="ADR157" s="802"/>
      <c r="ADS157" s="802"/>
      <c r="ADT157" s="802"/>
      <c r="ADU157" s="802"/>
      <c r="ADV157" s="802"/>
      <c r="ADW157" s="802"/>
      <c r="ADX157" s="802"/>
      <c r="ADY157" s="802"/>
      <c r="ADZ157" s="802"/>
      <c r="AEA157" s="802"/>
      <c r="AEB157" s="802"/>
      <c r="AEC157" s="802"/>
      <c r="AED157" s="802"/>
      <c r="AEE157" s="802"/>
      <c r="AEF157" s="802"/>
      <c r="AEG157" s="802"/>
      <c r="AEH157" s="802"/>
      <c r="AEI157" s="802"/>
      <c r="AEJ157" s="802"/>
      <c r="AEK157" s="802"/>
      <c r="AEL157" s="802"/>
      <c r="AEM157" s="802"/>
      <c r="AEN157" s="802"/>
      <c r="AEO157" s="802"/>
      <c r="AEP157" s="802"/>
      <c r="AEQ157" s="802"/>
      <c r="AER157" s="802"/>
      <c r="AES157" s="802"/>
      <c r="AET157" s="802"/>
      <c r="AEU157" s="802"/>
      <c r="AEV157" s="802"/>
      <c r="AEW157" s="802"/>
      <c r="AEX157" s="802"/>
      <c r="AEY157" s="802"/>
      <c r="AEZ157" s="802"/>
      <c r="AFA157" s="802"/>
      <c r="AFB157" s="802"/>
      <c r="AFC157" s="802"/>
      <c r="AFD157" s="802"/>
      <c r="AFE157" s="802"/>
      <c r="AFF157" s="802"/>
      <c r="AFG157" s="802"/>
      <c r="AFH157" s="802"/>
      <c r="AFI157" s="802"/>
      <c r="AFJ157" s="802"/>
      <c r="AFK157" s="802"/>
      <c r="AFL157" s="802"/>
      <c r="AFM157" s="802"/>
      <c r="AFN157" s="802"/>
      <c r="AFO157" s="802"/>
      <c r="AFP157" s="802"/>
      <c r="AFQ157" s="802"/>
      <c r="AFR157" s="802"/>
      <c r="AFS157" s="802"/>
      <c r="AFT157" s="802"/>
      <c r="AFU157" s="802"/>
      <c r="AFV157" s="802"/>
      <c r="AFW157" s="802"/>
      <c r="AFX157" s="802"/>
      <c r="AFY157" s="802"/>
      <c r="AFZ157" s="802"/>
      <c r="AGA157" s="802"/>
      <c r="AGB157" s="802"/>
      <c r="AGC157" s="802"/>
      <c r="AGD157" s="802"/>
      <c r="AGE157" s="802"/>
      <c r="AGF157" s="802"/>
      <c r="AGG157" s="802"/>
      <c r="AGH157" s="802"/>
      <c r="AGI157" s="802"/>
      <c r="AGJ157" s="802"/>
      <c r="AGK157" s="802"/>
      <c r="AGL157" s="802"/>
      <c r="AGM157" s="802"/>
      <c r="AGN157" s="802"/>
      <c r="AGO157" s="802"/>
      <c r="AGP157" s="802"/>
      <c r="AGQ157" s="802"/>
      <c r="AGR157" s="802"/>
      <c r="AGS157" s="802"/>
      <c r="AGT157" s="802"/>
      <c r="AGU157" s="802"/>
      <c r="AGV157" s="802"/>
      <c r="AGW157" s="802"/>
      <c r="AGX157" s="802"/>
      <c r="AGY157" s="802"/>
      <c r="AGZ157" s="802"/>
      <c r="AHA157" s="802"/>
      <c r="AHB157" s="802"/>
      <c r="AHC157" s="802"/>
      <c r="AHD157" s="802"/>
      <c r="AHE157" s="802"/>
      <c r="AHF157" s="802"/>
      <c r="AHG157" s="802"/>
      <c r="AHH157" s="802"/>
      <c r="AHI157" s="802"/>
      <c r="AHJ157" s="802"/>
      <c r="AHK157" s="802"/>
      <c r="AHL157" s="802"/>
      <c r="AHM157" s="802"/>
      <c r="AHN157" s="802"/>
      <c r="AHO157" s="802"/>
      <c r="AHP157" s="802"/>
      <c r="AHQ157" s="802"/>
      <c r="AHR157" s="802"/>
      <c r="AHS157" s="802"/>
      <c r="AHT157" s="802"/>
      <c r="AHU157" s="802"/>
      <c r="AHV157" s="802"/>
      <c r="AHW157" s="802"/>
      <c r="AHX157" s="802"/>
      <c r="AHY157" s="802"/>
      <c r="AHZ157" s="802"/>
      <c r="AIA157" s="802"/>
      <c r="AIB157" s="802"/>
      <c r="AIC157" s="802"/>
      <c r="AID157" s="802"/>
      <c r="AIE157" s="802"/>
      <c r="AIF157" s="802"/>
      <c r="AIG157" s="802"/>
      <c r="AIH157" s="802"/>
      <c r="AII157" s="802"/>
      <c r="AIJ157" s="802"/>
      <c r="AQE157" s="802"/>
      <c r="AQF157" s="802"/>
      <c r="AQG157" s="802"/>
      <c r="AQH157" s="802"/>
      <c r="AQI157" s="802"/>
      <c r="AQJ157" s="802"/>
      <c r="AQK157" s="802"/>
      <c r="AQL157" s="802"/>
      <c r="AQM157" s="802"/>
      <c r="AQN157" s="802"/>
      <c r="AQO157" s="802"/>
      <c r="AQP157" s="802"/>
      <c r="AQQ157" s="802"/>
      <c r="AQR157" s="802"/>
      <c r="AQS157" s="802"/>
      <c r="AQT157" s="802"/>
      <c r="AQU157" s="802"/>
      <c r="AQV157" s="802"/>
      <c r="AQW157" s="802"/>
      <c r="AQX157" s="802"/>
      <c r="AQY157" s="802"/>
      <c r="AQZ157" s="802"/>
      <c r="ARA157" s="802"/>
      <c r="ARB157" s="802"/>
      <c r="ARC157" s="802"/>
      <c r="ARD157" s="802"/>
      <c r="ARE157" s="802"/>
      <c r="ARF157" s="802"/>
      <c r="ARG157" s="802"/>
      <c r="ARH157" s="802"/>
      <c r="ARI157" s="802"/>
      <c r="ARJ157" s="802"/>
      <c r="ARK157" s="802"/>
      <c r="ARL157" s="802"/>
      <c r="ARM157" s="802"/>
      <c r="ARN157" s="802"/>
      <c r="ARO157" s="802"/>
      <c r="ARP157" s="802"/>
      <c r="ARQ157" s="802"/>
      <c r="ARR157" s="802"/>
      <c r="ARS157" s="802"/>
      <c r="ART157" s="802"/>
      <c r="ARU157" s="802"/>
      <c r="ARV157" s="802"/>
      <c r="ARW157" s="802"/>
      <c r="ARX157" s="802"/>
      <c r="ARY157" s="802"/>
      <c r="ARZ157" s="802"/>
      <c r="ASA157" s="802"/>
      <c r="ASB157" s="802"/>
      <c r="ASC157" s="802"/>
      <c r="ASD157" s="802"/>
      <c r="ASE157" s="802"/>
      <c r="ASF157" s="802"/>
      <c r="ASG157" s="802"/>
      <c r="ASH157" s="802"/>
      <c r="ASI157" s="802"/>
      <c r="ASJ157" s="802"/>
      <c r="ASK157" s="802"/>
      <c r="ASL157" s="802"/>
      <c r="ATP157" s="802"/>
      <c r="ATQ157" s="802"/>
      <c r="ATR157" s="802"/>
      <c r="ATS157" s="802"/>
      <c r="ATT157" s="802"/>
      <c r="ATU157" s="802"/>
      <c r="ATV157" s="802"/>
      <c r="ATW157" s="802"/>
      <c r="ATX157" s="802"/>
      <c r="ATY157" s="802"/>
      <c r="ATZ157" s="802"/>
      <c r="AUA157" s="802"/>
      <c r="AUB157" s="802"/>
      <c r="AUC157" s="802"/>
      <c r="AUD157" s="802"/>
      <c r="AUE157" s="802"/>
      <c r="AUF157" s="802"/>
      <c r="AUG157" s="802"/>
      <c r="AUH157" s="802"/>
      <c r="AUI157" s="802"/>
      <c r="AUJ157" s="802"/>
      <c r="AUK157" s="802"/>
      <c r="AUL157" s="802"/>
      <c r="AUM157" s="802"/>
      <c r="AUN157" s="802"/>
      <c r="AUO157" s="802"/>
      <c r="AUP157" s="801"/>
      <c r="AUQ157" s="802"/>
      <c r="AUR157" s="801"/>
      <c r="AUS157" s="802"/>
      <c r="AUT157" s="801"/>
      <c r="AUU157" s="802"/>
      <c r="AUV157" s="802"/>
      <c r="AUW157" s="802"/>
      <c r="AUX157" s="802"/>
      <c r="AUY157" s="802"/>
      <c r="AUZ157" s="802"/>
      <c r="AVA157" s="802"/>
      <c r="AVB157" s="802"/>
      <c r="AVC157" s="802"/>
      <c r="AVD157" s="802"/>
      <c r="AVE157" s="802"/>
      <c r="AVF157" s="802"/>
      <c r="AVG157" s="802"/>
      <c r="AVH157" s="802"/>
      <c r="AVI157" s="802"/>
      <c r="AVJ157" s="808"/>
      <c r="AVK157" s="808"/>
      <c r="AVL157" s="808"/>
      <c r="AVM157" s="808"/>
      <c r="AVN157" s="808"/>
      <c r="AVO157" s="808"/>
      <c r="AVP157" s="808"/>
      <c r="AVQ157" s="808"/>
      <c r="AVR157" s="808"/>
      <c r="AVS157" s="808"/>
      <c r="AVT157" s="808"/>
      <c r="AVU157" s="809"/>
      <c r="AVV157" s="809"/>
      <c r="AVW157" s="809"/>
      <c r="AVX157" s="809"/>
      <c r="AVY157" s="809"/>
      <c r="AVZ157" s="809"/>
      <c r="AWA157" s="809"/>
      <c r="AWB157" s="809"/>
      <c r="AWC157" s="809"/>
      <c r="AWD157" s="809"/>
      <c r="AWE157" s="809"/>
      <c r="AWF157" s="809"/>
      <c r="AWG157" s="809"/>
      <c r="AWH157" s="809"/>
      <c r="AWI157" s="809"/>
      <c r="AWJ157" s="809"/>
      <c r="AWK157" s="809"/>
      <c r="AWL157" s="809"/>
      <c r="AWM157" s="809"/>
      <c r="AWN157" s="809"/>
      <c r="AWO157" s="809"/>
      <c r="AWP157" s="809"/>
      <c r="AWQ157" s="809"/>
      <c r="AWR157" s="808"/>
      <c r="AWS157" s="761"/>
      <c r="AWT157" s="808"/>
      <c r="AWU157" s="809"/>
      <c r="AWV157" s="809"/>
      <c r="AWW157" s="809"/>
      <c r="AWX157" s="809"/>
      <c r="AWY157" s="809"/>
      <c r="AWZ157" s="809"/>
      <c r="AXA157" s="809"/>
      <c r="AXB157" s="809"/>
      <c r="AXC157" s="809"/>
      <c r="AXD157" s="809"/>
      <c r="AXE157" s="809"/>
      <c r="AXF157" s="809"/>
      <c r="AXG157" s="809"/>
      <c r="AXH157" s="809"/>
      <c r="AXI157" s="809"/>
      <c r="AXJ157" s="809"/>
      <c r="AXK157" s="809"/>
      <c r="AXL157" s="809"/>
      <c r="AXM157" s="809"/>
      <c r="AXN157" s="809"/>
      <c r="AXO157" s="809"/>
      <c r="AXP157" s="809"/>
      <c r="AXQ157" s="809"/>
      <c r="AXR157" s="809"/>
      <c r="AXS157" s="809"/>
      <c r="AXT157" s="809"/>
      <c r="AXU157" s="809"/>
      <c r="AXV157" s="809"/>
      <c r="AXW157" s="809"/>
      <c r="AXX157" s="809"/>
      <c r="AXY157" s="809"/>
      <c r="AXZ157" s="809"/>
      <c r="AYA157" s="809"/>
      <c r="AYB157" s="809"/>
      <c r="AYC157" s="809"/>
      <c r="AYD157" s="808"/>
      <c r="AYE157" s="808"/>
      <c r="AYF157" s="809"/>
      <c r="AYG157" s="808"/>
      <c r="AYH157" s="810"/>
      <c r="AYI157" s="810"/>
      <c r="AYJ157" s="810"/>
      <c r="AYK157" s="810"/>
      <c r="AYL157" s="810"/>
      <c r="AYM157" s="810"/>
      <c r="AYN157" s="810"/>
      <c r="AYO157" s="810"/>
      <c r="AYP157" s="810"/>
      <c r="AYQ157" s="810"/>
      <c r="AYR157" s="810"/>
      <c r="AYS157" s="810"/>
      <c r="AYT157" s="810"/>
      <c r="AYU157" s="810"/>
      <c r="AYV157" s="810"/>
      <c r="AYW157" s="810"/>
      <c r="AYX157" s="810"/>
      <c r="AYY157" s="810"/>
      <c r="AYZ157" s="810"/>
      <c r="AZA157" s="810"/>
      <c r="AZB157" s="810"/>
      <c r="AZC157" s="810"/>
      <c r="AZD157" s="810"/>
      <c r="AZE157" s="810"/>
      <c r="AZF157" s="810"/>
      <c r="AZG157" s="810"/>
      <c r="AZH157" s="810"/>
      <c r="AZI157" s="810"/>
      <c r="AZJ157" s="810"/>
      <c r="AZK157" s="810"/>
      <c r="AZL157" s="810"/>
      <c r="AZM157" s="810"/>
      <c r="AZN157" s="810"/>
      <c r="AZO157" s="810"/>
      <c r="AZP157" s="809"/>
      <c r="AZQ157" s="802"/>
      <c r="AZR157" s="802"/>
      <c r="AZS157" s="802"/>
    </row>
    <row r="158" spans="45:920 1123:1371" s="793" customFormat="1" ht="13.5">
      <c r="AS158" s="802"/>
      <c r="AT158" s="802"/>
      <c r="AU158" s="802"/>
      <c r="AV158" s="802"/>
      <c r="AW158" s="802"/>
      <c r="AX158" s="802"/>
      <c r="AY158" s="802"/>
      <c r="AZ158" s="802"/>
      <c r="BA158" s="802"/>
      <c r="BB158" s="802"/>
      <c r="BC158" s="802"/>
      <c r="BD158" s="802"/>
      <c r="BE158" s="802"/>
      <c r="BF158" s="802"/>
      <c r="BG158" s="802"/>
      <c r="BH158" s="802"/>
      <c r="BI158" s="802"/>
      <c r="BJ158" s="802"/>
      <c r="BK158" s="802"/>
      <c r="BL158" s="802"/>
      <c r="BM158" s="802"/>
      <c r="BN158" s="802"/>
      <c r="BO158" s="802"/>
      <c r="BP158" s="802"/>
      <c r="BQ158" s="802"/>
      <c r="BR158" s="802"/>
      <c r="BS158" s="802"/>
      <c r="BT158" s="802"/>
      <c r="BU158" s="802"/>
      <c r="BV158" s="802"/>
      <c r="BW158" s="802"/>
      <c r="BX158" s="802"/>
      <c r="BY158" s="802"/>
      <c r="BZ158" s="802"/>
      <c r="CA158" s="802"/>
      <c r="CB158" s="802"/>
      <c r="CC158" s="802"/>
      <c r="CD158" s="802"/>
      <c r="CE158" s="802"/>
      <c r="CF158" s="802"/>
      <c r="CG158" s="802"/>
      <c r="CH158" s="802"/>
      <c r="CI158" s="802"/>
      <c r="CJ158" s="802"/>
      <c r="CK158" s="802"/>
      <c r="CL158" s="802"/>
      <c r="CM158" s="802"/>
      <c r="CN158" s="802"/>
      <c r="CO158" s="802"/>
      <c r="CP158" s="802"/>
      <c r="CQ158" s="802"/>
      <c r="CR158" s="802"/>
      <c r="CS158" s="802"/>
      <c r="CT158" s="802"/>
      <c r="CU158" s="802"/>
      <c r="CV158" s="802"/>
      <c r="CW158" s="802"/>
      <c r="CX158" s="802"/>
      <c r="CY158" s="802"/>
      <c r="CZ158" s="802"/>
      <c r="DA158" s="802"/>
      <c r="DB158" s="802"/>
      <c r="DC158" s="802"/>
      <c r="DD158" s="802"/>
      <c r="DE158" s="802"/>
      <c r="DF158" s="802"/>
      <c r="DG158" s="802"/>
      <c r="DH158" s="802"/>
      <c r="DI158" s="802"/>
      <c r="DJ158" s="802"/>
      <c r="DK158" s="802"/>
      <c r="DL158" s="802"/>
      <c r="DM158" s="802"/>
      <c r="DN158" s="802"/>
      <c r="DO158" s="802"/>
      <c r="DP158" s="802"/>
      <c r="DQ158" s="802"/>
      <c r="DR158" s="802"/>
      <c r="DS158" s="802"/>
      <c r="DT158" s="802"/>
      <c r="DU158" s="802"/>
      <c r="DV158" s="802"/>
      <c r="DW158" s="802"/>
      <c r="DX158" s="802"/>
      <c r="DY158" s="802"/>
      <c r="DZ158" s="802"/>
      <c r="EA158" s="802"/>
      <c r="EB158" s="802"/>
      <c r="EC158" s="802"/>
      <c r="ED158" s="802"/>
      <c r="EE158" s="802"/>
      <c r="EF158" s="802"/>
      <c r="EG158" s="802"/>
      <c r="EH158" s="802"/>
      <c r="EI158" s="802"/>
      <c r="EJ158" s="802"/>
      <c r="EK158" s="802"/>
      <c r="EL158" s="802"/>
      <c r="EM158" s="802"/>
      <c r="EN158" s="802"/>
      <c r="EO158" s="802"/>
      <c r="EP158" s="802"/>
      <c r="EQ158" s="802"/>
      <c r="ER158" s="802"/>
      <c r="ES158" s="802"/>
      <c r="ET158" s="802"/>
      <c r="EU158" s="802"/>
      <c r="EV158" s="802"/>
      <c r="EW158" s="802"/>
      <c r="EX158" s="802"/>
      <c r="EY158" s="802"/>
      <c r="EZ158" s="802"/>
      <c r="FA158" s="802"/>
      <c r="FB158" s="802"/>
      <c r="FC158" s="802"/>
      <c r="FD158" s="802"/>
      <c r="FE158" s="802"/>
      <c r="FF158" s="802"/>
      <c r="FG158" s="802"/>
      <c r="FH158" s="802"/>
      <c r="FI158" s="802"/>
      <c r="FJ158" s="802"/>
      <c r="FK158" s="802"/>
      <c r="FL158" s="802"/>
      <c r="FM158" s="802"/>
      <c r="FN158" s="802"/>
      <c r="FO158" s="802"/>
      <c r="FP158" s="802"/>
      <c r="FQ158" s="802"/>
      <c r="FR158" s="802"/>
      <c r="FS158" s="802"/>
      <c r="FT158" s="802"/>
      <c r="FU158" s="802"/>
      <c r="FV158" s="802"/>
      <c r="FW158" s="802"/>
      <c r="FX158" s="802"/>
      <c r="FY158" s="802"/>
      <c r="FZ158" s="802"/>
      <c r="GA158" s="802"/>
      <c r="GB158" s="802"/>
      <c r="GC158" s="802"/>
      <c r="GD158" s="802"/>
      <c r="GE158" s="802"/>
      <c r="GF158" s="802"/>
      <c r="GG158" s="802"/>
      <c r="GH158" s="802"/>
      <c r="GI158" s="802"/>
      <c r="GJ158" s="802"/>
      <c r="GK158" s="802"/>
      <c r="GL158" s="802"/>
      <c r="GM158" s="802"/>
      <c r="GN158" s="802"/>
      <c r="GO158" s="802"/>
      <c r="GP158" s="802"/>
      <c r="GQ158" s="802"/>
      <c r="GR158" s="802"/>
      <c r="GS158" s="802"/>
      <c r="GT158" s="802"/>
      <c r="GU158" s="802"/>
      <c r="GV158" s="802"/>
      <c r="GW158" s="802"/>
      <c r="GX158" s="802"/>
      <c r="GY158" s="802"/>
      <c r="GZ158" s="802"/>
      <c r="HA158" s="802"/>
      <c r="HB158" s="802"/>
      <c r="HC158" s="802"/>
      <c r="HD158" s="802"/>
      <c r="HE158" s="802"/>
      <c r="HF158" s="802"/>
      <c r="HG158" s="802"/>
      <c r="HH158" s="802"/>
      <c r="HI158" s="802"/>
      <c r="HJ158" s="802"/>
      <c r="HK158" s="802"/>
      <c r="HL158" s="802"/>
      <c r="HM158" s="802"/>
      <c r="HN158" s="802"/>
      <c r="HO158" s="802"/>
      <c r="HP158" s="802"/>
      <c r="HQ158" s="802"/>
      <c r="HR158" s="802"/>
      <c r="HS158" s="802"/>
      <c r="HT158" s="802"/>
      <c r="HU158" s="802"/>
      <c r="HV158" s="802"/>
      <c r="HW158" s="802"/>
      <c r="HX158" s="802"/>
      <c r="HY158" s="802"/>
      <c r="HZ158" s="802"/>
      <c r="IA158" s="802"/>
      <c r="IB158" s="802"/>
      <c r="IC158" s="802"/>
      <c r="ID158" s="802"/>
      <c r="IE158" s="802"/>
      <c r="IF158" s="802"/>
      <c r="IG158" s="802"/>
      <c r="IH158" s="802"/>
      <c r="II158" s="802"/>
      <c r="IJ158" s="802"/>
      <c r="IK158" s="802"/>
      <c r="IL158" s="802"/>
      <c r="IM158" s="802"/>
      <c r="IN158" s="802"/>
      <c r="IO158" s="802"/>
      <c r="IP158" s="802"/>
      <c r="IQ158" s="802"/>
      <c r="IR158" s="802"/>
      <c r="IS158" s="802"/>
      <c r="IT158" s="802"/>
      <c r="IU158" s="802"/>
      <c r="IV158" s="802"/>
      <c r="IW158" s="802"/>
      <c r="IX158" s="802"/>
      <c r="IY158" s="802"/>
      <c r="IZ158" s="802"/>
      <c r="JA158" s="802"/>
      <c r="JB158" s="802"/>
      <c r="JC158" s="802"/>
      <c r="JD158" s="802"/>
      <c r="JE158" s="802"/>
      <c r="JF158" s="802"/>
      <c r="JG158" s="802"/>
      <c r="JH158" s="802"/>
      <c r="JI158" s="802"/>
      <c r="JJ158" s="802"/>
      <c r="JK158" s="802"/>
      <c r="JL158" s="802"/>
      <c r="JM158" s="802"/>
      <c r="JN158" s="802"/>
      <c r="JO158" s="802"/>
      <c r="JP158" s="802"/>
      <c r="JQ158" s="802"/>
      <c r="JR158" s="802"/>
      <c r="JS158" s="802"/>
      <c r="JT158" s="802"/>
      <c r="JU158" s="802"/>
      <c r="JV158" s="802"/>
      <c r="JW158" s="802"/>
      <c r="JX158" s="802"/>
      <c r="JY158" s="802"/>
      <c r="JZ158" s="802"/>
      <c r="KA158" s="802"/>
      <c r="KB158" s="802"/>
      <c r="KC158" s="802"/>
      <c r="KD158" s="802"/>
      <c r="KE158" s="802"/>
      <c r="KF158" s="802"/>
      <c r="KG158" s="802"/>
      <c r="KH158" s="802"/>
      <c r="KI158" s="802"/>
      <c r="KJ158" s="802"/>
      <c r="KK158" s="802"/>
      <c r="KL158" s="802"/>
      <c r="KM158" s="802"/>
      <c r="KN158" s="802"/>
      <c r="KO158" s="802"/>
      <c r="KP158" s="802"/>
      <c r="KQ158" s="802"/>
      <c r="KR158" s="802"/>
      <c r="KS158" s="802"/>
      <c r="KT158" s="802"/>
      <c r="KU158" s="802"/>
      <c r="KV158" s="802"/>
      <c r="KW158" s="802"/>
      <c r="KX158" s="802"/>
      <c r="KY158" s="802"/>
      <c r="KZ158" s="802"/>
      <c r="LA158" s="802"/>
      <c r="LB158" s="802"/>
      <c r="LC158" s="802"/>
      <c r="LD158" s="802"/>
      <c r="LE158" s="802"/>
      <c r="LF158" s="802"/>
      <c r="LG158" s="802"/>
      <c r="LH158" s="802"/>
      <c r="LI158" s="802"/>
      <c r="LJ158" s="802"/>
      <c r="LK158" s="802"/>
      <c r="LL158" s="802"/>
      <c r="LM158" s="802"/>
      <c r="LN158" s="802"/>
      <c r="LO158" s="802"/>
      <c r="LP158" s="802"/>
      <c r="LQ158" s="802"/>
      <c r="LR158" s="802"/>
      <c r="LS158" s="802"/>
      <c r="LT158" s="802"/>
      <c r="LU158" s="802"/>
      <c r="LV158" s="802"/>
      <c r="LW158" s="802"/>
      <c r="LX158" s="802"/>
      <c r="LY158" s="802"/>
      <c r="LZ158" s="802"/>
      <c r="MA158" s="802"/>
      <c r="MB158" s="802"/>
      <c r="MC158" s="802"/>
      <c r="MD158" s="802"/>
      <c r="ME158" s="802"/>
      <c r="MF158" s="802"/>
      <c r="MG158" s="802"/>
      <c r="MH158" s="802"/>
      <c r="MI158" s="802"/>
      <c r="MJ158" s="802"/>
      <c r="MK158" s="802"/>
      <c r="ML158" s="802"/>
      <c r="MM158" s="802"/>
      <c r="MN158" s="802"/>
      <c r="MO158" s="802"/>
      <c r="MP158" s="802"/>
      <c r="MQ158" s="802"/>
      <c r="MR158" s="802"/>
      <c r="MS158" s="802"/>
      <c r="MT158" s="802"/>
      <c r="MU158" s="802"/>
      <c r="MV158" s="802"/>
      <c r="MW158" s="802"/>
      <c r="MX158" s="802"/>
      <c r="MY158" s="802"/>
      <c r="MZ158" s="802"/>
      <c r="NA158" s="802"/>
      <c r="NB158" s="802"/>
      <c r="NC158" s="802"/>
      <c r="ND158" s="802"/>
      <c r="NE158" s="802"/>
      <c r="NF158" s="802"/>
      <c r="NG158" s="802"/>
      <c r="NH158" s="802"/>
      <c r="NI158" s="802"/>
      <c r="NJ158" s="802"/>
      <c r="NK158" s="802"/>
      <c r="NL158" s="802"/>
      <c r="NM158" s="802"/>
      <c r="NN158" s="802"/>
      <c r="NO158" s="802"/>
      <c r="NP158" s="802"/>
      <c r="NQ158" s="802"/>
      <c r="NR158" s="802"/>
      <c r="NS158" s="802"/>
      <c r="NT158" s="802"/>
      <c r="NU158" s="802"/>
      <c r="NV158" s="802"/>
      <c r="NW158" s="802"/>
      <c r="NX158" s="802"/>
      <c r="NY158" s="802"/>
      <c r="NZ158" s="802"/>
      <c r="OA158" s="802"/>
      <c r="OB158" s="802"/>
      <c r="OC158" s="802"/>
      <c r="OD158" s="802"/>
      <c r="OE158" s="802"/>
      <c r="OF158" s="802"/>
      <c r="OG158" s="802"/>
      <c r="OH158" s="802"/>
      <c r="OI158" s="802"/>
      <c r="OJ158" s="802"/>
      <c r="OK158" s="802"/>
      <c r="OL158" s="802"/>
      <c r="OM158" s="802"/>
      <c r="ON158" s="802"/>
      <c r="OO158" s="802"/>
      <c r="OP158" s="802"/>
      <c r="OQ158" s="802"/>
      <c r="OR158" s="802"/>
      <c r="OS158" s="802"/>
      <c r="OT158" s="802"/>
      <c r="OU158" s="802"/>
      <c r="OV158" s="802"/>
      <c r="OW158" s="802"/>
      <c r="OX158" s="802"/>
      <c r="OY158" s="802"/>
      <c r="OZ158" s="802"/>
      <c r="PA158" s="802"/>
      <c r="PB158" s="802"/>
      <c r="PC158" s="802"/>
      <c r="PD158" s="802"/>
      <c r="PE158" s="802"/>
      <c r="PF158" s="802"/>
      <c r="PG158" s="802"/>
      <c r="PH158" s="802"/>
      <c r="PI158" s="802"/>
      <c r="PJ158" s="802"/>
      <c r="PK158" s="802"/>
      <c r="PL158" s="802"/>
      <c r="PM158" s="802"/>
      <c r="PN158" s="802"/>
      <c r="PO158" s="802"/>
      <c r="PP158" s="802"/>
      <c r="PQ158" s="802"/>
      <c r="PR158" s="802"/>
      <c r="PS158" s="802"/>
      <c r="PT158" s="802"/>
      <c r="PU158" s="802"/>
      <c r="PV158" s="802"/>
      <c r="PW158" s="802"/>
      <c r="PX158" s="802"/>
      <c r="PY158" s="802"/>
      <c r="PZ158" s="802"/>
      <c r="QA158" s="802"/>
      <c r="QB158" s="802"/>
      <c r="QC158" s="802"/>
      <c r="QD158" s="802"/>
      <c r="QE158" s="802"/>
      <c r="QF158" s="802"/>
      <c r="QG158" s="802"/>
      <c r="QH158" s="802"/>
      <c r="QI158" s="802"/>
      <c r="QJ158" s="802"/>
      <c r="QK158" s="802"/>
      <c r="QL158" s="802"/>
      <c r="QM158" s="802"/>
      <c r="QN158" s="802"/>
      <c r="QO158" s="802"/>
      <c r="QP158" s="802"/>
      <c r="QQ158" s="802"/>
      <c r="QR158" s="802"/>
      <c r="QS158" s="802"/>
      <c r="QT158" s="802"/>
      <c r="QU158" s="802"/>
      <c r="QV158" s="802"/>
      <c r="QW158" s="802"/>
      <c r="QX158" s="802"/>
      <c r="QY158" s="802"/>
      <c r="QZ158" s="802"/>
      <c r="RA158" s="802"/>
      <c r="RB158" s="802"/>
      <c r="RC158" s="802"/>
      <c r="RD158" s="802"/>
      <c r="RE158" s="802"/>
      <c r="RF158" s="802"/>
      <c r="RG158" s="802"/>
      <c r="RH158" s="802"/>
      <c r="RI158" s="802"/>
      <c r="RJ158" s="802"/>
      <c r="RK158" s="802"/>
      <c r="RL158" s="802"/>
      <c r="RM158" s="802"/>
      <c r="RN158" s="802"/>
      <c r="RO158" s="802"/>
      <c r="RP158" s="802"/>
      <c r="RQ158" s="802"/>
      <c r="RR158" s="802"/>
      <c r="RS158" s="802"/>
      <c r="RT158" s="802"/>
      <c r="RU158" s="802"/>
      <c r="RV158" s="802"/>
      <c r="RW158" s="802"/>
      <c r="RX158" s="802"/>
      <c r="RY158" s="802"/>
      <c r="RZ158" s="802"/>
      <c r="SA158" s="802"/>
      <c r="SB158" s="802"/>
      <c r="SC158" s="802"/>
      <c r="SD158" s="802"/>
      <c r="SE158" s="802"/>
      <c r="SF158" s="802"/>
      <c r="SG158" s="802"/>
      <c r="SH158" s="802"/>
      <c r="SI158" s="802"/>
      <c r="SJ158" s="802"/>
      <c r="SK158" s="802"/>
      <c r="SL158" s="802"/>
      <c r="SM158" s="802"/>
      <c r="SN158" s="802"/>
      <c r="SO158" s="802"/>
      <c r="SP158" s="802"/>
      <c r="SQ158" s="802"/>
      <c r="SR158" s="802"/>
      <c r="SS158" s="802"/>
      <c r="ST158" s="802"/>
      <c r="SU158" s="802"/>
      <c r="SV158" s="802"/>
      <c r="SW158" s="802"/>
      <c r="SX158" s="802"/>
      <c r="SY158" s="802"/>
      <c r="SZ158" s="802"/>
      <c r="TA158" s="802"/>
      <c r="TB158" s="802"/>
      <c r="TC158" s="802"/>
      <c r="TD158" s="802"/>
      <c r="TE158" s="802"/>
      <c r="TF158" s="802"/>
      <c r="TG158" s="802"/>
      <c r="TH158" s="802"/>
      <c r="TI158" s="802"/>
      <c r="TJ158" s="802"/>
      <c r="TK158" s="802"/>
      <c r="TL158" s="802"/>
      <c r="TM158" s="802"/>
      <c r="TN158" s="802"/>
      <c r="TO158" s="802"/>
      <c r="TP158" s="802"/>
      <c r="TQ158" s="802"/>
      <c r="TR158" s="802"/>
      <c r="TS158" s="802"/>
      <c r="TT158" s="802"/>
      <c r="TU158" s="802"/>
      <c r="TV158" s="802"/>
      <c r="TW158" s="802"/>
      <c r="TX158" s="802"/>
      <c r="TY158" s="802"/>
      <c r="TZ158" s="802"/>
      <c r="UA158" s="802"/>
      <c r="UB158" s="802"/>
      <c r="UC158" s="802"/>
      <c r="UD158" s="802"/>
      <c r="UE158" s="802"/>
      <c r="UF158" s="802"/>
      <c r="UG158" s="802"/>
      <c r="UH158" s="802"/>
      <c r="UI158" s="802"/>
      <c r="UJ158" s="802"/>
      <c r="UK158" s="802"/>
      <c r="UL158" s="802"/>
      <c r="UM158" s="802"/>
      <c r="UN158" s="802"/>
      <c r="UO158" s="802"/>
      <c r="UP158" s="802"/>
      <c r="UQ158" s="802"/>
      <c r="UR158" s="802"/>
      <c r="US158" s="802"/>
      <c r="UT158" s="802"/>
      <c r="UU158" s="802"/>
      <c r="UV158" s="802"/>
      <c r="UW158" s="802"/>
      <c r="UX158" s="802"/>
      <c r="UY158" s="802"/>
      <c r="UZ158" s="802"/>
      <c r="VA158" s="802"/>
      <c r="VB158" s="802"/>
      <c r="VC158" s="802"/>
      <c r="VD158" s="802"/>
      <c r="VE158" s="802"/>
      <c r="VF158" s="802"/>
      <c r="VG158" s="802"/>
      <c r="VH158" s="802"/>
      <c r="VI158" s="802"/>
      <c r="VJ158" s="802"/>
      <c r="VK158" s="802"/>
      <c r="VL158" s="802"/>
      <c r="VM158" s="802"/>
      <c r="VN158" s="802"/>
      <c r="VO158" s="802"/>
      <c r="VP158" s="802"/>
      <c r="VQ158" s="802"/>
      <c r="VR158" s="802"/>
      <c r="VS158" s="802"/>
      <c r="VT158" s="802"/>
      <c r="VU158" s="802"/>
      <c r="VV158" s="802"/>
      <c r="VW158" s="802"/>
      <c r="VX158" s="802"/>
      <c r="VY158" s="802"/>
      <c r="VZ158" s="802"/>
      <c r="WA158" s="802"/>
      <c r="WB158" s="802"/>
      <c r="WC158" s="802"/>
      <c r="WD158" s="802"/>
      <c r="WE158" s="802"/>
      <c r="WF158" s="802"/>
      <c r="WG158" s="802"/>
      <c r="WH158" s="802"/>
      <c r="WI158" s="802"/>
      <c r="WJ158" s="802"/>
      <c r="WK158" s="802"/>
      <c r="WL158" s="802"/>
      <c r="WM158" s="802"/>
      <c r="WN158" s="802"/>
      <c r="WO158" s="802"/>
      <c r="WP158" s="802"/>
      <c r="WQ158" s="802"/>
      <c r="WR158" s="802"/>
      <c r="WS158" s="802"/>
      <c r="WT158" s="802"/>
      <c r="WU158" s="802"/>
      <c r="WV158" s="802"/>
      <c r="WW158" s="802"/>
      <c r="WX158" s="802"/>
      <c r="WY158" s="802"/>
      <c r="WZ158" s="802"/>
      <c r="XA158" s="802"/>
      <c r="XB158" s="802"/>
      <c r="XC158" s="802"/>
      <c r="XD158" s="802"/>
      <c r="XE158" s="802"/>
      <c r="XF158" s="802"/>
      <c r="XG158" s="802"/>
      <c r="XH158" s="802"/>
      <c r="XI158" s="802"/>
      <c r="XJ158" s="802"/>
      <c r="XK158" s="802"/>
      <c r="XL158" s="802"/>
      <c r="XM158" s="802"/>
      <c r="XN158" s="802"/>
      <c r="XO158" s="802"/>
      <c r="XP158" s="802"/>
      <c r="XQ158" s="802"/>
      <c r="XR158" s="802"/>
      <c r="XS158" s="802"/>
      <c r="XT158" s="802"/>
      <c r="XU158" s="802"/>
      <c r="XV158" s="802"/>
      <c r="XW158" s="802"/>
      <c r="XX158" s="802"/>
      <c r="XY158" s="802"/>
      <c r="XZ158" s="802"/>
      <c r="YA158" s="802"/>
      <c r="YB158" s="802"/>
      <c r="YC158" s="802"/>
      <c r="YD158" s="802"/>
      <c r="YE158" s="802"/>
      <c r="YF158" s="802"/>
      <c r="YG158" s="802"/>
      <c r="YH158" s="802"/>
      <c r="YI158" s="802"/>
      <c r="YJ158" s="802"/>
      <c r="YK158" s="802"/>
      <c r="YL158" s="802"/>
      <c r="YM158" s="802"/>
      <c r="YN158" s="802"/>
      <c r="YO158" s="802"/>
      <c r="YP158" s="802"/>
      <c r="YQ158" s="802"/>
      <c r="YR158" s="802"/>
      <c r="YS158" s="802"/>
      <c r="YT158" s="802"/>
      <c r="YU158" s="802"/>
      <c r="YV158" s="802"/>
      <c r="YW158" s="802"/>
      <c r="YX158" s="802"/>
      <c r="YY158" s="802"/>
      <c r="YZ158" s="802"/>
      <c r="ZA158" s="802"/>
      <c r="ZB158" s="802"/>
      <c r="ZC158" s="802"/>
      <c r="ZD158" s="802"/>
      <c r="ZE158" s="802"/>
      <c r="ZF158" s="802"/>
      <c r="ZG158" s="802"/>
      <c r="ZH158" s="802"/>
      <c r="ZI158" s="802"/>
      <c r="ZJ158" s="802"/>
      <c r="ZK158" s="802"/>
      <c r="ZL158" s="802"/>
      <c r="ZM158" s="802"/>
      <c r="ZN158" s="802"/>
      <c r="ZO158" s="802"/>
      <c r="ZP158" s="802"/>
      <c r="ZQ158" s="802"/>
      <c r="ZR158" s="802"/>
      <c r="ZS158" s="802"/>
      <c r="ZT158" s="802"/>
      <c r="ZU158" s="802"/>
      <c r="ZV158" s="802"/>
      <c r="ZW158" s="802"/>
      <c r="ZX158" s="802"/>
      <c r="ZY158" s="802"/>
      <c r="ZZ158" s="802"/>
      <c r="AAA158" s="802"/>
      <c r="AAB158" s="802"/>
      <c r="AAC158" s="802"/>
      <c r="AAD158" s="802"/>
      <c r="AAE158" s="802"/>
      <c r="AAF158" s="802"/>
      <c r="AAG158" s="802"/>
      <c r="AAH158" s="802"/>
      <c r="AAI158" s="802"/>
      <c r="AAJ158" s="802"/>
      <c r="AAK158" s="802"/>
      <c r="AAL158" s="802"/>
      <c r="AAM158" s="802"/>
      <c r="AAN158" s="802"/>
      <c r="AAO158" s="802"/>
      <c r="AAP158" s="802"/>
      <c r="AAQ158" s="802"/>
      <c r="AAR158" s="802"/>
      <c r="AAS158" s="802"/>
      <c r="AAT158" s="802"/>
      <c r="AAU158" s="802"/>
      <c r="AAV158" s="802"/>
      <c r="AAW158" s="802"/>
      <c r="AAX158" s="802"/>
      <c r="AAY158" s="802"/>
      <c r="AAZ158" s="802"/>
      <c r="ABA158" s="802"/>
      <c r="ABB158" s="802"/>
      <c r="ABC158" s="802"/>
      <c r="ABD158" s="802"/>
      <c r="ABE158" s="802"/>
      <c r="ABF158" s="802"/>
      <c r="ABG158" s="802"/>
      <c r="ABH158" s="802"/>
      <c r="ABI158" s="802"/>
      <c r="ABJ158" s="802"/>
      <c r="ABK158" s="802"/>
      <c r="ABL158" s="802"/>
      <c r="ABM158" s="802"/>
      <c r="ABN158" s="802"/>
      <c r="ABO158" s="802"/>
      <c r="ABP158" s="802"/>
      <c r="ABQ158" s="802"/>
      <c r="ABR158" s="802"/>
      <c r="ABS158" s="802"/>
      <c r="ABT158" s="802"/>
      <c r="ABU158" s="802"/>
      <c r="ABV158" s="802"/>
      <c r="ABW158" s="802"/>
      <c r="ABX158" s="802"/>
      <c r="ABY158" s="802"/>
      <c r="ABZ158" s="802"/>
      <c r="ACA158" s="802"/>
      <c r="ACB158" s="802"/>
      <c r="ACC158" s="802"/>
      <c r="ACD158" s="802"/>
      <c r="ACE158" s="802"/>
      <c r="ACF158" s="802"/>
      <c r="ACG158" s="802"/>
      <c r="ACH158" s="802"/>
      <c r="ACI158" s="802"/>
      <c r="ACJ158" s="802"/>
      <c r="ACK158" s="802"/>
      <c r="ACL158" s="802"/>
      <c r="ACM158" s="802"/>
      <c r="ACN158" s="802"/>
      <c r="ACO158" s="802"/>
      <c r="ACP158" s="802"/>
      <c r="ACQ158" s="802"/>
      <c r="ACR158" s="802"/>
      <c r="ACS158" s="802"/>
      <c r="ACT158" s="802"/>
      <c r="ACU158" s="802"/>
      <c r="ACV158" s="802"/>
      <c r="ACW158" s="802"/>
      <c r="ACX158" s="802"/>
      <c r="ACY158" s="802"/>
      <c r="ACZ158" s="802"/>
      <c r="ADA158" s="802"/>
      <c r="ADB158" s="802"/>
      <c r="ADC158" s="802"/>
      <c r="ADD158" s="802"/>
      <c r="ADE158" s="802"/>
      <c r="ADF158" s="802"/>
      <c r="ADG158" s="802"/>
      <c r="ADH158" s="802"/>
      <c r="ADI158" s="802"/>
      <c r="ADJ158" s="802"/>
      <c r="ADK158" s="802"/>
      <c r="ADL158" s="802"/>
      <c r="ADM158" s="802"/>
      <c r="ADN158" s="802"/>
      <c r="ADO158" s="802"/>
      <c r="ADP158" s="802"/>
      <c r="ADQ158" s="802"/>
      <c r="ADR158" s="802"/>
      <c r="ADS158" s="802"/>
      <c r="ADT158" s="802"/>
      <c r="ADU158" s="802"/>
      <c r="ADV158" s="802"/>
      <c r="ADW158" s="802"/>
      <c r="ADX158" s="802"/>
      <c r="ADY158" s="802"/>
      <c r="ADZ158" s="802"/>
      <c r="AEA158" s="802"/>
      <c r="AEB158" s="802"/>
      <c r="AEC158" s="802"/>
      <c r="AED158" s="802"/>
      <c r="AEE158" s="802"/>
      <c r="AEF158" s="802"/>
      <c r="AEG158" s="802"/>
      <c r="AEH158" s="802"/>
      <c r="AEI158" s="802"/>
      <c r="AEJ158" s="802"/>
      <c r="AEK158" s="802"/>
      <c r="AEL158" s="802"/>
      <c r="AEM158" s="802"/>
      <c r="AEN158" s="802"/>
      <c r="AEO158" s="802"/>
      <c r="AEP158" s="802"/>
      <c r="AEQ158" s="802"/>
      <c r="AER158" s="802"/>
      <c r="AES158" s="802"/>
      <c r="AET158" s="802"/>
      <c r="AEU158" s="802"/>
      <c r="AEV158" s="802"/>
      <c r="AEW158" s="802"/>
      <c r="AEX158" s="802"/>
      <c r="AEY158" s="802"/>
      <c r="AEZ158" s="802"/>
      <c r="AFA158" s="802"/>
      <c r="AFB158" s="802"/>
      <c r="AFC158" s="802"/>
      <c r="AFD158" s="802"/>
      <c r="AFE158" s="802"/>
      <c r="AFF158" s="802"/>
      <c r="AFG158" s="802"/>
      <c r="AFH158" s="802"/>
      <c r="AFI158" s="802"/>
      <c r="AFJ158" s="802"/>
      <c r="AFK158" s="802"/>
      <c r="AFL158" s="802"/>
      <c r="AFM158" s="802"/>
      <c r="AFN158" s="802"/>
      <c r="AFO158" s="802"/>
      <c r="AFP158" s="802"/>
      <c r="AFQ158" s="802"/>
      <c r="AFR158" s="802"/>
      <c r="AFS158" s="802"/>
      <c r="AFT158" s="802"/>
      <c r="AFU158" s="802"/>
      <c r="AFV158" s="802"/>
      <c r="AFW158" s="802"/>
      <c r="AFX158" s="802"/>
      <c r="AFY158" s="802"/>
      <c r="AFZ158" s="802"/>
      <c r="AGA158" s="802"/>
      <c r="AGB158" s="802"/>
      <c r="AGC158" s="802"/>
      <c r="AGD158" s="802"/>
      <c r="AGE158" s="802"/>
      <c r="AGF158" s="802"/>
      <c r="AGG158" s="802"/>
      <c r="AGH158" s="802"/>
      <c r="AGI158" s="802"/>
      <c r="AGJ158" s="802"/>
      <c r="AGK158" s="802"/>
      <c r="AGL158" s="802"/>
      <c r="AGM158" s="802"/>
      <c r="AGN158" s="802"/>
      <c r="AGO158" s="802"/>
      <c r="AGP158" s="802"/>
      <c r="AGQ158" s="802"/>
      <c r="AGR158" s="802"/>
      <c r="AGS158" s="802"/>
      <c r="AGT158" s="802"/>
      <c r="AGU158" s="802"/>
      <c r="AGV158" s="802"/>
      <c r="AGW158" s="802"/>
      <c r="AGX158" s="802"/>
      <c r="AGY158" s="802"/>
      <c r="AGZ158" s="802"/>
      <c r="AHA158" s="802"/>
      <c r="AHB158" s="802"/>
      <c r="AHC158" s="802"/>
      <c r="AHD158" s="802"/>
      <c r="AHE158" s="802"/>
      <c r="AHF158" s="802"/>
      <c r="AHG158" s="802"/>
      <c r="AHH158" s="802"/>
      <c r="AHI158" s="802"/>
      <c r="AHJ158" s="802"/>
      <c r="AHK158" s="802"/>
      <c r="AHL158" s="802"/>
      <c r="AHM158" s="802"/>
      <c r="AHN158" s="802"/>
      <c r="AHO158" s="802"/>
      <c r="AHP158" s="802"/>
      <c r="AHQ158" s="802"/>
      <c r="AHR158" s="802"/>
      <c r="AHS158" s="802"/>
      <c r="AHT158" s="802"/>
      <c r="AHU158" s="802"/>
      <c r="AHV158" s="802"/>
      <c r="AHW158" s="802"/>
      <c r="AHX158" s="802"/>
      <c r="AHY158" s="802"/>
      <c r="AHZ158" s="802"/>
      <c r="AIA158" s="802"/>
      <c r="AIB158" s="802"/>
      <c r="AIC158" s="802"/>
      <c r="AID158" s="802"/>
      <c r="AIE158" s="802"/>
      <c r="AIF158" s="802"/>
      <c r="AIG158" s="802"/>
      <c r="AIH158" s="802"/>
      <c r="AII158" s="802"/>
      <c r="AIJ158" s="802"/>
      <c r="AQE158" s="802"/>
      <c r="AQF158" s="802"/>
      <c r="AQG158" s="802"/>
      <c r="AQH158" s="802"/>
      <c r="AQI158" s="802"/>
      <c r="AQJ158" s="802"/>
      <c r="AQK158" s="802"/>
      <c r="AQL158" s="802"/>
      <c r="AQM158" s="802"/>
      <c r="AQN158" s="802"/>
      <c r="AQO158" s="802"/>
      <c r="AQP158" s="802"/>
      <c r="AQQ158" s="802"/>
      <c r="AQR158" s="802"/>
      <c r="AQS158" s="802"/>
      <c r="AQT158" s="802"/>
      <c r="AQU158" s="802"/>
      <c r="AQV158" s="802"/>
      <c r="AQW158" s="802"/>
      <c r="AQX158" s="802"/>
      <c r="AQY158" s="802"/>
      <c r="AQZ158" s="802"/>
      <c r="ARA158" s="802"/>
      <c r="ARB158" s="802"/>
      <c r="ARC158" s="802"/>
      <c r="ARD158" s="802"/>
      <c r="ARE158" s="802"/>
      <c r="ARF158" s="802"/>
      <c r="ARG158" s="802"/>
      <c r="ARH158" s="802"/>
      <c r="ARI158" s="802"/>
      <c r="ARJ158" s="802"/>
      <c r="ARK158" s="802"/>
      <c r="ARL158" s="802"/>
      <c r="ARM158" s="802"/>
      <c r="ARN158" s="802"/>
      <c r="ARO158" s="802"/>
      <c r="ARP158" s="802"/>
      <c r="ARQ158" s="802"/>
      <c r="ARR158" s="802"/>
      <c r="ARS158" s="802"/>
      <c r="ART158" s="802"/>
      <c r="ARU158" s="802"/>
      <c r="ARV158" s="802"/>
      <c r="ARW158" s="802"/>
      <c r="ARX158" s="802"/>
      <c r="ARY158" s="802"/>
      <c r="ARZ158" s="802"/>
      <c r="ASA158" s="802"/>
      <c r="ASB158" s="802"/>
      <c r="ASC158" s="802"/>
      <c r="ASD158" s="802"/>
      <c r="ASE158" s="802"/>
      <c r="ASF158" s="802"/>
      <c r="ASG158" s="802"/>
      <c r="ASH158" s="802"/>
      <c r="ASI158" s="802"/>
      <c r="ASJ158" s="802"/>
      <c r="ASK158" s="802"/>
      <c r="ASL158" s="802"/>
      <c r="ATP158" s="802"/>
      <c r="ATQ158" s="802"/>
      <c r="ATR158" s="802"/>
      <c r="ATS158" s="802"/>
      <c r="ATT158" s="802"/>
      <c r="ATU158" s="802"/>
      <c r="ATV158" s="802"/>
      <c r="ATW158" s="802"/>
      <c r="ATX158" s="802"/>
      <c r="ATY158" s="802"/>
      <c r="ATZ158" s="802"/>
      <c r="AUA158" s="802"/>
      <c r="AUB158" s="802"/>
      <c r="AUC158" s="802"/>
      <c r="AUD158" s="802"/>
      <c r="AUE158" s="802"/>
      <c r="AUF158" s="802"/>
      <c r="AUG158" s="802"/>
      <c r="AUH158" s="802"/>
      <c r="AUI158" s="802"/>
      <c r="AUJ158" s="802"/>
      <c r="AUK158" s="802"/>
      <c r="AUL158" s="802"/>
      <c r="AUM158" s="802"/>
      <c r="AUN158" s="802"/>
      <c r="AUO158" s="802"/>
      <c r="AUP158" s="801"/>
      <c r="AUQ158" s="802"/>
      <c r="AUR158" s="801"/>
      <c r="AUS158" s="802"/>
      <c r="AUT158" s="801"/>
      <c r="AUU158" s="802"/>
      <c r="AUV158" s="802"/>
      <c r="AUW158" s="802"/>
      <c r="AUX158" s="802"/>
      <c r="AUY158" s="802"/>
      <c r="AUZ158" s="802"/>
      <c r="AVA158" s="802"/>
      <c r="AVB158" s="802"/>
      <c r="AVC158" s="802"/>
      <c r="AVD158" s="802"/>
      <c r="AVE158" s="802"/>
      <c r="AVF158" s="802"/>
      <c r="AVG158" s="802"/>
      <c r="AVH158" s="802"/>
      <c r="AVI158" s="802"/>
      <c r="AVJ158" s="808"/>
      <c r="AVK158" s="808"/>
      <c r="AVL158" s="808"/>
      <c r="AVM158" s="808"/>
      <c r="AVN158" s="808"/>
      <c r="AVO158" s="808"/>
      <c r="AVP158" s="808"/>
      <c r="AVQ158" s="808"/>
      <c r="AVR158" s="808"/>
      <c r="AVS158" s="808"/>
      <c r="AVT158" s="808"/>
      <c r="AVU158" s="809"/>
      <c r="AVV158" s="809"/>
      <c r="AVW158" s="809"/>
      <c r="AVX158" s="809"/>
      <c r="AVY158" s="809"/>
      <c r="AVZ158" s="809"/>
      <c r="AWA158" s="809"/>
      <c r="AWB158" s="809"/>
      <c r="AWC158" s="809"/>
      <c r="AWD158" s="809"/>
      <c r="AWE158" s="809"/>
      <c r="AWF158" s="809"/>
      <c r="AWG158" s="809"/>
      <c r="AWH158" s="809"/>
      <c r="AWI158" s="809"/>
      <c r="AWJ158" s="809"/>
      <c r="AWK158" s="809"/>
      <c r="AWL158" s="809"/>
      <c r="AWM158" s="809"/>
      <c r="AWN158" s="809"/>
      <c r="AWO158" s="809"/>
      <c r="AWP158" s="809"/>
      <c r="AWQ158" s="809"/>
      <c r="AWR158" s="808"/>
      <c r="AWS158" s="761"/>
      <c r="AWT158" s="808"/>
      <c r="AWU158" s="809"/>
      <c r="AWV158" s="809"/>
      <c r="AWW158" s="809"/>
      <c r="AWX158" s="809"/>
      <c r="AWY158" s="809"/>
      <c r="AWZ158" s="809"/>
      <c r="AXA158" s="809"/>
      <c r="AXB158" s="809"/>
      <c r="AXC158" s="809"/>
      <c r="AXD158" s="809"/>
      <c r="AXE158" s="809"/>
      <c r="AXF158" s="809"/>
      <c r="AXG158" s="809"/>
      <c r="AXH158" s="809"/>
      <c r="AXI158" s="809"/>
      <c r="AXJ158" s="809"/>
      <c r="AXK158" s="809"/>
      <c r="AXL158" s="809"/>
      <c r="AXM158" s="809"/>
      <c r="AXN158" s="809"/>
      <c r="AXO158" s="809"/>
      <c r="AXP158" s="809"/>
      <c r="AXQ158" s="809"/>
      <c r="AXR158" s="809"/>
      <c r="AXS158" s="809"/>
      <c r="AXT158" s="809"/>
      <c r="AXU158" s="809"/>
      <c r="AXV158" s="809"/>
      <c r="AXW158" s="809"/>
      <c r="AXX158" s="809"/>
      <c r="AXY158" s="809"/>
      <c r="AXZ158" s="809"/>
      <c r="AYA158" s="809"/>
      <c r="AYB158" s="809"/>
      <c r="AYC158" s="809"/>
      <c r="AYD158" s="808"/>
      <c r="AYE158" s="808"/>
      <c r="AYF158" s="809"/>
      <c r="AYG158" s="808"/>
      <c r="AYH158" s="810"/>
      <c r="AYI158" s="810"/>
      <c r="AYJ158" s="810"/>
      <c r="AYK158" s="810"/>
      <c r="AYL158" s="810"/>
      <c r="AYM158" s="810"/>
      <c r="AYN158" s="810"/>
      <c r="AYO158" s="810"/>
      <c r="AYP158" s="810"/>
      <c r="AYQ158" s="810"/>
      <c r="AYR158" s="810"/>
      <c r="AYS158" s="810"/>
      <c r="AYT158" s="810"/>
      <c r="AYU158" s="810"/>
      <c r="AYV158" s="810"/>
      <c r="AYW158" s="810"/>
      <c r="AYX158" s="810"/>
      <c r="AYY158" s="810"/>
      <c r="AYZ158" s="810"/>
      <c r="AZA158" s="810"/>
      <c r="AZB158" s="810"/>
      <c r="AZC158" s="810"/>
      <c r="AZD158" s="810"/>
      <c r="AZE158" s="810"/>
      <c r="AZF158" s="810"/>
      <c r="AZG158" s="810"/>
      <c r="AZH158" s="810"/>
      <c r="AZI158" s="810"/>
      <c r="AZJ158" s="810"/>
      <c r="AZK158" s="810"/>
      <c r="AZL158" s="810"/>
      <c r="AZM158" s="810"/>
      <c r="AZN158" s="810"/>
      <c r="AZO158" s="810"/>
      <c r="AZP158" s="809"/>
      <c r="AZQ158" s="802"/>
      <c r="AZR158" s="802"/>
      <c r="AZS158" s="802"/>
    </row>
    <row r="159" spans="45:920 1123:1371" s="793" customFormat="1" ht="13.5">
      <c r="AS159" s="802"/>
      <c r="AT159" s="802"/>
      <c r="AU159" s="802"/>
      <c r="AV159" s="802"/>
      <c r="AW159" s="802"/>
      <c r="AX159" s="802"/>
      <c r="AY159" s="802"/>
      <c r="AZ159" s="802"/>
      <c r="BA159" s="802"/>
      <c r="BB159" s="802"/>
      <c r="BC159" s="802"/>
      <c r="BD159" s="802"/>
      <c r="BE159" s="802"/>
      <c r="BF159" s="802"/>
      <c r="BG159" s="802"/>
      <c r="BH159" s="802"/>
      <c r="BI159" s="802"/>
      <c r="BJ159" s="802"/>
      <c r="BK159" s="802"/>
      <c r="BL159" s="802"/>
      <c r="BM159" s="802"/>
      <c r="BN159" s="802"/>
      <c r="BO159" s="802"/>
      <c r="BP159" s="802"/>
      <c r="BQ159" s="802"/>
      <c r="BR159" s="802"/>
      <c r="BS159" s="802"/>
      <c r="BT159" s="802"/>
      <c r="BU159" s="802"/>
      <c r="BV159" s="802"/>
      <c r="BW159" s="802"/>
      <c r="BX159" s="802"/>
      <c r="BY159" s="802"/>
      <c r="BZ159" s="802"/>
      <c r="CA159" s="802"/>
      <c r="CB159" s="802"/>
      <c r="CC159" s="802"/>
      <c r="CD159" s="802"/>
      <c r="CE159" s="802"/>
      <c r="CF159" s="802"/>
      <c r="CG159" s="802"/>
      <c r="CH159" s="802"/>
      <c r="CI159" s="802"/>
      <c r="CJ159" s="802"/>
      <c r="CK159" s="802"/>
      <c r="CL159" s="802"/>
      <c r="CM159" s="802"/>
      <c r="CN159" s="802"/>
      <c r="CO159" s="802"/>
      <c r="CP159" s="802"/>
      <c r="CQ159" s="802"/>
      <c r="CR159" s="802"/>
      <c r="CS159" s="802"/>
      <c r="CT159" s="802"/>
      <c r="CU159" s="802"/>
      <c r="CV159" s="802"/>
      <c r="CW159" s="802"/>
      <c r="CX159" s="802"/>
      <c r="CY159" s="802"/>
      <c r="CZ159" s="802"/>
      <c r="DA159" s="802"/>
      <c r="DB159" s="802"/>
      <c r="DC159" s="802"/>
      <c r="DD159" s="802"/>
      <c r="DE159" s="802"/>
      <c r="DF159" s="802"/>
      <c r="DG159" s="802"/>
      <c r="DH159" s="802"/>
      <c r="DI159" s="802"/>
      <c r="DJ159" s="802"/>
      <c r="DK159" s="802"/>
      <c r="DL159" s="802"/>
      <c r="DM159" s="802"/>
      <c r="DN159" s="802"/>
      <c r="DO159" s="802"/>
      <c r="DP159" s="802"/>
      <c r="DQ159" s="802"/>
      <c r="DR159" s="802"/>
      <c r="DS159" s="802"/>
      <c r="DT159" s="802"/>
      <c r="DU159" s="802"/>
      <c r="DV159" s="802"/>
      <c r="DW159" s="802"/>
      <c r="DX159" s="802"/>
      <c r="DY159" s="802"/>
      <c r="DZ159" s="802"/>
      <c r="EA159" s="802"/>
      <c r="EB159" s="802"/>
      <c r="EC159" s="802"/>
      <c r="ED159" s="802"/>
      <c r="EE159" s="802"/>
      <c r="EF159" s="802"/>
      <c r="EG159" s="802"/>
      <c r="EH159" s="802"/>
      <c r="EI159" s="802"/>
      <c r="EJ159" s="802"/>
      <c r="EK159" s="802"/>
      <c r="EL159" s="802"/>
      <c r="EM159" s="802"/>
      <c r="EN159" s="802"/>
      <c r="EO159" s="802"/>
      <c r="EP159" s="802"/>
      <c r="EQ159" s="802"/>
      <c r="ER159" s="802"/>
      <c r="ES159" s="802"/>
      <c r="ET159" s="802"/>
      <c r="EU159" s="802"/>
      <c r="EV159" s="802"/>
      <c r="EW159" s="802"/>
      <c r="EX159" s="802"/>
      <c r="EY159" s="802"/>
      <c r="EZ159" s="802"/>
      <c r="FA159" s="802"/>
      <c r="FB159" s="802"/>
      <c r="FC159" s="802"/>
      <c r="FD159" s="802"/>
      <c r="FE159" s="802"/>
      <c r="FF159" s="802"/>
      <c r="FG159" s="802"/>
      <c r="FH159" s="802"/>
      <c r="FI159" s="802"/>
      <c r="FJ159" s="802"/>
      <c r="FK159" s="802"/>
      <c r="FL159" s="802"/>
      <c r="FM159" s="802"/>
      <c r="FN159" s="802"/>
      <c r="FO159" s="802"/>
      <c r="FP159" s="802"/>
      <c r="FQ159" s="802"/>
      <c r="FR159" s="802"/>
      <c r="FS159" s="802"/>
      <c r="FT159" s="802"/>
      <c r="FU159" s="802"/>
      <c r="FV159" s="802"/>
      <c r="FW159" s="802"/>
      <c r="FX159" s="802"/>
      <c r="FY159" s="802"/>
      <c r="FZ159" s="802"/>
      <c r="GA159" s="802"/>
      <c r="GB159" s="802"/>
      <c r="GC159" s="802"/>
      <c r="GD159" s="802"/>
      <c r="GE159" s="802"/>
      <c r="GF159" s="802"/>
      <c r="GG159" s="802"/>
      <c r="GH159" s="802"/>
      <c r="GI159" s="802"/>
      <c r="GJ159" s="802"/>
      <c r="GK159" s="802"/>
      <c r="GL159" s="802"/>
      <c r="GM159" s="802"/>
      <c r="GN159" s="802"/>
      <c r="GO159" s="802"/>
      <c r="GP159" s="802"/>
      <c r="GQ159" s="802"/>
      <c r="GR159" s="802"/>
      <c r="GS159" s="802"/>
      <c r="GT159" s="802"/>
      <c r="GU159" s="802"/>
      <c r="GV159" s="802"/>
      <c r="GW159" s="802"/>
      <c r="GX159" s="802"/>
      <c r="GY159" s="802"/>
      <c r="GZ159" s="802"/>
      <c r="HA159" s="802"/>
      <c r="HB159" s="802"/>
      <c r="HC159" s="802"/>
      <c r="HD159" s="802"/>
      <c r="HE159" s="802"/>
      <c r="HF159" s="802"/>
      <c r="HG159" s="802"/>
      <c r="HH159" s="802"/>
      <c r="HI159" s="802"/>
      <c r="HJ159" s="802"/>
      <c r="HK159" s="802"/>
      <c r="HL159" s="802"/>
      <c r="HM159" s="802"/>
      <c r="HN159" s="802"/>
      <c r="HO159" s="802"/>
      <c r="HP159" s="802"/>
      <c r="HQ159" s="802"/>
      <c r="HR159" s="802"/>
      <c r="HS159" s="802"/>
      <c r="HT159" s="802"/>
      <c r="HU159" s="802"/>
      <c r="HV159" s="802"/>
      <c r="HW159" s="802"/>
      <c r="HX159" s="802"/>
      <c r="HY159" s="802"/>
      <c r="HZ159" s="802"/>
      <c r="IA159" s="802"/>
      <c r="IB159" s="802"/>
      <c r="IC159" s="802"/>
      <c r="ID159" s="802"/>
      <c r="IE159" s="802"/>
      <c r="IF159" s="802"/>
      <c r="IG159" s="802"/>
      <c r="IH159" s="802"/>
      <c r="II159" s="802"/>
      <c r="IJ159" s="802"/>
      <c r="IK159" s="802"/>
      <c r="IL159" s="802"/>
      <c r="IM159" s="802"/>
      <c r="IN159" s="802"/>
      <c r="IO159" s="802"/>
      <c r="IP159" s="802"/>
      <c r="IQ159" s="802"/>
      <c r="IR159" s="802"/>
      <c r="IS159" s="802"/>
      <c r="IT159" s="802"/>
      <c r="IU159" s="802"/>
      <c r="IV159" s="802"/>
      <c r="IW159" s="802"/>
      <c r="IX159" s="802"/>
      <c r="IY159" s="802"/>
      <c r="IZ159" s="802"/>
      <c r="JA159" s="802"/>
      <c r="JB159" s="802"/>
      <c r="JC159" s="802"/>
      <c r="JD159" s="802"/>
      <c r="JE159" s="802"/>
      <c r="JF159" s="802"/>
      <c r="JG159" s="802"/>
      <c r="JH159" s="802"/>
      <c r="JI159" s="802"/>
      <c r="JJ159" s="802"/>
      <c r="JK159" s="802"/>
      <c r="JL159" s="802"/>
      <c r="JM159" s="802"/>
      <c r="JN159" s="802"/>
      <c r="JO159" s="802"/>
      <c r="JP159" s="802"/>
      <c r="JQ159" s="802"/>
      <c r="JR159" s="802"/>
      <c r="JS159" s="802"/>
      <c r="JT159" s="802"/>
      <c r="JU159" s="802"/>
      <c r="JV159" s="802"/>
      <c r="JW159" s="802"/>
      <c r="JX159" s="802"/>
      <c r="JY159" s="802"/>
      <c r="JZ159" s="802"/>
      <c r="KA159" s="802"/>
      <c r="KB159" s="802"/>
      <c r="KC159" s="802"/>
      <c r="KD159" s="802"/>
      <c r="KE159" s="802"/>
      <c r="KF159" s="802"/>
      <c r="KG159" s="802"/>
      <c r="KH159" s="802"/>
      <c r="KI159" s="802"/>
      <c r="KJ159" s="802"/>
      <c r="KK159" s="802"/>
      <c r="KL159" s="802"/>
      <c r="KM159" s="802"/>
      <c r="KN159" s="802"/>
      <c r="KO159" s="802"/>
      <c r="KP159" s="802"/>
      <c r="KQ159" s="802"/>
      <c r="KR159" s="802"/>
      <c r="KS159" s="802"/>
      <c r="KT159" s="802"/>
      <c r="KU159" s="802"/>
      <c r="KV159" s="802"/>
      <c r="KW159" s="802"/>
      <c r="KX159" s="802"/>
      <c r="KY159" s="802"/>
      <c r="KZ159" s="802"/>
      <c r="LA159" s="802"/>
      <c r="LB159" s="802"/>
      <c r="LC159" s="802"/>
      <c r="LD159" s="802"/>
      <c r="LE159" s="802"/>
      <c r="LF159" s="802"/>
      <c r="LG159" s="802"/>
      <c r="LH159" s="802"/>
      <c r="LI159" s="802"/>
      <c r="LJ159" s="802"/>
      <c r="LK159" s="802"/>
      <c r="LL159" s="802"/>
      <c r="LM159" s="802"/>
      <c r="LN159" s="802"/>
      <c r="LO159" s="802"/>
      <c r="LP159" s="802"/>
      <c r="LQ159" s="802"/>
      <c r="LR159" s="802"/>
      <c r="LS159" s="802"/>
      <c r="LT159" s="802"/>
      <c r="LU159" s="802"/>
      <c r="LV159" s="802"/>
      <c r="LW159" s="802"/>
      <c r="LX159" s="802"/>
      <c r="LY159" s="802"/>
      <c r="LZ159" s="802"/>
      <c r="MA159" s="802"/>
      <c r="MB159" s="802"/>
      <c r="MC159" s="802"/>
      <c r="MD159" s="802"/>
      <c r="ME159" s="802"/>
      <c r="MF159" s="802"/>
      <c r="MG159" s="802"/>
      <c r="MH159" s="802"/>
      <c r="MI159" s="802"/>
      <c r="MJ159" s="802"/>
      <c r="MK159" s="802"/>
      <c r="ML159" s="802"/>
      <c r="MM159" s="802"/>
      <c r="MN159" s="802"/>
      <c r="MO159" s="802"/>
      <c r="MP159" s="802"/>
      <c r="MQ159" s="802"/>
      <c r="MR159" s="802"/>
      <c r="MS159" s="802"/>
      <c r="MT159" s="802"/>
      <c r="MU159" s="802"/>
      <c r="MV159" s="802"/>
      <c r="MW159" s="802"/>
      <c r="MX159" s="802"/>
      <c r="MY159" s="802"/>
      <c r="MZ159" s="802"/>
      <c r="NA159" s="802"/>
      <c r="NB159" s="802"/>
      <c r="NC159" s="802"/>
      <c r="ND159" s="802"/>
      <c r="NE159" s="802"/>
      <c r="NF159" s="802"/>
      <c r="NG159" s="802"/>
      <c r="NH159" s="802"/>
      <c r="NI159" s="802"/>
      <c r="NJ159" s="802"/>
      <c r="NK159" s="802"/>
      <c r="NL159" s="802"/>
      <c r="NM159" s="802"/>
      <c r="NN159" s="802"/>
      <c r="NO159" s="802"/>
      <c r="NP159" s="802"/>
      <c r="NQ159" s="802"/>
      <c r="NR159" s="802"/>
      <c r="NS159" s="802"/>
      <c r="NT159" s="802"/>
      <c r="NU159" s="802"/>
      <c r="NV159" s="802"/>
      <c r="NW159" s="802"/>
      <c r="NX159" s="802"/>
      <c r="NY159" s="802"/>
      <c r="NZ159" s="802"/>
      <c r="OA159" s="802"/>
      <c r="OB159" s="802"/>
      <c r="OC159" s="802"/>
      <c r="OD159" s="802"/>
      <c r="OE159" s="802"/>
      <c r="OF159" s="802"/>
      <c r="OG159" s="802"/>
      <c r="OH159" s="802"/>
      <c r="OI159" s="802"/>
      <c r="OJ159" s="802"/>
      <c r="OK159" s="802"/>
      <c r="OL159" s="802"/>
      <c r="OM159" s="802"/>
      <c r="ON159" s="802"/>
      <c r="OO159" s="802"/>
      <c r="OP159" s="802"/>
      <c r="OQ159" s="802"/>
      <c r="OR159" s="802"/>
      <c r="OS159" s="802"/>
      <c r="OT159" s="802"/>
      <c r="OU159" s="802"/>
      <c r="OV159" s="802"/>
      <c r="OW159" s="802"/>
      <c r="OX159" s="802"/>
      <c r="OY159" s="802"/>
      <c r="OZ159" s="802"/>
      <c r="PA159" s="802"/>
      <c r="PB159" s="802"/>
      <c r="PC159" s="802"/>
      <c r="PD159" s="802"/>
      <c r="PE159" s="802"/>
      <c r="PF159" s="802"/>
      <c r="PG159" s="802"/>
      <c r="PH159" s="802"/>
      <c r="PI159" s="802"/>
      <c r="PJ159" s="802"/>
      <c r="PK159" s="802"/>
      <c r="PL159" s="802"/>
      <c r="PM159" s="802"/>
      <c r="PN159" s="802"/>
      <c r="PO159" s="802"/>
      <c r="PP159" s="802"/>
      <c r="PQ159" s="802"/>
      <c r="PR159" s="802"/>
      <c r="PS159" s="802"/>
      <c r="PT159" s="802"/>
      <c r="PU159" s="802"/>
      <c r="PV159" s="802"/>
      <c r="PW159" s="802"/>
      <c r="PX159" s="802"/>
      <c r="PY159" s="802"/>
      <c r="PZ159" s="802"/>
      <c r="QA159" s="802"/>
      <c r="QB159" s="802"/>
      <c r="QC159" s="802"/>
      <c r="QD159" s="802"/>
      <c r="QE159" s="802"/>
      <c r="QF159" s="802"/>
      <c r="QG159" s="802"/>
      <c r="QH159" s="802"/>
      <c r="QI159" s="802"/>
      <c r="QJ159" s="802"/>
      <c r="QK159" s="802"/>
      <c r="QL159" s="802"/>
      <c r="QM159" s="802"/>
      <c r="QN159" s="802"/>
      <c r="QO159" s="802"/>
      <c r="QP159" s="802"/>
      <c r="QQ159" s="802"/>
      <c r="QR159" s="802"/>
      <c r="QS159" s="802"/>
      <c r="QT159" s="802"/>
      <c r="QU159" s="802"/>
      <c r="QV159" s="802"/>
      <c r="QW159" s="802"/>
      <c r="QX159" s="802"/>
      <c r="QY159" s="802"/>
      <c r="QZ159" s="802"/>
      <c r="RA159" s="802"/>
      <c r="RB159" s="802"/>
      <c r="RC159" s="802"/>
      <c r="RD159" s="802"/>
      <c r="RE159" s="802"/>
      <c r="RF159" s="802"/>
      <c r="RG159" s="802"/>
      <c r="RH159" s="802"/>
      <c r="RI159" s="802"/>
      <c r="RJ159" s="802"/>
      <c r="RK159" s="802"/>
      <c r="RL159" s="802"/>
      <c r="RM159" s="802"/>
      <c r="RN159" s="802"/>
      <c r="RO159" s="802"/>
      <c r="RP159" s="802"/>
      <c r="RQ159" s="802"/>
      <c r="RR159" s="802"/>
      <c r="RS159" s="802"/>
      <c r="RT159" s="802"/>
      <c r="RU159" s="802"/>
      <c r="RV159" s="802"/>
      <c r="RW159" s="802"/>
      <c r="RX159" s="802"/>
      <c r="RY159" s="802"/>
      <c r="RZ159" s="802"/>
      <c r="SA159" s="802"/>
      <c r="SB159" s="802"/>
      <c r="SC159" s="802"/>
      <c r="SD159" s="802"/>
      <c r="SE159" s="802"/>
      <c r="SF159" s="802"/>
      <c r="SG159" s="802"/>
      <c r="SH159" s="802"/>
      <c r="SI159" s="802"/>
      <c r="SJ159" s="802"/>
      <c r="SK159" s="802"/>
      <c r="SL159" s="802"/>
      <c r="SM159" s="802"/>
      <c r="SN159" s="802"/>
      <c r="SO159" s="802"/>
      <c r="SP159" s="802"/>
      <c r="SQ159" s="802"/>
      <c r="SR159" s="802"/>
      <c r="SS159" s="802"/>
      <c r="ST159" s="802"/>
      <c r="SU159" s="802"/>
      <c r="SV159" s="802"/>
      <c r="SW159" s="802"/>
      <c r="SX159" s="802"/>
      <c r="SY159" s="802"/>
      <c r="SZ159" s="802"/>
      <c r="TA159" s="802"/>
      <c r="TB159" s="802"/>
      <c r="TC159" s="802"/>
      <c r="TD159" s="802"/>
      <c r="TE159" s="802"/>
      <c r="TF159" s="802"/>
      <c r="TG159" s="802"/>
      <c r="TH159" s="802"/>
      <c r="TI159" s="802"/>
      <c r="TJ159" s="802"/>
      <c r="TK159" s="802"/>
      <c r="TL159" s="802"/>
      <c r="TM159" s="802"/>
      <c r="TN159" s="802"/>
      <c r="TO159" s="802"/>
      <c r="TP159" s="802"/>
      <c r="TQ159" s="802"/>
      <c r="TR159" s="802"/>
      <c r="TS159" s="802"/>
      <c r="TT159" s="802"/>
      <c r="TU159" s="802"/>
      <c r="TV159" s="802"/>
      <c r="TW159" s="802"/>
      <c r="TX159" s="802"/>
      <c r="TY159" s="802"/>
      <c r="TZ159" s="802"/>
      <c r="UA159" s="802"/>
      <c r="UB159" s="802"/>
      <c r="UC159" s="802"/>
      <c r="UD159" s="802"/>
      <c r="UE159" s="802"/>
      <c r="UF159" s="802"/>
      <c r="UG159" s="802"/>
      <c r="UH159" s="802"/>
      <c r="UI159" s="802"/>
      <c r="UJ159" s="802"/>
      <c r="UK159" s="802"/>
      <c r="UL159" s="802"/>
      <c r="UM159" s="802"/>
      <c r="UN159" s="802"/>
      <c r="UO159" s="802"/>
      <c r="UP159" s="802"/>
      <c r="UQ159" s="802"/>
      <c r="UR159" s="802"/>
      <c r="US159" s="802"/>
      <c r="UT159" s="802"/>
      <c r="UU159" s="802"/>
      <c r="UV159" s="802"/>
      <c r="UW159" s="802"/>
      <c r="UX159" s="802"/>
      <c r="UY159" s="802"/>
      <c r="UZ159" s="802"/>
      <c r="VA159" s="802"/>
      <c r="VB159" s="802"/>
      <c r="VC159" s="802"/>
      <c r="VD159" s="802"/>
      <c r="VE159" s="802"/>
      <c r="VF159" s="802"/>
      <c r="VG159" s="802"/>
      <c r="VH159" s="802"/>
      <c r="VI159" s="802"/>
      <c r="VJ159" s="802"/>
      <c r="VK159" s="802"/>
      <c r="VL159" s="802"/>
      <c r="VM159" s="802"/>
      <c r="VN159" s="802"/>
      <c r="VO159" s="802"/>
      <c r="VP159" s="802"/>
      <c r="VQ159" s="802"/>
      <c r="VR159" s="802"/>
      <c r="VS159" s="802"/>
      <c r="VT159" s="802"/>
      <c r="VU159" s="802"/>
      <c r="VV159" s="802"/>
      <c r="VW159" s="802"/>
      <c r="VX159" s="802"/>
      <c r="VY159" s="802"/>
      <c r="VZ159" s="802"/>
      <c r="WA159" s="802"/>
      <c r="WB159" s="802"/>
      <c r="WC159" s="802"/>
      <c r="WD159" s="802"/>
      <c r="WE159" s="802"/>
      <c r="WF159" s="802"/>
      <c r="WG159" s="802"/>
      <c r="WH159" s="802"/>
      <c r="WI159" s="802"/>
      <c r="WJ159" s="802"/>
      <c r="WK159" s="802"/>
      <c r="WL159" s="802"/>
      <c r="WM159" s="802"/>
      <c r="WN159" s="802"/>
      <c r="WO159" s="802"/>
      <c r="WP159" s="802"/>
      <c r="WQ159" s="802"/>
      <c r="WR159" s="802"/>
      <c r="WS159" s="802"/>
      <c r="WT159" s="802"/>
      <c r="WU159" s="802"/>
      <c r="WV159" s="802"/>
      <c r="WW159" s="802"/>
      <c r="WX159" s="802"/>
      <c r="WY159" s="802"/>
      <c r="WZ159" s="802"/>
      <c r="XA159" s="802"/>
      <c r="XB159" s="802"/>
      <c r="XC159" s="802"/>
      <c r="XD159" s="802"/>
      <c r="XE159" s="802"/>
      <c r="XF159" s="802"/>
      <c r="XG159" s="802"/>
      <c r="XH159" s="802"/>
      <c r="XI159" s="802"/>
      <c r="XJ159" s="802"/>
      <c r="XK159" s="802"/>
      <c r="XL159" s="802"/>
      <c r="XM159" s="802"/>
      <c r="XN159" s="802"/>
      <c r="XO159" s="802"/>
      <c r="XP159" s="802"/>
      <c r="XQ159" s="802"/>
      <c r="XR159" s="802"/>
      <c r="XS159" s="802"/>
      <c r="XT159" s="802"/>
      <c r="XU159" s="802"/>
      <c r="XV159" s="802"/>
      <c r="XW159" s="802"/>
      <c r="XX159" s="802"/>
      <c r="XY159" s="802"/>
      <c r="XZ159" s="802"/>
      <c r="YA159" s="802"/>
      <c r="YB159" s="802"/>
      <c r="YC159" s="802"/>
      <c r="YD159" s="802"/>
      <c r="YE159" s="802"/>
      <c r="YF159" s="802"/>
      <c r="YG159" s="802"/>
      <c r="YH159" s="802"/>
      <c r="YI159" s="802"/>
      <c r="YJ159" s="802"/>
      <c r="YK159" s="802"/>
      <c r="YL159" s="802"/>
      <c r="YM159" s="802"/>
      <c r="YN159" s="802"/>
      <c r="YO159" s="802"/>
      <c r="YP159" s="802"/>
      <c r="YQ159" s="802"/>
      <c r="YR159" s="802"/>
      <c r="YS159" s="802"/>
      <c r="YT159" s="802"/>
      <c r="YU159" s="802"/>
      <c r="YV159" s="802"/>
      <c r="YW159" s="802"/>
      <c r="YX159" s="802"/>
      <c r="YY159" s="802"/>
      <c r="YZ159" s="802"/>
      <c r="ZA159" s="802"/>
      <c r="ZB159" s="802"/>
      <c r="ZC159" s="802"/>
      <c r="ZD159" s="802"/>
      <c r="ZE159" s="802"/>
      <c r="ZF159" s="802"/>
      <c r="ZG159" s="802"/>
      <c r="ZH159" s="802"/>
      <c r="ZI159" s="802"/>
      <c r="ZJ159" s="802"/>
      <c r="ZK159" s="802"/>
      <c r="ZL159" s="802"/>
      <c r="ZM159" s="802"/>
      <c r="ZN159" s="802"/>
      <c r="ZO159" s="802"/>
      <c r="ZP159" s="802"/>
      <c r="ZQ159" s="802"/>
      <c r="ZR159" s="802"/>
      <c r="ZS159" s="802"/>
      <c r="ZT159" s="802"/>
      <c r="ZU159" s="802"/>
      <c r="ZV159" s="802"/>
      <c r="ZW159" s="802"/>
      <c r="ZX159" s="802"/>
      <c r="ZY159" s="802"/>
      <c r="ZZ159" s="802"/>
      <c r="AAA159" s="802"/>
      <c r="AAB159" s="802"/>
      <c r="AAC159" s="802"/>
      <c r="AAD159" s="802"/>
      <c r="AAE159" s="802"/>
      <c r="AAF159" s="802"/>
      <c r="AAG159" s="802"/>
      <c r="AAH159" s="802"/>
      <c r="AAI159" s="802"/>
      <c r="AAJ159" s="802"/>
      <c r="AAK159" s="802"/>
      <c r="AAL159" s="802"/>
      <c r="AAM159" s="802"/>
      <c r="AAN159" s="802"/>
      <c r="AAO159" s="802"/>
      <c r="AAP159" s="802"/>
      <c r="AAQ159" s="802"/>
      <c r="AAR159" s="802"/>
      <c r="AAS159" s="802"/>
      <c r="AAT159" s="802"/>
      <c r="AAU159" s="802"/>
      <c r="AAV159" s="802"/>
      <c r="AAW159" s="802"/>
      <c r="AAX159" s="802"/>
      <c r="AAY159" s="802"/>
      <c r="AAZ159" s="802"/>
      <c r="ABA159" s="802"/>
      <c r="ABB159" s="802"/>
      <c r="ABC159" s="802"/>
      <c r="ABD159" s="802"/>
      <c r="ABE159" s="802"/>
      <c r="ABF159" s="802"/>
      <c r="ABG159" s="802"/>
      <c r="ABH159" s="802"/>
      <c r="ABI159" s="802"/>
      <c r="ABJ159" s="802"/>
      <c r="ABK159" s="802"/>
      <c r="ABL159" s="802"/>
      <c r="ABM159" s="802"/>
      <c r="ABN159" s="802"/>
      <c r="ABO159" s="802"/>
      <c r="ABP159" s="802"/>
      <c r="ABQ159" s="802"/>
      <c r="ABR159" s="802"/>
      <c r="ABS159" s="802"/>
      <c r="ABT159" s="802"/>
      <c r="ABU159" s="802"/>
      <c r="ABV159" s="802"/>
      <c r="ABW159" s="802"/>
      <c r="ABX159" s="802"/>
      <c r="ABY159" s="802"/>
      <c r="ABZ159" s="802"/>
      <c r="ACA159" s="802"/>
      <c r="ACB159" s="802"/>
      <c r="ACC159" s="802"/>
      <c r="ACD159" s="802"/>
      <c r="ACE159" s="802"/>
      <c r="ACF159" s="802"/>
      <c r="ACG159" s="802"/>
      <c r="ACH159" s="802"/>
      <c r="ACI159" s="802"/>
      <c r="ACJ159" s="802"/>
      <c r="ACK159" s="802"/>
      <c r="ACL159" s="802"/>
      <c r="ACM159" s="802"/>
      <c r="ACN159" s="802"/>
      <c r="ACO159" s="802"/>
      <c r="ACP159" s="802"/>
      <c r="ACQ159" s="802"/>
      <c r="ACR159" s="802"/>
      <c r="ACS159" s="802"/>
      <c r="ACT159" s="802"/>
      <c r="ACU159" s="802"/>
      <c r="ACV159" s="802"/>
      <c r="ACW159" s="802"/>
      <c r="ACX159" s="802"/>
      <c r="ACY159" s="802"/>
      <c r="ACZ159" s="802"/>
      <c r="ADA159" s="802"/>
      <c r="ADB159" s="802"/>
      <c r="ADC159" s="802"/>
      <c r="ADD159" s="802"/>
      <c r="ADE159" s="802"/>
      <c r="ADF159" s="802"/>
      <c r="ADG159" s="802"/>
      <c r="ADH159" s="802"/>
      <c r="ADI159" s="802"/>
      <c r="ADJ159" s="802"/>
      <c r="ADK159" s="802"/>
      <c r="ADL159" s="802"/>
      <c r="ADM159" s="802"/>
      <c r="ADN159" s="802"/>
      <c r="ADO159" s="802"/>
      <c r="ADP159" s="802"/>
      <c r="ADQ159" s="802"/>
      <c r="ADR159" s="802"/>
      <c r="ADS159" s="802"/>
      <c r="ADT159" s="802"/>
      <c r="ADU159" s="802"/>
      <c r="ADV159" s="802"/>
      <c r="ADW159" s="802"/>
      <c r="ADX159" s="802"/>
      <c r="ADY159" s="802"/>
      <c r="ADZ159" s="802"/>
      <c r="AEA159" s="802"/>
      <c r="AEB159" s="802"/>
      <c r="AEC159" s="802"/>
      <c r="AED159" s="802"/>
      <c r="AEE159" s="802"/>
      <c r="AEF159" s="802"/>
      <c r="AEG159" s="802"/>
      <c r="AEH159" s="802"/>
      <c r="AEI159" s="802"/>
      <c r="AEJ159" s="802"/>
      <c r="AEK159" s="802"/>
      <c r="AEL159" s="802"/>
      <c r="AEM159" s="802"/>
      <c r="AEN159" s="802"/>
      <c r="AEO159" s="802"/>
      <c r="AEP159" s="802"/>
      <c r="AEQ159" s="802"/>
      <c r="AER159" s="802"/>
      <c r="AES159" s="802"/>
      <c r="AET159" s="802"/>
      <c r="AEU159" s="802"/>
      <c r="AEV159" s="802"/>
      <c r="AEW159" s="802"/>
      <c r="AEX159" s="802"/>
      <c r="AEY159" s="802"/>
      <c r="AEZ159" s="802"/>
      <c r="AFA159" s="802"/>
      <c r="AFB159" s="802"/>
      <c r="AFC159" s="802"/>
      <c r="AFD159" s="802"/>
      <c r="AFE159" s="802"/>
      <c r="AFF159" s="802"/>
      <c r="AFG159" s="802"/>
      <c r="AFH159" s="802"/>
      <c r="AFI159" s="802"/>
      <c r="AFJ159" s="802"/>
      <c r="AFK159" s="802"/>
      <c r="AFL159" s="802"/>
      <c r="AFM159" s="802"/>
      <c r="AFN159" s="802"/>
      <c r="AFO159" s="802"/>
      <c r="AFP159" s="802"/>
      <c r="AFQ159" s="802"/>
      <c r="AFR159" s="802"/>
      <c r="AFS159" s="802"/>
      <c r="AFT159" s="802"/>
      <c r="AFU159" s="802"/>
      <c r="AFV159" s="802"/>
      <c r="AFW159" s="802"/>
      <c r="AFX159" s="802"/>
      <c r="AFY159" s="802"/>
      <c r="AFZ159" s="802"/>
      <c r="AGA159" s="802"/>
      <c r="AGB159" s="802"/>
      <c r="AGC159" s="802"/>
      <c r="AGD159" s="802"/>
      <c r="AGE159" s="802"/>
      <c r="AGF159" s="802"/>
      <c r="AGG159" s="802"/>
      <c r="AGH159" s="802"/>
      <c r="AGI159" s="802"/>
      <c r="AGJ159" s="802"/>
      <c r="AGK159" s="802"/>
      <c r="AGL159" s="802"/>
      <c r="AGM159" s="802"/>
      <c r="AGN159" s="802"/>
      <c r="AGO159" s="802"/>
      <c r="AGP159" s="802"/>
      <c r="AGQ159" s="802"/>
      <c r="AGR159" s="802"/>
      <c r="AGS159" s="802"/>
      <c r="AGT159" s="802"/>
      <c r="AGU159" s="802"/>
      <c r="AGV159" s="802"/>
      <c r="AGW159" s="802"/>
      <c r="AGX159" s="802"/>
      <c r="AGY159" s="802"/>
      <c r="AGZ159" s="802"/>
      <c r="AHA159" s="802"/>
      <c r="AHB159" s="802"/>
      <c r="AHC159" s="802"/>
      <c r="AHD159" s="802"/>
      <c r="AHE159" s="802"/>
      <c r="AHF159" s="802"/>
      <c r="AHG159" s="802"/>
      <c r="AHH159" s="802"/>
      <c r="AHI159" s="802"/>
      <c r="AHJ159" s="802"/>
      <c r="AHK159" s="802"/>
      <c r="AHL159" s="802"/>
      <c r="AHM159" s="802"/>
      <c r="AHN159" s="802"/>
      <c r="AHO159" s="802"/>
      <c r="AHP159" s="802"/>
      <c r="AHQ159" s="802"/>
      <c r="AHR159" s="802"/>
      <c r="AHS159" s="802"/>
      <c r="AHT159" s="802"/>
      <c r="AHU159" s="802"/>
      <c r="AHV159" s="802"/>
      <c r="AHW159" s="802"/>
      <c r="AHX159" s="802"/>
      <c r="AHY159" s="802"/>
      <c r="AHZ159" s="802"/>
      <c r="AIA159" s="802"/>
      <c r="AIB159" s="802"/>
      <c r="AIC159" s="802"/>
      <c r="AID159" s="802"/>
      <c r="AIE159" s="802"/>
      <c r="AIF159" s="802"/>
      <c r="AIG159" s="802"/>
      <c r="AIH159" s="802"/>
      <c r="AII159" s="802"/>
      <c r="AIJ159" s="802"/>
      <c r="AQE159" s="802"/>
      <c r="AQF159" s="802"/>
      <c r="AQG159" s="802"/>
      <c r="AQH159" s="802"/>
      <c r="AQI159" s="802"/>
      <c r="AQJ159" s="802"/>
      <c r="AQK159" s="802"/>
      <c r="AQL159" s="802"/>
      <c r="AQM159" s="802"/>
      <c r="AQN159" s="802"/>
      <c r="AQO159" s="802"/>
      <c r="AQP159" s="802"/>
      <c r="AQQ159" s="802"/>
      <c r="AQR159" s="802"/>
      <c r="AQS159" s="802"/>
      <c r="AQT159" s="802"/>
      <c r="AQU159" s="802"/>
      <c r="AQV159" s="802"/>
      <c r="AQW159" s="802"/>
      <c r="AQX159" s="802"/>
      <c r="AQY159" s="802"/>
      <c r="AQZ159" s="802"/>
      <c r="ARA159" s="802"/>
      <c r="ARB159" s="802"/>
      <c r="ARC159" s="802"/>
      <c r="ARD159" s="802"/>
      <c r="ARE159" s="802"/>
      <c r="ARF159" s="802"/>
      <c r="ARG159" s="802"/>
      <c r="ARH159" s="802"/>
      <c r="ARI159" s="802"/>
      <c r="ARJ159" s="802"/>
      <c r="ARK159" s="802"/>
      <c r="ARL159" s="802"/>
      <c r="ARM159" s="802"/>
      <c r="ARN159" s="802"/>
      <c r="ARO159" s="802"/>
      <c r="ARP159" s="802"/>
      <c r="ARQ159" s="802"/>
      <c r="ARR159" s="802"/>
      <c r="ARS159" s="802"/>
      <c r="ART159" s="802"/>
      <c r="ARU159" s="802"/>
      <c r="ARV159" s="802"/>
      <c r="ARW159" s="802"/>
      <c r="ARX159" s="802"/>
      <c r="ARY159" s="802"/>
      <c r="ARZ159" s="802"/>
      <c r="ASA159" s="802"/>
      <c r="ASB159" s="802"/>
      <c r="ASC159" s="802"/>
      <c r="ASD159" s="802"/>
      <c r="ASE159" s="802"/>
      <c r="ASF159" s="802"/>
      <c r="ASG159" s="802"/>
      <c r="ASH159" s="802"/>
      <c r="ASI159" s="802"/>
      <c r="ASJ159" s="802"/>
      <c r="ASK159" s="802"/>
      <c r="ASL159" s="802"/>
      <c r="ATP159" s="802"/>
      <c r="ATQ159" s="802"/>
      <c r="ATR159" s="802"/>
      <c r="ATS159" s="802"/>
      <c r="ATT159" s="802"/>
      <c r="ATU159" s="802"/>
      <c r="ATV159" s="802"/>
      <c r="ATW159" s="802"/>
      <c r="ATX159" s="802"/>
      <c r="ATY159" s="802"/>
      <c r="ATZ159" s="802"/>
      <c r="AUA159" s="802"/>
      <c r="AUB159" s="802"/>
      <c r="AUC159" s="802"/>
      <c r="AUD159" s="802"/>
      <c r="AUE159" s="802"/>
      <c r="AUF159" s="802"/>
      <c r="AUG159" s="802"/>
      <c r="AUH159" s="802"/>
      <c r="AUI159" s="802"/>
      <c r="AUJ159" s="802"/>
      <c r="AUK159" s="802"/>
      <c r="AUL159" s="802"/>
      <c r="AUM159" s="802"/>
      <c r="AUN159" s="802"/>
      <c r="AUO159" s="802"/>
      <c r="AUP159" s="801"/>
      <c r="AUQ159" s="802"/>
      <c r="AUR159" s="801"/>
      <c r="AUS159" s="802"/>
      <c r="AUT159" s="801"/>
      <c r="AUU159" s="802"/>
      <c r="AUV159" s="802"/>
      <c r="AUW159" s="802"/>
      <c r="AUX159" s="802"/>
      <c r="AUY159" s="802"/>
      <c r="AUZ159" s="802"/>
      <c r="AVA159" s="802"/>
      <c r="AVB159" s="802"/>
      <c r="AVC159" s="802"/>
      <c r="AVD159" s="802"/>
      <c r="AVE159" s="802"/>
      <c r="AVF159" s="802"/>
      <c r="AVG159" s="802"/>
      <c r="AVH159" s="802"/>
      <c r="AVI159" s="802"/>
      <c r="AVJ159" s="808"/>
      <c r="AVK159" s="808"/>
      <c r="AVL159" s="808"/>
      <c r="AVM159" s="808"/>
      <c r="AVN159" s="808"/>
      <c r="AVO159" s="808"/>
      <c r="AVP159" s="808"/>
      <c r="AVQ159" s="808"/>
      <c r="AVR159" s="808"/>
      <c r="AVS159" s="808"/>
      <c r="AVT159" s="808"/>
      <c r="AVU159" s="809"/>
      <c r="AVV159" s="809"/>
      <c r="AVW159" s="809"/>
      <c r="AVX159" s="809"/>
      <c r="AVY159" s="809"/>
      <c r="AVZ159" s="809"/>
      <c r="AWA159" s="809"/>
      <c r="AWB159" s="809"/>
      <c r="AWC159" s="809"/>
      <c r="AWD159" s="809"/>
      <c r="AWE159" s="809"/>
      <c r="AWF159" s="809"/>
      <c r="AWG159" s="809"/>
      <c r="AWH159" s="809"/>
      <c r="AWI159" s="809"/>
      <c r="AWJ159" s="809"/>
      <c r="AWK159" s="809"/>
      <c r="AWL159" s="809"/>
      <c r="AWM159" s="809"/>
      <c r="AWN159" s="809"/>
      <c r="AWO159" s="809"/>
      <c r="AWP159" s="809"/>
      <c r="AWQ159" s="809"/>
      <c r="AWR159" s="808"/>
      <c r="AWS159" s="761"/>
      <c r="AWT159" s="808"/>
      <c r="AWU159" s="809"/>
      <c r="AWV159" s="809"/>
      <c r="AWW159" s="809"/>
      <c r="AWX159" s="809"/>
      <c r="AWY159" s="809"/>
      <c r="AWZ159" s="809"/>
      <c r="AXA159" s="809"/>
      <c r="AXB159" s="809"/>
      <c r="AXC159" s="809"/>
      <c r="AXD159" s="809"/>
      <c r="AXE159" s="809"/>
      <c r="AXF159" s="809"/>
      <c r="AXG159" s="809"/>
      <c r="AXH159" s="809"/>
      <c r="AXI159" s="809"/>
      <c r="AXJ159" s="809"/>
      <c r="AXK159" s="809"/>
      <c r="AXL159" s="809"/>
      <c r="AXM159" s="809"/>
      <c r="AXN159" s="809"/>
      <c r="AXO159" s="809"/>
      <c r="AXP159" s="809"/>
      <c r="AXQ159" s="809"/>
      <c r="AXR159" s="809"/>
      <c r="AXS159" s="809"/>
      <c r="AXT159" s="809"/>
      <c r="AXU159" s="809"/>
      <c r="AXV159" s="809"/>
      <c r="AXW159" s="809"/>
      <c r="AXX159" s="809"/>
      <c r="AXY159" s="809"/>
      <c r="AXZ159" s="809"/>
      <c r="AYA159" s="809"/>
      <c r="AYB159" s="809"/>
      <c r="AYC159" s="809"/>
      <c r="AYD159" s="808"/>
      <c r="AYE159" s="808"/>
      <c r="AYF159" s="809"/>
      <c r="AYG159" s="808"/>
      <c r="AYH159" s="810"/>
      <c r="AYI159" s="810"/>
      <c r="AYJ159" s="810"/>
      <c r="AYK159" s="810"/>
      <c r="AYL159" s="810"/>
      <c r="AYM159" s="810"/>
      <c r="AYN159" s="810"/>
      <c r="AYO159" s="810"/>
      <c r="AYP159" s="810"/>
      <c r="AYQ159" s="810"/>
      <c r="AYR159" s="810"/>
      <c r="AYS159" s="810"/>
      <c r="AYT159" s="810"/>
      <c r="AYU159" s="810"/>
      <c r="AYV159" s="810"/>
      <c r="AYW159" s="810"/>
      <c r="AYX159" s="810"/>
      <c r="AYY159" s="810"/>
      <c r="AYZ159" s="810"/>
      <c r="AZA159" s="810"/>
      <c r="AZB159" s="810"/>
      <c r="AZC159" s="810"/>
      <c r="AZD159" s="810"/>
      <c r="AZE159" s="810"/>
      <c r="AZF159" s="810"/>
      <c r="AZG159" s="810"/>
      <c r="AZH159" s="810"/>
      <c r="AZI159" s="810"/>
      <c r="AZJ159" s="810"/>
      <c r="AZK159" s="810"/>
      <c r="AZL159" s="810"/>
      <c r="AZM159" s="810"/>
      <c r="AZN159" s="810"/>
      <c r="AZO159" s="810"/>
      <c r="AZP159" s="809"/>
      <c r="AZQ159" s="802"/>
      <c r="AZR159" s="802"/>
      <c r="AZS159" s="802"/>
    </row>
    <row r="160" spans="45:920 1123:1371" s="793" customFormat="1" ht="13.5">
      <c r="AS160" s="802"/>
      <c r="AT160" s="802"/>
      <c r="AU160" s="802"/>
      <c r="AV160" s="802"/>
      <c r="AW160" s="802"/>
      <c r="AX160" s="802"/>
      <c r="AY160" s="802"/>
      <c r="AZ160" s="802"/>
      <c r="BA160" s="802"/>
      <c r="BB160" s="802"/>
      <c r="BC160" s="802"/>
      <c r="BD160" s="802"/>
      <c r="BE160" s="802"/>
      <c r="BF160" s="802"/>
      <c r="BG160" s="802"/>
      <c r="BH160" s="802"/>
      <c r="BI160" s="802"/>
      <c r="BJ160" s="802"/>
      <c r="BK160" s="802"/>
      <c r="BL160" s="802"/>
      <c r="BM160" s="802"/>
      <c r="BN160" s="802"/>
      <c r="BO160" s="802"/>
      <c r="BP160" s="802"/>
      <c r="BQ160" s="802"/>
      <c r="BR160" s="802"/>
      <c r="BS160" s="802"/>
      <c r="BT160" s="802"/>
      <c r="BU160" s="802"/>
      <c r="BV160" s="802"/>
      <c r="BW160" s="802"/>
      <c r="BX160" s="802"/>
      <c r="BY160" s="802"/>
      <c r="BZ160" s="802"/>
      <c r="CA160" s="802"/>
      <c r="CB160" s="802"/>
      <c r="CC160" s="802"/>
      <c r="CD160" s="802"/>
      <c r="CE160" s="802"/>
      <c r="CF160" s="802"/>
      <c r="CG160" s="802"/>
      <c r="CH160" s="802"/>
      <c r="CI160" s="802"/>
      <c r="CJ160" s="802"/>
      <c r="CK160" s="802"/>
      <c r="CL160" s="802"/>
      <c r="CM160" s="802"/>
      <c r="CN160" s="802"/>
      <c r="CO160" s="802"/>
      <c r="CP160" s="802"/>
      <c r="CQ160" s="802"/>
      <c r="CR160" s="802"/>
      <c r="CS160" s="802"/>
      <c r="CT160" s="802"/>
      <c r="CU160" s="802"/>
      <c r="CV160" s="802"/>
      <c r="CW160" s="802"/>
      <c r="CX160" s="802"/>
      <c r="CY160" s="802"/>
      <c r="CZ160" s="802"/>
      <c r="DA160" s="802"/>
      <c r="DB160" s="802"/>
      <c r="DC160" s="802"/>
      <c r="DD160" s="802"/>
      <c r="DE160" s="802"/>
      <c r="DF160" s="802"/>
      <c r="DG160" s="802"/>
      <c r="DH160" s="802"/>
      <c r="DI160" s="802"/>
      <c r="DJ160" s="802"/>
      <c r="DK160" s="802"/>
      <c r="DL160" s="802"/>
      <c r="DM160" s="802"/>
      <c r="DN160" s="802"/>
      <c r="DO160" s="802"/>
      <c r="DP160" s="802"/>
      <c r="DQ160" s="802"/>
      <c r="DR160" s="802"/>
      <c r="DS160" s="802"/>
      <c r="DT160" s="802"/>
      <c r="DU160" s="802"/>
      <c r="DV160" s="802"/>
      <c r="DW160" s="802"/>
      <c r="DX160" s="802"/>
      <c r="DY160" s="802"/>
      <c r="DZ160" s="802"/>
      <c r="EA160" s="802"/>
      <c r="EB160" s="802"/>
      <c r="EC160" s="802"/>
      <c r="ED160" s="802"/>
      <c r="EE160" s="802"/>
      <c r="EF160" s="802"/>
      <c r="EG160" s="802"/>
      <c r="EH160" s="802"/>
      <c r="EI160" s="802"/>
      <c r="EJ160" s="802"/>
      <c r="EK160" s="802"/>
      <c r="EL160" s="802"/>
      <c r="EM160" s="802"/>
      <c r="EN160" s="802"/>
      <c r="EO160" s="802"/>
      <c r="EP160" s="802"/>
      <c r="EQ160" s="802"/>
      <c r="ER160" s="802"/>
      <c r="ES160" s="802"/>
      <c r="ET160" s="802"/>
      <c r="EU160" s="802"/>
      <c r="EV160" s="802"/>
      <c r="EW160" s="802"/>
      <c r="EX160" s="802"/>
      <c r="EY160" s="802"/>
      <c r="EZ160" s="802"/>
      <c r="FA160" s="802"/>
      <c r="FB160" s="802"/>
      <c r="FC160" s="802"/>
      <c r="FD160" s="802"/>
      <c r="FE160" s="802"/>
      <c r="FF160" s="802"/>
      <c r="FG160" s="802"/>
      <c r="FH160" s="802"/>
      <c r="FI160" s="802"/>
      <c r="FJ160" s="802"/>
      <c r="FK160" s="802"/>
      <c r="FL160" s="802"/>
      <c r="FM160" s="802"/>
      <c r="FN160" s="802"/>
      <c r="FO160" s="802"/>
      <c r="FP160" s="802"/>
      <c r="FQ160" s="802"/>
      <c r="FR160" s="802"/>
      <c r="FS160" s="802"/>
      <c r="FT160" s="802"/>
      <c r="FU160" s="802"/>
      <c r="FV160" s="802"/>
      <c r="FW160" s="802"/>
      <c r="FX160" s="802"/>
      <c r="FY160" s="802"/>
      <c r="FZ160" s="802"/>
      <c r="GA160" s="802"/>
      <c r="GB160" s="802"/>
      <c r="GC160" s="802"/>
      <c r="GD160" s="802"/>
      <c r="GE160" s="802"/>
      <c r="GF160" s="802"/>
      <c r="GG160" s="802"/>
      <c r="GH160" s="802"/>
      <c r="GI160" s="802"/>
      <c r="GJ160" s="802"/>
      <c r="GK160" s="802"/>
      <c r="GL160" s="802"/>
      <c r="GM160" s="802"/>
      <c r="GN160" s="802"/>
      <c r="GO160" s="802"/>
      <c r="GP160" s="802"/>
      <c r="GQ160" s="802"/>
      <c r="GR160" s="802"/>
      <c r="GS160" s="802"/>
      <c r="GT160" s="802"/>
      <c r="GU160" s="802"/>
      <c r="GV160" s="802"/>
      <c r="GW160" s="802"/>
      <c r="GX160" s="802"/>
      <c r="GY160" s="802"/>
      <c r="GZ160" s="802"/>
      <c r="HA160" s="802"/>
      <c r="HB160" s="802"/>
      <c r="HC160" s="802"/>
      <c r="HD160" s="802"/>
      <c r="HE160" s="802"/>
      <c r="HF160" s="802"/>
      <c r="HG160" s="802"/>
      <c r="HH160" s="802"/>
      <c r="HI160" s="802"/>
      <c r="HJ160" s="802"/>
      <c r="HK160" s="802"/>
      <c r="HL160" s="802"/>
      <c r="HM160" s="802"/>
      <c r="HN160" s="802"/>
      <c r="HO160" s="802"/>
      <c r="HP160" s="802"/>
      <c r="HQ160" s="802"/>
      <c r="HR160" s="802"/>
      <c r="HS160" s="802"/>
      <c r="HT160" s="802"/>
      <c r="HU160" s="802"/>
      <c r="HV160" s="802"/>
      <c r="HW160" s="802"/>
      <c r="HX160" s="802"/>
      <c r="HY160" s="802"/>
      <c r="HZ160" s="802"/>
      <c r="IA160" s="802"/>
      <c r="IB160" s="802"/>
      <c r="IC160" s="802"/>
      <c r="ID160" s="802"/>
      <c r="IE160" s="802"/>
      <c r="IF160" s="802"/>
      <c r="IG160" s="802"/>
      <c r="IH160" s="802"/>
      <c r="II160" s="802"/>
      <c r="IJ160" s="802"/>
      <c r="IK160" s="802"/>
      <c r="IL160" s="802"/>
      <c r="IM160" s="802"/>
      <c r="IN160" s="802"/>
      <c r="IO160" s="802"/>
      <c r="IP160" s="802"/>
      <c r="IQ160" s="802"/>
      <c r="IR160" s="802"/>
      <c r="IS160" s="802"/>
      <c r="IT160" s="802"/>
      <c r="IU160" s="802"/>
      <c r="IV160" s="802"/>
      <c r="IW160" s="802"/>
      <c r="IX160" s="802"/>
      <c r="IY160" s="802"/>
      <c r="IZ160" s="802"/>
      <c r="JA160" s="802"/>
      <c r="JB160" s="802"/>
      <c r="JC160" s="802"/>
      <c r="JD160" s="802"/>
      <c r="JE160" s="802"/>
      <c r="JF160" s="802"/>
      <c r="JG160" s="802"/>
      <c r="JH160" s="802"/>
      <c r="JI160" s="802"/>
      <c r="JJ160" s="802"/>
      <c r="JK160" s="802"/>
      <c r="JL160" s="802"/>
      <c r="JM160" s="802"/>
      <c r="JN160" s="802"/>
      <c r="JO160" s="802"/>
      <c r="JP160" s="802"/>
      <c r="JQ160" s="802"/>
      <c r="JR160" s="802"/>
      <c r="JS160" s="802"/>
      <c r="JT160" s="802"/>
      <c r="JU160" s="802"/>
      <c r="JV160" s="802"/>
      <c r="JW160" s="802"/>
      <c r="JX160" s="802"/>
      <c r="JY160" s="802"/>
      <c r="JZ160" s="802"/>
      <c r="KA160" s="802"/>
      <c r="KB160" s="802"/>
      <c r="KC160" s="802"/>
      <c r="KD160" s="802"/>
      <c r="KE160" s="802"/>
      <c r="KF160" s="802"/>
      <c r="KG160" s="802"/>
      <c r="KH160" s="802"/>
      <c r="KI160" s="802"/>
      <c r="KJ160" s="802"/>
      <c r="KK160" s="802"/>
      <c r="KL160" s="802"/>
      <c r="KM160" s="802"/>
      <c r="KN160" s="802"/>
      <c r="KO160" s="802"/>
      <c r="KP160" s="802"/>
      <c r="KQ160" s="802"/>
      <c r="KR160" s="802"/>
      <c r="KS160" s="802"/>
      <c r="KT160" s="802"/>
      <c r="KU160" s="802"/>
      <c r="KV160" s="802"/>
      <c r="KW160" s="802"/>
      <c r="KX160" s="802"/>
      <c r="KY160" s="802"/>
      <c r="KZ160" s="802"/>
      <c r="LA160" s="802"/>
      <c r="LB160" s="802"/>
      <c r="LC160" s="802"/>
      <c r="LD160" s="802"/>
      <c r="LE160" s="802"/>
      <c r="LF160" s="802"/>
      <c r="LG160" s="802"/>
      <c r="LH160" s="802"/>
      <c r="LI160" s="802"/>
      <c r="LJ160" s="802"/>
      <c r="LK160" s="802"/>
      <c r="LL160" s="802"/>
      <c r="LM160" s="802"/>
      <c r="LN160" s="802"/>
      <c r="LO160" s="802"/>
      <c r="LP160" s="802"/>
      <c r="LQ160" s="802"/>
      <c r="LR160" s="802"/>
      <c r="LS160" s="802"/>
      <c r="LT160" s="802"/>
      <c r="LU160" s="802"/>
      <c r="LV160" s="802"/>
      <c r="LW160" s="802"/>
      <c r="LX160" s="802"/>
      <c r="LY160" s="802"/>
      <c r="LZ160" s="802"/>
      <c r="MA160" s="802"/>
      <c r="MB160" s="802"/>
      <c r="MC160" s="802"/>
      <c r="MD160" s="802"/>
      <c r="ME160" s="802"/>
      <c r="MF160" s="802"/>
      <c r="MG160" s="802"/>
      <c r="MH160" s="802"/>
      <c r="MI160" s="802"/>
      <c r="MJ160" s="802"/>
      <c r="MK160" s="802"/>
      <c r="ML160" s="802"/>
      <c r="MM160" s="802"/>
      <c r="MN160" s="802"/>
      <c r="MO160" s="802"/>
      <c r="MP160" s="802"/>
      <c r="MQ160" s="802"/>
      <c r="MR160" s="802"/>
      <c r="MS160" s="802"/>
      <c r="MT160" s="802"/>
      <c r="MU160" s="802"/>
      <c r="MV160" s="802"/>
      <c r="MW160" s="802"/>
      <c r="MX160" s="802"/>
      <c r="MY160" s="802"/>
      <c r="MZ160" s="802"/>
      <c r="NA160" s="802"/>
      <c r="NB160" s="802"/>
      <c r="NC160" s="802"/>
      <c r="ND160" s="802"/>
      <c r="NE160" s="802"/>
      <c r="NF160" s="802"/>
      <c r="NG160" s="802"/>
      <c r="NH160" s="802"/>
      <c r="NI160" s="802"/>
      <c r="NJ160" s="802"/>
      <c r="NK160" s="802"/>
      <c r="NL160" s="802"/>
      <c r="NM160" s="802"/>
      <c r="NN160" s="802"/>
      <c r="NO160" s="802"/>
      <c r="NP160" s="802"/>
      <c r="NQ160" s="802"/>
      <c r="NR160" s="802"/>
      <c r="NS160" s="802"/>
      <c r="NT160" s="802"/>
      <c r="NU160" s="802"/>
      <c r="NV160" s="802"/>
      <c r="NW160" s="802"/>
      <c r="NX160" s="802"/>
      <c r="NY160" s="802"/>
      <c r="NZ160" s="802"/>
      <c r="OA160" s="802"/>
      <c r="OB160" s="802"/>
      <c r="OC160" s="802"/>
      <c r="OD160" s="802"/>
      <c r="OE160" s="802"/>
      <c r="OF160" s="802"/>
      <c r="OG160" s="802"/>
      <c r="OH160" s="802"/>
      <c r="OI160" s="802"/>
      <c r="OJ160" s="802"/>
      <c r="OK160" s="802"/>
      <c r="OL160" s="802"/>
      <c r="OM160" s="802"/>
      <c r="ON160" s="802"/>
      <c r="OO160" s="802"/>
      <c r="OP160" s="802"/>
      <c r="OQ160" s="802"/>
      <c r="OR160" s="802"/>
      <c r="OS160" s="802"/>
      <c r="OT160" s="802"/>
      <c r="OU160" s="802"/>
      <c r="OV160" s="802"/>
      <c r="OW160" s="802"/>
      <c r="OX160" s="802"/>
      <c r="OY160" s="802"/>
      <c r="OZ160" s="802"/>
      <c r="PA160" s="802"/>
      <c r="PB160" s="802"/>
      <c r="PC160" s="802"/>
      <c r="PD160" s="802"/>
      <c r="PE160" s="802"/>
      <c r="PF160" s="802"/>
      <c r="PG160" s="802"/>
      <c r="PH160" s="802"/>
      <c r="PI160" s="802"/>
      <c r="PJ160" s="802"/>
      <c r="PK160" s="802"/>
      <c r="PL160" s="802"/>
      <c r="PM160" s="802"/>
      <c r="PN160" s="802"/>
      <c r="PO160" s="802"/>
      <c r="PP160" s="802"/>
      <c r="PQ160" s="802"/>
      <c r="PR160" s="802"/>
      <c r="PS160" s="802"/>
      <c r="PT160" s="802"/>
      <c r="PU160" s="802"/>
      <c r="PV160" s="802"/>
      <c r="PW160" s="802"/>
      <c r="PX160" s="802"/>
      <c r="PY160" s="802"/>
      <c r="PZ160" s="802"/>
      <c r="QA160" s="802"/>
      <c r="QB160" s="802"/>
      <c r="QC160" s="802"/>
      <c r="QD160" s="802"/>
      <c r="QE160" s="802"/>
      <c r="QF160" s="802"/>
      <c r="QG160" s="802"/>
      <c r="QH160" s="802"/>
      <c r="QI160" s="802"/>
      <c r="QJ160" s="802"/>
      <c r="QK160" s="802"/>
      <c r="QL160" s="802"/>
      <c r="QM160" s="802"/>
      <c r="QN160" s="802"/>
      <c r="QO160" s="802"/>
      <c r="QP160" s="802"/>
      <c r="QQ160" s="802"/>
      <c r="QR160" s="802"/>
      <c r="QS160" s="802"/>
      <c r="QT160" s="802"/>
      <c r="QU160" s="802"/>
      <c r="QV160" s="802"/>
      <c r="QW160" s="802"/>
      <c r="QX160" s="802"/>
      <c r="QY160" s="802"/>
      <c r="QZ160" s="802"/>
      <c r="RA160" s="802"/>
      <c r="RB160" s="802"/>
      <c r="RC160" s="802"/>
      <c r="RD160" s="802"/>
      <c r="RE160" s="802"/>
      <c r="RF160" s="802"/>
      <c r="RG160" s="802"/>
      <c r="RH160" s="802"/>
      <c r="RI160" s="802"/>
      <c r="RJ160" s="802"/>
      <c r="RK160" s="802"/>
      <c r="RL160" s="802"/>
      <c r="RM160" s="802"/>
      <c r="RN160" s="802"/>
      <c r="RO160" s="802"/>
      <c r="RP160" s="802"/>
      <c r="RQ160" s="802"/>
      <c r="RR160" s="802"/>
      <c r="RS160" s="802"/>
      <c r="RT160" s="802"/>
      <c r="RU160" s="802"/>
      <c r="RV160" s="802"/>
      <c r="RW160" s="802"/>
      <c r="RX160" s="802"/>
      <c r="RY160" s="802"/>
      <c r="RZ160" s="802"/>
      <c r="SA160" s="802"/>
      <c r="SB160" s="802"/>
      <c r="SC160" s="802"/>
      <c r="SD160" s="802"/>
      <c r="SE160" s="802"/>
      <c r="SF160" s="802"/>
      <c r="SG160" s="802"/>
      <c r="SH160" s="802"/>
      <c r="SI160" s="802"/>
      <c r="SJ160" s="802"/>
      <c r="SK160" s="802"/>
      <c r="SL160" s="802"/>
      <c r="SM160" s="802"/>
      <c r="SN160" s="802"/>
      <c r="SO160" s="802"/>
      <c r="SP160" s="802"/>
      <c r="SQ160" s="802"/>
      <c r="SR160" s="802"/>
      <c r="SS160" s="802"/>
      <c r="ST160" s="802"/>
      <c r="SU160" s="802"/>
      <c r="SV160" s="802"/>
      <c r="SW160" s="802"/>
      <c r="SX160" s="802"/>
      <c r="SY160" s="802"/>
      <c r="SZ160" s="802"/>
      <c r="TA160" s="802"/>
      <c r="TB160" s="802"/>
      <c r="TC160" s="802"/>
      <c r="TD160" s="802"/>
      <c r="TE160" s="802"/>
      <c r="TF160" s="802"/>
      <c r="TG160" s="802"/>
      <c r="TH160" s="802"/>
      <c r="TI160" s="802"/>
      <c r="TJ160" s="802"/>
      <c r="TK160" s="802"/>
      <c r="TL160" s="802"/>
      <c r="TM160" s="802"/>
      <c r="TN160" s="802"/>
      <c r="TO160" s="802"/>
      <c r="TP160" s="802"/>
      <c r="TQ160" s="802"/>
      <c r="TR160" s="802"/>
      <c r="TS160" s="802"/>
      <c r="TT160" s="802"/>
      <c r="TU160" s="802"/>
      <c r="TV160" s="802"/>
      <c r="TW160" s="802"/>
      <c r="TX160" s="802"/>
      <c r="TY160" s="802"/>
      <c r="TZ160" s="802"/>
      <c r="UA160" s="802"/>
      <c r="UB160" s="802"/>
      <c r="UC160" s="802"/>
      <c r="UD160" s="802"/>
      <c r="UE160" s="802"/>
      <c r="UF160" s="802"/>
      <c r="UG160" s="802"/>
      <c r="UH160" s="802"/>
      <c r="UI160" s="802"/>
      <c r="UJ160" s="802"/>
      <c r="UK160" s="802"/>
      <c r="UL160" s="802"/>
      <c r="UM160" s="802"/>
      <c r="UN160" s="802"/>
      <c r="UO160" s="802"/>
      <c r="UP160" s="802"/>
      <c r="UQ160" s="802"/>
      <c r="UR160" s="802"/>
      <c r="US160" s="802"/>
      <c r="UT160" s="802"/>
      <c r="UU160" s="802"/>
      <c r="UV160" s="802"/>
      <c r="UW160" s="802"/>
      <c r="UX160" s="802"/>
      <c r="UY160" s="802"/>
      <c r="UZ160" s="802"/>
      <c r="VA160" s="802"/>
      <c r="VB160" s="802"/>
      <c r="VC160" s="802"/>
      <c r="VD160" s="802"/>
      <c r="VE160" s="802"/>
      <c r="VF160" s="802"/>
      <c r="VG160" s="802"/>
      <c r="VH160" s="802"/>
      <c r="VI160" s="802"/>
      <c r="VJ160" s="802"/>
      <c r="VK160" s="802"/>
      <c r="VL160" s="802"/>
      <c r="VM160" s="802"/>
      <c r="VN160" s="802"/>
      <c r="VO160" s="802"/>
      <c r="VP160" s="802"/>
      <c r="VQ160" s="802"/>
      <c r="VR160" s="802"/>
      <c r="VS160" s="802"/>
      <c r="VT160" s="802"/>
      <c r="VU160" s="802"/>
      <c r="VV160" s="802"/>
      <c r="VW160" s="802"/>
      <c r="VX160" s="802"/>
      <c r="VY160" s="802"/>
      <c r="VZ160" s="802"/>
      <c r="WA160" s="802"/>
      <c r="WB160" s="802"/>
      <c r="WC160" s="802"/>
      <c r="WD160" s="802"/>
      <c r="WE160" s="802"/>
      <c r="WF160" s="802"/>
      <c r="WG160" s="802"/>
      <c r="WH160" s="802"/>
      <c r="WI160" s="802"/>
      <c r="WJ160" s="802"/>
      <c r="WK160" s="802"/>
      <c r="WL160" s="802"/>
      <c r="WM160" s="802"/>
      <c r="WN160" s="802"/>
      <c r="WO160" s="802"/>
      <c r="WP160" s="802"/>
      <c r="WQ160" s="802"/>
      <c r="WR160" s="802"/>
      <c r="WS160" s="802"/>
      <c r="WT160" s="802"/>
      <c r="WU160" s="802"/>
      <c r="WV160" s="802"/>
      <c r="WW160" s="802"/>
      <c r="WX160" s="802"/>
      <c r="WY160" s="802"/>
      <c r="WZ160" s="802"/>
      <c r="XA160" s="802"/>
      <c r="XB160" s="802"/>
      <c r="XC160" s="802"/>
      <c r="XD160" s="802"/>
      <c r="XE160" s="802"/>
      <c r="XF160" s="802"/>
      <c r="XG160" s="802"/>
      <c r="XH160" s="802"/>
      <c r="XI160" s="802"/>
      <c r="XJ160" s="802"/>
      <c r="XK160" s="802"/>
      <c r="XL160" s="802"/>
      <c r="XM160" s="802"/>
      <c r="XN160" s="802"/>
      <c r="XO160" s="802"/>
      <c r="XP160" s="802"/>
      <c r="XQ160" s="802"/>
      <c r="XR160" s="802"/>
      <c r="XS160" s="802"/>
      <c r="XT160" s="802"/>
      <c r="XU160" s="802"/>
      <c r="XV160" s="802"/>
      <c r="XW160" s="802"/>
      <c r="XX160" s="802"/>
      <c r="XY160" s="802"/>
      <c r="XZ160" s="802"/>
      <c r="YA160" s="802"/>
      <c r="YB160" s="802"/>
      <c r="YC160" s="802"/>
      <c r="YD160" s="802"/>
      <c r="YE160" s="802"/>
      <c r="YF160" s="802"/>
      <c r="YG160" s="802"/>
      <c r="YH160" s="802"/>
      <c r="YI160" s="802"/>
      <c r="YJ160" s="802"/>
      <c r="YK160" s="802"/>
      <c r="YL160" s="802"/>
      <c r="YM160" s="802"/>
      <c r="YN160" s="802"/>
      <c r="YO160" s="802"/>
      <c r="YP160" s="802"/>
      <c r="YQ160" s="802"/>
      <c r="YR160" s="802"/>
      <c r="YS160" s="802"/>
      <c r="YT160" s="802"/>
      <c r="YU160" s="802"/>
      <c r="YV160" s="802"/>
      <c r="YW160" s="802"/>
      <c r="YX160" s="802"/>
      <c r="YY160" s="802"/>
      <c r="YZ160" s="802"/>
      <c r="ZA160" s="802"/>
      <c r="ZB160" s="802"/>
      <c r="ZC160" s="802"/>
      <c r="ZD160" s="802"/>
      <c r="ZE160" s="802"/>
      <c r="ZF160" s="802"/>
      <c r="ZG160" s="802"/>
      <c r="ZH160" s="802"/>
      <c r="ZI160" s="802"/>
      <c r="ZJ160" s="802"/>
      <c r="ZK160" s="802"/>
      <c r="ZL160" s="802"/>
      <c r="ZM160" s="802"/>
      <c r="ZN160" s="802"/>
      <c r="ZO160" s="802"/>
      <c r="ZP160" s="802"/>
      <c r="ZQ160" s="802"/>
      <c r="ZR160" s="802"/>
      <c r="ZS160" s="802"/>
      <c r="ZT160" s="802"/>
      <c r="ZU160" s="802"/>
      <c r="ZV160" s="802"/>
      <c r="ZW160" s="802"/>
      <c r="ZX160" s="802"/>
      <c r="ZY160" s="802"/>
      <c r="ZZ160" s="802"/>
      <c r="AAA160" s="802"/>
      <c r="AAB160" s="802"/>
      <c r="AAC160" s="802"/>
      <c r="AAD160" s="802"/>
      <c r="AAE160" s="802"/>
      <c r="AAF160" s="802"/>
      <c r="AAG160" s="802"/>
      <c r="AAH160" s="802"/>
      <c r="AAI160" s="802"/>
      <c r="AAJ160" s="802"/>
      <c r="AAK160" s="802"/>
      <c r="AAL160" s="802"/>
      <c r="AAM160" s="802"/>
      <c r="AAN160" s="802"/>
      <c r="AAO160" s="802"/>
      <c r="AAP160" s="802"/>
      <c r="AAQ160" s="802"/>
      <c r="AAR160" s="802"/>
      <c r="AAS160" s="802"/>
      <c r="AAT160" s="802"/>
      <c r="AAU160" s="802"/>
      <c r="AAV160" s="802"/>
      <c r="AAW160" s="802"/>
      <c r="AAX160" s="802"/>
      <c r="AAY160" s="802"/>
      <c r="AAZ160" s="802"/>
      <c r="ABA160" s="802"/>
      <c r="ABB160" s="802"/>
      <c r="ABC160" s="802"/>
      <c r="ABD160" s="802"/>
      <c r="ABE160" s="802"/>
      <c r="ABF160" s="802"/>
      <c r="ABG160" s="802"/>
      <c r="ABH160" s="802"/>
      <c r="ABI160" s="802"/>
      <c r="ABJ160" s="802"/>
      <c r="ABK160" s="802"/>
      <c r="ABL160" s="802"/>
      <c r="ABM160" s="802"/>
      <c r="ABN160" s="802"/>
      <c r="ABO160" s="802"/>
      <c r="ABP160" s="802"/>
      <c r="ABQ160" s="802"/>
      <c r="ABR160" s="802"/>
      <c r="ABS160" s="802"/>
      <c r="ABT160" s="802"/>
      <c r="ABU160" s="802"/>
      <c r="ABV160" s="802"/>
      <c r="ABW160" s="802"/>
      <c r="ABX160" s="802"/>
      <c r="ABY160" s="802"/>
      <c r="ABZ160" s="802"/>
      <c r="ACA160" s="802"/>
      <c r="ACB160" s="802"/>
      <c r="ACC160" s="802"/>
      <c r="ACD160" s="802"/>
      <c r="ACE160" s="802"/>
      <c r="ACF160" s="802"/>
      <c r="ACG160" s="802"/>
      <c r="ACH160" s="802"/>
      <c r="ACI160" s="802"/>
      <c r="ACJ160" s="802"/>
      <c r="ACK160" s="802"/>
      <c r="ACL160" s="802"/>
      <c r="ACM160" s="802"/>
      <c r="ACN160" s="802"/>
      <c r="ACO160" s="802"/>
      <c r="ACP160" s="802"/>
      <c r="ACQ160" s="802"/>
      <c r="ACR160" s="802"/>
      <c r="ACS160" s="802"/>
      <c r="ACT160" s="802"/>
      <c r="ACU160" s="802"/>
      <c r="ACV160" s="802"/>
      <c r="ACW160" s="802"/>
      <c r="ACX160" s="802"/>
      <c r="ACY160" s="802"/>
      <c r="ACZ160" s="802"/>
      <c r="ADA160" s="802"/>
      <c r="ADB160" s="802"/>
      <c r="ADC160" s="802"/>
      <c r="ADD160" s="802"/>
      <c r="ADE160" s="802"/>
      <c r="ADF160" s="802"/>
      <c r="ADG160" s="802"/>
      <c r="ADH160" s="802"/>
      <c r="ADI160" s="802"/>
      <c r="ADJ160" s="802"/>
      <c r="ADK160" s="802"/>
      <c r="ADL160" s="802"/>
      <c r="ADM160" s="802"/>
      <c r="ADN160" s="802"/>
      <c r="ADO160" s="802"/>
      <c r="ADP160" s="802"/>
      <c r="ADQ160" s="802"/>
      <c r="ADR160" s="802"/>
      <c r="ADS160" s="802"/>
      <c r="ADT160" s="802"/>
      <c r="ADU160" s="802"/>
      <c r="ADV160" s="802"/>
      <c r="ADW160" s="802"/>
      <c r="ADX160" s="802"/>
      <c r="ADY160" s="802"/>
      <c r="ADZ160" s="802"/>
      <c r="AEA160" s="802"/>
      <c r="AEB160" s="802"/>
      <c r="AEC160" s="802"/>
      <c r="AED160" s="802"/>
      <c r="AEE160" s="802"/>
      <c r="AEF160" s="802"/>
      <c r="AEG160" s="802"/>
      <c r="AEH160" s="802"/>
      <c r="AEI160" s="802"/>
      <c r="AEJ160" s="802"/>
      <c r="AEK160" s="802"/>
      <c r="AEL160" s="802"/>
      <c r="AEM160" s="802"/>
      <c r="AEN160" s="802"/>
      <c r="AEO160" s="802"/>
      <c r="AEP160" s="802"/>
      <c r="AEQ160" s="802"/>
      <c r="AER160" s="802"/>
      <c r="AES160" s="802"/>
      <c r="AET160" s="802"/>
      <c r="AEU160" s="802"/>
      <c r="AEV160" s="802"/>
      <c r="AEW160" s="802"/>
      <c r="AEX160" s="802"/>
      <c r="AEY160" s="802"/>
      <c r="AEZ160" s="802"/>
      <c r="AFA160" s="802"/>
      <c r="AFB160" s="802"/>
      <c r="AFC160" s="802"/>
      <c r="AFD160" s="802"/>
      <c r="AFE160" s="802"/>
      <c r="AFF160" s="802"/>
      <c r="AFG160" s="802"/>
      <c r="AFH160" s="802"/>
      <c r="AFI160" s="802"/>
      <c r="AFJ160" s="802"/>
      <c r="AFK160" s="802"/>
      <c r="AFL160" s="802"/>
      <c r="AFM160" s="802"/>
      <c r="AFN160" s="802"/>
      <c r="AFO160" s="802"/>
      <c r="AFP160" s="802"/>
      <c r="AFQ160" s="802"/>
      <c r="AFR160" s="802"/>
      <c r="AFS160" s="802"/>
      <c r="AFT160" s="802"/>
      <c r="AFU160" s="802"/>
      <c r="AFV160" s="802"/>
      <c r="AFW160" s="802"/>
      <c r="AFX160" s="802"/>
      <c r="AFY160" s="802"/>
      <c r="AFZ160" s="802"/>
      <c r="AGA160" s="802"/>
      <c r="AGB160" s="802"/>
      <c r="AGC160" s="802"/>
      <c r="AGD160" s="802"/>
      <c r="AGE160" s="802"/>
      <c r="AGF160" s="802"/>
      <c r="AGG160" s="802"/>
      <c r="AGH160" s="802"/>
      <c r="AGI160" s="802"/>
      <c r="AGJ160" s="802"/>
      <c r="AGK160" s="802"/>
      <c r="AGL160" s="802"/>
      <c r="AGM160" s="802"/>
      <c r="AGN160" s="802"/>
      <c r="AGO160" s="802"/>
      <c r="AGP160" s="802"/>
      <c r="AGQ160" s="802"/>
      <c r="AGR160" s="802"/>
      <c r="AGS160" s="802"/>
      <c r="AGT160" s="802"/>
      <c r="AGU160" s="802"/>
      <c r="AGV160" s="802"/>
      <c r="AGW160" s="802"/>
      <c r="AGX160" s="802"/>
      <c r="AGY160" s="802"/>
      <c r="AGZ160" s="802"/>
      <c r="AHA160" s="802"/>
      <c r="AHB160" s="802"/>
      <c r="AHC160" s="802"/>
      <c r="AHD160" s="802"/>
      <c r="AHE160" s="802"/>
      <c r="AHF160" s="802"/>
      <c r="AHG160" s="802"/>
      <c r="AHH160" s="802"/>
      <c r="AHI160" s="802"/>
      <c r="AHJ160" s="802"/>
      <c r="AHK160" s="802"/>
      <c r="AHL160" s="802"/>
      <c r="AHM160" s="802"/>
      <c r="AHN160" s="802"/>
      <c r="AHO160" s="802"/>
      <c r="AHP160" s="802"/>
      <c r="AHQ160" s="802"/>
      <c r="AHR160" s="802"/>
      <c r="AHS160" s="802"/>
      <c r="AHT160" s="802"/>
      <c r="AHU160" s="802"/>
      <c r="AHV160" s="802"/>
      <c r="AHW160" s="802"/>
      <c r="AHX160" s="802"/>
      <c r="AHY160" s="802"/>
      <c r="AHZ160" s="802"/>
      <c r="AIA160" s="802"/>
      <c r="AIB160" s="802"/>
      <c r="AIC160" s="802"/>
      <c r="AID160" s="802"/>
      <c r="AIE160" s="802"/>
      <c r="AIF160" s="802"/>
      <c r="AIG160" s="802"/>
      <c r="AIH160" s="802"/>
      <c r="AII160" s="802"/>
      <c r="AIJ160" s="802"/>
      <c r="AQE160" s="802"/>
      <c r="AQF160" s="802"/>
      <c r="AQG160" s="802"/>
      <c r="AQH160" s="802"/>
      <c r="AQI160" s="802"/>
      <c r="AQJ160" s="802"/>
      <c r="AQK160" s="802"/>
      <c r="AQL160" s="802"/>
      <c r="AQM160" s="802"/>
      <c r="AQN160" s="802"/>
      <c r="AQO160" s="802"/>
      <c r="AQP160" s="802"/>
      <c r="AQQ160" s="802"/>
      <c r="AQR160" s="802"/>
      <c r="AQS160" s="802"/>
      <c r="AQT160" s="802"/>
      <c r="AQU160" s="802"/>
      <c r="AQV160" s="802"/>
      <c r="AQW160" s="802"/>
      <c r="AQX160" s="802"/>
      <c r="AQY160" s="802"/>
      <c r="AQZ160" s="802"/>
      <c r="ARA160" s="802"/>
      <c r="ARB160" s="802"/>
      <c r="ARC160" s="802"/>
      <c r="ARD160" s="802"/>
      <c r="ARE160" s="802"/>
      <c r="ARF160" s="802"/>
      <c r="ARG160" s="802"/>
      <c r="ARH160" s="802"/>
      <c r="ARI160" s="802"/>
      <c r="ARJ160" s="802"/>
      <c r="ARK160" s="802"/>
      <c r="ARL160" s="802"/>
      <c r="ARM160" s="802"/>
      <c r="ARN160" s="802"/>
      <c r="ARO160" s="802"/>
      <c r="ARP160" s="802"/>
      <c r="ARQ160" s="802"/>
      <c r="ARR160" s="802"/>
      <c r="ARS160" s="802"/>
      <c r="ART160" s="802"/>
      <c r="ARU160" s="802"/>
      <c r="ARV160" s="802"/>
      <c r="ARW160" s="802"/>
      <c r="ARX160" s="802"/>
      <c r="ARY160" s="802"/>
      <c r="ARZ160" s="802"/>
      <c r="ASA160" s="802"/>
      <c r="ASB160" s="802"/>
      <c r="ASC160" s="802"/>
      <c r="ASD160" s="802"/>
      <c r="ASE160" s="802"/>
      <c r="ASF160" s="802"/>
      <c r="ASG160" s="802"/>
      <c r="ASH160" s="802"/>
      <c r="ASI160" s="802"/>
      <c r="ASJ160" s="802"/>
      <c r="ASK160" s="802"/>
      <c r="ASL160" s="802"/>
      <c r="ATP160" s="802"/>
      <c r="ATQ160" s="802"/>
      <c r="ATR160" s="802"/>
      <c r="ATS160" s="802"/>
      <c r="ATT160" s="802"/>
      <c r="ATU160" s="802"/>
      <c r="ATV160" s="802"/>
      <c r="ATW160" s="802"/>
      <c r="ATX160" s="802"/>
      <c r="ATY160" s="802"/>
      <c r="ATZ160" s="802"/>
      <c r="AUA160" s="802"/>
      <c r="AUB160" s="802"/>
      <c r="AUC160" s="802"/>
      <c r="AUD160" s="802"/>
      <c r="AUE160" s="802"/>
      <c r="AUF160" s="802"/>
      <c r="AUG160" s="802"/>
      <c r="AUH160" s="802"/>
      <c r="AUI160" s="802"/>
      <c r="AUJ160" s="802"/>
      <c r="AUK160" s="802"/>
      <c r="AUL160" s="802"/>
      <c r="AUM160" s="802"/>
      <c r="AUN160" s="802"/>
      <c r="AUO160" s="802"/>
      <c r="AUP160" s="801"/>
      <c r="AUQ160" s="802"/>
      <c r="AUR160" s="801"/>
      <c r="AUS160" s="802"/>
      <c r="AUT160" s="801"/>
      <c r="AUU160" s="802"/>
      <c r="AUV160" s="802"/>
      <c r="AUW160" s="802"/>
      <c r="AUX160" s="802"/>
      <c r="AUY160" s="802"/>
      <c r="AUZ160" s="802"/>
      <c r="AVA160" s="802"/>
      <c r="AVB160" s="802"/>
      <c r="AVC160" s="802"/>
      <c r="AVD160" s="802"/>
      <c r="AVE160" s="802"/>
      <c r="AVF160" s="802"/>
      <c r="AVG160" s="802"/>
      <c r="AVH160" s="802"/>
      <c r="AVI160" s="802"/>
      <c r="AVJ160" s="808"/>
      <c r="AVK160" s="808"/>
      <c r="AVL160" s="808"/>
      <c r="AVM160" s="808"/>
      <c r="AVN160" s="808"/>
      <c r="AVO160" s="808"/>
      <c r="AVP160" s="808"/>
      <c r="AVQ160" s="808"/>
      <c r="AVR160" s="808"/>
      <c r="AVS160" s="808"/>
      <c r="AVT160" s="808"/>
      <c r="AVU160" s="809"/>
      <c r="AVV160" s="809"/>
      <c r="AVW160" s="809"/>
      <c r="AVX160" s="809"/>
      <c r="AVY160" s="809"/>
      <c r="AVZ160" s="809"/>
      <c r="AWA160" s="809"/>
      <c r="AWB160" s="809"/>
      <c r="AWC160" s="809"/>
      <c r="AWD160" s="809"/>
      <c r="AWE160" s="809"/>
      <c r="AWF160" s="809"/>
      <c r="AWG160" s="809"/>
      <c r="AWH160" s="809"/>
      <c r="AWI160" s="809"/>
      <c r="AWJ160" s="809"/>
      <c r="AWK160" s="809"/>
      <c r="AWL160" s="809"/>
      <c r="AWM160" s="809"/>
      <c r="AWN160" s="809"/>
      <c r="AWO160" s="809"/>
      <c r="AWP160" s="809"/>
      <c r="AWQ160" s="809"/>
      <c r="AWR160" s="808"/>
      <c r="AWS160" s="761"/>
      <c r="AWT160" s="808"/>
      <c r="AWU160" s="809"/>
      <c r="AWV160" s="809"/>
      <c r="AWW160" s="809"/>
      <c r="AWX160" s="809"/>
      <c r="AWY160" s="809"/>
      <c r="AWZ160" s="809"/>
      <c r="AXA160" s="809"/>
      <c r="AXB160" s="809"/>
      <c r="AXC160" s="809"/>
      <c r="AXD160" s="809"/>
      <c r="AXE160" s="809"/>
      <c r="AXF160" s="809"/>
      <c r="AXG160" s="809"/>
      <c r="AXH160" s="809"/>
      <c r="AXI160" s="809"/>
      <c r="AXJ160" s="809"/>
      <c r="AXK160" s="809"/>
      <c r="AXL160" s="809"/>
      <c r="AXM160" s="809"/>
      <c r="AXN160" s="809"/>
      <c r="AXO160" s="809"/>
      <c r="AXP160" s="809"/>
      <c r="AXQ160" s="809"/>
      <c r="AXR160" s="809"/>
      <c r="AXS160" s="809"/>
      <c r="AXT160" s="809"/>
      <c r="AXU160" s="809"/>
      <c r="AXV160" s="809"/>
      <c r="AXW160" s="809"/>
      <c r="AXX160" s="809"/>
      <c r="AXY160" s="809"/>
      <c r="AXZ160" s="809"/>
      <c r="AYA160" s="809"/>
      <c r="AYB160" s="809"/>
      <c r="AYC160" s="809"/>
      <c r="AYD160" s="808"/>
      <c r="AYE160" s="808"/>
      <c r="AYF160" s="809"/>
      <c r="AYG160" s="808"/>
      <c r="AYH160" s="810"/>
      <c r="AYI160" s="810"/>
      <c r="AYJ160" s="810"/>
      <c r="AYK160" s="810"/>
      <c r="AYL160" s="810"/>
      <c r="AYM160" s="810"/>
      <c r="AYN160" s="810"/>
      <c r="AYO160" s="810"/>
      <c r="AYP160" s="810"/>
      <c r="AYQ160" s="810"/>
      <c r="AYR160" s="810"/>
      <c r="AYS160" s="810"/>
      <c r="AYT160" s="810"/>
      <c r="AYU160" s="810"/>
      <c r="AYV160" s="810"/>
      <c r="AYW160" s="810"/>
      <c r="AYX160" s="810"/>
      <c r="AYY160" s="810"/>
      <c r="AYZ160" s="810"/>
      <c r="AZA160" s="810"/>
      <c r="AZB160" s="810"/>
      <c r="AZC160" s="810"/>
      <c r="AZD160" s="810"/>
      <c r="AZE160" s="810"/>
      <c r="AZF160" s="810"/>
      <c r="AZG160" s="810"/>
      <c r="AZH160" s="810"/>
      <c r="AZI160" s="810"/>
      <c r="AZJ160" s="810"/>
      <c r="AZK160" s="810"/>
      <c r="AZL160" s="810"/>
      <c r="AZM160" s="810"/>
      <c r="AZN160" s="810"/>
      <c r="AZO160" s="810"/>
      <c r="AZP160" s="809"/>
      <c r="AZQ160" s="802"/>
      <c r="AZR160" s="802"/>
      <c r="AZS160" s="802"/>
    </row>
    <row r="161" spans="45:920 1123:1371" s="793" customFormat="1" ht="13.5">
      <c r="AS161" s="802"/>
      <c r="AT161" s="802"/>
      <c r="AU161" s="802"/>
      <c r="AV161" s="802"/>
      <c r="AW161" s="802"/>
      <c r="AX161" s="802"/>
      <c r="AY161" s="802"/>
      <c r="AZ161" s="802"/>
      <c r="BA161" s="802"/>
      <c r="BB161" s="802"/>
      <c r="BC161" s="802"/>
      <c r="BD161" s="802"/>
      <c r="BE161" s="802"/>
      <c r="BF161" s="802"/>
      <c r="BG161" s="802"/>
      <c r="BH161" s="802"/>
      <c r="BI161" s="802"/>
      <c r="BJ161" s="802"/>
      <c r="BK161" s="802"/>
      <c r="BL161" s="802"/>
      <c r="BM161" s="802"/>
      <c r="BN161" s="802"/>
      <c r="BO161" s="802"/>
      <c r="BP161" s="802"/>
      <c r="BQ161" s="802"/>
      <c r="BR161" s="802"/>
      <c r="BS161" s="802"/>
      <c r="BT161" s="802"/>
      <c r="BU161" s="802"/>
      <c r="BV161" s="802"/>
      <c r="BW161" s="802"/>
      <c r="BX161" s="802"/>
      <c r="BY161" s="802"/>
      <c r="BZ161" s="802"/>
      <c r="CA161" s="802"/>
      <c r="CB161" s="802"/>
      <c r="CC161" s="802"/>
      <c r="CD161" s="802"/>
      <c r="CE161" s="802"/>
      <c r="CF161" s="802"/>
      <c r="CG161" s="802"/>
      <c r="CH161" s="802"/>
      <c r="CI161" s="802"/>
      <c r="CJ161" s="802"/>
      <c r="CK161" s="802"/>
      <c r="CL161" s="802"/>
      <c r="CM161" s="802"/>
      <c r="CN161" s="802"/>
      <c r="CO161" s="802"/>
      <c r="CP161" s="802"/>
      <c r="CQ161" s="802"/>
      <c r="CR161" s="802"/>
      <c r="CS161" s="802"/>
      <c r="CT161" s="802"/>
      <c r="CU161" s="802"/>
      <c r="CV161" s="802"/>
      <c r="CW161" s="802"/>
      <c r="CX161" s="802"/>
      <c r="CY161" s="802"/>
      <c r="CZ161" s="802"/>
      <c r="DA161" s="802"/>
      <c r="DB161" s="802"/>
      <c r="DC161" s="802"/>
      <c r="DD161" s="802"/>
      <c r="DE161" s="802"/>
      <c r="DF161" s="802"/>
      <c r="DG161" s="802"/>
      <c r="DH161" s="802"/>
      <c r="DI161" s="802"/>
      <c r="DJ161" s="802"/>
      <c r="DK161" s="802"/>
      <c r="DL161" s="802"/>
      <c r="DM161" s="802"/>
      <c r="DN161" s="802"/>
      <c r="DO161" s="802"/>
      <c r="DP161" s="802"/>
      <c r="DQ161" s="802"/>
      <c r="DR161" s="802"/>
      <c r="DS161" s="802"/>
      <c r="DT161" s="802"/>
      <c r="DU161" s="802"/>
      <c r="DV161" s="802"/>
      <c r="DW161" s="802"/>
      <c r="DX161" s="802"/>
      <c r="DY161" s="802"/>
      <c r="DZ161" s="802"/>
      <c r="EA161" s="802"/>
      <c r="EB161" s="802"/>
      <c r="EC161" s="802"/>
      <c r="ED161" s="802"/>
      <c r="EE161" s="802"/>
      <c r="EF161" s="802"/>
      <c r="EG161" s="802"/>
      <c r="EH161" s="802"/>
      <c r="EI161" s="802"/>
      <c r="EJ161" s="802"/>
      <c r="EK161" s="802"/>
      <c r="EL161" s="802"/>
      <c r="EM161" s="802"/>
      <c r="EN161" s="802"/>
      <c r="EO161" s="802"/>
      <c r="EP161" s="802"/>
      <c r="EQ161" s="802"/>
      <c r="ER161" s="802"/>
      <c r="ES161" s="802"/>
      <c r="ET161" s="802"/>
      <c r="EU161" s="802"/>
      <c r="EV161" s="802"/>
      <c r="EW161" s="802"/>
      <c r="EX161" s="802"/>
      <c r="EY161" s="802"/>
      <c r="EZ161" s="802"/>
      <c r="FA161" s="802"/>
      <c r="FB161" s="802"/>
      <c r="FC161" s="802"/>
      <c r="FD161" s="802"/>
      <c r="FE161" s="802"/>
      <c r="FF161" s="802"/>
      <c r="FG161" s="802"/>
      <c r="FH161" s="802"/>
      <c r="FI161" s="802"/>
      <c r="FJ161" s="802"/>
      <c r="FK161" s="802"/>
      <c r="FL161" s="802"/>
      <c r="FM161" s="802"/>
      <c r="FN161" s="802"/>
      <c r="FO161" s="802"/>
      <c r="FP161" s="802"/>
      <c r="FQ161" s="802"/>
      <c r="FR161" s="802"/>
      <c r="FS161" s="802"/>
      <c r="FT161" s="802"/>
      <c r="FU161" s="802"/>
      <c r="FV161" s="802"/>
      <c r="FW161" s="802"/>
      <c r="FX161" s="802"/>
      <c r="FY161" s="802"/>
      <c r="FZ161" s="802"/>
      <c r="GA161" s="802"/>
      <c r="GB161" s="802"/>
      <c r="GC161" s="802"/>
      <c r="GD161" s="802"/>
      <c r="GE161" s="802"/>
      <c r="GF161" s="802"/>
      <c r="GG161" s="802"/>
      <c r="GH161" s="802"/>
      <c r="GI161" s="802"/>
      <c r="GJ161" s="802"/>
      <c r="GK161" s="802"/>
      <c r="GL161" s="802"/>
      <c r="GM161" s="802"/>
      <c r="GN161" s="802"/>
      <c r="GO161" s="802"/>
      <c r="GP161" s="802"/>
      <c r="GQ161" s="802"/>
      <c r="GR161" s="802"/>
      <c r="GS161" s="802"/>
      <c r="GT161" s="802"/>
      <c r="GU161" s="802"/>
      <c r="GV161" s="802"/>
      <c r="GW161" s="802"/>
      <c r="GX161" s="802"/>
      <c r="GY161" s="802"/>
      <c r="GZ161" s="802"/>
      <c r="HA161" s="802"/>
      <c r="HB161" s="802"/>
      <c r="HC161" s="802"/>
      <c r="HD161" s="802"/>
      <c r="HE161" s="802"/>
      <c r="HF161" s="802"/>
      <c r="HG161" s="802"/>
      <c r="HH161" s="802"/>
      <c r="HI161" s="802"/>
      <c r="HJ161" s="802"/>
      <c r="HK161" s="802"/>
      <c r="HL161" s="802"/>
      <c r="HM161" s="802"/>
      <c r="HN161" s="802"/>
      <c r="HO161" s="802"/>
      <c r="HP161" s="802"/>
      <c r="HQ161" s="802"/>
      <c r="HR161" s="802"/>
      <c r="HS161" s="802"/>
      <c r="HT161" s="802"/>
      <c r="HU161" s="802"/>
      <c r="HV161" s="802"/>
      <c r="HW161" s="802"/>
      <c r="HX161" s="802"/>
      <c r="HY161" s="802"/>
      <c r="HZ161" s="802"/>
      <c r="IA161" s="802"/>
      <c r="IB161" s="802"/>
      <c r="IC161" s="802"/>
      <c r="ID161" s="802"/>
      <c r="IE161" s="802"/>
      <c r="IF161" s="802"/>
      <c r="IG161" s="802"/>
      <c r="IH161" s="802"/>
      <c r="II161" s="802"/>
      <c r="IJ161" s="802"/>
      <c r="IK161" s="802"/>
      <c r="IL161" s="802"/>
      <c r="IM161" s="802"/>
      <c r="IN161" s="802"/>
      <c r="IO161" s="802"/>
      <c r="IP161" s="802"/>
      <c r="IQ161" s="802"/>
      <c r="IR161" s="802"/>
      <c r="IS161" s="802"/>
      <c r="IT161" s="802"/>
      <c r="IU161" s="802"/>
      <c r="IV161" s="802"/>
      <c r="IW161" s="802"/>
      <c r="IX161" s="802"/>
      <c r="IY161" s="802"/>
      <c r="IZ161" s="802"/>
      <c r="JA161" s="802"/>
      <c r="JB161" s="802"/>
      <c r="JC161" s="802"/>
      <c r="JD161" s="802"/>
      <c r="JE161" s="802"/>
      <c r="JF161" s="802"/>
      <c r="JG161" s="802"/>
      <c r="JH161" s="802"/>
      <c r="JI161" s="802"/>
      <c r="JJ161" s="802"/>
      <c r="JK161" s="802"/>
      <c r="JL161" s="802"/>
      <c r="JM161" s="802"/>
      <c r="JN161" s="802"/>
      <c r="JO161" s="802"/>
      <c r="JP161" s="802"/>
      <c r="JQ161" s="802"/>
      <c r="JR161" s="802"/>
      <c r="JS161" s="802"/>
      <c r="JT161" s="802"/>
      <c r="JU161" s="802"/>
      <c r="JV161" s="802"/>
      <c r="JW161" s="802"/>
      <c r="JX161" s="802"/>
      <c r="JY161" s="802"/>
      <c r="JZ161" s="802"/>
      <c r="KA161" s="802"/>
      <c r="KB161" s="802"/>
      <c r="KC161" s="802"/>
      <c r="KD161" s="802"/>
      <c r="KE161" s="802"/>
      <c r="KF161" s="802"/>
      <c r="KG161" s="802"/>
      <c r="KH161" s="802"/>
      <c r="KI161" s="802"/>
      <c r="KJ161" s="802"/>
      <c r="KK161" s="802"/>
      <c r="KL161" s="802"/>
      <c r="KM161" s="802"/>
      <c r="KN161" s="802"/>
      <c r="KO161" s="802"/>
      <c r="KP161" s="802"/>
      <c r="KQ161" s="802"/>
      <c r="KR161" s="802"/>
      <c r="KS161" s="802"/>
      <c r="KT161" s="802"/>
      <c r="KU161" s="802"/>
      <c r="KV161" s="802"/>
      <c r="KW161" s="802"/>
      <c r="KX161" s="802"/>
      <c r="KY161" s="802"/>
      <c r="KZ161" s="802"/>
      <c r="LA161" s="802"/>
      <c r="LB161" s="802"/>
      <c r="LC161" s="802"/>
      <c r="LD161" s="802"/>
      <c r="LE161" s="802"/>
      <c r="LF161" s="802"/>
      <c r="LG161" s="802"/>
      <c r="LH161" s="802"/>
      <c r="LI161" s="802"/>
      <c r="LJ161" s="802"/>
      <c r="LK161" s="802"/>
      <c r="LL161" s="802"/>
      <c r="LM161" s="802"/>
      <c r="LN161" s="802"/>
      <c r="LO161" s="802"/>
      <c r="LP161" s="802"/>
      <c r="LQ161" s="802"/>
      <c r="LR161" s="802"/>
      <c r="LS161" s="802"/>
      <c r="LT161" s="802"/>
      <c r="LU161" s="802"/>
      <c r="LV161" s="802"/>
      <c r="LW161" s="802"/>
      <c r="LX161" s="802"/>
      <c r="LY161" s="802"/>
      <c r="LZ161" s="802"/>
      <c r="MA161" s="802"/>
      <c r="MB161" s="802"/>
      <c r="MC161" s="802"/>
      <c r="MD161" s="802"/>
      <c r="ME161" s="802"/>
      <c r="MF161" s="802"/>
      <c r="MG161" s="802"/>
      <c r="MH161" s="802"/>
      <c r="MI161" s="802"/>
      <c r="MJ161" s="802"/>
      <c r="MK161" s="802"/>
      <c r="ML161" s="802"/>
      <c r="MM161" s="802"/>
      <c r="MN161" s="802"/>
      <c r="MO161" s="802"/>
      <c r="MP161" s="802"/>
      <c r="MQ161" s="802"/>
      <c r="MR161" s="802"/>
      <c r="MS161" s="802"/>
      <c r="MT161" s="802"/>
      <c r="MU161" s="802"/>
      <c r="MV161" s="802"/>
      <c r="MW161" s="802"/>
      <c r="MX161" s="802"/>
      <c r="MY161" s="802"/>
      <c r="MZ161" s="802"/>
      <c r="NA161" s="802"/>
      <c r="NB161" s="802"/>
      <c r="NC161" s="802"/>
      <c r="ND161" s="802"/>
      <c r="NE161" s="802"/>
      <c r="NF161" s="802"/>
      <c r="NG161" s="802"/>
      <c r="NH161" s="802"/>
      <c r="NI161" s="802"/>
      <c r="NJ161" s="802"/>
      <c r="NK161" s="802"/>
      <c r="NL161" s="802"/>
      <c r="NM161" s="802"/>
      <c r="NN161" s="802"/>
      <c r="NO161" s="802"/>
      <c r="NP161" s="802"/>
      <c r="NQ161" s="802"/>
      <c r="NR161" s="802"/>
      <c r="NS161" s="802"/>
      <c r="NT161" s="802"/>
      <c r="NU161" s="802"/>
      <c r="NV161" s="802"/>
      <c r="NW161" s="802"/>
      <c r="NX161" s="802"/>
      <c r="NY161" s="802"/>
      <c r="NZ161" s="802"/>
      <c r="OA161" s="802"/>
      <c r="OB161" s="802"/>
      <c r="OC161" s="802"/>
      <c r="OD161" s="802"/>
      <c r="OE161" s="802"/>
      <c r="OF161" s="802"/>
      <c r="OG161" s="802"/>
      <c r="OH161" s="802"/>
      <c r="OI161" s="802"/>
      <c r="OJ161" s="802"/>
      <c r="OK161" s="802"/>
      <c r="OL161" s="802"/>
      <c r="OM161" s="802"/>
      <c r="ON161" s="802"/>
      <c r="OO161" s="802"/>
      <c r="OP161" s="802"/>
      <c r="OQ161" s="802"/>
      <c r="OR161" s="802"/>
      <c r="OS161" s="802"/>
      <c r="OT161" s="802"/>
      <c r="OU161" s="802"/>
      <c r="OV161" s="802"/>
      <c r="OW161" s="802"/>
      <c r="OX161" s="802"/>
      <c r="OY161" s="802"/>
      <c r="OZ161" s="802"/>
      <c r="PA161" s="802"/>
      <c r="PB161" s="802"/>
      <c r="PC161" s="802"/>
      <c r="PD161" s="802"/>
      <c r="PE161" s="802"/>
      <c r="PF161" s="802"/>
      <c r="PG161" s="802"/>
      <c r="PH161" s="802"/>
      <c r="PI161" s="802"/>
      <c r="PJ161" s="802"/>
      <c r="PK161" s="802"/>
      <c r="PL161" s="802"/>
      <c r="PM161" s="802"/>
      <c r="PN161" s="802"/>
      <c r="PO161" s="802"/>
      <c r="PP161" s="802"/>
      <c r="PQ161" s="802"/>
      <c r="PR161" s="802"/>
      <c r="PS161" s="802"/>
      <c r="PT161" s="802"/>
      <c r="PU161" s="802"/>
      <c r="PV161" s="802"/>
      <c r="PW161" s="802"/>
      <c r="PX161" s="802"/>
      <c r="PY161" s="802"/>
      <c r="PZ161" s="802"/>
      <c r="QA161" s="802"/>
      <c r="QB161" s="802"/>
      <c r="QC161" s="802"/>
      <c r="QD161" s="802"/>
      <c r="QE161" s="802"/>
      <c r="QF161" s="802"/>
      <c r="QG161" s="802"/>
      <c r="QH161" s="802"/>
      <c r="QI161" s="802"/>
      <c r="QJ161" s="802"/>
      <c r="QK161" s="802"/>
      <c r="QL161" s="802"/>
      <c r="QM161" s="802"/>
      <c r="QN161" s="802"/>
      <c r="QO161" s="802"/>
      <c r="QP161" s="802"/>
      <c r="QQ161" s="802"/>
      <c r="QR161" s="802"/>
      <c r="QS161" s="802"/>
      <c r="QT161" s="802"/>
      <c r="QU161" s="802"/>
      <c r="QV161" s="802"/>
      <c r="QW161" s="802"/>
      <c r="QX161" s="802"/>
      <c r="QY161" s="802"/>
      <c r="QZ161" s="802"/>
      <c r="RA161" s="802"/>
      <c r="RB161" s="802"/>
      <c r="RC161" s="802"/>
      <c r="RD161" s="802"/>
      <c r="RE161" s="802"/>
      <c r="RF161" s="802"/>
      <c r="RG161" s="802"/>
      <c r="RH161" s="802"/>
      <c r="RI161" s="802"/>
      <c r="RJ161" s="802"/>
      <c r="RK161" s="802"/>
      <c r="RL161" s="802"/>
      <c r="RM161" s="802"/>
      <c r="RN161" s="802"/>
      <c r="RO161" s="802"/>
      <c r="RP161" s="802"/>
      <c r="RQ161" s="802"/>
      <c r="RR161" s="802"/>
      <c r="RS161" s="802"/>
      <c r="RT161" s="802"/>
      <c r="RU161" s="802"/>
      <c r="RV161" s="802"/>
      <c r="RW161" s="802"/>
      <c r="RX161" s="802"/>
      <c r="RY161" s="802"/>
      <c r="RZ161" s="802"/>
      <c r="SA161" s="802"/>
      <c r="SB161" s="802"/>
      <c r="SC161" s="802"/>
      <c r="SD161" s="802"/>
      <c r="SE161" s="802"/>
      <c r="SF161" s="802"/>
      <c r="SG161" s="802"/>
      <c r="SH161" s="802"/>
      <c r="SI161" s="802"/>
      <c r="SJ161" s="802"/>
      <c r="SK161" s="802"/>
      <c r="SL161" s="802"/>
      <c r="SM161" s="802"/>
      <c r="SN161" s="802"/>
      <c r="SO161" s="802"/>
      <c r="SP161" s="802"/>
      <c r="SQ161" s="802"/>
      <c r="SR161" s="802"/>
      <c r="SS161" s="802"/>
      <c r="ST161" s="802"/>
      <c r="SU161" s="802"/>
      <c r="SV161" s="802"/>
      <c r="SW161" s="802"/>
      <c r="SX161" s="802"/>
      <c r="SY161" s="802"/>
      <c r="SZ161" s="802"/>
      <c r="TA161" s="802"/>
      <c r="TB161" s="802"/>
      <c r="TC161" s="802"/>
      <c r="TD161" s="802"/>
      <c r="TE161" s="802"/>
      <c r="TF161" s="802"/>
      <c r="TG161" s="802"/>
      <c r="TH161" s="802"/>
      <c r="TI161" s="802"/>
      <c r="TJ161" s="802"/>
      <c r="TK161" s="802"/>
      <c r="TL161" s="802"/>
      <c r="TM161" s="802"/>
      <c r="TN161" s="802"/>
      <c r="TO161" s="802"/>
      <c r="TP161" s="802"/>
      <c r="TQ161" s="802"/>
      <c r="TR161" s="802"/>
      <c r="TS161" s="802"/>
      <c r="TT161" s="802"/>
      <c r="TU161" s="802"/>
      <c r="TV161" s="802"/>
      <c r="TW161" s="802"/>
      <c r="TX161" s="802"/>
      <c r="TY161" s="802"/>
      <c r="TZ161" s="802"/>
      <c r="UA161" s="802"/>
      <c r="UB161" s="802"/>
      <c r="UC161" s="802"/>
      <c r="UD161" s="802"/>
      <c r="UE161" s="802"/>
      <c r="UF161" s="802"/>
      <c r="UG161" s="802"/>
      <c r="UH161" s="802"/>
      <c r="UI161" s="802"/>
      <c r="UJ161" s="802"/>
      <c r="UK161" s="802"/>
      <c r="UL161" s="802"/>
      <c r="UM161" s="802"/>
      <c r="UN161" s="802"/>
      <c r="UO161" s="802"/>
      <c r="UP161" s="802"/>
      <c r="UQ161" s="802"/>
      <c r="UR161" s="802"/>
      <c r="US161" s="802"/>
      <c r="UT161" s="802"/>
      <c r="UU161" s="802"/>
      <c r="UV161" s="802"/>
      <c r="UW161" s="802"/>
      <c r="UX161" s="802"/>
      <c r="UY161" s="802"/>
      <c r="UZ161" s="802"/>
      <c r="VA161" s="802"/>
      <c r="VB161" s="802"/>
      <c r="VC161" s="802"/>
      <c r="VD161" s="802"/>
      <c r="VE161" s="802"/>
      <c r="VF161" s="802"/>
      <c r="VG161" s="802"/>
      <c r="VH161" s="802"/>
      <c r="VI161" s="802"/>
      <c r="VJ161" s="802"/>
      <c r="VK161" s="802"/>
      <c r="VL161" s="802"/>
      <c r="VM161" s="802"/>
      <c r="VN161" s="802"/>
      <c r="VO161" s="802"/>
      <c r="VP161" s="802"/>
      <c r="VQ161" s="802"/>
      <c r="VR161" s="802"/>
      <c r="VS161" s="802"/>
      <c r="VT161" s="802"/>
      <c r="VU161" s="802"/>
      <c r="VV161" s="802"/>
      <c r="VW161" s="802"/>
      <c r="VX161" s="802"/>
      <c r="VY161" s="802"/>
      <c r="VZ161" s="802"/>
      <c r="WA161" s="802"/>
      <c r="WB161" s="802"/>
      <c r="WC161" s="802"/>
      <c r="WD161" s="802"/>
      <c r="WE161" s="802"/>
      <c r="WF161" s="802"/>
      <c r="WG161" s="802"/>
      <c r="WH161" s="802"/>
      <c r="WI161" s="802"/>
      <c r="WJ161" s="802"/>
      <c r="WK161" s="802"/>
      <c r="WL161" s="802"/>
      <c r="WM161" s="802"/>
      <c r="WN161" s="802"/>
      <c r="WO161" s="802"/>
      <c r="WP161" s="802"/>
      <c r="WQ161" s="802"/>
      <c r="WR161" s="802"/>
      <c r="WS161" s="802"/>
      <c r="WT161" s="802"/>
      <c r="WU161" s="802"/>
      <c r="WV161" s="802"/>
      <c r="WW161" s="802"/>
      <c r="WX161" s="802"/>
      <c r="WY161" s="802"/>
      <c r="WZ161" s="802"/>
      <c r="XA161" s="802"/>
      <c r="XB161" s="802"/>
      <c r="XC161" s="802"/>
      <c r="XD161" s="802"/>
      <c r="XE161" s="802"/>
      <c r="XF161" s="802"/>
      <c r="XG161" s="802"/>
      <c r="XH161" s="802"/>
      <c r="XI161" s="802"/>
      <c r="XJ161" s="802"/>
      <c r="XK161" s="802"/>
      <c r="XL161" s="802"/>
      <c r="XM161" s="802"/>
      <c r="XN161" s="802"/>
      <c r="XO161" s="802"/>
      <c r="XP161" s="802"/>
      <c r="XQ161" s="802"/>
      <c r="XR161" s="802"/>
      <c r="XS161" s="802"/>
      <c r="XT161" s="802"/>
      <c r="XU161" s="802"/>
      <c r="XV161" s="802"/>
      <c r="XW161" s="802"/>
      <c r="XX161" s="802"/>
      <c r="XY161" s="802"/>
      <c r="XZ161" s="802"/>
      <c r="YA161" s="802"/>
      <c r="YB161" s="802"/>
      <c r="YC161" s="802"/>
      <c r="YD161" s="802"/>
      <c r="YE161" s="802"/>
      <c r="YF161" s="802"/>
      <c r="YG161" s="802"/>
      <c r="YH161" s="802"/>
      <c r="YI161" s="802"/>
      <c r="YJ161" s="802"/>
      <c r="YK161" s="802"/>
      <c r="YL161" s="802"/>
      <c r="YM161" s="802"/>
      <c r="YN161" s="802"/>
      <c r="YO161" s="802"/>
      <c r="YP161" s="802"/>
      <c r="YQ161" s="802"/>
      <c r="YR161" s="802"/>
      <c r="YS161" s="802"/>
      <c r="YT161" s="802"/>
      <c r="YU161" s="802"/>
      <c r="YV161" s="802"/>
      <c r="YW161" s="802"/>
      <c r="YX161" s="802"/>
      <c r="YY161" s="802"/>
      <c r="YZ161" s="802"/>
      <c r="ZA161" s="802"/>
      <c r="ZB161" s="802"/>
      <c r="ZC161" s="802"/>
      <c r="ZD161" s="802"/>
      <c r="ZE161" s="802"/>
      <c r="ZF161" s="802"/>
      <c r="ZG161" s="802"/>
      <c r="ZH161" s="802"/>
      <c r="ZI161" s="802"/>
      <c r="ZJ161" s="802"/>
      <c r="ZK161" s="802"/>
      <c r="ZL161" s="802"/>
      <c r="ZM161" s="802"/>
      <c r="ZN161" s="802"/>
      <c r="ZO161" s="802"/>
      <c r="ZP161" s="802"/>
      <c r="ZQ161" s="802"/>
      <c r="ZR161" s="802"/>
      <c r="ZS161" s="802"/>
      <c r="ZT161" s="802"/>
      <c r="ZU161" s="802"/>
      <c r="ZV161" s="802"/>
      <c r="ZW161" s="802"/>
      <c r="ZX161" s="802"/>
      <c r="ZY161" s="802"/>
      <c r="ZZ161" s="802"/>
      <c r="AAA161" s="802"/>
      <c r="AAB161" s="802"/>
      <c r="AAC161" s="802"/>
      <c r="AAD161" s="802"/>
      <c r="AAE161" s="802"/>
      <c r="AAF161" s="802"/>
      <c r="AAG161" s="802"/>
      <c r="AAH161" s="802"/>
      <c r="AAI161" s="802"/>
      <c r="AAJ161" s="802"/>
      <c r="AAK161" s="802"/>
      <c r="AAL161" s="802"/>
      <c r="AAM161" s="802"/>
      <c r="AAN161" s="802"/>
      <c r="AAO161" s="802"/>
      <c r="AAP161" s="802"/>
      <c r="AAQ161" s="802"/>
      <c r="AAR161" s="802"/>
      <c r="AAS161" s="802"/>
      <c r="AAT161" s="802"/>
      <c r="AAU161" s="802"/>
      <c r="AAV161" s="802"/>
      <c r="AAW161" s="802"/>
      <c r="AAX161" s="802"/>
      <c r="AAY161" s="802"/>
      <c r="AAZ161" s="802"/>
      <c r="ABA161" s="802"/>
      <c r="ABB161" s="802"/>
      <c r="ABC161" s="802"/>
      <c r="ABD161" s="802"/>
      <c r="ABE161" s="802"/>
      <c r="ABF161" s="802"/>
      <c r="ABG161" s="802"/>
      <c r="ABH161" s="802"/>
      <c r="ABI161" s="802"/>
      <c r="ABJ161" s="802"/>
      <c r="ABK161" s="802"/>
      <c r="ABL161" s="802"/>
      <c r="ABM161" s="802"/>
      <c r="ABN161" s="802"/>
      <c r="ABO161" s="802"/>
      <c r="ABP161" s="802"/>
      <c r="ABQ161" s="802"/>
      <c r="ABR161" s="802"/>
      <c r="ABS161" s="802"/>
      <c r="ABT161" s="802"/>
      <c r="ABU161" s="802"/>
      <c r="ABV161" s="802"/>
      <c r="ABW161" s="802"/>
      <c r="ABX161" s="802"/>
      <c r="ABY161" s="802"/>
      <c r="ABZ161" s="802"/>
      <c r="ACA161" s="802"/>
      <c r="ACB161" s="802"/>
      <c r="ACC161" s="802"/>
      <c r="ACD161" s="802"/>
      <c r="ACE161" s="802"/>
      <c r="ACF161" s="802"/>
      <c r="ACG161" s="802"/>
      <c r="ACH161" s="802"/>
      <c r="ACI161" s="802"/>
      <c r="ACJ161" s="802"/>
      <c r="ACK161" s="802"/>
      <c r="ACL161" s="802"/>
      <c r="ACM161" s="802"/>
      <c r="ACN161" s="802"/>
      <c r="ACO161" s="802"/>
      <c r="ACP161" s="802"/>
      <c r="ACQ161" s="802"/>
      <c r="ACR161" s="802"/>
      <c r="ACS161" s="802"/>
      <c r="ACT161" s="802"/>
      <c r="ACU161" s="802"/>
      <c r="ACV161" s="802"/>
      <c r="ACW161" s="802"/>
      <c r="ACX161" s="802"/>
      <c r="ACY161" s="802"/>
      <c r="ACZ161" s="802"/>
      <c r="ADA161" s="802"/>
      <c r="ADB161" s="802"/>
      <c r="ADC161" s="802"/>
      <c r="ADD161" s="802"/>
      <c r="ADE161" s="802"/>
      <c r="ADF161" s="802"/>
      <c r="ADG161" s="802"/>
      <c r="ADH161" s="802"/>
      <c r="ADI161" s="802"/>
      <c r="ADJ161" s="802"/>
      <c r="ADK161" s="802"/>
      <c r="ADL161" s="802"/>
      <c r="ADM161" s="802"/>
      <c r="ADN161" s="802"/>
      <c r="ADO161" s="802"/>
      <c r="ADP161" s="802"/>
      <c r="ADQ161" s="802"/>
      <c r="ADR161" s="802"/>
      <c r="ADS161" s="802"/>
      <c r="ADT161" s="802"/>
      <c r="ADU161" s="802"/>
      <c r="ADV161" s="802"/>
      <c r="ADW161" s="802"/>
      <c r="ADX161" s="802"/>
      <c r="ADY161" s="802"/>
      <c r="ADZ161" s="802"/>
      <c r="AEA161" s="802"/>
      <c r="AEB161" s="802"/>
      <c r="AEC161" s="802"/>
      <c r="AED161" s="802"/>
      <c r="AEE161" s="802"/>
      <c r="AEF161" s="802"/>
      <c r="AEG161" s="802"/>
      <c r="AEH161" s="802"/>
      <c r="AEI161" s="802"/>
      <c r="AEJ161" s="802"/>
      <c r="AEK161" s="802"/>
      <c r="AEL161" s="802"/>
      <c r="AEM161" s="802"/>
      <c r="AEN161" s="802"/>
      <c r="AEO161" s="802"/>
      <c r="AEP161" s="802"/>
      <c r="AEQ161" s="802"/>
      <c r="AER161" s="802"/>
      <c r="AES161" s="802"/>
      <c r="AET161" s="802"/>
      <c r="AEU161" s="802"/>
      <c r="AEV161" s="802"/>
      <c r="AEW161" s="802"/>
      <c r="AEX161" s="802"/>
      <c r="AEY161" s="802"/>
      <c r="AEZ161" s="802"/>
      <c r="AFA161" s="802"/>
      <c r="AFB161" s="802"/>
      <c r="AFC161" s="802"/>
      <c r="AFD161" s="802"/>
      <c r="AFE161" s="802"/>
      <c r="AFF161" s="802"/>
      <c r="AFG161" s="802"/>
      <c r="AFH161" s="802"/>
      <c r="AFI161" s="802"/>
      <c r="AFJ161" s="802"/>
      <c r="AFK161" s="802"/>
      <c r="AFL161" s="802"/>
      <c r="AFM161" s="802"/>
      <c r="AFN161" s="802"/>
      <c r="AFO161" s="802"/>
      <c r="AFP161" s="802"/>
      <c r="AFQ161" s="802"/>
      <c r="AFR161" s="802"/>
      <c r="AFS161" s="802"/>
      <c r="AFT161" s="802"/>
      <c r="AFU161" s="802"/>
      <c r="AFV161" s="802"/>
      <c r="AFW161" s="802"/>
      <c r="AFX161" s="802"/>
      <c r="AFY161" s="802"/>
      <c r="AFZ161" s="802"/>
      <c r="AGA161" s="802"/>
      <c r="AGB161" s="802"/>
      <c r="AGC161" s="802"/>
      <c r="AGD161" s="802"/>
      <c r="AGE161" s="802"/>
      <c r="AGF161" s="802"/>
      <c r="AGG161" s="802"/>
      <c r="AGH161" s="802"/>
      <c r="AGI161" s="802"/>
      <c r="AGJ161" s="802"/>
      <c r="AGK161" s="802"/>
      <c r="AGL161" s="802"/>
      <c r="AGM161" s="802"/>
      <c r="AGN161" s="802"/>
      <c r="AGO161" s="802"/>
      <c r="AGP161" s="802"/>
      <c r="AGQ161" s="802"/>
      <c r="AGR161" s="802"/>
      <c r="AGS161" s="802"/>
      <c r="AGT161" s="802"/>
      <c r="AGU161" s="802"/>
      <c r="AGV161" s="802"/>
      <c r="AGW161" s="802"/>
      <c r="AGX161" s="802"/>
      <c r="AGY161" s="802"/>
      <c r="AGZ161" s="802"/>
      <c r="AHA161" s="802"/>
      <c r="AHB161" s="802"/>
      <c r="AHC161" s="802"/>
      <c r="AHD161" s="802"/>
      <c r="AHE161" s="802"/>
      <c r="AHF161" s="802"/>
      <c r="AHG161" s="802"/>
      <c r="AHH161" s="802"/>
      <c r="AHI161" s="802"/>
      <c r="AHJ161" s="802"/>
      <c r="AHK161" s="802"/>
      <c r="AHL161" s="802"/>
      <c r="AHM161" s="802"/>
      <c r="AHN161" s="802"/>
      <c r="AHO161" s="802"/>
      <c r="AHP161" s="802"/>
      <c r="AHQ161" s="802"/>
      <c r="AHR161" s="802"/>
      <c r="AHS161" s="802"/>
      <c r="AHT161" s="802"/>
      <c r="AHU161" s="802"/>
      <c r="AHV161" s="802"/>
      <c r="AHW161" s="802"/>
      <c r="AHX161" s="802"/>
      <c r="AHY161" s="802"/>
      <c r="AHZ161" s="802"/>
      <c r="AIA161" s="802"/>
      <c r="AIB161" s="802"/>
      <c r="AIC161" s="802"/>
      <c r="AID161" s="802"/>
      <c r="AIE161" s="802"/>
      <c r="AIF161" s="802"/>
      <c r="AIG161" s="802"/>
      <c r="AIH161" s="802"/>
      <c r="AII161" s="802"/>
      <c r="AIJ161" s="802"/>
      <c r="AQE161" s="802"/>
      <c r="AQF161" s="802"/>
      <c r="AQG161" s="802"/>
      <c r="AQH161" s="802"/>
      <c r="AQI161" s="802"/>
      <c r="AQJ161" s="802"/>
      <c r="AQK161" s="802"/>
      <c r="AQL161" s="802"/>
      <c r="AQM161" s="802"/>
      <c r="AQN161" s="802"/>
      <c r="AQO161" s="802"/>
      <c r="AQP161" s="802"/>
      <c r="AQQ161" s="802"/>
      <c r="AQR161" s="802"/>
      <c r="AQS161" s="802"/>
      <c r="AQT161" s="802"/>
      <c r="AQU161" s="802"/>
      <c r="AQV161" s="802"/>
      <c r="AQW161" s="802"/>
      <c r="AQX161" s="802"/>
      <c r="AQY161" s="802"/>
      <c r="AQZ161" s="802"/>
      <c r="ARA161" s="802"/>
      <c r="ARB161" s="802"/>
      <c r="ARC161" s="802"/>
      <c r="ARD161" s="802"/>
      <c r="ARE161" s="802"/>
      <c r="ARF161" s="802"/>
      <c r="ARG161" s="802"/>
      <c r="ARH161" s="802"/>
      <c r="ARI161" s="802"/>
      <c r="ARJ161" s="802"/>
      <c r="ARK161" s="802"/>
      <c r="ARL161" s="802"/>
      <c r="ARM161" s="802"/>
      <c r="ARN161" s="802"/>
      <c r="ARO161" s="802"/>
      <c r="ARP161" s="802"/>
      <c r="ARQ161" s="802"/>
      <c r="ARR161" s="802"/>
      <c r="ARS161" s="802"/>
      <c r="ART161" s="802"/>
      <c r="ARU161" s="802"/>
      <c r="ARV161" s="802"/>
      <c r="ARW161" s="802"/>
      <c r="ARX161" s="802"/>
      <c r="ARY161" s="802"/>
      <c r="ARZ161" s="802"/>
      <c r="ASA161" s="802"/>
      <c r="ASB161" s="802"/>
      <c r="ASC161" s="802"/>
      <c r="ASD161" s="802"/>
      <c r="ASE161" s="802"/>
      <c r="ASF161" s="802"/>
      <c r="ASG161" s="802"/>
      <c r="ASH161" s="802"/>
      <c r="ASI161" s="802"/>
      <c r="ASJ161" s="802"/>
      <c r="ASK161" s="802"/>
      <c r="ASL161" s="802"/>
      <c r="ATP161" s="802"/>
      <c r="ATQ161" s="802"/>
      <c r="ATR161" s="802"/>
      <c r="ATS161" s="802"/>
      <c r="ATT161" s="802"/>
      <c r="ATU161" s="802"/>
      <c r="ATV161" s="802"/>
      <c r="ATW161" s="802"/>
      <c r="ATX161" s="802"/>
      <c r="ATY161" s="802"/>
      <c r="ATZ161" s="802"/>
      <c r="AUA161" s="802"/>
      <c r="AUB161" s="802"/>
      <c r="AUC161" s="802"/>
      <c r="AUD161" s="802"/>
      <c r="AUE161" s="802"/>
      <c r="AUF161" s="802"/>
      <c r="AUG161" s="802"/>
      <c r="AUH161" s="802"/>
      <c r="AUI161" s="802"/>
      <c r="AUJ161" s="802"/>
      <c r="AUK161" s="802"/>
      <c r="AUL161" s="802"/>
      <c r="AUM161" s="802"/>
      <c r="AUN161" s="802"/>
      <c r="AUO161" s="802"/>
      <c r="AUP161" s="801"/>
      <c r="AUQ161" s="802"/>
      <c r="AUR161" s="801"/>
      <c r="AUS161" s="802"/>
      <c r="AUT161" s="801"/>
      <c r="AUU161" s="802"/>
      <c r="AUV161" s="802"/>
      <c r="AUW161" s="802"/>
      <c r="AUX161" s="802"/>
      <c r="AUY161" s="802"/>
      <c r="AUZ161" s="802"/>
      <c r="AVA161" s="802"/>
      <c r="AVB161" s="802"/>
      <c r="AVC161" s="802"/>
      <c r="AVD161" s="802"/>
      <c r="AVE161" s="802"/>
      <c r="AVF161" s="802"/>
      <c r="AVG161" s="802"/>
      <c r="AVH161" s="802"/>
      <c r="AVI161" s="802"/>
      <c r="AVJ161" s="808"/>
      <c r="AVK161" s="808"/>
      <c r="AVL161" s="808"/>
      <c r="AVM161" s="808"/>
      <c r="AVN161" s="808"/>
      <c r="AVO161" s="808"/>
      <c r="AVP161" s="808"/>
      <c r="AVQ161" s="808"/>
      <c r="AVR161" s="808"/>
      <c r="AVS161" s="808"/>
      <c r="AVT161" s="808"/>
      <c r="AVU161" s="809"/>
      <c r="AVV161" s="809"/>
      <c r="AVW161" s="809"/>
      <c r="AVX161" s="809"/>
      <c r="AVY161" s="809"/>
      <c r="AVZ161" s="809"/>
      <c r="AWA161" s="809"/>
      <c r="AWB161" s="809"/>
      <c r="AWC161" s="809"/>
      <c r="AWD161" s="809"/>
      <c r="AWE161" s="809"/>
      <c r="AWF161" s="809"/>
      <c r="AWG161" s="809"/>
      <c r="AWH161" s="809"/>
      <c r="AWI161" s="809"/>
      <c r="AWJ161" s="809"/>
      <c r="AWK161" s="809"/>
      <c r="AWL161" s="809"/>
      <c r="AWM161" s="809"/>
      <c r="AWN161" s="809"/>
      <c r="AWO161" s="809"/>
      <c r="AWP161" s="809"/>
      <c r="AWQ161" s="809"/>
      <c r="AWR161" s="808"/>
      <c r="AWS161" s="761"/>
      <c r="AWT161" s="808"/>
      <c r="AWU161" s="809"/>
      <c r="AWV161" s="809"/>
      <c r="AWW161" s="809"/>
      <c r="AWX161" s="809"/>
      <c r="AWY161" s="809"/>
      <c r="AWZ161" s="809"/>
      <c r="AXA161" s="809"/>
      <c r="AXB161" s="809"/>
      <c r="AXC161" s="809"/>
      <c r="AXD161" s="809"/>
      <c r="AXE161" s="809"/>
      <c r="AXF161" s="809"/>
      <c r="AXG161" s="809"/>
      <c r="AXH161" s="809"/>
      <c r="AXI161" s="809"/>
      <c r="AXJ161" s="809"/>
      <c r="AXK161" s="809"/>
      <c r="AXL161" s="809"/>
      <c r="AXM161" s="809"/>
      <c r="AXN161" s="809"/>
      <c r="AXO161" s="809"/>
      <c r="AXP161" s="809"/>
      <c r="AXQ161" s="809"/>
      <c r="AXR161" s="809"/>
      <c r="AXS161" s="809"/>
      <c r="AXT161" s="809"/>
      <c r="AXU161" s="809"/>
      <c r="AXV161" s="809"/>
      <c r="AXW161" s="809"/>
      <c r="AXX161" s="809"/>
      <c r="AXY161" s="809"/>
      <c r="AXZ161" s="809"/>
      <c r="AYA161" s="809"/>
      <c r="AYB161" s="809"/>
      <c r="AYC161" s="809"/>
      <c r="AYD161" s="808"/>
      <c r="AYE161" s="808"/>
      <c r="AYF161" s="809"/>
      <c r="AYG161" s="808"/>
      <c r="AYH161" s="810"/>
      <c r="AYI161" s="810"/>
      <c r="AYJ161" s="810"/>
      <c r="AYK161" s="810"/>
      <c r="AYL161" s="810"/>
      <c r="AYM161" s="810"/>
      <c r="AYN161" s="810"/>
      <c r="AYO161" s="810"/>
      <c r="AYP161" s="810"/>
      <c r="AYQ161" s="810"/>
      <c r="AYR161" s="810"/>
      <c r="AYS161" s="810"/>
      <c r="AYT161" s="810"/>
      <c r="AYU161" s="810"/>
      <c r="AYV161" s="810"/>
      <c r="AYW161" s="810"/>
      <c r="AYX161" s="810"/>
      <c r="AYY161" s="810"/>
      <c r="AYZ161" s="810"/>
      <c r="AZA161" s="810"/>
      <c r="AZB161" s="810"/>
      <c r="AZC161" s="810"/>
      <c r="AZD161" s="810"/>
      <c r="AZE161" s="810"/>
      <c r="AZF161" s="810"/>
      <c r="AZG161" s="810"/>
      <c r="AZH161" s="810"/>
      <c r="AZI161" s="810"/>
      <c r="AZJ161" s="810"/>
      <c r="AZK161" s="810"/>
      <c r="AZL161" s="810"/>
      <c r="AZM161" s="810"/>
      <c r="AZN161" s="810"/>
      <c r="AZO161" s="810"/>
      <c r="AZP161" s="809"/>
      <c r="AZQ161" s="802"/>
      <c r="AZR161" s="802"/>
      <c r="AZS161" s="802"/>
    </row>
    <row r="162" spans="45:920 1123:1371" s="793" customFormat="1" ht="13.5">
      <c r="AS162" s="802"/>
      <c r="AT162" s="802"/>
      <c r="AU162" s="802"/>
      <c r="AV162" s="802"/>
      <c r="AW162" s="802"/>
      <c r="AX162" s="802"/>
      <c r="AY162" s="802"/>
      <c r="AZ162" s="802"/>
      <c r="BA162" s="802"/>
      <c r="BB162" s="802"/>
      <c r="BC162" s="802"/>
      <c r="BD162" s="802"/>
      <c r="BE162" s="802"/>
      <c r="BF162" s="802"/>
      <c r="BG162" s="802"/>
      <c r="BH162" s="802"/>
      <c r="BI162" s="802"/>
      <c r="BJ162" s="802"/>
      <c r="BK162" s="802"/>
      <c r="BL162" s="802"/>
      <c r="BM162" s="802"/>
      <c r="BN162" s="802"/>
      <c r="BO162" s="802"/>
      <c r="BP162" s="802"/>
      <c r="BQ162" s="802"/>
      <c r="BR162" s="802"/>
      <c r="BS162" s="802"/>
      <c r="BT162" s="802"/>
      <c r="BU162" s="802"/>
      <c r="BV162" s="802"/>
      <c r="BW162" s="802"/>
      <c r="BX162" s="802"/>
      <c r="BY162" s="802"/>
      <c r="BZ162" s="802"/>
      <c r="CA162" s="802"/>
      <c r="CB162" s="802"/>
      <c r="CC162" s="802"/>
      <c r="CD162" s="802"/>
      <c r="CE162" s="802"/>
      <c r="CF162" s="802"/>
      <c r="CG162" s="802"/>
      <c r="CH162" s="802"/>
      <c r="CI162" s="802"/>
      <c r="CJ162" s="802"/>
      <c r="CK162" s="802"/>
      <c r="CL162" s="802"/>
      <c r="CM162" s="802"/>
      <c r="CN162" s="802"/>
      <c r="CO162" s="802"/>
      <c r="CP162" s="802"/>
      <c r="CQ162" s="802"/>
      <c r="CR162" s="802"/>
      <c r="CS162" s="802"/>
      <c r="CT162" s="802"/>
      <c r="CU162" s="802"/>
      <c r="CV162" s="802"/>
      <c r="CW162" s="802"/>
      <c r="CX162" s="802"/>
      <c r="CY162" s="802"/>
      <c r="CZ162" s="802"/>
      <c r="DA162" s="802"/>
      <c r="DB162" s="802"/>
      <c r="DC162" s="802"/>
      <c r="DD162" s="802"/>
      <c r="DE162" s="802"/>
      <c r="DF162" s="802"/>
      <c r="DG162" s="802"/>
      <c r="DH162" s="802"/>
      <c r="DI162" s="802"/>
      <c r="DJ162" s="802"/>
      <c r="DK162" s="802"/>
      <c r="DL162" s="802"/>
      <c r="DM162" s="802"/>
      <c r="DN162" s="802"/>
      <c r="DO162" s="802"/>
      <c r="DP162" s="802"/>
      <c r="DQ162" s="802"/>
      <c r="DR162" s="802"/>
      <c r="DS162" s="802"/>
      <c r="DT162" s="802"/>
      <c r="DU162" s="802"/>
      <c r="DV162" s="802"/>
      <c r="DW162" s="802"/>
      <c r="DX162" s="802"/>
      <c r="DY162" s="802"/>
      <c r="DZ162" s="802"/>
      <c r="EA162" s="802"/>
      <c r="EB162" s="802"/>
      <c r="EC162" s="802"/>
      <c r="ED162" s="802"/>
      <c r="EE162" s="802"/>
      <c r="EF162" s="802"/>
      <c r="EG162" s="802"/>
      <c r="EH162" s="802"/>
      <c r="EI162" s="802"/>
      <c r="EJ162" s="802"/>
      <c r="EK162" s="802"/>
      <c r="EL162" s="802"/>
      <c r="EM162" s="802"/>
      <c r="EN162" s="802"/>
      <c r="EO162" s="802"/>
      <c r="EP162" s="802"/>
      <c r="EQ162" s="802"/>
      <c r="ER162" s="802"/>
      <c r="ES162" s="802"/>
      <c r="ET162" s="802"/>
      <c r="EU162" s="802"/>
      <c r="EV162" s="802"/>
      <c r="EW162" s="802"/>
      <c r="EX162" s="802"/>
      <c r="EY162" s="802"/>
      <c r="EZ162" s="802"/>
      <c r="FA162" s="802"/>
      <c r="FB162" s="802"/>
      <c r="FC162" s="802"/>
      <c r="FD162" s="802"/>
      <c r="FE162" s="802"/>
      <c r="FF162" s="802"/>
      <c r="FG162" s="802"/>
      <c r="FH162" s="802"/>
      <c r="FI162" s="802"/>
      <c r="FJ162" s="802"/>
      <c r="FK162" s="802"/>
      <c r="FL162" s="802"/>
      <c r="FM162" s="802"/>
      <c r="FN162" s="802"/>
      <c r="FO162" s="802"/>
      <c r="FP162" s="802"/>
      <c r="FQ162" s="802"/>
      <c r="FR162" s="802"/>
      <c r="FS162" s="802"/>
      <c r="FT162" s="802"/>
      <c r="FU162" s="802"/>
      <c r="FV162" s="802"/>
      <c r="FW162" s="802"/>
      <c r="FX162" s="802"/>
      <c r="FY162" s="802"/>
      <c r="FZ162" s="802"/>
      <c r="GA162" s="802"/>
      <c r="GB162" s="802"/>
      <c r="GC162" s="802"/>
      <c r="GD162" s="802"/>
      <c r="GE162" s="802"/>
      <c r="GF162" s="802"/>
      <c r="GG162" s="802"/>
      <c r="GH162" s="802"/>
      <c r="GI162" s="802"/>
      <c r="GJ162" s="802"/>
      <c r="GK162" s="802"/>
      <c r="GL162" s="802"/>
      <c r="GM162" s="802"/>
      <c r="GN162" s="802"/>
      <c r="GO162" s="802"/>
      <c r="GP162" s="802"/>
      <c r="GQ162" s="802"/>
      <c r="GR162" s="802"/>
      <c r="GS162" s="802"/>
      <c r="GT162" s="802"/>
      <c r="GU162" s="802"/>
      <c r="GV162" s="802"/>
      <c r="GW162" s="802"/>
      <c r="GX162" s="802"/>
      <c r="GY162" s="802"/>
      <c r="GZ162" s="802"/>
      <c r="HA162" s="802"/>
      <c r="HB162" s="802"/>
      <c r="HC162" s="802"/>
      <c r="HD162" s="802"/>
      <c r="HE162" s="802"/>
      <c r="HF162" s="802"/>
      <c r="HG162" s="802"/>
      <c r="HH162" s="802"/>
      <c r="HI162" s="802"/>
      <c r="HJ162" s="802"/>
      <c r="HK162" s="802"/>
      <c r="HL162" s="802"/>
      <c r="HM162" s="802"/>
      <c r="HN162" s="802"/>
      <c r="HO162" s="802"/>
      <c r="HP162" s="802"/>
      <c r="HQ162" s="802"/>
      <c r="HR162" s="802"/>
      <c r="HS162" s="802"/>
      <c r="HT162" s="802"/>
      <c r="HU162" s="802"/>
      <c r="HV162" s="802"/>
      <c r="HW162" s="802"/>
      <c r="HX162" s="802"/>
      <c r="HY162" s="802"/>
      <c r="HZ162" s="802"/>
      <c r="IA162" s="802"/>
      <c r="IB162" s="802"/>
      <c r="IC162" s="802"/>
      <c r="ID162" s="802"/>
      <c r="IE162" s="802"/>
      <c r="IF162" s="802"/>
      <c r="IG162" s="802"/>
      <c r="IH162" s="802"/>
      <c r="II162" s="802"/>
      <c r="IJ162" s="802"/>
      <c r="IK162" s="802"/>
      <c r="IL162" s="802"/>
      <c r="IM162" s="802"/>
      <c r="IN162" s="802"/>
      <c r="IO162" s="802"/>
      <c r="IP162" s="802"/>
      <c r="IQ162" s="802"/>
      <c r="IR162" s="802"/>
      <c r="IS162" s="802"/>
      <c r="IT162" s="802"/>
      <c r="IU162" s="802"/>
      <c r="IV162" s="802"/>
      <c r="IW162" s="802"/>
      <c r="IX162" s="802"/>
      <c r="IY162" s="802"/>
      <c r="IZ162" s="802"/>
      <c r="JA162" s="802"/>
      <c r="JB162" s="802"/>
      <c r="JC162" s="802"/>
      <c r="JD162" s="802"/>
      <c r="JE162" s="802"/>
      <c r="JF162" s="802"/>
      <c r="JG162" s="802"/>
      <c r="JH162" s="802"/>
      <c r="JI162" s="802"/>
      <c r="JJ162" s="802"/>
      <c r="JK162" s="802"/>
      <c r="JL162" s="802"/>
      <c r="JM162" s="802"/>
      <c r="JN162" s="802"/>
      <c r="JO162" s="802"/>
      <c r="JP162" s="802"/>
      <c r="JQ162" s="802"/>
      <c r="JR162" s="802"/>
      <c r="JS162" s="802"/>
      <c r="JT162" s="802"/>
      <c r="JU162" s="802"/>
      <c r="JV162" s="802"/>
      <c r="JW162" s="802"/>
      <c r="JX162" s="802"/>
      <c r="JY162" s="802"/>
      <c r="JZ162" s="802"/>
      <c r="KA162" s="802"/>
      <c r="KB162" s="802"/>
      <c r="KC162" s="802"/>
      <c r="KD162" s="802"/>
      <c r="KE162" s="802"/>
      <c r="KF162" s="802"/>
      <c r="KG162" s="802"/>
      <c r="KH162" s="802"/>
      <c r="KI162" s="802"/>
      <c r="KJ162" s="802"/>
      <c r="KK162" s="802"/>
      <c r="KL162" s="802"/>
      <c r="KM162" s="802"/>
      <c r="KN162" s="802"/>
      <c r="KO162" s="802"/>
      <c r="KP162" s="802"/>
      <c r="KQ162" s="802"/>
      <c r="KR162" s="802"/>
      <c r="KS162" s="802"/>
      <c r="KT162" s="802"/>
      <c r="KU162" s="802"/>
      <c r="KV162" s="802"/>
      <c r="KW162" s="802"/>
      <c r="KX162" s="802"/>
      <c r="KY162" s="802"/>
      <c r="KZ162" s="802"/>
      <c r="LA162" s="802"/>
      <c r="LB162" s="802"/>
      <c r="LC162" s="802"/>
      <c r="LD162" s="802"/>
      <c r="LE162" s="802"/>
      <c r="LF162" s="802"/>
      <c r="LG162" s="802"/>
      <c r="LH162" s="802"/>
      <c r="LI162" s="802"/>
      <c r="LJ162" s="802"/>
      <c r="LK162" s="802"/>
      <c r="LL162" s="802"/>
      <c r="LM162" s="802"/>
      <c r="LN162" s="802"/>
      <c r="LO162" s="802"/>
      <c r="LP162" s="802"/>
      <c r="LQ162" s="802"/>
      <c r="LR162" s="802"/>
      <c r="LS162" s="802"/>
      <c r="LT162" s="802"/>
      <c r="LU162" s="802"/>
      <c r="LV162" s="802"/>
      <c r="LW162" s="802"/>
      <c r="LX162" s="802"/>
      <c r="LY162" s="802"/>
      <c r="LZ162" s="802"/>
      <c r="MA162" s="802"/>
      <c r="MB162" s="802"/>
      <c r="MC162" s="802"/>
      <c r="MD162" s="802"/>
      <c r="ME162" s="802"/>
      <c r="MF162" s="802"/>
      <c r="MG162" s="802"/>
      <c r="MH162" s="802"/>
      <c r="MI162" s="802"/>
      <c r="MJ162" s="802"/>
      <c r="MK162" s="802"/>
      <c r="ML162" s="802"/>
      <c r="MM162" s="802"/>
      <c r="MN162" s="802"/>
      <c r="MO162" s="802"/>
      <c r="MP162" s="802"/>
      <c r="MQ162" s="802"/>
      <c r="MR162" s="802"/>
      <c r="MS162" s="802"/>
      <c r="MT162" s="802"/>
      <c r="MU162" s="802"/>
      <c r="MV162" s="802"/>
      <c r="MW162" s="802"/>
      <c r="MX162" s="802"/>
      <c r="MY162" s="802"/>
      <c r="MZ162" s="802"/>
      <c r="NA162" s="802"/>
      <c r="NB162" s="802"/>
      <c r="NC162" s="802"/>
      <c r="ND162" s="802"/>
      <c r="NE162" s="802"/>
      <c r="NF162" s="802"/>
      <c r="NG162" s="802"/>
      <c r="NH162" s="802"/>
      <c r="NI162" s="802"/>
      <c r="NJ162" s="802"/>
      <c r="NK162" s="802"/>
      <c r="NL162" s="802"/>
      <c r="NM162" s="802"/>
      <c r="NN162" s="802"/>
      <c r="NO162" s="802"/>
      <c r="NP162" s="802"/>
      <c r="NQ162" s="802"/>
      <c r="NR162" s="802"/>
      <c r="NS162" s="802"/>
      <c r="NT162" s="802"/>
      <c r="NU162" s="802"/>
      <c r="NV162" s="802"/>
      <c r="NW162" s="802"/>
      <c r="NX162" s="802"/>
      <c r="NY162" s="802"/>
      <c r="NZ162" s="802"/>
      <c r="OA162" s="802"/>
      <c r="OB162" s="802"/>
      <c r="OC162" s="802"/>
      <c r="OD162" s="802"/>
      <c r="OE162" s="802"/>
      <c r="OF162" s="802"/>
      <c r="OG162" s="802"/>
      <c r="OH162" s="802"/>
      <c r="OI162" s="802"/>
      <c r="OJ162" s="802"/>
      <c r="OK162" s="802"/>
      <c r="OL162" s="802"/>
      <c r="OM162" s="802"/>
      <c r="ON162" s="802"/>
      <c r="OO162" s="802"/>
      <c r="OP162" s="802"/>
      <c r="OQ162" s="802"/>
      <c r="OR162" s="802"/>
      <c r="OS162" s="802"/>
      <c r="OT162" s="802"/>
      <c r="OU162" s="802"/>
      <c r="OV162" s="802"/>
      <c r="OW162" s="802"/>
      <c r="OX162" s="802"/>
      <c r="OY162" s="802"/>
      <c r="OZ162" s="802"/>
      <c r="PA162" s="802"/>
      <c r="PB162" s="802"/>
      <c r="PC162" s="802"/>
      <c r="PD162" s="802"/>
      <c r="PE162" s="802"/>
      <c r="PF162" s="802"/>
      <c r="PG162" s="802"/>
      <c r="PH162" s="802"/>
      <c r="PI162" s="802"/>
      <c r="PJ162" s="802"/>
      <c r="PK162" s="802"/>
      <c r="PL162" s="802"/>
      <c r="PM162" s="802"/>
      <c r="PN162" s="802"/>
      <c r="PO162" s="802"/>
      <c r="PP162" s="802"/>
      <c r="PQ162" s="802"/>
      <c r="PR162" s="802"/>
      <c r="PS162" s="802"/>
      <c r="PT162" s="802"/>
      <c r="PU162" s="802"/>
      <c r="PV162" s="802"/>
      <c r="PW162" s="802"/>
      <c r="PX162" s="802"/>
      <c r="PY162" s="802"/>
      <c r="PZ162" s="802"/>
      <c r="QA162" s="802"/>
      <c r="QB162" s="802"/>
      <c r="QC162" s="802"/>
      <c r="QD162" s="802"/>
      <c r="QE162" s="802"/>
      <c r="QF162" s="802"/>
      <c r="QG162" s="802"/>
      <c r="QH162" s="802"/>
      <c r="QI162" s="802"/>
      <c r="QJ162" s="802"/>
      <c r="QK162" s="802"/>
      <c r="QL162" s="802"/>
      <c r="QM162" s="802"/>
      <c r="QN162" s="802"/>
      <c r="QO162" s="802"/>
      <c r="QP162" s="802"/>
      <c r="QQ162" s="802"/>
      <c r="QR162" s="802"/>
      <c r="QS162" s="802"/>
      <c r="QT162" s="802"/>
      <c r="QU162" s="802"/>
      <c r="QV162" s="802"/>
      <c r="QW162" s="802"/>
      <c r="QX162" s="802"/>
      <c r="QY162" s="802"/>
      <c r="QZ162" s="802"/>
      <c r="RA162" s="802"/>
      <c r="RB162" s="802"/>
      <c r="RC162" s="802"/>
      <c r="RD162" s="802"/>
      <c r="RE162" s="802"/>
      <c r="RF162" s="802"/>
      <c r="RG162" s="802"/>
      <c r="RH162" s="802"/>
      <c r="RI162" s="802"/>
      <c r="RJ162" s="802"/>
      <c r="RK162" s="802"/>
      <c r="RL162" s="802"/>
      <c r="RM162" s="802"/>
      <c r="RN162" s="802"/>
      <c r="RO162" s="802"/>
      <c r="RP162" s="802"/>
      <c r="RQ162" s="802"/>
      <c r="RR162" s="802"/>
      <c r="RS162" s="802"/>
      <c r="RT162" s="802"/>
      <c r="RU162" s="802"/>
      <c r="RV162" s="802"/>
      <c r="RW162" s="802"/>
      <c r="RX162" s="802"/>
      <c r="RY162" s="802"/>
      <c r="RZ162" s="802"/>
      <c r="SA162" s="802"/>
      <c r="SB162" s="802"/>
      <c r="SC162" s="802"/>
      <c r="SD162" s="802"/>
      <c r="SE162" s="802"/>
      <c r="SF162" s="802"/>
      <c r="SG162" s="802"/>
      <c r="SH162" s="802"/>
      <c r="SI162" s="802"/>
      <c r="SJ162" s="802"/>
      <c r="SK162" s="802"/>
      <c r="SL162" s="802"/>
      <c r="SM162" s="802"/>
      <c r="SN162" s="802"/>
      <c r="SO162" s="802"/>
      <c r="SP162" s="802"/>
      <c r="SQ162" s="802"/>
      <c r="SR162" s="802"/>
      <c r="SS162" s="802"/>
      <c r="ST162" s="802"/>
      <c r="SU162" s="802"/>
      <c r="SV162" s="802"/>
      <c r="SW162" s="802"/>
      <c r="SX162" s="802"/>
      <c r="SY162" s="802"/>
      <c r="SZ162" s="802"/>
      <c r="TA162" s="802"/>
      <c r="TB162" s="802"/>
      <c r="TC162" s="802"/>
      <c r="TD162" s="802"/>
      <c r="TE162" s="802"/>
      <c r="TF162" s="802"/>
      <c r="TG162" s="802"/>
      <c r="TH162" s="802"/>
      <c r="TI162" s="802"/>
      <c r="TJ162" s="802"/>
      <c r="TK162" s="802"/>
      <c r="TL162" s="802"/>
      <c r="TM162" s="802"/>
      <c r="TN162" s="802"/>
      <c r="TO162" s="802"/>
      <c r="TP162" s="802"/>
      <c r="TQ162" s="802"/>
      <c r="TR162" s="802"/>
      <c r="TS162" s="802"/>
      <c r="TT162" s="802"/>
      <c r="TU162" s="802"/>
      <c r="TV162" s="802"/>
      <c r="TW162" s="802"/>
      <c r="TX162" s="802"/>
      <c r="TY162" s="802"/>
      <c r="TZ162" s="802"/>
      <c r="UA162" s="802"/>
      <c r="UB162" s="802"/>
      <c r="UC162" s="802"/>
      <c r="UD162" s="802"/>
      <c r="UE162" s="802"/>
      <c r="UF162" s="802"/>
      <c r="UG162" s="802"/>
      <c r="UH162" s="802"/>
      <c r="UI162" s="802"/>
      <c r="UJ162" s="802"/>
      <c r="UK162" s="802"/>
      <c r="UL162" s="802"/>
      <c r="UM162" s="802"/>
      <c r="UN162" s="802"/>
      <c r="UO162" s="802"/>
      <c r="UP162" s="802"/>
      <c r="UQ162" s="802"/>
      <c r="UR162" s="802"/>
      <c r="US162" s="802"/>
      <c r="UT162" s="802"/>
      <c r="UU162" s="802"/>
      <c r="UV162" s="802"/>
      <c r="UW162" s="802"/>
      <c r="UX162" s="802"/>
      <c r="UY162" s="802"/>
      <c r="UZ162" s="802"/>
      <c r="VA162" s="802"/>
      <c r="VB162" s="802"/>
      <c r="VC162" s="802"/>
      <c r="VD162" s="802"/>
      <c r="VE162" s="802"/>
      <c r="VF162" s="802"/>
      <c r="VG162" s="802"/>
      <c r="VH162" s="802"/>
      <c r="VI162" s="802"/>
      <c r="VJ162" s="802"/>
      <c r="VK162" s="802"/>
      <c r="VL162" s="802"/>
      <c r="VM162" s="802"/>
      <c r="VN162" s="802"/>
      <c r="VO162" s="802"/>
      <c r="VP162" s="802"/>
      <c r="VQ162" s="802"/>
      <c r="VR162" s="802"/>
      <c r="VS162" s="802"/>
      <c r="VT162" s="802"/>
      <c r="VU162" s="802"/>
      <c r="VV162" s="802"/>
      <c r="VW162" s="802"/>
      <c r="VX162" s="802"/>
      <c r="VY162" s="802"/>
      <c r="VZ162" s="802"/>
      <c r="WA162" s="802"/>
      <c r="WB162" s="802"/>
      <c r="WC162" s="802"/>
      <c r="WD162" s="802"/>
      <c r="WE162" s="802"/>
      <c r="WF162" s="802"/>
      <c r="WG162" s="802"/>
      <c r="WH162" s="802"/>
      <c r="WI162" s="802"/>
      <c r="WJ162" s="802"/>
      <c r="WK162" s="802"/>
      <c r="WL162" s="802"/>
      <c r="WM162" s="802"/>
      <c r="WN162" s="802"/>
      <c r="WO162" s="802"/>
      <c r="WP162" s="802"/>
      <c r="WQ162" s="802"/>
      <c r="WR162" s="802"/>
      <c r="WS162" s="802"/>
      <c r="WT162" s="802"/>
      <c r="WU162" s="802"/>
      <c r="WV162" s="802"/>
      <c r="WW162" s="802"/>
      <c r="WX162" s="802"/>
      <c r="WY162" s="802"/>
      <c r="WZ162" s="802"/>
      <c r="XA162" s="802"/>
      <c r="XB162" s="802"/>
      <c r="XC162" s="802"/>
      <c r="XD162" s="802"/>
      <c r="XE162" s="802"/>
      <c r="XF162" s="802"/>
      <c r="XG162" s="802"/>
      <c r="XH162" s="802"/>
      <c r="XI162" s="802"/>
      <c r="XJ162" s="802"/>
      <c r="XK162" s="802"/>
      <c r="XL162" s="802"/>
      <c r="XM162" s="802"/>
      <c r="XN162" s="802"/>
      <c r="XO162" s="802"/>
      <c r="XP162" s="802"/>
      <c r="XQ162" s="802"/>
      <c r="XR162" s="802"/>
      <c r="XS162" s="802"/>
      <c r="XT162" s="802"/>
      <c r="XU162" s="802"/>
      <c r="XV162" s="802"/>
      <c r="XW162" s="802"/>
      <c r="XX162" s="802"/>
      <c r="XY162" s="802"/>
      <c r="XZ162" s="802"/>
      <c r="YA162" s="802"/>
      <c r="YB162" s="802"/>
      <c r="YC162" s="802"/>
      <c r="YD162" s="802"/>
      <c r="YE162" s="802"/>
      <c r="YF162" s="802"/>
      <c r="YG162" s="802"/>
      <c r="YH162" s="802"/>
      <c r="YI162" s="802"/>
      <c r="YJ162" s="802"/>
      <c r="YK162" s="802"/>
      <c r="YL162" s="802"/>
      <c r="YM162" s="802"/>
      <c r="YN162" s="802"/>
      <c r="YO162" s="802"/>
      <c r="YP162" s="802"/>
      <c r="YQ162" s="802"/>
      <c r="YR162" s="802"/>
      <c r="YS162" s="802"/>
      <c r="YT162" s="802"/>
      <c r="YU162" s="802"/>
      <c r="YV162" s="802"/>
      <c r="YW162" s="802"/>
      <c r="YX162" s="802"/>
      <c r="YY162" s="802"/>
      <c r="YZ162" s="802"/>
      <c r="ZA162" s="802"/>
      <c r="ZB162" s="802"/>
      <c r="ZC162" s="802"/>
      <c r="ZD162" s="802"/>
      <c r="ZE162" s="802"/>
      <c r="ZF162" s="802"/>
      <c r="ZG162" s="802"/>
      <c r="ZH162" s="802"/>
      <c r="ZI162" s="802"/>
      <c r="ZJ162" s="802"/>
      <c r="ZK162" s="802"/>
      <c r="ZL162" s="802"/>
      <c r="ZM162" s="802"/>
      <c r="ZN162" s="802"/>
      <c r="ZO162" s="802"/>
      <c r="ZP162" s="802"/>
      <c r="ZQ162" s="802"/>
      <c r="ZR162" s="802"/>
      <c r="ZS162" s="802"/>
      <c r="ZT162" s="802"/>
      <c r="ZU162" s="802"/>
      <c r="ZV162" s="802"/>
      <c r="ZW162" s="802"/>
      <c r="ZX162" s="802"/>
      <c r="ZY162" s="802"/>
      <c r="ZZ162" s="802"/>
      <c r="AAA162" s="802"/>
      <c r="AAB162" s="802"/>
      <c r="AAC162" s="802"/>
      <c r="AAD162" s="802"/>
      <c r="AAE162" s="802"/>
      <c r="AAF162" s="802"/>
      <c r="AAG162" s="802"/>
      <c r="AAH162" s="802"/>
      <c r="AAI162" s="802"/>
      <c r="AAJ162" s="802"/>
      <c r="AAK162" s="802"/>
      <c r="AAL162" s="802"/>
      <c r="AAM162" s="802"/>
      <c r="AAN162" s="802"/>
      <c r="AAO162" s="802"/>
      <c r="AAP162" s="802"/>
      <c r="AAQ162" s="802"/>
      <c r="AAR162" s="802"/>
      <c r="AAS162" s="802"/>
      <c r="AAT162" s="802"/>
      <c r="AAU162" s="802"/>
      <c r="AAV162" s="802"/>
      <c r="AAW162" s="802"/>
      <c r="AAX162" s="802"/>
      <c r="AAY162" s="802"/>
      <c r="AAZ162" s="802"/>
      <c r="ABA162" s="802"/>
      <c r="ABB162" s="802"/>
      <c r="ABC162" s="802"/>
      <c r="ABD162" s="802"/>
      <c r="ABE162" s="802"/>
      <c r="ABF162" s="802"/>
      <c r="ABG162" s="802"/>
      <c r="ABH162" s="802"/>
      <c r="ABI162" s="802"/>
      <c r="ABJ162" s="802"/>
      <c r="ABK162" s="802"/>
      <c r="ABL162" s="802"/>
      <c r="ABM162" s="802"/>
      <c r="ABN162" s="802"/>
      <c r="ABO162" s="802"/>
      <c r="ABP162" s="802"/>
      <c r="ABQ162" s="802"/>
      <c r="ABR162" s="802"/>
      <c r="ABS162" s="802"/>
      <c r="ABT162" s="802"/>
      <c r="ABU162" s="802"/>
      <c r="ABV162" s="802"/>
      <c r="ABW162" s="802"/>
      <c r="ABX162" s="802"/>
      <c r="ABY162" s="802"/>
      <c r="ABZ162" s="802"/>
      <c r="ACA162" s="802"/>
      <c r="ACB162" s="802"/>
      <c r="ACC162" s="802"/>
      <c r="ACD162" s="802"/>
      <c r="ACE162" s="802"/>
      <c r="ACF162" s="802"/>
      <c r="ACG162" s="802"/>
      <c r="ACH162" s="802"/>
      <c r="ACI162" s="802"/>
      <c r="ACJ162" s="802"/>
      <c r="ACK162" s="802"/>
      <c r="ACL162" s="802"/>
      <c r="ACM162" s="802"/>
      <c r="ACN162" s="802"/>
      <c r="ACO162" s="802"/>
      <c r="ACP162" s="802"/>
      <c r="ACQ162" s="802"/>
      <c r="ACR162" s="802"/>
      <c r="ACS162" s="802"/>
      <c r="ACT162" s="802"/>
      <c r="ACU162" s="802"/>
      <c r="ACV162" s="802"/>
      <c r="ACW162" s="802"/>
      <c r="ACX162" s="802"/>
      <c r="ACY162" s="802"/>
      <c r="ACZ162" s="802"/>
      <c r="ADA162" s="802"/>
      <c r="ADB162" s="802"/>
      <c r="ADC162" s="802"/>
      <c r="ADD162" s="802"/>
      <c r="ADE162" s="802"/>
      <c r="ADF162" s="802"/>
      <c r="ADG162" s="802"/>
      <c r="ADH162" s="802"/>
      <c r="ADI162" s="802"/>
      <c r="ADJ162" s="802"/>
      <c r="ADK162" s="802"/>
      <c r="ADL162" s="802"/>
      <c r="ADM162" s="802"/>
      <c r="ADN162" s="802"/>
      <c r="ADO162" s="802"/>
      <c r="ADP162" s="802"/>
      <c r="ADQ162" s="802"/>
      <c r="ADR162" s="802"/>
      <c r="ADS162" s="802"/>
      <c r="ADT162" s="802"/>
      <c r="ADU162" s="802"/>
      <c r="ADV162" s="802"/>
      <c r="ADW162" s="802"/>
      <c r="ADX162" s="802"/>
      <c r="ADY162" s="802"/>
      <c r="ADZ162" s="802"/>
      <c r="AEA162" s="802"/>
      <c r="AEB162" s="802"/>
      <c r="AEC162" s="802"/>
      <c r="AED162" s="802"/>
      <c r="AEE162" s="802"/>
      <c r="AEF162" s="802"/>
      <c r="AEG162" s="802"/>
      <c r="AEH162" s="802"/>
      <c r="AEI162" s="802"/>
      <c r="AEJ162" s="802"/>
      <c r="AEK162" s="802"/>
      <c r="AEL162" s="802"/>
      <c r="AEM162" s="802"/>
      <c r="AEN162" s="802"/>
      <c r="AEO162" s="802"/>
      <c r="AEP162" s="802"/>
      <c r="AEQ162" s="802"/>
      <c r="AER162" s="802"/>
      <c r="AES162" s="802"/>
      <c r="AET162" s="802"/>
      <c r="AEU162" s="802"/>
      <c r="AEV162" s="802"/>
      <c r="AEW162" s="802"/>
      <c r="AEX162" s="802"/>
      <c r="AEY162" s="802"/>
      <c r="AEZ162" s="802"/>
      <c r="AFA162" s="802"/>
      <c r="AFB162" s="802"/>
      <c r="AFC162" s="802"/>
      <c r="AFD162" s="802"/>
      <c r="AFE162" s="802"/>
      <c r="AFF162" s="802"/>
      <c r="AFG162" s="802"/>
      <c r="AFH162" s="802"/>
      <c r="AFI162" s="802"/>
      <c r="AFJ162" s="802"/>
      <c r="AFK162" s="802"/>
      <c r="AFL162" s="802"/>
      <c r="AFM162" s="802"/>
      <c r="AFN162" s="802"/>
      <c r="AFO162" s="802"/>
      <c r="AFP162" s="802"/>
      <c r="AFQ162" s="802"/>
      <c r="AFR162" s="802"/>
      <c r="AFS162" s="802"/>
      <c r="AFT162" s="802"/>
      <c r="AFU162" s="802"/>
      <c r="AFV162" s="802"/>
      <c r="AFW162" s="802"/>
      <c r="AFX162" s="802"/>
      <c r="AFY162" s="802"/>
      <c r="AFZ162" s="802"/>
      <c r="AGA162" s="802"/>
      <c r="AGB162" s="802"/>
      <c r="AGC162" s="802"/>
      <c r="AGD162" s="802"/>
      <c r="AGE162" s="802"/>
      <c r="AGF162" s="802"/>
      <c r="AGG162" s="802"/>
      <c r="AGH162" s="802"/>
      <c r="AGI162" s="802"/>
      <c r="AGJ162" s="802"/>
      <c r="AGK162" s="802"/>
      <c r="AGL162" s="802"/>
      <c r="AGM162" s="802"/>
      <c r="AGN162" s="802"/>
      <c r="AGO162" s="802"/>
      <c r="AGP162" s="802"/>
      <c r="AGQ162" s="802"/>
      <c r="AGR162" s="802"/>
      <c r="AGS162" s="802"/>
      <c r="AGT162" s="802"/>
      <c r="AGU162" s="802"/>
      <c r="AGV162" s="802"/>
      <c r="AGW162" s="802"/>
      <c r="AGX162" s="802"/>
      <c r="AGY162" s="802"/>
      <c r="AGZ162" s="802"/>
      <c r="AHA162" s="802"/>
      <c r="AHB162" s="802"/>
      <c r="AHC162" s="802"/>
      <c r="AHD162" s="802"/>
      <c r="AHE162" s="802"/>
      <c r="AHF162" s="802"/>
      <c r="AHG162" s="802"/>
      <c r="AHH162" s="802"/>
      <c r="AHI162" s="802"/>
      <c r="AHJ162" s="802"/>
      <c r="AHK162" s="802"/>
      <c r="AHL162" s="802"/>
      <c r="AHM162" s="802"/>
      <c r="AHN162" s="802"/>
      <c r="AHO162" s="802"/>
      <c r="AHP162" s="802"/>
      <c r="AHQ162" s="802"/>
      <c r="AHR162" s="802"/>
      <c r="AHS162" s="802"/>
      <c r="AHT162" s="802"/>
      <c r="AHU162" s="802"/>
      <c r="AHV162" s="802"/>
      <c r="AHW162" s="802"/>
      <c r="AHX162" s="802"/>
      <c r="AHY162" s="802"/>
      <c r="AHZ162" s="802"/>
      <c r="AIA162" s="802"/>
      <c r="AIB162" s="802"/>
      <c r="AIC162" s="802"/>
      <c r="AID162" s="802"/>
      <c r="AIE162" s="802"/>
      <c r="AIF162" s="802"/>
      <c r="AIG162" s="802"/>
      <c r="AIH162" s="802"/>
      <c r="AII162" s="802"/>
      <c r="AIJ162" s="802"/>
      <c r="AQE162" s="802"/>
      <c r="AQF162" s="802"/>
      <c r="AQG162" s="802"/>
      <c r="AQH162" s="802"/>
      <c r="AQI162" s="802"/>
      <c r="AQJ162" s="802"/>
      <c r="AQK162" s="802"/>
      <c r="AQL162" s="802"/>
      <c r="AQM162" s="802"/>
      <c r="AQN162" s="802"/>
      <c r="AQO162" s="802"/>
      <c r="AQP162" s="802"/>
      <c r="AQQ162" s="802"/>
      <c r="AQR162" s="802"/>
      <c r="AQS162" s="802"/>
      <c r="AQT162" s="802"/>
      <c r="AQU162" s="802"/>
      <c r="AQV162" s="802"/>
      <c r="AQW162" s="802"/>
      <c r="AQX162" s="802"/>
      <c r="AQY162" s="802"/>
      <c r="AQZ162" s="802"/>
      <c r="ARA162" s="802"/>
      <c r="ARB162" s="802"/>
      <c r="ARC162" s="802"/>
      <c r="ARD162" s="802"/>
      <c r="ARE162" s="802"/>
      <c r="ARF162" s="802"/>
      <c r="ARG162" s="802"/>
      <c r="ARH162" s="802"/>
      <c r="ARI162" s="802"/>
      <c r="ARJ162" s="802"/>
      <c r="ARK162" s="802"/>
      <c r="ARL162" s="802"/>
      <c r="ARM162" s="802"/>
      <c r="ARN162" s="802"/>
      <c r="ARO162" s="802"/>
      <c r="ARP162" s="802"/>
      <c r="ARQ162" s="802"/>
      <c r="ARR162" s="802"/>
      <c r="ARS162" s="802"/>
      <c r="ART162" s="802"/>
      <c r="ARU162" s="802"/>
      <c r="ARV162" s="802"/>
      <c r="ARW162" s="802"/>
      <c r="ARX162" s="802"/>
      <c r="ARY162" s="802"/>
      <c r="ARZ162" s="802"/>
      <c r="ASA162" s="802"/>
      <c r="ASB162" s="802"/>
      <c r="ASC162" s="802"/>
      <c r="ASD162" s="802"/>
      <c r="ASE162" s="802"/>
      <c r="ASF162" s="802"/>
      <c r="ASG162" s="802"/>
      <c r="ASH162" s="802"/>
      <c r="ASI162" s="802"/>
      <c r="ASJ162" s="802"/>
      <c r="ASK162" s="802"/>
      <c r="ASL162" s="802"/>
      <c r="ATP162" s="802"/>
      <c r="ATQ162" s="802"/>
      <c r="ATR162" s="802"/>
      <c r="ATS162" s="802"/>
      <c r="ATT162" s="802"/>
      <c r="ATU162" s="802"/>
      <c r="ATV162" s="802"/>
      <c r="ATW162" s="802"/>
      <c r="ATX162" s="802"/>
      <c r="ATY162" s="802"/>
      <c r="ATZ162" s="802"/>
      <c r="AUA162" s="802"/>
      <c r="AUB162" s="802"/>
      <c r="AUC162" s="802"/>
      <c r="AUD162" s="802"/>
      <c r="AUE162" s="802"/>
      <c r="AUF162" s="802"/>
      <c r="AUG162" s="802"/>
      <c r="AUH162" s="802"/>
      <c r="AUI162" s="802"/>
      <c r="AUJ162" s="802"/>
      <c r="AUK162" s="802"/>
      <c r="AUL162" s="802"/>
      <c r="AUM162" s="802"/>
      <c r="AUN162" s="802"/>
      <c r="AUO162" s="802"/>
      <c r="AUP162" s="801"/>
      <c r="AUQ162" s="802"/>
      <c r="AUR162" s="801"/>
      <c r="AUS162" s="802"/>
      <c r="AUT162" s="801"/>
      <c r="AUU162" s="802"/>
      <c r="AUV162" s="802"/>
      <c r="AUW162" s="802"/>
      <c r="AUX162" s="802"/>
      <c r="AUY162" s="802"/>
      <c r="AUZ162" s="802"/>
      <c r="AVA162" s="802"/>
      <c r="AVB162" s="802"/>
      <c r="AVC162" s="802"/>
      <c r="AVD162" s="802"/>
      <c r="AVE162" s="802"/>
      <c r="AVF162" s="802"/>
      <c r="AVG162" s="802"/>
      <c r="AVH162" s="802"/>
      <c r="AVI162" s="802"/>
      <c r="AVJ162" s="808"/>
      <c r="AVK162" s="808"/>
      <c r="AVL162" s="808"/>
      <c r="AVM162" s="808"/>
      <c r="AVN162" s="808"/>
      <c r="AVO162" s="808"/>
      <c r="AVP162" s="808"/>
      <c r="AVQ162" s="808"/>
      <c r="AVR162" s="808"/>
      <c r="AVS162" s="808"/>
      <c r="AVT162" s="808"/>
      <c r="AVU162" s="809"/>
      <c r="AVV162" s="809"/>
      <c r="AVW162" s="809"/>
      <c r="AVX162" s="809"/>
      <c r="AVY162" s="809"/>
      <c r="AVZ162" s="809"/>
      <c r="AWA162" s="809"/>
      <c r="AWB162" s="809"/>
      <c r="AWC162" s="809"/>
      <c r="AWD162" s="809"/>
      <c r="AWE162" s="809"/>
      <c r="AWF162" s="809"/>
      <c r="AWG162" s="809"/>
      <c r="AWH162" s="809"/>
      <c r="AWI162" s="809"/>
      <c r="AWJ162" s="809"/>
      <c r="AWK162" s="809"/>
      <c r="AWL162" s="809"/>
      <c r="AWM162" s="809"/>
      <c r="AWN162" s="809"/>
      <c r="AWO162" s="809"/>
      <c r="AWP162" s="809"/>
      <c r="AWQ162" s="809"/>
      <c r="AWR162" s="808"/>
      <c r="AWS162" s="761"/>
      <c r="AWT162" s="808"/>
      <c r="AWU162" s="809"/>
      <c r="AWV162" s="809"/>
      <c r="AWW162" s="809"/>
      <c r="AWX162" s="809"/>
      <c r="AWY162" s="809"/>
      <c r="AWZ162" s="809"/>
      <c r="AXA162" s="809"/>
      <c r="AXB162" s="809"/>
      <c r="AXC162" s="809"/>
      <c r="AXD162" s="809"/>
      <c r="AXE162" s="809"/>
      <c r="AXF162" s="809"/>
      <c r="AXG162" s="809"/>
      <c r="AXH162" s="809"/>
      <c r="AXI162" s="809"/>
      <c r="AXJ162" s="809"/>
      <c r="AXK162" s="809"/>
      <c r="AXL162" s="809"/>
      <c r="AXM162" s="809"/>
      <c r="AXN162" s="809"/>
      <c r="AXO162" s="809"/>
      <c r="AXP162" s="809"/>
      <c r="AXQ162" s="809"/>
      <c r="AXR162" s="809"/>
      <c r="AXS162" s="809"/>
      <c r="AXT162" s="809"/>
      <c r="AXU162" s="809"/>
      <c r="AXV162" s="809"/>
      <c r="AXW162" s="809"/>
      <c r="AXX162" s="809"/>
      <c r="AXY162" s="809"/>
      <c r="AXZ162" s="809"/>
      <c r="AYA162" s="809"/>
      <c r="AYB162" s="809"/>
      <c r="AYC162" s="809"/>
      <c r="AYD162" s="808"/>
      <c r="AYE162" s="808"/>
      <c r="AYF162" s="809"/>
      <c r="AYG162" s="808"/>
      <c r="AYH162" s="810"/>
      <c r="AYI162" s="810"/>
      <c r="AYJ162" s="810"/>
      <c r="AYK162" s="810"/>
      <c r="AYL162" s="810"/>
      <c r="AYM162" s="810"/>
      <c r="AYN162" s="810"/>
      <c r="AYO162" s="810"/>
      <c r="AYP162" s="810"/>
      <c r="AYQ162" s="810"/>
      <c r="AYR162" s="810"/>
      <c r="AYS162" s="810"/>
      <c r="AYT162" s="810"/>
      <c r="AYU162" s="810"/>
      <c r="AYV162" s="810"/>
      <c r="AYW162" s="810"/>
      <c r="AYX162" s="810"/>
      <c r="AYY162" s="810"/>
      <c r="AYZ162" s="810"/>
      <c r="AZA162" s="810"/>
      <c r="AZB162" s="810"/>
      <c r="AZC162" s="810"/>
      <c r="AZD162" s="810"/>
      <c r="AZE162" s="810"/>
      <c r="AZF162" s="810"/>
      <c r="AZG162" s="810"/>
      <c r="AZH162" s="810"/>
      <c r="AZI162" s="810"/>
      <c r="AZJ162" s="810"/>
      <c r="AZK162" s="810"/>
      <c r="AZL162" s="810"/>
      <c r="AZM162" s="810"/>
      <c r="AZN162" s="810"/>
      <c r="AZO162" s="810"/>
      <c r="AZP162" s="809"/>
      <c r="AZQ162" s="802"/>
      <c r="AZR162" s="802"/>
      <c r="AZS162" s="802"/>
    </row>
    <row r="163" spans="45:920 1123:1371" s="793" customFormat="1" ht="13.5">
      <c r="AS163" s="802"/>
      <c r="AT163" s="802"/>
      <c r="AU163" s="802"/>
      <c r="AV163" s="802"/>
      <c r="AW163" s="802"/>
      <c r="AX163" s="802"/>
      <c r="AY163" s="802"/>
      <c r="AZ163" s="802"/>
      <c r="BA163" s="802"/>
      <c r="BB163" s="802"/>
      <c r="BC163" s="802"/>
      <c r="BD163" s="802"/>
      <c r="BE163" s="802"/>
      <c r="BF163" s="802"/>
      <c r="BG163" s="802"/>
      <c r="BH163" s="802"/>
      <c r="BI163" s="802"/>
      <c r="BJ163" s="802"/>
      <c r="BK163" s="802"/>
      <c r="BL163" s="802"/>
      <c r="BM163" s="802"/>
      <c r="BN163" s="802"/>
      <c r="BO163" s="802"/>
      <c r="BP163" s="802"/>
      <c r="BQ163" s="802"/>
      <c r="BR163" s="802"/>
      <c r="BS163" s="802"/>
      <c r="BT163" s="802"/>
      <c r="BU163" s="802"/>
      <c r="BV163" s="802"/>
      <c r="BW163" s="802"/>
      <c r="BX163" s="802"/>
      <c r="BY163" s="802"/>
      <c r="BZ163" s="802"/>
      <c r="CA163" s="802"/>
      <c r="CB163" s="802"/>
      <c r="CC163" s="802"/>
      <c r="CD163" s="802"/>
      <c r="CE163" s="802"/>
      <c r="CF163" s="802"/>
      <c r="CG163" s="802"/>
      <c r="CH163" s="802"/>
      <c r="CI163" s="802"/>
      <c r="CJ163" s="802"/>
      <c r="CK163" s="802"/>
      <c r="CL163" s="802"/>
      <c r="CM163" s="802"/>
      <c r="CN163" s="802"/>
      <c r="CO163" s="802"/>
      <c r="CP163" s="802"/>
      <c r="CQ163" s="802"/>
      <c r="CR163" s="802"/>
      <c r="CS163" s="802"/>
      <c r="CT163" s="802"/>
      <c r="CU163" s="802"/>
      <c r="CV163" s="802"/>
      <c r="CW163" s="802"/>
      <c r="CX163" s="802"/>
      <c r="CY163" s="802"/>
      <c r="CZ163" s="802"/>
      <c r="DA163" s="802"/>
      <c r="DB163" s="802"/>
      <c r="DC163" s="802"/>
      <c r="DD163" s="802"/>
      <c r="DE163" s="802"/>
      <c r="DF163" s="802"/>
      <c r="DG163" s="802"/>
      <c r="DH163" s="802"/>
      <c r="DI163" s="802"/>
      <c r="DJ163" s="802"/>
      <c r="DK163" s="802"/>
      <c r="DL163" s="802"/>
      <c r="DM163" s="802"/>
      <c r="DN163" s="802"/>
      <c r="DO163" s="802"/>
      <c r="DP163" s="802"/>
      <c r="DQ163" s="802"/>
      <c r="DR163" s="802"/>
      <c r="DS163" s="802"/>
      <c r="DT163" s="802"/>
      <c r="DU163" s="802"/>
      <c r="DV163" s="802"/>
      <c r="DW163" s="802"/>
      <c r="DX163" s="802"/>
      <c r="DY163" s="802"/>
      <c r="DZ163" s="802"/>
      <c r="EA163" s="802"/>
      <c r="EB163" s="802"/>
      <c r="EC163" s="802"/>
      <c r="ED163" s="802"/>
      <c r="EE163" s="802"/>
      <c r="EF163" s="802"/>
      <c r="EG163" s="802"/>
      <c r="EH163" s="802"/>
      <c r="EI163" s="802"/>
      <c r="EJ163" s="802"/>
      <c r="EK163" s="802"/>
      <c r="EL163" s="802"/>
      <c r="EM163" s="802"/>
      <c r="EN163" s="802"/>
      <c r="EO163" s="802"/>
      <c r="EP163" s="802"/>
      <c r="EQ163" s="802"/>
      <c r="ER163" s="802"/>
      <c r="ES163" s="802"/>
      <c r="ET163" s="802"/>
      <c r="EU163" s="802"/>
      <c r="EV163" s="802"/>
      <c r="EW163" s="802"/>
      <c r="EX163" s="802"/>
      <c r="EY163" s="802"/>
      <c r="EZ163" s="802"/>
      <c r="FA163" s="802"/>
      <c r="FB163" s="802"/>
      <c r="FC163" s="802"/>
      <c r="FD163" s="802"/>
      <c r="FE163" s="802"/>
      <c r="FF163" s="802"/>
      <c r="FG163" s="802"/>
      <c r="FH163" s="802"/>
      <c r="FI163" s="802"/>
      <c r="FJ163" s="802"/>
      <c r="FK163" s="802"/>
      <c r="FL163" s="802"/>
      <c r="FM163" s="802"/>
      <c r="FN163" s="802"/>
      <c r="FO163" s="802"/>
      <c r="FP163" s="802"/>
      <c r="FQ163" s="802"/>
      <c r="FR163" s="802"/>
      <c r="FS163" s="802"/>
      <c r="FT163" s="802"/>
      <c r="FU163" s="802"/>
      <c r="FV163" s="802"/>
      <c r="FW163" s="802"/>
      <c r="FX163" s="802"/>
      <c r="FY163" s="802"/>
      <c r="FZ163" s="802"/>
      <c r="GA163" s="802"/>
      <c r="GB163" s="802"/>
      <c r="GC163" s="802"/>
      <c r="GD163" s="802"/>
      <c r="GE163" s="802"/>
      <c r="GF163" s="802"/>
      <c r="GG163" s="802"/>
      <c r="GH163" s="802"/>
      <c r="GI163" s="802"/>
      <c r="GJ163" s="802"/>
      <c r="GK163" s="802"/>
      <c r="GL163" s="802"/>
      <c r="GM163" s="802"/>
      <c r="GN163" s="802"/>
      <c r="GO163" s="802"/>
      <c r="GP163" s="802"/>
      <c r="GQ163" s="802"/>
      <c r="GR163" s="802"/>
      <c r="GS163" s="802"/>
      <c r="GT163" s="802"/>
      <c r="GU163" s="802"/>
      <c r="GV163" s="802"/>
      <c r="GW163" s="802"/>
      <c r="GX163" s="802"/>
      <c r="GY163" s="802"/>
      <c r="GZ163" s="802"/>
      <c r="HA163" s="802"/>
      <c r="HB163" s="802"/>
      <c r="HC163" s="802"/>
      <c r="HD163" s="802"/>
      <c r="HE163" s="802"/>
      <c r="HF163" s="802"/>
      <c r="HG163" s="802"/>
      <c r="HH163" s="802"/>
      <c r="HI163" s="802"/>
      <c r="HJ163" s="802"/>
      <c r="HK163" s="802"/>
      <c r="HL163" s="802"/>
      <c r="HM163" s="802"/>
      <c r="HN163" s="802"/>
      <c r="HO163" s="802"/>
      <c r="HP163" s="802"/>
      <c r="HQ163" s="802"/>
      <c r="HR163" s="802"/>
      <c r="HS163" s="802"/>
      <c r="HT163" s="802"/>
      <c r="HU163" s="802"/>
      <c r="HV163" s="802"/>
      <c r="HW163" s="802"/>
      <c r="HX163" s="802"/>
      <c r="HY163" s="802"/>
      <c r="HZ163" s="802"/>
      <c r="IA163" s="802"/>
      <c r="IB163" s="802"/>
      <c r="IC163" s="802"/>
      <c r="ID163" s="802"/>
      <c r="IE163" s="802"/>
      <c r="IF163" s="802"/>
      <c r="IG163" s="802"/>
      <c r="IH163" s="802"/>
      <c r="II163" s="802"/>
      <c r="IJ163" s="802"/>
      <c r="IK163" s="802"/>
      <c r="IL163" s="802"/>
      <c r="IM163" s="802"/>
      <c r="IN163" s="802"/>
      <c r="IO163" s="802"/>
      <c r="IP163" s="802"/>
      <c r="IQ163" s="802"/>
      <c r="IR163" s="802"/>
      <c r="IS163" s="802"/>
      <c r="IT163" s="802"/>
      <c r="IU163" s="802"/>
      <c r="IV163" s="802"/>
      <c r="IW163" s="802"/>
      <c r="IX163" s="802"/>
      <c r="IY163" s="802"/>
      <c r="IZ163" s="802"/>
      <c r="JA163" s="802"/>
      <c r="JB163" s="802"/>
      <c r="JC163" s="802"/>
      <c r="JD163" s="802"/>
      <c r="JE163" s="802"/>
      <c r="JF163" s="802"/>
      <c r="JG163" s="802"/>
      <c r="JH163" s="802"/>
      <c r="JI163" s="802"/>
      <c r="JJ163" s="802"/>
      <c r="JK163" s="802"/>
      <c r="JL163" s="802"/>
      <c r="JM163" s="802"/>
      <c r="JN163" s="802"/>
      <c r="JO163" s="802"/>
      <c r="JP163" s="802"/>
      <c r="JQ163" s="802"/>
      <c r="JR163" s="802"/>
      <c r="JS163" s="802"/>
      <c r="JT163" s="802"/>
      <c r="JU163" s="802"/>
      <c r="JV163" s="802"/>
      <c r="JW163" s="802"/>
      <c r="JX163" s="802"/>
      <c r="JY163" s="802"/>
      <c r="JZ163" s="802"/>
      <c r="KA163" s="802"/>
      <c r="KB163" s="802"/>
      <c r="KC163" s="802"/>
      <c r="KD163" s="802"/>
      <c r="KE163" s="802"/>
      <c r="KF163" s="802"/>
      <c r="KG163" s="802"/>
      <c r="KH163" s="802"/>
      <c r="KI163" s="802"/>
      <c r="KJ163" s="802"/>
      <c r="KK163" s="802"/>
      <c r="KL163" s="802"/>
      <c r="KM163" s="802"/>
      <c r="KN163" s="802"/>
      <c r="KO163" s="802"/>
      <c r="KP163" s="802"/>
      <c r="KQ163" s="802"/>
      <c r="KR163" s="802"/>
      <c r="KS163" s="802"/>
      <c r="KT163" s="802"/>
      <c r="KU163" s="802"/>
      <c r="KV163" s="802"/>
      <c r="KW163" s="802"/>
      <c r="KX163" s="802"/>
      <c r="KY163" s="802"/>
      <c r="KZ163" s="802"/>
      <c r="LA163" s="802"/>
      <c r="LB163" s="802"/>
      <c r="LC163" s="802"/>
      <c r="LD163" s="802"/>
      <c r="LE163" s="802"/>
      <c r="LF163" s="802"/>
      <c r="LG163" s="802"/>
      <c r="LH163" s="802"/>
      <c r="LI163" s="802"/>
      <c r="LJ163" s="802"/>
      <c r="LK163" s="802"/>
      <c r="LL163" s="802"/>
      <c r="LM163" s="802"/>
      <c r="LN163" s="802"/>
      <c r="LO163" s="802"/>
      <c r="LP163" s="802"/>
      <c r="LQ163" s="802"/>
      <c r="LR163" s="802"/>
      <c r="LS163" s="802"/>
      <c r="LT163" s="802"/>
      <c r="LU163" s="802"/>
      <c r="LV163" s="802"/>
      <c r="LW163" s="802"/>
      <c r="LX163" s="802"/>
      <c r="LY163" s="802"/>
      <c r="LZ163" s="802"/>
      <c r="MA163" s="802"/>
      <c r="MB163" s="802"/>
      <c r="MC163" s="802"/>
      <c r="MD163" s="802"/>
      <c r="ME163" s="802"/>
      <c r="MF163" s="802"/>
      <c r="MG163" s="802"/>
      <c r="MH163" s="802"/>
      <c r="MI163" s="802"/>
      <c r="MJ163" s="802"/>
      <c r="MK163" s="802"/>
      <c r="ML163" s="802"/>
      <c r="MM163" s="802"/>
      <c r="MN163" s="802"/>
      <c r="MO163" s="802"/>
      <c r="MP163" s="802"/>
      <c r="MQ163" s="802"/>
      <c r="MR163" s="802"/>
      <c r="MS163" s="802"/>
      <c r="MT163" s="802"/>
      <c r="MU163" s="802"/>
      <c r="MV163" s="802"/>
      <c r="MW163" s="802"/>
      <c r="MX163" s="802"/>
      <c r="MY163" s="802"/>
      <c r="MZ163" s="802"/>
      <c r="NA163" s="802"/>
      <c r="NB163" s="802"/>
      <c r="NC163" s="802"/>
      <c r="ND163" s="802"/>
      <c r="NE163" s="802"/>
      <c r="NF163" s="802"/>
      <c r="NG163" s="802"/>
      <c r="NH163" s="802"/>
      <c r="NI163" s="802"/>
      <c r="NJ163" s="802"/>
      <c r="NK163" s="802"/>
      <c r="NL163" s="802"/>
      <c r="NM163" s="802"/>
      <c r="NN163" s="802"/>
      <c r="NO163" s="802"/>
      <c r="NP163" s="802"/>
      <c r="NQ163" s="802"/>
      <c r="NR163" s="802"/>
      <c r="NS163" s="802"/>
      <c r="NT163" s="802"/>
      <c r="NU163" s="802"/>
      <c r="NV163" s="802"/>
      <c r="NW163" s="802"/>
      <c r="NX163" s="802"/>
      <c r="NY163" s="802"/>
      <c r="NZ163" s="802"/>
      <c r="OA163" s="802"/>
      <c r="OB163" s="802"/>
      <c r="OC163" s="802"/>
      <c r="OD163" s="802"/>
      <c r="OE163" s="802"/>
      <c r="OF163" s="802"/>
      <c r="OG163" s="802"/>
      <c r="OH163" s="802"/>
      <c r="OI163" s="802"/>
      <c r="OJ163" s="802"/>
      <c r="OK163" s="802"/>
      <c r="OL163" s="802"/>
      <c r="OM163" s="802"/>
      <c r="ON163" s="802"/>
      <c r="OO163" s="802"/>
      <c r="OP163" s="802"/>
      <c r="OQ163" s="802"/>
      <c r="OR163" s="802"/>
      <c r="OS163" s="802"/>
      <c r="OT163" s="802"/>
      <c r="OU163" s="802"/>
      <c r="OV163" s="802"/>
      <c r="OW163" s="802"/>
      <c r="OX163" s="802"/>
      <c r="OY163" s="802"/>
      <c r="OZ163" s="802"/>
      <c r="PA163" s="802"/>
      <c r="PB163" s="802"/>
      <c r="PC163" s="802"/>
      <c r="PD163" s="802"/>
      <c r="PE163" s="802"/>
      <c r="PF163" s="802"/>
      <c r="PG163" s="802"/>
      <c r="PH163" s="802"/>
      <c r="PI163" s="802"/>
      <c r="PJ163" s="802"/>
      <c r="PK163" s="802"/>
      <c r="PL163" s="802"/>
      <c r="PM163" s="802"/>
      <c r="PN163" s="802"/>
      <c r="PO163" s="802"/>
      <c r="PP163" s="802"/>
      <c r="PQ163" s="802"/>
      <c r="PR163" s="802"/>
      <c r="PS163" s="802"/>
      <c r="PT163" s="802"/>
      <c r="PU163" s="802"/>
      <c r="PV163" s="802"/>
      <c r="PW163" s="802"/>
      <c r="PX163" s="802"/>
      <c r="PY163" s="802"/>
      <c r="PZ163" s="802"/>
      <c r="QA163" s="802"/>
      <c r="QB163" s="802"/>
      <c r="QC163" s="802"/>
      <c r="QD163" s="802"/>
      <c r="QE163" s="802"/>
      <c r="QF163" s="802"/>
      <c r="QG163" s="802"/>
      <c r="QH163" s="802"/>
      <c r="QI163" s="802"/>
      <c r="QJ163" s="802"/>
      <c r="QK163" s="802"/>
      <c r="QL163" s="802"/>
      <c r="QM163" s="802"/>
      <c r="QN163" s="802"/>
      <c r="QO163" s="802"/>
      <c r="QP163" s="802"/>
      <c r="QQ163" s="802"/>
      <c r="QR163" s="802"/>
      <c r="QS163" s="802"/>
      <c r="QT163" s="802"/>
      <c r="QU163" s="802"/>
      <c r="QV163" s="802"/>
      <c r="QW163" s="802"/>
      <c r="QX163" s="802"/>
      <c r="QY163" s="802"/>
      <c r="QZ163" s="802"/>
      <c r="RA163" s="802"/>
      <c r="RB163" s="802"/>
      <c r="RC163" s="802"/>
      <c r="RD163" s="802"/>
      <c r="RE163" s="802"/>
      <c r="RF163" s="802"/>
      <c r="RG163" s="802"/>
      <c r="RH163" s="802"/>
      <c r="RI163" s="802"/>
      <c r="RJ163" s="802"/>
      <c r="RK163" s="802"/>
      <c r="RL163" s="802"/>
      <c r="RM163" s="802"/>
      <c r="RN163" s="802"/>
      <c r="RO163" s="802"/>
      <c r="RP163" s="802"/>
      <c r="RQ163" s="802"/>
      <c r="RR163" s="802"/>
      <c r="RS163" s="802"/>
      <c r="RT163" s="802"/>
      <c r="RU163" s="802"/>
      <c r="RV163" s="802"/>
      <c r="RW163" s="802"/>
      <c r="RX163" s="802"/>
      <c r="RY163" s="802"/>
      <c r="RZ163" s="802"/>
      <c r="SA163" s="802"/>
      <c r="SB163" s="802"/>
      <c r="SC163" s="802"/>
      <c r="SD163" s="802"/>
      <c r="SE163" s="802"/>
      <c r="SF163" s="802"/>
      <c r="SG163" s="802"/>
      <c r="SH163" s="802"/>
      <c r="SI163" s="802"/>
      <c r="SJ163" s="802"/>
      <c r="SK163" s="802"/>
      <c r="SL163" s="802"/>
      <c r="SM163" s="802"/>
      <c r="SN163" s="802"/>
      <c r="SO163" s="802"/>
      <c r="SP163" s="802"/>
      <c r="SQ163" s="802"/>
      <c r="SR163" s="802"/>
      <c r="SS163" s="802"/>
      <c r="ST163" s="802"/>
      <c r="SU163" s="802"/>
      <c r="SV163" s="802"/>
      <c r="SW163" s="802"/>
      <c r="SX163" s="802"/>
      <c r="SY163" s="802"/>
      <c r="SZ163" s="802"/>
      <c r="TA163" s="802"/>
      <c r="TB163" s="802"/>
      <c r="TC163" s="802"/>
      <c r="TD163" s="802"/>
      <c r="TE163" s="802"/>
      <c r="TF163" s="802"/>
      <c r="TG163" s="802"/>
      <c r="TH163" s="802"/>
      <c r="TI163" s="802"/>
      <c r="TJ163" s="802"/>
      <c r="TK163" s="802"/>
      <c r="TL163" s="802"/>
      <c r="TM163" s="802"/>
      <c r="TN163" s="802"/>
      <c r="TO163" s="802"/>
      <c r="TP163" s="802"/>
      <c r="TQ163" s="802"/>
      <c r="TR163" s="802"/>
      <c r="TS163" s="802"/>
      <c r="TT163" s="802"/>
      <c r="TU163" s="802"/>
      <c r="TV163" s="802"/>
      <c r="TW163" s="802"/>
      <c r="TX163" s="802"/>
      <c r="TY163" s="802"/>
      <c r="TZ163" s="802"/>
      <c r="UA163" s="802"/>
      <c r="UB163" s="802"/>
      <c r="UC163" s="802"/>
      <c r="UD163" s="802"/>
      <c r="UE163" s="802"/>
      <c r="UF163" s="802"/>
      <c r="UG163" s="802"/>
      <c r="UH163" s="802"/>
      <c r="UI163" s="802"/>
      <c r="UJ163" s="802"/>
      <c r="UK163" s="802"/>
      <c r="UL163" s="802"/>
      <c r="UM163" s="802"/>
      <c r="UN163" s="802"/>
      <c r="UO163" s="802"/>
      <c r="UP163" s="802"/>
      <c r="UQ163" s="802"/>
      <c r="UR163" s="802"/>
      <c r="US163" s="802"/>
      <c r="UT163" s="802"/>
      <c r="UU163" s="802"/>
      <c r="UV163" s="802"/>
      <c r="UW163" s="802"/>
      <c r="UX163" s="802"/>
      <c r="UY163" s="802"/>
      <c r="UZ163" s="802"/>
      <c r="VA163" s="802"/>
      <c r="VB163" s="802"/>
      <c r="VC163" s="802"/>
      <c r="VD163" s="802"/>
      <c r="VE163" s="802"/>
      <c r="VF163" s="802"/>
      <c r="VG163" s="802"/>
      <c r="VH163" s="802"/>
      <c r="VI163" s="802"/>
      <c r="VJ163" s="802"/>
      <c r="VK163" s="802"/>
      <c r="VL163" s="802"/>
      <c r="VM163" s="802"/>
      <c r="VN163" s="802"/>
      <c r="VO163" s="802"/>
      <c r="VP163" s="802"/>
      <c r="VQ163" s="802"/>
      <c r="VR163" s="802"/>
      <c r="VS163" s="802"/>
      <c r="VT163" s="802"/>
      <c r="VU163" s="802"/>
      <c r="VV163" s="802"/>
      <c r="VW163" s="802"/>
      <c r="VX163" s="802"/>
      <c r="VY163" s="802"/>
      <c r="VZ163" s="802"/>
      <c r="WA163" s="802"/>
      <c r="WB163" s="802"/>
      <c r="WC163" s="802"/>
      <c r="WD163" s="802"/>
      <c r="WE163" s="802"/>
      <c r="WF163" s="802"/>
      <c r="WG163" s="802"/>
      <c r="WH163" s="802"/>
      <c r="WI163" s="802"/>
      <c r="WJ163" s="802"/>
      <c r="WK163" s="802"/>
      <c r="WL163" s="802"/>
      <c r="WM163" s="802"/>
      <c r="WN163" s="802"/>
      <c r="WO163" s="802"/>
      <c r="WP163" s="802"/>
      <c r="WQ163" s="802"/>
      <c r="WR163" s="802"/>
      <c r="WS163" s="802"/>
      <c r="WT163" s="802"/>
      <c r="WU163" s="802"/>
      <c r="WV163" s="802"/>
      <c r="WW163" s="802"/>
      <c r="WX163" s="802"/>
      <c r="WY163" s="802"/>
      <c r="WZ163" s="802"/>
      <c r="XA163" s="802"/>
      <c r="XB163" s="802"/>
      <c r="XC163" s="802"/>
      <c r="XD163" s="802"/>
      <c r="XE163" s="802"/>
      <c r="XF163" s="802"/>
      <c r="XG163" s="802"/>
      <c r="XH163" s="802"/>
      <c r="XI163" s="802"/>
      <c r="XJ163" s="802"/>
      <c r="XK163" s="802"/>
      <c r="XL163" s="802"/>
      <c r="XM163" s="802"/>
      <c r="XN163" s="802"/>
      <c r="XO163" s="802"/>
      <c r="XP163" s="802"/>
      <c r="XQ163" s="802"/>
      <c r="XR163" s="802"/>
      <c r="XS163" s="802"/>
      <c r="XT163" s="802"/>
      <c r="XU163" s="802"/>
      <c r="XV163" s="802"/>
      <c r="XW163" s="802"/>
      <c r="XX163" s="802"/>
      <c r="XY163" s="802"/>
      <c r="XZ163" s="802"/>
      <c r="YA163" s="802"/>
      <c r="YB163" s="802"/>
      <c r="YC163" s="802"/>
      <c r="YD163" s="802"/>
      <c r="YE163" s="802"/>
      <c r="YF163" s="802"/>
      <c r="YG163" s="802"/>
      <c r="YH163" s="802"/>
      <c r="YI163" s="802"/>
      <c r="YJ163" s="802"/>
      <c r="YK163" s="802"/>
      <c r="YL163" s="802"/>
      <c r="YM163" s="802"/>
      <c r="YN163" s="802"/>
      <c r="YO163" s="802"/>
      <c r="YP163" s="802"/>
      <c r="YQ163" s="802"/>
      <c r="YR163" s="802"/>
      <c r="YS163" s="802"/>
      <c r="YT163" s="802"/>
      <c r="YU163" s="802"/>
      <c r="YV163" s="802"/>
      <c r="YW163" s="802"/>
      <c r="YX163" s="802"/>
      <c r="YY163" s="802"/>
      <c r="YZ163" s="802"/>
      <c r="ZA163" s="802"/>
      <c r="ZB163" s="802"/>
      <c r="ZC163" s="802"/>
      <c r="ZD163" s="802"/>
      <c r="ZE163" s="802"/>
      <c r="ZF163" s="802"/>
      <c r="ZG163" s="802"/>
      <c r="ZH163" s="802"/>
      <c r="ZI163" s="802"/>
      <c r="ZJ163" s="802"/>
      <c r="ZK163" s="802"/>
      <c r="ZL163" s="802"/>
      <c r="ZM163" s="802"/>
      <c r="ZN163" s="802"/>
      <c r="ZO163" s="802"/>
      <c r="ZP163" s="802"/>
      <c r="ZQ163" s="802"/>
      <c r="ZR163" s="802"/>
      <c r="ZS163" s="802"/>
      <c r="ZT163" s="802"/>
      <c r="ZU163" s="802"/>
      <c r="ZV163" s="802"/>
      <c r="ZW163" s="802"/>
      <c r="ZX163" s="802"/>
      <c r="ZY163" s="802"/>
      <c r="ZZ163" s="802"/>
      <c r="AAA163" s="802"/>
      <c r="AAB163" s="802"/>
      <c r="AAC163" s="802"/>
      <c r="AAD163" s="802"/>
      <c r="AAE163" s="802"/>
      <c r="AAF163" s="802"/>
      <c r="AAG163" s="802"/>
      <c r="AAH163" s="802"/>
      <c r="AAI163" s="802"/>
      <c r="AAJ163" s="802"/>
      <c r="AAK163" s="802"/>
      <c r="AAL163" s="802"/>
      <c r="AAM163" s="802"/>
      <c r="AAN163" s="802"/>
      <c r="AAO163" s="802"/>
      <c r="AAP163" s="802"/>
      <c r="AAQ163" s="802"/>
      <c r="AAR163" s="802"/>
      <c r="AAS163" s="802"/>
      <c r="AAT163" s="802"/>
      <c r="AAU163" s="802"/>
      <c r="AAV163" s="802"/>
      <c r="AAW163" s="802"/>
      <c r="AAX163" s="802"/>
      <c r="AAY163" s="802"/>
      <c r="AAZ163" s="802"/>
      <c r="ABA163" s="802"/>
      <c r="ABB163" s="802"/>
      <c r="ABC163" s="802"/>
      <c r="ABD163" s="802"/>
      <c r="ABE163" s="802"/>
      <c r="ABF163" s="802"/>
      <c r="ABG163" s="802"/>
      <c r="ABH163" s="802"/>
      <c r="ABI163" s="802"/>
      <c r="ABJ163" s="802"/>
      <c r="ABK163" s="802"/>
      <c r="ABL163" s="802"/>
      <c r="ABM163" s="802"/>
      <c r="ABN163" s="802"/>
      <c r="ABO163" s="802"/>
      <c r="ABP163" s="802"/>
      <c r="ABQ163" s="802"/>
      <c r="ABR163" s="802"/>
      <c r="ABS163" s="802"/>
      <c r="ABT163" s="802"/>
      <c r="ABU163" s="802"/>
      <c r="ABV163" s="802"/>
      <c r="ABW163" s="802"/>
      <c r="ABX163" s="802"/>
      <c r="ABY163" s="802"/>
      <c r="ABZ163" s="802"/>
      <c r="ACA163" s="802"/>
      <c r="ACB163" s="802"/>
      <c r="ACC163" s="802"/>
      <c r="ACD163" s="802"/>
      <c r="ACE163" s="802"/>
      <c r="ACF163" s="802"/>
      <c r="ACG163" s="802"/>
      <c r="ACH163" s="802"/>
      <c r="ACI163" s="802"/>
      <c r="ACJ163" s="802"/>
      <c r="ACK163" s="802"/>
      <c r="ACL163" s="802"/>
      <c r="ACM163" s="802"/>
      <c r="ACN163" s="802"/>
      <c r="ACO163" s="802"/>
      <c r="ACP163" s="802"/>
      <c r="ACQ163" s="802"/>
      <c r="ACR163" s="802"/>
      <c r="ACS163" s="802"/>
      <c r="ACT163" s="802"/>
      <c r="ACU163" s="802"/>
      <c r="ACV163" s="802"/>
      <c r="ACW163" s="802"/>
      <c r="ACX163" s="802"/>
      <c r="ACY163" s="802"/>
      <c r="ACZ163" s="802"/>
      <c r="ADA163" s="802"/>
      <c r="ADB163" s="802"/>
      <c r="ADC163" s="802"/>
      <c r="ADD163" s="802"/>
      <c r="ADE163" s="802"/>
      <c r="ADF163" s="802"/>
      <c r="ADG163" s="802"/>
      <c r="ADH163" s="802"/>
      <c r="ADI163" s="802"/>
      <c r="ADJ163" s="802"/>
      <c r="ADK163" s="802"/>
      <c r="ADL163" s="802"/>
      <c r="ADM163" s="802"/>
      <c r="ADN163" s="802"/>
      <c r="ADO163" s="802"/>
      <c r="ADP163" s="802"/>
      <c r="ADQ163" s="802"/>
      <c r="ADR163" s="802"/>
      <c r="ADS163" s="802"/>
      <c r="ADT163" s="802"/>
      <c r="ADU163" s="802"/>
      <c r="ADV163" s="802"/>
      <c r="ADW163" s="802"/>
      <c r="ADX163" s="802"/>
      <c r="ADY163" s="802"/>
      <c r="ADZ163" s="802"/>
      <c r="AEA163" s="802"/>
      <c r="AEB163" s="802"/>
      <c r="AEC163" s="802"/>
      <c r="AED163" s="802"/>
      <c r="AEE163" s="802"/>
      <c r="AEF163" s="802"/>
      <c r="AEG163" s="802"/>
      <c r="AEH163" s="802"/>
      <c r="AEI163" s="802"/>
      <c r="AEJ163" s="802"/>
      <c r="AEK163" s="802"/>
      <c r="AEL163" s="802"/>
      <c r="AEM163" s="802"/>
      <c r="AEN163" s="802"/>
      <c r="AEO163" s="802"/>
      <c r="AEP163" s="802"/>
      <c r="AEQ163" s="802"/>
      <c r="AER163" s="802"/>
      <c r="AES163" s="802"/>
      <c r="AET163" s="802"/>
      <c r="AEU163" s="802"/>
      <c r="AEV163" s="802"/>
      <c r="AEW163" s="802"/>
      <c r="AEX163" s="802"/>
      <c r="AEY163" s="802"/>
      <c r="AEZ163" s="802"/>
      <c r="AFA163" s="802"/>
      <c r="AFB163" s="802"/>
      <c r="AFC163" s="802"/>
      <c r="AFD163" s="802"/>
      <c r="AFE163" s="802"/>
      <c r="AFF163" s="802"/>
      <c r="AFG163" s="802"/>
      <c r="AFH163" s="802"/>
      <c r="AFI163" s="802"/>
      <c r="AFJ163" s="802"/>
      <c r="AFK163" s="802"/>
      <c r="AFL163" s="802"/>
      <c r="AFM163" s="802"/>
      <c r="AFN163" s="802"/>
      <c r="AFO163" s="802"/>
      <c r="AFP163" s="802"/>
      <c r="AFQ163" s="802"/>
      <c r="AFR163" s="802"/>
      <c r="AFS163" s="802"/>
      <c r="AFT163" s="802"/>
      <c r="AFU163" s="802"/>
      <c r="AFV163" s="802"/>
      <c r="AFW163" s="802"/>
      <c r="AFX163" s="802"/>
      <c r="AFY163" s="802"/>
      <c r="AFZ163" s="802"/>
      <c r="AGA163" s="802"/>
      <c r="AGB163" s="802"/>
      <c r="AGC163" s="802"/>
      <c r="AGD163" s="802"/>
      <c r="AGE163" s="802"/>
      <c r="AGF163" s="802"/>
      <c r="AGG163" s="802"/>
      <c r="AGH163" s="802"/>
      <c r="AGI163" s="802"/>
      <c r="AGJ163" s="802"/>
      <c r="AGK163" s="802"/>
      <c r="AGL163" s="802"/>
      <c r="AGM163" s="802"/>
      <c r="AGN163" s="802"/>
      <c r="AGO163" s="802"/>
      <c r="AGP163" s="802"/>
      <c r="AGQ163" s="802"/>
      <c r="AGR163" s="802"/>
      <c r="AGS163" s="802"/>
      <c r="AGT163" s="802"/>
      <c r="AGU163" s="802"/>
      <c r="AGV163" s="802"/>
      <c r="AGW163" s="802"/>
      <c r="AGX163" s="802"/>
      <c r="AGY163" s="802"/>
      <c r="AGZ163" s="802"/>
      <c r="AHA163" s="802"/>
      <c r="AHB163" s="802"/>
      <c r="AHC163" s="802"/>
      <c r="AHD163" s="802"/>
      <c r="AHE163" s="802"/>
      <c r="AHF163" s="802"/>
      <c r="AHG163" s="802"/>
      <c r="AHH163" s="802"/>
      <c r="AHI163" s="802"/>
      <c r="AHJ163" s="802"/>
      <c r="AHK163" s="802"/>
      <c r="AHL163" s="802"/>
      <c r="AHM163" s="802"/>
      <c r="AHN163" s="802"/>
      <c r="AHO163" s="802"/>
      <c r="AHP163" s="802"/>
      <c r="AHQ163" s="802"/>
      <c r="AHR163" s="802"/>
      <c r="AHS163" s="802"/>
      <c r="AHT163" s="802"/>
      <c r="AHU163" s="802"/>
      <c r="AHV163" s="802"/>
      <c r="AHW163" s="802"/>
      <c r="AHX163" s="802"/>
      <c r="AHY163" s="802"/>
      <c r="AHZ163" s="802"/>
      <c r="AIA163" s="802"/>
      <c r="AIB163" s="802"/>
      <c r="AIC163" s="802"/>
      <c r="AID163" s="802"/>
      <c r="AIE163" s="802"/>
      <c r="AIF163" s="802"/>
      <c r="AIG163" s="802"/>
      <c r="AIH163" s="802"/>
      <c r="AII163" s="802"/>
      <c r="AIJ163" s="802"/>
      <c r="AQE163" s="802"/>
      <c r="AQF163" s="802"/>
      <c r="AQG163" s="802"/>
      <c r="AQH163" s="802"/>
      <c r="AQI163" s="802"/>
      <c r="AQJ163" s="802"/>
      <c r="AQK163" s="802"/>
      <c r="AQL163" s="802"/>
      <c r="AQM163" s="802"/>
      <c r="AQN163" s="802"/>
      <c r="AQO163" s="802"/>
      <c r="AQP163" s="802"/>
      <c r="AQQ163" s="802"/>
      <c r="AQR163" s="802"/>
      <c r="AQS163" s="802"/>
      <c r="AQT163" s="802"/>
      <c r="AQU163" s="802"/>
      <c r="AQV163" s="802"/>
      <c r="AQW163" s="802"/>
      <c r="AQX163" s="802"/>
      <c r="AQY163" s="802"/>
      <c r="AQZ163" s="802"/>
      <c r="ARA163" s="802"/>
      <c r="ARB163" s="802"/>
      <c r="ARC163" s="802"/>
      <c r="ARD163" s="802"/>
      <c r="ARE163" s="802"/>
      <c r="ARF163" s="802"/>
      <c r="ARG163" s="802"/>
      <c r="ARH163" s="802"/>
      <c r="ARI163" s="802"/>
      <c r="ARJ163" s="802"/>
      <c r="ARK163" s="802"/>
      <c r="ARL163" s="802"/>
      <c r="ARM163" s="802"/>
      <c r="ARN163" s="802"/>
      <c r="ARO163" s="802"/>
      <c r="ARP163" s="802"/>
      <c r="ARQ163" s="802"/>
      <c r="ARR163" s="802"/>
      <c r="ARS163" s="802"/>
      <c r="ART163" s="802"/>
      <c r="ARU163" s="802"/>
      <c r="ARV163" s="802"/>
      <c r="ARW163" s="802"/>
      <c r="ARX163" s="802"/>
      <c r="ARY163" s="802"/>
      <c r="ARZ163" s="802"/>
      <c r="ASA163" s="802"/>
      <c r="ASB163" s="802"/>
      <c r="ASC163" s="802"/>
      <c r="ASD163" s="802"/>
      <c r="ASE163" s="802"/>
      <c r="ASF163" s="802"/>
      <c r="ASG163" s="802"/>
      <c r="ASH163" s="802"/>
      <c r="ASI163" s="802"/>
      <c r="ASJ163" s="802"/>
      <c r="ASK163" s="802"/>
      <c r="ASL163" s="802"/>
      <c r="ATP163" s="802"/>
      <c r="ATQ163" s="802"/>
      <c r="ATR163" s="802"/>
      <c r="ATS163" s="802"/>
      <c r="ATT163" s="802"/>
      <c r="ATU163" s="802"/>
      <c r="ATV163" s="802"/>
      <c r="ATW163" s="802"/>
      <c r="ATX163" s="802"/>
      <c r="ATY163" s="802"/>
      <c r="ATZ163" s="802"/>
      <c r="AUA163" s="802"/>
      <c r="AUB163" s="802"/>
      <c r="AUC163" s="802"/>
      <c r="AUD163" s="802"/>
      <c r="AUE163" s="802"/>
      <c r="AUF163" s="802"/>
      <c r="AUG163" s="802"/>
      <c r="AUH163" s="802"/>
      <c r="AUI163" s="802"/>
      <c r="AUJ163" s="802"/>
      <c r="AUK163" s="802"/>
      <c r="AUL163" s="802"/>
      <c r="AUM163" s="802"/>
      <c r="AUN163" s="802"/>
      <c r="AUO163" s="802"/>
      <c r="AUP163" s="801"/>
      <c r="AUQ163" s="802"/>
      <c r="AUR163" s="801"/>
      <c r="AUS163" s="802"/>
      <c r="AUT163" s="801"/>
      <c r="AUU163" s="802"/>
      <c r="AUV163" s="802"/>
      <c r="AUW163" s="802"/>
      <c r="AUX163" s="802"/>
      <c r="AUY163" s="802"/>
      <c r="AUZ163" s="802"/>
      <c r="AVA163" s="802"/>
      <c r="AVB163" s="802"/>
      <c r="AVC163" s="802"/>
      <c r="AVD163" s="802"/>
      <c r="AVE163" s="802"/>
      <c r="AVF163" s="802"/>
      <c r="AVG163" s="802"/>
      <c r="AVH163" s="802"/>
      <c r="AVI163" s="802"/>
      <c r="AVJ163" s="808"/>
      <c r="AVK163" s="808"/>
      <c r="AVL163" s="808"/>
      <c r="AVM163" s="808"/>
      <c r="AVN163" s="808"/>
      <c r="AVO163" s="808"/>
      <c r="AVP163" s="808"/>
      <c r="AVQ163" s="808"/>
      <c r="AVR163" s="808"/>
      <c r="AVS163" s="808"/>
      <c r="AVT163" s="808"/>
      <c r="AVU163" s="809"/>
      <c r="AVV163" s="809"/>
      <c r="AVW163" s="809"/>
      <c r="AVX163" s="809"/>
      <c r="AVY163" s="809"/>
      <c r="AVZ163" s="809"/>
      <c r="AWA163" s="809"/>
      <c r="AWB163" s="809"/>
      <c r="AWC163" s="809"/>
      <c r="AWD163" s="809"/>
      <c r="AWE163" s="809"/>
      <c r="AWF163" s="809"/>
      <c r="AWG163" s="809"/>
      <c r="AWH163" s="809"/>
      <c r="AWI163" s="809"/>
      <c r="AWJ163" s="809"/>
      <c r="AWK163" s="809"/>
      <c r="AWL163" s="809"/>
      <c r="AWM163" s="809"/>
      <c r="AWN163" s="809"/>
      <c r="AWO163" s="809"/>
      <c r="AWP163" s="809"/>
      <c r="AWQ163" s="809"/>
      <c r="AWR163" s="808"/>
      <c r="AWS163" s="761"/>
      <c r="AWT163" s="808"/>
      <c r="AWU163" s="809"/>
      <c r="AWV163" s="809"/>
      <c r="AWW163" s="809"/>
      <c r="AWX163" s="809"/>
      <c r="AWY163" s="809"/>
      <c r="AWZ163" s="809"/>
      <c r="AXA163" s="809"/>
      <c r="AXB163" s="809"/>
      <c r="AXC163" s="809"/>
      <c r="AXD163" s="809"/>
      <c r="AXE163" s="809"/>
      <c r="AXF163" s="809"/>
      <c r="AXG163" s="809"/>
      <c r="AXH163" s="809"/>
      <c r="AXI163" s="809"/>
      <c r="AXJ163" s="809"/>
      <c r="AXK163" s="809"/>
      <c r="AXL163" s="809"/>
      <c r="AXM163" s="809"/>
      <c r="AXN163" s="809"/>
      <c r="AXO163" s="809"/>
      <c r="AXP163" s="809"/>
      <c r="AXQ163" s="809"/>
      <c r="AXR163" s="809"/>
      <c r="AXS163" s="809"/>
      <c r="AXT163" s="809"/>
      <c r="AXU163" s="809"/>
      <c r="AXV163" s="809"/>
      <c r="AXW163" s="809"/>
      <c r="AXX163" s="809"/>
      <c r="AXY163" s="809"/>
      <c r="AXZ163" s="809"/>
      <c r="AYA163" s="809"/>
      <c r="AYB163" s="809"/>
      <c r="AYC163" s="809"/>
      <c r="AYD163" s="808"/>
      <c r="AYE163" s="808"/>
      <c r="AYF163" s="809"/>
      <c r="AYG163" s="808"/>
      <c r="AYH163" s="810"/>
      <c r="AYI163" s="810"/>
      <c r="AYJ163" s="810"/>
      <c r="AYK163" s="810"/>
      <c r="AYL163" s="810"/>
      <c r="AYM163" s="810"/>
      <c r="AYN163" s="810"/>
      <c r="AYO163" s="810"/>
      <c r="AYP163" s="810"/>
      <c r="AYQ163" s="810"/>
      <c r="AYR163" s="810"/>
      <c r="AYS163" s="810"/>
      <c r="AYT163" s="810"/>
      <c r="AYU163" s="810"/>
      <c r="AYV163" s="810"/>
      <c r="AYW163" s="810"/>
      <c r="AYX163" s="810"/>
      <c r="AYY163" s="810"/>
      <c r="AYZ163" s="810"/>
      <c r="AZA163" s="810"/>
      <c r="AZB163" s="810"/>
      <c r="AZC163" s="810"/>
      <c r="AZD163" s="810"/>
      <c r="AZE163" s="810"/>
      <c r="AZF163" s="810"/>
      <c r="AZG163" s="810"/>
      <c r="AZH163" s="810"/>
      <c r="AZI163" s="810"/>
      <c r="AZJ163" s="810"/>
      <c r="AZK163" s="810"/>
      <c r="AZL163" s="810"/>
      <c r="AZM163" s="810"/>
      <c r="AZN163" s="810"/>
      <c r="AZO163" s="810"/>
      <c r="AZP163" s="809"/>
      <c r="AZQ163" s="802"/>
      <c r="AZR163" s="802"/>
      <c r="AZS163" s="802"/>
    </row>
    <row r="164" spans="45:920 1123:1371" s="793" customFormat="1" ht="13.5">
      <c r="AS164" s="802"/>
      <c r="AT164" s="802"/>
      <c r="AU164" s="802"/>
      <c r="AV164" s="802"/>
      <c r="AW164" s="802"/>
      <c r="AX164" s="802"/>
      <c r="AY164" s="802"/>
      <c r="AZ164" s="802"/>
      <c r="BA164" s="802"/>
      <c r="BB164" s="802"/>
      <c r="BC164" s="802"/>
      <c r="BD164" s="802"/>
      <c r="BE164" s="802"/>
      <c r="BF164" s="802"/>
      <c r="BG164" s="802"/>
      <c r="BH164" s="802"/>
      <c r="BI164" s="802"/>
      <c r="BJ164" s="802"/>
      <c r="BK164" s="802"/>
      <c r="BL164" s="802"/>
      <c r="BM164" s="802"/>
      <c r="BN164" s="802"/>
      <c r="BO164" s="802"/>
      <c r="BP164" s="802"/>
      <c r="BQ164" s="802"/>
      <c r="BR164" s="802"/>
      <c r="BS164" s="802"/>
      <c r="BT164" s="802"/>
      <c r="BU164" s="802"/>
      <c r="BV164" s="802"/>
      <c r="BW164" s="802"/>
      <c r="BX164" s="802"/>
      <c r="BY164" s="802"/>
      <c r="BZ164" s="802"/>
      <c r="CA164" s="802"/>
      <c r="CB164" s="802"/>
      <c r="CC164" s="802"/>
      <c r="CD164" s="802"/>
      <c r="CE164" s="802"/>
      <c r="CF164" s="802"/>
      <c r="CG164" s="802"/>
      <c r="CH164" s="802"/>
      <c r="CI164" s="802"/>
      <c r="CJ164" s="802"/>
      <c r="CK164" s="802"/>
      <c r="CL164" s="802"/>
      <c r="CM164" s="802"/>
      <c r="CN164" s="802"/>
      <c r="CO164" s="802"/>
      <c r="CP164" s="802"/>
      <c r="CQ164" s="802"/>
      <c r="CR164" s="802"/>
      <c r="CS164" s="802"/>
      <c r="CT164" s="802"/>
      <c r="CU164" s="802"/>
      <c r="CV164" s="802"/>
      <c r="CW164" s="802"/>
      <c r="CX164" s="802"/>
      <c r="CY164" s="802"/>
      <c r="CZ164" s="802"/>
      <c r="DA164" s="802"/>
      <c r="DB164" s="802"/>
      <c r="DC164" s="802"/>
      <c r="DD164" s="802"/>
      <c r="DE164" s="802"/>
      <c r="DF164" s="802"/>
      <c r="DG164" s="802"/>
      <c r="DH164" s="802"/>
      <c r="DI164" s="802"/>
      <c r="DJ164" s="802"/>
      <c r="DK164" s="802"/>
      <c r="DL164" s="802"/>
      <c r="DM164" s="802"/>
      <c r="DN164" s="802"/>
      <c r="DO164" s="802"/>
      <c r="DP164" s="802"/>
      <c r="DQ164" s="802"/>
      <c r="DR164" s="802"/>
      <c r="DS164" s="802"/>
      <c r="DT164" s="802"/>
      <c r="DU164" s="802"/>
      <c r="DV164" s="802"/>
      <c r="DW164" s="802"/>
      <c r="DX164" s="802"/>
      <c r="DY164" s="802"/>
      <c r="DZ164" s="802"/>
      <c r="EA164" s="802"/>
      <c r="EB164" s="802"/>
      <c r="EC164" s="802"/>
      <c r="ED164" s="802"/>
      <c r="EE164" s="802"/>
      <c r="EF164" s="802"/>
      <c r="EG164" s="802"/>
      <c r="EH164" s="802"/>
      <c r="EI164" s="802"/>
      <c r="EJ164" s="802"/>
      <c r="EK164" s="802"/>
      <c r="EL164" s="802"/>
      <c r="EM164" s="802"/>
      <c r="EN164" s="802"/>
      <c r="EO164" s="802"/>
      <c r="EP164" s="802"/>
      <c r="EQ164" s="802"/>
      <c r="ER164" s="802"/>
      <c r="ES164" s="802"/>
      <c r="ET164" s="802"/>
      <c r="EU164" s="802"/>
      <c r="EV164" s="802"/>
      <c r="EW164" s="802"/>
      <c r="EX164" s="802"/>
      <c r="EY164" s="802"/>
      <c r="EZ164" s="802"/>
      <c r="FA164" s="802"/>
      <c r="FB164" s="802"/>
      <c r="FC164" s="802"/>
      <c r="FD164" s="802"/>
      <c r="FE164" s="802"/>
      <c r="FF164" s="802"/>
      <c r="FG164" s="802"/>
      <c r="FH164" s="802"/>
      <c r="FI164" s="802"/>
      <c r="FJ164" s="802"/>
      <c r="FK164" s="802"/>
      <c r="FL164" s="802"/>
      <c r="FM164" s="802"/>
      <c r="FN164" s="802"/>
      <c r="FO164" s="802"/>
      <c r="FP164" s="802"/>
      <c r="FQ164" s="802"/>
      <c r="FR164" s="802"/>
      <c r="FS164" s="802"/>
      <c r="FT164" s="802"/>
      <c r="FU164" s="802"/>
      <c r="FV164" s="802"/>
      <c r="FW164" s="802"/>
      <c r="FX164" s="802"/>
      <c r="FY164" s="802"/>
      <c r="FZ164" s="802"/>
      <c r="GA164" s="802"/>
      <c r="GB164" s="802"/>
      <c r="GC164" s="802"/>
      <c r="GD164" s="802"/>
      <c r="GE164" s="802"/>
      <c r="GF164" s="802"/>
      <c r="GG164" s="802"/>
      <c r="GH164" s="802"/>
      <c r="GI164" s="802"/>
      <c r="GJ164" s="802"/>
      <c r="GK164" s="802"/>
      <c r="GL164" s="802"/>
      <c r="GM164" s="802"/>
      <c r="GN164" s="802"/>
      <c r="GO164" s="802"/>
      <c r="GP164" s="802"/>
      <c r="GQ164" s="802"/>
      <c r="GR164" s="802"/>
      <c r="GS164" s="802"/>
      <c r="GT164" s="802"/>
      <c r="GU164" s="802"/>
      <c r="GV164" s="802"/>
      <c r="GW164" s="802"/>
      <c r="GX164" s="802"/>
      <c r="GY164" s="802"/>
      <c r="GZ164" s="802"/>
      <c r="HA164" s="802"/>
      <c r="HB164" s="802"/>
      <c r="HC164" s="802"/>
      <c r="HD164" s="802"/>
      <c r="HE164" s="802"/>
      <c r="HF164" s="802"/>
      <c r="HG164" s="802"/>
      <c r="HH164" s="802"/>
      <c r="HI164" s="802"/>
      <c r="HJ164" s="802"/>
      <c r="HK164" s="802"/>
      <c r="HL164" s="802"/>
      <c r="HM164" s="802"/>
      <c r="HN164" s="802"/>
      <c r="HO164" s="802"/>
      <c r="HP164" s="802"/>
      <c r="HQ164" s="802"/>
      <c r="HR164" s="802"/>
      <c r="HS164" s="802"/>
      <c r="HT164" s="802"/>
      <c r="HU164" s="802"/>
      <c r="HV164" s="802"/>
      <c r="HW164" s="802"/>
      <c r="HX164" s="802"/>
      <c r="HY164" s="802"/>
      <c r="HZ164" s="802"/>
      <c r="IA164" s="802"/>
      <c r="IB164" s="802"/>
      <c r="IC164" s="802"/>
      <c r="ID164" s="802"/>
      <c r="IE164" s="802"/>
      <c r="IF164" s="802"/>
      <c r="IG164" s="802"/>
      <c r="IH164" s="802"/>
      <c r="II164" s="802"/>
      <c r="IJ164" s="802"/>
      <c r="IK164" s="802"/>
      <c r="IL164" s="802"/>
      <c r="IM164" s="802"/>
      <c r="IN164" s="802"/>
      <c r="IO164" s="802"/>
      <c r="IP164" s="802"/>
      <c r="IQ164" s="802"/>
      <c r="IR164" s="802"/>
      <c r="IS164" s="802"/>
      <c r="IT164" s="802"/>
      <c r="IU164" s="802"/>
      <c r="IV164" s="802"/>
      <c r="IW164" s="802"/>
      <c r="IX164" s="802"/>
      <c r="IY164" s="802"/>
      <c r="IZ164" s="802"/>
      <c r="JA164" s="802"/>
      <c r="JB164" s="802"/>
      <c r="JC164" s="802"/>
      <c r="JD164" s="802"/>
      <c r="JE164" s="802"/>
      <c r="JF164" s="802"/>
      <c r="JG164" s="802"/>
      <c r="JH164" s="802"/>
      <c r="JI164" s="802"/>
      <c r="JJ164" s="802"/>
      <c r="JK164" s="802"/>
      <c r="JL164" s="802"/>
      <c r="JM164" s="802"/>
      <c r="JN164" s="802"/>
      <c r="JO164" s="802"/>
      <c r="JP164" s="802"/>
      <c r="JQ164" s="802"/>
      <c r="JR164" s="802"/>
      <c r="JS164" s="802"/>
      <c r="JT164" s="802"/>
      <c r="JU164" s="802"/>
      <c r="JV164" s="802"/>
      <c r="JW164" s="802"/>
      <c r="JX164" s="802"/>
      <c r="JY164" s="802"/>
      <c r="JZ164" s="802"/>
      <c r="KA164" s="802"/>
      <c r="KB164" s="802"/>
      <c r="KC164" s="802"/>
      <c r="KD164" s="802"/>
      <c r="KE164" s="802"/>
      <c r="KF164" s="802"/>
      <c r="KG164" s="802"/>
      <c r="KH164" s="802"/>
      <c r="KI164" s="802"/>
      <c r="KJ164" s="802"/>
      <c r="KK164" s="802"/>
      <c r="KL164" s="802"/>
      <c r="KM164" s="802"/>
      <c r="KN164" s="802"/>
      <c r="KO164" s="802"/>
      <c r="KP164" s="802"/>
      <c r="KQ164" s="802"/>
      <c r="KR164" s="802"/>
      <c r="KS164" s="802"/>
      <c r="KT164" s="802"/>
      <c r="KU164" s="802"/>
      <c r="KV164" s="802"/>
      <c r="KW164" s="802"/>
      <c r="KX164" s="802"/>
      <c r="KY164" s="802"/>
      <c r="KZ164" s="802"/>
      <c r="LA164" s="802"/>
      <c r="LB164" s="802"/>
      <c r="LC164" s="802"/>
      <c r="LD164" s="802"/>
      <c r="LE164" s="802"/>
      <c r="LF164" s="802"/>
      <c r="LG164" s="802"/>
      <c r="LH164" s="802"/>
      <c r="LI164" s="802"/>
      <c r="LJ164" s="802"/>
      <c r="LK164" s="802"/>
      <c r="LL164" s="802"/>
      <c r="LM164" s="802"/>
      <c r="LN164" s="802"/>
      <c r="LO164" s="802"/>
      <c r="LP164" s="802"/>
      <c r="LQ164" s="802"/>
      <c r="LR164" s="802"/>
      <c r="LS164" s="802"/>
      <c r="LT164" s="802"/>
      <c r="LU164" s="802"/>
      <c r="LV164" s="802"/>
      <c r="LW164" s="802"/>
      <c r="LX164" s="802"/>
      <c r="LY164" s="802"/>
      <c r="LZ164" s="802"/>
      <c r="MA164" s="802"/>
      <c r="MB164" s="802"/>
      <c r="MC164" s="802"/>
      <c r="MD164" s="802"/>
      <c r="ME164" s="802"/>
      <c r="MF164" s="802"/>
      <c r="MG164" s="802"/>
      <c r="MH164" s="802"/>
      <c r="MI164" s="802"/>
      <c r="MJ164" s="802"/>
      <c r="MK164" s="802"/>
      <c r="ML164" s="802"/>
      <c r="MM164" s="802"/>
      <c r="MN164" s="802"/>
      <c r="MO164" s="802"/>
      <c r="MP164" s="802"/>
      <c r="MQ164" s="802"/>
      <c r="MR164" s="802"/>
      <c r="MS164" s="802"/>
      <c r="MT164" s="802"/>
      <c r="MU164" s="802"/>
      <c r="MV164" s="802"/>
      <c r="MW164" s="802"/>
      <c r="MX164" s="802"/>
      <c r="MY164" s="802"/>
      <c r="MZ164" s="802"/>
      <c r="NA164" s="802"/>
      <c r="NB164" s="802"/>
      <c r="NC164" s="802"/>
      <c r="ND164" s="802"/>
      <c r="NE164" s="802"/>
      <c r="NF164" s="802"/>
      <c r="NG164" s="802"/>
      <c r="NH164" s="802"/>
      <c r="NI164" s="802"/>
      <c r="NJ164" s="802"/>
      <c r="NK164" s="802"/>
      <c r="NL164" s="802"/>
      <c r="NM164" s="802"/>
      <c r="NN164" s="802"/>
      <c r="NO164" s="802"/>
      <c r="NP164" s="802"/>
      <c r="NQ164" s="802"/>
      <c r="NR164" s="802"/>
      <c r="NS164" s="802"/>
      <c r="NT164" s="802"/>
      <c r="NU164" s="802"/>
      <c r="NV164" s="802"/>
      <c r="NW164" s="802"/>
      <c r="NX164" s="802"/>
      <c r="NY164" s="802"/>
      <c r="NZ164" s="802"/>
      <c r="OA164" s="802"/>
      <c r="OB164" s="802"/>
      <c r="OC164" s="802"/>
      <c r="OD164" s="802"/>
      <c r="OE164" s="802"/>
      <c r="OF164" s="802"/>
      <c r="OG164" s="802"/>
      <c r="OH164" s="802"/>
      <c r="OI164" s="802"/>
      <c r="OJ164" s="802"/>
      <c r="OK164" s="802"/>
      <c r="OL164" s="802"/>
      <c r="OM164" s="802"/>
      <c r="ON164" s="802"/>
      <c r="OO164" s="802"/>
      <c r="OP164" s="802"/>
      <c r="OQ164" s="802"/>
      <c r="OR164" s="802"/>
      <c r="OS164" s="802"/>
      <c r="OT164" s="802"/>
      <c r="OU164" s="802"/>
      <c r="OV164" s="802"/>
      <c r="OW164" s="802"/>
      <c r="OX164" s="802"/>
      <c r="OY164" s="802"/>
      <c r="OZ164" s="802"/>
      <c r="PA164" s="802"/>
      <c r="PB164" s="802"/>
      <c r="PC164" s="802"/>
      <c r="PD164" s="802"/>
      <c r="PE164" s="802"/>
      <c r="PF164" s="802"/>
      <c r="PG164" s="802"/>
      <c r="PH164" s="802"/>
      <c r="PI164" s="802"/>
      <c r="PJ164" s="802"/>
      <c r="PK164" s="802"/>
      <c r="PL164" s="802"/>
      <c r="PM164" s="802"/>
      <c r="PN164" s="802"/>
      <c r="PO164" s="802"/>
      <c r="PP164" s="802"/>
      <c r="PQ164" s="802"/>
      <c r="PR164" s="802"/>
      <c r="PS164" s="802"/>
      <c r="PT164" s="802"/>
      <c r="PU164" s="802"/>
      <c r="PV164" s="802"/>
      <c r="PW164" s="802"/>
      <c r="PX164" s="802"/>
      <c r="PY164" s="802"/>
      <c r="PZ164" s="802"/>
      <c r="QA164" s="802"/>
      <c r="QB164" s="802"/>
      <c r="QC164" s="802"/>
      <c r="QD164" s="802"/>
      <c r="QE164" s="802"/>
      <c r="QF164" s="802"/>
      <c r="QG164" s="802"/>
      <c r="QH164" s="802"/>
      <c r="QI164" s="802"/>
      <c r="QJ164" s="802"/>
      <c r="QK164" s="802"/>
      <c r="QL164" s="802"/>
      <c r="QM164" s="802"/>
      <c r="QN164" s="802"/>
      <c r="QO164" s="802"/>
      <c r="QP164" s="802"/>
      <c r="QQ164" s="802"/>
      <c r="QR164" s="802"/>
      <c r="QS164" s="802"/>
      <c r="QT164" s="802"/>
      <c r="QU164" s="802"/>
      <c r="QV164" s="802"/>
      <c r="QW164" s="802"/>
      <c r="QX164" s="802"/>
      <c r="QY164" s="802"/>
      <c r="QZ164" s="802"/>
      <c r="RA164" s="802"/>
      <c r="RB164" s="802"/>
      <c r="RC164" s="802"/>
      <c r="RD164" s="802"/>
      <c r="RE164" s="802"/>
      <c r="RF164" s="802"/>
      <c r="RG164" s="802"/>
      <c r="RH164" s="802"/>
      <c r="RI164" s="802"/>
      <c r="RJ164" s="802"/>
      <c r="RK164" s="802"/>
      <c r="RL164" s="802"/>
      <c r="RM164" s="802"/>
      <c r="RN164" s="802"/>
      <c r="RO164" s="802"/>
      <c r="RP164" s="802"/>
      <c r="RQ164" s="802"/>
      <c r="RR164" s="802"/>
      <c r="RS164" s="802"/>
      <c r="RT164" s="802"/>
      <c r="RU164" s="802"/>
      <c r="RV164" s="802"/>
      <c r="RW164" s="802"/>
      <c r="RX164" s="802"/>
      <c r="RY164" s="802"/>
      <c r="RZ164" s="802"/>
      <c r="SA164" s="802"/>
      <c r="SB164" s="802"/>
      <c r="SC164" s="802"/>
      <c r="SD164" s="802"/>
      <c r="SE164" s="802"/>
      <c r="SF164" s="802"/>
      <c r="SG164" s="802"/>
      <c r="SH164" s="802"/>
      <c r="SI164" s="802"/>
      <c r="SJ164" s="802"/>
      <c r="SK164" s="802"/>
      <c r="SL164" s="802"/>
      <c r="SM164" s="802"/>
      <c r="SN164" s="802"/>
      <c r="SO164" s="802"/>
      <c r="SP164" s="802"/>
      <c r="SQ164" s="802"/>
      <c r="SR164" s="802"/>
      <c r="SS164" s="802"/>
      <c r="ST164" s="802"/>
      <c r="SU164" s="802"/>
      <c r="SV164" s="802"/>
      <c r="SW164" s="802"/>
      <c r="SX164" s="802"/>
      <c r="SY164" s="802"/>
      <c r="SZ164" s="802"/>
      <c r="TA164" s="802"/>
      <c r="TB164" s="802"/>
      <c r="TC164" s="802"/>
      <c r="TD164" s="802"/>
      <c r="TE164" s="802"/>
      <c r="TF164" s="802"/>
      <c r="TG164" s="802"/>
      <c r="TH164" s="802"/>
      <c r="TI164" s="802"/>
      <c r="TJ164" s="802"/>
      <c r="TK164" s="802"/>
      <c r="TL164" s="802"/>
      <c r="TM164" s="802"/>
      <c r="TN164" s="802"/>
      <c r="TO164" s="802"/>
      <c r="TP164" s="802"/>
      <c r="TQ164" s="802"/>
      <c r="TR164" s="802"/>
      <c r="TS164" s="802"/>
      <c r="TT164" s="802"/>
      <c r="TU164" s="802"/>
      <c r="TV164" s="802"/>
      <c r="TW164" s="802"/>
      <c r="TX164" s="802"/>
      <c r="TY164" s="802"/>
      <c r="TZ164" s="802"/>
      <c r="UA164" s="802"/>
      <c r="UB164" s="802"/>
      <c r="UC164" s="802"/>
      <c r="UD164" s="802"/>
      <c r="UE164" s="802"/>
      <c r="UF164" s="802"/>
      <c r="UG164" s="802"/>
      <c r="UH164" s="802"/>
      <c r="UI164" s="802"/>
      <c r="UJ164" s="802"/>
      <c r="UK164" s="802"/>
      <c r="UL164" s="802"/>
      <c r="UM164" s="802"/>
      <c r="UN164" s="802"/>
      <c r="UO164" s="802"/>
      <c r="UP164" s="802"/>
      <c r="UQ164" s="802"/>
      <c r="UR164" s="802"/>
      <c r="US164" s="802"/>
      <c r="UT164" s="802"/>
      <c r="UU164" s="802"/>
      <c r="UV164" s="802"/>
      <c r="UW164" s="802"/>
      <c r="UX164" s="802"/>
      <c r="UY164" s="802"/>
      <c r="UZ164" s="802"/>
      <c r="VA164" s="802"/>
      <c r="VB164" s="802"/>
      <c r="VC164" s="802"/>
      <c r="VD164" s="802"/>
      <c r="VE164" s="802"/>
      <c r="VF164" s="802"/>
      <c r="VG164" s="802"/>
      <c r="VH164" s="802"/>
      <c r="VI164" s="802"/>
      <c r="VJ164" s="802"/>
      <c r="VK164" s="802"/>
      <c r="VL164" s="802"/>
      <c r="VM164" s="802"/>
      <c r="VN164" s="802"/>
      <c r="VO164" s="802"/>
      <c r="VP164" s="802"/>
      <c r="VQ164" s="802"/>
      <c r="VR164" s="802"/>
      <c r="VS164" s="802"/>
      <c r="VT164" s="802"/>
      <c r="VU164" s="802"/>
      <c r="VV164" s="802"/>
      <c r="VW164" s="802"/>
      <c r="VX164" s="802"/>
      <c r="VY164" s="802"/>
      <c r="VZ164" s="802"/>
      <c r="WA164" s="802"/>
      <c r="WB164" s="802"/>
      <c r="WC164" s="802"/>
      <c r="WD164" s="802"/>
      <c r="WE164" s="802"/>
      <c r="WF164" s="802"/>
      <c r="WG164" s="802"/>
      <c r="WH164" s="802"/>
      <c r="WI164" s="802"/>
      <c r="WJ164" s="802"/>
      <c r="WK164" s="802"/>
      <c r="WL164" s="802"/>
      <c r="WM164" s="802"/>
      <c r="WN164" s="802"/>
      <c r="WO164" s="802"/>
      <c r="WP164" s="802"/>
      <c r="WQ164" s="802"/>
      <c r="WR164" s="802"/>
      <c r="WS164" s="802"/>
      <c r="WT164" s="802"/>
      <c r="WU164" s="802"/>
      <c r="WV164" s="802"/>
      <c r="WW164" s="802"/>
      <c r="WX164" s="802"/>
      <c r="WY164" s="802"/>
      <c r="WZ164" s="802"/>
      <c r="XA164" s="802"/>
      <c r="XB164" s="802"/>
      <c r="XC164" s="802"/>
      <c r="XD164" s="802"/>
      <c r="XE164" s="802"/>
      <c r="XF164" s="802"/>
      <c r="XG164" s="802"/>
      <c r="XH164" s="802"/>
      <c r="XI164" s="802"/>
      <c r="XJ164" s="802"/>
      <c r="XK164" s="802"/>
      <c r="XL164" s="802"/>
      <c r="XM164" s="802"/>
      <c r="XN164" s="802"/>
      <c r="XO164" s="802"/>
      <c r="XP164" s="802"/>
      <c r="XQ164" s="802"/>
      <c r="XR164" s="802"/>
      <c r="XS164" s="802"/>
      <c r="XT164" s="802"/>
      <c r="XU164" s="802"/>
      <c r="XV164" s="802"/>
      <c r="XW164" s="802"/>
      <c r="XX164" s="802"/>
      <c r="XY164" s="802"/>
      <c r="XZ164" s="802"/>
      <c r="YA164" s="802"/>
      <c r="YB164" s="802"/>
      <c r="YC164" s="802"/>
      <c r="YD164" s="802"/>
      <c r="YE164" s="802"/>
      <c r="YF164" s="802"/>
      <c r="YG164" s="802"/>
      <c r="YH164" s="802"/>
      <c r="YI164" s="802"/>
      <c r="YJ164" s="802"/>
      <c r="YK164" s="802"/>
      <c r="YL164" s="802"/>
      <c r="YM164" s="802"/>
      <c r="YN164" s="802"/>
      <c r="YO164" s="802"/>
      <c r="YP164" s="802"/>
      <c r="YQ164" s="802"/>
      <c r="YR164" s="802"/>
      <c r="YS164" s="802"/>
      <c r="YT164" s="802"/>
      <c r="YU164" s="802"/>
      <c r="YV164" s="802"/>
      <c r="YW164" s="802"/>
      <c r="YX164" s="802"/>
      <c r="YY164" s="802"/>
      <c r="YZ164" s="802"/>
      <c r="ZA164" s="802"/>
      <c r="ZB164" s="802"/>
      <c r="ZC164" s="802"/>
      <c r="ZD164" s="802"/>
      <c r="ZE164" s="802"/>
      <c r="ZF164" s="802"/>
      <c r="ZG164" s="802"/>
      <c r="ZH164" s="802"/>
      <c r="ZI164" s="802"/>
      <c r="ZJ164" s="802"/>
      <c r="ZK164" s="802"/>
      <c r="ZL164" s="802"/>
      <c r="ZM164" s="802"/>
      <c r="ZN164" s="802"/>
      <c r="ZO164" s="802"/>
      <c r="ZP164" s="802"/>
      <c r="ZQ164" s="802"/>
      <c r="ZR164" s="802"/>
      <c r="ZS164" s="802"/>
      <c r="ZT164" s="802"/>
      <c r="ZU164" s="802"/>
      <c r="ZV164" s="802"/>
      <c r="ZW164" s="802"/>
      <c r="ZX164" s="802"/>
      <c r="ZY164" s="802"/>
      <c r="ZZ164" s="802"/>
      <c r="AAA164" s="802"/>
      <c r="AAB164" s="802"/>
      <c r="AAC164" s="802"/>
      <c r="AAD164" s="802"/>
      <c r="AAE164" s="802"/>
      <c r="AAF164" s="802"/>
      <c r="AAG164" s="802"/>
      <c r="AAH164" s="802"/>
      <c r="AAI164" s="802"/>
      <c r="AAJ164" s="802"/>
      <c r="AAK164" s="802"/>
      <c r="AAL164" s="802"/>
      <c r="AAM164" s="802"/>
      <c r="AAN164" s="802"/>
      <c r="AAO164" s="802"/>
      <c r="AAP164" s="802"/>
      <c r="AAQ164" s="802"/>
      <c r="AAR164" s="802"/>
      <c r="AAS164" s="802"/>
      <c r="AAT164" s="802"/>
      <c r="AAU164" s="802"/>
      <c r="AAV164" s="802"/>
      <c r="AAW164" s="802"/>
      <c r="AAX164" s="802"/>
      <c r="AAY164" s="802"/>
      <c r="AAZ164" s="802"/>
      <c r="ABA164" s="802"/>
      <c r="ABB164" s="802"/>
      <c r="ABC164" s="802"/>
      <c r="ABD164" s="802"/>
      <c r="ABE164" s="802"/>
      <c r="ABF164" s="802"/>
      <c r="ABG164" s="802"/>
      <c r="ABH164" s="802"/>
      <c r="ABI164" s="802"/>
      <c r="ABJ164" s="802"/>
      <c r="ABK164" s="802"/>
      <c r="ABL164" s="802"/>
      <c r="ABM164" s="802"/>
      <c r="ABN164" s="802"/>
      <c r="ABO164" s="802"/>
      <c r="ABP164" s="802"/>
      <c r="ABQ164" s="802"/>
      <c r="ABR164" s="802"/>
      <c r="ABS164" s="802"/>
      <c r="ABT164" s="802"/>
      <c r="ABU164" s="802"/>
      <c r="ABV164" s="802"/>
      <c r="ABW164" s="802"/>
      <c r="ABX164" s="802"/>
      <c r="ABY164" s="802"/>
      <c r="ABZ164" s="802"/>
      <c r="ACA164" s="802"/>
      <c r="ACB164" s="802"/>
      <c r="ACC164" s="802"/>
      <c r="ACD164" s="802"/>
      <c r="ACE164" s="802"/>
      <c r="ACF164" s="802"/>
      <c r="ACG164" s="802"/>
      <c r="ACH164" s="802"/>
      <c r="ACI164" s="802"/>
      <c r="ACJ164" s="802"/>
      <c r="ACK164" s="802"/>
      <c r="ACL164" s="802"/>
      <c r="ACM164" s="802"/>
      <c r="ACN164" s="802"/>
      <c r="ACO164" s="802"/>
      <c r="ACP164" s="802"/>
      <c r="ACQ164" s="802"/>
      <c r="ACR164" s="802"/>
      <c r="ACS164" s="802"/>
      <c r="ACT164" s="802"/>
      <c r="ACU164" s="802"/>
      <c r="ACV164" s="802"/>
      <c r="ACW164" s="802"/>
      <c r="ACX164" s="802"/>
      <c r="ACY164" s="802"/>
      <c r="ACZ164" s="802"/>
      <c r="ADA164" s="802"/>
      <c r="ADB164" s="802"/>
      <c r="ADC164" s="802"/>
      <c r="ADD164" s="802"/>
      <c r="ADE164" s="802"/>
      <c r="ADF164" s="802"/>
      <c r="ADG164" s="802"/>
      <c r="ADH164" s="802"/>
      <c r="ADI164" s="802"/>
      <c r="ADJ164" s="802"/>
      <c r="ADK164" s="802"/>
      <c r="ADL164" s="802"/>
      <c r="ADM164" s="802"/>
      <c r="ADN164" s="802"/>
      <c r="ADO164" s="802"/>
      <c r="ADP164" s="802"/>
      <c r="ADQ164" s="802"/>
      <c r="ADR164" s="802"/>
      <c r="ADS164" s="802"/>
      <c r="ADT164" s="802"/>
      <c r="ADU164" s="802"/>
      <c r="ADV164" s="802"/>
      <c r="ADW164" s="802"/>
      <c r="ADX164" s="802"/>
      <c r="ADY164" s="802"/>
      <c r="ADZ164" s="802"/>
      <c r="AEA164" s="802"/>
      <c r="AEB164" s="802"/>
      <c r="AEC164" s="802"/>
      <c r="AED164" s="802"/>
      <c r="AEE164" s="802"/>
      <c r="AEF164" s="802"/>
      <c r="AEG164" s="802"/>
      <c r="AEH164" s="802"/>
      <c r="AEI164" s="802"/>
      <c r="AEJ164" s="802"/>
      <c r="AEK164" s="802"/>
      <c r="AEL164" s="802"/>
      <c r="AEM164" s="802"/>
      <c r="AEN164" s="802"/>
      <c r="AEO164" s="802"/>
      <c r="AEP164" s="802"/>
      <c r="AEQ164" s="802"/>
      <c r="AER164" s="802"/>
      <c r="AES164" s="802"/>
      <c r="AET164" s="802"/>
      <c r="AEU164" s="802"/>
      <c r="AEV164" s="802"/>
      <c r="AEW164" s="802"/>
      <c r="AEX164" s="802"/>
      <c r="AEY164" s="802"/>
      <c r="AEZ164" s="802"/>
      <c r="AFA164" s="802"/>
      <c r="AFB164" s="802"/>
      <c r="AFC164" s="802"/>
      <c r="AFD164" s="802"/>
      <c r="AFE164" s="802"/>
      <c r="AFF164" s="802"/>
      <c r="AFG164" s="802"/>
      <c r="AFH164" s="802"/>
      <c r="AFI164" s="802"/>
      <c r="AFJ164" s="802"/>
      <c r="AFK164" s="802"/>
      <c r="AFL164" s="802"/>
      <c r="AFM164" s="802"/>
      <c r="AFN164" s="802"/>
      <c r="AFO164" s="802"/>
      <c r="AFP164" s="802"/>
      <c r="AFQ164" s="802"/>
      <c r="AFR164" s="802"/>
      <c r="AFS164" s="802"/>
      <c r="AFT164" s="802"/>
      <c r="AFU164" s="802"/>
      <c r="AFV164" s="802"/>
      <c r="AFW164" s="802"/>
      <c r="AFX164" s="802"/>
      <c r="AFY164" s="802"/>
      <c r="AFZ164" s="802"/>
      <c r="AGA164" s="802"/>
      <c r="AGB164" s="802"/>
      <c r="AGC164" s="802"/>
      <c r="AGD164" s="802"/>
      <c r="AGE164" s="802"/>
      <c r="AGF164" s="802"/>
      <c r="AGG164" s="802"/>
      <c r="AGH164" s="802"/>
      <c r="AGI164" s="802"/>
      <c r="AGJ164" s="802"/>
      <c r="AGK164" s="802"/>
      <c r="AGL164" s="802"/>
      <c r="AGM164" s="802"/>
      <c r="AGN164" s="802"/>
      <c r="AGO164" s="802"/>
      <c r="AGP164" s="802"/>
      <c r="AGQ164" s="802"/>
      <c r="AGR164" s="802"/>
      <c r="AGS164" s="802"/>
      <c r="AGT164" s="802"/>
      <c r="AGU164" s="802"/>
      <c r="AGV164" s="802"/>
      <c r="AGW164" s="802"/>
      <c r="AGX164" s="802"/>
      <c r="AGY164" s="802"/>
      <c r="AGZ164" s="802"/>
      <c r="AHA164" s="802"/>
      <c r="AHB164" s="802"/>
      <c r="AHC164" s="802"/>
      <c r="AHD164" s="802"/>
      <c r="AHE164" s="802"/>
      <c r="AHF164" s="802"/>
      <c r="AHG164" s="802"/>
      <c r="AHH164" s="802"/>
      <c r="AHI164" s="802"/>
      <c r="AHJ164" s="802"/>
      <c r="AHK164" s="802"/>
      <c r="AHL164" s="802"/>
      <c r="AHM164" s="802"/>
      <c r="AHN164" s="802"/>
      <c r="AHO164" s="802"/>
      <c r="AHP164" s="802"/>
      <c r="AHQ164" s="802"/>
      <c r="AHR164" s="802"/>
      <c r="AHS164" s="802"/>
      <c r="AHT164" s="802"/>
      <c r="AHU164" s="802"/>
      <c r="AHV164" s="802"/>
      <c r="AHW164" s="802"/>
      <c r="AHX164" s="802"/>
      <c r="AHY164" s="802"/>
      <c r="AHZ164" s="802"/>
      <c r="AIA164" s="802"/>
      <c r="AIB164" s="802"/>
      <c r="AIC164" s="802"/>
      <c r="AID164" s="802"/>
      <c r="AIE164" s="802"/>
      <c r="AIF164" s="802"/>
      <c r="AIG164" s="802"/>
      <c r="AIH164" s="802"/>
      <c r="AII164" s="802"/>
      <c r="AIJ164" s="802"/>
      <c r="AQE164" s="802"/>
      <c r="AQF164" s="802"/>
      <c r="AQG164" s="802"/>
      <c r="AQH164" s="802"/>
      <c r="AQI164" s="802"/>
      <c r="AQJ164" s="802"/>
      <c r="AQK164" s="802"/>
      <c r="AQL164" s="802"/>
      <c r="AQM164" s="802"/>
      <c r="AQN164" s="802"/>
      <c r="AQO164" s="802"/>
      <c r="AQP164" s="802"/>
      <c r="AQQ164" s="802"/>
      <c r="AQR164" s="802"/>
      <c r="AQS164" s="802"/>
      <c r="AQT164" s="802"/>
      <c r="AQU164" s="802"/>
      <c r="AQV164" s="802"/>
      <c r="AQW164" s="802"/>
      <c r="AQX164" s="802"/>
      <c r="AQY164" s="802"/>
      <c r="AQZ164" s="802"/>
      <c r="ARA164" s="802"/>
      <c r="ARB164" s="802"/>
      <c r="ARC164" s="802"/>
      <c r="ARD164" s="802"/>
      <c r="ARE164" s="802"/>
      <c r="ARF164" s="802"/>
      <c r="ARG164" s="802"/>
      <c r="ARH164" s="802"/>
      <c r="ARI164" s="802"/>
      <c r="ARJ164" s="802"/>
      <c r="ARK164" s="802"/>
      <c r="ARL164" s="802"/>
      <c r="ARM164" s="802"/>
      <c r="ARN164" s="802"/>
      <c r="ARO164" s="802"/>
      <c r="ARP164" s="802"/>
      <c r="ARQ164" s="802"/>
      <c r="ARR164" s="802"/>
      <c r="ARS164" s="802"/>
      <c r="ART164" s="802"/>
      <c r="ARU164" s="802"/>
      <c r="ARV164" s="802"/>
      <c r="ARW164" s="802"/>
      <c r="ARX164" s="802"/>
      <c r="ARY164" s="802"/>
      <c r="ARZ164" s="802"/>
      <c r="ASA164" s="802"/>
      <c r="ASB164" s="802"/>
      <c r="ASC164" s="802"/>
      <c r="ASD164" s="802"/>
      <c r="ASE164" s="802"/>
      <c r="ASF164" s="802"/>
      <c r="ASG164" s="802"/>
      <c r="ASH164" s="802"/>
      <c r="ASI164" s="802"/>
      <c r="ASJ164" s="802"/>
      <c r="ASK164" s="802"/>
      <c r="ASL164" s="802"/>
      <c r="ATP164" s="802"/>
      <c r="ATQ164" s="802"/>
      <c r="ATR164" s="802"/>
      <c r="ATS164" s="802"/>
      <c r="ATT164" s="802"/>
      <c r="ATU164" s="802"/>
      <c r="ATV164" s="802"/>
      <c r="ATW164" s="802"/>
      <c r="ATX164" s="802"/>
      <c r="ATY164" s="802"/>
      <c r="ATZ164" s="802"/>
      <c r="AUA164" s="802"/>
      <c r="AUB164" s="802"/>
      <c r="AUC164" s="802"/>
      <c r="AUD164" s="802"/>
      <c r="AUE164" s="802"/>
      <c r="AUF164" s="802"/>
      <c r="AUG164" s="802"/>
      <c r="AUH164" s="802"/>
      <c r="AUI164" s="802"/>
      <c r="AUJ164" s="802"/>
      <c r="AUK164" s="802"/>
      <c r="AUL164" s="802"/>
      <c r="AUM164" s="802"/>
      <c r="AUN164" s="802"/>
      <c r="AUO164" s="802"/>
      <c r="AUP164" s="801"/>
      <c r="AUQ164" s="802"/>
      <c r="AUR164" s="801"/>
      <c r="AUS164" s="802"/>
      <c r="AUT164" s="801"/>
      <c r="AUU164" s="802"/>
      <c r="AUV164" s="802"/>
      <c r="AUW164" s="802"/>
      <c r="AUX164" s="802"/>
      <c r="AUY164" s="802"/>
      <c r="AUZ164" s="802"/>
      <c r="AVA164" s="802"/>
      <c r="AVB164" s="802"/>
      <c r="AVC164" s="802"/>
      <c r="AVD164" s="802"/>
      <c r="AVE164" s="802"/>
      <c r="AVF164" s="802"/>
      <c r="AVG164" s="802"/>
      <c r="AVH164" s="802"/>
      <c r="AVI164" s="802"/>
      <c r="AVJ164" s="808"/>
      <c r="AVK164" s="808"/>
      <c r="AVL164" s="808"/>
      <c r="AVM164" s="808"/>
      <c r="AVN164" s="808"/>
      <c r="AVO164" s="808"/>
      <c r="AVP164" s="808"/>
      <c r="AVQ164" s="808"/>
      <c r="AVR164" s="808"/>
      <c r="AVS164" s="808"/>
      <c r="AVT164" s="808"/>
      <c r="AVU164" s="809"/>
      <c r="AVV164" s="809"/>
      <c r="AVW164" s="809"/>
      <c r="AVX164" s="809"/>
      <c r="AVY164" s="809"/>
      <c r="AVZ164" s="809"/>
      <c r="AWA164" s="809"/>
      <c r="AWB164" s="809"/>
      <c r="AWC164" s="809"/>
      <c r="AWD164" s="809"/>
      <c r="AWE164" s="809"/>
      <c r="AWF164" s="809"/>
      <c r="AWG164" s="809"/>
      <c r="AWH164" s="809"/>
      <c r="AWI164" s="809"/>
      <c r="AWJ164" s="809"/>
      <c r="AWK164" s="809"/>
      <c r="AWL164" s="809"/>
      <c r="AWM164" s="809"/>
      <c r="AWN164" s="809"/>
      <c r="AWO164" s="809"/>
      <c r="AWP164" s="809"/>
      <c r="AWQ164" s="809"/>
      <c r="AWR164" s="808"/>
      <c r="AWS164" s="761"/>
      <c r="AWT164" s="808"/>
      <c r="AWU164" s="809"/>
      <c r="AWV164" s="809"/>
      <c r="AWW164" s="809"/>
      <c r="AWX164" s="809"/>
      <c r="AWY164" s="809"/>
      <c r="AWZ164" s="809"/>
      <c r="AXA164" s="809"/>
      <c r="AXB164" s="809"/>
      <c r="AXC164" s="809"/>
      <c r="AXD164" s="809"/>
      <c r="AXE164" s="809"/>
      <c r="AXF164" s="809"/>
      <c r="AXG164" s="809"/>
      <c r="AXH164" s="809"/>
      <c r="AXI164" s="809"/>
      <c r="AXJ164" s="809"/>
      <c r="AXK164" s="809"/>
      <c r="AXL164" s="809"/>
      <c r="AXM164" s="809"/>
      <c r="AXN164" s="809"/>
      <c r="AXO164" s="809"/>
      <c r="AXP164" s="809"/>
      <c r="AXQ164" s="809"/>
      <c r="AXR164" s="809"/>
      <c r="AXS164" s="809"/>
      <c r="AXT164" s="809"/>
      <c r="AXU164" s="809"/>
      <c r="AXV164" s="809"/>
      <c r="AXW164" s="809"/>
      <c r="AXX164" s="809"/>
      <c r="AXY164" s="809"/>
      <c r="AXZ164" s="809"/>
      <c r="AYA164" s="809"/>
      <c r="AYB164" s="809"/>
      <c r="AYC164" s="809"/>
      <c r="AYD164" s="808"/>
      <c r="AYE164" s="808"/>
      <c r="AYF164" s="809"/>
      <c r="AYG164" s="808"/>
      <c r="AYH164" s="810"/>
      <c r="AYI164" s="810"/>
      <c r="AYJ164" s="810"/>
      <c r="AYK164" s="810"/>
      <c r="AYL164" s="810"/>
      <c r="AYM164" s="810"/>
      <c r="AYN164" s="810"/>
      <c r="AYO164" s="810"/>
      <c r="AYP164" s="810"/>
      <c r="AYQ164" s="810"/>
      <c r="AYR164" s="810"/>
      <c r="AYS164" s="810"/>
      <c r="AYT164" s="810"/>
      <c r="AYU164" s="810"/>
      <c r="AYV164" s="810"/>
      <c r="AYW164" s="810"/>
      <c r="AYX164" s="810"/>
      <c r="AYY164" s="810"/>
      <c r="AYZ164" s="810"/>
      <c r="AZA164" s="810"/>
      <c r="AZB164" s="810"/>
      <c r="AZC164" s="810"/>
      <c r="AZD164" s="810"/>
      <c r="AZE164" s="810"/>
      <c r="AZF164" s="810"/>
      <c r="AZG164" s="810"/>
      <c r="AZH164" s="810"/>
      <c r="AZI164" s="810"/>
      <c r="AZJ164" s="810"/>
      <c r="AZK164" s="810"/>
      <c r="AZL164" s="810"/>
      <c r="AZM164" s="810"/>
      <c r="AZN164" s="810"/>
      <c r="AZO164" s="810"/>
      <c r="AZP164" s="809"/>
      <c r="AZQ164" s="802"/>
      <c r="AZR164" s="802"/>
      <c r="AZS164" s="802"/>
    </row>
    <row r="165" spans="45:920 1123:1371" s="793" customFormat="1" ht="13.5">
      <c r="AS165" s="802"/>
      <c r="AT165" s="802"/>
      <c r="AU165" s="802"/>
      <c r="AV165" s="802"/>
      <c r="AW165" s="802"/>
      <c r="AX165" s="802"/>
      <c r="AY165" s="802"/>
      <c r="AZ165" s="802"/>
      <c r="BA165" s="802"/>
      <c r="BB165" s="802"/>
      <c r="BC165" s="802"/>
      <c r="BD165" s="802"/>
      <c r="BE165" s="802"/>
      <c r="BF165" s="802"/>
      <c r="BG165" s="802"/>
      <c r="BH165" s="802"/>
      <c r="BI165" s="802"/>
      <c r="BJ165" s="802"/>
      <c r="BK165" s="802"/>
      <c r="BL165" s="802"/>
      <c r="BM165" s="802"/>
      <c r="BN165" s="802"/>
      <c r="BO165" s="802"/>
      <c r="BP165" s="802"/>
      <c r="BQ165" s="802"/>
      <c r="BR165" s="802"/>
      <c r="BS165" s="802"/>
      <c r="BT165" s="802"/>
      <c r="BU165" s="802"/>
      <c r="BV165" s="802"/>
      <c r="BW165" s="802"/>
      <c r="BX165" s="802"/>
      <c r="BY165" s="802"/>
      <c r="BZ165" s="802"/>
      <c r="CA165" s="802"/>
      <c r="CB165" s="802"/>
      <c r="CC165" s="802"/>
      <c r="CD165" s="802"/>
      <c r="CE165" s="802"/>
      <c r="CF165" s="802"/>
      <c r="CG165" s="802"/>
      <c r="CH165" s="802"/>
      <c r="CI165" s="802"/>
      <c r="CJ165" s="802"/>
      <c r="CK165" s="802"/>
      <c r="CL165" s="802"/>
      <c r="CM165" s="802"/>
      <c r="CN165" s="802"/>
      <c r="CO165" s="802"/>
      <c r="CP165" s="802"/>
      <c r="CQ165" s="802"/>
      <c r="CR165" s="802"/>
      <c r="CS165" s="802"/>
      <c r="CT165" s="802"/>
      <c r="CU165" s="802"/>
      <c r="CV165" s="802"/>
      <c r="CW165" s="802"/>
      <c r="CX165" s="802"/>
      <c r="CY165" s="802"/>
      <c r="CZ165" s="802"/>
      <c r="DA165" s="802"/>
      <c r="DB165" s="802"/>
      <c r="DC165" s="802"/>
      <c r="DD165" s="802"/>
      <c r="DE165" s="802"/>
      <c r="DF165" s="802"/>
      <c r="DG165" s="802"/>
      <c r="DH165" s="802"/>
      <c r="DI165" s="802"/>
      <c r="DJ165" s="802"/>
      <c r="DK165" s="802"/>
      <c r="DL165" s="802"/>
      <c r="DM165" s="802"/>
      <c r="DN165" s="802"/>
      <c r="DO165" s="802"/>
      <c r="DP165" s="802"/>
      <c r="DQ165" s="802"/>
      <c r="DR165" s="802"/>
      <c r="DS165" s="802"/>
      <c r="DT165" s="802"/>
      <c r="DU165" s="802"/>
      <c r="DV165" s="802"/>
      <c r="DW165" s="802"/>
      <c r="DX165" s="802"/>
      <c r="DY165" s="802"/>
      <c r="DZ165" s="802"/>
      <c r="EA165" s="802"/>
      <c r="EB165" s="802"/>
      <c r="EC165" s="802"/>
      <c r="ED165" s="802"/>
      <c r="EE165" s="802"/>
      <c r="EF165" s="802"/>
      <c r="EG165" s="802"/>
      <c r="EH165" s="802"/>
      <c r="EI165" s="802"/>
      <c r="EJ165" s="802"/>
      <c r="EK165" s="802"/>
      <c r="EL165" s="802"/>
      <c r="EM165" s="802"/>
      <c r="EN165" s="802"/>
      <c r="EO165" s="802"/>
      <c r="EP165" s="802"/>
      <c r="EQ165" s="802"/>
      <c r="ER165" s="802"/>
      <c r="ES165" s="802"/>
      <c r="ET165" s="802"/>
      <c r="EU165" s="802"/>
      <c r="EV165" s="802"/>
      <c r="EW165" s="802"/>
      <c r="EX165" s="802"/>
      <c r="EY165" s="802"/>
      <c r="EZ165" s="802"/>
      <c r="FA165" s="802"/>
      <c r="FB165" s="802"/>
      <c r="FC165" s="802"/>
      <c r="FD165" s="802"/>
      <c r="FE165" s="802"/>
      <c r="FF165" s="802"/>
      <c r="FG165" s="802"/>
      <c r="FH165" s="802"/>
      <c r="FI165" s="802"/>
      <c r="FJ165" s="802"/>
      <c r="FK165" s="802"/>
      <c r="FL165" s="802"/>
      <c r="FM165" s="802"/>
      <c r="FN165" s="802"/>
      <c r="FO165" s="802"/>
      <c r="FP165" s="802"/>
      <c r="FQ165" s="802"/>
      <c r="FR165" s="802"/>
      <c r="FS165" s="802"/>
      <c r="FT165" s="802"/>
      <c r="FU165" s="802"/>
      <c r="FV165" s="802"/>
      <c r="FW165" s="802"/>
      <c r="FX165" s="802"/>
      <c r="FY165" s="802"/>
      <c r="FZ165" s="802"/>
      <c r="GA165" s="802"/>
      <c r="GB165" s="802"/>
      <c r="GC165" s="802"/>
      <c r="GD165" s="802"/>
      <c r="GE165" s="802"/>
      <c r="GF165" s="802"/>
      <c r="GG165" s="802"/>
      <c r="GH165" s="802"/>
      <c r="GI165" s="802"/>
      <c r="GJ165" s="802"/>
      <c r="GK165" s="802"/>
      <c r="GL165" s="802"/>
      <c r="GM165" s="802"/>
      <c r="GN165" s="802"/>
      <c r="GO165" s="802"/>
      <c r="GP165" s="802"/>
      <c r="GQ165" s="802"/>
      <c r="GR165" s="802"/>
      <c r="GS165" s="802"/>
      <c r="GT165" s="802"/>
      <c r="GU165" s="802"/>
      <c r="GV165" s="802"/>
      <c r="GW165" s="802"/>
      <c r="GX165" s="802"/>
      <c r="GY165" s="802"/>
      <c r="GZ165" s="802"/>
      <c r="HA165" s="802"/>
      <c r="HB165" s="802"/>
      <c r="HC165" s="802"/>
      <c r="HD165" s="802"/>
      <c r="HE165" s="802"/>
      <c r="HF165" s="802"/>
      <c r="HG165" s="802"/>
      <c r="HH165" s="802"/>
      <c r="HI165" s="802"/>
      <c r="HJ165" s="802"/>
      <c r="HK165" s="802"/>
      <c r="HL165" s="802"/>
      <c r="HM165" s="802"/>
      <c r="HN165" s="802"/>
      <c r="HO165" s="802"/>
      <c r="HP165" s="802"/>
      <c r="HQ165" s="802"/>
      <c r="HR165" s="802"/>
      <c r="HS165" s="802"/>
      <c r="HT165" s="802"/>
      <c r="HU165" s="802"/>
      <c r="HV165" s="802"/>
      <c r="HW165" s="802"/>
      <c r="HX165" s="802"/>
      <c r="HY165" s="802"/>
      <c r="HZ165" s="802"/>
      <c r="IA165" s="802"/>
      <c r="IB165" s="802"/>
      <c r="IC165" s="802"/>
      <c r="ID165" s="802"/>
      <c r="IE165" s="802"/>
      <c r="IF165" s="802"/>
      <c r="IG165" s="802"/>
      <c r="IH165" s="802"/>
      <c r="II165" s="802"/>
      <c r="IJ165" s="802"/>
      <c r="IK165" s="802"/>
      <c r="IL165" s="802"/>
      <c r="IM165" s="802"/>
      <c r="IN165" s="802"/>
      <c r="IO165" s="802"/>
      <c r="IP165" s="802"/>
      <c r="IQ165" s="802"/>
      <c r="IR165" s="802"/>
      <c r="IS165" s="802"/>
      <c r="IT165" s="802"/>
      <c r="IU165" s="802"/>
      <c r="IV165" s="802"/>
      <c r="IW165" s="802"/>
      <c r="IX165" s="802"/>
      <c r="IY165" s="802"/>
      <c r="IZ165" s="802"/>
      <c r="JA165" s="802"/>
      <c r="JB165" s="802"/>
      <c r="JC165" s="802"/>
      <c r="JD165" s="802"/>
      <c r="JE165" s="802"/>
      <c r="JF165" s="802"/>
      <c r="JG165" s="802"/>
      <c r="JH165" s="802"/>
      <c r="JI165" s="802"/>
      <c r="JJ165" s="802"/>
      <c r="JK165" s="802"/>
      <c r="JL165" s="802"/>
      <c r="JM165" s="802"/>
      <c r="JN165" s="802"/>
      <c r="JO165" s="802"/>
      <c r="JP165" s="802"/>
      <c r="JQ165" s="802"/>
      <c r="JR165" s="802"/>
      <c r="JS165" s="802"/>
      <c r="JT165" s="802"/>
      <c r="JU165" s="802"/>
      <c r="JV165" s="802"/>
      <c r="JW165" s="802"/>
      <c r="JX165" s="802"/>
      <c r="JY165" s="802"/>
      <c r="JZ165" s="802"/>
      <c r="KA165" s="802"/>
      <c r="KB165" s="802"/>
      <c r="KC165" s="802"/>
      <c r="KD165" s="802"/>
      <c r="KE165" s="802"/>
      <c r="KF165" s="802"/>
      <c r="KG165" s="802"/>
      <c r="KH165" s="802"/>
      <c r="KI165" s="802"/>
      <c r="KJ165" s="802"/>
      <c r="KK165" s="802"/>
      <c r="KL165" s="802"/>
      <c r="KM165" s="802"/>
      <c r="KN165" s="802"/>
      <c r="KO165" s="802"/>
      <c r="KP165" s="802"/>
      <c r="KQ165" s="802"/>
      <c r="KR165" s="802"/>
      <c r="KS165" s="802"/>
      <c r="KT165" s="802"/>
      <c r="KU165" s="802"/>
      <c r="KV165" s="802"/>
      <c r="KW165" s="802"/>
      <c r="KX165" s="802"/>
      <c r="KY165" s="802"/>
      <c r="KZ165" s="802"/>
      <c r="LA165" s="802"/>
      <c r="LB165" s="802"/>
      <c r="LC165" s="802"/>
      <c r="LD165" s="802"/>
      <c r="LE165" s="802"/>
      <c r="LF165" s="802"/>
      <c r="LG165" s="802"/>
      <c r="LH165" s="802"/>
      <c r="LI165" s="802"/>
      <c r="LJ165" s="802"/>
      <c r="LK165" s="802"/>
      <c r="LL165" s="802"/>
      <c r="LM165" s="802"/>
      <c r="LN165" s="802"/>
      <c r="LO165" s="802"/>
      <c r="LP165" s="802"/>
      <c r="LQ165" s="802"/>
      <c r="LR165" s="802"/>
      <c r="LS165" s="802"/>
      <c r="LT165" s="802"/>
      <c r="LU165" s="802"/>
      <c r="LV165" s="802"/>
      <c r="LW165" s="802"/>
      <c r="LX165" s="802"/>
      <c r="LY165" s="802"/>
      <c r="LZ165" s="802"/>
      <c r="MA165" s="802"/>
      <c r="MB165" s="802"/>
      <c r="MC165" s="802"/>
      <c r="MD165" s="802"/>
      <c r="ME165" s="802"/>
      <c r="MF165" s="802"/>
      <c r="MG165" s="802"/>
      <c r="MH165" s="802"/>
      <c r="MI165" s="802"/>
      <c r="MJ165" s="802"/>
      <c r="MK165" s="802"/>
      <c r="ML165" s="802"/>
      <c r="MM165" s="802"/>
      <c r="MN165" s="802"/>
      <c r="MO165" s="802"/>
      <c r="MP165" s="802"/>
      <c r="MQ165" s="802"/>
      <c r="MR165" s="802"/>
      <c r="MS165" s="802"/>
      <c r="MT165" s="802"/>
      <c r="MU165" s="802"/>
      <c r="MV165" s="802"/>
      <c r="MW165" s="802"/>
      <c r="MX165" s="802"/>
      <c r="MY165" s="802"/>
      <c r="MZ165" s="802"/>
      <c r="NA165" s="802"/>
      <c r="NB165" s="802"/>
      <c r="NC165" s="802"/>
      <c r="ND165" s="802"/>
      <c r="NE165" s="802"/>
      <c r="NF165" s="802"/>
      <c r="NG165" s="802"/>
      <c r="NH165" s="802"/>
      <c r="NI165" s="802"/>
      <c r="NJ165" s="802"/>
      <c r="NK165" s="802"/>
      <c r="NL165" s="802"/>
      <c r="NM165" s="802"/>
      <c r="NN165" s="802"/>
      <c r="NO165" s="802"/>
      <c r="NP165" s="802"/>
      <c r="NQ165" s="802"/>
      <c r="NR165" s="802"/>
      <c r="NS165" s="802"/>
      <c r="NT165" s="802"/>
      <c r="NU165" s="802"/>
      <c r="NV165" s="802"/>
      <c r="NW165" s="802"/>
      <c r="NX165" s="802"/>
      <c r="NY165" s="802"/>
      <c r="NZ165" s="802"/>
      <c r="OA165" s="802"/>
      <c r="OB165" s="802"/>
      <c r="OC165" s="802"/>
      <c r="OD165" s="802"/>
      <c r="OE165" s="802"/>
      <c r="OF165" s="802"/>
      <c r="OG165" s="802"/>
      <c r="OH165" s="802"/>
      <c r="OI165" s="802"/>
      <c r="OJ165" s="802"/>
      <c r="OK165" s="802"/>
      <c r="OL165" s="802"/>
      <c r="OM165" s="802"/>
      <c r="ON165" s="802"/>
      <c r="OO165" s="802"/>
      <c r="OP165" s="802"/>
      <c r="OQ165" s="802"/>
      <c r="OR165" s="802"/>
      <c r="OS165" s="802"/>
      <c r="OT165" s="802"/>
      <c r="OU165" s="802"/>
      <c r="OV165" s="802"/>
      <c r="OW165" s="802"/>
      <c r="OX165" s="802"/>
      <c r="OY165" s="802"/>
      <c r="OZ165" s="802"/>
      <c r="PA165" s="802"/>
      <c r="PB165" s="802"/>
      <c r="PC165" s="802"/>
      <c r="PD165" s="802"/>
      <c r="PE165" s="802"/>
      <c r="PF165" s="802"/>
      <c r="PG165" s="802"/>
      <c r="PH165" s="802"/>
      <c r="PI165" s="802"/>
      <c r="PJ165" s="802"/>
      <c r="PK165" s="802"/>
      <c r="PL165" s="802"/>
      <c r="PM165" s="802"/>
      <c r="PN165" s="802"/>
      <c r="PO165" s="802"/>
      <c r="PP165" s="802"/>
      <c r="PQ165" s="802"/>
      <c r="PR165" s="802"/>
      <c r="PS165" s="802"/>
      <c r="PT165" s="802"/>
      <c r="PU165" s="802"/>
      <c r="PV165" s="802"/>
      <c r="PW165" s="802"/>
      <c r="PX165" s="802"/>
      <c r="PY165" s="802"/>
      <c r="PZ165" s="802"/>
      <c r="QA165" s="802"/>
      <c r="QB165" s="802"/>
      <c r="QC165" s="802"/>
      <c r="QD165" s="802"/>
      <c r="QE165" s="802"/>
      <c r="QF165" s="802"/>
      <c r="QG165" s="802"/>
      <c r="QH165" s="802"/>
      <c r="QI165" s="802"/>
      <c r="QJ165" s="802"/>
      <c r="QK165" s="802"/>
      <c r="QL165" s="802"/>
      <c r="QM165" s="802"/>
      <c r="QN165" s="802"/>
      <c r="QO165" s="802"/>
      <c r="QP165" s="802"/>
      <c r="QQ165" s="802"/>
      <c r="QR165" s="802"/>
      <c r="QS165" s="802"/>
      <c r="QT165" s="802"/>
      <c r="QU165" s="802"/>
      <c r="QV165" s="802"/>
      <c r="QW165" s="802"/>
      <c r="QX165" s="802"/>
      <c r="QY165" s="802"/>
      <c r="QZ165" s="802"/>
      <c r="RA165" s="802"/>
      <c r="RB165" s="802"/>
      <c r="RC165" s="802"/>
      <c r="RD165" s="802"/>
      <c r="RE165" s="802"/>
      <c r="RF165" s="802"/>
      <c r="RG165" s="802"/>
      <c r="RH165" s="802"/>
      <c r="RI165" s="802"/>
      <c r="RJ165" s="802"/>
      <c r="RK165" s="802"/>
      <c r="RL165" s="802"/>
      <c r="RM165" s="802"/>
      <c r="RN165" s="802"/>
      <c r="RO165" s="802"/>
      <c r="RP165" s="802"/>
      <c r="RQ165" s="802"/>
      <c r="RR165" s="802"/>
      <c r="RS165" s="802"/>
      <c r="RT165" s="802"/>
      <c r="RU165" s="802"/>
      <c r="RV165" s="802"/>
      <c r="RW165" s="802"/>
      <c r="RX165" s="802"/>
      <c r="RY165" s="802"/>
      <c r="RZ165" s="802"/>
      <c r="SA165" s="802"/>
      <c r="SB165" s="802"/>
      <c r="SC165" s="802"/>
      <c r="SD165" s="802"/>
      <c r="SE165" s="802"/>
      <c r="SF165" s="802"/>
      <c r="SG165" s="802"/>
      <c r="SH165" s="802"/>
      <c r="SI165" s="802"/>
      <c r="SJ165" s="802"/>
      <c r="SK165" s="802"/>
      <c r="SL165" s="802"/>
      <c r="SM165" s="802"/>
      <c r="SN165" s="802"/>
      <c r="SO165" s="802"/>
      <c r="SP165" s="802"/>
      <c r="SQ165" s="802"/>
      <c r="SR165" s="802"/>
      <c r="SS165" s="802"/>
      <c r="ST165" s="802"/>
      <c r="SU165" s="802"/>
      <c r="SV165" s="802"/>
      <c r="SW165" s="802"/>
      <c r="SX165" s="802"/>
      <c r="SY165" s="802"/>
      <c r="SZ165" s="802"/>
      <c r="TA165" s="802"/>
      <c r="TB165" s="802"/>
      <c r="TC165" s="802"/>
      <c r="TD165" s="802"/>
      <c r="TE165" s="802"/>
      <c r="TF165" s="802"/>
      <c r="TG165" s="802"/>
      <c r="TH165" s="802"/>
      <c r="TI165" s="802"/>
      <c r="TJ165" s="802"/>
      <c r="TK165" s="802"/>
      <c r="TL165" s="802"/>
      <c r="TM165" s="802"/>
      <c r="TN165" s="802"/>
      <c r="TO165" s="802"/>
      <c r="TP165" s="802"/>
      <c r="TQ165" s="802"/>
      <c r="TR165" s="802"/>
      <c r="TS165" s="802"/>
      <c r="TT165" s="802"/>
      <c r="TU165" s="802"/>
      <c r="TV165" s="802"/>
      <c r="TW165" s="802"/>
      <c r="TX165" s="802"/>
      <c r="TY165" s="802"/>
      <c r="TZ165" s="802"/>
      <c r="UA165" s="802"/>
      <c r="UB165" s="802"/>
      <c r="UC165" s="802"/>
      <c r="UD165" s="802"/>
      <c r="UE165" s="802"/>
      <c r="UF165" s="802"/>
      <c r="UG165" s="802"/>
      <c r="UH165" s="802"/>
      <c r="UI165" s="802"/>
      <c r="UJ165" s="802"/>
      <c r="UK165" s="802"/>
      <c r="UL165" s="802"/>
      <c r="UM165" s="802"/>
      <c r="UN165" s="802"/>
      <c r="UO165" s="802"/>
      <c r="UP165" s="802"/>
      <c r="UQ165" s="802"/>
      <c r="UR165" s="802"/>
      <c r="US165" s="802"/>
      <c r="UT165" s="802"/>
      <c r="UU165" s="802"/>
      <c r="UV165" s="802"/>
      <c r="UW165" s="802"/>
      <c r="UX165" s="802"/>
      <c r="UY165" s="802"/>
      <c r="UZ165" s="802"/>
      <c r="VA165" s="802"/>
      <c r="VB165" s="802"/>
      <c r="VC165" s="802"/>
      <c r="VD165" s="802"/>
      <c r="VE165" s="802"/>
      <c r="VF165" s="802"/>
      <c r="VG165" s="802"/>
      <c r="VH165" s="802"/>
      <c r="VI165" s="802"/>
      <c r="VJ165" s="802"/>
      <c r="VK165" s="802"/>
      <c r="VL165" s="802"/>
      <c r="VM165" s="802"/>
      <c r="VN165" s="802"/>
      <c r="VO165" s="802"/>
      <c r="VP165" s="802"/>
      <c r="VQ165" s="802"/>
      <c r="VR165" s="802"/>
      <c r="VS165" s="802"/>
      <c r="VT165" s="802"/>
      <c r="VU165" s="802"/>
      <c r="VV165" s="802"/>
      <c r="VW165" s="802"/>
      <c r="VX165" s="802"/>
      <c r="VY165" s="802"/>
      <c r="VZ165" s="802"/>
      <c r="WA165" s="802"/>
      <c r="WB165" s="802"/>
      <c r="WC165" s="802"/>
      <c r="WD165" s="802"/>
      <c r="WE165" s="802"/>
      <c r="WF165" s="802"/>
      <c r="WG165" s="802"/>
      <c r="WH165" s="802"/>
      <c r="WI165" s="802"/>
      <c r="WJ165" s="802"/>
      <c r="WK165" s="802"/>
      <c r="WL165" s="802"/>
      <c r="WM165" s="802"/>
      <c r="WN165" s="802"/>
      <c r="WO165" s="802"/>
      <c r="WP165" s="802"/>
      <c r="WQ165" s="802"/>
      <c r="WR165" s="802"/>
      <c r="WS165" s="802"/>
      <c r="WT165" s="802"/>
      <c r="WU165" s="802"/>
      <c r="WV165" s="802"/>
      <c r="WW165" s="802"/>
      <c r="WX165" s="802"/>
      <c r="WY165" s="802"/>
      <c r="WZ165" s="802"/>
      <c r="XA165" s="802"/>
      <c r="XB165" s="802"/>
      <c r="XC165" s="802"/>
      <c r="XD165" s="802"/>
      <c r="XE165" s="802"/>
      <c r="XF165" s="802"/>
      <c r="XG165" s="802"/>
      <c r="XH165" s="802"/>
      <c r="XI165" s="802"/>
      <c r="XJ165" s="802"/>
      <c r="XK165" s="802"/>
      <c r="XL165" s="802"/>
      <c r="XM165" s="802"/>
      <c r="XN165" s="802"/>
      <c r="XO165" s="802"/>
      <c r="XP165" s="802"/>
      <c r="XQ165" s="802"/>
      <c r="XR165" s="802"/>
      <c r="XS165" s="802"/>
      <c r="XT165" s="802"/>
      <c r="XU165" s="802"/>
      <c r="XV165" s="802"/>
      <c r="XW165" s="802"/>
      <c r="XX165" s="802"/>
      <c r="XY165" s="802"/>
      <c r="XZ165" s="802"/>
      <c r="YA165" s="802"/>
      <c r="YB165" s="802"/>
      <c r="YC165" s="802"/>
      <c r="YD165" s="802"/>
      <c r="YE165" s="802"/>
      <c r="YF165" s="802"/>
      <c r="YG165" s="802"/>
      <c r="YH165" s="802"/>
      <c r="YI165" s="802"/>
      <c r="YJ165" s="802"/>
      <c r="YK165" s="802"/>
      <c r="YL165" s="802"/>
      <c r="YM165" s="802"/>
      <c r="YN165" s="802"/>
      <c r="YO165" s="802"/>
      <c r="YP165" s="802"/>
      <c r="YQ165" s="802"/>
      <c r="YR165" s="802"/>
      <c r="YS165" s="802"/>
      <c r="YT165" s="802"/>
      <c r="YU165" s="802"/>
      <c r="YV165" s="802"/>
      <c r="YW165" s="802"/>
      <c r="YX165" s="802"/>
      <c r="YY165" s="802"/>
      <c r="YZ165" s="802"/>
      <c r="ZA165" s="802"/>
      <c r="ZB165" s="802"/>
      <c r="ZC165" s="802"/>
      <c r="ZD165" s="802"/>
      <c r="ZE165" s="802"/>
      <c r="ZF165" s="802"/>
      <c r="ZG165" s="802"/>
      <c r="ZH165" s="802"/>
      <c r="ZI165" s="802"/>
      <c r="ZJ165" s="802"/>
      <c r="ZK165" s="802"/>
      <c r="ZL165" s="802"/>
      <c r="ZM165" s="802"/>
      <c r="ZN165" s="802"/>
      <c r="ZO165" s="802"/>
      <c r="ZP165" s="802"/>
      <c r="ZQ165" s="802"/>
      <c r="ZR165" s="802"/>
      <c r="ZS165" s="802"/>
      <c r="ZT165" s="802"/>
      <c r="ZU165" s="802"/>
      <c r="ZV165" s="802"/>
      <c r="ZW165" s="802"/>
      <c r="ZX165" s="802"/>
      <c r="ZY165" s="802"/>
      <c r="ZZ165" s="802"/>
      <c r="AAA165" s="802"/>
      <c r="AAB165" s="802"/>
      <c r="AAC165" s="802"/>
      <c r="AAD165" s="802"/>
      <c r="AAE165" s="802"/>
      <c r="AAF165" s="802"/>
      <c r="AAG165" s="802"/>
      <c r="AAH165" s="802"/>
      <c r="AAI165" s="802"/>
      <c r="AAJ165" s="802"/>
      <c r="AAK165" s="802"/>
      <c r="AAL165" s="802"/>
      <c r="AAM165" s="802"/>
      <c r="AAN165" s="802"/>
      <c r="AAO165" s="802"/>
      <c r="AAP165" s="802"/>
      <c r="AAQ165" s="802"/>
      <c r="AAR165" s="802"/>
      <c r="AAS165" s="802"/>
      <c r="AAT165" s="802"/>
      <c r="AAU165" s="802"/>
      <c r="AAV165" s="802"/>
      <c r="AAW165" s="802"/>
      <c r="AAX165" s="802"/>
      <c r="AAY165" s="802"/>
      <c r="AAZ165" s="802"/>
      <c r="ABA165" s="802"/>
      <c r="ABB165" s="802"/>
      <c r="ABC165" s="802"/>
      <c r="ABD165" s="802"/>
      <c r="ABE165" s="802"/>
      <c r="ABF165" s="802"/>
      <c r="ABG165" s="802"/>
      <c r="ABH165" s="802"/>
      <c r="ABI165" s="802"/>
      <c r="ABJ165" s="802"/>
      <c r="ABK165" s="802"/>
      <c r="ABL165" s="802"/>
      <c r="ABM165" s="802"/>
      <c r="ABN165" s="802"/>
      <c r="ABO165" s="802"/>
      <c r="ABP165" s="802"/>
      <c r="ABQ165" s="802"/>
      <c r="ABR165" s="802"/>
      <c r="ABS165" s="802"/>
      <c r="ABT165" s="802"/>
      <c r="ABU165" s="802"/>
      <c r="ABV165" s="802"/>
      <c r="ABW165" s="802"/>
      <c r="ABX165" s="802"/>
      <c r="ABY165" s="802"/>
      <c r="ABZ165" s="802"/>
      <c r="ACA165" s="802"/>
      <c r="ACB165" s="802"/>
      <c r="ACC165" s="802"/>
      <c r="ACD165" s="802"/>
      <c r="ACE165" s="802"/>
      <c r="ACF165" s="802"/>
      <c r="ACG165" s="802"/>
      <c r="ACH165" s="802"/>
      <c r="ACI165" s="802"/>
      <c r="ACJ165" s="802"/>
      <c r="ACK165" s="802"/>
      <c r="ACL165" s="802"/>
      <c r="ACM165" s="802"/>
      <c r="ACN165" s="802"/>
      <c r="ACO165" s="802"/>
      <c r="ACP165" s="802"/>
      <c r="ACQ165" s="802"/>
      <c r="ACR165" s="802"/>
      <c r="ACS165" s="802"/>
      <c r="ACT165" s="802"/>
      <c r="ACU165" s="802"/>
      <c r="ACV165" s="802"/>
      <c r="ACW165" s="802"/>
      <c r="ACX165" s="802"/>
      <c r="ACY165" s="802"/>
      <c r="ACZ165" s="802"/>
      <c r="ADA165" s="802"/>
      <c r="ADB165" s="802"/>
      <c r="ADC165" s="802"/>
      <c r="ADD165" s="802"/>
      <c r="ADE165" s="802"/>
      <c r="ADF165" s="802"/>
      <c r="ADG165" s="802"/>
      <c r="ADH165" s="802"/>
      <c r="ADI165" s="802"/>
      <c r="ADJ165" s="802"/>
      <c r="ADK165" s="802"/>
      <c r="ADL165" s="802"/>
      <c r="ADM165" s="802"/>
      <c r="ADN165" s="802"/>
      <c r="ADO165" s="802"/>
      <c r="ADP165" s="802"/>
      <c r="ADQ165" s="802"/>
      <c r="ADR165" s="802"/>
      <c r="ADS165" s="802"/>
      <c r="ADT165" s="802"/>
      <c r="ADU165" s="802"/>
      <c r="ADV165" s="802"/>
      <c r="ADW165" s="802"/>
      <c r="ADX165" s="802"/>
      <c r="ADY165" s="802"/>
      <c r="ADZ165" s="802"/>
      <c r="AEA165" s="802"/>
      <c r="AEB165" s="802"/>
      <c r="AEC165" s="802"/>
      <c r="AED165" s="802"/>
      <c r="AEE165" s="802"/>
      <c r="AEF165" s="802"/>
      <c r="AEG165" s="802"/>
      <c r="AEH165" s="802"/>
      <c r="AEI165" s="802"/>
      <c r="AEJ165" s="802"/>
      <c r="AEK165" s="802"/>
      <c r="AEL165" s="802"/>
      <c r="AEM165" s="802"/>
      <c r="AEN165" s="802"/>
      <c r="AEO165" s="802"/>
      <c r="AEP165" s="802"/>
      <c r="AEQ165" s="802"/>
      <c r="AER165" s="802"/>
      <c r="AES165" s="802"/>
      <c r="AET165" s="802"/>
      <c r="AEU165" s="802"/>
      <c r="AEV165" s="802"/>
      <c r="AEW165" s="802"/>
      <c r="AEX165" s="802"/>
      <c r="AEY165" s="802"/>
      <c r="AEZ165" s="802"/>
      <c r="AFA165" s="802"/>
      <c r="AFB165" s="802"/>
      <c r="AFC165" s="802"/>
      <c r="AFD165" s="802"/>
      <c r="AFE165" s="802"/>
      <c r="AFF165" s="802"/>
      <c r="AFG165" s="802"/>
      <c r="AFH165" s="802"/>
      <c r="AFI165" s="802"/>
      <c r="AFJ165" s="802"/>
      <c r="AFK165" s="802"/>
      <c r="AFL165" s="802"/>
      <c r="AFM165" s="802"/>
      <c r="AFN165" s="802"/>
      <c r="AFO165" s="802"/>
      <c r="AFP165" s="802"/>
      <c r="AFQ165" s="802"/>
      <c r="AFR165" s="802"/>
      <c r="AFS165" s="802"/>
      <c r="AFT165" s="802"/>
      <c r="AFU165" s="802"/>
      <c r="AFV165" s="802"/>
      <c r="AFW165" s="802"/>
      <c r="AFX165" s="802"/>
      <c r="AFY165" s="802"/>
      <c r="AFZ165" s="802"/>
      <c r="AGA165" s="802"/>
      <c r="AGB165" s="802"/>
      <c r="AGC165" s="802"/>
      <c r="AGD165" s="802"/>
      <c r="AGE165" s="802"/>
      <c r="AGF165" s="802"/>
      <c r="AGG165" s="802"/>
      <c r="AGH165" s="802"/>
      <c r="AGI165" s="802"/>
      <c r="AGJ165" s="802"/>
      <c r="AGK165" s="802"/>
      <c r="AGL165" s="802"/>
      <c r="AGM165" s="802"/>
      <c r="AGN165" s="802"/>
      <c r="AGO165" s="802"/>
      <c r="AGP165" s="802"/>
      <c r="AGQ165" s="802"/>
      <c r="AGR165" s="802"/>
      <c r="AGS165" s="802"/>
      <c r="AGT165" s="802"/>
      <c r="AGU165" s="802"/>
      <c r="AGV165" s="802"/>
      <c r="AGW165" s="802"/>
      <c r="AGX165" s="802"/>
      <c r="AGY165" s="802"/>
      <c r="AGZ165" s="802"/>
      <c r="AHA165" s="802"/>
      <c r="AHB165" s="802"/>
      <c r="AHC165" s="802"/>
      <c r="AHD165" s="802"/>
      <c r="AHE165" s="802"/>
      <c r="AHF165" s="802"/>
      <c r="AHG165" s="802"/>
      <c r="AHH165" s="802"/>
      <c r="AHI165" s="802"/>
      <c r="AHJ165" s="802"/>
      <c r="AHK165" s="802"/>
      <c r="AHL165" s="802"/>
      <c r="AHM165" s="802"/>
      <c r="AHN165" s="802"/>
      <c r="AHO165" s="802"/>
      <c r="AHP165" s="802"/>
      <c r="AHQ165" s="802"/>
      <c r="AHR165" s="802"/>
      <c r="AHS165" s="802"/>
      <c r="AHT165" s="802"/>
      <c r="AHU165" s="802"/>
      <c r="AHV165" s="802"/>
      <c r="AHW165" s="802"/>
      <c r="AHX165" s="802"/>
      <c r="AHY165" s="802"/>
      <c r="AHZ165" s="802"/>
      <c r="AIA165" s="802"/>
      <c r="AIB165" s="802"/>
      <c r="AIC165" s="802"/>
      <c r="AID165" s="802"/>
      <c r="AIE165" s="802"/>
      <c r="AIF165" s="802"/>
      <c r="AIG165" s="802"/>
      <c r="AIH165" s="802"/>
      <c r="AII165" s="802"/>
      <c r="AIJ165" s="802"/>
      <c r="AQE165" s="802"/>
      <c r="AQF165" s="802"/>
      <c r="AQG165" s="802"/>
      <c r="AQH165" s="802"/>
      <c r="AQI165" s="802"/>
      <c r="AQJ165" s="802"/>
      <c r="AQK165" s="802"/>
      <c r="AQL165" s="802"/>
      <c r="AQM165" s="802"/>
      <c r="AQN165" s="802"/>
      <c r="AQO165" s="802"/>
      <c r="AQP165" s="802"/>
      <c r="AQQ165" s="802"/>
      <c r="AQR165" s="802"/>
      <c r="AQS165" s="802"/>
      <c r="AQT165" s="802"/>
      <c r="AQU165" s="802"/>
      <c r="AQV165" s="802"/>
      <c r="AQW165" s="802"/>
      <c r="AQX165" s="802"/>
      <c r="AQY165" s="802"/>
      <c r="AQZ165" s="802"/>
      <c r="ARA165" s="802"/>
      <c r="ARB165" s="802"/>
      <c r="ARC165" s="802"/>
      <c r="ARD165" s="802"/>
      <c r="ARE165" s="802"/>
      <c r="ARF165" s="802"/>
      <c r="ARG165" s="802"/>
      <c r="ARH165" s="802"/>
      <c r="ARI165" s="802"/>
      <c r="ARJ165" s="802"/>
      <c r="ARK165" s="802"/>
      <c r="ARL165" s="802"/>
      <c r="ARM165" s="802"/>
      <c r="ARN165" s="802"/>
      <c r="ARO165" s="802"/>
      <c r="ARP165" s="802"/>
      <c r="ARQ165" s="802"/>
      <c r="ARR165" s="802"/>
      <c r="ARS165" s="802"/>
      <c r="ART165" s="802"/>
      <c r="ARU165" s="802"/>
      <c r="ARV165" s="802"/>
      <c r="ARW165" s="802"/>
      <c r="ARX165" s="802"/>
      <c r="ARY165" s="802"/>
      <c r="ARZ165" s="802"/>
      <c r="ASA165" s="802"/>
      <c r="ASB165" s="802"/>
      <c r="ASC165" s="802"/>
      <c r="ASD165" s="802"/>
      <c r="ASE165" s="802"/>
      <c r="ASF165" s="802"/>
      <c r="ASG165" s="802"/>
      <c r="ASH165" s="802"/>
      <c r="ASI165" s="802"/>
      <c r="ASJ165" s="802"/>
      <c r="ASK165" s="802"/>
      <c r="ASL165" s="802"/>
      <c r="ATP165" s="802"/>
      <c r="ATQ165" s="802"/>
      <c r="ATR165" s="802"/>
      <c r="ATS165" s="802"/>
      <c r="ATT165" s="802"/>
      <c r="ATU165" s="802"/>
      <c r="ATV165" s="802"/>
      <c r="ATW165" s="802"/>
      <c r="ATX165" s="802"/>
      <c r="ATY165" s="802"/>
      <c r="ATZ165" s="802"/>
      <c r="AUA165" s="802"/>
      <c r="AUB165" s="802"/>
      <c r="AUC165" s="802"/>
      <c r="AUD165" s="802"/>
      <c r="AUE165" s="802"/>
      <c r="AUF165" s="802"/>
      <c r="AUG165" s="802"/>
      <c r="AUH165" s="802"/>
      <c r="AUI165" s="802"/>
      <c r="AUJ165" s="802"/>
      <c r="AUK165" s="802"/>
      <c r="AUL165" s="802"/>
      <c r="AUM165" s="802"/>
      <c r="AUN165" s="802"/>
      <c r="AUO165" s="802"/>
      <c r="AUP165" s="801"/>
      <c r="AUQ165" s="802"/>
      <c r="AUR165" s="801"/>
      <c r="AUS165" s="802"/>
      <c r="AUT165" s="801"/>
      <c r="AUU165" s="802"/>
      <c r="AUV165" s="802"/>
      <c r="AUW165" s="802"/>
      <c r="AUX165" s="802"/>
      <c r="AUY165" s="802"/>
      <c r="AUZ165" s="802"/>
      <c r="AVA165" s="802"/>
      <c r="AVB165" s="802"/>
      <c r="AVC165" s="802"/>
      <c r="AVD165" s="802"/>
      <c r="AVE165" s="802"/>
      <c r="AVF165" s="802"/>
      <c r="AVG165" s="802"/>
      <c r="AVH165" s="802"/>
      <c r="AVI165" s="802"/>
      <c r="AVJ165" s="808"/>
      <c r="AVK165" s="808"/>
      <c r="AVL165" s="808"/>
      <c r="AVM165" s="808"/>
      <c r="AVN165" s="808"/>
      <c r="AVO165" s="808"/>
      <c r="AVP165" s="808"/>
      <c r="AVQ165" s="808"/>
      <c r="AVR165" s="808"/>
      <c r="AVS165" s="808"/>
      <c r="AVT165" s="808"/>
      <c r="AVU165" s="809"/>
      <c r="AVV165" s="809"/>
      <c r="AVW165" s="809"/>
      <c r="AVX165" s="809"/>
      <c r="AVY165" s="809"/>
      <c r="AVZ165" s="809"/>
      <c r="AWA165" s="809"/>
      <c r="AWB165" s="809"/>
      <c r="AWC165" s="809"/>
      <c r="AWD165" s="809"/>
      <c r="AWE165" s="809"/>
      <c r="AWF165" s="809"/>
      <c r="AWG165" s="809"/>
      <c r="AWH165" s="809"/>
      <c r="AWI165" s="809"/>
      <c r="AWJ165" s="809"/>
      <c r="AWK165" s="809"/>
      <c r="AWL165" s="809"/>
      <c r="AWM165" s="809"/>
      <c r="AWN165" s="809"/>
      <c r="AWO165" s="809"/>
      <c r="AWP165" s="809"/>
      <c r="AWQ165" s="809"/>
      <c r="AWR165" s="808"/>
      <c r="AWS165" s="761"/>
      <c r="AWT165" s="808"/>
      <c r="AWU165" s="809"/>
      <c r="AWV165" s="809"/>
      <c r="AWW165" s="809"/>
      <c r="AWX165" s="809"/>
      <c r="AWY165" s="809"/>
      <c r="AWZ165" s="809"/>
      <c r="AXA165" s="809"/>
      <c r="AXB165" s="809"/>
      <c r="AXC165" s="809"/>
      <c r="AXD165" s="809"/>
      <c r="AXE165" s="809"/>
      <c r="AXF165" s="809"/>
      <c r="AXG165" s="809"/>
      <c r="AXH165" s="809"/>
      <c r="AXI165" s="809"/>
      <c r="AXJ165" s="809"/>
      <c r="AXK165" s="809"/>
      <c r="AXL165" s="809"/>
      <c r="AXM165" s="809"/>
      <c r="AXN165" s="809"/>
      <c r="AXO165" s="809"/>
      <c r="AXP165" s="809"/>
      <c r="AXQ165" s="809"/>
      <c r="AXR165" s="809"/>
      <c r="AXS165" s="809"/>
      <c r="AXT165" s="809"/>
      <c r="AXU165" s="809"/>
      <c r="AXV165" s="809"/>
      <c r="AXW165" s="809"/>
      <c r="AXX165" s="809"/>
      <c r="AXY165" s="809"/>
      <c r="AXZ165" s="809"/>
      <c r="AYA165" s="809"/>
      <c r="AYB165" s="809"/>
      <c r="AYC165" s="809"/>
      <c r="AYD165" s="808"/>
      <c r="AYE165" s="808"/>
      <c r="AYF165" s="809"/>
      <c r="AYG165" s="808"/>
      <c r="AYH165" s="810"/>
      <c r="AYI165" s="810"/>
      <c r="AYJ165" s="810"/>
      <c r="AYK165" s="810"/>
      <c r="AYL165" s="810"/>
      <c r="AYM165" s="810"/>
      <c r="AYN165" s="810"/>
      <c r="AYO165" s="810"/>
      <c r="AYP165" s="810"/>
      <c r="AYQ165" s="810"/>
      <c r="AYR165" s="810"/>
      <c r="AYS165" s="810"/>
      <c r="AYT165" s="810"/>
      <c r="AYU165" s="810"/>
      <c r="AYV165" s="810"/>
      <c r="AYW165" s="810"/>
      <c r="AYX165" s="810"/>
      <c r="AYY165" s="810"/>
      <c r="AYZ165" s="810"/>
      <c r="AZA165" s="810"/>
      <c r="AZB165" s="810"/>
      <c r="AZC165" s="810"/>
      <c r="AZD165" s="810"/>
      <c r="AZE165" s="810"/>
      <c r="AZF165" s="810"/>
      <c r="AZG165" s="810"/>
      <c r="AZH165" s="810"/>
      <c r="AZI165" s="810"/>
      <c r="AZJ165" s="810"/>
      <c r="AZK165" s="810"/>
      <c r="AZL165" s="810"/>
      <c r="AZM165" s="810"/>
      <c r="AZN165" s="810"/>
      <c r="AZO165" s="810"/>
      <c r="AZP165" s="809"/>
      <c r="AZQ165" s="802"/>
      <c r="AZR165" s="802"/>
      <c r="AZS165" s="802"/>
    </row>
    <row r="166" spans="45:920 1123:1371" s="793" customFormat="1" ht="13.5">
      <c r="AS166" s="802"/>
      <c r="AT166" s="802"/>
      <c r="AU166" s="802"/>
      <c r="AV166" s="802"/>
      <c r="AW166" s="802"/>
      <c r="AX166" s="802"/>
      <c r="AY166" s="802"/>
      <c r="AZ166" s="802"/>
      <c r="BA166" s="802"/>
      <c r="BB166" s="802"/>
      <c r="BC166" s="802"/>
      <c r="BD166" s="802"/>
      <c r="BE166" s="802"/>
      <c r="BF166" s="802"/>
      <c r="BG166" s="802"/>
      <c r="BH166" s="802"/>
      <c r="BI166" s="802"/>
      <c r="BJ166" s="802"/>
      <c r="BK166" s="802"/>
      <c r="BL166" s="802"/>
      <c r="BM166" s="802"/>
      <c r="BN166" s="802"/>
      <c r="BO166" s="802"/>
      <c r="BP166" s="802"/>
      <c r="BQ166" s="802"/>
      <c r="BR166" s="802"/>
      <c r="BS166" s="802"/>
      <c r="BT166" s="802"/>
      <c r="BU166" s="802"/>
      <c r="BV166" s="802"/>
      <c r="BW166" s="802"/>
      <c r="BX166" s="802"/>
      <c r="BY166" s="802"/>
      <c r="BZ166" s="802"/>
      <c r="CA166" s="802"/>
      <c r="CB166" s="802"/>
      <c r="CC166" s="802"/>
      <c r="CD166" s="802"/>
      <c r="CE166" s="802"/>
      <c r="CF166" s="802"/>
      <c r="CG166" s="802"/>
      <c r="CH166" s="802"/>
      <c r="CI166" s="802"/>
      <c r="CJ166" s="802"/>
      <c r="CK166" s="802"/>
      <c r="CL166" s="802"/>
      <c r="CM166" s="802"/>
      <c r="CN166" s="802"/>
      <c r="CO166" s="802"/>
      <c r="CP166" s="802"/>
      <c r="CQ166" s="802"/>
      <c r="CR166" s="802"/>
      <c r="CS166" s="802"/>
      <c r="CT166" s="802"/>
      <c r="CU166" s="802"/>
      <c r="CV166" s="802"/>
      <c r="CW166" s="802"/>
      <c r="CX166" s="802"/>
      <c r="CY166" s="802"/>
      <c r="CZ166" s="802"/>
      <c r="DA166" s="802"/>
      <c r="DB166" s="802"/>
      <c r="DC166" s="802"/>
      <c r="DD166" s="802"/>
      <c r="DE166" s="802"/>
      <c r="DF166" s="802"/>
      <c r="DG166" s="802"/>
      <c r="DH166" s="802"/>
      <c r="DI166" s="802"/>
      <c r="DJ166" s="802"/>
      <c r="DK166" s="802"/>
      <c r="DL166" s="802"/>
      <c r="DM166" s="802"/>
      <c r="DN166" s="802"/>
      <c r="DO166" s="802"/>
      <c r="DP166" s="802"/>
      <c r="DQ166" s="802"/>
      <c r="DR166" s="802"/>
      <c r="DS166" s="802"/>
      <c r="DT166" s="802"/>
      <c r="DU166" s="802"/>
      <c r="DV166" s="802"/>
      <c r="DW166" s="802"/>
      <c r="DX166" s="802"/>
      <c r="DY166" s="802"/>
      <c r="DZ166" s="802"/>
      <c r="EA166" s="802"/>
      <c r="EB166" s="802"/>
      <c r="EC166" s="802"/>
      <c r="ED166" s="802"/>
      <c r="EE166" s="802"/>
      <c r="EF166" s="802"/>
      <c r="EG166" s="802"/>
      <c r="EH166" s="802"/>
      <c r="EI166" s="802"/>
      <c r="EJ166" s="802"/>
      <c r="EK166" s="802"/>
      <c r="EL166" s="802"/>
      <c r="EM166" s="802"/>
      <c r="EN166" s="802"/>
      <c r="EO166" s="802"/>
      <c r="EP166" s="802"/>
      <c r="EQ166" s="802"/>
      <c r="ER166" s="802"/>
      <c r="ES166" s="802"/>
      <c r="ET166" s="802"/>
      <c r="EU166" s="802"/>
      <c r="EV166" s="802"/>
      <c r="EW166" s="802"/>
      <c r="EX166" s="802"/>
      <c r="EY166" s="802"/>
      <c r="EZ166" s="802"/>
      <c r="FA166" s="802"/>
      <c r="FB166" s="802"/>
      <c r="FC166" s="802"/>
      <c r="FD166" s="802"/>
      <c r="FE166" s="802"/>
      <c r="FF166" s="802"/>
      <c r="FG166" s="802"/>
      <c r="FH166" s="802"/>
      <c r="FI166" s="802"/>
      <c r="FJ166" s="802"/>
      <c r="FK166" s="802"/>
      <c r="FL166" s="802"/>
      <c r="FM166" s="802"/>
      <c r="FN166" s="802"/>
      <c r="FO166" s="802"/>
      <c r="FP166" s="802"/>
      <c r="FQ166" s="802"/>
      <c r="FR166" s="802"/>
      <c r="FS166" s="802"/>
      <c r="FT166" s="802"/>
      <c r="FU166" s="802"/>
      <c r="FV166" s="802"/>
      <c r="FW166" s="802"/>
      <c r="FX166" s="802"/>
      <c r="FY166" s="802"/>
      <c r="FZ166" s="802"/>
      <c r="GA166" s="802"/>
      <c r="GB166" s="802"/>
      <c r="GC166" s="802"/>
      <c r="GD166" s="802"/>
      <c r="GE166" s="802"/>
      <c r="GF166" s="802"/>
      <c r="GG166" s="802"/>
      <c r="GH166" s="802"/>
      <c r="GI166" s="802"/>
      <c r="GJ166" s="802"/>
      <c r="GK166" s="802"/>
      <c r="GL166" s="802"/>
      <c r="GM166" s="802"/>
      <c r="GN166" s="802"/>
      <c r="GO166" s="802"/>
      <c r="GP166" s="802"/>
      <c r="GQ166" s="802"/>
      <c r="GR166" s="802"/>
      <c r="GS166" s="802"/>
      <c r="GT166" s="802"/>
      <c r="GU166" s="802"/>
      <c r="GV166" s="802"/>
      <c r="GW166" s="802"/>
      <c r="GX166" s="802"/>
      <c r="GY166" s="802"/>
      <c r="GZ166" s="802"/>
      <c r="HA166" s="802"/>
      <c r="HB166" s="802"/>
      <c r="HC166" s="802"/>
      <c r="HD166" s="802"/>
      <c r="HE166" s="802"/>
      <c r="HF166" s="802"/>
      <c r="HG166" s="802"/>
      <c r="HH166" s="802"/>
      <c r="HI166" s="802"/>
      <c r="HJ166" s="802"/>
      <c r="HK166" s="802"/>
      <c r="HL166" s="802"/>
      <c r="HM166" s="802"/>
      <c r="HN166" s="802"/>
      <c r="HO166" s="802"/>
      <c r="HP166" s="802"/>
      <c r="HQ166" s="802"/>
      <c r="HR166" s="802"/>
      <c r="HS166" s="802"/>
      <c r="HT166" s="802"/>
      <c r="HU166" s="802"/>
      <c r="HV166" s="802"/>
      <c r="HW166" s="802"/>
      <c r="HX166" s="802"/>
      <c r="HY166" s="802"/>
      <c r="HZ166" s="802"/>
      <c r="IA166" s="802"/>
      <c r="IB166" s="802"/>
      <c r="IC166" s="802"/>
      <c r="ID166" s="802"/>
      <c r="IE166" s="802"/>
      <c r="IF166" s="802"/>
      <c r="IG166" s="802"/>
      <c r="IH166" s="802"/>
      <c r="II166" s="802"/>
      <c r="IJ166" s="802"/>
      <c r="IK166" s="802"/>
      <c r="IL166" s="802"/>
      <c r="IM166" s="802"/>
      <c r="IN166" s="802"/>
      <c r="IO166" s="802"/>
      <c r="IP166" s="802"/>
      <c r="IQ166" s="802"/>
      <c r="IR166" s="802"/>
      <c r="IS166" s="802"/>
      <c r="IT166" s="802"/>
      <c r="IU166" s="802"/>
      <c r="IV166" s="802"/>
      <c r="IW166" s="802"/>
      <c r="IX166" s="802"/>
      <c r="IY166" s="802"/>
      <c r="IZ166" s="802"/>
      <c r="JA166" s="802"/>
      <c r="JB166" s="802"/>
      <c r="JC166" s="802"/>
      <c r="JD166" s="802"/>
      <c r="JE166" s="802"/>
      <c r="JF166" s="802"/>
      <c r="JG166" s="802"/>
      <c r="JH166" s="802"/>
      <c r="JI166" s="802"/>
      <c r="JJ166" s="802"/>
      <c r="JK166" s="802"/>
      <c r="JL166" s="802"/>
      <c r="JM166" s="802"/>
      <c r="JN166" s="802"/>
      <c r="JO166" s="802"/>
      <c r="JP166" s="802"/>
      <c r="JQ166" s="802"/>
      <c r="JR166" s="802"/>
      <c r="JS166" s="802"/>
      <c r="JT166" s="802"/>
      <c r="JU166" s="802"/>
      <c r="JV166" s="802"/>
      <c r="JW166" s="802"/>
      <c r="JX166" s="802"/>
      <c r="JY166" s="802"/>
      <c r="JZ166" s="802"/>
      <c r="KA166" s="802"/>
      <c r="KB166" s="802"/>
      <c r="KC166" s="802"/>
      <c r="KD166" s="802"/>
      <c r="KE166" s="802"/>
      <c r="KF166" s="802"/>
      <c r="KG166" s="802"/>
      <c r="KH166" s="802"/>
      <c r="KI166" s="802"/>
      <c r="KJ166" s="802"/>
      <c r="KK166" s="802"/>
      <c r="KL166" s="802"/>
      <c r="KM166" s="802"/>
      <c r="KN166" s="802"/>
      <c r="KO166" s="802"/>
      <c r="KP166" s="802"/>
      <c r="KQ166" s="802"/>
      <c r="KR166" s="802"/>
      <c r="KS166" s="802"/>
      <c r="KT166" s="802"/>
      <c r="KU166" s="802"/>
      <c r="KV166" s="802"/>
      <c r="KW166" s="802"/>
      <c r="KX166" s="802"/>
      <c r="KY166" s="802"/>
      <c r="KZ166" s="802"/>
      <c r="LA166" s="802"/>
      <c r="LB166" s="802"/>
      <c r="LC166" s="802"/>
      <c r="LD166" s="802"/>
      <c r="LE166" s="802"/>
      <c r="LF166" s="802"/>
      <c r="LG166" s="802"/>
      <c r="LH166" s="802"/>
      <c r="LI166" s="802"/>
      <c r="LJ166" s="802"/>
      <c r="LK166" s="802"/>
      <c r="LL166" s="802"/>
      <c r="LM166" s="802"/>
      <c r="LN166" s="802"/>
      <c r="LO166" s="802"/>
      <c r="LP166" s="802"/>
      <c r="LQ166" s="802"/>
      <c r="LR166" s="802"/>
      <c r="LS166" s="802"/>
      <c r="LT166" s="802"/>
      <c r="LU166" s="802"/>
      <c r="LV166" s="802"/>
      <c r="LW166" s="802"/>
      <c r="LX166" s="802"/>
      <c r="LY166" s="802"/>
      <c r="LZ166" s="802"/>
      <c r="MA166" s="802"/>
      <c r="MB166" s="802"/>
      <c r="MC166" s="802"/>
      <c r="MD166" s="802"/>
      <c r="ME166" s="802"/>
      <c r="MF166" s="802"/>
      <c r="MG166" s="802"/>
      <c r="MH166" s="802"/>
      <c r="MI166" s="802"/>
      <c r="MJ166" s="802"/>
      <c r="MK166" s="802"/>
      <c r="ML166" s="802"/>
      <c r="MM166" s="802"/>
      <c r="MN166" s="802"/>
      <c r="MO166" s="802"/>
      <c r="MP166" s="802"/>
      <c r="MQ166" s="802"/>
      <c r="MR166" s="802"/>
      <c r="MS166" s="802"/>
      <c r="MT166" s="802"/>
      <c r="MU166" s="802"/>
      <c r="MV166" s="802"/>
      <c r="MW166" s="802"/>
      <c r="MX166" s="802"/>
      <c r="MY166" s="802"/>
      <c r="MZ166" s="802"/>
      <c r="NA166" s="802"/>
      <c r="NB166" s="802"/>
      <c r="NC166" s="802"/>
      <c r="ND166" s="802"/>
      <c r="NE166" s="802"/>
      <c r="NF166" s="802"/>
      <c r="NG166" s="802"/>
      <c r="NH166" s="802"/>
      <c r="NI166" s="802"/>
      <c r="NJ166" s="802"/>
      <c r="NK166" s="802"/>
      <c r="NL166" s="802"/>
      <c r="NM166" s="802"/>
      <c r="NN166" s="802"/>
      <c r="NO166" s="802"/>
      <c r="NP166" s="802"/>
      <c r="NQ166" s="802"/>
      <c r="NR166" s="802"/>
      <c r="NS166" s="802"/>
      <c r="NT166" s="802"/>
      <c r="NU166" s="802"/>
      <c r="NV166" s="802"/>
      <c r="NW166" s="802"/>
      <c r="NX166" s="802"/>
      <c r="NY166" s="802"/>
      <c r="NZ166" s="802"/>
      <c r="OA166" s="802"/>
      <c r="OB166" s="802"/>
      <c r="OC166" s="802"/>
      <c r="OD166" s="802"/>
      <c r="OE166" s="802"/>
      <c r="OF166" s="802"/>
      <c r="OG166" s="802"/>
      <c r="OH166" s="802"/>
      <c r="OI166" s="802"/>
      <c r="OJ166" s="802"/>
      <c r="OK166" s="802"/>
      <c r="OL166" s="802"/>
      <c r="OM166" s="802"/>
      <c r="ON166" s="802"/>
      <c r="OO166" s="802"/>
      <c r="OP166" s="802"/>
      <c r="OQ166" s="802"/>
      <c r="OR166" s="802"/>
      <c r="OS166" s="802"/>
      <c r="OT166" s="802"/>
      <c r="OU166" s="802"/>
      <c r="OV166" s="802"/>
      <c r="OW166" s="802"/>
      <c r="OX166" s="802"/>
      <c r="OY166" s="802"/>
      <c r="OZ166" s="802"/>
      <c r="PA166" s="802"/>
      <c r="PB166" s="802"/>
      <c r="PC166" s="802"/>
      <c r="PD166" s="802"/>
      <c r="PE166" s="802"/>
      <c r="PF166" s="802"/>
      <c r="PG166" s="802"/>
      <c r="PH166" s="802"/>
      <c r="PI166" s="802"/>
      <c r="PJ166" s="802"/>
      <c r="PK166" s="802"/>
      <c r="PL166" s="802"/>
      <c r="PM166" s="802"/>
      <c r="PN166" s="802"/>
      <c r="PO166" s="802"/>
      <c r="PP166" s="802"/>
      <c r="PQ166" s="802"/>
      <c r="PR166" s="802"/>
      <c r="PS166" s="802"/>
      <c r="PT166" s="802"/>
      <c r="PU166" s="802"/>
      <c r="PV166" s="802"/>
      <c r="PW166" s="802"/>
      <c r="PX166" s="802"/>
      <c r="PY166" s="802"/>
      <c r="PZ166" s="802"/>
      <c r="QA166" s="802"/>
      <c r="QB166" s="802"/>
      <c r="QC166" s="802"/>
      <c r="QD166" s="802"/>
      <c r="QE166" s="802"/>
      <c r="QF166" s="802"/>
      <c r="QG166" s="802"/>
      <c r="QH166" s="802"/>
      <c r="QI166" s="802"/>
      <c r="QJ166" s="802"/>
      <c r="QK166" s="802"/>
      <c r="QL166" s="802"/>
      <c r="QM166" s="802"/>
      <c r="QN166" s="802"/>
      <c r="QO166" s="802"/>
      <c r="QP166" s="802"/>
      <c r="QQ166" s="802"/>
      <c r="QR166" s="802"/>
      <c r="QS166" s="802"/>
      <c r="QT166" s="802"/>
      <c r="QU166" s="802"/>
      <c r="QV166" s="802"/>
      <c r="QW166" s="802"/>
      <c r="QX166" s="802"/>
      <c r="QY166" s="802"/>
      <c r="QZ166" s="802"/>
      <c r="RA166" s="802"/>
      <c r="RB166" s="802"/>
      <c r="RC166" s="802"/>
      <c r="RD166" s="802"/>
      <c r="RE166" s="802"/>
      <c r="RF166" s="802"/>
      <c r="RG166" s="802"/>
      <c r="RH166" s="802"/>
      <c r="RI166" s="802"/>
      <c r="RJ166" s="802"/>
      <c r="RK166" s="802"/>
      <c r="RL166" s="802"/>
      <c r="RM166" s="802"/>
      <c r="RN166" s="802"/>
      <c r="RO166" s="802"/>
      <c r="RP166" s="802"/>
      <c r="RQ166" s="802"/>
      <c r="RR166" s="802"/>
      <c r="RS166" s="802"/>
      <c r="RT166" s="802"/>
      <c r="RU166" s="802"/>
      <c r="RV166" s="802"/>
      <c r="RW166" s="802"/>
      <c r="RX166" s="802"/>
      <c r="RY166" s="802"/>
      <c r="RZ166" s="802"/>
      <c r="SA166" s="802"/>
      <c r="SB166" s="802"/>
      <c r="SC166" s="802"/>
      <c r="SD166" s="802"/>
      <c r="SE166" s="802"/>
      <c r="SF166" s="802"/>
      <c r="SG166" s="802"/>
      <c r="SH166" s="802"/>
      <c r="SI166" s="802"/>
      <c r="SJ166" s="802"/>
      <c r="SK166" s="802"/>
      <c r="SL166" s="802"/>
      <c r="SM166" s="802"/>
      <c r="SN166" s="802"/>
      <c r="SO166" s="802"/>
      <c r="SP166" s="802"/>
      <c r="SQ166" s="802"/>
      <c r="SR166" s="802"/>
      <c r="SS166" s="802"/>
      <c r="ST166" s="802"/>
      <c r="SU166" s="802"/>
      <c r="SV166" s="802"/>
      <c r="SW166" s="802"/>
      <c r="SX166" s="802"/>
      <c r="SY166" s="802"/>
      <c r="SZ166" s="802"/>
      <c r="TA166" s="802"/>
      <c r="TB166" s="802"/>
      <c r="TC166" s="802"/>
      <c r="TD166" s="802"/>
      <c r="TE166" s="802"/>
      <c r="TF166" s="802"/>
      <c r="TG166" s="802"/>
      <c r="TH166" s="802"/>
      <c r="TI166" s="802"/>
      <c r="TJ166" s="802"/>
      <c r="TK166" s="802"/>
      <c r="TL166" s="802"/>
      <c r="TM166" s="802"/>
      <c r="TN166" s="802"/>
      <c r="TO166" s="802"/>
      <c r="TP166" s="802"/>
      <c r="TQ166" s="802"/>
      <c r="TR166" s="802"/>
      <c r="TS166" s="802"/>
      <c r="TT166" s="802"/>
      <c r="TU166" s="802"/>
      <c r="TV166" s="802"/>
      <c r="TW166" s="802"/>
      <c r="TX166" s="802"/>
      <c r="TY166" s="802"/>
      <c r="TZ166" s="802"/>
      <c r="UA166" s="802"/>
      <c r="UB166" s="802"/>
      <c r="UC166" s="802"/>
      <c r="UD166" s="802"/>
      <c r="UE166" s="802"/>
      <c r="UF166" s="802"/>
      <c r="UG166" s="802"/>
      <c r="UH166" s="802"/>
      <c r="UI166" s="802"/>
      <c r="UJ166" s="802"/>
      <c r="UK166" s="802"/>
      <c r="UL166" s="802"/>
      <c r="UM166" s="802"/>
      <c r="UN166" s="802"/>
      <c r="UO166" s="802"/>
      <c r="UP166" s="802"/>
      <c r="UQ166" s="802"/>
      <c r="UR166" s="802"/>
      <c r="US166" s="802"/>
      <c r="UT166" s="802"/>
      <c r="UU166" s="802"/>
      <c r="UV166" s="802"/>
      <c r="UW166" s="802"/>
      <c r="UX166" s="802"/>
      <c r="UY166" s="802"/>
      <c r="UZ166" s="802"/>
      <c r="VA166" s="802"/>
      <c r="VB166" s="802"/>
      <c r="VC166" s="802"/>
      <c r="VD166" s="802"/>
      <c r="VE166" s="802"/>
      <c r="VF166" s="802"/>
      <c r="VG166" s="802"/>
      <c r="VH166" s="802"/>
      <c r="VI166" s="802"/>
      <c r="VJ166" s="802"/>
      <c r="VK166" s="802"/>
      <c r="VL166" s="802"/>
      <c r="VM166" s="802"/>
      <c r="VN166" s="802"/>
      <c r="VO166" s="802"/>
      <c r="VP166" s="802"/>
      <c r="VQ166" s="802"/>
      <c r="VR166" s="802"/>
      <c r="VS166" s="802"/>
      <c r="VT166" s="802"/>
      <c r="VU166" s="802"/>
      <c r="VV166" s="802"/>
      <c r="VW166" s="802"/>
      <c r="VX166" s="802"/>
      <c r="VY166" s="802"/>
      <c r="VZ166" s="802"/>
      <c r="WA166" s="802"/>
      <c r="WB166" s="802"/>
      <c r="WC166" s="802"/>
      <c r="WD166" s="802"/>
      <c r="WE166" s="802"/>
      <c r="WF166" s="802"/>
      <c r="WG166" s="802"/>
      <c r="WH166" s="802"/>
      <c r="WI166" s="802"/>
      <c r="WJ166" s="802"/>
      <c r="WK166" s="802"/>
      <c r="WL166" s="802"/>
      <c r="WM166" s="802"/>
      <c r="WN166" s="802"/>
      <c r="WO166" s="802"/>
      <c r="WP166" s="802"/>
      <c r="WQ166" s="802"/>
      <c r="WR166" s="802"/>
      <c r="WS166" s="802"/>
      <c r="WT166" s="802"/>
      <c r="WU166" s="802"/>
      <c r="WV166" s="802"/>
      <c r="WW166" s="802"/>
      <c r="WX166" s="802"/>
      <c r="WY166" s="802"/>
      <c r="WZ166" s="802"/>
      <c r="XA166" s="802"/>
      <c r="XB166" s="802"/>
      <c r="XC166" s="802"/>
      <c r="XD166" s="802"/>
      <c r="XE166" s="802"/>
      <c r="XF166" s="802"/>
      <c r="XG166" s="802"/>
      <c r="XH166" s="802"/>
      <c r="XI166" s="802"/>
      <c r="XJ166" s="802"/>
      <c r="XK166" s="802"/>
      <c r="XL166" s="802"/>
      <c r="XM166" s="802"/>
      <c r="XN166" s="802"/>
      <c r="XO166" s="802"/>
      <c r="XP166" s="802"/>
      <c r="XQ166" s="802"/>
      <c r="XR166" s="802"/>
      <c r="XS166" s="802"/>
      <c r="XT166" s="802"/>
      <c r="XU166" s="802"/>
      <c r="XV166" s="802"/>
      <c r="XW166" s="802"/>
      <c r="XX166" s="802"/>
      <c r="XY166" s="802"/>
      <c r="XZ166" s="802"/>
      <c r="YA166" s="802"/>
      <c r="YB166" s="802"/>
      <c r="YC166" s="802"/>
      <c r="YD166" s="802"/>
      <c r="YE166" s="802"/>
      <c r="YF166" s="802"/>
      <c r="YG166" s="802"/>
      <c r="YH166" s="802"/>
      <c r="YI166" s="802"/>
      <c r="YJ166" s="802"/>
      <c r="YK166" s="802"/>
      <c r="YL166" s="802"/>
      <c r="YM166" s="802"/>
      <c r="YN166" s="802"/>
      <c r="YO166" s="802"/>
      <c r="YP166" s="802"/>
      <c r="YQ166" s="802"/>
      <c r="YR166" s="802"/>
      <c r="YS166" s="802"/>
      <c r="YT166" s="802"/>
      <c r="YU166" s="802"/>
      <c r="YV166" s="802"/>
      <c r="YW166" s="802"/>
      <c r="YX166" s="802"/>
      <c r="YY166" s="802"/>
      <c r="YZ166" s="802"/>
      <c r="ZA166" s="802"/>
      <c r="ZB166" s="802"/>
      <c r="ZC166" s="802"/>
      <c r="ZD166" s="802"/>
      <c r="ZE166" s="802"/>
      <c r="ZF166" s="802"/>
      <c r="ZG166" s="802"/>
      <c r="ZH166" s="802"/>
      <c r="ZI166" s="802"/>
      <c r="ZJ166" s="802"/>
      <c r="ZK166" s="802"/>
      <c r="ZL166" s="802"/>
      <c r="ZM166" s="802"/>
      <c r="ZN166" s="802"/>
      <c r="ZO166" s="802"/>
      <c r="ZP166" s="802"/>
      <c r="ZQ166" s="802"/>
      <c r="ZR166" s="802"/>
      <c r="ZS166" s="802"/>
      <c r="ZT166" s="802"/>
      <c r="ZU166" s="802"/>
      <c r="ZV166" s="802"/>
      <c r="ZW166" s="802"/>
      <c r="ZX166" s="802"/>
      <c r="ZY166" s="802"/>
      <c r="ZZ166" s="802"/>
      <c r="AAA166" s="802"/>
      <c r="AAB166" s="802"/>
      <c r="AAC166" s="802"/>
      <c r="AAD166" s="802"/>
      <c r="AAE166" s="802"/>
      <c r="AAF166" s="802"/>
      <c r="AAG166" s="802"/>
      <c r="AAH166" s="802"/>
      <c r="AAI166" s="802"/>
      <c r="AAJ166" s="802"/>
      <c r="AAK166" s="802"/>
      <c r="AAL166" s="802"/>
      <c r="AAM166" s="802"/>
      <c r="AAN166" s="802"/>
      <c r="AAO166" s="802"/>
      <c r="AAP166" s="802"/>
      <c r="AAQ166" s="802"/>
      <c r="AAR166" s="802"/>
      <c r="AAS166" s="802"/>
      <c r="AAT166" s="802"/>
      <c r="AAU166" s="802"/>
      <c r="AAV166" s="802"/>
      <c r="AAW166" s="802"/>
      <c r="AAX166" s="802"/>
      <c r="AAY166" s="802"/>
      <c r="AAZ166" s="802"/>
      <c r="ABA166" s="802"/>
      <c r="ABB166" s="802"/>
      <c r="ABC166" s="802"/>
      <c r="ABD166" s="802"/>
      <c r="ABE166" s="802"/>
      <c r="ABF166" s="802"/>
      <c r="ABG166" s="802"/>
      <c r="ABH166" s="802"/>
      <c r="ABI166" s="802"/>
      <c r="ABJ166" s="802"/>
      <c r="ABK166" s="802"/>
      <c r="ABL166" s="802"/>
      <c r="ABM166" s="802"/>
      <c r="ABN166" s="802"/>
      <c r="ABO166" s="802"/>
      <c r="ABP166" s="802"/>
      <c r="ABQ166" s="802"/>
      <c r="ABR166" s="802"/>
      <c r="ABS166" s="802"/>
      <c r="ABT166" s="802"/>
      <c r="ABU166" s="802"/>
      <c r="ABV166" s="802"/>
      <c r="ABW166" s="802"/>
      <c r="ABX166" s="802"/>
      <c r="ABY166" s="802"/>
      <c r="ABZ166" s="802"/>
      <c r="ACA166" s="802"/>
      <c r="ACB166" s="802"/>
      <c r="ACC166" s="802"/>
      <c r="ACD166" s="802"/>
      <c r="ACE166" s="802"/>
      <c r="ACF166" s="802"/>
      <c r="ACG166" s="802"/>
      <c r="ACH166" s="802"/>
      <c r="ACI166" s="802"/>
      <c r="ACJ166" s="802"/>
      <c r="ACK166" s="802"/>
      <c r="ACL166" s="802"/>
      <c r="ACM166" s="802"/>
      <c r="ACN166" s="802"/>
      <c r="ACO166" s="802"/>
      <c r="ACP166" s="802"/>
      <c r="ACQ166" s="802"/>
      <c r="ACR166" s="802"/>
      <c r="ACS166" s="802"/>
      <c r="ACT166" s="802"/>
      <c r="ACU166" s="802"/>
      <c r="ACV166" s="802"/>
      <c r="ACW166" s="802"/>
      <c r="ACX166" s="802"/>
      <c r="ACY166" s="802"/>
      <c r="ACZ166" s="802"/>
      <c r="ADA166" s="802"/>
      <c r="ADB166" s="802"/>
      <c r="ADC166" s="802"/>
      <c r="ADD166" s="802"/>
      <c r="ADE166" s="802"/>
      <c r="ADF166" s="802"/>
      <c r="ADG166" s="802"/>
      <c r="ADH166" s="802"/>
      <c r="ADI166" s="802"/>
      <c r="ADJ166" s="802"/>
      <c r="ADK166" s="802"/>
      <c r="ADL166" s="802"/>
      <c r="ADM166" s="802"/>
      <c r="ADN166" s="802"/>
      <c r="ADO166" s="802"/>
      <c r="ADP166" s="802"/>
      <c r="ADQ166" s="802"/>
      <c r="ADR166" s="802"/>
      <c r="ADS166" s="802"/>
      <c r="ADT166" s="802"/>
      <c r="ADU166" s="802"/>
      <c r="ADV166" s="802"/>
      <c r="ADW166" s="802"/>
      <c r="ADX166" s="802"/>
      <c r="ADY166" s="802"/>
      <c r="ADZ166" s="802"/>
      <c r="AEA166" s="802"/>
      <c r="AEB166" s="802"/>
      <c r="AEC166" s="802"/>
      <c r="AED166" s="802"/>
      <c r="AEE166" s="802"/>
      <c r="AEF166" s="802"/>
      <c r="AEG166" s="802"/>
      <c r="AEH166" s="802"/>
      <c r="AEI166" s="802"/>
      <c r="AEJ166" s="802"/>
      <c r="AEK166" s="802"/>
      <c r="AEL166" s="802"/>
      <c r="AEM166" s="802"/>
      <c r="AEN166" s="802"/>
      <c r="AEO166" s="802"/>
      <c r="AEP166" s="802"/>
      <c r="AEQ166" s="802"/>
      <c r="AER166" s="802"/>
      <c r="AES166" s="802"/>
      <c r="AET166" s="802"/>
      <c r="AEU166" s="802"/>
      <c r="AEV166" s="802"/>
      <c r="AEW166" s="802"/>
      <c r="AEX166" s="802"/>
      <c r="AEY166" s="802"/>
      <c r="AEZ166" s="802"/>
      <c r="AFA166" s="802"/>
      <c r="AFB166" s="802"/>
      <c r="AFC166" s="802"/>
      <c r="AFD166" s="802"/>
      <c r="AFE166" s="802"/>
      <c r="AFF166" s="802"/>
      <c r="AFG166" s="802"/>
      <c r="AFH166" s="802"/>
      <c r="AFI166" s="802"/>
      <c r="AFJ166" s="802"/>
      <c r="AFK166" s="802"/>
      <c r="AFL166" s="802"/>
      <c r="AFM166" s="802"/>
      <c r="AFN166" s="802"/>
      <c r="AFO166" s="802"/>
      <c r="AFP166" s="802"/>
      <c r="AFQ166" s="802"/>
      <c r="AFR166" s="802"/>
      <c r="AFS166" s="802"/>
      <c r="AFT166" s="802"/>
      <c r="AFU166" s="802"/>
      <c r="AFV166" s="802"/>
      <c r="AFW166" s="802"/>
      <c r="AFX166" s="802"/>
      <c r="AFY166" s="802"/>
      <c r="AFZ166" s="802"/>
      <c r="AGA166" s="802"/>
      <c r="AGB166" s="802"/>
      <c r="AGC166" s="802"/>
      <c r="AGD166" s="802"/>
      <c r="AGE166" s="802"/>
      <c r="AGF166" s="802"/>
      <c r="AGG166" s="802"/>
      <c r="AGH166" s="802"/>
      <c r="AGI166" s="802"/>
      <c r="AGJ166" s="802"/>
      <c r="AGK166" s="802"/>
      <c r="AGL166" s="802"/>
      <c r="AGM166" s="802"/>
      <c r="AGN166" s="802"/>
      <c r="AGO166" s="802"/>
      <c r="AGP166" s="802"/>
      <c r="AGQ166" s="802"/>
      <c r="AGR166" s="802"/>
      <c r="AGS166" s="802"/>
      <c r="AGT166" s="802"/>
      <c r="AGU166" s="802"/>
      <c r="AGV166" s="802"/>
      <c r="AGW166" s="802"/>
      <c r="AGX166" s="802"/>
      <c r="AGY166" s="802"/>
      <c r="AGZ166" s="802"/>
      <c r="AHA166" s="802"/>
      <c r="AHB166" s="802"/>
      <c r="AHC166" s="802"/>
      <c r="AHD166" s="802"/>
      <c r="AHE166" s="802"/>
      <c r="AHF166" s="802"/>
      <c r="AHG166" s="802"/>
      <c r="AHH166" s="802"/>
      <c r="AHI166" s="802"/>
      <c r="AHJ166" s="802"/>
      <c r="AHK166" s="802"/>
      <c r="AHL166" s="802"/>
      <c r="AHM166" s="802"/>
      <c r="AHN166" s="802"/>
      <c r="AHO166" s="802"/>
      <c r="AHP166" s="802"/>
      <c r="AHQ166" s="802"/>
      <c r="AHR166" s="802"/>
      <c r="AHS166" s="802"/>
      <c r="AHT166" s="802"/>
      <c r="AHU166" s="802"/>
      <c r="AHV166" s="802"/>
      <c r="AHW166" s="802"/>
      <c r="AHX166" s="802"/>
      <c r="AHY166" s="802"/>
      <c r="AHZ166" s="802"/>
      <c r="AIA166" s="802"/>
      <c r="AIB166" s="802"/>
      <c r="AIC166" s="802"/>
      <c r="AID166" s="802"/>
      <c r="AIE166" s="802"/>
      <c r="AIF166" s="802"/>
      <c r="AIG166" s="802"/>
      <c r="AIH166" s="802"/>
      <c r="AII166" s="802"/>
      <c r="AIJ166" s="802"/>
      <c r="AQE166" s="802"/>
      <c r="AQF166" s="802"/>
      <c r="AQG166" s="802"/>
      <c r="AQH166" s="802"/>
      <c r="AQI166" s="802"/>
      <c r="AQJ166" s="802"/>
      <c r="AQK166" s="802"/>
      <c r="AQL166" s="802"/>
      <c r="AQM166" s="802"/>
      <c r="AQN166" s="802"/>
      <c r="AQO166" s="802"/>
      <c r="AQP166" s="802"/>
      <c r="AQQ166" s="802"/>
      <c r="AQR166" s="802"/>
      <c r="AQS166" s="802"/>
      <c r="AQT166" s="802"/>
      <c r="AQU166" s="802"/>
      <c r="AQV166" s="802"/>
      <c r="AQW166" s="802"/>
      <c r="AQX166" s="802"/>
      <c r="AQY166" s="802"/>
      <c r="AQZ166" s="802"/>
      <c r="ARA166" s="802"/>
      <c r="ARB166" s="802"/>
      <c r="ARC166" s="802"/>
      <c r="ARD166" s="802"/>
      <c r="ARE166" s="802"/>
      <c r="ARF166" s="802"/>
      <c r="ARG166" s="802"/>
      <c r="ARH166" s="802"/>
      <c r="ARI166" s="802"/>
      <c r="ARJ166" s="802"/>
      <c r="ARK166" s="802"/>
      <c r="ARL166" s="802"/>
      <c r="ARM166" s="802"/>
      <c r="ARN166" s="802"/>
      <c r="ARO166" s="802"/>
      <c r="ARP166" s="802"/>
      <c r="ARQ166" s="802"/>
      <c r="ARR166" s="802"/>
      <c r="ARS166" s="802"/>
      <c r="ART166" s="802"/>
      <c r="ARU166" s="802"/>
      <c r="ARV166" s="802"/>
      <c r="ARW166" s="802"/>
      <c r="ARX166" s="802"/>
      <c r="ARY166" s="802"/>
      <c r="ARZ166" s="802"/>
      <c r="ASA166" s="802"/>
      <c r="ASB166" s="802"/>
      <c r="ASC166" s="802"/>
      <c r="ASD166" s="802"/>
      <c r="ASE166" s="802"/>
      <c r="ASF166" s="802"/>
      <c r="ASG166" s="802"/>
      <c r="ASH166" s="802"/>
      <c r="ASI166" s="802"/>
      <c r="ASJ166" s="802"/>
      <c r="ASK166" s="802"/>
      <c r="ASL166" s="802"/>
      <c r="ATP166" s="802"/>
      <c r="ATQ166" s="802"/>
      <c r="ATR166" s="802"/>
      <c r="ATS166" s="802"/>
      <c r="ATT166" s="802"/>
      <c r="ATU166" s="802"/>
      <c r="ATV166" s="802"/>
      <c r="ATW166" s="802"/>
      <c r="ATX166" s="802"/>
      <c r="ATY166" s="802"/>
      <c r="ATZ166" s="802"/>
      <c r="AUA166" s="802"/>
      <c r="AUB166" s="802"/>
      <c r="AUC166" s="802"/>
      <c r="AUD166" s="802"/>
      <c r="AUE166" s="802"/>
      <c r="AUF166" s="802"/>
      <c r="AUG166" s="802"/>
      <c r="AUH166" s="802"/>
      <c r="AUI166" s="802"/>
      <c r="AUJ166" s="802"/>
      <c r="AUK166" s="802"/>
      <c r="AUL166" s="802"/>
      <c r="AUM166" s="802"/>
      <c r="AUN166" s="802"/>
      <c r="AUO166" s="802"/>
      <c r="AUP166" s="801"/>
      <c r="AUQ166" s="802"/>
      <c r="AUR166" s="801"/>
      <c r="AUS166" s="802"/>
      <c r="AUT166" s="801"/>
      <c r="AUU166" s="802"/>
      <c r="AUV166" s="802"/>
      <c r="AUW166" s="802"/>
      <c r="AUX166" s="802"/>
      <c r="AUY166" s="802"/>
      <c r="AUZ166" s="802"/>
      <c r="AVA166" s="802"/>
      <c r="AVB166" s="802"/>
      <c r="AVC166" s="802"/>
      <c r="AVD166" s="802"/>
      <c r="AVE166" s="802"/>
      <c r="AVF166" s="802"/>
      <c r="AVG166" s="802"/>
      <c r="AVH166" s="802"/>
      <c r="AVI166" s="802"/>
      <c r="AVJ166" s="808"/>
      <c r="AVK166" s="808"/>
      <c r="AVL166" s="808"/>
      <c r="AVM166" s="808"/>
      <c r="AVN166" s="808"/>
      <c r="AVO166" s="808"/>
      <c r="AVP166" s="808"/>
      <c r="AVQ166" s="808"/>
      <c r="AVR166" s="808"/>
      <c r="AVS166" s="808"/>
      <c r="AVT166" s="808"/>
      <c r="AVU166" s="809"/>
      <c r="AVV166" s="809"/>
      <c r="AVW166" s="809"/>
      <c r="AVX166" s="809"/>
      <c r="AVY166" s="809"/>
      <c r="AVZ166" s="809"/>
      <c r="AWA166" s="809"/>
      <c r="AWB166" s="809"/>
      <c r="AWC166" s="809"/>
      <c r="AWD166" s="809"/>
      <c r="AWE166" s="809"/>
      <c r="AWF166" s="809"/>
      <c r="AWG166" s="809"/>
      <c r="AWH166" s="809"/>
      <c r="AWI166" s="809"/>
      <c r="AWJ166" s="809"/>
      <c r="AWK166" s="809"/>
      <c r="AWL166" s="809"/>
      <c r="AWM166" s="809"/>
      <c r="AWN166" s="809"/>
      <c r="AWO166" s="809"/>
      <c r="AWP166" s="809"/>
      <c r="AWQ166" s="809"/>
      <c r="AWR166" s="808"/>
      <c r="AWS166" s="761"/>
      <c r="AWT166" s="808"/>
      <c r="AWU166" s="809"/>
      <c r="AWV166" s="809"/>
      <c r="AWW166" s="809"/>
      <c r="AWX166" s="809"/>
      <c r="AWY166" s="809"/>
      <c r="AWZ166" s="809"/>
      <c r="AXA166" s="809"/>
      <c r="AXB166" s="809"/>
      <c r="AXC166" s="809"/>
      <c r="AXD166" s="809"/>
      <c r="AXE166" s="809"/>
      <c r="AXF166" s="809"/>
      <c r="AXG166" s="809"/>
      <c r="AXH166" s="809"/>
      <c r="AXI166" s="809"/>
      <c r="AXJ166" s="809"/>
      <c r="AXK166" s="809"/>
      <c r="AXL166" s="809"/>
      <c r="AXM166" s="809"/>
      <c r="AXN166" s="809"/>
      <c r="AXO166" s="809"/>
      <c r="AXP166" s="809"/>
      <c r="AXQ166" s="809"/>
      <c r="AXR166" s="809"/>
      <c r="AXS166" s="809"/>
      <c r="AXT166" s="809"/>
      <c r="AXU166" s="809"/>
      <c r="AXV166" s="809"/>
      <c r="AXW166" s="809"/>
      <c r="AXX166" s="809"/>
      <c r="AXY166" s="809"/>
      <c r="AXZ166" s="809"/>
      <c r="AYA166" s="809"/>
      <c r="AYB166" s="809"/>
      <c r="AYC166" s="809"/>
      <c r="AYD166" s="808"/>
      <c r="AYE166" s="808"/>
      <c r="AYF166" s="809"/>
      <c r="AYG166" s="808"/>
      <c r="AYH166" s="810"/>
      <c r="AYI166" s="810"/>
      <c r="AYJ166" s="810"/>
      <c r="AYK166" s="810"/>
      <c r="AYL166" s="810"/>
      <c r="AYM166" s="810"/>
      <c r="AYN166" s="810"/>
      <c r="AYO166" s="810"/>
      <c r="AYP166" s="810"/>
      <c r="AYQ166" s="810"/>
      <c r="AYR166" s="810"/>
      <c r="AYS166" s="810"/>
      <c r="AYT166" s="810"/>
      <c r="AYU166" s="810"/>
      <c r="AYV166" s="810"/>
      <c r="AYW166" s="810"/>
      <c r="AYX166" s="810"/>
      <c r="AYY166" s="810"/>
      <c r="AYZ166" s="810"/>
      <c r="AZA166" s="810"/>
      <c r="AZB166" s="810"/>
      <c r="AZC166" s="810"/>
      <c r="AZD166" s="810"/>
      <c r="AZE166" s="810"/>
      <c r="AZF166" s="810"/>
      <c r="AZG166" s="810"/>
      <c r="AZH166" s="810"/>
      <c r="AZI166" s="810"/>
      <c r="AZJ166" s="810"/>
      <c r="AZK166" s="810"/>
      <c r="AZL166" s="810"/>
      <c r="AZM166" s="810"/>
      <c r="AZN166" s="810"/>
      <c r="AZO166" s="810"/>
      <c r="AZP166" s="809"/>
      <c r="AZQ166" s="802"/>
      <c r="AZR166" s="802"/>
      <c r="AZS166" s="802"/>
    </row>
    <row r="167" spans="45:920 1123:1371" s="793" customFormat="1" ht="13.5">
      <c r="AS167" s="802"/>
      <c r="AT167" s="802"/>
      <c r="AU167" s="802"/>
      <c r="AV167" s="802"/>
      <c r="AW167" s="802"/>
      <c r="AX167" s="802"/>
      <c r="AY167" s="802"/>
      <c r="AZ167" s="802"/>
      <c r="BA167" s="802"/>
      <c r="BB167" s="802"/>
      <c r="BC167" s="802"/>
      <c r="BD167" s="802"/>
      <c r="BE167" s="802"/>
      <c r="BF167" s="802"/>
      <c r="BG167" s="802"/>
      <c r="BH167" s="802"/>
      <c r="BI167" s="802"/>
      <c r="BJ167" s="802"/>
      <c r="BK167" s="802"/>
      <c r="BL167" s="802"/>
      <c r="BM167" s="802"/>
      <c r="BN167" s="802"/>
      <c r="BO167" s="802"/>
      <c r="BP167" s="802"/>
      <c r="BQ167" s="802"/>
      <c r="BR167" s="802"/>
      <c r="BS167" s="802"/>
      <c r="BT167" s="802"/>
      <c r="BU167" s="802"/>
      <c r="BV167" s="802"/>
      <c r="BW167" s="802"/>
      <c r="BX167" s="802"/>
      <c r="BY167" s="802"/>
      <c r="BZ167" s="802"/>
      <c r="CA167" s="802"/>
      <c r="CB167" s="802"/>
      <c r="CC167" s="802"/>
      <c r="CD167" s="802"/>
      <c r="CE167" s="802"/>
      <c r="CF167" s="802"/>
      <c r="CG167" s="802"/>
      <c r="CH167" s="802"/>
      <c r="CI167" s="802"/>
      <c r="CJ167" s="802"/>
      <c r="CK167" s="802"/>
      <c r="CL167" s="802"/>
      <c r="CM167" s="802"/>
      <c r="CN167" s="802"/>
      <c r="CO167" s="802"/>
      <c r="CP167" s="802"/>
      <c r="CQ167" s="802"/>
      <c r="CR167" s="802"/>
      <c r="CS167" s="802"/>
      <c r="CT167" s="802"/>
      <c r="CU167" s="802"/>
      <c r="CV167" s="802"/>
      <c r="CW167" s="802"/>
      <c r="CX167" s="802"/>
      <c r="CY167" s="802"/>
      <c r="CZ167" s="802"/>
      <c r="DA167" s="802"/>
      <c r="DB167" s="802"/>
      <c r="DC167" s="802"/>
      <c r="DD167" s="802"/>
      <c r="DE167" s="802"/>
      <c r="DF167" s="802"/>
      <c r="DG167" s="802"/>
      <c r="DH167" s="802"/>
      <c r="DI167" s="802"/>
      <c r="DJ167" s="802"/>
      <c r="DK167" s="802"/>
      <c r="DL167" s="802"/>
      <c r="DM167" s="802"/>
      <c r="DN167" s="802"/>
      <c r="DO167" s="802"/>
      <c r="DP167" s="802"/>
      <c r="DQ167" s="802"/>
      <c r="DR167" s="802"/>
      <c r="DS167" s="802"/>
      <c r="DT167" s="802"/>
      <c r="DU167" s="802"/>
      <c r="DV167" s="802"/>
      <c r="DW167" s="802"/>
      <c r="DX167" s="802"/>
      <c r="DY167" s="802"/>
      <c r="DZ167" s="802"/>
      <c r="EA167" s="802"/>
      <c r="EB167" s="802"/>
      <c r="EC167" s="802"/>
      <c r="ED167" s="802"/>
      <c r="EE167" s="802"/>
      <c r="EF167" s="802"/>
      <c r="EG167" s="802"/>
      <c r="EH167" s="802"/>
      <c r="EI167" s="802"/>
      <c r="EJ167" s="802"/>
      <c r="EK167" s="802"/>
      <c r="EL167" s="802"/>
      <c r="EM167" s="802"/>
      <c r="EN167" s="802"/>
      <c r="EO167" s="802"/>
      <c r="EP167" s="802"/>
      <c r="EQ167" s="802"/>
      <c r="ER167" s="802"/>
      <c r="ES167" s="802"/>
      <c r="ET167" s="802"/>
      <c r="EU167" s="802"/>
      <c r="EV167" s="802"/>
      <c r="EW167" s="802"/>
      <c r="EX167" s="802"/>
      <c r="EY167" s="802"/>
      <c r="EZ167" s="802"/>
      <c r="FA167" s="802"/>
      <c r="FB167" s="802"/>
      <c r="FC167" s="802"/>
      <c r="FD167" s="802"/>
      <c r="FE167" s="802"/>
      <c r="FF167" s="802"/>
      <c r="FG167" s="802"/>
      <c r="FH167" s="802"/>
      <c r="FI167" s="802"/>
      <c r="FJ167" s="802"/>
      <c r="FK167" s="802"/>
      <c r="FL167" s="802"/>
      <c r="FM167" s="802"/>
      <c r="FN167" s="802"/>
      <c r="FO167" s="802"/>
      <c r="FP167" s="802"/>
      <c r="FQ167" s="802"/>
      <c r="FR167" s="802"/>
      <c r="FS167" s="802"/>
      <c r="FT167" s="802"/>
      <c r="FU167" s="802"/>
      <c r="FV167" s="802"/>
      <c r="FW167" s="802"/>
      <c r="FX167" s="802"/>
      <c r="FY167" s="802"/>
      <c r="FZ167" s="802"/>
      <c r="GA167" s="802"/>
      <c r="GB167" s="802"/>
      <c r="GC167" s="802"/>
      <c r="GD167" s="802"/>
      <c r="GE167" s="802"/>
      <c r="GF167" s="802"/>
      <c r="GG167" s="802"/>
      <c r="GH167" s="802"/>
      <c r="GI167" s="802"/>
      <c r="GJ167" s="802"/>
      <c r="GK167" s="802"/>
      <c r="GL167" s="802"/>
      <c r="GM167" s="802"/>
      <c r="GN167" s="802"/>
      <c r="GO167" s="802"/>
      <c r="GP167" s="802"/>
      <c r="GQ167" s="802"/>
      <c r="GR167" s="802"/>
      <c r="GS167" s="802"/>
      <c r="GT167" s="802"/>
      <c r="GU167" s="802"/>
      <c r="GV167" s="802"/>
      <c r="GW167" s="802"/>
      <c r="GX167" s="802"/>
      <c r="GY167" s="802"/>
      <c r="GZ167" s="802"/>
      <c r="HA167" s="802"/>
      <c r="HB167" s="802"/>
      <c r="HC167" s="802"/>
      <c r="HD167" s="802"/>
      <c r="HE167" s="802"/>
      <c r="HF167" s="802"/>
      <c r="HG167" s="802"/>
      <c r="HH167" s="802"/>
      <c r="HI167" s="802"/>
      <c r="HJ167" s="802"/>
      <c r="HK167" s="802"/>
      <c r="HL167" s="802"/>
      <c r="HM167" s="802"/>
      <c r="HN167" s="802"/>
      <c r="HO167" s="802"/>
      <c r="HP167" s="802"/>
      <c r="HQ167" s="802"/>
      <c r="HR167" s="802"/>
      <c r="HS167" s="802"/>
      <c r="HT167" s="802"/>
      <c r="HU167" s="802"/>
      <c r="HV167" s="802"/>
      <c r="HW167" s="802"/>
      <c r="HX167" s="802"/>
      <c r="HY167" s="802"/>
      <c r="HZ167" s="802"/>
      <c r="IA167" s="802"/>
      <c r="IB167" s="802"/>
      <c r="IC167" s="802"/>
      <c r="ID167" s="802"/>
      <c r="IE167" s="802"/>
      <c r="IF167" s="802"/>
      <c r="IG167" s="802"/>
      <c r="IH167" s="802"/>
      <c r="II167" s="802"/>
      <c r="IJ167" s="802"/>
      <c r="IK167" s="802"/>
      <c r="IL167" s="802"/>
      <c r="IM167" s="802"/>
      <c r="IN167" s="802"/>
      <c r="IO167" s="802"/>
      <c r="IP167" s="802"/>
      <c r="IQ167" s="802"/>
      <c r="IR167" s="802"/>
      <c r="IS167" s="802"/>
      <c r="IT167" s="802"/>
      <c r="IU167" s="802"/>
      <c r="IV167" s="802"/>
      <c r="IW167" s="802"/>
      <c r="IX167" s="802"/>
      <c r="IY167" s="802"/>
      <c r="IZ167" s="802"/>
      <c r="JA167" s="802"/>
      <c r="JB167" s="802"/>
      <c r="JC167" s="802"/>
      <c r="JD167" s="802"/>
      <c r="JE167" s="802"/>
      <c r="JF167" s="802"/>
      <c r="JG167" s="802"/>
      <c r="JH167" s="802"/>
      <c r="JI167" s="802"/>
      <c r="JJ167" s="802"/>
      <c r="JK167" s="802"/>
      <c r="JL167" s="802"/>
      <c r="JM167" s="802"/>
      <c r="JN167" s="802"/>
      <c r="JO167" s="802"/>
      <c r="JP167" s="802"/>
      <c r="JQ167" s="802"/>
      <c r="JR167" s="802"/>
      <c r="JS167" s="802"/>
      <c r="JT167" s="802"/>
      <c r="JU167" s="802"/>
      <c r="JV167" s="802"/>
      <c r="JW167" s="802"/>
      <c r="JX167" s="802"/>
      <c r="JY167" s="802"/>
      <c r="JZ167" s="802"/>
      <c r="KA167" s="802"/>
      <c r="KB167" s="802"/>
      <c r="KC167" s="802"/>
      <c r="KD167" s="802"/>
      <c r="KE167" s="802"/>
      <c r="KF167" s="802"/>
      <c r="KG167" s="802"/>
      <c r="KH167" s="802"/>
      <c r="KI167" s="802"/>
      <c r="KJ167" s="802"/>
      <c r="KK167" s="802"/>
      <c r="KL167" s="802"/>
      <c r="KM167" s="802"/>
      <c r="KN167" s="802"/>
      <c r="KO167" s="802"/>
      <c r="KP167" s="802"/>
      <c r="KQ167" s="802"/>
      <c r="KR167" s="802"/>
      <c r="KS167" s="802"/>
      <c r="KT167" s="802"/>
      <c r="KU167" s="802"/>
      <c r="KV167" s="802"/>
      <c r="KW167" s="802"/>
      <c r="KX167" s="802"/>
      <c r="KY167" s="802"/>
      <c r="KZ167" s="802"/>
      <c r="LA167" s="802"/>
      <c r="LB167" s="802"/>
      <c r="LC167" s="802"/>
      <c r="LD167" s="802"/>
      <c r="LE167" s="802"/>
      <c r="LF167" s="802"/>
      <c r="LG167" s="802"/>
      <c r="LH167" s="802"/>
      <c r="LI167" s="802"/>
      <c r="LJ167" s="802"/>
      <c r="LK167" s="802"/>
      <c r="LL167" s="802"/>
      <c r="LM167" s="802"/>
      <c r="LN167" s="802"/>
      <c r="LO167" s="802"/>
      <c r="LP167" s="802"/>
      <c r="LQ167" s="802"/>
      <c r="LR167" s="802"/>
      <c r="LS167" s="802"/>
      <c r="LT167" s="802"/>
      <c r="LU167" s="802"/>
      <c r="LV167" s="802"/>
      <c r="LW167" s="802"/>
      <c r="LX167" s="802"/>
      <c r="LY167" s="802"/>
      <c r="LZ167" s="802"/>
      <c r="MA167" s="802"/>
      <c r="MB167" s="802"/>
      <c r="MC167" s="802"/>
      <c r="MD167" s="802"/>
      <c r="ME167" s="802"/>
      <c r="MF167" s="802"/>
      <c r="MG167" s="802"/>
      <c r="MH167" s="802"/>
      <c r="MI167" s="802"/>
      <c r="MJ167" s="802"/>
      <c r="MK167" s="802"/>
      <c r="ML167" s="802"/>
      <c r="MM167" s="802"/>
      <c r="MN167" s="802"/>
      <c r="MO167" s="802"/>
      <c r="MP167" s="802"/>
      <c r="MQ167" s="802"/>
      <c r="MR167" s="802"/>
      <c r="MS167" s="802"/>
      <c r="MT167" s="802"/>
      <c r="MU167" s="802"/>
      <c r="MV167" s="802"/>
      <c r="MW167" s="802"/>
      <c r="MX167" s="802"/>
      <c r="MY167" s="802"/>
      <c r="MZ167" s="802"/>
      <c r="NA167" s="802"/>
      <c r="NB167" s="802"/>
      <c r="NC167" s="802"/>
      <c r="ND167" s="802"/>
      <c r="NE167" s="802"/>
      <c r="NF167" s="802"/>
      <c r="NG167" s="802"/>
      <c r="NH167" s="802"/>
      <c r="NI167" s="802"/>
      <c r="NJ167" s="802"/>
      <c r="NK167" s="802"/>
      <c r="NL167" s="802"/>
      <c r="NM167" s="802"/>
      <c r="NN167" s="802"/>
      <c r="NO167" s="802"/>
      <c r="NP167" s="802"/>
      <c r="NQ167" s="802"/>
      <c r="NR167" s="802"/>
      <c r="NS167" s="802"/>
      <c r="NT167" s="802"/>
      <c r="NU167" s="802"/>
      <c r="NV167" s="802"/>
      <c r="NW167" s="802"/>
      <c r="NX167" s="802"/>
      <c r="NY167" s="802"/>
      <c r="NZ167" s="802"/>
      <c r="OA167" s="802"/>
      <c r="OB167" s="802"/>
      <c r="OC167" s="802"/>
      <c r="OD167" s="802"/>
      <c r="OE167" s="802"/>
      <c r="OF167" s="802"/>
      <c r="OG167" s="802"/>
      <c r="OH167" s="802"/>
      <c r="OI167" s="802"/>
      <c r="OJ167" s="802"/>
      <c r="OK167" s="802"/>
      <c r="OL167" s="802"/>
      <c r="OM167" s="802"/>
      <c r="ON167" s="802"/>
      <c r="OO167" s="802"/>
      <c r="OP167" s="802"/>
      <c r="OQ167" s="802"/>
      <c r="OR167" s="802"/>
      <c r="OS167" s="802"/>
      <c r="OT167" s="802"/>
      <c r="OU167" s="802"/>
      <c r="OV167" s="802"/>
      <c r="OW167" s="802"/>
      <c r="OX167" s="802"/>
      <c r="OY167" s="802"/>
      <c r="OZ167" s="802"/>
      <c r="PA167" s="802"/>
      <c r="PB167" s="802"/>
      <c r="PC167" s="802"/>
      <c r="PD167" s="802"/>
      <c r="PE167" s="802"/>
      <c r="PF167" s="802"/>
      <c r="PG167" s="802"/>
      <c r="PH167" s="802"/>
      <c r="PI167" s="802"/>
      <c r="PJ167" s="802"/>
      <c r="PK167" s="802"/>
      <c r="PL167" s="802"/>
      <c r="PM167" s="802"/>
      <c r="PN167" s="802"/>
      <c r="PO167" s="802"/>
      <c r="PP167" s="802"/>
      <c r="PQ167" s="802"/>
      <c r="PR167" s="802"/>
      <c r="PS167" s="802"/>
      <c r="PT167" s="802"/>
      <c r="PU167" s="802"/>
      <c r="PV167" s="802"/>
      <c r="PW167" s="802"/>
      <c r="PX167" s="802"/>
      <c r="PY167" s="802"/>
      <c r="PZ167" s="802"/>
      <c r="QA167" s="802"/>
      <c r="QB167" s="802"/>
      <c r="QC167" s="802"/>
      <c r="QD167" s="802"/>
      <c r="QE167" s="802"/>
      <c r="QF167" s="802"/>
      <c r="QG167" s="802"/>
      <c r="QH167" s="802"/>
      <c r="QI167" s="802"/>
      <c r="QJ167" s="802"/>
      <c r="QK167" s="802"/>
      <c r="QL167" s="802"/>
      <c r="QM167" s="802"/>
      <c r="QN167" s="802"/>
      <c r="QO167" s="802"/>
      <c r="QP167" s="802"/>
      <c r="QQ167" s="802"/>
      <c r="QR167" s="802"/>
      <c r="QS167" s="802"/>
      <c r="QT167" s="802"/>
      <c r="QU167" s="802"/>
      <c r="QV167" s="802"/>
      <c r="QW167" s="802"/>
      <c r="QX167" s="802"/>
      <c r="QY167" s="802"/>
      <c r="QZ167" s="802"/>
      <c r="RA167" s="802"/>
      <c r="RB167" s="802"/>
      <c r="RC167" s="802"/>
      <c r="RD167" s="802"/>
      <c r="RE167" s="802"/>
      <c r="RF167" s="802"/>
      <c r="RG167" s="802"/>
      <c r="RH167" s="802"/>
      <c r="RI167" s="802"/>
      <c r="RJ167" s="802"/>
      <c r="RK167" s="802"/>
      <c r="RL167" s="802"/>
      <c r="RM167" s="802"/>
      <c r="RN167" s="802"/>
      <c r="RO167" s="802"/>
      <c r="RP167" s="802"/>
      <c r="RQ167" s="802"/>
      <c r="RR167" s="802"/>
      <c r="RS167" s="802"/>
      <c r="RT167" s="802"/>
      <c r="RU167" s="802"/>
      <c r="RV167" s="802"/>
      <c r="RW167" s="802"/>
      <c r="RX167" s="802"/>
      <c r="RY167" s="802"/>
      <c r="RZ167" s="802"/>
      <c r="SA167" s="802"/>
      <c r="SB167" s="802"/>
      <c r="SC167" s="802"/>
      <c r="SD167" s="802"/>
      <c r="SE167" s="802"/>
      <c r="SF167" s="802"/>
      <c r="SG167" s="802"/>
      <c r="SH167" s="802"/>
      <c r="SI167" s="802"/>
      <c r="SJ167" s="802"/>
      <c r="SK167" s="802"/>
      <c r="SL167" s="802"/>
      <c r="SM167" s="802"/>
      <c r="SN167" s="802"/>
      <c r="SO167" s="802"/>
      <c r="SP167" s="802"/>
      <c r="SQ167" s="802"/>
      <c r="SR167" s="802"/>
      <c r="SS167" s="802"/>
      <c r="ST167" s="802"/>
      <c r="SU167" s="802"/>
      <c r="SV167" s="802"/>
      <c r="SW167" s="802"/>
      <c r="SX167" s="802"/>
      <c r="SY167" s="802"/>
      <c r="SZ167" s="802"/>
      <c r="TA167" s="802"/>
      <c r="TB167" s="802"/>
      <c r="TC167" s="802"/>
      <c r="TD167" s="802"/>
      <c r="TE167" s="802"/>
      <c r="TF167" s="802"/>
      <c r="TG167" s="802"/>
      <c r="TH167" s="802"/>
      <c r="TI167" s="802"/>
      <c r="TJ167" s="802"/>
      <c r="TK167" s="802"/>
      <c r="TL167" s="802"/>
      <c r="TM167" s="802"/>
      <c r="TN167" s="802"/>
      <c r="TO167" s="802"/>
      <c r="TP167" s="802"/>
      <c r="TQ167" s="802"/>
      <c r="TR167" s="802"/>
      <c r="TS167" s="802"/>
      <c r="TT167" s="802"/>
      <c r="TU167" s="802"/>
      <c r="TV167" s="802"/>
      <c r="TW167" s="802"/>
      <c r="TX167" s="802"/>
      <c r="TY167" s="802"/>
      <c r="TZ167" s="802"/>
      <c r="UA167" s="802"/>
      <c r="UB167" s="802"/>
      <c r="UC167" s="802"/>
      <c r="UD167" s="802"/>
      <c r="UE167" s="802"/>
      <c r="UF167" s="802"/>
      <c r="UG167" s="802"/>
      <c r="UH167" s="802"/>
      <c r="UI167" s="802"/>
      <c r="UJ167" s="802"/>
      <c r="UK167" s="802"/>
      <c r="UL167" s="802"/>
      <c r="UM167" s="802"/>
      <c r="UN167" s="802"/>
      <c r="UO167" s="802"/>
      <c r="UP167" s="802"/>
      <c r="UQ167" s="802"/>
      <c r="UR167" s="802"/>
      <c r="US167" s="802"/>
      <c r="UT167" s="802"/>
      <c r="UU167" s="802"/>
      <c r="UV167" s="802"/>
      <c r="UW167" s="802"/>
      <c r="UX167" s="802"/>
      <c r="UY167" s="802"/>
      <c r="UZ167" s="802"/>
      <c r="VA167" s="802"/>
      <c r="VB167" s="802"/>
      <c r="VC167" s="802"/>
      <c r="VD167" s="802"/>
      <c r="VE167" s="802"/>
      <c r="VF167" s="802"/>
      <c r="VG167" s="802"/>
      <c r="VH167" s="802"/>
      <c r="VI167" s="802"/>
      <c r="VJ167" s="802"/>
      <c r="VK167" s="802"/>
      <c r="VL167" s="802"/>
      <c r="VM167" s="802"/>
      <c r="VN167" s="802"/>
      <c r="VO167" s="802"/>
      <c r="VP167" s="802"/>
      <c r="VQ167" s="802"/>
      <c r="VR167" s="802"/>
      <c r="VS167" s="802"/>
      <c r="VT167" s="802"/>
      <c r="VU167" s="802"/>
      <c r="VV167" s="802"/>
      <c r="VW167" s="802"/>
      <c r="VX167" s="802"/>
      <c r="VY167" s="802"/>
      <c r="VZ167" s="802"/>
      <c r="WA167" s="802"/>
      <c r="WB167" s="802"/>
      <c r="WC167" s="802"/>
      <c r="WD167" s="802"/>
      <c r="WE167" s="802"/>
      <c r="WF167" s="802"/>
      <c r="WG167" s="802"/>
      <c r="WH167" s="802"/>
      <c r="WI167" s="802"/>
      <c r="WJ167" s="802"/>
      <c r="WK167" s="802"/>
      <c r="WL167" s="802"/>
      <c r="WM167" s="802"/>
      <c r="WN167" s="802"/>
      <c r="WO167" s="802"/>
      <c r="WP167" s="802"/>
      <c r="WQ167" s="802"/>
      <c r="WR167" s="802"/>
      <c r="WS167" s="802"/>
      <c r="WT167" s="802"/>
      <c r="WU167" s="802"/>
      <c r="WV167" s="802"/>
      <c r="WW167" s="802"/>
      <c r="WX167" s="802"/>
      <c r="WY167" s="802"/>
      <c r="WZ167" s="802"/>
      <c r="XA167" s="802"/>
      <c r="XB167" s="802"/>
      <c r="XC167" s="802"/>
      <c r="XD167" s="802"/>
      <c r="XE167" s="802"/>
      <c r="XF167" s="802"/>
      <c r="XG167" s="802"/>
      <c r="XH167" s="802"/>
      <c r="XI167" s="802"/>
      <c r="XJ167" s="802"/>
      <c r="XK167" s="802"/>
      <c r="XL167" s="802"/>
      <c r="XM167" s="802"/>
      <c r="XN167" s="802"/>
      <c r="XO167" s="802"/>
      <c r="XP167" s="802"/>
      <c r="XQ167" s="802"/>
      <c r="XR167" s="802"/>
      <c r="XS167" s="802"/>
      <c r="XT167" s="802"/>
      <c r="XU167" s="802"/>
      <c r="XV167" s="802"/>
      <c r="XW167" s="802"/>
      <c r="XX167" s="802"/>
      <c r="XY167" s="802"/>
      <c r="XZ167" s="802"/>
      <c r="YA167" s="802"/>
      <c r="YB167" s="802"/>
      <c r="YC167" s="802"/>
      <c r="YD167" s="802"/>
      <c r="YE167" s="802"/>
      <c r="YF167" s="802"/>
      <c r="YG167" s="802"/>
      <c r="YH167" s="802"/>
      <c r="YI167" s="802"/>
      <c r="YJ167" s="802"/>
      <c r="YK167" s="802"/>
      <c r="YL167" s="802"/>
      <c r="YM167" s="802"/>
      <c r="YN167" s="802"/>
      <c r="YO167" s="802"/>
      <c r="YP167" s="802"/>
      <c r="YQ167" s="802"/>
      <c r="YR167" s="802"/>
      <c r="YS167" s="802"/>
      <c r="YT167" s="802"/>
      <c r="YU167" s="802"/>
      <c r="YV167" s="802"/>
      <c r="YW167" s="802"/>
      <c r="YX167" s="802"/>
      <c r="YY167" s="802"/>
      <c r="YZ167" s="802"/>
      <c r="ZA167" s="802"/>
      <c r="ZB167" s="802"/>
      <c r="ZC167" s="802"/>
      <c r="ZD167" s="802"/>
      <c r="ZE167" s="802"/>
      <c r="ZF167" s="802"/>
      <c r="ZG167" s="802"/>
      <c r="ZH167" s="802"/>
      <c r="ZI167" s="802"/>
      <c r="ZJ167" s="802"/>
      <c r="ZK167" s="802"/>
      <c r="ZL167" s="802"/>
      <c r="ZM167" s="802"/>
      <c r="ZN167" s="802"/>
      <c r="ZO167" s="802"/>
      <c r="ZP167" s="802"/>
      <c r="ZQ167" s="802"/>
      <c r="ZR167" s="802"/>
      <c r="ZS167" s="802"/>
      <c r="ZT167" s="802"/>
      <c r="ZU167" s="802"/>
      <c r="ZV167" s="802"/>
      <c r="ZW167" s="802"/>
      <c r="ZX167" s="802"/>
      <c r="ZY167" s="802"/>
      <c r="ZZ167" s="802"/>
      <c r="AAA167" s="802"/>
      <c r="AAB167" s="802"/>
      <c r="AAC167" s="802"/>
      <c r="AAD167" s="802"/>
      <c r="AAE167" s="802"/>
      <c r="AAF167" s="802"/>
      <c r="AAG167" s="802"/>
      <c r="AAH167" s="802"/>
      <c r="AAI167" s="802"/>
      <c r="AAJ167" s="802"/>
      <c r="AAK167" s="802"/>
      <c r="AAL167" s="802"/>
      <c r="AAM167" s="802"/>
      <c r="AAN167" s="802"/>
      <c r="AAO167" s="802"/>
      <c r="AAP167" s="802"/>
      <c r="AAQ167" s="802"/>
      <c r="AAR167" s="802"/>
      <c r="AAS167" s="802"/>
      <c r="AAT167" s="802"/>
      <c r="AAU167" s="802"/>
      <c r="AAV167" s="802"/>
      <c r="AAW167" s="802"/>
      <c r="AAX167" s="802"/>
      <c r="AAY167" s="802"/>
      <c r="AAZ167" s="802"/>
      <c r="ABA167" s="802"/>
      <c r="ABB167" s="802"/>
      <c r="ABC167" s="802"/>
      <c r="ABD167" s="802"/>
      <c r="ABE167" s="802"/>
      <c r="ABF167" s="802"/>
      <c r="ABG167" s="802"/>
      <c r="ABH167" s="802"/>
      <c r="ABI167" s="802"/>
      <c r="ABJ167" s="802"/>
      <c r="ABK167" s="802"/>
      <c r="ABL167" s="802"/>
      <c r="ABM167" s="802"/>
      <c r="ABN167" s="802"/>
      <c r="ABO167" s="802"/>
      <c r="ABP167" s="802"/>
      <c r="ABQ167" s="802"/>
      <c r="ABR167" s="802"/>
      <c r="ABS167" s="802"/>
      <c r="ABT167" s="802"/>
      <c r="ABU167" s="802"/>
      <c r="ABV167" s="802"/>
      <c r="ABW167" s="802"/>
      <c r="ABX167" s="802"/>
      <c r="ABY167" s="802"/>
      <c r="ABZ167" s="802"/>
      <c r="ACA167" s="802"/>
      <c r="ACB167" s="802"/>
      <c r="ACC167" s="802"/>
      <c r="ACD167" s="802"/>
      <c r="ACE167" s="802"/>
      <c r="ACF167" s="802"/>
      <c r="ACG167" s="802"/>
      <c r="ACH167" s="802"/>
      <c r="ACI167" s="802"/>
      <c r="ACJ167" s="802"/>
      <c r="ACK167" s="802"/>
      <c r="ACL167" s="802"/>
      <c r="ACM167" s="802"/>
      <c r="ACN167" s="802"/>
      <c r="ACO167" s="802"/>
      <c r="ACP167" s="802"/>
      <c r="ACQ167" s="802"/>
      <c r="ACR167" s="802"/>
      <c r="ACS167" s="802"/>
      <c r="ACT167" s="802"/>
      <c r="ACU167" s="802"/>
      <c r="ACV167" s="802"/>
      <c r="ACW167" s="802"/>
      <c r="ACX167" s="802"/>
      <c r="ACY167" s="802"/>
      <c r="ACZ167" s="802"/>
      <c r="ADA167" s="802"/>
      <c r="ADB167" s="802"/>
      <c r="ADC167" s="802"/>
      <c r="ADD167" s="802"/>
      <c r="ADE167" s="802"/>
      <c r="ADF167" s="802"/>
      <c r="ADG167" s="802"/>
      <c r="ADH167" s="802"/>
      <c r="ADI167" s="802"/>
      <c r="ADJ167" s="802"/>
      <c r="ADK167" s="802"/>
      <c r="ADL167" s="802"/>
      <c r="ADM167" s="802"/>
      <c r="ADN167" s="802"/>
      <c r="ADO167" s="802"/>
      <c r="ADP167" s="802"/>
      <c r="ADQ167" s="802"/>
      <c r="ADR167" s="802"/>
      <c r="ADS167" s="802"/>
      <c r="ADT167" s="802"/>
      <c r="ADU167" s="802"/>
      <c r="ADV167" s="802"/>
      <c r="ADW167" s="802"/>
      <c r="ADX167" s="802"/>
      <c r="ADY167" s="802"/>
      <c r="ADZ167" s="802"/>
      <c r="AEA167" s="802"/>
      <c r="AEB167" s="802"/>
      <c r="AEC167" s="802"/>
      <c r="AED167" s="802"/>
      <c r="AEE167" s="802"/>
      <c r="AEF167" s="802"/>
      <c r="AEG167" s="802"/>
      <c r="AEH167" s="802"/>
      <c r="AEI167" s="802"/>
      <c r="AEJ167" s="802"/>
      <c r="AEK167" s="802"/>
      <c r="AEL167" s="802"/>
      <c r="AEM167" s="802"/>
      <c r="AEN167" s="802"/>
      <c r="AEO167" s="802"/>
      <c r="AEP167" s="802"/>
      <c r="AEQ167" s="802"/>
      <c r="AER167" s="802"/>
      <c r="AES167" s="802"/>
      <c r="AET167" s="802"/>
      <c r="AEU167" s="802"/>
      <c r="AEV167" s="802"/>
      <c r="AEW167" s="802"/>
      <c r="AEX167" s="802"/>
      <c r="AEY167" s="802"/>
      <c r="AEZ167" s="802"/>
      <c r="AFA167" s="802"/>
      <c r="AFB167" s="802"/>
      <c r="AFC167" s="802"/>
      <c r="AFD167" s="802"/>
      <c r="AFE167" s="802"/>
      <c r="AFF167" s="802"/>
      <c r="AFG167" s="802"/>
      <c r="AFH167" s="802"/>
      <c r="AFI167" s="802"/>
      <c r="AFJ167" s="802"/>
      <c r="AFK167" s="802"/>
      <c r="AFL167" s="802"/>
      <c r="AFM167" s="802"/>
      <c r="AFN167" s="802"/>
      <c r="AFO167" s="802"/>
      <c r="AFP167" s="802"/>
      <c r="AFQ167" s="802"/>
      <c r="AFR167" s="802"/>
      <c r="AFS167" s="802"/>
      <c r="AFT167" s="802"/>
      <c r="AFU167" s="802"/>
      <c r="AFV167" s="802"/>
      <c r="AFW167" s="802"/>
      <c r="AFX167" s="802"/>
      <c r="AFY167" s="802"/>
      <c r="AFZ167" s="802"/>
      <c r="AGA167" s="802"/>
      <c r="AGB167" s="802"/>
      <c r="AGC167" s="802"/>
      <c r="AGD167" s="802"/>
      <c r="AGE167" s="802"/>
      <c r="AGF167" s="802"/>
      <c r="AGG167" s="802"/>
      <c r="AGH167" s="802"/>
      <c r="AGI167" s="802"/>
      <c r="AGJ167" s="802"/>
      <c r="AGK167" s="802"/>
      <c r="AGL167" s="802"/>
      <c r="AGM167" s="802"/>
      <c r="AGN167" s="802"/>
      <c r="AGO167" s="802"/>
      <c r="AGP167" s="802"/>
      <c r="AGQ167" s="802"/>
      <c r="AGR167" s="802"/>
      <c r="AGS167" s="802"/>
      <c r="AGT167" s="802"/>
      <c r="AGU167" s="802"/>
      <c r="AGV167" s="802"/>
      <c r="AGW167" s="802"/>
      <c r="AGX167" s="802"/>
      <c r="AGY167" s="802"/>
      <c r="AGZ167" s="802"/>
      <c r="AHA167" s="802"/>
      <c r="AHB167" s="802"/>
      <c r="AHC167" s="802"/>
      <c r="AHD167" s="802"/>
      <c r="AHE167" s="802"/>
      <c r="AHF167" s="802"/>
      <c r="AHG167" s="802"/>
      <c r="AHH167" s="802"/>
      <c r="AHI167" s="802"/>
      <c r="AHJ167" s="802"/>
      <c r="AHK167" s="802"/>
      <c r="AHL167" s="802"/>
      <c r="AHM167" s="802"/>
      <c r="AHN167" s="802"/>
      <c r="AHO167" s="802"/>
      <c r="AHP167" s="802"/>
      <c r="AHQ167" s="802"/>
      <c r="AHR167" s="802"/>
      <c r="AHS167" s="802"/>
      <c r="AHT167" s="802"/>
      <c r="AHU167" s="802"/>
      <c r="AHV167" s="802"/>
      <c r="AHW167" s="802"/>
      <c r="AHX167" s="802"/>
      <c r="AHY167" s="802"/>
      <c r="AHZ167" s="802"/>
      <c r="AIA167" s="802"/>
      <c r="AIB167" s="802"/>
      <c r="AIC167" s="802"/>
      <c r="AID167" s="802"/>
      <c r="AIE167" s="802"/>
      <c r="AIF167" s="802"/>
      <c r="AIG167" s="802"/>
      <c r="AIH167" s="802"/>
      <c r="AII167" s="802"/>
      <c r="AIJ167" s="802"/>
      <c r="AQE167" s="802"/>
      <c r="AQF167" s="802"/>
      <c r="AQG167" s="802"/>
      <c r="AQH167" s="802"/>
      <c r="AQI167" s="802"/>
      <c r="AQJ167" s="802"/>
      <c r="AQK167" s="802"/>
      <c r="AQL167" s="802"/>
      <c r="AQM167" s="802"/>
      <c r="AQN167" s="802"/>
      <c r="AQO167" s="802"/>
      <c r="AQP167" s="802"/>
      <c r="AQQ167" s="802"/>
      <c r="AQR167" s="802"/>
      <c r="AQS167" s="802"/>
      <c r="AQT167" s="802"/>
      <c r="AQU167" s="802"/>
      <c r="AQV167" s="802"/>
      <c r="AQW167" s="802"/>
      <c r="AQX167" s="802"/>
      <c r="AQY167" s="802"/>
      <c r="AQZ167" s="802"/>
      <c r="ARA167" s="802"/>
      <c r="ARB167" s="802"/>
      <c r="ARC167" s="802"/>
      <c r="ARD167" s="802"/>
      <c r="ARE167" s="802"/>
      <c r="ARF167" s="802"/>
      <c r="ARG167" s="802"/>
      <c r="ARH167" s="802"/>
      <c r="ARI167" s="802"/>
      <c r="ARJ167" s="802"/>
      <c r="ARK167" s="802"/>
      <c r="ARL167" s="802"/>
      <c r="ARM167" s="802"/>
      <c r="ARN167" s="802"/>
      <c r="ARO167" s="802"/>
      <c r="ARP167" s="802"/>
      <c r="ARQ167" s="802"/>
      <c r="ARR167" s="802"/>
      <c r="ARS167" s="802"/>
      <c r="ART167" s="802"/>
      <c r="ARU167" s="802"/>
      <c r="ARV167" s="802"/>
      <c r="ARW167" s="802"/>
      <c r="ARX167" s="802"/>
      <c r="ARY167" s="802"/>
      <c r="ARZ167" s="802"/>
      <c r="ASA167" s="802"/>
      <c r="ASB167" s="802"/>
      <c r="ASC167" s="802"/>
      <c r="ASD167" s="802"/>
      <c r="ASE167" s="802"/>
      <c r="ASF167" s="802"/>
      <c r="ASG167" s="802"/>
      <c r="ASH167" s="802"/>
      <c r="ASI167" s="802"/>
      <c r="ASJ167" s="802"/>
      <c r="ASK167" s="802"/>
      <c r="ASL167" s="802"/>
      <c r="ATP167" s="802"/>
      <c r="ATQ167" s="802"/>
      <c r="ATR167" s="802"/>
      <c r="ATS167" s="802"/>
      <c r="ATT167" s="802"/>
      <c r="ATU167" s="802"/>
      <c r="ATV167" s="802"/>
      <c r="ATW167" s="802"/>
      <c r="ATX167" s="802"/>
      <c r="ATY167" s="802"/>
      <c r="ATZ167" s="802"/>
      <c r="AUA167" s="802"/>
      <c r="AUB167" s="802"/>
      <c r="AUC167" s="802"/>
      <c r="AUD167" s="802"/>
      <c r="AUE167" s="802"/>
      <c r="AUF167" s="802"/>
      <c r="AUG167" s="802"/>
      <c r="AUH167" s="802"/>
      <c r="AUI167" s="802"/>
      <c r="AUJ167" s="802"/>
      <c r="AUK167" s="802"/>
      <c r="AUL167" s="802"/>
      <c r="AUM167" s="802"/>
      <c r="AUN167" s="802"/>
      <c r="AUO167" s="802"/>
      <c r="AUP167" s="801"/>
      <c r="AUQ167" s="802"/>
      <c r="AUR167" s="801"/>
      <c r="AUS167" s="802"/>
      <c r="AUT167" s="801"/>
      <c r="AUU167" s="802"/>
      <c r="AUV167" s="802"/>
      <c r="AUW167" s="802"/>
      <c r="AUX167" s="802"/>
      <c r="AUY167" s="802"/>
      <c r="AUZ167" s="802"/>
      <c r="AVA167" s="802"/>
      <c r="AVB167" s="802"/>
      <c r="AVC167" s="802"/>
      <c r="AVD167" s="802"/>
      <c r="AVE167" s="802"/>
      <c r="AVF167" s="802"/>
      <c r="AVG167" s="802"/>
      <c r="AVH167" s="802"/>
      <c r="AVI167" s="802"/>
      <c r="AVJ167" s="808"/>
      <c r="AVK167" s="808"/>
      <c r="AVL167" s="808"/>
      <c r="AVM167" s="808"/>
      <c r="AVN167" s="808"/>
      <c r="AVO167" s="808"/>
      <c r="AVP167" s="808"/>
      <c r="AVQ167" s="808"/>
      <c r="AVR167" s="808"/>
      <c r="AVS167" s="808"/>
      <c r="AVT167" s="808"/>
      <c r="AVU167" s="809"/>
      <c r="AVV167" s="809"/>
      <c r="AVW167" s="809"/>
      <c r="AVX167" s="809"/>
      <c r="AVY167" s="809"/>
      <c r="AVZ167" s="809"/>
      <c r="AWA167" s="809"/>
      <c r="AWB167" s="809"/>
      <c r="AWC167" s="809"/>
      <c r="AWD167" s="809"/>
      <c r="AWE167" s="809"/>
      <c r="AWF167" s="809"/>
      <c r="AWG167" s="809"/>
      <c r="AWH167" s="809"/>
      <c r="AWI167" s="809"/>
      <c r="AWJ167" s="809"/>
      <c r="AWK167" s="809"/>
      <c r="AWL167" s="809"/>
      <c r="AWM167" s="809"/>
      <c r="AWN167" s="809"/>
      <c r="AWO167" s="809"/>
      <c r="AWP167" s="809"/>
      <c r="AWQ167" s="809"/>
      <c r="AWR167" s="808"/>
      <c r="AWS167" s="761"/>
      <c r="AWT167" s="808"/>
      <c r="AWU167" s="809"/>
      <c r="AWV167" s="809"/>
      <c r="AWW167" s="809"/>
      <c r="AWX167" s="809"/>
      <c r="AWY167" s="809"/>
      <c r="AWZ167" s="809"/>
      <c r="AXA167" s="809"/>
      <c r="AXB167" s="809"/>
      <c r="AXC167" s="809"/>
      <c r="AXD167" s="809"/>
      <c r="AXE167" s="809"/>
      <c r="AXF167" s="809"/>
      <c r="AXG167" s="809"/>
      <c r="AXH167" s="809"/>
      <c r="AXI167" s="809"/>
      <c r="AXJ167" s="809"/>
      <c r="AXK167" s="809"/>
      <c r="AXL167" s="809"/>
      <c r="AXM167" s="809"/>
      <c r="AXN167" s="809"/>
      <c r="AXO167" s="809"/>
      <c r="AXP167" s="809"/>
      <c r="AXQ167" s="809"/>
      <c r="AXR167" s="809"/>
      <c r="AXS167" s="809"/>
      <c r="AXT167" s="809"/>
      <c r="AXU167" s="809"/>
      <c r="AXV167" s="809"/>
      <c r="AXW167" s="809"/>
      <c r="AXX167" s="809"/>
      <c r="AXY167" s="809"/>
      <c r="AXZ167" s="809"/>
      <c r="AYA167" s="809"/>
      <c r="AYB167" s="809"/>
      <c r="AYC167" s="809"/>
      <c r="AYD167" s="808"/>
      <c r="AYE167" s="808"/>
      <c r="AYF167" s="809"/>
      <c r="AYG167" s="808"/>
      <c r="AYH167" s="810"/>
      <c r="AYI167" s="810"/>
      <c r="AYJ167" s="810"/>
      <c r="AYK167" s="810"/>
      <c r="AYL167" s="810"/>
      <c r="AYM167" s="810"/>
      <c r="AYN167" s="810"/>
      <c r="AYO167" s="810"/>
      <c r="AYP167" s="810"/>
      <c r="AYQ167" s="810"/>
      <c r="AYR167" s="810"/>
      <c r="AYS167" s="810"/>
      <c r="AYT167" s="810"/>
      <c r="AYU167" s="810"/>
      <c r="AYV167" s="810"/>
      <c r="AYW167" s="810"/>
      <c r="AYX167" s="810"/>
      <c r="AYY167" s="810"/>
      <c r="AYZ167" s="810"/>
      <c r="AZA167" s="810"/>
      <c r="AZB167" s="810"/>
      <c r="AZC167" s="810"/>
      <c r="AZD167" s="810"/>
      <c r="AZE167" s="810"/>
      <c r="AZF167" s="810"/>
      <c r="AZG167" s="810"/>
      <c r="AZH167" s="810"/>
      <c r="AZI167" s="810"/>
      <c r="AZJ167" s="810"/>
      <c r="AZK167" s="810"/>
      <c r="AZL167" s="810"/>
      <c r="AZM167" s="810"/>
      <c r="AZN167" s="810"/>
      <c r="AZO167" s="810"/>
      <c r="AZP167" s="809"/>
      <c r="AZQ167" s="802"/>
      <c r="AZR167" s="802"/>
      <c r="AZS167" s="802"/>
    </row>
    <row r="168" spans="45:920 1123:1371" s="793" customFormat="1" ht="13.5">
      <c r="AS168" s="802"/>
      <c r="AT168" s="802"/>
      <c r="AU168" s="802"/>
      <c r="AV168" s="802"/>
      <c r="AW168" s="802"/>
      <c r="AX168" s="802"/>
      <c r="AY168" s="802"/>
      <c r="AZ168" s="802"/>
      <c r="BA168" s="802"/>
      <c r="BB168" s="802"/>
      <c r="BC168" s="802"/>
      <c r="BD168" s="802"/>
      <c r="BE168" s="802"/>
      <c r="BF168" s="802"/>
      <c r="BG168" s="802"/>
      <c r="BH168" s="802"/>
      <c r="BI168" s="802"/>
      <c r="BJ168" s="802"/>
      <c r="BK168" s="802"/>
      <c r="BL168" s="802"/>
      <c r="BM168" s="802"/>
      <c r="BN168" s="802"/>
      <c r="BO168" s="802"/>
      <c r="BP168" s="802"/>
      <c r="BQ168" s="802"/>
      <c r="BR168" s="802"/>
      <c r="BS168" s="802"/>
      <c r="BT168" s="802"/>
      <c r="BU168" s="802"/>
      <c r="BV168" s="802"/>
      <c r="BW168" s="802"/>
      <c r="BX168" s="802"/>
      <c r="BY168" s="802"/>
      <c r="BZ168" s="802"/>
      <c r="CA168" s="802"/>
      <c r="CB168" s="802"/>
      <c r="CC168" s="802"/>
      <c r="CD168" s="802"/>
      <c r="CE168" s="802"/>
      <c r="CF168" s="802"/>
      <c r="CG168" s="802"/>
      <c r="CH168" s="802"/>
      <c r="CI168" s="802"/>
      <c r="CJ168" s="802"/>
      <c r="CK168" s="802"/>
      <c r="CL168" s="802"/>
      <c r="CM168" s="802"/>
      <c r="CN168" s="802"/>
      <c r="CO168" s="802"/>
      <c r="CP168" s="802"/>
      <c r="CQ168" s="802"/>
      <c r="CR168" s="802"/>
      <c r="CS168" s="802"/>
      <c r="CT168" s="802"/>
      <c r="CU168" s="802"/>
      <c r="CV168" s="802"/>
      <c r="CW168" s="802"/>
      <c r="CX168" s="802"/>
      <c r="CY168" s="802"/>
      <c r="CZ168" s="802"/>
      <c r="DA168" s="802"/>
      <c r="DB168" s="802"/>
      <c r="DC168" s="802"/>
      <c r="DD168" s="802"/>
      <c r="DE168" s="802"/>
      <c r="DF168" s="802"/>
      <c r="DG168" s="802"/>
      <c r="DH168" s="802"/>
      <c r="DI168" s="802"/>
      <c r="DJ168" s="802"/>
      <c r="DK168" s="802"/>
      <c r="DL168" s="802"/>
      <c r="DM168" s="802"/>
      <c r="DN168" s="802"/>
      <c r="DO168" s="802"/>
      <c r="DP168" s="802"/>
      <c r="DQ168" s="802"/>
      <c r="DR168" s="802"/>
      <c r="DS168" s="802"/>
      <c r="DT168" s="802"/>
      <c r="DU168" s="802"/>
      <c r="DV168" s="802"/>
      <c r="DW168" s="802"/>
      <c r="DX168" s="802"/>
      <c r="DY168" s="802"/>
      <c r="DZ168" s="802"/>
      <c r="EA168" s="802"/>
      <c r="EB168" s="802"/>
      <c r="EC168" s="802"/>
      <c r="ED168" s="802"/>
      <c r="EE168" s="802"/>
      <c r="EF168" s="802"/>
      <c r="EG168" s="802"/>
      <c r="EH168" s="802"/>
      <c r="EI168" s="802"/>
      <c r="EJ168" s="802"/>
      <c r="EK168" s="802"/>
      <c r="EL168" s="802"/>
      <c r="EM168" s="802"/>
      <c r="EN168" s="802"/>
      <c r="EO168" s="802"/>
      <c r="EP168" s="802"/>
      <c r="EQ168" s="802"/>
      <c r="ER168" s="802"/>
      <c r="ES168" s="802"/>
      <c r="ET168" s="802"/>
      <c r="EU168" s="802"/>
      <c r="EV168" s="802"/>
      <c r="EW168" s="802"/>
      <c r="EX168" s="802"/>
      <c r="EY168" s="802"/>
      <c r="EZ168" s="802"/>
      <c r="FA168" s="802"/>
      <c r="FB168" s="802"/>
      <c r="FC168" s="802"/>
      <c r="FD168" s="802"/>
      <c r="FE168" s="802"/>
      <c r="FF168" s="802"/>
      <c r="FG168" s="802"/>
      <c r="FH168" s="802"/>
      <c r="FI168" s="802"/>
      <c r="FJ168" s="802"/>
      <c r="FK168" s="802"/>
      <c r="FL168" s="802"/>
      <c r="FM168" s="802"/>
      <c r="FN168" s="802"/>
      <c r="FO168" s="802"/>
      <c r="FP168" s="802"/>
      <c r="FQ168" s="802"/>
      <c r="FR168" s="802"/>
      <c r="FS168" s="802"/>
      <c r="FT168" s="802"/>
      <c r="FU168" s="802"/>
      <c r="FV168" s="802"/>
      <c r="FW168" s="802"/>
      <c r="FX168" s="802"/>
      <c r="FY168" s="802"/>
      <c r="FZ168" s="802"/>
      <c r="GA168" s="802"/>
      <c r="GB168" s="802"/>
      <c r="GC168" s="802"/>
      <c r="GD168" s="802"/>
      <c r="GE168" s="802"/>
      <c r="GF168" s="802"/>
      <c r="GG168" s="802"/>
      <c r="GH168" s="802"/>
      <c r="GI168" s="802"/>
      <c r="GJ168" s="802"/>
      <c r="GK168" s="802"/>
      <c r="GL168" s="802"/>
      <c r="GM168" s="802"/>
      <c r="GN168" s="802"/>
      <c r="GO168" s="802"/>
      <c r="GP168" s="802"/>
      <c r="GQ168" s="802"/>
      <c r="GR168" s="802"/>
      <c r="GS168" s="802"/>
      <c r="GT168" s="802"/>
      <c r="GU168" s="802"/>
      <c r="GV168" s="802"/>
      <c r="GW168" s="802"/>
      <c r="GX168" s="802"/>
      <c r="GY168" s="802"/>
      <c r="GZ168" s="802"/>
      <c r="HA168" s="802"/>
      <c r="HB168" s="802"/>
      <c r="HC168" s="802"/>
      <c r="HD168" s="802"/>
      <c r="HE168" s="802"/>
      <c r="HF168" s="802"/>
      <c r="HG168" s="802"/>
      <c r="HH168" s="802"/>
      <c r="HI168" s="802"/>
      <c r="HJ168" s="802"/>
      <c r="HK168" s="802"/>
      <c r="HL168" s="802"/>
      <c r="HM168" s="802"/>
      <c r="HN168" s="802"/>
      <c r="HO168" s="802"/>
      <c r="HP168" s="802"/>
      <c r="HQ168" s="802"/>
      <c r="HR168" s="802"/>
      <c r="HS168" s="802"/>
      <c r="HT168" s="802"/>
      <c r="HU168" s="802"/>
      <c r="HV168" s="802"/>
      <c r="HW168" s="802"/>
      <c r="HX168" s="802"/>
      <c r="HY168" s="802"/>
      <c r="HZ168" s="802"/>
      <c r="IA168" s="802"/>
      <c r="IB168" s="802"/>
      <c r="IC168" s="802"/>
      <c r="ID168" s="802"/>
      <c r="IE168" s="802"/>
      <c r="IF168" s="802"/>
      <c r="IG168" s="802"/>
      <c r="IH168" s="802"/>
      <c r="II168" s="802"/>
      <c r="IJ168" s="802"/>
      <c r="IK168" s="802"/>
      <c r="IL168" s="802"/>
      <c r="IM168" s="802"/>
      <c r="IN168" s="802"/>
      <c r="IO168" s="802"/>
      <c r="IP168" s="802"/>
      <c r="IQ168" s="802"/>
      <c r="IR168" s="802"/>
      <c r="IS168" s="802"/>
      <c r="IT168" s="802"/>
      <c r="IU168" s="802"/>
      <c r="IV168" s="802"/>
      <c r="IW168" s="802"/>
      <c r="IX168" s="802"/>
      <c r="IY168" s="802"/>
      <c r="IZ168" s="802"/>
      <c r="JA168" s="802"/>
      <c r="JB168" s="802"/>
      <c r="JC168" s="802"/>
      <c r="JD168" s="802"/>
      <c r="JE168" s="802"/>
      <c r="JF168" s="802"/>
      <c r="JG168" s="802"/>
      <c r="JH168" s="802"/>
      <c r="JI168" s="802"/>
      <c r="JJ168" s="802"/>
      <c r="JK168" s="802"/>
      <c r="JL168" s="802"/>
      <c r="JM168" s="802"/>
      <c r="JN168" s="802"/>
      <c r="JO168" s="802"/>
      <c r="JP168" s="802"/>
      <c r="JQ168" s="802"/>
      <c r="JR168" s="802"/>
      <c r="JS168" s="802"/>
      <c r="JT168" s="802"/>
      <c r="JU168" s="802"/>
      <c r="JV168" s="802"/>
      <c r="JW168" s="802"/>
      <c r="JX168" s="802"/>
      <c r="JY168" s="802"/>
      <c r="JZ168" s="802"/>
      <c r="KA168" s="802"/>
      <c r="KB168" s="802"/>
      <c r="KC168" s="802"/>
      <c r="KD168" s="802"/>
      <c r="KE168" s="802"/>
      <c r="KF168" s="802"/>
      <c r="KG168" s="802"/>
      <c r="KH168" s="802"/>
      <c r="KI168" s="802"/>
      <c r="KJ168" s="802"/>
      <c r="KK168" s="802"/>
      <c r="KL168" s="802"/>
      <c r="KM168" s="802"/>
      <c r="KN168" s="802"/>
      <c r="KO168" s="802"/>
      <c r="KP168" s="802"/>
      <c r="KQ168" s="802"/>
      <c r="KR168" s="802"/>
      <c r="KS168" s="802"/>
      <c r="KT168" s="802"/>
      <c r="KU168" s="802"/>
      <c r="KV168" s="802"/>
      <c r="KW168" s="802"/>
      <c r="KX168" s="802"/>
      <c r="KY168" s="802"/>
      <c r="KZ168" s="802"/>
      <c r="LA168" s="802"/>
      <c r="LB168" s="802"/>
      <c r="LC168" s="802"/>
      <c r="LD168" s="802"/>
      <c r="LE168" s="802"/>
      <c r="LF168" s="802"/>
      <c r="LG168" s="802"/>
      <c r="LH168" s="802"/>
      <c r="LI168" s="802"/>
      <c r="LJ168" s="802"/>
      <c r="LK168" s="802"/>
      <c r="LL168" s="802"/>
      <c r="LM168" s="802"/>
      <c r="LN168" s="802"/>
      <c r="LO168" s="802"/>
      <c r="LP168" s="802"/>
      <c r="LQ168" s="802"/>
      <c r="LR168" s="802"/>
      <c r="LS168" s="802"/>
      <c r="LT168" s="802"/>
      <c r="LU168" s="802"/>
      <c r="LV168" s="802"/>
      <c r="LW168" s="802"/>
      <c r="LX168" s="802"/>
      <c r="LY168" s="802"/>
      <c r="LZ168" s="802"/>
      <c r="MA168" s="802"/>
      <c r="MB168" s="802"/>
      <c r="MC168" s="802"/>
      <c r="MD168" s="802"/>
      <c r="ME168" s="802"/>
      <c r="MF168" s="802"/>
      <c r="MG168" s="802"/>
      <c r="MH168" s="802"/>
      <c r="MI168" s="802"/>
      <c r="MJ168" s="802"/>
      <c r="MK168" s="802"/>
      <c r="ML168" s="802"/>
      <c r="MM168" s="802"/>
      <c r="MN168" s="802"/>
      <c r="MO168" s="802"/>
      <c r="MP168" s="802"/>
      <c r="MQ168" s="802"/>
      <c r="MR168" s="802"/>
      <c r="MS168" s="802"/>
      <c r="MT168" s="802"/>
      <c r="MU168" s="802"/>
      <c r="MV168" s="802"/>
      <c r="MW168" s="802"/>
      <c r="MX168" s="802"/>
      <c r="MY168" s="802"/>
      <c r="MZ168" s="802"/>
      <c r="NA168" s="802"/>
      <c r="NB168" s="802"/>
      <c r="NC168" s="802"/>
      <c r="ND168" s="802"/>
      <c r="NE168" s="802"/>
      <c r="NF168" s="802"/>
      <c r="NG168" s="802"/>
      <c r="NH168" s="802"/>
      <c r="NI168" s="802"/>
      <c r="NJ168" s="802"/>
      <c r="NK168" s="802"/>
      <c r="NL168" s="802"/>
      <c r="NM168" s="802"/>
      <c r="NN168" s="802"/>
      <c r="NO168" s="802"/>
      <c r="NP168" s="802"/>
      <c r="NQ168" s="802"/>
      <c r="NR168" s="802"/>
      <c r="NS168" s="802"/>
      <c r="NT168" s="802"/>
      <c r="NU168" s="802"/>
      <c r="NV168" s="802"/>
      <c r="NW168" s="802"/>
      <c r="NX168" s="802"/>
      <c r="NY168" s="802"/>
      <c r="NZ168" s="802"/>
      <c r="OA168" s="802"/>
      <c r="OB168" s="802"/>
      <c r="OC168" s="802"/>
      <c r="OD168" s="802"/>
      <c r="OE168" s="802"/>
      <c r="OF168" s="802"/>
      <c r="OG168" s="802"/>
      <c r="OH168" s="802"/>
      <c r="OI168" s="802"/>
      <c r="OJ168" s="802"/>
      <c r="OK168" s="802"/>
      <c r="OL168" s="802"/>
      <c r="OM168" s="802"/>
      <c r="ON168" s="802"/>
      <c r="OO168" s="802"/>
      <c r="OP168" s="802"/>
      <c r="OQ168" s="802"/>
      <c r="OR168" s="802"/>
      <c r="OS168" s="802"/>
      <c r="OT168" s="802"/>
      <c r="OU168" s="802"/>
      <c r="OV168" s="802"/>
      <c r="OW168" s="802"/>
      <c r="OX168" s="802"/>
      <c r="OY168" s="802"/>
      <c r="OZ168" s="802"/>
      <c r="PA168" s="802"/>
      <c r="PB168" s="802"/>
      <c r="PC168" s="802"/>
      <c r="PD168" s="802"/>
      <c r="PE168" s="802"/>
      <c r="PF168" s="802"/>
      <c r="PG168" s="802"/>
      <c r="PH168" s="802"/>
      <c r="PI168" s="802"/>
      <c r="PJ168" s="802"/>
      <c r="PK168" s="802"/>
      <c r="PL168" s="802"/>
      <c r="PM168" s="802"/>
      <c r="PN168" s="802"/>
      <c r="PO168" s="802"/>
      <c r="PP168" s="802"/>
      <c r="PQ168" s="802"/>
      <c r="PR168" s="802"/>
      <c r="PS168" s="802"/>
      <c r="PT168" s="802"/>
      <c r="PU168" s="802"/>
      <c r="PV168" s="802"/>
      <c r="PW168" s="802"/>
      <c r="PX168" s="802"/>
      <c r="PY168" s="802"/>
      <c r="PZ168" s="802"/>
      <c r="QA168" s="802"/>
      <c r="QB168" s="802"/>
      <c r="QC168" s="802"/>
      <c r="QD168" s="802"/>
      <c r="QE168" s="802"/>
      <c r="QF168" s="802"/>
      <c r="QG168" s="802"/>
      <c r="QH168" s="802"/>
      <c r="QI168" s="802"/>
      <c r="QJ168" s="802"/>
      <c r="QK168" s="802"/>
      <c r="QL168" s="802"/>
      <c r="QM168" s="802"/>
      <c r="QN168" s="802"/>
      <c r="QO168" s="802"/>
      <c r="QP168" s="802"/>
      <c r="QQ168" s="802"/>
      <c r="QR168" s="802"/>
      <c r="QS168" s="802"/>
      <c r="QT168" s="802"/>
      <c r="QU168" s="802"/>
      <c r="QV168" s="802"/>
      <c r="QW168" s="802"/>
      <c r="QX168" s="802"/>
      <c r="QY168" s="802"/>
      <c r="QZ168" s="802"/>
      <c r="RA168" s="802"/>
      <c r="RB168" s="802"/>
      <c r="RC168" s="802"/>
      <c r="RD168" s="802"/>
      <c r="RE168" s="802"/>
      <c r="RF168" s="802"/>
      <c r="RG168" s="802"/>
      <c r="RH168" s="802"/>
      <c r="RI168" s="802"/>
      <c r="RJ168" s="802"/>
      <c r="RK168" s="802"/>
      <c r="RL168" s="802"/>
      <c r="RM168" s="802"/>
      <c r="RN168" s="802"/>
      <c r="RO168" s="802"/>
      <c r="RP168" s="802"/>
      <c r="RQ168" s="802"/>
      <c r="RR168" s="802"/>
      <c r="RS168" s="802"/>
      <c r="RT168" s="802"/>
      <c r="RU168" s="802"/>
      <c r="RV168" s="802"/>
      <c r="RW168" s="802"/>
      <c r="RX168" s="802"/>
      <c r="RY168" s="802"/>
      <c r="RZ168" s="802"/>
      <c r="SA168" s="802"/>
      <c r="SB168" s="802"/>
      <c r="SC168" s="802"/>
      <c r="SD168" s="802"/>
      <c r="SE168" s="802"/>
      <c r="SF168" s="802"/>
      <c r="SG168" s="802"/>
      <c r="SH168" s="802"/>
      <c r="SI168" s="802"/>
      <c r="SJ168" s="802"/>
      <c r="SK168" s="802"/>
      <c r="SL168" s="802"/>
      <c r="SM168" s="802"/>
      <c r="SN168" s="802"/>
      <c r="SO168" s="802"/>
      <c r="SP168" s="802"/>
      <c r="SQ168" s="802"/>
      <c r="SR168" s="802"/>
      <c r="SS168" s="802"/>
      <c r="ST168" s="802"/>
      <c r="SU168" s="802"/>
      <c r="SV168" s="802"/>
      <c r="SW168" s="802"/>
      <c r="SX168" s="802"/>
      <c r="SY168" s="802"/>
      <c r="SZ168" s="802"/>
      <c r="TA168" s="802"/>
      <c r="TB168" s="802"/>
      <c r="TC168" s="802"/>
      <c r="TD168" s="802"/>
      <c r="TE168" s="802"/>
      <c r="TF168" s="802"/>
      <c r="TG168" s="802"/>
      <c r="TH168" s="802"/>
      <c r="TI168" s="802"/>
      <c r="TJ168" s="802"/>
      <c r="TK168" s="802"/>
      <c r="TL168" s="802"/>
      <c r="TM168" s="802"/>
      <c r="TN168" s="802"/>
      <c r="TO168" s="802"/>
      <c r="TP168" s="802"/>
      <c r="TQ168" s="802"/>
      <c r="TR168" s="802"/>
      <c r="TS168" s="802"/>
      <c r="TT168" s="802"/>
      <c r="TU168" s="802"/>
      <c r="TV168" s="802"/>
      <c r="TW168" s="802"/>
      <c r="TX168" s="802"/>
      <c r="TY168" s="802"/>
      <c r="TZ168" s="802"/>
      <c r="UA168" s="802"/>
      <c r="UB168" s="802"/>
      <c r="UC168" s="802"/>
      <c r="UD168" s="802"/>
      <c r="UE168" s="802"/>
      <c r="UF168" s="802"/>
      <c r="UG168" s="802"/>
      <c r="UH168" s="802"/>
      <c r="UI168" s="802"/>
      <c r="UJ168" s="802"/>
      <c r="UK168" s="802"/>
      <c r="UL168" s="802"/>
      <c r="UM168" s="802"/>
      <c r="UN168" s="802"/>
      <c r="UO168" s="802"/>
      <c r="UP168" s="802"/>
      <c r="UQ168" s="802"/>
      <c r="UR168" s="802"/>
      <c r="US168" s="802"/>
      <c r="UT168" s="802"/>
      <c r="UU168" s="802"/>
      <c r="UV168" s="802"/>
      <c r="UW168" s="802"/>
      <c r="UX168" s="802"/>
      <c r="UY168" s="802"/>
      <c r="UZ168" s="802"/>
      <c r="VA168" s="802"/>
      <c r="VB168" s="802"/>
      <c r="VC168" s="802"/>
      <c r="VD168" s="802"/>
      <c r="VE168" s="802"/>
      <c r="VF168" s="802"/>
      <c r="VG168" s="802"/>
      <c r="VH168" s="802"/>
      <c r="VI168" s="802"/>
      <c r="VJ168" s="802"/>
      <c r="VK168" s="802"/>
      <c r="VL168" s="802"/>
      <c r="VM168" s="802"/>
      <c r="VN168" s="802"/>
      <c r="VO168" s="802"/>
      <c r="VP168" s="802"/>
      <c r="VQ168" s="802"/>
      <c r="VR168" s="802"/>
      <c r="VS168" s="802"/>
      <c r="VT168" s="802"/>
      <c r="VU168" s="802"/>
      <c r="VV168" s="802"/>
      <c r="VW168" s="802"/>
      <c r="VX168" s="802"/>
      <c r="VY168" s="802"/>
      <c r="VZ168" s="802"/>
      <c r="WA168" s="802"/>
      <c r="WB168" s="802"/>
      <c r="WC168" s="802"/>
      <c r="WD168" s="802"/>
      <c r="WE168" s="802"/>
      <c r="WF168" s="802"/>
      <c r="WG168" s="802"/>
      <c r="WH168" s="802"/>
      <c r="WI168" s="802"/>
      <c r="WJ168" s="802"/>
      <c r="WK168" s="802"/>
      <c r="WL168" s="802"/>
      <c r="WM168" s="802"/>
      <c r="WN168" s="802"/>
      <c r="WO168" s="802"/>
      <c r="WP168" s="802"/>
      <c r="WQ168" s="802"/>
      <c r="WR168" s="802"/>
      <c r="WS168" s="802"/>
      <c r="WT168" s="802"/>
      <c r="WU168" s="802"/>
      <c r="WV168" s="802"/>
      <c r="WW168" s="802"/>
      <c r="WX168" s="802"/>
      <c r="WY168" s="802"/>
      <c r="WZ168" s="802"/>
      <c r="XA168" s="802"/>
      <c r="XB168" s="802"/>
      <c r="XC168" s="802"/>
      <c r="XD168" s="802"/>
      <c r="XE168" s="802"/>
      <c r="XF168" s="802"/>
      <c r="XG168" s="802"/>
      <c r="XH168" s="802"/>
      <c r="XI168" s="802"/>
      <c r="XJ168" s="802"/>
      <c r="XK168" s="802"/>
      <c r="XL168" s="802"/>
      <c r="XM168" s="802"/>
      <c r="XN168" s="802"/>
      <c r="XO168" s="802"/>
      <c r="XP168" s="802"/>
      <c r="XQ168" s="802"/>
      <c r="XR168" s="802"/>
      <c r="XS168" s="802"/>
      <c r="XT168" s="802"/>
      <c r="XU168" s="802"/>
      <c r="XV168" s="802"/>
      <c r="XW168" s="802"/>
      <c r="XX168" s="802"/>
      <c r="XY168" s="802"/>
      <c r="XZ168" s="802"/>
      <c r="YA168" s="802"/>
      <c r="YB168" s="802"/>
      <c r="YC168" s="802"/>
      <c r="YD168" s="802"/>
      <c r="YE168" s="802"/>
      <c r="YF168" s="802"/>
      <c r="YG168" s="802"/>
      <c r="YH168" s="802"/>
      <c r="YI168" s="802"/>
      <c r="YJ168" s="802"/>
      <c r="YK168" s="802"/>
      <c r="YL168" s="802"/>
      <c r="YM168" s="802"/>
      <c r="YN168" s="802"/>
      <c r="YO168" s="802"/>
      <c r="YP168" s="802"/>
      <c r="YQ168" s="802"/>
      <c r="YR168" s="802"/>
      <c r="YS168" s="802"/>
      <c r="YT168" s="802"/>
      <c r="YU168" s="802"/>
      <c r="YV168" s="802"/>
      <c r="YW168" s="802"/>
      <c r="YX168" s="802"/>
      <c r="YY168" s="802"/>
      <c r="YZ168" s="802"/>
      <c r="ZA168" s="802"/>
      <c r="ZB168" s="802"/>
      <c r="ZC168" s="802"/>
      <c r="ZD168" s="802"/>
      <c r="ZE168" s="802"/>
      <c r="ZF168" s="802"/>
      <c r="ZG168" s="802"/>
      <c r="ZH168" s="802"/>
      <c r="ZI168" s="802"/>
      <c r="ZJ168" s="802"/>
      <c r="ZK168" s="802"/>
      <c r="ZL168" s="802"/>
      <c r="ZM168" s="802"/>
      <c r="ZN168" s="802"/>
      <c r="ZO168" s="802"/>
      <c r="ZP168" s="802"/>
      <c r="ZQ168" s="802"/>
      <c r="ZR168" s="802"/>
      <c r="ZS168" s="802"/>
      <c r="ZT168" s="802"/>
      <c r="ZU168" s="802"/>
      <c r="ZV168" s="802"/>
      <c r="ZW168" s="802"/>
      <c r="ZX168" s="802"/>
      <c r="ZY168" s="802"/>
      <c r="ZZ168" s="802"/>
      <c r="AAA168" s="802"/>
      <c r="AAB168" s="802"/>
      <c r="AAC168" s="802"/>
      <c r="AAD168" s="802"/>
      <c r="AAE168" s="802"/>
      <c r="AAF168" s="802"/>
      <c r="AAG168" s="802"/>
      <c r="AAH168" s="802"/>
      <c r="AAI168" s="802"/>
      <c r="AAJ168" s="802"/>
      <c r="AAK168" s="802"/>
      <c r="AAL168" s="802"/>
      <c r="AAM168" s="802"/>
      <c r="AAN168" s="802"/>
      <c r="AAO168" s="802"/>
      <c r="AAP168" s="802"/>
      <c r="AAQ168" s="802"/>
      <c r="AAR168" s="802"/>
      <c r="AAS168" s="802"/>
      <c r="AAT168" s="802"/>
      <c r="AAU168" s="802"/>
      <c r="AAV168" s="802"/>
      <c r="AAW168" s="802"/>
      <c r="AAX168" s="802"/>
      <c r="AAY168" s="802"/>
      <c r="AAZ168" s="802"/>
      <c r="ABA168" s="802"/>
      <c r="ABB168" s="802"/>
      <c r="ABC168" s="802"/>
      <c r="ABD168" s="802"/>
      <c r="ABE168" s="802"/>
      <c r="ABF168" s="802"/>
      <c r="ABG168" s="802"/>
      <c r="ABH168" s="802"/>
      <c r="ABI168" s="802"/>
      <c r="ABJ168" s="802"/>
      <c r="ABK168" s="802"/>
      <c r="ABL168" s="802"/>
      <c r="ABM168" s="802"/>
      <c r="ABN168" s="802"/>
      <c r="ABO168" s="802"/>
      <c r="ABP168" s="802"/>
      <c r="ABQ168" s="802"/>
      <c r="ABR168" s="802"/>
      <c r="ABS168" s="802"/>
      <c r="ABT168" s="802"/>
      <c r="ABU168" s="802"/>
      <c r="ABV168" s="802"/>
      <c r="ABW168" s="802"/>
      <c r="ABX168" s="802"/>
      <c r="ABY168" s="802"/>
      <c r="ABZ168" s="802"/>
      <c r="ACA168" s="802"/>
      <c r="ACB168" s="802"/>
      <c r="ACC168" s="802"/>
      <c r="ACD168" s="802"/>
      <c r="ACE168" s="802"/>
      <c r="ACF168" s="802"/>
      <c r="ACG168" s="802"/>
      <c r="ACH168" s="802"/>
      <c r="ACI168" s="802"/>
      <c r="ACJ168" s="802"/>
      <c r="ACK168" s="802"/>
      <c r="ACL168" s="802"/>
      <c r="ACM168" s="802"/>
      <c r="ACN168" s="802"/>
      <c r="ACO168" s="802"/>
      <c r="ACP168" s="802"/>
      <c r="ACQ168" s="802"/>
      <c r="ACR168" s="802"/>
      <c r="ACS168" s="802"/>
      <c r="ACT168" s="802"/>
      <c r="ACU168" s="802"/>
      <c r="ACV168" s="802"/>
      <c r="ACW168" s="802"/>
      <c r="ACX168" s="802"/>
      <c r="ACY168" s="802"/>
      <c r="ACZ168" s="802"/>
      <c r="ADA168" s="802"/>
      <c r="ADB168" s="802"/>
      <c r="ADC168" s="802"/>
      <c r="ADD168" s="802"/>
      <c r="ADE168" s="802"/>
      <c r="ADF168" s="802"/>
      <c r="ADG168" s="802"/>
      <c r="ADH168" s="802"/>
      <c r="ADI168" s="802"/>
      <c r="ADJ168" s="802"/>
      <c r="ADK168" s="802"/>
      <c r="ADL168" s="802"/>
      <c r="ADM168" s="802"/>
      <c r="ADN168" s="802"/>
      <c r="ADO168" s="802"/>
      <c r="ADP168" s="802"/>
      <c r="ADQ168" s="802"/>
      <c r="ADR168" s="802"/>
      <c r="ADS168" s="802"/>
      <c r="ADT168" s="802"/>
      <c r="ADU168" s="802"/>
      <c r="ADV168" s="802"/>
      <c r="ADW168" s="802"/>
      <c r="ADX168" s="802"/>
      <c r="ADY168" s="802"/>
      <c r="ADZ168" s="802"/>
      <c r="AEA168" s="802"/>
      <c r="AEB168" s="802"/>
      <c r="AEC168" s="802"/>
      <c r="AED168" s="802"/>
      <c r="AEE168" s="802"/>
      <c r="AEF168" s="802"/>
      <c r="AEG168" s="802"/>
      <c r="AEH168" s="802"/>
      <c r="AEI168" s="802"/>
      <c r="AEJ168" s="802"/>
      <c r="AEK168" s="802"/>
      <c r="AEL168" s="802"/>
      <c r="AEM168" s="802"/>
      <c r="AEN168" s="802"/>
      <c r="AEO168" s="802"/>
      <c r="AEP168" s="802"/>
      <c r="AEQ168" s="802"/>
      <c r="AER168" s="802"/>
      <c r="AES168" s="802"/>
      <c r="AET168" s="802"/>
      <c r="AEU168" s="802"/>
      <c r="AEV168" s="802"/>
      <c r="AEW168" s="802"/>
      <c r="AEX168" s="802"/>
      <c r="AEY168" s="802"/>
      <c r="AEZ168" s="802"/>
      <c r="AFA168" s="802"/>
      <c r="AFB168" s="802"/>
      <c r="AFC168" s="802"/>
      <c r="AFD168" s="802"/>
      <c r="AFE168" s="802"/>
      <c r="AFF168" s="802"/>
      <c r="AFG168" s="802"/>
      <c r="AFH168" s="802"/>
      <c r="AFI168" s="802"/>
      <c r="AFJ168" s="802"/>
      <c r="AFK168" s="802"/>
      <c r="AFL168" s="802"/>
      <c r="AFM168" s="802"/>
      <c r="AFN168" s="802"/>
      <c r="AFO168" s="802"/>
      <c r="AFP168" s="802"/>
      <c r="AFQ168" s="802"/>
      <c r="AFR168" s="802"/>
      <c r="AFS168" s="802"/>
      <c r="AFT168" s="802"/>
      <c r="AFU168" s="802"/>
      <c r="AFV168" s="802"/>
      <c r="AFW168" s="802"/>
      <c r="AFX168" s="802"/>
      <c r="AFY168" s="802"/>
      <c r="AFZ168" s="802"/>
      <c r="AGA168" s="802"/>
      <c r="AGB168" s="802"/>
      <c r="AGC168" s="802"/>
      <c r="AGD168" s="802"/>
      <c r="AGE168" s="802"/>
      <c r="AGF168" s="802"/>
      <c r="AGG168" s="802"/>
      <c r="AGH168" s="802"/>
      <c r="AGI168" s="802"/>
      <c r="AGJ168" s="802"/>
      <c r="AGK168" s="802"/>
      <c r="AGL168" s="802"/>
      <c r="AGM168" s="802"/>
      <c r="AGN168" s="802"/>
      <c r="AGO168" s="802"/>
      <c r="AGP168" s="802"/>
      <c r="AGQ168" s="802"/>
      <c r="AGR168" s="802"/>
      <c r="AGS168" s="802"/>
      <c r="AGT168" s="802"/>
      <c r="AGU168" s="802"/>
      <c r="AGV168" s="802"/>
      <c r="AGW168" s="802"/>
      <c r="AGX168" s="802"/>
      <c r="AGY168" s="802"/>
      <c r="AGZ168" s="802"/>
      <c r="AHA168" s="802"/>
      <c r="AHB168" s="802"/>
      <c r="AHC168" s="802"/>
      <c r="AHD168" s="802"/>
      <c r="AHE168" s="802"/>
      <c r="AHF168" s="802"/>
      <c r="AHG168" s="802"/>
      <c r="AHH168" s="802"/>
      <c r="AHI168" s="802"/>
      <c r="AHJ168" s="802"/>
      <c r="AHK168" s="802"/>
      <c r="AHL168" s="802"/>
      <c r="AHM168" s="802"/>
      <c r="AHN168" s="802"/>
      <c r="AHO168" s="802"/>
      <c r="AHP168" s="802"/>
      <c r="AHQ168" s="802"/>
      <c r="AHR168" s="802"/>
      <c r="AHS168" s="802"/>
      <c r="AHT168" s="802"/>
      <c r="AHU168" s="802"/>
      <c r="AHV168" s="802"/>
      <c r="AHW168" s="802"/>
      <c r="AHX168" s="802"/>
      <c r="AHY168" s="802"/>
      <c r="AHZ168" s="802"/>
      <c r="AIA168" s="802"/>
      <c r="AIB168" s="802"/>
      <c r="AIC168" s="802"/>
      <c r="AID168" s="802"/>
      <c r="AIE168" s="802"/>
      <c r="AIF168" s="802"/>
      <c r="AIG168" s="802"/>
      <c r="AIH168" s="802"/>
      <c r="AII168" s="802"/>
      <c r="AIJ168" s="802"/>
      <c r="AQE168" s="802"/>
      <c r="AQF168" s="802"/>
      <c r="AQG168" s="802"/>
      <c r="AQH168" s="802"/>
      <c r="AQI168" s="802"/>
      <c r="AQJ168" s="802"/>
      <c r="AQK168" s="802"/>
      <c r="AQL168" s="802"/>
      <c r="AQM168" s="802"/>
      <c r="AQN168" s="802"/>
      <c r="AQO168" s="802"/>
      <c r="AQP168" s="802"/>
      <c r="AQQ168" s="802"/>
      <c r="AQR168" s="802"/>
      <c r="AQS168" s="802"/>
      <c r="AQT168" s="802"/>
      <c r="AQU168" s="802"/>
      <c r="AQV168" s="802"/>
      <c r="AQW168" s="802"/>
      <c r="AQX168" s="802"/>
      <c r="AQY168" s="802"/>
      <c r="AQZ168" s="802"/>
      <c r="ARA168" s="802"/>
      <c r="ARB168" s="802"/>
      <c r="ARC168" s="802"/>
      <c r="ARD168" s="802"/>
      <c r="ARE168" s="802"/>
      <c r="ARF168" s="802"/>
      <c r="ARG168" s="802"/>
      <c r="ARH168" s="802"/>
      <c r="ARI168" s="802"/>
      <c r="ARJ168" s="802"/>
      <c r="ARK168" s="802"/>
      <c r="ARL168" s="802"/>
      <c r="ARM168" s="802"/>
      <c r="ARN168" s="802"/>
      <c r="ARO168" s="802"/>
      <c r="ARP168" s="802"/>
      <c r="ARQ168" s="802"/>
      <c r="ARR168" s="802"/>
      <c r="ARS168" s="802"/>
      <c r="ART168" s="802"/>
      <c r="ARU168" s="802"/>
      <c r="ARV168" s="802"/>
      <c r="ARW168" s="802"/>
      <c r="ARX168" s="802"/>
      <c r="ARY168" s="802"/>
      <c r="ARZ168" s="802"/>
      <c r="ASA168" s="802"/>
      <c r="ASB168" s="802"/>
      <c r="ASC168" s="802"/>
      <c r="ASD168" s="802"/>
      <c r="ASE168" s="802"/>
      <c r="ASF168" s="802"/>
      <c r="ASG168" s="802"/>
      <c r="ASH168" s="802"/>
      <c r="ASI168" s="802"/>
      <c r="ASJ168" s="802"/>
      <c r="ASK168" s="802"/>
      <c r="ASL168" s="802"/>
      <c r="ATP168" s="802"/>
      <c r="ATQ168" s="802"/>
      <c r="ATR168" s="802"/>
      <c r="ATS168" s="802"/>
      <c r="ATT168" s="802"/>
      <c r="ATU168" s="802"/>
      <c r="ATV168" s="802"/>
      <c r="ATW168" s="802"/>
      <c r="ATX168" s="802"/>
      <c r="ATY168" s="802"/>
      <c r="ATZ168" s="802"/>
      <c r="AUA168" s="802"/>
      <c r="AUB168" s="802"/>
      <c r="AUC168" s="802"/>
      <c r="AUD168" s="802"/>
      <c r="AUE168" s="802"/>
      <c r="AUF168" s="802"/>
      <c r="AUG168" s="802"/>
      <c r="AUH168" s="802"/>
      <c r="AUI168" s="802"/>
      <c r="AUJ168" s="802"/>
      <c r="AUK168" s="802"/>
      <c r="AUL168" s="802"/>
      <c r="AUM168" s="802"/>
      <c r="AUN168" s="802"/>
      <c r="AUO168" s="802"/>
      <c r="AUP168" s="801"/>
      <c r="AUQ168" s="802"/>
      <c r="AUR168" s="801"/>
      <c r="AUS168" s="802"/>
      <c r="AUT168" s="801"/>
      <c r="AUU168" s="802"/>
      <c r="AUV168" s="802"/>
      <c r="AUW168" s="802"/>
      <c r="AUX168" s="802"/>
      <c r="AUY168" s="802"/>
      <c r="AUZ168" s="802"/>
      <c r="AVA168" s="802"/>
      <c r="AVB168" s="802"/>
      <c r="AVC168" s="802"/>
      <c r="AVD168" s="802"/>
      <c r="AVE168" s="802"/>
      <c r="AVF168" s="802"/>
      <c r="AVG168" s="802"/>
      <c r="AVH168" s="802"/>
      <c r="AVI168" s="802"/>
      <c r="AVJ168" s="808"/>
      <c r="AVK168" s="808"/>
      <c r="AVL168" s="808"/>
      <c r="AVM168" s="808"/>
      <c r="AVN168" s="808"/>
      <c r="AVO168" s="808"/>
      <c r="AVP168" s="808"/>
      <c r="AVQ168" s="808"/>
      <c r="AVR168" s="808"/>
      <c r="AVS168" s="808"/>
      <c r="AVT168" s="808"/>
      <c r="AVU168" s="809"/>
      <c r="AVV168" s="809"/>
      <c r="AVW168" s="809"/>
      <c r="AVX168" s="809"/>
      <c r="AVY168" s="809"/>
      <c r="AVZ168" s="809"/>
      <c r="AWA168" s="809"/>
      <c r="AWB168" s="809"/>
      <c r="AWC168" s="809"/>
      <c r="AWD168" s="809"/>
      <c r="AWE168" s="809"/>
      <c r="AWF168" s="809"/>
      <c r="AWG168" s="809"/>
      <c r="AWH168" s="809"/>
      <c r="AWI168" s="809"/>
      <c r="AWJ168" s="809"/>
      <c r="AWK168" s="809"/>
      <c r="AWL168" s="809"/>
      <c r="AWM168" s="809"/>
      <c r="AWN168" s="809"/>
      <c r="AWO168" s="809"/>
      <c r="AWP168" s="809"/>
      <c r="AWQ168" s="809"/>
      <c r="AWR168" s="808"/>
      <c r="AWS168" s="761"/>
      <c r="AWT168" s="808"/>
      <c r="AWU168" s="809"/>
      <c r="AWV168" s="809"/>
      <c r="AWW168" s="809"/>
      <c r="AWX168" s="809"/>
      <c r="AWY168" s="809"/>
      <c r="AWZ168" s="809"/>
      <c r="AXA168" s="809"/>
      <c r="AXB168" s="809"/>
      <c r="AXC168" s="809"/>
      <c r="AXD168" s="809"/>
      <c r="AXE168" s="809"/>
      <c r="AXF168" s="809"/>
      <c r="AXG168" s="809"/>
      <c r="AXH168" s="809"/>
      <c r="AXI168" s="809"/>
      <c r="AXJ168" s="809"/>
      <c r="AXK168" s="809"/>
      <c r="AXL168" s="809"/>
      <c r="AXM168" s="809"/>
      <c r="AXN168" s="809"/>
      <c r="AXO168" s="809"/>
      <c r="AXP168" s="809"/>
      <c r="AXQ168" s="809"/>
      <c r="AXR168" s="809"/>
      <c r="AXS168" s="809"/>
      <c r="AXT168" s="809"/>
      <c r="AXU168" s="809"/>
      <c r="AXV168" s="809"/>
      <c r="AXW168" s="809"/>
      <c r="AXX168" s="809"/>
      <c r="AXY168" s="809"/>
      <c r="AXZ168" s="809"/>
      <c r="AYA168" s="809"/>
      <c r="AYB168" s="809"/>
      <c r="AYC168" s="809"/>
      <c r="AYD168" s="808"/>
      <c r="AYE168" s="808"/>
      <c r="AYF168" s="809"/>
      <c r="AYG168" s="808"/>
      <c r="AYH168" s="810"/>
      <c r="AYI168" s="810"/>
      <c r="AYJ168" s="810"/>
      <c r="AYK168" s="810"/>
      <c r="AYL168" s="810"/>
      <c r="AYM168" s="810"/>
      <c r="AYN168" s="810"/>
      <c r="AYO168" s="810"/>
      <c r="AYP168" s="810"/>
      <c r="AYQ168" s="810"/>
      <c r="AYR168" s="810"/>
      <c r="AYS168" s="810"/>
      <c r="AYT168" s="810"/>
      <c r="AYU168" s="810"/>
      <c r="AYV168" s="810"/>
      <c r="AYW168" s="810"/>
      <c r="AYX168" s="810"/>
      <c r="AYY168" s="810"/>
      <c r="AYZ168" s="810"/>
      <c r="AZA168" s="810"/>
      <c r="AZB168" s="810"/>
      <c r="AZC168" s="810"/>
      <c r="AZD168" s="810"/>
      <c r="AZE168" s="810"/>
      <c r="AZF168" s="810"/>
      <c r="AZG168" s="810"/>
      <c r="AZH168" s="810"/>
      <c r="AZI168" s="810"/>
      <c r="AZJ168" s="810"/>
      <c r="AZK168" s="810"/>
      <c r="AZL168" s="810"/>
      <c r="AZM168" s="810"/>
      <c r="AZN168" s="810"/>
      <c r="AZO168" s="810"/>
      <c r="AZP168" s="809"/>
      <c r="AZQ168" s="802"/>
      <c r="AZR168" s="802"/>
      <c r="AZS168" s="802"/>
    </row>
    <row r="169" spans="45:920 1123:1371" s="793" customFormat="1" ht="13.5">
      <c r="AS169" s="802"/>
      <c r="AT169" s="802"/>
      <c r="AU169" s="802"/>
      <c r="AV169" s="802"/>
      <c r="AW169" s="802"/>
      <c r="AX169" s="802"/>
      <c r="AY169" s="802"/>
      <c r="AZ169" s="802"/>
      <c r="BA169" s="802"/>
      <c r="BB169" s="802"/>
      <c r="BC169" s="802"/>
      <c r="BD169" s="802"/>
      <c r="BE169" s="802"/>
      <c r="BF169" s="802"/>
      <c r="BG169" s="802"/>
      <c r="BH169" s="802"/>
      <c r="BI169" s="802"/>
      <c r="BJ169" s="802"/>
      <c r="BK169" s="802"/>
      <c r="BL169" s="802"/>
      <c r="BM169" s="802"/>
      <c r="BN169" s="802"/>
      <c r="BO169" s="802"/>
      <c r="BP169" s="802"/>
      <c r="BQ169" s="802"/>
      <c r="BR169" s="802"/>
      <c r="BS169" s="802"/>
      <c r="BT169" s="802"/>
      <c r="BU169" s="802"/>
      <c r="BV169" s="802"/>
      <c r="BW169" s="802"/>
      <c r="BX169" s="802"/>
      <c r="BY169" s="802"/>
      <c r="BZ169" s="802"/>
      <c r="CA169" s="802"/>
      <c r="CB169" s="802"/>
      <c r="CC169" s="802"/>
      <c r="CD169" s="802"/>
      <c r="CE169" s="802"/>
      <c r="CF169" s="802"/>
      <c r="CG169" s="802"/>
      <c r="CH169" s="802"/>
      <c r="CI169" s="802"/>
      <c r="CJ169" s="802"/>
      <c r="CK169" s="802"/>
      <c r="CL169" s="802"/>
      <c r="CM169" s="802"/>
      <c r="CN169" s="802"/>
      <c r="CO169" s="802"/>
      <c r="CP169" s="802"/>
      <c r="CQ169" s="802"/>
      <c r="CR169" s="802"/>
      <c r="CS169" s="802"/>
      <c r="CT169" s="802"/>
      <c r="CU169" s="802"/>
      <c r="CV169" s="802"/>
      <c r="CW169" s="802"/>
      <c r="CX169" s="802"/>
      <c r="CY169" s="802"/>
      <c r="CZ169" s="802"/>
      <c r="DA169" s="802"/>
      <c r="DB169" s="802"/>
      <c r="DC169" s="802"/>
      <c r="DD169" s="802"/>
      <c r="DE169" s="802"/>
      <c r="DF169" s="802"/>
      <c r="DG169" s="802"/>
      <c r="DH169" s="802"/>
      <c r="DI169" s="802"/>
      <c r="DJ169" s="802"/>
      <c r="DK169" s="802"/>
      <c r="DL169" s="802"/>
      <c r="DM169" s="802"/>
      <c r="DN169" s="802"/>
      <c r="DO169" s="802"/>
      <c r="DP169" s="802"/>
      <c r="DQ169" s="802"/>
      <c r="DR169" s="802"/>
      <c r="DS169" s="802"/>
      <c r="DT169" s="802"/>
      <c r="DU169" s="802"/>
      <c r="DV169" s="802"/>
      <c r="DW169" s="802"/>
      <c r="DX169" s="802"/>
      <c r="DY169" s="802"/>
      <c r="DZ169" s="802"/>
      <c r="EA169" s="802"/>
      <c r="EB169" s="802"/>
      <c r="EC169" s="802"/>
      <c r="ED169" s="802"/>
      <c r="EE169" s="802"/>
      <c r="EF169" s="802"/>
      <c r="EG169" s="802"/>
      <c r="EH169" s="802"/>
      <c r="EI169" s="802"/>
      <c r="EJ169" s="802"/>
      <c r="EK169" s="802"/>
      <c r="EL169" s="802"/>
      <c r="EM169" s="802"/>
      <c r="EN169" s="802"/>
      <c r="EO169" s="802"/>
      <c r="EP169" s="802"/>
      <c r="EQ169" s="802"/>
      <c r="ER169" s="802"/>
      <c r="ES169" s="802"/>
      <c r="ET169" s="802"/>
      <c r="EU169" s="802"/>
      <c r="EV169" s="802"/>
      <c r="EW169" s="802"/>
      <c r="EX169" s="802"/>
      <c r="EY169" s="802"/>
      <c r="EZ169" s="802"/>
      <c r="FA169" s="802"/>
      <c r="FB169" s="802"/>
      <c r="FC169" s="802"/>
      <c r="FD169" s="802"/>
      <c r="FE169" s="802"/>
      <c r="FF169" s="802"/>
      <c r="FG169" s="802"/>
      <c r="FH169" s="802"/>
      <c r="FI169" s="802"/>
      <c r="FJ169" s="802"/>
      <c r="FK169" s="802"/>
      <c r="FL169" s="802"/>
      <c r="FM169" s="802"/>
      <c r="FN169" s="802"/>
      <c r="FO169" s="802"/>
      <c r="FP169" s="802"/>
      <c r="FQ169" s="802"/>
      <c r="FR169" s="802"/>
      <c r="FS169" s="802"/>
      <c r="FT169" s="802"/>
      <c r="FU169" s="802"/>
      <c r="FV169" s="802"/>
      <c r="FW169" s="802"/>
      <c r="FX169" s="802"/>
      <c r="FY169" s="802"/>
      <c r="FZ169" s="802"/>
      <c r="GA169" s="802"/>
      <c r="GB169" s="802"/>
      <c r="GC169" s="802"/>
      <c r="GD169" s="802"/>
      <c r="GE169" s="802"/>
      <c r="GF169" s="802"/>
      <c r="GG169" s="802"/>
      <c r="GH169" s="802"/>
      <c r="GI169" s="802"/>
      <c r="GJ169" s="802"/>
      <c r="GK169" s="802"/>
      <c r="GL169" s="802"/>
      <c r="GM169" s="802"/>
      <c r="GN169" s="802"/>
      <c r="GO169" s="802"/>
      <c r="GP169" s="802"/>
      <c r="GQ169" s="802"/>
      <c r="GR169" s="802"/>
      <c r="GS169" s="802"/>
      <c r="GT169" s="802"/>
      <c r="GU169" s="802"/>
      <c r="GV169" s="802"/>
      <c r="GW169" s="802"/>
      <c r="GX169" s="802"/>
      <c r="GY169" s="802"/>
      <c r="GZ169" s="802"/>
      <c r="HA169" s="802"/>
      <c r="HB169" s="802"/>
      <c r="HC169" s="802"/>
      <c r="HD169" s="802"/>
      <c r="HE169" s="802"/>
      <c r="HF169" s="802"/>
      <c r="HG169" s="802"/>
      <c r="HH169" s="802"/>
      <c r="HI169" s="802"/>
      <c r="HJ169" s="802"/>
      <c r="HK169" s="802"/>
      <c r="HL169" s="802"/>
      <c r="HM169" s="802"/>
      <c r="HN169" s="802"/>
      <c r="HO169" s="802"/>
      <c r="HP169" s="802"/>
      <c r="HQ169" s="802"/>
      <c r="HR169" s="802"/>
      <c r="HS169" s="802"/>
      <c r="HT169" s="802"/>
      <c r="HU169" s="802"/>
      <c r="HV169" s="802"/>
      <c r="HW169" s="802"/>
      <c r="HX169" s="802"/>
      <c r="HY169" s="802"/>
      <c r="HZ169" s="802"/>
      <c r="IA169" s="802"/>
      <c r="IB169" s="802"/>
      <c r="IC169" s="802"/>
      <c r="ID169" s="802"/>
      <c r="IE169" s="802"/>
      <c r="IF169" s="802"/>
      <c r="IG169" s="802"/>
      <c r="IH169" s="802"/>
      <c r="II169" s="802"/>
      <c r="IJ169" s="802"/>
      <c r="IK169" s="802"/>
      <c r="IL169" s="802"/>
      <c r="IM169" s="802"/>
      <c r="IN169" s="802"/>
      <c r="IO169" s="802"/>
      <c r="IP169" s="802"/>
      <c r="IQ169" s="802"/>
      <c r="IR169" s="802"/>
      <c r="IS169" s="802"/>
      <c r="IT169" s="802"/>
      <c r="IU169" s="802"/>
      <c r="IV169" s="802"/>
      <c r="IW169" s="802"/>
      <c r="IX169" s="802"/>
      <c r="IY169" s="802"/>
      <c r="IZ169" s="802"/>
      <c r="JA169" s="802"/>
      <c r="JB169" s="802"/>
      <c r="JC169" s="802"/>
      <c r="JD169" s="802"/>
      <c r="JE169" s="802"/>
      <c r="JF169" s="802"/>
      <c r="JG169" s="802"/>
      <c r="JH169" s="802"/>
      <c r="JI169" s="802"/>
      <c r="JJ169" s="802"/>
      <c r="JK169" s="802"/>
      <c r="JL169" s="802"/>
      <c r="JM169" s="802"/>
      <c r="JN169" s="802"/>
      <c r="JO169" s="802"/>
      <c r="JP169" s="802"/>
      <c r="JQ169" s="802"/>
      <c r="JR169" s="802"/>
      <c r="JS169" s="802"/>
      <c r="JT169" s="802"/>
      <c r="JU169" s="802"/>
      <c r="JV169" s="802"/>
      <c r="JW169" s="802"/>
      <c r="JX169" s="802"/>
      <c r="JY169" s="802"/>
      <c r="JZ169" s="802"/>
      <c r="KA169" s="802"/>
      <c r="KB169" s="802"/>
      <c r="KC169" s="802"/>
      <c r="KD169" s="802"/>
      <c r="KE169" s="802"/>
      <c r="KF169" s="802"/>
      <c r="KG169" s="802"/>
      <c r="KH169" s="802"/>
      <c r="KI169" s="802"/>
      <c r="KJ169" s="802"/>
      <c r="KK169" s="802"/>
      <c r="KL169" s="802"/>
      <c r="KM169" s="802"/>
      <c r="KN169" s="802"/>
      <c r="KO169" s="802"/>
      <c r="KP169" s="802"/>
      <c r="KQ169" s="802"/>
      <c r="KR169" s="802"/>
      <c r="KS169" s="802"/>
      <c r="KT169" s="802"/>
      <c r="KU169" s="802"/>
      <c r="KV169" s="802"/>
      <c r="KW169" s="802"/>
      <c r="KX169" s="802"/>
      <c r="KY169" s="802"/>
      <c r="KZ169" s="802"/>
      <c r="LA169" s="802"/>
      <c r="LB169" s="802"/>
      <c r="LC169" s="802"/>
      <c r="LD169" s="802"/>
      <c r="LE169" s="802"/>
      <c r="LF169" s="802"/>
      <c r="LG169" s="802"/>
      <c r="LH169" s="802"/>
      <c r="LI169" s="802"/>
      <c r="LJ169" s="802"/>
      <c r="LK169" s="802"/>
      <c r="LL169" s="802"/>
      <c r="LM169" s="802"/>
      <c r="LN169" s="802"/>
      <c r="LO169" s="802"/>
      <c r="LP169" s="802"/>
      <c r="LQ169" s="802"/>
      <c r="LR169" s="802"/>
      <c r="LS169" s="802"/>
      <c r="LT169" s="802"/>
      <c r="LU169" s="802"/>
      <c r="LV169" s="802"/>
      <c r="LW169" s="802"/>
      <c r="LX169" s="802"/>
      <c r="LY169" s="802"/>
      <c r="LZ169" s="802"/>
      <c r="MA169" s="802"/>
      <c r="MB169" s="802"/>
      <c r="MC169" s="802"/>
      <c r="MD169" s="802"/>
      <c r="ME169" s="802"/>
      <c r="MF169" s="802"/>
      <c r="MG169" s="802"/>
      <c r="MH169" s="802"/>
      <c r="MI169" s="802"/>
      <c r="MJ169" s="802"/>
      <c r="MK169" s="802"/>
      <c r="ML169" s="802"/>
      <c r="MM169" s="802"/>
      <c r="MN169" s="802"/>
      <c r="MO169" s="802"/>
      <c r="MP169" s="802"/>
      <c r="MQ169" s="802"/>
      <c r="MR169" s="802"/>
      <c r="MS169" s="802"/>
      <c r="MT169" s="802"/>
      <c r="MU169" s="802"/>
      <c r="MV169" s="802"/>
      <c r="MW169" s="802"/>
      <c r="MX169" s="802"/>
      <c r="MY169" s="802"/>
      <c r="MZ169" s="802"/>
      <c r="NA169" s="802"/>
      <c r="NB169" s="802"/>
      <c r="NC169" s="802"/>
      <c r="ND169" s="802"/>
      <c r="NE169" s="802"/>
      <c r="NF169" s="802"/>
      <c r="NG169" s="802"/>
      <c r="NH169" s="802"/>
      <c r="NI169" s="802"/>
      <c r="NJ169" s="802"/>
      <c r="NK169" s="802"/>
      <c r="NL169" s="802"/>
      <c r="NM169" s="802"/>
      <c r="NN169" s="802"/>
      <c r="NO169" s="802"/>
      <c r="NP169" s="802"/>
      <c r="NQ169" s="802"/>
      <c r="NR169" s="802"/>
      <c r="NS169" s="802"/>
      <c r="NT169" s="802"/>
      <c r="NU169" s="802"/>
      <c r="NV169" s="802"/>
      <c r="NW169" s="802"/>
      <c r="NX169" s="802"/>
      <c r="NY169" s="802"/>
      <c r="NZ169" s="802"/>
      <c r="OA169" s="802"/>
      <c r="OB169" s="802"/>
      <c r="OC169" s="802"/>
      <c r="OD169" s="802"/>
      <c r="OE169" s="802"/>
      <c r="OF169" s="802"/>
      <c r="OG169" s="802"/>
      <c r="OH169" s="802"/>
      <c r="OI169" s="802"/>
      <c r="OJ169" s="802"/>
      <c r="OK169" s="802"/>
      <c r="OL169" s="802"/>
      <c r="OM169" s="802"/>
      <c r="ON169" s="802"/>
      <c r="OO169" s="802"/>
      <c r="OP169" s="802"/>
      <c r="OQ169" s="802"/>
      <c r="OR169" s="802"/>
      <c r="OS169" s="802"/>
      <c r="OT169" s="802"/>
      <c r="OU169" s="802"/>
      <c r="OV169" s="802"/>
      <c r="OW169" s="802"/>
      <c r="OX169" s="802"/>
      <c r="OY169" s="802"/>
      <c r="OZ169" s="802"/>
      <c r="PA169" s="802"/>
      <c r="PB169" s="802"/>
      <c r="PC169" s="802"/>
      <c r="PD169" s="802"/>
      <c r="PE169" s="802"/>
      <c r="PF169" s="802"/>
      <c r="PG169" s="802"/>
      <c r="PH169" s="802"/>
      <c r="PI169" s="802"/>
      <c r="PJ169" s="802"/>
      <c r="PK169" s="802"/>
      <c r="PL169" s="802"/>
      <c r="PM169" s="802"/>
      <c r="PN169" s="802"/>
      <c r="PO169" s="802"/>
      <c r="PP169" s="802"/>
      <c r="PQ169" s="802"/>
      <c r="PR169" s="802"/>
      <c r="PS169" s="802"/>
      <c r="PT169" s="802"/>
      <c r="PU169" s="802"/>
      <c r="PV169" s="802"/>
      <c r="PW169" s="802"/>
      <c r="PX169" s="802"/>
      <c r="PY169" s="802"/>
      <c r="PZ169" s="802"/>
      <c r="QA169" s="802"/>
      <c r="QB169" s="802"/>
      <c r="QC169" s="802"/>
      <c r="QD169" s="802"/>
      <c r="QE169" s="802"/>
      <c r="QF169" s="802"/>
      <c r="QG169" s="802"/>
      <c r="QH169" s="802"/>
      <c r="QI169" s="802"/>
      <c r="QJ169" s="802"/>
      <c r="QK169" s="802"/>
      <c r="QL169" s="802"/>
      <c r="QM169" s="802"/>
      <c r="QN169" s="802"/>
      <c r="QO169" s="802"/>
      <c r="QP169" s="802"/>
      <c r="QQ169" s="802"/>
      <c r="QR169" s="802"/>
      <c r="QS169" s="802"/>
      <c r="QT169" s="802"/>
      <c r="QU169" s="802"/>
      <c r="QV169" s="802"/>
      <c r="QW169" s="802"/>
      <c r="QX169" s="802"/>
      <c r="QY169" s="802"/>
      <c r="QZ169" s="802"/>
      <c r="RA169" s="802"/>
      <c r="RB169" s="802"/>
      <c r="RC169" s="802"/>
      <c r="RD169" s="802"/>
      <c r="RE169" s="802"/>
      <c r="RF169" s="802"/>
      <c r="RG169" s="802"/>
      <c r="RH169" s="802"/>
      <c r="RI169" s="802"/>
      <c r="RJ169" s="802"/>
      <c r="RK169" s="802"/>
      <c r="RL169" s="802"/>
      <c r="RM169" s="802"/>
      <c r="RN169" s="802"/>
      <c r="RO169" s="802"/>
      <c r="RP169" s="802"/>
      <c r="RQ169" s="802"/>
      <c r="RR169" s="802"/>
      <c r="RS169" s="802"/>
      <c r="RT169" s="802"/>
      <c r="RU169" s="802"/>
      <c r="RV169" s="802"/>
      <c r="RW169" s="802"/>
      <c r="RX169" s="802"/>
      <c r="RY169" s="802"/>
      <c r="RZ169" s="802"/>
      <c r="SA169" s="802"/>
      <c r="SB169" s="802"/>
      <c r="SC169" s="802"/>
      <c r="SD169" s="802"/>
      <c r="SE169" s="802"/>
      <c r="SF169" s="802"/>
      <c r="SG169" s="802"/>
      <c r="SH169" s="802"/>
      <c r="SI169" s="802"/>
      <c r="SJ169" s="802"/>
      <c r="SK169" s="802"/>
      <c r="SL169" s="802"/>
      <c r="SM169" s="802"/>
      <c r="SN169" s="802"/>
      <c r="SO169" s="802"/>
      <c r="SP169" s="802"/>
      <c r="SQ169" s="802"/>
      <c r="SR169" s="802"/>
      <c r="SS169" s="802"/>
      <c r="ST169" s="802"/>
      <c r="SU169" s="802"/>
      <c r="SV169" s="802"/>
      <c r="SW169" s="802"/>
      <c r="SX169" s="802"/>
      <c r="SY169" s="802"/>
      <c r="SZ169" s="802"/>
      <c r="TA169" s="802"/>
      <c r="TB169" s="802"/>
      <c r="TC169" s="802"/>
      <c r="TD169" s="802"/>
      <c r="TE169" s="802"/>
      <c r="TF169" s="802"/>
      <c r="TG169" s="802"/>
      <c r="TH169" s="802"/>
      <c r="TI169" s="802"/>
      <c r="TJ169" s="802"/>
      <c r="TK169" s="802"/>
      <c r="TL169" s="802"/>
      <c r="TM169" s="802"/>
      <c r="TN169" s="802"/>
      <c r="TO169" s="802"/>
      <c r="TP169" s="802"/>
      <c r="TQ169" s="802"/>
      <c r="TR169" s="802"/>
      <c r="TS169" s="802"/>
      <c r="TT169" s="802"/>
      <c r="TU169" s="802"/>
      <c r="TV169" s="802"/>
      <c r="TW169" s="802"/>
      <c r="TX169" s="802"/>
      <c r="TY169" s="802"/>
      <c r="TZ169" s="802"/>
      <c r="UA169" s="802"/>
      <c r="UB169" s="802"/>
      <c r="UC169" s="802"/>
      <c r="UD169" s="802"/>
      <c r="UE169" s="802"/>
      <c r="UF169" s="802"/>
      <c r="UG169" s="802"/>
      <c r="UH169" s="802"/>
      <c r="UI169" s="802"/>
      <c r="UJ169" s="802"/>
      <c r="UK169" s="802"/>
      <c r="UL169" s="802"/>
      <c r="UM169" s="802"/>
      <c r="UN169" s="802"/>
      <c r="UO169" s="802"/>
      <c r="UP169" s="802"/>
      <c r="UQ169" s="802"/>
      <c r="UR169" s="802"/>
      <c r="US169" s="802"/>
      <c r="UT169" s="802"/>
      <c r="UU169" s="802"/>
      <c r="UV169" s="802"/>
      <c r="UW169" s="802"/>
      <c r="UX169" s="802"/>
      <c r="UY169" s="802"/>
      <c r="UZ169" s="802"/>
      <c r="VA169" s="802"/>
      <c r="VB169" s="802"/>
      <c r="VC169" s="802"/>
      <c r="VD169" s="802"/>
      <c r="VE169" s="802"/>
      <c r="VF169" s="802"/>
      <c r="VG169" s="802"/>
      <c r="VH169" s="802"/>
      <c r="VI169" s="802"/>
      <c r="VJ169" s="802"/>
      <c r="VK169" s="802"/>
      <c r="VL169" s="802"/>
      <c r="VM169" s="802"/>
      <c r="VN169" s="802"/>
      <c r="VO169" s="802"/>
      <c r="VP169" s="802"/>
      <c r="VQ169" s="802"/>
      <c r="VR169" s="802"/>
      <c r="VS169" s="802"/>
      <c r="VT169" s="802"/>
      <c r="VU169" s="802"/>
      <c r="VV169" s="802"/>
      <c r="VW169" s="802"/>
      <c r="VX169" s="802"/>
      <c r="VY169" s="802"/>
      <c r="VZ169" s="802"/>
      <c r="WA169" s="802"/>
      <c r="WB169" s="802"/>
      <c r="WC169" s="802"/>
      <c r="WD169" s="802"/>
      <c r="WE169" s="802"/>
      <c r="WF169" s="802"/>
      <c r="WG169" s="802"/>
      <c r="WH169" s="802"/>
      <c r="WI169" s="802"/>
      <c r="WJ169" s="802"/>
      <c r="WK169" s="802"/>
      <c r="WL169" s="802"/>
      <c r="WM169" s="802"/>
      <c r="WN169" s="802"/>
      <c r="WO169" s="802"/>
      <c r="WP169" s="802"/>
      <c r="WQ169" s="802"/>
      <c r="WR169" s="802"/>
      <c r="WS169" s="802"/>
      <c r="WT169" s="802"/>
      <c r="WU169" s="802"/>
      <c r="WV169" s="802"/>
      <c r="WW169" s="802"/>
      <c r="WX169" s="802"/>
      <c r="WY169" s="802"/>
      <c r="WZ169" s="802"/>
      <c r="XA169" s="802"/>
      <c r="XB169" s="802"/>
      <c r="XC169" s="802"/>
      <c r="XD169" s="802"/>
      <c r="XE169" s="802"/>
      <c r="XF169" s="802"/>
      <c r="XG169" s="802"/>
      <c r="XH169" s="802"/>
      <c r="XI169" s="802"/>
      <c r="XJ169" s="802"/>
      <c r="XK169" s="802"/>
      <c r="XL169" s="802"/>
      <c r="XM169" s="802"/>
      <c r="XN169" s="802"/>
      <c r="XO169" s="802"/>
      <c r="XP169" s="802"/>
      <c r="XQ169" s="802"/>
      <c r="XR169" s="802"/>
      <c r="XS169" s="802"/>
      <c r="XT169" s="802"/>
      <c r="XU169" s="802"/>
      <c r="XV169" s="802"/>
      <c r="XW169" s="802"/>
      <c r="XX169" s="802"/>
      <c r="XY169" s="802"/>
      <c r="XZ169" s="802"/>
      <c r="YA169" s="802"/>
      <c r="YB169" s="802"/>
      <c r="YC169" s="802"/>
      <c r="YD169" s="802"/>
      <c r="YE169" s="802"/>
      <c r="YF169" s="802"/>
      <c r="YG169" s="802"/>
      <c r="YH169" s="802"/>
      <c r="YI169" s="802"/>
      <c r="YJ169" s="802"/>
      <c r="YK169" s="802"/>
      <c r="YL169" s="802"/>
      <c r="YM169" s="802"/>
      <c r="YN169" s="802"/>
      <c r="YO169" s="802"/>
      <c r="YP169" s="802"/>
      <c r="YQ169" s="802"/>
      <c r="YR169" s="802"/>
      <c r="YS169" s="802"/>
      <c r="YT169" s="802"/>
      <c r="YU169" s="802"/>
      <c r="YV169" s="802"/>
      <c r="YW169" s="802"/>
      <c r="YX169" s="802"/>
      <c r="YY169" s="802"/>
      <c r="YZ169" s="802"/>
      <c r="ZA169" s="802"/>
      <c r="ZB169" s="802"/>
      <c r="ZC169" s="802"/>
      <c r="ZD169" s="802"/>
      <c r="ZE169" s="802"/>
      <c r="ZF169" s="802"/>
      <c r="ZG169" s="802"/>
      <c r="ZH169" s="802"/>
      <c r="ZI169" s="802"/>
      <c r="ZJ169" s="802"/>
      <c r="ZK169" s="802"/>
      <c r="ZL169" s="802"/>
      <c r="ZM169" s="802"/>
      <c r="ZN169" s="802"/>
      <c r="ZO169" s="802"/>
      <c r="ZP169" s="802"/>
      <c r="ZQ169" s="802"/>
      <c r="ZR169" s="802"/>
      <c r="ZS169" s="802"/>
      <c r="ZT169" s="802"/>
      <c r="ZU169" s="802"/>
      <c r="ZV169" s="802"/>
      <c r="ZW169" s="802"/>
      <c r="ZX169" s="802"/>
      <c r="ZY169" s="802"/>
      <c r="ZZ169" s="802"/>
      <c r="AAA169" s="802"/>
      <c r="AAB169" s="802"/>
      <c r="AAC169" s="802"/>
      <c r="AAD169" s="802"/>
      <c r="AAE169" s="802"/>
      <c r="AAF169" s="802"/>
      <c r="AAG169" s="802"/>
      <c r="AAH169" s="802"/>
      <c r="AAI169" s="802"/>
      <c r="AAJ169" s="802"/>
      <c r="AAK169" s="802"/>
      <c r="AAL169" s="802"/>
      <c r="AAM169" s="802"/>
      <c r="AAN169" s="802"/>
      <c r="AAO169" s="802"/>
      <c r="AAP169" s="802"/>
      <c r="AAQ169" s="802"/>
      <c r="AAR169" s="802"/>
      <c r="AAS169" s="802"/>
      <c r="AAT169" s="802"/>
      <c r="AAU169" s="802"/>
      <c r="AAV169" s="802"/>
      <c r="AAW169" s="802"/>
      <c r="AAX169" s="802"/>
      <c r="AAY169" s="802"/>
      <c r="AAZ169" s="802"/>
      <c r="ABA169" s="802"/>
      <c r="ABB169" s="802"/>
      <c r="ABC169" s="802"/>
      <c r="ABD169" s="802"/>
      <c r="ABE169" s="802"/>
      <c r="ABF169" s="802"/>
      <c r="ABG169" s="802"/>
      <c r="ABH169" s="802"/>
      <c r="ABI169" s="802"/>
      <c r="ABJ169" s="802"/>
      <c r="ABK169" s="802"/>
      <c r="ABL169" s="802"/>
      <c r="ABM169" s="802"/>
      <c r="ABN169" s="802"/>
      <c r="ABO169" s="802"/>
      <c r="ABP169" s="802"/>
      <c r="ABQ169" s="802"/>
      <c r="ABR169" s="802"/>
      <c r="ABS169" s="802"/>
      <c r="ABT169" s="802"/>
      <c r="ABU169" s="802"/>
      <c r="ABV169" s="802"/>
      <c r="ABW169" s="802"/>
      <c r="ABX169" s="802"/>
      <c r="ABY169" s="802"/>
      <c r="ABZ169" s="802"/>
      <c r="ACA169" s="802"/>
      <c r="ACB169" s="802"/>
      <c r="ACC169" s="802"/>
      <c r="ACD169" s="802"/>
      <c r="ACE169" s="802"/>
      <c r="ACF169" s="802"/>
      <c r="ACG169" s="802"/>
      <c r="ACH169" s="802"/>
      <c r="ACI169" s="802"/>
      <c r="ACJ169" s="802"/>
      <c r="ACK169" s="802"/>
      <c r="ACL169" s="802"/>
      <c r="ACM169" s="802"/>
      <c r="ACN169" s="802"/>
      <c r="ACO169" s="802"/>
      <c r="ACP169" s="802"/>
      <c r="ACQ169" s="802"/>
      <c r="ACR169" s="802"/>
      <c r="ACS169" s="802"/>
      <c r="ACT169" s="802"/>
      <c r="ACU169" s="802"/>
      <c r="ACV169" s="802"/>
      <c r="ACW169" s="802"/>
      <c r="ACX169" s="802"/>
      <c r="ACY169" s="802"/>
      <c r="ACZ169" s="802"/>
      <c r="ADA169" s="802"/>
      <c r="ADB169" s="802"/>
      <c r="ADC169" s="802"/>
      <c r="ADD169" s="802"/>
      <c r="ADE169" s="802"/>
      <c r="ADF169" s="802"/>
      <c r="ADG169" s="802"/>
      <c r="ADH169" s="802"/>
      <c r="ADI169" s="802"/>
      <c r="ADJ169" s="802"/>
      <c r="ADK169" s="802"/>
      <c r="ADL169" s="802"/>
      <c r="ADM169" s="802"/>
      <c r="ADN169" s="802"/>
      <c r="ADO169" s="802"/>
      <c r="ADP169" s="802"/>
      <c r="ADQ169" s="802"/>
      <c r="ADR169" s="802"/>
      <c r="ADS169" s="802"/>
      <c r="ADT169" s="802"/>
      <c r="ADU169" s="802"/>
      <c r="ADV169" s="802"/>
      <c r="ADW169" s="802"/>
      <c r="ADX169" s="802"/>
      <c r="ADY169" s="802"/>
      <c r="ADZ169" s="802"/>
      <c r="AEA169" s="802"/>
      <c r="AEB169" s="802"/>
      <c r="AEC169" s="802"/>
      <c r="AED169" s="802"/>
      <c r="AEE169" s="802"/>
      <c r="AEF169" s="802"/>
      <c r="AEG169" s="802"/>
      <c r="AEH169" s="802"/>
      <c r="AEI169" s="802"/>
      <c r="AEJ169" s="802"/>
      <c r="AEK169" s="802"/>
      <c r="AEL169" s="802"/>
      <c r="AEM169" s="802"/>
      <c r="AEN169" s="802"/>
      <c r="AEO169" s="802"/>
      <c r="AEP169" s="802"/>
      <c r="AEQ169" s="802"/>
      <c r="AER169" s="802"/>
      <c r="AES169" s="802"/>
      <c r="AET169" s="802"/>
      <c r="AEU169" s="802"/>
      <c r="AEV169" s="802"/>
      <c r="AEW169" s="802"/>
      <c r="AEX169" s="802"/>
      <c r="AEY169" s="802"/>
      <c r="AEZ169" s="802"/>
      <c r="AFA169" s="802"/>
      <c r="AFB169" s="802"/>
      <c r="AFC169" s="802"/>
      <c r="AFD169" s="802"/>
      <c r="AFE169" s="802"/>
      <c r="AFF169" s="802"/>
      <c r="AFG169" s="802"/>
      <c r="AFH169" s="802"/>
      <c r="AFI169" s="802"/>
      <c r="AFJ169" s="802"/>
      <c r="AFK169" s="802"/>
      <c r="AFL169" s="802"/>
      <c r="AFM169" s="802"/>
      <c r="AFN169" s="802"/>
      <c r="AFO169" s="802"/>
      <c r="AFP169" s="802"/>
      <c r="AFQ169" s="802"/>
      <c r="AFR169" s="802"/>
      <c r="AFS169" s="802"/>
      <c r="AFT169" s="802"/>
      <c r="AFU169" s="802"/>
      <c r="AFV169" s="802"/>
      <c r="AFW169" s="802"/>
      <c r="AFX169" s="802"/>
      <c r="AFY169" s="802"/>
      <c r="AFZ169" s="802"/>
      <c r="AGA169" s="802"/>
      <c r="AGB169" s="802"/>
      <c r="AGC169" s="802"/>
      <c r="AGD169" s="802"/>
      <c r="AGE169" s="802"/>
      <c r="AGF169" s="802"/>
      <c r="AGG169" s="802"/>
      <c r="AGH169" s="802"/>
      <c r="AGI169" s="802"/>
      <c r="AGJ169" s="802"/>
      <c r="AGK169" s="802"/>
      <c r="AGL169" s="802"/>
      <c r="AGM169" s="802"/>
      <c r="AGN169" s="802"/>
      <c r="AGO169" s="802"/>
      <c r="AGP169" s="802"/>
      <c r="AGQ169" s="802"/>
      <c r="AGR169" s="802"/>
      <c r="AGS169" s="802"/>
      <c r="AGT169" s="802"/>
      <c r="AGU169" s="802"/>
      <c r="AGV169" s="802"/>
      <c r="AGW169" s="802"/>
      <c r="AGX169" s="802"/>
      <c r="AGY169" s="802"/>
      <c r="AGZ169" s="802"/>
      <c r="AHA169" s="802"/>
      <c r="AHB169" s="802"/>
      <c r="AHC169" s="802"/>
      <c r="AHD169" s="802"/>
      <c r="AHE169" s="802"/>
      <c r="AHF169" s="802"/>
      <c r="AHG169" s="802"/>
      <c r="AHH169" s="802"/>
      <c r="AHI169" s="802"/>
      <c r="AHJ169" s="802"/>
      <c r="AHK169" s="802"/>
      <c r="AHL169" s="802"/>
      <c r="AHM169" s="802"/>
      <c r="AHN169" s="802"/>
      <c r="AHO169" s="802"/>
      <c r="AHP169" s="802"/>
      <c r="AHQ169" s="802"/>
      <c r="AHR169" s="802"/>
      <c r="AHS169" s="802"/>
      <c r="AHT169" s="802"/>
      <c r="AHU169" s="802"/>
      <c r="AHV169" s="802"/>
      <c r="AHW169" s="802"/>
      <c r="AHX169" s="802"/>
      <c r="AHY169" s="802"/>
      <c r="AHZ169" s="802"/>
      <c r="AIA169" s="802"/>
      <c r="AIB169" s="802"/>
      <c r="AIC169" s="802"/>
      <c r="AID169" s="802"/>
      <c r="AIE169" s="802"/>
      <c r="AIF169" s="802"/>
      <c r="AIG169" s="802"/>
      <c r="AIH169" s="802"/>
      <c r="AII169" s="802"/>
      <c r="AIJ169" s="802"/>
      <c r="AQE169" s="802"/>
      <c r="AQF169" s="802"/>
      <c r="AQG169" s="802"/>
      <c r="AQH169" s="802"/>
      <c r="AQI169" s="802"/>
      <c r="AQJ169" s="802"/>
      <c r="AQK169" s="802"/>
      <c r="AQL169" s="802"/>
      <c r="AQM169" s="802"/>
      <c r="AQN169" s="802"/>
      <c r="AQO169" s="802"/>
      <c r="AQP169" s="802"/>
      <c r="AQQ169" s="802"/>
      <c r="AQR169" s="802"/>
      <c r="AQS169" s="802"/>
      <c r="AQT169" s="802"/>
      <c r="AQU169" s="802"/>
      <c r="AQV169" s="802"/>
      <c r="AQW169" s="802"/>
      <c r="AQX169" s="802"/>
      <c r="AQY169" s="802"/>
      <c r="AQZ169" s="802"/>
      <c r="ARA169" s="802"/>
      <c r="ARB169" s="802"/>
      <c r="ARC169" s="802"/>
      <c r="ARD169" s="802"/>
      <c r="ARE169" s="802"/>
      <c r="ARF169" s="802"/>
      <c r="ARG169" s="802"/>
      <c r="ARH169" s="802"/>
      <c r="ARI169" s="802"/>
      <c r="ARJ169" s="802"/>
      <c r="ARK169" s="802"/>
      <c r="ARL169" s="802"/>
      <c r="ARM169" s="802"/>
      <c r="ARN169" s="802"/>
      <c r="ARO169" s="802"/>
      <c r="ARP169" s="802"/>
      <c r="ARQ169" s="802"/>
      <c r="ARR169" s="802"/>
      <c r="ARS169" s="802"/>
      <c r="ART169" s="802"/>
      <c r="ARU169" s="802"/>
      <c r="ARV169" s="802"/>
      <c r="ARW169" s="802"/>
      <c r="ARX169" s="802"/>
      <c r="ARY169" s="802"/>
      <c r="ARZ169" s="802"/>
      <c r="ASA169" s="802"/>
      <c r="ASB169" s="802"/>
      <c r="ASC169" s="802"/>
      <c r="ASD169" s="802"/>
      <c r="ASE169" s="802"/>
      <c r="ASF169" s="802"/>
      <c r="ASG169" s="802"/>
      <c r="ASH169" s="802"/>
      <c r="ASI169" s="802"/>
      <c r="ASJ169" s="802"/>
      <c r="ASK169" s="802"/>
      <c r="ASL169" s="802"/>
      <c r="ATP169" s="802"/>
      <c r="ATQ169" s="802"/>
      <c r="ATR169" s="802"/>
      <c r="ATS169" s="802"/>
      <c r="ATT169" s="802"/>
      <c r="ATU169" s="802"/>
      <c r="ATV169" s="802"/>
      <c r="ATW169" s="802"/>
      <c r="ATX169" s="802"/>
      <c r="ATY169" s="802"/>
      <c r="ATZ169" s="802"/>
      <c r="AUA169" s="802"/>
      <c r="AUB169" s="802"/>
      <c r="AUC169" s="802"/>
      <c r="AUD169" s="802"/>
      <c r="AUE169" s="802"/>
      <c r="AUF169" s="802"/>
      <c r="AUG169" s="802"/>
      <c r="AUH169" s="802"/>
      <c r="AUI169" s="802"/>
      <c r="AUJ169" s="802"/>
      <c r="AUK169" s="802"/>
      <c r="AUL169" s="802"/>
      <c r="AUM169" s="802"/>
      <c r="AUN169" s="802"/>
      <c r="AUO169" s="802"/>
      <c r="AUP169" s="801"/>
      <c r="AUQ169" s="802"/>
      <c r="AUR169" s="801"/>
      <c r="AUS169" s="802"/>
      <c r="AUT169" s="801"/>
      <c r="AUU169" s="802"/>
      <c r="AUV169" s="802"/>
      <c r="AUW169" s="802"/>
      <c r="AUX169" s="802"/>
      <c r="AUY169" s="802"/>
      <c r="AUZ169" s="802"/>
      <c r="AVA169" s="802"/>
      <c r="AVB169" s="802"/>
      <c r="AVC169" s="802"/>
      <c r="AVD169" s="802"/>
      <c r="AVE169" s="802"/>
      <c r="AVF169" s="802"/>
      <c r="AVG169" s="802"/>
      <c r="AVH169" s="802"/>
      <c r="AVI169" s="802"/>
      <c r="AVJ169" s="808"/>
      <c r="AVK169" s="808"/>
      <c r="AVL169" s="808"/>
      <c r="AVM169" s="808"/>
      <c r="AVN169" s="808"/>
      <c r="AVO169" s="808"/>
      <c r="AVP169" s="808"/>
      <c r="AVQ169" s="808"/>
      <c r="AVR169" s="808"/>
      <c r="AVS169" s="808"/>
      <c r="AVT169" s="808"/>
      <c r="AVU169" s="809"/>
      <c r="AVV169" s="809"/>
      <c r="AVW169" s="809"/>
      <c r="AVX169" s="809"/>
      <c r="AVY169" s="809"/>
      <c r="AVZ169" s="809"/>
      <c r="AWA169" s="809"/>
      <c r="AWB169" s="809"/>
      <c r="AWC169" s="809"/>
      <c r="AWD169" s="809"/>
      <c r="AWE169" s="809"/>
      <c r="AWF169" s="809"/>
      <c r="AWG169" s="809"/>
      <c r="AWH169" s="809"/>
      <c r="AWI169" s="809"/>
      <c r="AWJ169" s="809"/>
      <c r="AWK169" s="809"/>
      <c r="AWL169" s="809"/>
      <c r="AWM169" s="809"/>
      <c r="AWN169" s="809"/>
      <c r="AWO169" s="809"/>
      <c r="AWP169" s="809"/>
      <c r="AWQ169" s="809"/>
      <c r="AWR169" s="808"/>
      <c r="AWS169" s="761"/>
      <c r="AWT169" s="808"/>
      <c r="AWU169" s="809"/>
      <c r="AWV169" s="809"/>
      <c r="AWW169" s="809"/>
      <c r="AWX169" s="809"/>
      <c r="AWY169" s="809"/>
      <c r="AWZ169" s="809"/>
      <c r="AXA169" s="809"/>
      <c r="AXB169" s="809"/>
      <c r="AXC169" s="809"/>
      <c r="AXD169" s="809"/>
      <c r="AXE169" s="809"/>
      <c r="AXF169" s="809"/>
      <c r="AXG169" s="809"/>
      <c r="AXH169" s="809"/>
      <c r="AXI169" s="809"/>
      <c r="AXJ169" s="809"/>
      <c r="AXK169" s="809"/>
      <c r="AXL169" s="809"/>
      <c r="AXM169" s="809"/>
      <c r="AXN169" s="809"/>
      <c r="AXO169" s="809"/>
      <c r="AXP169" s="809"/>
      <c r="AXQ169" s="809"/>
      <c r="AXR169" s="809"/>
      <c r="AXS169" s="809"/>
      <c r="AXT169" s="809"/>
      <c r="AXU169" s="809"/>
      <c r="AXV169" s="809"/>
      <c r="AXW169" s="809"/>
      <c r="AXX169" s="809"/>
      <c r="AXY169" s="809"/>
      <c r="AXZ169" s="809"/>
      <c r="AYA169" s="809"/>
      <c r="AYB169" s="809"/>
      <c r="AYC169" s="809"/>
      <c r="AYD169" s="808"/>
      <c r="AYE169" s="808"/>
      <c r="AYF169" s="809"/>
      <c r="AYG169" s="808"/>
      <c r="AYH169" s="810"/>
      <c r="AYI169" s="810"/>
      <c r="AYJ169" s="810"/>
      <c r="AYK169" s="810"/>
      <c r="AYL169" s="810"/>
      <c r="AYM169" s="810"/>
      <c r="AYN169" s="810"/>
      <c r="AYO169" s="810"/>
      <c r="AYP169" s="810"/>
      <c r="AYQ169" s="810"/>
      <c r="AYR169" s="810"/>
      <c r="AYS169" s="810"/>
      <c r="AYT169" s="810"/>
      <c r="AYU169" s="810"/>
      <c r="AYV169" s="810"/>
      <c r="AYW169" s="810"/>
      <c r="AYX169" s="810"/>
      <c r="AYY169" s="810"/>
      <c r="AYZ169" s="810"/>
      <c r="AZA169" s="810"/>
      <c r="AZB169" s="810"/>
      <c r="AZC169" s="810"/>
      <c r="AZD169" s="810"/>
      <c r="AZE169" s="810"/>
      <c r="AZF169" s="810"/>
      <c r="AZG169" s="810"/>
      <c r="AZH169" s="810"/>
      <c r="AZI169" s="810"/>
      <c r="AZJ169" s="810"/>
      <c r="AZK169" s="810"/>
      <c r="AZL169" s="810"/>
      <c r="AZM169" s="810"/>
      <c r="AZN169" s="810"/>
      <c r="AZO169" s="810"/>
      <c r="AZP169" s="809"/>
      <c r="AZQ169" s="802"/>
      <c r="AZR169" s="802"/>
      <c r="AZS169" s="802"/>
    </row>
    <row r="170" spans="45:920 1123:1371" s="793" customFormat="1" ht="13.5">
      <c r="AS170" s="802"/>
      <c r="AT170" s="802"/>
      <c r="AU170" s="802"/>
      <c r="AV170" s="802"/>
      <c r="AW170" s="802"/>
      <c r="AX170" s="802"/>
      <c r="AY170" s="802"/>
      <c r="AZ170" s="802"/>
      <c r="BA170" s="802"/>
      <c r="BB170" s="802"/>
      <c r="BC170" s="802"/>
      <c r="BD170" s="802"/>
      <c r="BE170" s="802"/>
      <c r="BF170" s="802"/>
      <c r="BG170" s="802"/>
      <c r="BH170" s="802"/>
      <c r="BI170" s="802"/>
      <c r="BJ170" s="802"/>
      <c r="BK170" s="802"/>
      <c r="BL170" s="802"/>
      <c r="BM170" s="802"/>
      <c r="BN170" s="802"/>
      <c r="BO170" s="802"/>
      <c r="BP170" s="802"/>
      <c r="BQ170" s="802"/>
      <c r="BR170" s="802"/>
      <c r="BS170" s="802"/>
      <c r="BT170" s="802"/>
      <c r="BU170" s="802"/>
      <c r="BV170" s="802"/>
      <c r="BW170" s="802"/>
      <c r="BX170" s="802"/>
      <c r="BY170" s="802"/>
      <c r="BZ170" s="802"/>
      <c r="CA170" s="802"/>
      <c r="CB170" s="802"/>
      <c r="CC170" s="802"/>
      <c r="CD170" s="802"/>
      <c r="CE170" s="802"/>
      <c r="CF170" s="802"/>
      <c r="CG170" s="802"/>
      <c r="CH170" s="802"/>
      <c r="CI170" s="802"/>
      <c r="CJ170" s="802"/>
      <c r="CK170" s="802"/>
      <c r="CL170" s="802"/>
      <c r="CM170" s="802"/>
      <c r="CN170" s="802"/>
      <c r="CO170" s="802"/>
      <c r="CP170" s="802"/>
      <c r="CQ170" s="802"/>
      <c r="CR170" s="802"/>
      <c r="CS170" s="802"/>
      <c r="CT170" s="802"/>
      <c r="CU170" s="802"/>
      <c r="CV170" s="802"/>
      <c r="CW170" s="802"/>
      <c r="CX170" s="802"/>
      <c r="CY170" s="802"/>
      <c r="CZ170" s="802"/>
      <c r="DA170" s="802"/>
      <c r="DB170" s="802"/>
      <c r="DC170" s="802"/>
      <c r="DD170" s="802"/>
      <c r="DE170" s="802"/>
      <c r="DF170" s="802"/>
      <c r="DG170" s="802"/>
      <c r="DH170" s="802"/>
      <c r="DI170" s="802"/>
      <c r="DJ170" s="802"/>
      <c r="DK170" s="802"/>
      <c r="DL170" s="802"/>
      <c r="DM170" s="802"/>
      <c r="DN170" s="802"/>
      <c r="DO170" s="802"/>
      <c r="DP170" s="802"/>
      <c r="DQ170" s="802"/>
      <c r="DR170" s="802"/>
      <c r="DS170" s="802"/>
      <c r="DT170" s="802"/>
      <c r="DU170" s="802"/>
      <c r="DV170" s="802"/>
      <c r="DW170" s="802"/>
      <c r="DX170" s="802"/>
      <c r="DY170" s="802"/>
      <c r="DZ170" s="802"/>
      <c r="EA170" s="802"/>
      <c r="EB170" s="802"/>
      <c r="EC170" s="802"/>
      <c r="ED170" s="802"/>
      <c r="EE170" s="802"/>
      <c r="EF170" s="802"/>
      <c r="EG170" s="802"/>
      <c r="EH170" s="802"/>
      <c r="EI170" s="802"/>
      <c r="EJ170" s="802"/>
      <c r="EK170" s="802"/>
      <c r="EL170" s="802"/>
      <c r="EM170" s="802"/>
      <c r="EN170" s="802"/>
      <c r="EO170" s="802"/>
      <c r="EP170" s="802"/>
      <c r="EQ170" s="802"/>
      <c r="ER170" s="802"/>
      <c r="ES170" s="802"/>
      <c r="ET170" s="802"/>
      <c r="EU170" s="802"/>
      <c r="EV170" s="802"/>
      <c r="EW170" s="802"/>
      <c r="EX170" s="802"/>
      <c r="EY170" s="802"/>
      <c r="EZ170" s="802"/>
      <c r="FA170" s="802"/>
      <c r="FB170" s="802"/>
      <c r="FC170" s="802"/>
      <c r="FD170" s="802"/>
      <c r="FE170" s="802"/>
      <c r="FF170" s="802"/>
      <c r="FG170" s="802"/>
      <c r="FH170" s="802"/>
      <c r="FI170" s="802"/>
      <c r="FJ170" s="802"/>
      <c r="FK170" s="802"/>
      <c r="FL170" s="802"/>
      <c r="FM170" s="802"/>
      <c r="FN170" s="802"/>
      <c r="FO170" s="802"/>
      <c r="FP170" s="802"/>
      <c r="FQ170" s="802"/>
      <c r="FR170" s="802"/>
      <c r="FS170" s="802"/>
      <c r="FT170" s="802"/>
      <c r="FU170" s="802"/>
      <c r="FV170" s="802"/>
      <c r="FW170" s="802"/>
      <c r="FX170" s="802"/>
      <c r="FY170" s="802"/>
      <c r="FZ170" s="802"/>
      <c r="GA170" s="802"/>
      <c r="GB170" s="802"/>
      <c r="GC170" s="802"/>
      <c r="GD170" s="802"/>
      <c r="GE170" s="802"/>
      <c r="GF170" s="802"/>
      <c r="GG170" s="802"/>
      <c r="GH170" s="802"/>
      <c r="GI170" s="802"/>
      <c r="GJ170" s="802"/>
      <c r="GK170" s="802"/>
      <c r="GL170" s="802"/>
      <c r="GM170" s="802"/>
      <c r="GN170" s="802"/>
      <c r="GO170" s="802"/>
      <c r="GP170" s="802"/>
      <c r="GQ170" s="802"/>
      <c r="GR170" s="802"/>
      <c r="GS170" s="802"/>
      <c r="GT170" s="802"/>
      <c r="GU170" s="802"/>
      <c r="GV170" s="802"/>
      <c r="GW170" s="802"/>
      <c r="GX170" s="802"/>
      <c r="GY170" s="802"/>
      <c r="GZ170" s="802"/>
      <c r="HA170" s="802"/>
      <c r="HB170" s="802"/>
      <c r="HC170" s="802"/>
      <c r="HD170" s="802"/>
      <c r="HE170" s="802"/>
      <c r="HF170" s="802"/>
      <c r="HG170" s="802"/>
      <c r="HH170" s="802"/>
      <c r="HI170" s="802"/>
      <c r="HJ170" s="802"/>
      <c r="HK170" s="802"/>
      <c r="HL170" s="802"/>
      <c r="HM170" s="802"/>
      <c r="HN170" s="802"/>
      <c r="HO170" s="802"/>
      <c r="HP170" s="802"/>
      <c r="HQ170" s="802"/>
      <c r="HR170" s="802"/>
      <c r="HS170" s="802"/>
      <c r="HT170" s="802"/>
      <c r="HU170" s="802"/>
      <c r="HV170" s="802"/>
      <c r="HW170" s="802"/>
      <c r="HX170" s="802"/>
      <c r="HY170" s="802"/>
      <c r="HZ170" s="802"/>
      <c r="IA170" s="802"/>
      <c r="IB170" s="802"/>
      <c r="IC170" s="802"/>
      <c r="ID170" s="802"/>
      <c r="IE170" s="802"/>
      <c r="IF170" s="802"/>
      <c r="IG170" s="802"/>
      <c r="IH170" s="802"/>
      <c r="II170" s="802"/>
      <c r="IJ170" s="802"/>
      <c r="IK170" s="802"/>
      <c r="IL170" s="802"/>
      <c r="IM170" s="802"/>
      <c r="IN170" s="802"/>
      <c r="IO170" s="802"/>
      <c r="IP170" s="802"/>
      <c r="IQ170" s="802"/>
      <c r="IR170" s="802"/>
      <c r="IS170" s="802"/>
      <c r="IT170" s="802"/>
      <c r="IU170" s="802"/>
      <c r="IV170" s="802"/>
      <c r="IW170" s="802"/>
      <c r="IX170" s="802"/>
      <c r="IY170" s="802"/>
      <c r="IZ170" s="802"/>
      <c r="JA170" s="802"/>
      <c r="JB170" s="802"/>
      <c r="JC170" s="802"/>
      <c r="JD170" s="802"/>
      <c r="JE170" s="802"/>
      <c r="JF170" s="802"/>
      <c r="JG170" s="802"/>
      <c r="JH170" s="802"/>
      <c r="JI170" s="802"/>
      <c r="JJ170" s="802"/>
      <c r="JK170" s="802"/>
      <c r="JL170" s="802"/>
      <c r="JM170" s="802"/>
      <c r="JN170" s="802"/>
      <c r="JO170" s="802"/>
      <c r="JP170" s="802"/>
      <c r="JQ170" s="802"/>
      <c r="JR170" s="802"/>
      <c r="JS170" s="802"/>
      <c r="JT170" s="802"/>
      <c r="JU170" s="802"/>
      <c r="JV170" s="802"/>
      <c r="JW170" s="802"/>
      <c r="JX170" s="802"/>
      <c r="JY170" s="802"/>
      <c r="JZ170" s="802"/>
      <c r="KA170" s="802"/>
      <c r="KB170" s="802"/>
      <c r="KC170" s="802"/>
      <c r="KD170" s="802"/>
      <c r="KE170" s="802"/>
      <c r="KF170" s="802"/>
      <c r="KG170" s="802"/>
      <c r="KH170" s="802"/>
      <c r="KI170" s="802"/>
      <c r="KJ170" s="802"/>
      <c r="KK170" s="802"/>
      <c r="KL170" s="802"/>
      <c r="KM170" s="802"/>
      <c r="KN170" s="802"/>
      <c r="KO170" s="802"/>
      <c r="KP170" s="802"/>
      <c r="KQ170" s="802"/>
      <c r="KR170" s="802"/>
      <c r="KS170" s="802"/>
      <c r="KT170" s="802"/>
      <c r="KU170" s="802"/>
      <c r="KV170" s="802"/>
      <c r="KW170" s="802"/>
      <c r="KX170" s="802"/>
      <c r="KY170" s="802"/>
      <c r="KZ170" s="802"/>
      <c r="LA170" s="802"/>
      <c r="LB170" s="802"/>
      <c r="LC170" s="802"/>
      <c r="LD170" s="802"/>
      <c r="LE170" s="802"/>
      <c r="LF170" s="802"/>
      <c r="LG170" s="802"/>
      <c r="LH170" s="802"/>
      <c r="LI170" s="802"/>
      <c r="LJ170" s="802"/>
      <c r="LK170" s="802"/>
      <c r="LL170" s="802"/>
      <c r="LM170" s="802"/>
      <c r="LN170" s="802"/>
      <c r="LO170" s="802"/>
      <c r="LP170" s="802"/>
      <c r="LQ170" s="802"/>
      <c r="LR170" s="802"/>
      <c r="LS170" s="802"/>
      <c r="LT170" s="802"/>
      <c r="LU170" s="802"/>
      <c r="LV170" s="802"/>
      <c r="LW170" s="802"/>
      <c r="LX170" s="802"/>
      <c r="LY170" s="802"/>
      <c r="LZ170" s="802"/>
      <c r="MA170" s="802"/>
      <c r="MB170" s="802"/>
      <c r="MC170" s="802"/>
      <c r="MD170" s="802"/>
      <c r="ME170" s="802"/>
      <c r="MF170" s="802"/>
      <c r="MG170" s="802"/>
      <c r="MH170" s="802"/>
      <c r="MI170" s="802"/>
      <c r="MJ170" s="802"/>
      <c r="MK170" s="802"/>
      <c r="ML170" s="802"/>
      <c r="MM170" s="802"/>
      <c r="MN170" s="802"/>
      <c r="MO170" s="802"/>
      <c r="MP170" s="802"/>
      <c r="MQ170" s="802"/>
      <c r="MR170" s="802"/>
      <c r="MS170" s="802"/>
      <c r="MT170" s="802"/>
      <c r="MU170" s="802"/>
      <c r="MV170" s="802"/>
      <c r="MW170" s="802"/>
      <c r="MX170" s="802"/>
      <c r="MY170" s="802"/>
      <c r="MZ170" s="802"/>
      <c r="NA170" s="802"/>
      <c r="NB170" s="802"/>
      <c r="NC170" s="802"/>
      <c r="ND170" s="802"/>
      <c r="NE170" s="802"/>
      <c r="NF170" s="802"/>
      <c r="NG170" s="802"/>
      <c r="NH170" s="802"/>
      <c r="NI170" s="802"/>
      <c r="NJ170" s="802"/>
      <c r="NK170" s="802"/>
      <c r="NL170" s="802"/>
      <c r="NM170" s="802"/>
      <c r="NN170" s="802"/>
      <c r="NO170" s="802"/>
      <c r="NP170" s="802"/>
      <c r="NQ170" s="802"/>
      <c r="NR170" s="802"/>
      <c r="NS170" s="802"/>
      <c r="NT170" s="802"/>
      <c r="NU170" s="802"/>
      <c r="NV170" s="802"/>
      <c r="NW170" s="802"/>
      <c r="NX170" s="802"/>
      <c r="NY170" s="802"/>
      <c r="NZ170" s="802"/>
      <c r="OA170" s="802"/>
      <c r="OB170" s="802"/>
      <c r="OC170" s="802"/>
      <c r="OD170" s="802"/>
      <c r="OE170" s="802"/>
      <c r="OF170" s="802"/>
      <c r="OG170" s="802"/>
      <c r="OH170" s="802"/>
      <c r="OI170" s="802"/>
      <c r="OJ170" s="802"/>
      <c r="OK170" s="802"/>
      <c r="OL170" s="802"/>
      <c r="OM170" s="802"/>
      <c r="ON170" s="802"/>
      <c r="OO170" s="802"/>
      <c r="OP170" s="802"/>
      <c r="OQ170" s="802"/>
      <c r="OR170" s="802"/>
      <c r="OS170" s="802"/>
      <c r="OT170" s="802"/>
      <c r="OU170" s="802"/>
      <c r="OV170" s="802"/>
      <c r="OW170" s="802"/>
      <c r="OX170" s="802"/>
      <c r="OY170" s="802"/>
      <c r="OZ170" s="802"/>
      <c r="PA170" s="802"/>
      <c r="PB170" s="802"/>
      <c r="PC170" s="802"/>
      <c r="PD170" s="802"/>
      <c r="PE170" s="802"/>
      <c r="PF170" s="802"/>
      <c r="PG170" s="802"/>
      <c r="PH170" s="802"/>
      <c r="PI170" s="802"/>
      <c r="PJ170" s="802"/>
      <c r="PK170" s="802"/>
      <c r="PL170" s="802"/>
      <c r="PM170" s="802"/>
      <c r="PN170" s="802"/>
      <c r="PO170" s="802"/>
      <c r="PP170" s="802"/>
      <c r="PQ170" s="802"/>
      <c r="PR170" s="802"/>
      <c r="PS170" s="802"/>
      <c r="PT170" s="802"/>
      <c r="PU170" s="802"/>
      <c r="PV170" s="802"/>
      <c r="PW170" s="802"/>
      <c r="PX170" s="802"/>
      <c r="PY170" s="802"/>
      <c r="PZ170" s="802"/>
      <c r="QA170" s="802"/>
      <c r="QB170" s="802"/>
      <c r="QC170" s="802"/>
      <c r="QD170" s="802"/>
      <c r="QE170" s="802"/>
      <c r="QF170" s="802"/>
      <c r="QG170" s="802"/>
      <c r="QH170" s="802"/>
      <c r="QI170" s="802"/>
      <c r="QJ170" s="802"/>
      <c r="QK170" s="802"/>
      <c r="QL170" s="802"/>
      <c r="QM170" s="802"/>
      <c r="QN170" s="802"/>
      <c r="QO170" s="802"/>
      <c r="QP170" s="802"/>
      <c r="QQ170" s="802"/>
      <c r="QR170" s="802"/>
      <c r="QS170" s="802"/>
      <c r="QT170" s="802"/>
      <c r="QU170" s="802"/>
      <c r="QV170" s="802"/>
      <c r="QW170" s="802"/>
      <c r="QX170" s="802"/>
      <c r="QY170" s="802"/>
      <c r="QZ170" s="802"/>
      <c r="RA170" s="802"/>
      <c r="RB170" s="802"/>
      <c r="RC170" s="802"/>
      <c r="RD170" s="802"/>
      <c r="RE170" s="802"/>
      <c r="RF170" s="802"/>
      <c r="RG170" s="802"/>
      <c r="RH170" s="802"/>
      <c r="RI170" s="802"/>
      <c r="RJ170" s="802"/>
      <c r="RK170" s="802"/>
      <c r="RL170" s="802"/>
      <c r="RM170" s="802"/>
      <c r="RN170" s="802"/>
      <c r="RO170" s="802"/>
      <c r="RP170" s="802"/>
      <c r="RQ170" s="802"/>
      <c r="RR170" s="802"/>
      <c r="RS170" s="802"/>
      <c r="RT170" s="802"/>
      <c r="RU170" s="802"/>
      <c r="RV170" s="802"/>
      <c r="RW170" s="802"/>
      <c r="RX170" s="802"/>
      <c r="RY170" s="802"/>
      <c r="RZ170" s="802"/>
      <c r="SA170" s="802"/>
      <c r="SB170" s="802"/>
      <c r="SC170" s="802"/>
      <c r="SD170" s="802"/>
      <c r="SE170" s="802"/>
      <c r="SF170" s="802"/>
      <c r="SG170" s="802"/>
      <c r="SH170" s="802"/>
      <c r="SI170" s="802"/>
      <c r="SJ170" s="802"/>
      <c r="SK170" s="802"/>
      <c r="SL170" s="802"/>
      <c r="SM170" s="802"/>
      <c r="SN170" s="802"/>
      <c r="SO170" s="802"/>
      <c r="SP170" s="802"/>
      <c r="SQ170" s="802"/>
      <c r="SR170" s="802"/>
      <c r="SS170" s="802"/>
      <c r="ST170" s="802"/>
      <c r="SU170" s="802"/>
      <c r="SV170" s="802"/>
      <c r="SW170" s="802"/>
      <c r="SX170" s="802"/>
      <c r="SY170" s="802"/>
      <c r="SZ170" s="802"/>
      <c r="TA170" s="802"/>
      <c r="TB170" s="802"/>
      <c r="TC170" s="802"/>
      <c r="TD170" s="802"/>
      <c r="TE170" s="802"/>
      <c r="TF170" s="802"/>
      <c r="TG170" s="802"/>
      <c r="TH170" s="802"/>
      <c r="TI170" s="802"/>
      <c r="TJ170" s="802"/>
      <c r="TK170" s="802"/>
      <c r="TL170" s="802"/>
      <c r="TM170" s="802"/>
      <c r="TN170" s="802"/>
      <c r="TO170" s="802"/>
      <c r="TP170" s="802"/>
      <c r="TQ170" s="802"/>
      <c r="TR170" s="802"/>
      <c r="TS170" s="802"/>
      <c r="TT170" s="802"/>
      <c r="TU170" s="802"/>
      <c r="TV170" s="802"/>
      <c r="TW170" s="802"/>
      <c r="TX170" s="802"/>
      <c r="TY170" s="802"/>
      <c r="TZ170" s="802"/>
      <c r="UA170" s="802"/>
      <c r="UB170" s="802"/>
      <c r="UC170" s="802"/>
      <c r="UD170" s="802"/>
      <c r="UE170" s="802"/>
      <c r="UF170" s="802"/>
      <c r="UG170" s="802"/>
      <c r="UH170" s="802"/>
      <c r="UI170" s="802"/>
      <c r="UJ170" s="802"/>
      <c r="UK170" s="802"/>
      <c r="UL170" s="802"/>
      <c r="UM170" s="802"/>
      <c r="UN170" s="802"/>
      <c r="UO170" s="802"/>
      <c r="UP170" s="802"/>
      <c r="UQ170" s="802"/>
      <c r="UR170" s="802"/>
      <c r="US170" s="802"/>
      <c r="UT170" s="802"/>
      <c r="UU170" s="802"/>
      <c r="UV170" s="802"/>
      <c r="UW170" s="802"/>
      <c r="UX170" s="802"/>
      <c r="UY170" s="802"/>
      <c r="UZ170" s="802"/>
      <c r="VA170" s="802"/>
      <c r="VB170" s="802"/>
      <c r="VC170" s="802"/>
      <c r="VD170" s="802"/>
      <c r="VE170" s="802"/>
      <c r="VF170" s="802"/>
      <c r="VG170" s="802"/>
      <c r="VH170" s="802"/>
      <c r="VI170" s="802"/>
      <c r="VJ170" s="802"/>
      <c r="VK170" s="802"/>
      <c r="VL170" s="802"/>
      <c r="VM170" s="802"/>
      <c r="VN170" s="802"/>
      <c r="VO170" s="802"/>
      <c r="VP170" s="802"/>
      <c r="VQ170" s="802"/>
      <c r="VR170" s="802"/>
      <c r="VS170" s="802"/>
      <c r="VT170" s="802"/>
      <c r="VU170" s="802"/>
      <c r="VV170" s="802"/>
      <c r="VW170" s="802"/>
      <c r="VX170" s="802"/>
      <c r="VY170" s="802"/>
      <c r="VZ170" s="802"/>
      <c r="WA170" s="802"/>
      <c r="WB170" s="802"/>
      <c r="WC170" s="802"/>
      <c r="WD170" s="802"/>
      <c r="WE170" s="802"/>
      <c r="WF170" s="802"/>
      <c r="WG170" s="802"/>
      <c r="WH170" s="802"/>
      <c r="WI170" s="802"/>
      <c r="WJ170" s="802"/>
      <c r="WK170" s="802"/>
      <c r="WL170" s="802"/>
      <c r="WM170" s="802"/>
      <c r="WN170" s="802"/>
      <c r="WO170" s="802"/>
      <c r="WP170" s="802"/>
      <c r="WQ170" s="802"/>
      <c r="WR170" s="802"/>
      <c r="WS170" s="802"/>
      <c r="WT170" s="802"/>
      <c r="WU170" s="802"/>
      <c r="WV170" s="802"/>
      <c r="WW170" s="802"/>
      <c r="WX170" s="802"/>
      <c r="WY170" s="802"/>
      <c r="WZ170" s="802"/>
      <c r="XA170" s="802"/>
      <c r="XB170" s="802"/>
      <c r="XC170" s="802"/>
      <c r="XD170" s="802"/>
      <c r="XE170" s="802"/>
      <c r="XF170" s="802"/>
      <c r="XG170" s="802"/>
      <c r="XH170" s="802"/>
      <c r="XI170" s="802"/>
      <c r="XJ170" s="802"/>
      <c r="XK170" s="802"/>
      <c r="XL170" s="802"/>
      <c r="XM170" s="802"/>
      <c r="XN170" s="802"/>
      <c r="XO170" s="802"/>
      <c r="XP170" s="802"/>
      <c r="XQ170" s="802"/>
      <c r="XR170" s="802"/>
      <c r="XS170" s="802"/>
      <c r="XT170" s="802"/>
      <c r="XU170" s="802"/>
      <c r="XV170" s="802"/>
      <c r="XW170" s="802"/>
      <c r="XX170" s="802"/>
      <c r="XY170" s="802"/>
      <c r="XZ170" s="802"/>
      <c r="YA170" s="802"/>
      <c r="YB170" s="802"/>
      <c r="YC170" s="802"/>
      <c r="YD170" s="802"/>
      <c r="YE170" s="802"/>
      <c r="YF170" s="802"/>
      <c r="YG170" s="802"/>
      <c r="YH170" s="802"/>
      <c r="YI170" s="802"/>
      <c r="YJ170" s="802"/>
      <c r="YK170" s="802"/>
      <c r="YL170" s="802"/>
      <c r="YM170" s="802"/>
      <c r="YN170" s="802"/>
      <c r="YO170" s="802"/>
      <c r="YP170" s="802"/>
      <c r="YQ170" s="802"/>
      <c r="YR170" s="802"/>
      <c r="YS170" s="802"/>
      <c r="YT170" s="802"/>
      <c r="YU170" s="802"/>
      <c r="YV170" s="802"/>
      <c r="YW170" s="802"/>
      <c r="YX170" s="802"/>
      <c r="YY170" s="802"/>
      <c r="YZ170" s="802"/>
      <c r="ZA170" s="802"/>
      <c r="ZB170" s="802"/>
      <c r="ZC170" s="802"/>
      <c r="ZD170" s="802"/>
      <c r="ZE170" s="802"/>
      <c r="ZF170" s="802"/>
      <c r="ZG170" s="802"/>
      <c r="ZH170" s="802"/>
      <c r="ZI170" s="802"/>
      <c r="ZJ170" s="802"/>
      <c r="ZK170" s="802"/>
      <c r="ZL170" s="802"/>
      <c r="ZM170" s="802"/>
      <c r="ZN170" s="802"/>
      <c r="ZO170" s="802"/>
      <c r="ZP170" s="802"/>
      <c r="ZQ170" s="802"/>
      <c r="ZR170" s="802"/>
      <c r="ZS170" s="802"/>
      <c r="ZT170" s="802"/>
      <c r="ZU170" s="802"/>
      <c r="ZV170" s="802"/>
      <c r="ZW170" s="802"/>
      <c r="ZX170" s="802"/>
      <c r="ZY170" s="802"/>
      <c r="ZZ170" s="802"/>
      <c r="AAA170" s="802"/>
      <c r="AAB170" s="802"/>
      <c r="AAC170" s="802"/>
      <c r="AAD170" s="802"/>
      <c r="AAE170" s="802"/>
      <c r="AAF170" s="802"/>
      <c r="AAG170" s="802"/>
      <c r="AAH170" s="802"/>
      <c r="AAI170" s="802"/>
      <c r="AAJ170" s="802"/>
      <c r="AAK170" s="802"/>
      <c r="AAL170" s="802"/>
      <c r="AAM170" s="802"/>
      <c r="AAN170" s="802"/>
      <c r="AAO170" s="802"/>
      <c r="AAP170" s="802"/>
      <c r="AAQ170" s="802"/>
      <c r="AAR170" s="802"/>
      <c r="AAS170" s="802"/>
      <c r="AAT170" s="802"/>
      <c r="AAU170" s="802"/>
      <c r="AAV170" s="802"/>
      <c r="AAW170" s="802"/>
      <c r="AAX170" s="802"/>
      <c r="AAY170" s="802"/>
      <c r="AAZ170" s="802"/>
      <c r="ABA170" s="802"/>
      <c r="ABB170" s="802"/>
      <c r="ABC170" s="802"/>
      <c r="ABD170" s="802"/>
      <c r="ABE170" s="802"/>
      <c r="ABF170" s="802"/>
      <c r="ABG170" s="802"/>
      <c r="ABH170" s="802"/>
      <c r="ABI170" s="802"/>
      <c r="ABJ170" s="802"/>
      <c r="ABK170" s="802"/>
      <c r="ABL170" s="802"/>
      <c r="ABM170" s="802"/>
      <c r="ABN170" s="802"/>
      <c r="ABO170" s="802"/>
      <c r="ABP170" s="802"/>
      <c r="ABQ170" s="802"/>
      <c r="ABR170" s="802"/>
      <c r="ABS170" s="802"/>
      <c r="ABT170" s="802"/>
      <c r="ABU170" s="802"/>
      <c r="ABV170" s="802"/>
      <c r="ABW170" s="802"/>
      <c r="ABX170" s="802"/>
      <c r="ABY170" s="802"/>
      <c r="ABZ170" s="802"/>
      <c r="ACA170" s="802"/>
      <c r="ACB170" s="802"/>
      <c r="ACC170" s="802"/>
      <c r="ACD170" s="802"/>
      <c r="ACE170" s="802"/>
      <c r="ACF170" s="802"/>
      <c r="ACG170" s="802"/>
      <c r="ACH170" s="802"/>
      <c r="ACI170" s="802"/>
      <c r="ACJ170" s="802"/>
      <c r="ACK170" s="802"/>
      <c r="ACL170" s="802"/>
      <c r="ACM170" s="802"/>
      <c r="ACN170" s="802"/>
      <c r="ACO170" s="802"/>
      <c r="ACP170" s="802"/>
      <c r="ACQ170" s="802"/>
      <c r="ACR170" s="802"/>
      <c r="ACS170" s="802"/>
      <c r="ACT170" s="802"/>
      <c r="ACU170" s="802"/>
      <c r="ACV170" s="802"/>
      <c r="ACW170" s="802"/>
      <c r="ACX170" s="802"/>
      <c r="ACY170" s="802"/>
      <c r="ACZ170" s="802"/>
      <c r="ADA170" s="802"/>
      <c r="ADB170" s="802"/>
      <c r="ADC170" s="802"/>
      <c r="ADD170" s="802"/>
      <c r="ADE170" s="802"/>
      <c r="ADF170" s="802"/>
      <c r="ADG170" s="802"/>
      <c r="ADH170" s="802"/>
      <c r="ADI170" s="802"/>
      <c r="ADJ170" s="802"/>
      <c r="ADK170" s="802"/>
      <c r="ADL170" s="802"/>
      <c r="ADM170" s="802"/>
      <c r="ADN170" s="802"/>
      <c r="ADO170" s="802"/>
      <c r="ADP170" s="802"/>
      <c r="ADQ170" s="802"/>
      <c r="ADR170" s="802"/>
      <c r="ADS170" s="802"/>
      <c r="ADT170" s="802"/>
      <c r="ADU170" s="802"/>
      <c r="ADV170" s="802"/>
      <c r="ADW170" s="802"/>
      <c r="ADX170" s="802"/>
      <c r="ADY170" s="802"/>
      <c r="ADZ170" s="802"/>
      <c r="AEA170" s="802"/>
      <c r="AEB170" s="802"/>
      <c r="AEC170" s="802"/>
      <c r="AED170" s="802"/>
      <c r="AEE170" s="802"/>
      <c r="AEF170" s="802"/>
      <c r="AEG170" s="802"/>
      <c r="AEH170" s="802"/>
      <c r="AEI170" s="802"/>
      <c r="AEJ170" s="802"/>
      <c r="AEK170" s="802"/>
      <c r="AEL170" s="802"/>
      <c r="AEM170" s="802"/>
      <c r="AEN170" s="802"/>
      <c r="AEO170" s="802"/>
      <c r="AEP170" s="802"/>
      <c r="AEQ170" s="802"/>
      <c r="AER170" s="802"/>
      <c r="AES170" s="802"/>
      <c r="AET170" s="802"/>
      <c r="AEU170" s="802"/>
      <c r="AEV170" s="802"/>
      <c r="AEW170" s="802"/>
      <c r="AEX170" s="802"/>
      <c r="AEY170" s="802"/>
      <c r="AEZ170" s="802"/>
      <c r="AFA170" s="802"/>
      <c r="AFB170" s="802"/>
      <c r="AFC170" s="802"/>
      <c r="AFD170" s="802"/>
      <c r="AFE170" s="802"/>
      <c r="AFF170" s="802"/>
      <c r="AFG170" s="802"/>
      <c r="AFH170" s="802"/>
      <c r="AFI170" s="802"/>
      <c r="AFJ170" s="802"/>
      <c r="AFK170" s="802"/>
      <c r="AFL170" s="802"/>
      <c r="AFM170" s="802"/>
      <c r="AFN170" s="802"/>
      <c r="AFO170" s="802"/>
      <c r="AFP170" s="802"/>
      <c r="AFQ170" s="802"/>
      <c r="AFR170" s="802"/>
      <c r="AFS170" s="802"/>
      <c r="AFT170" s="802"/>
      <c r="AFU170" s="802"/>
      <c r="AFV170" s="802"/>
      <c r="AFW170" s="802"/>
      <c r="AFX170" s="802"/>
      <c r="AFY170" s="802"/>
      <c r="AFZ170" s="802"/>
      <c r="AGA170" s="802"/>
      <c r="AGB170" s="802"/>
      <c r="AGC170" s="802"/>
      <c r="AGD170" s="802"/>
      <c r="AGE170" s="802"/>
      <c r="AGF170" s="802"/>
      <c r="AGG170" s="802"/>
      <c r="AGH170" s="802"/>
      <c r="AGI170" s="802"/>
      <c r="AGJ170" s="802"/>
      <c r="AGK170" s="802"/>
      <c r="AGL170" s="802"/>
      <c r="AGM170" s="802"/>
      <c r="AGN170" s="802"/>
      <c r="AGO170" s="802"/>
      <c r="AGP170" s="802"/>
      <c r="AGQ170" s="802"/>
      <c r="AGR170" s="802"/>
      <c r="AGS170" s="802"/>
      <c r="AGT170" s="802"/>
      <c r="AGU170" s="802"/>
      <c r="AGV170" s="802"/>
      <c r="AGW170" s="802"/>
      <c r="AGX170" s="802"/>
      <c r="AGY170" s="802"/>
      <c r="AGZ170" s="802"/>
      <c r="AHA170" s="802"/>
      <c r="AHB170" s="802"/>
      <c r="AHC170" s="802"/>
      <c r="AHD170" s="802"/>
      <c r="AHE170" s="802"/>
      <c r="AHF170" s="802"/>
      <c r="AHG170" s="802"/>
      <c r="AHH170" s="802"/>
      <c r="AHI170" s="802"/>
      <c r="AHJ170" s="802"/>
      <c r="AHK170" s="802"/>
      <c r="AHL170" s="802"/>
      <c r="AHM170" s="802"/>
      <c r="AHN170" s="802"/>
      <c r="AHO170" s="802"/>
      <c r="AHP170" s="802"/>
      <c r="AHQ170" s="802"/>
      <c r="AHR170" s="802"/>
      <c r="AHS170" s="802"/>
      <c r="AHT170" s="802"/>
      <c r="AHU170" s="802"/>
      <c r="AHV170" s="802"/>
      <c r="AHW170" s="802"/>
      <c r="AHX170" s="802"/>
      <c r="AHY170" s="802"/>
      <c r="AHZ170" s="802"/>
      <c r="AIA170" s="802"/>
      <c r="AIB170" s="802"/>
      <c r="AIC170" s="802"/>
      <c r="AID170" s="802"/>
      <c r="AIE170" s="802"/>
      <c r="AIF170" s="802"/>
      <c r="AIG170" s="802"/>
      <c r="AIH170" s="802"/>
      <c r="AII170" s="802"/>
      <c r="AIJ170" s="802"/>
      <c r="AQE170" s="802"/>
      <c r="AQF170" s="802"/>
      <c r="AQG170" s="802"/>
      <c r="AQH170" s="802"/>
      <c r="AQI170" s="802"/>
      <c r="AQJ170" s="802"/>
      <c r="AQK170" s="802"/>
      <c r="AQL170" s="802"/>
      <c r="AQM170" s="802"/>
      <c r="AQN170" s="802"/>
      <c r="AQO170" s="802"/>
      <c r="AQP170" s="802"/>
      <c r="AQQ170" s="802"/>
      <c r="AQR170" s="802"/>
      <c r="AQS170" s="802"/>
      <c r="AQT170" s="802"/>
      <c r="AQU170" s="802"/>
      <c r="AQV170" s="802"/>
      <c r="AQW170" s="802"/>
      <c r="AQX170" s="802"/>
      <c r="AQY170" s="802"/>
      <c r="AQZ170" s="802"/>
      <c r="ARA170" s="802"/>
      <c r="ARB170" s="802"/>
      <c r="ARC170" s="802"/>
      <c r="ARD170" s="802"/>
      <c r="ARE170" s="802"/>
      <c r="ARF170" s="802"/>
      <c r="ARG170" s="802"/>
      <c r="ARH170" s="802"/>
      <c r="ARI170" s="802"/>
      <c r="ARJ170" s="802"/>
      <c r="ARK170" s="802"/>
      <c r="ARL170" s="802"/>
      <c r="ARM170" s="802"/>
      <c r="ARN170" s="802"/>
      <c r="ARO170" s="802"/>
      <c r="ARP170" s="802"/>
      <c r="ARQ170" s="802"/>
      <c r="ARR170" s="802"/>
      <c r="ARS170" s="802"/>
      <c r="ART170" s="802"/>
      <c r="ARU170" s="802"/>
      <c r="ARV170" s="802"/>
      <c r="ARW170" s="802"/>
      <c r="ARX170" s="802"/>
      <c r="ARY170" s="802"/>
      <c r="ARZ170" s="802"/>
      <c r="ASA170" s="802"/>
      <c r="ASB170" s="802"/>
      <c r="ASC170" s="802"/>
      <c r="ASD170" s="802"/>
      <c r="ASE170" s="802"/>
      <c r="ASF170" s="802"/>
      <c r="ASG170" s="802"/>
      <c r="ASH170" s="802"/>
      <c r="ASI170" s="802"/>
      <c r="ASJ170" s="802"/>
      <c r="ASK170" s="802"/>
      <c r="ASL170" s="802"/>
      <c r="ATP170" s="802"/>
      <c r="ATQ170" s="802"/>
      <c r="ATR170" s="802"/>
      <c r="ATS170" s="802"/>
      <c r="ATT170" s="802"/>
      <c r="ATU170" s="802"/>
      <c r="ATV170" s="802"/>
      <c r="ATW170" s="802"/>
      <c r="ATX170" s="802"/>
      <c r="ATY170" s="802"/>
      <c r="ATZ170" s="802"/>
      <c r="AUA170" s="802"/>
      <c r="AUB170" s="802"/>
      <c r="AUC170" s="802"/>
      <c r="AUD170" s="802"/>
      <c r="AUE170" s="802"/>
      <c r="AUF170" s="802"/>
      <c r="AUG170" s="802"/>
      <c r="AUH170" s="802"/>
      <c r="AUI170" s="802"/>
      <c r="AUJ170" s="802"/>
      <c r="AUK170" s="802"/>
      <c r="AUL170" s="802"/>
      <c r="AUM170" s="802"/>
      <c r="AUN170" s="802"/>
      <c r="AUO170" s="802"/>
      <c r="AUP170" s="801"/>
      <c r="AUQ170" s="802"/>
      <c r="AUR170" s="801"/>
      <c r="AUS170" s="802"/>
      <c r="AUT170" s="801"/>
      <c r="AUU170" s="802"/>
      <c r="AUV170" s="802"/>
      <c r="AUW170" s="802"/>
      <c r="AUX170" s="802"/>
      <c r="AUY170" s="802"/>
      <c r="AUZ170" s="802"/>
      <c r="AVA170" s="802"/>
      <c r="AVB170" s="802"/>
      <c r="AVC170" s="802"/>
      <c r="AVD170" s="802"/>
      <c r="AVE170" s="802"/>
      <c r="AVF170" s="802"/>
      <c r="AVG170" s="802"/>
      <c r="AVH170" s="802"/>
      <c r="AVI170" s="802"/>
      <c r="AVJ170" s="808"/>
      <c r="AVK170" s="808"/>
      <c r="AVL170" s="808"/>
      <c r="AVM170" s="808"/>
      <c r="AVN170" s="808"/>
      <c r="AVO170" s="808"/>
      <c r="AVP170" s="808"/>
      <c r="AVQ170" s="808"/>
      <c r="AVR170" s="808"/>
      <c r="AVS170" s="808"/>
      <c r="AVT170" s="808"/>
      <c r="AVU170" s="809"/>
      <c r="AVV170" s="809"/>
      <c r="AVW170" s="809"/>
      <c r="AVX170" s="809"/>
      <c r="AVY170" s="809"/>
      <c r="AVZ170" s="809"/>
      <c r="AWA170" s="809"/>
      <c r="AWB170" s="809"/>
      <c r="AWC170" s="809"/>
      <c r="AWD170" s="809"/>
      <c r="AWE170" s="809"/>
      <c r="AWF170" s="809"/>
      <c r="AWG170" s="809"/>
      <c r="AWH170" s="809"/>
      <c r="AWI170" s="809"/>
      <c r="AWJ170" s="809"/>
      <c r="AWK170" s="809"/>
      <c r="AWL170" s="809"/>
      <c r="AWM170" s="809"/>
      <c r="AWN170" s="809"/>
      <c r="AWO170" s="809"/>
      <c r="AWP170" s="809"/>
      <c r="AWQ170" s="809"/>
      <c r="AWR170" s="808"/>
      <c r="AWS170" s="761"/>
      <c r="AWT170" s="808"/>
      <c r="AWU170" s="809"/>
      <c r="AWV170" s="809"/>
      <c r="AWW170" s="809"/>
      <c r="AWX170" s="809"/>
      <c r="AWY170" s="809"/>
      <c r="AWZ170" s="809"/>
      <c r="AXA170" s="809"/>
      <c r="AXB170" s="809"/>
      <c r="AXC170" s="809"/>
      <c r="AXD170" s="809"/>
      <c r="AXE170" s="809"/>
      <c r="AXF170" s="809"/>
      <c r="AXG170" s="809"/>
      <c r="AXH170" s="809"/>
      <c r="AXI170" s="809"/>
      <c r="AXJ170" s="809"/>
      <c r="AXK170" s="809"/>
      <c r="AXL170" s="809"/>
      <c r="AXM170" s="809"/>
      <c r="AXN170" s="809"/>
      <c r="AXO170" s="809"/>
      <c r="AXP170" s="809"/>
      <c r="AXQ170" s="809"/>
      <c r="AXR170" s="809"/>
      <c r="AXS170" s="809"/>
      <c r="AXT170" s="809"/>
      <c r="AXU170" s="809"/>
      <c r="AXV170" s="809"/>
      <c r="AXW170" s="809"/>
      <c r="AXX170" s="809"/>
      <c r="AXY170" s="809"/>
      <c r="AXZ170" s="809"/>
      <c r="AYA170" s="809"/>
      <c r="AYB170" s="809"/>
      <c r="AYC170" s="809"/>
      <c r="AYD170" s="808"/>
      <c r="AYE170" s="808"/>
      <c r="AYF170" s="809"/>
      <c r="AYG170" s="808"/>
      <c r="AYH170" s="810"/>
      <c r="AYI170" s="810"/>
      <c r="AYJ170" s="810"/>
      <c r="AYK170" s="810"/>
      <c r="AYL170" s="810"/>
      <c r="AYM170" s="810"/>
      <c r="AYN170" s="810"/>
      <c r="AYO170" s="810"/>
      <c r="AYP170" s="810"/>
      <c r="AYQ170" s="810"/>
      <c r="AYR170" s="810"/>
      <c r="AYS170" s="810"/>
      <c r="AYT170" s="810"/>
      <c r="AYU170" s="810"/>
      <c r="AYV170" s="810"/>
      <c r="AYW170" s="810"/>
      <c r="AYX170" s="810"/>
      <c r="AYY170" s="810"/>
      <c r="AYZ170" s="810"/>
      <c r="AZA170" s="810"/>
      <c r="AZB170" s="810"/>
      <c r="AZC170" s="810"/>
      <c r="AZD170" s="810"/>
      <c r="AZE170" s="810"/>
      <c r="AZF170" s="810"/>
      <c r="AZG170" s="810"/>
      <c r="AZH170" s="810"/>
      <c r="AZI170" s="810"/>
      <c r="AZJ170" s="810"/>
      <c r="AZK170" s="810"/>
      <c r="AZL170" s="810"/>
      <c r="AZM170" s="810"/>
      <c r="AZN170" s="810"/>
      <c r="AZO170" s="810"/>
      <c r="AZP170" s="809"/>
      <c r="AZQ170" s="802"/>
      <c r="AZR170" s="802"/>
      <c r="AZS170" s="802"/>
    </row>
    <row r="171" spans="45:920 1123:1371" s="793" customFormat="1" ht="13.5">
      <c r="AS171" s="802"/>
      <c r="AT171" s="802"/>
      <c r="AU171" s="802"/>
      <c r="AV171" s="802"/>
      <c r="AW171" s="802"/>
      <c r="AX171" s="802"/>
      <c r="AY171" s="802"/>
      <c r="AZ171" s="802"/>
      <c r="BA171" s="802"/>
      <c r="BB171" s="802"/>
      <c r="BC171" s="802"/>
      <c r="BD171" s="802"/>
      <c r="BE171" s="802"/>
      <c r="BF171" s="802"/>
      <c r="BG171" s="802"/>
      <c r="BH171" s="802"/>
      <c r="BI171" s="802"/>
      <c r="BJ171" s="802"/>
      <c r="BK171" s="802"/>
      <c r="BL171" s="802"/>
      <c r="BM171" s="802"/>
      <c r="BN171" s="802"/>
      <c r="BO171" s="802"/>
      <c r="BP171" s="802"/>
      <c r="BQ171" s="802"/>
      <c r="BR171" s="802"/>
      <c r="BS171" s="802"/>
      <c r="BT171" s="802"/>
      <c r="BU171" s="802"/>
      <c r="BV171" s="802"/>
      <c r="BW171" s="802"/>
      <c r="BX171" s="802"/>
      <c r="BY171" s="802"/>
      <c r="BZ171" s="802"/>
      <c r="CA171" s="802"/>
      <c r="CB171" s="802"/>
      <c r="CC171" s="802"/>
      <c r="CD171" s="802"/>
      <c r="CE171" s="802"/>
      <c r="CF171" s="802"/>
      <c r="CG171" s="802"/>
      <c r="CH171" s="802"/>
      <c r="CI171" s="802"/>
      <c r="CJ171" s="802"/>
      <c r="CK171" s="802"/>
      <c r="CL171" s="802"/>
      <c r="CM171" s="802"/>
      <c r="CN171" s="802"/>
      <c r="CO171" s="802"/>
      <c r="CP171" s="802"/>
      <c r="CQ171" s="802"/>
      <c r="CR171" s="802"/>
      <c r="CS171" s="802"/>
      <c r="CT171" s="802"/>
      <c r="CU171" s="802"/>
      <c r="CV171" s="802"/>
      <c r="CW171" s="802"/>
      <c r="CX171" s="802"/>
      <c r="CY171" s="802"/>
      <c r="CZ171" s="802"/>
      <c r="DA171" s="802"/>
      <c r="DB171" s="802"/>
      <c r="DC171" s="802"/>
      <c r="DD171" s="802"/>
      <c r="DE171" s="802"/>
      <c r="DF171" s="802"/>
      <c r="DG171" s="802"/>
      <c r="DH171" s="802"/>
      <c r="DI171" s="802"/>
      <c r="DJ171" s="802"/>
      <c r="DK171" s="802"/>
      <c r="DL171" s="802"/>
      <c r="DM171" s="802"/>
      <c r="DN171" s="802"/>
      <c r="DO171" s="802"/>
      <c r="DP171" s="802"/>
      <c r="DQ171" s="802"/>
      <c r="DR171" s="802"/>
      <c r="DS171" s="802"/>
      <c r="DT171" s="802"/>
      <c r="DU171" s="802"/>
      <c r="DV171" s="802"/>
      <c r="DW171" s="802"/>
      <c r="DX171" s="802"/>
      <c r="DY171" s="802"/>
      <c r="DZ171" s="802"/>
      <c r="EA171" s="802"/>
      <c r="EB171" s="802"/>
      <c r="EC171" s="802"/>
      <c r="ED171" s="802"/>
      <c r="EE171" s="802"/>
      <c r="EF171" s="802"/>
      <c r="EG171" s="802"/>
      <c r="EH171" s="802"/>
      <c r="EI171" s="802"/>
      <c r="EJ171" s="802"/>
      <c r="EK171" s="802"/>
      <c r="EL171" s="802"/>
      <c r="EM171" s="802"/>
      <c r="EN171" s="802"/>
      <c r="EO171" s="802"/>
      <c r="EP171" s="802"/>
      <c r="EQ171" s="802"/>
      <c r="ER171" s="802"/>
      <c r="ES171" s="802"/>
      <c r="ET171" s="802"/>
      <c r="EU171" s="802"/>
      <c r="EV171" s="802"/>
      <c r="EW171" s="802"/>
      <c r="EX171" s="802"/>
      <c r="EY171" s="802"/>
      <c r="EZ171" s="802"/>
      <c r="FA171" s="802"/>
      <c r="FB171" s="802"/>
      <c r="FC171" s="802"/>
      <c r="FD171" s="802"/>
      <c r="FE171" s="802"/>
      <c r="FF171" s="802"/>
      <c r="FG171" s="802"/>
      <c r="FH171" s="802"/>
      <c r="FI171" s="802"/>
      <c r="FJ171" s="802"/>
      <c r="FK171" s="802"/>
      <c r="FL171" s="802"/>
      <c r="FM171" s="802"/>
      <c r="FN171" s="802"/>
      <c r="FO171" s="802"/>
      <c r="FP171" s="802"/>
      <c r="FQ171" s="802"/>
      <c r="FR171" s="802"/>
      <c r="FS171" s="802"/>
      <c r="FT171" s="802"/>
      <c r="FU171" s="802"/>
      <c r="FV171" s="802"/>
      <c r="FW171" s="802"/>
      <c r="FX171" s="802"/>
      <c r="FY171" s="802"/>
      <c r="FZ171" s="802"/>
      <c r="GA171" s="802"/>
      <c r="GB171" s="802"/>
      <c r="GC171" s="802"/>
      <c r="GD171" s="802"/>
      <c r="GE171" s="802"/>
      <c r="GF171" s="802"/>
      <c r="GG171" s="802"/>
      <c r="GH171" s="802"/>
      <c r="GI171" s="802"/>
      <c r="GJ171" s="802"/>
      <c r="GK171" s="802"/>
      <c r="GL171" s="802"/>
      <c r="GM171" s="802"/>
      <c r="GN171" s="802"/>
      <c r="GO171" s="802"/>
      <c r="GP171" s="802"/>
      <c r="GQ171" s="802"/>
      <c r="GR171" s="802"/>
      <c r="GS171" s="802"/>
      <c r="GT171" s="802"/>
      <c r="GU171" s="802"/>
      <c r="GV171" s="802"/>
      <c r="GW171" s="802"/>
      <c r="GX171" s="802"/>
      <c r="GY171" s="802"/>
      <c r="GZ171" s="802"/>
      <c r="HA171" s="802"/>
      <c r="HB171" s="802"/>
      <c r="HC171" s="802"/>
      <c r="HD171" s="802"/>
      <c r="HE171" s="802"/>
      <c r="HF171" s="802"/>
      <c r="HG171" s="802"/>
      <c r="HH171" s="802"/>
      <c r="HI171" s="802"/>
      <c r="HJ171" s="802"/>
      <c r="HK171" s="802"/>
      <c r="HL171" s="802"/>
      <c r="HM171" s="802"/>
      <c r="HN171" s="802"/>
      <c r="HO171" s="802"/>
      <c r="HP171" s="802"/>
      <c r="HQ171" s="802"/>
      <c r="HR171" s="802"/>
      <c r="HS171" s="802"/>
      <c r="HT171" s="802"/>
      <c r="HU171" s="802"/>
      <c r="HV171" s="802"/>
      <c r="HW171" s="802"/>
      <c r="HX171" s="802"/>
      <c r="HY171" s="802"/>
      <c r="HZ171" s="802"/>
      <c r="IA171" s="802"/>
      <c r="IB171" s="802"/>
      <c r="IC171" s="802"/>
      <c r="ID171" s="802"/>
      <c r="IE171" s="802"/>
      <c r="IF171" s="802"/>
      <c r="IG171" s="802"/>
      <c r="IH171" s="802"/>
      <c r="II171" s="802"/>
      <c r="IJ171" s="802"/>
      <c r="IK171" s="802"/>
      <c r="IL171" s="802"/>
      <c r="IM171" s="802"/>
      <c r="IN171" s="802"/>
      <c r="IO171" s="802"/>
      <c r="IP171" s="802"/>
      <c r="IQ171" s="802"/>
      <c r="IR171" s="802"/>
      <c r="IS171" s="802"/>
      <c r="IT171" s="802"/>
      <c r="IU171" s="802"/>
      <c r="IV171" s="802"/>
      <c r="IW171" s="802"/>
      <c r="IX171" s="802"/>
      <c r="IY171" s="802"/>
      <c r="IZ171" s="802"/>
      <c r="JA171" s="802"/>
      <c r="JB171" s="802"/>
      <c r="JC171" s="802"/>
      <c r="JD171" s="802"/>
      <c r="JE171" s="802"/>
      <c r="JF171" s="802"/>
      <c r="JG171" s="802"/>
      <c r="JH171" s="802"/>
      <c r="JI171" s="802"/>
      <c r="JJ171" s="802"/>
      <c r="JK171" s="802"/>
      <c r="JL171" s="802"/>
      <c r="JM171" s="802"/>
      <c r="JN171" s="802"/>
      <c r="JO171" s="802"/>
      <c r="JP171" s="802"/>
      <c r="JQ171" s="802"/>
      <c r="JR171" s="802"/>
      <c r="JS171" s="802"/>
      <c r="JT171" s="802"/>
      <c r="JU171" s="802"/>
      <c r="JV171" s="802"/>
      <c r="JW171" s="802"/>
      <c r="JX171" s="802"/>
      <c r="JY171" s="802"/>
      <c r="JZ171" s="802"/>
      <c r="KA171" s="802"/>
      <c r="KB171" s="802"/>
      <c r="KC171" s="802"/>
      <c r="KD171" s="802"/>
      <c r="KE171" s="802"/>
      <c r="KF171" s="802"/>
      <c r="KG171" s="802"/>
      <c r="KH171" s="802"/>
      <c r="KI171" s="802"/>
      <c r="KJ171" s="802"/>
      <c r="KK171" s="802"/>
      <c r="KL171" s="802"/>
      <c r="KM171" s="802"/>
      <c r="KN171" s="802"/>
      <c r="KO171" s="802"/>
      <c r="KP171" s="802"/>
      <c r="KQ171" s="802"/>
      <c r="KR171" s="802"/>
      <c r="KS171" s="802"/>
      <c r="KT171" s="802"/>
      <c r="KU171" s="802"/>
      <c r="KV171" s="802"/>
      <c r="KW171" s="802"/>
      <c r="KX171" s="802"/>
      <c r="KY171" s="802"/>
      <c r="KZ171" s="802"/>
      <c r="LA171" s="802"/>
      <c r="LB171" s="802"/>
      <c r="LC171" s="802"/>
      <c r="LD171" s="802"/>
      <c r="LE171" s="802"/>
      <c r="LF171" s="802"/>
      <c r="LG171" s="802"/>
      <c r="LH171" s="802"/>
      <c r="LI171" s="802"/>
      <c r="LJ171" s="802"/>
      <c r="LK171" s="802"/>
      <c r="LL171" s="802"/>
      <c r="LM171" s="802"/>
      <c r="LN171" s="802"/>
      <c r="LO171" s="802"/>
      <c r="LP171" s="802"/>
      <c r="LQ171" s="802"/>
      <c r="LR171" s="802"/>
      <c r="LS171" s="802"/>
      <c r="LT171" s="802"/>
      <c r="LU171" s="802"/>
      <c r="LV171" s="802"/>
      <c r="LW171" s="802"/>
      <c r="LX171" s="802"/>
      <c r="LY171" s="802"/>
      <c r="LZ171" s="802"/>
      <c r="MA171" s="802"/>
      <c r="MB171" s="802"/>
      <c r="MC171" s="802"/>
      <c r="MD171" s="802"/>
      <c r="ME171" s="802"/>
      <c r="MF171" s="802"/>
      <c r="MG171" s="802"/>
      <c r="MH171" s="802"/>
      <c r="MI171" s="802"/>
      <c r="MJ171" s="802"/>
      <c r="MK171" s="802"/>
      <c r="ML171" s="802"/>
      <c r="MM171" s="802"/>
      <c r="MN171" s="802"/>
      <c r="MO171" s="802"/>
      <c r="MP171" s="802"/>
      <c r="MQ171" s="802"/>
      <c r="MR171" s="802"/>
      <c r="MS171" s="802"/>
      <c r="MT171" s="802"/>
      <c r="MU171" s="802"/>
      <c r="MV171" s="802"/>
      <c r="MW171" s="802"/>
      <c r="MX171" s="802"/>
      <c r="MY171" s="802"/>
      <c r="MZ171" s="802"/>
      <c r="NA171" s="802"/>
      <c r="NB171" s="802"/>
      <c r="NC171" s="802"/>
      <c r="ND171" s="802"/>
      <c r="NE171" s="802"/>
      <c r="NF171" s="802"/>
      <c r="NG171" s="802"/>
      <c r="NH171" s="802"/>
      <c r="NI171" s="802"/>
      <c r="NJ171" s="802"/>
      <c r="NK171" s="802"/>
      <c r="NL171" s="802"/>
      <c r="NM171" s="802"/>
      <c r="NN171" s="802"/>
      <c r="NO171" s="802"/>
      <c r="NP171" s="802"/>
      <c r="NQ171" s="802"/>
      <c r="NR171" s="802"/>
      <c r="NS171" s="802"/>
      <c r="NT171" s="802"/>
      <c r="NU171" s="802"/>
      <c r="NV171" s="802"/>
      <c r="NW171" s="802"/>
      <c r="NX171" s="802"/>
      <c r="NY171" s="802"/>
      <c r="NZ171" s="802"/>
      <c r="OA171" s="802"/>
      <c r="OB171" s="802"/>
      <c r="OC171" s="802"/>
      <c r="OD171" s="802"/>
      <c r="OE171" s="802"/>
      <c r="OF171" s="802"/>
      <c r="OG171" s="802"/>
      <c r="OH171" s="802"/>
      <c r="OI171" s="802"/>
      <c r="OJ171" s="802"/>
      <c r="OK171" s="802"/>
      <c r="OL171" s="802"/>
      <c r="OM171" s="802"/>
      <c r="ON171" s="802"/>
      <c r="OO171" s="802"/>
      <c r="OP171" s="802"/>
      <c r="OQ171" s="802"/>
      <c r="OR171" s="802"/>
      <c r="OS171" s="802"/>
      <c r="OT171" s="802"/>
      <c r="OU171" s="802"/>
      <c r="OV171" s="802"/>
      <c r="OW171" s="802"/>
      <c r="OX171" s="802"/>
      <c r="OY171" s="802"/>
      <c r="OZ171" s="802"/>
      <c r="PA171" s="802"/>
      <c r="PB171" s="802"/>
      <c r="PC171" s="802"/>
      <c r="PD171" s="802"/>
      <c r="PE171" s="802"/>
      <c r="PF171" s="802"/>
      <c r="PG171" s="802"/>
      <c r="PH171" s="802"/>
      <c r="PI171" s="802"/>
      <c r="PJ171" s="802"/>
      <c r="PK171" s="802"/>
      <c r="PL171" s="802"/>
      <c r="PM171" s="802"/>
      <c r="PN171" s="802"/>
      <c r="PO171" s="802"/>
      <c r="PP171" s="802"/>
      <c r="PQ171" s="802"/>
      <c r="PR171" s="802"/>
      <c r="PS171" s="802"/>
      <c r="PT171" s="802"/>
      <c r="PU171" s="802"/>
      <c r="PV171" s="802"/>
      <c r="PW171" s="802"/>
      <c r="PX171" s="802"/>
      <c r="PY171" s="802"/>
      <c r="PZ171" s="802"/>
      <c r="QA171" s="802"/>
      <c r="QB171" s="802"/>
      <c r="QC171" s="802"/>
      <c r="QD171" s="802"/>
      <c r="QE171" s="802"/>
      <c r="QF171" s="802"/>
      <c r="QG171" s="802"/>
      <c r="QH171" s="802"/>
      <c r="QI171" s="802"/>
      <c r="QJ171" s="802"/>
      <c r="QK171" s="802"/>
      <c r="QL171" s="802"/>
      <c r="QM171" s="802"/>
      <c r="QN171" s="802"/>
      <c r="QO171" s="802"/>
      <c r="QP171" s="802"/>
      <c r="QQ171" s="802"/>
      <c r="QR171" s="802"/>
      <c r="QS171" s="802"/>
      <c r="QT171" s="802"/>
      <c r="QU171" s="802"/>
      <c r="QV171" s="802"/>
      <c r="QW171" s="802"/>
      <c r="QX171" s="802"/>
      <c r="QY171" s="802"/>
      <c r="QZ171" s="802"/>
      <c r="RA171" s="802"/>
      <c r="RB171" s="802"/>
      <c r="RC171" s="802"/>
      <c r="RD171" s="802"/>
      <c r="RE171" s="802"/>
      <c r="RF171" s="802"/>
      <c r="RG171" s="802"/>
      <c r="RH171" s="802"/>
      <c r="RI171" s="802"/>
      <c r="RJ171" s="802"/>
      <c r="RK171" s="802"/>
      <c r="RL171" s="802"/>
      <c r="RM171" s="802"/>
      <c r="RN171" s="802"/>
      <c r="RO171" s="802"/>
      <c r="RP171" s="802"/>
      <c r="RQ171" s="802"/>
      <c r="RR171" s="802"/>
      <c r="RS171" s="802"/>
      <c r="RT171" s="802"/>
      <c r="RU171" s="802"/>
      <c r="RV171" s="802"/>
      <c r="RW171" s="802"/>
      <c r="RX171" s="802"/>
      <c r="RY171" s="802"/>
      <c r="RZ171" s="802"/>
      <c r="SA171" s="802"/>
      <c r="SB171" s="802"/>
      <c r="SC171" s="802"/>
      <c r="SD171" s="802"/>
      <c r="SE171" s="802"/>
      <c r="SF171" s="802"/>
      <c r="SG171" s="802"/>
      <c r="SH171" s="802"/>
      <c r="SI171" s="802"/>
      <c r="SJ171" s="802"/>
      <c r="SK171" s="802"/>
      <c r="SL171" s="802"/>
      <c r="SM171" s="802"/>
      <c r="SN171" s="802"/>
      <c r="SO171" s="802"/>
      <c r="SP171" s="802"/>
      <c r="SQ171" s="802"/>
      <c r="SR171" s="802"/>
      <c r="SS171" s="802"/>
      <c r="ST171" s="802"/>
      <c r="SU171" s="802"/>
      <c r="SV171" s="802"/>
      <c r="SW171" s="802"/>
      <c r="SX171" s="802"/>
      <c r="SY171" s="802"/>
      <c r="SZ171" s="802"/>
      <c r="TA171" s="802"/>
      <c r="TB171" s="802"/>
      <c r="TC171" s="802"/>
      <c r="TD171" s="802"/>
      <c r="TE171" s="802"/>
      <c r="TF171" s="802"/>
      <c r="TG171" s="802"/>
      <c r="TH171" s="802"/>
      <c r="TI171" s="802"/>
      <c r="TJ171" s="802"/>
      <c r="TK171" s="802"/>
      <c r="TL171" s="802"/>
      <c r="TM171" s="802"/>
      <c r="TN171" s="802"/>
      <c r="TO171" s="802"/>
      <c r="TP171" s="802"/>
      <c r="TQ171" s="802"/>
      <c r="TR171" s="802"/>
      <c r="TS171" s="802"/>
      <c r="TT171" s="802"/>
      <c r="TU171" s="802"/>
      <c r="TV171" s="802"/>
      <c r="TW171" s="802"/>
      <c r="TX171" s="802"/>
      <c r="TY171" s="802"/>
      <c r="TZ171" s="802"/>
      <c r="UA171" s="802"/>
      <c r="UB171" s="802"/>
      <c r="UC171" s="802"/>
      <c r="UD171" s="802"/>
      <c r="UE171" s="802"/>
      <c r="UF171" s="802"/>
      <c r="UG171" s="802"/>
      <c r="UH171" s="802"/>
      <c r="UI171" s="802"/>
      <c r="UJ171" s="802"/>
      <c r="UK171" s="802"/>
      <c r="UL171" s="802"/>
      <c r="UM171" s="802"/>
      <c r="UN171" s="802"/>
      <c r="UO171" s="802"/>
      <c r="UP171" s="802"/>
      <c r="UQ171" s="802"/>
      <c r="UR171" s="802"/>
      <c r="US171" s="802"/>
      <c r="UT171" s="802"/>
      <c r="UU171" s="802"/>
      <c r="UV171" s="802"/>
      <c r="UW171" s="802"/>
      <c r="UX171" s="802"/>
      <c r="UY171" s="802"/>
      <c r="UZ171" s="802"/>
      <c r="VA171" s="802"/>
      <c r="VB171" s="802"/>
      <c r="VC171" s="802"/>
      <c r="VD171" s="802"/>
      <c r="VE171" s="802"/>
      <c r="VF171" s="802"/>
      <c r="VG171" s="802"/>
      <c r="VH171" s="802"/>
      <c r="VI171" s="802"/>
      <c r="VJ171" s="802"/>
      <c r="VK171" s="802"/>
      <c r="VL171" s="802"/>
      <c r="VM171" s="802"/>
      <c r="VN171" s="802"/>
      <c r="VO171" s="802"/>
      <c r="VP171" s="802"/>
      <c r="VQ171" s="802"/>
      <c r="VR171" s="802"/>
      <c r="VS171" s="802"/>
      <c r="VT171" s="802"/>
      <c r="VU171" s="802"/>
      <c r="VV171" s="802"/>
      <c r="VW171" s="802"/>
      <c r="VX171" s="802"/>
      <c r="VY171" s="802"/>
      <c r="VZ171" s="802"/>
      <c r="WA171" s="802"/>
      <c r="WB171" s="802"/>
      <c r="WC171" s="802"/>
      <c r="WD171" s="802"/>
      <c r="WE171" s="802"/>
      <c r="WF171" s="802"/>
      <c r="WG171" s="802"/>
      <c r="WH171" s="802"/>
      <c r="WI171" s="802"/>
      <c r="WJ171" s="802"/>
      <c r="WK171" s="802"/>
      <c r="WL171" s="802"/>
      <c r="WM171" s="802"/>
      <c r="WN171" s="802"/>
      <c r="WO171" s="802"/>
      <c r="WP171" s="802"/>
      <c r="WQ171" s="802"/>
      <c r="WR171" s="802"/>
      <c r="WS171" s="802"/>
      <c r="WT171" s="802"/>
      <c r="WU171" s="802"/>
      <c r="WV171" s="802"/>
      <c r="WW171" s="802"/>
      <c r="WX171" s="802"/>
      <c r="WY171" s="802"/>
      <c r="WZ171" s="802"/>
      <c r="XA171" s="802"/>
      <c r="XB171" s="802"/>
      <c r="XC171" s="802"/>
      <c r="XD171" s="802"/>
      <c r="XE171" s="802"/>
      <c r="XF171" s="802"/>
      <c r="XG171" s="802"/>
      <c r="XH171" s="802"/>
      <c r="XI171" s="802"/>
      <c r="XJ171" s="802"/>
      <c r="XK171" s="802"/>
      <c r="XL171" s="802"/>
      <c r="XM171" s="802"/>
      <c r="XN171" s="802"/>
      <c r="XO171" s="802"/>
      <c r="XP171" s="802"/>
      <c r="XQ171" s="802"/>
      <c r="XR171" s="802"/>
      <c r="XS171" s="802"/>
      <c r="XT171" s="802"/>
      <c r="XU171" s="802"/>
      <c r="XV171" s="802"/>
      <c r="XW171" s="802"/>
      <c r="XX171" s="802"/>
      <c r="XY171" s="802"/>
      <c r="XZ171" s="802"/>
      <c r="YA171" s="802"/>
      <c r="YB171" s="802"/>
      <c r="YC171" s="802"/>
      <c r="YD171" s="802"/>
      <c r="YE171" s="802"/>
      <c r="YF171" s="802"/>
      <c r="YG171" s="802"/>
      <c r="YH171" s="802"/>
      <c r="YI171" s="802"/>
      <c r="YJ171" s="802"/>
      <c r="YK171" s="802"/>
      <c r="YL171" s="802"/>
      <c r="YM171" s="802"/>
      <c r="YN171" s="802"/>
      <c r="YO171" s="802"/>
      <c r="YP171" s="802"/>
      <c r="YQ171" s="802"/>
      <c r="YR171" s="802"/>
      <c r="YS171" s="802"/>
      <c r="YT171" s="802"/>
      <c r="YU171" s="802"/>
      <c r="YV171" s="802"/>
      <c r="YW171" s="802"/>
      <c r="YX171" s="802"/>
      <c r="YY171" s="802"/>
      <c r="YZ171" s="802"/>
      <c r="ZA171" s="802"/>
      <c r="ZB171" s="802"/>
      <c r="ZC171" s="802"/>
      <c r="ZD171" s="802"/>
      <c r="ZE171" s="802"/>
      <c r="ZF171" s="802"/>
      <c r="ZG171" s="802"/>
      <c r="ZH171" s="802"/>
      <c r="ZI171" s="802"/>
      <c r="ZJ171" s="802"/>
      <c r="ZK171" s="802"/>
      <c r="ZL171" s="802"/>
      <c r="ZM171" s="802"/>
      <c r="ZN171" s="802"/>
      <c r="ZO171" s="802"/>
      <c r="ZP171" s="802"/>
      <c r="ZQ171" s="802"/>
      <c r="ZR171" s="802"/>
      <c r="ZS171" s="802"/>
      <c r="ZT171" s="802"/>
      <c r="ZU171" s="802"/>
      <c r="ZV171" s="802"/>
      <c r="ZW171" s="802"/>
      <c r="ZX171" s="802"/>
      <c r="ZY171" s="802"/>
      <c r="ZZ171" s="802"/>
      <c r="AAA171" s="802"/>
      <c r="AAB171" s="802"/>
      <c r="AAC171" s="802"/>
      <c r="AAD171" s="802"/>
      <c r="AAE171" s="802"/>
      <c r="AAF171" s="802"/>
      <c r="AAG171" s="802"/>
      <c r="AAH171" s="802"/>
      <c r="AAI171" s="802"/>
      <c r="AAJ171" s="802"/>
      <c r="AAK171" s="802"/>
      <c r="AAL171" s="802"/>
      <c r="AAM171" s="802"/>
      <c r="AAN171" s="802"/>
      <c r="AAO171" s="802"/>
      <c r="AAP171" s="802"/>
      <c r="AAQ171" s="802"/>
      <c r="AAR171" s="802"/>
      <c r="AAS171" s="802"/>
      <c r="AAT171" s="802"/>
      <c r="AAU171" s="802"/>
      <c r="AAV171" s="802"/>
      <c r="AAW171" s="802"/>
      <c r="AAX171" s="802"/>
      <c r="AAY171" s="802"/>
      <c r="AAZ171" s="802"/>
      <c r="ABA171" s="802"/>
      <c r="ABB171" s="802"/>
      <c r="ABC171" s="802"/>
      <c r="ABD171" s="802"/>
      <c r="ABE171" s="802"/>
      <c r="ABF171" s="802"/>
      <c r="ABG171" s="802"/>
      <c r="ABH171" s="802"/>
      <c r="ABI171" s="802"/>
      <c r="ABJ171" s="802"/>
      <c r="ABK171" s="802"/>
      <c r="ABL171" s="802"/>
      <c r="ABM171" s="802"/>
      <c r="ABN171" s="802"/>
      <c r="ABO171" s="802"/>
      <c r="ABP171" s="802"/>
      <c r="ABQ171" s="802"/>
      <c r="ABR171" s="802"/>
      <c r="ABS171" s="802"/>
      <c r="ABT171" s="802"/>
      <c r="ABU171" s="802"/>
      <c r="ABV171" s="802"/>
      <c r="ABW171" s="802"/>
      <c r="ABX171" s="802"/>
      <c r="ABY171" s="802"/>
      <c r="ABZ171" s="802"/>
      <c r="ACA171" s="802"/>
      <c r="ACB171" s="802"/>
      <c r="ACC171" s="802"/>
      <c r="ACD171" s="802"/>
      <c r="ACE171" s="802"/>
      <c r="ACF171" s="802"/>
      <c r="ACG171" s="802"/>
      <c r="ACH171" s="802"/>
      <c r="ACI171" s="802"/>
      <c r="ACJ171" s="802"/>
      <c r="ACK171" s="802"/>
      <c r="ACL171" s="802"/>
      <c r="ACM171" s="802"/>
      <c r="ACN171" s="802"/>
      <c r="ACO171" s="802"/>
      <c r="ACP171" s="802"/>
      <c r="ACQ171" s="802"/>
      <c r="ACR171" s="802"/>
      <c r="ACS171" s="802"/>
      <c r="ACT171" s="802"/>
      <c r="ACU171" s="802"/>
      <c r="ACV171" s="802"/>
      <c r="ACW171" s="802"/>
      <c r="ACX171" s="802"/>
      <c r="ACY171" s="802"/>
      <c r="ACZ171" s="802"/>
      <c r="ADA171" s="802"/>
      <c r="ADB171" s="802"/>
      <c r="ADC171" s="802"/>
      <c r="ADD171" s="802"/>
      <c r="ADE171" s="802"/>
      <c r="ADF171" s="802"/>
      <c r="ADG171" s="802"/>
      <c r="ADH171" s="802"/>
      <c r="ADI171" s="802"/>
      <c r="ADJ171" s="802"/>
      <c r="ADK171" s="802"/>
      <c r="ADL171" s="802"/>
      <c r="ADM171" s="802"/>
      <c r="ADN171" s="802"/>
      <c r="ADO171" s="802"/>
      <c r="ADP171" s="802"/>
      <c r="ADQ171" s="802"/>
      <c r="ADR171" s="802"/>
      <c r="ADS171" s="802"/>
      <c r="ADT171" s="802"/>
      <c r="ADU171" s="802"/>
      <c r="ADV171" s="802"/>
      <c r="ADW171" s="802"/>
      <c r="ADX171" s="802"/>
      <c r="ADY171" s="802"/>
      <c r="ADZ171" s="802"/>
      <c r="AEA171" s="802"/>
      <c r="AEB171" s="802"/>
      <c r="AEC171" s="802"/>
      <c r="AED171" s="802"/>
      <c r="AEE171" s="802"/>
      <c r="AEF171" s="802"/>
      <c r="AEG171" s="802"/>
      <c r="AEH171" s="802"/>
      <c r="AEI171" s="802"/>
      <c r="AEJ171" s="802"/>
      <c r="AEK171" s="802"/>
      <c r="AEL171" s="802"/>
      <c r="AEM171" s="802"/>
      <c r="AEN171" s="802"/>
      <c r="AEO171" s="802"/>
      <c r="AEP171" s="802"/>
      <c r="AEQ171" s="802"/>
      <c r="AER171" s="802"/>
      <c r="AES171" s="802"/>
      <c r="AET171" s="802"/>
      <c r="AEU171" s="802"/>
      <c r="AEV171" s="802"/>
      <c r="AEW171" s="802"/>
      <c r="AEX171" s="802"/>
      <c r="AEY171" s="802"/>
      <c r="AEZ171" s="802"/>
      <c r="AFA171" s="802"/>
      <c r="AFB171" s="802"/>
      <c r="AFC171" s="802"/>
      <c r="AFD171" s="802"/>
      <c r="AFE171" s="802"/>
      <c r="AFF171" s="802"/>
      <c r="AFG171" s="802"/>
      <c r="AFH171" s="802"/>
      <c r="AFI171" s="802"/>
      <c r="AFJ171" s="802"/>
      <c r="AFK171" s="802"/>
      <c r="AFL171" s="802"/>
      <c r="AFM171" s="802"/>
      <c r="AFN171" s="802"/>
      <c r="AFO171" s="802"/>
      <c r="AFP171" s="802"/>
      <c r="AFQ171" s="802"/>
      <c r="AFR171" s="802"/>
      <c r="AFS171" s="802"/>
      <c r="AFT171" s="802"/>
      <c r="AFU171" s="802"/>
      <c r="AFV171" s="802"/>
      <c r="AFW171" s="802"/>
      <c r="AFX171" s="802"/>
      <c r="AFY171" s="802"/>
      <c r="AFZ171" s="802"/>
      <c r="AGA171" s="802"/>
      <c r="AGB171" s="802"/>
      <c r="AGC171" s="802"/>
      <c r="AGD171" s="802"/>
      <c r="AGE171" s="802"/>
      <c r="AGF171" s="802"/>
      <c r="AGG171" s="802"/>
      <c r="AGH171" s="802"/>
      <c r="AGI171" s="802"/>
      <c r="AGJ171" s="802"/>
      <c r="AGK171" s="802"/>
      <c r="AGL171" s="802"/>
      <c r="AGM171" s="802"/>
      <c r="AGN171" s="802"/>
      <c r="AGO171" s="802"/>
      <c r="AGP171" s="802"/>
      <c r="AGQ171" s="802"/>
      <c r="AGR171" s="802"/>
      <c r="AGS171" s="802"/>
      <c r="AGT171" s="802"/>
      <c r="AGU171" s="802"/>
      <c r="AGV171" s="802"/>
      <c r="AGW171" s="802"/>
      <c r="AGX171" s="802"/>
      <c r="AGY171" s="802"/>
      <c r="AGZ171" s="802"/>
      <c r="AHA171" s="802"/>
      <c r="AHB171" s="802"/>
      <c r="AHC171" s="802"/>
      <c r="AHD171" s="802"/>
      <c r="AHE171" s="802"/>
      <c r="AHF171" s="802"/>
      <c r="AHG171" s="802"/>
      <c r="AHH171" s="802"/>
      <c r="AHI171" s="802"/>
      <c r="AHJ171" s="802"/>
      <c r="AHK171" s="802"/>
      <c r="AHL171" s="802"/>
      <c r="AHM171" s="802"/>
      <c r="AHN171" s="802"/>
      <c r="AHO171" s="802"/>
      <c r="AHP171" s="802"/>
      <c r="AHQ171" s="802"/>
      <c r="AHR171" s="802"/>
      <c r="AHS171" s="802"/>
      <c r="AHT171" s="802"/>
      <c r="AHU171" s="802"/>
      <c r="AHV171" s="802"/>
      <c r="AHW171" s="802"/>
      <c r="AHX171" s="802"/>
      <c r="AHY171" s="802"/>
      <c r="AHZ171" s="802"/>
      <c r="AIA171" s="802"/>
      <c r="AIB171" s="802"/>
      <c r="AIC171" s="802"/>
      <c r="AID171" s="802"/>
      <c r="AIE171" s="802"/>
      <c r="AIF171" s="802"/>
      <c r="AIG171" s="802"/>
      <c r="AIH171" s="802"/>
      <c r="AII171" s="802"/>
      <c r="AIJ171" s="802"/>
      <c r="AQE171" s="802"/>
      <c r="AQF171" s="802"/>
      <c r="AQG171" s="802"/>
      <c r="AQH171" s="802"/>
      <c r="AQI171" s="802"/>
      <c r="AQJ171" s="802"/>
      <c r="AQK171" s="802"/>
      <c r="AQL171" s="802"/>
      <c r="AQM171" s="802"/>
      <c r="AQN171" s="802"/>
      <c r="AQO171" s="802"/>
      <c r="AQP171" s="802"/>
      <c r="AQQ171" s="802"/>
      <c r="AQR171" s="802"/>
      <c r="AQS171" s="802"/>
      <c r="AQT171" s="802"/>
      <c r="AQU171" s="802"/>
      <c r="AQV171" s="802"/>
      <c r="AQW171" s="802"/>
      <c r="AQX171" s="802"/>
      <c r="AQY171" s="802"/>
      <c r="AQZ171" s="802"/>
      <c r="ARA171" s="802"/>
      <c r="ARB171" s="802"/>
      <c r="ARC171" s="802"/>
      <c r="ARD171" s="802"/>
      <c r="ARE171" s="802"/>
      <c r="ARF171" s="802"/>
      <c r="ARG171" s="802"/>
      <c r="ARH171" s="802"/>
      <c r="ARI171" s="802"/>
      <c r="ARJ171" s="802"/>
      <c r="ARK171" s="802"/>
      <c r="ARL171" s="802"/>
      <c r="ARM171" s="802"/>
      <c r="ARN171" s="802"/>
      <c r="ARO171" s="802"/>
      <c r="ARP171" s="802"/>
      <c r="ARQ171" s="802"/>
      <c r="ARR171" s="802"/>
      <c r="ARS171" s="802"/>
      <c r="ART171" s="802"/>
      <c r="ARU171" s="802"/>
      <c r="ARV171" s="802"/>
      <c r="ARW171" s="802"/>
      <c r="ARX171" s="802"/>
      <c r="ARY171" s="802"/>
      <c r="ARZ171" s="802"/>
      <c r="ASA171" s="802"/>
      <c r="ASB171" s="802"/>
      <c r="ASC171" s="802"/>
      <c r="ASD171" s="802"/>
      <c r="ASE171" s="802"/>
      <c r="ASF171" s="802"/>
      <c r="ASG171" s="802"/>
      <c r="ASH171" s="802"/>
      <c r="ASI171" s="802"/>
      <c r="ASJ171" s="802"/>
      <c r="ASK171" s="802"/>
      <c r="ASL171" s="802"/>
      <c r="ATP171" s="802"/>
      <c r="ATQ171" s="802"/>
      <c r="ATR171" s="802"/>
      <c r="ATS171" s="802"/>
      <c r="ATT171" s="802"/>
      <c r="ATU171" s="802"/>
      <c r="ATV171" s="802"/>
      <c r="ATW171" s="802"/>
      <c r="ATX171" s="802"/>
      <c r="ATY171" s="802"/>
      <c r="ATZ171" s="802"/>
      <c r="AUA171" s="802"/>
      <c r="AUB171" s="802"/>
      <c r="AUC171" s="802"/>
      <c r="AUD171" s="802"/>
      <c r="AUE171" s="802"/>
      <c r="AUF171" s="802"/>
      <c r="AUG171" s="802"/>
      <c r="AUH171" s="802"/>
      <c r="AUI171" s="802"/>
      <c r="AUJ171" s="802"/>
      <c r="AUK171" s="802"/>
      <c r="AUL171" s="802"/>
      <c r="AUM171" s="802"/>
      <c r="AUN171" s="802"/>
      <c r="AUO171" s="802"/>
      <c r="AUP171" s="801"/>
      <c r="AUQ171" s="802"/>
      <c r="AUR171" s="801"/>
      <c r="AUS171" s="802"/>
      <c r="AUT171" s="801"/>
      <c r="AUU171" s="802"/>
      <c r="AUV171" s="802"/>
      <c r="AUW171" s="802"/>
      <c r="AUX171" s="802"/>
      <c r="AUY171" s="802"/>
      <c r="AUZ171" s="802"/>
      <c r="AVA171" s="802"/>
      <c r="AVB171" s="802"/>
      <c r="AVC171" s="802"/>
      <c r="AVD171" s="802"/>
      <c r="AVE171" s="802"/>
      <c r="AVF171" s="802"/>
      <c r="AVG171" s="802"/>
      <c r="AVH171" s="802"/>
      <c r="AVI171" s="802"/>
      <c r="AVJ171" s="808"/>
      <c r="AVK171" s="808"/>
      <c r="AVL171" s="808"/>
      <c r="AVM171" s="808"/>
      <c r="AVN171" s="808"/>
      <c r="AVO171" s="808"/>
      <c r="AVP171" s="808"/>
      <c r="AVQ171" s="808"/>
      <c r="AVR171" s="808"/>
      <c r="AVS171" s="808"/>
      <c r="AVT171" s="808"/>
      <c r="AVU171" s="809"/>
      <c r="AVV171" s="809"/>
      <c r="AVW171" s="809"/>
      <c r="AVX171" s="809"/>
      <c r="AVY171" s="809"/>
      <c r="AVZ171" s="809"/>
      <c r="AWA171" s="809"/>
      <c r="AWB171" s="809"/>
      <c r="AWC171" s="809"/>
      <c r="AWD171" s="809"/>
      <c r="AWE171" s="809"/>
      <c r="AWF171" s="809"/>
      <c r="AWG171" s="809"/>
      <c r="AWH171" s="809"/>
      <c r="AWI171" s="809"/>
      <c r="AWJ171" s="809"/>
      <c r="AWK171" s="809"/>
      <c r="AWL171" s="809"/>
      <c r="AWM171" s="809"/>
      <c r="AWN171" s="809"/>
      <c r="AWO171" s="809"/>
      <c r="AWP171" s="809"/>
      <c r="AWQ171" s="809"/>
      <c r="AWR171" s="808"/>
      <c r="AWS171" s="761"/>
      <c r="AWT171" s="808"/>
      <c r="AWU171" s="809"/>
      <c r="AWV171" s="809"/>
      <c r="AWW171" s="809"/>
      <c r="AWX171" s="809"/>
      <c r="AWY171" s="809"/>
      <c r="AWZ171" s="809"/>
      <c r="AXA171" s="809"/>
      <c r="AXB171" s="809"/>
      <c r="AXC171" s="809"/>
      <c r="AXD171" s="809"/>
      <c r="AXE171" s="809"/>
      <c r="AXF171" s="809"/>
      <c r="AXG171" s="809"/>
      <c r="AXH171" s="809"/>
      <c r="AXI171" s="809"/>
      <c r="AXJ171" s="809"/>
      <c r="AXK171" s="809"/>
      <c r="AXL171" s="809"/>
      <c r="AXM171" s="809"/>
      <c r="AXN171" s="809"/>
      <c r="AXO171" s="809"/>
      <c r="AXP171" s="809"/>
      <c r="AXQ171" s="809"/>
      <c r="AXR171" s="809"/>
      <c r="AXS171" s="809"/>
      <c r="AXT171" s="809"/>
      <c r="AXU171" s="809"/>
      <c r="AXV171" s="809"/>
      <c r="AXW171" s="809"/>
      <c r="AXX171" s="809"/>
      <c r="AXY171" s="809"/>
      <c r="AXZ171" s="809"/>
      <c r="AYA171" s="809"/>
      <c r="AYB171" s="809"/>
      <c r="AYC171" s="809"/>
      <c r="AYD171" s="808"/>
      <c r="AYE171" s="808"/>
      <c r="AYF171" s="809"/>
      <c r="AYG171" s="808"/>
      <c r="AYH171" s="810"/>
      <c r="AYI171" s="810"/>
      <c r="AYJ171" s="810"/>
      <c r="AYK171" s="810"/>
      <c r="AYL171" s="810"/>
      <c r="AYM171" s="810"/>
      <c r="AYN171" s="810"/>
      <c r="AYO171" s="810"/>
      <c r="AYP171" s="810"/>
      <c r="AYQ171" s="810"/>
      <c r="AYR171" s="810"/>
      <c r="AYS171" s="810"/>
      <c r="AYT171" s="810"/>
      <c r="AYU171" s="810"/>
      <c r="AYV171" s="810"/>
      <c r="AYW171" s="810"/>
      <c r="AYX171" s="810"/>
      <c r="AYY171" s="810"/>
      <c r="AYZ171" s="810"/>
      <c r="AZA171" s="810"/>
      <c r="AZB171" s="810"/>
      <c r="AZC171" s="810"/>
      <c r="AZD171" s="810"/>
      <c r="AZE171" s="810"/>
      <c r="AZF171" s="810"/>
      <c r="AZG171" s="810"/>
      <c r="AZH171" s="810"/>
      <c r="AZI171" s="810"/>
      <c r="AZJ171" s="810"/>
      <c r="AZK171" s="810"/>
      <c r="AZL171" s="810"/>
      <c r="AZM171" s="810"/>
      <c r="AZN171" s="810"/>
      <c r="AZO171" s="810"/>
      <c r="AZP171" s="809"/>
      <c r="AZQ171" s="802"/>
      <c r="AZR171" s="802"/>
      <c r="AZS171" s="802"/>
    </row>
    <row r="172" spans="45:920 1123:1371" s="793" customFormat="1" ht="13.5">
      <c r="AS172" s="802"/>
      <c r="AT172" s="802"/>
      <c r="AU172" s="802"/>
      <c r="AV172" s="802"/>
      <c r="AW172" s="802"/>
      <c r="AX172" s="802"/>
      <c r="AY172" s="802"/>
      <c r="AZ172" s="802"/>
      <c r="BA172" s="802"/>
      <c r="BB172" s="802"/>
      <c r="BC172" s="802"/>
      <c r="BD172" s="802"/>
      <c r="BE172" s="802"/>
      <c r="BF172" s="802"/>
      <c r="BG172" s="802"/>
      <c r="BH172" s="802"/>
      <c r="BI172" s="802"/>
      <c r="BJ172" s="802"/>
      <c r="BK172" s="802"/>
      <c r="BL172" s="802"/>
      <c r="BM172" s="802"/>
      <c r="BN172" s="802"/>
      <c r="BO172" s="802"/>
      <c r="BP172" s="802"/>
      <c r="BQ172" s="802"/>
      <c r="BR172" s="802"/>
      <c r="BS172" s="802"/>
      <c r="BT172" s="802"/>
      <c r="BU172" s="802"/>
      <c r="BV172" s="802"/>
      <c r="BW172" s="802"/>
      <c r="BX172" s="802"/>
      <c r="BY172" s="802"/>
      <c r="BZ172" s="802"/>
      <c r="CA172" s="802"/>
      <c r="CB172" s="802"/>
      <c r="CC172" s="802"/>
      <c r="CD172" s="802"/>
      <c r="CE172" s="802"/>
      <c r="CF172" s="802"/>
      <c r="CG172" s="802"/>
      <c r="CH172" s="802"/>
      <c r="CI172" s="802"/>
      <c r="CJ172" s="802"/>
      <c r="CK172" s="802"/>
      <c r="CL172" s="802"/>
      <c r="CM172" s="802"/>
      <c r="CN172" s="802"/>
      <c r="CO172" s="802"/>
      <c r="CP172" s="802"/>
      <c r="CQ172" s="802"/>
      <c r="CR172" s="802"/>
      <c r="CS172" s="802"/>
      <c r="CT172" s="802"/>
      <c r="CU172" s="802"/>
      <c r="CV172" s="802"/>
      <c r="CW172" s="802"/>
      <c r="CX172" s="802"/>
      <c r="CY172" s="802"/>
      <c r="CZ172" s="802"/>
      <c r="DA172" s="802"/>
      <c r="DB172" s="802"/>
      <c r="DC172" s="802"/>
      <c r="DD172" s="802"/>
      <c r="DE172" s="802"/>
      <c r="DF172" s="802"/>
      <c r="DG172" s="802"/>
      <c r="DH172" s="802"/>
      <c r="DI172" s="802"/>
      <c r="DJ172" s="802"/>
      <c r="DK172" s="802"/>
      <c r="DL172" s="802"/>
      <c r="DM172" s="802"/>
      <c r="DN172" s="802"/>
      <c r="DO172" s="802"/>
      <c r="DP172" s="802"/>
      <c r="DQ172" s="802"/>
      <c r="DR172" s="802"/>
      <c r="DS172" s="802"/>
      <c r="DT172" s="802"/>
      <c r="DU172" s="802"/>
      <c r="DV172" s="802"/>
      <c r="DW172" s="802"/>
      <c r="DX172" s="802"/>
      <c r="DY172" s="802"/>
      <c r="DZ172" s="802"/>
      <c r="EA172" s="802"/>
      <c r="EB172" s="802"/>
      <c r="EC172" s="802"/>
      <c r="ED172" s="802"/>
      <c r="EE172" s="802"/>
      <c r="EF172" s="802"/>
      <c r="EG172" s="802"/>
      <c r="EH172" s="802"/>
      <c r="EI172" s="802"/>
      <c r="EJ172" s="802"/>
      <c r="EK172" s="802"/>
      <c r="EL172" s="802"/>
      <c r="EM172" s="802"/>
      <c r="EN172" s="802"/>
      <c r="EO172" s="802"/>
      <c r="EP172" s="802"/>
      <c r="EQ172" s="802"/>
      <c r="ER172" s="802"/>
      <c r="ES172" s="802"/>
      <c r="ET172" s="802"/>
      <c r="EU172" s="802"/>
      <c r="EV172" s="802"/>
      <c r="EW172" s="802"/>
      <c r="EX172" s="802"/>
      <c r="EY172" s="802"/>
      <c r="EZ172" s="802"/>
      <c r="FA172" s="802"/>
      <c r="FB172" s="802"/>
      <c r="FC172" s="802"/>
      <c r="FD172" s="802"/>
      <c r="FE172" s="802"/>
      <c r="FF172" s="802"/>
      <c r="FG172" s="802"/>
      <c r="FH172" s="802"/>
      <c r="FI172" s="802"/>
      <c r="FJ172" s="802"/>
      <c r="FK172" s="802"/>
      <c r="FL172" s="802"/>
      <c r="FM172" s="802"/>
      <c r="FN172" s="802"/>
      <c r="FO172" s="802"/>
      <c r="FP172" s="802"/>
      <c r="FQ172" s="802"/>
      <c r="FR172" s="802"/>
      <c r="FS172" s="802"/>
      <c r="FT172" s="802"/>
      <c r="FU172" s="802"/>
      <c r="FV172" s="802"/>
      <c r="FW172" s="802"/>
      <c r="FX172" s="802"/>
      <c r="FY172" s="802"/>
      <c r="FZ172" s="802"/>
      <c r="GA172" s="802"/>
      <c r="GB172" s="802"/>
      <c r="GC172" s="802"/>
      <c r="GD172" s="802"/>
      <c r="GE172" s="802"/>
      <c r="GF172" s="802"/>
      <c r="GG172" s="802"/>
      <c r="GH172" s="802"/>
      <c r="GI172" s="802"/>
      <c r="GJ172" s="802"/>
      <c r="GK172" s="802"/>
      <c r="GL172" s="802"/>
      <c r="GM172" s="802"/>
      <c r="GN172" s="802"/>
      <c r="GO172" s="802"/>
      <c r="GP172" s="802"/>
      <c r="GQ172" s="802"/>
      <c r="GR172" s="802"/>
      <c r="GS172" s="802"/>
      <c r="GT172" s="802"/>
      <c r="GU172" s="802"/>
      <c r="GV172" s="802"/>
      <c r="GW172" s="802"/>
      <c r="GX172" s="802"/>
      <c r="GY172" s="802"/>
      <c r="GZ172" s="802"/>
      <c r="HA172" s="802"/>
      <c r="HB172" s="802"/>
      <c r="HC172" s="802"/>
      <c r="HD172" s="802"/>
      <c r="HE172" s="802"/>
      <c r="HF172" s="802"/>
      <c r="HG172" s="802"/>
      <c r="HH172" s="802"/>
      <c r="HI172" s="802"/>
      <c r="HJ172" s="802"/>
      <c r="HK172" s="802"/>
      <c r="HL172" s="802"/>
      <c r="HM172" s="802"/>
      <c r="HN172" s="802"/>
      <c r="HO172" s="802"/>
      <c r="HP172" s="802"/>
      <c r="HQ172" s="802"/>
      <c r="HR172" s="802"/>
      <c r="HS172" s="802"/>
      <c r="HT172" s="802"/>
      <c r="HU172" s="802"/>
      <c r="HV172" s="802"/>
      <c r="HW172" s="802"/>
      <c r="HX172" s="802"/>
      <c r="HY172" s="802"/>
      <c r="HZ172" s="802"/>
      <c r="IA172" s="802"/>
      <c r="IB172" s="802"/>
      <c r="IC172" s="802"/>
      <c r="ID172" s="802"/>
      <c r="IE172" s="802"/>
      <c r="IF172" s="802"/>
      <c r="IG172" s="802"/>
      <c r="IH172" s="802"/>
      <c r="II172" s="802"/>
      <c r="IJ172" s="802"/>
      <c r="IK172" s="802"/>
      <c r="IL172" s="802"/>
      <c r="IM172" s="802"/>
      <c r="IN172" s="802"/>
      <c r="IO172" s="802"/>
      <c r="IP172" s="802"/>
      <c r="IQ172" s="802"/>
      <c r="IR172" s="802"/>
      <c r="IS172" s="802"/>
      <c r="IT172" s="802"/>
      <c r="IU172" s="802"/>
      <c r="IV172" s="802"/>
      <c r="IW172" s="802"/>
      <c r="IX172" s="802"/>
      <c r="IY172" s="802"/>
      <c r="IZ172" s="802"/>
      <c r="JA172" s="802"/>
      <c r="JB172" s="802"/>
      <c r="JC172" s="802"/>
      <c r="JD172" s="802"/>
      <c r="JE172" s="802"/>
      <c r="JF172" s="802"/>
      <c r="JG172" s="802"/>
      <c r="JH172" s="802"/>
      <c r="JI172" s="802"/>
      <c r="JJ172" s="802"/>
      <c r="JK172" s="802"/>
      <c r="JL172" s="802"/>
      <c r="JM172" s="802"/>
      <c r="JN172" s="802"/>
      <c r="JO172" s="802"/>
      <c r="JP172" s="802"/>
      <c r="JQ172" s="802"/>
      <c r="JR172" s="802"/>
      <c r="JS172" s="802"/>
      <c r="JT172" s="802"/>
      <c r="JU172" s="802"/>
      <c r="JV172" s="802"/>
      <c r="JW172" s="802"/>
      <c r="JX172" s="802"/>
      <c r="JY172" s="802"/>
      <c r="JZ172" s="802"/>
      <c r="KA172" s="802"/>
      <c r="KB172" s="802"/>
      <c r="KC172" s="802"/>
      <c r="KD172" s="802"/>
      <c r="KE172" s="802"/>
      <c r="KF172" s="802"/>
      <c r="KG172" s="802"/>
      <c r="KH172" s="802"/>
      <c r="KI172" s="802"/>
      <c r="KJ172" s="802"/>
      <c r="KK172" s="802"/>
      <c r="KL172" s="802"/>
      <c r="KM172" s="802"/>
      <c r="KN172" s="802"/>
      <c r="KO172" s="802"/>
      <c r="KP172" s="802"/>
      <c r="KQ172" s="802"/>
      <c r="KR172" s="802"/>
      <c r="KS172" s="802"/>
      <c r="KT172" s="802"/>
      <c r="KU172" s="802"/>
      <c r="KV172" s="802"/>
      <c r="KW172" s="802"/>
      <c r="KX172" s="802"/>
      <c r="KY172" s="802"/>
      <c r="KZ172" s="802"/>
      <c r="LA172" s="802"/>
      <c r="LB172" s="802"/>
      <c r="LC172" s="802"/>
      <c r="LD172" s="802"/>
      <c r="LE172" s="802"/>
      <c r="LF172" s="802"/>
      <c r="LG172" s="802"/>
      <c r="LH172" s="802"/>
      <c r="LI172" s="802"/>
      <c r="LJ172" s="802"/>
      <c r="LK172" s="802"/>
      <c r="LL172" s="802"/>
      <c r="LM172" s="802"/>
      <c r="LN172" s="802"/>
      <c r="LO172" s="802"/>
      <c r="LP172" s="802"/>
      <c r="LQ172" s="802"/>
      <c r="LR172" s="802"/>
      <c r="LS172" s="802"/>
      <c r="LT172" s="802"/>
      <c r="LU172" s="802"/>
      <c r="LV172" s="802"/>
      <c r="LW172" s="802"/>
      <c r="LX172" s="802"/>
      <c r="LY172" s="802"/>
      <c r="LZ172" s="802"/>
      <c r="MA172" s="802"/>
      <c r="MB172" s="802"/>
      <c r="MC172" s="802"/>
      <c r="MD172" s="802"/>
      <c r="ME172" s="802"/>
      <c r="MF172" s="802"/>
      <c r="MG172" s="802"/>
      <c r="MH172" s="802"/>
      <c r="MI172" s="802"/>
      <c r="MJ172" s="802"/>
      <c r="MK172" s="802"/>
      <c r="ML172" s="802"/>
      <c r="MM172" s="802"/>
      <c r="MN172" s="802"/>
      <c r="MO172" s="802"/>
      <c r="MP172" s="802"/>
      <c r="MQ172" s="802"/>
      <c r="MR172" s="802"/>
      <c r="MS172" s="802"/>
      <c r="MT172" s="802"/>
      <c r="MU172" s="802"/>
      <c r="MV172" s="802"/>
      <c r="MW172" s="802"/>
      <c r="MX172" s="802"/>
      <c r="MY172" s="802"/>
      <c r="MZ172" s="802"/>
      <c r="NA172" s="802"/>
      <c r="NB172" s="802"/>
      <c r="NC172" s="802"/>
      <c r="ND172" s="802"/>
      <c r="NE172" s="802"/>
      <c r="NF172" s="802"/>
      <c r="NG172" s="802"/>
      <c r="NH172" s="802"/>
      <c r="NI172" s="802"/>
      <c r="NJ172" s="802"/>
      <c r="NK172" s="802"/>
      <c r="NL172" s="802"/>
      <c r="NM172" s="802"/>
      <c r="NN172" s="802"/>
      <c r="NO172" s="802"/>
      <c r="NP172" s="802"/>
      <c r="NQ172" s="802"/>
      <c r="NR172" s="802"/>
      <c r="NS172" s="802"/>
      <c r="NT172" s="802"/>
      <c r="NU172" s="802"/>
      <c r="NV172" s="802"/>
      <c r="NW172" s="802"/>
      <c r="NX172" s="802"/>
      <c r="NY172" s="802"/>
      <c r="NZ172" s="802"/>
      <c r="OA172" s="802"/>
      <c r="OB172" s="802"/>
      <c r="OC172" s="802"/>
      <c r="OD172" s="802"/>
      <c r="OE172" s="802"/>
      <c r="OF172" s="802"/>
      <c r="OG172" s="802"/>
      <c r="OH172" s="802"/>
      <c r="OI172" s="802"/>
      <c r="OJ172" s="802"/>
      <c r="OK172" s="802"/>
      <c r="OL172" s="802"/>
      <c r="OM172" s="802"/>
      <c r="ON172" s="802"/>
      <c r="OO172" s="802"/>
      <c r="OP172" s="802"/>
      <c r="OQ172" s="802"/>
      <c r="OR172" s="802"/>
      <c r="OS172" s="802"/>
      <c r="OT172" s="802"/>
      <c r="OU172" s="802"/>
      <c r="OV172" s="802"/>
      <c r="OW172" s="802"/>
      <c r="OX172" s="802"/>
      <c r="OY172" s="802"/>
      <c r="OZ172" s="802"/>
      <c r="PA172" s="802"/>
      <c r="PB172" s="802"/>
      <c r="PC172" s="802"/>
      <c r="PD172" s="802"/>
      <c r="PE172" s="802"/>
      <c r="PF172" s="802"/>
      <c r="PG172" s="802"/>
      <c r="PH172" s="802"/>
      <c r="PI172" s="802"/>
      <c r="PJ172" s="802"/>
      <c r="PK172" s="802"/>
      <c r="PL172" s="802"/>
      <c r="PM172" s="802"/>
      <c r="PN172" s="802"/>
      <c r="PO172" s="802"/>
      <c r="PP172" s="802"/>
      <c r="PQ172" s="802"/>
      <c r="PR172" s="802"/>
      <c r="PS172" s="802"/>
      <c r="PT172" s="802"/>
      <c r="PU172" s="802"/>
      <c r="PV172" s="802"/>
      <c r="PW172" s="802"/>
      <c r="PX172" s="802"/>
      <c r="PY172" s="802"/>
      <c r="PZ172" s="802"/>
      <c r="QA172" s="802"/>
      <c r="QB172" s="802"/>
      <c r="QC172" s="802"/>
      <c r="QD172" s="802"/>
      <c r="QE172" s="802"/>
      <c r="QF172" s="802"/>
      <c r="QG172" s="802"/>
      <c r="QH172" s="802"/>
      <c r="QI172" s="802"/>
      <c r="QJ172" s="802"/>
      <c r="QK172" s="802"/>
      <c r="QL172" s="802"/>
      <c r="QM172" s="802"/>
      <c r="QN172" s="802"/>
      <c r="QO172" s="802"/>
      <c r="QP172" s="802"/>
      <c r="QQ172" s="802"/>
      <c r="QR172" s="802"/>
      <c r="QS172" s="802"/>
      <c r="QT172" s="802"/>
      <c r="QU172" s="802"/>
      <c r="QV172" s="802"/>
      <c r="QW172" s="802"/>
      <c r="QX172" s="802"/>
      <c r="QY172" s="802"/>
      <c r="QZ172" s="802"/>
      <c r="RA172" s="802"/>
      <c r="RB172" s="802"/>
      <c r="RC172" s="802"/>
      <c r="RD172" s="802"/>
      <c r="RE172" s="802"/>
      <c r="RF172" s="802"/>
      <c r="RG172" s="802"/>
      <c r="RH172" s="802"/>
      <c r="RI172" s="802"/>
      <c r="RJ172" s="802"/>
      <c r="RK172" s="802"/>
      <c r="RL172" s="802"/>
      <c r="RM172" s="802"/>
      <c r="RN172" s="802"/>
      <c r="RO172" s="802"/>
      <c r="RP172" s="802"/>
      <c r="RQ172" s="802"/>
      <c r="RR172" s="802"/>
      <c r="RS172" s="802"/>
      <c r="RT172" s="802"/>
      <c r="RU172" s="802"/>
      <c r="RV172" s="802"/>
      <c r="RW172" s="802"/>
      <c r="RX172" s="802"/>
      <c r="RY172" s="802"/>
      <c r="RZ172" s="802"/>
      <c r="SA172" s="802"/>
      <c r="SB172" s="802"/>
      <c r="SC172" s="802"/>
      <c r="SD172" s="802"/>
      <c r="SE172" s="802"/>
      <c r="SF172" s="802"/>
      <c r="SG172" s="802"/>
      <c r="SH172" s="802"/>
      <c r="SI172" s="802"/>
      <c r="SJ172" s="802"/>
      <c r="SK172" s="802"/>
      <c r="SL172" s="802"/>
      <c r="SM172" s="802"/>
      <c r="SN172" s="802"/>
      <c r="SO172" s="802"/>
      <c r="SP172" s="802"/>
      <c r="SQ172" s="802"/>
      <c r="SR172" s="802"/>
      <c r="SS172" s="802"/>
      <c r="ST172" s="802"/>
      <c r="SU172" s="802"/>
      <c r="SV172" s="802"/>
      <c r="SW172" s="802"/>
      <c r="SX172" s="802"/>
      <c r="SY172" s="802"/>
      <c r="SZ172" s="802"/>
      <c r="TA172" s="802"/>
      <c r="TB172" s="802"/>
      <c r="TC172" s="802"/>
      <c r="TD172" s="802"/>
      <c r="TE172" s="802"/>
      <c r="TF172" s="802"/>
      <c r="TG172" s="802"/>
      <c r="TH172" s="802"/>
      <c r="TI172" s="802"/>
      <c r="TJ172" s="802"/>
      <c r="TK172" s="802"/>
      <c r="TL172" s="802"/>
      <c r="TM172" s="802"/>
      <c r="TN172" s="802"/>
      <c r="TO172" s="802"/>
      <c r="TP172" s="802"/>
      <c r="TQ172" s="802"/>
      <c r="TR172" s="802"/>
      <c r="TS172" s="802"/>
      <c r="TT172" s="802"/>
      <c r="TU172" s="802"/>
      <c r="TV172" s="802"/>
      <c r="TW172" s="802"/>
      <c r="TX172" s="802"/>
      <c r="TY172" s="802"/>
      <c r="TZ172" s="802"/>
      <c r="UA172" s="802"/>
      <c r="UB172" s="802"/>
      <c r="UC172" s="802"/>
      <c r="UD172" s="802"/>
      <c r="UE172" s="802"/>
      <c r="UF172" s="802"/>
      <c r="UG172" s="802"/>
      <c r="UH172" s="802"/>
      <c r="UI172" s="802"/>
      <c r="UJ172" s="802"/>
      <c r="UK172" s="802"/>
      <c r="UL172" s="802"/>
      <c r="UM172" s="802"/>
      <c r="UN172" s="802"/>
      <c r="UO172" s="802"/>
      <c r="UP172" s="802"/>
      <c r="UQ172" s="802"/>
      <c r="UR172" s="802"/>
      <c r="US172" s="802"/>
      <c r="UT172" s="802"/>
      <c r="UU172" s="802"/>
      <c r="UV172" s="802"/>
      <c r="UW172" s="802"/>
      <c r="UX172" s="802"/>
      <c r="UY172" s="802"/>
      <c r="UZ172" s="802"/>
      <c r="VA172" s="802"/>
      <c r="VB172" s="802"/>
      <c r="VC172" s="802"/>
      <c r="VD172" s="802"/>
      <c r="VE172" s="802"/>
      <c r="VF172" s="802"/>
      <c r="VG172" s="802"/>
      <c r="VH172" s="802"/>
      <c r="VI172" s="802"/>
      <c r="VJ172" s="802"/>
      <c r="VK172" s="802"/>
      <c r="VL172" s="802"/>
      <c r="VM172" s="802"/>
      <c r="VN172" s="802"/>
      <c r="VO172" s="802"/>
      <c r="VP172" s="802"/>
      <c r="VQ172" s="802"/>
      <c r="VR172" s="802"/>
      <c r="VS172" s="802"/>
      <c r="VT172" s="802"/>
      <c r="VU172" s="802"/>
      <c r="VV172" s="802"/>
      <c r="VW172" s="802"/>
      <c r="VX172" s="802"/>
      <c r="VY172" s="802"/>
      <c r="VZ172" s="802"/>
      <c r="WA172" s="802"/>
      <c r="WB172" s="802"/>
      <c r="WC172" s="802"/>
      <c r="WD172" s="802"/>
      <c r="WE172" s="802"/>
      <c r="WF172" s="802"/>
      <c r="WG172" s="802"/>
      <c r="WH172" s="802"/>
      <c r="WI172" s="802"/>
      <c r="WJ172" s="802"/>
      <c r="WK172" s="802"/>
      <c r="WL172" s="802"/>
      <c r="WM172" s="802"/>
      <c r="WN172" s="802"/>
      <c r="WO172" s="802"/>
      <c r="WP172" s="802"/>
      <c r="WQ172" s="802"/>
      <c r="WR172" s="802"/>
      <c r="WS172" s="802"/>
      <c r="WT172" s="802"/>
      <c r="WU172" s="802"/>
      <c r="WV172" s="802"/>
      <c r="WW172" s="802"/>
      <c r="WX172" s="802"/>
      <c r="WY172" s="802"/>
      <c r="WZ172" s="802"/>
      <c r="XA172" s="802"/>
      <c r="XB172" s="802"/>
      <c r="XC172" s="802"/>
      <c r="XD172" s="802"/>
      <c r="XE172" s="802"/>
      <c r="XF172" s="802"/>
      <c r="XG172" s="802"/>
      <c r="XH172" s="802"/>
      <c r="XI172" s="802"/>
      <c r="XJ172" s="802"/>
      <c r="XK172" s="802"/>
      <c r="XL172" s="802"/>
      <c r="XM172" s="802"/>
      <c r="XN172" s="802"/>
      <c r="XO172" s="802"/>
      <c r="XP172" s="802"/>
      <c r="XQ172" s="802"/>
      <c r="XR172" s="802"/>
      <c r="XS172" s="802"/>
      <c r="XT172" s="802"/>
      <c r="XU172" s="802"/>
      <c r="XV172" s="802"/>
      <c r="XW172" s="802"/>
      <c r="XX172" s="802"/>
      <c r="XY172" s="802"/>
      <c r="XZ172" s="802"/>
      <c r="YA172" s="802"/>
      <c r="YB172" s="802"/>
      <c r="YC172" s="802"/>
      <c r="YD172" s="802"/>
      <c r="YE172" s="802"/>
      <c r="YF172" s="802"/>
      <c r="YG172" s="802"/>
      <c r="YH172" s="802"/>
      <c r="YI172" s="802"/>
      <c r="YJ172" s="802"/>
      <c r="YK172" s="802"/>
      <c r="YL172" s="802"/>
      <c r="YM172" s="802"/>
      <c r="YN172" s="802"/>
      <c r="YO172" s="802"/>
      <c r="YP172" s="802"/>
      <c r="YQ172" s="802"/>
      <c r="YR172" s="802"/>
      <c r="YS172" s="802"/>
      <c r="YT172" s="802"/>
      <c r="YU172" s="802"/>
      <c r="YV172" s="802"/>
      <c r="YW172" s="802"/>
      <c r="YX172" s="802"/>
      <c r="YY172" s="802"/>
      <c r="YZ172" s="802"/>
      <c r="ZA172" s="802"/>
      <c r="ZB172" s="802"/>
      <c r="ZC172" s="802"/>
      <c r="ZD172" s="802"/>
      <c r="ZE172" s="802"/>
      <c r="ZF172" s="802"/>
      <c r="ZG172" s="802"/>
      <c r="ZH172" s="802"/>
      <c r="ZI172" s="802"/>
      <c r="ZJ172" s="802"/>
      <c r="ZK172" s="802"/>
      <c r="ZL172" s="802"/>
      <c r="ZM172" s="802"/>
      <c r="ZN172" s="802"/>
      <c r="ZO172" s="802"/>
      <c r="ZP172" s="802"/>
      <c r="ZQ172" s="802"/>
      <c r="ZR172" s="802"/>
      <c r="ZS172" s="802"/>
      <c r="ZT172" s="802"/>
      <c r="ZU172" s="802"/>
      <c r="ZV172" s="802"/>
      <c r="ZW172" s="802"/>
      <c r="ZX172" s="802"/>
      <c r="ZY172" s="802"/>
      <c r="ZZ172" s="802"/>
      <c r="AAA172" s="802"/>
      <c r="AAB172" s="802"/>
      <c r="AAC172" s="802"/>
      <c r="AAD172" s="802"/>
      <c r="AAE172" s="802"/>
      <c r="AAF172" s="802"/>
      <c r="AAG172" s="802"/>
      <c r="AAH172" s="802"/>
      <c r="AAI172" s="802"/>
      <c r="AAJ172" s="802"/>
      <c r="AAK172" s="802"/>
      <c r="AAL172" s="802"/>
      <c r="AAM172" s="802"/>
      <c r="AAN172" s="802"/>
      <c r="AAO172" s="802"/>
      <c r="AAP172" s="802"/>
      <c r="AAQ172" s="802"/>
      <c r="AAR172" s="802"/>
      <c r="AAS172" s="802"/>
      <c r="AAT172" s="802"/>
      <c r="AAU172" s="802"/>
      <c r="AAV172" s="802"/>
      <c r="AAW172" s="802"/>
      <c r="AAX172" s="802"/>
      <c r="AAY172" s="802"/>
      <c r="AAZ172" s="802"/>
      <c r="ABA172" s="802"/>
      <c r="ABB172" s="802"/>
      <c r="ABC172" s="802"/>
      <c r="ABD172" s="802"/>
      <c r="ABE172" s="802"/>
      <c r="ABF172" s="802"/>
      <c r="ABG172" s="802"/>
      <c r="ABH172" s="802"/>
      <c r="ABI172" s="802"/>
      <c r="ABJ172" s="802"/>
      <c r="ABK172" s="802"/>
      <c r="ABL172" s="802"/>
      <c r="ABM172" s="802"/>
      <c r="ABN172" s="802"/>
      <c r="ABO172" s="802"/>
      <c r="ABP172" s="802"/>
      <c r="ABQ172" s="802"/>
      <c r="ABR172" s="802"/>
      <c r="ABS172" s="802"/>
      <c r="ABT172" s="802"/>
      <c r="ABU172" s="802"/>
      <c r="ABV172" s="802"/>
      <c r="ABW172" s="802"/>
      <c r="ABX172" s="802"/>
      <c r="ABY172" s="802"/>
      <c r="ABZ172" s="802"/>
      <c r="ACA172" s="802"/>
      <c r="ACB172" s="802"/>
      <c r="ACC172" s="802"/>
      <c r="ACD172" s="802"/>
      <c r="ACE172" s="802"/>
      <c r="ACF172" s="802"/>
      <c r="ACG172" s="802"/>
      <c r="ACH172" s="802"/>
      <c r="ACI172" s="802"/>
      <c r="ACJ172" s="802"/>
      <c r="ACK172" s="802"/>
      <c r="ACL172" s="802"/>
      <c r="ACM172" s="802"/>
      <c r="ACN172" s="802"/>
      <c r="ACO172" s="802"/>
      <c r="ACP172" s="802"/>
      <c r="ACQ172" s="802"/>
      <c r="ACR172" s="802"/>
      <c r="ACS172" s="802"/>
      <c r="ACT172" s="802"/>
      <c r="ACU172" s="802"/>
      <c r="ACV172" s="802"/>
      <c r="ACW172" s="802"/>
      <c r="ACX172" s="802"/>
      <c r="ACY172" s="802"/>
      <c r="ACZ172" s="802"/>
      <c r="ADA172" s="802"/>
      <c r="ADB172" s="802"/>
      <c r="ADC172" s="802"/>
      <c r="ADD172" s="802"/>
      <c r="ADE172" s="802"/>
      <c r="ADF172" s="802"/>
      <c r="ADG172" s="802"/>
      <c r="ADH172" s="802"/>
      <c r="ADI172" s="802"/>
      <c r="ADJ172" s="802"/>
      <c r="ADK172" s="802"/>
      <c r="ADL172" s="802"/>
      <c r="ADM172" s="802"/>
      <c r="ADN172" s="802"/>
      <c r="ADO172" s="802"/>
      <c r="ADP172" s="802"/>
      <c r="ADQ172" s="802"/>
      <c r="ADR172" s="802"/>
      <c r="ADS172" s="802"/>
      <c r="ADT172" s="802"/>
      <c r="ADU172" s="802"/>
      <c r="ADV172" s="802"/>
      <c r="ADW172" s="802"/>
      <c r="ADX172" s="802"/>
      <c r="ADY172" s="802"/>
      <c r="ADZ172" s="802"/>
      <c r="AEA172" s="802"/>
      <c r="AEB172" s="802"/>
      <c r="AEC172" s="802"/>
      <c r="AED172" s="802"/>
      <c r="AEE172" s="802"/>
      <c r="AEF172" s="802"/>
      <c r="AEG172" s="802"/>
      <c r="AEH172" s="802"/>
      <c r="AEI172" s="802"/>
      <c r="AEJ172" s="802"/>
      <c r="AEK172" s="802"/>
      <c r="AEL172" s="802"/>
      <c r="AEM172" s="802"/>
      <c r="AEN172" s="802"/>
      <c r="AEO172" s="802"/>
      <c r="AEP172" s="802"/>
      <c r="AEQ172" s="802"/>
      <c r="AER172" s="802"/>
      <c r="AES172" s="802"/>
      <c r="AET172" s="802"/>
      <c r="AEU172" s="802"/>
      <c r="AEV172" s="802"/>
      <c r="AEW172" s="802"/>
      <c r="AEX172" s="802"/>
      <c r="AEY172" s="802"/>
      <c r="AEZ172" s="802"/>
      <c r="AFA172" s="802"/>
      <c r="AFB172" s="802"/>
      <c r="AFC172" s="802"/>
      <c r="AFD172" s="802"/>
      <c r="AFE172" s="802"/>
      <c r="AFF172" s="802"/>
      <c r="AFG172" s="802"/>
      <c r="AFH172" s="802"/>
      <c r="AFI172" s="802"/>
      <c r="AFJ172" s="802"/>
      <c r="AFK172" s="802"/>
      <c r="AFL172" s="802"/>
      <c r="AFM172" s="802"/>
      <c r="AFN172" s="802"/>
      <c r="AFO172" s="802"/>
      <c r="AFP172" s="802"/>
      <c r="AFQ172" s="802"/>
      <c r="AFR172" s="802"/>
      <c r="AFS172" s="802"/>
      <c r="AFT172" s="802"/>
      <c r="AFU172" s="802"/>
      <c r="AFV172" s="802"/>
      <c r="AFW172" s="802"/>
      <c r="AFX172" s="802"/>
      <c r="AFY172" s="802"/>
      <c r="AFZ172" s="802"/>
      <c r="AGA172" s="802"/>
      <c r="AGB172" s="802"/>
      <c r="AGC172" s="802"/>
      <c r="AGD172" s="802"/>
      <c r="AGE172" s="802"/>
      <c r="AGF172" s="802"/>
      <c r="AGG172" s="802"/>
      <c r="AGH172" s="802"/>
      <c r="AGI172" s="802"/>
      <c r="AGJ172" s="802"/>
      <c r="AGK172" s="802"/>
      <c r="AGL172" s="802"/>
      <c r="AGM172" s="802"/>
      <c r="AGN172" s="802"/>
      <c r="AGO172" s="802"/>
      <c r="AGP172" s="802"/>
      <c r="AGQ172" s="802"/>
      <c r="AGR172" s="802"/>
      <c r="AGS172" s="802"/>
      <c r="AGT172" s="802"/>
      <c r="AGU172" s="802"/>
      <c r="AGV172" s="802"/>
      <c r="AGW172" s="802"/>
      <c r="AGX172" s="802"/>
      <c r="AGY172" s="802"/>
      <c r="AGZ172" s="802"/>
      <c r="AHA172" s="802"/>
      <c r="AHB172" s="802"/>
      <c r="AHC172" s="802"/>
      <c r="AHD172" s="802"/>
      <c r="AHE172" s="802"/>
      <c r="AHF172" s="802"/>
      <c r="AHG172" s="802"/>
      <c r="AHH172" s="802"/>
      <c r="AHI172" s="802"/>
      <c r="AHJ172" s="802"/>
      <c r="AHK172" s="802"/>
      <c r="AHL172" s="802"/>
      <c r="AHM172" s="802"/>
      <c r="AHN172" s="802"/>
      <c r="AHO172" s="802"/>
      <c r="AHP172" s="802"/>
      <c r="AHQ172" s="802"/>
      <c r="AHR172" s="802"/>
      <c r="AHS172" s="802"/>
      <c r="AHT172" s="802"/>
      <c r="AHU172" s="802"/>
      <c r="AHV172" s="802"/>
      <c r="AHW172" s="802"/>
      <c r="AHX172" s="802"/>
      <c r="AHY172" s="802"/>
      <c r="AHZ172" s="802"/>
      <c r="AIA172" s="802"/>
      <c r="AIB172" s="802"/>
      <c r="AIC172" s="802"/>
      <c r="AID172" s="802"/>
      <c r="AIE172" s="802"/>
      <c r="AIF172" s="802"/>
      <c r="AIG172" s="802"/>
      <c r="AIH172" s="802"/>
      <c r="AII172" s="802"/>
      <c r="AIJ172" s="802"/>
      <c r="AQE172" s="802"/>
      <c r="AQF172" s="802"/>
      <c r="AQG172" s="802"/>
      <c r="AQH172" s="802"/>
      <c r="AQI172" s="802"/>
      <c r="AQJ172" s="802"/>
      <c r="AQK172" s="802"/>
      <c r="AQL172" s="802"/>
      <c r="AQM172" s="802"/>
      <c r="AQN172" s="802"/>
      <c r="AQO172" s="802"/>
      <c r="AQP172" s="802"/>
      <c r="AQQ172" s="802"/>
      <c r="AQR172" s="802"/>
      <c r="AQS172" s="802"/>
      <c r="AQT172" s="802"/>
      <c r="AQU172" s="802"/>
      <c r="AQV172" s="802"/>
      <c r="AQW172" s="802"/>
      <c r="AQX172" s="802"/>
      <c r="AQY172" s="802"/>
      <c r="AQZ172" s="802"/>
      <c r="ARA172" s="802"/>
      <c r="ARB172" s="802"/>
      <c r="ARC172" s="802"/>
      <c r="ARD172" s="802"/>
      <c r="ARE172" s="802"/>
      <c r="ARF172" s="802"/>
      <c r="ARG172" s="802"/>
      <c r="ARH172" s="802"/>
      <c r="ARI172" s="802"/>
      <c r="ARJ172" s="802"/>
      <c r="ARK172" s="802"/>
      <c r="ARL172" s="802"/>
      <c r="ARM172" s="802"/>
      <c r="ARN172" s="802"/>
      <c r="ARO172" s="802"/>
      <c r="ARP172" s="802"/>
      <c r="ARQ172" s="802"/>
      <c r="ARR172" s="802"/>
      <c r="ARS172" s="802"/>
      <c r="ART172" s="802"/>
      <c r="ARU172" s="802"/>
      <c r="ARV172" s="802"/>
      <c r="ARW172" s="802"/>
      <c r="ARX172" s="802"/>
      <c r="ARY172" s="802"/>
      <c r="ARZ172" s="802"/>
      <c r="ASA172" s="802"/>
      <c r="ASB172" s="802"/>
      <c r="ASC172" s="802"/>
      <c r="ASD172" s="802"/>
      <c r="ASE172" s="802"/>
      <c r="ASF172" s="802"/>
      <c r="ASG172" s="802"/>
      <c r="ASH172" s="802"/>
      <c r="ASI172" s="802"/>
      <c r="ASJ172" s="802"/>
      <c r="ASK172" s="802"/>
      <c r="ASL172" s="802"/>
      <c r="ATP172" s="802"/>
      <c r="ATQ172" s="802"/>
      <c r="ATR172" s="802"/>
      <c r="ATS172" s="802"/>
      <c r="ATT172" s="802"/>
      <c r="ATU172" s="802"/>
      <c r="ATV172" s="802"/>
      <c r="ATW172" s="802"/>
      <c r="ATX172" s="802"/>
      <c r="ATY172" s="802"/>
      <c r="ATZ172" s="802"/>
      <c r="AUA172" s="802"/>
      <c r="AUB172" s="802"/>
      <c r="AUC172" s="802"/>
      <c r="AUD172" s="802"/>
      <c r="AUE172" s="802"/>
      <c r="AUF172" s="802"/>
      <c r="AUG172" s="802"/>
      <c r="AUH172" s="802"/>
      <c r="AUI172" s="802"/>
      <c r="AUJ172" s="802"/>
      <c r="AUK172" s="802"/>
      <c r="AUL172" s="802"/>
      <c r="AUM172" s="802"/>
      <c r="AUN172" s="802"/>
      <c r="AUO172" s="802"/>
      <c r="AUP172" s="801"/>
      <c r="AUQ172" s="802"/>
      <c r="AUR172" s="801"/>
      <c r="AUS172" s="802"/>
      <c r="AUT172" s="801"/>
      <c r="AUU172" s="802"/>
      <c r="AUV172" s="802"/>
      <c r="AUW172" s="802"/>
      <c r="AUX172" s="802"/>
      <c r="AUY172" s="802"/>
      <c r="AUZ172" s="802"/>
      <c r="AVA172" s="802"/>
      <c r="AVB172" s="802"/>
      <c r="AVC172" s="802"/>
      <c r="AVD172" s="802"/>
      <c r="AVE172" s="802"/>
      <c r="AVF172" s="802"/>
      <c r="AVG172" s="802"/>
      <c r="AVH172" s="802"/>
      <c r="AVI172" s="802"/>
      <c r="AVJ172" s="808"/>
      <c r="AVK172" s="808"/>
      <c r="AVL172" s="808"/>
      <c r="AVM172" s="808"/>
      <c r="AVN172" s="808"/>
      <c r="AVO172" s="808"/>
      <c r="AVP172" s="808"/>
      <c r="AVQ172" s="808"/>
      <c r="AVR172" s="808"/>
      <c r="AVS172" s="808"/>
      <c r="AVT172" s="808"/>
      <c r="AVU172" s="809"/>
      <c r="AVV172" s="809"/>
      <c r="AVW172" s="809"/>
      <c r="AVX172" s="809"/>
      <c r="AVY172" s="809"/>
      <c r="AVZ172" s="809"/>
      <c r="AWA172" s="809"/>
      <c r="AWB172" s="809"/>
      <c r="AWC172" s="809"/>
      <c r="AWD172" s="809"/>
      <c r="AWE172" s="809"/>
      <c r="AWF172" s="809"/>
      <c r="AWG172" s="809"/>
      <c r="AWH172" s="809"/>
      <c r="AWI172" s="809"/>
      <c r="AWJ172" s="809"/>
      <c r="AWK172" s="809"/>
      <c r="AWL172" s="809"/>
      <c r="AWM172" s="809"/>
      <c r="AWN172" s="809"/>
      <c r="AWO172" s="809"/>
      <c r="AWP172" s="809"/>
      <c r="AWQ172" s="809"/>
      <c r="AWR172" s="808"/>
      <c r="AWS172" s="761"/>
      <c r="AWT172" s="808"/>
      <c r="AWU172" s="809"/>
      <c r="AWV172" s="809"/>
      <c r="AWW172" s="809"/>
      <c r="AWX172" s="809"/>
      <c r="AWY172" s="809"/>
      <c r="AWZ172" s="809"/>
      <c r="AXA172" s="809"/>
      <c r="AXB172" s="809"/>
      <c r="AXC172" s="809"/>
      <c r="AXD172" s="809"/>
      <c r="AXE172" s="809"/>
      <c r="AXF172" s="809"/>
      <c r="AXG172" s="809"/>
      <c r="AXH172" s="809"/>
      <c r="AXI172" s="809"/>
      <c r="AXJ172" s="809"/>
      <c r="AXK172" s="809"/>
      <c r="AXL172" s="809"/>
      <c r="AXM172" s="809"/>
      <c r="AXN172" s="809"/>
      <c r="AXO172" s="809"/>
      <c r="AXP172" s="809"/>
      <c r="AXQ172" s="809"/>
      <c r="AXR172" s="809"/>
      <c r="AXS172" s="809"/>
      <c r="AXT172" s="809"/>
      <c r="AXU172" s="809"/>
      <c r="AXV172" s="809"/>
      <c r="AXW172" s="809"/>
      <c r="AXX172" s="809"/>
      <c r="AXY172" s="809"/>
      <c r="AXZ172" s="809"/>
      <c r="AYA172" s="809"/>
      <c r="AYB172" s="809"/>
      <c r="AYC172" s="809"/>
      <c r="AYD172" s="808"/>
      <c r="AYE172" s="808"/>
      <c r="AYF172" s="809"/>
      <c r="AYG172" s="808"/>
      <c r="AYH172" s="810"/>
      <c r="AYI172" s="810"/>
      <c r="AYJ172" s="810"/>
      <c r="AYK172" s="810"/>
      <c r="AYL172" s="810"/>
      <c r="AYM172" s="810"/>
      <c r="AYN172" s="810"/>
      <c r="AYO172" s="810"/>
      <c r="AYP172" s="810"/>
      <c r="AYQ172" s="810"/>
      <c r="AYR172" s="810"/>
      <c r="AYS172" s="810"/>
      <c r="AYT172" s="810"/>
      <c r="AYU172" s="810"/>
      <c r="AYV172" s="810"/>
      <c r="AYW172" s="810"/>
      <c r="AYX172" s="810"/>
      <c r="AYY172" s="810"/>
      <c r="AYZ172" s="810"/>
      <c r="AZA172" s="810"/>
      <c r="AZB172" s="810"/>
      <c r="AZC172" s="810"/>
      <c r="AZD172" s="810"/>
      <c r="AZE172" s="810"/>
      <c r="AZF172" s="810"/>
      <c r="AZG172" s="810"/>
      <c r="AZH172" s="810"/>
      <c r="AZI172" s="810"/>
      <c r="AZJ172" s="810"/>
      <c r="AZK172" s="810"/>
      <c r="AZL172" s="810"/>
      <c r="AZM172" s="810"/>
      <c r="AZN172" s="810"/>
      <c r="AZO172" s="810"/>
      <c r="AZP172" s="809"/>
      <c r="AZQ172" s="802"/>
      <c r="AZR172" s="802"/>
      <c r="AZS172" s="802"/>
    </row>
    <row r="173" spans="45:920 1123:1371" s="793" customFormat="1" ht="13.5">
      <c r="AS173" s="802"/>
      <c r="AT173" s="802"/>
      <c r="AU173" s="802"/>
      <c r="AV173" s="802"/>
      <c r="AW173" s="802"/>
      <c r="AX173" s="802"/>
      <c r="AY173" s="802"/>
      <c r="AZ173" s="802"/>
      <c r="BA173" s="802"/>
      <c r="BB173" s="802"/>
      <c r="BC173" s="802"/>
      <c r="BD173" s="802"/>
      <c r="BE173" s="802"/>
      <c r="BF173" s="802"/>
      <c r="BG173" s="802"/>
      <c r="BH173" s="802"/>
      <c r="BI173" s="802"/>
      <c r="BJ173" s="802"/>
      <c r="BK173" s="802"/>
      <c r="BL173" s="802"/>
      <c r="BM173" s="802"/>
      <c r="BN173" s="802"/>
      <c r="BO173" s="802"/>
      <c r="BP173" s="802"/>
      <c r="BQ173" s="802"/>
      <c r="BR173" s="802"/>
      <c r="BS173" s="802"/>
      <c r="BT173" s="802"/>
      <c r="BU173" s="802"/>
      <c r="BV173" s="802"/>
      <c r="BW173" s="802"/>
      <c r="BX173" s="802"/>
      <c r="BY173" s="802"/>
      <c r="BZ173" s="802"/>
      <c r="CA173" s="802"/>
      <c r="CB173" s="802"/>
      <c r="CC173" s="802"/>
      <c r="CD173" s="802"/>
      <c r="CE173" s="802"/>
      <c r="CF173" s="802"/>
      <c r="CG173" s="802"/>
      <c r="CH173" s="802"/>
      <c r="CI173" s="802"/>
      <c r="CJ173" s="802"/>
      <c r="CK173" s="802"/>
      <c r="CL173" s="802"/>
      <c r="CM173" s="802"/>
      <c r="CN173" s="802"/>
      <c r="CO173" s="802"/>
      <c r="CP173" s="802"/>
      <c r="CQ173" s="802"/>
      <c r="CR173" s="802"/>
      <c r="CS173" s="802"/>
      <c r="CT173" s="802"/>
      <c r="CU173" s="802"/>
      <c r="CV173" s="802"/>
      <c r="CW173" s="802"/>
      <c r="CX173" s="802"/>
      <c r="CY173" s="802"/>
      <c r="CZ173" s="802"/>
      <c r="DA173" s="802"/>
      <c r="DB173" s="802"/>
      <c r="DC173" s="802"/>
      <c r="DD173" s="802"/>
      <c r="DE173" s="802"/>
      <c r="DF173" s="802"/>
      <c r="DG173" s="802"/>
      <c r="DH173" s="802"/>
      <c r="DI173" s="802"/>
      <c r="DJ173" s="802"/>
      <c r="DK173" s="802"/>
      <c r="DL173" s="802"/>
      <c r="DM173" s="802"/>
      <c r="DN173" s="802"/>
      <c r="DO173" s="802"/>
      <c r="DP173" s="802"/>
      <c r="DQ173" s="802"/>
      <c r="DR173" s="802"/>
      <c r="DS173" s="802"/>
      <c r="DT173" s="802"/>
      <c r="DU173" s="802"/>
      <c r="DV173" s="802"/>
      <c r="DW173" s="802"/>
      <c r="DX173" s="802"/>
      <c r="DY173" s="802"/>
      <c r="DZ173" s="802"/>
      <c r="EA173" s="802"/>
      <c r="EB173" s="802"/>
      <c r="EC173" s="802"/>
      <c r="ED173" s="802"/>
      <c r="EE173" s="802"/>
      <c r="EF173" s="802"/>
      <c r="EG173" s="802"/>
      <c r="EH173" s="802"/>
      <c r="EI173" s="802"/>
      <c r="EJ173" s="802"/>
      <c r="EK173" s="802"/>
      <c r="EL173" s="802"/>
      <c r="EM173" s="802"/>
      <c r="EN173" s="802"/>
      <c r="EO173" s="802"/>
      <c r="EP173" s="802"/>
      <c r="EQ173" s="802"/>
      <c r="ER173" s="802"/>
      <c r="ES173" s="802"/>
      <c r="ET173" s="802"/>
      <c r="EU173" s="802"/>
      <c r="EV173" s="802"/>
      <c r="EW173" s="802"/>
      <c r="EX173" s="802"/>
      <c r="EY173" s="802"/>
      <c r="EZ173" s="802"/>
      <c r="FA173" s="802"/>
      <c r="FB173" s="802"/>
      <c r="FC173" s="802"/>
      <c r="FD173" s="802"/>
      <c r="FE173" s="802"/>
      <c r="FF173" s="802"/>
      <c r="FG173" s="802"/>
      <c r="FH173" s="802"/>
      <c r="FI173" s="802"/>
      <c r="FJ173" s="802"/>
      <c r="FK173" s="802"/>
      <c r="FL173" s="802"/>
      <c r="FM173" s="802"/>
      <c r="FN173" s="802"/>
      <c r="FO173" s="802"/>
      <c r="FP173" s="802"/>
      <c r="FQ173" s="802"/>
      <c r="FR173" s="802"/>
      <c r="FS173" s="802"/>
      <c r="FT173" s="802"/>
      <c r="FU173" s="802"/>
      <c r="FV173" s="802"/>
      <c r="FW173" s="802"/>
      <c r="FX173" s="802"/>
      <c r="FY173" s="802"/>
      <c r="FZ173" s="802"/>
      <c r="GA173" s="802"/>
      <c r="GB173" s="802"/>
      <c r="GC173" s="802"/>
      <c r="GD173" s="802"/>
      <c r="GE173" s="802"/>
      <c r="GF173" s="802"/>
      <c r="GG173" s="802"/>
      <c r="GH173" s="802"/>
      <c r="GI173" s="802"/>
      <c r="GJ173" s="802"/>
      <c r="GK173" s="802"/>
      <c r="GL173" s="802"/>
      <c r="GM173" s="802"/>
      <c r="GN173" s="802"/>
      <c r="GO173" s="802"/>
      <c r="GP173" s="802"/>
      <c r="GQ173" s="802"/>
      <c r="GR173" s="802"/>
      <c r="GS173" s="802"/>
      <c r="GT173" s="802"/>
      <c r="GU173" s="802"/>
      <c r="GV173" s="802"/>
      <c r="GW173" s="802"/>
      <c r="GX173" s="802"/>
      <c r="GY173" s="802"/>
      <c r="GZ173" s="802"/>
      <c r="HA173" s="802"/>
      <c r="HB173" s="802"/>
      <c r="HC173" s="802"/>
      <c r="HD173" s="802"/>
      <c r="HE173" s="802"/>
      <c r="HF173" s="802"/>
      <c r="HG173" s="802"/>
      <c r="HH173" s="802"/>
      <c r="HI173" s="802"/>
      <c r="HJ173" s="802"/>
      <c r="HK173" s="802"/>
      <c r="HL173" s="802"/>
      <c r="HM173" s="802"/>
      <c r="HN173" s="802"/>
      <c r="HO173" s="802"/>
      <c r="HP173" s="802"/>
      <c r="HQ173" s="802"/>
      <c r="HR173" s="802"/>
      <c r="HS173" s="802"/>
      <c r="HT173" s="802"/>
      <c r="HU173" s="802"/>
      <c r="HV173" s="802"/>
      <c r="HW173" s="802"/>
      <c r="HX173" s="802"/>
      <c r="HY173" s="802"/>
      <c r="HZ173" s="802"/>
      <c r="IA173" s="802"/>
      <c r="IB173" s="802"/>
      <c r="IC173" s="802"/>
      <c r="ID173" s="802"/>
      <c r="IE173" s="802"/>
      <c r="IF173" s="802"/>
      <c r="IG173" s="802"/>
      <c r="IH173" s="802"/>
      <c r="II173" s="802"/>
      <c r="IJ173" s="802"/>
      <c r="IK173" s="802"/>
      <c r="IL173" s="802"/>
      <c r="IM173" s="802"/>
      <c r="IN173" s="802"/>
      <c r="IO173" s="802"/>
      <c r="IP173" s="802"/>
      <c r="IQ173" s="802"/>
      <c r="IR173" s="802"/>
      <c r="IS173" s="802"/>
      <c r="IT173" s="802"/>
      <c r="IU173" s="802"/>
      <c r="IV173" s="802"/>
      <c r="IW173" s="802"/>
      <c r="IX173" s="802"/>
      <c r="IY173" s="802"/>
      <c r="IZ173" s="802"/>
      <c r="JA173" s="802"/>
      <c r="JB173" s="802"/>
      <c r="JC173" s="802"/>
      <c r="JD173" s="802"/>
      <c r="JE173" s="802"/>
      <c r="JF173" s="802"/>
      <c r="JG173" s="802"/>
      <c r="JH173" s="802"/>
      <c r="JI173" s="802"/>
      <c r="JJ173" s="802"/>
      <c r="JK173" s="802"/>
      <c r="JL173" s="802"/>
      <c r="JM173" s="802"/>
      <c r="JN173" s="802"/>
      <c r="JO173" s="802"/>
      <c r="JP173" s="802"/>
      <c r="JQ173" s="802"/>
      <c r="JR173" s="802"/>
      <c r="JS173" s="802"/>
      <c r="JT173" s="802"/>
      <c r="JU173" s="802"/>
      <c r="JV173" s="802"/>
      <c r="JW173" s="802"/>
      <c r="JX173" s="802"/>
      <c r="JY173" s="802"/>
      <c r="JZ173" s="802"/>
      <c r="KA173" s="802"/>
      <c r="KB173" s="802"/>
      <c r="KC173" s="802"/>
      <c r="KD173" s="802"/>
      <c r="KE173" s="802"/>
      <c r="KF173" s="802"/>
      <c r="KG173" s="802"/>
      <c r="KH173" s="802"/>
      <c r="KI173" s="802"/>
      <c r="KJ173" s="802"/>
      <c r="KK173" s="802"/>
      <c r="KL173" s="802"/>
      <c r="KM173" s="802"/>
      <c r="KN173" s="802"/>
      <c r="KO173" s="802"/>
      <c r="KP173" s="802"/>
      <c r="KQ173" s="802"/>
      <c r="KR173" s="802"/>
      <c r="KS173" s="802"/>
      <c r="KT173" s="802"/>
      <c r="KU173" s="802"/>
      <c r="KV173" s="802"/>
      <c r="KW173" s="802"/>
      <c r="KX173" s="802"/>
      <c r="KY173" s="802"/>
      <c r="KZ173" s="802"/>
      <c r="LA173" s="802"/>
      <c r="LB173" s="802"/>
      <c r="LC173" s="802"/>
      <c r="LD173" s="802"/>
      <c r="LE173" s="802"/>
      <c r="LF173" s="802"/>
      <c r="LG173" s="802"/>
      <c r="LH173" s="802"/>
      <c r="LI173" s="802"/>
      <c r="LJ173" s="802"/>
      <c r="LK173" s="802"/>
      <c r="LL173" s="802"/>
      <c r="LM173" s="802"/>
      <c r="LN173" s="802"/>
      <c r="LO173" s="802"/>
      <c r="LP173" s="802"/>
      <c r="LQ173" s="802"/>
      <c r="LR173" s="802"/>
      <c r="LS173" s="802"/>
      <c r="LT173" s="802"/>
      <c r="LU173" s="802"/>
      <c r="LV173" s="802"/>
      <c r="LW173" s="802"/>
      <c r="LX173" s="802"/>
      <c r="LY173" s="802"/>
      <c r="LZ173" s="802"/>
      <c r="MA173" s="802"/>
      <c r="MB173" s="802"/>
      <c r="MC173" s="802"/>
      <c r="MD173" s="802"/>
      <c r="ME173" s="802"/>
      <c r="MF173" s="802"/>
      <c r="MG173" s="802"/>
      <c r="MH173" s="802"/>
      <c r="MI173" s="802"/>
      <c r="MJ173" s="802"/>
      <c r="MK173" s="802"/>
      <c r="ML173" s="802"/>
      <c r="MM173" s="802"/>
      <c r="MN173" s="802"/>
      <c r="MO173" s="802"/>
      <c r="MP173" s="802"/>
      <c r="MQ173" s="802"/>
      <c r="MR173" s="802"/>
      <c r="MS173" s="802"/>
      <c r="MT173" s="802"/>
      <c r="MU173" s="802"/>
      <c r="MV173" s="802"/>
      <c r="MW173" s="802"/>
      <c r="MX173" s="802"/>
      <c r="MY173" s="802"/>
      <c r="MZ173" s="802"/>
      <c r="NA173" s="802"/>
      <c r="NB173" s="802"/>
      <c r="NC173" s="802"/>
      <c r="ND173" s="802"/>
      <c r="NE173" s="802"/>
      <c r="NF173" s="802"/>
      <c r="NG173" s="802"/>
      <c r="NH173" s="802"/>
      <c r="NI173" s="802"/>
      <c r="NJ173" s="802"/>
      <c r="NK173" s="802"/>
      <c r="NL173" s="802"/>
      <c r="NM173" s="802"/>
      <c r="NN173" s="802"/>
      <c r="NO173" s="802"/>
      <c r="NP173" s="802"/>
      <c r="NQ173" s="802"/>
      <c r="NR173" s="802"/>
      <c r="NS173" s="802"/>
      <c r="NT173" s="802"/>
      <c r="NU173" s="802"/>
      <c r="NV173" s="802"/>
      <c r="NW173" s="802"/>
      <c r="NX173" s="802"/>
      <c r="NY173" s="802"/>
      <c r="NZ173" s="802"/>
      <c r="OA173" s="802"/>
      <c r="OB173" s="802"/>
      <c r="OC173" s="802"/>
      <c r="OD173" s="802"/>
      <c r="OE173" s="802"/>
      <c r="OF173" s="802"/>
      <c r="OG173" s="802"/>
      <c r="OH173" s="802"/>
      <c r="OI173" s="802"/>
      <c r="OJ173" s="802"/>
      <c r="OK173" s="802"/>
      <c r="OL173" s="802"/>
      <c r="OM173" s="802"/>
      <c r="ON173" s="802"/>
      <c r="OO173" s="802"/>
      <c r="OP173" s="802"/>
      <c r="OQ173" s="802"/>
      <c r="OR173" s="802"/>
      <c r="OS173" s="802"/>
      <c r="OT173" s="802"/>
      <c r="OU173" s="802"/>
      <c r="OV173" s="802"/>
      <c r="OW173" s="802"/>
      <c r="OX173" s="802"/>
      <c r="OY173" s="802"/>
      <c r="OZ173" s="802"/>
      <c r="PA173" s="802"/>
      <c r="PB173" s="802"/>
      <c r="PC173" s="802"/>
      <c r="PD173" s="802"/>
      <c r="PE173" s="802"/>
      <c r="PF173" s="802"/>
      <c r="PG173" s="802"/>
      <c r="PH173" s="802"/>
      <c r="PI173" s="802"/>
      <c r="PJ173" s="802"/>
      <c r="PK173" s="802"/>
      <c r="PL173" s="802"/>
      <c r="PM173" s="802"/>
      <c r="PN173" s="802"/>
      <c r="PO173" s="802"/>
      <c r="PP173" s="802"/>
      <c r="PQ173" s="802"/>
      <c r="PR173" s="802"/>
      <c r="PS173" s="802"/>
      <c r="PT173" s="802"/>
      <c r="PU173" s="802"/>
      <c r="PV173" s="802"/>
      <c r="PW173" s="802"/>
      <c r="PX173" s="802"/>
      <c r="PY173" s="802"/>
      <c r="PZ173" s="802"/>
      <c r="QA173" s="802"/>
      <c r="QB173" s="802"/>
      <c r="QC173" s="802"/>
      <c r="QD173" s="802"/>
      <c r="QE173" s="802"/>
      <c r="QF173" s="802"/>
      <c r="QG173" s="802"/>
      <c r="QH173" s="802"/>
      <c r="QI173" s="802"/>
      <c r="QJ173" s="802"/>
      <c r="QK173" s="802"/>
      <c r="QL173" s="802"/>
      <c r="QM173" s="802"/>
      <c r="QN173" s="802"/>
      <c r="QO173" s="802"/>
      <c r="QP173" s="802"/>
      <c r="QQ173" s="802"/>
      <c r="QR173" s="802"/>
      <c r="QS173" s="802"/>
      <c r="QT173" s="802"/>
      <c r="QU173" s="802"/>
      <c r="QV173" s="802"/>
      <c r="QW173" s="802"/>
      <c r="QX173" s="802"/>
      <c r="QY173" s="802"/>
      <c r="QZ173" s="802"/>
      <c r="RA173" s="802"/>
      <c r="RB173" s="802"/>
      <c r="RC173" s="802"/>
      <c r="RD173" s="802"/>
      <c r="RE173" s="802"/>
      <c r="RF173" s="802"/>
      <c r="RG173" s="802"/>
      <c r="RH173" s="802"/>
      <c r="RI173" s="802"/>
      <c r="RJ173" s="802"/>
      <c r="RK173" s="802"/>
      <c r="RL173" s="802"/>
      <c r="RM173" s="802"/>
      <c r="RN173" s="802"/>
      <c r="RO173" s="802"/>
      <c r="RP173" s="802"/>
      <c r="RQ173" s="802"/>
      <c r="RR173" s="802"/>
      <c r="RS173" s="802"/>
      <c r="RT173" s="802"/>
      <c r="RU173" s="802"/>
      <c r="RV173" s="802"/>
      <c r="RW173" s="802"/>
      <c r="RX173" s="802"/>
      <c r="RY173" s="802"/>
      <c r="RZ173" s="802"/>
      <c r="SA173" s="802"/>
      <c r="SB173" s="802"/>
      <c r="SC173" s="802"/>
      <c r="SD173" s="802"/>
      <c r="SE173" s="802"/>
      <c r="SF173" s="802"/>
      <c r="SG173" s="802"/>
      <c r="SH173" s="802"/>
      <c r="SI173" s="802"/>
      <c r="SJ173" s="802"/>
      <c r="SK173" s="802"/>
      <c r="SL173" s="802"/>
      <c r="SM173" s="802"/>
      <c r="SN173" s="802"/>
      <c r="SO173" s="802"/>
      <c r="SP173" s="802"/>
      <c r="SQ173" s="802"/>
      <c r="SR173" s="802"/>
      <c r="SS173" s="802"/>
      <c r="ST173" s="802"/>
      <c r="SU173" s="802"/>
      <c r="SV173" s="802"/>
      <c r="SW173" s="802"/>
      <c r="SX173" s="802"/>
      <c r="SY173" s="802"/>
      <c r="SZ173" s="802"/>
      <c r="TA173" s="802"/>
      <c r="TB173" s="802"/>
      <c r="TC173" s="802"/>
      <c r="TD173" s="802"/>
      <c r="TE173" s="802"/>
      <c r="TF173" s="802"/>
      <c r="TG173" s="802"/>
      <c r="TH173" s="802"/>
      <c r="TI173" s="802"/>
      <c r="TJ173" s="802"/>
      <c r="TK173" s="802"/>
      <c r="TL173" s="802"/>
      <c r="TM173" s="802"/>
      <c r="TN173" s="802"/>
      <c r="TO173" s="802"/>
      <c r="TP173" s="802"/>
      <c r="TQ173" s="802"/>
      <c r="TR173" s="802"/>
      <c r="TS173" s="802"/>
      <c r="TT173" s="802"/>
      <c r="TU173" s="802"/>
      <c r="TV173" s="802"/>
      <c r="TW173" s="802"/>
      <c r="TX173" s="802"/>
      <c r="TY173" s="802"/>
      <c r="TZ173" s="802"/>
      <c r="UA173" s="802"/>
      <c r="UB173" s="802"/>
      <c r="UC173" s="802"/>
      <c r="UD173" s="802"/>
      <c r="UE173" s="802"/>
      <c r="UF173" s="802"/>
      <c r="UG173" s="802"/>
      <c r="UH173" s="802"/>
      <c r="UI173" s="802"/>
      <c r="UJ173" s="802"/>
      <c r="UK173" s="802"/>
      <c r="UL173" s="802"/>
      <c r="UM173" s="802"/>
      <c r="UN173" s="802"/>
      <c r="UO173" s="802"/>
      <c r="UP173" s="802"/>
      <c r="UQ173" s="802"/>
      <c r="UR173" s="802"/>
      <c r="US173" s="802"/>
      <c r="UT173" s="802"/>
      <c r="UU173" s="802"/>
      <c r="UV173" s="802"/>
      <c r="UW173" s="802"/>
      <c r="UX173" s="802"/>
      <c r="UY173" s="802"/>
      <c r="UZ173" s="802"/>
      <c r="VA173" s="802"/>
      <c r="VB173" s="802"/>
      <c r="VC173" s="802"/>
      <c r="VD173" s="802"/>
      <c r="VE173" s="802"/>
      <c r="VF173" s="802"/>
      <c r="VG173" s="802"/>
      <c r="VH173" s="802"/>
      <c r="VI173" s="802"/>
      <c r="VJ173" s="802"/>
      <c r="VK173" s="802"/>
      <c r="VL173" s="802"/>
      <c r="VM173" s="802"/>
      <c r="VN173" s="802"/>
      <c r="VO173" s="802"/>
      <c r="VP173" s="802"/>
      <c r="VQ173" s="802"/>
      <c r="VR173" s="802"/>
      <c r="VS173" s="802"/>
      <c r="VT173" s="802"/>
      <c r="VU173" s="802"/>
      <c r="VV173" s="802"/>
      <c r="VW173" s="802"/>
      <c r="VX173" s="802"/>
      <c r="VY173" s="802"/>
      <c r="VZ173" s="802"/>
      <c r="WA173" s="802"/>
      <c r="WB173" s="802"/>
      <c r="WC173" s="802"/>
      <c r="WD173" s="802"/>
      <c r="WE173" s="802"/>
      <c r="WF173" s="802"/>
      <c r="WG173" s="802"/>
      <c r="WH173" s="802"/>
      <c r="WI173" s="802"/>
      <c r="WJ173" s="802"/>
      <c r="WK173" s="802"/>
      <c r="WL173" s="802"/>
      <c r="WM173" s="802"/>
      <c r="WN173" s="802"/>
      <c r="WO173" s="802"/>
      <c r="WP173" s="802"/>
      <c r="WQ173" s="802"/>
      <c r="WR173" s="802"/>
      <c r="WS173" s="802"/>
      <c r="WT173" s="802"/>
      <c r="WU173" s="802"/>
      <c r="WV173" s="802"/>
      <c r="WW173" s="802"/>
      <c r="WX173" s="802"/>
      <c r="WY173" s="802"/>
      <c r="WZ173" s="802"/>
      <c r="XA173" s="802"/>
      <c r="XB173" s="802"/>
      <c r="XC173" s="802"/>
      <c r="XD173" s="802"/>
      <c r="XE173" s="802"/>
      <c r="XF173" s="802"/>
      <c r="XG173" s="802"/>
      <c r="XH173" s="802"/>
      <c r="XI173" s="802"/>
      <c r="XJ173" s="802"/>
      <c r="XK173" s="802"/>
      <c r="XL173" s="802"/>
      <c r="XM173" s="802"/>
      <c r="XN173" s="802"/>
      <c r="XO173" s="802"/>
      <c r="XP173" s="802"/>
      <c r="XQ173" s="802"/>
      <c r="XR173" s="802"/>
      <c r="XS173" s="802"/>
      <c r="XT173" s="802"/>
      <c r="XU173" s="802"/>
      <c r="XV173" s="802"/>
      <c r="XW173" s="802"/>
      <c r="XX173" s="802"/>
      <c r="XY173" s="802"/>
      <c r="XZ173" s="802"/>
      <c r="YA173" s="802"/>
      <c r="YB173" s="802"/>
      <c r="YC173" s="802"/>
      <c r="YD173" s="802"/>
      <c r="YE173" s="802"/>
      <c r="YF173" s="802"/>
      <c r="YG173" s="802"/>
      <c r="YH173" s="802"/>
      <c r="YI173" s="802"/>
      <c r="YJ173" s="802"/>
      <c r="YK173" s="802"/>
      <c r="YL173" s="802"/>
      <c r="YM173" s="802"/>
      <c r="YN173" s="802"/>
      <c r="YO173" s="802"/>
      <c r="YP173" s="802"/>
      <c r="YQ173" s="802"/>
      <c r="YR173" s="802"/>
      <c r="YS173" s="802"/>
      <c r="YT173" s="802"/>
      <c r="YU173" s="802"/>
      <c r="YV173" s="802"/>
      <c r="YW173" s="802"/>
      <c r="YX173" s="802"/>
      <c r="YY173" s="802"/>
      <c r="YZ173" s="802"/>
      <c r="ZA173" s="802"/>
      <c r="ZB173" s="802"/>
      <c r="ZC173" s="802"/>
      <c r="ZD173" s="802"/>
      <c r="ZE173" s="802"/>
      <c r="ZF173" s="802"/>
      <c r="ZG173" s="802"/>
      <c r="ZH173" s="802"/>
      <c r="ZI173" s="802"/>
      <c r="ZJ173" s="802"/>
      <c r="ZK173" s="802"/>
      <c r="ZL173" s="802"/>
      <c r="ZM173" s="802"/>
      <c r="ZN173" s="802"/>
      <c r="ZO173" s="802"/>
      <c r="ZP173" s="802"/>
      <c r="ZQ173" s="802"/>
      <c r="ZR173" s="802"/>
      <c r="ZS173" s="802"/>
      <c r="ZT173" s="802"/>
      <c r="ZU173" s="802"/>
      <c r="ZV173" s="802"/>
      <c r="ZW173" s="802"/>
      <c r="ZX173" s="802"/>
      <c r="ZY173" s="802"/>
      <c r="ZZ173" s="802"/>
      <c r="AAA173" s="802"/>
      <c r="AAB173" s="802"/>
      <c r="AAC173" s="802"/>
      <c r="AAD173" s="802"/>
      <c r="AAE173" s="802"/>
      <c r="AAF173" s="802"/>
      <c r="AAG173" s="802"/>
      <c r="AAH173" s="802"/>
      <c r="AAI173" s="802"/>
      <c r="AAJ173" s="802"/>
      <c r="AAK173" s="802"/>
      <c r="AAL173" s="802"/>
      <c r="AAM173" s="802"/>
      <c r="AAN173" s="802"/>
      <c r="AAO173" s="802"/>
      <c r="AAP173" s="802"/>
      <c r="AAQ173" s="802"/>
      <c r="AAR173" s="802"/>
      <c r="AAS173" s="802"/>
      <c r="AAT173" s="802"/>
      <c r="AAU173" s="802"/>
      <c r="AAV173" s="802"/>
      <c r="AAW173" s="802"/>
      <c r="AAX173" s="802"/>
      <c r="AAY173" s="802"/>
      <c r="AAZ173" s="802"/>
      <c r="ABA173" s="802"/>
      <c r="ABB173" s="802"/>
      <c r="ABC173" s="802"/>
      <c r="ABD173" s="802"/>
      <c r="ABE173" s="802"/>
      <c r="ABF173" s="802"/>
      <c r="ABG173" s="802"/>
      <c r="ABH173" s="802"/>
      <c r="ABI173" s="802"/>
      <c r="ABJ173" s="802"/>
      <c r="ABK173" s="802"/>
      <c r="ABL173" s="802"/>
      <c r="ABM173" s="802"/>
      <c r="ABN173" s="802"/>
      <c r="ABO173" s="802"/>
      <c r="ABP173" s="802"/>
      <c r="ABQ173" s="802"/>
      <c r="ABR173" s="802"/>
      <c r="ABS173" s="802"/>
      <c r="ABT173" s="802"/>
      <c r="ABU173" s="802"/>
      <c r="ABV173" s="802"/>
      <c r="ABW173" s="802"/>
      <c r="ABX173" s="802"/>
      <c r="ABY173" s="802"/>
      <c r="ABZ173" s="802"/>
      <c r="ACA173" s="802"/>
      <c r="ACB173" s="802"/>
      <c r="ACC173" s="802"/>
      <c r="ACD173" s="802"/>
      <c r="ACE173" s="802"/>
      <c r="ACF173" s="802"/>
      <c r="ACG173" s="802"/>
      <c r="ACH173" s="802"/>
      <c r="ACI173" s="802"/>
      <c r="ACJ173" s="802"/>
      <c r="ACK173" s="802"/>
      <c r="ACL173" s="802"/>
      <c r="ACM173" s="802"/>
      <c r="ACN173" s="802"/>
      <c r="ACO173" s="802"/>
      <c r="ACP173" s="802"/>
      <c r="ACQ173" s="802"/>
      <c r="ACR173" s="802"/>
      <c r="ACS173" s="802"/>
      <c r="ACT173" s="802"/>
      <c r="ACU173" s="802"/>
      <c r="ACV173" s="802"/>
      <c r="ACW173" s="802"/>
      <c r="ACX173" s="802"/>
      <c r="ACY173" s="802"/>
      <c r="ACZ173" s="802"/>
      <c r="ADA173" s="802"/>
      <c r="ADB173" s="802"/>
      <c r="ADC173" s="802"/>
      <c r="ADD173" s="802"/>
      <c r="ADE173" s="802"/>
      <c r="ADF173" s="802"/>
      <c r="ADG173" s="802"/>
      <c r="ADH173" s="802"/>
      <c r="ADI173" s="802"/>
      <c r="ADJ173" s="802"/>
      <c r="ADK173" s="802"/>
      <c r="ADL173" s="802"/>
      <c r="ADM173" s="802"/>
      <c r="ADN173" s="802"/>
      <c r="ADO173" s="802"/>
      <c r="ADP173" s="802"/>
      <c r="ADQ173" s="802"/>
      <c r="ADR173" s="802"/>
      <c r="ADS173" s="802"/>
      <c r="ADT173" s="802"/>
      <c r="ADU173" s="802"/>
      <c r="ADV173" s="802"/>
      <c r="ADW173" s="802"/>
      <c r="ADX173" s="802"/>
      <c r="ADY173" s="802"/>
      <c r="ADZ173" s="802"/>
      <c r="AEA173" s="802"/>
      <c r="AEB173" s="802"/>
      <c r="AEC173" s="802"/>
      <c r="AED173" s="802"/>
      <c r="AEE173" s="802"/>
      <c r="AEF173" s="802"/>
      <c r="AEG173" s="802"/>
      <c r="AEH173" s="802"/>
      <c r="AEI173" s="802"/>
      <c r="AEJ173" s="802"/>
      <c r="AEK173" s="802"/>
      <c r="AEL173" s="802"/>
      <c r="AEM173" s="802"/>
      <c r="AEN173" s="802"/>
      <c r="AEO173" s="802"/>
      <c r="AEP173" s="802"/>
      <c r="AEQ173" s="802"/>
      <c r="AER173" s="802"/>
      <c r="AES173" s="802"/>
      <c r="AET173" s="802"/>
      <c r="AEU173" s="802"/>
      <c r="AEV173" s="802"/>
      <c r="AEW173" s="802"/>
      <c r="AEX173" s="802"/>
      <c r="AEY173" s="802"/>
      <c r="AEZ173" s="802"/>
      <c r="AFA173" s="802"/>
      <c r="AFB173" s="802"/>
      <c r="AFC173" s="802"/>
      <c r="AFD173" s="802"/>
      <c r="AFE173" s="802"/>
      <c r="AFF173" s="802"/>
      <c r="AFG173" s="802"/>
      <c r="AFH173" s="802"/>
      <c r="AFI173" s="802"/>
      <c r="AFJ173" s="802"/>
      <c r="AFK173" s="802"/>
      <c r="AFL173" s="802"/>
      <c r="AFM173" s="802"/>
      <c r="AFN173" s="802"/>
      <c r="AFO173" s="802"/>
      <c r="AFP173" s="802"/>
      <c r="AFQ173" s="802"/>
      <c r="AFR173" s="802"/>
      <c r="AFS173" s="802"/>
      <c r="AFT173" s="802"/>
      <c r="AFU173" s="802"/>
      <c r="AFV173" s="802"/>
      <c r="AFW173" s="802"/>
      <c r="AFX173" s="802"/>
      <c r="AFY173" s="802"/>
      <c r="AFZ173" s="802"/>
      <c r="AGA173" s="802"/>
      <c r="AGB173" s="802"/>
      <c r="AGC173" s="802"/>
      <c r="AGD173" s="802"/>
      <c r="AGE173" s="802"/>
      <c r="AGF173" s="802"/>
      <c r="AGG173" s="802"/>
      <c r="AGH173" s="802"/>
      <c r="AGI173" s="802"/>
      <c r="AGJ173" s="802"/>
      <c r="AGK173" s="802"/>
      <c r="AGL173" s="802"/>
      <c r="AGM173" s="802"/>
      <c r="AGN173" s="802"/>
      <c r="AGO173" s="802"/>
      <c r="AGP173" s="802"/>
      <c r="AGQ173" s="802"/>
      <c r="AGR173" s="802"/>
      <c r="AGS173" s="802"/>
      <c r="AGT173" s="802"/>
      <c r="AGU173" s="802"/>
      <c r="AGV173" s="802"/>
      <c r="AGW173" s="802"/>
      <c r="AGX173" s="802"/>
      <c r="AGY173" s="802"/>
      <c r="AGZ173" s="802"/>
      <c r="AHA173" s="802"/>
      <c r="AHB173" s="802"/>
      <c r="AHC173" s="802"/>
      <c r="AHD173" s="802"/>
      <c r="AHE173" s="802"/>
      <c r="AHF173" s="802"/>
      <c r="AHG173" s="802"/>
      <c r="AHH173" s="802"/>
      <c r="AHI173" s="802"/>
      <c r="AHJ173" s="802"/>
      <c r="AHK173" s="802"/>
      <c r="AHL173" s="802"/>
      <c r="AHM173" s="802"/>
      <c r="AHN173" s="802"/>
      <c r="AHO173" s="802"/>
      <c r="AHP173" s="802"/>
      <c r="AHQ173" s="802"/>
      <c r="AHR173" s="802"/>
      <c r="AHS173" s="802"/>
      <c r="AHT173" s="802"/>
      <c r="AHU173" s="802"/>
      <c r="AHV173" s="802"/>
      <c r="AHW173" s="802"/>
      <c r="AHX173" s="802"/>
      <c r="AHY173" s="802"/>
      <c r="AHZ173" s="802"/>
      <c r="AIA173" s="802"/>
      <c r="AIB173" s="802"/>
      <c r="AIC173" s="802"/>
      <c r="AID173" s="802"/>
      <c r="AIE173" s="802"/>
      <c r="AIF173" s="802"/>
      <c r="AIG173" s="802"/>
      <c r="AIH173" s="802"/>
      <c r="AII173" s="802"/>
      <c r="AIJ173" s="802"/>
      <c r="AQE173" s="802"/>
      <c r="AQF173" s="802"/>
      <c r="AQG173" s="802"/>
      <c r="AQH173" s="802"/>
      <c r="AQI173" s="802"/>
      <c r="AQJ173" s="802"/>
      <c r="AQK173" s="802"/>
      <c r="AQL173" s="802"/>
      <c r="AQM173" s="802"/>
      <c r="AQN173" s="802"/>
      <c r="AQO173" s="802"/>
      <c r="AQP173" s="802"/>
      <c r="AQQ173" s="802"/>
      <c r="AQR173" s="802"/>
      <c r="AQS173" s="802"/>
      <c r="AQT173" s="802"/>
      <c r="AQU173" s="802"/>
      <c r="AQV173" s="802"/>
      <c r="AQW173" s="802"/>
      <c r="AQX173" s="802"/>
      <c r="AQY173" s="802"/>
      <c r="AQZ173" s="802"/>
      <c r="ARA173" s="802"/>
      <c r="ARB173" s="802"/>
      <c r="ARC173" s="802"/>
      <c r="ARD173" s="802"/>
      <c r="ARE173" s="802"/>
      <c r="ARF173" s="802"/>
      <c r="ARG173" s="802"/>
      <c r="ARH173" s="802"/>
      <c r="ARI173" s="802"/>
      <c r="ARJ173" s="802"/>
      <c r="ARK173" s="802"/>
      <c r="ARL173" s="802"/>
      <c r="ARM173" s="802"/>
      <c r="ARN173" s="802"/>
      <c r="ARO173" s="802"/>
      <c r="ARP173" s="802"/>
      <c r="ARQ173" s="802"/>
      <c r="ARR173" s="802"/>
      <c r="ARS173" s="802"/>
      <c r="ART173" s="802"/>
      <c r="ARU173" s="802"/>
      <c r="ARV173" s="802"/>
      <c r="ARW173" s="802"/>
      <c r="ARX173" s="802"/>
      <c r="ARY173" s="802"/>
      <c r="ARZ173" s="802"/>
      <c r="ASA173" s="802"/>
      <c r="ASB173" s="802"/>
      <c r="ASC173" s="802"/>
      <c r="ASD173" s="802"/>
      <c r="ASE173" s="802"/>
      <c r="ASF173" s="802"/>
      <c r="ASG173" s="802"/>
      <c r="ASH173" s="802"/>
      <c r="ASI173" s="802"/>
      <c r="ASJ173" s="802"/>
      <c r="ASK173" s="802"/>
      <c r="ASL173" s="802"/>
      <c r="ATP173" s="802"/>
      <c r="ATQ173" s="802"/>
      <c r="ATR173" s="802"/>
      <c r="ATS173" s="802"/>
      <c r="ATT173" s="802"/>
      <c r="ATU173" s="802"/>
      <c r="ATV173" s="802"/>
      <c r="ATW173" s="802"/>
      <c r="ATX173" s="802"/>
      <c r="ATY173" s="802"/>
      <c r="ATZ173" s="802"/>
      <c r="AUA173" s="802"/>
      <c r="AUB173" s="802"/>
      <c r="AUC173" s="802"/>
      <c r="AUD173" s="802"/>
      <c r="AUE173" s="802"/>
      <c r="AUF173" s="802"/>
      <c r="AUG173" s="802"/>
      <c r="AUH173" s="802"/>
      <c r="AUI173" s="802"/>
      <c r="AUJ173" s="802"/>
      <c r="AUK173" s="802"/>
      <c r="AUL173" s="802"/>
      <c r="AUM173" s="802"/>
      <c r="AUN173" s="802"/>
      <c r="AUO173" s="802"/>
      <c r="AUP173" s="801"/>
      <c r="AUQ173" s="802"/>
      <c r="AUR173" s="801"/>
      <c r="AUS173" s="802"/>
      <c r="AUT173" s="801"/>
      <c r="AUU173" s="802"/>
      <c r="AUV173" s="802"/>
      <c r="AUW173" s="802"/>
      <c r="AUX173" s="802"/>
      <c r="AUY173" s="802"/>
      <c r="AUZ173" s="802"/>
      <c r="AVA173" s="802"/>
      <c r="AVB173" s="802"/>
      <c r="AVC173" s="802"/>
      <c r="AVD173" s="802"/>
      <c r="AVE173" s="802"/>
      <c r="AVF173" s="802"/>
      <c r="AVG173" s="802"/>
      <c r="AVH173" s="802"/>
      <c r="AVI173" s="802"/>
      <c r="AVJ173" s="808"/>
      <c r="AVK173" s="808"/>
      <c r="AVL173" s="808"/>
      <c r="AVM173" s="808"/>
      <c r="AVN173" s="808"/>
      <c r="AVO173" s="808"/>
      <c r="AVP173" s="808"/>
      <c r="AVQ173" s="808"/>
      <c r="AVR173" s="808"/>
      <c r="AVS173" s="808"/>
      <c r="AVT173" s="808"/>
      <c r="AVU173" s="809"/>
      <c r="AVV173" s="809"/>
      <c r="AVW173" s="809"/>
      <c r="AVX173" s="809"/>
      <c r="AVY173" s="809"/>
      <c r="AVZ173" s="809"/>
      <c r="AWA173" s="809"/>
      <c r="AWB173" s="809"/>
      <c r="AWC173" s="809"/>
      <c r="AWD173" s="809"/>
      <c r="AWE173" s="809"/>
      <c r="AWF173" s="809"/>
      <c r="AWG173" s="809"/>
      <c r="AWH173" s="809"/>
      <c r="AWI173" s="809"/>
      <c r="AWJ173" s="809"/>
      <c r="AWK173" s="809"/>
      <c r="AWL173" s="809"/>
      <c r="AWM173" s="809"/>
      <c r="AWN173" s="809"/>
      <c r="AWO173" s="809"/>
      <c r="AWP173" s="809"/>
      <c r="AWQ173" s="809"/>
      <c r="AWR173" s="808"/>
      <c r="AWS173" s="761"/>
      <c r="AWT173" s="808"/>
      <c r="AWU173" s="809"/>
      <c r="AWV173" s="809"/>
      <c r="AWW173" s="809"/>
      <c r="AWX173" s="809"/>
      <c r="AWY173" s="809"/>
      <c r="AWZ173" s="809"/>
      <c r="AXA173" s="809"/>
      <c r="AXB173" s="809"/>
      <c r="AXC173" s="809"/>
      <c r="AXD173" s="809"/>
      <c r="AXE173" s="809"/>
      <c r="AXF173" s="809"/>
      <c r="AXG173" s="809"/>
      <c r="AXH173" s="809"/>
      <c r="AXI173" s="809"/>
      <c r="AXJ173" s="809"/>
      <c r="AXK173" s="809"/>
      <c r="AXL173" s="809"/>
      <c r="AXM173" s="809"/>
      <c r="AXN173" s="809"/>
      <c r="AXO173" s="809"/>
      <c r="AXP173" s="809"/>
      <c r="AXQ173" s="809"/>
      <c r="AXR173" s="809"/>
      <c r="AXS173" s="809"/>
      <c r="AXT173" s="809"/>
      <c r="AXU173" s="809"/>
      <c r="AXV173" s="809"/>
      <c r="AXW173" s="809"/>
      <c r="AXX173" s="809"/>
      <c r="AXY173" s="809"/>
      <c r="AXZ173" s="809"/>
      <c r="AYA173" s="809"/>
      <c r="AYB173" s="809"/>
      <c r="AYC173" s="809"/>
      <c r="AYD173" s="808"/>
      <c r="AYE173" s="808"/>
      <c r="AYF173" s="809"/>
      <c r="AYG173" s="808"/>
      <c r="AYH173" s="810"/>
      <c r="AYI173" s="810"/>
      <c r="AYJ173" s="810"/>
      <c r="AYK173" s="810"/>
      <c r="AYL173" s="810"/>
      <c r="AYM173" s="810"/>
      <c r="AYN173" s="810"/>
      <c r="AYO173" s="810"/>
      <c r="AYP173" s="810"/>
      <c r="AYQ173" s="810"/>
      <c r="AYR173" s="810"/>
      <c r="AYS173" s="810"/>
      <c r="AYT173" s="810"/>
      <c r="AYU173" s="810"/>
      <c r="AYV173" s="810"/>
      <c r="AYW173" s="810"/>
      <c r="AYX173" s="810"/>
      <c r="AYY173" s="810"/>
      <c r="AYZ173" s="810"/>
      <c r="AZA173" s="810"/>
      <c r="AZB173" s="810"/>
      <c r="AZC173" s="810"/>
      <c r="AZD173" s="810"/>
      <c r="AZE173" s="810"/>
      <c r="AZF173" s="810"/>
      <c r="AZG173" s="810"/>
      <c r="AZH173" s="810"/>
      <c r="AZI173" s="810"/>
      <c r="AZJ173" s="810"/>
      <c r="AZK173" s="810"/>
      <c r="AZL173" s="810"/>
      <c r="AZM173" s="810"/>
      <c r="AZN173" s="810"/>
      <c r="AZO173" s="810"/>
      <c r="AZP173" s="809"/>
      <c r="AZQ173" s="802"/>
      <c r="AZR173" s="802"/>
      <c r="AZS173" s="802"/>
    </row>
    <row r="174" spans="45:920 1123:1371" s="793" customFormat="1" ht="13.5">
      <c r="AS174" s="802"/>
      <c r="AT174" s="802"/>
      <c r="AU174" s="802"/>
      <c r="AV174" s="802"/>
      <c r="AW174" s="802"/>
      <c r="AX174" s="802"/>
      <c r="AY174" s="802"/>
      <c r="AZ174" s="802"/>
      <c r="BA174" s="802"/>
      <c r="BB174" s="802"/>
      <c r="BC174" s="802"/>
      <c r="BD174" s="802"/>
      <c r="BE174" s="802"/>
      <c r="BF174" s="802"/>
      <c r="BG174" s="802"/>
      <c r="BH174" s="802"/>
      <c r="BI174" s="802"/>
      <c r="BJ174" s="802"/>
      <c r="BK174" s="802"/>
      <c r="BL174" s="802"/>
      <c r="BM174" s="802"/>
      <c r="BN174" s="802"/>
      <c r="BO174" s="802"/>
      <c r="BP174" s="802"/>
      <c r="BQ174" s="802"/>
      <c r="BR174" s="802"/>
      <c r="BS174" s="802"/>
      <c r="BT174" s="802"/>
      <c r="BU174" s="802"/>
      <c r="BV174" s="802"/>
      <c r="BW174" s="802"/>
      <c r="BX174" s="802"/>
      <c r="BY174" s="802"/>
      <c r="BZ174" s="802"/>
      <c r="CA174" s="802"/>
      <c r="CB174" s="802"/>
      <c r="CC174" s="802"/>
      <c r="CD174" s="802"/>
      <c r="CE174" s="802"/>
      <c r="CF174" s="802"/>
      <c r="CG174" s="802"/>
      <c r="CH174" s="802"/>
      <c r="CI174" s="802"/>
      <c r="CJ174" s="802"/>
      <c r="CK174" s="802"/>
      <c r="CL174" s="802"/>
      <c r="CM174" s="802"/>
      <c r="CN174" s="802"/>
      <c r="CO174" s="802"/>
      <c r="CP174" s="802"/>
      <c r="CQ174" s="802"/>
      <c r="CR174" s="802"/>
      <c r="CS174" s="802"/>
      <c r="CT174" s="802"/>
      <c r="CU174" s="802"/>
      <c r="CV174" s="802"/>
      <c r="CW174" s="802"/>
      <c r="CX174" s="802"/>
      <c r="CY174" s="802"/>
      <c r="CZ174" s="802"/>
      <c r="DA174" s="802"/>
      <c r="DB174" s="802"/>
      <c r="DC174" s="802"/>
      <c r="DD174" s="802"/>
      <c r="DE174" s="802"/>
      <c r="DF174" s="802"/>
      <c r="DG174" s="802"/>
      <c r="DH174" s="802"/>
      <c r="DI174" s="802"/>
      <c r="DJ174" s="802"/>
      <c r="DK174" s="802"/>
      <c r="DL174" s="802"/>
      <c r="DM174" s="802"/>
      <c r="DN174" s="802"/>
      <c r="DO174" s="802"/>
      <c r="DP174" s="802"/>
      <c r="DQ174" s="802"/>
      <c r="DR174" s="802"/>
      <c r="DS174" s="802"/>
      <c r="DT174" s="802"/>
      <c r="DU174" s="802"/>
      <c r="DV174" s="802"/>
      <c r="DW174" s="802"/>
      <c r="DX174" s="802"/>
      <c r="DY174" s="802"/>
      <c r="DZ174" s="802"/>
      <c r="EA174" s="802"/>
      <c r="EB174" s="802"/>
      <c r="EC174" s="802"/>
      <c r="ED174" s="802"/>
      <c r="EE174" s="802"/>
      <c r="EF174" s="802"/>
      <c r="EG174" s="802"/>
      <c r="EH174" s="802"/>
      <c r="EI174" s="802"/>
      <c r="EJ174" s="802"/>
      <c r="EK174" s="802"/>
      <c r="EL174" s="802"/>
      <c r="EM174" s="802"/>
      <c r="EN174" s="802"/>
      <c r="EO174" s="802"/>
      <c r="EP174" s="802"/>
      <c r="EQ174" s="802"/>
      <c r="ER174" s="802"/>
      <c r="ES174" s="802"/>
      <c r="ET174" s="802"/>
      <c r="EU174" s="802"/>
      <c r="EV174" s="802"/>
      <c r="EW174" s="802"/>
      <c r="EX174" s="802"/>
      <c r="EY174" s="802"/>
      <c r="EZ174" s="802"/>
      <c r="FA174" s="802"/>
      <c r="FB174" s="802"/>
      <c r="FC174" s="802"/>
      <c r="FD174" s="802"/>
      <c r="FE174" s="802"/>
      <c r="FF174" s="802"/>
      <c r="FG174" s="802"/>
      <c r="FH174" s="802"/>
      <c r="FI174" s="802"/>
      <c r="FJ174" s="802"/>
      <c r="FK174" s="802"/>
      <c r="FL174" s="802"/>
      <c r="FM174" s="802"/>
      <c r="FN174" s="802"/>
      <c r="FO174" s="802"/>
      <c r="FP174" s="802"/>
      <c r="FQ174" s="802"/>
      <c r="FR174" s="802"/>
      <c r="FS174" s="802"/>
      <c r="FT174" s="802"/>
      <c r="FU174" s="802"/>
      <c r="FV174" s="802"/>
      <c r="FW174" s="802"/>
      <c r="FX174" s="802"/>
      <c r="FY174" s="802"/>
      <c r="FZ174" s="802"/>
      <c r="GA174" s="802"/>
      <c r="GB174" s="802"/>
      <c r="GC174" s="802"/>
      <c r="GD174" s="802"/>
      <c r="GE174" s="802"/>
      <c r="GF174" s="802"/>
      <c r="GG174" s="802"/>
      <c r="GH174" s="802"/>
      <c r="GI174" s="802"/>
      <c r="GJ174" s="802"/>
      <c r="GK174" s="802"/>
      <c r="GL174" s="802"/>
      <c r="GM174" s="802"/>
      <c r="GN174" s="802"/>
      <c r="GO174" s="802"/>
      <c r="GP174" s="802"/>
      <c r="GQ174" s="802"/>
      <c r="GR174" s="802"/>
      <c r="GS174" s="802"/>
      <c r="GT174" s="802"/>
      <c r="GU174" s="802"/>
      <c r="GV174" s="802"/>
      <c r="GW174" s="802"/>
      <c r="GX174" s="802"/>
      <c r="GY174" s="802"/>
      <c r="GZ174" s="802"/>
      <c r="HA174" s="802"/>
      <c r="HB174" s="802"/>
      <c r="HC174" s="802"/>
      <c r="HD174" s="802"/>
      <c r="HE174" s="802"/>
      <c r="HF174" s="802"/>
      <c r="HG174" s="802"/>
      <c r="HH174" s="802"/>
      <c r="HI174" s="802"/>
      <c r="HJ174" s="802"/>
      <c r="HK174" s="802"/>
      <c r="HL174" s="802"/>
      <c r="HM174" s="802"/>
      <c r="HN174" s="802"/>
      <c r="HO174" s="802"/>
      <c r="HP174" s="802"/>
      <c r="HQ174" s="802"/>
      <c r="HR174" s="802"/>
      <c r="HS174" s="802"/>
      <c r="HT174" s="802"/>
      <c r="HU174" s="802"/>
      <c r="HV174" s="802"/>
      <c r="HW174" s="802"/>
      <c r="HX174" s="802"/>
      <c r="HY174" s="802"/>
      <c r="HZ174" s="802"/>
      <c r="IA174" s="802"/>
      <c r="IB174" s="802"/>
      <c r="IC174" s="802"/>
      <c r="ID174" s="802"/>
      <c r="IE174" s="802"/>
      <c r="IF174" s="802"/>
      <c r="IG174" s="802"/>
      <c r="IH174" s="802"/>
      <c r="II174" s="802"/>
      <c r="IJ174" s="802"/>
      <c r="IK174" s="802"/>
      <c r="IL174" s="802"/>
      <c r="IM174" s="802"/>
      <c r="IN174" s="802"/>
      <c r="IO174" s="802"/>
      <c r="IP174" s="802"/>
      <c r="IQ174" s="802"/>
      <c r="IR174" s="802"/>
      <c r="IS174" s="802"/>
      <c r="IT174" s="802"/>
      <c r="IU174" s="802"/>
      <c r="IV174" s="802"/>
      <c r="IW174" s="802"/>
      <c r="IX174" s="802"/>
      <c r="IY174" s="802"/>
      <c r="IZ174" s="802"/>
      <c r="JA174" s="802"/>
      <c r="JB174" s="802"/>
      <c r="JC174" s="802"/>
      <c r="JD174" s="802"/>
      <c r="JE174" s="802"/>
      <c r="JF174" s="802"/>
      <c r="JG174" s="802"/>
      <c r="JH174" s="802"/>
      <c r="JI174" s="802"/>
      <c r="JJ174" s="802"/>
      <c r="JK174" s="802"/>
      <c r="JL174" s="802"/>
      <c r="JM174" s="802"/>
      <c r="JN174" s="802"/>
      <c r="JO174" s="802"/>
      <c r="JP174" s="802"/>
      <c r="JQ174" s="802"/>
      <c r="JR174" s="802"/>
      <c r="JS174" s="802"/>
      <c r="JT174" s="802"/>
      <c r="JU174" s="802"/>
      <c r="JV174" s="802"/>
      <c r="JW174" s="802"/>
      <c r="JX174" s="802"/>
      <c r="JY174" s="802"/>
      <c r="JZ174" s="802"/>
      <c r="KA174" s="802"/>
      <c r="KB174" s="802"/>
      <c r="KC174" s="802"/>
      <c r="KD174" s="802"/>
      <c r="KE174" s="802"/>
      <c r="KF174" s="802"/>
      <c r="KG174" s="802"/>
      <c r="KH174" s="802"/>
      <c r="KI174" s="802"/>
      <c r="KJ174" s="802"/>
      <c r="KK174" s="802"/>
      <c r="KL174" s="802"/>
      <c r="KM174" s="802"/>
      <c r="KN174" s="802"/>
      <c r="KO174" s="802"/>
      <c r="KP174" s="802"/>
      <c r="KQ174" s="802"/>
      <c r="KR174" s="802"/>
      <c r="KS174" s="802"/>
      <c r="KT174" s="802"/>
      <c r="KU174" s="802"/>
      <c r="KV174" s="802"/>
      <c r="KW174" s="802"/>
      <c r="KX174" s="802"/>
      <c r="KY174" s="802"/>
      <c r="KZ174" s="802"/>
      <c r="LA174" s="802"/>
      <c r="LB174" s="802"/>
      <c r="LC174" s="802"/>
      <c r="LD174" s="802"/>
      <c r="LE174" s="802"/>
      <c r="LF174" s="802"/>
      <c r="LG174" s="802"/>
      <c r="LH174" s="802"/>
      <c r="LI174" s="802"/>
      <c r="LJ174" s="802"/>
      <c r="LK174" s="802"/>
      <c r="LL174" s="802"/>
      <c r="LM174" s="802"/>
      <c r="LN174" s="802"/>
      <c r="LO174" s="802"/>
      <c r="LP174" s="802"/>
      <c r="LQ174" s="802"/>
      <c r="LR174" s="802"/>
      <c r="LS174" s="802"/>
      <c r="LT174" s="802"/>
      <c r="LU174" s="802"/>
      <c r="LV174" s="802"/>
      <c r="LW174" s="802"/>
      <c r="LX174" s="802"/>
      <c r="LY174" s="802"/>
      <c r="LZ174" s="802"/>
      <c r="MA174" s="802"/>
      <c r="MB174" s="802"/>
      <c r="MC174" s="802"/>
      <c r="MD174" s="802"/>
      <c r="ME174" s="802"/>
      <c r="MF174" s="802"/>
      <c r="MG174" s="802"/>
      <c r="MH174" s="802"/>
      <c r="MI174" s="802"/>
      <c r="MJ174" s="802"/>
      <c r="MK174" s="802"/>
      <c r="ML174" s="802"/>
      <c r="MM174" s="802"/>
      <c r="MN174" s="802"/>
      <c r="MO174" s="802"/>
      <c r="MP174" s="802"/>
      <c r="MQ174" s="802"/>
      <c r="MR174" s="802"/>
      <c r="MS174" s="802"/>
      <c r="MT174" s="802"/>
      <c r="MU174" s="802"/>
      <c r="MV174" s="802"/>
      <c r="MW174" s="802"/>
      <c r="MX174" s="802"/>
      <c r="MY174" s="802"/>
      <c r="MZ174" s="802"/>
      <c r="NA174" s="802"/>
      <c r="NB174" s="802"/>
      <c r="NC174" s="802"/>
      <c r="ND174" s="802"/>
      <c r="NE174" s="802"/>
      <c r="NF174" s="802"/>
      <c r="NG174" s="802"/>
      <c r="NH174" s="802"/>
      <c r="NI174" s="802"/>
      <c r="NJ174" s="802"/>
      <c r="NK174" s="802"/>
      <c r="NL174" s="802"/>
      <c r="NM174" s="802"/>
      <c r="NN174" s="802"/>
      <c r="NO174" s="802"/>
      <c r="NP174" s="802"/>
      <c r="NQ174" s="802"/>
      <c r="NR174" s="802"/>
      <c r="NS174" s="802"/>
      <c r="NT174" s="802"/>
      <c r="NU174" s="802"/>
      <c r="NV174" s="802"/>
      <c r="NW174" s="802"/>
      <c r="NX174" s="802"/>
      <c r="NY174" s="802"/>
      <c r="NZ174" s="802"/>
      <c r="OA174" s="802"/>
      <c r="OB174" s="802"/>
      <c r="OC174" s="802"/>
      <c r="OD174" s="802"/>
      <c r="OE174" s="802"/>
      <c r="OF174" s="802"/>
      <c r="OG174" s="802"/>
      <c r="OH174" s="802"/>
      <c r="OI174" s="802"/>
      <c r="OJ174" s="802"/>
      <c r="OK174" s="802"/>
      <c r="OL174" s="802"/>
      <c r="OM174" s="802"/>
      <c r="ON174" s="802"/>
      <c r="OO174" s="802"/>
      <c r="OP174" s="802"/>
      <c r="OQ174" s="802"/>
      <c r="OR174" s="802"/>
      <c r="OS174" s="802"/>
      <c r="OT174" s="802"/>
      <c r="OU174" s="802"/>
      <c r="OV174" s="802"/>
      <c r="OW174" s="802"/>
      <c r="OX174" s="802"/>
      <c r="OY174" s="802"/>
      <c r="OZ174" s="802"/>
      <c r="PA174" s="802"/>
      <c r="PB174" s="802"/>
      <c r="PC174" s="802"/>
      <c r="PD174" s="802"/>
      <c r="PE174" s="802"/>
      <c r="PF174" s="802"/>
      <c r="PG174" s="802"/>
      <c r="PH174" s="802"/>
      <c r="PI174" s="802"/>
      <c r="PJ174" s="802"/>
      <c r="PK174" s="802"/>
      <c r="PL174" s="802"/>
      <c r="PM174" s="802"/>
      <c r="PN174" s="802"/>
      <c r="PO174" s="802"/>
      <c r="PP174" s="802"/>
      <c r="PQ174" s="802"/>
      <c r="PR174" s="802"/>
      <c r="PS174" s="802"/>
      <c r="PT174" s="802"/>
      <c r="PU174" s="802"/>
      <c r="PV174" s="802"/>
      <c r="PW174" s="802"/>
      <c r="PX174" s="802"/>
      <c r="PY174" s="802"/>
      <c r="PZ174" s="802"/>
      <c r="QA174" s="802"/>
      <c r="QB174" s="802"/>
      <c r="QC174" s="802"/>
      <c r="QD174" s="802"/>
      <c r="QE174" s="802"/>
      <c r="QF174" s="802"/>
      <c r="QG174" s="802"/>
      <c r="QH174" s="802"/>
      <c r="QI174" s="802"/>
      <c r="QJ174" s="802"/>
      <c r="QK174" s="802"/>
      <c r="QL174" s="802"/>
      <c r="QM174" s="802"/>
      <c r="QN174" s="802"/>
      <c r="QO174" s="802"/>
      <c r="QP174" s="802"/>
      <c r="QQ174" s="802"/>
      <c r="QR174" s="802"/>
      <c r="QS174" s="802"/>
      <c r="QT174" s="802"/>
      <c r="QU174" s="802"/>
      <c r="QV174" s="802"/>
      <c r="QW174" s="802"/>
      <c r="QX174" s="802"/>
      <c r="QY174" s="802"/>
      <c r="QZ174" s="802"/>
      <c r="RA174" s="802"/>
      <c r="RB174" s="802"/>
      <c r="RC174" s="802"/>
      <c r="RD174" s="802"/>
      <c r="RE174" s="802"/>
      <c r="RF174" s="802"/>
      <c r="RG174" s="802"/>
      <c r="RH174" s="802"/>
      <c r="RI174" s="802"/>
      <c r="RJ174" s="802"/>
      <c r="RK174" s="802"/>
      <c r="RL174" s="802"/>
      <c r="RM174" s="802"/>
      <c r="RN174" s="802"/>
      <c r="RO174" s="802"/>
      <c r="RP174" s="802"/>
      <c r="RQ174" s="802"/>
      <c r="RR174" s="802"/>
      <c r="RS174" s="802"/>
      <c r="RT174" s="802"/>
      <c r="RU174" s="802"/>
      <c r="RV174" s="802"/>
      <c r="RW174" s="802"/>
      <c r="RX174" s="802"/>
      <c r="RY174" s="802"/>
      <c r="RZ174" s="802"/>
      <c r="SA174" s="802"/>
      <c r="SB174" s="802"/>
      <c r="SC174" s="802"/>
      <c r="SD174" s="802"/>
      <c r="SE174" s="802"/>
      <c r="SF174" s="802"/>
      <c r="SG174" s="802"/>
      <c r="SH174" s="802"/>
      <c r="SI174" s="802"/>
      <c r="SJ174" s="802"/>
      <c r="SK174" s="802"/>
      <c r="SL174" s="802"/>
      <c r="SM174" s="802"/>
      <c r="SN174" s="802"/>
      <c r="SO174" s="802"/>
      <c r="SP174" s="802"/>
      <c r="SQ174" s="802"/>
      <c r="SR174" s="802"/>
      <c r="SS174" s="802"/>
      <c r="ST174" s="802"/>
      <c r="SU174" s="802"/>
      <c r="SV174" s="802"/>
      <c r="SW174" s="802"/>
      <c r="SX174" s="802"/>
      <c r="SY174" s="802"/>
      <c r="SZ174" s="802"/>
      <c r="TA174" s="802"/>
      <c r="TB174" s="802"/>
      <c r="TC174" s="802"/>
      <c r="TD174" s="802"/>
      <c r="TE174" s="802"/>
      <c r="TF174" s="802"/>
      <c r="TG174" s="802"/>
      <c r="TH174" s="802"/>
      <c r="TI174" s="802"/>
      <c r="TJ174" s="802"/>
      <c r="TK174" s="802"/>
      <c r="TL174" s="802"/>
      <c r="TM174" s="802"/>
      <c r="TN174" s="802"/>
      <c r="TO174" s="802"/>
      <c r="TP174" s="802"/>
      <c r="TQ174" s="802"/>
      <c r="TR174" s="802"/>
      <c r="TS174" s="802"/>
      <c r="TT174" s="802"/>
      <c r="TU174" s="802"/>
      <c r="TV174" s="802"/>
      <c r="TW174" s="802"/>
      <c r="TX174" s="802"/>
      <c r="TY174" s="802"/>
      <c r="TZ174" s="802"/>
      <c r="UA174" s="802"/>
      <c r="UB174" s="802"/>
      <c r="UC174" s="802"/>
      <c r="UD174" s="802"/>
      <c r="UE174" s="802"/>
      <c r="UF174" s="802"/>
      <c r="UG174" s="802"/>
      <c r="UH174" s="802"/>
      <c r="UI174" s="802"/>
      <c r="UJ174" s="802"/>
      <c r="UK174" s="802"/>
      <c r="UL174" s="802"/>
      <c r="UM174" s="802"/>
      <c r="UN174" s="802"/>
      <c r="UO174" s="802"/>
      <c r="UP174" s="802"/>
      <c r="UQ174" s="802"/>
      <c r="UR174" s="802"/>
      <c r="US174" s="802"/>
      <c r="UT174" s="802"/>
      <c r="UU174" s="802"/>
      <c r="UV174" s="802"/>
      <c r="UW174" s="802"/>
      <c r="UX174" s="802"/>
      <c r="UY174" s="802"/>
      <c r="UZ174" s="802"/>
      <c r="VA174" s="802"/>
      <c r="VB174" s="802"/>
      <c r="VC174" s="802"/>
      <c r="VD174" s="802"/>
      <c r="VE174" s="802"/>
      <c r="VF174" s="802"/>
      <c r="VG174" s="802"/>
      <c r="VH174" s="802"/>
      <c r="VI174" s="802"/>
      <c r="VJ174" s="802"/>
      <c r="VK174" s="802"/>
      <c r="VL174" s="802"/>
      <c r="VM174" s="802"/>
      <c r="VN174" s="802"/>
      <c r="VO174" s="802"/>
      <c r="VP174" s="802"/>
      <c r="VQ174" s="802"/>
      <c r="VR174" s="802"/>
      <c r="VS174" s="802"/>
      <c r="VT174" s="802"/>
      <c r="VU174" s="802"/>
      <c r="VV174" s="802"/>
      <c r="VW174" s="802"/>
      <c r="VX174" s="802"/>
      <c r="VY174" s="802"/>
      <c r="VZ174" s="802"/>
      <c r="WA174" s="802"/>
      <c r="WB174" s="802"/>
      <c r="WC174" s="802"/>
      <c r="WD174" s="802"/>
      <c r="WE174" s="802"/>
      <c r="WF174" s="802"/>
      <c r="WG174" s="802"/>
      <c r="WH174" s="802"/>
      <c r="WI174" s="802"/>
      <c r="WJ174" s="802"/>
      <c r="WK174" s="802"/>
      <c r="WL174" s="802"/>
      <c r="WM174" s="802"/>
      <c r="WN174" s="802"/>
      <c r="WO174" s="802"/>
      <c r="WP174" s="802"/>
      <c r="WQ174" s="802"/>
      <c r="WR174" s="802"/>
      <c r="WS174" s="802"/>
      <c r="WT174" s="802"/>
      <c r="WU174" s="802"/>
      <c r="WV174" s="802"/>
      <c r="WW174" s="802"/>
      <c r="WX174" s="802"/>
      <c r="WY174" s="802"/>
      <c r="WZ174" s="802"/>
      <c r="XA174" s="802"/>
      <c r="XB174" s="802"/>
      <c r="XC174" s="802"/>
      <c r="XD174" s="802"/>
      <c r="XE174" s="802"/>
      <c r="XF174" s="802"/>
      <c r="XG174" s="802"/>
      <c r="XH174" s="802"/>
      <c r="XI174" s="802"/>
      <c r="XJ174" s="802"/>
      <c r="XK174" s="802"/>
      <c r="XL174" s="802"/>
      <c r="XM174" s="802"/>
      <c r="XN174" s="802"/>
      <c r="XO174" s="802"/>
      <c r="XP174" s="802"/>
      <c r="XQ174" s="802"/>
      <c r="XR174" s="802"/>
      <c r="XS174" s="802"/>
      <c r="XT174" s="802"/>
      <c r="XU174" s="802"/>
      <c r="XV174" s="802"/>
      <c r="XW174" s="802"/>
      <c r="XX174" s="802"/>
      <c r="XY174" s="802"/>
      <c r="XZ174" s="802"/>
      <c r="YA174" s="802"/>
      <c r="YB174" s="802"/>
      <c r="YC174" s="802"/>
      <c r="YD174" s="802"/>
      <c r="YE174" s="802"/>
      <c r="YF174" s="802"/>
      <c r="YG174" s="802"/>
      <c r="YH174" s="802"/>
      <c r="YI174" s="802"/>
      <c r="YJ174" s="802"/>
      <c r="YK174" s="802"/>
      <c r="YL174" s="802"/>
      <c r="YM174" s="802"/>
      <c r="YN174" s="802"/>
      <c r="YO174" s="802"/>
      <c r="YP174" s="802"/>
      <c r="YQ174" s="802"/>
      <c r="YR174" s="802"/>
      <c r="YS174" s="802"/>
      <c r="YT174" s="802"/>
      <c r="YU174" s="802"/>
      <c r="YV174" s="802"/>
      <c r="YW174" s="802"/>
      <c r="YX174" s="802"/>
      <c r="YY174" s="802"/>
      <c r="YZ174" s="802"/>
      <c r="ZA174" s="802"/>
      <c r="ZB174" s="802"/>
      <c r="ZC174" s="802"/>
      <c r="ZD174" s="802"/>
      <c r="ZE174" s="802"/>
      <c r="ZF174" s="802"/>
      <c r="ZG174" s="802"/>
      <c r="ZH174" s="802"/>
      <c r="ZI174" s="802"/>
      <c r="ZJ174" s="802"/>
      <c r="ZK174" s="802"/>
      <c r="ZL174" s="802"/>
      <c r="ZM174" s="802"/>
      <c r="ZN174" s="802"/>
      <c r="ZO174" s="802"/>
      <c r="ZP174" s="802"/>
      <c r="ZQ174" s="802"/>
      <c r="ZR174" s="802"/>
      <c r="ZS174" s="802"/>
      <c r="ZT174" s="802"/>
      <c r="ZU174" s="802"/>
      <c r="ZV174" s="802"/>
      <c r="ZW174" s="802"/>
      <c r="ZX174" s="802"/>
      <c r="ZY174" s="802"/>
      <c r="ZZ174" s="802"/>
      <c r="AAA174" s="802"/>
      <c r="AAB174" s="802"/>
      <c r="AAC174" s="802"/>
      <c r="AAD174" s="802"/>
      <c r="AAE174" s="802"/>
      <c r="AAF174" s="802"/>
      <c r="AAG174" s="802"/>
      <c r="AAH174" s="802"/>
      <c r="AAI174" s="802"/>
      <c r="AAJ174" s="802"/>
      <c r="AAK174" s="802"/>
      <c r="AAL174" s="802"/>
      <c r="AAM174" s="802"/>
      <c r="AAN174" s="802"/>
      <c r="AAO174" s="802"/>
      <c r="AAP174" s="802"/>
      <c r="AAQ174" s="802"/>
      <c r="AAR174" s="802"/>
      <c r="AAS174" s="802"/>
      <c r="AAT174" s="802"/>
      <c r="AAU174" s="802"/>
      <c r="AAV174" s="802"/>
      <c r="AAW174" s="802"/>
      <c r="AAX174" s="802"/>
      <c r="AAY174" s="802"/>
      <c r="AAZ174" s="802"/>
      <c r="ABA174" s="802"/>
      <c r="ABB174" s="802"/>
      <c r="ABC174" s="802"/>
      <c r="ABD174" s="802"/>
      <c r="ABE174" s="802"/>
      <c r="ABF174" s="802"/>
      <c r="ABG174" s="802"/>
      <c r="ABH174" s="802"/>
      <c r="ABI174" s="802"/>
      <c r="ABJ174" s="802"/>
      <c r="ABK174" s="802"/>
      <c r="ABL174" s="802"/>
      <c r="ABM174" s="802"/>
      <c r="ABN174" s="802"/>
      <c r="ABO174" s="802"/>
      <c r="ABP174" s="802"/>
      <c r="ABQ174" s="802"/>
      <c r="ABR174" s="802"/>
      <c r="ABS174" s="802"/>
      <c r="ABT174" s="802"/>
      <c r="ABU174" s="802"/>
      <c r="ABV174" s="802"/>
      <c r="ABW174" s="802"/>
      <c r="ABX174" s="802"/>
      <c r="ABY174" s="802"/>
      <c r="ABZ174" s="802"/>
      <c r="ACA174" s="802"/>
      <c r="ACB174" s="802"/>
      <c r="ACC174" s="802"/>
      <c r="ACD174" s="802"/>
      <c r="ACE174" s="802"/>
      <c r="ACF174" s="802"/>
      <c r="ACG174" s="802"/>
      <c r="ACH174" s="802"/>
      <c r="ACI174" s="802"/>
      <c r="ACJ174" s="802"/>
      <c r="ACK174" s="802"/>
      <c r="ACL174" s="802"/>
      <c r="ACM174" s="802"/>
      <c r="ACN174" s="802"/>
      <c r="ACO174" s="802"/>
      <c r="ACP174" s="802"/>
      <c r="ACQ174" s="802"/>
      <c r="ACR174" s="802"/>
      <c r="ACS174" s="802"/>
      <c r="ACT174" s="802"/>
      <c r="ACU174" s="802"/>
      <c r="ACV174" s="802"/>
      <c r="ACW174" s="802"/>
      <c r="ACX174" s="802"/>
      <c r="ACY174" s="802"/>
      <c r="ACZ174" s="802"/>
      <c r="ADA174" s="802"/>
      <c r="ADB174" s="802"/>
      <c r="ADC174" s="802"/>
      <c r="ADD174" s="802"/>
      <c r="ADE174" s="802"/>
      <c r="ADF174" s="802"/>
      <c r="ADG174" s="802"/>
      <c r="ADH174" s="802"/>
      <c r="ADI174" s="802"/>
      <c r="ADJ174" s="802"/>
      <c r="ADK174" s="802"/>
      <c r="ADL174" s="802"/>
      <c r="ADM174" s="802"/>
      <c r="ADN174" s="802"/>
      <c r="ADO174" s="802"/>
      <c r="ADP174" s="802"/>
      <c r="ADQ174" s="802"/>
      <c r="ADR174" s="802"/>
      <c r="ADS174" s="802"/>
      <c r="ADT174" s="802"/>
      <c r="ADU174" s="802"/>
      <c r="ADV174" s="802"/>
      <c r="ADW174" s="802"/>
      <c r="ADX174" s="802"/>
      <c r="ADY174" s="802"/>
      <c r="ADZ174" s="802"/>
      <c r="AEA174" s="802"/>
      <c r="AEB174" s="802"/>
      <c r="AEC174" s="802"/>
      <c r="AED174" s="802"/>
      <c r="AEE174" s="802"/>
      <c r="AEF174" s="802"/>
      <c r="AEG174" s="802"/>
      <c r="AEH174" s="802"/>
      <c r="AEI174" s="802"/>
      <c r="AEJ174" s="802"/>
      <c r="AEK174" s="802"/>
      <c r="AEL174" s="802"/>
      <c r="AEM174" s="802"/>
      <c r="AEN174" s="802"/>
      <c r="AEO174" s="802"/>
      <c r="AEP174" s="802"/>
      <c r="AEQ174" s="802"/>
      <c r="AER174" s="802"/>
      <c r="AES174" s="802"/>
      <c r="AET174" s="802"/>
      <c r="AEU174" s="802"/>
      <c r="AEV174" s="802"/>
      <c r="AEW174" s="802"/>
      <c r="AEX174" s="802"/>
      <c r="AEY174" s="802"/>
      <c r="AEZ174" s="802"/>
      <c r="AFA174" s="802"/>
      <c r="AFB174" s="802"/>
      <c r="AFC174" s="802"/>
      <c r="AFD174" s="802"/>
      <c r="AFE174" s="802"/>
      <c r="AFF174" s="802"/>
      <c r="AFG174" s="802"/>
      <c r="AFH174" s="802"/>
      <c r="AFI174" s="802"/>
      <c r="AFJ174" s="802"/>
      <c r="AFK174" s="802"/>
      <c r="AFL174" s="802"/>
      <c r="AFM174" s="802"/>
      <c r="AFN174" s="802"/>
      <c r="AFO174" s="802"/>
      <c r="AFP174" s="802"/>
      <c r="AFQ174" s="802"/>
      <c r="AFR174" s="802"/>
      <c r="AFS174" s="802"/>
      <c r="AFT174" s="802"/>
      <c r="AFU174" s="802"/>
      <c r="AFV174" s="802"/>
      <c r="AFW174" s="802"/>
      <c r="AFX174" s="802"/>
      <c r="AFY174" s="802"/>
      <c r="AFZ174" s="802"/>
      <c r="AGA174" s="802"/>
      <c r="AGB174" s="802"/>
      <c r="AGC174" s="802"/>
      <c r="AGD174" s="802"/>
      <c r="AGE174" s="802"/>
      <c r="AGF174" s="802"/>
      <c r="AGG174" s="802"/>
      <c r="AGH174" s="802"/>
      <c r="AGI174" s="802"/>
      <c r="AGJ174" s="802"/>
      <c r="AGK174" s="802"/>
      <c r="AGL174" s="802"/>
      <c r="AGM174" s="802"/>
      <c r="AGN174" s="802"/>
      <c r="AGO174" s="802"/>
      <c r="AGP174" s="802"/>
      <c r="AGQ174" s="802"/>
      <c r="AGR174" s="802"/>
      <c r="AGS174" s="802"/>
      <c r="AGT174" s="802"/>
      <c r="AGU174" s="802"/>
      <c r="AGV174" s="802"/>
      <c r="AGW174" s="802"/>
      <c r="AGX174" s="802"/>
      <c r="AGY174" s="802"/>
      <c r="AGZ174" s="802"/>
      <c r="AHA174" s="802"/>
      <c r="AHB174" s="802"/>
      <c r="AHC174" s="802"/>
      <c r="AHD174" s="802"/>
      <c r="AHE174" s="802"/>
      <c r="AHF174" s="802"/>
      <c r="AHG174" s="802"/>
      <c r="AHH174" s="802"/>
      <c r="AHI174" s="802"/>
      <c r="AHJ174" s="802"/>
      <c r="AHK174" s="802"/>
      <c r="AHL174" s="802"/>
      <c r="AHM174" s="802"/>
      <c r="AHN174" s="802"/>
      <c r="AHO174" s="802"/>
      <c r="AHP174" s="802"/>
      <c r="AHQ174" s="802"/>
      <c r="AHR174" s="802"/>
      <c r="AHS174" s="802"/>
      <c r="AHT174" s="802"/>
      <c r="AHU174" s="802"/>
      <c r="AHV174" s="802"/>
      <c r="AHW174" s="802"/>
      <c r="AHX174" s="802"/>
      <c r="AHY174" s="802"/>
      <c r="AHZ174" s="802"/>
      <c r="AIA174" s="802"/>
      <c r="AIB174" s="802"/>
      <c r="AIC174" s="802"/>
      <c r="AID174" s="802"/>
      <c r="AIE174" s="802"/>
      <c r="AIF174" s="802"/>
      <c r="AIG174" s="802"/>
      <c r="AIH174" s="802"/>
      <c r="AII174" s="802"/>
      <c r="AIJ174" s="802"/>
      <c r="AQE174" s="802"/>
      <c r="AQF174" s="802"/>
      <c r="AQG174" s="802"/>
      <c r="AQH174" s="802"/>
      <c r="AQI174" s="802"/>
      <c r="AQJ174" s="802"/>
      <c r="AQK174" s="802"/>
      <c r="AQL174" s="802"/>
      <c r="AQM174" s="802"/>
      <c r="AQN174" s="802"/>
      <c r="AQO174" s="802"/>
      <c r="AQP174" s="802"/>
      <c r="AQQ174" s="802"/>
      <c r="AQR174" s="802"/>
      <c r="AQS174" s="802"/>
      <c r="AQT174" s="802"/>
      <c r="AQU174" s="802"/>
      <c r="AQV174" s="802"/>
      <c r="AQW174" s="802"/>
      <c r="AQX174" s="802"/>
      <c r="AQY174" s="802"/>
      <c r="AQZ174" s="802"/>
      <c r="ARA174" s="802"/>
      <c r="ARB174" s="802"/>
      <c r="ARC174" s="802"/>
      <c r="ARD174" s="802"/>
      <c r="ARE174" s="802"/>
      <c r="ARF174" s="802"/>
      <c r="ARG174" s="802"/>
      <c r="ARH174" s="802"/>
      <c r="ARI174" s="802"/>
      <c r="ARJ174" s="802"/>
      <c r="ARK174" s="802"/>
      <c r="ARL174" s="802"/>
      <c r="ARM174" s="802"/>
      <c r="ARN174" s="802"/>
      <c r="ARO174" s="802"/>
      <c r="ARP174" s="802"/>
      <c r="ARQ174" s="802"/>
      <c r="ARR174" s="802"/>
      <c r="ARS174" s="802"/>
      <c r="ART174" s="802"/>
      <c r="ARU174" s="802"/>
      <c r="ARV174" s="802"/>
      <c r="ARW174" s="802"/>
      <c r="ARX174" s="802"/>
      <c r="ARY174" s="802"/>
      <c r="ARZ174" s="802"/>
      <c r="ASA174" s="802"/>
      <c r="ASB174" s="802"/>
      <c r="ASC174" s="802"/>
      <c r="ASD174" s="802"/>
      <c r="ASE174" s="802"/>
      <c r="ASF174" s="802"/>
      <c r="ASG174" s="802"/>
      <c r="ASH174" s="802"/>
      <c r="ASI174" s="802"/>
      <c r="ASJ174" s="802"/>
      <c r="ASK174" s="802"/>
      <c r="ASL174" s="802"/>
      <c r="ATP174" s="802"/>
      <c r="ATQ174" s="802"/>
      <c r="ATR174" s="802"/>
      <c r="ATS174" s="802"/>
      <c r="ATT174" s="802"/>
      <c r="ATU174" s="802"/>
      <c r="ATV174" s="802"/>
      <c r="ATW174" s="802"/>
      <c r="ATX174" s="802"/>
      <c r="ATY174" s="802"/>
      <c r="ATZ174" s="802"/>
      <c r="AUA174" s="802"/>
      <c r="AUB174" s="802"/>
      <c r="AUC174" s="802"/>
      <c r="AUD174" s="802"/>
      <c r="AUE174" s="802"/>
      <c r="AUF174" s="802"/>
      <c r="AUG174" s="802"/>
      <c r="AUH174" s="802"/>
      <c r="AUI174" s="802"/>
      <c r="AUJ174" s="802"/>
      <c r="AUK174" s="802"/>
      <c r="AUL174" s="802"/>
      <c r="AUM174" s="802"/>
      <c r="AUN174" s="802"/>
      <c r="AUO174" s="802"/>
      <c r="AUP174" s="801"/>
      <c r="AUQ174" s="802"/>
      <c r="AUR174" s="801"/>
      <c r="AUS174" s="802"/>
      <c r="AUT174" s="801"/>
      <c r="AUU174" s="802"/>
      <c r="AUV174" s="802"/>
      <c r="AUW174" s="802"/>
      <c r="AUX174" s="802"/>
      <c r="AUY174" s="802"/>
      <c r="AUZ174" s="802"/>
      <c r="AVA174" s="802"/>
      <c r="AVB174" s="802"/>
      <c r="AVC174" s="802"/>
      <c r="AVD174" s="802"/>
      <c r="AVE174" s="802"/>
      <c r="AVF174" s="802"/>
      <c r="AVG174" s="802"/>
      <c r="AVH174" s="802"/>
      <c r="AVI174" s="802"/>
      <c r="AVJ174" s="808"/>
      <c r="AVK174" s="808"/>
      <c r="AVL174" s="808"/>
      <c r="AVM174" s="808"/>
      <c r="AVN174" s="808"/>
      <c r="AVO174" s="808"/>
      <c r="AVP174" s="808"/>
      <c r="AVQ174" s="808"/>
      <c r="AVR174" s="808"/>
      <c r="AVS174" s="808"/>
      <c r="AVT174" s="808"/>
      <c r="AVU174" s="809"/>
      <c r="AVV174" s="809"/>
      <c r="AVW174" s="809"/>
      <c r="AVX174" s="809"/>
      <c r="AVY174" s="809"/>
      <c r="AVZ174" s="809"/>
      <c r="AWA174" s="809"/>
      <c r="AWB174" s="809"/>
      <c r="AWC174" s="809"/>
      <c r="AWD174" s="809"/>
      <c r="AWE174" s="809"/>
      <c r="AWF174" s="809"/>
      <c r="AWG174" s="809"/>
      <c r="AWH174" s="809"/>
      <c r="AWI174" s="809"/>
      <c r="AWJ174" s="809"/>
      <c r="AWK174" s="809"/>
      <c r="AWL174" s="809"/>
      <c r="AWM174" s="809"/>
      <c r="AWN174" s="809"/>
      <c r="AWO174" s="809"/>
      <c r="AWP174" s="809"/>
      <c r="AWQ174" s="809"/>
      <c r="AWR174" s="808"/>
      <c r="AWS174" s="761"/>
      <c r="AWT174" s="808"/>
      <c r="AWU174" s="809"/>
      <c r="AWV174" s="809"/>
      <c r="AWW174" s="809"/>
      <c r="AWX174" s="809"/>
      <c r="AWY174" s="809"/>
      <c r="AWZ174" s="809"/>
      <c r="AXA174" s="809"/>
      <c r="AXB174" s="809"/>
      <c r="AXC174" s="809"/>
      <c r="AXD174" s="809"/>
      <c r="AXE174" s="809"/>
      <c r="AXF174" s="809"/>
      <c r="AXG174" s="809"/>
      <c r="AXH174" s="809"/>
      <c r="AXI174" s="809"/>
      <c r="AXJ174" s="809"/>
      <c r="AXK174" s="809"/>
      <c r="AXL174" s="809"/>
      <c r="AXM174" s="809"/>
      <c r="AXN174" s="809"/>
      <c r="AXO174" s="809"/>
      <c r="AXP174" s="809"/>
      <c r="AXQ174" s="809"/>
      <c r="AXR174" s="809"/>
      <c r="AXS174" s="809"/>
      <c r="AXT174" s="809"/>
      <c r="AXU174" s="809"/>
      <c r="AXV174" s="809"/>
      <c r="AXW174" s="809"/>
      <c r="AXX174" s="809"/>
      <c r="AXY174" s="809"/>
      <c r="AXZ174" s="809"/>
      <c r="AYA174" s="809"/>
      <c r="AYB174" s="809"/>
      <c r="AYC174" s="809"/>
      <c r="AYD174" s="808"/>
      <c r="AYE174" s="808"/>
      <c r="AYF174" s="809"/>
      <c r="AYG174" s="808"/>
      <c r="AYH174" s="810"/>
      <c r="AYI174" s="810"/>
      <c r="AYJ174" s="810"/>
      <c r="AYK174" s="810"/>
      <c r="AYL174" s="810"/>
      <c r="AYM174" s="810"/>
      <c r="AYN174" s="810"/>
      <c r="AYO174" s="810"/>
      <c r="AYP174" s="810"/>
      <c r="AYQ174" s="810"/>
      <c r="AYR174" s="810"/>
      <c r="AYS174" s="810"/>
      <c r="AYT174" s="810"/>
      <c r="AYU174" s="810"/>
      <c r="AYV174" s="810"/>
      <c r="AYW174" s="810"/>
      <c r="AYX174" s="810"/>
      <c r="AYY174" s="810"/>
      <c r="AYZ174" s="810"/>
      <c r="AZA174" s="810"/>
      <c r="AZB174" s="810"/>
      <c r="AZC174" s="810"/>
      <c r="AZD174" s="810"/>
      <c r="AZE174" s="810"/>
      <c r="AZF174" s="810"/>
      <c r="AZG174" s="810"/>
      <c r="AZH174" s="810"/>
      <c r="AZI174" s="810"/>
      <c r="AZJ174" s="810"/>
      <c r="AZK174" s="810"/>
      <c r="AZL174" s="810"/>
      <c r="AZM174" s="810"/>
      <c r="AZN174" s="810"/>
      <c r="AZO174" s="810"/>
      <c r="AZP174" s="809"/>
      <c r="AZQ174" s="802"/>
      <c r="AZR174" s="802"/>
      <c r="AZS174" s="802"/>
    </row>
    <row r="175" spans="45:920 1123:1371" s="793" customFormat="1" ht="13.5">
      <c r="AS175" s="802"/>
      <c r="AT175" s="802"/>
      <c r="AU175" s="802"/>
      <c r="AV175" s="802"/>
      <c r="AW175" s="802"/>
      <c r="AX175" s="802"/>
      <c r="AY175" s="802"/>
      <c r="AZ175" s="802"/>
      <c r="BA175" s="802"/>
      <c r="BB175" s="802"/>
      <c r="BC175" s="802"/>
      <c r="BD175" s="802"/>
      <c r="BE175" s="802"/>
      <c r="BF175" s="802"/>
      <c r="BG175" s="802"/>
      <c r="BH175" s="802"/>
      <c r="BI175" s="802"/>
      <c r="BJ175" s="802"/>
      <c r="BK175" s="802"/>
      <c r="BL175" s="802"/>
      <c r="BM175" s="802"/>
      <c r="BN175" s="802"/>
      <c r="BO175" s="802"/>
      <c r="BP175" s="802"/>
      <c r="BQ175" s="802"/>
      <c r="BR175" s="802"/>
      <c r="BS175" s="802"/>
      <c r="BT175" s="802"/>
      <c r="BU175" s="802"/>
      <c r="BV175" s="802"/>
      <c r="BW175" s="802"/>
      <c r="BX175" s="802"/>
      <c r="BY175" s="802"/>
      <c r="BZ175" s="802"/>
      <c r="CA175" s="802"/>
      <c r="CB175" s="802"/>
      <c r="CC175" s="802"/>
      <c r="CD175" s="802"/>
      <c r="CE175" s="802"/>
      <c r="CF175" s="802"/>
      <c r="CG175" s="802"/>
      <c r="CH175" s="802"/>
      <c r="CI175" s="802"/>
      <c r="CJ175" s="802"/>
      <c r="CK175" s="802"/>
      <c r="CL175" s="802"/>
      <c r="CM175" s="802"/>
      <c r="CN175" s="802"/>
      <c r="CO175" s="802"/>
      <c r="CP175" s="802"/>
      <c r="CQ175" s="802"/>
      <c r="CR175" s="802"/>
      <c r="CS175" s="802"/>
      <c r="CT175" s="802"/>
      <c r="CU175" s="802"/>
      <c r="CV175" s="802"/>
      <c r="CW175" s="802"/>
      <c r="CX175" s="802"/>
      <c r="CY175" s="802"/>
      <c r="CZ175" s="802"/>
      <c r="DA175" s="802"/>
      <c r="DB175" s="802"/>
      <c r="DC175" s="802"/>
      <c r="DD175" s="802"/>
      <c r="DE175" s="802"/>
      <c r="DF175" s="802"/>
      <c r="DG175" s="802"/>
      <c r="DH175" s="802"/>
      <c r="DI175" s="802"/>
      <c r="DJ175" s="802"/>
      <c r="DK175" s="802"/>
      <c r="DL175" s="802"/>
      <c r="DM175" s="802"/>
      <c r="DN175" s="802"/>
      <c r="DO175" s="802"/>
      <c r="DP175" s="802"/>
      <c r="DQ175" s="802"/>
      <c r="DR175" s="802"/>
      <c r="DS175" s="802"/>
      <c r="DT175" s="802"/>
      <c r="DU175" s="802"/>
      <c r="DV175" s="802"/>
      <c r="DW175" s="802"/>
      <c r="DX175" s="802"/>
      <c r="DY175" s="802"/>
      <c r="DZ175" s="802"/>
      <c r="EA175" s="802"/>
      <c r="EB175" s="802"/>
      <c r="EC175" s="802"/>
      <c r="ED175" s="802"/>
      <c r="EE175" s="802"/>
      <c r="EF175" s="802"/>
      <c r="EG175" s="802"/>
      <c r="EH175" s="802"/>
      <c r="EI175" s="802"/>
      <c r="EJ175" s="802"/>
      <c r="EK175" s="802"/>
      <c r="EL175" s="802"/>
      <c r="EM175" s="802"/>
      <c r="EN175" s="802"/>
      <c r="EO175" s="802"/>
      <c r="EP175" s="802"/>
      <c r="EQ175" s="802"/>
      <c r="ER175" s="802"/>
      <c r="ES175" s="802"/>
      <c r="ET175" s="802"/>
      <c r="EU175" s="802"/>
      <c r="EV175" s="802"/>
      <c r="EW175" s="802"/>
      <c r="EX175" s="802"/>
      <c r="EY175" s="802"/>
      <c r="EZ175" s="802"/>
      <c r="FA175" s="802"/>
      <c r="FB175" s="802"/>
      <c r="FC175" s="802"/>
      <c r="FD175" s="802"/>
      <c r="FE175" s="802"/>
      <c r="FF175" s="802"/>
      <c r="FG175" s="802"/>
      <c r="FH175" s="802"/>
      <c r="FI175" s="802"/>
      <c r="FJ175" s="802"/>
      <c r="FK175" s="802"/>
      <c r="FL175" s="802"/>
      <c r="FM175" s="802"/>
      <c r="FN175" s="802"/>
      <c r="FO175" s="802"/>
      <c r="FP175" s="802"/>
      <c r="FQ175" s="802"/>
      <c r="FR175" s="802"/>
      <c r="FS175" s="802"/>
      <c r="FT175" s="802"/>
      <c r="FU175" s="802"/>
      <c r="FV175" s="802"/>
      <c r="FW175" s="802"/>
      <c r="FX175" s="802"/>
      <c r="FY175" s="802"/>
      <c r="FZ175" s="802"/>
      <c r="GA175" s="802"/>
      <c r="GB175" s="802"/>
      <c r="GC175" s="802"/>
      <c r="GD175" s="802"/>
      <c r="GE175" s="802"/>
      <c r="GF175" s="802"/>
      <c r="GG175" s="802"/>
      <c r="GH175" s="802"/>
      <c r="GI175" s="802"/>
      <c r="GJ175" s="802"/>
      <c r="GK175" s="802"/>
      <c r="GL175" s="802"/>
      <c r="GM175" s="802"/>
      <c r="GN175" s="802"/>
      <c r="GO175" s="802"/>
      <c r="GP175" s="802"/>
      <c r="GQ175" s="802"/>
      <c r="GR175" s="802"/>
      <c r="GS175" s="802"/>
      <c r="GT175" s="802"/>
      <c r="GU175" s="802"/>
      <c r="GV175" s="802"/>
      <c r="GW175" s="802"/>
      <c r="GX175" s="802"/>
      <c r="GY175" s="802"/>
      <c r="GZ175" s="802"/>
      <c r="HA175" s="802"/>
      <c r="HB175" s="802"/>
      <c r="HC175" s="802"/>
      <c r="HD175" s="802"/>
      <c r="HE175" s="802"/>
      <c r="HF175" s="802"/>
      <c r="HG175" s="802"/>
      <c r="HH175" s="802"/>
      <c r="HI175" s="802"/>
      <c r="HJ175" s="802"/>
      <c r="HK175" s="802"/>
      <c r="HL175" s="802"/>
      <c r="HM175" s="802"/>
      <c r="HN175" s="802"/>
      <c r="HO175" s="802"/>
      <c r="HP175" s="802"/>
      <c r="HQ175" s="802"/>
      <c r="HR175" s="802"/>
      <c r="HS175" s="802"/>
      <c r="HT175" s="802"/>
      <c r="HU175" s="802"/>
      <c r="HV175" s="802"/>
      <c r="HW175" s="802"/>
      <c r="HX175" s="802"/>
      <c r="HY175" s="802"/>
      <c r="HZ175" s="802"/>
      <c r="IA175" s="802"/>
      <c r="IB175" s="802"/>
      <c r="IC175" s="802"/>
      <c r="ID175" s="802"/>
      <c r="IE175" s="802"/>
      <c r="IF175" s="802"/>
      <c r="IG175" s="802"/>
      <c r="IH175" s="802"/>
      <c r="II175" s="802"/>
      <c r="IJ175" s="802"/>
      <c r="IK175" s="802"/>
      <c r="IL175" s="802"/>
      <c r="IM175" s="802"/>
      <c r="IN175" s="802"/>
      <c r="IO175" s="802"/>
      <c r="IP175" s="802"/>
      <c r="IQ175" s="802"/>
      <c r="IR175" s="802"/>
      <c r="IS175" s="802"/>
      <c r="IT175" s="802"/>
      <c r="IU175" s="802"/>
      <c r="IV175" s="802"/>
      <c r="IW175" s="802"/>
      <c r="IX175" s="802"/>
      <c r="IY175" s="802"/>
      <c r="IZ175" s="802"/>
      <c r="JA175" s="802"/>
      <c r="JB175" s="802"/>
      <c r="JC175" s="802"/>
      <c r="JD175" s="802"/>
      <c r="JE175" s="802"/>
      <c r="JF175" s="802"/>
      <c r="JG175" s="802"/>
      <c r="JH175" s="802"/>
      <c r="JI175" s="802"/>
      <c r="JJ175" s="802"/>
      <c r="JK175" s="802"/>
      <c r="JL175" s="802"/>
      <c r="JM175" s="802"/>
      <c r="JN175" s="802"/>
      <c r="JO175" s="802"/>
      <c r="JP175" s="802"/>
      <c r="JQ175" s="802"/>
      <c r="JR175" s="802"/>
      <c r="JS175" s="802"/>
      <c r="JT175" s="802"/>
      <c r="JU175" s="802"/>
      <c r="JV175" s="802"/>
      <c r="JW175" s="802"/>
      <c r="JX175" s="802"/>
      <c r="JY175" s="802"/>
      <c r="JZ175" s="802"/>
      <c r="KA175" s="802"/>
      <c r="KB175" s="802"/>
      <c r="KC175" s="802"/>
      <c r="KD175" s="802"/>
      <c r="KE175" s="802"/>
      <c r="KF175" s="802"/>
      <c r="KG175" s="802"/>
      <c r="KH175" s="802"/>
      <c r="KI175" s="802"/>
      <c r="KJ175" s="802"/>
      <c r="KK175" s="802"/>
      <c r="KL175" s="802"/>
      <c r="KM175" s="802"/>
      <c r="KN175" s="802"/>
      <c r="KO175" s="802"/>
      <c r="KP175" s="802"/>
      <c r="KQ175" s="802"/>
      <c r="KR175" s="802"/>
      <c r="KS175" s="802"/>
      <c r="KT175" s="802"/>
      <c r="KU175" s="802"/>
      <c r="KV175" s="802"/>
      <c r="KW175" s="802"/>
      <c r="KX175" s="802"/>
      <c r="KY175" s="802"/>
      <c r="KZ175" s="802"/>
      <c r="LA175" s="802"/>
      <c r="LB175" s="802"/>
      <c r="LC175" s="802"/>
      <c r="LD175" s="802"/>
      <c r="LE175" s="802"/>
      <c r="LF175" s="802"/>
      <c r="LG175" s="802"/>
      <c r="LH175" s="802"/>
      <c r="LI175" s="802"/>
      <c r="LJ175" s="802"/>
      <c r="LK175" s="802"/>
      <c r="LL175" s="802"/>
      <c r="LM175" s="802"/>
      <c r="LN175" s="802"/>
      <c r="LO175" s="802"/>
      <c r="LP175" s="802"/>
      <c r="LQ175" s="802"/>
      <c r="LR175" s="802"/>
      <c r="LS175" s="802"/>
      <c r="LT175" s="802"/>
      <c r="LU175" s="802"/>
      <c r="LV175" s="802"/>
      <c r="LW175" s="802"/>
      <c r="LX175" s="802"/>
      <c r="LY175" s="802"/>
      <c r="LZ175" s="802"/>
      <c r="MA175" s="802"/>
      <c r="MB175" s="802"/>
      <c r="MC175" s="802"/>
      <c r="MD175" s="802"/>
      <c r="ME175" s="802"/>
      <c r="MF175" s="802"/>
      <c r="MG175" s="802"/>
      <c r="MH175" s="802"/>
      <c r="MI175" s="802"/>
      <c r="MJ175" s="802"/>
      <c r="MK175" s="802"/>
      <c r="ML175" s="802"/>
      <c r="MM175" s="802"/>
      <c r="MN175" s="802"/>
      <c r="MO175" s="802"/>
      <c r="MP175" s="802"/>
      <c r="MQ175" s="802"/>
      <c r="MR175" s="802"/>
      <c r="MS175" s="802"/>
      <c r="MT175" s="802"/>
      <c r="MU175" s="802"/>
      <c r="MV175" s="802"/>
      <c r="MW175" s="802"/>
      <c r="MX175" s="802"/>
      <c r="MY175" s="802"/>
      <c r="MZ175" s="802"/>
      <c r="NA175" s="802"/>
      <c r="NB175" s="802"/>
      <c r="NC175" s="802"/>
      <c r="ND175" s="802"/>
      <c r="NE175" s="802"/>
      <c r="NF175" s="802"/>
      <c r="NG175" s="802"/>
      <c r="NH175" s="802"/>
      <c r="NI175" s="802"/>
      <c r="NJ175" s="802"/>
      <c r="NK175" s="802"/>
      <c r="NL175" s="802"/>
      <c r="NM175" s="802"/>
      <c r="NN175" s="802"/>
      <c r="NO175" s="802"/>
      <c r="NP175" s="802"/>
      <c r="NQ175" s="802"/>
      <c r="NR175" s="802"/>
      <c r="NS175" s="802"/>
      <c r="NT175" s="802"/>
      <c r="NU175" s="802"/>
      <c r="NV175" s="802"/>
      <c r="NW175" s="802"/>
      <c r="NX175" s="802"/>
      <c r="NY175" s="802"/>
      <c r="NZ175" s="802"/>
      <c r="OA175" s="802"/>
      <c r="OB175" s="802"/>
      <c r="OC175" s="802"/>
      <c r="OD175" s="802"/>
      <c r="OE175" s="802"/>
      <c r="OF175" s="802"/>
      <c r="OG175" s="802"/>
      <c r="OH175" s="802"/>
      <c r="OI175" s="802"/>
      <c r="OJ175" s="802"/>
      <c r="OK175" s="802"/>
      <c r="OL175" s="802"/>
      <c r="OM175" s="802"/>
      <c r="ON175" s="802"/>
      <c r="OO175" s="802"/>
      <c r="OP175" s="802"/>
      <c r="OQ175" s="802"/>
      <c r="OR175" s="802"/>
      <c r="OS175" s="802"/>
      <c r="OT175" s="802"/>
      <c r="OU175" s="802"/>
      <c r="OV175" s="802"/>
      <c r="OW175" s="802"/>
      <c r="OX175" s="802"/>
      <c r="OY175" s="802"/>
      <c r="OZ175" s="802"/>
      <c r="PA175" s="802"/>
      <c r="PB175" s="802"/>
      <c r="PC175" s="802"/>
      <c r="PD175" s="802"/>
      <c r="PE175" s="802"/>
      <c r="PF175" s="802"/>
      <c r="PG175" s="802"/>
      <c r="PH175" s="802"/>
      <c r="PI175" s="802"/>
      <c r="PJ175" s="802"/>
      <c r="PK175" s="802"/>
      <c r="PL175" s="802"/>
      <c r="PM175" s="802"/>
      <c r="PN175" s="802"/>
      <c r="PO175" s="802"/>
      <c r="PP175" s="802"/>
      <c r="PQ175" s="802"/>
      <c r="PR175" s="802"/>
      <c r="PS175" s="802"/>
      <c r="PT175" s="802"/>
      <c r="PU175" s="802"/>
      <c r="PV175" s="802"/>
      <c r="PW175" s="802"/>
      <c r="PX175" s="802"/>
      <c r="PY175" s="802"/>
      <c r="PZ175" s="802"/>
      <c r="QA175" s="802"/>
      <c r="QB175" s="802"/>
      <c r="QC175" s="802"/>
      <c r="QD175" s="802"/>
      <c r="QE175" s="802"/>
      <c r="QF175" s="802"/>
      <c r="QG175" s="802"/>
      <c r="QH175" s="802"/>
      <c r="QI175" s="802"/>
      <c r="QJ175" s="802"/>
      <c r="QK175" s="802"/>
      <c r="QL175" s="802"/>
      <c r="QM175" s="802"/>
      <c r="QN175" s="802"/>
      <c r="QO175" s="802"/>
      <c r="QP175" s="802"/>
      <c r="QQ175" s="802"/>
      <c r="QR175" s="802"/>
      <c r="QS175" s="802"/>
      <c r="QT175" s="802"/>
      <c r="QU175" s="802"/>
      <c r="QV175" s="802"/>
      <c r="QW175" s="802"/>
      <c r="QX175" s="802"/>
      <c r="QY175" s="802"/>
      <c r="QZ175" s="802"/>
      <c r="RA175" s="802"/>
      <c r="RB175" s="802"/>
      <c r="RC175" s="802"/>
      <c r="RD175" s="802"/>
      <c r="RE175" s="802"/>
      <c r="RF175" s="802"/>
      <c r="RG175" s="802"/>
      <c r="RH175" s="802"/>
      <c r="RI175" s="802"/>
      <c r="RJ175" s="802"/>
      <c r="RK175" s="802"/>
      <c r="RL175" s="802"/>
      <c r="RM175" s="802"/>
      <c r="RN175" s="802"/>
      <c r="RO175" s="802"/>
      <c r="RP175" s="802"/>
      <c r="RQ175" s="802"/>
      <c r="RR175" s="802"/>
      <c r="RS175" s="802"/>
      <c r="RT175" s="802"/>
      <c r="RU175" s="802"/>
      <c r="RV175" s="802"/>
      <c r="RW175" s="802"/>
      <c r="RX175" s="802"/>
      <c r="RY175" s="802"/>
      <c r="RZ175" s="802"/>
      <c r="SA175" s="802"/>
      <c r="SB175" s="802"/>
      <c r="SC175" s="802"/>
      <c r="SD175" s="802"/>
      <c r="SE175" s="802"/>
      <c r="SF175" s="802"/>
      <c r="SG175" s="802"/>
      <c r="SH175" s="802"/>
      <c r="SI175" s="802"/>
      <c r="SJ175" s="802"/>
      <c r="SK175" s="802"/>
      <c r="SL175" s="802"/>
      <c r="SM175" s="802"/>
      <c r="SN175" s="802"/>
      <c r="SO175" s="802"/>
      <c r="SP175" s="802"/>
      <c r="SQ175" s="802"/>
      <c r="SR175" s="802"/>
      <c r="SS175" s="802"/>
      <c r="ST175" s="802"/>
      <c r="SU175" s="802"/>
      <c r="SV175" s="802"/>
      <c r="SW175" s="802"/>
      <c r="SX175" s="802"/>
      <c r="SY175" s="802"/>
      <c r="SZ175" s="802"/>
      <c r="TA175" s="802"/>
      <c r="TB175" s="802"/>
      <c r="TC175" s="802"/>
      <c r="TD175" s="802"/>
      <c r="TE175" s="802"/>
      <c r="TF175" s="802"/>
      <c r="TG175" s="802"/>
      <c r="TH175" s="802"/>
      <c r="TI175" s="802"/>
      <c r="TJ175" s="802"/>
      <c r="TK175" s="802"/>
      <c r="TL175" s="802"/>
      <c r="TM175" s="802"/>
      <c r="TN175" s="802"/>
      <c r="TO175" s="802"/>
      <c r="TP175" s="802"/>
      <c r="TQ175" s="802"/>
      <c r="TR175" s="802"/>
      <c r="TS175" s="802"/>
      <c r="TT175" s="802"/>
      <c r="TU175" s="802"/>
      <c r="TV175" s="802"/>
      <c r="TW175" s="802"/>
      <c r="TX175" s="802"/>
      <c r="TY175" s="802"/>
      <c r="TZ175" s="802"/>
      <c r="UA175" s="802"/>
      <c r="UB175" s="802"/>
      <c r="UC175" s="802"/>
      <c r="UD175" s="802"/>
      <c r="UE175" s="802"/>
      <c r="UF175" s="802"/>
      <c r="UG175" s="802"/>
      <c r="UH175" s="802"/>
      <c r="UI175" s="802"/>
      <c r="UJ175" s="802"/>
      <c r="UK175" s="802"/>
      <c r="UL175" s="802"/>
      <c r="UM175" s="802"/>
      <c r="UN175" s="802"/>
      <c r="UO175" s="802"/>
      <c r="UP175" s="802"/>
      <c r="UQ175" s="802"/>
      <c r="UR175" s="802"/>
      <c r="US175" s="802"/>
      <c r="UT175" s="802"/>
      <c r="UU175" s="802"/>
      <c r="UV175" s="802"/>
      <c r="UW175" s="802"/>
      <c r="UX175" s="802"/>
      <c r="UY175" s="802"/>
      <c r="UZ175" s="802"/>
      <c r="VA175" s="802"/>
      <c r="VB175" s="802"/>
      <c r="VC175" s="802"/>
      <c r="VD175" s="802"/>
      <c r="VE175" s="802"/>
      <c r="VF175" s="802"/>
      <c r="VG175" s="802"/>
      <c r="VH175" s="802"/>
      <c r="VI175" s="802"/>
      <c r="VJ175" s="802"/>
      <c r="VK175" s="802"/>
      <c r="VL175" s="802"/>
      <c r="VM175" s="802"/>
      <c r="VN175" s="802"/>
      <c r="VO175" s="802"/>
      <c r="VP175" s="802"/>
      <c r="VQ175" s="802"/>
      <c r="VR175" s="802"/>
      <c r="VS175" s="802"/>
      <c r="VT175" s="802"/>
      <c r="VU175" s="802"/>
      <c r="VV175" s="802"/>
      <c r="VW175" s="802"/>
      <c r="VX175" s="802"/>
      <c r="VY175" s="802"/>
      <c r="VZ175" s="802"/>
      <c r="WA175" s="802"/>
      <c r="WB175" s="802"/>
      <c r="WC175" s="802"/>
      <c r="WD175" s="802"/>
      <c r="WE175" s="802"/>
      <c r="WF175" s="802"/>
      <c r="WG175" s="802"/>
      <c r="WH175" s="802"/>
      <c r="WI175" s="802"/>
      <c r="WJ175" s="802"/>
      <c r="WK175" s="802"/>
      <c r="WL175" s="802"/>
      <c r="WM175" s="802"/>
      <c r="WN175" s="802"/>
      <c r="WO175" s="802"/>
      <c r="WP175" s="802"/>
      <c r="WQ175" s="802"/>
      <c r="WR175" s="802"/>
      <c r="WS175" s="802"/>
      <c r="WT175" s="802"/>
      <c r="WU175" s="802"/>
      <c r="WV175" s="802"/>
      <c r="WW175" s="802"/>
      <c r="WX175" s="802"/>
      <c r="WY175" s="802"/>
      <c r="WZ175" s="802"/>
      <c r="XA175" s="802"/>
      <c r="XB175" s="802"/>
      <c r="XC175" s="802"/>
      <c r="XD175" s="802"/>
      <c r="XE175" s="802"/>
      <c r="XF175" s="802"/>
      <c r="XG175" s="802"/>
      <c r="XH175" s="802"/>
      <c r="XI175" s="802"/>
      <c r="XJ175" s="802"/>
      <c r="XK175" s="802"/>
      <c r="XL175" s="802"/>
      <c r="XM175" s="802"/>
      <c r="XN175" s="802"/>
      <c r="XO175" s="802"/>
      <c r="XP175" s="802"/>
      <c r="XQ175" s="802"/>
      <c r="XR175" s="802"/>
      <c r="XS175" s="802"/>
      <c r="XT175" s="802"/>
      <c r="XU175" s="802"/>
      <c r="XV175" s="802"/>
      <c r="XW175" s="802"/>
      <c r="XX175" s="802"/>
      <c r="XY175" s="802"/>
      <c r="XZ175" s="802"/>
      <c r="YA175" s="802"/>
      <c r="YB175" s="802"/>
      <c r="YC175" s="802"/>
      <c r="YD175" s="802"/>
      <c r="YE175" s="802"/>
      <c r="YF175" s="802"/>
      <c r="YG175" s="802"/>
      <c r="YH175" s="802"/>
      <c r="YI175" s="802"/>
      <c r="YJ175" s="802"/>
      <c r="YK175" s="802"/>
      <c r="YL175" s="802"/>
      <c r="YM175" s="802"/>
      <c r="YN175" s="802"/>
      <c r="YO175" s="802"/>
      <c r="YP175" s="802"/>
      <c r="YQ175" s="802"/>
      <c r="YR175" s="802"/>
      <c r="YS175" s="802"/>
      <c r="YT175" s="802"/>
      <c r="YU175" s="802"/>
      <c r="YV175" s="802"/>
      <c r="YW175" s="802"/>
      <c r="YX175" s="802"/>
      <c r="YY175" s="802"/>
      <c r="YZ175" s="802"/>
      <c r="ZA175" s="802"/>
      <c r="ZB175" s="802"/>
      <c r="ZC175" s="802"/>
      <c r="ZD175" s="802"/>
      <c r="ZE175" s="802"/>
      <c r="ZF175" s="802"/>
      <c r="ZG175" s="802"/>
      <c r="ZH175" s="802"/>
      <c r="ZI175" s="802"/>
      <c r="ZJ175" s="802"/>
      <c r="ZK175" s="802"/>
      <c r="ZL175" s="802"/>
      <c r="ZM175" s="802"/>
      <c r="ZN175" s="802"/>
      <c r="ZO175" s="802"/>
      <c r="ZP175" s="802"/>
      <c r="ZQ175" s="802"/>
      <c r="ZR175" s="802"/>
      <c r="ZS175" s="802"/>
      <c r="ZT175" s="802"/>
      <c r="ZU175" s="802"/>
      <c r="ZV175" s="802"/>
      <c r="ZW175" s="802"/>
      <c r="ZX175" s="802"/>
      <c r="ZY175" s="802"/>
      <c r="ZZ175" s="802"/>
      <c r="AAA175" s="802"/>
      <c r="AAB175" s="802"/>
      <c r="AAC175" s="802"/>
      <c r="AAD175" s="802"/>
      <c r="AAE175" s="802"/>
      <c r="AAF175" s="802"/>
      <c r="AAG175" s="802"/>
      <c r="AAH175" s="802"/>
      <c r="AAI175" s="802"/>
      <c r="AAJ175" s="802"/>
      <c r="AAK175" s="802"/>
      <c r="AAL175" s="802"/>
      <c r="AAM175" s="802"/>
      <c r="AAN175" s="802"/>
      <c r="AAO175" s="802"/>
      <c r="AAP175" s="802"/>
      <c r="AAQ175" s="802"/>
      <c r="AAR175" s="802"/>
      <c r="AAS175" s="802"/>
      <c r="AAT175" s="802"/>
      <c r="AAU175" s="802"/>
      <c r="AAV175" s="802"/>
      <c r="AAW175" s="802"/>
      <c r="AAX175" s="802"/>
      <c r="AAY175" s="802"/>
      <c r="AAZ175" s="802"/>
      <c r="ABA175" s="802"/>
      <c r="ABB175" s="802"/>
      <c r="ABC175" s="802"/>
      <c r="ABD175" s="802"/>
      <c r="ABE175" s="802"/>
      <c r="ABF175" s="802"/>
      <c r="ABG175" s="802"/>
      <c r="ABH175" s="802"/>
      <c r="ABI175" s="802"/>
      <c r="ABJ175" s="802"/>
      <c r="ABK175" s="802"/>
      <c r="ABL175" s="802"/>
      <c r="ABM175" s="802"/>
      <c r="ABN175" s="802"/>
      <c r="ABO175" s="802"/>
      <c r="ABP175" s="802"/>
      <c r="ABQ175" s="802"/>
      <c r="ABR175" s="802"/>
      <c r="ABS175" s="802"/>
      <c r="ABT175" s="802"/>
      <c r="ABU175" s="802"/>
      <c r="ABV175" s="802"/>
      <c r="ABW175" s="802"/>
      <c r="ABX175" s="802"/>
      <c r="ABY175" s="802"/>
      <c r="ABZ175" s="802"/>
      <c r="ACA175" s="802"/>
      <c r="ACB175" s="802"/>
      <c r="ACC175" s="802"/>
      <c r="ACD175" s="802"/>
      <c r="ACE175" s="802"/>
      <c r="ACF175" s="802"/>
      <c r="ACG175" s="802"/>
      <c r="ACH175" s="802"/>
      <c r="ACI175" s="802"/>
      <c r="ACJ175" s="802"/>
      <c r="ACK175" s="802"/>
      <c r="ACL175" s="802"/>
      <c r="ACM175" s="802"/>
      <c r="ACN175" s="802"/>
      <c r="ACO175" s="802"/>
      <c r="ACP175" s="802"/>
      <c r="ACQ175" s="802"/>
      <c r="ACR175" s="802"/>
      <c r="ACS175" s="802"/>
      <c r="ACT175" s="802"/>
      <c r="ACU175" s="802"/>
      <c r="ACV175" s="802"/>
      <c r="ACW175" s="802"/>
      <c r="ACX175" s="802"/>
      <c r="ACY175" s="802"/>
      <c r="ACZ175" s="802"/>
      <c r="ADA175" s="802"/>
      <c r="ADB175" s="802"/>
      <c r="ADC175" s="802"/>
      <c r="ADD175" s="802"/>
      <c r="ADE175" s="802"/>
      <c r="ADF175" s="802"/>
      <c r="ADG175" s="802"/>
      <c r="ADH175" s="802"/>
      <c r="ADI175" s="802"/>
      <c r="ADJ175" s="802"/>
      <c r="ADK175" s="802"/>
      <c r="ADL175" s="802"/>
      <c r="ADM175" s="802"/>
      <c r="ADN175" s="802"/>
      <c r="ADO175" s="802"/>
      <c r="ADP175" s="802"/>
      <c r="ADQ175" s="802"/>
      <c r="ADR175" s="802"/>
      <c r="ADS175" s="802"/>
      <c r="ADT175" s="802"/>
      <c r="ADU175" s="802"/>
      <c r="ADV175" s="802"/>
      <c r="ADW175" s="802"/>
      <c r="ADX175" s="802"/>
      <c r="ADY175" s="802"/>
      <c r="ADZ175" s="802"/>
      <c r="AEA175" s="802"/>
      <c r="AEB175" s="802"/>
      <c r="AEC175" s="802"/>
      <c r="AED175" s="802"/>
      <c r="AEE175" s="802"/>
      <c r="AEF175" s="802"/>
      <c r="AEG175" s="802"/>
      <c r="AEH175" s="802"/>
      <c r="AEI175" s="802"/>
      <c r="AEJ175" s="802"/>
      <c r="AEK175" s="802"/>
      <c r="AEL175" s="802"/>
      <c r="AEM175" s="802"/>
      <c r="AEN175" s="802"/>
      <c r="AEO175" s="802"/>
      <c r="AEP175" s="802"/>
      <c r="AEQ175" s="802"/>
      <c r="AER175" s="802"/>
      <c r="AES175" s="802"/>
      <c r="AET175" s="802"/>
      <c r="AEU175" s="802"/>
      <c r="AEV175" s="802"/>
      <c r="AEW175" s="802"/>
      <c r="AEX175" s="802"/>
      <c r="AEY175" s="802"/>
      <c r="AEZ175" s="802"/>
      <c r="AFA175" s="802"/>
      <c r="AFB175" s="802"/>
      <c r="AFC175" s="802"/>
      <c r="AFD175" s="802"/>
      <c r="AFE175" s="802"/>
      <c r="AFF175" s="802"/>
      <c r="AFG175" s="802"/>
      <c r="AFH175" s="802"/>
      <c r="AFI175" s="802"/>
      <c r="AFJ175" s="802"/>
      <c r="AFK175" s="802"/>
      <c r="AFL175" s="802"/>
      <c r="AFM175" s="802"/>
      <c r="AFN175" s="802"/>
      <c r="AFO175" s="802"/>
      <c r="AFP175" s="802"/>
      <c r="AFQ175" s="802"/>
      <c r="AFR175" s="802"/>
      <c r="AFS175" s="802"/>
      <c r="AFT175" s="802"/>
      <c r="AFU175" s="802"/>
      <c r="AFV175" s="802"/>
      <c r="AFW175" s="802"/>
      <c r="AFX175" s="802"/>
      <c r="AFY175" s="802"/>
      <c r="AFZ175" s="802"/>
      <c r="AGA175" s="802"/>
      <c r="AGB175" s="802"/>
      <c r="AGC175" s="802"/>
      <c r="AGD175" s="802"/>
      <c r="AGE175" s="802"/>
      <c r="AGF175" s="802"/>
      <c r="AGG175" s="802"/>
      <c r="AGH175" s="802"/>
      <c r="AGI175" s="802"/>
      <c r="AGJ175" s="802"/>
      <c r="AGK175" s="802"/>
      <c r="AGL175" s="802"/>
      <c r="AGM175" s="802"/>
      <c r="AGN175" s="802"/>
      <c r="AGO175" s="802"/>
      <c r="AGP175" s="802"/>
      <c r="AGQ175" s="802"/>
      <c r="AGR175" s="802"/>
      <c r="AGS175" s="802"/>
      <c r="AGT175" s="802"/>
      <c r="AGU175" s="802"/>
      <c r="AGV175" s="802"/>
      <c r="AGW175" s="802"/>
      <c r="AGX175" s="802"/>
      <c r="AGY175" s="802"/>
      <c r="AGZ175" s="802"/>
      <c r="AHA175" s="802"/>
      <c r="AHB175" s="802"/>
      <c r="AHC175" s="802"/>
      <c r="AHD175" s="802"/>
      <c r="AHE175" s="802"/>
      <c r="AHF175" s="802"/>
      <c r="AHG175" s="802"/>
      <c r="AHH175" s="802"/>
      <c r="AHI175" s="802"/>
      <c r="AHJ175" s="802"/>
      <c r="AHK175" s="802"/>
      <c r="AHL175" s="802"/>
      <c r="AHM175" s="802"/>
      <c r="AHN175" s="802"/>
      <c r="AHO175" s="802"/>
      <c r="AHP175" s="802"/>
      <c r="AHQ175" s="802"/>
      <c r="AHR175" s="802"/>
      <c r="AHS175" s="802"/>
      <c r="AHT175" s="802"/>
      <c r="AHU175" s="802"/>
      <c r="AHV175" s="802"/>
      <c r="AHW175" s="802"/>
      <c r="AHX175" s="802"/>
      <c r="AHY175" s="802"/>
      <c r="AHZ175" s="802"/>
      <c r="AIA175" s="802"/>
      <c r="AIB175" s="802"/>
      <c r="AIC175" s="802"/>
      <c r="AID175" s="802"/>
      <c r="AIE175" s="802"/>
      <c r="AIF175" s="802"/>
      <c r="AIG175" s="802"/>
      <c r="AIH175" s="802"/>
      <c r="AII175" s="802"/>
      <c r="AIJ175" s="802"/>
      <c r="AQE175" s="802"/>
      <c r="AQF175" s="802"/>
      <c r="AQG175" s="802"/>
      <c r="AQH175" s="802"/>
      <c r="AQI175" s="802"/>
      <c r="AQJ175" s="802"/>
      <c r="AQK175" s="802"/>
      <c r="AQL175" s="802"/>
      <c r="AQM175" s="802"/>
      <c r="AQN175" s="802"/>
      <c r="AQO175" s="802"/>
      <c r="AQP175" s="802"/>
      <c r="AQQ175" s="802"/>
      <c r="AQR175" s="802"/>
      <c r="AQS175" s="802"/>
      <c r="AQT175" s="802"/>
      <c r="AQU175" s="802"/>
      <c r="AQV175" s="802"/>
      <c r="AQW175" s="802"/>
      <c r="AQX175" s="802"/>
      <c r="AQY175" s="802"/>
      <c r="AQZ175" s="802"/>
      <c r="ARA175" s="802"/>
      <c r="ARB175" s="802"/>
      <c r="ARC175" s="802"/>
      <c r="ARD175" s="802"/>
      <c r="ARE175" s="802"/>
      <c r="ARF175" s="802"/>
      <c r="ARG175" s="802"/>
      <c r="ARH175" s="802"/>
      <c r="ARI175" s="802"/>
      <c r="ARJ175" s="802"/>
      <c r="ARK175" s="802"/>
      <c r="ARL175" s="802"/>
      <c r="ARM175" s="802"/>
      <c r="ARN175" s="802"/>
      <c r="ARO175" s="802"/>
      <c r="ARP175" s="802"/>
      <c r="ARQ175" s="802"/>
      <c r="ARR175" s="802"/>
      <c r="ARS175" s="802"/>
      <c r="ART175" s="802"/>
      <c r="ARU175" s="802"/>
      <c r="ARV175" s="802"/>
      <c r="ARW175" s="802"/>
      <c r="ARX175" s="802"/>
      <c r="ARY175" s="802"/>
      <c r="ARZ175" s="802"/>
      <c r="ASA175" s="802"/>
      <c r="ASB175" s="802"/>
      <c r="ASC175" s="802"/>
      <c r="ASD175" s="802"/>
      <c r="ASE175" s="802"/>
      <c r="ASF175" s="802"/>
      <c r="ASG175" s="802"/>
      <c r="ASH175" s="802"/>
      <c r="ASI175" s="802"/>
      <c r="ASJ175" s="802"/>
      <c r="ASK175" s="802"/>
      <c r="ASL175" s="802"/>
      <c r="ATP175" s="802"/>
      <c r="ATQ175" s="802"/>
      <c r="ATR175" s="802"/>
      <c r="ATS175" s="802"/>
      <c r="ATT175" s="802"/>
      <c r="ATU175" s="802"/>
      <c r="ATV175" s="802"/>
      <c r="ATW175" s="802"/>
      <c r="ATX175" s="802"/>
      <c r="ATY175" s="802"/>
      <c r="ATZ175" s="802"/>
      <c r="AUA175" s="802"/>
      <c r="AUB175" s="802"/>
      <c r="AUC175" s="802"/>
      <c r="AUD175" s="802"/>
      <c r="AUE175" s="802"/>
      <c r="AUF175" s="802"/>
      <c r="AUG175" s="802"/>
      <c r="AUH175" s="802"/>
      <c r="AUI175" s="802"/>
      <c r="AUJ175" s="802"/>
      <c r="AUK175" s="802"/>
      <c r="AUL175" s="802"/>
      <c r="AUM175" s="802"/>
      <c r="AUN175" s="802"/>
      <c r="AUO175" s="802"/>
      <c r="AUP175" s="801"/>
      <c r="AUQ175" s="802"/>
      <c r="AUR175" s="801"/>
      <c r="AUS175" s="802"/>
      <c r="AUT175" s="801"/>
      <c r="AUU175" s="802"/>
      <c r="AUV175" s="802"/>
      <c r="AUW175" s="802"/>
      <c r="AUX175" s="802"/>
      <c r="AUY175" s="802"/>
      <c r="AUZ175" s="802"/>
      <c r="AVA175" s="802"/>
      <c r="AVB175" s="802"/>
      <c r="AVC175" s="802"/>
      <c r="AVD175" s="802"/>
      <c r="AVE175" s="802"/>
      <c r="AVF175" s="802"/>
      <c r="AVG175" s="802"/>
      <c r="AVH175" s="802"/>
      <c r="AVI175" s="802"/>
      <c r="AVJ175" s="808"/>
      <c r="AVK175" s="808"/>
      <c r="AVL175" s="808"/>
      <c r="AVM175" s="808"/>
      <c r="AVN175" s="808"/>
      <c r="AVO175" s="808"/>
      <c r="AVP175" s="808"/>
      <c r="AVQ175" s="808"/>
      <c r="AVR175" s="808"/>
      <c r="AVS175" s="808"/>
      <c r="AVT175" s="808"/>
      <c r="AVU175" s="809"/>
      <c r="AVV175" s="809"/>
      <c r="AVW175" s="809"/>
      <c r="AVX175" s="809"/>
      <c r="AVY175" s="809"/>
      <c r="AVZ175" s="809"/>
      <c r="AWA175" s="809"/>
      <c r="AWB175" s="809"/>
      <c r="AWC175" s="809"/>
      <c r="AWD175" s="809"/>
      <c r="AWE175" s="809"/>
      <c r="AWF175" s="809"/>
      <c r="AWG175" s="809"/>
      <c r="AWH175" s="809"/>
      <c r="AWI175" s="809"/>
      <c r="AWJ175" s="809"/>
      <c r="AWK175" s="809"/>
      <c r="AWL175" s="809"/>
      <c r="AWM175" s="809"/>
      <c r="AWN175" s="809"/>
      <c r="AWO175" s="809"/>
      <c r="AWP175" s="809"/>
      <c r="AWQ175" s="809"/>
      <c r="AWR175" s="808"/>
      <c r="AWS175" s="761"/>
      <c r="AWT175" s="808"/>
      <c r="AWU175" s="809"/>
      <c r="AWV175" s="809"/>
      <c r="AWW175" s="809"/>
      <c r="AWX175" s="809"/>
      <c r="AWY175" s="809"/>
      <c r="AWZ175" s="809"/>
      <c r="AXA175" s="809"/>
      <c r="AXB175" s="809"/>
      <c r="AXC175" s="809"/>
      <c r="AXD175" s="809"/>
      <c r="AXE175" s="809"/>
      <c r="AXF175" s="809"/>
      <c r="AXG175" s="809"/>
      <c r="AXH175" s="809"/>
      <c r="AXI175" s="809"/>
      <c r="AXJ175" s="809"/>
      <c r="AXK175" s="809"/>
      <c r="AXL175" s="809"/>
      <c r="AXM175" s="809"/>
      <c r="AXN175" s="809"/>
      <c r="AXO175" s="809"/>
      <c r="AXP175" s="809"/>
      <c r="AXQ175" s="809"/>
      <c r="AXR175" s="809"/>
      <c r="AXS175" s="809"/>
      <c r="AXT175" s="809"/>
      <c r="AXU175" s="809"/>
      <c r="AXV175" s="809"/>
      <c r="AXW175" s="809"/>
      <c r="AXX175" s="809"/>
      <c r="AXY175" s="809"/>
      <c r="AXZ175" s="809"/>
      <c r="AYA175" s="809"/>
      <c r="AYB175" s="809"/>
      <c r="AYC175" s="809"/>
      <c r="AYD175" s="808"/>
      <c r="AYE175" s="808"/>
      <c r="AYF175" s="809"/>
      <c r="AYG175" s="808"/>
      <c r="AYH175" s="810"/>
      <c r="AYI175" s="810"/>
      <c r="AYJ175" s="810"/>
      <c r="AYK175" s="810"/>
      <c r="AYL175" s="810"/>
      <c r="AYM175" s="810"/>
      <c r="AYN175" s="810"/>
      <c r="AYO175" s="810"/>
      <c r="AYP175" s="810"/>
      <c r="AYQ175" s="810"/>
      <c r="AYR175" s="810"/>
      <c r="AYS175" s="810"/>
      <c r="AYT175" s="810"/>
      <c r="AYU175" s="810"/>
      <c r="AYV175" s="810"/>
      <c r="AYW175" s="810"/>
      <c r="AYX175" s="810"/>
      <c r="AYY175" s="810"/>
      <c r="AYZ175" s="810"/>
      <c r="AZA175" s="810"/>
      <c r="AZB175" s="810"/>
      <c r="AZC175" s="810"/>
      <c r="AZD175" s="810"/>
      <c r="AZE175" s="810"/>
      <c r="AZF175" s="810"/>
      <c r="AZG175" s="810"/>
      <c r="AZH175" s="810"/>
      <c r="AZI175" s="810"/>
      <c r="AZJ175" s="810"/>
      <c r="AZK175" s="810"/>
      <c r="AZL175" s="810"/>
      <c r="AZM175" s="810"/>
      <c r="AZN175" s="810"/>
      <c r="AZO175" s="810"/>
      <c r="AZP175" s="809"/>
      <c r="AZQ175" s="802"/>
      <c r="AZR175" s="802"/>
      <c r="AZS175" s="802"/>
    </row>
    <row r="176" spans="45:920 1123:1371" s="793" customFormat="1" ht="13.5">
      <c r="AS176" s="802"/>
      <c r="AT176" s="802"/>
      <c r="AU176" s="802"/>
      <c r="AV176" s="802"/>
      <c r="AW176" s="802"/>
      <c r="AX176" s="802"/>
      <c r="AY176" s="802"/>
      <c r="AZ176" s="802"/>
      <c r="BA176" s="802"/>
      <c r="BB176" s="802"/>
      <c r="BC176" s="802"/>
      <c r="BD176" s="802"/>
      <c r="BE176" s="802"/>
      <c r="BF176" s="802"/>
      <c r="BG176" s="802"/>
      <c r="BH176" s="802"/>
      <c r="BI176" s="802"/>
      <c r="BJ176" s="802"/>
      <c r="BK176" s="802"/>
      <c r="BL176" s="802"/>
      <c r="BM176" s="802"/>
      <c r="BN176" s="802"/>
      <c r="BO176" s="802"/>
      <c r="BP176" s="802"/>
      <c r="BQ176" s="802"/>
      <c r="BR176" s="802"/>
      <c r="BS176" s="802"/>
      <c r="BT176" s="802"/>
      <c r="BU176" s="802"/>
      <c r="BV176" s="802"/>
      <c r="BW176" s="802"/>
      <c r="BX176" s="802"/>
      <c r="BY176" s="802"/>
      <c r="BZ176" s="802"/>
      <c r="CA176" s="802"/>
      <c r="CB176" s="802"/>
      <c r="CC176" s="802"/>
      <c r="CD176" s="802"/>
      <c r="CE176" s="802"/>
      <c r="CF176" s="802"/>
      <c r="CG176" s="802"/>
      <c r="CH176" s="802"/>
      <c r="CI176" s="802"/>
      <c r="CJ176" s="802"/>
      <c r="CK176" s="802"/>
      <c r="CL176" s="802"/>
      <c r="CM176" s="802"/>
      <c r="CN176" s="802"/>
      <c r="CO176" s="802"/>
      <c r="CP176" s="802"/>
      <c r="CQ176" s="802"/>
      <c r="CR176" s="802"/>
      <c r="CS176" s="802"/>
      <c r="CT176" s="802"/>
      <c r="CU176" s="802"/>
      <c r="CV176" s="802"/>
      <c r="CW176" s="802"/>
      <c r="CX176" s="802"/>
      <c r="CY176" s="802"/>
      <c r="CZ176" s="802"/>
      <c r="DA176" s="802"/>
      <c r="DB176" s="802"/>
      <c r="DC176" s="802"/>
      <c r="DD176" s="802"/>
      <c r="DE176" s="802"/>
      <c r="DF176" s="802"/>
      <c r="DG176" s="802"/>
      <c r="DH176" s="802"/>
      <c r="DI176" s="802"/>
      <c r="DJ176" s="802"/>
      <c r="DK176" s="802"/>
      <c r="DL176" s="802"/>
      <c r="DM176" s="802"/>
      <c r="DN176" s="802"/>
      <c r="DO176" s="802"/>
      <c r="DP176" s="802"/>
      <c r="DQ176" s="802"/>
      <c r="DR176" s="802"/>
      <c r="DS176" s="802"/>
      <c r="DT176" s="802"/>
      <c r="DU176" s="802"/>
      <c r="DV176" s="802"/>
      <c r="DW176" s="802"/>
      <c r="DX176" s="802"/>
      <c r="DY176" s="802"/>
      <c r="DZ176" s="802"/>
      <c r="EA176" s="802"/>
      <c r="EB176" s="802"/>
      <c r="EC176" s="802"/>
      <c r="ED176" s="802"/>
      <c r="EE176" s="802"/>
      <c r="EF176" s="802"/>
      <c r="EG176" s="802"/>
      <c r="EH176" s="802"/>
      <c r="EI176" s="802"/>
      <c r="EJ176" s="802"/>
      <c r="EK176" s="802"/>
      <c r="EL176" s="802"/>
      <c r="EM176" s="802"/>
      <c r="EN176" s="802"/>
      <c r="EO176" s="802"/>
      <c r="EP176" s="802"/>
      <c r="EQ176" s="802"/>
      <c r="ER176" s="802"/>
      <c r="ES176" s="802"/>
      <c r="ET176" s="802"/>
      <c r="EU176" s="802"/>
      <c r="EV176" s="802"/>
      <c r="EW176" s="802"/>
      <c r="EX176" s="802"/>
      <c r="EY176" s="802"/>
      <c r="EZ176" s="802"/>
      <c r="FA176" s="802"/>
      <c r="FB176" s="802"/>
      <c r="FC176" s="802"/>
      <c r="FD176" s="802"/>
      <c r="FE176" s="802"/>
      <c r="FF176" s="802"/>
      <c r="FG176" s="802"/>
      <c r="FH176" s="802"/>
      <c r="FI176" s="802"/>
      <c r="FJ176" s="802"/>
      <c r="FK176" s="802"/>
      <c r="FL176" s="802"/>
      <c r="FM176" s="802"/>
      <c r="FN176" s="802"/>
      <c r="FO176" s="802"/>
      <c r="FP176" s="802"/>
      <c r="FQ176" s="802"/>
      <c r="FR176" s="802"/>
      <c r="FS176" s="802"/>
      <c r="FT176" s="802"/>
      <c r="FU176" s="802"/>
      <c r="FV176" s="802"/>
      <c r="FW176" s="802"/>
      <c r="FX176" s="802"/>
      <c r="FY176" s="802"/>
      <c r="FZ176" s="802"/>
      <c r="GA176" s="802"/>
      <c r="GB176" s="802"/>
      <c r="GC176" s="802"/>
      <c r="GD176" s="802"/>
      <c r="GE176" s="802"/>
      <c r="GF176" s="802"/>
      <c r="GG176" s="802"/>
      <c r="GH176" s="802"/>
      <c r="GI176" s="802"/>
      <c r="GJ176" s="802"/>
      <c r="GK176" s="802"/>
      <c r="GL176" s="802"/>
      <c r="GM176" s="802"/>
      <c r="GN176" s="802"/>
      <c r="GO176" s="802"/>
      <c r="GP176" s="802"/>
      <c r="GQ176" s="802"/>
      <c r="GR176" s="802"/>
      <c r="GS176" s="802"/>
      <c r="GT176" s="802"/>
      <c r="GU176" s="802"/>
      <c r="GV176" s="802"/>
      <c r="GW176" s="802"/>
      <c r="GX176" s="802"/>
      <c r="GY176" s="802"/>
      <c r="GZ176" s="802"/>
      <c r="HA176" s="802"/>
      <c r="HB176" s="802"/>
      <c r="HC176" s="802"/>
      <c r="HD176" s="802"/>
      <c r="HE176" s="802"/>
      <c r="HF176" s="802"/>
      <c r="HG176" s="802"/>
      <c r="HH176" s="802"/>
      <c r="HI176" s="802"/>
      <c r="HJ176" s="802"/>
      <c r="HK176" s="802"/>
      <c r="HL176" s="802"/>
      <c r="HM176" s="802"/>
      <c r="HN176" s="802"/>
      <c r="HO176" s="802"/>
      <c r="HP176" s="802"/>
      <c r="HQ176" s="802"/>
      <c r="HR176" s="802"/>
      <c r="HS176" s="802"/>
      <c r="HT176" s="802"/>
      <c r="HU176" s="802"/>
      <c r="HV176" s="802"/>
      <c r="HW176" s="802"/>
      <c r="HX176" s="802"/>
      <c r="HY176" s="802"/>
      <c r="HZ176" s="802"/>
      <c r="IA176" s="802"/>
      <c r="IB176" s="802"/>
      <c r="IC176" s="802"/>
      <c r="ID176" s="802"/>
      <c r="IE176" s="802"/>
      <c r="IF176" s="802"/>
      <c r="IG176" s="802"/>
      <c r="IH176" s="802"/>
      <c r="II176" s="802"/>
      <c r="IJ176" s="802"/>
      <c r="IK176" s="802"/>
      <c r="IL176" s="802"/>
      <c r="IM176" s="802"/>
      <c r="IN176" s="802"/>
      <c r="IO176" s="802"/>
      <c r="IP176" s="802"/>
      <c r="IQ176" s="802"/>
      <c r="IR176" s="802"/>
      <c r="IS176" s="802"/>
      <c r="IT176" s="802"/>
      <c r="IU176" s="802"/>
      <c r="IV176" s="802"/>
      <c r="IW176" s="802"/>
      <c r="IX176" s="802"/>
      <c r="IY176" s="802"/>
      <c r="IZ176" s="802"/>
      <c r="JA176" s="802"/>
      <c r="JB176" s="802"/>
      <c r="JC176" s="802"/>
      <c r="JD176" s="802"/>
      <c r="JE176" s="802"/>
      <c r="JF176" s="802"/>
      <c r="JG176" s="802"/>
      <c r="JH176" s="802"/>
      <c r="JI176" s="802"/>
      <c r="JJ176" s="802"/>
      <c r="JK176" s="802"/>
      <c r="JL176" s="802"/>
      <c r="JM176" s="802"/>
      <c r="JN176" s="802"/>
      <c r="JO176" s="802"/>
      <c r="JP176" s="802"/>
      <c r="JQ176" s="802"/>
      <c r="JR176" s="802"/>
      <c r="JS176" s="802"/>
      <c r="JT176" s="802"/>
      <c r="JU176" s="802"/>
      <c r="JV176" s="802"/>
      <c r="JW176" s="802"/>
      <c r="JX176" s="802"/>
      <c r="JY176" s="802"/>
      <c r="JZ176" s="802"/>
      <c r="KA176" s="802"/>
      <c r="KB176" s="802"/>
      <c r="KC176" s="802"/>
      <c r="KD176" s="802"/>
      <c r="KE176" s="802"/>
      <c r="KF176" s="802"/>
      <c r="KG176" s="802"/>
      <c r="KH176" s="802"/>
      <c r="KI176" s="802"/>
      <c r="KJ176" s="802"/>
      <c r="KK176" s="802"/>
      <c r="KL176" s="802"/>
      <c r="KM176" s="802"/>
      <c r="KN176" s="802"/>
      <c r="KO176" s="802"/>
      <c r="KP176" s="802"/>
      <c r="KQ176" s="802"/>
      <c r="KR176" s="802"/>
      <c r="KS176" s="802"/>
      <c r="KT176" s="802"/>
      <c r="KU176" s="802"/>
      <c r="KV176" s="802"/>
      <c r="KW176" s="802"/>
      <c r="KX176" s="802"/>
      <c r="KY176" s="802"/>
      <c r="KZ176" s="802"/>
      <c r="LA176" s="802"/>
      <c r="LB176" s="802"/>
      <c r="LC176" s="802"/>
      <c r="LD176" s="802"/>
      <c r="LE176" s="802"/>
      <c r="LF176" s="802"/>
      <c r="LG176" s="802"/>
      <c r="LH176" s="802"/>
      <c r="LI176" s="802"/>
      <c r="LJ176" s="802"/>
      <c r="LK176" s="802"/>
      <c r="LL176" s="802"/>
      <c r="LM176" s="802"/>
      <c r="LN176" s="802"/>
      <c r="LO176" s="802"/>
      <c r="LP176" s="802"/>
      <c r="LQ176" s="802"/>
      <c r="LR176" s="802"/>
      <c r="LS176" s="802"/>
      <c r="LT176" s="802"/>
      <c r="LU176" s="802"/>
      <c r="LV176" s="802"/>
      <c r="LW176" s="802"/>
      <c r="LX176" s="802"/>
      <c r="LY176" s="802"/>
      <c r="LZ176" s="802"/>
      <c r="MA176" s="802"/>
      <c r="MB176" s="802"/>
      <c r="MC176" s="802"/>
      <c r="MD176" s="802"/>
      <c r="ME176" s="802"/>
      <c r="MF176" s="802"/>
      <c r="MG176" s="802"/>
      <c r="MH176" s="802"/>
      <c r="MI176" s="802"/>
      <c r="MJ176" s="802"/>
      <c r="MK176" s="802"/>
      <c r="ML176" s="802"/>
      <c r="MM176" s="802"/>
      <c r="MN176" s="802"/>
      <c r="MO176" s="802"/>
      <c r="MP176" s="802"/>
      <c r="MQ176" s="802"/>
      <c r="MR176" s="802"/>
      <c r="MS176" s="802"/>
      <c r="MT176" s="802"/>
      <c r="MU176" s="802"/>
      <c r="MV176" s="802"/>
      <c r="MW176" s="802"/>
      <c r="MX176" s="802"/>
      <c r="MY176" s="802"/>
      <c r="MZ176" s="802"/>
      <c r="NA176" s="802"/>
      <c r="NB176" s="802"/>
      <c r="NC176" s="802"/>
      <c r="ND176" s="802"/>
      <c r="NE176" s="802"/>
      <c r="NF176" s="802"/>
      <c r="NG176" s="802"/>
      <c r="NH176" s="802"/>
      <c r="NI176" s="802"/>
      <c r="NJ176" s="802"/>
      <c r="NK176" s="802"/>
      <c r="NL176" s="802"/>
      <c r="NM176" s="802"/>
      <c r="NN176" s="802"/>
      <c r="NO176" s="802"/>
      <c r="NP176" s="802"/>
      <c r="NQ176" s="802"/>
      <c r="NR176" s="802"/>
      <c r="NS176" s="802"/>
      <c r="NT176" s="802"/>
      <c r="NU176" s="802"/>
      <c r="NV176" s="802"/>
      <c r="NW176" s="802"/>
      <c r="NX176" s="802"/>
      <c r="NY176" s="802"/>
      <c r="NZ176" s="802"/>
      <c r="OA176" s="802"/>
      <c r="OB176" s="802"/>
      <c r="OC176" s="802"/>
      <c r="OD176" s="802"/>
      <c r="OE176" s="802"/>
      <c r="OF176" s="802"/>
      <c r="OG176" s="802"/>
      <c r="OH176" s="802"/>
      <c r="OI176" s="802"/>
      <c r="OJ176" s="802"/>
      <c r="OK176" s="802"/>
      <c r="OL176" s="802"/>
      <c r="OM176" s="802"/>
      <c r="ON176" s="802"/>
      <c r="OO176" s="802"/>
      <c r="OP176" s="802"/>
      <c r="OQ176" s="802"/>
      <c r="OR176" s="802"/>
      <c r="OS176" s="802"/>
      <c r="OT176" s="802"/>
      <c r="OU176" s="802"/>
      <c r="OV176" s="802"/>
      <c r="OW176" s="802"/>
      <c r="OX176" s="802"/>
      <c r="OY176" s="802"/>
      <c r="OZ176" s="802"/>
      <c r="PA176" s="802"/>
      <c r="PB176" s="802"/>
      <c r="PC176" s="802"/>
      <c r="PD176" s="802"/>
      <c r="PE176" s="802"/>
      <c r="PF176" s="802"/>
      <c r="PG176" s="802"/>
      <c r="PH176" s="802"/>
      <c r="PI176" s="802"/>
      <c r="PJ176" s="802"/>
      <c r="PK176" s="802"/>
      <c r="PL176" s="802"/>
      <c r="PM176" s="802"/>
      <c r="PN176" s="802"/>
      <c r="PO176" s="802"/>
      <c r="PP176" s="802"/>
      <c r="PQ176" s="802"/>
      <c r="PR176" s="802"/>
      <c r="PS176" s="802"/>
      <c r="PT176" s="802"/>
      <c r="PU176" s="802"/>
      <c r="PV176" s="802"/>
      <c r="PW176" s="802"/>
      <c r="PX176" s="802"/>
      <c r="PY176" s="802"/>
      <c r="PZ176" s="802"/>
      <c r="QA176" s="802"/>
      <c r="QB176" s="802"/>
      <c r="QC176" s="802"/>
      <c r="QD176" s="802"/>
      <c r="QE176" s="802"/>
      <c r="QF176" s="802"/>
      <c r="QG176" s="802"/>
      <c r="QH176" s="802"/>
      <c r="QI176" s="802"/>
      <c r="QJ176" s="802"/>
      <c r="QK176" s="802"/>
      <c r="QL176" s="802"/>
      <c r="QM176" s="802"/>
      <c r="QN176" s="802"/>
      <c r="QO176" s="802"/>
      <c r="QP176" s="802"/>
      <c r="QQ176" s="802"/>
      <c r="QR176" s="802"/>
      <c r="QS176" s="802"/>
      <c r="QT176" s="802"/>
      <c r="QU176" s="802"/>
      <c r="QV176" s="802"/>
      <c r="QW176" s="802"/>
      <c r="QX176" s="802"/>
      <c r="QY176" s="802"/>
      <c r="QZ176" s="802"/>
      <c r="RA176" s="802"/>
      <c r="RB176" s="802"/>
      <c r="RC176" s="802"/>
      <c r="RD176" s="802"/>
      <c r="RE176" s="802"/>
      <c r="RF176" s="802"/>
      <c r="RG176" s="802"/>
      <c r="RH176" s="802"/>
      <c r="RI176" s="802"/>
      <c r="RJ176" s="802"/>
      <c r="RK176" s="802"/>
      <c r="RL176" s="802"/>
      <c r="RM176" s="802"/>
      <c r="RN176" s="802"/>
      <c r="RO176" s="802"/>
      <c r="RP176" s="802"/>
      <c r="RQ176" s="802"/>
      <c r="RR176" s="802"/>
      <c r="RS176" s="802"/>
      <c r="RT176" s="802"/>
      <c r="RU176" s="802"/>
      <c r="RV176" s="802"/>
      <c r="RW176" s="802"/>
      <c r="RX176" s="802"/>
      <c r="RY176" s="802"/>
      <c r="RZ176" s="802"/>
      <c r="SA176" s="802"/>
      <c r="SB176" s="802"/>
      <c r="SC176" s="802"/>
      <c r="SD176" s="802"/>
      <c r="SE176" s="802"/>
      <c r="SF176" s="802"/>
      <c r="SG176" s="802"/>
      <c r="SH176" s="802"/>
      <c r="SI176" s="802"/>
      <c r="SJ176" s="802"/>
      <c r="SK176" s="802"/>
      <c r="SL176" s="802"/>
      <c r="SM176" s="802"/>
      <c r="SN176" s="802"/>
      <c r="SO176" s="802"/>
      <c r="SP176" s="802"/>
      <c r="SQ176" s="802"/>
      <c r="SR176" s="802"/>
      <c r="SS176" s="802"/>
      <c r="ST176" s="802"/>
      <c r="SU176" s="802"/>
      <c r="SV176" s="802"/>
      <c r="SW176" s="802"/>
      <c r="SX176" s="802"/>
      <c r="SY176" s="802"/>
      <c r="SZ176" s="802"/>
      <c r="TA176" s="802"/>
      <c r="TB176" s="802"/>
      <c r="TC176" s="802"/>
      <c r="TD176" s="802"/>
      <c r="TE176" s="802"/>
      <c r="TF176" s="802"/>
      <c r="TG176" s="802"/>
      <c r="TH176" s="802"/>
      <c r="TI176" s="802"/>
      <c r="TJ176" s="802"/>
      <c r="TK176" s="802"/>
      <c r="TL176" s="802"/>
      <c r="TM176" s="802"/>
      <c r="TN176" s="802"/>
      <c r="TO176" s="802"/>
      <c r="TP176" s="802"/>
      <c r="TQ176" s="802"/>
      <c r="TR176" s="802"/>
      <c r="TS176" s="802"/>
      <c r="TT176" s="802"/>
      <c r="TU176" s="802"/>
      <c r="TV176" s="802"/>
      <c r="TW176" s="802"/>
      <c r="TX176" s="802"/>
      <c r="TY176" s="802"/>
      <c r="TZ176" s="802"/>
      <c r="UA176" s="802"/>
      <c r="UB176" s="802"/>
      <c r="UC176" s="802"/>
      <c r="UD176" s="802"/>
      <c r="UE176" s="802"/>
      <c r="UF176" s="802"/>
      <c r="UG176" s="802"/>
      <c r="UH176" s="802"/>
      <c r="UI176" s="802"/>
      <c r="UJ176" s="802"/>
      <c r="UK176" s="802"/>
      <c r="UL176" s="802"/>
      <c r="UM176" s="802"/>
      <c r="UN176" s="802"/>
      <c r="UO176" s="802"/>
      <c r="UP176" s="802"/>
      <c r="UQ176" s="802"/>
      <c r="UR176" s="802"/>
      <c r="US176" s="802"/>
      <c r="UT176" s="802"/>
      <c r="UU176" s="802"/>
      <c r="UV176" s="802"/>
      <c r="UW176" s="802"/>
      <c r="UX176" s="802"/>
      <c r="UY176" s="802"/>
      <c r="UZ176" s="802"/>
      <c r="VA176" s="802"/>
      <c r="VB176" s="802"/>
      <c r="VC176" s="802"/>
      <c r="VD176" s="802"/>
      <c r="VE176" s="802"/>
      <c r="VF176" s="802"/>
      <c r="VG176" s="802"/>
      <c r="VH176" s="802"/>
      <c r="VI176" s="802"/>
      <c r="VJ176" s="802"/>
      <c r="VK176" s="802"/>
      <c r="VL176" s="802"/>
      <c r="VM176" s="802"/>
      <c r="VN176" s="802"/>
      <c r="VO176" s="802"/>
      <c r="VP176" s="802"/>
      <c r="VQ176" s="802"/>
      <c r="VR176" s="802"/>
      <c r="VS176" s="802"/>
      <c r="VT176" s="802"/>
      <c r="VU176" s="802"/>
      <c r="VV176" s="802"/>
      <c r="VW176" s="802"/>
      <c r="VX176" s="802"/>
      <c r="VY176" s="802"/>
      <c r="VZ176" s="802"/>
      <c r="WA176" s="802"/>
      <c r="WB176" s="802"/>
      <c r="WC176" s="802"/>
      <c r="WD176" s="802"/>
      <c r="WE176" s="802"/>
      <c r="WF176" s="802"/>
      <c r="WG176" s="802"/>
      <c r="WH176" s="802"/>
      <c r="WI176" s="802"/>
      <c r="WJ176" s="802"/>
      <c r="WK176" s="802"/>
      <c r="WL176" s="802"/>
      <c r="WM176" s="802"/>
      <c r="WN176" s="802"/>
      <c r="WO176" s="802"/>
      <c r="WP176" s="802"/>
      <c r="WQ176" s="802"/>
      <c r="WR176" s="802"/>
      <c r="WS176" s="802"/>
      <c r="WT176" s="802"/>
      <c r="WU176" s="802"/>
      <c r="WV176" s="802"/>
      <c r="WW176" s="802"/>
      <c r="WX176" s="802"/>
      <c r="WY176" s="802"/>
      <c r="WZ176" s="802"/>
      <c r="XA176" s="802"/>
      <c r="XB176" s="802"/>
      <c r="XC176" s="802"/>
      <c r="XD176" s="802"/>
      <c r="XE176" s="802"/>
      <c r="XF176" s="802"/>
      <c r="XG176" s="802"/>
      <c r="XH176" s="802"/>
      <c r="XI176" s="802"/>
      <c r="XJ176" s="802"/>
      <c r="XK176" s="802"/>
      <c r="XL176" s="802"/>
      <c r="XM176" s="802"/>
      <c r="XN176" s="802"/>
      <c r="XO176" s="802"/>
      <c r="XP176" s="802"/>
      <c r="XQ176" s="802"/>
      <c r="XR176" s="802"/>
      <c r="XS176" s="802"/>
      <c r="XT176" s="802"/>
      <c r="XU176" s="802"/>
      <c r="XV176" s="802"/>
      <c r="XW176" s="802"/>
      <c r="XX176" s="802"/>
      <c r="XY176" s="802"/>
      <c r="XZ176" s="802"/>
      <c r="YA176" s="802"/>
      <c r="YB176" s="802"/>
      <c r="YC176" s="802"/>
      <c r="YD176" s="802"/>
      <c r="YE176" s="802"/>
      <c r="YF176" s="802"/>
      <c r="YG176" s="802"/>
      <c r="YH176" s="802"/>
      <c r="YI176" s="802"/>
      <c r="YJ176" s="802"/>
      <c r="YK176" s="802"/>
      <c r="YL176" s="802"/>
      <c r="YM176" s="802"/>
      <c r="YN176" s="802"/>
      <c r="YO176" s="802"/>
      <c r="YP176" s="802"/>
      <c r="YQ176" s="802"/>
      <c r="YR176" s="802"/>
      <c r="YS176" s="802"/>
      <c r="YT176" s="802"/>
      <c r="YU176" s="802"/>
      <c r="YV176" s="802"/>
      <c r="YW176" s="802"/>
      <c r="YX176" s="802"/>
      <c r="YY176" s="802"/>
      <c r="YZ176" s="802"/>
      <c r="ZA176" s="802"/>
      <c r="ZB176" s="802"/>
      <c r="ZC176" s="802"/>
      <c r="ZD176" s="802"/>
      <c r="ZE176" s="802"/>
      <c r="ZF176" s="802"/>
      <c r="ZG176" s="802"/>
      <c r="ZH176" s="802"/>
      <c r="ZI176" s="802"/>
      <c r="ZJ176" s="802"/>
      <c r="ZK176" s="802"/>
      <c r="ZL176" s="802"/>
      <c r="ZM176" s="802"/>
      <c r="ZN176" s="802"/>
      <c r="ZO176" s="802"/>
      <c r="ZP176" s="802"/>
      <c r="ZQ176" s="802"/>
      <c r="ZR176" s="802"/>
      <c r="ZS176" s="802"/>
      <c r="ZT176" s="802"/>
      <c r="ZU176" s="802"/>
      <c r="ZV176" s="802"/>
      <c r="ZW176" s="802"/>
      <c r="ZX176" s="802"/>
      <c r="ZY176" s="802"/>
      <c r="ZZ176" s="802"/>
      <c r="AAA176" s="802"/>
      <c r="AAB176" s="802"/>
      <c r="AAC176" s="802"/>
      <c r="AAD176" s="802"/>
      <c r="AAE176" s="802"/>
      <c r="AAF176" s="802"/>
      <c r="AAG176" s="802"/>
      <c r="AAH176" s="802"/>
      <c r="AAI176" s="802"/>
      <c r="AAJ176" s="802"/>
      <c r="AAK176" s="802"/>
      <c r="AAL176" s="802"/>
      <c r="AAM176" s="802"/>
      <c r="AAN176" s="802"/>
      <c r="AAO176" s="802"/>
      <c r="AAP176" s="802"/>
      <c r="AAQ176" s="802"/>
      <c r="AAR176" s="802"/>
      <c r="AAS176" s="802"/>
      <c r="AAT176" s="802"/>
      <c r="AAU176" s="802"/>
      <c r="AAV176" s="802"/>
      <c r="AAW176" s="802"/>
      <c r="AAX176" s="802"/>
      <c r="AAY176" s="802"/>
      <c r="AAZ176" s="802"/>
      <c r="ABA176" s="802"/>
      <c r="ABB176" s="802"/>
      <c r="ABC176" s="802"/>
      <c r="ABD176" s="802"/>
      <c r="ABE176" s="802"/>
      <c r="ABF176" s="802"/>
      <c r="ABG176" s="802"/>
      <c r="ABH176" s="802"/>
      <c r="ABI176" s="802"/>
      <c r="ABJ176" s="802"/>
      <c r="ABK176" s="802"/>
      <c r="ABL176" s="802"/>
      <c r="ABM176" s="802"/>
      <c r="ABN176" s="802"/>
      <c r="ABO176" s="802"/>
      <c r="ABP176" s="802"/>
      <c r="ABQ176" s="802"/>
      <c r="ABR176" s="802"/>
      <c r="ABS176" s="802"/>
      <c r="ABT176" s="802"/>
      <c r="ABU176" s="802"/>
      <c r="ABV176" s="802"/>
      <c r="ABW176" s="802"/>
      <c r="ABX176" s="802"/>
      <c r="ABY176" s="802"/>
      <c r="ABZ176" s="802"/>
      <c r="ACA176" s="802"/>
      <c r="ACB176" s="802"/>
      <c r="ACC176" s="802"/>
      <c r="ACD176" s="802"/>
      <c r="ACE176" s="802"/>
      <c r="ACF176" s="802"/>
      <c r="ACG176" s="802"/>
      <c r="ACH176" s="802"/>
      <c r="ACI176" s="802"/>
      <c r="ACJ176" s="802"/>
      <c r="ACK176" s="802"/>
      <c r="ACL176" s="802"/>
      <c r="ACM176" s="802"/>
      <c r="ACN176" s="802"/>
      <c r="ACO176" s="802"/>
      <c r="ACP176" s="802"/>
      <c r="ACQ176" s="802"/>
      <c r="ACR176" s="802"/>
      <c r="ACS176" s="802"/>
      <c r="ACT176" s="802"/>
      <c r="ACU176" s="802"/>
      <c r="ACV176" s="802"/>
      <c r="ACW176" s="802"/>
      <c r="ACX176" s="802"/>
      <c r="ACY176" s="802"/>
      <c r="ACZ176" s="802"/>
      <c r="ADA176" s="802"/>
      <c r="ADB176" s="802"/>
      <c r="ADC176" s="802"/>
      <c r="ADD176" s="802"/>
      <c r="ADE176" s="802"/>
      <c r="ADF176" s="802"/>
      <c r="ADG176" s="802"/>
      <c r="ADH176" s="802"/>
      <c r="ADI176" s="802"/>
      <c r="ADJ176" s="802"/>
      <c r="ADK176" s="802"/>
      <c r="ADL176" s="802"/>
      <c r="ADM176" s="802"/>
      <c r="ADN176" s="802"/>
      <c r="ADO176" s="802"/>
      <c r="ADP176" s="802"/>
      <c r="ADQ176" s="802"/>
      <c r="ADR176" s="802"/>
      <c r="ADS176" s="802"/>
      <c r="ADT176" s="802"/>
      <c r="ADU176" s="802"/>
      <c r="ADV176" s="802"/>
      <c r="ADW176" s="802"/>
      <c r="ADX176" s="802"/>
      <c r="ADY176" s="802"/>
      <c r="ADZ176" s="802"/>
      <c r="AEA176" s="802"/>
      <c r="AEB176" s="802"/>
      <c r="AEC176" s="802"/>
      <c r="AED176" s="802"/>
      <c r="AEE176" s="802"/>
      <c r="AEF176" s="802"/>
      <c r="AEG176" s="802"/>
      <c r="AEH176" s="802"/>
      <c r="AEI176" s="802"/>
      <c r="AEJ176" s="802"/>
      <c r="AEK176" s="802"/>
      <c r="AEL176" s="802"/>
      <c r="AEM176" s="802"/>
      <c r="AEN176" s="802"/>
      <c r="AEO176" s="802"/>
      <c r="AEP176" s="802"/>
      <c r="AEQ176" s="802"/>
      <c r="AER176" s="802"/>
      <c r="AES176" s="802"/>
      <c r="AET176" s="802"/>
      <c r="AEU176" s="802"/>
      <c r="AEV176" s="802"/>
      <c r="AEW176" s="802"/>
      <c r="AEX176" s="802"/>
      <c r="AEY176" s="802"/>
      <c r="AEZ176" s="802"/>
      <c r="AFA176" s="802"/>
      <c r="AFB176" s="802"/>
      <c r="AFC176" s="802"/>
      <c r="AFD176" s="802"/>
      <c r="AFE176" s="802"/>
      <c r="AFF176" s="802"/>
      <c r="AFG176" s="802"/>
      <c r="AFH176" s="802"/>
      <c r="AFI176" s="802"/>
      <c r="AFJ176" s="802"/>
      <c r="AFK176" s="802"/>
      <c r="AFL176" s="802"/>
      <c r="AFM176" s="802"/>
      <c r="AFN176" s="802"/>
      <c r="AFO176" s="802"/>
      <c r="AFP176" s="802"/>
      <c r="AFQ176" s="802"/>
      <c r="AFR176" s="802"/>
      <c r="AFS176" s="802"/>
      <c r="AFT176" s="802"/>
      <c r="AFU176" s="802"/>
      <c r="AFV176" s="802"/>
      <c r="AFW176" s="802"/>
      <c r="AFX176" s="802"/>
      <c r="AFY176" s="802"/>
      <c r="AFZ176" s="802"/>
      <c r="AGA176" s="802"/>
      <c r="AGB176" s="802"/>
      <c r="AGC176" s="802"/>
      <c r="AGD176" s="802"/>
      <c r="AGE176" s="802"/>
      <c r="AGF176" s="802"/>
      <c r="AGG176" s="802"/>
      <c r="AGH176" s="802"/>
      <c r="AGI176" s="802"/>
      <c r="AGJ176" s="802"/>
      <c r="AGK176" s="802"/>
      <c r="AGL176" s="802"/>
      <c r="AGM176" s="802"/>
      <c r="AGN176" s="802"/>
      <c r="AGO176" s="802"/>
      <c r="AGP176" s="802"/>
      <c r="AGQ176" s="802"/>
      <c r="AGR176" s="802"/>
      <c r="AGS176" s="802"/>
      <c r="AGT176" s="802"/>
      <c r="AGU176" s="802"/>
      <c r="AGV176" s="802"/>
      <c r="AGW176" s="802"/>
      <c r="AGX176" s="802"/>
      <c r="AGY176" s="802"/>
      <c r="AGZ176" s="802"/>
      <c r="AHA176" s="802"/>
      <c r="AHB176" s="802"/>
      <c r="AHC176" s="802"/>
      <c r="AHD176" s="802"/>
      <c r="AHE176" s="802"/>
      <c r="AHF176" s="802"/>
      <c r="AHG176" s="802"/>
      <c r="AHH176" s="802"/>
      <c r="AHI176" s="802"/>
      <c r="AHJ176" s="802"/>
      <c r="AHK176" s="802"/>
      <c r="AHL176" s="802"/>
      <c r="AHM176" s="802"/>
      <c r="AHN176" s="802"/>
      <c r="AHO176" s="802"/>
      <c r="AHP176" s="802"/>
      <c r="AHQ176" s="802"/>
      <c r="AHR176" s="802"/>
      <c r="AHS176" s="802"/>
      <c r="AHT176" s="802"/>
      <c r="AHU176" s="802"/>
      <c r="AHV176" s="802"/>
      <c r="AHW176" s="802"/>
      <c r="AHX176" s="802"/>
      <c r="AHY176" s="802"/>
      <c r="AHZ176" s="802"/>
      <c r="AIA176" s="802"/>
      <c r="AIB176" s="802"/>
      <c r="AIC176" s="802"/>
      <c r="AID176" s="802"/>
      <c r="AIE176" s="802"/>
      <c r="AIF176" s="802"/>
      <c r="AIG176" s="802"/>
      <c r="AIH176" s="802"/>
      <c r="AII176" s="802"/>
      <c r="AIJ176" s="802"/>
      <c r="AQE176" s="802"/>
      <c r="AQF176" s="802"/>
      <c r="AQG176" s="802"/>
      <c r="AQH176" s="802"/>
      <c r="AQI176" s="802"/>
      <c r="AQJ176" s="802"/>
      <c r="AQK176" s="802"/>
      <c r="AQL176" s="802"/>
      <c r="AQM176" s="802"/>
      <c r="AQN176" s="802"/>
      <c r="AQO176" s="802"/>
      <c r="AQP176" s="802"/>
      <c r="AQQ176" s="802"/>
      <c r="AQR176" s="802"/>
      <c r="AQS176" s="802"/>
      <c r="AQT176" s="802"/>
      <c r="AQU176" s="802"/>
      <c r="AQV176" s="802"/>
      <c r="AQW176" s="802"/>
      <c r="AQX176" s="802"/>
      <c r="AQY176" s="802"/>
      <c r="AQZ176" s="802"/>
      <c r="ARA176" s="802"/>
      <c r="ARB176" s="802"/>
      <c r="ARC176" s="802"/>
      <c r="ARD176" s="802"/>
      <c r="ARE176" s="802"/>
      <c r="ARF176" s="802"/>
      <c r="ARG176" s="802"/>
      <c r="ARH176" s="802"/>
      <c r="ARI176" s="802"/>
      <c r="ARJ176" s="802"/>
      <c r="ARK176" s="802"/>
      <c r="ARL176" s="802"/>
      <c r="ARM176" s="802"/>
      <c r="ARN176" s="802"/>
      <c r="ARO176" s="802"/>
      <c r="ARP176" s="802"/>
      <c r="ARQ176" s="802"/>
      <c r="ARR176" s="802"/>
      <c r="ARS176" s="802"/>
      <c r="ART176" s="802"/>
      <c r="ARU176" s="802"/>
      <c r="ARV176" s="802"/>
      <c r="ARW176" s="802"/>
      <c r="ARX176" s="802"/>
      <c r="ARY176" s="802"/>
      <c r="ARZ176" s="802"/>
      <c r="ASA176" s="802"/>
      <c r="ASB176" s="802"/>
      <c r="ASC176" s="802"/>
      <c r="ASD176" s="802"/>
      <c r="ASE176" s="802"/>
      <c r="ASF176" s="802"/>
      <c r="ASG176" s="802"/>
      <c r="ASH176" s="802"/>
      <c r="ASI176" s="802"/>
      <c r="ASJ176" s="802"/>
      <c r="ASK176" s="802"/>
      <c r="ASL176" s="802"/>
      <c r="ATP176" s="802"/>
      <c r="ATQ176" s="802"/>
      <c r="ATR176" s="802"/>
      <c r="ATS176" s="802"/>
      <c r="ATT176" s="802"/>
      <c r="ATU176" s="802"/>
      <c r="ATV176" s="802"/>
      <c r="ATW176" s="802"/>
      <c r="ATX176" s="802"/>
      <c r="ATY176" s="802"/>
      <c r="ATZ176" s="802"/>
      <c r="AUA176" s="802"/>
      <c r="AUB176" s="802"/>
      <c r="AUC176" s="802"/>
      <c r="AUD176" s="802"/>
      <c r="AUE176" s="802"/>
      <c r="AUF176" s="802"/>
      <c r="AUG176" s="802"/>
      <c r="AUH176" s="802"/>
      <c r="AUI176" s="802"/>
      <c r="AUJ176" s="802"/>
      <c r="AUK176" s="802"/>
      <c r="AUL176" s="802"/>
      <c r="AUM176" s="802"/>
      <c r="AUN176" s="802"/>
      <c r="AUO176" s="802"/>
      <c r="AUP176" s="801"/>
      <c r="AUQ176" s="802"/>
      <c r="AUR176" s="801"/>
      <c r="AUS176" s="802"/>
      <c r="AUT176" s="801"/>
      <c r="AUU176" s="802"/>
      <c r="AUV176" s="802"/>
      <c r="AUW176" s="802"/>
      <c r="AUX176" s="802"/>
      <c r="AUY176" s="802"/>
      <c r="AUZ176" s="802"/>
      <c r="AVA176" s="802"/>
      <c r="AVB176" s="802"/>
      <c r="AVC176" s="802"/>
      <c r="AVD176" s="802"/>
      <c r="AVE176" s="802"/>
      <c r="AVF176" s="802"/>
      <c r="AVG176" s="802"/>
      <c r="AVH176" s="802"/>
      <c r="AVI176" s="802"/>
      <c r="AVJ176" s="808"/>
      <c r="AVK176" s="808"/>
      <c r="AVL176" s="808"/>
      <c r="AVM176" s="808"/>
      <c r="AVN176" s="808"/>
      <c r="AVO176" s="808"/>
      <c r="AVP176" s="808"/>
      <c r="AVQ176" s="808"/>
      <c r="AVR176" s="808"/>
      <c r="AVS176" s="808"/>
      <c r="AVT176" s="808"/>
      <c r="AVU176" s="809"/>
      <c r="AVV176" s="809"/>
      <c r="AVW176" s="809"/>
      <c r="AVX176" s="809"/>
      <c r="AVY176" s="809"/>
      <c r="AVZ176" s="809"/>
      <c r="AWA176" s="809"/>
      <c r="AWB176" s="809"/>
      <c r="AWC176" s="809"/>
      <c r="AWD176" s="809"/>
      <c r="AWE176" s="809"/>
      <c r="AWF176" s="809"/>
      <c r="AWG176" s="809"/>
      <c r="AWH176" s="809"/>
      <c r="AWI176" s="809"/>
      <c r="AWJ176" s="809"/>
      <c r="AWK176" s="809"/>
      <c r="AWL176" s="809"/>
      <c r="AWM176" s="809"/>
      <c r="AWN176" s="809"/>
      <c r="AWO176" s="809"/>
      <c r="AWP176" s="809"/>
      <c r="AWQ176" s="809"/>
      <c r="AWR176" s="808"/>
      <c r="AWS176" s="761"/>
      <c r="AWT176" s="808"/>
      <c r="AWU176" s="809"/>
      <c r="AWV176" s="809"/>
      <c r="AWW176" s="809"/>
      <c r="AWX176" s="809"/>
      <c r="AWY176" s="809"/>
      <c r="AWZ176" s="809"/>
      <c r="AXA176" s="809"/>
      <c r="AXB176" s="809"/>
      <c r="AXC176" s="809"/>
      <c r="AXD176" s="809"/>
      <c r="AXE176" s="809"/>
      <c r="AXF176" s="809"/>
      <c r="AXG176" s="809"/>
      <c r="AXH176" s="809"/>
      <c r="AXI176" s="809"/>
      <c r="AXJ176" s="809"/>
      <c r="AXK176" s="809"/>
      <c r="AXL176" s="809"/>
      <c r="AXM176" s="809"/>
      <c r="AXN176" s="809"/>
      <c r="AXO176" s="809"/>
      <c r="AXP176" s="809"/>
      <c r="AXQ176" s="809"/>
      <c r="AXR176" s="809"/>
      <c r="AXS176" s="809"/>
      <c r="AXT176" s="809"/>
      <c r="AXU176" s="809"/>
      <c r="AXV176" s="809"/>
      <c r="AXW176" s="809"/>
      <c r="AXX176" s="809"/>
      <c r="AXY176" s="809"/>
      <c r="AXZ176" s="809"/>
      <c r="AYA176" s="809"/>
      <c r="AYB176" s="809"/>
      <c r="AYC176" s="809"/>
      <c r="AYD176" s="808"/>
      <c r="AYE176" s="808"/>
      <c r="AYF176" s="809"/>
      <c r="AYG176" s="808"/>
      <c r="AYH176" s="810"/>
      <c r="AYI176" s="810"/>
      <c r="AYJ176" s="810"/>
      <c r="AYK176" s="810"/>
      <c r="AYL176" s="810"/>
      <c r="AYM176" s="810"/>
      <c r="AYN176" s="810"/>
      <c r="AYO176" s="810"/>
      <c r="AYP176" s="810"/>
      <c r="AYQ176" s="810"/>
      <c r="AYR176" s="810"/>
      <c r="AYS176" s="810"/>
      <c r="AYT176" s="810"/>
      <c r="AYU176" s="810"/>
      <c r="AYV176" s="810"/>
      <c r="AYW176" s="810"/>
      <c r="AYX176" s="810"/>
      <c r="AYY176" s="810"/>
      <c r="AYZ176" s="810"/>
      <c r="AZA176" s="810"/>
      <c r="AZB176" s="810"/>
      <c r="AZC176" s="810"/>
      <c r="AZD176" s="810"/>
      <c r="AZE176" s="810"/>
      <c r="AZF176" s="810"/>
      <c r="AZG176" s="810"/>
      <c r="AZH176" s="810"/>
      <c r="AZI176" s="810"/>
      <c r="AZJ176" s="810"/>
      <c r="AZK176" s="810"/>
      <c r="AZL176" s="810"/>
      <c r="AZM176" s="810"/>
      <c r="AZN176" s="810"/>
      <c r="AZO176" s="810"/>
      <c r="AZP176" s="809"/>
      <c r="AZQ176" s="802"/>
      <c r="AZR176" s="802"/>
      <c r="AZS176" s="802"/>
    </row>
    <row r="177" spans="45:920 1123:1371" s="793" customFormat="1" ht="13.5">
      <c r="AS177" s="802"/>
      <c r="AT177" s="802"/>
      <c r="AU177" s="802"/>
      <c r="AV177" s="802"/>
      <c r="AW177" s="802"/>
      <c r="AX177" s="802"/>
      <c r="AY177" s="802"/>
      <c r="AZ177" s="802"/>
      <c r="BA177" s="802"/>
      <c r="BB177" s="802"/>
      <c r="BC177" s="802"/>
      <c r="BD177" s="802"/>
      <c r="BE177" s="802"/>
      <c r="BF177" s="802"/>
      <c r="BG177" s="802"/>
      <c r="BH177" s="802"/>
      <c r="BI177" s="802"/>
      <c r="BJ177" s="802"/>
      <c r="BK177" s="802"/>
      <c r="BL177" s="802"/>
      <c r="BM177" s="802"/>
      <c r="BN177" s="802"/>
      <c r="BO177" s="802"/>
      <c r="BP177" s="802"/>
      <c r="BQ177" s="802"/>
      <c r="BR177" s="802"/>
      <c r="BS177" s="802"/>
      <c r="BT177" s="802"/>
      <c r="BU177" s="802"/>
      <c r="BV177" s="802"/>
      <c r="BW177" s="802"/>
      <c r="BX177" s="802"/>
      <c r="BY177" s="802"/>
      <c r="BZ177" s="802"/>
      <c r="CA177" s="802"/>
      <c r="CB177" s="802"/>
      <c r="CC177" s="802"/>
      <c r="CD177" s="802"/>
      <c r="CE177" s="802"/>
      <c r="CF177" s="802"/>
      <c r="CG177" s="802"/>
      <c r="CH177" s="802"/>
      <c r="CI177" s="802"/>
      <c r="CJ177" s="802"/>
      <c r="CK177" s="802"/>
      <c r="CL177" s="802"/>
      <c r="CM177" s="802"/>
      <c r="CN177" s="802"/>
      <c r="CO177" s="802"/>
      <c r="CP177" s="802"/>
      <c r="CQ177" s="802"/>
      <c r="CR177" s="802"/>
      <c r="CS177" s="802"/>
      <c r="CT177" s="802"/>
      <c r="CU177" s="802"/>
      <c r="CV177" s="802"/>
      <c r="CW177" s="802"/>
      <c r="CX177" s="802"/>
      <c r="CY177" s="802"/>
      <c r="CZ177" s="802"/>
      <c r="DA177" s="802"/>
      <c r="DB177" s="802"/>
      <c r="DC177" s="802"/>
      <c r="DD177" s="802"/>
      <c r="DE177" s="802"/>
      <c r="DF177" s="802"/>
      <c r="DG177" s="802"/>
      <c r="DH177" s="802"/>
      <c r="DI177" s="802"/>
      <c r="DJ177" s="802"/>
      <c r="DK177" s="802"/>
      <c r="DL177" s="802"/>
      <c r="DM177" s="802"/>
      <c r="DN177" s="802"/>
      <c r="DO177" s="802"/>
      <c r="DP177" s="802"/>
      <c r="DQ177" s="802"/>
      <c r="DR177" s="802"/>
      <c r="DS177" s="802"/>
      <c r="DT177" s="802"/>
      <c r="DU177" s="802"/>
      <c r="DV177" s="802"/>
      <c r="DW177" s="802"/>
      <c r="DX177" s="802"/>
      <c r="DY177" s="802"/>
      <c r="DZ177" s="802"/>
      <c r="EA177" s="802"/>
      <c r="EB177" s="802"/>
      <c r="EC177" s="802"/>
      <c r="ED177" s="802"/>
      <c r="EE177" s="802"/>
      <c r="EF177" s="802"/>
      <c r="EG177" s="802"/>
      <c r="EH177" s="802"/>
      <c r="EI177" s="802"/>
      <c r="EJ177" s="802"/>
      <c r="EK177" s="802"/>
      <c r="EL177" s="802"/>
      <c r="EM177" s="802"/>
      <c r="EN177" s="802"/>
      <c r="EO177" s="802"/>
      <c r="EP177" s="802"/>
      <c r="EQ177" s="802"/>
      <c r="ER177" s="802"/>
      <c r="ES177" s="802"/>
      <c r="ET177" s="802"/>
      <c r="EU177" s="802"/>
      <c r="EV177" s="802"/>
      <c r="EW177" s="802"/>
      <c r="EX177" s="802"/>
      <c r="EY177" s="802"/>
      <c r="EZ177" s="802"/>
      <c r="FA177" s="802"/>
      <c r="FB177" s="802"/>
      <c r="FC177" s="802"/>
      <c r="FD177" s="802"/>
      <c r="FE177" s="802"/>
      <c r="FF177" s="802"/>
      <c r="FG177" s="802"/>
      <c r="FH177" s="802"/>
      <c r="FI177" s="802"/>
      <c r="FJ177" s="802"/>
      <c r="FK177" s="802"/>
      <c r="FL177" s="802"/>
      <c r="FM177" s="802"/>
      <c r="FN177" s="802"/>
      <c r="FO177" s="802"/>
      <c r="FP177" s="802"/>
      <c r="FQ177" s="802"/>
      <c r="FR177" s="802"/>
      <c r="FS177" s="802"/>
      <c r="FT177" s="802"/>
      <c r="FU177" s="802"/>
      <c r="FV177" s="802"/>
      <c r="FW177" s="802"/>
      <c r="FX177" s="802"/>
      <c r="FY177" s="802"/>
      <c r="FZ177" s="802"/>
      <c r="GA177" s="802"/>
      <c r="GB177" s="802"/>
      <c r="GC177" s="802"/>
      <c r="GD177" s="802"/>
      <c r="GE177" s="802"/>
      <c r="GF177" s="802"/>
      <c r="GG177" s="802"/>
      <c r="GH177" s="802"/>
      <c r="GI177" s="802"/>
      <c r="GJ177" s="802"/>
      <c r="GK177" s="802"/>
      <c r="GL177" s="802"/>
      <c r="GM177" s="802"/>
      <c r="GN177" s="802"/>
      <c r="GO177" s="802"/>
      <c r="GP177" s="802"/>
      <c r="GQ177" s="802"/>
      <c r="GR177" s="802"/>
      <c r="GS177" s="802"/>
      <c r="GT177" s="802"/>
      <c r="GU177" s="802"/>
      <c r="GV177" s="802"/>
      <c r="GW177" s="802"/>
      <c r="GX177" s="802"/>
      <c r="GY177" s="802"/>
      <c r="GZ177" s="802"/>
      <c r="HA177" s="802"/>
      <c r="HB177" s="802"/>
      <c r="HC177" s="802"/>
      <c r="HD177" s="802"/>
      <c r="HE177" s="802"/>
      <c r="HF177" s="802"/>
      <c r="HG177" s="802"/>
      <c r="HH177" s="802"/>
      <c r="HI177" s="802"/>
      <c r="HJ177" s="802"/>
      <c r="HK177" s="802"/>
      <c r="HL177" s="802"/>
      <c r="HM177" s="802"/>
      <c r="HN177" s="802"/>
      <c r="HO177" s="802"/>
      <c r="HP177" s="802"/>
      <c r="HQ177" s="802"/>
      <c r="HR177" s="802"/>
      <c r="HS177" s="802"/>
      <c r="HT177" s="802"/>
      <c r="HU177" s="802"/>
      <c r="HV177" s="802"/>
      <c r="HW177" s="802"/>
      <c r="HX177" s="802"/>
      <c r="HY177" s="802"/>
      <c r="HZ177" s="802"/>
      <c r="IA177" s="802"/>
      <c r="IB177" s="802"/>
      <c r="IC177" s="802"/>
      <c r="ID177" s="802"/>
      <c r="IE177" s="802"/>
      <c r="IF177" s="802"/>
      <c r="IG177" s="802"/>
      <c r="IH177" s="802"/>
      <c r="II177" s="802"/>
      <c r="IJ177" s="802"/>
      <c r="IK177" s="802"/>
      <c r="IL177" s="802"/>
      <c r="IM177" s="802"/>
      <c r="IN177" s="802"/>
      <c r="IO177" s="802"/>
      <c r="IP177" s="802"/>
      <c r="IQ177" s="802"/>
      <c r="IR177" s="802"/>
      <c r="IS177" s="802"/>
      <c r="IT177" s="802"/>
      <c r="IU177" s="802"/>
      <c r="IV177" s="802"/>
      <c r="IW177" s="802"/>
      <c r="IX177" s="802"/>
      <c r="IY177" s="802"/>
      <c r="IZ177" s="802"/>
      <c r="JA177" s="802"/>
      <c r="JB177" s="802"/>
      <c r="JC177" s="802"/>
      <c r="JD177" s="802"/>
      <c r="JE177" s="802"/>
      <c r="JF177" s="802"/>
      <c r="JG177" s="802"/>
      <c r="JH177" s="802"/>
      <c r="JI177" s="802"/>
      <c r="JJ177" s="802"/>
      <c r="JK177" s="802"/>
      <c r="JL177" s="802"/>
      <c r="JM177" s="802"/>
      <c r="JN177" s="802"/>
      <c r="JO177" s="802"/>
      <c r="JP177" s="802"/>
      <c r="JQ177" s="802"/>
      <c r="JR177" s="802"/>
      <c r="JS177" s="802"/>
      <c r="JT177" s="802"/>
      <c r="JU177" s="802"/>
      <c r="JV177" s="802"/>
      <c r="JW177" s="802"/>
      <c r="JX177" s="802"/>
      <c r="JY177" s="802"/>
      <c r="JZ177" s="802"/>
      <c r="KA177" s="802"/>
      <c r="KB177" s="802"/>
      <c r="KC177" s="802"/>
      <c r="KD177" s="802"/>
      <c r="KE177" s="802"/>
      <c r="KF177" s="802"/>
      <c r="KG177" s="802"/>
      <c r="KH177" s="802"/>
      <c r="KI177" s="802"/>
      <c r="KJ177" s="802"/>
      <c r="KK177" s="802"/>
      <c r="KL177" s="802"/>
      <c r="KM177" s="802"/>
      <c r="KN177" s="802"/>
      <c r="KO177" s="802"/>
      <c r="KP177" s="802"/>
      <c r="KQ177" s="802"/>
      <c r="KR177" s="802"/>
      <c r="KS177" s="802"/>
      <c r="KT177" s="802"/>
      <c r="KU177" s="802"/>
      <c r="KV177" s="802"/>
      <c r="KW177" s="802"/>
      <c r="KX177" s="802"/>
      <c r="KY177" s="802"/>
      <c r="KZ177" s="802"/>
      <c r="LA177" s="802"/>
      <c r="LB177" s="802"/>
      <c r="LC177" s="802"/>
      <c r="LD177" s="802"/>
      <c r="LE177" s="802"/>
      <c r="LF177" s="802"/>
      <c r="LG177" s="802"/>
      <c r="LH177" s="802"/>
      <c r="LI177" s="802"/>
      <c r="LJ177" s="802"/>
      <c r="LK177" s="802"/>
      <c r="LL177" s="802"/>
      <c r="LM177" s="802"/>
      <c r="LN177" s="802"/>
      <c r="LO177" s="802"/>
      <c r="LP177" s="802"/>
      <c r="LQ177" s="802"/>
      <c r="LR177" s="802"/>
      <c r="LS177" s="802"/>
      <c r="LT177" s="802"/>
      <c r="LU177" s="802"/>
      <c r="LV177" s="802"/>
      <c r="LW177" s="802"/>
      <c r="LX177" s="802"/>
      <c r="LY177" s="802"/>
      <c r="LZ177" s="802"/>
      <c r="MA177" s="802"/>
      <c r="MB177" s="802"/>
      <c r="MC177" s="802"/>
      <c r="MD177" s="802"/>
      <c r="ME177" s="802"/>
      <c r="MF177" s="802"/>
      <c r="MG177" s="802"/>
      <c r="MH177" s="802"/>
      <c r="MI177" s="802"/>
      <c r="MJ177" s="802"/>
      <c r="MK177" s="802"/>
      <c r="ML177" s="802"/>
      <c r="MM177" s="802"/>
      <c r="MN177" s="802"/>
      <c r="MO177" s="802"/>
      <c r="MP177" s="802"/>
      <c r="MQ177" s="802"/>
      <c r="MR177" s="802"/>
      <c r="MS177" s="802"/>
      <c r="MT177" s="802"/>
      <c r="MU177" s="802"/>
      <c r="MV177" s="802"/>
      <c r="MW177" s="802"/>
      <c r="MX177" s="802"/>
      <c r="MY177" s="802"/>
      <c r="MZ177" s="802"/>
      <c r="NA177" s="802"/>
      <c r="NB177" s="802"/>
      <c r="NC177" s="802"/>
      <c r="ND177" s="802"/>
      <c r="NE177" s="802"/>
      <c r="NF177" s="802"/>
      <c r="NG177" s="802"/>
      <c r="NH177" s="802"/>
      <c r="NI177" s="802"/>
      <c r="NJ177" s="802"/>
      <c r="NK177" s="802"/>
      <c r="NL177" s="802"/>
      <c r="NM177" s="802"/>
      <c r="NN177" s="802"/>
      <c r="NO177" s="802"/>
      <c r="NP177" s="802"/>
      <c r="NQ177" s="802"/>
      <c r="NR177" s="802"/>
      <c r="NS177" s="802"/>
      <c r="NT177" s="802"/>
      <c r="NU177" s="802"/>
      <c r="NV177" s="802"/>
      <c r="NW177" s="802"/>
      <c r="NX177" s="802"/>
      <c r="NY177" s="802"/>
      <c r="NZ177" s="802"/>
      <c r="OA177" s="802"/>
      <c r="OB177" s="802"/>
      <c r="OC177" s="802"/>
      <c r="OD177" s="802"/>
      <c r="OE177" s="802"/>
      <c r="OF177" s="802"/>
      <c r="OG177" s="802"/>
      <c r="OH177" s="802"/>
      <c r="OI177" s="802"/>
      <c r="OJ177" s="802"/>
      <c r="OK177" s="802"/>
      <c r="OL177" s="802"/>
      <c r="OM177" s="802"/>
      <c r="ON177" s="802"/>
      <c r="OO177" s="802"/>
      <c r="OP177" s="802"/>
      <c r="OQ177" s="802"/>
      <c r="OR177" s="802"/>
      <c r="OS177" s="802"/>
      <c r="OT177" s="802"/>
      <c r="OU177" s="802"/>
      <c r="OV177" s="802"/>
      <c r="OW177" s="802"/>
      <c r="OX177" s="802"/>
      <c r="OY177" s="802"/>
      <c r="OZ177" s="802"/>
      <c r="PA177" s="802"/>
      <c r="PB177" s="802"/>
      <c r="PC177" s="802"/>
      <c r="PD177" s="802"/>
      <c r="PE177" s="802"/>
      <c r="PF177" s="802"/>
      <c r="PG177" s="802"/>
      <c r="PH177" s="802"/>
      <c r="PI177" s="802"/>
      <c r="PJ177" s="802"/>
      <c r="PK177" s="802"/>
      <c r="PL177" s="802"/>
      <c r="PM177" s="802"/>
      <c r="PN177" s="802"/>
      <c r="PO177" s="802"/>
      <c r="PP177" s="802"/>
      <c r="PQ177" s="802"/>
      <c r="PR177" s="802"/>
      <c r="PS177" s="802"/>
      <c r="PT177" s="802"/>
      <c r="PU177" s="802"/>
      <c r="PV177" s="802"/>
      <c r="PW177" s="802"/>
      <c r="PX177" s="802"/>
      <c r="PY177" s="802"/>
      <c r="PZ177" s="802"/>
      <c r="QA177" s="802"/>
      <c r="QB177" s="802"/>
      <c r="QC177" s="802"/>
      <c r="QD177" s="802"/>
      <c r="QE177" s="802"/>
      <c r="QF177" s="802"/>
      <c r="QG177" s="802"/>
      <c r="QH177" s="802"/>
      <c r="QI177" s="802"/>
      <c r="QJ177" s="802"/>
      <c r="QK177" s="802"/>
      <c r="QL177" s="802"/>
      <c r="QM177" s="802"/>
      <c r="QN177" s="802"/>
      <c r="QO177" s="802"/>
      <c r="QP177" s="802"/>
      <c r="QQ177" s="802"/>
      <c r="QR177" s="802"/>
      <c r="QS177" s="802"/>
      <c r="QT177" s="802"/>
      <c r="QU177" s="802"/>
      <c r="QV177" s="802"/>
      <c r="QW177" s="802"/>
      <c r="QX177" s="802"/>
      <c r="QY177" s="802"/>
      <c r="QZ177" s="802"/>
      <c r="RA177" s="802"/>
      <c r="RB177" s="802"/>
      <c r="RC177" s="802"/>
      <c r="RD177" s="802"/>
      <c r="RE177" s="802"/>
      <c r="RF177" s="802"/>
      <c r="RG177" s="802"/>
      <c r="RH177" s="802"/>
      <c r="RI177" s="802"/>
      <c r="RJ177" s="802"/>
      <c r="RK177" s="802"/>
      <c r="RL177" s="802"/>
      <c r="RM177" s="802"/>
      <c r="RN177" s="802"/>
      <c r="RO177" s="802"/>
      <c r="RP177" s="802"/>
      <c r="RQ177" s="802"/>
      <c r="RR177" s="802"/>
      <c r="RS177" s="802"/>
      <c r="RT177" s="802"/>
      <c r="RU177" s="802"/>
      <c r="RV177" s="802"/>
      <c r="RW177" s="802"/>
      <c r="RX177" s="802"/>
      <c r="RY177" s="802"/>
      <c r="RZ177" s="802"/>
      <c r="SA177" s="802"/>
      <c r="SB177" s="802"/>
      <c r="SC177" s="802"/>
      <c r="SD177" s="802"/>
      <c r="SE177" s="802"/>
      <c r="SF177" s="802"/>
      <c r="SG177" s="802"/>
      <c r="SH177" s="802"/>
      <c r="SI177" s="802"/>
      <c r="SJ177" s="802"/>
      <c r="SK177" s="802"/>
      <c r="SL177" s="802"/>
      <c r="SM177" s="802"/>
      <c r="SN177" s="802"/>
      <c r="SO177" s="802"/>
      <c r="SP177" s="802"/>
      <c r="SQ177" s="802"/>
      <c r="SR177" s="802"/>
      <c r="SS177" s="802"/>
      <c r="ST177" s="802"/>
      <c r="SU177" s="802"/>
      <c r="SV177" s="802"/>
      <c r="SW177" s="802"/>
      <c r="SX177" s="802"/>
      <c r="SY177" s="802"/>
      <c r="SZ177" s="802"/>
      <c r="TA177" s="802"/>
      <c r="TB177" s="802"/>
      <c r="TC177" s="802"/>
      <c r="TD177" s="802"/>
      <c r="TE177" s="802"/>
      <c r="TF177" s="802"/>
      <c r="TG177" s="802"/>
      <c r="TH177" s="802"/>
      <c r="TI177" s="802"/>
      <c r="TJ177" s="802"/>
      <c r="TK177" s="802"/>
      <c r="TL177" s="802"/>
      <c r="TM177" s="802"/>
      <c r="TN177" s="802"/>
      <c r="TO177" s="802"/>
      <c r="TP177" s="802"/>
      <c r="TQ177" s="802"/>
      <c r="TR177" s="802"/>
      <c r="TS177" s="802"/>
      <c r="TT177" s="802"/>
      <c r="TU177" s="802"/>
      <c r="TV177" s="802"/>
      <c r="TW177" s="802"/>
      <c r="TX177" s="802"/>
      <c r="TY177" s="802"/>
      <c r="TZ177" s="802"/>
      <c r="UA177" s="802"/>
      <c r="UB177" s="802"/>
      <c r="UC177" s="802"/>
      <c r="UD177" s="802"/>
      <c r="UE177" s="802"/>
      <c r="UF177" s="802"/>
      <c r="UG177" s="802"/>
      <c r="UH177" s="802"/>
      <c r="UI177" s="802"/>
      <c r="UJ177" s="802"/>
      <c r="UK177" s="802"/>
      <c r="UL177" s="802"/>
      <c r="UM177" s="802"/>
      <c r="UN177" s="802"/>
      <c r="UO177" s="802"/>
      <c r="UP177" s="802"/>
      <c r="UQ177" s="802"/>
      <c r="UR177" s="802"/>
      <c r="US177" s="802"/>
      <c r="UT177" s="802"/>
      <c r="UU177" s="802"/>
      <c r="UV177" s="802"/>
      <c r="UW177" s="802"/>
      <c r="UX177" s="802"/>
      <c r="UY177" s="802"/>
      <c r="UZ177" s="802"/>
      <c r="VA177" s="802"/>
      <c r="VB177" s="802"/>
      <c r="VC177" s="802"/>
      <c r="VD177" s="802"/>
      <c r="VE177" s="802"/>
      <c r="VF177" s="802"/>
      <c r="VG177" s="802"/>
      <c r="VH177" s="802"/>
      <c r="VI177" s="802"/>
      <c r="VJ177" s="802"/>
      <c r="VK177" s="802"/>
      <c r="VL177" s="802"/>
      <c r="VM177" s="802"/>
      <c r="VN177" s="802"/>
      <c r="VO177" s="802"/>
      <c r="VP177" s="802"/>
      <c r="VQ177" s="802"/>
      <c r="VR177" s="802"/>
      <c r="VS177" s="802"/>
      <c r="VT177" s="802"/>
      <c r="VU177" s="802"/>
      <c r="VV177" s="802"/>
      <c r="VW177" s="802"/>
      <c r="VX177" s="802"/>
      <c r="VY177" s="802"/>
      <c r="VZ177" s="802"/>
      <c r="WA177" s="802"/>
      <c r="WB177" s="802"/>
      <c r="WC177" s="802"/>
      <c r="WD177" s="802"/>
      <c r="WE177" s="802"/>
      <c r="WF177" s="802"/>
      <c r="WG177" s="802"/>
      <c r="WH177" s="802"/>
      <c r="WI177" s="802"/>
      <c r="WJ177" s="802"/>
      <c r="WK177" s="802"/>
      <c r="WL177" s="802"/>
      <c r="WM177" s="802"/>
      <c r="WN177" s="802"/>
      <c r="WO177" s="802"/>
      <c r="WP177" s="802"/>
      <c r="WQ177" s="802"/>
      <c r="WR177" s="802"/>
      <c r="WS177" s="802"/>
      <c r="WT177" s="802"/>
      <c r="WU177" s="802"/>
      <c r="WV177" s="802"/>
      <c r="WW177" s="802"/>
      <c r="WX177" s="802"/>
      <c r="WY177" s="802"/>
      <c r="WZ177" s="802"/>
      <c r="XA177" s="802"/>
      <c r="XB177" s="802"/>
      <c r="XC177" s="802"/>
      <c r="XD177" s="802"/>
      <c r="XE177" s="802"/>
      <c r="XF177" s="802"/>
      <c r="XG177" s="802"/>
      <c r="XH177" s="802"/>
      <c r="XI177" s="802"/>
      <c r="XJ177" s="802"/>
      <c r="XK177" s="802"/>
      <c r="XL177" s="802"/>
      <c r="XM177" s="802"/>
      <c r="XN177" s="802"/>
      <c r="XO177" s="802"/>
      <c r="XP177" s="802"/>
      <c r="XQ177" s="802"/>
      <c r="XR177" s="802"/>
      <c r="XS177" s="802"/>
      <c r="XT177" s="802"/>
      <c r="XU177" s="802"/>
      <c r="XV177" s="802"/>
      <c r="XW177" s="802"/>
      <c r="XX177" s="802"/>
      <c r="XY177" s="802"/>
      <c r="XZ177" s="802"/>
      <c r="YA177" s="802"/>
      <c r="YB177" s="802"/>
      <c r="YC177" s="802"/>
      <c r="YD177" s="802"/>
      <c r="YE177" s="802"/>
      <c r="YF177" s="802"/>
      <c r="YG177" s="802"/>
      <c r="YH177" s="802"/>
      <c r="YI177" s="802"/>
      <c r="YJ177" s="802"/>
      <c r="YK177" s="802"/>
      <c r="YL177" s="802"/>
      <c r="YM177" s="802"/>
      <c r="YN177" s="802"/>
      <c r="YO177" s="802"/>
      <c r="YP177" s="802"/>
      <c r="YQ177" s="802"/>
      <c r="YR177" s="802"/>
      <c r="YS177" s="802"/>
      <c r="YT177" s="802"/>
      <c r="YU177" s="802"/>
      <c r="YV177" s="802"/>
      <c r="YW177" s="802"/>
      <c r="YX177" s="802"/>
      <c r="YY177" s="802"/>
      <c r="YZ177" s="802"/>
      <c r="ZA177" s="802"/>
      <c r="ZB177" s="802"/>
      <c r="ZC177" s="802"/>
      <c r="ZD177" s="802"/>
      <c r="ZE177" s="802"/>
      <c r="ZF177" s="802"/>
      <c r="ZG177" s="802"/>
      <c r="ZH177" s="802"/>
      <c r="ZI177" s="802"/>
      <c r="ZJ177" s="802"/>
      <c r="ZK177" s="802"/>
      <c r="ZL177" s="802"/>
      <c r="ZM177" s="802"/>
      <c r="ZN177" s="802"/>
      <c r="ZO177" s="802"/>
      <c r="ZP177" s="802"/>
      <c r="ZQ177" s="802"/>
      <c r="ZR177" s="802"/>
      <c r="ZS177" s="802"/>
      <c r="ZT177" s="802"/>
      <c r="ZU177" s="802"/>
      <c r="ZV177" s="802"/>
      <c r="ZW177" s="802"/>
      <c r="ZX177" s="802"/>
      <c r="ZY177" s="802"/>
      <c r="ZZ177" s="802"/>
      <c r="AAA177" s="802"/>
      <c r="AAB177" s="802"/>
      <c r="AAC177" s="802"/>
      <c r="AAD177" s="802"/>
      <c r="AAE177" s="802"/>
      <c r="AAF177" s="802"/>
      <c r="AAG177" s="802"/>
      <c r="AAH177" s="802"/>
      <c r="AAI177" s="802"/>
      <c r="AAJ177" s="802"/>
      <c r="AAK177" s="802"/>
      <c r="AAL177" s="802"/>
      <c r="AAM177" s="802"/>
      <c r="AAN177" s="802"/>
      <c r="AAO177" s="802"/>
      <c r="AAP177" s="802"/>
      <c r="AAQ177" s="802"/>
      <c r="AAR177" s="802"/>
      <c r="AAS177" s="802"/>
      <c r="AAT177" s="802"/>
      <c r="AAU177" s="802"/>
      <c r="AAV177" s="802"/>
      <c r="AAW177" s="802"/>
      <c r="AAX177" s="802"/>
      <c r="AAY177" s="802"/>
      <c r="AAZ177" s="802"/>
      <c r="ABA177" s="802"/>
      <c r="ABB177" s="802"/>
      <c r="ABC177" s="802"/>
      <c r="ABD177" s="802"/>
      <c r="ABE177" s="802"/>
      <c r="ABF177" s="802"/>
      <c r="ABG177" s="802"/>
      <c r="ABH177" s="802"/>
      <c r="ABI177" s="802"/>
      <c r="ABJ177" s="802"/>
      <c r="ABK177" s="802"/>
      <c r="ABL177" s="802"/>
      <c r="ABM177" s="802"/>
      <c r="ABN177" s="802"/>
      <c r="ABO177" s="802"/>
      <c r="ABP177" s="802"/>
      <c r="ABQ177" s="802"/>
      <c r="ABR177" s="802"/>
      <c r="ABS177" s="802"/>
      <c r="ABT177" s="802"/>
      <c r="ABU177" s="802"/>
      <c r="ABV177" s="802"/>
      <c r="ABW177" s="802"/>
      <c r="ABX177" s="802"/>
      <c r="ABY177" s="802"/>
      <c r="ABZ177" s="802"/>
      <c r="ACA177" s="802"/>
      <c r="ACB177" s="802"/>
      <c r="ACC177" s="802"/>
      <c r="ACD177" s="802"/>
      <c r="ACE177" s="802"/>
      <c r="ACF177" s="802"/>
      <c r="ACG177" s="802"/>
      <c r="ACH177" s="802"/>
      <c r="ACI177" s="802"/>
      <c r="ACJ177" s="802"/>
      <c r="ACK177" s="802"/>
      <c r="ACL177" s="802"/>
      <c r="ACM177" s="802"/>
      <c r="ACN177" s="802"/>
      <c r="ACO177" s="802"/>
      <c r="ACP177" s="802"/>
      <c r="ACQ177" s="802"/>
      <c r="ACR177" s="802"/>
      <c r="ACS177" s="802"/>
      <c r="ACT177" s="802"/>
      <c r="ACU177" s="802"/>
      <c r="ACV177" s="802"/>
      <c r="ACW177" s="802"/>
      <c r="ACX177" s="802"/>
      <c r="ACY177" s="802"/>
      <c r="ACZ177" s="802"/>
      <c r="ADA177" s="802"/>
      <c r="ADB177" s="802"/>
      <c r="ADC177" s="802"/>
      <c r="ADD177" s="802"/>
      <c r="ADE177" s="802"/>
      <c r="ADF177" s="802"/>
      <c r="ADG177" s="802"/>
      <c r="ADH177" s="802"/>
      <c r="ADI177" s="802"/>
      <c r="ADJ177" s="802"/>
      <c r="ADK177" s="802"/>
      <c r="ADL177" s="802"/>
      <c r="ADM177" s="802"/>
      <c r="ADN177" s="802"/>
      <c r="ADO177" s="802"/>
      <c r="ADP177" s="802"/>
      <c r="ADQ177" s="802"/>
      <c r="ADR177" s="802"/>
      <c r="ADS177" s="802"/>
      <c r="ADT177" s="802"/>
      <c r="ADU177" s="802"/>
      <c r="ADV177" s="802"/>
      <c r="ADW177" s="802"/>
      <c r="ADX177" s="802"/>
      <c r="ADY177" s="802"/>
      <c r="ADZ177" s="802"/>
      <c r="AEA177" s="802"/>
      <c r="AEB177" s="802"/>
      <c r="AEC177" s="802"/>
      <c r="AED177" s="802"/>
      <c r="AEE177" s="802"/>
      <c r="AEF177" s="802"/>
      <c r="AEG177" s="802"/>
      <c r="AEH177" s="802"/>
      <c r="AEI177" s="802"/>
      <c r="AEJ177" s="802"/>
      <c r="AEK177" s="802"/>
      <c r="AEL177" s="802"/>
      <c r="AEM177" s="802"/>
      <c r="AEN177" s="802"/>
      <c r="AEO177" s="802"/>
      <c r="AEP177" s="802"/>
      <c r="AEQ177" s="802"/>
      <c r="AER177" s="802"/>
      <c r="AES177" s="802"/>
      <c r="AET177" s="802"/>
      <c r="AEU177" s="802"/>
      <c r="AEV177" s="802"/>
      <c r="AEW177" s="802"/>
      <c r="AEX177" s="802"/>
      <c r="AEY177" s="802"/>
      <c r="AEZ177" s="802"/>
      <c r="AFA177" s="802"/>
      <c r="AFB177" s="802"/>
      <c r="AFC177" s="802"/>
      <c r="AFD177" s="802"/>
      <c r="AFE177" s="802"/>
      <c r="AFF177" s="802"/>
      <c r="AFG177" s="802"/>
      <c r="AFH177" s="802"/>
      <c r="AFI177" s="802"/>
      <c r="AFJ177" s="802"/>
      <c r="AFK177" s="802"/>
      <c r="AFL177" s="802"/>
      <c r="AFM177" s="802"/>
      <c r="AFN177" s="802"/>
      <c r="AFO177" s="802"/>
      <c r="AFP177" s="802"/>
      <c r="AFQ177" s="802"/>
      <c r="AFR177" s="802"/>
      <c r="AFS177" s="802"/>
      <c r="AFT177" s="802"/>
      <c r="AFU177" s="802"/>
      <c r="AFV177" s="802"/>
      <c r="AFW177" s="802"/>
      <c r="AFX177" s="802"/>
      <c r="AFY177" s="802"/>
      <c r="AFZ177" s="802"/>
      <c r="AGA177" s="802"/>
      <c r="AGB177" s="802"/>
      <c r="AGC177" s="802"/>
      <c r="AGD177" s="802"/>
      <c r="AGE177" s="802"/>
      <c r="AGF177" s="802"/>
      <c r="AGG177" s="802"/>
      <c r="AGH177" s="802"/>
      <c r="AGI177" s="802"/>
      <c r="AGJ177" s="802"/>
      <c r="AGK177" s="802"/>
      <c r="AGL177" s="802"/>
      <c r="AGM177" s="802"/>
      <c r="AGN177" s="802"/>
      <c r="AGO177" s="802"/>
      <c r="AGP177" s="802"/>
      <c r="AGQ177" s="802"/>
      <c r="AGR177" s="802"/>
      <c r="AGS177" s="802"/>
      <c r="AGT177" s="802"/>
      <c r="AGU177" s="802"/>
      <c r="AGV177" s="802"/>
      <c r="AGW177" s="802"/>
      <c r="AGX177" s="802"/>
      <c r="AGY177" s="802"/>
      <c r="AGZ177" s="802"/>
      <c r="AHA177" s="802"/>
      <c r="AHB177" s="802"/>
      <c r="AHC177" s="802"/>
      <c r="AHD177" s="802"/>
      <c r="AHE177" s="802"/>
      <c r="AHF177" s="802"/>
      <c r="AHG177" s="802"/>
      <c r="AHH177" s="802"/>
      <c r="AHI177" s="802"/>
      <c r="AHJ177" s="802"/>
      <c r="AHK177" s="802"/>
      <c r="AHL177" s="802"/>
      <c r="AHM177" s="802"/>
      <c r="AHN177" s="802"/>
      <c r="AHO177" s="802"/>
      <c r="AHP177" s="802"/>
      <c r="AHQ177" s="802"/>
      <c r="AHR177" s="802"/>
      <c r="AHS177" s="802"/>
      <c r="AHT177" s="802"/>
      <c r="AHU177" s="802"/>
      <c r="AHV177" s="802"/>
      <c r="AHW177" s="802"/>
      <c r="AHX177" s="802"/>
      <c r="AHY177" s="802"/>
      <c r="AHZ177" s="802"/>
      <c r="AIA177" s="802"/>
      <c r="AIB177" s="802"/>
      <c r="AIC177" s="802"/>
      <c r="AID177" s="802"/>
      <c r="AIE177" s="802"/>
      <c r="AIF177" s="802"/>
      <c r="AIG177" s="802"/>
      <c r="AIH177" s="802"/>
      <c r="AII177" s="802"/>
      <c r="AIJ177" s="802"/>
      <c r="AQE177" s="802"/>
      <c r="AQF177" s="802"/>
      <c r="AQG177" s="802"/>
      <c r="AQH177" s="802"/>
      <c r="AQI177" s="802"/>
      <c r="AQJ177" s="802"/>
      <c r="AQK177" s="802"/>
      <c r="AQL177" s="802"/>
      <c r="AQM177" s="802"/>
      <c r="AQN177" s="802"/>
      <c r="AQO177" s="802"/>
      <c r="AQP177" s="802"/>
      <c r="AQQ177" s="802"/>
      <c r="AQR177" s="802"/>
      <c r="AQS177" s="802"/>
      <c r="AQT177" s="802"/>
      <c r="AQU177" s="802"/>
      <c r="AQV177" s="802"/>
      <c r="AQW177" s="802"/>
      <c r="AQX177" s="802"/>
      <c r="AQY177" s="802"/>
      <c r="AQZ177" s="802"/>
      <c r="ARA177" s="802"/>
      <c r="ARB177" s="802"/>
      <c r="ARC177" s="802"/>
      <c r="ARD177" s="802"/>
      <c r="ARE177" s="802"/>
      <c r="ARF177" s="802"/>
      <c r="ARG177" s="802"/>
      <c r="ARH177" s="802"/>
      <c r="ARI177" s="802"/>
      <c r="ARJ177" s="802"/>
      <c r="ARK177" s="802"/>
      <c r="ARL177" s="802"/>
      <c r="ARM177" s="802"/>
      <c r="ARN177" s="802"/>
      <c r="ARO177" s="802"/>
      <c r="ARP177" s="802"/>
      <c r="ARQ177" s="802"/>
      <c r="ARR177" s="802"/>
      <c r="ARS177" s="802"/>
      <c r="ART177" s="802"/>
      <c r="ARU177" s="802"/>
      <c r="ARV177" s="802"/>
      <c r="ARW177" s="802"/>
      <c r="ARX177" s="802"/>
      <c r="ARY177" s="802"/>
      <c r="ARZ177" s="802"/>
      <c r="ASA177" s="802"/>
      <c r="ASB177" s="802"/>
      <c r="ASC177" s="802"/>
      <c r="ASD177" s="802"/>
      <c r="ASE177" s="802"/>
      <c r="ASF177" s="802"/>
      <c r="ASG177" s="802"/>
      <c r="ASH177" s="802"/>
      <c r="ASI177" s="802"/>
      <c r="ASJ177" s="802"/>
      <c r="ASK177" s="802"/>
      <c r="ASL177" s="802"/>
      <c r="ATP177" s="802"/>
      <c r="ATQ177" s="802"/>
      <c r="ATR177" s="802"/>
      <c r="ATS177" s="802"/>
      <c r="ATT177" s="802"/>
      <c r="ATU177" s="802"/>
      <c r="ATV177" s="802"/>
      <c r="ATW177" s="802"/>
      <c r="ATX177" s="802"/>
      <c r="ATY177" s="802"/>
      <c r="ATZ177" s="802"/>
      <c r="AUA177" s="802"/>
      <c r="AUB177" s="802"/>
      <c r="AUC177" s="802"/>
      <c r="AUD177" s="802"/>
      <c r="AUE177" s="802"/>
      <c r="AUF177" s="802"/>
      <c r="AUG177" s="802"/>
      <c r="AUH177" s="802"/>
      <c r="AUI177" s="802"/>
      <c r="AUJ177" s="802"/>
      <c r="AUK177" s="802"/>
      <c r="AUL177" s="802"/>
      <c r="AUM177" s="802"/>
      <c r="AUN177" s="802"/>
      <c r="AUO177" s="802"/>
      <c r="AUP177" s="801"/>
      <c r="AUQ177" s="802"/>
      <c r="AUR177" s="801"/>
      <c r="AUS177" s="802"/>
      <c r="AUT177" s="801"/>
      <c r="AUU177" s="802"/>
      <c r="AUV177" s="802"/>
      <c r="AUW177" s="802"/>
      <c r="AUX177" s="802"/>
      <c r="AUY177" s="802"/>
      <c r="AUZ177" s="802"/>
      <c r="AVA177" s="802"/>
      <c r="AVB177" s="802"/>
      <c r="AVC177" s="802"/>
      <c r="AVD177" s="802"/>
      <c r="AVE177" s="802"/>
      <c r="AVF177" s="802"/>
      <c r="AVG177" s="802"/>
      <c r="AVH177" s="802"/>
      <c r="AVI177" s="802"/>
      <c r="AVJ177" s="808"/>
      <c r="AVK177" s="808"/>
      <c r="AVL177" s="808"/>
      <c r="AVM177" s="808"/>
      <c r="AVN177" s="808"/>
      <c r="AVO177" s="808"/>
      <c r="AVP177" s="808"/>
      <c r="AVQ177" s="808"/>
      <c r="AVR177" s="808"/>
      <c r="AVS177" s="808"/>
      <c r="AVT177" s="808"/>
      <c r="AVU177" s="809"/>
      <c r="AVV177" s="809"/>
      <c r="AVW177" s="809"/>
      <c r="AVX177" s="809"/>
      <c r="AVY177" s="809"/>
      <c r="AVZ177" s="809"/>
      <c r="AWA177" s="809"/>
      <c r="AWB177" s="809"/>
      <c r="AWC177" s="809"/>
      <c r="AWD177" s="809"/>
      <c r="AWE177" s="809"/>
      <c r="AWF177" s="809"/>
      <c r="AWG177" s="809"/>
      <c r="AWH177" s="809"/>
      <c r="AWI177" s="809"/>
      <c r="AWJ177" s="809"/>
      <c r="AWK177" s="809"/>
      <c r="AWL177" s="809"/>
      <c r="AWM177" s="809"/>
      <c r="AWN177" s="809"/>
      <c r="AWO177" s="809"/>
      <c r="AWP177" s="809"/>
      <c r="AWQ177" s="809"/>
      <c r="AWR177" s="808"/>
      <c r="AWS177" s="761"/>
      <c r="AWT177" s="808"/>
      <c r="AWU177" s="809"/>
      <c r="AWV177" s="809"/>
      <c r="AWW177" s="809"/>
      <c r="AWX177" s="809"/>
      <c r="AWY177" s="809"/>
      <c r="AWZ177" s="809"/>
      <c r="AXA177" s="809"/>
      <c r="AXB177" s="809"/>
      <c r="AXC177" s="809"/>
      <c r="AXD177" s="809"/>
      <c r="AXE177" s="809"/>
      <c r="AXF177" s="809"/>
      <c r="AXG177" s="809"/>
      <c r="AXH177" s="809"/>
      <c r="AXI177" s="809"/>
      <c r="AXJ177" s="809"/>
      <c r="AXK177" s="809"/>
      <c r="AXL177" s="809"/>
      <c r="AXM177" s="809"/>
      <c r="AXN177" s="809"/>
      <c r="AXO177" s="809"/>
      <c r="AXP177" s="809"/>
      <c r="AXQ177" s="809"/>
      <c r="AXR177" s="809"/>
      <c r="AXS177" s="809"/>
      <c r="AXT177" s="809"/>
      <c r="AXU177" s="809"/>
      <c r="AXV177" s="809"/>
      <c r="AXW177" s="809"/>
      <c r="AXX177" s="809"/>
      <c r="AXY177" s="809"/>
      <c r="AXZ177" s="809"/>
      <c r="AYA177" s="809"/>
      <c r="AYB177" s="809"/>
      <c r="AYC177" s="809"/>
      <c r="AYD177" s="808"/>
      <c r="AYE177" s="808"/>
      <c r="AYF177" s="809"/>
      <c r="AYG177" s="808"/>
      <c r="AYH177" s="810"/>
      <c r="AYI177" s="810"/>
      <c r="AYJ177" s="810"/>
      <c r="AYK177" s="810"/>
      <c r="AYL177" s="810"/>
      <c r="AYM177" s="810"/>
      <c r="AYN177" s="810"/>
      <c r="AYO177" s="810"/>
      <c r="AYP177" s="810"/>
      <c r="AYQ177" s="810"/>
      <c r="AYR177" s="810"/>
      <c r="AYS177" s="810"/>
      <c r="AYT177" s="810"/>
      <c r="AYU177" s="810"/>
      <c r="AYV177" s="810"/>
      <c r="AYW177" s="810"/>
      <c r="AYX177" s="810"/>
      <c r="AYY177" s="810"/>
      <c r="AYZ177" s="810"/>
      <c r="AZA177" s="810"/>
      <c r="AZB177" s="810"/>
      <c r="AZC177" s="810"/>
      <c r="AZD177" s="810"/>
      <c r="AZE177" s="810"/>
      <c r="AZF177" s="810"/>
      <c r="AZG177" s="810"/>
      <c r="AZH177" s="810"/>
      <c r="AZI177" s="810"/>
      <c r="AZJ177" s="810"/>
      <c r="AZK177" s="810"/>
      <c r="AZL177" s="810"/>
      <c r="AZM177" s="810"/>
      <c r="AZN177" s="810"/>
      <c r="AZO177" s="810"/>
      <c r="AZP177" s="809"/>
      <c r="AZQ177" s="802"/>
      <c r="AZR177" s="802"/>
      <c r="AZS177" s="802"/>
    </row>
    <row r="178" spans="45:920 1123:1371" s="793" customFormat="1" ht="13.5">
      <c r="AS178" s="802"/>
      <c r="AT178" s="802"/>
      <c r="AU178" s="802"/>
      <c r="AV178" s="802"/>
      <c r="AW178" s="802"/>
      <c r="AX178" s="802"/>
      <c r="AY178" s="802"/>
      <c r="AZ178" s="802"/>
      <c r="BA178" s="802"/>
      <c r="BB178" s="802"/>
      <c r="BC178" s="802"/>
      <c r="BD178" s="802"/>
      <c r="BE178" s="802"/>
      <c r="BF178" s="802"/>
      <c r="BG178" s="802"/>
      <c r="BH178" s="802"/>
      <c r="BI178" s="802"/>
      <c r="BJ178" s="802"/>
      <c r="BK178" s="802"/>
      <c r="BL178" s="802"/>
      <c r="BM178" s="802"/>
      <c r="BN178" s="802"/>
      <c r="BO178" s="802"/>
      <c r="BP178" s="802"/>
      <c r="BQ178" s="802"/>
      <c r="BR178" s="802"/>
      <c r="BS178" s="802"/>
      <c r="BT178" s="802"/>
      <c r="BU178" s="802"/>
      <c r="BV178" s="802"/>
      <c r="BW178" s="802"/>
      <c r="BX178" s="802"/>
      <c r="BY178" s="802"/>
      <c r="BZ178" s="802"/>
      <c r="CA178" s="802"/>
      <c r="CB178" s="802"/>
      <c r="CC178" s="802"/>
      <c r="CD178" s="802"/>
      <c r="CE178" s="802"/>
      <c r="CF178" s="802"/>
      <c r="CG178" s="802"/>
      <c r="CH178" s="802"/>
      <c r="CI178" s="802"/>
      <c r="CJ178" s="802"/>
      <c r="CK178" s="802"/>
      <c r="CL178" s="802"/>
      <c r="CM178" s="802"/>
      <c r="CN178" s="802"/>
      <c r="CO178" s="802"/>
      <c r="CP178" s="802"/>
      <c r="CQ178" s="802"/>
      <c r="CR178" s="802"/>
      <c r="CS178" s="802"/>
      <c r="CT178" s="802"/>
      <c r="CU178" s="802"/>
      <c r="CV178" s="802"/>
      <c r="CW178" s="802"/>
      <c r="CX178" s="802"/>
      <c r="CY178" s="802"/>
      <c r="CZ178" s="802"/>
      <c r="DA178" s="802"/>
      <c r="DB178" s="802"/>
      <c r="DC178" s="802"/>
      <c r="DD178" s="802"/>
      <c r="DE178" s="802"/>
      <c r="DF178" s="802"/>
      <c r="DG178" s="802"/>
      <c r="DH178" s="802"/>
      <c r="DI178" s="802"/>
      <c r="DJ178" s="802"/>
      <c r="DK178" s="802"/>
      <c r="DL178" s="802"/>
      <c r="DM178" s="802"/>
      <c r="DN178" s="802"/>
      <c r="DO178" s="802"/>
      <c r="DP178" s="802"/>
      <c r="DQ178" s="802"/>
      <c r="DR178" s="802"/>
      <c r="DS178" s="802"/>
      <c r="DT178" s="802"/>
      <c r="DU178" s="802"/>
      <c r="DV178" s="802"/>
      <c r="DW178" s="802"/>
      <c r="DX178" s="802"/>
      <c r="DY178" s="802"/>
      <c r="DZ178" s="802"/>
      <c r="EA178" s="802"/>
      <c r="EB178" s="802"/>
      <c r="EC178" s="802"/>
      <c r="ED178" s="802"/>
      <c r="EE178" s="802"/>
      <c r="EF178" s="802"/>
      <c r="EG178" s="802"/>
      <c r="EH178" s="802"/>
      <c r="EI178" s="802"/>
      <c r="EJ178" s="802"/>
      <c r="EK178" s="802"/>
      <c r="EL178" s="802"/>
      <c r="EM178" s="802"/>
      <c r="EN178" s="802"/>
      <c r="EO178" s="802"/>
      <c r="EP178" s="802"/>
      <c r="EQ178" s="802"/>
      <c r="ER178" s="802"/>
      <c r="ES178" s="802"/>
      <c r="ET178" s="802"/>
      <c r="EU178" s="802"/>
      <c r="EV178" s="802"/>
      <c r="EW178" s="802"/>
      <c r="EX178" s="802"/>
      <c r="EY178" s="802"/>
      <c r="EZ178" s="802"/>
      <c r="FA178" s="802"/>
      <c r="FB178" s="802"/>
      <c r="FC178" s="802"/>
      <c r="FD178" s="802"/>
      <c r="FE178" s="802"/>
      <c r="FF178" s="802"/>
      <c r="FG178" s="802"/>
      <c r="FH178" s="802"/>
      <c r="FI178" s="802"/>
      <c r="FJ178" s="802"/>
      <c r="FK178" s="802"/>
      <c r="FL178" s="802"/>
      <c r="FM178" s="802"/>
      <c r="FN178" s="802"/>
      <c r="FO178" s="802"/>
      <c r="FP178" s="802"/>
      <c r="FQ178" s="802"/>
      <c r="FR178" s="802"/>
      <c r="FS178" s="802"/>
      <c r="FT178" s="802"/>
      <c r="FU178" s="802"/>
      <c r="FV178" s="802"/>
      <c r="FW178" s="802"/>
      <c r="FX178" s="802"/>
      <c r="FY178" s="802"/>
      <c r="FZ178" s="802"/>
      <c r="GA178" s="802"/>
      <c r="GB178" s="802"/>
      <c r="GC178" s="802"/>
      <c r="GD178" s="802"/>
      <c r="GE178" s="802"/>
      <c r="GF178" s="802"/>
      <c r="GG178" s="802"/>
      <c r="GH178" s="802"/>
      <c r="GI178" s="802"/>
      <c r="GJ178" s="802"/>
      <c r="GK178" s="802"/>
      <c r="GL178" s="802"/>
      <c r="GM178" s="802"/>
      <c r="GN178" s="802"/>
      <c r="GO178" s="802"/>
      <c r="GP178" s="802"/>
      <c r="GQ178" s="802"/>
      <c r="GR178" s="802"/>
      <c r="GS178" s="802"/>
      <c r="GT178" s="802"/>
      <c r="GU178" s="802"/>
      <c r="GV178" s="802"/>
      <c r="GW178" s="802"/>
      <c r="GX178" s="802"/>
      <c r="GY178" s="802"/>
      <c r="GZ178" s="802"/>
      <c r="HA178" s="802"/>
      <c r="HB178" s="802"/>
      <c r="HC178" s="802"/>
      <c r="HD178" s="802"/>
      <c r="HE178" s="802"/>
      <c r="HF178" s="802"/>
      <c r="HG178" s="802"/>
      <c r="HH178" s="802"/>
      <c r="HI178" s="802"/>
      <c r="HJ178" s="802"/>
      <c r="HK178" s="802"/>
      <c r="HL178" s="802"/>
      <c r="HM178" s="802"/>
      <c r="HN178" s="802"/>
      <c r="HO178" s="802"/>
      <c r="HP178" s="802"/>
      <c r="HQ178" s="802"/>
      <c r="HR178" s="802"/>
      <c r="HS178" s="802"/>
      <c r="HT178" s="802"/>
      <c r="HU178" s="802"/>
      <c r="HV178" s="802"/>
      <c r="HW178" s="802"/>
      <c r="HX178" s="802"/>
      <c r="HY178" s="802"/>
      <c r="HZ178" s="802"/>
      <c r="IA178" s="802"/>
      <c r="IB178" s="802"/>
      <c r="IC178" s="802"/>
      <c r="ID178" s="802"/>
      <c r="IE178" s="802"/>
      <c r="IF178" s="802"/>
      <c r="IG178" s="802"/>
      <c r="IH178" s="802"/>
      <c r="II178" s="802"/>
      <c r="IJ178" s="802"/>
      <c r="IK178" s="802"/>
      <c r="IL178" s="802"/>
      <c r="IM178" s="802"/>
      <c r="IN178" s="802"/>
      <c r="IO178" s="802"/>
      <c r="IP178" s="802"/>
      <c r="IQ178" s="802"/>
      <c r="IR178" s="802"/>
      <c r="IS178" s="802"/>
      <c r="IT178" s="802"/>
      <c r="IU178" s="802"/>
      <c r="IV178" s="802"/>
      <c r="IW178" s="802"/>
      <c r="IX178" s="802"/>
      <c r="IY178" s="802"/>
      <c r="IZ178" s="802"/>
      <c r="JA178" s="802"/>
      <c r="JB178" s="802"/>
      <c r="JC178" s="802"/>
      <c r="JD178" s="802"/>
      <c r="JE178" s="802"/>
      <c r="JF178" s="802"/>
      <c r="JG178" s="802"/>
      <c r="JH178" s="802"/>
      <c r="JI178" s="802"/>
      <c r="JJ178" s="802"/>
      <c r="JK178" s="802"/>
      <c r="JL178" s="802"/>
      <c r="JM178" s="802"/>
      <c r="JN178" s="802"/>
      <c r="JO178" s="802"/>
      <c r="JP178" s="802"/>
      <c r="JQ178" s="802"/>
      <c r="JR178" s="802"/>
      <c r="JS178" s="802"/>
      <c r="JT178" s="802"/>
      <c r="JU178" s="802"/>
      <c r="JV178" s="802"/>
      <c r="JW178" s="802"/>
      <c r="JX178" s="802"/>
      <c r="JY178" s="802"/>
      <c r="JZ178" s="802"/>
      <c r="KA178" s="802"/>
      <c r="KB178" s="802"/>
      <c r="KC178" s="802"/>
      <c r="KD178" s="802"/>
      <c r="KE178" s="802"/>
      <c r="KF178" s="802"/>
      <c r="KG178" s="802"/>
      <c r="KH178" s="802"/>
      <c r="KI178" s="802"/>
      <c r="KJ178" s="802"/>
      <c r="KK178" s="802"/>
      <c r="KL178" s="802"/>
      <c r="KM178" s="802"/>
      <c r="KN178" s="802"/>
      <c r="KO178" s="802"/>
      <c r="KP178" s="802"/>
      <c r="KQ178" s="802"/>
      <c r="KR178" s="802"/>
      <c r="KS178" s="802"/>
      <c r="KT178" s="802"/>
      <c r="KU178" s="802"/>
      <c r="KV178" s="802"/>
      <c r="KW178" s="802"/>
      <c r="KX178" s="802"/>
      <c r="KY178" s="802"/>
      <c r="KZ178" s="802"/>
      <c r="LA178" s="802"/>
      <c r="LB178" s="802"/>
      <c r="LC178" s="802"/>
      <c r="LD178" s="802"/>
      <c r="LE178" s="802"/>
      <c r="LF178" s="802"/>
      <c r="LG178" s="802"/>
      <c r="LH178" s="802"/>
      <c r="LI178" s="802"/>
      <c r="LJ178" s="802"/>
      <c r="LK178" s="802"/>
      <c r="LL178" s="802"/>
      <c r="LM178" s="802"/>
      <c r="LN178" s="802"/>
      <c r="LO178" s="802"/>
      <c r="LP178" s="802"/>
      <c r="LQ178" s="802"/>
      <c r="LR178" s="802"/>
      <c r="LS178" s="802"/>
      <c r="LT178" s="802"/>
      <c r="LU178" s="802"/>
      <c r="LV178" s="802"/>
      <c r="LW178" s="802"/>
      <c r="LX178" s="802"/>
      <c r="LY178" s="802"/>
      <c r="LZ178" s="802"/>
      <c r="MA178" s="802"/>
      <c r="MB178" s="802"/>
      <c r="MC178" s="802"/>
      <c r="MD178" s="802"/>
      <c r="ME178" s="802"/>
      <c r="MF178" s="802"/>
      <c r="MG178" s="802"/>
      <c r="MH178" s="802"/>
      <c r="MI178" s="802"/>
      <c r="MJ178" s="802"/>
      <c r="MK178" s="802"/>
      <c r="ML178" s="802"/>
      <c r="MM178" s="802"/>
      <c r="MN178" s="802"/>
      <c r="MO178" s="802"/>
      <c r="MP178" s="802"/>
      <c r="MQ178" s="802"/>
      <c r="MR178" s="802"/>
      <c r="MS178" s="802"/>
      <c r="MT178" s="802"/>
      <c r="MU178" s="802"/>
      <c r="MV178" s="802"/>
      <c r="MW178" s="802"/>
      <c r="MX178" s="802"/>
      <c r="MY178" s="802"/>
      <c r="MZ178" s="802"/>
      <c r="NA178" s="802"/>
      <c r="NB178" s="802"/>
      <c r="NC178" s="802"/>
      <c r="ND178" s="802"/>
      <c r="NE178" s="802"/>
      <c r="NF178" s="802"/>
      <c r="NG178" s="802"/>
      <c r="NH178" s="802"/>
      <c r="NI178" s="802"/>
      <c r="NJ178" s="802"/>
      <c r="NK178" s="802"/>
      <c r="NL178" s="802"/>
      <c r="NM178" s="802"/>
      <c r="NN178" s="802"/>
      <c r="NO178" s="802"/>
      <c r="NP178" s="802"/>
      <c r="NQ178" s="802"/>
      <c r="NR178" s="802"/>
      <c r="NS178" s="802"/>
      <c r="NT178" s="802"/>
      <c r="NU178" s="802"/>
      <c r="NV178" s="802"/>
      <c r="NW178" s="802"/>
      <c r="NX178" s="802"/>
      <c r="NY178" s="802"/>
      <c r="NZ178" s="802"/>
      <c r="OA178" s="802"/>
      <c r="OB178" s="802"/>
      <c r="OC178" s="802"/>
      <c r="OD178" s="802"/>
      <c r="OE178" s="802"/>
      <c r="OF178" s="802"/>
      <c r="OG178" s="802"/>
      <c r="OH178" s="802"/>
      <c r="OI178" s="802"/>
      <c r="OJ178" s="802"/>
      <c r="OK178" s="802"/>
      <c r="OL178" s="802"/>
      <c r="OM178" s="802"/>
      <c r="ON178" s="802"/>
      <c r="OO178" s="802"/>
      <c r="OP178" s="802"/>
      <c r="OQ178" s="802"/>
      <c r="OR178" s="802"/>
      <c r="OS178" s="802"/>
      <c r="OT178" s="802"/>
      <c r="OU178" s="802"/>
      <c r="OV178" s="802"/>
      <c r="OW178" s="802"/>
      <c r="OX178" s="802"/>
      <c r="OY178" s="802"/>
      <c r="OZ178" s="802"/>
      <c r="PA178" s="802"/>
      <c r="PB178" s="802"/>
      <c r="PC178" s="802"/>
      <c r="PD178" s="802"/>
      <c r="PE178" s="802"/>
      <c r="PF178" s="802"/>
      <c r="PG178" s="802"/>
      <c r="PH178" s="802"/>
      <c r="PI178" s="802"/>
      <c r="PJ178" s="802"/>
      <c r="PK178" s="802"/>
      <c r="PL178" s="802"/>
      <c r="PM178" s="802"/>
      <c r="PN178" s="802"/>
      <c r="PO178" s="802"/>
      <c r="PP178" s="802"/>
      <c r="PQ178" s="802"/>
      <c r="PR178" s="802"/>
      <c r="PS178" s="802"/>
      <c r="PT178" s="802"/>
      <c r="PU178" s="802"/>
      <c r="PV178" s="802"/>
      <c r="PW178" s="802"/>
      <c r="PX178" s="802"/>
      <c r="PY178" s="802"/>
      <c r="PZ178" s="802"/>
      <c r="QA178" s="802"/>
      <c r="QB178" s="802"/>
      <c r="QC178" s="802"/>
      <c r="QD178" s="802"/>
      <c r="QE178" s="802"/>
      <c r="QF178" s="802"/>
      <c r="QG178" s="802"/>
      <c r="QH178" s="802"/>
      <c r="QI178" s="802"/>
      <c r="QJ178" s="802"/>
      <c r="QK178" s="802"/>
      <c r="QL178" s="802"/>
      <c r="QM178" s="802"/>
      <c r="QN178" s="802"/>
      <c r="QO178" s="802"/>
      <c r="QP178" s="802"/>
      <c r="QQ178" s="802"/>
      <c r="QR178" s="802"/>
      <c r="QS178" s="802"/>
      <c r="QT178" s="802"/>
      <c r="QU178" s="802"/>
      <c r="QV178" s="802"/>
      <c r="QW178" s="802"/>
      <c r="QX178" s="802"/>
      <c r="QY178" s="802"/>
      <c r="QZ178" s="802"/>
      <c r="RA178" s="802"/>
      <c r="RB178" s="802"/>
      <c r="RC178" s="802"/>
      <c r="RD178" s="802"/>
      <c r="RE178" s="802"/>
      <c r="RF178" s="802"/>
      <c r="RG178" s="802"/>
      <c r="RH178" s="802"/>
      <c r="RI178" s="802"/>
      <c r="RJ178" s="802"/>
      <c r="RK178" s="802"/>
      <c r="RL178" s="802"/>
      <c r="RM178" s="802"/>
      <c r="RN178" s="802"/>
      <c r="RO178" s="802"/>
      <c r="RP178" s="802"/>
      <c r="RQ178" s="802"/>
      <c r="RR178" s="802"/>
      <c r="RS178" s="802"/>
      <c r="RT178" s="802"/>
      <c r="RU178" s="802"/>
      <c r="RV178" s="802"/>
      <c r="RW178" s="802"/>
      <c r="RX178" s="802"/>
      <c r="RY178" s="802"/>
      <c r="RZ178" s="802"/>
      <c r="SA178" s="802"/>
      <c r="SB178" s="802"/>
      <c r="SC178" s="802"/>
      <c r="SD178" s="802"/>
      <c r="SE178" s="802"/>
      <c r="SF178" s="802"/>
      <c r="SG178" s="802"/>
      <c r="SH178" s="802"/>
      <c r="SI178" s="802"/>
      <c r="SJ178" s="802"/>
      <c r="SK178" s="802"/>
      <c r="SL178" s="802"/>
      <c r="SM178" s="802"/>
      <c r="SN178" s="802"/>
      <c r="SO178" s="802"/>
      <c r="SP178" s="802"/>
      <c r="SQ178" s="802"/>
      <c r="SR178" s="802"/>
      <c r="SS178" s="802"/>
      <c r="ST178" s="802"/>
      <c r="SU178" s="802"/>
      <c r="SV178" s="802"/>
      <c r="SW178" s="802"/>
      <c r="SX178" s="802"/>
      <c r="SY178" s="802"/>
      <c r="SZ178" s="802"/>
      <c r="TA178" s="802"/>
      <c r="TB178" s="802"/>
      <c r="TC178" s="802"/>
      <c r="TD178" s="802"/>
      <c r="TE178" s="802"/>
      <c r="TF178" s="802"/>
      <c r="TG178" s="802"/>
      <c r="TH178" s="802"/>
      <c r="TI178" s="802"/>
      <c r="TJ178" s="802"/>
      <c r="TK178" s="802"/>
      <c r="TL178" s="802"/>
      <c r="TM178" s="802"/>
      <c r="TN178" s="802"/>
      <c r="TO178" s="802"/>
      <c r="TP178" s="802"/>
      <c r="TQ178" s="802"/>
      <c r="TR178" s="802"/>
      <c r="TS178" s="802"/>
      <c r="TT178" s="802"/>
      <c r="TU178" s="802"/>
      <c r="TV178" s="802"/>
      <c r="TW178" s="802"/>
      <c r="TX178" s="802"/>
      <c r="TY178" s="802"/>
      <c r="TZ178" s="802"/>
      <c r="UA178" s="802"/>
      <c r="UB178" s="802"/>
      <c r="UC178" s="802"/>
      <c r="UD178" s="802"/>
      <c r="UE178" s="802"/>
      <c r="UF178" s="802"/>
      <c r="UG178" s="802"/>
      <c r="UH178" s="802"/>
      <c r="UI178" s="802"/>
      <c r="UJ178" s="802"/>
      <c r="UK178" s="802"/>
      <c r="UL178" s="802"/>
      <c r="UM178" s="802"/>
      <c r="UN178" s="802"/>
      <c r="UO178" s="802"/>
      <c r="UP178" s="802"/>
      <c r="UQ178" s="802"/>
      <c r="UR178" s="802"/>
      <c r="US178" s="802"/>
      <c r="UT178" s="802"/>
      <c r="UU178" s="802"/>
      <c r="UV178" s="802"/>
      <c r="UW178" s="802"/>
      <c r="UX178" s="802"/>
      <c r="UY178" s="802"/>
      <c r="UZ178" s="802"/>
      <c r="VA178" s="802"/>
      <c r="VB178" s="802"/>
      <c r="VC178" s="802"/>
      <c r="VD178" s="802"/>
      <c r="VE178" s="802"/>
      <c r="VF178" s="802"/>
      <c r="VG178" s="802"/>
      <c r="VH178" s="802"/>
      <c r="VI178" s="802"/>
      <c r="VJ178" s="802"/>
      <c r="VK178" s="802"/>
      <c r="VL178" s="802"/>
      <c r="VM178" s="802"/>
      <c r="VN178" s="802"/>
      <c r="VO178" s="802"/>
      <c r="VP178" s="802"/>
      <c r="VQ178" s="802"/>
      <c r="VR178" s="802"/>
      <c r="VS178" s="802"/>
      <c r="VT178" s="802"/>
      <c r="VU178" s="802"/>
      <c r="VV178" s="802"/>
      <c r="VW178" s="802"/>
      <c r="VX178" s="802"/>
      <c r="VY178" s="802"/>
      <c r="VZ178" s="802"/>
      <c r="WA178" s="802"/>
      <c r="WB178" s="802"/>
      <c r="WC178" s="802"/>
      <c r="WD178" s="802"/>
      <c r="WE178" s="802"/>
      <c r="WF178" s="802"/>
      <c r="WG178" s="802"/>
      <c r="WH178" s="802"/>
      <c r="WI178" s="802"/>
      <c r="WJ178" s="802"/>
      <c r="WK178" s="802"/>
      <c r="WL178" s="802"/>
      <c r="WM178" s="802"/>
      <c r="WN178" s="802"/>
      <c r="WO178" s="802"/>
      <c r="WP178" s="802"/>
      <c r="WQ178" s="802"/>
      <c r="WR178" s="802"/>
      <c r="WS178" s="802"/>
      <c r="WT178" s="802"/>
      <c r="WU178" s="802"/>
      <c r="WV178" s="802"/>
      <c r="WW178" s="802"/>
      <c r="WX178" s="802"/>
      <c r="WY178" s="802"/>
      <c r="WZ178" s="802"/>
      <c r="XA178" s="802"/>
      <c r="XB178" s="802"/>
      <c r="XC178" s="802"/>
      <c r="XD178" s="802"/>
      <c r="XE178" s="802"/>
      <c r="XF178" s="802"/>
      <c r="XG178" s="802"/>
      <c r="XH178" s="802"/>
      <c r="XI178" s="802"/>
      <c r="XJ178" s="802"/>
      <c r="XK178" s="802"/>
      <c r="XL178" s="802"/>
      <c r="XM178" s="802"/>
      <c r="XN178" s="802"/>
      <c r="XO178" s="802"/>
      <c r="XP178" s="802"/>
      <c r="XQ178" s="802"/>
      <c r="XR178" s="802"/>
      <c r="XS178" s="802"/>
      <c r="XT178" s="802"/>
      <c r="XU178" s="802"/>
      <c r="XV178" s="802"/>
      <c r="XW178" s="802"/>
      <c r="XX178" s="802"/>
      <c r="XY178" s="802"/>
      <c r="XZ178" s="802"/>
      <c r="YA178" s="802"/>
      <c r="YB178" s="802"/>
      <c r="YC178" s="802"/>
      <c r="YD178" s="802"/>
      <c r="YE178" s="802"/>
      <c r="YF178" s="802"/>
      <c r="YG178" s="802"/>
      <c r="YH178" s="802"/>
      <c r="YI178" s="802"/>
      <c r="YJ178" s="802"/>
      <c r="YK178" s="802"/>
      <c r="YL178" s="802"/>
      <c r="YM178" s="802"/>
      <c r="YN178" s="802"/>
      <c r="YO178" s="802"/>
      <c r="YP178" s="802"/>
      <c r="YQ178" s="802"/>
      <c r="YR178" s="802"/>
      <c r="YS178" s="802"/>
      <c r="YT178" s="802"/>
      <c r="YU178" s="802"/>
      <c r="YV178" s="802"/>
      <c r="YW178" s="802"/>
      <c r="YX178" s="802"/>
      <c r="YY178" s="802"/>
      <c r="YZ178" s="802"/>
      <c r="ZA178" s="802"/>
      <c r="ZB178" s="802"/>
      <c r="ZC178" s="802"/>
      <c r="ZD178" s="802"/>
      <c r="ZE178" s="802"/>
      <c r="ZF178" s="802"/>
      <c r="ZG178" s="802"/>
      <c r="ZH178" s="802"/>
      <c r="ZI178" s="802"/>
      <c r="ZJ178" s="802"/>
      <c r="ZK178" s="802"/>
      <c r="ZL178" s="802"/>
      <c r="ZM178" s="802"/>
      <c r="ZN178" s="802"/>
      <c r="ZO178" s="802"/>
      <c r="ZP178" s="802"/>
      <c r="ZQ178" s="802"/>
      <c r="ZR178" s="802"/>
      <c r="ZS178" s="802"/>
      <c r="ZT178" s="802"/>
      <c r="ZU178" s="802"/>
      <c r="ZV178" s="802"/>
      <c r="ZW178" s="802"/>
      <c r="ZX178" s="802"/>
      <c r="ZY178" s="802"/>
      <c r="ZZ178" s="802"/>
      <c r="AAA178" s="802"/>
      <c r="AAB178" s="802"/>
      <c r="AAC178" s="802"/>
      <c r="AAD178" s="802"/>
      <c r="AAE178" s="802"/>
      <c r="AAF178" s="802"/>
      <c r="AAG178" s="802"/>
      <c r="AAH178" s="802"/>
      <c r="AAI178" s="802"/>
      <c r="AAJ178" s="802"/>
      <c r="AAK178" s="802"/>
      <c r="AAL178" s="802"/>
      <c r="AAM178" s="802"/>
      <c r="AAN178" s="802"/>
      <c r="AAO178" s="802"/>
      <c r="AAP178" s="802"/>
      <c r="AAQ178" s="802"/>
      <c r="AAR178" s="802"/>
      <c r="AAS178" s="802"/>
      <c r="AAT178" s="802"/>
      <c r="AAU178" s="802"/>
      <c r="AAV178" s="802"/>
      <c r="AAW178" s="802"/>
      <c r="AAX178" s="802"/>
      <c r="AAY178" s="802"/>
      <c r="AAZ178" s="802"/>
      <c r="ABA178" s="802"/>
      <c r="ABB178" s="802"/>
      <c r="ABC178" s="802"/>
      <c r="ABD178" s="802"/>
      <c r="ABE178" s="802"/>
      <c r="ABF178" s="802"/>
      <c r="ABG178" s="802"/>
      <c r="ABH178" s="802"/>
      <c r="ABI178" s="802"/>
      <c r="ABJ178" s="802"/>
      <c r="ABK178" s="802"/>
      <c r="ABL178" s="802"/>
      <c r="ABM178" s="802"/>
      <c r="ABN178" s="802"/>
      <c r="ABO178" s="802"/>
      <c r="ABP178" s="802"/>
      <c r="ABQ178" s="802"/>
      <c r="ABR178" s="802"/>
      <c r="ABS178" s="802"/>
      <c r="ABT178" s="802"/>
      <c r="ABU178" s="802"/>
      <c r="ABV178" s="802"/>
      <c r="ABW178" s="802"/>
      <c r="ABX178" s="802"/>
      <c r="ABY178" s="802"/>
      <c r="ABZ178" s="802"/>
      <c r="ACA178" s="802"/>
      <c r="ACB178" s="802"/>
      <c r="ACC178" s="802"/>
      <c r="ACD178" s="802"/>
      <c r="ACE178" s="802"/>
      <c r="ACF178" s="802"/>
      <c r="ACG178" s="802"/>
      <c r="ACH178" s="802"/>
      <c r="ACI178" s="802"/>
      <c r="ACJ178" s="802"/>
      <c r="ACK178" s="802"/>
      <c r="ACL178" s="802"/>
      <c r="ACM178" s="802"/>
      <c r="ACN178" s="802"/>
      <c r="ACO178" s="802"/>
      <c r="ACP178" s="802"/>
      <c r="ACQ178" s="802"/>
      <c r="ACR178" s="802"/>
      <c r="ACS178" s="802"/>
      <c r="ACT178" s="802"/>
      <c r="ACU178" s="802"/>
      <c r="ACV178" s="802"/>
      <c r="ACW178" s="802"/>
      <c r="ACX178" s="802"/>
      <c r="ACY178" s="802"/>
      <c r="ACZ178" s="802"/>
      <c r="ADA178" s="802"/>
      <c r="ADB178" s="802"/>
      <c r="ADC178" s="802"/>
      <c r="ADD178" s="802"/>
      <c r="ADE178" s="802"/>
      <c r="ADF178" s="802"/>
      <c r="ADG178" s="802"/>
      <c r="ADH178" s="802"/>
      <c r="ADI178" s="802"/>
      <c r="ADJ178" s="802"/>
      <c r="ADK178" s="802"/>
      <c r="ADL178" s="802"/>
      <c r="ADM178" s="802"/>
      <c r="ADN178" s="802"/>
      <c r="ADO178" s="802"/>
      <c r="ADP178" s="802"/>
      <c r="ADQ178" s="802"/>
      <c r="ADR178" s="802"/>
      <c r="ADS178" s="802"/>
      <c r="ADT178" s="802"/>
      <c r="ADU178" s="802"/>
      <c r="ADV178" s="802"/>
      <c r="ADW178" s="802"/>
      <c r="ADX178" s="802"/>
      <c r="ADY178" s="802"/>
      <c r="ADZ178" s="802"/>
      <c r="AEA178" s="802"/>
      <c r="AEB178" s="802"/>
      <c r="AEC178" s="802"/>
      <c r="AED178" s="802"/>
      <c r="AEE178" s="802"/>
      <c r="AEF178" s="802"/>
      <c r="AEG178" s="802"/>
      <c r="AEH178" s="802"/>
      <c r="AEI178" s="802"/>
      <c r="AEJ178" s="802"/>
      <c r="AEK178" s="802"/>
      <c r="AEL178" s="802"/>
      <c r="AEM178" s="802"/>
      <c r="AEN178" s="802"/>
      <c r="AEO178" s="802"/>
      <c r="AEP178" s="802"/>
      <c r="AEQ178" s="802"/>
      <c r="AER178" s="802"/>
      <c r="AES178" s="802"/>
      <c r="AET178" s="802"/>
      <c r="AEU178" s="802"/>
      <c r="AEV178" s="802"/>
      <c r="AEW178" s="802"/>
      <c r="AEX178" s="802"/>
      <c r="AEY178" s="802"/>
      <c r="AEZ178" s="802"/>
      <c r="AFA178" s="802"/>
      <c r="AFB178" s="802"/>
      <c r="AFC178" s="802"/>
      <c r="AFD178" s="802"/>
      <c r="AFE178" s="802"/>
      <c r="AFF178" s="802"/>
      <c r="AFG178" s="802"/>
      <c r="AFH178" s="802"/>
      <c r="AFI178" s="802"/>
      <c r="AFJ178" s="802"/>
      <c r="AFK178" s="802"/>
      <c r="AFL178" s="802"/>
      <c r="AFM178" s="802"/>
      <c r="AFN178" s="802"/>
      <c r="AFO178" s="802"/>
      <c r="AFP178" s="802"/>
      <c r="AFQ178" s="802"/>
      <c r="AFR178" s="802"/>
      <c r="AFS178" s="802"/>
      <c r="AFT178" s="802"/>
      <c r="AFU178" s="802"/>
      <c r="AFV178" s="802"/>
      <c r="AFW178" s="802"/>
      <c r="AFX178" s="802"/>
      <c r="AFY178" s="802"/>
      <c r="AFZ178" s="802"/>
      <c r="AGA178" s="802"/>
      <c r="AGB178" s="802"/>
      <c r="AGC178" s="802"/>
      <c r="AGD178" s="802"/>
      <c r="AGE178" s="802"/>
      <c r="AGF178" s="802"/>
      <c r="AGG178" s="802"/>
      <c r="AGH178" s="802"/>
      <c r="AGI178" s="802"/>
      <c r="AGJ178" s="802"/>
      <c r="AGK178" s="802"/>
      <c r="AGL178" s="802"/>
      <c r="AGM178" s="802"/>
      <c r="AGN178" s="802"/>
      <c r="AGO178" s="802"/>
      <c r="AGP178" s="802"/>
      <c r="AGQ178" s="802"/>
      <c r="AGR178" s="802"/>
      <c r="AGS178" s="802"/>
      <c r="AGT178" s="802"/>
      <c r="AGU178" s="802"/>
      <c r="AGV178" s="802"/>
      <c r="AGW178" s="802"/>
      <c r="AGX178" s="802"/>
      <c r="AGY178" s="802"/>
      <c r="AGZ178" s="802"/>
      <c r="AHA178" s="802"/>
      <c r="AHB178" s="802"/>
      <c r="AHC178" s="802"/>
      <c r="AHD178" s="802"/>
      <c r="AHE178" s="802"/>
      <c r="AHF178" s="802"/>
      <c r="AHG178" s="802"/>
      <c r="AHH178" s="802"/>
      <c r="AHI178" s="802"/>
      <c r="AHJ178" s="802"/>
      <c r="AHK178" s="802"/>
      <c r="AHL178" s="802"/>
      <c r="AHM178" s="802"/>
      <c r="AHN178" s="802"/>
      <c r="AHO178" s="802"/>
      <c r="AHP178" s="802"/>
      <c r="AHQ178" s="802"/>
      <c r="AHR178" s="802"/>
      <c r="AHS178" s="802"/>
      <c r="AHT178" s="802"/>
      <c r="AHU178" s="802"/>
      <c r="AHV178" s="802"/>
      <c r="AHW178" s="802"/>
      <c r="AHX178" s="802"/>
      <c r="AHY178" s="802"/>
      <c r="AHZ178" s="802"/>
      <c r="AIA178" s="802"/>
      <c r="AIB178" s="802"/>
      <c r="AIC178" s="802"/>
      <c r="AID178" s="802"/>
      <c r="AIE178" s="802"/>
      <c r="AIF178" s="802"/>
      <c r="AIG178" s="802"/>
      <c r="AIH178" s="802"/>
      <c r="AII178" s="802"/>
      <c r="AIJ178" s="802"/>
      <c r="AQE178" s="802"/>
      <c r="AQF178" s="802"/>
      <c r="AQG178" s="802"/>
      <c r="AQH178" s="802"/>
      <c r="AQI178" s="802"/>
      <c r="AQJ178" s="802"/>
      <c r="AQK178" s="802"/>
      <c r="AQL178" s="802"/>
      <c r="AQM178" s="802"/>
      <c r="AQN178" s="802"/>
      <c r="AQO178" s="802"/>
      <c r="AQP178" s="802"/>
      <c r="AQQ178" s="802"/>
      <c r="AQR178" s="802"/>
      <c r="AQS178" s="802"/>
      <c r="AQT178" s="802"/>
      <c r="AQU178" s="802"/>
      <c r="AQV178" s="802"/>
      <c r="AQW178" s="802"/>
      <c r="AQX178" s="802"/>
      <c r="AQY178" s="802"/>
      <c r="AQZ178" s="802"/>
      <c r="ARA178" s="802"/>
      <c r="ARB178" s="802"/>
      <c r="ARC178" s="802"/>
      <c r="ARD178" s="802"/>
      <c r="ARE178" s="802"/>
      <c r="ARF178" s="802"/>
      <c r="ARG178" s="802"/>
      <c r="ARH178" s="802"/>
      <c r="ARI178" s="802"/>
      <c r="ARJ178" s="802"/>
      <c r="ARK178" s="802"/>
      <c r="ARL178" s="802"/>
      <c r="ARM178" s="802"/>
      <c r="ARN178" s="802"/>
      <c r="ARO178" s="802"/>
      <c r="ARP178" s="802"/>
      <c r="ARQ178" s="802"/>
      <c r="ARR178" s="802"/>
      <c r="ARS178" s="802"/>
      <c r="ART178" s="802"/>
      <c r="ARU178" s="802"/>
      <c r="ARV178" s="802"/>
      <c r="ARW178" s="802"/>
      <c r="ARX178" s="802"/>
      <c r="ARY178" s="802"/>
      <c r="ARZ178" s="802"/>
      <c r="ASA178" s="802"/>
      <c r="ASB178" s="802"/>
      <c r="ASC178" s="802"/>
      <c r="ASD178" s="802"/>
      <c r="ASE178" s="802"/>
      <c r="ASF178" s="802"/>
      <c r="ASG178" s="802"/>
      <c r="ASH178" s="802"/>
      <c r="ASI178" s="802"/>
      <c r="ASJ178" s="802"/>
      <c r="ASK178" s="802"/>
      <c r="ASL178" s="802"/>
      <c r="ATP178" s="802"/>
      <c r="ATQ178" s="802"/>
      <c r="ATR178" s="802"/>
      <c r="ATS178" s="802"/>
      <c r="ATT178" s="802"/>
      <c r="ATU178" s="802"/>
      <c r="ATV178" s="802"/>
      <c r="ATW178" s="802"/>
      <c r="ATX178" s="802"/>
      <c r="ATY178" s="802"/>
      <c r="ATZ178" s="802"/>
      <c r="AUA178" s="802"/>
      <c r="AUB178" s="802"/>
      <c r="AUC178" s="802"/>
      <c r="AUD178" s="802"/>
      <c r="AUE178" s="802"/>
      <c r="AUF178" s="802"/>
      <c r="AUG178" s="802"/>
      <c r="AUH178" s="802"/>
      <c r="AUI178" s="802"/>
      <c r="AUJ178" s="802"/>
      <c r="AUK178" s="802"/>
      <c r="AUL178" s="802"/>
      <c r="AUM178" s="802"/>
      <c r="AUN178" s="802"/>
      <c r="AUO178" s="802"/>
      <c r="AUP178" s="801"/>
      <c r="AUQ178" s="802"/>
      <c r="AUR178" s="801"/>
      <c r="AUS178" s="802"/>
      <c r="AUT178" s="801"/>
      <c r="AUU178" s="802"/>
      <c r="AUV178" s="802"/>
      <c r="AUW178" s="802"/>
      <c r="AUX178" s="802"/>
      <c r="AUY178" s="802"/>
      <c r="AUZ178" s="802"/>
      <c r="AVA178" s="802"/>
      <c r="AVB178" s="802"/>
      <c r="AVC178" s="802"/>
      <c r="AVD178" s="802"/>
      <c r="AVE178" s="802"/>
      <c r="AVF178" s="802"/>
      <c r="AVG178" s="802"/>
      <c r="AVH178" s="802"/>
      <c r="AVI178" s="802"/>
      <c r="AVJ178" s="808"/>
      <c r="AVK178" s="808"/>
      <c r="AVL178" s="808"/>
      <c r="AVM178" s="808"/>
      <c r="AVN178" s="808"/>
      <c r="AVO178" s="808"/>
      <c r="AVP178" s="808"/>
      <c r="AVQ178" s="808"/>
      <c r="AVR178" s="808"/>
      <c r="AVS178" s="808"/>
      <c r="AVT178" s="808"/>
      <c r="AVU178" s="809"/>
      <c r="AVV178" s="809"/>
      <c r="AVW178" s="809"/>
      <c r="AVX178" s="809"/>
      <c r="AVY178" s="809"/>
      <c r="AVZ178" s="809"/>
      <c r="AWA178" s="809"/>
      <c r="AWB178" s="809"/>
      <c r="AWC178" s="809"/>
      <c r="AWD178" s="809"/>
      <c r="AWE178" s="809"/>
      <c r="AWF178" s="809"/>
      <c r="AWG178" s="809"/>
      <c r="AWH178" s="809"/>
      <c r="AWI178" s="809"/>
      <c r="AWJ178" s="809"/>
      <c r="AWK178" s="809"/>
      <c r="AWL178" s="809"/>
      <c r="AWM178" s="809"/>
      <c r="AWN178" s="809"/>
      <c r="AWO178" s="809"/>
      <c r="AWP178" s="809"/>
      <c r="AWQ178" s="809"/>
      <c r="AWR178" s="808"/>
      <c r="AWS178" s="761"/>
      <c r="AWT178" s="808"/>
      <c r="AWU178" s="809"/>
      <c r="AWV178" s="809"/>
      <c r="AWW178" s="809"/>
      <c r="AWX178" s="809"/>
      <c r="AWY178" s="809"/>
      <c r="AWZ178" s="809"/>
      <c r="AXA178" s="809"/>
      <c r="AXB178" s="809"/>
      <c r="AXC178" s="809"/>
      <c r="AXD178" s="809"/>
      <c r="AXE178" s="809"/>
      <c r="AXF178" s="809"/>
      <c r="AXG178" s="809"/>
      <c r="AXH178" s="809"/>
      <c r="AXI178" s="809"/>
      <c r="AXJ178" s="809"/>
      <c r="AXK178" s="809"/>
      <c r="AXL178" s="809"/>
      <c r="AXM178" s="809"/>
      <c r="AXN178" s="809"/>
      <c r="AXO178" s="809"/>
      <c r="AXP178" s="809"/>
      <c r="AXQ178" s="809"/>
      <c r="AXR178" s="809"/>
      <c r="AXS178" s="809"/>
      <c r="AXT178" s="809"/>
      <c r="AXU178" s="809"/>
      <c r="AXV178" s="809"/>
      <c r="AXW178" s="809"/>
      <c r="AXX178" s="809"/>
      <c r="AXY178" s="809"/>
      <c r="AXZ178" s="809"/>
      <c r="AYA178" s="809"/>
      <c r="AYB178" s="809"/>
      <c r="AYC178" s="809"/>
      <c r="AYD178" s="808"/>
      <c r="AYE178" s="808"/>
      <c r="AYF178" s="809"/>
      <c r="AYG178" s="808"/>
      <c r="AYH178" s="810"/>
      <c r="AYI178" s="810"/>
      <c r="AYJ178" s="810"/>
      <c r="AYK178" s="810"/>
      <c r="AYL178" s="810"/>
      <c r="AYM178" s="810"/>
      <c r="AYN178" s="810"/>
      <c r="AYO178" s="810"/>
      <c r="AYP178" s="810"/>
      <c r="AYQ178" s="810"/>
      <c r="AYR178" s="810"/>
      <c r="AYS178" s="810"/>
      <c r="AYT178" s="810"/>
      <c r="AYU178" s="810"/>
      <c r="AYV178" s="810"/>
      <c r="AYW178" s="810"/>
      <c r="AYX178" s="810"/>
      <c r="AYY178" s="810"/>
      <c r="AYZ178" s="810"/>
      <c r="AZA178" s="810"/>
      <c r="AZB178" s="810"/>
      <c r="AZC178" s="810"/>
      <c r="AZD178" s="810"/>
      <c r="AZE178" s="810"/>
      <c r="AZF178" s="810"/>
      <c r="AZG178" s="810"/>
      <c r="AZH178" s="810"/>
      <c r="AZI178" s="810"/>
      <c r="AZJ178" s="810"/>
      <c r="AZK178" s="810"/>
      <c r="AZL178" s="810"/>
      <c r="AZM178" s="810"/>
      <c r="AZN178" s="810"/>
      <c r="AZO178" s="810"/>
      <c r="AZP178" s="809"/>
      <c r="AZQ178" s="802"/>
      <c r="AZR178" s="802"/>
      <c r="AZS178" s="802"/>
    </row>
    <row r="179" spans="45:920 1123:1371" s="793" customFormat="1" ht="13.5">
      <c r="AS179" s="802"/>
      <c r="AT179" s="802"/>
      <c r="AU179" s="802"/>
      <c r="AV179" s="802"/>
      <c r="AW179" s="802"/>
      <c r="AX179" s="802"/>
      <c r="AY179" s="802"/>
      <c r="AZ179" s="802"/>
      <c r="BA179" s="802"/>
      <c r="BB179" s="802"/>
      <c r="BC179" s="802"/>
      <c r="BD179" s="802"/>
      <c r="BE179" s="802"/>
      <c r="BF179" s="802"/>
      <c r="BG179" s="802"/>
      <c r="BH179" s="802"/>
      <c r="BI179" s="802"/>
      <c r="BJ179" s="802"/>
      <c r="BK179" s="802"/>
      <c r="BL179" s="802"/>
      <c r="BM179" s="802"/>
      <c r="BN179" s="802"/>
      <c r="BO179" s="802"/>
      <c r="BP179" s="802"/>
      <c r="BQ179" s="802"/>
      <c r="BR179" s="802"/>
      <c r="BS179" s="802"/>
      <c r="BT179" s="802"/>
      <c r="BU179" s="802"/>
      <c r="BV179" s="802"/>
      <c r="BW179" s="802"/>
      <c r="BX179" s="802"/>
      <c r="BY179" s="802"/>
      <c r="BZ179" s="802"/>
      <c r="CA179" s="802"/>
      <c r="CB179" s="802"/>
      <c r="CC179" s="802"/>
      <c r="CD179" s="802"/>
      <c r="CE179" s="802"/>
      <c r="CF179" s="802"/>
      <c r="CG179" s="802"/>
      <c r="CH179" s="802"/>
      <c r="CI179" s="802"/>
      <c r="CJ179" s="802"/>
      <c r="CK179" s="802"/>
      <c r="CL179" s="802"/>
      <c r="CM179" s="802"/>
      <c r="CN179" s="802"/>
      <c r="CO179" s="802"/>
      <c r="CP179" s="802"/>
      <c r="CQ179" s="802"/>
      <c r="CR179" s="802"/>
      <c r="CS179" s="802"/>
      <c r="CT179" s="802"/>
      <c r="CU179" s="802"/>
      <c r="CV179" s="802"/>
      <c r="CW179" s="802"/>
      <c r="CX179" s="802"/>
      <c r="CY179" s="802"/>
      <c r="CZ179" s="802"/>
      <c r="DA179" s="802"/>
      <c r="DB179" s="802"/>
      <c r="DC179" s="802"/>
      <c r="DD179" s="802"/>
      <c r="DE179" s="802"/>
      <c r="DF179" s="802"/>
      <c r="DG179" s="802"/>
      <c r="DH179" s="802"/>
      <c r="DI179" s="802"/>
      <c r="DJ179" s="802"/>
      <c r="DK179" s="802"/>
      <c r="DL179" s="802"/>
      <c r="DM179" s="802"/>
      <c r="DN179" s="802"/>
      <c r="DO179" s="802"/>
      <c r="DP179" s="802"/>
      <c r="DQ179" s="802"/>
      <c r="DR179" s="802"/>
      <c r="DS179" s="802"/>
      <c r="DT179" s="802"/>
      <c r="DU179" s="802"/>
      <c r="DV179" s="802"/>
      <c r="DW179" s="802"/>
      <c r="DX179" s="802"/>
      <c r="DY179" s="802"/>
      <c r="DZ179" s="802"/>
      <c r="EA179" s="802"/>
      <c r="EB179" s="802"/>
      <c r="EC179" s="802"/>
      <c r="ED179" s="802"/>
      <c r="EE179" s="802"/>
      <c r="EF179" s="802"/>
      <c r="EG179" s="802"/>
      <c r="EH179" s="802"/>
      <c r="EI179" s="802"/>
      <c r="EJ179" s="802"/>
      <c r="EK179" s="802"/>
      <c r="EL179" s="802"/>
      <c r="EM179" s="802"/>
      <c r="EN179" s="802"/>
      <c r="EO179" s="802"/>
      <c r="EP179" s="802"/>
      <c r="EQ179" s="802"/>
      <c r="ER179" s="802"/>
      <c r="ES179" s="802"/>
      <c r="ET179" s="802"/>
      <c r="EU179" s="802"/>
      <c r="EV179" s="802"/>
      <c r="EW179" s="802"/>
      <c r="EX179" s="802"/>
      <c r="EY179" s="802"/>
      <c r="EZ179" s="802"/>
      <c r="FA179" s="802"/>
      <c r="FB179" s="802"/>
      <c r="FC179" s="802"/>
      <c r="FD179" s="802"/>
      <c r="FE179" s="802"/>
      <c r="FF179" s="802"/>
      <c r="FG179" s="802"/>
      <c r="FH179" s="802"/>
      <c r="FI179" s="802"/>
      <c r="FJ179" s="802"/>
      <c r="FK179" s="802"/>
      <c r="FL179" s="802"/>
      <c r="FM179" s="802"/>
      <c r="FN179" s="802"/>
      <c r="FO179" s="802"/>
      <c r="FP179" s="802"/>
      <c r="FQ179" s="802"/>
      <c r="FR179" s="802"/>
      <c r="FS179" s="802"/>
      <c r="FT179" s="802"/>
      <c r="FU179" s="802"/>
      <c r="FV179" s="802"/>
      <c r="FW179" s="802"/>
      <c r="FX179" s="802"/>
      <c r="FY179" s="802"/>
      <c r="FZ179" s="802"/>
      <c r="GA179" s="802"/>
      <c r="GB179" s="802"/>
      <c r="GC179" s="802"/>
      <c r="GD179" s="802"/>
      <c r="GE179" s="802"/>
      <c r="GF179" s="802"/>
      <c r="GG179" s="802"/>
      <c r="GH179" s="802"/>
      <c r="GI179" s="802"/>
      <c r="GJ179" s="802"/>
      <c r="GK179" s="802"/>
      <c r="GL179" s="802"/>
      <c r="GM179" s="802"/>
      <c r="GN179" s="802"/>
      <c r="GO179" s="802"/>
      <c r="GP179" s="802"/>
      <c r="GQ179" s="802"/>
      <c r="GR179" s="802"/>
      <c r="GS179" s="802"/>
      <c r="GT179" s="802"/>
      <c r="GU179" s="802"/>
      <c r="GV179" s="802"/>
      <c r="GW179" s="802"/>
      <c r="GX179" s="802"/>
      <c r="GY179" s="802"/>
      <c r="GZ179" s="802"/>
      <c r="HA179" s="802"/>
      <c r="HB179" s="802"/>
      <c r="HC179" s="802"/>
      <c r="HD179" s="802"/>
      <c r="HE179" s="802"/>
      <c r="HF179" s="802"/>
      <c r="HG179" s="802"/>
      <c r="HH179" s="802"/>
      <c r="HI179" s="802"/>
      <c r="HJ179" s="802"/>
      <c r="HK179" s="802"/>
      <c r="HL179" s="802"/>
      <c r="HM179" s="802"/>
      <c r="HN179" s="802"/>
      <c r="HO179" s="802"/>
      <c r="HP179" s="802"/>
      <c r="HQ179" s="802"/>
      <c r="HR179" s="802"/>
      <c r="HS179" s="802"/>
      <c r="HT179" s="802"/>
      <c r="HU179" s="802"/>
      <c r="HV179" s="802"/>
      <c r="HW179" s="802"/>
      <c r="HX179" s="802"/>
      <c r="HY179" s="802"/>
      <c r="HZ179" s="802"/>
      <c r="IA179" s="802"/>
      <c r="IB179" s="802"/>
      <c r="IC179" s="802"/>
      <c r="ID179" s="802"/>
      <c r="IE179" s="802"/>
      <c r="IF179" s="802"/>
      <c r="IG179" s="802"/>
      <c r="IH179" s="802"/>
      <c r="II179" s="802"/>
      <c r="IJ179" s="802"/>
      <c r="IK179" s="802"/>
      <c r="IL179" s="802"/>
      <c r="IM179" s="802"/>
      <c r="IN179" s="802"/>
      <c r="IO179" s="802"/>
      <c r="IP179" s="802"/>
      <c r="IQ179" s="802"/>
      <c r="IR179" s="802"/>
      <c r="IS179" s="802"/>
      <c r="IT179" s="802"/>
      <c r="IU179" s="802"/>
      <c r="IV179" s="802"/>
      <c r="IW179" s="802"/>
      <c r="IX179" s="802"/>
      <c r="IY179" s="802"/>
      <c r="IZ179" s="802"/>
      <c r="JA179" s="802"/>
      <c r="JB179" s="802"/>
      <c r="JC179" s="802"/>
      <c r="JD179" s="802"/>
      <c r="JE179" s="802"/>
      <c r="JF179" s="802"/>
      <c r="JG179" s="802"/>
      <c r="JH179" s="802"/>
      <c r="JI179" s="802"/>
      <c r="JJ179" s="802"/>
      <c r="JK179" s="802"/>
      <c r="JL179" s="802"/>
      <c r="JM179" s="802"/>
      <c r="JN179" s="802"/>
      <c r="JO179" s="802"/>
      <c r="JP179" s="802"/>
      <c r="JQ179" s="802"/>
      <c r="JR179" s="802"/>
      <c r="JS179" s="802"/>
      <c r="JT179" s="802"/>
      <c r="JU179" s="802"/>
      <c r="JV179" s="802"/>
      <c r="JW179" s="802"/>
      <c r="JX179" s="802"/>
      <c r="JY179" s="802"/>
      <c r="JZ179" s="802"/>
      <c r="KA179" s="802"/>
      <c r="KB179" s="802"/>
      <c r="KC179" s="802"/>
      <c r="KD179" s="802"/>
      <c r="KE179" s="802"/>
      <c r="KF179" s="802"/>
      <c r="KG179" s="802"/>
      <c r="KH179" s="802"/>
      <c r="KI179" s="802"/>
      <c r="KJ179" s="802"/>
      <c r="KK179" s="802"/>
      <c r="KL179" s="802"/>
      <c r="KM179" s="802"/>
      <c r="KN179" s="802"/>
      <c r="KO179" s="802"/>
      <c r="KP179" s="802"/>
      <c r="KQ179" s="802"/>
      <c r="KR179" s="802"/>
      <c r="KS179" s="802"/>
      <c r="KT179" s="802"/>
      <c r="KU179" s="802"/>
      <c r="KV179" s="802"/>
      <c r="KW179" s="802"/>
      <c r="KX179" s="802"/>
      <c r="KY179" s="802"/>
      <c r="KZ179" s="802"/>
      <c r="LA179" s="802"/>
      <c r="LB179" s="802"/>
      <c r="LC179" s="802"/>
      <c r="LD179" s="802"/>
      <c r="LE179" s="802"/>
      <c r="LF179" s="802"/>
      <c r="LG179" s="802"/>
      <c r="LH179" s="802"/>
      <c r="LI179" s="802"/>
      <c r="LJ179" s="802"/>
      <c r="LK179" s="802"/>
      <c r="LL179" s="802"/>
      <c r="LM179" s="802"/>
      <c r="LN179" s="802"/>
      <c r="LO179" s="802"/>
      <c r="LP179" s="802"/>
      <c r="LQ179" s="802"/>
      <c r="LR179" s="802"/>
      <c r="LS179" s="802"/>
      <c r="LT179" s="802"/>
      <c r="LU179" s="802"/>
      <c r="LV179" s="802"/>
      <c r="LW179" s="802"/>
      <c r="LX179" s="802"/>
      <c r="LY179" s="802"/>
      <c r="LZ179" s="802"/>
      <c r="MA179" s="802"/>
      <c r="MB179" s="802"/>
      <c r="MC179" s="802"/>
      <c r="MD179" s="802"/>
      <c r="ME179" s="802"/>
      <c r="MF179" s="802"/>
      <c r="MG179" s="802"/>
      <c r="MH179" s="802"/>
      <c r="MI179" s="802"/>
      <c r="MJ179" s="802"/>
      <c r="MK179" s="802"/>
      <c r="ML179" s="802"/>
      <c r="MM179" s="802"/>
      <c r="MN179" s="802"/>
      <c r="MO179" s="802"/>
      <c r="MP179" s="802"/>
      <c r="MQ179" s="802"/>
      <c r="MR179" s="802"/>
      <c r="MS179" s="802"/>
      <c r="MT179" s="802"/>
      <c r="MU179" s="802"/>
      <c r="MV179" s="802"/>
      <c r="MW179" s="802"/>
      <c r="MX179" s="802"/>
      <c r="MY179" s="802"/>
      <c r="MZ179" s="802"/>
      <c r="NA179" s="802"/>
      <c r="NB179" s="802"/>
      <c r="NC179" s="802"/>
      <c r="ND179" s="802"/>
      <c r="NE179" s="802"/>
      <c r="NF179" s="802"/>
      <c r="NG179" s="802"/>
      <c r="NH179" s="802"/>
      <c r="NI179" s="802"/>
      <c r="NJ179" s="802"/>
      <c r="NK179" s="802"/>
      <c r="NL179" s="802"/>
      <c r="NM179" s="802"/>
      <c r="NN179" s="802"/>
      <c r="NO179" s="802"/>
      <c r="NP179" s="802"/>
      <c r="NQ179" s="802"/>
      <c r="NR179" s="802"/>
      <c r="NS179" s="802"/>
      <c r="NT179" s="802"/>
      <c r="NU179" s="802"/>
      <c r="NV179" s="802"/>
      <c r="NW179" s="802"/>
      <c r="NX179" s="802"/>
      <c r="NY179" s="802"/>
      <c r="NZ179" s="802"/>
      <c r="OA179" s="802"/>
      <c r="OB179" s="802"/>
      <c r="OC179" s="802"/>
      <c r="OD179" s="802"/>
      <c r="OE179" s="802"/>
      <c r="OF179" s="802"/>
      <c r="OG179" s="802"/>
      <c r="OH179" s="802"/>
      <c r="OI179" s="802"/>
      <c r="OJ179" s="802"/>
      <c r="OK179" s="802"/>
      <c r="OL179" s="802"/>
      <c r="OM179" s="802"/>
      <c r="ON179" s="802"/>
      <c r="OO179" s="802"/>
      <c r="OP179" s="802"/>
      <c r="OQ179" s="802"/>
      <c r="OR179" s="802"/>
      <c r="OS179" s="802"/>
      <c r="OT179" s="802"/>
      <c r="OU179" s="802"/>
      <c r="OV179" s="802"/>
      <c r="OW179" s="802"/>
      <c r="OX179" s="802"/>
      <c r="OY179" s="802"/>
      <c r="OZ179" s="802"/>
      <c r="PA179" s="802"/>
      <c r="PB179" s="802"/>
      <c r="PC179" s="802"/>
      <c r="PD179" s="802"/>
      <c r="PE179" s="802"/>
      <c r="PF179" s="802"/>
      <c r="PG179" s="802"/>
      <c r="PH179" s="802"/>
      <c r="PI179" s="802"/>
      <c r="PJ179" s="802"/>
      <c r="PK179" s="802"/>
      <c r="PL179" s="802"/>
      <c r="PM179" s="802"/>
      <c r="PN179" s="802"/>
      <c r="PO179" s="802"/>
      <c r="PP179" s="802"/>
      <c r="PQ179" s="802"/>
      <c r="PR179" s="802"/>
      <c r="PS179" s="802"/>
      <c r="PT179" s="802"/>
      <c r="PU179" s="802"/>
      <c r="PV179" s="802"/>
      <c r="PW179" s="802"/>
      <c r="PX179" s="802"/>
      <c r="PY179" s="802"/>
      <c r="PZ179" s="802"/>
      <c r="QA179" s="802"/>
      <c r="QB179" s="802"/>
      <c r="QC179" s="802"/>
      <c r="QD179" s="802"/>
      <c r="QE179" s="802"/>
      <c r="QF179" s="802"/>
      <c r="QG179" s="802"/>
      <c r="QH179" s="802"/>
      <c r="QI179" s="802"/>
      <c r="QJ179" s="802"/>
      <c r="QK179" s="802"/>
      <c r="QL179" s="802"/>
      <c r="QM179" s="802"/>
      <c r="QN179" s="802"/>
      <c r="QO179" s="802"/>
      <c r="QP179" s="802"/>
      <c r="QQ179" s="802"/>
      <c r="QR179" s="802"/>
      <c r="QS179" s="802"/>
      <c r="QT179" s="802"/>
      <c r="QU179" s="802"/>
      <c r="QV179" s="802"/>
      <c r="QW179" s="802"/>
      <c r="QX179" s="802"/>
      <c r="QY179" s="802"/>
      <c r="QZ179" s="802"/>
      <c r="RA179" s="802"/>
      <c r="RB179" s="802"/>
      <c r="RC179" s="802"/>
      <c r="RD179" s="802"/>
      <c r="RE179" s="802"/>
      <c r="RF179" s="802"/>
      <c r="RG179" s="802"/>
      <c r="RH179" s="802"/>
      <c r="RI179" s="802"/>
      <c r="RJ179" s="802"/>
      <c r="RK179" s="802"/>
      <c r="RL179" s="802"/>
      <c r="RM179" s="802"/>
      <c r="RN179" s="802"/>
      <c r="RO179" s="802"/>
      <c r="RP179" s="802"/>
      <c r="RQ179" s="802"/>
      <c r="RR179" s="802"/>
      <c r="RS179" s="802"/>
      <c r="RT179" s="802"/>
      <c r="RU179" s="802"/>
      <c r="RV179" s="802"/>
      <c r="RW179" s="802"/>
      <c r="RX179" s="802"/>
      <c r="RY179" s="802"/>
      <c r="RZ179" s="802"/>
      <c r="SA179" s="802"/>
      <c r="SB179" s="802"/>
      <c r="SC179" s="802"/>
      <c r="SD179" s="802"/>
      <c r="SE179" s="802"/>
      <c r="SF179" s="802"/>
      <c r="SG179" s="802"/>
      <c r="SH179" s="802"/>
      <c r="SI179" s="802"/>
      <c r="SJ179" s="802"/>
      <c r="SK179" s="802"/>
      <c r="SL179" s="802"/>
      <c r="SM179" s="802"/>
      <c r="SN179" s="802"/>
      <c r="SO179" s="802"/>
      <c r="SP179" s="802"/>
      <c r="SQ179" s="802"/>
      <c r="SR179" s="802"/>
      <c r="SS179" s="802"/>
      <c r="ST179" s="802"/>
      <c r="SU179" s="802"/>
      <c r="SV179" s="802"/>
      <c r="SW179" s="802"/>
      <c r="SX179" s="802"/>
      <c r="SY179" s="802"/>
      <c r="SZ179" s="802"/>
      <c r="TA179" s="802"/>
      <c r="TB179" s="802"/>
      <c r="TC179" s="802"/>
      <c r="TD179" s="802"/>
      <c r="TE179" s="802"/>
      <c r="TF179" s="802"/>
      <c r="TG179" s="802"/>
      <c r="TH179" s="802"/>
      <c r="TI179" s="802"/>
      <c r="TJ179" s="802"/>
      <c r="TK179" s="802"/>
      <c r="TL179" s="802"/>
      <c r="TM179" s="802"/>
      <c r="TN179" s="802"/>
      <c r="TO179" s="802"/>
      <c r="TP179" s="802"/>
      <c r="TQ179" s="802"/>
      <c r="TR179" s="802"/>
      <c r="TS179" s="802"/>
      <c r="TT179" s="802"/>
      <c r="TU179" s="802"/>
      <c r="TV179" s="802"/>
      <c r="TW179" s="802"/>
      <c r="TX179" s="802"/>
      <c r="TY179" s="802"/>
      <c r="TZ179" s="802"/>
      <c r="UA179" s="802"/>
      <c r="UB179" s="802"/>
      <c r="UC179" s="802"/>
      <c r="UD179" s="802"/>
      <c r="UE179" s="802"/>
      <c r="UF179" s="802"/>
      <c r="UG179" s="802"/>
      <c r="UH179" s="802"/>
      <c r="UI179" s="802"/>
      <c r="UJ179" s="802"/>
      <c r="UK179" s="802"/>
      <c r="UL179" s="802"/>
      <c r="UM179" s="802"/>
      <c r="UN179" s="802"/>
      <c r="UO179" s="802"/>
      <c r="UP179" s="802"/>
      <c r="UQ179" s="802"/>
      <c r="UR179" s="802"/>
      <c r="US179" s="802"/>
      <c r="UT179" s="802"/>
      <c r="UU179" s="802"/>
      <c r="UV179" s="802"/>
      <c r="UW179" s="802"/>
      <c r="UX179" s="802"/>
      <c r="UY179" s="802"/>
      <c r="UZ179" s="802"/>
      <c r="VA179" s="802"/>
      <c r="VB179" s="802"/>
      <c r="VC179" s="802"/>
      <c r="VD179" s="802"/>
      <c r="VE179" s="802"/>
      <c r="VF179" s="802"/>
      <c r="VG179" s="802"/>
      <c r="VH179" s="802"/>
      <c r="VI179" s="802"/>
      <c r="VJ179" s="802"/>
      <c r="VK179" s="802"/>
      <c r="VL179" s="802"/>
      <c r="VM179" s="802"/>
      <c r="VN179" s="802"/>
      <c r="VO179" s="802"/>
      <c r="VP179" s="802"/>
      <c r="VQ179" s="802"/>
      <c r="VR179" s="802"/>
      <c r="VS179" s="802"/>
      <c r="VT179" s="802"/>
      <c r="VU179" s="802"/>
      <c r="VV179" s="802"/>
      <c r="VW179" s="802"/>
      <c r="VX179" s="802"/>
      <c r="VY179" s="802"/>
      <c r="VZ179" s="802"/>
      <c r="WA179" s="802"/>
      <c r="WB179" s="802"/>
      <c r="WC179" s="802"/>
      <c r="WD179" s="802"/>
      <c r="WE179" s="802"/>
      <c r="WF179" s="802"/>
      <c r="WG179" s="802"/>
      <c r="WH179" s="802"/>
      <c r="WI179" s="802"/>
      <c r="WJ179" s="802"/>
      <c r="WK179" s="802"/>
      <c r="WL179" s="802"/>
      <c r="WM179" s="802"/>
      <c r="WN179" s="802"/>
      <c r="WO179" s="802"/>
      <c r="WP179" s="802"/>
      <c r="WQ179" s="802"/>
      <c r="WR179" s="802"/>
      <c r="WS179" s="802"/>
      <c r="WT179" s="802"/>
      <c r="WU179" s="802"/>
      <c r="WV179" s="802"/>
      <c r="WW179" s="802"/>
      <c r="WX179" s="802"/>
      <c r="WY179" s="802"/>
      <c r="WZ179" s="802"/>
      <c r="XA179" s="802"/>
      <c r="XB179" s="802"/>
      <c r="XC179" s="802"/>
      <c r="XD179" s="802"/>
      <c r="XE179" s="802"/>
      <c r="XF179" s="802"/>
      <c r="XG179" s="802"/>
      <c r="XH179" s="802"/>
      <c r="XI179" s="802"/>
      <c r="XJ179" s="802"/>
      <c r="XK179" s="802"/>
      <c r="XL179" s="802"/>
      <c r="XM179" s="802"/>
      <c r="XN179" s="802"/>
      <c r="XO179" s="802"/>
      <c r="XP179" s="802"/>
      <c r="XQ179" s="802"/>
      <c r="XR179" s="802"/>
      <c r="XS179" s="802"/>
      <c r="XT179" s="802"/>
      <c r="XU179" s="802"/>
      <c r="XV179" s="802"/>
      <c r="XW179" s="802"/>
      <c r="XX179" s="802"/>
      <c r="XY179" s="802"/>
      <c r="XZ179" s="802"/>
      <c r="YA179" s="802"/>
      <c r="YB179" s="802"/>
      <c r="YC179" s="802"/>
      <c r="YD179" s="802"/>
      <c r="YE179" s="802"/>
      <c r="YF179" s="802"/>
      <c r="YG179" s="802"/>
      <c r="YH179" s="802"/>
      <c r="YI179" s="802"/>
      <c r="YJ179" s="802"/>
      <c r="YK179" s="802"/>
      <c r="YL179" s="802"/>
      <c r="YM179" s="802"/>
      <c r="YN179" s="802"/>
      <c r="YO179" s="802"/>
      <c r="YP179" s="802"/>
      <c r="YQ179" s="802"/>
      <c r="YR179" s="802"/>
      <c r="YS179" s="802"/>
      <c r="YT179" s="802"/>
      <c r="YU179" s="802"/>
      <c r="YV179" s="802"/>
      <c r="YW179" s="802"/>
      <c r="YX179" s="802"/>
      <c r="YY179" s="802"/>
      <c r="YZ179" s="802"/>
      <c r="ZA179" s="802"/>
      <c r="ZB179" s="802"/>
      <c r="ZC179" s="802"/>
      <c r="ZD179" s="802"/>
      <c r="ZE179" s="802"/>
      <c r="ZF179" s="802"/>
      <c r="ZG179" s="802"/>
      <c r="ZH179" s="802"/>
      <c r="ZI179" s="802"/>
      <c r="ZJ179" s="802"/>
      <c r="ZK179" s="802"/>
      <c r="ZL179" s="802"/>
      <c r="ZM179" s="802"/>
      <c r="ZN179" s="802"/>
      <c r="ZO179" s="802"/>
      <c r="ZP179" s="802"/>
      <c r="ZQ179" s="802"/>
      <c r="ZR179" s="802"/>
      <c r="ZS179" s="802"/>
      <c r="ZT179" s="802"/>
      <c r="ZU179" s="802"/>
      <c r="ZV179" s="802"/>
      <c r="ZW179" s="802"/>
      <c r="ZX179" s="802"/>
      <c r="ZY179" s="802"/>
      <c r="ZZ179" s="802"/>
      <c r="AAA179" s="802"/>
      <c r="AAB179" s="802"/>
      <c r="AAC179" s="802"/>
      <c r="AAD179" s="802"/>
      <c r="AAE179" s="802"/>
      <c r="AAF179" s="802"/>
      <c r="AAG179" s="802"/>
      <c r="AAH179" s="802"/>
      <c r="AAI179" s="802"/>
      <c r="AAJ179" s="802"/>
      <c r="AAK179" s="802"/>
      <c r="AAL179" s="802"/>
      <c r="AAM179" s="802"/>
      <c r="AAN179" s="802"/>
      <c r="AAO179" s="802"/>
      <c r="AAP179" s="802"/>
      <c r="AAQ179" s="802"/>
      <c r="AAR179" s="802"/>
      <c r="AAS179" s="802"/>
      <c r="AAT179" s="802"/>
      <c r="AAU179" s="802"/>
      <c r="AAV179" s="802"/>
      <c r="AAW179" s="802"/>
      <c r="AAX179" s="802"/>
      <c r="AAY179" s="802"/>
      <c r="AAZ179" s="802"/>
      <c r="ABA179" s="802"/>
      <c r="ABB179" s="802"/>
      <c r="ABC179" s="802"/>
      <c r="ABD179" s="802"/>
      <c r="ABE179" s="802"/>
      <c r="ABF179" s="802"/>
      <c r="ABG179" s="802"/>
      <c r="ABH179" s="802"/>
      <c r="ABI179" s="802"/>
      <c r="ABJ179" s="802"/>
      <c r="ABK179" s="802"/>
      <c r="ABL179" s="802"/>
      <c r="ABM179" s="802"/>
      <c r="ABN179" s="802"/>
      <c r="ABO179" s="802"/>
      <c r="ABP179" s="802"/>
      <c r="ABQ179" s="802"/>
      <c r="ABR179" s="802"/>
      <c r="ABS179" s="802"/>
      <c r="ABT179" s="802"/>
      <c r="ABU179" s="802"/>
      <c r="ABV179" s="802"/>
      <c r="ABW179" s="802"/>
      <c r="ABX179" s="802"/>
      <c r="ABY179" s="802"/>
      <c r="ABZ179" s="802"/>
      <c r="ACA179" s="802"/>
      <c r="ACB179" s="802"/>
      <c r="ACC179" s="802"/>
      <c r="ACD179" s="802"/>
      <c r="ACE179" s="802"/>
      <c r="ACF179" s="802"/>
      <c r="ACG179" s="802"/>
      <c r="ACH179" s="802"/>
      <c r="ACI179" s="802"/>
      <c r="ACJ179" s="802"/>
      <c r="ACK179" s="802"/>
      <c r="ACL179" s="802"/>
      <c r="ACM179" s="802"/>
      <c r="ACN179" s="802"/>
      <c r="ACO179" s="802"/>
      <c r="ACP179" s="802"/>
      <c r="ACQ179" s="802"/>
      <c r="ACR179" s="802"/>
      <c r="ACS179" s="802"/>
      <c r="ACT179" s="802"/>
      <c r="ACU179" s="802"/>
      <c r="ACV179" s="802"/>
      <c r="ACW179" s="802"/>
      <c r="ACX179" s="802"/>
      <c r="ACY179" s="802"/>
      <c r="ACZ179" s="802"/>
      <c r="ADA179" s="802"/>
      <c r="ADB179" s="802"/>
      <c r="ADC179" s="802"/>
      <c r="ADD179" s="802"/>
      <c r="ADE179" s="802"/>
      <c r="ADF179" s="802"/>
      <c r="ADG179" s="802"/>
      <c r="ADH179" s="802"/>
      <c r="ADI179" s="802"/>
      <c r="ADJ179" s="802"/>
      <c r="ADK179" s="802"/>
      <c r="ADL179" s="802"/>
      <c r="ADM179" s="802"/>
      <c r="ADN179" s="802"/>
      <c r="ADO179" s="802"/>
      <c r="ADP179" s="802"/>
      <c r="ADQ179" s="802"/>
      <c r="ADR179" s="802"/>
      <c r="ADS179" s="802"/>
      <c r="ADT179" s="802"/>
      <c r="ADU179" s="802"/>
      <c r="ADV179" s="802"/>
      <c r="ADW179" s="802"/>
      <c r="ADX179" s="802"/>
      <c r="ADY179" s="802"/>
      <c r="ADZ179" s="802"/>
      <c r="AEA179" s="802"/>
      <c r="AEB179" s="802"/>
      <c r="AEC179" s="802"/>
      <c r="AED179" s="802"/>
      <c r="AEE179" s="802"/>
      <c r="AEF179" s="802"/>
      <c r="AEG179" s="802"/>
      <c r="AEH179" s="802"/>
      <c r="AEI179" s="802"/>
      <c r="AEJ179" s="802"/>
      <c r="AEK179" s="802"/>
      <c r="AEL179" s="802"/>
      <c r="AEM179" s="802"/>
      <c r="AEN179" s="802"/>
      <c r="AEO179" s="802"/>
      <c r="AEP179" s="802"/>
      <c r="AEQ179" s="802"/>
      <c r="AER179" s="802"/>
      <c r="AES179" s="802"/>
      <c r="AET179" s="802"/>
      <c r="AEU179" s="802"/>
      <c r="AEV179" s="802"/>
      <c r="AEW179" s="802"/>
      <c r="AEX179" s="802"/>
      <c r="AEY179" s="802"/>
      <c r="AEZ179" s="802"/>
      <c r="AFA179" s="802"/>
      <c r="AFB179" s="802"/>
      <c r="AFC179" s="802"/>
      <c r="AFD179" s="802"/>
      <c r="AFE179" s="802"/>
      <c r="AFF179" s="802"/>
      <c r="AFG179" s="802"/>
      <c r="AFH179" s="802"/>
      <c r="AFI179" s="802"/>
      <c r="AFJ179" s="802"/>
      <c r="AFK179" s="802"/>
      <c r="AFL179" s="802"/>
      <c r="AFM179" s="802"/>
      <c r="AFN179" s="802"/>
      <c r="AFO179" s="802"/>
      <c r="AFP179" s="802"/>
      <c r="AFQ179" s="802"/>
      <c r="AFR179" s="802"/>
      <c r="AFS179" s="802"/>
      <c r="AFT179" s="802"/>
      <c r="AFU179" s="802"/>
      <c r="AFV179" s="802"/>
      <c r="AFW179" s="802"/>
      <c r="AFX179" s="802"/>
      <c r="AFY179" s="802"/>
      <c r="AFZ179" s="802"/>
      <c r="AGA179" s="802"/>
      <c r="AGB179" s="802"/>
      <c r="AGC179" s="802"/>
      <c r="AGD179" s="802"/>
      <c r="AGE179" s="802"/>
      <c r="AGF179" s="802"/>
      <c r="AGG179" s="802"/>
      <c r="AGH179" s="802"/>
      <c r="AGI179" s="802"/>
      <c r="AGJ179" s="802"/>
      <c r="AGK179" s="802"/>
      <c r="AGL179" s="802"/>
      <c r="AGM179" s="802"/>
      <c r="AGN179" s="802"/>
      <c r="AGO179" s="802"/>
      <c r="AGP179" s="802"/>
      <c r="AGQ179" s="802"/>
      <c r="AGR179" s="802"/>
      <c r="AGS179" s="802"/>
      <c r="AGT179" s="802"/>
      <c r="AGU179" s="802"/>
      <c r="AGV179" s="802"/>
      <c r="AGW179" s="802"/>
      <c r="AGX179" s="802"/>
      <c r="AGY179" s="802"/>
      <c r="AGZ179" s="802"/>
      <c r="AHA179" s="802"/>
      <c r="AHB179" s="802"/>
      <c r="AHC179" s="802"/>
      <c r="AHD179" s="802"/>
      <c r="AHE179" s="802"/>
      <c r="AHF179" s="802"/>
      <c r="AHG179" s="802"/>
      <c r="AHH179" s="802"/>
      <c r="AHI179" s="802"/>
      <c r="AHJ179" s="802"/>
      <c r="AHK179" s="802"/>
      <c r="AHL179" s="802"/>
      <c r="AHM179" s="802"/>
      <c r="AHN179" s="802"/>
      <c r="AHO179" s="802"/>
      <c r="AHP179" s="802"/>
      <c r="AHQ179" s="802"/>
      <c r="AHR179" s="802"/>
      <c r="AHS179" s="802"/>
      <c r="AHT179" s="802"/>
      <c r="AHU179" s="802"/>
      <c r="AHV179" s="802"/>
      <c r="AHW179" s="802"/>
      <c r="AHX179" s="802"/>
      <c r="AHY179" s="802"/>
      <c r="AHZ179" s="802"/>
      <c r="AIA179" s="802"/>
      <c r="AIB179" s="802"/>
      <c r="AIC179" s="802"/>
      <c r="AID179" s="802"/>
      <c r="AIE179" s="802"/>
      <c r="AIF179" s="802"/>
      <c r="AIG179" s="802"/>
      <c r="AIH179" s="802"/>
      <c r="AII179" s="802"/>
      <c r="AIJ179" s="802"/>
      <c r="AQE179" s="802"/>
      <c r="AQF179" s="802"/>
      <c r="AQG179" s="802"/>
      <c r="AQH179" s="802"/>
      <c r="AQI179" s="802"/>
      <c r="AQJ179" s="802"/>
      <c r="AQK179" s="802"/>
      <c r="AQL179" s="802"/>
      <c r="AQM179" s="802"/>
      <c r="AQN179" s="802"/>
      <c r="AQO179" s="802"/>
      <c r="AQP179" s="802"/>
      <c r="AQQ179" s="802"/>
      <c r="AQR179" s="802"/>
      <c r="AQS179" s="802"/>
      <c r="AQT179" s="802"/>
      <c r="AQU179" s="802"/>
      <c r="AQV179" s="802"/>
      <c r="AQW179" s="802"/>
      <c r="AQX179" s="802"/>
      <c r="AQY179" s="802"/>
      <c r="AQZ179" s="802"/>
      <c r="ARA179" s="802"/>
      <c r="ARB179" s="802"/>
      <c r="ARC179" s="802"/>
      <c r="ARD179" s="802"/>
      <c r="ARE179" s="802"/>
      <c r="ARF179" s="802"/>
      <c r="ARG179" s="802"/>
      <c r="ARH179" s="802"/>
      <c r="ARI179" s="802"/>
      <c r="ARJ179" s="802"/>
      <c r="ARK179" s="802"/>
      <c r="ARL179" s="802"/>
      <c r="ARM179" s="802"/>
      <c r="ARN179" s="802"/>
      <c r="ARO179" s="802"/>
      <c r="ARP179" s="802"/>
      <c r="ARQ179" s="802"/>
      <c r="ARR179" s="802"/>
      <c r="ARS179" s="802"/>
      <c r="ART179" s="802"/>
      <c r="ARU179" s="802"/>
      <c r="ARV179" s="802"/>
      <c r="ARW179" s="802"/>
      <c r="ARX179" s="802"/>
      <c r="ARY179" s="802"/>
      <c r="ARZ179" s="802"/>
      <c r="ASA179" s="802"/>
      <c r="ASB179" s="802"/>
      <c r="ASC179" s="802"/>
      <c r="ASD179" s="802"/>
      <c r="ASE179" s="802"/>
      <c r="ASF179" s="802"/>
      <c r="ASG179" s="802"/>
      <c r="ASH179" s="802"/>
      <c r="ASI179" s="802"/>
      <c r="ASJ179" s="802"/>
      <c r="ASK179" s="802"/>
      <c r="ASL179" s="802"/>
      <c r="ATP179" s="802"/>
      <c r="ATQ179" s="802"/>
      <c r="ATR179" s="802"/>
      <c r="ATS179" s="802"/>
      <c r="ATT179" s="802"/>
      <c r="ATU179" s="802"/>
      <c r="ATV179" s="802"/>
      <c r="ATW179" s="802"/>
      <c r="ATX179" s="802"/>
      <c r="ATY179" s="802"/>
      <c r="ATZ179" s="802"/>
      <c r="AUA179" s="802"/>
      <c r="AUB179" s="802"/>
      <c r="AUC179" s="802"/>
      <c r="AUD179" s="802"/>
      <c r="AUE179" s="802"/>
      <c r="AUF179" s="802"/>
      <c r="AUG179" s="802"/>
      <c r="AUH179" s="802"/>
      <c r="AUI179" s="802"/>
      <c r="AUJ179" s="802"/>
      <c r="AUK179" s="802"/>
      <c r="AUL179" s="802"/>
      <c r="AUM179" s="802"/>
      <c r="AUN179" s="802"/>
      <c r="AUO179" s="802"/>
      <c r="AUP179" s="801"/>
      <c r="AUQ179" s="802"/>
      <c r="AUR179" s="801"/>
      <c r="AUS179" s="802"/>
      <c r="AUT179" s="801"/>
      <c r="AUU179" s="802"/>
      <c r="AUV179" s="802"/>
      <c r="AUW179" s="802"/>
      <c r="AUX179" s="802"/>
      <c r="AUY179" s="802"/>
      <c r="AUZ179" s="802"/>
      <c r="AVA179" s="802"/>
      <c r="AVB179" s="802"/>
      <c r="AVC179" s="802"/>
      <c r="AVD179" s="802"/>
      <c r="AVE179" s="802"/>
      <c r="AVF179" s="802"/>
      <c r="AVG179" s="802"/>
      <c r="AVH179" s="802"/>
      <c r="AVI179" s="802"/>
      <c r="AVJ179" s="808"/>
      <c r="AVK179" s="808"/>
      <c r="AVL179" s="808"/>
      <c r="AVM179" s="808"/>
      <c r="AVN179" s="808"/>
      <c r="AVO179" s="808"/>
      <c r="AVP179" s="808"/>
      <c r="AVQ179" s="808"/>
      <c r="AVR179" s="808"/>
      <c r="AVS179" s="808"/>
      <c r="AVT179" s="808"/>
      <c r="AVU179" s="809"/>
      <c r="AVV179" s="809"/>
      <c r="AVW179" s="809"/>
      <c r="AVX179" s="809"/>
      <c r="AVY179" s="809"/>
      <c r="AVZ179" s="809"/>
      <c r="AWA179" s="809"/>
      <c r="AWB179" s="809"/>
      <c r="AWC179" s="809"/>
      <c r="AWD179" s="809"/>
      <c r="AWE179" s="809"/>
      <c r="AWF179" s="809"/>
      <c r="AWG179" s="809"/>
      <c r="AWH179" s="809"/>
      <c r="AWI179" s="809"/>
      <c r="AWJ179" s="809"/>
      <c r="AWK179" s="809"/>
      <c r="AWL179" s="809"/>
      <c r="AWM179" s="809"/>
      <c r="AWN179" s="809"/>
      <c r="AWO179" s="809"/>
      <c r="AWP179" s="809"/>
      <c r="AWQ179" s="809"/>
      <c r="AWR179" s="808"/>
      <c r="AWS179" s="761"/>
      <c r="AWT179" s="808"/>
      <c r="AWU179" s="809"/>
      <c r="AWV179" s="809"/>
      <c r="AWW179" s="809"/>
      <c r="AWX179" s="809"/>
      <c r="AWY179" s="809"/>
      <c r="AWZ179" s="809"/>
      <c r="AXA179" s="809"/>
      <c r="AXB179" s="809"/>
      <c r="AXC179" s="809"/>
      <c r="AXD179" s="809"/>
      <c r="AXE179" s="809"/>
      <c r="AXF179" s="809"/>
      <c r="AXG179" s="809"/>
      <c r="AXH179" s="809"/>
      <c r="AXI179" s="809"/>
      <c r="AXJ179" s="809"/>
      <c r="AXK179" s="809"/>
      <c r="AXL179" s="809"/>
      <c r="AXM179" s="809"/>
      <c r="AXN179" s="809"/>
      <c r="AXO179" s="809"/>
      <c r="AXP179" s="809"/>
      <c r="AXQ179" s="809"/>
      <c r="AXR179" s="809"/>
      <c r="AXS179" s="809"/>
      <c r="AXT179" s="809"/>
      <c r="AXU179" s="809"/>
      <c r="AXV179" s="809"/>
      <c r="AXW179" s="809"/>
      <c r="AXX179" s="809"/>
      <c r="AXY179" s="809"/>
      <c r="AXZ179" s="809"/>
      <c r="AYA179" s="809"/>
      <c r="AYB179" s="809"/>
      <c r="AYC179" s="809"/>
      <c r="AYD179" s="808"/>
      <c r="AYE179" s="808"/>
      <c r="AYF179" s="809"/>
      <c r="AYG179" s="808"/>
      <c r="AYH179" s="810"/>
      <c r="AYI179" s="810"/>
      <c r="AYJ179" s="810"/>
      <c r="AYK179" s="810"/>
      <c r="AYL179" s="810"/>
      <c r="AYM179" s="810"/>
      <c r="AYN179" s="810"/>
      <c r="AYO179" s="810"/>
      <c r="AYP179" s="810"/>
      <c r="AYQ179" s="810"/>
      <c r="AYR179" s="810"/>
      <c r="AYS179" s="810"/>
      <c r="AYT179" s="810"/>
      <c r="AYU179" s="810"/>
      <c r="AYV179" s="810"/>
      <c r="AYW179" s="810"/>
      <c r="AYX179" s="810"/>
      <c r="AYY179" s="810"/>
      <c r="AYZ179" s="810"/>
      <c r="AZA179" s="810"/>
      <c r="AZB179" s="810"/>
      <c r="AZC179" s="810"/>
      <c r="AZD179" s="810"/>
      <c r="AZE179" s="810"/>
      <c r="AZF179" s="810"/>
      <c r="AZG179" s="810"/>
      <c r="AZH179" s="810"/>
      <c r="AZI179" s="810"/>
      <c r="AZJ179" s="810"/>
      <c r="AZK179" s="810"/>
      <c r="AZL179" s="810"/>
      <c r="AZM179" s="810"/>
      <c r="AZN179" s="810"/>
      <c r="AZO179" s="810"/>
      <c r="AZP179" s="809"/>
      <c r="AZQ179" s="802"/>
      <c r="AZR179" s="802"/>
      <c r="AZS179" s="802"/>
    </row>
    <row r="180" spans="45:920 1123:1371" s="793" customFormat="1" ht="13.5">
      <c r="AS180" s="802"/>
      <c r="AT180" s="802"/>
      <c r="AU180" s="802"/>
      <c r="AV180" s="802"/>
      <c r="AW180" s="802"/>
      <c r="AX180" s="802"/>
      <c r="AY180" s="802"/>
      <c r="AZ180" s="802"/>
      <c r="BA180" s="802"/>
      <c r="BB180" s="802"/>
      <c r="BC180" s="802"/>
      <c r="BD180" s="802"/>
      <c r="BE180" s="802"/>
      <c r="BF180" s="802"/>
      <c r="BG180" s="802"/>
      <c r="BH180" s="802"/>
      <c r="BI180" s="802"/>
      <c r="BJ180" s="802"/>
      <c r="BK180" s="802"/>
      <c r="BL180" s="802"/>
      <c r="BM180" s="802"/>
      <c r="BN180" s="802"/>
      <c r="BO180" s="802"/>
      <c r="BP180" s="802"/>
      <c r="BQ180" s="802"/>
      <c r="BR180" s="802"/>
      <c r="BS180" s="802"/>
      <c r="BT180" s="802"/>
      <c r="BU180" s="802"/>
      <c r="BV180" s="802"/>
      <c r="BW180" s="802"/>
      <c r="BX180" s="802"/>
      <c r="BY180" s="802"/>
      <c r="BZ180" s="802"/>
      <c r="CA180" s="802"/>
      <c r="CB180" s="802"/>
      <c r="CC180" s="802"/>
      <c r="CD180" s="802"/>
      <c r="CE180" s="802"/>
      <c r="CF180" s="802"/>
      <c r="CG180" s="802"/>
      <c r="CH180" s="802"/>
      <c r="CI180" s="802"/>
      <c r="CJ180" s="802"/>
      <c r="CK180" s="802"/>
      <c r="CL180" s="802"/>
      <c r="CM180" s="802"/>
      <c r="CN180" s="802"/>
      <c r="CO180" s="802"/>
      <c r="CP180" s="802"/>
      <c r="CQ180" s="802"/>
      <c r="CR180" s="802"/>
      <c r="CS180" s="802"/>
      <c r="CT180" s="802"/>
      <c r="CU180" s="802"/>
      <c r="CV180" s="802"/>
      <c r="CW180" s="802"/>
      <c r="CX180" s="802"/>
      <c r="CY180" s="802"/>
      <c r="CZ180" s="802"/>
      <c r="DA180" s="802"/>
      <c r="DB180" s="802"/>
      <c r="DC180" s="802"/>
      <c r="DD180" s="802"/>
      <c r="DE180" s="802"/>
      <c r="DF180" s="802"/>
      <c r="DG180" s="802"/>
      <c r="DH180" s="802"/>
      <c r="DI180" s="802"/>
      <c r="DJ180" s="802"/>
      <c r="DK180" s="802"/>
      <c r="DL180" s="802"/>
      <c r="DM180" s="802"/>
      <c r="DN180" s="802"/>
      <c r="DO180" s="802"/>
      <c r="DP180" s="802"/>
      <c r="DQ180" s="802"/>
      <c r="DR180" s="802"/>
      <c r="DS180" s="802"/>
      <c r="DT180" s="802"/>
      <c r="DU180" s="802"/>
      <c r="DV180" s="802"/>
      <c r="DW180" s="802"/>
      <c r="DX180" s="802"/>
      <c r="DY180" s="802"/>
      <c r="DZ180" s="802"/>
      <c r="EA180" s="802"/>
      <c r="EB180" s="802"/>
      <c r="EC180" s="802"/>
      <c r="ED180" s="802"/>
      <c r="EE180" s="802"/>
      <c r="EF180" s="802"/>
      <c r="EG180" s="802"/>
      <c r="EH180" s="802"/>
      <c r="EI180" s="802"/>
      <c r="EJ180" s="802"/>
      <c r="EK180" s="802"/>
      <c r="EL180" s="802"/>
      <c r="EM180" s="802"/>
      <c r="EN180" s="802"/>
      <c r="EO180" s="802"/>
      <c r="EP180" s="802"/>
      <c r="EQ180" s="802"/>
      <c r="ER180" s="802"/>
      <c r="ES180" s="802"/>
      <c r="ET180" s="802"/>
      <c r="EU180" s="802"/>
      <c r="EV180" s="802"/>
      <c r="EW180" s="802"/>
      <c r="EX180" s="802"/>
      <c r="EY180" s="802"/>
      <c r="EZ180" s="802"/>
      <c r="FA180" s="802"/>
      <c r="FB180" s="802"/>
      <c r="FC180" s="802"/>
      <c r="FD180" s="802"/>
      <c r="FE180" s="802"/>
      <c r="FF180" s="802"/>
      <c r="FG180" s="802"/>
      <c r="FH180" s="802"/>
      <c r="FI180" s="802"/>
      <c r="FJ180" s="802"/>
      <c r="FK180" s="802"/>
      <c r="FL180" s="802"/>
      <c r="FM180" s="802"/>
      <c r="FN180" s="802"/>
      <c r="FO180" s="802"/>
      <c r="FP180" s="802"/>
      <c r="FQ180" s="802"/>
      <c r="FR180" s="802"/>
      <c r="FS180" s="802"/>
      <c r="FT180" s="802"/>
      <c r="FU180" s="802"/>
      <c r="FV180" s="802"/>
      <c r="FW180" s="802"/>
      <c r="FX180" s="802"/>
      <c r="FY180" s="802"/>
      <c r="FZ180" s="802"/>
      <c r="GA180" s="802"/>
      <c r="GB180" s="802"/>
      <c r="GC180" s="802"/>
      <c r="GD180" s="802"/>
      <c r="GE180" s="802"/>
      <c r="GF180" s="802"/>
      <c r="GG180" s="802"/>
      <c r="GH180" s="802"/>
      <c r="GI180" s="802"/>
      <c r="GJ180" s="802"/>
      <c r="GK180" s="802"/>
      <c r="GL180" s="802"/>
      <c r="GM180" s="802"/>
      <c r="GN180" s="802"/>
      <c r="GO180" s="802"/>
      <c r="GP180" s="802"/>
      <c r="GQ180" s="802"/>
      <c r="GR180" s="802"/>
      <c r="GS180" s="802"/>
      <c r="GT180" s="802"/>
      <c r="GU180" s="802"/>
      <c r="GV180" s="802"/>
      <c r="GW180" s="802"/>
      <c r="GX180" s="802"/>
      <c r="GY180" s="802"/>
      <c r="GZ180" s="802"/>
      <c r="HA180" s="802"/>
      <c r="HB180" s="802"/>
      <c r="HC180" s="802"/>
      <c r="HD180" s="802"/>
      <c r="HE180" s="802"/>
      <c r="HF180" s="802"/>
      <c r="HG180" s="802"/>
      <c r="HH180" s="802"/>
      <c r="HI180" s="802"/>
      <c r="HJ180" s="802"/>
      <c r="HK180" s="802"/>
      <c r="HL180" s="802"/>
      <c r="HM180" s="802"/>
      <c r="HN180" s="802"/>
      <c r="HO180" s="802"/>
      <c r="HP180" s="802"/>
      <c r="HQ180" s="802"/>
      <c r="HR180" s="802"/>
      <c r="HS180" s="802"/>
      <c r="HT180" s="802"/>
      <c r="HU180" s="802"/>
      <c r="HV180" s="802"/>
      <c r="HW180" s="802"/>
      <c r="HX180" s="802"/>
      <c r="HY180" s="802"/>
      <c r="HZ180" s="802"/>
      <c r="IA180" s="802"/>
      <c r="IB180" s="802"/>
      <c r="IC180" s="802"/>
      <c r="ID180" s="802"/>
      <c r="IE180" s="802"/>
      <c r="IF180" s="802"/>
      <c r="IG180" s="802"/>
      <c r="IH180" s="802"/>
      <c r="II180" s="802"/>
      <c r="IJ180" s="802"/>
      <c r="IK180" s="802"/>
      <c r="IL180" s="802"/>
      <c r="IM180" s="802"/>
      <c r="IN180" s="802"/>
      <c r="IO180" s="802"/>
      <c r="IP180" s="802"/>
      <c r="IQ180" s="802"/>
      <c r="IR180" s="802"/>
      <c r="IS180" s="802"/>
      <c r="IT180" s="802"/>
      <c r="IU180" s="802"/>
      <c r="IV180" s="802"/>
      <c r="IW180" s="802"/>
      <c r="IX180" s="802"/>
      <c r="IY180" s="802"/>
      <c r="IZ180" s="802"/>
      <c r="JA180" s="802"/>
      <c r="JB180" s="802"/>
      <c r="JC180" s="802"/>
      <c r="JD180" s="802"/>
      <c r="JE180" s="802"/>
      <c r="JF180" s="802"/>
      <c r="JG180" s="802"/>
      <c r="JH180" s="802"/>
      <c r="JI180" s="802"/>
      <c r="JJ180" s="802"/>
      <c r="JK180" s="802"/>
      <c r="JL180" s="802"/>
      <c r="JM180" s="802"/>
      <c r="JN180" s="802"/>
      <c r="JO180" s="802"/>
      <c r="JP180" s="802"/>
      <c r="JQ180" s="802"/>
      <c r="JR180" s="802"/>
      <c r="JS180" s="802"/>
      <c r="JT180" s="802"/>
      <c r="JU180" s="802"/>
      <c r="JV180" s="802"/>
      <c r="JW180" s="802"/>
      <c r="JX180" s="802"/>
      <c r="JY180" s="802"/>
      <c r="JZ180" s="802"/>
      <c r="KA180" s="802"/>
      <c r="KB180" s="802"/>
      <c r="KC180" s="802"/>
      <c r="KD180" s="802"/>
      <c r="KE180" s="802"/>
      <c r="KF180" s="802"/>
      <c r="KG180" s="802"/>
      <c r="KH180" s="802"/>
      <c r="KI180" s="802"/>
      <c r="KJ180" s="802"/>
      <c r="KK180" s="802"/>
      <c r="KL180" s="802"/>
      <c r="KM180" s="802"/>
      <c r="KN180" s="802"/>
      <c r="KO180" s="802"/>
      <c r="KP180" s="802"/>
      <c r="KQ180" s="802"/>
      <c r="KR180" s="802"/>
      <c r="KS180" s="802"/>
      <c r="KT180" s="802"/>
      <c r="KU180" s="802"/>
      <c r="KV180" s="802"/>
      <c r="KW180" s="802"/>
      <c r="KX180" s="802"/>
      <c r="KY180" s="802"/>
      <c r="KZ180" s="802"/>
      <c r="LA180" s="802"/>
      <c r="LB180" s="802"/>
      <c r="LC180" s="802"/>
      <c r="LD180" s="802"/>
      <c r="LE180" s="802"/>
      <c r="LF180" s="802"/>
      <c r="LG180" s="802"/>
      <c r="LH180" s="802"/>
      <c r="LI180" s="802"/>
      <c r="LJ180" s="802"/>
      <c r="LK180" s="802"/>
      <c r="LL180" s="802"/>
      <c r="LM180" s="802"/>
      <c r="LN180" s="802"/>
      <c r="LO180" s="802"/>
      <c r="LP180" s="802"/>
      <c r="LQ180" s="802"/>
      <c r="LR180" s="802"/>
      <c r="LS180" s="802"/>
      <c r="LT180" s="802"/>
      <c r="LU180" s="802"/>
      <c r="LV180" s="802"/>
      <c r="LW180" s="802"/>
      <c r="LX180" s="802"/>
      <c r="LY180" s="802"/>
      <c r="LZ180" s="802"/>
      <c r="MA180" s="802"/>
      <c r="MB180" s="802"/>
      <c r="MC180" s="802"/>
      <c r="MD180" s="802"/>
      <c r="ME180" s="802"/>
      <c r="MF180" s="802"/>
      <c r="MG180" s="802"/>
      <c r="MH180" s="802"/>
      <c r="MI180" s="802"/>
      <c r="MJ180" s="802"/>
      <c r="MK180" s="802"/>
      <c r="ML180" s="802"/>
      <c r="MM180" s="802"/>
      <c r="MN180" s="802"/>
      <c r="MO180" s="802"/>
      <c r="MP180" s="802"/>
      <c r="MQ180" s="802"/>
      <c r="MR180" s="802"/>
      <c r="MS180" s="802"/>
      <c r="MT180" s="802"/>
      <c r="MU180" s="802"/>
      <c r="MV180" s="802"/>
      <c r="MW180" s="802"/>
      <c r="MX180" s="802"/>
      <c r="MY180" s="802"/>
      <c r="MZ180" s="802"/>
      <c r="NA180" s="802"/>
      <c r="NB180" s="802"/>
      <c r="NC180" s="802"/>
      <c r="ND180" s="802"/>
      <c r="NE180" s="802"/>
      <c r="NF180" s="802"/>
      <c r="NG180" s="802"/>
      <c r="NH180" s="802"/>
      <c r="NI180" s="802"/>
      <c r="NJ180" s="802"/>
      <c r="NK180" s="802"/>
      <c r="NL180" s="802"/>
      <c r="NM180" s="802"/>
      <c r="NN180" s="802"/>
      <c r="NO180" s="802"/>
      <c r="NP180" s="802"/>
      <c r="NQ180" s="802"/>
      <c r="NR180" s="802"/>
      <c r="NS180" s="802"/>
      <c r="NT180" s="802"/>
      <c r="NU180" s="802"/>
      <c r="NV180" s="802"/>
      <c r="NW180" s="802"/>
      <c r="NX180" s="802"/>
      <c r="NY180" s="802"/>
      <c r="NZ180" s="802"/>
      <c r="OA180" s="802"/>
      <c r="OB180" s="802"/>
      <c r="OC180" s="802"/>
      <c r="OD180" s="802"/>
      <c r="OE180" s="802"/>
      <c r="OF180" s="802"/>
      <c r="OG180" s="802"/>
      <c r="OH180" s="802"/>
      <c r="OI180" s="802"/>
      <c r="OJ180" s="802"/>
      <c r="OK180" s="802"/>
      <c r="OL180" s="802"/>
      <c r="OM180" s="802"/>
      <c r="ON180" s="802"/>
      <c r="OO180" s="802"/>
      <c r="OP180" s="802"/>
      <c r="OQ180" s="802"/>
      <c r="OR180" s="802"/>
      <c r="OS180" s="802"/>
      <c r="OT180" s="802"/>
      <c r="OU180" s="802"/>
      <c r="OV180" s="802"/>
      <c r="OW180" s="802"/>
      <c r="OX180" s="802"/>
      <c r="OY180" s="802"/>
      <c r="OZ180" s="802"/>
      <c r="PA180" s="802"/>
      <c r="PB180" s="802"/>
      <c r="PC180" s="802"/>
      <c r="PD180" s="802"/>
      <c r="PE180" s="802"/>
      <c r="PF180" s="802"/>
      <c r="PG180" s="802"/>
      <c r="PH180" s="802"/>
      <c r="PI180" s="802"/>
      <c r="PJ180" s="802"/>
      <c r="PK180" s="802"/>
      <c r="PL180" s="802"/>
      <c r="PM180" s="802"/>
      <c r="PN180" s="802"/>
      <c r="PO180" s="802"/>
      <c r="PP180" s="802"/>
      <c r="PQ180" s="802"/>
      <c r="PR180" s="802"/>
      <c r="PS180" s="802"/>
      <c r="PT180" s="802"/>
      <c r="PU180" s="802"/>
      <c r="PV180" s="802"/>
      <c r="PW180" s="802"/>
      <c r="PX180" s="802"/>
      <c r="PY180" s="802"/>
      <c r="PZ180" s="802"/>
      <c r="QA180" s="802"/>
      <c r="QB180" s="802"/>
      <c r="QC180" s="802"/>
      <c r="QD180" s="802"/>
      <c r="QE180" s="802"/>
      <c r="QF180" s="802"/>
      <c r="QG180" s="802"/>
      <c r="QH180" s="802"/>
      <c r="QI180" s="802"/>
      <c r="QJ180" s="802"/>
      <c r="QK180" s="802"/>
      <c r="QL180" s="802"/>
      <c r="QM180" s="802"/>
      <c r="QN180" s="802"/>
      <c r="QO180" s="802"/>
      <c r="QP180" s="802"/>
      <c r="QQ180" s="802"/>
      <c r="QR180" s="802"/>
      <c r="QS180" s="802"/>
      <c r="QT180" s="802"/>
      <c r="QU180" s="802"/>
      <c r="QV180" s="802"/>
      <c r="QW180" s="802"/>
      <c r="QX180" s="802"/>
      <c r="QY180" s="802"/>
      <c r="QZ180" s="802"/>
      <c r="RA180" s="802"/>
      <c r="RB180" s="802"/>
      <c r="RC180" s="802"/>
      <c r="RD180" s="802"/>
      <c r="RE180" s="802"/>
      <c r="RF180" s="802"/>
      <c r="RG180" s="802"/>
      <c r="RH180" s="802"/>
      <c r="RI180" s="802"/>
      <c r="RJ180" s="802"/>
      <c r="RK180" s="802"/>
      <c r="RL180" s="802"/>
      <c r="RM180" s="802"/>
      <c r="RN180" s="802"/>
      <c r="RO180" s="802"/>
      <c r="RP180" s="802"/>
      <c r="RQ180" s="802"/>
      <c r="RR180" s="802"/>
      <c r="RS180" s="802"/>
      <c r="RT180" s="802"/>
      <c r="RU180" s="802"/>
      <c r="RV180" s="802"/>
      <c r="RW180" s="802"/>
      <c r="RX180" s="802"/>
      <c r="RY180" s="802"/>
      <c r="RZ180" s="802"/>
      <c r="SA180" s="802"/>
      <c r="SB180" s="802"/>
      <c r="SC180" s="802"/>
      <c r="SD180" s="802"/>
      <c r="SE180" s="802"/>
      <c r="SF180" s="802"/>
      <c r="SG180" s="802"/>
      <c r="SH180" s="802"/>
      <c r="SI180" s="802"/>
      <c r="SJ180" s="802"/>
      <c r="SK180" s="802"/>
      <c r="SL180" s="802"/>
      <c r="SM180" s="802"/>
      <c r="SN180" s="802"/>
      <c r="SO180" s="802"/>
      <c r="SP180" s="802"/>
      <c r="SQ180" s="802"/>
      <c r="SR180" s="802"/>
      <c r="SS180" s="802"/>
      <c r="ST180" s="802"/>
      <c r="SU180" s="802"/>
      <c r="SV180" s="802"/>
      <c r="SW180" s="802"/>
      <c r="SX180" s="802"/>
      <c r="SY180" s="802"/>
      <c r="SZ180" s="802"/>
      <c r="TA180" s="802"/>
      <c r="TB180" s="802"/>
      <c r="TC180" s="802"/>
      <c r="TD180" s="802"/>
      <c r="TE180" s="802"/>
      <c r="TF180" s="802"/>
      <c r="TG180" s="802"/>
      <c r="TH180" s="802"/>
      <c r="TI180" s="802"/>
      <c r="TJ180" s="802"/>
      <c r="TK180" s="802"/>
      <c r="TL180" s="802"/>
      <c r="TM180" s="802"/>
      <c r="TN180" s="802"/>
      <c r="TO180" s="802"/>
      <c r="TP180" s="802"/>
      <c r="TQ180" s="802"/>
      <c r="TR180" s="802"/>
      <c r="TS180" s="802"/>
      <c r="TT180" s="802"/>
      <c r="TU180" s="802"/>
      <c r="TV180" s="802"/>
      <c r="TW180" s="802"/>
      <c r="TX180" s="802"/>
      <c r="TY180" s="802"/>
      <c r="TZ180" s="802"/>
      <c r="UA180" s="802"/>
      <c r="UB180" s="802"/>
      <c r="UC180" s="802"/>
      <c r="UD180" s="802"/>
      <c r="UE180" s="802"/>
      <c r="UF180" s="802"/>
      <c r="UG180" s="802"/>
      <c r="UH180" s="802"/>
      <c r="UI180" s="802"/>
      <c r="UJ180" s="802"/>
      <c r="UK180" s="802"/>
      <c r="UL180" s="802"/>
      <c r="UM180" s="802"/>
      <c r="UN180" s="802"/>
      <c r="UO180" s="802"/>
      <c r="UP180" s="802"/>
      <c r="UQ180" s="802"/>
      <c r="UR180" s="802"/>
      <c r="US180" s="802"/>
      <c r="UT180" s="802"/>
      <c r="UU180" s="802"/>
      <c r="UV180" s="802"/>
      <c r="UW180" s="802"/>
      <c r="UX180" s="802"/>
      <c r="UY180" s="802"/>
      <c r="UZ180" s="802"/>
      <c r="VA180" s="802"/>
      <c r="VB180" s="802"/>
      <c r="VC180" s="802"/>
      <c r="VD180" s="802"/>
      <c r="VE180" s="802"/>
      <c r="VF180" s="802"/>
      <c r="VG180" s="802"/>
      <c r="VH180" s="802"/>
      <c r="VI180" s="802"/>
      <c r="VJ180" s="802"/>
      <c r="VK180" s="802"/>
      <c r="VL180" s="802"/>
      <c r="VM180" s="802"/>
      <c r="VN180" s="802"/>
      <c r="VO180" s="802"/>
      <c r="VP180" s="802"/>
      <c r="VQ180" s="802"/>
      <c r="VR180" s="802"/>
      <c r="VS180" s="802"/>
      <c r="VT180" s="802"/>
      <c r="VU180" s="802"/>
      <c r="VV180" s="802"/>
      <c r="VW180" s="802"/>
      <c r="VX180" s="802"/>
      <c r="VY180" s="802"/>
      <c r="VZ180" s="802"/>
      <c r="WA180" s="802"/>
      <c r="WB180" s="802"/>
      <c r="WC180" s="802"/>
      <c r="WD180" s="802"/>
      <c r="WE180" s="802"/>
      <c r="WF180" s="802"/>
      <c r="WG180" s="802"/>
      <c r="WH180" s="802"/>
      <c r="WI180" s="802"/>
      <c r="WJ180" s="802"/>
      <c r="WK180" s="802"/>
      <c r="WL180" s="802"/>
      <c r="WM180" s="802"/>
      <c r="WN180" s="802"/>
      <c r="WO180" s="802"/>
      <c r="WP180" s="802"/>
      <c r="WQ180" s="802"/>
      <c r="WR180" s="802"/>
      <c r="WS180" s="802"/>
      <c r="WT180" s="802"/>
      <c r="WU180" s="802"/>
      <c r="WV180" s="802"/>
      <c r="WW180" s="802"/>
      <c r="WX180" s="802"/>
      <c r="WY180" s="802"/>
      <c r="WZ180" s="802"/>
      <c r="XA180" s="802"/>
      <c r="XB180" s="802"/>
      <c r="XC180" s="802"/>
      <c r="XD180" s="802"/>
      <c r="XE180" s="802"/>
      <c r="XF180" s="802"/>
      <c r="XG180" s="802"/>
      <c r="XH180" s="802"/>
      <c r="XI180" s="802"/>
      <c r="XJ180" s="802"/>
      <c r="XK180" s="802"/>
      <c r="XL180" s="802"/>
      <c r="XM180" s="802"/>
      <c r="XN180" s="802"/>
      <c r="XO180" s="802"/>
      <c r="XP180" s="802"/>
      <c r="XQ180" s="802"/>
      <c r="XR180" s="802"/>
      <c r="XS180" s="802"/>
      <c r="XT180" s="802"/>
      <c r="XU180" s="802"/>
      <c r="XV180" s="802"/>
      <c r="XW180" s="802"/>
      <c r="XX180" s="802"/>
      <c r="XY180" s="802"/>
      <c r="XZ180" s="802"/>
      <c r="YA180" s="802"/>
      <c r="YB180" s="802"/>
      <c r="YC180" s="802"/>
      <c r="YD180" s="802"/>
      <c r="YE180" s="802"/>
      <c r="YF180" s="802"/>
      <c r="YG180" s="802"/>
      <c r="YH180" s="802"/>
      <c r="YI180" s="802"/>
      <c r="YJ180" s="802"/>
      <c r="YK180" s="802"/>
      <c r="YL180" s="802"/>
      <c r="YM180" s="802"/>
      <c r="YN180" s="802"/>
      <c r="YO180" s="802"/>
      <c r="YP180" s="802"/>
      <c r="YQ180" s="802"/>
      <c r="YR180" s="802"/>
      <c r="YS180" s="802"/>
      <c r="YT180" s="802"/>
      <c r="YU180" s="802"/>
      <c r="YV180" s="802"/>
      <c r="YW180" s="802"/>
      <c r="YX180" s="802"/>
      <c r="YY180" s="802"/>
      <c r="YZ180" s="802"/>
      <c r="ZA180" s="802"/>
      <c r="ZB180" s="802"/>
      <c r="ZC180" s="802"/>
      <c r="ZD180" s="802"/>
      <c r="ZE180" s="802"/>
      <c r="ZF180" s="802"/>
      <c r="ZG180" s="802"/>
      <c r="ZH180" s="802"/>
      <c r="ZI180" s="802"/>
      <c r="ZJ180" s="802"/>
      <c r="ZK180" s="802"/>
      <c r="ZL180" s="802"/>
      <c r="ZM180" s="802"/>
      <c r="ZN180" s="802"/>
      <c r="ZO180" s="802"/>
      <c r="ZP180" s="802"/>
      <c r="ZQ180" s="802"/>
      <c r="ZR180" s="802"/>
      <c r="ZS180" s="802"/>
      <c r="ZT180" s="802"/>
      <c r="ZU180" s="802"/>
      <c r="ZV180" s="802"/>
      <c r="ZW180" s="802"/>
      <c r="ZX180" s="802"/>
      <c r="ZY180" s="802"/>
      <c r="ZZ180" s="802"/>
      <c r="AAA180" s="802"/>
      <c r="AAB180" s="802"/>
      <c r="AAC180" s="802"/>
      <c r="AAD180" s="802"/>
      <c r="AAE180" s="802"/>
      <c r="AAF180" s="802"/>
      <c r="AAG180" s="802"/>
      <c r="AAH180" s="802"/>
      <c r="AAI180" s="802"/>
      <c r="AAJ180" s="802"/>
      <c r="AAK180" s="802"/>
      <c r="AAL180" s="802"/>
      <c r="AAM180" s="802"/>
      <c r="AAN180" s="802"/>
      <c r="AAO180" s="802"/>
      <c r="AAP180" s="802"/>
      <c r="AAQ180" s="802"/>
      <c r="AAR180" s="802"/>
      <c r="AAS180" s="802"/>
      <c r="AAT180" s="802"/>
      <c r="AAU180" s="802"/>
      <c r="AAV180" s="802"/>
      <c r="AAW180" s="802"/>
      <c r="AAX180" s="802"/>
      <c r="AAY180" s="802"/>
      <c r="AAZ180" s="802"/>
      <c r="ABA180" s="802"/>
      <c r="ABB180" s="802"/>
      <c r="ABC180" s="802"/>
      <c r="ABD180" s="802"/>
      <c r="ABE180" s="802"/>
      <c r="ABF180" s="802"/>
      <c r="ABG180" s="802"/>
      <c r="ABH180" s="802"/>
      <c r="ABI180" s="802"/>
      <c r="ABJ180" s="802"/>
      <c r="ABK180" s="802"/>
      <c r="ABL180" s="802"/>
      <c r="ABM180" s="802"/>
      <c r="ABN180" s="802"/>
      <c r="ABO180" s="802"/>
      <c r="ABP180" s="802"/>
      <c r="ABQ180" s="802"/>
      <c r="ABR180" s="802"/>
      <c r="ABS180" s="802"/>
      <c r="ABT180" s="802"/>
      <c r="ABU180" s="802"/>
      <c r="ABV180" s="802"/>
      <c r="ABW180" s="802"/>
      <c r="ABX180" s="802"/>
      <c r="ABY180" s="802"/>
      <c r="ABZ180" s="802"/>
      <c r="ACA180" s="802"/>
      <c r="ACB180" s="802"/>
      <c r="ACC180" s="802"/>
      <c r="ACD180" s="802"/>
      <c r="ACE180" s="802"/>
      <c r="ACF180" s="802"/>
      <c r="ACG180" s="802"/>
      <c r="ACH180" s="802"/>
      <c r="ACI180" s="802"/>
      <c r="ACJ180" s="802"/>
      <c r="ACK180" s="802"/>
      <c r="ACL180" s="802"/>
      <c r="ACM180" s="802"/>
      <c r="ACN180" s="802"/>
      <c r="ACO180" s="802"/>
      <c r="ACP180" s="802"/>
      <c r="ACQ180" s="802"/>
      <c r="ACR180" s="802"/>
      <c r="ACS180" s="802"/>
      <c r="ACT180" s="802"/>
      <c r="ACU180" s="802"/>
      <c r="ACV180" s="802"/>
      <c r="ACW180" s="802"/>
      <c r="ACX180" s="802"/>
      <c r="ACY180" s="802"/>
      <c r="ACZ180" s="802"/>
      <c r="ADA180" s="802"/>
      <c r="ADB180" s="802"/>
      <c r="ADC180" s="802"/>
      <c r="ADD180" s="802"/>
      <c r="ADE180" s="802"/>
      <c r="ADF180" s="802"/>
      <c r="ADG180" s="802"/>
      <c r="ADH180" s="802"/>
      <c r="ADI180" s="802"/>
      <c r="ADJ180" s="802"/>
      <c r="ADK180" s="802"/>
      <c r="ADL180" s="802"/>
      <c r="ADM180" s="802"/>
      <c r="ADN180" s="802"/>
      <c r="ADO180" s="802"/>
      <c r="ADP180" s="802"/>
      <c r="ADQ180" s="802"/>
      <c r="ADR180" s="802"/>
      <c r="ADS180" s="802"/>
      <c r="ADT180" s="802"/>
      <c r="ADU180" s="802"/>
      <c r="ADV180" s="802"/>
      <c r="ADW180" s="802"/>
      <c r="ADX180" s="802"/>
      <c r="ADY180" s="802"/>
      <c r="ADZ180" s="802"/>
      <c r="AEA180" s="802"/>
      <c r="AEB180" s="802"/>
      <c r="AEC180" s="802"/>
      <c r="AED180" s="802"/>
      <c r="AEE180" s="802"/>
      <c r="AEF180" s="802"/>
      <c r="AEG180" s="802"/>
      <c r="AEH180" s="802"/>
      <c r="AEI180" s="802"/>
      <c r="AEJ180" s="802"/>
      <c r="AEK180" s="802"/>
      <c r="AEL180" s="802"/>
      <c r="AEM180" s="802"/>
      <c r="AEN180" s="802"/>
      <c r="AEO180" s="802"/>
      <c r="AEP180" s="802"/>
      <c r="AEQ180" s="802"/>
      <c r="AER180" s="802"/>
      <c r="AES180" s="802"/>
      <c r="AET180" s="802"/>
      <c r="AEU180" s="802"/>
      <c r="AEV180" s="802"/>
      <c r="AEW180" s="802"/>
      <c r="AEX180" s="802"/>
      <c r="AEY180" s="802"/>
      <c r="AEZ180" s="802"/>
      <c r="AFA180" s="802"/>
      <c r="AFB180" s="802"/>
      <c r="AFC180" s="802"/>
      <c r="AFD180" s="802"/>
      <c r="AFE180" s="802"/>
      <c r="AFF180" s="802"/>
      <c r="AFG180" s="802"/>
      <c r="AFH180" s="802"/>
      <c r="AFI180" s="802"/>
      <c r="AFJ180" s="802"/>
      <c r="AFK180" s="802"/>
      <c r="AFL180" s="802"/>
      <c r="AFM180" s="802"/>
      <c r="AFN180" s="802"/>
      <c r="AFO180" s="802"/>
      <c r="AFP180" s="802"/>
      <c r="AFQ180" s="802"/>
      <c r="AFR180" s="802"/>
      <c r="AFS180" s="802"/>
      <c r="AFT180" s="802"/>
      <c r="AFU180" s="802"/>
      <c r="AFV180" s="802"/>
      <c r="AFW180" s="802"/>
      <c r="AFX180" s="802"/>
      <c r="AFY180" s="802"/>
      <c r="AFZ180" s="802"/>
      <c r="AGA180" s="802"/>
      <c r="AGB180" s="802"/>
      <c r="AGC180" s="802"/>
      <c r="AGD180" s="802"/>
      <c r="AGE180" s="802"/>
      <c r="AGF180" s="802"/>
      <c r="AGG180" s="802"/>
      <c r="AGH180" s="802"/>
      <c r="AGI180" s="802"/>
      <c r="AGJ180" s="802"/>
      <c r="AGK180" s="802"/>
      <c r="AGL180" s="802"/>
      <c r="AGM180" s="802"/>
      <c r="AGN180" s="802"/>
      <c r="AGO180" s="802"/>
      <c r="AGP180" s="802"/>
      <c r="AGQ180" s="802"/>
      <c r="AGR180" s="802"/>
      <c r="AGS180" s="802"/>
      <c r="AGT180" s="802"/>
      <c r="AGU180" s="802"/>
      <c r="AGV180" s="802"/>
      <c r="AGW180" s="802"/>
      <c r="AGX180" s="802"/>
      <c r="AGY180" s="802"/>
      <c r="AGZ180" s="802"/>
      <c r="AHA180" s="802"/>
      <c r="AHB180" s="802"/>
      <c r="AHC180" s="802"/>
      <c r="AHD180" s="802"/>
      <c r="AHE180" s="802"/>
      <c r="AHF180" s="802"/>
      <c r="AHG180" s="802"/>
      <c r="AHH180" s="802"/>
      <c r="AHI180" s="802"/>
      <c r="AHJ180" s="802"/>
      <c r="AHK180" s="802"/>
      <c r="AHL180" s="802"/>
      <c r="AHM180" s="802"/>
      <c r="AHN180" s="802"/>
      <c r="AHO180" s="802"/>
      <c r="AHP180" s="802"/>
      <c r="AHQ180" s="802"/>
      <c r="AHR180" s="802"/>
      <c r="AHS180" s="802"/>
      <c r="AHT180" s="802"/>
      <c r="AHU180" s="802"/>
      <c r="AHV180" s="802"/>
      <c r="AHW180" s="802"/>
      <c r="AHX180" s="802"/>
      <c r="AHY180" s="802"/>
      <c r="AHZ180" s="802"/>
      <c r="AIA180" s="802"/>
      <c r="AIB180" s="802"/>
      <c r="AIC180" s="802"/>
      <c r="AID180" s="802"/>
      <c r="AIE180" s="802"/>
      <c r="AIF180" s="802"/>
      <c r="AIG180" s="802"/>
      <c r="AIH180" s="802"/>
      <c r="AII180" s="802"/>
      <c r="AIJ180" s="802"/>
      <c r="AQE180" s="802"/>
      <c r="AQF180" s="802"/>
      <c r="AQG180" s="802"/>
      <c r="AQH180" s="802"/>
      <c r="AQI180" s="802"/>
      <c r="AQJ180" s="802"/>
      <c r="AQK180" s="802"/>
      <c r="AQL180" s="802"/>
      <c r="AQM180" s="802"/>
      <c r="AQN180" s="802"/>
      <c r="AQO180" s="802"/>
      <c r="AQP180" s="802"/>
      <c r="AQQ180" s="802"/>
      <c r="AQR180" s="802"/>
      <c r="AQS180" s="802"/>
      <c r="AQT180" s="802"/>
      <c r="AQU180" s="802"/>
      <c r="AQV180" s="802"/>
      <c r="AQW180" s="802"/>
      <c r="AQX180" s="802"/>
      <c r="AQY180" s="802"/>
      <c r="AQZ180" s="802"/>
      <c r="ARA180" s="802"/>
      <c r="ARB180" s="802"/>
      <c r="ARC180" s="802"/>
      <c r="ARD180" s="802"/>
      <c r="ARE180" s="802"/>
      <c r="ARF180" s="802"/>
      <c r="ARG180" s="802"/>
      <c r="ARH180" s="802"/>
      <c r="ARI180" s="802"/>
      <c r="ARJ180" s="802"/>
      <c r="ARK180" s="802"/>
      <c r="ARL180" s="802"/>
      <c r="ARM180" s="802"/>
      <c r="ARN180" s="802"/>
      <c r="ARO180" s="802"/>
      <c r="ARP180" s="802"/>
      <c r="ARQ180" s="802"/>
      <c r="ARR180" s="802"/>
      <c r="ARS180" s="802"/>
      <c r="ART180" s="802"/>
      <c r="ARU180" s="802"/>
      <c r="ARV180" s="802"/>
      <c r="ARW180" s="802"/>
      <c r="ARX180" s="802"/>
      <c r="ARY180" s="802"/>
      <c r="ARZ180" s="802"/>
      <c r="ASA180" s="802"/>
      <c r="ASB180" s="802"/>
      <c r="ASC180" s="802"/>
      <c r="ASD180" s="802"/>
      <c r="ASE180" s="802"/>
      <c r="ASF180" s="802"/>
      <c r="ASG180" s="802"/>
      <c r="ASH180" s="802"/>
      <c r="ASI180" s="802"/>
      <c r="ASJ180" s="802"/>
      <c r="ASK180" s="802"/>
      <c r="ASL180" s="802"/>
      <c r="ATP180" s="802"/>
      <c r="ATQ180" s="802"/>
      <c r="ATR180" s="802"/>
      <c r="ATS180" s="802"/>
      <c r="ATT180" s="802"/>
      <c r="ATU180" s="802"/>
      <c r="ATV180" s="802"/>
      <c r="ATW180" s="802"/>
      <c r="ATX180" s="802"/>
      <c r="ATY180" s="802"/>
      <c r="ATZ180" s="802"/>
      <c r="AUA180" s="802"/>
      <c r="AUB180" s="802"/>
      <c r="AUC180" s="802"/>
      <c r="AUD180" s="802"/>
      <c r="AUE180" s="802"/>
      <c r="AUF180" s="802"/>
      <c r="AUG180" s="802"/>
      <c r="AUH180" s="802"/>
      <c r="AUI180" s="802"/>
      <c r="AUJ180" s="802"/>
      <c r="AUK180" s="802"/>
      <c r="AUL180" s="802"/>
      <c r="AUM180" s="802"/>
      <c r="AUN180" s="802"/>
      <c r="AUO180" s="802"/>
      <c r="AUP180" s="801"/>
      <c r="AUQ180" s="802"/>
      <c r="AUR180" s="801"/>
      <c r="AUS180" s="802"/>
      <c r="AUT180" s="801"/>
      <c r="AUU180" s="802"/>
      <c r="AUV180" s="802"/>
      <c r="AUW180" s="802"/>
      <c r="AUX180" s="802"/>
      <c r="AUY180" s="802"/>
      <c r="AUZ180" s="802"/>
      <c r="AVA180" s="802"/>
      <c r="AVB180" s="802"/>
      <c r="AVC180" s="802"/>
      <c r="AVD180" s="802"/>
      <c r="AVE180" s="802"/>
      <c r="AVF180" s="802"/>
      <c r="AVG180" s="802"/>
      <c r="AVH180" s="802"/>
      <c r="AVI180" s="802"/>
      <c r="AVJ180" s="808"/>
      <c r="AVK180" s="808"/>
      <c r="AVL180" s="808"/>
      <c r="AVM180" s="808"/>
      <c r="AVN180" s="808"/>
      <c r="AVO180" s="808"/>
      <c r="AVP180" s="808"/>
      <c r="AVQ180" s="808"/>
      <c r="AVR180" s="808"/>
      <c r="AVS180" s="808"/>
      <c r="AVT180" s="808"/>
      <c r="AVU180" s="809"/>
      <c r="AVV180" s="809"/>
      <c r="AVW180" s="809"/>
      <c r="AVX180" s="809"/>
      <c r="AVY180" s="809"/>
      <c r="AVZ180" s="809"/>
      <c r="AWA180" s="809"/>
      <c r="AWB180" s="809"/>
      <c r="AWC180" s="809"/>
      <c r="AWD180" s="809"/>
      <c r="AWE180" s="809"/>
      <c r="AWF180" s="809"/>
      <c r="AWG180" s="809"/>
      <c r="AWH180" s="809"/>
      <c r="AWI180" s="809"/>
      <c r="AWJ180" s="809"/>
      <c r="AWK180" s="809"/>
      <c r="AWL180" s="809"/>
      <c r="AWM180" s="809"/>
      <c r="AWN180" s="809"/>
      <c r="AWO180" s="809"/>
      <c r="AWP180" s="809"/>
      <c r="AWQ180" s="809"/>
      <c r="AWR180" s="808"/>
      <c r="AWS180" s="761"/>
      <c r="AWT180" s="808"/>
      <c r="AWU180" s="809"/>
      <c r="AWV180" s="809"/>
      <c r="AWW180" s="809"/>
      <c r="AWX180" s="809"/>
      <c r="AWY180" s="809"/>
      <c r="AWZ180" s="809"/>
      <c r="AXA180" s="809"/>
      <c r="AXB180" s="809"/>
      <c r="AXC180" s="809"/>
      <c r="AXD180" s="809"/>
      <c r="AXE180" s="809"/>
      <c r="AXF180" s="809"/>
      <c r="AXG180" s="809"/>
      <c r="AXH180" s="809"/>
      <c r="AXI180" s="809"/>
      <c r="AXJ180" s="809"/>
      <c r="AXK180" s="809"/>
      <c r="AXL180" s="809"/>
      <c r="AXM180" s="809"/>
      <c r="AXN180" s="809"/>
      <c r="AXO180" s="809"/>
      <c r="AXP180" s="809"/>
      <c r="AXQ180" s="809"/>
      <c r="AXR180" s="809"/>
      <c r="AXS180" s="809"/>
      <c r="AXT180" s="809"/>
      <c r="AXU180" s="809"/>
      <c r="AXV180" s="809"/>
      <c r="AXW180" s="809"/>
      <c r="AXX180" s="809"/>
      <c r="AXY180" s="809"/>
      <c r="AXZ180" s="809"/>
      <c r="AYA180" s="809"/>
      <c r="AYB180" s="809"/>
      <c r="AYC180" s="809"/>
      <c r="AYD180" s="808"/>
      <c r="AYE180" s="808"/>
      <c r="AYF180" s="809"/>
      <c r="AYG180" s="808"/>
      <c r="AYH180" s="810"/>
      <c r="AYI180" s="810"/>
      <c r="AYJ180" s="810"/>
      <c r="AYK180" s="810"/>
      <c r="AYL180" s="810"/>
      <c r="AYM180" s="810"/>
      <c r="AYN180" s="810"/>
      <c r="AYO180" s="810"/>
      <c r="AYP180" s="810"/>
      <c r="AYQ180" s="810"/>
      <c r="AYR180" s="810"/>
      <c r="AYS180" s="810"/>
      <c r="AYT180" s="810"/>
      <c r="AYU180" s="810"/>
      <c r="AYV180" s="810"/>
      <c r="AYW180" s="810"/>
      <c r="AYX180" s="810"/>
      <c r="AYY180" s="810"/>
      <c r="AYZ180" s="810"/>
      <c r="AZA180" s="810"/>
      <c r="AZB180" s="810"/>
      <c r="AZC180" s="810"/>
      <c r="AZD180" s="810"/>
      <c r="AZE180" s="810"/>
      <c r="AZF180" s="810"/>
      <c r="AZG180" s="810"/>
      <c r="AZH180" s="810"/>
      <c r="AZI180" s="810"/>
      <c r="AZJ180" s="810"/>
      <c r="AZK180" s="810"/>
      <c r="AZL180" s="810"/>
      <c r="AZM180" s="810"/>
      <c r="AZN180" s="810"/>
      <c r="AZO180" s="810"/>
      <c r="AZP180" s="809"/>
      <c r="AZQ180" s="802"/>
      <c r="AZR180" s="802"/>
      <c r="AZS180" s="802"/>
    </row>
    <row r="181" spans="45:920 1123:1371" s="793" customFormat="1" ht="13.5">
      <c r="AS181" s="802"/>
      <c r="AT181" s="802"/>
      <c r="AU181" s="802"/>
      <c r="AV181" s="802"/>
      <c r="AW181" s="802"/>
      <c r="AX181" s="802"/>
      <c r="AY181" s="802"/>
      <c r="AZ181" s="802"/>
      <c r="BA181" s="802"/>
      <c r="BB181" s="802"/>
      <c r="BC181" s="802"/>
      <c r="BD181" s="802"/>
      <c r="BE181" s="802"/>
      <c r="BF181" s="802"/>
      <c r="BG181" s="802"/>
      <c r="BH181" s="802"/>
      <c r="BI181" s="802"/>
      <c r="BJ181" s="802"/>
      <c r="BK181" s="802"/>
      <c r="BL181" s="802"/>
      <c r="BM181" s="802"/>
      <c r="BN181" s="802"/>
      <c r="BO181" s="802"/>
      <c r="BP181" s="802"/>
      <c r="BQ181" s="802"/>
      <c r="BR181" s="802"/>
      <c r="BS181" s="802"/>
      <c r="BT181" s="802"/>
      <c r="BU181" s="802"/>
      <c r="BV181" s="802"/>
      <c r="BW181" s="802"/>
      <c r="BX181" s="802"/>
      <c r="BY181" s="802"/>
      <c r="BZ181" s="802"/>
      <c r="CA181" s="802"/>
      <c r="CB181" s="802"/>
      <c r="CC181" s="802"/>
      <c r="CD181" s="802"/>
      <c r="CE181" s="802"/>
      <c r="CF181" s="802"/>
      <c r="CG181" s="802"/>
      <c r="CH181" s="802"/>
      <c r="CI181" s="802"/>
      <c r="CJ181" s="802"/>
      <c r="CK181" s="802"/>
      <c r="CL181" s="802"/>
      <c r="CM181" s="802"/>
      <c r="CN181" s="802"/>
      <c r="CO181" s="802"/>
      <c r="CP181" s="802"/>
      <c r="CQ181" s="802"/>
      <c r="CR181" s="802"/>
      <c r="CS181" s="802"/>
      <c r="CT181" s="802"/>
      <c r="CU181" s="802"/>
      <c r="CV181" s="802"/>
      <c r="CW181" s="802"/>
      <c r="CX181" s="802"/>
      <c r="CY181" s="802"/>
      <c r="CZ181" s="802"/>
      <c r="DA181" s="802"/>
      <c r="DB181" s="802"/>
      <c r="DC181" s="802"/>
      <c r="DD181" s="802"/>
      <c r="DE181" s="802"/>
      <c r="DF181" s="802"/>
      <c r="DG181" s="802"/>
      <c r="DH181" s="802"/>
      <c r="DI181" s="802"/>
      <c r="DJ181" s="802"/>
      <c r="DK181" s="802"/>
      <c r="DL181" s="802"/>
      <c r="DM181" s="802"/>
      <c r="DN181" s="802"/>
      <c r="DO181" s="802"/>
      <c r="DP181" s="802"/>
      <c r="DQ181" s="802"/>
      <c r="DR181" s="802"/>
      <c r="DS181" s="802"/>
      <c r="DT181" s="802"/>
      <c r="DU181" s="802"/>
      <c r="DV181" s="802"/>
      <c r="DW181" s="802"/>
      <c r="DX181" s="802"/>
      <c r="DY181" s="802"/>
      <c r="DZ181" s="802"/>
      <c r="EA181" s="802"/>
      <c r="EB181" s="802"/>
      <c r="EC181" s="802"/>
      <c r="ED181" s="802"/>
      <c r="EE181" s="802"/>
      <c r="EF181" s="802"/>
      <c r="EG181" s="802"/>
      <c r="EH181" s="802"/>
      <c r="EI181" s="802"/>
      <c r="EJ181" s="802"/>
      <c r="EK181" s="802"/>
      <c r="EL181" s="802"/>
      <c r="EM181" s="802"/>
      <c r="EN181" s="802"/>
      <c r="EO181" s="802"/>
      <c r="EP181" s="802"/>
      <c r="EQ181" s="802"/>
      <c r="ER181" s="802"/>
      <c r="ES181" s="802"/>
      <c r="ET181" s="802"/>
      <c r="EU181" s="802"/>
      <c r="EV181" s="802"/>
      <c r="EW181" s="802"/>
      <c r="EX181" s="802"/>
      <c r="EY181" s="802"/>
      <c r="EZ181" s="802"/>
      <c r="FA181" s="802"/>
      <c r="FB181" s="802"/>
      <c r="FC181" s="802"/>
      <c r="FD181" s="802"/>
      <c r="FE181" s="802"/>
      <c r="FF181" s="802"/>
      <c r="FG181" s="802"/>
      <c r="FH181" s="802"/>
      <c r="FI181" s="802"/>
      <c r="FJ181" s="802"/>
      <c r="FK181" s="802"/>
      <c r="FL181" s="802"/>
      <c r="FM181" s="802"/>
      <c r="FN181" s="802"/>
      <c r="FO181" s="802"/>
      <c r="FP181" s="802"/>
      <c r="FQ181" s="802"/>
      <c r="FR181" s="802"/>
      <c r="FS181" s="802"/>
      <c r="FT181" s="802"/>
      <c r="FU181" s="802"/>
      <c r="FV181" s="802"/>
      <c r="FW181" s="802"/>
      <c r="FX181" s="802"/>
      <c r="FY181" s="802"/>
      <c r="FZ181" s="802"/>
      <c r="GA181" s="802"/>
      <c r="GB181" s="802"/>
      <c r="GC181" s="802"/>
      <c r="GD181" s="802"/>
      <c r="GE181" s="802"/>
      <c r="GF181" s="802"/>
      <c r="GG181" s="802"/>
      <c r="GH181" s="802"/>
      <c r="GI181" s="802"/>
      <c r="GJ181" s="802"/>
      <c r="GK181" s="802"/>
      <c r="GL181" s="802"/>
      <c r="GM181" s="802"/>
      <c r="GN181" s="802"/>
      <c r="GO181" s="802"/>
      <c r="GP181" s="802"/>
      <c r="GQ181" s="802"/>
      <c r="GR181" s="802"/>
      <c r="GS181" s="802"/>
      <c r="GT181" s="802"/>
      <c r="GU181" s="802"/>
      <c r="GV181" s="802"/>
      <c r="GW181" s="802"/>
      <c r="GX181" s="802"/>
      <c r="GY181" s="802"/>
      <c r="GZ181" s="802"/>
      <c r="HA181" s="802"/>
      <c r="HB181" s="802"/>
      <c r="HC181" s="802"/>
      <c r="HD181" s="802"/>
      <c r="HE181" s="802"/>
      <c r="HF181" s="802"/>
      <c r="HG181" s="802"/>
      <c r="HH181" s="802"/>
      <c r="HI181" s="802"/>
      <c r="HJ181" s="802"/>
      <c r="HK181" s="802"/>
      <c r="HL181" s="802"/>
      <c r="HM181" s="802"/>
      <c r="HN181" s="802"/>
      <c r="HO181" s="802"/>
      <c r="HP181" s="802"/>
      <c r="HQ181" s="802"/>
      <c r="HR181" s="802"/>
      <c r="HS181" s="802"/>
      <c r="HT181" s="802"/>
      <c r="HU181" s="802"/>
      <c r="HV181" s="802"/>
      <c r="HW181" s="802"/>
      <c r="HX181" s="802"/>
      <c r="HY181" s="802"/>
      <c r="HZ181" s="802"/>
      <c r="IA181" s="802"/>
      <c r="IB181" s="802"/>
      <c r="IC181" s="802"/>
      <c r="ID181" s="802"/>
      <c r="IE181" s="802"/>
      <c r="IF181" s="802"/>
      <c r="IG181" s="802"/>
      <c r="IH181" s="802"/>
      <c r="II181" s="802"/>
      <c r="IJ181" s="802"/>
      <c r="IK181" s="802"/>
      <c r="IL181" s="802"/>
      <c r="IM181" s="802"/>
      <c r="IN181" s="802"/>
      <c r="IO181" s="802"/>
      <c r="IP181" s="802"/>
      <c r="IQ181" s="802"/>
      <c r="IR181" s="802"/>
      <c r="IS181" s="802"/>
      <c r="IT181" s="802"/>
      <c r="IU181" s="802"/>
      <c r="IV181" s="802"/>
      <c r="IW181" s="802"/>
      <c r="IX181" s="802"/>
      <c r="IY181" s="802"/>
      <c r="IZ181" s="802"/>
      <c r="JA181" s="802"/>
      <c r="JB181" s="802"/>
      <c r="JC181" s="802"/>
      <c r="JD181" s="802"/>
      <c r="JE181" s="802"/>
      <c r="JF181" s="802"/>
      <c r="JG181" s="802"/>
      <c r="JH181" s="802"/>
      <c r="JI181" s="802"/>
      <c r="JJ181" s="802"/>
      <c r="JK181" s="802"/>
      <c r="JL181" s="802"/>
      <c r="JM181" s="802"/>
      <c r="JN181" s="802"/>
      <c r="JO181" s="802"/>
      <c r="JP181" s="802"/>
      <c r="JQ181" s="802"/>
      <c r="JR181" s="802"/>
      <c r="JS181" s="802"/>
      <c r="JT181" s="802"/>
      <c r="JU181" s="802"/>
      <c r="JV181" s="802"/>
      <c r="JW181" s="802"/>
      <c r="JX181" s="802"/>
      <c r="JY181" s="802"/>
      <c r="JZ181" s="802"/>
      <c r="KA181" s="802"/>
      <c r="KB181" s="802"/>
      <c r="KC181" s="802"/>
      <c r="KD181" s="802"/>
      <c r="KE181" s="802"/>
      <c r="KF181" s="802"/>
      <c r="KG181" s="802"/>
      <c r="KH181" s="802"/>
      <c r="KI181" s="802"/>
      <c r="KJ181" s="802"/>
      <c r="KK181" s="802"/>
      <c r="KL181" s="802"/>
      <c r="KM181" s="802"/>
      <c r="KN181" s="802"/>
      <c r="KO181" s="802"/>
      <c r="KP181" s="802"/>
      <c r="KQ181" s="802"/>
      <c r="KR181" s="802"/>
      <c r="KS181" s="802"/>
      <c r="KT181" s="802"/>
      <c r="KU181" s="802"/>
      <c r="KV181" s="802"/>
      <c r="KW181" s="802"/>
      <c r="KX181" s="802"/>
      <c r="KY181" s="802"/>
      <c r="KZ181" s="802"/>
      <c r="LA181" s="802"/>
      <c r="LB181" s="802"/>
      <c r="LC181" s="802"/>
      <c r="LD181" s="802"/>
      <c r="LE181" s="802"/>
      <c r="LF181" s="802"/>
      <c r="LG181" s="802"/>
      <c r="LH181" s="802"/>
      <c r="LI181" s="802"/>
      <c r="LJ181" s="802"/>
      <c r="LK181" s="802"/>
      <c r="LL181" s="802"/>
      <c r="LM181" s="802"/>
      <c r="LN181" s="802"/>
      <c r="LO181" s="802"/>
      <c r="LP181" s="802"/>
      <c r="LQ181" s="802"/>
      <c r="LR181" s="802"/>
      <c r="LS181" s="802"/>
      <c r="LT181" s="802"/>
      <c r="LU181" s="802"/>
      <c r="LV181" s="802"/>
      <c r="LW181" s="802"/>
      <c r="LX181" s="802"/>
      <c r="LY181" s="802"/>
      <c r="LZ181" s="802"/>
      <c r="MA181" s="802"/>
      <c r="MB181" s="802"/>
      <c r="MC181" s="802"/>
      <c r="MD181" s="802"/>
      <c r="ME181" s="802"/>
      <c r="MF181" s="802"/>
      <c r="MG181" s="802"/>
      <c r="MH181" s="802"/>
      <c r="MI181" s="802"/>
      <c r="MJ181" s="802"/>
      <c r="MK181" s="802"/>
      <c r="ML181" s="802"/>
      <c r="MM181" s="802"/>
      <c r="MN181" s="802"/>
      <c r="MO181" s="802"/>
      <c r="MP181" s="802"/>
      <c r="MQ181" s="802"/>
      <c r="MR181" s="802"/>
      <c r="MS181" s="802"/>
      <c r="MT181" s="802"/>
      <c r="MU181" s="802"/>
      <c r="MV181" s="802"/>
      <c r="MW181" s="802"/>
      <c r="MX181" s="802"/>
      <c r="MY181" s="802"/>
      <c r="MZ181" s="802"/>
      <c r="NA181" s="802"/>
      <c r="NB181" s="802"/>
      <c r="NC181" s="802"/>
      <c r="ND181" s="802"/>
      <c r="NE181" s="802"/>
      <c r="NF181" s="802"/>
      <c r="NG181" s="802"/>
      <c r="NH181" s="802"/>
      <c r="NI181" s="802"/>
      <c r="NJ181" s="802"/>
      <c r="NK181" s="802"/>
      <c r="NL181" s="802"/>
      <c r="NM181" s="802"/>
      <c r="NN181" s="802"/>
      <c r="NO181" s="802"/>
      <c r="NP181" s="802"/>
      <c r="NQ181" s="802"/>
      <c r="NR181" s="802"/>
      <c r="NS181" s="802"/>
      <c r="NT181" s="802"/>
      <c r="NU181" s="802"/>
      <c r="NV181" s="802"/>
      <c r="NW181" s="802"/>
      <c r="NX181" s="802"/>
      <c r="NY181" s="802"/>
      <c r="NZ181" s="802"/>
      <c r="OA181" s="802"/>
      <c r="OB181" s="802"/>
      <c r="OC181" s="802"/>
      <c r="OD181" s="802"/>
      <c r="OE181" s="802"/>
      <c r="OF181" s="802"/>
      <c r="OG181" s="802"/>
      <c r="OH181" s="802"/>
      <c r="OI181" s="802"/>
      <c r="OJ181" s="802"/>
      <c r="OK181" s="802"/>
      <c r="OL181" s="802"/>
      <c r="OM181" s="802"/>
      <c r="ON181" s="802"/>
      <c r="OO181" s="802"/>
      <c r="OP181" s="802"/>
      <c r="OQ181" s="802"/>
      <c r="OR181" s="802"/>
      <c r="OS181" s="802"/>
      <c r="OT181" s="802"/>
      <c r="OU181" s="802"/>
      <c r="OV181" s="802"/>
      <c r="OW181" s="802"/>
      <c r="OX181" s="802"/>
      <c r="OY181" s="802"/>
      <c r="OZ181" s="802"/>
      <c r="PA181" s="802"/>
      <c r="PB181" s="802"/>
      <c r="PC181" s="802"/>
      <c r="PD181" s="802"/>
      <c r="PE181" s="802"/>
      <c r="PF181" s="802"/>
      <c r="PG181" s="802"/>
      <c r="PH181" s="802"/>
      <c r="PI181" s="802"/>
      <c r="PJ181" s="802"/>
      <c r="PK181" s="802"/>
      <c r="PL181" s="802"/>
      <c r="PM181" s="802"/>
      <c r="PN181" s="802"/>
      <c r="PO181" s="802"/>
      <c r="PP181" s="802"/>
      <c r="PQ181" s="802"/>
      <c r="PR181" s="802"/>
      <c r="PS181" s="802"/>
      <c r="PT181" s="802"/>
      <c r="PU181" s="802"/>
      <c r="PV181" s="802"/>
      <c r="PW181" s="802"/>
      <c r="PX181" s="802"/>
      <c r="PY181" s="802"/>
      <c r="PZ181" s="802"/>
      <c r="QA181" s="802"/>
      <c r="QB181" s="802"/>
      <c r="QC181" s="802"/>
      <c r="QD181" s="802"/>
      <c r="QE181" s="802"/>
      <c r="QF181" s="802"/>
      <c r="QG181" s="802"/>
      <c r="QH181" s="802"/>
      <c r="QI181" s="802"/>
      <c r="QJ181" s="802"/>
      <c r="QK181" s="802"/>
      <c r="QL181" s="802"/>
      <c r="QM181" s="802"/>
      <c r="QN181" s="802"/>
      <c r="QO181" s="802"/>
      <c r="QP181" s="802"/>
      <c r="QQ181" s="802"/>
      <c r="QR181" s="802"/>
      <c r="QS181" s="802"/>
      <c r="QT181" s="802"/>
      <c r="QU181" s="802"/>
      <c r="QV181" s="802"/>
      <c r="QW181" s="802"/>
      <c r="QX181" s="802"/>
      <c r="QY181" s="802"/>
      <c r="QZ181" s="802"/>
      <c r="RA181" s="802"/>
      <c r="RB181" s="802"/>
      <c r="RC181" s="802"/>
      <c r="RD181" s="802"/>
      <c r="RE181" s="802"/>
      <c r="RF181" s="802"/>
      <c r="RG181" s="802"/>
      <c r="RH181" s="802"/>
      <c r="RI181" s="802"/>
      <c r="RJ181" s="802"/>
      <c r="RK181" s="802"/>
      <c r="RL181" s="802"/>
      <c r="RM181" s="802"/>
      <c r="RN181" s="802"/>
      <c r="RO181" s="802"/>
      <c r="RP181" s="802"/>
      <c r="RQ181" s="802"/>
      <c r="RR181" s="802"/>
      <c r="RS181" s="802"/>
      <c r="RT181" s="802"/>
      <c r="RU181" s="802"/>
      <c r="RV181" s="802"/>
      <c r="RW181" s="802"/>
      <c r="RX181" s="802"/>
      <c r="RY181" s="802"/>
      <c r="RZ181" s="802"/>
      <c r="SA181" s="802"/>
      <c r="SB181" s="802"/>
      <c r="SC181" s="802"/>
      <c r="SD181" s="802"/>
      <c r="SE181" s="802"/>
      <c r="SF181" s="802"/>
      <c r="SG181" s="802"/>
      <c r="SH181" s="802"/>
      <c r="SI181" s="802"/>
      <c r="SJ181" s="802"/>
      <c r="SK181" s="802"/>
      <c r="SL181" s="802"/>
      <c r="SM181" s="802"/>
      <c r="SN181" s="802"/>
      <c r="SO181" s="802"/>
      <c r="SP181" s="802"/>
      <c r="SQ181" s="802"/>
      <c r="SR181" s="802"/>
      <c r="SS181" s="802"/>
      <c r="ST181" s="802"/>
      <c r="SU181" s="802"/>
      <c r="SV181" s="802"/>
      <c r="SW181" s="802"/>
      <c r="SX181" s="802"/>
      <c r="SY181" s="802"/>
      <c r="SZ181" s="802"/>
      <c r="TA181" s="802"/>
      <c r="TB181" s="802"/>
      <c r="TC181" s="802"/>
      <c r="TD181" s="802"/>
      <c r="TE181" s="802"/>
      <c r="TF181" s="802"/>
      <c r="TG181" s="802"/>
      <c r="TH181" s="802"/>
      <c r="TI181" s="802"/>
      <c r="TJ181" s="802"/>
      <c r="TK181" s="802"/>
      <c r="TL181" s="802"/>
      <c r="TM181" s="802"/>
      <c r="TN181" s="802"/>
      <c r="TO181" s="802"/>
      <c r="TP181" s="802"/>
      <c r="TQ181" s="802"/>
      <c r="TR181" s="802"/>
      <c r="TS181" s="802"/>
      <c r="TT181" s="802"/>
      <c r="TU181" s="802"/>
      <c r="TV181" s="802"/>
      <c r="TW181" s="802"/>
      <c r="TX181" s="802"/>
      <c r="TY181" s="802"/>
      <c r="TZ181" s="802"/>
      <c r="UA181" s="802"/>
      <c r="UB181" s="802"/>
      <c r="UC181" s="802"/>
      <c r="UD181" s="802"/>
      <c r="UE181" s="802"/>
      <c r="UF181" s="802"/>
      <c r="UG181" s="802"/>
      <c r="UH181" s="802"/>
      <c r="UI181" s="802"/>
      <c r="UJ181" s="802"/>
      <c r="UK181" s="802"/>
      <c r="UL181" s="802"/>
      <c r="UM181" s="802"/>
      <c r="UN181" s="802"/>
      <c r="UO181" s="802"/>
      <c r="UP181" s="802"/>
      <c r="UQ181" s="802"/>
      <c r="UR181" s="802"/>
      <c r="US181" s="802"/>
      <c r="UT181" s="802"/>
      <c r="UU181" s="802"/>
      <c r="UV181" s="802"/>
      <c r="UW181" s="802"/>
      <c r="UX181" s="802"/>
      <c r="UY181" s="802"/>
      <c r="UZ181" s="802"/>
      <c r="VA181" s="802"/>
      <c r="VB181" s="802"/>
      <c r="VC181" s="802"/>
      <c r="VD181" s="802"/>
      <c r="VE181" s="802"/>
      <c r="VF181" s="802"/>
      <c r="VG181" s="802"/>
      <c r="VH181" s="802"/>
      <c r="VI181" s="802"/>
      <c r="VJ181" s="802"/>
      <c r="VK181" s="802"/>
      <c r="VL181" s="802"/>
      <c r="VM181" s="802"/>
      <c r="VN181" s="802"/>
      <c r="VO181" s="802"/>
      <c r="VP181" s="802"/>
      <c r="VQ181" s="802"/>
      <c r="VR181" s="802"/>
      <c r="VS181" s="802"/>
      <c r="VT181" s="802"/>
      <c r="VU181" s="802"/>
      <c r="VV181" s="802"/>
      <c r="VW181" s="802"/>
      <c r="VX181" s="802"/>
      <c r="VY181" s="802"/>
      <c r="VZ181" s="802"/>
      <c r="WA181" s="802"/>
      <c r="WB181" s="802"/>
      <c r="WC181" s="802"/>
      <c r="WD181" s="802"/>
      <c r="WE181" s="802"/>
      <c r="WF181" s="802"/>
      <c r="WG181" s="802"/>
      <c r="WH181" s="802"/>
      <c r="WI181" s="802"/>
      <c r="WJ181" s="802"/>
      <c r="WK181" s="802"/>
      <c r="WL181" s="802"/>
      <c r="WM181" s="802"/>
      <c r="WN181" s="802"/>
      <c r="WO181" s="802"/>
      <c r="WP181" s="802"/>
      <c r="WQ181" s="802"/>
      <c r="WR181" s="802"/>
      <c r="WS181" s="802"/>
      <c r="WT181" s="802"/>
      <c r="WU181" s="802"/>
      <c r="WV181" s="802"/>
      <c r="WW181" s="802"/>
      <c r="WX181" s="802"/>
      <c r="WY181" s="802"/>
      <c r="WZ181" s="802"/>
      <c r="XA181" s="802"/>
      <c r="XB181" s="802"/>
      <c r="XC181" s="802"/>
      <c r="XD181" s="802"/>
      <c r="XE181" s="802"/>
      <c r="XF181" s="802"/>
      <c r="XG181" s="802"/>
      <c r="XH181" s="802"/>
      <c r="XI181" s="802"/>
      <c r="XJ181" s="802"/>
      <c r="XK181" s="802"/>
      <c r="XL181" s="802"/>
      <c r="XM181" s="802"/>
      <c r="XN181" s="802"/>
      <c r="XO181" s="802"/>
      <c r="XP181" s="802"/>
      <c r="XQ181" s="802"/>
      <c r="XR181" s="802"/>
      <c r="XS181" s="802"/>
      <c r="XT181" s="802"/>
      <c r="XU181" s="802"/>
      <c r="XV181" s="802"/>
      <c r="XW181" s="802"/>
      <c r="XX181" s="802"/>
      <c r="XY181" s="802"/>
      <c r="XZ181" s="802"/>
      <c r="YA181" s="802"/>
      <c r="YB181" s="802"/>
      <c r="YC181" s="802"/>
      <c r="YD181" s="802"/>
      <c r="YE181" s="802"/>
      <c r="YF181" s="802"/>
      <c r="YG181" s="802"/>
      <c r="YH181" s="802"/>
      <c r="YI181" s="802"/>
      <c r="YJ181" s="802"/>
      <c r="YK181" s="802"/>
      <c r="YL181" s="802"/>
      <c r="YM181" s="802"/>
      <c r="YN181" s="802"/>
      <c r="YO181" s="802"/>
      <c r="YP181" s="802"/>
      <c r="YQ181" s="802"/>
      <c r="YR181" s="802"/>
      <c r="YS181" s="802"/>
      <c r="YT181" s="802"/>
      <c r="YU181" s="802"/>
      <c r="YV181" s="802"/>
      <c r="YW181" s="802"/>
      <c r="YX181" s="802"/>
      <c r="YY181" s="802"/>
      <c r="YZ181" s="802"/>
      <c r="ZA181" s="802"/>
      <c r="ZB181" s="802"/>
      <c r="ZC181" s="802"/>
      <c r="ZD181" s="802"/>
      <c r="ZE181" s="802"/>
      <c r="ZF181" s="802"/>
      <c r="ZG181" s="802"/>
      <c r="ZH181" s="802"/>
      <c r="ZI181" s="802"/>
      <c r="ZJ181" s="802"/>
      <c r="ZK181" s="802"/>
      <c r="ZL181" s="802"/>
      <c r="ZM181" s="802"/>
      <c r="ZN181" s="802"/>
      <c r="ZO181" s="802"/>
      <c r="ZP181" s="802"/>
      <c r="ZQ181" s="802"/>
      <c r="ZR181" s="802"/>
      <c r="ZS181" s="802"/>
      <c r="ZT181" s="802"/>
      <c r="ZU181" s="802"/>
      <c r="ZV181" s="802"/>
      <c r="ZW181" s="802"/>
      <c r="ZX181" s="802"/>
      <c r="ZY181" s="802"/>
      <c r="ZZ181" s="802"/>
      <c r="AAA181" s="802"/>
      <c r="AAB181" s="802"/>
      <c r="AAC181" s="802"/>
      <c r="AAD181" s="802"/>
      <c r="AAE181" s="802"/>
      <c r="AAF181" s="802"/>
      <c r="AAG181" s="802"/>
      <c r="AAH181" s="802"/>
      <c r="AAI181" s="802"/>
      <c r="AAJ181" s="802"/>
      <c r="AAK181" s="802"/>
      <c r="AAL181" s="802"/>
      <c r="AAM181" s="802"/>
      <c r="AAN181" s="802"/>
      <c r="AAO181" s="802"/>
      <c r="AAP181" s="802"/>
      <c r="AAQ181" s="802"/>
      <c r="AAR181" s="802"/>
      <c r="AAS181" s="802"/>
      <c r="AAT181" s="802"/>
      <c r="AAU181" s="802"/>
      <c r="AAV181" s="802"/>
      <c r="AAW181" s="802"/>
      <c r="AAX181" s="802"/>
      <c r="AAY181" s="802"/>
      <c r="AAZ181" s="802"/>
      <c r="ABA181" s="802"/>
      <c r="ABB181" s="802"/>
      <c r="ABC181" s="802"/>
      <c r="ABD181" s="802"/>
      <c r="ABE181" s="802"/>
      <c r="ABF181" s="802"/>
      <c r="ABG181" s="802"/>
      <c r="ABH181" s="802"/>
      <c r="ABI181" s="802"/>
      <c r="ABJ181" s="802"/>
      <c r="ABK181" s="802"/>
      <c r="ABL181" s="802"/>
      <c r="ABM181" s="802"/>
      <c r="ABN181" s="802"/>
      <c r="ABO181" s="802"/>
      <c r="ABP181" s="802"/>
      <c r="ABQ181" s="802"/>
      <c r="ABR181" s="802"/>
      <c r="ABS181" s="802"/>
      <c r="ABT181" s="802"/>
      <c r="ABU181" s="802"/>
      <c r="ABV181" s="802"/>
      <c r="ABW181" s="802"/>
      <c r="ABX181" s="802"/>
      <c r="ABY181" s="802"/>
      <c r="ABZ181" s="802"/>
      <c r="ACA181" s="802"/>
      <c r="ACB181" s="802"/>
      <c r="ACC181" s="802"/>
      <c r="ACD181" s="802"/>
      <c r="ACE181" s="802"/>
      <c r="ACF181" s="802"/>
      <c r="ACG181" s="802"/>
      <c r="ACH181" s="802"/>
      <c r="ACI181" s="802"/>
      <c r="ACJ181" s="802"/>
      <c r="ACK181" s="802"/>
      <c r="ACL181" s="802"/>
      <c r="ACM181" s="802"/>
      <c r="ACN181" s="802"/>
      <c r="ACO181" s="802"/>
      <c r="ACP181" s="802"/>
      <c r="ACQ181" s="802"/>
      <c r="ACR181" s="802"/>
      <c r="ACS181" s="802"/>
      <c r="ACT181" s="802"/>
      <c r="ACU181" s="802"/>
      <c r="ACV181" s="802"/>
      <c r="ACW181" s="802"/>
      <c r="ACX181" s="802"/>
      <c r="ACY181" s="802"/>
      <c r="ACZ181" s="802"/>
      <c r="ADA181" s="802"/>
      <c r="ADB181" s="802"/>
      <c r="ADC181" s="802"/>
      <c r="ADD181" s="802"/>
      <c r="ADE181" s="802"/>
      <c r="ADF181" s="802"/>
      <c r="ADG181" s="802"/>
      <c r="ADH181" s="802"/>
      <c r="ADI181" s="802"/>
      <c r="ADJ181" s="802"/>
      <c r="ADK181" s="802"/>
      <c r="ADL181" s="802"/>
      <c r="ADM181" s="802"/>
      <c r="ADN181" s="802"/>
      <c r="ADO181" s="802"/>
      <c r="ADP181" s="802"/>
      <c r="ADQ181" s="802"/>
      <c r="ADR181" s="802"/>
      <c r="ADS181" s="802"/>
      <c r="ADT181" s="802"/>
      <c r="ADU181" s="802"/>
      <c r="ADV181" s="802"/>
      <c r="ADW181" s="802"/>
      <c r="ADX181" s="802"/>
      <c r="ADY181" s="802"/>
      <c r="ADZ181" s="802"/>
      <c r="AEA181" s="802"/>
      <c r="AEB181" s="802"/>
      <c r="AEC181" s="802"/>
      <c r="AED181" s="802"/>
      <c r="AEE181" s="802"/>
      <c r="AEF181" s="802"/>
      <c r="AEG181" s="802"/>
      <c r="AEH181" s="802"/>
      <c r="AEI181" s="802"/>
      <c r="AEJ181" s="802"/>
      <c r="AEK181" s="802"/>
      <c r="AEL181" s="802"/>
      <c r="AEM181" s="802"/>
      <c r="AEN181" s="802"/>
      <c r="AEO181" s="802"/>
      <c r="AEP181" s="802"/>
      <c r="AEQ181" s="802"/>
      <c r="AER181" s="802"/>
      <c r="AES181" s="802"/>
      <c r="AET181" s="802"/>
      <c r="AEU181" s="802"/>
      <c r="AEV181" s="802"/>
      <c r="AEW181" s="802"/>
      <c r="AEX181" s="802"/>
      <c r="AEY181" s="802"/>
      <c r="AEZ181" s="802"/>
      <c r="AFA181" s="802"/>
      <c r="AFB181" s="802"/>
      <c r="AFC181" s="802"/>
      <c r="AFD181" s="802"/>
      <c r="AFE181" s="802"/>
      <c r="AFF181" s="802"/>
      <c r="AFG181" s="802"/>
      <c r="AFH181" s="802"/>
      <c r="AFI181" s="802"/>
      <c r="AFJ181" s="802"/>
      <c r="AFK181" s="802"/>
      <c r="AFL181" s="802"/>
      <c r="AFM181" s="802"/>
      <c r="AFN181" s="802"/>
      <c r="AFO181" s="802"/>
      <c r="AFP181" s="802"/>
      <c r="AFQ181" s="802"/>
      <c r="AFR181" s="802"/>
      <c r="AFS181" s="802"/>
      <c r="AFT181" s="802"/>
      <c r="AFU181" s="802"/>
      <c r="AFV181" s="802"/>
      <c r="AFW181" s="802"/>
      <c r="AFX181" s="802"/>
      <c r="AFY181" s="802"/>
      <c r="AFZ181" s="802"/>
      <c r="AGA181" s="802"/>
      <c r="AGB181" s="802"/>
      <c r="AGC181" s="802"/>
      <c r="AGD181" s="802"/>
      <c r="AGE181" s="802"/>
      <c r="AGF181" s="802"/>
      <c r="AGG181" s="802"/>
      <c r="AGH181" s="802"/>
      <c r="AGI181" s="802"/>
      <c r="AGJ181" s="802"/>
      <c r="AGK181" s="802"/>
      <c r="AGL181" s="802"/>
      <c r="AGM181" s="802"/>
      <c r="AGN181" s="802"/>
      <c r="AGO181" s="802"/>
      <c r="AGP181" s="802"/>
      <c r="AGQ181" s="802"/>
      <c r="AGR181" s="802"/>
      <c r="AGS181" s="802"/>
      <c r="AGT181" s="802"/>
      <c r="AGU181" s="802"/>
      <c r="AGV181" s="802"/>
      <c r="AGW181" s="802"/>
      <c r="AGX181" s="802"/>
      <c r="AGY181" s="802"/>
      <c r="AGZ181" s="802"/>
      <c r="AHA181" s="802"/>
      <c r="AHB181" s="802"/>
      <c r="AHC181" s="802"/>
      <c r="AHD181" s="802"/>
      <c r="AHE181" s="802"/>
      <c r="AHF181" s="802"/>
      <c r="AHG181" s="802"/>
      <c r="AHH181" s="802"/>
      <c r="AHI181" s="802"/>
      <c r="AHJ181" s="802"/>
      <c r="AHK181" s="802"/>
      <c r="AHL181" s="802"/>
      <c r="AHM181" s="802"/>
      <c r="AHN181" s="802"/>
      <c r="AHO181" s="802"/>
      <c r="AHP181" s="802"/>
      <c r="AHQ181" s="802"/>
      <c r="AHR181" s="802"/>
      <c r="AHS181" s="802"/>
      <c r="AHT181" s="802"/>
      <c r="AHU181" s="802"/>
      <c r="AHV181" s="802"/>
      <c r="AHW181" s="802"/>
      <c r="AHX181" s="802"/>
      <c r="AHY181" s="802"/>
      <c r="AHZ181" s="802"/>
      <c r="AIA181" s="802"/>
      <c r="AIB181" s="802"/>
      <c r="AIC181" s="802"/>
      <c r="AID181" s="802"/>
      <c r="AIE181" s="802"/>
      <c r="AIF181" s="802"/>
      <c r="AIG181" s="802"/>
      <c r="AIH181" s="802"/>
      <c r="AII181" s="802"/>
      <c r="AIJ181" s="802"/>
      <c r="AQE181" s="802"/>
      <c r="AQF181" s="802"/>
      <c r="AQG181" s="802"/>
      <c r="AQH181" s="802"/>
      <c r="AQI181" s="802"/>
      <c r="AQJ181" s="802"/>
      <c r="AQK181" s="802"/>
      <c r="AQL181" s="802"/>
      <c r="AQM181" s="802"/>
      <c r="AQN181" s="802"/>
      <c r="AQO181" s="802"/>
      <c r="AQP181" s="802"/>
      <c r="AQQ181" s="802"/>
      <c r="AQR181" s="802"/>
      <c r="AQS181" s="802"/>
      <c r="AQT181" s="802"/>
      <c r="AQU181" s="802"/>
      <c r="AQV181" s="802"/>
      <c r="AQW181" s="802"/>
      <c r="AQX181" s="802"/>
      <c r="AQY181" s="802"/>
      <c r="AQZ181" s="802"/>
      <c r="ARA181" s="802"/>
      <c r="ARB181" s="802"/>
      <c r="ARC181" s="802"/>
      <c r="ARD181" s="802"/>
      <c r="ARE181" s="802"/>
      <c r="ARF181" s="802"/>
      <c r="ARG181" s="802"/>
      <c r="ARH181" s="802"/>
      <c r="ARI181" s="802"/>
      <c r="ARJ181" s="802"/>
      <c r="ARK181" s="802"/>
      <c r="ARL181" s="802"/>
      <c r="ARM181" s="802"/>
      <c r="ARN181" s="802"/>
      <c r="ARO181" s="802"/>
      <c r="ARP181" s="802"/>
      <c r="ARQ181" s="802"/>
      <c r="ARR181" s="802"/>
      <c r="ARS181" s="802"/>
      <c r="ART181" s="802"/>
      <c r="ARU181" s="802"/>
      <c r="ARV181" s="802"/>
      <c r="ARW181" s="802"/>
      <c r="ARX181" s="802"/>
      <c r="ARY181" s="802"/>
      <c r="ARZ181" s="802"/>
      <c r="ASA181" s="802"/>
      <c r="ASB181" s="802"/>
      <c r="ASC181" s="802"/>
      <c r="ASD181" s="802"/>
      <c r="ASE181" s="802"/>
      <c r="ASF181" s="802"/>
      <c r="ASG181" s="802"/>
      <c r="ASH181" s="802"/>
      <c r="ASI181" s="802"/>
      <c r="ASJ181" s="802"/>
      <c r="ASK181" s="802"/>
      <c r="ASL181" s="802"/>
      <c r="ATP181" s="802"/>
      <c r="ATQ181" s="802"/>
      <c r="ATR181" s="802"/>
      <c r="ATS181" s="802"/>
      <c r="ATT181" s="802"/>
      <c r="ATU181" s="802"/>
      <c r="ATV181" s="802"/>
      <c r="ATW181" s="802"/>
      <c r="ATX181" s="802"/>
      <c r="ATY181" s="802"/>
      <c r="ATZ181" s="802"/>
      <c r="AUA181" s="802"/>
      <c r="AUB181" s="802"/>
      <c r="AUC181" s="802"/>
      <c r="AUD181" s="802"/>
      <c r="AUE181" s="802"/>
      <c r="AUF181" s="802"/>
      <c r="AUG181" s="802"/>
      <c r="AUH181" s="802"/>
      <c r="AUI181" s="802"/>
      <c r="AUJ181" s="802"/>
      <c r="AUK181" s="802"/>
      <c r="AUL181" s="802"/>
      <c r="AUM181" s="802"/>
      <c r="AUN181" s="802"/>
      <c r="AUO181" s="802"/>
      <c r="AUP181" s="801"/>
      <c r="AUQ181" s="802"/>
      <c r="AUR181" s="801"/>
      <c r="AUS181" s="802"/>
      <c r="AUT181" s="801"/>
      <c r="AUU181" s="802"/>
      <c r="AUV181" s="802"/>
      <c r="AUW181" s="802"/>
      <c r="AUX181" s="802"/>
      <c r="AUY181" s="802"/>
      <c r="AUZ181" s="802"/>
      <c r="AVA181" s="802"/>
      <c r="AVB181" s="802"/>
      <c r="AVC181" s="802"/>
      <c r="AVD181" s="802"/>
      <c r="AVE181" s="802"/>
      <c r="AVF181" s="802"/>
      <c r="AVG181" s="802"/>
      <c r="AVH181" s="802"/>
      <c r="AVI181" s="802"/>
      <c r="AVJ181" s="808"/>
      <c r="AVK181" s="808"/>
      <c r="AVL181" s="808"/>
      <c r="AVM181" s="808"/>
      <c r="AVN181" s="808"/>
      <c r="AVO181" s="808"/>
      <c r="AVP181" s="808"/>
      <c r="AVQ181" s="808"/>
      <c r="AVR181" s="808"/>
      <c r="AVS181" s="808"/>
      <c r="AVT181" s="808"/>
      <c r="AVU181" s="809"/>
      <c r="AVV181" s="809"/>
      <c r="AVW181" s="809"/>
      <c r="AVX181" s="809"/>
      <c r="AVY181" s="809"/>
      <c r="AVZ181" s="809"/>
      <c r="AWA181" s="809"/>
      <c r="AWB181" s="809"/>
      <c r="AWC181" s="809"/>
      <c r="AWD181" s="809"/>
      <c r="AWE181" s="809"/>
      <c r="AWF181" s="809"/>
      <c r="AWG181" s="809"/>
      <c r="AWH181" s="809"/>
      <c r="AWI181" s="809"/>
      <c r="AWJ181" s="809"/>
      <c r="AWK181" s="809"/>
      <c r="AWL181" s="809"/>
      <c r="AWM181" s="809"/>
      <c r="AWN181" s="809"/>
      <c r="AWO181" s="809"/>
      <c r="AWP181" s="809"/>
      <c r="AWQ181" s="809"/>
      <c r="AWR181" s="808"/>
      <c r="AWS181" s="761"/>
      <c r="AWT181" s="808"/>
      <c r="AWU181" s="809"/>
      <c r="AWV181" s="809"/>
      <c r="AWW181" s="809"/>
      <c r="AWX181" s="809"/>
      <c r="AWY181" s="809"/>
      <c r="AWZ181" s="809"/>
      <c r="AXA181" s="809"/>
      <c r="AXB181" s="809"/>
      <c r="AXC181" s="809"/>
      <c r="AXD181" s="809"/>
      <c r="AXE181" s="809"/>
      <c r="AXF181" s="809"/>
      <c r="AXG181" s="809"/>
      <c r="AXH181" s="809"/>
      <c r="AXI181" s="809"/>
      <c r="AXJ181" s="809"/>
      <c r="AXK181" s="809"/>
      <c r="AXL181" s="809"/>
      <c r="AXM181" s="809"/>
      <c r="AXN181" s="809"/>
      <c r="AXO181" s="809"/>
      <c r="AXP181" s="809"/>
      <c r="AXQ181" s="809"/>
      <c r="AXR181" s="809"/>
      <c r="AXS181" s="809"/>
      <c r="AXT181" s="809"/>
      <c r="AXU181" s="809"/>
      <c r="AXV181" s="809"/>
      <c r="AXW181" s="809"/>
      <c r="AXX181" s="809"/>
      <c r="AXY181" s="809"/>
      <c r="AXZ181" s="809"/>
      <c r="AYA181" s="809"/>
      <c r="AYB181" s="809"/>
      <c r="AYC181" s="809"/>
      <c r="AYD181" s="808"/>
      <c r="AYE181" s="808"/>
      <c r="AYF181" s="809"/>
      <c r="AYG181" s="808"/>
      <c r="AYH181" s="810"/>
      <c r="AYI181" s="810"/>
      <c r="AYJ181" s="810"/>
      <c r="AYK181" s="810"/>
      <c r="AYL181" s="810"/>
      <c r="AYM181" s="810"/>
      <c r="AYN181" s="810"/>
      <c r="AYO181" s="810"/>
      <c r="AYP181" s="810"/>
      <c r="AYQ181" s="810"/>
      <c r="AYR181" s="810"/>
      <c r="AYS181" s="810"/>
      <c r="AYT181" s="810"/>
      <c r="AYU181" s="810"/>
      <c r="AYV181" s="810"/>
      <c r="AYW181" s="810"/>
      <c r="AYX181" s="810"/>
      <c r="AYY181" s="810"/>
      <c r="AYZ181" s="810"/>
      <c r="AZA181" s="810"/>
      <c r="AZB181" s="810"/>
      <c r="AZC181" s="810"/>
      <c r="AZD181" s="810"/>
      <c r="AZE181" s="810"/>
      <c r="AZF181" s="810"/>
      <c r="AZG181" s="810"/>
      <c r="AZH181" s="810"/>
      <c r="AZI181" s="810"/>
      <c r="AZJ181" s="810"/>
      <c r="AZK181" s="810"/>
      <c r="AZL181" s="810"/>
      <c r="AZM181" s="810"/>
      <c r="AZN181" s="810"/>
      <c r="AZO181" s="810"/>
      <c r="AZP181" s="809"/>
      <c r="AZQ181" s="802"/>
      <c r="AZR181" s="802"/>
      <c r="AZS181" s="802"/>
    </row>
    <row r="182" spans="45:920 1123:1371" s="793" customFormat="1" ht="13.5">
      <c r="AS182" s="802"/>
      <c r="AT182" s="802"/>
      <c r="AU182" s="802"/>
      <c r="AV182" s="802"/>
      <c r="AW182" s="802"/>
      <c r="AX182" s="802"/>
      <c r="AY182" s="802"/>
      <c r="AZ182" s="802"/>
      <c r="BA182" s="802"/>
      <c r="BB182" s="802"/>
      <c r="BC182" s="802"/>
      <c r="BD182" s="802"/>
      <c r="BE182" s="802"/>
      <c r="BF182" s="802"/>
      <c r="BG182" s="802"/>
      <c r="BH182" s="802"/>
      <c r="BI182" s="802"/>
      <c r="BJ182" s="802"/>
      <c r="BK182" s="802"/>
      <c r="BL182" s="802"/>
      <c r="BM182" s="802"/>
      <c r="BN182" s="802"/>
      <c r="BO182" s="802"/>
      <c r="BP182" s="802"/>
      <c r="BQ182" s="802"/>
      <c r="BR182" s="802"/>
      <c r="BS182" s="802"/>
      <c r="BT182" s="802"/>
      <c r="BU182" s="802"/>
      <c r="BV182" s="802"/>
      <c r="BW182" s="802"/>
      <c r="BX182" s="802"/>
      <c r="BY182" s="802"/>
      <c r="BZ182" s="802"/>
      <c r="CA182" s="802"/>
      <c r="CB182" s="802"/>
      <c r="CC182" s="802"/>
      <c r="CD182" s="802"/>
      <c r="CE182" s="802"/>
      <c r="CF182" s="802"/>
      <c r="CG182" s="802"/>
      <c r="CH182" s="802"/>
      <c r="CI182" s="802"/>
      <c r="CJ182" s="802"/>
      <c r="CK182" s="802"/>
      <c r="CL182" s="802"/>
      <c r="CM182" s="802"/>
      <c r="CN182" s="802"/>
      <c r="CO182" s="802"/>
      <c r="CP182" s="802"/>
      <c r="CQ182" s="802"/>
      <c r="CR182" s="802"/>
      <c r="CS182" s="802"/>
      <c r="CT182" s="802"/>
      <c r="CU182" s="802"/>
      <c r="CV182" s="802"/>
      <c r="CW182" s="802"/>
      <c r="CX182" s="802"/>
      <c r="CY182" s="802"/>
      <c r="CZ182" s="802"/>
      <c r="DA182" s="802"/>
      <c r="DB182" s="802"/>
      <c r="DC182" s="802"/>
      <c r="DD182" s="802"/>
      <c r="DE182" s="802"/>
      <c r="DF182" s="802"/>
      <c r="DG182" s="802"/>
      <c r="DH182" s="802"/>
      <c r="DI182" s="802"/>
      <c r="DJ182" s="802"/>
      <c r="DK182" s="802"/>
      <c r="DL182" s="802"/>
      <c r="DM182" s="802"/>
      <c r="DN182" s="802"/>
      <c r="DO182" s="802"/>
      <c r="DP182" s="802"/>
      <c r="DQ182" s="802"/>
      <c r="DR182" s="802"/>
      <c r="DS182" s="802"/>
      <c r="DT182" s="802"/>
      <c r="DU182" s="802"/>
      <c r="DV182" s="802"/>
      <c r="DW182" s="802"/>
      <c r="DX182" s="802"/>
      <c r="DY182" s="802"/>
      <c r="DZ182" s="802"/>
      <c r="EA182" s="802"/>
      <c r="EB182" s="802"/>
      <c r="EC182" s="802"/>
      <c r="ED182" s="802"/>
      <c r="EE182" s="802"/>
      <c r="EF182" s="802"/>
      <c r="EG182" s="802"/>
      <c r="EH182" s="802"/>
      <c r="EI182" s="802"/>
      <c r="EJ182" s="802"/>
      <c r="EK182" s="802"/>
      <c r="EL182" s="802"/>
      <c r="EM182" s="802"/>
      <c r="EN182" s="802"/>
      <c r="EO182" s="802"/>
      <c r="EP182" s="802"/>
      <c r="EQ182" s="802"/>
      <c r="ER182" s="802"/>
      <c r="ES182" s="802"/>
      <c r="ET182" s="802"/>
      <c r="EU182" s="802"/>
      <c r="EV182" s="802"/>
      <c r="EW182" s="802"/>
      <c r="EX182" s="802"/>
      <c r="EY182" s="802"/>
      <c r="EZ182" s="802"/>
      <c r="FA182" s="802"/>
      <c r="FB182" s="802"/>
      <c r="FC182" s="802"/>
      <c r="FD182" s="802"/>
      <c r="FE182" s="802"/>
      <c r="FF182" s="802"/>
      <c r="FG182" s="802"/>
      <c r="FH182" s="802"/>
      <c r="FI182" s="802"/>
      <c r="FJ182" s="802"/>
      <c r="FK182" s="802"/>
      <c r="FL182" s="802"/>
      <c r="FM182" s="802"/>
      <c r="FN182" s="802"/>
      <c r="FO182" s="802"/>
      <c r="FP182" s="802"/>
      <c r="FQ182" s="802"/>
      <c r="FR182" s="802"/>
      <c r="FS182" s="802"/>
      <c r="FT182" s="802"/>
      <c r="FU182" s="802"/>
      <c r="FV182" s="802"/>
      <c r="FW182" s="802"/>
      <c r="FX182" s="802"/>
      <c r="FY182" s="802"/>
      <c r="FZ182" s="802"/>
      <c r="GA182" s="802"/>
      <c r="GB182" s="802"/>
      <c r="GC182" s="802"/>
      <c r="GD182" s="802"/>
      <c r="GE182" s="802"/>
      <c r="GF182" s="802"/>
      <c r="GG182" s="802"/>
      <c r="GH182" s="802"/>
      <c r="GI182" s="802"/>
      <c r="GJ182" s="802"/>
      <c r="GK182" s="802"/>
      <c r="GL182" s="802"/>
      <c r="GM182" s="802"/>
      <c r="GN182" s="802"/>
      <c r="GO182" s="802"/>
      <c r="GP182" s="802"/>
      <c r="GQ182" s="802"/>
      <c r="GR182" s="802"/>
      <c r="GS182" s="802"/>
      <c r="GT182" s="802"/>
      <c r="GU182" s="802"/>
      <c r="GV182" s="802"/>
      <c r="GW182" s="802"/>
      <c r="GX182" s="802"/>
      <c r="GY182" s="802"/>
      <c r="GZ182" s="802"/>
      <c r="HA182" s="802"/>
      <c r="HB182" s="802"/>
      <c r="HC182" s="802"/>
      <c r="HD182" s="802"/>
      <c r="HE182" s="802"/>
      <c r="HF182" s="802"/>
      <c r="HG182" s="802"/>
      <c r="HH182" s="802"/>
      <c r="HI182" s="802"/>
      <c r="HJ182" s="802"/>
      <c r="HK182" s="802"/>
      <c r="HL182" s="802"/>
      <c r="HM182" s="802"/>
      <c r="HN182" s="802"/>
      <c r="HO182" s="802"/>
      <c r="HP182" s="802"/>
      <c r="HQ182" s="802"/>
      <c r="HR182" s="802"/>
      <c r="HS182" s="802"/>
      <c r="HT182" s="802"/>
      <c r="HU182" s="802"/>
      <c r="HV182" s="802"/>
      <c r="HW182" s="802"/>
      <c r="HX182" s="802"/>
      <c r="HY182" s="802"/>
      <c r="HZ182" s="802"/>
      <c r="IA182" s="802"/>
      <c r="IB182" s="802"/>
      <c r="IC182" s="802"/>
      <c r="ID182" s="802"/>
      <c r="IE182" s="802"/>
      <c r="IF182" s="802"/>
      <c r="IG182" s="802"/>
      <c r="IH182" s="802"/>
      <c r="II182" s="802"/>
      <c r="IJ182" s="802"/>
      <c r="IK182" s="802"/>
      <c r="IL182" s="802"/>
      <c r="IM182" s="802"/>
      <c r="IN182" s="802"/>
      <c r="IO182" s="802"/>
      <c r="IP182" s="802"/>
      <c r="IQ182" s="802"/>
      <c r="IR182" s="802"/>
      <c r="IS182" s="802"/>
      <c r="IT182" s="802"/>
      <c r="IU182" s="802"/>
      <c r="IV182" s="802"/>
      <c r="IW182" s="802"/>
      <c r="IX182" s="802"/>
      <c r="IY182" s="802"/>
      <c r="IZ182" s="802"/>
      <c r="JA182" s="802"/>
      <c r="JB182" s="802"/>
      <c r="JC182" s="802"/>
      <c r="JD182" s="802"/>
      <c r="JE182" s="802"/>
      <c r="JF182" s="802"/>
      <c r="JG182" s="802"/>
      <c r="JH182" s="802"/>
      <c r="JI182" s="802"/>
      <c r="JJ182" s="802"/>
      <c r="JK182" s="802"/>
      <c r="JL182" s="802"/>
      <c r="JM182" s="802"/>
      <c r="JN182" s="802"/>
      <c r="JO182" s="802"/>
      <c r="JP182" s="802"/>
      <c r="JQ182" s="802"/>
      <c r="JR182" s="802"/>
      <c r="JS182" s="802"/>
      <c r="JT182" s="802"/>
      <c r="JU182" s="802"/>
      <c r="JV182" s="802"/>
      <c r="JW182" s="802"/>
      <c r="JX182" s="802"/>
      <c r="JY182" s="802"/>
      <c r="JZ182" s="802"/>
      <c r="KA182" s="802"/>
      <c r="KB182" s="802"/>
      <c r="KC182" s="802"/>
      <c r="KD182" s="802"/>
      <c r="KE182" s="802"/>
      <c r="KF182" s="802"/>
      <c r="KG182" s="802"/>
      <c r="KH182" s="802"/>
      <c r="KI182" s="802"/>
      <c r="KJ182" s="802"/>
      <c r="KK182" s="802"/>
      <c r="KL182" s="802"/>
      <c r="KM182" s="802"/>
      <c r="KN182" s="802"/>
      <c r="KO182" s="802"/>
      <c r="KP182" s="802"/>
      <c r="KQ182" s="802"/>
      <c r="KR182" s="802"/>
      <c r="KS182" s="802"/>
      <c r="KT182" s="802"/>
      <c r="KU182" s="802"/>
      <c r="KV182" s="802"/>
      <c r="KW182" s="802"/>
      <c r="KX182" s="802"/>
      <c r="KY182" s="802"/>
      <c r="KZ182" s="802"/>
      <c r="LA182" s="802"/>
      <c r="LB182" s="802"/>
      <c r="LC182" s="802"/>
      <c r="LD182" s="802"/>
      <c r="LE182" s="802"/>
      <c r="LF182" s="802"/>
      <c r="LG182" s="802"/>
      <c r="LH182" s="802"/>
      <c r="LI182" s="802"/>
      <c r="LJ182" s="802"/>
      <c r="LK182" s="802"/>
      <c r="LL182" s="802"/>
      <c r="LM182" s="802"/>
      <c r="LN182" s="802"/>
      <c r="LO182" s="802"/>
      <c r="LP182" s="802"/>
      <c r="LQ182" s="802"/>
      <c r="LR182" s="802"/>
      <c r="LS182" s="802"/>
      <c r="LT182" s="802"/>
      <c r="LU182" s="802"/>
      <c r="LV182" s="802"/>
      <c r="LW182" s="802"/>
      <c r="LX182" s="802"/>
      <c r="LY182" s="802"/>
      <c r="LZ182" s="802"/>
      <c r="MA182" s="802"/>
      <c r="MB182" s="802"/>
      <c r="MC182" s="802"/>
      <c r="MD182" s="802"/>
      <c r="ME182" s="802"/>
      <c r="MF182" s="802"/>
      <c r="MG182" s="802"/>
      <c r="MH182" s="802"/>
      <c r="MI182" s="802"/>
      <c r="MJ182" s="802"/>
      <c r="MK182" s="802"/>
      <c r="ML182" s="802"/>
      <c r="MM182" s="802"/>
      <c r="MN182" s="802"/>
      <c r="MO182" s="802"/>
      <c r="MP182" s="802"/>
      <c r="MQ182" s="802"/>
      <c r="MR182" s="802"/>
      <c r="MS182" s="802"/>
      <c r="MT182" s="802"/>
      <c r="MU182" s="802"/>
      <c r="MV182" s="802"/>
      <c r="MW182" s="802"/>
      <c r="MX182" s="802"/>
      <c r="MY182" s="802"/>
      <c r="MZ182" s="802"/>
      <c r="NA182" s="802"/>
      <c r="NB182" s="802"/>
      <c r="NC182" s="802"/>
      <c r="ND182" s="802"/>
      <c r="NE182" s="802"/>
      <c r="NF182" s="802"/>
      <c r="NG182" s="802"/>
      <c r="NH182" s="802"/>
      <c r="NI182" s="802"/>
      <c r="NJ182" s="802"/>
      <c r="NK182" s="802"/>
      <c r="NL182" s="802"/>
      <c r="NM182" s="802"/>
      <c r="NN182" s="802"/>
      <c r="NO182" s="802"/>
      <c r="NP182" s="802"/>
      <c r="NQ182" s="802"/>
      <c r="NR182" s="802"/>
      <c r="NS182" s="802"/>
      <c r="NT182" s="802"/>
      <c r="NU182" s="802"/>
      <c r="NV182" s="802"/>
      <c r="NW182" s="802"/>
      <c r="NX182" s="802"/>
      <c r="NY182" s="802"/>
      <c r="NZ182" s="802"/>
      <c r="OA182" s="802"/>
      <c r="OB182" s="802"/>
      <c r="OC182" s="802"/>
      <c r="OD182" s="802"/>
      <c r="OE182" s="802"/>
      <c r="OF182" s="802"/>
      <c r="OG182" s="802"/>
      <c r="OH182" s="802"/>
      <c r="OI182" s="802"/>
      <c r="OJ182" s="802"/>
      <c r="OK182" s="802"/>
      <c r="OL182" s="802"/>
      <c r="OM182" s="802"/>
      <c r="ON182" s="802"/>
      <c r="OO182" s="802"/>
      <c r="OP182" s="802"/>
      <c r="OQ182" s="802"/>
      <c r="OR182" s="802"/>
      <c r="OS182" s="802"/>
      <c r="OT182" s="802"/>
      <c r="OU182" s="802"/>
      <c r="OV182" s="802"/>
      <c r="OW182" s="802"/>
      <c r="OX182" s="802"/>
      <c r="OY182" s="802"/>
      <c r="OZ182" s="802"/>
      <c r="PA182" s="802"/>
      <c r="PB182" s="802"/>
      <c r="PC182" s="802"/>
      <c r="PD182" s="802"/>
      <c r="PE182" s="802"/>
      <c r="PF182" s="802"/>
      <c r="PG182" s="802"/>
      <c r="PH182" s="802"/>
      <c r="PI182" s="802"/>
      <c r="PJ182" s="802"/>
      <c r="PK182" s="802"/>
      <c r="PL182" s="802"/>
      <c r="PM182" s="802"/>
      <c r="PN182" s="802"/>
      <c r="PO182" s="802"/>
      <c r="PP182" s="802"/>
      <c r="PQ182" s="802"/>
      <c r="PR182" s="802"/>
      <c r="PS182" s="802"/>
      <c r="PT182" s="802"/>
      <c r="PU182" s="802"/>
      <c r="PV182" s="802"/>
      <c r="PW182" s="802"/>
      <c r="PX182" s="802"/>
      <c r="PY182" s="802"/>
      <c r="PZ182" s="802"/>
      <c r="QA182" s="802"/>
      <c r="QB182" s="802"/>
      <c r="QC182" s="802"/>
      <c r="QD182" s="802"/>
      <c r="QE182" s="802"/>
      <c r="QF182" s="802"/>
      <c r="QG182" s="802"/>
      <c r="QH182" s="802"/>
      <c r="QI182" s="802"/>
      <c r="QJ182" s="802"/>
      <c r="QK182" s="802"/>
      <c r="QL182" s="802"/>
      <c r="QM182" s="802"/>
      <c r="QN182" s="802"/>
      <c r="QO182" s="802"/>
      <c r="QP182" s="802"/>
      <c r="QQ182" s="802"/>
      <c r="QR182" s="802"/>
      <c r="QS182" s="802"/>
      <c r="QT182" s="802"/>
      <c r="QU182" s="802"/>
      <c r="QV182" s="802"/>
      <c r="QW182" s="802"/>
      <c r="QX182" s="802"/>
      <c r="QY182" s="802"/>
      <c r="QZ182" s="802"/>
      <c r="RA182" s="802"/>
      <c r="RB182" s="802"/>
      <c r="RC182" s="802"/>
      <c r="RD182" s="802"/>
      <c r="RE182" s="802"/>
      <c r="RF182" s="802"/>
      <c r="RG182" s="802"/>
      <c r="RH182" s="802"/>
      <c r="RI182" s="802"/>
      <c r="RJ182" s="802"/>
      <c r="RK182" s="802"/>
      <c r="RL182" s="802"/>
      <c r="RM182" s="802"/>
      <c r="RN182" s="802"/>
      <c r="RO182" s="802"/>
      <c r="RP182" s="802"/>
      <c r="RQ182" s="802"/>
      <c r="RR182" s="802"/>
      <c r="RS182" s="802"/>
      <c r="RT182" s="802"/>
      <c r="RU182" s="802"/>
      <c r="RV182" s="802"/>
      <c r="RW182" s="802"/>
      <c r="RX182" s="802"/>
      <c r="RY182" s="802"/>
      <c r="RZ182" s="802"/>
      <c r="SA182" s="802"/>
      <c r="SB182" s="802"/>
      <c r="SC182" s="802"/>
      <c r="SD182" s="802"/>
      <c r="SE182" s="802"/>
      <c r="SF182" s="802"/>
      <c r="SG182" s="802"/>
      <c r="SH182" s="802"/>
      <c r="SI182" s="802"/>
      <c r="SJ182" s="802"/>
      <c r="SK182" s="802"/>
      <c r="SL182" s="802"/>
      <c r="SM182" s="802"/>
      <c r="SN182" s="802"/>
      <c r="SO182" s="802"/>
      <c r="SP182" s="802"/>
      <c r="SQ182" s="802"/>
      <c r="SR182" s="802"/>
      <c r="SS182" s="802"/>
      <c r="ST182" s="802"/>
      <c r="SU182" s="802"/>
      <c r="SV182" s="802"/>
      <c r="SW182" s="802"/>
      <c r="SX182" s="802"/>
      <c r="SY182" s="802"/>
      <c r="SZ182" s="802"/>
      <c r="TA182" s="802"/>
      <c r="TB182" s="802"/>
      <c r="TC182" s="802"/>
      <c r="TD182" s="802"/>
      <c r="TE182" s="802"/>
      <c r="TF182" s="802"/>
      <c r="TG182" s="802"/>
      <c r="TH182" s="802"/>
      <c r="TI182" s="802"/>
      <c r="TJ182" s="802"/>
      <c r="TK182" s="802"/>
      <c r="TL182" s="802"/>
      <c r="TM182" s="802"/>
      <c r="TN182" s="802"/>
      <c r="TO182" s="802"/>
      <c r="TP182" s="802"/>
      <c r="TQ182" s="802"/>
      <c r="TR182" s="802"/>
      <c r="TS182" s="802"/>
      <c r="TT182" s="802"/>
      <c r="TU182" s="802"/>
      <c r="TV182" s="802"/>
      <c r="TW182" s="802"/>
      <c r="TX182" s="802"/>
      <c r="TY182" s="802"/>
      <c r="TZ182" s="802"/>
      <c r="UA182" s="802"/>
      <c r="UB182" s="802"/>
      <c r="UC182" s="802"/>
      <c r="UD182" s="802"/>
      <c r="UE182" s="802"/>
      <c r="UF182" s="802"/>
      <c r="UG182" s="802"/>
      <c r="UH182" s="802"/>
      <c r="UI182" s="802"/>
      <c r="UJ182" s="802"/>
      <c r="UK182" s="802"/>
      <c r="UL182" s="802"/>
      <c r="UM182" s="802"/>
      <c r="UN182" s="802"/>
      <c r="UO182" s="802"/>
      <c r="UP182" s="802"/>
      <c r="UQ182" s="802"/>
      <c r="UR182" s="802"/>
      <c r="US182" s="802"/>
      <c r="UT182" s="802"/>
      <c r="UU182" s="802"/>
      <c r="UV182" s="802"/>
      <c r="UW182" s="802"/>
      <c r="UX182" s="802"/>
      <c r="UY182" s="802"/>
      <c r="UZ182" s="802"/>
      <c r="VA182" s="802"/>
      <c r="VB182" s="802"/>
      <c r="VC182" s="802"/>
      <c r="VD182" s="802"/>
      <c r="VE182" s="802"/>
      <c r="VF182" s="802"/>
      <c r="VG182" s="802"/>
      <c r="VH182" s="802"/>
      <c r="VI182" s="802"/>
      <c r="VJ182" s="802"/>
      <c r="VK182" s="802"/>
      <c r="VL182" s="802"/>
      <c r="VM182" s="802"/>
      <c r="VN182" s="802"/>
      <c r="VO182" s="802"/>
      <c r="VP182" s="802"/>
      <c r="VQ182" s="802"/>
      <c r="VR182" s="802"/>
      <c r="VS182" s="802"/>
      <c r="VT182" s="802"/>
      <c r="VU182" s="802"/>
      <c r="VV182" s="802"/>
      <c r="VW182" s="802"/>
      <c r="VX182" s="802"/>
      <c r="VY182" s="802"/>
      <c r="VZ182" s="802"/>
      <c r="WA182" s="802"/>
      <c r="WB182" s="802"/>
      <c r="WC182" s="802"/>
      <c r="WD182" s="802"/>
      <c r="WE182" s="802"/>
      <c r="WF182" s="802"/>
      <c r="WG182" s="802"/>
      <c r="WH182" s="802"/>
      <c r="WI182" s="802"/>
      <c r="WJ182" s="802"/>
      <c r="WK182" s="802"/>
      <c r="WL182" s="802"/>
      <c r="WM182" s="802"/>
      <c r="WN182" s="802"/>
      <c r="WO182" s="802"/>
      <c r="WP182" s="802"/>
      <c r="WQ182" s="802"/>
      <c r="WR182" s="802"/>
      <c r="WS182" s="802"/>
      <c r="WT182" s="802"/>
      <c r="WU182" s="802"/>
      <c r="WV182" s="802"/>
      <c r="WW182" s="802"/>
      <c r="WX182" s="802"/>
      <c r="WY182" s="802"/>
      <c r="WZ182" s="802"/>
      <c r="XA182" s="802"/>
      <c r="XB182" s="802"/>
      <c r="XC182" s="802"/>
      <c r="XD182" s="802"/>
      <c r="XE182" s="802"/>
      <c r="XF182" s="802"/>
      <c r="XG182" s="802"/>
      <c r="XH182" s="802"/>
      <c r="XI182" s="802"/>
      <c r="XJ182" s="802"/>
      <c r="XK182" s="802"/>
      <c r="XL182" s="802"/>
      <c r="XM182" s="802"/>
      <c r="XN182" s="802"/>
      <c r="XO182" s="802"/>
      <c r="XP182" s="802"/>
      <c r="XQ182" s="802"/>
      <c r="XR182" s="802"/>
      <c r="XS182" s="802"/>
      <c r="XT182" s="802"/>
      <c r="XU182" s="802"/>
      <c r="XV182" s="802"/>
      <c r="XW182" s="802"/>
      <c r="XX182" s="802"/>
      <c r="XY182" s="802"/>
      <c r="XZ182" s="802"/>
      <c r="YA182" s="802"/>
      <c r="YB182" s="802"/>
      <c r="YC182" s="802"/>
      <c r="YD182" s="802"/>
      <c r="YE182" s="802"/>
      <c r="YF182" s="802"/>
      <c r="YG182" s="802"/>
      <c r="YH182" s="802"/>
      <c r="YI182" s="802"/>
      <c r="YJ182" s="802"/>
      <c r="YK182" s="802"/>
      <c r="YL182" s="802"/>
      <c r="YM182" s="802"/>
      <c r="YN182" s="802"/>
      <c r="YO182" s="802"/>
      <c r="YP182" s="802"/>
      <c r="YQ182" s="802"/>
      <c r="YR182" s="802"/>
      <c r="YS182" s="802"/>
      <c r="YT182" s="802"/>
      <c r="YU182" s="802"/>
      <c r="YV182" s="802"/>
      <c r="YW182" s="802"/>
      <c r="YX182" s="802"/>
      <c r="YY182" s="802"/>
      <c r="YZ182" s="802"/>
      <c r="ZA182" s="802"/>
      <c r="ZB182" s="802"/>
      <c r="ZC182" s="802"/>
      <c r="ZD182" s="802"/>
      <c r="ZE182" s="802"/>
      <c r="ZF182" s="802"/>
      <c r="ZG182" s="802"/>
      <c r="ZH182" s="802"/>
      <c r="ZI182" s="802"/>
      <c r="ZJ182" s="802"/>
      <c r="ZK182" s="802"/>
      <c r="ZL182" s="802"/>
      <c r="ZM182" s="802"/>
      <c r="ZN182" s="802"/>
      <c r="ZO182" s="802"/>
      <c r="ZP182" s="802"/>
      <c r="ZQ182" s="802"/>
      <c r="ZR182" s="802"/>
      <c r="ZS182" s="802"/>
      <c r="ZT182" s="802"/>
      <c r="ZU182" s="802"/>
      <c r="ZV182" s="802"/>
      <c r="ZW182" s="802"/>
      <c r="ZX182" s="802"/>
      <c r="ZY182" s="802"/>
      <c r="ZZ182" s="802"/>
      <c r="AAA182" s="802"/>
      <c r="AAB182" s="802"/>
      <c r="AAC182" s="802"/>
      <c r="AAD182" s="802"/>
      <c r="AAE182" s="802"/>
      <c r="AAF182" s="802"/>
      <c r="AAG182" s="802"/>
      <c r="AAH182" s="802"/>
      <c r="AAI182" s="802"/>
      <c r="AAJ182" s="802"/>
      <c r="AAK182" s="802"/>
      <c r="AAL182" s="802"/>
      <c r="AAM182" s="802"/>
      <c r="AAN182" s="802"/>
      <c r="AAO182" s="802"/>
      <c r="AAP182" s="802"/>
      <c r="AAQ182" s="802"/>
      <c r="AAR182" s="802"/>
      <c r="AAS182" s="802"/>
      <c r="AAT182" s="802"/>
      <c r="AAU182" s="802"/>
      <c r="AAV182" s="802"/>
      <c r="AAW182" s="802"/>
      <c r="AAX182" s="802"/>
      <c r="AAY182" s="802"/>
      <c r="AAZ182" s="802"/>
      <c r="ABA182" s="802"/>
      <c r="ABB182" s="802"/>
      <c r="ABC182" s="802"/>
      <c r="ABD182" s="802"/>
      <c r="ABE182" s="802"/>
      <c r="ABF182" s="802"/>
      <c r="ABG182" s="802"/>
      <c r="ABH182" s="802"/>
      <c r="ABI182" s="802"/>
      <c r="ABJ182" s="802"/>
      <c r="ABK182" s="802"/>
      <c r="ABL182" s="802"/>
      <c r="ABM182" s="802"/>
      <c r="ABN182" s="802"/>
      <c r="ABO182" s="802"/>
      <c r="ABP182" s="802"/>
      <c r="ABQ182" s="802"/>
      <c r="ABR182" s="802"/>
      <c r="ABS182" s="802"/>
      <c r="ABT182" s="802"/>
      <c r="ABU182" s="802"/>
      <c r="ABV182" s="802"/>
      <c r="ABW182" s="802"/>
      <c r="ABX182" s="802"/>
      <c r="ABY182" s="802"/>
      <c r="ABZ182" s="802"/>
      <c r="ACA182" s="802"/>
      <c r="ACB182" s="802"/>
      <c r="ACC182" s="802"/>
      <c r="ACD182" s="802"/>
      <c r="ACE182" s="802"/>
      <c r="ACF182" s="802"/>
      <c r="ACG182" s="802"/>
      <c r="ACH182" s="802"/>
      <c r="ACI182" s="802"/>
      <c r="ACJ182" s="802"/>
      <c r="ACK182" s="802"/>
      <c r="ACL182" s="802"/>
      <c r="ACM182" s="802"/>
      <c r="ACN182" s="802"/>
      <c r="ACO182" s="802"/>
      <c r="ACP182" s="802"/>
      <c r="ACQ182" s="802"/>
      <c r="ACR182" s="802"/>
      <c r="ACS182" s="802"/>
      <c r="ACT182" s="802"/>
      <c r="ACU182" s="802"/>
      <c r="ACV182" s="802"/>
      <c r="ACW182" s="802"/>
      <c r="ACX182" s="802"/>
      <c r="ACY182" s="802"/>
      <c r="ACZ182" s="802"/>
      <c r="ADA182" s="802"/>
      <c r="ADB182" s="802"/>
      <c r="ADC182" s="802"/>
      <c r="ADD182" s="802"/>
      <c r="ADE182" s="802"/>
      <c r="ADF182" s="802"/>
      <c r="ADG182" s="802"/>
      <c r="ADH182" s="802"/>
      <c r="ADI182" s="802"/>
      <c r="ADJ182" s="802"/>
      <c r="ADK182" s="802"/>
      <c r="ADL182" s="802"/>
      <c r="ADM182" s="802"/>
      <c r="ADN182" s="802"/>
      <c r="ADO182" s="802"/>
      <c r="ADP182" s="802"/>
      <c r="ADQ182" s="802"/>
      <c r="ADR182" s="802"/>
      <c r="ADS182" s="802"/>
      <c r="ADT182" s="802"/>
      <c r="ADU182" s="802"/>
      <c r="ADV182" s="802"/>
      <c r="ADW182" s="802"/>
      <c r="ADX182" s="802"/>
      <c r="ADY182" s="802"/>
      <c r="ADZ182" s="802"/>
      <c r="AEA182" s="802"/>
      <c r="AEB182" s="802"/>
      <c r="AEC182" s="802"/>
      <c r="AED182" s="802"/>
      <c r="AEE182" s="802"/>
      <c r="AEF182" s="802"/>
      <c r="AEG182" s="802"/>
      <c r="AEH182" s="802"/>
      <c r="AEI182" s="802"/>
      <c r="AEJ182" s="802"/>
      <c r="AEK182" s="802"/>
      <c r="AEL182" s="802"/>
      <c r="AEM182" s="802"/>
      <c r="AEN182" s="802"/>
      <c r="AEO182" s="802"/>
      <c r="AEP182" s="802"/>
      <c r="AEQ182" s="802"/>
      <c r="AER182" s="802"/>
      <c r="AES182" s="802"/>
      <c r="AET182" s="802"/>
      <c r="AEU182" s="802"/>
      <c r="AEV182" s="802"/>
      <c r="AEW182" s="802"/>
      <c r="AEX182" s="802"/>
      <c r="AEY182" s="802"/>
      <c r="AEZ182" s="802"/>
      <c r="AFA182" s="802"/>
      <c r="AFB182" s="802"/>
      <c r="AFC182" s="802"/>
      <c r="AFD182" s="802"/>
      <c r="AFE182" s="802"/>
      <c r="AFF182" s="802"/>
      <c r="AFG182" s="802"/>
      <c r="AFH182" s="802"/>
      <c r="AFI182" s="802"/>
      <c r="AFJ182" s="802"/>
      <c r="AFK182" s="802"/>
      <c r="AFL182" s="802"/>
      <c r="AFM182" s="802"/>
      <c r="AFN182" s="802"/>
      <c r="AFO182" s="802"/>
      <c r="AFP182" s="802"/>
      <c r="AFQ182" s="802"/>
      <c r="AFR182" s="802"/>
      <c r="AFS182" s="802"/>
      <c r="AFT182" s="802"/>
      <c r="AFU182" s="802"/>
      <c r="AFV182" s="802"/>
      <c r="AFW182" s="802"/>
      <c r="AFX182" s="802"/>
      <c r="AFY182" s="802"/>
      <c r="AFZ182" s="802"/>
      <c r="AGA182" s="802"/>
      <c r="AGB182" s="802"/>
      <c r="AGC182" s="802"/>
      <c r="AGD182" s="802"/>
      <c r="AGE182" s="802"/>
      <c r="AGF182" s="802"/>
      <c r="AGG182" s="802"/>
      <c r="AGH182" s="802"/>
      <c r="AGI182" s="802"/>
      <c r="AGJ182" s="802"/>
      <c r="AGK182" s="802"/>
      <c r="AGL182" s="802"/>
      <c r="AGM182" s="802"/>
      <c r="AGN182" s="802"/>
      <c r="AGO182" s="802"/>
      <c r="AGP182" s="802"/>
      <c r="AGQ182" s="802"/>
      <c r="AGR182" s="802"/>
      <c r="AGS182" s="802"/>
      <c r="AGT182" s="802"/>
      <c r="AGU182" s="802"/>
      <c r="AGV182" s="802"/>
      <c r="AGW182" s="802"/>
      <c r="AGX182" s="802"/>
      <c r="AGY182" s="802"/>
      <c r="AGZ182" s="802"/>
      <c r="AHA182" s="802"/>
      <c r="AHB182" s="802"/>
      <c r="AHC182" s="802"/>
      <c r="AHD182" s="802"/>
      <c r="AHE182" s="802"/>
      <c r="AHF182" s="802"/>
      <c r="AHG182" s="802"/>
      <c r="AHH182" s="802"/>
      <c r="AHI182" s="802"/>
      <c r="AHJ182" s="802"/>
      <c r="AHK182" s="802"/>
      <c r="AHL182" s="802"/>
      <c r="AHM182" s="802"/>
      <c r="AHN182" s="802"/>
      <c r="AHO182" s="802"/>
      <c r="AHP182" s="802"/>
      <c r="AHQ182" s="802"/>
      <c r="AHR182" s="802"/>
      <c r="AHS182" s="802"/>
      <c r="AHT182" s="802"/>
      <c r="AHU182" s="802"/>
      <c r="AHV182" s="802"/>
      <c r="AHW182" s="802"/>
      <c r="AHX182" s="802"/>
      <c r="AHY182" s="802"/>
      <c r="AHZ182" s="802"/>
      <c r="AIA182" s="802"/>
      <c r="AIB182" s="802"/>
      <c r="AIC182" s="802"/>
      <c r="AID182" s="802"/>
      <c r="AIE182" s="802"/>
      <c r="AIF182" s="802"/>
      <c r="AIG182" s="802"/>
      <c r="AIH182" s="802"/>
      <c r="AII182" s="802"/>
      <c r="AIJ182" s="802"/>
      <c r="AQE182" s="802"/>
      <c r="AQF182" s="802"/>
      <c r="AQG182" s="802"/>
      <c r="AQH182" s="802"/>
      <c r="AQI182" s="802"/>
      <c r="AQJ182" s="802"/>
      <c r="AQK182" s="802"/>
      <c r="AQL182" s="802"/>
      <c r="AQM182" s="802"/>
      <c r="AQN182" s="802"/>
      <c r="AQO182" s="802"/>
      <c r="AQP182" s="802"/>
      <c r="AQQ182" s="802"/>
      <c r="AQR182" s="802"/>
      <c r="AQS182" s="802"/>
      <c r="AQT182" s="802"/>
      <c r="AQU182" s="802"/>
      <c r="AQV182" s="802"/>
      <c r="AQW182" s="802"/>
      <c r="AQX182" s="802"/>
      <c r="AQY182" s="802"/>
      <c r="AQZ182" s="802"/>
      <c r="ARA182" s="802"/>
      <c r="ARB182" s="802"/>
      <c r="ARC182" s="802"/>
      <c r="ARD182" s="802"/>
      <c r="ARE182" s="802"/>
      <c r="ARF182" s="802"/>
      <c r="ARG182" s="802"/>
      <c r="ARH182" s="802"/>
      <c r="ARI182" s="802"/>
      <c r="ARJ182" s="802"/>
      <c r="ARK182" s="802"/>
      <c r="ARL182" s="802"/>
      <c r="ARM182" s="802"/>
      <c r="ARN182" s="802"/>
      <c r="ARO182" s="802"/>
      <c r="ARP182" s="802"/>
      <c r="ARQ182" s="802"/>
      <c r="ARR182" s="802"/>
      <c r="ARS182" s="802"/>
      <c r="ART182" s="802"/>
      <c r="ARU182" s="802"/>
      <c r="ARV182" s="802"/>
      <c r="ARW182" s="802"/>
      <c r="ARX182" s="802"/>
      <c r="ARY182" s="802"/>
      <c r="ARZ182" s="802"/>
      <c r="ASA182" s="802"/>
      <c r="ASB182" s="802"/>
      <c r="ASC182" s="802"/>
      <c r="ASD182" s="802"/>
      <c r="ASE182" s="802"/>
      <c r="ASF182" s="802"/>
      <c r="ASG182" s="802"/>
      <c r="ASH182" s="802"/>
      <c r="ASI182" s="802"/>
      <c r="ASJ182" s="802"/>
      <c r="ASK182" s="802"/>
      <c r="ASL182" s="802"/>
      <c r="ATP182" s="802"/>
      <c r="ATQ182" s="802"/>
      <c r="ATR182" s="802"/>
      <c r="ATS182" s="802"/>
      <c r="ATT182" s="802"/>
      <c r="ATU182" s="802"/>
      <c r="ATV182" s="802"/>
      <c r="ATW182" s="802"/>
      <c r="ATX182" s="802"/>
      <c r="ATY182" s="802"/>
      <c r="ATZ182" s="802"/>
      <c r="AUA182" s="802"/>
      <c r="AUB182" s="802"/>
      <c r="AUC182" s="802"/>
      <c r="AUD182" s="802"/>
      <c r="AUE182" s="802"/>
      <c r="AUF182" s="802"/>
      <c r="AUG182" s="802"/>
      <c r="AUH182" s="802"/>
      <c r="AUI182" s="802"/>
      <c r="AUJ182" s="802"/>
      <c r="AUK182" s="802"/>
      <c r="AUL182" s="802"/>
      <c r="AUM182" s="802"/>
      <c r="AUN182" s="802"/>
      <c r="AUO182" s="802"/>
      <c r="AUP182" s="801"/>
      <c r="AUQ182" s="802"/>
      <c r="AUR182" s="801"/>
      <c r="AUS182" s="802"/>
      <c r="AUT182" s="801"/>
      <c r="AUU182" s="802"/>
      <c r="AUV182" s="802"/>
      <c r="AUW182" s="802"/>
      <c r="AUX182" s="802"/>
      <c r="AUY182" s="802"/>
      <c r="AUZ182" s="802"/>
      <c r="AVA182" s="802"/>
      <c r="AVB182" s="802"/>
      <c r="AVC182" s="802"/>
      <c r="AVD182" s="802"/>
      <c r="AVE182" s="802"/>
      <c r="AVF182" s="802"/>
      <c r="AVG182" s="802"/>
      <c r="AVH182" s="802"/>
      <c r="AVI182" s="802"/>
      <c r="AVJ182" s="808"/>
      <c r="AVK182" s="808"/>
      <c r="AVL182" s="808"/>
      <c r="AVM182" s="808"/>
      <c r="AVN182" s="808"/>
      <c r="AVO182" s="808"/>
      <c r="AVP182" s="808"/>
      <c r="AVQ182" s="808"/>
      <c r="AVR182" s="808"/>
      <c r="AVS182" s="808"/>
      <c r="AVT182" s="808"/>
      <c r="AVU182" s="809"/>
      <c r="AVV182" s="809"/>
      <c r="AVW182" s="809"/>
      <c r="AVX182" s="809"/>
      <c r="AVY182" s="809"/>
      <c r="AVZ182" s="809"/>
      <c r="AWA182" s="809"/>
      <c r="AWB182" s="809"/>
      <c r="AWC182" s="809"/>
      <c r="AWD182" s="809"/>
      <c r="AWE182" s="809"/>
      <c r="AWF182" s="809"/>
      <c r="AWG182" s="809"/>
      <c r="AWH182" s="809"/>
      <c r="AWI182" s="809"/>
      <c r="AWJ182" s="809"/>
      <c r="AWK182" s="809"/>
      <c r="AWL182" s="809"/>
      <c r="AWM182" s="809"/>
      <c r="AWN182" s="809"/>
      <c r="AWO182" s="809"/>
      <c r="AWP182" s="809"/>
      <c r="AWQ182" s="809"/>
      <c r="AWR182" s="808"/>
      <c r="AWS182" s="761"/>
      <c r="AWT182" s="808"/>
      <c r="AWU182" s="809"/>
      <c r="AWV182" s="809"/>
      <c r="AWW182" s="809"/>
      <c r="AWX182" s="809"/>
      <c r="AWY182" s="809"/>
      <c r="AWZ182" s="809"/>
      <c r="AXA182" s="809"/>
      <c r="AXB182" s="809"/>
      <c r="AXC182" s="809"/>
      <c r="AXD182" s="809"/>
      <c r="AXE182" s="809"/>
      <c r="AXF182" s="809"/>
      <c r="AXG182" s="809"/>
      <c r="AXH182" s="809"/>
      <c r="AXI182" s="809"/>
      <c r="AXJ182" s="809"/>
      <c r="AXK182" s="809"/>
      <c r="AXL182" s="809"/>
      <c r="AXM182" s="809"/>
      <c r="AXN182" s="809"/>
      <c r="AXO182" s="809"/>
      <c r="AXP182" s="809"/>
      <c r="AXQ182" s="809"/>
      <c r="AXR182" s="809"/>
      <c r="AXS182" s="809"/>
      <c r="AXT182" s="809"/>
      <c r="AXU182" s="809"/>
      <c r="AXV182" s="809"/>
      <c r="AXW182" s="809"/>
      <c r="AXX182" s="809"/>
      <c r="AXY182" s="809"/>
      <c r="AXZ182" s="809"/>
      <c r="AYA182" s="809"/>
      <c r="AYB182" s="809"/>
      <c r="AYC182" s="809"/>
      <c r="AYD182" s="808"/>
      <c r="AYE182" s="808"/>
      <c r="AYF182" s="809"/>
      <c r="AYG182" s="808"/>
      <c r="AYH182" s="810"/>
      <c r="AYI182" s="810"/>
      <c r="AYJ182" s="810"/>
      <c r="AYK182" s="810"/>
      <c r="AYL182" s="810"/>
      <c r="AYM182" s="810"/>
      <c r="AYN182" s="810"/>
      <c r="AYO182" s="810"/>
      <c r="AYP182" s="810"/>
      <c r="AYQ182" s="810"/>
      <c r="AYR182" s="810"/>
      <c r="AYS182" s="810"/>
      <c r="AYT182" s="810"/>
      <c r="AYU182" s="810"/>
      <c r="AYV182" s="810"/>
      <c r="AYW182" s="810"/>
      <c r="AYX182" s="810"/>
      <c r="AYY182" s="810"/>
      <c r="AYZ182" s="810"/>
      <c r="AZA182" s="810"/>
      <c r="AZB182" s="810"/>
      <c r="AZC182" s="810"/>
      <c r="AZD182" s="810"/>
      <c r="AZE182" s="810"/>
      <c r="AZF182" s="810"/>
      <c r="AZG182" s="810"/>
      <c r="AZH182" s="810"/>
      <c r="AZI182" s="810"/>
      <c r="AZJ182" s="810"/>
      <c r="AZK182" s="810"/>
      <c r="AZL182" s="810"/>
      <c r="AZM182" s="810"/>
      <c r="AZN182" s="810"/>
      <c r="AZO182" s="810"/>
      <c r="AZP182" s="809"/>
      <c r="AZQ182" s="802"/>
      <c r="AZR182" s="802"/>
      <c r="AZS182" s="802"/>
    </row>
    <row r="183" spans="45:920 1123:1371" s="793" customFormat="1" ht="13.5">
      <c r="AS183" s="802"/>
      <c r="AT183" s="802"/>
      <c r="AU183" s="802"/>
      <c r="AV183" s="802"/>
      <c r="AW183" s="802"/>
      <c r="AX183" s="802"/>
      <c r="AY183" s="802"/>
      <c r="AZ183" s="802"/>
      <c r="BA183" s="802"/>
      <c r="BB183" s="802"/>
      <c r="BC183" s="802"/>
      <c r="BD183" s="802"/>
      <c r="BE183" s="802"/>
      <c r="BF183" s="802"/>
      <c r="BG183" s="802"/>
      <c r="BH183" s="802"/>
      <c r="BI183" s="802"/>
      <c r="BJ183" s="802"/>
      <c r="BK183" s="802"/>
      <c r="BL183" s="802"/>
      <c r="BM183" s="802"/>
      <c r="BN183" s="802"/>
      <c r="BO183" s="802"/>
      <c r="BP183" s="802"/>
      <c r="BQ183" s="802"/>
      <c r="BR183" s="802"/>
      <c r="BS183" s="802"/>
      <c r="BT183" s="802"/>
      <c r="BU183" s="802"/>
      <c r="BV183" s="802"/>
      <c r="BW183" s="802"/>
      <c r="BX183" s="802"/>
      <c r="BY183" s="802"/>
      <c r="BZ183" s="802"/>
      <c r="CA183" s="802"/>
      <c r="CB183" s="802"/>
      <c r="CC183" s="802"/>
      <c r="CD183" s="802"/>
      <c r="CE183" s="802"/>
      <c r="CF183" s="802"/>
      <c r="CG183" s="802"/>
      <c r="CH183" s="802"/>
      <c r="CI183" s="802"/>
      <c r="CJ183" s="802"/>
      <c r="CK183" s="802"/>
      <c r="CL183" s="802"/>
      <c r="CM183" s="802"/>
      <c r="CN183" s="802"/>
      <c r="CO183" s="802"/>
      <c r="CP183" s="802"/>
      <c r="CQ183" s="802"/>
      <c r="CR183" s="802"/>
      <c r="CS183" s="802"/>
      <c r="CT183" s="802"/>
      <c r="CU183" s="802"/>
      <c r="CV183" s="802"/>
      <c r="CW183" s="802"/>
      <c r="CX183" s="802"/>
      <c r="CY183" s="802"/>
      <c r="CZ183" s="802"/>
      <c r="DA183" s="802"/>
      <c r="DB183" s="802"/>
      <c r="DC183" s="802"/>
      <c r="DD183" s="802"/>
      <c r="DE183" s="802"/>
      <c r="DF183" s="802"/>
      <c r="DG183" s="802"/>
      <c r="DH183" s="802"/>
      <c r="DI183" s="802"/>
      <c r="DJ183" s="802"/>
      <c r="DK183" s="802"/>
      <c r="DL183" s="802"/>
      <c r="DM183" s="802"/>
      <c r="DN183" s="802"/>
      <c r="DO183" s="802"/>
      <c r="DP183" s="802"/>
      <c r="DQ183" s="802"/>
      <c r="DR183" s="802"/>
      <c r="DS183" s="802"/>
      <c r="DT183" s="802"/>
      <c r="DU183" s="802"/>
      <c r="DV183" s="802"/>
      <c r="DW183" s="802"/>
      <c r="DX183" s="802"/>
      <c r="DY183" s="802"/>
      <c r="DZ183" s="802"/>
      <c r="EA183" s="802"/>
      <c r="EB183" s="802"/>
      <c r="EC183" s="802"/>
      <c r="ED183" s="802"/>
      <c r="EE183" s="802"/>
      <c r="EF183" s="802"/>
      <c r="EG183" s="802"/>
      <c r="EH183" s="802"/>
      <c r="EI183" s="802"/>
      <c r="EJ183" s="802"/>
      <c r="EK183" s="802"/>
      <c r="EL183" s="802"/>
      <c r="EM183" s="802"/>
      <c r="EN183" s="802"/>
      <c r="EO183" s="802"/>
      <c r="EP183" s="802"/>
      <c r="EQ183" s="802"/>
      <c r="ER183" s="802"/>
      <c r="ES183" s="802"/>
      <c r="ET183" s="802"/>
      <c r="EU183" s="802"/>
      <c r="EV183" s="802"/>
      <c r="EW183" s="802"/>
      <c r="EX183" s="802"/>
      <c r="EY183" s="802"/>
      <c r="EZ183" s="802"/>
      <c r="FA183" s="802"/>
      <c r="FB183" s="802"/>
      <c r="FC183" s="802"/>
      <c r="FD183" s="802"/>
      <c r="FE183" s="802"/>
      <c r="FF183" s="802"/>
      <c r="FG183" s="802"/>
      <c r="FH183" s="802"/>
      <c r="FI183" s="802"/>
      <c r="FJ183" s="802"/>
      <c r="FK183" s="802"/>
      <c r="FL183" s="802"/>
      <c r="FM183" s="802"/>
      <c r="FN183" s="802"/>
      <c r="FO183" s="802"/>
      <c r="FP183" s="802"/>
      <c r="FQ183" s="802"/>
      <c r="FR183" s="802"/>
      <c r="FS183" s="802"/>
      <c r="FT183" s="802"/>
      <c r="FU183" s="802"/>
      <c r="FV183" s="802"/>
      <c r="FW183" s="802"/>
      <c r="FX183" s="802"/>
      <c r="FY183" s="802"/>
      <c r="FZ183" s="802"/>
      <c r="GA183" s="802"/>
      <c r="GB183" s="802"/>
      <c r="GC183" s="802"/>
      <c r="GD183" s="802"/>
      <c r="GE183" s="802"/>
      <c r="GF183" s="802"/>
      <c r="GG183" s="802"/>
      <c r="GH183" s="802"/>
      <c r="GI183" s="802"/>
      <c r="GJ183" s="802"/>
      <c r="GK183" s="802"/>
      <c r="GL183" s="802"/>
      <c r="GM183" s="802"/>
      <c r="GN183" s="802"/>
      <c r="GO183" s="802"/>
      <c r="GP183" s="802"/>
      <c r="GQ183" s="802"/>
      <c r="GR183" s="802"/>
      <c r="GS183" s="802"/>
      <c r="GT183" s="802"/>
      <c r="GU183" s="802"/>
      <c r="GV183" s="802"/>
      <c r="GW183" s="802"/>
      <c r="GX183" s="802"/>
      <c r="GY183" s="802"/>
      <c r="GZ183" s="802"/>
      <c r="HA183" s="802"/>
      <c r="HB183" s="802"/>
      <c r="HC183" s="802"/>
      <c r="HD183" s="802"/>
      <c r="HE183" s="802"/>
      <c r="HF183" s="802"/>
      <c r="HG183" s="802"/>
      <c r="HH183" s="802"/>
      <c r="HI183" s="802"/>
      <c r="HJ183" s="802"/>
      <c r="HK183" s="802"/>
      <c r="HL183" s="802"/>
      <c r="HM183" s="802"/>
      <c r="HN183" s="802"/>
      <c r="HO183" s="802"/>
      <c r="HP183" s="802"/>
      <c r="HQ183" s="802"/>
      <c r="HR183" s="802"/>
      <c r="HS183" s="802"/>
      <c r="HT183" s="802"/>
      <c r="HU183" s="802"/>
      <c r="HV183" s="802"/>
      <c r="HW183" s="802"/>
      <c r="HX183" s="802"/>
      <c r="HY183" s="802"/>
      <c r="HZ183" s="802"/>
      <c r="IA183" s="802"/>
      <c r="IB183" s="802"/>
      <c r="IC183" s="802"/>
      <c r="ID183" s="802"/>
      <c r="IE183" s="802"/>
      <c r="IF183" s="802"/>
      <c r="IG183" s="802"/>
      <c r="IH183" s="802"/>
      <c r="II183" s="802"/>
      <c r="IJ183" s="802"/>
      <c r="IK183" s="802"/>
      <c r="IL183" s="802"/>
      <c r="IM183" s="802"/>
      <c r="IN183" s="802"/>
      <c r="IO183" s="802"/>
      <c r="IP183" s="802"/>
      <c r="IQ183" s="802"/>
      <c r="IR183" s="802"/>
      <c r="IS183" s="802"/>
      <c r="IT183" s="802"/>
      <c r="IU183" s="802"/>
      <c r="IV183" s="802"/>
      <c r="IW183" s="802"/>
      <c r="IX183" s="802"/>
      <c r="IY183" s="802"/>
      <c r="IZ183" s="802"/>
      <c r="JA183" s="802"/>
      <c r="JB183" s="802"/>
      <c r="JC183" s="802"/>
      <c r="JD183" s="802"/>
      <c r="JE183" s="802"/>
      <c r="JF183" s="802"/>
      <c r="JG183" s="802"/>
      <c r="JH183" s="802"/>
      <c r="JI183" s="802"/>
      <c r="JJ183" s="802"/>
      <c r="JK183" s="802"/>
      <c r="JL183" s="802"/>
      <c r="JM183" s="802"/>
      <c r="JN183" s="802"/>
      <c r="JO183" s="802"/>
      <c r="JP183" s="802"/>
      <c r="JQ183" s="802"/>
      <c r="JR183" s="802"/>
      <c r="JS183" s="802"/>
      <c r="JT183" s="802"/>
      <c r="JU183" s="802"/>
      <c r="JV183" s="802"/>
      <c r="JW183" s="802"/>
      <c r="JX183" s="802"/>
      <c r="JY183" s="802"/>
      <c r="JZ183" s="802"/>
      <c r="KA183" s="802"/>
      <c r="KB183" s="802"/>
      <c r="KC183" s="802"/>
      <c r="KD183" s="802"/>
      <c r="KE183" s="802"/>
      <c r="KF183" s="802"/>
      <c r="KG183" s="802"/>
      <c r="KH183" s="802"/>
      <c r="KI183" s="802"/>
      <c r="KJ183" s="802"/>
      <c r="KK183" s="802"/>
      <c r="KL183" s="802"/>
      <c r="KM183" s="802"/>
      <c r="KN183" s="802"/>
      <c r="KO183" s="802"/>
      <c r="KP183" s="802"/>
      <c r="KQ183" s="802"/>
      <c r="KR183" s="802"/>
      <c r="KS183" s="802"/>
      <c r="KT183" s="802"/>
      <c r="KU183" s="802"/>
      <c r="KV183" s="802"/>
      <c r="KW183" s="802"/>
      <c r="KX183" s="802"/>
      <c r="KY183" s="802"/>
      <c r="KZ183" s="802"/>
      <c r="LA183" s="802"/>
      <c r="LB183" s="802"/>
      <c r="LC183" s="802"/>
      <c r="LD183" s="802"/>
      <c r="LE183" s="802"/>
      <c r="LF183" s="802"/>
      <c r="LG183" s="802"/>
      <c r="LH183" s="802"/>
      <c r="LI183" s="802"/>
      <c r="LJ183" s="802"/>
      <c r="LK183" s="802"/>
      <c r="LL183" s="802"/>
      <c r="LM183" s="802"/>
      <c r="LN183" s="802"/>
      <c r="LO183" s="802"/>
      <c r="LP183" s="802"/>
      <c r="LQ183" s="802"/>
      <c r="LR183" s="802"/>
      <c r="LS183" s="802"/>
      <c r="LT183" s="802"/>
      <c r="LU183" s="802"/>
      <c r="LV183" s="802"/>
      <c r="LW183" s="802"/>
      <c r="LX183" s="802"/>
      <c r="LY183" s="802"/>
      <c r="LZ183" s="802"/>
      <c r="MA183" s="802"/>
      <c r="MB183" s="802"/>
      <c r="MC183" s="802"/>
      <c r="MD183" s="802"/>
      <c r="ME183" s="802"/>
      <c r="MF183" s="802"/>
      <c r="MG183" s="802"/>
      <c r="MH183" s="802"/>
      <c r="MI183" s="802"/>
      <c r="MJ183" s="802"/>
      <c r="MK183" s="802"/>
      <c r="ML183" s="802"/>
      <c r="MM183" s="802"/>
      <c r="MN183" s="802"/>
      <c r="MO183" s="802"/>
      <c r="MP183" s="802"/>
      <c r="MQ183" s="802"/>
      <c r="MR183" s="802"/>
      <c r="MS183" s="802"/>
      <c r="MT183" s="802"/>
      <c r="MU183" s="802"/>
      <c r="MV183" s="802"/>
      <c r="MW183" s="802"/>
      <c r="MX183" s="802"/>
      <c r="MY183" s="802"/>
      <c r="MZ183" s="802"/>
      <c r="NA183" s="802"/>
      <c r="NB183" s="802"/>
      <c r="NC183" s="802"/>
      <c r="ND183" s="802"/>
      <c r="NE183" s="802"/>
      <c r="NF183" s="802"/>
      <c r="NG183" s="802"/>
      <c r="NH183" s="802"/>
      <c r="NI183" s="802"/>
      <c r="NJ183" s="802"/>
      <c r="NK183" s="802"/>
      <c r="NL183" s="802"/>
      <c r="NM183" s="802"/>
      <c r="NN183" s="802"/>
      <c r="NO183" s="802"/>
      <c r="NP183" s="802"/>
      <c r="NQ183" s="802"/>
      <c r="NR183" s="802"/>
      <c r="NS183" s="802"/>
      <c r="NT183" s="802"/>
      <c r="NU183" s="802"/>
      <c r="NV183" s="802"/>
      <c r="NW183" s="802"/>
      <c r="NX183" s="802"/>
      <c r="NY183" s="802"/>
      <c r="NZ183" s="802"/>
      <c r="OA183" s="802"/>
      <c r="OB183" s="802"/>
      <c r="OC183" s="802"/>
      <c r="OD183" s="802"/>
      <c r="OE183" s="802"/>
      <c r="OF183" s="802"/>
      <c r="OG183" s="802"/>
      <c r="OH183" s="802"/>
      <c r="OI183" s="802"/>
      <c r="OJ183" s="802"/>
      <c r="OK183" s="802"/>
      <c r="OL183" s="802"/>
      <c r="OM183" s="802"/>
      <c r="ON183" s="802"/>
      <c r="OO183" s="802"/>
      <c r="OP183" s="802"/>
      <c r="OQ183" s="802"/>
      <c r="OR183" s="802"/>
      <c r="OS183" s="802"/>
      <c r="OT183" s="802"/>
      <c r="OU183" s="802"/>
      <c r="OV183" s="802"/>
      <c r="OW183" s="802"/>
      <c r="OX183" s="802"/>
      <c r="OY183" s="802"/>
      <c r="OZ183" s="802"/>
      <c r="PA183" s="802"/>
      <c r="PB183" s="802"/>
      <c r="PC183" s="802"/>
      <c r="PD183" s="802"/>
      <c r="PE183" s="802"/>
      <c r="PF183" s="802"/>
      <c r="PG183" s="802"/>
      <c r="PH183" s="802"/>
      <c r="PI183" s="802"/>
      <c r="PJ183" s="802"/>
      <c r="PK183" s="802"/>
      <c r="PL183" s="802"/>
      <c r="PM183" s="802"/>
      <c r="PN183" s="802"/>
      <c r="PO183" s="802"/>
      <c r="PP183" s="802"/>
      <c r="PQ183" s="802"/>
      <c r="PR183" s="802"/>
      <c r="PS183" s="802"/>
      <c r="PT183" s="802"/>
      <c r="PU183" s="802"/>
      <c r="PV183" s="802"/>
      <c r="PW183" s="802"/>
      <c r="PX183" s="802"/>
      <c r="PY183" s="802"/>
      <c r="PZ183" s="802"/>
      <c r="QA183" s="802"/>
      <c r="QB183" s="802"/>
      <c r="QC183" s="802"/>
      <c r="QD183" s="802"/>
      <c r="QE183" s="802"/>
      <c r="QF183" s="802"/>
      <c r="QG183" s="802"/>
      <c r="QH183" s="802"/>
      <c r="QI183" s="802"/>
      <c r="QJ183" s="802"/>
      <c r="QK183" s="802"/>
      <c r="QL183" s="802"/>
      <c r="QM183" s="802"/>
      <c r="QN183" s="802"/>
      <c r="QO183" s="802"/>
      <c r="QP183" s="802"/>
      <c r="QQ183" s="802"/>
      <c r="QR183" s="802"/>
      <c r="QS183" s="802"/>
      <c r="QT183" s="802"/>
      <c r="QU183" s="802"/>
      <c r="QV183" s="802"/>
      <c r="QW183" s="802"/>
      <c r="QX183" s="802"/>
      <c r="QY183" s="802"/>
      <c r="QZ183" s="802"/>
      <c r="RA183" s="802"/>
      <c r="RB183" s="802"/>
      <c r="RC183" s="802"/>
      <c r="RD183" s="802"/>
      <c r="RE183" s="802"/>
      <c r="RF183" s="802"/>
      <c r="RG183" s="802"/>
      <c r="RH183" s="802"/>
      <c r="RI183" s="802"/>
      <c r="RJ183" s="802"/>
      <c r="RK183" s="802"/>
      <c r="RL183" s="802"/>
      <c r="RM183" s="802"/>
      <c r="RN183" s="802"/>
      <c r="RO183" s="802"/>
      <c r="RP183" s="802"/>
      <c r="RQ183" s="802"/>
      <c r="RR183" s="802"/>
      <c r="RS183" s="802"/>
      <c r="RT183" s="802"/>
      <c r="RU183" s="802"/>
      <c r="RV183" s="802"/>
      <c r="RW183" s="802"/>
      <c r="RX183" s="802"/>
      <c r="RY183" s="802"/>
      <c r="RZ183" s="802"/>
      <c r="SA183" s="802"/>
      <c r="SB183" s="802"/>
      <c r="SC183" s="802"/>
      <c r="SD183" s="802"/>
      <c r="SE183" s="802"/>
      <c r="SF183" s="802"/>
      <c r="SG183" s="802"/>
      <c r="SH183" s="802"/>
      <c r="SI183" s="802"/>
      <c r="SJ183" s="802"/>
      <c r="SK183" s="802"/>
      <c r="SL183" s="802"/>
      <c r="SM183" s="802"/>
      <c r="SN183" s="802"/>
      <c r="SO183" s="802"/>
      <c r="SP183" s="802"/>
      <c r="SQ183" s="802"/>
      <c r="SR183" s="802"/>
      <c r="SS183" s="802"/>
      <c r="ST183" s="802"/>
      <c r="SU183" s="802"/>
      <c r="SV183" s="802"/>
      <c r="SW183" s="802"/>
      <c r="SX183" s="802"/>
      <c r="SY183" s="802"/>
      <c r="SZ183" s="802"/>
      <c r="TA183" s="802"/>
      <c r="TB183" s="802"/>
      <c r="TC183" s="802"/>
      <c r="TD183" s="802"/>
      <c r="TE183" s="802"/>
      <c r="TF183" s="802"/>
      <c r="TG183" s="802"/>
      <c r="TH183" s="802"/>
      <c r="TI183" s="802"/>
      <c r="TJ183" s="802"/>
      <c r="TK183" s="802"/>
      <c r="TL183" s="802"/>
      <c r="TM183" s="802"/>
      <c r="TN183" s="802"/>
      <c r="TO183" s="802"/>
      <c r="TP183" s="802"/>
      <c r="TQ183" s="802"/>
      <c r="TR183" s="802"/>
      <c r="TS183" s="802"/>
      <c r="TT183" s="802"/>
      <c r="TU183" s="802"/>
      <c r="TV183" s="802"/>
      <c r="TW183" s="802"/>
      <c r="TX183" s="802"/>
      <c r="TY183" s="802"/>
      <c r="TZ183" s="802"/>
      <c r="UA183" s="802"/>
      <c r="UB183" s="802"/>
      <c r="UC183" s="802"/>
      <c r="UD183" s="802"/>
      <c r="UE183" s="802"/>
      <c r="UF183" s="802"/>
      <c r="UG183" s="802"/>
      <c r="UH183" s="802"/>
      <c r="UI183" s="802"/>
      <c r="UJ183" s="802"/>
      <c r="UK183" s="802"/>
      <c r="UL183" s="802"/>
      <c r="UM183" s="802"/>
      <c r="UN183" s="802"/>
      <c r="UO183" s="802"/>
      <c r="UP183" s="802"/>
      <c r="UQ183" s="802"/>
      <c r="UR183" s="802"/>
      <c r="US183" s="802"/>
      <c r="UT183" s="802"/>
      <c r="UU183" s="802"/>
      <c r="UV183" s="802"/>
      <c r="UW183" s="802"/>
      <c r="UX183" s="802"/>
      <c r="UY183" s="802"/>
      <c r="UZ183" s="802"/>
      <c r="VA183" s="802"/>
      <c r="VB183" s="802"/>
      <c r="VC183" s="802"/>
      <c r="VD183" s="802"/>
      <c r="VE183" s="802"/>
      <c r="VF183" s="802"/>
      <c r="VG183" s="802"/>
      <c r="VH183" s="802"/>
      <c r="VI183" s="802"/>
      <c r="VJ183" s="802"/>
      <c r="VK183" s="802"/>
      <c r="VL183" s="802"/>
      <c r="VM183" s="802"/>
      <c r="VN183" s="802"/>
      <c r="VO183" s="802"/>
      <c r="VP183" s="802"/>
      <c r="VQ183" s="802"/>
      <c r="VR183" s="802"/>
      <c r="VS183" s="802"/>
      <c r="VT183" s="802"/>
      <c r="VU183" s="802"/>
      <c r="VV183" s="802"/>
      <c r="VW183" s="802"/>
      <c r="VX183" s="802"/>
      <c r="VY183" s="802"/>
      <c r="VZ183" s="802"/>
      <c r="WA183" s="802"/>
      <c r="WB183" s="802"/>
      <c r="WC183" s="802"/>
      <c r="WD183" s="802"/>
      <c r="WE183" s="802"/>
      <c r="WF183" s="802"/>
      <c r="WG183" s="802"/>
      <c r="WH183" s="802"/>
      <c r="WI183" s="802"/>
      <c r="WJ183" s="802"/>
      <c r="WK183" s="802"/>
      <c r="WL183" s="802"/>
      <c r="WM183" s="802"/>
      <c r="WN183" s="802"/>
      <c r="WO183" s="802"/>
      <c r="WP183" s="802"/>
      <c r="WQ183" s="802"/>
      <c r="WR183" s="802"/>
      <c r="WS183" s="802"/>
      <c r="WT183" s="802"/>
      <c r="WU183" s="802"/>
      <c r="WV183" s="802"/>
      <c r="WW183" s="802"/>
      <c r="WX183" s="802"/>
      <c r="WY183" s="802"/>
      <c r="WZ183" s="802"/>
      <c r="XA183" s="802"/>
      <c r="XB183" s="802"/>
      <c r="XC183" s="802"/>
      <c r="XD183" s="802"/>
      <c r="XE183" s="802"/>
      <c r="XF183" s="802"/>
      <c r="XG183" s="802"/>
      <c r="XH183" s="802"/>
      <c r="XI183" s="802"/>
      <c r="XJ183" s="802"/>
      <c r="XK183" s="802"/>
      <c r="XL183" s="802"/>
      <c r="XM183" s="802"/>
      <c r="XN183" s="802"/>
      <c r="XO183" s="802"/>
      <c r="XP183" s="802"/>
      <c r="XQ183" s="802"/>
      <c r="XR183" s="802"/>
      <c r="XS183" s="802"/>
      <c r="XT183" s="802"/>
      <c r="XU183" s="802"/>
      <c r="XV183" s="802"/>
      <c r="XW183" s="802"/>
      <c r="XX183" s="802"/>
      <c r="XY183" s="802"/>
      <c r="XZ183" s="802"/>
      <c r="YA183" s="802"/>
      <c r="YB183" s="802"/>
      <c r="YC183" s="802"/>
      <c r="YD183" s="802"/>
      <c r="YE183" s="802"/>
      <c r="YF183" s="802"/>
      <c r="YG183" s="802"/>
      <c r="YH183" s="802"/>
      <c r="YI183" s="802"/>
      <c r="YJ183" s="802"/>
      <c r="YK183" s="802"/>
      <c r="YL183" s="802"/>
      <c r="YM183" s="802"/>
      <c r="YN183" s="802"/>
      <c r="YO183" s="802"/>
      <c r="YP183" s="802"/>
      <c r="YQ183" s="802"/>
      <c r="YR183" s="802"/>
      <c r="YS183" s="802"/>
      <c r="YT183" s="802"/>
      <c r="YU183" s="802"/>
      <c r="YV183" s="802"/>
      <c r="YW183" s="802"/>
      <c r="YX183" s="802"/>
      <c r="YY183" s="802"/>
      <c r="YZ183" s="802"/>
      <c r="ZA183" s="802"/>
      <c r="ZB183" s="802"/>
      <c r="ZC183" s="802"/>
      <c r="ZD183" s="802"/>
      <c r="ZE183" s="802"/>
      <c r="ZF183" s="802"/>
      <c r="ZG183" s="802"/>
      <c r="ZH183" s="802"/>
      <c r="ZI183" s="802"/>
      <c r="ZJ183" s="802"/>
      <c r="ZK183" s="802"/>
      <c r="ZL183" s="802"/>
      <c r="ZM183" s="802"/>
      <c r="ZN183" s="802"/>
      <c r="ZO183" s="802"/>
      <c r="ZP183" s="802"/>
      <c r="ZQ183" s="802"/>
      <c r="ZR183" s="802"/>
      <c r="ZS183" s="802"/>
      <c r="ZT183" s="802"/>
      <c r="ZU183" s="802"/>
      <c r="ZV183" s="802"/>
      <c r="ZW183" s="802"/>
      <c r="ZX183" s="802"/>
      <c r="ZY183" s="802"/>
      <c r="ZZ183" s="802"/>
      <c r="AAA183" s="802"/>
      <c r="AAB183" s="802"/>
      <c r="AAC183" s="802"/>
      <c r="AAD183" s="802"/>
      <c r="AAE183" s="802"/>
      <c r="AAF183" s="802"/>
      <c r="AAG183" s="802"/>
      <c r="AAH183" s="802"/>
      <c r="AAI183" s="802"/>
      <c r="AAJ183" s="802"/>
      <c r="AAK183" s="802"/>
      <c r="AAL183" s="802"/>
      <c r="AAM183" s="802"/>
      <c r="AAN183" s="802"/>
      <c r="AAO183" s="802"/>
      <c r="AAP183" s="802"/>
      <c r="AAQ183" s="802"/>
      <c r="AAR183" s="802"/>
      <c r="AAS183" s="802"/>
      <c r="AAT183" s="802"/>
      <c r="AAU183" s="802"/>
      <c r="AAV183" s="802"/>
      <c r="AAW183" s="802"/>
      <c r="AAX183" s="802"/>
      <c r="AAY183" s="802"/>
      <c r="AAZ183" s="802"/>
      <c r="ABA183" s="802"/>
      <c r="ABB183" s="802"/>
      <c r="ABC183" s="802"/>
      <c r="ABD183" s="802"/>
      <c r="ABE183" s="802"/>
      <c r="ABF183" s="802"/>
      <c r="ABG183" s="802"/>
      <c r="ABH183" s="802"/>
      <c r="ABI183" s="802"/>
      <c r="ABJ183" s="802"/>
      <c r="ABK183" s="802"/>
      <c r="ABL183" s="802"/>
      <c r="ABM183" s="802"/>
      <c r="ABN183" s="802"/>
      <c r="ABO183" s="802"/>
      <c r="ABP183" s="802"/>
      <c r="ABQ183" s="802"/>
      <c r="ABR183" s="802"/>
      <c r="ABS183" s="802"/>
      <c r="ABT183" s="802"/>
      <c r="ABU183" s="802"/>
      <c r="ABV183" s="802"/>
      <c r="ABW183" s="802"/>
      <c r="ABX183" s="802"/>
      <c r="ABY183" s="802"/>
      <c r="ABZ183" s="802"/>
      <c r="ACA183" s="802"/>
      <c r="ACB183" s="802"/>
      <c r="ACC183" s="802"/>
      <c r="ACD183" s="802"/>
      <c r="ACE183" s="802"/>
      <c r="ACF183" s="802"/>
      <c r="ACG183" s="802"/>
      <c r="ACH183" s="802"/>
      <c r="ACI183" s="802"/>
      <c r="ACJ183" s="802"/>
      <c r="ACK183" s="802"/>
      <c r="ACL183" s="802"/>
      <c r="ACM183" s="802"/>
      <c r="ACN183" s="802"/>
      <c r="ACO183" s="802"/>
      <c r="ACP183" s="802"/>
      <c r="ACQ183" s="802"/>
      <c r="ACR183" s="802"/>
      <c r="ACS183" s="802"/>
      <c r="ACT183" s="802"/>
      <c r="ACU183" s="802"/>
      <c r="ACV183" s="802"/>
      <c r="ACW183" s="802"/>
      <c r="ACX183" s="802"/>
      <c r="ACY183" s="802"/>
      <c r="ACZ183" s="802"/>
      <c r="ADA183" s="802"/>
      <c r="ADB183" s="802"/>
      <c r="ADC183" s="802"/>
      <c r="ADD183" s="802"/>
      <c r="ADE183" s="802"/>
      <c r="ADF183" s="802"/>
      <c r="ADG183" s="802"/>
      <c r="ADH183" s="802"/>
      <c r="ADI183" s="802"/>
      <c r="ADJ183" s="802"/>
      <c r="ADK183" s="802"/>
      <c r="ADL183" s="802"/>
      <c r="ADM183" s="802"/>
      <c r="ADN183" s="802"/>
      <c r="ADO183" s="802"/>
      <c r="ADP183" s="802"/>
      <c r="ADQ183" s="802"/>
      <c r="ADR183" s="802"/>
      <c r="ADS183" s="802"/>
      <c r="ADT183" s="802"/>
      <c r="ADU183" s="802"/>
      <c r="ADV183" s="802"/>
      <c r="ADW183" s="802"/>
      <c r="ADX183" s="802"/>
      <c r="ADY183" s="802"/>
      <c r="ADZ183" s="802"/>
      <c r="AEA183" s="802"/>
      <c r="AEB183" s="802"/>
      <c r="AEC183" s="802"/>
      <c r="AED183" s="802"/>
      <c r="AEE183" s="802"/>
      <c r="AEF183" s="802"/>
      <c r="AEG183" s="802"/>
      <c r="AEH183" s="802"/>
      <c r="AEI183" s="802"/>
      <c r="AEJ183" s="802"/>
      <c r="AEK183" s="802"/>
      <c r="AEL183" s="802"/>
      <c r="AEM183" s="802"/>
      <c r="AEN183" s="802"/>
      <c r="AEO183" s="802"/>
      <c r="AEP183" s="802"/>
      <c r="AEQ183" s="802"/>
      <c r="AER183" s="802"/>
      <c r="AES183" s="802"/>
      <c r="AET183" s="802"/>
      <c r="AEU183" s="802"/>
      <c r="AEV183" s="802"/>
      <c r="AEW183" s="802"/>
      <c r="AEX183" s="802"/>
      <c r="AEY183" s="802"/>
      <c r="AEZ183" s="802"/>
      <c r="AFA183" s="802"/>
      <c r="AFB183" s="802"/>
      <c r="AFC183" s="802"/>
      <c r="AFD183" s="802"/>
      <c r="AFE183" s="802"/>
      <c r="AFF183" s="802"/>
      <c r="AFG183" s="802"/>
      <c r="AFH183" s="802"/>
      <c r="AFI183" s="802"/>
      <c r="AFJ183" s="802"/>
      <c r="AFK183" s="802"/>
      <c r="AFL183" s="802"/>
      <c r="AFM183" s="802"/>
      <c r="AFN183" s="802"/>
      <c r="AFO183" s="802"/>
      <c r="AFP183" s="802"/>
      <c r="AFQ183" s="802"/>
      <c r="AFR183" s="802"/>
      <c r="AFS183" s="802"/>
      <c r="AFT183" s="802"/>
      <c r="AFU183" s="802"/>
      <c r="AFV183" s="802"/>
      <c r="AFW183" s="802"/>
      <c r="AFX183" s="802"/>
      <c r="AFY183" s="802"/>
      <c r="AFZ183" s="802"/>
      <c r="AGA183" s="802"/>
      <c r="AGB183" s="802"/>
      <c r="AGC183" s="802"/>
      <c r="AGD183" s="802"/>
      <c r="AGE183" s="802"/>
      <c r="AGF183" s="802"/>
      <c r="AGG183" s="802"/>
      <c r="AGH183" s="802"/>
      <c r="AGI183" s="802"/>
      <c r="AGJ183" s="802"/>
      <c r="AGK183" s="802"/>
      <c r="AGL183" s="802"/>
      <c r="AGM183" s="802"/>
      <c r="AGN183" s="802"/>
      <c r="AGO183" s="802"/>
      <c r="AGP183" s="802"/>
      <c r="AGQ183" s="802"/>
      <c r="AGR183" s="802"/>
      <c r="AGS183" s="802"/>
      <c r="AGT183" s="802"/>
      <c r="AGU183" s="802"/>
      <c r="AGV183" s="802"/>
      <c r="AGW183" s="802"/>
      <c r="AGX183" s="802"/>
      <c r="AGY183" s="802"/>
      <c r="AGZ183" s="802"/>
      <c r="AHA183" s="802"/>
      <c r="AHB183" s="802"/>
      <c r="AHC183" s="802"/>
      <c r="AHD183" s="802"/>
      <c r="AHE183" s="802"/>
      <c r="AHF183" s="802"/>
      <c r="AHG183" s="802"/>
      <c r="AHH183" s="802"/>
      <c r="AHI183" s="802"/>
      <c r="AHJ183" s="802"/>
      <c r="AHK183" s="802"/>
      <c r="AHL183" s="802"/>
      <c r="AHM183" s="802"/>
      <c r="AHN183" s="802"/>
      <c r="AHO183" s="802"/>
      <c r="AHP183" s="802"/>
      <c r="AHQ183" s="802"/>
      <c r="AHR183" s="802"/>
      <c r="AHS183" s="802"/>
      <c r="AHT183" s="802"/>
      <c r="AHU183" s="802"/>
      <c r="AHV183" s="802"/>
      <c r="AHW183" s="802"/>
      <c r="AHX183" s="802"/>
      <c r="AHY183" s="802"/>
      <c r="AHZ183" s="802"/>
      <c r="AIA183" s="802"/>
      <c r="AIB183" s="802"/>
      <c r="AIC183" s="802"/>
      <c r="AID183" s="802"/>
      <c r="AIE183" s="802"/>
      <c r="AIF183" s="802"/>
      <c r="AIG183" s="802"/>
      <c r="AIH183" s="802"/>
      <c r="AII183" s="802"/>
      <c r="AIJ183" s="802"/>
      <c r="AQE183" s="802"/>
      <c r="AQF183" s="802"/>
      <c r="AQG183" s="802"/>
      <c r="AQH183" s="802"/>
      <c r="AQI183" s="802"/>
      <c r="AQJ183" s="802"/>
      <c r="AQK183" s="802"/>
      <c r="AQL183" s="802"/>
      <c r="AQM183" s="802"/>
      <c r="AQN183" s="802"/>
      <c r="AQO183" s="802"/>
      <c r="AQP183" s="802"/>
      <c r="AQQ183" s="802"/>
      <c r="AQR183" s="802"/>
      <c r="AQS183" s="802"/>
      <c r="AQT183" s="802"/>
      <c r="AQU183" s="802"/>
      <c r="AQV183" s="802"/>
      <c r="AQW183" s="802"/>
      <c r="AQX183" s="802"/>
      <c r="AQY183" s="802"/>
      <c r="AQZ183" s="802"/>
      <c r="ARA183" s="802"/>
      <c r="ARB183" s="802"/>
      <c r="ARC183" s="802"/>
      <c r="ARD183" s="802"/>
      <c r="ARE183" s="802"/>
      <c r="ARF183" s="802"/>
      <c r="ARG183" s="802"/>
      <c r="ARH183" s="802"/>
      <c r="ARI183" s="802"/>
      <c r="ARJ183" s="802"/>
      <c r="ARK183" s="802"/>
      <c r="ARL183" s="802"/>
      <c r="ARM183" s="802"/>
      <c r="ARN183" s="802"/>
      <c r="ARO183" s="802"/>
      <c r="ARP183" s="802"/>
      <c r="ARQ183" s="802"/>
      <c r="ARR183" s="802"/>
      <c r="ARS183" s="802"/>
      <c r="ART183" s="802"/>
      <c r="ARU183" s="802"/>
      <c r="ARV183" s="802"/>
      <c r="ARW183" s="802"/>
      <c r="ARX183" s="802"/>
      <c r="ARY183" s="802"/>
      <c r="ARZ183" s="802"/>
      <c r="ASA183" s="802"/>
      <c r="ASB183" s="802"/>
      <c r="ASC183" s="802"/>
      <c r="ASD183" s="802"/>
      <c r="ASE183" s="802"/>
      <c r="ASF183" s="802"/>
      <c r="ASG183" s="802"/>
      <c r="ASH183" s="802"/>
      <c r="ASI183" s="802"/>
      <c r="ASJ183" s="802"/>
      <c r="ASK183" s="802"/>
      <c r="ASL183" s="802"/>
      <c r="ATP183" s="802"/>
      <c r="ATQ183" s="802"/>
      <c r="ATR183" s="802"/>
      <c r="ATS183" s="802"/>
      <c r="ATT183" s="802"/>
      <c r="ATU183" s="802"/>
      <c r="ATV183" s="802"/>
      <c r="ATW183" s="802"/>
      <c r="ATX183" s="802"/>
      <c r="ATY183" s="802"/>
      <c r="ATZ183" s="802"/>
      <c r="AUA183" s="802"/>
      <c r="AUB183" s="802"/>
      <c r="AUC183" s="802"/>
      <c r="AUD183" s="802"/>
      <c r="AUE183" s="802"/>
      <c r="AUF183" s="802"/>
      <c r="AUG183" s="802"/>
      <c r="AUH183" s="802"/>
      <c r="AUI183" s="802"/>
      <c r="AUJ183" s="802"/>
      <c r="AUK183" s="802"/>
      <c r="AUL183" s="802"/>
      <c r="AUM183" s="802"/>
      <c r="AUN183" s="802"/>
      <c r="AUO183" s="802"/>
      <c r="AUP183" s="801"/>
      <c r="AUQ183" s="802"/>
      <c r="AUR183" s="801"/>
      <c r="AUS183" s="802"/>
      <c r="AUT183" s="801"/>
      <c r="AUU183" s="802"/>
      <c r="AUV183" s="802"/>
      <c r="AUW183" s="802"/>
      <c r="AUX183" s="802"/>
      <c r="AUY183" s="802"/>
      <c r="AUZ183" s="802"/>
      <c r="AVA183" s="802"/>
      <c r="AVB183" s="802"/>
      <c r="AVC183" s="802"/>
      <c r="AVD183" s="802"/>
      <c r="AVE183" s="802"/>
      <c r="AVF183" s="802"/>
      <c r="AVG183" s="802"/>
      <c r="AVH183" s="802"/>
      <c r="AVI183" s="802"/>
      <c r="AVJ183" s="808"/>
      <c r="AVK183" s="808"/>
      <c r="AVL183" s="808"/>
      <c r="AVM183" s="808"/>
      <c r="AVN183" s="808"/>
      <c r="AVO183" s="808"/>
      <c r="AVP183" s="808"/>
      <c r="AVQ183" s="808"/>
      <c r="AVR183" s="808"/>
      <c r="AVS183" s="808"/>
      <c r="AVT183" s="808"/>
      <c r="AVU183" s="809"/>
      <c r="AVV183" s="809"/>
      <c r="AVW183" s="809"/>
      <c r="AVX183" s="809"/>
      <c r="AVY183" s="809"/>
      <c r="AVZ183" s="809"/>
      <c r="AWA183" s="809"/>
      <c r="AWB183" s="809"/>
      <c r="AWC183" s="809"/>
      <c r="AWD183" s="809"/>
      <c r="AWE183" s="809"/>
      <c r="AWF183" s="809"/>
      <c r="AWG183" s="809"/>
      <c r="AWH183" s="809"/>
      <c r="AWI183" s="809"/>
      <c r="AWJ183" s="809"/>
      <c r="AWK183" s="809"/>
      <c r="AWL183" s="809"/>
      <c r="AWM183" s="809"/>
      <c r="AWN183" s="809"/>
      <c r="AWO183" s="809"/>
      <c r="AWP183" s="809"/>
      <c r="AWQ183" s="809"/>
      <c r="AWR183" s="808"/>
      <c r="AWS183" s="761"/>
      <c r="AWT183" s="808"/>
      <c r="AWU183" s="809"/>
      <c r="AWV183" s="809"/>
      <c r="AWW183" s="809"/>
      <c r="AWX183" s="809"/>
      <c r="AWY183" s="809"/>
      <c r="AWZ183" s="809"/>
      <c r="AXA183" s="809"/>
      <c r="AXB183" s="809"/>
      <c r="AXC183" s="809"/>
      <c r="AXD183" s="809"/>
      <c r="AXE183" s="809"/>
      <c r="AXF183" s="809"/>
      <c r="AXG183" s="809"/>
      <c r="AXH183" s="809"/>
      <c r="AXI183" s="809"/>
      <c r="AXJ183" s="809"/>
      <c r="AXK183" s="809"/>
      <c r="AXL183" s="809"/>
      <c r="AXM183" s="809"/>
      <c r="AXN183" s="809"/>
      <c r="AXO183" s="809"/>
      <c r="AXP183" s="809"/>
      <c r="AXQ183" s="809"/>
      <c r="AXR183" s="809"/>
      <c r="AXS183" s="809"/>
      <c r="AXT183" s="809"/>
      <c r="AXU183" s="809"/>
      <c r="AXV183" s="809"/>
      <c r="AXW183" s="809"/>
      <c r="AXX183" s="809"/>
      <c r="AXY183" s="809"/>
      <c r="AXZ183" s="809"/>
      <c r="AYA183" s="809"/>
      <c r="AYB183" s="809"/>
      <c r="AYC183" s="809"/>
      <c r="AYD183" s="808"/>
      <c r="AYE183" s="808"/>
      <c r="AYF183" s="809"/>
      <c r="AYG183" s="808"/>
      <c r="AYH183" s="810"/>
      <c r="AYI183" s="810"/>
      <c r="AYJ183" s="810"/>
      <c r="AYK183" s="810"/>
      <c r="AYL183" s="810"/>
      <c r="AYM183" s="810"/>
      <c r="AYN183" s="810"/>
      <c r="AYO183" s="810"/>
      <c r="AYP183" s="810"/>
      <c r="AYQ183" s="810"/>
      <c r="AYR183" s="810"/>
      <c r="AYS183" s="810"/>
      <c r="AYT183" s="810"/>
      <c r="AYU183" s="810"/>
      <c r="AYV183" s="810"/>
      <c r="AYW183" s="810"/>
      <c r="AYX183" s="810"/>
      <c r="AYY183" s="810"/>
      <c r="AYZ183" s="810"/>
      <c r="AZA183" s="810"/>
      <c r="AZB183" s="810"/>
      <c r="AZC183" s="810"/>
      <c r="AZD183" s="810"/>
      <c r="AZE183" s="810"/>
      <c r="AZF183" s="810"/>
      <c r="AZG183" s="810"/>
      <c r="AZH183" s="810"/>
      <c r="AZI183" s="810"/>
      <c r="AZJ183" s="810"/>
      <c r="AZK183" s="810"/>
      <c r="AZL183" s="810"/>
      <c r="AZM183" s="810"/>
      <c r="AZN183" s="810"/>
      <c r="AZO183" s="810"/>
      <c r="AZP183" s="809"/>
      <c r="AZQ183" s="802"/>
      <c r="AZR183" s="802"/>
      <c r="AZS183" s="802"/>
    </row>
    <row r="184" spans="45:920 1123:1371" s="793" customFormat="1" ht="13.5">
      <c r="AS184" s="802"/>
      <c r="AT184" s="802"/>
      <c r="AU184" s="802"/>
      <c r="AV184" s="802"/>
      <c r="AW184" s="802"/>
      <c r="AX184" s="802"/>
      <c r="AY184" s="802"/>
      <c r="AZ184" s="802"/>
      <c r="BA184" s="802"/>
      <c r="BB184" s="802"/>
      <c r="BC184" s="802"/>
      <c r="BD184" s="802"/>
      <c r="BE184" s="802"/>
      <c r="BF184" s="802"/>
      <c r="BG184" s="802"/>
      <c r="BH184" s="802"/>
      <c r="BI184" s="802"/>
      <c r="BJ184" s="802"/>
      <c r="BK184" s="802"/>
      <c r="BL184" s="802"/>
      <c r="BM184" s="802"/>
      <c r="BN184" s="802"/>
      <c r="BO184" s="802"/>
      <c r="BP184" s="802"/>
      <c r="BQ184" s="802"/>
      <c r="BR184" s="802"/>
      <c r="BS184" s="802"/>
      <c r="BT184" s="802"/>
      <c r="BU184" s="802"/>
      <c r="BV184" s="802"/>
      <c r="BW184" s="802"/>
      <c r="BX184" s="802"/>
      <c r="BY184" s="802"/>
      <c r="BZ184" s="802"/>
      <c r="CA184" s="802"/>
      <c r="CB184" s="802"/>
      <c r="CC184" s="802"/>
      <c r="CD184" s="802"/>
      <c r="CE184" s="802"/>
      <c r="CF184" s="802"/>
      <c r="CG184" s="802"/>
      <c r="CH184" s="802"/>
      <c r="CI184" s="802"/>
      <c r="CJ184" s="802"/>
      <c r="CK184" s="802"/>
      <c r="CL184" s="802"/>
      <c r="CM184" s="802"/>
      <c r="CN184" s="802"/>
      <c r="CO184" s="802"/>
      <c r="CP184" s="802"/>
      <c r="CQ184" s="802"/>
      <c r="CR184" s="802"/>
      <c r="CS184" s="802"/>
      <c r="CT184" s="802"/>
      <c r="CU184" s="802"/>
      <c r="CV184" s="802"/>
      <c r="CW184" s="802"/>
      <c r="CX184" s="802"/>
      <c r="CY184" s="802"/>
      <c r="CZ184" s="802"/>
      <c r="DA184" s="802"/>
      <c r="DB184" s="802"/>
      <c r="DC184" s="802"/>
      <c r="DD184" s="802"/>
      <c r="DE184" s="802"/>
      <c r="DF184" s="802"/>
      <c r="DG184" s="802"/>
      <c r="DH184" s="802"/>
      <c r="DI184" s="802"/>
      <c r="DJ184" s="802"/>
      <c r="DK184" s="802"/>
      <c r="DL184" s="802"/>
      <c r="DM184" s="802"/>
      <c r="DN184" s="802"/>
      <c r="DO184" s="802"/>
      <c r="DP184" s="802"/>
      <c r="DQ184" s="802"/>
      <c r="DR184" s="802"/>
      <c r="DS184" s="802"/>
      <c r="DT184" s="802"/>
      <c r="DU184" s="802"/>
      <c r="DV184" s="802"/>
      <c r="DW184" s="802"/>
      <c r="DX184" s="802"/>
      <c r="DY184" s="802"/>
      <c r="DZ184" s="802"/>
      <c r="EA184" s="802"/>
      <c r="EB184" s="802"/>
      <c r="EC184" s="802"/>
      <c r="ED184" s="802"/>
      <c r="EE184" s="802"/>
      <c r="EF184" s="802"/>
      <c r="EG184" s="802"/>
      <c r="EH184" s="802"/>
      <c r="EI184" s="802"/>
      <c r="EJ184" s="802"/>
      <c r="EK184" s="802"/>
      <c r="EL184" s="802"/>
      <c r="EM184" s="802"/>
      <c r="EN184" s="802"/>
      <c r="EO184" s="802"/>
      <c r="EP184" s="802"/>
      <c r="EQ184" s="802"/>
      <c r="ER184" s="802"/>
      <c r="ES184" s="802"/>
      <c r="ET184" s="802"/>
      <c r="EU184" s="802"/>
      <c r="EV184" s="802"/>
      <c r="EW184" s="802"/>
      <c r="EX184" s="802"/>
      <c r="EY184" s="802"/>
      <c r="EZ184" s="802"/>
      <c r="FA184" s="802"/>
      <c r="FB184" s="802"/>
      <c r="FC184" s="802"/>
      <c r="FD184" s="802"/>
      <c r="FE184" s="802"/>
      <c r="FF184" s="802"/>
      <c r="FG184" s="802"/>
      <c r="FH184" s="802"/>
      <c r="FI184" s="802"/>
      <c r="FJ184" s="802"/>
      <c r="FK184" s="802"/>
      <c r="FL184" s="802"/>
      <c r="FM184" s="802"/>
      <c r="FN184" s="802"/>
      <c r="FO184" s="802"/>
      <c r="FP184" s="802"/>
      <c r="FQ184" s="802"/>
      <c r="FR184" s="802"/>
      <c r="FS184" s="802"/>
      <c r="FT184" s="802"/>
      <c r="FU184" s="802"/>
      <c r="FV184" s="802"/>
      <c r="FW184" s="802"/>
      <c r="FX184" s="802"/>
      <c r="FY184" s="802"/>
      <c r="FZ184" s="802"/>
      <c r="GA184" s="802"/>
      <c r="GB184" s="802"/>
      <c r="GC184" s="802"/>
      <c r="GD184" s="802"/>
      <c r="GE184" s="802"/>
      <c r="GF184" s="802"/>
      <c r="GG184" s="802"/>
      <c r="GH184" s="802"/>
      <c r="GI184" s="802"/>
      <c r="GJ184" s="802"/>
      <c r="GK184" s="802"/>
      <c r="GL184" s="802"/>
      <c r="GM184" s="802"/>
      <c r="GN184" s="802"/>
      <c r="GO184" s="802"/>
      <c r="GP184" s="802"/>
      <c r="GQ184" s="802"/>
      <c r="GR184" s="802"/>
      <c r="GS184" s="802"/>
      <c r="GT184" s="802"/>
      <c r="GU184" s="802"/>
      <c r="GV184" s="802"/>
      <c r="GW184" s="802"/>
      <c r="GX184" s="802"/>
      <c r="GY184" s="802"/>
      <c r="GZ184" s="802"/>
      <c r="HA184" s="802"/>
      <c r="HB184" s="802"/>
      <c r="HC184" s="802"/>
      <c r="HD184" s="802"/>
      <c r="HE184" s="802"/>
      <c r="HF184" s="802"/>
      <c r="HG184" s="802"/>
      <c r="HH184" s="802"/>
      <c r="HI184" s="802"/>
      <c r="HJ184" s="802"/>
      <c r="HK184" s="802"/>
      <c r="HL184" s="802"/>
      <c r="HM184" s="802"/>
      <c r="HN184" s="802"/>
      <c r="HO184" s="802"/>
      <c r="HP184" s="802"/>
      <c r="HQ184" s="802"/>
      <c r="HR184" s="802"/>
      <c r="HS184" s="802"/>
      <c r="HT184" s="802"/>
      <c r="HU184" s="802"/>
      <c r="HV184" s="802"/>
      <c r="HW184" s="802"/>
      <c r="HX184" s="802"/>
      <c r="HY184" s="802"/>
      <c r="HZ184" s="802"/>
      <c r="IA184" s="802"/>
      <c r="IB184" s="802"/>
      <c r="IC184" s="802"/>
      <c r="ID184" s="802"/>
      <c r="IE184" s="802"/>
      <c r="IF184" s="802"/>
      <c r="IG184" s="802"/>
      <c r="IH184" s="802"/>
      <c r="II184" s="802"/>
      <c r="IJ184" s="802"/>
      <c r="IK184" s="802"/>
      <c r="IL184" s="802"/>
      <c r="IM184" s="802"/>
      <c r="IN184" s="802"/>
      <c r="IO184" s="802"/>
      <c r="IP184" s="802"/>
      <c r="IQ184" s="802"/>
      <c r="IR184" s="802"/>
      <c r="IS184" s="802"/>
      <c r="IT184" s="802"/>
      <c r="IU184" s="802"/>
      <c r="IV184" s="802"/>
      <c r="IW184" s="802"/>
      <c r="IX184" s="802"/>
      <c r="IY184" s="802"/>
      <c r="IZ184" s="802"/>
      <c r="JA184" s="802"/>
      <c r="JB184" s="802"/>
      <c r="JC184" s="802"/>
      <c r="JD184" s="802"/>
      <c r="JE184" s="802"/>
      <c r="JF184" s="802"/>
      <c r="JG184" s="802"/>
      <c r="JH184" s="802"/>
      <c r="JI184" s="802"/>
      <c r="JJ184" s="802"/>
      <c r="JK184" s="802"/>
      <c r="JL184" s="802"/>
      <c r="JM184" s="802"/>
      <c r="JN184" s="802"/>
      <c r="JO184" s="802"/>
      <c r="JP184" s="802"/>
      <c r="JQ184" s="802"/>
      <c r="JR184" s="802"/>
      <c r="JS184" s="802"/>
      <c r="JT184" s="802"/>
      <c r="JU184" s="802"/>
      <c r="JV184" s="802"/>
      <c r="JW184" s="802"/>
      <c r="JX184" s="802"/>
      <c r="JY184" s="802"/>
      <c r="JZ184" s="802"/>
      <c r="KA184" s="802"/>
      <c r="KB184" s="802"/>
      <c r="KC184" s="802"/>
      <c r="KD184" s="802"/>
      <c r="KE184" s="802"/>
      <c r="KF184" s="802"/>
      <c r="KG184" s="802"/>
      <c r="KH184" s="802"/>
      <c r="KI184" s="802"/>
      <c r="KJ184" s="802"/>
      <c r="KK184" s="802"/>
      <c r="KL184" s="802"/>
      <c r="KM184" s="802"/>
      <c r="KN184" s="802"/>
      <c r="KO184" s="802"/>
      <c r="KP184" s="802"/>
      <c r="KQ184" s="802"/>
      <c r="KR184" s="802"/>
      <c r="KS184" s="802"/>
      <c r="KT184" s="802"/>
      <c r="KU184" s="802"/>
      <c r="KV184" s="802"/>
      <c r="KW184" s="802"/>
      <c r="KX184" s="802"/>
      <c r="KY184" s="802"/>
      <c r="KZ184" s="802"/>
      <c r="LA184" s="802"/>
      <c r="LB184" s="802"/>
      <c r="LC184" s="802"/>
      <c r="LD184" s="802"/>
      <c r="LE184" s="802"/>
      <c r="LF184" s="802"/>
      <c r="LG184" s="802"/>
      <c r="LH184" s="802"/>
      <c r="LI184" s="802"/>
      <c r="LJ184" s="802"/>
      <c r="LK184" s="802"/>
      <c r="LL184" s="802"/>
      <c r="LM184" s="802"/>
      <c r="LN184" s="802"/>
      <c r="LO184" s="802"/>
      <c r="LP184" s="802"/>
      <c r="LQ184" s="802"/>
      <c r="LR184" s="802"/>
      <c r="LS184" s="802"/>
      <c r="LT184" s="802"/>
      <c r="LU184" s="802"/>
      <c r="LV184" s="802"/>
      <c r="LW184" s="802"/>
      <c r="LX184" s="802"/>
      <c r="LY184" s="802"/>
      <c r="LZ184" s="802"/>
      <c r="MA184" s="802"/>
      <c r="MB184" s="802"/>
      <c r="MC184" s="802"/>
      <c r="MD184" s="802"/>
      <c r="ME184" s="802"/>
      <c r="MF184" s="802"/>
      <c r="MG184" s="802"/>
      <c r="MH184" s="802"/>
      <c r="MI184" s="802"/>
      <c r="MJ184" s="802"/>
      <c r="MK184" s="802"/>
      <c r="ML184" s="802"/>
      <c r="MM184" s="802"/>
      <c r="MN184" s="802"/>
      <c r="MO184" s="802"/>
      <c r="MP184" s="802"/>
      <c r="MQ184" s="802"/>
      <c r="MR184" s="802"/>
      <c r="MS184" s="802"/>
      <c r="MT184" s="802"/>
      <c r="MU184" s="802"/>
      <c r="MV184" s="802"/>
      <c r="MW184" s="802"/>
      <c r="MX184" s="802"/>
      <c r="MY184" s="802"/>
      <c r="MZ184" s="802"/>
      <c r="NA184" s="802"/>
      <c r="NB184" s="802"/>
      <c r="NC184" s="802"/>
      <c r="ND184" s="802"/>
      <c r="NE184" s="802"/>
      <c r="NF184" s="802"/>
      <c r="NG184" s="802"/>
      <c r="NH184" s="802"/>
      <c r="NI184" s="802"/>
      <c r="NJ184" s="802"/>
      <c r="NK184" s="802"/>
      <c r="NL184" s="802"/>
      <c r="NM184" s="802"/>
      <c r="NN184" s="802"/>
      <c r="NO184" s="802"/>
      <c r="NP184" s="802"/>
      <c r="NQ184" s="802"/>
      <c r="NR184" s="802"/>
      <c r="NS184" s="802"/>
      <c r="NT184" s="802"/>
      <c r="NU184" s="802"/>
      <c r="NV184" s="802"/>
      <c r="NW184" s="802"/>
      <c r="NX184" s="802"/>
      <c r="NY184" s="802"/>
      <c r="NZ184" s="802"/>
      <c r="OA184" s="802"/>
      <c r="OB184" s="802"/>
      <c r="OC184" s="802"/>
      <c r="OD184" s="802"/>
      <c r="OE184" s="802"/>
      <c r="OF184" s="802"/>
      <c r="OG184" s="802"/>
      <c r="OH184" s="802"/>
      <c r="OI184" s="802"/>
      <c r="OJ184" s="802"/>
      <c r="OK184" s="802"/>
      <c r="OL184" s="802"/>
      <c r="OM184" s="802"/>
      <c r="ON184" s="802"/>
      <c r="OO184" s="802"/>
      <c r="OP184" s="802"/>
      <c r="OQ184" s="802"/>
      <c r="OR184" s="802"/>
      <c r="OS184" s="802"/>
      <c r="OT184" s="802"/>
      <c r="OU184" s="802"/>
      <c r="OV184" s="802"/>
      <c r="OW184" s="802"/>
      <c r="OX184" s="802"/>
      <c r="OY184" s="802"/>
      <c r="OZ184" s="802"/>
      <c r="PA184" s="802"/>
      <c r="PB184" s="802"/>
      <c r="PC184" s="802"/>
      <c r="PD184" s="802"/>
      <c r="PE184" s="802"/>
      <c r="PF184" s="802"/>
      <c r="PG184" s="802"/>
      <c r="PH184" s="802"/>
      <c r="PI184" s="802"/>
      <c r="PJ184" s="802"/>
      <c r="PK184" s="802"/>
      <c r="PL184" s="802"/>
      <c r="PM184" s="802"/>
      <c r="PN184" s="802"/>
      <c r="PO184" s="802"/>
      <c r="PP184" s="802"/>
      <c r="PQ184" s="802"/>
      <c r="PR184" s="802"/>
      <c r="PS184" s="802"/>
      <c r="PT184" s="802"/>
      <c r="PU184" s="802"/>
      <c r="PV184" s="802"/>
      <c r="PW184" s="802"/>
      <c r="PX184" s="802"/>
      <c r="PY184" s="802"/>
      <c r="PZ184" s="802"/>
      <c r="QA184" s="802"/>
      <c r="QB184" s="802"/>
      <c r="QC184" s="802"/>
      <c r="QD184" s="802"/>
      <c r="QE184" s="802"/>
      <c r="QF184" s="802"/>
      <c r="QG184" s="802"/>
      <c r="QH184" s="802"/>
      <c r="QI184" s="802"/>
      <c r="QJ184" s="802"/>
      <c r="QK184" s="802"/>
      <c r="QL184" s="802"/>
      <c r="QM184" s="802"/>
      <c r="QN184" s="802"/>
      <c r="QO184" s="802"/>
      <c r="QP184" s="802"/>
      <c r="QQ184" s="802"/>
      <c r="QR184" s="802"/>
      <c r="QS184" s="802"/>
      <c r="QT184" s="802"/>
      <c r="QU184" s="802"/>
      <c r="QV184" s="802"/>
      <c r="QW184" s="802"/>
      <c r="QX184" s="802"/>
      <c r="QY184" s="802"/>
      <c r="QZ184" s="802"/>
      <c r="RA184" s="802"/>
      <c r="RB184" s="802"/>
      <c r="RC184" s="802"/>
      <c r="RD184" s="802"/>
      <c r="RE184" s="802"/>
      <c r="RF184" s="802"/>
      <c r="RG184" s="802"/>
      <c r="RH184" s="802"/>
      <c r="RI184" s="802"/>
      <c r="RJ184" s="802"/>
      <c r="RK184" s="802"/>
      <c r="RL184" s="802"/>
      <c r="RM184" s="802"/>
      <c r="RN184" s="802"/>
      <c r="RO184" s="802"/>
      <c r="RP184" s="802"/>
      <c r="RQ184" s="802"/>
      <c r="RR184" s="802"/>
      <c r="RS184" s="802"/>
      <c r="RT184" s="802"/>
      <c r="RU184" s="802"/>
      <c r="RV184" s="802"/>
      <c r="RW184" s="802"/>
      <c r="RX184" s="802"/>
      <c r="RY184" s="802"/>
      <c r="RZ184" s="802"/>
      <c r="SA184" s="802"/>
      <c r="SB184" s="802"/>
      <c r="SC184" s="802"/>
      <c r="SD184" s="802"/>
      <c r="SE184" s="802"/>
      <c r="SF184" s="802"/>
      <c r="SG184" s="802"/>
      <c r="SH184" s="802"/>
      <c r="SI184" s="802"/>
      <c r="SJ184" s="802"/>
      <c r="SK184" s="802"/>
      <c r="SL184" s="802"/>
      <c r="SM184" s="802"/>
      <c r="SN184" s="802"/>
      <c r="SO184" s="802"/>
      <c r="SP184" s="802"/>
      <c r="SQ184" s="802"/>
      <c r="SR184" s="802"/>
      <c r="SS184" s="802"/>
      <c r="ST184" s="802"/>
      <c r="SU184" s="802"/>
      <c r="SV184" s="802"/>
      <c r="SW184" s="802"/>
      <c r="SX184" s="802"/>
      <c r="SY184" s="802"/>
      <c r="SZ184" s="802"/>
      <c r="TA184" s="802"/>
      <c r="TB184" s="802"/>
      <c r="TC184" s="802"/>
      <c r="TD184" s="802"/>
      <c r="TE184" s="802"/>
      <c r="TF184" s="802"/>
      <c r="TG184" s="802"/>
      <c r="TH184" s="802"/>
      <c r="TI184" s="802"/>
      <c r="TJ184" s="802"/>
      <c r="TK184" s="802"/>
      <c r="TL184" s="802"/>
      <c r="TM184" s="802"/>
      <c r="TN184" s="802"/>
      <c r="TO184" s="802"/>
      <c r="TP184" s="802"/>
      <c r="TQ184" s="802"/>
      <c r="TR184" s="802"/>
      <c r="TS184" s="802"/>
      <c r="TT184" s="802"/>
      <c r="TU184" s="802"/>
      <c r="TV184" s="802"/>
      <c r="TW184" s="802"/>
      <c r="TX184" s="802"/>
      <c r="TY184" s="802"/>
      <c r="TZ184" s="802"/>
      <c r="UA184" s="802"/>
      <c r="UB184" s="802"/>
      <c r="UC184" s="802"/>
      <c r="UD184" s="802"/>
      <c r="UE184" s="802"/>
      <c r="UF184" s="802"/>
      <c r="UG184" s="802"/>
      <c r="UH184" s="802"/>
      <c r="UI184" s="802"/>
      <c r="UJ184" s="802"/>
      <c r="UK184" s="802"/>
      <c r="UL184" s="802"/>
      <c r="UM184" s="802"/>
      <c r="UN184" s="802"/>
      <c r="UO184" s="802"/>
      <c r="UP184" s="802"/>
      <c r="UQ184" s="802"/>
      <c r="UR184" s="802"/>
      <c r="US184" s="802"/>
      <c r="UT184" s="802"/>
      <c r="UU184" s="802"/>
      <c r="UV184" s="802"/>
      <c r="UW184" s="802"/>
      <c r="UX184" s="802"/>
      <c r="UY184" s="802"/>
      <c r="UZ184" s="802"/>
      <c r="VA184" s="802"/>
      <c r="VB184" s="802"/>
      <c r="VC184" s="802"/>
      <c r="VD184" s="802"/>
      <c r="VE184" s="802"/>
      <c r="VF184" s="802"/>
      <c r="VG184" s="802"/>
      <c r="VH184" s="802"/>
      <c r="VI184" s="802"/>
      <c r="VJ184" s="802"/>
      <c r="VK184" s="802"/>
      <c r="VL184" s="802"/>
      <c r="VM184" s="802"/>
      <c r="VN184" s="802"/>
      <c r="VO184" s="802"/>
      <c r="VP184" s="802"/>
      <c r="VQ184" s="802"/>
      <c r="VR184" s="802"/>
      <c r="VS184" s="802"/>
      <c r="VT184" s="802"/>
      <c r="VU184" s="802"/>
      <c r="VV184" s="802"/>
      <c r="VW184" s="802"/>
      <c r="VX184" s="802"/>
      <c r="VY184" s="802"/>
      <c r="VZ184" s="802"/>
      <c r="WA184" s="802"/>
      <c r="WB184" s="802"/>
      <c r="WC184" s="802"/>
      <c r="WD184" s="802"/>
      <c r="WE184" s="802"/>
      <c r="WF184" s="802"/>
      <c r="WG184" s="802"/>
      <c r="WH184" s="802"/>
      <c r="WI184" s="802"/>
      <c r="WJ184" s="802"/>
      <c r="WK184" s="802"/>
      <c r="WL184" s="802"/>
      <c r="WM184" s="802"/>
      <c r="WN184" s="802"/>
      <c r="WO184" s="802"/>
      <c r="WP184" s="802"/>
      <c r="WQ184" s="802"/>
      <c r="WR184" s="802"/>
      <c r="WS184" s="802"/>
      <c r="WT184" s="802"/>
      <c r="WU184" s="802"/>
      <c r="WV184" s="802"/>
      <c r="WW184" s="802"/>
      <c r="WX184" s="802"/>
      <c r="WY184" s="802"/>
      <c r="WZ184" s="802"/>
      <c r="XA184" s="802"/>
      <c r="XB184" s="802"/>
      <c r="XC184" s="802"/>
      <c r="XD184" s="802"/>
      <c r="XE184" s="802"/>
      <c r="XF184" s="802"/>
      <c r="XG184" s="802"/>
      <c r="XH184" s="802"/>
      <c r="XI184" s="802"/>
      <c r="XJ184" s="802"/>
      <c r="XK184" s="802"/>
      <c r="XL184" s="802"/>
      <c r="XM184" s="802"/>
      <c r="XN184" s="802"/>
      <c r="XO184" s="802"/>
      <c r="XP184" s="802"/>
      <c r="XQ184" s="802"/>
      <c r="XR184" s="802"/>
      <c r="XS184" s="802"/>
      <c r="XT184" s="802"/>
      <c r="XU184" s="802"/>
      <c r="XV184" s="802"/>
      <c r="XW184" s="802"/>
      <c r="XX184" s="802"/>
      <c r="XY184" s="802"/>
      <c r="XZ184" s="802"/>
      <c r="YA184" s="802"/>
      <c r="YB184" s="802"/>
      <c r="YC184" s="802"/>
      <c r="YD184" s="802"/>
      <c r="YE184" s="802"/>
      <c r="YF184" s="802"/>
      <c r="YG184" s="802"/>
      <c r="YH184" s="802"/>
      <c r="YI184" s="802"/>
      <c r="YJ184" s="802"/>
      <c r="YK184" s="802"/>
      <c r="YL184" s="802"/>
      <c r="YM184" s="802"/>
      <c r="YN184" s="802"/>
      <c r="YO184" s="802"/>
      <c r="YP184" s="802"/>
      <c r="YQ184" s="802"/>
      <c r="YR184" s="802"/>
      <c r="YS184" s="802"/>
      <c r="YT184" s="802"/>
      <c r="YU184" s="802"/>
      <c r="YV184" s="802"/>
      <c r="YW184" s="802"/>
      <c r="YX184" s="802"/>
      <c r="YY184" s="802"/>
      <c r="YZ184" s="802"/>
      <c r="ZA184" s="802"/>
      <c r="ZB184" s="802"/>
      <c r="ZC184" s="802"/>
      <c r="ZD184" s="802"/>
      <c r="ZE184" s="802"/>
      <c r="ZF184" s="802"/>
      <c r="ZG184" s="802"/>
      <c r="ZH184" s="802"/>
      <c r="ZI184" s="802"/>
      <c r="ZJ184" s="802"/>
      <c r="ZK184" s="802"/>
      <c r="ZL184" s="802"/>
      <c r="ZM184" s="802"/>
      <c r="ZN184" s="802"/>
      <c r="ZO184" s="802"/>
      <c r="ZP184" s="802"/>
      <c r="ZQ184" s="802"/>
      <c r="ZR184" s="802"/>
      <c r="ZS184" s="802"/>
      <c r="ZT184" s="802"/>
      <c r="ZU184" s="802"/>
      <c r="ZV184" s="802"/>
      <c r="ZW184" s="802"/>
      <c r="ZX184" s="802"/>
      <c r="ZY184" s="802"/>
      <c r="ZZ184" s="802"/>
      <c r="AAA184" s="802"/>
      <c r="AAB184" s="802"/>
      <c r="AAC184" s="802"/>
      <c r="AAD184" s="802"/>
      <c r="AAE184" s="802"/>
      <c r="AAF184" s="802"/>
      <c r="AAG184" s="802"/>
      <c r="AAH184" s="802"/>
      <c r="AAI184" s="802"/>
      <c r="AAJ184" s="802"/>
      <c r="AAK184" s="802"/>
      <c r="AAL184" s="802"/>
      <c r="AAM184" s="802"/>
      <c r="AAN184" s="802"/>
      <c r="AAO184" s="802"/>
      <c r="AAP184" s="802"/>
      <c r="AAQ184" s="802"/>
      <c r="AAR184" s="802"/>
      <c r="AAS184" s="802"/>
      <c r="AAT184" s="802"/>
      <c r="AAU184" s="802"/>
      <c r="AAV184" s="802"/>
      <c r="AAW184" s="802"/>
      <c r="AAX184" s="802"/>
      <c r="AAY184" s="802"/>
      <c r="AAZ184" s="802"/>
      <c r="ABA184" s="802"/>
      <c r="ABB184" s="802"/>
      <c r="ABC184" s="802"/>
      <c r="ABD184" s="802"/>
      <c r="ABE184" s="802"/>
      <c r="ABF184" s="802"/>
      <c r="ABG184" s="802"/>
      <c r="ABH184" s="802"/>
      <c r="ABI184" s="802"/>
      <c r="ABJ184" s="802"/>
      <c r="ABK184" s="802"/>
      <c r="ABL184" s="802"/>
      <c r="ABM184" s="802"/>
      <c r="ABN184" s="802"/>
      <c r="ABO184" s="802"/>
      <c r="ABP184" s="802"/>
      <c r="ABQ184" s="802"/>
      <c r="ABR184" s="802"/>
      <c r="ABS184" s="802"/>
      <c r="ABT184" s="802"/>
      <c r="ABU184" s="802"/>
      <c r="ABV184" s="802"/>
      <c r="ABW184" s="802"/>
      <c r="ABX184" s="802"/>
      <c r="ABY184" s="802"/>
      <c r="ABZ184" s="802"/>
      <c r="ACA184" s="802"/>
      <c r="ACB184" s="802"/>
      <c r="ACC184" s="802"/>
      <c r="ACD184" s="802"/>
      <c r="ACE184" s="802"/>
      <c r="ACF184" s="802"/>
      <c r="ACG184" s="802"/>
      <c r="ACH184" s="802"/>
      <c r="ACI184" s="802"/>
      <c r="ACJ184" s="802"/>
      <c r="ACK184" s="802"/>
      <c r="ACL184" s="802"/>
      <c r="ACM184" s="802"/>
      <c r="ACN184" s="802"/>
      <c r="ACO184" s="802"/>
      <c r="ACP184" s="802"/>
      <c r="ACQ184" s="802"/>
      <c r="ACR184" s="802"/>
      <c r="ACS184" s="802"/>
      <c r="ACT184" s="802"/>
      <c r="ACU184" s="802"/>
      <c r="ACV184" s="802"/>
      <c r="ACW184" s="802"/>
      <c r="ACX184" s="802"/>
      <c r="ACY184" s="802"/>
      <c r="ACZ184" s="802"/>
      <c r="ADA184" s="802"/>
      <c r="ADB184" s="802"/>
      <c r="ADC184" s="802"/>
      <c r="ADD184" s="802"/>
      <c r="ADE184" s="802"/>
      <c r="ADF184" s="802"/>
      <c r="ADG184" s="802"/>
      <c r="ADH184" s="802"/>
      <c r="ADI184" s="802"/>
      <c r="ADJ184" s="802"/>
      <c r="ADK184" s="802"/>
      <c r="ADL184" s="802"/>
      <c r="ADM184" s="802"/>
      <c r="ADN184" s="802"/>
      <c r="ADO184" s="802"/>
      <c r="ADP184" s="802"/>
      <c r="ADQ184" s="802"/>
      <c r="ADR184" s="802"/>
      <c r="ADS184" s="802"/>
      <c r="ADT184" s="802"/>
      <c r="ADU184" s="802"/>
      <c r="ADV184" s="802"/>
      <c r="ADW184" s="802"/>
      <c r="ADX184" s="802"/>
      <c r="ADY184" s="802"/>
      <c r="ADZ184" s="802"/>
      <c r="AEA184" s="802"/>
      <c r="AEB184" s="802"/>
      <c r="AEC184" s="802"/>
      <c r="AED184" s="802"/>
      <c r="AEE184" s="802"/>
      <c r="AEF184" s="802"/>
      <c r="AEG184" s="802"/>
      <c r="AEH184" s="802"/>
      <c r="AEI184" s="802"/>
      <c r="AEJ184" s="802"/>
      <c r="AEK184" s="802"/>
      <c r="AEL184" s="802"/>
      <c r="AEM184" s="802"/>
      <c r="AEN184" s="802"/>
      <c r="AEO184" s="802"/>
      <c r="AEP184" s="802"/>
      <c r="AEQ184" s="802"/>
      <c r="AER184" s="802"/>
      <c r="AES184" s="802"/>
      <c r="AET184" s="802"/>
      <c r="AEU184" s="802"/>
      <c r="AEV184" s="802"/>
      <c r="AEW184" s="802"/>
      <c r="AEX184" s="802"/>
      <c r="AEY184" s="802"/>
      <c r="AEZ184" s="802"/>
      <c r="AFA184" s="802"/>
      <c r="AFB184" s="802"/>
      <c r="AFC184" s="802"/>
      <c r="AFD184" s="802"/>
      <c r="AFE184" s="802"/>
      <c r="AFF184" s="802"/>
      <c r="AFG184" s="802"/>
      <c r="AFH184" s="802"/>
      <c r="AFI184" s="802"/>
      <c r="AFJ184" s="802"/>
      <c r="AFK184" s="802"/>
      <c r="AFL184" s="802"/>
      <c r="AFM184" s="802"/>
      <c r="AFN184" s="802"/>
      <c r="AFO184" s="802"/>
      <c r="AFP184" s="802"/>
      <c r="AFQ184" s="802"/>
      <c r="AFR184" s="802"/>
      <c r="AFS184" s="802"/>
      <c r="AFT184" s="802"/>
      <c r="AFU184" s="802"/>
      <c r="AFV184" s="802"/>
      <c r="AFW184" s="802"/>
      <c r="AFX184" s="802"/>
      <c r="AFY184" s="802"/>
      <c r="AFZ184" s="802"/>
      <c r="AGA184" s="802"/>
      <c r="AGB184" s="802"/>
      <c r="AGC184" s="802"/>
      <c r="AGD184" s="802"/>
      <c r="AGE184" s="802"/>
      <c r="AGF184" s="802"/>
      <c r="AGG184" s="802"/>
      <c r="AGH184" s="802"/>
      <c r="AGI184" s="802"/>
      <c r="AGJ184" s="802"/>
      <c r="AGK184" s="802"/>
      <c r="AGL184" s="802"/>
      <c r="AGM184" s="802"/>
      <c r="AGN184" s="802"/>
      <c r="AGO184" s="802"/>
      <c r="AGP184" s="802"/>
      <c r="AGQ184" s="802"/>
      <c r="AGR184" s="802"/>
      <c r="AGS184" s="802"/>
      <c r="AGT184" s="802"/>
      <c r="AGU184" s="802"/>
      <c r="AGV184" s="802"/>
      <c r="AGW184" s="802"/>
      <c r="AGX184" s="802"/>
      <c r="AGY184" s="802"/>
      <c r="AGZ184" s="802"/>
      <c r="AHA184" s="802"/>
      <c r="AHB184" s="802"/>
      <c r="AHC184" s="802"/>
      <c r="AHD184" s="802"/>
      <c r="AHE184" s="802"/>
      <c r="AHF184" s="802"/>
      <c r="AHG184" s="802"/>
      <c r="AHH184" s="802"/>
      <c r="AHI184" s="802"/>
      <c r="AHJ184" s="802"/>
      <c r="AHK184" s="802"/>
      <c r="AHL184" s="802"/>
      <c r="AHM184" s="802"/>
      <c r="AHN184" s="802"/>
      <c r="AHO184" s="802"/>
      <c r="AHP184" s="802"/>
      <c r="AHQ184" s="802"/>
      <c r="AHR184" s="802"/>
      <c r="AHS184" s="802"/>
      <c r="AHT184" s="802"/>
      <c r="AHU184" s="802"/>
      <c r="AHV184" s="802"/>
      <c r="AHW184" s="802"/>
      <c r="AHX184" s="802"/>
      <c r="AHY184" s="802"/>
      <c r="AHZ184" s="802"/>
      <c r="AIA184" s="802"/>
      <c r="AIB184" s="802"/>
      <c r="AIC184" s="802"/>
      <c r="AID184" s="802"/>
      <c r="AIE184" s="802"/>
      <c r="AIF184" s="802"/>
      <c r="AIG184" s="802"/>
      <c r="AIH184" s="802"/>
      <c r="AII184" s="802"/>
      <c r="AIJ184" s="802"/>
      <c r="AQE184" s="802"/>
      <c r="AQF184" s="802"/>
      <c r="AQG184" s="802"/>
      <c r="AQH184" s="802"/>
      <c r="AQI184" s="802"/>
      <c r="AQJ184" s="802"/>
      <c r="AQK184" s="802"/>
      <c r="AQL184" s="802"/>
      <c r="AQM184" s="802"/>
      <c r="AQN184" s="802"/>
      <c r="AQO184" s="802"/>
      <c r="AQP184" s="802"/>
      <c r="AQQ184" s="802"/>
      <c r="AQR184" s="802"/>
      <c r="AQS184" s="802"/>
      <c r="AQT184" s="802"/>
      <c r="AQU184" s="802"/>
      <c r="AQV184" s="802"/>
      <c r="AQW184" s="802"/>
      <c r="AQX184" s="802"/>
      <c r="AQY184" s="802"/>
      <c r="AQZ184" s="802"/>
      <c r="ARA184" s="802"/>
      <c r="ARB184" s="802"/>
      <c r="ARC184" s="802"/>
      <c r="ARD184" s="802"/>
      <c r="ARE184" s="802"/>
      <c r="ARF184" s="802"/>
      <c r="ARG184" s="802"/>
      <c r="ARH184" s="802"/>
      <c r="ARI184" s="802"/>
      <c r="ARJ184" s="802"/>
      <c r="ARK184" s="802"/>
      <c r="ARL184" s="802"/>
      <c r="ARM184" s="802"/>
      <c r="ARN184" s="802"/>
      <c r="ARO184" s="802"/>
      <c r="ARP184" s="802"/>
      <c r="ARQ184" s="802"/>
      <c r="ARR184" s="802"/>
      <c r="ARS184" s="802"/>
      <c r="ART184" s="802"/>
      <c r="ARU184" s="802"/>
      <c r="ARV184" s="802"/>
      <c r="ARW184" s="802"/>
      <c r="ARX184" s="802"/>
      <c r="ARY184" s="802"/>
      <c r="ARZ184" s="802"/>
      <c r="ASA184" s="802"/>
      <c r="ASB184" s="802"/>
      <c r="ASC184" s="802"/>
      <c r="ASD184" s="802"/>
      <c r="ASE184" s="802"/>
      <c r="ASF184" s="802"/>
      <c r="ASG184" s="802"/>
      <c r="ASH184" s="802"/>
      <c r="ASI184" s="802"/>
      <c r="ASJ184" s="802"/>
      <c r="ASK184" s="802"/>
      <c r="ASL184" s="802"/>
      <c r="ATP184" s="802"/>
      <c r="ATQ184" s="802"/>
      <c r="ATR184" s="802"/>
      <c r="ATS184" s="802"/>
      <c r="ATT184" s="802"/>
      <c r="ATU184" s="802"/>
      <c r="ATV184" s="802"/>
      <c r="ATW184" s="802"/>
      <c r="ATX184" s="802"/>
      <c r="ATY184" s="802"/>
      <c r="ATZ184" s="802"/>
      <c r="AUA184" s="802"/>
      <c r="AUB184" s="802"/>
      <c r="AUC184" s="802"/>
      <c r="AUD184" s="802"/>
      <c r="AUE184" s="802"/>
      <c r="AUF184" s="802"/>
      <c r="AUG184" s="802"/>
      <c r="AUH184" s="802"/>
      <c r="AUI184" s="802"/>
      <c r="AUJ184" s="802"/>
      <c r="AUK184" s="802"/>
      <c r="AUL184" s="802"/>
      <c r="AUM184" s="802"/>
      <c r="AUN184" s="802"/>
      <c r="AUO184" s="802"/>
      <c r="AUP184" s="801"/>
      <c r="AUQ184" s="802"/>
      <c r="AUR184" s="801"/>
      <c r="AUS184" s="802"/>
      <c r="AUT184" s="801"/>
      <c r="AUU184" s="802"/>
      <c r="AUV184" s="802"/>
      <c r="AUW184" s="802"/>
      <c r="AUX184" s="802"/>
      <c r="AUY184" s="802"/>
      <c r="AUZ184" s="802"/>
      <c r="AVA184" s="802"/>
      <c r="AVB184" s="802"/>
      <c r="AVC184" s="802"/>
      <c r="AVD184" s="802"/>
      <c r="AVE184" s="802"/>
      <c r="AVF184" s="802"/>
      <c r="AVG184" s="802"/>
      <c r="AVH184" s="802"/>
      <c r="AVI184" s="802"/>
      <c r="AVJ184" s="808"/>
      <c r="AVK184" s="808"/>
      <c r="AVL184" s="808"/>
      <c r="AVM184" s="808"/>
      <c r="AVN184" s="808"/>
      <c r="AVO184" s="808"/>
      <c r="AVP184" s="808"/>
      <c r="AVQ184" s="808"/>
      <c r="AVR184" s="808"/>
      <c r="AVS184" s="808"/>
      <c r="AVT184" s="808"/>
      <c r="AVU184" s="809"/>
      <c r="AVV184" s="809"/>
      <c r="AVW184" s="809"/>
      <c r="AVX184" s="809"/>
      <c r="AVY184" s="809"/>
      <c r="AVZ184" s="809"/>
      <c r="AWA184" s="809"/>
      <c r="AWB184" s="809"/>
      <c r="AWC184" s="809"/>
      <c r="AWD184" s="809"/>
      <c r="AWE184" s="809"/>
      <c r="AWF184" s="809"/>
      <c r="AWG184" s="809"/>
      <c r="AWH184" s="809"/>
      <c r="AWI184" s="809"/>
      <c r="AWJ184" s="809"/>
      <c r="AWK184" s="809"/>
      <c r="AWL184" s="809"/>
      <c r="AWM184" s="809"/>
      <c r="AWN184" s="809"/>
      <c r="AWO184" s="809"/>
      <c r="AWP184" s="809"/>
      <c r="AWQ184" s="809"/>
      <c r="AWR184" s="808"/>
      <c r="AWS184" s="761"/>
      <c r="AWT184" s="808"/>
      <c r="AWU184" s="809"/>
      <c r="AWV184" s="809"/>
      <c r="AWW184" s="809"/>
      <c r="AWX184" s="809"/>
      <c r="AWY184" s="809"/>
      <c r="AWZ184" s="809"/>
      <c r="AXA184" s="809"/>
      <c r="AXB184" s="809"/>
      <c r="AXC184" s="809"/>
      <c r="AXD184" s="809"/>
      <c r="AXE184" s="809"/>
      <c r="AXF184" s="809"/>
      <c r="AXG184" s="809"/>
      <c r="AXH184" s="809"/>
      <c r="AXI184" s="809"/>
      <c r="AXJ184" s="809"/>
      <c r="AXK184" s="809"/>
      <c r="AXL184" s="809"/>
      <c r="AXM184" s="809"/>
      <c r="AXN184" s="809"/>
      <c r="AXO184" s="809"/>
      <c r="AXP184" s="809"/>
      <c r="AXQ184" s="809"/>
      <c r="AXR184" s="809"/>
      <c r="AXS184" s="809"/>
      <c r="AXT184" s="809"/>
      <c r="AXU184" s="809"/>
      <c r="AXV184" s="809"/>
      <c r="AXW184" s="809"/>
      <c r="AXX184" s="809"/>
      <c r="AXY184" s="809"/>
      <c r="AXZ184" s="809"/>
      <c r="AYA184" s="809"/>
      <c r="AYB184" s="809"/>
      <c r="AYC184" s="809"/>
      <c r="AYD184" s="808"/>
      <c r="AYE184" s="808"/>
      <c r="AYF184" s="809"/>
      <c r="AYG184" s="808"/>
      <c r="AYH184" s="810"/>
      <c r="AYI184" s="810"/>
      <c r="AYJ184" s="810"/>
      <c r="AYK184" s="810"/>
      <c r="AYL184" s="810"/>
      <c r="AYM184" s="810"/>
      <c r="AYN184" s="810"/>
      <c r="AYO184" s="810"/>
      <c r="AYP184" s="810"/>
      <c r="AYQ184" s="810"/>
      <c r="AYR184" s="810"/>
      <c r="AYS184" s="810"/>
      <c r="AYT184" s="810"/>
      <c r="AYU184" s="810"/>
      <c r="AYV184" s="810"/>
      <c r="AYW184" s="810"/>
      <c r="AYX184" s="810"/>
      <c r="AYY184" s="810"/>
      <c r="AYZ184" s="810"/>
      <c r="AZA184" s="810"/>
      <c r="AZB184" s="810"/>
      <c r="AZC184" s="810"/>
      <c r="AZD184" s="810"/>
      <c r="AZE184" s="810"/>
      <c r="AZF184" s="810"/>
      <c r="AZG184" s="810"/>
      <c r="AZH184" s="810"/>
      <c r="AZI184" s="810"/>
      <c r="AZJ184" s="810"/>
      <c r="AZK184" s="810"/>
      <c r="AZL184" s="810"/>
      <c r="AZM184" s="810"/>
      <c r="AZN184" s="810"/>
      <c r="AZO184" s="810"/>
      <c r="AZP184" s="809"/>
      <c r="AZQ184" s="802"/>
      <c r="AZR184" s="802"/>
      <c r="AZS184" s="802"/>
    </row>
    <row r="185" spans="45:920 1123:1371" s="793" customFormat="1" ht="13.5">
      <c r="AS185" s="802"/>
      <c r="AT185" s="802"/>
      <c r="AU185" s="802"/>
      <c r="AV185" s="802"/>
      <c r="AW185" s="802"/>
      <c r="AX185" s="802"/>
      <c r="AY185" s="802"/>
      <c r="AZ185" s="802"/>
      <c r="BA185" s="802"/>
      <c r="BB185" s="802"/>
      <c r="BC185" s="802"/>
      <c r="BD185" s="802"/>
      <c r="BE185" s="802"/>
      <c r="BF185" s="802"/>
      <c r="BG185" s="802"/>
      <c r="BH185" s="802"/>
      <c r="BI185" s="802"/>
      <c r="BJ185" s="802"/>
      <c r="BK185" s="802"/>
      <c r="BL185" s="802"/>
      <c r="BM185" s="802"/>
      <c r="BN185" s="802"/>
      <c r="BO185" s="802"/>
      <c r="BP185" s="802"/>
      <c r="BQ185" s="802"/>
      <c r="BR185" s="802"/>
      <c r="BS185" s="802"/>
      <c r="BT185" s="802"/>
      <c r="BU185" s="802"/>
      <c r="BV185" s="802"/>
      <c r="BW185" s="802"/>
      <c r="BX185" s="802"/>
      <c r="BY185" s="802"/>
      <c r="BZ185" s="802"/>
      <c r="CA185" s="802"/>
      <c r="CB185" s="802"/>
      <c r="CC185" s="802"/>
      <c r="CD185" s="802"/>
      <c r="CE185" s="802"/>
      <c r="CF185" s="802"/>
      <c r="CG185" s="802"/>
      <c r="CH185" s="802"/>
      <c r="CI185" s="802"/>
      <c r="CJ185" s="802"/>
      <c r="CK185" s="802"/>
      <c r="CL185" s="802"/>
      <c r="CM185" s="802"/>
      <c r="CN185" s="802"/>
      <c r="CO185" s="802"/>
      <c r="CP185" s="802"/>
      <c r="CQ185" s="802"/>
      <c r="CR185" s="802"/>
      <c r="CS185" s="802"/>
      <c r="CT185" s="802"/>
      <c r="CU185" s="802"/>
      <c r="CV185" s="802"/>
      <c r="CW185" s="802"/>
      <c r="CX185" s="802"/>
      <c r="CY185" s="802"/>
      <c r="CZ185" s="802"/>
      <c r="DA185" s="802"/>
      <c r="DB185" s="802"/>
      <c r="DC185" s="802"/>
      <c r="DD185" s="802"/>
      <c r="DE185" s="802"/>
      <c r="DF185" s="802"/>
      <c r="DG185" s="802"/>
      <c r="DH185" s="802"/>
      <c r="DI185" s="802"/>
      <c r="DJ185" s="802"/>
      <c r="DK185" s="802"/>
      <c r="DL185" s="802"/>
      <c r="DM185" s="802"/>
      <c r="DN185" s="802"/>
      <c r="DO185" s="802"/>
      <c r="DP185" s="802"/>
      <c r="DQ185" s="802"/>
      <c r="DR185" s="802"/>
      <c r="DS185" s="802"/>
      <c r="DT185" s="802"/>
      <c r="DU185" s="802"/>
      <c r="DV185" s="802"/>
      <c r="DW185" s="802"/>
      <c r="DX185" s="802"/>
      <c r="DY185" s="802"/>
      <c r="DZ185" s="802"/>
      <c r="EA185" s="802"/>
      <c r="EB185" s="802"/>
      <c r="EC185" s="802"/>
      <c r="ED185" s="802"/>
      <c r="EE185" s="802"/>
      <c r="EF185" s="802"/>
      <c r="EG185" s="802"/>
      <c r="EH185" s="802"/>
      <c r="EI185" s="802"/>
      <c r="EJ185" s="802"/>
      <c r="EK185" s="802"/>
      <c r="EL185" s="802"/>
      <c r="EM185" s="802"/>
      <c r="EN185" s="802"/>
      <c r="EO185" s="802"/>
      <c r="EP185" s="802"/>
      <c r="EQ185" s="802"/>
      <c r="ER185" s="802"/>
      <c r="ES185" s="802"/>
      <c r="ET185" s="802"/>
      <c r="EU185" s="802"/>
      <c r="EV185" s="802"/>
      <c r="EW185" s="802"/>
      <c r="EX185" s="802"/>
      <c r="EY185" s="802"/>
      <c r="EZ185" s="802"/>
      <c r="FA185" s="802"/>
      <c r="FB185" s="802"/>
      <c r="FC185" s="802"/>
      <c r="FD185" s="802"/>
      <c r="FE185" s="802"/>
      <c r="FF185" s="802"/>
      <c r="FG185" s="802"/>
      <c r="FH185" s="802"/>
      <c r="FI185" s="802"/>
      <c r="FJ185" s="802"/>
      <c r="FK185" s="802"/>
      <c r="FL185" s="802"/>
      <c r="FM185" s="802"/>
      <c r="FN185" s="802"/>
      <c r="FO185" s="802"/>
      <c r="FP185" s="802"/>
      <c r="FQ185" s="802"/>
      <c r="FR185" s="802"/>
      <c r="FS185" s="802"/>
      <c r="FT185" s="802"/>
      <c r="FU185" s="802"/>
      <c r="FV185" s="802"/>
      <c r="FW185" s="802"/>
      <c r="FX185" s="802"/>
      <c r="FY185" s="802"/>
      <c r="FZ185" s="802"/>
      <c r="GA185" s="802"/>
      <c r="GB185" s="802"/>
      <c r="GC185" s="802"/>
      <c r="GD185" s="802"/>
      <c r="GE185" s="802"/>
      <c r="GF185" s="802"/>
      <c r="GG185" s="802"/>
      <c r="GH185" s="802"/>
      <c r="GI185" s="802"/>
      <c r="GJ185" s="802"/>
      <c r="GK185" s="802"/>
      <c r="GL185" s="802"/>
      <c r="GM185" s="802"/>
      <c r="GN185" s="802"/>
      <c r="GO185" s="802"/>
      <c r="GP185" s="802"/>
      <c r="GQ185" s="802"/>
      <c r="GR185" s="802"/>
      <c r="GS185" s="802"/>
      <c r="GT185" s="802"/>
      <c r="GU185" s="802"/>
      <c r="GV185" s="802"/>
      <c r="GW185" s="802"/>
      <c r="GX185" s="802"/>
      <c r="GY185" s="802"/>
      <c r="GZ185" s="802"/>
      <c r="HA185" s="802"/>
      <c r="HB185" s="802"/>
      <c r="HC185" s="802"/>
      <c r="HD185" s="802"/>
      <c r="HE185" s="802"/>
      <c r="HF185" s="802"/>
      <c r="HG185" s="802"/>
      <c r="HH185" s="802"/>
      <c r="HI185" s="802"/>
      <c r="HJ185" s="802"/>
      <c r="HK185" s="802"/>
      <c r="HL185" s="802"/>
      <c r="HM185" s="802"/>
      <c r="HN185" s="802"/>
      <c r="HO185" s="802"/>
      <c r="HP185" s="802"/>
      <c r="HQ185" s="802"/>
      <c r="HR185" s="802"/>
      <c r="HS185" s="802"/>
      <c r="HT185" s="802"/>
      <c r="HU185" s="802"/>
      <c r="HV185" s="802"/>
      <c r="HW185" s="802"/>
      <c r="HX185" s="802"/>
      <c r="HY185" s="802"/>
      <c r="HZ185" s="802"/>
      <c r="IA185" s="802"/>
      <c r="IB185" s="802"/>
      <c r="IC185" s="802"/>
      <c r="ID185" s="802"/>
      <c r="IE185" s="802"/>
      <c r="IF185" s="802"/>
      <c r="IG185" s="802"/>
      <c r="IH185" s="802"/>
      <c r="II185" s="802"/>
      <c r="IJ185" s="802"/>
      <c r="IK185" s="802"/>
      <c r="IL185" s="802"/>
      <c r="IM185" s="802"/>
      <c r="IN185" s="802"/>
      <c r="IO185" s="802"/>
      <c r="IP185" s="802"/>
      <c r="IQ185" s="802"/>
      <c r="IR185" s="802"/>
      <c r="IS185" s="802"/>
      <c r="IT185" s="802"/>
      <c r="IU185" s="802"/>
      <c r="IV185" s="802"/>
      <c r="IW185" s="802"/>
      <c r="IX185" s="802"/>
      <c r="IY185" s="802"/>
      <c r="IZ185" s="802"/>
      <c r="JA185" s="802"/>
      <c r="JB185" s="802"/>
      <c r="JC185" s="802"/>
      <c r="JD185" s="802"/>
      <c r="JE185" s="802"/>
      <c r="JF185" s="802"/>
      <c r="JG185" s="802"/>
      <c r="JH185" s="802"/>
      <c r="JI185" s="802"/>
      <c r="JJ185" s="802"/>
      <c r="JK185" s="802"/>
      <c r="JL185" s="802"/>
      <c r="JM185" s="802"/>
      <c r="JN185" s="802"/>
      <c r="JO185" s="802"/>
      <c r="JP185" s="802"/>
      <c r="JQ185" s="802"/>
      <c r="JR185" s="802"/>
      <c r="JS185" s="802"/>
      <c r="JT185" s="802"/>
      <c r="JU185" s="802"/>
      <c r="JV185" s="802"/>
      <c r="JW185" s="802"/>
      <c r="JX185" s="802"/>
      <c r="JY185" s="802"/>
      <c r="JZ185" s="802"/>
      <c r="KA185" s="802"/>
      <c r="KB185" s="802"/>
      <c r="KC185" s="802"/>
      <c r="KD185" s="802"/>
      <c r="KE185" s="802"/>
      <c r="KF185" s="802"/>
      <c r="KG185" s="802"/>
      <c r="KH185" s="802"/>
      <c r="KI185" s="802"/>
      <c r="KJ185" s="802"/>
      <c r="KK185" s="802"/>
      <c r="KL185" s="802"/>
      <c r="KM185" s="802"/>
      <c r="KN185" s="802"/>
      <c r="KO185" s="802"/>
      <c r="KP185" s="802"/>
      <c r="KQ185" s="802"/>
      <c r="KR185" s="802"/>
      <c r="KS185" s="802"/>
      <c r="KT185" s="802"/>
      <c r="KU185" s="802"/>
      <c r="KV185" s="802"/>
      <c r="KW185" s="802"/>
      <c r="KX185" s="802"/>
      <c r="KY185" s="802"/>
      <c r="KZ185" s="802"/>
      <c r="LA185" s="802"/>
      <c r="LB185" s="802"/>
      <c r="LC185" s="802"/>
      <c r="LD185" s="802"/>
      <c r="LE185" s="802"/>
      <c r="LF185" s="802"/>
      <c r="LG185" s="802"/>
      <c r="LH185" s="802"/>
      <c r="LI185" s="802"/>
      <c r="LJ185" s="802"/>
      <c r="LK185" s="802"/>
      <c r="LL185" s="802"/>
      <c r="LM185" s="802"/>
      <c r="LN185" s="802"/>
      <c r="LO185" s="802"/>
      <c r="LP185" s="802"/>
      <c r="LQ185" s="802"/>
      <c r="LR185" s="802"/>
      <c r="LS185" s="802"/>
      <c r="LT185" s="802"/>
      <c r="LU185" s="802"/>
      <c r="LV185" s="802"/>
      <c r="LW185" s="802"/>
      <c r="LX185" s="802"/>
      <c r="LY185" s="802"/>
      <c r="LZ185" s="802"/>
      <c r="MA185" s="802"/>
      <c r="MB185" s="802"/>
      <c r="MC185" s="802"/>
      <c r="MD185" s="802"/>
      <c r="ME185" s="802"/>
      <c r="MF185" s="802"/>
      <c r="MG185" s="802"/>
      <c r="MH185" s="802"/>
      <c r="MI185" s="802"/>
      <c r="MJ185" s="802"/>
      <c r="MK185" s="802"/>
      <c r="ML185" s="802"/>
      <c r="MM185" s="802"/>
      <c r="MN185" s="802"/>
      <c r="MO185" s="802"/>
      <c r="MP185" s="802"/>
      <c r="MQ185" s="802"/>
      <c r="MR185" s="802"/>
      <c r="MS185" s="802"/>
      <c r="MT185" s="802"/>
      <c r="MU185" s="802"/>
      <c r="MV185" s="802"/>
      <c r="MW185" s="802"/>
      <c r="MX185" s="802"/>
      <c r="MY185" s="802"/>
      <c r="MZ185" s="802"/>
      <c r="NA185" s="802"/>
      <c r="NB185" s="802"/>
      <c r="NC185" s="802"/>
      <c r="ND185" s="802"/>
      <c r="NE185" s="802"/>
      <c r="NF185" s="802"/>
      <c r="NG185" s="802"/>
      <c r="NH185" s="802"/>
      <c r="NI185" s="802"/>
      <c r="NJ185" s="802"/>
      <c r="NK185" s="802"/>
      <c r="NL185" s="802"/>
      <c r="NM185" s="802"/>
      <c r="NN185" s="802"/>
      <c r="NO185" s="802"/>
      <c r="NP185" s="802"/>
      <c r="NQ185" s="802"/>
      <c r="NR185" s="802"/>
      <c r="NS185" s="802"/>
      <c r="NT185" s="802"/>
      <c r="NU185" s="802"/>
      <c r="NV185" s="802"/>
      <c r="NW185" s="802"/>
      <c r="NX185" s="802"/>
      <c r="NY185" s="802"/>
      <c r="NZ185" s="802"/>
      <c r="OA185" s="802"/>
      <c r="OB185" s="802"/>
      <c r="OC185" s="802"/>
      <c r="OD185" s="802"/>
      <c r="OE185" s="802"/>
      <c r="OF185" s="802"/>
      <c r="OG185" s="802"/>
      <c r="OH185" s="802"/>
      <c r="OI185" s="802"/>
      <c r="OJ185" s="802"/>
      <c r="OK185" s="802"/>
      <c r="OL185" s="802"/>
      <c r="OM185" s="802"/>
      <c r="ON185" s="802"/>
      <c r="OO185" s="802"/>
      <c r="OP185" s="802"/>
      <c r="OQ185" s="802"/>
      <c r="OR185" s="802"/>
      <c r="OS185" s="802"/>
      <c r="OT185" s="802"/>
      <c r="OU185" s="802"/>
      <c r="OV185" s="802"/>
      <c r="OW185" s="802"/>
      <c r="OX185" s="802"/>
      <c r="OY185" s="802"/>
      <c r="OZ185" s="802"/>
      <c r="PA185" s="802"/>
      <c r="PB185" s="802"/>
      <c r="PC185" s="802"/>
      <c r="PD185" s="802"/>
      <c r="PE185" s="802"/>
      <c r="PF185" s="802"/>
      <c r="PG185" s="802"/>
      <c r="PH185" s="802"/>
      <c r="PI185" s="802"/>
      <c r="PJ185" s="802"/>
      <c r="PK185" s="802"/>
      <c r="PL185" s="802"/>
      <c r="PM185" s="802"/>
      <c r="PN185" s="802"/>
      <c r="PO185" s="802"/>
      <c r="PP185" s="802"/>
      <c r="PQ185" s="802"/>
      <c r="PR185" s="802"/>
      <c r="PS185" s="802"/>
      <c r="PT185" s="802"/>
      <c r="PU185" s="802"/>
      <c r="PV185" s="802"/>
      <c r="PW185" s="802"/>
      <c r="PX185" s="802"/>
      <c r="PY185" s="802"/>
      <c r="PZ185" s="802"/>
      <c r="QA185" s="802"/>
      <c r="QB185" s="802"/>
      <c r="QC185" s="802"/>
      <c r="QD185" s="802"/>
      <c r="QE185" s="802"/>
      <c r="QF185" s="802"/>
      <c r="QG185" s="802"/>
      <c r="QH185" s="802"/>
      <c r="QI185" s="802"/>
      <c r="QJ185" s="802"/>
      <c r="QK185" s="802"/>
      <c r="QL185" s="802"/>
      <c r="QM185" s="802"/>
      <c r="QN185" s="802"/>
      <c r="QO185" s="802"/>
      <c r="QP185" s="802"/>
      <c r="QQ185" s="802"/>
      <c r="QR185" s="802"/>
      <c r="QS185" s="802"/>
      <c r="QT185" s="802"/>
      <c r="QU185" s="802"/>
      <c r="QV185" s="802"/>
      <c r="QW185" s="802"/>
      <c r="QX185" s="802"/>
      <c r="QY185" s="802"/>
      <c r="QZ185" s="802"/>
      <c r="RA185" s="802"/>
      <c r="RB185" s="802"/>
      <c r="RC185" s="802"/>
      <c r="RD185" s="802"/>
      <c r="RE185" s="802"/>
      <c r="RF185" s="802"/>
      <c r="RG185" s="802"/>
      <c r="RH185" s="802"/>
      <c r="RI185" s="802"/>
      <c r="RJ185" s="802"/>
      <c r="RK185" s="802"/>
      <c r="RL185" s="802"/>
      <c r="RM185" s="802"/>
      <c r="RN185" s="802"/>
      <c r="RO185" s="802"/>
      <c r="RP185" s="802"/>
      <c r="RQ185" s="802"/>
      <c r="RR185" s="802"/>
      <c r="RS185" s="802"/>
      <c r="RT185" s="802"/>
      <c r="RU185" s="802"/>
      <c r="RV185" s="802"/>
      <c r="RW185" s="802"/>
      <c r="RX185" s="802"/>
      <c r="RY185" s="802"/>
      <c r="RZ185" s="802"/>
      <c r="SA185" s="802"/>
      <c r="SB185" s="802"/>
      <c r="SC185" s="802"/>
      <c r="SD185" s="802"/>
      <c r="SE185" s="802"/>
      <c r="SF185" s="802"/>
      <c r="SG185" s="802"/>
      <c r="SH185" s="802"/>
      <c r="SI185" s="802"/>
      <c r="SJ185" s="802"/>
      <c r="SK185" s="802"/>
      <c r="SL185" s="802"/>
      <c r="SM185" s="802"/>
      <c r="SN185" s="802"/>
      <c r="SO185" s="802"/>
      <c r="SP185" s="802"/>
      <c r="SQ185" s="802"/>
      <c r="SR185" s="802"/>
      <c r="SS185" s="802"/>
      <c r="ST185" s="802"/>
      <c r="SU185" s="802"/>
      <c r="SV185" s="802"/>
      <c r="SW185" s="802"/>
      <c r="SX185" s="802"/>
      <c r="SY185" s="802"/>
      <c r="SZ185" s="802"/>
      <c r="TA185" s="802"/>
      <c r="TB185" s="802"/>
      <c r="TC185" s="802"/>
      <c r="TD185" s="802"/>
      <c r="TE185" s="802"/>
      <c r="TF185" s="802"/>
      <c r="TG185" s="802"/>
      <c r="TH185" s="802"/>
      <c r="TI185" s="802"/>
      <c r="TJ185" s="802"/>
      <c r="TK185" s="802"/>
      <c r="TL185" s="802"/>
      <c r="TM185" s="802"/>
      <c r="TN185" s="802"/>
      <c r="TO185" s="802"/>
      <c r="TP185" s="802"/>
      <c r="TQ185" s="802"/>
      <c r="TR185" s="802"/>
      <c r="TS185" s="802"/>
      <c r="TT185" s="802"/>
      <c r="TU185" s="802"/>
      <c r="TV185" s="802"/>
      <c r="TW185" s="802"/>
      <c r="TX185" s="802"/>
      <c r="TY185" s="802"/>
      <c r="TZ185" s="802"/>
      <c r="UA185" s="802"/>
      <c r="UB185" s="802"/>
      <c r="UC185" s="802"/>
      <c r="UD185" s="802"/>
      <c r="UE185" s="802"/>
      <c r="UF185" s="802"/>
      <c r="UG185" s="802"/>
      <c r="UH185" s="802"/>
      <c r="UI185" s="802"/>
      <c r="UJ185" s="802"/>
      <c r="UK185" s="802"/>
      <c r="UL185" s="802"/>
      <c r="UM185" s="802"/>
      <c r="UN185" s="802"/>
      <c r="UO185" s="802"/>
      <c r="UP185" s="802"/>
      <c r="UQ185" s="802"/>
      <c r="UR185" s="802"/>
      <c r="US185" s="802"/>
      <c r="UT185" s="802"/>
      <c r="UU185" s="802"/>
      <c r="UV185" s="802"/>
      <c r="UW185" s="802"/>
      <c r="UX185" s="802"/>
      <c r="UY185" s="802"/>
      <c r="UZ185" s="802"/>
      <c r="VA185" s="802"/>
      <c r="VB185" s="802"/>
      <c r="VC185" s="802"/>
      <c r="VD185" s="802"/>
      <c r="VE185" s="802"/>
      <c r="VF185" s="802"/>
      <c r="VG185" s="802"/>
      <c r="VH185" s="802"/>
      <c r="VI185" s="802"/>
      <c r="VJ185" s="802"/>
      <c r="VK185" s="802"/>
      <c r="VL185" s="802"/>
      <c r="VM185" s="802"/>
      <c r="VN185" s="802"/>
      <c r="VO185" s="802"/>
      <c r="VP185" s="802"/>
      <c r="VQ185" s="802"/>
      <c r="VR185" s="802"/>
      <c r="VS185" s="802"/>
      <c r="VT185" s="802"/>
      <c r="VU185" s="802"/>
      <c r="VV185" s="802"/>
      <c r="VW185" s="802"/>
      <c r="VX185" s="802"/>
      <c r="VY185" s="802"/>
      <c r="VZ185" s="802"/>
      <c r="WA185" s="802"/>
      <c r="WB185" s="802"/>
      <c r="WC185" s="802"/>
      <c r="WD185" s="802"/>
      <c r="WE185" s="802"/>
      <c r="WF185" s="802"/>
      <c r="WG185" s="802"/>
      <c r="WH185" s="802"/>
      <c r="WI185" s="802"/>
      <c r="WJ185" s="802"/>
      <c r="WK185" s="802"/>
      <c r="WL185" s="802"/>
      <c r="WM185" s="802"/>
      <c r="WN185" s="802"/>
      <c r="WO185" s="802"/>
      <c r="WP185" s="802"/>
      <c r="WQ185" s="802"/>
      <c r="WR185" s="802"/>
      <c r="WS185" s="802"/>
      <c r="WT185" s="802"/>
      <c r="WU185" s="802"/>
      <c r="WV185" s="802"/>
      <c r="WW185" s="802"/>
      <c r="WX185" s="802"/>
      <c r="WY185" s="802"/>
      <c r="WZ185" s="802"/>
      <c r="XA185" s="802"/>
      <c r="XB185" s="802"/>
      <c r="XC185" s="802"/>
      <c r="XD185" s="802"/>
      <c r="XE185" s="802"/>
      <c r="XF185" s="802"/>
      <c r="XG185" s="802"/>
      <c r="XH185" s="802"/>
      <c r="XI185" s="802"/>
      <c r="XJ185" s="802"/>
      <c r="XK185" s="802"/>
      <c r="XL185" s="802"/>
      <c r="XM185" s="802"/>
      <c r="XN185" s="802"/>
      <c r="XO185" s="802"/>
      <c r="XP185" s="802"/>
      <c r="XQ185" s="802"/>
      <c r="XR185" s="802"/>
      <c r="XS185" s="802"/>
      <c r="XT185" s="802"/>
      <c r="XU185" s="802"/>
      <c r="XV185" s="802"/>
      <c r="XW185" s="802"/>
      <c r="XX185" s="802"/>
      <c r="XY185" s="802"/>
      <c r="XZ185" s="802"/>
      <c r="YA185" s="802"/>
      <c r="YB185" s="802"/>
      <c r="YC185" s="802"/>
      <c r="YD185" s="802"/>
      <c r="YE185" s="802"/>
      <c r="YF185" s="802"/>
      <c r="YG185" s="802"/>
      <c r="YH185" s="802"/>
      <c r="YI185" s="802"/>
      <c r="YJ185" s="802"/>
      <c r="YK185" s="802"/>
      <c r="YL185" s="802"/>
      <c r="YM185" s="802"/>
      <c r="YN185" s="802"/>
      <c r="YO185" s="802"/>
      <c r="YP185" s="802"/>
      <c r="YQ185" s="802"/>
      <c r="YR185" s="802"/>
      <c r="YS185" s="802"/>
      <c r="YT185" s="802"/>
      <c r="YU185" s="802"/>
      <c r="YV185" s="802"/>
      <c r="YW185" s="802"/>
      <c r="YX185" s="802"/>
      <c r="YY185" s="802"/>
      <c r="YZ185" s="802"/>
      <c r="ZA185" s="802"/>
      <c r="ZB185" s="802"/>
      <c r="ZC185" s="802"/>
      <c r="ZD185" s="802"/>
      <c r="ZE185" s="802"/>
      <c r="ZF185" s="802"/>
      <c r="ZG185" s="802"/>
      <c r="ZH185" s="802"/>
      <c r="ZI185" s="802"/>
      <c r="ZJ185" s="802"/>
      <c r="ZK185" s="802"/>
      <c r="ZL185" s="802"/>
      <c r="ZM185" s="802"/>
      <c r="ZN185" s="802"/>
      <c r="ZO185" s="802"/>
      <c r="ZP185" s="802"/>
      <c r="ZQ185" s="802"/>
      <c r="ZR185" s="802"/>
      <c r="ZS185" s="802"/>
      <c r="ZT185" s="802"/>
      <c r="ZU185" s="802"/>
      <c r="ZV185" s="802"/>
      <c r="ZW185" s="802"/>
      <c r="ZX185" s="802"/>
      <c r="ZY185" s="802"/>
      <c r="ZZ185" s="802"/>
      <c r="AAA185" s="802"/>
      <c r="AAB185" s="802"/>
      <c r="AAC185" s="802"/>
      <c r="AAD185" s="802"/>
      <c r="AAE185" s="802"/>
      <c r="AAF185" s="802"/>
      <c r="AAG185" s="802"/>
      <c r="AAH185" s="802"/>
      <c r="AAI185" s="802"/>
      <c r="AAJ185" s="802"/>
      <c r="AAK185" s="802"/>
      <c r="AAL185" s="802"/>
      <c r="AAM185" s="802"/>
      <c r="AAN185" s="802"/>
      <c r="AAO185" s="802"/>
      <c r="AAP185" s="802"/>
      <c r="AAQ185" s="802"/>
      <c r="AAR185" s="802"/>
      <c r="AAS185" s="802"/>
      <c r="AAT185" s="802"/>
      <c r="AAU185" s="802"/>
      <c r="AAV185" s="802"/>
      <c r="AAW185" s="802"/>
      <c r="AAX185" s="802"/>
      <c r="AAY185" s="802"/>
      <c r="AAZ185" s="802"/>
      <c r="ABA185" s="802"/>
      <c r="ABB185" s="802"/>
      <c r="ABC185" s="802"/>
      <c r="ABD185" s="802"/>
      <c r="ABE185" s="802"/>
      <c r="ABF185" s="802"/>
      <c r="ABG185" s="802"/>
      <c r="ABH185" s="802"/>
      <c r="ABI185" s="802"/>
      <c r="ABJ185" s="802"/>
      <c r="ABK185" s="802"/>
      <c r="ABL185" s="802"/>
      <c r="ABM185" s="802"/>
      <c r="ABN185" s="802"/>
      <c r="ABO185" s="802"/>
      <c r="ABP185" s="802"/>
      <c r="ABQ185" s="802"/>
      <c r="ABR185" s="802"/>
      <c r="ABS185" s="802"/>
      <c r="ABT185" s="802"/>
      <c r="ABU185" s="802"/>
      <c r="ABV185" s="802"/>
      <c r="ABW185" s="802"/>
      <c r="ABX185" s="802"/>
      <c r="ABY185" s="802"/>
      <c r="ABZ185" s="802"/>
      <c r="ACA185" s="802"/>
      <c r="ACB185" s="802"/>
      <c r="ACC185" s="802"/>
      <c r="ACD185" s="802"/>
      <c r="ACE185" s="802"/>
      <c r="ACF185" s="802"/>
      <c r="ACG185" s="802"/>
      <c r="ACH185" s="802"/>
      <c r="ACI185" s="802"/>
      <c r="ACJ185" s="802"/>
      <c r="ACK185" s="802"/>
      <c r="ACL185" s="802"/>
      <c r="ACM185" s="802"/>
      <c r="ACN185" s="802"/>
      <c r="ACO185" s="802"/>
      <c r="ACP185" s="802"/>
      <c r="ACQ185" s="802"/>
      <c r="ACR185" s="802"/>
      <c r="ACS185" s="802"/>
      <c r="ACT185" s="802"/>
      <c r="ACU185" s="802"/>
      <c r="ACV185" s="802"/>
      <c r="ACW185" s="802"/>
      <c r="ACX185" s="802"/>
      <c r="ACY185" s="802"/>
      <c r="ACZ185" s="802"/>
      <c r="ADA185" s="802"/>
      <c r="ADB185" s="802"/>
      <c r="ADC185" s="802"/>
      <c r="ADD185" s="802"/>
      <c r="ADE185" s="802"/>
      <c r="ADF185" s="802"/>
      <c r="ADG185" s="802"/>
      <c r="ADH185" s="802"/>
      <c r="ADI185" s="802"/>
      <c r="ADJ185" s="802"/>
      <c r="ADK185" s="802"/>
      <c r="ADL185" s="802"/>
      <c r="ADM185" s="802"/>
      <c r="ADN185" s="802"/>
      <c r="ADO185" s="802"/>
      <c r="ADP185" s="802"/>
      <c r="ADQ185" s="802"/>
      <c r="ADR185" s="802"/>
      <c r="ADS185" s="802"/>
      <c r="ADT185" s="802"/>
      <c r="ADU185" s="802"/>
      <c r="ADV185" s="802"/>
      <c r="ADW185" s="802"/>
      <c r="ADX185" s="802"/>
      <c r="ADY185" s="802"/>
      <c r="ADZ185" s="802"/>
      <c r="AEA185" s="802"/>
      <c r="AEB185" s="802"/>
      <c r="AEC185" s="802"/>
      <c r="AED185" s="802"/>
      <c r="AEE185" s="802"/>
      <c r="AEF185" s="802"/>
      <c r="AEG185" s="802"/>
      <c r="AEH185" s="802"/>
      <c r="AEI185" s="802"/>
      <c r="AEJ185" s="802"/>
      <c r="AEK185" s="802"/>
      <c r="AEL185" s="802"/>
      <c r="AEM185" s="802"/>
      <c r="AEN185" s="802"/>
      <c r="AEO185" s="802"/>
      <c r="AEP185" s="802"/>
      <c r="AEQ185" s="802"/>
      <c r="AER185" s="802"/>
      <c r="AES185" s="802"/>
      <c r="AET185" s="802"/>
      <c r="AEU185" s="802"/>
      <c r="AEV185" s="802"/>
      <c r="AEW185" s="802"/>
      <c r="AEX185" s="802"/>
      <c r="AEY185" s="802"/>
      <c r="AEZ185" s="802"/>
      <c r="AFA185" s="802"/>
      <c r="AFB185" s="802"/>
      <c r="AFC185" s="802"/>
      <c r="AFD185" s="802"/>
      <c r="AFE185" s="802"/>
      <c r="AFF185" s="802"/>
      <c r="AFG185" s="802"/>
      <c r="AFH185" s="802"/>
      <c r="AFI185" s="802"/>
      <c r="AFJ185" s="802"/>
      <c r="AFK185" s="802"/>
      <c r="AFL185" s="802"/>
      <c r="AFM185" s="802"/>
      <c r="AFN185" s="802"/>
      <c r="AFO185" s="802"/>
      <c r="AFP185" s="802"/>
      <c r="AFQ185" s="802"/>
      <c r="AFR185" s="802"/>
      <c r="AFS185" s="802"/>
      <c r="AFT185" s="802"/>
      <c r="AFU185" s="802"/>
      <c r="AFV185" s="802"/>
      <c r="AFW185" s="802"/>
      <c r="AFX185" s="802"/>
      <c r="AFY185" s="802"/>
      <c r="AFZ185" s="802"/>
      <c r="AGA185" s="802"/>
      <c r="AGB185" s="802"/>
      <c r="AGC185" s="802"/>
      <c r="AGD185" s="802"/>
      <c r="AGE185" s="802"/>
      <c r="AGF185" s="802"/>
      <c r="AGG185" s="802"/>
      <c r="AGH185" s="802"/>
      <c r="AGI185" s="802"/>
      <c r="AGJ185" s="802"/>
      <c r="AGK185" s="802"/>
      <c r="AGL185" s="802"/>
      <c r="AGM185" s="802"/>
      <c r="AGN185" s="802"/>
      <c r="AGO185" s="802"/>
      <c r="AGP185" s="802"/>
      <c r="AGQ185" s="802"/>
      <c r="AGR185" s="802"/>
      <c r="AGS185" s="802"/>
      <c r="AGT185" s="802"/>
      <c r="AGU185" s="802"/>
      <c r="AGV185" s="802"/>
      <c r="AGW185" s="802"/>
      <c r="AGX185" s="802"/>
      <c r="AGY185" s="802"/>
      <c r="AGZ185" s="802"/>
      <c r="AHA185" s="802"/>
      <c r="AHB185" s="802"/>
      <c r="AHC185" s="802"/>
      <c r="AHD185" s="802"/>
      <c r="AHE185" s="802"/>
      <c r="AHF185" s="802"/>
      <c r="AHG185" s="802"/>
      <c r="AHH185" s="802"/>
      <c r="AHI185" s="802"/>
      <c r="AHJ185" s="802"/>
      <c r="AHK185" s="802"/>
      <c r="AHL185" s="802"/>
      <c r="AHM185" s="802"/>
      <c r="AHN185" s="802"/>
      <c r="AHO185" s="802"/>
      <c r="AHP185" s="802"/>
      <c r="AHQ185" s="802"/>
      <c r="AHR185" s="802"/>
      <c r="AHS185" s="802"/>
      <c r="AHT185" s="802"/>
      <c r="AHU185" s="802"/>
      <c r="AHV185" s="802"/>
      <c r="AHW185" s="802"/>
      <c r="AHX185" s="802"/>
      <c r="AHY185" s="802"/>
      <c r="AHZ185" s="802"/>
      <c r="AIA185" s="802"/>
      <c r="AIB185" s="802"/>
      <c r="AIC185" s="802"/>
      <c r="AID185" s="802"/>
      <c r="AIE185" s="802"/>
      <c r="AIF185" s="802"/>
      <c r="AIG185" s="802"/>
      <c r="AIH185" s="802"/>
      <c r="AII185" s="802"/>
      <c r="AIJ185" s="802"/>
      <c r="AQE185" s="802"/>
      <c r="AQF185" s="802"/>
      <c r="AQG185" s="802"/>
      <c r="AQH185" s="802"/>
      <c r="AQI185" s="802"/>
      <c r="AQJ185" s="802"/>
      <c r="AQK185" s="802"/>
      <c r="AQL185" s="802"/>
      <c r="AQM185" s="802"/>
      <c r="AQN185" s="802"/>
      <c r="AQO185" s="802"/>
      <c r="AQP185" s="802"/>
      <c r="AQQ185" s="802"/>
      <c r="AQR185" s="802"/>
      <c r="AQS185" s="802"/>
      <c r="AQT185" s="802"/>
      <c r="AQU185" s="802"/>
      <c r="AQV185" s="802"/>
      <c r="AQW185" s="802"/>
      <c r="AQX185" s="802"/>
      <c r="AQY185" s="802"/>
      <c r="AQZ185" s="802"/>
      <c r="ARA185" s="802"/>
      <c r="ARB185" s="802"/>
      <c r="ARC185" s="802"/>
      <c r="ARD185" s="802"/>
      <c r="ARE185" s="802"/>
      <c r="ARF185" s="802"/>
      <c r="ARG185" s="802"/>
      <c r="ARH185" s="802"/>
      <c r="ARI185" s="802"/>
      <c r="ARJ185" s="802"/>
      <c r="ARK185" s="802"/>
      <c r="ARL185" s="802"/>
      <c r="ARM185" s="802"/>
      <c r="ARN185" s="802"/>
      <c r="ARO185" s="802"/>
      <c r="ARP185" s="802"/>
      <c r="ARQ185" s="802"/>
      <c r="ARR185" s="802"/>
      <c r="ARS185" s="802"/>
      <c r="ART185" s="802"/>
      <c r="ARU185" s="802"/>
      <c r="ARV185" s="802"/>
      <c r="ARW185" s="802"/>
      <c r="ARX185" s="802"/>
      <c r="ARY185" s="802"/>
      <c r="ARZ185" s="802"/>
      <c r="ASA185" s="802"/>
      <c r="ASB185" s="802"/>
      <c r="ASC185" s="802"/>
      <c r="ASD185" s="802"/>
      <c r="ASE185" s="802"/>
      <c r="ASF185" s="802"/>
      <c r="ASG185" s="802"/>
      <c r="ASH185" s="802"/>
      <c r="ASI185" s="802"/>
      <c r="ASJ185" s="802"/>
      <c r="ASK185" s="802"/>
      <c r="ASL185" s="802"/>
      <c r="ATP185" s="802"/>
      <c r="ATQ185" s="802"/>
      <c r="ATR185" s="802"/>
      <c r="ATS185" s="802"/>
      <c r="ATT185" s="802"/>
      <c r="ATU185" s="802"/>
      <c r="ATV185" s="802"/>
      <c r="ATW185" s="802"/>
      <c r="ATX185" s="802"/>
      <c r="ATY185" s="802"/>
      <c r="ATZ185" s="802"/>
      <c r="AUA185" s="802"/>
      <c r="AUB185" s="802"/>
      <c r="AUC185" s="802"/>
      <c r="AUD185" s="802"/>
      <c r="AUE185" s="802"/>
      <c r="AUF185" s="802"/>
      <c r="AUG185" s="802"/>
      <c r="AUH185" s="802"/>
      <c r="AUI185" s="802"/>
      <c r="AUJ185" s="802"/>
      <c r="AUK185" s="802"/>
      <c r="AUL185" s="802"/>
      <c r="AUM185" s="802"/>
      <c r="AUN185" s="802"/>
      <c r="AUO185" s="802"/>
      <c r="AUP185" s="801"/>
      <c r="AUQ185" s="802"/>
      <c r="AUR185" s="801"/>
      <c r="AUS185" s="802"/>
      <c r="AUT185" s="801"/>
      <c r="AUU185" s="802"/>
      <c r="AUV185" s="802"/>
      <c r="AUW185" s="802"/>
      <c r="AUX185" s="802"/>
      <c r="AUY185" s="802"/>
      <c r="AUZ185" s="802"/>
      <c r="AVA185" s="802"/>
      <c r="AVB185" s="802"/>
      <c r="AVC185" s="802"/>
      <c r="AVD185" s="802"/>
      <c r="AVE185" s="802"/>
      <c r="AVF185" s="802"/>
      <c r="AVG185" s="802"/>
      <c r="AVH185" s="802"/>
      <c r="AVI185" s="802"/>
      <c r="AVJ185" s="808"/>
      <c r="AVK185" s="808"/>
      <c r="AVL185" s="808"/>
      <c r="AVM185" s="808"/>
      <c r="AVN185" s="808"/>
      <c r="AVO185" s="808"/>
      <c r="AVP185" s="808"/>
      <c r="AVQ185" s="808"/>
      <c r="AVR185" s="808"/>
      <c r="AVS185" s="808"/>
      <c r="AVT185" s="808"/>
      <c r="AVU185" s="809"/>
      <c r="AVV185" s="809"/>
      <c r="AVW185" s="809"/>
      <c r="AVX185" s="809"/>
      <c r="AVY185" s="809"/>
      <c r="AVZ185" s="809"/>
      <c r="AWA185" s="809"/>
      <c r="AWB185" s="809"/>
      <c r="AWC185" s="809"/>
      <c r="AWD185" s="809"/>
      <c r="AWE185" s="809"/>
      <c r="AWF185" s="809"/>
      <c r="AWG185" s="809"/>
      <c r="AWH185" s="809"/>
      <c r="AWI185" s="809"/>
      <c r="AWJ185" s="809"/>
      <c r="AWK185" s="809"/>
      <c r="AWL185" s="809"/>
      <c r="AWM185" s="809"/>
      <c r="AWN185" s="809"/>
      <c r="AWO185" s="809"/>
      <c r="AWP185" s="809"/>
      <c r="AWQ185" s="809"/>
      <c r="AWR185" s="808"/>
      <c r="AWS185" s="761"/>
      <c r="AWT185" s="808"/>
      <c r="AWU185" s="809"/>
      <c r="AWV185" s="809"/>
      <c r="AWW185" s="809"/>
      <c r="AWX185" s="809"/>
      <c r="AWY185" s="809"/>
      <c r="AWZ185" s="809"/>
      <c r="AXA185" s="809"/>
      <c r="AXB185" s="809"/>
      <c r="AXC185" s="809"/>
      <c r="AXD185" s="809"/>
      <c r="AXE185" s="809"/>
      <c r="AXF185" s="809"/>
      <c r="AXG185" s="809"/>
      <c r="AXH185" s="809"/>
      <c r="AXI185" s="809"/>
      <c r="AXJ185" s="809"/>
      <c r="AXK185" s="809"/>
      <c r="AXL185" s="809"/>
      <c r="AXM185" s="809"/>
      <c r="AXN185" s="809"/>
      <c r="AXO185" s="809"/>
      <c r="AXP185" s="809"/>
      <c r="AXQ185" s="809"/>
      <c r="AXR185" s="809"/>
      <c r="AXS185" s="809"/>
      <c r="AXT185" s="809"/>
      <c r="AXU185" s="809"/>
      <c r="AXV185" s="809"/>
      <c r="AXW185" s="809"/>
      <c r="AXX185" s="809"/>
      <c r="AXY185" s="809"/>
      <c r="AXZ185" s="809"/>
      <c r="AYA185" s="809"/>
      <c r="AYB185" s="809"/>
      <c r="AYC185" s="809"/>
      <c r="AYD185" s="808"/>
      <c r="AYE185" s="808"/>
      <c r="AYF185" s="809"/>
      <c r="AYG185" s="808"/>
      <c r="AYH185" s="810"/>
      <c r="AYI185" s="810"/>
      <c r="AYJ185" s="810"/>
      <c r="AYK185" s="810"/>
      <c r="AYL185" s="810"/>
      <c r="AYM185" s="810"/>
      <c r="AYN185" s="810"/>
      <c r="AYO185" s="810"/>
      <c r="AYP185" s="810"/>
      <c r="AYQ185" s="810"/>
      <c r="AYR185" s="810"/>
      <c r="AYS185" s="810"/>
      <c r="AYT185" s="810"/>
      <c r="AYU185" s="810"/>
      <c r="AYV185" s="810"/>
      <c r="AYW185" s="810"/>
      <c r="AYX185" s="810"/>
      <c r="AYY185" s="810"/>
      <c r="AYZ185" s="810"/>
      <c r="AZA185" s="810"/>
      <c r="AZB185" s="810"/>
      <c r="AZC185" s="810"/>
      <c r="AZD185" s="810"/>
      <c r="AZE185" s="810"/>
      <c r="AZF185" s="810"/>
      <c r="AZG185" s="810"/>
      <c r="AZH185" s="810"/>
      <c r="AZI185" s="810"/>
      <c r="AZJ185" s="810"/>
      <c r="AZK185" s="810"/>
      <c r="AZL185" s="810"/>
      <c r="AZM185" s="810"/>
      <c r="AZN185" s="810"/>
      <c r="AZO185" s="810"/>
      <c r="AZP185" s="809"/>
      <c r="AZQ185" s="802"/>
      <c r="AZR185" s="802"/>
      <c r="AZS185" s="802"/>
    </row>
    <row r="186" spans="45:920 1123:1371" s="793" customFormat="1" ht="13.5">
      <c r="AS186" s="802"/>
      <c r="AT186" s="802"/>
      <c r="AU186" s="802"/>
      <c r="AV186" s="802"/>
      <c r="AW186" s="802"/>
      <c r="AX186" s="802"/>
      <c r="AY186" s="802"/>
      <c r="AZ186" s="802"/>
      <c r="BA186" s="802"/>
      <c r="BB186" s="802"/>
      <c r="BC186" s="802"/>
      <c r="BD186" s="802"/>
      <c r="BE186" s="802"/>
      <c r="BF186" s="802"/>
      <c r="BG186" s="802"/>
      <c r="BH186" s="802"/>
      <c r="BI186" s="802"/>
      <c r="BJ186" s="802"/>
      <c r="BK186" s="802"/>
      <c r="BL186" s="802"/>
      <c r="BM186" s="802"/>
      <c r="BN186" s="802"/>
      <c r="BO186" s="802"/>
      <c r="BP186" s="802"/>
      <c r="BQ186" s="802"/>
      <c r="BR186" s="802"/>
      <c r="BS186" s="802"/>
      <c r="BT186" s="802"/>
      <c r="BU186" s="802"/>
      <c r="BV186" s="802"/>
      <c r="BW186" s="802"/>
      <c r="BX186" s="802"/>
      <c r="BY186" s="802"/>
      <c r="BZ186" s="802"/>
      <c r="CA186" s="802"/>
      <c r="CB186" s="802"/>
      <c r="CC186" s="802"/>
      <c r="CD186" s="802"/>
      <c r="CE186" s="802"/>
      <c r="CF186" s="802"/>
      <c r="CG186" s="802"/>
      <c r="CH186" s="802"/>
      <c r="CI186" s="802"/>
      <c r="CJ186" s="802"/>
      <c r="CK186" s="802"/>
      <c r="CL186" s="802"/>
      <c r="CM186" s="802"/>
      <c r="CN186" s="802"/>
      <c r="CO186" s="802"/>
      <c r="CP186" s="802"/>
      <c r="CQ186" s="802"/>
      <c r="CR186" s="802"/>
      <c r="CS186" s="802"/>
      <c r="CT186" s="802"/>
      <c r="CU186" s="802"/>
      <c r="CV186" s="802"/>
      <c r="CW186" s="802"/>
      <c r="CX186" s="802"/>
      <c r="CY186" s="802"/>
      <c r="CZ186" s="802"/>
      <c r="DA186" s="802"/>
      <c r="DB186" s="802"/>
      <c r="DC186" s="802"/>
      <c r="DD186" s="802"/>
      <c r="DE186" s="802"/>
      <c r="DF186" s="802"/>
      <c r="DG186" s="802"/>
      <c r="DH186" s="802"/>
      <c r="DI186" s="802"/>
      <c r="DJ186" s="802"/>
      <c r="DK186" s="802"/>
      <c r="DL186" s="802"/>
      <c r="DM186" s="802"/>
      <c r="DN186" s="802"/>
      <c r="DO186" s="802"/>
      <c r="DP186" s="802"/>
      <c r="DQ186" s="802"/>
      <c r="DR186" s="802"/>
      <c r="DS186" s="802"/>
      <c r="DT186" s="802"/>
      <c r="DU186" s="802"/>
      <c r="DV186" s="802"/>
      <c r="DW186" s="802"/>
      <c r="DX186" s="802"/>
      <c r="DY186" s="802"/>
      <c r="DZ186" s="802"/>
      <c r="EA186" s="802"/>
      <c r="EB186" s="802"/>
      <c r="EC186" s="802"/>
      <c r="ED186" s="802"/>
      <c r="EE186" s="802"/>
      <c r="EF186" s="802"/>
      <c r="EG186" s="802"/>
      <c r="EH186" s="802"/>
      <c r="EI186" s="802"/>
      <c r="EJ186" s="802"/>
      <c r="EK186" s="802"/>
      <c r="EL186" s="802"/>
      <c r="EM186" s="802"/>
      <c r="EN186" s="802"/>
      <c r="EO186" s="802"/>
      <c r="EP186" s="802"/>
      <c r="EQ186" s="802"/>
      <c r="ER186" s="802"/>
      <c r="ES186" s="802"/>
      <c r="ET186" s="802"/>
      <c r="EU186" s="802"/>
      <c r="EV186" s="802"/>
      <c r="EW186" s="802"/>
      <c r="EX186" s="802"/>
      <c r="EY186" s="802"/>
      <c r="EZ186" s="802"/>
      <c r="FA186" s="802"/>
      <c r="FB186" s="802"/>
      <c r="FC186" s="802"/>
      <c r="FD186" s="802"/>
      <c r="FE186" s="802"/>
      <c r="FF186" s="802"/>
      <c r="FG186" s="802"/>
      <c r="FH186" s="802"/>
      <c r="FI186" s="802"/>
      <c r="FJ186" s="802"/>
      <c r="FK186" s="802"/>
      <c r="FL186" s="802"/>
      <c r="FM186" s="802"/>
      <c r="FN186" s="802"/>
      <c r="FO186" s="802"/>
      <c r="FP186" s="802"/>
      <c r="FQ186" s="802"/>
      <c r="FR186" s="802"/>
      <c r="FS186" s="802"/>
      <c r="FT186" s="802"/>
      <c r="FU186" s="802"/>
      <c r="FV186" s="802"/>
      <c r="FW186" s="802"/>
      <c r="FX186" s="802"/>
      <c r="FY186" s="802"/>
      <c r="FZ186" s="802"/>
      <c r="GA186" s="802"/>
      <c r="GB186" s="802"/>
      <c r="GC186" s="802"/>
      <c r="GD186" s="802"/>
      <c r="GE186" s="802"/>
      <c r="GF186" s="802"/>
      <c r="GG186" s="802"/>
      <c r="GH186" s="802"/>
      <c r="GI186" s="802"/>
      <c r="GJ186" s="802"/>
      <c r="GK186" s="802"/>
      <c r="GL186" s="802"/>
      <c r="GM186" s="802"/>
      <c r="GN186" s="802"/>
      <c r="GO186" s="802"/>
      <c r="GP186" s="802"/>
      <c r="GQ186" s="802"/>
      <c r="GR186" s="802"/>
      <c r="GS186" s="802"/>
      <c r="GT186" s="802"/>
      <c r="GU186" s="802"/>
      <c r="GV186" s="802"/>
      <c r="GW186" s="802"/>
      <c r="GX186" s="802"/>
      <c r="GY186" s="802"/>
      <c r="GZ186" s="802"/>
      <c r="HA186" s="802"/>
      <c r="HB186" s="802"/>
      <c r="HC186" s="802"/>
      <c r="HD186" s="802"/>
      <c r="HE186" s="802"/>
      <c r="HF186" s="802"/>
      <c r="HG186" s="802"/>
      <c r="HH186" s="802"/>
      <c r="HI186" s="802"/>
      <c r="HJ186" s="802"/>
      <c r="HK186" s="802"/>
      <c r="HL186" s="802"/>
      <c r="HM186" s="802"/>
      <c r="HN186" s="802"/>
      <c r="HO186" s="802"/>
      <c r="HP186" s="802"/>
      <c r="HQ186" s="802"/>
      <c r="HR186" s="802"/>
      <c r="HS186" s="802"/>
      <c r="HT186" s="802"/>
      <c r="HU186" s="802"/>
      <c r="HV186" s="802"/>
      <c r="HW186" s="802"/>
      <c r="HX186" s="802"/>
      <c r="HY186" s="802"/>
      <c r="HZ186" s="802"/>
      <c r="IA186" s="802"/>
      <c r="IB186" s="802"/>
      <c r="IC186" s="802"/>
      <c r="ID186" s="802"/>
      <c r="IE186" s="802"/>
      <c r="IF186" s="802"/>
      <c r="IG186" s="802"/>
      <c r="IH186" s="802"/>
      <c r="II186" s="802"/>
      <c r="IJ186" s="802"/>
      <c r="IK186" s="802"/>
      <c r="IL186" s="802"/>
      <c r="IM186" s="802"/>
      <c r="IN186" s="802"/>
      <c r="IO186" s="802"/>
      <c r="IP186" s="802"/>
      <c r="IQ186" s="802"/>
      <c r="IR186" s="802"/>
      <c r="IS186" s="802"/>
      <c r="IT186" s="802"/>
      <c r="IU186" s="802"/>
      <c r="IV186" s="802"/>
      <c r="IW186" s="802"/>
      <c r="IX186" s="802"/>
      <c r="IY186" s="802"/>
      <c r="IZ186" s="802"/>
      <c r="JA186" s="802"/>
      <c r="JB186" s="802"/>
      <c r="JC186" s="802"/>
      <c r="JD186" s="802"/>
      <c r="JE186" s="802"/>
      <c r="JF186" s="802"/>
      <c r="JG186" s="802"/>
      <c r="JH186" s="802"/>
      <c r="JI186" s="802"/>
      <c r="JJ186" s="802"/>
      <c r="JK186" s="802"/>
      <c r="JL186" s="802"/>
      <c r="JM186" s="802"/>
      <c r="JN186" s="802"/>
      <c r="JO186" s="802"/>
      <c r="JP186" s="802"/>
      <c r="JQ186" s="802"/>
      <c r="JR186" s="802"/>
      <c r="JS186" s="802"/>
      <c r="JT186" s="802"/>
      <c r="JU186" s="802"/>
      <c r="JV186" s="802"/>
      <c r="JW186" s="802"/>
      <c r="JX186" s="802"/>
      <c r="JY186" s="802"/>
      <c r="JZ186" s="802"/>
      <c r="KA186" s="802"/>
      <c r="KB186" s="802"/>
      <c r="KC186" s="802"/>
      <c r="KD186" s="802"/>
      <c r="KE186" s="802"/>
      <c r="KF186" s="802"/>
      <c r="KG186" s="802"/>
      <c r="KH186" s="802"/>
      <c r="KI186" s="802"/>
      <c r="KJ186" s="802"/>
      <c r="KK186" s="802"/>
      <c r="KL186" s="802"/>
      <c r="KM186" s="802"/>
      <c r="KN186" s="802"/>
      <c r="KO186" s="802"/>
      <c r="KP186" s="802"/>
      <c r="KQ186" s="802"/>
      <c r="KR186" s="802"/>
      <c r="KS186" s="802"/>
      <c r="KT186" s="802"/>
      <c r="KU186" s="802"/>
      <c r="KV186" s="802"/>
      <c r="KW186" s="802"/>
      <c r="KX186" s="802"/>
      <c r="KY186" s="802"/>
      <c r="KZ186" s="802"/>
      <c r="LA186" s="802"/>
      <c r="LB186" s="802"/>
      <c r="LC186" s="802"/>
      <c r="LD186" s="802"/>
      <c r="LE186" s="802"/>
      <c r="LF186" s="802"/>
      <c r="LG186" s="802"/>
      <c r="LH186" s="802"/>
      <c r="LI186" s="802"/>
      <c r="LJ186" s="802"/>
      <c r="LK186" s="802"/>
      <c r="LL186" s="802"/>
      <c r="LM186" s="802"/>
      <c r="LN186" s="802"/>
      <c r="LO186" s="802"/>
      <c r="LP186" s="802"/>
      <c r="LQ186" s="802"/>
      <c r="LR186" s="802"/>
      <c r="LS186" s="802"/>
      <c r="LT186" s="802"/>
      <c r="LU186" s="802"/>
      <c r="LV186" s="802"/>
      <c r="LW186" s="802"/>
      <c r="LX186" s="802"/>
      <c r="LY186" s="802"/>
      <c r="LZ186" s="802"/>
      <c r="MA186" s="802"/>
      <c r="MB186" s="802"/>
      <c r="MC186" s="802"/>
      <c r="MD186" s="802"/>
      <c r="ME186" s="802"/>
      <c r="MF186" s="802"/>
      <c r="MG186" s="802"/>
      <c r="MH186" s="802"/>
      <c r="MI186" s="802"/>
      <c r="MJ186" s="802"/>
      <c r="MK186" s="802"/>
      <c r="ML186" s="802"/>
      <c r="MM186" s="802"/>
      <c r="MN186" s="802"/>
      <c r="MO186" s="802"/>
      <c r="MP186" s="802"/>
      <c r="MQ186" s="802"/>
      <c r="MR186" s="802"/>
      <c r="MS186" s="802"/>
      <c r="MT186" s="802"/>
      <c r="MU186" s="802"/>
      <c r="MV186" s="802"/>
      <c r="MW186" s="802"/>
      <c r="MX186" s="802"/>
      <c r="MY186" s="802"/>
      <c r="MZ186" s="802"/>
      <c r="NA186" s="802"/>
      <c r="NB186" s="802"/>
      <c r="NC186" s="802"/>
      <c r="ND186" s="802"/>
      <c r="NE186" s="802"/>
      <c r="NF186" s="802"/>
      <c r="NG186" s="802"/>
      <c r="NH186" s="802"/>
      <c r="NI186" s="802"/>
      <c r="NJ186" s="802"/>
      <c r="NK186" s="802"/>
      <c r="NL186" s="802"/>
      <c r="NM186" s="802"/>
      <c r="NN186" s="802"/>
      <c r="NO186" s="802"/>
      <c r="NP186" s="802"/>
      <c r="NQ186" s="802"/>
      <c r="NR186" s="802"/>
      <c r="NS186" s="802"/>
      <c r="NT186" s="802"/>
      <c r="NU186" s="802"/>
      <c r="NV186" s="802"/>
      <c r="NW186" s="802"/>
      <c r="NX186" s="802"/>
      <c r="NY186" s="802"/>
      <c r="NZ186" s="802"/>
      <c r="OA186" s="802"/>
      <c r="OB186" s="802"/>
      <c r="OC186" s="802"/>
      <c r="OD186" s="802"/>
      <c r="OE186" s="802"/>
      <c r="OF186" s="802"/>
      <c r="OG186" s="802"/>
      <c r="OH186" s="802"/>
      <c r="OI186" s="802"/>
      <c r="OJ186" s="802"/>
      <c r="OK186" s="802"/>
      <c r="OL186" s="802"/>
      <c r="OM186" s="802"/>
      <c r="ON186" s="802"/>
      <c r="OO186" s="802"/>
      <c r="OP186" s="802"/>
      <c r="OQ186" s="802"/>
      <c r="OR186" s="802"/>
      <c r="OS186" s="802"/>
      <c r="OT186" s="802"/>
      <c r="OU186" s="802"/>
      <c r="OV186" s="802"/>
      <c r="OW186" s="802"/>
      <c r="OX186" s="802"/>
      <c r="OY186" s="802"/>
      <c r="OZ186" s="802"/>
      <c r="PA186" s="802"/>
      <c r="PB186" s="802"/>
      <c r="PC186" s="802"/>
      <c r="PD186" s="802"/>
      <c r="PE186" s="802"/>
      <c r="PF186" s="802"/>
      <c r="PG186" s="802"/>
      <c r="PH186" s="802"/>
      <c r="PI186" s="802"/>
      <c r="PJ186" s="802"/>
      <c r="PK186" s="802"/>
      <c r="PL186" s="802"/>
      <c r="PM186" s="802"/>
      <c r="PN186" s="802"/>
      <c r="PO186" s="802"/>
      <c r="PP186" s="802"/>
      <c r="PQ186" s="802"/>
      <c r="PR186" s="802"/>
      <c r="PS186" s="802"/>
      <c r="PT186" s="802"/>
      <c r="PU186" s="802"/>
      <c r="PV186" s="802"/>
      <c r="PW186" s="802"/>
      <c r="PX186" s="802"/>
      <c r="PY186" s="802"/>
      <c r="PZ186" s="802"/>
      <c r="QA186" s="802"/>
      <c r="QB186" s="802"/>
      <c r="QC186" s="802"/>
      <c r="QD186" s="802"/>
      <c r="QE186" s="802"/>
      <c r="QF186" s="802"/>
      <c r="QG186" s="802"/>
      <c r="QH186" s="802"/>
      <c r="QI186" s="802"/>
      <c r="QJ186" s="802"/>
      <c r="QK186" s="802"/>
      <c r="QL186" s="802"/>
      <c r="QM186" s="802"/>
      <c r="QN186" s="802"/>
      <c r="QO186" s="802"/>
      <c r="QP186" s="802"/>
      <c r="QQ186" s="802"/>
      <c r="QR186" s="802"/>
      <c r="QS186" s="802"/>
      <c r="QT186" s="802"/>
      <c r="QU186" s="802"/>
      <c r="QV186" s="802"/>
      <c r="QW186" s="802"/>
      <c r="QX186" s="802"/>
      <c r="QY186" s="802"/>
      <c r="QZ186" s="802"/>
      <c r="RA186" s="802"/>
      <c r="RB186" s="802"/>
      <c r="RC186" s="802"/>
      <c r="RD186" s="802"/>
      <c r="RE186" s="802"/>
      <c r="RF186" s="802"/>
      <c r="RG186" s="802"/>
      <c r="RH186" s="802"/>
      <c r="RI186" s="802"/>
      <c r="RJ186" s="802"/>
      <c r="RK186" s="802"/>
      <c r="RL186" s="802"/>
      <c r="RM186" s="802"/>
      <c r="RN186" s="802"/>
      <c r="RO186" s="802"/>
      <c r="RP186" s="802"/>
      <c r="RQ186" s="802"/>
      <c r="RR186" s="802"/>
      <c r="RS186" s="802"/>
      <c r="RT186" s="802"/>
      <c r="RU186" s="802"/>
      <c r="RV186" s="802"/>
      <c r="RW186" s="802"/>
      <c r="RX186" s="802"/>
      <c r="RY186" s="802"/>
      <c r="RZ186" s="802"/>
      <c r="SA186" s="802"/>
      <c r="SB186" s="802"/>
      <c r="SC186" s="802"/>
      <c r="SD186" s="802"/>
      <c r="SE186" s="802"/>
      <c r="SF186" s="802"/>
      <c r="SG186" s="802"/>
      <c r="SH186" s="802"/>
      <c r="SI186" s="802"/>
      <c r="SJ186" s="802"/>
      <c r="SK186" s="802"/>
      <c r="SL186" s="802"/>
      <c r="SM186" s="802"/>
      <c r="SN186" s="802"/>
      <c r="SO186" s="802"/>
      <c r="SP186" s="802"/>
      <c r="SQ186" s="802"/>
      <c r="SR186" s="802"/>
      <c r="SS186" s="802"/>
      <c r="ST186" s="802"/>
      <c r="SU186" s="802"/>
      <c r="SV186" s="802"/>
      <c r="SW186" s="802"/>
      <c r="SX186" s="802"/>
      <c r="SY186" s="802"/>
      <c r="SZ186" s="802"/>
      <c r="TA186" s="802"/>
      <c r="TB186" s="802"/>
      <c r="TC186" s="802"/>
      <c r="TD186" s="802"/>
      <c r="TE186" s="802"/>
      <c r="TF186" s="802"/>
      <c r="TG186" s="802"/>
      <c r="TH186" s="802"/>
      <c r="TI186" s="802"/>
      <c r="TJ186" s="802"/>
      <c r="TK186" s="802"/>
      <c r="TL186" s="802"/>
      <c r="TM186" s="802"/>
      <c r="TN186" s="802"/>
      <c r="TO186" s="802"/>
      <c r="TP186" s="802"/>
      <c r="TQ186" s="802"/>
      <c r="TR186" s="802"/>
      <c r="TS186" s="802"/>
      <c r="TT186" s="802"/>
      <c r="TU186" s="802"/>
      <c r="TV186" s="802"/>
      <c r="TW186" s="802"/>
      <c r="TX186" s="802"/>
      <c r="TY186" s="802"/>
      <c r="TZ186" s="802"/>
      <c r="UA186" s="802"/>
      <c r="UB186" s="802"/>
      <c r="UC186" s="802"/>
      <c r="UD186" s="802"/>
      <c r="UE186" s="802"/>
      <c r="UF186" s="802"/>
      <c r="UG186" s="802"/>
      <c r="UH186" s="802"/>
      <c r="UI186" s="802"/>
      <c r="UJ186" s="802"/>
      <c r="UK186" s="802"/>
      <c r="UL186" s="802"/>
      <c r="UM186" s="802"/>
      <c r="UN186" s="802"/>
      <c r="UO186" s="802"/>
      <c r="UP186" s="802"/>
      <c r="UQ186" s="802"/>
      <c r="UR186" s="802"/>
      <c r="US186" s="802"/>
      <c r="UT186" s="802"/>
      <c r="UU186" s="802"/>
      <c r="UV186" s="802"/>
      <c r="UW186" s="802"/>
      <c r="UX186" s="802"/>
      <c r="UY186" s="802"/>
      <c r="UZ186" s="802"/>
      <c r="VA186" s="802"/>
      <c r="VB186" s="802"/>
      <c r="VC186" s="802"/>
      <c r="VD186" s="802"/>
      <c r="VE186" s="802"/>
      <c r="VF186" s="802"/>
      <c r="VG186" s="802"/>
      <c r="VH186" s="802"/>
      <c r="VI186" s="802"/>
      <c r="VJ186" s="802"/>
      <c r="VK186" s="802"/>
      <c r="VL186" s="802"/>
      <c r="VM186" s="802"/>
      <c r="VN186" s="802"/>
      <c r="VO186" s="802"/>
      <c r="VP186" s="802"/>
      <c r="VQ186" s="802"/>
      <c r="VR186" s="802"/>
      <c r="VS186" s="802"/>
      <c r="VT186" s="802"/>
      <c r="VU186" s="802"/>
      <c r="VV186" s="802"/>
      <c r="VW186" s="802"/>
      <c r="VX186" s="802"/>
      <c r="VY186" s="802"/>
      <c r="VZ186" s="802"/>
      <c r="WA186" s="802"/>
      <c r="WB186" s="802"/>
      <c r="WC186" s="802"/>
      <c r="WD186" s="802"/>
      <c r="WE186" s="802"/>
      <c r="WF186" s="802"/>
      <c r="WG186" s="802"/>
      <c r="WH186" s="802"/>
      <c r="WI186" s="802"/>
      <c r="WJ186" s="802"/>
      <c r="WK186" s="802"/>
      <c r="WL186" s="802"/>
      <c r="WM186" s="802"/>
      <c r="WN186" s="802"/>
      <c r="WO186" s="802"/>
      <c r="WP186" s="802"/>
      <c r="WQ186" s="802"/>
      <c r="WR186" s="802"/>
      <c r="WS186" s="802"/>
      <c r="WT186" s="802"/>
      <c r="WU186" s="802"/>
      <c r="WV186" s="802"/>
      <c r="WW186" s="802"/>
      <c r="WX186" s="802"/>
      <c r="WY186" s="802"/>
      <c r="WZ186" s="802"/>
      <c r="XA186" s="802"/>
      <c r="XB186" s="802"/>
      <c r="XC186" s="802"/>
      <c r="XD186" s="802"/>
      <c r="XE186" s="802"/>
      <c r="XF186" s="802"/>
      <c r="XG186" s="802"/>
      <c r="XH186" s="802"/>
      <c r="XI186" s="802"/>
      <c r="XJ186" s="802"/>
      <c r="XK186" s="802"/>
      <c r="XL186" s="802"/>
      <c r="XM186" s="802"/>
      <c r="XN186" s="802"/>
      <c r="XO186" s="802"/>
      <c r="XP186" s="802"/>
      <c r="XQ186" s="802"/>
      <c r="XR186" s="802"/>
      <c r="XS186" s="802"/>
      <c r="XT186" s="802"/>
      <c r="XU186" s="802"/>
      <c r="XV186" s="802"/>
      <c r="XW186" s="802"/>
      <c r="XX186" s="802"/>
      <c r="XY186" s="802"/>
      <c r="XZ186" s="802"/>
      <c r="YA186" s="802"/>
      <c r="YB186" s="802"/>
      <c r="YC186" s="802"/>
      <c r="YD186" s="802"/>
      <c r="YE186" s="802"/>
      <c r="YF186" s="802"/>
      <c r="YG186" s="802"/>
      <c r="YH186" s="802"/>
      <c r="YI186" s="802"/>
      <c r="YJ186" s="802"/>
      <c r="YK186" s="802"/>
      <c r="YL186" s="802"/>
      <c r="YM186" s="802"/>
      <c r="YN186" s="802"/>
      <c r="YO186" s="802"/>
      <c r="YP186" s="802"/>
      <c r="YQ186" s="802"/>
      <c r="YR186" s="802"/>
      <c r="YS186" s="802"/>
      <c r="YT186" s="802"/>
      <c r="YU186" s="802"/>
      <c r="YV186" s="802"/>
      <c r="YW186" s="802"/>
      <c r="YX186" s="802"/>
      <c r="YY186" s="802"/>
      <c r="YZ186" s="802"/>
      <c r="ZA186" s="802"/>
      <c r="ZB186" s="802"/>
      <c r="ZC186" s="802"/>
      <c r="ZD186" s="802"/>
      <c r="ZE186" s="802"/>
      <c r="ZF186" s="802"/>
      <c r="ZG186" s="802"/>
      <c r="ZH186" s="802"/>
      <c r="ZI186" s="802"/>
      <c r="ZJ186" s="802"/>
      <c r="ZK186" s="802"/>
      <c r="ZL186" s="802"/>
      <c r="ZM186" s="802"/>
      <c r="ZN186" s="802"/>
      <c r="ZO186" s="802"/>
      <c r="ZP186" s="802"/>
      <c r="ZQ186" s="802"/>
      <c r="ZR186" s="802"/>
      <c r="ZS186" s="802"/>
      <c r="ZT186" s="802"/>
      <c r="ZU186" s="802"/>
      <c r="ZV186" s="802"/>
      <c r="ZW186" s="802"/>
      <c r="ZX186" s="802"/>
      <c r="ZY186" s="802"/>
      <c r="ZZ186" s="802"/>
      <c r="AAA186" s="802"/>
      <c r="AAB186" s="802"/>
      <c r="AAC186" s="802"/>
      <c r="AAD186" s="802"/>
      <c r="AAE186" s="802"/>
      <c r="AAF186" s="802"/>
      <c r="AAG186" s="802"/>
      <c r="AAH186" s="802"/>
      <c r="AAI186" s="802"/>
      <c r="AAJ186" s="802"/>
      <c r="AAK186" s="802"/>
      <c r="AAL186" s="802"/>
      <c r="AAM186" s="802"/>
      <c r="AAN186" s="802"/>
      <c r="AAO186" s="802"/>
      <c r="AAP186" s="802"/>
      <c r="AAQ186" s="802"/>
      <c r="AAR186" s="802"/>
      <c r="AAS186" s="802"/>
      <c r="AAT186" s="802"/>
      <c r="AAU186" s="802"/>
      <c r="AAV186" s="802"/>
      <c r="AAW186" s="802"/>
      <c r="AAX186" s="802"/>
      <c r="AAY186" s="802"/>
      <c r="AAZ186" s="802"/>
      <c r="ABA186" s="802"/>
      <c r="ABB186" s="802"/>
      <c r="ABC186" s="802"/>
      <c r="ABD186" s="802"/>
      <c r="ABE186" s="802"/>
      <c r="ABF186" s="802"/>
      <c r="ABG186" s="802"/>
      <c r="ABH186" s="802"/>
      <c r="ABI186" s="802"/>
      <c r="ABJ186" s="802"/>
      <c r="ABK186" s="802"/>
      <c r="ABL186" s="802"/>
      <c r="ABM186" s="802"/>
      <c r="ABN186" s="802"/>
      <c r="ABO186" s="802"/>
      <c r="ABP186" s="802"/>
      <c r="ABQ186" s="802"/>
      <c r="ABR186" s="802"/>
      <c r="ABS186" s="802"/>
      <c r="ABT186" s="802"/>
      <c r="ABU186" s="802"/>
      <c r="ABV186" s="802"/>
      <c r="ABW186" s="802"/>
      <c r="ABX186" s="802"/>
      <c r="ABY186" s="802"/>
      <c r="ABZ186" s="802"/>
      <c r="ACA186" s="802"/>
      <c r="ACB186" s="802"/>
      <c r="ACC186" s="802"/>
      <c r="ACD186" s="802"/>
      <c r="ACE186" s="802"/>
      <c r="ACF186" s="802"/>
      <c r="ACG186" s="802"/>
      <c r="ACH186" s="802"/>
      <c r="ACI186" s="802"/>
      <c r="ACJ186" s="802"/>
      <c r="ACK186" s="802"/>
      <c r="ACL186" s="802"/>
      <c r="ACM186" s="802"/>
      <c r="ACN186" s="802"/>
      <c r="ACO186" s="802"/>
      <c r="ACP186" s="802"/>
      <c r="ACQ186" s="802"/>
      <c r="ACR186" s="802"/>
      <c r="ACS186" s="802"/>
      <c r="ACT186" s="802"/>
      <c r="ACU186" s="802"/>
      <c r="ACV186" s="802"/>
      <c r="ACW186" s="802"/>
      <c r="ACX186" s="802"/>
      <c r="ACY186" s="802"/>
      <c r="ACZ186" s="802"/>
      <c r="ADA186" s="802"/>
      <c r="ADB186" s="802"/>
      <c r="ADC186" s="802"/>
      <c r="ADD186" s="802"/>
      <c r="ADE186" s="802"/>
      <c r="ADF186" s="802"/>
      <c r="ADG186" s="802"/>
      <c r="ADH186" s="802"/>
      <c r="ADI186" s="802"/>
      <c r="ADJ186" s="802"/>
      <c r="ADK186" s="802"/>
      <c r="ADL186" s="802"/>
      <c r="ADM186" s="802"/>
      <c r="ADN186" s="802"/>
      <c r="ADO186" s="802"/>
      <c r="ADP186" s="802"/>
      <c r="ADQ186" s="802"/>
      <c r="ADR186" s="802"/>
      <c r="ADS186" s="802"/>
      <c r="ADT186" s="802"/>
      <c r="ADU186" s="802"/>
      <c r="ADV186" s="802"/>
      <c r="ADW186" s="802"/>
      <c r="ADX186" s="802"/>
      <c r="ADY186" s="802"/>
      <c r="ADZ186" s="802"/>
      <c r="AEA186" s="802"/>
      <c r="AEB186" s="802"/>
      <c r="AEC186" s="802"/>
      <c r="AED186" s="802"/>
      <c r="AEE186" s="802"/>
      <c r="AEF186" s="802"/>
      <c r="AEG186" s="802"/>
      <c r="AEH186" s="802"/>
      <c r="AEI186" s="802"/>
      <c r="AEJ186" s="802"/>
      <c r="AEK186" s="802"/>
      <c r="AEL186" s="802"/>
      <c r="AEM186" s="802"/>
      <c r="AEN186" s="802"/>
      <c r="AEO186" s="802"/>
      <c r="AEP186" s="802"/>
      <c r="AEQ186" s="802"/>
      <c r="AER186" s="802"/>
      <c r="AES186" s="802"/>
      <c r="AET186" s="802"/>
      <c r="AEU186" s="802"/>
      <c r="AEV186" s="802"/>
      <c r="AEW186" s="802"/>
      <c r="AEX186" s="802"/>
      <c r="AEY186" s="802"/>
      <c r="AEZ186" s="802"/>
      <c r="AFA186" s="802"/>
      <c r="AFB186" s="802"/>
      <c r="AFC186" s="802"/>
      <c r="AFD186" s="802"/>
      <c r="AFE186" s="802"/>
      <c r="AFF186" s="802"/>
      <c r="AFG186" s="802"/>
      <c r="AFH186" s="802"/>
      <c r="AFI186" s="802"/>
      <c r="AFJ186" s="802"/>
      <c r="AFK186" s="802"/>
      <c r="AFL186" s="802"/>
      <c r="AFM186" s="802"/>
      <c r="AFN186" s="802"/>
      <c r="AFO186" s="802"/>
      <c r="AFP186" s="802"/>
      <c r="AFQ186" s="802"/>
      <c r="AFR186" s="802"/>
      <c r="AFS186" s="802"/>
      <c r="AFT186" s="802"/>
      <c r="AFU186" s="802"/>
      <c r="AFV186" s="802"/>
      <c r="AFW186" s="802"/>
      <c r="AFX186" s="802"/>
      <c r="AFY186" s="802"/>
      <c r="AFZ186" s="802"/>
      <c r="AGA186" s="802"/>
      <c r="AGB186" s="802"/>
      <c r="AGC186" s="802"/>
      <c r="AGD186" s="802"/>
      <c r="AGE186" s="802"/>
      <c r="AGF186" s="802"/>
      <c r="AGG186" s="802"/>
      <c r="AGH186" s="802"/>
      <c r="AGI186" s="802"/>
      <c r="AGJ186" s="802"/>
      <c r="AGK186" s="802"/>
      <c r="AGL186" s="802"/>
      <c r="AGM186" s="802"/>
      <c r="AGN186" s="802"/>
      <c r="AGO186" s="802"/>
      <c r="AGP186" s="802"/>
      <c r="AGQ186" s="802"/>
      <c r="AGR186" s="802"/>
      <c r="AGS186" s="802"/>
      <c r="AGT186" s="802"/>
      <c r="AGU186" s="802"/>
      <c r="AGV186" s="802"/>
      <c r="AGW186" s="802"/>
      <c r="AGX186" s="802"/>
      <c r="AGY186" s="802"/>
      <c r="AGZ186" s="802"/>
      <c r="AHA186" s="802"/>
      <c r="AHB186" s="802"/>
      <c r="AHC186" s="802"/>
      <c r="AHD186" s="802"/>
      <c r="AHE186" s="802"/>
      <c r="AHF186" s="802"/>
      <c r="AHG186" s="802"/>
      <c r="AHH186" s="802"/>
      <c r="AHI186" s="802"/>
      <c r="AHJ186" s="802"/>
      <c r="AHK186" s="802"/>
      <c r="AHL186" s="802"/>
      <c r="AHM186" s="802"/>
      <c r="AHN186" s="802"/>
      <c r="AHO186" s="802"/>
      <c r="AHP186" s="802"/>
      <c r="AHQ186" s="802"/>
      <c r="AHR186" s="802"/>
      <c r="AHS186" s="802"/>
      <c r="AHT186" s="802"/>
      <c r="AHU186" s="802"/>
      <c r="AHV186" s="802"/>
      <c r="AHW186" s="802"/>
      <c r="AHX186" s="802"/>
      <c r="AHY186" s="802"/>
      <c r="AHZ186" s="802"/>
      <c r="AIA186" s="802"/>
      <c r="AIB186" s="802"/>
      <c r="AIC186" s="802"/>
      <c r="AID186" s="802"/>
      <c r="AIE186" s="802"/>
      <c r="AIF186" s="802"/>
      <c r="AIG186" s="802"/>
      <c r="AIH186" s="802"/>
      <c r="AII186" s="802"/>
      <c r="AIJ186" s="802"/>
      <c r="AQE186" s="802"/>
      <c r="AQF186" s="802"/>
      <c r="AQG186" s="802"/>
      <c r="AQH186" s="802"/>
      <c r="AQI186" s="802"/>
      <c r="AQJ186" s="802"/>
      <c r="AQK186" s="802"/>
      <c r="AQL186" s="802"/>
      <c r="AQM186" s="802"/>
      <c r="AQN186" s="802"/>
      <c r="AQO186" s="802"/>
      <c r="AQP186" s="802"/>
      <c r="AQQ186" s="802"/>
      <c r="AQR186" s="802"/>
      <c r="AQS186" s="802"/>
      <c r="AQT186" s="802"/>
      <c r="AQU186" s="802"/>
      <c r="AQV186" s="802"/>
      <c r="AQW186" s="802"/>
      <c r="AQX186" s="802"/>
      <c r="AQY186" s="802"/>
      <c r="AQZ186" s="802"/>
      <c r="ARA186" s="802"/>
      <c r="ARB186" s="802"/>
      <c r="ARC186" s="802"/>
      <c r="ARD186" s="802"/>
      <c r="ARE186" s="802"/>
      <c r="ARF186" s="802"/>
      <c r="ARG186" s="802"/>
      <c r="ARH186" s="802"/>
      <c r="ARI186" s="802"/>
      <c r="ARJ186" s="802"/>
      <c r="ARK186" s="802"/>
      <c r="ARL186" s="802"/>
      <c r="ARM186" s="802"/>
      <c r="ARN186" s="802"/>
      <c r="ARO186" s="802"/>
      <c r="ARP186" s="802"/>
      <c r="ARQ186" s="802"/>
      <c r="ARR186" s="802"/>
      <c r="ARS186" s="802"/>
      <c r="ART186" s="802"/>
      <c r="ARU186" s="802"/>
      <c r="ARV186" s="802"/>
      <c r="ARW186" s="802"/>
      <c r="ARX186" s="802"/>
      <c r="ARY186" s="802"/>
      <c r="ARZ186" s="802"/>
      <c r="ASA186" s="802"/>
      <c r="ASB186" s="802"/>
      <c r="ASC186" s="802"/>
      <c r="ASD186" s="802"/>
      <c r="ASE186" s="802"/>
      <c r="ASF186" s="802"/>
      <c r="ASG186" s="802"/>
      <c r="ASH186" s="802"/>
      <c r="ASI186" s="802"/>
      <c r="ASJ186" s="802"/>
      <c r="ASK186" s="802"/>
      <c r="ASL186" s="802"/>
      <c r="ATP186" s="802"/>
      <c r="ATQ186" s="802"/>
      <c r="ATR186" s="802"/>
      <c r="ATS186" s="802"/>
      <c r="ATT186" s="802"/>
      <c r="ATU186" s="802"/>
      <c r="ATV186" s="802"/>
      <c r="ATW186" s="802"/>
      <c r="ATX186" s="802"/>
      <c r="ATY186" s="802"/>
      <c r="ATZ186" s="802"/>
      <c r="AUA186" s="802"/>
      <c r="AUB186" s="802"/>
      <c r="AUC186" s="802"/>
      <c r="AUD186" s="802"/>
      <c r="AUE186" s="802"/>
      <c r="AUF186" s="802"/>
      <c r="AUG186" s="802"/>
      <c r="AUH186" s="802"/>
      <c r="AUI186" s="802"/>
      <c r="AUJ186" s="802"/>
      <c r="AUK186" s="802"/>
      <c r="AUL186" s="802"/>
      <c r="AUM186" s="802"/>
      <c r="AUN186" s="802"/>
      <c r="AUO186" s="802"/>
      <c r="AUP186" s="801"/>
      <c r="AUQ186" s="802"/>
      <c r="AUR186" s="801"/>
      <c r="AUS186" s="802"/>
      <c r="AUT186" s="801"/>
      <c r="AUU186" s="802"/>
      <c r="AUV186" s="802"/>
      <c r="AUW186" s="802"/>
      <c r="AUX186" s="802"/>
      <c r="AUY186" s="802"/>
      <c r="AUZ186" s="802"/>
      <c r="AVA186" s="802"/>
      <c r="AVB186" s="802"/>
      <c r="AVC186" s="802"/>
      <c r="AVD186" s="802"/>
      <c r="AVE186" s="802"/>
      <c r="AVF186" s="802"/>
      <c r="AVG186" s="802"/>
      <c r="AVH186" s="802"/>
      <c r="AVI186" s="802"/>
      <c r="AVJ186" s="808"/>
      <c r="AVK186" s="808"/>
      <c r="AVL186" s="808"/>
      <c r="AVM186" s="808"/>
      <c r="AVN186" s="808"/>
      <c r="AVO186" s="808"/>
      <c r="AVP186" s="808"/>
      <c r="AVQ186" s="808"/>
      <c r="AVR186" s="808"/>
      <c r="AVS186" s="808"/>
      <c r="AVT186" s="808"/>
      <c r="AVU186" s="809"/>
      <c r="AVV186" s="809"/>
      <c r="AVW186" s="809"/>
      <c r="AVX186" s="809"/>
      <c r="AVY186" s="809"/>
      <c r="AVZ186" s="809"/>
      <c r="AWA186" s="809"/>
      <c r="AWB186" s="809"/>
      <c r="AWC186" s="809"/>
      <c r="AWD186" s="809"/>
      <c r="AWE186" s="809"/>
      <c r="AWF186" s="809"/>
      <c r="AWG186" s="809"/>
      <c r="AWH186" s="809"/>
      <c r="AWI186" s="809"/>
      <c r="AWJ186" s="809"/>
      <c r="AWK186" s="809"/>
      <c r="AWL186" s="809"/>
      <c r="AWM186" s="809"/>
      <c r="AWN186" s="809"/>
      <c r="AWO186" s="809"/>
      <c r="AWP186" s="809"/>
      <c r="AWQ186" s="809"/>
      <c r="AWR186" s="808"/>
      <c r="AWS186" s="761"/>
      <c r="AWT186" s="808"/>
      <c r="AWU186" s="809"/>
      <c r="AWV186" s="809"/>
      <c r="AWW186" s="809"/>
      <c r="AWX186" s="809"/>
      <c r="AWY186" s="809"/>
      <c r="AWZ186" s="809"/>
      <c r="AXA186" s="809"/>
      <c r="AXB186" s="809"/>
      <c r="AXC186" s="809"/>
      <c r="AXD186" s="809"/>
      <c r="AXE186" s="809"/>
      <c r="AXF186" s="809"/>
      <c r="AXG186" s="809"/>
      <c r="AXH186" s="809"/>
      <c r="AXI186" s="809"/>
      <c r="AXJ186" s="809"/>
      <c r="AXK186" s="809"/>
      <c r="AXL186" s="809"/>
      <c r="AXM186" s="809"/>
      <c r="AXN186" s="809"/>
      <c r="AXO186" s="809"/>
      <c r="AXP186" s="809"/>
      <c r="AXQ186" s="809"/>
      <c r="AXR186" s="809"/>
      <c r="AXS186" s="809"/>
      <c r="AXT186" s="809"/>
      <c r="AXU186" s="809"/>
      <c r="AXV186" s="809"/>
      <c r="AXW186" s="809"/>
      <c r="AXX186" s="809"/>
      <c r="AXY186" s="809"/>
      <c r="AXZ186" s="809"/>
      <c r="AYA186" s="809"/>
      <c r="AYB186" s="809"/>
      <c r="AYC186" s="809"/>
      <c r="AYD186" s="808"/>
      <c r="AYE186" s="808"/>
      <c r="AYF186" s="809"/>
      <c r="AYG186" s="808"/>
      <c r="AYH186" s="810"/>
      <c r="AYI186" s="810"/>
      <c r="AYJ186" s="810"/>
      <c r="AYK186" s="810"/>
      <c r="AYL186" s="810"/>
      <c r="AYM186" s="810"/>
      <c r="AYN186" s="810"/>
      <c r="AYO186" s="810"/>
      <c r="AYP186" s="810"/>
      <c r="AYQ186" s="810"/>
      <c r="AYR186" s="810"/>
      <c r="AYS186" s="810"/>
      <c r="AYT186" s="810"/>
      <c r="AYU186" s="810"/>
      <c r="AYV186" s="810"/>
      <c r="AYW186" s="810"/>
      <c r="AYX186" s="810"/>
      <c r="AYY186" s="810"/>
      <c r="AYZ186" s="810"/>
      <c r="AZA186" s="810"/>
      <c r="AZB186" s="810"/>
      <c r="AZC186" s="810"/>
      <c r="AZD186" s="810"/>
      <c r="AZE186" s="810"/>
      <c r="AZF186" s="810"/>
      <c r="AZG186" s="810"/>
      <c r="AZH186" s="810"/>
      <c r="AZI186" s="810"/>
      <c r="AZJ186" s="810"/>
      <c r="AZK186" s="810"/>
      <c r="AZL186" s="810"/>
      <c r="AZM186" s="810"/>
      <c r="AZN186" s="810"/>
      <c r="AZO186" s="810"/>
      <c r="AZP186" s="809"/>
      <c r="AZQ186" s="802"/>
      <c r="AZR186" s="802"/>
      <c r="AZS186" s="802"/>
    </row>
    <row r="187" spans="45:920 1123:1371" s="793" customFormat="1" ht="13.5">
      <c r="AS187" s="802"/>
      <c r="AT187" s="802"/>
      <c r="AU187" s="802"/>
      <c r="AV187" s="802"/>
      <c r="AW187" s="802"/>
      <c r="AX187" s="802"/>
      <c r="AY187" s="802"/>
      <c r="AZ187" s="802"/>
      <c r="BA187" s="802"/>
      <c r="BB187" s="802"/>
      <c r="BC187" s="802"/>
      <c r="BD187" s="802"/>
      <c r="BE187" s="802"/>
      <c r="BF187" s="802"/>
      <c r="BG187" s="802"/>
      <c r="BH187" s="802"/>
      <c r="BI187" s="802"/>
      <c r="BJ187" s="802"/>
      <c r="BK187" s="802"/>
      <c r="BL187" s="802"/>
      <c r="BM187" s="802"/>
      <c r="BN187" s="802"/>
      <c r="BO187" s="802"/>
      <c r="BP187" s="802"/>
      <c r="BQ187" s="802"/>
      <c r="BR187" s="802"/>
      <c r="BS187" s="802"/>
      <c r="BT187" s="802"/>
      <c r="BU187" s="802"/>
      <c r="BV187" s="802"/>
      <c r="BW187" s="802"/>
      <c r="BX187" s="802"/>
      <c r="BY187" s="802"/>
      <c r="BZ187" s="802"/>
      <c r="CA187" s="802"/>
      <c r="CB187" s="802"/>
      <c r="CC187" s="802"/>
      <c r="CD187" s="802"/>
      <c r="CE187" s="802"/>
      <c r="CF187" s="802"/>
      <c r="CG187" s="802"/>
      <c r="CH187" s="802"/>
      <c r="CI187" s="802"/>
      <c r="CJ187" s="802"/>
      <c r="CK187" s="802"/>
      <c r="CL187" s="802"/>
      <c r="CM187" s="802"/>
      <c r="CN187" s="802"/>
      <c r="CO187" s="802"/>
      <c r="CP187" s="802"/>
      <c r="CQ187" s="802"/>
      <c r="CR187" s="802"/>
      <c r="CS187" s="802"/>
      <c r="CT187" s="802"/>
      <c r="CU187" s="802"/>
      <c r="CV187" s="802"/>
      <c r="CW187" s="802"/>
      <c r="CX187" s="802"/>
      <c r="CY187" s="802"/>
      <c r="CZ187" s="802"/>
      <c r="DA187" s="802"/>
      <c r="DB187" s="802"/>
      <c r="DC187" s="802"/>
      <c r="DD187" s="802"/>
      <c r="DE187" s="802"/>
      <c r="DF187" s="802"/>
      <c r="DG187" s="802"/>
      <c r="DH187" s="802"/>
      <c r="DI187" s="802"/>
      <c r="DJ187" s="802"/>
      <c r="DK187" s="802"/>
      <c r="DL187" s="802"/>
      <c r="DM187" s="802"/>
      <c r="DN187" s="802"/>
      <c r="DO187" s="802"/>
      <c r="DP187" s="802"/>
      <c r="DQ187" s="802"/>
      <c r="DR187" s="802"/>
      <c r="DS187" s="802"/>
      <c r="DT187" s="802"/>
      <c r="DU187" s="802"/>
      <c r="DV187" s="802"/>
      <c r="DW187" s="802"/>
      <c r="DX187" s="802"/>
      <c r="DY187" s="802"/>
      <c r="DZ187" s="802"/>
      <c r="EA187" s="802"/>
      <c r="EB187" s="802"/>
      <c r="EC187" s="802"/>
      <c r="ED187" s="802"/>
      <c r="EE187" s="802"/>
      <c r="EF187" s="802"/>
      <c r="EG187" s="802"/>
      <c r="EH187" s="802"/>
      <c r="EI187" s="802"/>
      <c r="EJ187" s="802"/>
      <c r="EK187" s="802"/>
      <c r="EL187" s="802"/>
      <c r="EM187" s="802"/>
      <c r="EN187" s="802"/>
      <c r="EO187" s="802"/>
      <c r="EP187" s="802"/>
      <c r="EQ187" s="802"/>
      <c r="ER187" s="802"/>
      <c r="ES187" s="802"/>
      <c r="ET187" s="802"/>
      <c r="EU187" s="802"/>
      <c r="EV187" s="802"/>
      <c r="EW187" s="802"/>
      <c r="EX187" s="802"/>
      <c r="EY187" s="802"/>
      <c r="EZ187" s="802"/>
      <c r="FA187" s="802"/>
      <c r="FB187" s="802"/>
      <c r="FC187" s="802"/>
      <c r="FD187" s="802"/>
      <c r="FE187" s="802"/>
      <c r="FF187" s="802"/>
      <c r="FG187" s="802"/>
      <c r="FH187" s="802"/>
      <c r="FI187" s="802"/>
      <c r="FJ187" s="802"/>
      <c r="FK187" s="802"/>
      <c r="FL187" s="802"/>
      <c r="FM187" s="802"/>
      <c r="FN187" s="802"/>
      <c r="FO187" s="802"/>
      <c r="FP187" s="802"/>
      <c r="FQ187" s="802"/>
      <c r="FR187" s="802"/>
      <c r="FS187" s="802"/>
      <c r="FT187" s="802"/>
      <c r="FU187" s="802"/>
      <c r="FV187" s="802"/>
      <c r="FW187" s="802"/>
      <c r="FX187" s="802"/>
      <c r="FY187" s="802"/>
      <c r="FZ187" s="802"/>
      <c r="GA187" s="802"/>
      <c r="GB187" s="802"/>
      <c r="GC187" s="802"/>
      <c r="GD187" s="802"/>
      <c r="GE187" s="802"/>
      <c r="GF187" s="802"/>
      <c r="GG187" s="802"/>
      <c r="GH187" s="802"/>
      <c r="GI187" s="802"/>
      <c r="GJ187" s="802"/>
      <c r="GK187" s="802"/>
      <c r="GL187" s="802"/>
      <c r="GM187" s="802"/>
      <c r="GN187" s="802"/>
      <c r="GO187" s="802"/>
      <c r="GP187" s="802"/>
      <c r="GQ187" s="802"/>
      <c r="GR187" s="802"/>
      <c r="GS187" s="802"/>
      <c r="GT187" s="802"/>
      <c r="GU187" s="802"/>
      <c r="GV187" s="802"/>
      <c r="GW187" s="802"/>
      <c r="GX187" s="802"/>
      <c r="GY187" s="802"/>
      <c r="GZ187" s="802"/>
      <c r="HA187" s="802"/>
      <c r="HB187" s="802"/>
      <c r="HC187" s="802"/>
      <c r="HD187" s="802"/>
      <c r="HE187" s="802"/>
      <c r="HF187" s="802"/>
      <c r="HG187" s="802"/>
      <c r="HH187" s="802"/>
      <c r="HI187" s="802"/>
      <c r="HJ187" s="802"/>
      <c r="HK187" s="802"/>
      <c r="HL187" s="802"/>
      <c r="HM187" s="802"/>
      <c r="HN187" s="802"/>
      <c r="HO187" s="802"/>
      <c r="HP187" s="802"/>
      <c r="HQ187" s="802"/>
      <c r="HR187" s="802"/>
      <c r="HS187" s="802"/>
      <c r="HT187" s="802"/>
      <c r="HU187" s="802"/>
      <c r="HV187" s="802"/>
      <c r="HW187" s="802"/>
      <c r="HX187" s="802"/>
      <c r="HY187" s="802"/>
      <c r="HZ187" s="802"/>
      <c r="IA187" s="802"/>
      <c r="IB187" s="802"/>
      <c r="IC187" s="802"/>
      <c r="ID187" s="802"/>
      <c r="IE187" s="802"/>
      <c r="IF187" s="802"/>
      <c r="IG187" s="802"/>
      <c r="IH187" s="802"/>
      <c r="II187" s="802"/>
      <c r="IJ187" s="802"/>
      <c r="IK187" s="802"/>
      <c r="IL187" s="802"/>
      <c r="IM187" s="802"/>
      <c r="IN187" s="802"/>
      <c r="IO187" s="802"/>
      <c r="IP187" s="802"/>
      <c r="IQ187" s="802"/>
      <c r="IR187" s="802"/>
      <c r="IS187" s="802"/>
      <c r="IT187" s="802"/>
      <c r="IU187" s="802"/>
      <c r="IV187" s="802"/>
      <c r="IW187" s="802"/>
      <c r="IX187" s="802"/>
      <c r="IY187" s="802"/>
      <c r="IZ187" s="802"/>
      <c r="JA187" s="802"/>
      <c r="JB187" s="802"/>
      <c r="JC187" s="802"/>
      <c r="JD187" s="802"/>
      <c r="JE187" s="802"/>
      <c r="JF187" s="802"/>
      <c r="JG187" s="802"/>
      <c r="JH187" s="802"/>
      <c r="JI187" s="802"/>
      <c r="JJ187" s="802"/>
      <c r="JK187" s="802"/>
      <c r="JL187" s="802"/>
      <c r="JM187" s="802"/>
      <c r="JN187" s="802"/>
      <c r="JO187" s="802"/>
      <c r="JP187" s="802"/>
      <c r="JQ187" s="802"/>
      <c r="JR187" s="802"/>
      <c r="JS187" s="802"/>
      <c r="JT187" s="802"/>
      <c r="JU187" s="802"/>
      <c r="JV187" s="802"/>
      <c r="JW187" s="802"/>
      <c r="JX187" s="802"/>
      <c r="JY187" s="802"/>
      <c r="JZ187" s="802"/>
      <c r="KA187" s="802"/>
      <c r="KB187" s="802"/>
      <c r="KC187" s="802"/>
      <c r="KD187" s="802"/>
      <c r="KE187" s="802"/>
      <c r="KF187" s="802"/>
      <c r="KG187" s="802"/>
      <c r="KH187" s="802"/>
      <c r="KI187" s="802"/>
      <c r="KJ187" s="802"/>
      <c r="KK187" s="802"/>
      <c r="KL187" s="802"/>
      <c r="KM187" s="802"/>
      <c r="KN187" s="802"/>
      <c r="KO187" s="802"/>
      <c r="KP187" s="802"/>
      <c r="KQ187" s="802"/>
      <c r="KR187" s="802"/>
      <c r="KS187" s="802"/>
      <c r="KT187" s="802"/>
      <c r="KU187" s="802"/>
      <c r="KV187" s="802"/>
      <c r="KW187" s="802"/>
      <c r="KX187" s="802"/>
      <c r="KY187" s="802"/>
      <c r="KZ187" s="802"/>
      <c r="LA187" s="802"/>
      <c r="LB187" s="802"/>
      <c r="LC187" s="802"/>
      <c r="LD187" s="802"/>
      <c r="LE187" s="802"/>
      <c r="LF187" s="802"/>
      <c r="LG187" s="802"/>
      <c r="LH187" s="802"/>
      <c r="LI187" s="802"/>
      <c r="LJ187" s="802"/>
      <c r="LK187" s="802"/>
      <c r="LL187" s="802"/>
      <c r="LM187" s="802"/>
      <c r="LN187" s="802"/>
      <c r="LO187" s="802"/>
      <c r="LP187" s="802"/>
      <c r="LQ187" s="802"/>
      <c r="LR187" s="802"/>
      <c r="LS187" s="802"/>
      <c r="LT187" s="802"/>
      <c r="LU187" s="802"/>
      <c r="LV187" s="802"/>
      <c r="LW187" s="802"/>
      <c r="LX187" s="802"/>
      <c r="LY187" s="802"/>
      <c r="LZ187" s="802"/>
      <c r="MA187" s="802"/>
      <c r="MB187" s="802"/>
      <c r="MC187" s="802"/>
      <c r="MD187" s="802"/>
      <c r="ME187" s="802"/>
      <c r="MF187" s="802"/>
      <c r="MG187" s="802"/>
      <c r="MH187" s="802"/>
      <c r="MI187" s="802"/>
      <c r="MJ187" s="802"/>
      <c r="MK187" s="802"/>
      <c r="ML187" s="802"/>
      <c r="MM187" s="802"/>
      <c r="MN187" s="802"/>
      <c r="MO187" s="802"/>
      <c r="MP187" s="802"/>
      <c r="MQ187" s="802"/>
      <c r="MR187" s="802"/>
      <c r="MS187" s="802"/>
      <c r="MT187" s="802"/>
      <c r="MU187" s="802"/>
      <c r="MV187" s="802"/>
      <c r="MW187" s="802"/>
      <c r="MX187" s="802"/>
      <c r="MY187" s="802"/>
      <c r="MZ187" s="802"/>
      <c r="NA187" s="802"/>
      <c r="NB187" s="802"/>
      <c r="NC187" s="802"/>
      <c r="ND187" s="802"/>
      <c r="NE187" s="802"/>
      <c r="NF187" s="802"/>
      <c r="NG187" s="802"/>
      <c r="NH187" s="802"/>
      <c r="NI187" s="802"/>
      <c r="NJ187" s="802"/>
      <c r="NK187" s="802"/>
      <c r="NL187" s="802"/>
      <c r="NM187" s="802"/>
      <c r="NN187" s="802"/>
      <c r="NO187" s="802"/>
      <c r="NP187" s="802"/>
      <c r="NQ187" s="802"/>
      <c r="NR187" s="802"/>
      <c r="NS187" s="802"/>
      <c r="NT187" s="802"/>
      <c r="NU187" s="802"/>
      <c r="NV187" s="802"/>
      <c r="NW187" s="802"/>
      <c r="NX187" s="802"/>
      <c r="NY187" s="802"/>
      <c r="NZ187" s="802"/>
      <c r="OA187" s="802"/>
      <c r="OB187" s="802"/>
      <c r="OC187" s="802"/>
      <c r="OD187" s="802"/>
      <c r="OE187" s="802"/>
      <c r="OF187" s="802"/>
      <c r="OG187" s="802"/>
      <c r="OH187" s="802"/>
      <c r="OI187" s="802"/>
      <c r="OJ187" s="802"/>
      <c r="OK187" s="802"/>
      <c r="OL187" s="802"/>
      <c r="OM187" s="802"/>
      <c r="ON187" s="802"/>
      <c r="OO187" s="802"/>
      <c r="OP187" s="802"/>
      <c r="OQ187" s="802"/>
      <c r="OR187" s="802"/>
      <c r="OS187" s="802"/>
      <c r="OT187" s="802"/>
      <c r="OU187" s="802"/>
      <c r="OV187" s="802"/>
      <c r="OW187" s="802"/>
      <c r="OX187" s="802"/>
      <c r="OY187" s="802"/>
      <c r="OZ187" s="802"/>
      <c r="PA187" s="802"/>
      <c r="PB187" s="802"/>
      <c r="PC187" s="802"/>
      <c r="PD187" s="802"/>
      <c r="PE187" s="802"/>
      <c r="PF187" s="802"/>
      <c r="PG187" s="802"/>
      <c r="PH187" s="802"/>
      <c r="PI187" s="802"/>
      <c r="PJ187" s="802"/>
      <c r="PK187" s="802"/>
      <c r="PL187" s="802"/>
      <c r="PM187" s="802"/>
      <c r="PN187" s="802"/>
      <c r="PO187" s="802"/>
      <c r="PP187" s="802"/>
      <c r="PQ187" s="802"/>
      <c r="PR187" s="802"/>
      <c r="PS187" s="802"/>
      <c r="PT187" s="802"/>
      <c r="PU187" s="802"/>
      <c r="PV187" s="802"/>
      <c r="PW187" s="802"/>
      <c r="PX187" s="802"/>
      <c r="PY187" s="802"/>
      <c r="PZ187" s="802"/>
      <c r="QA187" s="802"/>
      <c r="QB187" s="802"/>
      <c r="QC187" s="802"/>
      <c r="QD187" s="802"/>
      <c r="QE187" s="802"/>
      <c r="QF187" s="802"/>
      <c r="QG187" s="802"/>
      <c r="QH187" s="802"/>
      <c r="QI187" s="802"/>
      <c r="QJ187" s="802"/>
      <c r="QK187" s="802"/>
      <c r="QL187" s="802"/>
      <c r="QM187" s="802"/>
      <c r="QN187" s="802"/>
      <c r="QO187" s="802"/>
      <c r="QP187" s="802"/>
      <c r="QQ187" s="802"/>
      <c r="QR187" s="802"/>
      <c r="QS187" s="802"/>
      <c r="QT187" s="802"/>
      <c r="QU187" s="802"/>
      <c r="QV187" s="802"/>
      <c r="QW187" s="802"/>
      <c r="QX187" s="802"/>
      <c r="QY187" s="802"/>
      <c r="QZ187" s="802"/>
      <c r="RA187" s="802"/>
      <c r="RB187" s="802"/>
      <c r="RC187" s="802"/>
      <c r="RD187" s="802"/>
      <c r="RE187" s="802"/>
      <c r="RF187" s="802"/>
      <c r="RG187" s="802"/>
      <c r="RH187" s="802"/>
      <c r="RI187" s="802"/>
      <c r="RJ187" s="802"/>
      <c r="RK187" s="802"/>
      <c r="RL187" s="802"/>
      <c r="RM187" s="802"/>
      <c r="RN187" s="802"/>
      <c r="RO187" s="802"/>
      <c r="RP187" s="802"/>
      <c r="RQ187" s="802"/>
      <c r="RR187" s="802"/>
      <c r="RS187" s="802"/>
      <c r="RT187" s="802"/>
      <c r="RU187" s="802"/>
      <c r="RV187" s="802"/>
      <c r="RW187" s="802"/>
      <c r="RX187" s="802"/>
      <c r="RY187" s="802"/>
      <c r="RZ187" s="802"/>
      <c r="SA187" s="802"/>
      <c r="SB187" s="802"/>
      <c r="SC187" s="802"/>
      <c r="SD187" s="802"/>
      <c r="SE187" s="802"/>
      <c r="SF187" s="802"/>
      <c r="SG187" s="802"/>
      <c r="SH187" s="802"/>
      <c r="SI187" s="802"/>
      <c r="SJ187" s="802"/>
      <c r="SK187" s="802"/>
      <c r="SL187" s="802"/>
      <c r="SM187" s="802"/>
      <c r="SN187" s="802"/>
      <c r="SO187" s="802"/>
      <c r="SP187" s="802"/>
      <c r="SQ187" s="802"/>
      <c r="SR187" s="802"/>
      <c r="SS187" s="802"/>
      <c r="ST187" s="802"/>
      <c r="SU187" s="802"/>
      <c r="SV187" s="802"/>
      <c r="SW187" s="802"/>
      <c r="SX187" s="802"/>
      <c r="SY187" s="802"/>
      <c r="SZ187" s="802"/>
      <c r="TA187" s="802"/>
      <c r="TB187" s="802"/>
      <c r="TC187" s="802"/>
      <c r="TD187" s="802"/>
      <c r="TE187" s="802"/>
      <c r="TF187" s="802"/>
      <c r="TG187" s="802"/>
      <c r="TH187" s="802"/>
      <c r="TI187" s="802"/>
      <c r="TJ187" s="802"/>
      <c r="TK187" s="802"/>
      <c r="TL187" s="802"/>
      <c r="TM187" s="802"/>
      <c r="TN187" s="802"/>
      <c r="TO187" s="802"/>
      <c r="TP187" s="802"/>
      <c r="TQ187" s="802"/>
      <c r="TR187" s="802"/>
      <c r="TS187" s="802"/>
      <c r="TT187" s="802"/>
      <c r="TU187" s="802"/>
      <c r="TV187" s="802"/>
      <c r="TW187" s="802"/>
      <c r="TX187" s="802"/>
      <c r="TY187" s="802"/>
      <c r="TZ187" s="802"/>
      <c r="UA187" s="802"/>
      <c r="UB187" s="802"/>
      <c r="UC187" s="802"/>
      <c r="UD187" s="802"/>
      <c r="UE187" s="802"/>
      <c r="UF187" s="802"/>
      <c r="UG187" s="802"/>
      <c r="UH187" s="802"/>
      <c r="UI187" s="802"/>
      <c r="UJ187" s="802"/>
      <c r="UK187" s="802"/>
      <c r="UL187" s="802"/>
      <c r="UM187" s="802"/>
      <c r="UN187" s="802"/>
      <c r="UO187" s="802"/>
      <c r="UP187" s="802"/>
      <c r="UQ187" s="802"/>
      <c r="UR187" s="802"/>
      <c r="US187" s="802"/>
      <c r="UT187" s="802"/>
      <c r="UU187" s="802"/>
      <c r="UV187" s="802"/>
      <c r="UW187" s="802"/>
      <c r="UX187" s="802"/>
      <c r="UY187" s="802"/>
      <c r="UZ187" s="802"/>
      <c r="VA187" s="802"/>
      <c r="VB187" s="802"/>
      <c r="VC187" s="802"/>
      <c r="VD187" s="802"/>
      <c r="VE187" s="802"/>
      <c r="VF187" s="802"/>
      <c r="VG187" s="802"/>
      <c r="VH187" s="802"/>
      <c r="VI187" s="802"/>
      <c r="VJ187" s="802"/>
      <c r="VK187" s="802"/>
      <c r="VL187" s="802"/>
      <c r="VM187" s="802"/>
      <c r="VN187" s="802"/>
      <c r="VO187" s="802"/>
      <c r="VP187" s="802"/>
      <c r="VQ187" s="802"/>
      <c r="VR187" s="802"/>
      <c r="VS187" s="802"/>
      <c r="VT187" s="802"/>
      <c r="VU187" s="802"/>
      <c r="VV187" s="802"/>
      <c r="VW187" s="802"/>
      <c r="VX187" s="802"/>
      <c r="VY187" s="802"/>
      <c r="VZ187" s="802"/>
      <c r="WA187" s="802"/>
      <c r="WB187" s="802"/>
      <c r="WC187" s="802"/>
      <c r="WD187" s="802"/>
      <c r="WE187" s="802"/>
      <c r="WF187" s="802"/>
      <c r="WG187" s="802"/>
      <c r="WH187" s="802"/>
      <c r="WI187" s="802"/>
      <c r="WJ187" s="802"/>
      <c r="WK187" s="802"/>
      <c r="WL187" s="802"/>
      <c r="WM187" s="802"/>
      <c r="WN187" s="802"/>
      <c r="WO187" s="802"/>
      <c r="WP187" s="802"/>
      <c r="WQ187" s="802"/>
      <c r="WR187" s="802"/>
      <c r="WS187" s="802"/>
      <c r="WT187" s="802"/>
      <c r="WU187" s="802"/>
      <c r="WV187" s="802"/>
      <c r="WW187" s="802"/>
      <c r="WX187" s="802"/>
      <c r="WY187" s="802"/>
      <c r="WZ187" s="802"/>
      <c r="XA187" s="802"/>
      <c r="XB187" s="802"/>
      <c r="XC187" s="802"/>
      <c r="XD187" s="802"/>
      <c r="XE187" s="802"/>
      <c r="XF187" s="802"/>
      <c r="XG187" s="802"/>
      <c r="XH187" s="802"/>
      <c r="XI187" s="802"/>
      <c r="XJ187" s="802"/>
      <c r="XK187" s="802"/>
      <c r="XL187" s="802"/>
      <c r="XM187" s="802"/>
      <c r="XN187" s="802"/>
      <c r="XO187" s="802"/>
      <c r="XP187" s="802"/>
      <c r="XQ187" s="802"/>
      <c r="XR187" s="802"/>
      <c r="XS187" s="802"/>
      <c r="XT187" s="802"/>
      <c r="XU187" s="802"/>
      <c r="XV187" s="802"/>
      <c r="XW187" s="802"/>
      <c r="XX187" s="802"/>
      <c r="XY187" s="802"/>
      <c r="XZ187" s="802"/>
      <c r="YA187" s="802"/>
      <c r="YB187" s="802"/>
      <c r="YC187" s="802"/>
      <c r="YD187" s="802"/>
      <c r="YE187" s="802"/>
      <c r="YF187" s="802"/>
      <c r="YG187" s="802"/>
      <c r="YH187" s="802"/>
      <c r="YI187" s="802"/>
      <c r="YJ187" s="802"/>
      <c r="YK187" s="802"/>
      <c r="YL187" s="802"/>
      <c r="YM187" s="802"/>
      <c r="YN187" s="802"/>
      <c r="YO187" s="802"/>
      <c r="YP187" s="802"/>
      <c r="YQ187" s="802"/>
      <c r="YR187" s="802"/>
      <c r="YS187" s="802"/>
      <c r="YT187" s="802"/>
      <c r="YU187" s="802"/>
      <c r="YV187" s="802"/>
      <c r="YW187" s="802"/>
      <c r="YX187" s="802"/>
      <c r="YY187" s="802"/>
      <c r="YZ187" s="802"/>
      <c r="ZA187" s="802"/>
      <c r="ZB187" s="802"/>
      <c r="ZC187" s="802"/>
      <c r="ZD187" s="802"/>
      <c r="ZE187" s="802"/>
      <c r="ZF187" s="802"/>
      <c r="ZG187" s="802"/>
      <c r="ZH187" s="802"/>
      <c r="ZI187" s="802"/>
      <c r="ZJ187" s="802"/>
      <c r="ZK187" s="802"/>
      <c r="ZL187" s="802"/>
      <c r="ZM187" s="802"/>
      <c r="ZN187" s="802"/>
      <c r="ZO187" s="802"/>
      <c r="ZP187" s="802"/>
      <c r="ZQ187" s="802"/>
      <c r="ZR187" s="802"/>
      <c r="ZS187" s="802"/>
      <c r="ZT187" s="802"/>
      <c r="ZU187" s="802"/>
      <c r="ZV187" s="802"/>
      <c r="ZW187" s="802"/>
      <c r="ZX187" s="802"/>
      <c r="ZY187" s="802"/>
      <c r="ZZ187" s="802"/>
      <c r="AAA187" s="802"/>
      <c r="AAB187" s="802"/>
      <c r="AAC187" s="802"/>
      <c r="AAD187" s="802"/>
      <c r="AAE187" s="802"/>
      <c r="AAF187" s="802"/>
      <c r="AAG187" s="802"/>
      <c r="AAH187" s="802"/>
      <c r="AAI187" s="802"/>
      <c r="AAJ187" s="802"/>
      <c r="AAK187" s="802"/>
      <c r="AAL187" s="802"/>
      <c r="AAM187" s="802"/>
      <c r="AAN187" s="802"/>
      <c r="AAO187" s="802"/>
      <c r="AAP187" s="802"/>
      <c r="AAQ187" s="802"/>
      <c r="AAR187" s="802"/>
      <c r="AAS187" s="802"/>
      <c r="AAT187" s="802"/>
      <c r="AAU187" s="802"/>
      <c r="AAV187" s="802"/>
      <c r="AAW187" s="802"/>
      <c r="AAX187" s="802"/>
      <c r="AAY187" s="802"/>
      <c r="AAZ187" s="802"/>
      <c r="ABA187" s="802"/>
      <c r="ABB187" s="802"/>
      <c r="ABC187" s="802"/>
      <c r="ABD187" s="802"/>
      <c r="ABE187" s="802"/>
      <c r="ABF187" s="802"/>
      <c r="ABG187" s="802"/>
      <c r="ABH187" s="802"/>
      <c r="ABI187" s="802"/>
      <c r="ABJ187" s="802"/>
      <c r="ABK187" s="802"/>
      <c r="ABL187" s="802"/>
      <c r="ABM187" s="802"/>
      <c r="ABN187" s="802"/>
      <c r="ABO187" s="802"/>
      <c r="ABP187" s="802"/>
      <c r="ABQ187" s="802"/>
      <c r="ABR187" s="802"/>
      <c r="ABS187" s="802"/>
      <c r="ABT187" s="802"/>
      <c r="ABU187" s="802"/>
      <c r="ABV187" s="802"/>
      <c r="ABW187" s="802"/>
      <c r="ABX187" s="802"/>
      <c r="ABY187" s="802"/>
      <c r="ABZ187" s="802"/>
      <c r="ACA187" s="802"/>
      <c r="ACB187" s="802"/>
      <c r="ACC187" s="802"/>
      <c r="ACD187" s="802"/>
      <c r="ACE187" s="802"/>
      <c r="ACF187" s="802"/>
      <c r="ACG187" s="802"/>
      <c r="ACH187" s="802"/>
      <c r="ACI187" s="802"/>
      <c r="ACJ187" s="802"/>
      <c r="ACK187" s="802"/>
      <c r="ACL187" s="802"/>
      <c r="ACM187" s="802"/>
      <c r="ACN187" s="802"/>
      <c r="ACO187" s="802"/>
      <c r="ACP187" s="802"/>
      <c r="ACQ187" s="802"/>
      <c r="ACR187" s="802"/>
      <c r="ACS187" s="802"/>
      <c r="ACT187" s="802"/>
      <c r="ACU187" s="802"/>
      <c r="ACV187" s="802"/>
      <c r="ACW187" s="802"/>
      <c r="ACX187" s="802"/>
      <c r="ACY187" s="802"/>
      <c r="ACZ187" s="802"/>
      <c r="ADA187" s="802"/>
      <c r="ADB187" s="802"/>
      <c r="ADC187" s="802"/>
      <c r="ADD187" s="802"/>
      <c r="ADE187" s="802"/>
      <c r="ADF187" s="802"/>
      <c r="ADG187" s="802"/>
      <c r="ADH187" s="802"/>
      <c r="ADI187" s="802"/>
      <c r="ADJ187" s="802"/>
      <c r="ADK187" s="802"/>
      <c r="ADL187" s="802"/>
      <c r="ADM187" s="802"/>
      <c r="ADN187" s="802"/>
      <c r="ADO187" s="802"/>
      <c r="ADP187" s="802"/>
      <c r="ADQ187" s="802"/>
      <c r="ADR187" s="802"/>
      <c r="ADS187" s="802"/>
      <c r="ADT187" s="802"/>
      <c r="ADU187" s="802"/>
      <c r="ADV187" s="802"/>
      <c r="ADW187" s="802"/>
      <c r="ADX187" s="802"/>
      <c r="ADY187" s="802"/>
      <c r="ADZ187" s="802"/>
      <c r="AEA187" s="802"/>
      <c r="AEB187" s="802"/>
      <c r="AEC187" s="802"/>
      <c r="AED187" s="802"/>
      <c r="AEE187" s="802"/>
      <c r="AEF187" s="802"/>
      <c r="AEG187" s="802"/>
      <c r="AEH187" s="802"/>
      <c r="AEI187" s="802"/>
      <c r="AEJ187" s="802"/>
      <c r="AEK187" s="802"/>
      <c r="AEL187" s="802"/>
      <c r="AEM187" s="802"/>
      <c r="AEN187" s="802"/>
      <c r="AEO187" s="802"/>
      <c r="AEP187" s="802"/>
      <c r="AEQ187" s="802"/>
      <c r="AER187" s="802"/>
      <c r="AES187" s="802"/>
      <c r="AET187" s="802"/>
      <c r="AEU187" s="802"/>
      <c r="AEV187" s="802"/>
      <c r="AEW187" s="802"/>
      <c r="AEX187" s="802"/>
      <c r="AEY187" s="802"/>
      <c r="AEZ187" s="802"/>
      <c r="AFA187" s="802"/>
      <c r="AFB187" s="802"/>
      <c r="AFC187" s="802"/>
      <c r="AFD187" s="802"/>
      <c r="AFE187" s="802"/>
      <c r="AFF187" s="802"/>
      <c r="AFG187" s="802"/>
      <c r="AFH187" s="802"/>
      <c r="AFI187" s="802"/>
      <c r="AFJ187" s="802"/>
      <c r="AFK187" s="802"/>
      <c r="AFL187" s="802"/>
      <c r="AFM187" s="802"/>
      <c r="AFN187" s="802"/>
      <c r="AFO187" s="802"/>
      <c r="AFP187" s="802"/>
      <c r="AFQ187" s="802"/>
      <c r="AFR187" s="802"/>
      <c r="AFS187" s="802"/>
      <c r="AFT187" s="802"/>
      <c r="AFU187" s="802"/>
      <c r="AFV187" s="802"/>
      <c r="AFW187" s="802"/>
      <c r="AFX187" s="802"/>
      <c r="AFY187" s="802"/>
      <c r="AFZ187" s="802"/>
      <c r="AGA187" s="802"/>
      <c r="AGB187" s="802"/>
      <c r="AGC187" s="802"/>
      <c r="AGD187" s="802"/>
      <c r="AGE187" s="802"/>
      <c r="AGF187" s="802"/>
      <c r="AGG187" s="802"/>
      <c r="AGH187" s="802"/>
      <c r="AGI187" s="802"/>
      <c r="AGJ187" s="802"/>
      <c r="AGK187" s="802"/>
      <c r="AGL187" s="802"/>
      <c r="AGM187" s="802"/>
      <c r="AGN187" s="802"/>
      <c r="AGO187" s="802"/>
      <c r="AGP187" s="802"/>
      <c r="AGQ187" s="802"/>
      <c r="AGR187" s="802"/>
      <c r="AGS187" s="802"/>
      <c r="AGT187" s="802"/>
      <c r="AGU187" s="802"/>
      <c r="AGV187" s="802"/>
      <c r="AGW187" s="802"/>
      <c r="AGX187" s="802"/>
      <c r="AGY187" s="802"/>
      <c r="AGZ187" s="802"/>
      <c r="AHA187" s="802"/>
      <c r="AHB187" s="802"/>
      <c r="AHC187" s="802"/>
      <c r="AHD187" s="802"/>
      <c r="AHE187" s="802"/>
      <c r="AHF187" s="802"/>
      <c r="AHG187" s="802"/>
      <c r="AHH187" s="802"/>
      <c r="AHI187" s="802"/>
      <c r="AHJ187" s="802"/>
      <c r="AHK187" s="802"/>
      <c r="AHL187" s="802"/>
      <c r="AHM187" s="802"/>
      <c r="AHN187" s="802"/>
      <c r="AHO187" s="802"/>
      <c r="AHP187" s="802"/>
      <c r="AHQ187" s="802"/>
      <c r="AHR187" s="802"/>
      <c r="AHS187" s="802"/>
      <c r="AHT187" s="802"/>
      <c r="AHU187" s="802"/>
      <c r="AHV187" s="802"/>
      <c r="AHW187" s="802"/>
      <c r="AHX187" s="802"/>
      <c r="AHY187" s="802"/>
      <c r="AHZ187" s="802"/>
      <c r="AIA187" s="802"/>
      <c r="AIB187" s="802"/>
      <c r="AIC187" s="802"/>
      <c r="AID187" s="802"/>
      <c r="AIE187" s="802"/>
      <c r="AIF187" s="802"/>
      <c r="AIG187" s="802"/>
      <c r="AIH187" s="802"/>
      <c r="AII187" s="802"/>
      <c r="AIJ187" s="802"/>
      <c r="AQE187" s="802"/>
      <c r="AQF187" s="802"/>
      <c r="AQG187" s="802"/>
      <c r="AQH187" s="802"/>
      <c r="AQI187" s="802"/>
      <c r="AQJ187" s="802"/>
      <c r="AQK187" s="802"/>
      <c r="AQL187" s="802"/>
      <c r="AQM187" s="802"/>
      <c r="AQN187" s="802"/>
      <c r="AQO187" s="802"/>
      <c r="AQP187" s="802"/>
      <c r="AQQ187" s="802"/>
      <c r="AQR187" s="802"/>
      <c r="AQS187" s="802"/>
      <c r="AQT187" s="802"/>
      <c r="AQU187" s="802"/>
      <c r="AQV187" s="802"/>
      <c r="AQW187" s="802"/>
      <c r="AQX187" s="802"/>
      <c r="AQY187" s="802"/>
      <c r="AQZ187" s="802"/>
      <c r="ARA187" s="802"/>
      <c r="ARB187" s="802"/>
      <c r="ARC187" s="802"/>
      <c r="ARD187" s="802"/>
      <c r="ARE187" s="802"/>
      <c r="ARF187" s="802"/>
      <c r="ARG187" s="802"/>
      <c r="ARH187" s="802"/>
      <c r="ARI187" s="802"/>
      <c r="ARJ187" s="802"/>
      <c r="ARK187" s="802"/>
      <c r="ARL187" s="802"/>
      <c r="ARM187" s="802"/>
      <c r="ARN187" s="802"/>
      <c r="ARO187" s="802"/>
      <c r="ARP187" s="802"/>
      <c r="ARQ187" s="802"/>
      <c r="ARR187" s="802"/>
      <c r="ARS187" s="802"/>
      <c r="ART187" s="802"/>
      <c r="ARU187" s="802"/>
      <c r="ARV187" s="802"/>
      <c r="ARW187" s="802"/>
      <c r="ARX187" s="802"/>
      <c r="ARY187" s="802"/>
      <c r="ARZ187" s="802"/>
      <c r="ASA187" s="802"/>
      <c r="ASB187" s="802"/>
      <c r="ASC187" s="802"/>
      <c r="ASD187" s="802"/>
      <c r="ASE187" s="802"/>
      <c r="ASF187" s="802"/>
      <c r="ASG187" s="802"/>
      <c r="ASH187" s="802"/>
      <c r="ASI187" s="802"/>
      <c r="ASJ187" s="802"/>
      <c r="ASK187" s="802"/>
      <c r="ASL187" s="802"/>
      <c r="ATP187" s="802"/>
      <c r="ATQ187" s="802"/>
      <c r="ATR187" s="802"/>
      <c r="ATS187" s="802"/>
      <c r="ATT187" s="802"/>
      <c r="ATU187" s="802"/>
      <c r="ATV187" s="802"/>
      <c r="ATW187" s="802"/>
      <c r="ATX187" s="802"/>
      <c r="ATY187" s="802"/>
      <c r="ATZ187" s="802"/>
      <c r="AUA187" s="802"/>
      <c r="AUB187" s="802"/>
      <c r="AUC187" s="802"/>
      <c r="AUD187" s="802"/>
      <c r="AUE187" s="802"/>
      <c r="AUF187" s="802"/>
      <c r="AUG187" s="802"/>
      <c r="AUH187" s="802"/>
      <c r="AUI187" s="802"/>
      <c r="AUJ187" s="802"/>
      <c r="AUK187" s="802"/>
      <c r="AUL187" s="802"/>
      <c r="AUM187" s="802"/>
      <c r="AUN187" s="802"/>
      <c r="AUO187" s="802"/>
      <c r="AUP187" s="801"/>
      <c r="AUQ187" s="802"/>
      <c r="AUR187" s="801"/>
      <c r="AUS187" s="802"/>
      <c r="AUT187" s="801"/>
      <c r="AUU187" s="802"/>
      <c r="AUV187" s="802"/>
      <c r="AUW187" s="802"/>
      <c r="AUX187" s="802"/>
      <c r="AUY187" s="802"/>
      <c r="AUZ187" s="802"/>
      <c r="AVA187" s="802"/>
      <c r="AVB187" s="802"/>
      <c r="AVC187" s="802"/>
      <c r="AVD187" s="802"/>
      <c r="AVE187" s="802"/>
      <c r="AVF187" s="802"/>
      <c r="AVG187" s="802"/>
      <c r="AVH187" s="802"/>
      <c r="AVI187" s="802"/>
      <c r="AVJ187" s="808"/>
      <c r="AVK187" s="808"/>
      <c r="AVL187" s="808"/>
      <c r="AVM187" s="808"/>
      <c r="AVN187" s="808"/>
      <c r="AVO187" s="808"/>
      <c r="AVP187" s="808"/>
      <c r="AVQ187" s="808"/>
      <c r="AVR187" s="808"/>
      <c r="AVS187" s="808"/>
      <c r="AVT187" s="808"/>
      <c r="AVU187" s="809"/>
      <c r="AVV187" s="809"/>
      <c r="AVW187" s="809"/>
      <c r="AVX187" s="809"/>
      <c r="AVY187" s="809"/>
      <c r="AVZ187" s="809"/>
      <c r="AWA187" s="809"/>
      <c r="AWB187" s="809"/>
      <c r="AWC187" s="809"/>
      <c r="AWD187" s="809"/>
      <c r="AWE187" s="809"/>
      <c r="AWF187" s="809"/>
      <c r="AWG187" s="809"/>
      <c r="AWH187" s="809"/>
      <c r="AWI187" s="809"/>
      <c r="AWJ187" s="809"/>
      <c r="AWK187" s="809"/>
      <c r="AWL187" s="809"/>
      <c r="AWM187" s="809"/>
      <c r="AWN187" s="809"/>
      <c r="AWO187" s="809"/>
      <c r="AWP187" s="809"/>
      <c r="AWQ187" s="809"/>
      <c r="AWR187" s="808"/>
      <c r="AWS187" s="761"/>
      <c r="AWT187" s="808"/>
      <c r="AWU187" s="809"/>
      <c r="AWV187" s="809"/>
      <c r="AWW187" s="809"/>
      <c r="AWX187" s="809"/>
      <c r="AWY187" s="809"/>
      <c r="AWZ187" s="809"/>
      <c r="AXA187" s="809"/>
      <c r="AXB187" s="809"/>
      <c r="AXC187" s="809"/>
      <c r="AXD187" s="809"/>
      <c r="AXE187" s="809"/>
      <c r="AXF187" s="809"/>
      <c r="AXG187" s="809"/>
      <c r="AXH187" s="809"/>
      <c r="AXI187" s="809"/>
      <c r="AXJ187" s="809"/>
      <c r="AXK187" s="809"/>
      <c r="AXL187" s="809"/>
      <c r="AXM187" s="809"/>
      <c r="AXN187" s="809"/>
      <c r="AXO187" s="809"/>
      <c r="AXP187" s="809"/>
      <c r="AXQ187" s="809"/>
      <c r="AXR187" s="809"/>
      <c r="AXS187" s="809"/>
      <c r="AXT187" s="809"/>
      <c r="AXU187" s="809"/>
      <c r="AXV187" s="809"/>
      <c r="AXW187" s="809"/>
      <c r="AXX187" s="809"/>
      <c r="AXY187" s="809"/>
      <c r="AXZ187" s="809"/>
      <c r="AYA187" s="809"/>
      <c r="AYB187" s="809"/>
      <c r="AYC187" s="809"/>
      <c r="AYD187" s="808"/>
      <c r="AYE187" s="808"/>
      <c r="AYF187" s="809"/>
      <c r="AYG187" s="808"/>
      <c r="AYH187" s="810"/>
      <c r="AYI187" s="810"/>
      <c r="AYJ187" s="810"/>
      <c r="AYK187" s="810"/>
      <c r="AYL187" s="810"/>
      <c r="AYM187" s="810"/>
      <c r="AYN187" s="810"/>
      <c r="AYO187" s="810"/>
      <c r="AYP187" s="810"/>
      <c r="AYQ187" s="810"/>
      <c r="AYR187" s="810"/>
      <c r="AYS187" s="810"/>
      <c r="AYT187" s="810"/>
      <c r="AYU187" s="810"/>
      <c r="AYV187" s="810"/>
      <c r="AYW187" s="810"/>
      <c r="AYX187" s="810"/>
      <c r="AYY187" s="810"/>
      <c r="AYZ187" s="810"/>
      <c r="AZA187" s="810"/>
      <c r="AZB187" s="810"/>
      <c r="AZC187" s="810"/>
      <c r="AZD187" s="810"/>
      <c r="AZE187" s="810"/>
      <c r="AZF187" s="810"/>
      <c r="AZG187" s="810"/>
      <c r="AZH187" s="810"/>
      <c r="AZI187" s="810"/>
      <c r="AZJ187" s="810"/>
      <c r="AZK187" s="810"/>
      <c r="AZL187" s="810"/>
      <c r="AZM187" s="810"/>
      <c r="AZN187" s="810"/>
      <c r="AZO187" s="810"/>
      <c r="AZP187" s="809"/>
      <c r="AZQ187" s="802"/>
      <c r="AZR187" s="802"/>
      <c r="AZS187" s="802"/>
    </row>
    <row r="188" spans="45:920 1123:1371" s="793" customFormat="1" ht="13.5">
      <c r="AS188" s="802"/>
      <c r="AT188" s="802"/>
      <c r="AU188" s="802"/>
      <c r="AV188" s="802"/>
      <c r="AW188" s="802"/>
      <c r="AX188" s="802"/>
      <c r="AY188" s="802"/>
      <c r="AZ188" s="802"/>
      <c r="BA188" s="802"/>
      <c r="BB188" s="802"/>
      <c r="BC188" s="802"/>
      <c r="BD188" s="802"/>
      <c r="BE188" s="802"/>
      <c r="BF188" s="802"/>
      <c r="BG188" s="802"/>
      <c r="BH188" s="802"/>
      <c r="BI188" s="802"/>
      <c r="BJ188" s="802"/>
      <c r="BK188" s="802"/>
      <c r="BL188" s="802"/>
      <c r="BM188" s="802"/>
      <c r="BN188" s="802"/>
      <c r="BO188" s="802"/>
      <c r="BP188" s="802"/>
      <c r="BQ188" s="802"/>
      <c r="BR188" s="802"/>
      <c r="BS188" s="802"/>
      <c r="BT188" s="802"/>
      <c r="BU188" s="802"/>
      <c r="BV188" s="802"/>
      <c r="BW188" s="802"/>
      <c r="BX188" s="802"/>
      <c r="BY188" s="802"/>
      <c r="BZ188" s="802"/>
      <c r="CA188" s="802"/>
      <c r="CB188" s="802"/>
      <c r="CC188" s="802"/>
      <c r="CD188" s="802"/>
      <c r="CE188" s="802"/>
      <c r="CF188" s="802"/>
      <c r="CG188" s="802"/>
      <c r="CH188" s="802"/>
      <c r="CI188" s="802"/>
      <c r="CJ188" s="802"/>
      <c r="CK188" s="802"/>
      <c r="CL188" s="802"/>
      <c r="CM188" s="802"/>
      <c r="CN188" s="802"/>
      <c r="CO188" s="802"/>
      <c r="CP188" s="802"/>
      <c r="CQ188" s="802"/>
      <c r="CR188" s="802"/>
      <c r="CS188" s="802"/>
      <c r="CT188" s="802"/>
      <c r="CU188" s="802"/>
      <c r="CV188" s="802"/>
      <c r="CW188" s="802"/>
      <c r="CX188" s="802"/>
      <c r="CY188" s="802"/>
      <c r="CZ188" s="802"/>
      <c r="DA188" s="802"/>
      <c r="DB188" s="802"/>
      <c r="DC188" s="802"/>
      <c r="DD188" s="802"/>
      <c r="DE188" s="802"/>
      <c r="DF188" s="802"/>
      <c r="DG188" s="802"/>
      <c r="DH188" s="802"/>
      <c r="DI188" s="802"/>
      <c r="DJ188" s="802"/>
      <c r="DK188" s="802"/>
      <c r="DL188" s="802"/>
      <c r="DM188" s="802"/>
      <c r="DN188" s="802"/>
      <c r="DO188" s="802"/>
      <c r="DP188" s="802"/>
      <c r="DQ188" s="802"/>
      <c r="DR188" s="802"/>
      <c r="DS188" s="802"/>
      <c r="DT188" s="802"/>
      <c r="DU188" s="802"/>
      <c r="DV188" s="802"/>
      <c r="DW188" s="802"/>
      <c r="DX188" s="802"/>
      <c r="DY188" s="802"/>
      <c r="DZ188" s="802"/>
      <c r="EA188" s="802"/>
      <c r="EB188" s="802"/>
      <c r="EC188" s="802"/>
      <c r="ED188" s="802"/>
      <c r="EE188" s="802"/>
      <c r="EF188" s="802"/>
      <c r="EG188" s="802"/>
      <c r="EH188" s="802"/>
      <c r="EI188" s="802"/>
      <c r="EJ188" s="802"/>
      <c r="EK188" s="802"/>
      <c r="EL188" s="802"/>
      <c r="EM188" s="802"/>
      <c r="EN188" s="802"/>
      <c r="EO188" s="802"/>
      <c r="EP188" s="802"/>
      <c r="EQ188" s="802"/>
      <c r="ER188" s="802"/>
      <c r="ES188" s="802"/>
      <c r="ET188" s="802"/>
      <c r="EU188" s="802"/>
      <c r="EV188" s="802"/>
      <c r="EW188" s="802"/>
      <c r="EX188" s="802"/>
      <c r="EY188" s="802"/>
      <c r="EZ188" s="802"/>
      <c r="FA188" s="802"/>
      <c r="FB188" s="802"/>
      <c r="FC188" s="802"/>
      <c r="FD188" s="802"/>
      <c r="FE188" s="802"/>
      <c r="FF188" s="802"/>
      <c r="FG188" s="802"/>
      <c r="FH188" s="802"/>
      <c r="FI188" s="802"/>
      <c r="FJ188" s="802"/>
      <c r="FK188" s="802"/>
      <c r="FL188" s="802"/>
      <c r="FM188" s="802"/>
      <c r="FN188" s="802"/>
      <c r="FO188" s="802"/>
      <c r="FP188" s="802"/>
      <c r="FQ188" s="802"/>
      <c r="FR188" s="802"/>
      <c r="FS188" s="802"/>
      <c r="FT188" s="802"/>
      <c r="FU188" s="802"/>
      <c r="FV188" s="802"/>
      <c r="FW188" s="802"/>
      <c r="FX188" s="802"/>
      <c r="FY188" s="802"/>
      <c r="FZ188" s="802"/>
      <c r="GA188" s="802"/>
      <c r="GB188" s="802"/>
      <c r="GC188" s="802"/>
      <c r="GD188" s="802"/>
      <c r="GE188" s="802"/>
      <c r="GF188" s="802"/>
      <c r="GG188" s="802"/>
      <c r="GH188" s="802"/>
      <c r="GI188" s="802"/>
      <c r="GJ188" s="802"/>
      <c r="GK188" s="802"/>
      <c r="GL188" s="802"/>
      <c r="GM188" s="802"/>
      <c r="GN188" s="802"/>
      <c r="GO188" s="802"/>
      <c r="GP188" s="802"/>
      <c r="GQ188" s="802"/>
      <c r="GR188" s="802"/>
      <c r="GS188" s="802"/>
      <c r="GT188" s="802"/>
      <c r="GU188" s="802"/>
      <c r="GV188" s="802"/>
      <c r="GW188" s="802"/>
      <c r="GX188" s="802"/>
      <c r="GY188" s="802"/>
      <c r="GZ188" s="802"/>
      <c r="HA188" s="802"/>
      <c r="HB188" s="802"/>
      <c r="HC188" s="802"/>
      <c r="HD188" s="802"/>
      <c r="HE188" s="802"/>
      <c r="HF188" s="802"/>
      <c r="HG188" s="802"/>
      <c r="HH188" s="802"/>
      <c r="HI188" s="802"/>
      <c r="HJ188" s="802"/>
      <c r="HK188" s="802"/>
      <c r="HL188" s="802"/>
      <c r="HM188" s="802"/>
      <c r="HN188" s="802"/>
      <c r="HO188" s="802"/>
      <c r="HP188" s="802"/>
      <c r="HQ188" s="802"/>
      <c r="HR188" s="802"/>
      <c r="HS188" s="802"/>
      <c r="HT188" s="802"/>
      <c r="HU188" s="802"/>
      <c r="HV188" s="802"/>
      <c r="HW188" s="802"/>
      <c r="HX188" s="802"/>
      <c r="HY188" s="802"/>
      <c r="HZ188" s="802"/>
      <c r="IA188" s="802"/>
      <c r="IB188" s="802"/>
      <c r="IC188" s="802"/>
      <c r="ID188" s="802"/>
      <c r="IE188" s="802"/>
      <c r="IF188" s="802"/>
      <c r="IG188" s="802"/>
      <c r="IH188" s="802"/>
      <c r="II188" s="802"/>
      <c r="IJ188" s="802"/>
      <c r="IK188" s="802"/>
      <c r="IL188" s="802"/>
      <c r="IM188" s="802"/>
      <c r="IN188" s="802"/>
      <c r="IO188" s="802"/>
      <c r="IP188" s="802"/>
      <c r="IQ188" s="802"/>
      <c r="IR188" s="802"/>
      <c r="IS188" s="802"/>
      <c r="IT188" s="802"/>
      <c r="IU188" s="802"/>
      <c r="IV188" s="802"/>
      <c r="IW188" s="802"/>
      <c r="IX188" s="802"/>
      <c r="IY188" s="802"/>
      <c r="IZ188" s="802"/>
      <c r="JA188" s="802"/>
      <c r="JB188" s="802"/>
      <c r="JC188" s="802"/>
      <c r="JD188" s="802"/>
      <c r="JE188" s="802"/>
      <c r="JF188" s="802"/>
      <c r="JG188" s="802"/>
      <c r="JH188" s="802"/>
      <c r="JI188" s="802"/>
      <c r="JJ188" s="802"/>
      <c r="JK188" s="802"/>
      <c r="JL188" s="802"/>
      <c r="JM188" s="802"/>
      <c r="JN188" s="802"/>
      <c r="JO188" s="802"/>
      <c r="JP188" s="802"/>
      <c r="JQ188" s="802"/>
      <c r="JR188" s="802"/>
      <c r="JS188" s="802"/>
      <c r="JT188" s="802"/>
      <c r="JU188" s="802"/>
      <c r="JV188" s="802"/>
      <c r="JW188" s="802"/>
      <c r="JX188" s="802"/>
      <c r="JY188" s="802"/>
      <c r="JZ188" s="802"/>
      <c r="KA188" s="802"/>
      <c r="KB188" s="802"/>
      <c r="KC188" s="802"/>
      <c r="KD188" s="802"/>
      <c r="KE188" s="802"/>
      <c r="KF188" s="802"/>
      <c r="KG188" s="802"/>
      <c r="KH188" s="802"/>
      <c r="KI188" s="802"/>
      <c r="KJ188" s="802"/>
      <c r="KK188" s="802"/>
      <c r="KL188" s="802"/>
      <c r="KM188" s="802"/>
      <c r="KN188" s="802"/>
      <c r="KO188" s="802"/>
      <c r="KP188" s="802"/>
      <c r="KQ188" s="802"/>
      <c r="KR188" s="802"/>
      <c r="KS188" s="802"/>
      <c r="KT188" s="802"/>
      <c r="KU188" s="802"/>
      <c r="KV188" s="802"/>
      <c r="KW188" s="802"/>
      <c r="KX188" s="802"/>
      <c r="KY188" s="802"/>
      <c r="KZ188" s="802"/>
      <c r="LA188" s="802"/>
      <c r="LB188" s="802"/>
      <c r="LC188" s="802"/>
      <c r="LD188" s="802"/>
      <c r="LE188" s="802"/>
      <c r="LF188" s="802"/>
      <c r="LG188" s="802"/>
      <c r="LH188" s="802"/>
      <c r="LI188" s="802"/>
      <c r="LJ188" s="802"/>
      <c r="LK188" s="802"/>
      <c r="LL188" s="802"/>
      <c r="LM188" s="802"/>
      <c r="LN188" s="802"/>
      <c r="LO188" s="802"/>
      <c r="LP188" s="802"/>
      <c r="LQ188" s="802"/>
      <c r="LR188" s="802"/>
      <c r="LS188" s="802"/>
      <c r="LT188" s="802"/>
      <c r="LU188" s="802"/>
      <c r="LV188" s="802"/>
      <c r="LW188" s="802"/>
      <c r="LX188" s="802"/>
      <c r="LY188" s="802"/>
      <c r="LZ188" s="802"/>
      <c r="MA188" s="802"/>
      <c r="MB188" s="802"/>
      <c r="MC188" s="802"/>
      <c r="MD188" s="802"/>
      <c r="ME188" s="802"/>
      <c r="MF188" s="802"/>
      <c r="MG188" s="802"/>
      <c r="MH188" s="802"/>
      <c r="MI188" s="802"/>
      <c r="MJ188" s="802"/>
      <c r="MK188" s="802"/>
      <c r="ML188" s="802"/>
      <c r="MM188" s="802"/>
      <c r="MN188" s="802"/>
      <c r="MO188" s="802"/>
      <c r="MP188" s="802"/>
      <c r="MQ188" s="802"/>
      <c r="MR188" s="802"/>
      <c r="MS188" s="802"/>
      <c r="MT188" s="802"/>
      <c r="MU188" s="802"/>
      <c r="MV188" s="802"/>
      <c r="MW188" s="802"/>
      <c r="MX188" s="802"/>
      <c r="MY188" s="802"/>
      <c r="MZ188" s="802"/>
      <c r="NA188" s="802"/>
      <c r="NB188" s="802"/>
      <c r="NC188" s="802"/>
      <c r="ND188" s="802"/>
      <c r="NE188" s="802"/>
      <c r="NF188" s="802"/>
      <c r="NG188" s="802"/>
      <c r="NH188" s="802"/>
      <c r="NI188" s="802"/>
      <c r="NJ188" s="802"/>
      <c r="NK188" s="802"/>
      <c r="NL188" s="802"/>
      <c r="NM188" s="802"/>
      <c r="NN188" s="802"/>
      <c r="NO188" s="802"/>
      <c r="NP188" s="802"/>
      <c r="NQ188" s="802"/>
      <c r="NR188" s="802"/>
      <c r="NS188" s="802"/>
      <c r="NT188" s="802"/>
      <c r="NU188" s="802"/>
      <c r="NV188" s="802"/>
      <c r="NW188" s="802"/>
      <c r="NX188" s="802"/>
      <c r="NY188" s="802"/>
      <c r="NZ188" s="802"/>
      <c r="OA188" s="802"/>
      <c r="OB188" s="802"/>
      <c r="OC188" s="802"/>
      <c r="OD188" s="802"/>
      <c r="OE188" s="802"/>
      <c r="OF188" s="802"/>
      <c r="OG188" s="802"/>
      <c r="OH188" s="802"/>
      <c r="OI188" s="802"/>
      <c r="OJ188" s="802"/>
      <c r="OK188" s="802"/>
      <c r="OL188" s="802"/>
      <c r="OM188" s="802"/>
      <c r="ON188" s="802"/>
      <c r="OO188" s="802"/>
      <c r="OP188" s="802"/>
      <c r="OQ188" s="802"/>
      <c r="OR188" s="802"/>
      <c r="OS188" s="802"/>
      <c r="OT188" s="802"/>
      <c r="OU188" s="802"/>
      <c r="OV188" s="802"/>
      <c r="OW188" s="802"/>
      <c r="OX188" s="802"/>
      <c r="OY188" s="802"/>
      <c r="OZ188" s="802"/>
      <c r="PA188" s="802"/>
      <c r="PB188" s="802"/>
      <c r="PC188" s="802"/>
      <c r="PD188" s="802"/>
      <c r="PE188" s="802"/>
      <c r="PF188" s="802"/>
      <c r="PG188" s="802"/>
      <c r="PH188" s="802"/>
      <c r="PI188" s="802"/>
      <c r="PJ188" s="802"/>
      <c r="PK188" s="802"/>
      <c r="PL188" s="802"/>
      <c r="PM188" s="802"/>
      <c r="PN188" s="802"/>
      <c r="PO188" s="802"/>
      <c r="PP188" s="802"/>
      <c r="PQ188" s="802"/>
      <c r="PR188" s="802"/>
      <c r="PS188" s="802"/>
      <c r="PT188" s="802"/>
      <c r="PU188" s="802"/>
      <c r="PV188" s="802"/>
      <c r="PW188" s="802"/>
      <c r="PX188" s="802"/>
      <c r="PY188" s="802"/>
      <c r="PZ188" s="802"/>
      <c r="QA188" s="802"/>
      <c r="QB188" s="802"/>
      <c r="QC188" s="802"/>
      <c r="QD188" s="802"/>
      <c r="QE188" s="802"/>
      <c r="QF188" s="802"/>
      <c r="QG188" s="802"/>
      <c r="QH188" s="802"/>
      <c r="QI188" s="802"/>
      <c r="QJ188" s="802"/>
      <c r="QK188" s="802"/>
      <c r="QL188" s="802"/>
      <c r="QM188" s="802"/>
      <c r="QN188" s="802"/>
      <c r="QO188" s="802"/>
      <c r="QP188" s="802"/>
      <c r="QQ188" s="802"/>
      <c r="QR188" s="802"/>
      <c r="QS188" s="802"/>
      <c r="QT188" s="802"/>
      <c r="QU188" s="802"/>
      <c r="QV188" s="802"/>
      <c r="QW188" s="802"/>
      <c r="QX188" s="802"/>
      <c r="QY188" s="802"/>
      <c r="QZ188" s="802"/>
      <c r="RA188" s="802"/>
      <c r="RB188" s="802"/>
      <c r="RC188" s="802"/>
      <c r="RD188" s="802"/>
      <c r="RE188" s="802"/>
      <c r="RF188" s="802"/>
      <c r="RG188" s="802"/>
      <c r="RH188" s="802"/>
      <c r="RI188" s="802"/>
      <c r="RJ188" s="802"/>
      <c r="RK188" s="802"/>
      <c r="RL188" s="802"/>
      <c r="RM188" s="802"/>
      <c r="RN188" s="802"/>
      <c r="RO188" s="802"/>
      <c r="RP188" s="802"/>
      <c r="RQ188" s="802"/>
      <c r="RR188" s="802"/>
      <c r="RS188" s="802"/>
      <c r="RT188" s="802"/>
      <c r="RU188" s="802"/>
      <c r="RV188" s="802"/>
      <c r="RW188" s="802"/>
      <c r="RX188" s="802"/>
      <c r="RY188" s="802"/>
      <c r="RZ188" s="802"/>
      <c r="SA188" s="802"/>
      <c r="SB188" s="802"/>
      <c r="SC188" s="802"/>
      <c r="SD188" s="802"/>
      <c r="SE188" s="802"/>
      <c r="SF188" s="802"/>
      <c r="SG188" s="802"/>
      <c r="SH188" s="802"/>
      <c r="SI188" s="802"/>
      <c r="SJ188" s="802"/>
      <c r="SK188" s="802"/>
      <c r="SL188" s="802"/>
      <c r="SM188" s="802"/>
      <c r="SN188" s="802"/>
      <c r="SO188" s="802"/>
      <c r="SP188" s="802"/>
      <c r="SQ188" s="802"/>
      <c r="SR188" s="802"/>
      <c r="SS188" s="802"/>
      <c r="ST188" s="802"/>
      <c r="SU188" s="802"/>
      <c r="SV188" s="802"/>
      <c r="SW188" s="802"/>
      <c r="SX188" s="802"/>
      <c r="SY188" s="802"/>
      <c r="SZ188" s="802"/>
      <c r="TA188" s="802"/>
      <c r="TB188" s="802"/>
      <c r="TC188" s="802"/>
      <c r="TD188" s="802"/>
      <c r="TE188" s="802"/>
      <c r="TF188" s="802"/>
      <c r="TG188" s="802"/>
      <c r="TH188" s="802"/>
      <c r="TI188" s="802"/>
      <c r="TJ188" s="802"/>
      <c r="TK188" s="802"/>
      <c r="TL188" s="802"/>
      <c r="TM188" s="802"/>
      <c r="TN188" s="802"/>
      <c r="TO188" s="802"/>
      <c r="TP188" s="802"/>
      <c r="TQ188" s="802"/>
      <c r="TR188" s="802"/>
      <c r="TS188" s="802"/>
      <c r="TT188" s="802"/>
      <c r="TU188" s="802"/>
      <c r="TV188" s="802"/>
      <c r="TW188" s="802"/>
      <c r="TX188" s="802"/>
      <c r="TY188" s="802"/>
      <c r="TZ188" s="802"/>
      <c r="UA188" s="802"/>
      <c r="UB188" s="802"/>
      <c r="UC188" s="802"/>
      <c r="UD188" s="802"/>
      <c r="UE188" s="802"/>
      <c r="UF188" s="802"/>
      <c r="UG188" s="802"/>
      <c r="UH188" s="802"/>
      <c r="UI188" s="802"/>
      <c r="UJ188" s="802"/>
      <c r="UK188" s="802"/>
      <c r="UL188" s="802"/>
      <c r="UM188" s="802"/>
      <c r="UN188" s="802"/>
      <c r="UO188" s="802"/>
      <c r="UP188" s="802"/>
      <c r="UQ188" s="802"/>
      <c r="UR188" s="802"/>
      <c r="US188" s="802"/>
      <c r="UT188" s="802"/>
      <c r="UU188" s="802"/>
      <c r="UV188" s="802"/>
      <c r="UW188" s="802"/>
      <c r="UX188" s="802"/>
      <c r="UY188" s="802"/>
      <c r="UZ188" s="802"/>
      <c r="VA188" s="802"/>
      <c r="VB188" s="802"/>
      <c r="VC188" s="802"/>
      <c r="VD188" s="802"/>
      <c r="VE188" s="802"/>
      <c r="VF188" s="802"/>
      <c r="VG188" s="802"/>
      <c r="VH188" s="802"/>
      <c r="VI188" s="802"/>
      <c r="VJ188" s="802"/>
      <c r="VK188" s="802"/>
      <c r="VL188" s="802"/>
      <c r="VM188" s="802"/>
      <c r="VN188" s="802"/>
      <c r="VO188" s="802"/>
      <c r="VP188" s="802"/>
      <c r="VQ188" s="802"/>
      <c r="VR188" s="802"/>
      <c r="VS188" s="802"/>
      <c r="VT188" s="802"/>
      <c r="VU188" s="802"/>
      <c r="VV188" s="802"/>
      <c r="VW188" s="802"/>
      <c r="VX188" s="802"/>
      <c r="VY188" s="802"/>
      <c r="VZ188" s="802"/>
      <c r="WA188" s="802"/>
      <c r="WB188" s="802"/>
      <c r="WC188" s="802"/>
      <c r="WD188" s="802"/>
      <c r="WE188" s="802"/>
      <c r="WF188" s="802"/>
      <c r="WG188" s="802"/>
      <c r="WH188" s="802"/>
      <c r="WI188" s="802"/>
      <c r="WJ188" s="802"/>
      <c r="WK188" s="802"/>
      <c r="WL188" s="802"/>
      <c r="WM188" s="802"/>
      <c r="WN188" s="802"/>
      <c r="WO188" s="802"/>
      <c r="WP188" s="802"/>
      <c r="WQ188" s="802"/>
      <c r="WR188" s="802"/>
      <c r="WS188" s="802"/>
      <c r="WT188" s="802"/>
      <c r="WU188" s="802"/>
      <c r="WV188" s="802"/>
      <c r="WW188" s="802"/>
      <c r="WX188" s="802"/>
      <c r="WY188" s="802"/>
      <c r="WZ188" s="802"/>
      <c r="XA188" s="802"/>
      <c r="XB188" s="802"/>
      <c r="XC188" s="802"/>
      <c r="XD188" s="802"/>
      <c r="XE188" s="802"/>
      <c r="XF188" s="802"/>
      <c r="XG188" s="802"/>
      <c r="XH188" s="802"/>
      <c r="XI188" s="802"/>
      <c r="XJ188" s="802"/>
      <c r="XK188" s="802"/>
      <c r="XL188" s="802"/>
      <c r="XM188" s="802"/>
      <c r="XN188" s="802"/>
      <c r="XO188" s="802"/>
      <c r="XP188" s="802"/>
      <c r="XQ188" s="802"/>
      <c r="XR188" s="802"/>
      <c r="XS188" s="802"/>
      <c r="XT188" s="802"/>
      <c r="XU188" s="802"/>
      <c r="XV188" s="802"/>
      <c r="XW188" s="802"/>
      <c r="XX188" s="802"/>
      <c r="XY188" s="802"/>
      <c r="XZ188" s="802"/>
      <c r="YA188" s="802"/>
      <c r="YB188" s="802"/>
      <c r="YC188" s="802"/>
      <c r="YD188" s="802"/>
      <c r="YE188" s="802"/>
      <c r="YF188" s="802"/>
      <c r="YG188" s="802"/>
      <c r="YH188" s="802"/>
      <c r="YI188" s="802"/>
      <c r="YJ188" s="802"/>
      <c r="YK188" s="802"/>
      <c r="YL188" s="802"/>
      <c r="YM188" s="802"/>
      <c r="YN188" s="802"/>
      <c r="YO188" s="802"/>
      <c r="YP188" s="802"/>
      <c r="YQ188" s="802"/>
      <c r="YR188" s="802"/>
      <c r="YS188" s="802"/>
      <c r="YT188" s="802"/>
      <c r="YU188" s="802"/>
      <c r="YV188" s="802"/>
      <c r="YW188" s="802"/>
      <c r="YX188" s="802"/>
      <c r="YY188" s="802"/>
      <c r="YZ188" s="802"/>
      <c r="ZA188" s="802"/>
      <c r="ZB188" s="802"/>
      <c r="ZC188" s="802"/>
      <c r="ZD188" s="802"/>
      <c r="ZE188" s="802"/>
      <c r="ZF188" s="802"/>
      <c r="ZG188" s="802"/>
      <c r="ZH188" s="802"/>
      <c r="ZI188" s="802"/>
      <c r="ZJ188" s="802"/>
      <c r="ZK188" s="802"/>
      <c r="ZL188" s="802"/>
      <c r="ZM188" s="802"/>
      <c r="ZN188" s="802"/>
      <c r="ZO188" s="802"/>
      <c r="ZP188" s="802"/>
      <c r="ZQ188" s="802"/>
      <c r="ZR188" s="802"/>
      <c r="ZS188" s="802"/>
      <c r="ZT188" s="802"/>
      <c r="ZU188" s="802"/>
      <c r="ZV188" s="802"/>
      <c r="ZW188" s="802"/>
      <c r="ZX188" s="802"/>
      <c r="ZY188" s="802"/>
      <c r="ZZ188" s="802"/>
      <c r="AAA188" s="802"/>
      <c r="AAB188" s="802"/>
      <c r="AAC188" s="802"/>
      <c r="AAD188" s="802"/>
      <c r="AAE188" s="802"/>
      <c r="AAF188" s="802"/>
      <c r="AAG188" s="802"/>
      <c r="AAH188" s="802"/>
      <c r="AAI188" s="802"/>
      <c r="AAJ188" s="802"/>
      <c r="AAK188" s="802"/>
      <c r="AAL188" s="802"/>
      <c r="AAM188" s="802"/>
      <c r="AAN188" s="802"/>
      <c r="AAO188" s="802"/>
      <c r="AAP188" s="802"/>
      <c r="AAQ188" s="802"/>
      <c r="AAR188" s="802"/>
      <c r="AAS188" s="802"/>
      <c r="AAT188" s="802"/>
      <c r="AAU188" s="802"/>
      <c r="AAV188" s="802"/>
      <c r="AAW188" s="802"/>
      <c r="AAX188" s="802"/>
      <c r="AAY188" s="802"/>
      <c r="AAZ188" s="802"/>
      <c r="ABA188" s="802"/>
      <c r="ABB188" s="802"/>
      <c r="ABC188" s="802"/>
      <c r="ABD188" s="802"/>
      <c r="ABE188" s="802"/>
      <c r="ABF188" s="802"/>
      <c r="ABG188" s="802"/>
      <c r="ABH188" s="802"/>
      <c r="ABI188" s="802"/>
      <c r="ABJ188" s="802"/>
      <c r="ABK188" s="802"/>
      <c r="ABL188" s="802"/>
      <c r="ABM188" s="802"/>
      <c r="ABN188" s="802"/>
      <c r="ABO188" s="802"/>
      <c r="ABP188" s="802"/>
      <c r="ABQ188" s="802"/>
      <c r="ABR188" s="802"/>
      <c r="ABS188" s="802"/>
      <c r="ABT188" s="802"/>
      <c r="ABU188" s="802"/>
      <c r="ABV188" s="802"/>
      <c r="ABW188" s="802"/>
      <c r="ABX188" s="802"/>
      <c r="ABY188" s="802"/>
      <c r="ABZ188" s="802"/>
      <c r="ACA188" s="802"/>
      <c r="ACB188" s="802"/>
      <c r="ACC188" s="802"/>
      <c r="ACD188" s="802"/>
      <c r="ACE188" s="802"/>
      <c r="ACF188" s="802"/>
      <c r="ACG188" s="802"/>
      <c r="ACH188" s="802"/>
      <c r="ACI188" s="802"/>
      <c r="ACJ188" s="802"/>
      <c r="ACK188" s="802"/>
      <c r="ACL188" s="802"/>
      <c r="ACM188" s="802"/>
      <c r="ACN188" s="802"/>
      <c r="ACO188" s="802"/>
      <c r="ACP188" s="802"/>
      <c r="ACQ188" s="802"/>
      <c r="ACR188" s="802"/>
      <c r="ACS188" s="802"/>
      <c r="ACT188" s="802"/>
      <c r="ACU188" s="802"/>
      <c r="ACV188" s="802"/>
      <c r="ACW188" s="802"/>
      <c r="ACX188" s="802"/>
      <c r="ACY188" s="802"/>
      <c r="ACZ188" s="802"/>
      <c r="ADA188" s="802"/>
      <c r="ADB188" s="802"/>
      <c r="ADC188" s="802"/>
      <c r="ADD188" s="802"/>
      <c r="ADE188" s="802"/>
      <c r="ADF188" s="802"/>
      <c r="ADG188" s="802"/>
      <c r="ADH188" s="802"/>
      <c r="ADI188" s="802"/>
      <c r="ADJ188" s="802"/>
      <c r="ADK188" s="802"/>
      <c r="ADL188" s="802"/>
      <c r="ADM188" s="802"/>
      <c r="ADN188" s="802"/>
      <c r="ADO188" s="802"/>
      <c r="ADP188" s="802"/>
      <c r="ADQ188" s="802"/>
      <c r="ADR188" s="802"/>
      <c r="ADS188" s="802"/>
      <c r="ADT188" s="802"/>
      <c r="ADU188" s="802"/>
      <c r="ADV188" s="802"/>
      <c r="ADW188" s="802"/>
      <c r="ADX188" s="802"/>
      <c r="ADY188" s="802"/>
      <c r="ADZ188" s="802"/>
      <c r="AEA188" s="802"/>
      <c r="AEB188" s="802"/>
      <c r="AEC188" s="802"/>
      <c r="AED188" s="802"/>
      <c r="AEE188" s="802"/>
      <c r="AEF188" s="802"/>
      <c r="AEG188" s="802"/>
      <c r="AEH188" s="802"/>
      <c r="AEI188" s="802"/>
      <c r="AEJ188" s="802"/>
      <c r="AEK188" s="802"/>
      <c r="AEL188" s="802"/>
      <c r="AEM188" s="802"/>
      <c r="AEN188" s="802"/>
      <c r="AEO188" s="802"/>
      <c r="AEP188" s="802"/>
      <c r="AEQ188" s="802"/>
      <c r="AER188" s="802"/>
      <c r="AES188" s="802"/>
      <c r="AET188" s="802"/>
      <c r="AEU188" s="802"/>
      <c r="AEV188" s="802"/>
      <c r="AEW188" s="802"/>
      <c r="AEX188" s="802"/>
      <c r="AEY188" s="802"/>
      <c r="AEZ188" s="802"/>
      <c r="AFA188" s="802"/>
      <c r="AFB188" s="802"/>
      <c r="AFC188" s="802"/>
      <c r="AFD188" s="802"/>
      <c r="AFE188" s="802"/>
      <c r="AFF188" s="802"/>
      <c r="AFG188" s="802"/>
      <c r="AFH188" s="802"/>
      <c r="AFI188" s="802"/>
      <c r="AFJ188" s="802"/>
      <c r="AFK188" s="802"/>
      <c r="AFL188" s="802"/>
      <c r="AFM188" s="802"/>
      <c r="AFN188" s="802"/>
      <c r="AFO188" s="802"/>
      <c r="AFP188" s="802"/>
      <c r="AFQ188" s="802"/>
      <c r="AFR188" s="802"/>
      <c r="AFS188" s="802"/>
      <c r="AFT188" s="802"/>
      <c r="AFU188" s="802"/>
      <c r="AFV188" s="802"/>
      <c r="AFW188" s="802"/>
      <c r="AFX188" s="802"/>
      <c r="AFY188" s="802"/>
      <c r="AFZ188" s="802"/>
      <c r="AGA188" s="802"/>
      <c r="AGB188" s="802"/>
      <c r="AGC188" s="802"/>
      <c r="AGD188" s="802"/>
      <c r="AGE188" s="802"/>
      <c r="AGF188" s="802"/>
      <c r="AGG188" s="802"/>
      <c r="AGH188" s="802"/>
      <c r="AGI188" s="802"/>
      <c r="AGJ188" s="802"/>
      <c r="AGK188" s="802"/>
      <c r="AGL188" s="802"/>
      <c r="AGM188" s="802"/>
      <c r="AGN188" s="802"/>
      <c r="AGO188" s="802"/>
      <c r="AGP188" s="802"/>
      <c r="AGQ188" s="802"/>
      <c r="AGR188" s="802"/>
      <c r="AGS188" s="802"/>
      <c r="AGT188" s="802"/>
      <c r="AGU188" s="802"/>
      <c r="AGV188" s="802"/>
      <c r="AGW188" s="802"/>
      <c r="AGX188" s="802"/>
      <c r="AGY188" s="802"/>
      <c r="AGZ188" s="802"/>
      <c r="AHA188" s="802"/>
      <c r="AHB188" s="802"/>
      <c r="AHC188" s="802"/>
      <c r="AHD188" s="802"/>
      <c r="AHE188" s="802"/>
      <c r="AHF188" s="802"/>
      <c r="AHG188" s="802"/>
      <c r="AHH188" s="802"/>
      <c r="AHI188" s="802"/>
      <c r="AHJ188" s="802"/>
      <c r="AHK188" s="802"/>
      <c r="AHL188" s="802"/>
      <c r="AHM188" s="802"/>
      <c r="AHN188" s="802"/>
      <c r="AHO188" s="802"/>
      <c r="AHP188" s="802"/>
      <c r="AHQ188" s="802"/>
      <c r="AHR188" s="802"/>
      <c r="AHS188" s="802"/>
      <c r="AHT188" s="802"/>
      <c r="AHU188" s="802"/>
      <c r="AHV188" s="802"/>
      <c r="AHW188" s="802"/>
      <c r="AHX188" s="802"/>
      <c r="AHY188" s="802"/>
      <c r="AHZ188" s="802"/>
      <c r="AIA188" s="802"/>
      <c r="AIB188" s="802"/>
      <c r="AIC188" s="802"/>
      <c r="AID188" s="802"/>
      <c r="AIE188" s="802"/>
      <c r="AIF188" s="802"/>
      <c r="AIG188" s="802"/>
      <c r="AIH188" s="802"/>
      <c r="AII188" s="802"/>
      <c r="AIJ188" s="802"/>
      <c r="AQE188" s="802"/>
      <c r="AQF188" s="802"/>
      <c r="AQG188" s="802"/>
      <c r="AQH188" s="802"/>
      <c r="AQI188" s="802"/>
      <c r="AQJ188" s="802"/>
      <c r="AQK188" s="802"/>
      <c r="AQL188" s="802"/>
      <c r="AQM188" s="802"/>
      <c r="AQN188" s="802"/>
      <c r="AQO188" s="802"/>
      <c r="AQP188" s="802"/>
      <c r="AQQ188" s="802"/>
      <c r="AQR188" s="802"/>
      <c r="AQS188" s="802"/>
      <c r="AQT188" s="802"/>
      <c r="AQU188" s="802"/>
      <c r="AQV188" s="802"/>
      <c r="AQW188" s="802"/>
      <c r="AQX188" s="802"/>
      <c r="AQY188" s="802"/>
      <c r="AQZ188" s="802"/>
      <c r="ARA188" s="802"/>
      <c r="ARB188" s="802"/>
      <c r="ARC188" s="802"/>
      <c r="ARD188" s="802"/>
      <c r="ARE188" s="802"/>
      <c r="ARF188" s="802"/>
      <c r="ARG188" s="802"/>
      <c r="ARH188" s="802"/>
      <c r="ARI188" s="802"/>
      <c r="ARJ188" s="802"/>
      <c r="ARK188" s="802"/>
      <c r="ARL188" s="802"/>
      <c r="ARM188" s="802"/>
      <c r="ARN188" s="802"/>
      <c r="ARO188" s="802"/>
      <c r="ARP188" s="802"/>
      <c r="ARQ188" s="802"/>
      <c r="ARR188" s="802"/>
      <c r="ARS188" s="802"/>
      <c r="ART188" s="802"/>
      <c r="ARU188" s="802"/>
      <c r="ARV188" s="802"/>
      <c r="ARW188" s="802"/>
      <c r="ARX188" s="802"/>
      <c r="ARY188" s="802"/>
      <c r="ARZ188" s="802"/>
      <c r="ASA188" s="802"/>
      <c r="ASB188" s="802"/>
      <c r="ASC188" s="802"/>
      <c r="ASD188" s="802"/>
      <c r="ASE188" s="802"/>
      <c r="ASF188" s="802"/>
      <c r="ASG188" s="802"/>
      <c r="ASH188" s="802"/>
      <c r="ASI188" s="802"/>
      <c r="ASJ188" s="802"/>
      <c r="ASK188" s="802"/>
      <c r="ASL188" s="802"/>
      <c r="ATP188" s="802"/>
      <c r="ATQ188" s="802"/>
      <c r="ATR188" s="802"/>
      <c r="ATS188" s="802"/>
      <c r="ATT188" s="802"/>
      <c r="ATU188" s="802"/>
      <c r="ATV188" s="802"/>
      <c r="ATW188" s="802"/>
      <c r="ATX188" s="802"/>
      <c r="ATY188" s="802"/>
      <c r="ATZ188" s="802"/>
      <c r="AUA188" s="802"/>
      <c r="AUB188" s="802"/>
      <c r="AUC188" s="802"/>
      <c r="AUD188" s="802"/>
      <c r="AUE188" s="802"/>
      <c r="AUF188" s="802"/>
      <c r="AUG188" s="802"/>
      <c r="AUH188" s="802"/>
      <c r="AUI188" s="802"/>
      <c r="AUJ188" s="802"/>
      <c r="AUK188" s="802"/>
      <c r="AUL188" s="802"/>
      <c r="AUM188" s="802"/>
      <c r="AUN188" s="802"/>
      <c r="AUO188" s="802"/>
      <c r="AUP188" s="801"/>
      <c r="AUQ188" s="802"/>
      <c r="AUR188" s="801"/>
      <c r="AUS188" s="802"/>
      <c r="AUT188" s="801"/>
      <c r="AUU188" s="802"/>
      <c r="AUV188" s="802"/>
      <c r="AUW188" s="802"/>
      <c r="AUX188" s="802"/>
      <c r="AUY188" s="802"/>
      <c r="AUZ188" s="802"/>
      <c r="AVA188" s="802"/>
      <c r="AVB188" s="802"/>
      <c r="AVC188" s="802"/>
      <c r="AVD188" s="802"/>
      <c r="AVE188" s="802"/>
      <c r="AVF188" s="802"/>
      <c r="AVG188" s="802"/>
      <c r="AVH188" s="802"/>
      <c r="AVI188" s="802"/>
      <c r="AVJ188" s="808"/>
      <c r="AVK188" s="808"/>
      <c r="AVL188" s="808"/>
      <c r="AVM188" s="808"/>
      <c r="AVN188" s="808"/>
      <c r="AVO188" s="808"/>
      <c r="AVP188" s="808"/>
      <c r="AVQ188" s="808"/>
      <c r="AVR188" s="808"/>
      <c r="AVS188" s="808"/>
      <c r="AVT188" s="808"/>
      <c r="AVU188" s="809"/>
      <c r="AVV188" s="809"/>
      <c r="AVW188" s="809"/>
      <c r="AVX188" s="809"/>
      <c r="AVY188" s="809"/>
      <c r="AVZ188" s="809"/>
      <c r="AWA188" s="809"/>
      <c r="AWB188" s="809"/>
      <c r="AWC188" s="809"/>
      <c r="AWD188" s="809"/>
      <c r="AWE188" s="809"/>
      <c r="AWF188" s="809"/>
      <c r="AWG188" s="809"/>
      <c r="AWH188" s="809"/>
      <c r="AWI188" s="809"/>
      <c r="AWJ188" s="809"/>
      <c r="AWK188" s="809"/>
      <c r="AWL188" s="809"/>
      <c r="AWM188" s="809"/>
      <c r="AWN188" s="809"/>
      <c r="AWO188" s="809"/>
      <c r="AWP188" s="809"/>
      <c r="AWQ188" s="809"/>
      <c r="AWR188" s="808"/>
      <c r="AWS188" s="761"/>
      <c r="AWT188" s="808"/>
      <c r="AWU188" s="809"/>
      <c r="AWV188" s="809"/>
      <c r="AWW188" s="809"/>
      <c r="AWX188" s="809"/>
      <c r="AWY188" s="809"/>
      <c r="AWZ188" s="809"/>
      <c r="AXA188" s="809"/>
      <c r="AXB188" s="809"/>
      <c r="AXC188" s="809"/>
      <c r="AXD188" s="809"/>
      <c r="AXE188" s="809"/>
      <c r="AXF188" s="809"/>
      <c r="AXG188" s="809"/>
      <c r="AXH188" s="809"/>
      <c r="AXI188" s="809"/>
      <c r="AXJ188" s="809"/>
      <c r="AXK188" s="809"/>
      <c r="AXL188" s="809"/>
      <c r="AXM188" s="809"/>
      <c r="AXN188" s="809"/>
      <c r="AXO188" s="809"/>
      <c r="AXP188" s="809"/>
      <c r="AXQ188" s="809"/>
      <c r="AXR188" s="809"/>
      <c r="AXS188" s="809"/>
      <c r="AXT188" s="809"/>
      <c r="AXU188" s="809"/>
      <c r="AXV188" s="809"/>
      <c r="AXW188" s="809"/>
      <c r="AXX188" s="809"/>
      <c r="AXY188" s="809"/>
      <c r="AXZ188" s="809"/>
      <c r="AYA188" s="809"/>
      <c r="AYB188" s="809"/>
      <c r="AYC188" s="809"/>
      <c r="AYD188" s="808"/>
      <c r="AYE188" s="808"/>
      <c r="AYF188" s="809"/>
      <c r="AYG188" s="808"/>
      <c r="AYH188" s="810"/>
      <c r="AYI188" s="810"/>
      <c r="AYJ188" s="810"/>
      <c r="AYK188" s="810"/>
      <c r="AYL188" s="810"/>
      <c r="AYM188" s="810"/>
      <c r="AYN188" s="810"/>
      <c r="AYO188" s="810"/>
      <c r="AYP188" s="810"/>
      <c r="AYQ188" s="810"/>
      <c r="AYR188" s="810"/>
      <c r="AYS188" s="810"/>
      <c r="AYT188" s="810"/>
      <c r="AYU188" s="810"/>
      <c r="AYV188" s="810"/>
      <c r="AYW188" s="810"/>
      <c r="AYX188" s="810"/>
      <c r="AYY188" s="810"/>
      <c r="AYZ188" s="810"/>
      <c r="AZA188" s="810"/>
      <c r="AZB188" s="810"/>
      <c r="AZC188" s="810"/>
      <c r="AZD188" s="810"/>
      <c r="AZE188" s="810"/>
      <c r="AZF188" s="810"/>
      <c r="AZG188" s="810"/>
      <c r="AZH188" s="810"/>
      <c r="AZI188" s="810"/>
      <c r="AZJ188" s="810"/>
      <c r="AZK188" s="810"/>
      <c r="AZL188" s="810"/>
      <c r="AZM188" s="810"/>
      <c r="AZN188" s="810"/>
      <c r="AZO188" s="810"/>
      <c r="AZP188" s="809"/>
      <c r="AZQ188" s="802"/>
      <c r="AZR188" s="802"/>
      <c r="AZS188" s="802"/>
    </row>
    <row r="189" spans="45:920 1123:1371" s="793" customFormat="1" ht="13.5">
      <c r="AS189" s="802"/>
      <c r="AT189" s="802"/>
      <c r="AU189" s="802"/>
      <c r="AV189" s="802"/>
      <c r="AW189" s="802"/>
      <c r="AX189" s="802"/>
      <c r="AY189" s="802"/>
      <c r="AZ189" s="802"/>
      <c r="BA189" s="802"/>
      <c r="BB189" s="802"/>
      <c r="BC189" s="802"/>
      <c r="BD189" s="802"/>
      <c r="BE189" s="802"/>
      <c r="BF189" s="802"/>
      <c r="BG189" s="802"/>
      <c r="BH189" s="802"/>
      <c r="BI189" s="802"/>
      <c r="BJ189" s="802"/>
      <c r="BK189" s="802"/>
      <c r="BL189" s="802"/>
      <c r="BM189" s="802"/>
      <c r="BN189" s="802"/>
      <c r="BO189" s="802"/>
      <c r="BP189" s="802"/>
      <c r="BQ189" s="802"/>
      <c r="BR189" s="802"/>
      <c r="BS189" s="802"/>
      <c r="BT189" s="802"/>
      <c r="BU189" s="802"/>
      <c r="BV189" s="802"/>
      <c r="BW189" s="802"/>
      <c r="BX189" s="802"/>
      <c r="BY189" s="802"/>
      <c r="BZ189" s="802"/>
      <c r="CA189" s="802"/>
      <c r="CB189" s="802"/>
      <c r="CC189" s="802"/>
      <c r="CD189" s="802"/>
      <c r="CE189" s="802"/>
      <c r="CF189" s="802"/>
      <c r="CG189" s="802"/>
      <c r="CH189" s="802"/>
      <c r="CI189" s="802"/>
      <c r="CJ189" s="802"/>
      <c r="CK189" s="802"/>
      <c r="CL189" s="802"/>
      <c r="CM189" s="802"/>
      <c r="CN189" s="802"/>
      <c r="CO189" s="802"/>
      <c r="CP189" s="802"/>
      <c r="CQ189" s="802"/>
      <c r="CR189" s="802"/>
      <c r="CS189" s="802"/>
      <c r="CT189" s="802"/>
      <c r="CU189" s="802"/>
      <c r="CV189" s="802"/>
      <c r="CW189" s="802"/>
      <c r="CX189" s="802"/>
      <c r="CY189" s="802"/>
      <c r="CZ189" s="802"/>
      <c r="DA189" s="802"/>
      <c r="DB189" s="802"/>
      <c r="DC189" s="802"/>
      <c r="DD189" s="802"/>
      <c r="DE189" s="802"/>
      <c r="DF189" s="802"/>
      <c r="DG189" s="802"/>
      <c r="DH189" s="802"/>
      <c r="DI189" s="802"/>
      <c r="DJ189" s="802"/>
      <c r="DK189" s="802"/>
      <c r="DL189" s="802"/>
      <c r="DM189" s="802"/>
      <c r="DN189" s="802"/>
      <c r="DO189" s="802"/>
      <c r="DP189" s="802"/>
      <c r="DQ189" s="802"/>
      <c r="DR189" s="802"/>
      <c r="DS189" s="802"/>
      <c r="DT189" s="802"/>
      <c r="DU189" s="802"/>
      <c r="DV189" s="802"/>
      <c r="DW189" s="802"/>
      <c r="DX189" s="802"/>
      <c r="DY189" s="802"/>
      <c r="DZ189" s="802"/>
      <c r="EA189" s="802"/>
      <c r="EB189" s="802"/>
      <c r="EC189" s="802"/>
      <c r="ED189" s="802"/>
      <c r="EE189" s="802"/>
      <c r="EF189" s="802"/>
      <c r="EG189" s="802"/>
      <c r="EH189" s="802"/>
      <c r="EI189" s="802"/>
      <c r="EJ189" s="802"/>
      <c r="EK189" s="802"/>
      <c r="EL189" s="802"/>
      <c r="EM189" s="802"/>
      <c r="EN189" s="802"/>
      <c r="EO189" s="802"/>
      <c r="EP189" s="802"/>
      <c r="EQ189" s="802"/>
      <c r="ER189" s="802"/>
      <c r="ES189" s="802"/>
      <c r="ET189" s="802"/>
      <c r="EU189" s="802"/>
      <c r="EV189" s="802"/>
      <c r="EW189" s="802"/>
      <c r="EX189" s="802"/>
      <c r="EY189" s="802"/>
      <c r="EZ189" s="802"/>
      <c r="FA189" s="802"/>
      <c r="FB189" s="802"/>
      <c r="FC189" s="802"/>
      <c r="FD189" s="802"/>
      <c r="FE189" s="802"/>
      <c r="FF189" s="802"/>
      <c r="FG189" s="802"/>
      <c r="FH189" s="802"/>
      <c r="FI189" s="802"/>
      <c r="FJ189" s="802"/>
      <c r="FK189" s="802"/>
      <c r="FL189" s="802"/>
      <c r="FM189" s="802"/>
      <c r="FN189" s="802"/>
      <c r="FO189" s="802"/>
      <c r="FP189" s="802"/>
      <c r="FQ189" s="802"/>
      <c r="FR189" s="802"/>
      <c r="FS189" s="802"/>
      <c r="FT189" s="802"/>
      <c r="FU189" s="802"/>
      <c r="FV189" s="802"/>
      <c r="FW189" s="802"/>
      <c r="FX189" s="802"/>
      <c r="FY189" s="802"/>
      <c r="FZ189" s="802"/>
      <c r="GA189" s="802"/>
      <c r="GB189" s="802"/>
      <c r="GC189" s="802"/>
      <c r="GD189" s="802"/>
      <c r="GE189" s="802"/>
      <c r="GF189" s="802"/>
      <c r="GG189" s="802"/>
      <c r="GH189" s="802"/>
      <c r="GI189" s="802"/>
      <c r="GJ189" s="802"/>
      <c r="GK189" s="802"/>
      <c r="GL189" s="802"/>
      <c r="GM189" s="802"/>
      <c r="GN189" s="802"/>
      <c r="GO189" s="802"/>
      <c r="GP189" s="802"/>
      <c r="GQ189" s="802"/>
      <c r="GR189" s="802"/>
      <c r="GS189" s="802"/>
      <c r="GT189" s="802"/>
      <c r="GU189" s="802"/>
      <c r="GV189" s="802"/>
      <c r="GW189" s="802"/>
      <c r="GX189" s="802"/>
      <c r="GY189" s="802"/>
      <c r="GZ189" s="802"/>
      <c r="HA189" s="802"/>
      <c r="HB189" s="802"/>
      <c r="HC189" s="802"/>
      <c r="HD189" s="802"/>
      <c r="HE189" s="802"/>
      <c r="HF189" s="802"/>
      <c r="HG189" s="802"/>
      <c r="HH189" s="802"/>
      <c r="HI189" s="802"/>
      <c r="HJ189" s="802"/>
      <c r="HK189" s="802"/>
      <c r="HL189" s="802"/>
      <c r="HM189" s="802"/>
      <c r="HN189" s="802"/>
      <c r="HO189" s="802"/>
      <c r="HP189" s="802"/>
      <c r="HQ189" s="802"/>
      <c r="HR189" s="802"/>
      <c r="HS189" s="802"/>
      <c r="HT189" s="802"/>
      <c r="HU189" s="802"/>
      <c r="HV189" s="802"/>
      <c r="HW189" s="802"/>
      <c r="HX189" s="802"/>
      <c r="HY189" s="802"/>
      <c r="HZ189" s="802"/>
      <c r="IA189" s="802"/>
      <c r="IB189" s="802"/>
      <c r="IC189" s="802"/>
      <c r="ID189" s="802"/>
      <c r="IE189" s="802"/>
      <c r="IF189" s="802"/>
      <c r="IG189" s="802"/>
      <c r="IH189" s="802"/>
      <c r="II189" s="802"/>
      <c r="IJ189" s="802"/>
      <c r="IK189" s="802"/>
      <c r="IL189" s="802"/>
      <c r="IM189" s="802"/>
      <c r="IN189" s="802"/>
      <c r="IO189" s="802"/>
      <c r="IP189" s="802"/>
      <c r="IQ189" s="802"/>
      <c r="IR189" s="802"/>
      <c r="IS189" s="802"/>
      <c r="IT189" s="802"/>
      <c r="IU189" s="802"/>
      <c r="IV189" s="802"/>
      <c r="IW189" s="802"/>
      <c r="IX189" s="802"/>
      <c r="IY189" s="802"/>
      <c r="IZ189" s="802"/>
      <c r="JA189" s="802"/>
      <c r="JB189" s="802"/>
      <c r="JC189" s="802"/>
      <c r="JD189" s="802"/>
      <c r="JE189" s="802"/>
      <c r="JF189" s="802"/>
      <c r="JG189" s="802"/>
      <c r="JH189" s="802"/>
      <c r="JI189" s="802"/>
      <c r="JJ189" s="802"/>
      <c r="JK189" s="802"/>
      <c r="JL189" s="802"/>
      <c r="JM189" s="802"/>
      <c r="JN189" s="802"/>
      <c r="JO189" s="802"/>
      <c r="JP189" s="802"/>
      <c r="JQ189" s="802"/>
      <c r="JR189" s="802"/>
      <c r="JS189" s="802"/>
      <c r="JT189" s="802"/>
      <c r="JU189" s="802"/>
      <c r="JV189" s="802"/>
      <c r="JW189" s="802"/>
      <c r="JX189" s="802"/>
      <c r="JY189" s="802"/>
      <c r="JZ189" s="802"/>
      <c r="KA189" s="802"/>
      <c r="KB189" s="802"/>
      <c r="KC189" s="802"/>
      <c r="KD189" s="802"/>
      <c r="KE189" s="802"/>
      <c r="KF189" s="802"/>
      <c r="KG189" s="802"/>
      <c r="KH189" s="802"/>
      <c r="KI189" s="802"/>
      <c r="KJ189" s="802"/>
      <c r="KK189" s="802"/>
      <c r="KL189" s="802"/>
      <c r="KM189" s="802"/>
      <c r="KN189" s="802"/>
      <c r="KO189" s="802"/>
      <c r="KP189" s="802"/>
      <c r="KQ189" s="802"/>
      <c r="KR189" s="802"/>
      <c r="KS189" s="802"/>
      <c r="KT189" s="802"/>
      <c r="KU189" s="802"/>
      <c r="KV189" s="802"/>
      <c r="KW189" s="802"/>
      <c r="KX189" s="802"/>
      <c r="KY189" s="802"/>
      <c r="KZ189" s="802"/>
      <c r="LA189" s="802"/>
      <c r="LB189" s="802"/>
      <c r="LC189" s="802"/>
      <c r="LD189" s="802"/>
      <c r="LE189" s="802"/>
      <c r="LF189" s="802"/>
      <c r="LG189" s="802"/>
      <c r="LH189" s="802"/>
      <c r="LI189" s="802"/>
      <c r="LJ189" s="802"/>
      <c r="LK189" s="802"/>
      <c r="LL189" s="802"/>
      <c r="LM189" s="802"/>
      <c r="LN189" s="802"/>
      <c r="LO189" s="802"/>
      <c r="LP189" s="802"/>
      <c r="LQ189" s="802"/>
      <c r="LR189" s="802"/>
      <c r="LS189" s="802"/>
      <c r="LT189" s="802"/>
      <c r="LU189" s="802"/>
      <c r="LV189" s="802"/>
      <c r="LW189" s="802"/>
      <c r="LX189" s="802"/>
      <c r="LY189" s="802"/>
      <c r="LZ189" s="802"/>
      <c r="MA189" s="802"/>
      <c r="MB189" s="802"/>
      <c r="MC189" s="802"/>
      <c r="MD189" s="802"/>
      <c r="ME189" s="802"/>
      <c r="MF189" s="802"/>
      <c r="MG189" s="802"/>
      <c r="MH189" s="802"/>
      <c r="MI189" s="802"/>
      <c r="MJ189" s="802"/>
      <c r="MK189" s="802"/>
      <c r="ML189" s="802"/>
      <c r="MM189" s="802"/>
      <c r="MN189" s="802"/>
      <c r="MO189" s="802"/>
      <c r="MP189" s="802"/>
      <c r="MQ189" s="802"/>
      <c r="MR189" s="802"/>
      <c r="MS189" s="802"/>
      <c r="MT189" s="802"/>
      <c r="MU189" s="802"/>
      <c r="MV189" s="802"/>
      <c r="MW189" s="802"/>
      <c r="MX189" s="802"/>
      <c r="MY189" s="802"/>
      <c r="MZ189" s="802"/>
      <c r="NA189" s="802"/>
      <c r="NB189" s="802"/>
      <c r="NC189" s="802"/>
      <c r="ND189" s="802"/>
      <c r="NE189" s="802"/>
      <c r="NF189" s="802"/>
      <c r="NG189" s="802"/>
      <c r="NH189" s="802"/>
      <c r="NI189" s="802"/>
      <c r="NJ189" s="802"/>
      <c r="NK189" s="802"/>
      <c r="NL189" s="802"/>
      <c r="NM189" s="802"/>
      <c r="NN189" s="802"/>
      <c r="NO189" s="802"/>
      <c r="NP189" s="802"/>
      <c r="NQ189" s="802"/>
      <c r="NR189" s="802"/>
      <c r="NS189" s="802"/>
      <c r="NT189" s="802"/>
      <c r="NU189" s="802"/>
      <c r="NV189" s="802"/>
      <c r="NW189" s="802"/>
      <c r="NX189" s="802"/>
      <c r="NY189" s="802"/>
      <c r="NZ189" s="802"/>
      <c r="OA189" s="802"/>
      <c r="OB189" s="802"/>
      <c r="OC189" s="802"/>
      <c r="OD189" s="802"/>
      <c r="OE189" s="802"/>
      <c r="OF189" s="802"/>
      <c r="OG189" s="802"/>
      <c r="OH189" s="802"/>
      <c r="OI189" s="802"/>
      <c r="OJ189" s="802"/>
      <c r="OK189" s="802"/>
      <c r="OL189" s="802"/>
      <c r="OM189" s="802"/>
      <c r="ON189" s="802"/>
      <c r="OO189" s="802"/>
      <c r="OP189" s="802"/>
      <c r="OQ189" s="802"/>
      <c r="OR189" s="802"/>
      <c r="OS189" s="802"/>
      <c r="OT189" s="802"/>
      <c r="OU189" s="802"/>
      <c r="OV189" s="802"/>
      <c r="OW189" s="802"/>
      <c r="OX189" s="802"/>
      <c r="OY189" s="802"/>
      <c r="OZ189" s="802"/>
      <c r="PA189" s="802"/>
      <c r="PB189" s="802"/>
      <c r="PC189" s="802"/>
      <c r="PD189" s="802"/>
      <c r="PE189" s="802"/>
      <c r="PF189" s="802"/>
      <c r="PG189" s="802"/>
      <c r="PH189" s="802"/>
      <c r="PI189" s="802"/>
      <c r="PJ189" s="802"/>
      <c r="PK189" s="802"/>
      <c r="PL189" s="802"/>
      <c r="PM189" s="802"/>
      <c r="PN189" s="802"/>
      <c r="PO189" s="802"/>
      <c r="PP189" s="802"/>
      <c r="PQ189" s="802"/>
      <c r="PR189" s="802"/>
      <c r="PS189" s="802"/>
      <c r="PT189" s="802"/>
      <c r="PU189" s="802"/>
      <c r="PV189" s="802"/>
      <c r="PW189" s="802"/>
      <c r="PX189" s="802"/>
      <c r="PY189" s="802"/>
      <c r="PZ189" s="802"/>
      <c r="QA189" s="802"/>
      <c r="QB189" s="802"/>
      <c r="QC189" s="802"/>
      <c r="QD189" s="802"/>
      <c r="QE189" s="802"/>
      <c r="QF189" s="802"/>
      <c r="QG189" s="802"/>
      <c r="QH189" s="802"/>
      <c r="QI189" s="802"/>
      <c r="QJ189" s="802"/>
      <c r="QK189" s="802"/>
      <c r="QL189" s="802"/>
      <c r="QM189" s="802"/>
      <c r="QN189" s="802"/>
      <c r="QO189" s="802"/>
      <c r="QP189" s="802"/>
      <c r="QQ189" s="802"/>
      <c r="QR189" s="802"/>
      <c r="QS189" s="802"/>
      <c r="QT189" s="802"/>
      <c r="QU189" s="802"/>
      <c r="QV189" s="802"/>
      <c r="QW189" s="802"/>
      <c r="QX189" s="802"/>
      <c r="QY189" s="802"/>
      <c r="QZ189" s="802"/>
      <c r="RA189" s="802"/>
      <c r="RB189" s="802"/>
      <c r="RC189" s="802"/>
      <c r="RD189" s="802"/>
      <c r="RE189" s="802"/>
      <c r="RF189" s="802"/>
      <c r="RG189" s="802"/>
      <c r="RH189" s="802"/>
      <c r="RI189" s="802"/>
      <c r="RJ189" s="802"/>
      <c r="RK189" s="802"/>
      <c r="RL189" s="802"/>
      <c r="RM189" s="802"/>
      <c r="RN189" s="802"/>
      <c r="RO189" s="802"/>
      <c r="RP189" s="802"/>
      <c r="RQ189" s="802"/>
      <c r="RR189" s="802"/>
      <c r="RS189" s="802"/>
      <c r="RT189" s="802"/>
      <c r="RU189" s="802"/>
      <c r="RV189" s="802"/>
      <c r="RW189" s="802"/>
      <c r="RX189" s="802"/>
      <c r="RY189" s="802"/>
      <c r="RZ189" s="802"/>
      <c r="SA189" s="802"/>
      <c r="SB189" s="802"/>
      <c r="SC189" s="802"/>
      <c r="SD189" s="802"/>
      <c r="SE189" s="802"/>
      <c r="SF189" s="802"/>
      <c r="SG189" s="802"/>
      <c r="SH189" s="802"/>
      <c r="SI189" s="802"/>
      <c r="SJ189" s="802"/>
      <c r="SK189" s="802"/>
      <c r="SL189" s="802"/>
      <c r="SM189" s="802"/>
      <c r="SN189" s="802"/>
      <c r="SO189" s="802"/>
      <c r="SP189" s="802"/>
      <c r="SQ189" s="802"/>
      <c r="SR189" s="802"/>
      <c r="SS189" s="802"/>
      <c r="ST189" s="802"/>
      <c r="SU189" s="802"/>
      <c r="SV189" s="802"/>
      <c r="SW189" s="802"/>
      <c r="SX189" s="802"/>
      <c r="SY189" s="802"/>
      <c r="SZ189" s="802"/>
      <c r="TA189" s="802"/>
      <c r="TB189" s="802"/>
      <c r="TC189" s="802"/>
      <c r="TD189" s="802"/>
      <c r="TE189" s="802"/>
      <c r="TF189" s="802"/>
      <c r="TG189" s="802"/>
      <c r="TH189" s="802"/>
      <c r="TI189" s="802"/>
      <c r="TJ189" s="802"/>
      <c r="TK189" s="802"/>
      <c r="TL189" s="802"/>
      <c r="TM189" s="802"/>
      <c r="TN189" s="802"/>
      <c r="TO189" s="802"/>
      <c r="TP189" s="802"/>
      <c r="TQ189" s="802"/>
      <c r="TR189" s="802"/>
      <c r="TS189" s="802"/>
      <c r="TT189" s="802"/>
      <c r="TU189" s="802"/>
      <c r="TV189" s="802"/>
      <c r="TW189" s="802"/>
      <c r="TX189" s="802"/>
      <c r="TY189" s="802"/>
      <c r="TZ189" s="802"/>
      <c r="UA189" s="802"/>
      <c r="UB189" s="802"/>
      <c r="UC189" s="802"/>
      <c r="UD189" s="802"/>
      <c r="UE189" s="802"/>
      <c r="UF189" s="802"/>
      <c r="UG189" s="802"/>
      <c r="UH189" s="802"/>
      <c r="UI189" s="802"/>
      <c r="UJ189" s="802"/>
      <c r="UK189" s="802"/>
      <c r="UL189" s="802"/>
      <c r="UM189" s="802"/>
      <c r="UN189" s="802"/>
      <c r="UO189" s="802"/>
      <c r="UP189" s="802"/>
      <c r="UQ189" s="802"/>
      <c r="UR189" s="802"/>
      <c r="US189" s="802"/>
      <c r="UT189" s="802"/>
      <c r="UU189" s="802"/>
      <c r="UV189" s="802"/>
      <c r="UW189" s="802"/>
      <c r="UX189" s="802"/>
      <c r="UY189" s="802"/>
      <c r="UZ189" s="802"/>
      <c r="VA189" s="802"/>
      <c r="VB189" s="802"/>
      <c r="VC189" s="802"/>
      <c r="VD189" s="802"/>
      <c r="VE189" s="802"/>
      <c r="VF189" s="802"/>
      <c r="VG189" s="802"/>
      <c r="VH189" s="802"/>
      <c r="VI189" s="802"/>
      <c r="VJ189" s="802"/>
      <c r="VK189" s="802"/>
      <c r="VL189" s="802"/>
      <c r="VM189" s="802"/>
      <c r="VN189" s="802"/>
      <c r="VO189" s="802"/>
      <c r="VP189" s="802"/>
      <c r="VQ189" s="802"/>
      <c r="VR189" s="802"/>
      <c r="VS189" s="802"/>
      <c r="VT189" s="802"/>
      <c r="VU189" s="802"/>
      <c r="VV189" s="802"/>
      <c r="VW189" s="802"/>
      <c r="VX189" s="802"/>
      <c r="VY189" s="802"/>
      <c r="VZ189" s="802"/>
      <c r="WA189" s="802"/>
      <c r="WB189" s="802"/>
      <c r="WC189" s="802"/>
      <c r="WD189" s="802"/>
      <c r="WE189" s="802"/>
      <c r="WF189" s="802"/>
      <c r="WG189" s="802"/>
      <c r="WH189" s="802"/>
      <c r="WI189" s="802"/>
      <c r="WJ189" s="802"/>
      <c r="WK189" s="802"/>
      <c r="WL189" s="802"/>
      <c r="WM189" s="802"/>
      <c r="WN189" s="802"/>
      <c r="WO189" s="802"/>
      <c r="WP189" s="802"/>
      <c r="WQ189" s="802"/>
      <c r="WR189" s="802"/>
      <c r="WS189" s="802"/>
      <c r="WT189" s="802"/>
      <c r="WU189" s="802"/>
      <c r="WV189" s="802"/>
      <c r="WW189" s="802"/>
      <c r="WX189" s="802"/>
      <c r="WY189" s="802"/>
      <c r="WZ189" s="802"/>
      <c r="XA189" s="802"/>
      <c r="XB189" s="802"/>
      <c r="XC189" s="802"/>
      <c r="XD189" s="802"/>
      <c r="XE189" s="802"/>
      <c r="XF189" s="802"/>
      <c r="XG189" s="802"/>
      <c r="XH189" s="802"/>
      <c r="XI189" s="802"/>
      <c r="XJ189" s="802"/>
      <c r="XK189" s="802"/>
      <c r="XL189" s="802"/>
      <c r="XM189" s="802"/>
      <c r="XN189" s="802"/>
      <c r="XO189" s="802"/>
      <c r="XP189" s="802"/>
      <c r="XQ189" s="802"/>
      <c r="XR189" s="802"/>
      <c r="XS189" s="802"/>
      <c r="XT189" s="802"/>
      <c r="XU189" s="802"/>
      <c r="XV189" s="802"/>
      <c r="XW189" s="802"/>
      <c r="XX189" s="802"/>
      <c r="XY189" s="802"/>
      <c r="XZ189" s="802"/>
      <c r="YA189" s="802"/>
      <c r="YB189" s="802"/>
      <c r="YC189" s="802"/>
      <c r="YD189" s="802"/>
      <c r="YE189" s="802"/>
      <c r="YF189" s="802"/>
      <c r="YG189" s="802"/>
      <c r="YH189" s="802"/>
      <c r="YI189" s="802"/>
      <c r="YJ189" s="802"/>
      <c r="YK189" s="802"/>
      <c r="YL189" s="802"/>
      <c r="YM189" s="802"/>
      <c r="YN189" s="802"/>
      <c r="YO189" s="802"/>
      <c r="YP189" s="802"/>
      <c r="YQ189" s="802"/>
      <c r="YR189" s="802"/>
      <c r="YS189" s="802"/>
      <c r="YT189" s="802"/>
      <c r="YU189" s="802"/>
      <c r="YV189" s="802"/>
      <c r="YW189" s="802"/>
      <c r="YX189" s="802"/>
      <c r="YY189" s="802"/>
      <c r="YZ189" s="802"/>
      <c r="ZA189" s="802"/>
      <c r="ZB189" s="802"/>
      <c r="ZC189" s="802"/>
      <c r="ZD189" s="802"/>
      <c r="ZE189" s="802"/>
      <c r="ZF189" s="802"/>
      <c r="ZG189" s="802"/>
      <c r="ZH189" s="802"/>
      <c r="ZI189" s="802"/>
      <c r="ZJ189" s="802"/>
      <c r="ZK189" s="802"/>
      <c r="ZL189" s="802"/>
      <c r="ZM189" s="802"/>
      <c r="ZN189" s="802"/>
      <c r="ZO189" s="802"/>
      <c r="ZP189" s="802"/>
      <c r="ZQ189" s="802"/>
      <c r="ZR189" s="802"/>
      <c r="ZS189" s="802"/>
      <c r="ZT189" s="802"/>
      <c r="ZU189" s="802"/>
      <c r="ZV189" s="802"/>
      <c r="ZW189" s="802"/>
      <c r="ZX189" s="802"/>
      <c r="ZY189" s="802"/>
      <c r="ZZ189" s="802"/>
      <c r="AAA189" s="802"/>
      <c r="AAB189" s="802"/>
      <c r="AAC189" s="802"/>
      <c r="AAD189" s="802"/>
      <c r="AAE189" s="802"/>
      <c r="AAF189" s="802"/>
      <c r="AAG189" s="802"/>
      <c r="AAH189" s="802"/>
      <c r="AAI189" s="802"/>
      <c r="AAJ189" s="802"/>
      <c r="AAK189" s="802"/>
      <c r="AAL189" s="802"/>
      <c r="AAM189" s="802"/>
      <c r="AAN189" s="802"/>
      <c r="AAO189" s="802"/>
      <c r="AAP189" s="802"/>
      <c r="AAQ189" s="802"/>
      <c r="AAR189" s="802"/>
      <c r="AAS189" s="802"/>
      <c r="AAT189" s="802"/>
      <c r="AAU189" s="802"/>
      <c r="AAV189" s="802"/>
      <c r="AAW189" s="802"/>
      <c r="AAX189" s="802"/>
      <c r="AAY189" s="802"/>
      <c r="AAZ189" s="802"/>
      <c r="ABA189" s="802"/>
      <c r="ABB189" s="802"/>
      <c r="ABC189" s="802"/>
      <c r="ABD189" s="802"/>
      <c r="ABE189" s="802"/>
      <c r="ABF189" s="802"/>
      <c r="ABG189" s="802"/>
      <c r="ABH189" s="802"/>
      <c r="ABI189" s="802"/>
      <c r="ABJ189" s="802"/>
      <c r="ABK189" s="802"/>
      <c r="ABL189" s="802"/>
      <c r="ABM189" s="802"/>
      <c r="ABN189" s="802"/>
      <c r="ABO189" s="802"/>
      <c r="ABP189" s="802"/>
      <c r="ABQ189" s="802"/>
      <c r="ABR189" s="802"/>
      <c r="ABS189" s="802"/>
      <c r="ABT189" s="802"/>
      <c r="ABU189" s="802"/>
      <c r="ABV189" s="802"/>
      <c r="ABW189" s="802"/>
      <c r="ABX189" s="802"/>
      <c r="ABY189" s="802"/>
      <c r="ABZ189" s="802"/>
      <c r="ACA189" s="802"/>
      <c r="ACB189" s="802"/>
      <c r="ACC189" s="802"/>
      <c r="ACD189" s="802"/>
      <c r="ACE189" s="802"/>
      <c r="ACF189" s="802"/>
      <c r="ACG189" s="802"/>
      <c r="ACH189" s="802"/>
      <c r="ACI189" s="802"/>
      <c r="ACJ189" s="802"/>
      <c r="ACK189" s="802"/>
      <c r="ACL189" s="802"/>
      <c r="ACM189" s="802"/>
      <c r="ACN189" s="802"/>
      <c r="ACO189" s="802"/>
      <c r="ACP189" s="802"/>
      <c r="ACQ189" s="802"/>
      <c r="ACR189" s="802"/>
      <c r="ACS189" s="802"/>
      <c r="ACT189" s="802"/>
      <c r="ACU189" s="802"/>
      <c r="ACV189" s="802"/>
      <c r="ACW189" s="802"/>
      <c r="ACX189" s="802"/>
      <c r="ACY189" s="802"/>
      <c r="ACZ189" s="802"/>
      <c r="ADA189" s="802"/>
      <c r="ADB189" s="802"/>
      <c r="ADC189" s="802"/>
      <c r="ADD189" s="802"/>
      <c r="ADE189" s="802"/>
      <c r="ADF189" s="802"/>
      <c r="ADG189" s="802"/>
      <c r="ADH189" s="802"/>
      <c r="ADI189" s="802"/>
      <c r="ADJ189" s="802"/>
      <c r="ADK189" s="802"/>
      <c r="ADL189" s="802"/>
      <c r="ADM189" s="802"/>
      <c r="ADN189" s="802"/>
      <c r="ADO189" s="802"/>
      <c r="ADP189" s="802"/>
      <c r="ADQ189" s="802"/>
      <c r="ADR189" s="802"/>
      <c r="ADS189" s="802"/>
      <c r="ADT189" s="802"/>
      <c r="ADU189" s="802"/>
      <c r="ADV189" s="802"/>
      <c r="ADW189" s="802"/>
      <c r="ADX189" s="802"/>
      <c r="ADY189" s="802"/>
      <c r="ADZ189" s="802"/>
      <c r="AEA189" s="802"/>
      <c r="AEB189" s="802"/>
      <c r="AEC189" s="802"/>
      <c r="AED189" s="802"/>
      <c r="AEE189" s="802"/>
      <c r="AEF189" s="802"/>
      <c r="AEG189" s="802"/>
      <c r="AEH189" s="802"/>
      <c r="AEI189" s="802"/>
      <c r="AEJ189" s="802"/>
      <c r="AEK189" s="802"/>
      <c r="AEL189" s="802"/>
      <c r="AEM189" s="802"/>
      <c r="AEN189" s="802"/>
      <c r="AEO189" s="802"/>
      <c r="AEP189" s="802"/>
      <c r="AEQ189" s="802"/>
      <c r="AER189" s="802"/>
      <c r="AES189" s="802"/>
      <c r="AET189" s="802"/>
      <c r="AEU189" s="802"/>
      <c r="AEV189" s="802"/>
      <c r="AEW189" s="802"/>
      <c r="AEX189" s="802"/>
      <c r="AEY189" s="802"/>
      <c r="AEZ189" s="802"/>
      <c r="AFA189" s="802"/>
      <c r="AFB189" s="802"/>
      <c r="AFC189" s="802"/>
      <c r="AFD189" s="802"/>
      <c r="AFE189" s="802"/>
      <c r="AFF189" s="802"/>
      <c r="AFG189" s="802"/>
      <c r="AFH189" s="802"/>
      <c r="AFI189" s="802"/>
      <c r="AFJ189" s="802"/>
      <c r="AFK189" s="802"/>
      <c r="AFL189" s="802"/>
      <c r="AFM189" s="802"/>
      <c r="AFN189" s="802"/>
      <c r="AFO189" s="802"/>
      <c r="AFP189" s="802"/>
      <c r="AFQ189" s="802"/>
      <c r="AFR189" s="802"/>
      <c r="AFS189" s="802"/>
      <c r="AFT189" s="802"/>
      <c r="AFU189" s="802"/>
      <c r="AFV189" s="802"/>
      <c r="AFW189" s="802"/>
      <c r="AFX189" s="802"/>
      <c r="AFY189" s="802"/>
      <c r="AFZ189" s="802"/>
      <c r="AGA189" s="802"/>
      <c r="AGB189" s="802"/>
      <c r="AGC189" s="802"/>
      <c r="AGD189" s="802"/>
      <c r="AGE189" s="802"/>
      <c r="AGF189" s="802"/>
      <c r="AGG189" s="802"/>
      <c r="AGH189" s="802"/>
      <c r="AGI189" s="802"/>
      <c r="AGJ189" s="802"/>
      <c r="AGK189" s="802"/>
      <c r="AGL189" s="802"/>
      <c r="AGM189" s="802"/>
      <c r="AGN189" s="802"/>
      <c r="AGO189" s="802"/>
      <c r="AGP189" s="802"/>
      <c r="AGQ189" s="802"/>
      <c r="AGR189" s="802"/>
      <c r="AGS189" s="802"/>
      <c r="AGT189" s="802"/>
      <c r="AGU189" s="802"/>
      <c r="AGV189" s="802"/>
      <c r="AGW189" s="802"/>
      <c r="AGX189" s="802"/>
      <c r="AGY189" s="802"/>
      <c r="AGZ189" s="802"/>
      <c r="AHA189" s="802"/>
      <c r="AHB189" s="802"/>
      <c r="AHC189" s="802"/>
      <c r="AHD189" s="802"/>
      <c r="AHE189" s="802"/>
      <c r="AHF189" s="802"/>
      <c r="AHG189" s="802"/>
      <c r="AHH189" s="802"/>
      <c r="AHI189" s="802"/>
      <c r="AHJ189" s="802"/>
      <c r="AHK189" s="802"/>
      <c r="AHL189" s="802"/>
      <c r="AHM189" s="802"/>
      <c r="AHN189" s="802"/>
      <c r="AHO189" s="802"/>
      <c r="AHP189" s="802"/>
      <c r="AHQ189" s="802"/>
      <c r="AHR189" s="802"/>
      <c r="AHS189" s="802"/>
      <c r="AHT189" s="802"/>
      <c r="AHU189" s="802"/>
      <c r="AHV189" s="802"/>
      <c r="AHW189" s="802"/>
      <c r="AHX189" s="802"/>
      <c r="AHY189" s="802"/>
      <c r="AHZ189" s="802"/>
      <c r="AIA189" s="802"/>
      <c r="AIB189" s="802"/>
      <c r="AIC189" s="802"/>
      <c r="AID189" s="802"/>
      <c r="AIE189" s="802"/>
      <c r="AIF189" s="802"/>
      <c r="AIG189" s="802"/>
      <c r="AIH189" s="802"/>
      <c r="AII189" s="802"/>
      <c r="AIJ189" s="802"/>
      <c r="AQE189" s="802"/>
      <c r="AQF189" s="802"/>
      <c r="AQG189" s="802"/>
      <c r="AQH189" s="802"/>
      <c r="AQI189" s="802"/>
      <c r="AQJ189" s="802"/>
      <c r="AQK189" s="802"/>
      <c r="AQL189" s="802"/>
      <c r="AQM189" s="802"/>
      <c r="AQN189" s="802"/>
      <c r="AQO189" s="802"/>
      <c r="AQP189" s="802"/>
      <c r="AQQ189" s="802"/>
      <c r="AQR189" s="802"/>
      <c r="AQS189" s="802"/>
      <c r="AQT189" s="802"/>
      <c r="AQU189" s="802"/>
      <c r="AQV189" s="802"/>
      <c r="AQW189" s="802"/>
      <c r="AQX189" s="802"/>
      <c r="AQY189" s="802"/>
      <c r="AQZ189" s="802"/>
      <c r="ARA189" s="802"/>
      <c r="ARB189" s="802"/>
      <c r="ARC189" s="802"/>
      <c r="ARD189" s="802"/>
      <c r="ARE189" s="802"/>
      <c r="ARF189" s="802"/>
      <c r="ARG189" s="802"/>
      <c r="ARH189" s="802"/>
      <c r="ARI189" s="802"/>
      <c r="ARJ189" s="802"/>
      <c r="ARK189" s="802"/>
      <c r="ARL189" s="802"/>
      <c r="ARM189" s="802"/>
      <c r="ARN189" s="802"/>
      <c r="ARO189" s="802"/>
      <c r="ARP189" s="802"/>
      <c r="ARQ189" s="802"/>
      <c r="ARR189" s="802"/>
      <c r="ARS189" s="802"/>
      <c r="ART189" s="802"/>
      <c r="ARU189" s="802"/>
      <c r="ARV189" s="802"/>
      <c r="ARW189" s="802"/>
      <c r="ARX189" s="802"/>
      <c r="ARY189" s="802"/>
      <c r="ARZ189" s="802"/>
      <c r="ASA189" s="802"/>
      <c r="ASB189" s="802"/>
      <c r="ASC189" s="802"/>
      <c r="ASD189" s="802"/>
      <c r="ASE189" s="802"/>
      <c r="ASF189" s="802"/>
      <c r="ASG189" s="802"/>
      <c r="ASH189" s="802"/>
      <c r="ASI189" s="802"/>
      <c r="ASJ189" s="802"/>
      <c r="ASK189" s="802"/>
      <c r="ASL189" s="802"/>
      <c r="ATP189" s="802"/>
      <c r="ATQ189" s="802"/>
      <c r="ATR189" s="802"/>
      <c r="ATS189" s="802"/>
      <c r="ATT189" s="802"/>
      <c r="ATU189" s="802"/>
      <c r="ATV189" s="802"/>
      <c r="ATW189" s="802"/>
      <c r="ATX189" s="802"/>
      <c r="ATY189" s="802"/>
      <c r="ATZ189" s="802"/>
      <c r="AUA189" s="802"/>
      <c r="AUB189" s="802"/>
      <c r="AUC189" s="802"/>
      <c r="AUD189" s="802"/>
      <c r="AUE189" s="802"/>
      <c r="AUF189" s="802"/>
      <c r="AUG189" s="802"/>
      <c r="AUH189" s="802"/>
      <c r="AUI189" s="802"/>
      <c r="AUJ189" s="802"/>
      <c r="AUK189" s="802"/>
      <c r="AUL189" s="802"/>
      <c r="AUM189" s="802"/>
      <c r="AUN189" s="802"/>
      <c r="AUO189" s="802"/>
      <c r="AUP189" s="801"/>
      <c r="AUQ189" s="802"/>
      <c r="AUR189" s="801"/>
      <c r="AUS189" s="802"/>
      <c r="AUT189" s="801"/>
      <c r="AUU189" s="802"/>
      <c r="AUV189" s="802"/>
      <c r="AUW189" s="802"/>
      <c r="AUX189" s="802"/>
      <c r="AUY189" s="802"/>
      <c r="AUZ189" s="802"/>
      <c r="AVA189" s="802"/>
      <c r="AVB189" s="802"/>
      <c r="AVC189" s="802"/>
      <c r="AVD189" s="802"/>
      <c r="AVE189" s="802"/>
      <c r="AVF189" s="802"/>
      <c r="AVG189" s="802"/>
      <c r="AVH189" s="802"/>
      <c r="AVI189" s="802"/>
      <c r="AVJ189" s="808"/>
      <c r="AVK189" s="808"/>
      <c r="AVL189" s="808"/>
      <c r="AVM189" s="808"/>
      <c r="AVN189" s="808"/>
      <c r="AVO189" s="808"/>
      <c r="AVP189" s="808"/>
      <c r="AVQ189" s="808"/>
      <c r="AVR189" s="808"/>
      <c r="AVS189" s="808"/>
      <c r="AVT189" s="808"/>
      <c r="AVU189" s="809"/>
      <c r="AVV189" s="809"/>
      <c r="AVW189" s="809"/>
      <c r="AVX189" s="809"/>
      <c r="AVY189" s="809"/>
      <c r="AVZ189" s="809"/>
      <c r="AWA189" s="809"/>
      <c r="AWB189" s="809"/>
      <c r="AWC189" s="809"/>
      <c r="AWD189" s="809"/>
      <c r="AWE189" s="809"/>
      <c r="AWF189" s="809"/>
      <c r="AWG189" s="809"/>
      <c r="AWH189" s="809"/>
      <c r="AWI189" s="809"/>
      <c r="AWJ189" s="809"/>
      <c r="AWK189" s="809"/>
      <c r="AWL189" s="809"/>
      <c r="AWM189" s="809"/>
      <c r="AWN189" s="809"/>
      <c r="AWO189" s="809"/>
      <c r="AWP189" s="809"/>
      <c r="AWQ189" s="809"/>
      <c r="AWR189" s="808"/>
      <c r="AWS189" s="761"/>
      <c r="AWT189" s="808"/>
      <c r="AWU189" s="809"/>
      <c r="AWV189" s="809"/>
      <c r="AWW189" s="809"/>
      <c r="AWX189" s="809"/>
      <c r="AWY189" s="809"/>
      <c r="AWZ189" s="809"/>
      <c r="AXA189" s="809"/>
      <c r="AXB189" s="809"/>
      <c r="AXC189" s="809"/>
      <c r="AXD189" s="809"/>
      <c r="AXE189" s="809"/>
      <c r="AXF189" s="809"/>
      <c r="AXG189" s="809"/>
      <c r="AXH189" s="809"/>
      <c r="AXI189" s="809"/>
      <c r="AXJ189" s="809"/>
      <c r="AXK189" s="809"/>
      <c r="AXL189" s="809"/>
      <c r="AXM189" s="809"/>
      <c r="AXN189" s="809"/>
      <c r="AXO189" s="809"/>
      <c r="AXP189" s="809"/>
      <c r="AXQ189" s="809"/>
      <c r="AXR189" s="809"/>
      <c r="AXS189" s="809"/>
      <c r="AXT189" s="809"/>
      <c r="AXU189" s="809"/>
      <c r="AXV189" s="809"/>
      <c r="AXW189" s="809"/>
      <c r="AXX189" s="809"/>
      <c r="AXY189" s="809"/>
      <c r="AXZ189" s="809"/>
      <c r="AYA189" s="809"/>
      <c r="AYB189" s="809"/>
      <c r="AYC189" s="809"/>
      <c r="AYD189" s="808"/>
      <c r="AYE189" s="808"/>
      <c r="AYF189" s="809"/>
      <c r="AYG189" s="808"/>
      <c r="AYH189" s="810"/>
      <c r="AYI189" s="810"/>
      <c r="AYJ189" s="810"/>
      <c r="AYK189" s="810"/>
      <c r="AYL189" s="810"/>
      <c r="AYM189" s="810"/>
      <c r="AYN189" s="810"/>
      <c r="AYO189" s="810"/>
      <c r="AYP189" s="810"/>
      <c r="AYQ189" s="810"/>
      <c r="AYR189" s="810"/>
      <c r="AYS189" s="810"/>
      <c r="AYT189" s="810"/>
      <c r="AYU189" s="810"/>
      <c r="AYV189" s="810"/>
      <c r="AYW189" s="810"/>
      <c r="AYX189" s="810"/>
      <c r="AYY189" s="810"/>
      <c r="AYZ189" s="810"/>
      <c r="AZA189" s="810"/>
      <c r="AZB189" s="810"/>
      <c r="AZC189" s="810"/>
      <c r="AZD189" s="810"/>
      <c r="AZE189" s="810"/>
      <c r="AZF189" s="810"/>
      <c r="AZG189" s="810"/>
      <c r="AZH189" s="810"/>
      <c r="AZI189" s="810"/>
      <c r="AZJ189" s="810"/>
      <c r="AZK189" s="810"/>
      <c r="AZL189" s="810"/>
      <c r="AZM189" s="810"/>
      <c r="AZN189" s="810"/>
      <c r="AZO189" s="810"/>
      <c r="AZP189" s="809"/>
      <c r="AZQ189" s="802"/>
      <c r="AZR189" s="802"/>
      <c r="AZS189" s="802"/>
    </row>
    <row r="190" spans="45:920 1123:1371" s="793" customFormat="1" ht="13.5">
      <c r="AS190" s="802"/>
      <c r="AT190" s="802"/>
      <c r="AU190" s="802"/>
      <c r="AV190" s="802"/>
      <c r="AW190" s="802"/>
      <c r="AX190" s="802"/>
      <c r="AY190" s="802"/>
      <c r="AZ190" s="802"/>
      <c r="BA190" s="802"/>
      <c r="BB190" s="802"/>
      <c r="BC190" s="802"/>
      <c r="BD190" s="802"/>
      <c r="BE190" s="802"/>
      <c r="BF190" s="802"/>
      <c r="BG190" s="802"/>
      <c r="BH190" s="802"/>
      <c r="BI190" s="802"/>
      <c r="BJ190" s="802"/>
      <c r="BK190" s="802"/>
      <c r="BL190" s="802"/>
      <c r="BM190" s="802"/>
      <c r="BN190" s="802"/>
      <c r="BO190" s="802"/>
      <c r="BP190" s="802"/>
      <c r="BQ190" s="802"/>
      <c r="BR190" s="802"/>
      <c r="BS190" s="802"/>
      <c r="BT190" s="802"/>
      <c r="BU190" s="802"/>
      <c r="BV190" s="802"/>
      <c r="BW190" s="802"/>
      <c r="BX190" s="802"/>
      <c r="BY190" s="802"/>
      <c r="BZ190" s="802"/>
      <c r="CA190" s="802"/>
      <c r="CB190" s="802"/>
      <c r="CC190" s="802"/>
      <c r="CD190" s="802"/>
      <c r="CE190" s="802"/>
      <c r="CF190" s="802"/>
      <c r="CG190" s="802"/>
      <c r="CH190" s="802"/>
      <c r="CI190" s="802"/>
      <c r="CJ190" s="802"/>
      <c r="CK190" s="802"/>
      <c r="CL190" s="802"/>
      <c r="CM190" s="802"/>
      <c r="CN190" s="802"/>
      <c r="CO190" s="802"/>
      <c r="CP190" s="802"/>
      <c r="CQ190" s="802"/>
      <c r="CR190" s="802"/>
      <c r="CS190" s="802"/>
      <c r="CT190" s="802"/>
      <c r="CU190" s="802"/>
      <c r="CV190" s="802"/>
      <c r="CW190" s="802"/>
      <c r="CX190" s="802"/>
      <c r="CY190" s="802"/>
      <c r="CZ190" s="802"/>
      <c r="DA190" s="802"/>
      <c r="DB190" s="802"/>
      <c r="DC190" s="802"/>
      <c r="DD190" s="802"/>
      <c r="DE190" s="802"/>
      <c r="DF190" s="802"/>
      <c r="DG190" s="802"/>
      <c r="DH190" s="802"/>
      <c r="DI190" s="802"/>
      <c r="DJ190" s="802"/>
      <c r="DK190" s="802"/>
      <c r="DL190" s="802"/>
      <c r="DM190" s="802"/>
      <c r="DN190" s="802"/>
      <c r="DO190" s="802"/>
      <c r="DP190" s="802"/>
      <c r="DQ190" s="802"/>
      <c r="DR190" s="802"/>
      <c r="DS190" s="802"/>
      <c r="DT190" s="802"/>
      <c r="DU190" s="802"/>
      <c r="DV190" s="802"/>
      <c r="DW190" s="802"/>
      <c r="DX190" s="802"/>
      <c r="DY190" s="802"/>
      <c r="DZ190" s="802"/>
      <c r="EA190" s="802"/>
      <c r="EB190" s="802"/>
      <c r="EC190" s="802"/>
      <c r="ED190" s="802"/>
      <c r="EE190" s="802"/>
      <c r="EF190" s="802"/>
      <c r="EG190" s="802"/>
      <c r="EH190" s="802"/>
      <c r="EI190" s="802"/>
      <c r="EJ190" s="802"/>
      <c r="EK190" s="802"/>
      <c r="EL190" s="802"/>
      <c r="EM190" s="802"/>
      <c r="EN190" s="802"/>
      <c r="EO190" s="802"/>
      <c r="EP190" s="802"/>
      <c r="EQ190" s="802"/>
      <c r="ER190" s="802"/>
      <c r="ES190" s="802"/>
      <c r="ET190" s="802"/>
      <c r="EU190" s="802"/>
      <c r="EV190" s="802"/>
      <c r="EW190" s="802"/>
      <c r="EX190" s="802"/>
      <c r="EY190" s="802"/>
      <c r="EZ190" s="802"/>
      <c r="FA190" s="802"/>
      <c r="FB190" s="802"/>
      <c r="FC190" s="802"/>
      <c r="FD190" s="802"/>
      <c r="FE190" s="802"/>
      <c r="FF190" s="802"/>
      <c r="FG190" s="802"/>
      <c r="FH190" s="802"/>
      <c r="FI190" s="802"/>
      <c r="FJ190" s="802"/>
      <c r="FK190" s="802"/>
      <c r="FL190" s="802"/>
      <c r="FM190" s="802"/>
      <c r="FN190" s="802"/>
      <c r="FO190" s="802"/>
      <c r="FP190" s="802"/>
      <c r="FQ190" s="802"/>
      <c r="FR190" s="802"/>
      <c r="FS190" s="802"/>
      <c r="FT190" s="802"/>
      <c r="FU190" s="802"/>
      <c r="FV190" s="802"/>
      <c r="FW190" s="802"/>
      <c r="FX190" s="802"/>
      <c r="FY190" s="802"/>
      <c r="FZ190" s="802"/>
      <c r="GA190" s="802"/>
      <c r="GB190" s="802"/>
      <c r="GC190" s="802"/>
      <c r="GD190" s="802"/>
      <c r="GE190" s="802"/>
      <c r="GF190" s="802"/>
      <c r="GG190" s="802"/>
      <c r="GH190" s="802"/>
      <c r="GI190" s="802"/>
      <c r="GJ190" s="802"/>
      <c r="GK190" s="802"/>
      <c r="GL190" s="802"/>
      <c r="GM190" s="802"/>
      <c r="GN190" s="802"/>
      <c r="GO190" s="802"/>
      <c r="GP190" s="802"/>
      <c r="GQ190" s="802"/>
      <c r="GR190" s="802"/>
      <c r="GS190" s="802"/>
      <c r="GT190" s="802"/>
      <c r="GU190" s="802"/>
      <c r="GV190" s="802"/>
      <c r="GW190" s="802"/>
      <c r="GX190" s="802"/>
      <c r="GY190" s="802"/>
      <c r="GZ190" s="802"/>
      <c r="HA190" s="802"/>
      <c r="HB190" s="802"/>
      <c r="HC190" s="802"/>
      <c r="HD190" s="802"/>
      <c r="HE190" s="802"/>
      <c r="HF190" s="802"/>
      <c r="HG190" s="802"/>
      <c r="HH190" s="802"/>
      <c r="HI190" s="802"/>
      <c r="HJ190" s="802"/>
      <c r="HK190" s="802"/>
      <c r="HL190" s="802"/>
      <c r="HM190" s="802"/>
      <c r="HN190" s="802"/>
      <c r="HO190" s="802"/>
      <c r="HP190" s="802"/>
      <c r="HQ190" s="802"/>
      <c r="HR190" s="802"/>
      <c r="HS190" s="802"/>
      <c r="HT190" s="802"/>
      <c r="HU190" s="802"/>
      <c r="HV190" s="802"/>
      <c r="HW190" s="802"/>
      <c r="HX190" s="802"/>
      <c r="HY190" s="802"/>
      <c r="HZ190" s="802"/>
      <c r="IA190" s="802"/>
      <c r="IB190" s="802"/>
      <c r="IC190" s="802"/>
      <c r="ID190" s="802"/>
      <c r="IE190" s="802"/>
      <c r="IF190" s="802"/>
      <c r="IG190" s="802"/>
      <c r="IH190" s="802"/>
      <c r="II190" s="802"/>
      <c r="IJ190" s="802"/>
      <c r="IK190" s="802"/>
      <c r="IL190" s="802"/>
      <c r="IM190" s="802"/>
      <c r="IN190" s="802"/>
      <c r="IO190" s="802"/>
      <c r="IP190" s="802"/>
      <c r="IQ190" s="802"/>
      <c r="IR190" s="802"/>
      <c r="IS190" s="802"/>
      <c r="IT190" s="802"/>
      <c r="IU190" s="802"/>
      <c r="IV190" s="802"/>
      <c r="IW190" s="802"/>
      <c r="IX190" s="802"/>
      <c r="IY190" s="802"/>
      <c r="IZ190" s="802"/>
      <c r="JA190" s="802"/>
      <c r="JB190" s="802"/>
      <c r="JC190" s="802"/>
      <c r="JD190" s="802"/>
      <c r="JE190" s="802"/>
      <c r="JF190" s="802"/>
      <c r="JG190" s="802"/>
      <c r="JH190" s="802"/>
      <c r="JI190" s="802"/>
      <c r="JJ190" s="802"/>
      <c r="JK190" s="802"/>
      <c r="JL190" s="802"/>
      <c r="JM190" s="802"/>
      <c r="JN190" s="802"/>
      <c r="JO190" s="802"/>
      <c r="JP190" s="802"/>
      <c r="JQ190" s="802"/>
      <c r="JR190" s="802"/>
      <c r="JS190" s="802"/>
      <c r="JT190" s="802"/>
      <c r="JU190" s="802"/>
      <c r="JV190" s="802"/>
      <c r="JW190" s="802"/>
      <c r="JX190" s="802"/>
      <c r="JY190" s="802"/>
      <c r="JZ190" s="802"/>
      <c r="KA190" s="802"/>
      <c r="KB190" s="802"/>
      <c r="KC190" s="802"/>
      <c r="KD190" s="802"/>
      <c r="KE190" s="802"/>
      <c r="KF190" s="802"/>
      <c r="KG190" s="802"/>
      <c r="KH190" s="802"/>
      <c r="KI190" s="802"/>
      <c r="KJ190" s="802"/>
      <c r="KK190" s="802"/>
      <c r="KL190" s="802"/>
      <c r="KM190" s="802"/>
      <c r="KN190" s="802"/>
      <c r="KO190" s="802"/>
      <c r="KP190" s="802"/>
      <c r="KQ190" s="802"/>
      <c r="KR190" s="802"/>
      <c r="KS190" s="802"/>
      <c r="KT190" s="802"/>
      <c r="KU190" s="802"/>
      <c r="KV190" s="802"/>
      <c r="KW190" s="802"/>
      <c r="KX190" s="802"/>
      <c r="KY190" s="802"/>
      <c r="KZ190" s="802"/>
      <c r="LA190" s="802"/>
      <c r="LB190" s="802"/>
      <c r="LC190" s="802"/>
      <c r="LD190" s="802"/>
      <c r="LE190" s="802"/>
      <c r="LF190" s="802"/>
      <c r="LG190" s="802"/>
      <c r="LH190" s="802"/>
      <c r="LI190" s="802"/>
      <c r="LJ190" s="802"/>
      <c r="LK190" s="802"/>
      <c r="LL190" s="802"/>
      <c r="LM190" s="802"/>
      <c r="LN190" s="802"/>
      <c r="LO190" s="802"/>
      <c r="LP190" s="802"/>
      <c r="LQ190" s="802"/>
      <c r="LR190" s="802"/>
      <c r="LS190" s="802"/>
      <c r="LT190" s="802"/>
      <c r="LU190" s="802"/>
      <c r="LV190" s="802"/>
      <c r="LW190" s="802"/>
      <c r="LX190" s="802"/>
      <c r="LY190" s="802"/>
      <c r="LZ190" s="802"/>
      <c r="MA190" s="802"/>
      <c r="MB190" s="802"/>
      <c r="MC190" s="802"/>
      <c r="MD190" s="802"/>
      <c r="ME190" s="802"/>
      <c r="MF190" s="802"/>
      <c r="MG190" s="802"/>
      <c r="MH190" s="802"/>
      <c r="MI190" s="802"/>
      <c r="MJ190" s="802"/>
      <c r="MK190" s="802"/>
      <c r="ML190" s="802"/>
      <c r="MM190" s="802"/>
      <c r="MN190" s="802"/>
      <c r="MO190" s="802"/>
      <c r="MP190" s="802"/>
      <c r="MQ190" s="802"/>
      <c r="MR190" s="802"/>
      <c r="MS190" s="802"/>
      <c r="MT190" s="802"/>
      <c r="MU190" s="802"/>
      <c r="MV190" s="802"/>
      <c r="MW190" s="802"/>
      <c r="MX190" s="802"/>
      <c r="MY190" s="802"/>
      <c r="MZ190" s="802"/>
      <c r="NA190" s="802"/>
      <c r="NB190" s="802"/>
      <c r="NC190" s="802"/>
      <c r="ND190" s="802"/>
      <c r="NE190" s="802"/>
      <c r="NF190" s="802"/>
      <c r="NG190" s="802"/>
      <c r="NH190" s="802"/>
      <c r="NI190" s="802"/>
      <c r="NJ190" s="802"/>
      <c r="NK190" s="802"/>
      <c r="NL190" s="802"/>
      <c r="NM190" s="802"/>
      <c r="NN190" s="802"/>
      <c r="NO190" s="802"/>
      <c r="NP190" s="802"/>
      <c r="NQ190" s="802"/>
      <c r="NR190" s="802"/>
      <c r="NS190" s="802"/>
      <c r="NT190" s="802"/>
      <c r="NU190" s="802"/>
      <c r="NV190" s="802"/>
      <c r="NW190" s="802"/>
      <c r="NX190" s="802"/>
      <c r="NY190" s="802"/>
      <c r="NZ190" s="802"/>
      <c r="OA190" s="802"/>
      <c r="OB190" s="802"/>
      <c r="OC190" s="802"/>
      <c r="OD190" s="802"/>
      <c r="OE190" s="802"/>
      <c r="OF190" s="802"/>
      <c r="OG190" s="802"/>
      <c r="OH190" s="802"/>
      <c r="OI190" s="802"/>
      <c r="OJ190" s="802"/>
      <c r="OK190" s="802"/>
      <c r="OL190" s="802"/>
      <c r="OM190" s="802"/>
      <c r="ON190" s="802"/>
      <c r="OO190" s="802"/>
      <c r="OP190" s="802"/>
      <c r="OQ190" s="802"/>
      <c r="OR190" s="802"/>
      <c r="OS190" s="802"/>
      <c r="OT190" s="802"/>
      <c r="OU190" s="802"/>
      <c r="OV190" s="802"/>
      <c r="OW190" s="802"/>
      <c r="OX190" s="802"/>
      <c r="OY190" s="802"/>
      <c r="OZ190" s="802"/>
      <c r="PA190" s="802"/>
      <c r="PB190" s="802"/>
      <c r="PC190" s="802"/>
      <c r="PD190" s="802"/>
      <c r="PE190" s="802"/>
      <c r="PF190" s="802"/>
      <c r="PG190" s="802"/>
      <c r="PH190" s="802"/>
      <c r="PI190" s="802"/>
      <c r="PJ190" s="802"/>
      <c r="PK190" s="802"/>
      <c r="PL190" s="802"/>
      <c r="PM190" s="802"/>
      <c r="PN190" s="802"/>
      <c r="PO190" s="802"/>
      <c r="PP190" s="802"/>
      <c r="PQ190" s="802"/>
      <c r="PR190" s="802"/>
      <c r="PS190" s="802"/>
      <c r="PT190" s="802"/>
      <c r="PU190" s="802"/>
      <c r="PV190" s="802"/>
      <c r="PW190" s="802"/>
      <c r="PX190" s="802"/>
      <c r="PY190" s="802"/>
      <c r="PZ190" s="802"/>
      <c r="QA190" s="802"/>
      <c r="QB190" s="802"/>
      <c r="QC190" s="802"/>
      <c r="QD190" s="802"/>
      <c r="QE190" s="802"/>
      <c r="QF190" s="802"/>
      <c r="QG190" s="802"/>
      <c r="QH190" s="802"/>
      <c r="QI190" s="802"/>
      <c r="QJ190" s="802"/>
      <c r="QK190" s="802"/>
      <c r="QL190" s="802"/>
      <c r="QM190" s="802"/>
      <c r="QN190" s="802"/>
      <c r="QO190" s="802"/>
      <c r="QP190" s="802"/>
      <c r="QQ190" s="802"/>
      <c r="QR190" s="802"/>
      <c r="QS190" s="802"/>
      <c r="QT190" s="802"/>
      <c r="QU190" s="802"/>
      <c r="QV190" s="802"/>
      <c r="QW190" s="802"/>
      <c r="QX190" s="802"/>
      <c r="QY190" s="802"/>
      <c r="QZ190" s="802"/>
      <c r="RA190" s="802"/>
      <c r="RB190" s="802"/>
      <c r="RC190" s="802"/>
      <c r="RD190" s="802"/>
      <c r="RE190" s="802"/>
      <c r="RF190" s="802"/>
      <c r="RG190" s="802"/>
      <c r="RH190" s="802"/>
      <c r="RI190" s="802"/>
      <c r="RJ190" s="802"/>
      <c r="RK190" s="802"/>
      <c r="RL190" s="802"/>
      <c r="RM190" s="802"/>
      <c r="RN190" s="802"/>
      <c r="RO190" s="802"/>
      <c r="RP190" s="802"/>
      <c r="RQ190" s="802"/>
      <c r="RR190" s="802"/>
      <c r="RS190" s="802"/>
      <c r="RT190" s="802"/>
      <c r="RU190" s="802"/>
      <c r="RV190" s="802"/>
      <c r="RW190" s="802"/>
      <c r="RX190" s="802"/>
      <c r="RY190" s="802"/>
      <c r="RZ190" s="802"/>
      <c r="SA190" s="802"/>
      <c r="SB190" s="802"/>
      <c r="SC190" s="802"/>
      <c r="SD190" s="802"/>
      <c r="SE190" s="802"/>
      <c r="SF190" s="802"/>
      <c r="SG190" s="802"/>
      <c r="SH190" s="802"/>
      <c r="SI190" s="802"/>
      <c r="SJ190" s="802"/>
      <c r="SK190" s="802"/>
      <c r="SL190" s="802"/>
      <c r="SM190" s="802"/>
      <c r="SN190" s="802"/>
      <c r="SO190" s="802"/>
      <c r="SP190" s="802"/>
      <c r="SQ190" s="802"/>
      <c r="SR190" s="802"/>
      <c r="SS190" s="802"/>
      <c r="ST190" s="802"/>
      <c r="SU190" s="802"/>
      <c r="SV190" s="802"/>
      <c r="SW190" s="802"/>
      <c r="SX190" s="802"/>
      <c r="SY190" s="802"/>
      <c r="SZ190" s="802"/>
      <c r="TA190" s="802"/>
      <c r="TB190" s="802"/>
      <c r="TC190" s="802"/>
      <c r="TD190" s="802"/>
      <c r="TE190" s="802"/>
      <c r="TF190" s="802"/>
      <c r="TG190" s="802"/>
      <c r="TH190" s="802"/>
      <c r="TI190" s="802"/>
      <c r="TJ190" s="802"/>
      <c r="TK190" s="802"/>
      <c r="TL190" s="802"/>
      <c r="TM190" s="802"/>
      <c r="TN190" s="802"/>
      <c r="TO190" s="802"/>
      <c r="TP190" s="802"/>
      <c r="TQ190" s="802"/>
      <c r="TR190" s="802"/>
      <c r="TS190" s="802"/>
      <c r="TT190" s="802"/>
      <c r="TU190" s="802"/>
      <c r="TV190" s="802"/>
      <c r="TW190" s="802"/>
      <c r="TX190" s="802"/>
      <c r="TY190" s="802"/>
      <c r="TZ190" s="802"/>
      <c r="UA190" s="802"/>
      <c r="UB190" s="802"/>
      <c r="UC190" s="802"/>
      <c r="UD190" s="802"/>
      <c r="UE190" s="802"/>
      <c r="UF190" s="802"/>
      <c r="UG190" s="802"/>
      <c r="UH190" s="802"/>
      <c r="UI190" s="802"/>
      <c r="UJ190" s="802"/>
      <c r="UK190" s="802"/>
      <c r="UL190" s="802"/>
      <c r="UM190" s="802"/>
      <c r="UN190" s="802"/>
      <c r="UO190" s="802"/>
      <c r="UP190" s="802"/>
      <c r="UQ190" s="802"/>
      <c r="UR190" s="802"/>
      <c r="US190" s="802"/>
      <c r="UT190" s="802"/>
      <c r="UU190" s="802"/>
      <c r="UV190" s="802"/>
      <c r="UW190" s="802"/>
      <c r="UX190" s="802"/>
      <c r="UY190" s="802"/>
      <c r="UZ190" s="802"/>
      <c r="VA190" s="802"/>
      <c r="VB190" s="802"/>
      <c r="VC190" s="802"/>
      <c r="VD190" s="802"/>
      <c r="VE190" s="802"/>
      <c r="VF190" s="802"/>
      <c r="VG190" s="802"/>
      <c r="VH190" s="802"/>
      <c r="VI190" s="802"/>
      <c r="VJ190" s="802"/>
      <c r="VK190" s="802"/>
      <c r="VL190" s="802"/>
      <c r="VM190" s="802"/>
      <c r="VN190" s="802"/>
      <c r="VO190" s="802"/>
      <c r="VP190" s="802"/>
      <c r="VQ190" s="802"/>
      <c r="VR190" s="802"/>
      <c r="VS190" s="802"/>
      <c r="VT190" s="802"/>
      <c r="VU190" s="802"/>
      <c r="VV190" s="802"/>
      <c r="VW190" s="802"/>
      <c r="VX190" s="802"/>
      <c r="VY190" s="802"/>
      <c r="VZ190" s="802"/>
      <c r="WA190" s="802"/>
      <c r="WB190" s="802"/>
      <c r="WC190" s="802"/>
      <c r="WD190" s="802"/>
      <c r="WE190" s="802"/>
      <c r="WF190" s="802"/>
      <c r="WG190" s="802"/>
      <c r="WH190" s="802"/>
      <c r="WI190" s="802"/>
      <c r="WJ190" s="802"/>
      <c r="WK190" s="802"/>
      <c r="WL190" s="802"/>
      <c r="WM190" s="802"/>
      <c r="WN190" s="802"/>
      <c r="WO190" s="802"/>
      <c r="WP190" s="802"/>
      <c r="WQ190" s="802"/>
      <c r="WR190" s="802"/>
      <c r="WS190" s="802"/>
      <c r="WT190" s="802"/>
      <c r="WU190" s="802"/>
      <c r="WV190" s="802"/>
      <c r="WW190" s="802"/>
      <c r="WX190" s="802"/>
      <c r="WY190" s="802"/>
      <c r="WZ190" s="802"/>
      <c r="XA190" s="802"/>
      <c r="XB190" s="802"/>
      <c r="XC190" s="802"/>
      <c r="XD190" s="802"/>
      <c r="XE190" s="802"/>
      <c r="XF190" s="802"/>
      <c r="XG190" s="802"/>
      <c r="XH190" s="802"/>
      <c r="XI190" s="802"/>
      <c r="XJ190" s="802"/>
      <c r="XK190" s="802"/>
      <c r="XL190" s="802"/>
      <c r="XM190" s="802"/>
      <c r="XN190" s="802"/>
      <c r="XO190" s="802"/>
      <c r="XP190" s="802"/>
      <c r="XQ190" s="802"/>
      <c r="XR190" s="802"/>
      <c r="XS190" s="802"/>
      <c r="XT190" s="802"/>
      <c r="XU190" s="802"/>
      <c r="XV190" s="802"/>
      <c r="XW190" s="802"/>
      <c r="XX190" s="802"/>
      <c r="XY190" s="802"/>
      <c r="XZ190" s="802"/>
      <c r="YA190" s="802"/>
      <c r="YB190" s="802"/>
      <c r="YC190" s="802"/>
      <c r="YD190" s="802"/>
      <c r="YE190" s="802"/>
      <c r="YF190" s="802"/>
      <c r="YG190" s="802"/>
      <c r="YH190" s="802"/>
      <c r="YI190" s="802"/>
      <c r="YJ190" s="802"/>
      <c r="YK190" s="802"/>
      <c r="YL190" s="802"/>
      <c r="YM190" s="802"/>
      <c r="YN190" s="802"/>
      <c r="YO190" s="802"/>
      <c r="YP190" s="802"/>
      <c r="YQ190" s="802"/>
      <c r="YR190" s="802"/>
      <c r="YS190" s="802"/>
      <c r="YT190" s="802"/>
      <c r="YU190" s="802"/>
      <c r="YV190" s="802"/>
      <c r="YW190" s="802"/>
      <c r="YX190" s="802"/>
      <c r="YY190" s="802"/>
      <c r="YZ190" s="802"/>
      <c r="ZA190" s="802"/>
      <c r="ZB190" s="802"/>
      <c r="ZC190" s="802"/>
      <c r="ZD190" s="802"/>
      <c r="ZE190" s="802"/>
      <c r="ZF190" s="802"/>
      <c r="ZG190" s="802"/>
      <c r="ZH190" s="802"/>
      <c r="ZI190" s="802"/>
      <c r="ZJ190" s="802"/>
      <c r="ZK190" s="802"/>
      <c r="ZL190" s="802"/>
      <c r="ZM190" s="802"/>
      <c r="ZN190" s="802"/>
      <c r="ZO190" s="802"/>
      <c r="ZP190" s="802"/>
      <c r="ZQ190" s="802"/>
      <c r="ZR190" s="802"/>
      <c r="ZS190" s="802"/>
      <c r="ZT190" s="802"/>
      <c r="ZU190" s="802"/>
      <c r="ZV190" s="802"/>
      <c r="ZW190" s="802"/>
      <c r="ZX190" s="802"/>
      <c r="ZY190" s="802"/>
      <c r="ZZ190" s="802"/>
      <c r="AAA190" s="802"/>
      <c r="AAB190" s="802"/>
      <c r="AAC190" s="802"/>
      <c r="AAD190" s="802"/>
      <c r="AAE190" s="802"/>
      <c r="AAF190" s="802"/>
      <c r="AAG190" s="802"/>
      <c r="AAH190" s="802"/>
      <c r="AAI190" s="802"/>
      <c r="AAJ190" s="802"/>
      <c r="AAK190" s="802"/>
      <c r="AAL190" s="802"/>
      <c r="AAM190" s="802"/>
      <c r="AAN190" s="802"/>
      <c r="AAO190" s="802"/>
      <c r="AAP190" s="802"/>
      <c r="AAQ190" s="802"/>
      <c r="AAR190" s="802"/>
      <c r="AAS190" s="802"/>
      <c r="AAT190" s="802"/>
      <c r="AAU190" s="802"/>
      <c r="AAV190" s="802"/>
      <c r="AAW190" s="802"/>
      <c r="AAX190" s="802"/>
      <c r="AAY190" s="802"/>
      <c r="AAZ190" s="802"/>
      <c r="ABA190" s="802"/>
      <c r="ABB190" s="802"/>
      <c r="ABC190" s="802"/>
      <c r="ABD190" s="802"/>
      <c r="ABE190" s="802"/>
      <c r="ABF190" s="802"/>
      <c r="ABG190" s="802"/>
      <c r="ABH190" s="802"/>
      <c r="ABI190" s="802"/>
      <c r="ABJ190" s="802"/>
      <c r="ABK190" s="802"/>
      <c r="ABL190" s="802"/>
      <c r="ABM190" s="802"/>
      <c r="ABN190" s="802"/>
      <c r="ABO190" s="802"/>
      <c r="ABP190" s="802"/>
      <c r="ABQ190" s="802"/>
      <c r="ABR190" s="802"/>
      <c r="ABS190" s="802"/>
      <c r="ABT190" s="802"/>
      <c r="ABU190" s="802"/>
      <c r="ABV190" s="802"/>
      <c r="ABW190" s="802"/>
      <c r="ABX190" s="802"/>
      <c r="ABY190" s="802"/>
      <c r="ABZ190" s="802"/>
      <c r="ACA190" s="802"/>
      <c r="ACB190" s="802"/>
      <c r="ACC190" s="802"/>
      <c r="ACD190" s="802"/>
      <c r="ACE190" s="802"/>
      <c r="ACF190" s="802"/>
      <c r="ACG190" s="802"/>
      <c r="ACH190" s="802"/>
      <c r="ACI190" s="802"/>
      <c r="ACJ190" s="802"/>
      <c r="ACK190" s="802"/>
      <c r="ACL190" s="802"/>
      <c r="ACM190" s="802"/>
      <c r="ACN190" s="802"/>
      <c r="ACO190" s="802"/>
      <c r="ACP190" s="802"/>
      <c r="ACQ190" s="802"/>
      <c r="ACR190" s="802"/>
      <c r="ACS190" s="802"/>
      <c r="ACT190" s="802"/>
      <c r="ACU190" s="802"/>
      <c r="ACV190" s="802"/>
      <c r="ACW190" s="802"/>
      <c r="ACX190" s="802"/>
      <c r="ACY190" s="802"/>
      <c r="ACZ190" s="802"/>
      <c r="ADA190" s="802"/>
      <c r="ADB190" s="802"/>
      <c r="ADC190" s="802"/>
      <c r="ADD190" s="802"/>
      <c r="ADE190" s="802"/>
      <c r="ADF190" s="802"/>
      <c r="ADG190" s="802"/>
      <c r="ADH190" s="802"/>
      <c r="ADI190" s="802"/>
      <c r="ADJ190" s="802"/>
      <c r="ADK190" s="802"/>
      <c r="ADL190" s="802"/>
      <c r="ADM190" s="802"/>
      <c r="ADN190" s="802"/>
      <c r="ADO190" s="802"/>
      <c r="ADP190" s="802"/>
      <c r="ADQ190" s="802"/>
      <c r="ADR190" s="802"/>
      <c r="ADS190" s="802"/>
      <c r="ADT190" s="802"/>
      <c r="ADU190" s="802"/>
      <c r="ADV190" s="802"/>
      <c r="ADW190" s="802"/>
      <c r="ADX190" s="802"/>
      <c r="ADY190" s="802"/>
      <c r="ADZ190" s="802"/>
      <c r="AEA190" s="802"/>
      <c r="AEB190" s="802"/>
      <c r="AEC190" s="802"/>
      <c r="AED190" s="802"/>
      <c r="AEE190" s="802"/>
      <c r="AEF190" s="802"/>
      <c r="AEG190" s="802"/>
      <c r="AEH190" s="802"/>
      <c r="AEI190" s="802"/>
      <c r="AEJ190" s="802"/>
      <c r="AEK190" s="802"/>
      <c r="AEL190" s="802"/>
      <c r="AEM190" s="802"/>
      <c r="AEN190" s="802"/>
      <c r="AEO190" s="802"/>
      <c r="AEP190" s="802"/>
      <c r="AEQ190" s="802"/>
      <c r="AER190" s="802"/>
      <c r="AES190" s="802"/>
      <c r="AET190" s="802"/>
      <c r="AEU190" s="802"/>
      <c r="AEV190" s="802"/>
      <c r="AEW190" s="802"/>
      <c r="AEX190" s="802"/>
      <c r="AEY190" s="802"/>
      <c r="AEZ190" s="802"/>
      <c r="AFA190" s="802"/>
      <c r="AFB190" s="802"/>
      <c r="AFC190" s="802"/>
      <c r="AFD190" s="802"/>
      <c r="AFE190" s="802"/>
      <c r="AFF190" s="802"/>
      <c r="AFG190" s="802"/>
      <c r="AFH190" s="802"/>
      <c r="AFI190" s="802"/>
      <c r="AFJ190" s="802"/>
      <c r="AFK190" s="802"/>
      <c r="AFL190" s="802"/>
      <c r="AFM190" s="802"/>
      <c r="AFN190" s="802"/>
      <c r="AFO190" s="802"/>
      <c r="AFP190" s="802"/>
      <c r="AFQ190" s="802"/>
      <c r="AFR190" s="802"/>
      <c r="AFS190" s="802"/>
      <c r="AFT190" s="802"/>
      <c r="AFU190" s="802"/>
      <c r="AFV190" s="802"/>
      <c r="AFW190" s="802"/>
      <c r="AFX190" s="802"/>
      <c r="AFY190" s="802"/>
      <c r="AFZ190" s="802"/>
      <c r="AGA190" s="802"/>
      <c r="AGB190" s="802"/>
      <c r="AGC190" s="802"/>
      <c r="AGD190" s="802"/>
      <c r="AGE190" s="802"/>
      <c r="AGF190" s="802"/>
      <c r="AGG190" s="802"/>
      <c r="AGH190" s="802"/>
      <c r="AGI190" s="802"/>
      <c r="AGJ190" s="802"/>
      <c r="AGK190" s="802"/>
      <c r="AGL190" s="802"/>
      <c r="AGM190" s="802"/>
      <c r="AGN190" s="802"/>
      <c r="AGO190" s="802"/>
      <c r="AGP190" s="802"/>
      <c r="AGQ190" s="802"/>
      <c r="AGR190" s="802"/>
      <c r="AGS190" s="802"/>
      <c r="AGT190" s="802"/>
      <c r="AGU190" s="802"/>
      <c r="AGV190" s="802"/>
      <c r="AGW190" s="802"/>
      <c r="AGX190" s="802"/>
      <c r="AGY190" s="802"/>
      <c r="AGZ190" s="802"/>
      <c r="AHA190" s="802"/>
      <c r="AHB190" s="802"/>
      <c r="AHC190" s="802"/>
      <c r="AHD190" s="802"/>
      <c r="AHE190" s="802"/>
      <c r="AHF190" s="802"/>
      <c r="AHG190" s="802"/>
      <c r="AHH190" s="802"/>
      <c r="AHI190" s="802"/>
      <c r="AHJ190" s="802"/>
      <c r="AHK190" s="802"/>
      <c r="AHL190" s="802"/>
      <c r="AHM190" s="802"/>
      <c r="AHN190" s="802"/>
      <c r="AHO190" s="802"/>
      <c r="AHP190" s="802"/>
      <c r="AHQ190" s="802"/>
      <c r="AHR190" s="802"/>
      <c r="AHS190" s="802"/>
      <c r="AHT190" s="802"/>
      <c r="AHU190" s="802"/>
      <c r="AHV190" s="802"/>
      <c r="AHW190" s="802"/>
      <c r="AHX190" s="802"/>
      <c r="AHY190" s="802"/>
      <c r="AHZ190" s="802"/>
      <c r="AIA190" s="802"/>
      <c r="AIB190" s="802"/>
      <c r="AIC190" s="802"/>
      <c r="AID190" s="802"/>
      <c r="AIE190" s="802"/>
      <c r="AIF190" s="802"/>
      <c r="AIG190" s="802"/>
      <c r="AIH190" s="802"/>
      <c r="AII190" s="802"/>
      <c r="AIJ190" s="802"/>
      <c r="AQE190" s="802"/>
      <c r="AQF190" s="802"/>
      <c r="AQG190" s="802"/>
      <c r="AQH190" s="802"/>
      <c r="AQI190" s="802"/>
      <c r="AQJ190" s="802"/>
      <c r="AQK190" s="802"/>
      <c r="AQL190" s="802"/>
      <c r="AQM190" s="802"/>
      <c r="AQN190" s="802"/>
      <c r="AQO190" s="802"/>
      <c r="AQP190" s="802"/>
      <c r="AQQ190" s="802"/>
      <c r="AQR190" s="802"/>
      <c r="AQS190" s="802"/>
      <c r="AQT190" s="802"/>
      <c r="AQU190" s="802"/>
      <c r="AQV190" s="802"/>
      <c r="AQW190" s="802"/>
      <c r="AQX190" s="802"/>
      <c r="AQY190" s="802"/>
      <c r="AQZ190" s="802"/>
      <c r="ARA190" s="802"/>
      <c r="ARB190" s="802"/>
      <c r="ARC190" s="802"/>
      <c r="ARD190" s="802"/>
      <c r="ARE190" s="802"/>
      <c r="ARF190" s="802"/>
      <c r="ARG190" s="802"/>
      <c r="ARH190" s="802"/>
      <c r="ARI190" s="802"/>
      <c r="ARJ190" s="802"/>
      <c r="ARK190" s="802"/>
      <c r="ARL190" s="802"/>
      <c r="ARM190" s="802"/>
      <c r="ARN190" s="802"/>
      <c r="ARO190" s="802"/>
      <c r="ARP190" s="802"/>
      <c r="ARQ190" s="802"/>
      <c r="ARR190" s="802"/>
      <c r="ARS190" s="802"/>
      <c r="ART190" s="802"/>
      <c r="ARU190" s="802"/>
      <c r="ARV190" s="802"/>
      <c r="ARW190" s="802"/>
      <c r="ARX190" s="802"/>
      <c r="ARY190" s="802"/>
      <c r="ARZ190" s="802"/>
      <c r="ASA190" s="802"/>
      <c r="ASB190" s="802"/>
      <c r="ASC190" s="802"/>
      <c r="ASD190" s="802"/>
      <c r="ASE190" s="802"/>
      <c r="ASF190" s="802"/>
      <c r="ASG190" s="802"/>
      <c r="ASH190" s="802"/>
      <c r="ASI190" s="802"/>
      <c r="ASJ190" s="802"/>
      <c r="ASK190" s="802"/>
      <c r="ASL190" s="802"/>
      <c r="ATP190" s="802"/>
      <c r="ATQ190" s="802"/>
      <c r="ATR190" s="802"/>
      <c r="ATS190" s="802"/>
      <c r="ATT190" s="802"/>
      <c r="ATU190" s="802"/>
      <c r="ATV190" s="802"/>
      <c r="ATW190" s="802"/>
      <c r="ATX190" s="802"/>
      <c r="ATY190" s="802"/>
      <c r="ATZ190" s="802"/>
      <c r="AUA190" s="802"/>
      <c r="AUB190" s="802"/>
      <c r="AUC190" s="802"/>
      <c r="AUD190" s="802"/>
      <c r="AUE190" s="802"/>
      <c r="AUF190" s="802"/>
      <c r="AUG190" s="802"/>
      <c r="AUH190" s="802"/>
      <c r="AUI190" s="802"/>
      <c r="AUJ190" s="802"/>
      <c r="AUK190" s="802"/>
      <c r="AUL190" s="802"/>
      <c r="AUM190" s="802"/>
      <c r="AUN190" s="802"/>
      <c r="AUO190" s="802"/>
      <c r="AUP190" s="801"/>
      <c r="AUQ190" s="802"/>
      <c r="AUR190" s="801"/>
      <c r="AUS190" s="802"/>
      <c r="AUT190" s="801"/>
      <c r="AUU190" s="802"/>
      <c r="AUV190" s="802"/>
      <c r="AUW190" s="802"/>
      <c r="AUX190" s="802"/>
      <c r="AUY190" s="802"/>
      <c r="AUZ190" s="802"/>
      <c r="AVA190" s="802"/>
      <c r="AVB190" s="802"/>
      <c r="AVC190" s="802"/>
      <c r="AVD190" s="802"/>
      <c r="AVE190" s="802"/>
      <c r="AVF190" s="802"/>
      <c r="AVG190" s="802"/>
      <c r="AVH190" s="802"/>
      <c r="AVI190" s="802"/>
      <c r="AVJ190" s="808"/>
      <c r="AVK190" s="808"/>
      <c r="AVL190" s="808"/>
      <c r="AVM190" s="808"/>
      <c r="AVN190" s="808"/>
      <c r="AVO190" s="808"/>
      <c r="AVP190" s="808"/>
      <c r="AVQ190" s="808"/>
      <c r="AVR190" s="808"/>
      <c r="AVS190" s="808"/>
      <c r="AVT190" s="808"/>
      <c r="AVU190" s="809"/>
      <c r="AVV190" s="809"/>
      <c r="AVW190" s="809"/>
      <c r="AVX190" s="809"/>
      <c r="AVY190" s="809"/>
      <c r="AVZ190" s="809"/>
      <c r="AWA190" s="809"/>
      <c r="AWB190" s="809"/>
      <c r="AWC190" s="809"/>
      <c r="AWD190" s="809"/>
      <c r="AWE190" s="809"/>
      <c r="AWF190" s="809"/>
      <c r="AWG190" s="809"/>
      <c r="AWH190" s="809"/>
      <c r="AWI190" s="809"/>
      <c r="AWJ190" s="809"/>
      <c r="AWK190" s="809"/>
      <c r="AWL190" s="809"/>
      <c r="AWM190" s="809"/>
      <c r="AWN190" s="809"/>
      <c r="AWO190" s="809"/>
      <c r="AWP190" s="809"/>
      <c r="AWQ190" s="809"/>
      <c r="AWR190" s="808"/>
      <c r="AWS190" s="761"/>
      <c r="AWT190" s="808"/>
      <c r="AWU190" s="809"/>
      <c r="AWV190" s="809"/>
      <c r="AWW190" s="809"/>
      <c r="AWX190" s="809"/>
      <c r="AWY190" s="809"/>
      <c r="AWZ190" s="809"/>
      <c r="AXA190" s="809"/>
      <c r="AXB190" s="809"/>
      <c r="AXC190" s="809"/>
      <c r="AXD190" s="809"/>
      <c r="AXE190" s="809"/>
      <c r="AXF190" s="809"/>
      <c r="AXG190" s="809"/>
      <c r="AXH190" s="809"/>
      <c r="AXI190" s="809"/>
      <c r="AXJ190" s="809"/>
      <c r="AXK190" s="809"/>
      <c r="AXL190" s="809"/>
      <c r="AXM190" s="809"/>
      <c r="AXN190" s="809"/>
      <c r="AXO190" s="809"/>
      <c r="AXP190" s="809"/>
      <c r="AXQ190" s="809"/>
      <c r="AXR190" s="809"/>
      <c r="AXS190" s="809"/>
      <c r="AXT190" s="809"/>
      <c r="AXU190" s="809"/>
      <c r="AXV190" s="809"/>
      <c r="AXW190" s="809"/>
      <c r="AXX190" s="809"/>
      <c r="AXY190" s="809"/>
      <c r="AXZ190" s="809"/>
      <c r="AYA190" s="809"/>
      <c r="AYB190" s="809"/>
      <c r="AYC190" s="809"/>
      <c r="AYD190" s="808"/>
      <c r="AYE190" s="808"/>
      <c r="AYF190" s="809"/>
      <c r="AYG190" s="808"/>
      <c r="AYH190" s="810"/>
      <c r="AYI190" s="810"/>
      <c r="AYJ190" s="810"/>
      <c r="AYK190" s="810"/>
      <c r="AYL190" s="810"/>
      <c r="AYM190" s="810"/>
      <c r="AYN190" s="810"/>
      <c r="AYO190" s="810"/>
      <c r="AYP190" s="810"/>
      <c r="AYQ190" s="810"/>
      <c r="AYR190" s="810"/>
      <c r="AYS190" s="810"/>
      <c r="AYT190" s="810"/>
      <c r="AYU190" s="810"/>
      <c r="AYV190" s="810"/>
      <c r="AYW190" s="810"/>
      <c r="AYX190" s="810"/>
      <c r="AYY190" s="810"/>
      <c r="AYZ190" s="810"/>
      <c r="AZA190" s="810"/>
      <c r="AZB190" s="810"/>
      <c r="AZC190" s="810"/>
      <c r="AZD190" s="810"/>
      <c r="AZE190" s="810"/>
      <c r="AZF190" s="810"/>
      <c r="AZG190" s="810"/>
      <c r="AZH190" s="810"/>
      <c r="AZI190" s="810"/>
      <c r="AZJ190" s="810"/>
      <c r="AZK190" s="810"/>
      <c r="AZL190" s="810"/>
      <c r="AZM190" s="810"/>
      <c r="AZN190" s="810"/>
      <c r="AZO190" s="810"/>
      <c r="AZP190" s="809"/>
      <c r="AZQ190" s="802"/>
      <c r="AZR190" s="802"/>
      <c r="AZS190" s="802"/>
    </row>
    <row r="191" spans="45:920 1123:1371" s="793" customFormat="1" ht="13.5">
      <c r="AS191" s="802"/>
      <c r="AT191" s="802"/>
      <c r="AU191" s="802"/>
      <c r="AV191" s="802"/>
      <c r="AW191" s="802"/>
      <c r="AX191" s="802"/>
      <c r="AY191" s="802"/>
      <c r="AZ191" s="802"/>
      <c r="BA191" s="802"/>
      <c r="BB191" s="802"/>
      <c r="BC191" s="802"/>
      <c r="BD191" s="802"/>
      <c r="BE191" s="802"/>
      <c r="BF191" s="802"/>
      <c r="BG191" s="802"/>
      <c r="BH191" s="802"/>
      <c r="BI191" s="802"/>
      <c r="BJ191" s="802"/>
      <c r="BK191" s="802"/>
      <c r="BL191" s="802"/>
      <c r="BM191" s="802"/>
      <c r="BN191" s="802"/>
      <c r="BO191" s="802"/>
      <c r="BP191" s="802"/>
      <c r="BQ191" s="802"/>
      <c r="BR191" s="802"/>
      <c r="BS191" s="802"/>
      <c r="BT191" s="802"/>
      <c r="BU191" s="802"/>
      <c r="BV191" s="802"/>
      <c r="BW191" s="802"/>
      <c r="BX191" s="802"/>
      <c r="BY191" s="802"/>
      <c r="BZ191" s="802"/>
      <c r="CA191" s="802"/>
      <c r="CB191" s="802"/>
      <c r="CC191" s="802"/>
      <c r="CD191" s="802"/>
      <c r="CE191" s="802"/>
      <c r="CF191" s="802"/>
      <c r="CG191" s="802"/>
      <c r="CH191" s="802"/>
      <c r="CI191" s="802"/>
      <c r="CJ191" s="802"/>
      <c r="CK191" s="802"/>
      <c r="CL191" s="802"/>
      <c r="CM191" s="802"/>
      <c r="CN191" s="802"/>
      <c r="CO191" s="802"/>
      <c r="CP191" s="802"/>
      <c r="CQ191" s="802"/>
      <c r="CR191" s="802"/>
      <c r="CS191" s="802"/>
      <c r="CT191" s="802"/>
      <c r="CU191" s="802"/>
      <c r="CV191" s="802"/>
      <c r="CW191" s="802"/>
      <c r="CX191" s="802"/>
      <c r="CY191" s="802"/>
      <c r="CZ191" s="802"/>
      <c r="DA191" s="802"/>
      <c r="DB191" s="802"/>
      <c r="DC191" s="802"/>
      <c r="DD191" s="802"/>
      <c r="DE191" s="802"/>
      <c r="DF191" s="802"/>
      <c r="DG191" s="802"/>
      <c r="DH191" s="802"/>
      <c r="DI191" s="802"/>
      <c r="DJ191" s="802"/>
      <c r="DK191" s="802"/>
      <c r="DL191" s="802"/>
      <c r="DM191" s="802"/>
      <c r="DN191" s="802"/>
      <c r="DO191" s="802"/>
      <c r="DP191" s="802"/>
      <c r="DQ191" s="802"/>
      <c r="DR191" s="802"/>
      <c r="DS191" s="802"/>
      <c r="DT191" s="802"/>
      <c r="DU191" s="802"/>
      <c r="DV191" s="802"/>
      <c r="DW191" s="802"/>
      <c r="DX191" s="802"/>
      <c r="DY191" s="802"/>
      <c r="DZ191" s="802"/>
      <c r="EA191" s="802"/>
      <c r="EB191" s="802"/>
      <c r="EC191" s="802"/>
      <c r="ED191" s="802"/>
      <c r="EE191" s="802"/>
      <c r="EF191" s="802"/>
      <c r="EG191" s="802"/>
      <c r="EH191" s="802"/>
      <c r="EI191" s="802"/>
      <c r="EJ191" s="802"/>
      <c r="EK191" s="802"/>
      <c r="EL191" s="802"/>
      <c r="EM191" s="802"/>
      <c r="EN191" s="802"/>
      <c r="EO191" s="802"/>
      <c r="EP191" s="802"/>
      <c r="EQ191" s="802"/>
      <c r="ER191" s="802"/>
      <c r="ES191" s="802"/>
      <c r="ET191" s="802"/>
      <c r="EU191" s="802"/>
      <c r="EV191" s="802"/>
      <c r="EW191" s="802"/>
      <c r="EX191" s="802"/>
      <c r="EY191" s="802"/>
      <c r="EZ191" s="802"/>
      <c r="FA191" s="802"/>
      <c r="FB191" s="802"/>
      <c r="FC191" s="802"/>
      <c r="FD191" s="802"/>
      <c r="FE191" s="802"/>
      <c r="FF191" s="802"/>
      <c r="FG191" s="802"/>
      <c r="FH191" s="802"/>
      <c r="FI191" s="802"/>
      <c r="FJ191" s="802"/>
      <c r="FK191" s="802"/>
      <c r="FL191" s="802"/>
      <c r="FM191" s="802"/>
      <c r="FN191" s="802"/>
      <c r="FO191" s="802"/>
      <c r="FP191" s="802"/>
      <c r="FQ191" s="802"/>
      <c r="FR191" s="802"/>
      <c r="FS191" s="802"/>
      <c r="FT191" s="802"/>
      <c r="FU191" s="802"/>
      <c r="FV191" s="802"/>
      <c r="FW191" s="802"/>
      <c r="FX191" s="802"/>
      <c r="FY191" s="802"/>
      <c r="FZ191" s="802"/>
      <c r="GA191" s="802"/>
      <c r="GB191" s="802"/>
      <c r="GC191" s="802"/>
      <c r="GD191" s="802"/>
      <c r="GE191" s="802"/>
      <c r="GF191" s="802"/>
      <c r="GG191" s="802"/>
      <c r="GH191" s="802"/>
      <c r="GI191" s="802"/>
      <c r="GJ191" s="802"/>
      <c r="GK191" s="802"/>
      <c r="GL191" s="802"/>
      <c r="GM191" s="802"/>
      <c r="GN191" s="802"/>
      <c r="GO191" s="802"/>
      <c r="GP191" s="802"/>
      <c r="GQ191" s="802"/>
      <c r="GR191" s="802"/>
      <c r="GS191" s="802"/>
      <c r="GT191" s="802"/>
      <c r="GU191" s="802"/>
      <c r="GV191" s="802"/>
      <c r="GW191" s="802"/>
      <c r="GX191" s="802"/>
      <c r="GY191" s="802"/>
      <c r="GZ191" s="802"/>
      <c r="HA191" s="802"/>
      <c r="HB191" s="802"/>
      <c r="HC191" s="802"/>
      <c r="HD191" s="802"/>
      <c r="HE191" s="802"/>
      <c r="HF191" s="802"/>
      <c r="HG191" s="802"/>
      <c r="HH191" s="802"/>
      <c r="HI191" s="802"/>
      <c r="HJ191" s="802"/>
      <c r="HK191" s="802"/>
      <c r="HL191" s="802"/>
      <c r="HM191" s="802"/>
      <c r="HN191" s="802"/>
      <c r="HO191" s="802"/>
      <c r="HP191" s="802"/>
      <c r="HQ191" s="802"/>
      <c r="HR191" s="802"/>
      <c r="HS191" s="802"/>
      <c r="HT191" s="802"/>
      <c r="HU191" s="802"/>
      <c r="HV191" s="802"/>
      <c r="HW191" s="802"/>
      <c r="HX191" s="802"/>
      <c r="HY191" s="802"/>
      <c r="HZ191" s="802"/>
      <c r="IA191" s="802"/>
      <c r="IB191" s="802"/>
      <c r="IC191" s="802"/>
      <c r="ID191" s="802"/>
      <c r="IE191" s="802"/>
      <c r="IF191" s="802"/>
      <c r="IG191" s="802"/>
      <c r="IH191" s="802"/>
      <c r="II191" s="802"/>
      <c r="IJ191" s="802"/>
      <c r="IK191" s="802"/>
      <c r="IL191" s="802"/>
      <c r="IM191" s="802"/>
      <c r="IN191" s="802"/>
      <c r="IO191" s="802"/>
      <c r="IP191" s="802"/>
      <c r="IQ191" s="802"/>
      <c r="IR191" s="802"/>
      <c r="IS191" s="802"/>
      <c r="IT191" s="802"/>
      <c r="IU191" s="802"/>
      <c r="IV191" s="802"/>
      <c r="IW191" s="802"/>
      <c r="IX191" s="802"/>
      <c r="IY191" s="802"/>
      <c r="IZ191" s="802"/>
      <c r="JA191" s="802"/>
      <c r="JB191" s="802"/>
      <c r="JC191" s="802"/>
      <c r="JD191" s="802"/>
      <c r="JE191" s="802"/>
      <c r="JF191" s="802"/>
      <c r="JG191" s="802"/>
      <c r="JH191" s="802"/>
      <c r="JI191" s="802"/>
      <c r="JJ191" s="802"/>
      <c r="JK191" s="802"/>
      <c r="JL191" s="802"/>
      <c r="JM191" s="802"/>
      <c r="JN191" s="802"/>
      <c r="JO191" s="802"/>
      <c r="JP191" s="802"/>
      <c r="JQ191" s="802"/>
      <c r="JR191" s="802"/>
      <c r="JS191" s="802"/>
      <c r="JT191" s="802"/>
      <c r="JU191" s="802"/>
      <c r="JV191" s="802"/>
      <c r="JW191" s="802"/>
      <c r="JX191" s="802"/>
      <c r="JY191" s="802"/>
      <c r="JZ191" s="802"/>
      <c r="KA191" s="802"/>
      <c r="KB191" s="802"/>
      <c r="KC191" s="802"/>
      <c r="KD191" s="802"/>
      <c r="KE191" s="802"/>
      <c r="KF191" s="802"/>
      <c r="KG191" s="802"/>
      <c r="KH191" s="802"/>
      <c r="KI191" s="802"/>
      <c r="KJ191" s="802"/>
      <c r="KK191" s="802"/>
      <c r="KL191" s="802"/>
      <c r="KM191" s="802"/>
      <c r="KN191" s="802"/>
      <c r="KO191" s="802"/>
      <c r="KP191" s="802"/>
      <c r="KQ191" s="802"/>
      <c r="KR191" s="802"/>
      <c r="KS191" s="802"/>
      <c r="KT191" s="802"/>
      <c r="KU191" s="802"/>
      <c r="KV191" s="802"/>
      <c r="KW191" s="802"/>
      <c r="KX191" s="802"/>
      <c r="KY191" s="802"/>
      <c r="KZ191" s="802"/>
      <c r="LA191" s="802"/>
      <c r="LB191" s="802"/>
      <c r="LC191" s="802"/>
      <c r="LD191" s="802"/>
      <c r="LE191" s="802"/>
      <c r="LF191" s="802"/>
      <c r="LG191" s="802"/>
      <c r="LH191" s="802"/>
      <c r="LI191" s="802"/>
      <c r="LJ191" s="802"/>
      <c r="LK191" s="802"/>
      <c r="LL191" s="802"/>
      <c r="LM191" s="802"/>
      <c r="LN191" s="802"/>
      <c r="LO191" s="802"/>
      <c r="LP191" s="802"/>
      <c r="LQ191" s="802"/>
      <c r="LR191" s="802"/>
      <c r="LS191" s="802"/>
      <c r="LT191" s="802"/>
      <c r="LU191" s="802"/>
      <c r="LV191" s="802"/>
      <c r="LW191" s="802"/>
      <c r="LX191" s="802"/>
      <c r="LY191" s="802"/>
      <c r="LZ191" s="802"/>
      <c r="MA191" s="802"/>
      <c r="MB191" s="802"/>
      <c r="MC191" s="802"/>
      <c r="MD191" s="802"/>
      <c r="ME191" s="802"/>
      <c r="MF191" s="802"/>
      <c r="MG191" s="802"/>
      <c r="MH191" s="802"/>
      <c r="MI191" s="802"/>
      <c r="MJ191" s="802"/>
      <c r="MK191" s="802"/>
      <c r="ML191" s="802"/>
      <c r="MM191" s="802"/>
      <c r="MN191" s="802"/>
      <c r="MO191" s="802"/>
      <c r="MP191" s="802"/>
      <c r="MQ191" s="802"/>
      <c r="MR191" s="802"/>
      <c r="MS191" s="802"/>
      <c r="MT191" s="802"/>
      <c r="MU191" s="802"/>
      <c r="MV191" s="802"/>
      <c r="MW191" s="802"/>
      <c r="MX191" s="802"/>
      <c r="MY191" s="802"/>
      <c r="MZ191" s="802"/>
      <c r="NA191" s="802"/>
      <c r="NB191" s="802"/>
      <c r="NC191" s="802"/>
      <c r="ND191" s="802"/>
      <c r="NE191" s="802"/>
      <c r="NF191" s="802"/>
      <c r="NG191" s="802"/>
      <c r="NH191" s="802"/>
      <c r="NI191" s="802"/>
      <c r="NJ191" s="802"/>
      <c r="NK191" s="802"/>
      <c r="NL191" s="802"/>
      <c r="NM191" s="802"/>
      <c r="NN191" s="802"/>
      <c r="NO191" s="802"/>
      <c r="NP191" s="802"/>
      <c r="NQ191" s="802"/>
      <c r="NR191" s="802"/>
      <c r="NS191" s="802"/>
      <c r="NT191" s="802"/>
      <c r="NU191" s="802"/>
      <c r="NV191" s="802"/>
      <c r="NW191" s="802"/>
      <c r="NX191" s="802"/>
      <c r="NY191" s="802"/>
      <c r="NZ191" s="802"/>
      <c r="OA191" s="802"/>
      <c r="OB191" s="802"/>
      <c r="OC191" s="802"/>
      <c r="OD191" s="802"/>
      <c r="OE191" s="802"/>
      <c r="OF191" s="802"/>
      <c r="OG191" s="802"/>
      <c r="OH191" s="802"/>
      <c r="OI191" s="802"/>
      <c r="OJ191" s="802"/>
      <c r="OK191" s="802"/>
      <c r="OL191" s="802"/>
      <c r="OM191" s="802"/>
      <c r="ON191" s="802"/>
      <c r="OO191" s="802"/>
      <c r="OP191" s="802"/>
      <c r="OQ191" s="802"/>
      <c r="OR191" s="802"/>
      <c r="OS191" s="802"/>
      <c r="OT191" s="802"/>
      <c r="OU191" s="802"/>
      <c r="OV191" s="802"/>
      <c r="OW191" s="802"/>
      <c r="OX191" s="802"/>
      <c r="OY191" s="802"/>
      <c r="OZ191" s="802"/>
      <c r="PA191" s="802"/>
      <c r="PB191" s="802"/>
      <c r="PC191" s="802"/>
      <c r="PD191" s="802"/>
      <c r="PE191" s="802"/>
      <c r="PF191" s="802"/>
      <c r="PG191" s="802"/>
      <c r="PH191" s="802"/>
      <c r="PI191" s="802"/>
      <c r="PJ191" s="802"/>
      <c r="PK191" s="802"/>
      <c r="PL191" s="802"/>
      <c r="PM191" s="802"/>
      <c r="PN191" s="802"/>
      <c r="PO191" s="802"/>
      <c r="PP191" s="802"/>
      <c r="PQ191" s="802"/>
      <c r="PR191" s="802"/>
      <c r="PS191" s="802"/>
      <c r="PT191" s="802"/>
      <c r="PU191" s="802"/>
      <c r="PV191" s="802"/>
      <c r="PW191" s="802"/>
      <c r="PX191" s="802"/>
      <c r="PY191" s="802"/>
      <c r="PZ191" s="802"/>
      <c r="QA191" s="802"/>
      <c r="QB191" s="802"/>
      <c r="QC191" s="802"/>
      <c r="QD191" s="802"/>
      <c r="QE191" s="802"/>
      <c r="QF191" s="802"/>
      <c r="QG191" s="802"/>
      <c r="QH191" s="802"/>
      <c r="QI191" s="802"/>
      <c r="QJ191" s="802"/>
      <c r="QK191" s="802"/>
      <c r="QL191" s="802"/>
      <c r="QM191" s="802"/>
      <c r="QN191" s="802"/>
      <c r="QO191" s="802"/>
      <c r="QP191" s="802"/>
      <c r="QQ191" s="802"/>
      <c r="QR191" s="802"/>
      <c r="QS191" s="802"/>
      <c r="QT191" s="802"/>
      <c r="QU191" s="802"/>
      <c r="QV191" s="802"/>
      <c r="QW191" s="802"/>
      <c r="QX191" s="802"/>
      <c r="QY191" s="802"/>
      <c r="QZ191" s="802"/>
      <c r="RA191" s="802"/>
      <c r="RB191" s="802"/>
      <c r="RC191" s="802"/>
      <c r="RD191" s="802"/>
      <c r="RE191" s="802"/>
      <c r="RF191" s="802"/>
      <c r="RG191" s="802"/>
      <c r="RH191" s="802"/>
      <c r="RI191" s="802"/>
      <c r="RJ191" s="802"/>
      <c r="RK191" s="802"/>
      <c r="RL191" s="802"/>
      <c r="RM191" s="802"/>
      <c r="RN191" s="802"/>
      <c r="RO191" s="802"/>
      <c r="RP191" s="802"/>
      <c r="RQ191" s="802"/>
      <c r="RR191" s="802"/>
      <c r="RS191" s="802"/>
      <c r="RT191" s="802"/>
      <c r="RU191" s="802"/>
      <c r="RV191" s="802"/>
      <c r="RW191" s="802"/>
      <c r="RX191" s="802"/>
      <c r="RY191" s="802"/>
      <c r="RZ191" s="802"/>
      <c r="SA191" s="802"/>
      <c r="SB191" s="802"/>
      <c r="SC191" s="802"/>
      <c r="SD191" s="802"/>
      <c r="SE191" s="802"/>
      <c r="SF191" s="802"/>
      <c r="SG191" s="802"/>
      <c r="SH191" s="802"/>
      <c r="SI191" s="802"/>
      <c r="SJ191" s="802"/>
      <c r="SK191" s="802"/>
      <c r="SL191" s="802"/>
      <c r="SM191" s="802"/>
      <c r="SN191" s="802"/>
      <c r="SO191" s="802"/>
      <c r="SP191" s="802"/>
      <c r="SQ191" s="802"/>
      <c r="SR191" s="802"/>
      <c r="SS191" s="802"/>
      <c r="ST191" s="802"/>
      <c r="SU191" s="802"/>
      <c r="SV191" s="802"/>
      <c r="SW191" s="802"/>
      <c r="SX191" s="802"/>
      <c r="SY191" s="802"/>
      <c r="SZ191" s="802"/>
      <c r="TA191" s="802"/>
      <c r="TB191" s="802"/>
      <c r="TC191" s="802"/>
      <c r="TD191" s="802"/>
      <c r="TE191" s="802"/>
      <c r="TF191" s="802"/>
      <c r="TG191" s="802"/>
      <c r="TH191" s="802"/>
      <c r="TI191" s="802"/>
      <c r="TJ191" s="802"/>
      <c r="TK191" s="802"/>
      <c r="TL191" s="802"/>
      <c r="TM191" s="802"/>
      <c r="TN191" s="802"/>
      <c r="TO191" s="802"/>
      <c r="TP191" s="802"/>
      <c r="TQ191" s="802"/>
      <c r="TR191" s="802"/>
      <c r="TS191" s="802"/>
      <c r="TT191" s="802"/>
      <c r="TU191" s="802"/>
      <c r="TV191" s="802"/>
      <c r="TW191" s="802"/>
      <c r="TX191" s="802"/>
      <c r="TY191" s="802"/>
      <c r="TZ191" s="802"/>
      <c r="UA191" s="802"/>
      <c r="UB191" s="802"/>
      <c r="UC191" s="802"/>
      <c r="UD191" s="802"/>
      <c r="UE191" s="802"/>
      <c r="UF191" s="802"/>
      <c r="UG191" s="802"/>
      <c r="UH191" s="802"/>
      <c r="UI191" s="802"/>
      <c r="UJ191" s="802"/>
      <c r="UK191" s="802"/>
      <c r="UL191" s="802"/>
      <c r="UM191" s="802"/>
      <c r="UN191" s="802"/>
      <c r="UO191" s="802"/>
      <c r="UP191" s="802"/>
      <c r="UQ191" s="802"/>
      <c r="UR191" s="802"/>
      <c r="US191" s="802"/>
      <c r="UT191" s="802"/>
      <c r="UU191" s="802"/>
      <c r="UV191" s="802"/>
      <c r="UW191" s="802"/>
      <c r="UX191" s="802"/>
      <c r="UY191" s="802"/>
      <c r="UZ191" s="802"/>
      <c r="VA191" s="802"/>
      <c r="VB191" s="802"/>
      <c r="VC191" s="802"/>
      <c r="VD191" s="802"/>
      <c r="VE191" s="802"/>
      <c r="VF191" s="802"/>
      <c r="VG191" s="802"/>
      <c r="VH191" s="802"/>
      <c r="VI191" s="802"/>
      <c r="VJ191" s="802"/>
      <c r="VK191" s="802"/>
      <c r="VL191" s="802"/>
      <c r="VM191" s="802"/>
      <c r="VN191" s="802"/>
      <c r="VO191" s="802"/>
      <c r="VP191" s="802"/>
      <c r="VQ191" s="802"/>
      <c r="VR191" s="802"/>
      <c r="VS191" s="802"/>
      <c r="VT191" s="802"/>
      <c r="VU191" s="802"/>
      <c r="VV191" s="802"/>
      <c r="VW191" s="802"/>
      <c r="VX191" s="802"/>
      <c r="VY191" s="802"/>
      <c r="VZ191" s="802"/>
      <c r="WA191" s="802"/>
      <c r="WB191" s="802"/>
      <c r="WC191" s="802"/>
      <c r="WD191" s="802"/>
      <c r="WE191" s="802"/>
      <c r="WF191" s="802"/>
      <c r="WG191" s="802"/>
      <c r="WH191" s="802"/>
      <c r="WI191" s="802"/>
      <c r="WJ191" s="802"/>
      <c r="WK191" s="802"/>
      <c r="WL191" s="802"/>
      <c r="WM191" s="802"/>
      <c r="WN191" s="802"/>
      <c r="WO191" s="802"/>
      <c r="WP191" s="802"/>
      <c r="WQ191" s="802"/>
      <c r="WR191" s="802"/>
      <c r="WS191" s="802"/>
      <c r="WT191" s="802"/>
      <c r="WU191" s="802"/>
      <c r="WV191" s="802"/>
      <c r="WW191" s="802"/>
      <c r="WX191" s="802"/>
      <c r="WY191" s="802"/>
      <c r="WZ191" s="802"/>
      <c r="XA191" s="802"/>
      <c r="XB191" s="802"/>
      <c r="XC191" s="802"/>
      <c r="XD191" s="802"/>
      <c r="XE191" s="802"/>
      <c r="XF191" s="802"/>
      <c r="XG191" s="802"/>
      <c r="XH191" s="802"/>
      <c r="XI191" s="802"/>
      <c r="XJ191" s="802"/>
      <c r="XK191" s="802"/>
      <c r="XL191" s="802"/>
      <c r="XM191" s="802"/>
      <c r="XN191" s="802"/>
      <c r="XO191" s="802"/>
      <c r="XP191" s="802"/>
      <c r="XQ191" s="802"/>
      <c r="XR191" s="802"/>
      <c r="XS191" s="802"/>
      <c r="XT191" s="802"/>
      <c r="XU191" s="802"/>
      <c r="XV191" s="802"/>
      <c r="XW191" s="802"/>
      <c r="XX191" s="802"/>
      <c r="XY191" s="802"/>
      <c r="XZ191" s="802"/>
      <c r="YA191" s="802"/>
      <c r="YB191" s="802"/>
      <c r="YC191" s="802"/>
      <c r="YD191" s="802"/>
      <c r="YE191" s="802"/>
      <c r="YF191" s="802"/>
      <c r="YG191" s="802"/>
      <c r="YH191" s="802"/>
      <c r="YI191" s="802"/>
      <c r="YJ191" s="802"/>
      <c r="YK191" s="802"/>
      <c r="YL191" s="802"/>
      <c r="YM191" s="802"/>
      <c r="YN191" s="802"/>
      <c r="YO191" s="802"/>
      <c r="YP191" s="802"/>
      <c r="YQ191" s="802"/>
      <c r="YR191" s="802"/>
      <c r="YS191" s="802"/>
      <c r="YT191" s="802"/>
      <c r="YU191" s="802"/>
      <c r="YV191" s="802"/>
      <c r="YW191" s="802"/>
      <c r="YX191" s="802"/>
      <c r="YY191" s="802"/>
      <c r="YZ191" s="802"/>
      <c r="ZA191" s="802"/>
      <c r="ZB191" s="802"/>
      <c r="ZC191" s="802"/>
      <c r="ZD191" s="802"/>
      <c r="ZE191" s="802"/>
      <c r="ZF191" s="802"/>
      <c r="ZG191" s="802"/>
      <c r="ZH191" s="802"/>
      <c r="ZI191" s="802"/>
      <c r="ZJ191" s="802"/>
      <c r="ZK191" s="802"/>
      <c r="ZL191" s="802"/>
      <c r="ZM191" s="802"/>
      <c r="ZN191" s="802"/>
      <c r="ZO191" s="802"/>
      <c r="ZP191" s="802"/>
      <c r="ZQ191" s="802"/>
      <c r="ZR191" s="802"/>
      <c r="ZS191" s="802"/>
      <c r="ZT191" s="802"/>
      <c r="ZU191" s="802"/>
      <c r="ZV191" s="802"/>
      <c r="ZW191" s="802"/>
      <c r="ZX191" s="802"/>
      <c r="ZY191" s="802"/>
      <c r="ZZ191" s="802"/>
      <c r="AAA191" s="802"/>
      <c r="AAB191" s="802"/>
      <c r="AAC191" s="802"/>
      <c r="AAD191" s="802"/>
      <c r="AAE191" s="802"/>
      <c r="AAF191" s="802"/>
      <c r="AAG191" s="802"/>
      <c r="AAH191" s="802"/>
      <c r="AAI191" s="802"/>
      <c r="AAJ191" s="802"/>
      <c r="AAK191" s="802"/>
      <c r="AAL191" s="802"/>
      <c r="AAM191" s="802"/>
      <c r="AAN191" s="802"/>
      <c r="AAO191" s="802"/>
      <c r="AAP191" s="802"/>
      <c r="AAQ191" s="802"/>
      <c r="AAR191" s="802"/>
      <c r="AAS191" s="802"/>
      <c r="AAT191" s="802"/>
      <c r="AAU191" s="802"/>
      <c r="AAV191" s="802"/>
      <c r="AAW191" s="802"/>
      <c r="AAX191" s="802"/>
      <c r="AAY191" s="802"/>
      <c r="AAZ191" s="802"/>
      <c r="ABA191" s="802"/>
      <c r="ABB191" s="802"/>
      <c r="ABC191" s="802"/>
      <c r="ABD191" s="802"/>
      <c r="ABE191" s="802"/>
      <c r="ABF191" s="802"/>
      <c r="ABG191" s="802"/>
      <c r="ABH191" s="802"/>
      <c r="ABI191" s="802"/>
      <c r="ABJ191" s="802"/>
      <c r="ABK191" s="802"/>
      <c r="ABL191" s="802"/>
      <c r="ABM191" s="802"/>
      <c r="ABN191" s="802"/>
      <c r="ABO191" s="802"/>
      <c r="ABP191" s="802"/>
      <c r="ABQ191" s="802"/>
      <c r="ABR191" s="802"/>
      <c r="ABS191" s="802"/>
      <c r="ABT191" s="802"/>
      <c r="ABU191" s="802"/>
      <c r="ABV191" s="802"/>
      <c r="ABW191" s="802"/>
      <c r="ABX191" s="802"/>
      <c r="ABY191" s="802"/>
      <c r="ABZ191" s="802"/>
      <c r="ACA191" s="802"/>
      <c r="ACB191" s="802"/>
      <c r="ACC191" s="802"/>
      <c r="ACD191" s="802"/>
      <c r="ACE191" s="802"/>
      <c r="ACF191" s="802"/>
      <c r="ACG191" s="802"/>
      <c r="ACH191" s="802"/>
      <c r="ACI191" s="802"/>
      <c r="ACJ191" s="802"/>
      <c r="ACK191" s="802"/>
      <c r="ACL191" s="802"/>
      <c r="ACM191" s="802"/>
      <c r="ACN191" s="802"/>
      <c r="ACO191" s="802"/>
      <c r="ACP191" s="802"/>
      <c r="ACQ191" s="802"/>
      <c r="ACR191" s="802"/>
      <c r="ACS191" s="802"/>
      <c r="ACT191" s="802"/>
      <c r="ACU191" s="802"/>
      <c r="ACV191" s="802"/>
      <c r="ACW191" s="802"/>
      <c r="ACX191" s="802"/>
      <c r="ACY191" s="802"/>
      <c r="ACZ191" s="802"/>
      <c r="ADA191" s="802"/>
      <c r="ADB191" s="802"/>
      <c r="ADC191" s="802"/>
      <c r="ADD191" s="802"/>
      <c r="ADE191" s="802"/>
      <c r="ADF191" s="802"/>
      <c r="ADG191" s="802"/>
      <c r="ADH191" s="802"/>
      <c r="ADI191" s="802"/>
      <c r="ADJ191" s="802"/>
      <c r="ADK191" s="802"/>
      <c r="ADL191" s="802"/>
      <c r="ADM191" s="802"/>
      <c r="ADN191" s="802"/>
      <c r="ADO191" s="802"/>
      <c r="ADP191" s="802"/>
      <c r="ADQ191" s="802"/>
      <c r="ADR191" s="802"/>
      <c r="ADS191" s="802"/>
      <c r="ADT191" s="802"/>
      <c r="ADU191" s="802"/>
      <c r="ADV191" s="802"/>
      <c r="ADW191" s="802"/>
      <c r="ADX191" s="802"/>
      <c r="ADY191" s="802"/>
      <c r="ADZ191" s="802"/>
      <c r="AEA191" s="802"/>
      <c r="AEB191" s="802"/>
      <c r="AEC191" s="802"/>
      <c r="AED191" s="802"/>
      <c r="AEE191" s="802"/>
      <c r="AEF191" s="802"/>
      <c r="AEG191" s="802"/>
      <c r="AEH191" s="802"/>
      <c r="AEI191" s="802"/>
      <c r="AEJ191" s="802"/>
      <c r="AEK191" s="802"/>
      <c r="AEL191" s="802"/>
      <c r="AEM191" s="802"/>
      <c r="AEN191" s="802"/>
      <c r="AEO191" s="802"/>
      <c r="AEP191" s="802"/>
      <c r="AEQ191" s="802"/>
      <c r="AER191" s="802"/>
      <c r="AES191" s="802"/>
      <c r="AET191" s="802"/>
      <c r="AEU191" s="802"/>
      <c r="AEV191" s="802"/>
      <c r="AEW191" s="802"/>
      <c r="AEX191" s="802"/>
      <c r="AEY191" s="802"/>
      <c r="AEZ191" s="802"/>
      <c r="AFA191" s="802"/>
      <c r="AFB191" s="802"/>
      <c r="AFC191" s="802"/>
      <c r="AFD191" s="802"/>
      <c r="AFE191" s="802"/>
      <c r="AFF191" s="802"/>
      <c r="AFG191" s="802"/>
      <c r="AFH191" s="802"/>
      <c r="AFI191" s="802"/>
      <c r="AFJ191" s="802"/>
      <c r="AFK191" s="802"/>
      <c r="AFL191" s="802"/>
      <c r="AFM191" s="802"/>
      <c r="AFN191" s="802"/>
      <c r="AFO191" s="802"/>
      <c r="AFP191" s="802"/>
      <c r="AFQ191" s="802"/>
      <c r="AFR191" s="802"/>
      <c r="AFS191" s="802"/>
      <c r="AFT191" s="802"/>
      <c r="AFU191" s="802"/>
      <c r="AFV191" s="802"/>
      <c r="AFW191" s="802"/>
      <c r="AFX191" s="802"/>
      <c r="AFY191" s="802"/>
      <c r="AFZ191" s="802"/>
      <c r="AGA191" s="802"/>
      <c r="AGB191" s="802"/>
      <c r="AGC191" s="802"/>
      <c r="AGD191" s="802"/>
      <c r="AGE191" s="802"/>
      <c r="AGF191" s="802"/>
      <c r="AGG191" s="802"/>
      <c r="AGH191" s="802"/>
      <c r="AGI191" s="802"/>
      <c r="AGJ191" s="802"/>
      <c r="AGK191" s="802"/>
      <c r="AGL191" s="802"/>
      <c r="AGM191" s="802"/>
      <c r="AGN191" s="802"/>
      <c r="AGO191" s="802"/>
      <c r="AGP191" s="802"/>
      <c r="AGQ191" s="802"/>
      <c r="AGR191" s="802"/>
      <c r="AGS191" s="802"/>
      <c r="AGT191" s="802"/>
      <c r="AGU191" s="802"/>
      <c r="AGV191" s="802"/>
      <c r="AGW191" s="802"/>
      <c r="AGX191" s="802"/>
      <c r="AGY191" s="802"/>
      <c r="AGZ191" s="802"/>
      <c r="AHA191" s="802"/>
      <c r="AHB191" s="802"/>
      <c r="AHC191" s="802"/>
      <c r="AHD191" s="802"/>
      <c r="AHE191" s="802"/>
      <c r="AHF191" s="802"/>
      <c r="AHG191" s="802"/>
      <c r="AHH191" s="802"/>
      <c r="AHI191" s="802"/>
      <c r="AHJ191" s="802"/>
      <c r="AHK191" s="802"/>
      <c r="AHL191" s="802"/>
      <c r="AHM191" s="802"/>
      <c r="AHN191" s="802"/>
      <c r="AHO191" s="802"/>
      <c r="AHP191" s="802"/>
      <c r="AHQ191" s="802"/>
      <c r="AHR191" s="802"/>
      <c r="AHS191" s="802"/>
      <c r="AHT191" s="802"/>
      <c r="AHU191" s="802"/>
      <c r="AHV191" s="802"/>
      <c r="AHW191" s="802"/>
      <c r="AHX191" s="802"/>
      <c r="AHY191" s="802"/>
      <c r="AHZ191" s="802"/>
      <c r="AIA191" s="802"/>
      <c r="AIB191" s="802"/>
      <c r="AIC191" s="802"/>
      <c r="AID191" s="802"/>
      <c r="AIE191" s="802"/>
      <c r="AIF191" s="802"/>
      <c r="AIG191" s="802"/>
      <c r="AIH191" s="802"/>
      <c r="AII191" s="802"/>
      <c r="AIJ191" s="802"/>
      <c r="AQE191" s="802"/>
      <c r="AQF191" s="802"/>
      <c r="AQG191" s="802"/>
      <c r="AQH191" s="802"/>
      <c r="AQI191" s="802"/>
      <c r="AQJ191" s="802"/>
      <c r="AQK191" s="802"/>
      <c r="AQL191" s="802"/>
      <c r="AQM191" s="802"/>
      <c r="AQN191" s="802"/>
      <c r="AQO191" s="802"/>
      <c r="AQP191" s="802"/>
      <c r="AQQ191" s="802"/>
      <c r="AQR191" s="802"/>
      <c r="AQS191" s="802"/>
      <c r="AQT191" s="802"/>
      <c r="AQU191" s="802"/>
      <c r="AQV191" s="802"/>
      <c r="AQW191" s="802"/>
      <c r="AQX191" s="802"/>
      <c r="AQY191" s="802"/>
      <c r="AQZ191" s="802"/>
      <c r="ARA191" s="802"/>
      <c r="ARB191" s="802"/>
      <c r="ARC191" s="802"/>
      <c r="ARD191" s="802"/>
      <c r="ARE191" s="802"/>
      <c r="ARF191" s="802"/>
      <c r="ARG191" s="802"/>
      <c r="ARH191" s="802"/>
      <c r="ARI191" s="802"/>
      <c r="ARJ191" s="802"/>
      <c r="ARK191" s="802"/>
      <c r="ARL191" s="802"/>
      <c r="ARM191" s="802"/>
      <c r="ARN191" s="802"/>
      <c r="ARO191" s="802"/>
      <c r="ARP191" s="802"/>
      <c r="ARQ191" s="802"/>
      <c r="ARR191" s="802"/>
      <c r="ARS191" s="802"/>
      <c r="ART191" s="802"/>
      <c r="ARU191" s="802"/>
      <c r="ARV191" s="802"/>
      <c r="ARW191" s="802"/>
      <c r="ARX191" s="802"/>
      <c r="ARY191" s="802"/>
      <c r="ARZ191" s="802"/>
      <c r="ASA191" s="802"/>
      <c r="ASB191" s="802"/>
      <c r="ASC191" s="802"/>
      <c r="ASD191" s="802"/>
      <c r="ASE191" s="802"/>
      <c r="ASF191" s="802"/>
      <c r="ASG191" s="802"/>
      <c r="ASH191" s="802"/>
      <c r="ASI191" s="802"/>
      <c r="ASJ191" s="802"/>
      <c r="ASK191" s="802"/>
      <c r="ASL191" s="802"/>
      <c r="ATP191" s="802"/>
      <c r="ATQ191" s="802"/>
      <c r="ATR191" s="802"/>
      <c r="ATS191" s="802"/>
      <c r="ATT191" s="802"/>
      <c r="ATU191" s="802"/>
      <c r="ATV191" s="802"/>
      <c r="ATW191" s="802"/>
      <c r="ATX191" s="802"/>
      <c r="ATY191" s="802"/>
      <c r="ATZ191" s="802"/>
      <c r="AUA191" s="802"/>
      <c r="AUB191" s="802"/>
      <c r="AUC191" s="802"/>
      <c r="AUD191" s="802"/>
      <c r="AUE191" s="802"/>
      <c r="AUF191" s="802"/>
      <c r="AUG191" s="802"/>
      <c r="AUH191" s="802"/>
      <c r="AUI191" s="802"/>
      <c r="AUJ191" s="802"/>
      <c r="AUK191" s="802"/>
      <c r="AUL191" s="802"/>
      <c r="AUM191" s="802"/>
      <c r="AUN191" s="802"/>
      <c r="AUO191" s="802"/>
      <c r="AUP191" s="801"/>
      <c r="AUQ191" s="802"/>
      <c r="AUR191" s="801"/>
      <c r="AUS191" s="802"/>
      <c r="AUT191" s="801"/>
      <c r="AUU191" s="802"/>
      <c r="AUV191" s="802"/>
      <c r="AUW191" s="802"/>
      <c r="AUX191" s="802"/>
      <c r="AUY191" s="802"/>
      <c r="AUZ191" s="802"/>
      <c r="AVA191" s="802"/>
      <c r="AVB191" s="802"/>
      <c r="AVC191" s="802"/>
      <c r="AVD191" s="802"/>
      <c r="AVE191" s="802"/>
      <c r="AVF191" s="802"/>
      <c r="AVG191" s="802"/>
      <c r="AVH191" s="802"/>
      <c r="AVI191" s="802"/>
      <c r="AVJ191" s="808"/>
      <c r="AVK191" s="808"/>
      <c r="AVL191" s="808"/>
      <c r="AVM191" s="808"/>
      <c r="AVN191" s="808"/>
      <c r="AVO191" s="808"/>
      <c r="AVP191" s="808"/>
      <c r="AVQ191" s="808"/>
      <c r="AVR191" s="808"/>
      <c r="AVS191" s="808"/>
      <c r="AVT191" s="808"/>
      <c r="AVU191" s="809"/>
      <c r="AVV191" s="809"/>
      <c r="AVW191" s="809"/>
      <c r="AVX191" s="809"/>
      <c r="AVY191" s="809"/>
      <c r="AVZ191" s="809"/>
      <c r="AWA191" s="809"/>
      <c r="AWB191" s="809"/>
      <c r="AWC191" s="809"/>
      <c r="AWD191" s="809"/>
      <c r="AWE191" s="809"/>
      <c r="AWF191" s="809"/>
      <c r="AWG191" s="809"/>
      <c r="AWH191" s="809"/>
      <c r="AWI191" s="809"/>
      <c r="AWJ191" s="809"/>
      <c r="AWK191" s="809"/>
      <c r="AWL191" s="809"/>
      <c r="AWM191" s="809"/>
      <c r="AWN191" s="809"/>
      <c r="AWO191" s="809"/>
      <c r="AWP191" s="809"/>
      <c r="AWQ191" s="809"/>
      <c r="AWR191" s="808"/>
      <c r="AWS191" s="761"/>
      <c r="AWT191" s="808"/>
      <c r="AWU191" s="809"/>
      <c r="AWV191" s="809"/>
      <c r="AWW191" s="809"/>
      <c r="AWX191" s="809"/>
      <c r="AWY191" s="809"/>
      <c r="AWZ191" s="809"/>
      <c r="AXA191" s="809"/>
      <c r="AXB191" s="809"/>
      <c r="AXC191" s="809"/>
      <c r="AXD191" s="809"/>
      <c r="AXE191" s="809"/>
      <c r="AXF191" s="809"/>
      <c r="AXG191" s="809"/>
      <c r="AXH191" s="809"/>
      <c r="AXI191" s="809"/>
      <c r="AXJ191" s="809"/>
      <c r="AXK191" s="809"/>
      <c r="AXL191" s="809"/>
      <c r="AXM191" s="809"/>
      <c r="AXN191" s="809"/>
      <c r="AXO191" s="809"/>
      <c r="AXP191" s="809"/>
      <c r="AXQ191" s="809"/>
      <c r="AXR191" s="809"/>
      <c r="AXS191" s="809"/>
      <c r="AXT191" s="809"/>
      <c r="AXU191" s="809"/>
      <c r="AXV191" s="809"/>
      <c r="AXW191" s="809"/>
      <c r="AXX191" s="809"/>
      <c r="AXY191" s="809"/>
      <c r="AXZ191" s="809"/>
      <c r="AYA191" s="809"/>
      <c r="AYB191" s="809"/>
      <c r="AYC191" s="809"/>
      <c r="AYD191" s="808"/>
      <c r="AYE191" s="808"/>
      <c r="AYF191" s="809"/>
      <c r="AYG191" s="808"/>
      <c r="AYH191" s="810"/>
      <c r="AYI191" s="810"/>
      <c r="AYJ191" s="810"/>
      <c r="AYK191" s="810"/>
      <c r="AYL191" s="810"/>
      <c r="AYM191" s="810"/>
      <c r="AYN191" s="810"/>
      <c r="AYO191" s="810"/>
      <c r="AYP191" s="810"/>
      <c r="AYQ191" s="810"/>
      <c r="AYR191" s="810"/>
      <c r="AYS191" s="810"/>
      <c r="AYT191" s="810"/>
      <c r="AYU191" s="810"/>
      <c r="AYV191" s="810"/>
      <c r="AYW191" s="810"/>
      <c r="AYX191" s="810"/>
      <c r="AYY191" s="810"/>
      <c r="AYZ191" s="810"/>
      <c r="AZA191" s="810"/>
      <c r="AZB191" s="810"/>
      <c r="AZC191" s="810"/>
      <c r="AZD191" s="810"/>
      <c r="AZE191" s="810"/>
      <c r="AZF191" s="810"/>
      <c r="AZG191" s="810"/>
      <c r="AZH191" s="810"/>
      <c r="AZI191" s="810"/>
      <c r="AZJ191" s="810"/>
      <c r="AZK191" s="810"/>
      <c r="AZL191" s="810"/>
      <c r="AZM191" s="810"/>
      <c r="AZN191" s="810"/>
      <c r="AZO191" s="810"/>
      <c r="AZP191" s="809"/>
      <c r="AZQ191" s="802"/>
      <c r="AZR191" s="802"/>
      <c r="AZS191" s="802"/>
    </row>
    <row r="192" spans="45:920 1123:1371" s="793" customFormat="1" ht="13.5">
      <c r="AS192" s="802"/>
      <c r="AT192" s="802"/>
      <c r="AU192" s="802"/>
      <c r="AV192" s="802"/>
      <c r="AW192" s="802"/>
      <c r="AX192" s="802"/>
      <c r="AY192" s="802"/>
      <c r="AZ192" s="802"/>
      <c r="BA192" s="802"/>
      <c r="BB192" s="802"/>
      <c r="BC192" s="802"/>
      <c r="BD192" s="802"/>
      <c r="BE192" s="802"/>
      <c r="BF192" s="802"/>
      <c r="BG192" s="802"/>
      <c r="BH192" s="802"/>
      <c r="BI192" s="802"/>
      <c r="BJ192" s="802"/>
      <c r="BK192" s="802"/>
      <c r="BL192" s="802"/>
      <c r="BM192" s="802"/>
      <c r="BN192" s="802"/>
      <c r="BO192" s="802"/>
      <c r="BP192" s="802"/>
      <c r="BQ192" s="802"/>
      <c r="BR192" s="802"/>
      <c r="BS192" s="802"/>
      <c r="BT192" s="802"/>
      <c r="BU192" s="802"/>
      <c r="BV192" s="802"/>
      <c r="BW192" s="802"/>
      <c r="BX192" s="802"/>
      <c r="BY192" s="802"/>
      <c r="BZ192" s="802"/>
      <c r="CA192" s="802"/>
      <c r="CB192" s="802"/>
      <c r="CC192" s="802"/>
      <c r="CD192" s="802"/>
      <c r="CE192" s="802"/>
      <c r="CF192" s="802"/>
      <c r="CG192" s="802"/>
      <c r="CH192" s="802"/>
      <c r="CI192" s="802"/>
      <c r="CJ192" s="802"/>
      <c r="CK192" s="802"/>
      <c r="CL192" s="802"/>
      <c r="CM192" s="802"/>
      <c r="CN192" s="802"/>
      <c r="CO192" s="802"/>
      <c r="CP192" s="802"/>
      <c r="CQ192" s="802"/>
      <c r="CR192" s="802"/>
      <c r="CS192" s="802"/>
      <c r="CT192" s="802"/>
      <c r="CU192" s="802"/>
      <c r="CV192" s="802"/>
      <c r="CW192" s="802"/>
      <c r="CX192" s="802"/>
      <c r="CY192" s="802"/>
      <c r="CZ192" s="802"/>
      <c r="DA192" s="802"/>
      <c r="DB192" s="802"/>
      <c r="DC192" s="802"/>
      <c r="DD192" s="802"/>
      <c r="DE192" s="802"/>
      <c r="DF192" s="802"/>
      <c r="DG192" s="802"/>
      <c r="DH192" s="802"/>
      <c r="DI192" s="802"/>
      <c r="DJ192" s="802"/>
      <c r="DK192" s="802"/>
      <c r="DL192" s="802"/>
      <c r="DM192" s="802"/>
      <c r="DN192" s="802"/>
      <c r="DO192" s="802"/>
      <c r="DP192" s="802"/>
      <c r="DQ192" s="802"/>
      <c r="DR192" s="802"/>
      <c r="DS192" s="802"/>
      <c r="DT192" s="802"/>
      <c r="DU192" s="802"/>
      <c r="DV192" s="802"/>
      <c r="DW192" s="802"/>
      <c r="DX192" s="802"/>
      <c r="DY192" s="802"/>
      <c r="DZ192" s="802"/>
      <c r="EA192" s="802"/>
      <c r="EB192" s="802"/>
      <c r="EC192" s="802"/>
      <c r="ED192" s="802"/>
      <c r="EE192" s="802"/>
      <c r="EF192" s="802"/>
      <c r="EG192" s="802"/>
      <c r="EH192" s="802"/>
      <c r="EI192" s="802"/>
      <c r="EJ192" s="802"/>
      <c r="EK192" s="802"/>
      <c r="EL192" s="802"/>
      <c r="EM192" s="802"/>
      <c r="EN192" s="802"/>
      <c r="EO192" s="802"/>
      <c r="EP192" s="802"/>
      <c r="EQ192" s="802"/>
      <c r="ER192" s="802"/>
      <c r="ES192" s="802"/>
      <c r="ET192" s="802"/>
      <c r="EU192" s="802"/>
      <c r="EV192" s="802"/>
      <c r="EW192" s="802"/>
      <c r="EX192" s="802"/>
      <c r="EY192" s="802"/>
      <c r="EZ192" s="802"/>
      <c r="FA192" s="802"/>
      <c r="FB192" s="802"/>
      <c r="FC192" s="802"/>
      <c r="FD192" s="802"/>
      <c r="FE192" s="802"/>
      <c r="FF192" s="802"/>
      <c r="FG192" s="802"/>
      <c r="FH192" s="802"/>
      <c r="FI192" s="802"/>
      <c r="FJ192" s="802"/>
      <c r="FK192" s="802"/>
      <c r="FL192" s="802"/>
      <c r="FM192" s="802"/>
      <c r="FN192" s="802"/>
      <c r="FO192" s="802"/>
      <c r="FP192" s="802"/>
      <c r="FQ192" s="802"/>
      <c r="FR192" s="802"/>
      <c r="FS192" s="802"/>
      <c r="FT192" s="802"/>
      <c r="FU192" s="802"/>
      <c r="FV192" s="802"/>
      <c r="FW192" s="802"/>
      <c r="FX192" s="802"/>
      <c r="FY192" s="802"/>
      <c r="FZ192" s="802"/>
      <c r="GA192" s="802"/>
      <c r="GB192" s="802"/>
      <c r="GC192" s="802"/>
      <c r="GD192" s="802"/>
      <c r="GE192" s="802"/>
      <c r="GF192" s="802"/>
      <c r="GG192" s="802"/>
      <c r="GH192" s="802"/>
      <c r="GI192" s="802"/>
      <c r="GJ192" s="802"/>
      <c r="GK192" s="802"/>
      <c r="GL192" s="802"/>
      <c r="GM192" s="802"/>
      <c r="GN192" s="802"/>
      <c r="GO192" s="802"/>
      <c r="GP192" s="802"/>
      <c r="GQ192" s="802"/>
      <c r="GR192" s="802"/>
      <c r="GS192" s="802"/>
      <c r="GT192" s="802"/>
      <c r="GU192" s="802"/>
      <c r="GV192" s="802"/>
      <c r="GW192" s="802"/>
      <c r="GX192" s="802"/>
      <c r="GY192" s="802"/>
      <c r="GZ192" s="802"/>
      <c r="HA192" s="802"/>
      <c r="HB192" s="802"/>
      <c r="HC192" s="802"/>
      <c r="HD192" s="802"/>
      <c r="HE192" s="802"/>
      <c r="HF192" s="802"/>
      <c r="HG192" s="802"/>
      <c r="HH192" s="802"/>
      <c r="HI192" s="802"/>
      <c r="HJ192" s="802"/>
      <c r="HK192" s="802"/>
      <c r="HL192" s="802"/>
      <c r="HM192" s="802"/>
      <c r="HN192" s="802"/>
      <c r="HO192" s="802"/>
      <c r="HP192" s="802"/>
      <c r="HQ192" s="802"/>
      <c r="HR192" s="802"/>
      <c r="HS192" s="802"/>
      <c r="HT192" s="802"/>
      <c r="HU192" s="802"/>
      <c r="HV192" s="802"/>
      <c r="HW192" s="802"/>
      <c r="HX192" s="802"/>
      <c r="HY192" s="802"/>
      <c r="HZ192" s="802"/>
      <c r="IA192" s="802"/>
      <c r="IB192" s="802"/>
      <c r="IC192" s="802"/>
      <c r="ID192" s="802"/>
      <c r="IE192" s="802"/>
      <c r="IF192" s="802"/>
      <c r="IG192" s="802"/>
      <c r="IH192" s="802"/>
      <c r="II192" s="802"/>
      <c r="IJ192" s="802"/>
      <c r="IK192" s="802"/>
      <c r="IL192" s="802"/>
      <c r="IM192" s="802"/>
      <c r="IN192" s="802"/>
      <c r="IO192" s="802"/>
      <c r="IP192" s="802"/>
      <c r="IQ192" s="802"/>
      <c r="IR192" s="802"/>
      <c r="IS192" s="802"/>
      <c r="IT192" s="802"/>
      <c r="IU192" s="802"/>
      <c r="IV192" s="802"/>
      <c r="IW192" s="802"/>
      <c r="IX192" s="802"/>
      <c r="IY192" s="802"/>
      <c r="IZ192" s="802"/>
      <c r="JA192" s="802"/>
      <c r="JB192" s="802"/>
      <c r="JC192" s="802"/>
      <c r="JD192" s="802"/>
      <c r="JE192" s="802"/>
      <c r="JF192" s="802"/>
      <c r="JG192" s="802"/>
      <c r="JH192" s="802"/>
      <c r="JI192" s="802"/>
      <c r="JJ192" s="802"/>
      <c r="JK192" s="802"/>
      <c r="JL192" s="802"/>
      <c r="JM192" s="802"/>
      <c r="JN192" s="802"/>
      <c r="JO192" s="802"/>
      <c r="JP192" s="802"/>
      <c r="JQ192" s="802"/>
      <c r="JR192" s="802"/>
      <c r="JS192" s="802"/>
      <c r="JT192" s="802"/>
      <c r="JU192" s="802"/>
      <c r="JV192" s="802"/>
      <c r="JW192" s="802"/>
      <c r="JX192" s="802"/>
      <c r="JY192" s="802"/>
      <c r="JZ192" s="802"/>
      <c r="KA192" s="802"/>
      <c r="KB192" s="802"/>
      <c r="KC192" s="802"/>
      <c r="KD192" s="802"/>
      <c r="KE192" s="802"/>
      <c r="KF192" s="802"/>
      <c r="KG192" s="802"/>
      <c r="KH192" s="802"/>
      <c r="KI192" s="802"/>
      <c r="KJ192" s="802"/>
      <c r="KK192" s="802"/>
      <c r="KL192" s="802"/>
      <c r="KM192" s="802"/>
      <c r="KN192" s="802"/>
      <c r="KO192" s="802"/>
      <c r="KP192" s="802"/>
      <c r="KQ192" s="802"/>
      <c r="KR192" s="802"/>
      <c r="KS192" s="802"/>
      <c r="KT192" s="802"/>
      <c r="KU192" s="802"/>
      <c r="KV192" s="802"/>
      <c r="KW192" s="802"/>
      <c r="KX192" s="802"/>
      <c r="KY192" s="802"/>
      <c r="KZ192" s="802"/>
      <c r="LA192" s="802"/>
      <c r="LB192" s="802"/>
      <c r="LC192" s="802"/>
      <c r="LD192" s="802"/>
      <c r="LE192" s="802"/>
      <c r="LF192" s="802"/>
      <c r="LG192" s="802"/>
      <c r="LH192" s="802"/>
      <c r="LI192" s="802"/>
      <c r="LJ192" s="802"/>
      <c r="LK192" s="802"/>
      <c r="LL192" s="802"/>
      <c r="LM192" s="802"/>
      <c r="LN192" s="802"/>
      <c r="LO192" s="802"/>
      <c r="LP192" s="802"/>
      <c r="LQ192" s="802"/>
      <c r="LR192" s="802"/>
      <c r="LS192" s="802"/>
      <c r="LT192" s="802"/>
      <c r="LU192" s="802"/>
      <c r="LV192" s="802"/>
      <c r="LW192" s="802"/>
      <c r="LX192" s="802"/>
      <c r="LY192" s="802"/>
      <c r="LZ192" s="802"/>
      <c r="MA192" s="802"/>
      <c r="MB192" s="802"/>
      <c r="MC192" s="802"/>
      <c r="MD192" s="802"/>
      <c r="ME192" s="802"/>
      <c r="MF192" s="802"/>
      <c r="MG192" s="802"/>
      <c r="MH192" s="802"/>
      <c r="MI192" s="802"/>
      <c r="MJ192" s="802"/>
      <c r="MK192" s="802"/>
      <c r="ML192" s="802"/>
      <c r="MM192" s="802"/>
      <c r="MN192" s="802"/>
      <c r="MO192" s="802"/>
      <c r="MP192" s="802"/>
      <c r="MQ192" s="802"/>
      <c r="MR192" s="802"/>
      <c r="MS192" s="802"/>
      <c r="MT192" s="802"/>
      <c r="MU192" s="802"/>
      <c r="MV192" s="802"/>
      <c r="MW192" s="802"/>
      <c r="MX192" s="802"/>
      <c r="MY192" s="802"/>
      <c r="MZ192" s="802"/>
      <c r="NA192" s="802"/>
      <c r="NB192" s="802"/>
      <c r="NC192" s="802"/>
      <c r="ND192" s="802"/>
      <c r="NE192" s="802"/>
      <c r="NF192" s="802"/>
      <c r="NG192" s="802"/>
      <c r="NH192" s="802"/>
      <c r="NI192" s="802"/>
      <c r="NJ192" s="802"/>
      <c r="NK192" s="802"/>
      <c r="NL192" s="802"/>
      <c r="NM192" s="802"/>
      <c r="NN192" s="802"/>
      <c r="NO192" s="802"/>
      <c r="NP192" s="802"/>
      <c r="NQ192" s="802"/>
      <c r="NR192" s="802"/>
      <c r="NS192" s="802"/>
      <c r="NT192" s="802"/>
      <c r="NU192" s="802"/>
      <c r="NV192" s="802"/>
      <c r="NW192" s="802"/>
      <c r="NX192" s="802"/>
      <c r="NY192" s="802"/>
      <c r="NZ192" s="802"/>
      <c r="OA192" s="802"/>
      <c r="OB192" s="802"/>
      <c r="OC192" s="802"/>
      <c r="OD192" s="802"/>
      <c r="OE192" s="802"/>
      <c r="OF192" s="802"/>
      <c r="OG192" s="802"/>
      <c r="OH192" s="802"/>
      <c r="OI192" s="802"/>
      <c r="OJ192" s="802"/>
      <c r="OK192" s="802"/>
      <c r="OL192" s="802"/>
      <c r="OM192" s="802"/>
      <c r="ON192" s="802"/>
      <c r="OO192" s="802"/>
      <c r="OP192" s="802"/>
      <c r="OQ192" s="802"/>
      <c r="OR192" s="802"/>
      <c r="OS192" s="802"/>
      <c r="OT192" s="802"/>
      <c r="OU192" s="802"/>
      <c r="OV192" s="802"/>
      <c r="OW192" s="802"/>
      <c r="OX192" s="802"/>
      <c r="OY192" s="802"/>
      <c r="OZ192" s="802"/>
      <c r="PA192" s="802"/>
      <c r="PB192" s="802"/>
      <c r="PC192" s="802"/>
      <c r="PD192" s="802"/>
      <c r="PE192" s="802"/>
      <c r="PF192" s="802"/>
      <c r="PG192" s="802"/>
      <c r="PH192" s="802"/>
      <c r="PI192" s="802"/>
      <c r="PJ192" s="802"/>
      <c r="PK192" s="802"/>
      <c r="PL192" s="802"/>
      <c r="PM192" s="802"/>
      <c r="PN192" s="802"/>
      <c r="PO192" s="802"/>
      <c r="PP192" s="802"/>
      <c r="PQ192" s="802"/>
      <c r="PR192" s="802"/>
      <c r="PS192" s="802"/>
      <c r="PT192" s="802"/>
      <c r="PU192" s="802"/>
      <c r="PV192" s="802"/>
      <c r="PW192" s="802"/>
      <c r="PX192" s="802"/>
      <c r="PY192" s="802"/>
      <c r="PZ192" s="802"/>
      <c r="QA192" s="802"/>
      <c r="QB192" s="802"/>
      <c r="QC192" s="802"/>
      <c r="QD192" s="802"/>
      <c r="QE192" s="802"/>
      <c r="QF192" s="802"/>
      <c r="QG192" s="802"/>
      <c r="QH192" s="802"/>
      <c r="QI192" s="802"/>
      <c r="QJ192" s="802"/>
      <c r="QK192" s="802"/>
      <c r="QL192" s="802"/>
      <c r="QM192" s="802"/>
      <c r="QN192" s="802"/>
      <c r="QO192" s="802"/>
      <c r="QP192" s="802"/>
      <c r="QQ192" s="802"/>
      <c r="QR192" s="802"/>
      <c r="QS192" s="802"/>
      <c r="QT192" s="802"/>
      <c r="QU192" s="802"/>
      <c r="QV192" s="802"/>
      <c r="QW192" s="802"/>
      <c r="QX192" s="802"/>
      <c r="QY192" s="802"/>
      <c r="QZ192" s="802"/>
      <c r="RA192" s="802"/>
      <c r="RB192" s="802"/>
      <c r="RC192" s="802"/>
      <c r="RD192" s="802"/>
      <c r="RE192" s="802"/>
      <c r="RF192" s="802"/>
      <c r="RG192" s="802"/>
      <c r="RH192" s="802"/>
      <c r="RI192" s="802"/>
      <c r="RJ192" s="802"/>
      <c r="RK192" s="802"/>
      <c r="RL192" s="802"/>
      <c r="RM192" s="802"/>
      <c r="RN192" s="802"/>
      <c r="RO192" s="802"/>
      <c r="RP192" s="802"/>
      <c r="RQ192" s="802"/>
      <c r="RR192" s="802"/>
      <c r="RS192" s="802"/>
      <c r="RT192" s="802"/>
      <c r="RU192" s="802"/>
      <c r="RV192" s="802"/>
      <c r="RW192" s="802"/>
      <c r="RX192" s="802"/>
      <c r="RY192" s="802"/>
      <c r="RZ192" s="802"/>
      <c r="SA192" s="802"/>
      <c r="SB192" s="802"/>
      <c r="SC192" s="802"/>
      <c r="SD192" s="802"/>
      <c r="SE192" s="802"/>
      <c r="SF192" s="802"/>
      <c r="SG192" s="802"/>
      <c r="SH192" s="802"/>
      <c r="SI192" s="802"/>
      <c r="SJ192" s="802"/>
      <c r="SK192" s="802"/>
      <c r="SL192" s="802"/>
      <c r="SM192" s="802"/>
      <c r="SN192" s="802"/>
      <c r="SO192" s="802"/>
      <c r="SP192" s="802"/>
      <c r="SQ192" s="802"/>
      <c r="SR192" s="802"/>
      <c r="SS192" s="802"/>
      <c r="ST192" s="802"/>
      <c r="SU192" s="802"/>
      <c r="SV192" s="802"/>
      <c r="SW192" s="802"/>
      <c r="SX192" s="802"/>
      <c r="SY192" s="802"/>
      <c r="SZ192" s="802"/>
      <c r="TA192" s="802"/>
      <c r="TB192" s="802"/>
      <c r="TC192" s="802"/>
      <c r="TD192" s="802"/>
      <c r="TE192" s="802"/>
      <c r="TF192" s="802"/>
      <c r="TG192" s="802"/>
      <c r="TH192" s="802"/>
      <c r="TI192" s="802"/>
      <c r="TJ192" s="802"/>
      <c r="TK192" s="802"/>
      <c r="TL192" s="802"/>
      <c r="TM192" s="802"/>
      <c r="TN192" s="802"/>
      <c r="TO192" s="802"/>
      <c r="TP192" s="802"/>
      <c r="TQ192" s="802"/>
      <c r="TR192" s="802"/>
      <c r="TS192" s="802"/>
      <c r="TT192" s="802"/>
      <c r="TU192" s="802"/>
      <c r="TV192" s="802"/>
      <c r="TW192" s="802"/>
      <c r="TX192" s="802"/>
      <c r="TY192" s="802"/>
      <c r="TZ192" s="802"/>
      <c r="UA192" s="802"/>
      <c r="UB192" s="802"/>
      <c r="UC192" s="802"/>
      <c r="UD192" s="802"/>
      <c r="UE192" s="802"/>
      <c r="UF192" s="802"/>
      <c r="UG192" s="802"/>
      <c r="UH192" s="802"/>
      <c r="UI192" s="802"/>
      <c r="UJ192" s="802"/>
      <c r="UK192" s="802"/>
      <c r="UL192" s="802"/>
      <c r="UM192" s="802"/>
      <c r="UN192" s="802"/>
      <c r="UO192" s="802"/>
      <c r="UP192" s="802"/>
      <c r="UQ192" s="802"/>
      <c r="UR192" s="802"/>
      <c r="US192" s="802"/>
      <c r="UT192" s="802"/>
      <c r="UU192" s="802"/>
      <c r="UV192" s="802"/>
      <c r="UW192" s="802"/>
      <c r="UX192" s="802"/>
      <c r="UY192" s="802"/>
      <c r="UZ192" s="802"/>
      <c r="VA192" s="802"/>
      <c r="VB192" s="802"/>
      <c r="VC192" s="802"/>
      <c r="VD192" s="802"/>
      <c r="VE192" s="802"/>
      <c r="VF192" s="802"/>
      <c r="VG192" s="802"/>
      <c r="VH192" s="802"/>
      <c r="VI192" s="802"/>
      <c r="VJ192" s="802"/>
      <c r="VK192" s="802"/>
      <c r="VL192" s="802"/>
      <c r="VM192" s="802"/>
      <c r="VN192" s="802"/>
      <c r="VO192" s="802"/>
      <c r="VP192" s="802"/>
      <c r="VQ192" s="802"/>
      <c r="VR192" s="802"/>
      <c r="VS192" s="802"/>
      <c r="VT192" s="802"/>
      <c r="VU192" s="802"/>
      <c r="VV192" s="802"/>
      <c r="VW192" s="802"/>
      <c r="VX192" s="802"/>
      <c r="VY192" s="802"/>
      <c r="VZ192" s="802"/>
      <c r="WA192" s="802"/>
      <c r="WB192" s="802"/>
      <c r="WC192" s="802"/>
      <c r="WD192" s="802"/>
      <c r="WE192" s="802"/>
      <c r="WF192" s="802"/>
      <c r="WG192" s="802"/>
      <c r="WH192" s="802"/>
      <c r="WI192" s="802"/>
      <c r="WJ192" s="802"/>
      <c r="WK192" s="802"/>
      <c r="WL192" s="802"/>
      <c r="WM192" s="802"/>
      <c r="WN192" s="802"/>
      <c r="WO192" s="802"/>
      <c r="WP192" s="802"/>
      <c r="WQ192" s="802"/>
      <c r="WR192" s="802"/>
      <c r="WS192" s="802"/>
      <c r="WT192" s="802"/>
      <c r="WU192" s="802"/>
      <c r="WV192" s="802"/>
      <c r="WW192" s="802"/>
      <c r="WX192" s="802"/>
      <c r="WY192" s="802"/>
      <c r="WZ192" s="802"/>
      <c r="XA192" s="802"/>
      <c r="XB192" s="802"/>
      <c r="XC192" s="802"/>
      <c r="XD192" s="802"/>
      <c r="XE192" s="802"/>
      <c r="XF192" s="802"/>
      <c r="XG192" s="802"/>
      <c r="XH192" s="802"/>
      <c r="XI192" s="802"/>
      <c r="XJ192" s="802"/>
      <c r="XK192" s="802"/>
      <c r="XL192" s="802"/>
      <c r="XM192" s="802"/>
      <c r="XN192" s="802"/>
      <c r="XO192" s="802"/>
      <c r="XP192" s="802"/>
      <c r="XQ192" s="802"/>
      <c r="XR192" s="802"/>
      <c r="XS192" s="802"/>
      <c r="XT192" s="802"/>
      <c r="XU192" s="802"/>
      <c r="XV192" s="802"/>
      <c r="XW192" s="802"/>
      <c r="XX192" s="802"/>
      <c r="XY192" s="802"/>
      <c r="XZ192" s="802"/>
      <c r="YA192" s="802"/>
      <c r="YB192" s="802"/>
      <c r="YC192" s="802"/>
      <c r="YD192" s="802"/>
      <c r="YE192" s="802"/>
      <c r="YF192" s="802"/>
      <c r="YG192" s="802"/>
      <c r="YH192" s="802"/>
      <c r="YI192" s="802"/>
      <c r="YJ192" s="802"/>
      <c r="YK192" s="802"/>
      <c r="YL192" s="802"/>
      <c r="YM192" s="802"/>
      <c r="YN192" s="802"/>
      <c r="YO192" s="802"/>
      <c r="YP192" s="802"/>
      <c r="YQ192" s="802"/>
      <c r="YR192" s="802"/>
      <c r="YS192" s="802"/>
      <c r="YT192" s="802"/>
      <c r="YU192" s="802"/>
      <c r="YV192" s="802"/>
      <c r="YW192" s="802"/>
      <c r="YX192" s="802"/>
      <c r="YY192" s="802"/>
      <c r="YZ192" s="802"/>
      <c r="ZA192" s="802"/>
      <c r="ZB192" s="802"/>
      <c r="ZC192" s="802"/>
      <c r="ZD192" s="802"/>
      <c r="ZE192" s="802"/>
      <c r="ZF192" s="802"/>
      <c r="ZG192" s="802"/>
      <c r="ZH192" s="802"/>
      <c r="ZI192" s="802"/>
      <c r="ZJ192" s="802"/>
      <c r="ZK192" s="802"/>
      <c r="ZL192" s="802"/>
      <c r="ZM192" s="802"/>
      <c r="ZN192" s="802"/>
      <c r="ZO192" s="802"/>
      <c r="ZP192" s="802"/>
      <c r="ZQ192" s="802"/>
      <c r="ZR192" s="802"/>
      <c r="ZS192" s="802"/>
      <c r="ZT192" s="802"/>
      <c r="ZU192" s="802"/>
      <c r="ZV192" s="802"/>
      <c r="ZW192" s="802"/>
      <c r="ZX192" s="802"/>
      <c r="ZY192" s="802"/>
      <c r="ZZ192" s="802"/>
      <c r="AAA192" s="802"/>
      <c r="AAB192" s="802"/>
      <c r="AAC192" s="802"/>
      <c r="AAD192" s="802"/>
      <c r="AAE192" s="802"/>
      <c r="AAF192" s="802"/>
      <c r="AAG192" s="802"/>
      <c r="AAH192" s="802"/>
      <c r="AAI192" s="802"/>
      <c r="AAJ192" s="802"/>
      <c r="AAK192" s="802"/>
      <c r="AAL192" s="802"/>
      <c r="AAM192" s="802"/>
      <c r="AAN192" s="802"/>
      <c r="AAO192" s="802"/>
      <c r="AAP192" s="802"/>
      <c r="AAQ192" s="802"/>
      <c r="AAR192" s="802"/>
      <c r="AAS192" s="802"/>
      <c r="AAT192" s="802"/>
      <c r="AAU192" s="802"/>
      <c r="AAV192" s="802"/>
      <c r="AAW192" s="802"/>
      <c r="AAX192" s="802"/>
      <c r="AAY192" s="802"/>
      <c r="AAZ192" s="802"/>
      <c r="ABA192" s="802"/>
      <c r="ABB192" s="802"/>
      <c r="ABC192" s="802"/>
      <c r="ABD192" s="802"/>
      <c r="ABE192" s="802"/>
      <c r="ABF192" s="802"/>
      <c r="ABG192" s="802"/>
      <c r="ABH192" s="802"/>
      <c r="ABI192" s="802"/>
      <c r="ABJ192" s="802"/>
      <c r="ABK192" s="802"/>
      <c r="ABL192" s="802"/>
      <c r="ABM192" s="802"/>
      <c r="ABN192" s="802"/>
      <c r="ABO192" s="802"/>
      <c r="ABP192" s="802"/>
      <c r="ABQ192" s="802"/>
      <c r="ABR192" s="802"/>
      <c r="ABS192" s="802"/>
      <c r="ABT192" s="802"/>
      <c r="ABU192" s="802"/>
      <c r="ABV192" s="802"/>
      <c r="ABW192" s="802"/>
      <c r="ABX192" s="802"/>
      <c r="ABY192" s="802"/>
      <c r="ABZ192" s="802"/>
      <c r="ACA192" s="802"/>
      <c r="ACB192" s="802"/>
      <c r="ACC192" s="802"/>
      <c r="ACD192" s="802"/>
      <c r="ACE192" s="802"/>
      <c r="ACF192" s="802"/>
      <c r="ACG192" s="802"/>
      <c r="ACH192" s="802"/>
      <c r="ACI192" s="802"/>
      <c r="ACJ192" s="802"/>
      <c r="ACK192" s="802"/>
      <c r="ACL192" s="802"/>
      <c r="ACM192" s="802"/>
      <c r="ACN192" s="802"/>
      <c r="ACO192" s="802"/>
      <c r="ACP192" s="802"/>
      <c r="ACQ192" s="802"/>
      <c r="ACR192" s="802"/>
      <c r="ACS192" s="802"/>
      <c r="ACT192" s="802"/>
      <c r="ACU192" s="802"/>
      <c r="ACV192" s="802"/>
      <c r="ACW192" s="802"/>
      <c r="ACX192" s="802"/>
      <c r="ACY192" s="802"/>
      <c r="ACZ192" s="802"/>
      <c r="ADA192" s="802"/>
      <c r="ADB192" s="802"/>
      <c r="ADC192" s="802"/>
      <c r="ADD192" s="802"/>
      <c r="ADE192" s="802"/>
      <c r="ADF192" s="802"/>
      <c r="ADG192" s="802"/>
      <c r="ADH192" s="802"/>
      <c r="ADI192" s="802"/>
      <c r="ADJ192" s="802"/>
      <c r="ADK192" s="802"/>
      <c r="ADL192" s="802"/>
      <c r="ADM192" s="802"/>
      <c r="ADN192" s="802"/>
      <c r="ADO192" s="802"/>
      <c r="ADP192" s="802"/>
      <c r="ADQ192" s="802"/>
      <c r="ADR192" s="802"/>
      <c r="ADS192" s="802"/>
      <c r="ADT192" s="802"/>
      <c r="ADU192" s="802"/>
      <c r="ADV192" s="802"/>
      <c r="ADW192" s="802"/>
      <c r="ADX192" s="802"/>
      <c r="ADY192" s="802"/>
      <c r="ADZ192" s="802"/>
      <c r="AEA192" s="802"/>
      <c r="AEB192" s="802"/>
      <c r="AEC192" s="802"/>
      <c r="AED192" s="802"/>
      <c r="AEE192" s="802"/>
      <c r="AEF192" s="802"/>
      <c r="AEG192" s="802"/>
      <c r="AEH192" s="802"/>
      <c r="AEI192" s="802"/>
      <c r="AEJ192" s="802"/>
      <c r="AEK192" s="802"/>
      <c r="AEL192" s="802"/>
      <c r="AEM192" s="802"/>
      <c r="AEN192" s="802"/>
      <c r="AEO192" s="802"/>
      <c r="AEP192" s="802"/>
      <c r="AEQ192" s="802"/>
      <c r="AER192" s="802"/>
      <c r="AES192" s="802"/>
      <c r="AET192" s="802"/>
      <c r="AEU192" s="802"/>
      <c r="AEV192" s="802"/>
      <c r="AEW192" s="802"/>
      <c r="AEX192" s="802"/>
      <c r="AEY192" s="802"/>
      <c r="AEZ192" s="802"/>
      <c r="AFA192" s="802"/>
      <c r="AFB192" s="802"/>
      <c r="AFC192" s="802"/>
      <c r="AFD192" s="802"/>
      <c r="AFE192" s="802"/>
      <c r="AFF192" s="802"/>
      <c r="AFG192" s="802"/>
      <c r="AFH192" s="802"/>
      <c r="AFI192" s="802"/>
      <c r="AFJ192" s="802"/>
      <c r="AFK192" s="802"/>
      <c r="AFL192" s="802"/>
      <c r="AFM192" s="802"/>
      <c r="AFN192" s="802"/>
      <c r="AFO192" s="802"/>
      <c r="AFP192" s="802"/>
      <c r="AFQ192" s="802"/>
      <c r="AFR192" s="802"/>
      <c r="AFS192" s="802"/>
      <c r="AFT192" s="802"/>
      <c r="AFU192" s="802"/>
      <c r="AFV192" s="802"/>
      <c r="AFW192" s="802"/>
      <c r="AFX192" s="802"/>
      <c r="AFY192" s="802"/>
      <c r="AFZ192" s="802"/>
      <c r="AGA192" s="802"/>
      <c r="AGB192" s="802"/>
      <c r="AGC192" s="802"/>
      <c r="AGD192" s="802"/>
      <c r="AGE192" s="802"/>
      <c r="AGF192" s="802"/>
      <c r="AGG192" s="802"/>
      <c r="AGH192" s="802"/>
      <c r="AGI192" s="802"/>
      <c r="AGJ192" s="802"/>
      <c r="AGK192" s="802"/>
      <c r="AGL192" s="802"/>
      <c r="AGM192" s="802"/>
      <c r="AGN192" s="802"/>
      <c r="AGO192" s="802"/>
      <c r="AGP192" s="802"/>
      <c r="AGQ192" s="802"/>
      <c r="AGR192" s="802"/>
      <c r="AGS192" s="802"/>
      <c r="AGT192" s="802"/>
      <c r="AGU192" s="802"/>
      <c r="AGV192" s="802"/>
      <c r="AGW192" s="802"/>
      <c r="AGX192" s="802"/>
      <c r="AGY192" s="802"/>
      <c r="AGZ192" s="802"/>
      <c r="AHA192" s="802"/>
      <c r="AHB192" s="802"/>
      <c r="AHC192" s="802"/>
      <c r="AHD192" s="802"/>
      <c r="AHE192" s="802"/>
      <c r="AHF192" s="802"/>
      <c r="AHG192" s="802"/>
      <c r="AHH192" s="802"/>
      <c r="AHI192" s="802"/>
      <c r="AHJ192" s="802"/>
      <c r="AHK192" s="802"/>
      <c r="AHL192" s="802"/>
      <c r="AHM192" s="802"/>
      <c r="AHN192" s="802"/>
      <c r="AHO192" s="802"/>
      <c r="AHP192" s="802"/>
      <c r="AHQ192" s="802"/>
      <c r="AHR192" s="802"/>
      <c r="AHS192" s="802"/>
      <c r="AHT192" s="802"/>
      <c r="AHU192" s="802"/>
      <c r="AHV192" s="802"/>
      <c r="AHW192" s="802"/>
      <c r="AHX192" s="802"/>
      <c r="AHY192" s="802"/>
      <c r="AHZ192" s="802"/>
      <c r="AIA192" s="802"/>
      <c r="AIB192" s="802"/>
      <c r="AIC192" s="802"/>
      <c r="AID192" s="802"/>
      <c r="AIE192" s="802"/>
      <c r="AIF192" s="802"/>
      <c r="AIG192" s="802"/>
      <c r="AIH192" s="802"/>
      <c r="AII192" s="802"/>
      <c r="AIJ192" s="802"/>
      <c r="AQE192" s="802"/>
      <c r="AQF192" s="802"/>
      <c r="AQG192" s="802"/>
      <c r="AQH192" s="802"/>
      <c r="AQI192" s="802"/>
      <c r="AQJ192" s="802"/>
      <c r="AQK192" s="802"/>
      <c r="AQL192" s="802"/>
      <c r="AQM192" s="802"/>
      <c r="AQN192" s="802"/>
      <c r="AQO192" s="802"/>
      <c r="AQP192" s="802"/>
      <c r="AQQ192" s="802"/>
      <c r="AQR192" s="802"/>
      <c r="AQS192" s="802"/>
      <c r="AQT192" s="802"/>
      <c r="AQU192" s="802"/>
      <c r="AQV192" s="802"/>
      <c r="AQW192" s="802"/>
      <c r="AQX192" s="802"/>
      <c r="AQY192" s="802"/>
      <c r="AQZ192" s="802"/>
      <c r="ARA192" s="802"/>
      <c r="ARB192" s="802"/>
      <c r="ARC192" s="802"/>
      <c r="ARD192" s="802"/>
      <c r="ARE192" s="802"/>
      <c r="ARF192" s="802"/>
      <c r="ARG192" s="802"/>
      <c r="ARH192" s="802"/>
      <c r="ARI192" s="802"/>
      <c r="ARJ192" s="802"/>
      <c r="ARK192" s="802"/>
      <c r="ARL192" s="802"/>
      <c r="ARM192" s="802"/>
      <c r="ARN192" s="802"/>
      <c r="ARO192" s="802"/>
      <c r="ARP192" s="802"/>
      <c r="ARQ192" s="802"/>
      <c r="ARR192" s="802"/>
      <c r="ARS192" s="802"/>
      <c r="ART192" s="802"/>
      <c r="ARU192" s="802"/>
      <c r="ARV192" s="802"/>
      <c r="ARW192" s="802"/>
      <c r="ARX192" s="802"/>
      <c r="ARY192" s="802"/>
      <c r="ARZ192" s="802"/>
      <c r="ASA192" s="802"/>
      <c r="ASB192" s="802"/>
      <c r="ASC192" s="802"/>
      <c r="ASD192" s="802"/>
      <c r="ASE192" s="802"/>
      <c r="ASF192" s="802"/>
      <c r="ASG192" s="802"/>
      <c r="ASH192" s="802"/>
      <c r="ASI192" s="802"/>
      <c r="ASJ192" s="802"/>
      <c r="ASK192" s="802"/>
      <c r="ASL192" s="802"/>
      <c r="ATP192" s="802"/>
      <c r="ATQ192" s="802"/>
      <c r="ATR192" s="802"/>
      <c r="ATS192" s="802"/>
      <c r="ATT192" s="802"/>
      <c r="ATU192" s="802"/>
      <c r="ATV192" s="802"/>
      <c r="ATW192" s="802"/>
      <c r="ATX192" s="802"/>
      <c r="ATY192" s="802"/>
      <c r="ATZ192" s="802"/>
      <c r="AUA192" s="802"/>
      <c r="AUB192" s="802"/>
      <c r="AUC192" s="802"/>
      <c r="AUD192" s="802"/>
      <c r="AUE192" s="802"/>
      <c r="AUF192" s="802"/>
      <c r="AUG192" s="802"/>
      <c r="AUH192" s="802"/>
      <c r="AUI192" s="802"/>
      <c r="AUJ192" s="802"/>
      <c r="AUK192" s="802"/>
      <c r="AUL192" s="802"/>
      <c r="AUM192" s="802"/>
      <c r="AUN192" s="802"/>
      <c r="AUO192" s="802"/>
      <c r="AUP192" s="801"/>
      <c r="AUQ192" s="802"/>
      <c r="AUR192" s="801"/>
      <c r="AUS192" s="802"/>
      <c r="AUT192" s="801"/>
      <c r="AUU192" s="802"/>
      <c r="AUV192" s="802"/>
      <c r="AUW192" s="802"/>
      <c r="AUX192" s="802"/>
      <c r="AUY192" s="802"/>
      <c r="AUZ192" s="802"/>
      <c r="AVA192" s="802"/>
      <c r="AVB192" s="802"/>
      <c r="AVC192" s="802"/>
      <c r="AVD192" s="802"/>
      <c r="AVE192" s="802"/>
      <c r="AVF192" s="802"/>
      <c r="AVG192" s="802"/>
      <c r="AVH192" s="802"/>
      <c r="AVI192" s="802"/>
      <c r="AVJ192" s="808"/>
      <c r="AVK192" s="808"/>
      <c r="AVL192" s="808"/>
      <c r="AVM192" s="808"/>
      <c r="AVN192" s="808"/>
      <c r="AVO192" s="808"/>
      <c r="AVP192" s="808"/>
      <c r="AVQ192" s="808"/>
      <c r="AVR192" s="808"/>
      <c r="AVS192" s="808"/>
      <c r="AVT192" s="808"/>
      <c r="AVU192" s="809"/>
      <c r="AVV192" s="809"/>
      <c r="AVW192" s="809"/>
      <c r="AVX192" s="809"/>
      <c r="AVY192" s="809"/>
      <c r="AVZ192" s="809"/>
      <c r="AWA192" s="809"/>
      <c r="AWB192" s="809"/>
      <c r="AWC192" s="809"/>
      <c r="AWD192" s="809"/>
      <c r="AWE192" s="809"/>
      <c r="AWF192" s="809"/>
      <c r="AWG192" s="809"/>
      <c r="AWH192" s="809"/>
      <c r="AWI192" s="809"/>
      <c r="AWJ192" s="809"/>
      <c r="AWK192" s="809"/>
      <c r="AWL192" s="809"/>
      <c r="AWM192" s="809"/>
      <c r="AWN192" s="809"/>
      <c r="AWO192" s="809"/>
      <c r="AWP192" s="809"/>
      <c r="AWQ192" s="809"/>
      <c r="AWR192" s="808"/>
      <c r="AWS192" s="761"/>
      <c r="AWT192" s="808"/>
      <c r="AWU192" s="809"/>
      <c r="AWV192" s="809"/>
      <c r="AWW192" s="809"/>
      <c r="AWX192" s="809"/>
      <c r="AWY192" s="809"/>
      <c r="AWZ192" s="809"/>
      <c r="AXA192" s="809"/>
      <c r="AXB192" s="809"/>
      <c r="AXC192" s="809"/>
      <c r="AXD192" s="809"/>
      <c r="AXE192" s="809"/>
      <c r="AXF192" s="809"/>
      <c r="AXG192" s="809"/>
      <c r="AXH192" s="809"/>
      <c r="AXI192" s="809"/>
      <c r="AXJ192" s="809"/>
      <c r="AXK192" s="809"/>
      <c r="AXL192" s="809"/>
      <c r="AXM192" s="809"/>
      <c r="AXN192" s="809"/>
      <c r="AXO192" s="809"/>
      <c r="AXP192" s="809"/>
      <c r="AXQ192" s="809"/>
      <c r="AXR192" s="809"/>
      <c r="AXS192" s="809"/>
      <c r="AXT192" s="809"/>
      <c r="AXU192" s="809"/>
      <c r="AXV192" s="809"/>
      <c r="AXW192" s="809"/>
      <c r="AXX192" s="809"/>
      <c r="AXY192" s="809"/>
      <c r="AXZ192" s="809"/>
      <c r="AYA192" s="809"/>
      <c r="AYB192" s="809"/>
      <c r="AYC192" s="809"/>
      <c r="AYD192" s="808"/>
      <c r="AYE192" s="808"/>
      <c r="AYF192" s="809"/>
      <c r="AYG192" s="808"/>
      <c r="AYH192" s="810"/>
      <c r="AYI192" s="810"/>
      <c r="AYJ192" s="810"/>
      <c r="AYK192" s="810"/>
      <c r="AYL192" s="810"/>
      <c r="AYM192" s="810"/>
      <c r="AYN192" s="810"/>
      <c r="AYO192" s="810"/>
      <c r="AYP192" s="810"/>
      <c r="AYQ192" s="810"/>
      <c r="AYR192" s="810"/>
      <c r="AYS192" s="810"/>
      <c r="AYT192" s="810"/>
      <c r="AYU192" s="810"/>
      <c r="AYV192" s="810"/>
      <c r="AYW192" s="810"/>
      <c r="AYX192" s="810"/>
      <c r="AYY192" s="810"/>
      <c r="AYZ192" s="810"/>
      <c r="AZA192" s="810"/>
      <c r="AZB192" s="810"/>
      <c r="AZC192" s="810"/>
      <c r="AZD192" s="810"/>
      <c r="AZE192" s="810"/>
      <c r="AZF192" s="810"/>
      <c r="AZG192" s="810"/>
      <c r="AZH192" s="810"/>
      <c r="AZI192" s="810"/>
      <c r="AZJ192" s="810"/>
      <c r="AZK192" s="810"/>
      <c r="AZL192" s="810"/>
      <c r="AZM192" s="810"/>
      <c r="AZN192" s="810"/>
      <c r="AZO192" s="810"/>
      <c r="AZP192" s="809"/>
      <c r="AZQ192" s="802"/>
      <c r="AZR192" s="802"/>
      <c r="AZS192" s="802"/>
    </row>
    <row r="193" spans="45:920 1123:1371" s="793" customFormat="1" ht="13.5">
      <c r="AS193" s="802"/>
      <c r="AT193" s="802"/>
      <c r="AU193" s="802"/>
      <c r="AV193" s="802"/>
      <c r="AW193" s="802"/>
      <c r="AX193" s="802"/>
      <c r="AY193" s="802"/>
      <c r="AZ193" s="802"/>
      <c r="BA193" s="802"/>
      <c r="BB193" s="802"/>
      <c r="BC193" s="802"/>
      <c r="BD193" s="802"/>
      <c r="BE193" s="802"/>
      <c r="BF193" s="802"/>
      <c r="BG193" s="802"/>
      <c r="BH193" s="802"/>
      <c r="BI193" s="802"/>
      <c r="BJ193" s="802"/>
      <c r="BK193" s="802"/>
      <c r="BL193" s="802"/>
      <c r="BM193" s="802"/>
      <c r="BN193" s="802"/>
      <c r="BO193" s="802"/>
      <c r="BP193" s="802"/>
      <c r="BQ193" s="802"/>
      <c r="BR193" s="802"/>
      <c r="BS193" s="802"/>
      <c r="BT193" s="802"/>
      <c r="BU193" s="802"/>
      <c r="BV193" s="802"/>
      <c r="BW193" s="802"/>
      <c r="BX193" s="802"/>
      <c r="BY193" s="802"/>
      <c r="BZ193" s="802"/>
      <c r="CA193" s="802"/>
      <c r="CB193" s="802"/>
      <c r="CC193" s="802"/>
      <c r="CD193" s="802"/>
      <c r="CE193" s="802"/>
      <c r="CF193" s="802"/>
      <c r="CG193" s="802"/>
      <c r="CH193" s="802"/>
      <c r="CI193" s="802"/>
      <c r="CJ193" s="802"/>
      <c r="CK193" s="802"/>
      <c r="CL193" s="802"/>
      <c r="CM193" s="802"/>
      <c r="CN193" s="802"/>
      <c r="CO193" s="802"/>
      <c r="CP193" s="802"/>
      <c r="CQ193" s="802"/>
      <c r="CR193" s="802"/>
      <c r="CS193" s="802"/>
      <c r="CT193" s="802"/>
      <c r="CU193" s="802"/>
      <c r="CV193" s="802"/>
      <c r="CW193" s="802"/>
      <c r="CX193" s="802"/>
      <c r="CY193" s="802"/>
      <c r="CZ193" s="802"/>
      <c r="DA193" s="802"/>
      <c r="DB193" s="802"/>
      <c r="DC193" s="802"/>
      <c r="DD193" s="802"/>
      <c r="DE193" s="802"/>
      <c r="DF193" s="802"/>
      <c r="DG193" s="802"/>
      <c r="DH193" s="802"/>
      <c r="DI193" s="802"/>
      <c r="DJ193" s="802"/>
      <c r="DK193" s="802"/>
      <c r="DL193" s="802"/>
      <c r="DM193" s="802"/>
      <c r="DN193" s="802"/>
      <c r="DO193" s="802"/>
      <c r="DP193" s="802"/>
      <c r="DQ193" s="802"/>
      <c r="DR193" s="802"/>
      <c r="DS193" s="802"/>
      <c r="DT193" s="802"/>
      <c r="DU193" s="802"/>
      <c r="DV193" s="802"/>
      <c r="DW193" s="802"/>
      <c r="DX193" s="802"/>
      <c r="DY193" s="802"/>
      <c r="DZ193" s="802"/>
      <c r="EA193" s="802"/>
      <c r="EB193" s="802"/>
      <c r="EC193" s="802"/>
      <c r="ED193" s="802"/>
      <c r="EE193" s="802"/>
      <c r="EF193" s="802"/>
      <c r="EG193" s="802"/>
      <c r="EH193" s="802"/>
      <c r="EI193" s="802"/>
      <c r="EJ193" s="802"/>
      <c r="EK193" s="802"/>
      <c r="EL193" s="802"/>
      <c r="EM193" s="802"/>
      <c r="EN193" s="802"/>
      <c r="EO193" s="802"/>
      <c r="EP193" s="802"/>
      <c r="EQ193" s="802"/>
      <c r="ER193" s="802"/>
      <c r="ES193" s="802"/>
      <c r="ET193" s="802"/>
      <c r="EU193" s="802"/>
      <c r="EV193" s="802"/>
      <c r="EW193" s="802"/>
      <c r="EX193" s="802"/>
      <c r="EY193" s="802"/>
      <c r="EZ193" s="802"/>
      <c r="FA193" s="802"/>
      <c r="FB193" s="802"/>
      <c r="FC193" s="802"/>
      <c r="FD193" s="802"/>
      <c r="FE193" s="802"/>
      <c r="FF193" s="802"/>
      <c r="FG193" s="802"/>
      <c r="FH193" s="802"/>
      <c r="FI193" s="802"/>
      <c r="FJ193" s="802"/>
      <c r="FK193" s="802"/>
      <c r="FL193" s="802"/>
      <c r="FM193" s="802"/>
      <c r="FN193" s="802"/>
      <c r="FO193" s="802"/>
      <c r="FP193" s="802"/>
      <c r="FQ193" s="802"/>
      <c r="FR193" s="802"/>
      <c r="FS193" s="802"/>
      <c r="FT193" s="802"/>
      <c r="FU193" s="802"/>
      <c r="FV193" s="802"/>
      <c r="FW193" s="802"/>
      <c r="FX193" s="802"/>
      <c r="FY193" s="802"/>
      <c r="FZ193" s="802"/>
      <c r="GA193" s="802"/>
      <c r="GB193" s="802"/>
      <c r="GC193" s="802"/>
      <c r="GD193" s="802"/>
      <c r="GE193" s="802"/>
      <c r="GF193" s="802"/>
      <c r="GG193" s="802"/>
      <c r="GH193" s="802"/>
      <c r="GI193" s="802"/>
      <c r="GJ193" s="802"/>
      <c r="GK193" s="802"/>
      <c r="GL193" s="802"/>
      <c r="GM193" s="802"/>
      <c r="GN193" s="802"/>
      <c r="GO193" s="802"/>
      <c r="GP193" s="802"/>
      <c r="GQ193" s="802"/>
      <c r="GR193" s="802"/>
      <c r="GS193" s="802"/>
      <c r="GT193" s="802"/>
      <c r="GU193" s="802"/>
      <c r="GV193" s="802"/>
      <c r="GW193" s="802"/>
      <c r="GX193" s="802"/>
      <c r="GY193" s="802"/>
      <c r="GZ193" s="802"/>
      <c r="HA193" s="802"/>
      <c r="HB193" s="802"/>
      <c r="HC193" s="802"/>
      <c r="HD193" s="802"/>
      <c r="HE193" s="802"/>
      <c r="HF193" s="802"/>
      <c r="HG193" s="802"/>
      <c r="HH193" s="802"/>
      <c r="HI193" s="802"/>
      <c r="HJ193" s="802"/>
      <c r="HK193" s="802"/>
      <c r="HL193" s="802"/>
      <c r="HM193" s="802"/>
      <c r="HN193" s="802"/>
      <c r="HO193" s="802"/>
      <c r="HP193" s="802"/>
      <c r="HQ193" s="802"/>
      <c r="HR193" s="802"/>
      <c r="HS193" s="802"/>
      <c r="HT193" s="802"/>
      <c r="HU193" s="802"/>
      <c r="HV193" s="802"/>
      <c r="HW193" s="802"/>
      <c r="HX193" s="802"/>
      <c r="HY193" s="802"/>
      <c r="HZ193" s="802"/>
      <c r="IA193" s="802"/>
      <c r="IB193" s="802"/>
      <c r="IC193" s="802"/>
      <c r="ID193" s="802"/>
      <c r="IE193" s="802"/>
      <c r="IF193" s="802"/>
      <c r="IG193" s="802"/>
      <c r="IH193" s="802"/>
      <c r="II193" s="802"/>
      <c r="IJ193" s="802"/>
      <c r="IK193" s="802"/>
      <c r="IL193" s="802"/>
      <c r="IM193" s="802"/>
      <c r="IN193" s="802"/>
      <c r="IO193" s="802"/>
      <c r="IP193" s="802"/>
      <c r="IQ193" s="802"/>
      <c r="IR193" s="802"/>
      <c r="IS193" s="802"/>
      <c r="IT193" s="802"/>
      <c r="IU193" s="802"/>
      <c r="IV193" s="802"/>
      <c r="IW193" s="802"/>
      <c r="IX193" s="802"/>
      <c r="IY193" s="802"/>
      <c r="IZ193" s="802"/>
      <c r="JA193" s="802"/>
      <c r="JB193" s="802"/>
      <c r="JC193" s="802"/>
      <c r="JD193" s="802"/>
      <c r="JE193" s="802"/>
      <c r="JF193" s="802"/>
      <c r="JG193" s="802"/>
      <c r="JH193" s="802"/>
      <c r="JI193" s="802"/>
      <c r="JJ193" s="802"/>
      <c r="JK193" s="802"/>
      <c r="JL193" s="802"/>
      <c r="JM193" s="802"/>
      <c r="JN193" s="802"/>
      <c r="JO193" s="802"/>
      <c r="JP193" s="802"/>
      <c r="JQ193" s="802"/>
      <c r="JR193" s="802"/>
      <c r="JS193" s="802"/>
      <c r="JT193" s="802"/>
      <c r="JU193" s="802"/>
      <c r="JV193" s="802"/>
      <c r="JW193" s="802"/>
      <c r="JX193" s="802"/>
      <c r="JY193" s="802"/>
      <c r="JZ193" s="802"/>
      <c r="KA193" s="802"/>
      <c r="KB193" s="802"/>
      <c r="KC193" s="802"/>
      <c r="KD193" s="802"/>
      <c r="KE193" s="802"/>
      <c r="KF193" s="802"/>
      <c r="KG193" s="802"/>
      <c r="KH193" s="802"/>
      <c r="KI193" s="802"/>
      <c r="KJ193" s="802"/>
      <c r="KK193" s="802"/>
      <c r="KL193" s="802"/>
      <c r="KM193" s="802"/>
      <c r="KN193" s="802"/>
      <c r="KO193" s="802"/>
      <c r="KP193" s="802"/>
      <c r="KQ193" s="802"/>
      <c r="KR193" s="802"/>
      <c r="KS193" s="802"/>
      <c r="KT193" s="802"/>
      <c r="KU193" s="802"/>
      <c r="KV193" s="802"/>
      <c r="KW193" s="802"/>
      <c r="KX193" s="802"/>
      <c r="KY193" s="802"/>
      <c r="KZ193" s="802"/>
      <c r="LA193" s="802"/>
      <c r="LB193" s="802"/>
      <c r="LC193" s="802"/>
      <c r="LD193" s="802"/>
      <c r="LE193" s="802"/>
      <c r="LF193" s="802"/>
      <c r="LG193" s="802"/>
      <c r="LH193" s="802"/>
      <c r="LI193" s="802"/>
      <c r="LJ193" s="802"/>
      <c r="LK193" s="802"/>
      <c r="LL193" s="802"/>
      <c r="LM193" s="802"/>
      <c r="LN193" s="802"/>
      <c r="LO193" s="802"/>
      <c r="LP193" s="802"/>
      <c r="LQ193" s="802"/>
      <c r="LR193" s="802"/>
      <c r="LS193" s="802"/>
      <c r="LT193" s="802"/>
      <c r="LU193" s="802"/>
      <c r="LV193" s="802"/>
      <c r="LW193" s="802"/>
      <c r="LX193" s="802"/>
      <c r="LY193" s="802"/>
      <c r="LZ193" s="802"/>
      <c r="MA193" s="802"/>
      <c r="MB193" s="802"/>
      <c r="MC193" s="802"/>
      <c r="MD193" s="802"/>
      <c r="ME193" s="802"/>
      <c r="MF193" s="802"/>
      <c r="MG193" s="802"/>
      <c r="MH193" s="802"/>
      <c r="MI193" s="802"/>
      <c r="MJ193" s="802"/>
      <c r="MK193" s="802"/>
      <c r="ML193" s="802"/>
      <c r="MM193" s="802"/>
      <c r="MN193" s="802"/>
      <c r="MO193" s="802"/>
      <c r="MP193" s="802"/>
      <c r="MQ193" s="802"/>
      <c r="MR193" s="802"/>
      <c r="MS193" s="802"/>
      <c r="MT193" s="802"/>
      <c r="MU193" s="802"/>
      <c r="MV193" s="802"/>
      <c r="MW193" s="802"/>
      <c r="MX193" s="802"/>
      <c r="MY193" s="802"/>
      <c r="MZ193" s="802"/>
      <c r="NA193" s="802"/>
      <c r="NB193" s="802"/>
      <c r="NC193" s="802"/>
      <c r="ND193" s="802"/>
      <c r="NE193" s="802"/>
      <c r="NF193" s="802"/>
      <c r="NG193" s="802"/>
      <c r="NH193" s="802"/>
      <c r="NI193" s="802"/>
      <c r="NJ193" s="802"/>
      <c r="NK193" s="802"/>
      <c r="NL193" s="802"/>
      <c r="NM193" s="802"/>
      <c r="NN193" s="802"/>
      <c r="NO193" s="802"/>
      <c r="NP193" s="802"/>
      <c r="NQ193" s="802"/>
      <c r="NR193" s="802"/>
      <c r="NS193" s="802"/>
      <c r="NT193" s="802"/>
      <c r="NU193" s="802"/>
      <c r="NV193" s="802"/>
      <c r="NW193" s="802"/>
      <c r="NX193" s="802"/>
      <c r="NY193" s="802"/>
      <c r="NZ193" s="802"/>
      <c r="OA193" s="802"/>
      <c r="OB193" s="802"/>
      <c r="OC193" s="802"/>
      <c r="OD193" s="802"/>
      <c r="OE193" s="802"/>
      <c r="OF193" s="802"/>
      <c r="OG193" s="802"/>
      <c r="OH193" s="802"/>
      <c r="OI193" s="802"/>
      <c r="OJ193" s="802"/>
      <c r="OK193" s="802"/>
      <c r="OL193" s="802"/>
      <c r="OM193" s="802"/>
      <c r="ON193" s="802"/>
      <c r="OO193" s="802"/>
      <c r="OP193" s="802"/>
      <c r="OQ193" s="802"/>
      <c r="OR193" s="802"/>
      <c r="OS193" s="802"/>
      <c r="OT193" s="802"/>
      <c r="OU193" s="802"/>
      <c r="OV193" s="802"/>
      <c r="OW193" s="802"/>
      <c r="OX193" s="802"/>
      <c r="OY193" s="802"/>
      <c r="OZ193" s="802"/>
      <c r="PA193" s="802"/>
      <c r="PB193" s="802"/>
      <c r="PC193" s="802"/>
      <c r="PD193" s="802"/>
      <c r="PE193" s="802"/>
      <c r="PF193" s="802"/>
      <c r="PG193" s="802"/>
      <c r="PH193" s="802"/>
      <c r="PI193" s="802"/>
      <c r="PJ193" s="802"/>
      <c r="PK193" s="802"/>
      <c r="PL193" s="802"/>
      <c r="PM193" s="802"/>
      <c r="PN193" s="802"/>
      <c r="PO193" s="802"/>
      <c r="PP193" s="802"/>
      <c r="PQ193" s="802"/>
      <c r="PR193" s="802"/>
      <c r="PS193" s="802"/>
      <c r="PT193" s="802"/>
      <c r="PU193" s="802"/>
      <c r="PV193" s="802"/>
      <c r="PW193" s="802"/>
      <c r="PX193" s="802"/>
      <c r="PY193" s="802"/>
      <c r="PZ193" s="802"/>
      <c r="QA193" s="802"/>
      <c r="QB193" s="802"/>
      <c r="QC193" s="802"/>
      <c r="QD193" s="802"/>
      <c r="QE193" s="802"/>
      <c r="QF193" s="802"/>
      <c r="QG193" s="802"/>
      <c r="QH193" s="802"/>
      <c r="QI193" s="802"/>
      <c r="QJ193" s="802"/>
      <c r="QK193" s="802"/>
      <c r="QL193" s="802"/>
      <c r="QM193" s="802"/>
      <c r="QN193" s="802"/>
      <c r="QO193" s="802"/>
      <c r="QP193" s="802"/>
      <c r="QQ193" s="802"/>
      <c r="QR193" s="802"/>
      <c r="QS193" s="802"/>
      <c r="QT193" s="802"/>
      <c r="QU193" s="802"/>
      <c r="QV193" s="802"/>
      <c r="QW193" s="802"/>
      <c r="QX193" s="802"/>
      <c r="QY193" s="802"/>
      <c r="QZ193" s="802"/>
      <c r="RA193" s="802"/>
      <c r="RB193" s="802"/>
      <c r="RC193" s="802"/>
      <c r="RD193" s="802"/>
      <c r="RE193" s="802"/>
      <c r="RF193" s="802"/>
      <c r="RG193" s="802"/>
      <c r="RH193" s="802"/>
      <c r="RI193" s="802"/>
      <c r="RJ193" s="802"/>
      <c r="RK193" s="802"/>
      <c r="RL193" s="802"/>
      <c r="RM193" s="802"/>
      <c r="RN193" s="802"/>
      <c r="RO193" s="802"/>
      <c r="RP193" s="802"/>
      <c r="RQ193" s="802"/>
      <c r="RR193" s="802"/>
      <c r="RS193" s="802"/>
      <c r="RT193" s="802"/>
      <c r="RU193" s="802"/>
      <c r="RV193" s="802"/>
      <c r="RW193" s="802"/>
      <c r="RX193" s="802"/>
      <c r="RY193" s="802"/>
      <c r="RZ193" s="802"/>
      <c r="SA193" s="802"/>
      <c r="SB193" s="802"/>
      <c r="SC193" s="802"/>
      <c r="SD193" s="802"/>
      <c r="SE193" s="802"/>
      <c r="SF193" s="802"/>
      <c r="SG193" s="802"/>
      <c r="SH193" s="802"/>
      <c r="SI193" s="802"/>
      <c r="SJ193" s="802"/>
      <c r="SK193" s="802"/>
      <c r="SL193" s="802"/>
      <c r="SM193" s="802"/>
      <c r="SN193" s="802"/>
      <c r="SO193" s="802"/>
      <c r="SP193" s="802"/>
      <c r="SQ193" s="802"/>
      <c r="SR193" s="802"/>
      <c r="SS193" s="802"/>
      <c r="ST193" s="802"/>
      <c r="SU193" s="802"/>
      <c r="SV193" s="802"/>
      <c r="SW193" s="802"/>
      <c r="SX193" s="802"/>
      <c r="SY193" s="802"/>
      <c r="SZ193" s="802"/>
      <c r="TA193" s="802"/>
      <c r="TB193" s="802"/>
      <c r="TC193" s="802"/>
      <c r="TD193" s="802"/>
      <c r="TE193" s="802"/>
      <c r="TF193" s="802"/>
      <c r="TG193" s="802"/>
      <c r="TH193" s="802"/>
      <c r="TI193" s="802"/>
      <c r="TJ193" s="802"/>
      <c r="TK193" s="802"/>
      <c r="TL193" s="802"/>
      <c r="TM193" s="802"/>
      <c r="TN193" s="802"/>
      <c r="TO193" s="802"/>
      <c r="TP193" s="802"/>
      <c r="TQ193" s="802"/>
      <c r="TR193" s="802"/>
      <c r="TS193" s="802"/>
      <c r="TT193" s="802"/>
      <c r="TU193" s="802"/>
      <c r="TV193" s="802"/>
      <c r="TW193" s="802"/>
      <c r="TX193" s="802"/>
      <c r="TY193" s="802"/>
      <c r="TZ193" s="802"/>
      <c r="UA193" s="802"/>
      <c r="UB193" s="802"/>
      <c r="UC193" s="802"/>
      <c r="UD193" s="802"/>
      <c r="UE193" s="802"/>
      <c r="UF193" s="802"/>
      <c r="UG193" s="802"/>
      <c r="UH193" s="802"/>
      <c r="UI193" s="802"/>
      <c r="UJ193" s="802"/>
      <c r="UK193" s="802"/>
      <c r="UL193" s="802"/>
      <c r="UM193" s="802"/>
      <c r="UN193" s="802"/>
      <c r="UO193" s="802"/>
      <c r="UP193" s="802"/>
      <c r="UQ193" s="802"/>
      <c r="UR193" s="802"/>
      <c r="US193" s="802"/>
      <c r="UT193" s="802"/>
      <c r="UU193" s="802"/>
      <c r="UV193" s="802"/>
      <c r="UW193" s="802"/>
      <c r="UX193" s="802"/>
      <c r="UY193" s="802"/>
      <c r="UZ193" s="802"/>
      <c r="VA193" s="802"/>
      <c r="VB193" s="802"/>
      <c r="VC193" s="802"/>
      <c r="VD193" s="802"/>
      <c r="VE193" s="802"/>
      <c r="VF193" s="802"/>
      <c r="VG193" s="802"/>
      <c r="VH193" s="802"/>
      <c r="VI193" s="802"/>
      <c r="VJ193" s="802"/>
      <c r="VK193" s="802"/>
      <c r="VL193" s="802"/>
      <c r="VM193" s="802"/>
      <c r="VN193" s="802"/>
      <c r="VO193" s="802"/>
      <c r="VP193" s="802"/>
      <c r="VQ193" s="802"/>
      <c r="VR193" s="802"/>
      <c r="VS193" s="802"/>
      <c r="VT193" s="802"/>
      <c r="VU193" s="802"/>
      <c r="VV193" s="802"/>
      <c r="VW193" s="802"/>
      <c r="VX193" s="802"/>
      <c r="VY193" s="802"/>
      <c r="VZ193" s="802"/>
      <c r="WA193" s="802"/>
      <c r="WB193" s="802"/>
      <c r="WC193" s="802"/>
      <c r="WD193" s="802"/>
      <c r="WE193" s="802"/>
      <c r="WF193" s="802"/>
      <c r="WG193" s="802"/>
      <c r="WH193" s="802"/>
      <c r="WI193" s="802"/>
      <c r="WJ193" s="802"/>
      <c r="WK193" s="802"/>
      <c r="WL193" s="802"/>
      <c r="WM193" s="802"/>
      <c r="WN193" s="802"/>
      <c r="WO193" s="802"/>
      <c r="WP193" s="802"/>
      <c r="WQ193" s="802"/>
      <c r="WR193" s="802"/>
      <c r="WS193" s="802"/>
      <c r="WT193" s="802"/>
      <c r="WU193" s="802"/>
      <c r="WV193" s="802"/>
      <c r="WW193" s="802"/>
      <c r="WX193" s="802"/>
      <c r="WY193" s="802"/>
      <c r="WZ193" s="802"/>
      <c r="XA193" s="802"/>
      <c r="XB193" s="802"/>
      <c r="XC193" s="802"/>
      <c r="XD193" s="802"/>
      <c r="XE193" s="802"/>
      <c r="XF193" s="802"/>
      <c r="XG193" s="802"/>
      <c r="XH193" s="802"/>
      <c r="XI193" s="802"/>
      <c r="XJ193" s="802"/>
      <c r="XK193" s="802"/>
      <c r="XL193" s="802"/>
      <c r="XM193" s="802"/>
      <c r="XN193" s="802"/>
      <c r="XO193" s="802"/>
      <c r="XP193" s="802"/>
      <c r="XQ193" s="802"/>
      <c r="XR193" s="802"/>
      <c r="XS193" s="802"/>
      <c r="XT193" s="802"/>
      <c r="XU193" s="802"/>
      <c r="XV193" s="802"/>
      <c r="XW193" s="802"/>
      <c r="XX193" s="802"/>
      <c r="XY193" s="802"/>
      <c r="XZ193" s="802"/>
      <c r="YA193" s="802"/>
      <c r="YB193" s="802"/>
      <c r="YC193" s="802"/>
      <c r="YD193" s="802"/>
      <c r="YE193" s="802"/>
      <c r="YF193" s="802"/>
      <c r="YG193" s="802"/>
      <c r="YH193" s="802"/>
      <c r="YI193" s="802"/>
      <c r="YJ193" s="802"/>
      <c r="YK193" s="802"/>
      <c r="YL193" s="802"/>
      <c r="YM193" s="802"/>
      <c r="YN193" s="802"/>
      <c r="YO193" s="802"/>
      <c r="YP193" s="802"/>
      <c r="YQ193" s="802"/>
      <c r="YR193" s="802"/>
      <c r="YS193" s="802"/>
      <c r="YT193" s="802"/>
      <c r="YU193" s="802"/>
      <c r="YV193" s="802"/>
      <c r="YW193" s="802"/>
      <c r="YX193" s="802"/>
      <c r="YY193" s="802"/>
      <c r="YZ193" s="802"/>
      <c r="ZA193" s="802"/>
      <c r="ZB193" s="802"/>
      <c r="ZC193" s="802"/>
      <c r="ZD193" s="802"/>
      <c r="ZE193" s="802"/>
      <c r="ZF193" s="802"/>
      <c r="ZG193" s="802"/>
      <c r="ZH193" s="802"/>
      <c r="ZI193" s="802"/>
      <c r="ZJ193" s="802"/>
      <c r="ZK193" s="802"/>
      <c r="ZL193" s="802"/>
      <c r="ZM193" s="802"/>
      <c r="ZN193" s="802"/>
      <c r="ZO193" s="802"/>
      <c r="ZP193" s="802"/>
      <c r="ZQ193" s="802"/>
      <c r="ZR193" s="802"/>
      <c r="ZS193" s="802"/>
      <c r="ZT193" s="802"/>
      <c r="ZU193" s="802"/>
      <c r="ZV193" s="802"/>
      <c r="ZW193" s="802"/>
      <c r="ZX193" s="802"/>
      <c r="ZY193" s="802"/>
      <c r="ZZ193" s="802"/>
      <c r="AAA193" s="802"/>
      <c r="AAB193" s="802"/>
      <c r="AAC193" s="802"/>
      <c r="AAD193" s="802"/>
      <c r="AAE193" s="802"/>
      <c r="AAF193" s="802"/>
      <c r="AAG193" s="802"/>
      <c r="AAH193" s="802"/>
      <c r="AAI193" s="802"/>
      <c r="AAJ193" s="802"/>
      <c r="AAK193" s="802"/>
      <c r="AAL193" s="802"/>
      <c r="AAM193" s="802"/>
      <c r="AAN193" s="802"/>
      <c r="AAO193" s="802"/>
      <c r="AAP193" s="802"/>
      <c r="AAQ193" s="802"/>
      <c r="AAR193" s="802"/>
      <c r="AAS193" s="802"/>
      <c r="AAT193" s="802"/>
      <c r="AAU193" s="802"/>
      <c r="AAV193" s="802"/>
      <c r="AAW193" s="802"/>
      <c r="AAX193" s="802"/>
      <c r="AAY193" s="802"/>
      <c r="AAZ193" s="802"/>
      <c r="ABA193" s="802"/>
      <c r="ABB193" s="802"/>
      <c r="ABC193" s="802"/>
      <c r="ABD193" s="802"/>
      <c r="ABE193" s="802"/>
      <c r="ABF193" s="802"/>
      <c r="ABG193" s="802"/>
      <c r="ABH193" s="802"/>
      <c r="ABI193" s="802"/>
      <c r="ABJ193" s="802"/>
      <c r="ABK193" s="802"/>
      <c r="ABL193" s="802"/>
      <c r="ABM193" s="802"/>
      <c r="ABN193" s="802"/>
      <c r="ABO193" s="802"/>
      <c r="ABP193" s="802"/>
      <c r="ABQ193" s="802"/>
      <c r="ABR193" s="802"/>
      <c r="ABS193" s="802"/>
      <c r="ABT193" s="802"/>
      <c r="ABU193" s="802"/>
      <c r="ABV193" s="802"/>
      <c r="ABW193" s="802"/>
      <c r="ABX193" s="802"/>
      <c r="ABY193" s="802"/>
      <c r="ABZ193" s="802"/>
      <c r="ACA193" s="802"/>
      <c r="ACB193" s="802"/>
      <c r="ACC193" s="802"/>
      <c r="ACD193" s="802"/>
      <c r="ACE193" s="802"/>
      <c r="ACF193" s="802"/>
      <c r="ACG193" s="802"/>
      <c r="ACH193" s="802"/>
      <c r="ACI193" s="802"/>
      <c r="ACJ193" s="802"/>
      <c r="ACK193" s="802"/>
      <c r="ACL193" s="802"/>
      <c r="ACM193" s="802"/>
      <c r="ACN193" s="802"/>
      <c r="ACO193" s="802"/>
      <c r="ACP193" s="802"/>
      <c r="ACQ193" s="802"/>
      <c r="ACR193" s="802"/>
      <c r="ACS193" s="802"/>
      <c r="ACT193" s="802"/>
      <c r="ACU193" s="802"/>
      <c r="ACV193" s="802"/>
      <c r="ACW193" s="802"/>
      <c r="ACX193" s="802"/>
      <c r="ACY193" s="802"/>
      <c r="ACZ193" s="802"/>
      <c r="ADA193" s="802"/>
      <c r="ADB193" s="802"/>
      <c r="ADC193" s="802"/>
      <c r="ADD193" s="802"/>
      <c r="ADE193" s="802"/>
      <c r="ADF193" s="802"/>
      <c r="ADG193" s="802"/>
      <c r="ADH193" s="802"/>
      <c r="ADI193" s="802"/>
      <c r="ADJ193" s="802"/>
      <c r="ADK193" s="802"/>
      <c r="ADL193" s="802"/>
      <c r="ADM193" s="802"/>
      <c r="ADN193" s="802"/>
      <c r="ADO193" s="802"/>
      <c r="ADP193" s="802"/>
      <c r="ADQ193" s="802"/>
      <c r="ADR193" s="802"/>
      <c r="ADS193" s="802"/>
      <c r="ADT193" s="802"/>
      <c r="ADU193" s="802"/>
      <c r="ADV193" s="802"/>
      <c r="ADW193" s="802"/>
      <c r="ADX193" s="802"/>
      <c r="ADY193" s="802"/>
      <c r="ADZ193" s="802"/>
      <c r="AEA193" s="802"/>
      <c r="AEB193" s="802"/>
      <c r="AEC193" s="802"/>
      <c r="AED193" s="802"/>
      <c r="AEE193" s="802"/>
      <c r="AEF193" s="802"/>
      <c r="AEG193" s="802"/>
      <c r="AEH193" s="802"/>
      <c r="AEI193" s="802"/>
      <c r="AEJ193" s="802"/>
      <c r="AEK193" s="802"/>
      <c r="AEL193" s="802"/>
      <c r="AEM193" s="802"/>
      <c r="AEN193" s="802"/>
      <c r="AEO193" s="802"/>
      <c r="AEP193" s="802"/>
      <c r="AEQ193" s="802"/>
      <c r="AER193" s="802"/>
      <c r="AES193" s="802"/>
      <c r="AET193" s="802"/>
      <c r="AEU193" s="802"/>
      <c r="AEV193" s="802"/>
      <c r="AEW193" s="802"/>
      <c r="AEX193" s="802"/>
      <c r="AEY193" s="802"/>
      <c r="AEZ193" s="802"/>
      <c r="AFA193" s="802"/>
      <c r="AFB193" s="802"/>
      <c r="AFC193" s="802"/>
      <c r="AFD193" s="802"/>
      <c r="AFE193" s="802"/>
      <c r="AFF193" s="802"/>
      <c r="AFG193" s="802"/>
      <c r="AFH193" s="802"/>
      <c r="AFI193" s="802"/>
      <c r="AFJ193" s="802"/>
      <c r="AFK193" s="802"/>
      <c r="AFL193" s="802"/>
      <c r="AFM193" s="802"/>
      <c r="AFN193" s="802"/>
      <c r="AFO193" s="802"/>
      <c r="AFP193" s="802"/>
      <c r="AFQ193" s="802"/>
      <c r="AFR193" s="802"/>
      <c r="AFS193" s="802"/>
      <c r="AFT193" s="802"/>
      <c r="AFU193" s="802"/>
      <c r="AFV193" s="802"/>
      <c r="AFW193" s="802"/>
      <c r="AFX193" s="802"/>
      <c r="AFY193" s="802"/>
      <c r="AFZ193" s="802"/>
      <c r="AGA193" s="802"/>
      <c r="AGB193" s="802"/>
      <c r="AGC193" s="802"/>
      <c r="AGD193" s="802"/>
      <c r="AGE193" s="802"/>
      <c r="AGF193" s="802"/>
      <c r="AGG193" s="802"/>
      <c r="AGH193" s="802"/>
      <c r="AGI193" s="802"/>
      <c r="AGJ193" s="802"/>
      <c r="AGK193" s="802"/>
      <c r="AGL193" s="802"/>
      <c r="AGM193" s="802"/>
      <c r="AGN193" s="802"/>
      <c r="AGO193" s="802"/>
      <c r="AGP193" s="802"/>
      <c r="AGQ193" s="802"/>
      <c r="AGR193" s="802"/>
      <c r="AGS193" s="802"/>
      <c r="AGT193" s="802"/>
      <c r="AGU193" s="802"/>
      <c r="AGV193" s="802"/>
      <c r="AGW193" s="802"/>
      <c r="AGX193" s="802"/>
      <c r="AGY193" s="802"/>
      <c r="AGZ193" s="802"/>
      <c r="AHA193" s="802"/>
      <c r="AHB193" s="802"/>
      <c r="AHC193" s="802"/>
      <c r="AHD193" s="802"/>
      <c r="AHE193" s="802"/>
      <c r="AHF193" s="802"/>
      <c r="AHG193" s="802"/>
      <c r="AHH193" s="802"/>
      <c r="AHI193" s="802"/>
      <c r="AHJ193" s="802"/>
      <c r="AHK193" s="802"/>
      <c r="AHL193" s="802"/>
      <c r="AHM193" s="802"/>
      <c r="AHN193" s="802"/>
      <c r="AHO193" s="802"/>
      <c r="AHP193" s="802"/>
      <c r="AHQ193" s="802"/>
      <c r="AHR193" s="802"/>
      <c r="AHS193" s="802"/>
      <c r="AHT193" s="802"/>
      <c r="AHU193" s="802"/>
      <c r="AHV193" s="802"/>
      <c r="AHW193" s="802"/>
      <c r="AHX193" s="802"/>
      <c r="AHY193" s="802"/>
      <c r="AHZ193" s="802"/>
      <c r="AIA193" s="802"/>
      <c r="AIB193" s="802"/>
      <c r="AIC193" s="802"/>
      <c r="AID193" s="802"/>
      <c r="AIE193" s="802"/>
      <c r="AIF193" s="802"/>
      <c r="AIG193" s="802"/>
      <c r="AIH193" s="802"/>
      <c r="AII193" s="802"/>
      <c r="AIJ193" s="802"/>
      <c r="AQE193" s="802"/>
      <c r="AQF193" s="802"/>
      <c r="AQG193" s="802"/>
      <c r="AQH193" s="802"/>
      <c r="AQI193" s="802"/>
      <c r="AQJ193" s="802"/>
      <c r="AQK193" s="802"/>
      <c r="AQL193" s="802"/>
      <c r="AQM193" s="802"/>
      <c r="AQN193" s="802"/>
      <c r="AQO193" s="802"/>
      <c r="AQP193" s="802"/>
      <c r="AQQ193" s="802"/>
      <c r="AQR193" s="802"/>
      <c r="AQS193" s="802"/>
      <c r="AQT193" s="802"/>
      <c r="AQU193" s="802"/>
      <c r="AQV193" s="802"/>
      <c r="AQW193" s="802"/>
      <c r="AQX193" s="802"/>
      <c r="AQY193" s="802"/>
      <c r="AQZ193" s="802"/>
      <c r="ARA193" s="802"/>
      <c r="ARB193" s="802"/>
      <c r="ARC193" s="802"/>
      <c r="ARD193" s="802"/>
      <c r="ARE193" s="802"/>
      <c r="ARF193" s="802"/>
      <c r="ARG193" s="802"/>
      <c r="ARH193" s="802"/>
      <c r="ARI193" s="802"/>
      <c r="ARJ193" s="802"/>
      <c r="ARK193" s="802"/>
      <c r="ARL193" s="802"/>
      <c r="ARM193" s="802"/>
      <c r="ARN193" s="802"/>
      <c r="ARO193" s="802"/>
      <c r="ARP193" s="802"/>
      <c r="ARQ193" s="802"/>
      <c r="ARR193" s="802"/>
      <c r="ARS193" s="802"/>
      <c r="ART193" s="802"/>
      <c r="ARU193" s="802"/>
      <c r="ARV193" s="802"/>
      <c r="ARW193" s="802"/>
      <c r="ARX193" s="802"/>
      <c r="ARY193" s="802"/>
      <c r="ARZ193" s="802"/>
      <c r="ASA193" s="802"/>
      <c r="ASB193" s="802"/>
      <c r="ASC193" s="802"/>
      <c r="ASD193" s="802"/>
      <c r="ASE193" s="802"/>
      <c r="ASF193" s="802"/>
      <c r="ASG193" s="802"/>
      <c r="ASH193" s="802"/>
      <c r="ASI193" s="802"/>
      <c r="ASJ193" s="802"/>
      <c r="ASK193" s="802"/>
      <c r="ASL193" s="802"/>
      <c r="ATP193" s="802"/>
      <c r="ATQ193" s="802"/>
      <c r="ATR193" s="802"/>
      <c r="ATS193" s="802"/>
      <c r="ATT193" s="802"/>
      <c r="ATU193" s="802"/>
      <c r="ATV193" s="802"/>
      <c r="ATW193" s="802"/>
      <c r="ATX193" s="802"/>
      <c r="ATY193" s="802"/>
      <c r="ATZ193" s="802"/>
      <c r="AUA193" s="802"/>
      <c r="AUB193" s="802"/>
      <c r="AUC193" s="802"/>
      <c r="AUD193" s="802"/>
      <c r="AUE193" s="802"/>
      <c r="AUF193" s="802"/>
      <c r="AUG193" s="802"/>
      <c r="AUH193" s="802"/>
      <c r="AUI193" s="802"/>
      <c r="AUJ193" s="802"/>
      <c r="AUK193" s="802"/>
      <c r="AUL193" s="802"/>
      <c r="AUM193" s="802"/>
      <c r="AUN193" s="802"/>
      <c r="AUO193" s="802"/>
      <c r="AUP193" s="801"/>
      <c r="AUQ193" s="802"/>
      <c r="AUR193" s="801"/>
      <c r="AUS193" s="802"/>
      <c r="AUT193" s="801"/>
      <c r="AUU193" s="802"/>
      <c r="AUV193" s="802"/>
      <c r="AUW193" s="802"/>
      <c r="AUX193" s="802"/>
      <c r="AUY193" s="802"/>
      <c r="AUZ193" s="802"/>
      <c r="AVA193" s="802"/>
      <c r="AVB193" s="802"/>
      <c r="AVC193" s="802"/>
      <c r="AVD193" s="802"/>
      <c r="AVE193" s="802"/>
      <c r="AVF193" s="802"/>
      <c r="AVG193" s="802"/>
      <c r="AVH193" s="802"/>
      <c r="AVI193" s="802"/>
      <c r="AVJ193" s="808"/>
      <c r="AVK193" s="808"/>
      <c r="AVL193" s="808"/>
      <c r="AVM193" s="808"/>
      <c r="AVN193" s="808"/>
      <c r="AVO193" s="808"/>
      <c r="AVP193" s="808"/>
      <c r="AVQ193" s="808"/>
      <c r="AVR193" s="808"/>
      <c r="AVS193" s="808"/>
      <c r="AVT193" s="808"/>
      <c r="AVU193" s="809"/>
      <c r="AVV193" s="809"/>
      <c r="AVW193" s="809"/>
      <c r="AVX193" s="809"/>
      <c r="AVY193" s="809"/>
      <c r="AVZ193" s="809"/>
      <c r="AWA193" s="809"/>
      <c r="AWB193" s="809"/>
      <c r="AWC193" s="809"/>
      <c r="AWD193" s="809"/>
      <c r="AWE193" s="809"/>
      <c r="AWF193" s="809"/>
      <c r="AWG193" s="809"/>
      <c r="AWH193" s="809"/>
      <c r="AWI193" s="809"/>
      <c r="AWJ193" s="809"/>
      <c r="AWK193" s="809"/>
      <c r="AWL193" s="809"/>
      <c r="AWM193" s="809"/>
      <c r="AWN193" s="809"/>
      <c r="AWO193" s="809"/>
      <c r="AWP193" s="809"/>
      <c r="AWQ193" s="809"/>
      <c r="AWR193" s="808"/>
      <c r="AWS193" s="761"/>
      <c r="AWT193" s="808"/>
      <c r="AWU193" s="809"/>
      <c r="AWV193" s="809"/>
      <c r="AWW193" s="809"/>
      <c r="AWX193" s="809"/>
      <c r="AWY193" s="809"/>
      <c r="AWZ193" s="809"/>
      <c r="AXA193" s="809"/>
      <c r="AXB193" s="809"/>
      <c r="AXC193" s="809"/>
      <c r="AXD193" s="809"/>
      <c r="AXE193" s="809"/>
      <c r="AXF193" s="809"/>
      <c r="AXG193" s="809"/>
      <c r="AXH193" s="809"/>
      <c r="AXI193" s="809"/>
      <c r="AXJ193" s="809"/>
      <c r="AXK193" s="809"/>
      <c r="AXL193" s="809"/>
      <c r="AXM193" s="809"/>
      <c r="AXN193" s="809"/>
      <c r="AXO193" s="809"/>
      <c r="AXP193" s="809"/>
      <c r="AXQ193" s="809"/>
      <c r="AXR193" s="809"/>
      <c r="AXS193" s="809"/>
      <c r="AXT193" s="809"/>
      <c r="AXU193" s="809"/>
      <c r="AXV193" s="809"/>
      <c r="AXW193" s="809"/>
      <c r="AXX193" s="809"/>
      <c r="AXY193" s="809"/>
      <c r="AXZ193" s="809"/>
      <c r="AYA193" s="809"/>
      <c r="AYB193" s="809"/>
      <c r="AYC193" s="809"/>
      <c r="AYD193" s="808"/>
      <c r="AYE193" s="808"/>
      <c r="AYF193" s="809"/>
      <c r="AYG193" s="808"/>
      <c r="AYH193" s="810"/>
      <c r="AYI193" s="810"/>
      <c r="AYJ193" s="810"/>
      <c r="AYK193" s="810"/>
      <c r="AYL193" s="810"/>
      <c r="AYM193" s="810"/>
      <c r="AYN193" s="810"/>
      <c r="AYO193" s="810"/>
      <c r="AYP193" s="810"/>
      <c r="AYQ193" s="810"/>
      <c r="AYR193" s="810"/>
      <c r="AYS193" s="810"/>
      <c r="AYT193" s="810"/>
      <c r="AYU193" s="810"/>
      <c r="AYV193" s="810"/>
      <c r="AYW193" s="810"/>
      <c r="AYX193" s="810"/>
      <c r="AYY193" s="810"/>
      <c r="AYZ193" s="810"/>
      <c r="AZA193" s="810"/>
      <c r="AZB193" s="810"/>
      <c r="AZC193" s="810"/>
      <c r="AZD193" s="810"/>
      <c r="AZE193" s="810"/>
      <c r="AZF193" s="810"/>
      <c r="AZG193" s="810"/>
      <c r="AZH193" s="810"/>
      <c r="AZI193" s="810"/>
      <c r="AZJ193" s="810"/>
      <c r="AZK193" s="810"/>
      <c r="AZL193" s="810"/>
      <c r="AZM193" s="810"/>
      <c r="AZN193" s="810"/>
      <c r="AZO193" s="810"/>
      <c r="AZP193" s="809"/>
      <c r="AZQ193" s="802"/>
      <c r="AZR193" s="802"/>
      <c r="AZS193" s="802"/>
    </row>
    <row r="194" spans="45:920 1123:1371" s="793" customFormat="1" ht="13.5">
      <c r="AS194" s="802"/>
      <c r="AT194" s="802"/>
      <c r="AU194" s="802"/>
      <c r="AV194" s="802"/>
      <c r="AW194" s="802"/>
      <c r="AX194" s="802"/>
      <c r="AY194" s="802"/>
      <c r="AZ194" s="802"/>
      <c r="BA194" s="802"/>
      <c r="BB194" s="802"/>
      <c r="BC194" s="802"/>
      <c r="BD194" s="802"/>
      <c r="BE194" s="802"/>
      <c r="BF194" s="802"/>
      <c r="BG194" s="802"/>
      <c r="BH194" s="802"/>
      <c r="BI194" s="802"/>
      <c r="BJ194" s="802"/>
      <c r="BK194" s="802"/>
      <c r="BL194" s="802"/>
      <c r="BM194" s="802"/>
      <c r="BN194" s="802"/>
      <c r="BO194" s="802"/>
      <c r="BP194" s="802"/>
      <c r="BQ194" s="802"/>
      <c r="BR194" s="802"/>
      <c r="BS194" s="802"/>
      <c r="BT194" s="802"/>
      <c r="BU194" s="802"/>
      <c r="BV194" s="802"/>
      <c r="BW194" s="802"/>
      <c r="BX194" s="802"/>
      <c r="BY194" s="802"/>
      <c r="BZ194" s="802"/>
      <c r="CA194" s="802"/>
      <c r="CB194" s="802"/>
      <c r="CC194" s="802"/>
      <c r="CD194" s="802"/>
      <c r="CE194" s="802"/>
      <c r="CF194" s="802"/>
      <c r="CG194" s="802"/>
      <c r="CH194" s="802"/>
      <c r="CI194" s="802"/>
      <c r="CJ194" s="802"/>
      <c r="CK194" s="802"/>
      <c r="CL194" s="802"/>
      <c r="CM194" s="802"/>
      <c r="CN194" s="802"/>
      <c r="CO194" s="802"/>
      <c r="CP194" s="802"/>
      <c r="CQ194" s="802"/>
      <c r="CR194" s="802"/>
      <c r="CS194" s="802"/>
      <c r="CT194" s="802"/>
      <c r="CU194" s="802"/>
      <c r="CV194" s="802"/>
      <c r="CW194" s="802"/>
      <c r="CX194" s="802"/>
      <c r="CY194" s="802"/>
      <c r="CZ194" s="802"/>
      <c r="DA194" s="802"/>
      <c r="DB194" s="802"/>
      <c r="DC194" s="802"/>
      <c r="DD194" s="802"/>
      <c r="DE194" s="802"/>
      <c r="DF194" s="802"/>
      <c r="DG194" s="802"/>
      <c r="DH194" s="802"/>
      <c r="DI194" s="802"/>
      <c r="DJ194" s="802"/>
      <c r="DK194" s="802"/>
      <c r="DL194" s="802"/>
      <c r="DM194" s="802"/>
      <c r="DN194" s="802"/>
      <c r="DO194" s="802"/>
      <c r="DP194" s="802"/>
      <c r="DQ194" s="802"/>
      <c r="DR194" s="802"/>
      <c r="DS194" s="802"/>
      <c r="DT194" s="802"/>
      <c r="DU194" s="802"/>
      <c r="DV194" s="802"/>
      <c r="DW194" s="802"/>
      <c r="DX194" s="802"/>
      <c r="DY194" s="802"/>
      <c r="DZ194" s="802"/>
      <c r="EA194" s="802"/>
      <c r="EB194" s="802"/>
      <c r="EC194" s="802"/>
      <c r="ED194" s="802"/>
      <c r="EE194" s="802"/>
      <c r="EF194" s="802"/>
      <c r="EG194" s="802"/>
      <c r="EH194" s="802"/>
      <c r="EI194" s="802"/>
      <c r="EJ194" s="802"/>
      <c r="EK194" s="802"/>
      <c r="EL194" s="802"/>
      <c r="EM194" s="802"/>
      <c r="EN194" s="802"/>
      <c r="EO194" s="802"/>
      <c r="EP194" s="802"/>
      <c r="EQ194" s="802"/>
      <c r="ER194" s="802"/>
      <c r="ES194" s="802"/>
      <c r="ET194" s="802"/>
      <c r="EU194" s="802"/>
      <c r="EV194" s="802"/>
      <c r="EW194" s="802"/>
      <c r="EX194" s="802"/>
      <c r="EY194" s="802"/>
      <c r="EZ194" s="802"/>
      <c r="FA194" s="802"/>
      <c r="FB194" s="802"/>
      <c r="FC194" s="802"/>
      <c r="FD194" s="802"/>
      <c r="FE194" s="802"/>
      <c r="FF194" s="802"/>
      <c r="FG194" s="802"/>
      <c r="FH194" s="802"/>
      <c r="FI194" s="802"/>
      <c r="FJ194" s="802"/>
      <c r="FK194" s="802"/>
      <c r="FL194" s="802"/>
      <c r="FM194" s="802"/>
      <c r="FN194" s="802"/>
      <c r="FO194" s="802"/>
      <c r="FP194" s="802"/>
      <c r="FQ194" s="802"/>
      <c r="FR194" s="802"/>
      <c r="FS194" s="802"/>
      <c r="FT194" s="802"/>
      <c r="FU194" s="802"/>
      <c r="FV194" s="802"/>
      <c r="FW194" s="802"/>
      <c r="FX194" s="802"/>
      <c r="FY194" s="802"/>
      <c r="FZ194" s="802"/>
      <c r="GA194" s="802"/>
      <c r="GB194" s="802"/>
      <c r="GC194" s="802"/>
      <c r="GD194" s="802"/>
      <c r="GE194" s="802"/>
      <c r="GF194" s="802"/>
      <c r="GG194" s="802"/>
      <c r="GH194" s="802"/>
      <c r="GI194" s="802"/>
      <c r="GJ194" s="802"/>
      <c r="GK194" s="802"/>
      <c r="GL194" s="802"/>
      <c r="GM194" s="802"/>
      <c r="GN194" s="802"/>
      <c r="GO194" s="802"/>
      <c r="GP194" s="802"/>
      <c r="GQ194" s="802"/>
      <c r="GR194" s="802"/>
      <c r="GS194" s="802"/>
      <c r="GT194" s="802"/>
      <c r="GU194" s="802"/>
      <c r="GV194" s="802"/>
      <c r="GW194" s="802"/>
      <c r="GX194" s="802"/>
      <c r="GY194" s="802"/>
      <c r="GZ194" s="802"/>
      <c r="HA194" s="802"/>
      <c r="HB194" s="802"/>
      <c r="HC194" s="802"/>
      <c r="HD194" s="802"/>
      <c r="HE194" s="802"/>
      <c r="HF194" s="802"/>
      <c r="HG194" s="802"/>
      <c r="HH194" s="802"/>
      <c r="HI194" s="802"/>
      <c r="HJ194" s="802"/>
      <c r="HK194" s="802"/>
      <c r="HL194" s="802"/>
      <c r="HM194" s="802"/>
      <c r="HN194" s="802"/>
      <c r="HO194" s="802"/>
      <c r="HP194" s="802"/>
      <c r="HQ194" s="802"/>
      <c r="HR194" s="802"/>
      <c r="HS194" s="802"/>
      <c r="HT194" s="802"/>
      <c r="HU194" s="802"/>
      <c r="HV194" s="802"/>
      <c r="HW194" s="802"/>
      <c r="HX194" s="802"/>
      <c r="HY194" s="802"/>
      <c r="HZ194" s="802"/>
      <c r="IA194" s="802"/>
      <c r="IB194" s="802"/>
      <c r="IC194" s="802"/>
      <c r="ID194" s="802"/>
      <c r="IE194" s="802"/>
      <c r="IF194" s="802"/>
      <c r="IG194" s="802"/>
      <c r="IH194" s="802"/>
      <c r="II194" s="802"/>
      <c r="IJ194" s="802"/>
      <c r="IK194" s="802"/>
      <c r="IL194" s="802"/>
      <c r="IM194" s="802"/>
      <c r="IN194" s="802"/>
      <c r="IO194" s="802"/>
      <c r="IP194" s="802"/>
      <c r="IQ194" s="802"/>
      <c r="IR194" s="802"/>
      <c r="IS194" s="802"/>
      <c r="IT194" s="802"/>
      <c r="IU194" s="802"/>
      <c r="IV194" s="802"/>
      <c r="IW194" s="802"/>
      <c r="IX194" s="802"/>
      <c r="IY194" s="802"/>
      <c r="IZ194" s="802"/>
      <c r="JA194" s="802"/>
      <c r="JB194" s="802"/>
      <c r="JC194" s="802"/>
      <c r="JD194" s="802"/>
      <c r="JE194" s="802"/>
      <c r="JF194" s="802"/>
      <c r="JG194" s="802"/>
      <c r="JH194" s="802"/>
      <c r="JI194" s="802"/>
      <c r="JJ194" s="802"/>
      <c r="JK194" s="802"/>
      <c r="JL194" s="802"/>
      <c r="JM194" s="802"/>
      <c r="JN194" s="802"/>
      <c r="JO194" s="802"/>
      <c r="JP194" s="802"/>
      <c r="JQ194" s="802"/>
      <c r="JR194" s="802"/>
      <c r="JS194" s="802"/>
      <c r="JT194" s="802"/>
      <c r="JU194" s="802"/>
      <c r="JV194" s="802"/>
      <c r="JW194" s="802"/>
      <c r="JX194" s="802"/>
      <c r="JY194" s="802"/>
      <c r="JZ194" s="802"/>
      <c r="KA194" s="802"/>
      <c r="KB194" s="802"/>
      <c r="KC194" s="802"/>
      <c r="KD194" s="802"/>
      <c r="KE194" s="802"/>
      <c r="KF194" s="802"/>
      <c r="KG194" s="802"/>
      <c r="KH194" s="802"/>
      <c r="KI194" s="802"/>
      <c r="KJ194" s="802"/>
      <c r="KK194" s="802"/>
      <c r="KL194" s="802"/>
      <c r="KM194" s="802"/>
      <c r="KN194" s="802"/>
      <c r="KO194" s="802"/>
      <c r="KP194" s="802"/>
      <c r="KQ194" s="802"/>
      <c r="KR194" s="802"/>
      <c r="KS194" s="802"/>
      <c r="KT194" s="802"/>
      <c r="KU194" s="802"/>
      <c r="KV194" s="802"/>
      <c r="KW194" s="802"/>
      <c r="KX194" s="802"/>
      <c r="KY194" s="802"/>
      <c r="KZ194" s="802"/>
      <c r="LA194" s="802"/>
      <c r="LB194" s="802"/>
      <c r="LC194" s="802"/>
      <c r="LD194" s="802"/>
      <c r="LE194" s="802"/>
      <c r="LF194" s="802"/>
      <c r="LG194" s="802"/>
      <c r="LH194" s="802"/>
      <c r="LI194" s="802"/>
      <c r="LJ194" s="802"/>
      <c r="LK194" s="802"/>
      <c r="LL194" s="802"/>
      <c r="LM194" s="802"/>
      <c r="LN194" s="802"/>
      <c r="LO194" s="802"/>
      <c r="LP194" s="802"/>
      <c r="LQ194" s="802"/>
      <c r="LR194" s="802"/>
      <c r="LS194" s="802"/>
      <c r="LT194" s="802"/>
      <c r="LU194" s="802"/>
      <c r="LV194" s="802"/>
      <c r="LW194" s="802"/>
      <c r="LX194" s="802"/>
      <c r="LY194" s="802"/>
      <c r="LZ194" s="802"/>
      <c r="MA194" s="802"/>
      <c r="MB194" s="802"/>
      <c r="MC194" s="802"/>
      <c r="MD194" s="802"/>
      <c r="ME194" s="802"/>
      <c r="MF194" s="802"/>
      <c r="MG194" s="802"/>
      <c r="MH194" s="802"/>
      <c r="MI194" s="802"/>
      <c r="MJ194" s="802"/>
      <c r="MK194" s="802"/>
      <c r="ML194" s="802"/>
      <c r="MM194" s="802"/>
      <c r="MN194" s="802"/>
      <c r="MO194" s="802"/>
      <c r="MP194" s="802"/>
      <c r="MQ194" s="802"/>
      <c r="MR194" s="802"/>
      <c r="MS194" s="802"/>
      <c r="MT194" s="802"/>
      <c r="MU194" s="802"/>
      <c r="MV194" s="802"/>
      <c r="MW194" s="802"/>
      <c r="MX194" s="802"/>
      <c r="MY194" s="802"/>
      <c r="MZ194" s="802"/>
      <c r="NA194" s="802"/>
      <c r="NB194" s="802"/>
      <c r="NC194" s="802"/>
      <c r="ND194" s="802"/>
      <c r="NE194" s="802"/>
      <c r="NF194" s="802"/>
      <c r="NG194" s="802"/>
      <c r="NH194" s="802"/>
      <c r="NI194" s="802"/>
      <c r="NJ194" s="802"/>
      <c r="NK194" s="802"/>
      <c r="NL194" s="802"/>
      <c r="NM194" s="802"/>
      <c r="NN194" s="802"/>
      <c r="NO194" s="802"/>
      <c r="NP194" s="802"/>
      <c r="NQ194" s="802"/>
      <c r="NR194" s="802"/>
      <c r="NS194" s="802"/>
      <c r="NT194" s="802"/>
      <c r="NU194" s="802"/>
      <c r="NV194" s="802"/>
      <c r="NW194" s="802"/>
      <c r="NX194" s="802"/>
      <c r="NY194" s="802"/>
      <c r="NZ194" s="802"/>
      <c r="OA194" s="802"/>
      <c r="OB194" s="802"/>
      <c r="OC194" s="802"/>
      <c r="OD194" s="802"/>
      <c r="OE194" s="802"/>
      <c r="OF194" s="802"/>
      <c r="OG194" s="802"/>
      <c r="OH194" s="802"/>
      <c r="OI194" s="802"/>
      <c r="OJ194" s="802"/>
      <c r="OK194" s="802"/>
      <c r="OL194" s="802"/>
      <c r="OM194" s="802"/>
      <c r="ON194" s="802"/>
      <c r="OO194" s="802"/>
      <c r="OP194" s="802"/>
      <c r="OQ194" s="802"/>
      <c r="OR194" s="802"/>
      <c r="OS194" s="802"/>
      <c r="OT194" s="802"/>
      <c r="OU194" s="802"/>
      <c r="OV194" s="802"/>
      <c r="OW194" s="802"/>
      <c r="OX194" s="802"/>
      <c r="OY194" s="802"/>
      <c r="OZ194" s="802"/>
      <c r="PA194" s="802"/>
      <c r="PB194" s="802"/>
      <c r="PC194" s="802"/>
      <c r="PD194" s="802"/>
      <c r="PE194" s="802"/>
      <c r="PF194" s="802"/>
      <c r="PG194" s="802"/>
      <c r="PH194" s="802"/>
      <c r="PI194" s="802"/>
      <c r="PJ194" s="802"/>
      <c r="PK194" s="802"/>
      <c r="PL194" s="802"/>
      <c r="PM194" s="802"/>
      <c r="PN194" s="802"/>
      <c r="PO194" s="802"/>
      <c r="PP194" s="802"/>
      <c r="PQ194" s="802"/>
      <c r="PR194" s="802"/>
      <c r="PS194" s="802"/>
      <c r="PT194" s="802"/>
      <c r="PU194" s="802"/>
      <c r="PV194" s="802"/>
      <c r="PW194" s="802"/>
      <c r="PX194" s="802"/>
      <c r="PY194" s="802"/>
      <c r="PZ194" s="802"/>
      <c r="QA194" s="802"/>
      <c r="QB194" s="802"/>
      <c r="QC194" s="802"/>
      <c r="QD194" s="802"/>
      <c r="QE194" s="802"/>
      <c r="QF194" s="802"/>
      <c r="QG194" s="802"/>
      <c r="QH194" s="802"/>
      <c r="QI194" s="802"/>
      <c r="QJ194" s="802"/>
      <c r="QK194" s="802"/>
      <c r="QL194" s="802"/>
      <c r="QM194" s="802"/>
      <c r="QN194" s="802"/>
      <c r="QO194" s="802"/>
      <c r="QP194" s="802"/>
      <c r="QQ194" s="802"/>
      <c r="QR194" s="802"/>
      <c r="QS194" s="802"/>
      <c r="QT194" s="802"/>
      <c r="QU194" s="802"/>
      <c r="QV194" s="802"/>
      <c r="QW194" s="802"/>
      <c r="QX194" s="802"/>
      <c r="QY194" s="802"/>
      <c r="QZ194" s="802"/>
      <c r="RA194" s="802"/>
      <c r="RB194" s="802"/>
      <c r="RC194" s="802"/>
      <c r="RD194" s="802"/>
      <c r="RE194" s="802"/>
      <c r="RF194" s="802"/>
      <c r="RG194" s="802"/>
      <c r="RH194" s="802"/>
      <c r="RI194" s="802"/>
      <c r="RJ194" s="802"/>
      <c r="RK194" s="802"/>
      <c r="RL194" s="802"/>
      <c r="RM194" s="802"/>
      <c r="RN194" s="802"/>
      <c r="RO194" s="802"/>
      <c r="RP194" s="802"/>
      <c r="RQ194" s="802"/>
      <c r="RR194" s="802"/>
      <c r="RS194" s="802"/>
      <c r="RT194" s="802"/>
      <c r="RU194" s="802"/>
      <c r="RV194" s="802"/>
      <c r="RW194" s="802"/>
      <c r="RX194" s="802"/>
      <c r="RY194" s="802"/>
      <c r="RZ194" s="802"/>
      <c r="SA194" s="802"/>
      <c r="SB194" s="802"/>
      <c r="SC194" s="802"/>
      <c r="SD194" s="802"/>
      <c r="SE194" s="802"/>
      <c r="SF194" s="802"/>
      <c r="SG194" s="802"/>
      <c r="SH194" s="802"/>
      <c r="SI194" s="802"/>
      <c r="SJ194" s="802"/>
      <c r="SK194" s="802"/>
      <c r="SL194" s="802"/>
      <c r="SM194" s="802"/>
      <c r="SN194" s="802"/>
      <c r="SO194" s="802"/>
      <c r="SP194" s="802"/>
      <c r="SQ194" s="802"/>
      <c r="SR194" s="802"/>
      <c r="SS194" s="802"/>
      <c r="ST194" s="802"/>
      <c r="SU194" s="802"/>
      <c r="SV194" s="802"/>
      <c r="SW194" s="802"/>
      <c r="SX194" s="802"/>
      <c r="SY194" s="802"/>
      <c r="SZ194" s="802"/>
      <c r="TA194" s="802"/>
      <c r="TB194" s="802"/>
      <c r="TC194" s="802"/>
      <c r="TD194" s="802"/>
      <c r="TE194" s="802"/>
      <c r="TF194" s="802"/>
      <c r="TG194" s="802"/>
      <c r="TH194" s="802"/>
      <c r="TI194" s="802"/>
      <c r="TJ194" s="802"/>
      <c r="TK194" s="802"/>
      <c r="TL194" s="802"/>
      <c r="TM194" s="802"/>
      <c r="TN194" s="802"/>
      <c r="TO194" s="802"/>
      <c r="TP194" s="802"/>
      <c r="TQ194" s="802"/>
      <c r="TR194" s="802"/>
      <c r="TS194" s="802"/>
      <c r="TT194" s="802"/>
      <c r="TU194" s="802"/>
      <c r="TV194" s="802"/>
      <c r="TW194" s="802"/>
      <c r="TX194" s="802"/>
      <c r="TY194" s="802"/>
      <c r="TZ194" s="802"/>
      <c r="UA194" s="802"/>
      <c r="UB194" s="802"/>
      <c r="UC194" s="802"/>
      <c r="UD194" s="802"/>
      <c r="UE194" s="802"/>
      <c r="UF194" s="802"/>
      <c r="UG194" s="802"/>
      <c r="UH194" s="802"/>
      <c r="UI194" s="802"/>
      <c r="UJ194" s="802"/>
      <c r="UK194" s="802"/>
      <c r="UL194" s="802"/>
      <c r="UM194" s="802"/>
      <c r="UN194" s="802"/>
      <c r="UO194" s="802"/>
      <c r="UP194" s="802"/>
      <c r="UQ194" s="802"/>
      <c r="UR194" s="802"/>
      <c r="US194" s="802"/>
      <c r="UT194" s="802"/>
      <c r="UU194" s="802"/>
      <c r="UV194" s="802"/>
      <c r="UW194" s="802"/>
      <c r="UX194" s="802"/>
      <c r="UY194" s="802"/>
      <c r="UZ194" s="802"/>
      <c r="VA194" s="802"/>
      <c r="VB194" s="802"/>
      <c r="VC194" s="802"/>
      <c r="VD194" s="802"/>
      <c r="VE194" s="802"/>
      <c r="VF194" s="802"/>
      <c r="VG194" s="802"/>
      <c r="VH194" s="802"/>
      <c r="VI194" s="802"/>
      <c r="VJ194" s="802"/>
      <c r="VK194" s="802"/>
      <c r="VL194" s="802"/>
      <c r="VM194" s="802"/>
      <c r="VN194" s="802"/>
      <c r="VO194" s="802"/>
      <c r="VP194" s="802"/>
      <c r="VQ194" s="802"/>
      <c r="VR194" s="802"/>
      <c r="VS194" s="802"/>
      <c r="VT194" s="802"/>
      <c r="VU194" s="802"/>
      <c r="VV194" s="802"/>
      <c r="VW194" s="802"/>
      <c r="VX194" s="802"/>
      <c r="VY194" s="802"/>
      <c r="VZ194" s="802"/>
      <c r="WA194" s="802"/>
      <c r="WB194" s="802"/>
      <c r="WC194" s="802"/>
      <c r="WD194" s="802"/>
      <c r="WE194" s="802"/>
      <c r="WF194" s="802"/>
      <c r="WG194" s="802"/>
      <c r="WH194" s="802"/>
      <c r="WI194" s="802"/>
      <c r="WJ194" s="802"/>
      <c r="WK194" s="802"/>
      <c r="WL194" s="802"/>
      <c r="WM194" s="802"/>
      <c r="WN194" s="802"/>
      <c r="WO194" s="802"/>
      <c r="WP194" s="802"/>
      <c r="WQ194" s="802"/>
      <c r="WR194" s="802"/>
      <c r="WS194" s="802"/>
      <c r="WT194" s="802"/>
      <c r="WU194" s="802"/>
      <c r="WV194" s="802"/>
      <c r="WW194" s="802"/>
      <c r="WX194" s="802"/>
      <c r="WY194" s="802"/>
      <c r="WZ194" s="802"/>
      <c r="XA194" s="802"/>
      <c r="XB194" s="802"/>
      <c r="XC194" s="802"/>
      <c r="XD194" s="802"/>
      <c r="XE194" s="802"/>
      <c r="XF194" s="802"/>
      <c r="XG194" s="802"/>
      <c r="XH194" s="802"/>
      <c r="XI194" s="802"/>
      <c r="XJ194" s="802"/>
      <c r="XK194" s="802"/>
      <c r="XL194" s="802"/>
      <c r="XM194" s="802"/>
      <c r="XN194" s="802"/>
      <c r="XO194" s="802"/>
      <c r="XP194" s="802"/>
      <c r="XQ194" s="802"/>
      <c r="XR194" s="802"/>
      <c r="XS194" s="802"/>
      <c r="XT194" s="802"/>
      <c r="XU194" s="802"/>
      <c r="XV194" s="802"/>
      <c r="XW194" s="802"/>
      <c r="XX194" s="802"/>
      <c r="XY194" s="802"/>
      <c r="XZ194" s="802"/>
      <c r="YA194" s="802"/>
      <c r="YB194" s="802"/>
      <c r="YC194" s="802"/>
      <c r="YD194" s="802"/>
      <c r="YE194" s="802"/>
      <c r="YF194" s="802"/>
      <c r="YG194" s="802"/>
      <c r="YH194" s="802"/>
      <c r="YI194" s="802"/>
      <c r="YJ194" s="802"/>
      <c r="YK194" s="802"/>
      <c r="YL194" s="802"/>
      <c r="YM194" s="802"/>
      <c r="YN194" s="802"/>
      <c r="YO194" s="802"/>
      <c r="YP194" s="802"/>
      <c r="YQ194" s="802"/>
      <c r="YR194" s="802"/>
      <c r="YS194" s="802"/>
      <c r="YT194" s="802"/>
      <c r="YU194" s="802"/>
      <c r="YV194" s="802"/>
      <c r="YW194" s="802"/>
      <c r="YX194" s="802"/>
      <c r="YY194" s="802"/>
      <c r="YZ194" s="802"/>
      <c r="ZA194" s="802"/>
      <c r="ZB194" s="802"/>
      <c r="ZC194" s="802"/>
      <c r="ZD194" s="802"/>
      <c r="ZE194" s="802"/>
      <c r="ZF194" s="802"/>
      <c r="ZG194" s="802"/>
      <c r="ZH194" s="802"/>
      <c r="ZI194" s="802"/>
      <c r="ZJ194" s="802"/>
      <c r="ZK194" s="802"/>
      <c r="ZL194" s="802"/>
      <c r="ZM194" s="802"/>
      <c r="ZN194" s="802"/>
      <c r="ZO194" s="802"/>
      <c r="ZP194" s="802"/>
      <c r="ZQ194" s="802"/>
      <c r="ZR194" s="802"/>
      <c r="ZS194" s="802"/>
      <c r="ZT194" s="802"/>
      <c r="ZU194" s="802"/>
      <c r="ZV194" s="802"/>
      <c r="ZW194" s="802"/>
      <c r="ZX194" s="802"/>
      <c r="ZY194" s="802"/>
      <c r="ZZ194" s="802"/>
      <c r="AAA194" s="802"/>
      <c r="AAB194" s="802"/>
      <c r="AAC194" s="802"/>
      <c r="AAD194" s="802"/>
      <c r="AAE194" s="802"/>
      <c r="AAF194" s="802"/>
      <c r="AAG194" s="802"/>
      <c r="AAH194" s="802"/>
      <c r="AAI194" s="802"/>
      <c r="AAJ194" s="802"/>
      <c r="AAK194" s="802"/>
      <c r="AAL194" s="802"/>
      <c r="AAM194" s="802"/>
      <c r="AAN194" s="802"/>
      <c r="AAO194" s="802"/>
      <c r="AAP194" s="802"/>
      <c r="AAQ194" s="802"/>
      <c r="AAR194" s="802"/>
      <c r="AAS194" s="802"/>
      <c r="AAT194" s="802"/>
      <c r="AAU194" s="802"/>
      <c r="AAV194" s="802"/>
      <c r="AAW194" s="802"/>
      <c r="AAX194" s="802"/>
      <c r="AAY194" s="802"/>
      <c r="AAZ194" s="802"/>
      <c r="ABA194" s="802"/>
      <c r="ABB194" s="802"/>
      <c r="ABC194" s="802"/>
      <c r="ABD194" s="802"/>
      <c r="ABE194" s="802"/>
      <c r="ABF194" s="802"/>
      <c r="ABG194" s="802"/>
      <c r="ABH194" s="802"/>
      <c r="ABI194" s="802"/>
      <c r="ABJ194" s="802"/>
      <c r="ABK194" s="802"/>
      <c r="ABL194" s="802"/>
      <c r="ABM194" s="802"/>
      <c r="ABN194" s="802"/>
      <c r="ABO194" s="802"/>
      <c r="ABP194" s="802"/>
      <c r="ABQ194" s="802"/>
      <c r="ABR194" s="802"/>
      <c r="ABS194" s="802"/>
      <c r="ABT194" s="802"/>
      <c r="ABU194" s="802"/>
      <c r="ABV194" s="802"/>
      <c r="ABW194" s="802"/>
      <c r="ABX194" s="802"/>
      <c r="ABY194" s="802"/>
      <c r="ABZ194" s="802"/>
      <c r="ACA194" s="802"/>
      <c r="ACB194" s="802"/>
      <c r="ACC194" s="802"/>
      <c r="ACD194" s="802"/>
      <c r="ACE194" s="802"/>
      <c r="ACF194" s="802"/>
      <c r="ACG194" s="802"/>
      <c r="ACH194" s="802"/>
      <c r="ACI194" s="802"/>
      <c r="ACJ194" s="802"/>
      <c r="ACK194" s="802"/>
      <c r="ACL194" s="802"/>
      <c r="ACM194" s="802"/>
      <c r="ACN194" s="802"/>
      <c r="ACO194" s="802"/>
      <c r="ACP194" s="802"/>
      <c r="ACQ194" s="802"/>
      <c r="ACR194" s="802"/>
      <c r="ACS194" s="802"/>
      <c r="ACT194" s="802"/>
      <c r="ACU194" s="802"/>
      <c r="ACV194" s="802"/>
      <c r="ACW194" s="802"/>
      <c r="ACX194" s="802"/>
      <c r="ACY194" s="802"/>
      <c r="ACZ194" s="802"/>
      <c r="ADA194" s="802"/>
      <c r="ADB194" s="802"/>
      <c r="ADC194" s="802"/>
      <c r="ADD194" s="802"/>
      <c r="ADE194" s="802"/>
      <c r="ADF194" s="802"/>
      <c r="ADG194" s="802"/>
      <c r="ADH194" s="802"/>
      <c r="ADI194" s="802"/>
      <c r="ADJ194" s="802"/>
      <c r="ADK194" s="802"/>
      <c r="ADL194" s="802"/>
      <c r="ADM194" s="802"/>
      <c r="ADN194" s="802"/>
      <c r="ADO194" s="802"/>
      <c r="ADP194" s="802"/>
      <c r="ADQ194" s="802"/>
      <c r="ADR194" s="802"/>
      <c r="ADS194" s="802"/>
      <c r="ADT194" s="802"/>
      <c r="ADU194" s="802"/>
      <c r="ADV194" s="802"/>
      <c r="ADW194" s="802"/>
      <c r="ADX194" s="802"/>
      <c r="ADY194" s="802"/>
      <c r="ADZ194" s="802"/>
      <c r="AEA194" s="802"/>
      <c r="AEB194" s="802"/>
      <c r="AEC194" s="802"/>
      <c r="AED194" s="802"/>
      <c r="AEE194" s="802"/>
      <c r="AEF194" s="802"/>
      <c r="AEG194" s="802"/>
      <c r="AEH194" s="802"/>
      <c r="AEI194" s="802"/>
      <c r="AEJ194" s="802"/>
      <c r="AEK194" s="802"/>
      <c r="AEL194" s="802"/>
      <c r="AEM194" s="802"/>
      <c r="AEN194" s="802"/>
      <c r="AEO194" s="802"/>
      <c r="AEP194" s="802"/>
      <c r="AEQ194" s="802"/>
      <c r="AER194" s="802"/>
      <c r="AES194" s="802"/>
      <c r="AET194" s="802"/>
      <c r="AEU194" s="802"/>
      <c r="AEV194" s="802"/>
      <c r="AEW194" s="802"/>
      <c r="AEX194" s="802"/>
      <c r="AEY194" s="802"/>
      <c r="AEZ194" s="802"/>
      <c r="AFA194" s="802"/>
      <c r="AFB194" s="802"/>
      <c r="AFC194" s="802"/>
      <c r="AFD194" s="802"/>
      <c r="AFE194" s="802"/>
      <c r="AFF194" s="802"/>
      <c r="AFG194" s="802"/>
      <c r="AFH194" s="802"/>
      <c r="AFI194" s="802"/>
      <c r="AFJ194" s="802"/>
      <c r="AFK194" s="802"/>
      <c r="AFL194" s="802"/>
      <c r="AFM194" s="802"/>
      <c r="AFN194" s="802"/>
      <c r="AFO194" s="802"/>
      <c r="AFP194" s="802"/>
      <c r="AFQ194" s="802"/>
      <c r="AFR194" s="802"/>
      <c r="AFS194" s="802"/>
      <c r="AFT194" s="802"/>
      <c r="AFU194" s="802"/>
      <c r="AFV194" s="802"/>
      <c r="AFW194" s="802"/>
      <c r="AFX194" s="802"/>
      <c r="AFY194" s="802"/>
      <c r="AFZ194" s="802"/>
      <c r="AGA194" s="802"/>
      <c r="AGB194" s="802"/>
      <c r="AGC194" s="802"/>
      <c r="AGD194" s="802"/>
      <c r="AGE194" s="802"/>
      <c r="AGF194" s="802"/>
      <c r="AGG194" s="802"/>
      <c r="AGH194" s="802"/>
      <c r="AGI194" s="802"/>
      <c r="AGJ194" s="802"/>
      <c r="AGK194" s="802"/>
      <c r="AGL194" s="802"/>
      <c r="AGM194" s="802"/>
      <c r="AGN194" s="802"/>
      <c r="AGO194" s="802"/>
      <c r="AGP194" s="802"/>
      <c r="AGQ194" s="802"/>
      <c r="AGR194" s="802"/>
      <c r="AGS194" s="802"/>
      <c r="AGT194" s="802"/>
      <c r="AGU194" s="802"/>
      <c r="AGV194" s="802"/>
      <c r="AGW194" s="802"/>
      <c r="AGX194" s="802"/>
      <c r="AGY194" s="802"/>
      <c r="AGZ194" s="802"/>
      <c r="AHA194" s="802"/>
      <c r="AHB194" s="802"/>
      <c r="AHC194" s="802"/>
      <c r="AHD194" s="802"/>
      <c r="AHE194" s="802"/>
      <c r="AHF194" s="802"/>
      <c r="AHG194" s="802"/>
      <c r="AHH194" s="802"/>
      <c r="AHI194" s="802"/>
      <c r="AHJ194" s="802"/>
      <c r="AHK194" s="802"/>
      <c r="AHL194" s="802"/>
      <c r="AHM194" s="802"/>
      <c r="AHN194" s="802"/>
      <c r="AHO194" s="802"/>
      <c r="AHP194" s="802"/>
      <c r="AHQ194" s="802"/>
      <c r="AHR194" s="802"/>
      <c r="AHS194" s="802"/>
      <c r="AHT194" s="802"/>
      <c r="AHU194" s="802"/>
      <c r="AHV194" s="802"/>
      <c r="AHW194" s="802"/>
      <c r="AHX194" s="802"/>
      <c r="AHY194" s="802"/>
      <c r="AHZ194" s="802"/>
      <c r="AIA194" s="802"/>
      <c r="AIB194" s="802"/>
      <c r="AIC194" s="802"/>
      <c r="AID194" s="802"/>
      <c r="AIE194" s="802"/>
      <c r="AIF194" s="802"/>
      <c r="AIG194" s="802"/>
      <c r="AIH194" s="802"/>
      <c r="AII194" s="802"/>
      <c r="AIJ194" s="802"/>
      <c r="AQE194" s="802"/>
      <c r="AQF194" s="802"/>
      <c r="AQG194" s="802"/>
      <c r="AQH194" s="802"/>
      <c r="AQI194" s="802"/>
      <c r="AQJ194" s="802"/>
      <c r="AQK194" s="802"/>
      <c r="AQL194" s="802"/>
      <c r="AQM194" s="802"/>
      <c r="AQN194" s="802"/>
      <c r="AQO194" s="802"/>
      <c r="AQP194" s="802"/>
      <c r="AQQ194" s="802"/>
      <c r="AQR194" s="802"/>
      <c r="AQS194" s="802"/>
      <c r="AQT194" s="802"/>
      <c r="AQU194" s="802"/>
      <c r="AQV194" s="802"/>
      <c r="AQW194" s="802"/>
      <c r="AQX194" s="802"/>
      <c r="AQY194" s="802"/>
      <c r="AQZ194" s="802"/>
      <c r="ARA194" s="802"/>
      <c r="ARB194" s="802"/>
      <c r="ARC194" s="802"/>
      <c r="ARD194" s="802"/>
      <c r="ARE194" s="802"/>
      <c r="ARF194" s="802"/>
      <c r="ARG194" s="802"/>
      <c r="ARH194" s="802"/>
      <c r="ARI194" s="802"/>
      <c r="ARJ194" s="802"/>
      <c r="ARK194" s="802"/>
      <c r="ARL194" s="802"/>
      <c r="ARM194" s="802"/>
      <c r="ARN194" s="802"/>
      <c r="ARO194" s="802"/>
      <c r="ARP194" s="802"/>
      <c r="ARQ194" s="802"/>
      <c r="ARR194" s="802"/>
      <c r="ARS194" s="802"/>
      <c r="ART194" s="802"/>
      <c r="ARU194" s="802"/>
      <c r="ARV194" s="802"/>
      <c r="ARW194" s="802"/>
      <c r="ARX194" s="802"/>
      <c r="ARY194" s="802"/>
      <c r="ARZ194" s="802"/>
      <c r="ASA194" s="802"/>
      <c r="ASB194" s="802"/>
      <c r="ASC194" s="802"/>
      <c r="ASD194" s="802"/>
      <c r="ASE194" s="802"/>
      <c r="ASF194" s="802"/>
      <c r="ASG194" s="802"/>
      <c r="ASH194" s="802"/>
      <c r="ASI194" s="802"/>
      <c r="ASJ194" s="802"/>
      <c r="ASK194" s="802"/>
      <c r="ASL194" s="802"/>
      <c r="ATP194" s="802"/>
      <c r="ATQ194" s="802"/>
      <c r="ATR194" s="802"/>
      <c r="ATS194" s="802"/>
      <c r="ATT194" s="802"/>
      <c r="ATU194" s="802"/>
      <c r="ATV194" s="802"/>
      <c r="ATW194" s="802"/>
      <c r="ATX194" s="802"/>
      <c r="ATY194" s="802"/>
      <c r="ATZ194" s="802"/>
      <c r="AUA194" s="802"/>
      <c r="AUB194" s="802"/>
      <c r="AUC194" s="802"/>
      <c r="AUD194" s="802"/>
      <c r="AUE194" s="802"/>
      <c r="AUF194" s="802"/>
      <c r="AUG194" s="802"/>
      <c r="AUH194" s="802"/>
      <c r="AUI194" s="802"/>
      <c r="AUJ194" s="802"/>
      <c r="AUK194" s="802"/>
      <c r="AUL194" s="802"/>
      <c r="AUM194" s="802"/>
      <c r="AUN194" s="802"/>
      <c r="AUO194" s="802"/>
      <c r="AUP194" s="801"/>
      <c r="AUQ194" s="802"/>
      <c r="AUR194" s="801"/>
      <c r="AUS194" s="802"/>
      <c r="AUT194" s="801"/>
      <c r="AUU194" s="802"/>
      <c r="AUV194" s="802"/>
      <c r="AUW194" s="802"/>
      <c r="AUX194" s="802"/>
      <c r="AUY194" s="802"/>
      <c r="AUZ194" s="802"/>
      <c r="AVA194" s="802"/>
      <c r="AVB194" s="802"/>
      <c r="AVC194" s="802"/>
      <c r="AVD194" s="802"/>
      <c r="AVE194" s="802"/>
      <c r="AVF194" s="802"/>
      <c r="AVG194" s="802"/>
      <c r="AVH194" s="802"/>
      <c r="AVI194" s="802"/>
      <c r="AVJ194" s="808"/>
      <c r="AVK194" s="808"/>
      <c r="AVL194" s="808"/>
      <c r="AVM194" s="808"/>
      <c r="AVN194" s="808"/>
      <c r="AVO194" s="808"/>
      <c r="AVP194" s="808"/>
      <c r="AVQ194" s="808"/>
      <c r="AVR194" s="808"/>
      <c r="AVS194" s="808"/>
      <c r="AVT194" s="808"/>
      <c r="AVU194" s="809"/>
      <c r="AVV194" s="809"/>
      <c r="AVW194" s="809"/>
      <c r="AVX194" s="809"/>
      <c r="AVY194" s="809"/>
      <c r="AVZ194" s="809"/>
      <c r="AWA194" s="809"/>
      <c r="AWB194" s="809"/>
      <c r="AWC194" s="809"/>
      <c r="AWD194" s="809"/>
      <c r="AWE194" s="809"/>
      <c r="AWF194" s="809"/>
      <c r="AWG194" s="809"/>
      <c r="AWH194" s="809"/>
      <c r="AWI194" s="809"/>
      <c r="AWJ194" s="809"/>
      <c r="AWK194" s="809"/>
      <c r="AWL194" s="809"/>
      <c r="AWM194" s="809"/>
      <c r="AWN194" s="809"/>
      <c r="AWO194" s="809"/>
      <c r="AWP194" s="809"/>
      <c r="AWQ194" s="809"/>
      <c r="AWR194" s="808"/>
      <c r="AWS194" s="761"/>
      <c r="AWT194" s="808"/>
      <c r="AWU194" s="809"/>
      <c r="AWV194" s="809"/>
      <c r="AWW194" s="809"/>
      <c r="AWX194" s="809"/>
      <c r="AWY194" s="809"/>
      <c r="AWZ194" s="809"/>
      <c r="AXA194" s="809"/>
      <c r="AXB194" s="809"/>
      <c r="AXC194" s="809"/>
      <c r="AXD194" s="809"/>
      <c r="AXE194" s="809"/>
      <c r="AXF194" s="809"/>
      <c r="AXG194" s="809"/>
      <c r="AXH194" s="809"/>
      <c r="AXI194" s="809"/>
      <c r="AXJ194" s="809"/>
      <c r="AXK194" s="809"/>
      <c r="AXL194" s="809"/>
      <c r="AXM194" s="809"/>
      <c r="AXN194" s="809"/>
      <c r="AXO194" s="809"/>
      <c r="AXP194" s="809"/>
      <c r="AXQ194" s="809"/>
      <c r="AXR194" s="809"/>
      <c r="AXS194" s="809"/>
      <c r="AXT194" s="809"/>
      <c r="AXU194" s="809"/>
      <c r="AXV194" s="809"/>
      <c r="AXW194" s="809"/>
      <c r="AXX194" s="809"/>
      <c r="AXY194" s="809"/>
      <c r="AXZ194" s="809"/>
      <c r="AYA194" s="809"/>
      <c r="AYB194" s="809"/>
      <c r="AYC194" s="809"/>
      <c r="AYD194" s="808"/>
      <c r="AYE194" s="808"/>
      <c r="AYF194" s="809"/>
      <c r="AYG194" s="808"/>
      <c r="AYH194" s="810"/>
      <c r="AYI194" s="810"/>
      <c r="AYJ194" s="810"/>
      <c r="AYK194" s="810"/>
      <c r="AYL194" s="810"/>
      <c r="AYM194" s="810"/>
      <c r="AYN194" s="810"/>
      <c r="AYO194" s="810"/>
      <c r="AYP194" s="810"/>
      <c r="AYQ194" s="810"/>
      <c r="AYR194" s="810"/>
      <c r="AYS194" s="810"/>
      <c r="AYT194" s="810"/>
      <c r="AYU194" s="810"/>
      <c r="AYV194" s="810"/>
      <c r="AYW194" s="810"/>
      <c r="AYX194" s="810"/>
      <c r="AYY194" s="810"/>
      <c r="AYZ194" s="810"/>
      <c r="AZA194" s="810"/>
      <c r="AZB194" s="810"/>
      <c r="AZC194" s="810"/>
      <c r="AZD194" s="810"/>
      <c r="AZE194" s="810"/>
      <c r="AZF194" s="810"/>
      <c r="AZG194" s="810"/>
      <c r="AZH194" s="810"/>
      <c r="AZI194" s="810"/>
      <c r="AZJ194" s="810"/>
      <c r="AZK194" s="810"/>
      <c r="AZL194" s="810"/>
      <c r="AZM194" s="810"/>
      <c r="AZN194" s="810"/>
      <c r="AZO194" s="810"/>
      <c r="AZP194" s="809"/>
      <c r="AZQ194" s="802"/>
      <c r="AZR194" s="802"/>
      <c r="AZS194" s="802"/>
    </row>
    <row r="195" spans="45:920 1123:1371" s="793" customFormat="1" ht="13.5">
      <c r="AS195" s="802"/>
      <c r="AT195" s="802"/>
      <c r="AU195" s="802"/>
      <c r="AV195" s="802"/>
      <c r="AW195" s="802"/>
      <c r="AX195" s="802"/>
      <c r="AY195" s="802"/>
      <c r="AZ195" s="802"/>
      <c r="BA195" s="802"/>
      <c r="BB195" s="802"/>
      <c r="BC195" s="802"/>
      <c r="BD195" s="802"/>
      <c r="BE195" s="802"/>
      <c r="BF195" s="802"/>
      <c r="BG195" s="802"/>
      <c r="BH195" s="802"/>
      <c r="BI195" s="802"/>
      <c r="BJ195" s="802"/>
      <c r="BK195" s="802"/>
      <c r="BL195" s="802"/>
      <c r="BM195" s="802"/>
      <c r="BN195" s="802"/>
      <c r="BO195" s="802"/>
      <c r="BP195" s="802"/>
      <c r="BQ195" s="802"/>
      <c r="BR195" s="802"/>
      <c r="BS195" s="802"/>
      <c r="BT195" s="802"/>
      <c r="BU195" s="802"/>
      <c r="BV195" s="802"/>
      <c r="BW195" s="802"/>
      <c r="BX195" s="802"/>
      <c r="BY195" s="802"/>
      <c r="BZ195" s="802"/>
      <c r="CA195" s="802"/>
      <c r="CB195" s="802"/>
      <c r="CC195" s="802"/>
      <c r="CD195" s="802"/>
      <c r="CE195" s="802"/>
      <c r="CF195" s="802"/>
      <c r="CG195" s="802"/>
      <c r="CH195" s="802"/>
      <c r="CI195" s="802"/>
      <c r="CJ195" s="802"/>
      <c r="CK195" s="802"/>
      <c r="CL195" s="802"/>
      <c r="CM195" s="802"/>
      <c r="CN195" s="802"/>
      <c r="CO195" s="802"/>
      <c r="CP195" s="802"/>
      <c r="CQ195" s="802"/>
      <c r="CR195" s="802"/>
      <c r="CS195" s="802"/>
      <c r="CT195" s="802"/>
      <c r="CU195" s="802"/>
      <c r="CV195" s="802"/>
      <c r="CW195" s="802"/>
      <c r="CX195" s="802"/>
      <c r="CY195" s="802"/>
      <c r="CZ195" s="802"/>
      <c r="DA195" s="802"/>
      <c r="DB195" s="802"/>
      <c r="DC195" s="802"/>
      <c r="DD195" s="802"/>
      <c r="DE195" s="802"/>
      <c r="DF195" s="802"/>
      <c r="DG195" s="802"/>
      <c r="DH195" s="802"/>
      <c r="DI195" s="802"/>
      <c r="DJ195" s="802"/>
      <c r="DK195" s="802"/>
      <c r="DL195" s="802"/>
      <c r="DM195" s="802"/>
      <c r="DN195" s="802"/>
      <c r="DO195" s="802"/>
      <c r="DP195" s="802"/>
      <c r="DQ195" s="802"/>
      <c r="DR195" s="802"/>
      <c r="DS195" s="802"/>
      <c r="DT195" s="802"/>
      <c r="DU195" s="802"/>
      <c r="DV195" s="802"/>
      <c r="DW195" s="802"/>
      <c r="DX195" s="802"/>
      <c r="DY195" s="802"/>
      <c r="DZ195" s="802"/>
      <c r="EA195" s="802"/>
      <c r="EB195" s="802"/>
      <c r="EC195" s="802"/>
      <c r="ED195" s="802"/>
      <c r="EE195" s="802"/>
      <c r="EF195" s="802"/>
      <c r="EG195" s="802"/>
      <c r="EH195" s="802"/>
      <c r="EI195" s="802"/>
      <c r="EJ195" s="802"/>
      <c r="EK195" s="802"/>
      <c r="EL195" s="802"/>
      <c r="EM195" s="802"/>
      <c r="EN195" s="802"/>
      <c r="EO195" s="802"/>
      <c r="EP195" s="802"/>
      <c r="EQ195" s="802"/>
      <c r="ER195" s="802"/>
      <c r="ES195" s="802"/>
      <c r="ET195" s="802"/>
      <c r="EU195" s="802"/>
      <c r="EV195" s="802"/>
      <c r="EW195" s="802"/>
      <c r="EX195" s="802"/>
      <c r="EY195" s="802"/>
      <c r="EZ195" s="802"/>
      <c r="FA195" s="802"/>
      <c r="FB195" s="802"/>
      <c r="FC195" s="802"/>
      <c r="FD195" s="802"/>
      <c r="FE195" s="802"/>
      <c r="FF195" s="802"/>
      <c r="FG195" s="802"/>
      <c r="FH195" s="802"/>
      <c r="FI195" s="802"/>
      <c r="FJ195" s="802"/>
      <c r="FK195" s="802"/>
      <c r="FL195" s="802"/>
      <c r="FM195" s="802"/>
      <c r="FN195" s="802"/>
      <c r="FO195" s="802"/>
      <c r="FP195" s="802"/>
      <c r="FQ195" s="802"/>
      <c r="FR195" s="802"/>
      <c r="FS195" s="802"/>
      <c r="FT195" s="802"/>
      <c r="FU195" s="802"/>
      <c r="FV195" s="802"/>
      <c r="FW195" s="802"/>
      <c r="FX195" s="802"/>
      <c r="FY195" s="802"/>
      <c r="FZ195" s="802"/>
      <c r="GA195" s="802"/>
      <c r="GB195" s="802"/>
      <c r="GC195" s="802"/>
      <c r="GD195" s="802"/>
      <c r="GE195" s="802"/>
      <c r="GF195" s="802"/>
      <c r="GG195" s="802"/>
      <c r="GH195" s="802"/>
      <c r="GI195" s="802"/>
      <c r="GJ195" s="802"/>
      <c r="GK195" s="802"/>
      <c r="GL195" s="802"/>
      <c r="GM195" s="802"/>
      <c r="GN195" s="802"/>
      <c r="GO195" s="802"/>
      <c r="GP195" s="802"/>
      <c r="GQ195" s="802"/>
      <c r="GR195" s="802"/>
      <c r="GS195" s="802"/>
      <c r="GT195" s="802"/>
      <c r="GU195" s="802"/>
      <c r="GV195" s="802"/>
      <c r="GW195" s="802"/>
      <c r="GX195" s="802"/>
      <c r="GY195" s="802"/>
      <c r="GZ195" s="802"/>
      <c r="HA195" s="802"/>
      <c r="HB195" s="802"/>
      <c r="HC195" s="802"/>
      <c r="HD195" s="802"/>
      <c r="HE195" s="802"/>
      <c r="HF195" s="802"/>
      <c r="HG195" s="802"/>
      <c r="HH195" s="802"/>
      <c r="HI195" s="802"/>
      <c r="HJ195" s="802"/>
      <c r="HK195" s="802"/>
      <c r="HL195" s="802"/>
      <c r="HM195" s="802"/>
      <c r="HN195" s="802"/>
      <c r="HO195" s="802"/>
      <c r="HP195" s="802"/>
      <c r="HQ195" s="802"/>
      <c r="HR195" s="802"/>
      <c r="HS195" s="802"/>
      <c r="HT195" s="802"/>
      <c r="HU195" s="802"/>
      <c r="HV195" s="802"/>
      <c r="HW195" s="802"/>
      <c r="HX195" s="802"/>
      <c r="HY195" s="802"/>
      <c r="HZ195" s="802"/>
      <c r="IA195" s="802"/>
      <c r="IB195" s="802"/>
      <c r="IC195" s="802"/>
      <c r="ID195" s="802"/>
      <c r="IE195" s="802"/>
      <c r="IF195" s="802"/>
      <c r="IG195" s="802"/>
      <c r="IH195" s="802"/>
      <c r="II195" s="802"/>
      <c r="IJ195" s="802"/>
      <c r="IK195" s="802"/>
      <c r="IL195" s="802"/>
      <c r="IM195" s="802"/>
      <c r="IN195" s="802"/>
      <c r="IO195" s="802"/>
      <c r="IP195" s="802"/>
      <c r="IQ195" s="802"/>
      <c r="IR195" s="802"/>
      <c r="IS195" s="802"/>
      <c r="IT195" s="802"/>
      <c r="IU195" s="802"/>
      <c r="IV195" s="802"/>
      <c r="IW195" s="802"/>
      <c r="IX195" s="802"/>
      <c r="IY195" s="802"/>
      <c r="IZ195" s="802"/>
      <c r="JA195" s="802"/>
      <c r="JB195" s="802"/>
      <c r="JC195" s="802"/>
      <c r="JD195" s="802"/>
      <c r="JE195" s="802"/>
      <c r="JF195" s="802"/>
      <c r="JG195" s="802"/>
      <c r="JH195" s="802"/>
      <c r="JI195" s="802"/>
      <c r="JJ195" s="802"/>
      <c r="JK195" s="802"/>
      <c r="JL195" s="802"/>
      <c r="JM195" s="802"/>
      <c r="JN195" s="802"/>
      <c r="JO195" s="802"/>
      <c r="JP195" s="802"/>
      <c r="JQ195" s="802"/>
      <c r="JR195" s="802"/>
      <c r="JS195" s="802"/>
      <c r="JT195" s="802"/>
      <c r="JU195" s="802"/>
      <c r="JV195" s="802"/>
      <c r="JW195" s="802"/>
      <c r="JX195" s="802"/>
      <c r="JY195" s="802"/>
      <c r="JZ195" s="802"/>
      <c r="KA195" s="802"/>
      <c r="KB195" s="802"/>
      <c r="KC195" s="802"/>
      <c r="KD195" s="802"/>
      <c r="KE195" s="802"/>
      <c r="KF195" s="802"/>
      <c r="KG195" s="802"/>
      <c r="KH195" s="802"/>
      <c r="KI195" s="802"/>
      <c r="KJ195" s="802"/>
      <c r="KK195" s="802"/>
      <c r="KL195" s="802"/>
      <c r="KM195" s="802"/>
      <c r="KN195" s="802"/>
      <c r="KO195" s="802"/>
      <c r="KP195" s="802"/>
      <c r="KQ195" s="802"/>
      <c r="KR195" s="802"/>
      <c r="KS195" s="802"/>
      <c r="KT195" s="802"/>
      <c r="KU195" s="802"/>
      <c r="KV195" s="802"/>
      <c r="KW195" s="802"/>
      <c r="KX195" s="802"/>
      <c r="KY195" s="802"/>
      <c r="KZ195" s="802"/>
      <c r="LA195" s="802"/>
      <c r="LB195" s="802"/>
      <c r="LC195" s="802"/>
      <c r="LD195" s="802"/>
      <c r="LE195" s="802"/>
      <c r="LF195" s="802"/>
      <c r="LG195" s="802"/>
      <c r="LH195" s="802"/>
      <c r="LI195" s="802"/>
      <c r="LJ195" s="802"/>
      <c r="LK195" s="802"/>
      <c r="LL195" s="802"/>
      <c r="LM195" s="802"/>
      <c r="LN195" s="802"/>
      <c r="LO195" s="802"/>
      <c r="LP195" s="802"/>
      <c r="LQ195" s="802"/>
      <c r="LR195" s="802"/>
      <c r="LS195" s="802"/>
      <c r="LT195" s="802"/>
      <c r="LU195" s="802"/>
      <c r="LV195" s="802"/>
      <c r="LW195" s="802"/>
      <c r="LX195" s="802"/>
      <c r="LY195" s="802"/>
      <c r="LZ195" s="802"/>
      <c r="MA195" s="802"/>
      <c r="MB195" s="802"/>
      <c r="MC195" s="802"/>
      <c r="MD195" s="802"/>
      <c r="ME195" s="802"/>
      <c r="MF195" s="802"/>
      <c r="MG195" s="802"/>
      <c r="MH195" s="802"/>
      <c r="MI195" s="802"/>
      <c r="MJ195" s="802"/>
      <c r="MK195" s="802"/>
      <c r="ML195" s="802"/>
      <c r="MM195" s="802"/>
      <c r="MN195" s="802"/>
      <c r="MO195" s="802"/>
      <c r="MP195" s="802"/>
      <c r="MQ195" s="802"/>
      <c r="MR195" s="802"/>
      <c r="MS195" s="802"/>
      <c r="MT195" s="802"/>
      <c r="MU195" s="802"/>
      <c r="MV195" s="802"/>
      <c r="MW195" s="802"/>
      <c r="MX195" s="802"/>
      <c r="MY195" s="802"/>
      <c r="MZ195" s="802"/>
      <c r="NA195" s="802"/>
      <c r="NB195" s="802"/>
      <c r="NC195" s="802"/>
      <c r="ND195" s="802"/>
      <c r="NE195" s="802"/>
      <c r="NF195" s="802"/>
      <c r="NG195" s="802"/>
      <c r="NH195" s="802"/>
      <c r="NI195" s="802"/>
      <c r="NJ195" s="802"/>
      <c r="NK195" s="802"/>
      <c r="NL195" s="802"/>
      <c r="NM195" s="802"/>
      <c r="NN195" s="802"/>
      <c r="NO195" s="802"/>
      <c r="NP195" s="802"/>
      <c r="NQ195" s="802"/>
      <c r="NR195" s="802"/>
      <c r="NS195" s="802"/>
      <c r="NT195" s="802"/>
      <c r="NU195" s="802"/>
      <c r="NV195" s="802"/>
      <c r="NW195" s="802"/>
      <c r="NX195" s="802"/>
      <c r="NY195" s="802"/>
      <c r="NZ195" s="802"/>
      <c r="OA195" s="802"/>
      <c r="OB195" s="802"/>
      <c r="OC195" s="802"/>
      <c r="OD195" s="802"/>
      <c r="OE195" s="802"/>
      <c r="OF195" s="802"/>
      <c r="OG195" s="802"/>
      <c r="OH195" s="802"/>
      <c r="OI195" s="802"/>
      <c r="OJ195" s="802"/>
      <c r="OK195" s="802"/>
      <c r="OL195" s="802"/>
      <c r="OM195" s="802"/>
      <c r="ON195" s="802"/>
      <c r="OO195" s="802"/>
      <c r="OP195" s="802"/>
      <c r="OQ195" s="802"/>
      <c r="OR195" s="802"/>
      <c r="OS195" s="802"/>
      <c r="OT195" s="802"/>
      <c r="OU195" s="802"/>
      <c r="OV195" s="802"/>
      <c r="OW195" s="802"/>
      <c r="OX195" s="802"/>
      <c r="OY195" s="802"/>
      <c r="OZ195" s="802"/>
      <c r="PA195" s="802"/>
      <c r="PB195" s="802"/>
      <c r="PC195" s="802"/>
      <c r="PD195" s="802"/>
      <c r="PE195" s="802"/>
      <c r="PF195" s="802"/>
      <c r="PG195" s="802"/>
      <c r="PH195" s="802"/>
      <c r="PI195" s="802"/>
      <c r="PJ195" s="802"/>
      <c r="PK195" s="802"/>
      <c r="PL195" s="802"/>
      <c r="PM195" s="802"/>
      <c r="PN195" s="802"/>
      <c r="PO195" s="802"/>
      <c r="PP195" s="802"/>
      <c r="PQ195" s="802"/>
      <c r="PR195" s="802"/>
      <c r="PS195" s="802"/>
      <c r="PT195" s="802"/>
      <c r="PU195" s="802"/>
      <c r="PV195" s="802"/>
      <c r="PW195" s="802"/>
      <c r="PX195" s="802"/>
      <c r="PY195" s="802"/>
      <c r="PZ195" s="802"/>
      <c r="QA195" s="802"/>
      <c r="QB195" s="802"/>
      <c r="QC195" s="802"/>
      <c r="QD195" s="802"/>
      <c r="QE195" s="802"/>
      <c r="QF195" s="802"/>
      <c r="QG195" s="802"/>
      <c r="QH195" s="802"/>
      <c r="QI195" s="802"/>
      <c r="QJ195" s="802"/>
      <c r="QK195" s="802"/>
      <c r="QL195" s="802"/>
      <c r="QM195" s="802"/>
      <c r="QN195" s="802"/>
      <c r="QO195" s="802"/>
      <c r="QP195" s="802"/>
      <c r="QQ195" s="802"/>
      <c r="QR195" s="802"/>
      <c r="QS195" s="802"/>
      <c r="QT195" s="802"/>
      <c r="QU195" s="802"/>
      <c r="QV195" s="802"/>
      <c r="QW195" s="802"/>
      <c r="QX195" s="802"/>
      <c r="QY195" s="802"/>
      <c r="QZ195" s="802"/>
      <c r="RA195" s="802"/>
      <c r="RB195" s="802"/>
      <c r="RC195" s="802"/>
      <c r="RD195" s="802"/>
      <c r="RE195" s="802"/>
      <c r="RF195" s="802"/>
      <c r="RG195" s="802"/>
      <c r="RH195" s="802"/>
      <c r="RI195" s="802"/>
      <c r="RJ195" s="802"/>
      <c r="RK195" s="802"/>
      <c r="RL195" s="802"/>
      <c r="RM195" s="802"/>
      <c r="RN195" s="802"/>
      <c r="RO195" s="802"/>
      <c r="RP195" s="802"/>
      <c r="RQ195" s="802"/>
      <c r="RR195" s="802"/>
      <c r="RS195" s="802"/>
      <c r="RT195" s="802"/>
      <c r="RU195" s="802"/>
      <c r="RV195" s="802"/>
      <c r="RW195" s="802"/>
      <c r="RX195" s="802"/>
      <c r="RY195" s="802"/>
      <c r="RZ195" s="802"/>
      <c r="SA195" s="802"/>
      <c r="SB195" s="802"/>
      <c r="SC195" s="802"/>
      <c r="SD195" s="802"/>
      <c r="SE195" s="802"/>
      <c r="SF195" s="802"/>
      <c r="SG195" s="802"/>
      <c r="SH195" s="802"/>
      <c r="SI195" s="802"/>
      <c r="SJ195" s="802"/>
      <c r="SK195" s="802"/>
      <c r="SL195" s="802"/>
      <c r="SM195" s="802"/>
      <c r="SN195" s="802"/>
      <c r="SO195" s="802"/>
      <c r="SP195" s="802"/>
      <c r="SQ195" s="802"/>
      <c r="SR195" s="802"/>
      <c r="SS195" s="802"/>
      <c r="ST195" s="802"/>
      <c r="SU195" s="802"/>
      <c r="SV195" s="802"/>
      <c r="SW195" s="802"/>
      <c r="SX195" s="802"/>
      <c r="SY195" s="802"/>
      <c r="SZ195" s="802"/>
      <c r="TA195" s="802"/>
      <c r="TB195" s="802"/>
      <c r="TC195" s="802"/>
      <c r="TD195" s="802"/>
      <c r="TE195" s="802"/>
      <c r="TF195" s="802"/>
      <c r="TG195" s="802"/>
      <c r="TH195" s="802"/>
      <c r="TI195" s="802"/>
      <c r="TJ195" s="802"/>
      <c r="TK195" s="802"/>
      <c r="TL195" s="802"/>
      <c r="TM195" s="802"/>
      <c r="TN195" s="802"/>
      <c r="TO195" s="802"/>
      <c r="TP195" s="802"/>
      <c r="TQ195" s="802"/>
      <c r="TR195" s="802"/>
      <c r="TS195" s="802"/>
      <c r="TT195" s="802"/>
      <c r="TU195" s="802"/>
      <c r="TV195" s="802"/>
      <c r="TW195" s="802"/>
      <c r="TX195" s="802"/>
      <c r="TY195" s="802"/>
      <c r="TZ195" s="802"/>
      <c r="UA195" s="802"/>
      <c r="UB195" s="802"/>
      <c r="UC195" s="802"/>
      <c r="UD195" s="802"/>
      <c r="UE195" s="802"/>
      <c r="UF195" s="802"/>
      <c r="UG195" s="802"/>
      <c r="UH195" s="802"/>
      <c r="UI195" s="802"/>
      <c r="UJ195" s="802"/>
      <c r="UK195" s="802"/>
      <c r="UL195" s="802"/>
      <c r="UM195" s="802"/>
      <c r="UN195" s="802"/>
      <c r="UO195" s="802"/>
      <c r="UP195" s="802"/>
      <c r="UQ195" s="802"/>
      <c r="UR195" s="802"/>
      <c r="US195" s="802"/>
      <c r="UT195" s="802"/>
      <c r="UU195" s="802"/>
      <c r="UV195" s="802"/>
      <c r="UW195" s="802"/>
      <c r="UX195" s="802"/>
      <c r="UY195" s="802"/>
      <c r="UZ195" s="802"/>
      <c r="VA195" s="802"/>
      <c r="VB195" s="802"/>
      <c r="VC195" s="802"/>
      <c r="VD195" s="802"/>
      <c r="VE195" s="802"/>
      <c r="VF195" s="802"/>
      <c r="VG195" s="802"/>
      <c r="VH195" s="802"/>
      <c r="VI195" s="802"/>
      <c r="VJ195" s="802"/>
      <c r="VK195" s="802"/>
      <c r="VL195" s="802"/>
      <c r="VM195" s="802"/>
      <c r="VN195" s="802"/>
      <c r="VO195" s="802"/>
      <c r="VP195" s="802"/>
      <c r="VQ195" s="802"/>
      <c r="VR195" s="802"/>
      <c r="VS195" s="802"/>
      <c r="VT195" s="802"/>
      <c r="VU195" s="802"/>
      <c r="VV195" s="802"/>
      <c r="VW195" s="802"/>
      <c r="VX195" s="802"/>
      <c r="VY195" s="802"/>
      <c r="VZ195" s="802"/>
      <c r="WA195" s="802"/>
      <c r="WB195" s="802"/>
      <c r="WC195" s="802"/>
      <c r="WD195" s="802"/>
      <c r="WE195" s="802"/>
      <c r="WF195" s="802"/>
      <c r="WG195" s="802"/>
      <c r="WH195" s="802"/>
      <c r="WI195" s="802"/>
      <c r="WJ195" s="802"/>
      <c r="WK195" s="802"/>
      <c r="WL195" s="802"/>
      <c r="WM195" s="802"/>
      <c r="WN195" s="802"/>
      <c r="WO195" s="802"/>
      <c r="WP195" s="802"/>
      <c r="WQ195" s="802"/>
      <c r="WR195" s="802"/>
      <c r="WS195" s="802"/>
      <c r="WT195" s="802"/>
      <c r="WU195" s="802"/>
      <c r="WV195" s="802"/>
      <c r="WW195" s="802"/>
      <c r="WX195" s="802"/>
      <c r="WY195" s="802"/>
      <c r="WZ195" s="802"/>
      <c r="XA195" s="802"/>
      <c r="XB195" s="802"/>
      <c r="XC195" s="802"/>
      <c r="XD195" s="802"/>
      <c r="XE195" s="802"/>
      <c r="XF195" s="802"/>
      <c r="XG195" s="802"/>
      <c r="XH195" s="802"/>
      <c r="XI195" s="802"/>
      <c r="XJ195" s="802"/>
      <c r="XK195" s="802"/>
      <c r="XL195" s="802"/>
      <c r="XM195" s="802"/>
      <c r="XN195" s="802"/>
      <c r="XO195" s="802"/>
      <c r="XP195" s="802"/>
      <c r="XQ195" s="802"/>
      <c r="XR195" s="802"/>
      <c r="XS195" s="802"/>
      <c r="XT195" s="802"/>
      <c r="XU195" s="802"/>
      <c r="XV195" s="802"/>
      <c r="XW195" s="802"/>
      <c r="XX195" s="802"/>
      <c r="XY195" s="802"/>
      <c r="XZ195" s="802"/>
      <c r="YA195" s="802"/>
      <c r="YB195" s="802"/>
      <c r="YC195" s="802"/>
      <c r="YD195" s="802"/>
      <c r="YE195" s="802"/>
      <c r="YF195" s="802"/>
      <c r="YG195" s="802"/>
      <c r="YH195" s="802"/>
      <c r="YI195" s="802"/>
      <c r="YJ195" s="802"/>
      <c r="YK195" s="802"/>
      <c r="YL195" s="802"/>
      <c r="YM195" s="802"/>
      <c r="YN195" s="802"/>
      <c r="YO195" s="802"/>
      <c r="YP195" s="802"/>
      <c r="YQ195" s="802"/>
      <c r="YR195" s="802"/>
      <c r="YS195" s="802"/>
      <c r="YT195" s="802"/>
      <c r="YU195" s="802"/>
      <c r="YV195" s="802"/>
      <c r="YW195" s="802"/>
      <c r="YX195" s="802"/>
      <c r="YY195" s="802"/>
      <c r="YZ195" s="802"/>
      <c r="ZA195" s="802"/>
      <c r="ZB195" s="802"/>
      <c r="ZC195" s="802"/>
      <c r="ZD195" s="802"/>
      <c r="ZE195" s="802"/>
      <c r="ZF195" s="802"/>
      <c r="ZG195" s="802"/>
      <c r="ZH195" s="802"/>
      <c r="ZI195" s="802"/>
      <c r="ZJ195" s="802"/>
      <c r="ZK195" s="802"/>
      <c r="ZL195" s="802"/>
      <c r="ZM195" s="802"/>
      <c r="ZN195" s="802"/>
      <c r="ZO195" s="802"/>
      <c r="ZP195" s="802"/>
      <c r="ZQ195" s="802"/>
      <c r="ZR195" s="802"/>
      <c r="ZS195" s="802"/>
      <c r="ZT195" s="802"/>
      <c r="ZU195" s="802"/>
      <c r="ZV195" s="802"/>
      <c r="ZW195" s="802"/>
      <c r="ZX195" s="802"/>
      <c r="ZY195" s="802"/>
      <c r="ZZ195" s="802"/>
      <c r="AAA195" s="802"/>
      <c r="AAB195" s="802"/>
      <c r="AAC195" s="802"/>
      <c r="AAD195" s="802"/>
      <c r="AAE195" s="802"/>
      <c r="AAF195" s="802"/>
      <c r="AAG195" s="802"/>
      <c r="AAH195" s="802"/>
      <c r="AAI195" s="802"/>
      <c r="AAJ195" s="802"/>
      <c r="AAK195" s="802"/>
      <c r="AAL195" s="802"/>
      <c r="AAM195" s="802"/>
      <c r="AAN195" s="802"/>
      <c r="AAO195" s="802"/>
      <c r="AAP195" s="802"/>
      <c r="AAQ195" s="802"/>
      <c r="AAR195" s="802"/>
      <c r="AAS195" s="802"/>
      <c r="AAT195" s="802"/>
      <c r="AAU195" s="802"/>
      <c r="AAV195" s="802"/>
      <c r="AAW195" s="802"/>
      <c r="AAX195" s="802"/>
      <c r="AAY195" s="802"/>
      <c r="AAZ195" s="802"/>
      <c r="ABA195" s="802"/>
      <c r="ABB195" s="802"/>
      <c r="ABC195" s="802"/>
      <c r="ABD195" s="802"/>
      <c r="ABE195" s="802"/>
      <c r="ABF195" s="802"/>
      <c r="ABG195" s="802"/>
      <c r="ABH195" s="802"/>
      <c r="ABI195" s="802"/>
      <c r="ABJ195" s="802"/>
      <c r="ABK195" s="802"/>
      <c r="ABL195" s="802"/>
      <c r="ABM195" s="802"/>
      <c r="ABN195" s="802"/>
      <c r="ABO195" s="802"/>
      <c r="ABP195" s="802"/>
      <c r="ABQ195" s="802"/>
      <c r="ABR195" s="802"/>
      <c r="ABS195" s="802"/>
      <c r="ABT195" s="802"/>
      <c r="ABU195" s="802"/>
      <c r="ABV195" s="802"/>
      <c r="ABW195" s="802"/>
      <c r="ABX195" s="802"/>
      <c r="ABY195" s="802"/>
      <c r="ABZ195" s="802"/>
      <c r="ACA195" s="802"/>
      <c r="ACB195" s="802"/>
      <c r="ACC195" s="802"/>
      <c r="ACD195" s="802"/>
      <c r="ACE195" s="802"/>
      <c r="ACF195" s="802"/>
      <c r="ACG195" s="802"/>
      <c r="ACH195" s="802"/>
      <c r="ACI195" s="802"/>
      <c r="ACJ195" s="802"/>
      <c r="ACK195" s="802"/>
      <c r="ACL195" s="802"/>
      <c r="ACM195" s="802"/>
      <c r="ACN195" s="802"/>
      <c r="ACO195" s="802"/>
      <c r="ACP195" s="802"/>
      <c r="ACQ195" s="802"/>
      <c r="ACR195" s="802"/>
      <c r="ACS195" s="802"/>
      <c r="ACT195" s="802"/>
      <c r="ACU195" s="802"/>
      <c r="ACV195" s="802"/>
      <c r="ACW195" s="802"/>
      <c r="ACX195" s="802"/>
      <c r="ACY195" s="802"/>
      <c r="ACZ195" s="802"/>
      <c r="ADA195" s="802"/>
      <c r="ADB195" s="802"/>
      <c r="ADC195" s="802"/>
      <c r="ADD195" s="802"/>
      <c r="ADE195" s="802"/>
      <c r="ADF195" s="802"/>
      <c r="ADG195" s="802"/>
      <c r="ADH195" s="802"/>
      <c r="ADI195" s="802"/>
      <c r="ADJ195" s="802"/>
      <c r="ADK195" s="802"/>
      <c r="ADL195" s="802"/>
      <c r="ADM195" s="802"/>
      <c r="ADN195" s="802"/>
      <c r="ADO195" s="802"/>
      <c r="ADP195" s="802"/>
      <c r="ADQ195" s="802"/>
      <c r="ADR195" s="802"/>
      <c r="ADS195" s="802"/>
      <c r="ADT195" s="802"/>
      <c r="ADU195" s="802"/>
      <c r="ADV195" s="802"/>
      <c r="ADW195" s="802"/>
      <c r="ADX195" s="802"/>
      <c r="ADY195" s="802"/>
      <c r="ADZ195" s="802"/>
      <c r="AEA195" s="802"/>
      <c r="AEB195" s="802"/>
      <c r="AEC195" s="802"/>
      <c r="AED195" s="802"/>
      <c r="AEE195" s="802"/>
      <c r="AEF195" s="802"/>
      <c r="AEG195" s="802"/>
      <c r="AEH195" s="802"/>
      <c r="AEI195" s="802"/>
      <c r="AEJ195" s="802"/>
      <c r="AEK195" s="802"/>
      <c r="AEL195" s="802"/>
      <c r="AEM195" s="802"/>
      <c r="AEN195" s="802"/>
      <c r="AEO195" s="802"/>
      <c r="AEP195" s="802"/>
      <c r="AEQ195" s="802"/>
      <c r="AER195" s="802"/>
      <c r="AES195" s="802"/>
      <c r="AET195" s="802"/>
      <c r="AEU195" s="802"/>
      <c r="AEV195" s="802"/>
      <c r="AEW195" s="802"/>
      <c r="AEX195" s="802"/>
      <c r="AEY195" s="802"/>
      <c r="AEZ195" s="802"/>
      <c r="AFA195" s="802"/>
      <c r="AFB195" s="802"/>
      <c r="AFC195" s="802"/>
      <c r="AFD195" s="802"/>
      <c r="AFE195" s="802"/>
      <c r="AFF195" s="802"/>
      <c r="AFG195" s="802"/>
      <c r="AFH195" s="802"/>
      <c r="AFI195" s="802"/>
      <c r="AFJ195" s="802"/>
      <c r="AFK195" s="802"/>
      <c r="AFL195" s="802"/>
      <c r="AFM195" s="802"/>
      <c r="AFN195" s="802"/>
      <c r="AFO195" s="802"/>
      <c r="AFP195" s="802"/>
      <c r="AFQ195" s="802"/>
      <c r="AFR195" s="802"/>
      <c r="AFS195" s="802"/>
      <c r="AFT195" s="802"/>
      <c r="AFU195" s="802"/>
      <c r="AFV195" s="802"/>
      <c r="AFW195" s="802"/>
      <c r="AFX195" s="802"/>
      <c r="AFY195" s="802"/>
      <c r="AFZ195" s="802"/>
      <c r="AGA195" s="802"/>
      <c r="AGB195" s="802"/>
      <c r="AGC195" s="802"/>
      <c r="AGD195" s="802"/>
      <c r="AGE195" s="802"/>
      <c r="AGF195" s="802"/>
      <c r="AGG195" s="802"/>
      <c r="AGH195" s="802"/>
      <c r="AGI195" s="802"/>
      <c r="AGJ195" s="802"/>
      <c r="AGK195" s="802"/>
      <c r="AGL195" s="802"/>
      <c r="AGM195" s="802"/>
      <c r="AGN195" s="802"/>
      <c r="AGO195" s="802"/>
      <c r="AGP195" s="802"/>
      <c r="AGQ195" s="802"/>
      <c r="AGR195" s="802"/>
      <c r="AGS195" s="802"/>
      <c r="AGT195" s="802"/>
      <c r="AGU195" s="802"/>
      <c r="AGV195" s="802"/>
      <c r="AGW195" s="802"/>
      <c r="AGX195" s="802"/>
      <c r="AGY195" s="802"/>
      <c r="AGZ195" s="802"/>
      <c r="AHA195" s="802"/>
      <c r="AHB195" s="802"/>
      <c r="AHC195" s="802"/>
      <c r="AHD195" s="802"/>
      <c r="AHE195" s="802"/>
      <c r="AHF195" s="802"/>
      <c r="AHG195" s="802"/>
      <c r="AHH195" s="802"/>
      <c r="AHI195" s="802"/>
      <c r="AHJ195" s="802"/>
      <c r="AHK195" s="802"/>
      <c r="AHL195" s="802"/>
      <c r="AHM195" s="802"/>
      <c r="AHN195" s="802"/>
      <c r="AHO195" s="802"/>
      <c r="AHP195" s="802"/>
      <c r="AHQ195" s="802"/>
      <c r="AHR195" s="802"/>
      <c r="AHS195" s="802"/>
      <c r="AHT195" s="802"/>
      <c r="AHU195" s="802"/>
      <c r="AHV195" s="802"/>
      <c r="AHW195" s="802"/>
      <c r="AHX195" s="802"/>
      <c r="AHY195" s="802"/>
      <c r="AHZ195" s="802"/>
      <c r="AIA195" s="802"/>
      <c r="AIB195" s="802"/>
      <c r="AIC195" s="802"/>
      <c r="AID195" s="802"/>
      <c r="AIE195" s="802"/>
      <c r="AIF195" s="802"/>
      <c r="AIG195" s="802"/>
      <c r="AIH195" s="802"/>
      <c r="AII195" s="802"/>
      <c r="AIJ195" s="802"/>
      <c r="AQE195" s="802"/>
      <c r="AQF195" s="802"/>
      <c r="AQG195" s="802"/>
      <c r="AQH195" s="802"/>
      <c r="AQI195" s="802"/>
      <c r="AQJ195" s="802"/>
      <c r="AQK195" s="802"/>
      <c r="AQL195" s="802"/>
      <c r="AQM195" s="802"/>
      <c r="AQN195" s="802"/>
      <c r="AQO195" s="802"/>
      <c r="AQP195" s="802"/>
      <c r="AQQ195" s="802"/>
      <c r="AQR195" s="802"/>
      <c r="AQS195" s="802"/>
      <c r="AQT195" s="802"/>
      <c r="AQU195" s="802"/>
      <c r="AQV195" s="802"/>
      <c r="AQW195" s="802"/>
      <c r="AQX195" s="802"/>
      <c r="AQY195" s="802"/>
      <c r="AQZ195" s="802"/>
      <c r="ARA195" s="802"/>
      <c r="ARB195" s="802"/>
      <c r="ARC195" s="802"/>
      <c r="ARD195" s="802"/>
      <c r="ARE195" s="802"/>
      <c r="ARF195" s="802"/>
      <c r="ARG195" s="802"/>
      <c r="ARH195" s="802"/>
      <c r="ARI195" s="802"/>
      <c r="ARJ195" s="802"/>
      <c r="ARK195" s="802"/>
      <c r="ARL195" s="802"/>
      <c r="ARM195" s="802"/>
      <c r="ARN195" s="802"/>
      <c r="ARO195" s="802"/>
      <c r="ARP195" s="802"/>
      <c r="ARQ195" s="802"/>
      <c r="ARR195" s="802"/>
      <c r="ARS195" s="802"/>
      <c r="ART195" s="802"/>
      <c r="ARU195" s="802"/>
      <c r="ARV195" s="802"/>
      <c r="ARW195" s="802"/>
      <c r="ARX195" s="802"/>
      <c r="ARY195" s="802"/>
      <c r="ARZ195" s="802"/>
      <c r="ASA195" s="802"/>
      <c r="ASB195" s="802"/>
      <c r="ASC195" s="802"/>
      <c r="ASD195" s="802"/>
      <c r="ASE195" s="802"/>
      <c r="ASF195" s="802"/>
      <c r="ASG195" s="802"/>
      <c r="ASH195" s="802"/>
      <c r="ASI195" s="802"/>
      <c r="ASJ195" s="802"/>
      <c r="ASK195" s="802"/>
      <c r="ASL195" s="802"/>
      <c r="ATP195" s="802"/>
      <c r="ATQ195" s="802"/>
      <c r="ATR195" s="802"/>
      <c r="ATS195" s="802"/>
      <c r="ATT195" s="802"/>
      <c r="ATU195" s="802"/>
      <c r="ATV195" s="802"/>
      <c r="ATW195" s="802"/>
      <c r="ATX195" s="802"/>
      <c r="ATY195" s="802"/>
      <c r="ATZ195" s="802"/>
      <c r="AUA195" s="802"/>
      <c r="AUB195" s="802"/>
      <c r="AUC195" s="802"/>
      <c r="AUD195" s="802"/>
      <c r="AUE195" s="802"/>
      <c r="AUF195" s="802"/>
      <c r="AUG195" s="802"/>
      <c r="AUH195" s="802"/>
      <c r="AUI195" s="802"/>
      <c r="AUJ195" s="802"/>
      <c r="AUK195" s="802"/>
      <c r="AUL195" s="802"/>
      <c r="AUM195" s="802"/>
      <c r="AUN195" s="802"/>
      <c r="AUO195" s="802"/>
      <c r="AUP195" s="801"/>
      <c r="AUQ195" s="802"/>
      <c r="AUR195" s="801"/>
      <c r="AUS195" s="802"/>
      <c r="AUT195" s="801"/>
      <c r="AUU195" s="802"/>
      <c r="AUV195" s="802"/>
      <c r="AUW195" s="802"/>
      <c r="AUX195" s="802"/>
      <c r="AUY195" s="802"/>
      <c r="AUZ195" s="802"/>
      <c r="AVA195" s="802"/>
      <c r="AVB195" s="802"/>
      <c r="AVC195" s="802"/>
      <c r="AVD195" s="802"/>
      <c r="AVE195" s="802"/>
      <c r="AVF195" s="802"/>
      <c r="AVG195" s="802"/>
      <c r="AVH195" s="802"/>
      <c r="AVI195" s="802"/>
      <c r="AVJ195" s="808"/>
      <c r="AVK195" s="808"/>
      <c r="AVL195" s="808"/>
      <c r="AVM195" s="808"/>
      <c r="AVN195" s="808"/>
      <c r="AVO195" s="808"/>
      <c r="AVP195" s="808"/>
      <c r="AVQ195" s="808"/>
      <c r="AVR195" s="808"/>
      <c r="AVS195" s="808"/>
      <c r="AVT195" s="808"/>
      <c r="AVU195" s="809"/>
      <c r="AVV195" s="809"/>
      <c r="AVW195" s="809"/>
      <c r="AVX195" s="809"/>
      <c r="AVY195" s="809"/>
      <c r="AVZ195" s="809"/>
      <c r="AWA195" s="809"/>
      <c r="AWB195" s="809"/>
      <c r="AWC195" s="809"/>
      <c r="AWD195" s="809"/>
      <c r="AWE195" s="809"/>
      <c r="AWF195" s="809"/>
      <c r="AWG195" s="809"/>
      <c r="AWH195" s="809"/>
      <c r="AWI195" s="809"/>
      <c r="AWJ195" s="809"/>
      <c r="AWK195" s="809"/>
      <c r="AWL195" s="809"/>
      <c r="AWM195" s="809"/>
      <c r="AWN195" s="809"/>
      <c r="AWO195" s="809"/>
      <c r="AWP195" s="809"/>
      <c r="AWQ195" s="809"/>
      <c r="AWR195" s="808"/>
      <c r="AWS195" s="761"/>
      <c r="AWT195" s="808"/>
      <c r="AWU195" s="809"/>
      <c r="AWV195" s="809"/>
      <c r="AWW195" s="809"/>
      <c r="AWX195" s="809"/>
      <c r="AWY195" s="809"/>
      <c r="AWZ195" s="809"/>
      <c r="AXA195" s="809"/>
      <c r="AXB195" s="809"/>
      <c r="AXC195" s="809"/>
      <c r="AXD195" s="809"/>
      <c r="AXE195" s="809"/>
      <c r="AXF195" s="809"/>
      <c r="AXG195" s="809"/>
      <c r="AXH195" s="809"/>
      <c r="AXI195" s="809"/>
      <c r="AXJ195" s="809"/>
      <c r="AXK195" s="809"/>
      <c r="AXL195" s="809"/>
      <c r="AXM195" s="809"/>
      <c r="AXN195" s="809"/>
      <c r="AXO195" s="809"/>
      <c r="AXP195" s="809"/>
      <c r="AXQ195" s="809"/>
      <c r="AXR195" s="809"/>
      <c r="AXS195" s="809"/>
      <c r="AXT195" s="809"/>
      <c r="AXU195" s="809"/>
      <c r="AXV195" s="809"/>
      <c r="AXW195" s="809"/>
      <c r="AXX195" s="809"/>
      <c r="AXY195" s="809"/>
      <c r="AXZ195" s="809"/>
      <c r="AYA195" s="809"/>
      <c r="AYB195" s="809"/>
      <c r="AYC195" s="809"/>
      <c r="AYD195" s="808"/>
      <c r="AYE195" s="808"/>
      <c r="AYF195" s="809"/>
      <c r="AYG195" s="808"/>
      <c r="AYH195" s="810"/>
      <c r="AYI195" s="810"/>
      <c r="AYJ195" s="810"/>
      <c r="AYK195" s="810"/>
      <c r="AYL195" s="810"/>
      <c r="AYM195" s="810"/>
      <c r="AYN195" s="810"/>
      <c r="AYO195" s="810"/>
      <c r="AYP195" s="810"/>
      <c r="AYQ195" s="810"/>
      <c r="AYR195" s="810"/>
      <c r="AYS195" s="810"/>
      <c r="AYT195" s="810"/>
      <c r="AYU195" s="810"/>
      <c r="AYV195" s="810"/>
      <c r="AYW195" s="810"/>
      <c r="AYX195" s="810"/>
      <c r="AYY195" s="810"/>
      <c r="AYZ195" s="810"/>
      <c r="AZA195" s="810"/>
      <c r="AZB195" s="810"/>
      <c r="AZC195" s="810"/>
      <c r="AZD195" s="810"/>
      <c r="AZE195" s="810"/>
      <c r="AZF195" s="810"/>
      <c r="AZG195" s="810"/>
      <c r="AZH195" s="810"/>
      <c r="AZI195" s="810"/>
      <c r="AZJ195" s="810"/>
      <c r="AZK195" s="810"/>
      <c r="AZL195" s="810"/>
      <c r="AZM195" s="810"/>
      <c r="AZN195" s="810"/>
      <c r="AZO195" s="810"/>
      <c r="AZP195" s="809"/>
      <c r="AZQ195" s="802"/>
      <c r="AZR195" s="802"/>
      <c r="AZS195" s="802"/>
    </row>
    <row r="196" spans="45:920 1123:1371" s="793" customFormat="1" ht="13.5">
      <c r="AS196" s="802"/>
      <c r="AT196" s="802"/>
      <c r="AU196" s="802"/>
      <c r="AV196" s="802"/>
      <c r="AW196" s="802"/>
      <c r="AX196" s="802"/>
      <c r="AY196" s="802"/>
      <c r="AZ196" s="802"/>
      <c r="BA196" s="802"/>
      <c r="BB196" s="802"/>
      <c r="BC196" s="802"/>
      <c r="BD196" s="802"/>
      <c r="BE196" s="802"/>
      <c r="BF196" s="802"/>
      <c r="BG196" s="802"/>
      <c r="BH196" s="802"/>
      <c r="BI196" s="802"/>
      <c r="BJ196" s="802"/>
      <c r="BK196" s="802"/>
      <c r="BL196" s="802"/>
      <c r="BM196" s="802"/>
      <c r="BN196" s="802"/>
      <c r="BO196" s="802"/>
      <c r="BP196" s="802"/>
      <c r="BQ196" s="802"/>
      <c r="BR196" s="802"/>
      <c r="BS196" s="802"/>
      <c r="BT196" s="802"/>
      <c r="BU196" s="802"/>
      <c r="BV196" s="802"/>
      <c r="BW196" s="802"/>
      <c r="BX196" s="802"/>
      <c r="BY196" s="802"/>
      <c r="BZ196" s="802"/>
      <c r="CA196" s="802"/>
      <c r="CB196" s="802"/>
      <c r="CC196" s="802"/>
      <c r="CD196" s="802"/>
      <c r="CE196" s="802"/>
      <c r="CF196" s="802"/>
      <c r="CG196" s="802"/>
      <c r="CH196" s="802"/>
      <c r="CI196" s="802"/>
      <c r="CJ196" s="802"/>
      <c r="CK196" s="802"/>
      <c r="CL196" s="802"/>
      <c r="CM196" s="802"/>
      <c r="CN196" s="802"/>
      <c r="CO196" s="802"/>
      <c r="CP196" s="802"/>
      <c r="CQ196" s="802"/>
      <c r="CR196" s="802"/>
      <c r="CS196" s="802"/>
      <c r="CT196" s="802"/>
      <c r="CU196" s="802"/>
      <c r="CV196" s="802"/>
      <c r="CW196" s="802"/>
      <c r="CX196" s="802"/>
      <c r="CY196" s="802"/>
      <c r="CZ196" s="802"/>
      <c r="DA196" s="802"/>
      <c r="DB196" s="802"/>
      <c r="DC196" s="802"/>
      <c r="DD196" s="802"/>
      <c r="DE196" s="802"/>
      <c r="DF196" s="802"/>
      <c r="DG196" s="802"/>
      <c r="DH196" s="802"/>
      <c r="DI196" s="802"/>
      <c r="DJ196" s="802"/>
      <c r="DK196" s="802"/>
      <c r="DL196" s="802"/>
      <c r="DM196" s="802"/>
      <c r="DN196" s="802"/>
      <c r="DO196" s="802"/>
      <c r="DP196" s="802"/>
      <c r="DQ196" s="802"/>
      <c r="DR196" s="802"/>
      <c r="DS196" s="802"/>
      <c r="DT196" s="802"/>
      <c r="DU196" s="802"/>
      <c r="DV196" s="802"/>
      <c r="DW196" s="802"/>
      <c r="DX196" s="802"/>
      <c r="DY196" s="802"/>
      <c r="DZ196" s="802"/>
      <c r="EA196" s="802"/>
      <c r="EB196" s="802"/>
      <c r="EC196" s="802"/>
      <c r="ED196" s="802"/>
      <c r="EE196" s="802"/>
      <c r="EF196" s="802"/>
      <c r="EG196" s="802"/>
      <c r="EH196" s="802"/>
      <c r="EI196" s="802"/>
      <c r="EJ196" s="802"/>
      <c r="EK196" s="802"/>
      <c r="EL196" s="802"/>
      <c r="EM196" s="802"/>
      <c r="EN196" s="802"/>
      <c r="EO196" s="802"/>
      <c r="EP196" s="802"/>
      <c r="EQ196" s="802"/>
      <c r="ER196" s="802"/>
      <c r="ES196" s="802"/>
      <c r="ET196" s="802"/>
      <c r="EU196" s="802"/>
      <c r="EV196" s="802"/>
      <c r="EW196" s="802"/>
      <c r="EX196" s="802"/>
      <c r="EY196" s="802"/>
      <c r="EZ196" s="802"/>
      <c r="FA196" s="802"/>
      <c r="FB196" s="802"/>
      <c r="FC196" s="802"/>
      <c r="FD196" s="802"/>
      <c r="FE196" s="802"/>
      <c r="FF196" s="802"/>
      <c r="FG196" s="802"/>
      <c r="FH196" s="802"/>
      <c r="FI196" s="802"/>
      <c r="FJ196" s="802"/>
      <c r="FK196" s="802"/>
      <c r="FL196" s="802"/>
      <c r="FM196" s="802"/>
      <c r="FN196" s="802"/>
      <c r="FO196" s="802"/>
      <c r="FP196" s="802"/>
      <c r="FQ196" s="802"/>
      <c r="FR196" s="802"/>
      <c r="FS196" s="802"/>
      <c r="FT196" s="802"/>
      <c r="FU196" s="802"/>
      <c r="FV196" s="802"/>
      <c r="FW196" s="802"/>
      <c r="FX196" s="802"/>
      <c r="FY196" s="802"/>
      <c r="FZ196" s="802"/>
      <c r="GA196" s="802"/>
      <c r="GB196" s="802"/>
      <c r="GC196" s="802"/>
      <c r="GD196" s="802"/>
      <c r="GE196" s="802"/>
      <c r="GF196" s="802"/>
      <c r="GG196" s="802"/>
      <c r="GH196" s="802"/>
      <c r="GI196" s="802"/>
      <c r="GJ196" s="802"/>
      <c r="GK196" s="802"/>
      <c r="GL196" s="802"/>
      <c r="GM196" s="802"/>
      <c r="GN196" s="802"/>
      <c r="GO196" s="802"/>
      <c r="GP196" s="802"/>
      <c r="GQ196" s="802"/>
      <c r="GR196" s="802"/>
      <c r="GS196" s="802"/>
      <c r="GT196" s="802"/>
      <c r="GU196" s="802"/>
      <c r="GV196" s="802"/>
      <c r="GW196" s="802"/>
      <c r="GX196" s="802"/>
      <c r="GY196" s="802"/>
      <c r="GZ196" s="802"/>
      <c r="HA196" s="802"/>
      <c r="HB196" s="802"/>
      <c r="HC196" s="802"/>
      <c r="HD196" s="802"/>
      <c r="HE196" s="802"/>
      <c r="HF196" s="802"/>
      <c r="HG196" s="802"/>
      <c r="HH196" s="802"/>
      <c r="HI196" s="802"/>
      <c r="HJ196" s="802"/>
      <c r="HK196" s="802"/>
      <c r="HL196" s="802"/>
      <c r="HM196" s="802"/>
      <c r="HN196" s="802"/>
      <c r="HO196" s="802"/>
      <c r="HP196" s="802"/>
      <c r="HQ196" s="802"/>
      <c r="HR196" s="802"/>
      <c r="HS196" s="802"/>
      <c r="HT196" s="802"/>
      <c r="HU196" s="802"/>
      <c r="HV196" s="802"/>
      <c r="HW196" s="802"/>
      <c r="HX196" s="802"/>
      <c r="HY196" s="802"/>
      <c r="HZ196" s="802"/>
      <c r="IA196" s="802"/>
      <c r="IB196" s="802"/>
      <c r="IC196" s="802"/>
      <c r="ID196" s="802"/>
      <c r="IE196" s="802"/>
      <c r="IF196" s="802"/>
      <c r="IG196" s="802"/>
      <c r="IH196" s="802"/>
      <c r="II196" s="802"/>
      <c r="IJ196" s="802"/>
      <c r="IK196" s="802"/>
      <c r="IL196" s="802"/>
      <c r="IM196" s="802"/>
      <c r="IN196" s="802"/>
      <c r="IO196" s="802"/>
      <c r="IP196" s="802"/>
      <c r="IQ196" s="802"/>
      <c r="IR196" s="802"/>
      <c r="IS196" s="802"/>
      <c r="IT196" s="802"/>
      <c r="IU196" s="802"/>
      <c r="IV196" s="802"/>
      <c r="IW196" s="802"/>
      <c r="IX196" s="802"/>
      <c r="IY196" s="802"/>
      <c r="IZ196" s="802"/>
      <c r="JA196" s="802"/>
      <c r="JB196" s="802"/>
      <c r="JC196" s="802"/>
      <c r="JD196" s="802"/>
      <c r="JE196" s="802"/>
      <c r="JF196" s="802"/>
      <c r="JG196" s="802"/>
      <c r="JH196" s="802"/>
      <c r="JI196" s="802"/>
      <c r="JJ196" s="802"/>
      <c r="JK196" s="802"/>
      <c r="JL196" s="802"/>
      <c r="JM196" s="802"/>
      <c r="JN196" s="802"/>
      <c r="JO196" s="802"/>
      <c r="JP196" s="802"/>
      <c r="JQ196" s="802"/>
      <c r="JR196" s="802"/>
      <c r="JS196" s="802"/>
      <c r="JT196" s="802"/>
      <c r="JU196" s="802"/>
      <c r="JV196" s="802"/>
      <c r="JW196" s="802"/>
      <c r="JX196" s="802"/>
      <c r="JY196" s="802"/>
      <c r="JZ196" s="802"/>
      <c r="KA196" s="802"/>
      <c r="KB196" s="802"/>
      <c r="KC196" s="802"/>
      <c r="KD196" s="802"/>
      <c r="KE196" s="802"/>
      <c r="KF196" s="802"/>
      <c r="KG196" s="802"/>
      <c r="KH196" s="802"/>
      <c r="KI196" s="802"/>
      <c r="KJ196" s="802"/>
      <c r="KK196" s="802"/>
      <c r="KL196" s="802"/>
      <c r="KM196" s="802"/>
      <c r="KN196" s="802"/>
      <c r="KO196" s="802"/>
      <c r="KP196" s="802"/>
      <c r="KQ196" s="802"/>
      <c r="KR196" s="802"/>
      <c r="KS196" s="802"/>
      <c r="KT196" s="802"/>
      <c r="KU196" s="802"/>
      <c r="KV196" s="802"/>
      <c r="KW196" s="802"/>
      <c r="KX196" s="802"/>
      <c r="KY196" s="802"/>
      <c r="KZ196" s="802"/>
      <c r="LA196" s="802"/>
      <c r="LB196" s="802"/>
      <c r="LC196" s="802"/>
      <c r="LD196" s="802"/>
      <c r="LE196" s="802"/>
      <c r="LF196" s="802"/>
      <c r="LG196" s="802"/>
      <c r="LH196" s="802"/>
      <c r="LI196" s="802"/>
      <c r="LJ196" s="802"/>
      <c r="LK196" s="802"/>
      <c r="LL196" s="802"/>
      <c r="LM196" s="802"/>
      <c r="LN196" s="802"/>
      <c r="LO196" s="802"/>
      <c r="LP196" s="802"/>
      <c r="LQ196" s="802"/>
      <c r="LR196" s="802"/>
      <c r="LS196" s="802"/>
      <c r="LT196" s="802"/>
      <c r="LU196" s="802"/>
      <c r="LV196" s="802"/>
      <c r="LW196" s="802"/>
      <c r="LX196" s="802"/>
      <c r="LY196" s="802"/>
      <c r="LZ196" s="802"/>
      <c r="MA196" s="802"/>
      <c r="MB196" s="802"/>
      <c r="MC196" s="802"/>
      <c r="MD196" s="802"/>
      <c r="ME196" s="802"/>
      <c r="MF196" s="802"/>
      <c r="MG196" s="802"/>
      <c r="MH196" s="802"/>
      <c r="MI196" s="802"/>
      <c r="MJ196" s="802"/>
      <c r="MK196" s="802"/>
      <c r="ML196" s="802"/>
      <c r="MM196" s="802"/>
      <c r="MN196" s="802"/>
      <c r="MO196" s="802"/>
      <c r="MP196" s="802"/>
      <c r="MQ196" s="802"/>
      <c r="MR196" s="802"/>
      <c r="MS196" s="802"/>
      <c r="MT196" s="802"/>
      <c r="MU196" s="802"/>
      <c r="MV196" s="802"/>
      <c r="MW196" s="802"/>
      <c r="MX196" s="802"/>
      <c r="MY196" s="802"/>
      <c r="MZ196" s="802"/>
      <c r="NA196" s="802"/>
      <c r="NB196" s="802"/>
      <c r="NC196" s="802"/>
      <c r="ND196" s="802"/>
      <c r="NE196" s="802"/>
      <c r="NF196" s="802"/>
      <c r="NG196" s="802"/>
      <c r="NH196" s="802"/>
      <c r="NI196" s="802"/>
      <c r="NJ196" s="802"/>
      <c r="NK196" s="802"/>
      <c r="NL196" s="802"/>
      <c r="NM196" s="802"/>
      <c r="NN196" s="802"/>
      <c r="NO196" s="802"/>
      <c r="NP196" s="802"/>
      <c r="NQ196" s="802"/>
      <c r="NR196" s="802"/>
      <c r="NS196" s="802"/>
      <c r="NT196" s="802"/>
      <c r="NU196" s="802"/>
      <c r="NV196" s="802"/>
      <c r="NW196" s="802"/>
      <c r="NX196" s="802"/>
      <c r="NY196" s="802"/>
      <c r="NZ196" s="802"/>
      <c r="OA196" s="802"/>
      <c r="OB196" s="802"/>
      <c r="OC196" s="802"/>
      <c r="OD196" s="802"/>
      <c r="OE196" s="802"/>
      <c r="OF196" s="802"/>
      <c r="OG196" s="802"/>
      <c r="OH196" s="802"/>
      <c r="OI196" s="802"/>
      <c r="OJ196" s="802"/>
      <c r="OK196" s="802"/>
      <c r="OL196" s="802"/>
      <c r="OM196" s="802"/>
      <c r="ON196" s="802"/>
      <c r="OO196" s="802"/>
      <c r="OP196" s="802"/>
      <c r="OQ196" s="802"/>
      <c r="OR196" s="802"/>
      <c r="OS196" s="802"/>
      <c r="OT196" s="802"/>
      <c r="OU196" s="802"/>
      <c r="OV196" s="802"/>
      <c r="OW196" s="802"/>
      <c r="OX196" s="802"/>
      <c r="OY196" s="802"/>
      <c r="OZ196" s="802"/>
      <c r="PA196" s="802"/>
      <c r="PB196" s="802"/>
      <c r="PC196" s="802"/>
      <c r="PD196" s="802"/>
      <c r="PE196" s="802"/>
      <c r="PF196" s="802"/>
      <c r="PG196" s="802"/>
      <c r="PH196" s="802"/>
      <c r="PI196" s="802"/>
      <c r="PJ196" s="802"/>
      <c r="PK196" s="802"/>
      <c r="PL196" s="802"/>
      <c r="PM196" s="802"/>
      <c r="PN196" s="802"/>
      <c r="PO196" s="802"/>
      <c r="PP196" s="802"/>
      <c r="PQ196" s="802"/>
      <c r="PR196" s="802"/>
      <c r="PS196" s="802"/>
      <c r="PT196" s="802"/>
      <c r="PU196" s="802"/>
      <c r="PV196" s="802"/>
      <c r="PW196" s="802"/>
      <c r="PX196" s="802"/>
      <c r="PY196" s="802"/>
      <c r="PZ196" s="802"/>
      <c r="QA196" s="802"/>
      <c r="QB196" s="802"/>
      <c r="QC196" s="802"/>
      <c r="QD196" s="802"/>
      <c r="QE196" s="802"/>
      <c r="QF196" s="802"/>
      <c r="QG196" s="802"/>
      <c r="QH196" s="802"/>
      <c r="QI196" s="802"/>
      <c r="QJ196" s="802"/>
      <c r="QK196" s="802"/>
      <c r="QL196" s="802"/>
      <c r="QM196" s="802"/>
      <c r="QN196" s="802"/>
      <c r="QO196" s="802"/>
      <c r="QP196" s="802"/>
      <c r="QQ196" s="802"/>
      <c r="QR196" s="802"/>
      <c r="QS196" s="802"/>
      <c r="QT196" s="802"/>
      <c r="QU196" s="802"/>
      <c r="QV196" s="802"/>
      <c r="QW196" s="802"/>
      <c r="QX196" s="802"/>
      <c r="QY196" s="802"/>
      <c r="QZ196" s="802"/>
      <c r="RA196" s="802"/>
      <c r="RB196" s="802"/>
      <c r="RC196" s="802"/>
      <c r="RD196" s="802"/>
      <c r="RE196" s="802"/>
      <c r="RF196" s="802"/>
      <c r="RG196" s="802"/>
      <c r="RH196" s="802"/>
      <c r="RI196" s="802"/>
      <c r="RJ196" s="802"/>
      <c r="RK196" s="802"/>
      <c r="RL196" s="802"/>
      <c r="RM196" s="802"/>
      <c r="RN196" s="802"/>
      <c r="RO196" s="802"/>
      <c r="RP196" s="802"/>
      <c r="RQ196" s="802"/>
      <c r="RR196" s="802"/>
      <c r="RS196" s="802"/>
      <c r="RT196" s="802"/>
      <c r="RU196" s="802"/>
      <c r="RV196" s="802"/>
      <c r="RW196" s="802"/>
      <c r="RX196" s="802"/>
      <c r="RY196" s="802"/>
      <c r="RZ196" s="802"/>
      <c r="SA196" s="802"/>
      <c r="SB196" s="802"/>
      <c r="SC196" s="802"/>
      <c r="SD196" s="802"/>
      <c r="SE196" s="802"/>
      <c r="SF196" s="802"/>
      <c r="SG196" s="802"/>
      <c r="SH196" s="802"/>
      <c r="SI196" s="802"/>
      <c r="SJ196" s="802"/>
      <c r="SK196" s="802"/>
      <c r="SL196" s="802"/>
      <c r="SM196" s="802"/>
      <c r="SN196" s="802"/>
      <c r="SO196" s="802"/>
      <c r="SP196" s="802"/>
      <c r="SQ196" s="802"/>
      <c r="SR196" s="802"/>
      <c r="SS196" s="802"/>
      <c r="ST196" s="802"/>
      <c r="SU196" s="802"/>
      <c r="SV196" s="802"/>
      <c r="SW196" s="802"/>
      <c r="SX196" s="802"/>
      <c r="SY196" s="802"/>
      <c r="SZ196" s="802"/>
      <c r="TA196" s="802"/>
      <c r="TB196" s="802"/>
      <c r="TC196" s="802"/>
      <c r="TD196" s="802"/>
      <c r="TE196" s="802"/>
      <c r="TF196" s="802"/>
      <c r="TG196" s="802"/>
      <c r="TH196" s="802"/>
      <c r="TI196" s="802"/>
      <c r="TJ196" s="802"/>
      <c r="TK196" s="802"/>
      <c r="TL196" s="802"/>
      <c r="TM196" s="802"/>
      <c r="TN196" s="802"/>
      <c r="TO196" s="802"/>
      <c r="TP196" s="802"/>
      <c r="TQ196" s="802"/>
      <c r="TR196" s="802"/>
      <c r="TS196" s="802"/>
      <c r="TT196" s="802"/>
      <c r="TU196" s="802"/>
      <c r="TV196" s="802"/>
      <c r="TW196" s="802"/>
      <c r="TX196" s="802"/>
      <c r="TY196" s="802"/>
      <c r="TZ196" s="802"/>
      <c r="UA196" s="802"/>
      <c r="UB196" s="802"/>
      <c r="UC196" s="802"/>
      <c r="UD196" s="802"/>
      <c r="UE196" s="802"/>
      <c r="UF196" s="802"/>
      <c r="UG196" s="802"/>
      <c r="UH196" s="802"/>
      <c r="UI196" s="802"/>
      <c r="UJ196" s="802"/>
      <c r="UK196" s="802"/>
      <c r="UL196" s="802"/>
      <c r="UM196" s="802"/>
      <c r="UN196" s="802"/>
      <c r="UO196" s="802"/>
      <c r="UP196" s="802"/>
      <c r="UQ196" s="802"/>
      <c r="UR196" s="802"/>
      <c r="US196" s="802"/>
      <c r="UT196" s="802"/>
      <c r="UU196" s="802"/>
      <c r="UV196" s="802"/>
      <c r="UW196" s="802"/>
      <c r="UX196" s="802"/>
      <c r="UY196" s="802"/>
      <c r="UZ196" s="802"/>
      <c r="VA196" s="802"/>
      <c r="VB196" s="802"/>
      <c r="VC196" s="802"/>
      <c r="VD196" s="802"/>
      <c r="VE196" s="802"/>
      <c r="VF196" s="802"/>
      <c r="VG196" s="802"/>
      <c r="VH196" s="802"/>
      <c r="VI196" s="802"/>
      <c r="VJ196" s="802"/>
      <c r="VK196" s="802"/>
      <c r="VL196" s="802"/>
      <c r="VM196" s="802"/>
      <c r="VN196" s="802"/>
      <c r="VO196" s="802"/>
      <c r="VP196" s="802"/>
      <c r="VQ196" s="802"/>
      <c r="VR196" s="802"/>
      <c r="VS196" s="802"/>
      <c r="VT196" s="802"/>
      <c r="VU196" s="802"/>
      <c r="VV196" s="802"/>
      <c r="VW196" s="802"/>
      <c r="VX196" s="802"/>
      <c r="VY196" s="802"/>
      <c r="VZ196" s="802"/>
      <c r="WA196" s="802"/>
      <c r="WB196" s="802"/>
      <c r="WC196" s="802"/>
      <c r="WD196" s="802"/>
      <c r="WE196" s="802"/>
      <c r="WF196" s="802"/>
      <c r="WG196" s="802"/>
      <c r="WH196" s="802"/>
      <c r="WI196" s="802"/>
      <c r="WJ196" s="802"/>
      <c r="WK196" s="802"/>
      <c r="WL196" s="802"/>
      <c r="WM196" s="802"/>
      <c r="WN196" s="802"/>
      <c r="WO196" s="802"/>
      <c r="WP196" s="802"/>
      <c r="WQ196" s="802"/>
      <c r="WR196" s="802"/>
      <c r="WS196" s="802"/>
      <c r="WT196" s="802"/>
      <c r="WU196" s="802"/>
      <c r="WV196" s="802"/>
      <c r="WW196" s="802"/>
      <c r="WX196" s="802"/>
      <c r="WY196" s="802"/>
      <c r="WZ196" s="802"/>
      <c r="XA196" s="802"/>
      <c r="XB196" s="802"/>
      <c r="XC196" s="802"/>
      <c r="XD196" s="802"/>
      <c r="XE196" s="802"/>
      <c r="XF196" s="802"/>
      <c r="XG196" s="802"/>
      <c r="XH196" s="802"/>
      <c r="XI196" s="802"/>
      <c r="XJ196" s="802"/>
      <c r="XK196" s="802"/>
      <c r="XL196" s="802"/>
      <c r="XM196" s="802"/>
      <c r="XN196" s="802"/>
      <c r="XO196" s="802"/>
      <c r="XP196" s="802"/>
      <c r="XQ196" s="802"/>
      <c r="XR196" s="802"/>
      <c r="XS196" s="802"/>
      <c r="XT196" s="802"/>
      <c r="XU196" s="802"/>
      <c r="XV196" s="802"/>
      <c r="XW196" s="802"/>
      <c r="XX196" s="802"/>
      <c r="XY196" s="802"/>
      <c r="XZ196" s="802"/>
      <c r="YA196" s="802"/>
      <c r="YB196" s="802"/>
      <c r="YC196" s="802"/>
      <c r="YD196" s="802"/>
      <c r="YE196" s="802"/>
      <c r="YF196" s="802"/>
      <c r="YG196" s="802"/>
      <c r="YH196" s="802"/>
      <c r="YI196" s="802"/>
      <c r="YJ196" s="802"/>
      <c r="YK196" s="802"/>
      <c r="YL196" s="802"/>
      <c r="YM196" s="802"/>
      <c r="YN196" s="802"/>
      <c r="YO196" s="802"/>
      <c r="YP196" s="802"/>
      <c r="YQ196" s="802"/>
      <c r="YR196" s="802"/>
      <c r="YS196" s="802"/>
      <c r="YT196" s="802"/>
      <c r="YU196" s="802"/>
      <c r="YV196" s="802"/>
      <c r="YW196" s="802"/>
      <c r="YX196" s="802"/>
      <c r="YY196" s="802"/>
      <c r="YZ196" s="802"/>
      <c r="ZA196" s="802"/>
      <c r="ZB196" s="802"/>
      <c r="ZC196" s="802"/>
      <c r="ZD196" s="802"/>
      <c r="ZE196" s="802"/>
      <c r="ZF196" s="802"/>
      <c r="ZG196" s="802"/>
      <c r="ZH196" s="802"/>
      <c r="ZI196" s="802"/>
      <c r="ZJ196" s="802"/>
      <c r="ZK196" s="802"/>
      <c r="ZL196" s="802"/>
      <c r="ZM196" s="802"/>
      <c r="ZN196" s="802"/>
      <c r="ZO196" s="802"/>
      <c r="ZP196" s="802"/>
      <c r="ZQ196" s="802"/>
      <c r="ZR196" s="802"/>
      <c r="ZS196" s="802"/>
      <c r="ZT196" s="802"/>
      <c r="ZU196" s="802"/>
      <c r="ZV196" s="802"/>
      <c r="ZW196" s="802"/>
      <c r="ZX196" s="802"/>
      <c r="ZY196" s="802"/>
      <c r="ZZ196" s="802"/>
      <c r="AAA196" s="802"/>
      <c r="AAB196" s="802"/>
      <c r="AAC196" s="802"/>
      <c r="AAD196" s="802"/>
      <c r="AAE196" s="802"/>
      <c r="AAF196" s="802"/>
      <c r="AAG196" s="802"/>
      <c r="AAH196" s="802"/>
      <c r="AAI196" s="802"/>
      <c r="AAJ196" s="802"/>
      <c r="AAK196" s="802"/>
      <c r="AAL196" s="802"/>
      <c r="AAM196" s="802"/>
      <c r="AAN196" s="802"/>
      <c r="AAO196" s="802"/>
      <c r="AAP196" s="802"/>
      <c r="AAQ196" s="802"/>
      <c r="AAR196" s="802"/>
      <c r="AAS196" s="802"/>
      <c r="AAT196" s="802"/>
      <c r="AAU196" s="802"/>
      <c r="AAV196" s="802"/>
      <c r="AAW196" s="802"/>
      <c r="AAX196" s="802"/>
      <c r="AAY196" s="802"/>
      <c r="AAZ196" s="802"/>
      <c r="ABA196" s="802"/>
      <c r="ABB196" s="802"/>
      <c r="ABC196" s="802"/>
      <c r="ABD196" s="802"/>
      <c r="ABE196" s="802"/>
      <c r="ABF196" s="802"/>
      <c r="ABG196" s="802"/>
      <c r="ABH196" s="802"/>
      <c r="ABI196" s="802"/>
      <c r="ABJ196" s="802"/>
      <c r="ABK196" s="802"/>
      <c r="ABL196" s="802"/>
      <c r="ABM196" s="802"/>
      <c r="ABN196" s="802"/>
      <c r="ABO196" s="802"/>
      <c r="ABP196" s="802"/>
      <c r="ABQ196" s="802"/>
      <c r="ABR196" s="802"/>
      <c r="ABS196" s="802"/>
      <c r="ABT196" s="802"/>
      <c r="ABU196" s="802"/>
      <c r="ABV196" s="802"/>
      <c r="ABW196" s="802"/>
      <c r="ABX196" s="802"/>
      <c r="ABY196" s="802"/>
      <c r="ABZ196" s="802"/>
      <c r="ACA196" s="802"/>
      <c r="ACB196" s="802"/>
      <c r="ACC196" s="802"/>
      <c r="ACD196" s="802"/>
      <c r="ACE196" s="802"/>
      <c r="ACF196" s="802"/>
      <c r="ACG196" s="802"/>
      <c r="ACH196" s="802"/>
      <c r="ACI196" s="802"/>
      <c r="ACJ196" s="802"/>
      <c r="ACK196" s="802"/>
      <c r="ACL196" s="802"/>
      <c r="ACM196" s="802"/>
      <c r="ACN196" s="802"/>
      <c r="ACO196" s="802"/>
      <c r="ACP196" s="802"/>
      <c r="ACQ196" s="802"/>
      <c r="ACR196" s="802"/>
      <c r="ACS196" s="802"/>
      <c r="ACT196" s="802"/>
      <c r="ACU196" s="802"/>
      <c r="ACV196" s="802"/>
      <c r="ACW196" s="802"/>
      <c r="ACX196" s="802"/>
      <c r="ACY196" s="802"/>
      <c r="ACZ196" s="802"/>
      <c r="ADA196" s="802"/>
      <c r="ADB196" s="802"/>
      <c r="ADC196" s="802"/>
      <c r="ADD196" s="802"/>
      <c r="ADE196" s="802"/>
      <c r="ADF196" s="802"/>
      <c r="ADG196" s="802"/>
      <c r="ADH196" s="802"/>
      <c r="ADI196" s="802"/>
      <c r="ADJ196" s="802"/>
      <c r="ADK196" s="802"/>
      <c r="ADL196" s="802"/>
      <c r="ADM196" s="802"/>
      <c r="ADN196" s="802"/>
      <c r="ADO196" s="802"/>
      <c r="ADP196" s="802"/>
      <c r="ADQ196" s="802"/>
      <c r="ADR196" s="802"/>
      <c r="ADS196" s="802"/>
      <c r="ADT196" s="802"/>
      <c r="ADU196" s="802"/>
      <c r="ADV196" s="802"/>
      <c r="ADW196" s="802"/>
      <c r="ADX196" s="802"/>
      <c r="ADY196" s="802"/>
      <c r="ADZ196" s="802"/>
      <c r="AEA196" s="802"/>
      <c r="AEB196" s="802"/>
      <c r="AEC196" s="802"/>
      <c r="AED196" s="802"/>
      <c r="AEE196" s="802"/>
      <c r="AEF196" s="802"/>
      <c r="AEG196" s="802"/>
      <c r="AEH196" s="802"/>
      <c r="AEI196" s="802"/>
      <c r="AEJ196" s="802"/>
      <c r="AEK196" s="802"/>
      <c r="AEL196" s="802"/>
      <c r="AEM196" s="802"/>
      <c r="AEN196" s="802"/>
      <c r="AEO196" s="802"/>
      <c r="AEP196" s="802"/>
      <c r="AEQ196" s="802"/>
      <c r="AER196" s="802"/>
      <c r="AES196" s="802"/>
      <c r="AET196" s="802"/>
      <c r="AEU196" s="802"/>
      <c r="AEV196" s="802"/>
      <c r="AEW196" s="802"/>
      <c r="AEX196" s="802"/>
      <c r="AEY196" s="802"/>
      <c r="AEZ196" s="802"/>
      <c r="AFA196" s="802"/>
      <c r="AFB196" s="802"/>
      <c r="AFC196" s="802"/>
      <c r="AFD196" s="802"/>
      <c r="AFE196" s="802"/>
      <c r="AFF196" s="802"/>
      <c r="AFG196" s="802"/>
      <c r="AFH196" s="802"/>
      <c r="AFI196" s="802"/>
      <c r="AFJ196" s="802"/>
      <c r="AFK196" s="802"/>
      <c r="AFL196" s="802"/>
      <c r="AFM196" s="802"/>
      <c r="AFN196" s="802"/>
      <c r="AFO196" s="802"/>
      <c r="AFP196" s="802"/>
      <c r="AFQ196" s="802"/>
      <c r="AFR196" s="802"/>
      <c r="AFS196" s="802"/>
      <c r="AFT196" s="802"/>
      <c r="AFU196" s="802"/>
      <c r="AFV196" s="802"/>
      <c r="AFW196" s="802"/>
      <c r="AFX196" s="802"/>
      <c r="AFY196" s="802"/>
      <c r="AFZ196" s="802"/>
      <c r="AGA196" s="802"/>
      <c r="AGB196" s="802"/>
      <c r="AGC196" s="802"/>
      <c r="AGD196" s="802"/>
      <c r="AGE196" s="802"/>
      <c r="AGF196" s="802"/>
      <c r="AGG196" s="802"/>
      <c r="AGH196" s="802"/>
      <c r="AGI196" s="802"/>
      <c r="AGJ196" s="802"/>
      <c r="AGK196" s="802"/>
      <c r="AGL196" s="802"/>
      <c r="AGM196" s="802"/>
      <c r="AGN196" s="802"/>
      <c r="AGO196" s="802"/>
      <c r="AGP196" s="802"/>
      <c r="AGQ196" s="802"/>
      <c r="AGR196" s="802"/>
      <c r="AGS196" s="802"/>
      <c r="AGT196" s="802"/>
      <c r="AGU196" s="802"/>
      <c r="AGV196" s="802"/>
      <c r="AGW196" s="802"/>
      <c r="AGX196" s="802"/>
      <c r="AGY196" s="802"/>
      <c r="AGZ196" s="802"/>
      <c r="AHA196" s="802"/>
      <c r="AHB196" s="802"/>
      <c r="AHC196" s="802"/>
      <c r="AHD196" s="802"/>
      <c r="AHE196" s="802"/>
      <c r="AHF196" s="802"/>
      <c r="AHG196" s="802"/>
      <c r="AHH196" s="802"/>
      <c r="AHI196" s="802"/>
      <c r="AHJ196" s="802"/>
      <c r="AHK196" s="802"/>
      <c r="AHL196" s="802"/>
      <c r="AHM196" s="802"/>
      <c r="AHN196" s="802"/>
      <c r="AHO196" s="802"/>
      <c r="AHP196" s="802"/>
      <c r="AHQ196" s="802"/>
      <c r="AHR196" s="802"/>
      <c r="AHS196" s="802"/>
      <c r="AHT196" s="802"/>
      <c r="AHU196" s="802"/>
      <c r="AHV196" s="802"/>
      <c r="AHW196" s="802"/>
      <c r="AHX196" s="802"/>
      <c r="AHY196" s="802"/>
      <c r="AHZ196" s="802"/>
      <c r="AIA196" s="802"/>
      <c r="AIB196" s="802"/>
      <c r="AIC196" s="802"/>
      <c r="AID196" s="802"/>
      <c r="AIE196" s="802"/>
      <c r="AIF196" s="802"/>
      <c r="AIG196" s="802"/>
      <c r="AIH196" s="802"/>
      <c r="AII196" s="802"/>
      <c r="AIJ196" s="802"/>
      <c r="AQE196" s="802"/>
      <c r="AQF196" s="802"/>
      <c r="AQG196" s="802"/>
      <c r="AQH196" s="802"/>
      <c r="AQI196" s="802"/>
      <c r="AQJ196" s="802"/>
      <c r="AQK196" s="802"/>
      <c r="AQL196" s="802"/>
      <c r="AQM196" s="802"/>
      <c r="AQN196" s="802"/>
      <c r="AQO196" s="802"/>
      <c r="AQP196" s="802"/>
      <c r="AQQ196" s="802"/>
      <c r="AQR196" s="802"/>
      <c r="AQS196" s="802"/>
      <c r="AQT196" s="802"/>
      <c r="AQU196" s="802"/>
      <c r="AQV196" s="802"/>
      <c r="AQW196" s="802"/>
      <c r="AQX196" s="802"/>
      <c r="AQY196" s="802"/>
      <c r="AQZ196" s="802"/>
      <c r="ARA196" s="802"/>
      <c r="ARB196" s="802"/>
      <c r="ARC196" s="802"/>
      <c r="ARD196" s="802"/>
      <c r="ARE196" s="802"/>
      <c r="ARF196" s="802"/>
      <c r="ARG196" s="802"/>
      <c r="ARH196" s="802"/>
      <c r="ARI196" s="802"/>
      <c r="ARJ196" s="802"/>
      <c r="ARK196" s="802"/>
      <c r="ARL196" s="802"/>
      <c r="ARM196" s="802"/>
      <c r="ARN196" s="802"/>
      <c r="ARO196" s="802"/>
      <c r="ARP196" s="802"/>
      <c r="ARQ196" s="802"/>
      <c r="ARR196" s="802"/>
      <c r="ARS196" s="802"/>
      <c r="ART196" s="802"/>
      <c r="ARU196" s="802"/>
      <c r="ARV196" s="802"/>
      <c r="ARW196" s="802"/>
      <c r="ARX196" s="802"/>
      <c r="ARY196" s="802"/>
      <c r="ARZ196" s="802"/>
      <c r="ASA196" s="802"/>
      <c r="ASB196" s="802"/>
      <c r="ASC196" s="802"/>
      <c r="ASD196" s="802"/>
      <c r="ASE196" s="802"/>
      <c r="ASF196" s="802"/>
      <c r="ASG196" s="802"/>
      <c r="ASH196" s="802"/>
      <c r="ASI196" s="802"/>
      <c r="ASJ196" s="802"/>
      <c r="ASK196" s="802"/>
      <c r="ASL196" s="802"/>
      <c r="ATP196" s="802"/>
      <c r="ATQ196" s="802"/>
      <c r="ATR196" s="802"/>
      <c r="ATS196" s="802"/>
      <c r="ATT196" s="802"/>
      <c r="ATU196" s="802"/>
      <c r="ATV196" s="802"/>
      <c r="ATW196" s="802"/>
      <c r="ATX196" s="802"/>
      <c r="ATY196" s="802"/>
      <c r="ATZ196" s="802"/>
      <c r="AUA196" s="802"/>
      <c r="AUB196" s="802"/>
      <c r="AUC196" s="802"/>
      <c r="AUD196" s="802"/>
      <c r="AUE196" s="802"/>
      <c r="AUF196" s="802"/>
      <c r="AUG196" s="802"/>
      <c r="AUH196" s="802"/>
      <c r="AUI196" s="802"/>
      <c r="AUJ196" s="802"/>
      <c r="AUK196" s="802"/>
      <c r="AUL196" s="802"/>
      <c r="AUM196" s="802"/>
      <c r="AUN196" s="802"/>
      <c r="AUO196" s="802"/>
      <c r="AUP196" s="801"/>
      <c r="AUQ196" s="802"/>
      <c r="AUR196" s="801"/>
      <c r="AUS196" s="802"/>
      <c r="AUT196" s="801"/>
      <c r="AUU196" s="802"/>
      <c r="AUV196" s="802"/>
      <c r="AUW196" s="802"/>
      <c r="AUX196" s="802"/>
      <c r="AUY196" s="802"/>
      <c r="AUZ196" s="802"/>
      <c r="AVA196" s="802"/>
      <c r="AVB196" s="802"/>
      <c r="AVC196" s="802"/>
      <c r="AVD196" s="802"/>
      <c r="AVE196" s="802"/>
      <c r="AVF196" s="802"/>
      <c r="AVG196" s="802"/>
      <c r="AVH196" s="802"/>
      <c r="AVI196" s="802"/>
      <c r="AVJ196" s="808"/>
      <c r="AVK196" s="808"/>
      <c r="AVL196" s="808"/>
      <c r="AVM196" s="808"/>
      <c r="AVN196" s="808"/>
      <c r="AVO196" s="808"/>
      <c r="AVP196" s="808"/>
      <c r="AVQ196" s="808"/>
      <c r="AVR196" s="808"/>
      <c r="AVS196" s="808"/>
      <c r="AVT196" s="808"/>
      <c r="AVU196" s="809"/>
      <c r="AVV196" s="809"/>
      <c r="AVW196" s="809"/>
      <c r="AVX196" s="809"/>
      <c r="AVY196" s="809"/>
      <c r="AVZ196" s="809"/>
      <c r="AWA196" s="809"/>
      <c r="AWB196" s="809"/>
      <c r="AWC196" s="809"/>
      <c r="AWD196" s="809"/>
      <c r="AWE196" s="809"/>
      <c r="AWF196" s="809"/>
      <c r="AWG196" s="809"/>
      <c r="AWH196" s="809"/>
      <c r="AWI196" s="809"/>
      <c r="AWJ196" s="809"/>
      <c r="AWK196" s="809"/>
      <c r="AWL196" s="809"/>
      <c r="AWM196" s="809"/>
      <c r="AWN196" s="809"/>
      <c r="AWO196" s="809"/>
      <c r="AWP196" s="809"/>
      <c r="AWQ196" s="809"/>
      <c r="AWR196" s="808"/>
      <c r="AWS196" s="761"/>
      <c r="AWT196" s="808"/>
      <c r="AWU196" s="809"/>
      <c r="AWV196" s="809"/>
      <c r="AWW196" s="809"/>
      <c r="AWX196" s="809"/>
      <c r="AWY196" s="809"/>
      <c r="AWZ196" s="809"/>
      <c r="AXA196" s="809"/>
      <c r="AXB196" s="809"/>
      <c r="AXC196" s="809"/>
      <c r="AXD196" s="809"/>
      <c r="AXE196" s="809"/>
      <c r="AXF196" s="809"/>
      <c r="AXG196" s="809"/>
      <c r="AXH196" s="809"/>
      <c r="AXI196" s="809"/>
      <c r="AXJ196" s="809"/>
      <c r="AXK196" s="809"/>
      <c r="AXL196" s="809"/>
      <c r="AXM196" s="809"/>
      <c r="AXN196" s="809"/>
      <c r="AXO196" s="809"/>
      <c r="AXP196" s="809"/>
      <c r="AXQ196" s="809"/>
      <c r="AXR196" s="809"/>
      <c r="AXS196" s="809"/>
      <c r="AXT196" s="809"/>
      <c r="AXU196" s="809"/>
      <c r="AXV196" s="809"/>
      <c r="AXW196" s="809"/>
      <c r="AXX196" s="809"/>
      <c r="AXY196" s="809"/>
      <c r="AXZ196" s="809"/>
      <c r="AYA196" s="809"/>
      <c r="AYB196" s="809"/>
      <c r="AYC196" s="809"/>
      <c r="AYD196" s="808"/>
      <c r="AYE196" s="808"/>
      <c r="AYF196" s="809"/>
      <c r="AYG196" s="808"/>
      <c r="AYH196" s="810"/>
      <c r="AYI196" s="810"/>
      <c r="AYJ196" s="810"/>
      <c r="AYK196" s="810"/>
      <c r="AYL196" s="810"/>
      <c r="AYM196" s="810"/>
      <c r="AYN196" s="810"/>
      <c r="AYO196" s="810"/>
      <c r="AYP196" s="810"/>
      <c r="AYQ196" s="810"/>
      <c r="AYR196" s="810"/>
      <c r="AYS196" s="810"/>
      <c r="AYT196" s="810"/>
      <c r="AYU196" s="810"/>
      <c r="AYV196" s="810"/>
      <c r="AYW196" s="810"/>
      <c r="AYX196" s="810"/>
      <c r="AYY196" s="810"/>
      <c r="AYZ196" s="810"/>
      <c r="AZA196" s="810"/>
      <c r="AZB196" s="810"/>
      <c r="AZC196" s="810"/>
      <c r="AZD196" s="810"/>
      <c r="AZE196" s="810"/>
      <c r="AZF196" s="810"/>
      <c r="AZG196" s="810"/>
      <c r="AZH196" s="810"/>
      <c r="AZI196" s="810"/>
      <c r="AZJ196" s="810"/>
      <c r="AZK196" s="810"/>
      <c r="AZL196" s="810"/>
      <c r="AZM196" s="810"/>
      <c r="AZN196" s="810"/>
      <c r="AZO196" s="810"/>
      <c r="AZP196" s="809"/>
      <c r="AZQ196" s="802"/>
      <c r="AZR196" s="802"/>
      <c r="AZS196" s="802"/>
    </row>
    <row r="197" spans="45:920 1123:1371" s="793" customFormat="1" ht="13.5">
      <c r="AS197" s="802"/>
      <c r="AT197" s="802"/>
      <c r="AU197" s="802"/>
      <c r="AV197" s="802"/>
      <c r="AW197" s="802"/>
      <c r="AX197" s="802"/>
      <c r="AY197" s="802"/>
      <c r="AZ197" s="802"/>
      <c r="BA197" s="802"/>
      <c r="BB197" s="802"/>
      <c r="BC197" s="802"/>
      <c r="BD197" s="802"/>
      <c r="BE197" s="802"/>
      <c r="BF197" s="802"/>
      <c r="BG197" s="802"/>
      <c r="BH197" s="802"/>
      <c r="BI197" s="802"/>
      <c r="BJ197" s="802"/>
      <c r="BK197" s="802"/>
      <c r="BL197" s="802"/>
      <c r="BM197" s="802"/>
      <c r="BN197" s="802"/>
      <c r="BO197" s="802"/>
      <c r="BP197" s="802"/>
      <c r="BQ197" s="802"/>
      <c r="BR197" s="802"/>
      <c r="BS197" s="802"/>
      <c r="BT197" s="802"/>
      <c r="BU197" s="802"/>
      <c r="BV197" s="802"/>
      <c r="BW197" s="802"/>
      <c r="BX197" s="802"/>
      <c r="BY197" s="802"/>
      <c r="BZ197" s="802"/>
      <c r="CA197" s="802"/>
      <c r="CB197" s="802"/>
      <c r="CC197" s="802"/>
      <c r="CD197" s="802"/>
      <c r="CE197" s="802"/>
      <c r="CF197" s="802"/>
      <c r="CG197" s="802"/>
      <c r="CH197" s="802"/>
      <c r="CI197" s="802"/>
      <c r="CJ197" s="802"/>
      <c r="CK197" s="802"/>
      <c r="CL197" s="802"/>
      <c r="CM197" s="802"/>
      <c r="CN197" s="802"/>
      <c r="CO197" s="802"/>
      <c r="CP197" s="802"/>
      <c r="CQ197" s="802"/>
      <c r="CR197" s="802"/>
      <c r="CS197" s="802"/>
      <c r="CT197" s="802"/>
      <c r="CU197" s="802"/>
      <c r="CV197" s="802"/>
      <c r="CW197" s="802"/>
      <c r="CX197" s="802"/>
      <c r="CY197" s="802"/>
      <c r="CZ197" s="802"/>
      <c r="DA197" s="802"/>
      <c r="DB197" s="802"/>
      <c r="DC197" s="802"/>
      <c r="DD197" s="802"/>
      <c r="DE197" s="802"/>
      <c r="DF197" s="802"/>
      <c r="DG197" s="802"/>
      <c r="DH197" s="802"/>
      <c r="DI197" s="802"/>
      <c r="DJ197" s="802"/>
      <c r="DK197" s="802"/>
      <c r="DL197" s="802"/>
      <c r="DM197" s="802"/>
      <c r="DN197" s="802"/>
      <c r="DO197" s="802"/>
      <c r="DP197" s="802"/>
      <c r="DQ197" s="802"/>
      <c r="DR197" s="802"/>
      <c r="DS197" s="802"/>
      <c r="DT197" s="802"/>
      <c r="DU197" s="802"/>
      <c r="DV197" s="802"/>
      <c r="DW197" s="802"/>
      <c r="DX197" s="802"/>
      <c r="DY197" s="802"/>
      <c r="DZ197" s="802"/>
      <c r="EA197" s="802"/>
      <c r="EB197" s="802"/>
      <c r="EC197" s="802"/>
      <c r="ED197" s="802"/>
      <c r="EE197" s="802"/>
      <c r="EF197" s="802"/>
      <c r="EG197" s="802"/>
      <c r="EH197" s="802"/>
      <c r="EI197" s="802"/>
      <c r="EJ197" s="802"/>
      <c r="EK197" s="802"/>
      <c r="EL197" s="802"/>
      <c r="EM197" s="802"/>
      <c r="EN197" s="802"/>
      <c r="EO197" s="802"/>
      <c r="EP197" s="802"/>
      <c r="EQ197" s="802"/>
      <c r="ER197" s="802"/>
      <c r="ES197" s="802"/>
      <c r="ET197" s="802"/>
      <c r="EU197" s="802"/>
      <c r="EV197" s="802"/>
      <c r="EW197" s="802"/>
      <c r="EX197" s="802"/>
      <c r="EY197" s="802"/>
      <c r="EZ197" s="802"/>
      <c r="FA197" s="802"/>
      <c r="FB197" s="802"/>
      <c r="FC197" s="802"/>
      <c r="FD197" s="802"/>
      <c r="FE197" s="802"/>
      <c r="FF197" s="802"/>
      <c r="FG197" s="802"/>
      <c r="FH197" s="802"/>
      <c r="FI197" s="802"/>
      <c r="FJ197" s="802"/>
      <c r="FK197" s="802"/>
      <c r="FL197" s="802"/>
      <c r="FM197" s="802"/>
      <c r="FN197" s="802"/>
      <c r="FO197" s="802"/>
      <c r="FP197" s="802"/>
      <c r="FQ197" s="802"/>
      <c r="FR197" s="802"/>
      <c r="FS197" s="802"/>
      <c r="FT197" s="802"/>
      <c r="FU197" s="802"/>
      <c r="FV197" s="802"/>
      <c r="FW197" s="802"/>
      <c r="FX197" s="802"/>
      <c r="FY197" s="802"/>
      <c r="FZ197" s="802"/>
      <c r="GA197" s="802"/>
      <c r="GB197" s="802"/>
      <c r="GC197" s="802"/>
      <c r="GD197" s="802"/>
      <c r="GE197" s="802"/>
      <c r="GF197" s="802"/>
      <c r="GG197" s="802"/>
      <c r="GH197" s="802"/>
      <c r="GI197" s="802"/>
      <c r="GJ197" s="802"/>
      <c r="GK197" s="802"/>
      <c r="GL197" s="802"/>
      <c r="GM197" s="802"/>
      <c r="GN197" s="802"/>
      <c r="GO197" s="802"/>
      <c r="GP197" s="802"/>
      <c r="GQ197" s="802"/>
      <c r="GR197" s="802"/>
      <c r="GS197" s="802"/>
      <c r="GT197" s="802"/>
      <c r="GU197" s="802"/>
      <c r="GV197" s="802"/>
      <c r="GW197" s="802"/>
      <c r="GX197" s="802"/>
      <c r="GY197" s="802"/>
      <c r="GZ197" s="802"/>
      <c r="HA197" s="802"/>
      <c r="HB197" s="802"/>
      <c r="HC197" s="802"/>
      <c r="HD197" s="802"/>
      <c r="HE197" s="802"/>
      <c r="HF197" s="802"/>
      <c r="HG197" s="802"/>
      <c r="HH197" s="802"/>
      <c r="HI197" s="802"/>
      <c r="HJ197" s="802"/>
      <c r="HK197" s="802"/>
      <c r="HL197" s="802"/>
      <c r="HM197" s="802"/>
      <c r="HN197" s="802"/>
      <c r="HO197" s="802"/>
      <c r="HP197" s="802"/>
      <c r="HQ197" s="802"/>
      <c r="HR197" s="802"/>
      <c r="HS197" s="802"/>
      <c r="HT197" s="802"/>
      <c r="HU197" s="802"/>
      <c r="HV197" s="802"/>
      <c r="HW197" s="802"/>
      <c r="HX197" s="802"/>
      <c r="HY197" s="802"/>
      <c r="HZ197" s="802"/>
      <c r="IA197" s="802"/>
      <c r="IB197" s="802"/>
      <c r="IC197" s="802"/>
      <c r="ID197" s="802"/>
      <c r="IE197" s="802"/>
      <c r="IF197" s="802"/>
      <c r="IG197" s="802"/>
      <c r="IH197" s="802"/>
      <c r="II197" s="802"/>
      <c r="IJ197" s="802"/>
      <c r="IK197" s="802"/>
      <c r="IL197" s="802"/>
      <c r="IM197" s="802"/>
      <c r="IN197" s="802"/>
      <c r="IO197" s="802"/>
      <c r="IP197" s="802"/>
      <c r="IQ197" s="802"/>
      <c r="IR197" s="802"/>
      <c r="IS197" s="802"/>
      <c r="IT197" s="802"/>
      <c r="IU197" s="802"/>
      <c r="IV197" s="802"/>
      <c r="IW197" s="802"/>
      <c r="IX197" s="802"/>
      <c r="IY197" s="802"/>
      <c r="IZ197" s="802"/>
      <c r="JA197" s="802"/>
      <c r="JB197" s="802"/>
      <c r="JC197" s="802"/>
      <c r="JD197" s="802"/>
      <c r="JE197" s="802"/>
      <c r="JF197" s="802"/>
      <c r="JG197" s="802"/>
      <c r="JH197" s="802"/>
      <c r="JI197" s="802"/>
      <c r="JJ197" s="802"/>
      <c r="JK197" s="802"/>
      <c r="JL197" s="802"/>
      <c r="JM197" s="802"/>
      <c r="JN197" s="802"/>
      <c r="JO197" s="802"/>
      <c r="JP197" s="802"/>
      <c r="JQ197" s="802"/>
      <c r="JR197" s="802"/>
      <c r="JS197" s="802"/>
      <c r="JT197" s="802"/>
      <c r="JU197" s="802"/>
      <c r="JV197" s="802"/>
      <c r="JW197" s="802"/>
      <c r="JX197" s="802"/>
      <c r="JY197" s="802"/>
      <c r="JZ197" s="802"/>
      <c r="KA197" s="802"/>
      <c r="KB197" s="802"/>
      <c r="KC197" s="802"/>
      <c r="KD197" s="802"/>
      <c r="KE197" s="802"/>
      <c r="KF197" s="802"/>
      <c r="KG197" s="802"/>
      <c r="KH197" s="802"/>
      <c r="KI197" s="802"/>
      <c r="KJ197" s="802"/>
      <c r="KK197" s="802"/>
      <c r="KL197" s="802"/>
      <c r="KM197" s="802"/>
      <c r="KN197" s="802"/>
      <c r="KO197" s="802"/>
      <c r="KP197" s="802"/>
      <c r="KQ197" s="802"/>
      <c r="KR197" s="802"/>
      <c r="KS197" s="802"/>
      <c r="KT197" s="802"/>
      <c r="KU197" s="802"/>
      <c r="KV197" s="802"/>
      <c r="KW197" s="802"/>
      <c r="KX197" s="802"/>
      <c r="KY197" s="802"/>
      <c r="KZ197" s="802"/>
      <c r="LA197" s="802"/>
      <c r="LB197" s="802"/>
      <c r="LC197" s="802"/>
      <c r="LD197" s="802"/>
      <c r="LE197" s="802"/>
      <c r="LF197" s="802"/>
      <c r="LG197" s="802"/>
      <c r="LH197" s="802"/>
      <c r="LI197" s="802"/>
      <c r="LJ197" s="802"/>
      <c r="LK197" s="802"/>
      <c r="LL197" s="802"/>
      <c r="LM197" s="802"/>
      <c r="LN197" s="802"/>
      <c r="LO197" s="802"/>
      <c r="LP197" s="802"/>
      <c r="LQ197" s="802"/>
      <c r="LR197" s="802"/>
      <c r="LS197" s="802"/>
      <c r="LT197" s="802"/>
      <c r="LU197" s="802"/>
      <c r="LV197" s="802"/>
      <c r="LW197" s="802"/>
      <c r="LX197" s="802"/>
      <c r="LY197" s="802"/>
      <c r="LZ197" s="802"/>
      <c r="MA197" s="802"/>
      <c r="MB197" s="802"/>
      <c r="MC197" s="802"/>
      <c r="MD197" s="802"/>
      <c r="ME197" s="802"/>
      <c r="MF197" s="802"/>
      <c r="MG197" s="802"/>
      <c r="MH197" s="802"/>
      <c r="MI197" s="802"/>
      <c r="MJ197" s="802"/>
      <c r="MK197" s="802"/>
      <c r="ML197" s="802"/>
      <c r="MM197" s="802"/>
      <c r="MN197" s="802"/>
      <c r="MO197" s="802"/>
      <c r="MP197" s="802"/>
      <c r="MQ197" s="802"/>
      <c r="MR197" s="802"/>
      <c r="MS197" s="802"/>
      <c r="MT197" s="802"/>
      <c r="MU197" s="802"/>
      <c r="MV197" s="802"/>
      <c r="MW197" s="802"/>
      <c r="MX197" s="802"/>
      <c r="MY197" s="802"/>
      <c r="MZ197" s="802"/>
      <c r="NA197" s="802"/>
      <c r="NB197" s="802"/>
      <c r="NC197" s="802"/>
      <c r="ND197" s="802"/>
      <c r="NE197" s="802"/>
      <c r="NF197" s="802"/>
      <c r="NG197" s="802"/>
      <c r="NH197" s="802"/>
      <c r="NI197" s="802"/>
      <c r="NJ197" s="802"/>
      <c r="NK197" s="802"/>
      <c r="NL197" s="802"/>
      <c r="NM197" s="802"/>
      <c r="NN197" s="802"/>
      <c r="NO197" s="802"/>
      <c r="NP197" s="802"/>
      <c r="NQ197" s="802"/>
      <c r="NR197" s="802"/>
      <c r="NS197" s="802"/>
      <c r="NT197" s="802"/>
      <c r="NU197" s="802"/>
      <c r="NV197" s="802"/>
      <c r="NW197" s="802"/>
      <c r="NX197" s="802"/>
      <c r="NY197" s="802"/>
      <c r="NZ197" s="802"/>
      <c r="OA197" s="802"/>
      <c r="OB197" s="802"/>
      <c r="OC197" s="802"/>
      <c r="OD197" s="802"/>
      <c r="OE197" s="802"/>
      <c r="OF197" s="802"/>
      <c r="OG197" s="802"/>
      <c r="OH197" s="802"/>
      <c r="OI197" s="802"/>
      <c r="OJ197" s="802"/>
      <c r="OK197" s="802"/>
      <c r="OL197" s="802"/>
      <c r="OM197" s="802"/>
      <c r="ON197" s="802"/>
      <c r="OO197" s="802"/>
      <c r="OP197" s="802"/>
      <c r="OQ197" s="802"/>
      <c r="OR197" s="802"/>
      <c r="OS197" s="802"/>
      <c r="OT197" s="802"/>
      <c r="OU197" s="802"/>
      <c r="OV197" s="802"/>
      <c r="OW197" s="802"/>
      <c r="OX197" s="802"/>
      <c r="OY197" s="802"/>
      <c r="OZ197" s="802"/>
      <c r="PA197" s="802"/>
      <c r="PB197" s="802"/>
      <c r="PC197" s="802"/>
      <c r="PD197" s="802"/>
      <c r="PE197" s="802"/>
      <c r="PF197" s="802"/>
      <c r="PG197" s="802"/>
      <c r="PH197" s="802"/>
      <c r="PI197" s="802"/>
      <c r="PJ197" s="802"/>
      <c r="PK197" s="802"/>
      <c r="PL197" s="802"/>
      <c r="PM197" s="802"/>
      <c r="PN197" s="802"/>
      <c r="PO197" s="802"/>
      <c r="PP197" s="802"/>
      <c r="PQ197" s="802"/>
      <c r="PR197" s="802"/>
      <c r="PS197" s="802"/>
      <c r="PT197" s="802"/>
      <c r="PU197" s="802"/>
      <c r="PV197" s="802"/>
      <c r="PW197" s="802"/>
      <c r="PX197" s="802"/>
      <c r="PY197" s="802"/>
      <c r="PZ197" s="802"/>
      <c r="QA197" s="802"/>
      <c r="QB197" s="802"/>
      <c r="QC197" s="802"/>
      <c r="QD197" s="802"/>
      <c r="QE197" s="802"/>
      <c r="QF197" s="802"/>
      <c r="QG197" s="802"/>
      <c r="QH197" s="802"/>
      <c r="QI197" s="802"/>
      <c r="QJ197" s="802"/>
      <c r="QK197" s="802"/>
      <c r="QL197" s="802"/>
      <c r="QM197" s="802"/>
      <c r="QN197" s="802"/>
      <c r="QO197" s="802"/>
      <c r="QP197" s="802"/>
      <c r="QQ197" s="802"/>
      <c r="QR197" s="802"/>
      <c r="QS197" s="802"/>
      <c r="QT197" s="802"/>
      <c r="QU197" s="802"/>
      <c r="QV197" s="802"/>
      <c r="QW197" s="802"/>
      <c r="QX197" s="802"/>
      <c r="QY197" s="802"/>
      <c r="QZ197" s="802"/>
      <c r="RA197" s="802"/>
      <c r="RB197" s="802"/>
      <c r="RC197" s="802"/>
      <c r="RD197" s="802"/>
      <c r="RE197" s="802"/>
      <c r="RF197" s="802"/>
      <c r="RG197" s="802"/>
      <c r="RH197" s="802"/>
      <c r="RI197" s="802"/>
      <c r="RJ197" s="802"/>
      <c r="RK197" s="802"/>
      <c r="RL197" s="802"/>
      <c r="RM197" s="802"/>
      <c r="RN197" s="802"/>
      <c r="RO197" s="802"/>
      <c r="RP197" s="802"/>
      <c r="RQ197" s="802"/>
      <c r="RR197" s="802"/>
      <c r="RS197" s="802"/>
      <c r="RT197" s="802"/>
      <c r="RU197" s="802"/>
      <c r="RV197" s="802"/>
      <c r="RW197" s="802"/>
      <c r="RX197" s="802"/>
      <c r="RY197" s="802"/>
      <c r="RZ197" s="802"/>
      <c r="SA197" s="802"/>
      <c r="SB197" s="802"/>
      <c r="SC197" s="802"/>
      <c r="SD197" s="802"/>
      <c r="SE197" s="802"/>
      <c r="SF197" s="802"/>
      <c r="SG197" s="802"/>
      <c r="SH197" s="802"/>
      <c r="SI197" s="802"/>
      <c r="SJ197" s="802"/>
      <c r="SK197" s="802"/>
      <c r="SL197" s="802"/>
      <c r="SM197" s="802"/>
      <c r="SN197" s="802"/>
      <c r="SO197" s="802"/>
      <c r="SP197" s="802"/>
      <c r="SQ197" s="802"/>
      <c r="SR197" s="802"/>
      <c r="SS197" s="802"/>
      <c r="ST197" s="802"/>
      <c r="SU197" s="802"/>
      <c r="SV197" s="802"/>
      <c r="SW197" s="802"/>
      <c r="SX197" s="802"/>
      <c r="SY197" s="802"/>
      <c r="SZ197" s="802"/>
      <c r="TA197" s="802"/>
      <c r="TB197" s="802"/>
      <c r="TC197" s="802"/>
      <c r="TD197" s="802"/>
      <c r="TE197" s="802"/>
      <c r="TF197" s="802"/>
      <c r="TG197" s="802"/>
      <c r="TH197" s="802"/>
      <c r="TI197" s="802"/>
      <c r="TJ197" s="802"/>
      <c r="TK197" s="802"/>
      <c r="TL197" s="802"/>
      <c r="TM197" s="802"/>
      <c r="TN197" s="802"/>
      <c r="TO197" s="802"/>
      <c r="TP197" s="802"/>
      <c r="TQ197" s="802"/>
      <c r="TR197" s="802"/>
      <c r="TS197" s="802"/>
      <c r="TT197" s="802"/>
      <c r="TU197" s="802"/>
      <c r="TV197" s="802"/>
      <c r="TW197" s="802"/>
      <c r="TX197" s="802"/>
      <c r="TY197" s="802"/>
      <c r="TZ197" s="802"/>
      <c r="UA197" s="802"/>
      <c r="UB197" s="802"/>
      <c r="UC197" s="802"/>
      <c r="UD197" s="802"/>
      <c r="UE197" s="802"/>
      <c r="UF197" s="802"/>
      <c r="UG197" s="802"/>
      <c r="UH197" s="802"/>
      <c r="UI197" s="802"/>
      <c r="UJ197" s="802"/>
      <c r="UK197" s="802"/>
      <c r="UL197" s="802"/>
      <c r="UM197" s="802"/>
      <c r="UN197" s="802"/>
      <c r="UO197" s="802"/>
      <c r="UP197" s="802"/>
      <c r="UQ197" s="802"/>
      <c r="UR197" s="802"/>
      <c r="US197" s="802"/>
      <c r="UT197" s="802"/>
      <c r="UU197" s="802"/>
      <c r="UV197" s="802"/>
      <c r="UW197" s="802"/>
      <c r="UX197" s="802"/>
      <c r="UY197" s="802"/>
      <c r="UZ197" s="802"/>
      <c r="VA197" s="802"/>
      <c r="VB197" s="802"/>
      <c r="VC197" s="802"/>
      <c r="VD197" s="802"/>
      <c r="VE197" s="802"/>
      <c r="VF197" s="802"/>
      <c r="VG197" s="802"/>
      <c r="VH197" s="802"/>
      <c r="VI197" s="802"/>
      <c r="VJ197" s="802"/>
      <c r="VK197" s="802"/>
      <c r="VL197" s="802"/>
      <c r="VM197" s="802"/>
      <c r="VN197" s="802"/>
      <c r="VO197" s="802"/>
      <c r="VP197" s="802"/>
      <c r="VQ197" s="802"/>
      <c r="VR197" s="802"/>
      <c r="VS197" s="802"/>
      <c r="VT197" s="802"/>
      <c r="VU197" s="802"/>
      <c r="VV197" s="802"/>
      <c r="VW197" s="802"/>
      <c r="VX197" s="802"/>
      <c r="VY197" s="802"/>
      <c r="VZ197" s="802"/>
      <c r="WA197" s="802"/>
      <c r="WB197" s="802"/>
      <c r="WC197" s="802"/>
      <c r="WD197" s="802"/>
      <c r="WE197" s="802"/>
      <c r="WF197" s="802"/>
      <c r="WG197" s="802"/>
      <c r="WH197" s="802"/>
      <c r="WI197" s="802"/>
      <c r="WJ197" s="802"/>
      <c r="WK197" s="802"/>
      <c r="WL197" s="802"/>
      <c r="WM197" s="802"/>
      <c r="WN197" s="802"/>
      <c r="WO197" s="802"/>
      <c r="WP197" s="802"/>
      <c r="WQ197" s="802"/>
      <c r="WR197" s="802"/>
      <c r="WS197" s="802"/>
      <c r="WT197" s="802"/>
      <c r="WU197" s="802"/>
      <c r="WV197" s="802"/>
      <c r="WW197" s="802"/>
      <c r="WX197" s="802"/>
      <c r="WY197" s="802"/>
      <c r="WZ197" s="802"/>
      <c r="XA197" s="802"/>
      <c r="XB197" s="802"/>
      <c r="XC197" s="802"/>
      <c r="XD197" s="802"/>
      <c r="XE197" s="802"/>
      <c r="XF197" s="802"/>
      <c r="XG197" s="802"/>
      <c r="XH197" s="802"/>
      <c r="XI197" s="802"/>
      <c r="XJ197" s="802"/>
      <c r="XK197" s="802"/>
      <c r="XL197" s="802"/>
      <c r="XM197" s="802"/>
      <c r="XN197" s="802"/>
      <c r="XO197" s="802"/>
      <c r="XP197" s="802"/>
      <c r="XQ197" s="802"/>
      <c r="XR197" s="802"/>
      <c r="XS197" s="802"/>
      <c r="XT197" s="802"/>
      <c r="XU197" s="802"/>
      <c r="XV197" s="802"/>
      <c r="XW197" s="802"/>
      <c r="XX197" s="802"/>
      <c r="XY197" s="802"/>
      <c r="XZ197" s="802"/>
      <c r="YA197" s="802"/>
      <c r="YB197" s="802"/>
      <c r="YC197" s="802"/>
      <c r="YD197" s="802"/>
      <c r="YE197" s="802"/>
      <c r="YF197" s="802"/>
      <c r="YG197" s="802"/>
      <c r="YH197" s="802"/>
      <c r="YI197" s="802"/>
      <c r="YJ197" s="802"/>
      <c r="YK197" s="802"/>
      <c r="YL197" s="802"/>
      <c r="YM197" s="802"/>
      <c r="YN197" s="802"/>
      <c r="YO197" s="802"/>
      <c r="YP197" s="802"/>
      <c r="YQ197" s="802"/>
      <c r="YR197" s="802"/>
      <c r="YS197" s="802"/>
      <c r="YT197" s="802"/>
      <c r="YU197" s="802"/>
      <c r="YV197" s="802"/>
      <c r="YW197" s="802"/>
      <c r="YX197" s="802"/>
      <c r="YY197" s="802"/>
      <c r="YZ197" s="802"/>
      <c r="ZA197" s="802"/>
      <c r="ZB197" s="802"/>
      <c r="ZC197" s="802"/>
      <c r="ZD197" s="802"/>
      <c r="ZE197" s="802"/>
      <c r="ZF197" s="802"/>
      <c r="ZG197" s="802"/>
      <c r="ZH197" s="802"/>
      <c r="ZI197" s="802"/>
      <c r="ZJ197" s="802"/>
      <c r="ZK197" s="802"/>
      <c r="ZL197" s="802"/>
      <c r="ZM197" s="802"/>
      <c r="ZN197" s="802"/>
      <c r="ZO197" s="802"/>
      <c r="ZP197" s="802"/>
      <c r="ZQ197" s="802"/>
      <c r="ZR197" s="802"/>
      <c r="ZS197" s="802"/>
      <c r="ZT197" s="802"/>
      <c r="ZU197" s="802"/>
      <c r="ZV197" s="802"/>
      <c r="ZW197" s="802"/>
      <c r="ZX197" s="802"/>
      <c r="ZY197" s="802"/>
      <c r="ZZ197" s="802"/>
      <c r="AAA197" s="802"/>
      <c r="AAB197" s="802"/>
      <c r="AAC197" s="802"/>
      <c r="AAD197" s="802"/>
      <c r="AAE197" s="802"/>
      <c r="AAF197" s="802"/>
      <c r="AAG197" s="802"/>
      <c r="AAH197" s="802"/>
      <c r="AAI197" s="802"/>
      <c r="AAJ197" s="802"/>
      <c r="AAK197" s="802"/>
      <c r="AAL197" s="802"/>
      <c r="AAM197" s="802"/>
      <c r="AAN197" s="802"/>
      <c r="AAO197" s="802"/>
      <c r="AAP197" s="802"/>
      <c r="AAQ197" s="802"/>
      <c r="AAR197" s="802"/>
      <c r="AAS197" s="802"/>
      <c r="AAT197" s="802"/>
      <c r="AAU197" s="802"/>
      <c r="AAV197" s="802"/>
      <c r="AAW197" s="802"/>
      <c r="AAX197" s="802"/>
      <c r="AAY197" s="802"/>
      <c r="AAZ197" s="802"/>
      <c r="ABA197" s="802"/>
      <c r="ABB197" s="802"/>
      <c r="ABC197" s="802"/>
      <c r="ABD197" s="802"/>
      <c r="ABE197" s="802"/>
      <c r="ABF197" s="802"/>
      <c r="ABG197" s="802"/>
      <c r="ABH197" s="802"/>
      <c r="ABI197" s="802"/>
      <c r="ABJ197" s="802"/>
      <c r="ABK197" s="802"/>
      <c r="ABL197" s="802"/>
      <c r="ABM197" s="802"/>
      <c r="ABN197" s="802"/>
      <c r="ABO197" s="802"/>
      <c r="ABP197" s="802"/>
      <c r="ABQ197" s="802"/>
      <c r="ABR197" s="802"/>
      <c r="ABS197" s="802"/>
      <c r="ABT197" s="802"/>
      <c r="ABU197" s="802"/>
      <c r="ABV197" s="802"/>
      <c r="ABW197" s="802"/>
      <c r="ABX197" s="802"/>
      <c r="ABY197" s="802"/>
      <c r="ABZ197" s="802"/>
      <c r="ACA197" s="802"/>
      <c r="ACB197" s="802"/>
      <c r="ACC197" s="802"/>
      <c r="ACD197" s="802"/>
      <c r="ACE197" s="802"/>
      <c r="ACF197" s="802"/>
      <c r="ACG197" s="802"/>
      <c r="ACH197" s="802"/>
      <c r="ACI197" s="802"/>
      <c r="ACJ197" s="802"/>
      <c r="ACK197" s="802"/>
      <c r="ACL197" s="802"/>
      <c r="ACM197" s="802"/>
      <c r="ACN197" s="802"/>
      <c r="ACO197" s="802"/>
      <c r="ACP197" s="802"/>
      <c r="ACQ197" s="802"/>
      <c r="ACR197" s="802"/>
      <c r="ACS197" s="802"/>
      <c r="ACT197" s="802"/>
      <c r="ACU197" s="802"/>
      <c r="ACV197" s="802"/>
      <c r="ACW197" s="802"/>
      <c r="ACX197" s="802"/>
      <c r="ACY197" s="802"/>
      <c r="ACZ197" s="802"/>
      <c r="ADA197" s="802"/>
      <c r="ADB197" s="802"/>
      <c r="ADC197" s="802"/>
      <c r="ADD197" s="802"/>
      <c r="ADE197" s="802"/>
      <c r="ADF197" s="802"/>
      <c r="ADG197" s="802"/>
      <c r="ADH197" s="802"/>
      <c r="ADI197" s="802"/>
      <c r="ADJ197" s="802"/>
      <c r="ADK197" s="802"/>
      <c r="ADL197" s="802"/>
      <c r="ADM197" s="802"/>
      <c r="ADN197" s="802"/>
      <c r="ADO197" s="802"/>
      <c r="ADP197" s="802"/>
      <c r="ADQ197" s="802"/>
      <c r="ADR197" s="802"/>
      <c r="ADS197" s="802"/>
      <c r="ADT197" s="802"/>
      <c r="ADU197" s="802"/>
      <c r="ADV197" s="802"/>
      <c r="ADW197" s="802"/>
      <c r="ADX197" s="802"/>
      <c r="ADY197" s="802"/>
      <c r="ADZ197" s="802"/>
      <c r="AEA197" s="802"/>
      <c r="AEB197" s="802"/>
      <c r="AEC197" s="802"/>
      <c r="AED197" s="802"/>
      <c r="AEE197" s="802"/>
      <c r="AEF197" s="802"/>
      <c r="AEG197" s="802"/>
      <c r="AEH197" s="802"/>
      <c r="AEI197" s="802"/>
      <c r="AEJ197" s="802"/>
      <c r="AEK197" s="802"/>
      <c r="AEL197" s="802"/>
      <c r="AEM197" s="802"/>
      <c r="AEN197" s="802"/>
      <c r="AEO197" s="802"/>
      <c r="AEP197" s="802"/>
      <c r="AEQ197" s="802"/>
      <c r="AER197" s="802"/>
      <c r="AES197" s="802"/>
      <c r="AET197" s="802"/>
      <c r="AEU197" s="802"/>
      <c r="AEV197" s="802"/>
      <c r="AEW197" s="802"/>
      <c r="AEX197" s="802"/>
      <c r="AEY197" s="802"/>
      <c r="AEZ197" s="802"/>
      <c r="AFA197" s="802"/>
      <c r="AFB197" s="802"/>
      <c r="AFC197" s="802"/>
      <c r="AFD197" s="802"/>
      <c r="AFE197" s="802"/>
      <c r="AFF197" s="802"/>
      <c r="AFG197" s="802"/>
      <c r="AFH197" s="802"/>
      <c r="AFI197" s="802"/>
      <c r="AFJ197" s="802"/>
      <c r="AFK197" s="802"/>
      <c r="AFL197" s="802"/>
      <c r="AFM197" s="802"/>
      <c r="AFN197" s="802"/>
      <c r="AFO197" s="802"/>
      <c r="AFP197" s="802"/>
      <c r="AFQ197" s="802"/>
      <c r="AFR197" s="802"/>
      <c r="AFS197" s="802"/>
      <c r="AFT197" s="802"/>
      <c r="AFU197" s="802"/>
      <c r="AFV197" s="802"/>
      <c r="AFW197" s="802"/>
      <c r="AFX197" s="802"/>
      <c r="AFY197" s="802"/>
      <c r="AFZ197" s="802"/>
      <c r="AGA197" s="802"/>
      <c r="AGB197" s="802"/>
      <c r="AGC197" s="802"/>
      <c r="AGD197" s="802"/>
      <c r="AGE197" s="802"/>
      <c r="AGF197" s="802"/>
      <c r="AGG197" s="802"/>
      <c r="AGH197" s="802"/>
      <c r="AGI197" s="802"/>
      <c r="AGJ197" s="802"/>
      <c r="AGK197" s="802"/>
      <c r="AGL197" s="802"/>
      <c r="AGM197" s="802"/>
      <c r="AGN197" s="802"/>
      <c r="AGO197" s="802"/>
      <c r="AGP197" s="802"/>
      <c r="AGQ197" s="802"/>
      <c r="AGR197" s="802"/>
      <c r="AGS197" s="802"/>
      <c r="AGT197" s="802"/>
      <c r="AGU197" s="802"/>
      <c r="AGV197" s="802"/>
      <c r="AGW197" s="802"/>
      <c r="AGX197" s="802"/>
      <c r="AGY197" s="802"/>
      <c r="AGZ197" s="802"/>
      <c r="AHA197" s="802"/>
      <c r="AHB197" s="802"/>
      <c r="AHC197" s="802"/>
      <c r="AHD197" s="802"/>
      <c r="AHE197" s="802"/>
      <c r="AHF197" s="802"/>
      <c r="AHG197" s="802"/>
      <c r="AHH197" s="802"/>
      <c r="AHI197" s="802"/>
      <c r="AHJ197" s="802"/>
      <c r="AHK197" s="802"/>
      <c r="AHL197" s="802"/>
      <c r="AHM197" s="802"/>
      <c r="AHN197" s="802"/>
      <c r="AHO197" s="802"/>
      <c r="AHP197" s="802"/>
      <c r="AHQ197" s="802"/>
      <c r="AHR197" s="802"/>
      <c r="AHS197" s="802"/>
      <c r="AHT197" s="802"/>
      <c r="AHU197" s="802"/>
      <c r="AHV197" s="802"/>
      <c r="AHW197" s="802"/>
      <c r="AHX197" s="802"/>
      <c r="AHY197" s="802"/>
      <c r="AHZ197" s="802"/>
      <c r="AIA197" s="802"/>
      <c r="AIB197" s="802"/>
      <c r="AIC197" s="802"/>
      <c r="AID197" s="802"/>
      <c r="AIE197" s="802"/>
      <c r="AIF197" s="802"/>
      <c r="AIG197" s="802"/>
      <c r="AIH197" s="802"/>
      <c r="AII197" s="802"/>
      <c r="AIJ197" s="802"/>
      <c r="AQE197" s="802"/>
      <c r="AQF197" s="802"/>
      <c r="AQG197" s="802"/>
      <c r="AQH197" s="802"/>
      <c r="AQI197" s="802"/>
      <c r="AQJ197" s="802"/>
      <c r="AQK197" s="802"/>
      <c r="AQL197" s="802"/>
      <c r="AQM197" s="802"/>
      <c r="AQN197" s="802"/>
      <c r="AQO197" s="802"/>
      <c r="AQP197" s="802"/>
      <c r="AQQ197" s="802"/>
      <c r="AQR197" s="802"/>
      <c r="AQS197" s="802"/>
      <c r="AQT197" s="802"/>
      <c r="AQU197" s="802"/>
      <c r="AQV197" s="802"/>
      <c r="AQW197" s="802"/>
      <c r="AQX197" s="802"/>
      <c r="AQY197" s="802"/>
      <c r="AQZ197" s="802"/>
      <c r="ARA197" s="802"/>
      <c r="ARB197" s="802"/>
      <c r="ARC197" s="802"/>
      <c r="ARD197" s="802"/>
      <c r="ARE197" s="802"/>
      <c r="ARF197" s="802"/>
      <c r="ARG197" s="802"/>
      <c r="ARH197" s="802"/>
      <c r="ARI197" s="802"/>
      <c r="ARJ197" s="802"/>
      <c r="ARK197" s="802"/>
      <c r="ARL197" s="802"/>
      <c r="ARM197" s="802"/>
      <c r="ARN197" s="802"/>
      <c r="ARO197" s="802"/>
      <c r="ARP197" s="802"/>
      <c r="ARQ197" s="802"/>
      <c r="ARR197" s="802"/>
      <c r="ARS197" s="802"/>
      <c r="ART197" s="802"/>
      <c r="ARU197" s="802"/>
      <c r="ARV197" s="802"/>
      <c r="ARW197" s="802"/>
      <c r="ARX197" s="802"/>
      <c r="ARY197" s="802"/>
      <c r="ARZ197" s="802"/>
      <c r="ASA197" s="802"/>
      <c r="ASB197" s="802"/>
      <c r="ASC197" s="802"/>
      <c r="ASD197" s="802"/>
      <c r="ASE197" s="802"/>
      <c r="ASF197" s="802"/>
      <c r="ASG197" s="802"/>
      <c r="ASH197" s="802"/>
      <c r="ASI197" s="802"/>
      <c r="ASJ197" s="802"/>
      <c r="ASK197" s="802"/>
      <c r="ASL197" s="802"/>
      <c r="ATP197" s="802"/>
      <c r="ATQ197" s="802"/>
      <c r="ATR197" s="802"/>
      <c r="ATS197" s="802"/>
      <c r="ATT197" s="802"/>
      <c r="ATU197" s="802"/>
      <c r="ATV197" s="802"/>
      <c r="ATW197" s="802"/>
      <c r="ATX197" s="802"/>
      <c r="ATY197" s="802"/>
      <c r="ATZ197" s="802"/>
      <c r="AUA197" s="802"/>
      <c r="AUB197" s="802"/>
      <c r="AUC197" s="802"/>
      <c r="AUD197" s="802"/>
      <c r="AUE197" s="802"/>
      <c r="AUF197" s="802"/>
      <c r="AUG197" s="802"/>
      <c r="AUH197" s="802"/>
      <c r="AUI197" s="802"/>
      <c r="AUJ197" s="802"/>
      <c r="AUK197" s="802"/>
      <c r="AUL197" s="802"/>
      <c r="AUM197" s="802"/>
      <c r="AUN197" s="802"/>
      <c r="AUO197" s="802"/>
      <c r="AUP197" s="801"/>
      <c r="AUQ197" s="802"/>
      <c r="AUR197" s="801"/>
      <c r="AUS197" s="802"/>
      <c r="AUT197" s="801"/>
      <c r="AUU197" s="802"/>
      <c r="AUV197" s="802"/>
      <c r="AUW197" s="802"/>
      <c r="AUX197" s="802"/>
      <c r="AUY197" s="802"/>
      <c r="AUZ197" s="802"/>
      <c r="AVA197" s="802"/>
      <c r="AVB197" s="802"/>
      <c r="AVC197" s="802"/>
      <c r="AVD197" s="802"/>
      <c r="AVE197" s="802"/>
      <c r="AVF197" s="802"/>
      <c r="AVG197" s="802"/>
      <c r="AVH197" s="802"/>
      <c r="AVI197" s="802"/>
      <c r="AVJ197" s="808"/>
      <c r="AVK197" s="808"/>
      <c r="AVL197" s="808"/>
      <c r="AVM197" s="808"/>
      <c r="AVN197" s="808"/>
      <c r="AVO197" s="808"/>
      <c r="AVP197" s="808"/>
      <c r="AVQ197" s="808"/>
      <c r="AVR197" s="808"/>
      <c r="AVS197" s="808"/>
      <c r="AVT197" s="808"/>
      <c r="AVU197" s="809"/>
      <c r="AVV197" s="809"/>
      <c r="AVW197" s="809"/>
      <c r="AVX197" s="809"/>
      <c r="AVY197" s="809"/>
      <c r="AVZ197" s="809"/>
      <c r="AWA197" s="809"/>
      <c r="AWB197" s="809"/>
      <c r="AWC197" s="809"/>
      <c r="AWD197" s="809"/>
      <c r="AWE197" s="809"/>
      <c r="AWF197" s="809"/>
      <c r="AWG197" s="809"/>
      <c r="AWH197" s="809"/>
      <c r="AWI197" s="809"/>
      <c r="AWJ197" s="809"/>
      <c r="AWK197" s="809"/>
      <c r="AWL197" s="809"/>
      <c r="AWM197" s="809"/>
      <c r="AWN197" s="809"/>
      <c r="AWO197" s="809"/>
      <c r="AWP197" s="809"/>
      <c r="AWQ197" s="809"/>
      <c r="AWR197" s="808"/>
      <c r="AWS197" s="761"/>
      <c r="AWT197" s="808"/>
      <c r="AWU197" s="809"/>
      <c r="AWV197" s="809"/>
      <c r="AWW197" s="809"/>
      <c r="AWX197" s="809"/>
      <c r="AWY197" s="809"/>
      <c r="AWZ197" s="809"/>
      <c r="AXA197" s="809"/>
      <c r="AXB197" s="809"/>
      <c r="AXC197" s="809"/>
      <c r="AXD197" s="809"/>
      <c r="AXE197" s="809"/>
      <c r="AXF197" s="809"/>
      <c r="AXG197" s="809"/>
      <c r="AXH197" s="809"/>
      <c r="AXI197" s="809"/>
      <c r="AXJ197" s="809"/>
      <c r="AXK197" s="809"/>
      <c r="AXL197" s="809"/>
      <c r="AXM197" s="809"/>
      <c r="AXN197" s="809"/>
      <c r="AXO197" s="809"/>
      <c r="AXP197" s="809"/>
      <c r="AXQ197" s="809"/>
      <c r="AXR197" s="809"/>
      <c r="AXS197" s="809"/>
      <c r="AXT197" s="809"/>
      <c r="AXU197" s="809"/>
      <c r="AXV197" s="809"/>
      <c r="AXW197" s="809"/>
      <c r="AXX197" s="809"/>
      <c r="AXY197" s="809"/>
      <c r="AXZ197" s="809"/>
      <c r="AYA197" s="809"/>
      <c r="AYB197" s="809"/>
      <c r="AYC197" s="809"/>
      <c r="AYD197" s="808"/>
      <c r="AYE197" s="808"/>
      <c r="AYF197" s="809"/>
      <c r="AYG197" s="808"/>
      <c r="AYH197" s="810"/>
      <c r="AYI197" s="810"/>
      <c r="AYJ197" s="810"/>
      <c r="AYK197" s="810"/>
      <c r="AYL197" s="810"/>
      <c r="AYM197" s="810"/>
      <c r="AYN197" s="810"/>
      <c r="AYO197" s="810"/>
      <c r="AYP197" s="810"/>
      <c r="AYQ197" s="810"/>
      <c r="AYR197" s="810"/>
      <c r="AYS197" s="810"/>
      <c r="AYT197" s="810"/>
      <c r="AYU197" s="810"/>
      <c r="AYV197" s="810"/>
      <c r="AYW197" s="810"/>
      <c r="AYX197" s="810"/>
      <c r="AYY197" s="810"/>
      <c r="AYZ197" s="810"/>
      <c r="AZA197" s="810"/>
      <c r="AZB197" s="810"/>
      <c r="AZC197" s="810"/>
      <c r="AZD197" s="810"/>
      <c r="AZE197" s="810"/>
      <c r="AZF197" s="810"/>
      <c r="AZG197" s="810"/>
      <c r="AZH197" s="810"/>
      <c r="AZI197" s="810"/>
      <c r="AZJ197" s="810"/>
      <c r="AZK197" s="810"/>
      <c r="AZL197" s="810"/>
      <c r="AZM197" s="810"/>
      <c r="AZN197" s="810"/>
      <c r="AZO197" s="810"/>
      <c r="AZP197" s="809"/>
      <c r="AZQ197" s="802"/>
      <c r="AZR197" s="802"/>
      <c r="AZS197" s="802"/>
    </row>
    <row r="198" spans="45:920 1123:1371" s="793" customFormat="1" ht="13.5">
      <c r="AS198" s="802"/>
      <c r="AT198" s="802"/>
      <c r="AU198" s="802"/>
      <c r="AV198" s="802"/>
      <c r="AW198" s="802"/>
      <c r="AX198" s="802"/>
      <c r="AY198" s="802"/>
      <c r="AZ198" s="802"/>
      <c r="BA198" s="802"/>
      <c r="BB198" s="802"/>
      <c r="BC198" s="802"/>
      <c r="BD198" s="802"/>
      <c r="BE198" s="802"/>
      <c r="BF198" s="802"/>
      <c r="BG198" s="802"/>
      <c r="BH198" s="802"/>
      <c r="BI198" s="802"/>
      <c r="BJ198" s="802"/>
      <c r="BK198" s="802"/>
      <c r="BL198" s="802"/>
      <c r="BM198" s="802"/>
      <c r="BN198" s="802"/>
      <c r="BO198" s="802"/>
      <c r="BP198" s="802"/>
      <c r="BQ198" s="802"/>
      <c r="BR198" s="802"/>
      <c r="BS198" s="802"/>
      <c r="BT198" s="802"/>
      <c r="BU198" s="802"/>
      <c r="BV198" s="802"/>
      <c r="BW198" s="802"/>
      <c r="BX198" s="802"/>
      <c r="BY198" s="802"/>
      <c r="BZ198" s="802"/>
      <c r="CA198" s="802"/>
      <c r="CB198" s="802"/>
      <c r="CC198" s="802"/>
      <c r="CD198" s="802"/>
      <c r="CE198" s="802"/>
      <c r="CF198" s="802"/>
      <c r="CG198" s="802"/>
      <c r="CH198" s="802"/>
      <c r="CI198" s="802"/>
      <c r="CJ198" s="802"/>
      <c r="CK198" s="802"/>
      <c r="CL198" s="802"/>
      <c r="CM198" s="802"/>
      <c r="CN198" s="802"/>
      <c r="CO198" s="802"/>
      <c r="CP198" s="802"/>
      <c r="CQ198" s="802"/>
      <c r="CR198" s="802"/>
      <c r="CS198" s="802"/>
      <c r="CT198" s="802"/>
      <c r="CU198" s="802"/>
      <c r="CV198" s="802"/>
      <c r="CW198" s="802"/>
      <c r="CX198" s="802"/>
      <c r="CY198" s="802"/>
      <c r="CZ198" s="802"/>
      <c r="DA198" s="802"/>
      <c r="DB198" s="802"/>
      <c r="DC198" s="802"/>
      <c r="DD198" s="802"/>
      <c r="DE198" s="802"/>
      <c r="DF198" s="802"/>
      <c r="DG198" s="802"/>
      <c r="DH198" s="802"/>
      <c r="DI198" s="802"/>
      <c r="DJ198" s="802"/>
      <c r="DK198" s="802"/>
      <c r="DL198" s="802"/>
      <c r="DM198" s="802"/>
      <c r="DN198" s="802"/>
      <c r="DO198" s="802"/>
      <c r="DP198" s="802"/>
      <c r="DQ198" s="802"/>
      <c r="DR198" s="802"/>
      <c r="DS198" s="802"/>
      <c r="DT198" s="802"/>
      <c r="DU198" s="802"/>
      <c r="DV198" s="802"/>
      <c r="DW198" s="802"/>
      <c r="DX198" s="802"/>
      <c r="DY198" s="802"/>
      <c r="DZ198" s="802"/>
      <c r="EA198" s="802"/>
      <c r="EB198" s="802"/>
      <c r="EC198" s="802"/>
      <c r="ED198" s="802"/>
      <c r="EE198" s="802"/>
      <c r="EF198" s="802"/>
      <c r="EG198" s="802"/>
      <c r="EH198" s="802"/>
      <c r="EI198" s="802"/>
      <c r="EJ198" s="802"/>
      <c r="EK198" s="802"/>
      <c r="EL198" s="802"/>
      <c r="EM198" s="802"/>
      <c r="EN198" s="802"/>
      <c r="EO198" s="802"/>
      <c r="EP198" s="802"/>
      <c r="EQ198" s="802"/>
      <c r="ER198" s="802"/>
      <c r="ES198" s="802"/>
      <c r="ET198" s="802"/>
      <c r="EU198" s="802"/>
      <c r="EV198" s="802"/>
      <c r="EW198" s="802"/>
      <c r="EX198" s="802"/>
      <c r="EY198" s="802"/>
      <c r="EZ198" s="802"/>
      <c r="FA198" s="802"/>
      <c r="FB198" s="802"/>
      <c r="FC198" s="802"/>
      <c r="FD198" s="802"/>
      <c r="FE198" s="802"/>
      <c r="FF198" s="802"/>
      <c r="FG198" s="802"/>
      <c r="FH198" s="802"/>
      <c r="FI198" s="802"/>
      <c r="FJ198" s="802"/>
      <c r="FK198" s="802"/>
      <c r="FL198" s="802"/>
      <c r="FM198" s="802"/>
      <c r="FN198" s="802"/>
      <c r="FO198" s="802"/>
      <c r="FP198" s="802"/>
      <c r="FQ198" s="802"/>
      <c r="FR198" s="802"/>
      <c r="FS198" s="802"/>
      <c r="FT198" s="802"/>
      <c r="FU198" s="802"/>
      <c r="FV198" s="802"/>
      <c r="FW198" s="802"/>
      <c r="FX198" s="802"/>
      <c r="FY198" s="802"/>
      <c r="FZ198" s="802"/>
      <c r="GA198" s="802"/>
      <c r="GB198" s="802"/>
      <c r="GC198" s="802"/>
      <c r="GD198" s="802"/>
      <c r="GE198" s="802"/>
      <c r="GF198" s="802"/>
      <c r="GG198" s="802"/>
      <c r="GH198" s="802"/>
      <c r="GI198" s="802"/>
      <c r="GJ198" s="802"/>
      <c r="GK198" s="802"/>
      <c r="GL198" s="802"/>
      <c r="GM198" s="802"/>
      <c r="GN198" s="802"/>
      <c r="GO198" s="802"/>
      <c r="GP198" s="802"/>
      <c r="GQ198" s="802"/>
      <c r="GR198" s="802"/>
      <c r="GS198" s="802"/>
      <c r="GT198" s="802"/>
      <c r="GU198" s="802"/>
      <c r="GV198" s="802"/>
      <c r="GW198" s="802"/>
      <c r="GX198" s="802"/>
      <c r="GY198" s="802"/>
      <c r="GZ198" s="802"/>
      <c r="HA198" s="802"/>
      <c r="HB198" s="802"/>
      <c r="HC198" s="802"/>
      <c r="HD198" s="802"/>
      <c r="HE198" s="802"/>
      <c r="HF198" s="802"/>
      <c r="HG198" s="802"/>
      <c r="HH198" s="802"/>
      <c r="HI198" s="802"/>
      <c r="HJ198" s="802"/>
      <c r="HK198" s="802"/>
      <c r="HL198" s="802"/>
      <c r="HM198" s="802"/>
      <c r="HN198" s="802"/>
      <c r="HO198" s="802"/>
      <c r="HP198" s="802"/>
      <c r="HQ198" s="802"/>
      <c r="HR198" s="802"/>
      <c r="HS198" s="802"/>
      <c r="HT198" s="802"/>
      <c r="HU198" s="802"/>
      <c r="HV198" s="802"/>
      <c r="HW198" s="802"/>
      <c r="HX198" s="802"/>
      <c r="HY198" s="802"/>
      <c r="HZ198" s="802"/>
      <c r="IA198" s="802"/>
      <c r="IB198" s="802"/>
      <c r="IC198" s="802"/>
      <c r="ID198" s="802"/>
      <c r="IE198" s="802"/>
      <c r="IF198" s="802"/>
      <c r="IG198" s="802"/>
      <c r="IH198" s="802"/>
      <c r="II198" s="802"/>
      <c r="IJ198" s="802"/>
      <c r="IK198" s="802"/>
      <c r="IL198" s="802"/>
      <c r="IM198" s="802"/>
      <c r="IN198" s="802"/>
      <c r="IO198" s="802"/>
      <c r="IP198" s="802"/>
      <c r="IQ198" s="802"/>
      <c r="IR198" s="802"/>
      <c r="IS198" s="802"/>
      <c r="IT198" s="802"/>
      <c r="IU198" s="802"/>
      <c r="IV198" s="802"/>
      <c r="IW198" s="802"/>
      <c r="IX198" s="802"/>
      <c r="IY198" s="802"/>
      <c r="IZ198" s="802"/>
      <c r="JA198" s="802"/>
      <c r="JB198" s="802"/>
      <c r="JC198" s="802"/>
      <c r="JD198" s="802"/>
      <c r="JE198" s="802"/>
      <c r="JF198" s="802"/>
      <c r="JG198" s="802"/>
      <c r="JH198" s="802"/>
      <c r="JI198" s="802"/>
      <c r="JJ198" s="802"/>
      <c r="JK198" s="802"/>
      <c r="JL198" s="802"/>
      <c r="JM198" s="802"/>
      <c r="JN198" s="802"/>
      <c r="JO198" s="802"/>
      <c r="JP198" s="802"/>
      <c r="JQ198" s="802"/>
      <c r="JR198" s="802"/>
      <c r="JS198" s="802"/>
      <c r="JT198" s="802"/>
      <c r="JU198" s="802"/>
      <c r="JV198" s="802"/>
      <c r="JW198" s="802"/>
      <c r="JX198" s="802"/>
      <c r="JY198" s="802"/>
      <c r="JZ198" s="802"/>
      <c r="KA198" s="802"/>
      <c r="KB198" s="802"/>
      <c r="KC198" s="802"/>
      <c r="KD198" s="802"/>
      <c r="KE198" s="802"/>
      <c r="KF198" s="802"/>
      <c r="KG198" s="802"/>
      <c r="KH198" s="802"/>
      <c r="KI198" s="802"/>
      <c r="KJ198" s="802"/>
      <c r="KK198" s="802"/>
      <c r="KL198" s="802"/>
      <c r="KM198" s="802"/>
      <c r="KN198" s="802"/>
      <c r="KO198" s="802"/>
      <c r="KP198" s="802"/>
      <c r="KQ198" s="802"/>
      <c r="KR198" s="802"/>
      <c r="KS198" s="802"/>
      <c r="KT198" s="802"/>
      <c r="KU198" s="802"/>
      <c r="KV198" s="802"/>
      <c r="KW198" s="802"/>
      <c r="KX198" s="802"/>
      <c r="KY198" s="802"/>
      <c r="KZ198" s="802"/>
      <c r="LA198" s="802"/>
      <c r="LB198" s="802"/>
      <c r="LC198" s="802"/>
      <c r="LD198" s="802"/>
      <c r="LE198" s="802"/>
      <c r="LF198" s="802"/>
      <c r="LG198" s="802"/>
      <c r="LH198" s="802"/>
      <c r="LI198" s="802"/>
      <c r="LJ198" s="802"/>
      <c r="LK198" s="802"/>
      <c r="LL198" s="802"/>
      <c r="LM198" s="802"/>
      <c r="LN198" s="802"/>
      <c r="LO198" s="802"/>
      <c r="LP198" s="802"/>
      <c r="LQ198" s="802"/>
      <c r="LR198" s="802"/>
      <c r="LS198" s="802"/>
      <c r="LT198" s="802"/>
      <c r="LU198" s="802"/>
      <c r="LV198" s="802"/>
      <c r="LW198" s="802"/>
      <c r="LX198" s="802"/>
      <c r="LY198" s="802"/>
      <c r="LZ198" s="802"/>
      <c r="MA198" s="802"/>
      <c r="MB198" s="802"/>
      <c r="MC198" s="802"/>
      <c r="MD198" s="802"/>
      <c r="ME198" s="802"/>
      <c r="MF198" s="802"/>
      <c r="MG198" s="802"/>
      <c r="MH198" s="802"/>
      <c r="MI198" s="802"/>
      <c r="MJ198" s="802"/>
      <c r="MK198" s="802"/>
      <c r="ML198" s="802"/>
      <c r="MM198" s="802"/>
      <c r="MN198" s="802"/>
      <c r="MO198" s="802"/>
      <c r="MP198" s="802"/>
      <c r="MQ198" s="802"/>
      <c r="MR198" s="802"/>
      <c r="MS198" s="802"/>
      <c r="MT198" s="802"/>
      <c r="MU198" s="802"/>
      <c r="MV198" s="802"/>
      <c r="MW198" s="802"/>
      <c r="MX198" s="802"/>
      <c r="MY198" s="802"/>
      <c r="MZ198" s="802"/>
      <c r="NA198" s="802"/>
      <c r="NB198" s="802"/>
      <c r="NC198" s="802"/>
      <c r="ND198" s="802"/>
      <c r="NE198" s="802"/>
      <c r="NF198" s="802"/>
      <c r="NG198" s="802"/>
      <c r="NH198" s="802"/>
      <c r="NI198" s="802"/>
      <c r="NJ198" s="802"/>
      <c r="NK198" s="802"/>
      <c r="NL198" s="802"/>
      <c r="NM198" s="802"/>
      <c r="NN198" s="802"/>
      <c r="NO198" s="802"/>
      <c r="NP198" s="802"/>
      <c r="NQ198" s="802"/>
      <c r="NR198" s="802"/>
      <c r="NS198" s="802"/>
      <c r="NT198" s="802"/>
      <c r="NU198" s="802"/>
      <c r="NV198" s="802"/>
      <c r="NW198" s="802"/>
      <c r="NX198" s="802"/>
      <c r="NY198" s="802"/>
      <c r="NZ198" s="802"/>
      <c r="OA198" s="802"/>
      <c r="OB198" s="802"/>
      <c r="OC198" s="802"/>
      <c r="OD198" s="802"/>
      <c r="OE198" s="802"/>
      <c r="OF198" s="802"/>
      <c r="OG198" s="802"/>
      <c r="OH198" s="802"/>
      <c r="OI198" s="802"/>
      <c r="OJ198" s="802"/>
      <c r="OK198" s="802"/>
      <c r="OL198" s="802"/>
      <c r="OM198" s="802"/>
      <c r="ON198" s="802"/>
      <c r="OO198" s="802"/>
      <c r="OP198" s="802"/>
      <c r="OQ198" s="802"/>
      <c r="OR198" s="802"/>
      <c r="OS198" s="802"/>
      <c r="OT198" s="802"/>
      <c r="OU198" s="802"/>
      <c r="OV198" s="802"/>
      <c r="OW198" s="802"/>
      <c r="OX198" s="802"/>
      <c r="OY198" s="802"/>
      <c r="OZ198" s="802"/>
      <c r="PA198" s="802"/>
      <c r="PB198" s="802"/>
      <c r="PC198" s="802"/>
      <c r="PD198" s="802"/>
      <c r="PE198" s="802"/>
      <c r="PF198" s="802"/>
      <c r="PG198" s="802"/>
      <c r="PH198" s="802"/>
      <c r="PI198" s="802"/>
      <c r="PJ198" s="802"/>
      <c r="PK198" s="802"/>
      <c r="PL198" s="802"/>
      <c r="PM198" s="802"/>
      <c r="PN198" s="802"/>
      <c r="PO198" s="802"/>
      <c r="PP198" s="802"/>
      <c r="PQ198" s="802"/>
      <c r="PR198" s="802"/>
      <c r="PS198" s="802"/>
      <c r="PT198" s="802"/>
      <c r="PU198" s="802"/>
      <c r="PV198" s="802"/>
      <c r="PW198" s="802"/>
      <c r="PX198" s="802"/>
      <c r="PY198" s="802"/>
      <c r="PZ198" s="802"/>
      <c r="QA198" s="802"/>
      <c r="QB198" s="802"/>
      <c r="QC198" s="802"/>
      <c r="QD198" s="802"/>
      <c r="QE198" s="802"/>
      <c r="QF198" s="802"/>
      <c r="QG198" s="802"/>
      <c r="QH198" s="802"/>
      <c r="QI198" s="802"/>
      <c r="QJ198" s="802"/>
      <c r="QK198" s="802"/>
      <c r="QL198" s="802"/>
      <c r="QM198" s="802"/>
      <c r="QN198" s="802"/>
      <c r="QO198" s="802"/>
      <c r="QP198" s="802"/>
      <c r="QQ198" s="802"/>
      <c r="QR198" s="802"/>
      <c r="QS198" s="802"/>
      <c r="QT198" s="802"/>
      <c r="QU198" s="802"/>
      <c r="QV198" s="802"/>
      <c r="QW198" s="802"/>
      <c r="QX198" s="802"/>
      <c r="QY198" s="802"/>
      <c r="QZ198" s="802"/>
      <c r="RA198" s="802"/>
      <c r="RB198" s="802"/>
      <c r="RC198" s="802"/>
      <c r="RD198" s="802"/>
      <c r="RE198" s="802"/>
      <c r="RF198" s="802"/>
      <c r="RG198" s="802"/>
      <c r="RH198" s="802"/>
      <c r="RI198" s="802"/>
      <c r="RJ198" s="802"/>
      <c r="RK198" s="802"/>
      <c r="RL198" s="802"/>
      <c r="RM198" s="802"/>
      <c r="RN198" s="802"/>
      <c r="RO198" s="802"/>
      <c r="RP198" s="802"/>
      <c r="RQ198" s="802"/>
      <c r="RR198" s="802"/>
      <c r="RS198" s="802"/>
      <c r="RT198" s="802"/>
      <c r="RU198" s="802"/>
      <c r="RV198" s="802"/>
      <c r="RW198" s="802"/>
      <c r="RX198" s="802"/>
      <c r="RY198" s="802"/>
      <c r="RZ198" s="802"/>
      <c r="SA198" s="802"/>
      <c r="SB198" s="802"/>
      <c r="SC198" s="802"/>
      <c r="SD198" s="802"/>
      <c r="SE198" s="802"/>
      <c r="SF198" s="802"/>
      <c r="SG198" s="802"/>
      <c r="SH198" s="802"/>
      <c r="SI198" s="802"/>
      <c r="SJ198" s="802"/>
      <c r="SK198" s="802"/>
      <c r="SL198" s="802"/>
      <c r="SM198" s="802"/>
      <c r="SN198" s="802"/>
      <c r="SO198" s="802"/>
      <c r="SP198" s="802"/>
      <c r="SQ198" s="802"/>
      <c r="SR198" s="802"/>
      <c r="SS198" s="802"/>
      <c r="ST198" s="802"/>
      <c r="SU198" s="802"/>
      <c r="SV198" s="802"/>
      <c r="SW198" s="802"/>
      <c r="SX198" s="802"/>
      <c r="SY198" s="802"/>
      <c r="SZ198" s="802"/>
      <c r="TA198" s="802"/>
      <c r="TB198" s="802"/>
      <c r="TC198" s="802"/>
      <c r="TD198" s="802"/>
      <c r="TE198" s="802"/>
      <c r="TF198" s="802"/>
      <c r="TG198" s="802"/>
      <c r="TH198" s="802"/>
      <c r="TI198" s="802"/>
      <c r="TJ198" s="802"/>
      <c r="TK198" s="802"/>
      <c r="TL198" s="802"/>
      <c r="TM198" s="802"/>
      <c r="TN198" s="802"/>
      <c r="TO198" s="802"/>
      <c r="TP198" s="802"/>
      <c r="TQ198" s="802"/>
      <c r="TR198" s="802"/>
      <c r="TS198" s="802"/>
      <c r="TT198" s="802"/>
      <c r="TU198" s="802"/>
      <c r="TV198" s="802"/>
      <c r="TW198" s="802"/>
      <c r="TX198" s="802"/>
      <c r="TY198" s="802"/>
      <c r="TZ198" s="802"/>
      <c r="UA198" s="802"/>
      <c r="UB198" s="802"/>
      <c r="UC198" s="802"/>
      <c r="UD198" s="802"/>
      <c r="UE198" s="802"/>
      <c r="UF198" s="802"/>
      <c r="UG198" s="802"/>
      <c r="UH198" s="802"/>
      <c r="UI198" s="802"/>
      <c r="UJ198" s="802"/>
      <c r="UK198" s="802"/>
      <c r="UL198" s="802"/>
      <c r="UM198" s="802"/>
      <c r="UN198" s="802"/>
      <c r="UO198" s="802"/>
      <c r="UP198" s="802"/>
      <c r="UQ198" s="802"/>
      <c r="UR198" s="802"/>
      <c r="US198" s="802"/>
      <c r="UT198" s="802"/>
      <c r="UU198" s="802"/>
      <c r="UV198" s="802"/>
      <c r="UW198" s="802"/>
      <c r="UX198" s="802"/>
      <c r="UY198" s="802"/>
      <c r="UZ198" s="802"/>
      <c r="VA198" s="802"/>
      <c r="VB198" s="802"/>
      <c r="VC198" s="802"/>
      <c r="VD198" s="802"/>
      <c r="VE198" s="802"/>
      <c r="VF198" s="802"/>
      <c r="VG198" s="802"/>
      <c r="VH198" s="802"/>
      <c r="VI198" s="802"/>
      <c r="VJ198" s="802"/>
      <c r="VK198" s="802"/>
      <c r="VL198" s="802"/>
      <c r="VM198" s="802"/>
      <c r="VN198" s="802"/>
      <c r="VO198" s="802"/>
      <c r="VP198" s="802"/>
      <c r="VQ198" s="802"/>
      <c r="VR198" s="802"/>
      <c r="VS198" s="802"/>
      <c r="VT198" s="802"/>
      <c r="VU198" s="802"/>
      <c r="VV198" s="802"/>
      <c r="VW198" s="802"/>
      <c r="VX198" s="802"/>
      <c r="VY198" s="802"/>
      <c r="VZ198" s="802"/>
      <c r="WA198" s="802"/>
      <c r="WB198" s="802"/>
      <c r="WC198" s="802"/>
      <c r="WD198" s="802"/>
      <c r="WE198" s="802"/>
      <c r="WF198" s="802"/>
      <c r="WG198" s="802"/>
      <c r="WH198" s="802"/>
      <c r="WI198" s="802"/>
      <c r="WJ198" s="802"/>
      <c r="WK198" s="802"/>
      <c r="WL198" s="802"/>
      <c r="WM198" s="802"/>
      <c r="WN198" s="802"/>
      <c r="WO198" s="802"/>
      <c r="WP198" s="802"/>
      <c r="WQ198" s="802"/>
      <c r="WR198" s="802"/>
      <c r="WS198" s="802"/>
      <c r="WT198" s="802"/>
      <c r="WU198" s="802"/>
      <c r="WV198" s="802"/>
      <c r="WW198" s="802"/>
      <c r="WX198" s="802"/>
      <c r="WY198" s="802"/>
      <c r="WZ198" s="802"/>
      <c r="XA198" s="802"/>
      <c r="XB198" s="802"/>
      <c r="XC198" s="802"/>
      <c r="XD198" s="802"/>
      <c r="XE198" s="802"/>
      <c r="XF198" s="802"/>
      <c r="XG198" s="802"/>
      <c r="XH198" s="802"/>
      <c r="XI198" s="802"/>
      <c r="XJ198" s="802"/>
      <c r="XK198" s="802"/>
      <c r="XL198" s="802"/>
      <c r="XM198" s="802"/>
      <c r="XN198" s="802"/>
      <c r="XO198" s="802"/>
      <c r="XP198" s="802"/>
      <c r="XQ198" s="802"/>
      <c r="XR198" s="802"/>
      <c r="XS198" s="802"/>
      <c r="XT198" s="802"/>
      <c r="XU198" s="802"/>
      <c r="XV198" s="802"/>
      <c r="XW198" s="802"/>
      <c r="XX198" s="802"/>
      <c r="XY198" s="802"/>
      <c r="XZ198" s="802"/>
      <c r="YA198" s="802"/>
      <c r="YB198" s="802"/>
      <c r="YC198" s="802"/>
      <c r="YD198" s="802"/>
      <c r="YE198" s="802"/>
      <c r="YF198" s="802"/>
      <c r="YG198" s="802"/>
      <c r="YH198" s="802"/>
      <c r="YI198" s="802"/>
      <c r="YJ198" s="802"/>
      <c r="YK198" s="802"/>
      <c r="YL198" s="802"/>
      <c r="YM198" s="802"/>
      <c r="YN198" s="802"/>
      <c r="YO198" s="802"/>
      <c r="YP198" s="802"/>
      <c r="YQ198" s="802"/>
      <c r="YR198" s="802"/>
      <c r="YS198" s="802"/>
      <c r="YT198" s="802"/>
      <c r="YU198" s="802"/>
      <c r="YV198" s="802"/>
      <c r="YW198" s="802"/>
      <c r="YX198" s="802"/>
      <c r="YY198" s="802"/>
      <c r="YZ198" s="802"/>
      <c r="ZA198" s="802"/>
      <c r="ZB198" s="802"/>
      <c r="ZC198" s="802"/>
      <c r="ZD198" s="802"/>
      <c r="ZE198" s="802"/>
      <c r="ZF198" s="802"/>
      <c r="ZG198" s="802"/>
      <c r="ZH198" s="802"/>
      <c r="ZI198" s="802"/>
      <c r="ZJ198" s="802"/>
      <c r="ZK198" s="802"/>
      <c r="ZL198" s="802"/>
      <c r="ZM198" s="802"/>
      <c r="ZN198" s="802"/>
      <c r="ZO198" s="802"/>
      <c r="ZP198" s="802"/>
      <c r="ZQ198" s="802"/>
      <c r="ZR198" s="802"/>
      <c r="ZS198" s="802"/>
      <c r="ZT198" s="802"/>
      <c r="ZU198" s="802"/>
      <c r="ZV198" s="802"/>
      <c r="ZW198" s="802"/>
      <c r="ZX198" s="802"/>
      <c r="ZY198" s="802"/>
      <c r="ZZ198" s="802"/>
      <c r="AAA198" s="802"/>
      <c r="AAB198" s="802"/>
      <c r="AAC198" s="802"/>
      <c r="AAD198" s="802"/>
      <c r="AAE198" s="802"/>
      <c r="AAF198" s="802"/>
      <c r="AAG198" s="802"/>
      <c r="AAH198" s="802"/>
      <c r="AAI198" s="802"/>
      <c r="AAJ198" s="802"/>
      <c r="AAK198" s="802"/>
      <c r="AAL198" s="802"/>
      <c r="AAM198" s="802"/>
      <c r="AAN198" s="802"/>
      <c r="AAO198" s="802"/>
      <c r="AAP198" s="802"/>
      <c r="AAQ198" s="802"/>
      <c r="AAR198" s="802"/>
      <c r="AAS198" s="802"/>
      <c r="AAT198" s="802"/>
      <c r="AAU198" s="802"/>
      <c r="AAV198" s="802"/>
      <c r="AAW198" s="802"/>
      <c r="AAX198" s="802"/>
      <c r="AAY198" s="802"/>
      <c r="AAZ198" s="802"/>
      <c r="ABA198" s="802"/>
      <c r="ABB198" s="802"/>
      <c r="ABC198" s="802"/>
      <c r="ABD198" s="802"/>
      <c r="ABE198" s="802"/>
      <c r="ABF198" s="802"/>
      <c r="ABG198" s="802"/>
      <c r="ABH198" s="802"/>
      <c r="ABI198" s="802"/>
      <c r="ABJ198" s="802"/>
      <c r="ABK198" s="802"/>
      <c r="ABL198" s="802"/>
      <c r="ABM198" s="802"/>
      <c r="ABN198" s="802"/>
      <c r="ABO198" s="802"/>
      <c r="ABP198" s="802"/>
      <c r="ABQ198" s="802"/>
      <c r="ABR198" s="802"/>
      <c r="ABS198" s="802"/>
      <c r="ABT198" s="802"/>
      <c r="ABU198" s="802"/>
      <c r="ABV198" s="802"/>
      <c r="ABW198" s="802"/>
      <c r="ABX198" s="802"/>
      <c r="ABY198" s="802"/>
      <c r="ABZ198" s="802"/>
      <c r="ACA198" s="802"/>
      <c r="ACB198" s="802"/>
      <c r="ACC198" s="802"/>
      <c r="ACD198" s="802"/>
      <c r="ACE198" s="802"/>
      <c r="ACF198" s="802"/>
      <c r="ACG198" s="802"/>
      <c r="ACH198" s="802"/>
      <c r="ACI198" s="802"/>
      <c r="ACJ198" s="802"/>
      <c r="ACK198" s="802"/>
      <c r="ACL198" s="802"/>
      <c r="ACM198" s="802"/>
      <c r="ACN198" s="802"/>
      <c r="ACO198" s="802"/>
      <c r="ACP198" s="802"/>
      <c r="ACQ198" s="802"/>
      <c r="ACR198" s="802"/>
      <c r="ACS198" s="802"/>
      <c r="ACT198" s="802"/>
      <c r="ACU198" s="802"/>
      <c r="ACV198" s="802"/>
      <c r="ACW198" s="802"/>
      <c r="ACX198" s="802"/>
      <c r="ACY198" s="802"/>
      <c r="ACZ198" s="802"/>
      <c r="ADA198" s="802"/>
      <c r="ADB198" s="802"/>
      <c r="ADC198" s="802"/>
      <c r="ADD198" s="802"/>
      <c r="ADE198" s="802"/>
      <c r="ADF198" s="802"/>
      <c r="ADG198" s="802"/>
      <c r="ADH198" s="802"/>
      <c r="ADI198" s="802"/>
      <c r="ADJ198" s="802"/>
      <c r="ADK198" s="802"/>
      <c r="ADL198" s="802"/>
      <c r="ADM198" s="802"/>
      <c r="ADN198" s="802"/>
      <c r="ADO198" s="802"/>
      <c r="ADP198" s="802"/>
      <c r="ADQ198" s="802"/>
      <c r="ADR198" s="802"/>
      <c r="ADS198" s="802"/>
      <c r="ADT198" s="802"/>
      <c r="ADU198" s="802"/>
      <c r="ADV198" s="802"/>
      <c r="ADW198" s="802"/>
      <c r="ADX198" s="802"/>
      <c r="ADY198" s="802"/>
      <c r="ADZ198" s="802"/>
      <c r="AEA198" s="802"/>
      <c r="AEB198" s="802"/>
      <c r="AEC198" s="802"/>
      <c r="AED198" s="802"/>
      <c r="AEE198" s="802"/>
      <c r="AEF198" s="802"/>
      <c r="AEG198" s="802"/>
      <c r="AEH198" s="802"/>
      <c r="AEI198" s="802"/>
      <c r="AEJ198" s="802"/>
      <c r="AEK198" s="802"/>
      <c r="AEL198" s="802"/>
      <c r="AEM198" s="802"/>
      <c r="AEN198" s="802"/>
      <c r="AEO198" s="802"/>
      <c r="AEP198" s="802"/>
      <c r="AEQ198" s="802"/>
      <c r="AER198" s="802"/>
      <c r="AES198" s="802"/>
      <c r="AET198" s="802"/>
      <c r="AEU198" s="802"/>
      <c r="AEV198" s="802"/>
      <c r="AEW198" s="802"/>
      <c r="AEX198" s="802"/>
      <c r="AEY198" s="802"/>
      <c r="AEZ198" s="802"/>
      <c r="AFA198" s="802"/>
      <c r="AFB198" s="802"/>
      <c r="AFC198" s="802"/>
      <c r="AFD198" s="802"/>
      <c r="AFE198" s="802"/>
      <c r="AFF198" s="802"/>
      <c r="AFG198" s="802"/>
      <c r="AFH198" s="802"/>
      <c r="AFI198" s="802"/>
      <c r="AFJ198" s="802"/>
      <c r="AFK198" s="802"/>
      <c r="AFL198" s="802"/>
      <c r="AFM198" s="802"/>
      <c r="AFN198" s="802"/>
      <c r="AFO198" s="802"/>
      <c r="AFP198" s="802"/>
      <c r="AFQ198" s="802"/>
      <c r="AFR198" s="802"/>
      <c r="AFS198" s="802"/>
      <c r="AFT198" s="802"/>
      <c r="AFU198" s="802"/>
      <c r="AFV198" s="802"/>
      <c r="AFW198" s="802"/>
      <c r="AFX198" s="802"/>
      <c r="AFY198" s="802"/>
      <c r="AFZ198" s="802"/>
      <c r="AGA198" s="802"/>
      <c r="AGB198" s="802"/>
      <c r="AGC198" s="802"/>
      <c r="AGD198" s="802"/>
      <c r="AGE198" s="802"/>
      <c r="AGF198" s="802"/>
      <c r="AGG198" s="802"/>
      <c r="AGH198" s="802"/>
      <c r="AGI198" s="802"/>
      <c r="AGJ198" s="802"/>
      <c r="AGK198" s="802"/>
      <c r="AGL198" s="802"/>
      <c r="AGM198" s="802"/>
      <c r="AGN198" s="802"/>
      <c r="AGO198" s="802"/>
      <c r="AGP198" s="802"/>
      <c r="AGQ198" s="802"/>
      <c r="AGR198" s="802"/>
      <c r="AGS198" s="802"/>
      <c r="AGT198" s="802"/>
      <c r="AGU198" s="802"/>
      <c r="AGV198" s="802"/>
      <c r="AGW198" s="802"/>
      <c r="AGX198" s="802"/>
      <c r="AGY198" s="802"/>
      <c r="AGZ198" s="802"/>
      <c r="AHA198" s="802"/>
      <c r="AHB198" s="802"/>
      <c r="AHC198" s="802"/>
      <c r="AHD198" s="802"/>
      <c r="AHE198" s="802"/>
      <c r="AHF198" s="802"/>
      <c r="AHG198" s="802"/>
      <c r="AHH198" s="802"/>
      <c r="AHI198" s="802"/>
      <c r="AHJ198" s="802"/>
      <c r="AHK198" s="802"/>
      <c r="AHL198" s="802"/>
      <c r="AHM198" s="802"/>
      <c r="AHN198" s="802"/>
      <c r="AHO198" s="802"/>
      <c r="AHP198" s="802"/>
      <c r="AHQ198" s="802"/>
      <c r="AHR198" s="802"/>
      <c r="AHS198" s="802"/>
      <c r="AHT198" s="802"/>
      <c r="AHU198" s="802"/>
      <c r="AHV198" s="802"/>
      <c r="AHW198" s="802"/>
      <c r="AHX198" s="802"/>
      <c r="AHY198" s="802"/>
      <c r="AHZ198" s="802"/>
      <c r="AIA198" s="802"/>
      <c r="AIB198" s="802"/>
      <c r="AIC198" s="802"/>
      <c r="AID198" s="802"/>
      <c r="AIE198" s="802"/>
      <c r="AIF198" s="802"/>
      <c r="AIG198" s="802"/>
      <c r="AIH198" s="802"/>
      <c r="AII198" s="802"/>
      <c r="AIJ198" s="802"/>
      <c r="AQE198" s="802"/>
      <c r="AQF198" s="802"/>
      <c r="AQG198" s="802"/>
      <c r="AQH198" s="802"/>
      <c r="AQI198" s="802"/>
      <c r="AQJ198" s="802"/>
      <c r="AQK198" s="802"/>
      <c r="AQL198" s="802"/>
      <c r="AQM198" s="802"/>
      <c r="AQN198" s="802"/>
      <c r="AQO198" s="802"/>
      <c r="AQP198" s="802"/>
      <c r="AQQ198" s="802"/>
      <c r="AQR198" s="802"/>
      <c r="AQS198" s="802"/>
      <c r="AQT198" s="802"/>
      <c r="AQU198" s="802"/>
      <c r="AQV198" s="802"/>
      <c r="AQW198" s="802"/>
      <c r="AQX198" s="802"/>
      <c r="AQY198" s="802"/>
      <c r="AQZ198" s="802"/>
      <c r="ARA198" s="802"/>
      <c r="ARB198" s="802"/>
      <c r="ARC198" s="802"/>
      <c r="ARD198" s="802"/>
      <c r="ARE198" s="802"/>
      <c r="ARF198" s="802"/>
      <c r="ARG198" s="802"/>
      <c r="ARH198" s="802"/>
      <c r="ARI198" s="802"/>
      <c r="ARJ198" s="802"/>
      <c r="ARK198" s="802"/>
      <c r="ARL198" s="802"/>
      <c r="ARM198" s="802"/>
      <c r="ARN198" s="802"/>
      <c r="ARO198" s="802"/>
      <c r="ARP198" s="802"/>
      <c r="ARQ198" s="802"/>
      <c r="ARR198" s="802"/>
      <c r="ARS198" s="802"/>
      <c r="ART198" s="802"/>
      <c r="ARU198" s="802"/>
      <c r="ARV198" s="802"/>
      <c r="ARW198" s="802"/>
      <c r="ARX198" s="802"/>
      <c r="ARY198" s="802"/>
      <c r="ARZ198" s="802"/>
      <c r="ASA198" s="802"/>
      <c r="ASB198" s="802"/>
      <c r="ASC198" s="802"/>
      <c r="ASD198" s="802"/>
      <c r="ASE198" s="802"/>
      <c r="ASF198" s="802"/>
      <c r="ASG198" s="802"/>
      <c r="ASH198" s="802"/>
      <c r="ASI198" s="802"/>
      <c r="ASJ198" s="802"/>
      <c r="ASK198" s="802"/>
      <c r="ASL198" s="802"/>
      <c r="ATP198" s="802"/>
      <c r="ATQ198" s="802"/>
      <c r="ATR198" s="802"/>
      <c r="ATS198" s="802"/>
      <c r="ATT198" s="802"/>
      <c r="ATU198" s="802"/>
      <c r="ATV198" s="802"/>
      <c r="ATW198" s="802"/>
      <c r="ATX198" s="802"/>
      <c r="ATY198" s="802"/>
      <c r="ATZ198" s="802"/>
      <c r="AUA198" s="802"/>
      <c r="AUB198" s="802"/>
      <c r="AUC198" s="802"/>
      <c r="AUD198" s="802"/>
      <c r="AUE198" s="802"/>
      <c r="AUF198" s="802"/>
      <c r="AUG198" s="802"/>
      <c r="AUH198" s="802"/>
      <c r="AUI198" s="802"/>
      <c r="AUJ198" s="802"/>
      <c r="AUK198" s="802"/>
      <c r="AUL198" s="802"/>
      <c r="AUM198" s="802"/>
      <c r="AUN198" s="802"/>
      <c r="AUO198" s="802"/>
      <c r="AUP198" s="801"/>
      <c r="AUQ198" s="802"/>
      <c r="AUR198" s="801"/>
      <c r="AUS198" s="802"/>
      <c r="AUT198" s="801"/>
      <c r="AUU198" s="802"/>
      <c r="AUV198" s="802"/>
      <c r="AUW198" s="802"/>
      <c r="AUX198" s="802"/>
      <c r="AUY198" s="802"/>
      <c r="AUZ198" s="802"/>
      <c r="AVA198" s="802"/>
      <c r="AVB198" s="802"/>
      <c r="AVC198" s="802"/>
      <c r="AVD198" s="802"/>
      <c r="AVE198" s="802"/>
      <c r="AVF198" s="802"/>
      <c r="AVG198" s="802"/>
      <c r="AVH198" s="802"/>
      <c r="AVI198" s="802"/>
      <c r="AVJ198" s="808"/>
      <c r="AVK198" s="808"/>
      <c r="AVL198" s="808"/>
      <c r="AVM198" s="808"/>
      <c r="AVN198" s="808"/>
      <c r="AVO198" s="808"/>
      <c r="AVP198" s="808"/>
      <c r="AVQ198" s="808"/>
      <c r="AVR198" s="808"/>
      <c r="AVS198" s="808"/>
      <c r="AVT198" s="808"/>
      <c r="AVU198" s="809"/>
      <c r="AVV198" s="809"/>
      <c r="AVW198" s="809"/>
      <c r="AVX198" s="809"/>
      <c r="AVY198" s="809"/>
      <c r="AVZ198" s="809"/>
      <c r="AWA198" s="809"/>
      <c r="AWB198" s="809"/>
      <c r="AWC198" s="809"/>
      <c r="AWD198" s="809"/>
      <c r="AWE198" s="809"/>
      <c r="AWF198" s="809"/>
      <c r="AWG198" s="809"/>
      <c r="AWH198" s="809"/>
      <c r="AWI198" s="809"/>
      <c r="AWJ198" s="809"/>
      <c r="AWK198" s="809"/>
      <c r="AWL198" s="809"/>
      <c r="AWM198" s="809"/>
      <c r="AWN198" s="809"/>
      <c r="AWO198" s="809"/>
      <c r="AWP198" s="809"/>
      <c r="AWQ198" s="809"/>
      <c r="AWR198" s="808"/>
      <c r="AWS198" s="761"/>
      <c r="AWT198" s="808"/>
      <c r="AWU198" s="809"/>
      <c r="AWV198" s="809"/>
      <c r="AWW198" s="809"/>
      <c r="AWX198" s="809"/>
      <c r="AWY198" s="809"/>
      <c r="AWZ198" s="809"/>
      <c r="AXA198" s="809"/>
      <c r="AXB198" s="809"/>
      <c r="AXC198" s="809"/>
      <c r="AXD198" s="809"/>
      <c r="AXE198" s="809"/>
      <c r="AXF198" s="809"/>
      <c r="AXG198" s="809"/>
      <c r="AXH198" s="809"/>
      <c r="AXI198" s="809"/>
      <c r="AXJ198" s="809"/>
      <c r="AXK198" s="809"/>
      <c r="AXL198" s="809"/>
      <c r="AXM198" s="809"/>
      <c r="AXN198" s="809"/>
      <c r="AXO198" s="809"/>
      <c r="AXP198" s="809"/>
      <c r="AXQ198" s="809"/>
      <c r="AXR198" s="809"/>
      <c r="AXS198" s="809"/>
      <c r="AXT198" s="809"/>
      <c r="AXU198" s="809"/>
      <c r="AXV198" s="809"/>
      <c r="AXW198" s="809"/>
      <c r="AXX198" s="809"/>
      <c r="AXY198" s="809"/>
      <c r="AXZ198" s="809"/>
      <c r="AYA198" s="809"/>
      <c r="AYB198" s="809"/>
      <c r="AYC198" s="809"/>
      <c r="AYD198" s="808"/>
      <c r="AYE198" s="808"/>
      <c r="AYF198" s="809"/>
      <c r="AYG198" s="808"/>
      <c r="AYH198" s="810"/>
      <c r="AYI198" s="810"/>
      <c r="AYJ198" s="810"/>
      <c r="AYK198" s="810"/>
      <c r="AYL198" s="810"/>
      <c r="AYM198" s="810"/>
      <c r="AYN198" s="810"/>
      <c r="AYO198" s="810"/>
      <c r="AYP198" s="810"/>
      <c r="AYQ198" s="810"/>
      <c r="AYR198" s="810"/>
      <c r="AYS198" s="810"/>
      <c r="AYT198" s="810"/>
      <c r="AYU198" s="810"/>
      <c r="AYV198" s="810"/>
      <c r="AYW198" s="810"/>
      <c r="AYX198" s="810"/>
      <c r="AYY198" s="810"/>
      <c r="AYZ198" s="810"/>
      <c r="AZA198" s="810"/>
      <c r="AZB198" s="810"/>
      <c r="AZC198" s="810"/>
      <c r="AZD198" s="810"/>
      <c r="AZE198" s="810"/>
      <c r="AZF198" s="810"/>
      <c r="AZG198" s="810"/>
      <c r="AZH198" s="810"/>
      <c r="AZI198" s="810"/>
      <c r="AZJ198" s="810"/>
      <c r="AZK198" s="810"/>
      <c r="AZL198" s="810"/>
      <c r="AZM198" s="810"/>
      <c r="AZN198" s="810"/>
      <c r="AZO198" s="810"/>
      <c r="AZP198" s="809"/>
      <c r="AZQ198" s="802"/>
      <c r="AZR198" s="802"/>
      <c r="AZS198" s="802"/>
    </row>
    <row r="199" spans="45:920 1123:1371" s="793" customFormat="1" ht="13.5">
      <c r="AS199" s="802"/>
      <c r="AT199" s="802"/>
      <c r="AU199" s="802"/>
      <c r="AV199" s="802"/>
      <c r="AW199" s="802"/>
      <c r="AX199" s="802"/>
      <c r="AY199" s="802"/>
      <c r="AZ199" s="802"/>
      <c r="BA199" s="802"/>
      <c r="BB199" s="802"/>
      <c r="BC199" s="802"/>
      <c r="BD199" s="802"/>
      <c r="BE199" s="802"/>
      <c r="BF199" s="802"/>
      <c r="BG199" s="802"/>
      <c r="BH199" s="802"/>
      <c r="BI199" s="802"/>
      <c r="BJ199" s="802"/>
      <c r="BK199" s="802"/>
      <c r="BL199" s="802"/>
      <c r="BM199" s="802"/>
      <c r="BN199" s="802"/>
      <c r="BO199" s="802"/>
      <c r="BP199" s="802"/>
      <c r="BQ199" s="802"/>
      <c r="BR199" s="802"/>
      <c r="BS199" s="802"/>
      <c r="BT199" s="802"/>
      <c r="BU199" s="802"/>
      <c r="BV199" s="802"/>
      <c r="BW199" s="802"/>
      <c r="BX199" s="802"/>
      <c r="BY199" s="802"/>
      <c r="BZ199" s="802"/>
      <c r="CA199" s="802"/>
      <c r="CB199" s="802"/>
      <c r="CC199" s="802"/>
      <c r="CD199" s="802"/>
      <c r="CE199" s="802"/>
      <c r="CF199" s="802"/>
      <c r="CG199" s="802"/>
      <c r="CH199" s="802"/>
      <c r="CI199" s="802"/>
      <c r="CJ199" s="802"/>
      <c r="CK199" s="802"/>
      <c r="CL199" s="802"/>
      <c r="CM199" s="802"/>
      <c r="CN199" s="802"/>
      <c r="CO199" s="802"/>
      <c r="CP199" s="802"/>
      <c r="CQ199" s="802"/>
      <c r="CR199" s="802"/>
      <c r="CS199" s="802"/>
      <c r="CT199" s="802"/>
      <c r="CU199" s="802"/>
      <c r="CV199" s="802"/>
      <c r="CW199" s="802"/>
      <c r="CX199" s="802"/>
      <c r="CY199" s="802"/>
      <c r="CZ199" s="802"/>
      <c r="DA199" s="802"/>
      <c r="DB199" s="802"/>
      <c r="DC199" s="802"/>
      <c r="DD199" s="802"/>
      <c r="DE199" s="802"/>
      <c r="DF199" s="802"/>
      <c r="DG199" s="802"/>
      <c r="DH199" s="802"/>
      <c r="DI199" s="802"/>
      <c r="DJ199" s="802"/>
      <c r="DK199" s="802"/>
      <c r="DL199" s="802"/>
      <c r="DM199" s="802"/>
      <c r="DN199" s="802"/>
      <c r="DO199" s="802"/>
      <c r="DP199" s="802"/>
      <c r="DQ199" s="802"/>
      <c r="DR199" s="802"/>
      <c r="DS199" s="802"/>
      <c r="DT199" s="802"/>
      <c r="DU199" s="802"/>
      <c r="DV199" s="802"/>
      <c r="DW199" s="802"/>
      <c r="DX199" s="802"/>
      <c r="DY199" s="802"/>
      <c r="DZ199" s="802"/>
      <c r="EA199" s="802"/>
      <c r="EB199" s="802"/>
      <c r="EC199" s="802"/>
      <c r="ED199" s="802"/>
      <c r="EE199" s="802"/>
      <c r="EF199" s="802"/>
      <c r="EG199" s="802"/>
      <c r="EH199" s="802"/>
      <c r="EI199" s="802"/>
      <c r="EJ199" s="802"/>
      <c r="EK199" s="802"/>
      <c r="EL199" s="802"/>
      <c r="EM199" s="802"/>
      <c r="EN199" s="802"/>
      <c r="EO199" s="802"/>
      <c r="EP199" s="802"/>
      <c r="EQ199" s="802"/>
      <c r="ER199" s="802"/>
      <c r="ES199" s="802"/>
      <c r="ET199" s="802"/>
      <c r="EU199" s="802"/>
      <c r="EV199" s="802"/>
      <c r="EW199" s="802"/>
      <c r="EX199" s="802"/>
      <c r="EY199" s="802"/>
      <c r="EZ199" s="802"/>
      <c r="FA199" s="802"/>
      <c r="FB199" s="802"/>
      <c r="FC199" s="802"/>
      <c r="FD199" s="802"/>
      <c r="FE199" s="802"/>
      <c r="FF199" s="802"/>
      <c r="FG199" s="802"/>
      <c r="FH199" s="802"/>
      <c r="FI199" s="802"/>
      <c r="FJ199" s="802"/>
      <c r="FK199" s="802"/>
      <c r="FL199" s="802"/>
      <c r="FM199" s="802"/>
      <c r="FN199" s="802"/>
      <c r="FO199" s="802"/>
      <c r="FP199" s="802"/>
      <c r="FQ199" s="802"/>
      <c r="FR199" s="802"/>
      <c r="FS199" s="802"/>
      <c r="FT199" s="802"/>
      <c r="FU199" s="802"/>
      <c r="FV199" s="802"/>
      <c r="FW199" s="802"/>
      <c r="FX199" s="802"/>
      <c r="FY199" s="802"/>
      <c r="FZ199" s="802"/>
      <c r="GA199" s="802"/>
      <c r="GB199" s="802"/>
      <c r="GC199" s="802"/>
      <c r="GD199" s="802"/>
      <c r="GE199" s="802"/>
      <c r="GF199" s="802"/>
      <c r="GG199" s="802"/>
      <c r="GH199" s="802"/>
      <c r="GI199" s="802"/>
      <c r="GJ199" s="802"/>
      <c r="GK199" s="802"/>
      <c r="GL199" s="802"/>
      <c r="GM199" s="802"/>
      <c r="GN199" s="802"/>
      <c r="GO199" s="802"/>
      <c r="GP199" s="802"/>
      <c r="GQ199" s="802"/>
      <c r="GR199" s="802"/>
      <c r="GS199" s="802"/>
      <c r="GT199" s="802"/>
      <c r="GU199" s="802"/>
      <c r="GV199" s="802"/>
      <c r="GW199" s="802"/>
      <c r="GX199" s="802"/>
      <c r="GY199" s="802"/>
      <c r="GZ199" s="802"/>
      <c r="HA199" s="802"/>
      <c r="HB199" s="802"/>
      <c r="HC199" s="802"/>
      <c r="HD199" s="802"/>
      <c r="HE199" s="802"/>
      <c r="HF199" s="802"/>
      <c r="HG199" s="802"/>
      <c r="HH199" s="802"/>
      <c r="HI199" s="802"/>
      <c r="HJ199" s="802"/>
      <c r="HK199" s="802"/>
      <c r="HL199" s="802"/>
      <c r="HM199" s="802"/>
      <c r="HN199" s="802"/>
      <c r="HO199" s="802"/>
      <c r="HP199" s="802"/>
      <c r="HQ199" s="802"/>
      <c r="HR199" s="802"/>
      <c r="HS199" s="802"/>
      <c r="HT199" s="802"/>
      <c r="HU199" s="802"/>
      <c r="HV199" s="802"/>
      <c r="HW199" s="802"/>
      <c r="HX199" s="802"/>
      <c r="HY199" s="802"/>
      <c r="HZ199" s="802"/>
      <c r="IA199" s="802"/>
      <c r="IB199" s="802"/>
      <c r="IC199" s="802"/>
      <c r="ID199" s="802"/>
      <c r="IE199" s="802"/>
      <c r="IF199" s="802"/>
      <c r="IG199" s="802"/>
      <c r="IH199" s="802"/>
      <c r="II199" s="802"/>
      <c r="IJ199" s="802"/>
      <c r="IK199" s="802"/>
      <c r="IL199" s="802"/>
      <c r="IM199" s="802"/>
      <c r="IN199" s="802"/>
      <c r="IO199" s="802"/>
      <c r="IP199" s="802"/>
      <c r="IQ199" s="802"/>
      <c r="IR199" s="802"/>
      <c r="IS199" s="802"/>
      <c r="IT199" s="802"/>
      <c r="IU199" s="802"/>
      <c r="IV199" s="802"/>
      <c r="IW199" s="802"/>
      <c r="IX199" s="802"/>
      <c r="IY199" s="802"/>
      <c r="IZ199" s="802"/>
      <c r="JA199" s="802"/>
      <c r="JB199" s="802"/>
      <c r="JC199" s="802"/>
      <c r="JD199" s="802"/>
      <c r="JE199" s="802"/>
      <c r="JF199" s="802"/>
      <c r="JG199" s="802"/>
      <c r="JH199" s="802"/>
      <c r="JI199" s="802"/>
      <c r="JJ199" s="802"/>
      <c r="JK199" s="802"/>
      <c r="JL199" s="802"/>
      <c r="JM199" s="802"/>
      <c r="JN199" s="802"/>
      <c r="JO199" s="802"/>
      <c r="JP199" s="802"/>
      <c r="JQ199" s="802"/>
      <c r="JR199" s="802"/>
      <c r="JS199" s="802"/>
      <c r="JT199" s="802"/>
      <c r="JU199" s="802"/>
      <c r="JV199" s="802"/>
      <c r="JW199" s="802"/>
      <c r="JX199" s="802"/>
      <c r="JY199" s="802"/>
      <c r="JZ199" s="802"/>
      <c r="KA199" s="802"/>
      <c r="KB199" s="802"/>
      <c r="KC199" s="802"/>
      <c r="KD199" s="802"/>
      <c r="KE199" s="802"/>
      <c r="KF199" s="802"/>
      <c r="KG199" s="802"/>
      <c r="KH199" s="802"/>
      <c r="KI199" s="802"/>
      <c r="KJ199" s="802"/>
      <c r="KK199" s="802"/>
      <c r="KL199" s="802"/>
      <c r="KM199" s="802"/>
      <c r="KN199" s="802"/>
      <c r="KO199" s="802"/>
      <c r="KP199" s="802"/>
      <c r="KQ199" s="802"/>
      <c r="KR199" s="802"/>
      <c r="KS199" s="802"/>
      <c r="KT199" s="802"/>
      <c r="KU199" s="802"/>
      <c r="KV199" s="802"/>
      <c r="KW199" s="802"/>
      <c r="KX199" s="802"/>
      <c r="KY199" s="802"/>
      <c r="KZ199" s="802"/>
      <c r="LA199" s="802"/>
      <c r="LB199" s="802"/>
      <c r="LC199" s="802"/>
      <c r="LD199" s="802"/>
      <c r="LE199" s="802"/>
      <c r="LF199" s="802"/>
      <c r="LG199" s="802"/>
      <c r="LH199" s="802"/>
      <c r="LI199" s="802"/>
      <c r="LJ199" s="802"/>
      <c r="LK199" s="802"/>
      <c r="LL199" s="802"/>
      <c r="LM199" s="802"/>
      <c r="LN199" s="802"/>
      <c r="LO199" s="802"/>
      <c r="LP199" s="802"/>
      <c r="LQ199" s="802"/>
      <c r="LR199" s="802"/>
      <c r="LS199" s="802"/>
      <c r="LT199" s="802"/>
      <c r="LU199" s="802"/>
      <c r="LV199" s="802"/>
      <c r="LW199" s="802"/>
      <c r="LX199" s="802"/>
      <c r="LY199" s="802"/>
      <c r="LZ199" s="802"/>
      <c r="MA199" s="802"/>
      <c r="MB199" s="802"/>
      <c r="MC199" s="802"/>
      <c r="MD199" s="802"/>
      <c r="ME199" s="802"/>
      <c r="MF199" s="802"/>
      <c r="MG199" s="802"/>
      <c r="MH199" s="802"/>
      <c r="MI199" s="802"/>
      <c r="MJ199" s="802"/>
      <c r="MK199" s="802"/>
      <c r="ML199" s="802"/>
      <c r="MM199" s="802"/>
      <c r="MN199" s="802"/>
      <c r="MO199" s="802"/>
      <c r="MP199" s="802"/>
      <c r="MQ199" s="802"/>
      <c r="MR199" s="802"/>
      <c r="MS199" s="802"/>
      <c r="MT199" s="802"/>
      <c r="MU199" s="802"/>
      <c r="MV199" s="802"/>
      <c r="MW199" s="802"/>
      <c r="MX199" s="802"/>
      <c r="MY199" s="802"/>
      <c r="MZ199" s="802"/>
      <c r="NA199" s="802"/>
      <c r="NB199" s="802"/>
      <c r="NC199" s="802"/>
      <c r="ND199" s="802"/>
      <c r="NE199" s="802"/>
      <c r="NF199" s="802"/>
      <c r="NG199" s="802"/>
      <c r="NH199" s="802"/>
      <c r="NI199" s="802"/>
      <c r="NJ199" s="802"/>
      <c r="NK199" s="802"/>
      <c r="NL199" s="802"/>
      <c r="NM199" s="802"/>
      <c r="NN199" s="802"/>
      <c r="NO199" s="802"/>
      <c r="NP199" s="802"/>
      <c r="NQ199" s="802"/>
      <c r="NR199" s="802"/>
      <c r="NS199" s="802"/>
      <c r="NT199" s="802"/>
      <c r="NU199" s="802"/>
      <c r="NV199" s="802"/>
      <c r="NW199" s="802"/>
      <c r="NX199" s="802"/>
      <c r="NY199" s="802"/>
      <c r="NZ199" s="802"/>
      <c r="OA199" s="802"/>
      <c r="OB199" s="802"/>
      <c r="OC199" s="802"/>
      <c r="OD199" s="802"/>
      <c r="OE199" s="802"/>
      <c r="OF199" s="802"/>
      <c r="OG199" s="802"/>
      <c r="OH199" s="802"/>
      <c r="OI199" s="802"/>
      <c r="OJ199" s="802"/>
      <c r="OK199" s="802"/>
      <c r="OL199" s="802"/>
      <c r="OM199" s="802"/>
      <c r="ON199" s="802"/>
      <c r="OO199" s="802"/>
      <c r="OP199" s="802"/>
      <c r="OQ199" s="802"/>
      <c r="OR199" s="802"/>
      <c r="OS199" s="802"/>
      <c r="OT199" s="802"/>
      <c r="OU199" s="802"/>
      <c r="OV199" s="802"/>
      <c r="OW199" s="802"/>
      <c r="OX199" s="802"/>
      <c r="OY199" s="802"/>
      <c r="OZ199" s="802"/>
      <c r="PA199" s="802"/>
      <c r="PB199" s="802"/>
      <c r="PC199" s="802"/>
      <c r="PD199" s="802"/>
      <c r="PE199" s="802"/>
      <c r="PF199" s="802"/>
      <c r="PG199" s="802"/>
      <c r="PH199" s="802"/>
      <c r="PI199" s="802"/>
      <c r="PJ199" s="802"/>
      <c r="PK199" s="802"/>
      <c r="PL199" s="802"/>
      <c r="PM199" s="802"/>
      <c r="PN199" s="802"/>
      <c r="PO199" s="802"/>
      <c r="PP199" s="802"/>
      <c r="PQ199" s="802"/>
      <c r="PR199" s="802"/>
      <c r="PS199" s="802"/>
      <c r="PT199" s="802"/>
      <c r="PU199" s="802"/>
      <c r="PV199" s="802"/>
      <c r="PW199" s="802"/>
      <c r="PX199" s="802"/>
      <c r="PY199" s="802"/>
      <c r="PZ199" s="802"/>
      <c r="QA199" s="802"/>
      <c r="QB199" s="802"/>
      <c r="QC199" s="802"/>
      <c r="QD199" s="802"/>
      <c r="QE199" s="802"/>
      <c r="QF199" s="802"/>
      <c r="QG199" s="802"/>
      <c r="QH199" s="802"/>
      <c r="QI199" s="802"/>
      <c r="QJ199" s="802"/>
      <c r="QK199" s="802"/>
      <c r="QL199" s="802"/>
      <c r="QM199" s="802"/>
      <c r="QN199" s="802"/>
      <c r="QO199" s="802"/>
      <c r="QP199" s="802"/>
      <c r="QQ199" s="802"/>
      <c r="QR199" s="802"/>
      <c r="QS199" s="802"/>
      <c r="QT199" s="802"/>
      <c r="QU199" s="802"/>
      <c r="QV199" s="802"/>
      <c r="QW199" s="802"/>
      <c r="QX199" s="802"/>
      <c r="QY199" s="802"/>
      <c r="QZ199" s="802"/>
      <c r="RA199" s="802"/>
      <c r="RB199" s="802"/>
      <c r="RC199" s="802"/>
      <c r="RD199" s="802"/>
      <c r="RE199" s="802"/>
      <c r="RF199" s="802"/>
      <c r="RG199" s="802"/>
      <c r="RH199" s="802"/>
      <c r="RI199" s="802"/>
      <c r="RJ199" s="802"/>
      <c r="RK199" s="802"/>
      <c r="RL199" s="802"/>
      <c r="RM199" s="802"/>
      <c r="RN199" s="802"/>
      <c r="RO199" s="802"/>
      <c r="RP199" s="802"/>
      <c r="RQ199" s="802"/>
      <c r="RR199" s="802"/>
      <c r="RS199" s="802"/>
      <c r="RT199" s="802"/>
      <c r="RU199" s="802"/>
      <c r="RV199" s="802"/>
      <c r="RW199" s="802"/>
      <c r="RX199" s="802"/>
      <c r="RY199" s="802"/>
      <c r="RZ199" s="802"/>
      <c r="SA199" s="802"/>
      <c r="SB199" s="802"/>
      <c r="SC199" s="802"/>
      <c r="SD199" s="802"/>
      <c r="SE199" s="802"/>
      <c r="SF199" s="802"/>
      <c r="SG199" s="802"/>
      <c r="SH199" s="802"/>
      <c r="SI199" s="802"/>
      <c r="SJ199" s="802"/>
      <c r="SK199" s="802"/>
      <c r="SL199" s="802"/>
      <c r="SM199" s="802"/>
      <c r="SN199" s="802"/>
      <c r="SO199" s="802"/>
      <c r="SP199" s="802"/>
      <c r="SQ199" s="802"/>
      <c r="SR199" s="802"/>
      <c r="SS199" s="802"/>
      <c r="ST199" s="802"/>
      <c r="SU199" s="802"/>
      <c r="SV199" s="802"/>
      <c r="SW199" s="802"/>
      <c r="SX199" s="802"/>
      <c r="SY199" s="802"/>
      <c r="SZ199" s="802"/>
      <c r="TA199" s="802"/>
      <c r="TB199" s="802"/>
      <c r="TC199" s="802"/>
      <c r="TD199" s="802"/>
      <c r="TE199" s="802"/>
      <c r="TF199" s="802"/>
      <c r="TG199" s="802"/>
      <c r="TH199" s="802"/>
      <c r="TI199" s="802"/>
      <c r="TJ199" s="802"/>
      <c r="TK199" s="802"/>
      <c r="TL199" s="802"/>
      <c r="TM199" s="802"/>
      <c r="TN199" s="802"/>
      <c r="TO199" s="802"/>
      <c r="TP199" s="802"/>
      <c r="TQ199" s="802"/>
      <c r="TR199" s="802"/>
      <c r="TS199" s="802"/>
      <c r="TT199" s="802"/>
      <c r="TU199" s="802"/>
      <c r="TV199" s="802"/>
      <c r="TW199" s="802"/>
      <c r="TX199" s="802"/>
      <c r="TY199" s="802"/>
      <c r="TZ199" s="802"/>
      <c r="UA199" s="802"/>
      <c r="UB199" s="802"/>
      <c r="UC199" s="802"/>
      <c r="UD199" s="802"/>
      <c r="UE199" s="802"/>
      <c r="UF199" s="802"/>
      <c r="UG199" s="802"/>
      <c r="UH199" s="802"/>
      <c r="UI199" s="802"/>
      <c r="UJ199" s="802"/>
      <c r="UK199" s="802"/>
      <c r="UL199" s="802"/>
      <c r="UM199" s="802"/>
      <c r="UN199" s="802"/>
      <c r="UO199" s="802"/>
      <c r="UP199" s="802"/>
      <c r="UQ199" s="802"/>
      <c r="UR199" s="802"/>
      <c r="US199" s="802"/>
      <c r="UT199" s="802"/>
      <c r="UU199" s="802"/>
      <c r="UV199" s="802"/>
      <c r="UW199" s="802"/>
      <c r="UX199" s="802"/>
      <c r="UY199" s="802"/>
      <c r="UZ199" s="802"/>
      <c r="VA199" s="802"/>
      <c r="VB199" s="802"/>
      <c r="VC199" s="802"/>
      <c r="VD199" s="802"/>
      <c r="VE199" s="802"/>
      <c r="VF199" s="802"/>
      <c r="VG199" s="802"/>
      <c r="VH199" s="802"/>
      <c r="VI199" s="802"/>
      <c r="VJ199" s="802"/>
      <c r="VK199" s="802"/>
      <c r="VL199" s="802"/>
      <c r="VM199" s="802"/>
      <c r="VN199" s="802"/>
      <c r="VO199" s="802"/>
      <c r="VP199" s="802"/>
      <c r="VQ199" s="802"/>
      <c r="VR199" s="802"/>
      <c r="VS199" s="802"/>
      <c r="VT199" s="802"/>
      <c r="VU199" s="802"/>
      <c r="VV199" s="802"/>
      <c r="VW199" s="802"/>
      <c r="VX199" s="802"/>
      <c r="VY199" s="802"/>
      <c r="VZ199" s="802"/>
      <c r="WA199" s="802"/>
      <c r="WB199" s="802"/>
      <c r="WC199" s="802"/>
      <c r="WD199" s="802"/>
      <c r="WE199" s="802"/>
      <c r="WF199" s="802"/>
      <c r="WG199" s="802"/>
      <c r="WH199" s="802"/>
      <c r="WI199" s="802"/>
      <c r="WJ199" s="802"/>
      <c r="WK199" s="802"/>
      <c r="WL199" s="802"/>
      <c r="WM199" s="802"/>
      <c r="WN199" s="802"/>
      <c r="WO199" s="802"/>
      <c r="WP199" s="802"/>
      <c r="WQ199" s="802"/>
      <c r="WR199" s="802"/>
      <c r="WS199" s="802"/>
      <c r="WT199" s="802"/>
      <c r="WU199" s="802"/>
      <c r="WV199" s="802"/>
      <c r="WW199" s="802"/>
      <c r="WX199" s="802"/>
      <c r="WY199" s="802"/>
      <c r="WZ199" s="802"/>
      <c r="XA199" s="802"/>
      <c r="XB199" s="802"/>
      <c r="XC199" s="802"/>
      <c r="XD199" s="802"/>
      <c r="XE199" s="802"/>
      <c r="XF199" s="802"/>
      <c r="XG199" s="802"/>
      <c r="XH199" s="802"/>
      <c r="XI199" s="802"/>
      <c r="XJ199" s="802"/>
      <c r="XK199" s="802"/>
      <c r="XL199" s="802"/>
      <c r="XM199" s="802"/>
      <c r="XN199" s="802"/>
      <c r="XO199" s="802"/>
      <c r="XP199" s="802"/>
      <c r="XQ199" s="802"/>
      <c r="XR199" s="802"/>
      <c r="XS199" s="802"/>
      <c r="XT199" s="802"/>
      <c r="XU199" s="802"/>
      <c r="XV199" s="802"/>
      <c r="XW199" s="802"/>
      <c r="XX199" s="802"/>
      <c r="XY199" s="802"/>
      <c r="XZ199" s="802"/>
      <c r="YA199" s="802"/>
      <c r="YB199" s="802"/>
      <c r="YC199" s="802"/>
      <c r="YD199" s="802"/>
      <c r="YE199" s="802"/>
      <c r="YF199" s="802"/>
      <c r="YG199" s="802"/>
      <c r="YH199" s="802"/>
      <c r="YI199" s="802"/>
      <c r="YJ199" s="802"/>
      <c r="YK199" s="802"/>
      <c r="YL199" s="802"/>
      <c r="YM199" s="802"/>
      <c r="YN199" s="802"/>
      <c r="YO199" s="802"/>
      <c r="YP199" s="802"/>
      <c r="YQ199" s="802"/>
      <c r="YR199" s="802"/>
      <c r="YS199" s="802"/>
      <c r="YT199" s="802"/>
      <c r="YU199" s="802"/>
      <c r="YV199" s="802"/>
      <c r="YW199" s="802"/>
      <c r="YX199" s="802"/>
      <c r="YY199" s="802"/>
      <c r="YZ199" s="802"/>
      <c r="ZA199" s="802"/>
      <c r="ZB199" s="802"/>
      <c r="ZC199" s="802"/>
      <c r="ZD199" s="802"/>
      <c r="ZE199" s="802"/>
      <c r="ZF199" s="802"/>
      <c r="ZG199" s="802"/>
      <c r="ZH199" s="802"/>
      <c r="ZI199" s="802"/>
      <c r="ZJ199" s="802"/>
      <c r="ZK199" s="802"/>
      <c r="ZL199" s="802"/>
      <c r="ZM199" s="802"/>
      <c r="ZN199" s="802"/>
      <c r="ZO199" s="802"/>
      <c r="ZP199" s="802"/>
      <c r="ZQ199" s="802"/>
      <c r="ZR199" s="802"/>
      <c r="ZS199" s="802"/>
      <c r="ZT199" s="802"/>
      <c r="ZU199" s="802"/>
      <c r="ZV199" s="802"/>
      <c r="ZW199" s="802"/>
      <c r="ZX199" s="802"/>
      <c r="ZY199" s="802"/>
      <c r="ZZ199" s="802"/>
      <c r="AAA199" s="802"/>
      <c r="AAB199" s="802"/>
      <c r="AAC199" s="802"/>
      <c r="AAD199" s="802"/>
      <c r="AAE199" s="802"/>
      <c r="AAF199" s="802"/>
      <c r="AAG199" s="802"/>
      <c r="AAH199" s="802"/>
      <c r="AAI199" s="802"/>
      <c r="AAJ199" s="802"/>
      <c r="AAK199" s="802"/>
      <c r="AAL199" s="802"/>
      <c r="AAM199" s="802"/>
      <c r="AAN199" s="802"/>
      <c r="AAO199" s="802"/>
      <c r="AAP199" s="802"/>
      <c r="AAQ199" s="802"/>
      <c r="AAR199" s="802"/>
      <c r="AAS199" s="802"/>
      <c r="AAT199" s="802"/>
      <c r="AAU199" s="802"/>
      <c r="AAV199" s="802"/>
      <c r="AAW199" s="802"/>
      <c r="AAX199" s="802"/>
      <c r="AAY199" s="802"/>
      <c r="AAZ199" s="802"/>
      <c r="ABA199" s="802"/>
      <c r="ABB199" s="802"/>
      <c r="ABC199" s="802"/>
      <c r="ABD199" s="802"/>
      <c r="ABE199" s="802"/>
      <c r="ABF199" s="802"/>
      <c r="ABG199" s="802"/>
      <c r="ABH199" s="802"/>
      <c r="ABI199" s="802"/>
      <c r="ABJ199" s="802"/>
      <c r="ABK199" s="802"/>
      <c r="ABL199" s="802"/>
      <c r="ABM199" s="802"/>
      <c r="ABN199" s="802"/>
      <c r="ABO199" s="802"/>
      <c r="ABP199" s="802"/>
      <c r="ABQ199" s="802"/>
      <c r="ABR199" s="802"/>
      <c r="ABS199" s="802"/>
      <c r="ABT199" s="802"/>
      <c r="ABU199" s="802"/>
      <c r="ABV199" s="802"/>
      <c r="ABW199" s="802"/>
      <c r="ABX199" s="802"/>
      <c r="ABY199" s="802"/>
      <c r="ABZ199" s="802"/>
      <c r="ACA199" s="802"/>
      <c r="ACB199" s="802"/>
      <c r="ACC199" s="802"/>
      <c r="ACD199" s="802"/>
      <c r="ACE199" s="802"/>
      <c r="ACF199" s="802"/>
      <c r="ACG199" s="802"/>
      <c r="ACH199" s="802"/>
      <c r="ACI199" s="802"/>
      <c r="ACJ199" s="802"/>
      <c r="ACK199" s="802"/>
      <c r="ACL199" s="802"/>
      <c r="ACM199" s="802"/>
      <c r="ACN199" s="802"/>
      <c r="ACO199" s="802"/>
      <c r="ACP199" s="802"/>
      <c r="ACQ199" s="802"/>
      <c r="ACR199" s="802"/>
      <c r="ACS199" s="802"/>
      <c r="ACT199" s="802"/>
      <c r="ACU199" s="802"/>
      <c r="ACV199" s="802"/>
      <c r="ACW199" s="802"/>
      <c r="ACX199" s="802"/>
      <c r="ACY199" s="802"/>
      <c r="ACZ199" s="802"/>
      <c r="ADA199" s="802"/>
      <c r="ADB199" s="802"/>
      <c r="ADC199" s="802"/>
      <c r="ADD199" s="802"/>
      <c r="ADE199" s="802"/>
      <c r="ADF199" s="802"/>
      <c r="ADG199" s="802"/>
      <c r="ADH199" s="802"/>
      <c r="ADI199" s="802"/>
      <c r="ADJ199" s="802"/>
      <c r="ADK199" s="802"/>
      <c r="ADL199" s="802"/>
      <c r="ADM199" s="802"/>
      <c r="ADN199" s="802"/>
      <c r="ADO199" s="802"/>
      <c r="ADP199" s="802"/>
      <c r="ADQ199" s="802"/>
      <c r="ADR199" s="802"/>
      <c r="ADS199" s="802"/>
      <c r="ADT199" s="802"/>
      <c r="ADU199" s="802"/>
      <c r="ADV199" s="802"/>
      <c r="ADW199" s="802"/>
      <c r="ADX199" s="802"/>
      <c r="ADY199" s="802"/>
      <c r="ADZ199" s="802"/>
      <c r="AEA199" s="802"/>
      <c r="AEB199" s="802"/>
      <c r="AEC199" s="802"/>
      <c r="AED199" s="802"/>
      <c r="AEE199" s="802"/>
      <c r="AEF199" s="802"/>
      <c r="AEG199" s="802"/>
      <c r="AEH199" s="802"/>
      <c r="AEI199" s="802"/>
      <c r="AEJ199" s="802"/>
      <c r="AEK199" s="802"/>
      <c r="AEL199" s="802"/>
      <c r="AEM199" s="802"/>
      <c r="AEN199" s="802"/>
      <c r="AEO199" s="802"/>
      <c r="AEP199" s="802"/>
      <c r="AEQ199" s="802"/>
      <c r="AER199" s="802"/>
      <c r="AES199" s="802"/>
      <c r="AET199" s="802"/>
      <c r="AEU199" s="802"/>
      <c r="AEV199" s="802"/>
      <c r="AEW199" s="802"/>
      <c r="AEX199" s="802"/>
      <c r="AEY199" s="802"/>
      <c r="AEZ199" s="802"/>
      <c r="AFA199" s="802"/>
      <c r="AFB199" s="802"/>
      <c r="AFC199" s="802"/>
      <c r="AFD199" s="802"/>
      <c r="AFE199" s="802"/>
      <c r="AFF199" s="802"/>
      <c r="AFG199" s="802"/>
      <c r="AFH199" s="802"/>
      <c r="AFI199" s="802"/>
      <c r="AFJ199" s="802"/>
      <c r="AFK199" s="802"/>
      <c r="AFL199" s="802"/>
      <c r="AFM199" s="802"/>
      <c r="AFN199" s="802"/>
      <c r="AFO199" s="802"/>
      <c r="AFP199" s="802"/>
      <c r="AFQ199" s="802"/>
      <c r="AFR199" s="802"/>
      <c r="AFS199" s="802"/>
      <c r="AFT199" s="802"/>
      <c r="AFU199" s="802"/>
      <c r="AFV199" s="802"/>
      <c r="AFW199" s="802"/>
      <c r="AFX199" s="802"/>
      <c r="AFY199" s="802"/>
      <c r="AFZ199" s="802"/>
      <c r="AGA199" s="802"/>
      <c r="AGB199" s="802"/>
      <c r="AGC199" s="802"/>
      <c r="AGD199" s="802"/>
      <c r="AGE199" s="802"/>
      <c r="AGF199" s="802"/>
      <c r="AGG199" s="802"/>
      <c r="AGH199" s="802"/>
      <c r="AGI199" s="802"/>
      <c r="AGJ199" s="802"/>
      <c r="AGK199" s="802"/>
      <c r="AGL199" s="802"/>
      <c r="AGM199" s="802"/>
      <c r="AGN199" s="802"/>
      <c r="AGO199" s="802"/>
      <c r="AGP199" s="802"/>
      <c r="AGQ199" s="802"/>
      <c r="AGR199" s="802"/>
      <c r="AGS199" s="802"/>
      <c r="AGT199" s="802"/>
      <c r="AGU199" s="802"/>
      <c r="AGV199" s="802"/>
      <c r="AGW199" s="802"/>
      <c r="AGX199" s="802"/>
      <c r="AGY199" s="802"/>
      <c r="AGZ199" s="802"/>
      <c r="AHA199" s="802"/>
      <c r="AHB199" s="802"/>
      <c r="AHC199" s="802"/>
      <c r="AHD199" s="802"/>
      <c r="AHE199" s="802"/>
      <c r="AHF199" s="802"/>
      <c r="AHG199" s="802"/>
      <c r="AHH199" s="802"/>
      <c r="AHI199" s="802"/>
      <c r="AHJ199" s="802"/>
      <c r="AHK199" s="802"/>
      <c r="AHL199" s="802"/>
      <c r="AHM199" s="802"/>
      <c r="AHN199" s="802"/>
      <c r="AHO199" s="802"/>
      <c r="AHP199" s="802"/>
      <c r="AHQ199" s="802"/>
      <c r="AHR199" s="802"/>
      <c r="AHS199" s="802"/>
      <c r="AHT199" s="802"/>
      <c r="AHU199" s="802"/>
      <c r="AHV199" s="802"/>
      <c r="AHW199" s="802"/>
      <c r="AHX199" s="802"/>
      <c r="AHY199" s="802"/>
      <c r="AHZ199" s="802"/>
      <c r="AIA199" s="802"/>
      <c r="AIB199" s="802"/>
      <c r="AIC199" s="802"/>
      <c r="AID199" s="802"/>
      <c r="AIE199" s="802"/>
      <c r="AIF199" s="802"/>
      <c r="AIG199" s="802"/>
      <c r="AIH199" s="802"/>
      <c r="AII199" s="802"/>
      <c r="AIJ199" s="802"/>
      <c r="AQE199" s="802"/>
      <c r="AQF199" s="802"/>
      <c r="AQG199" s="802"/>
      <c r="AQH199" s="802"/>
      <c r="AQI199" s="802"/>
      <c r="AQJ199" s="802"/>
      <c r="AQK199" s="802"/>
      <c r="AQL199" s="802"/>
      <c r="AQM199" s="802"/>
      <c r="AQN199" s="802"/>
      <c r="AQO199" s="802"/>
      <c r="AQP199" s="802"/>
      <c r="AQQ199" s="802"/>
      <c r="AQR199" s="802"/>
      <c r="AQS199" s="802"/>
      <c r="AQT199" s="802"/>
      <c r="AQU199" s="802"/>
      <c r="AQV199" s="802"/>
      <c r="AQW199" s="802"/>
      <c r="AQX199" s="802"/>
      <c r="AQY199" s="802"/>
      <c r="AQZ199" s="802"/>
      <c r="ARA199" s="802"/>
      <c r="ARB199" s="802"/>
      <c r="ARC199" s="802"/>
      <c r="ARD199" s="802"/>
      <c r="ARE199" s="802"/>
      <c r="ARF199" s="802"/>
      <c r="ARG199" s="802"/>
      <c r="ARH199" s="802"/>
      <c r="ARI199" s="802"/>
      <c r="ARJ199" s="802"/>
      <c r="ARK199" s="802"/>
      <c r="ARL199" s="802"/>
      <c r="ARM199" s="802"/>
      <c r="ARN199" s="802"/>
      <c r="ARO199" s="802"/>
      <c r="ARP199" s="802"/>
      <c r="ARQ199" s="802"/>
      <c r="ARR199" s="802"/>
      <c r="ARS199" s="802"/>
      <c r="ART199" s="802"/>
      <c r="ARU199" s="802"/>
      <c r="ARV199" s="802"/>
      <c r="ARW199" s="802"/>
      <c r="ARX199" s="802"/>
      <c r="ARY199" s="802"/>
      <c r="ARZ199" s="802"/>
      <c r="ASA199" s="802"/>
      <c r="ASB199" s="802"/>
      <c r="ASC199" s="802"/>
      <c r="ASD199" s="802"/>
      <c r="ASE199" s="802"/>
      <c r="ASF199" s="802"/>
      <c r="ASG199" s="802"/>
      <c r="ASH199" s="802"/>
      <c r="ASI199" s="802"/>
      <c r="ASJ199" s="802"/>
      <c r="ASK199" s="802"/>
      <c r="ASL199" s="802"/>
      <c r="ATP199" s="802"/>
      <c r="ATQ199" s="802"/>
      <c r="ATR199" s="802"/>
      <c r="ATS199" s="802"/>
      <c r="ATT199" s="802"/>
      <c r="ATU199" s="802"/>
      <c r="ATV199" s="802"/>
      <c r="ATW199" s="802"/>
      <c r="ATX199" s="802"/>
      <c r="ATY199" s="802"/>
      <c r="ATZ199" s="802"/>
      <c r="AUA199" s="802"/>
      <c r="AUB199" s="802"/>
      <c r="AUC199" s="802"/>
      <c r="AUD199" s="802"/>
      <c r="AUE199" s="802"/>
      <c r="AUF199" s="802"/>
      <c r="AUG199" s="802"/>
      <c r="AUH199" s="802"/>
      <c r="AUI199" s="802"/>
      <c r="AUJ199" s="802"/>
      <c r="AUK199" s="802"/>
      <c r="AUL199" s="802"/>
      <c r="AUM199" s="802"/>
      <c r="AUN199" s="802"/>
      <c r="AUO199" s="802"/>
      <c r="AUP199" s="801"/>
      <c r="AUQ199" s="802"/>
      <c r="AUR199" s="801"/>
      <c r="AUS199" s="802"/>
      <c r="AUT199" s="801"/>
      <c r="AUU199" s="802"/>
      <c r="AUV199" s="802"/>
      <c r="AUW199" s="802"/>
      <c r="AUX199" s="802"/>
      <c r="AUY199" s="802"/>
      <c r="AUZ199" s="802"/>
      <c r="AVA199" s="802"/>
      <c r="AVB199" s="802"/>
      <c r="AVC199" s="802"/>
      <c r="AVD199" s="802"/>
      <c r="AVE199" s="802"/>
      <c r="AVF199" s="802"/>
      <c r="AVG199" s="802"/>
      <c r="AVH199" s="802"/>
      <c r="AVI199" s="802"/>
      <c r="AVJ199" s="808"/>
      <c r="AVK199" s="808"/>
      <c r="AVL199" s="808"/>
      <c r="AVM199" s="808"/>
      <c r="AVN199" s="808"/>
      <c r="AVO199" s="808"/>
      <c r="AVP199" s="808"/>
      <c r="AVQ199" s="808"/>
      <c r="AVR199" s="808"/>
      <c r="AVS199" s="808"/>
      <c r="AVT199" s="808"/>
      <c r="AVU199" s="809"/>
      <c r="AVV199" s="809"/>
      <c r="AVW199" s="809"/>
      <c r="AVX199" s="809"/>
      <c r="AVY199" s="809"/>
      <c r="AVZ199" s="809"/>
      <c r="AWA199" s="809"/>
      <c r="AWB199" s="809"/>
      <c r="AWC199" s="809"/>
      <c r="AWD199" s="809"/>
      <c r="AWE199" s="809"/>
      <c r="AWF199" s="809"/>
      <c r="AWG199" s="809"/>
      <c r="AWH199" s="809"/>
      <c r="AWI199" s="809"/>
      <c r="AWJ199" s="809"/>
      <c r="AWK199" s="809"/>
      <c r="AWL199" s="809"/>
      <c r="AWM199" s="809"/>
      <c r="AWN199" s="809"/>
      <c r="AWO199" s="809"/>
      <c r="AWP199" s="809"/>
      <c r="AWQ199" s="809"/>
      <c r="AWR199" s="808"/>
      <c r="AWS199" s="761"/>
      <c r="AWT199" s="808"/>
      <c r="AWU199" s="809"/>
      <c r="AWV199" s="809"/>
      <c r="AWW199" s="809"/>
      <c r="AWX199" s="809"/>
      <c r="AWY199" s="809"/>
      <c r="AWZ199" s="809"/>
      <c r="AXA199" s="809"/>
      <c r="AXB199" s="809"/>
      <c r="AXC199" s="809"/>
      <c r="AXD199" s="809"/>
      <c r="AXE199" s="809"/>
      <c r="AXF199" s="809"/>
      <c r="AXG199" s="809"/>
      <c r="AXH199" s="809"/>
      <c r="AXI199" s="809"/>
      <c r="AXJ199" s="809"/>
      <c r="AXK199" s="809"/>
      <c r="AXL199" s="809"/>
      <c r="AXM199" s="809"/>
      <c r="AXN199" s="809"/>
      <c r="AXO199" s="809"/>
      <c r="AXP199" s="809"/>
      <c r="AXQ199" s="809"/>
      <c r="AXR199" s="809"/>
      <c r="AXS199" s="809"/>
      <c r="AXT199" s="809"/>
      <c r="AXU199" s="809"/>
      <c r="AXV199" s="809"/>
      <c r="AXW199" s="809"/>
      <c r="AXX199" s="809"/>
      <c r="AXY199" s="809"/>
      <c r="AXZ199" s="809"/>
      <c r="AYA199" s="809"/>
      <c r="AYB199" s="809"/>
      <c r="AYC199" s="809"/>
      <c r="AYD199" s="808"/>
      <c r="AYE199" s="808"/>
      <c r="AYF199" s="809"/>
      <c r="AYG199" s="808"/>
      <c r="AYH199" s="810"/>
      <c r="AYI199" s="810"/>
      <c r="AYJ199" s="810"/>
      <c r="AYK199" s="810"/>
      <c r="AYL199" s="810"/>
      <c r="AYM199" s="810"/>
      <c r="AYN199" s="810"/>
      <c r="AYO199" s="810"/>
      <c r="AYP199" s="810"/>
      <c r="AYQ199" s="810"/>
      <c r="AYR199" s="810"/>
      <c r="AYS199" s="810"/>
      <c r="AYT199" s="810"/>
      <c r="AYU199" s="810"/>
      <c r="AYV199" s="810"/>
      <c r="AYW199" s="810"/>
      <c r="AYX199" s="810"/>
      <c r="AYY199" s="810"/>
      <c r="AYZ199" s="810"/>
      <c r="AZA199" s="810"/>
      <c r="AZB199" s="810"/>
      <c r="AZC199" s="810"/>
      <c r="AZD199" s="810"/>
      <c r="AZE199" s="810"/>
      <c r="AZF199" s="810"/>
      <c r="AZG199" s="810"/>
      <c r="AZH199" s="810"/>
      <c r="AZI199" s="810"/>
      <c r="AZJ199" s="810"/>
      <c r="AZK199" s="810"/>
      <c r="AZL199" s="810"/>
      <c r="AZM199" s="810"/>
      <c r="AZN199" s="810"/>
      <c r="AZO199" s="810"/>
      <c r="AZP199" s="809"/>
      <c r="AZQ199" s="802"/>
      <c r="AZR199" s="802"/>
      <c r="AZS199" s="802"/>
    </row>
    <row r="200" spans="45:920 1123:1371" s="793" customFormat="1" ht="13.5">
      <c r="AS200" s="802"/>
      <c r="AT200" s="802"/>
      <c r="AU200" s="802"/>
      <c r="AV200" s="802"/>
      <c r="AW200" s="802"/>
      <c r="AX200" s="802"/>
      <c r="AY200" s="802"/>
      <c r="AZ200" s="802"/>
      <c r="BA200" s="802"/>
      <c r="BB200" s="802"/>
      <c r="BC200" s="802"/>
      <c r="BD200" s="802"/>
      <c r="BE200" s="802"/>
      <c r="BF200" s="802"/>
      <c r="BG200" s="802"/>
      <c r="BH200" s="802"/>
      <c r="BI200" s="802"/>
      <c r="BJ200" s="802"/>
      <c r="BK200" s="802"/>
      <c r="BL200" s="802"/>
      <c r="BM200" s="802"/>
      <c r="BN200" s="802"/>
      <c r="BO200" s="802"/>
      <c r="BP200" s="802"/>
      <c r="BQ200" s="802"/>
      <c r="BR200" s="802"/>
      <c r="BS200" s="802"/>
      <c r="BT200" s="802"/>
      <c r="BU200" s="802"/>
      <c r="BV200" s="802"/>
      <c r="BW200" s="802"/>
      <c r="BX200" s="802"/>
      <c r="BY200" s="802"/>
      <c r="BZ200" s="802"/>
      <c r="CA200" s="802"/>
      <c r="CB200" s="802"/>
      <c r="CC200" s="802"/>
      <c r="CD200" s="802"/>
      <c r="CE200" s="802"/>
      <c r="CF200" s="802"/>
      <c r="CG200" s="802"/>
      <c r="CH200" s="802"/>
      <c r="CI200" s="802"/>
      <c r="CJ200" s="802"/>
      <c r="CK200" s="802"/>
      <c r="CL200" s="802"/>
      <c r="CM200" s="802"/>
      <c r="CN200" s="802"/>
      <c r="CO200" s="802"/>
      <c r="CP200" s="802"/>
      <c r="CQ200" s="802"/>
      <c r="CR200" s="802"/>
      <c r="CS200" s="802"/>
      <c r="CT200" s="802"/>
      <c r="CU200" s="802"/>
      <c r="CV200" s="802"/>
      <c r="CW200" s="802"/>
      <c r="CX200" s="802"/>
      <c r="CY200" s="802"/>
      <c r="CZ200" s="802"/>
      <c r="DA200" s="802"/>
      <c r="DB200" s="802"/>
      <c r="DC200" s="802"/>
      <c r="DD200" s="802"/>
      <c r="DE200" s="802"/>
      <c r="DF200" s="802"/>
      <c r="DG200" s="802"/>
      <c r="DH200" s="802"/>
      <c r="DI200" s="802"/>
      <c r="DJ200" s="802"/>
      <c r="DK200" s="802"/>
      <c r="DL200" s="802"/>
      <c r="DM200" s="802"/>
      <c r="DN200" s="802"/>
      <c r="DO200" s="802"/>
      <c r="DP200" s="802"/>
      <c r="DQ200" s="802"/>
      <c r="DR200" s="802"/>
      <c r="DS200" s="802"/>
      <c r="DT200" s="802"/>
      <c r="DU200" s="802"/>
      <c r="DV200" s="802"/>
      <c r="DW200" s="802"/>
      <c r="DX200" s="802"/>
      <c r="DY200" s="802"/>
      <c r="DZ200" s="802"/>
      <c r="EA200" s="802"/>
      <c r="EB200" s="802"/>
      <c r="EC200" s="802"/>
      <c r="ED200" s="802"/>
      <c r="EE200" s="802"/>
      <c r="EF200" s="802"/>
      <c r="EG200" s="802"/>
      <c r="EH200" s="802"/>
      <c r="EI200" s="802"/>
      <c r="EJ200" s="802"/>
      <c r="EK200" s="802"/>
      <c r="EL200" s="802"/>
      <c r="EM200" s="802"/>
      <c r="EN200" s="802"/>
      <c r="EO200" s="802"/>
      <c r="EP200" s="802"/>
      <c r="EQ200" s="802"/>
      <c r="ER200" s="802"/>
      <c r="ES200" s="802"/>
      <c r="ET200" s="802"/>
      <c r="EU200" s="802"/>
      <c r="EV200" s="802"/>
      <c r="EW200" s="802"/>
      <c r="EX200" s="802"/>
      <c r="EY200" s="802"/>
      <c r="EZ200" s="802"/>
      <c r="FA200" s="802"/>
      <c r="FB200" s="802"/>
      <c r="FC200" s="802"/>
      <c r="FD200" s="802"/>
      <c r="FE200" s="802"/>
      <c r="FF200" s="802"/>
      <c r="FG200" s="802"/>
      <c r="FH200" s="802"/>
      <c r="FI200" s="802"/>
      <c r="FJ200" s="802"/>
      <c r="FK200" s="802"/>
      <c r="FL200" s="802"/>
      <c r="FM200" s="802"/>
      <c r="FN200" s="802"/>
      <c r="FO200" s="802"/>
      <c r="FP200" s="802"/>
      <c r="FQ200" s="802"/>
      <c r="FR200" s="802"/>
      <c r="FS200" s="802"/>
      <c r="FT200" s="802"/>
      <c r="FU200" s="802"/>
      <c r="FV200" s="802"/>
      <c r="FW200" s="802"/>
      <c r="FX200" s="802"/>
      <c r="FY200" s="802"/>
      <c r="FZ200" s="802"/>
      <c r="GA200" s="802"/>
      <c r="GB200" s="802"/>
      <c r="GC200" s="802"/>
      <c r="GD200" s="802"/>
      <c r="GE200" s="802"/>
      <c r="GF200" s="802"/>
      <c r="GG200" s="802"/>
      <c r="GH200" s="802"/>
      <c r="GI200" s="802"/>
      <c r="GJ200" s="802"/>
      <c r="GK200" s="802"/>
      <c r="GL200" s="802"/>
      <c r="GM200" s="802"/>
      <c r="GN200" s="802"/>
      <c r="GO200" s="802"/>
      <c r="GP200" s="802"/>
      <c r="GQ200" s="802"/>
      <c r="GR200" s="802"/>
      <c r="GS200" s="802"/>
      <c r="GT200" s="802"/>
      <c r="GU200" s="802"/>
      <c r="GV200" s="802"/>
      <c r="GW200" s="802"/>
      <c r="GX200" s="802"/>
      <c r="GY200" s="802"/>
      <c r="GZ200" s="802"/>
      <c r="HA200" s="802"/>
      <c r="HB200" s="802"/>
      <c r="HC200" s="802"/>
      <c r="HD200" s="802"/>
      <c r="HE200" s="802"/>
      <c r="HF200" s="802"/>
      <c r="HG200" s="802"/>
      <c r="HH200" s="802"/>
      <c r="HI200" s="802"/>
      <c r="HJ200" s="802"/>
      <c r="HK200" s="802"/>
      <c r="HL200" s="802"/>
      <c r="HM200" s="802"/>
      <c r="HN200" s="802"/>
      <c r="HO200" s="802"/>
      <c r="HP200" s="802"/>
      <c r="HQ200" s="802"/>
      <c r="HR200" s="802"/>
      <c r="HS200" s="802"/>
      <c r="HT200" s="802"/>
      <c r="HU200" s="802"/>
      <c r="HV200" s="802"/>
      <c r="HW200" s="802"/>
      <c r="HX200" s="802"/>
      <c r="HY200" s="802"/>
      <c r="HZ200" s="802"/>
      <c r="IA200" s="802"/>
      <c r="IB200" s="802"/>
      <c r="IC200" s="802"/>
      <c r="ID200" s="802"/>
      <c r="IE200" s="802"/>
      <c r="IF200" s="802"/>
      <c r="IG200" s="802"/>
      <c r="IH200" s="802"/>
      <c r="II200" s="802"/>
      <c r="IJ200" s="802"/>
      <c r="IK200" s="802"/>
      <c r="IL200" s="802"/>
      <c r="IM200" s="802"/>
      <c r="IN200" s="802"/>
      <c r="IO200" s="802"/>
      <c r="IP200" s="802"/>
      <c r="IQ200" s="802"/>
      <c r="IR200" s="802"/>
      <c r="IS200" s="802"/>
      <c r="IT200" s="802"/>
      <c r="IU200" s="802"/>
      <c r="IV200" s="802"/>
      <c r="IW200" s="802"/>
      <c r="IX200" s="802"/>
      <c r="IY200" s="802"/>
      <c r="IZ200" s="802"/>
      <c r="JA200" s="802"/>
      <c r="JB200" s="802"/>
      <c r="JC200" s="802"/>
      <c r="JD200" s="802"/>
      <c r="JE200" s="802"/>
      <c r="JF200" s="802"/>
      <c r="JG200" s="802"/>
      <c r="JH200" s="802"/>
      <c r="JI200" s="802"/>
      <c r="JJ200" s="802"/>
      <c r="JK200" s="802"/>
      <c r="JL200" s="802"/>
      <c r="JM200" s="802"/>
      <c r="JN200" s="802"/>
      <c r="JO200" s="802"/>
      <c r="JP200" s="802"/>
      <c r="JQ200" s="802"/>
      <c r="JR200" s="802"/>
      <c r="JS200" s="802"/>
      <c r="JT200" s="802"/>
      <c r="JU200" s="802"/>
      <c r="JV200" s="802"/>
      <c r="JW200" s="802"/>
      <c r="JX200" s="802"/>
      <c r="JY200" s="802"/>
      <c r="JZ200" s="802"/>
      <c r="KA200" s="802"/>
      <c r="KB200" s="802"/>
      <c r="KC200" s="802"/>
      <c r="KD200" s="802"/>
      <c r="KE200" s="802"/>
      <c r="KF200" s="802"/>
      <c r="KG200" s="802"/>
      <c r="KH200" s="802"/>
      <c r="KI200" s="802"/>
      <c r="KJ200" s="802"/>
      <c r="KK200" s="802"/>
      <c r="KL200" s="802"/>
      <c r="KM200" s="802"/>
      <c r="KN200" s="802"/>
      <c r="KO200" s="802"/>
      <c r="KP200" s="802"/>
      <c r="KQ200" s="802"/>
      <c r="KR200" s="802"/>
      <c r="KS200" s="802"/>
      <c r="KT200" s="802"/>
      <c r="KU200" s="802"/>
      <c r="KV200" s="802"/>
      <c r="KW200" s="802"/>
      <c r="KX200" s="802"/>
      <c r="KY200" s="802"/>
      <c r="KZ200" s="802"/>
      <c r="LA200" s="802"/>
      <c r="LB200" s="802"/>
      <c r="LC200" s="802"/>
      <c r="LD200" s="802"/>
      <c r="LE200" s="802"/>
      <c r="LF200" s="802"/>
      <c r="LG200" s="802"/>
      <c r="LH200" s="802"/>
      <c r="LI200" s="802"/>
      <c r="LJ200" s="802"/>
      <c r="LK200" s="802"/>
      <c r="LL200" s="802"/>
      <c r="LM200" s="802"/>
      <c r="LN200" s="802"/>
      <c r="LO200" s="802"/>
      <c r="LP200" s="802"/>
      <c r="LQ200" s="802"/>
      <c r="LR200" s="802"/>
      <c r="LS200" s="802"/>
      <c r="LT200" s="802"/>
      <c r="LU200" s="802"/>
      <c r="LV200" s="802"/>
      <c r="LW200" s="802"/>
      <c r="LX200" s="802"/>
      <c r="LY200" s="802"/>
      <c r="LZ200" s="802"/>
      <c r="MA200" s="802"/>
      <c r="MB200" s="802"/>
      <c r="MC200" s="802"/>
      <c r="MD200" s="802"/>
      <c r="ME200" s="802"/>
      <c r="MF200" s="802"/>
      <c r="MG200" s="802"/>
      <c r="MH200" s="802"/>
      <c r="MI200" s="802"/>
      <c r="MJ200" s="802"/>
      <c r="MK200" s="802"/>
      <c r="ML200" s="802"/>
      <c r="MM200" s="802"/>
      <c r="MN200" s="802"/>
      <c r="MO200" s="802"/>
      <c r="MP200" s="802"/>
      <c r="MQ200" s="802"/>
      <c r="MR200" s="802"/>
      <c r="MS200" s="802"/>
      <c r="MT200" s="802"/>
      <c r="MU200" s="802"/>
      <c r="MV200" s="802"/>
      <c r="MW200" s="802"/>
      <c r="MX200" s="802"/>
      <c r="MY200" s="802"/>
      <c r="MZ200" s="802"/>
      <c r="NA200" s="802"/>
      <c r="NB200" s="802"/>
      <c r="NC200" s="802"/>
      <c r="ND200" s="802"/>
      <c r="NE200" s="802"/>
      <c r="NF200" s="802"/>
      <c r="NG200" s="802"/>
      <c r="NH200" s="802"/>
      <c r="NI200" s="802"/>
      <c r="NJ200" s="802"/>
      <c r="NK200" s="802"/>
      <c r="NL200" s="802"/>
      <c r="NM200" s="802"/>
      <c r="NN200" s="802"/>
      <c r="NO200" s="802"/>
      <c r="NP200" s="802"/>
      <c r="NQ200" s="802"/>
      <c r="NR200" s="802"/>
      <c r="NS200" s="802"/>
      <c r="NT200" s="802"/>
      <c r="NU200" s="802"/>
      <c r="NV200" s="802"/>
      <c r="NW200" s="802"/>
      <c r="NX200" s="802"/>
      <c r="NY200" s="802"/>
      <c r="NZ200" s="802"/>
      <c r="OA200" s="802"/>
      <c r="OB200" s="802"/>
      <c r="OC200" s="802"/>
      <c r="OD200" s="802"/>
      <c r="OE200" s="802"/>
      <c r="OF200" s="802"/>
      <c r="OG200" s="802"/>
      <c r="OH200" s="802"/>
      <c r="OI200" s="802"/>
      <c r="OJ200" s="802"/>
      <c r="OK200" s="802"/>
      <c r="OL200" s="802"/>
      <c r="OM200" s="802"/>
      <c r="ON200" s="802"/>
      <c r="OO200" s="802"/>
      <c r="OP200" s="802"/>
      <c r="OQ200" s="802"/>
      <c r="OR200" s="802"/>
      <c r="OS200" s="802"/>
      <c r="OT200" s="802"/>
      <c r="OU200" s="802"/>
      <c r="OV200" s="802"/>
      <c r="OW200" s="802"/>
      <c r="OX200" s="802"/>
      <c r="OY200" s="802"/>
      <c r="OZ200" s="802"/>
      <c r="PA200" s="802"/>
      <c r="PB200" s="802"/>
      <c r="PC200" s="802"/>
      <c r="PD200" s="802"/>
      <c r="PE200" s="802"/>
      <c r="PF200" s="802"/>
      <c r="PG200" s="802"/>
      <c r="PH200" s="802"/>
      <c r="PI200" s="802"/>
      <c r="PJ200" s="802"/>
      <c r="PK200" s="802"/>
      <c r="PL200" s="802"/>
      <c r="PM200" s="802"/>
      <c r="PN200" s="802"/>
      <c r="PO200" s="802"/>
      <c r="PP200" s="802"/>
      <c r="PQ200" s="802"/>
      <c r="PR200" s="802"/>
      <c r="PS200" s="802"/>
      <c r="PT200" s="802"/>
      <c r="PU200" s="802"/>
      <c r="PV200" s="802"/>
      <c r="PW200" s="802"/>
      <c r="PX200" s="802"/>
      <c r="PY200" s="802"/>
      <c r="PZ200" s="802"/>
      <c r="QA200" s="802"/>
      <c r="QB200" s="802"/>
      <c r="QC200" s="802"/>
      <c r="QD200" s="802"/>
      <c r="QE200" s="802"/>
      <c r="QF200" s="802"/>
      <c r="QG200" s="802"/>
      <c r="QH200" s="802"/>
      <c r="QI200" s="802"/>
      <c r="QJ200" s="802"/>
      <c r="QK200" s="802"/>
      <c r="QL200" s="802"/>
      <c r="QM200" s="802"/>
      <c r="QN200" s="802"/>
      <c r="QO200" s="802"/>
      <c r="QP200" s="802"/>
      <c r="QQ200" s="802"/>
      <c r="QR200" s="802"/>
      <c r="QS200" s="802"/>
      <c r="QT200" s="802"/>
      <c r="QU200" s="802"/>
      <c r="QV200" s="802"/>
      <c r="QW200" s="802"/>
      <c r="QX200" s="802"/>
      <c r="QY200" s="802"/>
      <c r="QZ200" s="802"/>
      <c r="RA200" s="802"/>
      <c r="RB200" s="802"/>
      <c r="RC200" s="802"/>
      <c r="RD200" s="802"/>
      <c r="RE200" s="802"/>
      <c r="RF200" s="802"/>
      <c r="RG200" s="802"/>
      <c r="RH200" s="802"/>
      <c r="RI200" s="802"/>
      <c r="RJ200" s="802"/>
      <c r="RK200" s="802"/>
      <c r="RL200" s="802"/>
      <c r="RM200" s="802"/>
      <c r="RN200" s="802"/>
      <c r="RO200" s="802"/>
      <c r="RP200" s="802"/>
      <c r="RQ200" s="802"/>
      <c r="RR200" s="802"/>
      <c r="RS200" s="802"/>
      <c r="RT200" s="802"/>
      <c r="RU200" s="802"/>
      <c r="RV200" s="802"/>
      <c r="RW200" s="802"/>
      <c r="RX200" s="802"/>
      <c r="RY200" s="802"/>
      <c r="RZ200" s="802"/>
      <c r="SA200" s="802"/>
      <c r="SB200" s="802"/>
      <c r="SC200" s="802"/>
      <c r="SD200" s="802"/>
      <c r="SE200" s="802"/>
      <c r="SF200" s="802"/>
      <c r="SG200" s="802"/>
      <c r="SH200" s="802"/>
      <c r="SI200" s="802"/>
      <c r="SJ200" s="802"/>
      <c r="SK200" s="802"/>
      <c r="SL200" s="802"/>
      <c r="SM200" s="802"/>
      <c r="SN200" s="802"/>
      <c r="SO200" s="802"/>
      <c r="SP200" s="802"/>
      <c r="SQ200" s="802"/>
      <c r="SR200" s="802"/>
      <c r="SS200" s="802"/>
      <c r="ST200" s="802"/>
      <c r="SU200" s="802"/>
      <c r="SV200" s="802"/>
      <c r="SW200" s="802"/>
      <c r="SX200" s="802"/>
      <c r="SY200" s="802"/>
      <c r="SZ200" s="802"/>
      <c r="TA200" s="802"/>
      <c r="TB200" s="802"/>
      <c r="TC200" s="802"/>
      <c r="TD200" s="802"/>
      <c r="TE200" s="802"/>
      <c r="TF200" s="802"/>
      <c r="TG200" s="802"/>
      <c r="TH200" s="802"/>
      <c r="TI200" s="802"/>
      <c r="TJ200" s="802"/>
      <c r="TK200" s="802"/>
      <c r="TL200" s="802"/>
      <c r="TM200" s="802"/>
      <c r="TN200" s="802"/>
      <c r="TO200" s="802"/>
      <c r="TP200" s="802"/>
      <c r="TQ200" s="802"/>
      <c r="TR200" s="802"/>
      <c r="TS200" s="802"/>
      <c r="TT200" s="802"/>
      <c r="TU200" s="802"/>
      <c r="TV200" s="802"/>
      <c r="TW200" s="802"/>
      <c r="TX200" s="802"/>
      <c r="TY200" s="802"/>
      <c r="TZ200" s="802"/>
      <c r="UA200" s="802"/>
      <c r="UB200" s="802"/>
      <c r="UC200" s="802"/>
      <c r="UD200" s="802"/>
      <c r="UE200" s="802"/>
      <c r="UF200" s="802"/>
      <c r="UG200" s="802"/>
      <c r="UH200" s="802"/>
      <c r="UI200" s="802"/>
      <c r="UJ200" s="802"/>
      <c r="UK200" s="802"/>
      <c r="UL200" s="802"/>
      <c r="UM200" s="802"/>
      <c r="UN200" s="802"/>
      <c r="UO200" s="802"/>
      <c r="UP200" s="802"/>
      <c r="UQ200" s="802"/>
      <c r="UR200" s="802"/>
      <c r="US200" s="802"/>
      <c r="UT200" s="802"/>
      <c r="UU200" s="802"/>
      <c r="UV200" s="802"/>
      <c r="UW200" s="802"/>
      <c r="UX200" s="802"/>
      <c r="UY200" s="802"/>
      <c r="UZ200" s="802"/>
      <c r="VA200" s="802"/>
      <c r="VB200" s="802"/>
      <c r="VC200" s="802"/>
      <c r="VD200" s="802"/>
      <c r="VE200" s="802"/>
      <c r="VF200" s="802"/>
      <c r="VG200" s="802"/>
      <c r="VH200" s="802"/>
      <c r="VI200" s="802"/>
      <c r="VJ200" s="802"/>
      <c r="VK200" s="802"/>
      <c r="VL200" s="802"/>
      <c r="VM200" s="802"/>
      <c r="VN200" s="802"/>
      <c r="VO200" s="802"/>
      <c r="VP200" s="802"/>
      <c r="VQ200" s="802"/>
      <c r="VR200" s="802"/>
      <c r="VS200" s="802"/>
      <c r="VT200" s="802"/>
      <c r="VU200" s="802"/>
      <c r="VV200" s="802"/>
      <c r="VW200" s="802"/>
      <c r="VX200" s="802"/>
      <c r="VY200" s="802"/>
      <c r="VZ200" s="802"/>
      <c r="WA200" s="802"/>
      <c r="WB200" s="802"/>
      <c r="WC200" s="802"/>
      <c r="WD200" s="802"/>
      <c r="WE200" s="802"/>
      <c r="WF200" s="802"/>
      <c r="WG200" s="802"/>
      <c r="WH200" s="802"/>
      <c r="WI200" s="802"/>
      <c r="WJ200" s="802"/>
      <c r="WK200" s="802"/>
      <c r="WL200" s="802"/>
      <c r="WM200" s="802"/>
      <c r="WN200" s="802"/>
      <c r="WO200" s="802"/>
      <c r="WP200" s="802"/>
      <c r="WQ200" s="802"/>
      <c r="WR200" s="802"/>
      <c r="WS200" s="802"/>
      <c r="WT200" s="802"/>
      <c r="WU200" s="802"/>
      <c r="WV200" s="802"/>
      <c r="WW200" s="802"/>
      <c r="WX200" s="802"/>
      <c r="WY200" s="802"/>
      <c r="WZ200" s="802"/>
      <c r="XA200" s="802"/>
      <c r="XB200" s="802"/>
      <c r="XC200" s="802"/>
      <c r="XD200" s="802"/>
      <c r="XE200" s="802"/>
      <c r="XF200" s="802"/>
      <c r="XG200" s="802"/>
      <c r="XH200" s="802"/>
      <c r="XI200" s="802"/>
      <c r="XJ200" s="802"/>
      <c r="XK200" s="802"/>
      <c r="XL200" s="802"/>
      <c r="XM200" s="802"/>
      <c r="XN200" s="802"/>
      <c r="XO200" s="802"/>
      <c r="XP200" s="802"/>
      <c r="XQ200" s="802"/>
      <c r="XR200" s="802"/>
      <c r="XS200" s="802"/>
      <c r="XT200" s="802"/>
      <c r="XU200" s="802"/>
      <c r="XV200" s="802"/>
      <c r="XW200" s="802"/>
      <c r="XX200" s="802"/>
      <c r="XY200" s="802"/>
      <c r="XZ200" s="802"/>
      <c r="YA200" s="802"/>
      <c r="YB200" s="802"/>
      <c r="YC200" s="802"/>
      <c r="YD200" s="802"/>
      <c r="YE200" s="802"/>
      <c r="YF200" s="802"/>
      <c r="YG200" s="802"/>
      <c r="YH200" s="802"/>
      <c r="YI200" s="802"/>
      <c r="YJ200" s="802"/>
      <c r="YK200" s="802"/>
      <c r="YL200" s="802"/>
      <c r="YM200" s="802"/>
      <c r="YN200" s="802"/>
      <c r="YO200" s="802"/>
      <c r="YP200" s="802"/>
      <c r="YQ200" s="802"/>
      <c r="YR200" s="802"/>
      <c r="YS200" s="802"/>
      <c r="YT200" s="802"/>
      <c r="YU200" s="802"/>
      <c r="YV200" s="802"/>
      <c r="YW200" s="802"/>
      <c r="YX200" s="802"/>
      <c r="YY200" s="802"/>
      <c r="YZ200" s="802"/>
      <c r="ZA200" s="802"/>
      <c r="ZB200" s="802"/>
      <c r="ZC200" s="802"/>
      <c r="ZD200" s="802"/>
      <c r="ZE200" s="802"/>
      <c r="ZF200" s="802"/>
      <c r="ZG200" s="802"/>
      <c r="ZH200" s="802"/>
      <c r="ZI200" s="802"/>
      <c r="ZJ200" s="802"/>
      <c r="ZK200" s="802"/>
      <c r="ZL200" s="802"/>
      <c r="ZM200" s="802"/>
      <c r="ZN200" s="802"/>
      <c r="ZO200" s="802"/>
      <c r="ZP200" s="802"/>
      <c r="ZQ200" s="802"/>
      <c r="ZR200" s="802"/>
      <c r="ZS200" s="802"/>
      <c r="ZT200" s="802"/>
      <c r="ZU200" s="802"/>
      <c r="ZV200" s="802"/>
      <c r="ZW200" s="802"/>
      <c r="ZX200" s="802"/>
      <c r="ZY200" s="802"/>
      <c r="ZZ200" s="802"/>
      <c r="AAA200" s="802"/>
      <c r="AAB200" s="802"/>
      <c r="AAC200" s="802"/>
      <c r="AAD200" s="802"/>
      <c r="AAE200" s="802"/>
      <c r="AAF200" s="802"/>
      <c r="AAG200" s="802"/>
      <c r="AAH200" s="802"/>
      <c r="AAI200" s="802"/>
      <c r="AAJ200" s="802"/>
      <c r="AAK200" s="802"/>
      <c r="AAL200" s="802"/>
      <c r="AAM200" s="802"/>
      <c r="AAN200" s="802"/>
      <c r="AAO200" s="802"/>
      <c r="AAP200" s="802"/>
      <c r="AAQ200" s="802"/>
      <c r="AAR200" s="802"/>
      <c r="AAS200" s="802"/>
      <c r="AAT200" s="802"/>
      <c r="AAU200" s="802"/>
      <c r="AAV200" s="802"/>
      <c r="AAW200" s="802"/>
      <c r="AAX200" s="802"/>
      <c r="AAY200" s="802"/>
      <c r="AAZ200" s="802"/>
      <c r="ABA200" s="802"/>
      <c r="ABB200" s="802"/>
      <c r="ABC200" s="802"/>
      <c r="ABD200" s="802"/>
      <c r="ABE200" s="802"/>
      <c r="ABF200" s="802"/>
      <c r="ABG200" s="802"/>
      <c r="ABH200" s="802"/>
      <c r="ABI200" s="802"/>
      <c r="ABJ200" s="802"/>
      <c r="ABK200" s="802"/>
      <c r="ABL200" s="802"/>
      <c r="ABM200" s="802"/>
      <c r="ABN200" s="802"/>
      <c r="ABO200" s="802"/>
      <c r="ABP200" s="802"/>
      <c r="ABQ200" s="802"/>
      <c r="ABR200" s="802"/>
      <c r="ABS200" s="802"/>
      <c r="ABT200" s="802"/>
      <c r="ABU200" s="802"/>
      <c r="ABV200" s="802"/>
      <c r="ABW200" s="802"/>
      <c r="ABX200" s="802"/>
      <c r="ABY200" s="802"/>
      <c r="ABZ200" s="802"/>
      <c r="ACA200" s="802"/>
      <c r="ACB200" s="802"/>
      <c r="ACC200" s="802"/>
      <c r="ACD200" s="802"/>
      <c r="ACE200" s="802"/>
      <c r="ACF200" s="802"/>
      <c r="ACG200" s="802"/>
      <c r="ACH200" s="802"/>
      <c r="ACI200" s="802"/>
      <c r="ACJ200" s="802"/>
      <c r="ACK200" s="802"/>
      <c r="ACL200" s="802"/>
      <c r="ACM200" s="802"/>
      <c r="ACN200" s="802"/>
      <c r="ACO200" s="802"/>
      <c r="ACP200" s="802"/>
      <c r="ACQ200" s="802"/>
      <c r="ACR200" s="802"/>
      <c r="ACS200" s="802"/>
      <c r="ACT200" s="802"/>
      <c r="ACU200" s="802"/>
      <c r="ACV200" s="802"/>
      <c r="ACW200" s="802"/>
      <c r="ACX200" s="802"/>
      <c r="ACY200" s="802"/>
      <c r="ACZ200" s="802"/>
      <c r="ADA200" s="802"/>
      <c r="ADB200" s="802"/>
      <c r="ADC200" s="802"/>
      <c r="ADD200" s="802"/>
      <c r="ADE200" s="802"/>
      <c r="ADF200" s="802"/>
      <c r="ADG200" s="802"/>
      <c r="ADH200" s="802"/>
      <c r="ADI200" s="802"/>
      <c r="ADJ200" s="802"/>
      <c r="ADK200" s="802"/>
      <c r="ADL200" s="802"/>
      <c r="ADM200" s="802"/>
      <c r="ADN200" s="802"/>
      <c r="ADO200" s="802"/>
      <c r="ADP200" s="802"/>
      <c r="ADQ200" s="802"/>
      <c r="ADR200" s="802"/>
      <c r="ADS200" s="802"/>
      <c r="ADT200" s="802"/>
      <c r="ADU200" s="802"/>
      <c r="ADV200" s="802"/>
      <c r="ADW200" s="802"/>
      <c r="ADX200" s="802"/>
      <c r="ADY200" s="802"/>
      <c r="ADZ200" s="802"/>
      <c r="AEA200" s="802"/>
      <c r="AEB200" s="802"/>
      <c r="AEC200" s="802"/>
      <c r="AED200" s="802"/>
      <c r="AEE200" s="802"/>
      <c r="AEF200" s="802"/>
      <c r="AEG200" s="802"/>
      <c r="AEH200" s="802"/>
      <c r="AEI200" s="802"/>
      <c r="AEJ200" s="802"/>
      <c r="AEK200" s="802"/>
      <c r="AEL200" s="802"/>
      <c r="AEM200" s="802"/>
      <c r="AEN200" s="802"/>
      <c r="AEO200" s="802"/>
      <c r="AEP200" s="802"/>
      <c r="AEQ200" s="802"/>
      <c r="AER200" s="802"/>
      <c r="AES200" s="802"/>
      <c r="AET200" s="802"/>
      <c r="AEU200" s="802"/>
      <c r="AEV200" s="802"/>
      <c r="AEW200" s="802"/>
      <c r="AEX200" s="802"/>
      <c r="AEY200" s="802"/>
      <c r="AEZ200" s="802"/>
      <c r="AFA200" s="802"/>
      <c r="AFB200" s="802"/>
      <c r="AFC200" s="802"/>
      <c r="AFD200" s="802"/>
      <c r="AFE200" s="802"/>
      <c r="AFF200" s="802"/>
      <c r="AFG200" s="802"/>
      <c r="AFH200" s="802"/>
      <c r="AFI200" s="802"/>
      <c r="AFJ200" s="802"/>
      <c r="AFK200" s="802"/>
      <c r="AFL200" s="802"/>
      <c r="AFM200" s="802"/>
      <c r="AFN200" s="802"/>
      <c r="AFO200" s="802"/>
      <c r="AFP200" s="802"/>
      <c r="AFQ200" s="802"/>
      <c r="AFR200" s="802"/>
      <c r="AFS200" s="802"/>
      <c r="AFT200" s="802"/>
      <c r="AFU200" s="802"/>
      <c r="AFV200" s="802"/>
      <c r="AFW200" s="802"/>
      <c r="AFX200" s="802"/>
      <c r="AFY200" s="802"/>
      <c r="AFZ200" s="802"/>
      <c r="AGA200" s="802"/>
      <c r="AGB200" s="802"/>
      <c r="AGC200" s="802"/>
      <c r="AGD200" s="802"/>
      <c r="AGE200" s="802"/>
      <c r="AGF200" s="802"/>
      <c r="AGG200" s="802"/>
      <c r="AGH200" s="802"/>
      <c r="AGI200" s="802"/>
      <c r="AGJ200" s="802"/>
      <c r="AGK200" s="802"/>
      <c r="AGL200" s="802"/>
      <c r="AGM200" s="802"/>
      <c r="AGN200" s="802"/>
      <c r="AGO200" s="802"/>
      <c r="AGP200" s="802"/>
      <c r="AGQ200" s="802"/>
      <c r="AGR200" s="802"/>
      <c r="AGS200" s="802"/>
      <c r="AGT200" s="802"/>
      <c r="AGU200" s="802"/>
      <c r="AGV200" s="802"/>
      <c r="AGW200" s="802"/>
      <c r="AGX200" s="802"/>
      <c r="AGY200" s="802"/>
      <c r="AGZ200" s="802"/>
      <c r="AHA200" s="802"/>
      <c r="AHB200" s="802"/>
      <c r="AHC200" s="802"/>
      <c r="AHD200" s="802"/>
      <c r="AHE200" s="802"/>
      <c r="AHF200" s="802"/>
      <c r="AHG200" s="802"/>
      <c r="AHH200" s="802"/>
      <c r="AHI200" s="802"/>
      <c r="AHJ200" s="802"/>
      <c r="AHK200" s="802"/>
      <c r="AHL200" s="802"/>
      <c r="AHM200" s="802"/>
      <c r="AHN200" s="802"/>
      <c r="AHO200" s="802"/>
      <c r="AHP200" s="802"/>
      <c r="AHQ200" s="802"/>
      <c r="AHR200" s="802"/>
      <c r="AHS200" s="802"/>
      <c r="AHT200" s="802"/>
      <c r="AHU200" s="802"/>
      <c r="AHV200" s="802"/>
      <c r="AHW200" s="802"/>
      <c r="AHX200" s="802"/>
      <c r="AHY200" s="802"/>
      <c r="AHZ200" s="802"/>
      <c r="AIA200" s="802"/>
      <c r="AIB200" s="802"/>
      <c r="AIC200" s="802"/>
      <c r="AID200" s="802"/>
      <c r="AIE200" s="802"/>
      <c r="AIF200" s="802"/>
      <c r="AIG200" s="802"/>
      <c r="AIH200" s="802"/>
      <c r="AII200" s="802"/>
      <c r="AIJ200" s="802"/>
      <c r="AQE200" s="802"/>
      <c r="AQF200" s="802"/>
      <c r="AQG200" s="802"/>
      <c r="AQH200" s="802"/>
      <c r="AQI200" s="802"/>
      <c r="AQJ200" s="802"/>
      <c r="AQK200" s="802"/>
      <c r="AQL200" s="802"/>
      <c r="AQM200" s="802"/>
      <c r="AQN200" s="802"/>
      <c r="AQO200" s="802"/>
      <c r="AQP200" s="802"/>
      <c r="AQQ200" s="802"/>
      <c r="AQR200" s="802"/>
      <c r="AQS200" s="802"/>
      <c r="AQT200" s="802"/>
      <c r="AQU200" s="802"/>
      <c r="AQV200" s="802"/>
      <c r="AQW200" s="802"/>
      <c r="AQX200" s="802"/>
      <c r="AQY200" s="802"/>
      <c r="AQZ200" s="802"/>
      <c r="ARA200" s="802"/>
      <c r="ARB200" s="802"/>
      <c r="ARC200" s="802"/>
      <c r="ARD200" s="802"/>
      <c r="ARE200" s="802"/>
      <c r="ARF200" s="802"/>
      <c r="ARG200" s="802"/>
      <c r="ARH200" s="802"/>
      <c r="ARI200" s="802"/>
      <c r="ARJ200" s="802"/>
      <c r="ARK200" s="802"/>
      <c r="ARL200" s="802"/>
      <c r="ARM200" s="802"/>
      <c r="ARN200" s="802"/>
      <c r="ARO200" s="802"/>
      <c r="ARP200" s="802"/>
      <c r="ARQ200" s="802"/>
      <c r="ARR200" s="802"/>
      <c r="ARS200" s="802"/>
      <c r="ART200" s="802"/>
      <c r="ARU200" s="802"/>
      <c r="ARV200" s="802"/>
      <c r="ARW200" s="802"/>
      <c r="ARX200" s="802"/>
      <c r="ARY200" s="802"/>
      <c r="ARZ200" s="802"/>
      <c r="ASA200" s="802"/>
      <c r="ASB200" s="802"/>
      <c r="ASC200" s="802"/>
      <c r="ASD200" s="802"/>
      <c r="ASE200" s="802"/>
      <c r="ASF200" s="802"/>
      <c r="ASG200" s="802"/>
      <c r="ASH200" s="802"/>
      <c r="ASI200" s="802"/>
      <c r="ASJ200" s="802"/>
      <c r="ASK200" s="802"/>
      <c r="ASL200" s="802"/>
      <c r="ATP200" s="802"/>
      <c r="ATQ200" s="802"/>
      <c r="ATR200" s="802"/>
      <c r="ATS200" s="802"/>
      <c r="ATT200" s="802"/>
      <c r="ATU200" s="802"/>
      <c r="ATV200" s="802"/>
      <c r="ATW200" s="802"/>
      <c r="ATX200" s="802"/>
      <c r="ATY200" s="802"/>
      <c r="ATZ200" s="802"/>
      <c r="AUA200" s="802"/>
      <c r="AUB200" s="802"/>
      <c r="AUC200" s="802"/>
      <c r="AUD200" s="802"/>
      <c r="AUE200" s="802"/>
      <c r="AUF200" s="802"/>
      <c r="AUG200" s="802"/>
      <c r="AUH200" s="802"/>
      <c r="AUI200" s="802"/>
      <c r="AUJ200" s="802"/>
      <c r="AUK200" s="802"/>
      <c r="AUL200" s="802"/>
      <c r="AUM200" s="802"/>
      <c r="AUN200" s="802"/>
      <c r="AUO200" s="802"/>
      <c r="AUP200" s="801"/>
      <c r="AUQ200" s="802"/>
      <c r="AUR200" s="801"/>
      <c r="AUS200" s="802"/>
      <c r="AUT200" s="801"/>
      <c r="AUU200" s="802"/>
      <c r="AUV200" s="802"/>
      <c r="AUW200" s="802"/>
      <c r="AUX200" s="802"/>
      <c r="AUY200" s="802"/>
      <c r="AUZ200" s="802"/>
      <c r="AVA200" s="802"/>
      <c r="AVB200" s="802"/>
      <c r="AVC200" s="802"/>
      <c r="AVD200" s="802"/>
      <c r="AVE200" s="802"/>
      <c r="AVF200" s="802"/>
      <c r="AVG200" s="802"/>
      <c r="AVH200" s="802"/>
      <c r="AVI200" s="802"/>
      <c r="AVJ200" s="808"/>
      <c r="AVK200" s="808"/>
      <c r="AVL200" s="808"/>
      <c r="AVM200" s="808"/>
      <c r="AVN200" s="808"/>
      <c r="AVO200" s="808"/>
      <c r="AVP200" s="808"/>
      <c r="AVQ200" s="808"/>
      <c r="AVR200" s="808"/>
      <c r="AVS200" s="808"/>
      <c r="AVT200" s="808"/>
      <c r="AVU200" s="809"/>
      <c r="AVV200" s="809"/>
      <c r="AVW200" s="809"/>
      <c r="AVX200" s="809"/>
      <c r="AVY200" s="809"/>
      <c r="AVZ200" s="809"/>
      <c r="AWA200" s="809"/>
      <c r="AWB200" s="809"/>
      <c r="AWC200" s="809"/>
      <c r="AWD200" s="809"/>
      <c r="AWE200" s="809"/>
      <c r="AWF200" s="809"/>
      <c r="AWG200" s="809"/>
      <c r="AWH200" s="809"/>
      <c r="AWI200" s="809"/>
      <c r="AWJ200" s="809"/>
      <c r="AWK200" s="809"/>
      <c r="AWL200" s="809"/>
      <c r="AWM200" s="809"/>
      <c r="AWN200" s="809"/>
      <c r="AWO200" s="809"/>
      <c r="AWP200" s="809"/>
      <c r="AWQ200" s="809"/>
      <c r="AWR200" s="808"/>
      <c r="AWS200" s="761"/>
      <c r="AWT200" s="808"/>
      <c r="AWU200" s="809"/>
      <c r="AWV200" s="809"/>
      <c r="AWW200" s="809"/>
      <c r="AWX200" s="809"/>
      <c r="AWY200" s="809"/>
      <c r="AWZ200" s="809"/>
      <c r="AXA200" s="809"/>
      <c r="AXB200" s="809"/>
      <c r="AXC200" s="809"/>
      <c r="AXD200" s="809"/>
      <c r="AXE200" s="809"/>
      <c r="AXF200" s="809"/>
      <c r="AXG200" s="809"/>
      <c r="AXH200" s="809"/>
      <c r="AXI200" s="809"/>
      <c r="AXJ200" s="809"/>
      <c r="AXK200" s="809"/>
      <c r="AXL200" s="809"/>
      <c r="AXM200" s="809"/>
      <c r="AXN200" s="809"/>
      <c r="AXO200" s="809"/>
      <c r="AXP200" s="809"/>
      <c r="AXQ200" s="809"/>
      <c r="AXR200" s="809"/>
      <c r="AXS200" s="809"/>
      <c r="AXT200" s="809"/>
      <c r="AXU200" s="809"/>
      <c r="AXV200" s="809"/>
      <c r="AXW200" s="809"/>
      <c r="AXX200" s="809"/>
      <c r="AXY200" s="809"/>
      <c r="AXZ200" s="809"/>
      <c r="AYA200" s="809"/>
      <c r="AYB200" s="809"/>
      <c r="AYC200" s="809"/>
      <c r="AYD200" s="808"/>
      <c r="AYE200" s="808"/>
      <c r="AYF200" s="809"/>
      <c r="AYG200" s="808"/>
      <c r="AYH200" s="810"/>
      <c r="AYI200" s="810"/>
      <c r="AYJ200" s="810"/>
      <c r="AYK200" s="810"/>
      <c r="AYL200" s="810"/>
      <c r="AYM200" s="810"/>
      <c r="AYN200" s="810"/>
      <c r="AYO200" s="810"/>
      <c r="AYP200" s="810"/>
      <c r="AYQ200" s="810"/>
      <c r="AYR200" s="810"/>
      <c r="AYS200" s="810"/>
      <c r="AYT200" s="810"/>
      <c r="AYU200" s="810"/>
      <c r="AYV200" s="810"/>
      <c r="AYW200" s="810"/>
      <c r="AYX200" s="810"/>
      <c r="AYY200" s="810"/>
      <c r="AYZ200" s="810"/>
      <c r="AZA200" s="810"/>
      <c r="AZB200" s="810"/>
      <c r="AZC200" s="810"/>
      <c r="AZD200" s="810"/>
      <c r="AZE200" s="810"/>
      <c r="AZF200" s="810"/>
      <c r="AZG200" s="810"/>
      <c r="AZH200" s="810"/>
      <c r="AZI200" s="810"/>
      <c r="AZJ200" s="810"/>
      <c r="AZK200" s="810"/>
      <c r="AZL200" s="810"/>
      <c r="AZM200" s="810"/>
      <c r="AZN200" s="810"/>
      <c r="AZO200" s="810"/>
      <c r="AZP200" s="809"/>
      <c r="AZQ200" s="802"/>
      <c r="AZR200" s="802"/>
      <c r="AZS200" s="802"/>
    </row>
    <row r="201" spans="45:920 1123:1371" s="793" customFormat="1" ht="13.5">
      <c r="AS201" s="802"/>
      <c r="AT201" s="802"/>
      <c r="AU201" s="802"/>
      <c r="AV201" s="802"/>
      <c r="AW201" s="802"/>
      <c r="AX201" s="802"/>
      <c r="AY201" s="802"/>
      <c r="AZ201" s="802"/>
      <c r="BA201" s="802"/>
      <c r="BB201" s="802"/>
      <c r="BC201" s="802"/>
      <c r="BD201" s="802"/>
      <c r="BE201" s="802"/>
      <c r="BF201" s="802"/>
      <c r="BG201" s="802"/>
      <c r="BH201" s="802"/>
      <c r="BI201" s="802"/>
      <c r="BJ201" s="802"/>
      <c r="BK201" s="802"/>
      <c r="BL201" s="802"/>
      <c r="BM201" s="802"/>
      <c r="BN201" s="802"/>
      <c r="BO201" s="802"/>
      <c r="BP201" s="802"/>
      <c r="BQ201" s="802"/>
      <c r="BR201" s="802"/>
      <c r="BS201" s="802"/>
      <c r="BT201" s="802"/>
      <c r="BU201" s="802"/>
      <c r="BV201" s="802"/>
      <c r="BW201" s="802"/>
      <c r="BX201" s="802"/>
      <c r="BY201" s="802"/>
      <c r="BZ201" s="802"/>
      <c r="CA201" s="802"/>
      <c r="CB201" s="802"/>
      <c r="CC201" s="802"/>
      <c r="CD201" s="802"/>
      <c r="CE201" s="802"/>
      <c r="CF201" s="802"/>
      <c r="CG201" s="802"/>
      <c r="CH201" s="802"/>
      <c r="CI201" s="802"/>
      <c r="CJ201" s="802"/>
      <c r="CK201" s="802"/>
      <c r="CL201" s="802"/>
      <c r="CM201" s="802"/>
      <c r="CN201" s="802"/>
      <c r="CO201" s="802"/>
      <c r="CP201" s="802"/>
      <c r="CQ201" s="802"/>
      <c r="CR201" s="802"/>
      <c r="CS201" s="802"/>
      <c r="CT201" s="802"/>
      <c r="CU201" s="802"/>
      <c r="CV201" s="802"/>
      <c r="CW201" s="802"/>
      <c r="CX201" s="802"/>
      <c r="CY201" s="802"/>
      <c r="CZ201" s="802"/>
      <c r="DA201" s="802"/>
      <c r="DB201" s="802"/>
      <c r="DC201" s="802"/>
      <c r="DD201" s="802"/>
      <c r="DE201" s="802"/>
      <c r="DF201" s="802"/>
      <c r="DG201" s="802"/>
      <c r="DH201" s="802"/>
      <c r="DI201" s="802"/>
      <c r="DJ201" s="802"/>
      <c r="DK201" s="802"/>
      <c r="DL201" s="802"/>
      <c r="DM201" s="802"/>
      <c r="DN201" s="802"/>
      <c r="DO201" s="802"/>
      <c r="DP201" s="802"/>
      <c r="DQ201" s="802"/>
      <c r="DR201" s="802"/>
      <c r="DS201" s="802"/>
      <c r="DT201" s="802"/>
      <c r="DU201" s="802"/>
      <c r="DV201" s="802"/>
      <c r="DW201" s="802"/>
      <c r="DX201" s="802"/>
      <c r="DY201" s="802"/>
      <c r="DZ201" s="802"/>
      <c r="EA201" s="802"/>
      <c r="EB201" s="802"/>
      <c r="EC201" s="802"/>
      <c r="ED201" s="802"/>
      <c r="EE201" s="802"/>
      <c r="EF201" s="802"/>
      <c r="EG201" s="802"/>
      <c r="EH201" s="802"/>
      <c r="EI201" s="802"/>
      <c r="EJ201" s="802"/>
      <c r="EK201" s="802"/>
      <c r="EL201" s="802"/>
      <c r="EM201" s="802"/>
      <c r="EN201" s="802"/>
      <c r="EO201" s="802"/>
      <c r="EP201" s="802"/>
      <c r="EQ201" s="802"/>
      <c r="ER201" s="802"/>
      <c r="ES201" s="802"/>
      <c r="ET201" s="802"/>
      <c r="EU201" s="802"/>
      <c r="EV201" s="802"/>
      <c r="EW201" s="802"/>
      <c r="EX201" s="802"/>
      <c r="EY201" s="802"/>
      <c r="EZ201" s="802"/>
      <c r="FA201" s="802"/>
      <c r="FB201" s="802"/>
      <c r="FC201" s="802"/>
      <c r="FD201" s="802"/>
      <c r="FE201" s="802"/>
      <c r="FF201" s="802"/>
      <c r="FG201" s="802"/>
      <c r="FH201" s="802"/>
      <c r="FI201" s="802"/>
      <c r="FJ201" s="802"/>
      <c r="FK201" s="802"/>
      <c r="FL201" s="802"/>
      <c r="FM201" s="802"/>
      <c r="FN201" s="802"/>
      <c r="FO201" s="802"/>
      <c r="FP201" s="802"/>
      <c r="FQ201" s="802"/>
      <c r="FR201" s="802"/>
      <c r="FS201" s="802"/>
      <c r="FT201" s="802"/>
      <c r="FU201" s="802"/>
      <c r="FV201" s="802"/>
      <c r="FW201" s="802"/>
      <c r="FX201" s="802"/>
      <c r="FY201" s="802"/>
      <c r="FZ201" s="802"/>
      <c r="GA201" s="802"/>
      <c r="GB201" s="802"/>
      <c r="GC201" s="802"/>
      <c r="GD201" s="802"/>
      <c r="GE201" s="802"/>
      <c r="GF201" s="802"/>
      <c r="GG201" s="802"/>
      <c r="GH201" s="802"/>
      <c r="GI201" s="802"/>
      <c r="GJ201" s="802"/>
      <c r="GK201" s="802"/>
      <c r="GL201" s="802"/>
      <c r="GM201" s="802"/>
      <c r="GN201" s="802"/>
      <c r="GO201" s="802"/>
      <c r="GP201" s="802"/>
      <c r="GQ201" s="802"/>
      <c r="GR201" s="802"/>
      <c r="GS201" s="802"/>
      <c r="GT201" s="802"/>
      <c r="GU201" s="802"/>
      <c r="GV201" s="802"/>
      <c r="GW201" s="802"/>
      <c r="GX201" s="802"/>
      <c r="GY201" s="802"/>
      <c r="GZ201" s="802"/>
      <c r="HA201" s="802"/>
      <c r="HB201" s="802"/>
      <c r="HC201" s="802"/>
      <c r="HD201" s="802"/>
      <c r="HE201" s="802"/>
      <c r="HF201" s="802"/>
      <c r="HG201" s="802"/>
      <c r="HH201" s="802"/>
      <c r="HI201" s="802"/>
      <c r="HJ201" s="802"/>
      <c r="HK201" s="802"/>
      <c r="HL201" s="802"/>
      <c r="HM201" s="802"/>
      <c r="HN201" s="802"/>
      <c r="HO201" s="802"/>
      <c r="HP201" s="802"/>
      <c r="HQ201" s="802"/>
      <c r="HR201" s="802"/>
      <c r="HS201" s="802"/>
      <c r="HT201" s="802"/>
      <c r="HU201" s="802"/>
      <c r="HV201" s="802"/>
      <c r="HW201" s="802"/>
      <c r="HX201" s="802"/>
      <c r="HY201" s="802"/>
      <c r="HZ201" s="802"/>
      <c r="IA201" s="802"/>
      <c r="IB201" s="802"/>
      <c r="IC201" s="802"/>
      <c r="ID201" s="802"/>
      <c r="IE201" s="802"/>
      <c r="IF201" s="802"/>
      <c r="IG201" s="802"/>
      <c r="IH201" s="802"/>
      <c r="II201" s="802"/>
      <c r="IJ201" s="802"/>
      <c r="IK201" s="802"/>
      <c r="IL201" s="802"/>
      <c r="IM201" s="802"/>
      <c r="IN201" s="802"/>
      <c r="IO201" s="802"/>
      <c r="IP201" s="802"/>
      <c r="IQ201" s="802"/>
      <c r="IR201" s="802"/>
      <c r="IS201" s="802"/>
      <c r="IT201" s="802"/>
      <c r="IU201" s="802"/>
      <c r="IV201" s="802"/>
      <c r="IW201" s="802"/>
      <c r="IX201" s="802"/>
      <c r="IY201" s="802"/>
      <c r="IZ201" s="802"/>
      <c r="JA201" s="802"/>
      <c r="JB201" s="802"/>
      <c r="JC201" s="802"/>
      <c r="JD201" s="802"/>
      <c r="JE201" s="802"/>
      <c r="JF201" s="802"/>
      <c r="JG201" s="802"/>
      <c r="JH201" s="802"/>
      <c r="JI201" s="802"/>
      <c r="JJ201" s="802"/>
      <c r="JK201" s="802"/>
      <c r="JL201" s="802"/>
      <c r="JM201" s="802"/>
      <c r="JN201" s="802"/>
      <c r="JO201" s="802"/>
      <c r="JP201" s="802"/>
      <c r="JQ201" s="802"/>
      <c r="JR201" s="802"/>
      <c r="JS201" s="802"/>
      <c r="JT201" s="802"/>
      <c r="JU201" s="802"/>
      <c r="JV201" s="802"/>
      <c r="JW201" s="802"/>
      <c r="JX201" s="802"/>
      <c r="JY201" s="802"/>
      <c r="JZ201" s="802"/>
      <c r="KA201" s="802"/>
      <c r="KB201" s="802"/>
      <c r="KC201" s="802"/>
      <c r="KD201" s="802"/>
      <c r="KE201" s="802"/>
      <c r="KF201" s="802"/>
      <c r="KG201" s="802"/>
      <c r="KH201" s="802"/>
      <c r="KI201" s="802"/>
      <c r="KJ201" s="802"/>
      <c r="KK201" s="802"/>
      <c r="KL201" s="802"/>
      <c r="KM201" s="802"/>
      <c r="KN201" s="802"/>
      <c r="KO201" s="802"/>
      <c r="KP201" s="802"/>
      <c r="KQ201" s="802"/>
      <c r="KR201" s="802"/>
      <c r="KS201" s="802"/>
      <c r="KT201" s="802"/>
      <c r="KU201" s="802"/>
      <c r="KV201" s="802"/>
      <c r="KW201" s="802"/>
      <c r="KX201" s="802"/>
      <c r="KY201" s="802"/>
      <c r="KZ201" s="802"/>
      <c r="LA201" s="802"/>
      <c r="LB201" s="802"/>
      <c r="LC201" s="802"/>
      <c r="LD201" s="802"/>
      <c r="LE201" s="802"/>
      <c r="LF201" s="802"/>
      <c r="LG201" s="802"/>
      <c r="LH201" s="802"/>
      <c r="LI201" s="802"/>
      <c r="LJ201" s="802"/>
      <c r="LK201" s="802"/>
      <c r="LL201" s="802"/>
      <c r="LM201" s="802"/>
      <c r="LN201" s="802"/>
      <c r="LO201" s="802"/>
      <c r="LP201" s="802"/>
      <c r="LQ201" s="802"/>
      <c r="LR201" s="802"/>
      <c r="LS201" s="802"/>
      <c r="LT201" s="802"/>
      <c r="LU201" s="802"/>
      <c r="LV201" s="802"/>
      <c r="LW201" s="802"/>
      <c r="LX201" s="802"/>
      <c r="LY201" s="802"/>
      <c r="LZ201" s="802"/>
      <c r="MA201" s="802"/>
      <c r="MB201" s="802"/>
      <c r="MC201" s="802"/>
      <c r="MD201" s="802"/>
      <c r="ME201" s="802"/>
      <c r="MF201" s="802"/>
      <c r="MG201" s="802"/>
      <c r="MH201" s="802"/>
      <c r="MI201" s="802"/>
      <c r="MJ201" s="802"/>
      <c r="MK201" s="802"/>
      <c r="ML201" s="802"/>
      <c r="MM201" s="802"/>
      <c r="MN201" s="802"/>
      <c r="MO201" s="802"/>
      <c r="MP201" s="802"/>
      <c r="MQ201" s="802"/>
      <c r="MR201" s="802"/>
      <c r="MS201" s="802"/>
      <c r="MT201" s="802"/>
      <c r="MU201" s="802"/>
      <c r="MV201" s="802"/>
      <c r="MW201" s="802"/>
      <c r="MX201" s="802"/>
      <c r="MY201" s="802"/>
      <c r="MZ201" s="802"/>
      <c r="NA201" s="802"/>
      <c r="NB201" s="802"/>
      <c r="NC201" s="802"/>
      <c r="ND201" s="802"/>
      <c r="NE201" s="802"/>
      <c r="NF201" s="802"/>
      <c r="NG201" s="802"/>
      <c r="NH201" s="802"/>
      <c r="NI201" s="802"/>
      <c r="NJ201" s="802"/>
      <c r="NK201" s="802"/>
      <c r="NL201" s="802"/>
      <c r="NM201" s="802"/>
      <c r="NN201" s="802"/>
      <c r="NO201" s="802"/>
      <c r="NP201" s="802"/>
      <c r="NQ201" s="802"/>
      <c r="NR201" s="802"/>
      <c r="NS201" s="802"/>
      <c r="NT201" s="802"/>
      <c r="NU201" s="802"/>
      <c r="NV201" s="802"/>
      <c r="NW201" s="802"/>
      <c r="NX201" s="802"/>
      <c r="NY201" s="802"/>
      <c r="NZ201" s="802"/>
      <c r="OA201" s="802"/>
      <c r="OB201" s="802"/>
      <c r="OC201" s="802"/>
      <c r="OD201" s="802"/>
      <c r="OE201" s="802"/>
      <c r="OF201" s="802"/>
      <c r="OG201" s="802"/>
      <c r="OH201" s="802"/>
      <c r="OI201" s="802"/>
      <c r="OJ201" s="802"/>
      <c r="OK201" s="802"/>
      <c r="OL201" s="802"/>
      <c r="OM201" s="802"/>
      <c r="ON201" s="802"/>
      <c r="OO201" s="802"/>
      <c r="OP201" s="802"/>
      <c r="OQ201" s="802"/>
      <c r="OR201" s="802"/>
      <c r="OS201" s="802"/>
      <c r="OT201" s="802"/>
      <c r="OU201" s="802"/>
      <c r="OV201" s="802"/>
      <c r="OW201" s="802"/>
      <c r="OX201" s="802"/>
      <c r="OY201" s="802"/>
      <c r="OZ201" s="802"/>
      <c r="PA201" s="802"/>
      <c r="PB201" s="802"/>
      <c r="PC201" s="802"/>
      <c r="PD201" s="802"/>
      <c r="PE201" s="802"/>
      <c r="PF201" s="802"/>
      <c r="PG201" s="802"/>
      <c r="PH201" s="802"/>
      <c r="PI201" s="802"/>
      <c r="PJ201" s="802"/>
      <c r="PK201" s="802"/>
      <c r="PL201" s="802"/>
      <c r="PM201" s="802"/>
      <c r="PN201" s="802"/>
      <c r="PO201" s="802"/>
      <c r="PP201" s="802"/>
      <c r="PQ201" s="802"/>
      <c r="PR201" s="802"/>
      <c r="PS201" s="802"/>
      <c r="PT201" s="802"/>
      <c r="PU201" s="802"/>
      <c r="PV201" s="802"/>
      <c r="PW201" s="802"/>
      <c r="PX201" s="802"/>
      <c r="PY201" s="802"/>
      <c r="PZ201" s="802"/>
      <c r="QA201" s="802"/>
      <c r="QB201" s="802"/>
      <c r="QC201" s="802"/>
      <c r="QD201" s="802"/>
      <c r="QE201" s="802"/>
      <c r="QF201" s="802"/>
      <c r="QG201" s="802"/>
      <c r="QH201" s="802"/>
      <c r="QI201" s="802"/>
      <c r="QJ201" s="802"/>
      <c r="QK201" s="802"/>
      <c r="QL201" s="802"/>
      <c r="QM201" s="802"/>
      <c r="QN201" s="802"/>
      <c r="QO201" s="802"/>
      <c r="QP201" s="802"/>
      <c r="QQ201" s="802"/>
      <c r="QR201" s="802"/>
      <c r="QS201" s="802"/>
      <c r="QT201" s="802"/>
      <c r="QU201" s="802"/>
      <c r="QV201" s="802"/>
      <c r="QW201" s="802"/>
      <c r="QX201" s="802"/>
      <c r="QY201" s="802"/>
      <c r="QZ201" s="802"/>
      <c r="RA201" s="802"/>
      <c r="RB201" s="802"/>
      <c r="RC201" s="802"/>
      <c r="RD201" s="802"/>
      <c r="RE201" s="802"/>
      <c r="RF201" s="802"/>
      <c r="RG201" s="802"/>
      <c r="RH201" s="802"/>
      <c r="RI201" s="802"/>
      <c r="RJ201" s="802"/>
      <c r="RK201" s="802"/>
      <c r="RL201" s="802"/>
      <c r="RM201" s="802"/>
      <c r="RN201" s="802"/>
      <c r="RO201" s="802"/>
      <c r="RP201" s="802"/>
      <c r="RQ201" s="802"/>
      <c r="RR201" s="802"/>
      <c r="RS201" s="802"/>
      <c r="RT201" s="802"/>
      <c r="RU201" s="802"/>
      <c r="RV201" s="802"/>
      <c r="RW201" s="802"/>
      <c r="RX201" s="802"/>
      <c r="RY201" s="802"/>
      <c r="RZ201" s="802"/>
      <c r="SA201" s="802"/>
      <c r="SB201" s="802"/>
      <c r="SC201" s="802"/>
      <c r="SD201" s="802"/>
      <c r="SE201" s="802"/>
      <c r="SF201" s="802"/>
      <c r="SG201" s="802"/>
      <c r="SH201" s="802"/>
      <c r="SI201" s="802"/>
      <c r="SJ201" s="802"/>
      <c r="SK201" s="802"/>
      <c r="SL201" s="802"/>
      <c r="SM201" s="802"/>
      <c r="SN201" s="802"/>
      <c r="SO201" s="802"/>
      <c r="SP201" s="802"/>
      <c r="SQ201" s="802"/>
      <c r="SR201" s="802"/>
      <c r="SS201" s="802"/>
      <c r="ST201" s="802"/>
      <c r="SU201" s="802"/>
      <c r="SV201" s="802"/>
      <c r="SW201" s="802"/>
      <c r="SX201" s="802"/>
      <c r="SY201" s="802"/>
      <c r="SZ201" s="802"/>
      <c r="TA201" s="802"/>
      <c r="TB201" s="802"/>
      <c r="TC201" s="802"/>
      <c r="TD201" s="802"/>
      <c r="TE201" s="802"/>
      <c r="TF201" s="802"/>
      <c r="TG201" s="802"/>
      <c r="TH201" s="802"/>
      <c r="TI201" s="802"/>
      <c r="TJ201" s="802"/>
      <c r="TK201" s="802"/>
      <c r="TL201" s="802"/>
      <c r="TM201" s="802"/>
      <c r="TN201" s="802"/>
      <c r="TO201" s="802"/>
      <c r="TP201" s="802"/>
      <c r="TQ201" s="802"/>
      <c r="TR201" s="802"/>
      <c r="TS201" s="802"/>
      <c r="TT201" s="802"/>
      <c r="TU201" s="802"/>
      <c r="TV201" s="802"/>
      <c r="TW201" s="802"/>
      <c r="TX201" s="802"/>
      <c r="TY201" s="802"/>
      <c r="TZ201" s="802"/>
      <c r="UA201" s="802"/>
      <c r="UB201" s="802"/>
      <c r="UC201" s="802"/>
      <c r="UD201" s="802"/>
      <c r="UE201" s="802"/>
      <c r="UF201" s="802"/>
      <c r="UG201" s="802"/>
      <c r="UH201" s="802"/>
      <c r="UI201" s="802"/>
      <c r="UJ201" s="802"/>
      <c r="UK201" s="802"/>
      <c r="UL201" s="802"/>
      <c r="UM201" s="802"/>
      <c r="UN201" s="802"/>
      <c r="UO201" s="802"/>
      <c r="UP201" s="802"/>
      <c r="UQ201" s="802"/>
      <c r="UR201" s="802"/>
      <c r="US201" s="802"/>
      <c r="UT201" s="802"/>
      <c r="UU201" s="802"/>
      <c r="UV201" s="802"/>
      <c r="UW201" s="802"/>
      <c r="UX201" s="802"/>
      <c r="UY201" s="802"/>
      <c r="UZ201" s="802"/>
      <c r="VA201" s="802"/>
      <c r="VB201" s="802"/>
      <c r="VC201" s="802"/>
      <c r="VD201" s="802"/>
      <c r="VE201" s="802"/>
      <c r="VF201" s="802"/>
      <c r="VG201" s="802"/>
      <c r="VH201" s="802"/>
      <c r="VI201" s="802"/>
      <c r="VJ201" s="802"/>
      <c r="VK201" s="802"/>
      <c r="VL201" s="802"/>
      <c r="VM201" s="802"/>
      <c r="VN201" s="802"/>
      <c r="VO201" s="802"/>
      <c r="VP201" s="802"/>
      <c r="VQ201" s="802"/>
      <c r="VR201" s="802"/>
      <c r="VS201" s="802"/>
      <c r="VT201" s="802"/>
      <c r="VU201" s="802"/>
      <c r="VV201" s="802"/>
      <c r="VW201" s="802"/>
      <c r="VX201" s="802"/>
      <c r="VY201" s="802"/>
      <c r="VZ201" s="802"/>
      <c r="WA201" s="802"/>
      <c r="WB201" s="802"/>
      <c r="WC201" s="802"/>
      <c r="WD201" s="802"/>
      <c r="WE201" s="802"/>
      <c r="WF201" s="802"/>
      <c r="WG201" s="802"/>
      <c r="WH201" s="802"/>
      <c r="WI201" s="802"/>
      <c r="WJ201" s="802"/>
      <c r="WK201" s="802"/>
      <c r="WL201" s="802"/>
      <c r="WM201" s="802"/>
      <c r="WN201" s="802"/>
      <c r="WO201" s="802"/>
      <c r="WP201" s="802"/>
      <c r="WQ201" s="802"/>
      <c r="WR201" s="802"/>
      <c r="WS201" s="802"/>
      <c r="WT201" s="802"/>
      <c r="WU201" s="802"/>
      <c r="WV201" s="802"/>
      <c r="WW201" s="802"/>
      <c r="WX201" s="802"/>
      <c r="WY201" s="802"/>
      <c r="WZ201" s="802"/>
      <c r="XA201" s="802"/>
      <c r="XB201" s="802"/>
      <c r="XC201" s="802"/>
      <c r="XD201" s="802"/>
      <c r="XE201" s="802"/>
      <c r="XF201" s="802"/>
      <c r="XG201" s="802"/>
      <c r="XH201" s="802"/>
      <c r="XI201" s="802"/>
      <c r="XJ201" s="802"/>
      <c r="XK201" s="802"/>
      <c r="XL201" s="802"/>
      <c r="XM201" s="802"/>
      <c r="XN201" s="802"/>
      <c r="XO201" s="802"/>
      <c r="XP201" s="802"/>
      <c r="XQ201" s="802"/>
      <c r="XR201" s="802"/>
      <c r="XS201" s="802"/>
      <c r="XT201" s="802"/>
      <c r="XU201" s="802"/>
      <c r="XV201" s="802"/>
      <c r="XW201" s="802"/>
      <c r="XX201" s="802"/>
      <c r="XY201" s="802"/>
      <c r="XZ201" s="802"/>
      <c r="YA201" s="802"/>
      <c r="YB201" s="802"/>
      <c r="YC201" s="802"/>
      <c r="YD201" s="802"/>
      <c r="YE201" s="802"/>
      <c r="YF201" s="802"/>
      <c r="YG201" s="802"/>
      <c r="YH201" s="802"/>
      <c r="YI201" s="802"/>
      <c r="YJ201" s="802"/>
      <c r="YK201" s="802"/>
      <c r="YL201" s="802"/>
      <c r="YM201" s="802"/>
      <c r="YN201" s="802"/>
      <c r="YO201" s="802"/>
      <c r="YP201" s="802"/>
      <c r="YQ201" s="802"/>
      <c r="YR201" s="802"/>
      <c r="YS201" s="802"/>
      <c r="YT201" s="802"/>
      <c r="YU201" s="802"/>
      <c r="YV201" s="802"/>
      <c r="YW201" s="802"/>
      <c r="YX201" s="802"/>
      <c r="YY201" s="802"/>
      <c r="YZ201" s="802"/>
      <c r="ZA201" s="802"/>
      <c r="ZB201" s="802"/>
      <c r="ZC201" s="802"/>
      <c r="ZD201" s="802"/>
      <c r="ZE201" s="802"/>
      <c r="ZF201" s="802"/>
      <c r="ZG201" s="802"/>
      <c r="ZH201" s="802"/>
      <c r="ZI201" s="802"/>
      <c r="ZJ201" s="802"/>
      <c r="ZK201" s="802"/>
      <c r="ZL201" s="802"/>
      <c r="ZM201" s="802"/>
      <c r="ZN201" s="802"/>
      <c r="ZO201" s="802"/>
      <c r="ZP201" s="802"/>
      <c r="ZQ201" s="802"/>
      <c r="ZR201" s="802"/>
      <c r="ZS201" s="802"/>
      <c r="ZT201" s="802"/>
      <c r="ZU201" s="802"/>
      <c r="ZV201" s="802"/>
      <c r="ZW201" s="802"/>
      <c r="ZX201" s="802"/>
      <c r="ZY201" s="802"/>
      <c r="ZZ201" s="802"/>
      <c r="AAA201" s="802"/>
      <c r="AAB201" s="802"/>
      <c r="AAC201" s="802"/>
      <c r="AAD201" s="802"/>
      <c r="AAE201" s="802"/>
      <c r="AAF201" s="802"/>
      <c r="AAG201" s="802"/>
      <c r="AAH201" s="802"/>
      <c r="AAI201" s="802"/>
      <c r="AAJ201" s="802"/>
      <c r="AAK201" s="802"/>
      <c r="AAL201" s="802"/>
      <c r="AAM201" s="802"/>
      <c r="AAN201" s="802"/>
      <c r="AAO201" s="802"/>
      <c r="AAP201" s="802"/>
      <c r="AAQ201" s="802"/>
      <c r="AAR201" s="802"/>
      <c r="AAS201" s="802"/>
      <c r="AAT201" s="802"/>
      <c r="AAU201" s="802"/>
      <c r="AAV201" s="802"/>
      <c r="AAW201" s="802"/>
      <c r="AAX201" s="802"/>
      <c r="AAY201" s="802"/>
      <c r="AAZ201" s="802"/>
      <c r="ABA201" s="802"/>
      <c r="ABB201" s="802"/>
      <c r="ABC201" s="802"/>
      <c r="ABD201" s="802"/>
      <c r="ABE201" s="802"/>
      <c r="ABF201" s="802"/>
      <c r="ABG201" s="802"/>
      <c r="ABH201" s="802"/>
      <c r="ABI201" s="802"/>
      <c r="ABJ201" s="802"/>
      <c r="ABK201" s="802"/>
      <c r="ABL201" s="802"/>
      <c r="ABM201" s="802"/>
      <c r="ABN201" s="802"/>
      <c r="ABO201" s="802"/>
      <c r="ABP201" s="802"/>
      <c r="ABQ201" s="802"/>
      <c r="ABR201" s="802"/>
      <c r="ABS201" s="802"/>
      <c r="ABT201" s="802"/>
      <c r="ABU201" s="802"/>
      <c r="ABV201" s="802"/>
      <c r="ABW201" s="802"/>
      <c r="ABX201" s="802"/>
      <c r="ABY201" s="802"/>
      <c r="ABZ201" s="802"/>
      <c r="ACA201" s="802"/>
      <c r="ACB201" s="802"/>
      <c r="ACC201" s="802"/>
      <c r="ACD201" s="802"/>
      <c r="ACE201" s="802"/>
      <c r="ACF201" s="802"/>
      <c r="ACG201" s="802"/>
      <c r="ACH201" s="802"/>
      <c r="ACI201" s="802"/>
      <c r="ACJ201" s="802"/>
      <c r="ACK201" s="802"/>
      <c r="ACL201" s="802"/>
      <c r="ACM201" s="802"/>
      <c r="ACN201" s="802"/>
      <c r="ACO201" s="802"/>
      <c r="ACP201" s="802"/>
      <c r="ACQ201" s="802"/>
      <c r="ACR201" s="802"/>
      <c r="ACS201" s="802"/>
      <c r="ACT201" s="802"/>
      <c r="ACU201" s="802"/>
      <c r="ACV201" s="802"/>
      <c r="ACW201" s="802"/>
      <c r="ACX201" s="802"/>
      <c r="ACY201" s="802"/>
      <c r="ACZ201" s="802"/>
      <c r="ADA201" s="802"/>
      <c r="ADB201" s="802"/>
      <c r="ADC201" s="802"/>
      <c r="ADD201" s="802"/>
      <c r="ADE201" s="802"/>
      <c r="ADF201" s="802"/>
      <c r="ADG201" s="802"/>
      <c r="ADH201" s="802"/>
      <c r="ADI201" s="802"/>
      <c r="ADJ201" s="802"/>
      <c r="ADK201" s="802"/>
      <c r="ADL201" s="802"/>
      <c r="ADM201" s="802"/>
      <c r="ADN201" s="802"/>
      <c r="ADO201" s="802"/>
      <c r="ADP201" s="802"/>
      <c r="ADQ201" s="802"/>
      <c r="ADR201" s="802"/>
      <c r="ADS201" s="802"/>
      <c r="ADT201" s="802"/>
      <c r="ADU201" s="802"/>
      <c r="ADV201" s="802"/>
      <c r="ADW201" s="802"/>
      <c r="ADX201" s="802"/>
      <c r="ADY201" s="802"/>
      <c r="ADZ201" s="802"/>
      <c r="AEA201" s="802"/>
      <c r="AEB201" s="802"/>
      <c r="AEC201" s="802"/>
      <c r="AED201" s="802"/>
      <c r="AEE201" s="802"/>
      <c r="AEF201" s="802"/>
      <c r="AEG201" s="802"/>
      <c r="AEH201" s="802"/>
      <c r="AEI201" s="802"/>
      <c r="AEJ201" s="802"/>
      <c r="AEK201" s="802"/>
      <c r="AEL201" s="802"/>
      <c r="AEM201" s="802"/>
      <c r="AEN201" s="802"/>
      <c r="AEO201" s="802"/>
      <c r="AEP201" s="802"/>
      <c r="AEQ201" s="802"/>
      <c r="AER201" s="802"/>
      <c r="AES201" s="802"/>
      <c r="AET201" s="802"/>
      <c r="AEU201" s="802"/>
      <c r="AEV201" s="802"/>
      <c r="AEW201" s="802"/>
      <c r="AEX201" s="802"/>
      <c r="AEY201" s="802"/>
      <c r="AEZ201" s="802"/>
      <c r="AFA201" s="802"/>
      <c r="AFB201" s="802"/>
      <c r="AFC201" s="802"/>
      <c r="AFD201" s="802"/>
      <c r="AFE201" s="802"/>
      <c r="AFF201" s="802"/>
      <c r="AFG201" s="802"/>
      <c r="AFH201" s="802"/>
      <c r="AFI201" s="802"/>
      <c r="AFJ201" s="802"/>
      <c r="AFK201" s="802"/>
      <c r="AFL201" s="802"/>
      <c r="AFM201" s="802"/>
      <c r="AFN201" s="802"/>
      <c r="AFO201" s="802"/>
      <c r="AFP201" s="802"/>
      <c r="AFQ201" s="802"/>
      <c r="AFR201" s="802"/>
      <c r="AFS201" s="802"/>
      <c r="AFT201" s="802"/>
      <c r="AFU201" s="802"/>
      <c r="AFV201" s="802"/>
      <c r="AFW201" s="802"/>
      <c r="AFX201" s="802"/>
      <c r="AFY201" s="802"/>
      <c r="AFZ201" s="802"/>
      <c r="AGA201" s="802"/>
      <c r="AGB201" s="802"/>
      <c r="AGC201" s="802"/>
      <c r="AGD201" s="802"/>
      <c r="AGE201" s="802"/>
      <c r="AGF201" s="802"/>
      <c r="AGG201" s="802"/>
      <c r="AGH201" s="802"/>
      <c r="AGI201" s="802"/>
      <c r="AGJ201" s="802"/>
      <c r="AGK201" s="802"/>
      <c r="AGL201" s="802"/>
      <c r="AGM201" s="802"/>
      <c r="AGN201" s="802"/>
      <c r="AGO201" s="802"/>
      <c r="AGP201" s="802"/>
      <c r="AGQ201" s="802"/>
      <c r="AGR201" s="802"/>
      <c r="AGS201" s="802"/>
      <c r="AGT201" s="802"/>
      <c r="AGU201" s="802"/>
      <c r="AGV201" s="802"/>
      <c r="AGW201" s="802"/>
      <c r="AGX201" s="802"/>
      <c r="AGY201" s="802"/>
      <c r="AGZ201" s="802"/>
      <c r="AHA201" s="802"/>
      <c r="AHB201" s="802"/>
      <c r="AHC201" s="802"/>
      <c r="AHD201" s="802"/>
      <c r="AHE201" s="802"/>
      <c r="AHF201" s="802"/>
      <c r="AHG201" s="802"/>
      <c r="AHH201" s="802"/>
      <c r="AHI201" s="802"/>
      <c r="AHJ201" s="802"/>
      <c r="AHK201" s="802"/>
      <c r="AHL201" s="802"/>
      <c r="AHM201" s="802"/>
      <c r="AHN201" s="802"/>
      <c r="AHO201" s="802"/>
      <c r="AHP201" s="802"/>
      <c r="AHQ201" s="802"/>
      <c r="AHR201" s="802"/>
      <c r="AHS201" s="802"/>
      <c r="AHT201" s="802"/>
      <c r="AHU201" s="802"/>
      <c r="AHV201" s="802"/>
      <c r="AHW201" s="802"/>
      <c r="AHX201" s="802"/>
      <c r="AHY201" s="802"/>
      <c r="AHZ201" s="802"/>
      <c r="AIA201" s="802"/>
      <c r="AIB201" s="802"/>
      <c r="AIC201" s="802"/>
      <c r="AID201" s="802"/>
      <c r="AIE201" s="802"/>
      <c r="AIF201" s="802"/>
      <c r="AIG201" s="802"/>
      <c r="AIH201" s="802"/>
      <c r="AII201" s="802"/>
      <c r="AIJ201" s="802"/>
      <c r="AQE201" s="802"/>
      <c r="AQF201" s="802"/>
      <c r="AQG201" s="802"/>
      <c r="AQH201" s="802"/>
      <c r="AQI201" s="802"/>
      <c r="AQJ201" s="802"/>
      <c r="AQK201" s="802"/>
      <c r="AQL201" s="802"/>
      <c r="AQM201" s="802"/>
      <c r="AQN201" s="802"/>
      <c r="AQO201" s="802"/>
      <c r="AQP201" s="802"/>
      <c r="AQQ201" s="802"/>
      <c r="AQR201" s="802"/>
      <c r="AQS201" s="802"/>
      <c r="AQT201" s="802"/>
      <c r="AQU201" s="802"/>
      <c r="AQV201" s="802"/>
      <c r="AQW201" s="802"/>
      <c r="AQX201" s="802"/>
      <c r="AQY201" s="802"/>
      <c r="AQZ201" s="802"/>
      <c r="ARA201" s="802"/>
      <c r="ARB201" s="802"/>
      <c r="ARC201" s="802"/>
      <c r="ARD201" s="802"/>
      <c r="ARE201" s="802"/>
      <c r="ARF201" s="802"/>
      <c r="ARG201" s="802"/>
      <c r="ARH201" s="802"/>
      <c r="ARI201" s="802"/>
      <c r="ARJ201" s="802"/>
      <c r="ARK201" s="802"/>
      <c r="ARL201" s="802"/>
      <c r="ARM201" s="802"/>
      <c r="ARN201" s="802"/>
      <c r="ARO201" s="802"/>
      <c r="ARP201" s="802"/>
      <c r="ARQ201" s="802"/>
      <c r="ARR201" s="802"/>
      <c r="ARS201" s="802"/>
      <c r="ART201" s="802"/>
      <c r="ARU201" s="802"/>
      <c r="ARV201" s="802"/>
      <c r="ARW201" s="802"/>
      <c r="ARX201" s="802"/>
      <c r="ARY201" s="802"/>
      <c r="ARZ201" s="802"/>
      <c r="ASA201" s="802"/>
      <c r="ASB201" s="802"/>
      <c r="ASC201" s="802"/>
      <c r="ASD201" s="802"/>
      <c r="ASE201" s="802"/>
      <c r="ASF201" s="802"/>
      <c r="ASG201" s="802"/>
      <c r="ASH201" s="802"/>
      <c r="ASI201" s="802"/>
      <c r="ASJ201" s="802"/>
      <c r="ASK201" s="802"/>
      <c r="ASL201" s="802"/>
      <c r="ATP201" s="802"/>
      <c r="ATQ201" s="802"/>
      <c r="ATR201" s="802"/>
      <c r="ATS201" s="802"/>
      <c r="ATT201" s="802"/>
      <c r="ATU201" s="802"/>
      <c r="ATV201" s="802"/>
      <c r="ATW201" s="802"/>
      <c r="ATX201" s="802"/>
      <c r="ATY201" s="802"/>
      <c r="ATZ201" s="802"/>
      <c r="AUA201" s="802"/>
      <c r="AUB201" s="802"/>
      <c r="AUC201" s="802"/>
      <c r="AUD201" s="802"/>
      <c r="AUE201" s="802"/>
      <c r="AUF201" s="802"/>
      <c r="AUG201" s="802"/>
      <c r="AUH201" s="802"/>
      <c r="AUI201" s="802"/>
      <c r="AUJ201" s="802"/>
      <c r="AUK201" s="802"/>
      <c r="AUL201" s="802"/>
      <c r="AUM201" s="802"/>
      <c r="AUN201" s="802"/>
      <c r="AUO201" s="802"/>
      <c r="AUP201" s="801"/>
      <c r="AUQ201" s="802"/>
      <c r="AUR201" s="801"/>
      <c r="AUS201" s="802"/>
      <c r="AUT201" s="801"/>
      <c r="AUU201" s="802"/>
      <c r="AUV201" s="802"/>
      <c r="AUW201" s="802"/>
      <c r="AUX201" s="802"/>
      <c r="AUY201" s="802"/>
      <c r="AUZ201" s="802"/>
      <c r="AVA201" s="802"/>
      <c r="AVB201" s="802"/>
      <c r="AVC201" s="802"/>
      <c r="AVD201" s="802"/>
      <c r="AVE201" s="802"/>
      <c r="AVF201" s="802"/>
      <c r="AVG201" s="802"/>
      <c r="AVH201" s="802"/>
      <c r="AVI201" s="802"/>
      <c r="AVJ201" s="808"/>
      <c r="AVK201" s="808"/>
      <c r="AVL201" s="808"/>
      <c r="AVM201" s="808"/>
      <c r="AVN201" s="808"/>
      <c r="AVO201" s="808"/>
      <c r="AVP201" s="808"/>
      <c r="AVQ201" s="808"/>
      <c r="AVR201" s="808"/>
      <c r="AVS201" s="808"/>
      <c r="AVT201" s="808"/>
      <c r="AVU201" s="809"/>
      <c r="AVV201" s="809"/>
      <c r="AVW201" s="809"/>
      <c r="AVX201" s="809"/>
      <c r="AVY201" s="809"/>
      <c r="AVZ201" s="809"/>
      <c r="AWA201" s="809"/>
      <c r="AWB201" s="809"/>
      <c r="AWC201" s="809"/>
      <c r="AWD201" s="809"/>
      <c r="AWE201" s="809"/>
      <c r="AWF201" s="809"/>
      <c r="AWG201" s="809"/>
      <c r="AWH201" s="809"/>
      <c r="AWI201" s="809"/>
      <c r="AWJ201" s="809"/>
      <c r="AWK201" s="809"/>
      <c r="AWL201" s="809"/>
      <c r="AWM201" s="809"/>
      <c r="AWN201" s="809"/>
      <c r="AWO201" s="809"/>
      <c r="AWP201" s="809"/>
      <c r="AWQ201" s="809"/>
      <c r="AWR201" s="808"/>
      <c r="AWS201" s="761"/>
      <c r="AWT201" s="808"/>
      <c r="AWU201" s="809"/>
      <c r="AWV201" s="809"/>
      <c r="AWW201" s="809"/>
      <c r="AWX201" s="809"/>
      <c r="AWY201" s="809"/>
      <c r="AWZ201" s="809"/>
      <c r="AXA201" s="809"/>
      <c r="AXB201" s="809"/>
      <c r="AXC201" s="809"/>
      <c r="AXD201" s="809"/>
      <c r="AXE201" s="809"/>
      <c r="AXF201" s="809"/>
      <c r="AXG201" s="809"/>
      <c r="AXH201" s="809"/>
      <c r="AXI201" s="809"/>
      <c r="AXJ201" s="809"/>
      <c r="AXK201" s="809"/>
      <c r="AXL201" s="809"/>
      <c r="AXM201" s="809"/>
      <c r="AXN201" s="809"/>
      <c r="AXO201" s="809"/>
      <c r="AXP201" s="809"/>
      <c r="AXQ201" s="809"/>
      <c r="AXR201" s="809"/>
      <c r="AXS201" s="809"/>
      <c r="AXT201" s="809"/>
      <c r="AXU201" s="809"/>
      <c r="AXV201" s="809"/>
      <c r="AXW201" s="809"/>
      <c r="AXX201" s="809"/>
      <c r="AXY201" s="809"/>
      <c r="AXZ201" s="809"/>
      <c r="AYA201" s="809"/>
      <c r="AYB201" s="809"/>
      <c r="AYC201" s="809"/>
      <c r="AYD201" s="808"/>
      <c r="AYE201" s="808"/>
      <c r="AYF201" s="809"/>
      <c r="AYG201" s="808"/>
      <c r="AYH201" s="810"/>
      <c r="AYI201" s="810"/>
      <c r="AYJ201" s="810"/>
      <c r="AYK201" s="810"/>
      <c r="AYL201" s="810"/>
      <c r="AYM201" s="810"/>
      <c r="AYN201" s="810"/>
      <c r="AYO201" s="810"/>
      <c r="AYP201" s="810"/>
      <c r="AYQ201" s="810"/>
      <c r="AYR201" s="810"/>
      <c r="AYS201" s="810"/>
      <c r="AYT201" s="810"/>
      <c r="AYU201" s="810"/>
      <c r="AYV201" s="810"/>
      <c r="AYW201" s="810"/>
      <c r="AYX201" s="810"/>
      <c r="AYY201" s="810"/>
      <c r="AYZ201" s="810"/>
      <c r="AZA201" s="810"/>
      <c r="AZB201" s="810"/>
      <c r="AZC201" s="810"/>
      <c r="AZD201" s="810"/>
      <c r="AZE201" s="810"/>
      <c r="AZF201" s="810"/>
      <c r="AZG201" s="810"/>
      <c r="AZH201" s="810"/>
      <c r="AZI201" s="810"/>
      <c r="AZJ201" s="810"/>
      <c r="AZK201" s="810"/>
      <c r="AZL201" s="810"/>
      <c r="AZM201" s="810"/>
      <c r="AZN201" s="810"/>
      <c r="AZO201" s="810"/>
      <c r="AZP201" s="809"/>
      <c r="AZQ201" s="802"/>
      <c r="AZR201" s="802"/>
      <c r="AZS201" s="802"/>
    </row>
    <row r="202" spans="45:920 1123:1371" s="793" customFormat="1" ht="13.5">
      <c r="AS202" s="802"/>
      <c r="AT202" s="802"/>
      <c r="AU202" s="802"/>
      <c r="AV202" s="802"/>
      <c r="AW202" s="802"/>
      <c r="AX202" s="802"/>
      <c r="AY202" s="802"/>
      <c r="AZ202" s="802"/>
      <c r="BA202" s="802"/>
      <c r="BB202" s="802"/>
      <c r="BC202" s="802"/>
      <c r="BD202" s="802"/>
      <c r="BE202" s="802"/>
      <c r="BF202" s="802"/>
      <c r="BG202" s="802"/>
      <c r="BH202" s="802"/>
      <c r="BI202" s="802"/>
      <c r="BJ202" s="802"/>
      <c r="BK202" s="802"/>
      <c r="BL202" s="802"/>
      <c r="BM202" s="802"/>
      <c r="BN202" s="802"/>
      <c r="BO202" s="802"/>
      <c r="BP202" s="802"/>
      <c r="BQ202" s="802"/>
      <c r="BR202" s="802"/>
      <c r="BS202" s="802"/>
      <c r="BT202" s="802"/>
      <c r="BU202" s="802"/>
      <c r="BV202" s="802"/>
      <c r="BW202" s="802"/>
      <c r="BX202" s="802"/>
      <c r="BY202" s="802"/>
      <c r="BZ202" s="802"/>
      <c r="CA202" s="802"/>
      <c r="CB202" s="802"/>
      <c r="CC202" s="802"/>
      <c r="CD202" s="802"/>
      <c r="CE202" s="802"/>
      <c r="CF202" s="802"/>
      <c r="CG202" s="802"/>
      <c r="CH202" s="802"/>
      <c r="CI202" s="802"/>
      <c r="CJ202" s="802"/>
      <c r="CK202" s="802"/>
      <c r="CL202" s="802"/>
      <c r="CM202" s="802"/>
      <c r="CN202" s="802"/>
      <c r="CO202" s="802"/>
      <c r="CP202" s="802"/>
      <c r="CQ202" s="802"/>
      <c r="CR202" s="802"/>
      <c r="CS202" s="802"/>
      <c r="CT202" s="802"/>
      <c r="CU202" s="802"/>
      <c r="CV202" s="802"/>
      <c r="CW202" s="802"/>
      <c r="CX202" s="802"/>
      <c r="CY202" s="802"/>
      <c r="CZ202" s="802"/>
      <c r="DA202" s="802"/>
      <c r="DB202" s="802"/>
      <c r="DC202" s="802"/>
      <c r="DD202" s="802"/>
      <c r="DE202" s="802"/>
      <c r="DF202" s="802"/>
      <c r="DG202" s="802"/>
      <c r="DH202" s="802"/>
      <c r="DI202" s="802"/>
      <c r="DJ202" s="802"/>
      <c r="DK202" s="802"/>
      <c r="DL202" s="802"/>
      <c r="DM202" s="802"/>
      <c r="DN202" s="802"/>
      <c r="DO202" s="802"/>
      <c r="DP202" s="802"/>
      <c r="DQ202" s="802"/>
      <c r="DR202" s="802"/>
      <c r="DS202" s="802"/>
      <c r="DT202" s="802"/>
      <c r="DU202" s="802"/>
      <c r="DV202" s="802"/>
      <c r="DW202" s="802"/>
      <c r="DX202" s="802"/>
      <c r="DY202" s="802"/>
      <c r="DZ202" s="802"/>
      <c r="EA202" s="802"/>
      <c r="EB202" s="802"/>
      <c r="EC202" s="802"/>
      <c r="ED202" s="802"/>
      <c r="EE202" s="802"/>
      <c r="EF202" s="802"/>
      <c r="EG202" s="802"/>
      <c r="EH202" s="802"/>
      <c r="EI202" s="802"/>
      <c r="EJ202" s="802"/>
      <c r="EK202" s="802"/>
      <c r="EL202" s="802"/>
      <c r="EM202" s="802"/>
      <c r="EN202" s="802"/>
      <c r="EO202" s="802"/>
      <c r="EP202" s="802"/>
      <c r="EQ202" s="802"/>
      <c r="ER202" s="802"/>
      <c r="ES202" s="802"/>
      <c r="ET202" s="802"/>
      <c r="EU202" s="802"/>
      <c r="EV202" s="802"/>
      <c r="EW202" s="802"/>
      <c r="EX202" s="802"/>
      <c r="EY202" s="802"/>
      <c r="EZ202" s="802"/>
      <c r="FA202" s="802"/>
      <c r="FB202" s="802"/>
      <c r="FC202" s="802"/>
      <c r="FD202" s="802"/>
      <c r="FE202" s="802"/>
      <c r="FF202" s="802"/>
      <c r="FG202" s="802"/>
      <c r="FH202" s="802"/>
      <c r="FI202" s="802"/>
      <c r="FJ202" s="802"/>
      <c r="FK202" s="802"/>
      <c r="FL202" s="802"/>
      <c r="FM202" s="802"/>
      <c r="FN202" s="802"/>
      <c r="FO202" s="802"/>
      <c r="FP202" s="802"/>
      <c r="FQ202" s="802"/>
      <c r="FR202" s="802"/>
      <c r="FS202" s="802"/>
      <c r="FT202" s="802"/>
      <c r="FU202" s="802"/>
      <c r="FV202" s="802"/>
      <c r="FW202" s="802"/>
      <c r="FX202" s="802"/>
      <c r="FY202" s="802"/>
      <c r="FZ202" s="802"/>
      <c r="GA202" s="802"/>
      <c r="GB202" s="802"/>
      <c r="GC202" s="802"/>
      <c r="GD202" s="802"/>
      <c r="GE202" s="802"/>
      <c r="GF202" s="802"/>
      <c r="GG202" s="802"/>
      <c r="GH202" s="802"/>
      <c r="GI202" s="802"/>
      <c r="GJ202" s="802"/>
      <c r="GK202" s="802"/>
      <c r="GL202" s="802"/>
      <c r="GM202" s="802"/>
      <c r="GN202" s="802"/>
      <c r="GO202" s="802"/>
      <c r="GP202" s="802"/>
      <c r="GQ202" s="802"/>
      <c r="GR202" s="802"/>
      <c r="GS202" s="802"/>
      <c r="GT202" s="802"/>
      <c r="GU202" s="802"/>
      <c r="GV202" s="802"/>
      <c r="GW202" s="802"/>
      <c r="GX202" s="802"/>
      <c r="GY202" s="802"/>
      <c r="GZ202" s="802"/>
      <c r="HA202" s="802"/>
      <c r="HB202" s="802"/>
      <c r="HC202" s="802"/>
      <c r="HD202" s="802"/>
      <c r="HE202" s="802"/>
      <c r="HF202" s="802"/>
      <c r="HG202" s="802"/>
      <c r="HH202" s="802"/>
      <c r="HI202" s="802"/>
      <c r="HJ202" s="802"/>
      <c r="HK202" s="802"/>
      <c r="HL202" s="802"/>
      <c r="HM202" s="802"/>
      <c r="HN202" s="802"/>
      <c r="HO202" s="802"/>
      <c r="HP202" s="802"/>
      <c r="HQ202" s="802"/>
      <c r="HR202" s="802"/>
      <c r="HS202" s="802"/>
      <c r="HT202" s="802"/>
      <c r="HU202" s="802"/>
      <c r="HV202" s="802"/>
      <c r="HW202" s="802"/>
      <c r="HX202" s="802"/>
      <c r="HY202" s="802"/>
      <c r="HZ202" s="802"/>
      <c r="IA202" s="802"/>
      <c r="IB202" s="802"/>
      <c r="IC202" s="802"/>
      <c r="ID202" s="802"/>
      <c r="IE202" s="802"/>
      <c r="IF202" s="802"/>
      <c r="IG202" s="802"/>
      <c r="IH202" s="802"/>
      <c r="II202" s="802"/>
      <c r="IJ202" s="802"/>
      <c r="IK202" s="802"/>
      <c r="IL202" s="802"/>
      <c r="IM202" s="802"/>
      <c r="IN202" s="802"/>
      <c r="IO202" s="802"/>
      <c r="IP202" s="802"/>
      <c r="IQ202" s="802"/>
      <c r="IR202" s="802"/>
      <c r="IS202" s="802"/>
      <c r="IT202" s="802"/>
      <c r="IU202" s="802"/>
      <c r="IV202" s="802"/>
      <c r="IW202" s="802"/>
      <c r="IX202" s="802"/>
      <c r="IY202" s="802"/>
      <c r="IZ202" s="802"/>
      <c r="JA202" s="802"/>
      <c r="JB202" s="802"/>
      <c r="JC202" s="802"/>
      <c r="JD202" s="802"/>
      <c r="JE202" s="802"/>
      <c r="JF202" s="802"/>
      <c r="JG202" s="802"/>
      <c r="JH202" s="802"/>
      <c r="JI202" s="802"/>
      <c r="JJ202" s="802"/>
      <c r="JK202" s="802"/>
      <c r="JL202" s="802"/>
      <c r="JM202" s="802"/>
      <c r="JN202" s="802"/>
      <c r="JO202" s="802"/>
      <c r="JP202" s="802"/>
      <c r="JQ202" s="802"/>
      <c r="JR202" s="802"/>
      <c r="JS202" s="802"/>
      <c r="JT202" s="802"/>
      <c r="JU202" s="802"/>
      <c r="JV202" s="802"/>
      <c r="JW202" s="802"/>
      <c r="JX202" s="802"/>
      <c r="JY202" s="802"/>
      <c r="JZ202" s="802"/>
      <c r="KA202" s="802"/>
      <c r="KB202" s="802"/>
      <c r="KC202" s="802"/>
      <c r="KD202" s="802"/>
      <c r="KE202" s="802"/>
      <c r="KF202" s="802"/>
      <c r="KG202" s="802"/>
      <c r="KH202" s="802"/>
      <c r="KI202" s="802"/>
      <c r="KJ202" s="802"/>
      <c r="KK202" s="802"/>
      <c r="KL202" s="802"/>
      <c r="KM202" s="802"/>
      <c r="KN202" s="802"/>
      <c r="KO202" s="802"/>
      <c r="KP202" s="802"/>
      <c r="KQ202" s="802"/>
      <c r="KR202" s="802"/>
      <c r="KS202" s="802"/>
      <c r="KT202" s="802"/>
      <c r="KU202" s="802"/>
      <c r="KV202" s="802"/>
      <c r="KW202" s="802"/>
      <c r="KX202" s="802"/>
      <c r="KY202" s="802"/>
      <c r="KZ202" s="802"/>
      <c r="LA202" s="802"/>
      <c r="LB202" s="802"/>
      <c r="LC202" s="802"/>
      <c r="LD202" s="802"/>
      <c r="LE202" s="802"/>
      <c r="LF202" s="802"/>
      <c r="LG202" s="802"/>
      <c r="LH202" s="802"/>
      <c r="LI202" s="802"/>
      <c r="LJ202" s="802"/>
      <c r="LK202" s="802"/>
      <c r="LL202" s="802"/>
      <c r="LM202" s="802"/>
      <c r="LN202" s="802"/>
      <c r="LO202" s="802"/>
      <c r="LP202" s="802"/>
      <c r="LQ202" s="802"/>
      <c r="LR202" s="802"/>
      <c r="LS202" s="802"/>
      <c r="LT202" s="802"/>
      <c r="LU202" s="802"/>
      <c r="LV202" s="802"/>
      <c r="LW202" s="802"/>
      <c r="LX202" s="802"/>
      <c r="LY202" s="802"/>
      <c r="LZ202" s="802"/>
      <c r="MA202" s="802"/>
      <c r="MB202" s="802"/>
      <c r="MC202" s="802"/>
      <c r="MD202" s="802"/>
      <c r="ME202" s="802"/>
      <c r="MF202" s="802"/>
      <c r="MG202" s="802"/>
      <c r="MH202" s="802"/>
      <c r="MI202" s="802"/>
      <c r="MJ202" s="802"/>
      <c r="MK202" s="802"/>
      <c r="ML202" s="802"/>
      <c r="MM202" s="802"/>
      <c r="MN202" s="802"/>
      <c r="MO202" s="802"/>
      <c r="MP202" s="802"/>
      <c r="MQ202" s="802"/>
      <c r="MR202" s="802"/>
      <c r="MS202" s="802"/>
      <c r="MT202" s="802"/>
      <c r="MU202" s="802"/>
      <c r="MV202" s="802"/>
      <c r="MW202" s="802"/>
      <c r="MX202" s="802"/>
      <c r="MY202" s="802"/>
      <c r="MZ202" s="802"/>
      <c r="NA202" s="802"/>
      <c r="NB202" s="802"/>
      <c r="NC202" s="802"/>
      <c r="ND202" s="802"/>
      <c r="NE202" s="802"/>
      <c r="NF202" s="802"/>
      <c r="NG202" s="802"/>
      <c r="NH202" s="802"/>
      <c r="NI202" s="802"/>
      <c r="NJ202" s="802"/>
      <c r="NK202" s="802"/>
      <c r="NL202" s="802"/>
      <c r="NM202" s="802"/>
      <c r="NN202" s="802"/>
      <c r="NO202" s="802"/>
      <c r="NP202" s="802"/>
      <c r="NQ202" s="802"/>
      <c r="NR202" s="802"/>
      <c r="NS202" s="802"/>
      <c r="NT202" s="802"/>
      <c r="NU202" s="802"/>
      <c r="NV202" s="802"/>
      <c r="NW202" s="802"/>
      <c r="NX202" s="802"/>
      <c r="NY202" s="802"/>
      <c r="NZ202" s="802"/>
      <c r="OA202" s="802"/>
      <c r="OB202" s="802"/>
      <c r="OC202" s="802"/>
      <c r="OD202" s="802"/>
      <c r="OE202" s="802"/>
      <c r="OF202" s="802"/>
      <c r="OG202" s="802"/>
      <c r="OH202" s="802"/>
      <c r="OI202" s="802"/>
      <c r="OJ202" s="802"/>
      <c r="OK202" s="802"/>
      <c r="OL202" s="802"/>
      <c r="OM202" s="802"/>
      <c r="ON202" s="802"/>
      <c r="OO202" s="802"/>
      <c r="OP202" s="802"/>
      <c r="OQ202" s="802"/>
      <c r="OR202" s="802"/>
      <c r="OS202" s="802"/>
      <c r="OT202" s="802"/>
      <c r="OU202" s="802"/>
      <c r="OV202" s="802"/>
      <c r="OW202" s="802"/>
      <c r="OX202" s="802"/>
      <c r="OY202" s="802"/>
      <c r="OZ202" s="802"/>
      <c r="PA202" s="802"/>
      <c r="PB202" s="802"/>
      <c r="PC202" s="802"/>
      <c r="PD202" s="802"/>
      <c r="PE202" s="802"/>
      <c r="PF202" s="802"/>
      <c r="PG202" s="802"/>
      <c r="PH202" s="802"/>
      <c r="PI202" s="802"/>
      <c r="PJ202" s="802"/>
      <c r="PK202" s="802"/>
      <c r="PL202" s="802"/>
      <c r="PM202" s="802"/>
      <c r="PN202" s="802"/>
      <c r="PO202" s="802"/>
      <c r="PP202" s="802"/>
      <c r="PQ202" s="802"/>
      <c r="PR202" s="802"/>
      <c r="PS202" s="802"/>
      <c r="PT202" s="802"/>
      <c r="PU202" s="802"/>
      <c r="PV202" s="802"/>
      <c r="PW202" s="802"/>
      <c r="PX202" s="802"/>
      <c r="PY202" s="802"/>
      <c r="PZ202" s="802"/>
      <c r="QA202" s="802"/>
      <c r="QB202" s="802"/>
      <c r="QC202" s="802"/>
      <c r="QD202" s="802"/>
      <c r="QE202" s="802"/>
      <c r="QF202" s="802"/>
      <c r="QG202" s="802"/>
      <c r="QH202" s="802"/>
      <c r="QI202" s="802"/>
      <c r="QJ202" s="802"/>
      <c r="QK202" s="802"/>
      <c r="QL202" s="802"/>
      <c r="QM202" s="802"/>
      <c r="QN202" s="802"/>
      <c r="QO202" s="802"/>
      <c r="QP202" s="802"/>
      <c r="QQ202" s="802"/>
      <c r="QR202" s="802"/>
      <c r="QS202" s="802"/>
      <c r="QT202" s="802"/>
      <c r="QU202" s="802"/>
      <c r="QV202" s="802"/>
      <c r="QW202" s="802"/>
      <c r="QX202" s="802"/>
      <c r="QY202" s="802"/>
      <c r="QZ202" s="802"/>
      <c r="RA202" s="802"/>
      <c r="RB202" s="802"/>
      <c r="RC202" s="802"/>
      <c r="RD202" s="802"/>
      <c r="RE202" s="802"/>
      <c r="RF202" s="802"/>
      <c r="RG202" s="802"/>
      <c r="RH202" s="802"/>
      <c r="RI202" s="802"/>
      <c r="RJ202" s="802"/>
      <c r="RK202" s="802"/>
      <c r="RL202" s="802"/>
      <c r="RM202" s="802"/>
      <c r="RN202" s="802"/>
      <c r="RO202" s="802"/>
      <c r="RP202" s="802"/>
      <c r="RQ202" s="802"/>
      <c r="RR202" s="802"/>
      <c r="RS202" s="802"/>
      <c r="RT202" s="802"/>
      <c r="RU202" s="802"/>
      <c r="RV202" s="802"/>
      <c r="RW202" s="802"/>
      <c r="RX202" s="802"/>
      <c r="RY202" s="802"/>
      <c r="RZ202" s="802"/>
      <c r="SA202" s="802"/>
      <c r="SB202" s="802"/>
      <c r="SC202" s="802"/>
      <c r="SD202" s="802"/>
      <c r="SE202" s="802"/>
      <c r="SF202" s="802"/>
      <c r="SG202" s="802"/>
      <c r="SH202" s="802"/>
      <c r="SI202" s="802"/>
      <c r="SJ202" s="802"/>
      <c r="SK202" s="802"/>
      <c r="SL202" s="802"/>
      <c r="SM202" s="802"/>
      <c r="SN202" s="802"/>
      <c r="SO202" s="802"/>
      <c r="SP202" s="802"/>
      <c r="SQ202" s="802"/>
      <c r="SR202" s="802"/>
      <c r="SS202" s="802"/>
      <c r="ST202" s="802"/>
      <c r="SU202" s="802"/>
      <c r="SV202" s="802"/>
      <c r="SW202" s="802"/>
      <c r="SX202" s="802"/>
      <c r="SY202" s="802"/>
      <c r="SZ202" s="802"/>
      <c r="TA202" s="802"/>
      <c r="TB202" s="802"/>
      <c r="TC202" s="802"/>
      <c r="TD202" s="802"/>
      <c r="TE202" s="802"/>
      <c r="TF202" s="802"/>
      <c r="TG202" s="802"/>
      <c r="TH202" s="802"/>
      <c r="TI202" s="802"/>
      <c r="TJ202" s="802"/>
      <c r="TK202" s="802"/>
      <c r="TL202" s="802"/>
      <c r="TM202" s="802"/>
      <c r="TN202" s="802"/>
      <c r="TO202" s="802"/>
      <c r="TP202" s="802"/>
      <c r="TQ202" s="802"/>
      <c r="TR202" s="802"/>
      <c r="TS202" s="802"/>
      <c r="TT202" s="802"/>
      <c r="TU202" s="802"/>
      <c r="TV202" s="802"/>
      <c r="TW202" s="802"/>
      <c r="TX202" s="802"/>
      <c r="TY202" s="802"/>
      <c r="TZ202" s="802"/>
      <c r="UA202" s="802"/>
      <c r="UB202" s="802"/>
      <c r="UC202" s="802"/>
      <c r="UD202" s="802"/>
      <c r="UE202" s="802"/>
      <c r="UF202" s="802"/>
      <c r="UG202" s="802"/>
      <c r="UH202" s="802"/>
      <c r="UI202" s="802"/>
      <c r="UJ202" s="802"/>
      <c r="UK202" s="802"/>
      <c r="UL202" s="802"/>
      <c r="UM202" s="802"/>
      <c r="UN202" s="802"/>
      <c r="UO202" s="802"/>
      <c r="UP202" s="802"/>
      <c r="UQ202" s="802"/>
      <c r="UR202" s="802"/>
      <c r="US202" s="802"/>
      <c r="UT202" s="802"/>
      <c r="UU202" s="802"/>
      <c r="UV202" s="802"/>
      <c r="UW202" s="802"/>
      <c r="UX202" s="802"/>
      <c r="UY202" s="802"/>
      <c r="UZ202" s="802"/>
      <c r="VA202" s="802"/>
      <c r="VB202" s="802"/>
      <c r="VC202" s="802"/>
      <c r="VD202" s="802"/>
      <c r="VE202" s="802"/>
      <c r="VF202" s="802"/>
      <c r="VG202" s="802"/>
      <c r="VH202" s="802"/>
      <c r="VI202" s="802"/>
      <c r="VJ202" s="802"/>
      <c r="VK202" s="802"/>
      <c r="VL202" s="802"/>
      <c r="VM202" s="802"/>
      <c r="VN202" s="802"/>
      <c r="VO202" s="802"/>
      <c r="VP202" s="802"/>
      <c r="VQ202" s="802"/>
      <c r="VR202" s="802"/>
      <c r="VS202" s="802"/>
      <c r="VT202" s="802"/>
      <c r="VU202" s="802"/>
      <c r="VV202" s="802"/>
      <c r="VW202" s="802"/>
      <c r="VX202" s="802"/>
      <c r="VY202" s="802"/>
      <c r="VZ202" s="802"/>
      <c r="WA202" s="802"/>
      <c r="WB202" s="802"/>
      <c r="WC202" s="802"/>
      <c r="WD202" s="802"/>
      <c r="WE202" s="802"/>
      <c r="WF202" s="802"/>
      <c r="WG202" s="802"/>
      <c r="WH202" s="802"/>
      <c r="WI202" s="802"/>
      <c r="WJ202" s="802"/>
      <c r="WK202" s="802"/>
      <c r="WL202" s="802"/>
      <c r="WM202" s="802"/>
      <c r="WN202" s="802"/>
      <c r="WO202" s="802"/>
      <c r="WP202" s="802"/>
      <c r="WQ202" s="802"/>
      <c r="WR202" s="802"/>
      <c r="WS202" s="802"/>
      <c r="WT202" s="802"/>
      <c r="WU202" s="802"/>
      <c r="WV202" s="802"/>
      <c r="WW202" s="802"/>
      <c r="WX202" s="802"/>
      <c r="WY202" s="802"/>
      <c r="WZ202" s="802"/>
      <c r="XA202" s="802"/>
      <c r="XB202" s="802"/>
      <c r="XC202" s="802"/>
      <c r="XD202" s="802"/>
      <c r="XE202" s="802"/>
      <c r="XF202" s="802"/>
      <c r="XG202" s="802"/>
      <c r="XH202" s="802"/>
      <c r="XI202" s="802"/>
      <c r="XJ202" s="802"/>
      <c r="XK202" s="802"/>
      <c r="XL202" s="802"/>
      <c r="XM202" s="802"/>
      <c r="XN202" s="802"/>
      <c r="XO202" s="802"/>
      <c r="XP202" s="802"/>
      <c r="XQ202" s="802"/>
      <c r="XR202" s="802"/>
      <c r="XS202" s="802"/>
      <c r="XT202" s="802"/>
      <c r="XU202" s="802"/>
      <c r="XV202" s="802"/>
      <c r="XW202" s="802"/>
      <c r="XX202" s="802"/>
      <c r="XY202" s="802"/>
      <c r="XZ202" s="802"/>
      <c r="YA202" s="802"/>
      <c r="YB202" s="802"/>
      <c r="YC202" s="802"/>
      <c r="YD202" s="802"/>
      <c r="YE202" s="802"/>
      <c r="YF202" s="802"/>
      <c r="YG202" s="802"/>
      <c r="YH202" s="802"/>
      <c r="YI202" s="802"/>
      <c r="YJ202" s="802"/>
      <c r="YK202" s="802"/>
      <c r="YL202" s="802"/>
      <c r="YM202" s="802"/>
      <c r="YN202" s="802"/>
      <c r="YO202" s="802"/>
      <c r="YP202" s="802"/>
      <c r="YQ202" s="802"/>
      <c r="YR202" s="802"/>
      <c r="YS202" s="802"/>
      <c r="YT202" s="802"/>
      <c r="YU202" s="802"/>
      <c r="YV202" s="802"/>
      <c r="YW202" s="802"/>
      <c r="YX202" s="802"/>
      <c r="YY202" s="802"/>
      <c r="YZ202" s="802"/>
      <c r="ZA202" s="802"/>
      <c r="ZB202" s="802"/>
      <c r="ZC202" s="802"/>
      <c r="ZD202" s="802"/>
      <c r="ZE202" s="802"/>
      <c r="ZF202" s="802"/>
      <c r="ZG202" s="802"/>
      <c r="ZH202" s="802"/>
      <c r="ZI202" s="802"/>
      <c r="ZJ202" s="802"/>
      <c r="ZK202" s="802"/>
      <c r="ZL202" s="802"/>
      <c r="ZM202" s="802"/>
      <c r="ZN202" s="802"/>
      <c r="ZO202" s="802"/>
      <c r="ZP202" s="802"/>
      <c r="ZQ202" s="802"/>
      <c r="ZR202" s="802"/>
      <c r="ZS202" s="802"/>
      <c r="ZT202" s="802"/>
      <c r="ZU202" s="802"/>
      <c r="ZV202" s="802"/>
      <c r="ZW202" s="802"/>
      <c r="ZX202" s="802"/>
      <c r="ZY202" s="802"/>
      <c r="ZZ202" s="802"/>
      <c r="AAA202" s="802"/>
      <c r="AAB202" s="802"/>
      <c r="AAC202" s="802"/>
      <c r="AAD202" s="802"/>
      <c r="AAE202" s="802"/>
      <c r="AAF202" s="802"/>
      <c r="AAG202" s="802"/>
      <c r="AAH202" s="802"/>
      <c r="AAI202" s="802"/>
      <c r="AAJ202" s="802"/>
      <c r="AAK202" s="802"/>
      <c r="AAL202" s="802"/>
      <c r="AAM202" s="802"/>
      <c r="AAN202" s="802"/>
      <c r="AAO202" s="802"/>
      <c r="AAP202" s="802"/>
      <c r="AAQ202" s="802"/>
      <c r="AAR202" s="802"/>
      <c r="AAS202" s="802"/>
      <c r="AAT202" s="802"/>
      <c r="AAU202" s="802"/>
      <c r="AAV202" s="802"/>
      <c r="AAW202" s="802"/>
      <c r="AAX202" s="802"/>
      <c r="AAY202" s="802"/>
      <c r="AAZ202" s="802"/>
      <c r="ABA202" s="802"/>
      <c r="ABB202" s="802"/>
      <c r="ABC202" s="802"/>
      <c r="ABD202" s="802"/>
      <c r="ABE202" s="802"/>
      <c r="ABF202" s="802"/>
      <c r="ABG202" s="802"/>
      <c r="ABH202" s="802"/>
      <c r="ABI202" s="802"/>
      <c r="ABJ202" s="802"/>
      <c r="ABK202" s="802"/>
      <c r="ABL202" s="802"/>
      <c r="ABM202" s="802"/>
      <c r="ABN202" s="802"/>
      <c r="ABO202" s="802"/>
      <c r="ABP202" s="802"/>
      <c r="ABQ202" s="802"/>
      <c r="ABR202" s="802"/>
      <c r="ABS202" s="802"/>
      <c r="ABT202" s="802"/>
      <c r="ABU202" s="802"/>
      <c r="ABV202" s="802"/>
      <c r="ABW202" s="802"/>
      <c r="ABX202" s="802"/>
      <c r="ABY202" s="802"/>
      <c r="ABZ202" s="802"/>
      <c r="ACA202" s="802"/>
      <c r="ACB202" s="802"/>
      <c r="ACC202" s="802"/>
      <c r="ACD202" s="802"/>
      <c r="ACE202" s="802"/>
      <c r="ACF202" s="802"/>
      <c r="ACG202" s="802"/>
      <c r="ACH202" s="802"/>
      <c r="ACI202" s="802"/>
      <c r="ACJ202" s="802"/>
      <c r="ACK202" s="802"/>
      <c r="ACL202" s="802"/>
      <c r="ACM202" s="802"/>
      <c r="ACN202" s="802"/>
      <c r="ACO202" s="802"/>
      <c r="ACP202" s="802"/>
      <c r="ACQ202" s="802"/>
      <c r="ACR202" s="802"/>
      <c r="ACS202" s="802"/>
      <c r="ACT202" s="802"/>
      <c r="ACU202" s="802"/>
      <c r="ACV202" s="802"/>
      <c r="ACW202" s="802"/>
      <c r="ACX202" s="802"/>
      <c r="ACY202" s="802"/>
      <c r="ACZ202" s="802"/>
      <c r="ADA202" s="802"/>
      <c r="ADB202" s="802"/>
      <c r="ADC202" s="802"/>
      <c r="ADD202" s="802"/>
      <c r="ADE202" s="802"/>
      <c r="ADF202" s="802"/>
      <c r="ADG202" s="802"/>
      <c r="ADH202" s="802"/>
      <c r="ADI202" s="802"/>
      <c r="ADJ202" s="802"/>
      <c r="ADK202" s="802"/>
      <c r="ADL202" s="802"/>
      <c r="ADM202" s="802"/>
      <c r="ADN202" s="802"/>
      <c r="ADO202" s="802"/>
      <c r="ADP202" s="802"/>
      <c r="ADQ202" s="802"/>
      <c r="ADR202" s="802"/>
      <c r="ADS202" s="802"/>
      <c r="ADT202" s="802"/>
      <c r="ADU202" s="802"/>
      <c r="ADV202" s="802"/>
      <c r="ADW202" s="802"/>
      <c r="ADX202" s="802"/>
      <c r="ADY202" s="802"/>
      <c r="ADZ202" s="802"/>
      <c r="AEA202" s="802"/>
      <c r="AEB202" s="802"/>
      <c r="AEC202" s="802"/>
      <c r="AED202" s="802"/>
      <c r="AEE202" s="802"/>
      <c r="AEF202" s="802"/>
      <c r="AEG202" s="802"/>
      <c r="AEH202" s="802"/>
      <c r="AEI202" s="802"/>
      <c r="AEJ202" s="802"/>
      <c r="AEK202" s="802"/>
      <c r="AEL202" s="802"/>
      <c r="AEM202" s="802"/>
      <c r="AEN202" s="802"/>
      <c r="AEO202" s="802"/>
      <c r="AEP202" s="802"/>
      <c r="AEQ202" s="802"/>
      <c r="AER202" s="802"/>
      <c r="AES202" s="802"/>
      <c r="AET202" s="802"/>
      <c r="AEU202" s="802"/>
      <c r="AEV202" s="802"/>
      <c r="AEW202" s="802"/>
      <c r="AEX202" s="802"/>
      <c r="AEY202" s="802"/>
      <c r="AEZ202" s="802"/>
      <c r="AFA202" s="802"/>
      <c r="AFB202" s="802"/>
      <c r="AFC202" s="802"/>
      <c r="AFD202" s="802"/>
      <c r="AFE202" s="802"/>
      <c r="AFF202" s="802"/>
      <c r="AFG202" s="802"/>
      <c r="AFH202" s="802"/>
      <c r="AFI202" s="802"/>
      <c r="AFJ202" s="802"/>
      <c r="AFK202" s="802"/>
      <c r="AFL202" s="802"/>
      <c r="AFM202" s="802"/>
      <c r="AFN202" s="802"/>
      <c r="AFO202" s="802"/>
      <c r="AFP202" s="802"/>
      <c r="AFQ202" s="802"/>
      <c r="AFR202" s="802"/>
      <c r="AFS202" s="802"/>
      <c r="AFT202" s="802"/>
      <c r="AFU202" s="802"/>
      <c r="AFV202" s="802"/>
      <c r="AFW202" s="802"/>
      <c r="AFX202" s="802"/>
      <c r="AFY202" s="802"/>
      <c r="AFZ202" s="802"/>
      <c r="AGA202" s="802"/>
      <c r="AGB202" s="802"/>
      <c r="AGC202" s="802"/>
      <c r="AGD202" s="802"/>
      <c r="AGE202" s="802"/>
      <c r="AGF202" s="802"/>
      <c r="AGG202" s="802"/>
      <c r="AGH202" s="802"/>
      <c r="AGI202" s="802"/>
      <c r="AGJ202" s="802"/>
      <c r="AGK202" s="802"/>
      <c r="AGL202" s="802"/>
      <c r="AGM202" s="802"/>
      <c r="AGN202" s="802"/>
      <c r="AGO202" s="802"/>
      <c r="AGP202" s="802"/>
      <c r="AGQ202" s="802"/>
      <c r="AGR202" s="802"/>
      <c r="AGS202" s="802"/>
      <c r="AGT202" s="802"/>
      <c r="AGU202" s="802"/>
      <c r="AGV202" s="802"/>
      <c r="AGW202" s="802"/>
      <c r="AGX202" s="802"/>
      <c r="AGY202" s="802"/>
      <c r="AGZ202" s="802"/>
      <c r="AHA202" s="802"/>
      <c r="AHB202" s="802"/>
      <c r="AHC202" s="802"/>
      <c r="AHD202" s="802"/>
      <c r="AHE202" s="802"/>
      <c r="AHF202" s="802"/>
      <c r="AHG202" s="802"/>
      <c r="AHH202" s="802"/>
      <c r="AHI202" s="802"/>
      <c r="AHJ202" s="802"/>
      <c r="AHK202" s="802"/>
      <c r="AHL202" s="802"/>
      <c r="AHM202" s="802"/>
      <c r="AHN202" s="802"/>
      <c r="AHO202" s="802"/>
      <c r="AHP202" s="802"/>
      <c r="AHQ202" s="802"/>
      <c r="AHR202" s="802"/>
      <c r="AHS202" s="802"/>
      <c r="AHT202" s="802"/>
      <c r="AHU202" s="802"/>
      <c r="AHV202" s="802"/>
      <c r="AHW202" s="802"/>
      <c r="AHX202" s="802"/>
      <c r="AHY202" s="802"/>
      <c r="AHZ202" s="802"/>
      <c r="AIA202" s="802"/>
      <c r="AIB202" s="802"/>
      <c r="AIC202" s="802"/>
      <c r="AID202" s="802"/>
      <c r="AIE202" s="802"/>
      <c r="AIF202" s="802"/>
      <c r="AIG202" s="802"/>
      <c r="AIH202" s="802"/>
      <c r="AII202" s="802"/>
      <c r="AIJ202" s="802"/>
      <c r="AQE202" s="802"/>
      <c r="AQF202" s="802"/>
      <c r="AQG202" s="802"/>
      <c r="AQH202" s="802"/>
      <c r="AQI202" s="802"/>
      <c r="AQJ202" s="802"/>
      <c r="AQK202" s="802"/>
      <c r="AQL202" s="802"/>
      <c r="AQM202" s="802"/>
      <c r="AQN202" s="802"/>
      <c r="AQO202" s="802"/>
      <c r="AQP202" s="802"/>
      <c r="AQQ202" s="802"/>
      <c r="AQR202" s="802"/>
      <c r="AQS202" s="802"/>
      <c r="AQT202" s="802"/>
      <c r="AQU202" s="802"/>
      <c r="AQV202" s="802"/>
      <c r="AQW202" s="802"/>
      <c r="AQX202" s="802"/>
      <c r="AQY202" s="802"/>
      <c r="AQZ202" s="802"/>
      <c r="ARA202" s="802"/>
      <c r="ARB202" s="802"/>
      <c r="ARC202" s="802"/>
      <c r="ARD202" s="802"/>
      <c r="ARE202" s="802"/>
      <c r="ARF202" s="802"/>
      <c r="ARG202" s="802"/>
      <c r="ARH202" s="802"/>
      <c r="ARI202" s="802"/>
      <c r="ARJ202" s="802"/>
      <c r="ARK202" s="802"/>
      <c r="ARL202" s="802"/>
      <c r="ARM202" s="802"/>
      <c r="ARN202" s="802"/>
      <c r="ARO202" s="802"/>
      <c r="ARP202" s="802"/>
      <c r="ARQ202" s="802"/>
      <c r="ARR202" s="802"/>
      <c r="ARS202" s="802"/>
      <c r="ART202" s="802"/>
      <c r="ARU202" s="802"/>
      <c r="ARV202" s="802"/>
      <c r="ARW202" s="802"/>
      <c r="ARX202" s="802"/>
      <c r="ARY202" s="802"/>
      <c r="ARZ202" s="802"/>
      <c r="ASA202" s="802"/>
      <c r="ASB202" s="802"/>
      <c r="ASC202" s="802"/>
      <c r="ASD202" s="802"/>
      <c r="ASE202" s="802"/>
      <c r="ASF202" s="802"/>
      <c r="ASG202" s="802"/>
      <c r="ASH202" s="802"/>
      <c r="ASI202" s="802"/>
      <c r="ASJ202" s="802"/>
      <c r="ASK202" s="802"/>
      <c r="ASL202" s="802"/>
      <c r="ATP202" s="802"/>
      <c r="ATQ202" s="802"/>
      <c r="ATR202" s="802"/>
      <c r="ATS202" s="802"/>
      <c r="ATT202" s="802"/>
      <c r="ATU202" s="802"/>
      <c r="ATV202" s="802"/>
      <c r="ATW202" s="802"/>
      <c r="ATX202" s="802"/>
      <c r="ATY202" s="802"/>
      <c r="ATZ202" s="802"/>
      <c r="AUA202" s="802"/>
      <c r="AUB202" s="802"/>
      <c r="AUC202" s="802"/>
      <c r="AUD202" s="802"/>
      <c r="AUE202" s="802"/>
      <c r="AUF202" s="802"/>
      <c r="AUG202" s="802"/>
      <c r="AUH202" s="802"/>
      <c r="AUI202" s="802"/>
      <c r="AUJ202" s="802"/>
      <c r="AUK202" s="802"/>
      <c r="AUL202" s="802"/>
      <c r="AUM202" s="802"/>
      <c r="AUN202" s="802"/>
      <c r="AUO202" s="802"/>
      <c r="AUP202" s="801"/>
      <c r="AUQ202" s="802"/>
      <c r="AUR202" s="801"/>
      <c r="AUS202" s="802"/>
      <c r="AUT202" s="801"/>
      <c r="AUU202" s="802"/>
      <c r="AUV202" s="802"/>
      <c r="AUW202" s="802"/>
      <c r="AUX202" s="802"/>
      <c r="AUY202" s="802"/>
      <c r="AUZ202" s="802"/>
      <c r="AVA202" s="802"/>
      <c r="AVB202" s="802"/>
      <c r="AVC202" s="802"/>
      <c r="AVD202" s="802"/>
      <c r="AVE202" s="802"/>
      <c r="AVF202" s="802"/>
      <c r="AVG202" s="802"/>
      <c r="AVH202" s="802"/>
      <c r="AVI202" s="802"/>
      <c r="AVJ202" s="808"/>
      <c r="AVK202" s="808"/>
      <c r="AVL202" s="808"/>
      <c r="AVM202" s="808"/>
      <c r="AVN202" s="808"/>
      <c r="AVO202" s="808"/>
      <c r="AVP202" s="808"/>
      <c r="AVQ202" s="808"/>
      <c r="AVR202" s="808"/>
      <c r="AVS202" s="808"/>
      <c r="AVT202" s="808"/>
      <c r="AVU202" s="809"/>
      <c r="AVV202" s="809"/>
      <c r="AVW202" s="809"/>
      <c r="AVX202" s="809"/>
      <c r="AVY202" s="809"/>
      <c r="AVZ202" s="809"/>
      <c r="AWA202" s="809"/>
      <c r="AWB202" s="809"/>
      <c r="AWC202" s="809"/>
      <c r="AWD202" s="809"/>
      <c r="AWE202" s="809"/>
      <c r="AWF202" s="809"/>
      <c r="AWG202" s="809"/>
      <c r="AWH202" s="809"/>
      <c r="AWI202" s="809"/>
      <c r="AWJ202" s="809"/>
      <c r="AWK202" s="809"/>
      <c r="AWL202" s="809"/>
      <c r="AWM202" s="809"/>
      <c r="AWN202" s="809"/>
      <c r="AWO202" s="809"/>
      <c r="AWP202" s="809"/>
      <c r="AWQ202" s="809"/>
      <c r="AWR202" s="808"/>
      <c r="AWS202" s="761"/>
      <c r="AWT202" s="808"/>
      <c r="AWU202" s="809"/>
      <c r="AWV202" s="809"/>
      <c r="AWW202" s="809"/>
      <c r="AWX202" s="809"/>
      <c r="AWY202" s="809"/>
      <c r="AWZ202" s="809"/>
      <c r="AXA202" s="809"/>
      <c r="AXB202" s="809"/>
      <c r="AXC202" s="809"/>
      <c r="AXD202" s="809"/>
      <c r="AXE202" s="809"/>
      <c r="AXF202" s="809"/>
      <c r="AXG202" s="809"/>
      <c r="AXH202" s="809"/>
      <c r="AXI202" s="809"/>
      <c r="AXJ202" s="809"/>
      <c r="AXK202" s="809"/>
      <c r="AXL202" s="809"/>
      <c r="AXM202" s="809"/>
      <c r="AXN202" s="809"/>
      <c r="AXO202" s="809"/>
      <c r="AXP202" s="809"/>
      <c r="AXQ202" s="809"/>
      <c r="AXR202" s="809"/>
      <c r="AXS202" s="809"/>
      <c r="AXT202" s="809"/>
      <c r="AXU202" s="809"/>
      <c r="AXV202" s="809"/>
      <c r="AXW202" s="809"/>
      <c r="AXX202" s="809"/>
      <c r="AXY202" s="809"/>
      <c r="AXZ202" s="809"/>
      <c r="AYA202" s="809"/>
      <c r="AYB202" s="809"/>
      <c r="AYC202" s="809"/>
      <c r="AYD202" s="808"/>
      <c r="AYE202" s="808"/>
      <c r="AYF202" s="809"/>
      <c r="AYG202" s="808"/>
      <c r="AYH202" s="810"/>
      <c r="AYI202" s="810"/>
      <c r="AYJ202" s="810"/>
      <c r="AYK202" s="810"/>
      <c r="AYL202" s="810"/>
      <c r="AYM202" s="810"/>
      <c r="AYN202" s="810"/>
      <c r="AYO202" s="810"/>
      <c r="AYP202" s="810"/>
      <c r="AYQ202" s="810"/>
      <c r="AYR202" s="810"/>
      <c r="AYS202" s="810"/>
      <c r="AYT202" s="810"/>
      <c r="AYU202" s="810"/>
      <c r="AYV202" s="810"/>
      <c r="AYW202" s="810"/>
      <c r="AYX202" s="810"/>
      <c r="AYY202" s="810"/>
      <c r="AYZ202" s="810"/>
      <c r="AZA202" s="810"/>
      <c r="AZB202" s="810"/>
      <c r="AZC202" s="810"/>
      <c r="AZD202" s="810"/>
      <c r="AZE202" s="810"/>
      <c r="AZF202" s="810"/>
      <c r="AZG202" s="810"/>
      <c r="AZH202" s="810"/>
      <c r="AZI202" s="810"/>
      <c r="AZJ202" s="810"/>
      <c r="AZK202" s="810"/>
      <c r="AZL202" s="810"/>
      <c r="AZM202" s="810"/>
      <c r="AZN202" s="810"/>
      <c r="AZO202" s="810"/>
      <c r="AZP202" s="809"/>
      <c r="AZQ202" s="802"/>
      <c r="AZR202" s="802"/>
      <c r="AZS202" s="802"/>
    </row>
    <row r="203" spans="45:920 1123:1371" s="793" customFormat="1" ht="13.5">
      <c r="AS203" s="802"/>
      <c r="AT203" s="802"/>
      <c r="AU203" s="802"/>
      <c r="AV203" s="802"/>
      <c r="AW203" s="802"/>
      <c r="AX203" s="802"/>
      <c r="AY203" s="802"/>
      <c r="AZ203" s="802"/>
      <c r="BA203" s="802"/>
      <c r="BB203" s="802"/>
      <c r="BC203" s="802"/>
      <c r="BD203" s="802"/>
      <c r="BE203" s="802"/>
      <c r="BF203" s="802"/>
      <c r="BG203" s="802"/>
      <c r="BH203" s="802"/>
      <c r="BI203" s="802"/>
      <c r="BJ203" s="802"/>
      <c r="BK203" s="802"/>
      <c r="BL203" s="802"/>
      <c r="BM203" s="802"/>
      <c r="BN203" s="802"/>
      <c r="BO203" s="802"/>
      <c r="BP203" s="802"/>
      <c r="BQ203" s="802"/>
      <c r="BR203" s="802"/>
      <c r="BS203" s="802"/>
      <c r="BT203" s="802"/>
      <c r="BU203" s="802"/>
      <c r="BV203" s="802"/>
      <c r="BW203" s="802"/>
      <c r="BX203" s="802"/>
      <c r="BY203" s="802"/>
      <c r="BZ203" s="802"/>
      <c r="CA203" s="802"/>
      <c r="CB203" s="802"/>
      <c r="CC203" s="802"/>
      <c r="CD203" s="802"/>
      <c r="CE203" s="802"/>
      <c r="CF203" s="802"/>
      <c r="CG203" s="802"/>
      <c r="CH203" s="802"/>
      <c r="CI203" s="802"/>
      <c r="CJ203" s="802"/>
      <c r="CK203" s="802"/>
      <c r="CL203" s="802"/>
      <c r="CM203" s="802"/>
      <c r="CN203" s="802"/>
      <c r="CO203" s="802"/>
      <c r="CP203" s="802"/>
      <c r="CQ203" s="802"/>
      <c r="CR203" s="802"/>
      <c r="CS203" s="802"/>
      <c r="CT203" s="802"/>
      <c r="CU203" s="802"/>
      <c r="CV203" s="802"/>
      <c r="CW203" s="802"/>
      <c r="CX203" s="802"/>
      <c r="CY203" s="802"/>
      <c r="CZ203" s="802"/>
      <c r="DA203" s="802"/>
      <c r="DB203" s="802"/>
      <c r="DC203" s="802"/>
      <c r="DD203" s="802"/>
      <c r="DE203" s="802"/>
      <c r="DF203" s="802"/>
      <c r="DG203" s="802"/>
      <c r="DH203" s="802"/>
      <c r="DI203" s="802"/>
      <c r="DJ203" s="802"/>
      <c r="DK203" s="802"/>
      <c r="DL203" s="802"/>
      <c r="DM203" s="802"/>
      <c r="DN203" s="802"/>
      <c r="DO203" s="802"/>
      <c r="DP203" s="802"/>
      <c r="DQ203" s="802"/>
      <c r="DR203" s="802"/>
      <c r="DS203" s="802"/>
      <c r="DT203" s="802"/>
      <c r="DU203" s="802"/>
      <c r="DV203" s="802"/>
      <c r="DW203" s="802"/>
      <c r="DX203" s="802"/>
      <c r="DY203" s="802"/>
      <c r="DZ203" s="802"/>
      <c r="EA203" s="802"/>
      <c r="EB203" s="802"/>
      <c r="EC203" s="802"/>
      <c r="ED203" s="802"/>
      <c r="EE203" s="802"/>
      <c r="EF203" s="802"/>
      <c r="EG203" s="802"/>
      <c r="EH203" s="802"/>
      <c r="EI203" s="802"/>
      <c r="EJ203" s="802"/>
      <c r="EK203" s="802"/>
      <c r="EL203" s="802"/>
      <c r="EM203" s="802"/>
      <c r="EN203" s="802"/>
      <c r="EO203" s="802"/>
      <c r="EP203" s="802"/>
      <c r="EQ203" s="802"/>
      <c r="ER203" s="802"/>
      <c r="ES203" s="802"/>
      <c r="ET203" s="802"/>
      <c r="EU203" s="802"/>
      <c r="EV203" s="802"/>
      <c r="EW203" s="802"/>
      <c r="EX203" s="802"/>
      <c r="EY203" s="802"/>
      <c r="EZ203" s="802"/>
      <c r="FA203" s="802"/>
      <c r="FB203" s="802"/>
      <c r="FC203" s="802"/>
      <c r="FD203" s="802"/>
      <c r="FE203" s="802"/>
      <c r="FF203" s="802"/>
      <c r="FG203" s="802"/>
      <c r="FH203" s="802"/>
      <c r="FI203" s="802"/>
      <c r="FJ203" s="802"/>
      <c r="FK203" s="802"/>
      <c r="FL203" s="802"/>
      <c r="FM203" s="802"/>
      <c r="FN203" s="802"/>
      <c r="FO203" s="802"/>
      <c r="FP203" s="802"/>
      <c r="FQ203" s="802"/>
      <c r="FR203" s="802"/>
      <c r="FS203" s="802"/>
      <c r="FT203" s="802"/>
      <c r="FU203" s="802"/>
      <c r="FV203" s="802"/>
      <c r="FW203" s="802"/>
      <c r="FX203" s="802"/>
      <c r="FY203" s="802"/>
      <c r="FZ203" s="802"/>
      <c r="GA203" s="802"/>
      <c r="GB203" s="802"/>
      <c r="GC203" s="802"/>
      <c r="GD203" s="802"/>
      <c r="GE203" s="802"/>
      <c r="GF203" s="802"/>
      <c r="GG203" s="802"/>
      <c r="GH203" s="802"/>
      <c r="GI203" s="802"/>
      <c r="GJ203" s="802"/>
      <c r="GK203" s="802"/>
      <c r="GL203" s="802"/>
      <c r="GM203" s="802"/>
      <c r="GN203" s="802"/>
      <c r="GO203" s="802"/>
      <c r="GP203" s="802"/>
      <c r="GQ203" s="802"/>
      <c r="GR203" s="802"/>
      <c r="GS203" s="802"/>
      <c r="GT203" s="802"/>
      <c r="GU203" s="802"/>
      <c r="GV203" s="802"/>
      <c r="GW203" s="802"/>
      <c r="GX203" s="802"/>
      <c r="GY203" s="802"/>
      <c r="GZ203" s="802"/>
      <c r="HA203" s="802"/>
      <c r="HB203" s="802"/>
      <c r="HC203" s="802"/>
      <c r="HD203" s="802"/>
      <c r="HE203" s="802"/>
      <c r="HF203" s="802"/>
      <c r="HG203" s="802"/>
      <c r="HH203" s="802"/>
      <c r="HI203" s="802"/>
      <c r="HJ203" s="802"/>
      <c r="HK203" s="802"/>
      <c r="HL203" s="802"/>
      <c r="HM203" s="802"/>
      <c r="HN203" s="802"/>
      <c r="HO203" s="802"/>
      <c r="HP203" s="802"/>
      <c r="HQ203" s="802"/>
      <c r="HR203" s="802"/>
      <c r="HS203" s="802"/>
      <c r="HT203" s="802"/>
      <c r="HU203" s="802"/>
      <c r="HV203" s="802"/>
      <c r="HW203" s="802"/>
      <c r="HX203" s="802"/>
      <c r="HY203" s="802"/>
      <c r="HZ203" s="802"/>
      <c r="IA203" s="802"/>
      <c r="IB203" s="802"/>
      <c r="IC203" s="802"/>
      <c r="ID203" s="802"/>
      <c r="IE203" s="802"/>
      <c r="IF203" s="802"/>
      <c r="IG203" s="802"/>
      <c r="IH203" s="802"/>
      <c r="II203" s="802"/>
      <c r="IJ203" s="802"/>
      <c r="IK203" s="802"/>
      <c r="IL203" s="802"/>
      <c r="IM203" s="802"/>
      <c r="IN203" s="802"/>
      <c r="IO203" s="802"/>
      <c r="IP203" s="802"/>
      <c r="IQ203" s="802"/>
      <c r="IR203" s="802"/>
      <c r="IS203" s="802"/>
      <c r="IT203" s="802"/>
      <c r="IU203" s="802"/>
      <c r="IV203" s="802"/>
      <c r="IW203" s="802"/>
      <c r="IX203" s="802"/>
      <c r="IY203" s="802"/>
      <c r="IZ203" s="802"/>
      <c r="JA203" s="802"/>
      <c r="JB203" s="802"/>
      <c r="JC203" s="802"/>
      <c r="JD203" s="802"/>
      <c r="JE203" s="802"/>
      <c r="JF203" s="802"/>
      <c r="JG203" s="802"/>
      <c r="JH203" s="802"/>
      <c r="JI203" s="802"/>
      <c r="JJ203" s="802"/>
      <c r="JK203" s="802"/>
      <c r="JL203" s="802"/>
      <c r="JM203" s="802"/>
      <c r="JN203" s="802"/>
      <c r="JO203" s="802"/>
      <c r="JP203" s="802"/>
      <c r="JQ203" s="802"/>
      <c r="JR203" s="802"/>
      <c r="JS203" s="802"/>
      <c r="JT203" s="802"/>
      <c r="JU203" s="802"/>
      <c r="JV203" s="802"/>
      <c r="JW203" s="802"/>
      <c r="JX203" s="802"/>
      <c r="JY203" s="802"/>
      <c r="JZ203" s="802"/>
      <c r="KA203" s="802"/>
      <c r="KB203" s="802"/>
      <c r="KC203" s="802"/>
      <c r="KD203" s="802"/>
      <c r="KE203" s="802"/>
      <c r="KF203" s="802"/>
      <c r="KG203" s="802"/>
      <c r="KH203" s="802"/>
      <c r="KI203" s="802"/>
      <c r="KJ203" s="802"/>
      <c r="KK203" s="802"/>
      <c r="KL203" s="802"/>
      <c r="KM203" s="802"/>
      <c r="KN203" s="802"/>
      <c r="KO203" s="802"/>
      <c r="KP203" s="802"/>
      <c r="KQ203" s="802"/>
      <c r="KR203" s="802"/>
      <c r="KS203" s="802"/>
      <c r="KT203" s="802"/>
      <c r="KU203" s="802"/>
      <c r="KV203" s="802"/>
      <c r="KW203" s="802"/>
      <c r="KX203" s="802"/>
      <c r="KY203" s="802"/>
      <c r="KZ203" s="802"/>
      <c r="LA203" s="802"/>
      <c r="LB203" s="802"/>
      <c r="LC203" s="802"/>
      <c r="LD203" s="802"/>
      <c r="LE203" s="802"/>
      <c r="LF203" s="802"/>
      <c r="LG203" s="802"/>
      <c r="LH203" s="802"/>
      <c r="LI203" s="802"/>
      <c r="LJ203" s="802"/>
      <c r="LK203" s="802"/>
      <c r="LL203" s="802"/>
      <c r="LM203" s="802"/>
      <c r="LN203" s="802"/>
      <c r="LO203" s="802"/>
      <c r="LP203" s="802"/>
      <c r="LQ203" s="802"/>
      <c r="LR203" s="802"/>
      <c r="LS203" s="802"/>
      <c r="LT203" s="802"/>
      <c r="LU203" s="802"/>
      <c r="LV203" s="802"/>
      <c r="LW203" s="802"/>
      <c r="LX203" s="802"/>
      <c r="LY203" s="802"/>
      <c r="LZ203" s="802"/>
      <c r="MA203" s="802"/>
      <c r="MB203" s="802"/>
      <c r="MC203" s="802"/>
      <c r="MD203" s="802"/>
      <c r="ME203" s="802"/>
      <c r="MF203" s="802"/>
      <c r="MG203" s="802"/>
      <c r="MH203" s="802"/>
      <c r="MI203" s="802"/>
      <c r="MJ203" s="802"/>
      <c r="MK203" s="802"/>
      <c r="ML203" s="802"/>
      <c r="MM203" s="802"/>
      <c r="MN203" s="802"/>
      <c r="MO203" s="802"/>
      <c r="MP203" s="802"/>
      <c r="MQ203" s="802"/>
      <c r="MR203" s="802"/>
      <c r="MS203" s="802"/>
      <c r="MT203" s="802"/>
      <c r="MU203" s="802"/>
      <c r="MV203" s="802"/>
      <c r="MW203" s="802"/>
      <c r="MX203" s="802"/>
      <c r="MY203" s="802"/>
      <c r="MZ203" s="802"/>
      <c r="NA203" s="802"/>
      <c r="NB203" s="802"/>
      <c r="NC203" s="802"/>
      <c r="ND203" s="802"/>
      <c r="NE203" s="802"/>
      <c r="NF203" s="802"/>
      <c r="NG203" s="802"/>
      <c r="NH203" s="802"/>
      <c r="NI203" s="802"/>
      <c r="NJ203" s="802"/>
      <c r="NK203" s="802"/>
      <c r="NL203" s="802"/>
      <c r="NM203" s="802"/>
      <c r="NN203" s="802"/>
      <c r="NO203" s="802"/>
      <c r="NP203" s="802"/>
      <c r="NQ203" s="802"/>
      <c r="NR203" s="802"/>
      <c r="NS203" s="802"/>
      <c r="NT203" s="802"/>
      <c r="NU203" s="802"/>
      <c r="NV203" s="802"/>
      <c r="NW203" s="802"/>
      <c r="NX203" s="802"/>
      <c r="NY203" s="802"/>
      <c r="NZ203" s="802"/>
      <c r="OA203" s="802"/>
      <c r="OB203" s="802"/>
      <c r="OC203" s="802"/>
      <c r="OD203" s="802"/>
      <c r="OE203" s="802"/>
      <c r="OF203" s="802"/>
      <c r="OG203" s="802"/>
      <c r="OH203" s="802"/>
      <c r="OI203" s="802"/>
      <c r="OJ203" s="802"/>
      <c r="OK203" s="802"/>
      <c r="OL203" s="802"/>
      <c r="OM203" s="802"/>
      <c r="ON203" s="802"/>
      <c r="OO203" s="802"/>
      <c r="OP203" s="802"/>
      <c r="OQ203" s="802"/>
      <c r="OR203" s="802"/>
      <c r="OS203" s="802"/>
      <c r="OT203" s="802"/>
      <c r="OU203" s="802"/>
      <c r="OV203" s="802"/>
      <c r="OW203" s="802"/>
      <c r="OX203" s="802"/>
      <c r="OY203" s="802"/>
      <c r="OZ203" s="802"/>
      <c r="PA203" s="802"/>
      <c r="PB203" s="802"/>
      <c r="PC203" s="802"/>
      <c r="PD203" s="802"/>
      <c r="PE203" s="802"/>
      <c r="PF203" s="802"/>
      <c r="PG203" s="802"/>
      <c r="PH203" s="802"/>
      <c r="PI203" s="802"/>
      <c r="PJ203" s="802"/>
      <c r="PK203" s="802"/>
      <c r="PL203" s="802"/>
      <c r="PM203" s="802"/>
      <c r="PN203" s="802"/>
      <c r="PO203" s="802"/>
      <c r="PP203" s="802"/>
      <c r="PQ203" s="802"/>
      <c r="PR203" s="802"/>
      <c r="PS203" s="802"/>
      <c r="PT203" s="802"/>
      <c r="PU203" s="802"/>
      <c r="PV203" s="802"/>
      <c r="PW203" s="802"/>
      <c r="PX203" s="802"/>
      <c r="PY203" s="802"/>
      <c r="PZ203" s="802"/>
      <c r="QA203" s="802"/>
      <c r="QB203" s="802"/>
      <c r="QC203" s="802"/>
      <c r="QD203" s="802"/>
      <c r="QE203" s="802"/>
      <c r="QF203" s="802"/>
      <c r="QG203" s="802"/>
      <c r="QH203" s="802"/>
      <c r="QI203" s="802"/>
      <c r="QJ203" s="802"/>
      <c r="QK203" s="802"/>
      <c r="QL203" s="802"/>
      <c r="QM203" s="802"/>
      <c r="QN203" s="802"/>
      <c r="QO203" s="802"/>
      <c r="QP203" s="802"/>
      <c r="QQ203" s="802"/>
      <c r="QR203" s="802"/>
      <c r="QS203" s="802"/>
      <c r="QT203" s="802"/>
      <c r="QU203" s="802"/>
      <c r="QV203" s="802"/>
      <c r="QW203" s="802"/>
      <c r="QX203" s="802"/>
      <c r="QY203" s="802"/>
      <c r="QZ203" s="802"/>
      <c r="RA203" s="802"/>
      <c r="RB203" s="802"/>
      <c r="RC203" s="802"/>
      <c r="RD203" s="802"/>
      <c r="RE203" s="802"/>
      <c r="RF203" s="802"/>
      <c r="RG203" s="802"/>
      <c r="RH203" s="802"/>
      <c r="RI203" s="802"/>
      <c r="RJ203" s="802"/>
      <c r="RK203" s="802"/>
      <c r="RL203" s="802"/>
      <c r="RM203" s="802"/>
      <c r="RN203" s="802"/>
      <c r="RO203" s="802"/>
      <c r="RP203" s="802"/>
      <c r="RQ203" s="802"/>
      <c r="RR203" s="802"/>
      <c r="RS203" s="802"/>
      <c r="RT203" s="802"/>
      <c r="RU203" s="802"/>
      <c r="RV203" s="802"/>
      <c r="RW203" s="802"/>
      <c r="RX203" s="802"/>
      <c r="RY203" s="802"/>
      <c r="RZ203" s="802"/>
      <c r="SA203" s="802"/>
      <c r="SB203" s="802"/>
      <c r="SC203" s="802"/>
      <c r="SD203" s="802"/>
      <c r="SE203" s="802"/>
      <c r="SF203" s="802"/>
      <c r="SG203" s="802"/>
      <c r="SH203" s="802"/>
      <c r="SI203" s="802"/>
      <c r="SJ203" s="802"/>
      <c r="SK203" s="802"/>
      <c r="SL203" s="802"/>
      <c r="SM203" s="802"/>
      <c r="SN203" s="802"/>
      <c r="SO203" s="802"/>
      <c r="SP203" s="802"/>
      <c r="SQ203" s="802"/>
      <c r="SR203" s="802"/>
      <c r="SS203" s="802"/>
      <c r="ST203" s="802"/>
      <c r="SU203" s="802"/>
      <c r="SV203" s="802"/>
      <c r="SW203" s="802"/>
      <c r="SX203" s="802"/>
      <c r="SY203" s="802"/>
      <c r="SZ203" s="802"/>
      <c r="TA203" s="802"/>
      <c r="TB203" s="802"/>
      <c r="TC203" s="802"/>
      <c r="TD203" s="802"/>
      <c r="TE203" s="802"/>
      <c r="TF203" s="802"/>
      <c r="TG203" s="802"/>
      <c r="TH203" s="802"/>
      <c r="TI203" s="802"/>
      <c r="TJ203" s="802"/>
      <c r="TK203" s="802"/>
      <c r="TL203" s="802"/>
      <c r="TM203" s="802"/>
      <c r="TN203" s="802"/>
      <c r="TO203" s="802"/>
      <c r="TP203" s="802"/>
      <c r="TQ203" s="802"/>
      <c r="TR203" s="802"/>
      <c r="TS203" s="802"/>
      <c r="TT203" s="802"/>
      <c r="TU203" s="802"/>
      <c r="TV203" s="802"/>
      <c r="TW203" s="802"/>
      <c r="TX203" s="802"/>
      <c r="TY203" s="802"/>
      <c r="TZ203" s="802"/>
      <c r="UA203" s="802"/>
      <c r="UB203" s="802"/>
      <c r="UC203" s="802"/>
      <c r="UD203" s="802"/>
      <c r="UE203" s="802"/>
      <c r="UF203" s="802"/>
      <c r="UG203" s="802"/>
      <c r="UH203" s="802"/>
      <c r="UI203" s="802"/>
      <c r="UJ203" s="802"/>
      <c r="UK203" s="802"/>
      <c r="UL203" s="802"/>
      <c r="UM203" s="802"/>
      <c r="UN203" s="802"/>
      <c r="UO203" s="802"/>
      <c r="UP203" s="802"/>
      <c r="UQ203" s="802"/>
      <c r="UR203" s="802"/>
      <c r="US203" s="802"/>
      <c r="UT203" s="802"/>
      <c r="UU203" s="802"/>
      <c r="UV203" s="802"/>
      <c r="UW203" s="802"/>
      <c r="UX203" s="802"/>
      <c r="UY203" s="802"/>
      <c r="UZ203" s="802"/>
      <c r="VA203" s="802"/>
      <c r="VB203" s="802"/>
      <c r="VC203" s="802"/>
      <c r="VD203" s="802"/>
      <c r="VE203" s="802"/>
      <c r="VF203" s="802"/>
      <c r="VG203" s="802"/>
      <c r="VH203" s="802"/>
      <c r="VI203" s="802"/>
      <c r="VJ203" s="802"/>
      <c r="VK203" s="802"/>
      <c r="VL203" s="802"/>
      <c r="VM203" s="802"/>
      <c r="VN203" s="802"/>
      <c r="VO203" s="802"/>
      <c r="VP203" s="802"/>
      <c r="VQ203" s="802"/>
      <c r="VR203" s="802"/>
      <c r="VS203" s="802"/>
      <c r="VT203" s="802"/>
      <c r="VU203" s="802"/>
      <c r="VV203" s="802"/>
      <c r="VW203" s="802"/>
      <c r="VX203" s="802"/>
      <c r="VY203" s="802"/>
      <c r="VZ203" s="802"/>
      <c r="WA203" s="802"/>
      <c r="WB203" s="802"/>
      <c r="WC203" s="802"/>
      <c r="WD203" s="802"/>
      <c r="WE203" s="802"/>
      <c r="WF203" s="802"/>
      <c r="WG203" s="802"/>
      <c r="WH203" s="802"/>
      <c r="WI203" s="802"/>
      <c r="WJ203" s="802"/>
      <c r="WK203" s="802"/>
      <c r="WL203" s="802"/>
      <c r="WM203" s="802"/>
      <c r="WN203" s="802"/>
      <c r="WO203" s="802"/>
      <c r="WP203" s="802"/>
      <c r="WQ203" s="802"/>
      <c r="WR203" s="802"/>
      <c r="WS203" s="802"/>
      <c r="WT203" s="802"/>
      <c r="WU203" s="802"/>
      <c r="WV203" s="802"/>
      <c r="WW203" s="802"/>
      <c r="WX203" s="802"/>
      <c r="WY203" s="802"/>
      <c r="WZ203" s="802"/>
      <c r="XA203" s="802"/>
      <c r="XB203" s="802"/>
      <c r="XC203" s="802"/>
      <c r="XD203" s="802"/>
      <c r="XE203" s="802"/>
      <c r="XF203" s="802"/>
      <c r="XG203" s="802"/>
      <c r="XH203" s="802"/>
      <c r="XI203" s="802"/>
      <c r="XJ203" s="802"/>
      <c r="XK203" s="802"/>
      <c r="XL203" s="802"/>
      <c r="XM203" s="802"/>
      <c r="XN203" s="802"/>
      <c r="XO203" s="802"/>
      <c r="XP203" s="802"/>
      <c r="XQ203" s="802"/>
      <c r="XR203" s="802"/>
      <c r="XS203" s="802"/>
      <c r="XT203" s="802"/>
      <c r="XU203" s="802"/>
      <c r="XV203" s="802"/>
      <c r="XW203" s="802"/>
      <c r="XX203" s="802"/>
      <c r="XY203" s="802"/>
      <c r="XZ203" s="802"/>
      <c r="YA203" s="802"/>
      <c r="YB203" s="802"/>
      <c r="YC203" s="802"/>
      <c r="YD203" s="802"/>
      <c r="YE203" s="802"/>
      <c r="YF203" s="802"/>
      <c r="YG203" s="802"/>
      <c r="YH203" s="802"/>
      <c r="YI203" s="802"/>
      <c r="YJ203" s="802"/>
      <c r="YK203" s="802"/>
      <c r="YL203" s="802"/>
      <c r="YM203" s="802"/>
      <c r="YN203" s="802"/>
      <c r="YO203" s="802"/>
      <c r="YP203" s="802"/>
      <c r="YQ203" s="802"/>
      <c r="YR203" s="802"/>
      <c r="YS203" s="802"/>
      <c r="YT203" s="802"/>
      <c r="YU203" s="802"/>
      <c r="YV203" s="802"/>
      <c r="YW203" s="802"/>
      <c r="YX203" s="802"/>
      <c r="YY203" s="802"/>
      <c r="YZ203" s="802"/>
      <c r="ZA203" s="802"/>
      <c r="ZB203" s="802"/>
      <c r="ZC203" s="802"/>
      <c r="ZD203" s="802"/>
      <c r="ZE203" s="802"/>
      <c r="ZF203" s="802"/>
      <c r="ZG203" s="802"/>
      <c r="ZH203" s="802"/>
      <c r="ZI203" s="802"/>
      <c r="ZJ203" s="802"/>
      <c r="ZK203" s="802"/>
      <c r="ZL203" s="802"/>
      <c r="ZM203" s="802"/>
      <c r="ZN203" s="802"/>
      <c r="ZO203" s="802"/>
      <c r="ZP203" s="802"/>
      <c r="ZQ203" s="802"/>
      <c r="ZR203" s="802"/>
      <c r="ZS203" s="802"/>
      <c r="ZT203" s="802"/>
      <c r="ZU203" s="802"/>
      <c r="ZV203" s="802"/>
      <c r="ZW203" s="802"/>
      <c r="ZX203" s="802"/>
      <c r="ZY203" s="802"/>
      <c r="ZZ203" s="802"/>
      <c r="AAA203" s="802"/>
      <c r="AAB203" s="802"/>
      <c r="AAC203" s="802"/>
      <c r="AAD203" s="802"/>
      <c r="AAE203" s="802"/>
      <c r="AAF203" s="802"/>
      <c r="AAG203" s="802"/>
      <c r="AAH203" s="802"/>
      <c r="AAI203" s="802"/>
      <c r="AAJ203" s="802"/>
      <c r="AAK203" s="802"/>
      <c r="AAL203" s="802"/>
      <c r="AAM203" s="802"/>
      <c r="AAN203" s="802"/>
      <c r="AAO203" s="802"/>
      <c r="AAP203" s="802"/>
      <c r="AAQ203" s="802"/>
      <c r="AAR203" s="802"/>
      <c r="AAS203" s="802"/>
      <c r="AAT203" s="802"/>
      <c r="AAU203" s="802"/>
      <c r="AAV203" s="802"/>
      <c r="AAW203" s="802"/>
      <c r="AAX203" s="802"/>
      <c r="AAY203" s="802"/>
      <c r="AAZ203" s="802"/>
      <c r="ABA203" s="802"/>
      <c r="ABB203" s="802"/>
      <c r="ABC203" s="802"/>
      <c r="ABD203" s="802"/>
      <c r="ABE203" s="802"/>
      <c r="ABF203" s="802"/>
      <c r="ABG203" s="802"/>
      <c r="ABH203" s="802"/>
      <c r="ABI203" s="802"/>
      <c r="ABJ203" s="802"/>
      <c r="ABK203" s="802"/>
      <c r="ABL203" s="802"/>
      <c r="ABM203" s="802"/>
      <c r="ABN203" s="802"/>
      <c r="ABO203" s="802"/>
      <c r="ABP203" s="802"/>
      <c r="ABQ203" s="802"/>
      <c r="ABR203" s="802"/>
      <c r="ABS203" s="802"/>
      <c r="ABT203" s="802"/>
      <c r="ABU203" s="802"/>
      <c r="ABV203" s="802"/>
      <c r="ABW203" s="802"/>
      <c r="ABX203" s="802"/>
      <c r="ABY203" s="802"/>
      <c r="ABZ203" s="802"/>
      <c r="ACA203" s="802"/>
      <c r="ACB203" s="802"/>
      <c r="ACC203" s="802"/>
      <c r="ACD203" s="802"/>
      <c r="ACE203" s="802"/>
      <c r="ACF203" s="802"/>
      <c r="ACG203" s="802"/>
      <c r="ACH203" s="802"/>
      <c r="ACI203" s="802"/>
      <c r="ACJ203" s="802"/>
      <c r="ACK203" s="802"/>
      <c r="ACL203" s="802"/>
      <c r="ACM203" s="802"/>
      <c r="ACN203" s="802"/>
      <c r="ACO203" s="802"/>
      <c r="ACP203" s="802"/>
      <c r="ACQ203" s="802"/>
      <c r="ACR203" s="802"/>
      <c r="ACS203" s="802"/>
      <c r="ACT203" s="802"/>
      <c r="ACU203" s="802"/>
      <c r="ACV203" s="802"/>
      <c r="ACW203" s="802"/>
      <c r="ACX203" s="802"/>
      <c r="ACY203" s="802"/>
      <c r="ACZ203" s="802"/>
      <c r="ADA203" s="802"/>
      <c r="ADB203" s="802"/>
      <c r="ADC203" s="802"/>
      <c r="ADD203" s="802"/>
      <c r="ADE203" s="802"/>
      <c r="ADF203" s="802"/>
      <c r="ADG203" s="802"/>
      <c r="ADH203" s="802"/>
      <c r="ADI203" s="802"/>
      <c r="ADJ203" s="802"/>
      <c r="ADK203" s="802"/>
      <c r="ADL203" s="802"/>
      <c r="ADM203" s="802"/>
      <c r="ADN203" s="802"/>
      <c r="ADO203" s="802"/>
      <c r="ADP203" s="802"/>
      <c r="ADQ203" s="802"/>
      <c r="ADR203" s="802"/>
      <c r="ADS203" s="802"/>
      <c r="ADT203" s="802"/>
      <c r="ADU203" s="802"/>
      <c r="ADV203" s="802"/>
      <c r="ADW203" s="802"/>
      <c r="ADX203" s="802"/>
      <c r="ADY203" s="802"/>
      <c r="ADZ203" s="802"/>
      <c r="AEA203" s="802"/>
      <c r="AEB203" s="802"/>
      <c r="AEC203" s="802"/>
      <c r="AED203" s="802"/>
      <c r="AEE203" s="802"/>
      <c r="AEF203" s="802"/>
      <c r="AEG203" s="802"/>
      <c r="AEH203" s="802"/>
      <c r="AEI203" s="802"/>
      <c r="AEJ203" s="802"/>
      <c r="AEK203" s="802"/>
      <c r="AEL203" s="802"/>
      <c r="AEM203" s="802"/>
      <c r="AEN203" s="802"/>
      <c r="AEO203" s="802"/>
      <c r="AEP203" s="802"/>
      <c r="AEQ203" s="802"/>
      <c r="AER203" s="802"/>
      <c r="AES203" s="802"/>
      <c r="AET203" s="802"/>
      <c r="AEU203" s="802"/>
      <c r="AEV203" s="802"/>
      <c r="AEW203" s="802"/>
      <c r="AEX203" s="802"/>
      <c r="AEY203" s="802"/>
      <c r="AEZ203" s="802"/>
      <c r="AFA203" s="802"/>
      <c r="AFB203" s="802"/>
      <c r="AFC203" s="802"/>
      <c r="AFD203" s="802"/>
      <c r="AFE203" s="802"/>
      <c r="AFF203" s="802"/>
      <c r="AFG203" s="802"/>
      <c r="AFH203" s="802"/>
      <c r="AFI203" s="802"/>
      <c r="AFJ203" s="802"/>
      <c r="AFK203" s="802"/>
      <c r="AFL203" s="802"/>
      <c r="AFM203" s="802"/>
      <c r="AFN203" s="802"/>
      <c r="AFO203" s="802"/>
      <c r="AFP203" s="802"/>
      <c r="AFQ203" s="802"/>
      <c r="AFR203" s="802"/>
      <c r="AFS203" s="802"/>
      <c r="AFT203" s="802"/>
      <c r="AFU203" s="802"/>
      <c r="AFV203" s="802"/>
      <c r="AFW203" s="802"/>
      <c r="AFX203" s="802"/>
      <c r="AFY203" s="802"/>
      <c r="AFZ203" s="802"/>
      <c r="AGA203" s="802"/>
      <c r="AGB203" s="802"/>
      <c r="AGC203" s="802"/>
      <c r="AGD203" s="802"/>
      <c r="AGE203" s="802"/>
      <c r="AGF203" s="802"/>
      <c r="AGG203" s="802"/>
      <c r="AGH203" s="802"/>
      <c r="AGI203" s="802"/>
      <c r="AGJ203" s="802"/>
      <c r="AGK203" s="802"/>
      <c r="AGL203" s="802"/>
      <c r="AGM203" s="802"/>
      <c r="AGN203" s="802"/>
      <c r="AGO203" s="802"/>
      <c r="AGP203" s="802"/>
      <c r="AGQ203" s="802"/>
      <c r="AGR203" s="802"/>
      <c r="AGS203" s="802"/>
      <c r="AGT203" s="802"/>
      <c r="AGU203" s="802"/>
      <c r="AGV203" s="802"/>
      <c r="AGW203" s="802"/>
      <c r="AGX203" s="802"/>
      <c r="AGY203" s="802"/>
      <c r="AGZ203" s="802"/>
      <c r="AHA203" s="802"/>
      <c r="AHB203" s="802"/>
      <c r="AHC203" s="802"/>
      <c r="AHD203" s="802"/>
      <c r="AHE203" s="802"/>
      <c r="AHF203" s="802"/>
      <c r="AHG203" s="802"/>
      <c r="AHH203" s="802"/>
      <c r="AHI203" s="802"/>
      <c r="AHJ203" s="802"/>
      <c r="AHK203" s="802"/>
      <c r="AHL203" s="802"/>
      <c r="AHM203" s="802"/>
      <c r="AHN203" s="802"/>
      <c r="AHO203" s="802"/>
      <c r="AHP203" s="802"/>
      <c r="AHQ203" s="802"/>
      <c r="AHR203" s="802"/>
      <c r="AHS203" s="802"/>
      <c r="AHT203" s="802"/>
      <c r="AHU203" s="802"/>
      <c r="AHV203" s="802"/>
      <c r="AHW203" s="802"/>
      <c r="AHX203" s="802"/>
      <c r="AHY203" s="802"/>
      <c r="AHZ203" s="802"/>
      <c r="AIA203" s="802"/>
      <c r="AIB203" s="802"/>
      <c r="AIC203" s="802"/>
      <c r="AID203" s="802"/>
      <c r="AIE203" s="802"/>
      <c r="AIF203" s="802"/>
      <c r="AIG203" s="802"/>
      <c r="AIH203" s="802"/>
      <c r="AII203" s="802"/>
      <c r="AIJ203" s="802"/>
      <c r="AQE203" s="802"/>
      <c r="AQF203" s="802"/>
      <c r="AQG203" s="802"/>
      <c r="AQH203" s="802"/>
      <c r="AQI203" s="802"/>
      <c r="AQJ203" s="802"/>
      <c r="AQK203" s="802"/>
      <c r="AQL203" s="802"/>
      <c r="AQM203" s="802"/>
      <c r="AQN203" s="802"/>
      <c r="AQO203" s="802"/>
      <c r="AQP203" s="802"/>
      <c r="AQQ203" s="802"/>
      <c r="AQR203" s="802"/>
      <c r="AQS203" s="802"/>
      <c r="AQT203" s="802"/>
      <c r="AQU203" s="802"/>
      <c r="AQV203" s="802"/>
      <c r="AQW203" s="802"/>
      <c r="AQX203" s="802"/>
      <c r="AQY203" s="802"/>
      <c r="AQZ203" s="802"/>
      <c r="ARA203" s="802"/>
      <c r="ARB203" s="802"/>
      <c r="ARC203" s="802"/>
      <c r="ARD203" s="802"/>
      <c r="ARE203" s="802"/>
      <c r="ARF203" s="802"/>
      <c r="ARG203" s="802"/>
      <c r="ARH203" s="802"/>
      <c r="ARI203" s="802"/>
      <c r="ARJ203" s="802"/>
      <c r="ARK203" s="802"/>
      <c r="ARL203" s="802"/>
      <c r="ARM203" s="802"/>
      <c r="ARN203" s="802"/>
      <c r="ARO203" s="802"/>
      <c r="ARP203" s="802"/>
      <c r="ARQ203" s="802"/>
      <c r="ARR203" s="802"/>
      <c r="ARS203" s="802"/>
      <c r="ART203" s="802"/>
      <c r="ARU203" s="802"/>
      <c r="ARV203" s="802"/>
      <c r="ARW203" s="802"/>
      <c r="ARX203" s="802"/>
      <c r="ARY203" s="802"/>
      <c r="ARZ203" s="802"/>
      <c r="ASA203" s="802"/>
      <c r="ASB203" s="802"/>
      <c r="ASC203" s="802"/>
      <c r="ASD203" s="802"/>
      <c r="ASE203" s="802"/>
      <c r="ASF203" s="802"/>
      <c r="ASG203" s="802"/>
      <c r="ASH203" s="802"/>
      <c r="ASI203" s="802"/>
      <c r="ASJ203" s="802"/>
      <c r="ASK203" s="802"/>
      <c r="ASL203" s="802"/>
      <c r="ATP203" s="802"/>
      <c r="ATQ203" s="802"/>
      <c r="ATR203" s="802"/>
      <c r="ATS203" s="802"/>
      <c r="ATT203" s="802"/>
      <c r="ATU203" s="802"/>
      <c r="ATV203" s="802"/>
      <c r="ATW203" s="802"/>
      <c r="ATX203" s="802"/>
      <c r="ATY203" s="802"/>
      <c r="ATZ203" s="802"/>
      <c r="AUA203" s="802"/>
      <c r="AUB203" s="802"/>
      <c r="AUC203" s="802"/>
      <c r="AUD203" s="802"/>
      <c r="AUE203" s="802"/>
      <c r="AUF203" s="802"/>
      <c r="AUG203" s="802"/>
      <c r="AUH203" s="802"/>
      <c r="AUI203" s="802"/>
      <c r="AUJ203" s="802"/>
      <c r="AUK203" s="802"/>
      <c r="AUL203" s="802"/>
      <c r="AUM203" s="802"/>
      <c r="AUN203" s="802"/>
      <c r="AUO203" s="802"/>
      <c r="AUP203" s="801"/>
      <c r="AUQ203" s="802"/>
      <c r="AUR203" s="801"/>
      <c r="AUS203" s="802"/>
      <c r="AUT203" s="801"/>
      <c r="AUU203" s="802"/>
      <c r="AUV203" s="802"/>
      <c r="AUW203" s="802"/>
      <c r="AUX203" s="802"/>
      <c r="AUY203" s="802"/>
      <c r="AUZ203" s="802"/>
      <c r="AVA203" s="802"/>
      <c r="AVB203" s="802"/>
      <c r="AVC203" s="802"/>
      <c r="AVD203" s="802"/>
      <c r="AVE203" s="802"/>
      <c r="AVF203" s="802"/>
      <c r="AVG203" s="802"/>
      <c r="AVH203" s="802"/>
      <c r="AVI203" s="802"/>
      <c r="AVJ203" s="808"/>
      <c r="AVK203" s="808"/>
      <c r="AVL203" s="808"/>
      <c r="AVM203" s="808"/>
      <c r="AVN203" s="808"/>
      <c r="AVO203" s="808"/>
      <c r="AVP203" s="808"/>
      <c r="AVQ203" s="808"/>
      <c r="AVR203" s="808"/>
      <c r="AVS203" s="808"/>
      <c r="AVT203" s="808"/>
      <c r="AVU203" s="809"/>
      <c r="AVV203" s="809"/>
      <c r="AVW203" s="809"/>
      <c r="AVX203" s="809"/>
      <c r="AVY203" s="809"/>
      <c r="AVZ203" s="809"/>
      <c r="AWA203" s="809"/>
      <c r="AWB203" s="809"/>
      <c r="AWC203" s="809"/>
      <c r="AWD203" s="809"/>
      <c r="AWE203" s="809"/>
      <c r="AWF203" s="809"/>
      <c r="AWG203" s="809"/>
      <c r="AWH203" s="809"/>
      <c r="AWI203" s="809"/>
      <c r="AWJ203" s="809"/>
      <c r="AWK203" s="809"/>
      <c r="AWL203" s="809"/>
      <c r="AWM203" s="809"/>
      <c r="AWN203" s="809"/>
      <c r="AWO203" s="809"/>
      <c r="AWP203" s="809"/>
      <c r="AWQ203" s="809"/>
      <c r="AWR203" s="808"/>
      <c r="AWS203" s="761"/>
      <c r="AWT203" s="808"/>
      <c r="AWU203" s="809"/>
      <c r="AWV203" s="809"/>
      <c r="AWW203" s="809"/>
      <c r="AWX203" s="809"/>
      <c r="AWY203" s="809"/>
      <c r="AWZ203" s="809"/>
      <c r="AXA203" s="809"/>
      <c r="AXB203" s="809"/>
      <c r="AXC203" s="809"/>
      <c r="AXD203" s="809"/>
      <c r="AXE203" s="809"/>
      <c r="AXF203" s="809"/>
      <c r="AXG203" s="809"/>
      <c r="AXH203" s="809"/>
      <c r="AXI203" s="809"/>
      <c r="AXJ203" s="809"/>
      <c r="AXK203" s="809"/>
      <c r="AXL203" s="809"/>
      <c r="AXM203" s="809"/>
      <c r="AXN203" s="809"/>
      <c r="AXO203" s="809"/>
      <c r="AXP203" s="809"/>
      <c r="AXQ203" s="809"/>
      <c r="AXR203" s="809"/>
      <c r="AXS203" s="809"/>
      <c r="AXT203" s="809"/>
      <c r="AXU203" s="809"/>
      <c r="AXV203" s="809"/>
      <c r="AXW203" s="809"/>
      <c r="AXX203" s="809"/>
      <c r="AXY203" s="809"/>
      <c r="AXZ203" s="809"/>
      <c r="AYA203" s="809"/>
      <c r="AYB203" s="809"/>
      <c r="AYC203" s="809"/>
      <c r="AYD203" s="808"/>
      <c r="AYE203" s="808"/>
      <c r="AYF203" s="809"/>
      <c r="AYG203" s="808"/>
      <c r="AYH203" s="810"/>
      <c r="AYI203" s="810"/>
      <c r="AYJ203" s="810"/>
      <c r="AYK203" s="810"/>
      <c r="AYL203" s="810"/>
      <c r="AYM203" s="810"/>
      <c r="AYN203" s="810"/>
      <c r="AYO203" s="810"/>
      <c r="AYP203" s="810"/>
      <c r="AYQ203" s="810"/>
      <c r="AYR203" s="810"/>
      <c r="AYS203" s="810"/>
      <c r="AYT203" s="810"/>
      <c r="AYU203" s="810"/>
      <c r="AYV203" s="810"/>
      <c r="AYW203" s="810"/>
      <c r="AYX203" s="810"/>
      <c r="AYY203" s="810"/>
      <c r="AYZ203" s="810"/>
      <c r="AZA203" s="810"/>
      <c r="AZB203" s="810"/>
      <c r="AZC203" s="810"/>
      <c r="AZD203" s="810"/>
      <c r="AZE203" s="810"/>
      <c r="AZF203" s="810"/>
      <c r="AZG203" s="810"/>
      <c r="AZH203" s="810"/>
      <c r="AZI203" s="810"/>
      <c r="AZJ203" s="810"/>
      <c r="AZK203" s="810"/>
      <c r="AZL203" s="810"/>
      <c r="AZM203" s="810"/>
      <c r="AZN203" s="810"/>
      <c r="AZO203" s="810"/>
      <c r="AZP203" s="809"/>
      <c r="AZQ203" s="802"/>
      <c r="AZR203" s="802"/>
      <c r="AZS203" s="802"/>
    </row>
    <row r="204" spans="45:920 1123:1371" s="793" customFormat="1" ht="13.5">
      <c r="AS204" s="802"/>
      <c r="AT204" s="802"/>
      <c r="AU204" s="802"/>
      <c r="AV204" s="802"/>
      <c r="AW204" s="802"/>
      <c r="AX204" s="802"/>
      <c r="AY204" s="802"/>
      <c r="AZ204" s="802"/>
      <c r="BA204" s="802"/>
      <c r="BB204" s="802"/>
      <c r="BC204" s="802"/>
      <c r="BD204" s="802"/>
      <c r="BE204" s="802"/>
      <c r="BF204" s="802"/>
      <c r="BG204" s="802"/>
      <c r="BH204" s="802"/>
      <c r="BI204" s="802"/>
      <c r="BJ204" s="802"/>
      <c r="BK204" s="802"/>
      <c r="BL204" s="802"/>
      <c r="BM204" s="802"/>
      <c r="BN204" s="802"/>
      <c r="BO204" s="802"/>
      <c r="BP204" s="802"/>
      <c r="BQ204" s="802"/>
      <c r="BR204" s="802"/>
      <c r="BS204" s="802"/>
      <c r="BT204" s="802"/>
      <c r="BU204" s="802"/>
      <c r="BV204" s="802"/>
      <c r="BW204" s="802"/>
      <c r="BX204" s="802"/>
      <c r="BY204" s="802"/>
      <c r="BZ204" s="802"/>
      <c r="CA204" s="802"/>
      <c r="CB204" s="802"/>
      <c r="CC204" s="802"/>
      <c r="CD204" s="802"/>
      <c r="CE204" s="802"/>
      <c r="CF204" s="802"/>
      <c r="CG204" s="802"/>
      <c r="CH204" s="802"/>
      <c r="CI204" s="802"/>
      <c r="CJ204" s="802"/>
      <c r="CK204" s="802"/>
      <c r="CL204" s="802"/>
      <c r="CM204" s="802"/>
      <c r="CN204" s="802"/>
      <c r="CO204" s="802"/>
      <c r="CP204" s="802"/>
      <c r="CQ204" s="802"/>
      <c r="CR204" s="802"/>
      <c r="CS204" s="802"/>
      <c r="CT204" s="802"/>
      <c r="CU204" s="802"/>
      <c r="CV204" s="802"/>
      <c r="CW204" s="802"/>
      <c r="CX204" s="802"/>
      <c r="CY204" s="802"/>
      <c r="CZ204" s="802"/>
      <c r="DA204" s="802"/>
      <c r="DB204" s="802"/>
      <c r="DC204" s="802"/>
      <c r="DD204" s="802"/>
      <c r="DE204" s="802"/>
      <c r="DF204" s="802"/>
      <c r="DG204" s="802"/>
      <c r="DH204" s="802"/>
      <c r="DI204" s="802"/>
      <c r="DJ204" s="802"/>
      <c r="DK204" s="802"/>
      <c r="DL204" s="802"/>
      <c r="DM204" s="802"/>
      <c r="DN204" s="802"/>
      <c r="DO204" s="802"/>
      <c r="DP204" s="802"/>
      <c r="DQ204" s="802"/>
      <c r="DR204" s="802"/>
      <c r="DS204" s="802"/>
      <c r="DT204" s="802"/>
      <c r="DU204" s="802"/>
      <c r="DV204" s="802"/>
      <c r="DW204" s="802"/>
      <c r="DX204" s="802"/>
      <c r="DY204" s="802"/>
      <c r="DZ204" s="802"/>
      <c r="EA204" s="802"/>
      <c r="EB204" s="802"/>
      <c r="EC204" s="802"/>
      <c r="ED204" s="802"/>
      <c r="EE204" s="802"/>
      <c r="EF204" s="802"/>
      <c r="EG204" s="802"/>
      <c r="EH204" s="802"/>
      <c r="EI204" s="802"/>
      <c r="EJ204" s="802"/>
      <c r="EK204" s="802"/>
      <c r="EL204" s="802"/>
      <c r="EM204" s="802"/>
      <c r="EN204" s="802"/>
      <c r="EO204" s="802"/>
      <c r="EP204" s="802"/>
      <c r="EQ204" s="802"/>
      <c r="ER204" s="802"/>
      <c r="ES204" s="802"/>
      <c r="ET204" s="802"/>
      <c r="EU204" s="802"/>
      <c r="EV204" s="802"/>
      <c r="EW204" s="802"/>
      <c r="EX204" s="802"/>
      <c r="EY204" s="802"/>
      <c r="EZ204" s="802"/>
      <c r="FA204" s="802"/>
      <c r="FB204" s="802"/>
      <c r="FC204" s="802"/>
      <c r="FD204" s="802"/>
      <c r="FE204" s="802"/>
      <c r="FF204" s="802"/>
      <c r="FG204" s="802"/>
      <c r="FH204" s="802"/>
      <c r="FI204" s="802"/>
      <c r="FJ204" s="802"/>
      <c r="FK204" s="802"/>
      <c r="FL204" s="802"/>
      <c r="FM204" s="802"/>
      <c r="FN204" s="802"/>
      <c r="FO204" s="802"/>
      <c r="FP204" s="802"/>
      <c r="FQ204" s="802"/>
      <c r="FR204" s="802"/>
      <c r="FS204" s="802"/>
      <c r="FT204" s="802"/>
      <c r="FU204" s="802"/>
      <c r="FV204" s="802"/>
      <c r="FW204" s="802"/>
      <c r="FX204" s="802"/>
      <c r="FY204" s="802"/>
      <c r="FZ204" s="802"/>
      <c r="GA204" s="802"/>
      <c r="GB204" s="802"/>
      <c r="GC204" s="802"/>
      <c r="GD204" s="802"/>
      <c r="GE204" s="802"/>
      <c r="GF204" s="802"/>
      <c r="GG204" s="802"/>
      <c r="GH204" s="802"/>
      <c r="GI204" s="802"/>
      <c r="GJ204" s="802"/>
      <c r="GK204" s="802"/>
      <c r="GL204" s="802"/>
      <c r="GM204" s="802"/>
      <c r="GN204" s="802"/>
      <c r="GO204" s="802"/>
      <c r="GP204" s="802"/>
      <c r="GQ204" s="802"/>
      <c r="GR204" s="802"/>
      <c r="GS204" s="802"/>
      <c r="GT204" s="802"/>
      <c r="GU204" s="802"/>
      <c r="GV204" s="802"/>
      <c r="GW204" s="802"/>
      <c r="GX204" s="802"/>
      <c r="GY204" s="802"/>
      <c r="GZ204" s="802"/>
      <c r="HA204" s="802"/>
      <c r="HB204" s="802"/>
      <c r="HC204" s="802"/>
      <c r="HD204" s="802"/>
      <c r="HE204" s="802"/>
      <c r="HF204" s="802"/>
      <c r="HG204" s="802"/>
      <c r="HH204" s="802"/>
      <c r="HI204" s="802"/>
      <c r="HJ204" s="802"/>
      <c r="HK204" s="802"/>
      <c r="HL204" s="802"/>
      <c r="HM204" s="802"/>
      <c r="HN204" s="802"/>
      <c r="HO204" s="802"/>
      <c r="HP204" s="802"/>
      <c r="HQ204" s="802"/>
      <c r="HR204" s="802"/>
      <c r="HS204" s="802"/>
      <c r="HT204" s="802"/>
      <c r="HU204" s="802"/>
      <c r="HV204" s="802"/>
      <c r="HW204" s="802"/>
      <c r="HX204" s="802"/>
      <c r="HY204" s="802"/>
      <c r="HZ204" s="802"/>
      <c r="IA204" s="802"/>
      <c r="IB204" s="802"/>
      <c r="IC204" s="802"/>
      <c r="ID204" s="802"/>
      <c r="IE204" s="802"/>
      <c r="IF204" s="802"/>
      <c r="IG204" s="802"/>
      <c r="IH204" s="802"/>
      <c r="II204" s="802"/>
      <c r="IJ204" s="802"/>
      <c r="IK204" s="802"/>
      <c r="IL204" s="802"/>
      <c r="IM204" s="802"/>
      <c r="IN204" s="802"/>
      <c r="IO204" s="802"/>
      <c r="IP204" s="802"/>
      <c r="IQ204" s="802"/>
      <c r="IR204" s="802"/>
      <c r="IS204" s="802"/>
      <c r="IT204" s="802"/>
      <c r="IU204" s="802"/>
      <c r="IV204" s="802"/>
      <c r="IW204" s="802"/>
      <c r="IX204" s="802"/>
      <c r="IY204" s="802"/>
      <c r="IZ204" s="802"/>
      <c r="JA204" s="802"/>
      <c r="JB204" s="802"/>
      <c r="JC204" s="802"/>
      <c r="JD204" s="802"/>
      <c r="JE204" s="802"/>
      <c r="JF204" s="802"/>
      <c r="JG204" s="802"/>
      <c r="JH204" s="802"/>
      <c r="JI204" s="802"/>
      <c r="JJ204" s="802"/>
      <c r="JK204" s="802"/>
      <c r="JL204" s="802"/>
      <c r="JM204" s="802"/>
      <c r="JN204" s="802"/>
      <c r="JO204" s="802"/>
      <c r="JP204" s="802"/>
      <c r="JQ204" s="802"/>
      <c r="JR204" s="802"/>
      <c r="JS204" s="802"/>
      <c r="JT204" s="802"/>
      <c r="JU204" s="802"/>
      <c r="JV204" s="802"/>
      <c r="JW204" s="802"/>
      <c r="JX204" s="802"/>
      <c r="JY204" s="802"/>
      <c r="JZ204" s="802"/>
      <c r="KA204" s="802"/>
      <c r="KB204" s="802"/>
      <c r="KC204" s="802"/>
      <c r="KD204" s="802"/>
      <c r="KE204" s="802"/>
      <c r="KF204" s="802"/>
      <c r="KG204" s="802"/>
      <c r="KH204" s="802"/>
      <c r="KI204" s="802"/>
      <c r="KJ204" s="802"/>
      <c r="KK204" s="802"/>
      <c r="KL204" s="802"/>
      <c r="KM204" s="802"/>
      <c r="KN204" s="802"/>
      <c r="KO204" s="802"/>
      <c r="KP204" s="802"/>
      <c r="KQ204" s="802"/>
      <c r="KR204" s="802"/>
      <c r="KS204" s="802"/>
      <c r="KT204" s="802"/>
      <c r="KU204" s="802"/>
      <c r="KV204" s="802"/>
      <c r="KW204" s="802"/>
      <c r="KX204" s="802"/>
      <c r="KY204" s="802"/>
      <c r="KZ204" s="802"/>
      <c r="LA204" s="802"/>
      <c r="LB204" s="802"/>
      <c r="LC204" s="802"/>
      <c r="LD204" s="802"/>
      <c r="LE204" s="802"/>
      <c r="LF204" s="802"/>
      <c r="LG204" s="802"/>
      <c r="LH204" s="802"/>
      <c r="LI204" s="802"/>
      <c r="LJ204" s="802"/>
      <c r="LK204" s="802"/>
      <c r="LL204" s="802"/>
      <c r="LM204" s="802"/>
      <c r="LN204" s="802"/>
      <c r="LO204" s="802"/>
      <c r="LP204" s="802"/>
      <c r="LQ204" s="802"/>
      <c r="LR204" s="802"/>
      <c r="LS204" s="802"/>
      <c r="LT204" s="802"/>
      <c r="LU204" s="802"/>
      <c r="LV204" s="802"/>
      <c r="LW204" s="802"/>
      <c r="LX204" s="802"/>
      <c r="LY204" s="802"/>
      <c r="LZ204" s="802"/>
      <c r="MA204" s="802"/>
      <c r="MB204" s="802"/>
      <c r="MC204" s="802"/>
      <c r="MD204" s="802"/>
      <c r="ME204" s="802"/>
      <c r="MF204" s="802"/>
      <c r="MG204" s="802"/>
      <c r="MH204" s="802"/>
      <c r="MI204" s="802"/>
      <c r="MJ204" s="802"/>
      <c r="MK204" s="802"/>
      <c r="ML204" s="802"/>
      <c r="MM204" s="802"/>
      <c r="MN204" s="802"/>
      <c r="MO204" s="802"/>
      <c r="MP204" s="802"/>
      <c r="MQ204" s="802"/>
      <c r="MR204" s="802"/>
      <c r="MS204" s="802"/>
      <c r="MT204" s="802"/>
      <c r="MU204" s="802"/>
      <c r="MV204" s="802"/>
      <c r="MW204" s="802"/>
      <c r="MX204" s="802"/>
      <c r="MY204" s="802"/>
      <c r="MZ204" s="802"/>
      <c r="NA204" s="802"/>
      <c r="NB204" s="802"/>
      <c r="NC204" s="802"/>
      <c r="ND204" s="802"/>
      <c r="NE204" s="802"/>
      <c r="NF204" s="802"/>
      <c r="NG204" s="802"/>
      <c r="NH204" s="802"/>
      <c r="NI204" s="802"/>
      <c r="NJ204" s="802"/>
      <c r="NK204" s="802"/>
      <c r="NL204" s="802"/>
      <c r="NM204" s="802"/>
      <c r="NN204" s="802"/>
      <c r="NO204" s="802"/>
      <c r="NP204" s="802"/>
      <c r="NQ204" s="802"/>
      <c r="NR204" s="802"/>
      <c r="NS204" s="802"/>
      <c r="NT204" s="802"/>
      <c r="NU204" s="802"/>
      <c r="NV204" s="802"/>
      <c r="NW204" s="802"/>
      <c r="NX204" s="802"/>
      <c r="NY204" s="802"/>
      <c r="NZ204" s="802"/>
      <c r="OA204" s="802"/>
      <c r="OB204" s="802"/>
      <c r="OC204" s="802"/>
      <c r="OD204" s="802"/>
      <c r="OE204" s="802"/>
      <c r="OF204" s="802"/>
      <c r="OG204" s="802"/>
      <c r="OH204" s="802"/>
      <c r="OI204" s="802"/>
      <c r="OJ204" s="802"/>
      <c r="OK204" s="802"/>
      <c r="OL204" s="802"/>
      <c r="OM204" s="802"/>
      <c r="ON204" s="802"/>
      <c r="OO204" s="802"/>
      <c r="OP204" s="802"/>
      <c r="OQ204" s="802"/>
      <c r="OR204" s="802"/>
      <c r="OS204" s="802"/>
      <c r="OT204" s="802"/>
      <c r="OU204" s="802"/>
      <c r="OV204" s="802"/>
      <c r="OW204" s="802"/>
      <c r="OX204" s="802"/>
      <c r="OY204" s="802"/>
      <c r="OZ204" s="802"/>
      <c r="PA204" s="802"/>
      <c r="PB204" s="802"/>
      <c r="PC204" s="802"/>
      <c r="PD204" s="802"/>
      <c r="PE204" s="802"/>
      <c r="PF204" s="802"/>
      <c r="PG204" s="802"/>
      <c r="PH204" s="802"/>
      <c r="PI204" s="802"/>
      <c r="PJ204" s="802"/>
      <c r="PK204" s="802"/>
      <c r="PL204" s="802"/>
      <c r="PM204" s="802"/>
      <c r="PN204" s="802"/>
      <c r="PO204" s="802"/>
      <c r="PP204" s="802"/>
      <c r="PQ204" s="802"/>
      <c r="PR204" s="802"/>
      <c r="PS204" s="802"/>
      <c r="PT204" s="802"/>
      <c r="PU204" s="802"/>
      <c r="PV204" s="802"/>
      <c r="PW204" s="802"/>
      <c r="PX204" s="802"/>
      <c r="PY204" s="802"/>
      <c r="PZ204" s="802"/>
      <c r="QA204" s="802"/>
      <c r="QB204" s="802"/>
      <c r="QC204" s="802"/>
      <c r="QD204" s="802"/>
      <c r="QE204" s="802"/>
      <c r="QF204" s="802"/>
      <c r="QG204" s="802"/>
      <c r="QH204" s="802"/>
      <c r="QI204" s="802"/>
      <c r="QJ204" s="802"/>
      <c r="QK204" s="802"/>
      <c r="QL204" s="802"/>
      <c r="QM204" s="802"/>
      <c r="QN204" s="802"/>
      <c r="QO204" s="802"/>
      <c r="QP204" s="802"/>
      <c r="QQ204" s="802"/>
      <c r="QR204" s="802"/>
      <c r="QS204" s="802"/>
      <c r="QT204" s="802"/>
      <c r="QU204" s="802"/>
      <c r="QV204" s="802"/>
      <c r="QW204" s="802"/>
      <c r="QX204" s="802"/>
      <c r="QY204" s="802"/>
      <c r="QZ204" s="802"/>
      <c r="RA204" s="802"/>
      <c r="RB204" s="802"/>
      <c r="RC204" s="802"/>
      <c r="RD204" s="802"/>
      <c r="RE204" s="802"/>
      <c r="RF204" s="802"/>
      <c r="RG204" s="802"/>
      <c r="RH204" s="802"/>
      <c r="RI204" s="802"/>
      <c r="RJ204" s="802"/>
      <c r="RK204" s="802"/>
      <c r="RL204" s="802"/>
      <c r="RM204" s="802"/>
      <c r="RN204" s="802"/>
      <c r="RO204" s="802"/>
      <c r="RP204" s="802"/>
      <c r="RQ204" s="802"/>
      <c r="RR204" s="802"/>
      <c r="RS204" s="802"/>
      <c r="RT204" s="802"/>
      <c r="RU204" s="802"/>
      <c r="RV204" s="802"/>
      <c r="RW204" s="802"/>
      <c r="RX204" s="802"/>
      <c r="RY204" s="802"/>
      <c r="RZ204" s="802"/>
      <c r="SA204" s="802"/>
      <c r="SB204" s="802"/>
      <c r="SC204" s="802"/>
      <c r="SD204" s="802"/>
      <c r="SE204" s="802"/>
      <c r="SF204" s="802"/>
      <c r="SG204" s="802"/>
      <c r="SH204" s="802"/>
      <c r="SI204" s="802"/>
      <c r="SJ204" s="802"/>
      <c r="SK204" s="802"/>
      <c r="SL204" s="802"/>
      <c r="SM204" s="802"/>
      <c r="SN204" s="802"/>
      <c r="SO204" s="802"/>
      <c r="SP204" s="802"/>
      <c r="SQ204" s="802"/>
      <c r="SR204" s="802"/>
      <c r="SS204" s="802"/>
      <c r="ST204" s="802"/>
      <c r="SU204" s="802"/>
      <c r="SV204" s="802"/>
      <c r="SW204" s="802"/>
      <c r="SX204" s="802"/>
      <c r="SY204" s="802"/>
      <c r="SZ204" s="802"/>
      <c r="TA204" s="802"/>
      <c r="TB204" s="802"/>
      <c r="TC204" s="802"/>
      <c r="TD204" s="802"/>
      <c r="TE204" s="802"/>
      <c r="TF204" s="802"/>
      <c r="TG204" s="802"/>
      <c r="TH204" s="802"/>
      <c r="TI204" s="802"/>
      <c r="TJ204" s="802"/>
      <c r="TK204" s="802"/>
      <c r="TL204" s="802"/>
      <c r="TM204" s="802"/>
      <c r="TN204" s="802"/>
      <c r="TO204" s="802"/>
      <c r="TP204" s="802"/>
      <c r="TQ204" s="802"/>
      <c r="TR204" s="802"/>
      <c r="TS204" s="802"/>
      <c r="TT204" s="802"/>
      <c r="TU204" s="802"/>
      <c r="TV204" s="802"/>
      <c r="TW204" s="802"/>
      <c r="TX204" s="802"/>
      <c r="TY204" s="802"/>
      <c r="TZ204" s="802"/>
      <c r="UA204" s="802"/>
      <c r="UB204" s="802"/>
      <c r="UC204" s="802"/>
      <c r="UD204" s="802"/>
      <c r="UE204" s="802"/>
      <c r="UF204" s="802"/>
      <c r="UG204" s="802"/>
      <c r="UH204" s="802"/>
      <c r="UI204" s="802"/>
      <c r="UJ204" s="802"/>
      <c r="UK204" s="802"/>
      <c r="UL204" s="802"/>
      <c r="UM204" s="802"/>
      <c r="UN204" s="802"/>
      <c r="UO204" s="802"/>
      <c r="UP204" s="802"/>
      <c r="UQ204" s="802"/>
      <c r="UR204" s="802"/>
      <c r="US204" s="802"/>
      <c r="UT204" s="802"/>
      <c r="UU204" s="802"/>
      <c r="UV204" s="802"/>
      <c r="UW204" s="802"/>
      <c r="UX204" s="802"/>
      <c r="UY204" s="802"/>
      <c r="UZ204" s="802"/>
      <c r="VA204" s="802"/>
      <c r="VB204" s="802"/>
      <c r="VC204" s="802"/>
      <c r="VD204" s="802"/>
      <c r="VE204" s="802"/>
      <c r="VF204" s="802"/>
      <c r="VG204" s="802"/>
      <c r="VH204" s="802"/>
      <c r="VI204" s="802"/>
      <c r="VJ204" s="802"/>
      <c r="VK204" s="802"/>
      <c r="VL204" s="802"/>
      <c r="VM204" s="802"/>
      <c r="VN204" s="802"/>
      <c r="VO204" s="802"/>
      <c r="VP204" s="802"/>
      <c r="VQ204" s="802"/>
      <c r="VR204" s="802"/>
      <c r="VS204" s="802"/>
      <c r="VT204" s="802"/>
      <c r="VU204" s="802"/>
      <c r="VV204" s="802"/>
      <c r="VW204" s="802"/>
      <c r="VX204" s="802"/>
      <c r="VY204" s="802"/>
      <c r="VZ204" s="802"/>
      <c r="WA204" s="802"/>
      <c r="WB204" s="802"/>
      <c r="WC204" s="802"/>
      <c r="WD204" s="802"/>
      <c r="WE204" s="802"/>
      <c r="WF204" s="802"/>
      <c r="WG204" s="802"/>
      <c r="WH204" s="802"/>
      <c r="WI204" s="802"/>
      <c r="WJ204" s="802"/>
      <c r="WK204" s="802"/>
      <c r="WL204" s="802"/>
      <c r="WM204" s="802"/>
      <c r="WN204" s="802"/>
      <c r="WO204" s="802"/>
      <c r="WP204" s="802"/>
      <c r="WQ204" s="802"/>
      <c r="WR204" s="802"/>
      <c r="WS204" s="802"/>
      <c r="WT204" s="802"/>
      <c r="WU204" s="802"/>
      <c r="WV204" s="802"/>
      <c r="WW204" s="802"/>
      <c r="WX204" s="802"/>
      <c r="WY204" s="802"/>
      <c r="WZ204" s="802"/>
      <c r="XA204" s="802"/>
      <c r="XB204" s="802"/>
      <c r="XC204" s="802"/>
      <c r="XD204" s="802"/>
      <c r="XE204" s="802"/>
      <c r="XF204" s="802"/>
      <c r="XG204" s="802"/>
      <c r="XH204" s="802"/>
      <c r="XI204" s="802"/>
      <c r="XJ204" s="802"/>
      <c r="XK204" s="802"/>
      <c r="XL204" s="802"/>
      <c r="XM204" s="802"/>
      <c r="XN204" s="802"/>
      <c r="XO204" s="802"/>
      <c r="XP204" s="802"/>
      <c r="XQ204" s="802"/>
      <c r="XR204" s="802"/>
      <c r="XS204" s="802"/>
      <c r="XT204" s="802"/>
      <c r="XU204" s="802"/>
      <c r="XV204" s="802"/>
      <c r="XW204" s="802"/>
      <c r="XX204" s="802"/>
      <c r="XY204" s="802"/>
      <c r="XZ204" s="802"/>
      <c r="YA204" s="802"/>
      <c r="YB204" s="802"/>
      <c r="YC204" s="802"/>
      <c r="YD204" s="802"/>
      <c r="YE204" s="802"/>
      <c r="YF204" s="802"/>
      <c r="YG204" s="802"/>
      <c r="YH204" s="802"/>
      <c r="YI204" s="802"/>
      <c r="YJ204" s="802"/>
      <c r="YK204" s="802"/>
      <c r="YL204" s="802"/>
      <c r="YM204" s="802"/>
      <c r="YN204" s="802"/>
      <c r="YO204" s="802"/>
      <c r="YP204" s="802"/>
      <c r="YQ204" s="802"/>
      <c r="YR204" s="802"/>
      <c r="YS204" s="802"/>
      <c r="YT204" s="802"/>
      <c r="YU204" s="802"/>
      <c r="YV204" s="802"/>
      <c r="YW204" s="802"/>
      <c r="YX204" s="802"/>
      <c r="YY204" s="802"/>
      <c r="YZ204" s="802"/>
      <c r="ZA204" s="802"/>
      <c r="ZB204" s="802"/>
      <c r="ZC204" s="802"/>
      <c r="ZD204" s="802"/>
      <c r="ZE204" s="802"/>
      <c r="ZF204" s="802"/>
      <c r="ZG204" s="802"/>
      <c r="ZH204" s="802"/>
      <c r="ZI204" s="802"/>
      <c r="ZJ204" s="802"/>
      <c r="ZK204" s="802"/>
      <c r="ZL204" s="802"/>
      <c r="ZM204" s="802"/>
      <c r="ZN204" s="802"/>
      <c r="ZO204" s="802"/>
      <c r="ZP204" s="802"/>
      <c r="ZQ204" s="802"/>
      <c r="ZR204" s="802"/>
      <c r="ZS204" s="802"/>
      <c r="ZT204" s="802"/>
      <c r="ZU204" s="802"/>
      <c r="ZV204" s="802"/>
      <c r="ZW204" s="802"/>
      <c r="ZX204" s="802"/>
      <c r="ZY204" s="802"/>
      <c r="ZZ204" s="802"/>
      <c r="AAA204" s="802"/>
      <c r="AAB204" s="802"/>
      <c r="AAC204" s="802"/>
      <c r="AAD204" s="802"/>
      <c r="AAE204" s="802"/>
      <c r="AAF204" s="802"/>
      <c r="AAG204" s="802"/>
      <c r="AAH204" s="802"/>
      <c r="AAI204" s="802"/>
      <c r="AAJ204" s="802"/>
      <c r="AAK204" s="802"/>
      <c r="AAL204" s="802"/>
      <c r="AAM204" s="802"/>
      <c r="AAN204" s="802"/>
      <c r="AAO204" s="802"/>
      <c r="AAP204" s="802"/>
      <c r="AAQ204" s="802"/>
      <c r="AAR204" s="802"/>
      <c r="AAS204" s="802"/>
      <c r="AAT204" s="802"/>
      <c r="AAU204" s="802"/>
      <c r="AAV204" s="802"/>
      <c r="AAW204" s="802"/>
      <c r="AAX204" s="802"/>
      <c r="AAY204" s="802"/>
      <c r="AAZ204" s="802"/>
      <c r="ABA204" s="802"/>
      <c r="ABB204" s="802"/>
      <c r="ABC204" s="802"/>
      <c r="ABD204" s="802"/>
      <c r="ABE204" s="802"/>
      <c r="ABF204" s="802"/>
      <c r="ABG204" s="802"/>
      <c r="ABH204" s="802"/>
      <c r="ABI204" s="802"/>
      <c r="ABJ204" s="802"/>
      <c r="ABK204" s="802"/>
      <c r="ABL204" s="802"/>
      <c r="ABM204" s="802"/>
      <c r="ABN204" s="802"/>
      <c r="ABO204" s="802"/>
      <c r="ABP204" s="802"/>
      <c r="ABQ204" s="802"/>
      <c r="ABR204" s="802"/>
      <c r="ABS204" s="802"/>
      <c r="ABT204" s="802"/>
      <c r="ABU204" s="802"/>
      <c r="ABV204" s="802"/>
      <c r="ABW204" s="802"/>
      <c r="ABX204" s="802"/>
      <c r="ABY204" s="802"/>
      <c r="ABZ204" s="802"/>
      <c r="ACA204" s="802"/>
      <c r="ACB204" s="802"/>
      <c r="ACC204" s="802"/>
      <c r="ACD204" s="802"/>
      <c r="ACE204" s="802"/>
      <c r="ACF204" s="802"/>
      <c r="ACG204" s="802"/>
      <c r="ACH204" s="802"/>
      <c r="ACI204" s="802"/>
      <c r="ACJ204" s="802"/>
      <c r="ACK204" s="802"/>
      <c r="ACL204" s="802"/>
      <c r="ACM204" s="802"/>
      <c r="ACN204" s="802"/>
      <c r="ACO204" s="802"/>
      <c r="ACP204" s="802"/>
      <c r="ACQ204" s="802"/>
      <c r="ACR204" s="802"/>
      <c r="ACS204" s="802"/>
      <c r="ACT204" s="802"/>
      <c r="ACU204" s="802"/>
      <c r="ACV204" s="802"/>
      <c r="ACW204" s="802"/>
      <c r="ACX204" s="802"/>
      <c r="ACY204" s="802"/>
      <c r="ACZ204" s="802"/>
      <c r="ADA204" s="802"/>
      <c r="ADB204" s="802"/>
      <c r="ADC204" s="802"/>
      <c r="ADD204" s="802"/>
      <c r="ADE204" s="802"/>
      <c r="ADF204" s="802"/>
      <c r="ADG204" s="802"/>
      <c r="ADH204" s="802"/>
      <c r="ADI204" s="802"/>
      <c r="ADJ204" s="802"/>
      <c r="ADK204" s="802"/>
      <c r="ADL204" s="802"/>
      <c r="ADM204" s="802"/>
      <c r="ADN204" s="802"/>
      <c r="ADO204" s="802"/>
      <c r="ADP204" s="802"/>
      <c r="ADQ204" s="802"/>
      <c r="ADR204" s="802"/>
      <c r="ADS204" s="802"/>
      <c r="ADT204" s="802"/>
      <c r="ADU204" s="802"/>
      <c r="ADV204" s="802"/>
      <c r="ADW204" s="802"/>
      <c r="ADX204" s="802"/>
      <c r="ADY204" s="802"/>
      <c r="ADZ204" s="802"/>
      <c r="AEA204" s="802"/>
      <c r="AEB204" s="802"/>
      <c r="AEC204" s="802"/>
      <c r="AED204" s="802"/>
      <c r="AEE204" s="802"/>
      <c r="AEF204" s="802"/>
      <c r="AEG204" s="802"/>
      <c r="AEH204" s="802"/>
      <c r="AEI204" s="802"/>
      <c r="AEJ204" s="802"/>
      <c r="AEK204" s="802"/>
      <c r="AEL204" s="802"/>
      <c r="AEM204" s="802"/>
      <c r="AEN204" s="802"/>
      <c r="AEO204" s="802"/>
      <c r="AEP204" s="802"/>
      <c r="AEQ204" s="802"/>
      <c r="AER204" s="802"/>
      <c r="AES204" s="802"/>
      <c r="AET204" s="802"/>
      <c r="AEU204" s="802"/>
      <c r="AEV204" s="802"/>
      <c r="AEW204" s="802"/>
      <c r="AEX204" s="802"/>
      <c r="AEY204" s="802"/>
      <c r="AEZ204" s="802"/>
      <c r="AFA204" s="802"/>
      <c r="AFB204" s="802"/>
      <c r="AFC204" s="802"/>
      <c r="AFD204" s="802"/>
      <c r="AFE204" s="802"/>
      <c r="AFF204" s="802"/>
      <c r="AFG204" s="802"/>
      <c r="AFH204" s="802"/>
      <c r="AFI204" s="802"/>
      <c r="AFJ204" s="802"/>
      <c r="AFK204" s="802"/>
      <c r="AFL204" s="802"/>
      <c r="AFM204" s="802"/>
      <c r="AFN204" s="802"/>
      <c r="AFO204" s="802"/>
      <c r="AFP204" s="802"/>
      <c r="AFQ204" s="802"/>
      <c r="AFR204" s="802"/>
      <c r="AFS204" s="802"/>
      <c r="AFT204" s="802"/>
      <c r="AFU204" s="802"/>
      <c r="AFV204" s="802"/>
      <c r="AFW204" s="802"/>
      <c r="AFX204" s="802"/>
      <c r="AFY204" s="802"/>
      <c r="AFZ204" s="802"/>
      <c r="AGA204" s="802"/>
      <c r="AGB204" s="802"/>
      <c r="AGC204" s="802"/>
      <c r="AGD204" s="802"/>
      <c r="AGE204" s="802"/>
      <c r="AGF204" s="802"/>
      <c r="AGG204" s="802"/>
      <c r="AGH204" s="802"/>
      <c r="AGI204" s="802"/>
      <c r="AGJ204" s="802"/>
      <c r="AGK204" s="802"/>
      <c r="AGL204" s="802"/>
      <c r="AGM204" s="802"/>
      <c r="AGN204" s="802"/>
      <c r="AGO204" s="802"/>
      <c r="AGP204" s="802"/>
      <c r="AGQ204" s="802"/>
      <c r="AGR204" s="802"/>
      <c r="AGS204" s="802"/>
      <c r="AGT204" s="802"/>
      <c r="AGU204" s="802"/>
      <c r="AGV204" s="802"/>
      <c r="AGW204" s="802"/>
      <c r="AGX204" s="802"/>
      <c r="AGY204" s="802"/>
      <c r="AGZ204" s="802"/>
      <c r="AHA204" s="802"/>
      <c r="AHB204" s="802"/>
      <c r="AHC204" s="802"/>
      <c r="AHD204" s="802"/>
      <c r="AHE204" s="802"/>
      <c r="AHF204" s="802"/>
      <c r="AHG204" s="802"/>
      <c r="AHH204" s="802"/>
      <c r="AHI204" s="802"/>
      <c r="AHJ204" s="802"/>
      <c r="AHK204" s="802"/>
      <c r="AHL204" s="802"/>
      <c r="AHM204" s="802"/>
      <c r="AHN204" s="802"/>
      <c r="AHO204" s="802"/>
      <c r="AHP204" s="802"/>
      <c r="AHQ204" s="802"/>
      <c r="AHR204" s="802"/>
      <c r="AHS204" s="802"/>
      <c r="AHT204" s="802"/>
      <c r="AHU204" s="802"/>
      <c r="AHV204" s="802"/>
      <c r="AHW204" s="802"/>
      <c r="AHX204" s="802"/>
      <c r="AHY204" s="802"/>
      <c r="AHZ204" s="802"/>
      <c r="AIA204" s="802"/>
      <c r="AIB204" s="802"/>
      <c r="AIC204" s="802"/>
      <c r="AID204" s="802"/>
      <c r="AIE204" s="802"/>
      <c r="AIF204" s="802"/>
      <c r="AIG204" s="802"/>
      <c r="AIH204" s="802"/>
      <c r="AII204" s="802"/>
      <c r="AIJ204" s="802"/>
      <c r="AQE204" s="802"/>
      <c r="AQF204" s="802"/>
      <c r="AQG204" s="802"/>
      <c r="AQH204" s="802"/>
      <c r="AQI204" s="802"/>
      <c r="AQJ204" s="802"/>
      <c r="AQK204" s="802"/>
      <c r="AQL204" s="802"/>
      <c r="AQM204" s="802"/>
      <c r="AQN204" s="802"/>
      <c r="AQO204" s="802"/>
      <c r="AQP204" s="802"/>
      <c r="AQQ204" s="802"/>
      <c r="AQR204" s="802"/>
      <c r="AQS204" s="802"/>
      <c r="AQT204" s="802"/>
      <c r="AQU204" s="802"/>
      <c r="AQV204" s="802"/>
      <c r="AQW204" s="802"/>
      <c r="AQX204" s="802"/>
      <c r="AQY204" s="802"/>
      <c r="AQZ204" s="802"/>
      <c r="ARA204" s="802"/>
      <c r="ARB204" s="802"/>
      <c r="ARC204" s="802"/>
      <c r="ARD204" s="802"/>
      <c r="ARE204" s="802"/>
      <c r="ARF204" s="802"/>
      <c r="ARG204" s="802"/>
      <c r="ARH204" s="802"/>
      <c r="ARI204" s="802"/>
      <c r="ARJ204" s="802"/>
      <c r="ARK204" s="802"/>
      <c r="ARL204" s="802"/>
      <c r="ARM204" s="802"/>
      <c r="ARN204" s="802"/>
      <c r="ARO204" s="802"/>
      <c r="ARP204" s="802"/>
      <c r="ARQ204" s="802"/>
      <c r="ARR204" s="802"/>
      <c r="ARS204" s="802"/>
      <c r="ART204" s="802"/>
      <c r="ARU204" s="802"/>
      <c r="ARV204" s="802"/>
      <c r="ARW204" s="802"/>
      <c r="ARX204" s="802"/>
      <c r="ARY204" s="802"/>
      <c r="ARZ204" s="802"/>
      <c r="ASA204" s="802"/>
      <c r="ASB204" s="802"/>
      <c r="ASC204" s="802"/>
      <c r="ASD204" s="802"/>
      <c r="ASE204" s="802"/>
      <c r="ASF204" s="802"/>
      <c r="ASG204" s="802"/>
      <c r="ASH204" s="802"/>
      <c r="ASI204" s="802"/>
      <c r="ASJ204" s="802"/>
      <c r="ASK204" s="802"/>
      <c r="ASL204" s="802"/>
      <c r="ATP204" s="802"/>
      <c r="ATQ204" s="802"/>
      <c r="ATR204" s="802"/>
      <c r="ATS204" s="802"/>
      <c r="ATT204" s="802"/>
      <c r="ATU204" s="802"/>
      <c r="ATV204" s="802"/>
      <c r="ATW204" s="802"/>
      <c r="ATX204" s="802"/>
      <c r="ATY204" s="802"/>
      <c r="ATZ204" s="802"/>
      <c r="AUA204" s="802"/>
      <c r="AUB204" s="802"/>
      <c r="AUC204" s="802"/>
      <c r="AUD204" s="802"/>
      <c r="AUE204" s="802"/>
      <c r="AUF204" s="802"/>
      <c r="AUG204" s="802"/>
      <c r="AUH204" s="802"/>
      <c r="AUI204" s="802"/>
      <c r="AUJ204" s="802"/>
      <c r="AUK204" s="802"/>
      <c r="AUL204" s="802"/>
      <c r="AUM204" s="802"/>
      <c r="AUN204" s="802"/>
      <c r="AUO204" s="802"/>
      <c r="AUP204" s="801"/>
      <c r="AUQ204" s="802"/>
      <c r="AUR204" s="801"/>
      <c r="AUS204" s="802"/>
      <c r="AUT204" s="801"/>
      <c r="AUU204" s="802"/>
      <c r="AUV204" s="802"/>
      <c r="AUW204" s="802"/>
      <c r="AUX204" s="802"/>
      <c r="AUY204" s="802"/>
      <c r="AUZ204" s="802"/>
      <c r="AVA204" s="802"/>
      <c r="AVB204" s="802"/>
      <c r="AVC204" s="802"/>
      <c r="AVD204" s="802"/>
      <c r="AVE204" s="802"/>
      <c r="AVF204" s="802"/>
      <c r="AVG204" s="802"/>
      <c r="AVH204" s="802"/>
      <c r="AVI204" s="802"/>
      <c r="AVJ204" s="808"/>
      <c r="AVK204" s="808"/>
      <c r="AVL204" s="808"/>
      <c r="AVM204" s="808"/>
      <c r="AVN204" s="808"/>
      <c r="AVO204" s="808"/>
      <c r="AVP204" s="808"/>
      <c r="AVQ204" s="808"/>
      <c r="AVR204" s="808"/>
      <c r="AVS204" s="808"/>
      <c r="AVT204" s="808"/>
      <c r="AVU204" s="809"/>
      <c r="AVV204" s="809"/>
      <c r="AVW204" s="809"/>
      <c r="AVX204" s="809"/>
      <c r="AVY204" s="809"/>
      <c r="AVZ204" s="809"/>
      <c r="AWA204" s="809"/>
      <c r="AWB204" s="809"/>
      <c r="AWC204" s="809"/>
      <c r="AWD204" s="809"/>
      <c r="AWE204" s="809"/>
      <c r="AWF204" s="809"/>
      <c r="AWG204" s="809"/>
      <c r="AWH204" s="809"/>
      <c r="AWI204" s="809"/>
      <c r="AWJ204" s="809"/>
      <c r="AWK204" s="809"/>
      <c r="AWL204" s="809"/>
      <c r="AWM204" s="809"/>
      <c r="AWN204" s="809"/>
      <c r="AWO204" s="809"/>
      <c r="AWP204" s="809"/>
      <c r="AWQ204" s="809"/>
      <c r="AWR204" s="808"/>
      <c r="AWS204" s="761"/>
      <c r="AWT204" s="808"/>
      <c r="AWU204" s="809"/>
      <c r="AWV204" s="809"/>
      <c r="AWW204" s="809"/>
      <c r="AWX204" s="809"/>
      <c r="AWY204" s="809"/>
      <c r="AWZ204" s="809"/>
      <c r="AXA204" s="809"/>
      <c r="AXB204" s="809"/>
      <c r="AXC204" s="809"/>
      <c r="AXD204" s="809"/>
      <c r="AXE204" s="809"/>
      <c r="AXF204" s="809"/>
      <c r="AXG204" s="809"/>
      <c r="AXH204" s="809"/>
      <c r="AXI204" s="809"/>
      <c r="AXJ204" s="809"/>
      <c r="AXK204" s="809"/>
      <c r="AXL204" s="809"/>
      <c r="AXM204" s="809"/>
      <c r="AXN204" s="809"/>
      <c r="AXO204" s="809"/>
      <c r="AXP204" s="809"/>
      <c r="AXQ204" s="809"/>
      <c r="AXR204" s="809"/>
      <c r="AXS204" s="809"/>
      <c r="AXT204" s="809"/>
      <c r="AXU204" s="809"/>
      <c r="AXV204" s="809"/>
      <c r="AXW204" s="809"/>
      <c r="AXX204" s="809"/>
      <c r="AXY204" s="809"/>
      <c r="AXZ204" s="809"/>
      <c r="AYA204" s="809"/>
      <c r="AYB204" s="809"/>
      <c r="AYC204" s="809"/>
      <c r="AYD204" s="808"/>
      <c r="AYE204" s="808"/>
      <c r="AYF204" s="809"/>
      <c r="AYG204" s="808"/>
      <c r="AYH204" s="810"/>
      <c r="AYI204" s="810"/>
      <c r="AYJ204" s="810"/>
      <c r="AYK204" s="810"/>
      <c r="AYL204" s="810"/>
      <c r="AYM204" s="810"/>
      <c r="AYN204" s="810"/>
      <c r="AYO204" s="810"/>
      <c r="AYP204" s="810"/>
      <c r="AYQ204" s="810"/>
      <c r="AYR204" s="810"/>
      <c r="AYS204" s="810"/>
      <c r="AYT204" s="810"/>
      <c r="AYU204" s="810"/>
      <c r="AYV204" s="810"/>
      <c r="AYW204" s="810"/>
      <c r="AYX204" s="810"/>
      <c r="AYY204" s="810"/>
      <c r="AYZ204" s="810"/>
      <c r="AZA204" s="810"/>
      <c r="AZB204" s="810"/>
      <c r="AZC204" s="810"/>
      <c r="AZD204" s="810"/>
      <c r="AZE204" s="810"/>
      <c r="AZF204" s="810"/>
      <c r="AZG204" s="810"/>
      <c r="AZH204" s="810"/>
      <c r="AZI204" s="810"/>
      <c r="AZJ204" s="810"/>
      <c r="AZK204" s="810"/>
      <c r="AZL204" s="810"/>
      <c r="AZM204" s="810"/>
      <c r="AZN204" s="810"/>
      <c r="AZO204" s="810"/>
      <c r="AZP204" s="809"/>
      <c r="AZQ204" s="802"/>
      <c r="AZR204" s="802"/>
      <c r="AZS204" s="802"/>
    </row>
    <row r="205" spans="45:920 1123:1371" s="793" customFormat="1" ht="13.5">
      <c r="AS205" s="802"/>
      <c r="AT205" s="802"/>
      <c r="AU205" s="802"/>
      <c r="AV205" s="802"/>
      <c r="AW205" s="802"/>
      <c r="AX205" s="802"/>
      <c r="AY205" s="802"/>
      <c r="AZ205" s="802"/>
      <c r="BA205" s="802"/>
      <c r="BB205" s="802"/>
      <c r="BC205" s="802"/>
      <c r="BD205" s="802"/>
      <c r="BE205" s="802"/>
      <c r="BF205" s="802"/>
      <c r="BG205" s="802"/>
      <c r="BH205" s="802"/>
      <c r="BI205" s="802"/>
      <c r="BJ205" s="802"/>
      <c r="BK205" s="802"/>
      <c r="BL205" s="802"/>
      <c r="BM205" s="802"/>
      <c r="BN205" s="802"/>
      <c r="BO205" s="802"/>
      <c r="BP205" s="802"/>
      <c r="BQ205" s="802"/>
      <c r="BR205" s="802"/>
      <c r="BS205" s="802"/>
      <c r="BT205" s="802"/>
      <c r="BU205" s="802"/>
      <c r="BV205" s="802"/>
      <c r="BW205" s="802"/>
      <c r="BX205" s="802"/>
      <c r="BY205" s="802"/>
      <c r="BZ205" s="802"/>
      <c r="CA205" s="802"/>
      <c r="CB205" s="802"/>
      <c r="CC205" s="802"/>
      <c r="CD205" s="802"/>
      <c r="CE205" s="802"/>
      <c r="CF205" s="802"/>
      <c r="CG205" s="802"/>
      <c r="CH205" s="802"/>
      <c r="CI205" s="802"/>
      <c r="CJ205" s="802"/>
      <c r="CK205" s="802"/>
      <c r="CL205" s="802"/>
      <c r="CM205" s="802"/>
      <c r="CN205" s="802"/>
      <c r="CO205" s="802"/>
      <c r="CP205" s="802"/>
      <c r="CQ205" s="802"/>
      <c r="CR205" s="802"/>
      <c r="CS205" s="802"/>
      <c r="CT205" s="802"/>
      <c r="CU205" s="802"/>
      <c r="CV205" s="802"/>
      <c r="CW205" s="802"/>
      <c r="CX205" s="802"/>
      <c r="CY205" s="802"/>
      <c r="CZ205" s="802"/>
      <c r="DA205" s="802"/>
      <c r="DB205" s="802"/>
      <c r="DC205" s="802"/>
      <c r="DD205" s="802"/>
      <c r="DE205" s="802"/>
      <c r="DF205" s="802"/>
      <c r="DG205" s="802"/>
      <c r="DH205" s="802"/>
      <c r="DI205" s="802"/>
      <c r="DJ205" s="802"/>
      <c r="DK205" s="802"/>
      <c r="DL205" s="802"/>
      <c r="DM205" s="802"/>
      <c r="DN205" s="802"/>
      <c r="DO205" s="802"/>
      <c r="DP205" s="802"/>
      <c r="DQ205" s="802"/>
      <c r="DR205" s="802"/>
      <c r="DS205" s="802"/>
      <c r="DT205" s="802"/>
      <c r="DU205" s="802"/>
      <c r="DV205" s="802"/>
      <c r="DW205" s="802"/>
      <c r="DX205" s="802"/>
      <c r="DY205" s="802"/>
      <c r="DZ205" s="802"/>
      <c r="EA205" s="802"/>
      <c r="EB205" s="802"/>
      <c r="EC205" s="802"/>
      <c r="ED205" s="802"/>
      <c r="EE205" s="802"/>
      <c r="EF205" s="802"/>
      <c r="EG205" s="802"/>
      <c r="EH205" s="802"/>
      <c r="EI205" s="802"/>
      <c r="EJ205" s="802"/>
      <c r="EK205" s="802"/>
      <c r="EL205" s="802"/>
      <c r="EM205" s="802"/>
      <c r="EN205" s="802"/>
      <c r="EO205" s="802"/>
      <c r="EP205" s="802"/>
      <c r="EQ205" s="802"/>
      <c r="ER205" s="802"/>
      <c r="ES205" s="802"/>
      <c r="ET205" s="802"/>
      <c r="EU205" s="802"/>
      <c r="EV205" s="802"/>
      <c r="EW205" s="802"/>
      <c r="EX205" s="802"/>
      <c r="EY205" s="802"/>
      <c r="EZ205" s="802"/>
      <c r="FA205" s="802"/>
      <c r="FB205" s="802"/>
      <c r="FC205" s="802"/>
      <c r="FD205" s="802"/>
      <c r="FE205" s="802"/>
      <c r="FF205" s="802"/>
      <c r="FG205" s="802"/>
      <c r="FH205" s="802"/>
      <c r="FI205" s="802"/>
      <c r="FJ205" s="802"/>
      <c r="FK205" s="802"/>
      <c r="FL205" s="802"/>
      <c r="FM205" s="802"/>
      <c r="FN205" s="802"/>
      <c r="FO205" s="802"/>
      <c r="FP205" s="802"/>
      <c r="FQ205" s="802"/>
      <c r="FR205" s="802"/>
      <c r="FS205" s="802"/>
      <c r="FT205" s="802"/>
      <c r="FU205" s="802"/>
      <c r="FV205" s="802"/>
      <c r="FW205" s="802"/>
      <c r="FX205" s="802"/>
      <c r="FY205" s="802"/>
      <c r="FZ205" s="802"/>
      <c r="GA205" s="802"/>
      <c r="GB205" s="802"/>
      <c r="GC205" s="802"/>
      <c r="GD205" s="802"/>
      <c r="GE205" s="802"/>
      <c r="GF205" s="802"/>
      <c r="GG205" s="802"/>
      <c r="GH205" s="802"/>
      <c r="GI205" s="802"/>
      <c r="GJ205" s="802"/>
      <c r="GK205" s="802"/>
      <c r="GL205" s="802"/>
      <c r="GM205" s="802"/>
      <c r="GN205" s="802"/>
      <c r="GO205" s="802"/>
      <c r="GP205" s="802"/>
      <c r="GQ205" s="802"/>
      <c r="GR205" s="802"/>
      <c r="GS205" s="802"/>
      <c r="GT205" s="802"/>
      <c r="GU205" s="802"/>
      <c r="GV205" s="802"/>
      <c r="GW205" s="802"/>
      <c r="GX205" s="802"/>
      <c r="GY205" s="802"/>
      <c r="GZ205" s="802"/>
      <c r="HA205" s="802"/>
      <c r="HB205" s="802"/>
      <c r="HC205" s="802"/>
      <c r="HD205" s="802"/>
      <c r="HE205" s="802"/>
      <c r="HF205" s="802"/>
      <c r="HG205" s="802"/>
      <c r="HH205" s="802"/>
      <c r="HI205" s="802"/>
      <c r="HJ205" s="802"/>
      <c r="HK205" s="802"/>
      <c r="HL205" s="802"/>
      <c r="HM205" s="802"/>
      <c r="HN205" s="802"/>
      <c r="HO205" s="802"/>
      <c r="HP205" s="802"/>
      <c r="HQ205" s="802"/>
      <c r="HR205" s="802"/>
      <c r="HS205" s="802"/>
      <c r="HT205" s="802"/>
      <c r="HU205" s="802"/>
      <c r="HV205" s="802"/>
      <c r="HW205" s="802"/>
      <c r="HX205" s="802"/>
      <c r="HY205" s="802"/>
      <c r="HZ205" s="802"/>
      <c r="IA205" s="802"/>
      <c r="IB205" s="802"/>
      <c r="IC205" s="802"/>
      <c r="ID205" s="802"/>
      <c r="IE205" s="802"/>
      <c r="IF205" s="802"/>
      <c r="IG205" s="802"/>
      <c r="IH205" s="802"/>
      <c r="II205" s="802"/>
      <c r="IJ205" s="802"/>
      <c r="IK205" s="802"/>
      <c r="IL205" s="802"/>
      <c r="IM205" s="802"/>
      <c r="IN205" s="802"/>
      <c r="IO205" s="802"/>
      <c r="IP205" s="802"/>
      <c r="IQ205" s="802"/>
      <c r="IR205" s="802"/>
      <c r="IS205" s="802"/>
      <c r="IT205" s="802"/>
      <c r="IU205" s="802"/>
      <c r="IV205" s="802"/>
      <c r="IW205" s="802"/>
      <c r="IX205" s="802"/>
      <c r="IY205" s="802"/>
      <c r="IZ205" s="802"/>
      <c r="JA205" s="802"/>
      <c r="JB205" s="802"/>
      <c r="JC205" s="802"/>
      <c r="JD205" s="802"/>
      <c r="JE205" s="802"/>
      <c r="JF205" s="802"/>
      <c r="JG205" s="802"/>
      <c r="JH205" s="802"/>
      <c r="JI205" s="802"/>
      <c r="JJ205" s="802"/>
      <c r="JK205" s="802"/>
      <c r="JL205" s="802"/>
      <c r="JM205" s="802"/>
      <c r="JN205" s="802"/>
      <c r="JO205" s="802"/>
      <c r="JP205" s="802"/>
      <c r="JQ205" s="802"/>
      <c r="JR205" s="802"/>
      <c r="JS205" s="802"/>
      <c r="JT205" s="802"/>
      <c r="JU205" s="802"/>
      <c r="JV205" s="802"/>
      <c r="JW205" s="802"/>
      <c r="JX205" s="802"/>
      <c r="JY205" s="802"/>
      <c r="JZ205" s="802"/>
      <c r="KA205" s="802"/>
      <c r="KB205" s="802"/>
      <c r="KC205" s="802"/>
      <c r="KD205" s="802"/>
      <c r="KE205" s="802"/>
      <c r="KF205" s="802"/>
      <c r="KG205" s="802"/>
      <c r="KH205" s="802"/>
      <c r="KI205" s="802"/>
      <c r="KJ205" s="802"/>
      <c r="KK205" s="802"/>
      <c r="KL205" s="802"/>
      <c r="KM205" s="802"/>
      <c r="KN205" s="802"/>
      <c r="KO205" s="802"/>
      <c r="KP205" s="802"/>
      <c r="KQ205" s="802"/>
      <c r="KR205" s="802"/>
      <c r="KS205" s="802"/>
      <c r="KT205" s="802"/>
      <c r="KU205" s="802"/>
      <c r="KV205" s="802"/>
      <c r="KW205" s="802"/>
      <c r="KX205" s="802"/>
      <c r="KY205" s="802"/>
      <c r="KZ205" s="802"/>
      <c r="LA205" s="802"/>
      <c r="LB205" s="802"/>
      <c r="LC205" s="802"/>
      <c r="LD205" s="802"/>
      <c r="LE205" s="802"/>
      <c r="LF205" s="802"/>
      <c r="LG205" s="802"/>
      <c r="LH205" s="802"/>
      <c r="LI205" s="802"/>
      <c r="LJ205" s="802"/>
      <c r="LK205" s="802"/>
      <c r="LL205" s="802"/>
      <c r="LM205" s="802"/>
      <c r="LN205" s="802"/>
      <c r="LO205" s="802"/>
      <c r="LP205" s="802"/>
      <c r="LQ205" s="802"/>
      <c r="LR205" s="802"/>
      <c r="LS205" s="802"/>
      <c r="LT205" s="802"/>
      <c r="LU205" s="802"/>
      <c r="LV205" s="802"/>
      <c r="LW205" s="802"/>
      <c r="LX205" s="802"/>
      <c r="LY205" s="802"/>
      <c r="LZ205" s="802"/>
      <c r="MA205" s="802"/>
      <c r="MB205" s="802"/>
      <c r="MC205" s="802"/>
      <c r="MD205" s="802"/>
      <c r="ME205" s="802"/>
      <c r="MF205" s="802"/>
      <c r="MG205" s="802"/>
      <c r="MH205" s="802"/>
      <c r="MI205" s="802"/>
      <c r="MJ205" s="802"/>
      <c r="MK205" s="802"/>
      <c r="ML205" s="802"/>
      <c r="MM205" s="802"/>
      <c r="MN205" s="802"/>
      <c r="MO205" s="802"/>
      <c r="MP205" s="802"/>
      <c r="MQ205" s="802"/>
      <c r="MR205" s="802"/>
      <c r="MS205" s="802"/>
      <c r="MT205" s="802"/>
      <c r="MU205" s="802"/>
      <c r="MV205" s="802"/>
      <c r="MW205" s="802"/>
      <c r="MX205" s="802"/>
      <c r="MY205" s="802"/>
      <c r="MZ205" s="802"/>
      <c r="NA205" s="802"/>
      <c r="NB205" s="802"/>
      <c r="NC205" s="802"/>
      <c r="ND205" s="802"/>
      <c r="NE205" s="802"/>
      <c r="NF205" s="802"/>
      <c r="NG205" s="802"/>
      <c r="NH205" s="802"/>
      <c r="NI205" s="802"/>
      <c r="NJ205" s="802"/>
      <c r="NK205" s="802"/>
      <c r="NL205" s="802"/>
      <c r="NM205" s="802"/>
      <c r="NN205" s="802"/>
      <c r="NO205" s="802"/>
      <c r="NP205" s="802"/>
      <c r="NQ205" s="802"/>
      <c r="NR205" s="802"/>
      <c r="NS205" s="802"/>
      <c r="NT205" s="802"/>
      <c r="NU205" s="802"/>
      <c r="NV205" s="802"/>
      <c r="NW205" s="802"/>
      <c r="NX205" s="802"/>
      <c r="NY205" s="802"/>
      <c r="NZ205" s="802"/>
      <c r="OA205" s="802"/>
      <c r="OB205" s="802"/>
      <c r="OC205" s="802"/>
      <c r="OD205" s="802"/>
      <c r="OE205" s="802"/>
      <c r="OF205" s="802"/>
      <c r="OG205" s="802"/>
      <c r="OH205" s="802"/>
      <c r="OI205" s="802"/>
      <c r="OJ205" s="802"/>
      <c r="OK205" s="802"/>
      <c r="OL205" s="802"/>
      <c r="OM205" s="802"/>
      <c r="ON205" s="802"/>
      <c r="OO205" s="802"/>
      <c r="OP205" s="802"/>
      <c r="OQ205" s="802"/>
      <c r="OR205" s="802"/>
      <c r="OS205" s="802"/>
      <c r="OT205" s="802"/>
      <c r="OU205" s="802"/>
      <c r="OV205" s="802"/>
      <c r="OW205" s="802"/>
      <c r="OX205" s="802"/>
      <c r="OY205" s="802"/>
      <c r="OZ205" s="802"/>
      <c r="PA205" s="802"/>
      <c r="PB205" s="802"/>
      <c r="PC205" s="802"/>
      <c r="PD205" s="802"/>
      <c r="PE205" s="802"/>
      <c r="PF205" s="802"/>
      <c r="PG205" s="802"/>
      <c r="PH205" s="802"/>
      <c r="PI205" s="802"/>
      <c r="PJ205" s="802"/>
      <c r="PK205" s="802"/>
      <c r="PL205" s="802"/>
      <c r="PM205" s="802"/>
      <c r="PN205" s="802"/>
      <c r="PO205" s="802"/>
      <c r="PP205" s="802"/>
      <c r="PQ205" s="802"/>
      <c r="PR205" s="802"/>
      <c r="PS205" s="802"/>
      <c r="PT205" s="802"/>
      <c r="PU205" s="802"/>
      <c r="PV205" s="802"/>
      <c r="PW205" s="802"/>
      <c r="PX205" s="802"/>
      <c r="PY205" s="802"/>
      <c r="PZ205" s="802"/>
      <c r="QA205" s="802"/>
      <c r="QB205" s="802"/>
      <c r="QC205" s="802"/>
      <c r="QD205" s="802"/>
      <c r="QE205" s="802"/>
      <c r="QF205" s="802"/>
      <c r="QG205" s="802"/>
      <c r="QH205" s="802"/>
      <c r="QI205" s="802"/>
      <c r="QJ205" s="802"/>
      <c r="QK205" s="802"/>
      <c r="QL205" s="802"/>
      <c r="QM205" s="802"/>
      <c r="QN205" s="802"/>
      <c r="QO205" s="802"/>
      <c r="QP205" s="802"/>
      <c r="QQ205" s="802"/>
      <c r="QR205" s="802"/>
      <c r="QS205" s="802"/>
      <c r="QT205" s="802"/>
      <c r="QU205" s="802"/>
      <c r="QV205" s="802"/>
      <c r="QW205" s="802"/>
      <c r="QX205" s="802"/>
      <c r="QY205" s="802"/>
      <c r="QZ205" s="802"/>
      <c r="RA205" s="802"/>
      <c r="RB205" s="802"/>
      <c r="RC205" s="802"/>
      <c r="RD205" s="802"/>
      <c r="RE205" s="802"/>
      <c r="RF205" s="802"/>
      <c r="RG205" s="802"/>
      <c r="RH205" s="802"/>
      <c r="RI205" s="802"/>
      <c r="RJ205" s="802"/>
      <c r="RK205" s="802"/>
      <c r="RL205" s="802"/>
      <c r="RM205" s="802"/>
      <c r="RN205" s="802"/>
      <c r="RO205" s="802"/>
      <c r="RP205" s="802"/>
      <c r="RQ205" s="802"/>
      <c r="RR205" s="802"/>
      <c r="RS205" s="802"/>
      <c r="RT205" s="802"/>
      <c r="RU205" s="802"/>
      <c r="RV205" s="802"/>
      <c r="RW205" s="802"/>
      <c r="RX205" s="802"/>
      <c r="RY205" s="802"/>
      <c r="RZ205" s="802"/>
      <c r="SA205" s="802"/>
      <c r="SB205" s="802"/>
      <c r="SC205" s="802"/>
      <c r="SD205" s="802"/>
      <c r="SE205" s="802"/>
      <c r="SF205" s="802"/>
      <c r="SG205" s="802"/>
      <c r="SH205" s="802"/>
      <c r="SI205" s="802"/>
      <c r="SJ205" s="802"/>
      <c r="SK205" s="802"/>
      <c r="SL205" s="802"/>
      <c r="SM205" s="802"/>
      <c r="SN205" s="802"/>
      <c r="SO205" s="802"/>
      <c r="SP205" s="802"/>
      <c r="SQ205" s="802"/>
      <c r="SR205" s="802"/>
      <c r="SS205" s="802"/>
      <c r="ST205" s="802"/>
      <c r="SU205" s="802"/>
      <c r="SV205" s="802"/>
      <c r="SW205" s="802"/>
      <c r="SX205" s="802"/>
      <c r="SY205" s="802"/>
      <c r="SZ205" s="802"/>
      <c r="TA205" s="802"/>
      <c r="TB205" s="802"/>
      <c r="TC205" s="802"/>
      <c r="TD205" s="802"/>
      <c r="TE205" s="802"/>
      <c r="TF205" s="802"/>
      <c r="TG205" s="802"/>
      <c r="TH205" s="802"/>
      <c r="TI205" s="802"/>
      <c r="TJ205" s="802"/>
      <c r="TK205" s="802"/>
      <c r="TL205" s="802"/>
      <c r="TM205" s="802"/>
      <c r="TN205" s="802"/>
      <c r="TO205" s="802"/>
      <c r="TP205" s="802"/>
      <c r="TQ205" s="802"/>
      <c r="TR205" s="802"/>
      <c r="TS205" s="802"/>
      <c r="TT205" s="802"/>
      <c r="TU205" s="802"/>
      <c r="TV205" s="802"/>
      <c r="TW205" s="802"/>
      <c r="TX205" s="802"/>
      <c r="TY205" s="802"/>
      <c r="TZ205" s="802"/>
      <c r="UA205" s="802"/>
      <c r="UB205" s="802"/>
      <c r="UC205" s="802"/>
      <c r="UD205" s="802"/>
      <c r="UE205" s="802"/>
      <c r="UF205" s="802"/>
      <c r="UG205" s="802"/>
      <c r="UH205" s="802"/>
      <c r="UI205" s="802"/>
      <c r="UJ205" s="802"/>
      <c r="UK205" s="802"/>
      <c r="UL205" s="802"/>
      <c r="UM205" s="802"/>
      <c r="UN205" s="802"/>
      <c r="UO205" s="802"/>
      <c r="UP205" s="802"/>
      <c r="UQ205" s="802"/>
      <c r="UR205" s="802"/>
      <c r="US205" s="802"/>
      <c r="UT205" s="802"/>
      <c r="UU205" s="802"/>
      <c r="UV205" s="802"/>
      <c r="UW205" s="802"/>
      <c r="UX205" s="802"/>
      <c r="UY205" s="802"/>
      <c r="UZ205" s="802"/>
      <c r="VA205" s="802"/>
      <c r="VB205" s="802"/>
      <c r="VC205" s="802"/>
      <c r="VD205" s="802"/>
      <c r="VE205" s="802"/>
      <c r="VF205" s="802"/>
      <c r="VG205" s="802"/>
      <c r="VH205" s="802"/>
      <c r="VI205" s="802"/>
      <c r="VJ205" s="802"/>
      <c r="VK205" s="802"/>
      <c r="VL205" s="802"/>
      <c r="VM205" s="802"/>
      <c r="VN205" s="802"/>
      <c r="VO205" s="802"/>
      <c r="VP205" s="802"/>
      <c r="VQ205" s="802"/>
      <c r="VR205" s="802"/>
      <c r="VS205" s="802"/>
      <c r="VT205" s="802"/>
      <c r="VU205" s="802"/>
      <c r="VV205" s="802"/>
      <c r="VW205" s="802"/>
      <c r="VX205" s="802"/>
      <c r="VY205" s="802"/>
      <c r="VZ205" s="802"/>
      <c r="WA205" s="802"/>
      <c r="WB205" s="802"/>
      <c r="WC205" s="802"/>
      <c r="WD205" s="802"/>
      <c r="WE205" s="802"/>
      <c r="WF205" s="802"/>
      <c r="WG205" s="802"/>
      <c r="WH205" s="802"/>
      <c r="WI205" s="802"/>
      <c r="WJ205" s="802"/>
      <c r="WK205" s="802"/>
      <c r="WL205" s="802"/>
      <c r="WM205" s="802"/>
      <c r="WN205" s="802"/>
      <c r="WO205" s="802"/>
      <c r="WP205" s="802"/>
      <c r="WQ205" s="802"/>
      <c r="WR205" s="802"/>
      <c r="WS205" s="802"/>
      <c r="WT205" s="802"/>
      <c r="WU205" s="802"/>
      <c r="WV205" s="802"/>
      <c r="WW205" s="802"/>
      <c r="WX205" s="802"/>
      <c r="WY205" s="802"/>
      <c r="WZ205" s="802"/>
      <c r="XA205" s="802"/>
      <c r="XB205" s="802"/>
      <c r="XC205" s="802"/>
      <c r="XD205" s="802"/>
      <c r="XE205" s="802"/>
      <c r="XF205" s="802"/>
      <c r="XG205" s="802"/>
      <c r="XH205" s="802"/>
      <c r="XI205" s="802"/>
      <c r="XJ205" s="802"/>
      <c r="XK205" s="802"/>
      <c r="XL205" s="802"/>
      <c r="XM205" s="802"/>
      <c r="XN205" s="802"/>
      <c r="XO205" s="802"/>
      <c r="XP205" s="802"/>
      <c r="XQ205" s="802"/>
      <c r="XR205" s="802"/>
      <c r="XS205" s="802"/>
      <c r="XT205" s="802"/>
      <c r="XU205" s="802"/>
      <c r="XV205" s="802"/>
      <c r="XW205" s="802"/>
      <c r="XX205" s="802"/>
      <c r="XY205" s="802"/>
      <c r="XZ205" s="802"/>
      <c r="YA205" s="802"/>
      <c r="YB205" s="802"/>
      <c r="YC205" s="802"/>
      <c r="YD205" s="802"/>
      <c r="YE205" s="802"/>
      <c r="YF205" s="802"/>
      <c r="YG205" s="802"/>
      <c r="YH205" s="802"/>
      <c r="YI205" s="802"/>
      <c r="YJ205" s="802"/>
      <c r="YK205" s="802"/>
      <c r="YL205" s="802"/>
      <c r="YM205" s="802"/>
      <c r="YN205" s="802"/>
      <c r="YO205" s="802"/>
      <c r="YP205" s="802"/>
      <c r="YQ205" s="802"/>
      <c r="YR205" s="802"/>
      <c r="YS205" s="802"/>
      <c r="YT205" s="802"/>
      <c r="YU205" s="802"/>
      <c r="YV205" s="802"/>
      <c r="YW205" s="802"/>
      <c r="YX205" s="802"/>
      <c r="YY205" s="802"/>
      <c r="YZ205" s="802"/>
      <c r="ZA205" s="802"/>
      <c r="ZB205" s="802"/>
      <c r="ZC205" s="802"/>
      <c r="ZD205" s="802"/>
      <c r="ZE205" s="802"/>
      <c r="ZF205" s="802"/>
      <c r="ZG205" s="802"/>
      <c r="ZH205" s="802"/>
      <c r="ZI205" s="802"/>
      <c r="ZJ205" s="802"/>
      <c r="ZK205" s="802"/>
      <c r="ZL205" s="802"/>
      <c r="ZM205" s="802"/>
      <c r="ZN205" s="802"/>
      <c r="ZO205" s="802"/>
      <c r="ZP205" s="802"/>
      <c r="ZQ205" s="802"/>
      <c r="ZR205" s="802"/>
      <c r="ZS205" s="802"/>
      <c r="ZT205" s="802"/>
      <c r="ZU205" s="802"/>
      <c r="ZV205" s="802"/>
      <c r="ZW205" s="802"/>
      <c r="ZX205" s="802"/>
      <c r="ZY205" s="802"/>
      <c r="ZZ205" s="802"/>
      <c r="AAA205" s="802"/>
      <c r="AAB205" s="802"/>
      <c r="AAC205" s="802"/>
      <c r="AAD205" s="802"/>
      <c r="AAE205" s="802"/>
      <c r="AAF205" s="802"/>
      <c r="AAG205" s="802"/>
      <c r="AAH205" s="802"/>
      <c r="AAI205" s="802"/>
      <c r="AAJ205" s="802"/>
      <c r="AAK205" s="802"/>
      <c r="AAL205" s="802"/>
      <c r="AAM205" s="802"/>
      <c r="AAN205" s="802"/>
      <c r="AAO205" s="802"/>
      <c r="AAP205" s="802"/>
      <c r="AAQ205" s="802"/>
      <c r="AAR205" s="802"/>
      <c r="AAS205" s="802"/>
      <c r="AAT205" s="802"/>
      <c r="AAU205" s="802"/>
      <c r="AAV205" s="802"/>
      <c r="AAW205" s="802"/>
      <c r="AAX205" s="802"/>
      <c r="AAY205" s="802"/>
      <c r="AAZ205" s="802"/>
      <c r="ABA205" s="802"/>
      <c r="ABB205" s="802"/>
      <c r="ABC205" s="802"/>
      <c r="ABD205" s="802"/>
      <c r="ABE205" s="802"/>
      <c r="ABF205" s="802"/>
      <c r="ABG205" s="802"/>
      <c r="ABH205" s="802"/>
      <c r="ABI205" s="802"/>
      <c r="ABJ205" s="802"/>
      <c r="ABK205" s="802"/>
      <c r="ABL205" s="802"/>
      <c r="ABM205" s="802"/>
      <c r="ABN205" s="802"/>
      <c r="ABO205" s="802"/>
      <c r="ABP205" s="802"/>
      <c r="ABQ205" s="802"/>
      <c r="ABR205" s="802"/>
      <c r="ABS205" s="802"/>
      <c r="ABT205" s="802"/>
      <c r="ABU205" s="802"/>
      <c r="ABV205" s="802"/>
      <c r="ABW205" s="802"/>
      <c r="ABX205" s="802"/>
      <c r="ABY205" s="802"/>
      <c r="ABZ205" s="802"/>
      <c r="ACA205" s="802"/>
      <c r="ACB205" s="802"/>
      <c r="ACC205" s="802"/>
      <c r="ACD205" s="802"/>
      <c r="ACE205" s="802"/>
      <c r="ACF205" s="802"/>
      <c r="ACG205" s="802"/>
      <c r="ACH205" s="802"/>
      <c r="ACI205" s="802"/>
      <c r="ACJ205" s="802"/>
      <c r="ACK205" s="802"/>
      <c r="ACL205" s="802"/>
      <c r="ACM205" s="802"/>
      <c r="ACN205" s="802"/>
      <c r="ACO205" s="802"/>
      <c r="ACP205" s="802"/>
      <c r="ACQ205" s="802"/>
      <c r="ACR205" s="802"/>
      <c r="ACS205" s="802"/>
      <c r="ACT205" s="802"/>
      <c r="ACU205" s="802"/>
      <c r="ACV205" s="802"/>
      <c r="ACW205" s="802"/>
      <c r="ACX205" s="802"/>
      <c r="ACY205" s="802"/>
      <c r="ACZ205" s="802"/>
      <c r="ADA205" s="802"/>
      <c r="ADB205" s="802"/>
      <c r="ADC205" s="802"/>
      <c r="ADD205" s="802"/>
      <c r="ADE205" s="802"/>
      <c r="ADF205" s="802"/>
      <c r="ADG205" s="802"/>
      <c r="ADH205" s="802"/>
      <c r="ADI205" s="802"/>
      <c r="ADJ205" s="802"/>
      <c r="ADK205" s="802"/>
      <c r="ADL205" s="802"/>
      <c r="ADM205" s="802"/>
      <c r="ADN205" s="802"/>
      <c r="ADO205" s="802"/>
      <c r="ADP205" s="802"/>
      <c r="ADQ205" s="802"/>
      <c r="ADR205" s="802"/>
      <c r="ADS205" s="802"/>
      <c r="ADT205" s="802"/>
      <c r="ADU205" s="802"/>
      <c r="ADV205" s="802"/>
      <c r="ADW205" s="802"/>
      <c r="ADX205" s="802"/>
      <c r="ADY205" s="802"/>
      <c r="ADZ205" s="802"/>
      <c r="AEA205" s="802"/>
      <c r="AEB205" s="802"/>
      <c r="AEC205" s="802"/>
      <c r="AED205" s="802"/>
      <c r="AEE205" s="802"/>
      <c r="AEF205" s="802"/>
      <c r="AEG205" s="802"/>
      <c r="AEH205" s="802"/>
      <c r="AEI205" s="802"/>
      <c r="AEJ205" s="802"/>
      <c r="AEK205" s="802"/>
      <c r="AEL205" s="802"/>
      <c r="AEM205" s="802"/>
      <c r="AEN205" s="802"/>
      <c r="AEO205" s="802"/>
      <c r="AEP205" s="802"/>
      <c r="AEQ205" s="802"/>
      <c r="AER205" s="802"/>
      <c r="AES205" s="802"/>
      <c r="AET205" s="802"/>
      <c r="AEU205" s="802"/>
      <c r="AEV205" s="802"/>
      <c r="AEW205" s="802"/>
      <c r="AEX205" s="802"/>
      <c r="AEY205" s="802"/>
      <c r="AEZ205" s="802"/>
      <c r="AFA205" s="802"/>
      <c r="AFB205" s="802"/>
      <c r="AFC205" s="802"/>
      <c r="AFD205" s="802"/>
      <c r="AFE205" s="802"/>
      <c r="AFF205" s="802"/>
      <c r="AFG205" s="802"/>
      <c r="AFH205" s="802"/>
      <c r="AFI205" s="802"/>
      <c r="AFJ205" s="802"/>
      <c r="AFK205" s="802"/>
      <c r="AFL205" s="802"/>
      <c r="AFM205" s="802"/>
      <c r="AFN205" s="802"/>
      <c r="AFO205" s="802"/>
      <c r="AFP205" s="802"/>
      <c r="AFQ205" s="802"/>
      <c r="AFR205" s="802"/>
      <c r="AFS205" s="802"/>
      <c r="AFT205" s="802"/>
      <c r="AFU205" s="802"/>
      <c r="AFV205" s="802"/>
      <c r="AFW205" s="802"/>
      <c r="AFX205" s="802"/>
      <c r="AFY205" s="802"/>
      <c r="AFZ205" s="802"/>
      <c r="AGA205" s="802"/>
      <c r="AGB205" s="802"/>
      <c r="AGC205" s="802"/>
      <c r="AGD205" s="802"/>
      <c r="AGE205" s="802"/>
      <c r="AGF205" s="802"/>
      <c r="AGG205" s="802"/>
      <c r="AGH205" s="802"/>
      <c r="AGI205" s="802"/>
      <c r="AGJ205" s="802"/>
      <c r="AGK205" s="802"/>
      <c r="AGL205" s="802"/>
      <c r="AGM205" s="802"/>
      <c r="AGN205" s="802"/>
      <c r="AGO205" s="802"/>
      <c r="AGP205" s="802"/>
      <c r="AGQ205" s="802"/>
      <c r="AGR205" s="802"/>
      <c r="AGS205" s="802"/>
      <c r="AGT205" s="802"/>
      <c r="AGU205" s="802"/>
      <c r="AGV205" s="802"/>
      <c r="AGW205" s="802"/>
      <c r="AGX205" s="802"/>
      <c r="AGY205" s="802"/>
      <c r="AGZ205" s="802"/>
      <c r="AHA205" s="802"/>
      <c r="AHB205" s="802"/>
      <c r="AHC205" s="802"/>
      <c r="AHD205" s="802"/>
      <c r="AHE205" s="802"/>
      <c r="AHF205" s="802"/>
      <c r="AHG205" s="802"/>
      <c r="AHH205" s="802"/>
      <c r="AHI205" s="802"/>
      <c r="AHJ205" s="802"/>
      <c r="AHK205" s="802"/>
      <c r="AHL205" s="802"/>
      <c r="AHM205" s="802"/>
      <c r="AHN205" s="802"/>
      <c r="AHO205" s="802"/>
      <c r="AHP205" s="802"/>
      <c r="AHQ205" s="802"/>
      <c r="AHR205" s="802"/>
      <c r="AHS205" s="802"/>
      <c r="AHT205" s="802"/>
      <c r="AHU205" s="802"/>
      <c r="AHV205" s="802"/>
      <c r="AHW205" s="802"/>
      <c r="AHX205" s="802"/>
      <c r="AHY205" s="802"/>
      <c r="AHZ205" s="802"/>
      <c r="AIA205" s="802"/>
      <c r="AIB205" s="802"/>
      <c r="AIC205" s="802"/>
      <c r="AID205" s="802"/>
      <c r="AIE205" s="802"/>
      <c r="AIF205" s="802"/>
      <c r="AIG205" s="802"/>
      <c r="AIH205" s="802"/>
      <c r="AII205" s="802"/>
      <c r="AIJ205" s="802"/>
      <c r="AQE205" s="802"/>
      <c r="AQF205" s="802"/>
      <c r="AQG205" s="802"/>
      <c r="AQH205" s="802"/>
      <c r="AQI205" s="802"/>
      <c r="AQJ205" s="802"/>
      <c r="AQK205" s="802"/>
      <c r="AQL205" s="802"/>
      <c r="AQM205" s="802"/>
      <c r="AQN205" s="802"/>
      <c r="AQO205" s="802"/>
      <c r="AQP205" s="802"/>
      <c r="AQQ205" s="802"/>
      <c r="AQR205" s="802"/>
      <c r="AQS205" s="802"/>
      <c r="AQT205" s="802"/>
      <c r="AQU205" s="802"/>
      <c r="AQV205" s="802"/>
      <c r="AQW205" s="802"/>
      <c r="AQX205" s="802"/>
      <c r="AQY205" s="802"/>
      <c r="AQZ205" s="802"/>
      <c r="ARA205" s="802"/>
      <c r="ARB205" s="802"/>
      <c r="ARC205" s="802"/>
      <c r="ARD205" s="802"/>
      <c r="ARE205" s="802"/>
      <c r="ARF205" s="802"/>
      <c r="ARG205" s="802"/>
      <c r="ARH205" s="802"/>
      <c r="ARI205" s="802"/>
      <c r="ARJ205" s="802"/>
      <c r="ARK205" s="802"/>
      <c r="ARL205" s="802"/>
      <c r="ARM205" s="802"/>
      <c r="ARN205" s="802"/>
      <c r="ARO205" s="802"/>
      <c r="ARP205" s="802"/>
      <c r="ARQ205" s="802"/>
      <c r="ARR205" s="802"/>
      <c r="ARS205" s="802"/>
      <c r="ART205" s="802"/>
      <c r="ARU205" s="802"/>
      <c r="ARV205" s="802"/>
      <c r="ARW205" s="802"/>
      <c r="ARX205" s="802"/>
      <c r="ARY205" s="802"/>
      <c r="ARZ205" s="802"/>
      <c r="ASA205" s="802"/>
      <c r="ASB205" s="802"/>
      <c r="ASC205" s="802"/>
      <c r="ASD205" s="802"/>
      <c r="ASE205" s="802"/>
      <c r="ASF205" s="802"/>
      <c r="ASG205" s="802"/>
      <c r="ASH205" s="802"/>
      <c r="ASI205" s="802"/>
      <c r="ASJ205" s="802"/>
      <c r="ASK205" s="802"/>
      <c r="ASL205" s="802"/>
      <c r="ATP205" s="802"/>
      <c r="ATQ205" s="802"/>
      <c r="ATR205" s="802"/>
      <c r="ATS205" s="802"/>
      <c r="ATT205" s="802"/>
      <c r="ATU205" s="802"/>
      <c r="ATV205" s="802"/>
      <c r="ATW205" s="802"/>
      <c r="ATX205" s="802"/>
      <c r="ATY205" s="802"/>
      <c r="ATZ205" s="802"/>
      <c r="AUA205" s="802"/>
      <c r="AUB205" s="802"/>
      <c r="AUC205" s="802"/>
      <c r="AUD205" s="802"/>
      <c r="AUE205" s="802"/>
      <c r="AUF205" s="802"/>
      <c r="AUG205" s="802"/>
      <c r="AUH205" s="802"/>
      <c r="AUI205" s="802"/>
      <c r="AUJ205" s="802"/>
      <c r="AUK205" s="802"/>
      <c r="AUL205" s="802"/>
      <c r="AUM205" s="802"/>
      <c r="AUN205" s="802"/>
      <c r="AUO205" s="802"/>
      <c r="AUP205" s="801"/>
      <c r="AUQ205" s="802"/>
      <c r="AUR205" s="801"/>
      <c r="AUS205" s="802"/>
      <c r="AUT205" s="801"/>
      <c r="AUU205" s="802"/>
      <c r="AUV205" s="802"/>
      <c r="AUW205" s="802"/>
      <c r="AUX205" s="802"/>
      <c r="AUY205" s="802"/>
      <c r="AUZ205" s="802"/>
      <c r="AVA205" s="802"/>
      <c r="AVB205" s="802"/>
      <c r="AVC205" s="802"/>
      <c r="AVD205" s="802"/>
      <c r="AVE205" s="802"/>
      <c r="AVF205" s="802"/>
      <c r="AVG205" s="802"/>
      <c r="AVH205" s="802"/>
      <c r="AVI205" s="802"/>
      <c r="AVJ205" s="808"/>
      <c r="AVK205" s="808"/>
      <c r="AVL205" s="808"/>
      <c r="AVM205" s="808"/>
      <c r="AVN205" s="808"/>
      <c r="AVO205" s="808"/>
      <c r="AVP205" s="808"/>
      <c r="AVQ205" s="808"/>
      <c r="AVR205" s="808"/>
      <c r="AVS205" s="808"/>
      <c r="AVT205" s="808"/>
      <c r="AVU205" s="809"/>
      <c r="AVV205" s="809"/>
      <c r="AVW205" s="809"/>
      <c r="AVX205" s="809"/>
      <c r="AVY205" s="809"/>
      <c r="AVZ205" s="809"/>
      <c r="AWA205" s="809"/>
      <c r="AWB205" s="809"/>
      <c r="AWC205" s="809"/>
      <c r="AWD205" s="809"/>
      <c r="AWE205" s="809"/>
      <c r="AWF205" s="809"/>
      <c r="AWG205" s="809"/>
      <c r="AWH205" s="809"/>
      <c r="AWI205" s="809"/>
      <c r="AWJ205" s="809"/>
      <c r="AWK205" s="809"/>
      <c r="AWL205" s="809"/>
      <c r="AWM205" s="809"/>
      <c r="AWN205" s="809"/>
      <c r="AWO205" s="809"/>
      <c r="AWP205" s="809"/>
      <c r="AWQ205" s="809"/>
      <c r="AWR205" s="808"/>
      <c r="AWS205" s="761"/>
      <c r="AWT205" s="808"/>
      <c r="AWU205" s="809"/>
      <c r="AWV205" s="809"/>
      <c r="AWW205" s="809"/>
      <c r="AWX205" s="809"/>
      <c r="AWY205" s="809"/>
      <c r="AWZ205" s="809"/>
      <c r="AXA205" s="809"/>
      <c r="AXB205" s="809"/>
      <c r="AXC205" s="809"/>
      <c r="AXD205" s="809"/>
      <c r="AXE205" s="809"/>
      <c r="AXF205" s="809"/>
      <c r="AXG205" s="809"/>
      <c r="AXH205" s="809"/>
      <c r="AXI205" s="809"/>
      <c r="AXJ205" s="809"/>
      <c r="AXK205" s="809"/>
      <c r="AXL205" s="809"/>
      <c r="AXM205" s="809"/>
      <c r="AXN205" s="809"/>
      <c r="AXO205" s="809"/>
      <c r="AXP205" s="809"/>
      <c r="AXQ205" s="809"/>
      <c r="AXR205" s="809"/>
      <c r="AXS205" s="809"/>
      <c r="AXT205" s="809"/>
      <c r="AXU205" s="809"/>
      <c r="AXV205" s="809"/>
      <c r="AXW205" s="809"/>
      <c r="AXX205" s="809"/>
      <c r="AXY205" s="809"/>
      <c r="AXZ205" s="809"/>
      <c r="AYA205" s="809"/>
      <c r="AYB205" s="809"/>
      <c r="AYC205" s="809"/>
      <c r="AYD205" s="808"/>
      <c r="AYE205" s="808"/>
      <c r="AYF205" s="809"/>
      <c r="AYG205" s="808"/>
      <c r="AYH205" s="810"/>
      <c r="AYI205" s="810"/>
      <c r="AYJ205" s="810"/>
      <c r="AYK205" s="810"/>
      <c r="AYL205" s="810"/>
      <c r="AYM205" s="810"/>
      <c r="AYN205" s="810"/>
      <c r="AYO205" s="810"/>
      <c r="AYP205" s="810"/>
      <c r="AYQ205" s="810"/>
      <c r="AYR205" s="810"/>
      <c r="AYS205" s="810"/>
      <c r="AYT205" s="810"/>
      <c r="AYU205" s="810"/>
      <c r="AYV205" s="810"/>
      <c r="AYW205" s="810"/>
      <c r="AYX205" s="810"/>
      <c r="AYY205" s="810"/>
      <c r="AYZ205" s="810"/>
      <c r="AZA205" s="810"/>
      <c r="AZB205" s="810"/>
      <c r="AZC205" s="810"/>
      <c r="AZD205" s="810"/>
      <c r="AZE205" s="810"/>
      <c r="AZF205" s="810"/>
      <c r="AZG205" s="810"/>
      <c r="AZH205" s="810"/>
      <c r="AZI205" s="810"/>
      <c r="AZJ205" s="810"/>
      <c r="AZK205" s="810"/>
      <c r="AZL205" s="810"/>
      <c r="AZM205" s="810"/>
      <c r="AZN205" s="810"/>
      <c r="AZO205" s="810"/>
      <c r="AZP205" s="809"/>
      <c r="AZQ205" s="802"/>
      <c r="AZR205" s="802"/>
      <c r="AZS205" s="802"/>
    </row>
    <row r="206" spans="45:920 1123:1371" s="793" customFormat="1" ht="13.5">
      <c r="AS206" s="802"/>
      <c r="AT206" s="802"/>
      <c r="AU206" s="802"/>
      <c r="AV206" s="802"/>
      <c r="AW206" s="802"/>
      <c r="AX206" s="802"/>
      <c r="AY206" s="802"/>
      <c r="AZ206" s="802"/>
      <c r="BA206" s="802"/>
      <c r="BB206" s="802"/>
      <c r="BC206" s="802"/>
      <c r="BD206" s="802"/>
      <c r="BE206" s="802"/>
      <c r="BF206" s="802"/>
      <c r="BG206" s="802"/>
      <c r="BH206" s="802"/>
      <c r="BI206" s="802"/>
      <c r="BJ206" s="802"/>
      <c r="BK206" s="802"/>
      <c r="BL206" s="802"/>
      <c r="BM206" s="802"/>
      <c r="BN206" s="802"/>
      <c r="BO206" s="802"/>
      <c r="BP206" s="802"/>
      <c r="BQ206" s="802"/>
      <c r="BR206" s="802"/>
      <c r="BS206" s="802"/>
      <c r="BT206" s="802"/>
      <c r="BU206" s="802"/>
      <c r="BV206" s="802"/>
      <c r="BW206" s="802"/>
      <c r="BX206" s="802"/>
      <c r="BY206" s="802"/>
      <c r="BZ206" s="802"/>
      <c r="CA206" s="802"/>
      <c r="CB206" s="802"/>
      <c r="CC206" s="802"/>
      <c r="CD206" s="802"/>
      <c r="CE206" s="802"/>
      <c r="CF206" s="802"/>
      <c r="CG206" s="802"/>
      <c r="CH206" s="802"/>
      <c r="CI206" s="802"/>
      <c r="CJ206" s="802"/>
      <c r="CK206" s="802"/>
      <c r="CL206" s="802"/>
      <c r="CM206" s="802"/>
      <c r="CN206" s="802"/>
      <c r="CO206" s="802"/>
      <c r="CP206" s="802"/>
      <c r="CQ206" s="802"/>
      <c r="CR206" s="802"/>
      <c r="CS206" s="802"/>
      <c r="CT206" s="802"/>
      <c r="CU206" s="802"/>
      <c r="CV206" s="802"/>
      <c r="CW206" s="802"/>
      <c r="CX206" s="802"/>
      <c r="CY206" s="802"/>
      <c r="CZ206" s="802"/>
      <c r="DA206" s="802"/>
      <c r="DB206" s="802"/>
      <c r="DC206" s="802"/>
      <c r="DD206" s="802"/>
      <c r="DE206" s="802"/>
      <c r="DF206" s="802"/>
      <c r="DG206" s="802"/>
      <c r="DH206" s="802"/>
      <c r="DI206" s="802"/>
      <c r="DJ206" s="802"/>
      <c r="DK206" s="802"/>
      <c r="DL206" s="802"/>
      <c r="DM206" s="802"/>
      <c r="DN206" s="802"/>
      <c r="DO206" s="802"/>
      <c r="DP206" s="802"/>
      <c r="DQ206" s="802"/>
      <c r="DR206" s="802"/>
      <c r="DS206" s="802"/>
      <c r="DT206" s="802"/>
      <c r="DU206" s="802"/>
      <c r="DV206" s="802"/>
      <c r="DW206" s="802"/>
      <c r="DX206" s="802"/>
      <c r="DY206" s="802"/>
      <c r="DZ206" s="802"/>
      <c r="EA206" s="802"/>
      <c r="EB206" s="802"/>
      <c r="EC206" s="802"/>
      <c r="ED206" s="802"/>
      <c r="EE206" s="802"/>
      <c r="EF206" s="802"/>
      <c r="EG206" s="802"/>
      <c r="EH206" s="802"/>
      <c r="EI206" s="802"/>
      <c r="EJ206" s="802"/>
      <c r="EK206" s="802"/>
      <c r="EL206" s="802"/>
      <c r="EM206" s="802"/>
      <c r="EN206" s="802"/>
      <c r="EO206" s="802"/>
      <c r="EP206" s="802"/>
      <c r="EQ206" s="802"/>
      <c r="ER206" s="802"/>
      <c r="ES206" s="802"/>
      <c r="ET206" s="802"/>
      <c r="EU206" s="802"/>
      <c r="EV206" s="802"/>
      <c r="EW206" s="802"/>
      <c r="EX206" s="802"/>
      <c r="EY206" s="802"/>
      <c r="EZ206" s="802"/>
      <c r="FA206" s="802"/>
      <c r="FB206" s="802"/>
      <c r="FC206" s="802"/>
      <c r="FD206" s="802"/>
      <c r="FE206" s="802"/>
      <c r="FF206" s="802"/>
      <c r="FG206" s="802"/>
      <c r="FH206" s="802"/>
      <c r="FI206" s="802"/>
      <c r="FJ206" s="802"/>
      <c r="FK206" s="802"/>
      <c r="FL206" s="802"/>
      <c r="FM206" s="802"/>
      <c r="FN206" s="802"/>
      <c r="FO206" s="802"/>
      <c r="FP206" s="802"/>
      <c r="FQ206" s="802"/>
      <c r="FR206" s="802"/>
      <c r="FS206" s="802"/>
      <c r="FT206" s="802"/>
      <c r="FU206" s="802"/>
      <c r="FV206" s="802"/>
      <c r="FW206" s="802"/>
      <c r="FX206" s="802"/>
      <c r="FY206" s="802"/>
      <c r="FZ206" s="802"/>
      <c r="GA206" s="802"/>
      <c r="GB206" s="802"/>
      <c r="GC206" s="802"/>
      <c r="GD206" s="802"/>
      <c r="GE206" s="802"/>
      <c r="GF206" s="802"/>
      <c r="GG206" s="802"/>
      <c r="GH206" s="802"/>
      <c r="GI206" s="802"/>
      <c r="GJ206" s="802"/>
      <c r="GK206" s="802"/>
      <c r="GL206" s="802"/>
      <c r="GM206" s="802"/>
      <c r="GN206" s="802"/>
      <c r="GO206" s="802"/>
      <c r="GP206" s="802"/>
      <c r="GQ206" s="802"/>
      <c r="GR206" s="802"/>
      <c r="GS206" s="802"/>
      <c r="GT206" s="802"/>
      <c r="GU206" s="802"/>
      <c r="GV206" s="802"/>
      <c r="GW206" s="802"/>
      <c r="GX206" s="802"/>
      <c r="GY206" s="802"/>
      <c r="GZ206" s="802"/>
      <c r="HA206" s="802"/>
      <c r="HB206" s="802"/>
      <c r="HC206" s="802"/>
      <c r="HD206" s="802"/>
      <c r="HE206" s="802"/>
      <c r="HF206" s="802"/>
      <c r="HG206" s="802"/>
      <c r="HH206" s="802"/>
      <c r="HI206" s="802"/>
      <c r="HJ206" s="802"/>
      <c r="HK206" s="802"/>
      <c r="HL206" s="802"/>
      <c r="HM206" s="802"/>
      <c r="HN206" s="802"/>
      <c r="HO206" s="802"/>
      <c r="HP206" s="802"/>
      <c r="HQ206" s="802"/>
      <c r="HR206" s="802"/>
      <c r="HS206" s="802"/>
      <c r="HT206" s="802"/>
      <c r="HU206" s="802"/>
      <c r="HV206" s="802"/>
      <c r="HW206" s="802"/>
      <c r="HX206" s="802"/>
      <c r="HY206" s="802"/>
      <c r="HZ206" s="802"/>
      <c r="IA206" s="802"/>
      <c r="IB206" s="802"/>
      <c r="IC206" s="802"/>
      <c r="ID206" s="802"/>
      <c r="IE206" s="802"/>
      <c r="IF206" s="802"/>
      <c r="IG206" s="802"/>
      <c r="IH206" s="802"/>
      <c r="II206" s="802"/>
      <c r="IJ206" s="802"/>
      <c r="IK206" s="802"/>
      <c r="IL206" s="802"/>
      <c r="IM206" s="802"/>
      <c r="IN206" s="802"/>
      <c r="IO206" s="802"/>
      <c r="IP206" s="802"/>
      <c r="IQ206" s="802"/>
      <c r="IR206" s="802"/>
      <c r="IS206" s="802"/>
      <c r="IT206" s="802"/>
      <c r="IU206" s="802"/>
      <c r="IV206" s="802"/>
      <c r="IW206" s="802"/>
      <c r="IX206" s="802"/>
      <c r="IY206" s="802"/>
      <c r="IZ206" s="802"/>
      <c r="JA206" s="802"/>
      <c r="JB206" s="802"/>
      <c r="JC206" s="802"/>
      <c r="JD206" s="802"/>
      <c r="JE206" s="802"/>
      <c r="JF206" s="802"/>
      <c r="JG206" s="802"/>
      <c r="JH206" s="802"/>
      <c r="JI206" s="802"/>
      <c r="JJ206" s="802"/>
      <c r="JK206" s="802"/>
      <c r="JL206" s="802"/>
      <c r="JM206" s="802"/>
      <c r="JN206" s="802"/>
      <c r="JO206" s="802"/>
      <c r="JP206" s="802"/>
      <c r="JQ206" s="802"/>
      <c r="JR206" s="802"/>
      <c r="JS206" s="802"/>
      <c r="JT206" s="802"/>
      <c r="JU206" s="802"/>
      <c r="JV206" s="802"/>
      <c r="JW206" s="802"/>
      <c r="JX206" s="802"/>
      <c r="JY206" s="802"/>
      <c r="JZ206" s="802"/>
      <c r="KA206" s="802"/>
      <c r="KB206" s="802"/>
      <c r="KC206" s="802"/>
      <c r="KD206" s="802"/>
      <c r="KE206" s="802"/>
      <c r="KF206" s="802"/>
      <c r="KG206" s="802"/>
      <c r="KH206" s="802"/>
      <c r="KI206" s="802"/>
      <c r="KJ206" s="802"/>
      <c r="KK206" s="802"/>
      <c r="KL206" s="802"/>
      <c r="KM206" s="802"/>
      <c r="KN206" s="802"/>
      <c r="KO206" s="802"/>
      <c r="KP206" s="802"/>
      <c r="KQ206" s="802"/>
      <c r="KR206" s="802"/>
      <c r="KS206" s="802"/>
      <c r="KT206" s="802"/>
      <c r="KU206" s="802"/>
      <c r="KV206" s="802"/>
      <c r="KW206" s="802"/>
      <c r="KX206" s="802"/>
      <c r="KY206" s="802"/>
      <c r="KZ206" s="802"/>
      <c r="LA206" s="802"/>
      <c r="LB206" s="802"/>
      <c r="LC206" s="802"/>
      <c r="LD206" s="802"/>
      <c r="LE206" s="802"/>
      <c r="LF206" s="802"/>
      <c r="LG206" s="802"/>
      <c r="LH206" s="802"/>
      <c r="LI206" s="802"/>
      <c r="LJ206" s="802"/>
      <c r="LK206" s="802"/>
      <c r="LL206" s="802"/>
      <c r="LM206" s="802"/>
      <c r="LN206" s="802"/>
      <c r="LO206" s="802"/>
      <c r="LP206" s="802"/>
      <c r="LQ206" s="802"/>
      <c r="LR206" s="802"/>
      <c r="LS206" s="802"/>
      <c r="LT206" s="802"/>
      <c r="LU206" s="802"/>
      <c r="LV206" s="802"/>
      <c r="LW206" s="802"/>
      <c r="LX206" s="802"/>
      <c r="LY206" s="802"/>
      <c r="LZ206" s="802"/>
      <c r="MA206" s="802"/>
      <c r="MB206" s="802"/>
      <c r="MC206" s="802"/>
      <c r="MD206" s="802"/>
      <c r="ME206" s="802"/>
      <c r="MF206" s="802"/>
      <c r="MG206" s="802"/>
      <c r="MH206" s="802"/>
      <c r="MI206" s="802"/>
      <c r="MJ206" s="802"/>
      <c r="MK206" s="802"/>
      <c r="ML206" s="802"/>
      <c r="MM206" s="802"/>
      <c r="MN206" s="802"/>
      <c r="MO206" s="802"/>
      <c r="MP206" s="802"/>
      <c r="MQ206" s="802"/>
      <c r="MR206" s="802"/>
      <c r="MS206" s="802"/>
      <c r="MT206" s="802"/>
      <c r="MU206" s="802"/>
      <c r="MV206" s="802"/>
      <c r="MW206" s="802"/>
      <c r="MX206" s="802"/>
      <c r="MY206" s="802"/>
      <c r="MZ206" s="802"/>
      <c r="NA206" s="802"/>
      <c r="NB206" s="802"/>
      <c r="NC206" s="802"/>
      <c r="ND206" s="802"/>
      <c r="NE206" s="802"/>
      <c r="NF206" s="802"/>
      <c r="NG206" s="802"/>
      <c r="NH206" s="802"/>
      <c r="NI206" s="802"/>
      <c r="NJ206" s="802"/>
      <c r="NK206" s="802"/>
      <c r="NL206" s="802"/>
      <c r="NM206" s="802"/>
      <c r="NN206" s="802"/>
      <c r="NO206" s="802"/>
      <c r="NP206" s="802"/>
      <c r="NQ206" s="802"/>
      <c r="NR206" s="802"/>
      <c r="NS206" s="802"/>
      <c r="NT206" s="802"/>
      <c r="NU206" s="802"/>
      <c r="NV206" s="802"/>
      <c r="NW206" s="802"/>
      <c r="NX206" s="802"/>
      <c r="NY206" s="802"/>
      <c r="NZ206" s="802"/>
      <c r="OA206" s="802"/>
      <c r="OB206" s="802"/>
      <c r="OC206" s="802"/>
      <c r="OD206" s="802"/>
      <c r="OE206" s="802"/>
      <c r="OF206" s="802"/>
      <c r="OG206" s="802"/>
      <c r="OH206" s="802"/>
      <c r="OI206" s="802"/>
      <c r="OJ206" s="802"/>
      <c r="OK206" s="802"/>
      <c r="OL206" s="802"/>
      <c r="OM206" s="802"/>
      <c r="ON206" s="802"/>
      <c r="OO206" s="802"/>
      <c r="OP206" s="802"/>
      <c r="OQ206" s="802"/>
      <c r="OR206" s="802"/>
      <c r="OS206" s="802"/>
      <c r="OT206" s="802"/>
      <c r="OU206" s="802"/>
      <c r="OV206" s="802"/>
      <c r="OW206" s="802"/>
      <c r="OX206" s="802"/>
      <c r="OY206" s="802"/>
      <c r="OZ206" s="802"/>
      <c r="PA206" s="802"/>
      <c r="PB206" s="802"/>
      <c r="PC206" s="802"/>
      <c r="PD206" s="802"/>
      <c r="PE206" s="802"/>
      <c r="PF206" s="802"/>
      <c r="PG206" s="802"/>
      <c r="PH206" s="802"/>
      <c r="PI206" s="802"/>
      <c r="PJ206" s="802"/>
      <c r="PK206" s="802"/>
      <c r="PL206" s="802"/>
      <c r="PM206" s="802"/>
      <c r="PN206" s="802"/>
      <c r="PO206" s="802"/>
      <c r="PP206" s="802"/>
      <c r="PQ206" s="802"/>
      <c r="PR206" s="802"/>
      <c r="PS206" s="802"/>
      <c r="PT206" s="802"/>
      <c r="PU206" s="802"/>
      <c r="PV206" s="802"/>
      <c r="PW206" s="802"/>
      <c r="PX206" s="802"/>
      <c r="PY206" s="802"/>
      <c r="PZ206" s="802"/>
      <c r="QA206" s="802"/>
      <c r="QB206" s="802"/>
      <c r="QC206" s="802"/>
      <c r="QD206" s="802"/>
      <c r="QE206" s="802"/>
      <c r="QF206" s="802"/>
      <c r="QG206" s="802"/>
      <c r="QH206" s="802"/>
      <c r="QI206" s="802"/>
      <c r="QJ206" s="802"/>
      <c r="QK206" s="802"/>
      <c r="QL206" s="802"/>
      <c r="QM206" s="802"/>
      <c r="QN206" s="802"/>
      <c r="QO206" s="802"/>
      <c r="QP206" s="802"/>
      <c r="QQ206" s="802"/>
      <c r="QR206" s="802"/>
      <c r="QS206" s="802"/>
      <c r="QT206" s="802"/>
      <c r="QU206" s="802"/>
      <c r="QV206" s="802"/>
      <c r="QW206" s="802"/>
      <c r="QX206" s="802"/>
      <c r="QY206" s="802"/>
      <c r="QZ206" s="802"/>
      <c r="RA206" s="802"/>
      <c r="RB206" s="802"/>
      <c r="RC206" s="802"/>
      <c r="RD206" s="802"/>
      <c r="RE206" s="802"/>
      <c r="RF206" s="802"/>
      <c r="RG206" s="802"/>
      <c r="RH206" s="802"/>
      <c r="RI206" s="802"/>
      <c r="RJ206" s="802"/>
      <c r="RK206" s="802"/>
      <c r="RL206" s="802"/>
      <c r="RM206" s="802"/>
      <c r="RN206" s="802"/>
      <c r="RO206" s="802"/>
      <c r="RP206" s="802"/>
      <c r="RQ206" s="802"/>
      <c r="RR206" s="802"/>
      <c r="RS206" s="802"/>
      <c r="RT206" s="802"/>
      <c r="RU206" s="802"/>
      <c r="RV206" s="802"/>
      <c r="RW206" s="802"/>
      <c r="RX206" s="802"/>
      <c r="RY206" s="802"/>
      <c r="RZ206" s="802"/>
      <c r="SA206" s="802"/>
      <c r="SB206" s="802"/>
      <c r="SC206" s="802"/>
      <c r="SD206" s="802"/>
      <c r="SE206" s="802"/>
      <c r="SF206" s="802"/>
      <c r="SG206" s="802"/>
      <c r="SH206" s="802"/>
      <c r="SI206" s="802"/>
      <c r="SJ206" s="802"/>
      <c r="SK206" s="802"/>
      <c r="SL206" s="802"/>
      <c r="SM206" s="802"/>
      <c r="SN206" s="802"/>
      <c r="SO206" s="802"/>
      <c r="SP206" s="802"/>
      <c r="SQ206" s="802"/>
      <c r="SR206" s="802"/>
      <c r="SS206" s="802"/>
      <c r="ST206" s="802"/>
      <c r="SU206" s="802"/>
      <c r="SV206" s="802"/>
      <c r="SW206" s="802"/>
      <c r="SX206" s="802"/>
      <c r="SY206" s="802"/>
      <c r="SZ206" s="802"/>
      <c r="TA206" s="802"/>
      <c r="TB206" s="802"/>
      <c r="TC206" s="802"/>
      <c r="TD206" s="802"/>
      <c r="TE206" s="802"/>
      <c r="TF206" s="802"/>
      <c r="TG206" s="802"/>
      <c r="TH206" s="802"/>
      <c r="TI206" s="802"/>
      <c r="TJ206" s="802"/>
      <c r="TK206" s="802"/>
      <c r="TL206" s="802"/>
      <c r="TM206" s="802"/>
      <c r="TN206" s="802"/>
      <c r="TO206" s="802"/>
      <c r="TP206" s="802"/>
      <c r="TQ206" s="802"/>
      <c r="TR206" s="802"/>
      <c r="TS206" s="802"/>
      <c r="TT206" s="802"/>
      <c r="TU206" s="802"/>
      <c r="TV206" s="802"/>
      <c r="TW206" s="802"/>
      <c r="TX206" s="802"/>
      <c r="TY206" s="802"/>
      <c r="TZ206" s="802"/>
      <c r="UA206" s="802"/>
      <c r="UB206" s="802"/>
      <c r="UC206" s="802"/>
      <c r="UD206" s="802"/>
      <c r="UE206" s="802"/>
      <c r="UF206" s="802"/>
      <c r="UG206" s="802"/>
      <c r="UH206" s="802"/>
      <c r="UI206" s="802"/>
      <c r="UJ206" s="802"/>
      <c r="UK206" s="802"/>
      <c r="UL206" s="802"/>
      <c r="UM206" s="802"/>
      <c r="UN206" s="802"/>
      <c r="UO206" s="802"/>
      <c r="UP206" s="802"/>
      <c r="UQ206" s="802"/>
      <c r="UR206" s="802"/>
      <c r="US206" s="802"/>
      <c r="UT206" s="802"/>
      <c r="UU206" s="802"/>
      <c r="UV206" s="802"/>
      <c r="UW206" s="802"/>
      <c r="UX206" s="802"/>
      <c r="UY206" s="802"/>
      <c r="UZ206" s="802"/>
      <c r="VA206" s="802"/>
      <c r="VB206" s="802"/>
      <c r="VC206" s="802"/>
      <c r="VD206" s="802"/>
      <c r="VE206" s="802"/>
      <c r="VF206" s="802"/>
      <c r="VG206" s="802"/>
      <c r="VH206" s="802"/>
      <c r="VI206" s="802"/>
      <c r="VJ206" s="802"/>
      <c r="VK206" s="802"/>
      <c r="VL206" s="802"/>
      <c r="VM206" s="802"/>
      <c r="VN206" s="802"/>
      <c r="VO206" s="802"/>
      <c r="VP206" s="802"/>
      <c r="VQ206" s="802"/>
      <c r="VR206" s="802"/>
      <c r="VS206" s="802"/>
      <c r="VT206" s="802"/>
      <c r="VU206" s="802"/>
      <c r="VV206" s="802"/>
      <c r="VW206" s="802"/>
      <c r="VX206" s="802"/>
      <c r="VY206" s="802"/>
      <c r="VZ206" s="802"/>
      <c r="WA206" s="802"/>
      <c r="WB206" s="802"/>
      <c r="WC206" s="802"/>
      <c r="WD206" s="802"/>
      <c r="WE206" s="802"/>
      <c r="WF206" s="802"/>
      <c r="WG206" s="802"/>
      <c r="WH206" s="802"/>
      <c r="WI206" s="802"/>
      <c r="WJ206" s="802"/>
      <c r="WK206" s="802"/>
      <c r="WL206" s="802"/>
      <c r="WM206" s="802"/>
      <c r="WN206" s="802"/>
      <c r="WO206" s="802"/>
      <c r="WP206" s="802"/>
      <c r="WQ206" s="802"/>
      <c r="WR206" s="802"/>
      <c r="WS206" s="802"/>
      <c r="WT206" s="802"/>
      <c r="WU206" s="802"/>
      <c r="WV206" s="802"/>
      <c r="WW206" s="802"/>
      <c r="WX206" s="802"/>
      <c r="WY206" s="802"/>
      <c r="WZ206" s="802"/>
      <c r="XA206" s="802"/>
      <c r="XB206" s="802"/>
      <c r="XC206" s="802"/>
      <c r="XD206" s="802"/>
      <c r="XE206" s="802"/>
      <c r="XF206" s="802"/>
      <c r="XG206" s="802"/>
      <c r="XH206" s="802"/>
      <c r="XI206" s="802"/>
      <c r="XJ206" s="802"/>
      <c r="XK206" s="802"/>
      <c r="XL206" s="802"/>
      <c r="XM206" s="802"/>
      <c r="XN206" s="802"/>
      <c r="XO206" s="802"/>
      <c r="XP206" s="802"/>
      <c r="XQ206" s="802"/>
      <c r="XR206" s="802"/>
      <c r="XS206" s="802"/>
      <c r="XT206" s="802"/>
      <c r="XU206" s="802"/>
      <c r="XV206" s="802"/>
      <c r="XW206" s="802"/>
      <c r="XX206" s="802"/>
      <c r="XY206" s="802"/>
      <c r="XZ206" s="802"/>
      <c r="YA206" s="802"/>
      <c r="YB206" s="802"/>
      <c r="YC206" s="802"/>
      <c r="YD206" s="802"/>
      <c r="YE206" s="802"/>
      <c r="YF206" s="802"/>
      <c r="YG206" s="802"/>
      <c r="YH206" s="802"/>
      <c r="YI206" s="802"/>
      <c r="YJ206" s="802"/>
      <c r="YK206" s="802"/>
      <c r="YL206" s="802"/>
      <c r="YM206" s="802"/>
      <c r="YN206" s="802"/>
      <c r="YO206" s="802"/>
      <c r="YP206" s="802"/>
      <c r="YQ206" s="802"/>
      <c r="YR206" s="802"/>
      <c r="YS206" s="802"/>
      <c r="YT206" s="802"/>
      <c r="YU206" s="802"/>
      <c r="YV206" s="802"/>
      <c r="YW206" s="802"/>
      <c r="YX206" s="802"/>
      <c r="YY206" s="802"/>
      <c r="YZ206" s="802"/>
      <c r="ZA206" s="802"/>
      <c r="ZB206" s="802"/>
      <c r="ZC206" s="802"/>
      <c r="ZD206" s="802"/>
      <c r="ZE206" s="802"/>
      <c r="ZF206" s="802"/>
      <c r="ZG206" s="802"/>
      <c r="ZH206" s="802"/>
      <c r="ZI206" s="802"/>
      <c r="ZJ206" s="802"/>
      <c r="ZK206" s="802"/>
      <c r="ZL206" s="802"/>
      <c r="ZM206" s="802"/>
      <c r="ZN206" s="802"/>
      <c r="ZO206" s="802"/>
      <c r="ZP206" s="802"/>
      <c r="ZQ206" s="802"/>
      <c r="ZR206" s="802"/>
      <c r="ZS206" s="802"/>
      <c r="ZT206" s="802"/>
      <c r="ZU206" s="802"/>
      <c r="ZV206" s="802"/>
      <c r="ZW206" s="802"/>
      <c r="ZX206" s="802"/>
      <c r="ZY206" s="802"/>
      <c r="ZZ206" s="802"/>
      <c r="AAA206" s="802"/>
      <c r="AAB206" s="802"/>
      <c r="AAC206" s="802"/>
      <c r="AAD206" s="802"/>
      <c r="AAE206" s="802"/>
      <c r="AAF206" s="802"/>
      <c r="AAG206" s="802"/>
      <c r="AAH206" s="802"/>
      <c r="AAI206" s="802"/>
      <c r="AAJ206" s="802"/>
      <c r="AAK206" s="802"/>
      <c r="AAL206" s="802"/>
      <c r="AAM206" s="802"/>
      <c r="AAN206" s="802"/>
      <c r="AAO206" s="802"/>
      <c r="AAP206" s="802"/>
      <c r="AAQ206" s="802"/>
      <c r="AAR206" s="802"/>
      <c r="AAS206" s="802"/>
      <c r="AAT206" s="802"/>
      <c r="AAU206" s="802"/>
      <c r="AAV206" s="802"/>
      <c r="AAW206" s="802"/>
      <c r="AAX206" s="802"/>
      <c r="AAY206" s="802"/>
      <c r="AAZ206" s="802"/>
      <c r="ABA206" s="802"/>
      <c r="ABB206" s="802"/>
      <c r="ABC206" s="802"/>
      <c r="ABD206" s="802"/>
      <c r="ABE206" s="802"/>
      <c r="ABF206" s="802"/>
      <c r="ABG206" s="802"/>
      <c r="ABH206" s="802"/>
      <c r="ABI206" s="802"/>
      <c r="ABJ206" s="802"/>
      <c r="ABK206" s="802"/>
      <c r="ABL206" s="802"/>
      <c r="ABM206" s="802"/>
      <c r="ABN206" s="802"/>
      <c r="ABO206" s="802"/>
      <c r="ABP206" s="802"/>
      <c r="ABQ206" s="802"/>
      <c r="ABR206" s="802"/>
      <c r="ABS206" s="802"/>
      <c r="ABT206" s="802"/>
      <c r="ABU206" s="802"/>
      <c r="ABV206" s="802"/>
      <c r="ABW206" s="802"/>
      <c r="ABX206" s="802"/>
      <c r="ABY206" s="802"/>
      <c r="ABZ206" s="802"/>
      <c r="ACA206" s="802"/>
      <c r="ACB206" s="802"/>
      <c r="ACC206" s="802"/>
      <c r="ACD206" s="802"/>
      <c r="ACE206" s="802"/>
      <c r="ACF206" s="802"/>
      <c r="ACG206" s="802"/>
      <c r="ACH206" s="802"/>
      <c r="ACI206" s="802"/>
      <c r="ACJ206" s="802"/>
      <c r="ACK206" s="802"/>
      <c r="ACL206" s="802"/>
      <c r="ACM206" s="802"/>
      <c r="ACN206" s="802"/>
      <c r="ACO206" s="802"/>
      <c r="ACP206" s="802"/>
      <c r="ACQ206" s="802"/>
      <c r="ACR206" s="802"/>
      <c r="ACS206" s="802"/>
      <c r="ACT206" s="802"/>
      <c r="ACU206" s="802"/>
      <c r="ACV206" s="802"/>
      <c r="ACW206" s="802"/>
      <c r="ACX206" s="802"/>
      <c r="ACY206" s="802"/>
      <c r="ACZ206" s="802"/>
      <c r="ADA206" s="802"/>
      <c r="ADB206" s="802"/>
      <c r="ADC206" s="802"/>
      <c r="ADD206" s="802"/>
      <c r="ADE206" s="802"/>
      <c r="ADF206" s="802"/>
      <c r="ADG206" s="802"/>
      <c r="ADH206" s="802"/>
      <c r="ADI206" s="802"/>
      <c r="ADJ206" s="802"/>
      <c r="ADK206" s="802"/>
      <c r="ADL206" s="802"/>
      <c r="ADM206" s="802"/>
      <c r="ADN206" s="802"/>
      <c r="ADO206" s="802"/>
      <c r="ADP206" s="802"/>
      <c r="ADQ206" s="802"/>
      <c r="ADR206" s="802"/>
      <c r="ADS206" s="802"/>
      <c r="ADT206" s="802"/>
      <c r="ADU206" s="802"/>
      <c r="ADV206" s="802"/>
      <c r="ADW206" s="802"/>
      <c r="ADX206" s="802"/>
      <c r="ADY206" s="802"/>
      <c r="ADZ206" s="802"/>
      <c r="AEA206" s="802"/>
      <c r="AEB206" s="802"/>
      <c r="AEC206" s="802"/>
      <c r="AED206" s="802"/>
      <c r="AEE206" s="802"/>
      <c r="AEF206" s="802"/>
      <c r="AEG206" s="802"/>
      <c r="AEH206" s="802"/>
      <c r="AEI206" s="802"/>
      <c r="AEJ206" s="802"/>
      <c r="AEK206" s="802"/>
      <c r="AEL206" s="802"/>
      <c r="AEM206" s="802"/>
      <c r="AEN206" s="802"/>
      <c r="AEO206" s="802"/>
      <c r="AEP206" s="802"/>
      <c r="AEQ206" s="802"/>
      <c r="AER206" s="802"/>
      <c r="AES206" s="802"/>
      <c r="AET206" s="802"/>
      <c r="AEU206" s="802"/>
      <c r="AEV206" s="802"/>
      <c r="AEW206" s="802"/>
      <c r="AEX206" s="802"/>
      <c r="AEY206" s="802"/>
      <c r="AEZ206" s="802"/>
      <c r="AFA206" s="802"/>
      <c r="AFB206" s="802"/>
      <c r="AFC206" s="802"/>
      <c r="AFD206" s="802"/>
      <c r="AFE206" s="802"/>
      <c r="AFF206" s="802"/>
      <c r="AFG206" s="802"/>
      <c r="AFH206" s="802"/>
      <c r="AFI206" s="802"/>
      <c r="AFJ206" s="802"/>
      <c r="AFK206" s="802"/>
      <c r="AFL206" s="802"/>
      <c r="AFM206" s="802"/>
      <c r="AFN206" s="802"/>
      <c r="AFO206" s="802"/>
      <c r="AFP206" s="802"/>
      <c r="AFQ206" s="802"/>
      <c r="AFR206" s="802"/>
      <c r="AFS206" s="802"/>
      <c r="AFT206" s="802"/>
      <c r="AFU206" s="802"/>
      <c r="AFV206" s="802"/>
      <c r="AFW206" s="802"/>
      <c r="AFX206" s="802"/>
      <c r="AFY206" s="802"/>
      <c r="AFZ206" s="802"/>
      <c r="AGA206" s="802"/>
      <c r="AGB206" s="802"/>
      <c r="AGC206" s="802"/>
      <c r="AGD206" s="802"/>
      <c r="AGE206" s="802"/>
      <c r="AGF206" s="802"/>
      <c r="AGG206" s="802"/>
      <c r="AGH206" s="802"/>
      <c r="AGI206" s="802"/>
      <c r="AGJ206" s="802"/>
      <c r="AGK206" s="802"/>
      <c r="AGL206" s="802"/>
      <c r="AGM206" s="802"/>
      <c r="AGN206" s="802"/>
      <c r="AGO206" s="802"/>
      <c r="AGP206" s="802"/>
      <c r="AGQ206" s="802"/>
      <c r="AGR206" s="802"/>
      <c r="AGS206" s="802"/>
      <c r="AGT206" s="802"/>
      <c r="AGU206" s="802"/>
      <c r="AGV206" s="802"/>
      <c r="AGW206" s="802"/>
      <c r="AGX206" s="802"/>
      <c r="AGY206" s="802"/>
      <c r="AGZ206" s="802"/>
      <c r="AHA206" s="802"/>
      <c r="AHB206" s="802"/>
      <c r="AHC206" s="802"/>
      <c r="AHD206" s="802"/>
      <c r="AHE206" s="802"/>
      <c r="AHF206" s="802"/>
      <c r="AHG206" s="802"/>
      <c r="AHH206" s="802"/>
      <c r="AHI206" s="802"/>
      <c r="AHJ206" s="802"/>
      <c r="AHK206" s="802"/>
      <c r="AHL206" s="802"/>
      <c r="AHM206" s="802"/>
      <c r="AHN206" s="802"/>
      <c r="AHO206" s="802"/>
      <c r="AHP206" s="802"/>
      <c r="AHQ206" s="802"/>
      <c r="AHR206" s="802"/>
      <c r="AHS206" s="802"/>
      <c r="AHT206" s="802"/>
      <c r="AHU206" s="802"/>
      <c r="AHV206" s="802"/>
      <c r="AHW206" s="802"/>
      <c r="AHX206" s="802"/>
      <c r="AHY206" s="802"/>
      <c r="AHZ206" s="802"/>
      <c r="AIA206" s="802"/>
      <c r="AIB206" s="802"/>
      <c r="AIC206" s="802"/>
      <c r="AID206" s="802"/>
      <c r="AIE206" s="802"/>
      <c r="AIF206" s="802"/>
      <c r="AIG206" s="802"/>
      <c r="AIH206" s="802"/>
      <c r="AII206" s="802"/>
      <c r="AIJ206" s="802"/>
      <c r="AQE206" s="802"/>
      <c r="AQF206" s="802"/>
      <c r="AQG206" s="802"/>
      <c r="AQH206" s="802"/>
      <c r="AQI206" s="802"/>
      <c r="AQJ206" s="802"/>
      <c r="AQK206" s="802"/>
      <c r="AQL206" s="802"/>
      <c r="AQM206" s="802"/>
      <c r="AQN206" s="802"/>
      <c r="AQO206" s="802"/>
      <c r="AQP206" s="802"/>
      <c r="AQQ206" s="802"/>
      <c r="AQR206" s="802"/>
      <c r="AQS206" s="802"/>
      <c r="AQT206" s="802"/>
      <c r="AQU206" s="802"/>
      <c r="AQV206" s="802"/>
      <c r="AQW206" s="802"/>
      <c r="AQX206" s="802"/>
      <c r="AQY206" s="802"/>
      <c r="AQZ206" s="802"/>
      <c r="ARA206" s="802"/>
      <c r="ARB206" s="802"/>
      <c r="ARC206" s="802"/>
      <c r="ARD206" s="802"/>
      <c r="ARE206" s="802"/>
      <c r="ARF206" s="802"/>
      <c r="ARG206" s="802"/>
      <c r="ARH206" s="802"/>
      <c r="ARI206" s="802"/>
      <c r="ARJ206" s="802"/>
      <c r="ARK206" s="802"/>
      <c r="ARL206" s="802"/>
      <c r="ARM206" s="802"/>
      <c r="ARN206" s="802"/>
      <c r="ARO206" s="802"/>
      <c r="ARP206" s="802"/>
      <c r="ARQ206" s="802"/>
      <c r="ARR206" s="802"/>
      <c r="ARS206" s="802"/>
      <c r="ART206" s="802"/>
      <c r="ARU206" s="802"/>
      <c r="ARV206" s="802"/>
      <c r="ARW206" s="802"/>
      <c r="ARX206" s="802"/>
      <c r="ARY206" s="802"/>
      <c r="ARZ206" s="802"/>
      <c r="ASA206" s="802"/>
      <c r="ASB206" s="802"/>
      <c r="ASC206" s="802"/>
      <c r="ASD206" s="802"/>
      <c r="ASE206" s="802"/>
      <c r="ASF206" s="802"/>
      <c r="ASG206" s="802"/>
      <c r="ASH206" s="802"/>
      <c r="ASI206" s="802"/>
      <c r="ASJ206" s="802"/>
      <c r="ASK206" s="802"/>
      <c r="ASL206" s="802"/>
      <c r="ATP206" s="802"/>
      <c r="ATQ206" s="802"/>
      <c r="ATR206" s="802"/>
      <c r="ATS206" s="802"/>
      <c r="ATT206" s="802"/>
      <c r="ATU206" s="802"/>
      <c r="ATV206" s="802"/>
      <c r="ATW206" s="802"/>
      <c r="ATX206" s="802"/>
      <c r="ATY206" s="802"/>
      <c r="ATZ206" s="802"/>
      <c r="AUA206" s="802"/>
      <c r="AUB206" s="802"/>
      <c r="AUC206" s="802"/>
      <c r="AUD206" s="802"/>
      <c r="AUE206" s="802"/>
      <c r="AUF206" s="802"/>
      <c r="AUG206" s="802"/>
      <c r="AUH206" s="802"/>
      <c r="AUI206" s="802"/>
      <c r="AUJ206" s="802"/>
      <c r="AUK206" s="802"/>
      <c r="AUL206" s="802"/>
      <c r="AUM206" s="802"/>
      <c r="AUN206" s="802"/>
      <c r="AUO206" s="802"/>
      <c r="AUP206" s="801"/>
      <c r="AUQ206" s="802"/>
      <c r="AUR206" s="801"/>
      <c r="AUS206" s="802"/>
      <c r="AUT206" s="801"/>
      <c r="AUU206" s="802"/>
      <c r="AUV206" s="802"/>
      <c r="AUW206" s="802"/>
      <c r="AUX206" s="802"/>
      <c r="AUY206" s="802"/>
      <c r="AUZ206" s="802"/>
      <c r="AVA206" s="802"/>
      <c r="AVB206" s="802"/>
      <c r="AVC206" s="802"/>
      <c r="AVD206" s="802"/>
      <c r="AVE206" s="802"/>
      <c r="AVF206" s="802"/>
      <c r="AVG206" s="802"/>
      <c r="AVH206" s="802"/>
      <c r="AVI206" s="802"/>
      <c r="AVJ206" s="808"/>
      <c r="AVK206" s="808"/>
      <c r="AVL206" s="808"/>
      <c r="AVM206" s="808"/>
      <c r="AVN206" s="808"/>
      <c r="AVO206" s="808"/>
      <c r="AVP206" s="808"/>
      <c r="AVQ206" s="808"/>
      <c r="AVR206" s="808"/>
      <c r="AVS206" s="808"/>
      <c r="AVT206" s="808"/>
      <c r="AVU206" s="809"/>
      <c r="AVV206" s="809"/>
      <c r="AVW206" s="809"/>
      <c r="AVX206" s="809"/>
      <c r="AVY206" s="809"/>
      <c r="AVZ206" s="809"/>
      <c r="AWA206" s="809"/>
      <c r="AWB206" s="809"/>
      <c r="AWC206" s="809"/>
      <c r="AWD206" s="809"/>
      <c r="AWE206" s="809"/>
      <c r="AWF206" s="809"/>
      <c r="AWG206" s="809"/>
      <c r="AWH206" s="809"/>
      <c r="AWI206" s="809"/>
      <c r="AWJ206" s="809"/>
      <c r="AWK206" s="809"/>
      <c r="AWL206" s="809"/>
      <c r="AWM206" s="809"/>
      <c r="AWN206" s="809"/>
      <c r="AWO206" s="809"/>
      <c r="AWP206" s="809"/>
      <c r="AWQ206" s="809"/>
      <c r="AWR206" s="808"/>
      <c r="AWS206" s="761"/>
      <c r="AWT206" s="808"/>
      <c r="AWU206" s="809"/>
      <c r="AWV206" s="809"/>
      <c r="AWW206" s="809"/>
      <c r="AWX206" s="809"/>
      <c r="AWY206" s="809"/>
      <c r="AWZ206" s="809"/>
      <c r="AXA206" s="809"/>
      <c r="AXB206" s="809"/>
      <c r="AXC206" s="809"/>
      <c r="AXD206" s="809"/>
      <c r="AXE206" s="809"/>
      <c r="AXF206" s="809"/>
      <c r="AXG206" s="809"/>
      <c r="AXH206" s="809"/>
      <c r="AXI206" s="809"/>
      <c r="AXJ206" s="809"/>
      <c r="AXK206" s="809"/>
      <c r="AXL206" s="809"/>
      <c r="AXM206" s="809"/>
      <c r="AXN206" s="809"/>
      <c r="AXO206" s="809"/>
      <c r="AXP206" s="809"/>
      <c r="AXQ206" s="809"/>
      <c r="AXR206" s="809"/>
      <c r="AXS206" s="809"/>
      <c r="AXT206" s="809"/>
      <c r="AXU206" s="809"/>
      <c r="AXV206" s="809"/>
      <c r="AXW206" s="809"/>
      <c r="AXX206" s="809"/>
      <c r="AXY206" s="809"/>
      <c r="AXZ206" s="809"/>
      <c r="AYA206" s="809"/>
      <c r="AYB206" s="809"/>
      <c r="AYC206" s="809"/>
      <c r="AYD206" s="808"/>
      <c r="AYE206" s="808"/>
      <c r="AYF206" s="809"/>
      <c r="AYG206" s="808"/>
      <c r="AYH206" s="810"/>
      <c r="AYI206" s="810"/>
      <c r="AYJ206" s="810"/>
      <c r="AYK206" s="810"/>
      <c r="AYL206" s="810"/>
      <c r="AYM206" s="810"/>
      <c r="AYN206" s="810"/>
      <c r="AYO206" s="810"/>
      <c r="AYP206" s="810"/>
      <c r="AYQ206" s="810"/>
      <c r="AYR206" s="810"/>
      <c r="AYS206" s="810"/>
      <c r="AYT206" s="810"/>
      <c r="AYU206" s="810"/>
      <c r="AYV206" s="810"/>
      <c r="AYW206" s="810"/>
      <c r="AYX206" s="810"/>
      <c r="AYY206" s="810"/>
      <c r="AYZ206" s="810"/>
      <c r="AZA206" s="810"/>
      <c r="AZB206" s="810"/>
      <c r="AZC206" s="810"/>
      <c r="AZD206" s="810"/>
      <c r="AZE206" s="810"/>
      <c r="AZF206" s="810"/>
      <c r="AZG206" s="810"/>
      <c r="AZH206" s="810"/>
      <c r="AZI206" s="810"/>
      <c r="AZJ206" s="810"/>
      <c r="AZK206" s="810"/>
      <c r="AZL206" s="810"/>
      <c r="AZM206" s="810"/>
      <c r="AZN206" s="810"/>
      <c r="AZO206" s="810"/>
      <c r="AZP206" s="809"/>
      <c r="AZQ206" s="802"/>
      <c r="AZR206" s="802"/>
      <c r="AZS206" s="802"/>
    </row>
    <row r="207" spans="45:920 1123:1371" s="793" customFormat="1" ht="13.5">
      <c r="AS207" s="802"/>
      <c r="AT207" s="802"/>
      <c r="AU207" s="802"/>
      <c r="AV207" s="802"/>
      <c r="AW207" s="802"/>
      <c r="AX207" s="802"/>
      <c r="AY207" s="802"/>
      <c r="AZ207" s="802"/>
      <c r="BA207" s="802"/>
      <c r="BB207" s="802"/>
      <c r="BC207" s="802"/>
      <c r="BD207" s="802"/>
      <c r="BE207" s="802"/>
      <c r="BF207" s="802"/>
      <c r="BG207" s="802"/>
      <c r="BH207" s="802"/>
      <c r="BI207" s="802"/>
      <c r="BJ207" s="802"/>
      <c r="BK207" s="802"/>
      <c r="BL207" s="802"/>
      <c r="BM207" s="802"/>
      <c r="BN207" s="802"/>
      <c r="BO207" s="802"/>
      <c r="BP207" s="802"/>
      <c r="BQ207" s="802"/>
      <c r="BR207" s="802"/>
      <c r="BS207" s="802"/>
      <c r="BT207" s="802"/>
      <c r="BU207" s="802"/>
      <c r="BV207" s="802"/>
      <c r="BW207" s="802"/>
      <c r="BX207" s="802"/>
      <c r="BY207" s="802"/>
      <c r="BZ207" s="802"/>
      <c r="CA207" s="802"/>
      <c r="CB207" s="802"/>
      <c r="CC207" s="802"/>
      <c r="CD207" s="802"/>
      <c r="CE207" s="802"/>
      <c r="CF207" s="802"/>
      <c r="CG207" s="802"/>
      <c r="CH207" s="802"/>
      <c r="CI207" s="802"/>
      <c r="CJ207" s="802"/>
      <c r="CK207" s="802"/>
      <c r="CL207" s="802"/>
      <c r="CM207" s="802"/>
      <c r="CN207" s="802"/>
      <c r="CO207" s="802"/>
      <c r="CP207" s="802"/>
      <c r="CQ207" s="802"/>
      <c r="CR207" s="802"/>
      <c r="CS207" s="802"/>
      <c r="CT207" s="802"/>
      <c r="CU207" s="802"/>
      <c r="CV207" s="802"/>
      <c r="CW207" s="802"/>
      <c r="CX207" s="802"/>
      <c r="CY207" s="802"/>
      <c r="CZ207" s="802"/>
      <c r="DA207" s="802"/>
      <c r="DB207" s="802"/>
      <c r="DC207" s="802"/>
      <c r="DD207" s="802"/>
      <c r="DE207" s="802"/>
      <c r="DF207" s="802"/>
      <c r="DG207" s="802"/>
      <c r="DH207" s="802"/>
      <c r="DI207" s="802"/>
      <c r="DJ207" s="802"/>
      <c r="DK207" s="802"/>
      <c r="DL207" s="802"/>
      <c r="DM207" s="802"/>
      <c r="DN207" s="802"/>
      <c r="DO207" s="802"/>
      <c r="DP207" s="802"/>
      <c r="DQ207" s="802"/>
      <c r="DR207" s="802"/>
      <c r="DS207" s="802"/>
      <c r="DT207" s="802"/>
      <c r="DU207" s="802"/>
      <c r="DV207" s="802"/>
      <c r="DW207" s="802"/>
      <c r="DX207" s="802"/>
      <c r="DY207" s="802"/>
      <c r="DZ207" s="802"/>
      <c r="EA207" s="802"/>
      <c r="EB207" s="802"/>
      <c r="EC207" s="802"/>
      <c r="ED207" s="802"/>
      <c r="EE207" s="802"/>
      <c r="EF207" s="802"/>
      <c r="EG207" s="802"/>
      <c r="EH207" s="802"/>
      <c r="EI207" s="802"/>
      <c r="EJ207" s="802"/>
      <c r="EK207" s="802"/>
      <c r="EL207" s="802"/>
      <c r="EM207" s="802"/>
      <c r="EN207" s="802"/>
      <c r="EO207" s="802"/>
      <c r="EP207" s="802"/>
      <c r="EQ207" s="802"/>
      <c r="ER207" s="802"/>
      <c r="ES207" s="802"/>
      <c r="ET207" s="802"/>
      <c r="EU207" s="802"/>
      <c r="EV207" s="802"/>
      <c r="EW207" s="802"/>
      <c r="EX207" s="802"/>
      <c r="EY207" s="802"/>
      <c r="EZ207" s="802"/>
      <c r="FA207" s="802"/>
      <c r="FB207" s="802"/>
      <c r="FC207" s="802"/>
      <c r="FD207" s="802"/>
      <c r="FE207" s="802"/>
      <c r="FF207" s="802"/>
      <c r="FG207" s="802"/>
      <c r="FH207" s="802"/>
      <c r="FI207" s="802"/>
      <c r="FJ207" s="802"/>
      <c r="FK207" s="802"/>
      <c r="FL207" s="802"/>
      <c r="FM207" s="802"/>
      <c r="FN207" s="802"/>
      <c r="FO207" s="802"/>
      <c r="FP207" s="802"/>
      <c r="FQ207" s="802"/>
      <c r="FR207" s="802"/>
      <c r="FS207" s="802"/>
      <c r="FT207" s="802"/>
      <c r="FU207" s="802"/>
      <c r="FV207" s="802"/>
      <c r="FW207" s="802"/>
      <c r="FX207" s="802"/>
      <c r="FY207" s="802"/>
      <c r="FZ207" s="802"/>
      <c r="GA207" s="802"/>
      <c r="GB207" s="802"/>
      <c r="GC207" s="802"/>
      <c r="GD207" s="802"/>
      <c r="GE207" s="802"/>
      <c r="GF207" s="802"/>
      <c r="GG207" s="802"/>
      <c r="GH207" s="802"/>
      <c r="GI207" s="802"/>
      <c r="GJ207" s="802"/>
      <c r="GK207" s="802"/>
      <c r="GL207" s="802"/>
      <c r="GM207" s="802"/>
      <c r="GN207" s="802"/>
      <c r="GO207" s="802"/>
      <c r="GP207" s="802"/>
      <c r="GQ207" s="802"/>
      <c r="GR207" s="802"/>
      <c r="GS207" s="802"/>
      <c r="GT207" s="802"/>
      <c r="GU207" s="802"/>
      <c r="GV207" s="802"/>
      <c r="GW207" s="802"/>
      <c r="GX207" s="802"/>
      <c r="GY207" s="802"/>
      <c r="GZ207" s="802"/>
      <c r="HA207" s="802"/>
      <c r="HB207" s="802"/>
      <c r="HC207" s="802"/>
      <c r="HD207" s="802"/>
      <c r="HE207" s="802"/>
      <c r="HF207" s="802"/>
      <c r="HG207" s="802"/>
      <c r="HH207" s="802"/>
      <c r="HI207" s="802"/>
      <c r="HJ207" s="802"/>
      <c r="HK207" s="802"/>
      <c r="HL207" s="802"/>
      <c r="HM207" s="802"/>
      <c r="HN207" s="802"/>
      <c r="HO207" s="802"/>
      <c r="HP207" s="802"/>
      <c r="HQ207" s="802"/>
      <c r="HR207" s="802"/>
      <c r="HS207" s="802"/>
      <c r="HT207" s="802"/>
      <c r="HU207" s="802"/>
      <c r="HV207" s="802"/>
      <c r="HW207" s="802"/>
      <c r="HX207" s="802"/>
      <c r="HY207" s="802"/>
      <c r="HZ207" s="802"/>
      <c r="IA207" s="802"/>
      <c r="IB207" s="802"/>
      <c r="IC207" s="802"/>
      <c r="ID207" s="802"/>
      <c r="IE207" s="802"/>
      <c r="IF207" s="802"/>
      <c r="IG207" s="802"/>
      <c r="IH207" s="802"/>
      <c r="II207" s="802"/>
      <c r="IJ207" s="802"/>
      <c r="IK207" s="802"/>
      <c r="IL207" s="802"/>
      <c r="IM207" s="802"/>
      <c r="IN207" s="802"/>
      <c r="IO207" s="802"/>
      <c r="IP207" s="802"/>
      <c r="IQ207" s="802"/>
      <c r="IR207" s="802"/>
      <c r="IS207" s="802"/>
      <c r="IT207" s="802"/>
      <c r="IU207" s="802"/>
      <c r="IV207" s="802"/>
      <c r="IW207" s="802"/>
      <c r="IX207" s="802"/>
      <c r="IY207" s="802"/>
      <c r="IZ207" s="802"/>
      <c r="JA207" s="802"/>
      <c r="JB207" s="802"/>
      <c r="JC207" s="802"/>
      <c r="JD207" s="802"/>
      <c r="JE207" s="802"/>
      <c r="JF207" s="802"/>
      <c r="JG207" s="802"/>
      <c r="JH207" s="802"/>
      <c r="JI207" s="802"/>
      <c r="JJ207" s="802"/>
      <c r="JK207" s="802"/>
      <c r="JL207" s="802"/>
      <c r="JM207" s="802"/>
      <c r="JN207" s="802"/>
      <c r="JO207" s="802"/>
      <c r="JP207" s="802"/>
      <c r="JQ207" s="802"/>
      <c r="JR207" s="802"/>
      <c r="JS207" s="802"/>
      <c r="JT207" s="802"/>
      <c r="JU207" s="802"/>
      <c r="JV207" s="802"/>
      <c r="JW207" s="802"/>
      <c r="JX207" s="802"/>
      <c r="JY207" s="802"/>
      <c r="JZ207" s="802"/>
      <c r="KA207" s="802"/>
      <c r="KB207" s="802"/>
      <c r="KC207" s="802"/>
      <c r="KD207" s="802"/>
      <c r="KE207" s="802"/>
      <c r="KF207" s="802"/>
      <c r="KG207" s="802"/>
      <c r="KH207" s="802"/>
      <c r="KI207" s="802"/>
      <c r="KJ207" s="802"/>
      <c r="KK207" s="802"/>
      <c r="KL207" s="802"/>
      <c r="KM207" s="802"/>
      <c r="KN207" s="802"/>
      <c r="KO207" s="802"/>
      <c r="KP207" s="802"/>
      <c r="KQ207" s="802"/>
      <c r="KR207" s="802"/>
      <c r="KS207" s="802"/>
      <c r="KT207" s="802"/>
      <c r="KU207" s="802"/>
      <c r="KV207" s="802"/>
      <c r="KW207" s="802"/>
      <c r="KX207" s="802"/>
      <c r="KY207" s="802"/>
      <c r="KZ207" s="802"/>
      <c r="LA207" s="802"/>
      <c r="LB207" s="802"/>
      <c r="LC207" s="802"/>
      <c r="LD207" s="802"/>
      <c r="LE207" s="802"/>
      <c r="LF207" s="802"/>
      <c r="LG207" s="802"/>
      <c r="LH207" s="802"/>
      <c r="LI207" s="802"/>
      <c r="LJ207" s="802"/>
      <c r="LK207" s="802"/>
      <c r="LL207" s="802"/>
      <c r="LM207" s="802"/>
      <c r="LN207" s="802"/>
      <c r="LO207" s="802"/>
      <c r="LP207" s="802"/>
      <c r="LQ207" s="802"/>
      <c r="LR207" s="802"/>
      <c r="LS207" s="802"/>
      <c r="LT207" s="802"/>
      <c r="LU207" s="802"/>
      <c r="LV207" s="802"/>
      <c r="LW207" s="802"/>
      <c r="LX207" s="802"/>
      <c r="LY207" s="802"/>
      <c r="LZ207" s="802"/>
      <c r="MA207" s="802"/>
      <c r="MB207" s="802"/>
      <c r="MC207" s="802"/>
      <c r="MD207" s="802"/>
      <c r="ME207" s="802"/>
      <c r="MF207" s="802"/>
      <c r="MG207" s="802"/>
      <c r="MH207" s="802"/>
      <c r="MI207" s="802"/>
      <c r="MJ207" s="802"/>
      <c r="MK207" s="802"/>
      <c r="ML207" s="802"/>
      <c r="MM207" s="802"/>
      <c r="MN207" s="802"/>
      <c r="MO207" s="802"/>
      <c r="MP207" s="802"/>
      <c r="MQ207" s="802"/>
      <c r="MR207" s="802"/>
      <c r="MS207" s="802"/>
      <c r="MT207" s="802"/>
      <c r="MU207" s="802"/>
      <c r="MV207" s="802"/>
      <c r="MW207" s="802"/>
      <c r="MX207" s="802"/>
      <c r="MY207" s="802"/>
      <c r="MZ207" s="802"/>
      <c r="NA207" s="802"/>
      <c r="NB207" s="802"/>
      <c r="NC207" s="802"/>
      <c r="ND207" s="802"/>
      <c r="NE207" s="802"/>
      <c r="NF207" s="802"/>
      <c r="NG207" s="802"/>
      <c r="NH207" s="802"/>
      <c r="NI207" s="802"/>
      <c r="NJ207" s="802"/>
      <c r="NK207" s="802"/>
      <c r="NL207" s="802"/>
      <c r="NM207" s="802"/>
      <c r="NN207" s="802"/>
      <c r="NO207" s="802"/>
      <c r="NP207" s="802"/>
      <c r="NQ207" s="802"/>
      <c r="NR207" s="802"/>
      <c r="NS207" s="802"/>
      <c r="NT207" s="802"/>
      <c r="NU207" s="802"/>
      <c r="NV207" s="802"/>
      <c r="NW207" s="802"/>
      <c r="NX207" s="802"/>
      <c r="NY207" s="802"/>
      <c r="NZ207" s="802"/>
      <c r="OA207" s="802"/>
      <c r="OB207" s="802"/>
      <c r="OC207" s="802"/>
      <c r="OD207" s="802"/>
      <c r="OE207" s="802"/>
      <c r="OF207" s="802"/>
      <c r="OG207" s="802"/>
      <c r="OH207" s="802"/>
      <c r="OI207" s="802"/>
      <c r="OJ207" s="802"/>
      <c r="OK207" s="802"/>
      <c r="OL207" s="802"/>
      <c r="OM207" s="802"/>
      <c r="ON207" s="802"/>
      <c r="OO207" s="802"/>
      <c r="OP207" s="802"/>
      <c r="OQ207" s="802"/>
      <c r="OR207" s="802"/>
      <c r="OS207" s="802"/>
      <c r="OT207" s="802"/>
      <c r="OU207" s="802"/>
      <c r="OV207" s="802"/>
      <c r="OW207" s="802"/>
      <c r="OX207" s="802"/>
      <c r="OY207" s="802"/>
      <c r="OZ207" s="802"/>
      <c r="PA207" s="802"/>
      <c r="PB207" s="802"/>
      <c r="PC207" s="802"/>
      <c r="PD207" s="802"/>
      <c r="PE207" s="802"/>
      <c r="PF207" s="802"/>
      <c r="PG207" s="802"/>
      <c r="PH207" s="802"/>
      <c r="PI207" s="802"/>
      <c r="PJ207" s="802"/>
      <c r="PK207" s="802"/>
      <c r="PL207" s="802"/>
      <c r="PM207" s="802"/>
      <c r="PN207" s="802"/>
      <c r="PO207" s="802"/>
      <c r="PP207" s="802"/>
      <c r="PQ207" s="802"/>
      <c r="PR207" s="802"/>
      <c r="PS207" s="802"/>
      <c r="PT207" s="802"/>
      <c r="PU207" s="802"/>
      <c r="PV207" s="802"/>
      <c r="PW207" s="802"/>
      <c r="PX207" s="802"/>
      <c r="PY207" s="802"/>
      <c r="PZ207" s="802"/>
      <c r="QA207" s="802"/>
      <c r="QB207" s="802"/>
      <c r="QC207" s="802"/>
      <c r="QD207" s="802"/>
      <c r="QE207" s="802"/>
      <c r="QF207" s="802"/>
      <c r="QG207" s="802"/>
      <c r="QH207" s="802"/>
      <c r="QI207" s="802"/>
      <c r="QJ207" s="802"/>
      <c r="QK207" s="802"/>
      <c r="QL207" s="802"/>
      <c r="QM207" s="802"/>
      <c r="QN207" s="802"/>
      <c r="QO207" s="802"/>
      <c r="QP207" s="802"/>
      <c r="QQ207" s="802"/>
      <c r="QR207" s="802"/>
      <c r="QS207" s="802"/>
      <c r="QT207" s="802"/>
      <c r="QU207" s="802"/>
      <c r="QV207" s="802"/>
      <c r="QW207" s="802"/>
      <c r="QX207" s="802"/>
      <c r="QY207" s="802"/>
      <c r="QZ207" s="802"/>
      <c r="RA207" s="802"/>
      <c r="RB207" s="802"/>
      <c r="RC207" s="802"/>
      <c r="RD207" s="802"/>
      <c r="RE207" s="802"/>
      <c r="RF207" s="802"/>
      <c r="RG207" s="802"/>
      <c r="RH207" s="802"/>
      <c r="RI207" s="802"/>
      <c r="RJ207" s="802"/>
      <c r="RK207" s="802"/>
      <c r="RL207" s="802"/>
      <c r="RM207" s="802"/>
      <c r="RN207" s="802"/>
      <c r="RO207" s="802"/>
      <c r="RP207" s="802"/>
      <c r="RQ207" s="802"/>
      <c r="RR207" s="802"/>
      <c r="RS207" s="802"/>
      <c r="RT207" s="802"/>
      <c r="RU207" s="802"/>
      <c r="RV207" s="802"/>
      <c r="RW207" s="802"/>
      <c r="RX207" s="802"/>
      <c r="RY207" s="802"/>
      <c r="RZ207" s="802"/>
      <c r="SA207" s="802"/>
      <c r="SB207" s="802"/>
      <c r="SC207" s="802"/>
      <c r="SD207" s="802"/>
      <c r="SE207" s="802"/>
      <c r="SF207" s="802"/>
      <c r="SG207" s="802"/>
      <c r="SH207" s="802"/>
      <c r="SI207" s="802"/>
      <c r="SJ207" s="802"/>
      <c r="SK207" s="802"/>
      <c r="SL207" s="802"/>
      <c r="SM207" s="802"/>
      <c r="SN207" s="802"/>
      <c r="SO207" s="802"/>
      <c r="SP207" s="802"/>
      <c r="SQ207" s="802"/>
      <c r="SR207" s="802"/>
      <c r="SS207" s="802"/>
      <c r="ST207" s="802"/>
      <c r="SU207" s="802"/>
      <c r="SV207" s="802"/>
      <c r="SW207" s="802"/>
      <c r="SX207" s="802"/>
      <c r="SY207" s="802"/>
      <c r="SZ207" s="802"/>
      <c r="TA207" s="802"/>
      <c r="TB207" s="802"/>
      <c r="TC207" s="802"/>
      <c r="TD207" s="802"/>
      <c r="TE207" s="802"/>
      <c r="TF207" s="802"/>
      <c r="TG207" s="802"/>
      <c r="TH207" s="802"/>
      <c r="TI207" s="802"/>
      <c r="TJ207" s="802"/>
      <c r="TK207" s="802"/>
      <c r="TL207" s="802"/>
      <c r="TM207" s="802"/>
      <c r="TN207" s="802"/>
      <c r="TO207" s="802"/>
      <c r="TP207" s="802"/>
      <c r="TQ207" s="802"/>
      <c r="TR207" s="802"/>
      <c r="TS207" s="802"/>
      <c r="TT207" s="802"/>
      <c r="TU207" s="802"/>
      <c r="TV207" s="802"/>
      <c r="TW207" s="802"/>
      <c r="TX207" s="802"/>
      <c r="TY207" s="802"/>
      <c r="TZ207" s="802"/>
      <c r="UA207" s="802"/>
      <c r="UB207" s="802"/>
      <c r="UC207" s="802"/>
      <c r="UD207" s="802"/>
      <c r="UE207" s="802"/>
      <c r="UF207" s="802"/>
      <c r="UG207" s="802"/>
      <c r="UH207" s="802"/>
      <c r="UI207" s="802"/>
      <c r="UJ207" s="802"/>
      <c r="UK207" s="802"/>
      <c r="UL207" s="802"/>
      <c r="UM207" s="802"/>
      <c r="UN207" s="802"/>
      <c r="UO207" s="802"/>
      <c r="UP207" s="802"/>
      <c r="UQ207" s="802"/>
      <c r="UR207" s="802"/>
      <c r="US207" s="802"/>
      <c r="UT207" s="802"/>
      <c r="UU207" s="802"/>
      <c r="UV207" s="802"/>
      <c r="UW207" s="802"/>
      <c r="UX207" s="802"/>
      <c r="UY207" s="802"/>
      <c r="UZ207" s="802"/>
      <c r="VA207" s="802"/>
      <c r="VB207" s="802"/>
      <c r="VC207" s="802"/>
      <c r="VD207" s="802"/>
      <c r="VE207" s="802"/>
      <c r="VF207" s="802"/>
      <c r="VG207" s="802"/>
      <c r="VH207" s="802"/>
      <c r="VI207" s="802"/>
      <c r="VJ207" s="802"/>
      <c r="VK207" s="802"/>
      <c r="VL207" s="802"/>
      <c r="VM207" s="802"/>
      <c r="VN207" s="802"/>
      <c r="VO207" s="802"/>
      <c r="VP207" s="802"/>
      <c r="VQ207" s="802"/>
      <c r="VR207" s="802"/>
      <c r="VS207" s="802"/>
      <c r="VT207" s="802"/>
      <c r="VU207" s="802"/>
      <c r="VV207" s="802"/>
      <c r="VW207" s="802"/>
      <c r="VX207" s="802"/>
      <c r="VY207" s="802"/>
      <c r="VZ207" s="802"/>
      <c r="WA207" s="802"/>
      <c r="WB207" s="802"/>
      <c r="WC207" s="802"/>
      <c r="WD207" s="802"/>
      <c r="WE207" s="802"/>
      <c r="WF207" s="802"/>
      <c r="WG207" s="802"/>
      <c r="WH207" s="802"/>
      <c r="WI207" s="802"/>
      <c r="WJ207" s="802"/>
      <c r="WK207" s="802"/>
      <c r="WL207" s="802"/>
      <c r="WM207" s="802"/>
      <c r="WN207" s="802"/>
      <c r="WO207" s="802"/>
      <c r="WP207" s="802"/>
      <c r="WQ207" s="802"/>
      <c r="WR207" s="802"/>
      <c r="WS207" s="802"/>
      <c r="WT207" s="802"/>
      <c r="WU207" s="802"/>
      <c r="WV207" s="802"/>
      <c r="WW207" s="802"/>
      <c r="WX207" s="802"/>
      <c r="WY207" s="802"/>
      <c r="WZ207" s="802"/>
      <c r="XA207" s="802"/>
      <c r="XB207" s="802"/>
      <c r="XC207" s="802"/>
      <c r="XD207" s="802"/>
      <c r="XE207" s="802"/>
      <c r="XF207" s="802"/>
      <c r="XG207" s="802"/>
      <c r="XH207" s="802"/>
      <c r="XI207" s="802"/>
      <c r="XJ207" s="802"/>
      <c r="XK207" s="802"/>
      <c r="XL207" s="802"/>
      <c r="XM207" s="802"/>
      <c r="XN207" s="802"/>
      <c r="XO207" s="802"/>
      <c r="XP207" s="802"/>
      <c r="XQ207" s="802"/>
      <c r="XR207" s="802"/>
      <c r="XS207" s="802"/>
      <c r="XT207" s="802"/>
      <c r="XU207" s="802"/>
      <c r="XV207" s="802"/>
      <c r="XW207" s="802"/>
      <c r="XX207" s="802"/>
      <c r="XY207" s="802"/>
      <c r="XZ207" s="802"/>
      <c r="YA207" s="802"/>
      <c r="YB207" s="802"/>
      <c r="YC207" s="802"/>
      <c r="YD207" s="802"/>
      <c r="YE207" s="802"/>
      <c r="YF207" s="802"/>
      <c r="YG207" s="802"/>
      <c r="YH207" s="802"/>
      <c r="YI207" s="802"/>
      <c r="YJ207" s="802"/>
      <c r="YK207" s="802"/>
      <c r="YL207" s="802"/>
      <c r="YM207" s="802"/>
      <c r="YN207" s="802"/>
      <c r="YO207" s="802"/>
      <c r="YP207" s="802"/>
      <c r="YQ207" s="802"/>
      <c r="YR207" s="802"/>
      <c r="YS207" s="802"/>
      <c r="YT207" s="802"/>
      <c r="YU207" s="802"/>
      <c r="YV207" s="802"/>
      <c r="YW207" s="802"/>
      <c r="YX207" s="802"/>
      <c r="YY207" s="802"/>
      <c r="YZ207" s="802"/>
      <c r="ZA207" s="802"/>
      <c r="ZB207" s="802"/>
      <c r="ZC207" s="802"/>
      <c r="ZD207" s="802"/>
      <c r="ZE207" s="802"/>
      <c r="ZF207" s="802"/>
      <c r="ZG207" s="802"/>
      <c r="ZH207" s="802"/>
      <c r="ZI207" s="802"/>
      <c r="ZJ207" s="802"/>
      <c r="ZK207" s="802"/>
      <c r="ZL207" s="802"/>
      <c r="ZM207" s="802"/>
      <c r="ZN207" s="802"/>
      <c r="ZO207" s="802"/>
      <c r="ZP207" s="802"/>
      <c r="ZQ207" s="802"/>
      <c r="ZR207" s="802"/>
      <c r="ZS207" s="802"/>
      <c r="ZT207" s="802"/>
      <c r="ZU207" s="802"/>
      <c r="ZV207" s="802"/>
      <c r="ZW207" s="802"/>
      <c r="ZX207" s="802"/>
      <c r="ZY207" s="802"/>
      <c r="ZZ207" s="802"/>
      <c r="AAA207" s="802"/>
      <c r="AAB207" s="802"/>
      <c r="AAC207" s="802"/>
      <c r="AAD207" s="802"/>
      <c r="AAE207" s="802"/>
      <c r="AAF207" s="802"/>
      <c r="AAG207" s="802"/>
      <c r="AAH207" s="802"/>
      <c r="AAI207" s="802"/>
      <c r="AAJ207" s="802"/>
      <c r="AAK207" s="802"/>
      <c r="AAL207" s="802"/>
      <c r="AAM207" s="802"/>
      <c r="AAN207" s="802"/>
      <c r="AAO207" s="802"/>
      <c r="AAP207" s="802"/>
      <c r="AAQ207" s="802"/>
      <c r="AAR207" s="802"/>
      <c r="AAS207" s="802"/>
      <c r="AAT207" s="802"/>
      <c r="AAU207" s="802"/>
      <c r="AAV207" s="802"/>
      <c r="AAW207" s="802"/>
      <c r="AAX207" s="802"/>
      <c r="AAY207" s="802"/>
      <c r="AAZ207" s="802"/>
      <c r="ABA207" s="802"/>
      <c r="ABB207" s="802"/>
      <c r="ABC207" s="802"/>
      <c r="ABD207" s="802"/>
      <c r="ABE207" s="802"/>
      <c r="ABF207" s="802"/>
      <c r="ABG207" s="802"/>
      <c r="ABH207" s="802"/>
      <c r="ABI207" s="802"/>
      <c r="ABJ207" s="802"/>
      <c r="ABK207" s="802"/>
      <c r="ABL207" s="802"/>
      <c r="ABM207" s="802"/>
      <c r="ABN207" s="802"/>
      <c r="ABO207" s="802"/>
      <c r="ABP207" s="802"/>
      <c r="ABQ207" s="802"/>
      <c r="ABR207" s="802"/>
      <c r="ABS207" s="802"/>
      <c r="ABT207" s="802"/>
      <c r="ABU207" s="802"/>
      <c r="ABV207" s="802"/>
      <c r="ABW207" s="802"/>
      <c r="ABX207" s="802"/>
      <c r="ABY207" s="802"/>
      <c r="ABZ207" s="802"/>
      <c r="ACA207" s="802"/>
      <c r="ACB207" s="802"/>
      <c r="ACC207" s="802"/>
      <c r="ACD207" s="802"/>
      <c r="ACE207" s="802"/>
      <c r="ACF207" s="802"/>
      <c r="ACG207" s="802"/>
      <c r="ACH207" s="802"/>
      <c r="ACI207" s="802"/>
      <c r="ACJ207" s="802"/>
      <c r="ACK207" s="802"/>
      <c r="ACL207" s="802"/>
      <c r="ACM207" s="802"/>
      <c r="ACN207" s="802"/>
      <c r="ACO207" s="802"/>
      <c r="ACP207" s="802"/>
      <c r="ACQ207" s="802"/>
      <c r="ACR207" s="802"/>
      <c r="ACS207" s="802"/>
      <c r="ACT207" s="802"/>
      <c r="ACU207" s="802"/>
      <c r="ACV207" s="802"/>
      <c r="ACW207" s="802"/>
      <c r="ACX207" s="802"/>
      <c r="ACY207" s="802"/>
      <c r="ACZ207" s="802"/>
      <c r="ADA207" s="802"/>
      <c r="ADB207" s="802"/>
      <c r="ADC207" s="802"/>
      <c r="ADD207" s="802"/>
      <c r="ADE207" s="802"/>
      <c r="ADF207" s="802"/>
      <c r="ADG207" s="802"/>
      <c r="ADH207" s="802"/>
      <c r="ADI207" s="802"/>
      <c r="ADJ207" s="802"/>
      <c r="ADK207" s="802"/>
      <c r="ADL207" s="802"/>
      <c r="ADM207" s="802"/>
      <c r="ADN207" s="802"/>
      <c r="ADO207" s="802"/>
      <c r="ADP207" s="802"/>
      <c r="ADQ207" s="802"/>
      <c r="ADR207" s="802"/>
      <c r="ADS207" s="802"/>
      <c r="ADT207" s="802"/>
      <c r="ADU207" s="802"/>
      <c r="ADV207" s="802"/>
      <c r="ADW207" s="802"/>
      <c r="ADX207" s="802"/>
      <c r="ADY207" s="802"/>
      <c r="ADZ207" s="802"/>
      <c r="AEA207" s="802"/>
      <c r="AEB207" s="802"/>
      <c r="AEC207" s="802"/>
      <c r="AED207" s="802"/>
      <c r="AEE207" s="802"/>
      <c r="AEF207" s="802"/>
      <c r="AEG207" s="802"/>
      <c r="AEH207" s="802"/>
      <c r="AEI207" s="802"/>
      <c r="AEJ207" s="802"/>
      <c r="AEK207" s="802"/>
      <c r="AEL207" s="802"/>
      <c r="AEM207" s="802"/>
      <c r="AEN207" s="802"/>
      <c r="AEO207" s="802"/>
      <c r="AEP207" s="802"/>
      <c r="AEQ207" s="802"/>
      <c r="AER207" s="802"/>
      <c r="AES207" s="802"/>
      <c r="AET207" s="802"/>
      <c r="AEU207" s="802"/>
      <c r="AEV207" s="802"/>
      <c r="AEW207" s="802"/>
      <c r="AEX207" s="802"/>
      <c r="AEY207" s="802"/>
      <c r="AEZ207" s="802"/>
      <c r="AFA207" s="802"/>
      <c r="AFB207" s="802"/>
      <c r="AFC207" s="802"/>
      <c r="AFD207" s="802"/>
      <c r="AFE207" s="802"/>
      <c r="AFF207" s="802"/>
      <c r="AFG207" s="802"/>
      <c r="AFH207" s="802"/>
      <c r="AFI207" s="802"/>
      <c r="AFJ207" s="802"/>
      <c r="AFK207" s="802"/>
      <c r="AFL207" s="802"/>
      <c r="AFM207" s="802"/>
      <c r="AFN207" s="802"/>
      <c r="AFO207" s="802"/>
      <c r="AFP207" s="802"/>
      <c r="AFQ207" s="802"/>
      <c r="AFR207" s="802"/>
      <c r="AFS207" s="802"/>
      <c r="AFT207" s="802"/>
      <c r="AFU207" s="802"/>
      <c r="AFV207" s="802"/>
      <c r="AFW207" s="802"/>
      <c r="AFX207" s="802"/>
      <c r="AFY207" s="802"/>
      <c r="AFZ207" s="802"/>
      <c r="AGA207" s="802"/>
      <c r="AGB207" s="802"/>
      <c r="AGC207" s="802"/>
      <c r="AGD207" s="802"/>
      <c r="AGE207" s="802"/>
      <c r="AGF207" s="802"/>
      <c r="AGG207" s="802"/>
      <c r="AGH207" s="802"/>
      <c r="AGI207" s="802"/>
      <c r="AGJ207" s="802"/>
      <c r="AGK207" s="802"/>
      <c r="AGL207" s="802"/>
      <c r="AGM207" s="802"/>
      <c r="AGN207" s="802"/>
      <c r="AGO207" s="802"/>
      <c r="AGP207" s="802"/>
      <c r="AGQ207" s="802"/>
      <c r="AGR207" s="802"/>
      <c r="AGS207" s="802"/>
      <c r="AGT207" s="802"/>
      <c r="AGU207" s="802"/>
      <c r="AGV207" s="802"/>
      <c r="AGW207" s="802"/>
      <c r="AGX207" s="802"/>
      <c r="AGY207" s="802"/>
      <c r="AGZ207" s="802"/>
      <c r="AHA207" s="802"/>
      <c r="AHB207" s="802"/>
      <c r="AHC207" s="802"/>
      <c r="AHD207" s="802"/>
      <c r="AHE207" s="802"/>
      <c r="AHF207" s="802"/>
      <c r="AHG207" s="802"/>
      <c r="AHH207" s="802"/>
      <c r="AHI207" s="802"/>
      <c r="AHJ207" s="802"/>
      <c r="AHK207" s="802"/>
      <c r="AHL207" s="802"/>
      <c r="AHM207" s="802"/>
      <c r="AHN207" s="802"/>
      <c r="AHO207" s="802"/>
      <c r="AHP207" s="802"/>
      <c r="AHQ207" s="802"/>
      <c r="AHR207" s="802"/>
      <c r="AHS207" s="802"/>
      <c r="AHT207" s="802"/>
      <c r="AHU207" s="802"/>
      <c r="AHV207" s="802"/>
      <c r="AHW207" s="802"/>
      <c r="AHX207" s="802"/>
      <c r="AHY207" s="802"/>
      <c r="AHZ207" s="802"/>
      <c r="AIA207" s="802"/>
      <c r="AIB207" s="802"/>
      <c r="AIC207" s="802"/>
      <c r="AID207" s="802"/>
      <c r="AIE207" s="802"/>
      <c r="AIF207" s="802"/>
      <c r="AIG207" s="802"/>
      <c r="AIH207" s="802"/>
      <c r="AII207" s="802"/>
      <c r="AIJ207" s="802"/>
      <c r="AQE207" s="802"/>
      <c r="AQF207" s="802"/>
      <c r="AQG207" s="802"/>
      <c r="AQH207" s="802"/>
      <c r="AQI207" s="802"/>
      <c r="AQJ207" s="802"/>
      <c r="AQK207" s="802"/>
      <c r="AQL207" s="802"/>
      <c r="AQM207" s="802"/>
      <c r="AQN207" s="802"/>
      <c r="AQO207" s="802"/>
      <c r="AQP207" s="802"/>
      <c r="AQQ207" s="802"/>
      <c r="AQR207" s="802"/>
      <c r="AQS207" s="802"/>
      <c r="AQT207" s="802"/>
      <c r="AQU207" s="802"/>
      <c r="AQV207" s="802"/>
      <c r="AQW207" s="802"/>
      <c r="AQX207" s="802"/>
      <c r="AQY207" s="802"/>
      <c r="AQZ207" s="802"/>
      <c r="ARA207" s="802"/>
      <c r="ARB207" s="802"/>
      <c r="ARC207" s="802"/>
      <c r="ARD207" s="802"/>
      <c r="ARE207" s="802"/>
      <c r="ARF207" s="802"/>
      <c r="ARG207" s="802"/>
      <c r="ARH207" s="802"/>
      <c r="ARI207" s="802"/>
      <c r="ARJ207" s="802"/>
      <c r="ARK207" s="802"/>
      <c r="ARL207" s="802"/>
      <c r="ARM207" s="802"/>
      <c r="ARN207" s="802"/>
      <c r="ARO207" s="802"/>
      <c r="ARP207" s="802"/>
      <c r="ARQ207" s="802"/>
      <c r="ARR207" s="802"/>
      <c r="ARS207" s="802"/>
      <c r="ART207" s="802"/>
      <c r="ARU207" s="802"/>
      <c r="ARV207" s="802"/>
      <c r="ARW207" s="802"/>
      <c r="ARX207" s="802"/>
      <c r="ARY207" s="802"/>
      <c r="ARZ207" s="802"/>
      <c r="ASA207" s="802"/>
      <c r="ASB207" s="802"/>
      <c r="ASC207" s="802"/>
      <c r="ASD207" s="802"/>
      <c r="ASE207" s="802"/>
      <c r="ASF207" s="802"/>
      <c r="ASG207" s="802"/>
      <c r="ASH207" s="802"/>
      <c r="ASI207" s="802"/>
      <c r="ASJ207" s="802"/>
      <c r="ASK207" s="802"/>
      <c r="ASL207" s="802"/>
      <c r="ATP207" s="802"/>
      <c r="ATQ207" s="802"/>
      <c r="ATR207" s="802"/>
      <c r="ATS207" s="802"/>
      <c r="ATT207" s="802"/>
      <c r="ATU207" s="802"/>
      <c r="ATV207" s="802"/>
      <c r="ATW207" s="802"/>
      <c r="ATX207" s="802"/>
      <c r="ATY207" s="802"/>
      <c r="ATZ207" s="802"/>
      <c r="AUA207" s="802"/>
      <c r="AUB207" s="802"/>
      <c r="AUC207" s="802"/>
      <c r="AUD207" s="802"/>
      <c r="AUE207" s="802"/>
      <c r="AUF207" s="802"/>
      <c r="AUG207" s="802"/>
      <c r="AUH207" s="802"/>
      <c r="AUI207" s="802"/>
      <c r="AUJ207" s="802"/>
      <c r="AUK207" s="802"/>
      <c r="AUL207" s="802"/>
      <c r="AUM207" s="802"/>
      <c r="AUN207" s="802"/>
      <c r="AUO207" s="802"/>
      <c r="AUP207" s="801"/>
      <c r="AUQ207" s="802"/>
      <c r="AUR207" s="801"/>
      <c r="AUS207" s="802"/>
      <c r="AUT207" s="801"/>
      <c r="AUU207" s="802"/>
      <c r="AUV207" s="802"/>
      <c r="AUW207" s="802"/>
      <c r="AUX207" s="802"/>
      <c r="AUY207" s="802"/>
      <c r="AUZ207" s="802"/>
      <c r="AVA207" s="802"/>
      <c r="AVB207" s="802"/>
      <c r="AVC207" s="802"/>
      <c r="AVD207" s="802"/>
      <c r="AVE207" s="802"/>
      <c r="AVF207" s="802"/>
      <c r="AVG207" s="802"/>
      <c r="AVH207" s="802"/>
      <c r="AVI207" s="802"/>
      <c r="AVJ207" s="808"/>
      <c r="AVK207" s="808"/>
      <c r="AVL207" s="808"/>
      <c r="AVM207" s="808"/>
      <c r="AVN207" s="808"/>
      <c r="AVO207" s="808"/>
      <c r="AVP207" s="808"/>
      <c r="AVQ207" s="808"/>
      <c r="AVR207" s="808"/>
      <c r="AVS207" s="808"/>
      <c r="AVT207" s="808"/>
      <c r="AVU207" s="809"/>
      <c r="AVV207" s="809"/>
      <c r="AVW207" s="809"/>
      <c r="AVX207" s="809"/>
      <c r="AVY207" s="809"/>
      <c r="AVZ207" s="809"/>
      <c r="AWA207" s="809"/>
      <c r="AWB207" s="809"/>
      <c r="AWC207" s="809"/>
      <c r="AWD207" s="809"/>
      <c r="AWE207" s="809"/>
      <c r="AWF207" s="809"/>
      <c r="AWG207" s="809"/>
      <c r="AWH207" s="809"/>
      <c r="AWI207" s="809"/>
      <c r="AWJ207" s="809"/>
      <c r="AWK207" s="809"/>
      <c r="AWL207" s="809"/>
      <c r="AWM207" s="809"/>
      <c r="AWN207" s="809"/>
      <c r="AWO207" s="809"/>
      <c r="AWP207" s="809"/>
      <c r="AWQ207" s="809"/>
      <c r="AWR207" s="808"/>
      <c r="AWS207" s="761"/>
      <c r="AWT207" s="808"/>
      <c r="AWU207" s="809"/>
      <c r="AWV207" s="809"/>
      <c r="AWW207" s="809"/>
      <c r="AWX207" s="809"/>
      <c r="AWY207" s="809"/>
      <c r="AWZ207" s="809"/>
      <c r="AXA207" s="809"/>
      <c r="AXB207" s="809"/>
      <c r="AXC207" s="809"/>
      <c r="AXD207" s="809"/>
      <c r="AXE207" s="809"/>
      <c r="AXF207" s="809"/>
      <c r="AXG207" s="809"/>
      <c r="AXH207" s="809"/>
      <c r="AXI207" s="809"/>
      <c r="AXJ207" s="809"/>
      <c r="AXK207" s="809"/>
      <c r="AXL207" s="809"/>
      <c r="AXM207" s="809"/>
      <c r="AXN207" s="809"/>
      <c r="AXO207" s="809"/>
      <c r="AXP207" s="809"/>
      <c r="AXQ207" s="809"/>
      <c r="AXR207" s="809"/>
      <c r="AXS207" s="809"/>
      <c r="AXT207" s="809"/>
      <c r="AXU207" s="809"/>
      <c r="AXV207" s="809"/>
      <c r="AXW207" s="809"/>
      <c r="AXX207" s="809"/>
      <c r="AXY207" s="809"/>
      <c r="AXZ207" s="809"/>
      <c r="AYA207" s="809"/>
      <c r="AYB207" s="809"/>
      <c r="AYC207" s="809"/>
      <c r="AYD207" s="808"/>
      <c r="AYE207" s="808"/>
      <c r="AYF207" s="809"/>
      <c r="AYG207" s="808"/>
      <c r="AYH207" s="810"/>
      <c r="AYI207" s="810"/>
      <c r="AYJ207" s="810"/>
      <c r="AYK207" s="810"/>
      <c r="AYL207" s="810"/>
      <c r="AYM207" s="810"/>
      <c r="AYN207" s="810"/>
      <c r="AYO207" s="810"/>
      <c r="AYP207" s="810"/>
      <c r="AYQ207" s="810"/>
      <c r="AYR207" s="810"/>
      <c r="AYS207" s="810"/>
      <c r="AYT207" s="810"/>
      <c r="AYU207" s="810"/>
      <c r="AYV207" s="810"/>
      <c r="AYW207" s="810"/>
      <c r="AYX207" s="810"/>
      <c r="AYY207" s="810"/>
      <c r="AYZ207" s="810"/>
      <c r="AZA207" s="810"/>
      <c r="AZB207" s="810"/>
      <c r="AZC207" s="810"/>
      <c r="AZD207" s="810"/>
      <c r="AZE207" s="810"/>
      <c r="AZF207" s="810"/>
      <c r="AZG207" s="810"/>
      <c r="AZH207" s="810"/>
      <c r="AZI207" s="810"/>
      <c r="AZJ207" s="810"/>
      <c r="AZK207" s="810"/>
      <c r="AZL207" s="810"/>
      <c r="AZM207" s="810"/>
      <c r="AZN207" s="810"/>
      <c r="AZO207" s="810"/>
      <c r="AZP207" s="809"/>
      <c r="AZQ207" s="802"/>
      <c r="AZR207" s="802"/>
      <c r="AZS207" s="802"/>
    </row>
    <row r="208" spans="45:920 1123:1371" s="793" customFormat="1" ht="13.5">
      <c r="AS208" s="802"/>
      <c r="AT208" s="802"/>
      <c r="AU208" s="802"/>
      <c r="AV208" s="802"/>
      <c r="AW208" s="802"/>
      <c r="AX208" s="802"/>
      <c r="AY208" s="802"/>
      <c r="AZ208" s="802"/>
      <c r="BA208" s="802"/>
      <c r="BB208" s="802"/>
      <c r="BC208" s="802"/>
      <c r="BD208" s="802"/>
      <c r="BE208" s="802"/>
      <c r="BF208" s="802"/>
      <c r="BG208" s="802"/>
      <c r="BH208" s="802"/>
      <c r="BI208" s="802"/>
      <c r="BJ208" s="802"/>
      <c r="BK208" s="802"/>
      <c r="BL208" s="802"/>
      <c r="BM208" s="802"/>
      <c r="BN208" s="802"/>
      <c r="BO208" s="802"/>
      <c r="BP208" s="802"/>
      <c r="BQ208" s="802"/>
      <c r="BR208" s="802"/>
      <c r="BS208" s="802"/>
      <c r="BT208" s="802"/>
      <c r="BU208" s="802"/>
      <c r="BV208" s="802"/>
      <c r="BW208" s="802"/>
      <c r="BX208" s="802"/>
      <c r="BY208" s="802"/>
      <c r="BZ208" s="802"/>
      <c r="CA208" s="802"/>
      <c r="CB208" s="802"/>
      <c r="CC208" s="802"/>
      <c r="CD208" s="802"/>
      <c r="CE208" s="802"/>
      <c r="CF208" s="802"/>
      <c r="CG208" s="802"/>
      <c r="CH208" s="802"/>
      <c r="CI208" s="802"/>
      <c r="CJ208" s="802"/>
      <c r="CK208" s="802"/>
      <c r="CL208" s="802"/>
      <c r="CM208" s="802"/>
      <c r="CN208" s="802"/>
      <c r="CO208" s="802"/>
      <c r="CP208" s="802"/>
      <c r="CQ208" s="802"/>
      <c r="CR208" s="802"/>
      <c r="CS208" s="802"/>
      <c r="CT208" s="802"/>
      <c r="CU208" s="802"/>
      <c r="CV208" s="802"/>
      <c r="CW208" s="802"/>
      <c r="CX208" s="802"/>
      <c r="CY208" s="802"/>
      <c r="CZ208" s="802"/>
      <c r="DA208" s="802"/>
      <c r="DB208" s="802"/>
      <c r="DC208" s="802"/>
      <c r="DD208" s="802"/>
      <c r="DE208" s="802"/>
      <c r="DF208" s="802"/>
      <c r="DG208" s="802"/>
      <c r="DH208" s="802"/>
      <c r="DI208" s="802"/>
      <c r="DJ208" s="802"/>
      <c r="DK208" s="802"/>
      <c r="DL208" s="802"/>
      <c r="DM208" s="802"/>
      <c r="DN208" s="802"/>
      <c r="DO208" s="802"/>
      <c r="DP208" s="802"/>
      <c r="DQ208" s="802"/>
      <c r="DR208" s="802"/>
      <c r="DS208" s="802"/>
      <c r="DT208" s="802"/>
      <c r="DU208" s="802"/>
      <c r="DV208" s="802"/>
      <c r="DW208" s="802"/>
      <c r="DX208" s="802"/>
      <c r="DY208" s="802"/>
      <c r="DZ208" s="802"/>
      <c r="EA208" s="802"/>
      <c r="EB208" s="802"/>
      <c r="EC208" s="802"/>
      <c r="ED208" s="802"/>
      <c r="EE208" s="802"/>
      <c r="EF208" s="802"/>
      <c r="EG208" s="802"/>
      <c r="EH208" s="802"/>
      <c r="EI208" s="802"/>
      <c r="EJ208" s="802"/>
      <c r="EK208" s="802"/>
      <c r="EL208" s="802"/>
      <c r="EM208" s="802"/>
      <c r="EN208" s="802"/>
      <c r="EO208" s="802"/>
      <c r="EP208" s="802"/>
      <c r="EQ208" s="802"/>
      <c r="ER208" s="802"/>
      <c r="ES208" s="802"/>
      <c r="ET208" s="802"/>
      <c r="EU208" s="802"/>
      <c r="EV208" s="802"/>
      <c r="EW208" s="802"/>
      <c r="EX208" s="802"/>
      <c r="EY208" s="802"/>
      <c r="EZ208" s="802"/>
      <c r="FA208" s="802"/>
      <c r="FB208" s="802"/>
      <c r="FC208" s="802"/>
      <c r="FD208" s="802"/>
      <c r="FE208" s="802"/>
      <c r="FF208" s="802"/>
      <c r="FG208" s="802"/>
      <c r="FH208" s="802"/>
      <c r="FI208" s="802"/>
      <c r="FJ208" s="802"/>
      <c r="FK208" s="802"/>
      <c r="FL208" s="802"/>
      <c r="FM208" s="802"/>
      <c r="FN208" s="802"/>
      <c r="FO208" s="802"/>
      <c r="FP208" s="802"/>
      <c r="FQ208" s="802"/>
      <c r="FR208" s="802"/>
      <c r="FS208" s="802"/>
      <c r="FT208" s="802"/>
      <c r="FU208" s="802"/>
      <c r="FV208" s="802"/>
      <c r="FW208" s="802"/>
      <c r="FX208" s="802"/>
      <c r="FY208" s="802"/>
      <c r="FZ208" s="802"/>
      <c r="GA208" s="802"/>
      <c r="GB208" s="802"/>
      <c r="GC208" s="802"/>
      <c r="GD208" s="802"/>
      <c r="GE208" s="802"/>
      <c r="GF208" s="802"/>
      <c r="GG208" s="802"/>
      <c r="GH208" s="802"/>
      <c r="GI208" s="802"/>
      <c r="GJ208" s="802"/>
      <c r="GK208" s="802"/>
      <c r="GL208" s="802"/>
      <c r="GM208" s="802"/>
      <c r="GN208" s="802"/>
      <c r="GO208" s="802"/>
      <c r="GP208" s="802"/>
      <c r="GQ208" s="802"/>
      <c r="GR208" s="802"/>
      <c r="GS208" s="802"/>
      <c r="GT208" s="802"/>
      <c r="GU208" s="802"/>
      <c r="GV208" s="802"/>
      <c r="GW208" s="802"/>
      <c r="GX208" s="802"/>
      <c r="GY208" s="802"/>
      <c r="GZ208" s="802"/>
      <c r="HA208" s="802"/>
      <c r="HB208" s="802"/>
      <c r="HC208" s="802"/>
      <c r="HD208" s="802"/>
      <c r="HE208" s="802"/>
      <c r="HF208" s="802"/>
      <c r="HG208" s="802"/>
      <c r="HH208" s="802"/>
      <c r="HI208" s="802"/>
      <c r="HJ208" s="802"/>
      <c r="HK208" s="802"/>
      <c r="HL208" s="802"/>
      <c r="HM208" s="802"/>
      <c r="HN208" s="802"/>
      <c r="HO208" s="802"/>
      <c r="HP208" s="802"/>
      <c r="HQ208" s="802"/>
      <c r="HR208" s="802"/>
      <c r="HS208" s="802"/>
      <c r="HT208" s="802"/>
      <c r="HU208" s="802"/>
      <c r="HV208" s="802"/>
      <c r="HW208" s="802"/>
      <c r="HX208" s="802"/>
      <c r="HY208" s="802"/>
      <c r="HZ208" s="802"/>
      <c r="IA208" s="802"/>
      <c r="IB208" s="802"/>
      <c r="IC208" s="802"/>
      <c r="ID208" s="802"/>
      <c r="IE208" s="802"/>
      <c r="IF208" s="802"/>
      <c r="IG208" s="802"/>
      <c r="IH208" s="802"/>
      <c r="II208" s="802"/>
      <c r="IJ208" s="802"/>
      <c r="IK208" s="802"/>
      <c r="IL208" s="802"/>
      <c r="IM208" s="802"/>
      <c r="IN208" s="802"/>
      <c r="IO208" s="802"/>
      <c r="IP208" s="802"/>
      <c r="IQ208" s="802"/>
      <c r="IR208" s="802"/>
      <c r="IS208" s="802"/>
      <c r="IT208" s="802"/>
      <c r="IU208" s="802"/>
      <c r="IV208" s="802"/>
      <c r="IW208" s="802"/>
      <c r="IX208" s="802"/>
      <c r="IY208" s="802"/>
      <c r="IZ208" s="802"/>
      <c r="JA208" s="802"/>
      <c r="JB208" s="802"/>
      <c r="JC208" s="802"/>
      <c r="JD208" s="802"/>
      <c r="JE208" s="802"/>
      <c r="JF208" s="802"/>
      <c r="JG208" s="802"/>
      <c r="JH208" s="802"/>
      <c r="JI208" s="802"/>
      <c r="JJ208" s="802"/>
      <c r="JK208" s="802"/>
      <c r="JL208" s="802"/>
      <c r="JM208" s="802"/>
      <c r="JN208" s="802"/>
      <c r="JO208" s="802"/>
      <c r="JP208" s="802"/>
      <c r="JQ208" s="802"/>
      <c r="JR208" s="802"/>
      <c r="JS208" s="802"/>
      <c r="JT208" s="802"/>
      <c r="JU208" s="802"/>
      <c r="JV208" s="802"/>
      <c r="JW208" s="802"/>
      <c r="JX208" s="802"/>
      <c r="JY208" s="802"/>
      <c r="JZ208" s="802"/>
      <c r="KA208" s="802"/>
      <c r="KB208" s="802"/>
      <c r="KC208" s="802"/>
      <c r="KD208" s="802"/>
      <c r="KE208" s="802"/>
      <c r="KF208" s="802"/>
      <c r="KG208" s="802"/>
      <c r="KH208" s="802"/>
      <c r="KI208" s="802"/>
      <c r="KJ208" s="802"/>
      <c r="KK208" s="802"/>
      <c r="KL208" s="802"/>
      <c r="KM208" s="802"/>
      <c r="KN208" s="802"/>
      <c r="KO208" s="802"/>
      <c r="KP208" s="802"/>
      <c r="KQ208" s="802"/>
      <c r="KR208" s="802"/>
      <c r="KS208" s="802"/>
      <c r="KT208" s="802"/>
      <c r="KU208" s="802"/>
      <c r="KV208" s="802"/>
      <c r="KW208" s="802"/>
      <c r="KX208" s="802"/>
      <c r="KY208" s="802"/>
      <c r="KZ208" s="802"/>
      <c r="LA208" s="802"/>
      <c r="LB208" s="802"/>
      <c r="LC208" s="802"/>
      <c r="LD208" s="802"/>
      <c r="LE208" s="802"/>
      <c r="LF208" s="802"/>
      <c r="LG208" s="802"/>
      <c r="LH208" s="802"/>
      <c r="LI208" s="802"/>
      <c r="LJ208" s="802"/>
      <c r="LK208" s="802"/>
      <c r="LL208" s="802"/>
      <c r="LM208" s="802"/>
      <c r="LN208" s="802"/>
      <c r="LO208" s="802"/>
      <c r="LP208" s="802"/>
      <c r="LQ208" s="802"/>
      <c r="LR208" s="802"/>
      <c r="LS208" s="802"/>
      <c r="LT208" s="802"/>
      <c r="LU208" s="802"/>
      <c r="LV208" s="802"/>
      <c r="LW208" s="802"/>
      <c r="LX208" s="802"/>
      <c r="LY208" s="802"/>
      <c r="LZ208" s="802"/>
      <c r="MA208" s="802"/>
      <c r="MB208" s="802"/>
      <c r="MC208" s="802"/>
      <c r="MD208" s="802"/>
      <c r="ME208" s="802"/>
      <c r="MF208" s="802"/>
      <c r="MG208" s="802"/>
      <c r="MH208" s="802"/>
      <c r="MI208" s="802"/>
      <c r="MJ208" s="802"/>
      <c r="MK208" s="802"/>
      <c r="ML208" s="802"/>
      <c r="MM208" s="802"/>
      <c r="MN208" s="802"/>
      <c r="MO208" s="802"/>
      <c r="MP208" s="802"/>
      <c r="MQ208" s="802"/>
      <c r="MR208" s="802"/>
      <c r="MS208" s="802"/>
      <c r="MT208" s="802"/>
      <c r="MU208" s="802"/>
      <c r="MV208" s="802"/>
      <c r="MW208" s="802"/>
      <c r="MX208" s="802"/>
      <c r="MY208" s="802"/>
      <c r="MZ208" s="802"/>
      <c r="NA208" s="802"/>
      <c r="NB208" s="802"/>
      <c r="NC208" s="802"/>
      <c r="ND208" s="802"/>
      <c r="NE208" s="802"/>
      <c r="NF208" s="802"/>
      <c r="NG208" s="802"/>
      <c r="NH208" s="802"/>
      <c r="NI208" s="802"/>
      <c r="NJ208" s="802"/>
      <c r="NK208" s="802"/>
      <c r="NL208" s="802"/>
      <c r="NM208" s="802"/>
      <c r="NN208" s="802"/>
      <c r="NO208" s="802"/>
      <c r="NP208" s="802"/>
      <c r="NQ208" s="802"/>
      <c r="NR208" s="802"/>
      <c r="NS208" s="802"/>
      <c r="NT208" s="802"/>
      <c r="NU208" s="802"/>
      <c r="NV208" s="802"/>
      <c r="NW208" s="802"/>
      <c r="NX208" s="802"/>
      <c r="NY208" s="802"/>
      <c r="NZ208" s="802"/>
      <c r="OA208" s="802"/>
      <c r="OB208" s="802"/>
      <c r="OC208" s="802"/>
      <c r="OD208" s="802"/>
      <c r="OE208" s="802"/>
      <c r="OF208" s="802"/>
      <c r="OG208" s="802"/>
      <c r="OH208" s="802"/>
      <c r="OI208" s="802"/>
      <c r="OJ208" s="802"/>
      <c r="OK208" s="802"/>
      <c r="OL208" s="802"/>
      <c r="OM208" s="802"/>
      <c r="ON208" s="802"/>
      <c r="OO208" s="802"/>
      <c r="OP208" s="802"/>
      <c r="OQ208" s="802"/>
      <c r="OR208" s="802"/>
      <c r="OS208" s="802"/>
      <c r="OT208" s="802"/>
      <c r="OU208" s="802"/>
      <c r="OV208" s="802"/>
      <c r="OW208" s="802"/>
      <c r="OX208" s="802"/>
      <c r="OY208" s="802"/>
      <c r="OZ208" s="802"/>
      <c r="PA208" s="802"/>
      <c r="PB208" s="802"/>
      <c r="PC208" s="802"/>
      <c r="PD208" s="802"/>
      <c r="PE208" s="802"/>
      <c r="PF208" s="802"/>
      <c r="PG208" s="802"/>
      <c r="PH208" s="802"/>
      <c r="PI208" s="802"/>
      <c r="PJ208" s="802"/>
      <c r="PK208" s="802"/>
      <c r="PL208" s="802"/>
      <c r="PM208" s="802"/>
      <c r="PN208" s="802"/>
      <c r="PO208" s="802"/>
      <c r="PP208" s="802"/>
      <c r="PQ208" s="802"/>
      <c r="PR208" s="802"/>
      <c r="PS208" s="802"/>
      <c r="PT208" s="802"/>
      <c r="PU208" s="802"/>
      <c r="PV208" s="802"/>
      <c r="PW208" s="802"/>
      <c r="PX208" s="802"/>
      <c r="PY208" s="802"/>
      <c r="PZ208" s="802"/>
      <c r="QA208" s="802"/>
      <c r="QB208" s="802"/>
      <c r="QC208" s="802"/>
      <c r="QD208" s="802"/>
      <c r="QE208" s="802"/>
      <c r="QF208" s="802"/>
      <c r="QG208" s="802"/>
      <c r="QH208" s="802"/>
      <c r="QI208" s="802"/>
      <c r="QJ208" s="802"/>
      <c r="QK208" s="802"/>
      <c r="QL208" s="802"/>
      <c r="QM208" s="802"/>
      <c r="QN208" s="802"/>
      <c r="QO208" s="802"/>
      <c r="QP208" s="802"/>
      <c r="QQ208" s="802"/>
      <c r="QR208" s="802"/>
      <c r="QS208" s="802"/>
      <c r="QT208" s="802"/>
      <c r="QU208" s="802"/>
      <c r="QV208" s="802"/>
      <c r="QW208" s="802"/>
      <c r="QX208" s="802"/>
      <c r="QY208" s="802"/>
      <c r="QZ208" s="802"/>
      <c r="RA208" s="802"/>
      <c r="RB208" s="802"/>
      <c r="RC208" s="802"/>
      <c r="RD208" s="802"/>
      <c r="RE208" s="802"/>
      <c r="RF208" s="802"/>
      <c r="RG208" s="802"/>
      <c r="RH208" s="802"/>
      <c r="RI208" s="802"/>
      <c r="RJ208" s="802"/>
      <c r="RK208" s="802"/>
      <c r="RL208" s="802"/>
      <c r="RM208" s="802"/>
      <c r="RN208" s="802"/>
      <c r="RO208" s="802"/>
      <c r="RP208" s="802"/>
      <c r="RQ208" s="802"/>
      <c r="RR208" s="802"/>
      <c r="RS208" s="802"/>
      <c r="RT208" s="802"/>
      <c r="RU208" s="802"/>
      <c r="RV208" s="802"/>
      <c r="RW208" s="802"/>
      <c r="RX208" s="802"/>
      <c r="RY208" s="802"/>
      <c r="RZ208" s="802"/>
      <c r="SA208" s="802"/>
      <c r="SB208" s="802"/>
      <c r="SC208" s="802"/>
      <c r="SD208" s="802"/>
      <c r="SE208" s="802"/>
      <c r="SF208" s="802"/>
      <c r="SG208" s="802"/>
      <c r="SH208" s="802"/>
      <c r="SI208" s="802"/>
      <c r="SJ208" s="802"/>
      <c r="SK208" s="802"/>
      <c r="SL208" s="802"/>
      <c r="SM208" s="802"/>
      <c r="SN208" s="802"/>
      <c r="SO208" s="802"/>
      <c r="SP208" s="802"/>
      <c r="SQ208" s="802"/>
      <c r="SR208" s="802"/>
      <c r="SS208" s="802"/>
      <c r="ST208" s="802"/>
      <c r="SU208" s="802"/>
      <c r="SV208" s="802"/>
      <c r="SW208" s="802"/>
      <c r="SX208" s="802"/>
      <c r="SY208" s="802"/>
      <c r="SZ208" s="802"/>
      <c r="TA208" s="802"/>
      <c r="TB208" s="802"/>
      <c r="TC208" s="802"/>
      <c r="TD208" s="802"/>
      <c r="TE208" s="802"/>
      <c r="TF208" s="802"/>
      <c r="TG208" s="802"/>
      <c r="TH208" s="802"/>
      <c r="TI208" s="802"/>
      <c r="TJ208" s="802"/>
      <c r="TK208" s="802"/>
      <c r="TL208" s="802"/>
      <c r="TM208" s="802"/>
      <c r="TN208" s="802"/>
      <c r="TO208" s="802"/>
      <c r="TP208" s="802"/>
      <c r="TQ208" s="802"/>
      <c r="TR208" s="802"/>
      <c r="TS208" s="802"/>
      <c r="TT208" s="802"/>
      <c r="TU208" s="802"/>
      <c r="TV208" s="802"/>
      <c r="TW208" s="802"/>
      <c r="TX208" s="802"/>
      <c r="TY208" s="802"/>
      <c r="TZ208" s="802"/>
      <c r="UA208" s="802"/>
      <c r="UB208" s="802"/>
      <c r="UC208" s="802"/>
      <c r="UD208" s="802"/>
      <c r="UE208" s="802"/>
      <c r="UF208" s="802"/>
      <c r="UG208" s="802"/>
      <c r="UH208" s="802"/>
      <c r="UI208" s="802"/>
      <c r="UJ208" s="802"/>
      <c r="UK208" s="802"/>
      <c r="UL208" s="802"/>
      <c r="UM208" s="802"/>
      <c r="UN208" s="802"/>
      <c r="UO208" s="802"/>
      <c r="UP208" s="802"/>
      <c r="UQ208" s="802"/>
      <c r="UR208" s="802"/>
      <c r="US208" s="802"/>
      <c r="UT208" s="802"/>
      <c r="UU208" s="802"/>
      <c r="UV208" s="802"/>
      <c r="UW208" s="802"/>
      <c r="UX208" s="802"/>
      <c r="UY208" s="802"/>
      <c r="UZ208" s="802"/>
      <c r="VA208" s="802"/>
      <c r="VB208" s="802"/>
      <c r="VC208" s="802"/>
      <c r="VD208" s="802"/>
      <c r="VE208" s="802"/>
      <c r="VF208" s="802"/>
      <c r="VG208" s="802"/>
      <c r="VH208" s="802"/>
      <c r="VI208" s="802"/>
      <c r="VJ208" s="802"/>
      <c r="VK208" s="802"/>
      <c r="VL208" s="802"/>
      <c r="VM208" s="802"/>
      <c r="VN208" s="802"/>
      <c r="VO208" s="802"/>
      <c r="VP208" s="802"/>
      <c r="VQ208" s="802"/>
      <c r="VR208" s="802"/>
      <c r="VS208" s="802"/>
      <c r="VT208" s="802"/>
      <c r="VU208" s="802"/>
      <c r="VV208" s="802"/>
      <c r="VW208" s="802"/>
      <c r="VX208" s="802"/>
      <c r="VY208" s="802"/>
      <c r="VZ208" s="802"/>
      <c r="WA208" s="802"/>
      <c r="WB208" s="802"/>
      <c r="WC208" s="802"/>
      <c r="WD208" s="802"/>
      <c r="WE208" s="802"/>
      <c r="WF208" s="802"/>
      <c r="WG208" s="802"/>
      <c r="WH208" s="802"/>
      <c r="WI208" s="802"/>
      <c r="WJ208" s="802"/>
      <c r="WK208" s="802"/>
      <c r="WL208" s="802"/>
      <c r="WM208" s="802"/>
      <c r="WN208" s="802"/>
      <c r="WO208" s="802"/>
      <c r="WP208" s="802"/>
      <c r="WQ208" s="802"/>
      <c r="WR208" s="802"/>
      <c r="WS208" s="802"/>
      <c r="WT208" s="802"/>
      <c r="WU208" s="802"/>
      <c r="WV208" s="802"/>
      <c r="WW208" s="802"/>
      <c r="WX208" s="802"/>
      <c r="WY208" s="802"/>
      <c r="WZ208" s="802"/>
      <c r="XA208" s="802"/>
      <c r="XB208" s="802"/>
      <c r="XC208" s="802"/>
      <c r="XD208" s="802"/>
      <c r="XE208" s="802"/>
      <c r="XF208" s="802"/>
      <c r="XG208" s="802"/>
      <c r="XH208" s="802"/>
      <c r="XI208" s="802"/>
      <c r="XJ208" s="802"/>
      <c r="XK208" s="802"/>
      <c r="XL208" s="802"/>
      <c r="XM208" s="802"/>
      <c r="XN208" s="802"/>
      <c r="XO208" s="802"/>
      <c r="XP208" s="802"/>
      <c r="XQ208" s="802"/>
      <c r="XR208" s="802"/>
      <c r="XS208" s="802"/>
      <c r="XT208" s="802"/>
      <c r="XU208" s="802"/>
      <c r="XV208" s="802"/>
      <c r="XW208" s="802"/>
      <c r="XX208" s="802"/>
      <c r="XY208" s="802"/>
      <c r="XZ208" s="802"/>
      <c r="YA208" s="802"/>
      <c r="YB208" s="802"/>
      <c r="YC208" s="802"/>
      <c r="YD208" s="802"/>
      <c r="YE208" s="802"/>
      <c r="YF208" s="802"/>
      <c r="YG208" s="802"/>
      <c r="YH208" s="802"/>
      <c r="YI208" s="802"/>
      <c r="YJ208" s="802"/>
      <c r="YK208" s="802"/>
      <c r="YL208" s="802"/>
      <c r="YM208" s="802"/>
      <c r="YN208" s="802"/>
      <c r="YO208" s="802"/>
      <c r="YP208" s="802"/>
      <c r="YQ208" s="802"/>
      <c r="YR208" s="802"/>
      <c r="YS208" s="802"/>
      <c r="YT208" s="802"/>
      <c r="YU208" s="802"/>
      <c r="YV208" s="802"/>
      <c r="YW208" s="802"/>
      <c r="YX208" s="802"/>
      <c r="YY208" s="802"/>
      <c r="YZ208" s="802"/>
      <c r="ZA208" s="802"/>
      <c r="ZB208" s="802"/>
      <c r="ZC208" s="802"/>
      <c r="ZD208" s="802"/>
      <c r="ZE208" s="802"/>
      <c r="ZF208" s="802"/>
      <c r="ZG208" s="802"/>
      <c r="ZH208" s="802"/>
      <c r="ZI208" s="802"/>
      <c r="ZJ208" s="802"/>
      <c r="ZK208" s="802"/>
      <c r="ZL208" s="802"/>
      <c r="ZM208" s="802"/>
      <c r="ZN208" s="802"/>
      <c r="ZO208" s="802"/>
      <c r="ZP208" s="802"/>
      <c r="ZQ208" s="802"/>
      <c r="ZR208" s="802"/>
      <c r="ZS208" s="802"/>
      <c r="ZT208" s="802"/>
      <c r="ZU208" s="802"/>
      <c r="ZV208" s="802"/>
      <c r="ZW208" s="802"/>
      <c r="ZX208" s="802"/>
      <c r="ZY208" s="802"/>
      <c r="ZZ208" s="802"/>
      <c r="AAA208" s="802"/>
      <c r="AAB208" s="802"/>
      <c r="AAC208" s="802"/>
      <c r="AAD208" s="802"/>
      <c r="AAE208" s="802"/>
      <c r="AAF208" s="802"/>
      <c r="AAG208" s="802"/>
      <c r="AAH208" s="802"/>
      <c r="AAI208" s="802"/>
      <c r="AAJ208" s="802"/>
      <c r="AAK208" s="802"/>
      <c r="AAL208" s="802"/>
      <c r="AAM208" s="802"/>
      <c r="AAN208" s="802"/>
      <c r="AAO208" s="802"/>
      <c r="AAP208" s="802"/>
      <c r="AAQ208" s="802"/>
      <c r="AAR208" s="802"/>
      <c r="AAS208" s="802"/>
      <c r="AAT208" s="802"/>
      <c r="AAU208" s="802"/>
      <c r="AAV208" s="802"/>
      <c r="AAW208" s="802"/>
      <c r="AAX208" s="802"/>
      <c r="AAY208" s="802"/>
      <c r="AAZ208" s="802"/>
      <c r="ABA208" s="802"/>
      <c r="ABB208" s="802"/>
      <c r="ABC208" s="802"/>
      <c r="ABD208" s="802"/>
      <c r="ABE208" s="802"/>
      <c r="ABF208" s="802"/>
      <c r="ABG208" s="802"/>
      <c r="ABH208" s="802"/>
      <c r="ABI208" s="802"/>
      <c r="ABJ208" s="802"/>
      <c r="ABK208" s="802"/>
      <c r="ABL208" s="802"/>
      <c r="ABM208" s="802"/>
      <c r="ABN208" s="802"/>
      <c r="ABO208" s="802"/>
      <c r="ABP208" s="802"/>
      <c r="ABQ208" s="802"/>
      <c r="ABR208" s="802"/>
      <c r="ABS208" s="802"/>
      <c r="ABT208" s="802"/>
      <c r="ABU208" s="802"/>
      <c r="ABV208" s="802"/>
      <c r="ABW208" s="802"/>
      <c r="ABX208" s="802"/>
      <c r="ABY208" s="802"/>
      <c r="ABZ208" s="802"/>
      <c r="ACA208" s="802"/>
      <c r="ACB208" s="802"/>
      <c r="ACC208" s="802"/>
      <c r="ACD208" s="802"/>
      <c r="ACE208" s="802"/>
      <c r="ACF208" s="802"/>
      <c r="ACG208" s="802"/>
      <c r="ACH208" s="802"/>
      <c r="ACI208" s="802"/>
      <c r="ACJ208" s="802"/>
      <c r="ACK208" s="802"/>
      <c r="ACL208" s="802"/>
      <c r="ACM208" s="802"/>
      <c r="ACN208" s="802"/>
      <c r="ACO208" s="802"/>
      <c r="ACP208" s="802"/>
      <c r="ACQ208" s="802"/>
      <c r="ACR208" s="802"/>
      <c r="ACS208" s="802"/>
      <c r="ACT208" s="802"/>
      <c r="ACU208" s="802"/>
      <c r="ACV208" s="802"/>
      <c r="ACW208" s="802"/>
      <c r="ACX208" s="802"/>
      <c r="ACY208" s="802"/>
      <c r="ACZ208" s="802"/>
      <c r="ADA208" s="802"/>
      <c r="ADB208" s="802"/>
      <c r="ADC208" s="802"/>
      <c r="ADD208" s="802"/>
      <c r="ADE208" s="802"/>
      <c r="ADF208" s="802"/>
      <c r="ADG208" s="802"/>
      <c r="ADH208" s="802"/>
      <c r="ADI208" s="802"/>
      <c r="ADJ208" s="802"/>
      <c r="ADK208" s="802"/>
      <c r="ADL208" s="802"/>
      <c r="ADM208" s="802"/>
      <c r="ADN208" s="802"/>
      <c r="ADO208" s="802"/>
      <c r="ADP208" s="802"/>
      <c r="ADQ208" s="802"/>
      <c r="ADR208" s="802"/>
      <c r="ADS208" s="802"/>
      <c r="ADT208" s="802"/>
      <c r="ADU208" s="802"/>
      <c r="ADV208" s="802"/>
      <c r="ADW208" s="802"/>
      <c r="ADX208" s="802"/>
      <c r="ADY208" s="802"/>
      <c r="ADZ208" s="802"/>
      <c r="AEA208" s="802"/>
      <c r="AEB208" s="802"/>
      <c r="AEC208" s="802"/>
      <c r="AED208" s="802"/>
      <c r="AEE208" s="802"/>
      <c r="AEF208" s="802"/>
      <c r="AEG208" s="802"/>
      <c r="AEH208" s="802"/>
      <c r="AEI208" s="802"/>
      <c r="AEJ208" s="802"/>
      <c r="AEK208" s="802"/>
      <c r="AEL208" s="802"/>
      <c r="AEM208" s="802"/>
      <c r="AEN208" s="802"/>
      <c r="AEO208" s="802"/>
      <c r="AEP208" s="802"/>
      <c r="AEQ208" s="802"/>
      <c r="AER208" s="802"/>
      <c r="AES208" s="802"/>
      <c r="AET208" s="802"/>
      <c r="AEU208" s="802"/>
      <c r="AEV208" s="802"/>
      <c r="AEW208" s="802"/>
      <c r="AEX208" s="802"/>
      <c r="AEY208" s="802"/>
      <c r="AEZ208" s="802"/>
      <c r="AFA208" s="802"/>
      <c r="AFB208" s="802"/>
      <c r="AFC208" s="802"/>
      <c r="AFD208" s="802"/>
      <c r="AFE208" s="802"/>
      <c r="AFF208" s="802"/>
      <c r="AFG208" s="802"/>
      <c r="AFH208" s="802"/>
      <c r="AFI208" s="802"/>
      <c r="AFJ208" s="802"/>
      <c r="AFK208" s="802"/>
      <c r="AFL208" s="802"/>
      <c r="AFM208" s="802"/>
      <c r="AFN208" s="802"/>
      <c r="AFO208" s="802"/>
      <c r="AFP208" s="802"/>
      <c r="AFQ208" s="802"/>
      <c r="AFR208" s="802"/>
      <c r="AFS208" s="802"/>
      <c r="AFT208" s="802"/>
      <c r="AFU208" s="802"/>
      <c r="AFV208" s="802"/>
      <c r="AFW208" s="802"/>
      <c r="AFX208" s="802"/>
      <c r="AFY208" s="802"/>
      <c r="AFZ208" s="802"/>
      <c r="AGA208" s="802"/>
      <c r="AGB208" s="802"/>
      <c r="AGC208" s="802"/>
      <c r="AGD208" s="802"/>
      <c r="AGE208" s="802"/>
      <c r="AGF208" s="802"/>
      <c r="AGG208" s="802"/>
      <c r="AGH208" s="802"/>
      <c r="AGI208" s="802"/>
      <c r="AGJ208" s="802"/>
      <c r="AGK208" s="802"/>
      <c r="AGL208" s="802"/>
      <c r="AGM208" s="802"/>
      <c r="AGN208" s="802"/>
      <c r="AGO208" s="802"/>
      <c r="AGP208" s="802"/>
      <c r="AGQ208" s="802"/>
      <c r="AGR208" s="802"/>
      <c r="AGS208" s="802"/>
      <c r="AGT208" s="802"/>
      <c r="AGU208" s="802"/>
      <c r="AGV208" s="802"/>
      <c r="AGW208" s="802"/>
      <c r="AGX208" s="802"/>
      <c r="AGY208" s="802"/>
      <c r="AGZ208" s="802"/>
      <c r="AHA208" s="802"/>
      <c r="AHB208" s="802"/>
      <c r="AHC208" s="802"/>
      <c r="AHD208" s="802"/>
      <c r="AHE208" s="802"/>
      <c r="AHF208" s="802"/>
      <c r="AHG208" s="802"/>
      <c r="AHH208" s="802"/>
      <c r="AHI208" s="802"/>
      <c r="AHJ208" s="802"/>
      <c r="AHK208" s="802"/>
      <c r="AHL208" s="802"/>
      <c r="AHM208" s="802"/>
      <c r="AHN208" s="802"/>
      <c r="AHO208" s="802"/>
      <c r="AHP208" s="802"/>
      <c r="AHQ208" s="802"/>
      <c r="AHR208" s="802"/>
      <c r="AHS208" s="802"/>
      <c r="AHT208" s="802"/>
      <c r="AHU208" s="802"/>
      <c r="AHV208" s="802"/>
      <c r="AHW208" s="802"/>
      <c r="AHX208" s="802"/>
      <c r="AHY208" s="802"/>
      <c r="AHZ208" s="802"/>
      <c r="AIA208" s="802"/>
      <c r="AIB208" s="802"/>
      <c r="AIC208" s="802"/>
      <c r="AID208" s="802"/>
      <c r="AIE208" s="802"/>
      <c r="AIF208" s="802"/>
      <c r="AIG208" s="802"/>
      <c r="AIH208" s="802"/>
      <c r="AII208" s="802"/>
      <c r="AIJ208" s="802"/>
      <c r="AQE208" s="802"/>
      <c r="AQF208" s="802"/>
      <c r="AQG208" s="802"/>
      <c r="AQH208" s="802"/>
      <c r="AQI208" s="802"/>
      <c r="AQJ208" s="802"/>
      <c r="AQK208" s="802"/>
      <c r="AQL208" s="802"/>
      <c r="AQM208" s="802"/>
      <c r="AQN208" s="802"/>
      <c r="AQO208" s="802"/>
      <c r="AQP208" s="802"/>
      <c r="AQQ208" s="802"/>
      <c r="AQR208" s="802"/>
      <c r="AQS208" s="802"/>
      <c r="AQT208" s="802"/>
      <c r="AQU208" s="802"/>
      <c r="AQV208" s="802"/>
      <c r="AQW208" s="802"/>
      <c r="AQX208" s="802"/>
      <c r="AQY208" s="802"/>
      <c r="AQZ208" s="802"/>
      <c r="ARA208" s="802"/>
      <c r="ARB208" s="802"/>
      <c r="ARC208" s="802"/>
      <c r="ARD208" s="802"/>
      <c r="ARE208" s="802"/>
      <c r="ARF208" s="802"/>
      <c r="ARG208" s="802"/>
      <c r="ARH208" s="802"/>
      <c r="ARI208" s="802"/>
      <c r="ARJ208" s="802"/>
      <c r="ARK208" s="802"/>
      <c r="ARL208" s="802"/>
      <c r="ARM208" s="802"/>
      <c r="ARN208" s="802"/>
      <c r="ARO208" s="802"/>
      <c r="ARP208" s="802"/>
      <c r="ARQ208" s="802"/>
      <c r="ARR208" s="802"/>
      <c r="ARS208" s="802"/>
      <c r="ART208" s="802"/>
      <c r="ARU208" s="802"/>
      <c r="ARV208" s="802"/>
      <c r="ARW208" s="802"/>
      <c r="ARX208" s="802"/>
      <c r="ARY208" s="802"/>
      <c r="ARZ208" s="802"/>
      <c r="ASA208" s="802"/>
      <c r="ASB208" s="802"/>
      <c r="ASC208" s="802"/>
      <c r="ASD208" s="802"/>
      <c r="ASE208" s="802"/>
      <c r="ASF208" s="802"/>
      <c r="ASG208" s="802"/>
      <c r="ASH208" s="802"/>
      <c r="ASI208" s="802"/>
      <c r="ASJ208" s="802"/>
      <c r="ASK208" s="802"/>
      <c r="ASL208" s="802"/>
      <c r="ATP208" s="802"/>
      <c r="ATQ208" s="802"/>
      <c r="ATR208" s="802"/>
      <c r="ATS208" s="802"/>
      <c r="ATT208" s="802"/>
      <c r="ATU208" s="802"/>
      <c r="ATV208" s="802"/>
      <c r="ATW208" s="802"/>
      <c r="ATX208" s="802"/>
      <c r="ATY208" s="802"/>
      <c r="ATZ208" s="802"/>
      <c r="AUA208" s="802"/>
      <c r="AUB208" s="802"/>
      <c r="AUC208" s="802"/>
      <c r="AUD208" s="802"/>
      <c r="AUE208" s="802"/>
      <c r="AUF208" s="802"/>
      <c r="AUG208" s="802"/>
      <c r="AUH208" s="802"/>
      <c r="AUI208" s="802"/>
      <c r="AUJ208" s="802"/>
      <c r="AUK208" s="802"/>
      <c r="AUL208" s="802"/>
      <c r="AUM208" s="802"/>
      <c r="AUN208" s="802"/>
      <c r="AUO208" s="802"/>
      <c r="AUP208" s="801"/>
      <c r="AUQ208" s="802"/>
      <c r="AUR208" s="801"/>
      <c r="AUS208" s="802"/>
      <c r="AUT208" s="801"/>
      <c r="AUU208" s="802"/>
      <c r="AUV208" s="802"/>
      <c r="AUW208" s="802"/>
      <c r="AUX208" s="802"/>
      <c r="AUY208" s="802"/>
      <c r="AUZ208" s="802"/>
      <c r="AVA208" s="802"/>
      <c r="AVB208" s="802"/>
      <c r="AVC208" s="802"/>
      <c r="AVD208" s="802"/>
      <c r="AVE208" s="802"/>
      <c r="AVF208" s="802"/>
      <c r="AVG208" s="802"/>
      <c r="AVH208" s="802"/>
      <c r="AVI208" s="802"/>
      <c r="AVJ208" s="808"/>
      <c r="AVK208" s="808"/>
      <c r="AVL208" s="808"/>
      <c r="AVM208" s="808"/>
      <c r="AVN208" s="808"/>
      <c r="AVO208" s="808"/>
      <c r="AVP208" s="808"/>
      <c r="AVQ208" s="808"/>
      <c r="AVR208" s="808"/>
      <c r="AVS208" s="808"/>
      <c r="AVT208" s="808"/>
      <c r="AVU208" s="809"/>
      <c r="AVV208" s="809"/>
      <c r="AVW208" s="809"/>
      <c r="AVX208" s="809"/>
      <c r="AVY208" s="809"/>
      <c r="AVZ208" s="809"/>
      <c r="AWA208" s="809"/>
      <c r="AWB208" s="809"/>
      <c r="AWC208" s="809"/>
      <c r="AWD208" s="809"/>
      <c r="AWE208" s="809"/>
      <c r="AWF208" s="809"/>
      <c r="AWG208" s="809"/>
      <c r="AWH208" s="809"/>
      <c r="AWI208" s="809"/>
      <c r="AWJ208" s="809"/>
      <c r="AWK208" s="809"/>
      <c r="AWL208" s="809"/>
      <c r="AWM208" s="809"/>
      <c r="AWN208" s="809"/>
      <c r="AWO208" s="809"/>
      <c r="AWP208" s="809"/>
      <c r="AWQ208" s="809"/>
      <c r="AWR208" s="808"/>
      <c r="AWS208" s="761"/>
      <c r="AWT208" s="808"/>
      <c r="AWU208" s="809"/>
      <c r="AWV208" s="809"/>
      <c r="AWW208" s="809"/>
      <c r="AWX208" s="809"/>
      <c r="AWY208" s="809"/>
      <c r="AWZ208" s="809"/>
      <c r="AXA208" s="809"/>
      <c r="AXB208" s="809"/>
      <c r="AXC208" s="809"/>
      <c r="AXD208" s="809"/>
      <c r="AXE208" s="809"/>
      <c r="AXF208" s="809"/>
      <c r="AXG208" s="809"/>
      <c r="AXH208" s="809"/>
      <c r="AXI208" s="809"/>
      <c r="AXJ208" s="809"/>
      <c r="AXK208" s="809"/>
      <c r="AXL208" s="809"/>
      <c r="AXM208" s="809"/>
      <c r="AXN208" s="809"/>
      <c r="AXO208" s="809"/>
      <c r="AXP208" s="809"/>
      <c r="AXQ208" s="809"/>
      <c r="AXR208" s="809"/>
      <c r="AXS208" s="809"/>
      <c r="AXT208" s="809"/>
      <c r="AXU208" s="809"/>
      <c r="AXV208" s="809"/>
      <c r="AXW208" s="809"/>
      <c r="AXX208" s="809"/>
      <c r="AXY208" s="809"/>
      <c r="AXZ208" s="809"/>
      <c r="AYA208" s="809"/>
      <c r="AYB208" s="809"/>
      <c r="AYC208" s="809"/>
      <c r="AYD208" s="808"/>
      <c r="AYE208" s="808"/>
      <c r="AYF208" s="809"/>
      <c r="AYG208" s="808"/>
      <c r="AYH208" s="810"/>
      <c r="AYI208" s="810"/>
      <c r="AYJ208" s="810"/>
      <c r="AYK208" s="810"/>
      <c r="AYL208" s="810"/>
      <c r="AYM208" s="810"/>
      <c r="AYN208" s="810"/>
      <c r="AYO208" s="810"/>
      <c r="AYP208" s="810"/>
      <c r="AYQ208" s="810"/>
      <c r="AYR208" s="810"/>
      <c r="AYS208" s="810"/>
      <c r="AYT208" s="810"/>
      <c r="AYU208" s="810"/>
      <c r="AYV208" s="810"/>
      <c r="AYW208" s="810"/>
      <c r="AYX208" s="810"/>
      <c r="AYY208" s="810"/>
      <c r="AYZ208" s="810"/>
      <c r="AZA208" s="810"/>
      <c r="AZB208" s="810"/>
      <c r="AZC208" s="810"/>
      <c r="AZD208" s="810"/>
      <c r="AZE208" s="810"/>
      <c r="AZF208" s="810"/>
      <c r="AZG208" s="810"/>
      <c r="AZH208" s="810"/>
      <c r="AZI208" s="810"/>
      <c r="AZJ208" s="810"/>
      <c r="AZK208" s="810"/>
      <c r="AZL208" s="810"/>
      <c r="AZM208" s="810"/>
      <c r="AZN208" s="810"/>
      <c r="AZO208" s="810"/>
      <c r="AZP208" s="809"/>
      <c r="AZQ208" s="802"/>
      <c r="AZR208" s="802"/>
      <c r="AZS208" s="802"/>
    </row>
    <row r="209" spans="45:920 1123:1371" s="793" customFormat="1" ht="13.5">
      <c r="AS209" s="802"/>
      <c r="AT209" s="802"/>
      <c r="AU209" s="802"/>
      <c r="AV209" s="802"/>
      <c r="AW209" s="802"/>
      <c r="AX209" s="802"/>
      <c r="AY209" s="802"/>
      <c r="AZ209" s="802"/>
      <c r="BA209" s="802"/>
      <c r="BB209" s="802"/>
      <c r="BC209" s="802"/>
      <c r="BD209" s="802"/>
      <c r="BE209" s="802"/>
      <c r="BF209" s="802"/>
      <c r="BG209" s="802"/>
      <c r="BH209" s="802"/>
      <c r="BI209" s="802"/>
      <c r="BJ209" s="802"/>
      <c r="BK209" s="802"/>
      <c r="BL209" s="802"/>
      <c r="BM209" s="802"/>
      <c r="BN209" s="802"/>
      <c r="BO209" s="802"/>
      <c r="BP209" s="802"/>
      <c r="BQ209" s="802"/>
      <c r="BR209" s="802"/>
      <c r="BS209" s="802"/>
      <c r="BT209" s="802"/>
      <c r="BU209" s="802"/>
      <c r="BV209" s="802"/>
      <c r="BW209" s="802"/>
      <c r="BX209" s="802"/>
      <c r="BY209" s="802"/>
      <c r="BZ209" s="802"/>
      <c r="CA209" s="802"/>
      <c r="CB209" s="802"/>
      <c r="CC209" s="802"/>
      <c r="CD209" s="802"/>
      <c r="CE209" s="802"/>
      <c r="CF209" s="802"/>
      <c r="CG209" s="802"/>
      <c r="CH209" s="802"/>
      <c r="CI209" s="802"/>
      <c r="CJ209" s="802"/>
      <c r="CK209" s="802"/>
      <c r="CL209" s="802"/>
      <c r="CM209" s="802"/>
      <c r="CN209" s="802"/>
      <c r="CO209" s="802"/>
      <c r="CP209" s="802"/>
      <c r="CQ209" s="802"/>
      <c r="CR209" s="802"/>
      <c r="CS209" s="802"/>
      <c r="CT209" s="802"/>
      <c r="CU209" s="802"/>
      <c r="CV209" s="802"/>
      <c r="CW209" s="802"/>
      <c r="CX209" s="802"/>
      <c r="CY209" s="802"/>
      <c r="CZ209" s="802"/>
      <c r="DA209" s="802"/>
      <c r="DB209" s="802"/>
      <c r="DC209" s="802"/>
      <c r="DD209" s="802"/>
      <c r="DE209" s="802"/>
      <c r="DF209" s="802"/>
      <c r="DG209" s="802"/>
      <c r="DH209" s="802"/>
      <c r="DI209" s="802"/>
      <c r="DJ209" s="802"/>
      <c r="DK209" s="802"/>
      <c r="DL209" s="802"/>
      <c r="DM209" s="802"/>
      <c r="DN209" s="802"/>
      <c r="DO209" s="802"/>
      <c r="DP209" s="802"/>
      <c r="DQ209" s="802"/>
      <c r="DR209" s="802"/>
      <c r="DS209" s="802"/>
      <c r="DT209" s="802"/>
      <c r="DU209" s="802"/>
      <c r="DV209" s="802"/>
      <c r="DW209" s="802"/>
      <c r="DX209" s="802"/>
      <c r="DY209" s="802"/>
      <c r="DZ209" s="802"/>
      <c r="EA209" s="802"/>
      <c r="EB209" s="802"/>
      <c r="EC209" s="802"/>
      <c r="ED209" s="802"/>
      <c r="EE209" s="802"/>
      <c r="EF209" s="802"/>
      <c r="EG209" s="802"/>
      <c r="EH209" s="802"/>
      <c r="EI209" s="802"/>
      <c r="EJ209" s="802"/>
      <c r="EK209" s="802"/>
      <c r="EL209" s="802"/>
      <c r="EM209" s="802"/>
      <c r="EN209" s="802"/>
      <c r="EO209" s="802"/>
      <c r="EP209" s="802"/>
      <c r="EQ209" s="802"/>
      <c r="ER209" s="802"/>
      <c r="ES209" s="802"/>
      <c r="ET209" s="802"/>
      <c r="EU209" s="802"/>
      <c r="EV209" s="802"/>
      <c r="EW209" s="802"/>
      <c r="EX209" s="802"/>
      <c r="EY209" s="802"/>
      <c r="EZ209" s="802"/>
      <c r="FA209" s="802"/>
      <c r="FB209" s="802"/>
      <c r="FC209" s="802"/>
      <c r="FD209" s="802"/>
      <c r="FE209" s="802"/>
      <c r="FF209" s="802"/>
      <c r="FG209" s="802"/>
      <c r="FH209" s="802"/>
      <c r="FI209" s="802"/>
      <c r="FJ209" s="802"/>
      <c r="FK209" s="802"/>
      <c r="FL209" s="802"/>
      <c r="FM209" s="802"/>
      <c r="FN209" s="802"/>
      <c r="FO209" s="802"/>
      <c r="FP209" s="802"/>
      <c r="FQ209" s="802"/>
      <c r="FR209" s="802"/>
      <c r="FS209" s="802"/>
      <c r="FT209" s="802"/>
      <c r="FU209" s="802"/>
      <c r="FV209" s="802"/>
      <c r="FW209" s="802"/>
      <c r="FX209" s="802"/>
      <c r="FY209" s="802"/>
      <c r="FZ209" s="802"/>
      <c r="GA209" s="802"/>
      <c r="GB209" s="802"/>
      <c r="GC209" s="802"/>
      <c r="GD209" s="802"/>
      <c r="GE209" s="802"/>
      <c r="GF209" s="802"/>
      <c r="GG209" s="802"/>
      <c r="GH209" s="802"/>
      <c r="GI209" s="802"/>
      <c r="GJ209" s="802"/>
      <c r="GK209" s="802"/>
      <c r="GL209" s="802"/>
      <c r="GM209" s="802"/>
      <c r="GN209" s="802"/>
      <c r="GO209" s="802"/>
      <c r="GP209" s="802"/>
      <c r="GQ209" s="802"/>
      <c r="GR209" s="802"/>
      <c r="GS209" s="802"/>
      <c r="GT209" s="802"/>
      <c r="GU209" s="802"/>
      <c r="GV209" s="802"/>
      <c r="GW209" s="802"/>
      <c r="GX209" s="802"/>
      <c r="GY209" s="802"/>
      <c r="GZ209" s="802"/>
      <c r="HA209" s="802"/>
      <c r="HB209" s="802"/>
      <c r="HC209" s="802"/>
      <c r="HD209" s="802"/>
      <c r="HE209" s="802"/>
      <c r="HF209" s="802"/>
      <c r="HG209" s="802"/>
      <c r="HH209" s="802"/>
      <c r="HI209" s="802"/>
      <c r="HJ209" s="802"/>
      <c r="HK209" s="802"/>
      <c r="HL209" s="802"/>
      <c r="HM209" s="802"/>
      <c r="HN209" s="802"/>
      <c r="HO209" s="802"/>
      <c r="HP209" s="802"/>
      <c r="HQ209" s="802"/>
      <c r="HR209" s="802"/>
      <c r="HS209" s="802"/>
      <c r="HT209" s="802"/>
      <c r="HU209" s="802"/>
      <c r="HV209" s="802"/>
      <c r="HW209" s="802"/>
      <c r="HX209" s="802"/>
      <c r="HY209" s="802"/>
      <c r="HZ209" s="802"/>
      <c r="IA209" s="802"/>
      <c r="IB209" s="802"/>
      <c r="IC209" s="802"/>
      <c r="ID209" s="802"/>
      <c r="IE209" s="802"/>
      <c r="IF209" s="802"/>
      <c r="IG209" s="802"/>
      <c r="IH209" s="802"/>
      <c r="II209" s="802"/>
      <c r="IJ209" s="802"/>
      <c r="IK209" s="802"/>
      <c r="IL209" s="802"/>
      <c r="IM209" s="802"/>
      <c r="IN209" s="802"/>
      <c r="IO209" s="802"/>
      <c r="IP209" s="802"/>
      <c r="IQ209" s="802"/>
      <c r="IR209" s="802"/>
      <c r="IS209" s="802"/>
      <c r="IT209" s="802"/>
      <c r="IU209" s="802"/>
      <c r="IV209" s="802"/>
      <c r="IW209" s="802"/>
      <c r="IX209" s="802"/>
      <c r="IY209" s="802"/>
      <c r="IZ209" s="802"/>
      <c r="JA209" s="802"/>
      <c r="JB209" s="802"/>
      <c r="JC209" s="802"/>
      <c r="JD209" s="802"/>
      <c r="JE209" s="802"/>
      <c r="JF209" s="802"/>
      <c r="JG209" s="802"/>
      <c r="JH209" s="802"/>
      <c r="JI209" s="802"/>
      <c r="JJ209" s="802"/>
      <c r="JK209" s="802"/>
      <c r="JL209" s="802"/>
      <c r="JM209" s="802"/>
      <c r="JN209" s="802"/>
      <c r="JO209" s="802"/>
      <c r="JP209" s="802"/>
      <c r="JQ209" s="802"/>
      <c r="JR209" s="802"/>
      <c r="JS209" s="802"/>
      <c r="JT209" s="802"/>
      <c r="JU209" s="802"/>
      <c r="JV209" s="802"/>
      <c r="JW209" s="802"/>
      <c r="JX209" s="802"/>
      <c r="JY209" s="802"/>
      <c r="JZ209" s="802"/>
      <c r="KA209" s="802"/>
      <c r="KB209" s="802"/>
      <c r="KC209" s="802"/>
      <c r="KD209" s="802"/>
      <c r="KE209" s="802"/>
      <c r="KF209" s="802"/>
      <c r="KG209" s="802"/>
      <c r="KH209" s="802"/>
      <c r="KI209" s="802"/>
      <c r="KJ209" s="802"/>
      <c r="KK209" s="802"/>
      <c r="KL209" s="802"/>
      <c r="KM209" s="802"/>
      <c r="KN209" s="802"/>
      <c r="KO209" s="802"/>
      <c r="KP209" s="802"/>
      <c r="KQ209" s="802"/>
      <c r="KR209" s="802"/>
      <c r="KS209" s="802"/>
      <c r="KT209" s="802"/>
      <c r="KU209" s="802"/>
      <c r="KV209" s="802"/>
      <c r="KW209" s="802"/>
      <c r="KX209" s="802"/>
      <c r="KY209" s="802"/>
      <c r="KZ209" s="802"/>
      <c r="LA209" s="802"/>
      <c r="LB209" s="802"/>
      <c r="LC209" s="802"/>
      <c r="LD209" s="802"/>
      <c r="LE209" s="802"/>
      <c r="LF209" s="802"/>
      <c r="LG209" s="802"/>
      <c r="LH209" s="802"/>
      <c r="LI209" s="802"/>
      <c r="LJ209" s="802"/>
      <c r="LK209" s="802"/>
      <c r="LL209" s="802"/>
      <c r="LM209" s="802"/>
      <c r="LN209" s="802"/>
      <c r="LO209" s="802"/>
      <c r="LP209" s="802"/>
      <c r="LQ209" s="802"/>
      <c r="LR209" s="802"/>
      <c r="LS209" s="802"/>
      <c r="LT209" s="802"/>
      <c r="LU209" s="802"/>
      <c r="LV209" s="802"/>
      <c r="LW209" s="802"/>
      <c r="LX209" s="802"/>
      <c r="LY209" s="802"/>
      <c r="LZ209" s="802"/>
      <c r="MA209" s="802"/>
      <c r="MB209" s="802"/>
      <c r="MC209" s="802"/>
      <c r="MD209" s="802"/>
      <c r="ME209" s="802"/>
      <c r="MF209" s="802"/>
      <c r="MG209" s="802"/>
      <c r="MH209" s="802"/>
      <c r="MI209" s="802"/>
      <c r="MJ209" s="802"/>
      <c r="MK209" s="802"/>
      <c r="ML209" s="802"/>
      <c r="MM209" s="802"/>
      <c r="MN209" s="802"/>
      <c r="MO209" s="802"/>
      <c r="MP209" s="802"/>
      <c r="MQ209" s="802"/>
      <c r="MR209" s="802"/>
      <c r="MS209" s="802"/>
      <c r="MT209" s="802"/>
      <c r="MU209" s="802"/>
      <c r="MV209" s="802"/>
      <c r="MW209" s="802"/>
      <c r="MX209" s="802"/>
      <c r="MY209" s="802"/>
      <c r="MZ209" s="802"/>
      <c r="NA209" s="802"/>
      <c r="NB209" s="802"/>
      <c r="NC209" s="802"/>
      <c r="ND209" s="802"/>
      <c r="NE209" s="802"/>
      <c r="NF209" s="802"/>
      <c r="NG209" s="802"/>
      <c r="NH209" s="802"/>
      <c r="NI209" s="802"/>
      <c r="NJ209" s="802"/>
      <c r="NK209" s="802"/>
      <c r="NL209" s="802"/>
      <c r="NM209" s="802"/>
      <c r="NN209" s="802"/>
      <c r="NO209" s="802"/>
      <c r="NP209" s="802"/>
      <c r="NQ209" s="802"/>
      <c r="NR209" s="802"/>
      <c r="NS209" s="802"/>
      <c r="NT209" s="802"/>
      <c r="NU209" s="802"/>
      <c r="NV209" s="802"/>
      <c r="NW209" s="802"/>
      <c r="NX209" s="802"/>
      <c r="NY209" s="802"/>
      <c r="NZ209" s="802"/>
      <c r="OA209" s="802"/>
      <c r="OB209" s="802"/>
      <c r="OC209" s="802"/>
      <c r="OD209" s="802"/>
      <c r="OE209" s="802"/>
      <c r="OF209" s="802"/>
      <c r="OG209" s="802"/>
      <c r="OH209" s="802"/>
      <c r="OI209" s="802"/>
      <c r="OJ209" s="802"/>
      <c r="OK209" s="802"/>
      <c r="OL209" s="802"/>
      <c r="OM209" s="802"/>
      <c r="ON209" s="802"/>
      <c r="OO209" s="802"/>
      <c r="OP209" s="802"/>
      <c r="OQ209" s="802"/>
      <c r="OR209" s="802"/>
      <c r="OS209" s="802"/>
      <c r="OT209" s="802"/>
      <c r="OU209" s="802"/>
      <c r="OV209" s="802"/>
      <c r="OW209" s="802"/>
      <c r="OX209" s="802"/>
      <c r="OY209" s="802"/>
      <c r="OZ209" s="802"/>
      <c r="PA209" s="802"/>
      <c r="PB209" s="802"/>
      <c r="PC209" s="802"/>
      <c r="PD209" s="802"/>
      <c r="PE209" s="802"/>
      <c r="PF209" s="802"/>
      <c r="PG209" s="802"/>
      <c r="PH209" s="802"/>
      <c r="PI209" s="802"/>
      <c r="PJ209" s="802"/>
      <c r="PK209" s="802"/>
      <c r="PL209" s="802"/>
      <c r="PM209" s="802"/>
      <c r="PN209" s="802"/>
      <c r="PO209" s="802"/>
      <c r="PP209" s="802"/>
      <c r="PQ209" s="802"/>
      <c r="PR209" s="802"/>
      <c r="PS209" s="802"/>
      <c r="PT209" s="802"/>
      <c r="PU209" s="802"/>
      <c r="PV209" s="802"/>
      <c r="PW209" s="802"/>
      <c r="PX209" s="802"/>
      <c r="PY209" s="802"/>
      <c r="PZ209" s="802"/>
      <c r="QA209" s="802"/>
      <c r="QB209" s="802"/>
      <c r="QC209" s="802"/>
      <c r="QD209" s="802"/>
      <c r="QE209" s="802"/>
      <c r="QF209" s="802"/>
      <c r="QG209" s="802"/>
      <c r="QH209" s="802"/>
      <c r="QI209" s="802"/>
      <c r="QJ209" s="802"/>
      <c r="QK209" s="802"/>
      <c r="QL209" s="802"/>
      <c r="QM209" s="802"/>
      <c r="QN209" s="802"/>
      <c r="QO209" s="802"/>
      <c r="QP209" s="802"/>
      <c r="QQ209" s="802"/>
      <c r="QR209" s="802"/>
      <c r="QS209" s="802"/>
      <c r="QT209" s="802"/>
      <c r="QU209" s="802"/>
      <c r="QV209" s="802"/>
      <c r="QW209" s="802"/>
      <c r="QX209" s="802"/>
      <c r="QY209" s="802"/>
      <c r="QZ209" s="802"/>
      <c r="RA209" s="802"/>
      <c r="RB209" s="802"/>
      <c r="RC209" s="802"/>
      <c r="RD209" s="802"/>
      <c r="RE209" s="802"/>
      <c r="RF209" s="802"/>
      <c r="RG209" s="802"/>
      <c r="RH209" s="802"/>
      <c r="RI209" s="802"/>
      <c r="RJ209" s="802"/>
      <c r="RK209" s="802"/>
      <c r="RL209" s="802"/>
      <c r="RM209" s="802"/>
      <c r="RN209" s="802"/>
      <c r="RO209" s="802"/>
      <c r="RP209" s="802"/>
      <c r="RQ209" s="802"/>
      <c r="RR209" s="802"/>
      <c r="RS209" s="802"/>
      <c r="RT209" s="802"/>
      <c r="RU209" s="802"/>
      <c r="RV209" s="802"/>
      <c r="RW209" s="802"/>
      <c r="RX209" s="802"/>
      <c r="RY209" s="802"/>
      <c r="RZ209" s="802"/>
      <c r="SA209" s="802"/>
      <c r="SB209" s="802"/>
      <c r="SC209" s="802"/>
      <c r="SD209" s="802"/>
      <c r="SE209" s="802"/>
      <c r="SF209" s="802"/>
      <c r="SG209" s="802"/>
      <c r="SH209" s="802"/>
      <c r="SI209" s="802"/>
      <c r="SJ209" s="802"/>
      <c r="SK209" s="802"/>
      <c r="SL209" s="802"/>
      <c r="SM209" s="802"/>
      <c r="SN209" s="802"/>
      <c r="SO209" s="802"/>
      <c r="SP209" s="802"/>
      <c r="SQ209" s="802"/>
      <c r="SR209" s="802"/>
      <c r="SS209" s="802"/>
      <c r="ST209" s="802"/>
      <c r="SU209" s="802"/>
      <c r="SV209" s="802"/>
      <c r="SW209" s="802"/>
      <c r="SX209" s="802"/>
      <c r="SY209" s="802"/>
      <c r="SZ209" s="802"/>
      <c r="TA209" s="802"/>
      <c r="TB209" s="802"/>
      <c r="TC209" s="802"/>
      <c r="TD209" s="802"/>
      <c r="TE209" s="802"/>
      <c r="TF209" s="802"/>
      <c r="TG209" s="802"/>
      <c r="TH209" s="802"/>
      <c r="TI209" s="802"/>
      <c r="TJ209" s="802"/>
      <c r="TK209" s="802"/>
      <c r="TL209" s="802"/>
      <c r="TM209" s="802"/>
      <c r="TN209" s="802"/>
      <c r="TO209" s="802"/>
      <c r="TP209" s="802"/>
      <c r="TQ209" s="802"/>
      <c r="TR209" s="802"/>
      <c r="TS209" s="802"/>
      <c r="TT209" s="802"/>
      <c r="TU209" s="802"/>
      <c r="TV209" s="802"/>
      <c r="TW209" s="802"/>
      <c r="TX209" s="802"/>
      <c r="TY209" s="802"/>
      <c r="TZ209" s="802"/>
      <c r="UA209" s="802"/>
      <c r="UB209" s="802"/>
      <c r="UC209" s="802"/>
      <c r="UD209" s="802"/>
      <c r="UE209" s="802"/>
      <c r="UF209" s="802"/>
      <c r="UG209" s="802"/>
      <c r="UH209" s="802"/>
      <c r="UI209" s="802"/>
      <c r="UJ209" s="802"/>
      <c r="UK209" s="802"/>
      <c r="UL209" s="802"/>
      <c r="UM209" s="802"/>
      <c r="UN209" s="802"/>
      <c r="UO209" s="802"/>
      <c r="UP209" s="802"/>
      <c r="UQ209" s="802"/>
      <c r="UR209" s="802"/>
      <c r="US209" s="802"/>
      <c r="UT209" s="802"/>
      <c r="UU209" s="802"/>
      <c r="UV209" s="802"/>
      <c r="UW209" s="802"/>
      <c r="UX209" s="802"/>
      <c r="UY209" s="802"/>
      <c r="UZ209" s="802"/>
      <c r="VA209" s="802"/>
      <c r="VB209" s="802"/>
      <c r="VC209" s="802"/>
      <c r="VD209" s="802"/>
      <c r="VE209" s="802"/>
      <c r="VF209" s="802"/>
      <c r="VG209" s="802"/>
      <c r="VH209" s="802"/>
      <c r="VI209" s="802"/>
      <c r="VJ209" s="802"/>
      <c r="VK209" s="802"/>
      <c r="VL209" s="802"/>
      <c r="VM209" s="802"/>
      <c r="VN209" s="802"/>
      <c r="VO209" s="802"/>
      <c r="VP209" s="802"/>
      <c r="VQ209" s="802"/>
      <c r="VR209" s="802"/>
      <c r="VS209" s="802"/>
      <c r="VT209" s="802"/>
      <c r="VU209" s="802"/>
      <c r="VV209" s="802"/>
      <c r="VW209" s="802"/>
      <c r="VX209" s="802"/>
      <c r="VY209" s="802"/>
      <c r="VZ209" s="802"/>
      <c r="WA209" s="802"/>
      <c r="WB209" s="802"/>
      <c r="WC209" s="802"/>
      <c r="WD209" s="802"/>
      <c r="WE209" s="802"/>
      <c r="WF209" s="802"/>
      <c r="WG209" s="802"/>
      <c r="WH209" s="802"/>
      <c r="WI209" s="802"/>
      <c r="WJ209" s="802"/>
      <c r="WK209" s="802"/>
      <c r="WL209" s="802"/>
      <c r="WM209" s="802"/>
      <c r="WN209" s="802"/>
      <c r="WO209" s="802"/>
      <c r="WP209" s="802"/>
      <c r="WQ209" s="802"/>
      <c r="WR209" s="802"/>
      <c r="WS209" s="802"/>
      <c r="WT209" s="802"/>
      <c r="WU209" s="802"/>
      <c r="WV209" s="802"/>
      <c r="WW209" s="802"/>
      <c r="WX209" s="802"/>
      <c r="WY209" s="802"/>
      <c r="WZ209" s="802"/>
      <c r="XA209" s="802"/>
      <c r="XB209" s="802"/>
      <c r="XC209" s="802"/>
      <c r="XD209" s="802"/>
      <c r="XE209" s="802"/>
      <c r="XF209" s="802"/>
      <c r="XG209" s="802"/>
      <c r="XH209" s="802"/>
      <c r="XI209" s="802"/>
      <c r="XJ209" s="802"/>
      <c r="XK209" s="802"/>
      <c r="XL209" s="802"/>
      <c r="XM209" s="802"/>
      <c r="XN209" s="802"/>
      <c r="XO209" s="802"/>
      <c r="XP209" s="802"/>
      <c r="XQ209" s="802"/>
      <c r="XR209" s="802"/>
      <c r="XS209" s="802"/>
      <c r="XT209" s="802"/>
      <c r="XU209" s="802"/>
      <c r="XV209" s="802"/>
      <c r="XW209" s="802"/>
      <c r="XX209" s="802"/>
      <c r="XY209" s="802"/>
      <c r="XZ209" s="802"/>
      <c r="YA209" s="802"/>
      <c r="YB209" s="802"/>
      <c r="YC209" s="802"/>
      <c r="YD209" s="802"/>
      <c r="YE209" s="802"/>
      <c r="YF209" s="802"/>
      <c r="YG209" s="802"/>
      <c r="YH209" s="802"/>
      <c r="YI209" s="802"/>
      <c r="YJ209" s="802"/>
      <c r="YK209" s="802"/>
      <c r="YL209" s="802"/>
      <c r="YM209" s="802"/>
      <c r="YN209" s="802"/>
      <c r="YO209" s="802"/>
      <c r="YP209" s="802"/>
      <c r="YQ209" s="802"/>
      <c r="YR209" s="802"/>
      <c r="YS209" s="802"/>
      <c r="YT209" s="802"/>
      <c r="YU209" s="802"/>
      <c r="YV209" s="802"/>
      <c r="YW209" s="802"/>
      <c r="YX209" s="802"/>
      <c r="YY209" s="802"/>
      <c r="YZ209" s="802"/>
      <c r="ZA209" s="802"/>
      <c r="ZB209" s="802"/>
      <c r="ZC209" s="802"/>
      <c r="ZD209" s="802"/>
      <c r="ZE209" s="802"/>
      <c r="ZF209" s="802"/>
      <c r="ZG209" s="802"/>
      <c r="ZH209" s="802"/>
      <c r="ZI209" s="802"/>
      <c r="ZJ209" s="802"/>
      <c r="ZK209" s="802"/>
      <c r="ZL209" s="802"/>
      <c r="ZM209" s="802"/>
      <c r="ZN209" s="802"/>
      <c r="ZO209" s="802"/>
      <c r="ZP209" s="802"/>
      <c r="ZQ209" s="802"/>
      <c r="ZR209" s="802"/>
      <c r="ZS209" s="802"/>
      <c r="ZT209" s="802"/>
      <c r="ZU209" s="802"/>
      <c r="ZV209" s="802"/>
      <c r="ZW209" s="802"/>
      <c r="ZX209" s="802"/>
      <c r="ZY209" s="802"/>
      <c r="ZZ209" s="802"/>
      <c r="AAA209" s="802"/>
      <c r="AAB209" s="802"/>
      <c r="AAC209" s="802"/>
      <c r="AAD209" s="802"/>
      <c r="AAE209" s="802"/>
      <c r="AAF209" s="802"/>
      <c r="AAG209" s="802"/>
      <c r="AAH209" s="802"/>
      <c r="AAI209" s="802"/>
      <c r="AAJ209" s="802"/>
      <c r="AAK209" s="802"/>
      <c r="AAL209" s="802"/>
      <c r="AAM209" s="802"/>
      <c r="AAN209" s="802"/>
      <c r="AAO209" s="802"/>
      <c r="AAP209" s="802"/>
      <c r="AAQ209" s="802"/>
      <c r="AAR209" s="802"/>
      <c r="AAS209" s="802"/>
      <c r="AAT209" s="802"/>
      <c r="AAU209" s="802"/>
      <c r="AAV209" s="802"/>
      <c r="AAW209" s="802"/>
      <c r="AAX209" s="802"/>
      <c r="AAY209" s="802"/>
      <c r="AAZ209" s="802"/>
      <c r="ABA209" s="802"/>
      <c r="ABB209" s="802"/>
      <c r="ABC209" s="802"/>
      <c r="ABD209" s="802"/>
      <c r="ABE209" s="802"/>
      <c r="ABF209" s="802"/>
      <c r="ABG209" s="802"/>
      <c r="ABH209" s="802"/>
      <c r="ABI209" s="802"/>
      <c r="ABJ209" s="802"/>
      <c r="ABK209" s="802"/>
      <c r="ABL209" s="802"/>
      <c r="ABM209" s="802"/>
      <c r="ABN209" s="802"/>
      <c r="ABO209" s="802"/>
      <c r="ABP209" s="802"/>
      <c r="ABQ209" s="802"/>
      <c r="ABR209" s="802"/>
      <c r="ABS209" s="802"/>
      <c r="ABT209" s="802"/>
      <c r="ABU209" s="802"/>
      <c r="ABV209" s="802"/>
      <c r="ABW209" s="802"/>
      <c r="ABX209" s="802"/>
      <c r="ABY209" s="802"/>
      <c r="ABZ209" s="802"/>
      <c r="ACA209" s="802"/>
      <c r="ACB209" s="802"/>
      <c r="ACC209" s="802"/>
      <c r="ACD209" s="802"/>
      <c r="ACE209" s="802"/>
      <c r="ACF209" s="802"/>
      <c r="ACG209" s="802"/>
      <c r="ACH209" s="802"/>
      <c r="ACI209" s="802"/>
      <c r="ACJ209" s="802"/>
      <c r="ACK209" s="802"/>
      <c r="ACL209" s="802"/>
      <c r="ACM209" s="802"/>
      <c r="ACN209" s="802"/>
      <c r="ACO209" s="802"/>
      <c r="ACP209" s="802"/>
      <c r="ACQ209" s="802"/>
      <c r="ACR209" s="802"/>
      <c r="ACS209" s="802"/>
      <c r="ACT209" s="802"/>
      <c r="ACU209" s="802"/>
      <c r="ACV209" s="802"/>
      <c r="ACW209" s="802"/>
      <c r="ACX209" s="802"/>
      <c r="ACY209" s="802"/>
      <c r="ACZ209" s="802"/>
      <c r="ADA209" s="802"/>
      <c r="ADB209" s="802"/>
      <c r="ADC209" s="802"/>
      <c r="ADD209" s="802"/>
      <c r="ADE209" s="802"/>
      <c r="ADF209" s="802"/>
      <c r="ADG209" s="802"/>
      <c r="ADH209" s="802"/>
      <c r="ADI209" s="802"/>
      <c r="ADJ209" s="802"/>
      <c r="ADK209" s="802"/>
      <c r="ADL209" s="802"/>
      <c r="ADM209" s="802"/>
      <c r="ADN209" s="802"/>
      <c r="ADO209" s="802"/>
      <c r="ADP209" s="802"/>
      <c r="ADQ209" s="802"/>
      <c r="ADR209" s="802"/>
      <c r="ADS209" s="802"/>
      <c r="ADT209" s="802"/>
      <c r="ADU209" s="802"/>
      <c r="ADV209" s="802"/>
      <c r="ADW209" s="802"/>
      <c r="ADX209" s="802"/>
      <c r="ADY209" s="802"/>
      <c r="ADZ209" s="802"/>
      <c r="AEA209" s="802"/>
      <c r="AEB209" s="802"/>
      <c r="AEC209" s="802"/>
      <c r="AED209" s="802"/>
      <c r="AEE209" s="802"/>
      <c r="AEF209" s="802"/>
      <c r="AEG209" s="802"/>
      <c r="AEH209" s="802"/>
      <c r="AEI209" s="802"/>
      <c r="AEJ209" s="802"/>
      <c r="AEK209" s="802"/>
      <c r="AEL209" s="802"/>
      <c r="AEM209" s="802"/>
      <c r="AEN209" s="802"/>
      <c r="AEO209" s="802"/>
      <c r="AEP209" s="802"/>
      <c r="AEQ209" s="802"/>
      <c r="AER209" s="802"/>
      <c r="AES209" s="802"/>
      <c r="AET209" s="802"/>
      <c r="AEU209" s="802"/>
      <c r="AEV209" s="802"/>
      <c r="AEW209" s="802"/>
      <c r="AEX209" s="802"/>
      <c r="AEY209" s="802"/>
      <c r="AEZ209" s="802"/>
      <c r="AFA209" s="802"/>
      <c r="AFB209" s="802"/>
      <c r="AFC209" s="802"/>
      <c r="AFD209" s="802"/>
      <c r="AFE209" s="802"/>
      <c r="AFF209" s="802"/>
      <c r="AFG209" s="802"/>
      <c r="AFH209" s="802"/>
      <c r="AFI209" s="802"/>
      <c r="AFJ209" s="802"/>
      <c r="AFK209" s="802"/>
      <c r="AFL209" s="802"/>
      <c r="AFM209" s="802"/>
      <c r="AFN209" s="802"/>
      <c r="AFO209" s="802"/>
      <c r="AFP209" s="802"/>
      <c r="AFQ209" s="802"/>
      <c r="AFR209" s="802"/>
      <c r="AFS209" s="802"/>
      <c r="AFT209" s="802"/>
      <c r="AFU209" s="802"/>
      <c r="AFV209" s="802"/>
      <c r="AFW209" s="802"/>
      <c r="AFX209" s="802"/>
      <c r="AFY209" s="802"/>
      <c r="AFZ209" s="802"/>
      <c r="AGA209" s="802"/>
      <c r="AGB209" s="802"/>
      <c r="AGC209" s="802"/>
      <c r="AGD209" s="802"/>
      <c r="AGE209" s="802"/>
      <c r="AGF209" s="802"/>
      <c r="AGG209" s="802"/>
      <c r="AGH209" s="802"/>
      <c r="AGI209" s="802"/>
      <c r="AGJ209" s="802"/>
      <c r="AGK209" s="802"/>
      <c r="AGL209" s="802"/>
      <c r="AGM209" s="802"/>
      <c r="AGN209" s="802"/>
      <c r="AGO209" s="802"/>
      <c r="AGP209" s="802"/>
      <c r="AGQ209" s="802"/>
      <c r="AGR209" s="802"/>
      <c r="AGS209" s="802"/>
      <c r="AGT209" s="802"/>
      <c r="AGU209" s="802"/>
      <c r="AGV209" s="802"/>
      <c r="AGW209" s="802"/>
      <c r="AGX209" s="802"/>
      <c r="AGY209" s="802"/>
      <c r="AGZ209" s="802"/>
      <c r="AHA209" s="802"/>
      <c r="AHB209" s="802"/>
      <c r="AHC209" s="802"/>
      <c r="AHD209" s="802"/>
      <c r="AHE209" s="802"/>
      <c r="AHF209" s="802"/>
      <c r="AHG209" s="802"/>
      <c r="AHH209" s="802"/>
      <c r="AHI209" s="802"/>
      <c r="AHJ209" s="802"/>
      <c r="AHK209" s="802"/>
      <c r="AHL209" s="802"/>
      <c r="AHM209" s="802"/>
      <c r="AHN209" s="802"/>
      <c r="AHO209" s="802"/>
      <c r="AHP209" s="802"/>
      <c r="AHQ209" s="802"/>
      <c r="AHR209" s="802"/>
      <c r="AHS209" s="802"/>
      <c r="AHT209" s="802"/>
      <c r="AHU209" s="802"/>
      <c r="AHV209" s="802"/>
      <c r="AHW209" s="802"/>
      <c r="AHX209" s="802"/>
      <c r="AHY209" s="802"/>
      <c r="AHZ209" s="802"/>
      <c r="AIA209" s="802"/>
      <c r="AIB209" s="802"/>
      <c r="AIC209" s="802"/>
      <c r="AID209" s="802"/>
      <c r="AIE209" s="802"/>
      <c r="AIF209" s="802"/>
      <c r="AIG209" s="802"/>
      <c r="AIH209" s="802"/>
      <c r="AII209" s="802"/>
      <c r="AIJ209" s="802"/>
      <c r="AQE209" s="802"/>
      <c r="AQF209" s="802"/>
      <c r="AQG209" s="802"/>
      <c r="AQH209" s="802"/>
      <c r="AQI209" s="802"/>
      <c r="AQJ209" s="802"/>
      <c r="AQK209" s="802"/>
      <c r="AQL209" s="802"/>
      <c r="AQM209" s="802"/>
      <c r="AQN209" s="802"/>
      <c r="AQO209" s="802"/>
      <c r="AQP209" s="802"/>
      <c r="AQQ209" s="802"/>
      <c r="AQR209" s="802"/>
      <c r="AQS209" s="802"/>
      <c r="AQT209" s="802"/>
      <c r="AQU209" s="802"/>
      <c r="AQV209" s="802"/>
      <c r="AQW209" s="802"/>
      <c r="AQX209" s="802"/>
      <c r="AQY209" s="802"/>
      <c r="AQZ209" s="802"/>
      <c r="ARA209" s="802"/>
      <c r="ARB209" s="802"/>
      <c r="ARC209" s="802"/>
      <c r="ARD209" s="802"/>
      <c r="ARE209" s="802"/>
      <c r="ARF209" s="802"/>
      <c r="ARG209" s="802"/>
      <c r="ARH209" s="802"/>
      <c r="ARI209" s="802"/>
      <c r="ARJ209" s="802"/>
      <c r="ARK209" s="802"/>
      <c r="ARL209" s="802"/>
      <c r="ARM209" s="802"/>
      <c r="ARN209" s="802"/>
      <c r="ARO209" s="802"/>
      <c r="ARP209" s="802"/>
      <c r="ARQ209" s="802"/>
      <c r="ARR209" s="802"/>
      <c r="ARS209" s="802"/>
      <c r="ART209" s="802"/>
      <c r="ARU209" s="802"/>
      <c r="ARV209" s="802"/>
      <c r="ARW209" s="802"/>
      <c r="ARX209" s="802"/>
      <c r="ARY209" s="802"/>
      <c r="ARZ209" s="802"/>
      <c r="ASA209" s="802"/>
      <c r="ASB209" s="802"/>
      <c r="ASC209" s="802"/>
      <c r="ASD209" s="802"/>
      <c r="ASE209" s="802"/>
      <c r="ASF209" s="802"/>
      <c r="ASG209" s="802"/>
      <c r="ASH209" s="802"/>
      <c r="ASI209" s="802"/>
      <c r="ASJ209" s="802"/>
      <c r="ASK209" s="802"/>
      <c r="ASL209" s="802"/>
      <c r="ATP209" s="802"/>
      <c r="ATQ209" s="802"/>
      <c r="ATR209" s="802"/>
      <c r="ATS209" s="802"/>
      <c r="ATT209" s="802"/>
      <c r="ATU209" s="802"/>
      <c r="ATV209" s="802"/>
      <c r="ATW209" s="802"/>
      <c r="ATX209" s="802"/>
      <c r="ATY209" s="802"/>
      <c r="ATZ209" s="802"/>
      <c r="AUA209" s="802"/>
      <c r="AUB209" s="802"/>
      <c r="AUC209" s="802"/>
      <c r="AUD209" s="802"/>
      <c r="AUE209" s="802"/>
      <c r="AUF209" s="802"/>
      <c r="AUG209" s="802"/>
      <c r="AUH209" s="802"/>
      <c r="AUI209" s="802"/>
      <c r="AUJ209" s="802"/>
      <c r="AUK209" s="802"/>
      <c r="AUL209" s="802"/>
      <c r="AUM209" s="802"/>
      <c r="AUN209" s="802"/>
      <c r="AUO209" s="802"/>
      <c r="AUP209" s="801"/>
      <c r="AUQ209" s="802"/>
      <c r="AUR209" s="801"/>
      <c r="AUS209" s="802"/>
      <c r="AUT209" s="801"/>
      <c r="AUU209" s="802"/>
      <c r="AUV209" s="802"/>
      <c r="AUW209" s="802"/>
      <c r="AUX209" s="802"/>
      <c r="AUY209" s="802"/>
      <c r="AUZ209" s="802"/>
      <c r="AVA209" s="802"/>
      <c r="AVB209" s="802"/>
      <c r="AVC209" s="802"/>
      <c r="AVD209" s="802"/>
      <c r="AVE209" s="802"/>
      <c r="AVF209" s="802"/>
      <c r="AVG209" s="802"/>
      <c r="AVH209" s="802"/>
      <c r="AVI209" s="802"/>
      <c r="AVJ209" s="808"/>
      <c r="AVK209" s="808"/>
      <c r="AVL209" s="808"/>
      <c r="AVM209" s="808"/>
      <c r="AVN209" s="808"/>
      <c r="AVO209" s="808"/>
      <c r="AVP209" s="808"/>
      <c r="AVQ209" s="808"/>
      <c r="AVR209" s="808"/>
      <c r="AVS209" s="808"/>
      <c r="AVT209" s="808"/>
      <c r="AVU209" s="809"/>
      <c r="AVV209" s="809"/>
      <c r="AVW209" s="809"/>
      <c r="AVX209" s="809"/>
      <c r="AVY209" s="809"/>
      <c r="AVZ209" s="809"/>
      <c r="AWA209" s="809"/>
      <c r="AWB209" s="809"/>
      <c r="AWC209" s="809"/>
      <c r="AWD209" s="809"/>
      <c r="AWE209" s="809"/>
      <c r="AWF209" s="809"/>
      <c r="AWG209" s="809"/>
      <c r="AWH209" s="809"/>
      <c r="AWI209" s="809"/>
      <c r="AWJ209" s="809"/>
      <c r="AWK209" s="809"/>
      <c r="AWL209" s="809"/>
      <c r="AWM209" s="809"/>
      <c r="AWN209" s="809"/>
      <c r="AWO209" s="809"/>
      <c r="AWP209" s="809"/>
      <c r="AWQ209" s="809"/>
      <c r="AWR209" s="808"/>
      <c r="AWS209" s="761"/>
      <c r="AWT209" s="808"/>
      <c r="AWU209" s="809"/>
      <c r="AWV209" s="809"/>
      <c r="AWW209" s="809"/>
      <c r="AWX209" s="809"/>
      <c r="AWY209" s="809"/>
      <c r="AWZ209" s="809"/>
      <c r="AXA209" s="809"/>
      <c r="AXB209" s="809"/>
      <c r="AXC209" s="809"/>
      <c r="AXD209" s="809"/>
      <c r="AXE209" s="809"/>
      <c r="AXF209" s="809"/>
      <c r="AXG209" s="809"/>
      <c r="AXH209" s="809"/>
      <c r="AXI209" s="809"/>
      <c r="AXJ209" s="809"/>
      <c r="AXK209" s="809"/>
      <c r="AXL209" s="809"/>
      <c r="AXM209" s="809"/>
      <c r="AXN209" s="809"/>
      <c r="AXO209" s="809"/>
      <c r="AXP209" s="809"/>
      <c r="AXQ209" s="809"/>
      <c r="AXR209" s="809"/>
      <c r="AXS209" s="809"/>
      <c r="AXT209" s="809"/>
      <c r="AXU209" s="809"/>
      <c r="AXV209" s="809"/>
      <c r="AXW209" s="809"/>
      <c r="AXX209" s="809"/>
      <c r="AXY209" s="809"/>
      <c r="AXZ209" s="809"/>
      <c r="AYA209" s="809"/>
      <c r="AYB209" s="809"/>
      <c r="AYC209" s="809"/>
      <c r="AYD209" s="808"/>
      <c r="AYE209" s="808"/>
      <c r="AYF209" s="809"/>
      <c r="AYG209" s="808"/>
      <c r="AYH209" s="810"/>
      <c r="AYI209" s="810"/>
      <c r="AYJ209" s="810"/>
      <c r="AYK209" s="810"/>
      <c r="AYL209" s="810"/>
      <c r="AYM209" s="810"/>
      <c r="AYN209" s="810"/>
      <c r="AYO209" s="810"/>
      <c r="AYP209" s="810"/>
      <c r="AYQ209" s="810"/>
      <c r="AYR209" s="810"/>
      <c r="AYS209" s="810"/>
      <c r="AYT209" s="810"/>
      <c r="AYU209" s="810"/>
      <c r="AYV209" s="810"/>
      <c r="AYW209" s="810"/>
      <c r="AYX209" s="810"/>
      <c r="AYY209" s="810"/>
      <c r="AYZ209" s="810"/>
      <c r="AZA209" s="810"/>
      <c r="AZB209" s="810"/>
      <c r="AZC209" s="810"/>
      <c r="AZD209" s="810"/>
      <c r="AZE209" s="810"/>
      <c r="AZF209" s="810"/>
      <c r="AZG209" s="810"/>
      <c r="AZH209" s="810"/>
      <c r="AZI209" s="810"/>
      <c r="AZJ209" s="810"/>
      <c r="AZK209" s="810"/>
      <c r="AZL209" s="810"/>
      <c r="AZM209" s="810"/>
      <c r="AZN209" s="810"/>
      <c r="AZO209" s="810"/>
      <c r="AZP209" s="809"/>
      <c r="AZQ209" s="802"/>
      <c r="AZR209" s="802"/>
      <c r="AZS209" s="802"/>
    </row>
    <row r="210" spans="45:920 1123:1371" s="793" customFormat="1" ht="13.5">
      <c r="AS210" s="802"/>
      <c r="AT210" s="802"/>
      <c r="AU210" s="802"/>
      <c r="AV210" s="802"/>
      <c r="AW210" s="802"/>
      <c r="AX210" s="802"/>
      <c r="AY210" s="802"/>
      <c r="AZ210" s="802"/>
      <c r="BA210" s="802"/>
      <c r="BB210" s="802"/>
      <c r="BC210" s="802"/>
      <c r="BD210" s="802"/>
      <c r="BE210" s="802"/>
      <c r="BF210" s="802"/>
      <c r="BG210" s="802"/>
      <c r="BH210" s="802"/>
      <c r="BI210" s="802"/>
      <c r="BJ210" s="802"/>
      <c r="BK210" s="802"/>
      <c r="BL210" s="802"/>
      <c r="BM210" s="802"/>
      <c r="BN210" s="802"/>
      <c r="BO210" s="802"/>
      <c r="BP210" s="802"/>
      <c r="BQ210" s="802"/>
      <c r="BR210" s="802"/>
      <c r="BS210" s="802"/>
      <c r="BT210" s="802"/>
      <c r="BU210" s="802"/>
      <c r="BV210" s="802"/>
      <c r="BW210" s="802"/>
      <c r="BX210" s="802"/>
      <c r="BY210" s="802"/>
      <c r="BZ210" s="802"/>
      <c r="CA210" s="802"/>
      <c r="CB210" s="802"/>
      <c r="CC210" s="802"/>
      <c r="CD210" s="802"/>
      <c r="CE210" s="802"/>
      <c r="CF210" s="802"/>
      <c r="CG210" s="802"/>
      <c r="CH210" s="802"/>
      <c r="CI210" s="802"/>
      <c r="CJ210" s="802"/>
      <c r="CK210" s="802"/>
      <c r="CL210" s="802"/>
      <c r="CM210" s="802"/>
      <c r="CN210" s="802"/>
      <c r="CO210" s="802"/>
      <c r="CP210" s="802"/>
      <c r="CQ210" s="802"/>
      <c r="CR210" s="802"/>
      <c r="CS210" s="802"/>
      <c r="CT210" s="802"/>
      <c r="CU210" s="802"/>
      <c r="CV210" s="802"/>
      <c r="CW210" s="802"/>
      <c r="CX210" s="802"/>
      <c r="CY210" s="802"/>
      <c r="CZ210" s="802"/>
      <c r="DA210" s="802"/>
      <c r="DB210" s="802"/>
      <c r="DC210" s="802"/>
      <c r="DD210" s="802"/>
      <c r="DE210" s="802"/>
      <c r="DF210" s="802"/>
      <c r="DG210" s="802"/>
      <c r="DH210" s="802"/>
      <c r="DI210" s="802"/>
      <c r="DJ210" s="802"/>
      <c r="DK210" s="802"/>
      <c r="DL210" s="802"/>
      <c r="DM210" s="802"/>
      <c r="DN210" s="802"/>
      <c r="DO210" s="802"/>
      <c r="DP210" s="802"/>
      <c r="DQ210" s="802"/>
      <c r="DR210" s="802"/>
      <c r="DS210" s="802"/>
      <c r="DT210" s="802"/>
      <c r="DU210" s="802"/>
      <c r="DV210" s="802"/>
      <c r="DW210" s="802"/>
      <c r="DX210" s="802"/>
      <c r="DY210" s="802"/>
      <c r="DZ210" s="802"/>
      <c r="EA210" s="802"/>
      <c r="EB210" s="802"/>
      <c r="EC210" s="802"/>
      <c r="ED210" s="802"/>
      <c r="EE210" s="802"/>
      <c r="EF210" s="802"/>
      <c r="EG210" s="802"/>
      <c r="EH210" s="802"/>
      <c r="EI210" s="802"/>
      <c r="EJ210" s="802"/>
      <c r="EK210" s="802"/>
      <c r="EL210" s="802"/>
      <c r="EM210" s="802"/>
      <c r="EN210" s="802"/>
      <c r="EO210" s="802"/>
      <c r="EP210" s="802"/>
      <c r="EQ210" s="802"/>
      <c r="ER210" s="802"/>
      <c r="ES210" s="802"/>
      <c r="ET210" s="802"/>
      <c r="EU210" s="802"/>
      <c r="EV210" s="802"/>
      <c r="EW210" s="802"/>
      <c r="EX210" s="802"/>
      <c r="EY210" s="802"/>
      <c r="EZ210" s="802"/>
      <c r="FA210" s="802"/>
      <c r="FB210" s="802"/>
      <c r="FC210" s="802"/>
      <c r="FD210" s="802"/>
      <c r="FE210" s="802"/>
      <c r="FF210" s="802"/>
      <c r="FG210" s="802"/>
      <c r="FH210" s="802"/>
      <c r="FI210" s="802"/>
      <c r="FJ210" s="802"/>
      <c r="FK210" s="802"/>
      <c r="FL210" s="802"/>
      <c r="FM210" s="802"/>
      <c r="FN210" s="802"/>
      <c r="FO210" s="802"/>
      <c r="FP210" s="802"/>
      <c r="FQ210" s="802"/>
      <c r="FR210" s="802"/>
      <c r="FS210" s="802"/>
      <c r="FT210" s="802"/>
      <c r="FU210" s="802"/>
      <c r="FV210" s="802"/>
      <c r="FW210" s="802"/>
      <c r="FX210" s="802"/>
      <c r="FY210" s="802"/>
      <c r="FZ210" s="802"/>
      <c r="GA210" s="802"/>
      <c r="GB210" s="802"/>
      <c r="GC210" s="802"/>
      <c r="GD210" s="802"/>
      <c r="GE210" s="802"/>
      <c r="GF210" s="802"/>
      <c r="GG210" s="802"/>
      <c r="GH210" s="802"/>
      <c r="GI210" s="802"/>
      <c r="GJ210" s="802"/>
      <c r="GK210" s="802"/>
      <c r="GL210" s="802"/>
      <c r="GM210" s="802"/>
      <c r="GN210" s="802"/>
      <c r="GO210" s="802"/>
      <c r="GP210" s="802"/>
      <c r="GQ210" s="802"/>
      <c r="GR210" s="802"/>
      <c r="GS210" s="802"/>
      <c r="GT210" s="802"/>
      <c r="GU210" s="802"/>
      <c r="GV210" s="802"/>
      <c r="GW210" s="802"/>
      <c r="GX210" s="802"/>
      <c r="GY210" s="802"/>
      <c r="GZ210" s="802"/>
      <c r="HA210" s="802"/>
      <c r="HB210" s="802"/>
      <c r="HC210" s="802"/>
      <c r="HD210" s="802"/>
      <c r="HE210" s="802"/>
      <c r="HF210" s="802"/>
      <c r="HG210" s="802"/>
      <c r="HH210" s="802"/>
      <c r="HI210" s="802"/>
      <c r="HJ210" s="802"/>
      <c r="HK210" s="802"/>
      <c r="HL210" s="802"/>
      <c r="HM210" s="802"/>
      <c r="HN210" s="802"/>
      <c r="HO210" s="802"/>
      <c r="HP210" s="802"/>
      <c r="HQ210" s="802"/>
      <c r="HR210" s="802"/>
      <c r="HS210" s="802"/>
      <c r="HT210" s="802"/>
      <c r="HU210" s="802"/>
      <c r="HV210" s="802"/>
      <c r="HW210" s="802"/>
      <c r="HX210" s="802"/>
      <c r="HY210" s="802"/>
      <c r="HZ210" s="802"/>
      <c r="IA210" s="802"/>
      <c r="IB210" s="802"/>
      <c r="IC210" s="802"/>
      <c r="ID210" s="802"/>
      <c r="IE210" s="802"/>
      <c r="IF210" s="802"/>
      <c r="IG210" s="802"/>
      <c r="IH210" s="802"/>
      <c r="II210" s="802"/>
      <c r="IJ210" s="802"/>
      <c r="IK210" s="802"/>
      <c r="IL210" s="802"/>
      <c r="IM210" s="802"/>
      <c r="IN210" s="802"/>
      <c r="IO210" s="802"/>
      <c r="IP210" s="802"/>
      <c r="IQ210" s="802"/>
      <c r="IR210" s="802"/>
      <c r="IS210" s="802"/>
      <c r="IT210" s="802"/>
      <c r="IU210" s="802"/>
      <c r="IV210" s="802"/>
      <c r="IW210" s="802"/>
      <c r="IX210" s="802"/>
      <c r="IY210" s="802"/>
      <c r="IZ210" s="802"/>
      <c r="JA210" s="802"/>
      <c r="JB210" s="802"/>
      <c r="JC210" s="802"/>
      <c r="JD210" s="802"/>
      <c r="JE210" s="802"/>
      <c r="JF210" s="802"/>
      <c r="JG210" s="802"/>
      <c r="JH210" s="802"/>
      <c r="JI210" s="802"/>
      <c r="JJ210" s="802"/>
      <c r="JK210" s="802"/>
      <c r="JL210" s="802"/>
      <c r="JM210" s="802"/>
      <c r="JN210" s="802"/>
      <c r="JO210" s="802"/>
      <c r="JP210" s="802"/>
      <c r="JQ210" s="802"/>
      <c r="JR210" s="802"/>
      <c r="JS210" s="802"/>
      <c r="JT210" s="802"/>
      <c r="JU210" s="802"/>
      <c r="JV210" s="802"/>
      <c r="JW210" s="802"/>
      <c r="JX210" s="802"/>
      <c r="JY210" s="802"/>
      <c r="JZ210" s="802"/>
      <c r="KA210" s="802"/>
      <c r="KB210" s="802"/>
      <c r="KC210" s="802"/>
      <c r="KD210" s="802"/>
      <c r="KE210" s="802"/>
      <c r="KF210" s="802"/>
      <c r="KG210" s="802"/>
      <c r="KH210" s="802"/>
      <c r="KI210" s="802"/>
      <c r="KJ210" s="802"/>
      <c r="KK210" s="802"/>
      <c r="KL210" s="802"/>
      <c r="KM210" s="802"/>
      <c r="KN210" s="802"/>
      <c r="KO210" s="802"/>
      <c r="KP210" s="802"/>
      <c r="KQ210" s="802"/>
      <c r="KR210" s="802"/>
      <c r="KS210" s="802"/>
      <c r="KT210" s="802"/>
      <c r="KU210" s="802"/>
      <c r="KV210" s="802"/>
      <c r="KW210" s="802"/>
      <c r="KX210" s="802"/>
      <c r="KY210" s="802"/>
      <c r="KZ210" s="802"/>
      <c r="LA210" s="802"/>
      <c r="LB210" s="802"/>
      <c r="LC210" s="802"/>
      <c r="LD210" s="802"/>
      <c r="LE210" s="802"/>
      <c r="LF210" s="802"/>
      <c r="LG210" s="802"/>
      <c r="LH210" s="802"/>
      <c r="LI210" s="802"/>
      <c r="LJ210" s="802"/>
      <c r="LK210" s="802"/>
      <c r="LL210" s="802"/>
      <c r="LM210" s="802"/>
      <c r="LN210" s="802"/>
      <c r="LO210" s="802"/>
      <c r="LP210" s="802"/>
      <c r="LQ210" s="802"/>
      <c r="LR210" s="802"/>
      <c r="LS210" s="802"/>
      <c r="LT210" s="802"/>
      <c r="LU210" s="802"/>
      <c r="LV210" s="802"/>
      <c r="LW210" s="802"/>
      <c r="LX210" s="802"/>
      <c r="LY210" s="802"/>
      <c r="LZ210" s="802"/>
      <c r="MA210" s="802"/>
      <c r="MB210" s="802"/>
      <c r="MC210" s="802"/>
      <c r="MD210" s="802"/>
      <c r="ME210" s="802"/>
      <c r="MF210" s="802"/>
      <c r="MG210" s="802"/>
      <c r="MH210" s="802"/>
      <c r="MI210" s="802"/>
      <c r="MJ210" s="802"/>
      <c r="MK210" s="802"/>
      <c r="ML210" s="802"/>
      <c r="MM210" s="802"/>
      <c r="MN210" s="802"/>
      <c r="MO210" s="802"/>
      <c r="MP210" s="802"/>
      <c r="MQ210" s="802"/>
      <c r="MR210" s="802"/>
      <c r="MS210" s="802"/>
      <c r="MT210" s="802"/>
      <c r="MU210" s="802"/>
      <c r="MV210" s="802"/>
      <c r="MW210" s="802"/>
      <c r="MX210" s="802"/>
      <c r="MY210" s="802"/>
      <c r="MZ210" s="802"/>
      <c r="NA210" s="802"/>
      <c r="NB210" s="802"/>
      <c r="NC210" s="802"/>
      <c r="ND210" s="802"/>
      <c r="NE210" s="802"/>
      <c r="NF210" s="802"/>
      <c r="NG210" s="802"/>
      <c r="NH210" s="802"/>
      <c r="NI210" s="802"/>
      <c r="NJ210" s="802"/>
      <c r="NK210" s="802"/>
      <c r="NL210" s="802"/>
      <c r="NM210" s="802"/>
      <c r="NN210" s="802"/>
      <c r="NO210" s="802"/>
      <c r="NP210" s="802"/>
      <c r="NQ210" s="802"/>
      <c r="NR210" s="802"/>
      <c r="NS210" s="802"/>
      <c r="NT210" s="802"/>
      <c r="NU210" s="802"/>
      <c r="NV210" s="802"/>
      <c r="NW210" s="802"/>
      <c r="NX210" s="802"/>
      <c r="NY210" s="802"/>
      <c r="NZ210" s="802"/>
      <c r="OA210" s="802"/>
      <c r="OB210" s="802"/>
      <c r="OC210" s="802"/>
      <c r="OD210" s="802"/>
      <c r="OE210" s="802"/>
      <c r="OF210" s="802"/>
      <c r="OG210" s="802"/>
      <c r="OH210" s="802"/>
      <c r="OI210" s="802"/>
      <c r="OJ210" s="802"/>
      <c r="OK210" s="802"/>
      <c r="OL210" s="802"/>
      <c r="OM210" s="802"/>
      <c r="ON210" s="802"/>
      <c r="OO210" s="802"/>
      <c r="OP210" s="802"/>
      <c r="OQ210" s="802"/>
      <c r="OR210" s="802"/>
      <c r="OS210" s="802"/>
      <c r="OT210" s="802"/>
      <c r="OU210" s="802"/>
      <c r="OV210" s="802"/>
      <c r="OW210" s="802"/>
      <c r="OX210" s="802"/>
      <c r="OY210" s="802"/>
      <c r="OZ210" s="802"/>
      <c r="PA210" s="802"/>
      <c r="PB210" s="802"/>
      <c r="PC210" s="802"/>
      <c r="PD210" s="802"/>
      <c r="PE210" s="802"/>
      <c r="PF210" s="802"/>
      <c r="PG210" s="802"/>
      <c r="PH210" s="802"/>
      <c r="PI210" s="802"/>
      <c r="PJ210" s="802"/>
      <c r="PK210" s="802"/>
      <c r="PL210" s="802"/>
      <c r="PM210" s="802"/>
      <c r="PN210" s="802"/>
      <c r="PO210" s="802"/>
      <c r="PP210" s="802"/>
      <c r="PQ210" s="802"/>
      <c r="PR210" s="802"/>
      <c r="PS210" s="802"/>
      <c r="PT210" s="802"/>
      <c r="PU210" s="802"/>
      <c r="PV210" s="802"/>
      <c r="PW210" s="802"/>
      <c r="PX210" s="802"/>
      <c r="PY210" s="802"/>
      <c r="PZ210" s="802"/>
      <c r="QA210" s="802"/>
      <c r="QB210" s="802"/>
      <c r="QC210" s="802"/>
      <c r="QD210" s="802"/>
      <c r="QE210" s="802"/>
      <c r="QF210" s="802"/>
      <c r="QG210" s="802"/>
      <c r="QH210" s="802"/>
      <c r="QI210" s="802"/>
      <c r="QJ210" s="802"/>
      <c r="QK210" s="802"/>
      <c r="QL210" s="802"/>
      <c r="QM210" s="802"/>
      <c r="QN210" s="802"/>
      <c r="QO210" s="802"/>
      <c r="QP210" s="802"/>
      <c r="QQ210" s="802"/>
      <c r="QR210" s="802"/>
      <c r="QS210" s="802"/>
      <c r="QT210" s="802"/>
      <c r="QU210" s="802"/>
      <c r="QV210" s="802"/>
      <c r="QW210" s="802"/>
      <c r="QX210" s="802"/>
      <c r="QY210" s="802"/>
      <c r="QZ210" s="802"/>
      <c r="RA210" s="802"/>
      <c r="RB210" s="802"/>
      <c r="RC210" s="802"/>
      <c r="RD210" s="802"/>
      <c r="RE210" s="802"/>
      <c r="RF210" s="802"/>
      <c r="RG210" s="802"/>
      <c r="RH210" s="802"/>
      <c r="RI210" s="802"/>
      <c r="RJ210" s="802"/>
      <c r="RK210" s="802"/>
      <c r="RL210" s="802"/>
      <c r="RM210" s="802"/>
      <c r="RN210" s="802"/>
      <c r="RO210" s="802"/>
      <c r="RP210" s="802"/>
      <c r="RQ210" s="802"/>
      <c r="RR210" s="802"/>
      <c r="RS210" s="802"/>
      <c r="RT210" s="802"/>
      <c r="RU210" s="802"/>
      <c r="RV210" s="802"/>
      <c r="RW210" s="802"/>
      <c r="RX210" s="802"/>
      <c r="RY210" s="802"/>
      <c r="RZ210" s="802"/>
      <c r="SA210" s="802"/>
      <c r="SB210" s="802"/>
      <c r="SC210" s="802"/>
      <c r="SD210" s="802"/>
      <c r="SE210" s="802"/>
      <c r="SF210" s="802"/>
      <c r="SG210" s="802"/>
      <c r="SH210" s="802"/>
      <c r="SI210" s="802"/>
      <c r="SJ210" s="802"/>
      <c r="SK210" s="802"/>
      <c r="SL210" s="802"/>
      <c r="SM210" s="802"/>
      <c r="SN210" s="802"/>
      <c r="SO210" s="802"/>
      <c r="SP210" s="802"/>
      <c r="SQ210" s="802"/>
      <c r="SR210" s="802"/>
      <c r="SS210" s="802"/>
      <c r="ST210" s="802"/>
      <c r="SU210" s="802"/>
      <c r="SV210" s="802"/>
      <c r="SW210" s="802"/>
      <c r="SX210" s="802"/>
      <c r="SY210" s="802"/>
      <c r="SZ210" s="802"/>
      <c r="TA210" s="802"/>
      <c r="TB210" s="802"/>
      <c r="TC210" s="802"/>
      <c r="TD210" s="802"/>
      <c r="TE210" s="802"/>
      <c r="TF210" s="802"/>
      <c r="TG210" s="802"/>
      <c r="TH210" s="802"/>
      <c r="TI210" s="802"/>
      <c r="TJ210" s="802"/>
      <c r="TK210" s="802"/>
      <c r="TL210" s="802"/>
      <c r="TM210" s="802"/>
      <c r="TN210" s="802"/>
      <c r="TO210" s="802"/>
      <c r="TP210" s="802"/>
      <c r="TQ210" s="802"/>
      <c r="TR210" s="802"/>
      <c r="TS210" s="802"/>
      <c r="TT210" s="802"/>
      <c r="TU210" s="802"/>
      <c r="TV210" s="802"/>
      <c r="TW210" s="802"/>
      <c r="TX210" s="802"/>
      <c r="TY210" s="802"/>
      <c r="TZ210" s="802"/>
      <c r="UA210" s="802"/>
      <c r="UB210" s="802"/>
      <c r="UC210" s="802"/>
      <c r="UD210" s="802"/>
      <c r="UE210" s="802"/>
      <c r="UF210" s="802"/>
      <c r="UG210" s="802"/>
      <c r="UH210" s="802"/>
      <c r="UI210" s="802"/>
      <c r="UJ210" s="802"/>
      <c r="UK210" s="802"/>
      <c r="UL210" s="802"/>
      <c r="UM210" s="802"/>
      <c r="UN210" s="802"/>
      <c r="UO210" s="802"/>
      <c r="UP210" s="802"/>
      <c r="UQ210" s="802"/>
      <c r="UR210" s="802"/>
      <c r="US210" s="802"/>
      <c r="UT210" s="802"/>
      <c r="UU210" s="802"/>
      <c r="UV210" s="802"/>
      <c r="UW210" s="802"/>
      <c r="UX210" s="802"/>
      <c r="UY210" s="802"/>
      <c r="UZ210" s="802"/>
      <c r="VA210" s="802"/>
      <c r="VB210" s="802"/>
      <c r="VC210" s="802"/>
      <c r="VD210" s="802"/>
      <c r="VE210" s="802"/>
      <c r="VF210" s="802"/>
      <c r="VG210" s="802"/>
      <c r="VH210" s="802"/>
      <c r="VI210" s="802"/>
      <c r="VJ210" s="802"/>
      <c r="VK210" s="802"/>
      <c r="VL210" s="802"/>
      <c r="VM210" s="802"/>
      <c r="VN210" s="802"/>
      <c r="VO210" s="802"/>
      <c r="VP210" s="802"/>
      <c r="VQ210" s="802"/>
      <c r="VR210" s="802"/>
      <c r="VS210" s="802"/>
      <c r="VT210" s="802"/>
      <c r="VU210" s="802"/>
      <c r="VV210" s="802"/>
      <c r="VW210" s="802"/>
      <c r="VX210" s="802"/>
      <c r="VY210" s="802"/>
      <c r="VZ210" s="802"/>
      <c r="WA210" s="802"/>
      <c r="WB210" s="802"/>
      <c r="WC210" s="802"/>
      <c r="WD210" s="802"/>
      <c r="WE210" s="802"/>
      <c r="WF210" s="802"/>
      <c r="WG210" s="802"/>
      <c r="WH210" s="802"/>
      <c r="WI210" s="802"/>
      <c r="WJ210" s="802"/>
      <c r="WK210" s="802"/>
      <c r="WL210" s="802"/>
      <c r="WM210" s="802"/>
      <c r="WN210" s="802"/>
      <c r="WO210" s="802"/>
      <c r="WP210" s="802"/>
      <c r="WQ210" s="802"/>
      <c r="WR210" s="802"/>
      <c r="WS210" s="802"/>
      <c r="WT210" s="802"/>
      <c r="WU210" s="802"/>
      <c r="WV210" s="802"/>
      <c r="WW210" s="802"/>
      <c r="WX210" s="802"/>
      <c r="WY210" s="802"/>
      <c r="WZ210" s="802"/>
      <c r="XA210" s="802"/>
      <c r="XB210" s="802"/>
      <c r="XC210" s="802"/>
      <c r="XD210" s="802"/>
      <c r="XE210" s="802"/>
      <c r="XF210" s="802"/>
      <c r="XG210" s="802"/>
      <c r="XH210" s="802"/>
      <c r="XI210" s="802"/>
      <c r="XJ210" s="802"/>
      <c r="XK210" s="802"/>
      <c r="XL210" s="802"/>
      <c r="XM210" s="802"/>
      <c r="XN210" s="802"/>
      <c r="XO210" s="802"/>
      <c r="XP210" s="802"/>
      <c r="XQ210" s="802"/>
      <c r="XR210" s="802"/>
      <c r="XS210" s="802"/>
      <c r="XT210" s="802"/>
      <c r="XU210" s="802"/>
      <c r="XV210" s="802"/>
      <c r="XW210" s="802"/>
      <c r="XX210" s="802"/>
      <c r="XY210" s="802"/>
      <c r="XZ210" s="802"/>
      <c r="YA210" s="802"/>
      <c r="YB210" s="802"/>
      <c r="YC210" s="802"/>
      <c r="YD210" s="802"/>
      <c r="YE210" s="802"/>
      <c r="YF210" s="802"/>
      <c r="YG210" s="802"/>
      <c r="YH210" s="802"/>
      <c r="YI210" s="802"/>
      <c r="YJ210" s="802"/>
      <c r="YK210" s="802"/>
      <c r="YL210" s="802"/>
      <c r="YM210" s="802"/>
      <c r="YN210" s="802"/>
      <c r="YO210" s="802"/>
      <c r="YP210" s="802"/>
      <c r="YQ210" s="802"/>
      <c r="YR210" s="802"/>
      <c r="YS210" s="802"/>
      <c r="YT210" s="802"/>
      <c r="YU210" s="802"/>
      <c r="YV210" s="802"/>
      <c r="YW210" s="802"/>
      <c r="YX210" s="802"/>
      <c r="YY210" s="802"/>
      <c r="YZ210" s="802"/>
      <c r="ZA210" s="802"/>
      <c r="ZB210" s="802"/>
      <c r="ZC210" s="802"/>
      <c r="ZD210" s="802"/>
      <c r="ZE210" s="802"/>
      <c r="ZF210" s="802"/>
      <c r="ZG210" s="802"/>
      <c r="ZH210" s="802"/>
      <c r="ZI210" s="802"/>
      <c r="ZJ210" s="802"/>
      <c r="ZK210" s="802"/>
      <c r="ZL210" s="802"/>
      <c r="ZM210" s="802"/>
      <c r="ZN210" s="802"/>
      <c r="ZO210" s="802"/>
      <c r="ZP210" s="802"/>
      <c r="ZQ210" s="802"/>
      <c r="ZR210" s="802"/>
      <c r="ZS210" s="802"/>
      <c r="ZT210" s="802"/>
      <c r="ZU210" s="802"/>
      <c r="ZV210" s="802"/>
      <c r="ZW210" s="802"/>
      <c r="ZX210" s="802"/>
      <c r="ZY210" s="802"/>
      <c r="ZZ210" s="802"/>
      <c r="AAA210" s="802"/>
      <c r="AAB210" s="802"/>
      <c r="AAC210" s="802"/>
      <c r="AAD210" s="802"/>
      <c r="AAE210" s="802"/>
      <c r="AAF210" s="802"/>
      <c r="AAG210" s="802"/>
      <c r="AAH210" s="802"/>
      <c r="AAI210" s="802"/>
      <c r="AAJ210" s="802"/>
      <c r="AAK210" s="802"/>
      <c r="AAL210" s="802"/>
      <c r="AAM210" s="802"/>
      <c r="AAN210" s="802"/>
      <c r="AAO210" s="802"/>
      <c r="AAP210" s="802"/>
      <c r="AAQ210" s="802"/>
      <c r="AAR210" s="802"/>
      <c r="AAS210" s="802"/>
      <c r="AAT210" s="802"/>
      <c r="AAU210" s="802"/>
      <c r="AAV210" s="802"/>
      <c r="AAW210" s="802"/>
      <c r="AAX210" s="802"/>
      <c r="AAY210" s="802"/>
      <c r="AAZ210" s="802"/>
      <c r="ABA210" s="802"/>
      <c r="ABB210" s="802"/>
      <c r="ABC210" s="802"/>
      <c r="ABD210" s="802"/>
      <c r="ABE210" s="802"/>
      <c r="ABF210" s="802"/>
      <c r="ABG210" s="802"/>
      <c r="ABH210" s="802"/>
      <c r="ABI210" s="802"/>
      <c r="ABJ210" s="802"/>
      <c r="ABK210" s="802"/>
      <c r="ABL210" s="802"/>
      <c r="ABM210" s="802"/>
      <c r="ABN210" s="802"/>
      <c r="ABO210" s="802"/>
      <c r="ABP210" s="802"/>
      <c r="ABQ210" s="802"/>
      <c r="ABR210" s="802"/>
      <c r="ABS210" s="802"/>
      <c r="ABT210" s="802"/>
      <c r="ABU210" s="802"/>
      <c r="ABV210" s="802"/>
      <c r="ABW210" s="802"/>
      <c r="ABX210" s="802"/>
      <c r="ABY210" s="802"/>
      <c r="ABZ210" s="802"/>
      <c r="ACA210" s="802"/>
      <c r="ACB210" s="802"/>
      <c r="ACC210" s="802"/>
      <c r="ACD210" s="802"/>
      <c r="ACE210" s="802"/>
      <c r="ACF210" s="802"/>
      <c r="ACG210" s="802"/>
      <c r="ACH210" s="802"/>
      <c r="ACI210" s="802"/>
      <c r="ACJ210" s="802"/>
      <c r="ACK210" s="802"/>
      <c r="ACL210" s="802"/>
      <c r="ACM210" s="802"/>
      <c r="ACN210" s="802"/>
      <c r="ACO210" s="802"/>
      <c r="ACP210" s="802"/>
      <c r="ACQ210" s="802"/>
      <c r="ACR210" s="802"/>
      <c r="ACS210" s="802"/>
      <c r="ACT210" s="802"/>
      <c r="ACU210" s="802"/>
      <c r="ACV210" s="802"/>
      <c r="ACW210" s="802"/>
      <c r="ACX210" s="802"/>
      <c r="ACY210" s="802"/>
      <c r="ACZ210" s="802"/>
      <c r="ADA210" s="802"/>
      <c r="ADB210" s="802"/>
      <c r="ADC210" s="802"/>
      <c r="ADD210" s="802"/>
      <c r="ADE210" s="802"/>
      <c r="ADF210" s="802"/>
      <c r="ADG210" s="802"/>
      <c r="ADH210" s="802"/>
      <c r="ADI210" s="802"/>
      <c r="ADJ210" s="802"/>
      <c r="ADK210" s="802"/>
      <c r="ADL210" s="802"/>
      <c r="ADM210" s="802"/>
      <c r="ADN210" s="802"/>
      <c r="ADO210" s="802"/>
      <c r="ADP210" s="802"/>
      <c r="ADQ210" s="802"/>
      <c r="ADR210" s="802"/>
      <c r="ADS210" s="802"/>
      <c r="ADT210" s="802"/>
      <c r="ADU210" s="802"/>
      <c r="ADV210" s="802"/>
      <c r="ADW210" s="802"/>
      <c r="ADX210" s="802"/>
      <c r="ADY210" s="802"/>
      <c r="ADZ210" s="802"/>
      <c r="AEA210" s="802"/>
      <c r="AEB210" s="802"/>
      <c r="AEC210" s="802"/>
      <c r="AED210" s="802"/>
      <c r="AEE210" s="802"/>
      <c r="AEF210" s="802"/>
      <c r="AEG210" s="802"/>
      <c r="AEH210" s="802"/>
      <c r="AEI210" s="802"/>
      <c r="AEJ210" s="802"/>
      <c r="AEK210" s="802"/>
      <c r="AEL210" s="802"/>
      <c r="AEM210" s="802"/>
      <c r="AEN210" s="802"/>
      <c r="AEO210" s="802"/>
      <c r="AEP210" s="802"/>
      <c r="AEQ210" s="802"/>
      <c r="AER210" s="802"/>
      <c r="AES210" s="802"/>
      <c r="AET210" s="802"/>
      <c r="AEU210" s="802"/>
      <c r="AEV210" s="802"/>
      <c r="AEW210" s="802"/>
      <c r="AEX210" s="802"/>
      <c r="AEY210" s="802"/>
      <c r="AEZ210" s="802"/>
      <c r="AFA210" s="802"/>
      <c r="AFB210" s="802"/>
      <c r="AFC210" s="802"/>
      <c r="AFD210" s="802"/>
      <c r="AFE210" s="802"/>
      <c r="AFF210" s="802"/>
      <c r="AFG210" s="802"/>
      <c r="AFH210" s="802"/>
      <c r="AFI210" s="802"/>
      <c r="AFJ210" s="802"/>
      <c r="AFK210" s="802"/>
      <c r="AFL210" s="802"/>
      <c r="AFM210" s="802"/>
      <c r="AFN210" s="802"/>
      <c r="AFO210" s="802"/>
      <c r="AFP210" s="802"/>
      <c r="AFQ210" s="802"/>
      <c r="AFR210" s="802"/>
      <c r="AFS210" s="802"/>
      <c r="AFT210" s="802"/>
      <c r="AFU210" s="802"/>
      <c r="AFV210" s="802"/>
      <c r="AFW210" s="802"/>
      <c r="AFX210" s="802"/>
      <c r="AFY210" s="802"/>
      <c r="AFZ210" s="802"/>
      <c r="AGA210" s="802"/>
      <c r="AGB210" s="802"/>
      <c r="AGC210" s="802"/>
      <c r="AGD210" s="802"/>
      <c r="AGE210" s="802"/>
      <c r="AGF210" s="802"/>
      <c r="AGG210" s="802"/>
      <c r="AGH210" s="802"/>
      <c r="AGI210" s="802"/>
      <c r="AGJ210" s="802"/>
      <c r="AGK210" s="802"/>
      <c r="AGL210" s="802"/>
      <c r="AGM210" s="802"/>
      <c r="AGN210" s="802"/>
      <c r="AGO210" s="802"/>
      <c r="AGP210" s="802"/>
      <c r="AGQ210" s="802"/>
      <c r="AGR210" s="802"/>
      <c r="AGS210" s="802"/>
      <c r="AGT210" s="802"/>
      <c r="AGU210" s="802"/>
      <c r="AGV210" s="802"/>
      <c r="AGW210" s="802"/>
      <c r="AGX210" s="802"/>
      <c r="AGY210" s="802"/>
      <c r="AGZ210" s="802"/>
      <c r="AHA210" s="802"/>
      <c r="AHB210" s="802"/>
      <c r="AHC210" s="802"/>
      <c r="AHD210" s="802"/>
      <c r="AHE210" s="802"/>
      <c r="AHF210" s="802"/>
      <c r="AHG210" s="802"/>
      <c r="AHH210" s="802"/>
      <c r="AHI210" s="802"/>
      <c r="AHJ210" s="802"/>
      <c r="AHK210" s="802"/>
      <c r="AHL210" s="802"/>
      <c r="AHM210" s="802"/>
      <c r="AHN210" s="802"/>
      <c r="AHO210" s="802"/>
      <c r="AHP210" s="802"/>
      <c r="AHQ210" s="802"/>
      <c r="AHR210" s="802"/>
      <c r="AHS210" s="802"/>
      <c r="AHT210" s="802"/>
      <c r="AHU210" s="802"/>
      <c r="AHV210" s="802"/>
      <c r="AHW210" s="802"/>
      <c r="AHX210" s="802"/>
      <c r="AHY210" s="802"/>
      <c r="AHZ210" s="802"/>
      <c r="AIA210" s="802"/>
      <c r="AIB210" s="802"/>
      <c r="AIC210" s="802"/>
      <c r="AID210" s="802"/>
      <c r="AIE210" s="802"/>
      <c r="AIF210" s="802"/>
      <c r="AIG210" s="802"/>
      <c r="AIH210" s="802"/>
      <c r="AII210" s="802"/>
      <c r="AIJ210" s="802"/>
      <c r="AQE210" s="802"/>
      <c r="AQF210" s="802"/>
      <c r="AQG210" s="802"/>
      <c r="AQH210" s="802"/>
      <c r="AQI210" s="802"/>
      <c r="AQJ210" s="802"/>
      <c r="AQK210" s="802"/>
      <c r="AQL210" s="802"/>
      <c r="AQM210" s="802"/>
      <c r="AQN210" s="802"/>
      <c r="AQO210" s="802"/>
      <c r="AQP210" s="802"/>
      <c r="AQQ210" s="802"/>
      <c r="AQR210" s="802"/>
      <c r="AQS210" s="802"/>
      <c r="AQT210" s="802"/>
      <c r="AQU210" s="802"/>
      <c r="AQV210" s="802"/>
      <c r="AQW210" s="802"/>
      <c r="AQX210" s="802"/>
      <c r="AQY210" s="802"/>
      <c r="AQZ210" s="802"/>
      <c r="ARA210" s="802"/>
      <c r="ARB210" s="802"/>
      <c r="ARC210" s="802"/>
      <c r="ARD210" s="802"/>
      <c r="ARE210" s="802"/>
      <c r="ARF210" s="802"/>
      <c r="ARG210" s="802"/>
      <c r="ARH210" s="802"/>
      <c r="ARI210" s="802"/>
      <c r="ARJ210" s="802"/>
      <c r="ARK210" s="802"/>
      <c r="ARL210" s="802"/>
      <c r="ARM210" s="802"/>
      <c r="ARN210" s="802"/>
      <c r="ARO210" s="802"/>
      <c r="ARP210" s="802"/>
      <c r="ARQ210" s="802"/>
      <c r="ARR210" s="802"/>
      <c r="ARS210" s="802"/>
      <c r="ART210" s="802"/>
      <c r="ARU210" s="802"/>
      <c r="ARV210" s="802"/>
      <c r="ARW210" s="802"/>
      <c r="ARX210" s="802"/>
      <c r="ARY210" s="802"/>
      <c r="ARZ210" s="802"/>
      <c r="ASA210" s="802"/>
      <c r="ASB210" s="802"/>
      <c r="ASC210" s="802"/>
      <c r="ASD210" s="802"/>
      <c r="ASE210" s="802"/>
      <c r="ASF210" s="802"/>
      <c r="ASG210" s="802"/>
      <c r="ASH210" s="802"/>
      <c r="ASI210" s="802"/>
      <c r="ASJ210" s="802"/>
      <c r="ASK210" s="802"/>
      <c r="ASL210" s="802"/>
      <c r="ATP210" s="802"/>
      <c r="ATQ210" s="802"/>
      <c r="ATR210" s="802"/>
      <c r="ATS210" s="802"/>
      <c r="ATT210" s="802"/>
      <c r="ATU210" s="802"/>
      <c r="ATV210" s="802"/>
      <c r="ATW210" s="802"/>
      <c r="ATX210" s="802"/>
      <c r="ATY210" s="802"/>
      <c r="ATZ210" s="802"/>
      <c r="AUA210" s="802"/>
      <c r="AUB210" s="802"/>
      <c r="AUC210" s="802"/>
      <c r="AUD210" s="802"/>
      <c r="AUE210" s="802"/>
      <c r="AUF210" s="802"/>
      <c r="AUG210" s="802"/>
      <c r="AUH210" s="802"/>
      <c r="AUI210" s="802"/>
      <c r="AUJ210" s="802"/>
      <c r="AUK210" s="802"/>
      <c r="AUL210" s="802"/>
      <c r="AUM210" s="802"/>
      <c r="AUN210" s="802"/>
      <c r="AUO210" s="802"/>
      <c r="AUP210" s="801"/>
      <c r="AUQ210" s="802"/>
      <c r="AUR210" s="801"/>
      <c r="AUS210" s="802"/>
      <c r="AUT210" s="801"/>
      <c r="AUU210" s="802"/>
      <c r="AUV210" s="802"/>
      <c r="AUW210" s="802"/>
      <c r="AUX210" s="802"/>
      <c r="AUY210" s="802"/>
      <c r="AUZ210" s="802"/>
      <c r="AVA210" s="802"/>
      <c r="AVB210" s="802"/>
      <c r="AVC210" s="802"/>
      <c r="AVD210" s="802"/>
      <c r="AVE210" s="802"/>
      <c r="AVF210" s="802"/>
      <c r="AVG210" s="802"/>
      <c r="AVH210" s="802"/>
      <c r="AVI210" s="802"/>
      <c r="AVJ210" s="808"/>
      <c r="AVK210" s="808"/>
      <c r="AVL210" s="808"/>
      <c r="AVM210" s="808"/>
      <c r="AVN210" s="808"/>
      <c r="AVO210" s="808"/>
      <c r="AVP210" s="808"/>
      <c r="AVQ210" s="808"/>
      <c r="AVR210" s="808"/>
      <c r="AVS210" s="808"/>
      <c r="AVT210" s="808"/>
      <c r="AVU210" s="809"/>
      <c r="AVV210" s="809"/>
      <c r="AVW210" s="809"/>
      <c r="AVX210" s="809"/>
      <c r="AVY210" s="809"/>
      <c r="AVZ210" s="809"/>
      <c r="AWA210" s="809"/>
      <c r="AWB210" s="809"/>
      <c r="AWC210" s="809"/>
      <c r="AWD210" s="809"/>
      <c r="AWE210" s="809"/>
      <c r="AWF210" s="809"/>
      <c r="AWG210" s="809"/>
      <c r="AWH210" s="809"/>
      <c r="AWI210" s="809"/>
      <c r="AWJ210" s="809"/>
      <c r="AWK210" s="809"/>
      <c r="AWL210" s="809"/>
      <c r="AWM210" s="809"/>
      <c r="AWN210" s="809"/>
      <c r="AWO210" s="809"/>
      <c r="AWP210" s="809"/>
      <c r="AWQ210" s="809"/>
      <c r="AWR210" s="808"/>
      <c r="AWS210" s="761"/>
      <c r="AWT210" s="808"/>
      <c r="AWU210" s="809"/>
      <c r="AWV210" s="809"/>
      <c r="AWW210" s="809"/>
      <c r="AWX210" s="809"/>
      <c r="AWY210" s="809"/>
      <c r="AWZ210" s="809"/>
      <c r="AXA210" s="809"/>
      <c r="AXB210" s="809"/>
      <c r="AXC210" s="809"/>
      <c r="AXD210" s="809"/>
      <c r="AXE210" s="809"/>
      <c r="AXF210" s="809"/>
      <c r="AXG210" s="809"/>
      <c r="AXH210" s="809"/>
      <c r="AXI210" s="809"/>
      <c r="AXJ210" s="809"/>
      <c r="AXK210" s="809"/>
      <c r="AXL210" s="809"/>
      <c r="AXM210" s="809"/>
      <c r="AXN210" s="809"/>
      <c r="AXO210" s="809"/>
      <c r="AXP210" s="809"/>
      <c r="AXQ210" s="809"/>
      <c r="AXR210" s="809"/>
      <c r="AXS210" s="809"/>
      <c r="AXT210" s="809"/>
      <c r="AXU210" s="809"/>
      <c r="AXV210" s="809"/>
      <c r="AXW210" s="809"/>
      <c r="AXX210" s="809"/>
      <c r="AXY210" s="809"/>
      <c r="AXZ210" s="809"/>
      <c r="AYA210" s="809"/>
      <c r="AYB210" s="809"/>
      <c r="AYC210" s="809"/>
      <c r="AYD210" s="808"/>
      <c r="AYE210" s="808"/>
      <c r="AYF210" s="809"/>
      <c r="AYG210" s="808"/>
      <c r="AYH210" s="810"/>
      <c r="AYI210" s="810"/>
      <c r="AYJ210" s="810"/>
      <c r="AYK210" s="810"/>
      <c r="AYL210" s="810"/>
      <c r="AYM210" s="810"/>
      <c r="AYN210" s="810"/>
      <c r="AYO210" s="810"/>
      <c r="AYP210" s="810"/>
      <c r="AYQ210" s="810"/>
      <c r="AYR210" s="810"/>
      <c r="AYS210" s="810"/>
      <c r="AYT210" s="810"/>
      <c r="AYU210" s="810"/>
      <c r="AYV210" s="810"/>
      <c r="AYW210" s="810"/>
      <c r="AYX210" s="810"/>
      <c r="AYY210" s="810"/>
      <c r="AYZ210" s="810"/>
      <c r="AZA210" s="810"/>
      <c r="AZB210" s="810"/>
      <c r="AZC210" s="810"/>
      <c r="AZD210" s="810"/>
      <c r="AZE210" s="810"/>
      <c r="AZF210" s="810"/>
      <c r="AZG210" s="810"/>
      <c r="AZH210" s="810"/>
      <c r="AZI210" s="810"/>
      <c r="AZJ210" s="810"/>
      <c r="AZK210" s="810"/>
      <c r="AZL210" s="810"/>
      <c r="AZM210" s="810"/>
      <c r="AZN210" s="810"/>
      <c r="AZO210" s="810"/>
      <c r="AZP210" s="809"/>
      <c r="AZQ210" s="802"/>
      <c r="AZR210" s="802"/>
      <c r="AZS210" s="802"/>
    </row>
    <row r="211" spans="45:920 1123:1371" s="793" customFormat="1" ht="13.5">
      <c r="AS211" s="802"/>
      <c r="AT211" s="802"/>
      <c r="AU211" s="802"/>
      <c r="AV211" s="802"/>
      <c r="AW211" s="802"/>
      <c r="AX211" s="802"/>
      <c r="AY211" s="802"/>
      <c r="AZ211" s="802"/>
      <c r="BA211" s="802"/>
      <c r="BB211" s="802"/>
      <c r="BC211" s="802"/>
      <c r="BD211" s="802"/>
      <c r="BE211" s="802"/>
      <c r="BF211" s="802"/>
      <c r="BG211" s="802"/>
      <c r="BH211" s="802"/>
      <c r="BI211" s="802"/>
      <c r="BJ211" s="802"/>
      <c r="BK211" s="802"/>
      <c r="BL211" s="802"/>
      <c r="BM211" s="802"/>
      <c r="BN211" s="802"/>
      <c r="BO211" s="802"/>
      <c r="BP211" s="802"/>
      <c r="BQ211" s="802"/>
      <c r="BR211" s="802"/>
      <c r="BS211" s="802"/>
      <c r="BT211" s="802"/>
      <c r="BU211" s="802"/>
      <c r="BV211" s="802"/>
      <c r="BW211" s="802"/>
      <c r="BX211" s="802"/>
      <c r="BY211" s="802"/>
      <c r="BZ211" s="802"/>
      <c r="CA211" s="802"/>
      <c r="CB211" s="802"/>
      <c r="CC211" s="802"/>
      <c r="CD211" s="802"/>
      <c r="CE211" s="802"/>
      <c r="CF211" s="802"/>
      <c r="CG211" s="802"/>
      <c r="CH211" s="802"/>
      <c r="CI211" s="802"/>
      <c r="CJ211" s="802"/>
      <c r="CK211" s="802"/>
      <c r="CL211" s="802"/>
      <c r="CM211" s="802"/>
      <c r="CN211" s="802"/>
      <c r="CO211" s="802"/>
      <c r="CP211" s="802"/>
      <c r="CQ211" s="802"/>
      <c r="CR211" s="802"/>
      <c r="CS211" s="802"/>
      <c r="CT211" s="802"/>
      <c r="CU211" s="802"/>
      <c r="CV211" s="802"/>
      <c r="CW211" s="802"/>
      <c r="CX211" s="802"/>
      <c r="CY211" s="802"/>
      <c r="CZ211" s="802"/>
      <c r="DA211" s="802"/>
      <c r="DB211" s="802"/>
      <c r="DC211" s="802"/>
      <c r="DD211" s="802"/>
      <c r="DE211" s="802"/>
      <c r="DF211" s="802"/>
      <c r="DG211" s="802"/>
      <c r="DH211" s="802"/>
      <c r="DI211" s="802"/>
      <c r="DJ211" s="802"/>
      <c r="DK211" s="802"/>
      <c r="DL211" s="802"/>
      <c r="DM211" s="802"/>
      <c r="DN211" s="802"/>
      <c r="DO211" s="802"/>
      <c r="DP211" s="802"/>
      <c r="DQ211" s="802"/>
      <c r="DR211" s="802"/>
      <c r="DS211" s="802"/>
      <c r="DT211" s="802"/>
      <c r="DU211" s="802"/>
      <c r="DV211" s="802"/>
      <c r="DW211" s="802"/>
      <c r="DX211" s="802"/>
      <c r="DY211" s="802"/>
      <c r="DZ211" s="802"/>
      <c r="EA211" s="802"/>
      <c r="EB211" s="802"/>
      <c r="EC211" s="802"/>
      <c r="ED211" s="802"/>
      <c r="EE211" s="802"/>
      <c r="EF211" s="802"/>
      <c r="EG211" s="802"/>
      <c r="EH211" s="802"/>
      <c r="EI211" s="802"/>
      <c r="EJ211" s="802"/>
      <c r="EK211" s="802"/>
      <c r="EL211" s="802"/>
      <c r="EM211" s="802"/>
      <c r="EN211" s="802"/>
      <c r="EO211" s="802"/>
      <c r="EP211" s="802"/>
      <c r="EQ211" s="802"/>
      <c r="ER211" s="802"/>
      <c r="ES211" s="802"/>
      <c r="ET211" s="802"/>
      <c r="EU211" s="802"/>
      <c r="EV211" s="802"/>
      <c r="EW211" s="802"/>
      <c r="EX211" s="802"/>
      <c r="EY211" s="802"/>
      <c r="EZ211" s="802"/>
      <c r="FA211" s="802"/>
      <c r="FB211" s="802"/>
      <c r="FC211" s="802"/>
      <c r="FD211" s="802"/>
      <c r="FE211" s="802"/>
      <c r="FF211" s="802"/>
      <c r="FG211" s="802"/>
      <c r="FH211" s="802"/>
      <c r="FI211" s="802"/>
      <c r="FJ211" s="802"/>
      <c r="FK211" s="802"/>
      <c r="FL211" s="802"/>
      <c r="FM211" s="802"/>
      <c r="FN211" s="802"/>
      <c r="FO211" s="802"/>
      <c r="FP211" s="802"/>
      <c r="FQ211" s="802"/>
      <c r="FR211" s="802"/>
      <c r="FS211" s="802"/>
      <c r="FT211" s="802"/>
      <c r="FU211" s="802"/>
      <c r="FV211" s="802"/>
      <c r="FW211" s="802"/>
      <c r="FX211" s="802"/>
      <c r="FY211" s="802"/>
      <c r="FZ211" s="802"/>
      <c r="GA211" s="802"/>
      <c r="GB211" s="802"/>
      <c r="GC211" s="802"/>
      <c r="GD211" s="802"/>
      <c r="GE211" s="802"/>
      <c r="GF211" s="802"/>
      <c r="GG211" s="802"/>
      <c r="GH211" s="802"/>
      <c r="GI211" s="802"/>
      <c r="GJ211" s="802"/>
      <c r="GK211" s="802"/>
      <c r="GL211" s="802"/>
      <c r="GM211" s="802"/>
      <c r="GN211" s="802"/>
      <c r="GO211" s="802"/>
      <c r="GP211" s="802"/>
      <c r="GQ211" s="802"/>
      <c r="GR211" s="802"/>
      <c r="GS211" s="802"/>
      <c r="GT211" s="802"/>
      <c r="GU211" s="802"/>
      <c r="GV211" s="802"/>
      <c r="GW211" s="802"/>
      <c r="GX211" s="802"/>
      <c r="GY211" s="802"/>
      <c r="GZ211" s="802"/>
      <c r="HA211" s="802"/>
      <c r="HB211" s="802"/>
      <c r="HC211" s="802"/>
      <c r="HD211" s="802"/>
      <c r="HE211" s="802"/>
      <c r="HF211" s="802"/>
      <c r="HG211" s="802"/>
      <c r="HH211" s="802"/>
      <c r="HI211" s="802"/>
      <c r="HJ211" s="802"/>
      <c r="HK211" s="802"/>
      <c r="HL211" s="802"/>
      <c r="HM211" s="802"/>
      <c r="HN211" s="802"/>
      <c r="HO211" s="802"/>
      <c r="HP211" s="802"/>
      <c r="HQ211" s="802"/>
      <c r="HR211" s="802"/>
      <c r="HS211" s="802"/>
      <c r="HT211" s="802"/>
      <c r="HU211" s="802"/>
      <c r="HV211" s="802"/>
      <c r="HW211" s="802"/>
      <c r="HX211" s="802"/>
      <c r="HY211" s="802"/>
      <c r="HZ211" s="802"/>
      <c r="IA211" s="802"/>
      <c r="IB211" s="802"/>
      <c r="IC211" s="802"/>
      <c r="ID211" s="802"/>
      <c r="IE211" s="802"/>
      <c r="IF211" s="802"/>
      <c r="IG211" s="802"/>
      <c r="IH211" s="802"/>
      <c r="II211" s="802"/>
      <c r="IJ211" s="802"/>
      <c r="IK211" s="802"/>
      <c r="IL211" s="802"/>
      <c r="IM211" s="802"/>
      <c r="IN211" s="802"/>
      <c r="IO211" s="802"/>
      <c r="IP211" s="802"/>
      <c r="IQ211" s="802"/>
      <c r="IR211" s="802"/>
      <c r="IS211" s="802"/>
      <c r="IT211" s="802"/>
      <c r="IU211" s="802"/>
      <c r="IV211" s="802"/>
      <c r="IW211" s="802"/>
      <c r="IX211" s="802"/>
      <c r="IY211" s="802"/>
      <c r="IZ211" s="802"/>
      <c r="JA211" s="802"/>
      <c r="JB211" s="802"/>
      <c r="JC211" s="802"/>
      <c r="JD211" s="802"/>
      <c r="JE211" s="802"/>
      <c r="JF211" s="802"/>
      <c r="JG211" s="802"/>
      <c r="JH211" s="802"/>
      <c r="JI211" s="802"/>
      <c r="JJ211" s="802"/>
      <c r="JK211" s="802"/>
      <c r="JL211" s="802"/>
      <c r="JM211" s="802"/>
      <c r="JN211" s="802"/>
      <c r="JO211" s="802"/>
      <c r="JP211" s="802"/>
      <c r="JQ211" s="802"/>
      <c r="JR211" s="802"/>
      <c r="JS211" s="802"/>
      <c r="JT211" s="802"/>
      <c r="JU211" s="802"/>
      <c r="JV211" s="802"/>
      <c r="JW211" s="802"/>
      <c r="JX211" s="802"/>
      <c r="JY211" s="802"/>
      <c r="JZ211" s="802"/>
      <c r="KA211" s="802"/>
      <c r="KB211" s="802"/>
      <c r="KC211" s="802"/>
      <c r="KD211" s="802"/>
      <c r="KE211" s="802"/>
      <c r="KF211" s="802"/>
      <c r="KG211" s="802"/>
      <c r="KH211" s="802"/>
      <c r="KI211" s="802"/>
      <c r="KJ211" s="802"/>
      <c r="KK211" s="802"/>
      <c r="KL211" s="802"/>
      <c r="KM211" s="802"/>
      <c r="KN211" s="802"/>
      <c r="KO211" s="802"/>
      <c r="KP211" s="802"/>
      <c r="KQ211" s="802"/>
      <c r="KR211" s="802"/>
      <c r="KS211" s="802"/>
      <c r="KT211" s="802"/>
      <c r="KU211" s="802"/>
      <c r="KV211" s="802"/>
      <c r="KW211" s="802"/>
      <c r="KX211" s="802"/>
      <c r="KY211" s="802"/>
      <c r="KZ211" s="802"/>
      <c r="LA211" s="802"/>
      <c r="LB211" s="802"/>
      <c r="LC211" s="802"/>
      <c r="LD211" s="802"/>
      <c r="LE211" s="802"/>
      <c r="LF211" s="802"/>
      <c r="LG211" s="802"/>
      <c r="LH211" s="802"/>
      <c r="LI211" s="802"/>
      <c r="LJ211" s="802"/>
      <c r="LK211" s="802"/>
      <c r="LL211" s="802"/>
      <c r="LM211" s="802"/>
      <c r="LN211" s="802"/>
      <c r="LO211" s="802"/>
      <c r="LP211" s="802"/>
      <c r="LQ211" s="802"/>
      <c r="LR211" s="802"/>
      <c r="LS211" s="802"/>
      <c r="LT211" s="802"/>
      <c r="LU211" s="802"/>
      <c r="LV211" s="802"/>
      <c r="LW211" s="802"/>
      <c r="LX211" s="802"/>
      <c r="LY211" s="802"/>
      <c r="LZ211" s="802"/>
      <c r="MA211" s="802"/>
      <c r="MB211" s="802"/>
      <c r="MC211" s="802"/>
      <c r="MD211" s="802"/>
      <c r="ME211" s="802"/>
      <c r="MF211" s="802"/>
      <c r="MG211" s="802"/>
      <c r="MH211" s="802"/>
      <c r="MI211" s="802"/>
      <c r="MJ211" s="802"/>
      <c r="MK211" s="802"/>
      <c r="ML211" s="802"/>
      <c r="MM211" s="802"/>
      <c r="MN211" s="802"/>
      <c r="MO211" s="802"/>
      <c r="MP211" s="802"/>
      <c r="MQ211" s="802"/>
      <c r="MR211" s="802"/>
      <c r="MS211" s="802"/>
      <c r="MT211" s="802"/>
      <c r="MU211" s="802"/>
      <c r="MV211" s="802"/>
      <c r="MW211" s="802"/>
      <c r="MX211" s="802"/>
      <c r="MY211" s="802"/>
      <c r="MZ211" s="802"/>
      <c r="NA211" s="802"/>
      <c r="NB211" s="802"/>
      <c r="NC211" s="802"/>
      <c r="ND211" s="802"/>
      <c r="NE211" s="802"/>
      <c r="NF211" s="802"/>
      <c r="NG211" s="802"/>
      <c r="NH211" s="802"/>
      <c r="NI211" s="802"/>
      <c r="NJ211" s="802"/>
      <c r="NK211" s="802"/>
      <c r="NL211" s="802"/>
      <c r="NM211" s="802"/>
      <c r="NN211" s="802"/>
      <c r="NO211" s="802"/>
      <c r="NP211" s="802"/>
      <c r="NQ211" s="802"/>
      <c r="NR211" s="802"/>
      <c r="NS211" s="802"/>
      <c r="NT211" s="802"/>
      <c r="NU211" s="802"/>
      <c r="NV211" s="802"/>
      <c r="NW211" s="802"/>
      <c r="NX211" s="802"/>
      <c r="NY211" s="802"/>
      <c r="NZ211" s="802"/>
      <c r="OA211" s="802"/>
      <c r="OB211" s="802"/>
      <c r="OC211" s="802"/>
      <c r="OD211" s="802"/>
      <c r="OE211" s="802"/>
      <c r="OF211" s="802"/>
      <c r="OG211" s="802"/>
      <c r="OH211" s="802"/>
      <c r="OI211" s="802"/>
      <c r="OJ211" s="802"/>
      <c r="OK211" s="802"/>
      <c r="OL211" s="802"/>
      <c r="OM211" s="802"/>
      <c r="ON211" s="802"/>
      <c r="OO211" s="802"/>
      <c r="OP211" s="802"/>
      <c r="OQ211" s="802"/>
      <c r="OR211" s="802"/>
      <c r="OS211" s="802"/>
      <c r="OT211" s="802"/>
      <c r="OU211" s="802"/>
      <c r="OV211" s="802"/>
      <c r="OW211" s="802"/>
      <c r="OX211" s="802"/>
      <c r="OY211" s="802"/>
      <c r="OZ211" s="802"/>
      <c r="PA211" s="802"/>
      <c r="PB211" s="802"/>
      <c r="PC211" s="802"/>
      <c r="PD211" s="802"/>
      <c r="PE211" s="802"/>
      <c r="PF211" s="802"/>
      <c r="PG211" s="802"/>
      <c r="PH211" s="802"/>
      <c r="PI211" s="802"/>
      <c r="PJ211" s="802"/>
      <c r="PK211" s="802"/>
      <c r="PL211" s="802"/>
      <c r="PM211" s="802"/>
      <c r="PN211" s="802"/>
      <c r="PO211" s="802"/>
      <c r="PP211" s="802"/>
      <c r="PQ211" s="802"/>
      <c r="PR211" s="802"/>
      <c r="PS211" s="802"/>
      <c r="PT211" s="802"/>
      <c r="PU211" s="802"/>
      <c r="PV211" s="802"/>
      <c r="PW211" s="802"/>
      <c r="PX211" s="802"/>
      <c r="PY211" s="802"/>
      <c r="PZ211" s="802"/>
      <c r="QA211" s="802"/>
      <c r="QB211" s="802"/>
      <c r="QC211" s="802"/>
      <c r="QD211" s="802"/>
      <c r="QE211" s="802"/>
      <c r="QF211" s="802"/>
      <c r="QG211" s="802"/>
      <c r="QH211" s="802"/>
      <c r="QI211" s="802"/>
      <c r="QJ211" s="802"/>
      <c r="QK211" s="802"/>
      <c r="QL211" s="802"/>
      <c r="QM211" s="802"/>
      <c r="QN211" s="802"/>
      <c r="QO211" s="802"/>
      <c r="QP211" s="802"/>
      <c r="QQ211" s="802"/>
      <c r="QR211" s="802"/>
      <c r="QS211" s="802"/>
      <c r="QT211" s="802"/>
      <c r="QU211" s="802"/>
      <c r="QV211" s="802"/>
      <c r="QW211" s="802"/>
      <c r="QX211" s="802"/>
      <c r="QY211" s="802"/>
      <c r="QZ211" s="802"/>
      <c r="RA211" s="802"/>
      <c r="RB211" s="802"/>
      <c r="RC211" s="802"/>
      <c r="RD211" s="802"/>
      <c r="RE211" s="802"/>
      <c r="RF211" s="802"/>
      <c r="RG211" s="802"/>
      <c r="RH211" s="802"/>
      <c r="RI211" s="802"/>
      <c r="RJ211" s="802"/>
      <c r="RK211" s="802"/>
      <c r="RL211" s="802"/>
      <c r="RM211" s="802"/>
      <c r="RN211" s="802"/>
      <c r="RO211" s="802"/>
      <c r="RP211" s="802"/>
      <c r="RQ211" s="802"/>
      <c r="RR211" s="802"/>
      <c r="RS211" s="802"/>
      <c r="RT211" s="802"/>
      <c r="RU211" s="802"/>
      <c r="RV211" s="802"/>
      <c r="RW211" s="802"/>
      <c r="RX211" s="802"/>
      <c r="RY211" s="802"/>
      <c r="RZ211" s="802"/>
      <c r="SA211" s="802"/>
      <c r="SB211" s="802"/>
      <c r="SC211" s="802"/>
      <c r="SD211" s="802"/>
      <c r="SE211" s="802"/>
      <c r="SF211" s="802"/>
      <c r="SG211" s="802"/>
      <c r="SH211" s="802"/>
      <c r="SI211" s="802"/>
      <c r="SJ211" s="802"/>
      <c r="SK211" s="802"/>
      <c r="SL211" s="802"/>
      <c r="SM211" s="802"/>
      <c r="SN211" s="802"/>
      <c r="SO211" s="802"/>
      <c r="SP211" s="802"/>
      <c r="SQ211" s="802"/>
      <c r="SR211" s="802"/>
      <c r="SS211" s="802"/>
      <c r="ST211" s="802"/>
      <c r="SU211" s="802"/>
      <c r="SV211" s="802"/>
      <c r="SW211" s="802"/>
      <c r="SX211" s="802"/>
      <c r="SY211" s="802"/>
      <c r="SZ211" s="802"/>
      <c r="TA211" s="802"/>
      <c r="TB211" s="802"/>
      <c r="TC211" s="802"/>
      <c r="TD211" s="802"/>
      <c r="TE211" s="802"/>
      <c r="TF211" s="802"/>
      <c r="TG211" s="802"/>
      <c r="TH211" s="802"/>
      <c r="TI211" s="802"/>
      <c r="TJ211" s="802"/>
      <c r="TK211" s="802"/>
      <c r="TL211" s="802"/>
      <c r="TM211" s="802"/>
      <c r="TN211" s="802"/>
      <c r="TO211" s="802"/>
      <c r="TP211" s="802"/>
      <c r="TQ211" s="802"/>
      <c r="TR211" s="802"/>
      <c r="TS211" s="802"/>
      <c r="TT211" s="802"/>
      <c r="TU211" s="802"/>
      <c r="TV211" s="802"/>
      <c r="TW211" s="802"/>
      <c r="TX211" s="802"/>
      <c r="TY211" s="802"/>
      <c r="TZ211" s="802"/>
      <c r="UA211" s="802"/>
      <c r="UB211" s="802"/>
      <c r="UC211" s="802"/>
      <c r="UD211" s="802"/>
      <c r="UE211" s="802"/>
      <c r="UF211" s="802"/>
      <c r="UG211" s="802"/>
      <c r="UH211" s="802"/>
      <c r="UI211" s="802"/>
      <c r="UJ211" s="802"/>
      <c r="UK211" s="802"/>
      <c r="UL211" s="802"/>
      <c r="UM211" s="802"/>
      <c r="UN211" s="802"/>
      <c r="UO211" s="802"/>
      <c r="UP211" s="802"/>
      <c r="UQ211" s="802"/>
      <c r="UR211" s="802"/>
      <c r="US211" s="802"/>
      <c r="UT211" s="802"/>
      <c r="UU211" s="802"/>
      <c r="UV211" s="802"/>
      <c r="UW211" s="802"/>
      <c r="UX211" s="802"/>
      <c r="UY211" s="802"/>
      <c r="UZ211" s="802"/>
      <c r="VA211" s="802"/>
      <c r="VB211" s="802"/>
      <c r="VC211" s="802"/>
      <c r="VD211" s="802"/>
      <c r="VE211" s="802"/>
      <c r="VF211" s="802"/>
      <c r="VG211" s="802"/>
      <c r="VH211" s="802"/>
      <c r="VI211" s="802"/>
      <c r="VJ211" s="802"/>
      <c r="VK211" s="802"/>
      <c r="VL211" s="802"/>
      <c r="VM211" s="802"/>
      <c r="VN211" s="802"/>
      <c r="VO211" s="802"/>
      <c r="VP211" s="802"/>
      <c r="VQ211" s="802"/>
      <c r="VR211" s="802"/>
      <c r="VS211" s="802"/>
      <c r="VT211" s="802"/>
      <c r="VU211" s="802"/>
      <c r="VV211" s="802"/>
      <c r="VW211" s="802"/>
      <c r="VX211" s="802"/>
      <c r="VY211" s="802"/>
      <c r="VZ211" s="802"/>
      <c r="WA211" s="802"/>
      <c r="WB211" s="802"/>
      <c r="WC211" s="802"/>
      <c r="WD211" s="802"/>
      <c r="WE211" s="802"/>
      <c r="WF211" s="802"/>
      <c r="WG211" s="802"/>
      <c r="WH211" s="802"/>
      <c r="WI211" s="802"/>
      <c r="WJ211" s="802"/>
      <c r="WK211" s="802"/>
      <c r="WL211" s="802"/>
      <c r="WM211" s="802"/>
      <c r="WN211" s="802"/>
      <c r="WO211" s="802"/>
      <c r="WP211" s="802"/>
      <c r="WQ211" s="802"/>
      <c r="WR211" s="802"/>
      <c r="WS211" s="802"/>
      <c r="WT211" s="802"/>
      <c r="WU211" s="802"/>
      <c r="WV211" s="802"/>
      <c r="WW211" s="802"/>
      <c r="WX211" s="802"/>
      <c r="WY211" s="802"/>
      <c r="WZ211" s="802"/>
      <c r="XA211" s="802"/>
      <c r="XB211" s="802"/>
      <c r="XC211" s="802"/>
      <c r="XD211" s="802"/>
      <c r="XE211" s="802"/>
      <c r="XF211" s="802"/>
      <c r="XG211" s="802"/>
      <c r="XH211" s="802"/>
      <c r="XI211" s="802"/>
      <c r="XJ211" s="802"/>
      <c r="XK211" s="802"/>
      <c r="XL211" s="802"/>
      <c r="XM211" s="802"/>
      <c r="XN211" s="802"/>
      <c r="XO211" s="802"/>
      <c r="XP211" s="802"/>
      <c r="XQ211" s="802"/>
      <c r="XR211" s="802"/>
      <c r="XS211" s="802"/>
      <c r="XT211" s="802"/>
      <c r="XU211" s="802"/>
      <c r="XV211" s="802"/>
      <c r="XW211" s="802"/>
      <c r="XX211" s="802"/>
      <c r="XY211" s="802"/>
      <c r="XZ211" s="802"/>
      <c r="YA211" s="802"/>
      <c r="YB211" s="802"/>
      <c r="YC211" s="802"/>
      <c r="YD211" s="802"/>
      <c r="YE211" s="802"/>
      <c r="YF211" s="802"/>
      <c r="YG211" s="802"/>
      <c r="YH211" s="802"/>
      <c r="YI211" s="802"/>
      <c r="YJ211" s="802"/>
      <c r="YK211" s="802"/>
      <c r="YL211" s="802"/>
      <c r="YM211" s="802"/>
      <c r="YN211" s="802"/>
      <c r="YO211" s="802"/>
      <c r="YP211" s="802"/>
      <c r="YQ211" s="802"/>
      <c r="YR211" s="802"/>
      <c r="YS211" s="802"/>
      <c r="YT211" s="802"/>
      <c r="YU211" s="802"/>
      <c r="YV211" s="802"/>
      <c r="YW211" s="802"/>
      <c r="YX211" s="802"/>
      <c r="YY211" s="802"/>
      <c r="YZ211" s="802"/>
      <c r="ZA211" s="802"/>
      <c r="ZB211" s="802"/>
      <c r="ZC211" s="802"/>
      <c r="ZD211" s="802"/>
      <c r="ZE211" s="802"/>
      <c r="ZF211" s="802"/>
      <c r="ZG211" s="802"/>
      <c r="ZH211" s="802"/>
      <c r="ZI211" s="802"/>
      <c r="ZJ211" s="802"/>
      <c r="ZK211" s="802"/>
      <c r="ZL211" s="802"/>
      <c r="ZM211" s="802"/>
      <c r="ZN211" s="802"/>
      <c r="ZO211" s="802"/>
      <c r="ZP211" s="802"/>
      <c r="ZQ211" s="802"/>
      <c r="ZR211" s="802"/>
      <c r="ZS211" s="802"/>
      <c r="ZT211" s="802"/>
      <c r="ZU211" s="802"/>
      <c r="ZV211" s="802"/>
      <c r="ZW211" s="802"/>
      <c r="ZX211" s="802"/>
      <c r="ZY211" s="802"/>
      <c r="ZZ211" s="802"/>
      <c r="AAA211" s="802"/>
      <c r="AAB211" s="802"/>
      <c r="AAC211" s="802"/>
      <c r="AAD211" s="802"/>
      <c r="AAE211" s="802"/>
      <c r="AAF211" s="802"/>
      <c r="AAG211" s="802"/>
      <c r="AAH211" s="802"/>
      <c r="AAI211" s="802"/>
      <c r="AAJ211" s="802"/>
      <c r="AAK211" s="802"/>
      <c r="AAL211" s="802"/>
      <c r="AAM211" s="802"/>
      <c r="AAN211" s="802"/>
      <c r="AAO211" s="802"/>
      <c r="AAP211" s="802"/>
      <c r="AAQ211" s="802"/>
      <c r="AAR211" s="802"/>
      <c r="AAS211" s="802"/>
      <c r="AAT211" s="802"/>
      <c r="AAU211" s="802"/>
      <c r="AAV211" s="802"/>
      <c r="AAW211" s="802"/>
      <c r="AAX211" s="802"/>
      <c r="AAY211" s="802"/>
      <c r="AAZ211" s="802"/>
      <c r="ABA211" s="802"/>
      <c r="ABB211" s="802"/>
      <c r="ABC211" s="802"/>
      <c r="ABD211" s="802"/>
      <c r="ABE211" s="802"/>
      <c r="ABF211" s="802"/>
      <c r="ABG211" s="802"/>
      <c r="ABH211" s="802"/>
      <c r="ABI211" s="802"/>
      <c r="ABJ211" s="802"/>
      <c r="ABK211" s="802"/>
      <c r="ABL211" s="802"/>
      <c r="ABM211" s="802"/>
      <c r="ABN211" s="802"/>
      <c r="ABO211" s="802"/>
      <c r="ABP211" s="802"/>
      <c r="ABQ211" s="802"/>
      <c r="ABR211" s="802"/>
      <c r="ABS211" s="802"/>
      <c r="ABT211" s="802"/>
      <c r="ABU211" s="802"/>
      <c r="ABV211" s="802"/>
      <c r="ABW211" s="802"/>
      <c r="ABX211" s="802"/>
      <c r="ABY211" s="802"/>
      <c r="ABZ211" s="802"/>
      <c r="ACA211" s="802"/>
      <c r="ACB211" s="802"/>
      <c r="ACC211" s="802"/>
      <c r="ACD211" s="802"/>
      <c r="ACE211" s="802"/>
      <c r="ACF211" s="802"/>
      <c r="ACG211" s="802"/>
      <c r="ACH211" s="802"/>
      <c r="ACI211" s="802"/>
      <c r="ACJ211" s="802"/>
      <c r="ACK211" s="802"/>
      <c r="ACL211" s="802"/>
      <c r="ACM211" s="802"/>
      <c r="ACN211" s="802"/>
      <c r="ACO211" s="802"/>
      <c r="ACP211" s="802"/>
      <c r="ACQ211" s="802"/>
      <c r="ACR211" s="802"/>
      <c r="ACS211" s="802"/>
      <c r="ACT211" s="802"/>
      <c r="ACU211" s="802"/>
      <c r="ACV211" s="802"/>
      <c r="ACW211" s="802"/>
      <c r="ACX211" s="802"/>
      <c r="ACY211" s="802"/>
      <c r="ACZ211" s="802"/>
      <c r="ADA211" s="802"/>
      <c r="ADB211" s="802"/>
      <c r="ADC211" s="802"/>
      <c r="ADD211" s="802"/>
      <c r="ADE211" s="802"/>
      <c r="ADF211" s="802"/>
      <c r="ADG211" s="802"/>
      <c r="ADH211" s="802"/>
      <c r="ADI211" s="802"/>
      <c r="ADJ211" s="802"/>
      <c r="ADK211" s="802"/>
      <c r="ADL211" s="802"/>
      <c r="ADM211" s="802"/>
      <c r="ADN211" s="802"/>
      <c r="ADO211" s="802"/>
      <c r="ADP211" s="802"/>
      <c r="ADQ211" s="802"/>
      <c r="ADR211" s="802"/>
      <c r="ADS211" s="802"/>
      <c r="ADT211" s="802"/>
      <c r="ADU211" s="802"/>
      <c r="ADV211" s="802"/>
      <c r="ADW211" s="802"/>
      <c r="ADX211" s="802"/>
      <c r="ADY211" s="802"/>
      <c r="ADZ211" s="802"/>
      <c r="AEA211" s="802"/>
      <c r="AEB211" s="802"/>
      <c r="AEC211" s="802"/>
      <c r="AED211" s="802"/>
      <c r="AEE211" s="802"/>
      <c r="AEF211" s="802"/>
      <c r="AEG211" s="802"/>
      <c r="AEH211" s="802"/>
      <c r="AEI211" s="802"/>
      <c r="AEJ211" s="802"/>
      <c r="AEK211" s="802"/>
      <c r="AEL211" s="802"/>
      <c r="AEM211" s="802"/>
      <c r="AEN211" s="802"/>
      <c r="AEO211" s="802"/>
      <c r="AEP211" s="802"/>
      <c r="AEQ211" s="802"/>
      <c r="AER211" s="802"/>
      <c r="AES211" s="802"/>
      <c r="AET211" s="802"/>
      <c r="AEU211" s="802"/>
      <c r="AEV211" s="802"/>
      <c r="AEW211" s="802"/>
      <c r="AEX211" s="802"/>
      <c r="AEY211" s="802"/>
      <c r="AEZ211" s="802"/>
      <c r="AFA211" s="802"/>
      <c r="AFB211" s="802"/>
      <c r="AFC211" s="802"/>
      <c r="AFD211" s="802"/>
      <c r="AFE211" s="802"/>
      <c r="AFF211" s="802"/>
      <c r="AFG211" s="802"/>
      <c r="AFH211" s="802"/>
      <c r="AFI211" s="802"/>
      <c r="AFJ211" s="802"/>
      <c r="AFK211" s="802"/>
      <c r="AFL211" s="802"/>
      <c r="AFM211" s="802"/>
      <c r="AFN211" s="802"/>
      <c r="AFO211" s="802"/>
      <c r="AFP211" s="802"/>
      <c r="AFQ211" s="802"/>
      <c r="AFR211" s="802"/>
      <c r="AFS211" s="802"/>
      <c r="AFT211" s="802"/>
      <c r="AFU211" s="802"/>
      <c r="AFV211" s="802"/>
      <c r="AFW211" s="802"/>
      <c r="AFX211" s="802"/>
      <c r="AFY211" s="802"/>
      <c r="AFZ211" s="802"/>
      <c r="AGA211" s="802"/>
      <c r="AGB211" s="802"/>
      <c r="AGC211" s="802"/>
      <c r="AGD211" s="802"/>
      <c r="AGE211" s="802"/>
      <c r="AGF211" s="802"/>
      <c r="AGG211" s="802"/>
      <c r="AGH211" s="802"/>
      <c r="AGI211" s="802"/>
      <c r="AGJ211" s="802"/>
      <c r="AGK211" s="802"/>
      <c r="AGL211" s="802"/>
      <c r="AGM211" s="802"/>
      <c r="AGN211" s="802"/>
      <c r="AGO211" s="802"/>
      <c r="AGP211" s="802"/>
      <c r="AGQ211" s="802"/>
      <c r="AGR211" s="802"/>
      <c r="AGS211" s="802"/>
      <c r="AGT211" s="802"/>
      <c r="AGU211" s="802"/>
      <c r="AGV211" s="802"/>
      <c r="AGW211" s="802"/>
      <c r="AGX211" s="802"/>
      <c r="AGY211" s="802"/>
      <c r="AGZ211" s="802"/>
      <c r="AHA211" s="802"/>
      <c r="AHB211" s="802"/>
      <c r="AHC211" s="802"/>
      <c r="AHD211" s="802"/>
      <c r="AHE211" s="802"/>
      <c r="AHF211" s="802"/>
      <c r="AHG211" s="802"/>
      <c r="AHH211" s="802"/>
      <c r="AHI211" s="802"/>
      <c r="AHJ211" s="802"/>
      <c r="AHK211" s="802"/>
      <c r="AHL211" s="802"/>
      <c r="AHM211" s="802"/>
      <c r="AHN211" s="802"/>
      <c r="AHO211" s="802"/>
      <c r="AHP211" s="802"/>
      <c r="AHQ211" s="802"/>
      <c r="AHR211" s="802"/>
      <c r="AHS211" s="802"/>
      <c r="AHT211" s="802"/>
      <c r="AHU211" s="802"/>
      <c r="AHV211" s="802"/>
      <c r="AHW211" s="802"/>
      <c r="AHX211" s="802"/>
      <c r="AHY211" s="802"/>
      <c r="AHZ211" s="802"/>
      <c r="AIA211" s="802"/>
      <c r="AIB211" s="802"/>
      <c r="AIC211" s="802"/>
      <c r="AID211" s="802"/>
      <c r="AIE211" s="802"/>
      <c r="AIF211" s="802"/>
      <c r="AIG211" s="802"/>
      <c r="AIH211" s="802"/>
      <c r="AII211" s="802"/>
      <c r="AIJ211" s="802"/>
      <c r="AQE211" s="802"/>
      <c r="AQF211" s="802"/>
      <c r="AQG211" s="802"/>
      <c r="AQH211" s="802"/>
      <c r="AQI211" s="802"/>
      <c r="AQJ211" s="802"/>
      <c r="AQK211" s="802"/>
      <c r="AQL211" s="802"/>
      <c r="AQM211" s="802"/>
      <c r="AQN211" s="802"/>
      <c r="AQO211" s="802"/>
      <c r="AQP211" s="802"/>
      <c r="AQQ211" s="802"/>
      <c r="AQR211" s="802"/>
      <c r="AQS211" s="802"/>
      <c r="AQT211" s="802"/>
      <c r="AQU211" s="802"/>
      <c r="AQV211" s="802"/>
      <c r="AQW211" s="802"/>
      <c r="AQX211" s="802"/>
      <c r="AQY211" s="802"/>
      <c r="AQZ211" s="802"/>
      <c r="ARA211" s="802"/>
      <c r="ARB211" s="802"/>
      <c r="ARC211" s="802"/>
      <c r="ARD211" s="802"/>
      <c r="ARE211" s="802"/>
      <c r="ARF211" s="802"/>
      <c r="ARG211" s="802"/>
      <c r="ARH211" s="802"/>
      <c r="ARI211" s="802"/>
      <c r="ARJ211" s="802"/>
      <c r="ARK211" s="802"/>
      <c r="ARL211" s="802"/>
      <c r="ARM211" s="802"/>
      <c r="ARN211" s="802"/>
      <c r="ARO211" s="802"/>
      <c r="ARP211" s="802"/>
      <c r="ARQ211" s="802"/>
      <c r="ARR211" s="802"/>
      <c r="ARS211" s="802"/>
      <c r="ART211" s="802"/>
      <c r="ARU211" s="802"/>
      <c r="ARV211" s="802"/>
      <c r="ARW211" s="802"/>
      <c r="ARX211" s="802"/>
      <c r="ARY211" s="802"/>
      <c r="ARZ211" s="802"/>
      <c r="ASA211" s="802"/>
      <c r="ASB211" s="802"/>
      <c r="ASC211" s="802"/>
      <c r="ASD211" s="802"/>
      <c r="ASE211" s="802"/>
      <c r="ASF211" s="802"/>
      <c r="ASG211" s="802"/>
      <c r="ASH211" s="802"/>
      <c r="ASI211" s="802"/>
      <c r="ASJ211" s="802"/>
      <c r="ASK211" s="802"/>
      <c r="ASL211" s="802"/>
      <c r="ATP211" s="802"/>
      <c r="ATQ211" s="802"/>
      <c r="ATR211" s="802"/>
      <c r="ATS211" s="802"/>
      <c r="ATT211" s="802"/>
      <c r="ATU211" s="802"/>
      <c r="ATV211" s="802"/>
      <c r="ATW211" s="802"/>
      <c r="ATX211" s="802"/>
      <c r="ATY211" s="802"/>
      <c r="ATZ211" s="802"/>
      <c r="AUA211" s="802"/>
      <c r="AUB211" s="802"/>
      <c r="AUC211" s="802"/>
      <c r="AUD211" s="802"/>
      <c r="AUE211" s="802"/>
      <c r="AUF211" s="802"/>
      <c r="AUG211" s="802"/>
      <c r="AUH211" s="802"/>
      <c r="AUI211" s="802"/>
      <c r="AUJ211" s="802"/>
      <c r="AUK211" s="802"/>
      <c r="AUL211" s="802"/>
      <c r="AUM211" s="802"/>
      <c r="AUN211" s="802"/>
      <c r="AUO211" s="802"/>
      <c r="AUP211" s="801"/>
      <c r="AUQ211" s="802"/>
      <c r="AUR211" s="801"/>
      <c r="AUS211" s="802"/>
      <c r="AUT211" s="801"/>
      <c r="AUU211" s="802"/>
      <c r="AUV211" s="802"/>
      <c r="AUW211" s="802"/>
      <c r="AUX211" s="802"/>
      <c r="AUY211" s="802"/>
      <c r="AUZ211" s="802"/>
      <c r="AVA211" s="802"/>
      <c r="AVB211" s="802"/>
      <c r="AVC211" s="802"/>
      <c r="AVD211" s="802"/>
      <c r="AVE211" s="802"/>
      <c r="AVF211" s="802"/>
      <c r="AVG211" s="802"/>
      <c r="AVH211" s="802"/>
      <c r="AVI211" s="802"/>
      <c r="AVJ211" s="808"/>
      <c r="AVK211" s="808"/>
      <c r="AVL211" s="808"/>
      <c r="AVM211" s="808"/>
      <c r="AVN211" s="808"/>
      <c r="AVO211" s="808"/>
      <c r="AVP211" s="808"/>
      <c r="AVQ211" s="808"/>
      <c r="AVR211" s="808"/>
      <c r="AVS211" s="808"/>
      <c r="AVT211" s="808"/>
      <c r="AVU211" s="809"/>
      <c r="AVV211" s="809"/>
      <c r="AVW211" s="809"/>
      <c r="AVX211" s="809"/>
      <c r="AVY211" s="809"/>
      <c r="AVZ211" s="809"/>
      <c r="AWA211" s="809"/>
      <c r="AWB211" s="809"/>
      <c r="AWC211" s="809"/>
      <c r="AWD211" s="809"/>
      <c r="AWE211" s="809"/>
      <c r="AWF211" s="809"/>
      <c r="AWG211" s="809"/>
      <c r="AWH211" s="809"/>
      <c r="AWI211" s="809"/>
      <c r="AWJ211" s="809"/>
      <c r="AWK211" s="809"/>
      <c r="AWL211" s="809"/>
      <c r="AWM211" s="809"/>
      <c r="AWN211" s="809"/>
      <c r="AWO211" s="809"/>
      <c r="AWP211" s="809"/>
      <c r="AWQ211" s="809"/>
      <c r="AWR211" s="808"/>
      <c r="AWS211" s="761"/>
      <c r="AWT211" s="808"/>
      <c r="AWU211" s="809"/>
      <c r="AWV211" s="809"/>
      <c r="AWW211" s="809"/>
      <c r="AWX211" s="809"/>
      <c r="AWY211" s="809"/>
      <c r="AWZ211" s="809"/>
      <c r="AXA211" s="809"/>
      <c r="AXB211" s="809"/>
      <c r="AXC211" s="809"/>
      <c r="AXD211" s="809"/>
      <c r="AXE211" s="809"/>
      <c r="AXF211" s="809"/>
      <c r="AXG211" s="809"/>
      <c r="AXH211" s="809"/>
      <c r="AXI211" s="809"/>
      <c r="AXJ211" s="809"/>
      <c r="AXK211" s="809"/>
      <c r="AXL211" s="809"/>
      <c r="AXM211" s="809"/>
      <c r="AXN211" s="809"/>
      <c r="AXO211" s="809"/>
      <c r="AXP211" s="809"/>
      <c r="AXQ211" s="809"/>
      <c r="AXR211" s="809"/>
      <c r="AXS211" s="809"/>
      <c r="AXT211" s="809"/>
      <c r="AXU211" s="809"/>
      <c r="AXV211" s="809"/>
      <c r="AXW211" s="809"/>
      <c r="AXX211" s="809"/>
      <c r="AXY211" s="809"/>
      <c r="AXZ211" s="809"/>
      <c r="AYA211" s="809"/>
      <c r="AYB211" s="809"/>
      <c r="AYC211" s="809"/>
      <c r="AYD211" s="808"/>
      <c r="AYE211" s="808"/>
      <c r="AYF211" s="809"/>
      <c r="AYG211" s="808"/>
      <c r="AYH211" s="810"/>
      <c r="AYI211" s="810"/>
      <c r="AYJ211" s="810"/>
      <c r="AYK211" s="810"/>
      <c r="AYL211" s="810"/>
      <c r="AYM211" s="810"/>
      <c r="AYN211" s="810"/>
      <c r="AYO211" s="810"/>
      <c r="AYP211" s="810"/>
      <c r="AYQ211" s="810"/>
      <c r="AYR211" s="810"/>
      <c r="AYS211" s="810"/>
      <c r="AYT211" s="810"/>
      <c r="AYU211" s="810"/>
      <c r="AYV211" s="810"/>
      <c r="AYW211" s="810"/>
      <c r="AYX211" s="810"/>
      <c r="AYY211" s="810"/>
      <c r="AYZ211" s="810"/>
      <c r="AZA211" s="810"/>
      <c r="AZB211" s="810"/>
      <c r="AZC211" s="810"/>
      <c r="AZD211" s="810"/>
      <c r="AZE211" s="810"/>
      <c r="AZF211" s="810"/>
      <c r="AZG211" s="810"/>
      <c r="AZH211" s="810"/>
      <c r="AZI211" s="810"/>
      <c r="AZJ211" s="810"/>
      <c r="AZK211" s="810"/>
      <c r="AZL211" s="810"/>
      <c r="AZM211" s="810"/>
      <c r="AZN211" s="810"/>
      <c r="AZO211" s="810"/>
      <c r="AZP211" s="809"/>
      <c r="AZQ211" s="802"/>
      <c r="AZR211" s="802"/>
      <c r="AZS211" s="802"/>
    </row>
    <row r="212" spans="45:920 1123:1371" s="793" customFormat="1" ht="13.5">
      <c r="AS212" s="802"/>
      <c r="AT212" s="802"/>
      <c r="AU212" s="802"/>
      <c r="AV212" s="802"/>
      <c r="AW212" s="802"/>
      <c r="AX212" s="802"/>
      <c r="AY212" s="802"/>
      <c r="AZ212" s="802"/>
      <c r="BA212" s="802"/>
      <c r="BB212" s="802"/>
      <c r="BC212" s="802"/>
      <c r="BD212" s="802"/>
      <c r="BE212" s="802"/>
      <c r="BF212" s="802"/>
      <c r="BG212" s="802"/>
      <c r="BH212" s="802"/>
      <c r="BI212" s="802"/>
      <c r="BJ212" s="802"/>
      <c r="BK212" s="802"/>
      <c r="BL212" s="802"/>
      <c r="BM212" s="802"/>
      <c r="BN212" s="802"/>
      <c r="BO212" s="802"/>
      <c r="BP212" s="802"/>
      <c r="BQ212" s="802"/>
      <c r="BR212" s="802"/>
      <c r="BS212" s="802"/>
      <c r="BT212" s="802"/>
      <c r="BU212" s="802"/>
      <c r="BV212" s="802"/>
      <c r="BW212" s="802"/>
      <c r="BX212" s="802"/>
      <c r="BY212" s="802"/>
      <c r="BZ212" s="802"/>
      <c r="CA212" s="802"/>
      <c r="CB212" s="802"/>
      <c r="CC212" s="802"/>
      <c r="CD212" s="802"/>
      <c r="CE212" s="802"/>
      <c r="CF212" s="802"/>
      <c r="CG212" s="802"/>
      <c r="CH212" s="802"/>
      <c r="CI212" s="802"/>
      <c r="CJ212" s="802"/>
      <c r="CK212" s="802"/>
      <c r="CL212" s="802"/>
      <c r="CM212" s="802"/>
      <c r="CN212" s="802"/>
      <c r="CO212" s="802"/>
      <c r="CP212" s="802"/>
      <c r="CQ212" s="802"/>
      <c r="CR212" s="802"/>
      <c r="CS212" s="802"/>
      <c r="CT212" s="802"/>
      <c r="CU212" s="802"/>
      <c r="CV212" s="802"/>
      <c r="CW212" s="802"/>
      <c r="CX212" s="802"/>
      <c r="CY212" s="802"/>
      <c r="CZ212" s="802"/>
      <c r="DA212" s="802"/>
      <c r="DB212" s="802"/>
      <c r="DC212" s="802"/>
      <c r="DD212" s="802"/>
      <c r="DE212" s="802"/>
      <c r="DF212" s="802"/>
      <c r="DG212" s="802"/>
      <c r="DH212" s="802"/>
      <c r="DI212" s="802"/>
      <c r="DJ212" s="802"/>
      <c r="DK212" s="802"/>
      <c r="DL212" s="802"/>
      <c r="DM212" s="802"/>
      <c r="DN212" s="802"/>
      <c r="DO212" s="802"/>
      <c r="DP212" s="802"/>
      <c r="DQ212" s="802"/>
      <c r="DR212" s="802"/>
      <c r="DS212" s="802"/>
      <c r="DT212" s="802"/>
      <c r="DU212" s="802"/>
      <c r="DV212" s="802"/>
      <c r="DW212" s="802"/>
      <c r="DX212" s="802"/>
      <c r="DY212" s="802"/>
      <c r="DZ212" s="802"/>
      <c r="EA212" s="802"/>
      <c r="EB212" s="802"/>
      <c r="EC212" s="802"/>
      <c r="ED212" s="802"/>
      <c r="EE212" s="802"/>
      <c r="EF212" s="802"/>
      <c r="EG212" s="802"/>
      <c r="EH212" s="802"/>
      <c r="EI212" s="802"/>
      <c r="EJ212" s="802"/>
      <c r="EK212" s="802"/>
      <c r="EL212" s="802"/>
      <c r="EM212" s="802"/>
      <c r="EN212" s="802"/>
      <c r="EO212" s="802"/>
      <c r="EP212" s="802"/>
      <c r="EQ212" s="802"/>
      <c r="ER212" s="802"/>
      <c r="ES212" s="802"/>
      <c r="ET212" s="802"/>
      <c r="EU212" s="802"/>
      <c r="EV212" s="802"/>
      <c r="EW212" s="802"/>
      <c r="EX212" s="802"/>
      <c r="EY212" s="802"/>
      <c r="EZ212" s="802"/>
      <c r="FA212" s="802"/>
      <c r="FB212" s="802"/>
      <c r="FC212" s="802"/>
      <c r="FD212" s="802"/>
      <c r="FE212" s="802"/>
      <c r="FF212" s="802"/>
      <c r="FG212" s="802"/>
      <c r="FH212" s="802"/>
      <c r="FI212" s="802"/>
      <c r="FJ212" s="802"/>
      <c r="FK212" s="802"/>
      <c r="FL212" s="802"/>
      <c r="FM212" s="802"/>
      <c r="FN212" s="802"/>
      <c r="FO212" s="802"/>
      <c r="FP212" s="802"/>
      <c r="FQ212" s="802"/>
      <c r="FR212" s="802"/>
      <c r="FS212" s="802"/>
      <c r="FT212" s="802"/>
      <c r="FU212" s="802"/>
      <c r="FV212" s="802"/>
      <c r="FW212" s="802"/>
      <c r="FX212" s="802"/>
      <c r="FY212" s="802"/>
      <c r="FZ212" s="802"/>
      <c r="GA212" s="802"/>
      <c r="GB212" s="802"/>
      <c r="GC212" s="802"/>
      <c r="GD212" s="802"/>
      <c r="GE212" s="802"/>
      <c r="GF212" s="802"/>
      <c r="GG212" s="802"/>
      <c r="GH212" s="802"/>
      <c r="GI212" s="802"/>
      <c r="GJ212" s="802"/>
      <c r="GK212" s="802"/>
      <c r="GL212" s="802"/>
      <c r="GM212" s="802"/>
      <c r="GN212" s="802"/>
      <c r="GO212" s="802"/>
      <c r="GP212" s="802"/>
      <c r="GQ212" s="802"/>
      <c r="GR212" s="802"/>
      <c r="GS212" s="802"/>
      <c r="GT212" s="802"/>
      <c r="GU212" s="802"/>
      <c r="GV212" s="802"/>
      <c r="GW212" s="802"/>
      <c r="GX212" s="802"/>
      <c r="GY212" s="802"/>
      <c r="GZ212" s="802"/>
      <c r="HA212" s="802"/>
      <c r="HB212" s="802"/>
      <c r="HC212" s="802"/>
      <c r="HD212" s="802"/>
      <c r="HE212" s="802"/>
      <c r="HF212" s="802"/>
      <c r="HG212" s="802"/>
      <c r="HH212" s="802"/>
      <c r="HI212" s="802"/>
      <c r="HJ212" s="802"/>
      <c r="HK212" s="802"/>
      <c r="HL212" s="802"/>
      <c r="HM212" s="802"/>
      <c r="HN212" s="802"/>
      <c r="HO212" s="802"/>
      <c r="HP212" s="802"/>
      <c r="HQ212" s="802"/>
      <c r="HR212" s="802"/>
      <c r="HS212" s="802"/>
      <c r="HT212" s="802"/>
      <c r="HU212" s="802"/>
      <c r="HV212" s="802"/>
      <c r="HW212" s="802"/>
      <c r="HX212" s="802"/>
      <c r="HY212" s="802"/>
      <c r="HZ212" s="802"/>
      <c r="IA212" s="802"/>
      <c r="IB212" s="802"/>
      <c r="IC212" s="802"/>
      <c r="ID212" s="802"/>
      <c r="IE212" s="802"/>
      <c r="IF212" s="802"/>
      <c r="IG212" s="802"/>
      <c r="IH212" s="802"/>
      <c r="II212" s="802"/>
      <c r="IJ212" s="802"/>
      <c r="IK212" s="802"/>
      <c r="IL212" s="802"/>
      <c r="IM212" s="802"/>
      <c r="IN212" s="802"/>
      <c r="IO212" s="802"/>
      <c r="IP212" s="802"/>
      <c r="IQ212" s="802"/>
      <c r="IR212" s="802"/>
      <c r="IS212" s="802"/>
      <c r="IT212" s="802"/>
      <c r="IU212" s="802"/>
      <c r="IV212" s="802"/>
      <c r="IW212" s="802"/>
      <c r="IX212" s="802"/>
      <c r="IY212" s="802"/>
      <c r="IZ212" s="802"/>
      <c r="JA212" s="802"/>
      <c r="JB212" s="802"/>
      <c r="JC212" s="802"/>
      <c r="JD212" s="802"/>
      <c r="JE212" s="802"/>
      <c r="JF212" s="802"/>
      <c r="JG212" s="802"/>
      <c r="JH212" s="802"/>
      <c r="JI212" s="802"/>
      <c r="JJ212" s="802"/>
      <c r="JK212" s="802"/>
      <c r="JL212" s="802"/>
      <c r="JM212" s="802"/>
      <c r="JN212" s="802"/>
      <c r="JO212" s="802"/>
      <c r="JP212" s="802"/>
      <c r="JQ212" s="802"/>
      <c r="JR212" s="802"/>
      <c r="JS212" s="802"/>
      <c r="JT212" s="802"/>
      <c r="JU212" s="802"/>
      <c r="JV212" s="802"/>
      <c r="JW212" s="802"/>
      <c r="JX212" s="802"/>
      <c r="JY212" s="802"/>
      <c r="JZ212" s="802"/>
      <c r="KA212" s="802"/>
      <c r="KB212" s="802"/>
      <c r="KC212" s="802"/>
      <c r="KD212" s="802"/>
      <c r="KE212" s="802"/>
      <c r="KF212" s="802"/>
      <c r="KG212" s="802"/>
      <c r="KH212" s="802"/>
      <c r="KI212" s="802"/>
      <c r="KJ212" s="802"/>
      <c r="KK212" s="802"/>
      <c r="KL212" s="802"/>
      <c r="KM212" s="802"/>
      <c r="KN212" s="802"/>
      <c r="KO212" s="802"/>
      <c r="KP212" s="802"/>
      <c r="KQ212" s="802"/>
      <c r="KR212" s="802"/>
      <c r="KS212" s="802"/>
      <c r="KT212" s="802"/>
      <c r="KU212" s="802"/>
      <c r="KV212" s="802"/>
      <c r="KW212" s="802"/>
      <c r="KX212" s="802"/>
      <c r="KY212" s="802"/>
      <c r="KZ212" s="802"/>
      <c r="LA212" s="802"/>
      <c r="LB212" s="802"/>
      <c r="LC212" s="802"/>
      <c r="LD212" s="802"/>
      <c r="LE212" s="802"/>
      <c r="LF212" s="802"/>
      <c r="LG212" s="802"/>
      <c r="LH212" s="802"/>
      <c r="LI212" s="802"/>
      <c r="LJ212" s="802"/>
      <c r="LK212" s="802"/>
      <c r="LL212" s="802"/>
      <c r="LM212" s="802"/>
      <c r="LN212" s="802"/>
      <c r="LO212" s="802"/>
      <c r="LP212" s="802"/>
      <c r="LQ212" s="802"/>
      <c r="LR212" s="802"/>
      <c r="LS212" s="802"/>
      <c r="LT212" s="802"/>
      <c r="LU212" s="802"/>
      <c r="LV212" s="802"/>
      <c r="LW212" s="802"/>
      <c r="LX212" s="802"/>
      <c r="LY212" s="802"/>
      <c r="LZ212" s="802"/>
      <c r="MA212" s="802"/>
      <c r="MB212" s="802"/>
      <c r="MC212" s="802"/>
      <c r="MD212" s="802"/>
      <c r="ME212" s="802"/>
      <c r="MF212" s="802"/>
      <c r="MG212" s="802"/>
      <c r="MH212" s="802"/>
      <c r="MI212" s="802"/>
      <c r="MJ212" s="802"/>
      <c r="MK212" s="802"/>
      <c r="ML212" s="802"/>
      <c r="MM212" s="802"/>
      <c r="MN212" s="802"/>
      <c r="MO212" s="802"/>
      <c r="MP212" s="802"/>
      <c r="MQ212" s="802"/>
      <c r="MR212" s="802"/>
      <c r="MS212" s="802"/>
      <c r="MT212" s="802"/>
      <c r="MU212" s="802"/>
      <c r="MV212" s="802"/>
      <c r="MW212" s="802"/>
      <c r="MX212" s="802"/>
      <c r="MY212" s="802"/>
      <c r="MZ212" s="802"/>
      <c r="NA212" s="802"/>
      <c r="NB212" s="802"/>
      <c r="NC212" s="802"/>
      <c r="ND212" s="802"/>
      <c r="NE212" s="802"/>
      <c r="NF212" s="802"/>
      <c r="NG212" s="802"/>
      <c r="NH212" s="802"/>
      <c r="NI212" s="802"/>
      <c r="NJ212" s="802"/>
      <c r="NK212" s="802"/>
      <c r="NL212" s="802"/>
      <c r="NM212" s="802"/>
      <c r="NN212" s="802"/>
      <c r="NO212" s="802"/>
      <c r="NP212" s="802"/>
      <c r="NQ212" s="802"/>
      <c r="NR212" s="802"/>
      <c r="NS212" s="802"/>
      <c r="NT212" s="802"/>
      <c r="NU212" s="802"/>
      <c r="NV212" s="802"/>
      <c r="NW212" s="802"/>
      <c r="NX212" s="802"/>
      <c r="NY212" s="802"/>
      <c r="NZ212" s="802"/>
      <c r="OA212" s="802"/>
      <c r="OB212" s="802"/>
      <c r="OC212" s="802"/>
      <c r="OD212" s="802"/>
      <c r="OE212" s="802"/>
      <c r="OF212" s="802"/>
      <c r="OG212" s="802"/>
      <c r="OH212" s="802"/>
      <c r="OI212" s="802"/>
      <c r="OJ212" s="802"/>
      <c r="OK212" s="802"/>
      <c r="OL212" s="802"/>
      <c r="OM212" s="802"/>
      <c r="ON212" s="802"/>
      <c r="OO212" s="802"/>
      <c r="OP212" s="802"/>
      <c r="OQ212" s="802"/>
      <c r="OR212" s="802"/>
      <c r="OS212" s="802"/>
      <c r="OT212" s="802"/>
      <c r="OU212" s="802"/>
      <c r="OV212" s="802"/>
      <c r="OW212" s="802"/>
      <c r="OX212" s="802"/>
      <c r="OY212" s="802"/>
      <c r="OZ212" s="802"/>
      <c r="PA212" s="802"/>
      <c r="PB212" s="802"/>
      <c r="PC212" s="802"/>
      <c r="PD212" s="802"/>
      <c r="PE212" s="802"/>
      <c r="PF212" s="802"/>
      <c r="PG212" s="802"/>
      <c r="PH212" s="802"/>
      <c r="PI212" s="802"/>
      <c r="PJ212" s="802"/>
      <c r="PK212" s="802"/>
      <c r="PL212" s="802"/>
      <c r="PM212" s="802"/>
      <c r="PN212" s="802"/>
      <c r="PO212" s="802"/>
      <c r="PP212" s="802"/>
      <c r="PQ212" s="802"/>
      <c r="PR212" s="802"/>
      <c r="PS212" s="802"/>
      <c r="PT212" s="802"/>
      <c r="PU212" s="802"/>
      <c r="PV212" s="802"/>
      <c r="PW212" s="802"/>
      <c r="PX212" s="802"/>
      <c r="PY212" s="802"/>
      <c r="PZ212" s="802"/>
      <c r="QA212" s="802"/>
      <c r="QB212" s="802"/>
      <c r="QC212" s="802"/>
      <c r="QD212" s="802"/>
      <c r="QE212" s="802"/>
      <c r="QF212" s="802"/>
      <c r="QG212" s="802"/>
      <c r="QH212" s="802"/>
      <c r="QI212" s="802"/>
      <c r="QJ212" s="802"/>
      <c r="QK212" s="802"/>
      <c r="QL212" s="802"/>
      <c r="QM212" s="802"/>
      <c r="QN212" s="802"/>
      <c r="QO212" s="802"/>
      <c r="QP212" s="802"/>
      <c r="QQ212" s="802"/>
      <c r="QR212" s="802"/>
      <c r="QS212" s="802"/>
      <c r="QT212" s="802"/>
      <c r="QU212" s="802"/>
      <c r="QV212" s="802"/>
      <c r="QW212" s="802"/>
      <c r="QX212" s="802"/>
      <c r="QY212" s="802"/>
      <c r="QZ212" s="802"/>
      <c r="RA212" s="802"/>
      <c r="RB212" s="802"/>
      <c r="RC212" s="802"/>
      <c r="RD212" s="802"/>
      <c r="RE212" s="802"/>
      <c r="RF212" s="802"/>
      <c r="RG212" s="802"/>
      <c r="RH212" s="802"/>
      <c r="RI212" s="802"/>
      <c r="RJ212" s="802"/>
      <c r="RK212" s="802"/>
      <c r="RL212" s="802"/>
      <c r="RM212" s="802"/>
      <c r="RN212" s="802"/>
      <c r="RO212" s="802"/>
      <c r="RP212" s="802"/>
      <c r="RQ212" s="802"/>
      <c r="RR212" s="802"/>
      <c r="RS212" s="802"/>
      <c r="RT212" s="802"/>
      <c r="RU212" s="802"/>
      <c r="RV212" s="802"/>
      <c r="RW212" s="802"/>
      <c r="RX212" s="802"/>
      <c r="RY212" s="802"/>
      <c r="RZ212" s="802"/>
      <c r="SA212" s="802"/>
      <c r="SB212" s="802"/>
      <c r="SC212" s="802"/>
      <c r="SD212" s="802"/>
      <c r="SE212" s="802"/>
      <c r="SF212" s="802"/>
      <c r="SG212" s="802"/>
      <c r="SH212" s="802"/>
      <c r="SI212" s="802"/>
      <c r="SJ212" s="802"/>
      <c r="SK212" s="802"/>
      <c r="SL212" s="802"/>
      <c r="SM212" s="802"/>
      <c r="SN212" s="802"/>
      <c r="SO212" s="802"/>
      <c r="SP212" s="802"/>
      <c r="SQ212" s="802"/>
      <c r="SR212" s="802"/>
      <c r="SS212" s="802"/>
      <c r="ST212" s="802"/>
      <c r="SU212" s="802"/>
      <c r="SV212" s="802"/>
      <c r="SW212" s="802"/>
      <c r="SX212" s="802"/>
      <c r="SY212" s="802"/>
      <c r="SZ212" s="802"/>
      <c r="TA212" s="802"/>
      <c r="TB212" s="802"/>
      <c r="TC212" s="802"/>
      <c r="TD212" s="802"/>
      <c r="TE212" s="802"/>
      <c r="TF212" s="802"/>
      <c r="TG212" s="802"/>
      <c r="TH212" s="802"/>
      <c r="TI212" s="802"/>
      <c r="TJ212" s="802"/>
      <c r="TK212" s="802"/>
      <c r="TL212" s="802"/>
      <c r="TM212" s="802"/>
      <c r="TN212" s="802"/>
      <c r="TO212" s="802"/>
      <c r="TP212" s="802"/>
      <c r="TQ212" s="802"/>
      <c r="TR212" s="802"/>
      <c r="TS212" s="802"/>
      <c r="TT212" s="802"/>
      <c r="TU212" s="802"/>
      <c r="TV212" s="802"/>
      <c r="TW212" s="802"/>
      <c r="TX212" s="802"/>
      <c r="TY212" s="802"/>
      <c r="TZ212" s="802"/>
      <c r="UA212" s="802"/>
      <c r="UB212" s="802"/>
      <c r="UC212" s="802"/>
      <c r="UD212" s="802"/>
      <c r="UE212" s="802"/>
      <c r="UF212" s="802"/>
      <c r="UG212" s="802"/>
      <c r="UH212" s="802"/>
      <c r="UI212" s="802"/>
      <c r="UJ212" s="802"/>
      <c r="UK212" s="802"/>
      <c r="UL212" s="802"/>
      <c r="UM212" s="802"/>
      <c r="UN212" s="802"/>
      <c r="UO212" s="802"/>
      <c r="UP212" s="802"/>
      <c r="UQ212" s="802"/>
      <c r="UR212" s="802"/>
      <c r="US212" s="802"/>
      <c r="UT212" s="802"/>
      <c r="UU212" s="802"/>
      <c r="UV212" s="802"/>
      <c r="UW212" s="802"/>
      <c r="UX212" s="802"/>
      <c r="UY212" s="802"/>
      <c r="UZ212" s="802"/>
      <c r="VA212" s="802"/>
      <c r="VB212" s="802"/>
      <c r="VC212" s="802"/>
      <c r="VD212" s="802"/>
      <c r="VE212" s="802"/>
      <c r="VF212" s="802"/>
      <c r="VG212" s="802"/>
      <c r="VH212" s="802"/>
      <c r="VI212" s="802"/>
      <c r="VJ212" s="802"/>
      <c r="VK212" s="802"/>
      <c r="VL212" s="802"/>
      <c r="VM212" s="802"/>
      <c r="VN212" s="802"/>
      <c r="VO212" s="802"/>
      <c r="VP212" s="802"/>
      <c r="VQ212" s="802"/>
      <c r="VR212" s="802"/>
      <c r="VS212" s="802"/>
      <c r="VT212" s="802"/>
      <c r="VU212" s="802"/>
      <c r="VV212" s="802"/>
      <c r="VW212" s="802"/>
      <c r="VX212" s="802"/>
      <c r="VY212" s="802"/>
      <c r="VZ212" s="802"/>
      <c r="WA212" s="802"/>
      <c r="WB212" s="802"/>
      <c r="WC212" s="802"/>
      <c r="WD212" s="802"/>
      <c r="WE212" s="802"/>
      <c r="WF212" s="802"/>
      <c r="WG212" s="802"/>
      <c r="WH212" s="802"/>
      <c r="WI212" s="802"/>
      <c r="WJ212" s="802"/>
      <c r="WK212" s="802"/>
      <c r="WL212" s="802"/>
      <c r="WM212" s="802"/>
      <c r="WN212" s="802"/>
      <c r="WO212" s="802"/>
      <c r="WP212" s="802"/>
      <c r="WQ212" s="802"/>
      <c r="WR212" s="802"/>
      <c r="WS212" s="802"/>
      <c r="WT212" s="802"/>
      <c r="WU212" s="802"/>
      <c r="WV212" s="802"/>
      <c r="WW212" s="802"/>
      <c r="WX212" s="802"/>
      <c r="WY212" s="802"/>
      <c r="WZ212" s="802"/>
      <c r="XA212" s="802"/>
      <c r="XB212" s="802"/>
      <c r="XC212" s="802"/>
      <c r="XD212" s="802"/>
      <c r="XE212" s="802"/>
      <c r="XF212" s="802"/>
      <c r="XG212" s="802"/>
      <c r="XH212" s="802"/>
      <c r="XI212" s="802"/>
      <c r="XJ212" s="802"/>
      <c r="XK212" s="802"/>
      <c r="XL212" s="802"/>
      <c r="XM212" s="802"/>
      <c r="XN212" s="802"/>
      <c r="XO212" s="802"/>
      <c r="XP212" s="802"/>
      <c r="XQ212" s="802"/>
      <c r="XR212" s="802"/>
      <c r="XS212" s="802"/>
      <c r="XT212" s="802"/>
      <c r="XU212" s="802"/>
      <c r="XV212" s="802"/>
      <c r="XW212" s="802"/>
      <c r="XX212" s="802"/>
      <c r="XY212" s="802"/>
      <c r="XZ212" s="802"/>
      <c r="YA212" s="802"/>
      <c r="YB212" s="802"/>
      <c r="YC212" s="802"/>
      <c r="YD212" s="802"/>
      <c r="YE212" s="802"/>
      <c r="YF212" s="802"/>
      <c r="YG212" s="802"/>
      <c r="YH212" s="802"/>
      <c r="YI212" s="802"/>
      <c r="YJ212" s="802"/>
      <c r="YK212" s="802"/>
      <c r="YL212" s="802"/>
      <c r="YM212" s="802"/>
      <c r="YN212" s="802"/>
      <c r="YO212" s="802"/>
      <c r="YP212" s="802"/>
      <c r="YQ212" s="802"/>
      <c r="YR212" s="802"/>
      <c r="YS212" s="802"/>
      <c r="YT212" s="802"/>
      <c r="YU212" s="802"/>
      <c r="YV212" s="802"/>
      <c r="YW212" s="802"/>
      <c r="YX212" s="802"/>
      <c r="YY212" s="802"/>
      <c r="YZ212" s="802"/>
      <c r="ZA212" s="802"/>
      <c r="ZB212" s="802"/>
      <c r="ZC212" s="802"/>
      <c r="ZD212" s="802"/>
      <c r="ZE212" s="802"/>
      <c r="ZF212" s="802"/>
      <c r="ZG212" s="802"/>
      <c r="ZH212" s="802"/>
      <c r="ZI212" s="802"/>
      <c r="ZJ212" s="802"/>
      <c r="ZK212" s="802"/>
      <c r="ZL212" s="802"/>
      <c r="ZM212" s="802"/>
      <c r="ZN212" s="802"/>
      <c r="ZO212" s="802"/>
      <c r="ZP212" s="802"/>
      <c r="ZQ212" s="802"/>
      <c r="ZR212" s="802"/>
      <c r="ZS212" s="802"/>
      <c r="ZT212" s="802"/>
      <c r="ZU212" s="802"/>
      <c r="ZV212" s="802"/>
      <c r="ZW212" s="802"/>
      <c r="ZX212" s="802"/>
      <c r="ZY212" s="802"/>
      <c r="ZZ212" s="802"/>
      <c r="AAA212" s="802"/>
      <c r="AAB212" s="802"/>
      <c r="AAC212" s="802"/>
      <c r="AAD212" s="802"/>
      <c r="AAE212" s="802"/>
      <c r="AAF212" s="802"/>
      <c r="AAG212" s="802"/>
      <c r="AAH212" s="802"/>
      <c r="AAI212" s="802"/>
      <c r="AAJ212" s="802"/>
      <c r="AAK212" s="802"/>
      <c r="AAL212" s="802"/>
      <c r="AAM212" s="802"/>
      <c r="AAN212" s="802"/>
      <c r="AAO212" s="802"/>
      <c r="AAP212" s="802"/>
      <c r="AAQ212" s="802"/>
      <c r="AAR212" s="802"/>
      <c r="AAS212" s="802"/>
      <c r="AAT212" s="802"/>
      <c r="AAU212" s="802"/>
      <c r="AAV212" s="802"/>
      <c r="AAW212" s="802"/>
      <c r="AAX212" s="802"/>
      <c r="AAY212" s="802"/>
      <c r="AAZ212" s="802"/>
      <c r="ABA212" s="802"/>
      <c r="ABB212" s="802"/>
      <c r="ABC212" s="802"/>
      <c r="ABD212" s="802"/>
      <c r="ABE212" s="802"/>
      <c r="ABF212" s="802"/>
      <c r="ABG212" s="802"/>
      <c r="ABH212" s="802"/>
      <c r="ABI212" s="802"/>
      <c r="ABJ212" s="802"/>
      <c r="ABK212" s="802"/>
      <c r="ABL212" s="802"/>
      <c r="ABM212" s="802"/>
      <c r="ABN212" s="802"/>
      <c r="ABO212" s="802"/>
      <c r="ABP212" s="802"/>
      <c r="ABQ212" s="802"/>
      <c r="ABR212" s="802"/>
      <c r="ABS212" s="802"/>
      <c r="ABT212" s="802"/>
      <c r="ABU212" s="802"/>
      <c r="ABV212" s="802"/>
      <c r="ABW212" s="802"/>
      <c r="ABX212" s="802"/>
      <c r="ABY212" s="802"/>
      <c r="ABZ212" s="802"/>
      <c r="ACA212" s="802"/>
      <c r="ACB212" s="802"/>
      <c r="ACC212" s="802"/>
      <c r="ACD212" s="802"/>
      <c r="ACE212" s="802"/>
      <c r="ACF212" s="802"/>
      <c r="ACG212" s="802"/>
      <c r="ACH212" s="802"/>
      <c r="ACI212" s="802"/>
      <c r="ACJ212" s="802"/>
      <c r="ACK212" s="802"/>
      <c r="ACL212" s="802"/>
      <c r="ACM212" s="802"/>
      <c r="ACN212" s="802"/>
      <c r="ACO212" s="802"/>
      <c r="ACP212" s="802"/>
      <c r="ACQ212" s="802"/>
      <c r="ACR212" s="802"/>
      <c r="ACS212" s="802"/>
      <c r="ACT212" s="802"/>
      <c r="ACU212" s="802"/>
      <c r="ACV212" s="802"/>
      <c r="ACW212" s="802"/>
      <c r="ACX212" s="802"/>
      <c r="ACY212" s="802"/>
      <c r="ACZ212" s="802"/>
      <c r="ADA212" s="802"/>
      <c r="ADB212" s="802"/>
      <c r="ADC212" s="802"/>
      <c r="ADD212" s="802"/>
      <c r="ADE212" s="802"/>
      <c r="ADF212" s="802"/>
      <c r="ADG212" s="802"/>
      <c r="ADH212" s="802"/>
      <c r="ADI212" s="802"/>
      <c r="ADJ212" s="802"/>
      <c r="ADK212" s="802"/>
      <c r="ADL212" s="802"/>
      <c r="ADM212" s="802"/>
      <c r="ADN212" s="802"/>
      <c r="ADO212" s="802"/>
      <c r="ADP212" s="802"/>
      <c r="ADQ212" s="802"/>
      <c r="ADR212" s="802"/>
      <c r="ADS212" s="802"/>
      <c r="ADT212" s="802"/>
      <c r="ADU212" s="802"/>
      <c r="ADV212" s="802"/>
      <c r="ADW212" s="802"/>
      <c r="ADX212" s="802"/>
      <c r="ADY212" s="802"/>
      <c r="ADZ212" s="802"/>
      <c r="AEA212" s="802"/>
      <c r="AEB212" s="802"/>
      <c r="AEC212" s="802"/>
      <c r="AED212" s="802"/>
      <c r="AEE212" s="802"/>
      <c r="AEF212" s="802"/>
      <c r="AEG212" s="802"/>
      <c r="AEH212" s="802"/>
      <c r="AEI212" s="802"/>
      <c r="AEJ212" s="802"/>
      <c r="AEK212" s="802"/>
      <c r="AEL212" s="802"/>
      <c r="AEM212" s="802"/>
      <c r="AEN212" s="802"/>
      <c r="AEO212" s="802"/>
      <c r="AEP212" s="802"/>
      <c r="AEQ212" s="802"/>
      <c r="AER212" s="802"/>
      <c r="AES212" s="802"/>
      <c r="AET212" s="802"/>
      <c r="AEU212" s="802"/>
      <c r="AEV212" s="802"/>
      <c r="AEW212" s="802"/>
      <c r="AEX212" s="802"/>
      <c r="AEY212" s="802"/>
      <c r="AEZ212" s="802"/>
      <c r="AFA212" s="802"/>
      <c r="AFB212" s="802"/>
      <c r="AFC212" s="802"/>
      <c r="AFD212" s="802"/>
      <c r="AFE212" s="802"/>
      <c r="AFF212" s="802"/>
      <c r="AFG212" s="802"/>
      <c r="AFH212" s="802"/>
      <c r="AFI212" s="802"/>
      <c r="AFJ212" s="802"/>
      <c r="AFK212" s="802"/>
      <c r="AFL212" s="802"/>
      <c r="AFM212" s="802"/>
      <c r="AFN212" s="802"/>
      <c r="AFO212" s="802"/>
      <c r="AFP212" s="802"/>
      <c r="AFQ212" s="802"/>
      <c r="AFR212" s="802"/>
      <c r="AFS212" s="802"/>
      <c r="AFT212" s="802"/>
      <c r="AFU212" s="802"/>
      <c r="AFV212" s="802"/>
      <c r="AFW212" s="802"/>
      <c r="AFX212" s="802"/>
      <c r="AFY212" s="802"/>
      <c r="AFZ212" s="802"/>
      <c r="AGA212" s="802"/>
      <c r="AGB212" s="802"/>
      <c r="AGC212" s="802"/>
      <c r="AGD212" s="802"/>
      <c r="AGE212" s="802"/>
      <c r="AGF212" s="802"/>
      <c r="AGG212" s="802"/>
      <c r="AGH212" s="802"/>
      <c r="AGI212" s="802"/>
      <c r="AGJ212" s="802"/>
      <c r="AGK212" s="802"/>
      <c r="AGL212" s="802"/>
      <c r="AGM212" s="802"/>
      <c r="AGN212" s="802"/>
      <c r="AGO212" s="802"/>
      <c r="AGP212" s="802"/>
      <c r="AGQ212" s="802"/>
      <c r="AGR212" s="802"/>
      <c r="AGS212" s="802"/>
      <c r="AGT212" s="802"/>
      <c r="AGU212" s="802"/>
      <c r="AGV212" s="802"/>
      <c r="AGW212" s="802"/>
      <c r="AGX212" s="802"/>
      <c r="AGY212" s="802"/>
      <c r="AGZ212" s="802"/>
      <c r="AHA212" s="802"/>
      <c r="AHB212" s="802"/>
      <c r="AHC212" s="802"/>
      <c r="AHD212" s="802"/>
      <c r="AHE212" s="802"/>
      <c r="AHF212" s="802"/>
      <c r="AHG212" s="802"/>
      <c r="AHH212" s="802"/>
      <c r="AHI212" s="802"/>
      <c r="AHJ212" s="802"/>
      <c r="AHK212" s="802"/>
      <c r="AHL212" s="802"/>
      <c r="AHM212" s="802"/>
      <c r="AHN212" s="802"/>
      <c r="AHO212" s="802"/>
      <c r="AHP212" s="802"/>
      <c r="AHQ212" s="802"/>
      <c r="AHR212" s="802"/>
      <c r="AHS212" s="802"/>
      <c r="AHT212" s="802"/>
      <c r="AHU212" s="802"/>
      <c r="AHV212" s="802"/>
      <c r="AHW212" s="802"/>
      <c r="AHX212" s="802"/>
      <c r="AHY212" s="802"/>
      <c r="AHZ212" s="802"/>
      <c r="AIA212" s="802"/>
      <c r="AIB212" s="802"/>
      <c r="AIC212" s="802"/>
      <c r="AID212" s="802"/>
      <c r="AIE212" s="802"/>
      <c r="AIF212" s="802"/>
      <c r="AIG212" s="802"/>
      <c r="AIH212" s="802"/>
      <c r="AII212" s="802"/>
      <c r="AIJ212" s="802"/>
      <c r="AQE212" s="802"/>
      <c r="AQF212" s="802"/>
      <c r="AQG212" s="802"/>
      <c r="AQH212" s="802"/>
      <c r="AQI212" s="802"/>
      <c r="AQJ212" s="802"/>
      <c r="AQK212" s="802"/>
      <c r="AQL212" s="802"/>
      <c r="AQM212" s="802"/>
      <c r="AQN212" s="802"/>
      <c r="AQO212" s="802"/>
      <c r="AQP212" s="802"/>
      <c r="AQQ212" s="802"/>
      <c r="AQR212" s="802"/>
      <c r="AQS212" s="802"/>
      <c r="AQT212" s="802"/>
      <c r="AQU212" s="802"/>
      <c r="AQV212" s="802"/>
      <c r="AQW212" s="802"/>
      <c r="AQX212" s="802"/>
      <c r="AQY212" s="802"/>
      <c r="AQZ212" s="802"/>
      <c r="ARA212" s="802"/>
      <c r="ARB212" s="802"/>
      <c r="ARC212" s="802"/>
      <c r="ARD212" s="802"/>
      <c r="ARE212" s="802"/>
      <c r="ARF212" s="802"/>
      <c r="ARG212" s="802"/>
      <c r="ARH212" s="802"/>
      <c r="ARI212" s="802"/>
      <c r="ARJ212" s="802"/>
      <c r="ARK212" s="802"/>
      <c r="ARL212" s="802"/>
      <c r="ARM212" s="802"/>
      <c r="ARN212" s="802"/>
      <c r="ARO212" s="802"/>
      <c r="ARP212" s="802"/>
      <c r="ARQ212" s="802"/>
      <c r="ARR212" s="802"/>
      <c r="ARS212" s="802"/>
      <c r="ART212" s="802"/>
      <c r="ARU212" s="802"/>
      <c r="ARV212" s="802"/>
      <c r="ARW212" s="802"/>
      <c r="ARX212" s="802"/>
      <c r="ARY212" s="802"/>
      <c r="ARZ212" s="802"/>
      <c r="ASA212" s="802"/>
      <c r="ASB212" s="802"/>
      <c r="ASC212" s="802"/>
      <c r="ASD212" s="802"/>
      <c r="ASE212" s="802"/>
      <c r="ASF212" s="802"/>
      <c r="ASG212" s="802"/>
      <c r="ASH212" s="802"/>
      <c r="ASI212" s="802"/>
      <c r="ASJ212" s="802"/>
      <c r="ASK212" s="802"/>
      <c r="ASL212" s="802"/>
      <c r="ATP212" s="802"/>
      <c r="ATQ212" s="802"/>
      <c r="ATR212" s="802"/>
      <c r="ATS212" s="802"/>
      <c r="ATT212" s="802"/>
      <c r="ATU212" s="802"/>
      <c r="ATV212" s="802"/>
      <c r="ATW212" s="802"/>
      <c r="ATX212" s="802"/>
      <c r="ATY212" s="802"/>
      <c r="ATZ212" s="802"/>
      <c r="AUA212" s="802"/>
      <c r="AUB212" s="802"/>
      <c r="AUC212" s="802"/>
      <c r="AUD212" s="802"/>
      <c r="AUE212" s="802"/>
      <c r="AUF212" s="802"/>
      <c r="AUG212" s="802"/>
      <c r="AUH212" s="802"/>
      <c r="AUI212" s="802"/>
      <c r="AUJ212" s="802"/>
      <c r="AUK212" s="802"/>
      <c r="AUL212" s="802"/>
      <c r="AUM212" s="802"/>
      <c r="AUN212" s="802"/>
      <c r="AUO212" s="802"/>
      <c r="AUP212" s="801"/>
      <c r="AUQ212" s="802"/>
      <c r="AUR212" s="801"/>
      <c r="AUS212" s="802"/>
      <c r="AUT212" s="801"/>
      <c r="AUU212" s="802"/>
      <c r="AUV212" s="802"/>
      <c r="AUW212" s="802"/>
      <c r="AUX212" s="802"/>
      <c r="AUY212" s="802"/>
      <c r="AUZ212" s="802"/>
      <c r="AVA212" s="802"/>
      <c r="AVB212" s="802"/>
      <c r="AVC212" s="802"/>
      <c r="AVD212" s="802"/>
      <c r="AVE212" s="802"/>
      <c r="AVF212" s="802"/>
      <c r="AVG212" s="802"/>
      <c r="AVH212" s="802"/>
      <c r="AVI212" s="802"/>
      <c r="AVJ212" s="808"/>
      <c r="AVK212" s="808"/>
      <c r="AVL212" s="808"/>
      <c r="AVM212" s="808"/>
      <c r="AVN212" s="808"/>
      <c r="AVO212" s="808"/>
      <c r="AVP212" s="808"/>
      <c r="AVQ212" s="808"/>
      <c r="AVR212" s="808"/>
      <c r="AVS212" s="808"/>
      <c r="AVT212" s="808"/>
      <c r="AVU212" s="809"/>
      <c r="AVV212" s="809"/>
      <c r="AVW212" s="809"/>
      <c r="AVX212" s="809"/>
      <c r="AVY212" s="809"/>
      <c r="AVZ212" s="809"/>
      <c r="AWA212" s="809"/>
      <c r="AWB212" s="809"/>
      <c r="AWC212" s="809"/>
      <c r="AWD212" s="809"/>
      <c r="AWE212" s="809"/>
      <c r="AWF212" s="809"/>
      <c r="AWG212" s="809"/>
      <c r="AWH212" s="809"/>
      <c r="AWI212" s="809"/>
      <c r="AWJ212" s="809"/>
      <c r="AWK212" s="809"/>
      <c r="AWL212" s="809"/>
      <c r="AWM212" s="809"/>
      <c r="AWN212" s="809"/>
      <c r="AWO212" s="809"/>
      <c r="AWP212" s="809"/>
      <c r="AWQ212" s="809"/>
      <c r="AWR212" s="808"/>
      <c r="AWS212" s="761"/>
      <c r="AWT212" s="808"/>
      <c r="AWU212" s="809"/>
      <c r="AWV212" s="809"/>
      <c r="AWW212" s="809"/>
      <c r="AWX212" s="809"/>
      <c r="AWY212" s="809"/>
      <c r="AWZ212" s="809"/>
      <c r="AXA212" s="809"/>
      <c r="AXB212" s="809"/>
      <c r="AXC212" s="809"/>
      <c r="AXD212" s="809"/>
      <c r="AXE212" s="809"/>
      <c r="AXF212" s="809"/>
      <c r="AXG212" s="809"/>
      <c r="AXH212" s="809"/>
      <c r="AXI212" s="809"/>
      <c r="AXJ212" s="809"/>
      <c r="AXK212" s="809"/>
      <c r="AXL212" s="809"/>
      <c r="AXM212" s="809"/>
      <c r="AXN212" s="809"/>
      <c r="AXO212" s="809"/>
      <c r="AXP212" s="809"/>
      <c r="AXQ212" s="809"/>
      <c r="AXR212" s="809"/>
      <c r="AXS212" s="809"/>
      <c r="AXT212" s="809"/>
      <c r="AXU212" s="809"/>
      <c r="AXV212" s="809"/>
      <c r="AXW212" s="809"/>
      <c r="AXX212" s="809"/>
      <c r="AXY212" s="809"/>
      <c r="AXZ212" s="809"/>
      <c r="AYA212" s="809"/>
      <c r="AYB212" s="809"/>
      <c r="AYC212" s="809"/>
      <c r="AYD212" s="808"/>
      <c r="AYE212" s="808"/>
      <c r="AYF212" s="809"/>
      <c r="AYG212" s="808"/>
      <c r="AYH212" s="810"/>
      <c r="AYI212" s="810"/>
      <c r="AYJ212" s="810"/>
      <c r="AYK212" s="810"/>
      <c r="AYL212" s="810"/>
      <c r="AYM212" s="810"/>
      <c r="AYN212" s="810"/>
      <c r="AYO212" s="810"/>
      <c r="AYP212" s="810"/>
      <c r="AYQ212" s="810"/>
      <c r="AYR212" s="810"/>
      <c r="AYS212" s="810"/>
      <c r="AYT212" s="810"/>
      <c r="AYU212" s="810"/>
      <c r="AYV212" s="810"/>
      <c r="AYW212" s="810"/>
      <c r="AYX212" s="810"/>
      <c r="AYY212" s="810"/>
      <c r="AYZ212" s="810"/>
      <c r="AZA212" s="810"/>
      <c r="AZB212" s="810"/>
      <c r="AZC212" s="810"/>
      <c r="AZD212" s="810"/>
      <c r="AZE212" s="810"/>
      <c r="AZF212" s="810"/>
      <c r="AZG212" s="810"/>
      <c r="AZH212" s="810"/>
      <c r="AZI212" s="810"/>
      <c r="AZJ212" s="810"/>
      <c r="AZK212" s="810"/>
      <c r="AZL212" s="810"/>
      <c r="AZM212" s="810"/>
      <c r="AZN212" s="810"/>
      <c r="AZO212" s="810"/>
      <c r="AZP212" s="809"/>
      <c r="AZQ212" s="802"/>
      <c r="AZR212" s="802"/>
      <c r="AZS212" s="802"/>
    </row>
    <row r="213" spans="45:920 1123:1371" s="793" customFormat="1" ht="13.5">
      <c r="AS213" s="802"/>
      <c r="AT213" s="802"/>
      <c r="AU213" s="802"/>
      <c r="AV213" s="802"/>
      <c r="AW213" s="802"/>
      <c r="AX213" s="802"/>
      <c r="AY213" s="802"/>
      <c r="AZ213" s="802"/>
      <c r="BA213" s="802"/>
      <c r="BB213" s="802"/>
      <c r="BC213" s="802"/>
      <c r="BD213" s="802"/>
      <c r="BE213" s="802"/>
      <c r="BF213" s="802"/>
      <c r="BG213" s="802"/>
      <c r="BH213" s="802"/>
      <c r="BI213" s="802"/>
      <c r="BJ213" s="802"/>
      <c r="BK213" s="802"/>
      <c r="BL213" s="802"/>
      <c r="BM213" s="802"/>
      <c r="BN213" s="802"/>
      <c r="BO213" s="802"/>
      <c r="BP213" s="802"/>
      <c r="BQ213" s="802"/>
      <c r="BR213" s="802"/>
      <c r="BS213" s="802"/>
      <c r="BT213" s="802"/>
      <c r="BU213" s="802"/>
      <c r="BV213" s="802"/>
      <c r="BW213" s="802"/>
      <c r="BX213" s="802"/>
      <c r="BY213" s="802"/>
      <c r="BZ213" s="802"/>
      <c r="CA213" s="802"/>
      <c r="CB213" s="802"/>
      <c r="CC213" s="802"/>
      <c r="CD213" s="802"/>
      <c r="CE213" s="802"/>
      <c r="CF213" s="802"/>
      <c r="CG213" s="802"/>
      <c r="CH213" s="802"/>
      <c r="CI213" s="802"/>
      <c r="CJ213" s="802"/>
      <c r="CK213" s="802"/>
      <c r="CL213" s="802"/>
      <c r="CM213" s="802"/>
      <c r="CN213" s="802"/>
      <c r="CO213" s="802"/>
      <c r="CP213" s="802"/>
      <c r="CQ213" s="802"/>
      <c r="CR213" s="802"/>
      <c r="CS213" s="802"/>
      <c r="CT213" s="802"/>
      <c r="CU213" s="802"/>
      <c r="CV213" s="802"/>
      <c r="CW213" s="802"/>
      <c r="CX213" s="802"/>
      <c r="CY213" s="802"/>
      <c r="CZ213" s="802"/>
      <c r="DA213" s="802"/>
      <c r="DB213" s="802"/>
      <c r="DC213" s="802"/>
      <c r="DD213" s="802"/>
      <c r="DE213" s="802"/>
      <c r="DF213" s="802"/>
      <c r="DG213" s="802"/>
      <c r="DH213" s="802"/>
      <c r="DI213" s="802"/>
      <c r="DJ213" s="802"/>
      <c r="DK213" s="802"/>
      <c r="DL213" s="802"/>
      <c r="DM213" s="802"/>
      <c r="DN213" s="802"/>
      <c r="DO213" s="802"/>
      <c r="DP213" s="802"/>
      <c r="DQ213" s="802"/>
      <c r="DR213" s="802"/>
      <c r="DS213" s="802"/>
      <c r="DT213" s="802"/>
      <c r="DU213" s="802"/>
      <c r="DV213" s="802"/>
      <c r="DW213" s="802"/>
      <c r="DX213" s="802"/>
      <c r="DY213" s="802"/>
      <c r="DZ213" s="802"/>
      <c r="EA213" s="802"/>
      <c r="EB213" s="802"/>
      <c r="EC213" s="802"/>
      <c r="ED213" s="802"/>
      <c r="EE213" s="802"/>
      <c r="EF213" s="802"/>
      <c r="EG213" s="802"/>
      <c r="EH213" s="802"/>
      <c r="EI213" s="802"/>
      <c r="EJ213" s="802"/>
      <c r="EK213" s="802"/>
      <c r="EL213" s="802"/>
      <c r="EM213" s="802"/>
      <c r="EN213" s="802"/>
      <c r="EO213" s="802"/>
      <c r="EP213" s="802"/>
      <c r="EQ213" s="802"/>
      <c r="ER213" s="802"/>
      <c r="ES213" s="802"/>
      <c r="ET213" s="802"/>
      <c r="EU213" s="802"/>
      <c r="EV213" s="802"/>
      <c r="EW213" s="802"/>
      <c r="EX213" s="802"/>
      <c r="EY213" s="802"/>
      <c r="EZ213" s="802"/>
      <c r="FA213" s="802"/>
      <c r="FB213" s="802"/>
      <c r="FC213" s="802"/>
      <c r="FD213" s="802"/>
      <c r="FE213" s="802"/>
      <c r="FF213" s="802"/>
      <c r="FG213" s="802"/>
      <c r="FH213" s="802"/>
      <c r="FI213" s="802"/>
      <c r="FJ213" s="802"/>
      <c r="FK213" s="802"/>
      <c r="FL213" s="802"/>
      <c r="FM213" s="802"/>
      <c r="FN213" s="802"/>
      <c r="FO213" s="802"/>
      <c r="FP213" s="802"/>
      <c r="FQ213" s="802"/>
      <c r="FR213" s="802"/>
      <c r="FS213" s="802"/>
      <c r="FT213" s="802"/>
      <c r="FU213" s="802"/>
      <c r="FV213" s="802"/>
      <c r="FW213" s="802"/>
      <c r="FX213" s="802"/>
      <c r="FY213" s="802"/>
      <c r="FZ213" s="802"/>
      <c r="GA213" s="802"/>
      <c r="GB213" s="802"/>
      <c r="GC213" s="802"/>
      <c r="GD213" s="802"/>
      <c r="GE213" s="802"/>
      <c r="GF213" s="802"/>
      <c r="GG213" s="802"/>
      <c r="GH213" s="802"/>
      <c r="GI213" s="802"/>
      <c r="GJ213" s="802"/>
      <c r="GK213" s="802"/>
      <c r="GL213" s="802"/>
      <c r="GM213" s="802"/>
      <c r="GN213" s="802"/>
      <c r="GO213" s="802"/>
      <c r="GP213" s="802"/>
      <c r="GQ213" s="802"/>
      <c r="GR213" s="802"/>
      <c r="GS213" s="802"/>
      <c r="GT213" s="802"/>
      <c r="GU213" s="802"/>
      <c r="GV213" s="802"/>
      <c r="GW213" s="802"/>
      <c r="GX213" s="802"/>
      <c r="GY213" s="802"/>
      <c r="GZ213" s="802"/>
      <c r="HA213" s="802"/>
      <c r="HB213" s="802"/>
      <c r="HC213" s="802"/>
      <c r="HD213" s="802"/>
      <c r="HE213" s="802"/>
      <c r="HF213" s="802"/>
      <c r="HG213" s="802"/>
      <c r="HH213" s="802"/>
      <c r="HI213" s="802"/>
      <c r="HJ213" s="802"/>
      <c r="HK213" s="802"/>
      <c r="HL213" s="802"/>
      <c r="HM213" s="802"/>
      <c r="HN213" s="802"/>
      <c r="HO213" s="802"/>
      <c r="HP213" s="802"/>
      <c r="HQ213" s="802"/>
      <c r="HR213" s="802"/>
      <c r="HS213" s="802"/>
      <c r="HT213" s="802"/>
      <c r="HU213" s="802"/>
      <c r="HV213" s="802"/>
      <c r="HW213" s="802"/>
      <c r="HX213" s="802"/>
      <c r="HY213" s="802"/>
      <c r="HZ213" s="802"/>
      <c r="IA213" s="802"/>
      <c r="IB213" s="802"/>
      <c r="IC213" s="802"/>
      <c r="ID213" s="802"/>
      <c r="IE213" s="802"/>
      <c r="IF213" s="802"/>
      <c r="IG213" s="802"/>
      <c r="IH213" s="802"/>
      <c r="II213" s="802"/>
      <c r="IJ213" s="802"/>
      <c r="IK213" s="802"/>
      <c r="IL213" s="802"/>
      <c r="IM213" s="802"/>
      <c r="IN213" s="802"/>
      <c r="IO213" s="802"/>
      <c r="IP213" s="802"/>
      <c r="IQ213" s="802"/>
      <c r="IR213" s="802"/>
      <c r="IS213" s="802"/>
      <c r="IT213" s="802"/>
      <c r="IU213" s="802"/>
      <c r="IV213" s="802"/>
      <c r="IW213" s="802"/>
      <c r="IX213" s="802"/>
      <c r="IY213" s="802"/>
      <c r="IZ213" s="802"/>
      <c r="JA213" s="802"/>
      <c r="JB213" s="802"/>
      <c r="JC213" s="802"/>
      <c r="JD213" s="802"/>
      <c r="JE213" s="802"/>
      <c r="JF213" s="802"/>
      <c r="JG213" s="802"/>
      <c r="JH213" s="802"/>
      <c r="JI213" s="802"/>
      <c r="JJ213" s="802"/>
      <c r="JK213" s="802"/>
      <c r="JL213" s="802"/>
      <c r="JM213" s="802"/>
      <c r="JN213" s="802"/>
      <c r="JO213" s="802"/>
      <c r="JP213" s="802"/>
      <c r="JQ213" s="802"/>
      <c r="JR213" s="802"/>
      <c r="JS213" s="802"/>
      <c r="JT213" s="802"/>
      <c r="JU213" s="802"/>
      <c r="JV213" s="802"/>
      <c r="JW213" s="802"/>
      <c r="JX213" s="802"/>
      <c r="JY213" s="802"/>
      <c r="JZ213" s="802"/>
      <c r="KA213" s="802"/>
      <c r="KB213" s="802"/>
      <c r="KC213" s="802"/>
      <c r="KD213" s="802"/>
      <c r="KE213" s="802"/>
      <c r="KF213" s="802"/>
      <c r="KG213" s="802"/>
      <c r="KH213" s="802"/>
      <c r="KI213" s="802"/>
      <c r="KJ213" s="802"/>
      <c r="KK213" s="802"/>
      <c r="KL213" s="802"/>
      <c r="KM213" s="802"/>
      <c r="KN213" s="802"/>
      <c r="KO213" s="802"/>
      <c r="KP213" s="802"/>
      <c r="KQ213" s="802"/>
      <c r="KR213" s="802"/>
      <c r="KS213" s="802"/>
      <c r="KT213" s="802"/>
      <c r="KU213" s="802"/>
      <c r="KV213" s="802"/>
      <c r="KW213" s="802"/>
      <c r="KX213" s="802"/>
      <c r="KY213" s="802"/>
      <c r="KZ213" s="802"/>
      <c r="LA213" s="802"/>
      <c r="LB213" s="802"/>
      <c r="LC213" s="802"/>
      <c r="LD213" s="802"/>
      <c r="LE213" s="802"/>
      <c r="LF213" s="802"/>
      <c r="LG213" s="802"/>
      <c r="LH213" s="802"/>
      <c r="LI213" s="802"/>
      <c r="LJ213" s="802"/>
      <c r="LK213" s="802"/>
      <c r="LL213" s="802"/>
      <c r="LM213" s="802"/>
      <c r="LN213" s="802"/>
      <c r="LO213" s="802"/>
      <c r="LP213" s="802"/>
      <c r="LQ213" s="802"/>
      <c r="LR213" s="802"/>
      <c r="LS213" s="802"/>
      <c r="LT213" s="802"/>
      <c r="LU213" s="802"/>
      <c r="LV213" s="802"/>
      <c r="LW213" s="802"/>
      <c r="LX213" s="802"/>
      <c r="LY213" s="802"/>
      <c r="LZ213" s="802"/>
      <c r="MA213" s="802"/>
      <c r="MB213" s="802"/>
      <c r="MC213" s="802"/>
      <c r="MD213" s="802"/>
      <c r="ME213" s="802"/>
      <c r="MF213" s="802"/>
      <c r="MG213" s="802"/>
      <c r="MH213" s="802"/>
      <c r="MI213" s="802"/>
      <c r="MJ213" s="802"/>
      <c r="MK213" s="802"/>
      <c r="ML213" s="802"/>
      <c r="MM213" s="802"/>
      <c r="MN213" s="802"/>
      <c r="MO213" s="802"/>
      <c r="MP213" s="802"/>
      <c r="MQ213" s="802"/>
      <c r="MR213" s="802"/>
      <c r="MS213" s="802"/>
      <c r="MT213" s="802"/>
      <c r="MU213" s="802"/>
      <c r="MV213" s="802"/>
      <c r="MW213" s="802"/>
      <c r="MX213" s="802"/>
      <c r="MY213" s="802"/>
      <c r="MZ213" s="802"/>
      <c r="NA213" s="802"/>
      <c r="NB213" s="802"/>
      <c r="NC213" s="802"/>
      <c r="ND213" s="802"/>
      <c r="NE213" s="802"/>
      <c r="NF213" s="802"/>
      <c r="NG213" s="802"/>
      <c r="NH213" s="802"/>
      <c r="NI213" s="802"/>
      <c r="NJ213" s="802"/>
      <c r="NK213" s="802"/>
      <c r="NL213" s="802"/>
      <c r="NM213" s="802"/>
      <c r="NN213" s="802"/>
      <c r="NO213" s="802"/>
      <c r="NP213" s="802"/>
      <c r="NQ213" s="802"/>
      <c r="NR213" s="802"/>
      <c r="NS213" s="802"/>
      <c r="NT213" s="802"/>
      <c r="NU213" s="802"/>
      <c r="NV213" s="802"/>
      <c r="NW213" s="802"/>
      <c r="NX213" s="802"/>
      <c r="NY213" s="802"/>
      <c r="NZ213" s="802"/>
      <c r="OA213" s="802"/>
      <c r="OB213" s="802"/>
      <c r="OC213" s="802"/>
      <c r="OD213" s="802"/>
      <c r="OE213" s="802"/>
      <c r="OF213" s="802"/>
      <c r="OG213" s="802"/>
      <c r="OH213" s="802"/>
      <c r="OI213" s="802"/>
      <c r="OJ213" s="802"/>
      <c r="OK213" s="802"/>
      <c r="OL213" s="802"/>
      <c r="OM213" s="802"/>
      <c r="ON213" s="802"/>
      <c r="OO213" s="802"/>
      <c r="OP213" s="802"/>
      <c r="OQ213" s="802"/>
      <c r="OR213" s="802"/>
      <c r="OS213" s="802"/>
      <c r="OT213" s="802"/>
      <c r="OU213" s="802"/>
      <c r="OV213" s="802"/>
      <c r="OW213" s="802"/>
      <c r="OX213" s="802"/>
      <c r="OY213" s="802"/>
      <c r="OZ213" s="802"/>
      <c r="PA213" s="802"/>
      <c r="PB213" s="802"/>
      <c r="PC213" s="802"/>
      <c r="PD213" s="802"/>
      <c r="PE213" s="802"/>
      <c r="PF213" s="802"/>
      <c r="PG213" s="802"/>
      <c r="PH213" s="802"/>
      <c r="PI213" s="802"/>
      <c r="PJ213" s="802"/>
      <c r="PK213" s="802"/>
      <c r="PL213" s="802"/>
      <c r="PM213" s="802"/>
      <c r="PN213" s="802"/>
      <c r="PO213" s="802"/>
      <c r="PP213" s="802"/>
      <c r="PQ213" s="802"/>
      <c r="PR213" s="802"/>
      <c r="PS213" s="802"/>
      <c r="PT213" s="802"/>
      <c r="PU213" s="802"/>
      <c r="PV213" s="802"/>
      <c r="PW213" s="802"/>
      <c r="PX213" s="802"/>
      <c r="PY213" s="802"/>
      <c r="PZ213" s="802"/>
      <c r="QA213" s="802"/>
      <c r="QB213" s="802"/>
      <c r="QC213" s="802"/>
      <c r="QD213" s="802"/>
      <c r="QE213" s="802"/>
      <c r="QF213" s="802"/>
      <c r="QG213" s="802"/>
      <c r="QH213" s="802"/>
      <c r="QI213" s="802"/>
      <c r="QJ213" s="802"/>
      <c r="QK213" s="802"/>
      <c r="QL213" s="802"/>
      <c r="QM213" s="802"/>
      <c r="QN213" s="802"/>
      <c r="QO213" s="802"/>
      <c r="QP213" s="802"/>
      <c r="QQ213" s="802"/>
      <c r="QR213" s="802"/>
      <c r="QS213" s="802"/>
      <c r="QT213" s="802"/>
      <c r="QU213" s="802"/>
      <c r="QV213" s="802"/>
      <c r="QW213" s="802"/>
      <c r="QX213" s="802"/>
      <c r="QY213" s="802"/>
      <c r="QZ213" s="802"/>
      <c r="RA213" s="802"/>
      <c r="RB213" s="802"/>
      <c r="RC213" s="802"/>
      <c r="RD213" s="802"/>
      <c r="RE213" s="802"/>
      <c r="RF213" s="802"/>
      <c r="RG213" s="802"/>
      <c r="RH213" s="802"/>
      <c r="RI213" s="802"/>
      <c r="RJ213" s="802"/>
      <c r="RK213" s="802"/>
      <c r="RL213" s="802"/>
      <c r="RM213" s="802"/>
      <c r="RN213" s="802"/>
      <c r="RO213" s="802"/>
      <c r="RP213" s="802"/>
      <c r="RQ213" s="802"/>
      <c r="RR213" s="802"/>
      <c r="RS213" s="802"/>
      <c r="RT213" s="802"/>
      <c r="RU213" s="802"/>
      <c r="RV213" s="802"/>
      <c r="RW213" s="802"/>
      <c r="RX213" s="802"/>
      <c r="RY213" s="802"/>
      <c r="RZ213" s="802"/>
      <c r="SA213" s="802"/>
      <c r="SB213" s="802"/>
      <c r="SC213" s="802"/>
      <c r="SD213" s="802"/>
      <c r="SE213" s="802"/>
      <c r="SF213" s="802"/>
      <c r="SG213" s="802"/>
      <c r="SH213" s="802"/>
      <c r="SI213" s="802"/>
      <c r="SJ213" s="802"/>
      <c r="SK213" s="802"/>
      <c r="SL213" s="802"/>
      <c r="SM213" s="802"/>
      <c r="SN213" s="802"/>
      <c r="SO213" s="802"/>
      <c r="SP213" s="802"/>
      <c r="SQ213" s="802"/>
      <c r="SR213" s="802"/>
      <c r="SS213" s="802"/>
      <c r="ST213" s="802"/>
      <c r="SU213" s="802"/>
      <c r="SV213" s="802"/>
      <c r="SW213" s="802"/>
      <c r="SX213" s="802"/>
      <c r="SY213" s="802"/>
      <c r="SZ213" s="802"/>
      <c r="TA213" s="802"/>
      <c r="TB213" s="802"/>
      <c r="TC213" s="802"/>
      <c r="TD213" s="802"/>
      <c r="TE213" s="802"/>
      <c r="TF213" s="802"/>
      <c r="TG213" s="802"/>
      <c r="TH213" s="802"/>
      <c r="TI213" s="802"/>
      <c r="TJ213" s="802"/>
      <c r="TK213" s="802"/>
      <c r="TL213" s="802"/>
      <c r="TM213" s="802"/>
      <c r="TN213" s="802"/>
      <c r="TO213" s="802"/>
      <c r="TP213" s="802"/>
      <c r="TQ213" s="802"/>
      <c r="TR213" s="802"/>
      <c r="TS213" s="802"/>
      <c r="TT213" s="802"/>
      <c r="TU213" s="802"/>
      <c r="TV213" s="802"/>
      <c r="TW213" s="802"/>
      <c r="TX213" s="802"/>
      <c r="TY213" s="802"/>
      <c r="TZ213" s="802"/>
      <c r="UA213" s="802"/>
      <c r="UB213" s="802"/>
      <c r="UC213" s="802"/>
      <c r="UD213" s="802"/>
      <c r="UE213" s="802"/>
      <c r="UF213" s="802"/>
      <c r="UG213" s="802"/>
      <c r="UH213" s="802"/>
      <c r="UI213" s="802"/>
      <c r="UJ213" s="802"/>
      <c r="UK213" s="802"/>
      <c r="UL213" s="802"/>
      <c r="UM213" s="802"/>
      <c r="UN213" s="802"/>
      <c r="UO213" s="802"/>
      <c r="UP213" s="802"/>
      <c r="UQ213" s="802"/>
      <c r="UR213" s="802"/>
      <c r="US213" s="802"/>
      <c r="UT213" s="802"/>
      <c r="UU213" s="802"/>
      <c r="UV213" s="802"/>
      <c r="UW213" s="802"/>
      <c r="UX213" s="802"/>
      <c r="UY213" s="802"/>
      <c r="UZ213" s="802"/>
      <c r="VA213" s="802"/>
      <c r="VB213" s="802"/>
      <c r="VC213" s="802"/>
      <c r="VD213" s="802"/>
      <c r="VE213" s="802"/>
      <c r="VF213" s="802"/>
      <c r="VG213" s="802"/>
      <c r="VH213" s="802"/>
      <c r="VI213" s="802"/>
      <c r="VJ213" s="802"/>
      <c r="VK213" s="802"/>
      <c r="VL213" s="802"/>
      <c r="VM213" s="802"/>
      <c r="VN213" s="802"/>
      <c r="VO213" s="802"/>
      <c r="VP213" s="802"/>
      <c r="VQ213" s="802"/>
      <c r="VR213" s="802"/>
      <c r="VS213" s="802"/>
      <c r="VT213" s="802"/>
      <c r="VU213" s="802"/>
      <c r="VV213" s="802"/>
      <c r="VW213" s="802"/>
      <c r="VX213" s="802"/>
      <c r="VY213" s="802"/>
      <c r="VZ213" s="802"/>
      <c r="WA213" s="802"/>
      <c r="WB213" s="802"/>
      <c r="WC213" s="802"/>
      <c r="WD213" s="802"/>
      <c r="WE213" s="802"/>
      <c r="WF213" s="802"/>
      <c r="WG213" s="802"/>
      <c r="WH213" s="802"/>
      <c r="WI213" s="802"/>
      <c r="WJ213" s="802"/>
      <c r="WK213" s="802"/>
      <c r="WL213" s="802"/>
      <c r="WM213" s="802"/>
      <c r="WN213" s="802"/>
      <c r="WO213" s="802"/>
      <c r="WP213" s="802"/>
      <c r="WQ213" s="802"/>
      <c r="WR213" s="802"/>
      <c r="WS213" s="802"/>
      <c r="WT213" s="802"/>
      <c r="WU213" s="802"/>
      <c r="WV213" s="802"/>
      <c r="WW213" s="802"/>
      <c r="WX213" s="802"/>
      <c r="WY213" s="802"/>
      <c r="WZ213" s="802"/>
      <c r="XA213" s="802"/>
      <c r="XB213" s="802"/>
      <c r="XC213" s="802"/>
      <c r="XD213" s="802"/>
      <c r="XE213" s="802"/>
      <c r="XF213" s="802"/>
      <c r="XG213" s="802"/>
      <c r="XH213" s="802"/>
      <c r="XI213" s="802"/>
      <c r="XJ213" s="802"/>
      <c r="XK213" s="802"/>
      <c r="XL213" s="802"/>
      <c r="XM213" s="802"/>
      <c r="XN213" s="802"/>
      <c r="XO213" s="802"/>
      <c r="XP213" s="802"/>
      <c r="XQ213" s="802"/>
      <c r="XR213" s="802"/>
      <c r="XS213" s="802"/>
      <c r="XT213" s="802"/>
      <c r="XU213" s="802"/>
      <c r="XV213" s="802"/>
      <c r="XW213" s="802"/>
      <c r="XX213" s="802"/>
      <c r="XY213" s="802"/>
      <c r="XZ213" s="802"/>
      <c r="YA213" s="802"/>
      <c r="YB213" s="802"/>
      <c r="YC213" s="802"/>
      <c r="YD213" s="802"/>
      <c r="YE213" s="802"/>
      <c r="YF213" s="802"/>
      <c r="YG213" s="802"/>
      <c r="YH213" s="802"/>
      <c r="YI213" s="802"/>
      <c r="YJ213" s="802"/>
      <c r="YK213" s="802"/>
      <c r="YL213" s="802"/>
      <c r="YM213" s="802"/>
      <c r="YN213" s="802"/>
      <c r="YO213" s="802"/>
      <c r="YP213" s="802"/>
      <c r="YQ213" s="802"/>
      <c r="YR213" s="802"/>
      <c r="YS213" s="802"/>
      <c r="YT213" s="802"/>
      <c r="YU213" s="802"/>
      <c r="YV213" s="802"/>
      <c r="YW213" s="802"/>
      <c r="YX213" s="802"/>
      <c r="YY213" s="802"/>
      <c r="YZ213" s="802"/>
      <c r="ZA213" s="802"/>
      <c r="ZB213" s="802"/>
      <c r="ZC213" s="802"/>
      <c r="ZD213" s="802"/>
      <c r="ZE213" s="802"/>
      <c r="ZF213" s="802"/>
      <c r="ZG213" s="802"/>
      <c r="ZH213" s="802"/>
      <c r="ZI213" s="802"/>
      <c r="ZJ213" s="802"/>
      <c r="ZK213" s="802"/>
      <c r="ZL213" s="802"/>
      <c r="ZM213" s="802"/>
      <c r="ZN213" s="802"/>
      <c r="ZO213" s="802"/>
      <c r="ZP213" s="802"/>
      <c r="ZQ213" s="802"/>
      <c r="ZR213" s="802"/>
      <c r="ZS213" s="802"/>
      <c r="ZT213" s="802"/>
      <c r="ZU213" s="802"/>
      <c r="ZV213" s="802"/>
      <c r="ZW213" s="802"/>
      <c r="ZX213" s="802"/>
      <c r="ZY213" s="802"/>
      <c r="ZZ213" s="802"/>
      <c r="AAA213" s="802"/>
      <c r="AAB213" s="802"/>
      <c r="AAC213" s="802"/>
      <c r="AAD213" s="802"/>
      <c r="AAE213" s="802"/>
      <c r="AAF213" s="802"/>
      <c r="AAG213" s="802"/>
      <c r="AAH213" s="802"/>
      <c r="AAI213" s="802"/>
      <c r="AAJ213" s="802"/>
      <c r="AAK213" s="802"/>
      <c r="AAL213" s="802"/>
      <c r="AAM213" s="802"/>
      <c r="AAN213" s="802"/>
      <c r="AAO213" s="802"/>
      <c r="AAP213" s="802"/>
      <c r="AAQ213" s="802"/>
      <c r="AAR213" s="802"/>
      <c r="AAS213" s="802"/>
      <c r="AAT213" s="802"/>
      <c r="AAU213" s="802"/>
      <c r="AAV213" s="802"/>
      <c r="AAW213" s="802"/>
      <c r="AAX213" s="802"/>
      <c r="AAY213" s="802"/>
      <c r="AAZ213" s="802"/>
      <c r="ABA213" s="802"/>
      <c r="ABB213" s="802"/>
      <c r="ABC213" s="802"/>
      <c r="ABD213" s="802"/>
      <c r="ABE213" s="802"/>
      <c r="ABF213" s="802"/>
      <c r="ABG213" s="802"/>
      <c r="ABH213" s="802"/>
      <c r="ABI213" s="802"/>
      <c r="ABJ213" s="802"/>
      <c r="ABK213" s="802"/>
      <c r="ABL213" s="802"/>
      <c r="ABM213" s="802"/>
      <c r="ABN213" s="802"/>
      <c r="ABO213" s="802"/>
      <c r="ABP213" s="802"/>
      <c r="ABQ213" s="802"/>
      <c r="ABR213" s="802"/>
      <c r="ABS213" s="802"/>
      <c r="ABT213" s="802"/>
      <c r="ABU213" s="802"/>
      <c r="ABV213" s="802"/>
      <c r="ABW213" s="802"/>
      <c r="ABX213" s="802"/>
      <c r="ABY213" s="802"/>
      <c r="ABZ213" s="802"/>
      <c r="ACA213" s="802"/>
      <c r="ACB213" s="802"/>
      <c r="ACC213" s="802"/>
      <c r="ACD213" s="802"/>
      <c r="ACE213" s="802"/>
      <c r="ACF213" s="802"/>
      <c r="ACG213" s="802"/>
      <c r="ACH213" s="802"/>
      <c r="ACI213" s="802"/>
      <c r="ACJ213" s="802"/>
      <c r="ACK213" s="802"/>
      <c r="ACL213" s="802"/>
      <c r="ACM213" s="802"/>
      <c r="ACN213" s="802"/>
      <c r="ACO213" s="802"/>
      <c r="ACP213" s="802"/>
      <c r="ACQ213" s="802"/>
      <c r="ACR213" s="802"/>
      <c r="ACS213" s="802"/>
      <c r="ACT213" s="802"/>
      <c r="ACU213" s="802"/>
      <c r="ACV213" s="802"/>
      <c r="ACW213" s="802"/>
      <c r="ACX213" s="802"/>
      <c r="ACY213" s="802"/>
      <c r="ACZ213" s="802"/>
      <c r="ADA213" s="802"/>
      <c r="ADB213" s="802"/>
      <c r="ADC213" s="802"/>
      <c r="ADD213" s="802"/>
      <c r="ADE213" s="802"/>
      <c r="ADF213" s="802"/>
      <c r="ADG213" s="802"/>
      <c r="ADH213" s="802"/>
      <c r="ADI213" s="802"/>
      <c r="ADJ213" s="802"/>
      <c r="ADK213" s="802"/>
      <c r="ADL213" s="802"/>
      <c r="ADM213" s="802"/>
      <c r="ADN213" s="802"/>
      <c r="ADO213" s="802"/>
      <c r="ADP213" s="802"/>
      <c r="ADQ213" s="802"/>
      <c r="ADR213" s="802"/>
      <c r="ADS213" s="802"/>
      <c r="ADT213" s="802"/>
      <c r="ADU213" s="802"/>
      <c r="ADV213" s="802"/>
      <c r="ADW213" s="802"/>
      <c r="ADX213" s="802"/>
      <c r="ADY213" s="802"/>
      <c r="ADZ213" s="802"/>
      <c r="AEA213" s="802"/>
      <c r="AEB213" s="802"/>
      <c r="AEC213" s="802"/>
      <c r="AED213" s="802"/>
      <c r="AEE213" s="802"/>
      <c r="AEF213" s="802"/>
      <c r="AEG213" s="802"/>
      <c r="AEH213" s="802"/>
      <c r="AEI213" s="802"/>
      <c r="AEJ213" s="802"/>
      <c r="AEK213" s="802"/>
      <c r="AEL213" s="802"/>
      <c r="AEM213" s="802"/>
      <c r="AEN213" s="802"/>
      <c r="AEO213" s="802"/>
      <c r="AEP213" s="802"/>
      <c r="AEQ213" s="802"/>
      <c r="AER213" s="802"/>
      <c r="AES213" s="802"/>
      <c r="AET213" s="802"/>
      <c r="AEU213" s="802"/>
      <c r="AEV213" s="802"/>
      <c r="AEW213" s="802"/>
      <c r="AEX213" s="802"/>
      <c r="AEY213" s="802"/>
      <c r="AEZ213" s="802"/>
      <c r="AFA213" s="802"/>
      <c r="AFB213" s="802"/>
      <c r="AFC213" s="802"/>
      <c r="AFD213" s="802"/>
      <c r="AFE213" s="802"/>
      <c r="AFF213" s="802"/>
      <c r="AFG213" s="802"/>
      <c r="AFH213" s="802"/>
      <c r="AFI213" s="802"/>
      <c r="AFJ213" s="802"/>
      <c r="AFK213" s="802"/>
      <c r="AFL213" s="802"/>
      <c r="AFM213" s="802"/>
      <c r="AFN213" s="802"/>
      <c r="AFO213" s="802"/>
      <c r="AFP213" s="802"/>
      <c r="AFQ213" s="802"/>
      <c r="AFR213" s="802"/>
      <c r="AFS213" s="802"/>
      <c r="AFT213" s="802"/>
      <c r="AFU213" s="802"/>
      <c r="AFV213" s="802"/>
      <c r="AFW213" s="802"/>
      <c r="AFX213" s="802"/>
      <c r="AFY213" s="802"/>
      <c r="AFZ213" s="802"/>
      <c r="AGA213" s="802"/>
      <c r="AGB213" s="802"/>
      <c r="AGC213" s="802"/>
      <c r="AGD213" s="802"/>
      <c r="AGE213" s="802"/>
      <c r="AGF213" s="802"/>
      <c r="AGG213" s="802"/>
      <c r="AGH213" s="802"/>
      <c r="AGI213" s="802"/>
      <c r="AGJ213" s="802"/>
      <c r="AGK213" s="802"/>
      <c r="AGL213" s="802"/>
      <c r="AGM213" s="802"/>
      <c r="AGN213" s="802"/>
      <c r="AGO213" s="802"/>
      <c r="AGP213" s="802"/>
      <c r="AGQ213" s="802"/>
      <c r="AGR213" s="802"/>
      <c r="AGS213" s="802"/>
      <c r="AGT213" s="802"/>
      <c r="AGU213" s="802"/>
      <c r="AGV213" s="802"/>
      <c r="AGW213" s="802"/>
      <c r="AGX213" s="802"/>
      <c r="AGY213" s="802"/>
      <c r="AGZ213" s="802"/>
      <c r="AHA213" s="802"/>
      <c r="AHB213" s="802"/>
      <c r="AHC213" s="802"/>
      <c r="AHD213" s="802"/>
      <c r="AHE213" s="802"/>
      <c r="AHF213" s="802"/>
      <c r="AHG213" s="802"/>
      <c r="AHH213" s="802"/>
      <c r="AHI213" s="802"/>
      <c r="AHJ213" s="802"/>
      <c r="AHK213" s="802"/>
      <c r="AHL213" s="802"/>
      <c r="AHM213" s="802"/>
      <c r="AHN213" s="802"/>
      <c r="AHO213" s="802"/>
      <c r="AHP213" s="802"/>
      <c r="AHQ213" s="802"/>
      <c r="AHR213" s="802"/>
      <c r="AHS213" s="802"/>
      <c r="AHT213" s="802"/>
      <c r="AHU213" s="802"/>
      <c r="AHV213" s="802"/>
      <c r="AHW213" s="802"/>
      <c r="AHX213" s="802"/>
      <c r="AHY213" s="802"/>
      <c r="AHZ213" s="802"/>
      <c r="AIA213" s="802"/>
      <c r="AIB213" s="802"/>
      <c r="AIC213" s="802"/>
      <c r="AID213" s="802"/>
      <c r="AIE213" s="802"/>
      <c r="AIF213" s="802"/>
      <c r="AIG213" s="802"/>
      <c r="AIH213" s="802"/>
      <c r="AII213" s="802"/>
      <c r="AIJ213" s="802"/>
      <c r="AQE213" s="802"/>
      <c r="AQF213" s="802"/>
      <c r="AQG213" s="802"/>
      <c r="AQH213" s="802"/>
      <c r="AQI213" s="802"/>
      <c r="AQJ213" s="802"/>
      <c r="AQK213" s="802"/>
      <c r="AQL213" s="802"/>
      <c r="AQM213" s="802"/>
      <c r="AQN213" s="802"/>
      <c r="AQO213" s="802"/>
      <c r="AQP213" s="802"/>
      <c r="AQQ213" s="802"/>
      <c r="AQR213" s="802"/>
      <c r="AQS213" s="802"/>
      <c r="AQT213" s="802"/>
      <c r="AQU213" s="802"/>
      <c r="AQV213" s="802"/>
      <c r="AQW213" s="802"/>
      <c r="AQX213" s="802"/>
      <c r="AQY213" s="802"/>
      <c r="AQZ213" s="802"/>
      <c r="ARA213" s="802"/>
      <c r="ARB213" s="802"/>
      <c r="ARC213" s="802"/>
      <c r="ARD213" s="802"/>
      <c r="ARE213" s="802"/>
      <c r="ARF213" s="802"/>
      <c r="ARG213" s="802"/>
      <c r="ARH213" s="802"/>
      <c r="ARI213" s="802"/>
      <c r="ARJ213" s="802"/>
      <c r="ARK213" s="802"/>
      <c r="ARL213" s="802"/>
      <c r="ARM213" s="802"/>
      <c r="ARN213" s="802"/>
      <c r="ARO213" s="802"/>
      <c r="ARP213" s="802"/>
      <c r="ARQ213" s="802"/>
      <c r="ARR213" s="802"/>
      <c r="ARS213" s="802"/>
      <c r="ART213" s="802"/>
      <c r="ARU213" s="802"/>
      <c r="ARV213" s="802"/>
      <c r="ARW213" s="802"/>
      <c r="ARX213" s="802"/>
      <c r="ARY213" s="802"/>
      <c r="ARZ213" s="802"/>
      <c r="ASA213" s="802"/>
      <c r="ASB213" s="802"/>
      <c r="ASC213" s="802"/>
      <c r="ASD213" s="802"/>
      <c r="ASE213" s="802"/>
      <c r="ASF213" s="802"/>
      <c r="ASG213" s="802"/>
      <c r="ASH213" s="802"/>
      <c r="ASI213" s="802"/>
      <c r="ASJ213" s="802"/>
      <c r="ASK213" s="802"/>
      <c r="ASL213" s="802"/>
      <c r="ATP213" s="802"/>
      <c r="ATQ213" s="802"/>
      <c r="ATR213" s="802"/>
      <c r="ATS213" s="802"/>
      <c r="ATT213" s="802"/>
      <c r="ATU213" s="802"/>
      <c r="ATV213" s="802"/>
      <c r="ATW213" s="802"/>
      <c r="ATX213" s="802"/>
      <c r="ATY213" s="802"/>
      <c r="ATZ213" s="802"/>
      <c r="AUA213" s="802"/>
      <c r="AUB213" s="802"/>
      <c r="AUC213" s="802"/>
      <c r="AUD213" s="802"/>
      <c r="AUE213" s="802"/>
      <c r="AUF213" s="802"/>
      <c r="AUG213" s="802"/>
      <c r="AUH213" s="802"/>
      <c r="AUI213" s="802"/>
      <c r="AUJ213" s="802"/>
      <c r="AUK213" s="802"/>
      <c r="AUL213" s="802"/>
      <c r="AUM213" s="802"/>
      <c r="AUN213" s="802"/>
      <c r="AUO213" s="802"/>
      <c r="AUP213" s="801"/>
      <c r="AUQ213" s="802"/>
      <c r="AUR213" s="801"/>
      <c r="AUS213" s="802"/>
      <c r="AUT213" s="801"/>
      <c r="AUU213" s="802"/>
      <c r="AUV213" s="802"/>
      <c r="AUW213" s="802"/>
      <c r="AUX213" s="802"/>
      <c r="AUY213" s="802"/>
      <c r="AUZ213" s="802"/>
      <c r="AVA213" s="802"/>
      <c r="AVB213" s="802"/>
      <c r="AVC213" s="802"/>
      <c r="AVD213" s="802"/>
      <c r="AVE213" s="802"/>
      <c r="AVF213" s="802"/>
      <c r="AVG213" s="802"/>
      <c r="AVH213" s="802"/>
      <c r="AVI213" s="802"/>
      <c r="AVJ213" s="808"/>
      <c r="AVK213" s="808"/>
      <c r="AVL213" s="808"/>
      <c r="AVM213" s="808"/>
      <c r="AVN213" s="808"/>
      <c r="AVO213" s="808"/>
      <c r="AVP213" s="808"/>
      <c r="AVQ213" s="808"/>
      <c r="AVR213" s="808"/>
      <c r="AVS213" s="808"/>
      <c r="AVT213" s="808"/>
      <c r="AVU213" s="809"/>
      <c r="AVV213" s="809"/>
      <c r="AVW213" s="809"/>
      <c r="AVX213" s="809"/>
      <c r="AVY213" s="809"/>
      <c r="AVZ213" s="809"/>
      <c r="AWA213" s="809"/>
      <c r="AWB213" s="809"/>
      <c r="AWC213" s="809"/>
      <c r="AWD213" s="809"/>
      <c r="AWE213" s="809"/>
      <c r="AWF213" s="809"/>
      <c r="AWG213" s="809"/>
      <c r="AWH213" s="809"/>
      <c r="AWI213" s="809"/>
      <c r="AWJ213" s="809"/>
      <c r="AWK213" s="809"/>
      <c r="AWL213" s="809"/>
      <c r="AWM213" s="809"/>
      <c r="AWN213" s="809"/>
      <c r="AWO213" s="809"/>
      <c r="AWP213" s="809"/>
      <c r="AWQ213" s="809"/>
      <c r="AWR213" s="808"/>
      <c r="AWS213" s="761"/>
      <c r="AWT213" s="808"/>
      <c r="AWU213" s="809"/>
      <c r="AWV213" s="809"/>
      <c r="AWW213" s="809"/>
      <c r="AWX213" s="809"/>
      <c r="AWY213" s="809"/>
      <c r="AWZ213" s="809"/>
      <c r="AXA213" s="809"/>
      <c r="AXB213" s="809"/>
      <c r="AXC213" s="809"/>
      <c r="AXD213" s="809"/>
      <c r="AXE213" s="809"/>
      <c r="AXF213" s="809"/>
      <c r="AXG213" s="809"/>
      <c r="AXH213" s="809"/>
      <c r="AXI213" s="809"/>
      <c r="AXJ213" s="809"/>
      <c r="AXK213" s="809"/>
      <c r="AXL213" s="809"/>
      <c r="AXM213" s="809"/>
      <c r="AXN213" s="809"/>
      <c r="AXO213" s="809"/>
      <c r="AXP213" s="809"/>
      <c r="AXQ213" s="809"/>
      <c r="AXR213" s="809"/>
      <c r="AXS213" s="809"/>
      <c r="AXT213" s="809"/>
      <c r="AXU213" s="809"/>
      <c r="AXV213" s="809"/>
      <c r="AXW213" s="809"/>
      <c r="AXX213" s="809"/>
      <c r="AXY213" s="809"/>
      <c r="AXZ213" s="809"/>
      <c r="AYA213" s="809"/>
      <c r="AYB213" s="809"/>
      <c r="AYC213" s="809"/>
      <c r="AYD213" s="808"/>
      <c r="AYE213" s="808"/>
      <c r="AYF213" s="809"/>
      <c r="AYG213" s="808"/>
      <c r="AYH213" s="810"/>
      <c r="AYI213" s="810"/>
      <c r="AYJ213" s="810"/>
      <c r="AYK213" s="810"/>
      <c r="AYL213" s="810"/>
      <c r="AYM213" s="810"/>
      <c r="AYN213" s="810"/>
      <c r="AYO213" s="810"/>
      <c r="AYP213" s="810"/>
      <c r="AYQ213" s="810"/>
      <c r="AYR213" s="810"/>
      <c r="AYS213" s="810"/>
      <c r="AYT213" s="810"/>
      <c r="AYU213" s="810"/>
      <c r="AYV213" s="810"/>
      <c r="AYW213" s="810"/>
      <c r="AYX213" s="810"/>
      <c r="AYY213" s="810"/>
      <c r="AYZ213" s="810"/>
      <c r="AZA213" s="810"/>
      <c r="AZB213" s="810"/>
      <c r="AZC213" s="810"/>
      <c r="AZD213" s="810"/>
      <c r="AZE213" s="810"/>
      <c r="AZF213" s="810"/>
      <c r="AZG213" s="810"/>
      <c r="AZH213" s="810"/>
      <c r="AZI213" s="810"/>
      <c r="AZJ213" s="810"/>
      <c r="AZK213" s="810"/>
      <c r="AZL213" s="810"/>
      <c r="AZM213" s="810"/>
      <c r="AZN213" s="810"/>
      <c r="AZO213" s="810"/>
      <c r="AZP213" s="809"/>
      <c r="AZQ213" s="802"/>
      <c r="AZR213" s="802"/>
      <c r="AZS213" s="802"/>
    </row>
    <row r="214" spans="45:920 1123:1371" s="793" customFormat="1" ht="13.5">
      <c r="AS214" s="802"/>
      <c r="AT214" s="802"/>
      <c r="AU214" s="802"/>
      <c r="AV214" s="802"/>
      <c r="AW214" s="802"/>
      <c r="AX214" s="802"/>
      <c r="AY214" s="802"/>
      <c r="AZ214" s="802"/>
      <c r="BA214" s="802"/>
      <c r="BB214" s="802"/>
      <c r="BC214" s="802"/>
      <c r="BD214" s="802"/>
      <c r="BE214" s="802"/>
      <c r="BF214" s="802"/>
      <c r="BG214" s="802"/>
      <c r="BH214" s="802"/>
      <c r="BI214" s="802"/>
      <c r="BJ214" s="802"/>
      <c r="BK214" s="802"/>
      <c r="BL214" s="802"/>
      <c r="BM214" s="802"/>
      <c r="BN214" s="802"/>
      <c r="BO214" s="802"/>
      <c r="BP214" s="802"/>
      <c r="BQ214" s="802"/>
      <c r="BR214" s="802"/>
      <c r="BS214" s="802"/>
      <c r="BT214" s="802"/>
      <c r="BU214" s="802"/>
      <c r="BV214" s="802"/>
      <c r="BW214" s="802"/>
      <c r="BX214" s="802"/>
      <c r="BY214" s="802"/>
      <c r="BZ214" s="802"/>
      <c r="CA214" s="802"/>
      <c r="CB214" s="802"/>
      <c r="CC214" s="802"/>
      <c r="CD214" s="802"/>
      <c r="CE214" s="802"/>
      <c r="CF214" s="802"/>
      <c r="CG214" s="802"/>
      <c r="CH214" s="802"/>
      <c r="CI214" s="802"/>
      <c r="CJ214" s="802"/>
      <c r="CK214" s="802"/>
      <c r="CL214" s="802"/>
      <c r="CM214" s="802"/>
      <c r="CN214" s="802"/>
      <c r="CO214" s="802"/>
      <c r="CP214" s="802"/>
      <c r="CQ214" s="802"/>
      <c r="CR214" s="802"/>
      <c r="CS214" s="802"/>
      <c r="CT214" s="802"/>
      <c r="CU214" s="802"/>
      <c r="CV214" s="802"/>
      <c r="CW214" s="802"/>
      <c r="CX214" s="802"/>
      <c r="CY214" s="802"/>
      <c r="CZ214" s="802"/>
      <c r="DA214" s="802"/>
      <c r="DB214" s="802"/>
      <c r="DC214" s="802"/>
      <c r="DD214" s="802"/>
      <c r="DE214" s="802"/>
      <c r="DF214" s="802"/>
      <c r="DG214" s="802"/>
      <c r="DH214" s="802"/>
      <c r="DI214" s="802"/>
      <c r="DJ214" s="802"/>
      <c r="DK214" s="802"/>
      <c r="DL214" s="802"/>
      <c r="DM214" s="802"/>
      <c r="DN214" s="802"/>
      <c r="DO214" s="802"/>
      <c r="DP214" s="802"/>
      <c r="DQ214" s="802"/>
      <c r="DR214" s="802"/>
      <c r="DS214" s="802"/>
      <c r="DT214" s="802"/>
      <c r="DU214" s="802"/>
      <c r="DV214" s="802"/>
      <c r="DW214" s="802"/>
      <c r="DX214" s="802"/>
      <c r="DY214" s="802"/>
      <c r="DZ214" s="802"/>
      <c r="EA214" s="802"/>
      <c r="EB214" s="802"/>
      <c r="EC214" s="802"/>
      <c r="ED214" s="802"/>
      <c r="EE214" s="802"/>
      <c r="EF214" s="802"/>
      <c r="EG214" s="802"/>
      <c r="EH214" s="802"/>
      <c r="EI214" s="802"/>
      <c r="EJ214" s="802"/>
      <c r="EK214" s="802"/>
      <c r="EL214" s="802"/>
      <c r="EM214" s="802"/>
      <c r="EN214" s="802"/>
      <c r="EO214" s="802"/>
      <c r="EP214" s="802"/>
      <c r="EQ214" s="802"/>
      <c r="ER214" s="802"/>
      <c r="ES214" s="802"/>
      <c r="ET214" s="802"/>
      <c r="EU214" s="802"/>
      <c r="EV214" s="802"/>
      <c r="EW214" s="802"/>
      <c r="EX214" s="802"/>
      <c r="EY214" s="802"/>
      <c r="EZ214" s="802"/>
      <c r="FA214" s="802"/>
      <c r="FB214" s="802"/>
      <c r="FC214" s="802"/>
      <c r="FD214" s="802"/>
      <c r="FE214" s="802"/>
      <c r="FF214" s="802"/>
      <c r="FG214" s="802"/>
      <c r="FH214" s="802"/>
      <c r="FI214" s="802"/>
      <c r="FJ214" s="802"/>
      <c r="FK214" s="802"/>
      <c r="FL214" s="802"/>
      <c r="FM214" s="802"/>
      <c r="FN214" s="802"/>
      <c r="FO214" s="802"/>
      <c r="FP214" s="802"/>
      <c r="FQ214" s="802"/>
      <c r="FR214" s="802"/>
      <c r="FS214" s="802"/>
      <c r="FT214" s="802"/>
      <c r="FU214" s="802"/>
      <c r="FV214" s="802"/>
      <c r="FW214" s="802"/>
      <c r="FX214" s="802"/>
      <c r="FY214" s="802"/>
      <c r="FZ214" s="802"/>
      <c r="GA214" s="802"/>
      <c r="GB214" s="802"/>
      <c r="GC214" s="802"/>
      <c r="GD214" s="802"/>
      <c r="GE214" s="802"/>
      <c r="GF214" s="802"/>
      <c r="GG214" s="802"/>
      <c r="GH214" s="802"/>
      <c r="GI214" s="802"/>
      <c r="GJ214" s="802"/>
      <c r="GK214" s="802"/>
      <c r="GL214" s="802"/>
      <c r="GM214" s="802"/>
      <c r="GN214" s="802"/>
      <c r="GO214" s="802"/>
      <c r="GP214" s="802"/>
      <c r="GQ214" s="802"/>
      <c r="GR214" s="802"/>
      <c r="GS214" s="802"/>
      <c r="GT214" s="802"/>
      <c r="GU214" s="802"/>
      <c r="GV214" s="802"/>
      <c r="GW214" s="802"/>
      <c r="GX214" s="802"/>
      <c r="GY214" s="802"/>
      <c r="GZ214" s="802"/>
      <c r="HA214" s="802"/>
      <c r="HB214" s="802"/>
      <c r="HC214" s="802"/>
      <c r="HD214" s="802"/>
      <c r="HE214" s="802"/>
      <c r="HF214" s="802"/>
      <c r="HG214" s="802"/>
      <c r="HH214" s="802"/>
      <c r="HI214" s="802"/>
      <c r="HJ214" s="802"/>
      <c r="HK214" s="802"/>
      <c r="HL214" s="802"/>
      <c r="HM214" s="802"/>
      <c r="HN214" s="802"/>
      <c r="HO214" s="802"/>
      <c r="HP214" s="802"/>
      <c r="HQ214" s="802"/>
      <c r="HR214" s="802"/>
      <c r="HS214" s="802"/>
      <c r="HT214" s="802"/>
      <c r="HU214" s="802"/>
      <c r="HV214" s="802"/>
      <c r="HW214" s="802"/>
      <c r="HX214" s="802"/>
      <c r="HY214" s="802"/>
      <c r="HZ214" s="802"/>
      <c r="IA214" s="802"/>
      <c r="IB214" s="802"/>
      <c r="IC214" s="802"/>
      <c r="ID214" s="802"/>
      <c r="IE214" s="802"/>
      <c r="IF214" s="802"/>
      <c r="IG214" s="802"/>
      <c r="IH214" s="802"/>
      <c r="II214" s="802"/>
      <c r="IJ214" s="802"/>
      <c r="IK214" s="802"/>
      <c r="IL214" s="802"/>
      <c r="IM214" s="802"/>
      <c r="IN214" s="802"/>
      <c r="IO214" s="802"/>
      <c r="IP214" s="802"/>
      <c r="IQ214" s="802"/>
      <c r="IR214" s="802"/>
      <c r="IS214" s="802"/>
      <c r="IT214" s="802"/>
      <c r="IU214" s="802"/>
      <c r="IV214" s="802"/>
      <c r="IW214" s="802"/>
      <c r="IX214" s="802"/>
      <c r="IY214" s="802"/>
      <c r="IZ214" s="802"/>
      <c r="JA214" s="802"/>
      <c r="JB214" s="802"/>
      <c r="JC214" s="802"/>
      <c r="JD214" s="802"/>
      <c r="JE214" s="802"/>
      <c r="JF214" s="802"/>
      <c r="JG214" s="802"/>
      <c r="JH214" s="802"/>
      <c r="JI214" s="802"/>
      <c r="JJ214" s="802"/>
      <c r="JK214" s="802"/>
      <c r="JL214" s="802"/>
      <c r="JM214" s="802"/>
      <c r="JN214" s="802"/>
      <c r="JO214" s="802"/>
      <c r="JP214" s="802"/>
      <c r="JQ214" s="802"/>
      <c r="JR214" s="802"/>
      <c r="JS214" s="802"/>
      <c r="JT214" s="802"/>
      <c r="JU214" s="802"/>
      <c r="JV214" s="802"/>
      <c r="JW214" s="802"/>
      <c r="JX214" s="802"/>
      <c r="JY214" s="802"/>
      <c r="JZ214" s="802"/>
      <c r="KA214" s="802"/>
      <c r="KB214" s="802"/>
      <c r="KC214" s="802"/>
      <c r="KD214" s="802"/>
      <c r="KE214" s="802"/>
      <c r="KF214" s="802"/>
      <c r="KG214" s="802"/>
      <c r="KH214" s="802"/>
      <c r="KI214" s="802"/>
      <c r="KJ214" s="802"/>
      <c r="KK214" s="802"/>
      <c r="KL214" s="802"/>
      <c r="KM214" s="802"/>
      <c r="KN214" s="802"/>
      <c r="KO214" s="802"/>
      <c r="KP214" s="802"/>
      <c r="KQ214" s="802"/>
      <c r="KR214" s="802"/>
      <c r="KS214" s="802"/>
      <c r="KT214" s="802"/>
      <c r="KU214" s="802"/>
      <c r="KV214" s="802"/>
      <c r="KW214" s="802"/>
      <c r="KX214" s="802"/>
      <c r="KY214" s="802"/>
      <c r="KZ214" s="802"/>
      <c r="LA214" s="802"/>
      <c r="LB214" s="802"/>
      <c r="LC214" s="802"/>
      <c r="LD214" s="802"/>
      <c r="LE214" s="802"/>
      <c r="LF214" s="802"/>
      <c r="LG214" s="802"/>
      <c r="LH214" s="802"/>
      <c r="LI214" s="802"/>
      <c r="LJ214" s="802"/>
      <c r="LK214" s="802"/>
      <c r="LL214" s="802"/>
      <c r="LM214" s="802"/>
      <c r="LN214" s="802"/>
      <c r="LO214" s="802"/>
      <c r="LP214" s="802"/>
      <c r="LQ214" s="802"/>
      <c r="LR214" s="802"/>
      <c r="LS214" s="802"/>
      <c r="LT214" s="802"/>
      <c r="LU214" s="802"/>
      <c r="LV214" s="802"/>
      <c r="LW214" s="802"/>
      <c r="LX214" s="802"/>
      <c r="LY214" s="802"/>
      <c r="LZ214" s="802"/>
      <c r="MA214" s="802"/>
      <c r="MB214" s="802"/>
      <c r="MC214" s="802"/>
      <c r="MD214" s="802"/>
      <c r="ME214" s="802"/>
      <c r="MF214" s="802"/>
      <c r="MG214" s="802"/>
      <c r="MH214" s="802"/>
      <c r="MI214" s="802"/>
      <c r="MJ214" s="802"/>
      <c r="MK214" s="802"/>
      <c r="ML214" s="802"/>
      <c r="MM214" s="802"/>
      <c r="MN214" s="802"/>
      <c r="MO214" s="802"/>
      <c r="MP214" s="802"/>
      <c r="MQ214" s="802"/>
      <c r="MR214" s="802"/>
      <c r="MS214" s="802"/>
      <c r="MT214" s="802"/>
      <c r="MU214" s="802"/>
      <c r="MV214" s="802"/>
      <c r="MW214" s="802"/>
      <c r="MX214" s="802"/>
      <c r="MY214" s="802"/>
      <c r="MZ214" s="802"/>
      <c r="NA214" s="802"/>
      <c r="NB214" s="802"/>
      <c r="NC214" s="802"/>
      <c r="ND214" s="802"/>
      <c r="NE214" s="802"/>
      <c r="NF214" s="802"/>
      <c r="NG214" s="802"/>
      <c r="NH214" s="802"/>
      <c r="NI214" s="802"/>
      <c r="NJ214" s="802"/>
      <c r="NK214" s="802"/>
      <c r="NL214" s="802"/>
      <c r="NM214" s="802"/>
      <c r="NN214" s="802"/>
      <c r="NO214" s="802"/>
      <c r="NP214" s="802"/>
      <c r="NQ214" s="802"/>
      <c r="NR214" s="802"/>
      <c r="NS214" s="802"/>
      <c r="NT214" s="802"/>
      <c r="NU214" s="802"/>
      <c r="NV214" s="802"/>
      <c r="NW214" s="802"/>
      <c r="NX214" s="802"/>
      <c r="NY214" s="802"/>
      <c r="NZ214" s="802"/>
      <c r="OA214" s="802"/>
      <c r="OB214" s="802"/>
      <c r="OC214" s="802"/>
      <c r="OD214" s="802"/>
      <c r="OE214" s="802"/>
      <c r="OF214" s="802"/>
      <c r="OG214" s="802"/>
      <c r="OH214" s="802"/>
      <c r="OI214" s="802"/>
      <c r="OJ214" s="802"/>
      <c r="OK214" s="802"/>
      <c r="OL214" s="802"/>
      <c r="OM214" s="802"/>
      <c r="ON214" s="802"/>
      <c r="OO214" s="802"/>
      <c r="OP214" s="802"/>
      <c r="OQ214" s="802"/>
      <c r="OR214" s="802"/>
      <c r="OS214" s="802"/>
      <c r="OT214" s="802"/>
      <c r="OU214" s="802"/>
      <c r="OV214" s="802"/>
      <c r="OW214" s="802"/>
      <c r="OX214" s="802"/>
      <c r="OY214" s="802"/>
      <c r="OZ214" s="802"/>
      <c r="PA214" s="802"/>
      <c r="PB214" s="802"/>
      <c r="PC214" s="802"/>
      <c r="PD214" s="802"/>
      <c r="PE214" s="802"/>
      <c r="PF214" s="802"/>
      <c r="PG214" s="802"/>
      <c r="PH214" s="802"/>
      <c r="PI214" s="802"/>
      <c r="PJ214" s="802"/>
      <c r="PK214" s="802"/>
      <c r="PL214" s="802"/>
      <c r="PM214" s="802"/>
      <c r="PN214" s="802"/>
      <c r="PO214" s="802"/>
      <c r="PP214" s="802"/>
      <c r="PQ214" s="802"/>
      <c r="PR214" s="802"/>
      <c r="PS214" s="802"/>
      <c r="PT214" s="802"/>
      <c r="PU214" s="802"/>
      <c r="PV214" s="802"/>
      <c r="PW214" s="802"/>
      <c r="PX214" s="802"/>
      <c r="PY214" s="802"/>
      <c r="PZ214" s="802"/>
      <c r="QA214" s="802"/>
      <c r="QB214" s="802"/>
      <c r="QC214" s="802"/>
      <c r="QD214" s="802"/>
      <c r="QE214" s="802"/>
      <c r="QF214" s="802"/>
      <c r="QG214" s="802"/>
      <c r="QH214" s="802"/>
      <c r="QI214" s="802"/>
      <c r="QJ214" s="802"/>
      <c r="QK214" s="802"/>
      <c r="QL214" s="802"/>
      <c r="QM214" s="802"/>
      <c r="QN214" s="802"/>
      <c r="QO214" s="802"/>
      <c r="QP214" s="802"/>
      <c r="QQ214" s="802"/>
      <c r="QR214" s="802"/>
      <c r="QS214" s="802"/>
      <c r="QT214" s="802"/>
      <c r="QU214" s="802"/>
      <c r="QV214" s="802"/>
      <c r="QW214" s="802"/>
      <c r="QX214" s="802"/>
      <c r="QY214" s="802"/>
      <c r="QZ214" s="802"/>
      <c r="RA214" s="802"/>
      <c r="RB214" s="802"/>
      <c r="RC214" s="802"/>
      <c r="RD214" s="802"/>
      <c r="RE214" s="802"/>
      <c r="RF214" s="802"/>
      <c r="RG214" s="802"/>
      <c r="RH214" s="802"/>
      <c r="RI214" s="802"/>
      <c r="RJ214" s="802"/>
      <c r="RK214" s="802"/>
      <c r="RL214" s="802"/>
      <c r="RM214" s="802"/>
      <c r="RN214" s="802"/>
      <c r="RO214" s="802"/>
      <c r="RP214" s="802"/>
      <c r="RQ214" s="802"/>
      <c r="RR214" s="802"/>
      <c r="RS214" s="802"/>
      <c r="RT214" s="802"/>
      <c r="RU214" s="802"/>
      <c r="RV214" s="802"/>
      <c r="RW214" s="802"/>
      <c r="RX214" s="802"/>
      <c r="RY214" s="802"/>
      <c r="RZ214" s="802"/>
      <c r="SA214" s="802"/>
      <c r="SB214" s="802"/>
      <c r="SC214" s="802"/>
      <c r="SD214" s="802"/>
      <c r="SE214" s="802"/>
      <c r="SF214" s="802"/>
      <c r="SG214" s="802"/>
      <c r="SH214" s="802"/>
      <c r="SI214" s="802"/>
      <c r="SJ214" s="802"/>
      <c r="SK214" s="802"/>
      <c r="SL214" s="802"/>
      <c r="SM214" s="802"/>
      <c r="SN214" s="802"/>
      <c r="SO214" s="802"/>
      <c r="SP214" s="802"/>
      <c r="SQ214" s="802"/>
      <c r="SR214" s="802"/>
      <c r="SS214" s="802"/>
      <c r="ST214" s="802"/>
      <c r="SU214" s="802"/>
      <c r="SV214" s="802"/>
      <c r="SW214" s="802"/>
      <c r="SX214" s="802"/>
      <c r="SY214" s="802"/>
      <c r="SZ214" s="802"/>
      <c r="TA214" s="802"/>
      <c r="TB214" s="802"/>
      <c r="TC214" s="802"/>
      <c r="TD214" s="802"/>
      <c r="TE214" s="802"/>
      <c r="TF214" s="802"/>
      <c r="TG214" s="802"/>
      <c r="TH214" s="802"/>
      <c r="TI214" s="802"/>
      <c r="TJ214" s="802"/>
      <c r="TK214" s="802"/>
      <c r="TL214" s="802"/>
      <c r="TM214" s="802"/>
      <c r="TN214" s="802"/>
      <c r="TO214" s="802"/>
      <c r="TP214" s="802"/>
      <c r="TQ214" s="802"/>
      <c r="TR214" s="802"/>
      <c r="TS214" s="802"/>
      <c r="TT214" s="802"/>
      <c r="TU214" s="802"/>
      <c r="TV214" s="802"/>
      <c r="TW214" s="802"/>
      <c r="TX214" s="802"/>
      <c r="TY214" s="802"/>
      <c r="TZ214" s="802"/>
      <c r="UA214" s="802"/>
      <c r="UB214" s="802"/>
      <c r="UC214" s="802"/>
      <c r="UD214" s="802"/>
      <c r="UE214" s="802"/>
      <c r="UF214" s="802"/>
      <c r="UG214" s="802"/>
      <c r="UH214" s="802"/>
      <c r="UI214" s="802"/>
      <c r="UJ214" s="802"/>
      <c r="UK214" s="802"/>
      <c r="UL214" s="802"/>
      <c r="UM214" s="802"/>
      <c r="UN214" s="802"/>
      <c r="UO214" s="802"/>
      <c r="UP214" s="802"/>
      <c r="UQ214" s="802"/>
      <c r="UR214" s="802"/>
      <c r="US214" s="802"/>
      <c r="UT214" s="802"/>
      <c r="UU214" s="802"/>
      <c r="UV214" s="802"/>
      <c r="UW214" s="802"/>
      <c r="UX214" s="802"/>
      <c r="UY214" s="802"/>
      <c r="UZ214" s="802"/>
      <c r="VA214" s="802"/>
      <c r="VB214" s="802"/>
      <c r="VC214" s="802"/>
      <c r="VD214" s="802"/>
      <c r="VE214" s="802"/>
      <c r="VF214" s="802"/>
      <c r="VG214" s="802"/>
      <c r="VH214" s="802"/>
      <c r="VI214" s="802"/>
      <c r="VJ214" s="802"/>
      <c r="VK214" s="802"/>
      <c r="VL214" s="802"/>
      <c r="VM214" s="802"/>
      <c r="VN214" s="802"/>
      <c r="VO214" s="802"/>
      <c r="VP214" s="802"/>
      <c r="VQ214" s="802"/>
      <c r="VR214" s="802"/>
      <c r="VS214" s="802"/>
      <c r="VT214" s="802"/>
      <c r="VU214" s="802"/>
      <c r="VV214" s="802"/>
      <c r="VW214" s="802"/>
      <c r="VX214" s="802"/>
      <c r="VY214" s="802"/>
      <c r="VZ214" s="802"/>
      <c r="WA214" s="802"/>
      <c r="WB214" s="802"/>
      <c r="WC214" s="802"/>
      <c r="WD214" s="802"/>
      <c r="WE214" s="802"/>
      <c r="WF214" s="802"/>
      <c r="WG214" s="802"/>
      <c r="WH214" s="802"/>
      <c r="WI214" s="802"/>
      <c r="WJ214" s="802"/>
      <c r="WK214" s="802"/>
      <c r="WL214" s="802"/>
      <c r="WM214" s="802"/>
      <c r="WN214" s="802"/>
      <c r="WO214" s="802"/>
      <c r="WP214" s="802"/>
      <c r="WQ214" s="802"/>
      <c r="WR214" s="802"/>
      <c r="WS214" s="802"/>
      <c r="WT214" s="802"/>
      <c r="WU214" s="802"/>
      <c r="WV214" s="802"/>
      <c r="WW214" s="802"/>
      <c r="WX214" s="802"/>
      <c r="WY214" s="802"/>
      <c r="WZ214" s="802"/>
      <c r="XA214" s="802"/>
      <c r="XB214" s="802"/>
      <c r="XC214" s="802"/>
      <c r="XD214" s="802"/>
      <c r="XE214" s="802"/>
      <c r="XF214" s="802"/>
      <c r="XG214" s="802"/>
      <c r="XH214" s="802"/>
      <c r="XI214" s="802"/>
      <c r="XJ214" s="802"/>
      <c r="XK214" s="802"/>
      <c r="XL214" s="802"/>
      <c r="XM214" s="802"/>
      <c r="XN214" s="802"/>
      <c r="XO214" s="802"/>
      <c r="XP214" s="802"/>
      <c r="XQ214" s="802"/>
      <c r="XR214" s="802"/>
      <c r="XS214" s="802"/>
      <c r="XT214" s="802"/>
      <c r="XU214" s="802"/>
      <c r="XV214" s="802"/>
      <c r="XW214" s="802"/>
      <c r="XX214" s="802"/>
      <c r="XY214" s="802"/>
      <c r="XZ214" s="802"/>
      <c r="YA214" s="802"/>
      <c r="YB214" s="802"/>
      <c r="YC214" s="802"/>
      <c r="YD214" s="802"/>
      <c r="YE214" s="802"/>
      <c r="YF214" s="802"/>
      <c r="YG214" s="802"/>
      <c r="YH214" s="802"/>
      <c r="YI214" s="802"/>
      <c r="YJ214" s="802"/>
      <c r="YK214" s="802"/>
      <c r="YL214" s="802"/>
      <c r="YM214" s="802"/>
      <c r="YN214" s="802"/>
      <c r="YO214" s="802"/>
      <c r="YP214" s="802"/>
      <c r="YQ214" s="802"/>
      <c r="YR214" s="802"/>
      <c r="YS214" s="802"/>
      <c r="YT214" s="802"/>
      <c r="YU214" s="802"/>
      <c r="YV214" s="802"/>
      <c r="YW214" s="802"/>
      <c r="YX214" s="802"/>
      <c r="YY214" s="802"/>
      <c r="YZ214" s="802"/>
      <c r="ZA214" s="802"/>
      <c r="ZB214" s="802"/>
      <c r="ZC214" s="802"/>
      <c r="ZD214" s="802"/>
      <c r="ZE214" s="802"/>
      <c r="ZF214" s="802"/>
      <c r="ZG214" s="802"/>
      <c r="ZH214" s="802"/>
      <c r="ZI214" s="802"/>
      <c r="ZJ214" s="802"/>
      <c r="ZK214" s="802"/>
      <c r="ZL214" s="802"/>
      <c r="ZM214" s="802"/>
      <c r="ZN214" s="802"/>
      <c r="ZO214" s="802"/>
      <c r="ZP214" s="802"/>
      <c r="ZQ214" s="802"/>
      <c r="ZR214" s="802"/>
      <c r="ZS214" s="802"/>
      <c r="ZT214" s="802"/>
      <c r="ZU214" s="802"/>
      <c r="ZV214" s="802"/>
      <c r="ZW214" s="802"/>
      <c r="ZX214" s="802"/>
      <c r="ZY214" s="802"/>
      <c r="ZZ214" s="802"/>
      <c r="AAA214" s="802"/>
      <c r="AAB214" s="802"/>
      <c r="AAC214" s="802"/>
      <c r="AAD214" s="802"/>
      <c r="AAE214" s="802"/>
      <c r="AAF214" s="802"/>
      <c r="AAG214" s="802"/>
      <c r="AAH214" s="802"/>
      <c r="AAI214" s="802"/>
      <c r="AAJ214" s="802"/>
      <c r="AAK214" s="802"/>
      <c r="AAL214" s="802"/>
      <c r="AAM214" s="802"/>
      <c r="AAN214" s="802"/>
      <c r="AAO214" s="802"/>
      <c r="AAP214" s="802"/>
      <c r="AAQ214" s="802"/>
      <c r="AAR214" s="802"/>
      <c r="AAS214" s="802"/>
      <c r="AAT214" s="802"/>
      <c r="AAU214" s="802"/>
      <c r="AAV214" s="802"/>
      <c r="AAW214" s="802"/>
      <c r="AAX214" s="802"/>
      <c r="AAY214" s="802"/>
      <c r="AAZ214" s="802"/>
      <c r="ABA214" s="802"/>
      <c r="ABB214" s="802"/>
      <c r="ABC214" s="802"/>
      <c r="ABD214" s="802"/>
      <c r="ABE214" s="802"/>
      <c r="ABF214" s="802"/>
      <c r="ABG214" s="802"/>
      <c r="ABH214" s="802"/>
      <c r="ABI214" s="802"/>
      <c r="ABJ214" s="802"/>
      <c r="ABK214" s="802"/>
      <c r="ABL214" s="802"/>
      <c r="ABM214" s="802"/>
      <c r="ABN214" s="802"/>
      <c r="ABO214" s="802"/>
      <c r="ABP214" s="802"/>
      <c r="ABQ214" s="802"/>
      <c r="ABR214" s="802"/>
      <c r="ABS214" s="802"/>
      <c r="ABT214" s="802"/>
      <c r="ABU214" s="802"/>
      <c r="ABV214" s="802"/>
      <c r="ABW214" s="802"/>
      <c r="ABX214" s="802"/>
      <c r="ABY214" s="802"/>
      <c r="ABZ214" s="802"/>
      <c r="ACA214" s="802"/>
      <c r="ACB214" s="802"/>
      <c r="ACC214" s="802"/>
      <c r="ACD214" s="802"/>
      <c r="ACE214" s="802"/>
      <c r="ACF214" s="802"/>
      <c r="ACG214" s="802"/>
      <c r="ACH214" s="802"/>
      <c r="ACI214" s="802"/>
      <c r="ACJ214" s="802"/>
      <c r="ACK214" s="802"/>
      <c r="ACL214" s="802"/>
      <c r="ACM214" s="802"/>
      <c r="ACN214" s="802"/>
      <c r="ACO214" s="802"/>
      <c r="ACP214" s="802"/>
      <c r="ACQ214" s="802"/>
      <c r="ACR214" s="802"/>
      <c r="ACS214" s="802"/>
      <c r="ACT214" s="802"/>
      <c r="ACU214" s="802"/>
      <c r="ACV214" s="802"/>
      <c r="ACW214" s="802"/>
      <c r="ACX214" s="802"/>
      <c r="ACY214" s="802"/>
      <c r="ACZ214" s="802"/>
      <c r="ADA214" s="802"/>
      <c r="ADB214" s="802"/>
      <c r="ADC214" s="802"/>
      <c r="ADD214" s="802"/>
      <c r="ADE214" s="802"/>
      <c r="ADF214" s="802"/>
      <c r="ADG214" s="802"/>
      <c r="ADH214" s="802"/>
      <c r="ADI214" s="802"/>
      <c r="ADJ214" s="802"/>
      <c r="ADK214" s="802"/>
      <c r="ADL214" s="802"/>
      <c r="ADM214" s="802"/>
      <c r="ADN214" s="802"/>
      <c r="ADO214" s="802"/>
      <c r="ADP214" s="802"/>
      <c r="ADQ214" s="802"/>
      <c r="ADR214" s="802"/>
      <c r="ADS214" s="802"/>
      <c r="ADT214" s="802"/>
      <c r="ADU214" s="802"/>
      <c r="ADV214" s="802"/>
      <c r="ADW214" s="802"/>
      <c r="ADX214" s="802"/>
      <c r="ADY214" s="802"/>
      <c r="ADZ214" s="802"/>
      <c r="AEA214" s="802"/>
      <c r="AEB214" s="802"/>
      <c r="AEC214" s="802"/>
      <c r="AED214" s="802"/>
      <c r="AEE214" s="802"/>
      <c r="AEF214" s="802"/>
      <c r="AEG214" s="802"/>
      <c r="AEH214" s="802"/>
      <c r="AEI214" s="802"/>
      <c r="AEJ214" s="802"/>
      <c r="AEK214" s="802"/>
      <c r="AEL214" s="802"/>
      <c r="AEM214" s="802"/>
      <c r="AEN214" s="802"/>
      <c r="AEO214" s="802"/>
      <c r="AEP214" s="802"/>
      <c r="AEQ214" s="802"/>
      <c r="AER214" s="802"/>
      <c r="AES214" s="802"/>
      <c r="AET214" s="802"/>
      <c r="AEU214" s="802"/>
      <c r="AEV214" s="802"/>
      <c r="AEW214" s="802"/>
      <c r="AEX214" s="802"/>
      <c r="AEY214" s="802"/>
      <c r="AEZ214" s="802"/>
      <c r="AFA214" s="802"/>
      <c r="AFB214" s="802"/>
      <c r="AFC214" s="802"/>
      <c r="AFD214" s="802"/>
      <c r="AFE214" s="802"/>
      <c r="AFF214" s="802"/>
      <c r="AFG214" s="802"/>
      <c r="AFH214" s="802"/>
      <c r="AFI214" s="802"/>
      <c r="AFJ214" s="802"/>
      <c r="AFK214" s="802"/>
      <c r="AFL214" s="802"/>
      <c r="AFM214" s="802"/>
      <c r="AFN214" s="802"/>
      <c r="AFO214" s="802"/>
      <c r="AFP214" s="802"/>
      <c r="AFQ214" s="802"/>
      <c r="AFR214" s="802"/>
      <c r="AFS214" s="802"/>
      <c r="AFT214" s="802"/>
      <c r="AFU214" s="802"/>
      <c r="AFV214" s="802"/>
      <c r="AFW214" s="802"/>
      <c r="AFX214" s="802"/>
      <c r="AFY214" s="802"/>
      <c r="AFZ214" s="802"/>
      <c r="AGA214" s="802"/>
      <c r="AGB214" s="802"/>
      <c r="AGC214" s="802"/>
      <c r="AGD214" s="802"/>
      <c r="AGE214" s="802"/>
      <c r="AGF214" s="802"/>
      <c r="AGG214" s="802"/>
      <c r="AGH214" s="802"/>
      <c r="AGI214" s="802"/>
      <c r="AGJ214" s="802"/>
      <c r="AGK214" s="802"/>
      <c r="AGL214" s="802"/>
      <c r="AGM214" s="802"/>
      <c r="AGN214" s="802"/>
      <c r="AGO214" s="802"/>
      <c r="AGP214" s="802"/>
      <c r="AGQ214" s="802"/>
      <c r="AGR214" s="802"/>
      <c r="AGS214" s="802"/>
      <c r="AGT214" s="802"/>
      <c r="AGU214" s="802"/>
      <c r="AGV214" s="802"/>
      <c r="AGW214" s="802"/>
      <c r="AGX214" s="802"/>
      <c r="AGY214" s="802"/>
      <c r="AGZ214" s="802"/>
      <c r="AHA214" s="802"/>
      <c r="AHB214" s="802"/>
      <c r="AHC214" s="802"/>
      <c r="AHD214" s="802"/>
      <c r="AHE214" s="802"/>
      <c r="AHF214" s="802"/>
      <c r="AHG214" s="802"/>
      <c r="AHH214" s="802"/>
      <c r="AHI214" s="802"/>
      <c r="AHJ214" s="802"/>
      <c r="AHK214" s="802"/>
      <c r="AHL214" s="802"/>
      <c r="AHM214" s="802"/>
      <c r="AHN214" s="802"/>
      <c r="AHO214" s="802"/>
      <c r="AHP214" s="802"/>
      <c r="AHQ214" s="802"/>
      <c r="AHR214" s="802"/>
      <c r="AHS214" s="802"/>
      <c r="AHT214" s="802"/>
      <c r="AHU214" s="802"/>
      <c r="AHV214" s="802"/>
      <c r="AHW214" s="802"/>
      <c r="AHX214" s="802"/>
      <c r="AHY214" s="802"/>
      <c r="AHZ214" s="802"/>
      <c r="AIA214" s="802"/>
      <c r="AIB214" s="802"/>
      <c r="AIC214" s="802"/>
      <c r="AID214" s="802"/>
      <c r="AIE214" s="802"/>
      <c r="AIF214" s="802"/>
      <c r="AIG214" s="802"/>
      <c r="AIH214" s="802"/>
      <c r="AII214" s="802"/>
      <c r="AIJ214" s="802"/>
      <c r="AQE214" s="802"/>
      <c r="AQF214" s="802"/>
      <c r="AQG214" s="802"/>
      <c r="AQH214" s="802"/>
      <c r="AQI214" s="802"/>
      <c r="AQJ214" s="802"/>
      <c r="AQK214" s="802"/>
      <c r="AQL214" s="802"/>
      <c r="AQM214" s="802"/>
      <c r="AQN214" s="802"/>
      <c r="AQO214" s="802"/>
      <c r="AQP214" s="802"/>
      <c r="AQQ214" s="802"/>
      <c r="AQR214" s="802"/>
      <c r="AQS214" s="802"/>
      <c r="AQT214" s="802"/>
      <c r="AQU214" s="802"/>
      <c r="AQV214" s="802"/>
      <c r="AQW214" s="802"/>
      <c r="AQX214" s="802"/>
      <c r="AQY214" s="802"/>
      <c r="AQZ214" s="802"/>
      <c r="ARA214" s="802"/>
      <c r="ARB214" s="802"/>
      <c r="ARC214" s="802"/>
      <c r="ARD214" s="802"/>
      <c r="ARE214" s="802"/>
      <c r="ARF214" s="802"/>
      <c r="ARG214" s="802"/>
      <c r="ARH214" s="802"/>
      <c r="ARI214" s="802"/>
      <c r="ARJ214" s="802"/>
      <c r="ARK214" s="802"/>
      <c r="ARL214" s="802"/>
      <c r="ARM214" s="802"/>
      <c r="ARN214" s="802"/>
      <c r="ARO214" s="802"/>
      <c r="ARP214" s="802"/>
      <c r="ARQ214" s="802"/>
      <c r="ARR214" s="802"/>
      <c r="ARS214" s="802"/>
      <c r="ART214" s="802"/>
      <c r="ARU214" s="802"/>
      <c r="ARV214" s="802"/>
      <c r="ARW214" s="802"/>
      <c r="ARX214" s="802"/>
      <c r="ARY214" s="802"/>
      <c r="ARZ214" s="802"/>
      <c r="ASA214" s="802"/>
      <c r="ASB214" s="802"/>
      <c r="ASC214" s="802"/>
      <c r="ASD214" s="802"/>
      <c r="ASE214" s="802"/>
      <c r="ASF214" s="802"/>
      <c r="ASG214" s="802"/>
      <c r="ASH214" s="802"/>
      <c r="ASI214" s="802"/>
      <c r="ASJ214" s="802"/>
      <c r="ASK214" s="802"/>
      <c r="ASL214" s="802"/>
      <c r="ATP214" s="802"/>
      <c r="ATQ214" s="802"/>
      <c r="ATR214" s="802"/>
      <c r="ATS214" s="802"/>
      <c r="ATT214" s="802"/>
      <c r="ATU214" s="802"/>
      <c r="ATV214" s="802"/>
      <c r="ATW214" s="802"/>
      <c r="ATX214" s="802"/>
      <c r="ATY214" s="802"/>
      <c r="ATZ214" s="802"/>
      <c r="AUA214" s="802"/>
      <c r="AUB214" s="802"/>
      <c r="AUC214" s="802"/>
      <c r="AUD214" s="802"/>
      <c r="AUE214" s="802"/>
      <c r="AUF214" s="802"/>
      <c r="AUG214" s="802"/>
      <c r="AUH214" s="802"/>
      <c r="AUI214" s="802"/>
      <c r="AUJ214" s="802"/>
      <c r="AUK214" s="802"/>
      <c r="AUL214" s="802"/>
      <c r="AUM214" s="802"/>
      <c r="AUN214" s="802"/>
      <c r="AUO214" s="802"/>
      <c r="AUP214" s="801"/>
      <c r="AUQ214" s="802"/>
      <c r="AUR214" s="801"/>
      <c r="AUS214" s="802"/>
      <c r="AUT214" s="801"/>
      <c r="AUU214" s="802"/>
      <c r="AUV214" s="802"/>
      <c r="AUW214" s="802"/>
      <c r="AUX214" s="802"/>
      <c r="AUY214" s="802"/>
      <c r="AUZ214" s="802"/>
      <c r="AVA214" s="802"/>
      <c r="AVB214" s="802"/>
      <c r="AVC214" s="802"/>
      <c r="AVD214" s="802"/>
      <c r="AVE214" s="802"/>
      <c r="AVF214" s="802"/>
      <c r="AVG214" s="802"/>
      <c r="AVH214" s="802"/>
      <c r="AVI214" s="802"/>
      <c r="AVJ214" s="808"/>
      <c r="AVK214" s="808"/>
      <c r="AVL214" s="808"/>
      <c r="AVM214" s="808"/>
      <c r="AVN214" s="808"/>
      <c r="AVO214" s="808"/>
      <c r="AVP214" s="808"/>
      <c r="AVQ214" s="808"/>
      <c r="AVR214" s="808"/>
      <c r="AVS214" s="808"/>
      <c r="AVT214" s="808"/>
      <c r="AVU214" s="809"/>
      <c r="AVV214" s="809"/>
      <c r="AVW214" s="809"/>
      <c r="AVX214" s="809"/>
      <c r="AVY214" s="809"/>
      <c r="AVZ214" s="809"/>
      <c r="AWA214" s="809"/>
      <c r="AWB214" s="809"/>
      <c r="AWC214" s="809"/>
      <c r="AWD214" s="809"/>
      <c r="AWE214" s="809"/>
      <c r="AWF214" s="809"/>
      <c r="AWG214" s="809"/>
      <c r="AWH214" s="809"/>
      <c r="AWI214" s="809"/>
      <c r="AWJ214" s="809"/>
      <c r="AWK214" s="809"/>
      <c r="AWL214" s="809"/>
      <c r="AWM214" s="809"/>
      <c r="AWN214" s="809"/>
      <c r="AWO214" s="809"/>
      <c r="AWP214" s="809"/>
      <c r="AWQ214" s="809"/>
      <c r="AWR214" s="808"/>
      <c r="AWS214" s="761"/>
      <c r="AWT214" s="808"/>
      <c r="AWU214" s="809"/>
      <c r="AWV214" s="809"/>
      <c r="AWW214" s="809"/>
      <c r="AWX214" s="809"/>
      <c r="AWY214" s="809"/>
      <c r="AWZ214" s="809"/>
      <c r="AXA214" s="809"/>
      <c r="AXB214" s="809"/>
      <c r="AXC214" s="809"/>
      <c r="AXD214" s="809"/>
      <c r="AXE214" s="809"/>
      <c r="AXF214" s="809"/>
      <c r="AXG214" s="809"/>
      <c r="AXH214" s="809"/>
      <c r="AXI214" s="809"/>
      <c r="AXJ214" s="809"/>
      <c r="AXK214" s="809"/>
      <c r="AXL214" s="809"/>
      <c r="AXM214" s="809"/>
      <c r="AXN214" s="809"/>
      <c r="AXO214" s="809"/>
      <c r="AXP214" s="809"/>
      <c r="AXQ214" s="809"/>
      <c r="AXR214" s="809"/>
      <c r="AXS214" s="809"/>
      <c r="AXT214" s="809"/>
      <c r="AXU214" s="809"/>
      <c r="AXV214" s="809"/>
      <c r="AXW214" s="809"/>
      <c r="AXX214" s="809"/>
      <c r="AXY214" s="809"/>
      <c r="AXZ214" s="809"/>
      <c r="AYA214" s="809"/>
      <c r="AYB214" s="809"/>
      <c r="AYC214" s="809"/>
      <c r="AYD214" s="808"/>
      <c r="AYE214" s="808"/>
      <c r="AYF214" s="809"/>
      <c r="AYG214" s="808"/>
      <c r="AYH214" s="810"/>
      <c r="AYI214" s="810"/>
      <c r="AYJ214" s="810"/>
      <c r="AYK214" s="810"/>
      <c r="AYL214" s="810"/>
      <c r="AYM214" s="810"/>
      <c r="AYN214" s="810"/>
      <c r="AYO214" s="810"/>
      <c r="AYP214" s="810"/>
      <c r="AYQ214" s="810"/>
      <c r="AYR214" s="810"/>
      <c r="AYS214" s="810"/>
      <c r="AYT214" s="810"/>
      <c r="AYU214" s="810"/>
      <c r="AYV214" s="810"/>
      <c r="AYW214" s="810"/>
      <c r="AYX214" s="810"/>
      <c r="AYY214" s="810"/>
      <c r="AYZ214" s="810"/>
      <c r="AZA214" s="810"/>
      <c r="AZB214" s="810"/>
      <c r="AZC214" s="810"/>
      <c r="AZD214" s="810"/>
      <c r="AZE214" s="810"/>
      <c r="AZF214" s="810"/>
      <c r="AZG214" s="810"/>
      <c r="AZH214" s="810"/>
      <c r="AZI214" s="810"/>
      <c r="AZJ214" s="810"/>
      <c r="AZK214" s="810"/>
      <c r="AZL214" s="810"/>
      <c r="AZM214" s="810"/>
      <c r="AZN214" s="810"/>
      <c r="AZO214" s="810"/>
      <c r="AZP214" s="809"/>
      <c r="AZQ214" s="802"/>
      <c r="AZR214" s="802"/>
      <c r="AZS214" s="802"/>
    </row>
    <row r="215" spans="45:920 1123:1371" s="793" customFormat="1" ht="13.5">
      <c r="AS215" s="802"/>
      <c r="AT215" s="802"/>
      <c r="AU215" s="802"/>
      <c r="AV215" s="802"/>
      <c r="AW215" s="802"/>
      <c r="AX215" s="802"/>
      <c r="AY215" s="802"/>
      <c r="AZ215" s="802"/>
      <c r="BA215" s="802"/>
      <c r="BB215" s="802"/>
      <c r="BC215" s="802"/>
      <c r="BD215" s="802"/>
      <c r="BE215" s="802"/>
      <c r="BF215" s="802"/>
      <c r="BG215" s="802"/>
      <c r="BH215" s="802"/>
      <c r="BI215" s="802"/>
      <c r="BJ215" s="802"/>
      <c r="BK215" s="802"/>
      <c r="BL215" s="802"/>
      <c r="BM215" s="802"/>
      <c r="BN215" s="802"/>
      <c r="BO215" s="802"/>
      <c r="BP215" s="802"/>
      <c r="BQ215" s="802"/>
      <c r="BR215" s="802"/>
      <c r="BS215" s="802"/>
      <c r="BT215" s="802"/>
      <c r="BU215" s="802"/>
      <c r="BV215" s="802"/>
      <c r="BW215" s="802"/>
      <c r="BX215" s="802"/>
      <c r="BY215" s="802"/>
      <c r="BZ215" s="802"/>
      <c r="CA215" s="802"/>
      <c r="CB215" s="802"/>
      <c r="CC215" s="802"/>
      <c r="CD215" s="802"/>
      <c r="CE215" s="802"/>
      <c r="CF215" s="802"/>
      <c r="CG215" s="802"/>
      <c r="CH215" s="802"/>
      <c r="CI215" s="802"/>
      <c r="CJ215" s="802"/>
      <c r="CK215" s="802"/>
      <c r="CL215" s="802"/>
      <c r="CM215" s="802"/>
      <c r="CN215" s="802"/>
      <c r="CO215" s="802"/>
      <c r="CP215" s="802"/>
      <c r="CQ215" s="802"/>
      <c r="CR215" s="802"/>
      <c r="CS215" s="802"/>
      <c r="CT215" s="802"/>
      <c r="CU215" s="802"/>
      <c r="CV215" s="802"/>
      <c r="CW215" s="802"/>
      <c r="CX215" s="802"/>
      <c r="CY215" s="802"/>
      <c r="CZ215" s="802"/>
      <c r="DA215" s="802"/>
      <c r="DB215" s="802"/>
      <c r="DC215" s="802"/>
      <c r="DD215" s="802"/>
      <c r="DE215" s="802"/>
      <c r="DF215" s="802"/>
      <c r="DG215" s="802"/>
      <c r="DH215" s="802"/>
      <c r="DI215" s="802"/>
      <c r="DJ215" s="802"/>
      <c r="DK215" s="802"/>
      <c r="DL215" s="802"/>
      <c r="DM215" s="802"/>
      <c r="DN215" s="802"/>
      <c r="DO215" s="802"/>
      <c r="DP215" s="802"/>
      <c r="DQ215" s="802"/>
      <c r="DR215" s="802"/>
      <c r="DS215" s="802"/>
      <c r="DT215" s="802"/>
      <c r="DU215" s="802"/>
      <c r="DV215" s="802"/>
      <c r="DW215" s="802"/>
      <c r="DX215" s="802"/>
      <c r="DY215" s="802"/>
      <c r="DZ215" s="802"/>
      <c r="EA215" s="802"/>
      <c r="EB215" s="802"/>
      <c r="EC215" s="802"/>
      <c r="ED215" s="802"/>
      <c r="EE215" s="802"/>
      <c r="EF215" s="802"/>
      <c r="EG215" s="802"/>
      <c r="EH215" s="802"/>
      <c r="EI215" s="802"/>
      <c r="EJ215" s="802"/>
      <c r="EK215" s="802"/>
      <c r="EL215" s="802"/>
      <c r="EM215" s="802"/>
      <c r="EN215" s="802"/>
      <c r="EO215" s="802"/>
      <c r="EP215" s="802"/>
      <c r="EQ215" s="802"/>
      <c r="ER215" s="802"/>
      <c r="ES215" s="802"/>
      <c r="ET215" s="802"/>
      <c r="EU215" s="802"/>
      <c r="EV215" s="802"/>
      <c r="EW215" s="802"/>
      <c r="EX215" s="802"/>
      <c r="EY215" s="802"/>
      <c r="EZ215" s="802"/>
      <c r="FA215" s="802"/>
      <c r="FB215" s="802"/>
      <c r="FC215" s="802"/>
      <c r="FD215" s="802"/>
      <c r="FE215" s="802"/>
      <c r="FF215" s="802"/>
      <c r="FG215" s="802"/>
      <c r="FH215" s="802"/>
      <c r="FI215" s="802"/>
      <c r="FJ215" s="802"/>
      <c r="FK215" s="802"/>
      <c r="FL215" s="802"/>
      <c r="FM215" s="802"/>
      <c r="FN215" s="802"/>
      <c r="FO215" s="802"/>
      <c r="FP215" s="802"/>
      <c r="FQ215" s="802"/>
      <c r="FR215" s="802"/>
      <c r="FS215" s="802"/>
      <c r="FT215" s="802"/>
      <c r="FU215" s="802"/>
      <c r="FV215" s="802"/>
      <c r="FW215" s="802"/>
      <c r="FX215" s="802"/>
      <c r="FY215" s="802"/>
      <c r="FZ215" s="802"/>
      <c r="GA215" s="802"/>
      <c r="GB215" s="802"/>
      <c r="GC215" s="802"/>
      <c r="GD215" s="802"/>
      <c r="GE215" s="802"/>
      <c r="GF215" s="802"/>
      <c r="GG215" s="802"/>
      <c r="GH215" s="802"/>
      <c r="GI215" s="802"/>
      <c r="GJ215" s="802"/>
      <c r="GK215" s="802"/>
      <c r="GL215" s="802"/>
      <c r="GM215" s="802"/>
      <c r="GN215" s="802"/>
      <c r="GO215" s="802"/>
      <c r="GP215" s="802"/>
      <c r="GQ215" s="802"/>
      <c r="GR215" s="802"/>
      <c r="GS215" s="802"/>
      <c r="GT215" s="802"/>
      <c r="GU215" s="802"/>
      <c r="GV215" s="802"/>
      <c r="GW215" s="802"/>
      <c r="GX215" s="802"/>
      <c r="GY215" s="802"/>
      <c r="GZ215" s="802"/>
      <c r="HA215" s="802"/>
      <c r="HB215" s="802"/>
      <c r="HC215" s="802"/>
      <c r="HD215" s="802"/>
      <c r="HE215" s="802"/>
      <c r="HF215" s="802"/>
      <c r="HG215" s="802"/>
      <c r="HH215" s="802"/>
      <c r="HI215" s="802"/>
      <c r="HJ215" s="802"/>
      <c r="HK215" s="802"/>
      <c r="HL215" s="802"/>
      <c r="HM215" s="802"/>
      <c r="HN215" s="802"/>
      <c r="HO215" s="802"/>
      <c r="HP215" s="802"/>
      <c r="HQ215" s="802"/>
      <c r="HR215" s="802"/>
      <c r="HS215" s="802"/>
      <c r="HT215" s="802"/>
      <c r="HU215" s="802"/>
      <c r="HV215" s="802"/>
      <c r="HW215" s="802"/>
      <c r="HX215" s="802"/>
      <c r="HY215" s="802"/>
      <c r="HZ215" s="802"/>
      <c r="IA215" s="802"/>
      <c r="IB215" s="802"/>
      <c r="IC215" s="802"/>
      <c r="ID215" s="802"/>
      <c r="IE215" s="802"/>
      <c r="IF215" s="802"/>
      <c r="IG215" s="802"/>
      <c r="IH215" s="802"/>
      <c r="II215" s="802"/>
      <c r="IJ215" s="802"/>
      <c r="IK215" s="802"/>
      <c r="IL215" s="802"/>
      <c r="IM215" s="802"/>
      <c r="IN215" s="802"/>
      <c r="IO215" s="802"/>
      <c r="IP215" s="802"/>
      <c r="IQ215" s="802"/>
      <c r="IR215" s="802"/>
      <c r="IS215" s="802"/>
      <c r="IT215" s="802"/>
      <c r="IU215" s="802"/>
      <c r="IV215" s="802"/>
      <c r="IW215" s="802"/>
      <c r="IX215" s="802"/>
      <c r="IY215" s="802"/>
      <c r="IZ215" s="802"/>
      <c r="JA215" s="802"/>
      <c r="JB215" s="802"/>
      <c r="JC215" s="802"/>
      <c r="JD215" s="802"/>
      <c r="JE215" s="802"/>
      <c r="JF215" s="802"/>
      <c r="JG215" s="802"/>
      <c r="JH215" s="802"/>
      <c r="JI215" s="802"/>
      <c r="JJ215" s="802"/>
      <c r="JK215" s="802"/>
      <c r="JL215" s="802"/>
      <c r="JM215" s="802"/>
      <c r="JN215" s="802"/>
      <c r="JO215" s="802"/>
      <c r="JP215" s="802"/>
      <c r="JQ215" s="802"/>
      <c r="JR215" s="802"/>
      <c r="JS215" s="802"/>
      <c r="JT215" s="802"/>
      <c r="JU215" s="802"/>
      <c r="JV215" s="802"/>
      <c r="JW215" s="802"/>
      <c r="JX215" s="802"/>
      <c r="JY215" s="802"/>
      <c r="JZ215" s="802"/>
      <c r="KA215" s="802"/>
      <c r="KB215" s="802"/>
      <c r="KC215" s="802"/>
      <c r="KD215" s="802"/>
      <c r="KE215" s="802"/>
      <c r="KF215" s="802"/>
      <c r="KG215" s="802"/>
      <c r="KH215" s="802"/>
      <c r="KI215" s="802"/>
      <c r="KJ215" s="802"/>
      <c r="KK215" s="802"/>
      <c r="KL215" s="802"/>
      <c r="KM215" s="802"/>
      <c r="KN215" s="802"/>
      <c r="KO215" s="802"/>
      <c r="KP215" s="802"/>
      <c r="KQ215" s="802"/>
      <c r="KR215" s="802"/>
      <c r="KS215" s="802"/>
      <c r="KT215" s="802"/>
      <c r="KU215" s="802"/>
      <c r="KV215" s="802"/>
      <c r="KW215" s="802"/>
      <c r="KX215" s="802"/>
      <c r="KY215" s="802"/>
      <c r="KZ215" s="802"/>
      <c r="LA215" s="802"/>
      <c r="LB215" s="802"/>
      <c r="LC215" s="802"/>
      <c r="LD215" s="802"/>
      <c r="LE215" s="802"/>
      <c r="LF215" s="802"/>
      <c r="LG215" s="802"/>
      <c r="LH215" s="802"/>
      <c r="LI215" s="802"/>
      <c r="LJ215" s="802"/>
      <c r="LK215" s="802"/>
      <c r="LL215" s="802"/>
      <c r="LM215" s="802"/>
      <c r="LN215" s="802"/>
      <c r="LO215" s="802"/>
      <c r="LP215" s="802"/>
      <c r="LQ215" s="802"/>
      <c r="LR215" s="802"/>
      <c r="LS215" s="802"/>
      <c r="LT215" s="802"/>
      <c r="LU215" s="802"/>
      <c r="LV215" s="802"/>
      <c r="LW215" s="802"/>
      <c r="LX215" s="802"/>
      <c r="LY215" s="802"/>
      <c r="LZ215" s="802"/>
      <c r="MA215" s="802"/>
      <c r="MB215" s="802"/>
      <c r="MC215" s="802"/>
      <c r="MD215" s="802"/>
      <c r="ME215" s="802"/>
      <c r="MF215" s="802"/>
      <c r="MG215" s="802"/>
      <c r="MH215" s="802"/>
      <c r="MI215" s="802"/>
      <c r="MJ215" s="802"/>
      <c r="MK215" s="802"/>
      <c r="ML215" s="802"/>
      <c r="MM215" s="802"/>
      <c r="MN215" s="802"/>
      <c r="MO215" s="802"/>
      <c r="MP215" s="802"/>
      <c r="MQ215" s="802"/>
      <c r="MR215" s="802"/>
      <c r="MS215" s="802"/>
      <c r="MT215" s="802"/>
      <c r="MU215" s="802"/>
      <c r="MV215" s="802"/>
      <c r="MW215" s="802"/>
      <c r="MX215" s="802"/>
      <c r="MY215" s="802"/>
      <c r="MZ215" s="802"/>
      <c r="NA215" s="802"/>
      <c r="NB215" s="802"/>
      <c r="NC215" s="802"/>
      <c r="ND215" s="802"/>
      <c r="NE215" s="802"/>
      <c r="NF215" s="802"/>
      <c r="NG215" s="802"/>
      <c r="NH215" s="802"/>
      <c r="NI215" s="802"/>
      <c r="NJ215" s="802"/>
      <c r="NK215" s="802"/>
      <c r="NL215" s="802"/>
      <c r="NM215" s="802"/>
      <c r="NN215" s="802"/>
      <c r="NO215" s="802"/>
      <c r="NP215" s="802"/>
      <c r="NQ215" s="802"/>
      <c r="NR215" s="802"/>
      <c r="NS215" s="802"/>
      <c r="NT215" s="802"/>
      <c r="NU215" s="802"/>
      <c r="NV215" s="802"/>
      <c r="NW215" s="802"/>
      <c r="NX215" s="802"/>
      <c r="NY215" s="802"/>
      <c r="NZ215" s="802"/>
      <c r="OA215" s="802"/>
      <c r="OB215" s="802"/>
      <c r="OC215" s="802"/>
      <c r="OD215" s="802"/>
      <c r="OE215" s="802"/>
      <c r="OF215" s="802"/>
      <c r="OG215" s="802"/>
      <c r="OH215" s="802"/>
      <c r="OI215" s="802"/>
      <c r="OJ215" s="802"/>
      <c r="OK215" s="802"/>
      <c r="OL215" s="802"/>
      <c r="OM215" s="802"/>
      <c r="ON215" s="802"/>
      <c r="OO215" s="802"/>
      <c r="OP215" s="802"/>
      <c r="OQ215" s="802"/>
      <c r="OR215" s="802"/>
      <c r="OS215" s="802"/>
      <c r="OT215" s="802"/>
      <c r="OU215" s="802"/>
      <c r="OV215" s="802"/>
      <c r="OW215" s="802"/>
      <c r="OX215" s="802"/>
      <c r="OY215" s="802"/>
      <c r="OZ215" s="802"/>
      <c r="PA215" s="802"/>
      <c r="PB215" s="802"/>
      <c r="PC215" s="802"/>
      <c r="PD215" s="802"/>
      <c r="PE215" s="802"/>
      <c r="PF215" s="802"/>
      <c r="PG215" s="802"/>
      <c r="PH215" s="802"/>
      <c r="PI215" s="802"/>
      <c r="PJ215" s="802"/>
      <c r="PK215" s="802"/>
      <c r="PL215" s="802"/>
      <c r="PM215" s="802"/>
      <c r="PN215" s="802"/>
      <c r="PO215" s="802"/>
      <c r="PP215" s="802"/>
      <c r="PQ215" s="802"/>
      <c r="PR215" s="802"/>
      <c r="PS215" s="802"/>
      <c r="PT215" s="802"/>
      <c r="PU215" s="802"/>
      <c r="PV215" s="802"/>
      <c r="PW215" s="802"/>
      <c r="PX215" s="802"/>
      <c r="PY215" s="802"/>
      <c r="PZ215" s="802"/>
      <c r="QA215" s="802"/>
      <c r="QB215" s="802"/>
      <c r="QC215" s="802"/>
      <c r="QD215" s="802"/>
      <c r="QE215" s="802"/>
      <c r="QF215" s="802"/>
      <c r="QG215" s="802"/>
      <c r="QH215" s="802"/>
      <c r="QI215" s="802"/>
      <c r="QJ215" s="802"/>
      <c r="QK215" s="802"/>
      <c r="QL215" s="802"/>
      <c r="QM215" s="802"/>
      <c r="QN215" s="802"/>
      <c r="QO215" s="802"/>
      <c r="QP215" s="802"/>
      <c r="QQ215" s="802"/>
      <c r="QR215" s="802"/>
      <c r="QS215" s="802"/>
      <c r="QT215" s="802"/>
      <c r="QU215" s="802"/>
      <c r="QV215" s="802"/>
      <c r="QW215" s="802"/>
      <c r="QX215" s="802"/>
      <c r="QY215" s="802"/>
      <c r="QZ215" s="802"/>
      <c r="RA215" s="802"/>
      <c r="RB215" s="802"/>
      <c r="RC215" s="802"/>
      <c r="RD215" s="802"/>
      <c r="RE215" s="802"/>
      <c r="RF215" s="802"/>
      <c r="RG215" s="802"/>
      <c r="RH215" s="802"/>
      <c r="RI215" s="802"/>
      <c r="RJ215" s="802"/>
      <c r="RK215" s="802"/>
      <c r="RL215" s="802"/>
      <c r="RM215" s="802"/>
      <c r="RN215" s="802"/>
      <c r="RO215" s="802"/>
      <c r="RP215" s="802"/>
      <c r="RQ215" s="802"/>
      <c r="RR215" s="802"/>
      <c r="RS215" s="802"/>
      <c r="RT215" s="802"/>
      <c r="RU215" s="802"/>
      <c r="RV215" s="802"/>
      <c r="RW215" s="802"/>
      <c r="RX215" s="802"/>
      <c r="RY215" s="802"/>
      <c r="RZ215" s="802"/>
      <c r="SA215" s="802"/>
      <c r="SB215" s="802"/>
      <c r="SC215" s="802"/>
      <c r="SD215" s="802"/>
      <c r="SE215" s="802"/>
      <c r="SF215" s="802"/>
      <c r="SG215" s="802"/>
      <c r="SH215" s="802"/>
      <c r="SI215" s="802"/>
      <c r="SJ215" s="802"/>
      <c r="SK215" s="802"/>
      <c r="SL215" s="802"/>
      <c r="SM215" s="802"/>
      <c r="SN215" s="802"/>
      <c r="SO215" s="802"/>
      <c r="SP215" s="802"/>
      <c r="SQ215" s="802"/>
      <c r="SR215" s="802"/>
      <c r="SS215" s="802"/>
      <c r="ST215" s="802"/>
      <c r="SU215" s="802"/>
      <c r="SV215" s="802"/>
      <c r="SW215" s="802"/>
      <c r="SX215" s="802"/>
      <c r="SY215" s="802"/>
      <c r="SZ215" s="802"/>
      <c r="TA215" s="802"/>
      <c r="TB215" s="802"/>
      <c r="TC215" s="802"/>
      <c r="TD215" s="802"/>
      <c r="TE215" s="802"/>
      <c r="TF215" s="802"/>
      <c r="TG215" s="802"/>
      <c r="TH215" s="802"/>
      <c r="TI215" s="802"/>
      <c r="TJ215" s="802"/>
      <c r="TK215" s="802"/>
      <c r="TL215" s="802"/>
      <c r="TM215" s="802"/>
      <c r="TN215" s="802"/>
      <c r="TO215" s="802"/>
      <c r="TP215" s="802"/>
      <c r="TQ215" s="802"/>
      <c r="TR215" s="802"/>
      <c r="TS215" s="802"/>
      <c r="TT215" s="802"/>
      <c r="TU215" s="802"/>
      <c r="TV215" s="802"/>
      <c r="TW215" s="802"/>
      <c r="TX215" s="802"/>
      <c r="TY215" s="802"/>
      <c r="TZ215" s="802"/>
      <c r="UA215" s="802"/>
      <c r="UB215" s="802"/>
      <c r="UC215" s="802"/>
      <c r="UD215" s="802"/>
      <c r="UE215" s="802"/>
      <c r="UF215" s="802"/>
      <c r="UG215" s="802"/>
      <c r="UH215" s="802"/>
      <c r="UI215" s="802"/>
      <c r="UJ215" s="802"/>
      <c r="UK215" s="802"/>
      <c r="UL215" s="802"/>
      <c r="UM215" s="802"/>
      <c r="UN215" s="802"/>
      <c r="UO215" s="802"/>
      <c r="UP215" s="802"/>
      <c r="UQ215" s="802"/>
      <c r="UR215" s="802"/>
      <c r="US215" s="802"/>
      <c r="UT215" s="802"/>
      <c r="UU215" s="802"/>
      <c r="UV215" s="802"/>
      <c r="UW215" s="802"/>
      <c r="UX215" s="802"/>
      <c r="UY215" s="802"/>
      <c r="UZ215" s="802"/>
      <c r="VA215" s="802"/>
      <c r="VB215" s="802"/>
      <c r="VC215" s="802"/>
      <c r="VD215" s="802"/>
      <c r="VE215" s="802"/>
      <c r="VF215" s="802"/>
      <c r="VG215" s="802"/>
      <c r="VH215" s="802"/>
      <c r="VI215" s="802"/>
      <c r="VJ215" s="802"/>
      <c r="VK215" s="802"/>
      <c r="VL215" s="802"/>
      <c r="VM215" s="802"/>
      <c r="VN215" s="802"/>
      <c r="VO215" s="802"/>
      <c r="VP215" s="802"/>
      <c r="VQ215" s="802"/>
      <c r="VR215" s="802"/>
      <c r="VS215" s="802"/>
      <c r="VT215" s="802"/>
      <c r="VU215" s="802"/>
      <c r="VV215" s="802"/>
      <c r="VW215" s="802"/>
      <c r="VX215" s="802"/>
      <c r="VY215" s="802"/>
      <c r="VZ215" s="802"/>
      <c r="WA215" s="802"/>
      <c r="WB215" s="802"/>
      <c r="WC215" s="802"/>
      <c r="WD215" s="802"/>
      <c r="WE215" s="802"/>
      <c r="WF215" s="802"/>
      <c r="WG215" s="802"/>
      <c r="WH215" s="802"/>
      <c r="WI215" s="802"/>
      <c r="WJ215" s="802"/>
      <c r="WK215" s="802"/>
      <c r="WL215" s="802"/>
      <c r="WM215" s="802"/>
      <c r="WN215" s="802"/>
      <c r="WO215" s="802"/>
      <c r="WP215" s="802"/>
      <c r="WQ215" s="802"/>
      <c r="WR215" s="802"/>
      <c r="WS215" s="802"/>
      <c r="WT215" s="802"/>
      <c r="WU215" s="802"/>
      <c r="WV215" s="802"/>
      <c r="WW215" s="802"/>
      <c r="WX215" s="802"/>
      <c r="WY215" s="802"/>
      <c r="WZ215" s="802"/>
      <c r="XA215" s="802"/>
      <c r="XB215" s="802"/>
      <c r="XC215" s="802"/>
      <c r="XD215" s="802"/>
      <c r="XE215" s="802"/>
      <c r="XF215" s="802"/>
      <c r="XG215" s="802"/>
      <c r="XH215" s="802"/>
      <c r="XI215" s="802"/>
      <c r="XJ215" s="802"/>
      <c r="XK215" s="802"/>
      <c r="XL215" s="802"/>
      <c r="XM215" s="802"/>
      <c r="XN215" s="802"/>
      <c r="XO215" s="802"/>
      <c r="XP215" s="802"/>
      <c r="XQ215" s="802"/>
      <c r="XR215" s="802"/>
      <c r="XS215" s="802"/>
      <c r="XT215" s="802"/>
      <c r="XU215" s="802"/>
      <c r="XV215" s="802"/>
      <c r="XW215" s="802"/>
      <c r="XX215" s="802"/>
      <c r="XY215" s="802"/>
      <c r="XZ215" s="802"/>
      <c r="YA215" s="802"/>
      <c r="YB215" s="802"/>
      <c r="YC215" s="802"/>
      <c r="YD215" s="802"/>
      <c r="YE215" s="802"/>
      <c r="YF215" s="802"/>
      <c r="YG215" s="802"/>
      <c r="YH215" s="802"/>
      <c r="YI215" s="802"/>
      <c r="YJ215" s="802"/>
      <c r="YK215" s="802"/>
      <c r="YL215" s="802"/>
      <c r="YM215" s="802"/>
      <c r="YN215" s="802"/>
      <c r="YO215" s="802"/>
      <c r="YP215" s="802"/>
      <c r="YQ215" s="802"/>
      <c r="YR215" s="802"/>
      <c r="YS215" s="802"/>
      <c r="YT215" s="802"/>
      <c r="YU215" s="802"/>
      <c r="YV215" s="802"/>
      <c r="YW215" s="802"/>
      <c r="YX215" s="802"/>
      <c r="YY215" s="802"/>
      <c r="YZ215" s="802"/>
      <c r="ZA215" s="802"/>
      <c r="ZB215" s="802"/>
      <c r="ZC215" s="802"/>
      <c r="ZD215" s="802"/>
      <c r="ZE215" s="802"/>
      <c r="ZF215" s="802"/>
      <c r="ZG215" s="802"/>
      <c r="ZH215" s="802"/>
      <c r="ZI215" s="802"/>
      <c r="ZJ215" s="802"/>
      <c r="ZK215" s="802"/>
      <c r="ZL215" s="802"/>
      <c r="ZM215" s="802"/>
      <c r="ZN215" s="802"/>
      <c r="ZO215" s="802"/>
      <c r="ZP215" s="802"/>
      <c r="ZQ215" s="802"/>
      <c r="ZR215" s="802"/>
      <c r="ZS215" s="802"/>
      <c r="ZT215" s="802"/>
      <c r="ZU215" s="802"/>
      <c r="ZV215" s="802"/>
      <c r="ZW215" s="802"/>
      <c r="ZX215" s="802"/>
      <c r="ZY215" s="802"/>
      <c r="ZZ215" s="802"/>
      <c r="AAA215" s="802"/>
      <c r="AAB215" s="802"/>
      <c r="AAC215" s="802"/>
      <c r="AAD215" s="802"/>
      <c r="AAE215" s="802"/>
      <c r="AAF215" s="802"/>
      <c r="AAG215" s="802"/>
      <c r="AAH215" s="802"/>
      <c r="AAI215" s="802"/>
      <c r="AAJ215" s="802"/>
      <c r="AAK215" s="802"/>
      <c r="AAL215" s="802"/>
      <c r="AAM215" s="802"/>
      <c r="AAN215" s="802"/>
      <c r="AAO215" s="802"/>
      <c r="AAP215" s="802"/>
      <c r="AAQ215" s="802"/>
      <c r="AAR215" s="802"/>
      <c r="AAS215" s="802"/>
      <c r="AAT215" s="802"/>
      <c r="AAU215" s="802"/>
      <c r="AAV215" s="802"/>
      <c r="AAW215" s="802"/>
      <c r="AAX215" s="802"/>
      <c r="AAY215" s="802"/>
      <c r="AAZ215" s="802"/>
      <c r="ABA215" s="802"/>
      <c r="ABB215" s="802"/>
      <c r="ABC215" s="802"/>
      <c r="ABD215" s="802"/>
      <c r="ABE215" s="802"/>
      <c r="ABF215" s="802"/>
      <c r="ABG215" s="802"/>
      <c r="ABH215" s="802"/>
      <c r="ABI215" s="802"/>
      <c r="ABJ215" s="802"/>
      <c r="ABK215" s="802"/>
      <c r="ABL215" s="802"/>
      <c r="ABM215" s="802"/>
      <c r="ABN215" s="802"/>
      <c r="ABO215" s="802"/>
      <c r="ABP215" s="802"/>
      <c r="ABQ215" s="802"/>
      <c r="ABR215" s="802"/>
      <c r="ABS215" s="802"/>
      <c r="ABT215" s="802"/>
      <c r="ABU215" s="802"/>
      <c r="ABV215" s="802"/>
      <c r="ABW215" s="802"/>
      <c r="ABX215" s="802"/>
      <c r="ABY215" s="802"/>
      <c r="ABZ215" s="802"/>
      <c r="ACA215" s="802"/>
      <c r="ACB215" s="802"/>
      <c r="ACC215" s="802"/>
      <c r="ACD215" s="802"/>
      <c r="ACE215" s="802"/>
      <c r="ACF215" s="802"/>
      <c r="ACG215" s="802"/>
      <c r="ACH215" s="802"/>
      <c r="ACI215" s="802"/>
      <c r="ACJ215" s="802"/>
      <c r="ACK215" s="802"/>
      <c r="ACL215" s="802"/>
      <c r="ACM215" s="802"/>
      <c r="ACN215" s="802"/>
      <c r="ACO215" s="802"/>
      <c r="ACP215" s="802"/>
      <c r="ACQ215" s="802"/>
      <c r="ACR215" s="802"/>
      <c r="ACS215" s="802"/>
      <c r="ACT215" s="802"/>
      <c r="ACU215" s="802"/>
      <c r="ACV215" s="802"/>
      <c r="ACW215" s="802"/>
      <c r="ACX215" s="802"/>
      <c r="ACY215" s="802"/>
      <c r="ACZ215" s="802"/>
      <c r="ADA215" s="802"/>
      <c r="ADB215" s="802"/>
      <c r="ADC215" s="802"/>
      <c r="ADD215" s="802"/>
      <c r="ADE215" s="802"/>
      <c r="ADF215" s="802"/>
      <c r="ADG215" s="802"/>
      <c r="ADH215" s="802"/>
      <c r="ADI215" s="802"/>
      <c r="ADJ215" s="802"/>
      <c r="ADK215" s="802"/>
      <c r="ADL215" s="802"/>
      <c r="ADM215" s="802"/>
      <c r="ADN215" s="802"/>
      <c r="ADO215" s="802"/>
      <c r="ADP215" s="802"/>
      <c r="ADQ215" s="802"/>
      <c r="ADR215" s="802"/>
      <c r="ADS215" s="802"/>
      <c r="ADT215" s="802"/>
      <c r="ADU215" s="802"/>
      <c r="ADV215" s="802"/>
      <c r="ADW215" s="802"/>
      <c r="ADX215" s="802"/>
      <c r="ADY215" s="802"/>
      <c r="ADZ215" s="802"/>
      <c r="AEA215" s="802"/>
      <c r="AEB215" s="802"/>
      <c r="AEC215" s="802"/>
      <c r="AED215" s="802"/>
      <c r="AEE215" s="802"/>
      <c r="AEF215" s="802"/>
      <c r="AEG215" s="802"/>
      <c r="AEH215" s="802"/>
      <c r="AEI215" s="802"/>
      <c r="AEJ215" s="802"/>
      <c r="AEK215" s="802"/>
      <c r="AEL215" s="802"/>
      <c r="AEM215" s="802"/>
      <c r="AEN215" s="802"/>
      <c r="AEO215" s="802"/>
      <c r="AEP215" s="802"/>
      <c r="AEQ215" s="802"/>
      <c r="AER215" s="802"/>
      <c r="AES215" s="802"/>
      <c r="AET215" s="802"/>
      <c r="AEU215" s="802"/>
      <c r="AEV215" s="802"/>
      <c r="AEW215" s="802"/>
      <c r="AEX215" s="802"/>
      <c r="AEY215" s="802"/>
      <c r="AEZ215" s="802"/>
      <c r="AFA215" s="802"/>
      <c r="AFB215" s="802"/>
      <c r="AFC215" s="802"/>
      <c r="AFD215" s="802"/>
      <c r="AFE215" s="802"/>
      <c r="AFF215" s="802"/>
      <c r="AFG215" s="802"/>
      <c r="AFH215" s="802"/>
      <c r="AFI215" s="802"/>
      <c r="AFJ215" s="802"/>
      <c r="AFK215" s="802"/>
      <c r="AFL215" s="802"/>
      <c r="AFM215" s="802"/>
      <c r="AFN215" s="802"/>
      <c r="AFO215" s="802"/>
      <c r="AFP215" s="802"/>
      <c r="AFQ215" s="802"/>
      <c r="AFR215" s="802"/>
      <c r="AFS215" s="802"/>
      <c r="AFT215" s="802"/>
      <c r="AFU215" s="802"/>
      <c r="AFV215" s="802"/>
      <c r="AFW215" s="802"/>
      <c r="AFX215" s="802"/>
      <c r="AFY215" s="802"/>
      <c r="AFZ215" s="802"/>
      <c r="AGA215" s="802"/>
      <c r="AGB215" s="802"/>
      <c r="AGC215" s="802"/>
      <c r="AGD215" s="802"/>
      <c r="AGE215" s="802"/>
      <c r="AGF215" s="802"/>
      <c r="AGG215" s="802"/>
      <c r="AGH215" s="802"/>
      <c r="AGI215" s="802"/>
      <c r="AGJ215" s="802"/>
      <c r="AGK215" s="802"/>
      <c r="AGL215" s="802"/>
      <c r="AGM215" s="802"/>
      <c r="AGN215" s="802"/>
      <c r="AGO215" s="802"/>
      <c r="AGP215" s="802"/>
      <c r="AGQ215" s="802"/>
      <c r="AGR215" s="802"/>
      <c r="AGS215" s="802"/>
      <c r="AGT215" s="802"/>
      <c r="AGU215" s="802"/>
      <c r="AGV215" s="802"/>
      <c r="AGW215" s="802"/>
      <c r="AGX215" s="802"/>
      <c r="AGY215" s="802"/>
      <c r="AGZ215" s="802"/>
      <c r="AHA215" s="802"/>
      <c r="AHB215" s="802"/>
      <c r="AHC215" s="802"/>
      <c r="AHD215" s="802"/>
      <c r="AHE215" s="802"/>
      <c r="AHF215" s="802"/>
      <c r="AHG215" s="802"/>
      <c r="AHH215" s="802"/>
      <c r="AHI215" s="802"/>
      <c r="AHJ215" s="802"/>
      <c r="AHK215" s="802"/>
      <c r="AHL215" s="802"/>
      <c r="AHM215" s="802"/>
      <c r="AHN215" s="802"/>
      <c r="AHO215" s="802"/>
      <c r="AHP215" s="802"/>
      <c r="AHQ215" s="802"/>
      <c r="AHR215" s="802"/>
      <c r="AHS215" s="802"/>
      <c r="AHT215" s="802"/>
      <c r="AHU215" s="802"/>
      <c r="AHV215" s="802"/>
      <c r="AHW215" s="802"/>
      <c r="AHX215" s="802"/>
      <c r="AHY215" s="802"/>
      <c r="AHZ215" s="802"/>
      <c r="AIA215" s="802"/>
      <c r="AIB215" s="802"/>
      <c r="AIC215" s="802"/>
      <c r="AID215" s="802"/>
      <c r="AIE215" s="802"/>
      <c r="AIF215" s="802"/>
      <c r="AIG215" s="802"/>
      <c r="AIH215" s="802"/>
      <c r="AII215" s="802"/>
      <c r="AIJ215" s="802"/>
      <c r="AQE215" s="802"/>
      <c r="AQF215" s="802"/>
      <c r="AQG215" s="802"/>
      <c r="AQH215" s="802"/>
      <c r="AQI215" s="802"/>
      <c r="AQJ215" s="802"/>
      <c r="AQK215" s="802"/>
      <c r="AQL215" s="802"/>
      <c r="AQM215" s="802"/>
      <c r="AQN215" s="802"/>
      <c r="AQO215" s="802"/>
      <c r="AQP215" s="802"/>
      <c r="AQQ215" s="802"/>
      <c r="AQR215" s="802"/>
      <c r="AQS215" s="802"/>
      <c r="AQT215" s="802"/>
      <c r="AQU215" s="802"/>
      <c r="AQV215" s="802"/>
      <c r="AQW215" s="802"/>
      <c r="AQX215" s="802"/>
      <c r="AQY215" s="802"/>
      <c r="AQZ215" s="802"/>
      <c r="ARA215" s="802"/>
      <c r="ARB215" s="802"/>
      <c r="ARC215" s="802"/>
      <c r="ARD215" s="802"/>
      <c r="ARE215" s="802"/>
      <c r="ARF215" s="802"/>
      <c r="ARG215" s="802"/>
      <c r="ARH215" s="802"/>
      <c r="ARI215" s="802"/>
      <c r="ARJ215" s="802"/>
      <c r="ARK215" s="802"/>
      <c r="ARL215" s="802"/>
      <c r="ARM215" s="802"/>
      <c r="ARN215" s="802"/>
      <c r="ARO215" s="802"/>
      <c r="ARP215" s="802"/>
      <c r="ARQ215" s="802"/>
      <c r="ARR215" s="802"/>
      <c r="ARS215" s="802"/>
      <c r="ART215" s="802"/>
      <c r="ARU215" s="802"/>
      <c r="ARV215" s="802"/>
      <c r="ARW215" s="802"/>
      <c r="ARX215" s="802"/>
      <c r="ARY215" s="802"/>
      <c r="ARZ215" s="802"/>
      <c r="ASA215" s="802"/>
      <c r="ASB215" s="802"/>
      <c r="ASC215" s="802"/>
      <c r="ASD215" s="802"/>
      <c r="ASE215" s="802"/>
      <c r="ASF215" s="802"/>
      <c r="ASG215" s="802"/>
      <c r="ASH215" s="802"/>
      <c r="ASI215" s="802"/>
      <c r="ASJ215" s="802"/>
      <c r="ASK215" s="802"/>
      <c r="ASL215" s="802"/>
      <c r="ATP215" s="802"/>
      <c r="ATQ215" s="802"/>
      <c r="ATR215" s="802"/>
      <c r="ATS215" s="802"/>
      <c r="ATT215" s="802"/>
      <c r="ATU215" s="802"/>
      <c r="ATV215" s="802"/>
      <c r="ATW215" s="802"/>
      <c r="ATX215" s="802"/>
      <c r="ATY215" s="802"/>
      <c r="ATZ215" s="802"/>
      <c r="AUA215" s="802"/>
      <c r="AUB215" s="802"/>
      <c r="AUC215" s="802"/>
      <c r="AUD215" s="802"/>
      <c r="AUE215" s="802"/>
      <c r="AUF215" s="802"/>
      <c r="AUG215" s="802"/>
      <c r="AUH215" s="802"/>
      <c r="AUI215" s="802"/>
      <c r="AUJ215" s="802"/>
      <c r="AUK215" s="802"/>
      <c r="AUL215" s="802"/>
      <c r="AUM215" s="802"/>
      <c r="AUN215" s="802"/>
      <c r="AUO215" s="802"/>
      <c r="AUP215" s="801"/>
      <c r="AUQ215" s="802"/>
      <c r="AUR215" s="801"/>
      <c r="AUS215" s="802"/>
      <c r="AUT215" s="801"/>
      <c r="AUU215" s="802"/>
      <c r="AUV215" s="802"/>
      <c r="AUW215" s="802"/>
      <c r="AUX215" s="802"/>
      <c r="AUY215" s="802"/>
      <c r="AUZ215" s="802"/>
      <c r="AVA215" s="802"/>
      <c r="AVB215" s="802"/>
      <c r="AVC215" s="802"/>
      <c r="AVD215" s="802"/>
      <c r="AVE215" s="802"/>
      <c r="AVF215" s="802"/>
      <c r="AVG215" s="802"/>
      <c r="AVH215" s="802"/>
      <c r="AVI215" s="802"/>
      <c r="AVJ215" s="808"/>
      <c r="AVK215" s="808"/>
      <c r="AVL215" s="808"/>
      <c r="AVM215" s="808"/>
      <c r="AVN215" s="808"/>
      <c r="AVO215" s="808"/>
      <c r="AVP215" s="808"/>
      <c r="AVQ215" s="808"/>
      <c r="AVR215" s="808"/>
      <c r="AVS215" s="808"/>
      <c r="AVT215" s="808"/>
      <c r="AVU215" s="809"/>
      <c r="AVV215" s="809"/>
      <c r="AVW215" s="809"/>
      <c r="AVX215" s="809"/>
      <c r="AVY215" s="809"/>
      <c r="AVZ215" s="809"/>
      <c r="AWA215" s="809"/>
      <c r="AWB215" s="809"/>
      <c r="AWC215" s="809"/>
      <c r="AWD215" s="809"/>
      <c r="AWE215" s="809"/>
      <c r="AWF215" s="809"/>
      <c r="AWG215" s="809"/>
      <c r="AWH215" s="809"/>
      <c r="AWI215" s="809"/>
      <c r="AWJ215" s="809"/>
      <c r="AWK215" s="809"/>
      <c r="AWL215" s="809"/>
      <c r="AWM215" s="809"/>
      <c r="AWN215" s="809"/>
      <c r="AWO215" s="809"/>
      <c r="AWP215" s="809"/>
      <c r="AWQ215" s="809"/>
      <c r="AWR215" s="808"/>
      <c r="AWS215" s="761"/>
      <c r="AWT215" s="808"/>
      <c r="AWU215" s="809"/>
      <c r="AWV215" s="809"/>
      <c r="AWW215" s="809"/>
      <c r="AWX215" s="809"/>
      <c r="AWY215" s="809"/>
      <c r="AWZ215" s="809"/>
      <c r="AXA215" s="809"/>
      <c r="AXB215" s="809"/>
      <c r="AXC215" s="809"/>
      <c r="AXD215" s="809"/>
      <c r="AXE215" s="809"/>
      <c r="AXF215" s="809"/>
      <c r="AXG215" s="809"/>
      <c r="AXH215" s="809"/>
      <c r="AXI215" s="809"/>
      <c r="AXJ215" s="809"/>
      <c r="AXK215" s="809"/>
      <c r="AXL215" s="809"/>
      <c r="AXM215" s="809"/>
      <c r="AXN215" s="809"/>
      <c r="AXO215" s="809"/>
      <c r="AXP215" s="809"/>
      <c r="AXQ215" s="809"/>
      <c r="AXR215" s="809"/>
      <c r="AXS215" s="809"/>
      <c r="AXT215" s="809"/>
      <c r="AXU215" s="809"/>
      <c r="AXV215" s="809"/>
      <c r="AXW215" s="809"/>
      <c r="AXX215" s="809"/>
      <c r="AXY215" s="809"/>
      <c r="AXZ215" s="809"/>
      <c r="AYA215" s="809"/>
      <c r="AYB215" s="809"/>
      <c r="AYC215" s="809"/>
      <c r="AYD215" s="808"/>
      <c r="AYE215" s="808"/>
      <c r="AYF215" s="809"/>
      <c r="AYG215" s="808"/>
      <c r="AYH215" s="810"/>
      <c r="AYI215" s="810"/>
      <c r="AYJ215" s="810"/>
      <c r="AYK215" s="810"/>
      <c r="AYL215" s="810"/>
      <c r="AYM215" s="810"/>
      <c r="AYN215" s="810"/>
      <c r="AYO215" s="810"/>
      <c r="AYP215" s="810"/>
      <c r="AYQ215" s="810"/>
      <c r="AYR215" s="810"/>
      <c r="AYS215" s="810"/>
      <c r="AYT215" s="810"/>
      <c r="AYU215" s="810"/>
      <c r="AYV215" s="810"/>
      <c r="AYW215" s="810"/>
      <c r="AYX215" s="810"/>
      <c r="AYY215" s="810"/>
      <c r="AYZ215" s="810"/>
      <c r="AZA215" s="810"/>
      <c r="AZB215" s="810"/>
      <c r="AZC215" s="810"/>
      <c r="AZD215" s="810"/>
      <c r="AZE215" s="810"/>
      <c r="AZF215" s="810"/>
      <c r="AZG215" s="810"/>
      <c r="AZH215" s="810"/>
      <c r="AZI215" s="810"/>
      <c r="AZJ215" s="810"/>
      <c r="AZK215" s="810"/>
      <c r="AZL215" s="810"/>
      <c r="AZM215" s="810"/>
      <c r="AZN215" s="810"/>
      <c r="AZO215" s="810"/>
      <c r="AZP215" s="809"/>
      <c r="AZQ215" s="802"/>
      <c r="AZR215" s="802"/>
      <c r="AZS215" s="802"/>
    </row>
    <row r="216" spans="45:920 1123:1371" s="793" customFormat="1" ht="13.5">
      <c r="AS216" s="802"/>
      <c r="AT216" s="802"/>
      <c r="AU216" s="802"/>
      <c r="AV216" s="802"/>
      <c r="AW216" s="802"/>
      <c r="AX216" s="802"/>
      <c r="AY216" s="802"/>
      <c r="AZ216" s="802"/>
      <c r="BA216" s="802"/>
      <c r="BB216" s="802"/>
      <c r="BC216" s="802"/>
      <c r="BD216" s="802"/>
      <c r="BE216" s="802"/>
      <c r="BF216" s="802"/>
      <c r="BG216" s="802"/>
      <c r="BH216" s="802"/>
      <c r="BI216" s="802"/>
      <c r="BJ216" s="802"/>
      <c r="BK216" s="802"/>
      <c r="BL216" s="802"/>
      <c r="BM216" s="802"/>
      <c r="BN216" s="802"/>
      <c r="BO216" s="802"/>
      <c r="BP216" s="802"/>
      <c r="BQ216" s="802"/>
      <c r="BR216" s="802"/>
      <c r="BS216" s="802"/>
      <c r="BT216" s="802"/>
      <c r="BU216" s="802"/>
      <c r="BV216" s="802"/>
      <c r="BW216" s="802"/>
      <c r="BX216" s="802"/>
      <c r="BY216" s="802"/>
      <c r="BZ216" s="802"/>
      <c r="CA216" s="802"/>
      <c r="CB216" s="802"/>
      <c r="CC216" s="802"/>
      <c r="CD216" s="802"/>
      <c r="CE216" s="802"/>
      <c r="CF216" s="802"/>
      <c r="CG216" s="802"/>
      <c r="CH216" s="802"/>
      <c r="CI216" s="802"/>
      <c r="CJ216" s="802"/>
      <c r="CK216" s="802"/>
      <c r="CL216" s="802"/>
      <c r="CM216" s="802"/>
      <c r="CN216" s="802"/>
      <c r="CO216" s="802"/>
      <c r="CP216" s="802"/>
      <c r="CQ216" s="802"/>
      <c r="CR216" s="802"/>
      <c r="CS216" s="802"/>
      <c r="CT216" s="802"/>
      <c r="CU216" s="802"/>
      <c r="CV216" s="802"/>
      <c r="CW216" s="802"/>
      <c r="CX216" s="802"/>
      <c r="CY216" s="802"/>
      <c r="CZ216" s="802"/>
      <c r="DA216" s="802"/>
      <c r="DB216" s="802"/>
      <c r="DC216" s="802"/>
      <c r="DD216" s="802"/>
      <c r="DE216" s="802"/>
      <c r="DF216" s="802"/>
      <c r="DG216" s="802"/>
      <c r="DH216" s="802"/>
      <c r="DI216" s="802"/>
      <c r="DJ216" s="802"/>
      <c r="DK216" s="802"/>
      <c r="DL216" s="802"/>
      <c r="DM216" s="802"/>
      <c r="DN216" s="802"/>
      <c r="DO216" s="802"/>
      <c r="DP216" s="802"/>
      <c r="DQ216" s="802"/>
      <c r="DR216" s="802"/>
      <c r="DS216" s="802"/>
      <c r="DT216" s="802"/>
      <c r="DU216" s="802"/>
      <c r="DV216" s="802"/>
      <c r="DW216" s="802"/>
      <c r="DX216" s="802"/>
      <c r="DY216" s="802"/>
      <c r="DZ216" s="802"/>
      <c r="EA216" s="802"/>
      <c r="EB216" s="802"/>
      <c r="EC216" s="802"/>
      <c r="ED216" s="802"/>
      <c r="EE216" s="802"/>
      <c r="EF216" s="802"/>
      <c r="EG216" s="802"/>
      <c r="EH216" s="802"/>
      <c r="EI216" s="802"/>
      <c r="EJ216" s="802"/>
      <c r="EK216" s="802"/>
      <c r="EL216" s="802"/>
      <c r="EM216" s="802"/>
      <c r="EN216" s="802"/>
      <c r="EO216" s="802"/>
      <c r="EP216" s="802"/>
      <c r="EQ216" s="802"/>
      <c r="ER216" s="802"/>
      <c r="ES216" s="802"/>
      <c r="ET216" s="802"/>
      <c r="EU216" s="802"/>
      <c r="EV216" s="802"/>
      <c r="EW216" s="802"/>
      <c r="EX216" s="802"/>
      <c r="EY216" s="802"/>
      <c r="EZ216" s="802"/>
      <c r="FA216" s="802"/>
      <c r="FB216" s="802"/>
      <c r="FC216" s="802"/>
      <c r="FD216" s="802"/>
      <c r="FE216" s="802"/>
      <c r="FF216" s="802"/>
      <c r="FG216" s="802"/>
      <c r="FH216" s="802"/>
      <c r="FI216" s="802"/>
      <c r="FJ216" s="802"/>
      <c r="FK216" s="802"/>
      <c r="FL216" s="802"/>
      <c r="FM216" s="802"/>
      <c r="FN216" s="802"/>
      <c r="FO216" s="802"/>
      <c r="FP216" s="802"/>
      <c r="FQ216" s="802"/>
      <c r="FR216" s="802"/>
      <c r="FS216" s="802"/>
      <c r="FT216" s="802"/>
      <c r="FU216" s="802"/>
      <c r="FV216" s="802"/>
      <c r="FW216" s="802"/>
      <c r="FX216" s="802"/>
      <c r="FY216" s="802"/>
      <c r="FZ216" s="802"/>
      <c r="GA216" s="802"/>
      <c r="GB216" s="802"/>
      <c r="GC216" s="802"/>
      <c r="GD216" s="802"/>
      <c r="GE216" s="802"/>
      <c r="GF216" s="802"/>
      <c r="GG216" s="802"/>
      <c r="GH216" s="802"/>
      <c r="GI216" s="802"/>
      <c r="GJ216" s="802"/>
      <c r="GK216" s="802"/>
      <c r="GL216" s="802"/>
      <c r="GM216" s="802"/>
      <c r="GN216" s="802"/>
      <c r="GO216" s="802"/>
      <c r="GP216" s="802"/>
      <c r="GQ216" s="802"/>
      <c r="GR216" s="802"/>
      <c r="GS216" s="802"/>
      <c r="GT216" s="802"/>
      <c r="GU216" s="802"/>
      <c r="GV216" s="802"/>
      <c r="GW216" s="802"/>
      <c r="GX216" s="802"/>
      <c r="GY216" s="802"/>
      <c r="GZ216" s="802"/>
      <c r="HA216" s="802"/>
      <c r="HB216" s="802"/>
      <c r="HC216" s="802"/>
      <c r="HD216" s="802"/>
      <c r="HE216" s="802"/>
      <c r="HF216" s="802"/>
      <c r="HG216" s="802"/>
      <c r="HH216" s="802"/>
      <c r="HI216" s="802"/>
      <c r="HJ216" s="802"/>
      <c r="HK216" s="802"/>
      <c r="HL216" s="802"/>
      <c r="HM216" s="802"/>
      <c r="HN216" s="802"/>
      <c r="HO216" s="802"/>
      <c r="HP216" s="802"/>
      <c r="HQ216" s="802"/>
      <c r="HR216" s="802"/>
      <c r="HS216" s="802"/>
      <c r="HT216" s="802"/>
      <c r="HU216" s="802"/>
      <c r="HV216" s="802"/>
      <c r="HW216" s="802"/>
      <c r="HX216" s="802"/>
      <c r="HY216" s="802"/>
      <c r="HZ216" s="802"/>
      <c r="IA216" s="802"/>
      <c r="IB216" s="802"/>
      <c r="IC216" s="802"/>
      <c r="ID216" s="802"/>
      <c r="IE216" s="802"/>
      <c r="IF216" s="802"/>
      <c r="IG216" s="802"/>
      <c r="IH216" s="802"/>
      <c r="II216" s="802"/>
      <c r="IJ216" s="802"/>
      <c r="IK216" s="802"/>
      <c r="IL216" s="802"/>
      <c r="IM216" s="802"/>
      <c r="IN216" s="802"/>
      <c r="IO216" s="802"/>
      <c r="IP216" s="802"/>
      <c r="IQ216" s="802"/>
      <c r="IR216" s="802"/>
      <c r="IS216" s="802"/>
      <c r="IT216" s="802"/>
      <c r="IU216" s="802"/>
      <c r="IV216" s="802"/>
      <c r="IW216" s="802"/>
      <c r="IX216" s="802"/>
      <c r="IY216" s="802"/>
      <c r="IZ216" s="802"/>
      <c r="JA216" s="802"/>
      <c r="JB216" s="802"/>
      <c r="JC216" s="802"/>
      <c r="JD216" s="802"/>
      <c r="JE216" s="802"/>
      <c r="JF216" s="802"/>
      <c r="JG216" s="802"/>
      <c r="JH216" s="802"/>
      <c r="JI216" s="802"/>
      <c r="JJ216" s="802"/>
      <c r="JK216" s="802"/>
      <c r="JL216" s="802"/>
      <c r="JM216" s="802"/>
      <c r="JN216" s="802"/>
      <c r="JO216" s="802"/>
      <c r="JP216" s="802"/>
      <c r="JQ216" s="802"/>
      <c r="JR216" s="802"/>
      <c r="JS216" s="802"/>
      <c r="JT216" s="802"/>
      <c r="JU216" s="802"/>
      <c r="JV216" s="802"/>
      <c r="JW216" s="802"/>
      <c r="JX216" s="802"/>
      <c r="JY216" s="802"/>
      <c r="JZ216" s="802"/>
      <c r="KA216" s="802"/>
      <c r="KB216" s="802"/>
      <c r="KC216" s="802"/>
      <c r="KD216" s="802"/>
      <c r="KE216" s="802"/>
      <c r="KF216" s="802"/>
      <c r="KG216" s="802"/>
      <c r="KH216" s="802"/>
      <c r="KI216" s="802"/>
      <c r="KJ216" s="802"/>
      <c r="KK216" s="802"/>
      <c r="KL216" s="802"/>
      <c r="KM216" s="802"/>
      <c r="KN216" s="802"/>
      <c r="KO216" s="802"/>
      <c r="KP216" s="802"/>
      <c r="KQ216" s="802"/>
      <c r="KR216" s="802"/>
      <c r="KS216" s="802"/>
      <c r="KT216" s="802"/>
      <c r="KU216" s="802"/>
      <c r="KV216" s="802"/>
      <c r="KW216" s="802"/>
      <c r="KX216" s="802"/>
      <c r="KY216" s="802"/>
      <c r="KZ216" s="802"/>
      <c r="LA216" s="802"/>
      <c r="LB216" s="802"/>
      <c r="LC216" s="802"/>
      <c r="LD216" s="802"/>
      <c r="LE216" s="802"/>
      <c r="LF216" s="802"/>
      <c r="LG216" s="802"/>
      <c r="LH216" s="802"/>
      <c r="LI216" s="802"/>
      <c r="LJ216" s="802"/>
      <c r="LK216" s="802"/>
      <c r="LL216" s="802"/>
      <c r="LM216" s="802"/>
      <c r="LN216" s="802"/>
      <c r="LO216" s="802"/>
      <c r="LP216" s="802"/>
      <c r="LQ216" s="802"/>
      <c r="LR216" s="802"/>
      <c r="LS216" s="802"/>
      <c r="LT216" s="802"/>
      <c r="LU216" s="802"/>
      <c r="LV216" s="802"/>
      <c r="LW216" s="802"/>
      <c r="LX216" s="802"/>
      <c r="LY216" s="802"/>
      <c r="LZ216" s="802"/>
      <c r="MA216" s="802"/>
      <c r="MB216" s="802"/>
      <c r="MC216" s="802"/>
      <c r="MD216" s="802"/>
      <c r="ME216" s="802"/>
      <c r="MF216" s="802"/>
      <c r="MG216" s="802"/>
      <c r="MH216" s="802"/>
      <c r="MI216" s="802"/>
      <c r="MJ216" s="802"/>
      <c r="MK216" s="802"/>
      <c r="ML216" s="802"/>
      <c r="MM216" s="802"/>
      <c r="MN216" s="802"/>
      <c r="MO216" s="802"/>
      <c r="MP216" s="802"/>
      <c r="MQ216" s="802"/>
      <c r="MR216" s="802"/>
      <c r="MS216" s="802"/>
      <c r="MT216" s="802"/>
      <c r="MU216" s="802"/>
      <c r="MV216" s="802"/>
      <c r="MW216" s="802"/>
      <c r="MX216" s="802"/>
      <c r="MY216" s="802"/>
      <c r="MZ216" s="802"/>
      <c r="NA216" s="802"/>
      <c r="NB216" s="802"/>
      <c r="NC216" s="802"/>
      <c r="ND216" s="802"/>
      <c r="NE216" s="802"/>
      <c r="NF216" s="802"/>
      <c r="NG216" s="802"/>
      <c r="NH216" s="802"/>
      <c r="NI216" s="802"/>
      <c r="NJ216" s="802"/>
      <c r="NK216" s="802"/>
      <c r="NL216" s="802"/>
      <c r="NM216" s="802"/>
      <c r="NN216" s="802"/>
      <c r="NO216" s="802"/>
      <c r="NP216" s="802"/>
      <c r="NQ216" s="802"/>
      <c r="NR216" s="802"/>
      <c r="NS216" s="802"/>
      <c r="NT216" s="802"/>
      <c r="NU216" s="802"/>
      <c r="NV216" s="802"/>
      <c r="NW216" s="802"/>
      <c r="NX216" s="802"/>
      <c r="NY216" s="802"/>
      <c r="NZ216" s="802"/>
      <c r="OA216" s="802"/>
      <c r="OB216" s="802"/>
      <c r="OC216" s="802"/>
      <c r="OD216" s="802"/>
      <c r="OE216" s="802"/>
      <c r="OF216" s="802"/>
      <c r="OG216" s="802"/>
      <c r="OH216" s="802"/>
      <c r="OI216" s="802"/>
      <c r="OJ216" s="802"/>
      <c r="OK216" s="802"/>
      <c r="OL216" s="802"/>
      <c r="OM216" s="802"/>
      <c r="ON216" s="802"/>
      <c r="OO216" s="802"/>
      <c r="OP216" s="802"/>
      <c r="OQ216" s="802"/>
      <c r="OR216" s="802"/>
      <c r="OS216" s="802"/>
      <c r="OT216" s="802"/>
      <c r="OU216" s="802"/>
      <c r="OV216" s="802"/>
      <c r="OW216" s="802"/>
      <c r="OX216" s="802"/>
      <c r="OY216" s="802"/>
      <c r="OZ216" s="802"/>
      <c r="PA216" s="802"/>
      <c r="PB216" s="802"/>
      <c r="PC216" s="802"/>
      <c r="PD216" s="802"/>
      <c r="PE216" s="802"/>
      <c r="PF216" s="802"/>
      <c r="PG216" s="802"/>
      <c r="PH216" s="802"/>
      <c r="PI216" s="802"/>
      <c r="PJ216" s="802"/>
      <c r="PK216" s="802"/>
      <c r="PL216" s="802"/>
      <c r="PM216" s="802"/>
      <c r="PN216" s="802"/>
      <c r="PO216" s="802"/>
      <c r="PP216" s="802"/>
      <c r="PQ216" s="802"/>
      <c r="PR216" s="802"/>
      <c r="PS216" s="802"/>
      <c r="PT216" s="802"/>
      <c r="PU216" s="802"/>
      <c r="PV216" s="802"/>
      <c r="PW216" s="802"/>
      <c r="PX216" s="802"/>
      <c r="PY216" s="802"/>
      <c r="PZ216" s="802"/>
      <c r="QA216" s="802"/>
      <c r="QB216" s="802"/>
      <c r="QC216" s="802"/>
      <c r="QD216" s="802"/>
      <c r="QE216" s="802"/>
      <c r="QF216" s="802"/>
      <c r="QG216" s="802"/>
      <c r="QH216" s="802"/>
      <c r="QI216" s="802"/>
      <c r="QJ216" s="802"/>
      <c r="QK216" s="802"/>
      <c r="QL216" s="802"/>
      <c r="QM216" s="802"/>
      <c r="QN216" s="802"/>
      <c r="QO216" s="802"/>
      <c r="QP216" s="802"/>
      <c r="QQ216" s="802"/>
      <c r="QR216" s="802"/>
      <c r="QS216" s="802"/>
      <c r="QT216" s="802"/>
      <c r="QU216" s="802"/>
      <c r="QV216" s="802"/>
      <c r="QW216" s="802"/>
      <c r="QX216" s="802"/>
      <c r="QY216" s="802"/>
      <c r="QZ216" s="802"/>
      <c r="RA216" s="802"/>
      <c r="RB216" s="802"/>
      <c r="RC216" s="802"/>
      <c r="RD216" s="802"/>
      <c r="RE216" s="802"/>
      <c r="RF216" s="802"/>
      <c r="RG216" s="802"/>
      <c r="RH216" s="802"/>
      <c r="RI216" s="802"/>
      <c r="RJ216" s="802"/>
      <c r="RK216" s="802"/>
      <c r="RL216" s="802"/>
      <c r="RM216" s="802"/>
      <c r="RN216" s="802"/>
      <c r="RO216" s="802"/>
      <c r="RP216" s="802"/>
      <c r="RQ216" s="802"/>
      <c r="RR216" s="802"/>
      <c r="RS216" s="802"/>
      <c r="RT216" s="802"/>
      <c r="RU216" s="802"/>
      <c r="RV216" s="802"/>
      <c r="RW216" s="802"/>
      <c r="RX216" s="802"/>
      <c r="RY216" s="802"/>
      <c r="RZ216" s="802"/>
      <c r="SA216" s="802"/>
      <c r="SB216" s="802"/>
      <c r="SC216" s="802"/>
      <c r="SD216" s="802"/>
      <c r="SE216" s="802"/>
      <c r="SF216" s="802"/>
      <c r="SG216" s="802"/>
      <c r="SH216" s="802"/>
      <c r="SI216" s="802"/>
      <c r="SJ216" s="802"/>
      <c r="SK216" s="802"/>
      <c r="SL216" s="802"/>
      <c r="SM216" s="802"/>
      <c r="SN216" s="802"/>
      <c r="SO216" s="802"/>
      <c r="SP216" s="802"/>
      <c r="SQ216" s="802"/>
      <c r="SR216" s="802"/>
      <c r="SS216" s="802"/>
      <c r="ST216" s="802"/>
      <c r="SU216" s="802"/>
      <c r="SV216" s="802"/>
      <c r="SW216" s="802"/>
      <c r="SX216" s="802"/>
      <c r="SY216" s="802"/>
      <c r="SZ216" s="802"/>
      <c r="TA216" s="802"/>
      <c r="TB216" s="802"/>
      <c r="TC216" s="802"/>
      <c r="TD216" s="802"/>
      <c r="TE216" s="802"/>
      <c r="TF216" s="802"/>
      <c r="TG216" s="802"/>
      <c r="TH216" s="802"/>
      <c r="TI216" s="802"/>
      <c r="TJ216" s="802"/>
      <c r="TK216" s="802"/>
      <c r="TL216" s="802"/>
      <c r="TM216" s="802"/>
      <c r="TN216" s="802"/>
      <c r="TO216" s="802"/>
      <c r="TP216" s="802"/>
      <c r="TQ216" s="802"/>
      <c r="TR216" s="802"/>
      <c r="TS216" s="802"/>
      <c r="TT216" s="802"/>
      <c r="TU216" s="802"/>
      <c r="TV216" s="802"/>
      <c r="TW216" s="802"/>
      <c r="TX216" s="802"/>
      <c r="TY216" s="802"/>
      <c r="TZ216" s="802"/>
      <c r="UA216" s="802"/>
      <c r="UB216" s="802"/>
      <c r="UC216" s="802"/>
      <c r="UD216" s="802"/>
      <c r="UE216" s="802"/>
      <c r="UF216" s="802"/>
      <c r="UG216" s="802"/>
      <c r="UH216" s="802"/>
      <c r="UI216" s="802"/>
      <c r="UJ216" s="802"/>
      <c r="UK216" s="802"/>
      <c r="UL216" s="802"/>
      <c r="UM216" s="802"/>
      <c r="UN216" s="802"/>
      <c r="UO216" s="802"/>
      <c r="UP216" s="802"/>
      <c r="UQ216" s="802"/>
      <c r="UR216" s="802"/>
      <c r="US216" s="802"/>
      <c r="UT216" s="802"/>
      <c r="UU216" s="802"/>
      <c r="UV216" s="802"/>
      <c r="UW216" s="802"/>
      <c r="UX216" s="802"/>
      <c r="UY216" s="802"/>
      <c r="UZ216" s="802"/>
      <c r="VA216" s="802"/>
      <c r="VB216" s="802"/>
      <c r="VC216" s="802"/>
      <c r="VD216" s="802"/>
      <c r="VE216" s="802"/>
      <c r="VF216" s="802"/>
      <c r="VG216" s="802"/>
      <c r="VH216" s="802"/>
      <c r="VI216" s="802"/>
      <c r="VJ216" s="802"/>
      <c r="VK216" s="802"/>
      <c r="VL216" s="802"/>
      <c r="VM216" s="802"/>
      <c r="VN216" s="802"/>
      <c r="VO216" s="802"/>
      <c r="VP216" s="802"/>
      <c r="VQ216" s="802"/>
      <c r="VR216" s="802"/>
      <c r="VS216" s="802"/>
      <c r="VT216" s="802"/>
      <c r="VU216" s="802"/>
      <c r="VV216" s="802"/>
      <c r="VW216" s="802"/>
      <c r="VX216" s="802"/>
      <c r="VY216" s="802"/>
      <c r="VZ216" s="802"/>
      <c r="WA216" s="802"/>
      <c r="WB216" s="802"/>
      <c r="WC216" s="802"/>
      <c r="WD216" s="802"/>
      <c r="WE216" s="802"/>
      <c r="WF216" s="802"/>
      <c r="WG216" s="802"/>
      <c r="WH216" s="802"/>
      <c r="WI216" s="802"/>
      <c r="WJ216" s="802"/>
      <c r="WK216" s="802"/>
      <c r="WL216" s="802"/>
      <c r="WM216" s="802"/>
      <c r="WN216" s="802"/>
      <c r="WO216" s="802"/>
      <c r="WP216" s="802"/>
      <c r="WQ216" s="802"/>
      <c r="WR216" s="802"/>
      <c r="WS216" s="802"/>
      <c r="WT216" s="802"/>
      <c r="WU216" s="802"/>
      <c r="WV216" s="802"/>
      <c r="WW216" s="802"/>
      <c r="WX216" s="802"/>
      <c r="WY216" s="802"/>
      <c r="WZ216" s="802"/>
      <c r="XA216" s="802"/>
      <c r="XB216" s="802"/>
      <c r="XC216" s="802"/>
      <c r="XD216" s="802"/>
      <c r="XE216" s="802"/>
      <c r="XF216" s="802"/>
      <c r="XG216" s="802"/>
      <c r="XH216" s="802"/>
      <c r="XI216" s="802"/>
      <c r="XJ216" s="802"/>
      <c r="XK216" s="802"/>
      <c r="XL216" s="802"/>
      <c r="XM216" s="802"/>
      <c r="XN216" s="802"/>
      <c r="XO216" s="802"/>
      <c r="XP216" s="802"/>
      <c r="XQ216" s="802"/>
      <c r="XR216" s="802"/>
      <c r="XS216" s="802"/>
      <c r="XT216" s="802"/>
      <c r="XU216" s="802"/>
      <c r="XV216" s="802"/>
      <c r="XW216" s="802"/>
      <c r="XX216" s="802"/>
      <c r="XY216" s="802"/>
      <c r="XZ216" s="802"/>
      <c r="YA216" s="802"/>
      <c r="YB216" s="802"/>
      <c r="YC216" s="802"/>
      <c r="YD216" s="802"/>
      <c r="YE216" s="802"/>
      <c r="YF216" s="802"/>
      <c r="YG216" s="802"/>
      <c r="YH216" s="802"/>
      <c r="YI216" s="802"/>
      <c r="YJ216" s="802"/>
      <c r="YK216" s="802"/>
      <c r="YL216" s="802"/>
      <c r="YM216" s="802"/>
      <c r="YN216" s="802"/>
      <c r="YO216" s="802"/>
      <c r="YP216" s="802"/>
      <c r="YQ216" s="802"/>
      <c r="YR216" s="802"/>
      <c r="YS216" s="802"/>
      <c r="YT216" s="802"/>
      <c r="YU216" s="802"/>
      <c r="YV216" s="802"/>
      <c r="YW216" s="802"/>
      <c r="YX216" s="802"/>
      <c r="YY216" s="802"/>
      <c r="YZ216" s="802"/>
      <c r="ZA216" s="802"/>
      <c r="ZB216" s="802"/>
      <c r="ZC216" s="802"/>
      <c r="ZD216" s="802"/>
      <c r="ZE216" s="802"/>
      <c r="ZF216" s="802"/>
      <c r="ZG216" s="802"/>
      <c r="ZH216" s="802"/>
      <c r="ZI216" s="802"/>
      <c r="ZJ216" s="802"/>
      <c r="ZK216" s="802"/>
      <c r="ZL216" s="802"/>
      <c r="ZM216" s="802"/>
      <c r="ZN216" s="802"/>
      <c r="ZO216" s="802"/>
      <c r="ZP216" s="802"/>
      <c r="ZQ216" s="802"/>
      <c r="ZR216" s="802"/>
      <c r="ZS216" s="802"/>
      <c r="ZT216" s="802"/>
      <c r="ZU216" s="802"/>
      <c r="ZV216" s="802"/>
      <c r="ZW216" s="802"/>
      <c r="ZX216" s="802"/>
      <c r="ZY216" s="802"/>
      <c r="ZZ216" s="802"/>
      <c r="AAA216" s="802"/>
      <c r="AAB216" s="802"/>
      <c r="AAC216" s="802"/>
      <c r="AAD216" s="802"/>
      <c r="AAE216" s="802"/>
      <c r="AAF216" s="802"/>
      <c r="AAG216" s="802"/>
      <c r="AAH216" s="802"/>
      <c r="AAI216" s="802"/>
      <c r="AAJ216" s="802"/>
      <c r="AAK216" s="802"/>
      <c r="AAL216" s="802"/>
      <c r="AAM216" s="802"/>
      <c r="AAN216" s="802"/>
      <c r="AAO216" s="802"/>
      <c r="AAP216" s="802"/>
      <c r="AAQ216" s="802"/>
      <c r="AAR216" s="802"/>
      <c r="AAS216" s="802"/>
      <c r="AAT216" s="802"/>
      <c r="AAU216" s="802"/>
      <c r="AAV216" s="802"/>
      <c r="AAW216" s="802"/>
      <c r="AAX216" s="802"/>
      <c r="AAY216" s="802"/>
      <c r="AAZ216" s="802"/>
      <c r="ABA216" s="802"/>
      <c r="ABB216" s="802"/>
      <c r="ABC216" s="802"/>
      <c r="ABD216" s="802"/>
      <c r="ABE216" s="802"/>
      <c r="ABF216" s="802"/>
      <c r="ABG216" s="802"/>
      <c r="ABH216" s="802"/>
      <c r="ABI216" s="802"/>
      <c r="ABJ216" s="802"/>
      <c r="ABK216" s="802"/>
      <c r="ABL216" s="802"/>
      <c r="ABM216" s="802"/>
      <c r="ABN216" s="802"/>
      <c r="ABO216" s="802"/>
      <c r="ABP216" s="802"/>
      <c r="ABQ216" s="802"/>
      <c r="ABR216" s="802"/>
      <c r="ABS216" s="802"/>
      <c r="ABT216" s="802"/>
      <c r="ABU216" s="802"/>
      <c r="ABV216" s="802"/>
      <c r="ABW216" s="802"/>
      <c r="ABX216" s="802"/>
      <c r="ABY216" s="802"/>
      <c r="ABZ216" s="802"/>
      <c r="ACA216" s="802"/>
      <c r="ACB216" s="802"/>
      <c r="ACC216" s="802"/>
      <c r="ACD216" s="802"/>
      <c r="ACE216" s="802"/>
      <c r="ACF216" s="802"/>
      <c r="ACG216" s="802"/>
      <c r="ACH216" s="802"/>
      <c r="ACI216" s="802"/>
      <c r="ACJ216" s="802"/>
      <c r="ACK216" s="802"/>
      <c r="ACL216" s="802"/>
      <c r="ACM216" s="802"/>
      <c r="ACN216" s="802"/>
      <c r="ACO216" s="802"/>
      <c r="ACP216" s="802"/>
      <c r="ACQ216" s="802"/>
      <c r="ACR216" s="802"/>
      <c r="ACS216" s="802"/>
      <c r="ACT216" s="802"/>
      <c r="ACU216" s="802"/>
      <c r="ACV216" s="802"/>
      <c r="ACW216" s="802"/>
      <c r="ACX216" s="802"/>
      <c r="ACY216" s="802"/>
      <c r="ACZ216" s="802"/>
      <c r="ADA216" s="802"/>
      <c r="ADB216" s="802"/>
      <c r="ADC216" s="802"/>
      <c r="ADD216" s="802"/>
      <c r="ADE216" s="802"/>
      <c r="ADF216" s="802"/>
      <c r="ADG216" s="802"/>
      <c r="ADH216" s="802"/>
      <c r="ADI216" s="802"/>
      <c r="ADJ216" s="802"/>
      <c r="ADK216" s="802"/>
      <c r="ADL216" s="802"/>
      <c r="ADM216" s="802"/>
      <c r="ADN216" s="802"/>
      <c r="ADO216" s="802"/>
      <c r="ADP216" s="802"/>
      <c r="ADQ216" s="802"/>
      <c r="ADR216" s="802"/>
      <c r="ADS216" s="802"/>
      <c r="ADT216" s="802"/>
      <c r="ADU216" s="802"/>
      <c r="ADV216" s="802"/>
      <c r="ADW216" s="802"/>
      <c r="ADX216" s="802"/>
      <c r="ADY216" s="802"/>
      <c r="ADZ216" s="802"/>
      <c r="AEA216" s="802"/>
      <c r="AEB216" s="802"/>
      <c r="AEC216" s="802"/>
      <c r="AED216" s="802"/>
      <c r="AEE216" s="802"/>
      <c r="AEF216" s="802"/>
      <c r="AEG216" s="802"/>
      <c r="AEH216" s="802"/>
      <c r="AEI216" s="802"/>
      <c r="AEJ216" s="802"/>
      <c r="AEK216" s="802"/>
      <c r="AEL216" s="802"/>
      <c r="AEM216" s="802"/>
      <c r="AEN216" s="802"/>
      <c r="AEO216" s="802"/>
      <c r="AEP216" s="802"/>
      <c r="AEQ216" s="802"/>
      <c r="AER216" s="802"/>
      <c r="AES216" s="802"/>
      <c r="AET216" s="802"/>
      <c r="AEU216" s="802"/>
      <c r="AEV216" s="802"/>
      <c r="AEW216" s="802"/>
      <c r="AEX216" s="802"/>
      <c r="AEY216" s="802"/>
      <c r="AEZ216" s="802"/>
      <c r="AFA216" s="802"/>
      <c r="AFB216" s="802"/>
      <c r="AFC216" s="802"/>
      <c r="AFD216" s="802"/>
      <c r="AFE216" s="802"/>
      <c r="AFF216" s="802"/>
      <c r="AFG216" s="802"/>
      <c r="AFH216" s="802"/>
      <c r="AFI216" s="802"/>
      <c r="AFJ216" s="802"/>
      <c r="AFK216" s="802"/>
      <c r="AFL216" s="802"/>
      <c r="AFM216" s="802"/>
      <c r="AFN216" s="802"/>
      <c r="AFO216" s="802"/>
      <c r="AFP216" s="802"/>
      <c r="AFQ216" s="802"/>
      <c r="AFR216" s="802"/>
      <c r="AFS216" s="802"/>
      <c r="AFT216" s="802"/>
      <c r="AFU216" s="802"/>
      <c r="AFV216" s="802"/>
      <c r="AFW216" s="802"/>
      <c r="AFX216" s="802"/>
      <c r="AFY216" s="802"/>
      <c r="AFZ216" s="802"/>
      <c r="AGA216" s="802"/>
      <c r="AGB216" s="802"/>
      <c r="AGC216" s="802"/>
      <c r="AGD216" s="802"/>
      <c r="AGE216" s="802"/>
      <c r="AGF216" s="802"/>
      <c r="AGG216" s="802"/>
      <c r="AGH216" s="802"/>
      <c r="AGI216" s="802"/>
      <c r="AGJ216" s="802"/>
      <c r="AGK216" s="802"/>
      <c r="AGL216" s="802"/>
      <c r="AGM216" s="802"/>
      <c r="AGN216" s="802"/>
      <c r="AGO216" s="802"/>
      <c r="AGP216" s="802"/>
      <c r="AGQ216" s="802"/>
      <c r="AGR216" s="802"/>
      <c r="AGS216" s="802"/>
      <c r="AGT216" s="802"/>
      <c r="AGU216" s="802"/>
      <c r="AGV216" s="802"/>
      <c r="AGW216" s="802"/>
      <c r="AGX216" s="802"/>
      <c r="AGY216" s="802"/>
      <c r="AGZ216" s="802"/>
      <c r="AHA216" s="802"/>
      <c r="AHB216" s="802"/>
      <c r="AHC216" s="802"/>
      <c r="AHD216" s="802"/>
      <c r="AHE216" s="802"/>
      <c r="AHF216" s="802"/>
      <c r="AHG216" s="802"/>
      <c r="AHH216" s="802"/>
      <c r="AHI216" s="802"/>
      <c r="AHJ216" s="802"/>
      <c r="AHK216" s="802"/>
      <c r="AHL216" s="802"/>
      <c r="AHM216" s="802"/>
      <c r="AHN216" s="802"/>
      <c r="AHO216" s="802"/>
      <c r="AHP216" s="802"/>
      <c r="AHQ216" s="802"/>
      <c r="AHR216" s="802"/>
      <c r="AHS216" s="802"/>
      <c r="AHT216" s="802"/>
      <c r="AHU216" s="802"/>
      <c r="AHV216" s="802"/>
      <c r="AHW216" s="802"/>
      <c r="AHX216" s="802"/>
      <c r="AHY216" s="802"/>
      <c r="AHZ216" s="802"/>
      <c r="AIA216" s="802"/>
      <c r="AIB216" s="802"/>
      <c r="AIC216" s="802"/>
      <c r="AID216" s="802"/>
      <c r="AIE216" s="802"/>
      <c r="AIF216" s="802"/>
      <c r="AIG216" s="802"/>
      <c r="AIH216" s="802"/>
      <c r="AII216" s="802"/>
      <c r="AIJ216" s="802"/>
      <c r="AQE216" s="802"/>
      <c r="AQF216" s="802"/>
      <c r="AQG216" s="802"/>
      <c r="AQH216" s="802"/>
      <c r="AQI216" s="802"/>
      <c r="AQJ216" s="802"/>
      <c r="AQK216" s="802"/>
      <c r="AQL216" s="802"/>
      <c r="AQM216" s="802"/>
      <c r="AQN216" s="802"/>
      <c r="AQO216" s="802"/>
      <c r="AQP216" s="802"/>
      <c r="AQQ216" s="802"/>
      <c r="AQR216" s="802"/>
      <c r="AQS216" s="802"/>
      <c r="AQT216" s="802"/>
      <c r="AQU216" s="802"/>
      <c r="AQV216" s="802"/>
      <c r="AQW216" s="802"/>
      <c r="AQX216" s="802"/>
      <c r="AQY216" s="802"/>
      <c r="AQZ216" s="802"/>
      <c r="ARA216" s="802"/>
      <c r="ARB216" s="802"/>
      <c r="ARC216" s="802"/>
      <c r="ARD216" s="802"/>
      <c r="ARE216" s="802"/>
      <c r="ARF216" s="802"/>
      <c r="ARG216" s="802"/>
      <c r="ARH216" s="802"/>
      <c r="ARI216" s="802"/>
      <c r="ARJ216" s="802"/>
      <c r="ARK216" s="802"/>
      <c r="ARL216" s="802"/>
      <c r="ARM216" s="802"/>
      <c r="ARN216" s="802"/>
      <c r="ARO216" s="802"/>
      <c r="ARP216" s="802"/>
      <c r="ARQ216" s="802"/>
      <c r="ARR216" s="802"/>
      <c r="ARS216" s="802"/>
      <c r="ART216" s="802"/>
      <c r="ARU216" s="802"/>
      <c r="ARV216" s="802"/>
      <c r="ARW216" s="802"/>
      <c r="ARX216" s="802"/>
      <c r="ARY216" s="802"/>
      <c r="ARZ216" s="802"/>
      <c r="ASA216" s="802"/>
      <c r="ASB216" s="802"/>
      <c r="ASC216" s="802"/>
      <c r="ASD216" s="802"/>
      <c r="ASE216" s="802"/>
      <c r="ASF216" s="802"/>
      <c r="ASG216" s="802"/>
      <c r="ASH216" s="802"/>
      <c r="ASI216" s="802"/>
      <c r="ASJ216" s="802"/>
      <c r="ASK216" s="802"/>
      <c r="ASL216" s="802"/>
      <c r="ATP216" s="802"/>
      <c r="ATQ216" s="802"/>
      <c r="ATR216" s="802"/>
      <c r="ATS216" s="802"/>
      <c r="ATT216" s="802"/>
      <c r="ATU216" s="802"/>
      <c r="ATV216" s="802"/>
      <c r="ATW216" s="802"/>
      <c r="ATX216" s="802"/>
      <c r="ATY216" s="802"/>
      <c r="ATZ216" s="802"/>
      <c r="AUA216" s="802"/>
      <c r="AUB216" s="802"/>
      <c r="AUC216" s="802"/>
      <c r="AUD216" s="802"/>
      <c r="AUE216" s="802"/>
      <c r="AUF216" s="802"/>
      <c r="AUG216" s="802"/>
      <c r="AUH216" s="802"/>
      <c r="AUI216" s="802"/>
      <c r="AUJ216" s="802"/>
      <c r="AUK216" s="802"/>
      <c r="AUL216" s="802"/>
      <c r="AUM216" s="802"/>
      <c r="AUN216" s="802"/>
      <c r="AUO216" s="802"/>
      <c r="AUP216" s="801"/>
      <c r="AUQ216" s="802"/>
      <c r="AUR216" s="801"/>
      <c r="AUS216" s="802"/>
      <c r="AUT216" s="801"/>
      <c r="AUU216" s="802"/>
      <c r="AUV216" s="802"/>
      <c r="AUW216" s="802"/>
      <c r="AUX216" s="802"/>
      <c r="AUY216" s="802"/>
      <c r="AUZ216" s="802"/>
      <c r="AVA216" s="802"/>
      <c r="AVB216" s="802"/>
      <c r="AVC216" s="802"/>
      <c r="AVD216" s="802"/>
      <c r="AVE216" s="802"/>
      <c r="AVF216" s="802"/>
      <c r="AVG216" s="802"/>
      <c r="AVH216" s="802"/>
      <c r="AVI216" s="802"/>
      <c r="AVJ216" s="808"/>
      <c r="AVK216" s="808"/>
      <c r="AVL216" s="808"/>
      <c r="AVM216" s="808"/>
      <c r="AVN216" s="808"/>
      <c r="AVO216" s="808"/>
      <c r="AVP216" s="808"/>
      <c r="AVQ216" s="808"/>
      <c r="AVR216" s="808"/>
      <c r="AVS216" s="808"/>
      <c r="AVT216" s="808"/>
      <c r="AVU216" s="809"/>
      <c r="AVV216" s="809"/>
      <c r="AVW216" s="809"/>
      <c r="AVX216" s="809"/>
      <c r="AVY216" s="809"/>
      <c r="AVZ216" s="809"/>
      <c r="AWA216" s="809"/>
      <c r="AWB216" s="809"/>
      <c r="AWC216" s="809"/>
      <c r="AWD216" s="809"/>
      <c r="AWE216" s="809"/>
      <c r="AWF216" s="809"/>
      <c r="AWG216" s="809"/>
      <c r="AWH216" s="809"/>
      <c r="AWI216" s="809"/>
      <c r="AWJ216" s="809"/>
      <c r="AWK216" s="809"/>
      <c r="AWL216" s="809"/>
      <c r="AWM216" s="809"/>
      <c r="AWN216" s="809"/>
      <c r="AWO216" s="809"/>
      <c r="AWP216" s="809"/>
      <c r="AWQ216" s="809"/>
      <c r="AWR216" s="808"/>
      <c r="AWS216" s="761"/>
      <c r="AWT216" s="808"/>
      <c r="AWU216" s="809"/>
      <c r="AWV216" s="809"/>
      <c r="AWW216" s="809"/>
      <c r="AWX216" s="809"/>
      <c r="AWY216" s="809"/>
      <c r="AWZ216" s="809"/>
      <c r="AXA216" s="809"/>
      <c r="AXB216" s="809"/>
      <c r="AXC216" s="809"/>
      <c r="AXD216" s="809"/>
      <c r="AXE216" s="809"/>
      <c r="AXF216" s="809"/>
      <c r="AXG216" s="809"/>
      <c r="AXH216" s="809"/>
      <c r="AXI216" s="809"/>
      <c r="AXJ216" s="809"/>
      <c r="AXK216" s="809"/>
      <c r="AXL216" s="809"/>
      <c r="AXM216" s="809"/>
      <c r="AXN216" s="809"/>
      <c r="AXO216" s="809"/>
      <c r="AXP216" s="809"/>
      <c r="AXQ216" s="809"/>
      <c r="AXR216" s="809"/>
      <c r="AXS216" s="809"/>
      <c r="AXT216" s="809"/>
      <c r="AXU216" s="809"/>
      <c r="AXV216" s="809"/>
      <c r="AXW216" s="809"/>
      <c r="AXX216" s="809"/>
      <c r="AXY216" s="809"/>
      <c r="AXZ216" s="809"/>
      <c r="AYA216" s="809"/>
      <c r="AYB216" s="809"/>
      <c r="AYC216" s="809"/>
      <c r="AYD216" s="808"/>
      <c r="AYE216" s="808"/>
      <c r="AYF216" s="809"/>
      <c r="AYG216" s="808"/>
      <c r="AYH216" s="810"/>
      <c r="AYI216" s="810"/>
      <c r="AYJ216" s="810"/>
      <c r="AYK216" s="810"/>
      <c r="AYL216" s="810"/>
      <c r="AYM216" s="810"/>
      <c r="AYN216" s="810"/>
      <c r="AYO216" s="810"/>
      <c r="AYP216" s="810"/>
      <c r="AYQ216" s="810"/>
      <c r="AYR216" s="810"/>
      <c r="AYS216" s="810"/>
      <c r="AYT216" s="810"/>
      <c r="AYU216" s="810"/>
      <c r="AYV216" s="810"/>
      <c r="AYW216" s="810"/>
      <c r="AYX216" s="810"/>
      <c r="AYY216" s="810"/>
      <c r="AYZ216" s="810"/>
      <c r="AZA216" s="810"/>
      <c r="AZB216" s="810"/>
      <c r="AZC216" s="810"/>
      <c r="AZD216" s="810"/>
      <c r="AZE216" s="810"/>
      <c r="AZF216" s="810"/>
      <c r="AZG216" s="810"/>
      <c r="AZH216" s="810"/>
      <c r="AZI216" s="810"/>
      <c r="AZJ216" s="810"/>
      <c r="AZK216" s="810"/>
      <c r="AZL216" s="810"/>
      <c r="AZM216" s="810"/>
      <c r="AZN216" s="810"/>
      <c r="AZO216" s="810"/>
      <c r="AZP216" s="809"/>
      <c r="AZQ216" s="802"/>
      <c r="AZR216" s="802"/>
      <c r="AZS216" s="802"/>
    </row>
    <row r="217" spans="45:920 1123:1371" s="793" customFormat="1" ht="13.5">
      <c r="AS217" s="802"/>
      <c r="AT217" s="802"/>
      <c r="AU217" s="802"/>
      <c r="AV217" s="802"/>
      <c r="AW217" s="802"/>
      <c r="AX217" s="802"/>
      <c r="AY217" s="802"/>
      <c r="AZ217" s="802"/>
      <c r="BA217" s="802"/>
      <c r="BB217" s="802"/>
      <c r="BC217" s="802"/>
      <c r="BD217" s="802"/>
      <c r="BE217" s="802"/>
      <c r="BF217" s="802"/>
      <c r="BG217" s="802"/>
      <c r="BH217" s="802"/>
      <c r="BI217" s="802"/>
      <c r="BJ217" s="802"/>
      <c r="BK217" s="802"/>
      <c r="BL217" s="802"/>
      <c r="BM217" s="802"/>
      <c r="BN217" s="802"/>
      <c r="BO217" s="802"/>
      <c r="BP217" s="802"/>
      <c r="BQ217" s="802"/>
      <c r="BR217" s="802"/>
      <c r="BS217" s="802"/>
      <c r="BT217" s="802"/>
      <c r="BU217" s="802"/>
      <c r="BV217" s="802"/>
      <c r="BW217" s="802"/>
      <c r="BX217" s="802"/>
      <c r="BY217" s="802"/>
      <c r="BZ217" s="802"/>
      <c r="CA217" s="802"/>
      <c r="CB217" s="802"/>
      <c r="CC217" s="802"/>
      <c r="CD217" s="802"/>
      <c r="CE217" s="802"/>
      <c r="CF217" s="802"/>
      <c r="CG217" s="802"/>
      <c r="CH217" s="802"/>
      <c r="CI217" s="802"/>
      <c r="CJ217" s="802"/>
      <c r="CK217" s="802"/>
      <c r="CL217" s="802"/>
      <c r="CM217" s="802"/>
      <c r="CN217" s="802"/>
      <c r="CO217" s="802"/>
      <c r="CP217" s="802"/>
      <c r="CQ217" s="802"/>
      <c r="CR217" s="802"/>
      <c r="CS217" s="802"/>
      <c r="CT217" s="802"/>
      <c r="CU217" s="802"/>
      <c r="CV217" s="802"/>
      <c r="CW217" s="802"/>
      <c r="CX217" s="802"/>
      <c r="CY217" s="802"/>
      <c r="CZ217" s="802"/>
      <c r="DA217" s="802"/>
      <c r="DB217" s="802"/>
      <c r="DC217" s="802"/>
      <c r="DD217" s="802"/>
      <c r="DE217" s="802"/>
      <c r="DF217" s="802"/>
      <c r="DG217" s="802"/>
      <c r="DH217" s="802"/>
      <c r="DI217" s="802"/>
      <c r="DJ217" s="802"/>
      <c r="DK217" s="802"/>
      <c r="DL217" s="802"/>
      <c r="DM217" s="802"/>
      <c r="DN217" s="802"/>
      <c r="DO217" s="802"/>
      <c r="DP217" s="802"/>
      <c r="DQ217" s="802"/>
      <c r="DR217" s="802"/>
      <c r="DS217" s="802"/>
      <c r="DT217" s="802"/>
      <c r="DU217" s="802"/>
      <c r="DV217" s="802"/>
      <c r="DW217" s="802"/>
      <c r="DX217" s="802"/>
      <c r="DY217" s="802"/>
      <c r="DZ217" s="802"/>
      <c r="EA217" s="802"/>
      <c r="EB217" s="802"/>
      <c r="EC217" s="802"/>
      <c r="ED217" s="802"/>
      <c r="EE217" s="802"/>
      <c r="EF217" s="802"/>
      <c r="EG217" s="802"/>
      <c r="EH217" s="802"/>
      <c r="EI217" s="802"/>
      <c r="EJ217" s="802"/>
      <c r="EK217" s="802"/>
      <c r="EL217" s="802"/>
      <c r="EM217" s="802"/>
      <c r="EN217" s="802"/>
      <c r="EO217" s="802"/>
      <c r="EP217" s="802"/>
      <c r="EQ217" s="802"/>
      <c r="ER217" s="802"/>
      <c r="ES217" s="802"/>
      <c r="ET217" s="802"/>
      <c r="EU217" s="802"/>
      <c r="EV217" s="802"/>
      <c r="EW217" s="802"/>
      <c r="EX217" s="802"/>
      <c r="EY217" s="802"/>
      <c r="EZ217" s="802"/>
      <c r="FA217" s="802"/>
      <c r="FB217" s="802"/>
      <c r="FC217" s="802"/>
      <c r="FD217" s="802"/>
      <c r="FE217" s="802"/>
      <c r="FF217" s="802"/>
      <c r="FG217" s="802"/>
      <c r="FH217" s="802"/>
      <c r="FI217" s="802"/>
      <c r="FJ217" s="802"/>
      <c r="FK217" s="802"/>
      <c r="FL217" s="802"/>
      <c r="FM217" s="802"/>
      <c r="FN217" s="802"/>
      <c r="FO217" s="802"/>
      <c r="FP217" s="802"/>
      <c r="FQ217" s="802"/>
      <c r="FR217" s="802"/>
      <c r="FS217" s="802"/>
      <c r="FT217" s="802"/>
      <c r="FU217" s="802"/>
      <c r="FV217" s="802"/>
      <c r="FW217" s="802"/>
      <c r="FX217" s="802"/>
      <c r="FY217" s="802"/>
      <c r="FZ217" s="802"/>
      <c r="GA217" s="802"/>
      <c r="GB217" s="802"/>
      <c r="GC217" s="802"/>
      <c r="GD217" s="802"/>
      <c r="GE217" s="802"/>
      <c r="GF217" s="802"/>
      <c r="GG217" s="802"/>
      <c r="GH217" s="802"/>
      <c r="GI217" s="802"/>
      <c r="GJ217" s="802"/>
      <c r="GK217" s="802"/>
      <c r="GL217" s="802"/>
      <c r="GM217" s="802"/>
      <c r="GN217" s="802"/>
      <c r="GO217" s="802"/>
      <c r="GP217" s="802"/>
      <c r="GQ217" s="802"/>
      <c r="GR217" s="802"/>
      <c r="GS217" s="802"/>
      <c r="GT217" s="802"/>
      <c r="GU217" s="802"/>
      <c r="GV217" s="802"/>
      <c r="GW217" s="802"/>
      <c r="GX217" s="802"/>
      <c r="GY217" s="802"/>
      <c r="GZ217" s="802"/>
      <c r="HA217" s="802"/>
      <c r="HB217" s="802"/>
      <c r="HC217" s="802"/>
      <c r="HD217" s="802"/>
      <c r="HE217" s="802"/>
      <c r="HF217" s="802"/>
      <c r="HG217" s="802"/>
      <c r="HH217" s="802"/>
      <c r="HI217" s="802"/>
      <c r="HJ217" s="802"/>
      <c r="HK217" s="802"/>
      <c r="HL217" s="802"/>
      <c r="HM217" s="802"/>
      <c r="HN217" s="802"/>
      <c r="HO217" s="802"/>
      <c r="HP217" s="802"/>
      <c r="HQ217" s="802"/>
      <c r="HR217" s="802"/>
      <c r="HS217" s="802"/>
      <c r="HT217" s="802"/>
      <c r="HU217" s="802"/>
      <c r="HV217" s="802"/>
      <c r="HW217" s="802"/>
      <c r="HX217" s="802"/>
      <c r="HY217" s="802"/>
      <c r="HZ217" s="802"/>
      <c r="IA217" s="802"/>
      <c r="IB217" s="802"/>
      <c r="IC217" s="802"/>
      <c r="ID217" s="802"/>
      <c r="IE217" s="802"/>
      <c r="IF217" s="802"/>
      <c r="IG217" s="802"/>
      <c r="IH217" s="802"/>
      <c r="II217" s="802"/>
      <c r="IJ217" s="802"/>
      <c r="IK217" s="802"/>
      <c r="IL217" s="802"/>
      <c r="IM217" s="802"/>
      <c r="IN217" s="802"/>
      <c r="IO217" s="802"/>
      <c r="IP217" s="802"/>
      <c r="IQ217" s="802"/>
      <c r="IR217" s="802"/>
      <c r="IS217" s="802"/>
      <c r="IT217" s="802"/>
      <c r="IU217" s="802"/>
      <c r="IV217" s="802"/>
      <c r="IW217" s="802"/>
      <c r="IX217" s="802"/>
      <c r="IY217" s="802"/>
      <c r="IZ217" s="802"/>
      <c r="JA217" s="802"/>
      <c r="JB217" s="802"/>
      <c r="JC217" s="802"/>
      <c r="JD217" s="802"/>
      <c r="JE217" s="802"/>
      <c r="JF217" s="802"/>
      <c r="JG217" s="802"/>
      <c r="JH217" s="802"/>
      <c r="JI217" s="802"/>
      <c r="JJ217" s="802"/>
      <c r="JK217" s="802"/>
      <c r="JL217" s="802"/>
      <c r="JM217" s="802"/>
      <c r="JN217" s="802"/>
      <c r="JO217" s="802"/>
      <c r="JP217" s="802"/>
      <c r="JQ217" s="802"/>
      <c r="JR217" s="802"/>
      <c r="JS217" s="802"/>
      <c r="JT217" s="802"/>
      <c r="JU217" s="802"/>
      <c r="JV217" s="802"/>
      <c r="JW217" s="802"/>
      <c r="JX217" s="802"/>
      <c r="JY217" s="802"/>
      <c r="JZ217" s="802"/>
      <c r="KA217" s="802"/>
      <c r="KB217" s="802"/>
      <c r="KC217" s="802"/>
      <c r="KD217" s="802"/>
      <c r="KE217" s="802"/>
      <c r="KF217" s="802"/>
      <c r="KG217" s="802"/>
      <c r="KH217" s="802"/>
      <c r="KI217" s="802"/>
      <c r="KJ217" s="802"/>
      <c r="KK217" s="802"/>
      <c r="KL217" s="802"/>
      <c r="KM217" s="802"/>
      <c r="KN217" s="802"/>
      <c r="KO217" s="802"/>
      <c r="KP217" s="802"/>
      <c r="KQ217" s="802"/>
      <c r="KR217" s="802"/>
      <c r="KS217" s="802"/>
      <c r="KT217" s="802"/>
      <c r="KU217" s="802"/>
      <c r="KV217" s="802"/>
      <c r="KW217" s="802"/>
      <c r="KX217" s="802"/>
      <c r="KY217" s="802"/>
      <c r="KZ217" s="802"/>
      <c r="LA217" s="802"/>
      <c r="LB217" s="802"/>
      <c r="LC217" s="802"/>
      <c r="LD217" s="802"/>
      <c r="LE217" s="802"/>
      <c r="LF217" s="802"/>
      <c r="LG217" s="802"/>
      <c r="LH217" s="802"/>
      <c r="LI217" s="802"/>
      <c r="LJ217" s="802"/>
      <c r="LK217" s="802"/>
      <c r="LL217" s="802"/>
      <c r="LM217" s="802"/>
      <c r="LN217" s="802"/>
      <c r="LO217" s="802"/>
      <c r="LP217" s="802"/>
      <c r="LQ217" s="802"/>
      <c r="LR217" s="802"/>
      <c r="LS217" s="802"/>
      <c r="LT217" s="802"/>
      <c r="LU217" s="802"/>
      <c r="LV217" s="802"/>
      <c r="LW217" s="802"/>
      <c r="LX217" s="802"/>
      <c r="LY217" s="802"/>
      <c r="LZ217" s="802"/>
      <c r="MA217" s="802"/>
      <c r="MB217" s="802"/>
      <c r="MC217" s="802"/>
      <c r="MD217" s="802"/>
      <c r="ME217" s="802"/>
      <c r="MF217" s="802"/>
      <c r="MG217" s="802"/>
      <c r="MH217" s="802"/>
      <c r="MI217" s="802"/>
      <c r="MJ217" s="802"/>
      <c r="MK217" s="802"/>
      <c r="ML217" s="802"/>
      <c r="MM217" s="802"/>
      <c r="MN217" s="802"/>
      <c r="MO217" s="802"/>
      <c r="MP217" s="802"/>
      <c r="MQ217" s="802"/>
      <c r="MR217" s="802"/>
      <c r="MS217" s="802"/>
      <c r="MT217" s="802"/>
      <c r="MU217" s="802"/>
      <c r="MV217" s="802"/>
      <c r="MW217" s="802"/>
      <c r="MX217" s="802"/>
      <c r="MY217" s="802"/>
      <c r="MZ217" s="802"/>
      <c r="NA217" s="802"/>
      <c r="NB217" s="802"/>
      <c r="NC217" s="802"/>
      <c r="ND217" s="802"/>
      <c r="NE217" s="802"/>
      <c r="NF217" s="802"/>
      <c r="NG217" s="802"/>
      <c r="NH217" s="802"/>
      <c r="NI217" s="802"/>
      <c r="NJ217" s="802"/>
      <c r="NK217" s="802"/>
      <c r="NL217" s="802"/>
      <c r="NM217" s="802"/>
      <c r="NN217" s="802"/>
      <c r="NO217" s="802"/>
      <c r="NP217" s="802"/>
      <c r="NQ217" s="802"/>
      <c r="NR217" s="802"/>
      <c r="NS217" s="802"/>
      <c r="NT217" s="802"/>
      <c r="NU217" s="802"/>
      <c r="NV217" s="802"/>
      <c r="NW217" s="802"/>
      <c r="NX217" s="802"/>
      <c r="NY217" s="802"/>
      <c r="NZ217" s="802"/>
      <c r="OA217" s="802"/>
      <c r="OB217" s="802"/>
      <c r="OC217" s="802"/>
      <c r="OD217" s="802"/>
      <c r="OE217" s="802"/>
      <c r="OF217" s="802"/>
      <c r="OG217" s="802"/>
      <c r="OH217" s="802"/>
      <c r="OI217" s="802"/>
      <c r="OJ217" s="802"/>
      <c r="OK217" s="802"/>
      <c r="OL217" s="802"/>
      <c r="OM217" s="802"/>
      <c r="ON217" s="802"/>
      <c r="OO217" s="802"/>
      <c r="OP217" s="802"/>
      <c r="OQ217" s="802"/>
      <c r="OR217" s="802"/>
      <c r="OS217" s="802"/>
      <c r="OT217" s="802"/>
      <c r="OU217" s="802"/>
      <c r="OV217" s="802"/>
      <c r="OW217" s="802"/>
      <c r="OX217" s="802"/>
      <c r="OY217" s="802"/>
      <c r="OZ217" s="802"/>
      <c r="PA217" s="802"/>
      <c r="PB217" s="802"/>
      <c r="PC217" s="802"/>
      <c r="PD217" s="802"/>
      <c r="PE217" s="802"/>
      <c r="PF217" s="802"/>
      <c r="PG217" s="802"/>
      <c r="PH217" s="802"/>
      <c r="PI217" s="802"/>
      <c r="PJ217" s="802"/>
      <c r="PK217" s="802"/>
      <c r="PL217" s="802"/>
      <c r="PM217" s="802"/>
      <c r="PN217" s="802"/>
      <c r="PO217" s="802"/>
      <c r="PP217" s="802"/>
      <c r="PQ217" s="802"/>
      <c r="PR217" s="802"/>
      <c r="PS217" s="802"/>
      <c r="PT217" s="802"/>
      <c r="PU217" s="802"/>
      <c r="PV217" s="802"/>
      <c r="PW217" s="802"/>
      <c r="PX217" s="802"/>
      <c r="PY217" s="802"/>
      <c r="PZ217" s="802"/>
      <c r="QA217" s="802"/>
      <c r="QB217" s="802"/>
      <c r="QC217" s="802"/>
      <c r="QD217" s="802"/>
      <c r="QE217" s="802"/>
      <c r="QF217" s="802"/>
      <c r="QG217" s="802"/>
      <c r="QH217" s="802"/>
      <c r="QI217" s="802"/>
      <c r="QJ217" s="802"/>
      <c r="QK217" s="802"/>
      <c r="QL217" s="802"/>
      <c r="QM217" s="802"/>
      <c r="QN217" s="802"/>
      <c r="QO217" s="802"/>
      <c r="QP217" s="802"/>
      <c r="QQ217" s="802"/>
      <c r="QR217" s="802"/>
      <c r="QS217" s="802"/>
      <c r="QT217" s="802"/>
      <c r="QU217" s="802"/>
      <c r="QV217" s="802"/>
      <c r="QW217" s="802"/>
      <c r="QX217" s="802"/>
      <c r="QY217" s="802"/>
      <c r="QZ217" s="802"/>
      <c r="RA217" s="802"/>
      <c r="RB217" s="802"/>
      <c r="RC217" s="802"/>
      <c r="RD217" s="802"/>
      <c r="RE217" s="802"/>
      <c r="RF217" s="802"/>
      <c r="RG217" s="802"/>
      <c r="RH217" s="802"/>
      <c r="RI217" s="802"/>
      <c r="RJ217" s="802"/>
      <c r="RK217" s="802"/>
      <c r="RL217" s="802"/>
      <c r="RM217" s="802"/>
      <c r="RN217" s="802"/>
      <c r="RO217" s="802"/>
      <c r="RP217" s="802"/>
      <c r="RQ217" s="802"/>
      <c r="RR217" s="802"/>
      <c r="RS217" s="802"/>
      <c r="RT217" s="802"/>
      <c r="RU217" s="802"/>
      <c r="RV217" s="802"/>
      <c r="RW217" s="802"/>
      <c r="RX217" s="802"/>
      <c r="RY217" s="802"/>
      <c r="RZ217" s="802"/>
      <c r="SA217" s="802"/>
      <c r="SB217" s="802"/>
      <c r="SC217" s="802"/>
      <c r="SD217" s="802"/>
      <c r="SE217" s="802"/>
      <c r="SF217" s="802"/>
      <c r="SG217" s="802"/>
      <c r="SH217" s="802"/>
      <c r="SI217" s="802"/>
      <c r="SJ217" s="802"/>
      <c r="SK217" s="802"/>
      <c r="SL217" s="802"/>
      <c r="SM217" s="802"/>
      <c r="SN217" s="802"/>
      <c r="SO217" s="802"/>
      <c r="SP217" s="802"/>
      <c r="SQ217" s="802"/>
      <c r="SR217" s="802"/>
      <c r="SS217" s="802"/>
      <c r="ST217" s="802"/>
      <c r="SU217" s="802"/>
      <c r="SV217" s="802"/>
      <c r="SW217" s="802"/>
      <c r="SX217" s="802"/>
      <c r="SY217" s="802"/>
      <c r="SZ217" s="802"/>
      <c r="TA217" s="802"/>
      <c r="TB217" s="802"/>
      <c r="TC217" s="802"/>
      <c r="TD217" s="802"/>
      <c r="TE217" s="802"/>
      <c r="TF217" s="802"/>
      <c r="TG217" s="802"/>
      <c r="TH217" s="802"/>
      <c r="TI217" s="802"/>
      <c r="TJ217" s="802"/>
      <c r="TK217" s="802"/>
      <c r="TL217" s="802"/>
      <c r="TM217" s="802"/>
      <c r="TN217" s="802"/>
      <c r="TO217" s="802"/>
      <c r="TP217" s="802"/>
      <c r="TQ217" s="802"/>
      <c r="TR217" s="802"/>
      <c r="TS217" s="802"/>
      <c r="TT217" s="802"/>
      <c r="TU217" s="802"/>
      <c r="TV217" s="802"/>
      <c r="TW217" s="802"/>
      <c r="TX217" s="802"/>
      <c r="TY217" s="802"/>
      <c r="TZ217" s="802"/>
      <c r="UA217" s="802"/>
      <c r="UB217" s="802"/>
      <c r="UC217" s="802"/>
      <c r="UD217" s="802"/>
      <c r="UE217" s="802"/>
      <c r="UF217" s="802"/>
      <c r="UG217" s="802"/>
      <c r="UH217" s="802"/>
      <c r="UI217" s="802"/>
      <c r="UJ217" s="802"/>
      <c r="UK217" s="802"/>
      <c r="UL217" s="802"/>
      <c r="UM217" s="802"/>
      <c r="UN217" s="802"/>
      <c r="UO217" s="802"/>
      <c r="UP217" s="802"/>
      <c r="UQ217" s="802"/>
      <c r="UR217" s="802"/>
      <c r="US217" s="802"/>
      <c r="UT217" s="802"/>
      <c r="UU217" s="802"/>
      <c r="UV217" s="802"/>
      <c r="UW217" s="802"/>
      <c r="UX217" s="802"/>
      <c r="UY217" s="802"/>
      <c r="UZ217" s="802"/>
      <c r="VA217" s="802"/>
      <c r="VB217" s="802"/>
      <c r="VC217" s="802"/>
      <c r="VD217" s="802"/>
      <c r="VE217" s="802"/>
      <c r="VF217" s="802"/>
      <c r="VG217" s="802"/>
      <c r="VH217" s="802"/>
      <c r="VI217" s="802"/>
      <c r="VJ217" s="802"/>
      <c r="VK217" s="802"/>
      <c r="VL217" s="802"/>
      <c r="VM217" s="802"/>
      <c r="VN217" s="802"/>
      <c r="VO217" s="802"/>
      <c r="VP217" s="802"/>
      <c r="VQ217" s="802"/>
      <c r="VR217" s="802"/>
      <c r="VS217" s="802"/>
      <c r="VT217" s="802"/>
      <c r="VU217" s="802"/>
      <c r="VV217" s="802"/>
      <c r="VW217" s="802"/>
      <c r="VX217" s="802"/>
      <c r="VY217" s="802"/>
      <c r="VZ217" s="802"/>
      <c r="WA217" s="802"/>
      <c r="WB217" s="802"/>
      <c r="WC217" s="802"/>
      <c r="WD217" s="802"/>
      <c r="WE217" s="802"/>
      <c r="WF217" s="802"/>
      <c r="WG217" s="802"/>
      <c r="WH217" s="802"/>
      <c r="WI217" s="802"/>
      <c r="WJ217" s="802"/>
      <c r="WK217" s="802"/>
      <c r="WL217" s="802"/>
      <c r="WM217" s="802"/>
      <c r="WN217" s="802"/>
      <c r="WO217" s="802"/>
      <c r="WP217" s="802"/>
      <c r="WQ217" s="802"/>
      <c r="WR217" s="802"/>
      <c r="WS217" s="802"/>
      <c r="WT217" s="802"/>
      <c r="WU217" s="802"/>
      <c r="WV217" s="802"/>
      <c r="WW217" s="802"/>
      <c r="WX217" s="802"/>
      <c r="WY217" s="802"/>
      <c r="WZ217" s="802"/>
      <c r="XA217" s="802"/>
      <c r="XB217" s="802"/>
      <c r="XC217" s="802"/>
      <c r="XD217" s="802"/>
      <c r="XE217" s="802"/>
      <c r="XF217" s="802"/>
      <c r="XG217" s="802"/>
      <c r="XH217" s="802"/>
      <c r="XI217" s="802"/>
      <c r="XJ217" s="802"/>
      <c r="XK217" s="802"/>
      <c r="XL217" s="802"/>
      <c r="XM217" s="802"/>
      <c r="XN217" s="802"/>
      <c r="XO217" s="802"/>
      <c r="XP217" s="802"/>
      <c r="XQ217" s="802"/>
      <c r="XR217" s="802"/>
      <c r="XS217" s="802"/>
      <c r="XT217" s="802"/>
      <c r="XU217" s="802"/>
      <c r="XV217" s="802"/>
      <c r="XW217" s="802"/>
      <c r="XX217" s="802"/>
      <c r="XY217" s="802"/>
      <c r="XZ217" s="802"/>
      <c r="YA217" s="802"/>
      <c r="YB217" s="802"/>
      <c r="YC217" s="802"/>
      <c r="YD217" s="802"/>
      <c r="YE217" s="802"/>
      <c r="YF217" s="802"/>
      <c r="YG217" s="802"/>
      <c r="YH217" s="802"/>
      <c r="YI217" s="802"/>
      <c r="YJ217" s="802"/>
      <c r="YK217" s="802"/>
      <c r="YL217" s="802"/>
      <c r="YM217" s="802"/>
      <c r="YN217" s="802"/>
      <c r="YO217" s="802"/>
      <c r="YP217" s="802"/>
      <c r="YQ217" s="802"/>
      <c r="YR217" s="802"/>
      <c r="YS217" s="802"/>
      <c r="YT217" s="802"/>
      <c r="YU217" s="802"/>
      <c r="YV217" s="802"/>
      <c r="YW217" s="802"/>
      <c r="YX217" s="802"/>
      <c r="YY217" s="802"/>
      <c r="YZ217" s="802"/>
      <c r="ZA217" s="802"/>
      <c r="ZB217" s="802"/>
      <c r="ZC217" s="802"/>
      <c r="ZD217" s="802"/>
      <c r="ZE217" s="802"/>
      <c r="ZF217" s="802"/>
      <c r="ZG217" s="802"/>
      <c r="ZH217" s="802"/>
      <c r="ZI217" s="802"/>
      <c r="ZJ217" s="802"/>
      <c r="ZK217" s="802"/>
      <c r="ZL217" s="802"/>
      <c r="ZM217" s="802"/>
      <c r="ZN217" s="802"/>
      <c r="ZO217" s="802"/>
      <c r="ZP217" s="802"/>
      <c r="ZQ217" s="802"/>
      <c r="ZR217" s="802"/>
      <c r="ZS217" s="802"/>
      <c r="ZT217" s="802"/>
      <c r="ZU217" s="802"/>
      <c r="ZV217" s="802"/>
      <c r="ZW217" s="802"/>
      <c r="ZX217" s="802"/>
      <c r="ZY217" s="802"/>
      <c r="ZZ217" s="802"/>
      <c r="AAA217" s="802"/>
      <c r="AAB217" s="802"/>
      <c r="AAC217" s="802"/>
      <c r="AAD217" s="802"/>
      <c r="AAE217" s="802"/>
      <c r="AAF217" s="802"/>
      <c r="AAG217" s="802"/>
      <c r="AAH217" s="802"/>
      <c r="AAI217" s="802"/>
      <c r="AAJ217" s="802"/>
      <c r="AAK217" s="802"/>
      <c r="AAL217" s="802"/>
      <c r="AAM217" s="802"/>
      <c r="AAN217" s="802"/>
      <c r="AAO217" s="802"/>
      <c r="AAP217" s="802"/>
      <c r="AAQ217" s="802"/>
      <c r="AAR217" s="802"/>
      <c r="AAS217" s="802"/>
      <c r="AAT217" s="802"/>
      <c r="AAU217" s="802"/>
      <c r="AAV217" s="802"/>
      <c r="AAW217" s="802"/>
      <c r="AAX217" s="802"/>
      <c r="AAY217" s="802"/>
      <c r="AAZ217" s="802"/>
      <c r="ABA217" s="802"/>
      <c r="ABB217" s="802"/>
      <c r="ABC217" s="802"/>
      <c r="ABD217" s="802"/>
      <c r="ABE217" s="802"/>
      <c r="ABF217" s="802"/>
      <c r="ABG217" s="802"/>
      <c r="ABH217" s="802"/>
      <c r="ABI217" s="802"/>
      <c r="ABJ217" s="802"/>
      <c r="ABK217" s="802"/>
      <c r="ABL217" s="802"/>
      <c r="ABM217" s="802"/>
      <c r="ABN217" s="802"/>
      <c r="ABO217" s="802"/>
      <c r="ABP217" s="802"/>
      <c r="ABQ217" s="802"/>
      <c r="ABR217" s="802"/>
      <c r="ABS217" s="802"/>
      <c r="ABT217" s="802"/>
      <c r="ABU217" s="802"/>
      <c r="ABV217" s="802"/>
      <c r="ABW217" s="802"/>
      <c r="ABX217" s="802"/>
      <c r="ABY217" s="802"/>
      <c r="ABZ217" s="802"/>
      <c r="ACA217" s="802"/>
      <c r="ACB217" s="802"/>
      <c r="ACC217" s="802"/>
      <c r="ACD217" s="802"/>
      <c r="ACE217" s="802"/>
      <c r="ACF217" s="802"/>
      <c r="ACG217" s="802"/>
      <c r="ACH217" s="802"/>
      <c r="ACI217" s="802"/>
      <c r="ACJ217" s="802"/>
      <c r="ACK217" s="802"/>
      <c r="ACL217" s="802"/>
      <c r="ACM217" s="802"/>
      <c r="ACN217" s="802"/>
      <c r="ACO217" s="802"/>
      <c r="ACP217" s="802"/>
      <c r="ACQ217" s="802"/>
      <c r="ACR217" s="802"/>
      <c r="ACS217" s="802"/>
      <c r="ACT217" s="802"/>
      <c r="ACU217" s="802"/>
      <c r="ACV217" s="802"/>
      <c r="ACW217" s="802"/>
      <c r="ACX217" s="802"/>
      <c r="ACY217" s="802"/>
      <c r="ACZ217" s="802"/>
      <c r="ADA217" s="802"/>
      <c r="ADB217" s="802"/>
      <c r="ADC217" s="802"/>
      <c r="ADD217" s="802"/>
      <c r="ADE217" s="802"/>
      <c r="ADF217" s="802"/>
      <c r="ADG217" s="802"/>
      <c r="ADH217" s="802"/>
      <c r="ADI217" s="802"/>
      <c r="ADJ217" s="802"/>
      <c r="ADK217" s="802"/>
      <c r="ADL217" s="802"/>
      <c r="ADM217" s="802"/>
      <c r="ADN217" s="802"/>
      <c r="ADO217" s="802"/>
      <c r="ADP217" s="802"/>
      <c r="ADQ217" s="802"/>
      <c r="ADR217" s="802"/>
      <c r="ADS217" s="802"/>
      <c r="ADT217" s="802"/>
      <c r="ADU217" s="802"/>
      <c r="ADV217" s="802"/>
      <c r="ADW217" s="802"/>
      <c r="ADX217" s="802"/>
      <c r="ADY217" s="802"/>
      <c r="ADZ217" s="802"/>
      <c r="AEA217" s="802"/>
      <c r="AEB217" s="802"/>
      <c r="AEC217" s="802"/>
      <c r="AED217" s="802"/>
      <c r="AEE217" s="802"/>
      <c r="AEF217" s="802"/>
      <c r="AEG217" s="802"/>
      <c r="AEH217" s="802"/>
      <c r="AEI217" s="802"/>
      <c r="AEJ217" s="802"/>
      <c r="AEK217" s="802"/>
      <c r="AEL217" s="802"/>
      <c r="AEM217" s="802"/>
      <c r="AEN217" s="802"/>
      <c r="AEO217" s="802"/>
      <c r="AEP217" s="802"/>
      <c r="AEQ217" s="802"/>
      <c r="AER217" s="802"/>
      <c r="AES217" s="802"/>
      <c r="AET217" s="802"/>
      <c r="AEU217" s="802"/>
      <c r="AEV217" s="802"/>
      <c r="AEW217" s="802"/>
      <c r="AEX217" s="802"/>
      <c r="AEY217" s="802"/>
      <c r="AEZ217" s="802"/>
      <c r="AFA217" s="802"/>
      <c r="AFB217" s="802"/>
      <c r="AFC217" s="802"/>
      <c r="AFD217" s="802"/>
      <c r="AFE217" s="802"/>
      <c r="AFF217" s="802"/>
      <c r="AFG217" s="802"/>
      <c r="AFH217" s="802"/>
      <c r="AFI217" s="802"/>
      <c r="AFJ217" s="802"/>
      <c r="AFK217" s="802"/>
      <c r="AFL217" s="802"/>
      <c r="AFM217" s="802"/>
      <c r="AFN217" s="802"/>
      <c r="AFO217" s="802"/>
      <c r="AFP217" s="802"/>
      <c r="AFQ217" s="802"/>
      <c r="AFR217" s="802"/>
      <c r="AFS217" s="802"/>
      <c r="AFT217" s="802"/>
      <c r="AFU217" s="802"/>
      <c r="AFV217" s="802"/>
      <c r="AFW217" s="802"/>
      <c r="AFX217" s="802"/>
      <c r="AFY217" s="802"/>
      <c r="AFZ217" s="802"/>
      <c r="AGA217" s="802"/>
      <c r="AGB217" s="802"/>
      <c r="AGC217" s="802"/>
      <c r="AGD217" s="802"/>
      <c r="AGE217" s="802"/>
      <c r="AGF217" s="802"/>
      <c r="AGG217" s="802"/>
      <c r="AGH217" s="802"/>
      <c r="AGI217" s="802"/>
      <c r="AGJ217" s="802"/>
      <c r="AGK217" s="802"/>
      <c r="AGL217" s="802"/>
      <c r="AGM217" s="802"/>
      <c r="AGN217" s="802"/>
      <c r="AGO217" s="802"/>
      <c r="AGP217" s="802"/>
      <c r="AGQ217" s="802"/>
      <c r="AGR217" s="802"/>
      <c r="AGS217" s="802"/>
      <c r="AGT217" s="802"/>
      <c r="AGU217" s="802"/>
      <c r="AGV217" s="802"/>
      <c r="AGW217" s="802"/>
      <c r="AGX217" s="802"/>
      <c r="AGY217" s="802"/>
      <c r="AGZ217" s="802"/>
      <c r="AHA217" s="802"/>
      <c r="AHB217" s="802"/>
      <c r="AHC217" s="802"/>
      <c r="AHD217" s="802"/>
      <c r="AHE217" s="802"/>
      <c r="AHF217" s="802"/>
      <c r="AHG217" s="802"/>
      <c r="AHH217" s="802"/>
      <c r="AHI217" s="802"/>
      <c r="AHJ217" s="802"/>
      <c r="AHK217" s="802"/>
      <c r="AHL217" s="802"/>
      <c r="AHM217" s="802"/>
      <c r="AHN217" s="802"/>
      <c r="AHO217" s="802"/>
      <c r="AHP217" s="802"/>
      <c r="AHQ217" s="802"/>
      <c r="AHR217" s="802"/>
      <c r="AHS217" s="802"/>
      <c r="AHT217" s="802"/>
      <c r="AHU217" s="802"/>
      <c r="AHV217" s="802"/>
      <c r="AHW217" s="802"/>
      <c r="AHX217" s="802"/>
      <c r="AHY217" s="802"/>
      <c r="AHZ217" s="802"/>
      <c r="AIA217" s="802"/>
      <c r="AIB217" s="802"/>
      <c r="AIC217" s="802"/>
      <c r="AID217" s="802"/>
      <c r="AIE217" s="802"/>
      <c r="AIF217" s="802"/>
      <c r="AIG217" s="802"/>
      <c r="AIH217" s="802"/>
      <c r="AII217" s="802"/>
      <c r="AIJ217" s="802"/>
      <c r="AQE217" s="802"/>
      <c r="AQF217" s="802"/>
      <c r="AQG217" s="802"/>
      <c r="AQH217" s="802"/>
      <c r="AQI217" s="802"/>
      <c r="AQJ217" s="802"/>
      <c r="AQK217" s="802"/>
      <c r="AQL217" s="802"/>
      <c r="AQM217" s="802"/>
      <c r="AQN217" s="802"/>
      <c r="AQO217" s="802"/>
      <c r="AQP217" s="802"/>
      <c r="AQQ217" s="802"/>
      <c r="AQR217" s="802"/>
      <c r="AQS217" s="802"/>
      <c r="AQT217" s="802"/>
      <c r="AQU217" s="802"/>
      <c r="AQV217" s="802"/>
      <c r="AQW217" s="802"/>
      <c r="AQX217" s="802"/>
      <c r="AQY217" s="802"/>
      <c r="AQZ217" s="802"/>
      <c r="ARA217" s="802"/>
      <c r="ARB217" s="802"/>
      <c r="ARC217" s="802"/>
      <c r="ARD217" s="802"/>
      <c r="ARE217" s="802"/>
      <c r="ARF217" s="802"/>
      <c r="ARG217" s="802"/>
      <c r="ARH217" s="802"/>
      <c r="ARI217" s="802"/>
      <c r="ARJ217" s="802"/>
      <c r="ARK217" s="802"/>
      <c r="ARL217" s="802"/>
      <c r="ARM217" s="802"/>
      <c r="ARN217" s="802"/>
      <c r="ARO217" s="802"/>
      <c r="ARP217" s="802"/>
      <c r="ARQ217" s="802"/>
      <c r="ARR217" s="802"/>
      <c r="ARS217" s="802"/>
      <c r="ART217" s="802"/>
      <c r="ARU217" s="802"/>
      <c r="ARV217" s="802"/>
      <c r="ARW217" s="802"/>
      <c r="ARX217" s="802"/>
      <c r="ARY217" s="802"/>
      <c r="ARZ217" s="802"/>
      <c r="ASA217" s="802"/>
      <c r="ASB217" s="802"/>
      <c r="ASC217" s="802"/>
      <c r="ASD217" s="802"/>
      <c r="ASE217" s="802"/>
      <c r="ASF217" s="802"/>
      <c r="ASG217" s="802"/>
      <c r="ASH217" s="802"/>
      <c r="ASI217" s="802"/>
      <c r="ASJ217" s="802"/>
      <c r="ASK217" s="802"/>
      <c r="ASL217" s="802"/>
      <c r="ATP217" s="802"/>
      <c r="ATQ217" s="802"/>
      <c r="ATR217" s="802"/>
      <c r="ATS217" s="802"/>
      <c r="ATT217" s="802"/>
      <c r="ATU217" s="802"/>
      <c r="ATV217" s="802"/>
      <c r="ATW217" s="802"/>
      <c r="ATX217" s="802"/>
      <c r="ATY217" s="802"/>
      <c r="ATZ217" s="802"/>
      <c r="AUA217" s="802"/>
      <c r="AUB217" s="802"/>
      <c r="AUC217" s="802"/>
      <c r="AUD217" s="802"/>
      <c r="AUE217" s="802"/>
      <c r="AUF217" s="802"/>
      <c r="AUG217" s="802"/>
      <c r="AUH217" s="802"/>
      <c r="AUI217" s="802"/>
      <c r="AUJ217" s="802"/>
      <c r="AUK217" s="802"/>
      <c r="AUL217" s="802"/>
      <c r="AUM217" s="802"/>
      <c r="AUN217" s="802"/>
      <c r="AUO217" s="802"/>
      <c r="AUP217" s="801"/>
      <c r="AUQ217" s="802"/>
      <c r="AUR217" s="801"/>
      <c r="AUS217" s="802"/>
      <c r="AUT217" s="801"/>
      <c r="AUU217" s="802"/>
      <c r="AUV217" s="802"/>
      <c r="AUW217" s="802"/>
      <c r="AUX217" s="802"/>
      <c r="AUY217" s="802"/>
      <c r="AUZ217" s="802"/>
      <c r="AVA217" s="802"/>
      <c r="AVB217" s="802"/>
      <c r="AVC217" s="802"/>
      <c r="AVD217" s="802"/>
      <c r="AVE217" s="802"/>
      <c r="AVF217" s="802"/>
      <c r="AVG217" s="802"/>
      <c r="AVH217" s="802"/>
      <c r="AVI217" s="802"/>
      <c r="AVJ217" s="808"/>
      <c r="AVK217" s="808"/>
      <c r="AVL217" s="808"/>
      <c r="AVM217" s="808"/>
      <c r="AVN217" s="808"/>
      <c r="AVO217" s="808"/>
      <c r="AVP217" s="808"/>
      <c r="AVQ217" s="808"/>
      <c r="AVR217" s="808"/>
      <c r="AVS217" s="808"/>
      <c r="AVT217" s="808"/>
      <c r="AVU217" s="809"/>
      <c r="AVV217" s="809"/>
      <c r="AVW217" s="809"/>
      <c r="AVX217" s="809"/>
      <c r="AVY217" s="809"/>
      <c r="AVZ217" s="809"/>
      <c r="AWA217" s="809"/>
      <c r="AWB217" s="809"/>
      <c r="AWC217" s="809"/>
      <c r="AWD217" s="809"/>
      <c r="AWE217" s="809"/>
      <c r="AWF217" s="809"/>
      <c r="AWG217" s="809"/>
      <c r="AWH217" s="809"/>
      <c r="AWI217" s="809"/>
      <c r="AWJ217" s="809"/>
      <c r="AWK217" s="809"/>
      <c r="AWL217" s="809"/>
      <c r="AWM217" s="809"/>
      <c r="AWN217" s="809"/>
      <c r="AWO217" s="809"/>
      <c r="AWP217" s="809"/>
      <c r="AWQ217" s="809"/>
      <c r="AWR217" s="808"/>
      <c r="AWS217" s="761"/>
      <c r="AWT217" s="808"/>
      <c r="AWU217" s="809"/>
      <c r="AWV217" s="809"/>
      <c r="AWW217" s="809"/>
      <c r="AWX217" s="809"/>
      <c r="AWY217" s="809"/>
      <c r="AWZ217" s="809"/>
      <c r="AXA217" s="809"/>
      <c r="AXB217" s="809"/>
      <c r="AXC217" s="809"/>
      <c r="AXD217" s="809"/>
      <c r="AXE217" s="809"/>
      <c r="AXF217" s="809"/>
      <c r="AXG217" s="809"/>
      <c r="AXH217" s="809"/>
      <c r="AXI217" s="809"/>
      <c r="AXJ217" s="809"/>
      <c r="AXK217" s="809"/>
      <c r="AXL217" s="809"/>
      <c r="AXM217" s="809"/>
      <c r="AXN217" s="809"/>
      <c r="AXO217" s="809"/>
      <c r="AXP217" s="809"/>
      <c r="AXQ217" s="809"/>
      <c r="AXR217" s="809"/>
      <c r="AXS217" s="809"/>
      <c r="AXT217" s="809"/>
      <c r="AXU217" s="809"/>
      <c r="AXV217" s="809"/>
      <c r="AXW217" s="809"/>
      <c r="AXX217" s="809"/>
      <c r="AXY217" s="809"/>
      <c r="AXZ217" s="809"/>
      <c r="AYA217" s="809"/>
      <c r="AYB217" s="809"/>
      <c r="AYC217" s="809"/>
      <c r="AYD217" s="808"/>
      <c r="AYE217" s="808"/>
      <c r="AYF217" s="809"/>
      <c r="AYG217" s="808"/>
      <c r="AYH217" s="810"/>
      <c r="AYI217" s="810"/>
      <c r="AYJ217" s="810"/>
      <c r="AYK217" s="810"/>
      <c r="AYL217" s="810"/>
      <c r="AYM217" s="810"/>
      <c r="AYN217" s="810"/>
      <c r="AYO217" s="810"/>
      <c r="AYP217" s="810"/>
      <c r="AYQ217" s="810"/>
      <c r="AYR217" s="810"/>
      <c r="AYS217" s="810"/>
      <c r="AYT217" s="810"/>
      <c r="AYU217" s="810"/>
      <c r="AYV217" s="810"/>
      <c r="AYW217" s="810"/>
      <c r="AYX217" s="810"/>
      <c r="AYY217" s="810"/>
      <c r="AYZ217" s="810"/>
      <c r="AZA217" s="810"/>
      <c r="AZB217" s="810"/>
      <c r="AZC217" s="810"/>
      <c r="AZD217" s="810"/>
      <c r="AZE217" s="810"/>
      <c r="AZF217" s="810"/>
      <c r="AZG217" s="810"/>
      <c r="AZH217" s="810"/>
      <c r="AZI217" s="810"/>
      <c r="AZJ217" s="810"/>
      <c r="AZK217" s="810"/>
      <c r="AZL217" s="810"/>
      <c r="AZM217" s="810"/>
      <c r="AZN217" s="810"/>
      <c r="AZO217" s="810"/>
      <c r="AZP217" s="809"/>
      <c r="AZQ217" s="802"/>
      <c r="AZR217" s="802"/>
      <c r="AZS217" s="802"/>
    </row>
    <row r="218" spans="45:920 1123:1371" s="793" customFormat="1" ht="13.5">
      <c r="AS218" s="802"/>
      <c r="AT218" s="802"/>
      <c r="AU218" s="802"/>
      <c r="AV218" s="802"/>
      <c r="AW218" s="802"/>
      <c r="AX218" s="802"/>
      <c r="AY218" s="802"/>
      <c r="AZ218" s="802"/>
      <c r="BA218" s="802"/>
      <c r="BB218" s="802"/>
      <c r="BC218" s="802"/>
      <c r="BD218" s="802"/>
      <c r="BE218" s="802"/>
      <c r="BF218" s="802"/>
      <c r="BG218" s="802"/>
      <c r="BH218" s="802"/>
      <c r="BI218" s="802"/>
      <c r="BJ218" s="802"/>
      <c r="BK218" s="802"/>
      <c r="BL218" s="802"/>
      <c r="BM218" s="802"/>
      <c r="BN218" s="802"/>
      <c r="BO218" s="802"/>
      <c r="BP218" s="802"/>
      <c r="BQ218" s="802"/>
      <c r="BR218" s="802"/>
      <c r="BS218" s="802"/>
      <c r="BT218" s="802"/>
      <c r="BU218" s="802"/>
      <c r="BV218" s="802"/>
      <c r="BW218" s="802"/>
      <c r="BX218" s="802"/>
      <c r="BY218" s="802"/>
      <c r="BZ218" s="802"/>
      <c r="CA218" s="802"/>
      <c r="CB218" s="802"/>
      <c r="CC218" s="802"/>
      <c r="CD218" s="802"/>
      <c r="CE218" s="802"/>
      <c r="CF218" s="802"/>
      <c r="CG218" s="802"/>
      <c r="CH218" s="802"/>
      <c r="CI218" s="802"/>
      <c r="CJ218" s="802"/>
      <c r="CK218" s="802"/>
      <c r="CL218" s="802"/>
      <c r="CM218" s="802"/>
      <c r="CN218" s="802"/>
      <c r="CO218" s="802"/>
      <c r="CP218" s="802"/>
      <c r="CQ218" s="802"/>
      <c r="CR218" s="802"/>
      <c r="CS218" s="802"/>
      <c r="CT218" s="802"/>
      <c r="CU218" s="802"/>
      <c r="CV218" s="802"/>
      <c r="CW218" s="802"/>
      <c r="CX218" s="802"/>
      <c r="CY218" s="802"/>
      <c r="CZ218" s="802"/>
      <c r="DA218" s="802"/>
      <c r="DB218" s="802"/>
      <c r="DC218" s="802"/>
      <c r="DD218" s="802"/>
      <c r="DE218" s="802"/>
      <c r="DF218" s="802"/>
      <c r="DG218" s="802"/>
      <c r="DH218" s="802"/>
      <c r="DI218" s="802"/>
      <c r="DJ218" s="802"/>
      <c r="DK218" s="802"/>
      <c r="DL218" s="802"/>
      <c r="DM218" s="802"/>
      <c r="DN218" s="802"/>
      <c r="DO218" s="802"/>
      <c r="DP218" s="802"/>
      <c r="DQ218" s="802"/>
      <c r="DR218" s="802"/>
      <c r="DS218" s="802"/>
      <c r="DT218" s="802"/>
      <c r="DU218" s="802"/>
      <c r="DV218" s="802"/>
      <c r="DW218" s="802"/>
      <c r="DX218" s="802"/>
      <c r="DY218" s="802"/>
      <c r="DZ218" s="802"/>
      <c r="EA218" s="802"/>
      <c r="EB218" s="802"/>
      <c r="EC218" s="802"/>
      <c r="ED218" s="802"/>
      <c r="EE218" s="802"/>
      <c r="EF218" s="802"/>
      <c r="EG218" s="802"/>
      <c r="EH218" s="802"/>
      <c r="EI218" s="802"/>
      <c r="EJ218" s="802"/>
      <c r="EK218" s="802"/>
      <c r="EL218" s="802"/>
      <c r="EM218" s="802"/>
      <c r="EN218" s="802"/>
      <c r="EO218" s="802"/>
      <c r="EP218" s="802"/>
      <c r="EQ218" s="802"/>
      <c r="ER218" s="802"/>
      <c r="ES218" s="802"/>
      <c r="ET218" s="802"/>
      <c r="EU218" s="802"/>
      <c r="EV218" s="802"/>
      <c r="EW218" s="802"/>
      <c r="EX218" s="802"/>
      <c r="EY218" s="802"/>
      <c r="EZ218" s="802"/>
      <c r="FA218" s="802"/>
      <c r="FB218" s="802"/>
      <c r="FC218" s="802"/>
      <c r="FD218" s="802"/>
      <c r="FE218" s="802"/>
      <c r="FF218" s="802"/>
      <c r="FG218" s="802"/>
      <c r="FH218" s="802"/>
      <c r="FI218" s="802"/>
      <c r="FJ218" s="802"/>
      <c r="FK218" s="802"/>
      <c r="FL218" s="802"/>
      <c r="FM218" s="802"/>
      <c r="FN218" s="802"/>
      <c r="FO218" s="802"/>
      <c r="FP218" s="802"/>
      <c r="FQ218" s="802"/>
      <c r="FR218" s="802"/>
      <c r="FS218" s="802"/>
      <c r="FT218" s="802"/>
      <c r="FU218" s="802"/>
      <c r="FV218" s="802"/>
      <c r="FW218" s="802"/>
      <c r="FX218" s="802"/>
      <c r="FY218" s="802"/>
      <c r="FZ218" s="802"/>
      <c r="GA218" s="802"/>
      <c r="GB218" s="802"/>
      <c r="GC218" s="802"/>
      <c r="GD218" s="802"/>
      <c r="GE218" s="802"/>
      <c r="GF218" s="802"/>
      <c r="GG218" s="802"/>
      <c r="GH218" s="802"/>
      <c r="GI218" s="802"/>
      <c r="GJ218" s="802"/>
      <c r="GK218" s="802"/>
      <c r="GL218" s="802"/>
      <c r="GM218" s="802"/>
      <c r="GN218" s="802"/>
      <c r="GO218" s="802"/>
      <c r="GP218" s="802"/>
      <c r="GQ218" s="802"/>
      <c r="GR218" s="802"/>
      <c r="GS218" s="802"/>
      <c r="GT218" s="802"/>
      <c r="GU218" s="802"/>
      <c r="GV218" s="802"/>
      <c r="GW218" s="802"/>
      <c r="GX218" s="802"/>
      <c r="GY218" s="802"/>
      <c r="GZ218" s="802"/>
      <c r="HA218" s="802"/>
      <c r="HB218" s="802"/>
      <c r="HC218" s="802"/>
      <c r="HD218" s="802"/>
      <c r="HE218" s="802"/>
      <c r="HF218" s="802"/>
      <c r="HG218" s="802"/>
      <c r="HH218" s="802"/>
      <c r="HI218" s="802"/>
      <c r="HJ218" s="802"/>
      <c r="HK218" s="802"/>
      <c r="HL218" s="802"/>
      <c r="HM218" s="802"/>
      <c r="HN218" s="802"/>
      <c r="HO218" s="802"/>
      <c r="HP218" s="802"/>
      <c r="HQ218" s="802"/>
      <c r="HR218" s="802"/>
      <c r="HS218" s="802"/>
      <c r="HT218" s="802"/>
      <c r="HU218" s="802"/>
      <c r="HV218" s="802"/>
      <c r="HW218" s="802"/>
      <c r="HX218" s="802"/>
      <c r="HY218" s="802"/>
      <c r="HZ218" s="802"/>
      <c r="IA218" s="802"/>
      <c r="IB218" s="802"/>
      <c r="IC218" s="802"/>
      <c r="ID218" s="802"/>
      <c r="IE218" s="802"/>
      <c r="IF218" s="802"/>
      <c r="IG218" s="802"/>
      <c r="IH218" s="802"/>
      <c r="II218" s="802"/>
      <c r="IJ218" s="802"/>
      <c r="IK218" s="802"/>
      <c r="IL218" s="802"/>
      <c r="IM218" s="802"/>
      <c r="IN218" s="802"/>
      <c r="IO218" s="802"/>
      <c r="IP218" s="802"/>
      <c r="IQ218" s="802"/>
      <c r="IR218" s="802"/>
      <c r="IS218" s="802"/>
      <c r="IT218" s="802"/>
      <c r="IU218" s="802"/>
      <c r="IV218" s="802"/>
      <c r="IW218" s="802"/>
      <c r="IX218" s="802"/>
      <c r="IY218" s="802"/>
      <c r="IZ218" s="802"/>
      <c r="JA218" s="802"/>
      <c r="JB218" s="802"/>
      <c r="JC218" s="802"/>
      <c r="JD218" s="802"/>
      <c r="JE218" s="802"/>
      <c r="JF218" s="802"/>
      <c r="JG218" s="802"/>
      <c r="JH218" s="802"/>
      <c r="JI218" s="802"/>
      <c r="JJ218" s="802"/>
      <c r="JK218" s="802"/>
      <c r="JL218" s="802"/>
      <c r="JM218" s="802"/>
      <c r="JN218" s="802"/>
      <c r="JO218" s="802"/>
      <c r="JP218" s="802"/>
      <c r="JQ218" s="802"/>
      <c r="JR218" s="802"/>
      <c r="JS218" s="802"/>
      <c r="JT218" s="802"/>
      <c r="JU218" s="802"/>
      <c r="JV218" s="802"/>
      <c r="JW218" s="802"/>
      <c r="JX218" s="802"/>
      <c r="JY218" s="802"/>
      <c r="JZ218" s="802"/>
      <c r="KA218" s="802"/>
      <c r="KB218" s="802"/>
      <c r="KC218" s="802"/>
      <c r="KD218" s="802"/>
      <c r="KE218" s="802"/>
      <c r="KF218" s="802"/>
      <c r="KG218" s="802"/>
      <c r="KH218" s="802"/>
      <c r="KI218" s="802"/>
      <c r="KJ218" s="802"/>
      <c r="KK218" s="802"/>
      <c r="KL218" s="802"/>
      <c r="KM218" s="802"/>
      <c r="KN218" s="802"/>
      <c r="KO218" s="802"/>
      <c r="KP218" s="802"/>
      <c r="KQ218" s="802"/>
      <c r="KR218" s="802"/>
      <c r="KS218" s="802"/>
      <c r="KT218" s="802"/>
      <c r="KU218" s="802"/>
      <c r="KV218" s="802"/>
      <c r="KW218" s="802"/>
      <c r="KX218" s="802"/>
      <c r="KY218" s="802"/>
      <c r="KZ218" s="802"/>
      <c r="LA218" s="802"/>
      <c r="LB218" s="802"/>
      <c r="LC218" s="802"/>
      <c r="LD218" s="802"/>
      <c r="LE218" s="802"/>
      <c r="LF218" s="802"/>
      <c r="LG218" s="802"/>
      <c r="LH218" s="802"/>
      <c r="LI218" s="802"/>
      <c r="LJ218" s="802"/>
      <c r="LK218" s="802"/>
      <c r="LL218" s="802"/>
      <c r="LM218" s="802"/>
      <c r="LN218" s="802"/>
      <c r="LO218" s="802"/>
      <c r="LP218" s="802"/>
      <c r="LQ218" s="802"/>
      <c r="LR218" s="802"/>
      <c r="LS218" s="802"/>
      <c r="LT218" s="802"/>
      <c r="LU218" s="802"/>
      <c r="LV218" s="802"/>
      <c r="LW218" s="802"/>
      <c r="LX218" s="802"/>
      <c r="LY218" s="802"/>
      <c r="LZ218" s="802"/>
      <c r="MA218" s="802"/>
      <c r="MB218" s="802"/>
      <c r="MC218" s="802"/>
      <c r="MD218" s="802"/>
      <c r="ME218" s="802"/>
      <c r="MF218" s="802"/>
      <c r="MG218" s="802"/>
      <c r="MH218" s="802"/>
      <c r="MI218" s="802"/>
      <c r="MJ218" s="802"/>
      <c r="MK218" s="802"/>
      <c r="ML218" s="802"/>
      <c r="MM218" s="802"/>
      <c r="MN218" s="802"/>
      <c r="MO218" s="802"/>
      <c r="MP218" s="802"/>
      <c r="MQ218" s="802"/>
      <c r="MR218" s="802"/>
      <c r="MS218" s="802"/>
      <c r="MT218" s="802"/>
      <c r="MU218" s="802"/>
      <c r="MV218" s="802"/>
      <c r="MW218" s="802"/>
      <c r="MX218" s="802"/>
      <c r="MY218" s="802"/>
      <c r="MZ218" s="802"/>
      <c r="NA218" s="802"/>
      <c r="NB218" s="802"/>
      <c r="NC218" s="802"/>
      <c r="ND218" s="802"/>
      <c r="NE218" s="802"/>
      <c r="NF218" s="802"/>
      <c r="NG218" s="802"/>
      <c r="NH218" s="802"/>
      <c r="NI218" s="802"/>
      <c r="NJ218" s="802"/>
      <c r="NK218" s="802"/>
      <c r="NL218" s="802"/>
      <c r="NM218" s="802"/>
      <c r="NN218" s="802"/>
      <c r="NO218" s="802"/>
      <c r="NP218" s="802"/>
      <c r="NQ218" s="802"/>
      <c r="NR218" s="802"/>
      <c r="NS218" s="802"/>
      <c r="NT218" s="802"/>
      <c r="NU218" s="802"/>
      <c r="NV218" s="802"/>
      <c r="NW218" s="802"/>
      <c r="NX218" s="802"/>
      <c r="NY218" s="802"/>
      <c r="NZ218" s="802"/>
      <c r="OA218" s="802"/>
      <c r="OB218" s="802"/>
      <c r="OC218" s="802"/>
      <c r="OD218" s="802"/>
      <c r="OE218" s="802"/>
      <c r="OF218" s="802"/>
      <c r="OG218" s="802"/>
      <c r="OH218" s="802"/>
      <c r="OI218" s="802"/>
      <c r="OJ218" s="802"/>
      <c r="OK218" s="802"/>
      <c r="OL218" s="802"/>
      <c r="OM218" s="802"/>
      <c r="ON218" s="802"/>
      <c r="OO218" s="802"/>
      <c r="OP218" s="802"/>
      <c r="OQ218" s="802"/>
      <c r="OR218" s="802"/>
      <c r="OS218" s="802"/>
      <c r="OT218" s="802"/>
      <c r="OU218" s="802"/>
      <c r="OV218" s="802"/>
      <c r="OW218" s="802"/>
      <c r="OX218" s="802"/>
      <c r="OY218" s="802"/>
      <c r="OZ218" s="802"/>
      <c r="PA218" s="802"/>
      <c r="PB218" s="802"/>
      <c r="PC218" s="802"/>
      <c r="PD218" s="802"/>
      <c r="PE218" s="802"/>
      <c r="PF218" s="802"/>
      <c r="PG218" s="802"/>
      <c r="PH218" s="802"/>
      <c r="PI218" s="802"/>
      <c r="PJ218" s="802"/>
      <c r="PK218" s="802"/>
      <c r="PL218" s="802"/>
      <c r="PM218" s="802"/>
      <c r="PN218" s="802"/>
      <c r="PO218" s="802"/>
      <c r="PP218" s="802"/>
      <c r="PQ218" s="802"/>
      <c r="PR218" s="802"/>
      <c r="PS218" s="802"/>
      <c r="PT218" s="802"/>
      <c r="PU218" s="802"/>
      <c r="PV218" s="802"/>
      <c r="PW218" s="802"/>
      <c r="PX218" s="802"/>
      <c r="PY218" s="802"/>
      <c r="PZ218" s="802"/>
      <c r="QA218" s="802"/>
      <c r="QB218" s="802"/>
      <c r="QC218" s="802"/>
      <c r="QD218" s="802"/>
      <c r="QE218" s="802"/>
      <c r="QF218" s="802"/>
      <c r="QG218" s="802"/>
      <c r="QH218" s="802"/>
      <c r="QI218" s="802"/>
      <c r="QJ218" s="802"/>
      <c r="QK218" s="802"/>
      <c r="QL218" s="802"/>
      <c r="QM218" s="802"/>
      <c r="QN218" s="802"/>
      <c r="QO218" s="802"/>
      <c r="QP218" s="802"/>
      <c r="QQ218" s="802"/>
      <c r="QR218" s="802"/>
      <c r="QS218" s="802"/>
      <c r="QT218" s="802"/>
      <c r="QU218" s="802"/>
      <c r="QV218" s="802"/>
      <c r="QW218" s="802"/>
      <c r="QX218" s="802"/>
      <c r="QY218" s="802"/>
      <c r="QZ218" s="802"/>
      <c r="RA218" s="802"/>
      <c r="RB218" s="802"/>
      <c r="RC218" s="802"/>
      <c r="RD218" s="802"/>
      <c r="RE218" s="802"/>
      <c r="RF218" s="802"/>
      <c r="RG218" s="802"/>
      <c r="RH218" s="802"/>
      <c r="RI218" s="802"/>
      <c r="RJ218" s="802"/>
      <c r="RK218" s="802"/>
      <c r="RL218" s="802"/>
      <c r="RM218" s="802"/>
      <c r="RN218" s="802"/>
      <c r="RO218" s="802"/>
      <c r="RP218" s="802"/>
      <c r="RQ218" s="802"/>
      <c r="RR218" s="802"/>
      <c r="RS218" s="802"/>
      <c r="RT218" s="802"/>
      <c r="RU218" s="802"/>
      <c r="RV218" s="802"/>
      <c r="RW218" s="802"/>
      <c r="RX218" s="802"/>
      <c r="RY218" s="802"/>
      <c r="RZ218" s="802"/>
      <c r="SA218" s="802"/>
      <c r="SB218" s="802"/>
      <c r="SC218" s="802"/>
      <c r="SD218" s="802"/>
      <c r="SE218" s="802"/>
      <c r="SF218" s="802"/>
      <c r="SG218" s="802"/>
      <c r="SH218" s="802"/>
      <c r="SI218" s="802"/>
      <c r="SJ218" s="802"/>
      <c r="SK218" s="802"/>
      <c r="SL218" s="802"/>
      <c r="SM218" s="802"/>
      <c r="SN218" s="802"/>
      <c r="SO218" s="802"/>
      <c r="SP218" s="802"/>
      <c r="SQ218" s="802"/>
      <c r="SR218" s="802"/>
      <c r="SS218" s="802"/>
      <c r="ST218" s="802"/>
      <c r="SU218" s="802"/>
      <c r="SV218" s="802"/>
      <c r="SW218" s="802"/>
      <c r="SX218" s="802"/>
      <c r="SY218" s="802"/>
      <c r="SZ218" s="802"/>
      <c r="TA218" s="802"/>
      <c r="TB218" s="802"/>
      <c r="TC218" s="802"/>
      <c r="TD218" s="802"/>
      <c r="TE218" s="802"/>
      <c r="TF218" s="802"/>
      <c r="TG218" s="802"/>
      <c r="TH218" s="802"/>
      <c r="TI218" s="802"/>
      <c r="TJ218" s="802"/>
      <c r="TK218" s="802"/>
      <c r="TL218" s="802"/>
      <c r="TM218" s="802"/>
      <c r="TN218" s="802"/>
      <c r="TO218" s="802"/>
      <c r="TP218" s="802"/>
      <c r="TQ218" s="802"/>
      <c r="TR218" s="802"/>
      <c r="TS218" s="802"/>
      <c r="TT218" s="802"/>
      <c r="TU218" s="802"/>
      <c r="TV218" s="802"/>
      <c r="TW218" s="802"/>
      <c r="TX218" s="802"/>
      <c r="TY218" s="802"/>
      <c r="TZ218" s="802"/>
      <c r="UA218" s="802"/>
      <c r="UB218" s="802"/>
      <c r="UC218" s="802"/>
      <c r="UD218" s="802"/>
      <c r="UE218" s="802"/>
      <c r="UF218" s="802"/>
      <c r="UG218" s="802"/>
      <c r="UH218" s="802"/>
      <c r="UI218" s="802"/>
      <c r="UJ218" s="802"/>
      <c r="UK218" s="802"/>
      <c r="UL218" s="802"/>
      <c r="UM218" s="802"/>
      <c r="UN218" s="802"/>
      <c r="UO218" s="802"/>
      <c r="UP218" s="802"/>
      <c r="UQ218" s="802"/>
      <c r="UR218" s="802"/>
      <c r="US218" s="802"/>
      <c r="UT218" s="802"/>
      <c r="UU218" s="802"/>
      <c r="UV218" s="802"/>
      <c r="UW218" s="802"/>
      <c r="UX218" s="802"/>
      <c r="UY218" s="802"/>
      <c r="UZ218" s="802"/>
      <c r="VA218" s="802"/>
      <c r="VB218" s="802"/>
      <c r="VC218" s="802"/>
      <c r="VD218" s="802"/>
      <c r="VE218" s="802"/>
      <c r="VF218" s="802"/>
      <c r="VG218" s="802"/>
      <c r="VH218" s="802"/>
      <c r="VI218" s="802"/>
      <c r="VJ218" s="802"/>
      <c r="VK218" s="802"/>
      <c r="VL218" s="802"/>
      <c r="VM218" s="802"/>
      <c r="VN218" s="802"/>
      <c r="VO218" s="802"/>
      <c r="VP218" s="802"/>
      <c r="VQ218" s="802"/>
      <c r="VR218" s="802"/>
      <c r="VS218" s="802"/>
      <c r="VT218" s="802"/>
      <c r="VU218" s="802"/>
      <c r="VV218" s="802"/>
      <c r="VW218" s="802"/>
      <c r="VX218" s="802"/>
      <c r="VY218" s="802"/>
      <c r="VZ218" s="802"/>
      <c r="WA218" s="802"/>
      <c r="WB218" s="802"/>
      <c r="WC218" s="802"/>
      <c r="WD218" s="802"/>
      <c r="WE218" s="802"/>
      <c r="WF218" s="802"/>
      <c r="WG218" s="802"/>
      <c r="WH218" s="802"/>
      <c r="WI218" s="802"/>
      <c r="WJ218" s="802"/>
      <c r="WK218" s="802"/>
      <c r="WL218" s="802"/>
      <c r="WM218" s="802"/>
      <c r="WN218" s="802"/>
      <c r="WO218" s="802"/>
      <c r="WP218" s="802"/>
      <c r="WQ218" s="802"/>
      <c r="WR218" s="802"/>
      <c r="WS218" s="802"/>
      <c r="WT218" s="802"/>
      <c r="WU218" s="802"/>
      <c r="WV218" s="802"/>
      <c r="WW218" s="802"/>
      <c r="WX218" s="802"/>
      <c r="WY218" s="802"/>
      <c r="WZ218" s="802"/>
      <c r="XA218" s="802"/>
      <c r="XB218" s="802"/>
      <c r="XC218" s="802"/>
      <c r="XD218" s="802"/>
      <c r="XE218" s="802"/>
      <c r="XF218" s="802"/>
      <c r="XG218" s="802"/>
      <c r="XH218" s="802"/>
      <c r="XI218" s="802"/>
      <c r="XJ218" s="802"/>
      <c r="XK218" s="802"/>
      <c r="XL218" s="802"/>
      <c r="XM218" s="802"/>
      <c r="XN218" s="802"/>
      <c r="XO218" s="802"/>
      <c r="XP218" s="802"/>
      <c r="XQ218" s="802"/>
      <c r="XR218" s="802"/>
      <c r="XS218" s="802"/>
      <c r="XT218" s="802"/>
      <c r="XU218" s="802"/>
      <c r="XV218" s="802"/>
      <c r="XW218" s="802"/>
      <c r="XX218" s="802"/>
      <c r="XY218" s="802"/>
      <c r="XZ218" s="802"/>
      <c r="YA218" s="802"/>
      <c r="YB218" s="802"/>
      <c r="YC218" s="802"/>
      <c r="YD218" s="802"/>
      <c r="YE218" s="802"/>
      <c r="YF218" s="802"/>
      <c r="YG218" s="802"/>
      <c r="YH218" s="802"/>
      <c r="YI218" s="802"/>
      <c r="YJ218" s="802"/>
      <c r="YK218" s="802"/>
      <c r="YL218" s="802"/>
      <c r="YM218" s="802"/>
      <c r="YN218" s="802"/>
      <c r="YO218" s="802"/>
      <c r="YP218" s="802"/>
      <c r="YQ218" s="802"/>
      <c r="YR218" s="802"/>
      <c r="YS218" s="802"/>
      <c r="YT218" s="802"/>
      <c r="YU218" s="802"/>
      <c r="YV218" s="802"/>
      <c r="YW218" s="802"/>
      <c r="YX218" s="802"/>
      <c r="YY218" s="802"/>
      <c r="YZ218" s="802"/>
      <c r="ZA218" s="802"/>
      <c r="ZB218" s="802"/>
      <c r="ZC218" s="802"/>
      <c r="ZD218" s="802"/>
      <c r="ZE218" s="802"/>
      <c r="ZF218" s="802"/>
      <c r="ZG218" s="802"/>
      <c r="ZH218" s="802"/>
      <c r="ZI218" s="802"/>
      <c r="ZJ218" s="802"/>
      <c r="ZK218" s="802"/>
      <c r="ZL218" s="802"/>
      <c r="ZM218" s="802"/>
      <c r="ZN218" s="802"/>
      <c r="ZO218" s="802"/>
      <c r="ZP218" s="802"/>
      <c r="ZQ218" s="802"/>
      <c r="ZR218" s="802"/>
      <c r="ZS218" s="802"/>
      <c r="ZT218" s="802"/>
      <c r="ZU218" s="802"/>
      <c r="ZV218" s="802"/>
      <c r="ZW218" s="802"/>
      <c r="ZX218" s="802"/>
      <c r="ZY218" s="802"/>
      <c r="ZZ218" s="802"/>
      <c r="AAA218" s="802"/>
      <c r="AAB218" s="802"/>
      <c r="AAC218" s="802"/>
      <c r="AAD218" s="802"/>
      <c r="AAE218" s="802"/>
      <c r="AAF218" s="802"/>
      <c r="AAG218" s="802"/>
      <c r="AAH218" s="802"/>
      <c r="AAI218" s="802"/>
      <c r="AAJ218" s="802"/>
      <c r="AAK218" s="802"/>
      <c r="AAL218" s="802"/>
      <c r="AAM218" s="802"/>
      <c r="AAN218" s="802"/>
      <c r="AAO218" s="802"/>
      <c r="AAP218" s="802"/>
      <c r="AAQ218" s="802"/>
      <c r="AAR218" s="802"/>
      <c r="AAS218" s="802"/>
      <c r="AAT218" s="802"/>
      <c r="AAU218" s="802"/>
      <c r="AAV218" s="802"/>
      <c r="AAW218" s="802"/>
      <c r="AAX218" s="802"/>
      <c r="AAY218" s="802"/>
      <c r="AAZ218" s="802"/>
      <c r="ABA218" s="802"/>
      <c r="ABB218" s="802"/>
      <c r="ABC218" s="802"/>
      <c r="ABD218" s="802"/>
      <c r="ABE218" s="802"/>
      <c r="ABF218" s="802"/>
      <c r="ABG218" s="802"/>
      <c r="ABH218" s="802"/>
      <c r="ABI218" s="802"/>
      <c r="ABJ218" s="802"/>
      <c r="ABK218" s="802"/>
      <c r="ABL218" s="802"/>
      <c r="ABM218" s="802"/>
      <c r="ABN218" s="802"/>
      <c r="ABO218" s="802"/>
      <c r="ABP218" s="802"/>
      <c r="ABQ218" s="802"/>
      <c r="ABR218" s="802"/>
      <c r="ABS218" s="802"/>
      <c r="ABT218" s="802"/>
      <c r="ABU218" s="802"/>
      <c r="ABV218" s="802"/>
      <c r="ABW218" s="802"/>
      <c r="ABX218" s="802"/>
      <c r="ABY218" s="802"/>
      <c r="ABZ218" s="802"/>
      <c r="ACA218" s="802"/>
      <c r="ACB218" s="802"/>
      <c r="ACC218" s="802"/>
      <c r="ACD218" s="802"/>
      <c r="ACE218" s="802"/>
      <c r="ACF218" s="802"/>
      <c r="ACG218" s="802"/>
      <c r="ACH218" s="802"/>
      <c r="ACI218" s="802"/>
      <c r="ACJ218" s="802"/>
      <c r="ACK218" s="802"/>
      <c r="ACL218" s="802"/>
      <c r="ACM218" s="802"/>
      <c r="ACN218" s="802"/>
      <c r="ACO218" s="802"/>
      <c r="ACP218" s="802"/>
      <c r="ACQ218" s="802"/>
      <c r="ACR218" s="802"/>
      <c r="ACS218" s="802"/>
      <c r="ACT218" s="802"/>
      <c r="ACU218" s="802"/>
      <c r="ACV218" s="802"/>
      <c r="ACW218" s="802"/>
      <c r="ACX218" s="802"/>
      <c r="ACY218" s="802"/>
      <c r="ACZ218" s="802"/>
      <c r="ADA218" s="802"/>
      <c r="ADB218" s="802"/>
      <c r="ADC218" s="802"/>
      <c r="ADD218" s="802"/>
      <c r="ADE218" s="802"/>
      <c r="ADF218" s="802"/>
      <c r="ADG218" s="802"/>
      <c r="ADH218" s="802"/>
      <c r="ADI218" s="802"/>
      <c r="ADJ218" s="802"/>
      <c r="ADK218" s="802"/>
      <c r="ADL218" s="802"/>
      <c r="ADM218" s="802"/>
      <c r="ADN218" s="802"/>
      <c r="ADO218" s="802"/>
      <c r="ADP218" s="802"/>
      <c r="ADQ218" s="802"/>
      <c r="ADR218" s="802"/>
      <c r="ADS218" s="802"/>
      <c r="ADT218" s="802"/>
      <c r="ADU218" s="802"/>
      <c r="ADV218" s="802"/>
      <c r="ADW218" s="802"/>
      <c r="ADX218" s="802"/>
      <c r="ADY218" s="802"/>
      <c r="ADZ218" s="802"/>
      <c r="AEA218" s="802"/>
      <c r="AEB218" s="802"/>
      <c r="AEC218" s="802"/>
      <c r="AED218" s="802"/>
      <c r="AEE218" s="802"/>
      <c r="AEF218" s="802"/>
      <c r="AEG218" s="802"/>
      <c r="AEH218" s="802"/>
      <c r="AEI218" s="802"/>
      <c r="AEJ218" s="802"/>
      <c r="AEK218" s="802"/>
      <c r="AEL218" s="802"/>
      <c r="AEM218" s="802"/>
      <c r="AEN218" s="802"/>
      <c r="AEO218" s="802"/>
      <c r="AEP218" s="802"/>
      <c r="AEQ218" s="802"/>
      <c r="AER218" s="802"/>
      <c r="AES218" s="802"/>
      <c r="AET218" s="802"/>
      <c r="AEU218" s="802"/>
      <c r="AEV218" s="802"/>
      <c r="AEW218" s="802"/>
      <c r="AEX218" s="802"/>
      <c r="AEY218" s="802"/>
      <c r="AEZ218" s="802"/>
      <c r="AFA218" s="802"/>
      <c r="AFB218" s="802"/>
      <c r="AFC218" s="802"/>
      <c r="AFD218" s="802"/>
      <c r="AFE218" s="802"/>
      <c r="AFF218" s="802"/>
      <c r="AFG218" s="802"/>
      <c r="AFH218" s="802"/>
      <c r="AFI218" s="802"/>
      <c r="AFJ218" s="802"/>
      <c r="AFK218" s="802"/>
      <c r="AFL218" s="802"/>
      <c r="AFM218" s="802"/>
      <c r="AFN218" s="802"/>
      <c r="AFO218" s="802"/>
      <c r="AFP218" s="802"/>
      <c r="AFQ218" s="802"/>
      <c r="AFR218" s="802"/>
      <c r="AFS218" s="802"/>
      <c r="AFT218" s="802"/>
      <c r="AFU218" s="802"/>
      <c r="AFV218" s="802"/>
      <c r="AFW218" s="802"/>
      <c r="AFX218" s="802"/>
      <c r="AFY218" s="802"/>
      <c r="AFZ218" s="802"/>
      <c r="AGA218" s="802"/>
      <c r="AGB218" s="802"/>
      <c r="AGC218" s="802"/>
      <c r="AGD218" s="802"/>
      <c r="AGE218" s="802"/>
      <c r="AGF218" s="802"/>
      <c r="AGG218" s="802"/>
      <c r="AGH218" s="802"/>
      <c r="AGI218" s="802"/>
      <c r="AGJ218" s="802"/>
      <c r="AGK218" s="802"/>
      <c r="AGL218" s="802"/>
      <c r="AGM218" s="802"/>
      <c r="AGN218" s="802"/>
      <c r="AGO218" s="802"/>
      <c r="AGP218" s="802"/>
      <c r="AGQ218" s="802"/>
      <c r="AGR218" s="802"/>
      <c r="AGS218" s="802"/>
      <c r="AGT218" s="802"/>
      <c r="AGU218" s="802"/>
      <c r="AGV218" s="802"/>
      <c r="AGW218" s="802"/>
      <c r="AGX218" s="802"/>
      <c r="AGY218" s="802"/>
      <c r="AGZ218" s="802"/>
      <c r="AHA218" s="802"/>
      <c r="AHB218" s="802"/>
      <c r="AHC218" s="802"/>
      <c r="AHD218" s="802"/>
      <c r="AHE218" s="802"/>
      <c r="AHF218" s="802"/>
      <c r="AHG218" s="802"/>
      <c r="AHH218" s="802"/>
      <c r="AHI218" s="802"/>
      <c r="AHJ218" s="802"/>
      <c r="AHK218" s="802"/>
      <c r="AHL218" s="802"/>
      <c r="AHM218" s="802"/>
      <c r="AHN218" s="802"/>
      <c r="AHO218" s="802"/>
      <c r="AHP218" s="802"/>
      <c r="AHQ218" s="802"/>
      <c r="AHR218" s="802"/>
      <c r="AHS218" s="802"/>
      <c r="AHT218" s="802"/>
      <c r="AHU218" s="802"/>
      <c r="AHV218" s="802"/>
      <c r="AHW218" s="802"/>
      <c r="AHX218" s="802"/>
      <c r="AHY218" s="802"/>
      <c r="AHZ218" s="802"/>
      <c r="AIA218" s="802"/>
      <c r="AIB218" s="802"/>
      <c r="AIC218" s="802"/>
      <c r="AID218" s="802"/>
      <c r="AIE218" s="802"/>
      <c r="AIF218" s="802"/>
      <c r="AIG218" s="802"/>
      <c r="AIH218" s="802"/>
      <c r="AII218" s="802"/>
      <c r="AIJ218" s="802"/>
      <c r="AQE218" s="802"/>
      <c r="AQF218" s="802"/>
      <c r="AQG218" s="802"/>
      <c r="AQH218" s="802"/>
      <c r="AQI218" s="802"/>
      <c r="AQJ218" s="802"/>
      <c r="AQK218" s="802"/>
      <c r="AQL218" s="802"/>
      <c r="AQM218" s="802"/>
      <c r="AQN218" s="802"/>
      <c r="AQO218" s="802"/>
      <c r="AQP218" s="802"/>
      <c r="AQQ218" s="802"/>
      <c r="AQR218" s="802"/>
      <c r="AQS218" s="802"/>
      <c r="AQT218" s="802"/>
      <c r="AQU218" s="802"/>
      <c r="AQV218" s="802"/>
      <c r="AQW218" s="802"/>
      <c r="AQX218" s="802"/>
      <c r="AQY218" s="802"/>
      <c r="AQZ218" s="802"/>
      <c r="ARA218" s="802"/>
      <c r="ARB218" s="802"/>
      <c r="ARC218" s="802"/>
      <c r="ARD218" s="802"/>
      <c r="ARE218" s="802"/>
      <c r="ARF218" s="802"/>
      <c r="ARG218" s="802"/>
      <c r="ARH218" s="802"/>
      <c r="ARI218" s="802"/>
      <c r="ARJ218" s="802"/>
      <c r="ARK218" s="802"/>
      <c r="ARL218" s="802"/>
      <c r="ARM218" s="802"/>
      <c r="ARN218" s="802"/>
      <c r="ARO218" s="802"/>
      <c r="ARP218" s="802"/>
      <c r="ARQ218" s="802"/>
      <c r="ARR218" s="802"/>
      <c r="ARS218" s="802"/>
      <c r="ART218" s="802"/>
      <c r="ARU218" s="802"/>
      <c r="ARV218" s="802"/>
      <c r="ARW218" s="802"/>
      <c r="ARX218" s="802"/>
      <c r="ARY218" s="802"/>
      <c r="ARZ218" s="802"/>
      <c r="ASA218" s="802"/>
      <c r="ASB218" s="802"/>
      <c r="ASC218" s="802"/>
      <c r="ASD218" s="802"/>
      <c r="ASE218" s="802"/>
      <c r="ASF218" s="802"/>
      <c r="ASG218" s="802"/>
      <c r="ASH218" s="802"/>
      <c r="ASI218" s="802"/>
      <c r="ASJ218" s="802"/>
      <c r="ASK218" s="802"/>
      <c r="ASL218" s="802"/>
      <c r="ATP218" s="802"/>
      <c r="ATQ218" s="802"/>
      <c r="ATR218" s="802"/>
      <c r="ATS218" s="802"/>
      <c r="ATT218" s="802"/>
      <c r="ATU218" s="802"/>
      <c r="ATV218" s="802"/>
      <c r="ATW218" s="802"/>
      <c r="ATX218" s="802"/>
      <c r="ATY218" s="802"/>
      <c r="ATZ218" s="802"/>
      <c r="AUA218" s="802"/>
      <c r="AUB218" s="802"/>
      <c r="AUC218" s="802"/>
      <c r="AUD218" s="802"/>
      <c r="AUE218" s="802"/>
      <c r="AUF218" s="802"/>
      <c r="AUG218" s="802"/>
      <c r="AUH218" s="802"/>
      <c r="AUI218" s="802"/>
      <c r="AUJ218" s="802"/>
      <c r="AUK218" s="802"/>
      <c r="AUL218" s="802"/>
      <c r="AUM218" s="802"/>
      <c r="AUN218" s="802"/>
      <c r="AUO218" s="802"/>
      <c r="AUP218" s="801"/>
      <c r="AUQ218" s="802"/>
      <c r="AUR218" s="801"/>
      <c r="AUS218" s="802"/>
      <c r="AUT218" s="801"/>
      <c r="AUU218" s="802"/>
      <c r="AUV218" s="802"/>
      <c r="AUW218" s="802"/>
      <c r="AUX218" s="802"/>
      <c r="AUY218" s="802"/>
      <c r="AUZ218" s="802"/>
      <c r="AVA218" s="802"/>
      <c r="AVB218" s="802"/>
      <c r="AVC218" s="802"/>
      <c r="AVD218" s="802"/>
      <c r="AVE218" s="802"/>
      <c r="AVF218" s="802"/>
      <c r="AVG218" s="802"/>
      <c r="AVH218" s="802"/>
      <c r="AVI218" s="802"/>
      <c r="AVJ218" s="808"/>
      <c r="AVK218" s="808"/>
      <c r="AVL218" s="808"/>
      <c r="AVM218" s="808"/>
      <c r="AVN218" s="808"/>
      <c r="AVO218" s="808"/>
      <c r="AVP218" s="808"/>
      <c r="AVQ218" s="808"/>
      <c r="AVR218" s="808"/>
      <c r="AVS218" s="808"/>
      <c r="AVT218" s="808"/>
      <c r="AVU218" s="809"/>
      <c r="AVV218" s="809"/>
      <c r="AVW218" s="809"/>
      <c r="AVX218" s="809"/>
      <c r="AVY218" s="809"/>
      <c r="AVZ218" s="809"/>
      <c r="AWA218" s="809"/>
      <c r="AWB218" s="809"/>
      <c r="AWC218" s="809"/>
      <c r="AWD218" s="809"/>
      <c r="AWE218" s="809"/>
      <c r="AWF218" s="809"/>
      <c r="AWG218" s="809"/>
      <c r="AWH218" s="809"/>
      <c r="AWI218" s="809"/>
      <c r="AWJ218" s="809"/>
      <c r="AWK218" s="809"/>
      <c r="AWL218" s="809"/>
      <c r="AWM218" s="809"/>
      <c r="AWN218" s="809"/>
      <c r="AWO218" s="809"/>
      <c r="AWP218" s="809"/>
      <c r="AWQ218" s="809"/>
      <c r="AWR218" s="808"/>
      <c r="AWS218" s="761"/>
      <c r="AWT218" s="808"/>
      <c r="AWU218" s="809"/>
      <c r="AWV218" s="809"/>
      <c r="AWW218" s="809"/>
      <c r="AWX218" s="809"/>
      <c r="AWY218" s="809"/>
      <c r="AWZ218" s="809"/>
      <c r="AXA218" s="809"/>
      <c r="AXB218" s="809"/>
      <c r="AXC218" s="809"/>
      <c r="AXD218" s="809"/>
      <c r="AXE218" s="809"/>
      <c r="AXF218" s="809"/>
      <c r="AXG218" s="809"/>
      <c r="AXH218" s="809"/>
      <c r="AXI218" s="809"/>
      <c r="AXJ218" s="809"/>
      <c r="AXK218" s="809"/>
      <c r="AXL218" s="809"/>
      <c r="AXM218" s="809"/>
      <c r="AXN218" s="809"/>
      <c r="AXO218" s="809"/>
      <c r="AXP218" s="809"/>
      <c r="AXQ218" s="809"/>
      <c r="AXR218" s="809"/>
      <c r="AXS218" s="809"/>
      <c r="AXT218" s="809"/>
      <c r="AXU218" s="809"/>
      <c r="AXV218" s="809"/>
      <c r="AXW218" s="809"/>
      <c r="AXX218" s="809"/>
      <c r="AXY218" s="809"/>
      <c r="AXZ218" s="809"/>
      <c r="AYA218" s="809"/>
      <c r="AYB218" s="809"/>
      <c r="AYC218" s="809"/>
      <c r="AYD218" s="808"/>
      <c r="AYE218" s="808"/>
      <c r="AYF218" s="809"/>
      <c r="AYG218" s="808"/>
      <c r="AYH218" s="810"/>
      <c r="AYI218" s="810"/>
      <c r="AYJ218" s="810"/>
      <c r="AYK218" s="810"/>
      <c r="AYL218" s="810"/>
      <c r="AYM218" s="810"/>
      <c r="AYN218" s="810"/>
      <c r="AYO218" s="810"/>
      <c r="AYP218" s="810"/>
      <c r="AYQ218" s="810"/>
      <c r="AYR218" s="810"/>
      <c r="AYS218" s="810"/>
      <c r="AYT218" s="810"/>
      <c r="AYU218" s="810"/>
      <c r="AYV218" s="810"/>
      <c r="AYW218" s="810"/>
      <c r="AYX218" s="810"/>
      <c r="AYY218" s="810"/>
      <c r="AYZ218" s="810"/>
      <c r="AZA218" s="810"/>
      <c r="AZB218" s="810"/>
      <c r="AZC218" s="810"/>
      <c r="AZD218" s="810"/>
      <c r="AZE218" s="810"/>
      <c r="AZF218" s="810"/>
      <c r="AZG218" s="810"/>
      <c r="AZH218" s="810"/>
      <c r="AZI218" s="810"/>
      <c r="AZJ218" s="810"/>
      <c r="AZK218" s="810"/>
      <c r="AZL218" s="810"/>
      <c r="AZM218" s="810"/>
      <c r="AZN218" s="810"/>
      <c r="AZO218" s="810"/>
      <c r="AZP218" s="809"/>
      <c r="AZQ218" s="802"/>
      <c r="AZR218" s="802"/>
      <c r="AZS218" s="802"/>
    </row>
    <row r="219" spans="45:920 1123:1371" s="793" customFormat="1" ht="13.5">
      <c r="AS219" s="802"/>
      <c r="AT219" s="802"/>
      <c r="AU219" s="802"/>
      <c r="AV219" s="802"/>
      <c r="AW219" s="802"/>
      <c r="AX219" s="802"/>
      <c r="AY219" s="802"/>
      <c r="AZ219" s="802"/>
      <c r="BA219" s="802"/>
      <c r="BB219" s="802"/>
      <c r="BC219" s="802"/>
      <c r="BD219" s="802"/>
      <c r="BE219" s="802"/>
      <c r="BF219" s="802"/>
      <c r="BG219" s="802"/>
      <c r="BH219" s="802"/>
      <c r="BI219" s="802"/>
      <c r="BJ219" s="802"/>
      <c r="BK219" s="802"/>
      <c r="BL219" s="802"/>
      <c r="BM219" s="802"/>
      <c r="BN219" s="802"/>
      <c r="BO219" s="802"/>
      <c r="BP219" s="802"/>
      <c r="BQ219" s="802"/>
      <c r="BR219" s="802"/>
      <c r="BS219" s="802"/>
      <c r="BT219" s="802"/>
      <c r="BU219" s="802"/>
      <c r="BV219" s="802"/>
      <c r="BW219" s="802"/>
      <c r="BX219" s="802"/>
      <c r="BY219" s="802"/>
      <c r="BZ219" s="802"/>
      <c r="CA219" s="802"/>
      <c r="CB219" s="802"/>
      <c r="CC219" s="802"/>
      <c r="CD219" s="802"/>
      <c r="CE219" s="802"/>
      <c r="CF219" s="802"/>
      <c r="CG219" s="802"/>
      <c r="CH219" s="802"/>
      <c r="CI219" s="802"/>
      <c r="CJ219" s="802"/>
      <c r="CK219" s="802"/>
      <c r="CL219" s="802"/>
      <c r="CM219" s="802"/>
      <c r="CN219" s="802"/>
      <c r="CO219" s="802"/>
      <c r="CP219" s="802"/>
      <c r="CQ219" s="802"/>
      <c r="CR219" s="802"/>
      <c r="CS219" s="802"/>
      <c r="CT219" s="802"/>
      <c r="CU219" s="802"/>
      <c r="CV219" s="802"/>
      <c r="CW219" s="802"/>
      <c r="CX219" s="802"/>
      <c r="CY219" s="802"/>
      <c r="CZ219" s="802"/>
      <c r="DA219" s="802"/>
      <c r="DB219" s="802"/>
      <c r="DC219" s="802"/>
      <c r="DD219" s="802"/>
      <c r="DE219" s="802"/>
      <c r="DF219" s="802"/>
      <c r="DG219" s="802"/>
      <c r="DH219" s="802"/>
      <c r="DI219" s="802"/>
      <c r="DJ219" s="802"/>
      <c r="DK219" s="802"/>
      <c r="DL219" s="802"/>
      <c r="DM219" s="802"/>
      <c r="DN219" s="802"/>
      <c r="DO219" s="802"/>
      <c r="DP219" s="802"/>
      <c r="DQ219" s="802"/>
      <c r="DR219" s="802"/>
      <c r="DS219" s="802"/>
      <c r="DT219" s="802"/>
      <c r="DU219" s="802"/>
      <c r="DV219" s="802"/>
      <c r="DW219" s="802"/>
      <c r="DX219" s="802"/>
      <c r="DY219" s="802"/>
      <c r="DZ219" s="802"/>
      <c r="EA219" s="802"/>
      <c r="EB219" s="802"/>
      <c r="EC219" s="802"/>
      <c r="ED219" s="802"/>
      <c r="EE219" s="802"/>
      <c r="EF219" s="802"/>
      <c r="EG219" s="802"/>
      <c r="EH219" s="802"/>
      <c r="EI219" s="802"/>
      <c r="EJ219" s="802"/>
      <c r="EK219" s="802"/>
      <c r="EL219" s="802"/>
      <c r="EM219" s="802"/>
      <c r="EN219" s="802"/>
      <c r="EO219" s="802"/>
      <c r="EP219" s="802"/>
      <c r="EQ219" s="802"/>
      <c r="ER219" s="802"/>
      <c r="ES219" s="802"/>
      <c r="ET219" s="802"/>
      <c r="EU219" s="802"/>
      <c r="EV219" s="802"/>
      <c r="EW219" s="802"/>
      <c r="EX219" s="802"/>
      <c r="EY219" s="802"/>
      <c r="EZ219" s="802"/>
      <c r="FA219" s="802"/>
      <c r="FB219" s="802"/>
      <c r="FC219" s="802"/>
      <c r="FD219" s="802"/>
      <c r="FE219" s="802"/>
      <c r="FF219" s="802"/>
      <c r="FG219" s="802"/>
      <c r="FH219" s="802"/>
      <c r="FI219" s="802"/>
      <c r="FJ219" s="802"/>
      <c r="FK219" s="802"/>
      <c r="FL219" s="802"/>
      <c r="FM219" s="802"/>
      <c r="FN219" s="802"/>
      <c r="FO219" s="802"/>
      <c r="FP219" s="802"/>
      <c r="FQ219" s="802"/>
      <c r="FR219" s="802"/>
      <c r="FS219" s="802"/>
      <c r="FT219" s="802"/>
      <c r="FU219" s="802"/>
      <c r="FV219" s="802"/>
      <c r="FW219" s="802"/>
      <c r="FX219" s="802"/>
      <c r="FY219" s="802"/>
      <c r="FZ219" s="802"/>
      <c r="GA219" s="802"/>
      <c r="GB219" s="802"/>
      <c r="GC219" s="802"/>
      <c r="GD219" s="802"/>
      <c r="GE219" s="802"/>
      <c r="GF219" s="802"/>
      <c r="GG219" s="802"/>
      <c r="GH219" s="802"/>
      <c r="GI219" s="802"/>
      <c r="GJ219" s="802"/>
      <c r="GK219" s="802"/>
      <c r="GL219" s="802"/>
      <c r="GM219" s="802"/>
      <c r="GN219" s="802"/>
      <c r="GO219" s="802"/>
      <c r="GP219" s="802"/>
      <c r="GQ219" s="802"/>
      <c r="GR219" s="802"/>
      <c r="GS219" s="802"/>
      <c r="GT219" s="802"/>
      <c r="GU219" s="802"/>
      <c r="GV219" s="802"/>
      <c r="GW219" s="802"/>
      <c r="GX219" s="802"/>
      <c r="GY219" s="802"/>
      <c r="GZ219" s="802"/>
      <c r="HA219" s="802"/>
      <c r="HB219" s="802"/>
      <c r="HC219" s="802"/>
      <c r="HD219" s="802"/>
      <c r="HE219" s="802"/>
      <c r="HF219" s="802"/>
      <c r="HG219" s="802"/>
      <c r="HH219" s="802"/>
      <c r="HI219" s="802"/>
      <c r="HJ219" s="802"/>
      <c r="HK219" s="802"/>
      <c r="HL219" s="802"/>
      <c r="HM219" s="802"/>
      <c r="HN219" s="802"/>
      <c r="HO219" s="802"/>
      <c r="HP219" s="802"/>
      <c r="HQ219" s="802"/>
      <c r="HR219" s="802"/>
      <c r="HS219" s="802"/>
      <c r="HT219" s="802"/>
      <c r="HU219" s="802"/>
      <c r="HV219" s="802"/>
      <c r="HW219" s="802"/>
      <c r="HX219" s="802"/>
      <c r="HY219" s="802"/>
      <c r="HZ219" s="802"/>
      <c r="IA219" s="802"/>
      <c r="IB219" s="802"/>
      <c r="IC219" s="802"/>
      <c r="ID219" s="802"/>
      <c r="IE219" s="802"/>
      <c r="IF219" s="802"/>
      <c r="IG219" s="802"/>
      <c r="IH219" s="802"/>
      <c r="II219" s="802"/>
      <c r="IJ219" s="802"/>
      <c r="IK219" s="802"/>
      <c r="IL219" s="802"/>
      <c r="IM219" s="802"/>
      <c r="IN219" s="802"/>
      <c r="IO219" s="802"/>
      <c r="IP219" s="802"/>
      <c r="IQ219" s="802"/>
      <c r="IR219" s="802"/>
      <c r="IS219" s="802"/>
      <c r="IT219" s="802"/>
      <c r="IU219" s="802"/>
      <c r="IV219" s="802"/>
      <c r="IW219" s="802"/>
      <c r="IX219" s="802"/>
      <c r="IY219" s="802"/>
      <c r="IZ219" s="802"/>
      <c r="JA219" s="802"/>
      <c r="JB219" s="802"/>
      <c r="JC219" s="802"/>
      <c r="JD219" s="802"/>
      <c r="JE219" s="802"/>
      <c r="JF219" s="802"/>
      <c r="JG219" s="802"/>
      <c r="JH219" s="802"/>
      <c r="JI219" s="802"/>
      <c r="JJ219" s="802"/>
      <c r="JK219" s="802"/>
      <c r="JL219" s="802"/>
      <c r="JM219" s="802"/>
      <c r="JN219" s="802"/>
      <c r="JO219" s="802"/>
      <c r="JP219" s="802"/>
      <c r="JQ219" s="802"/>
      <c r="JR219" s="802"/>
      <c r="JS219" s="802"/>
      <c r="JT219" s="802"/>
      <c r="JU219" s="802"/>
      <c r="JV219" s="802"/>
      <c r="JW219" s="802"/>
      <c r="JX219" s="802"/>
      <c r="JY219" s="802"/>
      <c r="JZ219" s="802"/>
      <c r="KA219" s="802"/>
      <c r="KB219" s="802"/>
      <c r="KC219" s="802"/>
      <c r="KD219" s="802"/>
      <c r="KE219" s="802"/>
      <c r="KF219" s="802"/>
      <c r="KG219" s="802"/>
      <c r="KH219" s="802"/>
      <c r="KI219" s="802"/>
      <c r="KJ219" s="802"/>
      <c r="KK219" s="802"/>
      <c r="KL219" s="802"/>
      <c r="KM219" s="802"/>
      <c r="KN219" s="802"/>
      <c r="KO219" s="802"/>
      <c r="KP219" s="802"/>
      <c r="KQ219" s="802"/>
      <c r="KR219" s="802"/>
      <c r="KS219" s="802"/>
      <c r="KT219" s="802"/>
      <c r="KU219" s="802"/>
      <c r="KV219" s="802"/>
      <c r="KW219" s="802"/>
      <c r="KX219" s="802"/>
      <c r="KY219" s="802"/>
      <c r="KZ219" s="802"/>
      <c r="LA219" s="802"/>
      <c r="LB219" s="802"/>
      <c r="LC219" s="802"/>
      <c r="LD219" s="802"/>
      <c r="LE219" s="802"/>
      <c r="LF219" s="802"/>
      <c r="LG219" s="802"/>
      <c r="LH219" s="802"/>
      <c r="LI219" s="802"/>
      <c r="LJ219" s="802"/>
      <c r="LK219" s="802"/>
      <c r="LL219" s="802"/>
      <c r="LM219" s="802"/>
      <c r="LN219" s="802"/>
      <c r="LO219" s="802"/>
      <c r="LP219" s="802"/>
      <c r="LQ219" s="802"/>
      <c r="LR219" s="802"/>
      <c r="LS219" s="802"/>
      <c r="LT219" s="802"/>
      <c r="LU219" s="802"/>
      <c r="LV219" s="802"/>
      <c r="LW219" s="802"/>
      <c r="LX219" s="802"/>
      <c r="LY219" s="802"/>
      <c r="LZ219" s="802"/>
      <c r="MA219" s="802"/>
      <c r="MB219" s="802"/>
      <c r="MC219" s="802"/>
      <c r="MD219" s="802"/>
      <c r="ME219" s="802"/>
      <c r="MF219" s="802"/>
      <c r="MG219" s="802"/>
      <c r="MH219" s="802"/>
      <c r="MI219" s="802"/>
      <c r="MJ219" s="802"/>
      <c r="MK219" s="802"/>
      <c r="ML219" s="802"/>
      <c r="MM219" s="802"/>
      <c r="MN219" s="802"/>
      <c r="MO219" s="802"/>
      <c r="MP219" s="802"/>
      <c r="MQ219" s="802"/>
      <c r="MR219" s="802"/>
      <c r="MS219" s="802"/>
      <c r="MT219" s="802"/>
      <c r="MU219" s="802"/>
      <c r="MV219" s="802"/>
      <c r="MW219" s="802"/>
      <c r="MX219" s="802"/>
      <c r="MY219" s="802"/>
      <c r="MZ219" s="802"/>
      <c r="NA219" s="802"/>
      <c r="NB219" s="802"/>
      <c r="NC219" s="802"/>
      <c r="ND219" s="802"/>
      <c r="NE219" s="802"/>
      <c r="NF219" s="802"/>
      <c r="NG219" s="802"/>
      <c r="NH219" s="802"/>
      <c r="NI219" s="802"/>
      <c r="NJ219" s="802"/>
      <c r="NK219" s="802"/>
      <c r="NL219" s="802"/>
      <c r="NM219" s="802"/>
      <c r="NN219" s="802"/>
      <c r="NO219" s="802"/>
      <c r="NP219" s="802"/>
      <c r="NQ219" s="802"/>
      <c r="NR219" s="802"/>
      <c r="NS219" s="802"/>
      <c r="NT219" s="802"/>
      <c r="NU219" s="802"/>
      <c r="NV219" s="802"/>
      <c r="NW219" s="802"/>
      <c r="NX219" s="802"/>
      <c r="NY219" s="802"/>
      <c r="NZ219" s="802"/>
      <c r="OA219" s="802"/>
      <c r="OB219" s="802"/>
      <c r="OC219" s="802"/>
      <c r="OD219" s="802"/>
      <c r="OE219" s="802"/>
      <c r="OF219" s="802"/>
      <c r="OG219" s="802"/>
      <c r="OH219" s="802"/>
      <c r="OI219" s="802"/>
      <c r="OJ219" s="802"/>
      <c r="OK219" s="802"/>
      <c r="OL219" s="802"/>
      <c r="OM219" s="802"/>
      <c r="ON219" s="802"/>
      <c r="OO219" s="802"/>
      <c r="OP219" s="802"/>
      <c r="OQ219" s="802"/>
      <c r="OR219" s="802"/>
      <c r="OS219" s="802"/>
      <c r="OT219" s="802"/>
      <c r="OU219" s="802"/>
      <c r="OV219" s="802"/>
      <c r="OW219" s="802"/>
      <c r="OX219" s="802"/>
      <c r="OY219" s="802"/>
      <c r="OZ219" s="802"/>
      <c r="PA219" s="802"/>
      <c r="PB219" s="802"/>
      <c r="PC219" s="802"/>
      <c r="PD219" s="802"/>
      <c r="PE219" s="802"/>
      <c r="PF219" s="802"/>
      <c r="PG219" s="802"/>
      <c r="PH219" s="802"/>
      <c r="PI219" s="802"/>
      <c r="PJ219" s="802"/>
      <c r="PK219" s="802"/>
      <c r="PL219" s="802"/>
      <c r="PM219" s="802"/>
      <c r="PN219" s="802"/>
      <c r="PO219" s="802"/>
      <c r="PP219" s="802"/>
      <c r="PQ219" s="802"/>
      <c r="PR219" s="802"/>
      <c r="PS219" s="802"/>
      <c r="PT219" s="802"/>
      <c r="PU219" s="802"/>
      <c r="PV219" s="802"/>
      <c r="PW219" s="802"/>
      <c r="PX219" s="802"/>
      <c r="PY219" s="802"/>
      <c r="PZ219" s="802"/>
      <c r="QA219" s="802"/>
      <c r="QB219" s="802"/>
      <c r="QC219" s="802"/>
      <c r="QD219" s="802"/>
      <c r="QE219" s="802"/>
      <c r="QF219" s="802"/>
      <c r="QG219" s="802"/>
      <c r="QH219" s="802"/>
      <c r="QI219" s="802"/>
      <c r="QJ219" s="802"/>
      <c r="QK219" s="802"/>
      <c r="QL219" s="802"/>
      <c r="QM219" s="802"/>
      <c r="QN219" s="802"/>
      <c r="QO219" s="802"/>
      <c r="QP219" s="802"/>
      <c r="QQ219" s="802"/>
      <c r="QR219" s="802"/>
      <c r="QS219" s="802"/>
      <c r="QT219" s="802"/>
      <c r="QU219" s="802"/>
      <c r="QV219" s="802"/>
      <c r="QW219" s="802"/>
      <c r="QX219" s="802"/>
      <c r="QY219" s="802"/>
      <c r="QZ219" s="802"/>
      <c r="RA219" s="802"/>
      <c r="RB219" s="802"/>
      <c r="RC219" s="802"/>
      <c r="RD219" s="802"/>
      <c r="RE219" s="802"/>
      <c r="RF219" s="802"/>
      <c r="RG219" s="802"/>
      <c r="RH219" s="802"/>
      <c r="RI219" s="802"/>
      <c r="RJ219" s="802"/>
      <c r="RK219" s="802"/>
      <c r="RL219" s="802"/>
      <c r="RM219" s="802"/>
      <c r="RN219" s="802"/>
      <c r="RO219" s="802"/>
      <c r="RP219" s="802"/>
      <c r="RQ219" s="802"/>
      <c r="RR219" s="802"/>
      <c r="RS219" s="802"/>
      <c r="RT219" s="802"/>
      <c r="RU219" s="802"/>
      <c r="RV219" s="802"/>
      <c r="RW219" s="802"/>
      <c r="RX219" s="802"/>
      <c r="RY219" s="802"/>
      <c r="RZ219" s="802"/>
      <c r="SA219" s="802"/>
      <c r="SB219" s="802"/>
      <c r="SC219" s="802"/>
      <c r="SD219" s="802"/>
      <c r="SE219" s="802"/>
      <c r="SF219" s="802"/>
      <c r="SG219" s="802"/>
      <c r="SH219" s="802"/>
      <c r="SI219" s="802"/>
      <c r="SJ219" s="802"/>
      <c r="SK219" s="802"/>
      <c r="SL219" s="802"/>
      <c r="SM219" s="802"/>
      <c r="SN219" s="802"/>
      <c r="SO219" s="802"/>
      <c r="SP219" s="802"/>
      <c r="SQ219" s="802"/>
      <c r="SR219" s="802"/>
      <c r="SS219" s="802"/>
      <c r="ST219" s="802"/>
      <c r="SU219" s="802"/>
      <c r="SV219" s="802"/>
      <c r="SW219" s="802"/>
      <c r="SX219" s="802"/>
      <c r="SY219" s="802"/>
      <c r="SZ219" s="802"/>
      <c r="TA219" s="802"/>
      <c r="TB219" s="802"/>
      <c r="TC219" s="802"/>
      <c r="TD219" s="802"/>
      <c r="TE219" s="802"/>
      <c r="TF219" s="802"/>
      <c r="TG219" s="802"/>
      <c r="TH219" s="802"/>
      <c r="TI219" s="802"/>
      <c r="TJ219" s="802"/>
      <c r="TK219" s="802"/>
      <c r="TL219" s="802"/>
      <c r="TM219" s="802"/>
      <c r="TN219" s="802"/>
      <c r="TO219" s="802"/>
      <c r="TP219" s="802"/>
      <c r="TQ219" s="802"/>
      <c r="TR219" s="802"/>
      <c r="TS219" s="802"/>
      <c r="TT219" s="802"/>
      <c r="TU219" s="802"/>
      <c r="TV219" s="802"/>
      <c r="TW219" s="802"/>
      <c r="TX219" s="802"/>
      <c r="TY219" s="802"/>
      <c r="TZ219" s="802"/>
      <c r="UA219" s="802"/>
      <c r="UB219" s="802"/>
      <c r="UC219" s="802"/>
      <c r="UD219" s="802"/>
      <c r="UE219" s="802"/>
      <c r="UF219" s="802"/>
      <c r="UG219" s="802"/>
      <c r="UH219" s="802"/>
      <c r="UI219" s="802"/>
      <c r="UJ219" s="802"/>
      <c r="UK219" s="802"/>
      <c r="UL219" s="802"/>
      <c r="UM219" s="802"/>
      <c r="UN219" s="802"/>
      <c r="UO219" s="802"/>
      <c r="UP219" s="802"/>
      <c r="UQ219" s="802"/>
      <c r="UR219" s="802"/>
      <c r="US219" s="802"/>
      <c r="UT219" s="802"/>
      <c r="UU219" s="802"/>
      <c r="UV219" s="802"/>
      <c r="UW219" s="802"/>
      <c r="UX219" s="802"/>
      <c r="UY219" s="802"/>
      <c r="UZ219" s="802"/>
      <c r="VA219" s="802"/>
      <c r="VB219" s="802"/>
      <c r="VC219" s="802"/>
      <c r="VD219" s="802"/>
      <c r="VE219" s="802"/>
      <c r="VF219" s="802"/>
      <c r="VG219" s="802"/>
      <c r="VH219" s="802"/>
      <c r="VI219" s="802"/>
      <c r="VJ219" s="802"/>
      <c r="VK219" s="802"/>
      <c r="VL219" s="802"/>
      <c r="VM219" s="802"/>
      <c r="VN219" s="802"/>
      <c r="VO219" s="802"/>
      <c r="VP219" s="802"/>
      <c r="VQ219" s="802"/>
      <c r="VR219" s="802"/>
      <c r="VS219" s="802"/>
      <c r="VT219" s="802"/>
      <c r="VU219" s="802"/>
      <c r="VV219" s="802"/>
      <c r="VW219" s="802"/>
      <c r="VX219" s="802"/>
      <c r="VY219" s="802"/>
      <c r="VZ219" s="802"/>
      <c r="WA219" s="802"/>
      <c r="WB219" s="802"/>
      <c r="WC219" s="802"/>
      <c r="WD219" s="802"/>
      <c r="WE219" s="802"/>
      <c r="WF219" s="802"/>
      <c r="WG219" s="802"/>
      <c r="WH219" s="802"/>
      <c r="WI219" s="802"/>
      <c r="WJ219" s="802"/>
      <c r="WK219" s="802"/>
      <c r="WL219" s="802"/>
      <c r="WM219" s="802"/>
      <c r="WN219" s="802"/>
      <c r="WO219" s="802"/>
      <c r="WP219" s="802"/>
      <c r="WQ219" s="802"/>
      <c r="WR219" s="802"/>
      <c r="WS219" s="802"/>
      <c r="WT219" s="802"/>
      <c r="WU219" s="802"/>
      <c r="WV219" s="802"/>
      <c r="WW219" s="802"/>
      <c r="WX219" s="802"/>
      <c r="WY219" s="802"/>
      <c r="WZ219" s="802"/>
      <c r="XA219" s="802"/>
      <c r="XB219" s="802"/>
      <c r="XC219" s="802"/>
      <c r="XD219" s="802"/>
      <c r="XE219" s="802"/>
      <c r="XF219" s="802"/>
      <c r="XG219" s="802"/>
      <c r="XH219" s="802"/>
      <c r="XI219" s="802"/>
      <c r="XJ219" s="802"/>
      <c r="XK219" s="802"/>
      <c r="XL219" s="802"/>
      <c r="XM219" s="802"/>
      <c r="XN219" s="802"/>
      <c r="XO219" s="802"/>
      <c r="XP219" s="802"/>
      <c r="XQ219" s="802"/>
      <c r="XR219" s="802"/>
      <c r="XS219" s="802"/>
      <c r="XT219" s="802"/>
      <c r="XU219" s="802"/>
      <c r="XV219" s="802"/>
      <c r="XW219" s="802"/>
      <c r="XX219" s="802"/>
      <c r="XY219" s="802"/>
      <c r="XZ219" s="802"/>
      <c r="YA219" s="802"/>
      <c r="YB219" s="802"/>
      <c r="YC219" s="802"/>
      <c r="YD219" s="802"/>
      <c r="YE219" s="802"/>
      <c r="YF219" s="802"/>
      <c r="YG219" s="802"/>
      <c r="YH219" s="802"/>
      <c r="YI219" s="802"/>
      <c r="YJ219" s="802"/>
      <c r="YK219" s="802"/>
      <c r="YL219" s="802"/>
      <c r="YM219" s="802"/>
      <c r="YN219" s="802"/>
      <c r="YO219" s="802"/>
      <c r="YP219" s="802"/>
      <c r="YQ219" s="802"/>
      <c r="YR219" s="802"/>
      <c r="YS219" s="802"/>
      <c r="YT219" s="802"/>
      <c r="YU219" s="802"/>
      <c r="YV219" s="802"/>
      <c r="YW219" s="802"/>
      <c r="YX219" s="802"/>
      <c r="YY219" s="802"/>
      <c r="YZ219" s="802"/>
      <c r="ZA219" s="802"/>
      <c r="ZB219" s="802"/>
      <c r="ZC219" s="802"/>
      <c r="ZD219" s="802"/>
      <c r="ZE219" s="802"/>
      <c r="ZF219" s="802"/>
      <c r="ZG219" s="802"/>
      <c r="ZH219" s="802"/>
      <c r="ZI219" s="802"/>
      <c r="ZJ219" s="802"/>
      <c r="ZK219" s="802"/>
      <c r="ZL219" s="802"/>
      <c r="ZM219" s="802"/>
      <c r="ZN219" s="802"/>
      <c r="ZO219" s="802"/>
      <c r="ZP219" s="802"/>
      <c r="ZQ219" s="802"/>
      <c r="ZR219" s="802"/>
      <c r="ZS219" s="802"/>
      <c r="ZT219" s="802"/>
      <c r="ZU219" s="802"/>
      <c r="ZV219" s="802"/>
      <c r="ZW219" s="802"/>
      <c r="ZX219" s="802"/>
      <c r="ZY219" s="802"/>
      <c r="ZZ219" s="802"/>
      <c r="AAA219" s="802"/>
      <c r="AAB219" s="802"/>
      <c r="AAC219" s="802"/>
      <c r="AAD219" s="802"/>
      <c r="AAE219" s="802"/>
      <c r="AAF219" s="802"/>
      <c r="AAG219" s="802"/>
      <c r="AAH219" s="802"/>
      <c r="AAI219" s="802"/>
      <c r="AAJ219" s="802"/>
      <c r="AAK219" s="802"/>
      <c r="AAL219" s="802"/>
      <c r="AAM219" s="802"/>
      <c r="AAN219" s="802"/>
      <c r="AAO219" s="802"/>
      <c r="AAP219" s="802"/>
      <c r="AAQ219" s="802"/>
      <c r="AAR219" s="802"/>
      <c r="AAS219" s="802"/>
      <c r="AAT219" s="802"/>
      <c r="AAU219" s="802"/>
      <c r="AAV219" s="802"/>
      <c r="AAW219" s="802"/>
      <c r="AAX219" s="802"/>
      <c r="AAY219" s="802"/>
      <c r="AAZ219" s="802"/>
      <c r="ABA219" s="802"/>
      <c r="ABB219" s="802"/>
      <c r="ABC219" s="802"/>
      <c r="ABD219" s="802"/>
      <c r="ABE219" s="802"/>
      <c r="ABF219" s="802"/>
      <c r="ABG219" s="802"/>
      <c r="ABH219" s="802"/>
      <c r="ABI219" s="802"/>
      <c r="ABJ219" s="802"/>
      <c r="ABK219" s="802"/>
      <c r="ABL219" s="802"/>
      <c r="ABM219" s="802"/>
      <c r="ABN219" s="802"/>
      <c r="ABO219" s="802"/>
      <c r="ABP219" s="802"/>
      <c r="ABQ219" s="802"/>
      <c r="ABR219" s="802"/>
      <c r="ABS219" s="802"/>
      <c r="ABT219" s="802"/>
      <c r="ABU219" s="802"/>
      <c r="ABV219" s="802"/>
      <c r="ABW219" s="802"/>
      <c r="ABX219" s="802"/>
      <c r="ABY219" s="802"/>
      <c r="ABZ219" s="802"/>
      <c r="ACA219" s="802"/>
      <c r="ACB219" s="802"/>
      <c r="ACC219" s="802"/>
      <c r="ACD219" s="802"/>
      <c r="ACE219" s="802"/>
      <c r="ACF219" s="802"/>
      <c r="ACG219" s="802"/>
      <c r="ACH219" s="802"/>
      <c r="ACI219" s="802"/>
      <c r="ACJ219" s="802"/>
      <c r="ACK219" s="802"/>
      <c r="ACL219" s="802"/>
      <c r="ACM219" s="802"/>
      <c r="ACN219" s="802"/>
      <c r="ACO219" s="802"/>
      <c r="ACP219" s="802"/>
      <c r="ACQ219" s="802"/>
      <c r="ACR219" s="802"/>
      <c r="ACS219" s="802"/>
      <c r="ACT219" s="802"/>
      <c r="ACU219" s="802"/>
      <c r="ACV219" s="802"/>
      <c r="ACW219" s="802"/>
      <c r="ACX219" s="802"/>
      <c r="ACY219" s="802"/>
      <c r="ACZ219" s="802"/>
      <c r="ADA219" s="802"/>
      <c r="ADB219" s="802"/>
      <c r="ADC219" s="802"/>
      <c r="ADD219" s="802"/>
      <c r="ADE219" s="802"/>
      <c r="ADF219" s="802"/>
      <c r="ADG219" s="802"/>
      <c r="ADH219" s="802"/>
      <c r="ADI219" s="802"/>
      <c r="ADJ219" s="802"/>
      <c r="ADK219" s="802"/>
      <c r="ADL219" s="802"/>
      <c r="ADM219" s="802"/>
      <c r="ADN219" s="802"/>
      <c r="ADO219" s="802"/>
      <c r="ADP219" s="802"/>
      <c r="ADQ219" s="802"/>
      <c r="ADR219" s="802"/>
      <c r="ADS219" s="802"/>
      <c r="ADT219" s="802"/>
      <c r="ADU219" s="802"/>
      <c r="ADV219" s="802"/>
      <c r="ADW219" s="802"/>
      <c r="ADX219" s="802"/>
      <c r="ADY219" s="802"/>
      <c r="ADZ219" s="802"/>
      <c r="AEA219" s="802"/>
      <c r="AEB219" s="802"/>
      <c r="AEC219" s="802"/>
      <c r="AED219" s="802"/>
      <c r="AEE219" s="802"/>
      <c r="AEF219" s="802"/>
      <c r="AEG219" s="802"/>
      <c r="AEH219" s="802"/>
      <c r="AEI219" s="802"/>
      <c r="AEJ219" s="802"/>
      <c r="AEK219" s="802"/>
      <c r="AEL219" s="802"/>
      <c r="AEM219" s="802"/>
      <c r="AEN219" s="802"/>
      <c r="AEO219" s="802"/>
      <c r="AEP219" s="802"/>
      <c r="AEQ219" s="802"/>
      <c r="AER219" s="802"/>
      <c r="AES219" s="802"/>
      <c r="AET219" s="802"/>
      <c r="AEU219" s="802"/>
      <c r="AEV219" s="802"/>
      <c r="AEW219" s="802"/>
      <c r="AEX219" s="802"/>
      <c r="AEY219" s="802"/>
      <c r="AEZ219" s="802"/>
      <c r="AFA219" s="802"/>
      <c r="AFB219" s="802"/>
      <c r="AFC219" s="802"/>
      <c r="AFD219" s="802"/>
      <c r="AFE219" s="802"/>
      <c r="AFF219" s="802"/>
      <c r="AFG219" s="802"/>
      <c r="AFH219" s="802"/>
      <c r="AFI219" s="802"/>
      <c r="AFJ219" s="802"/>
      <c r="AFK219" s="802"/>
      <c r="AFL219" s="802"/>
      <c r="AFM219" s="802"/>
      <c r="AFN219" s="802"/>
      <c r="AFO219" s="802"/>
      <c r="AFP219" s="802"/>
      <c r="AFQ219" s="802"/>
      <c r="AFR219" s="802"/>
      <c r="AFS219" s="802"/>
      <c r="AFT219" s="802"/>
      <c r="AFU219" s="802"/>
      <c r="AFV219" s="802"/>
      <c r="AFW219" s="802"/>
      <c r="AFX219" s="802"/>
      <c r="AFY219" s="802"/>
      <c r="AFZ219" s="802"/>
      <c r="AGA219" s="802"/>
      <c r="AGB219" s="802"/>
      <c r="AGC219" s="802"/>
      <c r="AGD219" s="802"/>
      <c r="AGE219" s="802"/>
      <c r="AGF219" s="802"/>
      <c r="AGG219" s="802"/>
      <c r="AGH219" s="802"/>
      <c r="AGI219" s="802"/>
      <c r="AGJ219" s="802"/>
      <c r="AGK219" s="802"/>
      <c r="AGL219" s="802"/>
      <c r="AGM219" s="802"/>
      <c r="AGN219" s="802"/>
      <c r="AGO219" s="802"/>
      <c r="AGP219" s="802"/>
      <c r="AGQ219" s="802"/>
      <c r="AGR219" s="802"/>
      <c r="AGS219" s="802"/>
      <c r="AGT219" s="802"/>
      <c r="AGU219" s="802"/>
      <c r="AGV219" s="802"/>
      <c r="AGW219" s="802"/>
      <c r="AGX219" s="802"/>
      <c r="AGY219" s="802"/>
      <c r="AGZ219" s="802"/>
      <c r="AHA219" s="802"/>
      <c r="AHB219" s="802"/>
      <c r="AHC219" s="802"/>
      <c r="AHD219" s="802"/>
      <c r="AHE219" s="802"/>
      <c r="AHF219" s="802"/>
      <c r="AHG219" s="802"/>
      <c r="AHH219" s="802"/>
      <c r="AHI219" s="802"/>
      <c r="AHJ219" s="802"/>
      <c r="AHK219" s="802"/>
      <c r="AHL219" s="802"/>
      <c r="AHM219" s="802"/>
      <c r="AHN219" s="802"/>
      <c r="AHO219" s="802"/>
      <c r="AHP219" s="802"/>
      <c r="AHQ219" s="802"/>
      <c r="AHR219" s="802"/>
      <c r="AHS219" s="802"/>
      <c r="AHT219" s="802"/>
      <c r="AHU219" s="802"/>
      <c r="AHV219" s="802"/>
      <c r="AHW219" s="802"/>
      <c r="AHX219" s="802"/>
      <c r="AHY219" s="802"/>
      <c r="AHZ219" s="802"/>
      <c r="AIA219" s="802"/>
      <c r="AIB219" s="802"/>
      <c r="AIC219" s="802"/>
      <c r="AID219" s="802"/>
      <c r="AIE219" s="802"/>
      <c r="AIF219" s="802"/>
      <c r="AIG219" s="802"/>
      <c r="AIH219" s="802"/>
      <c r="AII219" s="802"/>
      <c r="AIJ219" s="802"/>
      <c r="AQE219" s="802"/>
      <c r="AQF219" s="802"/>
      <c r="AQG219" s="802"/>
      <c r="AQH219" s="802"/>
      <c r="AQI219" s="802"/>
      <c r="AQJ219" s="802"/>
      <c r="AQK219" s="802"/>
      <c r="AQL219" s="802"/>
      <c r="AQM219" s="802"/>
      <c r="AQN219" s="802"/>
      <c r="AQO219" s="802"/>
      <c r="AQP219" s="802"/>
      <c r="AQQ219" s="802"/>
      <c r="AQR219" s="802"/>
      <c r="AQS219" s="802"/>
      <c r="AQT219" s="802"/>
      <c r="AQU219" s="802"/>
      <c r="AQV219" s="802"/>
      <c r="AQW219" s="802"/>
      <c r="AQX219" s="802"/>
      <c r="AQY219" s="802"/>
      <c r="AQZ219" s="802"/>
      <c r="ARA219" s="802"/>
      <c r="ARB219" s="802"/>
      <c r="ARC219" s="802"/>
      <c r="ARD219" s="802"/>
      <c r="ARE219" s="802"/>
      <c r="ARF219" s="802"/>
      <c r="ARG219" s="802"/>
      <c r="ARH219" s="802"/>
      <c r="ARI219" s="802"/>
      <c r="ARJ219" s="802"/>
      <c r="ARK219" s="802"/>
      <c r="ARL219" s="802"/>
      <c r="ARM219" s="802"/>
      <c r="ARN219" s="802"/>
      <c r="ARO219" s="802"/>
      <c r="ARP219" s="802"/>
      <c r="ARQ219" s="802"/>
      <c r="ARR219" s="802"/>
      <c r="ARS219" s="802"/>
      <c r="ART219" s="802"/>
      <c r="ARU219" s="802"/>
      <c r="ARV219" s="802"/>
      <c r="ARW219" s="802"/>
      <c r="ARX219" s="802"/>
      <c r="ARY219" s="802"/>
      <c r="ARZ219" s="802"/>
      <c r="ASA219" s="802"/>
      <c r="ASB219" s="802"/>
      <c r="ASC219" s="802"/>
      <c r="ASD219" s="802"/>
      <c r="ASE219" s="802"/>
      <c r="ASF219" s="802"/>
      <c r="ASG219" s="802"/>
      <c r="ASH219" s="802"/>
      <c r="ASI219" s="802"/>
      <c r="ASJ219" s="802"/>
      <c r="ASK219" s="802"/>
      <c r="ASL219" s="802"/>
      <c r="ATP219" s="802"/>
      <c r="ATQ219" s="802"/>
      <c r="ATR219" s="802"/>
      <c r="ATS219" s="802"/>
      <c r="ATT219" s="802"/>
      <c r="ATU219" s="802"/>
      <c r="ATV219" s="802"/>
      <c r="ATW219" s="802"/>
      <c r="ATX219" s="802"/>
      <c r="ATY219" s="802"/>
      <c r="ATZ219" s="802"/>
      <c r="AUA219" s="802"/>
      <c r="AUB219" s="802"/>
      <c r="AUC219" s="802"/>
      <c r="AUD219" s="802"/>
      <c r="AUE219" s="802"/>
      <c r="AUF219" s="802"/>
      <c r="AUG219" s="802"/>
      <c r="AUH219" s="802"/>
      <c r="AUI219" s="802"/>
      <c r="AUJ219" s="802"/>
      <c r="AUK219" s="802"/>
      <c r="AUL219" s="802"/>
      <c r="AUM219" s="802"/>
      <c r="AUN219" s="802"/>
      <c r="AUO219" s="802"/>
      <c r="AUP219" s="801"/>
      <c r="AUQ219" s="802"/>
      <c r="AUR219" s="801"/>
      <c r="AUS219" s="802"/>
      <c r="AUT219" s="801"/>
      <c r="AUU219" s="802"/>
      <c r="AUV219" s="802"/>
      <c r="AUW219" s="802"/>
      <c r="AUX219" s="802"/>
      <c r="AUY219" s="802"/>
      <c r="AUZ219" s="802"/>
      <c r="AVA219" s="802"/>
      <c r="AVB219" s="802"/>
      <c r="AVC219" s="802"/>
      <c r="AVD219" s="802"/>
      <c r="AVE219" s="802"/>
      <c r="AVF219" s="802"/>
      <c r="AVG219" s="802"/>
      <c r="AVH219" s="802"/>
      <c r="AVI219" s="802"/>
      <c r="AVJ219" s="808"/>
      <c r="AVK219" s="808"/>
      <c r="AVL219" s="808"/>
      <c r="AVM219" s="808"/>
      <c r="AVN219" s="808"/>
      <c r="AVO219" s="808"/>
      <c r="AVP219" s="808"/>
      <c r="AVQ219" s="808"/>
      <c r="AVR219" s="808"/>
      <c r="AVS219" s="808"/>
      <c r="AVT219" s="808"/>
      <c r="AVU219" s="809"/>
      <c r="AVV219" s="809"/>
      <c r="AVW219" s="809"/>
      <c r="AVX219" s="809"/>
      <c r="AVY219" s="809"/>
      <c r="AVZ219" s="809"/>
      <c r="AWA219" s="809"/>
      <c r="AWB219" s="809"/>
      <c r="AWC219" s="809"/>
      <c r="AWD219" s="809"/>
      <c r="AWE219" s="809"/>
      <c r="AWF219" s="809"/>
      <c r="AWG219" s="809"/>
      <c r="AWH219" s="809"/>
      <c r="AWI219" s="809"/>
      <c r="AWJ219" s="809"/>
      <c r="AWK219" s="809"/>
      <c r="AWL219" s="809"/>
      <c r="AWM219" s="809"/>
      <c r="AWN219" s="809"/>
      <c r="AWO219" s="809"/>
      <c r="AWP219" s="809"/>
      <c r="AWQ219" s="809"/>
      <c r="AWR219" s="808"/>
      <c r="AWS219" s="761"/>
      <c r="AWT219" s="808"/>
      <c r="AWU219" s="809"/>
      <c r="AWV219" s="809"/>
      <c r="AWW219" s="809"/>
      <c r="AWX219" s="809"/>
      <c r="AWY219" s="809"/>
      <c r="AWZ219" s="809"/>
      <c r="AXA219" s="809"/>
      <c r="AXB219" s="809"/>
      <c r="AXC219" s="809"/>
      <c r="AXD219" s="809"/>
      <c r="AXE219" s="809"/>
      <c r="AXF219" s="809"/>
      <c r="AXG219" s="809"/>
      <c r="AXH219" s="809"/>
      <c r="AXI219" s="809"/>
      <c r="AXJ219" s="809"/>
      <c r="AXK219" s="809"/>
      <c r="AXL219" s="809"/>
      <c r="AXM219" s="809"/>
      <c r="AXN219" s="809"/>
      <c r="AXO219" s="809"/>
      <c r="AXP219" s="809"/>
      <c r="AXQ219" s="809"/>
      <c r="AXR219" s="809"/>
      <c r="AXS219" s="809"/>
      <c r="AXT219" s="809"/>
      <c r="AXU219" s="809"/>
      <c r="AXV219" s="809"/>
      <c r="AXW219" s="809"/>
      <c r="AXX219" s="809"/>
      <c r="AXY219" s="809"/>
      <c r="AXZ219" s="809"/>
      <c r="AYA219" s="809"/>
      <c r="AYB219" s="809"/>
      <c r="AYC219" s="809"/>
      <c r="AYD219" s="808"/>
      <c r="AYE219" s="808"/>
      <c r="AYF219" s="809"/>
      <c r="AYG219" s="808"/>
      <c r="AYH219" s="810"/>
      <c r="AYI219" s="810"/>
      <c r="AYJ219" s="810"/>
      <c r="AYK219" s="810"/>
      <c r="AYL219" s="810"/>
      <c r="AYM219" s="810"/>
      <c r="AYN219" s="810"/>
      <c r="AYO219" s="810"/>
      <c r="AYP219" s="810"/>
      <c r="AYQ219" s="810"/>
      <c r="AYR219" s="810"/>
      <c r="AYS219" s="810"/>
      <c r="AYT219" s="810"/>
      <c r="AYU219" s="810"/>
      <c r="AYV219" s="810"/>
      <c r="AYW219" s="810"/>
      <c r="AYX219" s="810"/>
      <c r="AYY219" s="810"/>
      <c r="AYZ219" s="810"/>
      <c r="AZA219" s="810"/>
      <c r="AZB219" s="810"/>
      <c r="AZC219" s="810"/>
      <c r="AZD219" s="810"/>
      <c r="AZE219" s="810"/>
      <c r="AZF219" s="810"/>
      <c r="AZG219" s="810"/>
      <c r="AZH219" s="810"/>
      <c r="AZI219" s="810"/>
      <c r="AZJ219" s="810"/>
      <c r="AZK219" s="810"/>
      <c r="AZL219" s="810"/>
      <c r="AZM219" s="810"/>
      <c r="AZN219" s="810"/>
      <c r="AZO219" s="810"/>
      <c r="AZP219" s="809"/>
      <c r="AZQ219" s="802"/>
      <c r="AZR219" s="802"/>
      <c r="AZS219" s="802"/>
    </row>
    <row r="220" spans="45:920 1123:1371" s="793" customFormat="1" ht="13.5">
      <c r="AS220" s="802"/>
      <c r="AT220" s="802"/>
      <c r="AU220" s="802"/>
      <c r="AV220" s="802"/>
      <c r="AW220" s="802"/>
      <c r="AX220" s="802"/>
      <c r="AY220" s="802"/>
      <c r="AZ220" s="802"/>
      <c r="BA220" s="802"/>
      <c r="BB220" s="802"/>
      <c r="BC220" s="802"/>
      <c r="BD220" s="802"/>
      <c r="BE220" s="802"/>
      <c r="BF220" s="802"/>
      <c r="BG220" s="802"/>
      <c r="BH220" s="802"/>
      <c r="BI220" s="802"/>
      <c r="BJ220" s="802"/>
      <c r="BK220" s="802"/>
      <c r="BL220" s="802"/>
      <c r="BM220" s="802"/>
      <c r="BN220" s="802"/>
      <c r="BO220" s="802"/>
      <c r="BP220" s="802"/>
      <c r="BQ220" s="802"/>
      <c r="BR220" s="802"/>
      <c r="BS220" s="802"/>
      <c r="BT220" s="802"/>
      <c r="BU220" s="802"/>
      <c r="BV220" s="802"/>
      <c r="BW220" s="802"/>
      <c r="BX220" s="802"/>
      <c r="BY220" s="802"/>
      <c r="BZ220" s="802"/>
      <c r="CA220" s="802"/>
      <c r="CB220" s="802"/>
      <c r="CC220" s="802"/>
      <c r="CD220" s="802"/>
      <c r="CE220" s="802"/>
      <c r="CF220" s="802"/>
      <c r="CG220" s="802"/>
      <c r="CH220" s="802"/>
      <c r="CI220" s="802"/>
      <c r="CJ220" s="802"/>
      <c r="CK220" s="802"/>
      <c r="CL220" s="802"/>
      <c r="CM220" s="802"/>
      <c r="CN220" s="802"/>
      <c r="CO220" s="802"/>
      <c r="CP220" s="802"/>
      <c r="CQ220" s="802"/>
      <c r="CR220" s="802"/>
      <c r="CS220" s="802"/>
      <c r="CT220" s="802"/>
      <c r="CU220" s="802"/>
      <c r="CV220" s="802"/>
      <c r="CW220" s="802"/>
      <c r="CX220" s="802"/>
      <c r="CY220" s="802"/>
      <c r="CZ220" s="802"/>
      <c r="DA220" s="802"/>
      <c r="DB220" s="802"/>
      <c r="DC220" s="802"/>
      <c r="DD220" s="802"/>
      <c r="DE220" s="802"/>
      <c r="DF220" s="802"/>
      <c r="DG220" s="802"/>
      <c r="DH220" s="802"/>
      <c r="DI220" s="802"/>
      <c r="DJ220" s="802"/>
      <c r="DK220" s="802"/>
      <c r="DL220" s="802"/>
      <c r="DM220" s="802"/>
      <c r="DN220" s="802"/>
      <c r="DO220" s="802"/>
      <c r="DP220" s="802"/>
      <c r="DQ220" s="802"/>
      <c r="DR220" s="802"/>
      <c r="DS220" s="802"/>
      <c r="DT220" s="802"/>
      <c r="DU220" s="802"/>
      <c r="DV220" s="802"/>
      <c r="DW220" s="802"/>
      <c r="DX220" s="802"/>
      <c r="DY220" s="802"/>
      <c r="DZ220" s="802"/>
      <c r="EA220" s="802"/>
      <c r="EB220" s="802"/>
      <c r="EC220" s="802"/>
      <c r="ED220" s="802"/>
      <c r="EE220" s="802"/>
      <c r="EF220" s="802"/>
      <c r="EG220" s="802"/>
      <c r="EH220" s="802"/>
      <c r="EI220" s="802"/>
      <c r="EJ220" s="802"/>
      <c r="EK220" s="802"/>
      <c r="EL220" s="802"/>
      <c r="EM220" s="802"/>
      <c r="EN220" s="802"/>
      <c r="EO220" s="802"/>
      <c r="EP220" s="802"/>
      <c r="EQ220" s="802"/>
      <c r="ER220" s="802"/>
      <c r="ES220" s="802"/>
      <c r="ET220" s="802"/>
      <c r="EU220" s="802"/>
      <c r="EV220" s="802"/>
      <c r="EW220" s="802"/>
      <c r="EX220" s="802"/>
      <c r="EY220" s="802"/>
      <c r="EZ220" s="802"/>
      <c r="FA220" s="802"/>
      <c r="FB220" s="802"/>
      <c r="FC220" s="802"/>
      <c r="FD220" s="802"/>
      <c r="FE220" s="802"/>
      <c r="FF220" s="802"/>
      <c r="FG220" s="802"/>
      <c r="FH220" s="802"/>
      <c r="FI220" s="802"/>
      <c r="FJ220" s="802"/>
      <c r="FK220" s="802"/>
      <c r="FL220" s="802"/>
      <c r="FM220" s="802"/>
      <c r="FN220" s="802"/>
      <c r="FO220" s="802"/>
      <c r="FP220" s="802"/>
      <c r="FQ220" s="802"/>
      <c r="FR220" s="802"/>
      <c r="FS220" s="802"/>
      <c r="FT220" s="802"/>
      <c r="FU220" s="802"/>
      <c r="FV220" s="802"/>
      <c r="FW220" s="802"/>
      <c r="FX220" s="802"/>
      <c r="FY220" s="802"/>
      <c r="FZ220" s="802"/>
      <c r="GA220" s="802"/>
      <c r="GB220" s="802"/>
      <c r="GC220" s="802"/>
      <c r="GD220" s="802"/>
      <c r="GE220" s="802"/>
      <c r="GF220" s="802"/>
      <c r="GG220" s="802"/>
      <c r="GH220" s="802"/>
      <c r="GI220" s="802"/>
      <c r="GJ220" s="802"/>
      <c r="GK220" s="802"/>
      <c r="GL220" s="802"/>
      <c r="GM220" s="802"/>
      <c r="GN220" s="802"/>
      <c r="GO220" s="802"/>
      <c r="GP220" s="802"/>
      <c r="GQ220" s="802"/>
      <c r="GR220" s="802"/>
      <c r="GS220" s="802"/>
      <c r="GT220" s="802"/>
      <c r="GU220" s="802"/>
      <c r="GV220" s="802"/>
      <c r="GW220" s="802"/>
      <c r="GX220" s="802"/>
      <c r="GY220" s="802"/>
      <c r="GZ220" s="802"/>
      <c r="HA220" s="802"/>
      <c r="HB220" s="802"/>
      <c r="HC220" s="802"/>
      <c r="HD220" s="802"/>
      <c r="HE220" s="802"/>
      <c r="HF220" s="802"/>
      <c r="HG220" s="802"/>
      <c r="HH220" s="802"/>
      <c r="HI220" s="802"/>
      <c r="HJ220" s="802"/>
      <c r="HK220" s="802"/>
      <c r="HL220" s="802"/>
      <c r="HM220" s="802"/>
      <c r="HN220" s="802"/>
      <c r="HO220" s="802"/>
      <c r="HP220" s="802"/>
      <c r="HQ220" s="802"/>
      <c r="HR220" s="802"/>
      <c r="HS220" s="802"/>
      <c r="HT220" s="802"/>
      <c r="HU220" s="802"/>
      <c r="HV220" s="802"/>
      <c r="HW220" s="802"/>
      <c r="HX220" s="802"/>
      <c r="HY220" s="802"/>
      <c r="HZ220" s="802"/>
      <c r="IA220" s="802"/>
      <c r="IB220" s="802"/>
      <c r="IC220" s="802"/>
      <c r="ID220" s="802"/>
      <c r="IE220" s="802"/>
      <c r="IF220" s="802"/>
      <c r="IG220" s="802"/>
      <c r="IH220" s="802"/>
      <c r="II220" s="802"/>
      <c r="IJ220" s="802"/>
      <c r="IK220" s="802"/>
      <c r="IL220" s="802"/>
      <c r="IM220" s="802"/>
      <c r="IN220" s="802"/>
      <c r="IO220" s="802"/>
      <c r="IP220" s="802"/>
      <c r="IQ220" s="802"/>
      <c r="IR220" s="802"/>
      <c r="IS220" s="802"/>
      <c r="IT220" s="802"/>
      <c r="IU220" s="802"/>
      <c r="IV220" s="802"/>
      <c r="IW220" s="802"/>
      <c r="IX220" s="802"/>
      <c r="IY220" s="802"/>
      <c r="IZ220" s="802"/>
      <c r="JA220" s="802"/>
      <c r="JB220" s="802"/>
      <c r="JC220" s="802"/>
      <c r="JD220" s="802"/>
      <c r="JE220" s="802"/>
      <c r="JF220" s="802"/>
      <c r="JG220" s="802"/>
      <c r="JH220" s="802"/>
      <c r="JI220" s="802"/>
      <c r="JJ220" s="802"/>
      <c r="JK220" s="802"/>
      <c r="JL220" s="802"/>
      <c r="JM220" s="802"/>
      <c r="JN220" s="802"/>
      <c r="JO220" s="802"/>
      <c r="JP220" s="802"/>
      <c r="JQ220" s="802"/>
      <c r="JR220" s="802"/>
      <c r="JS220" s="802"/>
      <c r="JT220" s="802"/>
      <c r="JU220" s="802"/>
      <c r="JV220" s="802"/>
      <c r="JW220" s="802"/>
      <c r="JX220" s="802"/>
      <c r="JY220" s="802"/>
      <c r="JZ220" s="802"/>
      <c r="KA220" s="802"/>
      <c r="KB220" s="802"/>
      <c r="KC220" s="802"/>
      <c r="KD220" s="802"/>
      <c r="KE220" s="802"/>
      <c r="KF220" s="802"/>
      <c r="KG220" s="802"/>
      <c r="KH220" s="802"/>
      <c r="KI220" s="802"/>
      <c r="KJ220" s="802"/>
      <c r="KK220" s="802"/>
      <c r="KL220" s="802"/>
      <c r="KM220" s="802"/>
      <c r="KN220" s="802"/>
      <c r="KO220" s="802"/>
      <c r="KP220" s="802"/>
      <c r="KQ220" s="802"/>
      <c r="KR220" s="802"/>
      <c r="KS220" s="802"/>
      <c r="KT220" s="802"/>
      <c r="KU220" s="802"/>
      <c r="KV220" s="802"/>
      <c r="KW220" s="802"/>
      <c r="KX220" s="802"/>
      <c r="KY220" s="802"/>
      <c r="KZ220" s="802"/>
      <c r="LA220" s="802"/>
      <c r="LB220" s="802"/>
      <c r="LC220" s="802"/>
      <c r="LD220" s="802"/>
      <c r="LE220" s="802"/>
      <c r="LF220" s="802"/>
      <c r="LG220" s="802"/>
      <c r="LH220" s="802"/>
      <c r="LI220" s="802"/>
      <c r="LJ220" s="802"/>
      <c r="LK220" s="802"/>
      <c r="LL220" s="802"/>
      <c r="LM220" s="802"/>
      <c r="LN220" s="802"/>
      <c r="LO220" s="802"/>
      <c r="LP220" s="802"/>
      <c r="LQ220" s="802"/>
      <c r="LR220" s="802"/>
      <c r="LS220" s="802"/>
      <c r="LT220" s="802"/>
      <c r="LU220" s="802"/>
      <c r="LV220" s="802"/>
      <c r="LW220" s="802"/>
      <c r="LX220" s="802"/>
      <c r="LY220" s="802"/>
      <c r="LZ220" s="802"/>
      <c r="MA220" s="802"/>
      <c r="MB220" s="802"/>
      <c r="MC220" s="802"/>
      <c r="MD220" s="802"/>
      <c r="ME220" s="802"/>
      <c r="MF220" s="802"/>
      <c r="MG220" s="802"/>
      <c r="MH220" s="802"/>
      <c r="MI220" s="802"/>
      <c r="MJ220" s="802"/>
      <c r="MK220" s="802"/>
      <c r="ML220" s="802"/>
      <c r="MM220" s="802"/>
      <c r="MN220" s="802"/>
      <c r="MO220" s="802"/>
      <c r="MP220" s="802"/>
      <c r="MQ220" s="802"/>
      <c r="MR220" s="802"/>
      <c r="MS220" s="802"/>
      <c r="MT220" s="802"/>
      <c r="MU220" s="802"/>
      <c r="MV220" s="802"/>
      <c r="MW220" s="802"/>
      <c r="MX220" s="802"/>
      <c r="MY220" s="802"/>
      <c r="MZ220" s="802"/>
      <c r="NA220" s="802"/>
      <c r="NB220" s="802"/>
      <c r="NC220" s="802"/>
      <c r="ND220" s="802"/>
      <c r="NE220" s="802"/>
      <c r="NF220" s="802"/>
      <c r="NG220" s="802"/>
      <c r="NH220" s="802"/>
      <c r="NI220" s="802"/>
      <c r="NJ220" s="802"/>
      <c r="NK220" s="802"/>
      <c r="NL220" s="802"/>
      <c r="NM220" s="802"/>
      <c r="NN220" s="802"/>
      <c r="NO220" s="802"/>
      <c r="NP220" s="802"/>
      <c r="NQ220" s="802"/>
      <c r="NR220" s="802"/>
      <c r="NS220" s="802"/>
      <c r="NT220" s="802"/>
      <c r="NU220" s="802"/>
      <c r="NV220" s="802"/>
      <c r="NW220" s="802"/>
      <c r="NX220" s="802"/>
      <c r="NY220" s="802"/>
      <c r="NZ220" s="802"/>
      <c r="OA220" s="802"/>
      <c r="OB220" s="802"/>
      <c r="OC220" s="802"/>
      <c r="OD220" s="802"/>
      <c r="OE220" s="802"/>
      <c r="OF220" s="802"/>
      <c r="OG220" s="802"/>
      <c r="OH220" s="802"/>
      <c r="OI220" s="802"/>
      <c r="OJ220" s="802"/>
      <c r="OK220" s="802"/>
      <c r="OL220" s="802"/>
      <c r="OM220" s="802"/>
      <c r="ON220" s="802"/>
      <c r="OO220" s="802"/>
      <c r="OP220" s="802"/>
      <c r="OQ220" s="802"/>
      <c r="OR220" s="802"/>
      <c r="OS220" s="802"/>
      <c r="OT220" s="802"/>
      <c r="OU220" s="802"/>
      <c r="OV220" s="802"/>
      <c r="OW220" s="802"/>
      <c r="OX220" s="802"/>
      <c r="OY220" s="802"/>
      <c r="OZ220" s="802"/>
      <c r="PA220" s="802"/>
      <c r="PB220" s="802"/>
      <c r="PC220" s="802"/>
      <c r="PD220" s="802"/>
      <c r="PE220" s="802"/>
      <c r="PF220" s="802"/>
      <c r="PG220" s="802"/>
      <c r="PH220" s="802"/>
      <c r="PI220" s="802"/>
      <c r="PJ220" s="802"/>
      <c r="PK220" s="802"/>
      <c r="PL220" s="802"/>
      <c r="PM220" s="802"/>
      <c r="PN220" s="802"/>
      <c r="PO220" s="802"/>
      <c r="PP220" s="802"/>
      <c r="PQ220" s="802"/>
      <c r="PR220" s="802"/>
      <c r="PS220" s="802"/>
      <c r="PT220" s="802"/>
      <c r="PU220" s="802"/>
      <c r="PV220" s="802"/>
      <c r="PW220" s="802"/>
      <c r="PX220" s="802"/>
      <c r="PY220" s="802"/>
      <c r="PZ220" s="802"/>
      <c r="QA220" s="802"/>
      <c r="QB220" s="802"/>
      <c r="QC220" s="802"/>
      <c r="QD220" s="802"/>
      <c r="QE220" s="802"/>
      <c r="QF220" s="802"/>
      <c r="QG220" s="802"/>
      <c r="QH220" s="802"/>
      <c r="QI220" s="802"/>
      <c r="QJ220" s="802"/>
      <c r="QK220" s="802"/>
      <c r="QL220" s="802"/>
      <c r="QM220" s="802"/>
      <c r="QN220" s="802"/>
      <c r="QO220" s="802"/>
      <c r="QP220" s="802"/>
      <c r="QQ220" s="802"/>
      <c r="QR220" s="802"/>
      <c r="QS220" s="802"/>
      <c r="QT220" s="802"/>
      <c r="QU220" s="802"/>
      <c r="QV220" s="802"/>
      <c r="QW220" s="802"/>
      <c r="QX220" s="802"/>
      <c r="QY220" s="802"/>
      <c r="QZ220" s="802"/>
      <c r="RA220" s="802"/>
      <c r="RB220" s="802"/>
      <c r="RC220" s="802"/>
      <c r="RD220" s="802"/>
      <c r="RE220" s="802"/>
      <c r="RF220" s="802"/>
      <c r="RG220" s="802"/>
      <c r="RH220" s="802"/>
      <c r="RI220" s="802"/>
      <c r="RJ220" s="802"/>
      <c r="RK220" s="802"/>
      <c r="RL220" s="802"/>
      <c r="RM220" s="802"/>
      <c r="RN220" s="802"/>
      <c r="RO220" s="802"/>
      <c r="RP220" s="802"/>
      <c r="RQ220" s="802"/>
      <c r="RR220" s="802"/>
      <c r="RS220" s="802"/>
      <c r="RT220" s="802"/>
      <c r="RU220" s="802"/>
      <c r="RV220" s="802"/>
      <c r="RW220" s="802"/>
      <c r="RX220" s="802"/>
      <c r="RY220" s="802"/>
      <c r="RZ220" s="802"/>
      <c r="SA220" s="802"/>
      <c r="SB220" s="802"/>
      <c r="SC220" s="802"/>
      <c r="SD220" s="802"/>
      <c r="SE220" s="802"/>
      <c r="SF220" s="802"/>
      <c r="SG220" s="802"/>
      <c r="SH220" s="802"/>
      <c r="SI220" s="802"/>
      <c r="SJ220" s="802"/>
      <c r="SK220" s="802"/>
      <c r="SL220" s="802"/>
      <c r="SM220" s="802"/>
      <c r="SN220" s="802"/>
      <c r="SO220" s="802"/>
      <c r="SP220" s="802"/>
      <c r="SQ220" s="802"/>
      <c r="SR220" s="802"/>
      <c r="SS220" s="802"/>
      <c r="ST220" s="802"/>
      <c r="SU220" s="802"/>
      <c r="SV220" s="802"/>
      <c r="SW220" s="802"/>
      <c r="SX220" s="802"/>
      <c r="SY220" s="802"/>
      <c r="SZ220" s="802"/>
      <c r="TA220" s="802"/>
      <c r="TB220" s="802"/>
      <c r="TC220" s="802"/>
      <c r="TD220" s="802"/>
      <c r="TE220" s="802"/>
      <c r="TF220" s="802"/>
      <c r="TG220" s="802"/>
      <c r="TH220" s="802"/>
      <c r="TI220" s="802"/>
      <c r="TJ220" s="802"/>
      <c r="TK220" s="802"/>
      <c r="TL220" s="802"/>
      <c r="TM220" s="802"/>
      <c r="TN220" s="802"/>
      <c r="TO220" s="802"/>
      <c r="TP220" s="802"/>
      <c r="TQ220" s="802"/>
      <c r="TR220" s="802"/>
      <c r="TS220" s="802"/>
      <c r="TT220" s="802"/>
      <c r="TU220" s="802"/>
      <c r="TV220" s="802"/>
      <c r="TW220" s="802"/>
      <c r="TX220" s="802"/>
      <c r="TY220" s="802"/>
      <c r="TZ220" s="802"/>
      <c r="UA220" s="802"/>
      <c r="UB220" s="802"/>
      <c r="UC220" s="802"/>
      <c r="UD220" s="802"/>
      <c r="UE220" s="802"/>
      <c r="UF220" s="802"/>
      <c r="UG220" s="802"/>
      <c r="UH220" s="802"/>
      <c r="UI220" s="802"/>
      <c r="UJ220" s="802"/>
      <c r="UK220" s="802"/>
      <c r="UL220" s="802"/>
      <c r="UM220" s="802"/>
      <c r="UN220" s="802"/>
      <c r="UO220" s="802"/>
      <c r="UP220" s="802"/>
      <c r="UQ220" s="802"/>
      <c r="UR220" s="802"/>
      <c r="US220" s="802"/>
      <c r="UT220" s="802"/>
      <c r="UU220" s="802"/>
      <c r="UV220" s="802"/>
      <c r="UW220" s="802"/>
      <c r="UX220" s="802"/>
      <c r="UY220" s="802"/>
      <c r="UZ220" s="802"/>
      <c r="VA220" s="802"/>
      <c r="VB220" s="802"/>
      <c r="VC220" s="802"/>
      <c r="VD220" s="802"/>
      <c r="VE220" s="802"/>
      <c r="VF220" s="802"/>
      <c r="VG220" s="802"/>
      <c r="VH220" s="802"/>
      <c r="VI220" s="802"/>
      <c r="VJ220" s="802"/>
      <c r="VK220" s="802"/>
      <c r="VL220" s="802"/>
      <c r="VM220" s="802"/>
      <c r="VN220" s="802"/>
      <c r="VO220" s="802"/>
      <c r="VP220" s="802"/>
      <c r="VQ220" s="802"/>
      <c r="VR220" s="802"/>
      <c r="VS220" s="802"/>
      <c r="VT220" s="802"/>
      <c r="VU220" s="802"/>
      <c r="VV220" s="802"/>
      <c r="VW220" s="802"/>
      <c r="VX220" s="802"/>
      <c r="VY220" s="802"/>
      <c r="VZ220" s="802"/>
      <c r="WA220" s="802"/>
      <c r="WB220" s="802"/>
      <c r="WC220" s="802"/>
      <c r="WD220" s="802"/>
      <c r="WE220" s="802"/>
      <c r="WF220" s="802"/>
      <c r="WG220" s="802"/>
      <c r="WH220" s="802"/>
      <c r="WI220" s="802"/>
      <c r="WJ220" s="802"/>
      <c r="WK220" s="802"/>
      <c r="WL220" s="802"/>
      <c r="WM220" s="802"/>
      <c r="WN220" s="802"/>
      <c r="WO220" s="802"/>
      <c r="WP220" s="802"/>
      <c r="WQ220" s="802"/>
      <c r="WR220" s="802"/>
      <c r="WS220" s="802"/>
      <c r="WT220" s="802"/>
      <c r="WU220" s="802"/>
      <c r="WV220" s="802"/>
      <c r="WW220" s="802"/>
      <c r="WX220" s="802"/>
      <c r="WY220" s="802"/>
      <c r="WZ220" s="802"/>
      <c r="XA220" s="802"/>
      <c r="XB220" s="802"/>
      <c r="XC220" s="802"/>
      <c r="XD220" s="802"/>
      <c r="XE220" s="802"/>
      <c r="XF220" s="802"/>
      <c r="XG220" s="802"/>
      <c r="XH220" s="802"/>
      <c r="XI220" s="802"/>
      <c r="XJ220" s="802"/>
      <c r="XK220" s="802"/>
      <c r="XL220" s="802"/>
      <c r="XM220" s="802"/>
      <c r="XN220" s="802"/>
      <c r="XO220" s="802"/>
      <c r="XP220" s="802"/>
      <c r="XQ220" s="802"/>
      <c r="XR220" s="802"/>
      <c r="XS220" s="802"/>
      <c r="XT220" s="802"/>
      <c r="XU220" s="802"/>
      <c r="XV220" s="802"/>
      <c r="XW220" s="802"/>
      <c r="XX220" s="802"/>
      <c r="XY220" s="802"/>
      <c r="XZ220" s="802"/>
      <c r="YA220" s="802"/>
      <c r="YB220" s="802"/>
      <c r="YC220" s="802"/>
      <c r="YD220" s="802"/>
      <c r="YE220" s="802"/>
      <c r="YF220" s="802"/>
      <c r="YG220" s="802"/>
      <c r="YH220" s="802"/>
      <c r="YI220" s="802"/>
      <c r="YJ220" s="802"/>
      <c r="YK220" s="802"/>
      <c r="YL220" s="802"/>
      <c r="YM220" s="802"/>
      <c r="YN220" s="802"/>
      <c r="YO220" s="802"/>
      <c r="YP220" s="802"/>
      <c r="YQ220" s="802"/>
      <c r="YR220" s="802"/>
      <c r="YS220" s="802"/>
      <c r="YT220" s="802"/>
      <c r="YU220" s="802"/>
      <c r="YV220" s="802"/>
      <c r="YW220" s="802"/>
      <c r="YX220" s="802"/>
      <c r="YY220" s="802"/>
      <c r="YZ220" s="802"/>
      <c r="ZA220" s="802"/>
      <c r="ZB220" s="802"/>
      <c r="ZC220" s="802"/>
      <c r="ZD220" s="802"/>
      <c r="ZE220" s="802"/>
      <c r="ZF220" s="802"/>
      <c r="ZG220" s="802"/>
      <c r="ZH220" s="802"/>
      <c r="ZI220" s="802"/>
      <c r="ZJ220" s="802"/>
      <c r="ZK220" s="802"/>
      <c r="ZL220" s="802"/>
      <c r="ZM220" s="802"/>
      <c r="ZN220" s="802"/>
      <c r="ZO220" s="802"/>
      <c r="ZP220" s="802"/>
      <c r="ZQ220" s="802"/>
      <c r="ZR220" s="802"/>
      <c r="ZS220" s="802"/>
      <c r="ZT220" s="802"/>
      <c r="ZU220" s="802"/>
      <c r="ZV220" s="802"/>
      <c r="ZW220" s="802"/>
      <c r="ZX220" s="802"/>
      <c r="ZY220" s="802"/>
      <c r="ZZ220" s="802"/>
      <c r="AAA220" s="802"/>
      <c r="AAB220" s="802"/>
      <c r="AAC220" s="802"/>
      <c r="AAD220" s="802"/>
      <c r="AAE220" s="802"/>
      <c r="AAF220" s="802"/>
      <c r="AAG220" s="802"/>
      <c r="AAH220" s="802"/>
      <c r="AAI220" s="802"/>
      <c r="AAJ220" s="802"/>
      <c r="AAK220" s="802"/>
      <c r="AAL220" s="802"/>
      <c r="AAM220" s="802"/>
      <c r="AAN220" s="802"/>
      <c r="AAO220" s="802"/>
      <c r="AAP220" s="802"/>
      <c r="AAQ220" s="802"/>
      <c r="AAR220" s="802"/>
      <c r="AAS220" s="802"/>
      <c r="AAT220" s="802"/>
      <c r="AAU220" s="802"/>
      <c r="AAV220" s="802"/>
      <c r="AAW220" s="802"/>
      <c r="AAX220" s="802"/>
      <c r="AAY220" s="802"/>
      <c r="AAZ220" s="802"/>
      <c r="ABA220" s="802"/>
      <c r="ABB220" s="802"/>
      <c r="ABC220" s="802"/>
      <c r="ABD220" s="802"/>
      <c r="ABE220" s="802"/>
      <c r="ABF220" s="802"/>
      <c r="ABG220" s="802"/>
      <c r="ABH220" s="802"/>
      <c r="ABI220" s="802"/>
      <c r="ABJ220" s="802"/>
      <c r="ABK220" s="802"/>
      <c r="ABL220" s="802"/>
      <c r="ABM220" s="802"/>
      <c r="ABN220" s="802"/>
      <c r="ABO220" s="802"/>
      <c r="ABP220" s="802"/>
      <c r="ABQ220" s="802"/>
      <c r="ABR220" s="802"/>
      <c r="ABS220" s="802"/>
      <c r="ABT220" s="802"/>
      <c r="ABU220" s="802"/>
      <c r="ABV220" s="802"/>
      <c r="ABW220" s="802"/>
      <c r="ABX220" s="802"/>
      <c r="ABY220" s="802"/>
      <c r="ABZ220" s="802"/>
      <c r="ACA220" s="802"/>
      <c r="ACB220" s="802"/>
      <c r="ACC220" s="802"/>
      <c r="ACD220" s="802"/>
      <c r="ACE220" s="802"/>
      <c r="ACF220" s="802"/>
      <c r="ACG220" s="802"/>
      <c r="ACH220" s="802"/>
      <c r="ACI220" s="802"/>
      <c r="ACJ220" s="802"/>
      <c r="ACK220" s="802"/>
      <c r="ACL220" s="802"/>
      <c r="ACM220" s="802"/>
      <c r="ACN220" s="802"/>
      <c r="ACO220" s="802"/>
      <c r="ACP220" s="802"/>
      <c r="ACQ220" s="802"/>
      <c r="ACR220" s="802"/>
      <c r="ACS220" s="802"/>
      <c r="ACT220" s="802"/>
      <c r="ACU220" s="802"/>
      <c r="ACV220" s="802"/>
      <c r="ACW220" s="802"/>
      <c r="ACX220" s="802"/>
      <c r="ACY220" s="802"/>
      <c r="ACZ220" s="802"/>
      <c r="ADA220" s="802"/>
      <c r="ADB220" s="802"/>
      <c r="ADC220" s="802"/>
      <c r="ADD220" s="802"/>
      <c r="ADE220" s="802"/>
      <c r="ADF220" s="802"/>
      <c r="ADG220" s="802"/>
      <c r="ADH220" s="802"/>
      <c r="ADI220" s="802"/>
      <c r="ADJ220" s="802"/>
      <c r="ADK220" s="802"/>
      <c r="ADL220" s="802"/>
      <c r="ADM220" s="802"/>
      <c r="ADN220" s="802"/>
      <c r="ADO220" s="802"/>
      <c r="ADP220" s="802"/>
      <c r="ADQ220" s="802"/>
      <c r="ADR220" s="802"/>
      <c r="ADS220" s="802"/>
      <c r="ADT220" s="802"/>
      <c r="ADU220" s="802"/>
      <c r="ADV220" s="802"/>
      <c r="ADW220" s="802"/>
      <c r="ADX220" s="802"/>
      <c r="ADY220" s="802"/>
      <c r="ADZ220" s="802"/>
      <c r="AEA220" s="802"/>
      <c r="AEB220" s="802"/>
      <c r="AEC220" s="802"/>
      <c r="AED220" s="802"/>
      <c r="AEE220" s="802"/>
      <c r="AEF220" s="802"/>
      <c r="AEG220" s="802"/>
      <c r="AEH220" s="802"/>
      <c r="AEI220" s="802"/>
      <c r="AEJ220" s="802"/>
      <c r="AEK220" s="802"/>
      <c r="AEL220" s="802"/>
      <c r="AEM220" s="802"/>
      <c r="AEN220" s="802"/>
      <c r="AEO220" s="802"/>
      <c r="AEP220" s="802"/>
      <c r="AEQ220" s="802"/>
      <c r="AER220" s="802"/>
      <c r="AES220" s="802"/>
      <c r="AET220" s="802"/>
      <c r="AEU220" s="802"/>
      <c r="AEV220" s="802"/>
      <c r="AEW220" s="802"/>
      <c r="AEX220" s="802"/>
      <c r="AEY220" s="802"/>
      <c r="AEZ220" s="802"/>
      <c r="AFA220" s="802"/>
      <c r="AFB220" s="802"/>
      <c r="AFC220" s="802"/>
      <c r="AFD220" s="802"/>
      <c r="AFE220" s="802"/>
      <c r="AFF220" s="802"/>
      <c r="AFG220" s="802"/>
      <c r="AFH220" s="802"/>
      <c r="AFI220" s="802"/>
      <c r="AFJ220" s="802"/>
      <c r="AFK220" s="802"/>
      <c r="AFL220" s="802"/>
      <c r="AFM220" s="802"/>
      <c r="AFN220" s="802"/>
      <c r="AFO220" s="802"/>
      <c r="AFP220" s="802"/>
      <c r="AFQ220" s="802"/>
      <c r="AFR220" s="802"/>
      <c r="AFS220" s="802"/>
      <c r="AFT220" s="802"/>
      <c r="AFU220" s="802"/>
      <c r="AFV220" s="802"/>
      <c r="AFW220" s="802"/>
      <c r="AFX220" s="802"/>
      <c r="AFY220" s="802"/>
      <c r="AFZ220" s="802"/>
      <c r="AGA220" s="802"/>
      <c r="AGB220" s="802"/>
      <c r="AGC220" s="802"/>
      <c r="AGD220" s="802"/>
      <c r="AGE220" s="802"/>
      <c r="AGF220" s="802"/>
      <c r="AGG220" s="802"/>
      <c r="AGH220" s="802"/>
      <c r="AGI220" s="802"/>
      <c r="AGJ220" s="802"/>
      <c r="AGK220" s="802"/>
      <c r="AGL220" s="802"/>
      <c r="AGM220" s="802"/>
      <c r="AGN220" s="802"/>
      <c r="AGO220" s="802"/>
      <c r="AGP220" s="802"/>
      <c r="AGQ220" s="802"/>
      <c r="AGR220" s="802"/>
      <c r="AGS220" s="802"/>
      <c r="AGT220" s="802"/>
      <c r="AGU220" s="802"/>
      <c r="AGV220" s="802"/>
      <c r="AGW220" s="802"/>
      <c r="AGX220" s="802"/>
      <c r="AGY220" s="802"/>
      <c r="AGZ220" s="802"/>
      <c r="AHA220" s="802"/>
      <c r="AHB220" s="802"/>
      <c r="AHC220" s="802"/>
      <c r="AHD220" s="802"/>
      <c r="AHE220" s="802"/>
      <c r="AHF220" s="802"/>
      <c r="AHG220" s="802"/>
      <c r="AHH220" s="802"/>
      <c r="AHI220" s="802"/>
      <c r="AHJ220" s="802"/>
      <c r="AHK220" s="802"/>
      <c r="AHL220" s="802"/>
      <c r="AHM220" s="802"/>
      <c r="AHN220" s="802"/>
      <c r="AHO220" s="802"/>
      <c r="AHP220" s="802"/>
      <c r="AHQ220" s="802"/>
      <c r="AHR220" s="802"/>
      <c r="AHS220" s="802"/>
      <c r="AHT220" s="802"/>
      <c r="AHU220" s="802"/>
      <c r="AHV220" s="802"/>
      <c r="AHW220" s="802"/>
      <c r="AHX220" s="802"/>
      <c r="AHY220" s="802"/>
      <c r="AHZ220" s="802"/>
      <c r="AIA220" s="802"/>
      <c r="AIB220" s="802"/>
      <c r="AIC220" s="802"/>
      <c r="AID220" s="802"/>
      <c r="AIE220" s="802"/>
      <c r="AIF220" s="802"/>
      <c r="AIG220" s="802"/>
      <c r="AIH220" s="802"/>
      <c r="AII220" s="802"/>
      <c r="AIJ220" s="802"/>
      <c r="AQE220" s="802"/>
      <c r="AQF220" s="802"/>
      <c r="AQG220" s="802"/>
      <c r="AQH220" s="802"/>
      <c r="AQI220" s="802"/>
      <c r="AQJ220" s="802"/>
      <c r="AQK220" s="802"/>
      <c r="AQL220" s="802"/>
      <c r="AQM220" s="802"/>
      <c r="AQN220" s="802"/>
      <c r="AQO220" s="802"/>
      <c r="AQP220" s="802"/>
      <c r="AQQ220" s="802"/>
      <c r="AQR220" s="802"/>
      <c r="AQS220" s="802"/>
      <c r="AQT220" s="802"/>
      <c r="AQU220" s="802"/>
      <c r="AQV220" s="802"/>
      <c r="AQW220" s="802"/>
      <c r="AQX220" s="802"/>
      <c r="AQY220" s="802"/>
      <c r="AQZ220" s="802"/>
      <c r="ARA220" s="802"/>
      <c r="ARB220" s="802"/>
      <c r="ARC220" s="802"/>
      <c r="ARD220" s="802"/>
      <c r="ARE220" s="802"/>
      <c r="ARF220" s="802"/>
      <c r="ARG220" s="802"/>
      <c r="ARH220" s="802"/>
      <c r="ARI220" s="802"/>
      <c r="ARJ220" s="802"/>
      <c r="ARK220" s="802"/>
      <c r="ARL220" s="802"/>
      <c r="ARM220" s="802"/>
      <c r="ARN220" s="802"/>
      <c r="ARO220" s="802"/>
      <c r="ARP220" s="802"/>
      <c r="ARQ220" s="802"/>
      <c r="ARR220" s="802"/>
      <c r="ARS220" s="802"/>
      <c r="ART220" s="802"/>
      <c r="ARU220" s="802"/>
      <c r="ARV220" s="802"/>
      <c r="ARW220" s="802"/>
      <c r="ARX220" s="802"/>
      <c r="ARY220" s="802"/>
      <c r="ARZ220" s="802"/>
      <c r="ASA220" s="802"/>
      <c r="ASB220" s="802"/>
      <c r="ASC220" s="802"/>
      <c r="ASD220" s="802"/>
      <c r="ASE220" s="802"/>
      <c r="ASF220" s="802"/>
      <c r="ASG220" s="802"/>
      <c r="ASH220" s="802"/>
      <c r="ASI220" s="802"/>
      <c r="ASJ220" s="802"/>
      <c r="ASK220" s="802"/>
      <c r="ASL220" s="802"/>
      <c r="ATP220" s="802"/>
      <c r="ATQ220" s="802"/>
      <c r="ATR220" s="802"/>
      <c r="ATS220" s="802"/>
      <c r="ATT220" s="802"/>
      <c r="ATU220" s="802"/>
      <c r="ATV220" s="802"/>
      <c r="ATW220" s="802"/>
      <c r="ATX220" s="802"/>
      <c r="ATY220" s="802"/>
      <c r="ATZ220" s="802"/>
      <c r="AUA220" s="802"/>
      <c r="AUB220" s="802"/>
      <c r="AUC220" s="802"/>
      <c r="AUD220" s="802"/>
      <c r="AUE220" s="802"/>
      <c r="AUF220" s="802"/>
      <c r="AUG220" s="802"/>
      <c r="AUH220" s="802"/>
      <c r="AUI220" s="802"/>
      <c r="AUJ220" s="802"/>
      <c r="AUK220" s="802"/>
      <c r="AUL220" s="802"/>
      <c r="AUM220" s="802"/>
      <c r="AUN220" s="802"/>
      <c r="AUO220" s="802"/>
      <c r="AUP220" s="801"/>
      <c r="AUQ220" s="802"/>
      <c r="AUR220" s="801"/>
      <c r="AUS220" s="802"/>
      <c r="AUT220" s="801"/>
      <c r="AUU220" s="802"/>
      <c r="AUV220" s="802"/>
      <c r="AUW220" s="802"/>
      <c r="AUX220" s="802"/>
      <c r="AUY220" s="802"/>
      <c r="AUZ220" s="802"/>
      <c r="AVA220" s="802"/>
      <c r="AVB220" s="802"/>
      <c r="AVC220" s="802"/>
      <c r="AVD220" s="802"/>
      <c r="AVE220" s="802"/>
      <c r="AVF220" s="802"/>
      <c r="AVG220" s="802"/>
      <c r="AVH220" s="802"/>
      <c r="AVI220" s="802"/>
      <c r="AVJ220" s="808"/>
      <c r="AVK220" s="808"/>
      <c r="AVL220" s="808"/>
      <c r="AVM220" s="808"/>
      <c r="AVN220" s="808"/>
      <c r="AVO220" s="808"/>
      <c r="AVP220" s="808"/>
      <c r="AVQ220" s="808"/>
      <c r="AVR220" s="808"/>
      <c r="AVS220" s="808"/>
      <c r="AVT220" s="808"/>
      <c r="AVU220" s="809"/>
      <c r="AVV220" s="809"/>
      <c r="AVW220" s="809"/>
      <c r="AVX220" s="809"/>
      <c r="AVY220" s="809"/>
      <c r="AVZ220" s="809"/>
      <c r="AWA220" s="809"/>
      <c r="AWB220" s="809"/>
      <c r="AWC220" s="809"/>
      <c r="AWD220" s="809"/>
      <c r="AWE220" s="809"/>
      <c r="AWF220" s="809"/>
      <c r="AWG220" s="809"/>
      <c r="AWH220" s="809"/>
      <c r="AWI220" s="809"/>
      <c r="AWJ220" s="809"/>
      <c r="AWK220" s="809"/>
      <c r="AWL220" s="809"/>
      <c r="AWM220" s="809"/>
      <c r="AWN220" s="809"/>
      <c r="AWO220" s="809"/>
      <c r="AWP220" s="809"/>
      <c r="AWQ220" s="809"/>
      <c r="AWR220" s="808"/>
      <c r="AWS220" s="761"/>
      <c r="AWT220" s="808"/>
      <c r="AWU220" s="809"/>
      <c r="AWV220" s="809"/>
      <c r="AWW220" s="809"/>
      <c r="AWX220" s="809"/>
      <c r="AWY220" s="809"/>
      <c r="AWZ220" s="809"/>
      <c r="AXA220" s="809"/>
      <c r="AXB220" s="809"/>
      <c r="AXC220" s="809"/>
      <c r="AXD220" s="809"/>
      <c r="AXE220" s="809"/>
      <c r="AXF220" s="809"/>
      <c r="AXG220" s="809"/>
      <c r="AXH220" s="809"/>
      <c r="AXI220" s="809"/>
      <c r="AXJ220" s="809"/>
      <c r="AXK220" s="809"/>
      <c r="AXL220" s="809"/>
      <c r="AXM220" s="809"/>
      <c r="AXN220" s="809"/>
      <c r="AXO220" s="809"/>
      <c r="AXP220" s="809"/>
      <c r="AXQ220" s="809"/>
      <c r="AXR220" s="809"/>
      <c r="AXS220" s="809"/>
      <c r="AXT220" s="809"/>
      <c r="AXU220" s="809"/>
      <c r="AXV220" s="809"/>
      <c r="AXW220" s="809"/>
      <c r="AXX220" s="809"/>
      <c r="AXY220" s="809"/>
      <c r="AXZ220" s="809"/>
      <c r="AYA220" s="809"/>
      <c r="AYB220" s="809"/>
      <c r="AYC220" s="809"/>
      <c r="AYD220" s="808"/>
      <c r="AYE220" s="808"/>
      <c r="AYF220" s="809"/>
      <c r="AYG220" s="808"/>
      <c r="AYH220" s="810"/>
      <c r="AYI220" s="810"/>
      <c r="AYJ220" s="810"/>
      <c r="AYK220" s="810"/>
      <c r="AYL220" s="810"/>
      <c r="AYM220" s="810"/>
      <c r="AYN220" s="810"/>
      <c r="AYO220" s="810"/>
      <c r="AYP220" s="810"/>
      <c r="AYQ220" s="810"/>
      <c r="AYR220" s="810"/>
      <c r="AYS220" s="810"/>
      <c r="AYT220" s="810"/>
      <c r="AYU220" s="810"/>
      <c r="AYV220" s="810"/>
      <c r="AYW220" s="810"/>
      <c r="AYX220" s="810"/>
      <c r="AYY220" s="810"/>
      <c r="AYZ220" s="810"/>
      <c r="AZA220" s="810"/>
      <c r="AZB220" s="810"/>
      <c r="AZC220" s="810"/>
      <c r="AZD220" s="810"/>
      <c r="AZE220" s="810"/>
      <c r="AZF220" s="810"/>
      <c r="AZG220" s="810"/>
      <c r="AZH220" s="810"/>
      <c r="AZI220" s="810"/>
      <c r="AZJ220" s="810"/>
      <c r="AZK220" s="810"/>
      <c r="AZL220" s="810"/>
      <c r="AZM220" s="810"/>
      <c r="AZN220" s="810"/>
      <c r="AZO220" s="810"/>
      <c r="AZP220" s="809"/>
      <c r="AZQ220" s="802"/>
      <c r="AZR220" s="802"/>
      <c r="AZS220" s="802"/>
    </row>
    <row r="221" spans="45:920 1123:1371" s="793" customFormat="1" ht="13.5">
      <c r="AS221" s="802"/>
      <c r="AT221" s="802"/>
      <c r="AU221" s="802"/>
      <c r="AV221" s="802"/>
      <c r="AW221" s="802"/>
      <c r="AX221" s="802"/>
      <c r="AY221" s="802"/>
      <c r="AZ221" s="802"/>
      <c r="BA221" s="802"/>
      <c r="BB221" s="802"/>
      <c r="BC221" s="802"/>
      <c r="BD221" s="802"/>
      <c r="BE221" s="802"/>
      <c r="BF221" s="802"/>
      <c r="BG221" s="802"/>
      <c r="BH221" s="802"/>
      <c r="BI221" s="802"/>
      <c r="BJ221" s="802"/>
      <c r="BK221" s="802"/>
      <c r="BL221" s="802"/>
      <c r="BM221" s="802"/>
      <c r="BN221" s="802"/>
      <c r="BO221" s="802"/>
      <c r="BP221" s="802"/>
      <c r="BQ221" s="802"/>
      <c r="BR221" s="802"/>
      <c r="BS221" s="802"/>
      <c r="BT221" s="802"/>
      <c r="BU221" s="802"/>
      <c r="BV221" s="802"/>
      <c r="BW221" s="802"/>
      <c r="BX221" s="802"/>
      <c r="BY221" s="802"/>
      <c r="BZ221" s="802"/>
      <c r="CA221" s="802"/>
      <c r="CB221" s="802"/>
      <c r="CC221" s="802"/>
      <c r="CD221" s="802"/>
      <c r="CE221" s="802"/>
      <c r="CF221" s="802"/>
      <c r="CG221" s="802"/>
      <c r="CH221" s="802"/>
      <c r="CI221" s="802"/>
      <c r="CJ221" s="802"/>
      <c r="CK221" s="802"/>
      <c r="CL221" s="802"/>
      <c r="CM221" s="802"/>
      <c r="CN221" s="802"/>
      <c r="CO221" s="802"/>
      <c r="CP221" s="802"/>
      <c r="CQ221" s="802"/>
      <c r="CR221" s="802"/>
      <c r="CS221" s="802"/>
      <c r="CT221" s="802"/>
      <c r="CU221" s="802"/>
      <c r="CV221" s="802"/>
      <c r="CW221" s="802"/>
      <c r="CX221" s="802"/>
      <c r="CY221" s="802"/>
      <c r="CZ221" s="802"/>
      <c r="DA221" s="802"/>
      <c r="DB221" s="802"/>
      <c r="DC221" s="802"/>
      <c r="DD221" s="802"/>
      <c r="DE221" s="802"/>
      <c r="DF221" s="802"/>
      <c r="DG221" s="802"/>
      <c r="DH221" s="802"/>
      <c r="DI221" s="802"/>
      <c r="DJ221" s="802"/>
      <c r="DK221" s="802"/>
      <c r="DL221" s="802"/>
      <c r="DM221" s="802"/>
      <c r="DN221" s="802"/>
      <c r="DO221" s="802"/>
      <c r="DP221" s="802"/>
      <c r="DQ221" s="802"/>
      <c r="DR221" s="802"/>
      <c r="DS221" s="802"/>
      <c r="DT221" s="802"/>
      <c r="DU221" s="802"/>
      <c r="DV221" s="802"/>
      <c r="DW221" s="802"/>
      <c r="DX221" s="802"/>
      <c r="DY221" s="802"/>
      <c r="DZ221" s="802"/>
      <c r="EA221" s="802"/>
      <c r="EB221" s="802"/>
      <c r="EC221" s="802"/>
      <c r="ED221" s="802"/>
      <c r="EE221" s="802"/>
      <c r="EF221" s="802"/>
      <c r="EG221" s="802"/>
      <c r="EH221" s="802"/>
      <c r="EI221" s="802"/>
      <c r="EJ221" s="802"/>
      <c r="EK221" s="802"/>
      <c r="EL221" s="802"/>
      <c r="EM221" s="802"/>
      <c r="EN221" s="802"/>
      <c r="EO221" s="802"/>
      <c r="EP221" s="802"/>
      <c r="EQ221" s="802"/>
      <c r="ER221" s="802"/>
      <c r="ES221" s="802"/>
      <c r="ET221" s="802"/>
      <c r="EU221" s="802"/>
      <c r="EV221" s="802"/>
      <c r="EW221" s="802"/>
      <c r="EX221" s="802"/>
      <c r="EY221" s="802"/>
      <c r="EZ221" s="802"/>
      <c r="FA221" s="802"/>
      <c r="FB221" s="802"/>
      <c r="FC221" s="802"/>
      <c r="FD221" s="802"/>
      <c r="FE221" s="802"/>
      <c r="FF221" s="802"/>
      <c r="FG221" s="802"/>
      <c r="FH221" s="802"/>
      <c r="FI221" s="802"/>
      <c r="FJ221" s="802"/>
      <c r="FK221" s="802"/>
      <c r="FL221" s="802"/>
      <c r="FM221" s="802"/>
      <c r="FN221" s="802"/>
      <c r="FO221" s="802"/>
      <c r="FP221" s="802"/>
      <c r="FQ221" s="802"/>
      <c r="FR221" s="802"/>
      <c r="FS221" s="802"/>
      <c r="FT221" s="802"/>
      <c r="FU221" s="802"/>
      <c r="FV221" s="802"/>
      <c r="FW221" s="802"/>
      <c r="FX221" s="802"/>
      <c r="FY221" s="802"/>
      <c r="FZ221" s="802"/>
      <c r="GA221" s="802"/>
      <c r="GB221" s="802"/>
      <c r="GC221" s="802"/>
      <c r="GD221" s="802"/>
      <c r="GE221" s="802"/>
      <c r="GF221" s="802"/>
      <c r="GG221" s="802"/>
      <c r="GH221" s="802"/>
      <c r="GI221" s="802"/>
      <c r="GJ221" s="802"/>
      <c r="GK221" s="802"/>
      <c r="GL221" s="802"/>
      <c r="GM221" s="802"/>
      <c r="GN221" s="802"/>
      <c r="GO221" s="802"/>
      <c r="GP221" s="802"/>
      <c r="GQ221" s="802"/>
      <c r="GR221" s="802"/>
      <c r="GS221" s="802"/>
      <c r="GT221" s="802"/>
      <c r="GU221" s="802"/>
      <c r="GV221" s="802"/>
      <c r="GW221" s="802"/>
      <c r="GX221" s="802"/>
      <c r="GY221" s="802"/>
      <c r="GZ221" s="802"/>
      <c r="HA221" s="802"/>
      <c r="HB221" s="802"/>
      <c r="HC221" s="802"/>
      <c r="HD221" s="802"/>
      <c r="HE221" s="802"/>
      <c r="HF221" s="802"/>
      <c r="HG221" s="802"/>
      <c r="HH221" s="802"/>
      <c r="HI221" s="802"/>
      <c r="HJ221" s="802"/>
      <c r="HK221" s="802"/>
      <c r="HL221" s="802"/>
      <c r="HM221" s="802"/>
      <c r="HN221" s="802"/>
      <c r="HO221" s="802"/>
      <c r="HP221" s="802"/>
      <c r="HQ221" s="802"/>
      <c r="HR221" s="802"/>
      <c r="HS221" s="802"/>
      <c r="HT221" s="802"/>
      <c r="HU221" s="802"/>
      <c r="HV221" s="802"/>
      <c r="HW221" s="802"/>
      <c r="HX221" s="802"/>
      <c r="HY221" s="802"/>
      <c r="HZ221" s="802"/>
      <c r="IA221" s="802"/>
      <c r="IB221" s="802"/>
      <c r="IC221" s="802"/>
      <c r="ID221" s="802"/>
      <c r="IE221" s="802"/>
      <c r="IF221" s="802"/>
      <c r="IG221" s="802"/>
      <c r="IH221" s="802"/>
      <c r="II221" s="802"/>
      <c r="IJ221" s="802"/>
      <c r="IK221" s="802"/>
      <c r="IL221" s="802"/>
      <c r="IM221" s="802"/>
      <c r="IN221" s="802"/>
      <c r="IO221" s="802"/>
      <c r="IP221" s="802"/>
      <c r="IQ221" s="802"/>
      <c r="IR221" s="802"/>
      <c r="IS221" s="802"/>
      <c r="IT221" s="802"/>
      <c r="IU221" s="802"/>
      <c r="IV221" s="802"/>
      <c r="IW221" s="802"/>
      <c r="IX221" s="802"/>
      <c r="IY221" s="802"/>
      <c r="IZ221" s="802"/>
      <c r="JA221" s="802"/>
      <c r="JB221" s="802"/>
      <c r="JC221" s="802"/>
      <c r="JD221" s="802"/>
      <c r="JE221" s="802"/>
      <c r="JF221" s="802"/>
      <c r="JG221" s="802"/>
      <c r="JH221" s="802"/>
      <c r="JI221" s="802"/>
      <c r="JJ221" s="802"/>
      <c r="JK221" s="802"/>
      <c r="JL221" s="802"/>
      <c r="JM221" s="802"/>
      <c r="JN221" s="802"/>
      <c r="JO221" s="802"/>
      <c r="JP221" s="802"/>
      <c r="JQ221" s="802"/>
      <c r="JR221" s="802"/>
      <c r="JS221" s="802"/>
      <c r="JT221" s="802"/>
      <c r="JU221" s="802"/>
      <c r="JV221" s="802"/>
      <c r="JW221" s="802"/>
      <c r="JX221" s="802"/>
      <c r="JY221" s="802"/>
      <c r="JZ221" s="802"/>
      <c r="KA221" s="802"/>
      <c r="KB221" s="802"/>
      <c r="KC221" s="802"/>
      <c r="KD221" s="802"/>
      <c r="KE221" s="802"/>
      <c r="KF221" s="802"/>
      <c r="KG221" s="802"/>
      <c r="KH221" s="802"/>
      <c r="KI221" s="802"/>
      <c r="KJ221" s="802"/>
      <c r="KK221" s="802"/>
      <c r="KL221" s="802"/>
      <c r="KM221" s="802"/>
      <c r="KN221" s="802"/>
      <c r="KO221" s="802"/>
      <c r="KP221" s="802"/>
      <c r="KQ221" s="802"/>
      <c r="KR221" s="802"/>
      <c r="KS221" s="802"/>
      <c r="KT221" s="802"/>
      <c r="KU221" s="802"/>
      <c r="KV221" s="802"/>
      <c r="KW221" s="802"/>
      <c r="KX221" s="802"/>
      <c r="KY221" s="802"/>
      <c r="KZ221" s="802"/>
      <c r="LA221" s="802"/>
      <c r="LB221" s="802"/>
      <c r="LC221" s="802"/>
      <c r="LD221" s="802"/>
      <c r="LE221" s="802"/>
      <c r="LF221" s="802"/>
      <c r="LG221" s="802"/>
      <c r="LH221" s="802"/>
      <c r="LI221" s="802"/>
      <c r="LJ221" s="802"/>
      <c r="LK221" s="802"/>
      <c r="LL221" s="802"/>
      <c r="LM221" s="802"/>
      <c r="LN221" s="802"/>
      <c r="LO221" s="802"/>
      <c r="LP221" s="802"/>
      <c r="LQ221" s="802"/>
      <c r="LR221" s="802"/>
      <c r="LS221" s="802"/>
      <c r="LT221" s="802"/>
      <c r="LU221" s="802"/>
      <c r="LV221" s="802"/>
      <c r="LW221" s="802"/>
      <c r="LX221" s="802"/>
      <c r="LY221" s="802"/>
      <c r="LZ221" s="802"/>
      <c r="MA221" s="802"/>
      <c r="MB221" s="802"/>
      <c r="MC221" s="802"/>
      <c r="MD221" s="802"/>
      <c r="ME221" s="802"/>
      <c r="MF221" s="802"/>
      <c r="MG221" s="802"/>
      <c r="MH221" s="802"/>
      <c r="MI221" s="802"/>
      <c r="MJ221" s="802"/>
      <c r="MK221" s="802"/>
      <c r="ML221" s="802"/>
      <c r="MM221" s="802"/>
      <c r="MN221" s="802"/>
      <c r="MO221" s="802"/>
      <c r="MP221" s="802"/>
      <c r="MQ221" s="802"/>
      <c r="MR221" s="802"/>
      <c r="MS221" s="802"/>
      <c r="MT221" s="802"/>
      <c r="MU221" s="802"/>
      <c r="MV221" s="802"/>
      <c r="MW221" s="802"/>
      <c r="MX221" s="802"/>
      <c r="MY221" s="802"/>
      <c r="MZ221" s="802"/>
      <c r="NA221" s="802"/>
      <c r="NB221" s="802"/>
      <c r="NC221" s="802"/>
      <c r="ND221" s="802"/>
      <c r="NE221" s="802"/>
      <c r="NF221" s="802"/>
      <c r="NG221" s="802"/>
      <c r="NH221" s="802"/>
      <c r="NI221" s="802"/>
      <c r="NJ221" s="802"/>
      <c r="NK221" s="802"/>
      <c r="NL221" s="802"/>
      <c r="NM221" s="802"/>
      <c r="NN221" s="802"/>
      <c r="NO221" s="802"/>
      <c r="NP221" s="802"/>
      <c r="NQ221" s="802"/>
      <c r="NR221" s="802"/>
      <c r="NS221" s="802"/>
      <c r="NT221" s="802"/>
      <c r="NU221" s="802"/>
      <c r="NV221" s="802"/>
      <c r="NW221" s="802"/>
      <c r="NX221" s="802"/>
      <c r="NY221" s="802"/>
      <c r="NZ221" s="802"/>
      <c r="OA221" s="802"/>
      <c r="OB221" s="802"/>
      <c r="OC221" s="802"/>
      <c r="OD221" s="802"/>
      <c r="OE221" s="802"/>
      <c r="OF221" s="802"/>
      <c r="OG221" s="802"/>
      <c r="OH221" s="802"/>
      <c r="OI221" s="802"/>
      <c r="OJ221" s="802"/>
      <c r="OK221" s="802"/>
      <c r="OL221" s="802"/>
      <c r="OM221" s="802"/>
      <c r="ON221" s="802"/>
      <c r="OO221" s="802"/>
      <c r="OP221" s="802"/>
      <c r="OQ221" s="802"/>
      <c r="OR221" s="802"/>
      <c r="OS221" s="802"/>
      <c r="OT221" s="802"/>
      <c r="OU221" s="802"/>
      <c r="OV221" s="802"/>
      <c r="OW221" s="802"/>
      <c r="OX221" s="802"/>
      <c r="OY221" s="802"/>
      <c r="OZ221" s="802"/>
      <c r="PA221" s="802"/>
      <c r="PB221" s="802"/>
      <c r="PC221" s="802"/>
      <c r="PD221" s="802"/>
      <c r="PE221" s="802"/>
      <c r="PF221" s="802"/>
      <c r="PG221" s="802"/>
      <c r="PH221" s="802"/>
      <c r="PI221" s="802"/>
      <c r="PJ221" s="802"/>
      <c r="PK221" s="802"/>
      <c r="PL221" s="802"/>
      <c r="PM221" s="802"/>
      <c r="PN221" s="802"/>
      <c r="PO221" s="802"/>
      <c r="PP221" s="802"/>
      <c r="PQ221" s="802"/>
      <c r="PR221" s="802"/>
      <c r="PS221" s="802"/>
      <c r="PT221" s="802"/>
      <c r="PU221" s="802"/>
      <c r="PV221" s="802"/>
      <c r="PW221" s="802"/>
      <c r="PX221" s="802"/>
      <c r="PY221" s="802"/>
      <c r="PZ221" s="802"/>
      <c r="QA221" s="802"/>
      <c r="QB221" s="802"/>
      <c r="QC221" s="802"/>
      <c r="QD221" s="802"/>
      <c r="QE221" s="802"/>
      <c r="QF221" s="802"/>
      <c r="QG221" s="802"/>
      <c r="QH221" s="802"/>
      <c r="QI221" s="802"/>
      <c r="QJ221" s="802"/>
      <c r="QK221" s="802"/>
      <c r="QL221" s="802"/>
      <c r="QM221" s="802"/>
      <c r="QN221" s="802"/>
      <c r="QO221" s="802"/>
      <c r="QP221" s="802"/>
      <c r="QQ221" s="802"/>
      <c r="QR221" s="802"/>
      <c r="QS221" s="802"/>
      <c r="QT221" s="802"/>
      <c r="QU221" s="802"/>
      <c r="QV221" s="802"/>
      <c r="QW221" s="802"/>
      <c r="QX221" s="802"/>
      <c r="QY221" s="802"/>
      <c r="QZ221" s="802"/>
      <c r="RA221" s="802"/>
      <c r="RB221" s="802"/>
      <c r="RC221" s="802"/>
      <c r="RD221" s="802"/>
      <c r="RE221" s="802"/>
      <c r="RF221" s="802"/>
      <c r="RG221" s="802"/>
      <c r="RH221" s="802"/>
      <c r="RI221" s="802"/>
      <c r="RJ221" s="802"/>
      <c r="RK221" s="802"/>
      <c r="RL221" s="802"/>
      <c r="RM221" s="802"/>
      <c r="RN221" s="802"/>
      <c r="RO221" s="802"/>
      <c r="RP221" s="802"/>
      <c r="RQ221" s="802"/>
      <c r="RR221" s="802"/>
      <c r="RS221" s="802"/>
      <c r="RT221" s="802"/>
      <c r="RU221" s="802"/>
      <c r="RV221" s="802"/>
      <c r="RW221" s="802"/>
      <c r="RX221" s="802"/>
      <c r="RY221" s="802"/>
      <c r="RZ221" s="802"/>
      <c r="SA221" s="802"/>
      <c r="SB221" s="802"/>
      <c r="SC221" s="802"/>
      <c r="SD221" s="802"/>
      <c r="SE221" s="802"/>
      <c r="SF221" s="802"/>
      <c r="SG221" s="802"/>
      <c r="SH221" s="802"/>
      <c r="SI221" s="802"/>
      <c r="SJ221" s="802"/>
      <c r="SK221" s="802"/>
      <c r="SL221" s="802"/>
      <c r="SM221" s="802"/>
      <c r="SN221" s="802"/>
      <c r="SO221" s="802"/>
      <c r="SP221" s="802"/>
      <c r="SQ221" s="802"/>
      <c r="SR221" s="802"/>
      <c r="SS221" s="802"/>
      <c r="ST221" s="802"/>
      <c r="SU221" s="802"/>
      <c r="SV221" s="802"/>
      <c r="SW221" s="802"/>
      <c r="SX221" s="802"/>
      <c r="SY221" s="802"/>
      <c r="SZ221" s="802"/>
      <c r="TA221" s="802"/>
      <c r="TB221" s="802"/>
      <c r="TC221" s="802"/>
      <c r="TD221" s="802"/>
      <c r="TE221" s="802"/>
      <c r="TF221" s="802"/>
      <c r="TG221" s="802"/>
      <c r="TH221" s="802"/>
      <c r="TI221" s="802"/>
      <c r="TJ221" s="802"/>
      <c r="TK221" s="802"/>
      <c r="TL221" s="802"/>
      <c r="TM221" s="802"/>
      <c r="TN221" s="802"/>
      <c r="TO221" s="802"/>
      <c r="TP221" s="802"/>
      <c r="TQ221" s="802"/>
      <c r="TR221" s="802"/>
      <c r="TS221" s="802"/>
      <c r="TT221" s="802"/>
      <c r="TU221" s="802"/>
      <c r="TV221" s="802"/>
      <c r="TW221" s="802"/>
      <c r="TX221" s="802"/>
      <c r="TY221" s="802"/>
      <c r="TZ221" s="802"/>
      <c r="UA221" s="802"/>
      <c r="UB221" s="802"/>
      <c r="UC221" s="802"/>
      <c r="UD221" s="802"/>
      <c r="UE221" s="802"/>
      <c r="UF221" s="802"/>
      <c r="UG221" s="802"/>
      <c r="UH221" s="802"/>
      <c r="UI221" s="802"/>
      <c r="UJ221" s="802"/>
      <c r="UK221" s="802"/>
      <c r="UL221" s="802"/>
      <c r="UM221" s="802"/>
      <c r="UN221" s="802"/>
      <c r="UO221" s="802"/>
      <c r="UP221" s="802"/>
      <c r="UQ221" s="802"/>
      <c r="UR221" s="802"/>
      <c r="US221" s="802"/>
      <c r="UT221" s="802"/>
      <c r="UU221" s="802"/>
      <c r="UV221" s="802"/>
      <c r="UW221" s="802"/>
      <c r="UX221" s="802"/>
      <c r="UY221" s="802"/>
      <c r="UZ221" s="802"/>
      <c r="VA221" s="802"/>
      <c r="VB221" s="802"/>
      <c r="VC221" s="802"/>
      <c r="VD221" s="802"/>
      <c r="VE221" s="802"/>
      <c r="VF221" s="802"/>
      <c r="VG221" s="802"/>
      <c r="VH221" s="802"/>
      <c r="VI221" s="802"/>
      <c r="VJ221" s="802"/>
      <c r="VK221" s="802"/>
      <c r="VL221" s="802"/>
      <c r="VM221" s="802"/>
      <c r="VN221" s="802"/>
      <c r="VO221" s="802"/>
      <c r="VP221" s="802"/>
      <c r="VQ221" s="802"/>
      <c r="VR221" s="802"/>
      <c r="VS221" s="802"/>
      <c r="VT221" s="802"/>
      <c r="VU221" s="802"/>
      <c r="VV221" s="802"/>
      <c r="VW221" s="802"/>
      <c r="VX221" s="802"/>
      <c r="VY221" s="802"/>
      <c r="VZ221" s="802"/>
      <c r="WA221" s="802"/>
      <c r="WB221" s="802"/>
      <c r="WC221" s="802"/>
      <c r="WD221" s="802"/>
      <c r="WE221" s="802"/>
      <c r="WF221" s="802"/>
      <c r="WG221" s="802"/>
      <c r="WH221" s="802"/>
      <c r="WI221" s="802"/>
      <c r="WJ221" s="802"/>
      <c r="WK221" s="802"/>
      <c r="WL221" s="802"/>
      <c r="WM221" s="802"/>
      <c r="WN221" s="802"/>
      <c r="WO221" s="802"/>
      <c r="WP221" s="802"/>
      <c r="WQ221" s="802"/>
      <c r="WR221" s="802"/>
      <c r="WS221" s="802"/>
      <c r="WT221" s="802"/>
      <c r="WU221" s="802"/>
      <c r="WV221" s="802"/>
      <c r="WW221" s="802"/>
      <c r="WX221" s="802"/>
      <c r="WY221" s="802"/>
      <c r="WZ221" s="802"/>
      <c r="XA221" s="802"/>
      <c r="XB221" s="802"/>
      <c r="XC221" s="802"/>
      <c r="XD221" s="802"/>
      <c r="XE221" s="802"/>
      <c r="XF221" s="802"/>
      <c r="XG221" s="802"/>
      <c r="XH221" s="802"/>
      <c r="XI221" s="802"/>
      <c r="XJ221" s="802"/>
      <c r="XK221" s="802"/>
      <c r="XL221" s="802"/>
      <c r="XM221" s="802"/>
      <c r="XN221" s="802"/>
      <c r="XO221" s="802"/>
      <c r="XP221" s="802"/>
      <c r="XQ221" s="802"/>
      <c r="XR221" s="802"/>
      <c r="XS221" s="802"/>
      <c r="XT221" s="802"/>
      <c r="XU221" s="802"/>
      <c r="XV221" s="802"/>
      <c r="XW221" s="802"/>
      <c r="XX221" s="802"/>
      <c r="XY221" s="802"/>
      <c r="XZ221" s="802"/>
      <c r="YA221" s="802"/>
      <c r="YB221" s="802"/>
      <c r="YC221" s="802"/>
      <c r="YD221" s="802"/>
      <c r="YE221" s="802"/>
      <c r="YF221" s="802"/>
      <c r="YG221" s="802"/>
      <c r="YH221" s="802"/>
      <c r="YI221" s="802"/>
      <c r="YJ221" s="802"/>
      <c r="YK221" s="802"/>
      <c r="YL221" s="802"/>
      <c r="YM221" s="802"/>
      <c r="YN221" s="802"/>
      <c r="YO221" s="802"/>
      <c r="YP221" s="802"/>
      <c r="YQ221" s="802"/>
      <c r="YR221" s="802"/>
      <c r="YS221" s="802"/>
      <c r="YT221" s="802"/>
      <c r="YU221" s="802"/>
      <c r="YV221" s="802"/>
      <c r="YW221" s="802"/>
      <c r="YX221" s="802"/>
      <c r="YY221" s="802"/>
      <c r="YZ221" s="802"/>
      <c r="ZA221" s="802"/>
      <c r="ZB221" s="802"/>
      <c r="ZC221" s="802"/>
      <c r="ZD221" s="802"/>
      <c r="ZE221" s="802"/>
      <c r="ZF221" s="802"/>
      <c r="ZG221" s="802"/>
      <c r="ZH221" s="802"/>
      <c r="ZI221" s="802"/>
      <c r="ZJ221" s="802"/>
      <c r="ZK221" s="802"/>
      <c r="ZL221" s="802"/>
      <c r="ZM221" s="802"/>
      <c r="ZN221" s="802"/>
      <c r="ZO221" s="802"/>
      <c r="ZP221" s="802"/>
      <c r="ZQ221" s="802"/>
      <c r="ZR221" s="802"/>
      <c r="ZS221" s="802"/>
      <c r="ZT221" s="802"/>
      <c r="ZU221" s="802"/>
      <c r="ZV221" s="802"/>
      <c r="ZW221" s="802"/>
      <c r="ZX221" s="802"/>
      <c r="ZY221" s="802"/>
      <c r="ZZ221" s="802"/>
      <c r="AAA221" s="802"/>
      <c r="AAB221" s="802"/>
      <c r="AAC221" s="802"/>
      <c r="AAD221" s="802"/>
      <c r="AAE221" s="802"/>
      <c r="AAF221" s="802"/>
      <c r="AAG221" s="802"/>
      <c r="AAH221" s="802"/>
      <c r="AAI221" s="802"/>
      <c r="AAJ221" s="802"/>
      <c r="AAK221" s="802"/>
      <c r="AAL221" s="802"/>
      <c r="AAM221" s="802"/>
      <c r="AAN221" s="802"/>
      <c r="AAO221" s="802"/>
      <c r="AAP221" s="802"/>
      <c r="AAQ221" s="802"/>
      <c r="AAR221" s="802"/>
      <c r="AAS221" s="802"/>
      <c r="AAT221" s="802"/>
      <c r="AAU221" s="802"/>
      <c r="AAV221" s="802"/>
      <c r="AAW221" s="802"/>
      <c r="AAX221" s="802"/>
      <c r="AAY221" s="802"/>
      <c r="AAZ221" s="802"/>
      <c r="ABA221" s="802"/>
      <c r="ABB221" s="802"/>
      <c r="ABC221" s="802"/>
      <c r="ABD221" s="802"/>
      <c r="ABE221" s="802"/>
      <c r="ABF221" s="802"/>
      <c r="ABG221" s="802"/>
      <c r="ABH221" s="802"/>
      <c r="ABI221" s="802"/>
      <c r="ABJ221" s="802"/>
      <c r="ABK221" s="802"/>
      <c r="ABL221" s="802"/>
      <c r="ABM221" s="802"/>
      <c r="ABN221" s="802"/>
      <c r="ABO221" s="802"/>
      <c r="ABP221" s="802"/>
      <c r="ABQ221" s="802"/>
      <c r="ABR221" s="802"/>
      <c r="ABS221" s="802"/>
      <c r="ABT221" s="802"/>
      <c r="ABU221" s="802"/>
      <c r="ABV221" s="802"/>
      <c r="ABW221" s="802"/>
      <c r="ABX221" s="802"/>
      <c r="ABY221" s="802"/>
      <c r="ABZ221" s="802"/>
      <c r="ACA221" s="802"/>
      <c r="ACB221" s="802"/>
      <c r="ACC221" s="802"/>
      <c r="ACD221" s="802"/>
      <c r="ACE221" s="802"/>
      <c r="ACF221" s="802"/>
      <c r="ACG221" s="802"/>
      <c r="ACH221" s="802"/>
      <c r="ACI221" s="802"/>
      <c r="ACJ221" s="802"/>
      <c r="ACK221" s="802"/>
      <c r="ACL221" s="802"/>
      <c r="ACM221" s="802"/>
      <c r="ACN221" s="802"/>
      <c r="ACO221" s="802"/>
      <c r="ACP221" s="802"/>
      <c r="ACQ221" s="802"/>
      <c r="ACR221" s="802"/>
      <c r="ACS221" s="802"/>
      <c r="ACT221" s="802"/>
      <c r="ACU221" s="802"/>
      <c r="ACV221" s="802"/>
      <c r="ACW221" s="802"/>
      <c r="ACX221" s="802"/>
      <c r="ACY221" s="802"/>
      <c r="ACZ221" s="802"/>
      <c r="ADA221" s="802"/>
      <c r="ADB221" s="802"/>
      <c r="ADC221" s="802"/>
      <c r="ADD221" s="802"/>
      <c r="ADE221" s="802"/>
      <c r="ADF221" s="802"/>
      <c r="ADG221" s="802"/>
      <c r="ADH221" s="802"/>
      <c r="ADI221" s="802"/>
      <c r="ADJ221" s="802"/>
      <c r="ADK221" s="802"/>
      <c r="ADL221" s="802"/>
      <c r="ADM221" s="802"/>
      <c r="ADN221" s="802"/>
      <c r="ADO221" s="802"/>
      <c r="ADP221" s="802"/>
      <c r="ADQ221" s="802"/>
      <c r="ADR221" s="802"/>
      <c r="ADS221" s="802"/>
      <c r="ADT221" s="802"/>
      <c r="ADU221" s="802"/>
      <c r="ADV221" s="802"/>
      <c r="ADW221" s="802"/>
      <c r="ADX221" s="802"/>
      <c r="ADY221" s="802"/>
      <c r="ADZ221" s="802"/>
      <c r="AEA221" s="802"/>
      <c r="AEB221" s="802"/>
      <c r="AEC221" s="802"/>
      <c r="AED221" s="802"/>
      <c r="AEE221" s="802"/>
      <c r="AEF221" s="802"/>
      <c r="AEG221" s="802"/>
      <c r="AEH221" s="802"/>
      <c r="AEI221" s="802"/>
      <c r="AEJ221" s="802"/>
      <c r="AEK221" s="802"/>
      <c r="AEL221" s="802"/>
      <c r="AEM221" s="802"/>
      <c r="AEN221" s="802"/>
      <c r="AEO221" s="802"/>
      <c r="AEP221" s="802"/>
      <c r="AEQ221" s="802"/>
      <c r="AER221" s="802"/>
      <c r="AES221" s="802"/>
      <c r="AET221" s="802"/>
      <c r="AEU221" s="802"/>
      <c r="AEV221" s="802"/>
      <c r="AEW221" s="802"/>
      <c r="AEX221" s="802"/>
      <c r="AEY221" s="802"/>
      <c r="AEZ221" s="802"/>
      <c r="AFA221" s="802"/>
      <c r="AFB221" s="802"/>
      <c r="AFC221" s="802"/>
      <c r="AFD221" s="802"/>
      <c r="AFE221" s="802"/>
      <c r="AFF221" s="802"/>
      <c r="AFG221" s="802"/>
      <c r="AFH221" s="802"/>
      <c r="AFI221" s="802"/>
      <c r="AFJ221" s="802"/>
      <c r="AFK221" s="802"/>
      <c r="AFL221" s="802"/>
      <c r="AFM221" s="802"/>
      <c r="AFN221" s="802"/>
      <c r="AFO221" s="802"/>
      <c r="AFP221" s="802"/>
      <c r="AFQ221" s="802"/>
      <c r="AFR221" s="802"/>
      <c r="AFS221" s="802"/>
      <c r="AFT221" s="802"/>
      <c r="AFU221" s="802"/>
      <c r="AFV221" s="802"/>
      <c r="AFW221" s="802"/>
      <c r="AFX221" s="802"/>
      <c r="AFY221" s="802"/>
      <c r="AFZ221" s="802"/>
      <c r="AGA221" s="802"/>
      <c r="AGB221" s="802"/>
      <c r="AGC221" s="802"/>
      <c r="AGD221" s="802"/>
      <c r="AGE221" s="802"/>
      <c r="AGF221" s="802"/>
      <c r="AGG221" s="802"/>
      <c r="AGH221" s="802"/>
      <c r="AGI221" s="802"/>
      <c r="AGJ221" s="802"/>
      <c r="AGK221" s="802"/>
      <c r="AGL221" s="802"/>
      <c r="AGM221" s="802"/>
      <c r="AGN221" s="802"/>
      <c r="AGO221" s="802"/>
      <c r="AGP221" s="802"/>
      <c r="AGQ221" s="802"/>
      <c r="AGR221" s="802"/>
      <c r="AGS221" s="802"/>
      <c r="AGT221" s="802"/>
      <c r="AGU221" s="802"/>
      <c r="AGV221" s="802"/>
      <c r="AGW221" s="802"/>
      <c r="AGX221" s="802"/>
      <c r="AGY221" s="802"/>
      <c r="AGZ221" s="802"/>
      <c r="AHA221" s="802"/>
      <c r="AHB221" s="802"/>
      <c r="AHC221" s="802"/>
      <c r="AHD221" s="802"/>
      <c r="AHE221" s="802"/>
      <c r="AHF221" s="802"/>
      <c r="AHG221" s="802"/>
      <c r="AHH221" s="802"/>
      <c r="AHI221" s="802"/>
      <c r="AHJ221" s="802"/>
      <c r="AHK221" s="802"/>
      <c r="AHL221" s="802"/>
      <c r="AHM221" s="802"/>
      <c r="AHN221" s="802"/>
      <c r="AHO221" s="802"/>
      <c r="AHP221" s="802"/>
      <c r="AHQ221" s="802"/>
      <c r="AHR221" s="802"/>
      <c r="AHS221" s="802"/>
      <c r="AHT221" s="802"/>
      <c r="AHU221" s="802"/>
      <c r="AHV221" s="802"/>
      <c r="AHW221" s="802"/>
      <c r="AHX221" s="802"/>
      <c r="AHY221" s="802"/>
      <c r="AHZ221" s="802"/>
      <c r="AIA221" s="802"/>
      <c r="AIB221" s="802"/>
      <c r="AIC221" s="802"/>
      <c r="AID221" s="802"/>
      <c r="AIE221" s="802"/>
      <c r="AIF221" s="802"/>
      <c r="AIG221" s="802"/>
      <c r="AIH221" s="802"/>
      <c r="AII221" s="802"/>
      <c r="AIJ221" s="802"/>
      <c r="AQE221" s="802"/>
      <c r="AQF221" s="802"/>
      <c r="AQG221" s="802"/>
      <c r="AQH221" s="802"/>
      <c r="AQI221" s="802"/>
      <c r="AQJ221" s="802"/>
      <c r="AQK221" s="802"/>
      <c r="AQL221" s="802"/>
      <c r="AQM221" s="802"/>
      <c r="AQN221" s="802"/>
      <c r="AQO221" s="802"/>
      <c r="AQP221" s="802"/>
      <c r="AQQ221" s="802"/>
      <c r="AQR221" s="802"/>
      <c r="AQS221" s="802"/>
      <c r="AQT221" s="802"/>
      <c r="AQU221" s="802"/>
      <c r="AQV221" s="802"/>
      <c r="AQW221" s="802"/>
      <c r="AQX221" s="802"/>
      <c r="AQY221" s="802"/>
      <c r="AQZ221" s="802"/>
      <c r="ARA221" s="802"/>
      <c r="ARB221" s="802"/>
      <c r="ARC221" s="802"/>
      <c r="ARD221" s="802"/>
      <c r="ARE221" s="802"/>
      <c r="ARF221" s="802"/>
      <c r="ARG221" s="802"/>
      <c r="ARH221" s="802"/>
      <c r="ARI221" s="802"/>
      <c r="ARJ221" s="802"/>
      <c r="ARK221" s="802"/>
      <c r="ARL221" s="802"/>
      <c r="ARM221" s="802"/>
      <c r="ARN221" s="802"/>
      <c r="ARO221" s="802"/>
      <c r="ARP221" s="802"/>
      <c r="ARQ221" s="802"/>
      <c r="ARR221" s="802"/>
      <c r="ARS221" s="802"/>
      <c r="ART221" s="802"/>
      <c r="ARU221" s="802"/>
      <c r="ARV221" s="802"/>
      <c r="ARW221" s="802"/>
      <c r="ARX221" s="802"/>
      <c r="ARY221" s="802"/>
      <c r="ARZ221" s="802"/>
      <c r="ASA221" s="802"/>
      <c r="ASB221" s="802"/>
      <c r="ASC221" s="802"/>
      <c r="ASD221" s="802"/>
      <c r="ASE221" s="802"/>
      <c r="ASF221" s="802"/>
      <c r="ASG221" s="802"/>
      <c r="ASH221" s="802"/>
      <c r="ASI221" s="802"/>
      <c r="ASJ221" s="802"/>
      <c r="ASK221" s="802"/>
      <c r="ASL221" s="802"/>
      <c r="ATP221" s="802"/>
      <c r="ATQ221" s="802"/>
      <c r="ATR221" s="802"/>
      <c r="ATS221" s="802"/>
      <c r="ATT221" s="802"/>
      <c r="ATU221" s="802"/>
      <c r="ATV221" s="802"/>
      <c r="ATW221" s="802"/>
      <c r="ATX221" s="802"/>
      <c r="ATY221" s="802"/>
      <c r="ATZ221" s="802"/>
      <c r="AUA221" s="802"/>
      <c r="AUB221" s="802"/>
      <c r="AUC221" s="802"/>
      <c r="AUD221" s="802"/>
      <c r="AUE221" s="802"/>
      <c r="AUF221" s="802"/>
      <c r="AUG221" s="802"/>
      <c r="AUH221" s="802"/>
      <c r="AUI221" s="802"/>
      <c r="AUJ221" s="802"/>
      <c r="AUK221" s="802"/>
      <c r="AUL221" s="802"/>
      <c r="AUM221" s="802"/>
      <c r="AUN221" s="802"/>
      <c r="AUO221" s="802"/>
      <c r="AUP221" s="801"/>
      <c r="AUQ221" s="802"/>
      <c r="AUR221" s="801"/>
      <c r="AUS221" s="802"/>
      <c r="AUT221" s="801"/>
      <c r="AUU221" s="802"/>
      <c r="AUV221" s="802"/>
      <c r="AUW221" s="802"/>
      <c r="AUX221" s="802"/>
      <c r="AUY221" s="802"/>
      <c r="AUZ221" s="802"/>
      <c r="AVA221" s="802"/>
      <c r="AVB221" s="802"/>
      <c r="AVC221" s="802"/>
      <c r="AVD221" s="802"/>
      <c r="AVE221" s="802"/>
      <c r="AVF221" s="802"/>
      <c r="AVG221" s="802"/>
      <c r="AVH221" s="802"/>
      <c r="AVI221" s="802"/>
      <c r="AVJ221" s="808"/>
      <c r="AVK221" s="808"/>
      <c r="AVL221" s="808"/>
      <c r="AVM221" s="808"/>
      <c r="AVN221" s="808"/>
      <c r="AVO221" s="808"/>
      <c r="AVP221" s="808"/>
      <c r="AVQ221" s="808"/>
      <c r="AVR221" s="808"/>
      <c r="AVS221" s="808"/>
      <c r="AVT221" s="808"/>
      <c r="AVU221" s="809"/>
      <c r="AVV221" s="809"/>
      <c r="AVW221" s="809"/>
      <c r="AVX221" s="809"/>
      <c r="AVY221" s="809"/>
      <c r="AVZ221" s="809"/>
      <c r="AWA221" s="809"/>
      <c r="AWB221" s="809"/>
      <c r="AWC221" s="809"/>
      <c r="AWD221" s="809"/>
      <c r="AWE221" s="809"/>
      <c r="AWF221" s="809"/>
      <c r="AWG221" s="809"/>
      <c r="AWH221" s="809"/>
      <c r="AWI221" s="809"/>
      <c r="AWJ221" s="809"/>
      <c r="AWK221" s="809"/>
      <c r="AWL221" s="809"/>
      <c r="AWM221" s="809"/>
      <c r="AWN221" s="809"/>
      <c r="AWO221" s="809"/>
      <c r="AWP221" s="809"/>
      <c r="AWQ221" s="809"/>
      <c r="AWR221" s="808"/>
      <c r="AWS221" s="761"/>
      <c r="AWT221" s="808"/>
      <c r="AWU221" s="809"/>
      <c r="AWV221" s="809"/>
      <c r="AWW221" s="809"/>
      <c r="AWX221" s="809"/>
      <c r="AWY221" s="809"/>
      <c r="AWZ221" s="809"/>
      <c r="AXA221" s="809"/>
      <c r="AXB221" s="809"/>
      <c r="AXC221" s="809"/>
      <c r="AXD221" s="809"/>
      <c r="AXE221" s="809"/>
      <c r="AXF221" s="809"/>
      <c r="AXG221" s="809"/>
      <c r="AXH221" s="809"/>
      <c r="AXI221" s="809"/>
      <c r="AXJ221" s="809"/>
      <c r="AXK221" s="809"/>
      <c r="AXL221" s="809"/>
      <c r="AXM221" s="809"/>
      <c r="AXN221" s="809"/>
      <c r="AXO221" s="809"/>
      <c r="AXP221" s="809"/>
      <c r="AXQ221" s="809"/>
      <c r="AXR221" s="809"/>
      <c r="AXS221" s="809"/>
      <c r="AXT221" s="809"/>
      <c r="AXU221" s="809"/>
      <c r="AXV221" s="809"/>
      <c r="AXW221" s="809"/>
      <c r="AXX221" s="809"/>
      <c r="AXY221" s="809"/>
      <c r="AXZ221" s="809"/>
      <c r="AYA221" s="809"/>
      <c r="AYB221" s="809"/>
      <c r="AYC221" s="809"/>
      <c r="AYD221" s="808"/>
      <c r="AYE221" s="808"/>
      <c r="AYF221" s="809"/>
      <c r="AYG221" s="808"/>
      <c r="AYH221" s="810"/>
      <c r="AYI221" s="810"/>
      <c r="AYJ221" s="810"/>
      <c r="AYK221" s="810"/>
      <c r="AYL221" s="810"/>
      <c r="AYM221" s="810"/>
      <c r="AYN221" s="810"/>
      <c r="AYO221" s="810"/>
      <c r="AYP221" s="810"/>
      <c r="AYQ221" s="810"/>
      <c r="AYR221" s="810"/>
      <c r="AYS221" s="810"/>
      <c r="AYT221" s="810"/>
      <c r="AYU221" s="810"/>
      <c r="AYV221" s="810"/>
      <c r="AYW221" s="810"/>
      <c r="AYX221" s="810"/>
      <c r="AYY221" s="810"/>
      <c r="AYZ221" s="810"/>
      <c r="AZA221" s="810"/>
      <c r="AZB221" s="810"/>
      <c r="AZC221" s="810"/>
      <c r="AZD221" s="810"/>
      <c r="AZE221" s="810"/>
      <c r="AZF221" s="810"/>
      <c r="AZG221" s="810"/>
      <c r="AZH221" s="810"/>
      <c r="AZI221" s="810"/>
      <c r="AZJ221" s="810"/>
      <c r="AZK221" s="810"/>
      <c r="AZL221" s="810"/>
      <c r="AZM221" s="810"/>
      <c r="AZN221" s="810"/>
      <c r="AZO221" s="810"/>
      <c r="AZP221" s="809"/>
      <c r="AZQ221" s="802"/>
      <c r="AZR221" s="802"/>
      <c r="AZS221" s="802"/>
    </row>
    <row r="222" spans="45:920 1123:1371" s="793" customFormat="1" ht="13.5">
      <c r="AS222" s="802"/>
      <c r="AT222" s="802"/>
      <c r="AU222" s="802"/>
      <c r="AV222" s="802"/>
      <c r="AW222" s="802"/>
      <c r="AX222" s="802"/>
      <c r="AY222" s="802"/>
      <c r="AZ222" s="802"/>
      <c r="BA222" s="802"/>
      <c r="BB222" s="802"/>
      <c r="BC222" s="802"/>
      <c r="BD222" s="802"/>
      <c r="BE222" s="802"/>
      <c r="BF222" s="802"/>
      <c r="BG222" s="802"/>
      <c r="BH222" s="802"/>
      <c r="BI222" s="802"/>
      <c r="BJ222" s="802"/>
      <c r="BK222" s="802"/>
      <c r="BL222" s="802"/>
      <c r="BM222" s="802"/>
      <c r="BN222" s="802"/>
      <c r="BO222" s="802"/>
      <c r="BP222" s="802"/>
      <c r="BQ222" s="802"/>
      <c r="BR222" s="802"/>
      <c r="BS222" s="802"/>
      <c r="BT222" s="802"/>
      <c r="BU222" s="802"/>
      <c r="BV222" s="802"/>
      <c r="BW222" s="802"/>
      <c r="BX222" s="802"/>
      <c r="BY222" s="802"/>
      <c r="BZ222" s="802"/>
      <c r="CA222" s="802"/>
      <c r="CB222" s="802"/>
      <c r="CC222" s="802"/>
      <c r="CD222" s="802"/>
      <c r="CE222" s="802"/>
      <c r="CF222" s="802"/>
      <c r="CG222" s="802"/>
      <c r="CH222" s="802"/>
      <c r="CI222" s="802"/>
      <c r="CJ222" s="802"/>
      <c r="CK222" s="802"/>
      <c r="CL222" s="802"/>
      <c r="CM222" s="802"/>
      <c r="CN222" s="802"/>
      <c r="CO222" s="802"/>
      <c r="CP222" s="802"/>
      <c r="CQ222" s="802"/>
      <c r="CR222" s="802"/>
      <c r="CS222" s="802"/>
      <c r="CT222" s="802"/>
      <c r="CU222" s="802"/>
      <c r="CV222" s="802"/>
      <c r="CW222" s="802"/>
      <c r="CX222" s="802"/>
      <c r="CY222" s="802"/>
      <c r="CZ222" s="802"/>
      <c r="DA222" s="802"/>
      <c r="DB222" s="802"/>
      <c r="DC222" s="802"/>
      <c r="DD222" s="802"/>
      <c r="DE222" s="802"/>
      <c r="DF222" s="802"/>
      <c r="DG222" s="802"/>
      <c r="DH222" s="802"/>
      <c r="DI222" s="802"/>
      <c r="DJ222" s="802"/>
      <c r="DK222" s="802"/>
      <c r="DL222" s="802"/>
      <c r="DM222" s="802"/>
      <c r="DN222" s="802"/>
      <c r="DO222" s="802"/>
      <c r="DP222" s="802"/>
      <c r="DQ222" s="802"/>
      <c r="DR222" s="802"/>
      <c r="DS222" s="802"/>
      <c r="DT222" s="802"/>
      <c r="DU222" s="802"/>
      <c r="DV222" s="802"/>
      <c r="DW222" s="802"/>
      <c r="DX222" s="802"/>
      <c r="DY222" s="802"/>
      <c r="DZ222" s="802"/>
      <c r="EA222" s="802"/>
      <c r="EB222" s="802"/>
      <c r="EC222" s="802"/>
      <c r="ED222" s="802"/>
      <c r="EE222" s="802"/>
      <c r="EF222" s="802"/>
      <c r="EG222" s="802"/>
      <c r="EH222" s="802"/>
      <c r="EI222" s="802"/>
      <c r="EJ222" s="802"/>
      <c r="EK222" s="802"/>
      <c r="EL222" s="802"/>
      <c r="EM222" s="802"/>
      <c r="EN222" s="802"/>
      <c r="EO222" s="802"/>
      <c r="EP222" s="802"/>
      <c r="EQ222" s="802"/>
      <c r="ER222" s="802"/>
      <c r="ES222" s="802"/>
      <c r="ET222" s="802"/>
      <c r="EU222" s="802"/>
      <c r="EV222" s="802"/>
      <c r="EW222" s="802"/>
      <c r="EX222" s="802"/>
      <c r="EY222" s="802"/>
      <c r="EZ222" s="802"/>
      <c r="FA222" s="802"/>
      <c r="FB222" s="802"/>
      <c r="FC222" s="802"/>
      <c r="FD222" s="802"/>
      <c r="FE222" s="802"/>
      <c r="FF222" s="802"/>
      <c r="FG222" s="802"/>
      <c r="FH222" s="802"/>
      <c r="FI222" s="802"/>
      <c r="FJ222" s="802"/>
      <c r="FK222" s="802"/>
      <c r="FL222" s="802"/>
      <c r="FM222" s="802"/>
      <c r="FN222" s="802"/>
      <c r="FO222" s="802"/>
      <c r="FP222" s="802"/>
      <c r="FQ222" s="802"/>
      <c r="FR222" s="802"/>
      <c r="FS222" s="802"/>
      <c r="FT222" s="802"/>
      <c r="FU222" s="802"/>
      <c r="FV222" s="802"/>
      <c r="FW222" s="802"/>
      <c r="FX222" s="802"/>
      <c r="FY222" s="802"/>
      <c r="FZ222" s="802"/>
      <c r="GA222" s="802"/>
      <c r="GB222" s="802"/>
      <c r="GC222" s="802"/>
      <c r="GD222" s="802"/>
      <c r="GE222" s="802"/>
      <c r="GF222" s="802"/>
      <c r="GG222" s="802"/>
      <c r="GH222" s="802"/>
      <c r="GI222" s="802"/>
      <c r="GJ222" s="802"/>
      <c r="GK222" s="802"/>
      <c r="GL222" s="802"/>
      <c r="GM222" s="802"/>
      <c r="GN222" s="802"/>
      <c r="GO222" s="802"/>
      <c r="GP222" s="802"/>
      <c r="GQ222" s="802"/>
      <c r="GR222" s="802"/>
      <c r="GS222" s="802"/>
      <c r="GT222" s="802"/>
      <c r="GU222" s="802"/>
      <c r="GV222" s="802"/>
      <c r="GW222" s="802"/>
      <c r="GX222" s="802"/>
      <c r="GY222" s="802"/>
      <c r="GZ222" s="802"/>
      <c r="HA222" s="802"/>
      <c r="HB222" s="802"/>
      <c r="HC222" s="802"/>
      <c r="HD222" s="802"/>
      <c r="HE222" s="802"/>
      <c r="HF222" s="802"/>
      <c r="HG222" s="802"/>
      <c r="HH222" s="802"/>
      <c r="HI222" s="802"/>
      <c r="HJ222" s="802"/>
      <c r="HK222" s="802"/>
      <c r="HL222" s="802"/>
      <c r="HM222" s="802"/>
      <c r="HN222" s="802"/>
      <c r="HO222" s="802"/>
      <c r="HP222" s="802"/>
      <c r="HQ222" s="802"/>
      <c r="HR222" s="802"/>
      <c r="HS222" s="802"/>
      <c r="HT222" s="802"/>
      <c r="HU222" s="802"/>
      <c r="HV222" s="802"/>
      <c r="HW222" s="802"/>
      <c r="HX222" s="802"/>
      <c r="HY222" s="802"/>
      <c r="HZ222" s="802"/>
      <c r="IA222" s="802"/>
      <c r="IB222" s="802"/>
      <c r="IC222" s="802"/>
      <c r="ID222" s="802"/>
      <c r="IE222" s="802"/>
      <c r="IF222" s="802"/>
      <c r="IG222" s="802"/>
      <c r="IH222" s="802"/>
      <c r="II222" s="802"/>
      <c r="IJ222" s="802"/>
      <c r="IK222" s="802"/>
      <c r="IL222" s="802"/>
      <c r="IM222" s="802"/>
      <c r="IN222" s="802"/>
      <c r="IO222" s="802"/>
      <c r="IP222" s="802"/>
      <c r="IQ222" s="802"/>
      <c r="IR222" s="802"/>
      <c r="IS222" s="802"/>
      <c r="IT222" s="802"/>
      <c r="IU222" s="802"/>
      <c r="IV222" s="802"/>
      <c r="IW222" s="802"/>
      <c r="IX222" s="802"/>
      <c r="IY222" s="802"/>
      <c r="IZ222" s="802"/>
      <c r="JA222" s="802"/>
      <c r="JB222" s="802"/>
      <c r="JC222" s="802"/>
      <c r="JD222" s="802"/>
      <c r="JE222" s="802"/>
      <c r="JF222" s="802"/>
      <c r="JG222" s="802"/>
      <c r="JH222" s="802"/>
      <c r="JI222" s="802"/>
      <c r="JJ222" s="802"/>
      <c r="JK222" s="802"/>
      <c r="JL222" s="802"/>
      <c r="JM222" s="802"/>
      <c r="JN222" s="802"/>
      <c r="JO222" s="802"/>
      <c r="JP222" s="802"/>
      <c r="JQ222" s="802"/>
      <c r="JR222" s="802"/>
      <c r="JS222" s="802"/>
      <c r="JT222" s="802"/>
      <c r="JU222" s="802"/>
      <c r="JV222" s="802"/>
      <c r="JW222" s="802"/>
      <c r="JX222" s="802"/>
      <c r="JY222" s="802"/>
      <c r="JZ222" s="802"/>
      <c r="KA222" s="802"/>
      <c r="KB222" s="802"/>
      <c r="KC222" s="802"/>
      <c r="KD222" s="802"/>
      <c r="KE222" s="802"/>
      <c r="KF222" s="802"/>
      <c r="KG222" s="802"/>
      <c r="KH222" s="802"/>
      <c r="KI222" s="802"/>
      <c r="KJ222" s="802"/>
      <c r="KK222" s="802"/>
      <c r="KL222" s="802"/>
      <c r="KM222" s="802"/>
      <c r="KN222" s="802"/>
      <c r="KO222" s="802"/>
      <c r="KP222" s="802"/>
      <c r="KQ222" s="802"/>
      <c r="KR222" s="802"/>
      <c r="KS222" s="802"/>
      <c r="KT222" s="802"/>
      <c r="KU222" s="802"/>
      <c r="KV222" s="802"/>
      <c r="KW222" s="802"/>
      <c r="KX222" s="802"/>
      <c r="KY222" s="802"/>
      <c r="KZ222" s="802"/>
      <c r="LA222" s="802"/>
      <c r="LB222" s="802"/>
      <c r="LC222" s="802"/>
      <c r="LD222" s="802"/>
      <c r="LE222" s="802"/>
      <c r="LF222" s="802"/>
      <c r="LG222" s="802"/>
      <c r="LH222" s="802"/>
      <c r="LI222" s="802"/>
      <c r="LJ222" s="802"/>
      <c r="LK222" s="802"/>
      <c r="LL222" s="802"/>
      <c r="LM222" s="802"/>
      <c r="LN222" s="802"/>
      <c r="LO222" s="802"/>
      <c r="LP222" s="802"/>
      <c r="LQ222" s="802"/>
      <c r="LR222" s="802"/>
      <c r="LS222" s="802"/>
      <c r="LT222" s="802"/>
      <c r="LU222" s="802"/>
      <c r="LV222" s="802"/>
      <c r="LW222" s="802"/>
      <c r="LX222" s="802"/>
      <c r="LY222" s="802"/>
      <c r="LZ222" s="802"/>
      <c r="MA222" s="802"/>
      <c r="MB222" s="802"/>
      <c r="MC222" s="802"/>
      <c r="MD222" s="802"/>
      <c r="ME222" s="802"/>
      <c r="MF222" s="802"/>
      <c r="MG222" s="802"/>
      <c r="MH222" s="802"/>
      <c r="MI222" s="802"/>
      <c r="MJ222" s="802"/>
      <c r="MK222" s="802"/>
      <c r="ML222" s="802"/>
      <c r="MM222" s="802"/>
      <c r="MN222" s="802"/>
      <c r="MO222" s="802"/>
      <c r="MP222" s="802"/>
      <c r="MQ222" s="802"/>
      <c r="MR222" s="802"/>
      <c r="MS222" s="802"/>
      <c r="MT222" s="802"/>
      <c r="MU222" s="802"/>
      <c r="MV222" s="802"/>
      <c r="MW222" s="802"/>
      <c r="MX222" s="802"/>
      <c r="MY222" s="802"/>
      <c r="MZ222" s="802"/>
      <c r="NA222" s="802"/>
      <c r="NB222" s="802"/>
      <c r="NC222" s="802"/>
      <c r="ND222" s="802"/>
      <c r="NE222" s="802"/>
      <c r="NF222" s="802"/>
      <c r="NG222" s="802"/>
      <c r="NH222" s="802"/>
      <c r="NI222" s="802"/>
      <c r="NJ222" s="802"/>
      <c r="NK222" s="802"/>
      <c r="NL222" s="802"/>
      <c r="NM222" s="802"/>
      <c r="NN222" s="802"/>
      <c r="NO222" s="802"/>
      <c r="NP222" s="802"/>
      <c r="NQ222" s="802"/>
      <c r="NR222" s="802"/>
      <c r="NS222" s="802"/>
      <c r="NT222" s="802"/>
      <c r="NU222" s="802"/>
      <c r="NV222" s="802"/>
      <c r="NW222" s="802"/>
      <c r="NX222" s="802"/>
      <c r="NY222" s="802"/>
      <c r="NZ222" s="802"/>
      <c r="OA222" s="802"/>
      <c r="OB222" s="802"/>
      <c r="OC222" s="802"/>
      <c r="OD222" s="802"/>
      <c r="OE222" s="802"/>
      <c r="OF222" s="802"/>
      <c r="OG222" s="802"/>
      <c r="OH222" s="802"/>
      <c r="OI222" s="802"/>
      <c r="OJ222" s="802"/>
      <c r="OK222" s="802"/>
      <c r="OL222" s="802"/>
      <c r="OM222" s="802"/>
      <c r="ON222" s="802"/>
      <c r="OO222" s="802"/>
      <c r="OP222" s="802"/>
      <c r="OQ222" s="802"/>
      <c r="OR222" s="802"/>
      <c r="OS222" s="802"/>
      <c r="OT222" s="802"/>
      <c r="OU222" s="802"/>
      <c r="OV222" s="802"/>
      <c r="OW222" s="802"/>
      <c r="OX222" s="802"/>
      <c r="OY222" s="802"/>
      <c r="OZ222" s="802"/>
      <c r="PA222" s="802"/>
      <c r="PB222" s="802"/>
      <c r="PC222" s="802"/>
      <c r="PD222" s="802"/>
      <c r="PE222" s="802"/>
      <c r="PF222" s="802"/>
      <c r="PG222" s="802"/>
      <c r="PH222" s="802"/>
      <c r="PI222" s="802"/>
      <c r="PJ222" s="802"/>
      <c r="PK222" s="802"/>
      <c r="PL222" s="802"/>
      <c r="PM222" s="802"/>
      <c r="PN222" s="802"/>
      <c r="PO222" s="802"/>
      <c r="PP222" s="802"/>
      <c r="PQ222" s="802"/>
      <c r="PR222" s="802"/>
      <c r="PS222" s="802"/>
      <c r="PT222" s="802"/>
      <c r="PU222" s="802"/>
      <c r="PV222" s="802"/>
      <c r="PW222" s="802"/>
      <c r="PX222" s="802"/>
      <c r="PY222" s="802"/>
      <c r="PZ222" s="802"/>
      <c r="QA222" s="802"/>
      <c r="QB222" s="802"/>
      <c r="QC222" s="802"/>
      <c r="QD222" s="802"/>
      <c r="QE222" s="802"/>
      <c r="QF222" s="802"/>
      <c r="QG222" s="802"/>
      <c r="QH222" s="802"/>
      <c r="QI222" s="802"/>
      <c r="QJ222" s="802"/>
      <c r="QK222" s="802"/>
      <c r="QL222" s="802"/>
      <c r="QM222" s="802"/>
      <c r="QN222" s="802"/>
      <c r="QO222" s="802"/>
      <c r="QP222" s="802"/>
      <c r="QQ222" s="802"/>
      <c r="QR222" s="802"/>
      <c r="QS222" s="802"/>
      <c r="QT222" s="802"/>
      <c r="QU222" s="802"/>
      <c r="QV222" s="802"/>
      <c r="QW222" s="802"/>
      <c r="QX222" s="802"/>
      <c r="QY222" s="802"/>
      <c r="QZ222" s="802"/>
      <c r="RA222" s="802"/>
      <c r="RB222" s="802"/>
      <c r="RC222" s="802"/>
      <c r="RD222" s="802"/>
      <c r="RE222" s="802"/>
      <c r="RF222" s="802"/>
      <c r="RG222" s="802"/>
      <c r="RH222" s="802"/>
      <c r="RI222" s="802"/>
      <c r="RJ222" s="802"/>
      <c r="RK222" s="802"/>
      <c r="RL222" s="802"/>
      <c r="RM222" s="802"/>
      <c r="RN222" s="802"/>
      <c r="RO222" s="802"/>
      <c r="RP222" s="802"/>
      <c r="RQ222" s="802"/>
      <c r="RR222" s="802"/>
      <c r="RS222" s="802"/>
      <c r="RT222" s="802"/>
      <c r="RU222" s="802"/>
      <c r="RV222" s="802"/>
      <c r="RW222" s="802"/>
      <c r="RX222" s="802"/>
      <c r="RY222" s="802"/>
      <c r="RZ222" s="802"/>
      <c r="SA222" s="802"/>
      <c r="SB222" s="802"/>
      <c r="SC222" s="802"/>
      <c r="SD222" s="802"/>
      <c r="SE222" s="802"/>
      <c r="SF222" s="802"/>
      <c r="SG222" s="802"/>
      <c r="SH222" s="802"/>
      <c r="SI222" s="802"/>
      <c r="SJ222" s="802"/>
      <c r="SK222" s="802"/>
      <c r="SL222" s="802"/>
      <c r="SM222" s="802"/>
      <c r="SN222" s="802"/>
      <c r="SO222" s="802"/>
      <c r="SP222" s="802"/>
      <c r="SQ222" s="802"/>
      <c r="SR222" s="802"/>
      <c r="SS222" s="802"/>
      <c r="ST222" s="802"/>
      <c r="SU222" s="802"/>
      <c r="SV222" s="802"/>
      <c r="SW222" s="802"/>
      <c r="SX222" s="802"/>
      <c r="SY222" s="802"/>
      <c r="SZ222" s="802"/>
      <c r="TA222" s="802"/>
      <c r="TB222" s="802"/>
      <c r="TC222" s="802"/>
      <c r="TD222" s="802"/>
      <c r="TE222" s="802"/>
      <c r="TF222" s="802"/>
      <c r="TG222" s="802"/>
      <c r="TH222" s="802"/>
      <c r="TI222" s="802"/>
      <c r="TJ222" s="802"/>
      <c r="TK222" s="802"/>
      <c r="TL222" s="802"/>
      <c r="TM222" s="802"/>
      <c r="TN222" s="802"/>
      <c r="TO222" s="802"/>
      <c r="TP222" s="802"/>
      <c r="TQ222" s="802"/>
      <c r="TR222" s="802"/>
      <c r="TS222" s="802"/>
      <c r="TT222" s="802"/>
      <c r="TU222" s="802"/>
      <c r="TV222" s="802"/>
      <c r="TW222" s="802"/>
      <c r="TX222" s="802"/>
      <c r="TY222" s="802"/>
      <c r="TZ222" s="802"/>
      <c r="UA222" s="802"/>
      <c r="UB222" s="802"/>
      <c r="UC222" s="802"/>
      <c r="UD222" s="802"/>
      <c r="UE222" s="802"/>
      <c r="UF222" s="802"/>
      <c r="UG222" s="802"/>
      <c r="UH222" s="802"/>
      <c r="UI222" s="802"/>
      <c r="UJ222" s="802"/>
      <c r="UK222" s="802"/>
      <c r="UL222" s="802"/>
      <c r="UM222" s="802"/>
      <c r="UN222" s="802"/>
      <c r="UO222" s="802"/>
      <c r="UP222" s="802"/>
      <c r="UQ222" s="802"/>
      <c r="UR222" s="802"/>
      <c r="US222" s="802"/>
      <c r="UT222" s="802"/>
      <c r="UU222" s="802"/>
      <c r="UV222" s="802"/>
      <c r="UW222" s="802"/>
      <c r="UX222" s="802"/>
      <c r="UY222" s="802"/>
      <c r="UZ222" s="802"/>
      <c r="VA222" s="802"/>
      <c r="VB222" s="802"/>
      <c r="VC222" s="802"/>
      <c r="VD222" s="802"/>
      <c r="VE222" s="802"/>
      <c r="VF222" s="802"/>
      <c r="VG222" s="802"/>
      <c r="VH222" s="802"/>
      <c r="VI222" s="802"/>
      <c r="VJ222" s="802"/>
      <c r="VK222" s="802"/>
      <c r="VL222" s="802"/>
      <c r="VM222" s="802"/>
      <c r="VN222" s="802"/>
      <c r="VO222" s="802"/>
      <c r="VP222" s="802"/>
      <c r="VQ222" s="802"/>
      <c r="VR222" s="802"/>
      <c r="VS222" s="802"/>
      <c r="VT222" s="802"/>
      <c r="VU222" s="802"/>
      <c r="VV222" s="802"/>
      <c r="VW222" s="802"/>
      <c r="VX222" s="802"/>
      <c r="VY222" s="802"/>
      <c r="VZ222" s="802"/>
      <c r="WA222" s="802"/>
      <c r="WB222" s="802"/>
      <c r="WC222" s="802"/>
      <c r="WD222" s="802"/>
      <c r="WE222" s="802"/>
      <c r="WF222" s="802"/>
      <c r="WG222" s="802"/>
      <c r="WH222" s="802"/>
      <c r="WI222" s="802"/>
      <c r="WJ222" s="802"/>
      <c r="WK222" s="802"/>
      <c r="WL222" s="802"/>
      <c r="WM222" s="802"/>
      <c r="WN222" s="802"/>
      <c r="WO222" s="802"/>
      <c r="WP222" s="802"/>
      <c r="WQ222" s="802"/>
      <c r="WR222" s="802"/>
      <c r="WS222" s="802"/>
      <c r="WT222" s="802"/>
      <c r="WU222" s="802"/>
      <c r="WV222" s="802"/>
      <c r="WW222" s="802"/>
      <c r="WX222" s="802"/>
      <c r="WY222" s="802"/>
      <c r="WZ222" s="802"/>
      <c r="XA222" s="802"/>
      <c r="XB222" s="802"/>
      <c r="XC222" s="802"/>
      <c r="XD222" s="802"/>
      <c r="XE222" s="802"/>
      <c r="XF222" s="802"/>
      <c r="XG222" s="802"/>
      <c r="XH222" s="802"/>
      <c r="XI222" s="802"/>
      <c r="XJ222" s="802"/>
      <c r="XK222" s="802"/>
      <c r="XL222" s="802"/>
      <c r="XM222" s="802"/>
      <c r="XN222" s="802"/>
      <c r="XO222" s="802"/>
      <c r="XP222" s="802"/>
      <c r="XQ222" s="802"/>
      <c r="XR222" s="802"/>
      <c r="XS222" s="802"/>
      <c r="XT222" s="802"/>
      <c r="XU222" s="802"/>
      <c r="XV222" s="802"/>
      <c r="XW222" s="802"/>
      <c r="XX222" s="802"/>
      <c r="XY222" s="802"/>
      <c r="XZ222" s="802"/>
      <c r="YA222" s="802"/>
      <c r="YB222" s="802"/>
      <c r="YC222" s="802"/>
      <c r="YD222" s="802"/>
      <c r="YE222" s="802"/>
      <c r="YF222" s="802"/>
      <c r="YG222" s="802"/>
      <c r="YH222" s="802"/>
      <c r="YI222" s="802"/>
      <c r="YJ222" s="802"/>
      <c r="YK222" s="802"/>
      <c r="YL222" s="802"/>
      <c r="YM222" s="802"/>
      <c r="YN222" s="802"/>
      <c r="YO222" s="802"/>
      <c r="YP222" s="802"/>
      <c r="YQ222" s="802"/>
      <c r="YR222" s="802"/>
      <c r="YS222" s="802"/>
      <c r="YT222" s="802"/>
      <c r="YU222" s="802"/>
      <c r="YV222" s="802"/>
      <c r="YW222" s="802"/>
      <c r="YX222" s="802"/>
      <c r="YY222" s="802"/>
      <c r="YZ222" s="802"/>
      <c r="ZA222" s="802"/>
      <c r="ZB222" s="802"/>
      <c r="ZC222" s="802"/>
      <c r="ZD222" s="802"/>
      <c r="ZE222" s="802"/>
      <c r="ZF222" s="802"/>
      <c r="ZG222" s="802"/>
      <c r="ZH222" s="802"/>
      <c r="ZI222" s="802"/>
      <c r="ZJ222" s="802"/>
      <c r="ZK222" s="802"/>
      <c r="ZL222" s="802"/>
      <c r="ZM222" s="802"/>
      <c r="ZN222" s="802"/>
      <c r="ZO222" s="802"/>
      <c r="ZP222" s="802"/>
      <c r="ZQ222" s="802"/>
      <c r="ZR222" s="802"/>
      <c r="ZS222" s="802"/>
      <c r="ZT222" s="802"/>
      <c r="ZU222" s="802"/>
      <c r="ZV222" s="802"/>
      <c r="ZW222" s="802"/>
      <c r="ZX222" s="802"/>
      <c r="ZY222" s="802"/>
      <c r="ZZ222" s="802"/>
      <c r="AAA222" s="802"/>
      <c r="AAB222" s="802"/>
      <c r="AAC222" s="802"/>
      <c r="AAD222" s="802"/>
      <c r="AAE222" s="802"/>
      <c r="AAF222" s="802"/>
      <c r="AAG222" s="802"/>
      <c r="AAH222" s="802"/>
      <c r="AAI222" s="802"/>
      <c r="AAJ222" s="802"/>
      <c r="AAK222" s="802"/>
      <c r="AAL222" s="802"/>
      <c r="AAM222" s="802"/>
      <c r="AAN222" s="802"/>
      <c r="AAO222" s="802"/>
      <c r="AAP222" s="802"/>
      <c r="AAQ222" s="802"/>
      <c r="AAR222" s="802"/>
      <c r="AAS222" s="802"/>
      <c r="AAT222" s="802"/>
      <c r="AAU222" s="802"/>
      <c r="AAV222" s="802"/>
      <c r="AAW222" s="802"/>
      <c r="AAX222" s="802"/>
      <c r="AAY222" s="802"/>
      <c r="AAZ222" s="802"/>
      <c r="ABA222" s="802"/>
      <c r="ABB222" s="802"/>
      <c r="ABC222" s="802"/>
      <c r="ABD222" s="802"/>
      <c r="ABE222" s="802"/>
      <c r="ABF222" s="802"/>
      <c r="ABG222" s="802"/>
      <c r="ABH222" s="802"/>
      <c r="ABI222" s="802"/>
      <c r="ABJ222" s="802"/>
      <c r="ABK222" s="802"/>
      <c r="ABL222" s="802"/>
      <c r="ABM222" s="802"/>
      <c r="ABN222" s="802"/>
      <c r="ABO222" s="802"/>
      <c r="ABP222" s="802"/>
      <c r="ABQ222" s="802"/>
      <c r="ABR222" s="802"/>
      <c r="ABS222" s="802"/>
      <c r="ABT222" s="802"/>
      <c r="ABU222" s="802"/>
      <c r="ABV222" s="802"/>
      <c r="ABW222" s="802"/>
      <c r="ABX222" s="802"/>
      <c r="ABY222" s="802"/>
      <c r="ABZ222" s="802"/>
      <c r="ACA222" s="802"/>
      <c r="ACB222" s="802"/>
      <c r="ACC222" s="802"/>
      <c r="ACD222" s="802"/>
      <c r="ACE222" s="802"/>
      <c r="ACF222" s="802"/>
      <c r="ACG222" s="802"/>
      <c r="ACH222" s="802"/>
      <c r="ACI222" s="802"/>
      <c r="ACJ222" s="802"/>
      <c r="ACK222" s="802"/>
      <c r="ACL222" s="802"/>
      <c r="ACM222" s="802"/>
      <c r="ACN222" s="802"/>
      <c r="ACO222" s="802"/>
      <c r="ACP222" s="802"/>
      <c r="ACQ222" s="802"/>
      <c r="ACR222" s="802"/>
      <c r="ACS222" s="802"/>
      <c r="ACT222" s="802"/>
      <c r="ACU222" s="802"/>
      <c r="ACV222" s="802"/>
      <c r="ACW222" s="802"/>
      <c r="ACX222" s="802"/>
      <c r="ACY222" s="802"/>
      <c r="ACZ222" s="802"/>
      <c r="ADA222" s="802"/>
      <c r="ADB222" s="802"/>
      <c r="ADC222" s="802"/>
      <c r="ADD222" s="802"/>
      <c r="ADE222" s="802"/>
      <c r="ADF222" s="802"/>
      <c r="ADG222" s="802"/>
      <c r="ADH222" s="802"/>
      <c r="ADI222" s="802"/>
      <c r="ADJ222" s="802"/>
      <c r="ADK222" s="802"/>
      <c r="ADL222" s="802"/>
      <c r="ADM222" s="802"/>
      <c r="ADN222" s="802"/>
      <c r="ADO222" s="802"/>
      <c r="ADP222" s="802"/>
      <c r="ADQ222" s="802"/>
      <c r="ADR222" s="802"/>
      <c r="ADS222" s="802"/>
      <c r="ADT222" s="802"/>
      <c r="ADU222" s="802"/>
      <c r="ADV222" s="802"/>
      <c r="ADW222" s="802"/>
      <c r="ADX222" s="802"/>
      <c r="ADY222" s="802"/>
      <c r="ADZ222" s="802"/>
      <c r="AEA222" s="802"/>
      <c r="AEB222" s="802"/>
      <c r="AEC222" s="802"/>
      <c r="AED222" s="802"/>
      <c r="AEE222" s="802"/>
      <c r="AEF222" s="802"/>
      <c r="AEG222" s="802"/>
      <c r="AEH222" s="802"/>
      <c r="AEI222" s="802"/>
      <c r="AEJ222" s="802"/>
      <c r="AEK222" s="802"/>
      <c r="AEL222" s="802"/>
      <c r="AEM222" s="802"/>
      <c r="AEN222" s="802"/>
      <c r="AEO222" s="802"/>
      <c r="AEP222" s="802"/>
      <c r="AEQ222" s="802"/>
      <c r="AER222" s="802"/>
      <c r="AES222" s="802"/>
      <c r="AET222" s="802"/>
      <c r="AEU222" s="802"/>
      <c r="AEV222" s="802"/>
      <c r="AEW222" s="802"/>
      <c r="AEX222" s="802"/>
      <c r="AEY222" s="802"/>
      <c r="AEZ222" s="802"/>
      <c r="AFA222" s="802"/>
      <c r="AFB222" s="802"/>
      <c r="AFC222" s="802"/>
      <c r="AFD222" s="802"/>
      <c r="AFE222" s="802"/>
      <c r="AFF222" s="802"/>
      <c r="AFG222" s="802"/>
      <c r="AFH222" s="802"/>
      <c r="AFI222" s="802"/>
      <c r="AFJ222" s="802"/>
      <c r="AFK222" s="802"/>
      <c r="AFL222" s="802"/>
      <c r="AFM222" s="802"/>
      <c r="AFN222" s="802"/>
      <c r="AFO222" s="802"/>
      <c r="AFP222" s="802"/>
      <c r="AFQ222" s="802"/>
      <c r="AFR222" s="802"/>
      <c r="AFS222" s="802"/>
      <c r="AFT222" s="802"/>
      <c r="AFU222" s="802"/>
      <c r="AFV222" s="802"/>
      <c r="AFW222" s="802"/>
      <c r="AFX222" s="802"/>
      <c r="AFY222" s="802"/>
      <c r="AFZ222" s="802"/>
      <c r="AGA222" s="802"/>
      <c r="AGB222" s="802"/>
      <c r="AGC222" s="802"/>
      <c r="AGD222" s="802"/>
      <c r="AGE222" s="802"/>
      <c r="AGF222" s="802"/>
      <c r="AGG222" s="802"/>
      <c r="AGH222" s="802"/>
      <c r="AGI222" s="802"/>
      <c r="AGJ222" s="802"/>
      <c r="AGK222" s="802"/>
      <c r="AGL222" s="802"/>
      <c r="AGM222" s="802"/>
      <c r="AGN222" s="802"/>
      <c r="AGO222" s="802"/>
      <c r="AGP222" s="802"/>
      <c r="AGQ222" s="802"/>
      <c r="AGR222" s="802"/>
      <c r="AGS222" s="802"/>
      <c r="AGT222" s="802"/>
      <c r="AGU222" s="802"/>
      <c r="AGV222" s="802"/>
      <c r="AGW222" s="802"/>
      <c r="AGX222" s="802"/>
      <c r="AGY222" s="802"/>
      <c r="AGZ222" s="802"/>
      <c r="AHA222" s="802"/>
      <c r="AHB222" s="802"/>
      <c r="AHC222" s="802"/>
      <c r="AHD222" s="802"/>
      <c r="AHE222" s="802"/>
      <c r="AHF222" s="802"/>
      <c r="AHG222" s="802"/>
      <c r="AHH222" s="802"/>
      <c r="AHI222" s="802"/>
      <c r="AHJ222" s="802"/>
      <c r="AHK222" s="802"/>
      <c r="AHL222" s="802"/>
      <c r="AHM222" s="802"/>
      <c r="AHN222" s="802"/>
      <c r="AHO222" s="802"/>
      <c r="AHP222" s="802"/>
      <c r="AHQ222" s="802"/>
      <c r="AHR222" s="802"/>
      <c r="AHS222" s="802"/>
      <c r="AHT222" s="802"/>
      <c r="AHU222" s="802"/>
      <c r="AHV222" s="802"/>
      <c r="AHW222" s="802"/>
      <c r="AHX222" s="802"/>
      <c r="AHY222" s="802"/>
      <c r="AHZ222" s="802"/>
      <c r="AIA222" s="802"/>
      <c r="AIB222" s="802"/>
      <c r="AIC222" s="802"/>
      <c r="AID222" s="802"/>
      <c r="AIE222" s="802"/>
      <c r="AIF222" s="802"/>
      <c r="AIG222" s="802"/>
      <c r="AIH222" s="802"/>
      <c r="AII222" s="802"/>
      <c r="AIJ222" s="802"/>
      <c r="AQE222" s="802"/>
      <c r="AQF222" s="802"/>
      <c r="AQG222" s="802"/>
      <c r="AQH222" s="802"/>
      <c r="AQI222" s="802"/>
      <c r="AQJ222" s="802"/>
      <c r="AQK222" s="802"/>
      <c r="AQL222" s="802"/>
      <c r="AQM222" s="802"/>
      <c r="AQN222" s="802"/>
      <c r="AQO222" s="802"/>
      <c r="AQP222" s="802"/>
      <c r="AQQ222" s="802"/>
      <c r="AQR222" s="802"/>
      <c r="AQS222" s="802"/>
      <c r="AQT222" s="802"/>
      <c r="AQU222" s="802"/>
      <c r="AQV222" s="802"/>
      <c r="AQW222" s="802"/>
      <c r="AQX222" s="802"/>
      <c r="AQY222" s="802"/>
      <c r="AQZ222" s="802"/>
      <c r="ARA222" s="802"/>
      <c r="ARB222" s="802"/>
      <c r="ARC222" s="802"/>
      <c r="ARD222" s="802"/>
      <c r="ARE222" s="802"/>
      <c r="ARF222" s="802"/>
      <c r="ARG222" s="802"/>
      <c r="ARH222" s="802"/>
      <c r="ARI222" s="802"/>
      <c r="ARJ222" s="802"/>
      <c r="ARK222" s="802"/>
      <c r="ARL222" s="802"/>
      <c r="ARM222" s="802"/>
      <c r="ARN222" s="802"/>
      <c r="ARO222" s="802"/>
      <c r="ARP222" s="802"/>
      <c r="ARQ222" s="802"/>
      <c r="ARR222" s="802"/>
      <c r="ARS222" s="802"/>
      <c r="ART222" s="802"/>
      <c r="ARU222" s="802"/>
      <c r="ARV222" s="802"/>
      <c r="ARW222" s="802"/>
      <c r="ARX222" s="802"/>
      <c r="ARY222" s="802"/>
      <c r="ARZ222" s="802"/>
      <c r="ASA222" s="802"/>
      <c r="ASB222" s="802"/>
      <c r="ASC222" s="802"/>
      <c r="ASD222" s="802"/>
      <c r="ASE222" s="802"/>
      <c r="ASF222" s="802"/>
      <c r="ASG222" s="802"/>
      <c r="ASH222" s="802"/>
      <c r="ASI222" s="802"/>
      <c r="ASJ222" s="802"/>
      <c r="ASK222" s="802"/>
      <c r="ASL222" s="802"/>
      <c r="ATP222" s="802"/>
      <c r="ATQ222" s="802"/>
      <c r="ATR222" s="802"/>
      <c r="ATS222" s="802"/>
      <c r="ATT222" s="802"/>
      <c r="ATU222" s="802"/>
      <c r="ATV222" s="802"/>
      <c r="ATW222" s="802"/>
      <c r="ATX222" s="802"/>
      <c r="ATY222" s="802"/>
      <c r="ATZ222" s="802"/>
      <c r="AUA222" s="802"/>
      <c r="AUB222" s="802"/>
      <c r="AUC222" s="802"/>
      <c r="AUD222" s="802"/>
      <c r="AUE222" s="802"/>
      <c r="AUF222" s="802"/>
      <c r="AUG222" s="802"/>
      <c r="AUH222" s="802"/>
      <c r="AUI222" s="802"/>
      <c r="AUJ222" s="802"/>
      <c r="AUK222" s="802"/>
      <c r="AUL222" s="802"/>
      <c r="AUM222" s="802"/>
      <c r="AUN222" s="802"/>
      <c r="AUO222" s="802"/>
      <c r="AUP222" s="801"/>
      <c r="AUQ222" s="802"/>
      <c r="AUR222" s="801"/>
      <c r="AUS222" s="802"/>
      <c r="AUT222" s="801"/>
      <c r="AUU222" s="802"/>
      <c r="AUV222" s="802"/>
      <c r="AUW222" s="802"/>
      <c r="AUX222" s="802"/>
      <c r="AUY222" s="802"/>
      <c r="AUZ222" s="802"/>
      <c r="AVA222" s="802"/>
      <c r="AVB222" s="802"/>
      <c r="AVC222" s="802"/>
      <c r="AVD222" s="802"/>
      <c r="AVE222" s="802"/>
      <c r="AVF222" s="802"/>
      <c r="AVG222" s="802"/>
      <c r="AVH222" s="802"/>
      <c r="AVI222" s="802"/>
      <c r="AVJ222" s="808"/>
      <c r="AVK222" s="808"/>
      <c r="AVL222" s="808"/>
      <c r="AVM222" s="808"/>
      <c r="AVN222" s="808"/>
      <c r="AVO222" s="808"/>
      <c r="AVP222" s="808"/>
      <c r="AVQ222" s="808"/>
      <c r="AVR222" s="808"/>
      <c r="AVS222" s="808"/>
      <c r="AVT222" s="808"/>
      <c r="AVU222" s="809"/>
      <c r="AVV222" s="809"/>
      <c r="AVW222" s="809"/>
      <c r="AVX222" s="809"/>
      <c r="AVY222" s="809"/>
      <c r="AVZ222" s="809"/>
      <c r="AWA222" s="809"/>
      <c r="AWB222" s="809"/>
      <c r="AWC222" s="809"/>
      <c r="AWD222" s="809"/>
      <c r="AWE222" s="809"/>
      <c r="AWF222" s="809"/>
      <c r="AWG222" s="809"/>
      <c r="AWH222" s="809"/>
      <c r="AWI222" s="809"/>
      <c r="AWJ222" s="809"/>
      <c r="AWK222" s="809"/>
      <c r="AWL222" s="809"/>
      <c r="AWM222" s="809"/>
      <c r="AWN222" s="809"/>
      <c r="AWO222" s="809"/>
      <c r="AWP222" s="809"/>
      <c r="AWQ222" s="809"/>
      <c r="AWR222" s="808"/>
      <c r="AWS222" s="761"/>
      <c r="AWT222" s="808"/>
      <c r="AWU222" s="809"/>
      <c r="AWV222" s="809"/>
      <c r="AWW222" s="809"/>
      <c r="AWX222" s="809"/>
      <c r="AWY222" s="809"/>
      <c r="AWZ222" s="809"/>
      <c r="AXA222" s="809"/>
      <c r="AXB222" s="809"/>
      <c r="AXC222" s="809"/>
      <c r="AXD222" s="809"/>
      <c r="AXE222" s="809"/>
      <c r="AXF222" s="809"/>
      <c r="AXG222" s="809"/>
      <c r="AXH222" s="809"/>
      <c r="AXI222" s="809"/>
      <c r="AXJ222" s="809"/>
      <c r="AXK222" s="809"/>
      <c r="AXL222" s="809"/>
      <c r="AXM222" s="809"/>
      <c r="AXN222" s="809"/>
      <c r="AXO222" s="809"/>
      <c r="AXP222" s="809"/>
      <c r="AXQ222" s="809"/>
      <c r="AXR222" s="809"/>
      <c r="AXS222" s="809"/>
      <c r="AXT222" s="809"/>
      <c r="AXU222" s="809"/>
      <c r="AXV222" s="809"/>
      <c r="AXW222" s="809"/>
      <c r="AXX222" s="809"/>
      <c r="AXY222" s="809"/>
      <c r="AXZ222" s="809"/>
      <c r="AYA222" s="809"/>
      <c r="AYB222" s="809"/>
      <c r="AYC222" s="809"/>
      <c r="AYD222" s="808"/>
      <c r="AYE222" s="808"/>
      <c r="AYF222" s="809"/>
      <c r="AYG222" s="808"/>
      <c r="AYH222" s="810"/>
      <c r="AYI222" s="810"/>
      <c r="AYJ222" s="810"/>
      <c r="AYK222" s="810"/>
      <c r="AYL222" s="810"/>
      <c r="AYM222" s="810"/>
      <c r="AYN222" s="810"/>
      <c r="AYO222" s="810"/>
      <c r="AYP222" s="810"/>
      <c r="AYQ222" s="810"/>
      <c r="AYR222" s="810"/>
      <c r="AYS222" s="810"/>
      <c r="AYT222" s="810"/>
      <c r="AYU222" s="810"/>
      <c r="AYV222" s="810"/>
      <c r="AYW222" s="810"/>
      <c r="AYX222" s="810"/>
      <c r="AYY222" s="810"/>
      <c r="AYZ222" s="810"/>
      <c r="AZA222" s="810"/>
      <c r="AZB222" s="810"/>
      <c r="AZC222" s="810"/>
      <c r="AZD222" s="810"/>
      <c r="AZE222" s="810"/>
      <c r="AZF222" s="810"/>
      <c r="AZG222" s="810"/>
      <c r="AZH222" s="810"/>
      <c r="AZI222" s="810"/>
      <c r="AZJ222" s="810"/>
      <c r="AZK222" s="810"/>
      <c r="AZL222" s="810"/>
      <c r="AZM222" s="810"/>
      <c r="AZN222" s="810"/>
      <c r="AZO222" s="810"/>
      <c r="AZP222" s="809"/>
      <c r="AZQ222" s="802"/>
      <c r="AZR222" s="802"/>
      <c r="AZS222" s="802"/>
    </row>
    <row r="223" spans="45:920 1123:1371" s="793" customFormat="1" ht="13.5">
      <c r="AS223" s="802"/>
      <c r="AT223" s="802"/>
      <c r="AU223" s="802"/>
      <c r="AV223" s="802"/>
      <c r="AW223" s="802"/>
      <c r="AX223" s="802"/>
      <c r="AY223" s="802"/>
      <c r="AZ223" s="802"/>
      <c r="BA223" s="802"/>
      <c r="BB223" s="802"/>
      <c r="BC223" s="802"/>
      <c r="BD223" s="802"/>
      <c r="BE223" s="802"/>
      <c r="BF223" s="802"/>
      <c r="BG223" s="802"/>
      <c r="BH223" s="802"/>
      <c r="BI223" s="802"/>
      <c r="BJ223" s="802"/>
      <c r="BK223" s="802"/>
      <c r="BL223" s="802"/>
      <c r="BM223" s="802"/>
      <c r="BN223" s="802"/>
      <c r="BO223" s="802"/>
      <c r="BP223" s="802"/>
      <c r="BQ223" s="802"/>
      <c r="BR223" s="802"/>
      <c r="BS223" s="802"/>
      <c r="BT223" s="802"/>
      <c r="BU223" s="802"/>
      <c r="BV223" s="802"/>
      <c r="BW223" s="802"/>
      <c r="BX223" s="802"/>
      <c r="BY223" s="802"/>
      <c r="BZ223" s="802"/>
      <c r="CA223" s="802"/>
      <c r="CB223" s="802"/>
      <c r="CC223" s="802"/>
      <c r="CD223" s="802"/>
      <c r="CE223" s="802"/>
      <c r="CF223" s="802"/>
      <c r="CG223" s="802"/>
      <c r="CH223" s="802"/>
      <c r="CI223" s="802"/>
      <c r="CJ223" s="802"/>
      <c r="CK223" s="802"/>
      <c r="CL223" s="802"/>
      <c r="CM223" s="802"/>
      <c r="CN223" s="802"/>
      <c r="CO223" s="802"/>
      <c r="CP223" s="802"/>
      <c r="CQ223" s="802"/>
      <c r="CR223" s="802"/>
      <c r="CS223" s="802"/>
      <c r="CT223" s="802"/>
      <c r="CU223" s="802"/>
      <c r="CV223" s="802"/>
      <c r="CW223" s="802"/>
      <c r="CX223" s="802"/>
      <c r="CY223" s="802"/>
      <c r="CZ223" s="802"/>
      <c r="DA223" s="802"/>
      <c r="DB223" s="802"/>
      <c r="DC223" s="802"/>
      <c r="DD223" s="802"/>
      <c r="DE223" s="802"/>
      <c r="DF223" s="802"/>
      <c r="DG223" s="802"/>
      <c r="DH223" s="802"/>
      <c r="DI223" s="802"/>
      <c r="DJ223" s="802"/>
      <c r="DK223" s="802"/>
      <c r="DL223" s="802"/>
      <c r="DM223" s="802"/>
      <c r="DN223" s="802"/>
      <c r="DO223" s="802"/>
      <c r="DP223" s="802"/>
      <c r="DQ223" s="802"/>
      <c r="DR223" s="802"/>
      <c r="DS223" s="802"/>
      <c r="DT223" s="802"/>
      <c r="DU223" s="802"/>
      <c r="DV223" s="802"/>
      <c r="DW223" s="802"/>
      <c r="DX223" s="802"/>
      <c r="DY223" s="802"/>
      <c r="DZ223" s="802"/>
      <c r="EA223" s="802"/>
      <c r="EB223" s="802"/>
      <c r="EC223" s="802"/>
      <c r="ED223" s="802"/>
      <c r="EE223" s="802"/>
      <c r="EF223" s="802"/>
      <c r="EG223" s="802"/>
      <c r="EH223" s="802"/>
      <c r="EI223" s="802"/>
      <c r="EJ223" s="802"/>
      <c r="EK223" s="802"/>
      <c r="EL223" s="802"/>
      <c r="EM223" s="802"/>
      <c r="EN223" s="802"/>
      <c r="EO223" s="802"/>
      <c r="EP223" s="802"/>
      <c r="EQ223" s="802"/>
      <c r="ER223" s="802"/>
      <c r="ES223" s="802"/>
      <c r="ET223" s="802"/>
      <c r="EU223" s="802"/>
      <c r="EV223" s="802"/>
      <c r="EW223" s="802"/>
      <c r="EX223" s="802"/>
      <c r="EY223" s="802"/>
      <c r="EZ223" s="802"/>
      <c r="FA223" s="802"/>
      <c r="FB223" s="802"/>
      <c r="FC223" s="802"/>
      <c r="FD223" s="802"/>
      <c r="FE223" s="802"/>
      <c r="FF223" s="802"/>
      <c r="FG223" s="802"/>
      <c r="FH223" s="802"/>
      <c r="FI223" s="802"/>
      <c r="FJ223" s="802"/>
      <c r="FK223" s="802"/>
      <c r="FL223" s="802"/>
      <c r="FM223" s="802"/>
      <c r="FN223" s="802"/>
      <c r="FO223" s="802"/>
      <c r="FP223" s="802"/>
      <c r="FQ223" s="802"/>
      <c r="FR223" s="802"/>
      <c r="FS223" s="802"/>
      <c r="FT223" s="802"/>
      <c r="FU223" s="802"/>
      <c r="FV223" s="802"/>
      <c r="FW223" s="802"/>
      <c r="FX223" s="802"/>
      <c r="FY223" s="802"/>
      <c r="FZ223" s="802"/>
      <c r="GA223" s="802"/>
      <c r="GB223" s="802"/>
      <c r="GC223" s="802"/>
      <c r="GD223" s="802"/>
      <c r="GE223" s="802"/>
      <c r="GF223" s="802"/>
      <c r="GG223" s="802"/>
      <c r="GH223" s="802"/>
      <c r="GI223" s="802"/>
      <c r="GJ223" s="802"/>
      <c r="GK223" s="802"/>
      <c r="GL223" s="802"/>
      <c r="GM223" s="802"/>
      <c r="GN223" s="802"/>
      <c r="GO223" s="802"/>
      <c r="GP223" s="802"/>
      <c r="GQ223" s="802"/>
      <c r="GR223" s="802"/>
      <c r="GS223" s="802"/>
      <c r="GT223" s="802"/>
      <c r="GU223" s="802"/>
      <c r="GV223" s="802"/>
      <c r="GW223" s="802"/>
      <c r="GX223" s="802"/>
      <c r="GY223" s="802"/>
      <c r="GZ223" s="802"/>
      <c r="HA223" s="802"/>
      <c r="HB223" s="802"/>
      <c r="HC223" s="802"/>
      <c r="HD223" s="802"/>
      <c r="HE223" s="802"/>
      <c r="HF223" s="802"/>
      <c r="HG223" s="802"/>
      <c r="HH223" s="802"/>
      <c r="HI223" s="802"/>
      <c r="HJ223" s="802"/>
      <c r="HK223" s="802"/>
      <c r="HL223" s="802"/>
      <c r="HM223" s="802"/>
      <c r="HN223" s="802"/>
      <c r="HO223" s="802"/>
      <c r="HP223" s="802"/>
      <c r="HQ223" s="802"/>
      <c r="HR223" s="802"/>
      <c r="HS223" s="802"/>
      <c r="HT223" s="802"/>
      <c r="HU223" s="802"/>
      <c r="HV223" s="802"/>
      <c r="HW223" s="802"/>
      <c r="HX223" s="802"/>
      <c r="HY223" s="802"/>
      <c r="HZ223" s="802"/>
      <c r="IA223" s="802"/>
      <c r="IB223" s="802"/>
      <c r="IC223" s="802"/>
      <c r="ID223" s="802"/>
      <c r="IE223" s="802"/>
      <c r="IF223" s="802"/>
      <c r="IG223" s="802"/>
      <c r="IH223" s="802"/>
      <c r="II223" s="802"/>
      <c r="IJ223" s="802"/>
      <c r="IK223" s="802"/>
      <c r="IL223" s="802"/>
      <c r="IM223" s="802"/>
      <c r="IN223" s="802"/>
      <c r="IO223" s="802"/>
      <c r="IP223" s="802"/>
      <c r="IQ223" s="802"/>
      <c r="IR223" s="802"/>
      <c r="IS223" s="802"/>
      <c r="IT223" s="802"/>
      <c r="IU223" s="802"/>
      <c r="IV223" s="802"/>
      <c r="IW223" s="802"/>
      <c r="IX223" s="802"/>
      <c r="IY223" s="802"/>
      <c r="IZ223" s="802"/>
      <c r="JA223" s="802"/>
      <c r="JB223" s="802"/>
      <c r="JC223" s="802"/>
      <c r="JD223" s="802"/>
      <c r="JE223" s="802"/>
      <c r="JF223" s="802"/>
      <c r="JG223" s="802"/>
      <c r="JH223" s="802"/>
      <c r="JI223" s="802"/>
      <c r="JJ223" s="802"/>
      <c r="JK223" s="802"/>
      <c r="JL223" s="802"/>
      <c r="JM223" s="802"/>
      <c r="JN223" s="802"/>
      <c r="JO223" s="802"/>
      <c r="JP223" s="802"/>
      <c r="JQ223" s="802"/>
      <c r="JR223" s="802"/>
      <c r="JS223" s="802"/>
      <c r="JT223" s="802"/>
      <c r="JU223" s="802"/>
      <c r="JV223" s="802"/>
      <c r="JW223" s="802"/>
      <c r="JX223" s="802"/>
      <c r="JY223" s="802"/>
      <c r="JZ223" s="802"/>
      <c r="KA223" s="802"/>
      <c r="KB223" s="802"/>
      <c r="KC223" s="802"/>
      <c r="KD223" s="802"/>
      <c r="KE223" s="802"/>
      <c r="KF223" s="802"/>
      <c r="KG223" s="802"/>
      <c r="KH223" s="802"/>
      <c r="KI223" s="802"/>
      <c r="KJ223" s="802"/>
      <c r="KK223" s="802"/>
      <c r="KL223" s="802"/>
      <c r="KM223" s="802"/>
      <c r="KN223" s="802"/>
      <c r="KO223" s="802"/>
      <c r="KP223" s="802"/>
      <c r="KQ223" s="802"/>
      <c r="KR223" s="802"/>
      <c r="KS223" s="802"/>
      <c r="KT223" s="802"/>
      <c r="KU223" s="802"/>
      <c r="KV223" s="802"/>
      <c r="KW223" s="802"/>
      <c r="KX223" s="802"/>
      <c r="KY223" s="802"/>
      <c r="KZ223" s="802"/>
      <c r="LA223" s="802"/>
      <c r="LB223" s="802"/>
      <c r="LC223" s="802"/>
      <c r="LD223" s="802"/>
      <c r="LE223" s="802"/>
      <c r="LF223" s="802"/>
      <c r="LG223" s="802"/>
      <c r="LH223" s="802"/>
      <c r="LI223" s="802"/>
      <c r="LJ223" s="802"/>
      <c r="LK223" s="802"/>
      <c r="LL223" s="802"/>
      <c r="LM223" s="802"/>
      <c r="LN223" s="802"/>
      <c r="LO223" s="802"/>
      <c r="LP223" s="802"/>
      <c r="LQ223" s="802"/>
      <c r="LR223" s="802"/>
      <c r="LS223" s="802"/>
      <c r="LT223" s="802"/>
      <c r="LU223" s="802"/>
      <c r="LV223" s="802"/>
      <c r="LW223" s="802"/>
      <c r="LX223" s="802"/>
      <c r="LY223" s="802"/>
      <c r="LZ223" s="802"/>
      <c r="MA223" s="802"/>
      <c r="MB223" s="802"/>
      <c r="MC223" s="802"/>
      <c r="MD223" s="802"/>
      <c r="ME223" s="802"/>
      <c r="MF223" s="802"/>
      <c r="MG223" s="802"/>
      <c r="MH223" s="802"/>
      <c r="MI223" s="802"/>
      <c r="MJ223" s="802"/>
      <c r="MK223" s="802"/>
      <c r="ML223" s="802"/>
      <c r="MM223" s="802"/>
      <c r="MN223" s="802"/>
      <c r="MO223" s="802"/>
      <c r="MP223" s="802"/>
      <c r="MQ223" s="802"/>
      <c r="MR223" s="802"/>
      <c r="MS223" s="802"/>
      <c r="MT223" s="802"/>
      <c r="MU223" s="802"/>
      <c r="MV223" s="802"/>
      <c r="MW223" s="802"/>
      <c r="MX223" s="802"/>
      <c r="MY223" s="802"/>
      <c r="MZ223" s="802"/>
      <c r="NA223" s="802"/>
      <c r="NB223" s="802"/>
      <c r="NC223" s="802"/>
      <c r="ND223" s="802"/>
      <c r="NE223" s="802"/>
      <c r="NF223" s="802"/>
      <c r="NG223" s="802"/>
      <c r="NH223" s="802"/>
      <c r="NI223" s="802"/>
      <c r="NJ223" s="802"/>
      <c r="NK223" s="802"/>
      <c r="NL223" s="802"/>
      <c r="NM223" s="802"/>
      <c r="NN223" s="802"/>
      <c r="NO223" s="802"/>
      <c r="NP223" s="802"/>
      <c r="NQ223" s="802"/>
      <c r="NR223" s="802"/>
      <c r="NS223" s="802"/>
      <c r="NT223" s="802"/>
      <c r="NU223" s="802"/>
      <c r="NV223" s="802"/>
      <c r="NW223" s="802"/>
      <c r="NX223" s="802"/>
      <c r="NY223" s="802"/>
      <c r="NZ223" s="802"/>
      <c r="OA223" s="802"/>
      <c r="OB223" s="802"/>
      <c r="OC223" s="802"/>
      <c r="OD223" s="802"/>
      <c r="OE223" s="802"/>
      <c r="OF223" s="802"/>
      <c r="OG223" s="802"/>
      <c r="OH223" s="802"/>
      <c r="OI223" s="802"/>
      <c r="OJ223" s="802"/>
      <c r="OK223" s="802"/>
      <c r="OL223" s="802"/>
      <c r="OM223" s="802"/>
      <c r="ON223" s="802"/>
      <c r="OO223" s="802"/>
      <c r="OP223" s="802"/>
      <c r="OQ223" s="802"/>
      <c r="OR223" s="802"/>
      <c r="OS223" s="802"/>
      <c r="OT223" s="802"/>
      <c r="OU223" s="802"/>
      <c r="OV223" s="802"/>
      <c r="OW223" s="802"/>
      <c r="OX223" s="802"/>
      <c r="OY223" s="802"/>
      <c r="OZ223" s="802"/>
      <c r="PA223" s="802"/>
      <c r="PB223" s="802"/>
      <c r="PC223" s="802"/>
      <c r="PD223" s="802"/>
      <c r="PE223" s="802"/>
      <c r="PF223" s="802"/>
      <c r="PG223" s="802"/>
      <c r="PH223" s="802"/>
      <c r="PI223" s="802"/>
      <c r="PJ223" s="802"/>
      <c r="PK223" s="802"/>
      <c r="PL223" s="802"/>
      <c r="PM223" s="802"/>
      <c r="PN223" s="802"/>
      <c r="PO223" s="802"/>
      <c r="PP223" s="802"/>
      <c r="PQ223" s="802"/>
      <c r="PR223" s="802"/>
      <c r="PS223" s="802"/>
      <c r="PT223" s="802"/>
      <c r="PU223" s="802"/>
      <c r="PV223" s="802"/>
      <c r="PW223" s="802"/>
      <c r="PX223" s="802"/>
      <c r="PY223" s="802"/>
      <c r="PZ223" s="802"/>
      <c r="QA223" s="802"/>
      <c r="QB223" s="802"/>
      <c r="QC223" s="802"/>
      <c r="QD223" s="802"/>
      <c r="QE223" s="802"/>
      <c r="QF223" s="802"/>
      <c r="QG223" s="802"/>
      <c r="QH223" s="802"/>
      <c r="QI223" s="802"/>
      <c r="QJ223" s="802"/>
      <c r="QK223" s="802"/>
      <c r="QL223" s="802"/>
      <c r="QM223" s="802"/>
      <c r="QN223" s="802"/>
      <c r="QO223" s="802"/>
      <c r="QP223" s="802"/>
      <c r="QQ223" s="802"/>
      <c r="QR223" s="802"/>
      <c r="QS223" s="802"/>
      <c r="QT223" s="802"/>
      <c r="QU223" s="802"/>
      <c r="QV223" s="802"/>
      <c r="QW223" s="802"/>
      <c r="QX223" s="802"/>
      <c r="QY223" s="802"/>
      <c r="QZ223" s="802"/>
      <c r="RA223" s="802"/>
      <c r="RB223" s="802"/>
      <c r="RC223" s="802"/>
      <c r="RD223" s="802"/>
      <c r="RE223" s="802"/>
      <c r="RF223" s="802"/>
      <c r="RG223" s="802"/>
      <c r="RH223" s="802"/>
      <c r="RI223" s="802"/>
      <c r="RJ223" s="802"/>
      <c r="RK223" s="802"/>
      <c r="RL223" s="802"/>
      <c r="RM223" s="802"/>
      <c r="RN223" s="802"/>
      <c r="RO223" s="802"/>
      <c r="RP223" s="802"/>
      <c r="RQ223" s="802"/>
      <c r="RR223" s="802"/>
      <c r="RS223" s="802"/>
      <c r="RT223" s="802"/>
      <c r="RU223" s="802"/>
      <c r="RV223" s="802"/>
      <c r="RW223" s="802"/>
      <c r="RX223" s="802"/>
      <c r="RY223" s="802"/>
      <c r="RZ223" s="802"/>
      <c r="SA223" s="802"/>
      <c r="SB223" s="802"/>
      <c r="SC223" s="802"/>
      <c r="SD223" s="802"/>
      <c r="SE223" s="802"/>
      <c r="SF223" s="802"/>
      <c r="SG223" s="802"/>
      <c r="SH223" s="802"/>
      <c r="SI223" s="802"/>
      <c r="SJ223" s="802"/>
      <c r="SK223" s="802"/>
      <c r="SL223" s="802"/>
      <c r="SM223" s="802"/>
      <c r="SN223" s="802"/>
      <c r="SO223" s="802"/>
      <c r="SP223" s="802"/>
      <c r="SQ223" s="802"/>
      <c r="SR223" s="802"/>
      <c r="SS223" s="802"/>
      <c r="ST223" s="802"/>
      <c r="SU223" s="802"/>
      <c r="SV223" s="802"/>
      <c r="SW223" s="802"/>
      <c r="SX223" s="802"/>
      <c r="SY223" s="802"/>
      <c r="SZ223" s="802"/>
      <c r="TA223" s="802"/>
      <c r="TB223" s="802"/>
      <c r="TC223" s="802"/>
      <c r="TD223" s="802"/>
      <c r="TE223" s="802"/>
      <c r="TF223" s="802"/>
      <c r="TG223" s="802"/>
      <c r="TH223" s="802"/>
      <c r="TI223" s="802"/>
      <c r="TJ223" s="802"/>
      <c r="TK223" s="802"/>
      <c r="TL223" s="802"/>
      <c r="TM223" s="802"/>
      <c r="TN223" s="802"/>
      <c r="TO223" s="802"/>
      <c r="TP223" s="802"/>
      <c r="TQ223" s="802"/>
      <c r="TR223" s="802"/>
      <c r="TS223" s="802"/>
      <c r="TT223" s="802"/>
      <c r="TU223" s="802"/>
      <c r="TV223" s="802"/>
      <c r="TW223" s="802"/>
      <c r="TX223" s="802"/>
      <c r="TY223" s="802"/>
      <c r="TZ223" s="802"/>
      <c r="UA223" s="802"/>
      <c r="UB223" s="802"/>
      <c r="UC223" s="802"/>
      <c r="UD223" s="802"/>
      <c r="UE223" s="802"/>
      <c r="UF223" s="802"/>
      <c r="UG223" s="802"/>
      <c r="UH223" s="802"/>
      <c r="UI223" s="802"/>
      <c r="UJ223" s="802"/>
      <c r="UK223" s="802"/>
      <c r="UL223" s="802"/>
      <c r="UM223" s="802"/>
      <c r="UN223" s="802"/>
      <c r="UO223" s="802"/>
      <c r="UP223" s="802"/>
      <c r="UQ223" s="802"/>
      <c r="UR223" s="802"/>
      <c r="US223" s="802"/>
      <c r="UT223" s="802"/>
      <c r="UU223" s="802"/>
      <c r="UV223" s="802"/>
      <c r="UW223" s="802"/>
      <c r="UX223" s="802"/>
      <c r="UY223" s="802"/>
      <c r="UZ223" s="802"/>
      <c r="VA223" s="802"/>
      <c r="VB223" s="802"/>
      <c r="VC223" s="802"/>
      <c r="VD223" s="802"/>
      <c r="VE223" s="802"/>
      <c r="VF223" s="802"/>
      <c r="VG223" s="802"/>
      <c r="VH223" s="802"/>
      <c r="VI223" s="802"/>
      <c r="VJ223" s="802"/>
      <c r="VK223" s="802"/>
      <c r="VL223" s="802"/>
      <c r="VM223" s="802"/>
      <c r="VN223" s="802"/>
      <c r="VO223" s="802"/>
      <c r="VP223" s="802"/>
      <c r="VQ223" s="802"/>
      <c r="VR223" s="802"/>
      <c r="VS223" s="802"/>
      <c r="VT223" s="802"/>
      <c r="VU223" s="802"/>
      <c r="VV223" s="802"/>
      <c r="VW223" s="802"/>
      <c r="VX223" s="802"/>
      <c r="VY223" s="802"/>
      <c r="VZ223" s="802"/>
      <c r="WA223" s="802"/>
      <c r="WB223" s="802"/>
      <c r="WC223" s="802"/>
      <c r="WD223" s="802"/>
      <c r="WE223" s="802"/>
      <c r="WF223" s="802"/>
      <c r="WG223" s="802"/>
      <c r="WH223" s="802"/>
      <c r="WI223" s="802"/>
      <c r="WJ223" s="802"/>
      <c r="WK223" s="802"/>
      <c r="WL223" s="802"/>
      <c r="WM223" s="802"/>
      <c r="WN223" s="802"/>
      <c r="WO223" s="802"/>
      <c r="WP223" s="802"/>
      <c r="WQ223" s="802"/>
      <c r="WR223" s="802"/>
      <c r="WS223" s="802"/>
      <c r="WT223" s="802"/>
      <c r="WU223" s="802"/>
      <c r="WV223" s="802"/>
      <c r="WW223" s="802"/>
      <c r="WX223" s="802"/>
      <c r="WY223" s="802"/>
      <c r="WZ223" s="802"/>
      <c r="XA223" s="802"/>
      <c r="XB223" s="802"/>
      <c r="XC223" s="802"/>
      <c r="XD223" s="802"/>
      <c r="XE223" s="802"/>
      <c r="XF223" s="802"/>
      <c r="XG223" s="802"/>
      <c r="XH223" s="802"/>
      <c r="XI223" s="802"/>
      <c r="XJ223" s="802"/>
      <c r="XK223" s="802"/>
      <c r="XL223" s="802"/>
      <c r="XM223" s="802"/>
      <c r="XN223" s="802"/>
      <c r="XO223" s="802"/>
      <c r="XP223" s="802"/>
      <c r="XQ223" s="802"/>
      <c r="XR223" s="802"/>
      <c r="XS223" s="802"/>
      <c r="XT223" s="802"/>
      <c r="XU223" s="802"/>
      <c r="XV223" s="802"/>
      <c r="XW223" s="802"/>
      <c r="XX223" s="802"/>
      <c r="XY223" s="802"/>
      <c r="XZ223" s="802"/>
      <c r="YA223" s="802"/>
      <c r="YB223" s="802"/>
      <c r="YC223" s="802"/>
      <c r="YD223" s="802"/>
      <c r="YE223" s="802"/>
      <c r="YF223" s="802"/>
      <c r="YG223" s="802"/>
      <c r="YH223" s="802"/>
      <c r="YI223" s="802"/>
      <c r="YJ223" s="802"/>
      <c r="YK223" s="802"/>
      <c r="YL223" s="802"/>
      <c r="YM223" s="802"/>
      <c r="YN223" s="802"/>
      <c r="YO223" s="802"/>
      <c r="YP223" s="802"/>
      <c r="YQ223" s="802"/>
      <c r="YR223" s="802"/>
      <c r="YS223" s="802"/>
      <c r="YT223" s="802"/>
      <c r="YU223" s="802"/>
      <c r="YV223" s="802"/>
      <c r="YW223" s="802"/>
      <c r="YX223" s="802"/>
      <c r="YY223" s="802"/>
      <c r="YZ223" s="802"/>
      <c r="ZA223" s="802"/>
      <c r="ZB223" s="802"/>
      <c r="ZC223" s="802"/>
      <c r="ZD223" s="802"/>
      <c r="ZE223" s="802"/>
      <c r="ZF223" s="802"/>
      <c r="ZG223" s="802"/>
      <c r="ZH223" s="802"/>
      <c r="ZI223" s="802"/>
      <c r="ZJ223" s="802"/>
      <c r="ZK223" s="802"/>
      <c r="ZL223" s="802"/>
      <c r="ZM223" s="802"/>
      <c r="ZN223" s="802"/>
      <c r="ZO223" s="802"/>
      <c r="ZP223" s="802"/>
      <c r="ZQ223" s="802"/>
      <c r="ZR223" s="802"/>
      <c r="ZS223" s="802"/>
      <c r="ZT223" s="802"/>
      <c r="ZU223" s="802"/>
      <c r="ZV223" s="802"/>
      <c r="ZW223" s="802"/>
      <c r="ZX223" s="802"/>
      <c r="ZY223" s="802"/>
      <c r="ZZ223" s="802"/>
      <c r="AAA223" s="802"/>
      <c r="AAB223" s="802"/>
      <c r="AAC223" s="802"/>
      <c r="AAD223" s="802"/>
      <c r="AAE223" s="802"/>
      <c r="AAF223" s="802"/>
      <c r="AAG223" s="802"/>
      <c r="AAH223" s="802"/>
      <c r="AAI223" s="802"/>
      <c r="AAJ223" s="802"/>
      <c r="AAK223" s="802"/>
      <c r="AAL223" s="802"/>
      <c r="AAM223" s="802"/>
      <c r="AAN223" s="802"/>
      <c r="AAO223" s="802"/>
      <c r="AAP223" s="802"/>
      <c r="AAQ223" s="802"/>
      <c r="AAR223" s="802"/>
      <c r="AAS223" s="802"/>
      <c r="AAT223" s="802"/>
      <c r="AAU223" s="802"/>
      <c r="AAV223" s="802"/>
      <c r="AAW223" s="802"/>
      <c r="AAX223" s="802"/>
      <c r="AAY223" s="802"/>
      <c r="AAZ223" s="802"/>
      <c r="ABA223" s="802"/>
      <c r="ABB223" s="802"/>
      <c r="ABC223" s="802"/>
      <c r="ABD223" s="802"/>
      <c r="ABE223" s="802"/>
      <c r="ABF223" s="802"/>
      <c r="ABG223" s="802"/>
      <c r="ABH223" s="802"/>
      <c r="ABI223" s="802"/>
      <c r="ABJ223" s="802"/>
      <c r="ABK223" s="802"/>
      <c r="ABL223" s="802"/>
      <c r="ABM223" s="802"/>
      <c r="ABN223" s="802"/>
      <c r="ABO223" s="802"/>
      <c r="ABP223" s="802"/>
      <c r="ABQ223" s="802"/>
      <c r="ABR223" s="802"/>
      <c r="ABS223" s="802"/>
      <c r="ABT223" s="802"/>
      <c r="ABU223" s="802"/>
      <c r="ABV223" s="802"/>
      <c r="ABW223" s="802"/>
      <c r="ABX223" s="802"/>
      <c r="ABY223" s="802"/>
      <c r="ABZ223" s="802"/>
      <c r="ACA223" s="802"/>
      <c r="ACB223" s="802"/>
      <c r="ACC223" s="802"/>
      <c r="ACD223" s="802"/>
      <c r="ACE223" s="802"/>
      <c r="ACF223" s="802"/>
      <c r="ACG223" s="802"/>
      <c r="ACH223" s="802"/>
      <c r="ACI223" s="802"/>
      <c r="ACJ223" s="802"/>
      <c r="ACK223" s="802"/>
      <c r="ACL223" s="802"/>
      <c r="ACM223" s="802"/>
      <c r="ACN223" s="802"/>
      <c r="ACO223" s="802"/>
      <c r="ACP223" s="802"/>
      <c r="ACQ223" s="802"/>
      <c r="ACR223" s="802"/>
      <c r="ACS223" s="802"/>
      <c r="ACT223" s="802"/>
      <c r="ACU223" s="802"/>
      <c r="ACV223" s="802"/>
      <c r="ACW223" s="802"/>
      <c r="ACX223" s="802"/>
      <c r="ACY223" s="802"/>
      <c r="ACZ223" s="802"/>
      <c r="ADA223" s="802"/>
      <c r="ADB223" s="802"/>
      <c r="ADC223" s="802"/>
      <c r="ADD223" s="802"/>
      <c r="ADE223" s="802"/>
      <c r="ADF223" s="802"/>
      <c r="ADG223" s="802"/>
      <c r="ADH223" s="802"/>
      <c r="ADI223" s="802"/>
      <c r="ADJ223" s="802"/>
      <c r="ADK223" s="802"/>
      <c r="ADL223" s="802"/>
      <c r="ADM223" s="802"/>
      <c r="ADN223" s="802"/>
      <c r="ADO223" s="802"/>
      <c r="ADP223" s="802"/>
      <c r="ADQ223" s="802"/>
      <c r="ADR223" s="802"/>
      <c r="ADS223" s="802"/>
      <c r="ADT223" s="802"/>
      <c r="ADU223" s="802"/>
      <c r="ADV223" s="802"/>
      <c r="ADW223" s="802"/>
      <c r="ADX223" s="802"/>
      <c r="ADY223" s="802"/>
      <c r="ADZ223" s="802"/>
      <c r="AEA223" s="802"/>
      <c r="AEB223" s="802"/>
      <c r="AEC223" s="802"/>
      <c r="AED223" s="802"/>
      <c r="AEE223" s="802"/>
      <c r="AEF223" s="802"/>
      <c r="AEG223" s="802"/>
      <c r="AEH223" s="802"/>
      <c r="AEI223" s="802"/>
      <c r="AEJ223" s="802"/>
      <c r="AEK223" s="802"/>
      <c r="AEL223" s="802"/>
      <c r="AEM223" s="802"/>
      <c r="AEN223" s="802"/>
      <c r="AEO223" s="802"/>
      <c r="AEP223" s="802"/>
      <c r="AEQ223" s="802"/>
      <c r="AER223" s="802"/>
      <c r="AES223" s="802"/>
      <c r="AET223" s="802"/>
      <c r="AEU223" s="802"/>
      <c r="AEV223" s="802"/>
      <c r="AEW223" s="802"/>
      <c r="AEX223" s="802"/>
      <c r="AEY223" s="802"/>
      <c r="AEZ223" s="802"/>
      <c r="AFA223" s="802"/>
      <c r="AFB223" s="802"/>
      <c r="AFC223" s="802"/>
      <c r="AFD223" s="802"/>
      <c r="AFE223" s="802"/>
      <c r="AFF223" s="802"/>
      <c r="AFG223" s="802"/>
      <c r="AFH223" s="802"/>
      <c r="AFI223" s="802"/>
      <c r="AFJ223" s="802"/>
      <c r="AFK223" s="802"/>
      <c r="AFL223" s="802"/>
      <c r="AFM223" s="802"/>
      <c r="AFN223" s="802"/>
      <c r="AFO223" s="802"/>
      <c r="AFP223" s="802"/>
      <c r="AFQ223" s="802"/>
      <c r="AFR223" s="802"/>
      <c r="AFS223" s="802"/>
      <c r="AFT223" s="802"/>
      <c r="AFU223" s="802"/>
      <c r="AFV223" s="802"/>
      <c r="AFW223" s="802"/>
      <c r="AFX223" s="802"/>
      <c r="AFY223" s="802"/>
      <c r="AFZ223" s="802"/>
      <c r="AGA223" s="802"/>
      <c r="AGB223" s="802"/>
      <c r="AGC223" s="802"/>
      <c r="AGD223" s="802"/>
      <c r="AGE223" s="802"/>
      <c r="AGF223" s="802"/>
      <c r="AGG223" s="802"/>
      <c r="AGH223" s="802"/>
      <c r="AGI223" s="802"/>
      <c r="AGJ223" s="802"/>
      <c r="AGK223" s="802"/>
      <c r="AGL223" s="802"/>
      <c r="AGM223" s="802"/>
      <c r="AGN223" s="802"/>
      <c r="AGO223" s="802"/>
      <c r="AGP223" s="802"/>
      <c r="AGQ223" s="802"/>
      <c r="AGR223" s="802"/>
      <c r="AGS223" s="802"/>
      <c r="AGT223" s="802"/>
      <c r="AGU223" s="802"/>
      <c r="AGV223" s="802"/>
      <c r="AGW223" s="802"/>
      <c r="AGX223" s="802"/>
      <c r="AGY223" s="802"/>
      <c r="AGZ223" s="802"/>
      <c r="AHA223" s="802"/>
      <c r="AHB223" s="802"/>
      <c r="AHC223" s="802"/>
      <c r="AHD223" s="802"/>
      <c r="AHE223" s="802"/>
      <c r="AHF223" s="802"/>
      <c r="AHG223" s="802"/>
      <c r="AHH223" s="802"/>
      <c r="AHI223" s="802"/>
      <c r="AHJ223" s="802"/>
      <c r="AHK223" s="802"/>
      <c r="AHL223" s="802"/>
      <c r="AHM223" s="802"/>
      <c r="AHN223" s="802"/>
      <c r="AHO223" s="802"/>
      <c r="AHP223" s="802"/>
      <c r="AHQ223" s="802"/>
      <c r="AHR223" s="802"/>
      <c r="AHS223" s="802"/>
      <c r="AHT223" s="802"/>
      <c r="AHU223" s="802"/>
      <c r="AHV223" s="802"/>
      <c r="AHW223" s="802"/>
      <c r="AHX223" s="802"/>
      <c r="AHY223" s="802"/>
      <c r="AHZ223" s="802"/>
      <c r="AIA223" s="802"/>
      <c r="AIB223" s="802"/>
      <c r="AIC223" s="802"/>
      <c r="AID223" s="802"/>
      <c r="AIE223" s="802"/>
      <c r="AIF223" s="802"/>
      <c r="AIG223" s="802"/>
      <c r="AIH223" s="802"/>
      <c r="AII223" s="802"/>
      <c r="AIJ223" s="802"/>
      <c r="AQE223" s="802"/>
      <c r="AQF223" s="802"/>
      <c r="AQG223" s="802"/>
      <c r="AQH223" s="802"/>
      <c r="AQI223" s="802"/>
      <c r="AQJ223" s="802"/>
      <c r="AQK223" s="802"/>
      <c r="AQL223" s="802"/>
      <c r="AQM223" s="802"/>
      <c r="AQN223" s="802"/>
      <c r="AQO223" s="802"/>
      <c r="AQP223" s="802"/>
      <c r="AQQ223" s="802"/>
      <c r="AQR223" s="802"/>
      <c r="AQS223" s="802"/>
      <c r="AQT223" s="802"/>
      <c r="AQU223" s="802"/>
      <c r="AQV223" s="802"/>
      <c r="AQW223" s="802"/>
      <c r="AQX223" s="802"/>
      <c r="AQY223" s="802"/>
      <c r="AQZ223" s="802"/>
      <c r="ARA223" s="802"/>
      <c r="ARB223" s="802"/>
      <c r="ARC223" s="802"/>
      <c r="ARD223" s="802"/>
      <c r="ARE223" s="802"/>
      <c r="ARF223" s="802"/>
      <c r="ARG223" s="802"/>
      <c r="ARH223" s="802"/>
      <c r="ARI223" s="802"/>
      <c r="ARJ223" s="802"/>
      <c r="ARK223" s="802"/>
      <c r="ARL223" s="802"/>
      <c r="ARM223" s="802"/>
      <c r="ARN223" s="802"/>
      <c r="ARO223" s="802"/>
      <c r="ARP223" s="802"/>
      <c r="ARQ223" s="802"/>
      <c r="ARR223" s="802"/>
      <c r="ARS223" s="802"/>
      <c r="ART223" s="802"/>
      <c r="ARU223" s="802"/>
      <c r="ARV223" s="802"/>
      <c r="ARW223" s="802"/>
      <c r="ARX223" s="802"/>
      <c r="ARY223" s="802"/>
      <c r="ARZ223" s="802"/>
      <c r="ASA223" s="802"/>
      <c r="ASB223" s="802"/>
      <c r="ASC223" s="802"/>
      <c r="ASD223" s="802"/>
      <c r="ASE223" s="802"/>
      <c r="ASF223" s="802"/>
      <c r="ASG223" s="802"/>
      <c r="ASH223" s="802"/>
      <c r="ASI223" s="802"/>
      <c r="ASJ223" s="802"/>
      <c r="ASK223" s="802"/>
      <c r="ASL223" s="802"/>
      <c r="ATP223" s="802"/>
      <c r="ATQ223" s="802"/>
      <c r="ATR223" s="802"/>
      <c r="ATS223" s="802"/>
      <c r="ATT223" s="802"/>
      <c r="ATU223" s="802"/>
      <c r="ATV223" s="802"/>
      <c r="ATW223" s="802"/>
      <c r="ATX223" s="802"/>
      <c r="ATY223" s="802"/>
      <c r="ATZ223" s="802"/>
      <c r="AUA223" s="802"/>
      <c r="AUB223" s="802"/>
      <c r="AUC223" s="802"/>
      <c r="AUD223" s="802"/>
      <c r="AUE223" s="802"/>
      <c r="AUF223" s="802"/>
      <c r="AUG223" s="802"/>
      <c r="AUH223" s="802"/>
      <c r="AUI223" s="802"/>
      <c r="AUJ223" s="802"/>
      <c r="AUK223" s="802"/>
      <c r="AUL223" s="802"/>
      <c r="AUM223" s="802"/>
      <c r="AUN223" s="802"/>
      <c r="AUO223" s="802"/>
      <c r="AUP223" s="801"/>
      <c r="AUQ223" s="802"/>
      <c r="AUR223" s="801"/>
      <c r="AUS223" s="802"/>
      <c r="AUT223" s="801"/>
      <c r="AUU223" s="802"/>
      <c r="AUV223" s="802"/>
      <c r="AUW223" s="802"/>
      <c r="AUX223" s="802"/>
      <c r="AUY223" s="802"/>
      <c r="AUZ223" s="802"/>
      <c r="AVA223" s="802"/>
      <c r="AVB223" s="802"/>
      <c r="AVC223" s="802"/>
      <c r="AVD223" s="802"/>
      <c r="AVE223" s="802"/>
      <c r="AVF223" s="802"/>
      <c r="AVG223" s="802"/>
      <c r="AVH223" s="802"/>
      <c r="AVI223" s="802"/>
      <c r="AVJ223" s="808"/>
      <c r="AVK223" s="808"/>
      <c r="AVL223" s="808"/>
      <c r="AVM223" s="808"/>
      <c r="AVN223" s="808"/>
      <c r="AVO223" s="808"/>
      <c r="AVP223" s="808"/>
      <c r="AVQ223" s="808"/>
      <c r="AVR223" s="808"/>
      <c r="AVS223" s="808"/>
      <c r="AVT223" s="808"/>
      <c r="AVU223" s="809"/>
      <c r="AVV223" s="809"/>
      <c r="AVW223" s="809"/>
      <c r="AVX223" s="809"/>
      <c r="AVY223" s="809"/>
      <c r="AVZ223" s="809"/>
      <c r="AWA223" s="809"/>
      <c r="AWB223" s="809"/>
      <c r="AWC223" s="809"/>
      <c r="AWD223" s="809"/>
      <c r="AWE223" s="809"/>
      <c r="AWF223" s="809"/>
      <c r="AWG223" s="809"/>
      <c r="AWH223" s="809"/>
      <c r="AWI223" s="809"/>
      <c r="AWJ223" s="809"/>
      <c r="AWK223" s="809"/>
      <c r="AWL223" s="809"/>
      <c r="AWM223" s="809"/>
      <c r="AWN223" s="809"/>
      <c r="AWO223" s="809"/>
      <c r="AWP223" s="809"/>
      <c r="AWQ223" s="809"/>
      <c r="AWR223" s="808"/>
      <c r="AWS223" s="761"/>
      <c r="AWT223" s="808"/>
      <c r="AWU223" s="809"/>
      <c r="AWV223" s="809"/>
      <c r="AWW223" s="809"/>
      <c r="AWX223" s="809"/>
      <c r="AWY223" s="809"/>
      <c r="AWZ223" s="809"/>
      <c r="AXA223" s="809"/>
      <c r="AXB223" s="809"/>
      <c r="AXC223" s="809"/>
      <c r="AXD223" s="809"/>
      <c r="AXE223" s="809"/>
      <c r="AXF223" s="809"/>
      <c r="AXG223" s="809"/>
      <c r="AXH223" s="809"/>
      <c r="AXI223" s="809"/>
      <c r="AXJ223" s="809"/>
      <c r="AXK223" s="809"/>
      <c r="AXL223" s="809"/>
      <c r="AXM223" s="809"/>
      <c r="AXN223" s="809"/>
      <c r="AXO223" s="809"/>
      <c r="AXP223" s="809"/>
      <c r="AXQ223" s="809"/>
      <c r="AXR223" s="809"/>
      <c r="AXS223" s="809"/>
      <c r="AXT223" s="809"/>
      <c r="AXU223" s="809"/>
      <c r="AXV223" s="809"/>
      <c r="AXW223" s="809"/>
      <c r="AXX223" s="809"/>
      <c r="AXY223" s="809"/>
      <c r="AXZ223" s="809"/>
      <c r="AYA223" s="809"/>
      <c r="AYB223" s="809"/>
      <c r="AYC223" s="809"/>
      <c r="AYD223" s="808"/>
      <c r="AYE223" s="808"/>
      <c r="AYF223" s="809"/>
      <c r="AYG223" s="808"/>
      <c r="AYH223" s="810"/>
      <c r="AYI223" s="810"/>
      <c r="AYJ223" s="810"/>
      <c r="AYK223" s="810"/>
      <c r="AYL223" s="810"/>
      <c r="AYM223" s="810"/>
      <c r="AYN223" s="810"/>
      <c r="AYO223" s="810"/>
      <c r="AYP223" s="810"/>
      <c r="AYQ223" s="810"/>
      <c r="AYR223" s="810"/>
      <c r="AYS223" s="810"/>
      <c r="AYT223" s="810"/>
      <c r="AYU223" s="810"/>
      <c r="AYV223" s="810"/>
      <c r="AYW223" s="810"/>
      <c r="AYX223" s="810"/>
      <c r="AYY223" s="810"/>
      <c r="AYZ223" s="810"/>
      <c r="AZA223" s="810"/>
      <c r="AZB223" s="810"/>
      <c r="AZC223" s="810"/>
      <c r="AZD223" s="810"/>
      <c r="AZE223" s="810"/>
      <c r="AZF223" s="810"/>
      <c r="AZG223" s="810"/>
      <c r="AZH223" s="810"/>
      <c r="AZI223" s="810"/>
      <c r="AZJ223" s="810"/>
      <c r="AZK223" s="810"/>
      <c r="AZL223" s="810"/>
      <c r="AZM223" s="810"/>
      <c r="AZN223" s="810"/>
      <c r="AZO223" s="810"/>
      <c r="AZP223" s="809"/>
      <c r="AZQ223" s="802"/>
      <c r="AZR223" s="802"/>
      <c r="AZS223" s="802"/>
    </row>
    <row r="224" spans="45:920 1123:1371" s="793" customFormat="1" ht="13.5">
      <c r="AS224" s="802"/>
      <c r="AT224" s="802"/>
      <c r="AU224" s="802"/>
      <c r="AV224" s="802"/>
      <c r="AW224" s="802"/>
      <c r="AX224" s="802"/>
      <c r="AY224" s="802"/>
      <c r="AZ224" s="802"/>
      <c r="BA224" s="802"/>
      <c r="BB224" s="802"/>
      <c r="BC224" s="802"/>
      <c r="BD224" s="802"/>
      <c r="BE224" s="802"/>
      <c r="BF224" s="802"/>
      <c r="BG224" s="802"/>
      <c r="BH224" s="802"/>
      <c r="BI224" s="802"/>
      <c r="BJ224" s="802"/>
      <c r="BK224" s="802"/>
      <c r="BL224" s="802"/>
      <c r="BM224" s="802"/>
      <c r="BN224" s="802"/>
      <c r="BO224" s="802"/>
      <c r="BP224" s="802"/>
      <c r="BQ224" s="802"/>
      <c r="BR224" s="802"/>
      <c r="BS224" s="802"/>
      <c r="BT224" s="802"/>
      <c r="BU224" s="802"/>
      <c r="BV224" s="802"/>
      <c r="BW224" s="802"/>
      <c r="BX224" s="802"/>
      <c r="BY224" s="802"/>
      <c r="BZ224" s="802"/>
      <c r="CA224" s="802"/>
      <c r="CB224" s="802"/>
      <c r="CC224" s="802"/>
      <c r="CD224" s="802"/>
      <c r="CE224" s="802"/>
      <c r="CF224" s="802"/>
      <c r="CG224" s="802"/>
      <c r="CH224" s="802"/>
      <c r="CI224" s="802"/>
      <c r="CJ224" s="802"/>
      <c r="CK224" s="802"/>
      <c r="CL224" s="802"/>
      <c r="CM224" s="802"/>
      <c r="CN224" s="802"/>
      <c r="CO224" s="802"/>
      <c r="CP224" s="802"/>
      <c r="CQ224" s="802"/>
      <c r="CR224" s="802"/>
      <c r="CS224" s="802"/>
      <c r="CT224" s="802"/>
      <c r="CU224" s="802"/>
      <c r="CV224" s="802"/>
      <c r="CW224" s="802"/>
      <c r="CX224" s="802"/>
      <c r="CY224" s="802"/>
      <c r="CZ224" s="802"/>
      <c r="DA224" s="802"/>
      <c r="DB224" s="802"/>
      <c r="DC224" s="802"/>
      <c r="DD224" s="802"/>
      <c r="DE224" s="802"/>
      <c r="DF224" s="802"/>
      <c r="DG224" s="802"/>
      <c r="DH224" s="802"/>
      <c r="DI224" s="802"/>
      <c r="DJ224" s="802"/>
      <c r="DK224" s="802"/>
      <c r="DL224" s="802"/>
      <c r="DM224" s="802"/>
      <c r="DN224" s="802"/>
      <c r="DO224" s="802"/>
      <c r="DP224" s="802"/>
      <c r="DQ224" s="802"/>
      <c r="DR224" s="802"/>
      <c r="DS224" s="802"/>
      <c r="DT224" s="802"/>
      <c r="DU224" s="802"/>
      <c r="DV224" s="802"/>
      <c r="DW224" s="802"/>
      <c r="DX224" s="802"/>
      <c r="DY224" s="802"/>
      <c r="DZ224" s="802"/>
      <c r="EA224" s="802"/>
      <c r="EB224" s="802"/>
      <c r="EC224" s="802"/>
      <c r="ED224" s="802"/>
      <c r="EE224" s="802"/>
      <c r="EF224" s="802"/>
      <c r="EG224" s="802"/>
      <c r="EH224" s="802"/>
      <c r="EI224" s="802"/>
      <c r="EJ224" s="802"/>
      <c r="EK224" s="802"/>
      <c r="EL224" s="802"/>
      <c r="EM224" s="802"/>
      <c r="EN224" s="802"/>
      <c r="EO224" s="802"/>
      <c r="EP224" s="802"/>
      <c r="EQ224" s="802"/>
      <c r="ER224" s="802"/>
      <c r="ES224" s="802"/>
      <c r="ET224" s="802"/>
      <c r="EU224" s="802"/>
      <c r="EV224" s="802"/>
      <c r="EW224" s="802"/>
      <c r="EX224" s="802"/>
      <c r="EY224" s="802"/>
      <c r="EZ224" s="802"/>
      <c r="FA224" s="802"/>
      <c r="FB224" s="802"/>
      <c r="FC224" s="802"/>
      <c r="FD224" s="802"/>
      <c r="FE224" s="802"/>
      <c r="FF224" s="802"/>
      <c r="FG224" s="802"/>
      <c r="FH224" s="802"/>
      <c r="FI224" s="802"/>
      <c r="FJ224" s="802"/>
      <c r="FK224" s="802"/>
      <c r="FL224" s="802"/>
      <c r="FM224" s="802"/>
      <c r="FN224" s="802"/>
      <c r="FO224" s="802"/>
      <c r="FP224" s="802"/>
      <c r="FQ224" s="802"/>
      <c r="FR224" s="802"/>
      <c r="FS224" s="802"/>
      <c r="FT224" s="802"/>
      <c r="FU224" s="802"/>
      <c r="FV224" s="802"/>
      <c r="FW224" s="802"/>
      <c r="FX224" s="802"/>
      <c r="FY224" s="802"/>
      <c r="FZ224" s="802"/>
      <c r="GA224" s="802"/>
      <c r="GB224" s="802"/>
      <c r="GC224" s="802"/>
      <c r="GD224" s="802"/>
      <c r="GE224" s="802"/>
      <c r="GF224" s="802"/>
      <c r="GG224" s="802"/>
      <c r="GH224" s="802"/>
      <c r="GI224" s="802"/>
      <c r="GJ224" s="802"/>
      <c r="GK224" s="802"/>
      <c r="GL224" s="802"/>
      <c r="GM224" s="802"/>
      <c r="GN224" s="802"/>
      <c r="GO224" s="802"/>
      <c r="GP224" s="802"/>
      <c r="GQ224" s="802"/>
      <c r="GR224" s="802"/>
      <c r="GS224" s="802"/>
      <c r="GT224" s="802"/>
      <c r="GU224" s="802"/>
      <c r="GV224" s="802"/>
      <c r="GW224" s="802"/>
      <c r="GX224" s="802"/>
      <c r="GY224" s="802"/>
      <c r="GZ224" s="802"/>
      <c r="HA224" s="802"/>
      <c r="HB224" s="802"/>
      <c r="HC224" s="802"/>
      <c r="HD224" s="802"/>
      <c r="HE224" s="802"/>
      <c r="HF224" s="802"/>
      <c r="HG224" s="802"/>
      <c r="HH224" s="802"/>
      <c r="HI224" s="802"/>
      <c r="HJ224" s="802"/>
      <c r="HK224" s="802"/>
      <c r="HL224" s="802"/>
      <c r="HM224" s="802"/>
      <c r="HN224" s="802"/>
      <c r="HO224" s="802"/>
      <c r="HP224" s="802"/>
      <c r="HQ224" s="802"/>
      <c r="HR224" s="802"/>
      <c r="HS224" s="802"/>
      <c r="HT224" s="802"/>
      <c r="HU224" s="802"/>
      <c r="HV224" s="802"/>
      <c r="HW224" s="802"/>
      <c r="HX224" s="802"/>
      <c r="HY224" s="802"/>
      <c r="HZ224" s="802"/>
      <c r="IA224" s="802"/>
      <c r="IB224" s="802"/>
      <c r="IC224" s="802"/>
      <c r="ID224" s="802"/>
      <c r="IE224" s="802"/>
      <c r="IF224" s="802"/>
      <c r="IG224" s="802"/>
      <c r="IH224" s="802"/>
      <c r="II224" s="802"/>
      <c r="IJ224" s="802"/>
      <c r="IK224" s="802"/>
      <c r="IL224" s="802"/>
      <c r="IM224" s="802"/>
      <c r="IN224" s="802"/>
      <c r="IO224" s="802"/>
      <c r="IP224" s="802"/>
      <c r="IQ224" s="802"/>
      <c r="IR224" s="802"/>
      <c r="IS224" s="802"/>
      <c r="IT224" s="802"/>
      <c r="IU224" s="802"/>
      <c r="IV224" s="802"/>
      <c r="IW224" s="802"/>
      <c r="IX224" s="802"/>
      <c r="IY224" s="802"/>
      <c r="IZ224" s="802"/>
      <c r="JA224" s="802"/>
      <c r="JB224" s="802"/>
      <c r="JC224" s="802"/>
      <c r="JD224" s="802"/>
      <c r="JE224" s="802"/>
      <c r="JF224" s="802"/>
      <c r="JG224" s="802"/>
      <c r="JH224" s="802"/>
      <c r="JI224" s="802"/>
      <c r="JJ224" s="802"/>
      <c r="JK224" s="802"/>
      <c r="JL224" s="802"/>
      <c r="JM224" s="802"/>
      <c r="JN224" s="802"/>
      <c r="JO224" s="802"/>
      <c r="JP224" s="802"/>
      <c r="JQ224" s="802"/>
      <c r="JR224" s="802"/>
      <c r="JS224" s="802"/>
      <c r="JT224" s="802"/>
      <c r="JU224" s="802"/>
      <c r="JV224" s="802"/>
      <c r="JW224" s="802"/>
      <c r="JX224" s="802"/>
      <c r="JY224" s="802"/>
      <c r="JZ224" s="802"/>
      <c r="KA224" s="802"/>
      <c r="KB224" s="802"/>
      <c r="KC224" s="802"/>
      <c r="KD224" s="802"/>
      <c r="KE224" s="802"/>
      <c r="KF224" s="802"/>
      <c r="KG224" s="802"/>
      <c r="KH224" s="802"/>
      <c r="KI224" s="802"/>
      <c r="KJ224" s="802"/>
      <c r="KK224" s="802"/>
      <c r="KL224" s="802"/>
      <c r="KM224" s="802"/>
      <c r="KN224" s="802"/>
      <c r="KO224" s="802"/>
      <c r="KP224" s="802"/>
      <c r="KQ224" s="802"/>
      <c r="KR224" s="802"/>
      <c r="KS224" s="802"/>
      <c r="KT224" s="802"/>
      <c r="KU224" s="802"/>
      <c r="KV224" s="802"/>
      <c r="KW224" s="802"/>
      <c r="KX224" s="802"/>
      <c r="KY224" s="802"/>
      <c r="KZ224" s="802"/>
      <c r="LA224" s="802"/>
      <c r="LB224" s="802"/>
      <c r="LC224" s="802"/>
      <c r="LD224" s="802"/>
      <c r="LE224" s="802"/>
      <c r="LF224" s="802"/>
      <c r="LG224" s="802"/>
      <c r="LH224" s="802"/>
      <c r="LI224" s="802"/>
      <c r="LJ224" s="802"/>
      <c r="LK224" s="802"/>
      <c r="LL224" s="802"/>
      <c r="LM224" s="802"/>
      <c r="LN224" s="802"/>
      <c r="LO224" s="802"/>
      <c r="LP224" s="802"/>
      <c r="LQ224" s="802"/>
      <c r="LR224" s="802"/>
      <c r="LS224" s="802"/>
      <c r="LT224" s="802"/>
      <c r="LU224" s="802"/>
      <c r="LV224" s="802"/>
      <c r="LW224" s="802"/>
      <c r="LX224" s="802"/>
      <c r="LY224" s="802"/>
      <c r="LZ224" s="802"/>
      <c r="MA224" s="802"/>
      <c r="MB224" s="802"/>
      <c r="MC224" s="802"/>
      <c r="MD224" s="802"/>
      <c r="ME224" s="802"/>
      <c r="MF224" s="802"/>
      <c r="MG224" s="802"/>
      <c r="MH224" s="802"/>
      <c r="MI224" s="802"/>
      <c r="MJ224" s="802"/>
      <c r="MK224" s="802"/>
      <c r="ML224" s="802"/>
      <c r="MM224" s="802"/>
      <c r="MN224" s="802"/>
      <c r="MO224" s="802"/>
      <c r="MP224" s="802"/>
      <c r="MQ224" s="802"/>
      <c r="MR224" s="802"/>
      <c r="MS224" s="802"/>
      <c r="MT224" s="802"/>
      <c r="MU224" s="802"/>
      <c r="MV224" s="802"/>
      <c r="MW224" s="802"/>
      <c r="MX224" s="802"/>
      <c r="MY224" s="802"/>
      <c r="MZ224" s="802"/>
      <c r="NA224" s="802"/>
      <c r="NB224" s="802"/>
      <c r="NC224" s="802"/>
      <c r="ND224" s="802"/>
      <c r="NE224" s="802"/>
      <c r="NF224" s="802"/>
      <c r="NG224" s="802"/>
      <c r="NH224" s="802"/>
      <c r="NI224" s="802"/>
      <c r="NJ224" s="802"/>
      <c r="NK224" s="802"/>
      <c r="NL224" s="802"/>
      <c r="NM224" s="802"/>
      <c r="NN224" s="802"/>
      <c r="NO224" s="802"/>
      <c r="NP224" s="802"/>
      <c r="NQ224" s="802"/>
      <c r="NR224" s="802"/>
      <c r="NS224" s="802"/>
      <c r="NT224" s="802"/>
      <c r="NU224" s="802"/>
      <c r="NV224" s="802"/>
      <c r="NW224" s="802"/>
      <c r="NX224" s="802"/>
      <c r="NY224" s="802"/>
      <c r="NZ224" s="802"/>
      <c r="OA224" s="802"/>
      <c r="OB224" s="802"/>
      <c r="OC224" s="802"/>
      <c r="OD224" s="802"/>
      <c r="OE224" s="802"/>
      <c r="OF224" s="802"/>
      <c r="OG224" s="802"/>
      <c r="OH224" s="802"/>
      <c r="OI224" s="802"/>
      <c r="OJ224" s="802"/>
      <c r="OK224" s="802"/>
      <c r="OL224" s="802"/>
      <c r="OM224" s="802"/>
      <c r="ON224" s="802"/>
      <c r="OO224" s="802"/>
      <c r="OP224" s="802"/>
      <c r="OQ224" s="802"/>
      <c r="OR224" s="802"/>
      <c r="OS224" s="802"/>
      <c r="OT224" s="802"/>
      <c r="OU224" s="802"/>
      <c r="OV224" s="802"/>
      <c r="OW224" s="802"/>
      <c r="OX224" s="802"/>
      <c r="OY224" s="802"/>
      <c r="OZ224" s="802"/>
      <c r="PA224" s="802"/>
      <c r="PB224" s="802"/>
      <c r="PC224" s="802"/>
      <c r="PD224" s="802"/>
      <c r="PE224" s="802"/>
      <c r="PF224" s="802"/>
      <c r="PG224" s="802"/>
      <c r="PH224" s="802"/>
      <c r="PI224" s="802"/>
      <c r="PJ224" s="802"/>
      <c r="PK224" s="802"/>
      <c r="PL224" s="802"/>
      <c r="PM224" s="802"/>
      <c r="PN224" s="802"/>
      <c r="PO224" s="802"/>
      <c r="PP224" s="802"/>
      <c r="PQ224" s="802"/>
      <c r="PR224" s="802"/>
      <c r="PS224" s="802"/>
      <c r="PT224" s="802"/>
      <c r="PU224" s="802"/>
      <c r="PV224" s="802"/>
      <c r="PW224" s="802"/>
      <c r="PX224" s="802"/>
      <c r="PY224" s="802"/>
      <c r="PZ224" s="802"/>
      <c r="QA224" s="802"/>
      <c r="QB224" s="802"/>
      <c r="QC224" s="802"/>
      <c r="QD224" s="802"/>
      <c r="QE224" s="802"/>
      <c r="QF224" s="802"/>
      <c r="QG224" s="802"/>
      <c r="QH224" s="802"/>
      <c r="QI224" s="802"/>
      <c r="QJ224" s="802"/>
      <c r="QK224" s="802"/>
      <c r="QL224" s="802"/>
      <c r="QM224" s="802"/>
      <c r="QN224" s="802"/>
      <c r="QO224" s="802"/>
      <c r="QP224" s="802"/>
      <c r="QQ224" s="802"/>
      <c r="QR224" s="802"/>
      <c r="QS224" s="802"/>
      <c r="QT224" s="802"/>
      <c r="QU224" s="802"/>
      <c r="QV224" s="802"/>
      <c r="QW224" s="802"/>
      <c r="QX224" s="802"/>
      <c r="QY224" s="802"/>
      <c r="QZ224" s="802"/>
      <c r="RA224" s="802"/>
      <c r="RB224" s="802"/>
      <c r="RC224" s="802"/>
      <c r="RD224" s="802"/>
      <c r="RE224" s="802"/>
      <c r="RF224" s="802"/>
      <c r="RG224" s="802"/>
      <c r="RH224" s="802"/>
      <c r="RI224" s="802"/>
      <c r="RJ224" s="802"/>
      <c r="RK224" s="802"/>
      <c r="RL224" s="802"/>
      <c r="RM224" s="802"/>
      <c r="RN224" s="802"/>
      <c r="RO224" s="802"/>
      <c r="RP224" s="802"/>
      <c r="RQ224" s="802"/>
      <c r="RR224" s="802"/>
      <c r="RS224" s="802"/>
      <c r="RT224" s="802"/>
      <c r="RU224" s="802"/>
      <c r="RV224" s="802"/>
      <c r="RW224" s="802"/>
      <c r="RX224" s="802"/>
      <c r="RY224" s="802"/>
      <c r="RZ224" s="802"/>
      <c r="SA224" s="802"/>
      <c r="SB224" s="802"/>
      <c r="SC224" s="802"/>
      <c r="SD224" s="802"/>
      <c r="SE224" s="802"/>
      <c r="SF224" s="802"/>
      <c r="SG224" s="802"/>
      <c r="SH224" s="802"/>
      <c r="SI224" s="802"/>
      <c r="SJ224" s="802"/>
      <c r="SK224" s="802"/>
      <c r="SL224" s="802"/>
      <c r="SM224" s="802"/>
      <c r="SN224" s="802"/>
      <c r="SO224" s="802"/>
      <c r="SP224" s="802"/>
      <c r="SQ224" s="802"/>
      <c r="SR224" s="802"/>
      <c r="SS224" s="802"/>
      <c r="ST224" s="802"/>
      <c r="SU224" s="802"/>
      <c r="SV224" s="802"/>
      <c r="SW224" s="802"/>
      <c r="SX224" s="802"/>
      <c r="SY224" s="802"/>
      <c r="SZ224" s="802"/>
      <c r="TA224" s="802"/>
      <c r="TB224" s="802"/>
      <c r="TC224" s="802"/>
      <c r="TD224" s="802"/>
      <c r="TE224" s="802"/>
      <c r="TF224" s="802"/>
      <c r="TG224" s="802"/>
      <c r="TH224" s="802"/>
      <c r="TI224" s="802"/>
      <c r="TJ224" s="802"/>
      <c r="TK224" s="802"/>
      <c r="TL224" s="802"/>
      <c r="TM224" s="802"/>
      <c r="TN224" s="802"/>
      <c r="TO224" s="802"/>
      <c r="TP224" s="802"/>
      <c r="TQ224" s="802"/>
      <c r="TR224" s="802"/>
      <c r="TS224" s="802"/>
      <c r="TT224" s="802"/>
      <c r="TU224" s="802"/>
      <c r="TV224" s="802"/>
      <c r="TW224" s="802"/>
      <c r="TX224" s="802"/>
      <c r="TY224" s="802"/>
      <c r="TZ224" s="802"/>
      <c r="UA224" s="802"/>
      <c r="UB224" s="802"/>
      <c r="UC224" s="802"/>
      <c r="UD224" s="802"/>
      <c r="UE224" s="802"/>
      <c r="UF224" s="802"/>
      <c r="UG224" s="802"/>
      <c r="UH224" s="802"/>
      <c r="UI224" s="802"/>
      <c r="UJ224" s="802"/>
      <c r="UK224" s="802"/>
      <c r="UL224" s="802"/>
      <c r="UM224" s="802"/>
      <c r="UN224" s="802"/>
      <c r="UO224" s="802"/>
      <c r="UP224" s="802"/>
      <c r="UQ224" s="802"/>
      <c r="UR224" s="802"/>
      <c r="US224" s="802"/>
      <c r="UT224" s="802"/>
      <c r="UU224" s="802"/>
      <c r="UV224" s="802"/>
      <c r="UW224" s="802"/>
      <c r="UX224" s="802"/>
      <c r="UY224" s="802"/>
      <c r="UZ224" s="802"/>
      <c r="VA224" s="802"/>
      <c r="VB224" s="802"/>
      <c r="VC224" s="802"/>
      <c r="VD224" s="802"/>
      <c r="VE224" s="802"/>
      <c r="VF224" s="802"/>
      <c r="VG224" s="802"/>
      <c r="VH224" s="802"/>
      <c r="VI224" s="802"/>
      <c r="VJ224" s="802"/>
      <c r="VK224" s="802"/>
      <c r="VL224" s="802"/>
      <c r="VM224" s="802"/>
      <c r="VN224" s="802"/>
      <c r="VO224" s="802"/>
      <c r="VP224" s="802"/>
      <c r="VQ224" s="802"/>
      <c r="VR224" s="802"/>
      <c r="VS224" s="802"/>
      <c r="VT224" s="802"/>
      <c r="VU224" s="802"/>
      <c r="VV224" s="802"/>
      <c r="VW224" s="802"/>
      <c r="VX224" s="802"/>
      <c r="VY224" s="802"/>
      <c r="VZ224" s="802"/>
      <c r="WA224" s="802"/>
      <c r="WB224" s="802"/>
      <c r="WC224" s="802"/>
      <c r="WD224" s="802"/>
      <c r="WE224" s="802"/>
      <c r="WF224" s="802"/>
      <c r="WG224" s="802"/>
      <c r="WH224" s="802"/>
      <c r="WI224" s="802"/>
      <c r="WJ224" s="802"/>
      <c r="WK224" s="802"/>
      <c r="WL224" s="802"/>
      <c r="WM224" s="802"/>
      <c r="WN224" s="802"/>
      <c r="WO224" s="802"/>
      <c r="WP224" s="802"/>
      <c r="WQ224" s="802"/>
      <c r="WR224" s="802"/>
      <c r="WS224" s="802"/>
      <c r="WT224" s="802"/>
      <c r="WU224" s="802"/>
      <c r="WV224" s="802"/>
      <c r="WW224" s="802"/>
      <c r="WX224" s="802"/>
      <c r="WY224" s="802"/>
      <c r="WZ224" s="802"/>
      <c r="XA224" s="802"/>
      <c r="XB224" s="802"/>
      <c r="XC224" s="802"/>
      <c r="XD224" s="802"/>
      <c r="XE224" s="802"/>
      <c r="XF224" s="802"/>
      <c r="XG224" s="802"/>
      <c r="XH224" s="802"/>
      <c r="XI224" s="802"/>
      <c r="XJ224" s="802"/>
      <c r="XK224" s="802"/>
      <c r="XL224" s="802"/>
      <c r="XM224" s="802"/>
      <c r="XN224" s="802"/>
      <c r="XO224" s="802"/>
      <c r="XP224" s="802"/>
      <c r="XQ224" s="802"/>
      <c r="XR224" s="802"/>
      <c r="XS224" s="802"/>
      <c r="XT224" s="802"/>
      <c r="XU224" s="802"/>
      <c r="XV224" s="802"/>
      <c r="XW224" s="802"/>
      <c r="XX224" s="802"/>
      <c r="XY224" s="802"/>
      <c r="XZ224" s="802"/>
      <c r="YA224" s="802"/>
      <c r="YB224" s="802"/>
      <c r="YC224" s="802"/>
      <c r="YD224" s="802"/>
      <c r="YE224" s="802"/>
      <c r="YF224" s="802"/>
      <c r="YG224" s="802"/>
      <c r="YH224" s="802"/>
      <c r="YI224" s="802"/>
      <c r="YJ224" s="802"/>
      <c r="YK224" s="802"/>
      <c r="YL224" s="802"/>
      <c r="YM224" s="802"/>
      <c r="YN224" s="802"/>
      <c r="YO224" s="802"/>
      <c r="YP224" s="802"/>
      <c r="YQ224" s="802"/>
      <c r="YR224" s="802"/>
      <c r="YS224" s="802"/>
      <c r="YT224" s="802"/>
      <c r="YU224" s="802"/>
      <c r="YV224" s="802"/>
      <c r="YW224" s="802"/>
      <c r="YX224" s="802"/>
      <c r="YY224" s="802"/>
      <c r="YZ224" s="802"/>
      <c r="ZA224" s="802"/>
      <c r="ZB224" s="802"/>
      <c r="ZC224" s="802"/>
      <c r="ZD224" s="802"/>
      <c r="ZE224" s="802"/>
      <c r="ZF224" s="802"/>
      <c r="ZG224" s="802"/>
      <c r="ZH224" s="802"/>
      <c r="ZI224" s="802"/>
      <c r="ZJ224" s="802"/>
      <c r="ZK224" s="802"/>
      <c r="ZL224" s="802"/>
      <c r="ZM224" s="802"/>
      <c r="ZN224" s="802"/>
      <c r="ZO224" s="802"/>
      <c r="ZP224" s="802"/>
      <c r="ZQ224" s="802"/>
      <c r="ZR224" s="802"/>
      <c r="ZS224" s="802"/>
      <c r="ZT224" s="802"/>
      <c r="ZU224" s="802"/>
      <c r="ZV224" s="802"/>
      <c r="ZW224" s="802"/>
      <c r="ZX224" s="802"/>
      <c r="ZY224" s="802"/>
      <c r="ZZ224" s="802"/>
      <c r="AAA224" s="802"/>
      <c r="AAB224" s="802"/>
      <c r="AAC224" s="802"/>
      <c r="AAD224" s="802"/>
      <c r="AAE224" s="802"/>
      <c r="AAF224" s="802"/>
      <c r="AAG224" s="802"/>
      <c r="AAH224" s="802"/>
      <c r="AAI224" s="802"/>
      <c r="AAJ224" s="802"/>
      <c r="AAK224" s="802"/>
      <c r="AAL224" s="802"/>
      <c r="AAM224" s="802"/>
      <c r="AAN224" s="802"/>
      <c r="AAO224" s="802"/>
      <c r="AAP224" s="802"/>
      <c r="AAQ224" s="802"/>
      <c r="AAR224" s="802"/>
      <c r="AAS224" s="802"/>
      <c r="AAT224" s="802"/>
      <c r="AAU224" s="802"/>
      <c r="AAV224" s="802"/>
      <c r="AAW224" s="802"/>
      <c r="AAX224" s="802"/>
      <c r="AAY224" s="802"/>
      <c r="AAZ224" s="802"/>
      <c r="ABA224" s="802"/>
      <c r="ABB224" s="802"/>
      <c r="ABC224" s="802"/>
      <c r="ABD224" s="802"/>
      <c r="ABE224" s="802"/>
      <c r="ABF224" s="802"/>
      <c r="ABG224" s="802"/>
      <c r="ABH224" s="802"/>
      <c r="ABI224" s="802"/>
      <c r="ABJ224" s="802"/>
      <c r="ABK224" s="802"/>
      <c r="ABL224" s="802"/>
      <c r="ABM224" s="802"/>
      <c r="ABN224" s="802"/>
      <c r="ABO224" s="802"/>
      <c r="ABP224" s="802"/>
      <c r="ABQ224" s="802"/>
      <c r="ABR224" s="802"/>
      <c r="ABS224" s="802"/>
      <c r="ABT224" s="802"/>
      <c r="ABU224" s="802"/>
      <c r="ABV224" s="802"/>
      <c r="ABW224" s="802"/>
      <c r="ABX224" s="802"/>
      <c r="ABY224" s="802"/>
      <c r="ABZ224" s="802"/>
      <c r="ACA224" s="802"/>
      <c r="ACB224" s="802"/>
      <c r="ACC224" s="802"/>
      <c r="ACD224" s="802"/>
      <c r="ACE224" s="802"/>
      <c r="ACF224" s="802"/>
      <c r="ACG224" s="802"/>
      <c r="ACH224" s="802"/>
      <c r="ACI224" s="802"/>
      <c r="ACJ224" s="802"/>
      <c r="ACK224" s="802"/>
      <c r="ACL224" s="802"/>
      <c r="ACM224" s="802"/>
      <c r="ACN224" s="802"/>
      <c r="ACO224" s="802"/>
      <c r="ACP224" s="802"/>
      <c r="ACQ224" s="802"/>
      <c r="ACR224" s="802"/>
      <c r="ACS224" s="802"/>
      <c r="ACT224" s="802"/>
      <c r="ACU224" s="802"/>
      <c r="ACV224" s="802"/>
      <c r="ACW224" s="802"/>
      <c r="ACX224" s="802"/>
      <c r="ACY224" s="802"/>
      <c r="ACZ224" s="802"/>
      <c r="ADA224" s="802"/>
      <c r="ADB224" s="802"/>
      <c r="ADC224" s="802"/>
      <c r="ADD224" s="802"/>
      <c r="ADE224" s="802"/>
      <c r="ADF224" s="802"/>
      <c r="ADG224" s="802"/>
      <c r="ADH224" s="802"/>
      <c r="ADI224" s="802"/>
      <c r="ADJ224" s="802"/>
      <c r="ADK224" s="802"/>
      <c r="ADL224" s="802"/>
      <c r="ADM224" s="802"/>
      <c r="ADN224" s="802"/>
      <c r="ADO224" s="802"/>
      <c r="ADP224" s="802"/>
      <c r="ADQ224" s="802"/>
      <c r="ADR224" s="802"/>
      <c r="ADS224" s="802"/>
      <c r="ADT224" s="802"/>
      <c r="ADU224" s="802"/>
      <c r="ADV224" s="802"/>
      <c r="ADW224" s="802"/>
      <c r="ADX224" s="802"/>
      <c r="ADY224" s="802"/>
      <c r="ADZ224" s="802"/>
      <c r="AEA224" s="802"/>
      <c r="AEB224" s="802"/>
      <c r="AEC224" s="802"/>
      <c r="AED224" s="802"/>
      <c r="AEE224" s="802"/>
      <c r="AEF224" s="802"/>
      <c r="AEG224" s="802"/>
      <c r="AEH224" s="802"/>
      <c r="AEI224" s="802"/>
      <c r="AEJ224" s="802"/>
      <c r="AEK224" s="802"/>
      <c r="AEL224" s="802"/>
      <c r="AEM224" s="802"/>
      <c r="AEN224" s="802"/>
      <c r="AEO224" s="802"/>
      <c r="AEP224" s="802"/>
      <c r="AEQ224" s="802"/>
      <c r="AER224" s="802"/>
      <c r="AES224" s="802"/>
      <c r="AET224" s="802"/>
      <c r="AEU224" s="802"/>
      <c r="AEV224" s="802"/>
      <c r="AEW224" s="802"/>
      <c r="AEX224" s="802"/>
      <c r="AEY224" s="802"/>
      <c r="AEZ224" s="802"/>
      <c r="AFA224" s="802"/>
      <c r="AFB224" s="802"/>
      <c r="AFC224" s="802"/>
      <c r="AFD224" s="802"/>
      <c r="AFE224" s="802"/>
      <c r="AFF224" s="802"/>
      <c r="AFG224" s="802"/>
      <c r="AFH224" s="802"/>
      <c r="AFI224" s="802"/>
      <c r="AFJ224" s="802"/>
      <c r="AFK224" s="802"/>
      <c r="AFL224" s="802"/>
      <c r="AFM224" s="802"/>
      <c r="AFN224" s="802"/>
      <c r="AFO224" s="802"/>
      <c r="AFP224" s="802"/>
      <c r="AFQ224" s="802"/>
      <c r="AFR224" s="802"/>
      <c r="AFS224" s="802"/>
      <c r="AFT224" s="802"/>
      <c r="AFU224" s="802"/>
      <c r="AFV224" s="802"/>
      <c r="AFW224" s="802"/>
      <c r="AFX224" s="802"/>
      <c r="AFY224" s="802"/>
      <c r="AFZ224" s="802"/>
      <c r="AGA224" s="802"/>
      <c r="AGB224" s="802"/>
      <c r="AGC224" s="802"/>
      <c r="AGD224" s="802"/>
      <c r="AGE224" s="802"/>
      <c r="AGF224" s="802"/>
      <c r="AGG224" s="802"/>
      <c r="AGH224" s="802"/>
      <c r="AGI224" s="802"/>
      <c r="AGJ224" s="802"/>
      <c r="AGK224" s="802"/>
      <c r="AGL224" s="802"/>
      <c r="AGM224" s="802"/>
      <c r="AGN224" s="802"/>
      <c r="AGO224" s="802"/>
      <c r="AGP224" s="802"/>
      <c r="AGQ224" s="802"/>
      <c r="AGR224" s="802"/>
      <c r="AGS224" s="802"/>
      <c r="AGT224" s="802"/>
      <c r="AGU224" s="802"/>
      <c r="AGV224" s="802"/>
      <c r="AGW224" s="802"/>
      <c r="AGX224" s="802"/>
      <c r="AGY224" s="802"/>
      <c r="AGZ224" s="802"/>
      <c r="AHA224" s="802"/>
      <c r="AHB224" s="802"/>
      <c r="AHC224" s="802"/>
      <c r="AHD224" s="802"/>
      <c r="AHE224" s="802"/>
      <c r="AHF224" s="802"/>
      <c r="AHG224" s="802"/>
      <c r="AHH224" s="802"/>
      <c r="AHI224" s="802"/>
      <c r="AHJ224" s="802"/>
      <c r="AHK224" s="802"/>
      <c r="AHL224" s="802"/>
      <c r="AHM224" s="802"/>
      <c r="AHN224" s="802"/>
      <c r="AHO224" s="802"/>
      <c r="AHP224" s="802"/>
      <c r="AHQ224" s="802"/>
      <c r="AHR224" s="802"/>
      <c r="AHS224" s="802"/>
      <c r="AHT224" s="802"/>
      <c r="AHU224" s="802"/>
      <c r="AHV224" s="802"/>
      <c r="AHW224" s="802"/>
      <c r="AHX224" s="802"/>
      <c r="AHY224" s="802"/>
      <c r="AHZ224" s="802"/>
      <c r="AIA224" s="802"/>
      <c r="AIB224" s="802"/>
      <c r="AIC224" s="802"/>
      <c r="AID224" s="802"/>
      <c r="AIE224" s="802"/>
      <c r="AIF224" s="802"/>
      <c r="AIG224" s="802"/>
      <c r="AIH224" s="802"/>
      <c r="AII224" s="802"/>
      <c r="AIJ224" s="802"/>
      <c r="AQE224" s="802"/>
      <c r="AQF224" s="802"/>
      <c r="AQG224" s="802"/>
      <c r="AQH224" s="802"/>
      <c r="AQI224" s="802"/>
      <c r="AQJ224" s="802"/>
      <c r="AQK224" s="802"/>
      <c r="AQL224" s="802"/>
      <c r="AQM224" s="802"/>
      <c r="AQN224" s="802"/>
      <c r="AQO224" s="802"/>
      <c r="AQP224" s="802"/>
      <c r="AQQ224" s="802"/>
      <c r="AQR224" s="802"/>
      <c r="AQS224" s="802"/>
      <c r="AQT224" s="802"/>
      <c r="AQU224" s="802"/>
      <c r="AQV224" s="802"/>
      <c r="AQW224" s="802"/>
      <c r="AQX224" s="802"/>
      <c r="AQY224" s="802"/>
      <c r="AQZ224" s="802"/>
      <c r="ARA224" s="802"/>
      <c r="ARB224" s="802"/>
      <c r="ARC224" s="802"/>
      <c r="ARD224" s="802"/>
      <c r="ARE224" s="802"/>
      <c r="ARF224" s="802"/>
      <c r="ARG224" s="802"/>
      <c r="ARH224" s="802"/>
      <c r="ARI224" s="802"/>
      <c r="ARJ224" s="802"/>
      <c r="ARK224" s="802"/>
      <c r="ARL224" s="802"/>
      <c r="ARM224" s="802"/>
      <c r="ARN224" s="802"/>
      <c r="ARO224" s="802"/>
      <c r="ARP224" s="802"/>
      <c r="ARQ224" s="802"/>
      <c r="ARR224" s="802"/>
      <c r="ARS224" s="802"/>
      <c r="ART224" s="802"/>
      <c r="ARU224" s="802"/>
      <c r="ARV224" s="802"/>
      <c r="ARW224" s="802"/>
      <c r="ARX224" s="802"/>
      <c r="ARY224" s="802"/>
      <c r="ARZ224" s="802"/>
      <c r="ASA224" s="802"/>
      <c r="ASB224" s="802"/>
      <c r="ASC224" s="802"/>
      <c r="ASD224" s="802"/>
      <c r="ASE224" s="802"/>
      <c r="ASF224" s="802"/>
      <c r="ASG224" s="802"/>
      <c r="ASH224" s="802"/>
      <c r="ASI224" s="802"/>
      <c r="ASJ224" s="802"/>
      <c r="ASK224" s="802"/>
      <c r="ASL224" s="802"/>
      <c r="ATP224" s="802"/>
      <c r="ATQ224" s="802"/>
      <c r="ATR224" s="802"/>
      <c r="ATS224" s="802"/>
      <c r="ATT224" s="802"/>
      <c r="ATU224" s="802"/>
      <c r="ATV224" s="802"/>
      <c r="ATW224" s="802"/>
      <c r="ATX224" s="802"/>
      <c r="ATY224" s="802"/>
      <c r="ATZ224" s="802"/>
      <c r="AUA224" s="802"/>
      <c r="AUB224" s="802"/>
      <c r="AUC224" s="802"/>
      <c r="AUD224" s="802"/>
      <c r="AUE224" s="802"/>
      <c r="AUF224" s="802"/>
      <c r="AUG224" s="802"/>
      <c r="AUH224" s="802"/>
      <c r="AUI224" s="802"/>
      <c r="AUJ224" s="802"/>
      <c r="AUK224" s="802"/>
      <c r="AUL224" s="802"/>
      <c r="AUM224" s="802"/>
      <c r="AUN224" s="802"/>
      <c r="AUO224" s="802"/>
      <c r="AUP224" s="801"/>
      <c r="AUQ224" s="802"/>
      <c r="AUR224" s="801"/>
      <c r="AUS224" s="802"/>
      <c r="AUT224" s="801"/>
      <c r="AUU224" s="802"/>
      <c r="AUV224" s="802"/>
      <c r="AUW224" s="802"/>
      <c r="AUX224" s="802"/>
      <c r="AUY224" s="802"/>
      <c r="AUZ224" s="802"/>
      <c r="AVA224" s="802"/>
      <c r="AVB224" s="802"/>
      <c r="AVC224" s="802"/>
      <c r="AVD224" s="802"/>
      <c r="AVE224" s="802"/>
      <c r="AVF224" s="802"/>
      <c r="AVG224" s="802"/>
      <c r="AVH224" s="802"/>
      <c r="AVI224" s="802"/>
      <c r="AVJ224" s="808"/>
      <c r="AVK224" s="808"/>
      <c r="AVL224" s="808"/>
      <c r="AVM224" s="808"/>
      <c r="AVN224" s="808"/>
      <c r="AVO224" s="808"/>
      <c r="AVP224" s="808"/>
      <c r="AVQ224" s="808"/>
      <c r="AVR224" s="808"/>
      <c r="AVS224" s="808"/>
      <c r="AVT224" s="808"/>
      <c r="AVU224" s="809"/>
      <c r="AVV224" s="809"/>
      <c r="AVW224" s="809"/>
      <c r="AVX224" s="809"/>
      <c r="AVY224" s="809"/>
      <c r="AVZ224" s="809"/>
      <c r="AWA224" s="809"/>
      <c r="AWB224" s="809"/>
      <c r="AWC224" s="809"/>
      <c r="AWD224" s="809"/>
      <c r="AWE224" s="809"/>
      <c r="AWF224" s="809"/>
      <c r="AWG224" s="809"/>
      <c r="AWH224" s="809"/>
      <c r="AWI224" s="809"/>
      <c r="AWJ224" s="809"/>
      <c r="AWK224" s="809"/>
      <c r="AWL224" s="809"/>
      <c r="AWM224" s="809"/>
      <c r="AWN224" s="809"/>
      <c r="AWO224" s="809"/>
      <c r="AWP224" s="809"/>
      <c r="AWQ224" s="809"/>
      <c r="AWR224" s="808"/>
      <c r="AWS224" s="761"/>
      <c r="AWT224" s="808"/>
      <c r="AWU224" s="809"/>
      <c r="AWV224" s="809"/>
      <c r="AWW224" s="809"/>
      <c r="AWX224" s="809"/>
      <c r="AWY224" s="809"/>
      <c r="AWZ224" s="809"/>
      <c r="AXA224" s="809"/>
      <c r="AXB224" s="809"/>
      <c r="AXC224" s="809"/>
      <c r="AXD224" s="809"/>
      <c r="AXE224" s="809"/>
      <c r="AXF224" s="809"/>
      <c r="AXG224" s="809"/>
      <c r="AXH224" s="809"/>
      <c r="AXI224" s="809"/>
      <c r="AXJ224" s="809"/>
      <c r="AXK224" s="809"/>
      <c r="AXL224" s="809"/>
      <c r="AXM224" s="809"/>
      <c r="AXN224" s="809"/>
      <c r="AXO224" s="809"/>
      <c r="AXP224" s="809"/>
      <c r="AXQ224" s="809"/>
      <c r="AXR224" s="809"/>
      <c r="AXS224" s="809"/>
      <c r="AXT224" s="809"/>
      <c r="AXU224" s="809"/>
      <c r="AXV224" s="809"/>
      <c r="AXW224" s="809"/>
      <c r="AXX224" s="809"/>
      <c r="AXY224" s="809"/>
      <c r="AXZ224" s="809"/>
      <c r="AYA224" s="809"/>
      <c r="AYB224" s="809"/>
      <c r="AYC224" s="809"/>
      <c r="AYD224" s="808"/>
      <c r="AYE224" s="808"/>
      <c r="AYF224" s="809"/>
      <c r="AYG224" s="808"/>
      <c r="AYH224" s="810"/>
      <c r="AYI224" s="810"/>
      <c r="AYJ224" s="810"/>
      <c r="AYK224" s="810"/>
      <c r="AYL224" s="810"/>
      <c r="AYM224" s="810"/>
      <c r="AYN224" s="810"/>
      <c r="AYO224" s="810"/>
      <c r="AYP224" s="810"/>
      <c r="AYQ224" s="810"/>
      <c r="AYR224" s="810"/>
      <c r="AYS224" s="810"/>
      <c r="AYT224" s="810"/>
      <c r="AYU224" s="810"/>
      <c r="AYV224" s="810"/>
      <c r="AYW224" s="810"/>
      <c r="AYX224" s="810"/>
      <c r="AYY224" s="810"/>
      <c r="AYZ224" s="810"/>
      <c r="AZA224" s="810"/>
      <c r="AZB224" s="810"/>
      <c r="AZC224" s="810"/>
      <c r="AZD224" s="810"/>
      <c r="AZE224" s="810"/>
      <c r="AZF224" s="810"/>
      <c r="AZG224" s="810"/>
      <c r="AZH224" s="810"/>
      <c r="AZI224" s="810"/>
      <c r="AZJ224" s="810"/>
      <c r="AZK224" s="810"/>
      <c r="AZL224" s="810"/>
      <c r="AZM224" s="810"/>
      <c r="AZN224" s="810"/>
      <c r="AZO224" s="810"/>
      <c r="AZP224" s="809"/>
      <c r="AZQ224" s="802"/>
      <c r="AZR224" s="802"/>
      <c r="AZS224" s="802"/>
    </row>
    <row r="225" spans="45:920 1123:1371" s="793" customFormat="1" ht="13.5">
      <c r="AS225" s="802"/>
      <c r="AT225" s="802"/>
      <c r="AU225" s="802"/>
      <c r="AV225" s="802"/>
      <c r="AW225" s="802"/>
      <c r="AX225" s="802"/>
      <c r="AY225" s="802"/>
      <c r="AZ225" s="802"/>
      <c r="BA225" s="802"/>
      <c r="BB225" s="802"/>
      <c r="BC225" s="802"/>
      <c r="BD225" s="802"/>
      <c r="BE225" s="802"/>
      <c r="BF225" s="802"/>
      <c r="BG225" s="802"/>
      <c r="BH225" s="802"/>
      <c r="BI225" s="802"/>
      <c r="BJ225" s="802"/>
      <c r="BK225" s="802"/>
      <c r="BL225" s="802"/>
      <c r="BM225" s="802"/>
      <c r="BN225" s="802"/>
      <c r="BO225" s="802"/>
      <c r="BP225" s="802"/>
      <c r="BQ225" s="802"/>
      <c r="BR225" s="802"/>
      <c r="BS225" s="802"/>
      <c r="BT225" s="802"/>
      <c r="BU225" s="802"/>
      <c r="BV225" s="802"/>
      <c r="BW225" s="802"/>
      <c r="BX225" s="802"/>
      <c r="BY225" s="802"/>
      <c r="BZ225" s="802"/>
      <c r="CA225" s="802"/>
      <c r="CB225" s="802"/>
      <c r="CC225" s="802"/>
      <c r="CD225" s="802"/>
      <c r="CE225" s="802"/>
      <c r="CF225" s="802"/>
      <c r="CG225" s="802"/>
      <c r="CH225" s="802"/>
      <c r="CI225" s="802"/>
      <c r="CJ225" s="802"/>
      <c r="CK225" s="802"/>
      <c r="CL225" s="802"/>
      <c r="CM225" s="802"/>
      <c r="CN225" s="802"/>
      <c r="CO225" s="802"/>
      <c r="CP225" s="802"/>
      <c r="CQ225" s="802"/>
      <c r="CR225" s="802"/>
      <c r="CS225" s="802"/>
      <c r="CT225" s="802"/>
      <c r="CU225" s="802"/>
      <c r="CV225" s="802"/>
      <c r="CW225" s="802"/>
      <c r="CX225" s="802"/>
      <c r="CY225" s="802"/>
      <c r="CZ225" s="802"/>
      <c r="DA225" s="802"/>
      <c r="DB225" s="802"/>
      <c r="DC225" s="802"/>
      <c r="DD225" s="802"/>
      <c r="DE225" s="802"/>
      <c r="DF225" s="802"/>
      <c r="DG225" s="802"/>
      <c r="DH225" s="802"/>
      <c r="DI225" s="802"/>
      <c r="DJ225" s="802"/>
      <c r="DK225" s="802"/>
      <c r="DL225" s="802"/>
      <c r="DM225" s="802"/>
      <c r="DN225" s="802"/>
      <c r="DO225" s="802"/>
      <c r="DP225" s="802"/>
      <c r="DQ225" s="802"/>
      <c r="DR225" s="802"/>
      <c r="DS225" s="802"/>
      <c r="DT225" s="802"/>
      <c r="DU225" s="802"/>
      <c r="DV225" s="802"/>
      <c r="DW225" s="802"/>
      <c r="DX225" s="802"/>
      <c r="DY225" s="802"/>
      <c r="DZ225" s="802"/>
      <c r="EA225" s="802"/>
      <c r="EB225" s="802"/>
      <c r="EC225" s="802"/>
      <c r="ED225" s="802"/>
      <c r="EE225" s="802"/>
      <c r="EF225" s="802"/>
      <c r="EG225" s="802"/>
      <c r="EH225" s="802"/>
      <c r="EI225" s="802"/>
      <c r="EJ225" s="802"/>
      <c r="EK225" s="802"/>
      <c r="EL225" s="802"/>
      <c r="EM225" s="802"/>
      <c r="EN225" s="802"/>
      <c r="EO225" s="802"/>
      <c r="EP225" s="802"/>
      <c r="EQ225" s="802"/>
      <c r="ER225" s="802"/>
      <c r="ES225" s="802"/>
      <c r="ET225" s="802"/>
      <c r="EU225" s="802"/>
      <c r="EV225" s="802"/>
      <c r="EW225" s="802"/>
      <c r="EX225" s="802"/>
      <c r="EY225" s="802"/>
      <c r="EZ225" s="802"/>
      <c r="FA225" s="802"/>
      <c r="FB225" s="802"/>
      <c r="FC225" s="802"/>
      <c r="FD225" s="802"/>
      <c r="FE225" s="802"/>
      <c r="FF225" s="802"/>
      <c r="FG225" s="802"/>
      <c r="FH225" s="802"/>
      <c r="FI225" s="802"/>
      <c r="FJ225" s="802"/>
      <c r="FK225" s="802"/>
      <c r="FL225" s="802"/>
      <c r="FM225" s="802"/>
      <c r="FN225" s="802"/>
      <c r="FO225" s="802"/>
      <c r="FP225" s="802"/>
      <c r="FQ225" s="802"/>
      <c r="FR225" s="802"/>
      <c r="FS225" s="802"/>
      <c r="FT225" s="802"/>
      <c r="FU225" s="802"/>
      <c r="FV225" s="802"/>
      <c r="FW225" s="802"/>
      <c r="FX225" s="802"/>
      <c r="FY225" s="802"/>
      <c r="FZ225" s="802"/>
      <c r="GA225" s="802"/>
      <c r="GB225" s="802"/>
      <c r="GC225" s="802"/>
      <c r="GD225" s="802"/>
      <c r="GE225" s="802"/>
      <c r="GF225" s="802"/>
      <c r="GG225" s="802"/>
      <c r="GH225" s="802"/>
      <c r="GI225" s="802"/>
      <c r="GJ225" s="802"/>
      <c r="GK225" s="802"/>
      <c r="GL225" s="802"/>
      <c r="GM225" s="802"/>
      <c r="GN225" s="802"/>
      <c r="GO225" s="802"/>
      <c r="GP225" s="802"/>
      <c r="GQ225" s="802"/>
      <c r="GR225" s="802"/>
      <c r="GS225" s="802"/>
      <c r="GT225" s="802"/>
      <c r="GU225" s="802"/>
      <c r="GV225" s="802"/>
      <c r="GW225" s="802"/>
      <c r="GX225" s="802"/>
      <c r="GY225" s="802"/>
      <c r="GZ225" s="802"/>
      <c r="HA225" s="802"/>
      <c r="HB225" s="802"/>
      <c r="HC225" s="802"/>
      <c r="HD225" s="802"/>
      <c r="HE225" s="802"/>
      <c r="HF225" s="802"/>
      <c r="HG225" s="802"/>
      <c r="HH225" s="802"/>
      <c r="HI225" s="802"/>
      <c r="HJ225" s="802"/>
      <c r="HK225" s="802"/>
      <c r="HL225" s="802"/>
      <c r="HM225" s="802"/>
      <c r="HN225" s="802"/>
      <c r="HO225" s="802"/>
      <c r="HP225" s="802"/>
      <c r="HQ225" s="802"/>
      <c r="HR225" s="802"/>
      <c r="HS225" s="802"/>
      <c r="HT225" s="802"/>
      <c r="HU225" s="802"/>
      <c r="HV225" s="802"/>
      <c r="HW225" s="802"/>
      <c r="HX225" s="802"/>
      <c r="HY225" s="802"/>
      <c r="HZ225" s="802"/>
      <c r="IA225" s="802"/>
      <c r="IB225" s="802"/>
      <c r="IC225" s="802"/>
      <c r="ID225" s="802"/>
      <c r="IE225" s="802"/>
      <c r="IF225" s="802"/>
      <c r="IG225" s="802"/>
      <c r="IH225" s="802"/>
      <c r="II225" s="802"/>
      <c r="IJ225" s="802"/>
      <c r="IK225" s="802"/>
      <c r="IL225" s="802"/>
      <c r="IM225" s="802"/>
      <c r="IN225" s="802"/>
      <c r="IO225" s="802"/>
      <c r="IP225" s="802"/>
      <c r="IQ225" s="802"/>
      <c r="IR225" s="802"/>
      <c r="IS225" s="802"/>
      <c r="IT225" s="802"/>
      <c r="IU225" s="802"/>
      <c r="IV225" s="802"/>
      <c r="IW225" s="802"/>
      <c r="IX225" s="802"/>
      <c r="IY225" s="802"/>
      <c r="IZ225" s="802"/>
      <c r="JA225" s="802"/>
      <c r="JB225" s="802"/>
      <c r="JC225" s="802"/>
      <c r="JD225" s="802"/>
      <c r="JE225" s="802"/>
      <c r="JF225" s="802"/>
      <c r="JG225" s="802"/>
      <c r="JH225" s="802"/>
      <c r="JI225" s="802"/>
      <c r="JJ225" s="802"/>
      <c r="JK225" s="802"/>
      <c r="JL225" s="802"/>
      <c r="JM225" s="802"/>
      <c r="JN225" s="802"/>
      <c r="JO225" s="802"/>
      <c r="JP225" s="802"/>
      <c r="JQ225" s="802"/>
      <c r="JR225" s="802"/>
      <c r="JS225" s="802"/>
      <c r="JT225" s="802"/>
      <c r="JU225" s="802"/>
      <c r="JV225" s="802"/>
      <c r="JW225" s="802"/>
      <c r="JX225" s="802"/>
      <c r="JY225" s="802"/>
      <c r="JZ225" s="802"/>
      <c r="KA225" s="802"/>
      <c r="KB225" s="802"/>
      <c r="KC225" s="802"/>
      <c r="KD225" s="802"/>
      <c r="KE225" s="802"/>
      <c r="KF225" s="802"/>
      <c r="KG225" s="802"/>
      <c r="KH225" s="802"/>
      <c r="KI225" s="802"/>
      <c r="KJ225" s="802"/>
      <c r="KK225" s="802"/>
      <c r="KL225" s="802"/>
      <c r="KM225" s="802"/>
      <c r="KN225" s="802"/>
      <c r="KO225" s="802"/>
      <c r="KP225" s="802"/>
      <c r="KQ225" s="802"/>
      <c r="KR225" s="802"/>
      <c r="KS225" s="802"/>
      <c r="KT225" s="802"/>
      <c r="KU225" s="802"/>
      <c r="KV225" s="802"/>
      <c r="KW225" s="802"/>
      <c r="KX225" s="802"/>
      <c r="KY225" s="802"/>
      <c r="KZ225" s="802"/>
      <c r="LA225" s="802"/>
      <c r="LB225" s="802"/>
      <c r="LC225" s="802"/>
      <c r="LD225" s="802"/>
      <c r="LE225" s="802"/>
      <c r="LF225" s="802"/>
      <c r="LG225" s="802"/>
      <c r="LH225" s="802"/>
      <c r="LI225" s="802"/>
      <c r="LJ225" s="802"/>
      <c r="LK225" s="802"/>
      <c r="LL225" s="802"/>
      <c r="LM225" s="802"/>
      <c r="LN225" s="802"/>
      <c r="LO225" s="802"/>
      <c r="LP225" s="802"/>
      <c r="LQ225" s="802"/>
      <c r="LR225" s="802"/>
      <c r="LS225" s="802"/>
      <c r="LT225" s="802"/>
      <c r="LU225" s="802"/>
      <c r="LV225" s="802"/>
      <c r="LW225" s="802"/>
      <c r="LX225" s="802"/>
      <c r="LY225" s="802"/>
      <c r="LZ225" s="802"/>
      <c r="MA225" s="802"/>
      <c r="MB225" s="802"/>
      <c r="MC225" s="802"/>
      <c r="MD225" s="802"/>
      <c r="ME225" s="802"/>
      <c r="MF225" s="802"/>
      <c r="MG225" s="802"/>
      <c r="MH225" s="802"/>
      <c r="MI225" s="802"/>
      <c r="MJ225" s="802"/>
      <c r="MK225" s="802"/>
      <c r="ML225" s="802"/>
      <c r="MM225" s="802"/>
      <c r="MN225" s="802"/>
      <c r="MO225" s="802"/>
      <c r="MP225" s="802"/>
      <c r="MQ225" s="802"/>
      <c r="MR225" s="802"/>
      <c r="MS225" s="802"/>
      <c r="MT225" s="802"/>
      <c r="MU225" s="802"/>
      <c r="MV225" s="802"/>
      <c r="MW225" s="802"/>
      <c r="MX225" s="802"/>
      <c r="MY225" s="802"/>
      <c r="MZ225" s="802"/>
      <c r="NA225" s="802"/>
      <c r="NB225" s="802"/>
      <c r="NC225" s="802"/>
      <c r="ND225" s="802"/>
      <c r="NE225" s="802"/>
      <c r="NF225" s="802"/>
      <c r="NG225" s="802"/>
      <c r="NH225" s="802"/>
      <c r="NI225" s="802"/>
      <c r="NJ225" s="802"/>
      <c r="NK225" s="802"/>
      <c r="NL225" s="802"/>
      <c r="NM225" s="802"/>
      <c r="NN225" s="802"/>
      <c r="NO225" s="802"/>
      <c r="NP225" s="802"/>
      <c r="NQ225" s="802"/>
      <c r="NR225" s="802"/>
      <c r="NS225" s="802"/>
      <c r="NT225" s="802"/>
      <c r="NU225" s="802"/>
      <c r="NV225" s="802"/>
      <c r="NW225" s="802"/>
      <c r="NX225" s="802"/>
      <c r="NY225" s="802"/>
      <c r="NZ225" s="802"/>
      <c r="OA225" s="802"/>
      <c r="OB225" s="802"/>
      <c r="OC225" s="802"/>
      <c r="OD225" s="802"/>
      <c r="OE225" s="802"/>
      <c r="OF225" s="802"/>
      <c r="OG225" s="802"/>
      <c r="OH225" s="802"/>
      <c r="OI225" s="802"/>
      <c r="OJ225" s="802"/>
      <c r="OK225" s="802"/>
      <c r="OL225" s="802"/>
      <c r="OM225" s="802"/>
      <c r="ON225" s="802"/>
      <c r="OO225" s="802"/>
      <c r="OP225" s="802"/>
      <c r="OQ225" s="802"/>
      <c r="OR225" s="802"/>
      <c r="OS225" s="802"/>
      <c r="OT225" s="802"/>
      <c r="OU225" s="802"/>
      <c r="OV225" s="802"/>
      <c r="OW225" s="802"/>
      <c r="OX225" s="802"/>
      <c r="OY225" s="802"/>
      <c r="OZ225" s="802"/>
      <c r="PA225" s="802"/>
      <c r="PB225" s="802"/>
      <c r="PC225" s="802"/>
      <c r="PD225" s="802"/>
      <c r="PE225" s="802"/>
      <c r="PF225" s="802"/>
      <c r="PG225" s="802"/>
      <c r="PH225" s="802"/>
      <c r="PI225" s="802"/>
      <c r="PJ225" s="802"/>
      <c r="PK225" s="802"/>
      <c r="PL225" s="802"/>
      <c r="PM225" s="802"/>
      <c r="PN225" s="802"/>
      <c r="PO225" s="802"/>
      <c r="PP225" s="802"/>
      <c r="PQ225" s="802"/>
      <c r="PR225" s="802"/>
      <c r="PS225" s="802"/>
      <c r="PT225" s="802"/>
      <c r="PU225" s="802"/>
      <c r="PV225" s="802"/>
      <c r="PW225" s="802"/>
      <c r="PX225" s="802"/>
      <c r="PY225" s="802"/>
      <c r="PZ225" s="802"/>
      <c r="QA225" s="802"/>
      <c r="QB225" s="802"/>
      <c r="QC225" s="802"/>
      <c r="QD225" s="802"/>
      <c r="QE225" s="802"/>
      <c r="QF225" s="802"/>
      <c r="QG225" s="802"/>
      <c r="QH225" s="802"/>
      <c r="QI225" s="802"/>
      <c r="QJ225" s="802"/>
      <c r="QK225" s="802"/>
      <c r="QL225" s="802"/>
      <c r="QM225" s="802"/>
      <c r="QN225" s="802"/>
      <c r="QO225" s="802"/>
      <c r="QP225" s="802"/>
      <c r="QQ225" s="802"/>
      <c r="QR225" s="802"/>
      <c r="QS225" s="802"/>
      <c r="QT225" s="802"/>
      <c r="QU225" s="802"/>
      <c r="QV225" s="802"/>
      <c r="QW225" s="802"/>
      <c r="QX225" s="802"/>
      <c r="QY225" s="802"/>
      <c r="QZ225" s="802"/>
      <c r="RA225" s="802"/>
      <c r="RB225" s="802"/>
      <c r="RC225" s="802"/>
      <c r="RD225" s="802"/>
      <c r="RE225" s="802"/>
      <c r="RF225" s="802"/>
      <c r="RG225" s="802"/>
      <c r="RH225" s="802"/>
      <c r="RI225" s="802"/>
      <c r="RJ225" s="802"/>
      <c r="RK225" s="802"/>
      <c r="RL225" s="802"/>
      <c r="RM225" s="802"/>
      <c r="RN225" s="802"/>
      <c r="RO225" s="802"/>
      <c r="RP225" s="802"/>
      <c r="RQ225" s="802"/>
      <c r="RR225" s="802"/>
      <c r="RS225" s="802"/>
      <c r="RT225" s="802"/>
      <c r="RU225" s="802"/>
      <c r="RV225" s="802"/>
      <c r="RW225" s="802"/>
      <c r="RX225" s="802"/>
      <c r="RY225" s="802"/>
      <c r="RZ225" s="802"/>
      <c r="SA225" s="802"/>
      <c r="SB225" s="802"/>
      <c r="SC225" s="802"/>
      <c r="SD225" s="802"/>
      <c r="SE225" s="802"/>
      <c r="SF225" s="802"/>
      <c r="SG225" s="802"/>
      <c r="SH225" s="802"/>
      <c r="SI225" s="802"/>
      <c r="SJ225" s="802"/>
      <c r="SK225" s="802"/>
      <c r="SL225" s="802"/>
      <c r="SM225" s="802"/>
      <c r="SN225" s="802"/>
      <c r="SO225" s="802"/>
      <c r="SP225" s="802"/>
      <c r="SQ225" s="802"/>
      <c r="SR225" s="802"/>
      <c r="SS225" s="802"/>
      <c r="ST225" s="802"/>
      <c r="SU225" s="802"/>
      <c r="SV225" s="802"/>
      <c r="SW225" s="802"/>
      <c r="SX225" s="802"/>
      <c r="SY225" s="802"/>
      <c r="SZ225" s="802"/>
      <c r="TA225" s="802"/>
      <c r="TB225" s="802"/>
      <c r="TC225" s="802"/>
      <c r="TD225" s="802"/>
      <c r="TE225" s="802"/>
      <c r="TF225" s="802"/>
      <c r="TG225" s="802"/>
      <c r="TH225" s="802"/>
      <c r="TI225" s="802"/>
      <c r="TJ225" s="802"/>
      <c r="TK225" s="802"/>
      <c r="TL225" s="802"/>
      <c r="TM225" s="802"/>
      <c r="TN225" s="802"/>
      <c r="TO225" s="802"/>
      <c r="TP225" s="802"/>
      <c r="TQ225" s="802"/>
      <c r="TR225" s="802"/>
      <c r="TS225" s="802"/>
      <c r="TT225" s="802"/>
      <c r="TU225" s="802"/>
      <c r="TV225" s="802"/>
      <c r="TW225" s="802"/>
      <c r="TX225" s="802"/>
      <c r="TY225" s="802"/>
      <c r="TZ225" s="802"/>
      <c r="UA225" s="802"/>
      <c r="UB225" s="802"/>
      <c r="UC225" s="802"/>
      <c r="UD225" s="802"/>
      <c r="UE225" s="802"/>
      <c r="UF225" s="802"/>
      <c r="UG225" s="802"/>
      <c r="UH225" s="802"/>
      <c r="UI225" s="802"/>
      <c r="UJ225" s="802"/>
      <c r="UK225" s="802"/>
      <c r="UL225" s="802"/>
      <c r="UM225" s="802"/>
      <c r="UN225" s="802"/>
      <c r="UO225" s="802"/>
      <c r="UP225" s="802"/>
      <c r="UQ225" s="802"/>
      <c r="UR225" s="802"/>
      <c r="US225" s="802"/>
      <c r="UT225" s="802"/>
      <c r="UU225" s="802"/>
      <c r="UV225" s="802"/>
      <c r="UW225" s="802"/>
      <c r="UX225" s="802"/>
      <c r="UY225" s="802"/>
      <c r="UZ225" s="802"/>
      <c r="VA225" s="802"/>
      <c r="VB225" s="802"/>
      <c r="VC225" s="802"/>
      <c r="VD225" s="802"/>
      <c r="VE225" s="802"/>
      <c r="VF225" s="802"/>
      <c r="VG225" s="802"/>
      <c r="VH225" s="802"/>
      <c r="VI225" s="802"/>
      <c r="VJ225" s="802"/>
      <c r="VK225" s="802"/>
      <c r="VL225" s="802"/>
      <c r="VM225" s="802"/>
      <c r="VN225" s="802"/>
      <c r="VO225" s="802"/>
      <c r="VP225" s="802"/>
      <c r="VQ225" s="802"/>
      <c r="VR225" s="802"/>
      <c r="VS225" s="802"/>
      <c r="VT225" s="802"/>
      <c r="VU225" s="802"/>
      <c r="VV225" s="802"/>
      <c r="VW225" s="802"/>
      <c r="VX225" s="802"/>
      <c r="VY225" s="802"/>
      <c r="VZ225" s="802"/>
      <c r="WA225" s="802"/>
      <c r="WB225" s="802"/>
      <c r="WC225" s="802"/>
      <c r="WD225" s="802"/>
      <c r="WE225" s="802"/>
      <c r="WF225" s="802"/>
      <c r="WG225" s="802"/>
      <c r="WH225" s="802"/>
      <c r="WI225" s="802"/>
      <c r="WJ225" s="802"/>
      <c r="WK225" s="802"/>
      <c r="WL225" s="802"/>
      <c r="WM225" s="802"/>
      <c r="WN225" s="802"/>
      <c r="WO225" s="802"/>
      <c r="WP225" s="802"/>
      <c r="WQ225" s="802"/>
      <c r="WR225" s="802"/>
      <c r="WS225" s="802"/>
      <c r="WT225" s="802"/>
      <c r="WU225" s="802"/>
      <c r="WV225" s="802"/>
      <c r="WW225" s="802"/>
      <c r="WX225" s="802"/>
      <c r="WY225" s="802"/>
      <c r="WZ225" s="802"/>
      <c r="XA225" s="802"/>
      <c r="XB225" s="802"/>
      <c r="XC225" s="802"/>
      <c r="XD225" s="802"/>
      <c r="XE225" s="802"/>
      <c r="XF225" s="802"/>
      <c r="XG225" s="802"/>
      <c r="XH225" s="802"/>
      <c r="XI225" s="802"/>
      <c r="XJ225" s="802"/>
      <c r="XK225" s="802"/>
      <c r="XL225" s="802"/>
      <c r="XM225" s="802"/>
      <c r="XN225" s="802"/>
      <c r="XO225" s="802"/>
      <c r="XP225" s="802"/>
      <c r="XQ225" s="802"/>
      <c r="XR225" s="802"/>
      <c r="XS225" s="802"/>
      <c r="XT225" s="802"/>
      <c r="XU225" s="802"/>
      <c r="XV225" s="802"/>
      <c r="XW225" s="802"/>
      <c r="XX225" s="802"/>
      <c r="XY225" s="802"/>
      <c r="XZ225" s="802"/>
      <c r="YA225" s="802"/>
      <c r="YB225" s="802"/>
      <c r="YC225" s="802"/>
      <c r="YD225" s="802"/>
      <c r="YE225" s="802"/>
      <c r="YF225" s="802"/>
      <c r="YG225" s="802"/>
      <c r="YH225" s="802"/>
      <c r="YI225" s="802"/>
      <c r="YJ225" s="802"/>
      <c r="YK225" s="802"/>
      <c r="YL225" s="802"/>
      <c r="YM225" s="802"/>
      <c r="YN225" s="802"/>
      <c r="YO225" s="802"/>
      <c r="YP225" s="802"/>
      <c r="YQ225" s="802"/>
      <c r="YR225" s="802"/>
      <c r="YS225" s="802"/>
      <c r="YT225" s="802"/>
      <c r="YU225" s="802"/>
      <c r="YV225" s="802"/>
      <c r="YW225" s="802"/>
      <c r="YX225" s="802"/>
      <c r="YY225" s="802"/>
      <c r="YZ225" s="802"/>
      <c r="ZA225" s="802"/>
      <c r="ZB225" s="802"/>
      <c r="ZC225" s="802"/>
      <c r="ZD225" s="802"/>
      <c r="ZE225" s="802"/>
      <c r="ZF225" s="802"/>
      <c r="ZG225" s="802"/>
      <c r="ZH225" s="802"/>
      <c r="ZI225" s="802"/>
      <c r="ZJ225" s="802"/>
      <c r="ZK225" s="802"/>
      <c r="ZL225" s="802"/>
      <c r="ZM225" s="802"/>
      <c r="ZN225" s="802"/>
      <c r="ZO225" s="802"/>
      <c r="ZP225" s="802"/>
      <c r="ZQ225" s="802"/>
      <c r="ZR225" s="802"/>
      <c r="ZS225" s="802"/>
      <c r="ZT225" s="802"/>
      <c r="ZU225" s="802"/>
      <c r="ZV225" s="802"/>
      <c r="ZW225" s="802"/>
      <c r="ZX225" s="802"/>
      <c r="ZY225" s="802"/>
      <c r="ZZ225" s="802"/>
      <c r="AAA225" s="802"/>
      <c r="AAB225" s="802"/>
      <c r="AAC225" s="802"/>
      <c r="AAD225" s="802"/>
      <c r="AAE225" s="802"/>
      <c r="AAF225" s="802"/>
      <c r="AAG225" s="802"/>
      <c r="AAH225" s="802"/>
      <c r="AAI225" s="802"/>
      <c r="AAJ225" s="802"/>
      <c r="AAK225" s="802"/>
      <c r="AAL225" s="802"/>
      <c r="AAM225" s="802"/>
      <c r="AAN225" s="802"/>
      <c r="AAO225" s="802"/>
      <c r="AAP225" s="802"/>
      <c r="AAQ225" s="802"/>
      <c r="AAR225" s="802"/>
      <c r="AAS225" s="802"/>
      <c r="AAT225" s="802"/>
      <c r="AAU225" s="802"/>
      <c r="AAV225" s="802"/>
      <c r="AAW225" s="802"/>
      <c r="AAX225" s="802"/>
      <c r="AAY225" s="802"/>
      <c r="AAZ225" s="802"/>
      <c r="ABA225" s="802"/>
      <c r="ABB225" s="802"/>
      <c r="ABC225" s="802"/>
      <c r="ABD225" s="802"/>
      <c r="ABE225" s="802"/>
      <c r="ABF225" s="802"/>
      <c r="ABG225" s="802"/>
      <c r="ABH225" s="802"/>
      <c r="ABI225" s="802"/>
      <c r="ABJ225" s="802"/>
      <c r="ABK225" s="802"/>
      <c r="ABL225" s="802"/>
      <c r="ABM225" s="802"/>
      <c r="ABN225" s="802"/>
      <c r="ABO225" s="802"/>
      <c r="ABP225" s="802"/>
      <c r="ABQ225" s="802"/>
      <c r="ABR225" s="802"/>
      <c r="ABS225" s="802"/>
      <c r="ABT225" s="802"/>
      <c r="ABU225" s="802"/>
      <c r="ABV225" s="802"/>
      <c r="ABW225" s="802"/>
      <c r="ABX225" s="802"/>
      <c r="ABY225" s="802"/>
      <c r="ABZ225" s="802"/>
      <c r="ACA225" s="802"/>
      <c r="ACB225" s="802"/>
      <c r="ACC225" s="802"/>
      <c r="ACD225" s="802"/>
      <c r="ACE225" s="802"/>
      <c r="ACF225" s="802"/>
      <c r="ACG225" s="802"/>
      <c r="ACH225" s="802"/>
      <c r="ACI225" s="802"/>
      <c r="ACJ225" s="802"/>
      <c r="ACK225" s="802"/>
      <c r="ACL225" s="802"/>
      <c r="ACM225" s="802"/>
      <c r="ACN225" s="802"/>
      <c r="ACO225" s="802"/>
      <c r="ACP225" s="802"/>
      <c r="ACQ225" s="802"/>
      <c r="ACR225" s="802"/>
      <c r="ACS225" s="802"/>
      <c r="ACT225" s="802"/>
      <c r="ACU225" s="802"/>
      <c r="ACV225" s="802"/>
      <c r="ACW225" s="802"/>
      <c r="ACX225" s="802"/>
      <c r="ACY225" s="802"/>
      <c r="ACZ225" s="802"/>
      <c r="ADA225" s="802"/>
      <c r="ADB225" s="802"/>
      <c r="ADC225" s="802"/>
      <c r="ADD225" s="802"/>
      <c r="ADE225" s="802"/>
      <c r="ADF225" s="802"/>
      <c r="ADG225" s="802"/>
      <c r="ADH225" s="802"/>
      <c r="ADI225" s="802"/>
      <c r="ADJ225" s="802"/>
      <c r="ADK225" s="802"/>
      <c r="ADL225" s="802"/>
      <c r="ADM225" s="802"/>
      <c r="ADN225" s="802"/>
      <c r="ADO225" s="802"/>
      <c r="ADP225" s="802"/>
      <c r="ADQ225" s="802"/>
      <c r="ADR225" s="802"/>
      <c r="ADS225" s="802"/>
      <c r="ADT225" s="802"/>
      <c r="ADU225" s="802"/>
      <c r="ADV225" s="802"/>
      <c r="ADW225" s="802"/>
      <c r="ADX225" s="802"/>
      <c r="ADY225" s="802"/>
      <c r="ADZ225" s="802"/>
      <c r="AEA225" s="802"/>
      <c r="AEB225" s="802"/>
      <c r="AEC225" s="802"/>
      <c r="AED225" s="802"/>
      <c r="AEE225" s="802"/>
      <c r="AEF225" s="802"/>
      <c r="AEG225" s="802"/>
      <c r="AEH225" s="802"/>
      <c r="AEI225" s="802"/>
      <c r="AEJ225" s="802"/>
      <c r="AEK225" s="802"/>
      <c r="AEL225" s="802"/>
      <c r="AEM225" s="802"/>
      <c r="AEN225" s="802"/>
      <c r="AEO225" s="802"/>
      <c r="AEP225" s="802"/>
      <c r="AEQ225" s="802"/>
      <c r="AER225" s="802"/>
      <c r="AES225" s="802"/>
      <c r="AET225" s="802"/>
      <c r="AEU225" s="802"/>
      <c r="AEV225" s="802"/>
      <c r="AEW225" s="802"/>
      <c r="AEX225" s="802"/>
      <c r="AEY225" s="802"/>
      <c r="AEZ225" s="802"/>
      <c r="AFA225" s="802"/>
      <c r="AFB225" s="802"/>
      <c r="AFC225" s="802"/>
      <c r="AFD225" s="802"/>
      <c r="AFE225" s="802"/>
      <c r="AFF225" s="802"/>
      <c r="AFG225" s="802"/>
      <c r="AFH225" s="802"/>
      <c r="AFI225" s="802"/>
      <c r="AFJ225" s="802"/>
      <c r="AFK225" s="802"/>
      <c r="AFL225" s="802"/>
      <c r="AFM225" s="802"/>
      <c r="AFN225" s="802"/>
      <c r="AFO225" s="802"/>
      <c r="AFP225" s="802"/>
      <c r="AFQ225" s="802"/>
      <c r="AFR225" s="802"/>
      <c r="AFS225" s="802"/>
      <c r="AFT225" s="802"/>
      <c r="AFU225" s="802"/>
      <c r="AFV225" s="802"/>
      <c r="AFW225" s="802"/>
      <c r="AFX225" s="802"/>
      <c r="AFY225" s="802"/>
      <c r="AFZ225" s="802"/>
      <c r="AGA225" s="802"/>
      <c r="AGB225" s="802"/>
      <c r="AGC225" s="802"/>
      <c r="AGD225" s="802"/>
      <c r="AGE225" s="802"/>
      <c r="AGF225" s="802"/>
      <c r="AGG225" s="802"/>
      <c r="AGH225" s="802"/>
      <c r="AGI225" s="802"/>
      <c r="AGJ225" s="802"/>
      <c r="AGK225" s="802"/>
      <c r="AGL225" s="802"/>
      <c r="AGM225" s="802"/>
      <c r="AGN225" s="802"/>
      <c r="AGO225" s="802"/>
      <c r="AGP225" s="802"/>
      <c r="AGQ225" s="802"/>
      <c r="AGR225" s="802"/>
      <c r="AGS225" s="802"/>
      <c r="AGT225" s="802"/>
      <c r="AGU225" s="802"/>
      <c r="AGV225" s="802"/>
      <c r="AGW225" s="802"/>
      <c r="AGX225" s="802"/>
      <c r="AGY225" s="802"/>
      <c r="AGZ225" s="802"/>
      <c r="AHA225" s="802"/>
      <c r="AHB225" s="802"/>
      <c r="AHC225" s="802"/>
      <c r="AHD225" s="802"/>
      <c r="AHE225" s="802"/>
      <c r="AHF225" s="802"/>
      <c r="AHG225" s="802"/>
      <c r="AHH225" s="802"/>
      <c r="AHI225" s="802"/>
      <c r="AHJ225" s="802"/>
      <c r="AHK225" s="802"/>
      <c r="AHL225" s="802"/>
      <c r="AHM225" s="802"/>
      <c r="AHN225" s="802"/>
      <c r="AHO225" s="802"/>
      <c r="AHP225" s="802"/>
      <c r="AHQ225" s="802"/>
      <c r="AHR225" s="802"/>
      <c r="AHS225" s="802"/>
      <c r="AHT225" s="802"/>
      <c r="AHU225" s="802"/>
      <c r="AHV225" s="802"/>
      <c r="AHW225" s="802"/>
      <c r="AHX225" s="802"/>
      <c r="AHY225" s="802"/>
      <c r="AHZ225" s="802"/>
      <c r="AIA225" s="802"/>
      <c r="AIB225" s="802"/>
      <c r="AIC225" s="802"/>
      <c r="AID225" s="802"/>
      <c r="AIE225" s="802"/>
      <c r="AIF225" s="802"/>
      <c r="AIG225" s="802"/>
      <c r="AIH225" s="802"/>
      <c r="AII225" s="802"/>
      <c r="AIJ225" s="802"/>
      <c r="AQE225" s="802"/>
      <c r="AQF225" s="802"/>
      <c r="AQG225" s="802"/>
      <c r="AQH225" s="802"/>
      <c r="AQI225" s="802"/>
      <c r="AQJ225" s="802"/>
      <c r="AQK225" s="802"/>
      <c r="AQL225" s="802"/>
      <c r="AQM225" s="802"/>
      <c r="AQN225" s="802"/>
      <c r="AQO225" s="802"/>
      <c r="AQP225" s="802"/>
      <c r="AQQ225" s="802"/>
      <c r="AQR225" s="802"/>
      <c r="AQS225" s="802"/>
      <c r="AQT225" s="802"/>
      <c r="AQU225" s="802"/>
      <c r="AQV225" s="802"/>
      <c r="AQW225" s="802"/>
      <c r="AQX225" s="802"/>
      <c r="AQY225" s="802"/>
      <c r="AQZ225" s="802"/>
      <c r="ARA225" s="802"/>
      <c r="ARB225" s="802"/>
      <c r="ARC225" s="802"/>
      <c r="ARD225" s="802"/>
      <c r="ARE225" s="802"/>
      <c r="ARF225" s="802"/>
      <c r="ARG225" s="802"/>
      <c r="ARH225" s="802"/>
      <c r="ARI225" s="802"/>
      <c r="ARJ225" s="802"/>
      <c r="ARK225" s="802"/>
      <c r="ARL225" s="802"/>
      <c r="ARM225" s="802"/>
      <c r="ARN225" s="802"/>
      <c r="ARO225" s="802"/>
      <c r="ARP225" s="802"/>
      <c r="ARQ225" s="802"/>
      <c r="ARR225" s="802"/>
      <c r="ARS225" s="802"/>
      <c r="ART225" s="802"/>
      <c r="ARU225" s="802"/>
      <c r="ARV225" s="802"/>
      <c r="ARW225" s="802"/>
      <c r="ARX225" s="802"/>
      <c r="ARY225" s="802"/>
      <c r="ARZ225" s="802"/>
      <c r="ASA225" s="802"/>
      <c r="ASB225" s="802"/>
      <c r="ASC225" s="802"/>
      <c r="ASD225" s="802"/>
      <c r="ASE225" s="802"/>
      <c r="ASF225" s="802"/>
      <c r="ASG225" s="802"/>
      <c r="ASH225" s="802"/>
      <c r="ASI225" s="802"/>
      <c r="ASJ225" s="802"/>
      <c r="ASK225" s="802"/>
      <c r="ASL225" s="802"/>
      <c r="ATP225" s="802"/>
      <c r="ATQ225" s="802"/>
      <c r="ATR225" s="802"/>
      <c r="ATS225" s="802"/>
      <c r="ATT225" s="802"/>
      <c r="ATU225" s="802"/>
      <c r="ATV225" s="802"/>
      <c r="ATW225" s="802"/>
      <c r="ATX225" s="802"/>
      <c r="ATY225" s="802"/>
      <c r="ATZ225" s="802"/>
      <c r="AUA225" s="802"/>
      <c r="AUB225" s="802"/>
      <c r="AUC225" s="802"/>
      <c r="AUD225" s="802"/>
      <c r="AUE225" s="802"/>
      <c r="AUF225" s="802"/>
      <c r="AUG225" s="802"/>
      <c r="AUH225" s="802"/>
      <c r="AUI225" s="802"/>
      <c r="AUJ225" s="802"/>
      <c r="AUK225" s="802"/>
      <c r="AUL225" s="802"/>
      <c r="AUM225" s="802"/>
      <c r="AUN225" s="802"/>
      <c r="AUO225" s="802"/>
      <c r="AUP225" s="801"/>
      <c r="AUQ225" s="802"/>
      <c r="AUR225" s="801"/>
      <c r="AUS225" s="802"/>
      <c r="AUT225" s="801"/>
      <c r="AUU225" s="802"/>
      <c r="AUV225" s="802"/>
      <c r="AUW225" s="802"/>
      <c r="AUX225" s="802"/>
      <c r="AUY225" s="802"/>
      <c r="AUZ225" s="802"/>
      <c r="AVA225" s="802"/>
      <c r="AVB225" s="802"/>
      <c r="AVC225" s="802"/>
      <c r="AVD225" s="802"/>
      <c r="AVE225" s="802"/>
      <c r="AVF225" s="802"/>
      <c r="AVG225" s="802"/>
      <c r="AVH225" s="802"/>
      <c r="AVI225" s="802"/>
      <c r="AVJ225" s="808"/>
      <c r="AVK225" s="808"/>
      <c r="AVL225" s="808"/>
      <c r="AVM225" s="808"/>
      <c r="AVN225" s="808"/>
      <c r="AVO225" s="808"/>
      <c r="AVP225" s="808"/>
      <c r="AVQ225" s="808"/>
      <c r="AVR225" s="808"/>
      <c r="AVS225" s="808"/>
      <c r="AVT225" s="808"/>
      <c r="AVU225" s="809"/>
      <c r="AVV225" s="809"/>
      <c r="AVW225" s="809"/>
      <c r="AVX225" s="809"/>
      <c r="AVY225" s="809"/>
      <c r="AVZ225" s="809"/>
      <c r="AWA225" s="809"/>
      <c r="AWB225" s="809"/>
      <c r="AWC225" s="809"/>
      <c r="AWD225" s="809"/>
      <c r="AWE225" s="809"/>
      <c r="AWF225" s="809"/>
      <c r="AWG225" s="809"/>
      <c r="AWH225" s="809"/>
      <c r="AWI225" s="809"/>
      <c r="AWJ225" s="809"/>
      <c r="AWK225" s="809"/>
      <c r="AWL225" s="809"/>
      <c r="AWM225" s="809"/>
      <c r="AWN225" s="809"/>
      <c r="AWO225" s="809"/>
      <c r="AWP225" s="809"/>
      <c r="AWQ225" s="809"/>
      <c r="AWR225" s="808"/>
      <c r="AWS225" s="761"/>
      <c r="AWT225" s="808"/>
      <c r="AWU225" s="809"/>
      <c r="AWV225" s="809"/>
      <c r="AWW225" s="809"/>
      <c r="AWX225" s="809"/>
      <c r="AWY225" s="809"/>
      <c r="AWZ225" s="809"/>
      <c r="AXA225" s="809"/>
      <c r="AXB225" s="809"/>
      <c r="AXC225" s="809"/>
      <c r="AXD225" s="809"/>
      <c r="AXE225" s="809"/>
      <c r="AXF225" s="809"/>
      <c r="AXG225" s="809"/>
      <c r="AXH225" s="809"/>
      <c r="AXI225" s="809"/>
      <c r="AXJ225" s="809"/>
      <c r="AXK225" s="809"/>
      <c r="AXL225" s="809"/>
      <c r="AXM225" s="809"/>
      <c r="AXN225" s="809"/>
      <c r="AXO225" s="809"/>
      <c r="AXP225" s="809"/>
      <c r="AXQ225" s="809"/>
      <c r="AXR225" s="809"/>
      <c r="AXS225" s="809"/>
      <c r="AXT225" s="809"/>
      <c r="AXU225" s="809"/>
      <c r="AXV225" s="809"/>
      <c r="AXW225" s="809"/>
      <c r="AXX225" s="809"/>
      <c r="AXY225" s="809"/>
      <c r="AXZ225" s="809"/>
      <c r="AYA225" s="809"/>
      <c r="AYB225" s="809"/>
      <c r="AYC225" s="809"/>
      <c r="AYD225" s="808"/>
      <c r="AYE225" s="808"/>
      <c r="AYF225" s="809"/>
      <c r="AYG225" s="808"/>
      <c r="AYH225" s="810"/>
      <c r="AYI225" s="810"/>
      <c r="AYJ225" s="810"/>
      <c r="AYK225" s="810"/>
      <c r="AYL225" s="810"/>
      <c r="AYM225" s="810"/>
      <c r="AYN225" s="810"/>
      <c r="AYO225" s="810"/>
      <c r="AYP225" s="810"/>
      <c r="AYQ225" s="810"/>
      <c r="AYR225" s="810"/>
      <c r="AYS225" s="810"/>
      <c r="AYT225" s="810"/>
      <c r="AYU225" s="810"/>
      <c r="AYV225" s="810"/>
      <c r="AYW225" s="810"/>
      <c r="AYX225" s="810"/>
      <c r="AYY225" s="810"/>
      <c r="AYZ225" s="810"/>
      <c r="AZA225" s="810"/>
      <c r="AZB225" s="810"/>
      <c r="AZC225" s="810"/>
      <c r="AZD225" s="810"/>
      <c r="AZE225" s="810"/>
      <c r="AZF225" s="810"/>
      <c r="AZG225" s="810"/>
      <c r="AZH225" s="810"/>
      <c r="AZI225" s="810"/>
      <c r="AZJ225" s="810"/>
      <c r="AZK225" s="810"/>
      <c r="AZL225" s="810"/>
      <c r="AZM225" s="810"/>
      <c r="AZN225" s="810"/>
      <c r="AZO225" s="810"/>
      <c r="AZP225" s="809"/>
      <c r="AZQ225" s="802"/>
      <c r="AZR225" s="802"/>
      <c r="AZS225" s="802"/>
    </row>
    <row r="226" spans="45:920 1123:1371" s="793" customFormat="1" ht="13.5">
      <c r="AS226" s="802"/>
      <c r="AT226" s="802"/>
      <c r="AU226" s="802"/>
      <c r="AV226" s="802"/>
      <c r="AW226" s="802"/>
      <c r="AX226" s="802"/>
      <c r="AY226" s="802"/>
      <c r="AZ226" s="802"/>
      <c r="BA226" s="802"/>
      <c r="BB226" s="802"/>
      <c r="BC226" s="802"/>
      <c r="BD226" s="802"/>
      <c r="BE226" s="802"/>
      <c r="BF226" s="802"/>
      <c r="BG226" s="802"/>
      <c r="BH226" s="802"/>
      <c r="BI226" s="802"/>
      <c r="BJ226" s="802"/>
      <c r="BK226" s="802"/>
      <c r="BL226" s="802"/>
      <c r="BM226" s="802"/>
      <c r="BN226" s="802"/>
      <c r="BO226" s="802"/>
      <c r="BP226" s="802"/>
      <c r="BQ226" s="802"/>
      <c r="BR226" s="802"/>
      <c r="BS226" s="802"/>
      <c r="BT226" s="802"/>
      <c r="BU226" s="802"/>
      <c r="BV226" s="802"/>
      <c r="BW226" s="802"/>
      <c r="BX226" s="802"/>
      <c r="BY226" s="802"/>
      <c r="BZ226" s="802"/>
      <c r="CA226" s="802"/>
      <c r="CB226" s="802"/>
      <c r="CC226" s="802"/>
      <c r="CD226" s="802"/>
      <c r="CE226" s="802"/>
      <c r="CF226" s="802"/>
      <c r="CG226" s="802"/>
      <c r="CH226" s="802"/>
      <c r="CI226" s="802"/>
      <c r="CJ226" s="802"/>
      <c r="CK226" s="802"/>
      <c r="CL226" s="802"/>
      <c r="CM226" s="802"/>
      <c r="CN226" s="802"/>
      <c r="CO226" s="802"/>
      <c r="CP226" s="802"/>
      <c r="CQ226" s="802"/>
      <c r="CR226" s="802"/>
      <c r="CS226" s="802"/>
      <c r="CT226" s="802"/>
      <c r="CU226" s="802"/>
      <c r="CV226" s="802"/>
      <c r="CW226" s="802"/>
      <c r="CX226" s="802"/>
      <c r="CY226" s="802"/>
      <c r="CZ226" s="802"/>
      <c r="DA226" s="802"/>
      <c r="DB226" s="802"/>
      <c r="DC226" s="802"/>
      <c r="DD226" s="802"/>
      <c r="DE226" s="802"/>
      <c r="DF226" s="802"/>
      <c r="DG226" s="802"/>
      <c r="DH226" s="802"/>
      <c r="DI226" s="802"/>
      <c r="DJ226" s="802"/>
      <c r="DK226" s="802"/>
      <c r="DL226" s="802"/>
      <c r="DM226" s="802"/>
      <c r="DN226" s="802"/>
      <c r="DO226" s="802"/>
      <c r="DP226" s="802"/>
      <c r="DQ226" s="802"/>
      <c r="DR226" s="802"/>
      <c r="DS226" s="802"/>
      <c r="DT226" s="802"/>
      <c r="DU226" s="802"/>
      <c r="DV226" s="802"/>
      <c r="DW226" s="802"/>
      <c r="DX226" s="802"/>
      <c r="DY226" s="802"/>
      <c r="DZ226" s="802"/>
      <c r="EA226" s="802"/>
      <c r="EB226" s="802"/>
      <c r="EC226" s="802"/>
      <c r="ED226" s="802"/>
      <c r="EE226" s="802"/>
      <c r="EF226" s="802"/>
      <c r="EG226" s="802"/>
      <c r="EH226" s="802"/>
      <c r="EI226" s="802"/>
      <c r="EJ226" s="802"/>
      <c r="EK226" s="802"/>
      <c r="EL226" s="802"/>
      <c r="EM226" s="802"/>
      <c r="EN226" s="802"/>
      <c r="EO226" s="802"/>
      <c r="EP226" s="802"/>
      <c r="EQ226" s="802"/>
      <c r="ER226" s="802"/>
      <c r="ES226" s="802"/>
      <c r="ET226" s="802"/>
      <c r="EU226" s="802"/>
      <c r="EV226" s="802"/>
      <c r="EW226" s="802"/>
      <c r="EX226" s="802"/>
      <c r="EY226" s="802"/>
      <c r="EZ226" s="802"/>
      <c r="FA226" s="802"/>
      <c r="FB226" s="802"/>
      <c r="FC226" s="802"/>
      <c r="FD226" s="802"/>
      <c r="FE226" s="802"/>
      <c r="FF226" s="802"/>
      <c r="FG226" s="802"/>
      <c r="FH226" s="802"/>
      <c r="FI226" s="802"/>
      <c r="FJ226" s="802"/>
      <c r="FK226" s="802"/>
      <c r="FL226" s="802"/>
      <c r="FM226" s="802"/>
      <c r="FN226" s="802"/>
      <c r="FO226" s="802"/>
      <c r="FP226" s="802"/>
      <c r="FQ226" s="802"/>
      <c r="FR226" s="802"/>
      <c r="FS226" s="802"/>
      <c r="FT226" s="802"/>
      <c r="FU226" s="802"/>
      <c r="FV226" s="802"/>
      <c r="FW226" s="802"/>
      <c r="FX226" s="802"/>
      <c r="FY226" s="802"/>
      <c r="FZ226" s="802"/>
      <c r="GA226" s="802"/>
      <c r="GB226" s="802"/>
      <c r="GC226" s="802"/>
      <c r="GD226" s="802"/>
      <c r="GE226" s="802"/>
      <c r="GF226" s="802"/>
      <c r="GG226" s="802"/>
      <c r="GH226" s="802"/>
      <c r="GI226" s="802"/>
      <c r="GJ226" s="802"/>
      <c r="GK226" s="802"/>
      <c r="GL226" s="802"/>
      <c r="GM226" s="802"/>
      <c r="GN226" s="802"/>
      <c r="GO226" s="802"/>
      <c r="GP226" s="802"/>
      <c r="GQ226" s="802"/>
      <c r="GR226" s="802"/>
      <c r="GS226" s="802"/>
      <c r="GT226" s="802"/>
      <c r="GU226" s="802"/>
      <c r="GV226" s="802"/>
      <c r="GW226" s="802"/>
      <c r="GX226" s="802"/>
      <c r="GY226" s="802"/>
      <c r="GZ226" s="802"/>
      <c r="HA226" s="802"/>
      <c r="HB226" s="802"/>
      <c r="HC226" s="802"/>
      <c r="HD226" s="802"/>
      <c r="HE226" s="802"/>
      <c r="HF226" s="802"/>
      <c r="HG226" s="802"/>
      <c r="HH226" s="802"/>
      <c r="HI226" s="802"/>
      <c r="HJ226" s="802"/>
      <c r="HK226" s="802"/>
      <c r="HL226" s="802"/>
      <c r="HM226" s="802"/>
      <c r="HN226" s="802"/>
      <c r="HO226" s="802"/>
      <c r="HP226" s="802"/>
      <c r="HQ226" s="802"/>
      <c r="HR226" s="802"/>
      <c r="HS226" s="802"/>
      <c r="HT226" s="802"/>
      <c r="HU226" s="802"/>
      <c r="HV226" s="802"/>
      <c r="HW226" s="802"/>
      <c r="HX226" s="802"/>
      <c r="HY226" s="802"/>
      <c r="HZ226" s="802"/>
      <c r="IA226" s="802"/>
      <c r="IB226" s="802"/>
      <c r="IC226" s="802"/>
      <c r="ID226" s="802"/>
      <c r="IE226" s="802"/>
      <c r="IF226" s="802"/>
      <c r="IG226" s="802"/>
      <c r="IH226" s="802"/>
      <c r="II226" s="802"/>
      <c r="IJ226" s="802"/>
      <c r="IK226" s="802"/>
      <c r="IL226" s="802"/>
      <c r="IM226" s="802"/>
      <c r="IN226" s="802"/>
      <c r="IO226" s="802"/>
      <c r="IP226" s="802"/>
      <c r="IQ226" s="802"/>
      <c r="IR226" s="802"/>
      <c r="IS226" s="802"/>
      <c r="IT226" s="802"/>
      <c r="IU226" s="802"/>
      <c r="IV226" s="802"/>
      <c r="IW226" s="802"/>
      <c r="IX226" s="802"/>
      <c r="IY226" s="802"/>
      <c r="IZ226" s="802"/>
      <c r="JA226" s="802"/>
      <c r="JB226" s="802"/>
      <c r="JC226" s="802"/>
      <c r="JD226" s="802"/>
      <c r="JE226" s="802"/>
      <c r="JF226" s="802"/>
      <c r="JG226" s="802"/>
      <c r="JH226" s="802"/>
      <c r="JI226" s="802"/>
      <c r="JJ226" s="802"/>
      <c r="JK226" s="802"/>
      <c r="JL226" s="802"/>
      <c r="JM226" s="802"/>
      <c r="JN226" s="802"/>
      <c r="JO226" s="802"/>
      <c r="JP226" s="802"/>
      <c r="JQ226" s="802"/>
      <c r="JR226" s="802"/>
      <c r="JS226" s="802"/>
      <c r="JT226" s="802"/>
      <c r="JU226" s="802"/>
      <c r="JV226" s="802"/>
      <c r="JW226" s="802"/>
      <c r="JX226" s="802"/>
      <c r="JY226" s="802"/>
      <c r="JZ226" s="802"/>
      <c r="KA226" s="802"/>
      <c r="KB226" s="802"/>
      <c r="KC226" s="802"/>
      <c r="KD226" s="802"/>
      <c r="KE226" s="802"/>
      <c r="KF226" s="802"/>
      <c r="KG226" s="802"/>
      <c r="KH226" s="802"/>
      <c r="KI226" s="802"/>
      <c r="KJ226" s="802"/>
      <c r="KK226" s="802"/>
      <c r="KL226" s="802"/>
      <c r="KM226" s="802"/>
      <c r="KN226" s="802"/>
      <c r="KO226" s="802"/>
      <c r="KP226" s="802"/>
      <c r="KQ226" s="802"/>
      <c r="KR226" s="802"/>
      <c r="KS226" s="802"/>
      <c r="KT226" s="802"/>
      <c r="KU226" s="802"/>
      <c r="KV226" s="802"/>
      <c r="KW226" s="802"/>
      <c r="KX226" s="802"/>
      <c r="KY226" s="802"/>
      <c r="KZ226" s="802"/>
      <c r="LA226" s="802"/>
      <c r="LB226" s="802"/>
      <c r="LC226" s="802"/>
      <c r="LD226" s="802"/>
      <c r="LE226" s="802"/>
      <c r="LF226" s="802"/>
      <c r="LG226" s="802"/>
      <c r="LH226" s="802"/>
      <c r="LI226" s="802"/>
      <c r="LJ226" s="802"/>
      <c r="LK226" s="802"/>
      <c r="LL226" s="802"/>
      <c r="LM226" s="802"/>
      <c r="LN226" s="802"/>
      <c r="LO226" s="802"/>
      <c r="LP226" s="802"/>
      <c r="LQ226" s="802"/>
      <c r="LR226" s="802"/>
      <c r="LS226" s="802"/>
      <c r="LT226" s="802"/>
      <c r="LU226" s="802"/>
      <c r="LV226" s="802"/>
      <c r="LW226" s="802"/>
      <c r="LX226" s="802"/>
      <c r="LY226" s="802"/>
      <c r="LZ226" s="802"/>
      <c r="MA226" s="802"/>
      <c r="MB226" s="802"/>
      <c r="MC226" s="802"/>
      <c r="MD226" s="802"/>
      <c r="ME226" s="802"/>
      <c r="MF226" s="802"/>
      <c r="MG226" s="802"/>
      <c r="MH226" s="802"/>
      <c r="MI226" s="802"/>
      <c r="MJ226" s="802"/>
      <c r="MK226" s="802"/>
      <c r="ML226" s="802"/>
      <c r="MM226" s="802"/>
      <c r="MN226" s="802"/>
      <c r="MO226" s="802"/>
      <c r="MP226" s="802"/>
      <c r="MQ226" s="802"/>
      <c r="MR226" s="802"/>
      <c r="MS226" s="802"/>
      <c r="MT226" s="802"/>
      <c r="MU226" s="802"/>
      <c r="MV226" s="802"/>
      <c r="MW226" s="802"/>
      <c r="MX226" s="802"/>
      <c r="MY226" s="802"/>
      <c r="MZ226" s="802"/>
      <c r="NA226" s="802"/>
      <c r="NB226" s="802"/>
      <c r="NC226" s="802"/>
      <c r="ND226" s="802"/>
      <c r="NE226" s="802"/>
      <c r="NF226" s="802"/>
      <c r="NG226" s="802"/>
      <c r="NH226" s="802"/>
      <c r="NI226" s="802"/>
      <c r="NJ226" s="802"/>
      <c r="NK226" s="802"/>
      <c r="NL226" s="802"/>
      <c r="NM226" s="802"/>
      <c r="NN226" s="802"/>
      <c r="NO226" s="802"/>
      <c r="NP226" s="802"/>
      <c r="NQ226" s="802"/>
      <c r="NR226" s="802"/>
      <c r="NS226" s="802"/>
      <c r="NT226" s="802"/>
      <c r="NU226" s="802"/>
      <c r="NV226" s="802"/>
      <c r="NW226" s="802"/>
      <c r="NX226" s="802"/>
      <c r="NY226" s="802"/>
      <c r="NZ226" s="802"/>
      <c r="OA226" s="802"/>
      <c r="OB226" s="802"/>
      <c r="OC226" s="802"/>
      <c r="OD226" s="802"/>
      <c r="OE226" s="802"/>
      <c r="OF226" s="802"/>
      <c r="OG226" s="802"/>
      <c r="OH226" s="802"/>
      <c r="OI226" s="802"/>
      <c r="OJ226" s="802"/>
      <c r="OK226" s="802"/>
      <c r="OL226" s="802"/>
      <c r="OM226" s="802"/>
      <c r="ON226" s="802"/>
      <c r="OO226" s="802"/>
      <c r="OP226" s="802"/>
      <c r="OQ226" s="802"/>
      <c r="OR226" s="802"/>
      <c r="OS226" s="802"/>
      <c r="OT226" s="802"/>
      <c r="OU226" s="802"/>
      <c r="OV226" s="802"/>
      <c r="OW226" s="802"/>
      <c r="OX226" s="802"/>
      <c r="OY226" s="802"/>
      <c r="OZ226" s="802"/>
      <c r="PA226" s="802"/>
      <c r="PB226" s="802"/>
      <c r="PC226" s="802"/>
      <c r="PD226" s="802"/>
      <c r="PE226" s="802"/>
      <c r="PF226" s="802"/>
      <c r="PG226" s="802"/>
      <c r="PH226" s="802"/>
      <c r="PI226" s="802"/>
      <c r="PJ226" s="802"/>
      <c r="PK226" s="802"/>
      <c r="PL226" s="802"/>
      <c r="PM226" s="802"/>
      <c r="PN226" s="802"/>
      <c r="PO226" s="802"/>
      <c r="PP226" s="802"/>
      <c r="PQ226" s="802"/>
      <c r="PR226" s="802"/>
      <c r="PS226" s="802"/>
      <c r="PT226" s="802"/>
      <c r="PU226" s="802"/>
      <c r="PV226" s="802"/>
      <c r="PW226" s="802"/>
      <c r="PX226" s="802"/>
      <c r="PY226" s="802"/>
      <c r="PZ226" s="802"/>
      <c r="QA226" s="802"/>
      <c r="QB226" s="802"/>
      <c r="QC226" s="802"/>
      <c r="QD226" s="802"/>
      <c r="QE226" s="802"/>
      <c r="QF226" s="802"/>
      <c r="QG226" s="802"/>
      <c r="QH226" s="802"/>
      <c r="QI226" s="802"/>
      <c r="QJ226" s="802"/>
      <c r="QK226" s="802"/>
      <c r="QL226" s="802"/>
      <c r="QM226" s="802"/>
      <c r="QN226" s="802"/>
      <c r="QO226" s="802"/>
      <c r="QP226" s="802"/>
      <c r="QQ226" s="802"/>
      <c r="QR226" s="802"/>
      <c r="QS226" s="802"/>
      <c r="QT226" s="802"/>
      <c r="QU226" s="802"/>
      <c r="QV226" s="802"/>
      <c r="QW226" s="802"/>
      <c r="QX226" s="802"/>
      <c r="QY226" s="802"/>
      <c r="QZ226" s="802"/>
      <c r="RA226" s="802"/>
      <c r="RB226" s="802"/>
      <c r="RC226" s="802"/>
      <c r="RD226" s="802"/>
      <c r="RE226" s="802"/>
      <c r="RF226" s="802"/>
      <c r="RG226" s="802"/>
      <c r="RH226" s="802"/>
      <c r="RI226" s="802"/>
      <c r="RJ226" s="802"/>
      <c r="RK226" s="802"/>
      <c r="RL226" s="802"/>
      <c r="RM226" s="802"/>
      <c r="RN226" s="802"/>
      <c r="RO226" s="802"/>
      <c r="RP226" s="802"/>
      <c r="RQ226" s="802"/>
      <c r="RR226" s="802"/>
      <c r="RS226" s="802"/>
      <c r="RT226" s="802"/>
      <c r="RU226" s="802"/>
      <c r="RV226" s="802"/>
      <c r="RW226" s="802"/>
      <c r="RX226" s="802"/>
      <c r="RY226" s="802"/>
      <c r="RZ226" s="802"/>
      <c r="SA226" s="802"/>
      <c r="SB226" s="802"/>
      <c r="SC226" s="802"/>
      <c r="SD226" s="802"/>
      <c r="SE226" s="802"/>
      <c r="SF226" s="802"/>
      <c r="SG226" s="802"/>
      <c r="SH226" s="802"/>
      <c r="SI226" s="802"/>
      <c r="SJ226" s="802"/>
      <c r="SK226" s="802"/>
      <c r="SL226" s="802"/>
      <c r="SM226" s="802"/>
      <c r="SN226" s="802"/>
      <c r="SO226" s="802"/>
      <c r="SP226" s="802"/>
      <c r="SQ226" s="802"/>
      <c r="SR226" s="802"/>
      <c r="SS226" s="802"/>
      <c r="ST226" s="802"/>
      <c r="SU226" s="802"/>
      <c r="SV226" s="802"/>
      <c r="SW226" s="802"/>
      <c r="SX226" s="802"/>
      <c r="SY226" s="802"/>
      <c r="SZ226" s="802"/>
      <c r="TA226" s="802"/>
      <c r="TB226" s="802"/>
      <c r="TC226" s="802"/>
      <c r="TD226" s="802"/>
      <c r="TE226" s="802"/>
      <c r="TF226" s="802"/>
      <c r="TG226" s="802"/>
      <c r="TH226" s="802"/>
      <c r="TI226" s="802"/>
      <c r="TJ226" s="802"/>
      <c r="TK226" s="802"/>
      <c r="TL226" s="802"/>
      <c r="TM226" s="802"/>
      <c r="TN226" s="802"/>
      <c r="TO226" s="802"/>
      <c r="TP226" s="802"/>
      <c r="TQ226" s="802"/>
      <c r="TR226" s="802"/>
      <c r="TS226" s="802"/>
      <c r="TT226" s="802"/>
      <c r="TU226" s="802"/>
      <c r="TV226" s="802"/>
      <c r="TW226" s="802"/>
      <c r="TX226" s="802"/>
      <c r="TY226" s="802"/>
      <c r="TZ226" s="802"/>
      <c r="UA226" s="802"/>
      <c r="UB226" s="802"/>
      <c r="UC226" s="802"/>
      <c r="UD226" s="802"/>
      <c r="UE226" s="802"/>
      <c r="UF226" s="802"/>
      <c r="UG226" s="802"/>
      <c r="UH226" s="802"/>
      <c r="UI226" s="802"/>
      <c r="UJ226" s="802"/>
      <c r="UK226" s="802"/>
      <c r="UL226" s="802"/>
      <c r="UM226" s="802"/>
      <c r="UN226" s="802"/>
      <c r="UO226" s="802"/>
      <c r="UP226" s="802"/>
      <c r="UQ226" s="802"/>
      <c r="UR226" s="802"/>
      <c r="US226" s="802"/>
      <c r="UT226" s="802"/>
      <c r="UU226" s="802"/>
      <c r="UV226" s="802"/>
      <c r="UW226" s="802"/>
      <c r="UX226" s="802"/>
      <c r="UY226" s="802"/>
      <c r="UZ226" s="802"/>
      <c r="VA226" s="802"/>
      <c r="VB226" s="802"/>
      <c r="VC226" s="802"/>
      <c r="VD226" s="802"/>
      <c r="VE226" s="802"/>
      <c r="VF226" s="802"/>
      <c r="VG226" s="802"/>
      <c r="VH226" s="802"/>
      <c r="VI226" s="802"/>
      <c r="VJ226" s="802"/>
      <c r="VK226" s="802"/>
      <c r="VL226" s="802"/>
      <c r="VM226" s="802"/>
      <c r="VN226" s="802"/>
      <c r="VO226" s="802"/>
      <c r="VP226" s="802"/>
      <c r="VQ226" s="802"/>
      <c r="VR226" s="802"/>
      <c r="VS226" s="802"/>
      <c r="VT226" s="802"/>
      <c r="VU226" s="802"/>
      <c r="VV226" s="802"/>
      <c r="VW226" s="802"/>
      <c r="VX226" s="802"/>
      <c r="VY226" s="802"/>
      <c r="VZ226" s="802"/>
      <c r="WA226" s="802"/>
      <c r="WB226" s="802"/>
      <c r="WC226" s="802"/>
      <c r="WD226" s="802"/>
      <c r="WE226" s="802"/>
      <c r="WF226" s="802"/>
      <c r="WG226" s="802"/>
      <c r="WH226" s="802"/>
      <c r="WI226" s="802"/>
      <c r="WJ226" s="802"/>
      <c r="WK226" s="802"/>
      <c r="WL226" s="802"/>
      <c r="WM226" s="802"/>
      <c r="WN226" s="802"/>
      <c r="WO226" s="802"/>
      <c r="WP226" s="802"/>
      <c r="WQ226" s="802"/>
      <c r="WR226" s="802"/>
      <c r="WS226" s="802"/>
      <c r="WT226" s="802"/>
      <c r="WU226" s="802"/>
      <c r="WV226" s="802"/>
      <c r="WW226" s="802"/>
      <c r="WX226" s="802"/>
      <c r="WY226" s="802"/>
      <c r="WZ226" s="802"/>
      <c r="XA226" s="802"/>
      <c r="XB226" s="802"/>
      <c r="XC226" s="802"/>
      <c r="XD226" s="802"/>
      <c r="XE226" s="802"/>
      <c r="XF226" s="802"/>
      <c r="XG226" s="802"/>
      <c r="XH226" s="802"/>
      <c r="XI226" s="802"/>
      <c r="XJ226" s="802"/>
      <c r="XK226" s="802"/>
      <c r="XL226" s="802"/>
      <c r="XM226" s="802"/>
      <c r="XN226" s="802"/>
      <c r="XO226" s="802"/>
      <c r="XP226" s="802"/>
      <c r="XQ226" s="802"/>
      <c r="XR226" s="802"/>
      <c r="XS226" s="802"/>
      <c r="XT226" s="802"/>
      <c r="XU226" s="802"/>
      <c r="XV226" s="802"/>
      <c r="XW226" s="802"/>
      <c r="XX226" s="802"/>
      <c r="XY226" s="802"/>
      <c r="XZ226" s="802"/>
      <c r="YA226" s="802"/>
      <c r="YB226" s="802"/>
      <c r="YC226" s="802"/>
      <c r="YD226" s="802"/>
      <c r="YE226" s="802"/>
      <c r="YF226" s="802"/>
      <c r="YG226" s="802"/>
      <c r="YH226" s="802"/>
      <c r="YI226" s="802"/>
      <c r="YJ226" s="802"/>
      <c r="YK226" s="802"/>
      <c r="YL226" s="802"/>
      <c r="YM226" s="802"/>
      <c r="YN226" s="802"/>
      <c r="YO226" s="802"/>
      <c r="YP226" s="802"/>
      <c r="YQ226" s="802"/>
      <c r="YR226" s="802"/>
      <c r="YS226" s="802"/>
      <c r="YT226" s="802"/>
      <c r="YU226" s="802"/>
      <c r="YV226" s="802"/>
      <c r="YW226" s="802"/>
      <c r="YX226" s="802"/>
      <c r="YY226" s="802"/>
      <c r="YZ226" s="802"/>
      <c r="ZA226" s="802"/>
      <c r="ZB226" s="802"/>
      <c r="ZC226" s="802"/>
      <c r="ZD226" s="802"/>
      <c r="ZE226" s="802"/>
      <c r="ZF226" s="802"/>
      <c r="ZG226" s="802"/>
      <c r="ZH226" s="802"/>
      <c r="ZI226" s="802"/>
      <c r="ZJ226" s="802"/>
      <c r="ZK226" s="802"/>
      <c r="ZL226" s="802"/>
      <c r="ZM226" s="802"/>
      <c r="ZN226" s="802"/>
      <c r="ZO226" s="802"/>
      <c r="ZP226" s="802"/>
      <c r="ZQ226" s="802"/>
      <c r="ZR226" s="802"/>
      <c r="ZS226" s="802"/>
      <c r="ZT226" s="802"/>
      <c r="ZU226" s="802"/>
      <c r="ZV226" s="802"/>
      <c r="ZW226" s="802"/>
      <c r="ZX226" s="802"/>
      <c r="ZY226" s="802"/>
      <c r="ZZ226" s="802"/>
      <c r="AAA226" s="802"/>
      <c r="AAB226" s="802"/>
      <c r="AAC226" s="802"/>
      <c r="AAD226" s="802"/>
      <c r="AAE226" s="802"/>
      <c r="AAF226" s="802"/>
      <c r="AAG226" s="802"/>
      <c r="AAH226" s="802"/>
      <c r="AAI226" s="802"/>
      <c r="AAJ226" s="802"/>
      <c r="AAK226" s="802"/>
      <c r="AAL226" s="802"/>
      <c r="AAM226" s="802"/>
      <c r="AAN226" s="802"/>
      <c r="AAO226" s="802"/>
      <c r="AAP226" s="802"/>
      <c r="AAQ226" s="802"/>
      <c r="AAR226" s="802"/>
      <c r="AAS226" s="802"/>
      <c r="AAT226" s="802"/>
      <c r="AAU226" s="802"/>
      <c r="AAV226" s="802"/>
      <c r="AAW226" s="802"/>
      <c r="AAX226" s="802"/>
      <c r="AAY226" s="802"/>
      <c r="AAZ226" s="802"/>
      <c r="ABA226" s="802"/>
      <c r="ABB226" s="802"/>
      <c r="ABC226" s="802"/>
      <c r="ABD226" s="802"/>
      <c r="ABE226" s="802"/>
      <c r="ABF226" s="802"/>
      <c r="ABG226" s="802"/>
      <c r="ABH226" s="802"/>
      <c r="ABI226" s="802"/>
      <c r="ABJ226" s="802"/>
      <c r="ABK226" s="802"/>
      <c r="ABL226" s="802"/>
      <c r="ABM226" s="802"/>
      <c r="ABN226" s="802"/>
      <c r="ABO226" s="802"/>
      <c r="ABP226" s="802"/>
      <c r="ABQ226" s="802"/>
      <c r="ABR226" s="802"/>
      <c r="ABS226" s="802"/>
      <c r="ABT226" s="802"/>
      <c r="ABU226" s="802"/>
      <c r="ABV226" s="802"/>
      <c r="ABW226" s="802"/>
      <c r="ABX226" s="802"/>
      <c r="ABY226" s="802"/>
      <c r="ABZ226" s="802"/>
      <c r="ACA226" s="802"/>
      <c r="ACB226" s="802"/>
      <c r="ACC226" s="802"/>
      <c r="ACD226" s="802"/>
      <c r="ACE226" s="802"/>
      <c r="ACF226" s="802"/>
      <c r="ACG226" s="802"/>
      <c r="ACH226" s="802"/>
      <c r="ACI226" s="802"/>
      <c r="ACJ226" s="802"/>
      <c r="ACK226" s="802"/>
      <c r="ACL226" s="802"/>
      <c r="ACM226" s="802"/>
      <c r="ACN226" s="802"/>
      <c r="ACO226" s="802"/>
      <c r="ACP226" s="802"/>
      <c r="ACQ226" s="802"/>
      <c r="ACR226" s="802"/>
      <c r="ACS226" s="802"/>
      <c r="ACT226" s="802"/>
      <c r="ACU226" s="802"/>
      <c r="ACV226" s="802"/>
      <c r="ACW226" s="802"/>
      <c r="ACX226" s="802"/>
      <c r="ACY226" s="802"/>
      <c r="ACZ226" s="802"/>
      <c r="ADA226" s="802"/>
      <c r="ADB226" s="802"/>
      <c r="ADC226" s="802"/>
      <c r="ADD226" s="802"/>
      <c r="ADE226" s="802"/>
      <c r="ADF226" s="802"/>
      <c r="ADG226" s="802"/>
      <c r="ADH226" s="802"/>
      <c r="ADI226" s="802"/>
      <c r="ADJ226" s="802"/>
      <c r="ADK226" s="802"/>
      <c r="ADL226" s="802"/>
      <c r="ADM226" s="802"/>
      <c r="ADN226" s="802"/>
      <c r="ADO226" s="802"/>
      <c r="ADP226" s="802"/>
      <c r="ADQ226" s="802"/>
      <c r="ADR226" s="802"/>
      <c r="ADS226" s="802"/>
      <c r="ADT226" s="802"/>
      <c r="ADU226" s="802"/>
      <c r="ADV226" s="802"/>
      <c r="ADW226" s="802"/>
      <c r="ADX226" s="802"/>
      <c r="ADY226" s="802"/>
      <c r="ADZ226" s="802"/>
      <c r="AEA226" s="802"/>
      <c r="AEB226" s="802"/>
      <c r="AEC226" s="802"/>
      <c r="AED226" s="802"/>
      <c r="AEE226" s="802"/>
      <c r="AEF226" s="802"/>
      <c r="AEG226" s="802"/>
      <c r="AEH226" s="802"/>
      <c r="AEI226" s="802"/>
      <c r="AEJ226" s="802"/>
      <c r="AEK226" s="802"/>
      <c r="AEL226" s="802"/>
      <c r="AEM226" s="802"/>
      <c r="AEN226" s="802"/>
      <c r="AEO226" s="802"/>
      <c r="AEP226" s="802"/>
      <c r="AEQ226" s="802"/>
      <c r="AER226" s="802"/>
      <c r="AES226" s="802"/>
      <c r="AET226" s="802"/>
      <c r="AEU226" s="802"/>
      <c r="AEV226" s="802"/>
      <c r="AEW226" s="802"/>
      <c r="AEX226" s="802"/>
      <c r="AEY226" s="802"/>
      <c r="AEZ226" s="802"/>
      <c r="AFA226" s="802"/>
      <c r="AFB226" s="802"/>
      <c r="AFC226" s="802"/>
      <c r="AFD226" s="802"/>
      <c r="AFE226" s="802"/>
      <c r="AFF226" s="802"/>
      <c r="AFG226" s="802"/>
      <c r="AFH226" s="802"/>
      <c r="AFI226" s="802"/>
      <c r="AFJ226" s="802"/>
      <c r="AFK226" s="802"/>
      <c r="AFL226" s="802"/>
      <c r="AFM226" s="802"/>
      <c r="AFN226" s="802"/>
      <c r="AFO226" s="802"/>
      <c r="AFP226" s="802"/>
      <c r="AFQ226" s="802"/>
      <c r="AFR226" s="802"/>
      <c r="AFS226" s="802"/>
      <c r="AFT226" s="802"/>
      <c r="AFU226" s="802"/>
      <c r="AFV226" s="802"/>
      <c r="AFW226" s="802"/>
      <c r="AFX226" s="802"/>
      <c r="AFY226" s="802"/>
      <c r="AFZ226" s="802"/>
      <c r="AGA226" s="802"/>
      <c r="AGB226" s="802"/>
      <c r="AGC226" s="802"/>
      <c r="AGD226" s="802"/>
      <c r="AGE226" s="802"/>
      <c r="AGF226" s="802"/>
      <c r="AGG226" s="802"/>
      <c r="AGH226" s="802"/>
      <c r="AGI226" s="802"/>
      <c r="AGJ226" s="802"/>
      <c r="AGK226" s="802"/>
      <c r="AGL226" s="802"/>
      <c r="AGM226" s="802"/>
      <c r="AGN226" s="802"/>
      <c r="AGO226" s="802"/>
      <c r="AGP226" s="802"/>
      <c r="AGQ226" s="802"/>
      <c r="AGR226" s="802"/>
      <c r="AGS226" s="802"/>
      <c r="AGT226" s="802"/>
      <c r="AGU226" s="802"/>
      <c r="AGV226" s="802"/>
      <c r="AGW226" s="802"/>
      <c r="AGX226" s="802"/>
      <c r="AGY226" s="802"/>
      <c r="AGZ226" s="802"/>
      <c r="AHA226" s="802"/>
      <c r="AHB226" s="802"/>
      <c r="AHC226" s="802"/>
      <c r="AHD226" s="802"/>
      <c r="AHE226" s="802"/>
      <c r="AHF226" s="802"/>
      <c r="AHG226" s="802"/>
      <c r="AHH226" s="802"/>
      <c r="AHI226" s="802"/>
      <c r="AHJ226" s="802"/>
      <c r="AHK226" s="802"/>
      <c r="AHL226" s="802"/>
      <c r="AHM226" s="802"/>
      <c r="AHN226" s="802"/>
      <c r="AHO226" s="802"/>
      <c r="AHP226" s="802"/>
      <c r="AHQ226" s="802"/>
      <c r="AHR226" s="802"/>
      <c r="AHS226" s="802"/>
      <c r="AHT226" s="802"/>
      <c r="AHU226" s="802"/>
      <c r="AHV226" s="802"/>
      <c r="AHW226" s="802"/>
      <c r="AHX226" s="802"/>
      <c r="AHY226" s="802"/>
      <c r="AHZ226" s="802"/>
      <c r="AIA226" s="802"/>
      <c r="AIB226" s="802"/>
      <c r="AIC226" s="802"/>
      <c r="AID226" s="802"/>
      <c r="AIE226" s="802"/>
      <c r="AIF226" s="802"/>
      <c r="AIG226" s="802"/>
      <c r="AIH226" s="802"/>
      <c r="AII226" s="802"/>
      <c r="AIJ226" s="802"/>
      <c r="AQE226" s="802"/>
      <c r="AQF226" s="802"/>
      <c r="AQG226" s="802"/>
      <c r="AQH226" s="802"/>
      <c r="AQI226" s="802"/>
      <c r="AQJ226" s="802"/>
      <c r="AQK226" s="802"/>
      <c r="AQL226" s="802"/>
      <c r="AQM226" s="802"/>
      <c r="AQN226" s="802"/>
      <c r="AQO226" s="802"/>
      <c r="AQP226" s="802"/>
      <c r="AQQ226" s="802"/>
      <c r="AQR226" s="802"/>
      <c r="AQS226" s="802"/>
      <c r="AQT226" s="802"/>
      <c r="AQU226" s="802"/>
      <c r="AQV226" s="802"/>
      <c r="AQW226" s="802"/>
      <c r="AQX226" s="802"/>
      <c r="AQY226" s="802"/>
      <c r="AQZ226" s="802"/>
      <c r="ARA226" s="802"/>
      <c r="ARB226" s="802"/>
      <c r="ARC226" s="802"/>
      <c r="ARD226" s="802"/>
      <c r="ARE226" s="802"/>
      <c r="ARF226" s="802"/>
      <c r="ARG226" s="802"/>
      <c r="ARH226" s="802"/>
      <c r="ARI226" s="802"/>
      <c r="ARJ226" s="802"/>
      <c r="ARK226" s="802"/>
      <c r="ARL226" s="802"/>
      <c r="ARM226" s="802"/>
      <c r="ARN226" s="802"/>
      <c r="ARO226" s="802"/>
      <c r="ARP226" s="802"/>
      <c r="ARQ226" s="802"/>
      <c r="ARR226" s="802"/>
      <c r="ARS226" s="802"/>
      <c r="ART226" s="802"/>
      <c r="ARU226" s="802"/>
      <c r="ARV226" s="802"/>
      <c r="ARW226" s="802"/>
      <c r="ARX226" s="802"/>
      <c r="ARY226" s="802"/>
      <c r="ARZ226" s="802"/>
      <c r="ASA226" s="802"/>
      <c r="ASB226" s="802"/>
      <c r="ASC226" s="802"/>
      <c r="ASD226" s="802"/>
      <c r="ASE226" s="802"/>
      <c r="ASF226" s="802"/>
      <c r="ASG226" s="802"/>
      <c r="ASH226" s="802"/>
      <c r="ASI226" s="802"/>
      <c r="ASJ226" s="802"/>
      <c r="ASK226" s="802"/>
      <c r="ASL226" s="802"/>
      <c r="ATP226" s="802"/>
      <c r="ATQ226" s="802"/>
      <c r="ATR226" s="802"/>
      <c r="ATS226" s="802"/>
      <c r="ATT226" s="802"/>
      <c r="ATU226" s="802"/>
      <c r="ATV226" s="802"/>
      <c r="ATW226" s="802"/>
      <c r="ATX226" s="802"/>
      <c r="ATY226" s="802"/>
      <c r="ATZ226" s="802"/>
      <c r="AUA226" s="802"/>
      <c r="AUB226" s="802"/>
      <c r="AUC226" s="802"/>
      <c r="AUD226" s="802"/>
      <c r="AUE226" s="802"/>
      <c r="AUF226" s="802"/>
      <c r="AUG226" s="802"/>
      <c r="AUH226" s="802"/>
      <c r="AUI226" s="802"/>
      <c r="AUJ226" s="802"/>
      <c r="AUK226" s="802"/>
      <c r="AUL226" s="802"/>
      <c r="AUM226" s="802"/>
      <c r="AUN226" s="802"/>
      <c r="AUO226" s="802"/>
      <c r="AUP226" s="801"/>
      <c r="AUQ226" s="802"/>
      <c r="AUR226" s="801"/>
      <c r="AUS226" s="802"/>
      <c r="AUT226" s="801"/>
      <c r="AUU226" s="802"/>
      <c r="AUV226" s="802"/>
      <c r="AUW226" s="802"/>
      <c r="AUX226" s="802"/>
      <c r="AUY226" s="802"/>
      <c r="AUZ226" s="802"/>
      <c r="AVA226" s="802"/>
      <c r="AVB226" s="802"/>
      <c r="AVC226" s="802"/>
      <c r="AVD226" s="802"/>
      <c r="AVE226" s="802"/>
      <c r="AVF226" s="802"/>
      <c r="AVG226" s="802"/>
      <c r="AVH226" s="802"/>
      <c r="AVI226" s="802"/>
      <c r="AVJ226" s="808"/>
      <c r="AVK226" s="808"/>
      <c r="AVL226" s="808"/>
      <c r="AVM226" s="808"/>
      <c r="AVN226" s="808"/>
      <c r="AVO226" s="808"/>
      <c r="AVP226" s="808"/>
      <c r="AVQ226" s="808"/>
      <c r="AVR226" s="808"/>
      <c r="AVS226" s="808"/>
      <c r="AVT226" s="808"/>
      <c r="AVU226" s="809"/>
      <c r="AVV226" s="809"/>
      <c r="AVW226" s="809"/>
      <c r="AVX226" s="809"/>
      <c r="AVY226" s="809"/>
      <c r="AVZ226" s="809"/>
      <c r="AWA226" s="809"/>
      <c r="AWB226" s="809"/>
      <c r="AWC226" s="809"/>
      <c r="AWD226" s="809"/>
      <c r="AWE226" s="809"/>
      <c r="AWF226" s="809"/>
      <c r="AWG226" s="809"/>
      <c r="AWH226" s="809"/>
      <c r="AWI226" s="809"/>
      <c r="AWJ226" s="809"/>
      <c r="AWK226" s="809"/>
      <c r="AWL226" s="809"/>
      <c r="AWM226" s="809"/>
      <c r="AWN226" s="809"/>
      <c r="AWO226" s="809"/>
      <c r="AWP226" s="809"/>
      <c r="AWQ226" s="809"/>
      <c r="AWR226" s="808"/>
      <c r="AWS226" s="761"/>
      <c r="AWT226" s="808"/>
      <c r="AWU226" s="809"/>
      <c r="AWV226" s="809"/>
      <c r="AWW226" s="809"/>
      <c r="AWX226" s="809"/>
      <c r="AWY226" s="809"/>
      <c r="AWZ226" s="809"/>
      <c r="AXA226" s="809"/>
      <c r="AXB226" s="809"/>
      <c r="AXC226" s="809"/>
      <c r="AXD226" s="809"/>
      <c r="AXE226" s="809"/>
      <c r="AXF226" s="809"/>
      <c r="AXG226" s="809"/>
      <c r="AXH226" s="809"/>
      <c r="AXI226" s="809"/>
      <c r="AXJ226" s="809"/>
      <c r="AXK226" s="809"/>
      <c r="AXL226" s="809"/>
      <c r="AXM226" s="809"/>
      <c r="AXN226" s="809"/>
      <c r="AXO226" s="809"/>
      <c r="AXP226" s="809"/>
      <c r="AXQ226" s="809"/>
      <c r="AXR226" s="809"/>
      <c r="AXS226" s="809"/>
      <c r="AXT226" s="809"/>
      <c r="AXU226" s="809"/>
      <c r="AXV226" s="809"/>
      <c r="AXW226" s="809"/>
      <c r="AXX226" s="809"/>
      <c r="AXY226" s="809"/>
      <c r="AXZ226" s="809"/>
      <c r="AYA226" s="809"/>
      <c r="AYB226" s="809"/>
      <c r="AYC226" s="809"/>
      <c r="AYD226" s="808"/>
      <c r="AYE226" s="808"/>
      <c r="AYF226" s="809"/>
      <c r="AYG226" s="808"/>
      <c r="AYH226" s="810"/>
      <c r="AYI226" s="810"/>
      <c r="AYJ226" s="810"/>
      <c r="AYK226" s="810"/>
      <c r="AYL226" s="810"/>
      <c r="AYM226" s="810"/>
      <c r="AYN226" s="810"/>
      <c r="AYO226" s="810"/>
      <c r="AYP226" s="810"/>
      <c r="AYQ226" s="810"/>
      <c r="AYR226" s="810"/>
      <c r="AYS226" s="810"/>
      <c r="AYT226" s="810"/>
      <c r="AYU226" s="810"/>
      <c r="AYV226" s="810"/>
      <c r="AYW226" s="810"/>
      <c r="AYX226" s="810"/>
      <c r="AYY226" s="810"/>
      <c r="AYZ226" s="810"/>
      <c r="AZA226" s="810"/>
      <c r="AZB226" s="810"/>
      <c r="AZC226" s="810"/>
      <c r="AZD226" s="810"/>
      <c r="AZE226" s="810"/>
      <c r="AZF226" s="810"/>
      <c r="AZG226" s="810"/>
      <c r="AZH226" s="810"/>
      <c r="AZI226" s="810"/>
      <c r="AZJ226" s="810"/>
      <c r="AZK226" s="810"/>
      <c r="AZL226" s="810"/>
      <c r="AZM226" s="810"/>
      <c r="AZN226" s="810"/>
      <c r="AZO226" s="810"/>
      <c r="AZP226" s="809"/>
      <c r="AZQ226" s="802"/>
      <c r="AZR226" s="802"/>
      <c r="AZS226" s="802"/>
    </row>
    <row r="227" spans="45:920 1123:1371" s="793" customFormat="1" ht="13.5">
      <c r="AS227" s="802"/>
      <c r="AT227" s="802"/>
      <c r="AU227" s="802"/>
      <c r="AV227" s="802"/>
      <c r="AW227" s="802"/>
      <c r="AX227" s="802"/>
      <c r="AY227" s="802"/>
      <c r="AZ227" s="802"/>
      <c r="BA227" s="802"/>
      <c r="BB227" s="802"/>
      <c r="BC227" s="802"/>
      <c r="BD227" s="802"/>
      <c r="BE227" s="802"/>
      <c r="BF227" s="802"/>
      <c r="BG227" s="802"/>
      <c r="BH227" s="802"/>
      <c r="BI227" s="802"/>
      <c r="BJ227" s="802"/>
      <c r="BK227" s="802"/>
      <c r="BL227" s="802"/>
      <c r="BM227" s="802"/>
      <c r="BN227" s="802"/>
      <c r="BO227" s="802"/>
      <c r="BP227" s="802"/>
      <c r="BQ227" s="802"/>
      <c r="BR227" s="802"/>
      <c r="BS227" s="802"/>
      <c r="BT227" s="802"/>
      <c r="BU227" s="802"/>
      <c r="BV227" s="802"/>
      <c r="BW227" s="802"/>
      <c r="BX227" s="802"/>
      <c r="BY227" s="802"/>
      <c r="BZ227" s="802"/>
      <c r="CA227" s="802"/>
      <c r="CB227" s="802"/>
      <c r="CC227" s="802"/>
      <c r="CD227" s="802"/>
      <c r="CE227" s="802"/>
      <c r="CF227" s="802"/>
      <c r="CG227" s="802"/>
      <c r="CH227" s="802"/>
      <c r="CI227" s="802"/>
      <c r="CJ227" s="802"/>
      <c r="CK227" s="802"/>
      <c r="CL227" s="802"/>
      <c r="CM227" s="802"/>
      <c r="CN227" s="802"/>
      <c r="CO227" s="802"/>
      <c r="CP227" s="802"/>
      <c r="CQ227" s="802"/>
      <c r="CR227" s="802"/>
      <c r="CS227" s="802"/>
      <c r="CT227" s="802"/>
      <c r="CU227" s="802"/>
      <c r="CV227" s="802"/>
      <c r="CW227" s="802"/>
      <c r="CX227" s="802"/>
      <c r="CY227" s="802"/>
      <c r="CZ227" s="802"/>
      <c r="DA227" s="802"/>
      <c r="DB227" s="802"/>
      <c r="DC227" s="802"/>
      <c r="DD227" s="802"/>
      <c r="DE227" s="802"/>
      <c r="DF227" s="802"/>
      <c r="DG227" s="802"/>
      <c r="DH227" s="802"/>
      <c r="DI227" s="802"/>
      <c r="DJ227" s="802"/>
      <c r="DK227" s="802"/>
      <c r="DL227" s="802"/>
      <c r="DM227" s="802"/>
      <c r="DN227" s="802"/>
      <c r="DO227" s="802"/>
      <c r="DP227" s="802"/>
      <c r="DQ227" s="802"/>
      <c r="DR227" s="802"/>
      <c r="DS227" s="802"/>
      <c r="DT227" s="802"/>
      <c r="DU227" s="802"/>
      <c r="DV227" s="802"/>
      <c r="DW227" s="802"/>
      <c r="DX227" s="802"/>
      <c r="DY227" s="802"/>
      <c r="DZ227" s="802"/>
      <c r="EA227" s="802"/>
      <c r="EB227" s="802"/>
      <c r="EC227" s="802"/>
      <c r="ED227" s="802"/>
      <c r="EE227" s="802"/>
      <c r="EF227" s="802"/>
      <c r="EG227" s="802"/>
      <c r="EH227" s="802"/>
      <c r="EI227" s="802"/>
      <c r="EJ227" s="802"/>
      <c r="EK227" s="802"/>
      <c r="EL227" s="802"/>
      <c r="EM227" s="802"/>
      <c r="EN227" s="802"/>
      <c r="EO227" s="802"/>
      <c r="EP227" s="802"/>
      <c r="EQ227" s="802"/>
      <c r="ER227" s="802"/>
      <c r="ES227" s="802"/>
      <c r="ET227" s="802"/>
      <c r="EU227" s="802"/>
      <c r="EV227" s="802"/>
      <c r="EW227" s="802"/>
      <c r="EX227" s="802"/>
      <c r="EY227" s="802"/>
      <c r="EZ227" s="802"/>
      <c r="FA227" s="802"/>
      <c r="FB227" s="802"/>
      <c r="FC227" s="802"/>
      <c r="FD227" s="802"/>
      <c r="FE227" s="802"/>
      <c r="FF227" s="802"/>
      <c r="FG227" s="802"/>
      <c r="FH227" s="802"/>
      <c r="FI227" s="802"/>
      <c r="FJ227" s="802"/>
      <c r="FK227" s="802"/>
      <c r="FL227" s="802"/>
      <c r="FM227" s="802"/>
      <c r="FN227" s="802"/>
      <c r="FO227" s="802"/>
      <c r="FP227" s="802"/>
      <c r="FQ227" s="802"/>
      <c r="FR227" s="802"/>
      <c r="FS227" s="802"/>
      <c r="FT227" s="802"/>
      <c r="FU227" s="802"/>
      <c r="FV227" s="802"/>
      <c r="FW227" s="802"/>
      <c r="FX227" s="802"/>
      <c r="FY227" s="802"/>
      <c r="FZ227" s="802"/>
      <c r="GA227" s="802"/>
      <c r="GB227" s="802"/>
      <c r="GC227" s="802"/>
      <c r="GD227" s="802"/>
      <c r="GE227" s="802"/>
      <c r="GF227" s="802"/>
      <c r="GG227" s="802"/>
      <c r="GH227" s="802"/>
      <c r="GI227" s="802"/>
      <c r="GJ227" s="802"/>
      <c r="GK227" s="802"/>
      <c r="GL227" s="802"/>
      <c r="GM227" s="802"/>
      <c r="GN227" s="802"/>
      <c r="GO227" s="802"/>
      <c r="GP227" s="802"/>
      <c r="GQ227" s="802"/>
      <c r="GR227" s="802"/>
      <c r="GS227" s="802"/>
      <c r="GT227" s="802"/>
      <c r="GU227" s="802"/>
      <c r="GV227" s="802"/>
      <c r="GW227" s="802"/>
      <c r="GX227" s="802"/>
      <c r="GY227" s="802"/>
      <c r="GZ227" s="802"/>
      <c r="HA227" s="802"/>
      <c r="HB227" s="802"/>
      <c r="HC227" s="802"/>
      <c r="HD227" s="802"/>
      <c r="HE227" s="802"/>
      <c r="HF227" s="802"/>
      <c r="HG227" s="802"/>
      <c r="HH227" s="802"/>
      <c r="HI227" s="802"/>
      <c r="HJ227" s="802"/>
      <c r="HK227" s="802"/>
      <c r="HL227" s="802"/>
      <c r="HM227" s="802"/>
      <c r="HN227" s="802"/>
      <c r="HO227" s="802"/>
      <c r="HP227" s="802"/>
      <c r="HQ227" s="802"/>
      <c r="HR227" s="802"/>
      <c r="HS227" s="802"/>
      <c r="HT227" s="802"/>
      <c r="HU227" s="802"/>
      <c r="HV227" s="802"/>
      <c r="HW227" s="802"/>
      <c r="HX227" s="802"/>
      <c r="HY227" s="802"/>
      <c r="HZ227" s="802"/>
      <c r="IA227" s="802"/>
      <c r="IB227" s="802"/>
      <c r="IC227" s="802"/>
      <c r="ID227" s="802"/>
      <c r="IE227" s="802"/>
      <c r="IF227" s="802"/>
      <c r="IG227" s="802"/>
      <c r="IH227" s="802"/>
      <c r="II227" s="802"/>
      <c r="IJ227" s="802"/>
      <c r="IK227" s="802"/>
      <c r="IL227" s="802"/>
      <c r="IM227" s="802"/>
      <c r="IN227" s="802"/>
      <c r="IO227" s="802"/>
      <c r="IP227" s="802"/>
      <c r="IQ227" s="802"/>
      <c r="IR227" s="802"/>
      <c r="IS227" s="802"/>
      <c r="IT227" s="802"/>
      <c r="IU227" s="802"/>
      <c r="IV227" s="802"/>
      <c r="IW227" s="802"/>
      <c r="IX227" s="802"/>
      <c r="IY227" s="802"/>
      <c r="IZ227" s="802"/>
      <c r="JA227" s="802"/>
      <c r="JB227" s="802"/>
      <c r="JC227" s="802"/>
      <c r="JD227" s="802"/>
      <c r="JE227" s="802"/>
      <c r="JF227" s="802"/>
      <c r="JG227" s="802"/>
      <c r="JH227" s="802"/>
      <c r="JI227" s="802"/>
      <c r="JJ227" s="802"/>
      <c r="JK227" s="802"/>
      <c r="JL227" s="802"/>
      <c r="JM227" s="802"/>
      <c r="JN227" s="802"/>
      <c r="JO227" s="802"/>
      <c r="JP227" s="802"/>
      <c r="JQ227" s="802"/>
      <c r="JR227" s="802"/>
      <c r="JS227" s="802"/>
      <c r="JT227" s="802"/>
      <c r="JU227" s="802"/>
      <c r="JV227" s="802"/>
      <c r="JW227" s="802"/>
      <c r="JX227" s="802"/>
      <c r="JY227" s="802"/>
      <c r="JZ227" s="802"/>
      <c r="KA227" s="802"/>
      <c r="KB227" s="802"/>
      <c r="KC227" s="802"/>
      <c r="KD227" s="802"/>
      <c r="KE227" s="802"/>
      <c r="KF227" s="802"/>
      <c r="KG227" s="802"/>
      <c r="KH227" s="802"/>
      <c r="KI227" s="802"/>
      <c r="KJ227" s="802"/>
      <c r="KK227" s="802"/>
      <c r="KL227" s="802"/>
      <c r="KM227" s="802"/>
      <c r="KN227" s="802"/>
      <c r="KO227" s="802"/>
      <c r="KP227" s="802"/>
      <c r="KQ227" s="802"/>
      <c r="KR227" s="802"/>
      <c r="KS227" s="802"/>
      <c r="KT227" s="802"/>
      <c r="KU227" s="802"/>
      <c r="KV227" s="802"/>
      <c r="KW227" s="802"/>
      <c r="KX227" s="802"/>
      <c r="KY227" s="802"/>
      <c r="KZ227" s="802"/>
      <c r="LA227" s="802"/>
      <c r="LB227" s="802"/>
      <c r="LC227" s="802"/>
      <c r="LD227" s="802"/>
      <c r="LE227" s="802"/>
      <c r="LF227" s="802"/>
      <c r="LG227" s="802"/>
      <c r="LH227" s="802"/>
      <c r="LI227" s="802"/>
      <c r="LJ227" s="802"/>
      <c r="LK227" s="802"/>
      <c r="LL227" s="802"/>
      <c r="LM227" s="802"/>
      <c r="LN227" s="802"/>
      <c r="LO227" s="802"/>
      <c r="LP227" s="802"/>
      <c r="LQ227" s="802"/>
      <c r="LR227" s="802"/>
      <c r="LS227" s="802"/>
      <c r="LT227" s="802"/>
      <c r="LU227" s="802"/>
      <c r="LV227" s="802"/>
      <c r="LW227" s="802"/>
      <c r="LX227" s="802"/>
      <c r="LY227" s="802"/>
      <c r="LZ227" s="802"/>
      <c r="MA227" s="802"/>
      <c r="MB227" s="802"/>
      <c r="MC227" s="802"/>
      <c r="MD227" s="802"/>
      <c r="ME227" s="802"/>
      <c r="MF227" s="802"/>
      <c r="MG227" s="802"/>
      <c r="MH227" s="802"/>
      <c r="MI227" s="802"/>
      <c r="MJ227" s="802"/>
      <c r="MK227" s="802"/>
      <c r="ML227" s="802"/>
      <c r="MM227" s="802"/>
      <c r="MN227" s="802"/>
      <c r="MO227" s="802"/>
      <c r="MP227" s="802"/>
      <c r="MQ227" s="802"/>
      <c r="MR227" s="802"/>
      <c r="MS227" s="802"/>
      <c r="MT227" s="802"/>
      <c r="MU227" s="802"/>
      <c r="MV227" s="802"/>
      <c r="MW227" s="802"/>
      <c r="MX227" s="802"/>
      <c r="MY227" s="802"/>
      <c r="MZ227" s="802"/>
      <c r="NA227" s="802"/>
      <c r="NB227" s="802"/>
      <c r="NC227" s="802"/>
      <c r="ND227" s="802"/>
      <c r="NE227" s="802"/>
      <c r="NF227" s="802"/>
      <c r="NG227" s="802"/>
      <c r="NH227" s="802"/>
      <c r="NI227" s="802"/>
      <c r="NJ227" s="802"/>
      <c r="NK227" s="802"/>
      <c r="NL227" s="802"/>
      <c r="NM227" s="802"/>
      <c r="NN227" s="802"/>
      <c r="NO227" s="802"/>
      <c r="NP227" s="802"/>
      <c r="NQ227" s="802"/>
      <c r="NR227" s="802"/>
      <c r="NS227" s="802"/>
      <c r="NT227" s="802"/>
      <c r="NU227" s="802"/>
      <c r="NV227" s="802"/>
      <c r="NW227" s="802"/>
      <c r="NX227" s="802"/>
      <c r="NY227" s="802"/>
      <c r="NZ227" s="802"/>
      <c r="OA227" s="802"/>
      <c r="OB227" s="802"/>
      <c r="OC227" s="802"/>
      <c r="OD227" s="802"/>
      <c r="OE227" s="802"/>
      <c r="OF227" s="802"/>
      <c r="OG227" s="802"/>
      <c r="OH227" s="802"/>
      <c r="OI227" s="802"/>
      <c r="OJ227" s="802"/>
      <c r="OK227" s="802"/>
      <c r="OL227" s="802"/>
      <c r="OM227" s="802"/>
      <c r="ON227" s="802"/>
      <c r="OO227" s="802"/>
      <c r="OP227" s="802"/>
      <c r="OQ227" s="802"/>
      <c r="OR227" s="802"/>
      <c r="OS227" s="802"/>
      <c r="OT227" s="802"/>
      <c r="OU227" s="802"/>
      <c r="OV227" s="802"/>
      <c r="OW227" s="802"/>
      <c r="OX227" s="802"/>
      <c r="OY227" s="802"/>
      <c r="OZ227" s="802"/>
      <c r="PA227" s="802"/>
      <c r="PB227" s="802"/>
      <c r="PC227" s="802"/>
      <c r="PD227" s="802"/>
      <c r="PE227" s="802"/>
      <c r="PF227" s="802"/>
      <c r="PG227" s="802"/>
      <c r="PH227" s="802"/>
      <c r="PI227" s="802"/>
      <c r="PJ227" s="802"/>
      <c r="PK227" s="802"/>
      <c r="PL227" s="802"/>
      <c r="PM227" s="802"/>
      <c r="PN227" s="802"/>
      <c r="PO227" s="802"/>
      <c r="PP227" s="802"/>
      <c r="PQ227" s="802"/>
      <c r="PR227" s="802"/>
      <c r="PS227" s="802"/>
      <c r="PT227" s="802"/>
      <c r="PU227" s="802"/>
      <c r="PV227" s="802"/>
      <c r="PW227" s="802"/>
      <c r="PX227" s="802"/>
      <c r="PY227" s="802"/>
      <c r="PZ227" s="802"/>
      <c r="QA227" s="802"/>
      <c r="QB227" s="802"/>
      <c r="QC227" s="802"/>
      <c r="QD227" s="802"/>
      <c r="QE227" s="802"/>
      <c r="QF227" s="802"/>
      <c r="QG227" s="802"/>
      <c r="QH227" s="802"/>
      <c r="QI227" s="802"/>
      <c r="QJ227" s="802"/>
      <c r="QK227" s="802"/>
      <c r="QL227" s="802"/>
      <c r="QM227" s="802"/>
      <c r="QN227" s="802"/>
      <c r="QO227" s="802"/>
      <c r="QP227" s="802"/>
      <c r="QQ227" s="802"/>
      <c r="QR227" s="802"/>
      <c r="QS227" s="802"/>
      <c r="QT227" s="802"/>
      <c r="QU227" s="802"/>
      <c r="QV227" s="802"/>
      <c r="QW227" s="802"/>
      <c r="QX227" s="802"/>
      <c r="QY227" s="802"/>
      <c r="QZ227" s="802"/>
      <c r="RA227" s="802"/>
      <c r="RB227" s="802"/>
      <c r="RC227" s="802"/>
      <c r="RD227" s="802"/>
      <c r="RE227" s="802"/>
      <c r="RF227" s="802"/>
      <c r="RG227" s="802"/>
      <c r="RH227" s="802"/>
      <c r="RI227" s="802"/>
      <c r="RJ227" s="802"/>
      <c r="RK227" s="802"/>
      <c r="RL227" s="802"/>
      <c r="RM227" s="802"/>
      <c r="RN227" s="802"/>
      <c r="RO227" s="802"/>
      <c r="RP227" s="802"/>
      <c r="RQ227" s="802"/>
      <c r="RR227" s="802"/>
      <c r="RS227" s="802"/>
      <c r="RT227" s="802"/>
      <c r="RU227" s="802"/>
      <c r="RV227" s="802"/>
      <c r="RW227" s="802"/>
      <c r="RX227" s="802"/>
      <c r="RY227" s="802"/>
      <c r="RZ227" s="802"/>
      <c r="SA227" s="802"/>
      <c r="SB227" s="802"/>
      <c r="SC227" s="802"/>
      <c r="SD227" s="802"/>
      <c r="SE227" s="802"/>
      <c r="SF227" s="802"/>
      <c r="SG227" s="802"/>
      <c r="SH227" s="802"/>
      <c r="SI227" s="802"/>
      <c r="SJ227" s="802"/>
      <c r="SK227" s="802"/>
      <c r="SL227" s="802"/>
      <c r="SM227" s="802"/>
      <c r="SN227" s="802"/>
      <c r="SO227" s="802"/>
      <c r="SP227" s="802"/>
      <c r="SQ227" s="802"/>
      <c r="SR227" s="802"/>
      <c r="SS227" s="802"/>
      <c r="ST227" s="802"/>
      <c r="SU227" s="802"/>
      <c r="SV227" s="802"/>
      <c r="SW227" s="802"/>
      <c r="SX227" s="802"/>
      <c r="SY227" s="802"/>
      <c r="SZ227" s="802"/>
      <c r="TA227" s="802"/>
      <c r="TB227" s="802"/>
      <c r="TC227" s="802"/>
      <c r="TD227" s="802"/>
      <c r="TE227" s="802"/>
      <c r="TF227" s="802"/>
      <c r="TG227" s="802"/>
      <c r="TH227" s="802"/>
      <c r="TI227" s="802"/>
      <c r="TJ227" s="802"/>
      <c r="TK227" s="802"/>
      <c r="TL227" s="802"/>
      <c r="TM227" s="802"/>
      <c r="TN227" s="802"/>
      <c r="TO227" s="802"/>
      <c r="TP227" s="802"/>
      <c r="TQ227" s="802"/>
      <c r="TR227" s="802"/>
      <c r="TS227" s="802"/>
      <c r="TT227" s="802"/>
      <c r="TU227" s="802"/>
      <c r="TV227" s="802"/>
      <c r="TW227" s="802"/>
      <c r="TX227" s="802"/>
      <c r="TY227" s="802"/>
      <c r="TZ227" s="802"/>
      <c r="UA227" s="802"/>
      <c r="UB227" s="802"/>
      <c r="UC227" s="802"/>
      <c r="UD227" s="802"/>
      <c r="UE227" s="802"/>
      <c r="UF227" s="802"/>
      <c r="UG227" s="802"/>
      <c r="UH227" s="802"/>
      <c r="UI227" s="802"/>
      <c r="UJ227" s="802"/>
      <c r="UK227" s="802"/>
      <c r="UL227" s="802"/>
      <c r="UM227" s="802"/>
      <c r="UN227" s="802"/>
      <c r="UO227" s="802"/>
      <c r="UP227" s="802"/>
      <c r="UQ227" s="802"/>
      <c r="UR227" s="802"/>
      <c r="US227" s="802"/>
      <c r="UT227" s="802"/>
      <c r="UU227" s="802"/>
      <c r="UV227" s="802"/>
      <c r="UW227" s="802"/>
      <c r="UX227" s="802"/>
      <c r="UY227" s="802"/>
      <c r="UZ227" s="802"/>
      <c r="VA227" s="802"/>
      <c r="VB227" s="802"/>
      <c r="VC227" s="802"/>
      <c r="VD227" s="802"/>
      <c r="VE227" s="802"/>
      <c r="VF227" s="802"/>
      <c r="VG227" s="802"/>
      <c r="VH227" s="802"/>
      <c r="VI227" s="802"/>
      <c r="VJ227" s="802"/>
      <c r="VK227" s="802"/>
      <c r="VL227" s="802"/>
      <c r="VM227" s="802"/>
      <c r="VN227" s="802"/>
      <c r="VO227" s="802"/>
      <c r="VP227" s="802"/>
      <c r="VQ227" s="802"/>
      <c r="VR227" s="802"/>
      <c r="VS227" s="802"/>
      <c r="VT227" s="802"/>
      <c r="VU227" s="802"/>
      <c r="VV227" s="802"/>
      <c r="VW227" s="802"/>
      <c r="VX227" s="802"/>
      <c r="VY227" s="802"/>
      <c r="VZ227" s="802"/>
      <c r="WA227" s="802"/>
      <c r="WB227" s="802"/>
      <c r="WC227" s="802"/>
      <c r="WD227" s="802"/>
      <c r="WE227" s="802"/>
      <c r="WF227" s="802"/>
      <c r="WG227" s="802"/>
      <c r="WH227" s="802"/>
      <c r="WI227" s="802"/>
      <c r="WJ227" s="802"/>
      <c r="WK227" s="802"/>
      <c r="WL227" s="802"/>
      <c r="WM227" s="802"/>
      <c r="WN227" s="802"/>
      <c r="WO227" s="802"/>
      <c r="WP227" s="802"/>
      <c r="WQ227" s="802"/>
      <c r="WR227" s="802"/>
      <c r="WS227" s="802"/>
      <c r="WT227" s="802"/>
      <c r="WU227" s="802"/>
      <c r="WV227" s="802"/>
      <c r="WW227" s="802"/>
      <c r="WX227" s="802"/>
      <c r="WY227" s="802"/>
      <c r="WZ227" s="802"/>
      <c r="XA227" s="802"/>
      <c r="XB227" s="802"/>
      <c r="XC227" s="802"/>
      <c r="XD227" s="802"/>
      <c r="XE227" s="802"/>
      <c r="XF227" s="802"/>
      <c r="XG227" s="802"/>
      <c r="XH227" s="802"/>
      <c r="XI227" s="802"/>
      <c r="XJ227" s="802"/>
      <c r="XK227" s="802"/>
      <c r="XL227" s="802"/>
      <c r="XM227" s="802"/>
      <c r="XN227" s="802"/>
      <c r="XO227" s="802"/>
      <c r="XP227" s="802"/>
      <c r="XQ227" s="802"/>
      <c r="XR227" s="802"/>
      <c r="XS227" s="802"/>
      <c r="XT227" s="802"/>
      <c r="XU227" s="802"/>
      <c r="XV227" s="802"/>
      <c r="XW227" s="802"/>
      <c r="XX227" s="802"/>
      <c r="XY227" s="802"/>
      <c r="XZ227" s="802"/>
      <c r="YA227" s="802"/>
      <c r="YB227" s="802"/>
      <c r="YC227" s="802"/>
      <c r="YD227" s="802"/>
      <c r="YE227" s="802"/>
      <c r="YF227" s="802"/>
      <c r="YG227" s="802"/>
      <c r="YH227" s="802"/>
      <c r="YI227" s="802"/>
      <c r="YJ227" s="802"/>
      <c r="YK227" s="802"/>
      <c r="YL227" s="802"/>
      <c r="YM227" s="802"/>
      <c r="YN227" s="802"/>
      <c r="YO227" s="802"/>
      <c r="YP227" s="802"/>
      <c r="YQ227" s="802"/>
      <c r="YR227" s="802"/>
      <c r="YS227" s="802"/>
      <c r="YT227" s="802"/>
      <c r="YU227" s="802"/>
      <c r="YV227" s="802"/>
      <c r="YW227" s="802"/>
      <c r="YX227" s="802"/>
      <c r="YY227" s="802"/>
      <c r="YZ227" s="802"/>
      <c r="ZA227" s="802"/>
      <c r="ZB227" s="802"/>
      <c r="ZC227" s="802"/>
      <c r="ZD227" s="802"/>
      <c r="ZE227" s="802"/>
      <c r="ZF227" s="802"/>
      <c r="ZG227" s="802"/>
      <c r="ZH227" s="802"/>
      <c r="ZI227" s="802"/>
      <c r="ZJ227" s="802"/>
      <c r="ZK227" s="802"/>
      <c r="ZL227" s="802"/>
      <c r="ZM227" s="802"/>
      <c r="ZN227" s="802"/>
      <c r="ZO227" s="802"/>
      <c r="ZP227" s="802"/>
      <c r="ZQ227" s="802"/>
      <c r="ZR227" s="802"/>
      <c r="ZS227" s="802"/>
      <c r="ZT227" s="802"/>
      <c r="ZU227" s="802"/>
      <c r="ZV227" s="802"/>
      <c r="ZW227" s="802"/>
      <c r="ZX227" s="802"/>
      <c r="ZY227" s="802"/>
      <c r="ZZ227" s="802"/>
      <c r="AAA227" s="802"/>
      <c r="AAB227" s="802"/>
      <c r="AAC227" s="802"/>
      <c r="AAD227" s="802"/>
      <c r="AAE227" s="802"/>
      <c r="AAF227" s="802"/>
      <c r="AAG227" s="802"/>
      <c r="AAH227" s="802"/>
      <c r="AAI227" s="802"/>
      <c r="AAJ227" s="802"/>
      <c r="AAK227" s="802"/>
      <c r="AAL227" s="802"/>
      <c r="AAM227" s="802"/>
      <c r="AAN227" s="802"/>
      <c r="AAO227" s="802"/>
      <c r="AAP227" s="802"/>
      <c r="AAQ227" s="802"/>
      <c r="AAR227" s="802"/>
      <c r="AAS227" s="802"/>
      <c r="AAT227" s="802"/>
      <c r="AAU227" s="802"/>
      <c r="AAV227" s="802"/>
      <c r="AAW227" s="802"/>
      <c r="AAX227" s="802"/>
      <c r="AAY227" s="802"/>
      <c r="AAZ227" s="802"/>
      <c r="ABA227" s="802"/>
      <c r="ABB227" s="802"/>
      <c r="ABC227" s="802"/>
      <c r="ABD227" s="802"/>
      <c r="ABE227" s="802"/>
      <c r="ABF227" s="802"/>
      <c r="ABG227" s="802"/>
      <c r="ABH227" s="802"/>
      <c r="ABI227" s="802"/>
      <c r="ABJ227" s="802"/>
      <c r="ABK227" s="802"/>
      <c r="ABL227" s="802"/>
      <c r="ABM227" s="802"/>
      <c r="ABN227" s="802"/>
      <c r="ABO227" s="802"/>
      <c r="ABP227" s="802"/>
      <c r="ABQ227" s="802"/>
      <c r="ABR227" s="802"/>
      <c r="ABS227" s="802"/>
      <c r="ABT227" s="802"/>
      <c r="ABU227" s="802"/>
      <c r="ABV227" s="802"/>
      <c r="ABW227" s="802"/>
      <c r="ABX227" s="802"/>
      <c r="ABY227" s="802"/>
      <c r="ABZ227" s="802"/>
      <c r="ACA227" s="802"/>
      <c r="ACB227" s="802"/>
      <c r="ACC227" s="802"/>
      <c r="ACD227" s="802"/>
      <c r="ACE227" s="802"/>
      <c r="ACF227" s="802"/>
      <c r="ACG227" s="802"/>
      <c r="ACH227" s="802"/>
      <c r="ACI227" s="802"/>
      <c r="ACJ227" s="802"/>
      <c r="ACK227" s="802"/>
      <c r="ACL227" s="802"/>
      <c r="ACM227" s="802"/>
      <c r="ACN227" s="802"/>
      <c r="ACO227" s="802"/>
      <c r="ACP227" s="802"/>
      <c r="ACQ227" s="802"/>
      <c r="ACR227" s="802"/>
      <c r="ACS227" s="802"/>
      <c r="ACT227" s="802"/>
      <c r="ACU227" s="802"/>
      <c r="ACV227" s="802"/>
      <c r="ACW227" s="802"/>
      <c r="ACX227" s="802"/>
      <c r="ACY227" s="802"/>
      <c r="ACZ227" s="802"/>
      <c r="ADA227" s="802"/>
      <c r="ADB227" s="802"/>
      <c r="ADC227" s="802"/>
      <c r="ADD227" s="802"/>
      <c r="ADE227" s="802"/>
      <c r="ADF227" s="802"/>
      <c r="ADG227" s="802"/>
      <c r="ADH227" s="802"/>
      <c r="ADI227" s="802"/>
      <c r="ADJ227" s="802"/>
      <c r="ADK227" s="802"/>
      <c r="ADL227" s="802"/>
      <c r="ADM227" s="802"/>
      <c r="ADN227" s="802"/>
      <c r="ADO227" s="802"/>
      <c r="ADP227" s="802"/>
      <c r="ADQ227" s="802"/>
      <c r="ADR227" s="802"/>
      <c r="ADS227" s="802"/>
      <c r="ADT227" s="802"/>
      <c r="ADU227" s="802"/>
      <c r="ADV227" s="802"/>
      <c r="ADW227" s="802"/>
      <c r="ADX227" s="802"/>
      <c r="ADY227" s="802"/>
      <c r="ADZ227" s="802"/>
      <c r="AEA227" s="802"/>
      <c r="AEB227" s="802"/>
      <c r="AEC227" s="802"/>
      <c r="AED227" s="802"/>
      <c r="AEE227" s="802"/>
      <c r="AEF227" s="802"/>
      <c r="AEG227" s="802"/>
      <c r="AEH227" s="802"/>
      <c r="AEI227" s="802"/>
      <c r="AEJ227" s="802"/>
      <c r="AEK227" s="802"/>
      <c r="AEL227" s="802"/>
      <c r="AEM227" s="802"/>
      <c r="AEN227" s="802"/>
      <c r="AEO227" s="802"/>
      <c r="AEP227" s="802"/>
      <c r="AEQ227" s="802"/>
      <c r="AER227" s="802"/>
      <c r="AES227" s="802"/>
      <c r="AET227" s="802"/>
      <c r="AEU227" s="802"/>
      <c r="AEV227" s="802"/>
      <c r="AEW227" s="802"/>
      <c r="AEX227" s="802"/>
      <c r="AEY227" s="802"/>
      <c r="AEZ227" s="802"/>
      <c r="AFA227" s="802"/>
      <c r="AFB227" s="802"/>
      <c r="AFC227" s="802"/>
      <c r="AFD227" s="802"/>
      <c r="AFE227" s="802"/>
      <c r="AFF227" s="802"/>
      <c r="AFG227" s="802"/>
      <c r="AFH227" s="802"/>
      <c r="AFI227" s="802"/>
      <c r="AFJ227" s="802"/>
      <c r="AFK227" s="802"/>
      <c r="AFL227" s="802"/>
      <c r="AFM227" s="802"/>
      <c r="AFN227" s="802"/>
      <c r="AFO227" s="802"/>
      <c r="AFP227" s="802"/>
      <c r="AFQ227" s="802"/>
      <c r="AFR227" s="802"/>
      <c r="AFS227" s="802"/>
      <c r="AFT227" s="802"/>
      <c r="AFU227" s="802"/>
      <c r="AFV227" s="802"/>
      <c r="AFW227" s="802"/>
      <c r="AFX227" s="802"/>
      <c r="AFY227" s="802"/>
      <c r="AFZ227" s="802"/>
      <c r="AGA227" s="802"/>
      <c r="AGB227" s="802"/>
      <c r="AGC227" s="802"/>
      <c r="AGD227" s="802"/>
      <c r="AGE227" s="802"/>
      <c r="AGF227" s="802"/>
      <c r="AGG227" s="802"/>
      <c r="AGH227" s="802"/>
      <c r="AGI227" s="802"/>
      <c r="AGJ227" s="802"/>
      <c r="AGK227" s="802"/>
      <c r="AGL227" s="802"/>
      <c r="AGM227" s="802"/>
      <c r="AGN227" s="802"/>
      <c r="AGO227" s="802"/>
      <c r="AGP227" s="802"/>
      <c r="AGQ227" s="802"/>
      <c r="AGR227" s="802"/>
      <c r="AGS227" s="802"/>
      <c r="AGT227" s="802"/>
      <c r="AGU227" s="802"/>
      <c r="AGV227" s="802"/>
      <c r="AGW227" s="802"/>
      <c r="AGX227" s="802"/>
      <c r="AGY227" s="802"/>
      <c r="AGZ227" s="802"/>
      <c r="AHA227" s="802"/>
      <c r="AHB227" s="802"/>
      <c r="AHC227" s="802"/>
      <c r="AHD227" s="802"/>
      <c r="AHE227" s="802"/>
      <c r="AHF227" s="802"/>
      <c r="AHG227" s="802"/>
      <c r="AHH227" s="802"/>
      <c r="AHI227" s="802"/>
      <c r="AHJ227" s="802"/>
      <c r="AHK227" s="802"/>
      <c r="AHL227" s="802"/>
      <c r="AHM227" s="802"/>
      <c r="AHN227" s="802"/>
      <c r="AHO227" s="802"/>
      <c r="AHP227" s="802"/>
      <c r="AHQ227" s="802"/>
      <c r="AHR227" s="802"/>
      <c r="AHS227" s="802"/>
      <c r="AHT227" s="802"/>
      <c r="AHU227" s="802"/>
      <c r="AHV227" s="802"/>
      <c r="AHW227" s="802"/>
      <c r="AHX227" s="802"/>
      <c r="AHY227" s="802"/>
      <c r="AHZ227" s="802"/>
      <c r="AIA227" s="802"/>
      <c r="AIB227" s="802"/>
      <c r="AIC227" s="802"/>
      <c r="AID227" s="802"/>
      <c r="AIE227" s="802"/>
      <c r="AIF227" s="802"/>
      <c r="AIG227" s="802"/>
      <c r="AIH227" s="802"/>
      <c r="AII227" s="802"/>
      <c r="AIJ227" s="802"/>
      <c r="AQE227" s="802"/>
      <c r="AQF227" s="802"/>
      <c r="AQG227" s="802"/>
      <c r="AQH227" s="802"/>
      <c r="AQI227" s="802"/>
      <c r="AQJ227" s="802"/>
      <c r="AQK227" s="802"/>
      <c r="AQL227" s="802"/>
      <c r="AQM227" s="802"/>
      <c r="AQN227" s="802"/>
      <c r="AQO227" s="802"/>
      <c r="AQP227" s="802"/>
      <c r="AQQ227" s="802"/>
      <c r="AQR227" s="802"/>
      <c r="AQS227" s="802"/>
      <c r="AQT227" s="802"/>
      <c r="AQU227" s="802"/>
      <c r="AQV227" s="802"/>
      <c r="AQW227" s="802"/>
      <c r="AQX227" s="802"/>
      <c r="AQY227" s="802"/>
      <c r="AQZ227" s="802"/>
      <c r="ARA227" s="802"/>
      <c r="ARB227" s="802"/>
      <c r="ARC227" s="802"/>
      <c r="ARD227" s="802"/>
      <c r="ARE227" s="802"/>
      <c r="ARF227" s="802"/>
      <c r="ARG227" s="802"/>
      <c r="ARH227" s="802"/>
      <c r="ARI227" s="802"/>
      <c r="ARJ227" s="802"/>
      <c r="ARK227" s="802"/>
      <c r="ARL227" s="802"/>
      <c r="ARM227" s="802"/>
      <c r="ARN227" s="802"/>
      <c r="ARO227" s="802"/>
      <c r="ARP227" s="802"/>
      <c r="ARQ227" s="802"/>
      <c r="ARR227" s="802"/>
      <c r="ARS227" s="802"/>
      <c r="ART227" s="802"/>
      <c r="ARU227" s="802"/>
      <c r="ARV227" s="802"/>
      <c r="ARW227" s="802"/>
      <c r="ARX227" s="802"/>
      <c r="ARY227" s="802"/>
      <c r="ARZ227" s="802"/>
      <c r="ASA227" s="802"/>
      <c r="ASB227" s="802"/>
      <c r="ASC227" s="802"/>
      <c r="ASD227" s="802"/>
      <c r="ASE227" s="802"/>
      <c r="ASF227" s="802"/>
      <c r="ASG227" s="802"/>
      <c r="ASH227" s="802"/>
      <c r="ASI227" s="802"/>
      <c r="ASJ227" s="802"/>
      <c r="ASK227" s="802"/>
      <c r="ASL227" s="802"/>
      <c r="ATP227" s="802"/>
      <c r="ATQ227" s="802"/>
      <c r="ATR227" s="802"/>
      <c r="ATS227" s="802"/>
      <c r="ATT227" s="802"/>
      <c r="ATU227" s="802"/>
      <c r="ATV227" s="802"/>
      <c r="ATW227" s="802"/>
      <c r="ATX227" s="802"/>
      <c r="ATY227" s="802"/>
      <c r="ATZ227" s="802"/>
      <c r="AUA227" s="802"/>
      <c r="AUB227" s="802"/>
      <c r="AUC227" s="802"/>
      <c r="AUD227" s="802"/>
      <c r="AUE227" s="802"/>
      <c r="AUF227" s="802"/>
      <c r="AUG227" s="802"/>
      <c r="AUH227" s="802"/>
      <c r="AUI227" s="802"/>
      <c r="AUJ227" s="802"/>
      <c r="AUK227" s="802"/>
      <c r="AUL227" s="802"/>
      <c r="AUM227" s="802"/>
      <c r="AUN227" s="802"/>
      <c r="AUO227" s="802"/>
      <c r="AUP227" s="801"/>
      <c r="AUQ227" s="802"/>
      <c r="AUR227" s="801"/>
      <c r="AUS227" s="802"/>
      <c r="AUT227" s="801"/>
      <c r="AUU227" s="802"/>
      <c r="AUV227" s="802"/>
      <c r="AUW227" s="802"/>
      <c r="AUX227" s="802"/>
      <c r="AUY227" s="802"/>
      <c r="AUZ227" s="802"/>
      <c r="AVA227" s="802"/>
      <c r="AVB227" s="802"/>
      <c r="AVC227" s="802"/>
      <c r="AVD227" s="802"/>
      <c r="AVE227" s="802"/>
      <c r="AVF227" s="802"/>
      <c r="AVG227" s="802"/>
      <c r="AVH227" s="802"/>
      <c r="AVI227" s="802"/>
      <c r="AVJ227" s="808"/>
      <c r="AVK227" s="808"/>
      <c r="AVL227" s="808"/>
      <c r="AVM227" s="808"/>
      <c r="AVN227" s="808"/>
      <c r="AVO227" s="808"/>
      <c r="AVP227" s="808"/>
      <c r="AVQ227" s="808"/>
      <c r="AVR227" s="808"/>
      <c r="AVS227" s="808"/>
      <c r="AVT227" s="808"/>
      <c r="AVU227" s="809"/>
      <c r="AVV227" s="809"/>
      <c r="AVW227" s="809"/>
      <c r="AVX227" s="809"/>
      <c r="AVY227" s="809"/>
      <c r="AVZ227" s="809"/>
      <c r="AWA227" s="809"/>
      <c r="AWB227" s="809"/>
      <c r="AWC227" s="809"/>
      <c r="AWD227" s="809"/>
      <c r="AWE227" s="809"/>
      <c r="AWF227" s="809"/>
      <c r="AWG227" s="809"/>
      <c r="AWH227" s="809"/>
      <c r="AWI227" s="809"/>
      <c r="AWJ227" s="809"/>
      <c r="AWK227" s="809"/>
      <c r="AWL227" s="809"/>
      <c r="AWM227" s="809"/>
      <c r="AWN227" s="809"/>
      <c r="AWO227" s="809"/>
      <c r="AWP227" s="809"/>
      <c r="AWQ227" s="809"/>
      <c r="AWR227" s="808"/>
      <c r="AWS227" s="761"/>
      <c r="AWT227" s="808"/>
      <c r="AWU227" s="809"/>
      <c r="AWV227" s="809"/>
      <c r="AWW227" s="809"/>
      <c r="AWX227" s="809"/>
      <c r="AWY227" s="809"/>
      <c r="AWZ227" s="809"/>
      <c r="AXA227" s="809"/>
      <c r="AXB227" s="809"/>
      <c r="AXC227" s="809"/>
      <c r="AXD227" s="809"/>
      <c r="AXE227" s="809"/>
      <c r="AXF227" s="809"/>
      <c r="AXG227" s="809"/>
      <c r="AXH227" s="809"/>
      <c r="AXI227" s="809"/>
      <c r="AXJ227" s="809"/>
      <c r="AXK227" s="809"/>
      <c r="AXL227" s="809"/>
      <c r="AXM227" s="809"/>
      <c r="AXN227" s="809"/>
      <c r="AXO227" s="809"/>
      <c r="AXP227" s="809"/>
      <c r="AXQ227" s="809"/>
      <c r="AXR227" s="809"/>
      <c r="AXS227" s="809"/>
      <c r="AXT227" s="809"/>
      <c r="AXU227" s="809"/>
      <c r="AXV227" s="809"/>
      <c r="AXW227" s="809"/>
      <c r="AXX227" s="809"/>
      <c r="AXY227" s="809"/>
      <c r="AXZ227" s="809"/>
      <c r="AYA227" s="809"/>
      <c r="AYB227" s="809"/>
      <c r="AYC227" s="809"/>
      <c r="AYD227" s="808"/>
      <c r="AYE227" s="808"/>
      <c r="AYF227" s="809"/>
      <c r="AYG227" s="808"/>
      <c r="AYH227" s="810"/>
      <c r="AYI227" s="810"/>
      <c r="AYJ227" s="810"/>
      <c r="AYK227" s="810"/>
      <c r="AYL227" s="810"/>
      <c r="AYM227" s="810"/>
      <c r="AYN227" s="810"/>
      <c r="AYO227" s="810"/>
      <c r="AYP227" s="810"/>
      <c r="AYQ227" s="810"/>
      <c r="AYR227" s="810"/>
      <c r="AYS227" s="810"/>
      <c r="AYT227" s="810"/>
      <c r="AYU227" s="810"/>
      <c r="AYV227" s="810"/>
      <c r="AYW227" s="810"/>
      <c r="AYX227" s="810"/>
      <c r="AYY227" s="810"/>
      <c r="AYZ227" s="810"/>
      <c r="AZA227" s="810"/>
      <c r="AZB227" s="810"/>
      <c r="AZC227" s="810"/>
      <c r="AZD227" s="810"/>
      <c r="AZE227" s="810"/>
      <c r="AZF227" s="810"/>
      <c r="AZG227" s="810"/>
      <c r="AZH227" s="810"/>
      <c r="AZI227" s="810"/>
      <c r="AZJ227" s="810"/>
      <c r="AZK227" s="810"/>
      <c r="AZL227" s="810"/>
      <c r="AZM227" s="810"/>
      <c r="AZN227" s="810"/>
      <c r="AZO227" s="810"/>
      <c r="AZP227" s="809"/>
      <c r="AZQ227" s="802"/>
      <c r="AZR227" s="802"/>
      <c r="AZS227" s="802"/>
    </row>
    <row r="228" spans="45:920 1123:1371" s="793" customFormat="1" ht="13.5">
      <c r="AS228" s="802"/>
      <c r="AT228" s="802"/>
      <c r="AU228" s="802"/>
      <c r="AV228" s="802"/>
      <c r="AW228" s="802"/>
      <c r="AX228" s="802"/>
      <c r="AY228" s="802"/>
      <c r="AZ228" s="802"/>
      <c r="BA228" s="802"/>
      <c r="BB228" s="802"/>
      <c r="BC228" s="802"/>
      <c r="BD228" s="802"/>
      <c r="BE228" s="802"/>
      <c r="BF228" s="802"/>
      <c r="BG228" s="802"/>
      <c r="BH228" s="802"/>
      <c r="BI228" s="802"/>
      <c r="BJ228" s="802"/>
      <c r="BK228" s="802"/>
      <c r="BL228" s="802"/>
      <c r="BM228" s="802"/>
      <c r="BN228" s="802"/>
      <c r="BO228" s="802"/>
      <c r="BP228" s="802"/>
      <c r="BQ228" s="802"/>
      <c r="BR228" s="802"/>
      <c r="BS228" s="802"/>
      <c r="BT228" s="802"/>
      <c r="BU228" s="802"/>
      <c r="BV228" s="802"/>
      <c r="BW228" s="802"/>
      <c r="BX228" s="802"/>
      <c r="BY228" s="802"/>
      <c r="BZ228" s="802"/>
      <c r="CA228" s="802"/>
      <c r="CB228" s="802"/>
      <c r="CC228" s="802"/>
      <c r="CD228" s="802"/>
      <c r="CE228" s="802"/>
      <c r="CF228" s="802"/>
      <c r="CG228" s="802"/>
      <c r="CH228" s="802"/>
      <c r="CI228" s="802"/>
      <c r="CJ228" s="802"/>
      <c r="CK228" s="802"/>
      <c r="CL228" s="802"/>
      <c r="CM228" s="802"/>
      <c r="CN228" s="802"/>
      <c r="CO228" s="802"/>
      <c r="CP228" s="802"/>
      <c r="CQ228" s="802"/>
      <c r="CR228" s="802"/>
      <c r="CS228" s="802"/>
      <c r="CT228" s="802"/>
      <c r="CU228" s="802"/>
      <c r="CV228" s="802"/>
      <c r="CW228" s="802"/>
      <c r="CX228" s="802"/>
      <c r="CY228" s="802"/>
      <c r="CZ228" s="802"/>
      <c r="DA228" s="802"/>
      <c r="DB228" s="802"/>
      <c r="DC228" s="802"/>
      <c r="DD228" s="802"/>
      <c r="DE228" s="802"/>
      <c r="DF228" s="802"/>
      <c r="DG228" s="802"/>
      <c r="DH228" s="802"/>
      <c r="DI228" s="802"/>
      <c r="DJ228" s="802"/>
      <c r="DK228" s="802"/>
      <c r="DL228" s="802"/>
      <c r="DM228" s="802"/>
      <c r="DN228" s="802"/>
      <c r="DO228" s="802"/>
      <c r="DP228" s="802"/>
      <c r="DQ228" s="802"/>
      <c r="DR228" s="802"/>
      <c r="DS228" s="802"/>
      <c r="DT228" s="802"/>
      <c r="DU228" s="802"/>
      <c r="DV228" s="802"/>
      <c r="DW228" s="802"/>
      <c r="DX228" s="802"/>
      <c r="DY228" s="802"/>
      <c r="DZ228" s="802"/>
      <c r="EA228" s="802"/>
      <c r="EB228" s="802"/>
      <c r="EC228" s="802"/>
      <c r="ED228" s="802"/>
      <c r="EE228" s="802"/>
      <c r="EF228" s="802"/>
      <c r="EG228" s="802"/>
      <c r="EH228" s="802"/>
      <c r="EI228" s="802"/>
      <c r="EJ228" s="802"/>
      <c r="EK228" s="802"/>
      <c r="EL228" s="802"/>
      <c r="EM228" s="802"/>
      <c r="EN228" s="802"/>
      <c r="EO228" s="802"/>
      <c r="EP228" s="802"/>
      <c r="EQ228" s="802"/>
      <c r="ER228" s="802"/>
      <c r="ES228" s="802"/>
      <c r="ET228" s="802"/>
      <c r="EU228" s="802"/>
      <c r="EV228" s="802"/>
      <c r="EW228" s="802"/>
      <c r="EX228" s="802"/>
      <c r="EY228" s="802"/>
      <c r="EZ228" s="802"/>
      <c r="FA228" s="802"/>
      <c r="FB228" s="802"/>
      <c r="FC228" s="802"/>
      <c r="FD228" s="802"/>
      <c r="FE228" s="802"/>
      <c r="FF228" s="802"/>
      <c r="FG228" s="802"/>
      <c r="FH228" s="802"/>
      <c r="FI228" s="802"/>
      <c r="FJ228" s="802"/>
      <c r="FK228" s="802"/>
      <c r="FL228" s="802"/>
      <c r="FM228" s="802"/>
      <c r="FN228" s="802"/>
      <c r="FO228" s="802"/>
      <c r="FP228" s="802"/>
      <c r="FQ228" s="802"/>
      <c r="FR228" s="802"/>
      <c r="FS228" s="802"/>
      <c r="FT228" s="802"/>
      <c r="FU228" s="802"/>
      <c r="FV228" s="802"/>
      <c r="FW228" s="802"/>
      <c r="FX228" s="802"/>
      <c r="FY228" s="802"/>
      <c r="FZ228" s="802"/>
      <c r="GA228" s="802"/>
      <c r="GB228" s="802"/>
      <c r="GC228" s="802"/>
      <c r="GD228" s="802"/>
      <c r="GE228" s="802"/>
      <c r="GF228" s="802"/>
      <c r="GG228" s="802"/>
      <c r="GH228" s="802"/>
      <c r="GI228" s="802"/>
      <c r="GJ228" s="802"/>
      <c r="GK228" s="802"/>
      <c r="GL228" s="802"/>
      <c r="GM228" s="802"/>
      <c r="GN228" s="802"/>
      <c r="GO228" s="802"/>
      <c r="GP228" s="802"/>
      <c r="GQ228" s="802"/>
      <c r="GR228" s="802"/>
      <c r="GS228" s="802"/>
      <c r="GT228" s="802"/>
      <c r="GU228" s="802"/>
      <c r="GV228" s="802"/>
      <c r="GW228" s="802"/>
      <c r="GX228" s="802"/>
      <c r="GY228" s="802"/>
      <c r="GZ228" s="802"/>
      <c r="HA228" s="802"/>
      <c r="HB228" s="802"/>
      <c r="HC228" s="802"/>
      <c r="HD228" s="802"/>
      <c r="HE228" s="802"/>
      <c r="HF228" s="802"/>
      <c r="HG228" s="802"/>
      <c r="HH228" s="802"/>
      <c r="HI228" s="802"/>
      <c r="HJ228" s="802"/>
      <c r="HK228" s="802"/>
      <c r="HL228" s="802"/>
      <c r="HM228" s="802"/>
      <c r="HN228" s="802"/>
      <c r="HO228" s="802"/>
      <c r="HP228" s="802"/>
      <c r="HQ228" s="802"/>
      <c r="HR228" s="802"/>
      <c r="HS228" s="802"/>
      <c r="HT228" s="802"/>
      <c r="HU228" s="802"/>
      <c r="HV228" s="802"/>
      <c r="HW228" s="802"/>
      <c r="HX228" s="802"/>
      <c r="HY228" s="802"/>
      <c r="HZ228" s="802"/>
      <c r="IA228" s="802"/>
      <c r="IB228" s="802"/>
      <c r="IC228" s="802"/>
      <c r="ID228" s="802"/>
      <c r="IE228" s="802"/>
      <c r="IF228" s="802"/>
      <c r="IG228" s="802"/>
      <c r="IH228" s="802"/>
      <c r="II228" s="802"/>
      <c r="IJ228" s="802"/>
      <c r="IK228" s="802"/>
      <c r="IL228" s="802"/>
      <c r="IM228" s="802"/>
      <c r="IN228" s="802"/>
      <c r="IO228" s="802"/>
      <c r="IP228" s="802"/>
      <c r="IQ228" s="802"/>
      <c r="IR228" s="802"/>
      <c r="IS228" s="802"/>
      <c r="IT228" s="802"/>
      <c r="IU228" s="802"/>
      <c r="IV228" s="802"/>
      <c r="IW228" s="802"/>
      <c r="IX228" s="802"/>
      <c r="IY228" s="802"/>
      <c r="IZ228" s="802"/>
      <c r="JA228" s="802"/>
      <c r="JB228" s="802"/>
      <c r="JC228" s="802"/>
      <c r="JD228" s="802"/>
      <c r="JE228" s="802"/>
      <c r="JF228" s="802"/>
      <c r="JG228" s="802"/>
      <c r="JH228" s="802"/>
      <c r="JI228" s="802"/>
      <c r="JJ228" s="802"/>
      <c r="JK228" s="802"/>
      <c r="JL228" s="802"/>
      <c r="JM228" s="802"/>
      <c r="JN228" s="802"/>
      <c r="JO228" s="802"/>
      <c r="JP228" s="802"/>
      <c r="JQ228" s="802"/>
      <c r="JR228" s="802"/>
      <c r="JS228" s="802"/>
      <c r="JT228" s="802"/>
      <c r="JU228" s="802"/>
      <c r="JV228" s="802"/>
      <c r="JW228" s="802"/>
      <c r="JX228" s="802"/>
      <c r="JY228" s="802"/>
      <c r="JZ228" s="802"/>
      <c r="KA228" s="802"/>
      <c r="KB228" s="802"/>
      <c r="KC228" s="802"/>
      <c r="KD228" s="802"/>
      <c r="KE228" s="802"/>
      <c r="KF228" s="802"/>
      <c r="KG228" s="802"/>
      <c r="KH228" s="802"/>
      <c r="KI228" s="802"/>
      <c r="KJ228" s="802"/>
      <c r="KK228" s="802"/>
      <c r="KL228" s="802"/>
      <c r="KM228" s="802"/>
      <c r="KN228" s="802"/>
      <c r="KO228" s="802"/>
      <c r="KP228" s="802"/>
      <c r="KQ228" s="802"/>
      <c r="KR228" s="802"/>
      <c r="KS228" s="802"/>
      <c r="KT228" s="802"/>
      <c r="KU228" s="802"/>
      <c r="KV228" s="802"/>
      <c r="KW228" s="802"/>
      <c r="KX228" s="802"/>
      <c r="KY228" s="802"/>
      <c r="KZ228" s="802"/>
      <c r="LA228" s="802"/>
      <c r="LB228" s="802"/>
      <c r="LC228" s="802"/>
      <c r="LD228" s="802"/>
      <c r="LE228" s="802"/>
      <c r="LF228" s="802"/>
      <c r="LG228" s="802"/>
      <c r="LH228" s="802"/>
      <c r="LI228" s="802"/>
      <c r="LJ228" s="802"/>
      <c r="LK228" s="802"/>
      <c r="LL228" s="802"/>
      <c r="LM228" s="802"/>
      <c r="LN228" s="802"/>
      <c r="LO228" s="802"/>
      <c r="LP228" s="802"/>
      <c r="LQ228" s="802"/>
      <c r="LR228" s="802"/>
      <c r="LS228" s="802"/>
      <c r="LT228" s="802"/>
      <c r="LU228" s="802"/>
      <c r="LV228" s="802"/>
      <c r="LW228" s="802"/>
      <c r="LX228" s="802"/>
      <c r="LY228" s="802"/>
      <c r="LZ228" s="802"/>
      <c r="MA228" s="802"/>
      <c r="MB228" s="802"/>
      <c r="MC228" s="802"/>
      <c r="MD228" s="802"/>
      <c r="ME228" s="802"/>
      <c r="MF228" s="802"/>
      <c r="MG228" s="802"/>
      <c r="MH228" s="802"/>
      <c r="MI228" s="802"/>
      <c r="MJ228" s="802"/>
      <c r="MK228" s="802"/>
      <c r="ML228" s="802"/>
      <c r="MM228" s="802"/>
      <c r="MN228" s="802"/>
      <c r="MO228" s="802"/>
      <c r="MP228" s="802"/>
      <c r="MQ228" s="802"/>
      <c r="MR228" s="802"/>
      <c r="MS228" s="802"/>
      <c r="MT228" s="802"/>
      <c r="MU228" s="802"/>
      <c r="MV228" s="802"/>
      <c r="MW228" s="802"/>
      <c r="MX228" s="802"/>
      <c r="MY228" s="802"/>
      <c r="MZ228" s="802"/>
      <c r="NA228" s="802"/>
      <c r="NB228" s="802"/>
      <c r="NC228" s="802"/>
      <c r="ND228" s="802"/>
      <c r="NE228" s="802"/>
      <c r="NF228" s="802"/>
      <c r="NG228" s="802"/>
      <c r="NH228" s="802"/>
      <c r="NI228" s="802"/>
      <c r="NJ228" s="802"/>
      <c r="NK228" s="802"/>
      <c r="NL228" s="802"/>
      <c r="NM228" s="802"/>
      <c r="NN228" s="802"/>
      <c r="NO228" s="802"/>
      <c r="NP228" s="802"/>
      <c r="NQ228" s="802"/>
      <c r="NR228" s="802"/>
      <c r="NS228" s="802"/>
      <c r="NT228" s="802"/>
      <c r="NU228" s="802"/>
      <c r="NV228" s="802"/>
      <c r="NW228" s="802"/>
      <c r="NX228" s="802"/>
      <c r="NY228" s="802"/>
      <c r="NZ228" s="802"/>
      <c r="OA228" s="802"/>
      <c r="OB228" s="802"/>
      <c r="OC228" s="802"/>
      <c r="OD228" s="802"/>
      <c r="OE228" s="802"/>
      <c r="OF228" s="802"/>
      <c r="OG228" s="802"/>
      <c r="OH228" s="802"/>
      <c r="OI228" s="802"/>
      <c r="OJ228" s="802"/>
      <c r="OK228" s="802"/>
      <c r="OL228" s="802"/>
      <c r="OM228" s="802"/>
      <c r="ON228" s="802"/>
      <c r="OO228" s="802"/>
      <c r="OP228" s="802"/>
      <c r="OQ228" s="802"/>
      <c r="OR228" s="802"/>
      <c r="OS228" s="802"/>
      <c r="OT228" s="802"/>
      <c r="OU228" s="802"/>
      <c r="OV228" s="802"/>
      <c r="OW228" s="802"/>
      <c r="OX228" s="802"/>
      <c r="OY228" s="802"/>
      <c r="OZ228" s="802"/>
      <c r="PA228" s="802"/>
      <c r="PB228" s="802"/>
      <c r="PC228" s="802"/>
      <c r="PD228" s="802"/>
      <c r="PE228" s="802"/>
      <c r="PF228" s="802"/>
      <c r="PG228" s="802"/>
      <c r="PH228" s="802"/>
      <c r="PI228" s="802"/>
      <c r="PJ228" s="802"/>
      <c r="PK228" s="802"/>
      <c r="PL228" s="802"/>
      <c r="PM228" s="802"/>
      <c r="PN228" s="802"/>
      <c r="PO228" s="802"/>
      <c r="PP228" s="802"/>
      <c r="PQ228" s="802"/>
      <c r="PR228" s="802"/>
      <c r="PS228" s="802"/>
      <c r="PT228" s="802"/>
      <c r="PU228" s="802"/>
      <c r="PV228" s="802"/>
      <c r="PW228" s="802"/>
      <c r="PX228" s="802"/>
      <c r="PY228" s="802"/>
      <c r="PZ228" s="802"/>
      <c r="QA228" s="802"/>
      <c r="QB228" s="802"/>
      <c r="QC228" s="802"/>
      <c r="QD228" s="802"/>
      <c r="QE228" s="802"/>
      <c r="QF228" s="802"/>
      <c r="QG228" s="802"/>
      <c r="QH228" s="802"/>
      <c r="QI228" s="802"/>
      <c r="QJ228" s="802"/>
      <c r="QK228" s="802"/>
      <c r="QL228" s="802"/>
      <c r="QM228" s="802"/>
      <c r="QN228" s="802"/>
      <c r="QO228" s="802"/>
      <c r="QP228" s="802"/>
      <c r="QQ228" s="802"/>
      <c r="QR228" s="802"/>
      <c r="QS228" s="802"/>
      <c r="QT228" s="802"/>
      <c r="QU228" s="802"/>
      <c r="QV228" s="802"/>
      <c r="QW228" s="802"/>
      <c r="QX228" s="802"/>
      <c r="QY228" s="802"/>
      <c r="QZ228" s="802"/>
      <c r="RA228" s="802"/>
      <c r="RB228" s="802"/>
      <c r="RC228" s="802"/>
      <c r="RD228" s="802"/>
      <c r="RE228" s="802"/>
      <c r="RF228" s="802"/>
      <c r="RG228" s="802"/>
      <c r="RH228" s="802"/>
      <c r="RI228" s="802"/>
      <c r="RJ228" s="802"/>
      <c r="RK228" s="802"/>
      <c r="RL228" s="802"/>
      <c r="RM228" s="802"/>
      <c r="RN228" s="802"/>
      <c r="RO228" s="802"/>
      <c r="RP228" s="802"/>
      <c r="RQ228" s="802"/>
      <c r="RR228" s="802"/>
      <c r="RS228" s="802"/>
      <c r="RT228" s="802"/>
      <c r="RU228" s="802"/>
      <c r="RV228" s="802"/>
      <c r="RW228" s="802"/>
      <c r="RX228" s="802"/>
      <c r="RY228" s="802"/>
      <c r="RZ228" s="802"/>
      <c r="SA228" s="802"/>
      <c r="SB228" s="802"/>
      <c r="SC228" s="802"/>
      <c r="SD228" s="802"/>
      <c r="SE228" s="802"/>
      <c r="SF228" s="802"/>
      <c r="SG228" s="802"/>
      <c r="SH228" s="802"/>
      <c r="SI228" s="802"/>
      <c r="SJ228" s="802"/>
      <c r="SK228" s="802"/>
      <c r="SL228" s="802"/>
      <c r="SM228" s="802"/>
      <c r="SN228" s="802"/>
      <c r="SO228" s="802"/>
      <c r="SP228" s="802"/>
      <c r="SQ228" s="802"/>
      <c r="SR228" s="802"/>
      <c r="SS228" s="802"/>
      <c r="ST228" s="802"/>
      <c r="SU228" s="802"/>
      <c r="SV228" s="802"/>
      <c r="SW228" s="802"/>
      <c r="SX228" s="802"/>
      <c r="SY228" s="802"/>
      <c r="SZ228" s="802"/>
      <c r="TA228" s="802"/>
      <c r="TB228" s="802"/>
      <c r="TC228" s="802"/>
      <c r="TD228" s="802"/>
      <c r="TE228" s="802"/>
      <c r="TF228" s="802"/>
      <c r="TG228" s="802"/>
      <c r="TH228" s="802"/>
      <c r="TI228" s="802"/>
      <c r="TJ228" s="802"/>
      <c r="TK228" s="802"/>
      <c r="TL228" s="802"/>
      <c r="TM228" s="802"/>
      <c r="TN228" s="802"/>
      <c r="TO228" s="802"/>
      <c r="TP228" s="802"/>
      <c r="TQ228" s="802"/>
      <c r="TR228" s="802"/>
      <c r="TS228" s="802"/>
      <c r="TT228" s="802"/>
      <c r="TU228" s="802"/>
      <c r="TV228" s="802"/>
      <c r="TW228" s="802"/>
      <c r="TX228" s="802"/>
      <c r="TY228" s="802"/>
      <c r="TZ228" s="802"/>
      <c r="UA228" s="802"/>
      <c r="UB228" s="802"/>
      <c r="UC228" s="802"/>
      <c r="UD228" s="802"/>
      <c r="UE228" s="802"/>
      <c r="UF228" s="802"/>
      <c r="UG228" s="802"/>
      <c r="UH228" s="802"/>
      <c r="UI228" s="802"/>
      <c r="UJ228" s="802"/>
      <c r="UK228" s="802"/>
      <c r="UL228" s="802"/>
      <c r="UM228" s="802"/>
      <c r="UN228" s="802"/>
      <c r="UO228" s="802"/>
      <c r="UP228" s="802"/>
      <c r="UQ228" s="802"/>
      <c r="UR228" s="802"/>
      <c r="US228" s="802"/>
      <c r="UT228" s="802"/>
      <c r="UU228" s="802"/>
      <c r="UV228" s="802"/>
      <c r="UW228" s="802"/>
      <c r="UX228" s="802"/>
      <c r="UY228" s="802"/>
      <c r="UZ228" s="802"/>
      <c r="VA228" s="802"/>
      <c r="VB228" s="802"/>
      <c r="VC228" s="802"/>
      <c r="VD228" s="802"/>
      <c r="VE228" s="802"/>
      <c r="VF228" s="802"/>
      <c r="VG228" s="802"/>
      <c r="VH228" s="802"/>
      <c r="VI228" s="802"/>
      <c r="VJ228" s="802"/>
      <c r="VK228" s="802"/>
      <c r="VL228" s="802"/>
      <c r="VM228" s="802"/>
      <c r="VN228" s="802"/>
      <c r="VO228" s="802"/>
      <c r="VP228" s="802"/>
      <c r="VQ228" s="802"/>
      <c r="VR228" s="802"/>
      <c r="VS228" s="802"/>
      <c r="VT228" s="802"/>
      <c r="VU228" s="802"/>
      <c r="VV228" s="802"/>
      <c r="VW228" s="802"/>
      <c r="VX228" s="802"/>
      <c r="VY228" s="802"/>
      <c r="VZ228" s="802"/>
      <c r="WA228" s="802"/>
      <c r="WB228" s="802"/>
      <c r="WC228" s="802"/>
      <c r="WD228" s="802"/>
      <c r="WE228" s="802"/>
      <c r="WF228" s="802"/>
      <c r="WG228" s="802"/>
      <c r="WH228" s="802"/>
      <c r="WI228" s="802"/>
      <c r="WJ228" s="802"/>
      <c r="WK228" s="802"/>
      <c r="WL228" s="802"/>
      <c r="WM228" s="802"/>
      <c r="WN228" s="802"/>
      <c r="WO228" s="802"/>
      <c r="WP228" s="802"/>
      <c r="WQ228" s="802"/>
      <c r="WR228" s="802"/>
      <c r="WS228" s="802"/>
      <c r="WT228" s="802"/>
      <c r="WU228" s="802"/>
      <c r="WV228" s="802"/>
      <c r="WW228" s="802"/>
      <c r="WX228" s="802"/>
      <c r="WY228" s="802"/>
      <c r="WZ228" s="802"/>
      <c r="XA228" s="802"/>
      <c r="XB228" s="802"/>
      <c r="XC228" s="802"/>
      <c r="XD228" s="802"/>
      <c r="XE228" s="802"/>
      <c r="XF228" s="802"/>
      <c r="XG228" s="802"/>
      <c r="XH228" s="802"/>
      <c r="XI228" s="802"/>
      <c r="XJ228" s="802"/>
      <c r="XK228" s="802"/>
      <c r="XL228" s="802"/>
      <c r="XM228" s="802"/>
      <c r="XN228" s="802"/>
      <c r="XO228" s="802"/>
      <c r="XP228" s="802"/>
      <c r="XQ228" s="802"/>
      <c r="XR228" s="802"/>
      <c r="XS228" s="802"/>
      <c r="XT228" s="802"/>
      <c r="XU228" s="802"/>
      <c r="XV228" s="802"/>
      <c r="XW228" s="802"/>
      <c r="XX228" s="802"/>
      <c r="XY228" s="802"/>
      <c r="XZ228" s="802"/>
      <c r="YA228" s="802"/>
      <c r="YB228" s="802"/>
      <c r="YC228" s="802"/>
      <c r="YD228" s="802"/>
      <c r="YE228" s="802"/>
      <c r="YF228" s="802"/>
      <c r="YG228" s="802"/>
      <c r="YH228" s="802"/>
      <c r="YI228" s="802"/>
      <c r="YJ228" s="802"/>
      <c r="YK228" s="802"/>
      <c r="YL228" s="802"/>
      <c r="YM228" s="802"/>
      <c r="YN228" s="802"/>
      <c r="YO228" s="802"/>
      <c r="YP228" s="802"/>
      <c r="YQ228" s="802"/>
      <c r="YR228" s="802"/>
      <c r="YS228" s="802"/>
      <c r="YT228" s="802"/>
      <c r="YU228" s="802"/>
      <c r="YV228" s="802"/>
      <c r="YW228" s="802"/>
      <c r="YX228" s="802"/>
      <c r="YY228" s="802"/>
      <c r="YZ228" s="802"/>
      <c r="ZA228" s="802"/>
      <c r="ZB228" s="802"/>
      <c r="ZC228" s="802"/>
      <c r="ZD228" s="802"/>
      <c r="ZE228" s="802"/>
      <c r="ZF228" s="802"/>
      <c r="ZG228" s="802"/>
      <c r="ZH228" s="802"/>
      <c r="ZI228" s="802"/>
      <c r="ZJ228" s="802"/>
      <c r="ZK228" s="802"/>
      <c r="ZL228" s="802"/>
      <c r="ZM228" s="802"/>
      <c r="ZN228" s="802"/>
      <c r="ZO228" s="802"/>
      <c r="ZP228" s="802"/>
      <c r="ZQ228" s="802"/>
      <c r="ZR228" s="802"/>
      <c r="ZS228" s="802"/>
      <c r="ZT228" s="802"/>
      <c r="ZU228" s="802"/>
      <c r="ZV228" s="802"/>
      <c r="ZW228" s="802"/>
      <c r="ZX228" s="802"/>
      <c r="ZY228" s="802"/>
      <c r="ZZ228" s="802"/>
      <c r="AAA228" s="802"/>
      <c r="AAB228" s="802"/>
      <c r="AAC228" s="802"/>
      <c r="AAD228" s="802"/>
      <c r="AAE228" s="802"/>
      <c r="AAF228" s="802"/>
      <c r="AAG228" s="802"/>
      <c r="AAH228" s="802"/>
      <c r="AAI228" s="802"/>
      <c r="AAJ228" s="802"/>
      <c r="AAK228" s="802"/>
      <c r="AAL228" s="802"/>
      <c r="AAM228" s="802"/>
      <c r="AAN228" s="802"/>
      <c r="AAO228" s="802"/>
      <c r="AAP228" s="802"/>
      <c r="AAQ228" s="802"/>
      <c r="AAR228" s="802"/>
      <c r="AAS228" s="802"/>
      <c r="AAT228" s="802"/>
      <c r="AAU228" s="802"/>
      <c r="AAV228" s="802"/>
      <c r="AAW228" s="802"/>
      <c r="AAX228" s="802"/>
      <c r="AAY228" s="802"/>
      <c r="AAZ228" s="802"/>
      <c r="ABA228" s="802"/>
      <c r="ABB228" s="802"/>
      <c r="ABC228" s="802"/>
      <c r="ABD228" s="802"/>
      <c r="ABE228" s="802"/>
      <c r="ABF228" s="802"/>
      <c r="ABG228" s="802"/>
      <c r="ABH228" s="802"/>
      <c r="ABI228" s="802"/>
      <c r="ABJ228" s="802"/>
      <c r="ABK228" s="802"/>
      <c r="ABL228" s="802"/>
      <c r="ABM228" s="802"/>
      <c r="ABN228" s="802"/>
      <c r="ABO228" s="802"/>
      <c r="ABP228" s="802"/>
      <c r="ABQ228" s="802"/>
      <c r="ABR228" s="802"/>
      <c r="ABS228" s="802"/>
      <c r="ABT228" s="802"/>
      <c r="ABU228" s="802"/>
      <c r="ABV228" s="802"/>
      <c r="ABW228" s="802"/>
      <c r="ABX228" s="802"/>
      <c r="ABY228" s="802"/>
      <c r="ABZ228" s="802"/>
      <c r="ACA228" s="802"/>
      <c r="ACB228" s="802"/>
      <c r="ACC228" s="802"/>
      <c r="ACD228" s="802"/>
      <c r="ACE228" s="802"/>
      <c r="ACF228" s="802"/>
      <c r="ACG228" s="802"/>
      <c r="ACH228" s="802"/>
      <c r="ACI228" s="802"/>
      <c r="ACJ228" s="802"/>
      <c r="ACK228" s="802"/>
      <c r="ACL228" s="802"/>
      <c r="ACM228" s="802"/>
      <c r="ACN228" s="802"/>
      <c r="ACO228" s="802"/>
      <c r="ACP228" s="802"/>
      <c r="ACQ228" s="802"/>
      <c r="ACR228" s="802"/>
      <c r="ACS228" s="802"/>
      <c r="ACT228" s="802"/>
      <c r="ACU228" s="802"/>
      <c r="ACV228" s="802"/>
      <c r="ACW228" s="802"/>
      <c r="ACX228" s="802"/>
      <c r="ACY228" s="802"/>
      <c r="ACZ228" s="802"/>
      <c r="ADA228" s="802"/>
      <c r="ADB228" s="802"/>
      <c r="ADC228" s="802"/>
      <c r="ADD228" s="802"/>
      <c r="ADE228" s="802"/>
      <c r="ADF228" s="802"/>
      <c r="ADG228" s="802"/>
      <c r="ADH228" s="802"/>
      <c r="ADI228" s="802"/>
      <c r="ADJ228" s="802"/>
      <c r="ADK228" s="802"/>
      <c r="ADL228" s="802"/>
      <c r="ADM228" s="802"/>
      <c r="ADN228" s="802"/>
      <c r="ADO228" s="802"/>
      <c r="ADP228" s="802"/>
      <c r="ADQ228" s="802"/>
      <c r="ADR228" s="802"/>
      <c r="ADS228" s="802"/>
      <c r="ADT228" s="802"/>
      <c r="ADU228" s="802"/>
      <c r="ADV228" s="802"/>
      <c r="ADW228" s="802"/>
      <c r="ADX228" s="802"/>
      <c r="ADY228" s="802"/>
      <c r="ADZ228" s="802"/>
      <c r="AEA228" s="802"/>
      <c r="AEB228" s="802"/>
      <c r="AEC228" s="802"/>
      <c r="AED228" s="802"/>
      <c r="AEE228" s="802"/>
      <c r="AEF228" s="802"/>
      <c r="AEG228" s="802"/>
      <c r="AEH228" s="802"/>
      <c r="AEI228" s="802"/>
      <c r="AEJ228" s="802"/>
      <c r="AEK228" s="802"/>
      <c r="AEL228" s="802"/>
      <c r="AEM228" s="802"/>
      <c r="AEN228" s="802"/>
      <c r="AEO228" s="802"/>
      <c r="AEP228" s="802"/>
      <c r="AEQ228" s="802"/>
      <c r="AER228" s="802"/>
      <c r="AES228" s="802"/>
      <c r="AET228" s="802"/>
      <c r="AEU228" s="802"/>
      <c r="AEV228" s="802"/>
      <c r="AEW228" s="802"/>
      <c r="AEX228" s="802"/>
      <c r="AEY228" s="802"/>
      <c r="AEZ228" s="802"/>
      <c r="AFA228" s="802"/>
      <c r="AFB228" s="802"/>
      <c r="AFC228" s="802"/>
      <c r="AFD228" s="802"/>
      <c r="AFE228" s="802"/>
      <c r="AFF228" s="802"/>
      <c r="AFG228" s="802"/>
      <c r="AFH228" s="802"/>
      <c r="AFI228" s="802"/>
      <c r="AFJ228" s="802"/>
      <c r="AFK228" s="802"/>
      <c r="AFL228" s="802"/>
      <c r="AFM228" s="802"/>
      <c r="AFN228" s="802"/>
      <c r="AFO228" s="802"/>
      <c r="AFP228" s="802"/>
      <c r="AFQ228" s="802"/>
      <c r="AFR228" s="802"/>
      <c r="AFS228" s="802"/>
      <c r="AFT228" s="802"/>
      <c r="AFU228" s="802"/>
      <c r="AFV228" s="802"/>
      <c r="AFW228" s="802"/>
      <c r="AFX228" s="802"/>
      <c r="AFY228" s="802"/>
      <c r="AFZ228" s="802"/>
      <c r="AGA228" s="802"/>
      <c r="AGB228" s="802"/>
      <c r="AGC228" s="802"/>
      <c r="AGD228" s="802"/>
      <c r="AGE228" s="802"/>
      <c r="AGF228" s="802"/>
      <c r="AGG228" s="802"/>
      <c r="AGH228" s="802"/>
      <c r="AGI228" s="802"/>
      <c r="AGJ228" s="802"/>
      <c r="AGK228" s="802"/>
      <c r="AGL228" s="802"/>
      <c r="AGM228" s="802"/>
      <c r="AGN228" s="802"/>
      <c r="AGO228" s="802"/>
      <c r="AGP228" s="802"/>
      <c r="AGQ228" s="802"/>
      <c r="AGR228" s="802"/>
      <c r="AGS228" s="802"/>
      <c r="AGT228" s="802"/>
      <c r="AGU228" s="802"/>
      <c r="AGV228" s="802"/>
      <c r="AGW228" s="802"/>
      <c r="AGX228" s="802"/>
      <c r="AGY228" s="802"/>
      <c r="AGZ228" s="802"/>
      <c r="AHA228" s="802"/>
      <c r="AHB228" s="802"/>
      <c r="AHC228" s="802"/>
      <c r="AHD228" s="802"/>
      <c r="AHE228" s="802"/>
      <c r="AHF228" s="802"/>
      <c r="AHG228" s="802"/>
      <c r="AHH228" s="802"/>
      <c r="AHI228" s="802"/>
      <c r="AHJ228" s="802"/>
      <c r="AHK228" s="802"/>
      <c r="AHL228" s="802"/>
      <c r="AHM228" s="802"/>
      <c r="AHN228" s="802"/>
      <c r="AHO228" s="802"/>
      <c r="AHP228" s="802"/>
      <c r="AHQ228" s="802"/>
      <c r="AHR228" s="802"/>
      <c r="AHS228" s="802"/>
      <c r="AHT228" s="802"/>
      <c r="AHU228" s="802"/>
      <c r="AHV228" s="802"/>
      <c r="AHW228" s="802"/>
      <c r="AHX228" s="802"/>
      <c r="AHY228" s="802"/>
      <c r="AHZ228" s="802"/>
      <c r="AIA228" s="802"/>
      <c r="AIB228" s="802"/>
      <c r="AIC228" s="802"/>
      <c r="AID228" s="802"/>
      <c r="AIE228" s="802"/>
      <c r="AIF228" s="802"/>
      <c r="AIG228" s="802"/>
      <c r="AIH228" s="802"/>
      <c r="AII228" s="802"/>
      <c r="AIJ228" s="802"/>
      <c r="AQE228" s="802"/>
      <c r="AQF228" s="802"/>
      <c r="AQG228" s="802"/>
      <c r="AQH228" s="802"/>
      <c r="AQI228" s="802"/>
      <c r="AQJ228" s="802"/>
      <c r="AQK228" s="802"/>
      <c r="AQL228" s="802"/>
      <c r="AQM228" s="802"/>
      <c r="AQN228" s="802"/>
      <c r="AQO228" s="802"/>
      <c r="AQP228" s="802"/>
      <c r="AQQ228" s="802"/>
      <c r="AQR228" s="802"/>
      <c r="AQS228" s="802"/>
      <c r="AQT228" s="802"/>
      <c r="AQU228" s="802"/>
      <c r="AQV228" s="802"/>
      <c r="AQW228" s="802"/>
      <c r="AQX228" s="802"/>
      <c r="AQY228" s="802"/>
      <c r="AQZ228" s="802"/>
      <c r="ARA228" s="802"/>
      <c r="ARB228" s="802"/>
      <c r="ARC228" s="802"/>
      <c r="ARD228" s="802"/>
      <c r="ARE228" s="802"/>
      <c r="ARF228" s="802"/>
      <c r="ARG228" s="802"/>
      <c r="ARH228" s="802"/>
      <c r="ARI228" s="802"/>
      <c r="ARJ228" s="802"/>
      <c r="ARK228" s="802"/>
      <c r="ARL228" s="802"/>
      <c r="ARM228" s="802"/>
      <c r="ARN228" s="802"/>
      <c r="ARO228" s="802"/>
      <c r="ARP228" s="802"/>
      <c r="ARQ228" s="802"/>
      <c r="ARR228" s="802"/>
      <c r="ARS228" s="802"/>
      <c r="ART228" s="802"/>
      <c r="ARU228" s="802"/>
      <c r="ARV228" s="802"/>
      <c r="ARW228" s="802"/>
      <c r="ARX228" s="802"/>
      <c r="ARY228" s="802"/>
      <c r="ARZ228" s="802"/>
      <c r="ASA228" s="802"/>
      <c r="ASB228" s="802"/>
      <c r="ASC228" s="802"/>
      <c r="ASD228" s="802"/>
      <c r="ASE228" s="802"/>
      <c r="ASF228" s="802"/>
      <c r="ASG228" s="802"/>
      <c r="ASH228" s="802"/>
      <c r="ASI228" s="802"/>
      <c r="ASJ228" s="802"/>
      <c r="ASK228" s="802"/>
      <c r="ASL228" s="802"/>
      <c r="ATP228" s="802"/>
      <c r="ATQ228" s="802"/>
      <c r="ATR228" s="802"/>
      <c r="ATS228" s="802"/>
      <c r="ATT228" s="802"/>
      <c r="ATU228" s="802"/>
      <c r="ATV228" s="802"/>
      <c r="ATW228" s="802"/>
      <c r="ATX228" s="802"/>
      <c r="ATY228" s="802"/>
      <c r="ATZ228" s="802"/>
      <c r="AUA228" s="802"/>
      <c r="AUB228" s="802"/>
      <c r="AUC228" s="802"/>
      <c r="AUD228" s="802"/>
      <c r="AUE228" s="802"/>
      <c r="AUF228" s="802"/>
      <c r="AUG228" s="802"/>
      <c r="AUH228" s="802"/>
      <c r="AUI228" s="802"/>
      <c r="AUJ228" s="802"/>
      <c r="AUK228" s="802"/>
      <c r="AUL228" s="802"/>
      <c r="AUM228" s="802"/>
      <c r="AUN228" s="802"/>
      <c r="AUO228" s="802"/>
      <c r="AUP228" s="801"/>
      <c r="AUQ228" s="802"/>
      <c r="AUR228" s="801"/>
      <c r="AUS228" s="802"/>
      <c r="AUT228" s="801"/>
      <c r="AUU228" s="802"/>
      <c r="AUV228" s="802"/>
      <c r="AUW228" s="802"/>
      <c r="AUX228" s="802"/>
      <c r="AUY228" s="802"/>
      <c r="AUZ228" s="802"/>
      <c r="AVA228" s="802"/>
      <c r="AVB228" s="802"/>
      <c r="AVC228" s="802"/>
      <c r="AVD228" s="802"/>
      <c r="AVE228" s="802"/>
      <c r="AVF228" s="802"/>
      <c r="AVG228" s="802"/>
      <c r="AVH228" s="802"/>
      <c r="AVI228" s="802"/>
      <c r="AVJ228" s="808"/>
      <c r="AVK228" s="808"/>
      <c r="AVL228" s="808"/>
      <c r="AVM228" s="808"/>
      <c r="AVN228" s="808"/>
      <c r="AVO228" s="808"/>
      <c r="AVP228" s="808"/>
      <c r="AVQ228" s="808"/>
      <c r="AVR228" s="808"/>
      <c r="AVS228" s="808"/>
      <c r="AVT228" s="808"/>
      <c r="AVU228" s="809"/>
      <c r="AVV228" s="809"/>
      <c r="AVW228" s="809"/>
      <c r="AVX228" s="809"/>
      <c r="AVY228" s="809"/>
      <c r="AVZ228" s="809"/>
      <c r="AWA228" s="809"/>
      <c r="AWB228" s="809"/>
      <c r="AWC228" s="809"/>
      <c r="AWD228" s="809"/>
      <c r="AWE228" s="809"/>
      <c r="AWF228" s="809"/>
      <c r="AWG228" s="809"/>
      <c r="AWH228" s="809"/>
      <c r="AWI228" s="809"/>
      <c r="AWJ228" s="809"/>
      <c r="AWK228" s="809"/>
      <c r="AWL228" s="809"/>
      <c r="AWM228" s="809"/>
      <c r="AWN228" s="809"/>
      <c r="AWO228" s="809"/>
      <c r="AWP228" s="809"/>
      <c r="AWQ228" s="809"/>
      <c r="AWR228" s="808"/>
      <c r="AWS228" s="761"/>
      <c r="AWT228" s="808"/>
      <c r="AWU228" s="809"/>
      <c r="AWV228" s="809"/>
      <c r="AWW228" s="809"/>
      <c r="AWX228" s="809"/>
      <c r="AWY228" s="809"/>
      <c r="AWZ228" s="809"/>
      <c r="AXA228" s="809"/>
      <c r="AXB228" s="809"/>
      <c r="AXC228" s="809"/>
      <c r="AXD228" s="809"/>
      <c r="AXE228" s="809"/>
      <c r="AXF228" s="809"/>
      <c r="AXG228" s="809"/>
      <c r="AXH228" s="809"/>
      <c r="AXI228" s="809"/>
      <c r="AXJ228" s="809"/>
      <c r="AXK228" s="809"/>
      <c r="AXL228" s="809"/>
      <c r="AXM228" s="809"/>
      <c r="AXN228" s="809"/>
      <c r="AXO228" s="809"/>
      <c r="AXP228" s="809"/>
      <c r="AXQ228" s="809"/>
      <c r="AXR228" s="809"/>
      <c r="AXS228" s="809"/>
      <c r="AXT228" s="809"/>
      <c r="AXU228" s="809"/>
      <c r="AXV228" s="809"/>
      <c r="AXW228" s="809"/>
      <c r="AXX228" s="809"/>
      <c r="AXY228" s="809"/>
      <c r="AXZ228" s="809"/>
      <c r="AYA228" s="809"/>
      <c r="AYB228" s="809"/>
      <c r="AYC228" s="809"/>
      <c r="AYD228" s="808"/>
      <c r="AYE228" s="808"/>
      <c r="AYF228" s="809"/>
      <c r="AYG228" s="808"/>
      <c r="AYH228" s="810"/>
      <c r="AYI228" s="810"/>
      <c r="AYJ228" s="810"/>
      <c r="AYK228" s="810"/>
      <c r="AYL228" s="810"/>
      <c r="AYM228" s="810"/>
      <c r="AYN228" s="810"/>
      <c r="AYO228" s="810"/>
      <c r="AYP228" s="810"/>
      <c r="AYQ228" s="810"/>
      <c r="AYR228" s="810"/>
      <c r="AYS228" s="810"/>
      <c r="AYT228" s="810"/>
      <c r="AYU228" s="810"/>
      <c r="AYV228" s="810"/>
      <c r="AYW228" s="810"/>
      <c r="AYX228" s="810"/>
      <c r="AYY228" s="810"/>
      <c r="AYZ228" s="810"/>
      <c r="AZA228" s="810"/>
      <c r="AZB228" s="810"/>
      <c r="AZC228" s="810"/>
      <c r="AZD228" s="810"/>
      <c r="AZE228" s="810"/>
      <c r="AZF228" s="810"/>
      <c r="AZG228" s="810"/>
      <c r="AZH228" s="810"/>
      <c r="AZI228" s="810"/>
      <c r="AZJ228" s="810"/>
      <c r="AZK228" s="810"/>
      <c r="AZL228" s="810"/>
      <c r="AZM228" s="810"/>
      <c r="AZN228" s="810"/>
      <c r="AZO228" s="810"/>
      <c r="AZP228" s="809"/>
      <c r="AZQ228" s="802"/>
      <c r="AZR228" s="802"/>
      <c r="AZS228" s="802"/>
    </row>
    <row r="229" spans="45:920 1123:1371" s="793" customFormat="1" ht="13.5">
      <c r="AS229" s="802"/>
      <c r="AT229" s="802"/>
      <c r="AU229" s="802"/>
      <c r="AV229" s="802"/>
      <c r="AW229" s="802"/>
      <c r="AX229" s="802"/>
      <c r="AY229" s="802"/>
      <c r="AZ229" s="802"/>
      <c r="BA229" s="802"/>
      <c r="BB229" s="802"/>
      <c r="BC229" s="802"/>
      <c r="BD229" s="802"/>
      <c r="BE229" s="802"/>
      <c r="BF229" s="802"/>
      <c r="BG229" s="802"/>
      <c r="BH229" s="802"/>
      <c r="BI229" s="802"/>
      <c r="BJ229" s="802"/>
      <c r="BK229" s="802"/>
      <c r="BL229" s="802"/>
      <c r="BM229" s="802"/>
      <c r="BN229" s="802"/>
      <c r="BO229" s="802"/>
      <c r="BP229" s="802"/>
      <c r="BQ229" s="802"/>
      <c r="BR229" s="802"/>
      <c r="BS229" s="802"/>
      <c r="BT229" s="802"/>
      <c r="BU229" s="802"/>
      <c r="BV229" s="802"/>
      <c r="BW229" s="802"/>
      <c r="BX229" s="802"/>
      <c r="BY229" s="802"/>
      <c r="BZ229" s="802"/>
      <c r="CA229" s="802"/>
      <c r="CB229" s="802"/>
      <c r="CC229" s="802"/>
      <c r="CD229" s="802"/>
      <c r="CE229" s="802"/>
      <c r="CF229" s="802"/>
      <c r="CG229" s="802"/>
      <c r="CH229" s="802"/>
      <c r="CI229" s="802"/>
      <c r="CJ229" s="802"/>
      <c r="CK229" s="802"/>
      <c r="CL229" s="802"/>
      <c r="CM229" s="802"/>
      <c r="CN229" s="802"/>
      <c r="CO229" s="802"/>
      <c r="CP229" s="802"/>
      <c r="CQ229" s="802"/>
      <c r="CR229" s="802"/>
      <c r="CS229" s="802"/>
      <c r="CT229" s="802"/>
      <c r="CU229" s="802"/>
      <c r="CV229" s="802"/>
      <c r="CW229" s="802"/>
      <c r="CX229" s="802"/>
      <c r="CY229" s="802"/>
      <c r="CZ229" s="802"/>
      <c r="DA229" s="802"/>
      <c r="DB229" s="802"/>
      <c r="DC229" s="802"/>
      <c r="DD229" s="802"/>
      <c r="DE229" s="802"/>
      <c r="DF229" s="802"/>
      <c r="DG229" s="802"/>
      <c r="DH229" s="802"/>
      <c r="DI229" s="802"/>
      <c r="DJ229" s="802"/>
      <c r="DK229" s="802"/>
      <c r="DL229" s="802"/>
      <c r="DM229" s="802"/>
      <c r="DN229" s="802"/>
      <c r="DO229" s="802"/>
      <c r="DP229" s="802"/>
      <c r="DQ229" s="802"/>
      <c r="DR229" s="802"/>
      <c r="DS229" s="802"/>
      <c r="DT229" s="802"/>
      <c r="DU229" s="802"/>
      <c r="DV229" s="802"/>
      <c r="DW229" s="802"/>
      <c r="DX229" s="802"/>
      <c r="DY229" s="802"/>
      <c r="DZ229" s="802"/>
      <c r="EA229" s="802"/>
      <c r="EB229" s="802"/>
      <c r="EC229" s="802"/>
      <c r="ED229" s="802"/>
      <c r="EE229" s="802"/>
      <c r="EF229" s="802"/>
      <c r="EG229" s="802"/>
      <c r="EH229" s="802"/>
      <c r="EI229" s="802"/>
      <c r="EJ229" s="802"/>
      <c r="EK229" s="802"/>
      <c r="EL229" s="802"/>
      <c r="EM229" s="802"/>
      <c r="EN229" s="802"/>
      <c r="EO229" s="802"/>
      <c r="EP229" s="802"/>
      <c r="EQ229" s="802"/>
      <c r="ER229" s="802"/>
      <c r="ES229" s="802"/>
      <c r="ET229" s="802"/>
      <c r="EU229" s="802"/>
      <c r="EV229" s="802"/>
      <c r="EW229" s="802"/>
      <c r="EX229" s="802"/>
      <c r="EY229" s="802"/>
      <c r="EZ229" s="802"/>
      <c r="FA229" s="802"/>
      <c r="FB229" s="802"/>
      <c r="FC229" s="802"/>
      <c r="FD229" s="802"/>
      <c r="FE229" s="802"/>
      <c r="FF229" s="802"/>
      <c r="FG229" s="802"/>
      <c r="FH229" s="802"/>
      <c r="FI229" s="802"/>
      <c r="FJ229" s="802"/>
      <c r="FK229" s="802"/>
      <c r="FL229" s="802"/>
      <c r="FM229" s="802"/>
      <c r="FN229" s="802"/>
      <c r="FO229" s="802"/>
      <c r="FP229" s="802"/>
      <c r="FQ229" s="802"/>
      <c r="FR229" s="802"/>
      <c r="FS229" s="802"/>
      <c r="FT229" s="802"/>
      <c r="FU229" s="802"/>
      <c r="FV229" s="802"/>
      <c r="FW229" s="802"/>
      <c r="FX229" s="802"/>
      <c r="FY229" s="802"/>
      <c r="FZ229" s="802"/>
      <c r="GA229" s="802"/>
      <c r="GB229" s="802"/>
      <c r="GC229" s="802"/>
      <c r="GD229" s="802"/>
      <c r="GE229" s="802"/>
      <c r="GF229" s="802"/>
      <c r="GG229" s="802"/>
      <c r="GH229" s="802"/>
      <c r="GI229" s="802"/>
      <c r="GJ229" s="802"/>
      <c r="GK229" s="802"/>
      <c r="GL229" s="802"/>
      <c r="GM229" s="802"/>
      <c r="GN229" s="802"/>
      <c r="GO229" s="802"/>
      <c r="GP229" s="802"/>
      <c r="GQ229" s="802"/>
      <c r="GR229" s="802"/>
      <c r="GS229" s="802"/>
      <c r="GT229" s="802"/>
      <c r="GU229" s="802"/>
      <c r="GV229" s="802"/>
      <c r="GW229" s="802"/>
      <c r="GX229" s="802"/>
      <c r="GY229" s="802"/>
      <c r="GZ229" s="802"/>
      <c r="HA229" s="802"/>
      <c r="HB229" s="802"/>
      <c r="HC229" s="802"/>
      <c r="HD229" s="802"/>
      <c r="HE229" s="802"/>
      <c r="HF229" s="802"/>
      <c r="HG229" s="802"/>
      <c r="HH229" s="802"/>
      <c r="HI229" s="802"/>
      <c r="HJ229" s="802"/>
      <c r="HK229" s="802"/>
      <c r="HL229" s="802"/>
      <c r="HM229" s="802"/>
      <c r="HN229" s="802"/>
      <c r="HO229" s="802"/>
      <c r="HP229" s="802"/>
      <c r="HQ229" s="802"/>
      <c r="HR229" s="802"/>
      <c r="HS229" s="802"/>
      <c r="HT229" s="802"/>
      <c r="HU229" s="802"/>
      <c r="HV229" s="802"/>
      <c r="HW229" s="802"/>
      <c r="HX229" s="802"/>
      <c r="HY229" s="802"/>
      <c r="HZ229" s="802"/>
      <c r="IA229" s="802"/>
      <c r="IB229" s="802"/>
      <c r="IC229" s="802"/>
      <c r="ID229" s="802"/>
      <c r="IE229" s="802"/>
      <c r="IF229" s="802"/>
      <c r="IG229" s="802"/>
      <c r="IH229" s="802"/>
      <c r="II229" s="802"/>
      <c r="IJ229" s="802"/>
      <c r="IK229" s="802"/>
      <c r="IL229" s="802"/>
      <c r="IM229" s="802"/>
      <c r="IN229" s="802"/>
      <c r="IO229" s="802"/>
      <c r="IP229" s="802"/>
      <c r="IQ229" s="802"/>
      <c r="IR229" s="802"/>
      <c r="IS229" s="802"/>
      <c r="IT229" s="802"/>
      <c r="IU229" s="802"/>
      <c r="IV229" s="802"/>
      <c r="IW229" s="802"/>
      <c r="IX229" s="802"/>
      <c r="IY229" s="802"/>
      <c r="IZ229" s="802"/>
      <c r="JA229" s="802"/>
      <c r="JB229" s="802"/>
      <c r="JC229" s="802"/>
      <c r="JD229" s="802"/>
      <c r="JE229" s="802"/>
      <c r="JF229" s="802"/>
      <c r="JG229" s="802"/>
      <c r="JH229" s="802"/>
      <c r="JI229" s="802"/>
      <c r="JJ229" s="802"/>
      <c r="JK229" s="802"/>
      <c r="JL229" s="802"/>
      <c r="JM229" s="802"/>
      <c r="JN229" s="802"/>
      <c r="JO229" s="802"/>
      <c r="JP229" s="802"/>
      <c r="JQ229" s="802"/>
      <c r="JR229" s="802"/>
      <c r="JS229" s="802"/>
      <c r="JT229" s="802"/>
      <c r="JU229" s="802"/>
      <c r="JV229" s="802"/>
      <c r="JW229" s="802"/>
      <c r="JX229" s="802"/>
      <c r="JY229" s="802"/>
      <c r="JZ229" s="802"/>
      <c r="KA229" s="802"/>
      <c r="KB229" s="802"/>
      <c r="KC229" s="802"/>
      <c r="KD229" s="802"/>
      <c r="KE229" s="802"/>
      <c r="KF229" s="802"/>
      <c r="KG229" s="802"/>
      <c r="KH229" s="802"/>
      <c r="KI229" s="802"/>
      <c r="KJ229" s="802"/>
      <c r="KK229" s="802"/>
      <c r="KL229" s="802"/>
      <c r="KM229" s="802"/>
      <c r="KN229" s="802"/>
      <c r="KO229" s="802"/>
      <c r="KP229" s="802"/>
      <c r="KQ229" s="802"/>
      <c r="KR229" s="802"/>
      <c r="KS229" s="802"/>
      <c r="KT229" s="802"/>
      <c r="KU229" s="802"/>
      <c r="KV229" s="802"/>
      <c r="KW229" s="802"/>
      <c r="KX229" s="802"/>
      <c r="KY229" s="802"/>
      <c r="KZ229" s="802"/>
      <c r="LA229" s="802"/>
      <c r="LB229" s="802"/>
      <c r="LC229" s="802"/>
      <c r="LD229" s="802"/>
      <c r="LE229" s="802"/>
      <c r="LF229" s="802"/>
      <c r="LG229" s="802"/>
      <c r="LH229" s="802"/>
      <c r="LI229" s="802"/>
      <c r="LJ229" s="802"/>
      <c r="LK229" s="802"/>
      <c r="LL229" s="802"/>
      <c r="LM229" s="802"/>
      <c r="LN229" s="802"/>
      <c r="LO229" s="802"/>
      <c r="LP229" s="802"/>
      <c r="LQ229" s="802"/>
      <c r="LR229" s="802"/>
      <c r="LS229" s="802"/>
      <c r="LT229" s="802"/>
      <c r="LU229" s="802"/>
      <c r="LV229" s="802"/>
      <c r="LW229" s="802"/>
      <c r="LX229" s="802"/>
      <c r="LY229" s="802"/>
      <c r="LZ229" s="802"/>
      <c r="MA229" s="802"/>
      <c r="MB229" s="802"/>
      <c r="MC229" s="802"/>
      <c r="MD229" s="802"/>
      <c r="ME229" s="802"/>
      <c r="MF229" s="802"/>
      <c r="MG229" s="802"/>
      <c r="MH229" s="802"/>
      <c r="MI229" s="802"/>
      <c r="MJ229" s="802"/>
      <c r="MK229" s="802"/>
      <c r="ML229" s="802"/>
      <c r="MM229" s="802"/>
      <c r="MN229" s="802"/>
      <c r="MO229" s="802"/>
      <c r="MP229" s="802"/>
      <c r="MQ229" s="802"/>
      <c r="MR229" s="802"/>
      <c r="MS229" s="802"/>
      <c r="MT229" s="802"/>
      <c r="MU229" s="802"/>
      <c r="MV229" s="802"/>
      <c r="MW229" s="802"/>
      <c r="MX229" s="802"/>
      <c r="MY229" s="802"/>
      <c r="MZ229" s="802"/>
      <c r="NA229" s="802"/>
      <c r="NB229" s="802"/>
      <c r="NC229" s="802"/>
      <c r="ND229" s="802"/>
      <c r="NE229" s="802"/>
      <c r="NF229" s="802"/>
      <c r="NG229" s="802"/>
      <c r="NH229" s="802"/>
      <c r="NI229" s="802"/>
      <c r="NJ229" s="802"/>
      <c r="NK229" s="802"/>
      <c r="NL229" s="802"/>
      <c r="NM229" s="802"/>
      <c r="NN229" s="802"/>
      <c r="NO229" s="802"/>
      <c r="NP229" s="802"/>
      <c r="NQ229" s="802"/>
      <c r="NR229" s="802"/>
      <c r="NS229" s="802"/>
      <c r="NT229" s="802"/>
      <c r="NU229" s="802"/>
      <c r="NV229" s="802"/>
      <c r="NW229" s="802"/>
      <c r="NX229" s="802"/>
      <c r="NY229" s="802"/>
      <c r="NZ229" s="802"/>
      <c r="OA229" s="802"/>
      <c r="OB229" s="802"/>
      <c r="OC229" s="802"/>
      <c r="OD229" s="802"/>
      <c r="OE229" s="802"/>
      <c r="OF229" s="802"/>
      <c r="OG229" s="802"/>
      <c r="OH229" s="802"/>
      <c r="OI229" s="802"/>
      <c r="OJ229" s="802"/>
      <c r="OK229" s="802"/>
      <c r="OL229" s="802"/>
      <c r="OM229" s="802"/>
      <c r="ON229" s="802"/>
      <c r="OO229" s="802"/>
      <c r="OP229" s="802"/>
      <c r="OQ229" s="802"/>
      <c r="OR229" s="802"/>
      <c r="OS229" s="802"/>
      <c r="OT229" s="802"/>
      <c r="OU229" s="802"/>
      <c r="OV229" s="802"/>
      <c r="OW229" s="802"/>
      <c r="OX229" s="802"/>
      <c r="OY229" s="802"/>
      <c r="OZ229" s="802"/>
      <c r="PA229" s="802"/>
      <c r="PB229" s="802"/>
      <c r="PC229" s="802"/>
      <c r="PD229" s="802"/>
      <c r="PE229" s="802"/>
      <c r="PF229" s="802"/>
      <c r="PG229" s="802"/>
      <c r="PH229" s="802"/>
      <c r="PI229" s="802"/>
      <c r="PJ229" s="802"/>
      <c r="PK229" s="802"/>
      <c r="PL229" s="802"/>
      <c r="PM229" s="802"/>
      <c r="PN229" s="802"/>
      <c r="PO229" s="802"/>
      <c r="PP229" s="802"/>
      <c r="PQ229" s="802"/>
      <c r="PR229" s="802"/>
      <c r="PS229" s="802"/>
      <c r="PT229" s="802"/>
      <c r="PU229" s="802"/>
      <c r="PV229" s="802"/>
      <c r="PW229" s="802"/>
      <c r="PX229" s="802"/>
      <c r="PY229" s="802"/>
      <c r="PZ229" s="802"/>
      <c r="QA229" s="802"/>
      <c r="QB229" s="802"/>
      <c r="QC229" s="802"/>
      <c r="QD229" s="802"/>
      <c r="QE229" s="802"/>
      <c r="QF229" s="802"/>
      <c r="QG229" s="802"/>
      <c r="QH229" s="802"/>
      <c r="QI229" s="802"/>
      <c r="QJ229" s="802"/>
      <c r="QK229" s="802"/>
      <c r="QL229" s="802"/>
      <c r="QM229" s="802"/>
      <c r="QN229" s="802"/>
      <c r="QO229" s="802"/>
      <c r="QP229" s="802"/>
      <c r="QQ229" s="802"/>
      <c r="QR229" s="802"/>
      <c r="QS229" s="802"/>
      <c r="QT229" s="802"/>
      <c r="QU229" s="802"/>
      <c r="QV229" s="802"/>
      <c r="QW229" s="802"/>
      <c r="QX229" s="802"/>
      <c r="QY229" s="802"/>
      <c r="QZ229" s="802"/>
      <c r="RA229" s="802"/>
      <c r="RB229" s="802"/>
      <c r="RC229" s="802"/>
      <c r="RD229" s="802"/>
      <c r="RE229" s="802"/>
      <c r="RF229" s="802"/>
      <c r="RG229" s="802"/>
      <c r="RH229" s="802"/>
      <c r="RI229" s="802"/>
      <c r="RJ229" s="802"/>
      <c r="RK229" s="802"/>
      <c r="RL229" s="802"/>
      <c r="RM229" s="802"/>
      <c r="RN229" s="802"/>
      <c r="RO229" s="802"/>
      <c r="RP229" s="802"/>
      <c r="RQ229" s="802"/>
      <c r="RR229" s="802"/>
      <c r="RS229" s="802"/>
      <c r="RT229" s="802"/>
      <c r="RU229" s="802"/>
      <c r="RV229" s="802"/>
      <c r="RW229" s="802"/>
      <c r="RX229" s="802"/>
      <c r="RY229" s="802"/>
      <c r="RZ229" s="802"/>
      <c r="SA229" s="802"/>
      <c r="SB229" s="802"/>
      <c r="SC229" s="802"/>
      <c r="SD229" s="802"/>
      <c r="SE229" s="802"/>
      <c r="SF229" s="802"/>
      <c r="SG229" s="802"/>
      <c r="SH229" s="802"/>
      <c r="SI229" s="802"/>
      <c r="SJ229" s="802"/>
      <c r="SK229" s="802"/>
      <c r="SL229" s="802"/>
      <c r="SM229" s="802"/>
      <c r="SN229" s="802"/>
      <c r="SO229" s="802"/>
      <c r="SP229" s="802"/>
      <c r="SQ229" s="802"/>
      <c r="SR229" s="802"/>
      <c r="SS229" s="802"/>
      <c r="ST229" s="802"/>
      <c r="SU229" s="802"/>
      <c r="SV229" s="802"/>
      <c r="SW229" s="802"/>
      <c r="SX229" s="802"/>
      <c r="SY229" s="802"/>
      <c r="SZ229" s="802"/>
      <c r="TA229" s="802"/>
      <c r="TB229" s="802"/>
      <c r="TC229" s="802"/>
      <c r="TD229" s="802"/>
      <c r="TE229" s="802"/>
      <c r="TF229" s="802"/>
      <c r="TG229" s="802"/>
      <c r="TH229" s="802"/>
      <c r="TI229" s="802"/>
      <c r="TJ229" s="802"/>
      <c r="TK229" s="802"/>
      <c r="TL229" s="802"/>
      <c r="TM229" s="802"/>
      <c r="TN229" s="802"/>
      <c r="TO229" s="802"/>
      <c r="TP229" s="802"/>
      <c r="TQ229" s="802"/>
      <c r="TR229" s="802"/>
      <c r="TS229" s="802"/>
      <c r="TT229" s="802"/>
      <c r="TU229" s="802"/>
      <c r="TV229" s="802"/>
      <c r="TW229" s="802"/>
      <c r="TX229" s="802"/>
      <c r="TY229" s="802"/>
      <c r="TZ229" s="802"/>
      <c r="UA229" s="802"/>
      <c r="UB229" s="802"/>
      <c r="UC229" s="802"/>
      <c r="UD229" s="802"/>
      <c r="UE229" s="802"/>
      <c r="UF229" s="802"/>
      <c r="UG229" s="802"/>
      <c r="UH229" s="802"/>
      <c r="UI229" s="802"/>
      <c r="UJ229" s="802"/>
      <c r="UK229" s="802"/>
      <c r="UL229" s="802"/>
      <c r="UM229" s="802"/>
      <c r="UN229" s="802"/>
      <c r="UO229" s="802"/>
      <c r="UP229" s="802"/>
      <c r="UQ229" s="802"/>
      <c r="UR229" s="802"/>
      <c r="US229" s="802"/>
      <c r="UT229" s="802"/>
      <c r="UU229" s="802"/>
      <c r="UV229" s="802"/>
      <c r="UW229" s="802"/>
      <c r="UX229" s="802"/>
      <c r="UY229" s="802"/>
      <c r="UZ229" s="802"/>
      <c r="VA229" s="802"/>
      <c r="VB229" s="802"/>
      <c r="VC229" s="802"/>
      <c r="VD229" s="802"/>
      <c r="VE229" s="802"/>
      <c r="VF229" s="802"/>
      <c r="VG229" s="802"/>
      <c r="VH229" s="802"/>
      <c r="VI229" s="802"/>
      <c r="VJ229" s="802"/>
      <c r="VK229" s="802"/>
      <c r="VL229" s="802"/>
      <c r="VM229" s="802"/>
      <c r="VN229" s="802"/>
      <c r="VO229" s="802"/>
      <c r="VP229" s="802"/>
      <c r="VQ229" s="802"/>
      <c r="VR229" s="802"/>
      <c r="VS229" s="802"/>
      <c r="VT229" s="802"/>
      <c r="VU229" s="802"/>
      <c r="VV229" s="802"/>
      <c r="VW229" s="802"/>
      <c r="VX229" s="802"/>
      <c r="VY229" s="802"/>
      <c r="VZ229" s="802"/>
      <c r="WA229" s="802"/>
      <c r="WB229" s="802"/>
      <c r="WC229" s="802"/>
      <c r="WD229" s="802"/>
      <c r="WE229" s="802"/>
      <c r="WF229" s="802"/>
      <c r="WG229" s="802"/>
      <c r="WH229" s="802"/>
      <c r="WI229" s="802"/>
      <c r="WJ229" s="802"/>
      <c r="WK229" s="802"/>
      <c r="WL229" s="802"/>
      <c r="WM229" s="802"/>
      <c r="WN229" s="802"/>
      <c r="WO229" s="802"/>
      <c r="WP229" s="802"/>
      <c r="WQ229" s="802"/>
      <c r="WR229" s="802"/>
      <c r="WS229" s="802"/>
      <c r="WT229" s="802"/>
      <c r="WU229" s="802"/>
      <c r="WV229" s="802"/>
      <c r="WW229" s="802"/>
      <c r="WX229" s="802"/>
      <c r="WY229" s="802"/>
      <c r="WZ229" s="802"/>
      <c r="XA229" s="802"/>
      <c r="XB229" s="802"/>
      <c r="XC229" s="802"/>
      <c r="XD229" s="802"/>
      <c r="XE229" s="802"/>
      <c r="XF229" s="802"/>
      <c r="XG229" s="802"/>
      <c r="XH229" s="802"/>
      <c r="XI229" s="802"/>
      <c r="XJ229" s="802"/>
      <c r="XK229" s="802"/>
      <c r="XL229" s="802"/>
      <c r="XM229" s="802"/>
      <c r="XN229" s="802"/>
      <c r="XO229" s="802"/>
      <c r="XP229" s="802"/>
      <c r="XQ229" s="802"/>
      <c r="XR229" s="802"/>
      <c r="XS229" s="802"/>
      <c r="XT229" s="802"/>
      <c r="XU229" s="802"/>
      <c r="XV229" s="802"/>
      <c r="XW229" s="802"/>
      <c r="XX229" s="802"/>
      <c r="XY229" s="802"/>
      <c r="XZ229" s="802"/>
      <c r="YA229" s="802"/>
      <c r="YB229" s="802"/>
      <c r="YC229" s="802"/>
      <c r="YD229" s="802"/>
      <c r="YE229" s="802"/>
      <c r="YF229" s="802"/>
      <c r="YG229" s="802"/>
      <c r="YH229" s="802"/>
      <c r="YI229" s="802"/>
      <c r="YJ229" s="802"/>
      <c r="YK229" s="802"/>
      <c r="YL229" s="802"/>
      <c r="YM229" s="802"/>
      <c r="YN229" s="802"/>
      <c r="YO229" s="802"/>
      <c r="YP229" s="802"/>
      <c r="YQ229" s="802"/>
      <c r="YR229" s="802"/>
      <c r="YS229" s="802"/>
      <c r="YT229" s="802"/>
      <c r="YU229" s="802"/>
      <c r="YV229" s="802"/>
      <c r="YW229" s="802"/>
      <c r="YX229" s="802"/>
      <c r="YY229" s="802"/>
      <c r="YZ229" s="802"/>
      <c r="ZA229" s="802"/>
      <c r="ZB229" s="802"/>
      <c r="ZC229" s="802"/>
      <c r="ZD229" s="802"/>
      <c r="ZE229" s="802"/>
      <c r="ZF229" s="802"/>
      <c r="ZG229" s="802"/>
      <c r="ZH229" s="802"/>
      <c r="ZI229" s="802"/>
      <c r="ZJ229" s="802"/>
      <c r="ZK229" s="802"/>
      <c r="ZL229" s="802"/>
      <c r="ZM229" s="802"/>
      <c r="ZN229" s="802"/>
      <c r="ZO229" s="802"/>
      <c r="ZP229" s="802"/>
      <c r="ZQ229" s="802"/>
      <c r="ZR229" s="802"/>
      <c r="ZS229" s="802"/>
      <c r="ZT229" s="802"/>
      <c r="ZU229" s="802"/>
      <c r="ZV229" s="802"/>
      <c r="ZW229" s="802"/>
      <c r="ZX229" s="802"/>
      <c r="ZY229" s="802"/>
      <c r="ZZ229" s="802"/>
      <c r="AAA229" s="802"/>
      <c r="AAB229" s="802"/>
      <c r="AAC229" s="802"/>
      <c r="AAD229" s="802"/>
      <c r="AAE229" s="802"/>
      <c r="AAF229" s="802"/>
      <c r="AAG229" s="802"/>
      <c r="AAH229" s="802"/>
      <c r="AAI229" s="802"/>
      <c r="AAJ229" s="802"/>
      <c r="AAK229" s="802"/>
      <c r="AAL229" s="802"/>
      <c r="AAM229" s="802"/>
      <c r="AAN229" s="802"/>
      <c r="AAO229" s="802"/>
      <c r="AAP229" s="802"/>
      <c r="AAQ229" s="802"/>
      <c r="AAR229" s="802"/>
      <c r="AAS229" s="802"/>
      <c r="AAT229" s="802"/>
      <c r="AAU229" s="802"/>
      <c r="AAV229" s="802"/>
      <c r="AAW229" s="802"/>
      <c r="AAX229" s="802"/>
      <c r="AAY229" s="802"/>
      <c r="AAZ229" s="802"/>
      <c r="ABA229" s="802"/>
      <c r="ABB229" s="802"/>
      <c r="ABC229" s="802"/>
      <c r="ABD229" s="802"/>
      <c r="ABE229" s="802"/>
      <c r="ABF229" s="802"/>
      <c r="ABG229" s="802"/>
      <c r="ABH229" s="802"/>
      <c r="ABI229" s="802"/>
      <c r="ABJ229" s="802"/>
      <c r="ABK229" s="802"/>
      <c r="ABL229" s="802"/>
      <c r="ABM229" s="802"/>
      <c r="ABN229" s="802"/>
      <c r="ABO229" s="802"/>
      <c r="ABP229" s="802"/>
      <c r="ABQ229" s="802"/>
      <c r="ABR229" s="802"/>
      <c r="ABS229" s="802"/>
      <c r="ABT229" s="802"/>
      <c r="ABU229" s="802"/>
      <c r="ABV229" s="802"/>
      <c r="ABW229" s="802"/>
      <c r="ABX229" s="802"/>
      <c r="ABY229" s="802"/>
      <c r="ABZ229" s="802"/>
      <c r="ACA229" s="802"/>
      <c r="ACB229" s="802"/>
      <c r="ACC229" s="802"/>
      <c r="ACD229" s="802"/>
      <c r="ACE229" s="802"/>
      <c r="ACF229" s="802"/>
      <c r="ACG229" s="802"/>
      <c r="ACH229" s="802"/>
      <c r="ACI229" s="802"/>
      <c r="ACJ229" s="802"/>
      <c r="ACK229" s="802"/>
      <c r="ACL229" s="802"/>
      <c r="ACM229" s="802"/>
      <c r="ACN229" s="802"/>
      <c r="ACO229" s="802"/>
      <c r="ACP229" s="802"/>
      <c r="ACQ229" s="802"/>
      <c r="ACR229" s="802"/>
      <c r="ACS229" s="802"/>
      <c r="ACT229" s="802"/>
      <c r="ACU229" s="802"/>
      <c r="ACV229" s="802"/>
      <c r="ACW229" s="802"/>
      <c r="ACX229" s="802"/>
      <c r="ACY229" s="802"/>
      <c r="ACZ229" s="802"/>
      <c r="ADA229" s="802"/>
      <c r="ADB229" s="802"/>
      <c r="ADC229" s="802"/>
      <c r="ADD229" s="802"/>
      <c r="ADE229" s="802"/>
      <c r="ADF229" s="802"/>
      <c r="ADG229" s="802"/>
      <c r="ADH229" s="802"/>
      <c r="ADI229" s="802"/>
      <c r="ADJ229" s="802"/>
      <c r="ADK229" s="802"/>
      <c r="ADL229" s="802"/>
      <c r="ADM229" s="802"/>
      <c r="ADN229" s="802"/>
      <c r="ADO229" s="802"/>
      <c r="ADP229" s="802"/>
      <c r="ADQ229" s="802"/>
      <c r="ADR229" s="802"/>
      <c r="ADS229" s="802"/>
      <c r="ADT229" s="802"/>
      <c r="ADU229" s="802"/>
      <c r="ADV229" s="802"/>
      <c r="ADW229" s="802"/>
      <c r="ADX229" s="802"/>
      <c r="ADY229" s="802"/>
      <c r="ADZ229" s="802"/>
      <c r="AEA229" s="802"/>
      <c r="AEB229" s="802"/>
      <c r="AEC229" s="802"/>
      <c r="AED229" s="802"/>
      <c r="AEE229" s="802"/>
      <c r="AEF229" s="802"/>
      <c r="AEG229" s="802"/>
      <c r="AEH229" s="802"/>
      <c r="AEI229" s="802"/>
      <c r="AEJ229" s="802"/>
      <c r="AEK229" s="802"/>
      <c r="AEL229" s="802"/>
      <c r="AEM229" s="802"/>
      <c r="AEN229" s="802"/>
      <c r="AEO229" s="802"/>
      <c r="AEP229" s="802"/>
      <c r="AEQ229" s="802"/>
      <c r="AER229" s="802"/>
      <c r="AES229" s="802"/>
      <c r="AET229" s="802"/>
      <c r="AEU229" s="802"/>
      <c r="AEV229" s="802"/>
      <c r="AEW229" s="802"/>
      <c r="AEX229" s="802"/>
      <c r="AEY229" s="802"/>
      <c r="AEZ229" s="802"/>
      <c r="AFA229" s="802"/>
      <c r="AFB229" s="802"/>
      <c r="AFC229" s="802"/>
      <c r="AFD229" s="802"/>
      <c r="AFE229" s="802"/>
      <c r="AFF229" s="802"/>
      <c r="AFG229" s="802"/>
      <c r="AFH229" s="802"/>
      <c r="AFI229" s="802"/>
      <c r="AFJ229" s="802"/>
      <c r="AFK229" s="802"/>
      <c r="AFL229" s="802"/>
      <c r="AFM229" s="802"/>
      <c r="AFN229" s="802"/>
      <c r="AFO229" s="802"/>
      <c r="AFP229" s="802"/>
      <c r="AFQ229" s="802"/>
      <c r="AFR229" s="802"/>
      <c r="AFS229" s="802"/>
      <c r="AFT229" s="802"/>
      <c r="AFU229" s="802"/>
      <c r="AFV229" s="802"/>
      <c r="AFW229" s="802"/>
      <c r="AFX229" s="802"/>
      <c r="AFY229" s="802"/>
      <c r="AFZ229" s="802"/>
      <c r="AGA229" s="802"/>
      <c r="AGB229" s="802"/>
      <c r="AGC229" s="802"/>
      <c r="AGD229" s="802"/>
      <c r="AGE229" s="802"/>
      <c r="AGF229" s="802"/>
      <c r="AGG229" s="802"/>
      <c r="AGH229" s="802"/>
      <c r="AGI229" s="802"/>
      <c r="AGJ229" s="802"/>
      <c r="AGK229" s="802"/>
      <c r="AGL229" s="802"/>
      <c r="AGM229" s="802"/>
      <c r="AGN229" s="802"/>
      <c r="AGO229" s="802"/>
      <c r="AGP229" s="802"/>
      <c r="AGQ229" s="802"/>
      <c r="AGR229" s="802"/>
      <c r="AGS229" s="802"/>
      <c r="AGT229" s="802"/>
      <c r="AGU229" s="802"/>
      <c r="AGV229" s="802"/>
      <c r="AGW229" s="802"/>
      <c r="AGX229" s="802"/>
      <c r="AGY229" s="802"/>
      <c r="AGZ229" s="802"/>
      <c r="AHA229" s="802"/>
      <c r="AHB229" s="802"/>
      <c r="AHC229" s="802"/>
      <c r="AHD229" s="802"/>
      <c r="AHE229" s="802"/>
      <c r="AHF229" s="802"/>
      <c r="AHG229" s="802"/>
      <c r="AHH229" s="802"/>
      <c r="AHI229" s="802"/>
      <c r="AHJ229" s="802"/>
      <c r="AHK229" s="802"/>
      <c r="AHL229" s="802"/>
      <c r="AHM229" s="802"/>
      <c r="AHN229" s="802"/>
      <c r="AHO229" s="802"/>
      <c r="AHP229" s="802"/>
      <c r="AHQ229" s="802"/>
      <c r="AHR229" s="802"/>
      <c r="AHS229" s="802"/>
      <c r="AHT229" s="802"/>
      <c r="AHU229" s="802"/>
      <c r="AHV229" s="802"/>
      <c r="AHW229" s="802"/>
      <c r="AHX229" s="802"/>
      <c r="AHY229" s="802"/>
      <c r="AHZ229" s="802"/>
      <c r="AIA229" s="802"/>
      <c r="AIB229" s="802"/>
      <c r="AIC229" s="802"/>
      <c r="AID229" s="802"/>
      <c r="AIE229" s="802"/>
      <c r="AIF229" s="802"/>
      <c r="AIG229" s="802"/>
      <c r="AIH229" s="802"/>
      <c r="AII229" s="802"/>
      <c r="AIJ229" s="802"/>
      <c r="AQE229" s="802"/>
      <c r="AQF229" s="802"/>
      <c r="AQG229" s="802"/>
      <c r="AQH229" s="802"/>
      <c r="AQI229" s="802"/>
      <c r="AQJ229" s="802"/>
      <c r="AQK229" s="802"/>
      <c r="AQL229" s="802"/>
      <c r="AQM229" s="802"/>
      <c r="AQN229" s="802"/>
      <c r="AQO229" s="802"/>
      <c r="AQP229" s="802"/>
      <c r="AQQ229" s="802"/>
      <c r="AQR229" s="802"/>
      <c r="AQS229" s="802"/>
      <c r="AQT229" s="802"/>
      <c r="AQU229" s="802"/>
      <c r="AQV229" s="802"/>
      <c r="AQW229" s="802"/>
      <c r="AQX229" s="802"/>
      <c r="AQY229" s="802"/>
      <c r="AQZ229" s="802"/>
      <c r="ARA229" s="802"/>
      <c r="ARB229" s="802"/>
      <c r="ARC229" s="802"/>
      <c r="ARD229" s="802"/>
      <c r="ARE229" s="802"/>
      <c r="ARF229" s="802"/>
      <c r="ARG229" s="802"/>
      <c r="ARH229" s="802"/>
      <c r="ARI229" s="802"/>
      <c r="ARJ229" s="802"/>
      <c r="ARK229" s="802"/>
      <c r="ARL229" s="802"/>
      <c r="ARM229" s="802"/>
      <c r="ARN229" s="802"/>
      <c r="ARO229" s="802"/>
      <c r="ARP229" s="802"/>
      <c r="ARQ229" s="802"/>
      <c r="ARR229" s="802"/>
      <c r="ARS229" s="802"/>
      <c r="ART229" s="802"/>
      <c r="ARU229" s="802"/>
      <c r="ARV229" s="802"/>
      <c r="ARW229" s="802"/>
      <c r="ARX229" s="802"/>
      <c r="ARY229" s="802"/>
      <c r="ARZ229" s="802"/>
      <c r="ASA229" s="802"/>
      <c r="ASB229" s="802"/>
      <c r="ASC229" s="802"/>
      <c r="ASD229" s="802"/>
      <c r="ASE229" s="802"/>
      <c r="ASF229" s="802"/>
      <c r="ASG229" s="802"/>
      <c r="ASH229" s="802"/>
      <c r="ASI229" s="802"/>
      <c r="ASJ229" s="802"/>
      <c r="ASK229" s="802"/>
      <c r="ASL229" s="802"/>
      <c r="ATP229" s="802"/>
      <c r="ATQ229" s="802"/>
      <c r="ATR229" s="802"/>
      <c r="ATS229" s="802"/>
      <c r="ATT229" s="802"/>
      <c r="ATU229" s="802"/>
      <c r="ATV229" s="802"/>
      <c r="ATW229" s="802"/>
      <c r="ATX229" s="802"/>
      <c r="ATY229" s="802"/>
      <c r="ATZ229" s="802"/>
      <c r="AUA229" s="802"/>
      <c r="AUB229" s="802"/>
      <c r="AUC229" s="802"/>
      <c r="AUD229" s="802"/>
      <c r="AUE229" s="802"/>
      <c r="AUF229" s="802"/>
      <c r="AUG229" s="802"/>
      <c r="AUH229" s="802"/>
      <c r="AUI229" s="802"/>
      <c r="AUJ229" s="802"/>
      <c r="AUK229" s="802"/>
      <c r="AUL229" s="802"/>
      <c r="AUM229" s="802"/>
      <c r="AUN229" s="802"/>
      <c r="AUO229" s="802"/>
      <c r="AUP229" s="801"/>
      <c r="AUQ229" s="802"/>
      <c r="AUR229" s="801"/>
      <c r="AUS229" s="802"/>
      <c r="AUT229" s="801"/>
      <c r="AUU229" s="802"/>
      <c r="AUV229" s="802"/>
      <c r="AUW229" s="802"/>
      <c r="AUX229" s="802"/>
      <c r="AUY229" s="802"/>
      <c r="AUZ229" s="802"/>
      <c r="AVA229" s="802"/>
      <c r="AVB229" s="802"/>
      <c r="AVC229" s="802"/>
      <c r="AVD229" s="802"/>
      <c r="AVE229" s="802"/>
      <c r="AVF229" s="802"/>
      <c r="AVG229" s="802"/>
      <c r="AVH229" s="802"/>
      <c r="AVI229" s="802"/>
      <c r="AVJ229" s="808"/>
      <c r="AVK229" s="808"/>
      <c r="AVL229" s="808"/>
      <c r="AVM229" s="808"/>
      <c r="AVN229" s="808"/>
      <c r="AVO229" s="808"/>
      <c r="AVP229" s="808"/>
      <c r="AVQ229" s="808"/>
      <c r="AVR229" s="808"/>
      <c r="AVS229" s="808"/>
      <c r="AVT229" s="808"/>
      <c r="AVU229" s="809"/>
      <c r="AVV229" s="809"/>
      <c r="AVW229" s="809"/>
      <c r="AVX229" s="809"/>
      <c r="AVY229" s="809"/>
      <c r="AVZ229" s="809"/>
      <c r="AWA229" s="809"/>
      <c r="AWB229" s="809"/>
      <c r="AWC229" s="809"/>
      <c r="AWD229" s="809"/>
      <c r="AWE229" s="809"/>
      <c r="AWF229" s="809"/>
      <c r="AWG229" s="809"/>
      <c r="AWH229" s="809"/>
      <c r="AWI229" s="809"/>
      <c r="AWJ229" s="809"/>
      <c r="AWK229" s="809"/>
      <c r="AWL229" s="809"/>
      <c r="AWM229" s="809"/>
      <c r="AWN229" s="809"/>
      <c r="AWO229" s="809"/>
      <c r="AWP229" s="809"/>
      <c r="AWQ229" s="809"/>
      <c r="AWR229" s="808"/>
      <c r="AWS229" s="761"/>
      <c r="AWT229" s="808"/>
      <c r="AWU229" s="809"/>
      <c r="AWV229" s="809"/>
      <c r="AWW229" s="809"/>
      <c r="AWX229" s="809"/>
      <c r="AWY229" s="809"/>
      <c r="AWZ229" s="809"/>
      <c r="AXA229" s="809"/>
      <c r="AXB229" s="809"/>
      <c r="AXC229" s="809"/>
      <c r="AXD229" s="809"/>
      <c r="AXE229" s="809"/>
      <c r="AXF229" s="809"/>
      <c r="AXG229" s="809"/>
      <c r="AXH229" s="809"/>
      <c r="AXI229" s="809"/>
      <c r="AXJ229" s="809"/>
      <c r="AXK229" s="809"/>
      <c r="AXL229" s="809"/>
      <c r="AXM229" s="809"/>
      <c r="AXN229" s="809"/>
      <c r="AXO229" s="809"/>
      <c r="AXP229" s="809"/>
      <c r="AXQ229" s="809"/>
      <c r="AXR229" s="809"/>
      <c r="AXS229" s="809"/>
      <c r="AXT229" s="809"/>
      <c r="AXU229" s="809"/>
      <c r="AXV229" s="809"/>
      <c r="AXW229" s="809"/>
      <c r="AXX229" s="809"/>
      <c r="AXY229" s="809"/>
      <c r="AXZ229" s="809"/>
      <c r="AYA229" s="809"/>
      <c r="AYB229" s="809"/>
      <c r="AYC229" s="809"/>
      <c r="AYD229" s="808"/>
      <c r="AYE229" s="808"/>
      <c r="AYF229" s="809"/>
      <c r="AYG229" s="808"/>
      <c r="AYH229" s="810"/>
      <c r="AYI229" s="810"/>
      <c r="AYJ229" s="810"/>
      <c r="AYK229" s="810"/>
      <c r="AYL229" s="810"/>
      <c r="AYM229" s="810"/>
      <c r="AYN229" s="810"/>
      <c r="AYO229" s="810"/>
      <c r="AYP229" s="810"/>
      <c r="AYQ229" s="810"/>
      <c r="AYR229" s="810"/>
      <c r="AYS229" s="810"/>
      <c r="AYT229" s="810"/>
      <c r="AYU229" s="810"/>
      <c r="AYV229" s="810"/>
      <c r="AYW229" s="810"/>
      <c r="AYX229" s="810"/>
      <c r="AYY229" s="810"/>
      <c r="AYZ229" s="810"/>
      <c r="AZA229" s="810"/>
      <c r="AZB229" s="810"/>
      <c r="AZC229" s="810"/>
      <c r="AZD229" s="810"/>
      <c r="AZE229" s="810"/>
      <c r="AZF229" s="810"/>
      <c r="AZG229" s="810"/>
      <c r="AZH229" s="810"/>
      <c r="AZI229" s="810"/>
      <c r="AZJ229" s="810"/>
      <c r="AZK229" s="810"/>
      <c r="AZL229" s="810"/>
      <c r="AZM229" s="810"/>
      <c r="AZN229" s="810"/>
      <c r="AZO229" s="810"/>
      <c r="AZP229" s="809"/>
      <c r="AZQ229" s="802"/>
      <c r="AZR229" s="802"/>
      <c r="AZS229" s="802"/>
    </row>
    <row r="230" spans="45:920 1123:1371" s="793" customFormat="1" ht="13.5">
      <c r="AS230" s="802"/>
      <c r="AT230" s="802"/>
      <c r="AU230" s="802"/>
      <c r="AV230" s="802"/>
      <c r="AW230" s="802"/>
      <c r="AX230" s="802"/>
      <c r="AY230" s="802"/>
      <c r="AZ230" s="802"/>
      <c r="BA230" s="802"/>
      <c r="BB230" s="802"/>
      <c r="BC230" s="802"/>
      <c r="BD230" s="802"/>
      <c r="BE230" s="802"/>
      <c r="BF230" s="802"/>
      <c r="BG230" s="802"/>
      <c r="BH230" s="802"/>
      <c r="BI230" s="802"/>
      <c r="BJ230" s="802"/>
      <c r="BK230" s="802"/>
      <c r="BL230" s="802"/>
      <c r="BM230" s="802"/>
      <c r="BN230" s="802"/>
      <c r="BO230" s="802"/>
      <c r="BP230" s="802"/>
      <c r="BQ230" s="802"/>
      <c r="BR230" s="802"/>
      <c r="BS230" s="802"/>
      <c r="BT230" s="802"/>
      <c r="BU230" s="802"/>
      <c r="BV230" s="802"/>
      <c r="BW230" s="802"/>
      <c r="BX230" s="802"/>
      <c r="BY230" s="802"/>
      <c r="BZ230" s="802"/>
      <c r="CA230" s="802"/>
      <c r="CB230" s="802"/>
      <c r="CC230" s="802"/>
      <c r="CD230" s="802"/>
      <c r="CE230" s="802"/>
      <c r="CF230" s="802"/>
      <c r="CG230" s="802"/>
      <c r="CH230" s="802"/>
      <c r="CI230" s="802"/>
      <c r="CJ230" s="802"/>
      <c r="CK230" s="802"/>
      <c r="CL230" s="802"/>
      <c r="CM230" s="802"/>
      <c r="CN230" s="802"/>
      <c r="CO230" s="802"/>
      <c r="CP230" s="802"/>
      <c r="CQ230" s="802"/>
      <c r="CR230" s="802"/>
      <c r="CS230" s="802"/>
      <c r="CT230" s="802"/>
      <c r="CU230" s="802"/>
      <c r="CV230" s="802"/>
      <c r="CW230" s="802"/>
      <c r="CX230" s="802"/>
      <c r="CY230" s="802"/>
      <c r="CZ230" s="802"/>
      <c r="DA230" s="802"/>
      <c r="DB230" s="802"/>
      <c r="DC230" s="802"/>
      <c r="DD230" s="802"/>
      <c r="DE230" s="802"/>
      <c r="DF230" s="802"/>
      <c r="DG230" s="802"/>
      <c r="DH230" s="802"/>
      <c r="DI230" s="802"/>
      <c r="DJ230" s="802"/>
      <c r="DK230" s="802"/>
      <c r="DL230" s="802"/>
      <c r="DM230" s="802"/>
      <c r="DN230" s="802"/>
      <c r="DO230" s="802"/>
      <c r="DP230" s="802"/>
      <c r="DQ230" s="802"/>
      <c r="DR230" s="802"/>
      <c r="DS230" s="802"/>
      <c r="DT230" s="802"/>
      <c r="DU230" s="802"/>
      <c r="DV230" s="802"/>
      <c r="DW230" s="802"/>
      <c r="DX230" s="802"/>
      <c r="DY230" s="802"/>
      <c r="DZ230" s="802"/>
      <c r="EA230" s="802"/>
      <c r="EB230" s="802"/>
      <c r="EC230" s="802"/>
      <c r="ED230" s="802"/>
      <c r="EE230" s="802"/>
      <c r="EF230" s="802"/>
      <c r="EG230" s="802"/>
      <c r="EH230" s="802"/>
      <c r="EI230" s="802"/>
      <c r="EJ230" s="802"/>
      <c r="EK230" s="802"/>
      <c r="EL230" s="802"/>
      <c r="EM230" s="802"/>
      <c r="EN230" s="802"/>
      <c r="EO230" s="802"/>
      <c r="EP230" s="802"/>
      <c r="EQ230" s="802"/>
      <c r="ER230" s="802"/>
      <c r="ES230" s="802"/>
      <c r="ET230" s="802"/>
      <c r="EU230" s="802"/>
      <c r="EV230" s="802"/>
      <c r="EW230" s="802"/>
      <c r="EX230" s="802"/>
      <c r="EY230" s="802"/>
      <c r="EZ230" s="802"/>
      <c r="FA230" s="802"/>
      <c r="FB230" s="802"/>
      <c r="FC230" s="802"/>
      <c r="FD230" s="802"/>
      <c r="FE230" s="802"/>
      <c r="FF230" s="802"/>
      <c r="FG230" s="802"/>
      <c r="FH230" s="802"/>
      <c r="FI230" s="802"/>
      <c r="FJ230" s="802"/>
      <c r="FK230" s="802"/>
      <c r="FL230" s="802"/>
      <c r="FM230" s="802"/>
      <c r="FN230" s="802"/>
      <c r="FO230" s="802"/>
      <c r="FP230" s="802"/>
      <c r="FQ230" s="802"/>
      <c r="FR230" s="802"/>
      <c r="FS230" s="802"/>
      <c r="FT230" s="802"/>
      <c r="FU230" s="802"/>
      <c r="FV230" s="802"/>
      <c r="FW230" s="802"/>
      <c r="FX230" s="802"/>
      <c r="FY230" s="802"/>
      <c r="FZ230" s="802"/>
      <c r="GA230" s="802"/>
      <c r="GB230" s="802"/>
      <c r="GC230" s="802"/>
      <c r="GD230" s="802"/>
      <c r="GE230" s="802"/>
      <c r="GF230" s="802"/>
      <c r="GG230" s="802"/>
      <c r="GH230" s="802"/>
      <c r="GI230" s="802"/>
      <c r="GJ230" s="802"/>
      <c r="GK230" s="802"/>
      <c r="GL230" s="802"/>
      <c r="GM230" s="802"/>
      <c r="GN230" s="802"/>
      <c r="GO230" s="802"/>
      <c r="GP230" s="802"/>
      <c r="GQ230" s="802"/>
      <c r="GR230" s="802"/>
      <c r="GS230" s="802"/>
      <c r="GT230" s="802"/>
      <c r="GU230" s="802"/>
      <c r="GV230" s="802"/>
      <c r="GW230" s="802"/>
      <c r="GX230" s="802"/>
      <c r="GY230" s="802"/>
      <c r="GZ230" s="802"/>
      <c r="HA230" s="802"/>
      <c r="HB230" s="802"/>
      <c r="HC230" s="802"/>
      <c r="HD230" s="802"/>
      <c r="HE230" s="802"/>
      <c r="HF230" s="802"/>
      <c r="HG230" s="802"/>
      <c r="HH230" s="802"/>
      <c r="HI230" s="802"/>
      <c r="HJ230" s="802"/>
      <c r="HK230" s="802"/>
      <c r="HL230" s="802"/>
      <c r="HM230" s="802"/>
      <c r="HN230" s="802"/>
      <c r="HO230" s="802"/>
      <c r="HP230" s="802"/>
      <c r="HQ230" s="802"/>
      <c r="HR230" s="802"/>
      <c r="HS230" s="802"/>
      <c r="HT230" s="802"/>
      <c r="HU230" s="802"/>
      <c r="HV230" s="802"/>
      <c r="HW230" s="802"/>
      <c r="HX230" s="802"/>
      <c r="HY230" s="802"/>
      <c r="HZ230" s="802"/>
      <c r="IA230" s="802"/>
      <c r="IB230" s="802"/>
      <c r="IC230" s="802"/>
      <c r="ID230" s="802"/>
      <c r="IE230" s="802"/>
      <c r="IF230" s="802"/>
      <c r="IG230" s="802"/>
      <c r="IH230" s="802"/>
      <c r="II230" s="802"/>
      <c r="IJ230" s="802"/>
      <c r="IK230" s="802"/>
      <c r="IL230" s="802"/>
      <c r="IM230" s="802"/>
      <c r="IN230" s="802"/>
      <c r="IO230" s="802"/>
      <c r="IP230" s="802"/>
      <c r="IQ230" s="802"/>
      <c r="IR230" s="802"/>
      <c r="IS230" s="802"/>
      <c r="IT230" s="802"/>
      <c r="IU230" s="802"/>
      <c r="IV230" s="802"/>
      <c r="IW230" s="802"/>
      <c r="IX230" s="802"/>
      <c r="IY230" s="802"/>
      <c r="IZ230" s="802"/>
      <c r="JA230" s="802"/>
      <c r="JB230" s="802"/>
      <c r="JC230" s="802"/>
      <c r="JD230" s="802"/>
      <c r="JE230" s="802"/>
      <c r="JF230" s="802"/>
      <c r="JG230" s="802"/>
      <c r="JH230" s="802"/>
      <c r="JI230" s="802"/>
      <c r="JJ230" s="802"/>
      <c r="JK230" s="802"/>
      <c r="JL230" s="802"/>
      <c r="JM230" s="802"/>
      <c r="JN230" s="802"/>
      <c r="JO230" s="802"/>
      <c r="JP230" s="802"/>
      <c r="JQ230" s="802"/>
      <c r="JR230" s="802"/>
      <c r="JS230" s="802"/>
      <c r="JT230" s="802"/>
      <c r="JU230" s="802"/>
      <c r="JV230" s="802"/>
      <c r="JW230" s="802"/>
      <c r="JX230" s="802"/>
      <c r="JY230" s="802"/>
      <c r="JZ230" s="802"/>
      <c r="KA230" s="802"/>
      <c r="KB230" s="802"/>
      <c r="KC230" s="802"/>
      <c r="KD230" s="802"/>
      <c r="KE230" s="802"/>
      <c r="KF230" s="802"/>
      <c r="KG230" s="802"/>
      <c r="KH230" s="802"/>
      <c r="KI230" s="802"/>
      <c r="KJ230" s="802"/>
      <c r="KK230" s="802"/>
      <c r="KL230" s="802"/>
      <c r="KM230" s="802"/>
      <c r="KN230" s="802"/>
      <c r="KO230" s="802"/>
      <c r="KP230" s="802"/>
      <c r="KQ230" s="802"/>
      <c r="KR230" s="802"/>
      <c r="KS230" s="802"/>
      <c r="KT230" s="802"/>
      <c r="KU230" s="802"/>
      <c r="KV230" s="802"/>
      <c r="KW230" s="802"/>
      <c r="KX230" s="802"/>
      <c r="KY230" s="802"/>
      <c r="KZ230" s="802"/>
      <c r="LA230" s="802"/>
      <c r="LB230" s="802"/>
      <c r="LC230" s="802"/>
      <c r="LD230" s="802"/>
      <c r="LE230" s="802"/>
      <c r="LF230" s="802"/>
      <c r="LG230" s="802"/>
      <c r="LH230" s="802"/>
      <c r="LI230" s="802"/>
      <c r="LJ230" s="802"/>
      <c r="LK230" s="802"/>
      <c r="LL230" s="802"/>
      <c r="LM230" s="802"/>
      <c r="LN230" s="802"/>
      <c r="LO230" s="802"/>
      <c r="LP230" s="802"/>
      <c r="LQ230" s="802"/>
      <c r="LR230" s="802"/>
      <c r="LS230" s="802"/>
      <c r="LT230" s="802"/>
      <c r="LU230" s="802"/>
      <c r="LV230" s="802"/>
      <c r="LW230" s="802"/>
      <c r="LX230" s="802"/>
      <c r="LY230" s="802"/>
      <c r="LZ230" s="802"/>
      <c r="MA230" s="802"/>
      <c r="MB230" s="802"/>
      <c r="MC230" s="802"/>
      <c r="MD230" s="802"/>
      <c r="ME230" s="802"/>
      <c r="MF230" s="802"/>
      <c r="MG230" s="802"/>
      <c r="MH230" s="802"/>
      <c r="MI230" s="802"/>
      <c r="MJ230" s="802"/>
      <c r="MK230" s="802"/>
      <c r="ML230" s="802"/>
      <c r="MM230" s="802"/>
      <c r="MN230" s="802"/>
      <c r="MO230" s="802"/>
      <c r="MP230" s="802"/>
      <c r="MQ230" s="802"/>
      <c r="MR230" s="802"/>
      <c r="MS230" s="802"/>
      <c r="MT230" s="802"/>
      <c r="MU230" s="802"/>
      <c r="MV230" s="802"/>
      <c r="MW230" s="802"/>
      <c r="MX230" s="802"/>
      <c r="MY230" s="802"/>
      <c r="MZ230" s="802"/>
      <c r="NA230" s="802"/>
      <c r="NB230" s="802"/>
      <c r="NC230" s="802"/>
      <c r="ND230" s="802"/>
      <c r="NE230" s="802"/>
      <c r="NF230" s="802"/>
      <c r="NG230" s="802"/>
      <c r="NH230" s="802"/>
      <c r="NI230" s="802"/>
      <c r="NJ230" s="802"/>
      <c r="NK230" s="802"/>
      <c r="NL230" s="802"/>
      <c r="NM230" s="802"/>
      <c r="NN230" s="802"/>
      <c r="NO230" s="802"/>
      <c r="NP230" s="802"/>
      <c r="NQ230" s="802"/>
      <c r="NR230" s="802"/>
      <c r="NS230" s="802"/>
      <c r="NT230" s="802"/>
      <c r="NU230" s="802"/>
      <c r="NV230" s="802"/>
      <c r="NW230" s="802"/>
      <c r="NX230" s="802"/>
      <c r="NY230" s="802"/>
      <c r="NZ230" s="802"/>
      <c r="OA230" s="802"/>
      <c r="OB230" s="802"/>
      <c r="OC230" s="802"/>
      <c r="OD230" s="802"/>
      <c r="OE230" s="802"/>
      <c r="OF230" s="802"/>
      <c r="OG230" s="802"/>
      <c r="OH230" s="802"/>
      <c r="OI230" s="802"/>
      <c r="OJ230" s="802"/>
      <c r="OK230" s="802"/>
      <c r="OL230" s="802"/>
      <c r="OM230" s="802"/>
      <c r="ON230" s="802"/>
      <c r="OO230" s="802"/>
      <c r="OP230" s="802"/>
      <c r="OQ230" s="802"/>
      <c r="OR230" s="802"/>
      <c r="OS230" s="802"/>
      <c r="OT230" s="802"/>
      <c r="OU230" s="802"/>
      <c r="OV230" s="802"/>
      <c r="OW230" s="802"/>
      <c r="OX230" s="802"/>
      <c r="OY230" s="802"/>
      <c r="OZ230" s="802"/>
      <c r="PA230" s="802"/>
      <c r="PB230" s="802"/>
      <c r="PC230" s="802"/>
      <c r="PD230" s="802"/>
      <c r="PE230" s="802"/>
      <c r="PF230" s="802"/>
      <c r="PG230" s="802"/>
      <c r="PH230" s="802"/>
      <c r="PI230" s="802"/>
      <c r="PJ230" s="802"/>
      <c r="PK230" s="802"/>
      <c r="PL230" s="802"/>
      <c r="PM230" s="802"/>
      <c r="PN230" s="802"/>
      <c r="PO230" s="802"/>
      <c r="PP230" s="802"/>
      <c r="PQ230" s="802"/>
      <c r="PR230" s="802"/>
      <c r="PS230" s="802"/>
      <c r="PT230" s="802"/>
      <c r="PU230" s="802"/>
      <c r="PV230" s="802"/>
      <c r="PW230" s="802"/>
      <c r="PX230" s="802"/>
      <c r="PY230" s="802"/>
      <c r="PZ230" s="802"/>
      <c r="QA230" s="802"/>
      <c r="QB230" s="802"/>
      <c r="QC230" s="802"/>
      <c r="QD230" s="802"/>
      <c r="QE230" s="802"/>
      <c r="QF230" s="802"/>
      <c r="QG230" s="802"/>
      <c r="QH230" s="802"/>
      <c r="QI230" s="802"/>
      <c r="QJ230" s="802"/>
      <c r="QK230" s="802"/>
      <c r="QL230" s="802"/>
      <c r="QM230" s="802"/>
      <c r="QN230" s="802"/>
      <c r="QO230" s="802"/>
      <c r="QP230" s="802"/>
      <c r="QQ230" s="802"/>
      <c r="QR230" s="802"/>
      <c r="QS230" s="802"/>
      <c r="QT230" s="802"/>
      <c r="QU230" s="802"/>
      <c r="QV230" s="802"/>
      <c r="QW230" s="802"/>
      <c r="QX230" s="802"/>
      <c r="QY230" s="802"/>
      <c r="QZ230" s="802"/>
      <c r="RA230" s="802"/>
      <c r="RB230" s="802"/>
      <c r="RC230" s="802"/>
      <c r="RD230" s="802"/>
      <c r="RE230" s="802"/>
      <c r="RF230" s="802"/>
      <c r="RG230" s="802"/>
      <c r="RH230" s="802"/>
      <c r="RI230" s="802"/>
      <c r="RJ230" s="802"/>
      <c r="RK230" s="802"/>
      <c r="RL230" s="802"/>
      <c r="RM230" s="802"/>
      <c r="RN230" s="802"/>
      <c r="RO230" s="802"/>
      <c r="RP230" s="802"/>
      <c r="RQ230" s="802"/>
      <c r="RR230" s="802"/>
      <c r="RS230" s="802"/>
      <c r="RT230" s="802"/>
      <c r="RU230" s="802"/>
      <c r="RV230" s="802"/>
      <c r="RW230" s="802"/>
      <c r="RX230" s="802"/>
      <c r="RY230" s="802"/>
      <c r="RZ230" s="802"/>
      <c r="SA230" s="802"/>
      <c r="SB230" s="802"/>
      <c r="SC230" s="802"/>
      <c r="SD230" s="802"/>
      <c r="SE230" s="802"/>
      <c r="SF230" s="802"/>
      <c r="SG230" s="802"/>
      <c r="SH230" s="802"/>
      <c r="SI230" s="802"/>
      <c r="SJ230" s="802"/>
      <c r="SK230" s="802"/>
      <c r="SL230" s="802"/>
      <c r="SM230" s="802"/>
      <c r="SN230" s="802"/>
      <c r="SO230" s="802"/>
      <c r="SP230" s="802"/>
      <c r="SQ230" s="802"/>
      <c r="SR230" s="802"/>
      <c r="SS230" s="802"/>
      <c r="ST230" s="802"/>
      <c r="SU230" s="802"/>
      <c r="SV230" s="802"/>
      <c r="SW230" s="802"/>
      <c r="SX230" s="802"/>
      <c r="SY230" s="802"/>
      <c r="SZ230" s="802"/>
      <c r="TA230" s="802"/>
      <c r="TB230" s="802"/>
      <c r="TC230" s="802"/>
      <c r="TD230" s="802"/>
      <c r="TE230" s="802"/>
      <c r="TF230" s="802"/>
      <c r="TG230" s="802"/>
      <c r="TH230" s="802"/>
      <c r="TI230" s="802"/>
      <c r="TJ230" s="802"/>
      <c r="TK230" s="802"/>
      <c r="TL230" s="802"/>
      <c r="TM230" s="802"/>
      <c r="TN230" s="802"/>
      <c r="TO230" s="802"/>
      <c r="TP230" s="802"/>
      <c r="TQ230" s="802"/>
      <c r="TR230" s="802"/>
      <c r="TS230" s="802"/>
      <c r="TT230" s="802"/>
      <c r="TU230" s="802"/>
      <c r="TV230" s="802"/>
      <c r="TW230" s="802"/>
      <c r="TX230" s="802"/>
      <c r="TY230" s="802"/>
      <c r="TZ230" s="802"/>
      <c r="UA230" s="802"/>
      <c r="UB230" s="802"/>
      <c r="UC230" s="802"/>
      <c r="UD230" s="802"/>
      <c r="UE230" s="802"/>
      <c r="UF230" s="802"/>
      <c r="UG230" s="802"/>
      <c r="UH230" s="802"/>
      <c r="UI230" s="802"/>
      <c r="UJ230" s="802"/>
      <c r="UK230" s="802"/>
      <c r="UL230" s="802"/>
      <c r="UM230" s="802"/>
      <c r="UN230" s="802"/>
      <c r="UO230" s="802"/>
      <c r="UP230" s="802"/>
      <c r="UQ230" s="802"/>
      <c r="UR230" s="802"/>
      <c r="US230" s="802"/>
      <c r="UT230" s="802"/>
      <c r="UU230" s="802"/>
      <c r="UV230" s="802"/>
      <c r="UW230" s="802"/>
      <c r="UX230" s="802"/>
      <c r="UY230" s="802"/>
      <c r="UZ230" s="802"/>
      <c r="VA230" s="802"/>
      <c r="VB230" s="802"/>
      <c r="VC230" s="802"/>
      <c r="VD230" s="802"/>
      <c r="VE230" s="802"/>
      <c r="VF230" s="802"/>
      <c r="VG230" s="802"/>
      <c r="VH230" s="802"/>
      <c r="VI230" s="802"/>
      <c r="VJ230" s="802"/>
      <c r="VK230" s="802"/>
      <c r="VL230" s="802"/>
      <c r="VM230" s="802"/>
      <c r="VN230" s="802"/>
      <c r="VO230" s="802"/>
      <c r="VP230" s="802"/>
      <c r="VQ230" s="802"/>
      <c r="VR230" s="802"/>
      <c r="VS230" s="802"/>
      <c r="VT230" s="802"/>
      <c r="VU230" s="802"/>
      <c r="VV230" s="802"/>
      <c r="VW230" s="802"/>
      <c r="VX230" s="802"/>
      <c r="VY230" s="802"/>
      <c r="VZ230" s="802"/>
      <c r="WA230" s="802"/>
      <c r="WB230" s="802"/>
      <c r="WC230" s="802"/>
      <c r="WD230" s="802"/>
      <c r="WE230" s="802"/>
      <c r="WF230" s="802"/>
      <c r="WG230" s="802"/>
      <c r="WH230" s="802"/>
      <c r="WI230" s="802"/>
      <c r="WJ230" s="802"/>
      <c r="WK230" s="802"/>
      <c r="WL230" s="802"/>
      <c r="WM230" s="802"/>
      <c r="WN230" s="802"/>
      <c r="WO230" s="802"/>
      <c r="WP230" s="802"/>
      <c r="WQ230" s="802"/>
      <c r="WR230" s="802"/>
      <c r="WS230" s="802"/>
      <c r="WT230" s="802"/>
      <c r="WU230" s="802"/>
      <c r="WV230" s="802"/>
      <c r="WW230" s="802"/>
      <c r="WX230" s="802"/>
      <c r="WY230" s="802"/>
      <c r="WZ230" s="802"/>
      <c r="XA230" s="802"/>
      <c r="XB230" s="802"/>
      <c r="XC230" s="802"/>
      <c r="XD230" s="802"/>
      <c r="XE230" s="802"/>
      <c r="XF230" s="802"/>
      <c r="XG230" s="802"/>
      <c r="XH230" s="802"/>
      <c r="XI230" s="802"/>
      <c r="XJ230" s="802"/>
      <c r="XK230" s="802"/>
      <c r="XL230" s="802"/>
      <c r="XM230" s="802"/>
      <c r="XN230" s="802"/>
      <c r="XO230" s="802"/>
      <c r="XP230" s="802"/>
      <c r="XQ230" s="802"/>
      <c r="XR230" s="802"/>
      <c r="XS230" s="802"/>
      <c r="XT230" s="802"/>
      <c r="XU230" s="802"/>
      <c r="XV230" s="802"/>
      <c r="XW230" s="802"/>
      <c r="XX230" s="802"/>
      <c r="XY230" s="802"/>
      <c r="XZ230" s="802"/>
      <c r="YA230" s="802"/>
      <c r="YB230" s="802"/>
      <c r="YC230" s="802"/>
      <c r="YD230" s="802"/>
      <c r="YE230" s="802"/>
      <c r="YF230" s="802"/>
      <c r="YG230" s="802"/>
      <c r="YH230" s="802"/>
      <c r="YI230" s="802"/>
      <c r="YJ230" s="802"/>
      <c r="YK230" s="802"/>
      <c r="YL230" s="802"/>
      <c r="YM230" s="802"/>
      <c r="YN230" s="802"/>
      <c r="YO230" s="802"/>
      <c r="YP230" s="802"/>
      <c r="YQ230" s="802"/>
      <c r="YR230" s="802"/>
      <c r="YS230" s="802"/>
      <c r="YT230" s="802"/>
      <c r="YU230" s="802"/>
      <c r="YV230" s="802"/>
      <c r="YW230" s="802"/>
      <c r="YX230" s="802"/>
      <c r="YY230" s="802"/>
      <c r="YZ230" s="802"/>
      <c r="ZA230" s="802"/>
      <c r="ZB230" s="802"/>
      <c r="ZC230" s="802"/>
      <c r="ZD230" s="802"/>
      <c r="ZE230" s="802"/>
      <c r="ZF230" s="802"/>
      <c r="ZG230" s="802"/>
      <c r="ZH230" s="802"/>
      <c r="ZI230" s="802"/>
      <c r="ZJ230" s="802"/>
      <c r="ZK230" s="802"/>
      <c r="ZL230" s="802"/>
      <c r="ZM230" s="802"/>
      <c r="ZN230" s="802"/>
      <c r="ZO230" s="802"/>
      <c r="ZP230" s="802"/>
      <c r="ZQ230" s="802"/>
      <c r="ZR230" s="802"/>
      <c r="ZS230" s="802"/>
      <c r="ZT230" s="802"/>
      <c r="ZU230" s="802"/>
      <c r="ZV230" s="802"/>
      <c r="ZW230" s="802"/>
      <c r="ZX230" s="802"/>
      <c r="ZY230" s="802"/>
      <c r="ZZ230" s="802"/>
      <c r="AAA230" s="802"/>
      <c r="AAB230" s="802"/>
      <c r="AAC230" s="802"/>
      <c r="AAD230" s="802"/>
      <c r="AAE230" s="802"/>
      <c r="AAF230" s="802"/>
      <c r="AAG230" s="802"/>
      <c r="AAH230" s="802"/>
      <c r="AAI230" s="802"/>
      <c r="AAJ230" s="802"/>
      <c r="AAK230" s="802"/>
      <c r="AAL230" s="802"/>
      <c r="AAM230" s="802"/>
      <c r="AAN230" s="802"/>
      <c r="AAO230" s="802"/>
      <c r="AAP230" s="802"/>
      <c r="AAQ230" s="802"/>
      <c r="AAR230" s="802"/>
      <c r="AAS230" s="802"/>
      <c r="AAT230" s="802"/>
      <c r="AAU230" s="802"/>
      <c r="AAV230" s="802"/>
      <c r="AAW230" s="802"/>
      <c r="AAX230" s="802"/>
      <c r="AAY230" s="802"/>
      <c r="AAZ230" s="802"/>
      <c r="ABA230" s="802"/>
      <c r="ABB230" s="802"/>
      <c r="ABC230" s="802"/>
      <c r="ABD230" s="802"/>
      <c r="ABE230" s="802"/>
      <c r="ABF230" s="802"/>
      <c r="ABG230" s="802"/>
      <c r="ABH230" s="802"/>
      <c r="ABI230" s="802"/>
      <c r="ABJ230" s="802"/>
      <c r="ABK230" s="802"/>
      <c r="ABL230" s="802"/>
      <c r="ABM230" s="802"/>
      <c r="ABN230" s="802"/>
      <c r="ABO230" s="802"/>
      <c r="ABP230" s="802"/>
      <c r="ABQ230" s="802"/>
      <c r="ABR230" s="802"/>
      <c r="ABS230" s="802"/>
      <c r="ABT230" s="802"/>
      <c r="ABU230" s="802"/>
      <c r="ABV230" s="802"/>
      <c r="ABW230" s="802"/>
      <c r="ABX230" s="802"/>
      <c r="ABY230" s="802"/>
      <c r="ABZ230" s="802"/>
      <c r="ACA230" s="802"/>
      <c r="ACB230" s="802"/>
      <c r="ACC230" s="802"/>
      <c r="ACD230" s="802"/>
      <c r="ACE230" s="802"/>
      <c r="ACF230" s="802"/>
      <c r="ACG230" s="802"/>
      <c r="ACH230" s="802"/>
      <c r="ACI230" s="802"/>
      <c r="ACJ230" s="802"/>
      <c r="ACK230" s="802"/>
      <c r="ACL230" s="802"/>
      <c r="ACM230" s="802"/>
      <c r="ACN230" s="802"/>
      <c r="ACO230" s="802"/>
      <c r="ACP230" s="802"/>
      <c r="ACQ230" s="802"/>
      <c r="ACR230" s="802"/>
      <c r="ACS230" s="802"/>
      <c r="ACT230" s="802"/>
      <c r="ACU230" s="802"/>
      <c r="ACV230" s="802"/>
      <c r="ACW230" s="802"/>
      <c r="ACX230" s="802"/>
      <c r="ACY230" s="802"/>
      <c r="ACZ230" s="802"/>
      <c r="ADA230" s="802"/>
      <c r="ADB230" s="802"/>
      <c r="ADC230" s="802"/>
      <c r="ADD230" s="802"/>
      <c r="ADE230" s="802"/>
      <c r="ADF230" s="802"/>
      <c r="ADG230" s="802"/>
      <c r="ADH230" s="802"/>
      <c r="ADI230" s="802"/>
      <c r="ADJ230" s="802"/>
      <c r="ADK230" s="802"/>
      <c r="ADL230" s="802"/>
      <c r="ADM230" s="802"/>
      <c r="ADN230" s="802"/>
      <c r="ADO230" s="802"/>
      <c r="ADP230" s="802"/>
      <c r="ADQ230" s="802"/>
      <c r="ADR230" s="802"/>
      <c r="ADS230" s="802"/>
      <c r="ADT230" s="802"/>
      <c r="ADU230" s="802"/>
      <c r="ADV230" s="802"/>
      <c r="ADW230" s="802"/>
      <c r="ADX230" s="802"/>
      <c r="ADY230" s="802"/>
      <c r="ADZ230" s="802"/>
      <c r="AEA230" s="802"/>
      <c r="AEB230" s="802"/>
      <c r="AEC230" s="802"/>
      <c r="AED230" s="802"/>
      <c r="AEE230" s="802"/>
      <c r="AEF230" s="802"/>
      <c r="AEG230" s="802"/>
      <c r="AEH230" s="802"/>
      <c r="AEI230" s="802"/>
      <c r="AEJ230" s="802"/>
      <c r="AEK230" s="802"/>
      <c r="AEL230" s="802"/>
      <c r="AEM230" s="802"/>
      <c r="AEN230" s="802"/>
      <c r="AEO230" s="802"/>
      <c r="AEP230" s="802"/>
      <c r="AEQ230" s="802"/>
      <c r="AER230" s="802"/>
      <c r="AES230" s="802"/>
      <c r="AET230" s="802"/>
      <c r="AEU230" s="802"/>
      <c r="AEV230" s="802"/>
      <c r="AEW230" s="802"/>
      <c r="AEX230" s="802"/>
      <c r="AEY230" s="802"/>
      <c r="AEZ230" s="802"/>
      <c r="AFA230" s="802"/>
      <c r="AFB230" s="802"/>
      <c r="AFC230" s="802"/>
      <c r="AFD230" s="802"/>
      <c r="AFE230" s="802"/>
      <c r="AFF230" s="802"/>
      <c r="AFG230" s="802"/>
      <c r="AFH230" s="802"/>
      <c r="AFI230" s="802"/>
      <c r="AFJ230" s="802"/>
      <c r="AFK230" s="802"/>
      <c r="AFL230" s="802"/>
      <c r="AFM230" s="802"/>
      <c r="AFN230" s="802"/>
      <c r="AFO230" s="802"/>
      <c r="AFP230" s="802"/>
      <c r="AFQ230" s="802"/>
      <c r="AFR230" s="802"/>
      <c r="AFS230" s="802"/>
      <c r="AFT230" s="802"/>
      <c r="AFU230" s="802"/>
      <c r="AFV230" s="802"/>
      <c r="AFW230" s="802"/>
      <c r="AFX230" s="802"/>
      <c r="AFY230" s="802"/>
      <c r="AFZ230" s="802"/>
      <c r="AGA230" s="802"/>
      <c r="AGB230" s="802"/>
      <c r="AGC230" s="802"/>
      <c r="AGD230" s="802"/>
      <c r="AGE230" s="802"/>
      <c r="AGF230" s="802"/>
      <c r="AGG230" s="802"/>
      <c r="AGH230" s="802"/>
      <c r="AGI230" s="802"/>
      <c r="AGJ230" s="802"/>
      <c r="AGK230" s="802"/>
      <c r="AGL230" s="802"/>
      <c r="AGM230" s="802"/>
      <c r="AGN230" s="802"/>
      <c r="AGO230" s="802"/>
      <c r="AGP230" s="802"/>
      <c r="AGQ230" s="802"/>
      <c r="AGR230" s="802"/>
      <c r="AGS230" s="802"/>
      <c r="AGT230" s="802"/>
      <c r="AGU230" s="802"/>
      <c r="AGV230" s="802"/>
      <c r="AGW230" s="802"/>
      <c r="AGX230" s="802"/>
      <c r="AGY230" s="802"/>
      <c r="AGZ230" s="802"/>
      <c r="AHA230" s="802"/>
      <c r="AHB230" s="802"/>
      <c r="AHC230" s="802"/>
      <c r="AHD230" s="802"/>
      <c r="AHE230" s="802"/>
      <c r="AHF230" s="802"/>
      <c r="AHG230" s="802"/>
      <c r="AHH230" s="802"/>
      <c r="AHI230" s="802"/>
      <c r="AHJ230" s="802"/>
      <c r="AHK230" s="802"/>
      <c r="AHL230" s="802"/>
      <c r="AHM230" s="802"/>
      <c r="AHN230" s="802"/>
      <c r="AHO230" s="802"/>
      <c r="AHP230" s="802"/>
      <c r="AHQ230" s="802"/>
      <c r="AHR230" s="802"/>
      <c r="AHS230" s="802"/>
      <c r="AHT230" s="802"/>
      <c r="AHU230" s="802"/>
      <c r="AHV230" s="802"/>
      <c r="AHW230" s="802"/>
      <c r="AHX230" s="802"/>
      <c r="AHY230" s="802"/>
      <c r="AHZ230" s="802"/>
      <c r="AIA230" s="802"/>
      <c r="AIB230" s="802"/>
      <c r="AIC230" s="802"/>
      <c r="AID230" s="802"/>
      <c r="AIE230" s="802"/>
      <c r="AIF230" s="802"/>
      <c r="AIG230" s="802"/>
      <c r="AIH230" s="802"/>
      <c r="AII230" s="802"/>
      <c r="AIJ230" s="802"/>
      <c r="AQE230" s="802"/>
      <c r="AQF230" s="802"/>
      <c r="AQG230" s="802"/>
      <c r="AQH230" s="802"/>
      <c r="AQI230" s="802"/>
      <c r="AQJ230" s="802"/>
      <c r="AQK230" s="802"/>
      <c r="AQL230" s="802"/>
      <c r="AQM230" s="802"/>
      <c r="AQN230" s="802"/>
      <c r="AQO230" s="802"/>
      <c r="AQP230" s="802"/>
      <c r="AQQ230" s="802"/>
      <c r="AQR230" s="802"/>
      <c r="AQS230" s="802"/>
      <c r="AQT230" s="802"/>
      <c r="AQU230" s="802"/>
      <c r="AQV230" s="802"/>
      <c r="AQW230" s="802"/>
      <c r="AQX230" s="802"/>
      <c r="AQY230" s="802"/>
      <c r="AQZ230" s="802"/>
      <c r="ARA230" s="802"/>
      <c r="ARB230" s="802"/>
      <c r="ARC230" s="802"/>
      <c r="ARD230" s="802"/>
      <c r="ARE230" s="802"/>
      <c r="ARF230" s="802"/>
      <c r="ARG230" s="802"/>
      <c r="ARH230" s="802"/>
      <c r="ARI230" s="802"/>
      <c r="ARJ230" s="802"/>
      <c r="ARK230" s="802"/>
      <c r="ARL230" s="802"/>
      <c r="ARM230" s="802"/>
      <c r="ARN230" s="802"/>
      <c r="ARO230" s="802"/>
      <c r="ARP230" s="802"/>
      <c r="ARQ230" s="802"/>
      <c r="ARR230" s="802"/>
      <c r="ARS230" s="802"/>
      <c r="ART230" s="802"/>
      <c r="ARU230" s="802"/>
      <c r="ARV230" s="802"/>
      <c r="ARW230" s="802"/>
      <c r="ARX230" s="802"/>
      <c r="ARY230" s="802"/>
      <c r="ARZ230" s="802"/>
      <c r="ASA230" s="802"/>
      <c r="ASB230" s="802"/>
      <c r="ASC230" s="802"/>
      <c r="ASD230" s="802"/>
      <c r="ASE230" s="802"/>
      <c r="ASF230" s="802"/>
      <c r="ASG230" s="802"/>
      <c r="ASH230" s="802"/>
      <c r="ASI230" s="802"/>
      <c r="ASJ230" s="802"/>
      <c r="ASK230" s="802"/>
      <c r="ASL230" s="802"/>
      <c r="ATP230" s="802"/>
      <c r="ATQ230" s="802"/>
      <c r="ATR230" s="802"/>
      <c r="ATS230" s="802"/>
      <c r="ATT230" s="802"/>
      <c r="ATU230" s="802"/>
      <c r="ATV230" s="802"/>
      <c r="ATW230" s="802"/>
      <c r="ATX230" s="802"/>
      <c r="ATY230" s="802"/>
      <c r="ATZ230" s="802"/>
      <c r="AUA230" s="802"/>
      <c r="AUB230" s="802"/>
      <c r="AUC230" s="802"/>
      <c r="AUD230" s="802"/>
      <c r="AUE230" s="802"/>
      <c r="AUF230" s="802"/>
      <c r="AUG230" s="802"/>
      <c r="AUH230" s="802"/>
      <c r="AUI230" s="802"/>
      <c r="AUJ230" s="802"/>
      <c r="AUK230" s="802"/>
      <c r="AUL230" s="802"/>
      <c r="AUM230" s="802"/>
      <c r="AUN230" s="802"/>
      <c r="AUO230" s="802"/>
      <c r="AUP230" s="801"/>
      <c r="AUQ230" s="802"/>
      <c r="AUR230" s="801"/>
      <c r="AUS230" s="802"/>
      <c r="AUT230" s="801"/>
      <c r="AUU230" s="802"/>
      <c r="AUV230" s="802"/>
      <c r="AUW230" s="802"/>
      <c r="AUX230" s="802"/>
      <c r="AUY230" s="802"/>
      <c r="AUZ230" s="802"/>
      <c r="AVA230" s="802"/>
      <c r="AVB230" s="802"/>
      <c r="AVC230" s="802"/>
      <c r="AVD230" s="802"/>
      <c r="AVE230" s="802"/>
      <c r="AVF230" s="802"/>
      <c r="AVG230" s="802"/>
      <c r="AVH230" s="802"/>
      <c r="AVI230" s="802"/>
      <c r="AVJ230" s="808"/>
      <c r="AVK230" s="808"/>
      <c r="AVL230" s="808"/>
      <c r="AVM230" s="808"/>
      <c r="AVN230" s="808"/>
      <c r="AVO230" s="808"/>
      <c r="AVP230" s="808"/>
      <c r="AVQ230" s="808"/>
      <c r="AVR230" s="808"/>
      <c r="AVS230" s="808"/>
      <c r="AVT230" s="808"/>
      <c r="AVU230" s="809"/>
      <c r="AVV230" s="809"/>
      <c r="AVW230" s="809"/>
      <c r="AVX230" s="809"/>
      <c r="AVY230" s="809"/>
      <c r="AVZ230" s="809"/>
      <c r="AWA230" s="809"/>
      <c r="AWB230" s="809"/>
      <c r="AWC230" s="809"/>
      <c r="AWD230" s="809"/>
      <c r="AWE230" s="809"/>
      <c r="AWF230" s="809"/>
      <c r="AWG230" s="809"/>
      <c r="AWH230" s="809"/>
      <c r="AWI230" s="809"/>
      <c r="AWJ230" s="809"/>
      <c r="AWK230" s="809"/>
      <c r="AWL230" s="809"/>
      <c r="AWM230" s="809"/>
      <c r="AWN230" s="809"/>
      <c r="AWO230" s="809"/>
      <c r="AWP230" s="809"/>
      <c r="AWQ230" s="809"/>
      <c r="AWR230" s="808"/>
      <c r="AWS230" s="761"/>
      <c r="AWT230" s="808"/>
      <c r="AWU230" s="809"/>
      <c r="AWV230" s="809"/>
      <c r="AWW230" s="809"/>
      <c r="AWX230" s="809"/>
      <c r="AWY230" s="809"/>
      <c r="AWZ230" s="809"/>
      <c r="AXA230" s="809"/>
      <c r="AXB230" s="809"/>
      <c r="AXC230" s="809"/>
      <c r="AXD230" s="809"/>
      <c r="AXE230" s="809"/>
      <c r="AXF230" s="809"/>
      <c r="AXG230" s="809"/>
      <c r="AXH230" s="809"/>
      <c r="AXI230" s="809"/>
      <c r="AXJ230" s="809"/>
      <c r="AXK230" s="809"/>
      <c r="AXL230" s="809"/>
      <c r="AXM230" s="809"/>
      <c r="AXN230" s="809"/>
      <c r="AXO230" s="809"/>
      <c r="AXP230" s="809"/>
      <c r="AXQ230" s="809"/>
      <c r="AXR230" s="809"/>
      <c r="AXS230" s="809"/>
      <c r="AXT230" s="809"/>
      <c r="AXU230" s="809"/>
      <c r="AXV230" s="809"/>
      <c r="AXW230" s="809"/>
      <c r="AXX230" s="809"/>
      <c r="AXY230" s="809"/>
      <c r="AXZ230" s="809"/>
      <c r="AYA230" s="809"/>
      <c r="AYB230" s="809"/>
      <c r="AYC230" s="809"/>
      <c r="AYD230" s="808"/>
      <c r="AYE230" s="808"/>
      <c r="AYF230" s="809"/>
      <c r="AYG230" s="808"/>
      <c r="AYH230" s="810"/>
      <c r="AYI230" s="810"/>
      <c r="AYJ230" s="810"/>
      <c r="AYK230" s="810"/>
      <c r="AYL230" s="810"/>
      <c r="AYM230" s="810"/>
      <c r="AYN230" s="810"/>
      <c r="AYO230" s="810"/>
      <c r="AYP230" s="810"/>
      <c r="AYQ230" s="810"/>
      <c r="AYR230" s="810"/>
      <c r="AYS230" s="810"/>
      <c r="AYT230" s="810"/>
      <c r="AYU230" s="810"/>
      <c r="AYV230" s="810"/>
      <c r="AYW230" s="810"/>
      <c r="AYX230" s="810"/>
      <c r="AYY230" s="810"/>
      <c r="AYZ230" s="810"/>
      <c r="AZA230" s="810"/>
      <c r="AZB230" s="810"/>
      <c r="AZC230" s="810"/>
      <c r="AZD230" s="810"/>
      <c r="AZE230" s="810"/>
      <c r="AZF230" s="810"/>
      <c r="AZG230" s="810"/>
      <c r="AZH230" s="810"/>
      <c r="AZI230" s="810"/>
      <c r="AZJ230" s="810"/>
      <c r="AZK230" s="810"/>
      <c r="AZL230" s="810"/>
      <c r="AZM230" s="810"/>
      <c r="AZN230" s="810"/>
      <c r="AZO230" s="810"/>
      <c r="AZP230" s="809"/>
      <c r="AZQ230" s="802"/>
      <c r="AZR230" s="802"/>
      <c r="AZS230" s="802"/>
    </row>
    <row r="231" spans="45:920 1123:1371" s="793" customFormat="1" ht="13.5">
      <c r="AS231" s="802"/>
      <c r="AT231" s="802"/>
      <c r="AU231" s="802"/>
      <c r="AV231" s="802"/>
      <c r="AW231" s="802"/>
      <c r="AX231" s="802"/>
      <c r="AY231" s="802"/>
      <c r="AZ231" s="802"/>
      <c r="BA231" s="802"/>
      <c r="BB231" s="802"/>
      <c r="BC231" s="802"/>
      <c r="BD231" s="802"/>
      <c r="BE231" s="802"/>
      <c r="BF231" s="802"/>
      <c r="BG231" s="802"/>
      <c r="BH231" s="802"/>
      <c r="BI231" s="802"/>
      <c r="BJ231" s="802"/>
      <c r="BK231" s="802"/>
      <c r="BL231" s="802"/>
      <c r="BM231" s="802"/>
      <c r="BN231" s="802"/>
      <c r="BO231" s="802"/>
      <c r="BP231" s="802"/>
      <c r="BQ231" s="802"/>
      <c r="BR231" s="802"/>
      <c r="BS231" s="802"/>
      <c r="BT231" s="802"/>
      <c r="BU231" s="802"/>
      <c r="BV231" s="802"/>
      <c r="BW231" s="802"/>
      <c r="BX231" s="802"/>
      <c r="BY231" s="802"/>
      <c r="BZ231" s="802"/>
      <c r="CA231" s="802"/>
      <c r="CB231" s="802"/>
      <c r="CC231" s="802"/>
      <c r="CD231" s="802"/>
      <c r="CE231" s="802"/>
      <c r="CF231" s="802"/>
      <c r="CG231" s="802"/>
      <c r="CH231" s="802"/>
      <c r="CI231" s="802"/>
      <c r="CJ231" s="802"/>
      <c r="CK231" s="802"/>
      <c r="CL231" s="802"/>
      <c r="CM231" s="802"/>
      <c r="CN231" s="802"/>
      <c r="CO231" s="802"/>
      <c r="CP231" s="802"/>
      <c r="CQ231" s="802"/>
      <c r="CR231" s="802"/>
      <c r="CS231" s="802"/>
      <c r="CT231" s="802"/>
      <c r="CU231" s="802"/>
      <c r="CV231" s="802"/>
      <c r="CW231" s="802"/>
      <c r="CX231" s="802"/>
      <c r="CY231" s="802"/>
      <c r="CZ231" s="802"/>
      <c r="DA231" s="802"/>
      <c r="DB231" s="802"/>
      <c r="DC231" s="802"/>
      <c r="DD231" s="802"/>
      <c r="DE231" s="802"/>
      <c r="DF231" s="802"/>
      <c r="DG231" s="802"/>
      <c r="DH231" s="802"/>
      <c r="DI231" s="802"/>
      <c r="DJ231" s="802"/>
      <c r="DK231" s="802"/>
      <c r="DL231" s="802"/>
      <c r="DM231" s="802"/>
      <c r="DN231" s="802"/>
      <c r="DO231" s="802"/>
      <c r="DP231" s="802"/>
      <c r="DQ231" s="802"/>
      <c r="DR231" s="802"/>
      <c r="DS231" s="802"/>
      <c r="DT231" s="802"/>
      <c r="DU231" s="802"/>
      <c r="DV231" s="802"/>
      <c r="DW231" s="802"/>
      <c r="DX231" s="802"/>
      <c r="DY231" s="802"/>
      <c r="DZ231" s="802"/>
      <c r="EA231" s="802"/>
      <c r="EB231" s="802"/>
      <c r="EC231" s="802"/>
      <c r="ED231" s="802"/>
      <c r="EE231" s="802"/>
      <c r="EF231" s="802"/>
      <c r="EG231" s="802"/>
      <c r="EH231" s="802"/>
      <c r="EI231" s="802"/>
      <c r="EJ231" s="802"/>
      <c r="EK231" s="802"/>
      <c r="EL231" s="802"/>
      <c r="EM231" s="802"/>
      <c r="EN231" s="802"/>
      <c r="EO231" s="802"/>
      <c r="EP231" s="802"/>
      <c r="EQ231" s="802"/>
      <c r="ER231" s="802"/>
      <c r="ES231" s="802"/>
      <c r="ET231" s="802"/>
      <c r="EU231" s="802"/>
      <c r="EV231" s="802"/>
      <c r="EW231" s="802"/>
      <c r="EX231" s="802"/>
      <c r="EY231" s="802"/>
      <c r="EZ231" s="802"/>
      <c r="FA231" s="802"/>
      <c r="FB231" s="802"/>
      <c r="FC231" s="802"/>
      <c r="FD231" s="802"/>
      <c r="FE231" s="802"/>
      <c r="FF231" s="802"/>
      <c r="FG231" s="802"/>
      <c r="FH231" s="802"/>
      <c r="FI231" s="802"/>
      <c r="FJ231" s="802"/>
      <c r="FK231" s="802"/>
      <c r="FL231" s="802"/>
      <c r="FM231" s="802"/>
      <c r="FN231" s="802"/>
      <c r="FO231" s="802"/>
      <c r="FP231" s="802"/>
      <c r="FQ231" s="802"/>
      <c r="FR231" s="802"/>
      <c r="FS231" s="802"/>
      <c r="FT231" s="802"/>
      <c r="FU231" s="802"/>
      <c r="FV231" s="802"/>
      <c r="FW231" s="802"/>
      <c r="FX231" s="802"/>
      <c r="FY231" s="802"/>
      <c r="FZ231" s="802"/>
      <c r="GA231" s="802"/>
      <c r="GB231" s="802"/>
      <c r="GC231" s="802"/>
      <c r="GD231" s="802"/>
      <c r="GE231" s="802"/>
      <c r="GF231" s="802"/>
      <c r="GG231" s="802"/>
      <c r="GH231" s="802"/>
      <c r="GI231" s="802"/>
      <c r="GJ231" s="802"/>
      <c r="GK231" s="802"/>
      <c r="GL231" s="802"/>
      <c r="GM231" s="802"/>
      <c r="GN231" s="802"/>
      <c r="GO231" s="802"/>
      <c r="GP231" s="802"/>
      <c r="GQ231" s="802"/>
      <c r="GR231" s="802"/>
      <c r="GS231" s="802"/>
      <c r="GT231" s="802"/>
      <c r="GU231" s="802"/>
      <c r="GV231" s="802"/>
      <c r="GW231" s="802"/>
      <c r="GX231" s="802"/>
      <c r="GY231" s="802"/>
      <c r="GZ231" s="802"/>
      <c r="HA231" s="802"/>
      <c r="HB231" s="802"/>
      <c r="HC231" s="802"/>
      <c r="HD231" s="802"/>
      <c r="HE231" s="802"/>
      <c r="HF231" s="802"/>
      <c r="HG231" s="802"/>
      <c r="HH231" s="802"/>
      <c r="HI231" s="802"/>
      <c r="HJ231" s="802"/>
      <c r="HK231" s="802"/>
      <c r="HL231" s="802"/>
      <c r="HM231" s="802"/>
      <c r="HN231" s="802"/>
      <c r="HO231" s="802"/>
      <c r="HP231" s="802"/>
      <c r="HQ231" s="802"/>
      <c r="HR231" s="802"/>
      <c r="HS231" s="802"/>
      <c r="HT231" s="802"/>
      <c r="HU231" s="802"/>
      <c r="HV231" s="802"/>
      <c r="HW231" s="802"/>
      <c r="HX231" s="802"/>
      <c r="HY231" s="802"/>
      <c r="HZ231" s="802"/>
      <c r="IA231" s="802"/>
      <c r="IB231" s="802"/>
      <c r="IC231" s="802"/>
      <c r="ID231" s="802"/>
      <c r="IE231" s="802"/>
      <c r="IF231" s="802"/>
      <c r="IG231" s="802"/>
      <c r="IH231" s="802"/>
      <c r="II231" s="802"/>
      <c r="IJ231" s="802"/>
      <c r="IK231" s="802"/>
      <c r="IL231" s="802"/>
      <c r="IM231" s="802"/>
      <c r="IN231" s="802"/>
      <c r="IO231" s="802"/>
      <c r="IP231" s="802"/>
      <c r="IQ231" s="802"/>
      <c r="IR231" s="802"/>
      <c r="IS231" s="802"/>
      <c r="IT231" s="802"/>
      <c r="IU231" s="802"/>
      <c r="IV231" s="802"/>
      <c r="IW231" s="802"/>
      <c r="IX231" s="802"/>
      <c r="IY231" s="802"/>
      <c r="IZ231" s="802"/>
      <c r="JA231" s="802"/>
      <c r="JB231" s="802"/>
      <c r="JC231" s="802"/>
      <c r="JD231" s="802"/>
      <c r="JE231" s="802"/>
      <c r="JF231" s="802"/>
      <c r="JG231" s="802"/>
      <c r="JH231" s="802"/>
      <c r="JI231" s="802"/>
      <c r="JJ231" s="802"/>
      <c r="JK231" s="802"/>
      <c r="JL231" s="802"/>
      <c r="JM231" s="802"/>
      <c r="JN231" s="802"/>
      <c r="JO231" s="802"/>
      <c r="JP231" s="802"/>
      <c r="JQ231" s="802"/>
      <c r="JR231" s="802"/>
      <c r="JS231" s="802"/>
      <c r="JT231" s="802"/>
      <c r="JU231" s="802"/>
      <c r="JV231" s="802"/>
      <c r="JW231" s="802"/>
      <c r="JX231" s="802"/>
      <c r="JY231" s="802"/>
      <c r="JZ231" s="802"/>
      <c r="KA231" s="802"/>
      <c r="KB231" s="802"/>
      <c r="KC231" s="802"/>
      <c r="KD231" s="802"/>
      <c r="KE231" s="802"/>
      <c r="KF231" s="802"/>
      <c r="KG231" s="802"/>
      <c r="KH231" s="802"/>
      <c r="KI231" s="802"/>
      <c r="KJ231" s="802"/>
      <c r="KK231" s="802"/>
      <c r="KL231" s="802"/>
      <c r="KM231" s="802"/>
      <c r="KN231" s="802"/>
      <c r="KO231" s="802"/>
      <c r="KP231" s="802"/>
      <c r="KQ231" s="802"/>
      <c r="KR231" s="802"/>
      <c r="KS231" s="802"/>
      <c r="KT231" s="802"/>
      <c r="KU231" s="802"/>
      <c r="KV231" s="802"/>
      <c r="KW231" s="802"/>
      <c r="KX231" s="802"/>
      <c r="KY231" s="802"/>
      <c r="KZ231" s="802"/>
      <c r="LA231" s="802"/>
      <c r="LB231" s="802"/>
      <c r="LC231" s="802"/>
      <c r="LD231" s="802"/>
      <c r="LE231" s="802"/>
      <c r="LF231" s="802"/>
      <c r="LG231" s="802"/>
      <c r="LH231" s="802"/>
      <c r="LI231" s="802"/>
      <c r="LJ231" s="802"/>
      <c r="LK231" s="802"/>
      <c r="LL231" s="802"/>
      <c r="LM231" s="802"/>
      <c r="LN231" s="802"/>
      <c r="LO231" s="802"/>
      <c r="LP231" s="802"/>
      <c r="LQ231" s="802"/>
      <c r="LR231" s="802"/>
      <c r="LS231" s="802"/>
      <c r="LT231" s="802"/>
      <c r="LU231" s="802"/>
      <c r="LV231" s="802"/>
      <c r="LW231" s="802"/>
      <c r="LX231" s="802"/>
      <c r="LY231" s="802"/>
      <c r="LZ231" s="802"/>
      <c r="MA231" s="802"/>
      <c r="MB231" s="802"/>
      <c r="MC231" s="802"/>
      <c r="MD231" s="802"/>
      <c r="ME231" s="802"/>
      <c r="MF231" s="802"/>
      <c r="MG231" s="802"/>
      <c r="MH231" s="802"/>
      <c r="MI231" s="802"/>
      <c r="MJ231" s="802"/>
      <c r="MK231" s="802"/>
      <c r="ML231" s="802"/>
      <c r="MM231" s="802"/>
      <c r="MN231" s="802"/>
      <c r="MO231" s="802"/>
      <c r="MP231" s="802"/>
      <c r="MQ231" s="802"/>
      <c r="MR231" s="802"/>
      <c r="MS231" s="802"/>
      <c r="MT231" s="802"/>
      <c r="MU231" s="802"/>
      <c r="MV231" s="802"/>
      <c r="MW231" s="802"/>
      <c r="MX231" s="802"/>
      <c r="MY231" s="802"/>
      <c r="MZ231" s="802"/>
      <c r="NA231" s="802"/>
      <c r="NB231" s="802"/>
      <c r="NC231" s="802"/>
      <c r="ND231" s="802"/>
      <c r="NE231" s="802"/>
      <c r="NF231" s="802"/>
      <c r="NG231" s="802"/>
      <c r="NH231" s="802"/>
      <c r="NI231" s="802"/>
      <c r="NJ231" s="802"/>
      <c r="NK231" s="802"/>
      <c r="NL231" s="802"/>
      <c r="NM231" s="802"/>
      <c r="NN231" s="802"/>
      <c r="NO231" s="802"/>
      <c r="NP231" s="802"/>
      <c r="NQ231" s="802"/>
      <c r="NR231" s="802"/>
      <c r="NS231" s="802"/>
      <c r="NT231" s="802"/>
      <c r="NU231" s="802"/>
      <c r="NV231" s="802"/>
      <c r="NW231" s="802"/>
      <c r="NX231" s="802"/>
      <c r="NY231" s="802"/>
      <c r="NZ231" s="802"/>
      <c r="OA231" s="802"/>
      <c r="OB231" s="802"/>
      <c r="OC231" s="802"/>
      <c r="OD231" s="802"/>
      <c r="OE231" s="802"/>
      <c r="OF231" s="802"/>
      <c r="OG231" s="802"/>
      <c r="OH231" s="802"/>
      <c r="OI231" s="802"/>
      <c r="OJ231" s="802"/>
      <c r="OK231" s="802"/>
      <c r="OL231" s="802"/>
      <c r="OM231" s="802"/>
      <c r="ON231" s="802"/>
      <c r="OO231" s="802"/>
      <c r="OP231" s="802"/>
      <c r="OQ231" s="802"/>
      <c r="OR231" s="802"/>
      <c r="OS231" s="802"/>
      <c r="OT231" s="802"/>
      <c r="OU231" s="802"/>
      <c r="OV231" s="802"/>
      <c r="OW231" s="802"/>
      <c r="OX231" s="802"/>
      <c r="OY231" s="802"/>
      <c r="OZ231" s="802"/>
      <c r="PA231" s="802"/>
      <c r="PB231" s="802"/>
      <c r="PC231" s="802"/>
      <c r="PD231" s="802"/>
      <c r="PE231" s="802"/>
      <c r="PF231" s="802"/>
      <c r="PG231" s="802"/>
      <c r="PH231" s="802"/>
      <c r="PI231" s="802"/>
      <c r="PJ231" s="802"/>
      <c r="PK231" s="802"/>
      <c r="PL231" s="802"/>
      <c r="PM231" s="802"/>
      <c r="PN231" s="802"/>
      <c r="PO231" s="802"/>
      <c r="PP231" s="802"/>
      <c r="PQ231" s="802"/>
      <c r="PR231" s="802"/>
      <c r="PS231" s="802"/>
      <c r="PT231" s="802"/>
      <c r="PU231" s="802"/>
      <c r="PV231" s="802"/>
      <c r="PW231" s="802"/>
      <c r="PX231" s="802"/>
      <c r="PY231" s="802"/>
      <c r="PZ231" s="802"/>
      <c r="QA231" s="802"/>
      <c r="QB231" s="802"/>
      <c r="QC231" s="802"/>
      <c r="QD231" s="802"/>
      <c r="QE231" s="802"/>
      <c r="QF231" s="802"/>
      <c r="QG231" s="802"/>
      <c r="QH231" s="802"/>
      <c r="QI231" s="802"/>
      <c r="QJ231" s="802"/>
      <c r="QK231" s="802"/>
      <c r="QL231" s="802"/>
      <c r="QM231" s="802"/>
      <c r="QN231" s="802"/>
      <c r="QO231" s="802"/>
      <c r="QP231" s="802"/>
      <c r="QQ231" s="802"/>
      <c r="QR231" s="802"/>
      <c r="QS231" s="802"/>
      <c r="QT231" s="802"/>
      <c r="QU231" s="802"/>
      <c r="QV231" s="802"/>
      <c r="QW231" s="802"/>
      <c r="QX231" s="802"/>
      <c r="QY231" s="802"/>
      <c r="QZ231" s="802"/>
      <c r="RA231" s="802"/>
      <c r="RB231" s="802"/>
      <c r="RC231" s="802"/>
      <c r="RD231" s="802"/>
      <c r="RE231" s="802"/>
      <c r="RF231" s="802"/>
      <c r="RG231" s="802"/>
      <c r="RH231" s="802"/>
      <c r="RI231" s="802"/>
      <c r="RJ231" s="802"/>
      <c r="RK231" s="802"/>
      <c r="RL231" s="802"/>
      <c r="RM231" s="802"/>
      <c r="RN231" s="802"/>
      <c r="RO231" s="802"/>
      <c r="RP231" s="802"/>
      <c r="RQ231" s="802"/>
      <c r="RR231" s="802"/>
      <c r="RS231" s="802"/>
      <c r="RT231" s="802"/>
      <c r="RU231" s="802"/>
      <c r="RV231" s="802"/>
      <c r="RW231" s="802"/>
      <c r="RX231" s="802"/>
      <c r="RY231" s="802"/>
      <c r="RZ231" s="802"/>
      <c r="SA231" s="802"/>
      <c r="SB231" s="802"/>
      <c r="SC231" s="802"/>
      <c r="SD231" s="802"/>
      <c r="SE231" s="802"/>
      <c r="SF231" s="802"/>
      <c r="SG231" s="802"/>
      <c r="SH231" s="802"/>
      <c r="SI231" s="802"/>
      <c r="SJ231" s="802"/>
      <c r="SK231" s="802"/>
      <c r="SL231" s="802"/>
      <c r="SM231" s="802"/>
      <c r="SN231" s="802"/>
      <c r="SO231" s="802"/>
      <c r="SP231" s="802"/>
      <c r="SQ231" s="802"/>
      <c r="SR231" s="802"/>
      <c r="SS231" s="802"/>
      <c r="ST231" s="802"/>
      <c r="SU231" s="802"/>
      <c r="SV231" s="802"/>
      <c r="SW231" s="802"/>
      <c r="SX231" s="802"/>
      <c r="SY231" s="802"/>
      <c r="SZ231" s="802"/>
      <c r="TA231" s="802"/>
      <c r="TB231" s="802"/>
      <c r="TC231" s="802"/>
      <c r="TD231" s="802"/>
      <c r="TE231" s="802"/>
      <c r="TF231" s="802"/>
      <c r="TG231" s="802"/>
      <c r="TH231" s="802"/>
      <c r="TI231" s="802"/>
      <c r="TJ231" s="802"/>
      <c r="TK231" s="802"/>
      <c r="TL231" s="802"/>
      <c r="TM231" s="802"/>
      <c r="TN231" s="802"/>
      <c r="TO231" s="802"/>
      <c r="TP231" s="802"/>
      <c r="TQ231" s="802"/>
      <c r="TR231" s="802"/>
      <c r="TS231" s="802"/>
      <c r="TT231" s="802"/>
      <c r="TU231" s="802"/>
      <c r="TV231" s="802"/>
      <c r="TW231" s="802"/>
      <c r="TX231" s="802"/>
      <c r="TY231" s="802"/>
      <c r="TZ231" s="802"/>
      <c r="UA231" s="802"/>
      <c r="UB231" s="802"/>
      <c r="UC231" s="802"/>
      <c r="UD231" s="802"/>
      <c r="UE231" s="802"/>
      <c r="UF231" s="802"/>
      <c r="UG231" s="802"/>
      <c r="UH231" s="802"/>
      <c r="UI231" s="802"/>
      <c r="UJ231" s="802"/>
      <c r="UK231" s="802"/>
      <c r="UL231" s="802"/>
      <c r="UM231" s="802"/>
      <c r="UN231" s="802"/>
      <c r="UO231" s="802"/>
      <c r="UP231" s="802"/>
      <c r="UQ231" s="802"/>
      <c r="UR231" s="802"/>
      <c r="US231" s="802"/>
      <c r="UT231" s="802"/>
      <c r="UU231" s="802"/>
      <c r="UV231" s="802"/>
      <c r="UW231" s="802"/>
      <c r="UX231" s="802"/>
      <c r="UY231" s="802"/>
      <c r="UZ231" s="802"/>
      <c r="VA231" s="802"/>
      <c r="VB231" s="802"/>
      <c r="VC231" s="802"/>
      <c r="VD231" s="802"/>
      <c r="VE231" s="802"/>
      <c r="VF231" s="802"/>
      <c r="VG231" s="802"/>
      <c r="VH231" s="802"/>
      <c r="VI231" s="802"/>
      <c r="VJ231" s="802"/>
      <c r="VK231" s="802"/>
      <c r="VL231" s="802"/>
      <c r="VM231" s="802"/>
      <c r="VN231" s="802"/>
      <c r="VO231" s="802"/>
      <c r="VP231" s="802"/>
      <c r="VQ231" s="802"/>
      <c r="VR231" s="802"/>
      <c r="VS231" s="802"/>
      <c r="VT231" s="802"/>
      <c r="VU231" s="802"/>
      <c r="VV231" s="802"/>
      <c r="VW231" s="802"/>
      <c r="VX231" s="802"/>
      <c r="VY231" s="802"/>
      <c r="VZ231" s="802"/>
      <c r="WA231" s="802"/>
      <c r="WB231" s="802"/>
      <c r="WC231" s="802"/>
      <c r="WD231" s="802"/>
      <c r="WE231" s="802"/>
      <c r="WF231" s="802"/>
      <c r="WG231" s="802"/>
      <c r="WH231" s="802"/>
      <c r="WI231" s="802"/>
      <c r="WJ231" s="802"/>
      <c r="WK231" s="802"/>
      <c r="WL231" s="802"/>
      <c r="WM231" s="802"/>
      <c r="WN231" s="802"/>
      <c r="WO231" s="802"/>
      <c r="WP231" s="802"/>
      <c r="WQ231" s="802"/>
      <c r="WR231" s="802"/>
      <c r="WS231" s="802"/>
      <c r="WT231" s="802"/>
      <c r="WU231" s="802"/>
      <c r="WV231" s="802"/>
      <c r="WW231" s="802"/>
      <c r="WX231" s="802"/>
      <c r="WY231" s="802"/>
      <c r="WZ231" s="802"/>
      <c r="XA231" s="802"/>
      <c r="XB231" s="802"/>
      <c r="XC231" s="802"/>
      <c r="XD231" s="802"/>
      <c r="XE231" s="802"/>
      <c r="XF231" s="802"/>
      <c r="XG231" s="802"/>
      <c r="XH231" s="802"/>
      <c r="XI231" s="802"/>
      <c r="XJ231" s="802"/>
      <c r="XK231" s="802"/>
      <c r="XL231" s="802"/>
      <c r="XM231" s="802"/>
      <c r="XN231" s="802"/>
      <c r="XO231" s="802"/>
      <c r="XP231" s="802"/>
      <c r="XQ231" s="802"/>
      <c r="XR231" s="802"/>
      <c r="XS231" s="802"/>
      <c r="XT231" s="802"/>
      <c r="XU231" s="802"/>
      <c r="XV231" s="802"/>
      <c r="XW231" s="802"/>
      <c r="XX231" s="802"/>
      <c r="XY231" s="802"/>
      <c r="XZ231" s="802"/>
      <c r="YA231" s="802"/>
      <c r="YB231" s="802"/>
      <c r="YC231" s="802"/>
      <c r="YD231" s="802"/>
      <c r="YE231" s="802"/>
      <c r="YF231" s="802"/>
      <c r="YG231" s="802"/>
      <c r="YH231" s="802"/>
      <c r="YI231" s="802"/>
      <c r="YJ231" s="802"/>
      <c r="YK231" s="802"/>
      <c r="YL231" s="802"/>
      <c r="YM231" s="802"/>
      <c r="YN231" s="802"/>
      <c r="YO231" s="802"/>
      <c r="YP231" s="802"/>
      <c r="YQ231" s="802"/>
      <c r="YR231" s="802"/>
      <c r="YS231" s="802"/>
      <c r="YT231" s="802"/>
      <c r="YU231" s="802"/>
      <c r="YV231" s="802"/>
      <c r="YW231" s="802"/>
      <c r="YX231" s="802"/>
      <c r="YY231" s="802"/>
      <c r="YZ231" s="802"/>
      <c r="ZA231" s="802"/>
      <c r="ZB231" s="802"/>
      <c r="ZC231" s="802"/>
      <c r="ZD231" s="802"/>
      <c r="ZE231" s="802"/>
      <c r="ZF231" s="802"/>
      <c r="ZG231" s="802"/>
      <c r="ZH231" s="802"/>
      <c r="ZI231" s="802"/>
      <c r="ZJ231" s="802"/>
      <c r="ZK231" s="802"/>
      <c r="ZL231" s="802"/>
      <c r="ZM231" s="802"/>
      <c r="ZN231" s="802"/>
      <c r="ZO231" s="802"/>
      <c r="ZP231" s="802"/>
      <c r="ZQ231" s="802"/>
      <c r="ZR231" s="802"/>
      <c r="ZS231" s="802"/>
      <c r="ZT231" s="802"/>
      <c r="ZU231" s="802"/>
      <c r="ZV231" s="802"/>
      <c r="ZW231" s="802"/>
      <c r="ZX231" s="802"/>
      <c r="ZY231" s="802"/>
      <c r="ZZ231" s="802"/>
      <c r="AAA231" s="802"/>
      <c r="AAB231" s="802"/>
      <c r="AAC231" s="802"/>
      <c r="AAD231" s="802"/>
      <c r="AAE231" s="802"/>
      <c r="AAF231" s="802"/>
      <c r="AAG231" s="802"/>
      <c r="AAH231" s="802"/>
      <c r="AAI231" s="802"/>
      <c r="AAJ231" s="802"/>
      <c r="AAK231" s="802"/>
      <c r="AAL231" s="802"/>
      <c r="AAM231" s="802"/>
      <c r="AAN231" s="802"/>
      <c r="AAO231" s="802"/>
      <c r="AAP231" s="802"/>
      <c r="AAQ231" s="802"/>
      <c r="AAR231" s="802"/>
      <c r="AAS231" s="802"/>
      <c r="AAT231" s="802"/>
      <c r="AAU231" s="802"/>
      <c r="AAV231" s="802"/>
      <c r="AAW231" s="802"/>
      <c r="AAX231" s="802"/>
      <c r="AAY231" s="802"/>
      <c r="AAZ231" s="802"/>
      <c r="ABA231" s="802"/>
      <c r="ABB231" s="802"/>
      <c r="ABC231" s="802"/>
      <c r="ABD231" s="802"/>
      <c r="ABE231" s="802"/>
      <c r="ABF231" s="802"/>
      <c r="ABG231" s="802"/>
      <c r="ABH231" s="802"/>
      <c r="ABI231" s="802"/>
      <c r="ABJ231" s="802"/>
      <c r="ABK231" s="802"/>
      <c r="ABL231" s="802"/>
      <c r="ABM231" s="802"/>
      <c r="ABN231" s="802"/>
      <c r="ABO231" s="802"/>
      <c r="ABP231" s="802"/>
      <c r="ABQ231" s="802"/>
      <c r="ABR231" s="802"/>
      <c r="ABS231" s="802"/>
      <c r="ABT231" s="802"/>
      <c r="ABU231" s="802"/>
      <c r="ABV231" s="802"/>
      <c r="ABW231" s="802"/>
      <c r="ABX231" s="802"/>
      <c r="ABY231" s="802"/>
      <c r="ABZ231" s="802"/>
      <c r="ACA231" s="802"/>
      <c r="ACB231" s="802"/>
      <c r="ACC231" s="802"/>
      <c r="ACD231" s="802"/>
      <c r="ACE231" s="802"/>
      <c r="ACF231" s="802"/>
      <c r="ACG231" s="802"/>
      <c r="ACH231" s="802"/>
      <c r="ACI231" s="802"/>
      <c r="ACJ231" s="802"/>
      <c r="ACK231" s="802"/>
      <c r="ACL231" s="802"/>
      <c r="ACM231" s="802"/>
      <c r="ACN231" s="802"/>
      <c r="ACO231" s="802"/>
      <c r="ACP231" s="802"/>
      <c r="ACQ231" s="802"/>
      <c r="ACR231" s="802"/>
      <c r="ACS231" s="802"/>
      <c r="ACT231" s="802"/>
      <c r="ACU231" s="802"/>
      <c r="ACV231" s="802"/>
      <c r="ACW231" s="802"/>
      <c r="ACX231" s="802"/>
      <c r="ACY231" s="802"/>
      <c r="ACZ231" s="802"/>
      <c r="ADA231" s="802"/>
      <c r="ADB231" s="802"/>
      <c r="ADC231" s="802"/>
      <c r="ADD231" s="802"/>
      <c r="ADE231" s="802"/>
      <c r="ADF231" s="802"/>
      <c r="ADG231" s="802"/>
      <c r="ADH231" s="802"/>
      <c r="ADI231" s="802"/>
      <c r="ADJ231" s="802"/>
      <c r="ADK231" s="802"/>
      <c r="ADL231" s="802"/>
      <c r="ADM231" s="802"/>
      <c r="ADN231" s="802"/>
      <c r="ADO231" s="802"/>
      <c r="ADP231" s="802"/>
      <c r="ADQ231" s="802"/>
      <c r="ADR231" s="802"/>
      <c r="ADS231" s="802"/>
      <c r="ADT231" s="802"/>
      <c r="ADU231" s="802"/>
      <c r="ADV231" s="802"/>
      <c r="ADW231" s="802"/>
      <c r="ADX231" s="802"/>
      <c r="ADY231" s="802"/>
      <c r="ADZ231" s="802"/>
      <c r="AEA231" s="802"/>
      <c r="AEB231" s="802"/>
      <c r="AEC231" s="802"/>
      <c r="AED231" s="802"/>
      <c r="AEE231" s="802"/>
      <c r="AEF231" s="802"/>
      <c r="AEG231" s="802"/>
      <c r="AEH231" s="802"/>
      <c r="AEI231" s="802"/>
      <c r="AEJ231" s="802"/>
      <c r="AEK231" s="802"/>
      <c r="AEL231" s="802"/>
      <c r="AEM231" s="802"/>
      <c r="AEN231" s="802"/>
      <c r="AEO231" s="802"/>
      <c r="AEP231" s="802"/>
      <c r="AEQ231" s="802"/>
      <c r="AER231" s="802"/>
      <c r="AES231" s="802"/>
      <c r="AET231" s="802"/>
      <c r="AEU231" s="802"/>
      <c r="AEV231" s="802"/>
      <c r="AEW231" s="802"/>
      <c r="AEX231" s="802"/>
      <c r="AEY231" s="802"/>
      <c r="AEZ231" s="802"/>
      <c r="AFA231" s="802"/>
      <c r="AFB231" s="802"/>
      <c r="AFC231" s="802"/>
      <c r="AFD231" s="802"/>
      <c r="AFE231" s="802"/>
      <c r="AFF231" s="802"/>
      <c r="AFG231" s="802"/>
      <c r="AFH231" s="802"/>
      <c r="AFI231" s="802"/>
      <c r="AFJ231" s="802"/>
      <c r="AFK231" s="802"/>
      <c r="AFL231" s="802"/>
      <c r="AFM231" s="802"/>
      <c r="AFN231" s="802"/>
      <c r="AFO231" s="802"/>
      <c r="AFP231" s="802"/>
      <c r="AFQ231" s="802"/>
      <c r="AFR231" s="802"/>
      <c r="AFS231" s="802"/>
      <c r="AFT231" s="802"/>
      <c r="AFU231" s="802"/>
      <c r="AFV231" s="802"/>
      <c r="AFW231" s="802"/>
      <c r="AFX231" s="802"/>
      <c r="AFY231" s="802"/>
      <c r="AFZ231" s="802"/>
      <c r="AGA231" s="802"/>
      <c r="AGB231" s="802"/>
      <c r="AGC231" s="802"/>
      <c r="AGD231" s="802"/>
      <c r="AGE231" s="802"/>
      <c r="AGF231" s="802"/>
      <c r="AGG231" s="802"/>
      <c r="AGH231" s="802"/>
      <c r="AGI231" s="802"/>
      <c r="AGJ231" s="802"/>
      <c r="AGK231" s="802"/>
      <c r="AGL231" s="802"/>
      <c r="AGM231" s="802"/>
      <c r="AGN231" s="802"/>
      <c r="AGO231" s="802"/>
      <c r="AGP231" s="802"/>
      <c r="AGQ231" s="802"/>
      <c r="AGR231" s="802"/>
      <c r="AGS231" s="802"/>
      <c r="AGT231" s="802"/>
      <c r="AGU231" s="802"/>
      <c r="AGV231" s="802"/>
      <c r="AGW231" s="802"/>
      <c r="AGX231" s="802"/>
      <c r="AGY231" s="802"/>
      <c r="AGZ231" s="802"/>
      <c r="AHA231" s="802"/>
      <c r="AHB231" s="802"/>
      <c r="AHC231" s="802"/>
      <c r="AHD231" s="802"/>
      <c r="AHE231" s="802"/>
      <c r="AHF231" s="802"/>
      <c r="AHG231" s="802"/>
      <c r="AHH231" s="802"/>
      <c r="AHI231" s="802"/>
      <c r="AHJ231" s="802"/>
      <c r="AHK231" s="802"/>
      <c r="AHL231" s="802"/>
      <c r="AHM231" s="802"/>
      <c r="AHN231" s="802"/>
      <c r="AHO231" s="802"/>
      <c r="AHP231" s="802"/>
      <c r="AHQ231" s="802"/>
      <c r="AHR231" s="802"/>
      <c r="AHS231" s="802"/>
      <c r="AHT231" s="802"/>
      <c r="AHU231" s="802"/>
      <c r="AHV231" s="802"/>
      <c r="AHW231" s="802"/>
      <c r="AHX231" s="802"/>
      <c r="AHY231" s="802"/>
      <c r="AHZ231" s="802"/>
      <c r="AIA231" s="802"/>
      <c r="AIB231" s="802"/>
      <c r="AIC231" s="802"/>
      <c r="AID231" s="802"/>
      <c r="AIE231" s="802"/>
      <c r="AIF231" s="802"/>
      <c r="AIG231" s="802"/>
      <c r="AIH231" s="802"/>
      <c r="AII231" s="802"/>
      <c r="AIJ231" s="802"/>
      <c r="AQE231" s="802"/>
      <c r="AQF231" s="802"/>
      <c r="AQG231" s="802"/>
      <c r="AQH231" s="802"/>
      <c r="AQI231" s="802"/>
      <c r="AQJ231" s="802"/>
      <c r="AQK231" s="802"/>
      <c r="AQL231" s="802"/>
      <c r="AQM231" s="802"/>
      <c r="AQN231" s="802"/>
      <c r="AQO231" s="802"/>
      <c r="AQP231" s="802"/>
      <c r="AQQ231" s="802"/>
      <c r="AQR231" s="802"/>
      <c r="AQS231" s="802"/>
      <c r="AQT231" s="802"/>
      <c r="AQU231" s="802"/>
      <c r="AQV231" s="802"/>
      <c r="AQW231" s="802"/>
      <c r="AQX231" s="802"/>
      <c r="AQY231" s="802"/>
      <c r="AQZ231" s="802"/>
      <c r="ARA231" s="802"/>
      <c r="ARB231" s="802"/>
      <c r="ARC231" s="802"/>
      <c r="ARD231" s="802"/>
      <c r="ARE231" s="802"/>
      <c r="ARF231" s="802"/>
      <c r="ARG231" s="802"/>
      <c r="ARH231" s="802"/>
      <c r="ARI231" s="802"/>
      <c r="ARJ231" s="802"/>
      <c r="ARK231" s="802"/>
      <c r="ARL231" s="802"/>
      <c r="ARM231" s="802"/>
      <c r="ARN231" s="802"/>
      <c r="ARO231" s="802"/>
      <c r="ARP231" s="802"/>
      <c r="ARQ231" s="802"/>
      <c r="ARR231" s="802"/>
      <c r="ARS231" s="802"/>
      <c r="ART231" s="802"/>
      <c r="ARU231" s="802"/>
      <c r="ARV231" s="802"/>
      <c r="ARW231" s="802"/>
      <c r="ARX231" s="802"/>
      <c r="ARY231" s="802"/>
      <c r="ARZ231" s="802"/>
      <c r="ASA231" s="802"/>
      <c r="ASB231" s="802"/>
      <c r="ASC231" s="802"/>
      <c r="ASD231" s="802"/>
      <c r="ASE231" s="802"/>
      <c r="ASF231" s="802"/>
      <c r="ASG231" s="802"/>
      <c r="ASH231" s="802"/>
      <c r="ASI231" s="802"/>
      <c r="ASJ231" s="802"/>
      <c r="ASK231" s="802"/>
      <c r="ASL231" s="802"/>
      <c r="ATP231" s="802"/>
      <c r="ATQ231" s="802"/>
      <c r="ATR231" s="802"/>
      <c r="ATS231" s="802"/>
      <c r="ATT231" s="802"/>
      <c r="ATU231" s="802"/>
      <c r="ATV231" s="802"/>
      <c r="ATW231" s="802"/>
      <c r="ATX231" s="802"/>
      <c r="ATY231" s="802"/>
      <c r="ATZ231" s="802"/>
      <c r="AUA231" s="802"/>
      <c r="AUB231" s="802"/>
      <c r="AUC231" s="802"/>
      <c r="AUD231" s="802"/>
      <c r="AUE231" s="802"/>
      <c r="AUF231" s="802"/>
      <c r="AUG231" s="802"/>
      <c r="AUH231" s="802"/>
      <c r="AUI231" s="802"/>
      <c r="AUJ231" s="802"/>
      <c r="AUK231" s="802"/>
      <c r="AUL231" s="802"/>
      <c r="AUM231" s="802"/>
      <c r="AUN231" s="802"/>
      <c r="AUO231" s="802"/>
      <c r="AUP231" s="801"/>
      <c r="AUQ231" s="802"/>
      <c r="AUR231" s="801"/>
      <c r="AUS231" s="802"/>
      <c r="AUT231" s="801"/>
      <c r="AUU231" s="802"/>
      <c r="AUV231" s="802"/>
      <c r="AUW231" s="802"/>
      <c r="AUX231" s="802"/>
      <c r="AUY231" s="802"/>
      <c r="AUZ231" s="802"/>
      <c r="AVA231" s="802"/>
      <c r="AVB231" s="802"/>
      <c r="AVC231" s="802"/>
      <c r="AVD231" s="802"/>
      <c r="AVE231" s="802"/>
      <c r="AVF231" s="802"/>
      <c r="AVG231" s="802"/>
      <c r="AVH231" s="802"/>
      <c r="AVI231" s="802"/>
      <c r="AVJ231" s="808"/>
      <c r="AVK231" s="808"/>
      <c r="AVL231" s="808"/>
      <c r="AVM231" s="808"/>
      <c r="AVN231" s="808"/>
      <c r="AVO231" s="808"/>
      <c r="AVP231" s="808"/>
      <c r="AVQ231" s="808"/>
      <c r="AVR231" s="808"/>
      <c r="AVS231" s="808"/>
      <c r="AVT231" s="808"/>
      <c r="AVU231" s="809"/>
      <c r="AVV231" s="809"/>
      <c r="AVW231" s="809"/>
      <c r="AVX231" s="809"/>
      <c r="AVY231" s="809"/>
      <c r="AVZ231" s="809"/>
      <c r="AWA231" s="809"/>
      <c r="AWB231" s="809"/>
      <c r="AWC231" s="809"/>
      <c r="AWD231" s="809"/>
      <c r="AWE231" s="809"/>
      <c r="AWF231" s="809"/>
      <c r="AWG231" s="809"/>
      <c r="AWH231" s="809"/>
      <c r="AWI231" s="809"/>
      <c r="AWJ231" s="809"/>
      <c r="AWK231" s="809"/>
      <c r="AWL231" s="809"/>
      <c r="AWM231" s="809"/>
      <c r="AWN231" s="809"/>
      <c r="AWO231" s="809"/>
      <c r="AWP231" s="809"/>
      <c r="AWQ231" s="809"/>
      <c r="AWR231" s="808"/>
      <c r="AWS231" s="761"/>
      <c r="AWT231" s="808"/>
      <c r="AWU231" s="809"/>
      <c r="AWV231" s="809"/>
      <c r="AWW231" s="809"/>
      <c r="AWX231" s="809"/>
      <c r="AWY231" s="809"/>
      <c r="AWZ231" s="809"/>
      <c r="AXA231" s="809"/>
      <c r="AXB231" s="809"/>
      <c r="AXC231" s="809"/>
      <c r="AXD231" s="809"/>
      <c r="AXE231" s="809"/>
      <c r="AXF231" s="809"/>
      <c r="AXG231" s="809"/>
      <c r="AXH231" s="809"/>
      <c r="AXI231" s="809"/>
      <c r="AXJ231" s="809"/>
      <c r="AXK231" s="809"/>
      <c r="AXL231" s="809"/>
      <c r="AXM231" s="809"/>
      <c r="AXN231" s="809"/>
      <c r="AXO231" s="809"/>
      <c r="AXP231" s="809"/>
      <c r="AXQ231" s="809"/>
      <c r="AXR231" s="809"/>
      <c r="AXS231" s="809"/>
      <c r="AXT231" s="809"/>
      <c r="AXU231" s="809"/>
      <c r="AXV231" s="809"/>
      <c r="AXW231" s="809"/>
      <c r="AXX231" s="809"/>
      <c r="AXY231" s="809"/>
      <c r="AXZ231" s="809"/>
      <c r="AYA231" s="809"/>
      <c r="AYB231" s="809"/>
      <c r="AYC231" s="809"/>
      <c r="AYD231" s="808"/>
      <c r="AYE231" s="808"/>
      <c r="AYF231" s="809"/>
      <c r="AYG231" s="808"/>
      <c r="AYH231" s="810"/>
      <c r="AYI231" s="810"/>
      <c r="AYJ231" s="810"/>
      <c r="AYK231" s="810"/>
      <c r="AYL231" s="810"/>
      <c r="AYM231" s="810"/>
      <c r="AYN231" s="810"/>
      <c r="AYO231" s="810"/>
      <c r="AYP231" s="810"/>
      <c r="AYQ231" s="810"/>
      <c r="AYR231" s="810"/>
      <c r="AYS231" s="810"/>
      <c r="AYT231" s="810"/>
      <c r="AYU231" s="810"/>
      <c r="AYV231" s="810"/>
      <c r="AYW231" s="810"/>
      <c r="AYX231" s="810"/>
      <c r="AYY231" s="810"/>
      <c r="AYZ231" s="810"/>
      <c r="AZA231" s="810"/>
      <c r="AZB231" s="810"/>
      <c r="AZC231" s="810"/>
      <c r="AZD231" s="810"/>
      <c r="AZE231" s="810"/>
      <c r="AZF231" s="810"/>
      <c r="AZG231" s="810"/>
      <c r="AZH231" s="810"/>
      <c r="AZI231" s="810"/>
      <c r="AZJ231" s="810"/>
      <c r="AZK231" s="810"/>
      <c r="AZL231" s="810"/>
      <c r="AZM231" s="810"/>
      <c r="AZN231" s="810"/>
      <c r="AZO231" s="810"/>
      <c r="AZP231" s="809"/>
      <c r="AZQ231" s="802"/>
      <c r="AZR231" s="802"/>
      <c r="AZS231" s="802"/>
    </row>
    <row r="232" spans="45:920 1123:1371" s="793" customFormat="1" ht="13.5">
      <c r="AS232" s="802"/>
      <c r="AT232" s="802"/>
      <c r="AU232" s="802"/>
      <c r="AV232" s="802"/>
      <c r="AW232" s="802"/>
      <c r="AX232" s="802"/>
      <c r="AY232" s="802"/>
      <c r="AZ232" s="802"/>
      <c r="BA232" s="802"/>
      <c r="BB232" s="802"/>
      <c r="BC232" s="802"/>
      <c r="BD232" s="802"/>
      <c r="BE232" s="802"/>
      <c r="BF232" s="802"/>
      <c r="BG232" s="802"/>
      <c r="BH232" s="802"/>
      <c r="BI232" s="802"/>
      <c r="BJ232" s="802"/>
      <c r="BK232" s="802"/>
      <c r="BL232" s="802"/>
      <c r="BM232" s="802"/>
      <c r="BN232" s="802"/>
      <c r="BO232" s="802"/>
      <c r="BP232" s="802"/>
      <c r="BQ232" s="802"/>
      <c r="BR232" s="802"/>
      <c r="BS232" s="802"/>
      <c r="BT232" s="802"/>
      <c r="BU232" s="802"/>
      <c r="BV232" s="802"/>
      <c r="BW232" s="802"/>
      <c r="BX232" s="802"/>
      <c r="BY232" s="802"/>
      <c r="BZ232" s="802"/>
      <c r="CA232" s="802"/>
      <c r="CB232" s="802"/>
      <c r="CC232" s="802"/>
      <c r="CD232" s="802"/>
      <c r="CE232" s="802"/>
      <c r="CF232" s="802"/>
      <c r="CG232" s="802"/>
      <c r="CH232" s="802"/>
      <c r="CI232" s="802"/>
      <c r="CJ232" s="802"/>
      <c r="CK232" s="802"/>
      <c r="CL232" s="802"/>
      <c r="CM232" s="802"/>
      <c r="CN232" s="802"/>
      <c r="CO232" s="802"/>
      <c r="CP232" s="802"/>
      <c r="CQ232" s="802"/>
      <c r="CR232" s="802"/>
      <c r="CS232" s="802"/>
      <c r="CT232" s="802"/>
      <c r="CU232" s="802"/>
      <c r="CV232" s="802"/>
      <c r="CW232" s="802"/>
      <c r="CX232" s="802"/>
      <c r="CY232" s="802"/>
      <c r="CZ232" s="802"/>
      <c r="DA232" s="802"/>
      <c r="DB232" s="802"/>
      <c r="DC232" s="802"/>
      <c r="DD232" s="802"/>
      <c r="DE232" s="802"/>
      <c r="DF232" s="802"/>
      <c r="DG232" s="802"/>
      <c r="DH232" s="802"/>
      <c r="DI232" s="802"/>
      <c r="DJ232" s="802"/>
      <c r="DK232" s="802"/>
      <c r="DL232" s="802"/>
      <c r="DM232" s="802"/>
      <c r="DN232" s="802"/>
      <c r="DO232" s="802"/>
      <c r="DP232" s="802"/>
      <c r="DQ232" s="802"/>
      <c r="DR232" s="802"/>
      <c r="DS232" s="802"/>
      <c r="DT232" s="802"/>
      <c r="DU232" s="802"/>
      <c r="DV232" s="802"/>
      <c r="DW232" s="802"/>
      <c r="DX232" s="802"/>
      <c r="DY232" s="802"/>
      <c r="DZ232" s="802"/>
      <c r="EA232" s="802"/>
      <c r="EB232" s="802"/>
      <c r="EC232" s="802"/>
      <c r="ED232" s="802"/>
      <c r="EE232" s="802"/>
      <c r="EF232" s="802"/>
      <c r="EG232" s="802"/>
      <c r="EH232" s="802"/>
      <c r="EI232" s="802"/>
      <c r="EJ232" s="802"/>
      <c r="EK232" s="802"/>
      <c r="EL232" s="802"/>
      <c r="EM232" s="802"/>
      <c r="EN232" s="802"/>
      <c r="EO232" s="802"/>
      <c r="EP232" s="802"/>
      <c r="EQ232" s="802"/>
      <c r="ER232" s="802"/>
      <c r="ES232" s="802"/>
      <c r="ET232" s="802"/>
      <c r="EU232" s="802"/>
      <c r="EV232" s="802"/>
      <c r="EW232" s="802"/>
      <c r="EX232" s="802"/>
      <c r="EY232" s="802"/>
      <c r="EZ232" s="802"/>
      <c r="FA232" s="802"/>
      <c r="FB232" s="802"/>
      <c r="FC232" s="802"/>
      <c r="FD232" s="802"/>
      <c r="FE232" s="802"/>
      <c r="FF232" s="802"/>
      <c r="FG232" s="802"/>
      <c r="FH232" s="802"/>
      <c r="FI232" s="802"/>
      <c r="FJ232" s="802"/>
      <c r="FK232" s="802"/>
      <c r="FL232" s="802"/>
      <c r="FM232" s="802"/>
      <c r="FN232" s="802"/>
      <c r="FO232" s="802"/>
      <c r="FP232" s="802"/>
      <c r="FQ232" s="802"/>
      <c r="FR232" s="802"/>
      <c r="FS232" s="802"/>
      <c r="FT232" s="802"/>
      <c r="FU232" s="802"/>
      <c r="FV232" s="802"/>
      <c r="FW232" s="802"/>
      <c r="FX232" s="802"/>
      <c r="FY232" s="802"/>
      <c r="FZ232" s="802"/>
      <c r="GA232" s="802"/>
      <c r="GB232" s="802"/>
      <c r="GC232" s="802"/>
      <c r="GD232" s="802"/>
      <c r="GE232" s="802"/>
      <c r="GF232" s="802"/>
      <c r="GG232" s="802"/>
      <c r="GH232" s="802"/>
      <c r="GI232" s="802"/>
      <c r="GJ232" s="802"/>
      <c r="GK232" s="802"/>
      <c r="GL232" s="802"/>
      <c r="GM232" s="802"/>
      <c r="GN232" s="802"/>
      <c r="GO232" s="802"/>
      <c r="GP232" s="802"/>
      <c r="GQ232" s="802"/>
      <c r="GR232" s="802"/>
      <c r="GS232" s="802"/>
      <c r="GT232" s="802"/>
      <c r="GU232" s="802"/>
      <c r="GV232" s="802"/>
      <c r="GW232" s="802"/>
      <c r="GX232" s="802"/>
      <c r="GY232" s="802"/>
      <c r="GZ232" s="802"/>
      <c r="HA232" s="802"/>
      <c r="HB232" s="802"/>
      <c r="HC232" s="802"/>
      <c r="HD232" s="802"/>
      <c r="HE232" s="802"/>
      <c r="HF232" s="802"/>
      <c r="HG232" s="802"/>
      <c r="HH232" s="802"/>
      <c r="HI232" s="802"/>
      <c r="HJ232" s="802"/>
      <c r="HK232" s="802"/>
      <c r="HL232" s="802"/>
      <c r="HM232" s="802"/>
      <c r="HN232" s="802"/>
      <c r="HO232" s="802"/>
      <c r="HP232" s="802"/>
      <c r="HQ232" s="802"/>
      <c r="HR232" s="802"/>
      <c r="HS232" s="802"/>
      <c r="HT232" s="802"/>
      <c r="HU232" s="802"/>
      <c r="HV232" s="802"/>
      <c r="HW232" s="802"/>
      <c r="HX232" s="802"/>
      <c r="HY232" s="802"/>
      <c r="HZ232" s="802"/>
      <c r="IA232" s="802"/>
      <c r="IB232" s="802"/>
      <c r="IC232" s="802"/>
      <c r="ID232" s="802"/>
      <c r="IE232" s="802"/>
      <c r="IF232" s="802"/>
      <c r="IG232" s="802"/>
      <c r="IH232" s="802"/>
      <c r="II232" s="802"/>
      <c r="IJ232" s="802"/>
      <c r="IK232" s="802"/>
      <c r="IL232" s="802"/>
      <c r="IM232" s="802"/>
      <c r="IN232" s="802"/>
      <c r="IO232" s="802"/>
      <c r="IP232" s="802"/>
      <c r="IQ232" s="802"/>
      <c r="IR232" s="802"/>
      <c r="IS232" s="802"/>
      <c r="IT232" s="802"/>
      <c r="IU232" s="802"/>
      <c r="IV232" s="802"/>
      <c r="IW232" s="802"/>
      <c r="IX232" s="802"/>
      <c r="IY232" s="802"/>
      <c r="IZ232" s="802"/>
      <c r="JA232" s="802"/>
      <c r="JB232" s="802"/>
      <c r="JC232" s="802"/>
      <c r="JD232" s="802"/>
      <c r="JE232" s="802"/>
      <c r="JF232" s="802"/>
      <c r="JG232" s="802"/>
      <c r="JH232" s="802"/>
      <c r="JI232" s="802"/>
      <c r="JJ232" s="802"/>
      <c r="JK232" s="802"/>
      <c r="JL232" s="802"/>
      <c r="JM232" s="802"/>
      <c r="JN232" s="802"/>
      <c r="JO232" s="802"/>
      <c r="JP232" s="802"/>
      <c r="JQ232" s="802"/>
      <c r="JR232" s="802"/>
      <c r="JS232" s="802"/>
      <c r="JT232" s="802"/>
      <c r="JU232" s="802"/>
      <c r="JV232" s="802"/>
      <c r="JW232" s="802"/>
      <c r="JX232" s="802"/>
      <c r="JY232" s="802"/>
      <c r="JZ232" s="802"/>
      <c r="KA232" s="802"/>
      <c r="KB232" s="802"/>
      <c r="KC232" s="802"/>
      <c r="KD232" s="802"/>
      <c r="KE232" s="802"/>
      <c r="KF232" s="802"/>
      <c r="KG232" s="802"/>
      <c r="KH232" s="802"/>
      <c r="KI232" s="802"/>
      <c r="KJ232" s="802"/>
      <c r="KK232" s="802"/>
      <c r="KL232" s="802"/>
      <c r="KM232" s="802"/>
      <c r="KN232" s="802"/>
      <c r="KO232" s="802"/>
      <c r="KP232" s="802"/>
      <c r="KQ232" s="802"/>
      <c r="KR232" s="802"/>
      <c r="KS232" s="802"/>
      <c r="KT232" s="802"/>
      <c r="KU232" s="802"/>
      <c r="KV232" s="802"/>
      <c r="KW232" s="802"/>
      <c r="KX232" s="802"/>
      <c r="KY232" s="802"/>
      <c r="KZ232" s="802"/>
      <c r="LA232" s="802"/>
      <c r="LB232" s="802"/>
      <c r="LC232" s="802"/>
      <c r="LD232" s="802"/>
      <c r="LE232" s="802"/>
      <c r="LF232" s="802"/>
      <c r="LG232" s="802"/>
      <c r="LH232" s="802"/>
      <c r="LI232" s="802"/>
      <c r="LJ232" s="802"/>
      <c r="LK232" s="802"/>
      <c r="LL232" s="802"/>
      <c r="LM232" s="802"/>
      <c r="LN232" s="802"/>
      <c r="LO232" s="802"/>
      <c r="LP232" s="802"/>
      <c r="LQ232" s="802"/>
      <c r="LR232" s="802"/>
      <c r="LS232" s="802"/>
      <c r="LT232" s="802"/>
      <c r="LU232" s="802"/>
      <c r="LV232" s="802"/>
      <c r="LW232" s="802"/>
      <c r="LX232" s="802"/>
      <c r="LY232" s="802"/>
      <c r="LZ232" s="802"/>
      <c r="MA232" s="802"/>
      <c r="MB232" s="802"/>
      <c r="MC232" s="802"/>
      <c r="MD232" s="802"/>
      <c r="ME232" s="802"/>
      <c r="MF232" s="802"/>
      <c r="MG232" s="802"/>
      <c r="MH232" s="802"/>
      <c r="MI232" s="802"/>
      <c r="MJ232" s="802"/>
      <c r="MK232" s="802"/>
      <c r="ML232" s="802"/>
      <c r="MM232" s="802"/>
      <c r="MN232" s="802"/>
      <c r="MO232" s="802"/>
      <c r="MP232" s="802"/>
      <c r="MQ232" s="802"/>
      <c r="MR232" s="802"/>
      <c r="MS232" s="802"/>
      <c r="MT232" s="802"/>
      <c r="MU232" s="802"/>
      <c r="MV232" s="802"/>
      <c r="MW232" s="802"/>
      <c r="MX232" s="802"/>
      <c r="MY232" s="802"/>
      <c r="MZ232" s="802"/>
      <c r="NA232" s="802"/>
      <c r="NB232" s="802"/>
      <c r="NC232" s="802"/>
      <c r="ND232" s="802"/>
      <c r="NE232" s="802"/>
      <c r="NF232" s="802"/>
      <c r="NG232" s="802"/>
      <c r="NH232" s="802"/>
      <c r="NI232" s="802"/>
      <c r="NJ232" s="802"/>
      <c r="NK232" s="802"/>
      <c r="NL232" s="802"/>
      <c r="NM232" s="802"/>
      <c r="NN232" s="802"/>
      <c r="NO232" s="802"/>
      <c r="NP232" s="802"/>
      <c r="NQ232" s="802"/>
      <c r="NR232" s="802"/>
      <c r="NS232" s="802"/>
      <c r="NT232" s="802"/>
      <c r="NU232" s="802"/>
      <c r="NV232" s="802"/>
      <c r="NW232" s="802"/>
      <c r="NX232" s="802"/>
      <c r="NY232" s="802"/>
      <c r="NZ232" s="802"/>
      <c r="OA232" s="802"/>
      <c r="OB232" s="802"/>
      <c r="OC232" s="802"/>
      <c r="OD232" s="802"/>
      <c r="OE232" s="802"/>
      <c r="OF232" s="802"/>
      <c r="OG232" s="802"/>
      <c r="OH232" s="802"/>
      <c r="OI232" s="802"/>
      <c r="OJ232" s="802"/>
      <c r="OK232" s="802"/>
      <c r="OL232" s="802"/>
      <c r="OM232" s="802"/>
      <c r="ON232" s="802"/>
      <c r="OO232" s="802"/>
      <c r="OP232" s="802"/>
      <c r="OQ232" s="802"/>
      <c r="OR232" s="802"/>
      <c r="OS232" s="802"/>
      <c r="OT232" s="802"/>
      <c r="OU232" s="802"/>
      <c r="OV232" s="802"/>
      <c r="OW232" s="802"/>
      <c r="OX232" s="802"/>
      <c r="OY232" s="802"/>
      <c r="OZ232" s="802"/>
      <c r="PA232" s="802"/>
      <c r="PB232" s="802"/>
      <c r="PC232" s="802"/>
      <c r="PD232" s="802"/>
      <c r="PE232" s="802"/>
      <c r="PF232" s="802"/>
      <c r="PG232" s="802"/>
      <c r="PH232" s="802"/>
      <c r="PI232" s="802"/>
      <c r="PJ232" s="802"/>
      <c r="PK232" s="802"/>
      <c r="PL232" s="802"/>
      <c r="PM232" s="802"/>
      <c r="PN232" s="802"/>
      <c r="PO232" s="802"/>
      <c r="PP232" s="802"/>
      <c r="PQ232" s="802"/>
      <c r="PR232" s="802"/>
      <c r="PS232" s="802"/>
      <c r="PT232" s="802"/>
      <c r="PU232" s="802"/>
      <c r="PV232" s="802"/>
      <c r="PW232" s="802"/>
      <c r="PX232" s="802"/>
      <c r="PY232" s="802"/>
      <c r="PZ232" s="802"/>
      <c r="QA232" s="802"/>
      <c r="QB232" s="802"/>
      <c r="QC232" s="802"/>
      <c r="QD232" s="802"/>
      <c r="QE232" s="802"/>
      <c r="QF232" s="802"/>
      <c r="QG232" s="802"/>
      <c r="QH232" s="802"/>
      <c r="QI232" s="802"/>
      <c r="QJ232" s="802"/>
      <c r="QK232" s="802"/>
      <c r="QL232" s="802"/>
      <c r="QM232" s="802"/>
      <c r="QN232" s="802"/>
      <c r="QO232" s="802"/>
      <c r="QP232" s="802"/>
      <c r="QQ232" s="802"/>
      <c r="QR232" s="802"/>
      <c r="QS232" s="802"/>
      <c r="QT232" s="802"/>
      <c r="QU232" s="802"/>
      <c r="QV232" s="802"/>
      <c r="QW232" s="802"/>
      <c r="QX232" s="802"/>
      <c r="QY232" s="802"/>
      <c r="QZ232" s="802"/>
      <c r="RA232" s="802"/>
      <c r="RB232" s="802"/>
      <c r="RC232" s="802"/>
      <c r="RD232" s="802"/>
      <c r="RE232" s="802"/>
      <c r="RF232" s="802"/>
      <c r="RG232" s="802"/>
      <c r="RH232" s="802"/>
      <c r="RI232" s="802"/>
      <c r="RJ232" s="802"/>
      <c r="RK232" s="802"/>
      <c r="RL232" s="802"/>
      <c r="RM232" s="802"/>
      <c r="RN232" s="802"/>
      <c r="RO232" s="802"/>
      <c r="RP232" s="802"/>
      <c r="RQ232" s="802"/>
      <c r="RR232" s="802"/>
      <c r="RS232" s="802"/>
      <c r="RT232" s="802"/>
      <c r="RU232" s="802"/>
      <c r="RV232" s="802"/>
      <c r="RW232" s="802"/>
      <c r="RX232" s="802"/>
      <c r="RY232" s="802"/>
      <c r="RZ232" s="802"/>
      <c r="SA232" s="802"/>
      <c r="SB232" s="802"/>
      <c r="SC232" s="802"/>
      <c r="SD232" s="802"/>
      <c r="SE232" s="802"/>
      <c r="SF232" s="802"/>
      <c r="SG232" s="802"/>
      <c r="SH232" s="802"/>
      <c r="SI232" s="802"/>
      <c r="SJ232" s="802"/>
      <c r="SK232" s="802"/>
      <c r="SL232" s="802"/>
      <c r="SM232" s="802"/>
      <c r="SN232" s="802"/>
      <c r="SO232" s="802"/>
      <c r="SP232" s="802"/>
      <c r="SQ232" s="802"/>
      <c r="SR232" s="802"/>
      <c r="SS232" s="802"/>
      <c r="ST232" s="802"/>
      <c r="SU232" s="802"/>
      <c r="SV232" s="802"/>
      <c r="SW232" s="802"/>
      <c r="SX232" s="802"/>
      <c r="SY232" s="802"/>
      <c r="SZ232" s="802"/>
      <c r="TA232" s="802"/>
      <c r="TB232" s="802"/>
      <c r="TC232" s="802"/>
      <c r="TD232" s="802"/>
      <c r="TE232" s="802"/>
      <c r="TF232" s="802"/>
      <c r="TG232" s="802"/>
      <c r="TH232" s="802"/>
      <c r="TI232" s="802"/>
      <c r="TJ232" s="802"/>
      <c r="TK232" s="802"/>
      <c r="TL232" s="802"/>
      <c r="TM232" s="802"/>
      <c r="TN232" s="802"/>
      <c r="TO232" s="802"/>
      <c r="TP232" s="802"/>
      <c r="TQ232" s="802"/>
      <c r="TR232" s="802"/>
      <c r="TS232" s="802"/>
      <c r="TT232" s="802"/>
      <c r="TU232" s="802"/>
      <c r="TV232" s="802"/>
      <c r="TW232" s="802"/>
      <c r="TX232" s="802"/>
      <c r="TY232" s="802"/>
      <c r="TZ232" s="802"/>
      <c r="UA232" s="802"/>
      <c r="UB232" s="802"/>
      <c r="UC232" s="802"/>
      <c r="UD232" s="802"/>
      <c r="UE232" s="802"/>
      <c r="UF232" s="802"/>
      <c r="UG232" s="802"/>
      <c r="UH232" s="802"/>
      <c r="UI232" s="802"/>
      <c r="UJ232" s="802"/>
      <c r="UK232" s="802"/>
      <c r="UL232" s="802"/>
      <c r="UM232" s="802"/>
      <c r="UN232" s="802"/>
      <c r="UO232" s="802"/>
      <c r="UP232" s="802"/>
      <c r="UQ232" s="802"/>
      <c r="UR232" s="802"/>
      <c r="US232" s="802"/>
      <c r="UT232" s="802"/>
      <c r="UU232" s="802"/>
      <c r="UV232" s="802"/>
      <c r="UW232" s="802"/>
      <c r="UX232" s="802"/>
      <c r="UY232" s="802"/>
      <c r="UZ232" s="802"/>
      <c r="VA232" s="802"/>
      <c r="VB232" s="802"/>
      <c r="VC232" s="802"/>
      <c r="VD232" s="802"/>
      <c r="VE232" s="802"/>
      <c r="VF232" s="802"/>
      <c r="VG232" s="802"/>
      <c r="VH232" s="802"/>
      <c r="VI232" s="802"/>
      <c r="VJ232" s="802"/>
      <c r="VK232" s="802"/>
      <c r="VL232" s="802"/>
      <c r="VM232" s="802"/>
      <c r="VN232" s="802"/>
      <c r="VO232" s="802"/>
      <c r="VP232" s="802"/>
      <c r="VQ232" s="802"/>
      <c r="VR232" s="802"/>
      <c r="VS232" s="802"/>
      <c r="VT232" s="802"/>
      <c r="VU232" s="802"/>
      <c r="VV232" s="802"/>
      <c r="VW232" s="802"/>
      <c r="VX232" s="802"/>
      <c r="VY232" s="802"/>
      <c r="VZ232" s="802"/>
      <c r="WA232" s="802"/>
      <c r="WB232" s="802"/>
      <c r="WC232" s="802"/>
      <c r="WD232" s="802"/>
      <c r="WE232" s="802"/>
      <c r="WF232" s="802"/>
      <c r="WG232" s="802"/>
      <c r="WH232" s="802"/>
      <c r="WI232" s="802"/>
      <c r="WJ232" s="802"/>
      <c r="WK232" s="802"/>
      <c r="WL232" s="802"/>
      <c r="WM232" s="802"/>
      <c r="WN232" s="802"/>
      <c r="WO232" s="802"/>
      <c r="WP232" s="802"/>
      <c r="WQ232" s="802"/>
      <c r="WR232" s="802"/>
      <c r="WS232" s="802"/>
      <c r="WT232" s="802"/>
      <c r="WU232" s="802"/>
      <c r="WV232" s="802"/>
      <c r="WW232" s="802"/>
      <c r="WX232" s="802"/>
      <c r="WY232" s="802"/>
      <c r="WZ232" s="802"/>
      <c r="XA232" s="802"/>
      <c r="XB232" s="802"/>
      <c r="XC232" s="802"/>
      <c r="XD232" s="802"/>
      <c r="XE232" s="802"/>
      <c r="XF232" s="802"/>
      <c r="XG232" s="802"/>
      <c r="XH232" s="802"/>
      <c r="XI232" s="802"/>
      <c r="XJ232" s="802"/>
      <c r="XK232" s="802"/>
      <c r="XL232" s="802"/>
      <c r="XM232" s="802"/>
      <c r="XN232" s="802"/>
      <c r="XO232" s="802"/>
      <c r="XP232" s="802"/>
      <c r="XQ232" s="802"/>
      <c r="XR232" s="802"/>
      <c r="XS232" s="802"/>
      <c r="XT232" s="802"/>
      <c r="XU232" s="802"/>
      <c r="XV232" s="802"/>
      <c r="XW232" s="802"/>
      <c r="XX232" s="802"/>
      <c r="XY232" s="802"/>
      <c r="XZ232" s="802"/>
      <c r="YA232" s="802"/>
      <c r="YB232" s="802"/>
      <c r="YC232" s="802"/>
      <c r="YD232" s="802"/>
      <c r="YE232" s="802"/>
      <c r="YF232" s="802"/>
      <c r="YG232" s="802"/>
      <c r="YH232" s="802"/>
      <c r="YI232" s="802"/>
      <c r="YJ232" s="802"/>
      <c r="YK232" s="802"/>
      <c r="YL232" s="802"/>
      <c r="YM232" s="802"/>
      <c r="YN232" s="802"/>
      <c r="YO232" s="802"/>
      <c r="YP232" s="802"/>
      <c r="YQ232" s="802"/>
      <c r="YR232" s="802"/>
      <c r="YS232" s="802"/>
      <c r="YT232" s="802"/>
      <c r="YU232" s="802"/>
      <c r="YV232" s="802"/>
      <c r="YW232" s="802"/>
      <c r="YX232" s="802"/>
      <c r="YY232" s="802"/>
      <c r="YZ232" s="802"/>
      <c r="ZA232" s="802"/>
      <c r="ZB232" s="802"/>
      <c r="ZC232" s="802"/>
      <c r="ZD232" s="802"/>
      <c r="ZE232" s="802"/>
      <c r="ZF232" s="802"/>
      <c r="ZG232" s="802"/>
      <c r="ZH232" s="802"/>
      <c r="ZI232" s="802"/>
      <c r="ZJ232" s="802"/>
      <c r="ZK232" s="802"/>
      <c r="ZL232" s="802"/>
      <c r="ZM232" s="802"/>
      <c r="ZN232" s="802"/>
      <c r="ZO232" s="802"/>
      <c r="ZP232" s="802"/>
      <c r="ZQ232" s="802"/>
      <c r="ZR232" s="802"/>
      <c r="ZS232" s="802"/>
      <c r="ZT232" s="802"/>
      <c r="ZU232" s="802"/>
      <c r="ZV232" s="802"/>
      <c r="ZW232" s="802"/>
      <c r="ZX232" s="802"/>
      <c r="ZY232" s="802"/>
      <c r="ZZ232" s="802"/>
      <c r="AAA232" s="802"/>
      <c r="AAB232" s="802"/>
      <c r="AAC232" s="802"/>
      <c r="AAD232" s="802"/>
      <c r="AAE232" s="802"/>
      <c r="AAF232" s="802"/>
      <c r="AAG232" s="802"/>
      <c r="AAH232" s="802"/>
      <c r="AAI232" s="802"/>
      <c r="AAJ232" s="802"/>
      <c r="AAK232" s="802"/>
      <c r="AAL232" s="802"/>
      <c r="AAM232" s="802"/>
      <c r="AAN232" s="802"/>
      <c r="AAO232" s="802"/>
      <c r="AAP232" s="802"/>
      <c r="AAQ232" s="802"/>
      <c r="AAR232" s="802"/>
      <c r="AAS232" s="802"/>
      <c r="AAT232" s="802"/>
      <c r="AAU232" s="802"/>
      <c r="AAV232" s="802"/>
      <c r="AAW232" s="802"/>
      <c r="AAX232" s="802"/>
      <c r="AAY232" s="802"/>
      <c r="AAZ232" s="802"/>
      <c r="ABA232" s="802"/>
      <c r="ABB232" s="802"/>
      <c r="ABC232" s="802"/>
      <c r="ABD232" s="802"/>
      <c r="ABE232" s="802"/>
      <c r="ABF232" s="802"/>
      <c r="ABG232" s="802"/>
      <c r="ABH232" s="802"/>
      <c r="ABI232" s="802"/>
      <c r="ABJ232" s="802"/>
      <c r="ABK232" s="802"/>
      <c r="ABL232" s="802"/>
      <c r="ABM232" s="802"/>
      <c r="ABN232" s="802"/>
      <c r="ABO232" s="802"/>
      <c r="ABP232" s="802"/>
      <c r="ABQ232" s="802"/>
      <c r="ABR232" s="802"/>
      <c r="ABS232" s="802"/>
      <c r="ABT232" s="802"/>
      <c r="ABU232" s="802"/>
      <c r="ABV232" s="802"/>
      <c r="ABW232" s="802"/>
      <c r="ABX232" s="802"/>
      <c r="ABY232" s="802"/>
      <c r="ABZ232" s="802"/>
      <c r="ACA232" s="802"/>
      <c r="ACB232" s="802"/>
      <c r="ACC232" s="802"/>
      <c r="ACD232" s="802"/>
      <c r="ACE232" s="802"/>
      <c r="ACF232" s="802"/>
      <c r="ACG232" s="802"/>
      <c r="ACH232" s="802"/>
      <c r="ACI232" s="802"/>
      <c r="ACJ232" s="802"/>
      <c r="ACK232" s="802"/>
      <c r="ACL232" s="802"/>
      <c r="ACM232" s="802"/>
      <c r="ACN232" s="802"/>
      <c r="ACO232" s="802"/>
      <c r="ACP232" s="802"/>
      <c r="ACQ232" s="802"/>
      <c r="ACR232" s="802"/>
      <c r="ACS232" s="802"/>
      <c r="ACT232" s="802"/>
      <c r="ACU232" s="802"/>
      <c r="ACV232" s="802"/>
      <c r="ACW232" s="802"/>
      <c r="ACX232" s="802"/>
      <c r="ACY232" s="802"/>
      <c r="ACZ232" s="802"/>
      <c r="ADA232" s="802"/>
      <c r="ADB232" s="802"/>
      <c r="ADC232" s="802"/>
      <c r="ADD232" s="802"/>
      <c r="ADE232" s="802"/>
      <c r="ADF232" s="802"/>
      <c r="ADG232" s="802"/>
      <c r="ADH232" s="802"/>
      <c r="ADI232" s="802"/>
      <c r="ADJ232" s="802"/>
      <c r="ADK232" s="802"/>
      <c r="ADL232" s="802"/>
      <c r="ADM232" s="802"/>
      <c r="ADN232" s="802"/>
      <c r="ADO232" s="802"/>
      <c r="ADP232" s="802"/>
      <c r="ADQ232" s="802"/>
      <c r="ADR232" s="802"/>
      <c r="ADS232" s="802"/>
      <c r="ADT232" s="802"/>
      <c r="ADU232" s="802"/>
      <c r="ADV232" s="802"/>
      <c r="ADW232" s="802"/>
      <c r="ADX232" s="802"/>
      <c r="ADY232" s="802"/>
      <c r="ADZ232" s="802"/>
      <c r="AEA232" s="802"/>
      <c r="AEB232" s="802"/>
      <c r="AEC232" s="802"/>
      <c r="AED232" s="802"/>
      <c r="AEE232" s="802"/>
      <c r="AEF232" s="802"/>
      <c r="AEG232" s="802"/>
      <c r="AEH232" s="802"/>
      <c r="AEI232" s="802"/>
      <c r="AEJ232" s="802"/>
      <c r="AEK232" s="802"/>
      <c r="AEL232" s="802"/>
      <c r="AEM232" s="802"/>
      <c r="AEN232" s="802"/>
      <c r="AEO232" s="802"/>
      <c r="AEP232" s="802"/>
      <c r="AEQ232" s="802"/>
      <c r="AER232" s="802"/>
      <c r="AES232" s="802"/>
      <c r="AET232" s="802"/>
      <c r="AEU232" s="802"/>
      <c r="AEV232" s="802"/>
      <c r="AEW232" s="802"/>
      <c r="AEX232" s="802"/>
      <c r="AEY232" s="802"/>
      <c r="AEZ232" s="802"/>
      <c r="AFA232" s="802"/>
      <c r="AFB232" s="802"/>
      <c r="AFC232" s="802"/>
      <c r="AFD232" s="802"/>
      <c r="AFE232" s="802"/>
      <c r="AFF232" s="802"/>
      <c r="AFG232" s="802"/>
      <c r="AFH232" s="802"/>
      <c r="AFI232" s="802"/>
      <c r="AFJ232" s="802"/>
      <c r="AFK232" s="802"/>
      <c r="AFL232" s="802"/>
      <c r="AFM232" s="802"/>
      <c r="AFN232" s="802"/>
      <c r="AFO232" s="802"/>
      <c r="AFP232" s="802"/>
      <c r="AFQ232" s="802"/>
      <c r="AFR232" s="802"/>
      <c r="AFS232" s="802"/>
      <c r="AFT232" s="802"/>
      <c r="AFU232" s="802"/>
      <c r="AFV232" s="802"/>
      <c r="AFW232" s="802"/>
      <c r="AFX232" s="802"/>
      <c r="AFY232" s="802"/>
      <c r="AFZ232" s="802"/>
      <c r="AGA232" s="802"/>
      <c r="AGB232" s="802"/>
      <c r="AGC232" s="802"/>
      <c r="AGD232" s="802"/>
      <c r="AGE232" s="802"/>
      <c r="AGF232" s="802"/>
      <c r="AGG232" s="802"/>
      <c r="AGH232" s="802"/>
      <c r="AGI232" s="802"/>
      <c r="AGJ232" s="802"/>
      <c r="AGK232" s="802"/>
      <c r="AGL232" s="802"/>
      <c r="AGM232" s="802"/>
      <c r="AGN232" s="802"/>
      <c r="AGO232" s="802"/>
      <c r="AGP232" s="802"/>
      <c r="AGQ232" s="802"/>
      <c r="AGR232" s="802"/>
      <c r="AGS232" s="802"/>
      <c r="AGT232" s="802"/>
      <c r="AGU232" s="802"/>
      <c r="AGV232" s="802"/>
      <c r="AGW232" s="802"/>
      <c r="AGX232" s="802"/>
      <c r="AGY232" s="802"/>
      <c r="AGZ232" s="802"/>
      <c r="AHA232" s="802"/>
      <c r="AHB232" s="802"/>
      <c r="AHC232" s="802"/>
      <c r="AHD232" s="802"/>
      <c r="AHE232" s="802"/>
      <c r="AHF232" s="802"/>
      <c r="AHG232" s="802"/>
      <c r="AHH232" s="802"/>
      <c r="AHI232" s="802"/>
      <c r="AHJ232" s="802"/>
      <c r="AHK232" s="802"/>
      <c r="AHL232" s="802"/>
      <c r="AHM232" s="802"/>
      <c r="AHN232" s="802"/>
      <c r="AHO232" s="802"/>
      <c r="AHP232" s="802"/>
      <c r="AHQ232" s="802"/>
      <c r="AHR232" s="802"/>
      <c r="AHS232" s="802"/>
      <c r="AHT232" s="802"/>
      <c r="AHU232" s="802"/>
      <c r="AHV232" s="802"/>
      <c r="AHW232" s="802"/>
      <c r="AHX232" s="802"/>
      <c r="AHY232" s="802"/>
      <c r="AHZ232" s="802"/>
      <c r="AIA232" s="802"/>
      <c r="AIB232" s="802"/>
      <c r="AIC232" s="802"/>
      <c r="AID232" s="802"/>
      <c r="AIE232" s="802"/>
      <c r="AIF232" s="802"/>
      <c r="AIG232" s="802"/>
      <c r="AIH232" s="802"/>
      <c r="AII232" s="802"/>
      <c r="AIJ232" s="802"/>
      <c r="AQE232" s="802"/>
      <c r="AQF232" s="802"/>
      <c r="AQG232" s="802"/>
      <c r="AQH232" s="802"/>
      <c r="AQI232" s="802"/>
      <c r="AQJ232" s="802"/>
      <c r="AQK232" s="802"/>
      <c r="AQL232" s="802"/>
      <c r="AQM232" s="802"/>
      <c r="AQN232" s="802"/>
      <c r="AQO232" s="802"/>
      <c r="AQP232" s="802"/>
      <c r="AQQ232" s="802"/>
      <c r="AQR232" s="802"/>
      <c r="AQS232" s="802"/>
      <c r="AQT232" s="802"/>
      <c r="AQU232" s="802"/>
      <c r="AQV232" s="802"/>
      <c r="AQW232" s="802"/>
      <c r="AQX232" s="802"/>
      <c r="AQY232" s="802"/>
      <c r="AQZ232" s="802"/>
      <c r="ARA232" s="802"/>
      <c r="ARB232" s="802"/>
      <c r="ARC232" s="802"/>
      <c r="ARD232" s="802"/>
      <c r="ARE232" s="802"/>
      <c r="ARF232" s="802"/>
      <c r="ARG232" s="802"/>
      <c r="ARH232" s="802"/>
      <c r="ARI232" s="802"/>
      <c r="ARJ232" s="802"/>
      <c r="ARK232" s="802"/>
      <c r="ARL232" s="802"/>
      <c r="ARM232" s="802"/>
      <c r="ARN232" s="802"/>
      <c r="ARO232" s="802"/>
      <c r="ARP232" s="802"/>
      <c r="ARQ232" s="802"/>
      <c r="ARR232" s="802"/>
      <c r="ARS232" s="802"/>
      <c r="ART232" s="802"/>
      <c r="ARU232" s="802"/>
      <c r="ARV232" s="802"/>
      <c r="ARW232" s="802"/>
      <c r="ARX232" s="802"/>
      <c r="ARY232" s="802"/>
      <c r="ARZ232" s="802"/>
      <c r="ASA232" s="802"/>
      <c r="ASB232" s="802"/>
      <c r="ASC232" s="802"/>
      <c r="ASD232" s="802"/>
      <c r="ASE232" s="802"/>
      <c r="ASF232" s="802"/>
      <c r="ASG232" s="802"/>
      <c r="ASH232" s="802"/>
      <c r="ASI232" s="802"/>
      <c r="ASJ232" s="802"/>
      <c r="ASK232" s="802"/>
      <c r="ASL232" s="802"/>
      <c r="ATP232" s="802"/>
      <c r="ATQ232" s="802"/>
      <c r="ATR232" s="802"/>
      <c r="ATS232" s="802"/>
      <c r="ATT232" s="802"/>
      <c r="ATU232" s="802"/>
      <c r="ATV232" s="802"/>
      <c r="ATW232" s="802"/>
      <c r="ATX232" s="802"/>
      <c r="ATY232" s="802"/>
      <c r="ATZ232" s="802"/>
      <c r="AUA232" s="802"/>
      <c r="AUB232" s="802"/>
      <c r="AUC232" s="802"/>
      <c r="AUD232" s="802"/>
      <c r="AUE232" s="802"/>
      <c r="AUF232" s="802"/>
      <c r="AUG232" s="802"/>
      <c r="AUH232" s="802"/>
      <c r="AUI232" s="802"/>
      <c r="AUJ232" s="802"/>
      <c r="AUK232" s="802"/>
      <c r="AUL232" s="802"/>
      <c r="AUM232" s="802"/>
      <c r="AUN232" s="802"/>
      <c r="AUO232" s="802"/>
      <c r="AUP232" s="801"/>
      <c r="AUQ232" s="802"/>
      <c r="AUR232" s="801"/>
      <c r="AUS232" s="802"/>
      <c r="AUT232" s="801"/>
      <c r="AUU232" s="802"/>
      <c r="AUV232" s="802"/>
      <c r="AUW232" s="802"/>
      <c r="AUX232" s="802"/>
      <c r="AUY232" s="802"/>
      <c r="AUZ232" s="802"/>
      <c r="AVA232" s="802"/>
      <c r="AVB232" s="802"/>
      <c r="AVC232" s="802"/>
      <c r="AVD232" s="802"/>
      <c r="AVE232" s="802"/>
      <c r="AVF232" s="802"/>
      <c r="AVG232" s="802"/>
      <c r="AVH232" s="802"/>
      <c r="AVI232" s="802"/>
      <c r="AVJ232" s="808"/>
      <c r="AVK232" s="808"/>
      <c r="AVL232" s="808"/>
      <c r="AVM232" s="808"/>
      <c r="AVN232" s="808"/>
      <c r="AVO232" s="808"/>
      <c r="AVP232" s="808"/>
      <c r="AVQ232" s="808"/>
      <c r="AVR232" s="808"/>
      <c r="AVS232" s="808"/>
      <c r="AVT232" s="808"/>
      <c r="AVU232" s="809"/>
      <c r="AVV232" s="809"/>
      <c r="AVW232" s="809"/>
      <c r="AVX232" s="809"/>
      <c r="AVY232" s="809"/>
      <c r="AVZ232" s="809"/>
      <c r="AWA232" s="809"/>
      <c r="AWB232" s="809"/>
      <c r="AWC232" s="809"/>
      <c r="AWD232" s="809"/>
      <c r="AWE232" s="809"/>
      <c r="AWF232" s="809"/>
      <c r="AWG232" s="809"/>
      <c r="AWH232" s="809"/>
      <c r="AWI232" s="809"/>
      <c r="AWJ232" s="809"/>
      <c r="AWK232" s="809"/>
      <c r="AWL232" s="809"/>
      <c r="AWM232" s="809"/>
      <c r="AWN232" s="809"/>
      <c r="AWO232" s="809"/>
      <c r="AWP232" s="809"/>
      <c r="AWQ232" s="809"/>
      <c r="AWR232" s="808"/>
      <c r="AWS232" s="761"/>
      <c r="AWT232" s="808"/>
      <c r="AWU232" s="809"/>
      <c r="AWV232" s="809"/>
      <c r="AWW232" s="809"/>
      <c r="AWX232" s="809"/>
      <c r="AWY232" s="809"/>
      <c r="AWZ232" s="809"/>
      <c r="AXA232" s="809"/>
      <c r="AXB232" s="809"/>
      <c r="AXC232" s="809"/>
      <c r="AXD232" s="809"/>
      <c r="AXE232" s="809"/>
      <c r="AXF232" s="809"/>
      <c r="AXG232" s="809"/>
      <c r="AXH232" s="809"/>
      <c r="AXI232" s="809"/>
      <c r="AXJ232" s="809"/>
      <c r="AXK232" s="809"/>
      <c r="AXL232" s="809"/>
      <c r="AXM232" s="809"/>
      <c r="AXN232" s="809"/>
      <c r="AXO232" s="809"/>
      <c r="AXP232" s="809"/>
      <c r="AXQ232" s="809"/>
      <c r="AXR232" s="809"/>
      <c r="AXS232" s="809"/>
      <c r="AXT232" s="809"/>
      <c r="AXU232" s="809"/>
      <c r="AXV232" s="809"/>
      <c r="AXW232" s="809"/>
      <c r="AXX232" s="809"/>
      <c r="AXY232" s="809"/>
      <c r="AXZ232" s="809"/>
      <c r="AYA232" s="809"/>
      <c r="AYB232" s="809"/>
      <c r="AYC232" s="809"/>
      <c r="AYD232" s="808"/>
      <c r="AYE232" s="808"/>
      <c r="AYF232" s="809"/>
      <c r="AYG232" s="808"/>
      <c r="AYH232" s="810"/>
      <c r="AYI232" s="810"/>
      <c r="AYJ232" s="810"/>
      <c r="AYK232" s="810"/>
      <c r="AYL232" s="810"/>
      <c r="AYM232" s="810"/>
      <c r="AYN232" s="810"/>
      <c r="AYO232" s="810"/>
      <c r="AYP232" s="810"/>
      <c r="AYQ232" s="810"/>
      <c r="AYR232" s="810"/>
      <c r="AYS232" s="810"/>
      <c r="AYT232" s="810"/>
      <c r="AYU232" s="810"/>
      <c r="AYV232" s="810"/>
      <c r="AYW232" s="810"/>
      <c r="AYX232" s="810"/>
      <c r="AYY232" s="810"/>
      <c r="AYZ232" s="810"/>
      <c r="AZA232" s="810"/>
      <c r="AZB232" s="810"/>
      <c r="AZC232" s="810"/>
      <c r="AZD232" s="810"/>
      <c r="AZE232" s="810"/>
      <c r="AZF232" s="810"/>
      <c r="AZG232" s="810"/>
      <c r="AZH232" s="810"/>
      <c r="AZI232" s="810"/>
      <c r="AZJ232" s="810"/>
      <c r="AZK232" s="810"/>
      <c r="AZL232" s="810"/>
      <c r="AZM232" s="810"/>
      <c r="AZN232" s="810"/>
      <c r="AZO232" s="810"/>
      <c r="AZP232" s="809"/>
      <c r="AZQ232" s="802"/>
      <c r="AZR232" s="802"/>
      <c r="AZS232" s="802"/>
    </row>
    <row r="233" spans="45:920 1123:1371" s="793" customFormat="1" ht="13.5">
      <c r="AS233" s="802"/>
      <c r="AT233" s="802"/>
      <c r="AU233" s="802"/>
      <c r="AV233" s="802"/>
      <c r="AW233" s="802"/>
      <c r="AX233" s="802"/>
      <c r="AY233" s="802"/>
      <c r="AZ233" s="802"/>
      <c r="BA233" s="802"/>
      <c r="BB233" s="802"/>
      <c r="BC233" s="802"/>
      <c r="BD233" s="802"/>
      <c r="BE233" s="802"/>
      <c r="BF233" s="802"/>
      <c r="BG233" s="802"/>
      <c r="BH233" s="802"/>
      <c r="BI233" s="802"/>
      <c r="BJ233" s="802"/>
      <c r="BK233" s="802"/>
      <c r="BL233" s="802"/>
      <c r="BM233" s="802"/>
      <c r="BN233" s="802"/>
      <c r="BO233" s="802"/>
      <c r="BP233" s="802"/>
      <c r="BQ233" s="802"/>
      <c r="BR233" s="802"/>
      <c r="BS233" s="802"/>
      <c r="BT233" s="802"/>
      <c r="BU233" s="802"/>
      <c r="BV233" s="802"/>
      <c r="BW233" s="802"/>
      <c r="BX233" s="802"/>
      <c r="BY233" s="802"/>
      <c r="BZ233" s="802"/>
      <c r="CA233" s="802"/>
      <c r="CB233" s="802"/>
      <c r="CC233" s="802"/>
      <c r="CD233" s="802"/>
      <c r="CE233" s="802"/>
      <c r="CF233" s="802"/>
      <c r="CG233" s="802"/>
      <c r="CH233" s="802"/>
      <c r="CI233" s="802"/>
      <c r="CJ233" s="802"/>
      <c r="CK233" s="802"/>
      <c r="CL233" s="802"/>
      <c r="CM233" s="802"/>
      <c r="CN233" s="802"/>
      <c r="CO233" s="802"/>
      <c r="CP233" s="802"/>
      <c r="CQ233" s="802"/>
      <c r="CR233" s="802"/>
      <c r="CS233" s="802"/>
      <c r="CT233" s="802"/>
      <c r="CU233" s="802"/>
      <c r="CV233" s="802"/>
      <c r="CW233" s="802"/>
      <c r="CX233" s="802"/>
      <c r="CY233" s="802"/>
      <c r="CZ233" s="802"/>
      <c r="DA233" s="802"/>
      <c r="DB233" s="802"/>
      <c r="DC233" s="802"/>
      <c r="DD233" s="802"/>
      <c r="DE233" s="802"/>
      <c r="DF233" s="802"/>
      <c r="DG233" s="802"/>
      <c r="DH233" s="802"/>
      <c r="DI233" s="802"/>
      <c r="DJ233" s="802"/>
      <c r="DK233" s="802"/>
      <c r="DL233" s="802"/>
      <c r="DM233" s="802"/>
      <c r="DN233" s="802"/>
      <c r="DO233" s="802"/>
      <c r="DP233" s="802"/>
      <c r="DQ233" s="802"/>
      <c r="DR233" s="802"/>
      <c r="DS233" s="802"/>
      <c r="DT233" s="802"/>
      <c r="DU233" s="802"/>
      <c r="DV233" s="802"/>
      <c r="DW233" s="802"/>
      <c r="DX233" s="802"/>
      <c r="DY233" s="802"/>
      <c r="DZ233" s="802"/>
      <c r="EA233" s="802"/>
      <c r="EB233" s="802"/>
      <c r="EC233" s="802"/>
      <c r="ED233" s="802"/>
      <c r="EE233" s="802"/>
      <c r="EF233" s="802"/>
      <c r="EG233" s="802"/>
      <c r="EH233" s="802"/>
      <c r="EI233" s="802"/>
      <c r="EJ233" s="802"/>
      <c r="EK233" s="802"/>
      <c r="EL233" s="802"/>
      <c r="EM233" s="802"/>
      <c r="EN233" s="802"/>
      <c r="EO233" s="802"/>
      <c r="EP233" s="802"/>
      <c r="EQ233" s="802"/>
      <c r="ER233" s="802"/>
      <c r="ES233" s="802"/>
      <c r="ET233" s="802"/>
      <c r="EU233" s="802"/>
      <c r="EV233" s="802"/>
      <c r="EW233" s="802"/>
      <c r="EX233" s="802"/>
      <c r="EY233" s="802"/>
      <c r="EZ233" s="802"/>
      <c r="FA233" s="802"/>
      <c r="FB233" s="802"/>
      <c r="FC233" s="802"/>
      <c r="FD233" s="802"/>
      <c r="FE233" s="802"/>
      <c r="FF233" s="802"/>
      <c r="FG233" s="802"/>
      <c r="FH233" s="802"/>
      <c r="FI233" s="802"/>
      <c r="FJ233" s="802"/>
      <c r="FK233" s="802"/>
      <c r="FL233" s="802"/>
      <c r="FM233" s="802"/>
      <c r="FN233" s="802"/>
      <c r="FO233" s="802"/>
      <c r="FP233" s="802"/>
      <c r="FQ233" s="802"/>
      <c r="FR233" s="802"/>
      <c r="FS233" s="802"/>
      <c r="FT233" s="802"/>
      <c r="FU233" s="802"/>
      <c r="FV233" s="802"/>
      <c r="FW233" s="802"/>
      <c r="FX233" s="802"/>
      <c r="FY233" s="802"/>
      <c r="FZ233" s="802"/>
      <c r="GA233" s="802"/>
      <c r="GB233" s="802"/>
      <c r="GC233" s="802"/>
      <c r="GD233" s="802"/>
      <c r="GE233" s="802"/>
      <c r="GF233" s="802"/>
      <c r="GG233" s="802"/>
      <c r="GH233" s="802"/>
      <c r="GI233" s="802"/>
      <c r="GJ233" s="802"/>
      <c r="GK233" s="802"/>
      <c r="GL233" s="802"/>
      <c r="GM233" s="802"/>
      <c r="GN233" s="802"/>
      <c r="GO233" s="802"/>
      <c r="GP233" s="802"/>
      <c r="GQ233" s="802"/>
      <c r="GR233" s="802"/>
      <c r="GS233" s="802"/>
      <c r="GT233" s="802"/>
      <c r="GU233" s="802"/>
      <c r="GV233" s="802"/>
      <c r="GW233" s="802"/>
      <c r="GX233" s="802"/>
      <c r="GY233" s="802"/>
      <c r="GZ233" s="802"/>
      <c r="HA233" s="802"/>
      <c r="HB233" s="802"/>
      <c r="HC233" s="802"/>
      <c r="HD233" s="802"/>
      <c r="HE233" s="802"/>
      <c r="HF233" s="802"/>
      <c r="HG233" s="802"/>
      <c r="HH233" s="802"/>
      <c r="HI233" s="802"/>
      <c r="HJ233" s="802"/>
      <c r="HK233" s="802"/>
      <c r="HL233" s="802"/>
      <c r="HM233" s="802"/>
      <c r="HN233" s="802"/>
      <c r="HO233" s="802"/>
      <c r="HP233" s="802"/>
      <c r="HQ233" s="802"/>
      <c r="HR233" s="802"/>
      <c r="HS233" s="802"/>
      <c r="HT233" s="802"/>
      <c r="HU233" s="802"/>
      <c r="HV233" s="802"/>
      <c r="HW233" s="802"/>
      <c r="HX233" s="802"/>
      <c r="HY233" s="802"/>
      <c r="HZ233" s="802"/>
      <c r="IA233" s="802"/>
      <c r="IB233" s="802"/>
      <c r="IC233" s="802"/>
      <c r="ID233" s="802"/>
      <c r="IE233" s="802"/>
      <c r="IF233" s="802"/>
      <c r="IG233" s="802"/>
      <c r="IH233" s="802"/>
      <c r="II233" s="802"/>
      <c r="IJ233" s="802"/>
      <c r="IK233" s="802"/>
      <c r="IL233" s="802"/>
      <c r="IM233" s="802"/>
      <c r="IN233" s="802"/>
      <c r="IO233" s="802"/>
      <c r="IP233" s="802"/>
      <c r="IQ233" s="802"/>
      <c r="IR233" s="802"/>
      <c r="IS233" s="802"/>
      <c r="IT233" s="802"/>
      <c r="IU233" s="802"/>
      <c r="IV233" s="802"/>
      <c r="IW233" s="802"/>
      <c r="IX233" s="802"/>
      <c r="IY233" s="802"/>
      <c r="IZ233" s="802"/>
      <c r="JA233" s="802"/>
      <c r="JB233" s="802"/>
      <c r="JC233" s="802"/>
      <c r="JD233" s="802"/>
      <c r="JE233" s="802"/>
      <c r="JF233" s="802"/>
      <c r="JG233" s="802"/>
      <c r="JH233" s="802"/>
      <c r="JI233" s="802"/>
      <c r="JJ233" s="802"/>
      <c r="JK233" s="802"/>
      <c r="JL233" s="802"/>
      <c r="JM233" s="802"/>
      <c r="JN233" s="802"/>
      <c r="JO233" s="802"/>
      <c r="JP233" s="802"/>
      <c r="JQ233" s="802"/>
      <c r="JR233" s="802"/>
      <c r="JS233" s="802"/>
      <c r="JT233" s="802"/>
      <c r="JU233" s="802"/>
      <c r="JV233" s="802"/>
      <c r="JW233" s="802"/>
      <c r="JX233" s="802"/>
      <c r="JY233" s="802"/>
      <c r="JZ233" s="802"/>
      <c r="KA233" s="802"/>
      <c r="KB233" s="802"/>
      <c r="KC233" s="802"/>
      <c r="KD233" s="802"/>
      <c r="KE233" s="802"/>
      <c r="KF233" s="802"/>
      <c r="KG233" s="802"/>
      <c r="KH233" s="802"/>
      <c r="KI233" s="802"/>
      <c r="KJ233" s="802"/>
      <c r="KK233" s="802"/>
      <c r="KL233" s="802"/>
      <c r="KM233" s="802"/>
      <c r="KN233" s="802"/>
      <c r="KO233" s="802"/>
      <c r="KP233" s="802"/>
      <c r="KQ233" s="802"/>
      <c r="KR233" s="802"/>
      <c r="KS233" s="802"/>
      <c r="KT233" s="802"/>
      <c r="KU233" s="802"/>
      <c r="KV233" s="802"/>
      <c r="KW233" s="802"/>
      <c r="KX233" s="802"/>
      <c r="KY233" s="802"/>
      <c r="KZ233" s="802"/>
      <c r="LA233" s="802"/>
      <c r="LB233" s="802"/>
      <c r="LC233" s="802"/>
      <c r="LD233" s="802"/>
      <c r="LE233" s="802"/>
      <c r="LF233" s="802"/>
      <c r="LG233" s="802"/>
      <c r="LH233" s="802"/>
      <c r="LI233" s="802"/>
      <c r="LJ233" s="802"/>
      <c r="LK233" s="802"/>
      <c r="LL233" s="802"/>
      <c r="LM233" s="802"/>
      <c r="LN233" s="802"/>
      <c r="LO233" s="802"/>
      <c r="LP233" s="802"/>
      <c r="LQ233" s="802"/>
      <c r="LR233" s="802"/>
      <c r="LS233" s="802"/>
      <c r="LT233" s="802"/>
      <c r="LU233" s="802"/>
      <c r="LV233" s="802"/>
      <c r="LW233" s="802"/>
      <c r="LX233" s="802"/>
      <c r="LY233" s="802"/>
      <c r="LZ233" s="802"/>
      <c r="MA233" s="802"/>
      <c r="MB233" s="802"/>
      <c r="MC233" s="802"/>
      <c r="MD233" s="802"/>
      <c r="ME233" s="802"/>
      <c r="MF233" s="802"/>
      <c r="MG233" s="802"/>
      <c r="MH233" s="802"/>
      <c r="MI233" s="802"/>
      <c r="MJ233" s="802"/>
      <c r="MK233" s="802"/>
      <c r="ML233" s="802"/>
      <c r="MM233" s="802"/>
      <c r="MN233" s="802"/>
      <c r="MO233" s="802"/>
      <c r="MP233" s="802"/>
      <c r="MQ233" s="802"/>
      <c r="MR233" s="802"/>
      <c r="MS233" s="802"/>
      <c r="MT233" s="802"/>
      <c r="MU233" s="802"/>
      <c r="MV233" s="802"/>
      <c r="MW233" s="802"/>
      <c r="MX233" s="802"/>
      <c r="MY233" s="802"/>
      <c r="MZ233" s="802"/>
      <c r="NA233" s="802"/>
      <c r="NB233" s="802"/>
      <c r="NC233" s="802"/>
      <c r="ND233" s="802"/>
      <c r="NE233" s="802"/>
      <c r="NF233" s="802"/>
      <c r="NG233" s="802"/>
      <c r="NH233" s="802"/>
      <c r="NI233" s="802"/>
      <c r="NJ233" s="802"/>
      <c r="NK233" s="802"/>
      <c r="NL233" s="802"/>
      <c r="NM233" s="802"/>
      <c r="NN233" s="802"/>
      <c r="NO233" s="802"/>
      <c r="NP233" s="802"/>
      <c r="NQ233" s="802"/>
      <c r="NR233" s="802"/>
      <c r="NS233" s="802"/>
      <c r="NT233" s="802"/>
      <c r="NU233" s="802"/>
      <c r="NV233" s="802"/>
      <c r="NW233" s="802"/>
      <c r="NX233" s="802"/>
      <c r="NY233" s="802"/>
      <c r="NZ233" s="802"/>
      <c r="OA233" s="802"/>
      <c r="OB233" s="802"/>
      <c r="OC233" s="802"/>
      <c r="OD233" s="802"/>
      <c r="OE233" s="802"/>
      <c r="OF233" s="802"/>
      <c r="OG233" s="802"/>
      <c r="OH233" s="802"/>
      <c r="OI233" s="802"/>
      <c r="OJ233" s="802"/>
      <c r="OK233" s="802"/>
      <c r="OL233" s="802"/>
      <c r="OM233" s="802"/>
      <c r="ON233" s="802"/>
      <c r="OO233" s="802"/>
      <c r="OP233" s="802"/>
      <c r="OQ233" s="802"/>
      <c r="OR233" s="802"/>
      <c r="OS233" s="802"/>
      <c r="OT233" s="802"/>
      <c r="OU233" s="802"/>
      <c r="OV233" s="802"/>
      <c r="OW233" s="802"/>
      <c r="OX233" s="802"/>
      <c r="OY233" s="802"/>
      <c r="OZ233" s="802"/>
      <c r="PA233" s="802"/>
      <c r="PB233" s="802"/>
      <c r="PC233" s="802"/>
      <c r="PD233" s="802"/>
      <c r="PE233" s="802"/>
      <c r="PF233" s="802"/>
      <c r="PG233" s="802"/>
      <c r="PH233" s="802"/>
      <c r="PI233" s="802"/>
      <c r="PJ233" s="802"/>
      <c r="PK233" s="802"/>
      <c r="PL233" s="802"/>
      <c r="PM233" s="802"/>
      <c r="PN233" s="802"/>
      <c r="PO233" s="802"/>
      <c r="PP233" s="802"/>
      <c r="PQ233" s="802"/>
      <c r="PR233" s="802"/>
      <c r="PS233" s="802"/>
      <c r="PT233" s="802"/>
      <c r="PU233" s="802"/>
      <c r="PV233" s="802"/>
      <c r="PW233" s="802"/>
      <c r="PX233" s="802"/>
      <c r="PY233" s="802"/>
      <c r="PZ233" s="802"/>
      <c r="QA233" s="802"/>
      <c r="QB233" s="802"/>
      <c r="QC233" s="802"/>
      <c r="QD233" s="802"/>
      <c r="QE233" s="802"/>
      <c r="QF233" s="802"/>
      <c r="QG233" s="802"/>
      <c r="QH233" s="802"/>
      <c r="QI233" s="802"/>
      <c r="QJ233" s="802"/>
      <c r="QK233" s="802"/>
      <c r="QL233" s="802"/>
      <c r="QM233" s="802"/>
      <c r="QN233" s="802"/>
      <c r="QO233" s="802"/>
      <c r="QP233" s="802"/>
      <c r="QQ233" s="802"/>
      <c r="QR233" s="802"/>
      <c r="QS233" s="802"/>
      <c r="QT233" s="802"/>
      <c r="QU233" s="802"/>
      <c r="QV233" s="802"/>
      <c r="QW233" s="802"/>
      <c r="QX233" s="802"/>
      <c r="QY233" s="802"/>
      <c r="QZ233" s="802"/>
      <c r="RA233" s="802"/>
      <c r="RB233" s="802"/>
      <c r="RC233" s="802"/>
      <c r="RD233" s="802"/>
      <c r="RE233" s="802"/>
      <c r="RF233" s="802"/>
      <c r="RG233" s="802"/>
      <c r="RH233" s="802"/>
      <c r="RI233" s="802"/>
      <c r="RJ233" s="802"/>
      <c r="RK233" s="802"/>
      <c r="RL233" s="802"/>
      <c r="RM233" s="802"/>
      <c r="RN233" s="802"/>
      <c r="RO233" s="802"/>
      <c r="RP233" s="802"/>
      <c r="RQ233" s="802"/>
      <c r="RR233" s="802"/>
      <c r="RS233" s="802"/>
      <c r="RT233" s="802"/>
      <c r="RU233" s="802"/>
      <c r="RV233" s="802"/>
      <c r="RW233" s="802"/>
      <c r="RX233" s="802"/>
      <c r="RY233" s="802"/>
      <c r="RZ233" s="802"/>
      <c r="SA233" s="802"/>
      <c r="SB233" s="802"/>
      <c r="SC233" s="802"/>
      <c r="SD233" s="802"/>
      <c r="SE233" s="802"/>
      <c r="SF233" s="802"/>
      <c r="SG233" s="802"/>
      <c r="SH233" s="802"/>
      <c r="SI233" s="802"/>
      <c r="SJ233" s="802"/>
      <c r="SK233" s="802"/>
      <c r="SL233" s="802"/>
      <c r="SM233" s="802"/>
      <c r="SN233" s="802"/>
      <c r="SO233" s="802"/>
      <c r="SP233" s="802"/>
      <c r="SQ233" s="802"/>
      <c r="SR233" s="802"/>
      <c r="SS233" s="802"/>
      <c r="ST233" s="802"/>
      <c r="SU233" s="802"/>
      <c r="SV233" s="802"/>
      <c r="SW233" s="802"/>
      <c r="SX233" s="802"/>
      <c r="SY233" s="802"/>
      <c r="SZ233" s="802"/>
      <c r="TA233" s="802"/>
      <c r="TB233" s="802"/>
      <c r="TC233" s="802"/>
      <c r="TD233" s="802"/>
      <c r="TE233" s="802"/>
      <c r="TF233" s="802"/>
      <c r="TG233" s="802"/>
      <c r="TH233" s="802"/>
      <c r="TI233" s="802"/>
      <c r="TJ233" s="802"/>
      <c r="TK233" s="802"/>
      <c r="TL233" s="802"/>
      <c r="TM233" s="802"/>
      <c r="TN233" s="802"/>
      <c r="TO233" s="802"/>
      <c r="TP233" s="802"/>
      <c r="TQ233" s="802"/>
      <c r="TR233" s="802"/>
      <c r="TS233" s="802"/>
      <c r="TT233" s="802"/>
      <c r="TU233" s="802"/>
      <c r="TV233" s="802"/>
      <c r="TW233" s="802"/>
      <c r="TX233" s="802"/>
      <c r="TY233" s="802"/>
      <c r="TZ233" s="802"/>
      <c r="UA233" s="802"/>
      <c r="UB233" s="802"/>
      <c r="UC233" s="802"/>
      <c r="UD233" s="802"/>
      <c r="UE233" s="802"/>
      <c r="UF233" s="802"/>
      <c r="UG233" s="802"/>
      <c r="UH233" s="802"/>
      <c r="UI233" s="802"/>
      <c r="UJ233" s="802"/>
      <c r="UK233" s="802"/>
      <c r="UL233" s="802"/>
      <c r="UM233" s="802"/>
      <c r="UN233" s="802"/>
      <c r="UO233" s="802"/>
      <c r="UP233" s="802"/>
      <c r="UQ233" s="802"/>
      <c r="UR233" s="802"/>
      <c r="US233" s="802"/>
      <c r="UT233" s="802"/>
      <c r="UU233" s="802"/>
      <c r="UV233" s="802"/>
      <c r="UW233" s="802"/>
      <c r="UX233" s="802"/>
      <c r="UY233" s="802"/>
      <c r="UZ233" s="802"/>
      <c r="VA233" s="802"/>
      <c r="VB233" s="802"/>
      <c r="VC233" s="802"/>
      <c r="VD233" s="802"/>
      <c r="VE233" s="802"/>
      <c r="VF233" s="802"/>
      <c r="VG233" s="802"/>
      <c r="VH233" s="802"/>
      <c r="VI233" s="802"/>
      <c r="VJ233" s="802"/>
      <c r="VK233" s="802"/>
      <c r="VL233" s="802"/>
      <c r="VM233" s="802"/>
      <c r="VN233" s="802"/>
      <c r="VO233" s="802"/>
      <c r="VP233" s="802"/>
      <c r="VQ233" s="802"/>
      <c r="VR233" s="802"/>
      <c r="VS233" s="802"/>
      <c r="VT233" s="802"/>
      <c r="VU233" s="802"/>
      <c r="VV233" s="802"/>
      <c r="VW233" s="802"/>
      <c r="VX233" s="802"/>
      <c r="VY233" s="802"/>
      <c r="VZ233" s="802"/>
      <c r="WA233" s="802"/>
      <c r="WB233" s="802"/>
      <c r="WC233" s="802"/>
      <c r="WD233" s="802"/>
      <c r="WE233" s="802"/>
      <c r="WF233" s="802"/>
      <c r="WG233" s="802"/>
      <c r="WH233" s="802"/>
      <c r="WI233" s="802"/>
      <c r="WJ233" s="802"/>
      <c r="WK233" s="802"/>
      <c r="WL233" s="802"/>
      <c r="WM233" s="802"/>
      <c r="WN233" s="802"/>
      <c r="WO233" s="802"/>
      <c r="WP233" s="802"/>
      <c r="WQ233" s="802"/>
      <c r="WR233" s="802"/>
      <c r="WS233" s="802"/>
      <c r="WT233" s="802"/>
      <c r="WU233" s="802"/>
      <c r="WV233" s="802"/>
      <c r="WW233" s="802"/>
      <c r="WX233" s="802"/>
      <c r="WY233" s="802"/>
      <c r="WZ233" s="802"/>
      <c r="XA233" s="802"/>
      <c r="XB233" s="802"/>
      <c r="XC233" s="802"/>
      <c r="XD233" s="802"/>
      <c r="XE233" s="802"/>
      <c r="XF233" s="802"/>
      <c r="XG233" s="802"/>
      <c r="XH233" s="802"/>
      <c r="XI233" s="802"/>
      <c r="XJ233" s="802"/>
      <c r="XK233" s="802"/>
      <c r="XL233" s="802"/>
      <c r="XM233" s="802"/>
      <c r="XN233" s="802"/>
      <c r="XO233" s="802"/>
      <c r="XP233" s="802"/>
      <c r="XQ233" s="802"/>
      <c r="XR233" s="802"/>
      <c r="XS233" s="802"/>
      <c r="XT233" s="802"/>
      <c r="XU233" s="802"/>
      <c r="XV233" s="802"/>
      <c r="XW233" s="802"/>
      <c r="XX233" s="802"/>
      <c r="XY233" s="802"/>
      <c r="XZ233" s="802"/>
      <c r="YA233" s="802"/>
      <c r="YB233" s="802"/>
      <c r="YC233" s="802"/>
      <c r="YD233" s="802"/>
      <c r="YE233" s="802"/>
      <c r="YF233" s="802"/>
      <c r="YG233" s="802"/>
      <c r="YH233" s="802"/>
      <c r="YI233" s="802"/>
      <c r="YJ233" s="802"/>
      <c r="YK233" s="802"/>
      <c r="YL233" s="802"/>
      <c r="YM233" s="802"/>
      <c r="YN233" s="802"/>
      <c r="YO233" s="802"/>
      <c r="YP233" s="802"/>
      <c r="YQ233" s="802"/>
      <c r="YR233" s="802"/>
      <c r="YS233" s="802"/>
      <c r="YT233" s="802"/>
      <c r="YU233" s="802"/>
      <c r="YV233" s="802"/>
      <c r="YW233" s="802"/>
      <c r="YX233" s="802"/>
      <c r="YY233" s="802"/>
      <c r="YZ233" s="802"/>
      <c r="ZA233" s="802"/>
      <c r="ZB233" s="802"/>
      <c r="ZC233" s="802"/>
      <c r="ZD233" s="802"/>
      <c r="ZE233" s="802"/>
      <c r="ZF233" s="802"/>
      <c r="ZG233" s="802"/>
      <c r="ZH233" s="802"/>
      <c r="ZI233" s="802"/>
      <c r="ZJ233" s="802"/>
      <c r="ZK233" s="802"/>
      <c r="ZL233" s="802"/>
      <c r="ZM233" s="802"/>
      <c r="ZN233" s="802"/>
      <c r="ZO233" s="802"/>
      <c r="ZP233" s="802"/>
      <c r="ZQ233" s="802"/>
      <c r="ZR233" s="802"/>
      <c r="ZS233" s="802"/>
      <c r="ZT233" s="802"/>
      <c r="ZU233" s="802"/>
      <c r="ZV233" s="802"/>
      <c r="ZW233" s="802"/>
      <c r="ZX233" s="802"/>
      <c r="ZY233" s="802"/>
      <c r="ZZ233" s="802"/>
      <c r="AAA233" s="802"/>
      <c r="AAB233" s="802"/>
      <c r="AAC233" s="802"/>
      <c r="AAD233" s="802"/>
      <c r="AAE233" s="802"/>
      <c r="AAF233" s="802"/>
      <c r="AAG233" s="802"/>
      <c r="AAH233" s="802"/>
      <c r="AAI233" s="802"/>
      <c r="AAJ233" s="802"/>
      <c r="AAK233" s="802"/>
      <c r="AAL233" s="802"/>
      <c r="AAM233" s="802"/>
      <c r="AAN233" s="802"/>
      <c r="AAO233" s="802"/>
      <c r="AAP233" s="802"/>
      <c r="AAQ233" s="802"/>
      <c r="AAR233" s="802"/>
      <c r="AAS233" s="802"/>
      <c r="AAT233" s="802"/>
      <c r="AAU233" s="802"/>
      <c r="AAV233" s="802"/>
      <c r="AAW233" s="802"/>
      <c r="AAX233" s="802"/>
      <c r="AAY233" s="802"/>
      <c r="AAZ233" s="802"/>
      <c r="ABA233" s="802"/>
      <c r="ABB233" s="802"/>
      <c r="ABC233" s="802"/>
      <c r="ABD233" s="802"/>
      <c r="ABE233" s="802"/>
      <c r="ABF233" s="802"/>
      <c r="ABG233" s="802"/>
      <c r="ABH233" s="802"/>
      <c r="ABI233" s="802"/>
      <c r="ABJ233" s="802"/>
      <c r="ABK233" s="802"/>
      <c r="ABL233" s="802"/>
      <c r="ABM233" s="802"/>
      <c r="ABN233" s="802"/>
      <c r="ABO233" s="802"/>
      <c r="ABP233" s="802"/>
      <c r="ABQ233" s="802"/>
      <c r="ABR233" s="802"/>
      <c r="ABS233" s="802"/>
      <c r="ABT233" s="802"/>
      <c r="ABU233" s="802"/>
      <c r="ABV233" s="802"/>
      <c r="ABW233" s="802"/>
      <c r="ABX233" s="802"/>
      <c r="ABY233" s="802"/>
      <c r="ABZ233" s="802"/>
      <c r="ACA233" s="802"/>
      <c r="ACB233" s="802"/>
      <c r="ACC233" s="802"/>
      <c r="ACD233" s="802"/>
      <c r="ACE233" s="802"/>
      <c r="ACF233" s="802"/>
      <c r="ACG233" s="802"/>
      <c r="ACH233" s="802"/>
      <c r="ACI233" s="802"/>
      <c r="ACJ233" s="802"/>
      <c r="ACK233" s="802"/>
      <c r="ACL233" s="802"/>
      <c r="ACM233" s="802"/>
      <c r="ACN233" s="802"/>
      <c r="ACO233" s="802"/>
      <c r="ACP233" s="802"/>
      <c r="ACQ233" s="802"/>
      <c r="ACR233" s="802"/>
      <c r="ACS233" s="802"/>
      <c r="ACT233" s="802"/>
      <c r="ACU233" s="802"/>
      <c r="ACV233" s="802"/>
      <c r="ACW233" s="802"/>
      <c r="ACX233" s="802"/>
      <c r="ACY233" s="802"/>
      <c r="ACZ233" s="802"/>
      <c r="ADA233" s="802"/>
      <c r="ADB233" s="802"/>
      <c r="ADC233" s="802"/>
      <c r="ADD233" s="802"/>
      <c r="ADE233" s="802"/>
      <c r="ADF233" s="802"/>
      <c r="ADG233" s="802"/>
      <c r="ADH233" s="802"/>
      <c r="ADI233" s="802"/>
      <c r="ADJ233" s="802"/>
      <c r="ADK233" s="802"/>
      <c r="ADL233" s="802"/>
      <c r="ADM233" s="802"/>
      <c r="ADN233" s="802"/>
      <c r="ADO233" s="802"/>
      <c r="ADP233" s="802"/>
      <c r="ADQ233" s="802"/>
      <c r="ADR233" s="802"/>
      <c r="ADS233" s="802"/>
      <c r="ADT233" s="802"/>
      <c r="ADU233" s="802"/>
      <c r="ADV233" s="802"/>
      <c r="ADW233" s="802"/>
      <c r="ADX233" s="802"/>
      <c r="ADY233" s="802"/>
      <c r="ADZ233" s="802"/>
      <c r="AEA233" s="802"/>
      <c r="AEB233" s="802"/>
      <c r="AEC233" s="802"/>
      <c r="AED233" s="802"/>
      <c r="AEE233" s="802"/>
      <c r="AEF233" s="802"/>
      <c r="AEG233" s="802"/>
      <c r="AEH233" s="802"/>
      <c r="AEI233" s="802"/>
      <c r="AEJ233" s="802"/>
      <c r="AEK233" s="802"/>
      <c r="AEL233" s="802"/>
      <c r="AEM233" s="802"/>
      <c r="AEN233" s="802"/>
      <c r="AEO233" s="802"/>
      <c r="AEP233" s="802"/>
      <c r="AEQ233" s="802"/>
      <c r="AER233" s="802"/>
      <c r="AES233" s="802"/>
      <c r="AET233" s="802"/>
      <c r="AEU233" s="802"/>
      <c r="AEV233" s="802"/>
      <c r="AEW233" s="802"/>
      <c r="AEX233" s="802"/>
      <c r="AEY233" s="802"/>
      <c r="AEZ233" s="802"/>
      <c r="AFA233" s="802"/>
      <c r="AFB233" s="802"/>
      <c r="AFC233" s="802"/>
      <c r="AFD233" s="802"/>
      <c r="AFE233" s="802"/>
      <c r="AFF233" s="802"/>
      <c r="AFG233" s="802"/>
      <c r="AFH233" s="802"/>
      <c r="AFI233" s="802"/>
      <c r="AFJ233" s="802"/>
      <c r="AFK233" s="802"/>
      <c r="AFL233" s="802"/>
      <c r="AFM233" s="802"/>
      <c r="AFN233" s="802"/>
      <c r="AFO233" s="802"/>
      <c r="AFP233" s="802"/>
      <c r="AFQ233" s="802"/>
      <c r="AFR233" s="802"/>
      <c r="AFS233" s="802"/>
      <c r="AFT233" s="802"/>
      <c r="AFU233" s="802"/>
      <c r="AFV233" s="802"/>
      <c r="AFW233" s="802"/>
      <c r="AFX233" s="802"/>
      <c r="AFY233" s="802"/>
      <c r="AFZ233" s="802"/>
      <c r="AGA233" s="802"/>
      <c r="AGB233" s="802"/>
      <c r="AGC233" s="802"/>
      <c r="AGD233" s="802"/>
      <c r="AGE233" s="802"/>
      <c r="AGF233" s="802"/>
      <c r="AGG233" s="802"/>
      <c r="AGH233" s="802"/>
      <c r="AGI233" s="802"/>
      <c r="AGJ233" s="802"/>
      <c r="AGK233" s="802"/>
      <c r="AGL233" s="802"/>
      <c r="AGM233" s="802"/>
      <c r="AGN233" s="802"/>
      <c r="AGO233" s="802"/>
      <c r="AGP233" s="802"/>
      <c r="AGQ233" s="802"/>
      <c r="AGR233" s="802"/>
      <c r="AGS233" s="802"/>
      <c r="AGT233" s="802"/>
      <c r="AGU233" s="802"/>
      <c r="AGV233" s="802"/>
      <c r="AGW233" s="802"/>
      <c r="AGX233" s="802"/>
      <c r="AGY233" s="802"/>
      <c r="AGZ233" s="802"/>
      <c r="AHA233" s="802"/>
      <c r="AHB233" s="802"/>
      <c r="AHC233" s="802"/>
      <c r="AHD233" s="802"/>
      <c r="AHE233" s="802"/>
      <c r="AHF233" s="802"/>
      <c r="AHG233" s="802"/>
      <c r="AHH233" s="802"/>
      <c r="AHI233" s="802"/>
      <c r="AHJ233" s="802"/>
      <c r="AHK233" s="802"/>
      <c r="AHL233" s="802"/>
      <c r="AHM233" s="802"/>
      <c r="AHN233" s="802"/>
      <c r="AHO233" s="802"/>
      <c r="AHP233" s="802"/>
      <c r="AHQ233" s="802"/>
      <c r="AHR233" s="802"/>
      <c r="AHS233" s="802"/>
      <c r="AHT233" s="802"/>
      <c r="AHU233" s="802"/>
      <c r="AHV233" s="802"/>
      <c r="AHW233" s="802"/>
      <c r="AHX233" s="802"/>
      <c r="AHY233" s="802"/>
      <c r="AHZ233" s="802"/>
      <c r="AIA233" s="802"/>
      <c r="AIB233" s="802"/>
      <c r="AIC233" s="802"/>
      <c r="AID233" s="802"/>
      <c r="AIE233" s="802"/>
      <c r="AIF233" s="802"/>
      <c r="AIG233" s="802"/>
      <c r="AIH233" s="802"/>
      <c r="AII233" s="802"/>
      <c r="AIJ233" s="802"/>
      <c r="AQE233" s="802"/>
      <c r="AQF233" s="802"/>
      <c r="AQG233" s="802"/>
      <c r="AQH233" s="802"/>
      <c r="AQI233" s="802"/>
      <c r="AQJ233" s="802"/>
      <c r="AQK233" s="802"/>
      <c r="AQL233" s="802"/>
      <c r="AQM233" s="802"/>
      <c r="AQN233" s="802"/>
      <c r="AQO233" s="802"/>
      <c r="AQP233" s="802"/>
      <c r="AQQ233" s="802"/>
      <c r="AQR233" s="802"/>
      <c r="AQS233" s="802"/>
      <c r="AQT233" s="802"/>
      <c r="AQU233" s="802"/>
      <c r="AQV233" s="802"/>
      <c r="AQW233" s="802"/>
      <c r="AQX233" s="802"/>
      <c r="AQY233" s="802"/>
      <c r="AQZ233" s="802"/>
      <c r="ARA233" s="802"/>
      <c r="ARB233" s="802"/>
      <c r="ARC233" s="802"/>
      <c r="ARD233" s="802"/>
      <c r="ARE233" s="802"/>
      <c r="ARF233" s="802"/>
      <c r="ARG233" s="802"/>
      <c r="ARH233" s="802"/>
      <c r="ARI233" s="802"/>
      <c r="ARJ233" s="802"/>
      <c r="ARK233" s="802"/>
      <c r="ARL233" s="802"/>
      <c r="ARM233" s="802"/>
      <c r="ARN233" s="802"/>
      <c r="ARO233" s="802"/>
      <c r="ARP233" s="802"/>
      <c r="ARQ233" s="802"/>
      <c r="ARR233" s="802"/>
      <c r="ARS233" s="802"/>
      <c r="ART233" s="802"/>
      <c r="ARU233" s="802"/>
      <c r="ARV233" s="802"/>
      <c r="ARW233" s="802"/>
      <c r="ARX233" s="802"/>
      <c r="ARY233" s="802"/>
      <c r="ARZ233" s="802"/>
      <c r="ASA233" s="802"/>
      <c r="ASB233" s="802"/>
      <c r="ASC233" s="802"/>
      <c r="ASD233" s="802"/>
      <c r="ASE233" s="802"/>
      <c r="ASF233" s="802"/>
      <c r="ASG233" s="802"/>
      <c r="ASH233" s="802"/>
      <c r="ASI233" s="802"/>
      <c r="ASJ233" s="802"/>
      <c r="ASK233" s="802"/>
      <c r="ASL233" s="802"/>
      <c r="ATP233" s="802"/>
      <c r="ATQ233" s="802"/>
      <c r="ATR233" s="802"/>
      <c r="ATS233" s="802"/>
      <c r="ATT233" s="802"/>
      <c r="ATU233" s="802"/>
      <c r="ATV233" s="802"/>
      <c r="ATW233" s="802"/>
      <c r="ATX233" s="802"/>
      <c r="ATY233" s="802"/>
      <c r="ATZ233" s="802"/>
      <c r="AUA233" s="802"/>
      <c r="AUB233" s="802"/>
      <c r="AUC233" s="802"/>
      <c r="AUD233" s="802"/>
      <c r="AUE233" s="802"/>
      <c r="AUF233" s="802"/>
      <c r="AUG233" s="802"/>
      <c r="AUH233" s="802"/>
      <c r="AUI233" s="802"/>
      <c r="AUJ233" s="802"/>
      <c r="AUK233" s="802"/>
      <c r="AUL233" s="802"/>
      <c r="AUM233" s="802"/>
      <c r="AUN233" s="802"/>
      <c r="AUO233" s="802"/>
      <c r="AUP233" s="801"/>
      <c r="AUQ233" s="802"/>
      <c r="AUR233" s="801"/>
      <c r="AUS233" s="802"/>
      <c r="AUT233" s="801"/>
      <c r="AUU233" s="802"/>
      <c r="AUV233" s="802"/>
      <c r="AUW233" s="802"/>
      <c r="AUX233" s="802"/>
      <c r="AUY233" s="802"/>
      <c r="AUZ233" s="802"/>
      <c r="AVA233" s="802"/>
      <c r="AVB233" s="802"/>
      <c r="AVC233" s="802"/>
      <c r="AVD233" s="802"/>
      <c r="AVE233" s="802"/>
      <c r="AVF233" s="802"/>
      <c r="AVG233" s="802"/>
      <c r="AVH233" s="802"/>
      <c r="AVI233" s="802"/>
      <c r="AVJ233" s="808"/>
      <c r="AVK233" s="808"/>
      <c r="AVL233" s="808"/>
      <c r="AVM233" s="808"/>
      <c r="AVN233" s="808"/>
      <c r="AVO233" s="808"/>
      <c r="AVP233" s="808"/>
      <c r="AVQ233" s="808"/>
      <c r="AVR233" s="808"/>
      <c r="AVS233" s="808"/>
      <c r="AVT233" s="808"/>
      <c r="AVU233" s="809"/>
      <c r="AVV233" s="809"/>
      <c r="AVW233" s="809"/>
      <c r="AVX233" s="809"/>
      <c r="AVY233" s="809"/>
      <c r="AVZ233" s="809"/>
      <c r="AWA233" s="809"/>
      <c r="AWB233" s="809"/>
      <c r="AWC233" s="809"/>
      <c r="AWD233" s="809"/>
      <c r="AWE233" s="809"/>
      <c r="AWF233" s="809"/>
      <c r="AWG233" s="809"/>
      <c r="AWH233" s="809"/>
      <c r="AWI233" s="809"/>
      <c r="AWJ233" s="809"/>
      <c r="AWK233" s="809"/>
      <c r="AWL233" s="809"/>
      <c r="AWM233" s="809"/>
      <c r="AWN233" s="809"/>
      <c r="AWO233" s="809"/>
      <c r="AWP233" s="809"/>
      <c r="AWQ233" s="809"/>
      <c r="AWR233" s="808"/>
      <c r="AWS233" s="761"/>
      <c r="AWT233" s="808"/>
      <c r="AWU233" s="809"/>
      <c r="AWV233" s="809"/>
      <c r="AWW233" s="809"/>
      <c r="AWX233" s="809"/>
      <c r="AWY233" s="809"/>
      <c r="AWZ233" s="809"/>
      <c r="AXA233" s="809"/>
      <c r="AXB233" s="809"/>
      <c r="AXC233" s="809"/>
      <c r="AXD233" s="809"/>
      <c r="AXE233" s="809"/>
      <c r="AXF233" s="809"/>
      <c r="AXG233" s="809"/>
      <c r="AXH233" s="809"/>
      <c r="AXI233" s="809"/>
      <c r="AXJ233" s="809"/>
      <c r="AXK233" s="809"/>
      <c r="AXL233" s="809"/>
      <c r="AXM233" s="809"/>
      <c r="AXN233" s="809"/>
      <c r="AXO233" s="809"/>
      <c r="AXP233" s="809"/>
      <c r="AXQ233" s="809"/>
      <c r="AXR233" s="809"/>
      <c r="AXS233" s="809"/>
      <c r="AXT233" s="809"/>
      <c r="AXU233" s="809"/>
      <c r="AXV233" s="809"/>
      <c r="AXW233" s="809"/>
      <c r="AXX233" s="809"/>
      <c r="AXY233" s="809"/>
      <c r="AXZ233" s="809"/>
      <c r="AYA233" s="809"/>
      <c r="AYB233" s="809"/>
      <c r="AYC233" s="809"/>
      <c r="AYD233" s="808"/>
      <c r="AYE233" s="808"/>
      <c r="AYF233" s="809"/>
      <c r="AYG233" s="808"/>
      <c r="AYH233" s="810"/>
      <c r="AYI233" s="810"/>
      <c r="AYJ233" s="810"/>
      <c r="AYK233" s="810"/>
      <c r="AYL233" s="810"/>
      <c r="AYM233" s="810"/>
      <c r="AYN233" s="810"/>
      <c r="AYO233" s="810"/>
      <c r="AYP233" s="810"/>
      <c r="AYQ233" s="810"/>
      <c r="AYR233" s="810"/>
      <c r="AYS233" s="810"/>
      <c r="AYT233" s="810"/>
      <c r="AYU233" s="810"/>
      <c r="AYV233" s="810"/>
      <c r="AYW233" s="810"/>
      <c r="AYX233" s="810"/>
      <c r="AYY233" s="810"/>
      <c r="AYZ233" s="810"/>
      <c r="AZA233" s="810"/>
      <c r="AZB233" s="810"/>
      <c r="AZC233" s="810"/>
      <c r="AZD233" s="810"/>
      <c r="AZE233" s="810"/>
      <c r="AZF233" s="810"/>
      <c r="AZG233" s="810"/>
      <c r="AZH233" s="810"/>
      <c r="AZI233" s="810"/>
      <c r="AZJ233" s="810"/>
      <c r="AZK233" s="810"/>
      <c r="AZL233" s="810"/>
      <c r="AZM233" s="810"/>
      <c r="AZN233" s="810"/>
      <c r="AZO233" s="810"/>
      <c r="AZP233" s="809"/>
      <c r="AZQ233" s="802"/>
      <c r="AZR233" s="802"/>
      <c r="AZS233" s="802"/>
    </row>
    <row r="234" spans="45:920 1123:1371" s="793" customFormat="1" ht="13.5">
      <c r="AS234" s="802"/>
      <c r="AT234" s="802"/>
      <c r="AU234" s="802"/>
      <c r="AV234" s="802"/>
      <c r="AW234" s="802"/>
      <c r="AX234" s="802"/>
      <c r="AY234" s="802"/>
      <c r="AZ234" s="802"/>
      <c r="BA234" s="802"/>
      <c r="BB234" s="802"/>
      <c r="BC234" s="802"/>
      <c r="BD234" s="802"/>
      <c r="BE234" s="802"/>
      <c r="BF234" s="802"/>
      <c r="BG234" s="802"/>
      <c r="BH234" s="802"/>
      <c r="BI234" s="802"/>
      <c r="BJ234" s="802"/>
      <c r="BK234" s="802"/>
      <c r="BL234" s="802"/>
      <c r="BM234" s="802"/>
      <c r="BN234" s="802"/>
      <c r="BO234" s="802"/>
      <c r="BP234" s="802"/>
      <c r="BQ234" s="802"/>
      <c r="BR234" s="802"/>
      <c r="BS234" s="802"/>
      <c r="BT234" s="802"/>
      <c r="BU234" s="802"/>
      <c r="BV234" s="802"/>
      <c r="BW234" s="802"/>
      <c r="BX234" s="802"/>
      <c r="BY234" s="802"/>
      <c r="BZ234" s="802"/>
      <c r="CA234" s="802"/>
      <c r="CB234" s="802"/>
      <c r="CC234" s="802"/>
      <c r="CD234" s="802"/>
      <c r="CE234" s="802"/>
      <c r="CF234" s="802"/>
      <c r="CG234" s="802"/>
      <c r="CH234" s="802"/>
      <c r="CI234" s="802"/>
      <c r="CJ234" s="802"/>
      <c r="CK234" s="802"/>
      <c r="CL234" s="802"/>
      <c r="CM234" s="802"/>
      <c r="CN234" s="802"/>
      <c r="CO234" s="802"/>
      <c r="CP234" s="802"/>
      <c r="CQ234" s="802"/>
      <c r="CR234" s="802"/>
      <c r="CS234" s="802"/>
      <c r="CT234" s="802"/>
      <c r="CU234" s="802"/>
      <c r="CV234" s="802"/>
      <c r="CW234" s="802"/>
      <c r="CX234" s="802"/>
      <c r="CY234" s="802"/>
      <c r="CZ234" s="802"/>
      <c r="DA234" s="802"/>
      <c r="DB234" s="802"/>
      <c r="DC234" s="802"/>
      <c r="DD234" s="802"/>
      <c r="DE234" s="802"/>
      <c r="DF234" s="802"/>
      <c r="DG234" s="802"/>
      <c r="DH234" s="802"/>
      <c r="DI234" s="802"/>
      <c r="DJ234" s="802"/>
      <c r="DK234" s="802"/>
      <c r="DL234" s="802"/>
      <c r="DM234" s="802"/>
      <c r="DN234" s="802"/>
      <c r="DO234" s="802"/>
      <c r="DP234" s="802"/>
      <c r="DQ234" s="802"/>
      <c r="DR234" s="802"/>
      <c r="DS234" s="802"/>
      <c r="DT234" s="802"/>
      <c r="DU234" s="802"/>
      <c r="DV234" s="802"/>
      <c r="DW234" s="802"/>
      <c r="DX234" s="802"/>
      <c r="DY234" s="802"/>
      <c r="DZ234" s="802"/>
      <c r="EA234" s="802"/>
      <c r="EB234" s="802"/>
      <c r="EC234" s="802"/>
      <c r="ED234" s="802"/>
      <c r="EE234" s="802"/>
      <c r="EF234" s="802"/>
      <c r="EG234" s="802"/>
      <c r="EH234" s="802"/>
      <c r="EI234" s="802"/>
      <c r="EJ234" s="802"/>
      <c r="EK234" s="802"/>
      <c r="EL234" s="802"/>
      <c r="EM234" s="802"/>
      <c r="EN234" s="802"/>
      <c r="EO234" s="802"/>
      <c r="EP234" s="802"/>
      <c r="EQ234" s="802"/>
      <c r="ER234" s="802"/>
      <c r="ES234" s="802"/>
      <c r="ET234" s="802"/>
      <c r="EU234" s="802"/>
      <c r="EV234" s="802"/>
      <c r="EW234" s="802"/>
      <c r="EX234" s="802"/>
      <c r="EY234" s="802"/>
      <c r="EZ234" s="802"/>
      <c r="FA234" s="802"/>
      <c r="FB234" s="802"/>
      <c r="FC234" s="802"/>
      <c r="FD234" s="802"/>
      <c r="FE234" s="802"/>
      <c r="FF234" s="802"/>
      <c r="FG234" s="802"/>
      <c r="FH234" s="802"/>
      <c r="FI234" s="802"/>
      <c r="FJ234" s="802"/>
      <c r="FK234" s="802"/>
      <c r="FL234" s="802"/>
      <c r="FM234" s="802"/>
      <c r="FN234" s="802"/>
      <c r="FO234" s="802"/>
      <c r="FP234" s="802"/>
      <c r="FQ234" s="802"/>
      <c r="FR234" s="802"/>
      <c r="FS234" s="802"/>
      <c r="FT234" s="802"/>
      <c r="FU234" s="802"/>
      <c r="FV234" s="802"/>
      <c r="FW234" s="802"/>
      <c r="FX234" s="802"/>
      <c r="FY234" s="802"/>
      <c r="FZ234" s="802"/>
      <c r="GA234" s="802"/>
      <c r="GB234" s="802"/>
      <c r="GC234" s="802"/>
      <c r="GD234" s="802"/>
      <c r="GE234" s="802"/>
      <c r="GF234" s="802"/>
      <c r="GG234" s="802"/>
      <c r="GH234" s="802"/>
      <c r="GI234" s="802"/>
      <c r="GJ234" s="802"/>
      <c r="GK234" s="802"/>
      <c r="GL234" s="802"/>
      <c r="GM234" s="802"/>
      <c r="GN234" s="802"/>
      <c r="GO234" s="802"/>
      <c r="GP234" s="802"/>
      <c r="GQ234" s="802"/>
      <c r="GR234" s="802"/>
      <c r="GS234" s="802"/>
      <c r="GT234" s="802"/>
      <c r="GU234" s="802"/>
      <c r="GV234" s="802"/>
      <c r="GW234" s="802"/>
      <c r="GX234" s="802"/>
      <c r="GY234" s="802"/>
      <c r="GZ234" s="802"/>
      <c r="HA234" s="802"/>
      <c r="HB234" s="802"/>
      <c r="HC234" s="802"/>
      <c r="HD234" s="802"/>
      <c r="HE234" s="802"/>
      <c r="HF234" s="802"/>
      <c r="HG234" s="802"/>
      <c r="HH234" s="802"/>
      <c r="HI234" s="802"/>
      <c r="HJ234" s="802"/>
      <c r="HK234" s="802"/>
      <c r="HL234" s="802"/>
      <c r="HM234" s="802"/>
      <c r="HN234" s="802"/>
      <c r="HO234" s="802"/>
      <c r="HP234" s="802"/>
      <c r="HQ234" s="802"/>
      <c r="HR234" s="802"/>
      <c r="HS234" s="802"/>
      <c r="HT234" s="802"/>
      <c r="HU234" s="802"/>
      <c r="HV234" s="802"/>
      <c r="HW234" s="802"/>
      <c r="HX234" s="802"/>
      <c r="HY234" s="802"/>
      <c r="HZ234" s="802"/>
      <c r="IA234" s="802"/>
      <c r="IB234" s="802"/>
      <c r="IC234" s="802"/>
      <c r="ID234" s="802"/>
      <c r="IE234" s="802"/>
      <c r="IF234" s="802"/>
      <c r="IG234" s="802"/>
      <c r="IH234" s="802"/>
      <c r="II234" s="802"/>
      <c r="IJ234" s="802"/>
      <c r="IK234" s="802"/>
      <c r="IL234" s="802"/>
      <c r="IM234" s="802"/>
      <c r="IN234" s="802"/>
      <c r="IO234" s="802"/>
      <c r="IP234" s="802"/>
      <c r="IQ234" s="802"/>
      <c r="IR234" s="802"/>
      <c r="IS234" s="802"/>
      <c r="IT234" s="802"/>
      <c r="IU234" s="802"/>
      <c r="IV234" s="802"/>
      <c r="IW234" s="802"/>
      <c r="IX234" s="802"/>
      <c r="IY234" s="802"/>
      <c r="IZ234" s="802"/>
      <c r="JA234" s="802"/>
      <c r="JB234" s="802"/>
      <c r="JC234" s="802"/>
      <c r="JD234" s="802"/>
      <c r="JE234" s="802"/>
      <c r="JF234" s="802"/>
      <c r="JG234" s="802"/>
      <c r="JH234" s="802"/>
      <c r="JI234" s="802"/>
      <c r="JJ234" s="802"/>
      <c r="JK234" s="802"/>
      <c r="JL234" s="802"/>
      <c r="JM234" s="802"/>
      <c r="JN234" s="802"/>
      <c r="JO234" s="802"/>
      <c r="JP234" s="802"/>
      <c r="JQ234" s="802"/>
      <c r="JR234" s="802"/>
      <c r="JS234" s="802"/>
      <c r="JT234" s="802"/>
      <c r="JU234" s="802"/>
      <c r="JV234" s="802"/>
      <c r="JW234" s="802"/>
      <c r="JX234" s="802"/>
      <c r="JY234" s="802"/>
      <c r="JZ234" s="802"/>
      <c r="KA234" s="802"/>
      <c r="KB234" s="802"/>
      <c r="KC234" s="802"/>
      <c r="KD234" s="802"/>
      <c r="KE234" s="802"/>
      <c r="KF234" s="802"/>
      <c r="KG234" s="802"/>
      <c r="KH234" s="802"/>
      <c r="KI234" s="802"/>
      <c r="KJ234" s="802"/>
      <c r="KK234" s="802"/>
      <c r="KL234" s="802"/>
      <c r="KM234" s="802"/>
      <c r="KN234" s="802"/>
      <c r="KO234" s="802"/>
      <c r="KP234" s="802"/>
      <c r="KQ234" s="802"/>
      <c r="KR234" s="802"/>
      <c r="KS234" s="802"/>
      <c r="KT234" s="802"/>
      <c r="KU234" s="802"/>
      <c r="KV234" s="802"/>
      <c r="KW234" s="802"/>
      <c r="KX234" s="802"/>
      <c r="KY234" s="802"/>
      <c r="KZ234" s="802"/>
      <c r="LA234" s="802"/>
      <c r="LB234" s="802"/>
      <c r="LC234" s="802"/>
      <c r="LD234" s="802"/>
      <c r="LE234" s="802"/>
      <c r="LF234" s="802"/>
      <c r="LG234" s="802"/>
      <c r="LH234" s="802"/>
      <c r="LI234" s="802"/>
      <c r="LJ234" s="802"/>
      <c r="LK234" s="802"/>
      <c r="LL234" s="802"/>
      <c r="LM234" s="802"/>
      <c r="LN234" s="802"/>
      <c r="LO234" s="802"/>
      <c r="LP234" s="802"/>
      <c r="LQ234" s="802"/>
      <c r="LR234" s="802"/>
      <c r="LS234" s="802"/>
      <c r="LT234" s="802"/>
      <c r="LU234" s="802"/>
      <c r="LV234" s="802"/>
      <c r="LW234" s="802"/>
      <c r="LX234" s="802"/>
      <c r="LY234" s="802"/>
      <c r="LZ234" s="802"/>
      <c r="MA234" s="802"/>
      <c r="MB234" s="802"/>
      <c r="MC234" s="802"/>
      <c r="MD234" s="802"/>
      <c r="ME234" s="802"/>
      <c r="MF234" s="802"/>
      <c r="MG234" s="802"/>
      <c r="MH234" s="802"/>
      <c r="MI234" s="802"/>
      <c r="MJ234" s="802"/>
      <c r="MK234" s="802"/>
      <c r="ML234" s="802"/>
      <c r="MM234" s="802"/>
      <c r="MN234" s="802"/>
      <c r="MO234" s="802"/>
      <c r="MP234" s="802"/>
      <c r="MQ234" s="802"/>
      <c r="MR234" s="802"/>
      <c r="MS234" s="802"/>
      <c r="MT234" s="802"/>
      <c r="MU234" s="802"/>
      <c r="MV234" s="802"/>
      <c r="MW234" s="802"/>
      <c r="MX234" s="802"/>
      <c r="MY234" s="802"/>
      <c r="MZ234" s="802"/>
      <c r="NA234" s="802"/>
      <c r="NB234" s="802"/>
      <c r="NC234" s="802"/>
      <c r="ND234" s="802"/>
      <c r="NE234" s="802"/>
      <c r="NF234" s="802"/>
      <c r="NG234" s="802"/>
      <c r="NH234" s="802"/>
      <c r="NI234" s="802"/>
      <c r="NJ234" s="802"/>
      <c r="NK234" s="802"/>
      <c r="NL234" s="802"/>
      <c r="NM234" s="802"/>
      <c r="NN234" s="802"/>
      <c r="NO234" s="802"/>
      <c r="NP234" s="802"/>
      <c r="NQ234" s="802"/>
      <c r="NR234" s="802"/>
      <c r="NS234" s="802"/>
      <c r="NT234" s="802"/>
      <c r="NU234" s="802"/>
      <c r="NV234" s="802"/>
      <c r="NW234" s="802"/>
      <c r="NX234" s="802"/>
      <c r="NY234" s="802"/>
      <c r="NZ234" s="802"/>
      <c r="OA234" s="802"/>
      <c r="OB234" s="802"/>
      <c r="OC234" s="802"/>
      <c r="OD234" s="802"/>
      <c r="OE234" s="802"/>
      <c r="OF234" s="802"/>
      <c r="OG234" s="802"/>
      <c r="OH234" s="802"/>
      <c r="OI234" s="802"/>
      <c r="OJ234" s="802"/>
      <c r="OK234" s="802"/>
      <c r="OL234" s="802"/>
      <c r="OM234" s="802"/>
      <c r="ON234" s="802"/>
      <c r="OO234" s="802"/>
      <c r="OP234" s="802"/>
      <c r="OQ234" s="802"/>
      <c r="OR234" s="802"/>
      <c r="OS234" s="802"/>
      <c r="OT234" s="802"/>
      <c r="OU234" s="802"/>
      <c r="OV234" s="802"/>
      <c r="OW234" s="802"/>
      <c r="OX234" s="802"/>
      <c r="OY234" s="802"/>
      <c r="OZ234" s="802"/>
      <c r="PA234" s="802"/>
      <c r="PB234" s="802"/>
      <c r="PC234" s="802"/>
      <c r="PD234" s="802"/>
      <c r="PE234" s="802"/>
      <c r="PF234" s="802"/>
      <c r="PG234" s="802"/>
      <c r="PH234" s="802"/>
      <c r="PI234" s="802"/>
      <c r="PJ234" s="802"/>
      <c r="PK234" s="802"/>
      <c r="PL234" s="802"/>
      <c r="PM234" s="802"/>
      <c r="PN234" s="802"/>
      <c r="PO234" s="802"/>
      <c r="PP234" s="802"/>
      <c r="PQ234" s="802"/>
      <c r="PR234" s="802"/>
      <c r="PS234" s="802"/>
      <c r="PT234" s="802"/>
      <c r="PU234" s="802"/>
      <c r="PV234" s="802"/>
      <c r="PW234" s="802"/>
      <c r="PX234" s="802"/>
      <c r="PY234" s="802"/>
      <c r="PZ234" s="802"/>
      <c r="QA234" s="802"/>
      <c r="QB234" s="802"/>
      <c r="QC234" s="802"/>
      <c r="QD234" s="802"/>
      <c r="QE234" s="802"/>
      <c r="QF234" s="802"/>
      <c r="QG234" s="802"/>
      <c r="QH234" s="802"/>
      <c r="QI234" s="802"/>
      <c r="QJ234" s="802"/>
      <c r="QK234" s="802"/>
      <c r="QL234" s="802"/>
      <c r="QM234" s="802"/>
      <c r="QN234" s="802"/>
      <c r="QO234" s="802"/>
      <c r="QP234" s="802"/>
      <c r="QQ234" s="802"/>
      <c r="QR234" s="802"/>
      <c r="QS234" s="802"/>
      <c r="QT234" s="802"/>
      <c r="QU234" s="802"/>
      <c r="QV234" s="802"/>
      <c r="QW234" s="802"/>
      <c r="QX234" s="802"/>
      <c r="QY234" s="802"/>
      <c r="QZ234" s="802"/>
      <c r="RA234" s="802"/>
      <c r="RB234" s="802"/>
      <c r="RC234" s="802"/>
      <c r="RD234" s="802"/>
      <c r="RE234" s="802"/>
      <c r="RF234" s="802"/>
      <c r="RG234" s="802"/>
      <c r="RH234" s="802"/>
      <c r="RI234" s="802"/>
      <c r="RJ234" s="802"/>
      <c r="RK234" s="802"/>
      <c r="RL234" s="802"/>
      <c r="RM234" s="802"/>
      <c r="RN234" s="802"/>
      <c r="RO234" s="802"/>
      <c r="RP234" s="802"/>
      <c r="RQ234" s="802"/>
      <c r="RR234" s="802"/>
      <c r="RS234" s="802"/>
      <c r="RT234" s="802"/>
      <c r="RU234" s="802"/>
      <c r="RV234" s="802"/>
      <c r="RW234" s="802"/>
      <c r="RX234" s="802"/>
      <c r="RY234" s="802"/>
      <c r="RZ234" s="802"/>
      <c r="SA234" s="802"/>
      <c r="SB234" s="802"/>
      <c r="SC234" s="802"/>
      <c r="SD234" s="802"/>
      <c r="SE234" s="802"/>
      <c r="SF234" s="802"/>
      <c r="SG234" s="802"/>
      <c r="SH234" s="802"/>
      <c r="SI234" s="802"/>
      <c r="SJ234" s="802"/>
      <c r="SK234" s="802"/>
      <c r="SL234" s="802"/>
      <c r="SM234" s="802"/>
      <c r="SN234" s="802"/>
      <c r="SO234" s="802"/>
      <c r="SP234" s="802"/>
      <c r="SQ234" s="802"/>
      <c r="SR234" s="802"/>
      <c r="SS234" s="802"/>
      <c r="ST234" s="802"/>
      <c r="SU234" s="802"/>
      <c r="SV234" s="802"/>
      <c r="SW234" s="802"/>
      <c r="SX234" s="802"/>
      <c r="SY234" s="802"/>
      <c r="SZ234" s="802"/>
      <c r="TA234" s="802"/>
      <c r="TB234" s="802"/>
      <c r="TC234" s="802"/>
      <c r="TD234" s="802"/>
      <c r="TE234" s="802"/>
      <c r="TF234" s="802"/>
      <c r="TG234" s="802"/>
      <c r="TH234" s="802"/>
      <c r="TI234" s="802"/>
      <c r="TJ234" s="802"/>
      <c r="TK234" s="802"/>
      <c r="TL234" s="802"/>
      <c r="TM234" s="802"/>
      <c r="TN234" s="802"/>
      <c r="TO234" s="802"/>
      <c r="TP234" s="802"/>
      <c r="TQ234" s="802"/>
      <c r="TR234" s="802"/>
      <c r="TS234" s="802"/>
      <c r="TT234" s="802"/>
      <c r="TU234" s="802"/>
      <c r="TV234" s="802"/>
      <c r="TW234" s="802"/>
      <c r="TX234" s="802"/>
      <c r="TY234" s="802"/>
      <c r="TZ234" s="802"/>
      <c r="UA234" s="802"/>
      <c r="UB234" s="802"/>
      <c r="UC234" s="802"/>
      <c r="UD234" s="802"/>
      <c r="UE234" s="802"/>
      <c r="UF234" s="802"/>
      <c r="UG234" s="802"/>
      <c r="UH234" s="802"/>
      <c r="UI234" s="802"/>
      <c r="UJ234" s="802"/>
      <c r="UK234" s="802"/>
      <c r="UL234" s="802"/>
      <c r="UM234" s="802"/>
      <c r="UN234" s="802"/>
      <c r="UO234" s="802"/>
      <c r="UP234" s="802"/>
      <c r="UQ234" s="802"/>
      <c r="UR234" s="802"/>
      <c r="US234" s="802"/>
      <c r="UT234" s="802"/>
      <c r="UU234" s="802"/>
      <c r="UV234" s="802"/>
      <c r="UW234" s="802"/>
      <c r="UX234" s="802"/>
      <c r="UY234" s="802"/>
      <c r="UZ234" s="802"/>
      <c r="VA234" s="802"/>
      <c r="VB234" s="802"/>
      <c r="VC234" s="802"/>
      <c r="VD234" s="802"/>
      <c r="VE234" s="802"/>
      <c r="VF234" s="802"/>
      <c r="VG234" s="802"/>
      <c r="VH234" s="802"/>
      <c r="VI234" s="802"/>
      <c r="VJ234" s="802"/>
      <c r="VK234" s="802"/>
      <c r="VL234" s="802"/>
      <c r="VM234" s="802"/>
      <c r="VN234" s="802"/>
      <c r="VO234" s="802"/>
      <c r="VP234" s="802"/>
      <c r="VQ234" s="802"/>
      <c r="VR234" s="802"/>
      <c r="VS234" s="802"/>
      <c r="VT234" s="802"/>
      <c r="VU234" s="802"/>
      <c r="VV234" s="802"/>
      <c r="VW234" s="802"/>
      <c r="VX234" s="802"/>
      <c r="VY234" s="802"/>
      <c r="VZ234" s="802"/>
      <c r="WA234" s="802"/>
      <c r="WB234" s="802"/>
      <c r="WC234" s="802"/>
      <c r="WD234" s="802"/>
      <c r="WE234" s="802"/>
      <c r="WF234" s="802"/>
      <c r="WG234" s="802"/>
      <c r="WH234" s="802"/>
      <c r="WI234" s="802"/>
      <c r="WJ234" s="802"/>
      <c r="WK234" s="802"/>
      <c r="WL234" s="802"/>
      <c r="WM234" s="802"/>
      <c r="WN234" s="802"/>
      <c r="WO234" s="802"/>
      <c r="WP234" s="802"/>
      <c r="WQ234" s="802"/>
      <c r="WR234" s="802"/>
      <c r="WS234" s="802"/>
      <c r="WT234" s="802"/>
      <c r="WU234" s="802"/>
      <c r="WV234" s="802"/>
      <c r="WW234" s="802"/>
      <c r="WX234" s="802"/>
      <c r="WY234" s="802"/>
      <c r="WZ234" s="802"/>
      <c r="XA234" s="802"/>
      <c r="XB234" s="802"/>
      <c r="XC234" s="802"/>
      <c r="XD234" s="802"/>
      <c r="XE234" s="802"/>
      <c r="XF234" s="802"/>
      <c r="XG234" s="802"/>
      <c r="XH234" s="802"/>
      <c r="XI234" s="802"/>
      <c r="XJ234" s="802"/>
      <c r="XK234" s="802"/>
      <c r="XL234" s="802"/>
      <c r="XM234" s="802"/>
      <c r="XN234" s="802"/>
      <c r="XO234" s="802"/>
      <c r="XP234" s="802"/>
      <c r="XQ234" s="802"/>
      <c r="XR234" s="802"/>
      <c r="XS234" s="802"/>
      <c r="XT234" s="802"/>
      <c r="XU234" s="802"/>
      <c r="XV234" s="802"/>
      <c r="XW234" s="802"/>
      <c r="XX234" s="802"/>
      <c r="XY234" s="802"/>
      <c r="XZ234" s="802"/>
      <c r="YA234" s="802"/>
      <c r="YB234" s="802"/>
      <c r="YC234" s="802"/>
      <c r="YD234" s="802"/>
      <c r="YE234" s="802"/>
      <c r="YF234" s="802"/>
      <c r="YG234" s="802"/>
      <c r="YH234" s="802"/>
      <c r="YI234" s="802"/>
      <c r="YJ234" s="802"/>
      <c r="YK234" s="802"/>
      <c r="YL234" s="802"/>
      <c r="YM234" s="802"/>
      <c r="YN234" s="802"/>
      <c r="YO234" s="802"/>
      <c r="YP234" s="802"/>
      <c r="YQ234" s="802"/>
      <c r="YR234" s="802"/>
      <c r="YS234" s="802"/>
      <c r="YT234" s="802"/>
      <c r="YU234" s="802"/>
      <c r="YV234" s="802"/>
      <c r="YW234" s="802"/>
      <c r="YX234" s="802"/>
      <c r="YY234" s="802"/>
      <c r="YZ234" s="802"/>
      <c r="ZA234" s="802"/>
      <c r="ZB234" s="802"/>
      <c r="ZC234" s="802"/>
      <c r="ZD234" s="802"/>
      <c r="ZE234" s="802"/>
      <c r="ZF234" s="802"/>
      <c r="ZG234" s="802"/>
      <c r="ZH234" s="802"/>
      <c r="ZI234" s="802"/>
      <c r="ZJ234" s="802"/>
      <c r="ZK234" s="802"/>
      <c r="ZL234" s="802"/>
      <c r="ZM234" s="802"/>
      <c r="ZN234" s="802"/>
      <c r="ZO234" s="802"/>
      <c r="ZP234" s="802"/>
      <c r="ZQ234" s="802"/>
      <c r="ZR234" s="802"/>
      <c r="ZS234" s="802"/>
      <c r="ZT234" s="802"/>
      <c r="ZU234" s="802"/>
      <c r="ZV234" s="802"/>
      <c r="ZW234" s="802"/>
      <c r="ZX234" s="802"/>
      <c r="ZY234" s="802"/>
      <c r="ZZ234" s="802"/>
      <c r="AAA234" s="802"/>
      <c r="AAB234" s="802"/>
      <c r="AAC234" s="802"/>
      <c r="AAD234" s="802"/>
      <c r="AAE234" s="802"/>
      <c r="AAF234" s="802"/>
      <c r="AAG234" s="802"/>
      <c r="AAH234" s="802"/>
      <c r="AAI234" s="802"/>
      <c r="AAJ234" s="802"/>
      <c r="AAK234" s="802"/>
      <c r="AAL234" s="802"/>
      <c r="AAM234" s="802"/>
      <c r="AAN234" s="802"/>
      <c r="AAO234" s="802"/>
      <c r="AAP234" s="802"/>
      <c r="AAQ234" s="802"/>
      <c r="AAR234" s="802"/>
      <c r="AAS234" s="802"/>
      <c r="AAT234" s="802"/>
      <c r="AAU234" s="802"/>
      <c r="AAV234" s="802"/>
      <c r="AAW234" s="802"/>
      <c r="AAX234" s="802"/>
      <c r="AAY234" s="802"/>
      <c r="AAZ234" s="802"/>
      <c r="ABA234" s="802"/>
      <c r="ABB234" s="802"/>
      <c r="ABC234" s="802"/>
      <c r="ABD234" s="802"/>
      <c r="ABE234" s="802"/>
      <c r="ABF234" s="802"/>
      <c r="ABG234" s="802"/>
      <c r="ABH234" s="802"/>
      <c r="ABI234" s="802"/>
      <c r="ABJ234" s="802"/>
      <c r="ABK234" s="802"/>
      <c r="ABL234" s="802"/>
      <c r="ABM234" s="802"/>
      <c r="ABN234" s="802"/>
      <c r="ABO234" s="802"/>
      <c r="ABP234" s="802"/>
      <c r="ABQ234" s="802"/>
      <c r="ABR234" s="802"/>
      <c r="ABS234" s="802"/>
      <c r="ABT234" s="802"/>
      <c r="ABU234" s="802"/>
      <c r="ABV234" s="802"/>
      <c r="ABW234" s="802"/>
      <c r="ABX234" s="802"/>
      <c r="ABY234" s="802"/>
      <c r="ABZ234" s="802"/>
      <c r="ACA234" s="802"/>
      <c r="ACB234" s="802"/>
      <c r="ACC234" s="802"/>
      <c r="ACD234" s="802"/>
      <c r="ACE234" s="802"/>
      <c r="ACF234" s="802"/>
      <c r="ACG234" s="802"/>
      <c r="ACH234" s="802"/>
      <c r="ACI234" s="802"/>
      <c r="ACJ234" s="802"/>
      <c r="ACK234" s="802"/>
      <c r="ACL234" s="802"/>
      <c r="ACM234" s="802"/>
      <c r="ACN234" s="802"/>
      <c r="ACO234" s="802"/>
      <c r="ACP234" s="802"/>
      <c r="ACQ234" s="802"/>
      <c r="ACR234" s="802"/>
      <c r="ACS234" s="802"/>
      <c r="ACT234" s="802"/>
      <c r="ACU234" s="802"/>
      <c r="ACV234" s="802"/>
      <c r="ACW234" s="802"/>
      <c r="ACX234" s="802"/>
      <c r="ACY234" s="802"/>
      <c r="ACZ234" s="802"/>
      <c r="ADA234" s="802"/>
      <c r="ADB234" s="802"/>
      <c r="ADC234" s="802"/>
      <c r="ADD234" s="802"/>
      <c r="ADE234" s="802"/>
      <c r="ADF234" s="802"/>
      <c r="ADG234" s="802"/>
      <c r="ADH234" s="802"/>
      <c r="ADI234" s="802"/>
      <c r="ADJ234" s="802"/>
      <c r="ADK234" s="802"/>
      <c r="ADL234" s="802"/>
      <c r="ADM234" s="802"/>
      <c r="ADN234" s="802"/>
      <c r="ADO234" s="802"/>
      <c r="ADP234" s="802"/>
      <c r="ADQ234" s="802"/>
      <c r="ADR234" s="802"/>
      <c r="ADS234" s="802"/>
      <c r="ADT234" s="802"/>
      <c r="ADU234" s="802"/>
      <c r="ADV234" s="802"/>
      <c r="ADW234" s="802"/>
      <c r="ADX234" s="802"/>
      <c r="ADY234" s="802"/>
      <c r="ADZ234" s="802"/>
      <c r="AEA234" s="802"/>
      <c r="AEB234" s="802"/>
      <c r="AEC234" s="802"/>
      <c r="AED234" s="802"/>
      <c r="AEE234" s="802"/>
      <c r="AEF234" s="802"/>
      <c r="AEG234" s="802"/>
      <c r="AEH234" s="802"/>
      <c r="AEI234" s="802"/>
      <c r="AEJ234" s="802"/>
      <c r="AEK234" s="802"/>
      <c r="AEL234" s="802"/>
      <c r="AEM234" s="802"/>
      <c r="AEN234" s="802"/>
      <c r="AEO234" s="802"/>
      <c r="AEP234" s="802"/>
      <c r="AEQ234" s="802"/>
      <c r="AER234" s="802"/>
      <c r="AES234" s="802"/>
      <c r="AET234" s="802"/>
      <c r="AEU234" s="802"/>
      <c r="AEV234" s="802"/>
      <c r="AEW234" s="802"/>
      <c r="AEX234" s="802"/>
      <c r="AEY234" s="802"/>
      <c r="AEZ234" s="802"/>
      <c r="AFA234" s="802"/>
      <c r="AFB234" s="802"/>
      <c r="AFC234" s="802"/>
      <c r="AFD234" s="802"/>
      <c r="AFE234" s="802"/>
      <c r="AFF234" s="802"/>
      <c r="AFG234" s="802"/>
      <c r="AFH234" s="802"/>
      <c r="AFI234" s="802"/>
      <c r="AFJ234" s="802"/>
      <c r="AFK234" s="802"/>
      <c r="AFL234" s="802"/>
      <c r="AFM234" s="802"/>
      <c r="AFN234" s="802"/>
      <c r="AFO234" s="802"/>
      <c r="AFP234" s="802"/>
      <c r="AFQ234" s="802"/>
      <c r="AFR234" s="802"/>
      <c r="AFS234" s="802"/>
      <c r="AFT234" s="802"/>
      <c r="AFU234" s="802"/>
      <c r="AFV234" s="802"/>
      <c r="AFW234" s="802"/>
      <c r="AFX234" s="802"/>
      <c r="AFY234" s="802"/>
      <c r="AFZ234" s="802"/>
      <c r="AGA234" s="802"/>
      <c r="AGB234" s="802"/>
      <c r="AGC234" s="802"/>
      <c r="AGD234" s="802"/>
      <c r="AGE234" s="802"/>
      <c r="AGF234" s="802"/>
      <c r="AGG234" s="802"/>
      <c r="AGH234" s="802"/>
      <c r="AGI234" s="802"/>
      <c r="AGJ234" s="802"/>
      <c r="AGK234" s="802"/>
      <c r="AGL234" s="802"/>
      <c r="AGM234" s="802"/>
      <c r="AGN234" s="802"/>
      <c r="AGO234" s="802"/>
      <c r="AGP234" s="802"/>
      <c r="AGQ234" s="802"/>
      <c r="AGR234" s="802"/>
      <c r="AGS234" s="802"/>
      <c r="AGT234" s="802"/>
      <c r="AGU234" s="802"/>
      <c r="AGV234" s="802"/>
      <c r="AGW234" s="802"/>
      <c r="AGX234" s="802"/>
      <c r="AGY234" s="802"/>
      <c r="AGZ234" s="802"/>
      <c r="AHA234" s="802"/>
      <c r="AHB234" s="802"/>
      <c r="AHC234" s="802"/>
      <c r="AHD234" s="802"/>
      <c r="AHE234" s="802"/>
      <c r="AHF234" s="802"/>
      <c r="AHG234" s="802"/>
      <c r="AHH234" s="802"/>
      <c r="AHI234" s="802"/>
      <c r="AHJ234" s="802"/>
      <c r="AHK234" s="802"/>
      <c r="AHL234" s="802"/>
      <c r="AHM234" s="802"/>
      <c r="AHN234" s="802"/>
      <c r="AHO234" s="802"/>
      <c r="AHP234" s="802"/>
      <c r="AHQ234" s="802"/>
      <c r="AHR234" s="802"/>
      <c r="AHS234" s="802"/>
      <c r="AHT234" s="802"/>
      <c r="AHU234" s="802"/>
      <c r="AHV234" s="802"/>
      <c r="AHW234" s="802"/>
      <c r="AHX234" s="802"/>
      <c r="AHY234" s="802"/>
      <c r="AHZ234" s="802"/>
      <c r="AIA234" s="802"/>
      <c r="AIB234" s="802"/>
      <c r="AIC234" s="802"/>
      <c r="AID234" s="802"/>
      <c r="AIE234" s="802"/>
      <c r="AIF234" s="802"/>
      <c r="AIG234" s="802"/>
      <c r="AIH234" s="802"/>
      <c r="AII234" s="802"/>
      <c r="AIJ234" s="802"/>
      <c r="AQE234" s="802"/>
      <c r="AQF234" s="802"/>
      <c r="AQG234" s="802"/>
      <c r="AQH234" s="802"/>
      <c r="AQI234" s="802"/>
      <c r="AQJ234" s="802"/>
      <c r="AQK234" s="802"/>
      <c r="AQL234" s="802"/>
      <c r="AQM234" s="802"/>
      <c r="AQN234" s="802"/>
      <c r="AQO234" s="802"/>
      <c r="AQP234" s="802"/>
      <c r="AQQ234" s="802"/>
      <c r="AQR234" s="802"/>
      <c r="AQS234" s="802"/>
      <c r="AQT234" s="802"/>
      <c r="AQU234" s="802"/>
      <c r="AQV234" s="802"/>
      <c r="AQW234" s="802"/>
      <c r="AQX234" s="802"/>
      <c r="AQY234" s="802"/>
      <c r="AQZ234" s="802"/>
      <c r="ARA234" s="802"/>
      <c r="ARB234" s="802"/>
      <c r="ARC234" s="802"/>
      <c r="ARD234" s="802"/>
      <c r="ARE234" s="802"/>
      <c r="ARF234" s="802"/>
      <c r="ARG234" s="802"/>
      <c r="ARH234" s="802"/>
      <c r="ARI234" s="802"/>
      <c r="ARJ234" s="802"/>
      <c r="ARK234" s="802"/>
      <c r="ARL234" s="802"/>
      <c r="ARM234" s="802"/>
      <c r="ARN234" s="802"/>
      <c r="ARO234" s="802"/>
      <c r="ARP234" s="802"/>
      <c r="ARQ234" s="802"/>
      <c r="ARR234" s="802"/>
      <c r="ARS234" s="802"/>
      <c r="ART234" s="802"/>
      <c r="ARU234" s="802"/>
      <c r="ARV234" s="802"/>
      <c r="ARW234" s="802"/>
      <c r="ARX234" s="802"/>
      <c r="ARY234" s="802"/>
      <c r="ARZ234" s="802"/>
      <c r="ASA234" s="802"/>
      <c r="ASB234" s="802"/>
      <c r="ASC234" s="802"/>
      <c r="ASD234" s="802"/>
      <c r="ASE234" s="802"/>
      <c r="ASF234" s="802"/>
      <c r="ASG234" s="802"/>
      <c r="ASH234" s="802"/>
      <c r="ASI234" s="802"/>
      <c r="ASJ234" s="802"/>
      <c r="ASK234" s="802"/>
      <c r="ASL234" s="802"/>
      <c r="ATP234" s="802"/>
      <c r="ATQ234" s="802"/>
      <c r="ATR234" s="802"/>
      <c r="ATS234" s="802"/>
      <c r="ATT234" s="802"/>
      <c r="ATU234" s="802"/>
      <c r="ATV234" s="802"/>
      <c r="ATW234" s="802"/>
      <c r="ATX234" s="802"/>
      <c r="ATY234" s="802"/>
      <c r="ATZ234" s="802"/>
      <c r="AUA234" s="802"/>
      <c r="AUB234" s="802"/>
      <c r="AUC234" s="802"/>
      <c r="AUD234" s="802"/>
      <c r="AUE234" s="802"/>
      <c r="AUF234" s="802"/>
      <c r="AUG234" s="802"/>
      <c r="AUH234" s="802"/>
      <c r="AUI234" s="802"/>
      <c r="AUJ234" s="802"/>
      <c r="AUK234" s="802"/>
      <c r="AUL234" s="802"/>
      <c r="AUM234" s="802"/>
      <c r="AUN234" s="802"/>
      <c r="AUO234" s="802"/>
      <c r="AUP234" s="801"/>
      <c r="AUQ234" s="802"/>
      <c r="AUR234" s="801"/>
      <c r="AUS234" s="802"/>
      <c r="AUT234" s="801"/>
      <c r="AUU234" s="802"/>
      <c r="AUV234" s="802"/>
      <c r="AUW234" s="802"/>
      <c r="AUX234" s="802"/>
      <c r="AUY234" s="802"/>
      <c r="AUZ234" s="802"/>
      <c r="AVA234" s="802"/>
      <c r="AVB234" s="802"/>
      <c r="AVC234" s="802"/>
      <c r="AVD234" s="802"/>
      <c r="AVE234" s="802"/>
      <c r="AVF234" s="802"/>
      <c r="AVG234" s="802"/>
      <c r="AVH234" s="802"/>
      <c r="AVI234" s="802"/>
      <c r="AVJ234" s="808"/>
      <c r="AVK234" s="808"/>
      <c r="AVL234" s="808"/>
      <c r="AVM234" s="808"/>
      <c r="AVN234" s="808"/>
      <c r="AVO234" s="808"/>
      <c r="AVP234" s="808"/>
      <c r="AVQ234" s="808"/>
      <c r="AVR234" s="808"/>
      <c r="AVS234" s="808"/>
      <c r="AVT234" s="808"/>
      <c r="AVU234" s="809"/>
      <c r="AVV234" s="809"/>
      <c r="AVW234" s="809"/>
      <c r="AVX234" s="809"/>
      <c r="AVY234" s="809"/>
      <c r="AVZ234" s="809"/>
      <c r="AWA234" s="809"/>
      <c r="AWB234" s="809"/>
      <c r="AWC234" s="809"/>
      <c r="AWD234" s="809"/>
      <c r="AWE234" s="809"/>
      <c r="AWF234" s="809"/>
      <c r="AWG234" s="809"/>
      <c r="AWH234" s="809"/>
      <c r="AWI234" s="809"/>
      <c r="AWJ234" s="809"/>
      <c r="AWK234" s="809"/>
      <c r="AWL234" s="809"/>
      <c r="AWM234" s="809"/>
      <c r="AWN234" s="809"/>
      <c r="AWO234" s="809"/>
      <c r="AWP234" s="809"/>
      <c r="AWQ234" s="809"/>
      <c r="AWR234" s="808"/>
      <c r="AWS234" s="761"/>
      <c r="AWT234" s="808"/>
      <c r="AWU234" s="809"/>
      <c r="AWV234" s="809"/>
      <c r="AWW234" s="809"/>
      <c r="AWX234" s="809"/>
      <c r="AWY234" s="809"/>
      <c r="AWZ234" s="809"/>
      <c r="AXA234" s="809"/>
      <c r="AXB234" s="809"/>
      <c r="AXC234" s="809"/>
      <c r="AXD234" s="809"/>
      <c r="AXE234" s="809"/>
      <c r="AXF234" s="809"/>
      <c r="AXG234" s="809"/>
      <c r="AXH234" s="809"/>
      <c r="AXI234" s="809"/>
      <c r="AXJ234" s="809"/>
      <c r="AXK234" s="809"/>
      <c r="AXL234" s="809"/>
      <c r="AXM234" s="809"/>
      <c r="AXN234" s="809"/>
      <c r="AXO234" s="809"/>
      <c r="AXP234" s="809"/>
      <c r="AXQ234" s="809"/>
      <c r="AXR234" s="809"/>
      <c r="AXS234" s="809"/>
      <c r="AXT234" s="809"/>
      <c r="AXU234" s="809"/>
      <c r="AXV234" s="809"/>
      <c r="AXW234" s="809"/>
      <c r="AXX234" s="809"/>
      <c r="AXY234" s="809"/>
      <c r="AXZ234" s="809"/>
      <c r="AYA234" s="809"/>
      <c r="AYB234" s="809"/>
      <c r="AYC234" s="809"/>
      <c r="AYD234" s="808"/>
      <c r="AYE234" s="808"/>
      <c r="AYF234" s="809"/>
      <c r="AYG234" s="808"/>
      <c r="AYH234" s="810"/>
      <c r="AYI234" s="810"/>
      <c r="AYJ234" s="810"/>
      <c r="AYK234" s="810"/>
      <c r="AYL234" s="810"/>
      <c r="AYM234" s="810"/>
      <c r="AYN234" s="810"/>
      <c r="AYO234" s="810"/>
      <c r="AYP234" s="810"/>
      <c r="AYQ234" s="810"/>
      <c r="AYR234" s="810"/>
      <c r="AYS234" s="810"/>
      <c r="AYT234" s="810"/>
      <c r="AYU234" s="810"/>
      <c r="AYV234" s="810"/>
      <c r="AYW234" s="810"/>
      <c r="AYX234" s="810"/>
      <c r="AYY234" s="810"/>
      <c r="AYZ234" s="810"/>
      <c r="AZA234" s="810"/>
      <c r="AZB234" s="810"/>
      <c r="AZC234" s="810"/>
      <c r="AZD234" s="810"/>
      <c r="AZE234" s="810"/>
      <c r="AZF234" s="810"/>
      <c r="AZG234" s="810"/>
      <c r="AZH234" s="810"/>
      <c r="AZI234" s="810"/>
      <c r="AZJ234" s="810"/>
      <c r="AZK234" s="810"/>
      <c r="AZL234" s="810"/>
      <c r="AZM234" s="810"/>
      <c r="AZN234" s="810"/>
      <c r="AZO234" s="810"/>
      <c r="AZP234" s="809"/>
      <c r="AZQ234" s="802"/>
      <c r="AZR234" s="802"/>
      <c r="AZS234" s="802"/>
    </row>
    <row r="235" spans="45:920 1123:1371" s="793" customFormat="1" ht="13.5">
      <c r="AS235" s="802"/>
      <c r="AT235" s="802"/>
      <c r="AU235" s="802"/>
      <c r="AV235" s="802"/>
      <c r="AW235" s="802"/>
      <c r="AX235" s="802"/>
      <c r="AY235" s="802"/>
      <c r="AZ235" s="802"/>
      <c r="BA235" s="802"/>
      <c r="BB235" s="802"/>
      <c r="BC235" s="802"/>
      <c r="BD235" s="802"/>
      <c r="BE235" s="802"/>
      <c r="BF235" s="802"/>
      <c r="BG235" s="802"/>
      <c r="BH235" s="802"/>
      <c r="BI235" s="802"/>
      <c r="BJ235" s="802"/>
      <c r="BK235" s="802"/>
      <c r="BL235" s="802"/>
      <c r="BM235" s="802"/>
      <c r="BN235" s="802"/>
      <c r="BO235" s="802"/>
      <c r="BP235" s="802"/>
      <c r="BQ235" s="802"/>
      <c r="BR235" s="802"/>
      <c r="BS235" s="802"/>
      <c r="BT235" s="802"/>
      <c r="BU235" s="802"/>
      <c r="BV235" s="802"/>
      <c r="BW235" s="802"/>
      <c r="BX235" s="802"/>
      <c r="BY235" s="802"/>
      <c r="BZ235" s="802"/>
      <c r="CA235" s="802"/>
      <c r="CB235" s="802"/>
      <c r="CC235" s="802"/>
      <c r="CD235" s="802"/>
      <c r="CE235" s="802"/>
      <c r="CF235" s="802"/>
      <c r="CG235" s="802"/>
      <c r="CH235" s="802"/>
      <c r="CI235" s="802"/>
      <c r="CJ235" s="802"/>
      <c r="CK235" s="802"/>
      <c r="CL235" s="802"/>
      <c r="CM235" s="802"/>
      <c r="CN235" s="802"/>
      <c r="CO235" s="802"/>
      <c r="CP235" s="802"/>
      <c r="CQ235" s="802"/>
      <c r="CR235" s="802"/>
      <c r="CS235" s="802"/>
      <c r="CT235" s="802"/>
      <c r="CU235" s="802"/>
      <c r="CV235" s="802"/>
      <c r="CW235" s="802"/>
      <c r="CX235" s="802"/>
      <c r="CY235" s="802"/>
      <c r="CZ235" s="802"/>
      <c r="DA235" s="802"/>
      <c r="DB235" s="802"/>
      <c r="DC235" s="802"/>
      <c r="DD235" s="802"/>
      <c r="DE235" s="802"/>
      <c r="DF235" s="802"/>
      <c r="DG235" s="802"/>
      <c r="DH235" s="802"/>
      <c r="DI235" s="802"/>
      <c r="DJ235" s="802"/>
      <c r="DK235" s="802"/>
      <c r="DL235" s="802"/>
      <c r="DM235" s="802"/>
      <c r="DN235" s="802"/>
      <c r="DO235" s="802"/>
      <c r="DP235" s="802"/>
      <c r="DQ235" s="802"/>
      <c r="DR235" s="802"/>
      <c r="DS235" s="802"/>
      <c r="DT235" s="802"/>
      <c r="DU235" s="802"/>
      <c r="DV235" s="802"/>
      <c r="DW235" s="802"/>
      <c r="DX235" s="802"/>
      <c r="DY235" s="802"/>
      <c r="DZ235" s="802"/>
      <c r="EA235" s="802"/>
      <c r="EB235" s="802"/>
      <c r="EC235" s="802"/>
      <c r="ED235" s="802"/>
      <c r="EE235" s="802"/>
      <c r="EF235" s="802"/>
      <c r="EG235" s="802"/>
      <c r="EH235" s="802"/>
      <c r="EI235" s="802"/>
      <c r="EJ235" s="802"/>
      <c r="EK235" s="802"/>
      <c r="EL235" s="802"/>
      <c r="EM235" s="802"/>
      <c r="EN235" s="802"/>
      <c r="EO235" s="802"/>
      <c r="EP235" s="802"/>
      <c r="EQ235" s="802"/>
      <c r="ER235" s="802"/>
      <c r="ES235" s="802"/>
      <c r="ET235" s="802"/>
      <c r="EU235" s="802"/>
      <c r="EV235" s="802"/>
      <c r="EW235" s="802"/>
      <c r="EX235" s="802"/>
      <c r="EY235" s="802"/>
      <c r="EZ235" s="802"/>
      <c r="FA235" s="802"/>
      <c r="FB235" s="802"/>
      <c r="FC235" s="802"/>
      <c r="FD235" s="802"/>
      <c r="FE235" s="802"/>
      <c r="FF235" s="802"/>
      <c r="FG235" s="802"/>
      <c r="FH235" s="802"/>
      <c r="FI235" s="802"/>
      <c r="FJ235" s="802"/>
      <c r="FK235" s="802"/>
      <c r="FL235" s="802"/>
      <c r="FM235" s="802"/>
      <c r="FN235" s="802"/>
      <c r="FO235" s="802"/>
      <c r="FP235" s="802"/>
      <c r="FQ235" s="802"/>
      <c r="FR235" s="802"/>
      <c r="FS235" s="802"/>
      <c r="FT235" s="802"/>
      <c r="FU235" s="802"/>
      <c r="FV235" s="802"/>
      <c r="FW235" s="802"/>
      <c r="FX235" s="802"/>
      <c r="FY235" s="802"/>
      <c r="FZ235" s="802"/>
      <c r="GA235" s="802"/>
      <c r="GB235" s="802"/>
      <c r="GC235" s="802"/>
      <c r="GD235" s="802"/>
      <c r="GE235" s="802"/>
      <c r="GF235" s="802"/>
      <c r="GG235" s="802"/>
      <c r="GH235" s="802"/>
      <c r="GI235" s="802"/>
      <c r="GJ235" s="802"/>
      <c r="GK235" s="802"/>
      <c r="GL235" s="802"/>
      <c r="GM235" s="802"/>
      <c r="GN235" s="802"/>
      <c r="GO235" s="802"/>
      <c r="GP235" s="802"/>
      <c r="GQ235" s="802"/>
      <c r="GR235" s="802"/>
      <c r="GS235" s="802"/>
      <c r="GT235" s="802"/>
      <c r="GU235" s="802"/>
      <c r="GV235" s="802"/>
      <c r="GW235" s="802"/>
      <c r="GX235" s="802"/>
      <c r="GY235" s="802"/>
      <c r="GZ235" s="802"/>
      <c r="HA235" s="802"/>
      <c r="HB235" s="802"/>
      <c r="HC235" s="802"/>
      <c r="HD235" s="802"/>
      <c r="HE235" s="802"/>
      <c r="HF235" s="802"/>
      <c r="HG235" s="802"/>
      <c r="HH235" s="802"/>
      <c r="HI235" s="802"/>
      <c r="HJ235" s="802"/>
      <c r="HK235" s="802"/>
      <c r="HL235" s="802"/>
      <c r="HM235" s="802"/>
      <c r="HN235" s="802"/>
      <c r="HO235" s="802"/>
      <c r="HP235" s="802"/>
      <c r="HQ235" s="802"/>
      <c r="HR235" s="802"/>
      <c r="HS235" s="802"/>
      <c r="HT235" s="802"/>
      <c r="HU235" s="802"/>
      <c r="HV235" s="802"/>
      <c r="HW235" s="802"/>
      <c r="HX235" s="802"/>
      <c r="HY235" s="802"/>
      <c r="HZ235" s="802"/>
      <c r="IA235" s="802"/>
      <c r="IB235" s="802"/>
      <c r="IC235" s="802"/>
      <c r="ID235" s="802"/>
      <c r="IE235" s="802"/>
      <c r="IF235" s="802"/>
      <c r="IG235" s="802"/>
      <c r="IH235" s="802"/>
      <c r="II235" s="802"/>
      <c r="IJ235" s="802"/>
      <c r="IK235" s="802"/>
      <c r="IL235" s="802"/>
      <c r="IM235" s="802"/>
      <c r="IN235" s="802"/>
      <c r="IO235" s="802"/>
      <c r="IP235" s="802"/>
      <c r="IQ235" s="802"/>
      <c r="IR235" s="802"/>
      <c r="IS235" s="802"/>
      <c r="IT235" s="802"/>
      <c r="IU235" s="802"/>
      <c r="IV235" s="802"/>
      <c r="IW235" s="802"/>
      <c r="IX235" s="802"/>
      <c r="IY235" s="802"/>
      <c r="IZ235" s="802"/>
      <c r="JA235" s="802"/>
      <c r="JB235" s="802"/>
      <c r="JC235" s="802"/>
      <c r="JD235" s="802"/>
      <c r="JE235" s="802"/>
      <c r="JF235" s="802"/>
      <c r="JG235" s="802"/>
      <c r="JH235" s="802"/>
      <c r="JI235" s="802"/>
      <c r="JJ235" s="802"/>
      <c r="JK235" s="802"/>
      <c r="JL235" s="802"/>
      <c r="JM235" s="802"/>
      <c r="JN235" s="802"/>
      <c r="JO235" s="802"/>
      <c r="JP235" s="802"/>
      <c r="JQ235" s="802"/>
      <c r="JR235" s="802"/>
      <c r="JS235" s="802"/>
      <c r="JT235" s="802"/>
      <c r="JU235" s="802"/>
      <c r="JV235" s="802"/>
      <c r="JW235" s="802"/>
      <c r="JX235" s="802"/>
      <c r="JY235" s="802"/>
      <c r="JZ235" s="802"/>
      <c r="KA235" s="802"/>
      <c r="KB235" s="802"/>
      <c r="KC235" s="802"/>
      <c r="KD235" s="802"/>
      <c r="KE235" s="802"/>
      <c r="KF235" s="802"/>
      <c r="KG235" s="802"/>
      <c r="KH235" s="802"/>
      <c r="KI235" s="802"/>
      <c r="KJ235" s="802"/>
      <c r="KK235" s="802"/>
      <c r="KL235" s="802"/>
      <c r="KM235" s="802"/>
      <c r="KN235" s="802"/>
      <c r="KO235" s="802"/>
      <c r="KP235" s="802"/>
      <c r="KQ235" s="802"/>
      <c r="KR235" s="802"/>
      <c r="KS235" s="802"/>
      <c r="KT235" s="802"/>
      <c r="KU235" s="802"/>
      <c r="KV235" s="802"/>
      <c r="KW235" s="802"/>
      <c r="KX235" s="802"/>
      <c r="KY235" s="802"/>
      <c r="KZ235" s="802"/>
      <c r="LA235" s="802"/>
      <c r="LB235" s="802"/>
      <c r="LC235" s="802"/>
      <c r="LD235" s="802"/>
      <c r="LE235" s="802"/>
      <c r="LF235" s="802"/>
      <c r="LG235" s="802"/>
      <c r="LH235" s="802"/>
      <c r="LI235" s="802"/>
      <c r="LJ235" s="802"/>
      <c r="LK235" s="802"/>
      <c r="LL235" s="802"/>
      <c r="LM235" s="802"/>
      <c r="LN235" s="802"/>
      <c r="LO235" s="802"/>
      <c r="LP235" s="802"/>
      <c r="LQ235" s="802"/>
      <c r="LR235" s="802"/>
      <c r="LS235" s="802"/>
      <c r="LT235" s="802"/>
      <c r="LU235" s="802"/>
      <c r="LV235" s="802"/>
      <c r="LW235" s="802"/>
      <c r="LX235" s="802"/>
      <c r="LY235" s="802"/>
      <c r="LZ235" s="802"/>
      <c r="MA235" s="802"/>
      <c r="MB235" s="802"/>
      <c r="MC235" s="802"/>
      <c r="MD235" s="802"/>
      <c r="ME235" s="802"/>
      <c r="MF235" s="802"/>
      <c r="MG235" s="802"/>
      <c r="MH235" s="802"/>
      <c r="MI235" s="802"/>
      <c r="MJ235" s="802"/>
      <c r="MK235" s="802"/>
      <c r="ML235" s="802"/>
      <c r="MM235" s="802"/>
      <c r="MN235" s="802"/>
      <c r="MO235" s="802"/>
      <c r="MP235" s="802"/>
      <c r="MQ235" s="802"/>
      <c r="MR235" s="802"/>
      <c r="MS235" s="802"/>
      <c r="MT235" s="802"/>
      <c r="MU235" s="802"/>
      <c r="MV235" s="802"/>
      <c r="MW235" s="802"/>
      <c r="MX235" s="802"/>
      <c r="MY235" s="802"/>
      <c r="MZ235" s="802"/>
      <c r="NA235" s="802"/>
      <c r="NB235" s="802"/>
      <c r="NC235" s="802"/>
      <c r="ND235" s="802"/>
      <c r="NE235" s="802"/>
      <c r="NF235" s="802"/>
      <c r="NG235" s="802"/>
      <c r="NH235" s="802"/>
      <c r="NI235" s="802"/>
      <c r="NJ235" s="802"/>
      <c r="NK235" s="802"/>
      <c r="NL235" s="802"/>
      <c r="NM235" s="802"/>
      <c r="NN235" s="802"/>
      <c r="NO235" s="802"/>
      <c r="NP235" s="802"/>
      <c r="NQ235" s="802"/>
      <c r="NR235" s="802"/>
      <c r="NS235" s="802"/>
      <c r="NT235" s="802"/>
      <c r="NU235" s="802"/>
      <c r="NV235" s="802"/>
      <c r="NW235" s="802"/>
      <c r="NX235" s="802"/>
      <c r="NY235" s="802"/>
      <c r="NZ235" s="802"/>
      <c r="OA235" s="802"/>
      <c r="OB235" s="802"/>
      <c r="OC235" s="802"/>
      <c r="OD235" s="802"/>
      <c r="OE235" s="802"/>
      <c r="OF235" s="802"/>
      <c r="OG235" s="802"/>
      <c r="OH235" s="802"/>
      <c r="OI235" s="802"/>
      <c r="OJ235" s="802"/>
      <c r="OK235" s="802"/>
      <c r="OL235" s="802"/>
      <c r="OM235" s="802"/>
      <c r="ON235" s="802"/>
      <c r="OO235" s="802"/>
      <c r="OP235" s="802"/>
      <c r="OQ235" s="802"/>
      <c r="OR235" s="802"/>
      <c r="OS235" s="802"/>
      <c r="OT235" s="802"/>
      <c r="OU235" s="802"/>
      <c r="OV235" s="802"/>
      <c r="OW235" s="802"/>
      <c r="OX235" s="802"/>
      <c r="OY235" s="802"/>
      <c r="OZ235" s="802"/>
      <c r="PA235" s="802"/>
      <c r="PB235" s="802"/>
      <c r="PC235" s="802"/>
      <c r="PD235" s="802"/>
      <c r="PE235" s="802"/>
      <c r="PF235" s="802"/>
      <c r="PG235" s="802"/>
      <c r="PH235" s="802"/>
      <c r="PI235" s="802"/>
      <c r="PJ235" s="802"/>
      <c r="PK235" s="802"/>
      <c r="PL235" s="802"/>
      <c r="PM235" s="802"/>
      <c r="PN235" s="802"/>
      <c r="PO235" s="802"/>
      <c r="PP235" s="802"/>
      <c r="PQ235" s="802"/>
      <c r="PR235" s="802"/>
      <c r="PS235" s="802"/>
      <c r="PT235" s="802"/>
      <c r="PU235" s="802"/>
      <c r="PV235" s="802"/>
      <c r="PW235" s="802"/>
      <c r="PX235" s="802"/>
      <c r="PY235" s="802"/>
      <c r="PZ235" s="802"/>
      <c r="QA235" s="802"/>
      <c r="QB235" s="802"/>
      <c r="QC235" s="802"/>
      <c r="QD235" s="802"/>
      <c r="QE235" s="802"/>
      <c r="QF235" s="802"/>
      <c r="QG235" s="802"/>
      <c r="QH235" s="802"/>
      <c r="QI235" s="802"/>
      <c r="QJ235" s="802"/>
      <c r="QK235" s="802"/>
      <c r="QL235" s="802"/>
      <c r="QM235" s="802"/>
      <c r="QN235" s="802"/>
      <c r="QO235" s="802"/>
      <c r="QP235" s="802"/>
      <c r="QQ235" s="802"/>
      <c r="QR235" s="802"/>
      <c r="QS235" s="802"/>
      <c r="QT235" s="802"/>
      <c r="QU235" s="802"/>
      <c r="QV235" s="802"/>
      <c r="QW235" s="802"/>
      <c r="QX235" s="802"/>
      <c r="QY235" s="802"/>
      <c r="QZ235" s="802"/>
      <c r="RA235" s="802"/>
      <c r="RB235" s="802"/>
      <c r="RC235" s="802"/>
      <c r="RD235" s="802"/>
      <c r="RE235" s="802"/>
      <c r="RF235" s="802"/>
      <c r="RG235" s="802"/>
      <c r="RH235" s="802"/>
      <c r="RI235" s="802"/>
      <c r="RJ235" s="802"/>
      <c r="RK235" s="802"/>
      <c r="RL235" s="802"/>
      <c r="RM235" s="802"/>
      <c r="RN235" s="802"/>
      <c r="RO235" s="802"/>
      <c r="RP235" s="802"/>
      <c r="RQ235" s="802"/>
      <c r="RR235" s="802"/>
      <c r="RS235" s="802"/>
      <c r="RT235" s="802"/>
      <c r="RU235" s="802"/>
      <c r="RV235" s="802"/>
      <c r="RW235" s="802"/>
      <c r="RX235" s="802"/>
      <c r="RY235" s="802"/>
      <c r="RZ235" s="802"/>
      <c r="SA235" s="802"/>
      <c r="SB235" s="802"/>
      <c r="SC235" s="802"/>
      <c r="SD235" s="802"/>
      <c r="SE235" s="802"/>
      <c r="SF235" s="802"/>
      <c r="SG235" s="802"/>
      <c r="SH235" s="802"/>
      <c r="SI235" s="802"/>
      <c r="SJ235" s="802"/>
      <c r="SK235" s="802"/>
      <c r="SL235" s="802"/>
      <c r="SM235" s="802"/>
      <c r="SN235" s="802"/>
      <c r="SO235" s="802"/>
      <c r="SP235" s="802"/>
      <c r="SQ235" s="802"/>
      <c r="SR235" s="802"/>
      <c r="SS235" s="802"/>
      <c r="ST235" s="802"/>
      <c r="SU235" s="802"/>
      <c r="SV235" s="802"/>
      <c r="SW235" s="802"/>
      <c r="SX235" s="802"/>
      <c r="SY235" s="802"/>
      <c r="SZ235" s="802"/>
      <c r="TA235" s="802"/>
      <c r="TB235" s="802"/>
      <c r="TC235" s="802"/>
      <c r="TD235" s="802"/>
      <c r="TE235" s="802"/>
      <c r="TF235" s="802"/>
      <c r="TG235" s="802"/>
      <c r="TH235" s="802"/>
      <c r="TI235" s="802"/>
      <c r="TJ235" s="802"/>
      <c r="TK235" s="802"/>
      <c r="TL235" s="802"/>
      <c r="TM235" s="802"/>
      <c r="TN235" s="802"/>
      <c r="TO235" s="802"/>
      <c r="TP235" s="802"/>
      <c r="TQ235" s="802"/>
      <c r="TR235" s="802"/>
      <c r="TS235" s="802"/>
      <c r="TT235" s="802"/>
      <c r="TU235" s="802"/>
      <c r="TV235" s="802"/>
      <c r="TW235" s="802"/>
      <c r="TX235" s="802"/>
      <c r="TY235" s="802"/>
      <c r="TZ235" s="802"/>
      <c r="UA235" s="802"/>
      <c r="UB235" s="802"/>
      <c r="UC235" s="802"/>
      <c r="UD235" s="802"/>
      <c r="UE235" s="802"/>
      <c r="UF235" s="802"/>
      <c r="UG235" s="802"/>
      <c r="UH235" s="802"/>
      <c r="UI235" s="802"/>
      <c r="UJ235" s="802"/>
      <c r="UK235" s="802"/>
      <c r="UL235" s="802"/>
      <c r="UM235" s="802"/>
      <c r="UN235" s="802"/>
      <c r="UO235" s="802"/>
      <c r="UP235" s="802"/>
      <c r="UQ235" s="802"/>
      <c r="UR235" s="802"/>
      <c r="US235" s="802"/>
      <c r="UT235" s="802"/>
      <c r="UU235" s="802"/>
      <c r="UV235" s="802"/>
      <c r="UW235" s="802"/>
      <c r="UX235" s="802"/>
      <c r="UY235" s="802"/>
      <c r="UZ235" s="802"/>
      <c r="VA235" s="802"/>
      <c r="VB235" s="802"/>
      <c r="VC235" s="802"/>
      <c r="VD235" s="802"/>
      <c r="VE235" s="802"/>
      <c r="VF235" s="802"/>
      <c r="VG235" s="802"/>
      <c r="VH235" s="802"/>
      <c r="VI235" s="802"/>
      <c r="VJ235" s="802"/>
      <c r="VK235" s="802"/>
      <c r="VL235" s="802"/>
      <c r="VM235" s="802"/>
      <c r="VN235" s="802"/>
      <c r="VO235" s="802"/>
      <c r="VP235" s="802"/>
      <c r="VQ235" s="802"/>
      <c r="VR235" s="802"/>
      <c r="VS235" s="802"/>
      <c r="VT235" s="802"/>
      <c r="VU235" s="802"/>
      <c r="VV235" s="802"/>
      <c r="VW235" s="802"/>
      <c r="VX235" s="802"/>
      <c r="VY235" s="802"/>
      <c r="VZ235" s="802"/>
      <c r="WA235" s="802"/>
      <c r="WB235" s="802"/>
      <c r="WC235" s="802"/>
      <c r="WD235" s="802"/>
      <c r="WE235" s="802"/>
      <c r="WF235" s="802"/>
      <c r="WG235" s="802"/>
      <c r="WH235" s="802"/>
      <c r="WI235" s="802"/>
      <c r="WJ235" s="802"/>
      <c r="WK235" s="802"/>
      <c r="WL235" s="802"/>
      <c r="WM235" s="802"/>
      <c r="WN235" s="802"/>
      <c r="WO235" s="802"/>
      <c r="WP235" s="802"/>
      <c r="WQ235" s="802"/>
      <c r="WR235" s="802"/>
      <c r="WS235" s="802"/>
      <c r="WT235" s="802"/>
      <c r="WU235" s="802"/>
      <c r="WV235" s="802"/>
      <c r="WW235" s="802"/>
      <c r="WX235" s="802"/>
      <c r="WY235" s="802"/>
      <c r="WZ235" s="802"/>
      <c r="XA235" s="802"/>
      <c r="XB235" s="802"/>
      <c r="XC235" s="802"/>
      <c r="XD235" s="802"/>
      <c r="XE235" s="802"/>
      <c r="XF235" s="802"/>
      <c r="XG235" s="802"/>
      <c r="XH235" s="802"/>
      <c r="XI235" s="802"/>
      <c r="XJ235" s="802"/>
      <c r="XK235" s="802"/>
      <c r="XL235" s="802"/>
      <c r="XM235" s="802"/>
      <c r="XN235" s="802"/>
      <c r="XO235" s="802"/>
      <c r="XP235" s="802"/>
      <c r="XQ235" s="802"/>
      <c r="XR235" s="802"/>
      <c r="XS235" s="802"/>
      <c r="XT235" s="802"/>
      <c r="XU235" s="802"/>
      <c r="XV235" s="802"/>
      <c r="XW235" s="802"/>
      <c r="XX235" s="802"/>
      <c r="XY235" s="802"/>
      <c r="XZ235" s="802"/>
      <c r="YA235" s="802"/>
      <c r="YB235" s="802"/>
      <c r="YC235" s="802"/>
      <c r="YD235" s="802"/>
      <c r="YE235" s="802"/>
      <c r="YF235" s="802"/>
      <c r="YG235" s="802"/>
      <c r="YH235" s="802"/>
      <c r="YI235" s="802"/>
      <c r="YJ235" s="802"/>
      <c r="YK235" s="802"/>
      <c r="YL235" s="802"/>
      <c r="YM235" s="802"/>
      <c r="YN235" s="802"/>
      <c r="YO235" s="802"/>
      <c r="YP235" s="802"/>
      <c r="YQ235" s="802"/>
      <c r="YR235" s="802"/>
      <c r="YS235" s="802"/>
      <c r="YT235" s="802"/>
      <c r="YU235" s="802"/>
      <c r="YV235" s="802"/>
      <c r="YW235" s="802"/>
      <c r="YX235" s="802"/>
      <c r="YY235" s="802"/>
      <c r="YZ235" s="802"/>
      <c r="ZA235" s="802"/>
      <c r="ZB235" s="802"/>
      <c r="ZC235" s="802"/>
      <c r="ZD235" s="802"/>
      <c r="ZE235" s="802"/>
      <c r="ZF235" s="802"/>
      <c r="ZG235" s="802"/>
      <c r="ZH235" s="802"/>
      <c r="ZI235" s="802"/>
      <c r="ZJ235" s="802"/>
      <c r="ZK235" s="802"/>
      <c r="ZL235" s="802"/>
      <c r="ZM235" s="802"/>
      <c r="ZN235" s="802"/>
      <c r="ZO235" s="802"/>
      <c r="ZP235" s="802"/>
      <c r="ZQ235" s="802"/>
      <c r="ZR235" s="802"/>
      <c r="ZS235" s="802"/>
      <c r="ZT235" s="802"/>
      <c r="ZU235" s="802"/>
      <c r="ZV235" s="802"/>
      <c r="ZW235" s="802"/>
      <c r="ZX235" s="802"/>
      <c r="ZY235" s="802"/>
      <c r="ZZ235" s="802"/>
      <c r="AAA235" s="802"/>
      <c r="AAB235" s="802"/>
      <c r="AAC235" s="802"/>
      <c r="AAD235" s="802"/>
      <c r="AAE235" s="802"/>
      <c r="AAF235" s="802"/>
      <c r="AAG235" s="802"/>
      <c r="AAH235" s="802"/>
      <c r="AAI235" s="802"/>
      <c r="AAJ235" s="802"/>
      <c r="AAK235" s="802"/>
      <c r="AAL235" s="802"/>
      <c r="AAM235" s="802"/>
      <c r="AAN235" s="802"/>
      <c r="AAO235" s="802"/>
      <c r="AAP235" s="802"/>
      <c r="AAQ235" s="802"/>
      <c r="AAR235" s="802"/>
      <c r="AAS235" s="802"/>
      <c r="AAT235" s="802"/>
      <c r="AAU235" s="802"/>
      <c r="AAV235" s="802"/>
      <c r="AAW235" s="802"/>
      <c r="AAX235" s="802"/>
      <c r="AAY235" s="802"/>
      <c r="AAZ235" s="802"/>
      <c r="ABA235" s="802"/>
      <c r="ABB235" s="802"/>
      <c r="ABC235" s="802"/>
      <c r="ABD235" s="802"/>
      <c r="ABE235" s="802"/>
      <c r="ABF235" s="802"/>
      <c r="ABG235" s="802"/>
      <c r="ABH235" s="802"/>
      <c r="ABI235" s="802"/>
      <c r="ABJ235" s="802"/>
      <c r="ABK235" s="802"/>
      <c r="ABL235" s="802"/>
      <c r="ABM235" s="802"/>
      <c r="ABN235" s="802"/>
      <c r="ABO235" s="802"/>
      <c r="ABP235" s="802"/>
      <c r="ABQ235" s="802"/>
      <c r="ABR235" s="802"/>
      <c r="ABS235" s="802"/>
      <c r="ABT235" s="802"/>
      <c r="ABU235" s="802"/>
      <c r="ABV235" s="802"/>
      <c r="ABW235" s="802"/>
      <c r="ABX235" s="802"/>
      <c r="ABY235" s="802"/>
      <c r="ABZ235" s="802"/>
      <c r="ACA235" s="802"/>
      <c r="ACB235" s="802"/>
      <c r="ACC235" s="802"/>
      <c r="ACD235" s="802"/>
      <c r="ACE235" s="802"/>
      <c r="ACF235" s="802"/>
      <c r="ACG235" s="802"/>
      <c r="ACH235" s="802"/>
      <c r="ACI235" s="802"/>
      <c r="ACJ235" s="802"/>
      <c r="ACK235" s="802"/>
      <c r="ACL235" s="802"/>
      <c r="ACM235" s="802"/>
      <c r="ACN235" s="802"/>
      <c r="ACO235" s="802"/>
      <c r="ACP235" s="802"/>
      <c r="ACQ235" s="802"/>
      <c r="ACR235" s="802"/>
      <c r="ACS235" s="802"/>
      <c r="ACT235" s="802"/>
      <c r="ACU235" s="802"/>
      <c r="ACV235" s="802"/>
      <c r="ACW235" s="802"/>
      <c r="ACX235" s="802"/>
      <c r="ACY235" s="802"/>
      <c r="ACZ235" s="802"/>
      <c r="ADA235" s="802"/>
      <c r="ADB235" s="802"/>
      <c r="ADC235" s="802"/>
      <c r="ADD235" s="802"/>
      <c r="ADE235" s="802"/>
      <c r="ADF235" s="802"/>
      <c r="ADG235" s="802"/>
      <c r="ADH235" s="802"/>
      <c r="ADI235" s="802"/>
      <c r="ADJ235" s="802"/>
      <c r="ADK235" s="802"/>
      <c r="ADL235" s="802"/>
      <c r="ADM235" s="802"/>
      <c r="ADN235" s="802"/>
      <c r="ADO235" s="802"/>
      <c r="ADP235" s="802"/>
      <c r="ADQ235" s="802"/>
      <c r="ADR235" s="802"/>
      <c r="ADS235" s="802"/>
      <c r="ADT235" s="802"/>
      <c r="ADU235" s="802"/>
      <c r="ADV235" s="802"/>
      <c r="ADW235" s="802"/>
      <c r="ADX235" s="802"/>
      <c r="ADY235" s="802"/>
      <c r="ADZ235" s="802"/>
      <c r="AEA235" s="802"/>
      <c r="AEB235" s="802"/>
      <c r="AEC235" s="802"/>
      <c r="AED235" s="802"/>
      <c r="AEE235" s="802"/>
      <c r="AEF235" s="802"/>
      <c r="AEG235" s="802"/>
      <c r="AEH235" s="802"/>
      <c r="AEI235" s="802"/>
      <c r="AEJ235" s="802"/>
      <c r="AEK235" s="802"/>
      <c r="AEL235" s="802"/>
      <c r="AEM235" s="802"/>
      <c r="AEN235" s="802"/>
      <c r="AEO235" s="802"/>
      <c r="AEP235" s="802"/>
      <c r="AEQ235" s="802"/>
      <c r="AER235" s="802"/>
      <c r="AES235" s="802"/>
      <c r="AET235" s="802"/>
      <c r="AEU235" s="802"/>
      <c r="AEV235" s="802"/>
      <c r="AEW235" s="802"/>
      <c r="AEX235" s="802"/>
      <c r="AEY235" s="802"/>
      <c r="AEZ235" s="802"/>
      <c r="AFA235" s="802"/>
      <c r="AFB235" s="802"/>
      <c r="AFC235" s="802"/>
      <c r="AFD235" s="802"/>
      <c r="AFE235" s="802"/>
      <c r="AFF235" s="802"/>
      <c r="AFG235" s="802"/>
      <c r="AFH235" s="802"/>
      <c r="AFI235" s="802"/>
      <c r="AFJ235" s="802"/>
      <c r="AFK235" s="802"/>
      <c r="AFL235" s="802"/>
      <c r="AFM235" s="802"/>
      <c r="AFN235" s="802"/>
      <c r="AFO235" s="802"/>
      <c r="AFP235" s="802"/>
      <c r="AFQ235" s="802"/>
      <c r="AFR235" s="802"/>
      <c r="AFS235" s="802"/>
      <c r="AFT235" s="802"/>
      <c r="AFU235" s="802"/>
      <c r="AFV235" s="802"/>
      <c r="AFW235" s="802"/>
      <c r="AFX235" s="802"/>
      <c r="AFY235" s="802"/>
      <c r="AFZ235" s="802"/>
      <c r="AGA235" s="802"/>
      <c r="AGB235" s="802"/>
      <c r="AGC235" s="802"/>
      <c r="AGD235" s="802"/>
      <c r="AGE235" s="802"/>
      <c r="AGF235" s="802"/>
      <c r="AGG235" s="802"/>
      <c r="AGH235" s="802"/>
      <c r="AGI235" s="802"/>
      <c r="AGJ235" s="802"/>
      <c r="AGK235" s="802"/>
      <c r="AGL235" s="802"/>
      <c r="AGM235" s="802"/>
      <c r="AGN235" s="802"/>
      <c r="AGO235" s="802"/>
      <c r="AGP235" s="802"/>
      <c r="AGQ235" s="802"/>
      <c r="AGR235" s="802"/>
      <c r="AGS235" s="802"/>
      <c r="AGT235" s="802"/>
      <c r="AGU235" s="802"/>
      <c r="AGV235" s="802"/>
      <c r="AGW235" s="802"/>
      <c r="AGX235" s="802"/>
      <c r="AGY235" s="802"/>
      <c r="AGZ235" s="802"/>
      <c r="AHA235" s="802"/>
      <c r="AHB235" s="802"/>
      <c r="AHC235" s="802"/>
      <c r="AHD235" s="802"/>
      <c r="AHE235" s="802"/>
      <c r="AHF235" s="802"/>
      <c r="AHG235" s="802"/>
      <c r="AHH235" s="802"/>
      <c r="AHI235" s="802"/>
      <c r="AHJ235" s="802"/>
      <c r="AHK235" s="802"/>
      <c r="AHL235" s="802"/>
      <c r="AHM235" s="802"/>
      <c r="AHN235" s="802"/>
      <c r="AHO235" s="802"/>
      <c r="AHP235" s="802"/>
      <c r="AHQ235" s="802"/>
      <c r="AHR235" s="802"/>
      <c r="AHS235" s="802"/>
      <c r="AHT235" s="802"/>
      <c r="AHU235" s="802"/>
      <c r="AHV235" s="802"/>
      <c r="AHW235" s="802"/>
      <c r="AHX235" s="802"/>
      <c r="AHY235" s="802"/>
      <c r="AHZ235" s="802"/>
      <c r="AIA235" s="802"/>
      <c r="AIB235" s="802"/>
      <c r="AIC235" s="802"/>
      <c r="AID235" s="802"/>
      <c r="AIE235" s="802"/>
      <c r="AIF235" s="802"/>
      <c r="AIG235" s="802"/>
      <c r="AIH235" s="802"/>
      <c r="AII235" s="802"/>
      <c r="AIJ235" s="802"/>
      <c r="AQE235" s="802"/>
      <c r="AQF235" s="802"/>
      <c r="AQG235" s="802"/>
      <c r="AQH235" s="802"/>
      <c r="AQI235" s="802"/>
      <c r="AQJ235" s="802"/>
      <c r="AQK235" s="802"/>
      <c r="AQL235" s="802"/>
      <c r="AQM235" s="802"/>
      <c r="AQN235" s="802"/>
      <c r="AQO235" s="802"/>
      <c r="AQP235" s="802"/>
      <c r="AQQ235" s="802"/>
      <c r="AQR235" s="802"/>
      <c r="AQS235" s="802"/>
      <c r="AQT235" s="802"/>
      <c r="AQU235" s="802"/>
      <c r="AQV235" s="802"/>
      <c r="AQW235" s="802"/>
      <c r="AQX235" s="802"/>
      <c r="AQY235" s="802"/>
      <c r="AQZ235" s="802"/>
      <c r="ARA235" s="802"/>
      <c r="ARB235" s="802"/>
      <c r="ARC235" s="802"/>
      <c r="ARD235" s="802"/>
      <c r="ARE235" s="802"/>
      <c r="ARF235" s="802"/>
      <c r="ARG235" s="802"/>
      <c r="ARH235" s="802"/>
      <c r="ARI235" s="802"/>
      <c r="ARJ235" s="802"/>
      <c r="ARK235" s="802"/>
      <c r="ARL235" s="802"/>
      <c r="ARM235" s="802"/>
      <c r="ARN235" s="802"/>
      <c r="ARO235" s="802"/>
      <c r="ARP235" s="802"/>
      <c r="ARQ235" s="802"/>
      <c r="ARR235" s="802"/>
      <c r="ARS235" s="802"/>
      <c r="ART235" s="802"/>
      <c r="ARU235" s="802"/>
      <c r="ARV235" s="802"/>
      <c r="ARW235" s="802"/>
      <c r="ARX235" s="802"/>
      <c r="ARY235" s="802"/>
      <c r="ARZ235" s="802"/>
      <c r="ASA235" s="802"/>
      <c r="ASB235" s="802"/>
      <c r="ASC235" s="802"/>
      <c r="ASD235" s="802"/>
      <c r="ASE235" s="802"/>
      <c r="ASF235" s="802"/>
      <c r="ASG235" s="802"/>
      <c r="ASH235" s="802"/>
      <c r="ASI235" s="802"/>
      <c r="ASJ235" s="802"/>
      <c r="ASK235" s="802"/>
      <c r="ASL235" s="802"/>
      <c r="ATP235" s="802"/>
      <c r="ATQ235" s="802"/>
      <c r="ATR235" s="802"/>
      <c r="ATS235" s="802"/>
      <c r="ATT235" s="802"/>
      <c r="ATU235" s="802"/>
      <c r="ATV235" s="802"/>
      <c r="ATW235" s="802"/>
      <c r="ATX235" s="802"/>
      <c r="ATY235" s="802"/>
      <c r="ATZ235" s="802"/>
      <c r="AUA235" s="802"/>
      <c r="AUB235" s="802"/>
      <c r="AUC235" s="802"/>
      <c r="AUD235" s="802"/>
      <c r="AUE235" s="802"/>
      <c r="AUF235" s="802"/>
      <c r="AUG235" s="802"/>
      <c r="AUH235" s="802"/>
      <c r="AUI235" s="802"/>
      <c r="AUJ235" s="802"/>
      <c r="AUK235" s="802"/>
      <c r="AUL235" s="802"/>
      <c r="AUM235" s="802"/>
      <c r="AUN235" s="802"/>
      <c r="AUO235" s="802"/>
      <c r="AUP235" s="801"/>
      <c r="AUQ235" s="802"/>
      <c r="AUR235" s="801"/>
      <c r="AUS235" s="802"/>
      <c r="AUT235" s="801"/>
      <c r="AUU235" s="802"/>
      <c r="AUV235" s="802"/>
      <c r="AUW235" s="802"/>
      <c r="AUX235" s="802"/>
      <c r="AUY235" s="802"/>
      <c r="AUZ235" s="802"/>
      <c r="AVA235" s="802"/>
      <c r="AVB235" s="802"/>
      <c r="AVC235" s="802"/>
      <c r="AVD235" s="802"/>
      <c r="AVE235" s="802"/>
      <c r="AVF235" s="802"/>
      <c r="AVG235" s="802"/>
      <c r="AVH235" s="802"/>
      <c r="AVI235" s="802"/>
      <c r="AVJ235" s="808"/>
      <c r="AVK235" s="808"/>
      <c r="AVL235" s="808"/>
      <c r="AVM235" s="808"/>
      <c r="AVN235" s="808"/>
      <c r="AVO235" s="808"/>
      <c r="AVP235" s="808"/>
      <c r="AVQ235" s="808"/>
      <c r="AVR235" s="808"/>
      <c r="AVS235" s="808"/>
      <c r="AVT235" s="808"/>
      <c r="AVU235" s="809"/>
      <c r="AVV235" s="809"/>
      <c r="AVW235" s="809"/>
      <c r="AVX235" s="809"/>
      <c r="AVY235" s="809"/>
      <c r="AVZ235" s="809"/>
      <c r="AWA235" s="809"/>
      <c r="AWB235" s="809"/>
      <c r="AWC235" s="809"/>
      <c r="AWD235" s="809"/>
      <c r="AWE235" s="809"/>
      <c r="AWF235" s="809"/>
      <c r="AWG235" s="809"/>
      <c r="AWH235" s="809"/>
      <c r="AWI235" s="809"/>
      <c r="AWJ235" s="809"/>
      <c r="AWK235" s="809"/>
      <c r="AWL235" s="809"/>
      <c r="AWM235" s="809"/>
      <c r="AWN235" s="809"/>
      <c r="AWO235" s="809"/>
      <c r="AWP235" s="809"/>
      <c r="AWQ235" s="809"/>
      <c r="AWR235" s="808"/>
      <c r="AWS235" s="761"/>
      <c r="AWT235" s="808"/>
      <c r="AWU235" s="809"/>
      <c r="AWV235" s="809"/>
      <c r="AWW235" s="809"/>
      <c r="AWX235" s="809"/>
      <c r="AWY235" s="809"/>
      <c r="AWZ235" s="809"/>
      <c r="AXA235" s="809"/>
      <c r="AXB235" s="809"/>
      <c r="AXC235" s="809"/>
      <c r="AXD235" s="809"/>
      <c r="AXE235" s="809"/>
      <c r="AXF235" s="809"/>
      <c r="AXG235" s="809"/>
      <c r="AXH235" s="809"/>
      <c r="AXI235" s="809"/>
      <c r="AXJ235" s="809"/>
      <c r="AXK235" s="809"/>
      <c r="AXL235" s="809"/>
      <c r="AXM235" s="809"/>
      <c r="AXN235" s="809"/>
      <c r="AXO235" s="809"/>
      <c r="AXP235" s="809"/>
      <c r="AXQ235" s="809"/>
      <c r="AXR235" s="809"/>
      <c r="AXS235" s="809"/>
      <c r="AXT235" s="809"/>
      <c r="AXU235" s="809"/>
      <c r="AXV235" s="809"/>
      <c r="AXW235" s="809"/>
      <c r="AXX235" s="809"/>
      <c r="AXY235" s="809"/>
      <c r="AXZ235" s="809"/>
      <c r="AYA235" s="809"/>
      <c r="AYB235" s="809"/>
      <c r="AYC235" s="809"/>
      <c r="AYD235" s="808"/>
      <c r="AYE235" s="808"/>
      <c r="AYF235" s="809"/>
      <c r="AYG235" s="808"/>
      <c r="AYH235" s="810"/>
      <c r="AYI235" s="810"/>
      <c r="AYJ235" s="810"/>
      <c r="AYK235" s="810"/>
      <c r="AYL235" s="810"/>
      <c r="AYM235" s="810"/>
      <c r="AYN235" s="810"/>
      <c r="AYO235" s="810"/>
      <c r="AYP235" s="810"/>
      <c r="AYQ235" s="810"/>
      <c r="AYR235" s="810"/>
      <c r="AYS235" s="810"/>
      <c r="AYT235" s="810"/>
      <c r="AYU235" s="810"/>
      <c r="AYV235" s="810"/>
      <c r="AYW235" s="810"/>
      <c r="AYX235" s="810"/>
      <c r="AYY235" s="810"/>
      <c r="AYZ235" s="810"/>
      <c r="AZA235" s="810"/>
      <c r="AZB235" s="810"/>
      <c r="AZC235" s="810"/>
      <c r="AZD235" s="810"/>
      <c r="AZE235" s="810"/>
      <c r="AZF235" s="810"/>
      <c r="AZG235" s="810"/>
      <c r="AZH235" s="810"/>
      <c r="AZI235" s="810"/>
      <c r="AZJ235" s="810"/>
      <c r="AZK235" s="810"/>
      <c r="AZL235" s="810"/>
      <c r="AZM235" s="810"/>
      <c r="AZN235" s="810"/>
      <c r="AZO235" s="810"/>
      <c r="AZP235" s="809"/>
      <c r="AZQ235" s="802"/>
      <c r="AZR235" s="802"/>
      <c r="AZS235" s="802"/>
    </row>
    <row r="236" spans="45:920 1123:1371" s="793" customFormat="1" ht="13.5">
      <c r="AS236" s="802"/>
      <c r="AT236" s="802"/>
      <c r="AU236" s="802"/>
      <c r="AV236" s="802"/>
      <c r="AW236" s="802"/>
      <c r="AX236" s="802"/>
      <c r="AY236" s="802"/>
      <c r="AZ236" s="802"/>
      <c r="BA236" s="802"/>
      <c r="BB236" s="802"/>
      <c r="BC236" s="802"/>
      <c r="BD236" s="802"/>
      <c r="BE236" s="802"/>
      <c r="BF236" s="802"/>
      <c r="BG236" s="802"/>
      <c r="BH236" s="802"/>
      <c r="BI236" s="802"/>
      <c r="BJ236" s="802"/>
      <c r="BK236" s="802"/>
      <c r="BL236" s="802"/>
      <c r="BM236" s="802"/>
      <c r="BN236" s="802"/>
      <c r="BO236" s="802"/>
      <c r="BP236" s="802"/>
      <c r="BQ236" s="802"/>
      <c r="BR236" s="802"/>
      <c r="BS236" s="802"/>
      <c r="BT236" s="802"/>
      <c r="BU236" s="802"/>
      <c r="BV236" s="802"/>
      <c r="BW236" s="802"/>
      <c r="BX236" s="802"/>
      <c r="BY236" s="802"/>
      <c r="BZ236" s="802"/>
      <c r="CA236" s="802"/>
      <c r="CB236" s="802"/>
      <c r="CC236" s="802"/>
      <c r="CD236" s="802"/>
      <c r="CE236" s="802"/>
      <c r="CF236" s="802"/>
      <c r="CG236" s="802"/>
      <c r="CH236" s="802"/>
      <c r="CI236" s="802"/>
      <c r="CJ236" s="802"/>
      <c r="CK236" s="802"/>
      <c r="CL236" s="802"/>
      <c r="CM236" s="802"/>
      <c r="CN236" s="802"/>
      <c r="CO236" s="802"/>
      <c r="CP236" s="802"/>
      <c r="CQ236" s="802"/>
      <c r="CR236" s="802"/>
      <c r="CS236" s="802"/>
      <c r="CT236" s="802"/>
      <c r="CU236" s="802"/>
      <c r="CV236" s="802"/>
      <c r="CW236" s="802"/>
      <c r="CX236" s="802"/>
      <c r="CY236" s="802"/>
      <c r="CZ236" s="802"/>
      <c r="DA236" s="802"/>
      <c r="DB236" s="802"/>
      <c r="DC236" s="802"/>
      <c r="DD236" s="802"/>
      <c r="DE236" s="802"/>
      <c r="DF236" s="802"/>
      <c r="DG236" s="802"/>
      <c r="DH236" s="802"/>
      <c r="DI236" s="802"/>
      <c r="DJ236" s="802"/>
      <c r="DK236" s="802"/>
      <c r="DL236" s="802"/>
      <c r="DM236" s="802"/>
      <c r="DN236" s="802"/>
      <c r="DO236" s="802"/>
      <c r="DP236" s="802"/>
      <c r="DQ236" s="802"/>
      <c r="DR236" s="802"/>
      <c r="DS236" s="802"/>
      <c r="DT236" s="802"/>
      <c r="DU236" s="802"/>
      <c r="DV236" s="802"/>
      <c r="DW236" s="802"/>
      <c r="DX236" s="802"/>
      <c r="DY236" s="802"/>
      <c r="DZ236" s="802"/>
      <c r="EA236" s="802"/>
      <c r="EB236" s="802"/>
      <c r="EC236" s="802"/>
      <c r="ED236" s="802"/>
      <c r="EE236" s="802"/>
      <c r="EF236" s="802"/>
      <c r="EG236" s="802"/>
      <c r="EH236" s="802"/>
      <c r="EI236" s="802"/>
      <c r="EJ236" s="802"/>
      <c r="EK236" s="802"/>
      <c r="EL236" s="802"/>
      <c r="EM236" s="802"/>
      <c r="EN236" s="802"/>
      <c r="EO236" s="802"/>
      <c r="EP236" s="802"/>
      <c r="EQ236" s="802"/>
      <c r="ER236" s="802"/>
      <c r="ES236" s="802"/>
      <c r="ET236" s="802"/>
      <c r="EU236" s="802"/>
      <c r="EV236" s="802"/>
      <c r="EW236" s="802"/>
      <c r="EX236" s="802"/>
      <c r="EY236" s="802"/>
      <c r="EZ236" s="802"/>
      <c r="FA236" s="802"/>
      <c r="FB236" s="802"/>
      <c r="FC236" s="802"/>
      <c r="FD236" s="802"/>
      <c r="FE236" s="802"/>
      <c r="FF236" s="802"/>
      <c r="FG236" s="802"/>
      <c r="FH236" s="802"/>
      <c r="FI236" s="802"/>
      <c r="FJ236" s="802"/>
      <c r="FK236" s="802"/>
      <c r="FL236" s="802"/>
      <c r="FM236" s="802"/>
      <c r="FN236" s="802"/>
      <c r="FO236" s="802"/>
      <c r="FP236" s="802"/>
      <c r="FQ236" s="802"/>
      <c r="FR236" s="802"/>
      <c r="FS236" s="802"/>
      <c r="FT236" s="802"/>
      <c r="FU236" s="802"/>
      <c r="FV236" s="802"/>
      <c r="FW236" s="802"/>
      <c r="FX236" s="802"/>
      <c r="FY236" s="802"/>
      <c r="FZ236" s="802"/>
      <c r="GA236" s="802"/>
      <c r="GB236" s="802"/>
      <c r="GC236" s="802"/>
      <c r="GD236" s="802"/>
      <c r="GE236" s="802"/>
      <c r="GF236" s="802"/>
      <c r="GG236" s="802"/>
      <c r="GH236" s="802"/>
      <c r="GI236" s="802"/>
      <c r="GJ236" s="802"/>
      <c r="GK236" s="802"/>
      <c r="GL236" s="802"/>
      <c r="GM236" s="802"/>
      <c r="GN236" s="802"/>
      <c r="GO236" s="802"/>
      <c r="GP236" s="802"/>
      <c r="GQ236" s="802"/>
      <c r="GR236" s="802"/>
      <c r="GS236" s="802"/>
      <c r="GT236" s="802"/>
      <c r="GU236" s="802"/>
      <c r="GV236" s="802"/>
      <c r="GW236" s="802"/>
      <c r="GX236" s="802"/>
      <c r="GY236" s="802"/>
      <c r="GZ236" s="802"/>
      <c r="HA236" s="802"/>
      <c r="HB236" s="802"/>
      <c r="HC236" s="802"/>
      <c r="HD236" s="802"/>
      <c r="HE236" s="802"/>
      <c r="HF236" s="802"/>
      <c r="HG236" s="802"/>
      <c r="HH236" s="802"/>
      <c r="HI236" s="802"/>
      <c r="HJ236" s="802"/>
      <c r="HK236" s="802"/>
      <c r="HL236" s="802"/>
      <c r="HM236" s="802"/>
      <c r="HN236" s="802"/>
      <c r="HO236" s="802"/>
      <c r="HP236" s="802"/>
      <c r="HQ236" s="802"/>
      <c r="HR236" s="802"/>
      <c r="HS236" s="802"/>
      <c r="HT236" s="802"/>
      <c r="HU236" s="802"/>
      <c r="HV236" s="802"/>
      <c r="HW236" s="802"/>
      <c r="HX236" s="802"/>
      <c r="HY236" s="802"/>
      <c r="HZ236" s="802"/>
      <c r="IA236" s="802"/>
      <c r="IB236" s="802"/>
      <c r="IC236" s="802"/>
      <c r="ID236" s="802"/>
      <c r="IE236" s="802"/>
      <c r="IF236" s="802"/>
      <c r="IG236" s="802"/>
      <c r="IH236" s="802"/>
      <c r="II236" s="802"/>
      <c r="IJ236" s="802"/>
      <c r="IK236" s="802"/>
      <c r="IL236" s="802"/>
      <c r="IM236" s="802"/>
      <c r="IN236" s="802"/>
      <c r="IO236" s="802"/>
      <c r="IP236" s="802"/>
      <c r="IQ236" s="802"/>
      <c r="IR236" s="802"/>
      <c r="IS236" s="802"/>
      <c r="IT236" s="802"/>
      <c r="IU236" s="802"/>
      <c r="IV236" s="802"/>
      <c r="IW236" s="802"/>
      <c r="IX236" s="802"/>
      <c r="IY236" s="802"/>
      <c r="IZ236" s="802"/>
      <c r="JA236" s="802"/>
      <c r="JB236" s="802"/>
      <c r="JC236" s="802"/>
      <c r="JD236" s="802"/>
      <c r="JE236" s="802"/>
      <c r="JF236" s="802"/>
      <c r="JG236" s="802"/>
      <c r="JH236" s="802"/>
      <c r="JI236" s="802"/>
      <c r="JJ236" s="802"/>
      <c r="JK236" s="802"/>
      <c r="JL236" s="802"/>
      <c r="JM236" s="802"/>
      <c r="JN236" s="802"/>
      <c r="JO236" s="802"/>
      <c r="JP236" s="802"/>
      <c r="JQ236" s="802"/>
      <c r="JR236" s="802"/>
      <c r="JS236" s="802"/>
      <c r="JT236" s="802"/>
      <c r="JU236" s="802"/>
      <c r="JV236" s="802"/>
      <c r="JW236" s="802"/>
      <c r="JX236" s="802"/>
      <c r="JY236" s="802"/>
      <c r="JZ236" s="802"/>
      <c r="KA236" s="802"/>
      <c r="KB236" s="802"/>
      <c r="KC236" s="802"/>
      <c r="KD236" s="802"/>
      <c r="KE236" s="802"/>
      <c r="KF236" s="802"/>
      <c r="KG236" s="802"/>
      <c r="KH236" s="802"/>
      <c r="KI236" s="802"/>
      <c r="KJ236" s="802"/>
      <c r="KK236" s="802"/>
      <c r="KL236" s="802"/>
      <c r="KM236" s="802"/>
      <c r="KN236" s="802"/>
      <c r="KO236" s="802"/>
      <c r="KP236" s="802"/>
      <c r="KQ236" s="802"/>
      <c r="KR236" s="802"/>
      <c r="KS236" s="802"/>
      <c r="KT236" s="802"/>
      <c r="KU236" s="802"/>
      <c r="KV236" s="802"/>
      <c r="KW236" s="802"/>
      <c r="KX236" s="802"/>
      <c r="KY236" s="802"/>
      <c r="KZ236" s="802"/>
      <c r="LA236" s="802"/>
      <c r="LB236" s="802"/>
      <c r="LC236" s="802"/>
      <c r="LD236" s="802"/>
      <c r="LE236" s="802"/>
      <c r="LF236" s="802"/>
      <c r="LG236" s="802"/>
      <c r="LH236" s="802"/>
      <c r="LI236" s="802"/>
      <c r="LJ236" s="802"/>
      <c r="LK236" s="802"/>
      <c r="LL236" s="802"/>
      <c r="LM236" s="802"/>
      <c r="LN236" s="802"/>
      <c r="LO236" s="802"/>
      <c r="LP236" s="802"/>
      <c r="LQ236" s="802"/>
      <c r="LR236" s="802"/>
      <c r="LS236" s="802"/>
      <c r="LT236" s="802"/>
      <c r="LU236" s="802"/>
      <c r="LV236" s="802"/>
      <c r="LW236" s="802"/>
      <c r="LX236" s="802"/>
      <c r="LY236" s="802"/>
      <c r="LZ236" s="802"/>
      <c r="MA236" s="802"/>
      <c r="MB236" s="802"/>
      <c r="MC236" s="802"/>
      <c r="MD236" s="802"/>
      <c r="ME236" s="802"/>
      <c r="MF236" s="802"/>
      <c r="MG236" s="802"/>
      <c r="MH236" s="802"/>
      <c r="MI236" s="802"/>
      <c r="MJ236" s="802"/>
      <c r="MK236" s="802"/>
      <c r="ML236" s="802"/>
      <c r="MM236" s="802"/>
      <c r="MN236" s="802"/>
      <c r="MO236" s="802"/>
      <c r="MP236" s="802"/>
      <c r="MQ236" s="802"/>
      <c r="MR236" s="802"/>
      <c r="MS236" s="802"/>
      <c r="MT236" s="802"/>
      <c r="MU236" s="802"/>
      <c r="MV236" s="802"/>
      <c r="MW236" s="802"/>
      <c r="MX236" s="802"/>
      <c r="MY236" s="802"/>
      <c r="MZ236" s="802"/>
      <c r="NA236" s="802"/>
      <c r="NB236" s="802"/>
      <c r="NC236" s="802"/>
      <c r="ND236" s="802"/>
      <c r="NE236" s="802"/>
      <c r="NF236" s="802"/>
      <c r="NG236" s="802"/>
      <c r="NH236" s="802"/>
      <c r="NI236" s="802"/>
      <c r="NJ236" s="802"/>
      <c r="NK236" s="802"/>
      <c r="NL236" s="802"/>
      <c r="NM236" s="802"/>
      <c r="NN236" s="802"/>
      <c r="NO236" s="802"/>
      <c r="NP236" s="802"/>
      <c r="NQ236" s="802"/>
      <c r="NR236" s="802"/>
      <c r="NS236" s="802"/>
      <c r="NT236" s="802"/>
      <c r="NU236" s="802"/>
      <c r="NV236" s="802"/>
      <c r="NW236" s="802"/>
      <c r="NX236" s="802"/>
      <c r="NY236" s="802"/>
      <c r="NZ236" s="802"/>
      <c r="OA236" s="802"/>
      <c r="OB236" s="802"/>
      <c r="OC236" s="802"/>
      <c r="OD236" s="802"/>
      <c r="OE236" s="802"/>
      <c r="OF236" s="802"/>
      <c r="OG236" s="802"/>
      <c r="OH236" s="802"/>
      <c r="OI236" s="802"/>
      <c r="OJ236" s="802"/>
      <c r="OK236" s="802"/>
      <c r="OL236" s="802"/>
      <c r="OM236" s="802"/>
      <c r="ON236" s="802"/>
      <c r="OO236" s="802"/>
      <c r="OP236" s="802"/>
      <c r="OQ236" s="802"/>
      <c r="OR236" s="802"/>
      <c r="OS236" s="802"/>
      <c r="OT236" s="802"/>
      <c r="OU236" s="802"/>
      <c r="OV236" s="802"/>
      <c r="OW236" s="802"/>
      <c r="OX236" s="802"/>
      <c r="OY236" s="802"/>
      <c r="OZ236" s="802"/>
      <c r="PA236" s="802"/>
      <c r="PB236" s="802"/>
      <c r="PC236" s="802"/>
      <c r="PD236" s="802"/>
      <c r="PE236" s="802"/>
      <c r="PF236" s="802"/>
      <c r="PG236" s="802"/>
      <c r="PH236" s="802"/>
      <c r="PI236" s="802"/>
      <c r="PJ236" s="802"/>
      <c r="PK236" s="802"/>
      <c r="PL236" s="802"/>
      <c r="PM236" s="802"/>
      <c r="PN236" s="802"/>
      <c r="PO236" s="802"/>
      <c r="PP236" s="802"/>
      <c r="PQ236" s="802"/>
      <c r="PR236" s="802"/>
      <c r="PS236" s="802"/>
      <c r="PT236" s="802"/>
      <c r="PU236" s="802"/>
      <c r="PV236" s="802"/>
      <c r="PW236" s="802"/>
      <c r="PX236" s="802"/>
      <c r="PY236" s="802"/>
      <c r="PZ236" s="802"/>
      <c r="QA236" s="802"/>
      <c r="QB236" s="802"/>
      <c r="QC236" s="802"/>
      <c r="QD236" s="802"/>
      <c r="QE236" s="802"/>
      <c r="QF236" s="802"/>
      <c r="QG236" s="802"/>
      <c r="QH236" s="802"/>
      <c r="QI236" s="802"/>
      <c r="QJ236" s="802"/>
      <c r="QK236" s="802"/>
      <c r="QL236" s="802"/>
      <c r="QM236" s="802"/>
      <c r="QN236" s="802"/>
      <c r="QO236" s="802"/>
      <c r="QP236" s="802"/>
      <c r="QQ236" s="802"/>
      <c r="QR236" s="802"/>
      <c r="QS236" s="802"/>
      <c r="QT236" s="802"/>
      <c r="QU236" s="802"/>
      <c r="QV236" s="802"/>
      <c r="QW236" s="802"/>
      <c r="QX236" s="802"/>
      <c r="QY236" s="802"/>
      <c r="QZ236" s="802"/>
      <c r="RA236" s="802"/>
      <c r="RB236" s="802"/>
      <c r="RC236" s="802"/>
      <c r="RD236" s="802"/>
      <c r="RE236" s="802"/>
      <c r="RF236" s="802"/>
      <c r="RG236" s="802"/>
      <c r="RH236" s="802"/>
      <c r="RI236" s="802"/>
      <c r="RJ236" s="802"/>
      <c r="RK236" s="802"/>
      <c r="RL236" s="802"/>
      <c r="RM236" s="802"/>
      <c r="RN236" s="802"/>
      <c r="RO236" s="802"/>
      <c r="RP236" s="802"/>
      <c r="RQ236" s="802"/>
      <c r="RR236" s="802"/>
      <c r="RS236" s="802"/>
      <c r="RT236" s="802"/>
      <c r="RU236" s="802"/>
      <c r="RV236" s="802"/>
      <c r="RW236" s="802"/>
      <c r="RX236" s="802"/>
      <c r="RY236" s="802"/>
      <c r="RZ236" s="802"/>
      <c r="SA236" s="802"/>
      <c r="SB236" s="802"/>
      <c r="SC236" s="802"/>
      <c r="SD236" s="802"/>
      <c r="SE236" s="802"/>
      <c r="SF236" s="802"/>
      <c r="SG236" s="802"/>
      <c r="SH236" s="802"/>
      <c r="SI236" s="802"/>
      <c r="SJ236" s="802"/>
      <c r="SK236" s="802"/>
      <c r="SL236" s="802"/>
      <c r="SM236" s="802"/>
      <c r="SN236" s="802"/>
      <c r="SO236" s="802"/>
      <c r="SP236" s="802"/>
      <c r="SQ236" s="802"/>
      <c r="SR236" s="802"/>
      <c r="SS236" s="802"/>
      <c r="ST236" s="802"/>
      <c r="SU236" s="802"/>
      <c r="SV236" s="802"/>
      <c r="SW236" s="802"/>
      <c r="SX236" s="802"/>
      <c r="SY236" s="802"/>
      <c r="SZ236" s="802"/>
      <c r="TA236" s="802"/>
      <c r="TB236" s="802"/>
      <c r="TC236" s="802"/>
      <c r="TD236" s="802"/>
      <c r="TE236" s="802"/>
      <c r="TF236" s="802"/>
      <c r="TG236" s="802"/>
      <c r="TH236" s="802"/>
      <c r="TI236" s="802"/>
      <c r="TJ236" s="802"/>
      <c r="TK236" s="802"/>
      <c r="TL236" s="802"/>
      <c r="TM236" s="802"/>
      <c r="TN236" s="802"/>
      <c r="TO236" s="802"/>
      <c r="TP236" s="802"/>
      <c r="TQ236" s="802"/>
      <c r="TR236" s="802"/>
      <c r="TS236" s="802"/>
      <c r="TT236" s="802"/>
      <c r="TU236" s="802"/>
      <c r="TV236" s="802"/>
      <c r="TW236" s="802"/>
      <c r="TX236" s="802"/>
      <c r="TY236" s="802"/>
      <c r="TZ236" s="802"/>
      <c r="UA236" s="802"/>
      <c r="UB236" s="802"/>
      <c r="UC236" s="802"/>
      <c r="UD236" s="802"/>
      <c r="UE236" s="802"/>
      <c r="UF236" s="802"/>
      <c r="UG236" s="802"/>
      <c r="UH236" s="802"/>
      <c r="UI236" s="802"/>
      <c r="UJ236" s="802"/>
      <c r="UK236" s="802"/>
      <c r="UL236" s="802"/>
      <c r="UM236" s="802"/>
      <c r="UN236" s="802"/>
      <c r="UO236" s="802"/>
      <c r="UP236" s="802"/>
      <c r="UQ236" s="802"/>
      <c r="UR236" s="802"/>
      <c r="US236" s="802"/>
      <c r="UT236" s="802"/>
      <c r="UU236" s="802"/>
      <c r="UV236" s="802"/>
      <c r="UW236" s="802"/>
      <c r="UX236" s="802"/>
      <c r="UY236" s="802"/>
      <c r="UZ236" s="802"/>
      <c r="VA236" s="802"/>
      <c r="VB236" s="802"/>
      <c r="VC236" s="802"/>
      <c r="VD236" s="802"/>
      <c r="VE236" s="802"/>
      <c r="VF236" s="802"/>
      <c r="VG236" s="802"/>
      <c r="VH236" s="802"/>
      <c r="VI236" s="802"/>
      <c r="VJ236" s="802"/>
      <c r="VK236" s="802"/>
      <c r="VL236" s="802"/>
      <c r="VM236" s="802"/>
      <c r="VN236" s="802"/>
      <c r="VO236" s="802"/>
      <c r="VP236" s="802"/>
      <c r="VQ236" s="802"/>
      <c r="VR236" s="802"/>
      <c r="VS236" s="802"/>
      <c r="VT236" s="802"/>
      <c r="VU236" s="802"/>
      <c r="VV236" s="802"/>
      <c r="VW236" s="802"/>
      <c r="VX236" s="802"/>
      <c r="VY236" s="802"/>
      <c r="VZ236" s="802"/>
      <c r="WA236" s="802"/>
      <c r="WB236" s="802"/>
      <c r="WC236" s="802"/>
      <c r="WD236" s="802"/>
      <c r="WE236" s="802"/>
      <c r="WF236" s="802"/>
      <c r="WG236" s="802"/>
      <c r="WH236" s="802"/>
      <c r="WI236" s="802"/>
      <c r="WJ236" s="802"/>
      <c r="WK236" s="802"/>
      <c r="WL236" s="802"/>
      <c r="WM236" s="802"/>
      <c r="WN236" s="802"/>
      <c r="WO236" s="802"/>
      <c r="WP236" s="802"/>
      <c r="WQ236" s="802"/>
      <c r="WR236" s="802"/>
      <c r="WS236" s="802"/>
      <c r="WT236" s="802"/>
      <c r="WU236" s="802"/>
      <c r="WV236" s="802"/>
      <c r="WW236" s="802"/>
      <c r="WX236" s="802"/>
      <c r="WY236" s="802"/>
      <c r="WZ236" s="802"/>
      <c r="XA236" s="802"/>
      <c r="XB236" s="802"/>
      <c r="XC236" s="802"/>
      <c r="XD236" s="802"/>
      <c r="XE236" s="802"/>
      <c r="XF236" s="802"/>
      <c r="XG236" s="802"/>
      <c r="XH236" s="802"/>
      <c r="XI236" s="802"/>
      <c r="XJ236" s="802"/>
      <c r="XK236" s="802"/>
      <c r="XL236" s="802"/>
      <c r="XM236" s="802"/>
      <c r="XN236" s="802"/>
      <c r="XO236" s="802"/>
      <c r="XP236" s="802"/>
      <c r="XQ236" s="802"/>
      <c r="XR236" s="802"/>
      <c r="XS236" s="802"/>
      <c r="XT236" s="802"/>
      <c r="XU236" s="802"/>
      <c r="XV236" s="802"/>
      <c r="XW236" s="802"/>
      <c r="XX236" s="802"/>
      <c r="XY236" s="802"/>
      <c r="XZ236" s="802"/>
      <c r="YA236" s="802"/>
      <c r="YB236" s="802"/>
      <c r="YC236" s="802"/>
      <c r="YD236" s="802"/>
      <c r="YE236" s="802"/>
      <c r="YF236" s="802"/>
      <c r="YG236" s="802"/>
      <c r="YH236" s="802"/>
      <c r="YI236" s="802"/>
      <c r="YJ236" s="802"/>
      <c r="YK236" s="802"/>
      <c r="YL236" s="802"/>
      <c r="YM236" s="802"/>
      <c r="YN236" s="802"/>
      <c r="YO236" s="802"/>
      <c r="YP236" s="802"/>
      <c r="YQ236" s="802"/>
      <c r="YR236" s="802"/>
      <c r="YS236" s="802"/>
      <c r="YT236" s="802"/>
      <c r="YU236" s="802"/>
      <c r="YV236" s="802"/>
      <c r="YW236" s="802"/>
      <c r="YX236" s="802"/>
      <c r="YY236" s="802"/>
      <c r="YZ236" s="802"/>
      <c r="ZA236" s="802"/>
      <c r="ZB236" s="802"/>
      <c r="ZC236" s="802"/>
      <c r="ZD236" s="802"/>
      <c r="ZE236" s="802"/>
      <c r="ZF236" s="802"/>
      <c r="ZG236" s="802"/>
      <c r="ZH236" s="802"/>
      <c r="ZI236" s="802"/>
      <c r="ZJ236" s="802"/>
      <c r="ZK236" s="802"/>
      <c r="ZL236" s="802"/>
      <c r="ZM236" s="802"/>
      <c r="ZN236" s="802"/>
      <c r="ZO236" s="802"/>
      <c r="ZP236" s="802"/>
      <c r="ZQ236" s="802"/>
      <c r="ZR236" s="802"/>
      <c r="ZS236" s="802"/>
      <c r="ZT236" s="802"/>
      <c r="ZU236" s="802"/>
      <c r="ZV236" s="802"/>
      <c r="ZW236" s="802"/>
      <c r="ZX236" s="802"/>
      <c r="ZY236" s="802"/>
      <c r="ZZ236" s="802"/>
      <c r="AAA236" s="802"/>
      <c r="AAB236" s="802"/>
      <c r="AAC236" s="802"/>
      <c r="AAD236" s="802"/>
      <c r="AAE236" s="802"/>
      <c r="AAF236" s="802"/>
      <c r="AAG236" s="802"/>
      <c r="AAH236" s="802"/>
      <c r="AAI236" s="802"/>
      <c r="AAJ236" s="802"/>
      <c r="AAK236" s="802"/>
      <c r="AAL236" s="802"/>
      <c r="AAM236" s="802"/>
      <c r="AAN236" s="802"/>
      <c r="AAO236" s="802"/>
      <c r="AAP236" s="802"/>
      <c r="AAQ236" s="802"/>
      <c r="AAR236" s="802"/>
      <c r="AAS236" s="802"/>
      <c r="AAT236" s="802"/>
      <c r="AAU236" s="802"/>
      <c r="AAV236" s="802"/>
      <c r="AAW236" s="802"/>
      <c r="AAX236" s="802"/>
      <c r="AAY236" s="802"/>
      <c r="AAZ236" s="802"/>
      <c r="ABA236" s="802"/>
      <c r="ABB236" s="802"/>
      <c r="ABC236" s="802"/>
      <c r="ABD236" s="802"/>
      <c r="ABE236" s="802"/>
      <c r="ABF236" s="802"/>
      <c r="ABG236" s="802"/>
      <c r="ABH236" s="802"/>
      <c r="ABI236" s="802"/>
      <c r="ABJ236" s="802"/>
      <c r="ABK236" s="802"/>
      <c r="ABL236" s="802"/>
      <c r="ABM236" s="802"/>
      <c r="ABN236" s="802"/>
      <c r="ABO236" s="802"/>
      <c r="ABP236" s="802"/>
      <c r="ABQ236" s="802"/>
      <c r="ABR236" s="802"/>
      <c r="ABS236" s="802"/>
      <c r="ABT236" s="802"/>
      <c r="ABU236" s="802"/>
      <c r="ABV236" s="802"/>
      <c r="ABW236" s="802"/>
      <c r="ABX236" s="802"/>
      <c r="ABY236" s="802"/>
      <c r="ABZ236" s="802"/>
      <c r="ACA236" s="802"/>
      <c r="ACB236" s="802"/>
      <c r="ACC236" s="802"/>
      <c r="ACD236" s="802"/>
      <c r="ACE236" s="802"/>
      <c r="ACF236" s="802"/>
      <c r="ACG236" s="802"/>
      <c r="ACH236" s="802"/>
      <c r="ACI236" s="802"/>
      <c r="ACJ236" s="802"/>
      <c r="ACK236" s="802"/>
      <c r="ACL236" s="802"/>
      <c r="ACM236" s="802"/>
      <c r="ACN236" s="802"/>
      <c r="ACO236" s="802"/>
      <c r="ACP236" s="802"/>
      <c r="ACQ236" s="802"/>
      <c r="ACR236" s="802"/>
      <c r="ACS236" s="802"/>
      <c r="ACT236" s="802"/>
      <c r="ACU236" s="802"/>
      <c r="ACV236" s="802"/>
      <c r="ACW236" s="802"/>
      <c r="ACX236" s="802"/>
      <c r="ACY236" s="802"/>
      <c r="ACZ236" s="802"/>
      <c r="ADA236" s="802"/>
      <c r="ADB236" s="802"/>
      <c r="ADC236" s="802"/>
      <c r="ADD236" s="802"/>
      <c r="ADE236" s="802"/>
      <c r="ADF236" s="802"/>
      <c r="ADG236" s="802"/>
      <c r="ADH236" s="802"/>
      <c r="ADI236" s="802"/>
      <c r="ADJ236" s="802"/>
      <c r="ADK236" s="802"/>
      <c r="ADL236" s="802"/>
      <c r="ADM236" s="802"/>
      <c r="ADN236" s="802"/>
      <c r="ADO236" s="802"/>
      <c r="ADP236" s="802"/>
      <c r="ADQ236" s="802"/>
      <c r="ADR236" s="802"/>
      <c r="ADS236" s="802"/>
      <c r="ADT236" s="802"/>
      <c r="ADU236" s="802"/>
      <c r="ADV236" s="802"/>
      <c r="ADW236" s="802"/>
      <c r="ADX236" s="802"/>
      <c r="ADY236" s="802"/>
      <c r="ADZ236" s="802"/>
      <c r="AEA236" s="802"/>
      <c r="AEB236" s="802"/>
      <c r="AEC236" s="802"/>
      <c r="AED236" s="802"/>
      <c r="AEE236" s="802"/>
      <c r="AEF236" s="802"/>
      <c r="AEG236" s="802"/>
      <c r="AEH236" s="802"/>
      <c r="AEI236" s="802"/>
      <c r="AEJ236" s="802"/>
      <c r="AEK236" s="802"/>
      <c r="AEL236" s="802"/>
      <c r="AEM236" s="802"/>
      <c r="AEN236" s="802"/>
      <c r="AEO236" s="802"/>
      <c r="AEP236" s="802"/>
      <c r="AEQ236" s="802"/>
      <c r="AER236" s="802"/>
      <c r="AES236" s="802"/>
      <c r="AET236" s="802"/>
      <c r="AEU236" s="802"/>
      <c r="AEV236" s="802"/>
      <c r="AEW236" s="802"/>
      <c r="AEX236" s="802"/>
      <c r="AEY236" s="802"/>
      <c r="AEZ236" s="802"/>
      <c r="AFA236" s="802"/>
      <c r="AFB236" s="802"/>
      <c r="AFC236" s="802"/>
      <c r="AFD236" s="802"/>
      <c r="AFE236" s="802"/>
      <c r="AFF236" s="802"/>
      <c r="AFG236" s="802"/>
      <c r="AFH236" s="802"/>
      <c r="AFI236" s="802"/>
      <c r="AFJ236" s="802"/>
      <c r="AFK236" s="802"/>
      <c r="AFL236" s="802"/>
      <c r="AFM236" s="802"/>
      <c r="AFN236" s="802"/>
      <c r="AFO236" s="802"/>
      <c r="AFP236" s="802"/>
      <c r="AFQ236" s="802"/>
      <c r="AFR236" s="802"/>
      <c r="AFS236" s="802"/>
      <c r="AFT236" s="802"/>
      <c r="AFU236" s="802"/>
      <c r="AFV236" s="802"/>
      <c r="AFW236" s="802"/>
      <c r="AFX236" s="802"/>
      <c r="AFY236" s="802"/>
      <c r="AFZ236" s="802"/>
      <c r="AGA236" s="802"/>
      <c r="AGB236" s="802"/>
      <c r="AGC236" s="802"/>
      <c r="AGD236" s="802"/>
      <c r="AGE236" s="802"/>
      <c r="AGF236" s="802"/>
      <c r="AGG236" s="802"/>
      <c r="AGH236" s="802"/>
      <c r="AGI236" s="802"/>
      <c r="AGJ236" s="802"/>
      <c r="AGK236" s="802"/>
      <c r="AGL236" s="802"/>
      <c r="AGM236" s="802"/>
      <c r="AGN236" s="802"/>
      <c r="AGO236" s="802"/>
      <c r="AGP236" s="802"/>
      <c r="AGQ236" s="802"/>
      <c r="AGR236" s="802"/>
      <c r="AGS236" s="802"/>
      <c r="AGT236" s="802"/>
      <c r="AGU236" s="802"/>
      <c r="AGV236" s="802"/>
      <c r="AGW236" s="802"/>
      <c r="AGX236" s="802"/>
      <c r="AGY236" s="802"/>
      <c r="AGZ236" s="802"/>
      <c r="AHA236" s="802"/>
      <c r="AHB236" s="802"/>
      <c r="AHC236" s="802"/>
      <c r="AHD236" s="802"/>
      <c r="AHE236" s="802"/>
      <c r="AHF236" s="802"/>
      <c r="AHG236" s="802"/>
      <c r="AHH236" s="802"/>
      <c r="AHI236" s="802"/>
      <c r="AHJ236" s="802"/>
      <c r="AHK236" s="802"/>
      <c r="AHL236" s="802"/>
      <c r="AHM236" s="802"/>
      <c r="AHN236" s="802"/>
      <c r="AHO236" s="802"/>
      <c r="AHP236" s="802"/>
      <c r="AHQ236" s="802"/>
      <c r="AHR236" s="802"/>
      <c r="AHS236" s="802"/>
      <c r="AHT236" s="802"/>
      <c r="AHU236" s="802"/>
      <c r="AHV236" s="802"/>
      <c r="AHW236" s="802"/>
      <c r="AHX236" s="802"/>
      <c r="AHY236" s="802"/>
      <c r="AHZ236" s="802"/>
      <c r="AIA236" s="802"/>
      <c r="AIB236" s="802"/>
      <c r="AIC236" s="802"/>
      <c r="AID236" s="802"/>
      <c r="AIE236" s="802"/>
      <c r="AIF236" s="802"/>
      <c r="AIG236" s="802"/>
      <c r="AIH236" s="802"/>
      <c r="AII236" s="802"/>
      <c r="AIJ236" s="802"/>
      <c r="AQE236" s="802"/>
      <c r="AQF236" s="802"/>
      <c r="AQG236" s="802"/>
      <c r="AQH236" s="802"/>
      <c r="AQI236" s="802"/>
      <c r="AQJ236" s="802"/>
      <c r="AQK236" s="802"/>
      <c r="AQL236" s="802"/>
      <c r="AQM236" s="802"/>
      <c r="AQN236" s="802"/>
      <c r="AQO236" s="802"/>
      <c r="AQP236" s="802"/>
      <c r="AQQ236" s="802"/>
      <c r="AQR236" s="802"/>
      <c r="AQS236" s="802"/>
      <c r="AQT236" s="802"/>
      <c r="AQU236" s="802"/>
      <c r="AQV236" s="802"/>
      <c r="AQW236" s="802"/>
      <c r="AQX236" s="802"/>
      <c r="AQY236" s="802"/>
      <c r="AQZ236" s="802"/>
      <c r="ARA236" s="802"/>
      <c r="ARB236" s="802"/>
      <c r="ARC236" s="802"/>
      <c r="ARD236" s="802"/>
      <c r="ARE236" s="802"/>
      <c r="ARF236" s="802"/>
      <c r="ARG236" s="802"/>
      <c r="ARH236" s="802"/>
      <c r="ARI236" s="802"/>
      <c r="ARJ236" s="802"/>
      <c r="ARK236" s="802"/>
      <c r="ARL236" s="802"/>
      <c r="ARM236" s="802"/>
      <c r="ARN236" s="802"/>
      <c r="ARO236" s="802"/>
      <c r="ARP236" s="802"/>
      <c r="ARQ236" s="802"/>
      <c r="ARR236" s="802"/>
      <c r="ARS236" s="802"/>
      <c r="ART236" s="802"/>
      <c r="ARU236" s="802"/>
      <c r="ARV236" s="802"/>
      <c r="ARW236" s="802"/>
      <c r="ARX236" s="802"/>
      <c r="ARY236" s="802"/>
      <c r="ARZ236" s="802"/>
      <c r="ASA236" s="802"/>
      <c r="ASB236" s="802"/>
      <c r="ASC236" s="802"/>
      <c r="ASD236" s="802"/>
      <c r="ASE236" s="802"/>
      <c r="ASF236" s="802"/>
      <c r="ASG236" s="802"/>
      <c r="ASH236" s="802"/>
      <c r="ASI236" s="802"/>
      <c r="ASJ236" s="802"/>
      <c r="ASK236" s="802"/>
      <c r="ASL236" s="802"/>
      <c r="ATP236" s="802"/>
      <c r="ATQ236" s="802"/>
      <c r="ATR236" s="802"/>
      <c r="ATS236" s="802"/>
      <c r="ATT236" s="802"/>
      <c r="ATU236" s="802"/>
      <c r="ATV236" s="802"/>
      <c r="ATW236" s="802"/>
      <c r="ATX236" s="802"/>
      <c r="ATY236" s="802"/>
      <c r="ATZ236" s="802"/>
      <c r="AUA236" s="802"/>
      <c r="AUB236" s="802"/>
      <c r="AUC236" s="802"/>
      <c r="AUD236" s="802"/>
      <c r="AUE236" s="802"/>
      <c r="AUF236" s="802"/>
      <c r="AUG236" s="802"/>
      <c r="AUH236" s="802"/>
      <c r="AUI236" s="802"/>
      <c r="AUJ236" s="802"/>
      <c r="AUK236" s="802"/>
      <c r="AUL236" s="802"/>
      <c r="AUM236" s="802"/>
      <c r="AUN236" s="802"/>
      <c r="AUO236" s="802"/>
      <c r="AUP236" s="801"/>
      <c r="AUQ236" s="802"/>
      <c r="AUR236" s="801"/>
      <c r="AUS236" s="802"/>
      <c r="AUT236" s="801"/>
      <c r="AUU236" s="802"/>
      <c r="AUV236" s="802"/>
      <c r="AUW236" s="802"/>
      <c r="AUX236" s="802"/>
      <c r="AUY236" s="802"/>
      <c r="AUZ236" s="802"/>
      <c r="AVA236" s="802"/>
      <c r="AVB236" s="802"/>
      <c r="AVC236" s="802"/>
      <c r="AVD236" s="802"/>
      <c r="AVE236" s="802"/>
      <c r="AVF236" s="802"/>
      <c r="AVG236" s="802"/>
      <c r="AVH236" s="802"/>
      <c r="AVI236" s="802"/>
      <c r="AVJ236" s="808"/>
      <c r="AVK236" s="808"/>
      <c r="AVL236" s="808"/>
      <c r="AVM236" s="808"/>
      <c r="AVN236" s="808"/>
      <c r="AVO236" s="808"/>
      <c r="AVP236" s="808"/>
      <c r="AVQ236" s="808"/>
      <c r="AVR236" s="808"/>
      <c r="AVS236" s="808"/>
      <c r="AVT236" s="808"/>
      <c r="AVU236" s="809"/>
      <c r="AVV236" s="809"/>
      <c r="AVW236" s="809"/>
      <c r="AVX236" s="809"/>
      <c r="AVY236" s="809"/>
      <c r="AVZ236" s="809"/>
      <c r="AWA236" s="809"/>
      <c r="AWB236" s="809"/>
      <c r="AWC236" s="809"/>
      <c r="AWD236" s="809"/>
      <c r="AWE236" s="809"/>
      <c r="AWF236" s="809"/>
      <c r="AWG236" s="809"/>
      <c r="AWH236" s="809"/>
      <c r="AWI236" s="809"/>
      <c r="AWJ236" s="809"/>
      <c r="AWK236" s="809"/>
      <c r="AWL236" s="809"/>
      <c r="AWM236" s="809"/>
      <c r="AWN236" s="809"/>
      <c r="AWO236" s="809"/>
      <c r="AWP236" s="809"/>
      <c r="AWQ236" s="809"/>
      <c r="AWR236" s="808"/>
      <c r="AWS236" s="761"/>
      <c r="AWT236" s="808"/>
      <c r="AWU236" s="809"/>
      <c r="AWV236" s="809"/>
      <c r="AWW236" s="809"/>
      <c r="AWX236" s="809"/>
      <c r="AWY236" s="809"/>
      <c r="AWZ236" s="809"/>
      <c r="AXA236" s="809"/>
      <c r="AXB236" s="809"/>
      <c r="AXC236" s="809"/>
      <c r="AXD236" s="809"/>
      <c r="AXE236" s="809"/>
      <c r="AXF236" s="809"/>
      <c r="AXG236" s="809"/>
      <c r="AXH236" s="809"/>
      <c r="AXI236" s="809"/>
      <c r="AXJ236" s="809"/>
      <c r="AXK236" s="809"/>
      <c r="AXL236" s="809"/>
      <c r="AXM236" s="809"/>
      <c r="AXN236" s="809"/>
      <c r="AXO236" s="809"/>
      <c r="AXP236" s="809"/>
      <c r="AXQ236" s="809"/>
      <c r="AXR236" s="809"/>
      <c r="AXS236" s="809"/>
      <c r="AXT236" s="809"/>
      <c r="AXU236" s="809"/>
      <c r="AXV236" s="809"/>
      <c r="AXW236" s="809"/>
      <c r="AXX236" s="809"/>
      <c r="AXY236" s="809"/>
      <c r="AXZ236" s="809"/>
      <c r="AYA236" s="809"/>
      <c r="AYB236" s="809"/>
      <c r="AYC236" s="809"/>
      <c r="AYD236" s="808"/>
      <c r="AYE236" s="808"/>
      <c r="AYF236" s="809"/>
      <c r="AYG236" s="808"/>
      <c r="AYH236" s="810"/>
      <c r="AYI236" s="810"/>
      <c r="AYJ236" s="810"/>
      <c r="AYK236" s="810"/>
      <c r="AYL236" s="810"/>
      <c r="AYM236" s="810"/>
      <c r="AYN236" s="810"/>
      <c r="AYO236" s="810"/>
      <c r="AYP236" s="810"/>
      <c r="AYQ236" s="810"/>
      <c r="AYR236" s="810"/>
      <c r="AYS236" s="810"/>
      <c r="AYT236" s="810"/>
      <c r="AYU236" s="810"/>
      <c r="AYV236" s="810"/>
      <c r="AYW236" s="810"/>
      <c r="AYX236" s="810"/>
      <c r="AYY236" s="810"/>
      <c r="AYZ236" s="810"/>
      <c r="AZA236" s="810"/>
      <c r="AZB236" s="810"/>
      <c r="AZC236" s="810"/>
      <c r="AZD236" s="810"/>
      <c r="AZE236" s="810"/>
      <c r="AZF236" s="810"/>
      <c r="AZG236" s="810"/>
      <c r="AZH236" s="810"/>
      <c r="AZI236" s="810"/>
      <c r="AZJ236" s="810"/>
      <c r="AZK236" s="810"/>
      <c r="AZL236" s="810"/>
      <c r="AZM236" s="810"/>
      <c r="AZN236" s="810"/>
      <c r="AZO236" s="810"/>
      <c r="AZP236" s="809"/>
      <c r="AZQ236" s="802"/>
      <c r="AZR236" s="802"/>
      <c r="AZS236" s="802"/>
    </row>
    <row r="237" spans="45:920 1123:1371" s="793" customFormat="1" ht="13.5">
      <c r="AS237" s="802"/>
      <c r="AT237" s="802"/>
      <c r="AU237" s="802"/>
      <c r="AV237" s="802"/>
      <c r="AW237" s="802"/>
      <c r="AX237" s="802"/>
      <c r="AY237" s="802"/>
      <c r="AZ237" s="802"/>
      <c r="BA237" s="802"/>
      <c r="BB237" s="802"/>
      <c r="BC237" s="802"/>
      <c r="BD237" s="802"/>
      <c r="BE237" s="802"/>
      <c r="BF237" s="802"/>
      <c r="BG237" s="802"/>
      <c r="BH237" s="802"/>
      <c r="BI237" s="802"/>
      <c r="BJ237" s="802"/>
      <c r="BK237" s="802"/>
      <c r="BL237" s="802"/>
      <c r="BM237" s="802"/>
      <c r="BN237" s="802"/>
      <c r="BO237" s="802"/>
      <c r="BP237" s="802"/>
      <c r="BQ237" s="802"/>
      <c r="BR237" s="802"/>
      <c r="BS237" s="802"/>
      <c r="BT237" s="802"/>
      <c r="BU237" s="802"/>
      <c r="BV237" s="802"/>
      <c r="BW237" s="802"/>
      <c r="BX237" s="802"/>
      <c r="BY237" s="802"/>
      <c r="BZ237" s="802"/>
      <c r="CA237" s="802"/>
      <c r="CB237" s="802"/>
      <c r="CC237" s="802"/>
      <c r="CD237" s="802"/>
      <c r="CE237" s="802"/>
      <c r="CF237" s="802"/>
      <c r="CG237" s="802"/>
      <c r="CH237" s="802"/>
      <c r="CI237" s="802"/>
      <c r="CJ237" s="802"/>
      <c r="CK237" s="802"/>
      <c r="CL237" s="802"/>
      <c r="CM237" s="802"/>
      <c r="CN237" s="802"/>
      <c r="CO237" s="802"/>
      <c r="CP237" s="802"/>
      <c r="CQ237" s="802"/>
      <c r="CR237" s="802"/>
      <c r="CS237" s="802"/>
      <c r="CT237" s="802"/>
      <c r="CU237" s="802"/>
      <c r="CV237" s="802"/>
      <c r="CW237" s="802"/>
      <c r="CX237" s="802"/>
      <c r="CY237" s="802"/>
      <c r="CZ237" s="802"/>
      <c r="DA237" s="802"/>
      <c r="DB237" s="802"/>
      <c r="DC237" s="802"/>
      <c r="DD237" s="802"/>
      <c r="DE237" s="802"/>
      <c r="DF237" s="802"/>
      <c r="DG237" s="802"/>
      <c r="DH237" s="802"/>
      <c r="DI237" s="802"/>
      <c r="DJ237" s="802"/>
      <c r="DK237" s="802"/>
      <c r="DL237" s="802"/>
      <c r="DM237" s="802"/>
      <c r="DN237" s="802"/>
      <c r="DO237" s="802"/>
      <c r="DP237" s="802"/>
      <c r="DQ237" s="802"/>
      <c r="DR237" s="802"/>
      <c r="DS237" s="802"/>
      <c r="DT237" s="802"/>
      <c r="DU237" s="802"/>
      <c r="DV237" s="802"/>
      <c r="DW237" s="802"/>
      <c r="DX237" s="802"/>
      <c r="DY237" s="802"/>
      <c r="DZ237" s="802"/>
      <c r="EA237" s="802"/>
      <c r="EB237" s="802"/>
      <c r="EC237" s="802"/>
      <c r="ED237" s="802"/>
      <c r="EE237" s="802"/>
      <c r="EF237" s="802"/>
      <c r="EG237" s="802"/>
      <c r="EH237" s="802"/>
      <c r="EI237" s="802"/>
      <c r="EJ237" s="802"/>
      <c r="EK237" s="802"/>
      <c r="EL237" s="802"/>
      <c r="EM237" s="802"/>
      <c r="EN237" s="802"/>
      <c r="EO237" s="802"/>
      <c r="EP237" s="802"/>
      <c r="EQ237" s="802"/>
      <c r="ER237" s="802"/>
      <c r="ES237" s="802"/>
      <c r="ET237" s="802"/>
      <c r="EU237" s="802"/>
      <c r="EV237" s="802"/>
      <c r="EW237" s="802"/>
      <c r="EX237" s="802"/>
      <c r="EY237" s="802"/>
      <c r="EZ237" s="802"/>
      <c r="FA237" s="802"/>
      <c r="FB237" s="802"/>
      <c r="FC237" s="802"/>
      <c r="FD237" s="802"/>
      <c r="FE237" s="802"/>
      <c r="FF237" s="802"/>
      <c r="FG237" s="802"/>
      <c r="FH237" s="802"/>
      <c r="FI237" s="802"/>
      <c r="FJ237" s="802"/>
      <c r="FK237" s="802"/>
      <c r="FL237" s="802"/>
      <c r="FM237" s="802"/>
      <c r="FN237" s="802"/>
      <c r="FO237" s="802"/>
      <c r="FP237" s="802"/>
      <c r="FQ237" s="802"/>
      <c r="FR237" s="802"/>
      <c r="FS237" s="802"/>
      <c r="FT237" s="802"/>
      <c r="FU237" s="802"/>
      <c r="FV237" s="802"/>
      <c r="FW237" s="802"/>
      <c r="FX237" s="802"/>
      <c r="FY237" s="802"/>
      <c r="FZ237" s="802"/>
      <c r="GA237" s="802"/>
      <c r="GB237" s="802"/>
      <c r="GC237" s="802"/>
      <c r="GD237" s="802"/>
      <c r="GE237" s="802"/>
      <c r="GF237" s="802"/>
      <c r="GG237" s="802"/>
      <c r="GH237" s="802"/>
      <c r="GI237" s="802"/>
      <c r="GJ237" s="802"/>
      <c r="GK237" s="802"/>
      <c r="GL237" s="802"/>
      <c r="GM237" s="802"/>
      <c r="GN237" s="802"/>
      <c r="GO237" s="802"/>
      <c r="GP237" s="802"/>
      <c r="GQ237" s="802"/>
      <c r="GR237" s="802"/>
      <c r="GS237" s="802"/>
      <c r="GT237" s="802"/>
      <c r="GU237" s="802"/>
      <c r="GV237" s="802"/>
      <c r="GW237" s="802"/>
      <c r="GX237" s="802"/>
      <c r="GY237" s="802"/>
      <c r="GZ237" s="802"/>
      <c r="HA237" s="802"/>
      <c r="HB237" s="802"/>
      <c r="HC237" s="802"/>
      <c r="HD237" s="802"/>
      <c r="HE237" s="802"/>
      <c r="HF237" s="802"/>
      <c r="HG237" s="802"/>
      <c r="HH237" s="802"/>
      <c r="HI237" s="802"/>
      <c r="HJ237" s="802"/>
      <c r="HK237" s="802"/>
      <c r="HL237" s="802"/>
      <c r="HM237" s="802"/>
      <c r="HN237" s="802"/>
      <c r="HO237" s="802"/>
      <c r="HP237" s="802"/>
      <c r="HQ237" s="802"/>
      <c r="HR237" s="802"/>
      <c r="HS237" s="802"/>
      <c r="HT237" s="802"/>
      <c r="HU237" s="802"/>
      <c r="HV237" s="802"/>
      <c r="HW237" s="802"/>
      <c r="HX237" s="802"/>
      <c r="HY237" s="802"/>
      <c r="HZ237" s="802"/>
      <c r="IA237" s="802"/>
      <c r="IB237" s="802"/>
      <c r="IC237" s="802"/>
      <c r="ID237" s="802"/>
      <c r="IE237" s="802"/>
      <c r="IF237" s="802"/>
      <c r="IG237" s="802"/>
      <c r="IH237" s="802"/>
      <c r="II237" s="802"/>
      <c r="IJ237" s="802"/>
      <c r="IK237" s="802"/>
      <c r="IL237" s="802"/>
      <c r="IM237" s="802"/>
      <c r="IN237" s="802"/>
      <c r="IO237" s="802"/>
      <c r="IP237" s="802"/>
      <c r="IQ237" s="802"/>
      <c r="IR237" s="802"/>
      <c r="IS237" s="802"/>
      <c r="IT237" s="802"/>
      <c r="IU237" s="802"/>
      <c r="IV237" s="802"/>
      <c r="IW237" s="802"/>
      <c r="IX237" s="802"/>
      <c r="IY237" s="802"/>
      <c r="IZ237" s="802"/>
      <c r="JA237" s="802"/>
      <c r="JB237" s="802"/>
      <c r="JC237" s="802"/>
      <c r="JD237" s="802"/>
      <c r="JE237" s="802"/>
      <c r="JF237" s="802"/>
      <c r="JG237" s="802"/>
      <c r="JH237" s="802"/>
      <c r="JI237" s="802"/>
      <c r="JJ237" s="802"/>
      <c r="JK237" s="802"/>
      <c r="JL237" s="802"/>
      <c r="JM237" s="802"/>
      <c r="JN237" s="802"/>
      <c r="JO237" s="802"/>
      <c r="JP237" s="802"/>
      <c r="JQ237" s="802"/>
      <c r="JR237" s="802"/>
      <c r="JS237" s="802"/>
      <c r="JT237" s="802"/>
      <c r="JU237" s="802"/>
      <c r="JV237" s="802"/>
      <c r="JW237" s="802"/>
      <c r="JX237" s="802"/>
      <c r="JY237" s="802"/>
      <c r="JZ237" s="802"/>
      <c r="KA237" s="802"/>
      <c r="KB237" s="802"/>
      <c r="KC237" s="802"/>
      <c r="KD237" s="802"/>
      <c r="KE237" s="802"/>
      <c r="KF237" s="802"/>
      <c r="KG237" s="802"/>
      <c r="KH237" s="802"/>
      <c r="KI237" s="802"/>
      <c r="KJ237" s="802"/>
      <c r="KK237" s="802"/>
      <c r="KL237" s="802"/>
      <c r="KM237" s="802"/>
      <c r="KN237" s="802"/>
      <c r="KO237" s="802"/>
      <c r="KP237" s="802"/>
      <c r="KQ237" s="802"/>
      <c r="KR237" s="802"/>
      <c r="KS237" s="802"/>
      <c r="KT237" s="802"/>
      <c r="KU237" s="802"/>
      <c r="KV237" s="802"/>
      <c r="KW237" s="802"/>
      <c r="KX237" s="802"/>
      <c r="KY237" s="802"/>
      <c r="KZ237" s="802"/>
      <c r="LA237" s="802"/>
      <c r="LB237" s="802"/>
      <c r="LC237" s="802"/>
      <c r="LD237" s="802"/>
      <c r="LE237" s="802"/>
      <c r="LF237" s="802"/>
      <c r="LG237" s="802"/>
      <c r="LH237" s="802"/>
      <c r="LI237" s="802"/>
      <c r="LJ237" s="802"/>
      <c r="LK237" s="802"/>
      <c r="LL237" s="802"/>
      <c r="LM237" s="802"/>
      <c r="LN237" s="802"/>
      <c r="LO237" s="802"/>
      <c r="LP237" s="802"/>
      <c r="LQ237" s="802"/>
      <c r="LR237" s="802"/>
      <c r="LS237" s="802"/>
      <c r="LT237" s="802"/>
      <c r="LU237" s="802"/>
      <c r="LV237" s="802"/>
      <c r="LW237" s="802"/>
      <c r="LX237" s="802"/>
      <c r="LY237" s="802"/>
      <c r="LZ237" s="802"/>
      <c r="MA237" s="802"/>
      <c r="MB237" s="802"/>
      <c r="MC237" s="802"/>
      <c r="MD237" s="802"/>
      <c r="ME237" s="802"/>
      <c r="MF237" s="802"/>
      <c r="MG237" s="802"/>
      <c r="MH237" s="802"/>
      <c r="MI237" s="802"/>
      <c r="MJ237" s="802"/>
      <c r="MK237" s="802"/>
      <c r="ML237" s="802"/>
      <c r="MM237" s="802"/>
      <c r="MN237" s="802"/>
      <c r="MO237" s="802"/>
      <c r="MP237" s="802"/>
      <c r="MQ237" s="802"/>
      <c r="MR237" s="802"/>
      <c r="MS237" s="802"/>
      <c r="MT237" s="802"/>
      <c r="MU237" s="802"/>
      <c r="MV237" s="802"/>
      <c r="MW237" s="802"/>
      <c r="MX237" s="802"/>
      <c r="MY237" s="802"/>
      <c r="MZ237" s="802"/>
      <c r="NA237" s="802"/>
      <c r="NB237" s="802"/>
      <c r="NC237" s="802"/>
      <c r="ND237" s="802"/>
      <c r="NE237" s="802"/>
      <c r="NF237" s="802"/>
      <c r="NG237" s="802"/>
      <c r="NH237" s="802"/>
      <c r="NI237" s="802"/>
      <c r="NJ237" s="802"/>
      <c r="NK237" s="802"/>
      <c r="NL237" s="802"/>
      <c r="NM237" s="802"/>
      <c r="NN237" s="802"/>
      <c r="NO237" s="802"/>
      <c r="NP237" s="802"/>
      <c r="NQ237" s="802"/>
      <c r="NR237" s="802"/>
      <c r="NS237" s="802"/>
      <c r="NT237" s="802"/>
      <c r="NU237" s="802"/>
      <c r="NV237" s="802"/>
      <c r="NW237" s="802"/>
      <c r="NX237" s="802"/>
      <c r="NY237" s="802"/>
      <c r="NZ237" s="802"/>
      <c r="OA237" s="802"/>
      <c r="OB237" s="802"/>
      <c r="OC237" s="802"/>
      <c r="OD237" s="802"/>
      <c r="OE237" s="802"/>
      <c r="OF237" s="802"/>
      <c r="OG237" s="802"/>
      <c r="OH237" s="802"/>
      <c r="OI237" s="802"/>
      <c r="OJ237" s="802"/>
      <c r="OK237" s="802"/>
      <c r="OL237" s="802"/>
      <c r="OM237" s="802"/>
      <c r="ON237" s="802"/>
      <c r="OO237" s="802"/>
      <c r="OP237" s="802"/>
      <c r="OQ237" s="802"/>
      <c r="OR237" s="802"/>
      <c r="OS237" s="802"/>
      <c r="OT237" s="802"/>
      <c r="OU237" s="802"/>
      <c r="OV237" s="802"/>
      <c r="OW237" s="802"/>
      <c r="OX237" s="802"/>
      <c r="OY237" s="802"/>
      <c r="OZ237" s="802"/>
      <c r="PA237" s="802"/>
      <c r="PB237" s="802"/>
      <c r="PC237" s="802"/>
      <c r="PD237" s="802"/>
      <c r="PE237" s="802"/>
      <c r="PF237" s="802"/>
      <c r="PG237" s="802"/>
      <c r="PH237" s="802"/>
      <c r="PI237" s="802"/>
      <c r="PJ237" s="802"/>
      <c r="PK237" s="802"/>
      <c r="PL237" s="802"/>
      <c r="PM237" s="802"/>
      <c r="PN237" s="802"/>
      <c r="PO237" s="802"/>
      <c r="PP237" s="802"/>
      <c r="PQ237" s="802"/>
      <c r="PR237" s="802"/>
      <c r="PS237" s="802"/>
      <c r="PT237" s="802"/>
      <c r="PU237" s="802"/>
      <c r="PV237" s="802"/>
      <c r="PW237" s="802"/>
      <c r="PX237" s="802"/>
      <c r="PY237" s="802"/>
      <c r="PZ237" s="802"/>
      <c r="QA237" s="802"/>
      <c r="QB237" s="802"/>
      <c r="QC237" s="802"/>
      <c r="QD237" s="802"/>
      <c r="QE237" s="802"/>
      <c r="QF237" s="802"/>
      <c r="QG237" s="802"/>
      <c r="QH237" s="802"/>
      <c r="QI237" s="802"/>
      <c r="QJ237" s="802"/>
      <c r="QK237" s="802"/>
      <c r="QL237" s="802"/>
      <c r="QM237" s="802"/>
      <c r="QN237" s="802"/>
      <c r="QO237" s="802"/>
      <c r="QP237" s="802"/>
      <c r="QQ237" s="802"/>
      <c r="QR237" s="802"/>
      <c r="QS237" s="802"/>
      <c r="QT237" s="802"/>
      <c r="QU237" s="802"/>
      <c r="QV237" s="802"/>
      <c r="QW237" s="802"/>
      <c r="QX237" s="802"/>
      <c r="QY237" s="802"/>
      <c r="QZ237" s="802"/>
      <c r="RA237" s="802"/>
      <c r="RB237" s="802"/>
      <c r="RC237" s="802"/>
      <c r="RD237" s="802"/>
      <c r="RE237" s="802"/>
      <c r="RF237" s="802"/>
      <c r="RG237" s="802"/>
      <c r="RH237" s="802"/>
      <c r="RI237" s="802"/>
      <c r="RJ237" s="802"/>
      <c r="RK237" s="802"/>
      <c r="RL237" s="802"/>
      <c r="RM237" s="802"/>
      <c r="RN237" s="802"/>
      <c r="RO237" s="802"/>
      <c r="RP237" s="802"/>
      <c r="RQ237" s="802"/>
      <c r="RR237" s="802"/>
      <c r="RS237" s="802"/>
      <c r="RT237" s="802"/>
      <c r="RU237" s="802"/>
      <c r="RV237" s="802"/>
      <c r="RW237" s="802"/>
      <c r="RX237" s="802"/>
      <c r="RY237" s="802"/>
      <c r="RZ237" s="802"/>
      <c r="SA237" s="802"/>
      <c r="SB237" s="802"/>
      <c r="SC237" s="802"/>
      <c r="SD237" s="802"/>
      <c r="SE237" s="802"/>
      <c r="SF237" s="802"/>
      <c r="SG237" s="802"/>
      <c r="SH237" s="802"/>
      <c r="SI237" s="802"/>
      <c r="SJ237" s="802"/>
      <c r="SK237" s="802"/>
      <c r="SL237" s="802"/>
      <c r="SM237" s="802"/>
      <c r="SN237" s="802"/>
      <c r="SO237" s="802"/>
      <c r="SP237" s="802"/>
      <c r="SQ237" s="802"/>
      <c r="SR237" s="802"/>
      <c r="SS237" s="802"/>
      <c r="ST237" s="802"/>
      <c r="SU237" s="802"/>
      <c r="SV237" s="802"/>
      <c r="SW237" s="802"/>
      <c r="SX237" s="802"/>
      <c r="SY237" s="802"/>
      <c r="SZ237" s="802"/>
      <c r="TA237" s="802"/>
      <c r="TB237" s="802"/>
      <c r="TC237" s="802"/>
      <c r="TD237" s="802"/>
      <c r="TE237" s="802"/>
      <c r="TF237" s="802"/>
      <c r="TG237" s="802"/>
      <c r="TH237" s="802"/>
      <c r="TI237" s="802"/>
      <c r="TJ237" s="802"/>
      <c r="TK237" s="802"/>
      <c r="TL237" s="802"/>
      <c r="TM237" s="802"/>
      <c r="TN237" s="802"/>
      <c r="TO237" s="802"/>
      <c r="TP237" s="802"/>
      <c r="TQ237" s="802"/>
      <c r="TR237" s="802"/>
      <c r="TS237" s="802"/>
      <c r="TT237" s="802"/>
      <c r="TU237" s="802"/>
      <c r="TV237" s="802"/>
      <c r="TW237" s="802"/>
      <c r="TX237" s="802"/>
      <c r="TY237" s="802"/>
      <c r="TZ237" s="802"/>
      <c r="UA237" s="802"/>
      <c r="UB237" s="802"/>
      <c r="UC237" s="802"/>
      <c r="UD237" s="802"/>
      <c r="UE237" s="802"/>
      <c r="UF237" s="802"/>
      <c r="UG237" s="802"/>
      <c r="UH237" s="802"/>
      <c r="UI237" s="802"/>
      <c r="UJ237" s="802"/>
      <c r="UK237" s="802"/>
      <c r="UL237" s="802"/>
      <c r="UM237" s="802"/>
      <c r="UN237" s="802"/>
      <c r="UO237" s="802"/>
      <c r="UP237" s="802"/>
      <c r="UQ237" s="802"/>
      <c r="UR237" s="802"/>
      <c r="US237" s="802"/>
      <c r="UT237" s="802"/>
      <c r="UU237" s="802"/>
      <c r="UV237" s="802"/>
      <c r="UW237" s="802"/>
      <c r="UX237" s="802"/>
      <c r="UY237" s="802"/>
      <c r="UZ237" s="802"/>
      <c r="VA237" s="802"/>
      <c r="VB237" s="802"/>
      <c r="VC237" s="802"/>
      <c r="VD237" s="802"/>
      <c r="VE237" s="802"/>
      <c r="VF237" s="802"/>
      <c r="VG237" s="802"/>
      <c r="VH237" s="802"/>
      <c r="VI237" s="802"/>
      <c r="VJ237" s="802"/>
      <c r="VK237" s="802"/>
      <c r="VL237" s="802"/>
      <c r="VM237" s="802"/>
      <c r="VN237" s="802"/>
      <c r="VO237" s="802"/>
      <c r="VP237" s="802"/>
      <c r="VQ237" s="802"/>
      <c r="VR237" s="802"/>
      <c r="VS237" s="802"/>
      <c r="VT237" s="802"/>
      <c r="VU237" s="802"/>
      <c r="VV237" s="802"/>
      <c r="VW237" s="802"/>
      <c r="VX237" s="802"/>
      <c r="VY237" s="802"/>
      <c r="VZ237" s="802"/>
      <c r="WA237" s="802"/>
      <c r="WB237" s="802"/>
      <c r="WC237" s="802"/>
      <c r="WD237" s="802"/>
      <c r="WE237" s="802"/>
      <c r="WF237" s="802"/>
      <c r="WG237" s="802"/>
      <c r="WH237" s="802"/>
      <c r="WI237" s="802"/>
      <c r="WJ237" s="802"/>
      <c r="WK237" s="802"/>
      <c r="WL237" s="802"/>
      <c r="WM237" s="802"/>
      <c r="WN237" s="802"/>
      <c r="WO237" s="802"/>
      <c r="WP237" s="802"/>
      <c r="WQ237" s="802"/>
      <c r="WR237" s="802"/>
      <c r="WS237" s="802"/>
      <c r="WT237" s="802"/>
      <c r="WU237" s="802"/>
      <c r="WV237" s="802"/>
      <c r="WW237" s="802"/>
      <c r="WX237" s="802"/>
      <c r="WY237" s="802"/>
      <c r="WZ237" s="802"/>
      <c r="XA237" s="802"/>
      <c r="XB237" s="802"/>
      <c r="XC237" s="802"/>
      <c r="XD237" s="802"/>
      <c r="XE237" s="802"/>
      <c r="XF237" s="802"/>
      <c r="XG237" s="802"/>
      <c r="XH237" s="802"/>
      <c r="XI237" s="802"/>
      <c r="XJ237" s="802"/>
      <c r="XK237" s="802"/>
      <c r="XL237" s="802"/>
      <c r="XM237" s="802"/>
      <c r="XN237" s="802"/>
      <c r="XO237" s="802"/>
      <c r="XP237" s="802"/>
      <c r="XQ237" s="802"/>
      <c r="XR237" s="802"/>
      <c r="XS237" s="802"/>
      <c r="XT237" s="802"/>
      <c r="XU237" s="802"/>
      <c r="XV237" s="802"/>
      <c r="XW237" s="802"/>
      <c r="XX237" s="802"/>
      <c r="XY237" s="802"/>
      <c r="XZ237" s="802"/>
      <c r="YA237" s="802"/>
      <c r="YB237" s="802"/>
      <c r="YC237" s="802"/>
      <c r="YD237" s="802"/>
      <c r="YE237" s="802"/>
      <c r="YF237" s="802"/>
      <c r="YG237" s="802"/>
      <c r="YH237" s="802"/>
      <c r="YI237" s="802"/>
      <c r="YJ237" s="802"/>
      <c r="YK237" s="802"/>
      <c r="YL237" s="802"/>
      <c r="YM237" s="802"/>
      <c r="YN237" s="802"/>
      <c r="YO237" s="802"/>
      <c r="YP237" s="802"/>
      <c r="YQ237" s="802"/>
      <c r="YR237" s="802"/>
      <c r="YS237" s="802"/>
      <c r="YT237" s="802"/>
      <c r="YU237" s="802"/>
      <c r="YV237" s="802"/>
      <c r="YW237" s="802"/>
      <c r="YX237" s="802"/>
      <c r="YY237" s="802"/>
      <c r="YZ237" s="802"/>
      <c r="ZA237" s="802"/>
      <c r="ZB237" s="802"/>
      <c r="ZC237" s="802"/>
      <c r="ZD237" s="802"/>
      <c r="ZE237" s="802"/>
      <c r="ZF237" s="802"/>
      <c r="ZG237" s="802"/>
      <c r="ZH237" s="802"/>
      <c r="ZI237" s="802"/>
      <c r="ZJ237" s="802"/>
      <c r="ZK237" s="802"/>
      <c r="ZL237" s="802"/>
      <c r="ZM237" s="802"/>
      <c r="ZN237" s="802"/>
      <c r="ZO237" s="802"/>
      <c r="ZP237" s="802"/>
      <c r="ZQ237" s="802"/>
      <c r="ZR237" s="802"/>
      <c r="ZS237" s="802"/>
      <c r="ZT237" s="802"/>
      <c r="ZU237" s="802"/>
      <c r="ZV237" s="802"/>
      <c r="ZW237" s="802"/>
      <c r="ZX237" s="802"/>
      <c r="ZY237" s="802"/>
      <c r="ZZ237" s="802"/>
      <c r="AAA237" s="802"/>
      <c r="AAB237" s="802"/>
      <c r="AAC237" s="802"/>
      <c r="AAD237" s="802"/>
      <c r="AAE237" s="802"/>
      <c r="AAF237" s="802"/>
      <c r="AAG237" s="802"/>
      <c r="AAH237" s="802"/>
      <c r="AAI237" s="802"/>
      <c r="AAJ237" s="802"/>
      <c r="AAK237" s="802"/>
      <c r="AAL237" s="802"/>
      <c r="AAM237" s="802"/>
      <c r="AAN237" s="802"/>
      <c r="AAO237" s="802"/>
      <c r="AAP237" s="802"/>
      <c r="AAQ237" s="802"/>
      <c r="AAR237" s="802"/>
      <c r="AAS237" s="802"/>
      <c r="AAT237" s="802"/>
      <c r="AAU237" s="802"/>
      <c r="AAV237" s="802"/>
      <c r="AAW237" s="802"/>
      <c r="AAX237" s="802"/>
      <c r="AAY237" s="802"/>
      <c r="AAZ237" s="802"/>
      <c r="ABA237" s="802"/>
      <c r="ABB237" s="802"/>
      <c r="ABC237" s="802"/>
      <c r="ABD237" s="802"/>
      <c r="ABE237" s="802"/>
      <c r="ABF237" s="802"/>
      <c r="ABG237" s="802"/>
      <c r="ABH237" s="802"/>
      <c r="ABI237" s="802"/>
      <c r="ABJ237" s="802"/>
      <c r="ABK237" s="802"/>
      <c r="ABL237" s="802"/>
      <c r="ABM237" s="802"/>
      <c r="ABN237" s="802"/>
      <c r="ABO237" s="802"/>
      <c r="ABP237" s="802"/>
      <c r="ABQ237" s="802"/>
      <c r="ABR237" s="802"/>
      <c r="ABS237" s="802"/>
      <c r="ABT237" s="802"/>
      <c r="ABU237" s="802"/>
      <c r="ABV237" s="802"/>
      <c r="ABW237" s="802"/>
      <c r="ABX237" s="802"/>
      <c r="ABY237" s="802"/>
      <c r="ABZ237" s="802"/>
      <c r="ACA237" s="802"/>
      <c r="ACB237" s="802"/>
      <c r="ACC237" s="802"/>
      <c r="ACD237" s="802"/>
      <c r="ACE237" s="802"/>
      <c r="ACF237" s="802"/>
      <c r="ACG237" s="802"/>
      <c r="ACH237" s="802"/>
      <c r="ACI237" s="802"/>
      <c r="ACJ237" s="802"/>
      <c r="ACK237" s="802"/>
      <c r="ACL237" s="802"/>
      <c r="ACM237" s="802"/>
      <c r="ACN237" s="802"/>
      <c r="ACO237" s="802"/>
      <c r="ACP237" s="802"/>
      <c r="ACQ237" s="802"/>
      <c r="ACR237" s="802"/>
      <c r="ACS237" s="802"/>
      <c r="ACT237" s="802"/>
      <c r="ACU237" s="802"/>
      <c r="ACV237" s="802"/>
      <c r="ACW237" s="802"/>
      <c r="ACX237" s="802"/>
      <c r="ACY237" s="802"/>
      <c r="ACZ237" s="802"/>
      <c r="ADA237" s="802"/>
      <c r="ADB237" s="802"/>
      <c r="ADC237" s="802"/>
      <c r="ADD237" s="802"/>
      <c r="ADE237" s="802"/>
      <c r="ADF237" s="802"/>
      <c r="ADG237" s="802"/>
      <c r="ADH237" s="802"/>
      <c r="ADI237" s="802"/>
      <c r="ADJ237" s="802"/>
      <c r="ADK237" s="802"/>
      <c r="ADL237" s="802"/>
      <c r="ADM237" s="802"/>
      <c r="ADN237" s="802"/>
      <c r="ADO237" s="802"/>
      <c r="ADP237" s="802"/>
      <c r="ADQ237" s="802"/>
      <c r="ADR237" s="802"/>
      <c r="ADS237" s="802"/>
      <c r="ADT237" s="802"/>
      <c r="ADU237" s="802"/>
      <c r="ADV237" s="802"/>
      <c r="ADW237" s="802"/>
      <c r="ADX237" s="802"/>
      <c r="ADY237" s="802"/>
      <c r="ADZ237" s="802"/>
      <c r="AEA237" s="802"/>
      <c r="AEB237" s="802"/>
      <c r="AEC237" s="802"/>
      <c r="AED237" s="802"/>
      <c r="AEE237" s="802"/>
      <c r="AEF237" s="802"/>
      <c r="AEG237" s="802"/>
      <c r="AEH237" s="802"/>
      <c r="AEI237" s="802"/>
      <c r="AEJ237" s="802"/>
      <c r="AEK237" s="802"/>
      <c r="AEL237" s="802"/>
      <c r="AEM237" s="802"/>
      <c r="AEN237" s="802"/>
      <c r="AEO237" s="802"/>
      <c r="AEP237" s="802"/>
      <c r="AEQ237" s="802"/>
      <c r="AER237" s="802"/>
      <c r="AES237" s="802"/>
      <c r="AET237" s="802"/>
      <c r="AEU237" s="802"/>
      <c r="AEV237" s="802"/>
      <c r="AEW237" s="802"/>
      <c r="AEX237" s="802"/>
      <c r="AEY237" s="802"/>
      <c r="AEZ237" s="802"/>
      <c r="AFA237" s="802"/>
      <c r="AFB237" s="802"/>
      <c r="AFC237" s="802"/>
      <c r="AFD237" s="802"/>
      <c r="AFE237" s="802"/>
      <c r="AFF237" s="802"/>
      <c r="AFG237" s="802"/>
      <c r="AFH237" s="802"/>
      <c r="AFI237" s="802"/>
      <c r="AFJ237" s="802"/>
      <c r="AFK237" s="802"/>
      <c r="AFL237" s="802"/>
      <c r="AFM237" s="802"/>
      <c r="AFN237" s="802"/>
      <c r="AFO237" s="802"/>
      <c r="AFP237" s="802"/>
      <c r="AFQ237" s="802"/>
      <c r="AFR237" s="802"/>
      <c r="AFS237" s="802"/>
      <c r="AFT237" s="802"/>
      <c r="AFU237" s="802"/>
      <c r="AFV237" s="802"/>
      <c r="AFW237" s="802"/>
      <c r="AFX237" s="802"/>
      <c r="AFY237" s="802"/>
      <c r="AFZ237" s="802"/>
      <c r="AGA237" s="802"/>
      <c r="AGB237" s="802"/>
      <c r="AGC237" s="802"/>
      <c r="AGD237" s="802"/>
      <c r="AGE237" s="802"/>
      <c r="AGF237" s="802"/>
      <c r="AGG237" s="802"/>
      <c r="AGH237" s="802"/>
      <c r="AGI237" s="802"/>
      <c r="AGJ237" s="802"/>
      <c r="AGK237" s="802"/>
      <c r="AGL237" s="802"/>
      <c r="AGM237" s="802"/>
      <c r="AGN237" s="802"/>
      <c r="AGO237" s="802"/>
      <c r="AGP237" s="802"/>
      <c r="AGQ237" s="802"/>
      <c r="AGR237" s="802"/>
      <c r="AGS237" s="802"/>
      <c r="AGT237" s="802"/>
      <c r="AGU237" s="802"/>
      <c r="AGV237" s="802"/>
      <c r="AGW237" s="802"/>
      <c r="AGX237" s="802"/>
      <c r="AGY237" s="802"/>
      <c r="AGZ237" s="802"/>
      <c r="AHA237" s="802"/>
      <c r="AHB237" s="802"/>
      <c r="AHC237" s="802"/>
      <c r="AHD237" s="802"/>
      <c r="AHE237" s="802"/>
      <c r="AHF237" s="802"/>
      <c r="AHG237" s="802"/>
      <c r="AHH237" s="802"/>
      <c r="AHI237" s="802"/>
      <c r="AHJ237" s="802"/>
      <c r="AHK237" s="802"/>
      <c r="AHL237" s="802"/>
      <c r="AHM237" s="802"/>
      <c r="AHN237" s="802"/>
      <c r="AHO237" s="802"/>
      <c r="AHP237" s="802"/>
      <c r="AHQ237" s="802"/>
      <c r="AHR237" s="802"/>
      <c r="AHS237" s="802"/>
      <c r="AHT237" s="802"/>
      <c r="AHU237" s="802"/>
      <c r="AHV237" s="802"/>
      <c r="AHW237" s="802"/>
      <c r="AHX237" s="802"/>
      <c r="AHY237" s="802"/>
      <c r="AHZ237" s="802"/>
      <c r="AIA237" s="802"/>
      <c r="AIB237" s="802"/>
      <c r="AIC237" s="802"/>
      <c r="AID237" s="802"/>
      <c r="AIE237" s="802"/>
      <c r="AIF237" s="802"/>
      <c r="AIG237" s="802"/>
      <c r="AIH237" s="802"/>
      <c r="AII237" s="802"/>
      <c r="AIJ237" s="802"/>
      <c r="AQE237" s="802"/>
      <c r="AQF237" s="802"/>
      <c r="AQG237" s="802"/>
      <c r="AQH237" s="802"/>
      <c r="AQI237" s="802"/>
      <c r="AQJ237" s="802"/>
      <c r="AQK237" s="802"/>
      <c r="AQL237" s="802"/>
      <c r="AQM237" s="802"/>
      <c r="AQN237" s="802"/>
      <c r="AQO237" s="802"/>
      <c r="AQP237" s="802"/>
      <c r="AQQ237" s="802"/>
      <c r="AQR237" s="802"/>
      <c r="AQS237" s="802"/>
      <c r="AQT237" s="802"/>
      <c r="AQU237" s="802"/>
      <c r="AQV237" s="802"/>
      <c r="AQW237" s="802"/>
      <c r="AQX237" s="802"/>
      <c r="AQY237" s="802"/>
      <c r="AQZ237" s="802"/>
      <c r="ARA237" s="802"/>
      <c r="ARB237" s="802"/>
      <c r="ARC237" s="802"/>
      <c r="ARD237" s="802"/>
      <c r="ARE237" s="802"/>
      <c r="ARF237" s="802"/>
      <c r="ARG237" s="802"/>
      <c r="ARH237" s="802"/>
      <c r="ARI237" s="802"/>
      <c r="ARJ237" s="802"/>
      <c r="ARK237" s="802"/>
      <c r="ARL237" s="802"/>
      <c r="ARM237" s="802"/>
      <c r="ARN237" s="802"/>
      <c r="ARO237" s="802"/>
      <c r="ARP237" s="802"/>
      <c r="ARQ237" s="802"/>
      <c r="ARR237" s="802"/>
      <c r="ARS237" s="802"/>
      <c r="ART237" s="802"/>
      <c r="ARU237" s="802"/>
      <c r="ARV237" s="802"/>
      <c r="ARW237" s="802"/>
      <c r="ARX237" s="802"/>
      <c r="ARY237" s="802"/>
      <c r="ARZ237" s="802"/>
      <c r="ASA237" s="802"/>
      <c r="ASB237" s="802"/>
      <c r="ASC237" s="802"/>
      <c r="ASD237" s="802"/>
      <c r="ASE237" s="802"/>
      <c r="ASF237" s="802"/>
      <c r="ASG237" s="802"/>
      <c r="ASH237" s="802"/>
      <c r="ASI237" s="802"/>
      <c r="ASJ237" s="802"/>
      <c r="ASK237" s="802"/>
      <c r="ASL237" s="802"/>
      <c r="ATP237" s="802"/>
      <c r="ATQ237" s="802"/>
      <c r="ATR237" s="802"/>
      <c r="ATS237" s="802"/>
      <c r="ATT237" s="802"/>
      <c r="ATU237" s="802"/>
      <c r="ATV237" s="802"/>
      <c r="ATW237" s="802"/>
      <c r="ATX237" s="802"/>
      <c r="ATY237" s="802"/>
      <c r="ATZ237" s="802"/>
      <c r="AUA237" s="802"/>
      <c r="AUB237" s="802"/>
      <c r="AUC237" s="802"/>
      <c r="AUD237" s="802"/>
      <c r="AUE237" s="802"/>
      <c r="AUF237" s="802"/>
      <c r="AUG237" s="802"/>
      <c r="AUH237" s="802"/>
      <c r="AUI237" s="802"/>
      <c r="AUJ237" s="802"/>
      <c r="AUK237" s="802"/>
      <c r="AUL237" s="802"/>
      <c r="AUM237" s="802"/>
      <c r="AUN237" s="802"/>
      <c r="AUO237" s="802"/>
      <c r="AUP237" s="801"/>
      <c r="AUQ237" s="802"/>
      <c r="AUR237" s="801"/>
      <c r="AUS237" s="802"/>
      <c r="AUT237" s="801"/>
      <c r="AUU237" s="802"/>
      <c r="AUV237" s="802"/>
      <c r="AUW237" s="802"/>
      <c r="AUX237" s="802"/>
      <c r="AUY237" s="802"/>
      <c r="AUZ237" s="802"/>
      <c r="AVA237" s="802"/>
      <c r="AVB237" s="802"/>
      <c r="AVC237" s="802"/>
      <c r="AVD237" s="802"/>
      <c r="AVE237" s="802"/>
      <c r="AVF237" s="802"/>
      <c r="AVG237" s="802"/>
      <c r="AVH237" s="802"/>
      <c r="AVI237" s="802"/>
      <c r="AVJ237" s="808"/>
      <c r="AVK237" s="808"/>
      <c r="AVL237" s="808"/>
      <c r="AVM237" s="808"/>
      <c r="AVN237" s="808"/>
      <c r="AVO237" s="808"/>
      <c r="AVP237" s="808"/>
      <c r="AVQ237" s="808"/>
      <c r="AVR237" s="808"/>
      <c r="AVS237" s="808"/>
      <c r="AVT237" s="808"/>
      <c r="AVU237" s="809"/>
      <c r="AVV237" s="809"/>
      <c r="AVW237" s="809"/>
      <c r="AVX237" s="809"/>
      <c r="AVY237" s="809"/>
      <c r="AVZ237" s="809"/>
      <c r="AWA237" s="809"/>
      <c r="AWB237" s="809"/>
      <c r="AWC237" s="809"/>
      <c r="AWD237" s="809"/>
      <c r="AWE237" s="809"/>
      <c r="AWF237" s="809"/>
      <c r="AWG237" s="809"/>
      <c r="AWH237" s="809"/>
      <c r="AWI237" s="809"/>
      <c r="AWJ237" s="809"/>
      <c r="AWK237" s="809"/>
      <c r="AWL237" s="809"/>
      <c r="AWM237" s="809"/>
      <c r="AWN237" s="809"/>
      <c r="AWO237" s="809"/>
      <c r="AWP237" s="809"/>
      <c r="AWQ237" s="809"/>
      <c r="AWR237" s="808"/>
      <c r="AWS237" s="761"/>
      <c r="AWT237" s="808"/>
      <c r="AWU237" s="809"/>
      <c r="AWV237" s="809"/>
      <c r="AWW237" s="809"/>
      <c r="AWX237" s="809"/>
      <c r="AWY237" s="809"/>
      <c r="AWZ237" s="809"/>
      <c r="AXA237" s="809"/>
      <c r="AXB237" s="809"/>
      <c r="AXC237" s="809"/>
      <c r="AXD237" s="809"/>
      <c r="AXE237" s="809"/>
      <c r="AXF237" s="809"/>
      <c r="AXG237" s="809"/>
      <c r="AXH237" s="809"/>
      <c r="AXI237" s="809"/>
      <c r="AXJ237" s="809"/>
      <c r="AXK237" s="809"/>
      <c r="AXL237" s="809"/>
      <c r="AXM237" s="809"/>
      <c r="AXN237" s="809"/>
      <c r="AXO237" s="809"/>
      <c r="AXP237" s="809"/>
      <c r="AXQ237" s="809"/>
      <c r="AXR237" s="809"/>
      <c r="AXS237" s="809"/>
      <c r="AXT237" s="809"/>
      <c r="AXU237" s="809"/>
      <c r="AXV237" s="809"/>
      <c r="AXW237" s="809"/>
      <c r="AXX237" s="809"/>
      <c r="AXY237" s="809"/>
      <c r="AXZ237" s="809"/>
      <c r="AYA237" s="809"/>
      <c r="AYB237" s="809"/>
      <c r="AYC237" s="809"/>
      <c r="AYD237" s="808"/>
      <c r="AYE237" s="808"/>
      <c r="AYF237" s="809"/>
      <c r="AYG237" s="808"/>
      <c r="AYH237" s="810"/>
      <c r="AYI237" s="810"/>
      <c r="AYJ237" s="810"/>
      <c r="AYK237" s="810"/>
      <c r="AYL237" s="810"/>
      <c r="AYM237" s="810"/>
      <c r="AYN237" s="810"/>
      <c r="AYO237" s="810"/>
      <c r="AYP237" s="810"/>
      <c r="AYQ237" s="810"/>
      <c r="AYR237" s="810"/>
      <c r="AYS237" s="810"/>
      <c r="AYT237" s="810"/>
      <c r="AYU237" s="810"/>
      <c r="AYV237" s="810"/>
      <c r="AYW237" s="810"/>
      <c r="AYX237" s="810"/>
      <c r="AYY237" s="810"/>
      <c r="AYZ237" s="810"/>
      <c r="AZA237" s="810"/>
      <c r="AZB237" s="810"/>
      <c r="AZC237" s="810"/>
      <c r="AZD237" s="810"/>
      <c r="AZE237" s="810"/>
      <c r="AZF237" s="810"/>
      <c r="AZG237" s="810"/>
      <c r="AZH237" s="810"/>
      <c r="AZI237" s="810"/>
      <c r="AZJ237" s="810"/>
      <c r="AZK237" s="810"/>
      <c r="AZL237" s="810"/>
      <c r="AZM237" s="810"/>
      <c r="AZN237" s="810"/>
      <c r="AZO237" s="810"/>
      <c r="AZP237" s="809"/>
      <c r="AZQ237" s="802"/>
      <c r="AZR237" s="802"/>
      <c r="AZS237" s="802"/>
    </row>
    <row r="238" spans="45:920 1123:1371" s="793" customFormat="1" ht="13.5">
      <c r="AS238" s="802"/>
      <c r="AT238" s="802"/>
      <c r="AU238" s="802"/>
      <c r="AV238" s="802"/>
      <c r="AW238" s="802"/>
      <c r="AX238" s="802"/>
      <c r="AY238" s="802"/>
      <c r="AZ238" s="802"/>
      <c r="BA238" s="802"/>
      <c r="BB238" s="802"/>
      <c r="BC238" s="802"/>
      <c r="BD238" s="802"/>
      <c r="BE238" s="802"/>
      <c r="BF238" s="802"/>
      <c r="BG238" s="802"/>
      <c r="BH238" s="802"/>
      <c r="BI238" s="802"/>
      <c r="BJ238" s="802"/>
      <c r="BK238" s="802"/>
      <c r="BL238" s="802"/>
      <c r="BM238" s="802"/>
      <c r="BN238" s="802"/>
      <c r="BO238" s="802"/>
      <c r="BP238" s="802"/>
      <c r="BQ238" s="802"/>
      <c r="BR238" s="802"/>
      <c r="BS238" s="802"/>
      <c r="BT238" s="802"/>
      <c r="BU238" s="802"/>
      <c r="BV238" s="802"/>
      <c r="BW238" s="802"/>
      <c r="BX238" s="802"/>
      <c r="BY238" s="802"/>
      <c r="BZ238" s="802"/>
      <c r="CA238" s="802"/>
      <c r="CB238" s="802"/>
      <c r="CC238" s="802"/>
      <c r="CD238" s="802"/>
      <c r="CE238" s="802"/>
      <c r="CF238" s="802"/>
      <c r="CG238" s="802"/>
      <c r="CH238" s="802"/>
      <c r="CI238" s="802"/>
      <c r="CJ238" s="802"/>
      <c r="CK238" s="802"/>
      <c r="CL238" s="802"/>
      <c r="CM238" s="802"/>
      <c r="CN238" s="802"/>
      <c r="CO238" s="802"/>
      <c r="CP238" s="802"/>
      <c r="CQ238" s="802"/>
      <c r="CR238" s="802"/>
      <c r="CS238" s="802"/>
      <c r="CT238" s="802"/>
      <c r="CU238" s="802"/>
      <c r="CV238" s="802"/>
      <c r="CW238" s="802"/>
      <c r="CX238" s="802"/>
      <c r="CY238" s="802"/>
      <c r="CZ238" s="802"/>
      <c r="DA238" s="802"/>
      <c r="DB238" s="802"/>
      <c r="DC238" s="802"/>
      <c r="DD238" s="802"/>
      <c r="DE238" s="802"/>
      <c r="DF238" s="802"/>
      <c r="DG238" s="802"/>
      <c r="DH238" s="802"/>
      <c r="DI238" s="802"/>
      <c r="DJ238" s="802"/>
      <c r="DK238" s="802"/>
      <c r="DL238" s="802"/>
      <c r="DM238" s="802"/>
      <c r="DN238" s="802"/>
      <c r="DO238" s="802"/>
      <c r="DP238" s="802"/>
      <c r="DQ238" s="802"/>
      <c r="DR238" s="802"/>
      <c r="DS238" s="802"/>
      <c r="DT238" s="802"/>
      <c r="DU238" s="802"/>
      <c r="DV238" s="802"/>
      <c r="DW238" s="802"/>
      <c r="DX238" s="802"/>
      <c r="DY238" s="802"/>
      <c r="DZ238" s="802"/>
      <c r="EA238" s="802"/>
      <c r="EB238" s="802"/>
      <c r="EC238" s="802"/>
      <c r="ED238" s="802"/>
      <c r="EE238" s="802"/>
      <c r="EF238" s="802"/>
      <c r="EG238" s="802"/>
      <c r="EH238" s="802"/>
      <c r="EI238" s="802"/>
      <c r="EJ238" s="802"/>
      <c r="EK238" s="802"/>
      <c r="EL238" s="802"/>
      <c r="EM238" s="802"/>
      <c r="EN238" s="802"/>
      <c r="EO238" s="802"/>
      <c r="EP238" s="802"/>
      <c r="EQ238" s="802"/>
      <c r="ER238" s="802"/>
      <c r="ES238" s="802"/>
      <c r="ET238" s="802"/>
      <c r="EU238" s="802"/>
      <c r="EV238" s="802"/>
      <c r="EW238" s="802"/>
      <c r="EX238" s="802"/>
      <c r="EY238" s="802"/>
      <c r="EZ238" s="802"/>
      <c r="FA238" s="802"/>
      <c r="FB238" s="802"/>
      <c r="FC238" s="802"/>
      <c r="FD238" s="802"/>
      <c r="FE238" s="802"/>
      <c r="FF238" s="802"/>
      <c r="FG238" s="802"/>
      <c r="FH238" s="802"/>
      <c r="FI238" s="802"/>
      <c r="FJ238" s="802"/>
      <c r="FK238" s="802"/>
      <c r="FL238" s="802"/>
      <c r="FM238" s="802"/>
      <c r="FN238" s="802"/>
      <c r="FO238" s="802"/>
      <c r="FP238" s="802"/>
      <c r="FQ238" s="802"/>
      <c r="FR238" s="802"/>
      <c r="FS238" s="802"/>
      <c r="FT238" s="802"/>
      <c r="FU238" s="802"/>
      <c r="FV238" s="802"/>
      <c r="FW238" s="802"/>
      <c r="FX238" s="802"/>
      <c r="FY238" s="802"/>
      <c r="FZ238" s="802"/>
      <c r="GA238" s="802"/>
      <c r="GB238" s="802"/>
      <c r="GC238" s="802"/>
      <c r="GD238" s="802"/>
      <c r="GE238" s="802"/>
      <c r="GF238" s="802"/>
      <c r="GG238" s="802"/>
      <c r="GH238" s="802"/>
      <c r="GI238" s="802"/>
      <c r="GJ238" s="802"/>
      <c r="GK238" s="802"/>
      <c r="GL238" s="802"/>
      <c r="GM238" s="802"/>
      <c r="GN238" s="802"/>
      <c r="GO238" s="802"/>
      <c r="GP238" s="802"/>
      <c r="GQ238" s="802"/>
      <c r="GR238" s="802"/>
      <c r="GS238" s="802"/>
      <c r="GT238" s="802"/>
      <c r="GU238" s="802"/>
      <c r="GV238" s="802"/>
      <c r="GW238" s="802"/>
      <c r="GX238" s="802"/>
      <c r="GY238" s="802"/>
      <c r="GZ238" s="802"/>
      <c r="HA238" s="802"/>
      <c r="HB238" s="802"/>
      <c r="HC238" s="802"/>
      <c r="HD238" s="802"/>
      <c r="HE238" s="802"/>
      <c r="HF238" s="802"/>
      <c r="HG238" s="802"/>
      <c r="HH238" s="802"/>
      <c r="HI238" s="802"/>
      <c r="HJ238" s="802"/>
      <c r="HK238" s="802"/>
      <c r="HL238" s="802"/>
      <c r="HM238" s="802"/>
      <c r="HN238" s="802"/>
      <c r="HO238" s="802"/>
      <c r="HP238" s="802"/>
      <c r="HQ238" s="802"/>
      <c r="HR238" s="802"/>
      <c r="HS238" s="802"/>
      <c r="HT238" s="802"/>
      <c r="HU238" s="802"/>
      <c r="HV238" s="802"/>
      <c r="HW238" s="802"/>
      <c r="HX238" s="802"/>
      <c r="HY238" s="802"/>
      <c r="HZ238" s="802"/>
      <c r="IA238" s="802"/>
      <c r="IB238" s="802"/>
      <c r="IC238" s="802"/>
      <c r="ID238" s="802"/>
      <c r="IE238" s="802"/>
      <c r="IF238" s="802"/>
      <c r="IG238" s="802"/>
      <c r="IH238" s="802"/>
      <c r="II238" s="802"/>
      <c r="IJ238" s="802"/>
      <c r="IK238" s="802"/>
      <c r="IL238" s="802"/>
      <c r="IM238" s="802"/>
      <c r="IN238" s="802"/>
      <c r="IO238" s="802"/>
      <c r="IP238" s="802"/>
      <c r="IQ238" s="802"/>
      <c r="IR238" s="802"/>
      <c r="IS238" s="802"/>
      <c r="IT238" s="802"/>
      <c r="IU238" s="802"/>
      <c r="IV238" s="802"/>
      <c r="IW238" s="802"/>
      <c r="IX238" s="802"/>
      <c r="IY238" s="802"/>
      <c r="IZ238" s="802"/>
      <c r="JA238" s="802"/>
      <c r="JB238" s="802"/>
      <c r="JC238" s="802"/>
      <c r="JD238" s="802"/>
      <c r="JE238" s="802"/>
      <c r="JF238" s="802"/>
      <c r="JG238" s="802"/>
      <c r="JH238" s="802"/>
      <c r="JI238" s="802"/>
      <c r="JJ238" s="802"/>
      <c r="JK238" s="802"/>
      <c r="JL238" s="802"/>
      <c r="JM238" s="802"/>
      <c r="JN238" s="802"/>
      <c r="JO238" s="802"/>
      <c r="JP238" s="802"/>
      <c r="JQ238" s="802"/>
      <c r="JR238" s="802"/>
      <c r="JS238" s="802"/>
      <c r="JT238" s="802"/>
      <c r="JU238" s="802"/>
      <c r="JV238" s="802"/>
      <c r="JW238" s="802"/>
      <c r="JX238" s="802"/>
      <c r="JY238" s="802"/>
      <c r="JZ238" s="802"/>
      <c r="KA238" s="802"/>
      <c r="KB238" s="802"/>
      <c r="KC238" s="802"/>
      <c r="KD238" s="802"/>
      <c r="KE238" s="802"/>
      <c r="KF238" s="802"/>
      <c r="KG238" s="802"/>
      <c r="KH238" s="802"/>
      <c r="KI238" s="802"/>
      <c r="KJ238" s="802"/>
      <c r="KK238" s="802"/>
      <c r="KL238" s="802"/>
      <c r="KM238" s="802"/>
      <c r="KN238" s="802"/>
      <c r="KO238" s="802"/>
      <c r="KP238" s="802"/>
      <c r="KQ238" s="802"/>
      <c r="KR238" s="802"/>
      <c r="KS238" s="802"/>
      <c r="KT238" s="802"/>
      <c r="KU238" s="802"/>
      <c r="KV238" s="802"/>
      <c r="KW238" s="802"/>
      <c r="KX238" s="802"/>
      <c r="KY238" s="802"/>
      <c r="KZ238" s="802"/>
      <c r="LA238" s="802"/>
      <c r="LB238" s="802"/>
      <c r="LC238" s="802"/>
      <c r="LD238" s="802"/>
      <c r="LE238" s="802"/>
      <c r="LF238" s="802"/>
      <c r="LG238" s="802"/>
      <c r="LH238" s="802"/>
      <c r="LI238" s="802"/>
      <c r="LJ238" s="802"/>
      <c r="LK238" s="802"/>
      <c r="LL238" s="802"/>
      <c r="LM238" s="802"/>
      <c r="LN238" s="802"/>
      <c r="LO238" s="802"/>
      <c r="LP238" s="802"/>
      <c r="LQ238" s="802"/>
      <c r="LR238" s="802"/>
      <c r="LS238" s="802"/>
      <c r="LT238" s="802"/>
      <c r="LU238" s="802"/>
      <c r="LV238" s="802"/>
      <c r="LW238" s="802"/>
      <c r="LX238" s="802"/>
      <c r="LY238" s="802"/>
      <c r="LZ238" s="802"/>
      <c r="MA238" s="802"/>
      <c r="MB238" s="802"/>
      <c r="MC238" s="802"/>
      <c r="MD238" s="802"/>
      <c r="ME238" s="802"/>
      <c r="MF238" s="802"/>
      <c r="MG238" s="802"/>
      <c r="MH238" s="802"/>
      <c r="MI238" s="802"/>
      <c r="MJ238" s="802"/>
      <c r="MK238" s="802"/>
      <c r="ML238" s="802"/>
      <c r="MM238" s="802"/>
      <c r="MN238" s="802"/>
      <c r="MO238" s="802"/>
      <c r="MP238" s="802"/>
      <c r="MQ238" s="802"/>
      <c r="MR238" s="802"/>
      <c r="MS238" s="802"/>
      <c r="MT238" s="802"/>
      <c r="MU238" s="802"/>
      <c r="MV238" s="802"/>
      <c r="MW238" s="802"/>
      <c r="MX238" s="802"/>
      <c r="MY238" s="802"/>
      <c r="MZ238" s="802"/>
      <c r="NA238" s="802"/>
      <c r="NB238" s="802"/>
      <c r="NC238" s="802"/>
      <c r="ND238" s="802"/>
      <c r="NE238" s="802"/>
      <c r="NF238" s="802"/>
      <c r="NG238" s="802"/>
      <c r="NH238" s="802"/>
      <c r="NI238" s="802"/>
      <c r="NJ238" s="802"/>
      <c r="NK238" s="802"/>
      <c r="NL238" s="802"/>
      <c r="NM238" s="802"/>
      <c r="NN238" s="802"/>
      <c r="NO238" s="802"/>
      <c r="NP238" s="802"/>
      <c r="NQ238" s="802"/>
      <c r="NR238" s="802"/>
      <c r="NS238" s="802"/>
      <c r="NT238" s="802"/>
      <c r="NU238" s="802"/>
      <c r="NV238" s="802"/>
      <c r="NW238" s="802"/>
      <c r="NX238" s="802"/>
      <c r="NY238" s="802"/>
      <c r="NZ238" s="802"/>
      <c r="OA238" s="802"/>
      <c r="OB238" s="802"/>
      <c r="OC238" s="802"/>
      <c r="OD238" s="802"/>
      <c r="OE238" s="802"/>
      <c r="OF238" s="802"/>
      <c r="OG238" s="802"/>
      <c r="OH238" s="802"/>
      <c r="OI238" s="802"/>
      <c r="OJ238" s="802"/>
      <c r="OK238" s="802"/>
      <c r="OL238" s="802"/>
      <c r="OM238" s="802"/>
      <c r="ON238" s="802"/>
      <c r="OO238" s="802"/>
      <c r="OP238" s="802"/>
      <c r="OQ238" s="802"/>
      <c r="OR238" s="802"/>
      <c r="OS238" s="802"/>
      <c r="OT238" s="802"/>
      <c r="OU238" s="802"/>
      <c r="OV238" s="802"/>
      <c r="OW238" s="802"/>
      <c r="OX238" s="802"/>
      <c r="OY238" s="802"/>
      <c r="OZ238" s="802"/>
      <c r="PA238" s="802"/>
      <c r="PB238" s="802"/>
      <c r="PC238" s="802"/>
      <c r="PD238" s="802"/>
      <c r="PE238" s="802"/>
      <c r="PF238" s="802"/>
      <c r="PG238" s="802"/>
      <c r="PH238" s="802"/>
      <c r="PI238" s="802"/>
      <c r="PJ238" s="802"/>
      <c r="PK238" s="802"/>
      <c r="PL238" s="802"/>
      <c r="PM238" s="802"/>
      <c r="PN238" s="802"/>
      <c r="PO238" s="802"/>
      <c r="PP238" s="802"/>
      <c r="PQ238" s="802"/>
      <c r="PR238" s="802"/>
      <c r="PS238" s="802"/>
      <c r="PT238" s="802"/>
      <c r="PU238" s="802"/>
      <c r="PV238" s="802"/>
      <c r="PW238" s="802"/>
      <c r="PX238" s="802"/>
      <c r="PY238" s="802"/>
      <c r="PZ238" s="802"/>
      <c r="QA238" s="802"/>
      <c r="QB238" s="802"/>
      <c r="QC238" s="802"/>
      <c r="QD238" s="802"/>
      <c r="QE238" s="802"/>
      <c r="QF238" s="802"/>
      <c r="QG238" s="802"/>
      <c r="QH238" s="802"/>
      <c r="QI238" s="802"/>
      <c r="QJ238" s="802"/>
      <c r="QK238" s="802"/>
      <c r="QL238" s="802"/>
      <c r="QM238" s="802"/>
      <c r="QN238" s="802"/>
      <c r="QO238" s="802"/>
      <c r="QP238" s="802"/>
      <c r="QQ238" s="802"/>
      <c r="QR238" s="802"/>
      <c r="QS238" s="802"/>
      <c r="QT238" s="802"/>
      <c r="QU238" s="802"/>
      <c r="QV238" s="802"/>
      <c r="QW238" s="802"/>
      <c r="QX238" s="802"/>
      <c r="QY238" s="802"/>
      <c r="QZ238" s="802"/>
      <c r="RA238" s="802"/>
      <c r="RB238" s="802"/>
      <c r="RC238" s="802"/>
      <c r="RD238" s="802"/>
      <c r="RE238" s="802"/>
      <c r="RF238" s="802"/>
      <c r="RG238" s="802"/>
      <c r="RH238" s="802"/>
      <c r="RI238" s="802"/>
      <c r="RJ238" s="802"/>
      <c r="RK238" s="802"/>
      <c r="RL238" s="802"/>
      <c r="RM238" s="802"/>
      <c r="RN238" s="802"/>
      <c r="RO238" s="802"/>
      <c r="RP238" s="802"/>
      <c r="RQ238" s="802"/>
      <c r="RR238" s="802"/>
      <c r="RS238" s="802"/>
      <c r="RT238" s="802"/>
      <c r="RU238" s="802"/>
      <c r="RV238" s="802"/>
      <c r="RW238" s="802"/>
      <c r="RX238" s="802"/>
      <c r="RY238" s="802"/>
      <c r="RZ238" s="802"/>
      <c r="SA238" s="802"/>
      <c r="SB238" s="802"/>
      <c r="SC238" s="802"/>
      <c r="SD238" s="802"/>
      <c r="SE238" s="802"/>
      <c r="SF238" s="802"/>
      <c r="SG238" s="802"/>
      <c r="SH238" s="802"/>
      <c r="SI238" s="802"/>
      <c r="SJ238" s="802"/>
      <c r="SK238" s="802"/>
      <c r="SL238" s="802"/>
      <c r="SM238" s="802"/>
      <c r="SN238" s="802"/>
      <c r="SO238" s="802"/>
      <c r="SP238" s="802"/>
      <c r="SQ238" s="802"/>
      <c r="SR238" s="802"/>
      <c r="SS238" s="802"/>
      <c r="ST238" s="802"/>
      <c r="SU238" s="802"/>
      <c r="SV238" s="802"/>
      <c r="SW238" s="802"/>
      <c r="SX238" s="802"/>
      <c r="SY238" s="802"/>
      <c r="SZ238" s="802"/>
      <c r="TA238" s="802"/>
      <c r="TB238" s="802"/>
      <c r="TC238" s="802"/>
      <c r="TD238" s="802"/>
      <c r="TE238" s="802"/>
      <c r="TF238" s="802"/>
      <c r="TG238" s="802"/>
      <c r="TH238" s="802"/>
      <c r="TI238" s="802"/>
      <c r="TJ238" s="802"/>
      <c r="TK238" s="802"/>
      <c r="TL238" s="802"/>
      <c r="TM238" s="802"/>
      <c r="TN238" s="802"/>
      <c r="TO238" s="802"/>
      <c r="TP238" s="802"/>
      <c r="TQ238" s="802"/>
      <c r="TR238" s="802"/>
      <c r="TS238" s="802"/>
      <c r="TT238" s="802"/>
      <c r="TU238" s="802"/>
      <c r="TV238" s="802"/>
      <c r="TW238" s="802"/>
      <c r="TX238" s="802"/>
      <c r="TY238" s="802"/>
      <c r="TZ238" s="802"/>
      <c r="UA238" s="802"/>
      <c r="UB238" s="802"/>
      <c r="UC238" s="802"/>
      <c r="UD238" s="802"/>
      <c r="UE238" s="802"/>
      <c r="UF238" s="802"/>
      <c r="UG238" s="802"/>
      <c r="UH238" s="802"/>
      <c r="UI238" s="802"/>
      <c r="UJ238" s="802"/>
      <c r="UK238" s="802"/>
      <c r="UL238" s="802"/>
      <c r="UM238" s="802"/>
      <c r="UN238" s="802"/>
      <c r="UO238" s="802"/>
      <c r="UP238" s="802"/>
      <c r="UQ238" s="802"/>
      <c r="UR238" s="802"/>
      <c r="US238" s="802"/>
      <c r="UT238" s="802"/>
      <c r="UU238" s="802"/>
      <c r="UV238" s="802"/>
      <c r="UW238" s="802"/>
      <c r="UX238" s="802"/>
      <c r="UY238" s="802"/>
      <c r="UZ238" s="802"/>
      <c r="VA238" s="802"/>
      <c r="VB238" s="802"/>
      <c r="VC238" s="802"/>
      <c r="VD238" s="802"/>
      <c r="VE238" s="802"/>
      <c r="VF238" s="802"/>
      <c r="VG238" s="802"/>
      <c r="VH238" s="802"/>
      <c r="VI238" s="802"/>
      <c r="VJ238" s="802"/>
      <c r="VK238" s="802"/>
      <c r="VL238" s="802"/>
      <c r="VM238" s="802"/>
      <c r="VN238" s="802"/>
      <c r="VO238" s="802"/>
      <c r="VP238" s="802"/>
      <c r="VQ238" s="802"/>
      <c r="VR238" s="802"/>
      <c r="VS238" s="802"/>
      <c r="VT238" s="802"/>
      <c r="VU238" s="802"/>
      <c r="VV238" s="802"/>
      <c r="VW238" s="802"/>
      <c r="VX238" s="802"/>
      <c r="VY238" s="802"/>
      <c r="VZ238" s="802"/>
      <c r="WA238" s="802"/>
      <c r="WB238" s="802"/>
      <c r="WC238" s="802"/>
      <c r="WD238" s="802"/>
      <c r="WE238" s="802"/>
      <c r="WF238" s="802"/>
      <c r="WG238" s="802"/>
      <c r="WH238" s="802"/>
      <c r="WI238" s="802"/>
      <c r="WJ238" s="802"/>
      <c r="WK238" s="802"/>
      <c r="WL238" s="802"/>
      <c r="WM238" s="802"/>
      <c r="WN238" s="802"/>
      <c r="WO238" s="802"/>
      <c r="WP238" s="802"/>
      <c r="WQ238" s="802"/>
      <c r="WR238" s="802"/>
      <c r="WS238" s="802"/>
      <c r="WT238" s="802"/>
      <c r="WU238" s="802"/>
      <c r="WV238" s="802"/>
      <c r="WW238" s="802"/>
      <c r="WX238" s="802"/>
      <c r="WY238" s="802"/>
      <c r="WZ238" s="802"/>
      <c r="XA238" s="802"/>
      <c r="XB238" s="802"/>
      <c r="XC238" s="802"/>
      <c r="XD238" s="802"/>
      <c r="XE238" s="802"/>
      <c r="XF238" s="802"/>
      <c r="XG238" s="802"/>
      <c r="XH238" s="802"/>
      <c r="XI238" s="802"/>
      <c r="XJ238" s="802"/>
      <c r="XK238" s="802"/>
      <c r="XL238" s="802"/>
      <c r="XM238" s="802"/>
      <c r="XN238" s="802"/>
      <c r="XO238" s="802"/>
      <c r="XP238" s="802"/>
      <c r="XQ238" s="802"/>
      <c r="XR238" s="802"/>
      <c r="XS238" s="802"/>
      <c r="XT238" s="802"/>
      <c r="XU238" s="802"/>
      <c r="XV238" s="802"/>
      <c r="XW238" s="802"/>
      <c r="XX238" s="802"/>
      <c r="XY238" s="802"/>
      <c r="XZ238" s="802"/>
      <c r="YA238" s="802"/>
      <c r="YB238" s="802"/>
      <c r="YC238" s="802"/>
      <c r="YD238" s="802"/>
      <c r="YE238" s="802"/>
      <c r="YF238" s="802"/>
      <c r="YG238" s="802"/>
      <c r="YH238" s="802"/>
      <c r="YI238" s="802"/>
      <c r="YJ238" s="802"/>
      <c r="YK238" s="802"/>
      <c r="YL238" s="802"/>
      <c r="YM238" s="802"/>
      <c r="YN238" s="802"/>
      <c r="YO238" s="802"/>
      <c r="YP238" s="802"/>
      <c r="YQ238" s="802"/>
      <c r="YR238" s="802"/>
      <c r="YS238" s="802"/>
      <c r="YT238" s="802"/>
      <c r="YU238" s="802"/>
      <c r="YV238" s="802"/>
      <c r="YW238" s="802"/>
      <c r="YX238" s="802"/>
      <c r="YY238" s="802"/>
      <c r="YZ238" s="802"/>
      <c r="ZA238" s="802"/>
      <c r="ZB238" s="802"/>
      <c r="ZC238" s="802"/>
      <c r="ZD238" s="802"/>
      <c r="ZE238" s="802"/>
      <c r="ZF238" s="802"/>
      <c r="ZG238" s="802"/>
      <c r="ZH238" s="802"/>
      <c r="ZI238" s="802"/>
      <c r="ZJ238" s="802"/>
      <c r="ZK238" s="802"/>
      <c r="ZL238" s="802"/>
      <c r="ZM238" s="802"/>
      <c r="ZN238" s="802"/>
      <c r="ZO238" s="802"/>
      <c r="ZP238" s="802"/>
      <c r="ZQ238" s="802"/>
      <c r="ZR238" s="802"/>
      <c r="ZS238" s="802"/>
      <c r="ZT238" s="802"/>
      <c r="ZU238" s="802"/>
      <c r="ZV238" s="802"/>
      <c r="ZW238" s="802"/>
      <c r="ZX238" s="802"/>
      <c r="ZY238" s="802"/>
      <c r="ZZ238" s="802"/>
      <c r="AAA238" s="802"/>
      <c r="AAB238" s="802"/>
      <c r="AAC238" s="802"/>
      <c r="AAD238" s="802"/>
      <c r="AAE238" s="802"/>
      <c r="AAF238" s="802"/>
      <c r="AAG238" s="802"/>
      <c r="AAH238" s="802"/>
      <c r="AAI238" s="802"/>
      <c r="AAJ238" s="802"/>
      <c r="AAK238" s="802"/>
      <c r="AAL238" s="802"/>
      <c r="AAM238" s="802"/>
      <c r="AAN238" s="802"/>
      <c r="AAO238" s="802"/>
      <c r="AAP238" s="802"/>
      <c r="AAQ238" s="802"/>
      <c r="AAR238" s="802"/>
      <c r="AAS238" s="802"/>
      <c r="AAT238" s="802"/>
      <c r="AAU238" s="802"/>
      <c r="AAV238" s="802"/>
      <c r="AAW238" s="802"/>
      <c r="AAX238" s="802"/>
      <c r="AAY238" s="802"/>
      <c r="AAZ238" s="802"/>
      <c r="ABA238" s="802"/>
      <c r="ABB238" s="802"/>
      <c r="ABC238" s="802"/>
      <c r="ABD238" s="802"/>
      <c r="ABE238" s="802"/>
      <c r="ABF238" s="802"/>
      <c r="ABG238" s="802"/>
      <c r="ABH238" s="802"/>
      <c r="ABI238" s="802"/>
      <c r="ABJ238" s="802"/>
      <c r="ABK238" s="802"/>
      <c r="ABL238" s="802"/>
      <c r="ABM238" s="802"/>
      <c r="ABN238" s="802"/>
      <c r="ABO238" s="802"/>
      <c r="ABP238" s="802"/>
      <c r="ABQ238" s="802"/>
      <c r="ABR238" s="802"/>
      <c r="ABS238" s="802"/>
      <c r="ABT238" s="802"/>
      <c r="ABU238" s="802"/>
      <c r="ABV238" s="802"/>
      <c r="ABW238" s="802"/>
      <c r="ABX238" s="802"/>
      <c r="ABY238" s="802"/>
      <c r="ABZ238" s="802"/>
      <c r="ACA238" s="802"/>
      <c r="ACB238" s="802"/>
      <c r="ACC238" s="802"/>
      <c r="ACD238" s="802"/>
      <c r="ACE238" s="802"/>
      <c r="ACF238" s="802"/>
      <c r="ACG238" s="802"/>
      <c r="ACH238" s="802"/>
      <c r="ACI238" s="802"/>
      <c r="ACJ238" s="802"/>
      <c r="ACK238" s="802"/>
      <c r="ACL238" s="802"/>
      <c r="ACM238" s="802"/>
      <c r="ACN238" s="802"/>
      <c r="ACO238" s="802"/>
      <c r="ACP238" s="802"/>
      <c r="ACQ238" s="802"/>
      <c r="ACR238" s="802"/>
      <c r="ACS238" s="802"/>
      <c r="ACT238" s="802"/>
      <c r="ACU238" s="802"/>
      <c r="ACV238" s="802"/>
      <c r="ACW238" s="802"/>
      <c r="ACX238" s="802"/>
      <c r="ACY238" s="802"/>
      <c r="ACZ238" s="802"/>
      <c r="ADA238" s="802"/>
      <c r="ADB238" s="802"/>
      <c r="ADC238" s="802"/>
      <c r="ADD238" s="802"/>
      <c r="ADE238" s="802"/>
      <c r="ADF238" s="802"/>
      <c r="ADG238" s="802"/>
      <c r="ADH238" s="802"/>
      <c r="ADI238" s="802"/>
      <c r="ADJ238" s="802"/>
      <c r="ADK238" s="802"/>
      <c r="ADL238" s="802"/>
      <c r="ADM238" s="802"/>
      <c r="ADN238" s="802"/>
      <c r="ADO238" s="802"/>
      <c r="ADP238" s="802"/>
      <c r="ADQ238" s="802"/>
      <c r="ADR238" s="802"/>
      <c r="ADS238" s="802"/>
      <c r="ADT238" s="802"/>
      <c r="ADU238" s="802"/>
      <c r="ADV238" s="802"/>
      <c r="ADW238" s="802"/>
      <c r="ADX238" s="802"/>
      <c r="ADY238" s="802"/>
      <c r="ADZ238" s="802"/>
      <c r="AEA238" s="802"/>
      <c r="AEB238" s="802"/>
      <c r="AEC238" s="802"/>
      <c r="AED238" s="802"/>
      <c r="AEE238" s="802"/>
      <c r="AEF238" s="802"/>
      <c r="AEG238" s="802"/>
      <c r="AEH238" s="802"/>
      <c r="AEI238" s="802"/>
      <c r="AEJ238" s="802"/>
      <c r="AEK238" s="802"/>
      <c r="AEL238" s="802"/>
      <c r="AEM238" s="802"/>
      <c r="AEN238" s="802"/>
      <c r="AEO238" s="802"/>
      <c r="AEP238" s="802"/>
      <c r="AEQ238" s="802"/>
      <c r="AER238" s="802"/>
      <c r="AES238" s="802"/>
      <c r="AET238" s="802"/>
      <c r="AEU238" s="802"/>
      <c r="AEV238" s="802"/>
      <c r="AEW238" s="802"/>
      <c r="AEX238" s="802"/>
      <c r="AEY238" s="802"/>
      <c r="AEZ238" s="802"/>
      <c r="AFA238" s="802"/>
      <c r="AFB238" s="802"/>
      <c r="AFC238" s="802"/>
      <c r="AFD238" s="802"/>
      <c r="AFE238" s="802"/>
      <c r="AFF238" s="802"/>
      <c r="AFG238" s="802"/>
      <c r="AFH238" s="802"/>
      <c r="AFI238" s="802"/>
      <c r="AFJ238" s="802"/>
      <c r="AFK238" s="802"/>
      <c r="AFL238" s="802"/>
      <c r="AFM238" s="802"/>
      <c r="AFN238" s="802"/>
      <c r="AFO238" s="802"/>
      <c r="AFP238" s="802"/>
      <c r="AFQ238" s="802"/>
      <c r="AFR238" s="802"/>
      <c r="AFS238" s="802"/>
      <c r="AFT238" s="802"/>
      <c r="AFU238" s="802"/>
      <c r="AFV238" s="802"/>
      <c r="AFW238" s="802"/>
      <c r="AFX238" s="802"/>
      <c r="AFY238" s="802"/>
      <c r="AFZ238" s="802"/>
      <c r="AGA238" s="802"/>
      <c r="AGB238" s="802"/>
      <c r="AGC238" s="802"/>
      <c r="AGD238" s="802"/>
      <c r="AGE238" s="802"/>
      <c r="AGF238" s="802"/>
      <c r="AGG238" s="802"/>
      <c r="AGH238" s="802"/>
      <c r="AGI238" s="802"/>
      <c r="AGJ238" s="802"/>
      <c r="AGK238" s="802"/>
      <c r="AGL238" s="802"/>
      <c r="AGM238" s="802"/>
      <c r="AGN238" s="802"/>
      <c r="AGO238" s="802"/>
      <c r="AGP238" s="802"/>
      <c r="AGQ238" s="802"/>
      <c r="AGR238" s="802"/>
      <c r="AGS238" s="802"/>
      <c r="AGT238" s="802"/>
      <c r="AGU238" s="802"/>
      <c r="AGV238" s="802"/>
      <c r="AGW238" s="802"/>
      <c r="AGX238" s="802"/>
      <c r="AGY238" s="802"/>
      <c r="AGZ238" s="802"/>
      <c r="AHA238" s="802"/>
      <c r="AHB238" s="802"/>
      <c r="AHC238" s="802"/>
      <c r="AHD238" s="802"/>
      <c r="AHE238" s="802"/>
      <c r="AHF238" s="802"/>
      <c r="AHG238" s="802"/>
      <c r="AHH238" s="802"/>
      <c r="AHI238" s="802"/>
      <c r="AHJ238" s="802"/>
      <c r="AHK238" s="802"/>
      <c r="AHL238" s="802"/>
      <c r="AHM238" s="802"/>
      <c r="AHN238" s="802"/>
      <c r="AHO238" s="802"/>
      <c r="AHP238" s="802"/>
      <c r="AHQ238" s="802"/>
      <c r="AHR238" s="802"/>
      <c r="AHS238" s="802"/>
      <c r="AHT238" s="802"/>
      <c r="AHU238" s="802"/>
      <c r="AHV238" s="802"/>
      <c r="AHW238" s="802"/>
      <c r="AHX238" s="802"/>
      <c r="AHY238" s="802"/>
      <c r="AHZ238" s="802"/>
      <c r="AIA238" s="802"/>
      <c r="AIB238" s="802"/>
      <c r="AIC238" s="802"/>
      <c r="AID238" s="802"/>
      <c r="AIE238" s="802"/>
      <c r="AIF238" s="802"/>
      <c r="AIG238" s="802"/>
      <c r="AIH238" s="802"/>
      <c r="AII238" s="802"/>
      <c r="AIJ238" s="802"/>
      <c r="AQE238" s="802"/>
      <c r="AQF238" s="802"/>
      <c r="AQG238" s="802"/>
      <c r="AQH238" s="802"/>
      <c r="AQI238" s="802"/>
      <c r="AQJ238" s="802"/>
      <c r="AQK238" s="802"/>
      <c r="AQL238" s="802"/>
      <c r="AQM238" s="802"/>
      <c r="AQN238" s="802"/>
      <c r="AQO238" s="802"/>
      <c r="AQP238" s="802"/>
      <c r="AQQ238" s="802"/>
      <c r="AQR238" s="802"/>
      <c r="AQS238" s="802"/>
      <c r="AQT238" s="802"/>
      <c r="AQU238" s="802"/>
      <c r="AQV238" s="802"/>
      <c r="AQW238" s="802"/>
      <c r="AQX238" s="802"/>
      <c r="AQY238" s="802"/>
      <c r="AQZ238" s="802"/>
      <c r="ARA238" s="802"/>
      <c r="ARB238" s="802"/>
      <c r="ARC238" s="802"/>
      <c r="ARD238" s="802"/>
      <c r="ARE238" s="802"/>
      <c r="ARF238" s="802"/>
      <c r="ARG238" s="802"/>
      <c r="ARH238" s="802"/>
      <c r="ARI238" s="802"/>
      <c r="ARJ238" s="802"/>
      <c r="ARK238" s="802"/>
      <c r="ARL238" s="802"/>
      <c r="ARM238" s="802"/>
      <c r="ARN238" s="802"/>
      <c r="ARO238" s="802"/>
      <c r="ARP238" s="802"/>
      <c r="ARQ238" s="802"/>
      <c r="ARR238" s="802"/>
      <c r="ARS238" s="802"/>
      <c r="ART238" s="802"/>
      <c r="ARU238" s="802"/>
      <c r="ARV238" s="802"/>
      <c r="ARW238" s="802"/>
      <c r="ARX238" s="802"/>
      <c r="ARY238" s="802"/>
      <c r="ARZ238" s="802"/>
      <c r="ASA238" s="802"/>
      <c r="ASB238" s="802"/>
      <c r="ASC238" s="802"/>
      <c r="ASD238" s="802"/>
      <c r="ASE238" s="802"/>
      <c r="ASF238" s="802"/>
      <c r="ASG238" s="802"/>
      <c r="ASH238" s="802"/>
      <c r="ASI238" s="802"/>
      <c r="ASJ238" s="802"/>
      <c r="ASK238" s="802"/>
      <c r="ASL238" s="802"/>
      <c r="ATP238" s="802"/>
      <c r="ATQ238" s="802"/>
      <c r="ATR238" s="802"/>
      <c r="ATS238" s="802"/>
      <c r="ATT238" s="802"/>
      <c r="ATU238" s="802"/>
      <c r="ATV238" s="802"/>
      <c r="ATW238" s="802"/>
      <c r="ATX238" s="802"/>
      <c r="ATY238" s="802"/>
      <c r="ATZ238" s="802"/>
      <c r="AUA238" s="802"/>
      <c r="AUB238" s="802"/>
      <c r="AUC238" s="802"/>
      <c r="AUD238" s="802"/>
      <c r="AUE238" s="802"/>
      <c r="AUF238" s="802"/>
      <c r="AUG238" s="802"/>
      <c r="AUH238" s="802"/>
      <c r="AUI238" s="802"/>
      <c r="AUJ238" s="802"/>
      <c r="AUK238" s="802"/>
      <c r="AUL238" s="802"/>
      <c r="AUM238" s="802"/>
      <c r="AUN238" s="802"/>
      <c r="AUO238" s="802"/>
      <c r="AUP238" s="801"/>
      <c r="AUQ238" s="802"/>
      <c r="AUR238" s="801"/>
      <c r="AUS238" s="802"/>
      <c r="AUT238" s="801"/>
      <c r="AUU238" s="802"/>
      <c r="AUV238" s="802"/>
      <c r="AUW238" s="802"/>
      <c r="AUX238" s="802"/>
      <c r="AUY238" s="802"/>
      <c r="AUZ238" s="802"/>
      <c r="AVA238" s="802"/>
      <c r="AVB238" s="802"/>
      <c r="AVC238" s="802"/>
      <c r="AVD238" s="802"/>
      <c r="AVE238" s="802"/>
      <c r="AVF238" s="802"/>
      <c r="AVG238" s="802"/>
      <c r="AVH238" s="802"/>
      <c r="AVI238" s="802"/>
      <c r="AVJ238" s="808"/>
      <c r="AVK238" s="808"/>
      <c r="AVL238" s="808"/>
      <c r="AVM238" s="808"/>
      <c r="AVN238" s="808"/>
      <c r="AVO238" s="808"/>
      <c r="AVP238" s="808"/>
      <c r="AVQ238" s="808"/>
      <c r="AVR238" s="808"/>
      <c r="AVS238" s="808"/>
      <c r="AVT238" s="808"/>
      <c r="AVU238" s="809"/>
      <c r="AVV238" s="809"/>
      <c r="AVW238" s="809"/>
      <c r="AVX238" s="809"/>
      <c r="AVY238" s="809"/>
      <c r="AVZ238" s="809"/>
      <c r="AWA238" s="809"/>
      <c r="AWB238" s="809"/>
      <c r="AWC238" s="809"/>
      <c r="AWD238" s="809"/>
      <c r="AWE238" s="809"/>
      <c r="AWF238" s="809"/>
      <c r="AWG238" s="809"/>
      <c r="AWH238" s="809"/>
      <c r="AWI238" s="809"/>
      <c r="AWJ238" s="809"/>
      <c r="AWK238" s="809"/>
      <c r="AWL238" s="809"/>
      <c r="AWM238" s="809"/>
      <c r="AWN238" s="809"/>
      <c r="AWO238" s="809"/>
      <c r="AWP238" s="809"/>
      <c r="AWQ238" s="809"/>
      <c r="AWR238" s="808"/>
      <c r="AWS238" s="761"/>
      <c r="AWT238" s="808"/>
      <c r="AWU238" s="809"/>
      <c r="AWV238" s="809"/>
      <c r="AWW238" s="809"/>
      <c r="AWX238" s="809"/>
      <c r="AWY238" s="809"/>
      <c r="AWZ238" s="809"/>
      <c r="AXA238" s="809"/>
      <c r="AXB238" s="809"/>
      <c r="AXC238" s="809"/>
      <c r="AXD238" s="809"/>
      <c r="AXE238" s="809"/>
      <c r="AXF238" s="809"/>
      <c r="AXG238" s="809"/>
      <c r="AXH238" s="809"/>
      <c r="AXI238" s="809"/>
      <c r="AXJ238" s="809"/>
      <c r="AXK238" s="809"/>
      <c r="AXL238" s="809"/>
      <c r="AXM238" s="809"/>
      <c r="AXN238" s="809"/>
      <c r="AXO238" s="809"/>
      <c r="AXP238" s="809"/>
      <c r="AXQ238" s="809"/>
      <c r="AXR238" s="809"/>
      <c r="AXS238" s="809"/>
      <c r="AXT238" s="809"/>
      <c r="AXU238" s="809"/>
      <c r="AXV238" s="809"/>
      <c r="AXW238" s="809"/>
      <c r="AXX238" s="809"/>
      <c r="AXY238" s="809"/>
      <c r="AXZ238" s="809"/>
      <c r="AYA238" s="809"/>
      <c r="AYB238" s="809"/>
      <c r="AYC238" s="809"/>
      <c r="AYD238" s="808"/>
      <c r="AYE238" s="808"/>
      <c r="AYF238" s="809"/>
      <c r="AYG238" s="808"/>
      <c r="AYH238" s="810"/>
      <c r="AYI238" s="810"/>
      <c r="AYJ238" s="810"/>
      <c r="AYK238" s="810"/>
      <c r="AYL238" s="810"/>
      <c r="AYM238" s="810"/>
      <c r="AYN238" s="810"/>
      <c r="AYO238" s="810"/>
      <c r="AYP238" s="810"/>
      <c r="AYQ238" s="810"/>
      <c r="AYR238" s="810"/>
      <c r="AYS238" s="810"/>
      <c r="AYT238" s="810"/>
      <c r="AYU238" s="810"/>
      <c r="AYV238" s="810"/>
      <c r="AYW238" s="810"/>
      <c r="AYX238" s="810"/>
      <c r="AYY238" s="810"/>
      <c r="AYZ238" s="810"/>
      <c r="AZA238" s="810"/>
      <c r="AZB238" s="810"/>
      <c r="AZC238" s="810"/>
      <c r="AZD238" s="810"/>
      <c r="AZE238" s="810"/>
      <c r="AZF238" s="810"/>
      <c r="AZG238" s="810"/>
      <c r="AZH238" s="810"/>
      <c r="AZI238" s="810"/>
      <c r="AZJ238" s="810"/>
      <c r="AZK238" s="810"/>
      <c r="AZL238" s="810"/>
      <c r="AZM238" s="810"/>
      <c r="AZN238" s="810"/>
      <c r="AZO238" s="810"/>
      <c r="AZP238" s="809"/>
      <c r="AZQ238" s="802"/>
      <c r="AZR238" s="802"/>
      <c r="AZS238" s="802"/>
    </row>
    <row r="239" spans="45:920 1123:1371" s="793" customFormat="1" ht="13.5">
      <c r="AS239" s="802"/>
      <c r="AT239" s="802"/>
      <c r="AU239" s="802"/>
      <c r="AV239" s="802"/>
      <c r="AW239" s="802"/>
      <c r="AX239" s="802"/>
      <c r="AY239" s="802"/>
      <c r="AZ239" s="802"/>
      <c r="BA239" s="802"/>
      <c r="BB239" s="802"/>
      <c r="BC239" s="802"/>
      <c r="BD239" s="802"/>
      <c r="BE239" s="802"/>
      <c r="BF239" s="802"/>
      <c r="BG239" s="802"/>
      <c r="BH239" s="802"/>
      <c r="BI239" s="802"/>
      <c r="BJ239" s="802"/>
      <c r="BK239" s="802"/>
      <c r="BL239" s="802"/>
      <c r="BM239" s="802"/>
      <c r="BN239" s="802"/>
      <c r="BO239" s="802"/>
      <c r="BP239" s="802"/>
      <c r="BQ239" s="802"/>
      <c r="BR239" s="802"/>
      <c r="BS239" s="802"/>
      <c r="BT239" s="802"/>
      <c r="BU239" s="802"/>
      <c r="BV239" s="802"/>
      <c r="BW239" s="802"/>
      <c r="BX239" s="802"/>
      <c r="BY239" s="802"/>
      <c r="BZ239" s="802"/>
      <c r="CA239" s="802"/>
      <c r="CB239" s="802"/>
      <c r="CC239" s="802"/>
      <c r="CD239" s="802"/>
      <c r="CE239" s="802"/>
      <c r="CF239" s="802"/>
      <c r="CG239" s="802"/>
      <c r="CH239" s="802"/>
      <c r="CI239" s="802"/>
      <c r="CJ239" s="802"/>
      <c r="CK239" s="802"/>
      <c r="CL239" s="802"/>
      <c r="CM239" s="802"/>
      <c r="CN239" s="802"/>
      <c r="CO239" s="802"/>
      <c r="CP239" s="802"/>
      <c r="CQ239" s="802"/>
      <c r="CR239" s="802"/>
      <c r="CS239" s="802"/>
      <c r="CT239" s="802"/>
      <c r="CU239" s="802"/>
      <c r="CV239" s="802"/>
      <c r="CW239" s="802"/>
      <c r="CX239" s="802"/>
      <c r="CY239" s="802"/>
      <c r="CZ239" s="802"/>
      <c r="DA239" s="802"/>
      <c r="DB239" s="802"/>
      <c r="DC239" s="802"/>
      <c r="DD239" s="802"/>
      <c r="DE239" s="802"/>
      <c r="DF239" s="802"/>
      <c r="DG239" s="802"/>
      <c r="DH239" s="802"/>
      <c r="DI239" s="802"/>
      <c r="DJ239" s="802"/>
      <c r="DK239" s="802"/>
      <c r="DL239" s="802"/>
      <c r="DM239" s="802"/>
      <c r="DN239" s="802"/>
      <c r="DO239" s="802"/>
      <c r="DP239" s="802"/>
      <c r="DQ239" s="802"/>
      <c r="DR239" s="802"/>
      <c r="DS239" s="802"/>
      <c r="DT239" s="802"/>
      <c r="DU239" s="802"/>
      <c r="DV239" s="802"/>
      <c r="DW239" s="802"/>
      <c r="DX239" s="802"/>
      <c r="DY239" s="802"/>
      <c r="DZ239" s="802"/>
      <c r="EA239" s="802"/>
      <c r="EB239" s="802"/>
      <c r="EC239" s="802"/>
      <c r="ED239" s="802"/>
      <c r="EE239" s="802"/>
      <c r="EF239" s="802"/>
      <c r="EG239" s="802"/>
      <c r="EH239" s="802"/>
      <c r="EI239" s="802"/>
      <c r="EJ239" s="802"/>
      <c r="EK239" s="802"/>
      <c r="EL239" s="802"/>
      <c r="EM239" s="802"/>
      <c r="EN239" s="802"/>
      <c r="EO239" s="802"/>
      <c r="EP239" s="802"/>
      <c r="EQ239" s="802"/>
      <c r="ER239" s="802"/>
      <c r="ES239" s="802"/>
      <c r="ET239" s="802"/>
      <c r="EU239" s="802"/>
      <c r="EV239" s="802"/>
      <c r="EW239" s="802"/>
      <c r="EX239" s="802"/>
      <c r="EY239" s="802"/>
      <c r="EZ239" s="802"/>
      <c r="FA239" s="802"/>
      <c r="FB239" s="802"/>
      <c r="FC239" s="802"/>
      <c r="FD239" s="802"/>
      <c r="FE239" s="802"/>
      <c r="FF239" s="802"/>
      <c r="FG239" s="802"/>
      <c r="FH239" s="802"/>
      <c r="FI239" s="802"/>
      <c r="FJ239" s="802"/>
      <c r="FK239" s="802"/>
      <c r="FL239" s="802"/>
      <c r="FM239" s="802"/>
      <c r="FN239" s="802"/>
      <c r="FO239" s="802"/>
      <c r="FP239" s="802"/>
      <c r="FQ239" s="802"/>
      <c r="FR239" s="802"/>
      <c r="FS239" s="802"/>
      <c r="FT239" s="802"/>
      <c r="FU239" s="802"/>
      <c r="FV239" s="802"/>
      <c r="FW239" s="802"/>
      <c r="FX239" s="802"/>
      <c r="FY239" s="802"/>
      <c r="FZ239" s="802"/>
      <c r="GA239" s="802"/>
      <c r="GB239" s="802"/>
      <c r="GC239" s="802"/>
      <c r="GD239" s="802"/>
      <c r="GE239" s="802"/>
      <c r="GF239" s="802"/>
      <c r="GG239" s="802"/>
      <c r="GH239" s="802"/>
      <c r="GI239" s="802"/>
      <c r="GJ239" s="802"/>
      <c r="GK239" s="802"/>
      <c r="GL239" s="802"/>
      <c r="GM239" s="802"/>
      <c r="GN239" s="802"/>
      <c r="GO239" s="802"/>
      <c r="GP239" s="802"/>
      <c r="GQ239" s="802"/>
      <c r="GR239" s="802"/>
      <c r="GS239" s="802"/>
      <c r="GT239" s="802"/>
      <c r="GU239" s="802"/>
      <c r="GV239" s="802"/>
      <c r="GW239" s="802"/>
      <c r="GX239" s="802"/>
      <c r="GY239" s="802"/>
      <c r="GZ239" s="802"/>
      <c r="HA239" s="802"/>
      <c r="HB239" s="802"/>
      <c r="HC239" s="802"/>
      <c r="HD239" s="802"/>
      <c r="HE239" s="802"/>
      <c r="HF239" s="802"/>
      <c r="HG239" s="802"/>
      <c r="HH239" s="802"/>
      <c r="HI239" s="802"/>
      <c r="HJ239" s="802"/>
      <c r="HK239" s="802"/>
      <c r="HL239" s="802"/>
      <c r="HM239" s="802"/>
      <c r="HN239" s="802"/>
      <c r="HO239" s="802"/>
      <c r="HP239" s="802"/>
      <c r="HQ239" s="802"/>
      <c r="HR239" s="802"/>
      <c r="HS239" s="802"/>
      <c r="HT239" s="802"/>
      <c r="HU239" s="802"/>
      <c r="HV239" s="802"/>
      <c r="HW239" s="802"/>
      <c r="HX239" s="802"/>
      <c r="HY239" s="802"/>
      <c r="HZ239" s="802"/>
      <c r="IA239" s="802"/>
      <c r="IB239" s="802"/>
      <c r="IC239" s="802"/>
      <c r="ID239" s="802"/>
      <c r="IE239" s="802"/>
      <c r="IF239" s="802"/>
      <c r="IG239" s="802"/>
      <c r="IH239" s="802"/>
      <c r="II239" s="802"/>
      <c r="IJ239" s="802"/>
      <c r="IK239" s="802"/>
      <c r="IL239" s="802"/>
      <c r="IM239" s="802"/>
      <c r="IN239" s="802"/>
      <c r="IO239" s="802"/>
      <c r="IP239" s="802"/>
      <c r="IQ239" s="802"/>
      <c r="IR239" s="802"/>
      <c r="IS239" s="802"/>
      <c r="IT239" s="802"/>
      <c r="IU239" s="802"/>
      <c r="IV239" s="802"/>
      <c r="IW239" s="802"/>
      <c r="IX239" s="802"/>
      <c r="IY239" s="802"/>
      <c r="IZ239" s="802"/>
      <c r="JA239" s="802"/>
      <c r="JB239" s="802"/>
      <c r="JC239" s="802"/>
      <c r="JD239" s="802"/>
      <c r="JE239" s="802"/>
      <c r="JF239" s="802"/>
      <c r="JG239" s="802"/>
      <c r="JH239" s="802"/>
      <c r="JI239" s="802"/>
      <c r="JJ239" s="802"/>
      <c r="JK239" s="802"/>
      <c r="JL239" s="802"/>
      <c r="JM239" s="802"/>
      <c r="JN239" s="802"/>
      <c r="JO239" s="802"/>
      <c r="JP239" s="802"/>
      <c r="JQ239" s="802"/>
      <c r="JR239" s="802"/>
      <c r="JS239" s="802"/>
      <c r="JT239" s="802"/>
      <c r="JU239" s="802"/>
      <c r="JV239" s="802"/>
      <c r="JW239" s="802"/>
      <c r="JX239" s="802"/>
      <c r="JY239" s="802"/>
      <c r="JZ239" s="802"/>
      <c r="KA239" s="802"/>
      <c r="KB239" s="802"/>
      <c r="KC239" s="802"/>
      <c r="KD239" s="802"/>
      <c r="KE239" s="802"/>
      <c r="KF239" s="802"/>
      <c r="KG239" s="802"/>
      <c r="KH239" s="802"/>
      <c r="KI239" s="802"/>
      <c r="KJ239" s="802"/>
      <c r="KK239" s="802"/>
      <c r="KL239" s="802"/>
      <c r="KM239" s="802"/>
      <c r="KN239" s="802"/>
      <c r="KO239" s="802"/>
      <c r="KP239" s="802"/>
      <c r="KQ239" s="802"/>
      <c r="KR239" s="802"/>
      <c r="KS239" s="802"/>
      <c r="KT239" s="802"/>
      <c r="KU239" s="802"/>
      <c r="KV239" s="802"/>
      <c r="KW239" s="802"/>
      <c r="KX239" s="802"/>
      <c r="KY239" s="802"/>
      <c r="KZ239" s="802"/>
      <c r="LA239" s="802"/>
      <c r="LB239" s="802"/>
      <c r="LC239" s="802"/>
      <c r="LD239" s="802"/>
      <c r="LE239" s="802"/>
      <c r="LF239" s="802"/>
      <c r="LG239" s="802"/>
      <c r="LH239" s="802"/>
      <c r="LI239" s="802"/>
      <c r="LJ239" s="802"/>
      <c r="LK239" s="802"/>
      <c r="LL239" s="802"/>
      <c r="LM239" s="802"/>
      <c r="LN239" s="802"/>
      <c r="LO239" s="802"/>
      <c r="LP239" s="802"/>
      <c r="LQ239" s="802"/>
      <c r="LR239" s="802"/>
      <c r="LS239" s="802"/>
      <c r="LT239" s="802"/>
      <c r="LU239" s="802"/>
      <c r="LV239" s="802"/>
      <c r="LW239" s="802"/>
      <c r="LX239" s="802"/>
      <c r="LY239" s="802"/>
      <c r="LZ239" s="802"/>
      <c r="MA239" s="802"/>
      <c r="MB239" s="802"/>
      <c r="MC239" s="802"/>
      <c r="MD239" s="802"/>
      <c r="ME239" s="802"/>
      <c r="MF239" s="802"/>
      <c r="MG239" s="802"/>
      <c r="MH239" s="802"/>
      <c r="MI239" s="802"/>
      <c r="MJ239" s="802"/>
      <c r="MK239" s="802"/>
      <c r="ML239" s="802"/>
      <c r="MM239" s="802"/>
      <c r="MN239" s="802"/>
      <c r="MO239" s="802"/>
      <c r="MP239" s="802"/>
      <c r="MQ239" s="802"/>
      <c r="MR239" s="802"/>
      <c r="MS239" s="802"/>
      <c r="MT239" s="802"/>
      <c r="MU239" s="802"/>
      <c r="MV239" s="802"/>
      <c r="MW239" s="802"/>
      <c r="MX239" s="802"/>
      <c r="MY239" s="802"/>
      <c r="MZ239" s="802"/>
      <c r="NA239" s="802"/>
      <c r="NB239" s="802"/>
      <c r="NC239" s="802"/>
      <c r="ND239" s="802"/>
      <c r="NE239" s="802"/>
      <c r="NF239" s="802"/>
      <c r="NG239" s="802"/>
      <c r="NH239" s="802"/>
      <c r="NI239" s="802"/>
      <c r="NJ239" s="802"/>
      <c r="NK239" s="802"/>
      <c r="NL239" s="802"/>
      <c r="NM239" s="802"/>
      <c r="NN239" s="802"/>
      <c r="NO239" s="802"/>
      <c r="NP239" s="802"/>
      <c r="NQ239" s="802"/>
      <c r="NR239" s="802"/>
      <c r="NS239" s="802"/>
      <c r="NT239" s="802"/>
      <c r="NU239" s="802"/>
      <c r="NV239" s="802"/>
      <c r="NW239" s="802"/>
      <c r="NX239" s="802"/>
      <c r="NY239" s="802"/>
      <c r="NZ239" s="802"/>
      <c r="OA239" s="802"/>
      <c r="OB239" s="802"/>
      <c r="OC239" s="802"/>
      <c r="OD239" s="802"/>
      <c r="OE239" s="802"/>
      <c r="OF239" s="802"/>
      <c r="OG239" s="802"/>
      <c r="OH239" s="802"/>
      <c r="OI239" s="802"/>
      <c r="OJ239" s="802"/>
      <c r="OK239" s="802"/>
      <c r="OL239" s="802"/>
      <c r="OM239" s="802"/>
      <c r="ON239" s="802"/>
      <c r="OO239" s="802"/>
      <c r="OP239" s="802"/>
      <c r="OQ239" s="802"/>
      <c r="OR239" s="802"/>
      <c r="OS239" s="802"/>
      <c r="OT239" s="802"/>
      <c r="OU239" s="802"/>
      <c r="OV239" s="802"/>
      <c r="OW239" s="802"/>
      <c r="OX239" s="802"/>
      <c r="OY239" s="802"/>
      <c r="OZ239" s="802"/>
      <c r="PA239" s="802"/>
      <c r="PB239" s="802"/>
      <c r="PC239" s="802"/>
      <c r="PD239" s="802"/>
      <c r="PE239" s="802"/>
      <c r="PF239" s="802"/>
      <c r="PG239" s="802"/>
      <c r="PH239" s="802"/>
      <c r="PI239" s="802"/>
      <c r="PJ239" s="802"/>
      <c r="PK239" s="802"/>
      <c r="PL239" s="802"/>
      <c r="PM239" s="802"/>
      <c r="PN239" s="802"/>
      <c r="PO239" s="802"/>
      <c r="PP239" s="802"/>
      <c r="PQ239" s="802"/>
      <c r="PR239" s="802"/>
      <c r="PS239" s="802"/>
      <c r="PT239" s="802"/>
      <c r="PU239" s="802"/>
      <c r="PV239" s="802"/>
      <c r="PW239" s="802"/>
      <c r="PX239" s="802"/>
      <c r="PY239" s="802"/>
      <c r="PZ239" s="802"/>
      <c r="QA239" s="802"/>
      <c r="QB239" s="802"/>
      <c r="QC239" s="802"/>
      <c r="QD239" s="802"/>
      <c r="QE239" s="802"/>
      <c r="QF239" s="802"/>
      <c r="QG239" s="802"/>
      <c r="QH239" s="802"/>
      <c r="QI239" s="802"/>
      <c r="QJ239" s="802"/>
      <c r="QK239" s="802"/>
      <c r="QL239" s="802"/>
      <c r="QM239" s="802"/>
      <c r="QN239" s="802"/>
      <c r="QO239" s="802"/>
      <c r="QP239" s="802"/>
      <c r="QQ239" s="802"/>
      <c r="QR239" s="802"/>
      <c r="QS239" s="802"/>
      <c r="QT239" s="802"/>
      <c r="QU239" s="802"/>
      <c r="QV239" s="802"/>
      <c r="QW239" s="802"/>
      <c r="QX239" s="802"/>
      <c r="QY239" s="802"/>
      <c r="QZ239" s="802"/>
      <c r="RA239" s="802"/>
      <c r="RB239" s="802"/>
      <c r="RC239" s="802"/>
      <c r="RD239" s="802"/>
      <c r="RE239" s="802"/>
      <c r="RF239" s="802"/>
      <c r="RG239" s="802"/>
      <c r="RH239" s="802"/>
      <c r="RI239" s="802"/>
      <c r="RJ239" s="802"/>
      <c r="RK239" s="802"/>
      <c r="RL239" s="802"/>
      <c r="RM239" s="802"/>
      <c r="RN239" s="802"/>
      <c r="RO239" s="802"/>
      <c r="RP239" s="802"/>
      <c r="RQ239" s="802"/>
      <c r="RR239" s="802"/>
      <c r="RS239" s="802"/>
      <c r="RT239" s="802"/>
      <c r="RU239" s="802"/>
      <c r="RV239" s="802"/>
      <c r="RW239" s="802"/>
      <c r="RX239" s="802"/>
      <c r="RY239" s="802"/>
      <c r="RZ239" s="802"/>
      <c r="SA239" s="802"/>
      <c r="SB239" s="802"/>
      <c r="SC239" s="802"/>
      <c r="SD239" s="802"/>
      <c r="SE239" s="802"/>
      <c r="SF239" s="802"/>
      <c r="SG239" s="802"/>
      <c r="SH239" s="802"/>
      <c r="SI239" s="802"/>
      <c r="SJ239" s="802"/>
      <c r="SK239" s="802"/>
      <c r="SL239" s="802"/>
      <c r="SM239" s="802"/>
      <c r="SN239" s="802"/>
      <c r="SO239" s="802"/>
      <c r="SP239" s="802"/>
      <c r="SQ239" s="802"/>
      <c r="SR239" s="802"/>
      <c r="SS239" s="802"/>
      <c r="ST239" s="802"/>
      <c r="SU239" s="802"/>
      <c r="SV239" s="802"/>
      <c r="SW239" s="802"/>
      <c r="SX239" s="802"/>
      <c r="SY239" s="802"/>
      <c r="SZ239" s="802"/>
      <c r="TA239" s="802"/>
      <c r="TB239" s="802"/>
      <c r="TC239" s="802"/>
      <c r="TD239" s="802"/>
      <c r="TE239" s="802"/>
      <c r="TF239" s="802"/>
      <c r="TG239" s="802"/>
      <c r="TH239" s="802"/>
      <c r="TI239" s="802"/>
      <c r="TJ239" s="802"/>
      <c r="TK239" s="802"/>
      <c r="TL239" s="802"/>
      <c r="TM239" s="802"/>
      <c r="TN239" s="802"/>
      <c r="TO239" s="802"/>
      <c r="TP239" s="802"/>
      <c r="TQ239" s="802"/>
      <c r="TR239" s="802"/>
      <c r="TS239" s="802"/>
      <c r="TT239" s="802"/>
      <c r="TU239" s="802"/>
      <c r="TV239" s="802"/>
      <c r="TW239" s="802"/>
      <c r="TX239" s="802"/>
      <c r="TY239" s="802"/>
      <c r="TZ239" s="802"/>
      <c r="UA239" s="802"/>
      <c r="UB239" s="802"/>
      <c r="UC239" s="802"/>
      <c r="UD239" s="802"/>
      <c r="UE239" s="802"/>
      <c r="UF239" s="802"/>
      <c r="UG239" s="802"/>
      <c r="UH239" s="802"/>
      <c r="UI239" s="802"/>
      <c r="UJ239" s="802"/>
      <c r="UK239" s="802"/>
      <c r="UL239" s="802"/>
      <c r="UM239" s="802"/>
      <c r="UN239" s="802"/>
      <c r="UO239" s="802"/>
      <c r="UP239" s="802"/>
      <c r="UQ239" s="802"/>
      <c r="UR239" s="802"/>
      <c r="US239" s="802"/>
      <c r="UT239" s="802"/>
      <c r="UU239" s="802"/>
      <c r="UV239" s="802"/>
      <c r="UW239" s="802"/>
      <c r="UX239" s="802"/>
      <c r="UY239" s="802"/>
      <c r="UZ239" s="802"/>
      <c r="VA239" s="802"/>
      <c r="VB239" s="802"/>
      <c r="VC239" s="802"/>
      <c r="VD239" s="802"/>
      <c r="VE239" s="802"/>
      <c r="VF239" s="802"/>
      <c r="VG239" s="802"/>
      <c r="VH239" s="802"/>
      <c r="VI239" s="802"/>
      <c r="VJ239" s="802"/>
      <c r="VK239" s="802"/>
      <c r="VL239" s="802"/>
      <c r="VM239" s="802"/>
      <c r="VN239" s="802"/>
      <c r="VO239" s="802"/>
      <c r="VP239" s="802"/>
      <c r="VQ239" s="802"/>
      <c r="VR239" s="802"/>
      <c r="VS239" s="802"/>
      <c r="VT239" s="802"/>
      <c r="VU239" s="802"/>
      <c r="VV239" s="802"/>
      <c r="VW239" s="802"/>
      <c r="VX239" s="802"/>
      <c r="VY239" s="802"/>
      <c r="VZ239" s="802"/>
      <c r="WA239" s="802"/>
      <c r="WB239" s="802"/>
      <c r="WC239" s="802"/>
      <c r="WD239" s="802"/>
      <c r="WE239" s="802"/>
      <c r="WF239" s="802"/>
      <c r="WG239" s="802"/>
      <c r="WH239" s="802"/>
      <c r="WI239" s="802"/>
      <c r="WJ239" s="802"/>
      <c r="WK239" s="802"/>
      <c r="WL239" s="802"/>
      <c r="WM239" s="802"/>
      <c r="WN239" s="802"/>
      <c r="WO239" s="802"/>
      <c r="WP239" s="802"/>
      <c r="WQ239" s="802"/>
      <c r="WR239" s="802"/>
      <c r="WS239" s="802"/>
      <c r="WT239" s="802"/>
      <c r="WU239" s="802"/>
      <c r="WV239" s="802"/>
      <c r="WW239" s="802"/>
      <c r="WX239" s="802"/>
      <c r="WY239" s="802"/>
      <c r="WZ239" s="802"/>
      <c r="XA239" s="802"/>
      <c r="XB239" s="802"/>
      <c r="XC239" s="802"/>
      <c r="XD239" s="802"/>
      <c r="XE239" s="802"/>
      <c r="XF239" s="802"/>
      <c r="XG239" s="802"/>
      <c r="XH239" s="802"/>
      <c r="XI239" s="802"/>
      <c r="XJ239" s="802"/>
      <c r="XK239" s="802"/>
      <c r="XL239" s="802"/>
      <c r="XM239" s="802"/>
      <c r="XN239" s="802"/>
      <c r="XO239" s="802"/>
      <c r="XP239" s="802"/>
      <c r="XQ239" s="802"/>
      <c r="XR239" s="802"/>
      <c r="XS239" s="802"/>
      <c r="XT239" s="802"/>
      <c r="XU239" s="802"/>
      <c r="XV239" s="802"/>
      <c r="XW239" s="802"/>
      <c r="XX239" s="802"/>
      <c r="XY239" s="802"/>
      <c r="XZ239" s="802"/>
      <c r="YA239" s="802"/>
      <c r="YB239" s="802"/>
      <c r="YC239" s="802"/>
      <c r="YD239" s="802"/>
      <c r="YE239" s="802"/>
      <c r="YF239" s="802"/>
      <c r="YG239" s="802"/>
      <c r="YH239" s="802"/>
      <c r="YI239" s="802"/>
      <c r="YJ239" s="802"/>
      <c r="YK239" s="802"/>
      <c r="YL239" s="802"/>
      <c r="YM239" s="802"/>
      <c r="YN239" s="802"/>
      <c r="YO239" s="802"/>
      <c r="YP239" s="802"/>
      <c r="YQ239" s="802"/>
      <c r="YR239" s="802"/>
      <c r="YS239" s="802"/>
      <c r="YT239" s="802"/>
      <c r="YU239" s="802"/>
      <c r="YV239" s="802"/>
      <c r="YW239" s="802"/>
      <c r="YX239" s="802"/>
      <c r="YY239" s="802"/>
      <c r="YZ239" s="802"/>
      <c r="ZA239" s="802"/>
      <c r="ZB239" s="802"/>
      <c r="ZC239" s="802"/>
      <c r="ZD239" s="802"/>
      <c r="ZE239" s="802"/>
      <c r="ZF239" s="802"/>
      <c r="ZG239" s="802"/>
      <c r="ZH239" s="802"/>
      <c r="ZI239" s="802"/>
      <c r="ZJ239" s="802"/>
      <c r="ZK239" s="802"/>
      <c r="ZL239" s="802"/>
      <c r="ZM239" s="802"/>
      <c r="ZN239" s="802"/>
      <c r="ZO239" s="802"/>
      <c r="ZP239" s="802"/>
      <c r="ZQ239" s="802"/>
      <c r="ZR239" s="802"/>
      <c r="ZS239" s="802"/>
      <c r="ZT239" s="802"/>
      <c r="ZU239" s="802"/>
      <c r="ZV239" s="802"/>
      <c r="ZW239" s="802"/>
      <c r="ZX239" s="802"/>
      <c r="ZY239" s="802"/>
      <c r="ZZ239" s="802"/>
      <c r="AAA239" s="802"/>
      <c r="AAB239" s="802"/>
      <c r="AAC239" s="802"/>
      <c r="AAD239" s="802"/>
      <c r="AAE239" s="802"/>
      <c r="AAF239" s="802"/>
      <c r="AAG239" s="802"/>
      <c r="AAH239" s="802"/>
      <c r="AAI239" s="802"/>
      <c r="AAJ239" s="802"/>
      <c r="AAK239" s="802"/>
      <c r="AAL239" s="802"/>
      <c r="AAM239" s="802"/>
      <c r="AAN239" s="802"/>
      <c r="AAO239" s="802"/>
      <c r="AAP239" s="802"/>
      <c r="AAQ239" s="802"/>
      <c r="AAR239" s="802"/>
      <c r="AAS239" s="802"/>
      <c r="AAT239" s="802"/>
      <c r="AAU239" s="802"/>
      <c r="AAV239" s="802"/>
      <c r="AAW239" s="802"/>
      <c r="AAX239" s="802"/>
      <c r="AAY239" s="802"/>
      <c r="AAZ239" s="802"/>
      <c r="ABA239" s="802"/>
      <c r="ABB239" s="802"/>
      <c r="ABC239" s="802"/>
      <c r="ABD239" s="802"/>
      <c r="ABE239" s="802"/>
      <c r="ABF239" s="802"/>
      <c r="ABG239" s="802"/>
      <c r="ABH239" s="802"/>
      <c r="ABI239" s="802"/>
      <c r="ABJ239" s="802"/>
      <c r="ABK239" s="802"/>
      <c r="ABL239" s="802"/>
      <c r="ABM239" s="802"/>
      <c r="ABN239" s="802"/>
      <c r="ABO239" s="802"/>
      <c r="ABP239" s="802"/>
      <c r="ABQ239" s="802"/>
      <c r="ABR239" s="802"/>
      <c r="ABS239" s="802"/>
      <c r="ABT239" s="802"/>
      <c r="ABU239" s="802"/>
      <c r="ABV239" s="802"/>
      <c r="ABW239" s="802"/>
      <c r="ABX239" s="802"/>
      <c r="ABY239" s="802"/>
      <c r="ABZ239" s="802"/>
      <c r="ACA239" s="802"/>
      <c r="ACB239" s="802"/>
      <c r="ACC239" s="802"/>
      <c r="ACD239" s="802"/>
      <c r="ACE239" s="802"/>
      <c r="ACF239" s="802"/>
      <c r="ACG239" s="802"/>
      <c r="ACH239" s="802"/>
      <c r="ACI239" s="802"/>
      <c r="ACJ239" s="802"/>
      <c r="ACK239" s="802"/>
      <c r="ACL239" s="802"/>
      <c r="ACM239" s="802"/>
      <c r="ACN239" s="802"/>
      <c r="ACO239" s="802"/>
      <c r="ACP239" s="802"/>
      <c r="ACQ239" s="802"/>
      <c r="ACR239" s="802"/>
      <c r="ACS239" s="802"/>
      <c r="ACT239" s="802"/>
      <c r="ACU239" s="802"/>
      <c r="ACV239" s="802"/>
      <c r="ACW239" s="802"/>
      <c r="ACX239" s="802"/>
      <c r="ACY239" s="802"/>
      <c r="ACZ239" s="802"/>
      <c r="ADA239" s="802"/>
      <c r="ADB239" s="802"/>
      <c r="ADC239" s="802"/>
      <c r="ADD239" s="802"/>
      <c r="ADE239" s="802"/>
      <c r="ADF239" s="802"/>
      <c r="ADG239" s="802"/>
      <c r="ADH239" s="802"/>
      <c r="ADI239" s="802"/>
      <c r="ADJ239" s="802"/>
      <c r="ADK239" s="802"/>
      <c r="ADL239" s="802"/>
      <c r="ADM239" s="802"/>
      <c r="ADN239" s="802"/>
      <c r="ADO239" s="802"/>
      <c r="ADP239" s="802"/>
      <c r="ADQ239" s="802"/>
      <c r="ADR239" s="802"/>
      <c r="ADS239" s="802"/>
      <c r="ADT239" s="802"/>
      <c r="ADU239" s="802"/>
      <c r="ADV239" s="802"/>
      <c r="ADW239" s="802"/>
      <c r="ADX239" s="802"/>
      <c r="ADY239" s="802"/>
      <c r="ADZ239" s="802"/>
      <c r="AEA239" s="802"/>
      <c r="AEB239" s="802"/>
      <c r="AEC239" s="802"/>
      <c r="AED239" s="802"/>
      <c r="AEE239" s="802"/>
      <c r="AEF239" s="802"/>
      <c r="AEG239" s="802"/>
      <c r="AEH239" s="802"/>
      <c r="AEI239" s="802"/>
      <c r="AEJ239" s="802"/>
      <c r="AEK239" s="802"/>
      <c r="AEL239" s="802"/>
      <c r="AEM239" s="802"/>
      <c r="AEN239" s="802"/>
      <c r="AEO239" s="802"/>
      <c r="AEP239" s="802"/>
      <c r="AEQ239" s="802"/>
      <c r="AER239" s="802"/>
      <c r="AES239" s="802"/>
      <c r="AET239" s="802"/>
      <c r="AEU239" s="802"/>
      <c r="AEV239" s="802"/>
      <c r="AEW239" s="802"/>
      <c r="AEX239" s="802"/>
      <c r="AEY239" s="802"/>
      <c r="AEZ239" s="802"/>
      <c r="AFA239" s="802"/>
      <c r="AFB239" s="802"/>
      <c r="AFC239" s="802"/>
      <c r="AFD239" s="802"/>
      <c r="AFE239" s="802"/>
      <c r="AFF239" s="802"/>
      <c r="AFG239" s="802"/>
      <c r="AFH239" s="802"/>
      <c r="AFI239" s="802"/>
      <c r="AFJ239" s="802"/>
      <c r="AFK239" s="802"/>
      <c r="AFL239" s="802"/>
      <c r="AFM239" s="802"/>
      <c r="AFN239" s="802"/>
      <c r="AFO239" s="802"/>
      <c r="AFP239" s="802"/>
      <c r="AFQ239" s="802"/>
      <c r="AFR239" s="802"/>
      <c r="AFS239" s="802"/>
      <c r="AFT239" s="802"/>
      <c r="AFU239" s="802"/>
      <c r="AFV239" s="802"/>
      <c r="AFW239" s="802"/>
      <c r="AFX239" s="802"/>
      <c r="AFY239" s="802"/>
      <c r="AFZ239" s="802"/>
      <c r="AGA239" s="802"/>
      <c r="AGB239" s="802"/>
      <c r="AGC239" s="802"/>
      <c r="AGD239" s="802"/>
      <c r="AGE239" s="802"/>
      <c r="AGF239" s="802"/>
      <c r="AGG239" s="802"/>
      <c r="AGH239" s="802"/>
      <c r="AGI239" s="802"/>
      <c r="AGJ239" s="802"/>
      <c r="AGK239" s="802"/>
      <c r="AGL239" s="802"/>
      <c r="AGM239" s="802"/>
      <c r="AGN239" s="802"/>
      <c r="AGO239" s="802"/>
      <c r="AGP239" s="802"/>
      <c r="AGQ239" s="802"/>
      <c r="AGR239" s="802"/>
      <c r="AGS239" s="802"/>
      <c r="AGT239" s="802"/>
      <c r="AGU239" s="802"/>
      <c r="AGV239" s="802"/>
      <c r="AGW239" s="802"/>
      <c r="AGX239" s="802"/>
      <c r="AGY239" s="802"/>
      <c r="AGZ239" s="802"/>
      <c r="AHA239" s="802"/>
      <c r="AHB239" s="802"/>
      <c r="AHC239" s="802"/>
      <c r="AHD239" s="802"/>
      <c r="AHE239" s="802"/>
      <c r="AHF239" s="802"/>
      <c r="AHG239" s="802"/>
      <c r="AHH239" s="802"/>
      <c r="AHI239" s="802"/>
      <c r="AHJ239" s="802"/>
      <c r="AHK239" s="802"/>
      <c r="AHL239" s="802"/>
      <c r="AHM239" s="802"/>
      <c r="AHN239" s="802"/>
      <c r="AHO239" s="802"/>
      <c r="AHP239" s="802"/>
      <c r="AHQ239" s="802"/>
      <c r="AHR239" s="802"/>
      <c r="AHS239" s="802"/>
      <c r="AHT239" s="802"/>
      <c r="AHU239" s="802"/>
      <c r="AHV239" s="802"/>
      <c r="AHW239" s="802"/>
      <c r="AHX239" s="802"/>
      <c r="AHY239" s="802"/>
      <c r="AHZ239" s="802"/>
      <c r="AIA239" s="802"/>
      <c r="AIB239" s="802"/>
      <c r="AIC239" s="802"/>
      <c r="AID239" s="802"/>
      <c r="AIE239" s="802"/>
      <c r="AIF239" s="802"/>
      <c r="AIG239" s="802"/>
      <c r="AIH239" s="802"/>
      <c r="AII239" s="802"/>
      <c r="AIJ239" s="802"/>
      <c r="AQE239" s="802"/>
      <c r="AQF239" s="802"/>
      <c r="AQG239" s="802"/>
      <c r="AQH239" s="802"/>
      <c r="AQI239" s="802"/>
      <c r="AQJ239" s="802"/>
      <c r="AQK239" s="802"/>
      <c r="AQL239" s="802"/>
      <c r="AQM239" s="802"/>
      <c r="AQN239" s="802"/>
      <c r="AQO239" s="802"/>
      <c r="AQP239" s="802"/>
      <c r="AQQ239" s="802"/>
      <c r="AQR239" s="802"/>
      <c r="AQS239" s="802"/>
      <c r="AQT239" s="802"/>
      <c r="AQU239" s="802"/>
      <c r="AQV239" s="802"/>
      <c r="AQW239" s="802"/>
      <c r="AQX239" s="802"/>
      <c r="AQY239" s="802"/>
      <c r="AQZ239" s="802"/>
      <c r="ARA239" s="802"/>
      <c r="ARB239" s="802"/>
      <c r="ARC239" s="802"/>
      <c r="ARD239" s="802"/>
      <c r="ARE239" s="802"/>
      <c r="ARF239" s="802"/>
      <c r="ARG239" s="802"/>
      <c r="ARH239" s="802"/>
      <c r="ARI239" s="802"/>
      <c r="ARJ239" s="802"/>
      <c r="ARK239" s="802"/>
      <c r="ARL239" s="802"/>
      <c r="ARM239" s="802"/>
      <c r="ARN239" s="802"/>
      <c r="ARO239" s="802"/>
      <c r="ARP239" s="802"/>
      <c r="ARQ239" s="802"/>
      <c r="ARR239" s="802"/>
      <c r="ARS239" s="802"/>
      <c r="ART239" s="802"/>
      <c r="ARU239" s="802"/>
      <c r="ARV239" s="802"/>
      <c r="ARW239" s="802"/>
      <c r="ARX239" s="802"/>
      <c r="ARY239" s="802"/>
      <c r="ARZ239" s="802"/>
      <c r="ASA239" s="802"/>
      <c r="ASB239" s="802"/>
      <c r="ASC239" s="802"/>
      <c r="ASD239" s="802"/>
      <c r="ASE239" s="802"/>
      <c r="ASF239" s="802"/>
      <c r="ASG239" s="802"/>
      <c r="ASH239" s="802"/>
      <c r="ASI239" s="802"/>
      <c r="ASJ239" s="802"/>
      <c r="ASK239" s="802"/>
      <c r="ASL239" s="802"/>
      <c r="ATP239" s="802"/>
      <c r="ATQ239" s="802"/>
      <c r="ATR239" s="802"/>
      <c r="ATS239" s="802"/>
      <c r="ATT239" s="802"/>
      <c r="ATU239" s="802"/>
      <c r="ATV239" s="802"/>
      <c r="ATW239" s="802"/>
      <c r="ATX239" s="802"/>
      <c r="ATY239" s="802"/>
      <c r="ATZ239" s="802"/>
      <c r="AUA239" s="802"/>
      <c r="AUB239" s="802"/>
      <c r="AUC239" s="802"/>
      <c r="AUD239" s="802"/>
      <c r="AUE239" s="802"/>
      <c r="AUF239" s="802"/>
      <c r="AUG239" s="802"/>
      <c r="AUH239" s="802"/>
      <c r="AUI239" s="802"/>
      <c r="AUJ239" s="802"/>
      <c r="AUK239" s="802"/>
      <c r="AUL239" s="802"/>
      <c r="AUM239" s="802"/>
      <c r="AUN239" s="802"/>
      <c r="AUO239" s="802"/>
      <c r="AUP239" s="801"/>
      <c r="AUQ239" s="802"/>
      <c r="AUR239" s="801"/>
      <c r="AUS239" s="802"/>
      <c r="AUT239" s="801"/>
      <c r="AUU239" s="802"/>
      <c r="AUV239" s="802"/>
      <c r="AUW239" s="802"/>
      <c r="AUX239" s="802"/>
      <c r="AUY239" s="802"/>
      <c r="AUZ239" s="802"/>
      <c r="AVA239" s="802"/>
      <c r="AVB239" s="802"/>
      <c r="AVC239" s="802"/>
      <c r="AVD239" s="802"/>
      <c r="AVE239" s="802"/>
      <c r="AVF239" s="802"/>
      <c r="AVG239" s="802"/>
      <c r="AVH239" s="802"/>
      <c r="AVI239" s="802"/>
      <c r="AVJ239" s="808"/>
      <c r="AVK239" s="808"/>
      <c r="AVL239" s="808"/>
      <c r="AVM239" s="808"/>
      <c r="AVN239" s="808"/>
      <c r="AVO239" s="808"/>
      <c r="AVP239" s="808"/>
      <c r="AVQ239" s="808"/>
      <c r="AVR239" s="808"/>
      <c r="AVS239" s="808"/>
      <c r="AVT239" s="808"/>
      <c r="AVU239" s="809"/>
      <c r="AVV239" s="809"/>
      <c r="AVW239" s="809"/>
      <c r="AVX239" s="809"/>
      <c r="AVY239" s="809"/>
      <c r="AVZ239" s="809"/>
      <c r="AWA239" s="809"/>
      <c r="AWB239" s="809"/>
      <c r="AWC239" s="809"/>
      <c r="AWD239" s="809"/>
      <c r="AWE239" s="809"/>
      <c r="AWF239" s="809"/>
      <c r="AWG239" s="809"/>
      <c r="AWH239" s="809"/>
      <c r="AWI239" s="809"/>
      <c r="AWJ239" s="809"/>
      <c r="AWK239" s="809"/>
      <c r="AWL239" s="809"/>
      <c r="AWM239" s="809"/>
      <c r="AWN239" s="809"/>
      <c r="AWO239" s="809"/>
      <c r="AWP239" s="809"/>
      <c r="AWQ239" s="809"/>
      <c r="AWR239" s="808"/>
      <c r="AWS239" s="761"/>
      <c r="AWT239" s="808"/>
      <c r="AWU239" s="809"/>
      <c r="AWV239" s="809"/>
      <c r="AWW239" s="809"/>
      <c r="AWX239" s="809"/>
      <c r="AWY239" s="809"/>
      <c r="AWZ239" s="809"/>
      <c r="AXA239" s="809"/>
      <c r="AXB239" s="809"/>
      <c r="AXC239" s="809"/>
      <c r="AXD239" s="809"/>
      <c r="AXE239" s="809"/>
      <c r="AXF239" s="809"/>
      <c r="AXG239" s="809"/>
      <c r="AXH239" s="809"/>
      <c r="AXI239" s="809"/>
      <c r="AXJ239" s="809"/>
      <c r="AXK239" s="809"/>
      <c r="AXL239" s="809"/>
      <c r="AXM239" s="809"/>
      <c r="AXN239" s="809"/>
      <c r="AXO239" s="809"/>
      <c r="AXP239" s="809"/>
      <c r="AXQ239" s="809"/>
      <c r="AXR239" s="809"/>
      <c r="AXS239" s="809"/>
      <c r="AXT239" s="809"/>
      <c r="AXU239" s="809"/>
      <c r="AXV239" s="809"/>
      <c r="AXW239" s="809"/>
      <c r="AXX239" s="809"/>
      <c r="AXY239" s="809"/>
      <c r="AXZ239" s="809"/>
      <c r="AYA239" s="809"/>
      <c r="AYB239" s="809"/>
      <c r="AYC239" s="809"/>
      <c r="AYD239" s="808"/>
      <c r="AYE239" s="808"/>
      <c r="AYF239" s="809"/>
      <c r="AYG239" s="808"/>
      <c r="AYH239" s="810"/>
      <c r="AYI239" s="810"/>
      <c r="AYJ239" s="810"/>
      <c r="AYK239" s="810"/>
      <c r="AYL239" s="810"/>
      <c r="AYM239" s="810"/>
      <c r="AYN239" s="810"/>
      <c r="AYO239" s="810"/>
      <c r="AYP239" s="810"/>
      <c r="AYQ239" s="810"/>
      <c r="AYR239" s="810"/>
      <c r="AYS239" s="810"/>
      <c r="AYT239" s="810"/>
      <c r="AYU239" s="810"/>
      <c r="AYV239" s="810"/>
      <c r="AYW239" s="810"/>
      <c r="AYX239" s="810"/>
      <c r="AYY239" s="810"/>
      <c r="AYZ239" s="810"/>
      <c r="AZA239" s="810"/>
      <c r="AZB239" s="810"/>
      <c r="AZC239" s="810"/>
      <c r="AZD239" s="810"/>
      <c r="AZE239" s="810"/>
      <c r="AZF239" s="810"/>
      <c r="AZG239" s="810"/>
      <c r="AZH239" s="810"/>
      <c r="AZI239" s="810"/>
      <c r="AZJ239" s="810"/>
      <c r="AZK239" s="810"/>
      <c r="AZL239" s="810"/>
      <c r="AZM239" s="810"/>
      <c r="AZN239" s="810"/>
      <c r="AZO239" s="810"/>
      <c r="AZP239" s="809"/>
      <c r="AZQ239" s="802"/>
      <c r="AZR239" s="802"/>
      <c r="AZS239" s="802"/>
    </row>
    <row r="240" spans="45:920 1123:1371" s="793" customFormat="1" ht="13.5">
      <c r="AS240" s="802"/>
      <c r="AT240" s="802"/>
      <c r="AU240" s="802"/>
      <c r="AV240" s="802"/>
      <c r="AW240" s="802"/>
      <c r="AX240" s="802"/>
      <c r="AY240" s="802"/>
      <c r="AZ240" s="802"/>
      <c r="BA240" s="802"/>
      <c r="BB240" s="802"/>
      <c r="BC240" s="802"/>
      <c r="BD240" s="802"/>
      <c r="BE240" s="802"/>
      <c r="BF240" s="802"/>
      <c r="BG240" s="802"/>
      <c r="BH240" s="802"/>
      <c r="BI240" s="802"/>
      <c r="BJ240" s="802"/>
      <c r="BK240" s="802"/>
      <c r="BL240" s="802"/>
      <c r="BM240" s="802"/>
      <c r="BN240" s="802"/>
      <c r="BO240" s="802"/>
      <c r="BP240" s="802"/>
      <c r="BQ240" s="802"/>
      <c r="BR240" s="802"/>
      <c r="BS240" s="802"/>
      <c r="BT240" s="802"/>
      <c r="BU240" s="802"/>
      <c r="BV240" s="802"/>
      <c r="BW240" s="802"/>
      <c r="BX240" s="802"/>
      <c r="BY240" s="802"/>
      <c r="BZ240" s="802"/>
      <c r="CA240" s="802"/>
      <c r="CB240" s="802"/>
      <c r="CC240" s="802"/>
      <c r="CD240" s="802"/>
      <c r="CE240" s="802"/>
      <c r="CF240" s="802"/>
      <c r="CG240" s="802"/>
      <c r="CH240" s="802"/>
      <c r="CI240" s="802"/>
      <c r="CJ240" s="802"/>
      <c r="CK240" s="802"/>
      <c r="CL240" s="802"/>
      <c r="CM240" s="802"/>
      <c r="CN240" s="802"/>
      <c r="CO240" s="802"/>
      <c r="CP240" s="802"/>
      <c r="CQ240" s="802"/>
      <c r="CR240" s="802"/>
      <c r="CS240" s="802"/>
      <c r="CT240" s="802"/>
      <c r="CU240" s="802"/>
      <c r="CV240" s="802"/>
      <c r="CW240" s="802"/>
      <c r="CX240" s="802"/>
      <c r="CY240" s="802"/>
      <c r="CZ240" s="802"/>
      <c r="DA240" s="802"/>
      <c r="DB240" s="802"/>
      <c r="DC240" s="802"/>
      <c r="DD240" s="802"/>
      <c r="DE240" s="802"/>
      <c r="DF240" s="802"/>
      <c r="DG240" s="802"/>
      <c r="DH240" s="802"/>
      <c r="DI240" s="802"/>
      <c r="DJ240" s="802"/>
      <c r="DK240" s="802"/>
      <c r="DL240" s="802"/>
      <c r="DM240" s="802"/>
      <c r="DN240" s="802"/>
      <c r="DO240" s="802"/>
      <c r="DP240" s="802"/>
      <c r="DQ240" s="802"/>
      <c r="DR240" s="802"/>
      <c r="DS240" s="802"/>
      <c r="DT240" s="802"/>
      <c r="DU240" s="802"/>
      <c r="DV240" s="802"/>
      <c r="DW240" s="802"/>
      <c r="DX240" s="802"/>
      <c r="DY240" s="802"/>
      <c r="DZ240" s="802"/>
      <c r="EA240" s="802"/>
      <c r="EB240" s="802"/>
      <c r="EC240" s="802"/>
      <c r="ED240" s="802"/>
      <c r="EE240" s="802"/>
      <c r="EF240" s="802"/>
      <c r="EG240" s="802"/>
      <c r="EH240" s="802"/>
      <c r="EI240" s="802"/>
      <c r="EJ240" s="802"/>
      <c r="EK240" s="802"/>
      <c r="EL240" s="802"/>
      <c r="EM240" s="802"/>
      <c r="EN240" s="802"/>
      <c r="EO240" s="802"/>
      <c r="EP240" s="802"/>
      <c r="EQ240" s="802"/>
      <c r="ER240" s="802"/>
      <c r="ES240" s="802"/>
      <c r="ET240" s="802"/>
      <c r="EU240" s="802"/>
      <c r="EV240" s="802"/>
      <c r="EW240" s="802"/>
      <c r="EX240" s="802"/>
      <c r="EY240" s="802"/>
      <c r="EZ240" s="802"/>
      <c r="FA240" s="802"/>
      <c r="FB240" s="802"/>
      <c r="FC240" s="802"/>
      <c r="FD240" s="802"/>
      <c r="FE240" s="802"/>
      <c r="FF240" s="802"/>
      <c r="FG240" s="802"/>
      <c r="FH240" s="802"/>
      <c r="FI240" s="802"/>
      <c r="FJ240" s="802"/>
      <c r="FK240" s="802"/>
      <c r="FL240" s="802"/>
      <c r="FM240" s="802"/>
      <c r="FN240" s="802"/>
      <c r="FO240" s="802"/>
      <c r="FP240" s="802"/>
      <c r="FQ240" s="802"/>
      <c r="FR240" s="802"/>
      <c r="FS240" s="802"/>
      <c r="FT240" s="802"/>
      <c r="FU240" s="802"/>
      <c r="FV240" s="802"/>
      <c r="FW240" s="802"/>
      <c r="FX240" s="802"/>
      <c r="FY240" s="802"/>
      <c r="FZ240" s="802"/>
      <c r="GA240" s="802"/>
      <c r="GB240" s="802"/>
      <c r="GC240" s="802"/>
      <c r="GD240" s="802"/>
      <c r="GE240" s="802"/>
      <c r="GF240" s="802"/>
      <c r="GG240" s="802"/>
      <c r="GH240" s="802"/>
      <c r="GI240" s="802"/>
      <c r="GJ240" s="802"/>
      <c r="GK240" s="802"/>
      <c r="GL240" s="802"/>
      <c r="GM240" s="802"/>
      <c r="GN240" s="802"/>
      <c r="GO240" s="802"/>
      <c r="GP240" s="802"/>
      <c r="GQ240" s="802"/>
      <c r="GR240" s="802"/>
      <c r="GS240" s="802"/>
      <c r="GT240" s="802"/>
      <c r="GU240" s="802"/>
      <c r="GV240" s="802"/>
      <c r="GW240" s="802"/>
      <c r="GX240" s="802"/>
      <c r="GY240" s="802"/>
      <c r="GZ240" s="802"/>
      <c r="HA240" s="802"/>
      <c r="HB240" s="802"/>
      <c r="HC240" s="802"/>
      <c r="HD240" s="802"/>
      <c r="HE240" s="802"/>
      <c r="HF240" s="802"/>
      <c r="HG240" s="802"/>
      <c r="HH240" s="802"/>
      <c r="HI240" s="802"/>
      <c r="HJ240" s="802"/>
      <c r="HK240" s="802"/>
      <c r="HL240" s="802"/>
      <c r="HM240" s="802"/>
      <c r="HN240" s="802"/>
      <c r="HO240" s="802"/>
      <c r="HP240" s="802"/>
      <c r="HQ240" s="802"/>
      <c r="HR240" s="802"/>
      <c r="HS240" s="802"/>
      <c r="HT240" s="802"/>
      <c r="HU240" s="802"/>
      <c r="HV240" s="802"/>
      <c r="HW240" s="802"/>
      <c r="HX240" s="802"/>
      <c r="HY240" s="802"/>
      <c r="HZ240" s="802"/>
      <c r="IA240" s="802"/>
      <c r="IB240" s="802"/>
      <c r="IC240" s="802"/>
      <c r="ID240" s="802"/>
      <c r="IE240" s="802"/>
      <c r="IF240" s="802"/>
      <c r="IG240" s="802"/>
      <c r="IH240" s="802"/>
      <c r="II240" s="802"/>
      <c r="IJ240" s="802"/>
      <c r="IK240" s="802"/>
      <c r="IL240" s="802"/>
      <c r="IM240" s="802"/>
      <c r="IN240" s="802"/>
      <c r="IO240" s="802"/>
      <c r="IP240" s="802"/>
      <c r="IQ240" s="802"/>
      <c r="IR240" s="802"/>
      <c r="IS240" s="802"/>
      <c r="IT240" s="802"/>
      <c r="IU240" s="802"/>
      <c r="IV240" s="802"/>
      <c r="IW240" s="802"/>
      <c r="IX240" s="802"/>
      <c r="IY240" s="802"/>
      <c r="IZ240" s="802"/>
      <c r="JA240" s="802"/>
      <c r="JB240" s="802"/>
      <c r="JC240" s="802"/>
      <c r="JD240" s="802"/>
      <c r="JE240" s="802"/>
      <c r="JF240" s="802"/>
      <c r="JG240" s="802"/>
      <c r="JH240" s="802"/>
      <c r="JI240" s="802"/>
      <c r="JJ240" s="802"/>
      <c r="JK240" s="802"/>
      <c r="JL240" s="802"/>
      <c r="JM240" s="802"/>
      <c r="JN240" s="802"/>
      <c r="JO240" s="802"/>
      <c r="JP240" s="802"/>
      <c r="JQ240" s="802"/>
      <c r="JR240" s="802"/>
      <c r="JS240" s="802"/>
      <c r="JT240" s="802"/>
      <c r="JU240" s="802"/>
      <c r="JV240" s="802"/>
      <c r="JW240" s="802"/>
      <c r="JX240" s="802"/>
      <c r="JY240" s="802"/>
      <c r="JZ240" s="802"/>
      <c r="KA240" s="802"/>
      <c r="KB240" s="802"/>
      <c r="KC240" s="802"/>
      <c r="KD240" s="802"/>
      <c r="KE240" s="802"/>
      <c r="KF240" s="802"/>
      <c r="KG240" s="802"/>
      <c r="KH240" s="802"/>
      <c r="KI240" s="802"/>
      <c r="KJ240" s="802"/>
      <c r="KK240" s="802"/>
      <c r="KL240" s="802"/>
      <c r="KM240" s="802"/>
      <c r="KN240" s="802"/>
      <c r="KO240" s="802"/>
      <c r="KP240" s="802"/>
      <c r="KQ240" s="802"/>
      <c r="KR240" s="802"/>
      <c r="KS240" s="802"/>
      <c r="KT240" s="802"/>
      <c r="KU240" s="802"/>
      <c r="KV240" s="802"/>
      <c r="KW240" s="802"/>
      <c r="KX240" s="802"/>
      <c r="KY240" s="802"/>
      <c r="KZ240" s="802"/>
      <c r="LA240" s="802"/>
      <c r="LB240" s="802"/>
      <c r="LC240" s="802"/>
      <c r="LD240" s="802"/>
      <c r="LE240" s="802"/>
      <c r="LF240" s="802"/>
      <c r="LG240" s="802"/>
      <c r="LH240" s="802"/>
      <c r="LI240" s="802"/>
      <c r="LJ240" s="802"/>
      <c r="LK240" s="802"/>
      <c r="LL240" s="802"/>
      <c r="LM240" s="802"/>
      <c r="LN240" s="802"/>
      <c r="LO240" s="802"/>
      <c r="LP240" s="802"/>
      <c r="LQ240" s="802"/>
      <c r="LR240" s="802"/>
      <c r="LS240" s="802"/>
      <c r="LT240" s="802"/>
      <c r="LU240" s="802"/>
      <c r="LV240" s="802"/>
      <c r="LW240" s="802"/>
      <c r="LX240" s="802"/>
      <c r="LY240" s="802"/>
      <c r="LZ240" s="802"/>
      <c r="MA240" s="802"/>
      <c r="MB240" s="802"/>
      <c r="MC240" s="802"/>
      <c r="MD240" s="802"/>
      <c r="ME240" s="802"/>
      <c r="MF240" s="802"/>
      <c r="MG240" s="802"/>
      <c r="MH240" s="802"/>
      <c r="MI240" s="802"/>
      <c r="MJ240" s="802"/>
      <c r="MK240" s="802"/>
      <c r="ML240" s="802"/>
      <c r="MM240" s="802"/>
      <c r="MN240" s="802"/>
      <c r="MO240" s="802"/>
      <c r="MP240" s="802"/>
      <c r="MQ240" s="802"/>
      <c r="MR240" s="802"/>
      <c r="MS240" s="802"/>
      <c r="MT240" s="802"/>
      <c r="MU240" s="802"/>
      <c r="MV240" s="802"/>
      <c r="MW240" s="802"/>
      <c r="MX240" s="802"/>
      <c r="MY240" s="802"/>
      <c r="MZ240" s="802"/>
      <c r="NA240" s="802"/>
      <c r="NB240" s="802"/>
      <c r="NC240" s="802"/>
      <c r="ND240" s="802"/>
      <c r="NE240" s="802"/>
      <c r="NF240" s="802"/>
      <c r="NG240" s="802"/>
      <c r="NH240" s="802"/>
      <c r="NI240" s="802"/>
      <c r="NJ240" s="802"/>
      <c r="NK240" s="802"/>
      <c r="NL240" s="802"/>
      <c r="NM240" s="802"/>
      <c r="NN240" s="802"/>
      <c r="NO240" s="802"/>
      <c r="NP240" s="802"/>
      <c r="NQ240" s="802"/>
      <c r="NR240" s="802"/>
      <c r="NS240" s="802"/>
      <c r="NT240" s="802"/>
      <c r="NU240" s="802"/>
      <c r="NV240" s="802"/>
      <c r="NW240" s="802"/>
      <c r="NX240" s="802"/>
      <c r="NY240" s="802"/>
      <c r="NZ240" s="802"/>
      <c r="OA240" s="802"/>
      <c r="OB240" s="802"/>
      <c r="OC240" s="802"/>
      <c r="OD240" s="802"/>
      <c r="OE240" s="802"/>
      <c r="OF240" s="802"/>
      <c r="OG240" s="802"/>
      <c r="OH240" s="802"/>
      <c r="OI240" s="802"/>
      <c r="OJ240" s="802"/>
      <c r="OK240" s="802"/>
      <c r="OL240" s="802"/>
      <c r="OM240" s="802"/>
      <c r="ON240" s="802"/>
      <c r="OO240" s="802"/>
      <c r="OP240" s="802"/>
      <c r="OQ240" s="802"/>
      <c r="OR240" s="802"/>
      <c r="OS240" s="802"/>
      <c r="OT240" s="802"/>
      <c r="OU240" s="802"/>
      <c r="OV240" s="802"/>
      <c r="OW240" s="802"/>
      <c r="OX240" s="802"/>
      <c r="OY240" s="802"/>
      <c r="OZ240" s="802"/>
      <c r="PA240" s="802"/>
      <c r="PB240" s="802"/>
      <c r="PC240" s="802"/>
      <c r="PD240" s="802"/>
      <c r="PE240" s="802"/>
      <c r="PF240" s="802"/>
      <c r="PG240" s="802"/>
      <c r="PH240" s="802"/>
      <c r="PI240" s="802"/>
      <c r="PJ240" s="802"/>
      <c r="PK240" s="802"/>
      <c r="PL240" s="802"/>
      <c r="PM240" s="802"/>
      <c r="PN240" s="802"/>
      <c r="PO240" s="802"/>
      <c r="PP240" s="802"/>
      <c r="PQ240" s="802"/>
      <c r="PR240" s="802"/>
      <c r="PS240" s="802"/>
      <c r="PT240" s="802"/>
      <c r="PU240" s="802"/>
      <c r="PV240" s="802"/>
      <c r="PW240" s="802"/>
      <c r="PX240" s="802"/>
      <c r="PY240" s="802"/>
      <c r="PZ240" s="802"/>
      <c r="QA240" s="802"/>
      <c r="QB240" s="802"/>
      <c r="QC240" s="802"/>
      <c r="QD240" s="802"/>
      <c r="QE240" s="802"/>
      <c r="QF240" s="802"/>
      <c r="QG240" s="802"/>
      <c r="QH240" s="802"/>
      <c r="QI240" s="802"/>
      <c r="QJ240" s="802"/>
      <c r="QK240" s="802"/>
      <c r="QL240" s="802"/>
      <c r="QM240" s="802"/>
      <c r="QN240" s="802"/>
      <c r="QO240" s="802"/>
      <c r="QP240" s="802"/>
      <c r="QQ240" s="802"/>
      <c r="QR240" s="802"/>
      <c r="QS240" s="802"/>
      <c r="QT240" s="802"/>
      <c r="QU240" s="802"/>
      <c r="QV240" s="802"/>
      <c r="QW240" s="802"/>
      <c r="QX240" s="802"/>
      <c r="QY240" s="802"/>
      <c r="QZ240" s="802"/>
      <c r="RA240" s="802"/>
      <c r="RB240" s="802"/>
      <c r="RC240" s="802"/>
      <c r="RD240" s="802"/>
      <c r="RE240" s="802"/>
      <c r="RF240" s="802"/>
      <c r="RG240" s="802"/>
      <c r="RH240" s="802"/>
      <c r="RI240" s="802"/>
      <c r="RJ240" s="802"/>
      <c r="RK240" s="802"/>
      <c r="RL240" s="802"/>
      <c r="RM240" s="802"/>
      <c r="RN240" s="802"/>
      <c r="RO240" s="802"/>
      <c r="RP240" s="802"/>
      <c r="RQ240" s="802"/>
      <c r="RR240" s="802"/>
      <c r="RS240" s="802"/>
      <c r="RT240" s="802"/>
      <c r="RU240" s="802"/>
      <c r="RV240" s="802"/>
      <c r="RW240" s="802"/>
      <c r="RX240" s="802"/>
      <c r="RY240" s="802"/>
      <c r="RZ240" s="802"/>
      <c r="SA240" s="802"/>
      <c r="SB240" s="802"/>
      <c r="SC240" s="802"/>
      <c r="SD240" s="802"/>
      <c r="SE240" s="802"/>
      <c r="SF240" s="802"/>
      <c r="SG240" s="802"/>
      <c r="SH240" s="802"/>
      <c r="SI240" s="802"/>
      <c r="SJ240" s="802"/>
      <c r="SK240" s="802"/>
      <c r="SL240" s="802"/>
      <c r="SM240" s="802"/>
      <c r="SN240" s="802"/>
      <c r="SO240" s="802"/>
      <c r="SP240" s="802"/>
      <c r="SQ240" s="802"/>
      <c r="SR240" s="802"/>
      <c r="SS240" s="802"/>
      <c r="ST240" s="802"/>
      <c r="SU240" s="802"/>
      <c r="SV240" s="802"/>
      <c r="SW240" s="802"/>
      <c r="SX240" s="802"/>
      <c r="SY240" s="802"/>
      <c r="SZ240" s="802"/>
      <c r="TA240" s="802"/>
      <c r="TB240" s="802"/>
      <c r="TC240" s="802"/>
      <c r="TD240" s="802"/>
      <c r="TE240" s="802"/>
      <c r="TF240" s="802"/>
      <c r="TG240" s="802"/>
      <c r="TH240" s="802"/>
      <c r="TI240" s="802"/>
      <c r="TJ240" s="802"/>
      <c r="TK240" s="802"/>
      <c r="TL240" s="802"/>
      <c r="TM240" s="802"/>
      <c r="TN240" s="802"/>
      <c r="TO240" s="802"/>
      <c r="TP240" s="802"/>
      <c r="TQ240" s="802"/>
      <c r="TR240" s="802"/>
      <c r="TS240" s="802"/>
      <c r="TT240" s="802"/>
      <c r="TU240" s="802"/>
      <c r="TV240" s="802"/>
      <c r="TW240" s="802"/>
      <c r="TX240" s="802"/>
      <c r="TY240" s="802"/>
      <c r="TZ240" s="802"/>
      <c r="UA240" s="802"/>
      <c r="UB240" s="802"/>
      <c r="UC240" s="802"/>
      <c r="UD240" s="802"/>
      <c r="UE240" s="802"/>
      <c r="UF240" s="802"/>
      <c r="UG240" s="802"/>
      <c r="UH240" s="802"/>
      <c r="UI240" s="802"/>
      <c r="UJ240" s="802"/>
      <c r="UK240" s="802"/>
      <c r="UL240" s="802"/>
      <c r="UM240" s="802"/>
      <c r="UN240" s="802"/>
      <c r="UO240" s="802"/>
      <c r="UP240" s="802"/>
      <c r="UQ240" s="802"/>
      <c r="UR240" s="802"/>
      <c r="US240" s="802"/>
      <c r="UT240" s="802"/>
      <c r="UU240" s="802"/>
      <c r="UV240" s="802"/>
      <c r="UW240" s="802"/>
      <c r="UX240" s="802"/>
      <c r="UY240" s="802"/>
      <c r="UZ240" s="802"/>
      <c r="VA240" s="802"/>
      <c r="VB240" s="802"/>
      <c r="VC240" s="802"/>
      <c r="VD240" s="802"/>
      <c r="VE240" s="802"/>
      <c r="VF240" s="802"/>
      <c r="VG240" s="802"/>
      <c r="VH240" s="802"/>
      <c r="VI240" s="802"/>
      <c r="VJ240" s="802"/>
      <c r="VK240" s="802"/>
      <c r="VL240" s="802"/>
      <c r="VM240" s="802"/>
      <c r="VN240" s="802"/>
      <c r="VO240" s="802"/>
      <c r="VP240" s="802"/>
      <c r="VQ240" s="802"/>
      <c r="VR240" s="802"/>
      <c r="VS240" s="802"/>
      <c r="VT240" s="802"/>
      <c r="VU240" s="802"/>
      <c r="VV240" s="802"/>
      <c r="VW240" s="802"/>
      <c r="VX240" s="802"/>
      <c r="VY240" s="802"/>
      <c r="VZ240" s="802"/>
      <c r="WA240" s="802"/>
      <c r="WB240" s="802"/>
      <c r="WC240" s="802"/>
      <c r="WD240" s="802"/>
      <c r="WE240" s="802"/>
      <c r="WF240" s="802"/>
      <c r="WG240" s="802"/>
      <c r="WH240" s="802"/>
      <c r="WI240" s="802"/>
      <c r="WJ240" s="802"/>
      <c r="WK240" s="802"/>
      <c r="WL240" s="802"/>
      <c r="WM240" s="802"/>
      <c r="WN240" s="802"/>
      <c r="WO240" s="802"/>
      <c r="WP240" s="802"/>
      <c r="WQ240" s="802"/>
      <c r="WR240" s="802"/>
      <c r="WS240" s="802"/>
      <c r="WT240" s="802"/>
      <c r="WU240" s="802"/>
      <c r="WV240" s="802"/>
      <c r="WW240" s="802"/>
      <c r="WX240" s="802"/>
      <c r="WY240" s="802"/>
      <c r="WZ240" s="802"/>
      <c r="XA240" s="802"/>
      <c r="XB240" s="802"/>
      <c r="XC240" s="802"/>
      <c r="XD240" s="802"/>
      <c r="XE240" s="802"/>
      <c r="XF240" s="802"/>
      <c r="XG240" s="802"/>
      <c r="XH240" s="802"/>
      <c r="XI240" s="802"/>
      <c r="XJ240" s="802"/>
      <c r="XK240" s="802"/>
      <c r="XL240" s="802"/>
      <c r="XM240" s="802"/>
      <c r="XN240" s="802"/>
      <c r="XO240" s="802"/>
      <c r="XP240" s="802"/>
      <c r="XQ240" s="802"/>
      <c r="XR240" s="802"/>
      <c r="XS240" s="802"/>
      <c r="XT240" s="802"/>
      <c r="XU240" s="802"/>
      <c r="XV240" s="802"/>
      <c r="XW240" s="802"/>
      <c r="XX240" s="802"/>
      <c r="XY240" s="802"/>
      <c r="XZ240" s="802"/>
      <c r="YA240" s="802"/>
      <c r="YB240" s="802"/>
      <c r="YC240" s="802"/>
      <c r="YD240" s="802"/>
      <c r="YE240" s="802"/>
      <c r="YF240" s="802"/>
      <c r="YG240" s="802"/>
      <c r="YH240" s="802"/>
      <c r="YI240" s="802"/>
      <c r="YJ240" s="802"/>
      <c r="YK240" s="802"/>
      <c r="YL240" s="802"/>
      <c r="YM240" s="802"/>
      <c r="YN240" s="802"/>
      <c r="YO240" s="802"/>
      <c r="YP240" s="802"/>
      <c r="YQ240" s="802"/>
      <c r="YR240" s="802"/>
      <c r="YS240" s="802"/>
      <c r="YT240" s="802"/>
      <c r="YU240" s="802"/>
      <c r="YV240" s="802"/>
      <c r="YW240" s="802"/>
      <c r="YX240" s="802"/>
      <c r="YY240" s="802"/>
      <c r="YZ240" s="802"/>
      <c r="ZA240" s="802"/>
      <c r="ZB240" s="802"/>
      <c r="ZC240" s="802"/>
      <c r="ZD240" s="802"/>
      <c r="ZE240" s="802"/>
      <c r="ZF240" s="802"/>
      <c r="ZG240" s="802"/>
      <c r="ZH240" s="802"/>
      <c r="ZI240" s="802"/>
      <c r="ZJ240" s="802"/>
      <c r="ZK240" s="802"/>
      <c r="ZL240" s="802"/>
      <c r="ZM240" s="802"/>
      <c r="ZN240" s="802"/>
      <c r="ZO240" s="802"/>
      <c r="ZP240" s="802"/>
      <c r="ZQ240" s="802"/>
      <c r="ZR240" s="802"/>
      <c r="ZS240" s="802"/>
      <c r="ZT240" s="802"/>
      <c r="ZU240" s="802"/>
      <c r="ZV240" s="802"/>
      <c r="ZW240" s="802"/>
      <c r="ZX240" s="802"/>
      <c r="ZY240" s="802"/>
      <c r="ZZ240" s="802"/>
      <c r="AAA240" s="802"/>
      <c r="AAB240" s="802"/>
      <c r="AAC240" s="802"/>
      <c r="AAD240" s="802"/>
      <c r="AAE240" s="802"/>
      <c r="AAF240" s="802"/>
      <c r="AAG240" s="802"/>
      <c r="AAH240" s="802"/>
      <c r="AAI240" s="802"/>
      <c r="AAJ240" s="802"/>
      <c r="AAK240" s="802"/>
      <c r="AAL240" s="802"/>
      <c r="AAM240" s="802"/>
      <c r="AAN240" s="802"/>
      <c r="AAO240" s="802"/>
      <c r="AAP240" s="802"/>
      <c r="AAQ240" s="802"/>
      <c r="AAR240" s="802"/>
      <c r="AAS240" s="802"/>
      <c r="AAT240" s="802"/>
      <c r="AAU240" s="802"/>
      <c r="AAV240" s="802"/>
      <c r="AAW240" s="802"/>
      <c r="AAX240" s="802"/>
      <c r="AAY240" s="802"/>
      <c r="AAZ240" s="802"/>
      <c r="ABA240" s="802"/>
      <c r="ABB240" s="802"/>
      <c r="ABC240" s="802"/>
      <c r="ABD240" s="802"/>
      <c r="ABE240" s="802"/>
      <c r="ABF240" s="802"/>
      <c r="ABG240" s="802"/>
      <c r="ABH240" s="802"/>
      <c r="ABI240" s="802"/>
      <c r="ABJ240" s="802"/>
      <c r="ABK240" s="802"/>
      <c r="ABL240" s="802"/>
      <c r="ABM240" s="802"/>
      <c r="ABN240" s="802"/>
      <c r="ABO240" s="802"/>
      <c r="ABP240" s="802"/>
      <c r="ABQ240" s="802"/>
      <c r="ABR240" s="802"/>
      <c r="ABS240" s="802"/>
      <c r="ABT240" s="802"/>
      <c r="ABU240" s="802"/>
      <c r="ABV240" s="802"/>
      <c r="ABW240" s="802"/>
      <c r="ABX240" s="802"/>
      <c r="ABY240" s="802"/>
      <c r="ABZ240" s="802"/>
      <c r="ACA240" s="802"/>
      <c r="ACB240" s="802"/>
      <c r="ACC240" s="802"/>
      <c r="ACD240" s="802"/>
      <c r="ACE240" s="802"/>
      <c r="ACF240" s="802"/>
      <c r="ACG240" s="802"/>
      <c r="ACH240" s="802"/>
      <c r="ACI240" s="802"/>
      <c r="ACJ240" s="802"/>
      <c r="ACK240" s="802"/>
      <c r="ACL240" s="802"/>
      <c r="ACM240" s="802"/>
      <c r="ACN240" s="802"/>
      <c r="ACO240" s="802"/>
      <c r="ACP240" s="802"/>
      <c r="ACQ240" s="802"/>
      <c r="ACR240" s="802"/>
      <c r="ACS240" s="802"/>
      <c r="ACT240" s="802"/>
      <c r="ACU240" s="802"/>
      <c r="ACV240" s="802"/>
      <c r="ACW240" s="802"/>
      <c r="ACX240" s="802"/>
      <c r="ACY240" s="802"/>
      <c r="ACZ240" s="802"/>
      <c r="ADA240" s="802"/>
      <c r="ADB240" s="802"/>
      <c r="ADC240" s="802"/>
      <c r="ADD240" s="802"/>
      <c r="ADE240" s="802"/>
      <c r="ADF240" s="802"/>
      <c r="ADG240" s="802"/>
      <c r="ADH240" s="802"/>
      <c r="ADI240" s="802"/>
      <c r="ADJ240" s="802"/>
      <c r="ADK240" s="802"/>
      <c r="ADL240" s="802"/>
      <c r="ADM240" s="802"/>
      <c r="ADN240" s="802"/>
      <c r="ADO240" s="802"/>
      <c r="ADP240" s="802"/>
      <c r="ADQ240" s="802"/>
      <c r="ADR240" s="802"/>
      <c r="ADS240" s="802"/>
      <c r="ADT240" s="802"/>
      <c r="ADU240" s="802"/>
      <c r="ADV240" s="802"/>
      <c r="ADW240" s="802"/>
      <c r="ADX240" s="802"/>
      <c r="ADY240" s="802"/>
      <c r="ADZ240" s="802"/>
      <c r="AEA240" s="802"/>
      <c r="AEB240" s="802"/>
      <c r="AEC240" s="802"/>
      <c r="AED240" s="802"/>
      <c r="AEE240" s="802"/>
      <c r="AEF240" s="802"/>
      <c r="AEG240" s="802"/>
      <c r="AEH240" s="802"/>
      <c r="AEI240" s="802"/>
      <c r="AEJ240" s="802"/>
      <c r="AEK240" s="802"/>
      <c r="AEL240" s="802"/>
      <c r="AEM240" s="802"/>
      <c r="AEN240" s="802"/>
      <c r="AEO240" s="802"/>
      <c r="AEP240" s="802"/>
      <c r="AEQ240" s="802"/>
      <c r="AER240" s="802"/>
      <c r="AES240" s="802"/>
      <c r="AET240" s="802"/>
      <c r="AEU240" s="802"/>
      <c r="AEV240" s="802"/>
      <c r="AEW240" s="802"/>
      <c r="AEX240" s="802"/>
      <c r="AEY240" s="802"/>
      <c r="AEZ240" s="802"/>
      <c r="AFA240" s="802"/>
      <c r="AFB240" s="802"/>
      <c r="AFC240" s="802"/>
      <c r="AFD240" s="802"/>
      <c r="AFE240" s="802"/>
      <c r="AFF240" s="802"/>
      <c r="AFG240" s="802"/>
      <c r="AFH240" s="802"/>
      <c r="AFI240" s="802"/>
      <c r="AFJ240" s="802"/>
      <c r="AFK240" s="802"/>
      <c r="AFL240" s="802"/>
      <c r="AFM240" s="802"/>
      <c r="AFN240" s="802"/>
      <c r="AFO240" s="802"/>
      <c r="AFP240" s="802"/>
      <c r="AFQ240" s="802"/>
      <c r="AFR240" s="802"/>
      <c r="AFS240" s="802"/>
      <c r="AFT240" s="802"/>
      <c r="AFU240" s="802"/>
      <c r="AFV240" s="802"/>
      <c r="AFW240" s="802"/>
      <c r="AFX240" s="802"/>
      <c r="AFY240" s="802"/>
      <c r="AFZ240" s="802"/>
      <c r="AGA240" s="802"/>
      <c r="AGB240" s="802"/>
      <c r="AGC240" s="802"/>
      <c r="AGD240" s="802"/>
      <c r="AGE240" s="802"/>
      <c r="AGF240" s="802"/>
      <c r="AGG240" s="802"/>
      <c r="AGH240" s="802"/>
      <c r="AGI240" s="802"/>
      <c r="AGJ240" s="802"/>
      <c r="AGK240" s="802"/>
      <c r="AGL240" s="802"/>
      <c r="AGM240" s="802"/>
      <c r="AGN240" s="802"/>
      <c r="AGO240" s="802"/>
      <c r="AGP240" s="802"/>
      <c r="AGQ240" s="802"/>
      <c r="AGR240" s="802"/>
      <c r="AGS240" s="802"/>
      <c r="AGT240" s="802"/>
      <c r="AGU240" s="802"/>
      <c r="AGV240" s="802"/>
      <c r="AGW240" s="802"/>
      <c r="AGX240" s="802"/>
      <c r="AGY240" s="802"/>
      <c r="AGZ240" s="802"/>
      <c r="AHA240" s="802"/>
      <c r="AHB240" s="802"/>
      <c r="AHC240" s="802"/>
      <c r="AHD240" s="802"/>
      <c r="AHE240" s="802"/>
      <c r="AHF240" s="802"/>
      <c r="AHG240" s="802"/>
      <c r="AHH240" s="802"/>
      <c r="AHI240" s="802"/>
      <c r="AHJ240" s="802"/>
      <c r="AHK240" s="802"/>
      <c r="AHL240" s="802"/>
      <c r="AHM240" s="802"/>
      <c r="AHN240" s="802"/>
      <c r="AHO240" s="802"/>
      <c r="AHP240" s="802"/>
      <c r="AHQ240" s="802"/>
      <c r="AHR240" s="802"/>
      <c r="AHS240" s="802"/>
      <c r="AHT240" s="802"/>
      <c r="AHU240" s="802"/>
      <c r="AHV240" s="802"/>
      <c r="AHW240" s="802"/>
      <c r="AHX240" s="802"/>
      <c r="AHY240" s="802"/>
      <c r="AHZ240" s="802"/>
      <c r="AIA240" s="802"/>
      <c r="AIB240" s="802"/>
      <c r="AIC240" s="802"/>
      <c r="AID240" s="802"/>
      <c r="AIE240" s="802"/>
      <c r="AIF240" s="802"/>
      <c r="AIG240" s="802"/>
      <c r="AIH240" s="802"/>
      <c r="AII240" s="802"/>
      <c r="AIJ240" s="802"/>
      <c r="AQE240" s="802"/>
      <c r="AQF240" s="802"/>
      <c r="AQG240" s="802"/>
      <c r="AQH240" s="802"/>
      <c r="AQI240" s="802"/>
      <c r="AQJ240" s="802"/>
      <c r="AQK240" s="802"/>
      <c r="AQL240" s="802"/>
      <c r="AQM240" s="802"/>
      <c r="AQN240" s="802"/>
      <c r="AQO240" s="802"/>
      <c r="AQP240" s="802"/>
      <c r="AQQ240" s="802"/>
      <c r="AQR240" s="802"/>
      <c r="AQS240" s="802"/>
      <c r="AQT240" s="802"/>
      <c r="AQU240" s="802"/>
      <c r="AQV240" s="802"/>
      <c r="AQW240" s="802"/>
      <c r="AQX240" s="802"/>
      <c r="AQY240" s="802"/>
      <c r="AQZ240" s="802"/>
      <c r="ARA240" s="802"/>
      <c r="ARB240" s="802"/>
      <c r="ARC240" s="802"/>
      <c r="ARD240" s="802"/>
      <c r="ARE240" s="802"/>
      <c r="ARF240" s="802"/>
      <c r="ARG240" s="802"/>
      <c r="ARH240" s="802"/>
      <c r="ARI240" s="802"/>
      <c r="ARJ240" s="802"/>
      <c r="ARK240" s="802"/>
      <c r="ARL240" s="802"/>
      <c r="ARM240" s="802"/>
      <c r="ARN240" s="802"/>
      <c r="ARO240" s="802"/>
      <c r="ARP240" s="802"/>
      <c r="ARQ240" s="802"/>
      <c r="ARR240" s="802"/>
      <c r="ARS240" s="802"/>
      <c r="ART240" s="802"/>
      <c r="ARU240" s="802"/>
      <c r="ARV240" s="802"/>
      <c r="ARW240" s="802"/>
      <c r="ARX240" s="802"/>
      <c r="ARY240" s="802"/>
      <c r="ARZ240" s="802"/>
      <c r="ASA240" s="802"/>
      <c r="ASB240" s="802"/>
      <c r="ASC240" s="802"/>
      <c r="ASD240" s="802"/>
      <c r="ASE240" s="802"/>
      <c r="ASF240" s="802"/>
      <c r="ASG240" s="802"/>
      <c r="ASH240" s="802"/>
      <c r="ASI240" s="802"/>
      <c r="ASJ240" s="802"/>
      <c r="ASK240" s="802"/>
      <c r="ASL240" s="802"/>
      <c r="ATP240" s="802"/>
      <c r="ATQ240" s="802"/>
      <c r="ATR240" s="802"/>
      <c r="ATS240" s="802"/>
      <c r="ATT240" s="802"/>
      <c r="ATU240" s="802"/>
      <c r="ATV240" s="802"/>
      <c r="ATW240" s="802"/>
      <c r="ATX240" s="802"/>
      <c r="ATY240" s="802"/>
      <c r="ATZ240" s="802"/>
      <c r="AUA240" s="802"/>
      <c r="AUB240" s="802"/>
      <c r="AUC240" s="802"/>
      <c r="AUD240" s="802"/>
      <c r="AUE240" s="802"/>
      <c r="AUF240" s="802"/>
      <c r="AUG240" s="802"/>
      <c r="AUH240" s="802"/>
      <c r="AUI240" s="802"/>
      <c r="AUJ240" s="802"/>
      <c r="AUK240" s="802"/>
      <c r="AUL240" s="802"/>
      <c r="AUM240" s="802"/>
      <c r="AUN240" s="802"/>
      <c r="AUO240" s="802"/>
      <c r="AUP240" s="801"/>
      <c r="AUQ240" s="802"/>
      <c r="AUR240" s="801"/>
      <c r="AUS240" s="802"/>
      <c r="AUT240" s="801"/>
      <c r="AUU240" s="802"/>
      <c r="AUV240" s="802"/>
      <c r="AUW240" s="802"/>
      <c r="AUX240" s="802"/>
      <c r="AUY240" s="802"/>
      <c r="AUZ240" s="802"/>
      <c r="AVA240" s="802"/>
      <c r="AVB240" s="802"/>
      <c r="AVC240" s="802"/>
      <c r="AVD240" s="802"/>
      <c r="AVE240" s="802"/>
      <c r="AVF240" s="802"/>
      <c r="AVG240" s="802"/>
      <c r="AVH240" s="802"/>
      <c r="AVI240" s="802"/>
      <c r="AVJ240" s="808"/>
      <c r="AVK240" s="808"/>
      <c r="AVL240" s="808"/>
      <c r="AVM240" s="808"/>
      <c r="AVN240" s="808"/>
      <c r="AVO240" s="808"/>
      <c r="AVP240" s="808"/>
      <c r="AVQ240" s="808"/>
      <c r="AVR240" s="808"/>
      <c r="AVS240" s="808"/>
      <c r="AVT240" s="808"/>
      <c r="AVU240" s="809"/>
      <c r="AVV240" s="809"/>
      <c r="AVW240" s="809"/>
      <c r="AVX240" s="809"/>
      <c r="AVY240" s="809"/>
      <c r="AVZ240" s="809"/>
      <c r="AWA240" s="809"/>
      <c r="AWB240" s="809"/>
      <c r="AWC240" s="809"/>
      <c r="AWD240" s="809"/>
      <c r="AWE240" s="809"/>
      <c r="AWF240" s="809"/>
      <c r="AWG240" s="809"/>
      <c r="AWH240" s="809"/>
      <c r="AWI240" s="809"/>
      <c r="AWJ240" s="809"/>
      <c r="AWK240" s="809"/>
      <c r="AWL240" s="809"/>
      <c r="AWM240" s="809"/>
      <c r="AWN240" s="809"/>
      <c r="AWO240" s="809"/>
      <c r="AWP240" s="809"/>
      <c r="AWQ240" s="809"/>
      <c r="AWR240" s="808"/>
      <c r="AWS240" s="761"/>
      <c r="AWT240" s="808"/>
      <c r="AWU240" s="809"/>
      <c r="AWV240" s="809"/>
      <c r="AWW240" s="809"/>
      <c r="AWX240" s="809"/>
      <c r="AWY240" s="809"/>
      <c r="AWZ240" s="809"/>
      <c r="AXA240" s="809"/>
      <c r="AXB240" s="809"/>
      <c r="AXC240" s="809"/>
      <c r="AXD240" s="809"/>
      <c r="AXE240" s="809"/>
      <c r="AXF240" s="809"/>
      <c r="AXG240" s="809"/>
      <c r="AXH240" s="809"/>
      <c r="AXI240" s="809"/>
      <c r="AXJ240" s="809"/>
      <c r="AXK240" s="809"/>
      <c r="AXL240" s="809"/>
      <c r="AXM240" s="809"/>
      <c r="AXN240" s="809"/>
      <c r="AXO240" s="809"/>
      <c r="AXP240" s="809"/>
      <c r="AXQ240" s="809"/>
      <c r="AXR240" s="809"/>
      <c r="AXS240" s="809"/>
      <c r="AXT240" s="809"/>
      <c r="AXU240" s="809"/>
      <c r="AXV240" s="809"/>
      <c r="AXW240" s="809"/>
      <c r="AXX240" s="809"/>
      <c r="AXY240" s="809"/>
      <c r="AXZ240" s="809"/>
      <c r="AYA240" s="809"/>
      <c r="AYB240" s="809"/>
      <c r="AYC240" s="809"/>
      <c r="AYD240" s="808"/>
      <c r="AYE240" s="808"/>
      <c r="AYF240" s="809"/>
      <c r="AYG240" s="808"/>
      <c r="AYH240" s="810"/>
      <c r="AYI240" s="810"/>
      <c r="AYJ240" s="810"/>
      <c r="AYK240" s="810"/>
      <c r="AYL240" s="810"/>
      <c r="AYM240" s="810"/>
      <c r="AYN240" s="810"/>
      <c r="AYO240" s="810"/>
      <c r="AYP240" s="810"/>
      <c r="AYQ240" s="810"/>
      <c r="AYR240" s="810"/>
      <c r="AYS240" s="810"/>
      <c r="AYT240" s="810"/>
      <c r="AYU240" s="810"/>
      <c r="AYV240" s="810"/>
      <c r="AYW240" s="810"/>
      <c r="AYX240" s="810"/>
      <c r="AYY240" s="810"/>
      <c r="AYZ240" s="810"/>
      <c r="AZA240" s="810"/>
      <c r="AZB240" s="810"/>
      <c r="AZC240" s="810"/>
      <c r="AZD240" s="810"/>
      <c r="AZE240" s="810"/>
      <c r="AZF240" s="810"/>
      <c r="AZG240" s="810"/>
      <c r="AZH240" s="810"/>
      <c r="AZI240" s="810"/>
      <c r="AZJ240" s="810"/>
      <c r="AZK240" s="810"/>
      <c r="AZL240" s="810"/>
      <c r="AZM240" s="810"/>
      <c r="AZN240" s="810"/>
      <c r="AZO240" s="810"/>
      <c r="AZP240" s="809"/>
      <c r="AZQ240" s="802"/>
      <c r="AZR240" s="802"/>
      <c r="AZS240" s="802"/>
    </row>
    <row r="241" spans="45:920 1123:1371" s="793" customFormat="1" ht="13.5">
      <c r="AS241" s="802"/>
      <c r="AT241" s="802"/>
      <c r="AU241" s="802"/>
      <c r="AV241" s="802"/>
      <c r="AW241" s="802"/>
      <c r="AX241" s="802"/>
      <c r="AY241" s="802"/>
      <c r="AZ241" s="802"/>
      <c r="BA241" s="802"/>
      <c r="BB241" s="802"/>
      <c r="BC241" s="802"/>
      <c r="BD241" s="802"/>
      <c r="BE241" s="802"/>
      <c r="BF241" s="802"/>
      <c r="BG241" s="802"/>
      <c r="BH241" s="802"/>
      <c r="BI241" s="802"/>
      <c r="BJ241" s="802"/>
      <c r="BK241" s="802"/>
      <c r="BL241" s="802"/>
      <c r="BM241" s="802"/>
      <c r="BN241" s="802"/>
      <c r="BO241" s="802"/>
      <c r="BP241" s="802"/>
      <c r="BQ241" s="802"/>
      <c r="BR241" s="802"/>
      <c r="BS241" s="802"/>
      <c r="BT241" s="802"/>
      <c r="BU241" s="802"/>
      <c r="BV241" s="802"/>
      <c r="BW241" s="802"/>
      <c r="BX241" s="802"/>
      <c r="BY241" s="802"/>
      <c r="BZ241" s="802"/>
      <c r="CA241" s="802"/>
      <c r="CB241" s="802"/>
      <c r="CC241" s="802"/>
      <c r="CD241" s="802"/>
      <c r="CE241" s="802"/>
      <c r="CF241" s="802"/>
      <c r="CG241" s="802"/>
      <c r="CH241" s="802"/>
      <c r="CI241" s="802"/>
      <c r="CJ241" s="802"/>
      <c r="CK241" s="802"/>
      <c r="CL241" s="802"/>
      <c r="CM241" s="802"/>
      <c r="CN241" s="802"/>
      <c r="CO241" s="802"/>
      <c r="CP241" s="802"/>
      <c r="CQ241" s="802"/>
      <c r="CR241" s="802"/>
      <c r="CS241" s="802"/>
      <c r="CT241" s="802"/>
      <c r="CU241" s="802"/>
      <c r="CV241" s="802"/>
      <c r="CW241" s="802"/>
      <c r="CX241" s="802"/>
      <c r="CY241" s="802"/>
      <c r="CZ241" s="802"/>
      <c r="DA241" s="802"/>
      <c r="DB241" s="802"/>
      <c r="DC241" s="802"/>
      <c r="DD241" s="802"/>
      <c r="DE241" s="802"/>
      <c r="DF241" s="802"/>
      <c r="DG241" s="802"/>
      <c r="DH241" s="802"/>
      <c r="DI241" s="802"/>
      <c r="DJ241" s="802"/>
      <c r="DK241" s="802"/>
      <c r="DL241" s="802"/>
      <c r="DM241" s="802"/>
      <c r="DN241" s="802"/>
      <c r="DO241" s="802"/>
      <c r="DP241" s="802"/>
      <c r="DQ241" s="802"/>
      <c r="DR241" s="802"/>
      <c r="DS241" s="802"/>
      <c r="DT241" s="802"/>
      <c r="DU241" s="802"/>
      <c r="DV241" s="802"/>
      <c r="DW241" s="802"/>
      <c r="DX241" s="802"/>
      <c r="DY241" s="802"/>
      <c r="DZ241" s="802"/>
      <c r="EA241" s="802"/>
      <c r="EB241" s="802"/>
      <c r="EC241" s="802"/>
      <c r="ED241" s="802"/>
      <c r="EE241" s="802"/>
      <c r="EF241" s="802"/>
      <c r="EG241" s="802"/>
      <c r="EH241" s="802"/>
      <c r="EI241" s="802"/>
      <c r="EJ241" s="802"/>
      <c r="EK241" s="802"/>
      <c r="EL241" s="802"/>
      <c r="EM241" s="802"/>
      <c r="EN241" s="802"/>
      <c r="EO241" s="802"/>
      <c r="EP241" s="802"/>
      <c r="EQ241" s="802"/>
      <c r="ER241" s="802"/>
      <c r="ES241" s="802"/>
      <c r="ET241" s="802"/>
      <c r="EU241" s="802"/>
      <c r="EV241" s="802"/>
      <c r="EW241" s="802"/>
      <c r="EX241" s="802"/>
      <c r="EY241" s="802"/>
      <c r="EZ241" s="802"/>
      <c r="FA241" s="802"/>
      <c r="FB241" s="802"/>
      <c r="FC241" s="802"/>
      <c r="FD241" s="802"/>
      <c r="FE241" s="802"/>
      <c r="FF241" s="802"/>
      <c r="FG241" s="802"/>
      <c r="FH241" s="802"/>
      <c r="FI241" s="802"/>
      <c r="FJ241" s="802"/>
      <c r="FK241" s="802"/>
      <c r="FL241" s="802"/>
      <c r="FM241" s="802"/>
      <c r="FN241" s="802"/>
      <c r="FO241" s="802"/>
      <c r="FP241" s="802"/>
      <c r="FQ241" s="802"/>
      <c r="FR241" s="802"/>
      <c r="FS241" s="802"/>
      <c r="FT241" s="802"/>
      <c r="FU241" s="802"/>
      <c r="FV241" s="802"/>
      <c r="FW241" s="802"/>
      <c r="FX241" s="802"/>
      <c r="FY241" s="802"/>
      <c r="FZ241" s="802"/>
      <c r="GA241" s="802"/>
      <c r="GB241" s="802"/>
      <c r="GC241" s="802"/>
      <c r="GD241" s="802"/>
      <c r="GE241" s="802"/>
      <c r="GF241" s="802"/>
      <c r="GG241" s="802"/>
      <c r="GH241" s="802"/>
      <c r="GI241" s="802"/>
      <c r="GJ241" s="802"/>
      <c r="GK241" s="802"/>
      <c r="GL241" s="802"/>
      <c r="GM241" s="802"/>
      <c r="GN241" s="802"/>
      <c r="GO241" s="802"/>
      <c r="GP241" s="802"/>
      <c r="GQ241" s="802"/>
      <c r="GR241" s="802"/>
      <c r="GS241" s="802"/>
      <c r="GT241" s="802"/>
      <c r="GU241" s="802"/>
      <c r="GV241" s="802"/>
      <c r="GW241" s="802"/>
      <c r="GX241" s="802"/>
      <c r="GY241" s="802"/>
      <c r="GZ241" s="802"/>
      <c r="HA241" s="802"/>
      <c r="HB241" s="802"/>
      <c r="HC241" s="802"/>
      <c r="HD241" s="802"/>
      <c r="HE241" s="802"/>
      <c r="HF241" s="802"/>
      <c r="HG241" s="802"/>
      <c r="HH241" s="802"/>
      <c r="HI241" s="802"/>
      <c r="HJ241" s="802"/>
      <c r="HK241" s="802"/>
      <c r="HL241" s="802"/>
      <c r="HM241" s="802"/>
      <c r="HN241" s="802"/>
      <c r="HO241" s="802"/>
      <c r="HP241" s="802"/>
      <c r="HQ241" s="802"/>
      <c r="HR241" s="802"/>
      <c r="HS241" s="802"/>
      <c r="HT241" s="802"/>
      <c r="HU241" s="802"/>
      <c r="HV241" s="802"/>
      <c r="HW241" s="802"/>
      <c r="HX241" s="802"/>
      <c r="HY241" s="802"/>
      <c r="HZ241" s="802"/>
      <c r="IA241" s="802"/>
      <c r="IB241" s="802"/>
      <c r="IC241" s="802"/>
      <c r="ID241" s="802"/>
      <c r="IE241" s="802"/>
      <c r="IF241" s="802"/>
      <c r="IG241" s="802"/>
      <c r="IH241" s="802"/>
      <c r="II241" s="802"/>
      <c r="IJ241" s="802"/>
      <c r="IK241" s="802"/>
      <c r="IL241" s="802"/>
      <c r="IM241" s="802"/>
      <c r="IN241" s="802"/>
      <c r="IO241" s="802"/>
      <c r="IP241" s="802"/>
      <c r="IQ241" s="802"/>
      <c r="IR241" s="802"/>
      <c r="IS241" s="802"/>
      <c r="IT241" s="802"/>
      <c r="IU241" s="802"/>
      <c r="IV241" s="802"/>
      <c r="IW241" s="802"/>
      <c r="IX241" s="802"/>
      <c r="IY241" s="802"/>
      <c r="IZ241" s="802"/>
      <c r="JA241" s="802"/>
      <c r="JB241" s="802"/>
      <c r="JC241" s="802"/>
      <c r="JD241" s="802"/>
      <c r="JE241" s="802"/>
      <c r="JF241" s="802"/>
      <c r="JG241" s="802"/>
      <c r="JH241" s="802"/>
      <c r="JI241" s="802"/>
      <c r="JJ241" s="802"/>
      <c r="JK241" s="802"/>
      <c r="JL241" s="802"/>
      <c r="JM241" s="802"/>
      <c r="JN241" s="802"/>
      <c r="JO241" s="802"/>
      <c r="JP241" s="802"/>
      <c r="JQ241" s="802"/>
      <c r="JR241" s="802"/>
      <c r="JS241" s="802"/>
      <c r="JT241" s="802"/>
      <c r="JU241" s="802"/>
      <c r="JV241" s="802"/>
      <c r="JW241" s="802"/>
      <c r="JX241" s="802"/>
      <c r="JY241" s="802"/>
      <c r="JZ241" s="802"/>
      <c r="KA241" s="802"/>
      <c r="KB241" s="802"/>
      <c r="KC241" s="802"/>
      <c r="KD241" s="802"/>
      <c r="KE241" s="802"/>
      <c r="KF241" s="802"/>
      <c r="KG241" s="802"/>
      <c r="KH241" s="802"/>
      <c r="KI241" s="802"/>
      <c r="KJ241" s="802"/>
      <c r="KK241" s="802"/>
      <c r="KL241" s="802"/>
      <c r="KM241" s="802"/>
      <c r="KN241" s="802"/>
      <c r="KO241" s="802"/>
      <c r="KP241" s="802"/>
      <c r="KQ241" s="802"/>
      <c r="KR241" s="802"/>
      <c r="KS241" s="802"/>
      <c r="KT241" s="802"/>
      <c r="KU241" s="802"/>
      <c r="KV241" s="802"/>
      <c r="KW241" s="802"/>
      <c r="KX241" s="802"/>
      <c r="KY241" s="802"/>
      <c r="KZ241" s="802"/>
      <c r="LA241" s="802"/>
      <c r="LB241" s="802"/>
      <c r="LC241" s="802"/>
      <c r="LD241" s="802"/>
      <c r="LE241" s="802"/>
      <c r="LF241" s="802"/>
      <c r="LG241" s="802"/>
      <c r="LH241" s="802"/>
      <c r="LI241" s="802"/>
      <c r="LJ241" s="802"/>
      <c r="LK241" s="802"/>
      <c r="LL241" s="802"/>
      <c r="LM241" s="802"/>
      <c r="LN241" s="802"/>
      <c r="LO241" s="802"/>
      <c r="LP241" s="802"/>
      <c r="LQ241" s="802"/>
      <c r="LR241" s="802"/>
      <c r="LS241" s="802"/>
      <c r="LT241" s="802"/>
      <c r="LU241" s="802"/>
      <c r="LV241" s="802"/>
      <c r="LW241" s="802"/>
      <c r="LX241" s="802"/>
      <c r="LY241" s="802"/>
      <c r="LZ241" s="802"/>
      <c r="MA241" s="802"/>
      <c r="MB241" s="802"/>
      <c r="MC241" s="802"/>
      <c r="MD241" s="802"/>
      <c r="ME241" s="802"/>
      <c r="MF241" s="802"/>
      <c r="MG241" s="802"/>
      <c r="MH241" s="802"/>
      <c r="MI241" s="802"/>
      <c r="MJ241" s="802"/>
      <c r="MK241" s="802"/>
      <c r="ML241" s="802"/>
      <c r="MM241" s="802"/>
      <c r="MN241" s="802"/>
      <c r="MO241" s="802"/>
      <c r="MP241" s="802"/>
      <c r="MQ241" s="802"/>
      <c r="MR241" s="802"/>
      <c r="MS241" s="802"/>
      <c r="MT241" s="802"/>
      <c r="MU241" s="802"/>
      <c r="MV241" s="802"/>
      <c r="MW241" s="802"/>
      <c r="MX241" s="802"/>
      <c r="MY241" s="802"/>
      <c r="MZ241" s="802"/>
      <c r="NA241" s="802"/>
      <c r="NB241" s="802"/>
      <c r="NC241" s="802"/>
      <c r="ND241" s="802"/>
      <c r="NE241" s="802"/>
      <c r="NF241" s="802"/>
      <c r="NG241" s="802"/>
      <c r="NH241" s="802"/>
      <c r="NI241" s="802"/>
      <c r="NJ241" s="802"/>
      <c r="NK241" s="802"/>
      <c r="NL241" s="802"/>
      <c r="NM241" s="802"/>
      <c r="NN241" s="802"/>
      <c r="NO241" s="802"/>
      <c r="NP241" s="802"/>
      <c r="NQ241" s="802"/>
      <c r="NR241" s="802"/>
      <c r="NS241" s="802"/>
      <c r="NT241" s="802"/>
      <c r="NU241" s="802"/>
      <c r="NV241" s="802"/>
      <c r="NW241" s="802"/>
      <c r="NX241" s="802"/>
      <c r="NY241" s="802"/>
      <c r="NZ241" s="802"/>
      <c r="OA241" s="802"/>
      <c r="OB241" s="802"/>
      <c r="OC241" s="802"/>
      <c r="OD241" s="802"/>
      <c r="OE241" s="802"/>
      <c r="OF241" s="802"/>
      <c r="OG241" s="802"/>
      <c r="OH241" s="802"/>
      <c r="OI241" s="802"/>
      <c r="OJ241" s="802"/>
      <c r="OK241" s="802"/>
      <c r="OL241" s="802"/>
      <c r="OM241" s="802"/>
      <c r="ON241" s="802"/>
      <c r="OO241" s="802"/>
      <c r="OP241" s="802"/>
      <c r="OQ241" s="802"/>
      <c r="OR241" s="802"/>
      <c r="OS241" s="802"/>
      <c r="OT241" s="802"/>
      <c r="OU241" s="802"/>
      <c r="OV241" s="802"/>
      <c r="OW241" s="802"/>
      <c r="OX241" s="802"/>
      <c r="OY241" s="802"/>
      <c r="OZ241" s="802"/>
      <c r="PA241" s="802"/>
      <c r="PB241" s="802"/>
      <c r="PC241" s="802"/>
      <c r="PD241" s="802"/>
      <c r="PE241" s="802"/>
      <c r="PF241" s="802"/>
      <c r="PG241" s="802"/>
      <c r="PH241" s="802"/>
      <c r="PI241" s="802"/>
      <c r="PJ241" s="802"/>
      <c r="PK241" s="802"/>
      <c r="PL241" s="802"/>
      <c r="PM241" s="802"/>
      <c r="PN241" s="802"/>
      <c r="PO241" s="802"/>
      <c r="PP241" s="802"/>
      <c r="PQ241" s="802"/>
      <c r="PR241" s="802"/>
      <c r="PS241" s="802"/>
      <c r="PT241" s="802"/>
      <c r="PU241" s="802"/>
      <c r="PV241" s="802"/>
      <c r="PW241" s="802"/>
      <c r="PX241" s="802"/>
      <c r="PY241" s="802"/>
      <c r="PZ241" s="802"/>
      <c r="QA241" s="802"/>
      <c r="QB241" s="802"/>
      <c r="QC241" s="802"/>
      <c r="QD241" s="802"/>
      <c r="QE241" s="802"/>
      <c r="QF241" s="802"/>
      <c r="QG241" s="802"/>
      <c r="QH241" s="802"/>
      <c r="QI241" s="802"/>
      <c r="QJ241" s="802"/>
      <c r="QK241" s="802"/>
      <c r="QL241" s="802"/>
      <c r="QM241" s="802"/>
      <c r="QN241" s="802"/>
      <c r="QO241" s="802"/>
      <c r="QP241" s="802"/>
      <c r="QQ241" s="802"/>
      <c r="QR241" s="802"/>
      <c r="QS241" s="802"/>
      <c r="QT241" s="802"/>
      <c r="QU241" s="802"/>
      <c r="QV241" s="802"/>
      <c r="QW241" s="802"/>
      <c r="QX241" s="802"/>
      <c r="QY241" s="802"/>
      <c r="QZ241" s="802"/>
      <c r="RA241" s="802"/>
      <c r="RB241" s="802"/>
      <c r="RC241" s="802"/>
      <c r="RD241" s="802"/>
      <c r="RE241" s="802"/>
      <c r="RF241" s="802"/>
      <c r="RG241" s="802"/>
      <c r="RH241" s="802"/>
      <c r="RI241" s="802"/>
      <c r="RJ241" s="802"/>
      <c r="RK241" s="802"/>
      <c r="RL241" s="802"/>
      <c r="RM241" s="802"/>
      <c r="RN241" s="802"/>
      <c r="RO241" s="802"/>
      <c r="RP241" s="802"/>
      <c r="RQ241" s="802"/>
      <c r="RR241" s="802"/>
      <c r="RS241" s="802"/>
      <c r="RT241" s="802"/>
      <c r="RU241" s="802"/>
      <c r="RV241" s="802"/>
      <c r="RW241" s="802"/>
      <c r="RX241" s="802"/>
      <c r="RY241" s="802"/>
      <c r="RZ241" s="802"/>
      <c r="SA241" s="802"/>
      <c r="SB241" s="802"/>
      <c r="SC241" s="802"/>
      <c r="SD241" s="802"/>
      <c r="SE241" s="802"/>
      <c r="SF241" s="802"/>
      <c r="SG241" s="802"/>
      <c r="SH241" s="802"/>
      <c r="SI241" s="802"/>
      <c r="SJ241" s="802"/>
      <c r="SK241" s="802"/>
      <c r="SL241" s="802"/>
      <c r="SM241" s="802"/>
      <c r="SN241" s="802"/>
      <c r="SO241" s="802"/>
      <c r="SP241" s="802"/>
      <c r="SQ241" s="802"/>
      <c r="SR241" s="802"/>
      <c r="SS241" s="802"/>
      <c r="ST241" s="802"/>
      <c r="SU241" s="802"/>
      <c r="SV241" s="802"/>
      <c r="SW241" s="802"/>
      <c r="SX241" s="802"/>
      <c r="SY241" s="802"/>
      <c r="SZ241" s="802"/>
      <c r="TA241" s="802"/>
      <c r="TB241" s="802"/>
      <c r="TC241" s="802"/>
      <c r="TD241" s="802"/>
      <c r="TE241" s="802"/>
      <c r="TF241" s="802"/>
      <c r="TG241" s="802"/>
      <c r="TH241" s="802"/>
      <c r="TI241" s="802"/>
      <c r="TJ241" s="802"/>
      <c r="TK241" s="802"/>
      <c r="TL241" s="802"/>
      <c r="TM241" s="802"/>
      <c r="TN241" s="802"/>
      <c r="TO241" s="802"/>
      <c r="TP241" s="802"/>
      <c r="TQ241" s="802"/>
      <c r="TR241" s="802"/>
      <c r="TS241" s="802"/>
      <c r="TT241" s="802"/>
      <c r="TU241" s="802"/>
      <c r="TV241" s="802"/>
      <c r="TW241" s="802"/>
      <c r="TX241" s="802"/>
      <c r="TY241" s="802"/>
      <c r="TZ241" s="802"/>
      <c r="UA241" s="802"/>
      <c r="UB241" s="802"/>
      <c r="UC241" s="802"/>
      <c r="UD241" s="802"/>
      <c r="UE241" s="802"/>
      <c r="UF241" s="802"/>
      <c r="UG241" s="802"/>
      <c r="UH241" s="802"/>
      <c r="UI241" s="802"/>
      <c r="UJ241" s="802"/>
      <c r="UK241" s="802"/>
      <c r="UL241" s="802"/>
      <c r="UM241" s="802"/>
      <c r="UN241" s="802"/>
      <c r="UO241" s="802"/>
      <c r="UP241" s="802"/>
      <c r="UQ241" s="802"/>
      <c r="UR241" s="802"/>
      <c r="US241" s="802"/>
      <c r="UT241" s="802"/>
      <c r="UU241" s="802"/>
      <c r="UV241" s="802"/>
      <c r="UW241" s="802"/>
      <c r="UX241" s="802"/>
      <c r="UY241" s="802"/>
      <c r="UZ241" s="802"/>
      <c r="VA241" s="802"/>
      <c r="VB241" s="802"/>
      <c r="VC241" s="802"/>
      <c r="VD241" s="802"/>
      <c r="VE241" s="802"/>
      <c r="VF241" s="802"/>
      <c r="VG241" s="802"/>
      <c r="VH241" s="802"/>
      <c r="VI241" s="802"/>
      <c r="VJ241" s="802"/>
      <c r="VK241" s="802"/>
      <c r="VL241" s="802"/>
      <c r="VM241" s="802"/>
      <c r="VN241" s="802"/>
      <c r="VO241" s="802"/>
      <c r="VP241" s="802"/>
      <c r="VQ241" s="802"/>
      <c r="VR241" s="802"/>
      <c r="VS241" s="802"/>
      <c r="VT241" s="802"/>
      <c r="VU241" s="802"/>
      <c r="VV241" s="802"/>
      <c r="VW241" s="802"/>
      <c r="VX241" s="802"/>
      <c r="VY241" s="802"/>
      <c r="VZ241" s="802"/>
      <c r="WA241" s="802"/>
      <c r="WB241" s="802"/>
      <c r="WC241" s="802"/>
      <c r="WD241" s="802"/>
      <c r="WE241" s="802"/>
      <c r="WF241" s="802"/>
      <c r="WG241" s="802"/>
      <c r="WH241" s="802"/>
      <c r="WI241" s="802"/>
      <c r="WJ241" s="802"/>
      <c r="WK241" s="802"/>
      <c r="WL241" s="802"/>
      <c r="WM241" s="802"/>
      <c r="WN241" s="802"/>
      <c r="WO241" s="802"/>
      <c r="WP241" s="802"/>
      <c r="WQ241" s="802"/>
      <c r="WR241" s="802"/>
      <c r="WS241" s="802"/>
      <c r="WT241" s="802"/>
      <c r="WU241" s="802"/>
      <c r="WV241" s="802"/>
      <c r="WW241" s="802"/>
      <c r="WX241" s="802"/>
      <c r="WY241" s="802"/>
      <c r="WZ241" s="802"/>
      <c r="XA241" s="802"/>
      <c r="XB241" s="802"/>
      <c r="XC241" s="802"/>
      <c r="XD241" s="802"/>
      <c r="XE241" s="802"/>
      <c r="XF241" s="802"/>
      <c r="XG241" s="802"/>
      <c r="XH241" s="802"/>
      <c r="XI241" s="802"/>
      <c r="XJ241" s="802"/>
      <c r="XK241" s="802"/>
      <c r="XL241" s="802"/>
      <c r="XM241" s="802"/>
      <c r="XN241" s="802"/>
      <c r="XO241" s="802"/>
      <c r="XP241" s="802"/>
      <c r="XQ241" s="802"/>
      <c r="XR241" s="802"/>
      <c r="XS241" s="802"/>
      <c r="XT241" s="802"/>
      <c r="XU241" s="802"/>
      <c r="XV241" s="802"/>
      <c r="XW241" s="802"/>
      <c r="XX241" s="802"/>
      <c r="XY241" s="802"/>
      <c r="XZ241" s="802"/>
      <c r="YA241" s="802"/>
      <c r="YB241" s="802"/>
      <c r="YC241" s="802"/>
      <c r="YD241" s="802"/>
      <c r="YE241" s="802"/>
      <c r="YF241" s="802"/>
      <c r="YG241" s="802"/>
      <c r="YH241" s="802"/>
      <c r="YI241" s="802"/>
      <c r="YJ241" s="802"/>
      <c r="YK241" s="802"/>
      <c r="YL241" s="802"/>
      <c r="YM241" s="802"/>
      <c r="YN241" s="802"/>
      <c r="YO241" s="802"/>
      <c r="YP241" s="802"/>
      <c r="YQ241" s="802"/>
      <c r="YR241" s="802"/>
      <c r="YS241" s="802"/>
      <c r="YT241" s="802"/>
      <c r="YU241" s="802"/>
      <c r="YV241" s="802"/>
      <c r="YW241" s="802"/>
      <c r="YX241" s="802"/>
      <c r="YY241" s="802"/>
      <c r="YZ241" s="802"/>
      <c r="ZA241" s="802"/>
      <c r="ZB241" s="802"/>
      <c r="ZC241" s="802"/>
      <c r="ZD241" s="802"/>
      <c r="ZE241" s="802"/>
      <c r="ZF241" s="802"/>
      <c r="ZG241" s="802"/>
      <c r="ZH241" s="802"/>
      <c r="ZI241" s="802"/>
      <c r="ZJ241" s="802"/>
      <c r="ZK241" s="802"/>
      <c r="ZL241" s="802"/>
      <c r="ZM241" s="802"/>
      <c r="ZN241" s="802"/>
      <c r="ZO241" s="802"/>
      <c r="ZP241" s="802"/>
      <c r="ZQ241" s="802"/>
      <c r="ZR241" s="802"/>
      <c r="ZS241" s="802"/>
      <c r="ZT241" s="802"/>
      <c r="ZU241" s="802"/>
      <c r="ZV241" s="802"/>
      <c r="ZW241" s="802"/>
      <c r="ZX241" s="802"/>
      <c r="ZY241" s="802"/>
      <c r="ZZ241" s="802"/>
      <c r="AAA241" s="802"/>
      <c r="AAB241" s="802"/>
      <c r="AAC241" s="802"/>
      <c r="AAD241" s="802"/>
      <c r="AAE241" s="802"/>
      <c r="AAF241" s="802"/>
      <c r="AAG241" s="802"/>
      <c r="AAH241" s="802"/>
      <c r="AAI241" s="802"/>
      <c r="AAJ241" s="802"/>
      <c r="AAK241" s="802"/>
      <c r="AAL241" s="802"/>
      <c r="AAM241" s="802"/>
      <c r="AAN241" s="802"/>
      <c r="AAO241" s="802"/>
      <c r="AAP241" s="802"/>
      <c r="AAQ241" s="802"/>
      <c r="AAR241" s="802"/>
      <c r="AAS241" s="802"/>
      <c r="AAT241" s="802"/>
      <c r="AAU241" s="802"/>
      <c r="AAV241" s="802"/>
      <c r="AAW241" s="802"/>
      <c r="AAX241" s="802"/>
      <c r="AAY241" s="802"/>
      <c r="AAZ241" s="802"/>
      <c r="ABA241" s="802"/>
      <c r="ABB241" s="802"/>
      <c r="ABC241" s="802"/>
      <c r="ABD241" s="802"/>
      <c r="ABE241" s="802"/>
      <c r="ABF241" s="802"/>
      <c r="ABG241" s="802"/>
      <c r="ABH241" s="802"/>
      <c r="ABI241" s="802"/>
      <c r="ABJ241" s="802"/>
      <c r="ABK241" s="802"/>
      <c r="ABL241" s="802"/>
      <c r="ABM241" s="802"/>
      <c r="ABN241" s="802"/>
      <c r="ABO241" s="802"/>
      <c r="ABP241" s="802"/>
      <c r="ABQ241" s="802"/>
      <c r="ABR241" s="802"/>
      <c r="ABS241" s="802"/>
      <c r="ABT241" s="802"/>
      <c r="ABU241" s="802"/>
      <c r="ABV241" s="802"/>
      <c r="ABW241" s="802"/>
      <c r="ABX241" s="802"/>
      <c r="ABY241" s="802"/>
      <c r="ABZ241" s="802"/>
      <c r="ACA241" s="802"/>
      <c r="ACB241" s="802"/>
      <c r="ACC241" s="802"/>
      <c r="ACD241" s="802"/>
      <c r="ACE241" s="802"/>
      <c r="ACF241" s="802"/>
      <c r="ACG241" s="802"/>
      <c r="ACH241" s="802"/>
      <c r="ACI241" s="802"/>
      <c r="ACJ241" s="802"/>
      <c r="ACK241" s="802"/>
      <c r="ACL241" s="802"/>
      <c r="ACM241" s="802"/>
      <c r="ACN241" s="802"/>
      <c r="ACO241" s="802"/>
      <c r="ACP241" s="802"/>
      <c r="ACQ241" s="802"/>
      <c r="ACR241" s="802"/>
      <c r="ACS241" s="802"/>
      <c r="ACT241" s="802"/>
      <c r="ACU241" s="802"/>
      <c r="ACV241" s="802"/>
      <c r="ACW241" s="802"/>
      <c r="ACX241" s="802"/>
      <c r="ACY241" s="802"/>
      <c r="ACZ241" s="802"/>
      <c r="ADA241" s="802"/>
      <c r="ADB241" s="802"/>
      <c r="ADC241" s="802"/>
      <c r="ADD241" s="802"/>
      <c r="ADE241" s="802"/>
      <c r="ADF241" s="802"/>
      <c r="ADG241" s="802"/>
      <c r="ADH241" s="802"/>
      <c r="ADI241" s="802"/>
      <c r="ADJ241" s="802"/>
      <c r="ADK241" s="802"/>
      <c r="ADL241" s="802"/>
      <c r="ADM241" s="802"/>
      <c r="ADN241" s="802"/>
      <c r="ADO241" s="802"/>
      <c r="ADP241" s="802"/>
      <c r="ADQ241" s="802"/>
      <c r="ADR241" s="802"/>
      <c r="ADS241" s="802"/>
      <c r="ADT241" s="802"/>
      <c r="ADU241" s="802"/>
      <c r="ADV241" s="802"/>
      <c r="ADW241" s="802"/>
      <c r="ADX241" s="802"/>
      <c r="ADY241" s="802"/>
      <c r="ADZ241" s="802"/>
      <c r="AEA241" s="802"/>
      <c r="AEB241" s="802"/>
      <c r="AEC241" s="802"/>
      <c r="AED241" s="802"/>
      <c r="AEE241" s="802"/>
      <c r="AEF241" s="802"/>
      <c r="AEG241" s="802"/>
      <c r="AEH241" s="802"/>
      <c r="AEI241" s="802"/>
      <c r="AEJ241" s="802"/>
      <c r="AEK241" s="802"/>
      <c r="AEL241" s="802"/>
      <c r="AEM241" s="802"/>
      <c r="AEN241" s="802"/>
      <c r="AEO241" s="802"/>
      <c r="AEP241" s="802"/>
      <c r="AEQ241" s="802"/>
      <c r="AER241" s="802"/>
      <c r="AES241" s="802"/>
      <c r="AET241" s="802"/>
      <c r="AEU241" s="802"/>
      <c r="AEV241" s="802"/>
      <c r="AEW241" s="802"/>
      <c r="AEX241" s="802"/>
      <c r="AEY241" s="802"/>
      <c r="AEZ241" s="802"/>
      <c r="AFA241" s="802"/>
      <c r="AFB241" s="802"/>
      <c r="AFC241" s="802"/>
      <c r="AFD241" s="802"/>
      <c r="AFE241" s="802"/>
      <c r="AFF241" s="802"/>
      <c r="AFG241" s="802"/>
      <c r="AFH241" s="802"/>
      <c r="AFI241" s="802"/>
      <c r="AFJ241" s="802"/>
      <c r="AFK241" s="802"/>
      <c r="AFL241" s="802"/>
      <c r="AFM241" s="802"/>
      <c r="AFN241" s="802"/>
      <c r="AFO241" s="802"/>
      <c r="AFP241" s="802"/>
      <c r="AFQ241" s="802"/>
      <c r="AFR241" s="802"/>
      <c r="AFS241" s="802"/>
      <c r="AFT241" s="802"/>
      <c r="AFU241" s="802"/>
      <c r="AFV241" s="802"/>
      <c r="AFW241" s="802"/>
      <c r="AFX241" s="802"/>
      <c r="AFY241" s="802"/>
      <c r="AFZ241" s="802"/>
      <c r="AGA241" s="802"/>
      <c r="AGB241" s="802"/>
      <c r="AGC241" s="802"/>
      <c r="AGD241" s="802"/>
      <c r="AGE241" s="802"/>
      <c r="AGF241" s="802"/>
      <c r="AGG241" s="802"/>
      <c r="AGH241" s="802"/>
      <c r="AGI241" s="802"/>
      <c r="AGJ241" s="802"/>
      <c r="AGK241" s="802"/>
      <c r="AGL241" s="802"/>
      <c r="AGM241" s="802"/>
      <c r="AGN241" s="802"/>
      <c r="AGO241" s="802"/>
      <c r="AGP241" s="802"/>
      <c r="AGQ241" s="802"/>
      <c r="AGR241" s="802"/>
      <c r="AGS241" s="802"/>
      <c r="AGT241" s="802"/>
      <c r="AGU241" s="802"/>
      <c r="AGV241" s="802"/>
      <c r="AGW241" s="802"/>
      <c r="AGX241" s="802"/>
      <c r="AGY241" s="802"/>
      <c r="AGZ241" s="802"/>
      <c r="AHA241" s="802"/>
      <c r="AHB241" s="802"/>
      <c r="AHC241" s="802"/>
      <c r="AHD241" s="802"/>
      <c r="AHE241" s="802"/>
      <c r="AHF241" s="802"/>
      <c r="AHG241" s="802"/>
      <c r="AHH241" s="802"/>
      <c r="AHI241" s="802"/>
      <c r="AHJ241" s="802"/>
      <c r="AHK241" s="802"/>
      <c r="AHL241" s="802"/>
      <c r="AHM241" s="802"/>
      <c r="AHN241" s="802"/>
      <c r="AHO241" s="802"/>
      <c r="AHP241" s="802"/>
      <c r="AHQ241" s="802"/>
      <c r="AHR241" s="802"/>
      <c r="AHS241" s="802"/>
      <c r="AHT241" s="802"/>
      <c r="AHU241" s="802"/>
      <c r="AHV241" s="802"/>
      <c r="AHW241" s="802"/>
      <c r="AHX241" s="802"/>
      <c r="AHY241" s="802"/>
      <c r="AHZ241" s="802"/>
      <c r="AIA241" s="802"/>
      <c r="AIB241" s="802"/>
      <c r="AIC241" s="802"/>
      <c r="AID241" s="802"/>
      <c r="AIE241" s="802"/>
      <c r="AIF241" s="802"/>
      <c r="AIG241" s="802"/>
      <c r="AIH241" s="802"/>
      <c r="AII241" s="802"/>
      <c r="AIJ241" s="802"/>
      <c r="AQE241" s="802"/>
      <c r="AQF241" s="802"/>
      <c r="AQG241" s="802"/>
      <c r="AQH241" s="802"/>
      <c r="AQI241" s="802"/>
      <c r="AQJ241" s="802"/>
      <c r="AQK241" s="802"/>
      <c r="AQL241" s="802"/>
      <c r="AQM241" s="802"/>
      <c r="AQN241" s="802"/>
      <c r="AQO241" s="802"/>
      <c r="AQP241" s="802"/>
      <c r="AQQ241" s="802"/>
      <c r="AQR241" s="802"/>
      <c r="AQS241" s="802"/>
      <c r="AQT241" s="802"/>
      <c r="AQU241" s="802"/>
      <c r="AQV241" s="802"/>
      <c r="AQW241" s="802"/>
      <c r="AQX241" s="802"/>
      <c r="AQY241" s="802"/>
      <c r="AQZ241" s="802"/>
      <c r="ARA241" s="802"/>
      <c r="ARB241" s="802"/>
      <c r="ARC241" s="802"/>
      <c r="ARD241" s="802"/>
      <c r="ARE241" s="802"/>
      <c r="ARF241" s="802"/>
      <c r="ARG241" s="802"/>
      <c r="ARH241" s="802"/>
      <c r="ARI241" s="802"/>
      <c r="ARJ241" s="802"/>
      <c r="ARK241" s="802"/>
      <c r="ARL241" s="802"/>
      <c r="ARM241" s="802"/>
      <c r="ARN241" s="802"/>
      <c r="ARO241" s="802"/>
      <c r="ARP241" s="802"/>
      <c r="ARQ241" s="802"/>
      <c r="ARR241" s="802"/>
      <c r="ARS241" s="802"/>
      <c r="ART241" s="802"/>
      <c r="ARU241" s="802"/>
      <c r="ARV241" s="802"/>
      <c r="ARW241" s="802"/>
      <c r="ARX241" s="802"/>
      <c r="ARY241" s="802"/>
      <c r="ARZ241" s="802"/>
      <c r="ASA241" s="802"/>
      <c r="ASB241" s="802"/>
      <c r="ASC241" s="802"/>
      <c r="ASD241" s="802"/>
      <c r="ASE241" s="802"/>
      <c r="ASF241" s="802"/>
      <c r="ASG241" s="802"/>
      <c r="ASH241" s="802"/>
      <c r="ASI241" s="802"/>
      <c r="ASJ241" s="802"/>
      <c r="ASK241" s="802"/>
      <c r="ASL241" s="802"/>
      <c r="ATP241" s="802"/>
      <c r="ATQ241" s="802"/>
      <c r="ATR241" s="802"/>
      <c r="ATS241" s="802"/>
      <c r="ATT241" s="802"/>
      <c r="ATU241" s="802"/>
      <c r="ATV241" s="802"/>
      <c r="ATW241" s="802"/>
      <c r="ATX241" s="802"/>
      <c r="ATY241" s="802"/>
      <c r="ATZ241" s="802"/>
      <c r="AUA241" s="802"/>
      <c r="AUB241" s="802"/>
      <c r="AUC241" s="802"/>
      <c r="AUD241" s="802"/>
      <c r="AUE241" s="802"/>
      <c r="AUF241" s="802"/>
      <c r="AUG241" s="802"/>
      <c r="AUH241" s="802"/>
      <c r="AUI241" s="802"/>
      <c r="AUJ241" s="802"/>
      <c r="AUK241" s="802"/>
      <c r="AUL241" s="802"/>
      <c r="AUM241" s="802"/>
      <c r="AUN241" s="802"/>
      <c r="AUO241" s="802"/>
      <c r="AUP241" s="801"/>
      <c r="AUQ241" s="802"/>
      <c r="AUR241" s="801"/>
      <c r="AUS241" s="802"/>
      <c r="AUT241" s="801"/>
      <c r="AUU241" s="802"/>
      <c r="AUV241" s="802"/>
      <c r="AUW241" s="802"/>
      <c r="AUX241" s="802"/>
      <c r="AUY241" s="802"/>
      <c r="AUZ241" s="802"/>
      <c r="AVA241" s="802"/>
      <c r="AVB241" s="802"/>
      <c r="AVC241" s="802"/>
      <c r="AVD241" s="802"/>
      <c r="AVE241" s="802"/>
      <c r="AVF241" s="802"/>
      <c r="AVG241" s="802"/>
      <c r="AVH241" s="802"/>
      <c r="AVI241" s="802"/>
      <c r="AVJ241" s="808"/>
      <c r="AVK241" s="808"/>
      <c r="AVL241" s="808"/>
      <c r="AVM241" s="808"/>
      <c r="AVN241" s="808"/>
      <c r="AVO241" s="808"/>
      <c r="AVP241" s="808"/>
      <c r="AVQ241" s="808"/>
      <c r="AVR241" s="808"/>
      <c r="AVS241" s="808"/>
      <c r="AVT241" s="808"/>
      <c r="AVU241" s="809"/>
      <c r="AVV241" s="809"/>
      <c r="AVW241" s="809"/>
      <c r="AVX241" s="809"/>
      <c r="AVY241" s="809"/>
      <c r="AVZ241" s="809"/>
      <c r="AWA241" s="809"/>
      <c r="AWB241" s="809"/>
      <c r="AWC241" s="809"/>
      <c r="AWD241" s="809"/>
      <c r="AWE241" s="809"/>
      <c r="AWF241" s="809"/>
      <c r="AWG241" s="809"/>
      <c r="AWH241" s="809"/>
      <c r="AWI241" s="809"/>
      <c r="AWJ241" s="809"/>
      <c r="AWK241" s="809"/>
      <c r="AWL241" s="809"/>
      <c r="AWM241" s="809"/>
      <c r="AWN241" s="809"/>
      <c r="AWO241" s="809"/>
      <c r="AWP241" s="809"/>
      <c r="AWQ241" s="809"/>
      <c r="AWR241" s="808"/>
      <c r="AWS241" s="761"/>
      <c r="AWT241" s="808"/>
      <c r="AWU241" s="809"/>
      <c r="AWV241" s="809"/>
      <c r="AWW241" s="809"/>
      <c r="AWX241" s="809"/>
      <c r="AWY241" s="809"/>
      <c r="AWZ241" s="809"/>
      <c r="AXA241" s="809"/>
      <c r="AXB241" s="809"/>
      <c r="AXC241" s="809"/>
      <c r="AXD241" s="809"/>
      <c r="AXE241" s="809"/>
      <c r="AXF241" s="809"/>
      <c r="AXG241" s="809"/>
      <c r="AXH241" s="809"/>
      <c r="AXI241" s="809"/>
      <c r="AXJ241" s="809"/>
      <c r="AXK241" s="809"/>
      <c r="AXL241" s="809"/>
      <c r="AXM241" s="809"/>
      <c r="AXN241" s="809"/>
      <c r="AXO241" s="809"/>
      <c r="AXP241" s="809"/>
      <c r="AXQ241" s="809"/>
      <c r="AXR241" s="809"/>
      <c r="AXS241" s="809"/>
      <c r="AXT241" s="809"/>
      <c r="AXU241" s="809"/>
      <c r="AXV241" s="809"/>
      <c r="AXW241" s="809"/>
      <c r="AXX241" s="809"/>
      <c r="AXY241" s="809"/>
      <c r="AXZ241" s="809"/>
      <c r="AYA241" s="809"/>
      <c r="AYB241" s="809"/>
      <c r="AYC241" s="809"/>
      <c r="AYD241" s="808"/>
      <c r="AYE241" s="808"/>
      <c r="AYF241" s="809"/>
      <c r="AYG241" s="808"/>
      <c r="AYH241" s="810"/>
      <c r="AYI241" s="810"/>
      <c r="AYJ241" s="810"/>
      <c r="AYK241" s="810"/>
      <c r="AYL241" s="810"/>
      <c r="AYM241" s="810"/>
      <c r="AYN241" s="810"/>
      <c r="AYO241" s="810"/>
      <c r="AYP241" s="810"/>
      <c r="AYQ241" s="810"/>
      <c r="AYR241" s="810"/>
      <c r="AYS241" s="810"/>
      <c r="AYT241" s="810"/>
      <c r="AYU241" s="810"/>
      <c r="AYV241" s="810"/>
      <c r="AYW241" s="810"/>
      <c r="AYX241" s="810"/>
      <c r="AYY241" s="810"/>
      <c r="AYZ241" s="810"/>
      <c r="AZA241" s="810"/>
      <c r="AZB241" s="810"/>
      <c r="AZC241" s="810"/>
      <c r="AZD241" s="810"/>
      <c r="AZE241" s="810"/>
      <c r="AZF241" s="810"/>
      <c r="AZG241" s="810"/>
      <c r="AZH241" s="810"/>
      <c r="AZI241" s="810"/>
      <c r="AZJ241" s="810"/>
      <c r="AZK241" s="810"/>
      <c r="AZL241" s="810"/>
      <c r="AZM241" s="810"/>
      <c r="AZN241" s="810"/>
      <c r="AZO241" s="810"/>
      <c r="AZP241" s="809"/>
      <c r="AZQ241" s="802"/>
      <c r="AZR241" s="802"/>
      <c r="AZS241" s="802"/>
    </row>
    <row r="242" spans="45:920 1123:1371" s="793" customFormat="1" ht="13.5">
      <c r="AS242" s="802"/>
      <c r="AT242" s="802"/>
      <c r="AU242" s="802"/>
      <c r="AV242" s="802"/>
      <c r="AW242" s="802"/>
      <c r="AX242" s="802"/>
      <c r="AY242" s="802"/>
      <c r="AZ242" s="802"/>
      <c r="BA242" s="802"/>
      <c r="BB242" s="802"/>
      <c r="BC242" s="802"/>
      <c r="BD242" s="802"/>
      <c r="BE242" s="802"/>
      <c r="BF242" s="802"/>
      <c r="BG242" s="802"/>
      <c r="BH242" s="802"/>
      <c r="BI242" s="802"/>
      <c r="BJ242" s="802"/>
      <c r="BK242" s="802"/>
      <c r="BL242" s="802"/>
      <c r="BM242" s="802"/>
      <c r="BN242" s="802"/>
      <c r="BO242" s="802"/>
      <c r="BP242" s="802"/>
      <c r="BQ242" s="802"/>
      <c r="BR242" s="802"/>
      <c r="BS242" s="802"/>
      <c r="BT242" s="802"/>
      <c r="BU242" s="802"/>
      <c r="BV242" s="802"/>
      <c r="BW242" s="802"/>
      <c r="BX242" s="802"/>
      <c r="BY242" s="802"/>
      <c r="BZ242" s="802"/>
      <c r="CA242" s="802"/>
      <c r="CB242" s="802"/>
      <c r="CC242" s="802"/>
      <c r="CD242" s="802"/>
      <c r="CE242" s="802"/>
      <c r="CF242" s="802"/>
      <c r="CG242" s="802"/>
      <c r="CH242" s="802"/>
      <c r="CI242" s="802"/>
      <c r="CJ242" s="802"/>
      <c r="CK242" s="802"/>
      <c r="CL242" s="802"/>
      <c r="CM242" s="802"/>
      <c r="CN242" s="802"/>
      <c r="CO242" s="802"/>
      <c r="CP242" s="802"/>
      <c r="CQ242" s="802"/>
      <c r="CR242" s="802"/>
      <c r="CS242" s="802"/>
      <c r="CT242" s="802"/>
      <c r="CU242" s="802"/>
      <c r="CV242" s="802"/>
      <c r="CW242" s="802"/>
      <c r="CX242" s="802"/>
      <c r="CY242" s="802"/>
      <c r="CZ242" s="802"/>
      <c r="DA242" s="802"/>
      <c r="DB242" s="802"/>
      <c r="DC242" s="802"/>
      <c r="DD242" s="802"/>
      <c r="DE242" s="802"/>
      <c r="DF242" s="802"/>
      <c r="DG242" s="802"/>
      <c r="DH242" s="802"/>
      <c r="DI242" s="802"/>
      <c r="DJ242" s="802"/>
      <c r="DK242" s="802"/>
      <c r="DL242" s="802"/>
      <c r="DM242" s="802"/>
      <c r="DN242" s="802"/>
      <c r="DO242" s="802"/>
      <c r="DP242" s="802"/>
      <c r="DQ242" s="802"/>
      <c r="DR242" s="802"/>
      <c r="DS242" s="802"/>
      <c r="DT242" s="802"/>
      <c r="DU242" s="802"/>
      <c r="DV242" s="802"/>
      <c r="DW242" s="802"/>
      <c r="DX242" s="802"/>
      <c r="DY242" s="802"/>
      <c r="DZ242" s="802"/>
      <c r="EA242" s="802"/>
      <c r="EB242" s="802"/>
      <c r="EC242" s="802"/>
      <c r="ED242" s="802"/>
      <c r="EE242" s="802"/>
      <c r="EF242" s="802"/>
      <c r="EG242" s="802"/>
      <c r="EH242" s="802"/>
      <c r="EI242" s="802"/>
      <c r="EJ242" s="802"/>
      <c r="EK242" s="802"/>
      <c r="EL242" s="802"/>
      <c r="EM242" s="802"/>
      <c r="EN242" s="802"/>
      <c r="EO242" s="802"/>
      <c r="EP242" s="802"/>
      <c r="EQ242" s="802"/>
      <c r="ER242" s="802"/>
      <c r="ES242" s="802"/>
      <c r="ET242" s="802"/>
      <c r="EU242" s="802"/>
      <c r="EV242" s="802"/>
      <c r="EW242" s="802"/>
      <c r="EX242" s="802"/>
      <c r="EY242" s="802"/>
      <c r="EZ242" s="802"/>
      <c r="FA242" s="802"/>
      <c r="FB242" s="802"/>
      <c r="FC242" s="802"/>
      <c r="FD242" s="802"/>
      <c r="FE242" s="802"/>
      <c r="FF242" s="802"/>
      <c r="FG242" s="802"/>
      <c r="FH242" s="802"/>
      <c r="FI242" s="802"/>
      <c r="FJ242" s="802"/>
      <c r="FK242" s="802"/>
      <c r="FL242" s="802"/>
      <c r="FM242" s="802"/>
      <c r="FN242" s="802"/>
      <c r="FO242" s="802"/>
      <c r="FP242" s="802"/>
      <c r="FQ242" s="802"/>
      <c r="FR242" s="802"/>
      <c r="FS242" s="802"/>
      <c r="FT242" s="802"/>
      <c r="FU242" s="802"/>
      <c r="FV242" s="802"/>
      <c r="FW242" s="802"/>
      <c r="FX242" s="802"/>
      <c r="FY242" s="802"/>
      <c r="FZ242" s="802"/>
      <c r="GA242" s="802"/>
      <c r="GB242" s="802"/>
      <c r="GC242" s="802"/>
      <c r="GD242" s="802"/>
      <c r="GE242" s="802"/>
      <c r="GF242" s="802"/>
      <c r="GG242" s="802"/>
      <c r="GH242" s="802"/>
      <c r="GI242" s="802"/>
      <c r="GJ242" s="802"/>
      <c r="GK242" s="802"/>
      <c r="GL242" s="802"/>
      <c r="GM242" s="802"/>
      <c r="GN242" s="802"/>
      <c r="GO242" s="802"/>
      <c r="GP242" s="802"/>
      <c r="GQ242" s="802"/>
      <c r="GR242" s="802"/>
      <c r="GS242" s="802"/>
      <c r="GT242" s="802"/>
      <c r="GU242" s="802"/>
      <c r="GV242" s="802"/>
      <c r="GW242" s="802"/>
      <c r="GX242" s="802"/>
      <c r="GY242" s="802"/>
      <c r="GZ242" s="802"/>
      <c r="HA242" s="802"/>
      <c r="HB242" s="802"/>
      <c r="HC242" s="802"/>
      <c r="HD242" s="802"/>
      <c r="HE242" s="802"/>
      <c r="HF242" s="802"/>
      <c r="HG242" s="802"/>
      <c r="HH242" s="802"/>
      <c r="HI242" s="802"/>
      <c r="HJ242" s="802"/>
      <c r="HK242" s="802"/>
      <c r="HL242" s="802"/>
      <c r="HM242" s="802"/>
      <c r="HN242" s="802"/>
      <c r="HO242" s="802"/>
      <c r="HP242" s="802"/>
      <c r="HQ242" s="802"/>
      <c r="HR242" s="802"/>
      <c r="HS242" s="802"/>
      <c r="HT242" s="802"/>
      <c r="HU242" s="802"/>
      <c r="HV242" s="802"/>
      <c r="HW242" s="802"/>
      <c r="HX242" s="802"/>
      <c r="HY242" s="802"/>
      <c r="HZ242" s="802"/>
      <c r="IA242" s="802"/>
      <c r="IB242" s="802"/>
      <c r="IC242" s="802"/>
      <c r="ID242" s="802"/>
      <c r="IE242" s="802"/>
      <c r="IF242" s="802"/>
      <c r="IG242" s="802"/>
      <c r="IH242" s="802"/>
      <c r="II242" s="802"/>
      <c r="IJ242" s="802"/>
      <c r="IK242" s="802"/>
      <c r="IL242" s="802"/>
      <c r="IM242" s="802"/>
      <c r="IN242" s="802"/>
      <c r="IO242" s="802"/>
      <c r="IP242" s="802"/>
      <c r="IQ242" s="802"/>
      <c r="IR242" s="802"/>
      <c r="IS242" s="802"/>
      <c r="IT242" s="802"/>
      <c r="IU242" s="802"/>
      <c r="IV242" s="802"/>
      <c r="IW242" s="802"/>
      <c r="IX242" s="802"/>
      <c r="IY242" s="802"/>
      <c r="IZ242" s="802"/>
      <c r="JA242" s="802"/>
      <c r="JB242" s="802"/>
      <c r="JC242" s="802"/>
      <c r="JD242" s="802"/>
      <c r="JE242" s="802"/>
      <c r="JF242" s="802"/>
      <c r="JG242" s="802"/>
      <c r="JH242" s="802"/>
      <c r="JI242" s="802"/>
      <c r="JJ242" s="802"/>
      <c r="JK242" s="802"/>
      <c r="JL242" s="802"/>
      <c r="JM242" s="802"/>
      <c r="JN242" s="802"/>
      <c r="JO242" s="802"/>
      <c r="JP242" s="802"/>
      <c r="JQ242" s="802"/>
      <c r="JR242" s="802"/>
      <c r="JS242" s="802"/>
      <c r="JT242" s="802"/>
      <c r="JU242" s="802"/>
      <c r="JV242" s="802"/>
      <c r="JW242" s="802"/>
      <c r="JX242" s="802"/>
      <c r="JY242" s="802"/>
      <c r="JZ242" s="802"/>
      <c r="KA242" s="802"/>
      <c r="KB242" s="802"/>
      <c r="KC242" s="802"/>
      <c r="KD242" s="802"/>
      <c r="KE242" s="802"/>
      <c r="KF242" s="802"/>
      <c r="KG242" s="802"/>
      <c r="KH242" s="802"/>
      <c r="KI242" s="802"/>
      <c r="KJ242" s="802"/>
      <c r="KK242" s="802"/>
      <c r="KL242" s="802"/>
      <c r="KM242" s="802"/>
      <c r="KN242" s="802"/>
      <c r="KO242" s="802"/>
      <c r="KP242" s="802"/>
      <c r="KQ242" s="802"/>
      <c r="KR242" s="802"/>
      <c r="KS242" s="802"/>
      <c r="KT242" s="802"/>
      <c r="KU242" s="802"/>
      <c r="KV242" s="802"/>
      <c r="KW242" s="802"/>
      <c r="KX242" s="802"/>
      <c r="KY242" s="802"/>
      <c r="KZ242" s="802"/>
      <c r="LA242" s="802"/>
      <c r="LB242" s="802"/>
      <c r="LC242" s="802"/>
      <c r="LD242" s="802"/>
      <c r="LE242" s="802"/>
      <c r="LF242" s="802"/>
      <c r="LG242" s="802"/>
      <c r="LH242" s="802"/>
      <c r="LI242" s="802"/>
      <c r="LJ242" s="802"/>
      <c r="LK242" s="802"/>
      <c r="LL242" s="802"/>
      <c r="LM242" s="802"/>
      <c r="LN242" s="802"/>
      <c r="LO242" s="802"/>
      <c r="LP242" s="802"/>
      <c r="LQ242" s="802"/>
      <c r="LR242" s="802"/>
      <c r="LS242" s="802"/>
      <c r="LT242" s="802"/>
      <c r="LU242" s="802"/>
      <c r="LV242" s="802"/>
      <c r="LW242" s="802"/>
      <c r="LX242" s="802"/>
      <c r="LY242" s="802"/>
      <c r="LZ242" s="802"/>
      <c r="MA242" s="802"/>
      <c r="MB242" s="802"/>
      <c r="MC242" s="802"/>
      <c r="MD242" s="802"/>
      <c r="ME242" s="802"/>
      <c r="MF242" s="802"/>
      <c r="MG242" s="802"/>
      <c r="MH242" s="802"/>
      <c r="MI242" s="802"/>
      <c r="MJ242" s="802"/>
      <c r="MK242" s="802"/>
      <c r="ML242" s="802"/>
      <c r="MM242" s="802"/>
      <c r="MN242" s="802"/>
      <c r="MO242" s="802"/>
      <c r="MP242" s="802"/>
      <c r="MQ242" s="802"/>
      <c r="MR242" s="802"/>
      <c r="MS242" s="802"/>
      <c r="MT242" s="802"/>
      <c r="MU242" s="802"/>
      <c r="MV242" s="802"/>
      <c r="MW242" s="802"/>
      <c r="MX242" s="802"/>
      <c r="MY242" s="802"/>
      <c r="MZ242" s="802"/>
      <c r="NA242" s="802"/>
      <c r="NB242" s="802"/>
      <c r="NC242" s="802"/>
      <c r="ND242" s="802"/>
      <c r="NE242" s="802"/>
      <c r="NF242" s="802"/>
      <c r="NG242" s="802"/>
      <c r="NH242" s="802"/>
      <c r="NI242" s="802"/>
      <c r="NJ242" s="802"/>
      <c r="NK242" s="802"/>
      <c r="NL242" s="802"/>
      <c r="NM242" s="802"/>
      <c r="NN242" s="802"/>
      <c r="NO242" s="802"/>
      <c r="NP242" s="802"/>
      <c r="NQ242" s="802"/>
      <c r="NR242" s="802"/>
      <c r="NS242" s="802"/>
      <c r="NT242" s="802"/>
      <c r="NU242" s="802"/>
      <c r="NV242" s="802"/>
      <c r="NW242" s="802"/>
      <c r="NX242" s="802"/>
      <c r="NY242" s="802"/>
      <c r="NZ242" s="802"/>
      <c r="OA242" s="802"/>
      <c r="OB242" s="802"/>
      <c r="OC242" s="802"/>
      <c r="OD242" s="802"/>
      <c r="OE242" s="802"/>
      <c r="OF242" s="802"/>
      <c r="OG242" s="802"/>
      <c r="OH242" s="802"/>
      <c r="OI242" s="802"/>
      <c r="OJ242" s="802"/>
      <c r="OK242" s="802"/>
      <c r="OL242" s="802"/>
      <c r="OM242" s="802"/>
      <c r="ON242" s="802"/>
      <c r="OO242" s="802"/>
      <c r="OP242" s="802"/>
      <c r="OQ242" s="802"/>
      <c r="OR242" s="802"/>
      <c r="OS242" s="802"/>
      <c r="OT242" s="802"/>
      <c r="OU242" s="802"/>
      <c r="OV242" s="802"/>
      <c r="OW242" s="802"/>
      <c r="OX242" s="802"/>
      <c r="OY242" s="802"/>
      <c r="OZ242" s="802"/>
      <c r="PA242" s="802"/>
      <c r="PB242" s="802"/>
      <c r="PC242" s="802"/>
      <c r="PD242" s="802"/>
      <c r="PE242" s="802"/>
      <c r="PF242" s="802"/>
      <c r="PG242" s="802"/>
      <c r="PH242" s="802"/>
      <c r="PI242" s="802"/>
      <c r="PJ242" s="802"/>
      <c r="PK242" s="802"/>
      <c r="PL242" s="802"/>
      <c r="PM242" s="802"/>
      <c r="PN242" s="802"/>
      <c r="PO242" s="802"/>
      <c r="PP242" s="802"/>
      <c r="PQ242" s="802"/>
      <c r="PR242" s="802"/>
      <c r="PS242" s="802"/>
      <c r="PT242" s="802"/>
      <c r="PU242" s="802"/>
      <c r="PV242" s="802"/>
      <c r="PW242" s="802"/>
      <c r="PX242" s="802"/>
      <c r="PY242" s="802"/>
      <c r="PZ242" s="802"/>
      <c r="QA242" s="802"/>
      <c r="QB242" s="802"/>
      <c r="QC242" s="802"/>
      <c r="QD242" s="802"/>
      <c r="QE242" s="802"/>
      <c r="QF242" s="802"/>
      <c r="QG242" s="802"/>
      <c r="QH242" s="802"/>
      <c r="QI242" s="802"/>
      <c r="QJ242" s="802"/>
      <c r="QK242" s="802"/>
      <c r="QL242" s="802"/>
      <c r="QM242" s="802"/>
      <c r="QN242" s="802"/>
      <c r="QO242" s="802"/>
      <c r="QP242" s="802"/>
      <c r="QQ242" s="802"/>
      <c r="QR242" s="802"/>
      <c r="QS242" s="802"/>
      <c r="QT242" s="802"/>
      <c r="QU242" s="802"/>
      <c r="QV242" s="802"/>
      <c r="QW242" s="802"/>
      <c r="QX242" s="802"/>
      <c r="QY242" s="802"/>
      <c r="QZ242" s="802"/>
      <c r="RA242" s="802"/>
      <c r="RB242" s="802"/>
      <c r="RC242" s="802"/>
      <c r="RD242" s="802"/>
      <c r="RE242" s="802"/>
      <c r="RF242" s="802"/>
      <c r="RG242" s="802"/>
      <c r="RH242" s="802"/>
      <c r="RI242" s="802"/>
      <c r="RJ242" s="802"/>
      <c r="RK242" s="802"/>
      <c r="RL242" s="802"/>
      <c r="RM242" s="802"/>
      <c r="RN242" s="802"/>
      <c r="RO242" s="802"/>
      <c r="RP242" s="802"/>
      <c r="RQ242" s="802"/>
      <c r="RR242" s="802"/>
      <c r="RS242" s="802"/>
      <c r="RT242" s="802"/>
      <c r="RU242" s="802"/>
      <c r="RV242" s="802"/>
      <c r="RW242" s="802"/>
      <c r="RX242" s="802"/>
      <c r="RY242" s="802"/>
      <c r="RZ242" s="802"/>
      <c r="SA242" s="802"/>
      <c r="SB242" s="802"/>
      <c r="SC242" s="802"/>
      <c r="SD242" s="802"/>
      <c r="SE242" s="802"/>
      <c r="SF242" s="802"/>
      <c r="SG242" s="802"/>
      <c r="SH242" s="802"/>
      <c r="SI242" s="802"/>
      <c r="SJ242" s="802"/>
      <c r="SK242" s="802"/>
      <c r="SL242" s="802"/>
      <c r="SM242" s="802"/>
      <c r="SN242" s="802"/>
      <c r="SO242" s="802"/>
      <c r="SP242" s="802"/>
      <c r="SQ242" s="802"/>
      <c r="SR242" s="802"/>
      <c r="SS242" s="802"/>
      <c r="ST242" s="802"/>
      <c r="SU242" s="802"/>
      <c r="SV242" s="802"/>
      <c r="SW242" s="802"/>
      <c r="SX242" s="802"/>
      <c r="SY242" s="802"/>
      <c r="SZ242" s="802"/>
      <c r="TA242" s="802"/>
      <c r="TB242" s="802"/>
      <c r="TC242" s="802"/>
      <c r="TD242" s="802"/>
      <c r="TE242" s="802"/>
      <c r="TF242" s="802"/>
      <c r="TG242" s="802"/>
      <c r="TH242" s="802"/>
      <c r="TI242" s="802"/>
      <c r="TJ242" s="802"/>
      <c r="TK242" s="802"/>
      <c r="TL242" s="802"/>
      <c r="TM242" s="802"/>
      <c r="TN242" s="802"/>
      <c r="TO242" s="802"/>
      <c r="TP242" s="802"/>
      <c r="TQ242" s="802"/>
      <c r="TR242" s="802"/>
      <c r="TS242" s="802"/>
      <c r="TT242" s="802"/>
      <c r="TU242" s="802"/>
      <c r="TV242" s="802"/>
      <c r="TW242" s="802"/>
      <c r="TX242" s="802"/>
      <c r="TY242" s="802"/>
      <c r="TZ242" s="802"/>
      <c r="UA242" s="802"/>
      <c r="UB242" s="802"/>
      <c r="UC242" s="802"/>
      <c r="UD242" s="802"/>
      <c r="UE242" s="802"/>
      <c r="UF242" s="802"/>
      <c r="UG242" s="802"/>
      <c r="UH242" s="802"/>
      <c r="UI242" s="802"/>
      <c r="UJ242" s="802"/>
      <c r="UK242" s="802"/>
      <c r="UL242" s="802"/>
      <c r="UM242" s="802"/>
      <c r="UN242" s="802"/>
      <c r="UO242" s="802"/>
      <c r="UP242" s="802"/>
      <c r="UQ242" s="802"/>
      <c r="UR242" s="802"/>
      <c r="US242" s="802"/>
      <c r="UT242" s="802"/>
      <c r="UU242" s="802"/>
      <c r="UV242" s="802"/>
      <c r="UW242" s="802"/>
      <c r="UX242" s="802"/>
      <c r="UY242" s="802"/>
      <c r="UZ242" s="802"/>
      <c r="VA242" s="802"/>
      <c r="VB242" s="802"/>
      <c r="VC242" s="802"/>
      <c r="VD242" s="802"/>
      <c r="VE242" s="802"/>
      <c r="VF242" s="802"/>
      <c r="VG242" s="802"/>
      <c r="VH242" s="802"/>
      <c r="VI242" s="802"/>
      <c r="VJ242" s="802"/>
      <c r="VK242" s="802"/>
      <c r="VL242" s="802"/>
      <c r="VM242" s="802"/>
      <c r="VN242" s="802"/>
      <c r="VO242" s="802"/>
      <c r="VP242" s="802"/>
      <c r="VQ242" s="802"/>
      <c r="VR242" s="802"/>
      <c r="VS242" s="802"/>
      <c r="VT242" s="802"/>
      <c r="VU242" s="802"/>
      <c r="VV242" s="802"/>
      <c r="VW242" s="802"/>
      <c r="VX242" s="802"/>
      <c r="VY242" s="802"/>
      <c r="VZ242" s="802"/>
      <c r="WA242" s="802"/>
      <c r="WB242" s="802"/>
      <c r="WC242" s="802"/>
      <c r="WD242" s="802"/>
      <c r="WE242" s="802"/>
      <c r="WF242" s="802"/>
      <c r="WG242" s="802"/>
      <c r="WH242" s="802"/>
      <c r="WI242" s="802"/>
      <c r="WJ242" s="802"/>
      <c r="WK242" s="802"/>
      <c r="WL242" s="802"/>
      <c r="WM242" s="802"/>
      <c r="WN242" s="802"/>
      <c r="WO242" s="802"/>
      <c r="WP242" s="802"/>
      <c r="WQ242" s="802"/>
      <c r="WR242" s="802"/>
      <c r="WS242" s="802"/>
      <c r="WT242" s="802"/>
      <c r="WU242" s="802"/>
      <c r="WV242" s="802"/>
      <c r="WW242" s="802"/>
      <c r="WX242" s="802"/>
      <c r="WY242" s="802"/>
      <c r="WZ242" s="802"/>
      <c r="XA242" s="802"/>
      <c r="XB242" s="802"/>
      <c r="XC242" s="802"/>
      <c r="XD242" s="802"/>
      <c r="XE242" s="802"/>
      <c r="XF242" s="802"/>
      <c r="XG242" s="802"/>
      <c r="XH242" s="802"/>
      <c r="XI242" s="802"/>
      <c r="XJ242" s="802"/>
      <c r="XK242" s="802"/>
      <c r="XL242" s="802"/>
      <c r="XM242" s="802"/>
      <c r="XN242" s="802"/>
      <c r="XO242" s="802"/>
      <c r="XP242" s="802"/>
      <c r="XQ242" s="802"/>
      <c r="XR242" s="802"/>
      <c r="XS242" s="802"/>
      <c r="XT242" s="802"/>
      <c r="XU242" s="802"/>
      <c r="XV242" s="802"/>
      <c r="XW242" s="802"/>
      <c r="XX242" s="802"/>
      <c r="XY242" s="802"/>
      <c r="XZ242" s="802"/>
      <c r="YA242" s="802"/>
      <c r="YB242" s="802"/>
      <c r="YC242" s="802"/>
      <c r="YD242" s="802"/>
      <c r="YE242" s="802"/>
      <c r="YF242" s="802"/>
      <c r="YG242" s="802"/>
      <c r="YH242" s="802"/>
      <c r="YI242" s="802"/>
      <c r="YJ242" s="802"/>
      <c r="YK242" s="802"/>
      <c r="YL242" s="802"/>
      <c r="YM242" s="802"/>
      <c r="YN242" s="802"/>
      <c r="YO242" s="802"/>
      <c r="YP242" s="802"/>
      <c r="YQ242" s="802"/>
      <c r="YR242" s="802"/>
      <c r="YS242" s="802"/>
      <c r="YT242" s="802"/>
      <c r="YU242" s="802"/>
      <c r="YV242" s="802"/>
      <c r="YW242" s="802"/>
      <c r="YX242" s="802"/>
      <c r="YY242" s="802"/>
      <c r="YZ242" s="802"/>
      <c r="ZA242" s="802"/>
      <c r="ZB242" s="802"/>
      <c r="ZC242" s="802"/>
      <c r="ZD242" s="802"/>
      <c r="ZE242" s="802"/>
      <c r="ZF242" s="802"/>
      <c r="ZG242" s="802"/>
      <c r="ZH242" s="802"/>
      <c r="ZI242" s="802"/>
      <c r="ZJ242" s="802"/>
      <c r="ZK242" s="802"/>
      <c r="ZL242" s="802"/>
      <c r="ZM242" s="802"/>
      <c r="ZN242" s="802"/>
      <c r="ZO242" s="802"/>
      <c r="ZP242" s="802"/>
      <c r="ZQ242" s="802"/>
      <c r="ZR242" s="802"/>
      <c r="ZS242" s="802"/>
      <c r="ZT242" s="802"/>
      <c r="ZU242" s="802"/>
      <c r="ZV242" s="802"/>
      <c r="ZW242" s="802"/>
      <c r="ZX242" s="802"/>
      <c r="ZY242" s="802"/>
      <c r="ZZ242" s="802"/>
      <c r="AAA242" s="802"/>
      <c r="AAB242" s="802"/>
      <c r="AAC242" s="802"/>
      <c r="AAD242" s="802"/>
      <c r="AAE242" s="802"/>
      <c r="AAF242" s="802"/>
      <c r="AAG242" s="802"/>
      <c r="AAH242" s="802"/>
      <c r="AAI242" s="802"/>
      <c r="AAJ242" s="802"/>
      <c r="AAK242" s="802"/>
      <c r="AAL242" s="802"/>
      <c r="AAM242" s="802"/>
      <c r="AAN242" s="802"/>
      <c r="AAO242" s="802"/>
      <c r="AAP242" s="802"/>
      <c r="AAQ242" s="802"/>
      <c r="AAR242" s="802"/>
      <c r="AAS242" s="802"/>
      <c r="AAT242" s="802"/>
      <c r="AAU242" s="802"/>
      <c r="AAV242" s="802"/>
      <c r="AAW242" s="802"/>
      <c r="AAX242" s="802"/>
      <c r="AAY242" s="802"/>
      <c r="AAZ242" s="802"/>
      <c r="ABA242" s="802"/>
      <c r="ABB242" s="802"/>
      <c r="ABC242" s="802"/>
      <c r="ABD242" s="802"/>
      <c r="ABE242" s="802"/>
      <c r="ABF242" s="802"/>
      <c r="ABG242" s="802"/>
      <c r="ABH242" s="802"/>
      <c r="ABI242" s="802"/>
      <c r="ABJ242" s="802"/>
      <c r="ABK242" s="802"/>
      <c r="ABL242" s="802"/>
      <c r="ABM242" s="802"/>
      <c r="ABN242" s="802"/>
      <c r="ABO242" s="802"/>
      <c r="ABP242" s="802"/>
      <c r="ABQ242" s="802"/>
      <c r="ABR242" s="802"/>
      <c r="ABS242" s="802"/>
      <c r="ABT242" s="802"/>
      <c r="ABU242" s="802"/>
      <c r="ABV242" s="802"/>
      <c r="ABW242" s="802"/>
      <c r="ABX242" s="802"/>
      <c r="ABY242" s="802"/>
      <c r="ABZ242" s="802"/>
      <c r="ACA242" s="802"/>
      <c r="ACB242" s="802"/>
      <c r="ACC242" s="802"/>
      <c r="ACD242" s="802"/>
      <c r="ACE242" s="802"/>
      <c r="ACF242" s="802"/>
      <c r="ACG242" s="802"/>
      <c r="ACH242" s="802"/>
      <c r="ACI242" s="802"/>
      <c r="ACJ242" s="802"/>
      <c r="ACK242" s="802"/>
      <c r="ACL242" s="802"/>
      <c r="ACM242" s="802"/>
      <c r="ACN242" s="802"/>
      <c r="ACO242" s="802"/>
      <c r="ACP242" s="802"/>
      <c r="ACQ242" s="802"/>
      <c r="ACR242" s="802"/>
      <c r="ACS242" s="802"/>
      <c r="ACT242" s="802"/>
      <c r="ACU242" s="802"/>
      <c r="ACV242" s="802"/>
      <c r="ACW242" s="802"/>
      <c r="ACX242" s="802"/>
      <c r="ACY242" s="802"/>
      <c r="ACZ242" s="802"/>
      <c r="ADA242" s="802"/>
      <c r="ADB242" s="802"/>
      <c r="ADC242" s="802"/>
      <c r="ADD242" s="802"/>
      <c r="ADE242" s="802"/>
      <c r="ADF242" s="802"/>
      <c r="ADG242" s="802"/>
      <c r="ADH242" s="802"/>
      <c r="ADI242" s="802"/>
      <c r="ADJ242" s="802"/>
      <c r="ADK242" s="802"/>
      <c r="ADL242" s="802"/>
      <c r="ADM242" s="802"/>
      <c r="ADN242" s="802"/>
      <c r="ADO242" s="802"/>
      <c r="ADP242" s="802"/>
      <c r="ADQ242" s="802"/>
      <c r="ADR242" s="802"/>
      <c r="ADS242" s="802"/>
      <c r="ADT242" s="802"/>
      <c r="ADU242" s="802"/>
      <c r="ADV242" s="802"/>
      <c r="ADW242" s="802"/>
      <c r="ADX242" s="802"/>
      <c r="ADY242" s="802"/>
      <c r="ADZ242" s="802"/>
      <c r="AEA242" s="802"/>
      <c r="AEB242" s="802"/>
      <c r="AEC242" s="802"/>
      <c r="AED242" s="802"/>
      <c r="AEE242" s="802"/>
      <c r="AEF242" s="802"/>
      <c r="AEG242" s="802"/>
      <c r="AEH242" s="802"/>
      <c r="AEI242" s="802"/>
      <c r="AEJ242" s="802"/>
      <c r="AEK242" s="802"/>
      <c r="AEL242" s="802"/>
      <c r="AEM242" s="802"/>
      <c r="AEN242" s="802"/>
      <c r="AEO242" s="802"/>
      <c r="AEP242" s="802"/>
      <c r="AEQ242" s="802"/>
      <c r="AER242" s="802"/>
      <c r="AES242" s="802"/>
      <c r="AET242" s="802"/>
      <c r="AEU242" s="802"/>
      <c r="AEV242" s="802"/>
      <c r="AEW242" s="802"/>
      <c r="AEX242" s="802"/>
      <c r="AEY242" s="802"/>
      <c r="AEZ242" s="802"/>
      <c r="AFA242" s="802"/>
      <c r="AFB242" s="802"/>
      <c r="AFC242" s="802"/>
      <c r="AFD242" s="802"/>
      <c r="AFE242" s="802"/>
      <c r="AFF242" s="802"/>
      <c r="AFG242" s="802"/>
      <c r="AFH242" s="802"/>
      <c r="AFI242" s="802"/>
      <c r="AFJ242" s="802"/>
      <c r="AFK242" s="802"/>
      <c r="AFL242" s="802"/>
      <c r="AFM242" s="802"/>
      <c r="AFN242" s="802"/>
      <c r="AFO242" s="802"/>
      <c r="AFP242" s="802"/>
      <c r="AFQ242" s="802"/>
      <c r="AFR242" s="802"/>
      <c r="AFS242" s="802"/>
      <c r="AFT242" s="802"/>
      <c r="AFU242" s="802"/>
      <c r="AFV242" s="802"/>
      <c r="AFW242" s="802"/>
      <c r="AFX242" s="802"/>
      <c r="AFY242" s="802"/>
      <c r="AFZ242" s="802"/>
      <c r="AGA242" s="802"/>
      <c r="AGB242" s="802"/>
      <c r="AGC242" s="802"/>
      <c r="AGD242" s="802"/>
      <c r="AGE242" s="802"/>
      <c r="AGF242" s="802"/>
      <c r="AGG242" s="802"/>
      <c r="AGH242" s="802"/>
      <c r="AGI242" s="802"/>
      <c r="AGJ242" s="802"/>
      <c r="AGK242" s="802"/>
      <c r="AGL242" s="802"/>
      <c r="AGM242" s="802"/>
      <c r="AGN242" s="802"/>
      <c r="AGO242" s="802"/>
      <c r="AGP242" s="802"/>
      <c r="AGQ242" s="802"/>
      <c r="AGR242" s="802"/>
      <c r="AGS242" s="802"/>
      <c r="AGT242" s="802"/>
      <c r="AGU242" s="802"/>
      <c r="AGV242" s="802"/>
      <c r="AGW242" s="802"/>
      <c r="AGX242" s="802"/>
      <c r="AGY242" s="802"/>
      <c r="AGZ242" s="802"/>
      <c r="AHA242" s="802"/>
      <c r="AHB242" s="802"/>
      <c r="AHC242" s="802"/>
      <c r="AHD242" s="802"/>
      <c r="AHE242" s="802"/>
      <c r="AHF242" s="802"/>
      <c r="AHG242" s="802"/>
      <c r="AHH242" s="802"/>
      <c r="AHI242" s="802"/>
      <c r="AHJ242" s="802"/>
      <c r="AHK242" s="802"/>
      <c r="AHL242" s="802"/>
      <c r="AHM242" s="802"/>
      <c r="AHN242" s="802"/>
      <c r="AHO242" s="802"/>
      <c r="AHP242" s="802"/>
      <c r="AHQ242" s="802"/>
      <c r="AHR242" s="802"/>
      <c r="AHS242" s="802"/>
      <c r="AHT242" s="802"/>
      <c r="AHU242" s="802"/>
      <c r="AHV242" s="802"/>
      <c r="AHW242" s="802"/>
      <c r="AHX242" s="802"/>
      <c r="AHY242" s="802"/>
      <c r="AHZ242" s="802"/>
      <c r="AIA242" s="802"/>
      <c r="AIB242" s="802"/>
      <c r="AIC242" s="802"/>
      <c r="AID242" s="802"/>
      <c r="AIE242" s="802"/>
      <c r="AIF242" s="802"/>
      <c r="AIG242" s="802"/>
      <c r="AIH242" s="802"/>
      <c r="AII242" s="802"/>
      <c r="AIJ242" s="802"/>
      <c r="AQE242" s="802"/>
      <c r="AQF242" s="802"/>
      <c r="AQG242" s="802"/>
      <c r="AQH242" s="802"/>
      <c r="AQI242" s="802"/>
      <c r="AQJ242" s="802"/>
      <c r="AQK242" s="802"/>
      <c r="AQL242" s="802"/>
      <c r="AQM242" s="802"/>
      <c r="AQN242" s="802"/>
      <c r="AQO242" s="802"/>
      <c r="AQP242" s="802"/>
      <c r="AQQ242" s="802"/>
      <c r="AQR242" s="802"/>
      <c r="AQS242" s="802"/>
      <c r="AQT242" s="802"/>
      <c r="AQU242" s="802"/>
      <c r="AQV242" s="802"/>
      <c r="AQW242" s="802"/>
      <c r="AQX242" s="802"/>
      <c r="AQY242" s="802"/>
      <c r="AQZ242" s="802"/>
      <c r="ARA242" s="802"/>
      <c r="ARB242" s="802"/>
      <c r="ARC242" s="802"/>
      <c r="ARD242" s="802"/>
      <c r="ARE242" s="802"/>
      <c r="ARF242" s="802"/>
      <c r="ARG242" s="802"/>
      <c r="ARH242" s="802"/>
      <c r="ARI242" s="802"/>
      <c r="ARJ242" s="802"/>
      <c r="ARK242" s="802"/>
      <c r="ARL242" s="802"/>
      <c r="ARM242" s="802"/>
      <c r="ARN242" s="802"/>
      <c r="ARO242" s="802"/>
      <c r="ARP242" s="802"/>
      <c r="ARQ242" s="802"/>
      <c r="ARR242" s="802"/>
      <c r="ARS242" s="802"/>
      <c r="ART242" s="802"/>
      <c r="ARU242" s="802"/>
      <c r="ARV242" s="802"/>
      <c r="ARW242" s="802"/>
      <c r="ARX242" s="802"/>
      <c r="ARY242" s="802"/>
      <c r="ARZ242" s="802"/>
      <c r="ASA242" s="802"/>
      <c r="ASB242" s="802"/>
      <c r="ASC242" s="802"/>
      <c r="ASD242" s="802"/>
      <c r="ASE242" s="802"/>
      <c r="ASF242" s="802"/>
      <c r="ASG242" s="802"/>
      <c r="ASH242" s="802"/>
      <c r="ASI242" s="802"/>
      <c r="ASJ242" s="802"/>
      <c r="ASK242" s="802"/>
      <c r="ASL242" s="802"/>
      <c r="ATP242" s="802"/>
      <c r="ATQ242" s="802"/>
      <c r="ATR242" s="802"/>
      <c r="ATS242" s="802"/>
      <c r="ATT242" s="802"/>
      <c r="ATU242" s="802"/>
      <c r="ATV242" s="802"/>
      <c r="ATW242" s="802"/>
      <c r="ATX242" s="802"/>
      <c r="ATY242" s="802"/>
      <c r="ATZ242" s="802"/>
      <c r="AUA242" s="802"/>
      <c r="AUB242" s="802"/>
      <c r="AUC242" s="802"/>
      <c r="AUD242" s="802"/>
      <c r="AUE242" s="802"/>
      <c r="AUF242" s="802"/>
      <c r="AUG242" s="802"/>
      <c r="AUH242" s="802"/>
      <c r="AUI242" s="802"/>
      <c r="AUJ242" s="802"/>
      <c r="AUK242" s="802"/>
      <c r="AUL242" s="802"/>
      <c r="AUM242" s="802"/>
      <c r="AUN242" s="802"/>
      <c r="AUO242" s="802"/>
      <c r="AUP242" s="801"/>
      <c r="AUQ242" s="802"/>
      <c r="AUR242" s="801"/>
      <c r="AUS242" s="802"/>
      <c r="AUT242" s="801"/>
      <c r="AUU242" s="802"/>
      <c r="AUV242" s="802"/>
      <c r="AUW242" s="802"/>
      <c r="AUX242" s="802"/>
      <c r="AUY242" s="802"/>
      <c r="AUZ242" s="802"/>
      <c r="AVA242" s="802"/>
      <c r="AVB242" s="802"/>
      <c r="AVC242" s="802"/>
      <c r="AVD242" s="802"/>
      <c r="AVE242" s="802"/>
      <c r="AVF242" s="802"/>
      <c r="AVG242" s="802"/>
      <c r="AVH242" s="802"/>
      <c r="AVI242" s="802"/>
      <c r="AVJ242" s="808"/>
      <c r="AVK242" s="808"/>
      <c r="AVL242" s="808"/>
      <c r="AVM242" s="808"/>
      <c r="AVN242" s="808"/>
      <c r="AVO242" s="808"/>
      <c r="AVP242" s="808"/>
      <c r="AVQ242" s="808"/>
      <c r="AVR242" s="808"/>
      <c r="AVS242" s="808"/>
      <c r="AVT242" s="808"/>
      <c r="AVU242" s="809"/>
      <c r="AVV242" s="809"/>
      <c r="AVW242" s="809"/>
      <c r="AVX242" s="809"/>
      <c r="AVY242" s="809"/>
      <c r="AVZ242" s="809"/>
      <c r="AWA242" s="809"/>
      <c r="AWB242" s="809"/>
      <c r="AWC242" s="809"/>
      <c r="AWD242" s="809"/>
      <c r="AWE242" s="809"/>
      <c r="AWF242" s="809"/>
      <c r="AWG242" s="809"/>
      <c r="AWH242" s="809"/>
      <c r="AWI242" s="809"/>
      <c r="AWJ242" s="809"/>
      <c r="AWK242" s="809"/>
      <c r="AWL242" s="809"/>
      <c r="AWM242" s="809"/>
      <c r="AWN242" s="809"/>
      <c r="AWO242" s="809"/>
      <c r="AWP242" s="809"/>
      <c r="AWQ242" s="809"/>
      <c r="AWR242" s="808"/>
      <c r="AWS242" s="761"/>
      <c r="AWT242" s="808"/>
      <c r="AWU242" s="809"/>
      <c r="AWV242" s="809"/>
      <c r="AWW242" s="809"/>
      <c r="AWX242" s="809"/>
      <c r="AWY242" s="809"/>
      <c r="AWZ242" s="809"/>
      <c r="AXA242" s="809"/>
      <c r="AXB242" s="809"/>
      <c r="AXC242" s="809"/>
      <c r="AXD242" s="809"/>
      <c r="AXE242" s="809"/>
      <c r="AXF242" s="809"/>
      <c r="AXG242" s="809"/>
      <c r="AXH242" s="809"/>
      <c r="AXI242" s="809"/>
      <c r="AXJ242" s="809"/>
      <c r="AXK242" s="809"/>
      <c r="AXL242" s="809"/>
      <c r="AXM242" s="809"/>
      <c r="AXN242" s="809"/>
      <c r="AXO242" s="809"/>
      <c r="AXP242" s="809"/>
      <c r="AXQ242" s="809"/>
      <c r="AXR242" s="809"/>
      <c r="AXS242" s="809"/>
      <c r="AXT242" s="809"/>
      <c r="AXU242" s="809"/>
      <c r="AXV242" s="809"/>
      <c r="AXW242" s="809"/>
      <c r="AXX242" s="809"/>
      <c r="AXY242" s="809"/>
      <c r="AXZ242" s="809"/>
      <c r="AYA242" s="809"/>
      <c r="AYB242" s="809"/>
      <c r="AYC242" s="809"/>
      <c r="AYD242" s="808"/>
      <c r="AYE242" s="808"/>
      <c r="AYF242" s="809"/>
      <c r="AYG242" s="808"/>
      <c r="AYH242" s="810"/>
      <c r="AYI242" s="810"/>
      <c r="AYJ242" s="810"/>
      <c r="AYK242" s="810"/>
      <c r="AYL242" s="810"/>
      <c r="AYM242" s="810"/>
      <c r="AYN242" s="810"/>
      <c r="AYO242" s="810"/>
      <c r="AYP242" s="810"/>
      <c r="AYQ242" s="810"/>
      <c r="AYR242" s="810"/>
      <c r="AYS242" s="810"/>
      <c r="AYT242" s="810"/>
      <c r="AYU242" s="810"/>
      <c r="AYV242" s="810"/>
      <c r="AYW242" s="810"/>
      <c r="AYX242" s="810"/>
      <c r="AYY242" s="810"/>
      <c r="AYZ242" s="810"/>
      <c r="AZA242" s="810"/>
      <c r="AZB242" s="810"/>
      <c r="AZC242" s="810"/>
      <c r="AZD242" s="810"/>
      <c r="AZE242" s="810"/>
      <c r="AZF242" s="810"/>
      <c r="AZG242" s="810"/>
      <c r="AZH242" s="810"/>
      <c r="AZI242" s="810"/>
      <c r="AZJ242" s="810"/>
      <c r="AZK242" s="810"/>
      <c r="AZL242" s="810"/>
      <c r="AZM242" s="810"/>
      <c r="AZN242" s="810"/>
      <c r="AZO242" s="810"/>
      <c r="AZP242" s="809"/>
      <c r="AZQ242" s="802"/>
      <c r="AZR242" s="802"/>
      <c r="AZS242" s="802"/>
    </row>
    <row r="243" spans="45:920 1123:1371" s="793" customFormat="1" ht="13.5">
      <c r="AS243" s="802"/>
      <c r="AT243" s="802"/>
      <c r="AU243" s="802"/>
      <c r="AV243" s="802"/>
      <c r="AW243" s="802"/>
      <c r="AX243" s="802"/>
      <c r="AY243" s="802"/>
      <c r="AZ243" s="802"/>
      <c r="BA243" s="802"/>
      <c r="BB243" s="802"/>
      <c r="BC243" s="802"/>
      <c r="BD243" s="802"/>
      <c r="BE243" s="802"/>
      <c r="BF243" s="802"/>
      <c r="BG243" s="802"/>
      <c r="BH243" s="802"/>
      <c r="BI243" s="802"/>
      <c r="BJ243" s="802"/>
      <c r="BK243" s="802"/>
      <c r="BL243" s="802"/>
      <c r="BM243" s="802"/>
      <c r="BN243" s="802"/>
      <c r="BO243" s="802"/>
      <c r="BP243" s="802"/>
      <c r="BQ243" s="802"/>
      <c r="BR243" s="802"/>
      <c r="BS243" s="802"/>
      <c r="BT243" s="802"/>
      <c r="BU243" s="802"/>
      <c r="BV243" s="802"/>
      <c r="BW243" s="802"/>
      <c r="BX243" s="802"/>
      <c r="BY243" s="802"/>
      <c r="BZ243" s="802"/>
      <c r="CA243" s="802"/>
      <c r="CB243" s="802"/>
      <c r="CC243" s="802"/>
      <c r="CD243" s="802"/>
      <c r="CE243" s="802"/>
      <c r="CF243" s="802"/>
      <c r="CG243" s="802"/>
      <c r="CH243" s="802"/>
      <c r="CI243" s="802"/>
      <c r="CJ243" s="802"/>
      <c r="CK243" s="802"/>
      <c r="CL243" s="802"/>
      <c r="CM243" s="802"/>
      <c r="CN243" s="802"/>
      <c r="CO243" s="802"/>
      <c r="CP243" s="802"/>
      <c r="CQ243" s="802"/>
      <c r="CR243" s="802"/>
      <c r="CS243" s="802"/>
      <c r="CT243" s="802"/>
      <c r="CU243" s="802"/>
      <c r="CV243" s="802"/>
      <c r="CW243" s="802"/>
      <c r="CX243" s="802"/>
      <c r="CY243" s="802"/>
      <c r="CZ243" s="802"/>
      <c r="DA243" s="802"/>
      <c r="DB243" s="802"/>
      <c r="DC243" s="802"/>
      <c r="DD243" s="802"/>
      <c r="DE243" s="802"/>
      <c r="DF243" s="802"/>
      <c r="DG243" s="802"/>
      <c r="DH243" s="802"/>
      <c r="DI243" s="802"/>
      <c r="DJ243" s="802"/>
      <c r="DK243" s="802"/>
      <c r="DL243" s="802"/>
      <c r="DM243" s="802"/>
      <c r="DN243" s="802"/>
      <c r="DO243" s="802"/>
      <c r="DP243" s="802"/>
      <c r="DQ243" s="802"/>
      <c r="DR243" s="802"/>
      <c r="DS243" s="802"/>
      <c r="DT243" s="802"/>
      <c r="DU243" s="802"/>
      <c r="DV243" s="802"/>
      <c r="DW243" s="802"/>
      <c r="DX243" s="802"/>
      <c r="DY243" s="802"/>
      <c r="DZ243" s="802"/>
      <c r="EA243" s="802"/>
      <c r="EB243" s="802"/>
      <c r="EC243" s="802"/>
      <c r="ED243" s="802"/>
      <c r="EE243" s="802"/>
      <c r="EF243" s="802"/>
      <c r="EG243" s="802"/>
      <c r="EH243" s="802"/>
      <c r="EI243" s="802"/>
      <c r="EJ243" s="802"/>
      <c r="EK243" s="802"/>
      <c r="EL243" s="802"/>
      <c r="EM243" s="802"/>
      <c r="EN243" s="802"/>
      <c r="EO243" s="802"/>
      <c r="EP243" s="802"/>
      <c r="EQ243" s="802"/>
      <c r="ER243" s="802"/>
      <c r="ES243" s="802"/>
      <c r="ET243" s="802"/>
      <c r="EU243" s="802"/>
      <c r="EV243" s="802"/>
      <c r="EW243" s="802"/>
      <c r="EX243" s="802"/>
      <c r="EY243" s="802"/>
      <c r="EZ243" s="802"/>
      <c r="FA243" s="802"/>
      <c r="FB243" s="802"/>
      <c r="FC243" s="802"/>
      <c r="FD243" s="802"/>
      <c r="FE243" s="802"/>
      <c r="FF243" s="802"/>
      <c r="FG243" s="802"/>
      <c r="FH243" s="802"/>
      <c r="FI243" s="802"/>
      <c r="FJ243" s="802"/>
      <c r="FK243" s="802"/>
      <c r="FL243" s="802"/>
      <c r="FM243" s="802"/>
      <c r="FN243" s="802"/>
      <c r="FO243" s="802"/>
      <c r="FP243" s="802"/>
      <c r="FQ243" s="802"/>
      <c r="FR243" s="802"/>
      <c r="FS243" s="802"/>
      <c r="FT243" s="802"/>
      <c r="FU243" s="802"/>
      <c r="FV243" s="802"/>
      <c r="FW243" s="802"/>
      <c r="FX243" s="802"/>
      <c r="FY243" s="802"/>
      <c r="FZ243" s="802"/>
      <c r="GA243" s="802"/>
      <c r="GB243" s="802"/>
      <c r="GC243" s="802"/>
      <c r="GD243" s="802"/>
      <c r="GE243" s="802"/>
      <c r="GF243" s="802"/>
      <c r="GG243" s="802"/>
      <c r="GH243" s="802"/>
      <c r="GI243" s="802"/>
      <c r="GJ243" s="802"/>
      <c r="GK243" s="802"/>
      <c r="GL243" s="802"/>
      <c r="GM243" s="802"/>
      <c r="GN243" s="802"/>
      <c r="GO243" s="802"/>
      <c r="GP243" s="802"/>
      <c r="GQ243" s="802"/>
      <c r="GR243" s="802"/>
      <c r="GS243" s="802"/>
      <c r="GT243" s="802"/>
      <c r="GU243" s="802"/>
      <c r="GV243" s="802"/>
      <c r="GW243" s="802"/>
      <c r="GX243" s="802"/>
      <c r="GY243" s="802"/>
      <c r="GZ243" s="802"/>
      <c r="HA243" s="802"/>
      <c r="HB243" s="802"/>
      <c r="HC243" s="802"/>
      <c r="HD243" s="802"/>
      <c r="HE243" s="802"/>
      <c r="HF243" s="802"/>
      <c r="HG243" s="802"/>
      <c r="HH243" s="802"/>
      <c r="HI243" s="802"/>
      <c r="HJ243" s="802"/>
      <c r="HK243" s="802"/>
      <c r="HL243" s="802"/>
      <c r="HM243" s="802"/>
      <c r="HN243" s="802"/>
      <c r="HO243" s="802"/>
      <c r="HP243" s="802"/>
      <c r="HQ243" s="802"/>
      <c r="HR243" s="802"/>
      <c r="HS243" s="802"/>
      <c r="HT243" s="802"/>
      <c r="HU243" s="802"/>
      <c r="HV243" s="802"/>
      <c r="HW243" s="802"/>
      <c r="HX243" s="802"/>
      <c r="HY243" s="802"/>
      <c r="HZ243" s="802"/>
      <c r="IA243" s="802"/>
      <c r="IB243" s="802"/>
      <c r="IC243" s="802"/>
      <c r="ID243" s="802"/>
      <c r="IE243" s="802"/>
      <c r="IF243" s="802"/>
      <c r="IG243" s="802"/>
      <c r="IH243" s="802"/>
      <c r="II243" s="802"/>
      <c r="IJ243" s="802"/>
      <c r="IK243" s="802"/>
      <c r="IL243" s="802"/>
      <c r="IM243" s="802"/>
      <c r="IN243" s="802"/>
      <c r="IO243" s="802"/>
      <c r="IP243" s="802"/>
      <c r="IQ243" s="802"/>
      <c r="IR243" s="802"/>
      <c r="IS243" s="802"/>
      <c r="IT243" s="802"/>
      <c r="IU243" s="802"/>
      <c r="IV243" s="802"/>
      <c r="IW243" s="802"/>
      <c r="IX243" s="802"/>
      <c r="IY243" s="802"/>
      <c r="IZ243" s="802"/>
      <c r="JA243" s="802"/>
      <c r="JB243" s="802"/>
      <c r="JC243" s="802"/>
      <c r="JD243" s="802"/>
      <c r="JE243" s="802"/>
      <c r="JF243" s="802"/>
      <c r="JG243" s="802"/>
      <c r="JH243" s="802"/>
      <c r="JI243" s="802"/>
      <c r="JJ243" s="802"/>
      <c r="JK243" s="802"/>
      <c r="JL243" s="802"/>
      <c r="JM243" s="802"/>
      <c r="JN243" s="802"/>
      <c r="JO243" s="802"/>
      <c r="JP243" s="802"/>
      <c r="JQ243" s="802"/>
      <c r="JR243" s="802"/>
      <c r="JS243" s="802"/>
      <c r="JT243" s="802"/>
      <c r="JU243" s="802"/>
      <c r="JV243" s="802"/>
      <c r="JW243" s="802"/>
      <c r="JX243" s="802"/>
      <c r="JY243" s="802"/>
      <c r="JZ243" s="802"/>
      <c r="KA243" s="802"/>
      <c r="KB243" s="802"/>
      <c r="KC243" s="802"/>
      <c r="KD243" s="802"/>
      <c r="KE243" s="802"/>
      <c r="KF243" s="802"/>
      <c r="KG243" s="802"/>
      <c r="KH243" s="802"/>
      <c r="KI243" s="802"/>
      <c r="KJ243" s="802"/>
      <c r="KK243" s="802"/>
      <c r="KL243" s="802"/>
      <c r="KM243" s="802"/>
      <c r="KN243" s="802"/>
      <c r="KO243" s="802"/>
      <c r="KP243" s="802"/>
      <c r="KQ243" s="802"/>
      <c r="KR243" s="802"/>
      <c r="KS243" s="802"/>
      <c r="KT243" s="802"/>
      <c r="KU243" s="802"/>
      <c r="KV243" s="802"/>
      <c r="KW243" s="802"/>
      <c r="KX243" s="802"/>
      <c r="KY243" s="802"/>
      <c r="KZ243" s="802"/>
      <c r="LA243" s="802"/>
      <c r="LB243" s="802"/>
      <c r="LC243" s="802"/>
      <c r="LD243" s="802"/>
      <c r="LE243" s="802"/>
      <c r="LF243" s="802"/>
      <c r="LG243" s="802"/>
      <c r="LH243" s="802"/>
      <c r="LI243" s="802"/>
      <c r="LJ243" s="802"/>
      <c r="LK243" s="802"/>
      <c r="LL243" s="802"/>
      <c r="LM243" s="802"/>
      <c r="LN243" s="802"/>
      <c r="LO243" s="802"/>
      <c r="LP243" s="802"/>
      <c r="LQ243" s="802"/>
      <c r="LR243" s="802"/>
      <c r="LS243" s="802"/>
      <c r="LT243" s="802"/>
      <c r="LU243" s="802"/>
      <c r="LV243" s="802"/>
      <c r="LW243" s="802"/>
      <c r="LX243" s="802"/>
      <c r="LY243" s="802"/>
      <c r="LZ243" s="802"/>
      <c r="MA243" s="802"/>
      <c r="MB243" s="802"/>
      <c r="MC243" s="802"/>
      <c r="MD243" s="802"/>
      <c r="ME243" s="802"/>
      <c r="MF243" s="802"/>
      <c r="MG243" s="802"/>
      <c r="MH243" s="802"/>
      <c r="MI243" s="802"/>
      <c r="MJ243" s="802"/>
      <c r="MK243" s="802"/>
      <c r="ML243" s="802"/>
      <c r="MM243" s="802"/>
      <c r="MN243" s="802"/>
      <c r="MO243" s="802"/>
      <c r="MP243" s="802"/>
      <c r="MQ243" s="802"/>
      <c r="MR243" s="802"/>
      <c r="MS243" s="802"/>
      <c r="MT243" s="802"/>
      <c r="MU243" s="802"/>
      <c r="MV243" s="802"/>
      <c r="MW243" s="802"/>
      <c r="MX243" s="802"/>
      <c r="MY243" s="802"/>
      <c r="MZ243" s="802"/>
      <c r="NA243" s="802"/>
      <c r="NB243" s="802"/>
      <c r="NC243" s="802"/>
      <c r="ND243" s="802"/>
      <c r="NE243" s="802"/>
      <c r="NF243" s="802"/>
      <c r="NG243" s="802"/>
      <c r="NH243" s="802"/>
      <c r="NI243" s="802"/>
      <c r="NJ243" s="802"/>
      <c r="NK243" s="802"/>
      <c r="NL243" s="802"/>
      <c r="NM243" s="802"/>
      <c r="NN243" s="802"/>
      <c r="NO243" s="802"/>
      <c r="NP243" s="802"/>
      <c r="NQ243" s="802"/>
      <c r="NR243" s="802"/>
      <c r="NS243" s="802"/>
      <c r="NT243" s="802"/>
      <c r="NU243" s="802"/>
      <c r="NV243" s="802"/>
      <c r="NW243" s="802"/>
      <c r="NX243" s="802"/>
      <c r="NY243" s="802"/>
      <c r="NZ243" s="802"/>
      <c r="OA243" s="802"/>
      <c r="OB243" s="802"/>
      <c r="OC243" s="802"/>
      <c r="OD243" s="802"/>
      <c r="OE243" s="802"/>
      <c r="OF243" s="802"/>
      <c r="OG243" s="802"/>
      <c r="OH243" s="802"/>
      <c r="OI243" s="802"/>
      <c r="OJ243" s="802"/>
      <c r="OK243" s="802"/>
      <c r="OL243" s="802"/>
      <c r="OM243" s="802"/>
      <c r="ON243" s="802"/>
      <c r="OO243" s="802"/>
      <c r="OP243" s="802"/>
      <c r="OQ243" s="802"/>
      <c r="OR243" s="802"/>
      <c r="OS243" s="802"/>
      <c r="OT243" s="802"/>
      <c r="OU243" s="802"/>
      <c r="OV243" s="802"/>
      <c r="OW243" s="802"/>
      <c r="OX243" s="802"/>
      <c r="OY243" s="802"/>
      <c r="OZ243" s="802"/>
      <c r="PA243" s="802"/>
      <c r="PB243" s="802"/>
      <c r="PC243" s="802"/>
      <c r="PD243" s="802"/>
      <c r="PE243" s="802"/>
      <c r="PF243" s="802"/>
      <c r="PG243" s="802"/>
      <c r="PH243" s="802"/>
      <c r="PI243" s="802"/>
      <c r="PJ243" s="802"/>
      <c r="PK243" s="802"/>
      <c r="PL243" s="802"/>
      <c r="PM243" s="802"/>
      <c r="PN243" s="802"/>
      <c r="PO243" s="802"/>
      <c r="PP243" s="802"/>
      <c r="PQ243" s="802"/>
      <c r="PR243" s="802"/>
      <c r="PS243" s="802"/>
      <c r="PT243" s="802"/>
      <c r="PU243" s="802"/>
      <c r="PV243" s="802"/>
      <c r="PW243" s="802"/>
      <c r="PX243" s="802"/>
      <c r="PY243" s="802"/>
      <c r="PZ243" s="802"/>
      <c r="QA243" s="802"/>
      <c r="QB243" s="802"/>
      <c r="QC243" s="802"/>
      <c r="QD243" s="802"/>
      <c r="QE243" s="802"/>
      <c r="QF243" s="802"/>
      <c r="QG243" s="802"/>
      <c r="QH243" s="802"/>
      <c r="QI243" s="802"/>
      <c r="QJ243" s="802"/>
      <c r="QK243" s="802"/>
      <c r="QL243" s="802"/>
      <c r="QM243" s="802"/>
      <c r="QN243" s="802"/>
      <c r="QO243" s="802"/>
      <c r="QP243" s="802"/>
      <c r="QQ243" s="802"/>
      <c r="QR243" s="802"/>
      <c r="QS243" s="802"/>
      <c r="QT243" s="802"/>
      <c r="QU243" s="802"/>
      <c r="QV243" s="802"/>
      <c r="QW243" s="802"/>
      <c r="QX243" s="802"/>
      <c r="QY243" s="802"/>
      <c r="QZ243" s="802"/>
      <c r="RA243" s="802"/>
      <c r="RB243" s="802"/>
      <c r="RC243" s="802"/>
      <c r="RD243" s="802"/>
      <c r="RE243" s="802"/>
      <c r="RF243" s="802"/>
      <c r="RG243" s="802"/>
      <c r="RH243" s="802"/>
      <c r="RI243" s="802"/>
      <c r="RJ243" s="802"/>
      <c r="RK243" s="802"/>
      <c r="RL243" s="802"/>
      <c r="RM243" s="802"/>
      <c r="RN243" s="802"/>
      <c r="RO243" s="802"/>
      <c r="RP243" s="802"/>
      <c r="RQ243" s="802"/>
      <c r="RR243" s="802"/>
      <c r="RS243" s="802"/>
      <c r="RT243" s="802"/>
      <c r="RU243" s="802"/>
      <c r="RV243" s="802"/>
      <c r="RW243" s="802"/>
      <c r="RX243" s="802"/>
      <c r="RY243" s="802"/>
      <c r="RZ243" s="802"/>
      <c r="SA243" s="802"/>
      <c r="SB243" s="802"/>
      <c r="SC243" s="802"/>
      <c r="SD243" s="802"/>
      <c r="SE243" s="802"/>
      <c r="SF243" s="802"/>
      <c r="SG243" s="802"/>
      <c r="SH243" s="802"/>
      <c r="SI243" s="802"/>
      <c r="SJ243" s="802"/>
      <c r="SK243" s="802"/>
      <c r="SL243" s="802"/>
      <c r="SM243" s="802"/>
      <c r="SN243" s="802"/>
      <c r="SO243" s="802"/>
      <c r="SP243" s="802"/>
      <c r="SQ243" s="802"/>
      <c r="SR243" s="802"/>
      <c r="SS243" s="802"/>
      <c r="ST243" s="802"/>
      <c r="SU243" s="802"/>
      <c r="SV243" s="802"/>
      <c r="SW243" s="802"/>
      <c r="SX243" s="802"/>
      <c r="SY243" s="802"/>
      <c r="SZ243" s="802"/>
      <c r="TA243" s="802"/>
      <c r="TB243" s="802"/>
      <c r="TC243" s="802"/>
      <c r="TD243" s="802"/>
      <c r="TE243" s="802"/>
      <c r="TF243" s="802"/>
      <c r="TG243" s="802"/>
      <c r="TH243" s="802"/>
      <c r="TI243" s="802"/>
      <c r="TJ243" s="802"/>
      <c r="TK243" s="802"/>
      <c r="TL243" s="802"/>
      <c r="TM243" s="802"/>
      <c r="TN243" s="802"/>
      <c r="TO243" s="802"/>
      <c r="TP243" s="802"/>
      <c r="TQ243" s="802"/>
      <c r="TR243" s="802"/>
      <c r="TS243" s="802"/>
      <c r="TT243" s="802"/>
      <c r="TU243" s="802"/>
      <c r="TV243" s="802"/>
      <c r="TW243" s="802"/>
      <c r="TX243" s="802"/>
      <c r="TY243" s="802"/>
      <c r="TZ243" s="802"/>
      <c r="UA243" s="802"/>
      <c r="UB243" s="802"/>
      <c r="UC243" s="802"/>
      <c r="UD243" s="802"/>
      <c r="UE243" s="802"/>
      <c r="UF243" s="802"/>
      <c r="UG243" s="802"/>
      <c r="UH243" s="802"/>
      <c r="UI243" s="802"/>
      <c r="UJ243" s="802"/>
      <c r="UK243" s="802"/>
      <c r="UL243" s="802"/>
      <c r="UM243" s="802"/>
      <c r="UN243" s="802"/>
      <c r="UO243" s="802"/>
      <c r="UP243" s="802"/>
      <c r="UQ243" s="802"/>
      <c r="UR243" s="802"/>
      <c r="US243" s="802"/>
      <c r="UT243" s="802"/>
      <c r="UU243" s="802"/>
      <c r="UV243" s="802"/>
      <c r="UW243" s="802"/>
      <c r="UX243" s="802"/>
      <c r="UY243" s="802"/>
      <c r="UZ243" s="802"/>
      <c r="VA243" s="802"/>
      <c r="VB243" s="802"/>
      <c r="VC243" s="802"/>
      <c r="VD243" s="802"/>
      <c r="VE243" s="802"/>
      <c r="VF243" s="802"/>
      <c r="VG243" s="802"/>
      <c r="VH243" s="802"/>
      <c r="VI243" s="802"/>
      <c r="VJ243" s="802"/>
      <c r="VK243" s="802"/>
      <c r="VL243" s="802"/>
      <c r="VM243" s="802"/>
      <c r="VN243" s="802"/>
      <c r="VO243" s="802"/>
      <c r="VP243" s="802"/>
      <c r="VQ243" s="802"/>
      <c r="VR243" s="802"/>
      <c r="VS243" s="802"/>
      <c r="VT243" s="802"/>
      <c r="VU243" s="802"/>
      <c r="VV243" s="802"/>
      <c r="VW243" s="802"/>
      <c r="VX243" s="802"/>
      <c r="VY243" s="802"/>
      <c r="VZ243" s="802"/>
      <c r="WA243" s="802"/>
      <c r="WB243" s="802"/>
      <c r="WC243" s="802"/>
      <c r="WD243" s="802"/>
      <c r="WE243" s="802"/>
      <c r="WF243" s="802"/>
      <c r="WG243" s="802"/>
      <c r="WH243" s="802"/>
      <c r="WI243" s="802"/>
      <c r="WJ243" s="802"/>
      <c r="WK243" s="802"/>
      <c r="WL243" s="802"/>
      <c r="WM243" s="802"/>
      <c r="WN243" s="802"/>
      <c r="WO243" s="802"/>
      <c r="WP243" s="802"/>
      <c r="WQ243" s="802"/>
      <c r="WR243" s="802"/>
      <c r="WS243" s="802"/>
      <c r="WT243" s="802"/>
      <c r="WU243" s="802"/>
      <c r="WV243" s="802"/>
      <c r="WW243" s="802"/>
      <c r="WX243" s="802"/>
      <c r="WY243" s="802"/>
      <c r="WZ243" s="802"/>
      <c r="XA243" s="802"/>
      <c r="XB243" s="802"/>
      <c r="XC243" s="802"/>
      <c r="XD243" s="802"/>
      <c r="XE243" s="802"/>
      <c r="XF243" s="802"/>
      <c r="XG243" s="802"/>
      <c r="XH243" s="802"/>
      <c r="XI243" s="802"/>
      <c r="XJ243" s="802"/>
      <c r="XK243" s="802"/>
      <c r="XL243" s="802"/>
      <c r="XM243" s="802"/>
      <c r="XN243" s="802"/>
      <c r="XO243" s="802"/>
      <c r="XP243" s="802"/>
      <c r="XQ243" s="802"/>
      <c r="XR243" s="802"/>
      <c r="XS243" s="802"/>
      <c r="XT243" s="802"/>
      <c r="XU243" s="802"/>
      <c r="XV243" s="802"/>
      <c r="XW243" s="802"/>
      <c r="XX243" s="802"/>
      <c r="XY243" s="802"/>
      <c r="XZ243" s="802"/>
      <c r="YA243" s="802"/>
      <c r="YB243" s="802"/>
      <c r="YC243" s="802"/>
      <c r="YD243" s="802"/>
      <c r="YE243" s="802"/>
      <c r="YF243" s="802"/>
      <c r="YG243" s="802"/>
      <c r="YH243" s="802"/>
      <c r="YI243" s="802"/>
      <c r="YJ243" s="802"/>
      <c r="YK243" s="802"/>
      <c r="YL243" s="802"/>
      <c r="YM243" s="802"/>
      <c r="YN243" s="802"/>
      <c r="YO243" s="802"/>
      <c r="YP243" s="802"/>
      <c r="YQ243" s="802"/>
      <c r="YR243" s="802"/>
      <c r="YS243" s="802"/>
      <c r="YT243" s="802"/>
      <c r="YU243" s="802"/>
      <c r="YV243" s="802"/>
      <c r="YW243" s="802"/>
      <c r="YX243" s="802"/>
      <c r="YY243" s="802"/>
      <c r="YZ243" s="802"/>
      <c r="ZA243" s="802"/>
      <c r="ZB243" s="802"/>
      <c r="ZC243" s="802"/>
      <c r="ZD243" s="802"/>
      <c r="ZE243" s="802"/>
      <c r="ZF243" s="802"/>
      <c r="ZG243" s="802"/>
      <c r="ZH243" s="802"/>
      <c r="ZI243" s="802"/>
      <c r="ZJ243" s="802"/>
      <c r="ZK243" s="802"/>
      <c r="ZL243" s="802"/>
      <c r="ZM243" s="802"/>
      <c r="ZN243" s="802"/>
      <c r="ZO243" s="802"/>
      <c r="ZP243" s="802"/>
      <c r="ZQ243" s="802"/>
      <c r="ZR243" s="802"/>
      <c r="ZS243" s="802"/>
      <c r="ZT243" s="802"/>
      <c r="ZU243" s="802"/>
      <c r="ZV243" s="802"/>
      <c r="ZW243" s="802"/>
      <c r="ZX243" s="802"/>
      <c r="ZY243" s="802"/>
      <c r="ZZ243" s="802"/>
      <c r="AAA243" s="802"/>
      <c r="AAB243" s="802"/>
      <c r="AAC243" s="802"/>
      <c r="AAD243" s="802"/>
      <c r="AAE243" s="802"/>
      <c r="AAF243" s="802"/>
      <c r="AAG243" s="802"/>
      <c r="AAH243" s="802"/>
      <c r="AAI243" s="802"/>
      <c r="AAJ243" s="802"/>
      <c r="AAK243" s="802"/>
      <c r="AAL243" s="802"/>
      <c r="AAM243" s="802"/>
      <c r="AAN243" s="802"/>
      <c r="AAO243" s="802"/>
      <c r="AAP243" s="802"/>
      <c r="AAQ243" s="802"/>
      <c r="AAR243" s="802"/>
      <c r="AAS243" s="802"/>
      <c r="AAT243" s="802"/>
      <c r="AAU243" s="802"/>
      <c r="AAV243" s="802"/>
      <c r="AAW243" s="802"/>
      <c r="AAX243" s="802"/>
      <c r="AAY243" s="802"/>
      <c r="AAZ243" s="802"/>
      <c r="ABA243" s="802"/>
      <c r="ABB243" s="802"/>
      <c r="ABC243" s="802"/>
      <c r="ABD243" s="802"/>
      <c r="ABE243" s="802"/>
      <c r="ABF243" s="802"/>
      <c r="ABG243" s="802"/>
      <c r="ABH243" s="802"/>
      <c r="ABI243" s="802"/>
      <c r="ABJ243" s="802"/>
      <c r="ABK243" s="802"/>
      <c r="ABL243" s="802"/>
      <c r="ABM243" s="802"/>
      <c r="ABN243" s="802"/>
      <c r="ABO243" s="802"/>
      <c r="ABP243" s="802"/>
      <c r="ABQ243" s="802"/>
      <c r="ABR243" s="802"/>
      <c r="ABS243" s="802"/>
      <c r="ABT243" s="802"/>
      <c r="ABU243" s="802"/>
      <c r="ABV243" s="802"/>
      <c r="ABW243" s="802"/>
      <c r="ABX243" s="802"/>
      <c r="ABY243" s="802"/>
      <c r="ABZ243" s="802"/>
      <c r="ACA243" s="802"/>
      <c r="ACB243" s="802"/>
      <c r="ACC243" s="802"/>
      <c r="ACD243" s="802"/>
      <c r="ACE243" s="802"/>
      <c r="ACF243" s="802"/>
      <c r="ACG243" s="802"/>
      <c r="ACH243" s="802"/>
      <c r="ACI243" s="802"/>
      <c r="ACJ243" s="802"/>
      <c r="ACK243" s="802"/>
      <c r="ACL243" s="802"/>
      <c r="ACM243" s="802"/>
      <c r="ACN243" s="802"/>
      <c r="ACO243" s="802"/>
      <c r="ACP243" s="802"/>
      <c r="ACQ243" s="802"/>
      <c r="ACR243" s="802"/>
      <c r="ACS243" s="802"/>
      <c r="ACT243" s="802"/>
      <c r="ACU243" s="802"/>
      <c r="ACV243" s="802"/>
      <c r="ACW243" s="802"/>
      <c r="ACX243" s="802"/>
      <c r="ACY243" s="802"/>
      <c r="ACZ243" s="802"/>
      <c r="ADA243" s="802"/>
      <c r="ADB243" s="802"/>
      <c r="ADC243" s="802"/>
      <c r="ADD243" s="802"/>
      <c r="ADE243" s="802"/>
      <c r="ADF243" s="802"/>
      <c r="ADG243" s="802"/>
      <c r="ADH243" s="802"/>
      <c r="ADI243" s="802"/>
      <c r="ADJ243" s="802"/>
      <c r="ADK243" s="802"/>
      <c r="ADL243" s="802"/>
      <c r="ADM243" s="802"/>
      <c r="ADN243" s="802"/>
      <c r="ADO243" s="802"/>
      <c r="ADP243" s="802"/>
      <c r="ADQ243" s="802"/>
      <c r="ADR243" s="802"/>
      <c r="ADS243" s="802"/>
      <c r="ADT243" s="802"/>
      <c r="ADU243" s="802"/>
      <c r="ADV243" s="802"/>
      <c r="ADW243" s="802"/>
      <c r="ADX243" s="802"/>
      <c r="ADY243" s="802"/>
      <c r="ADZ243" s="802"/>
      <c r="AEA243" s="802"/>
      <c r="AEB243" s="802"/>
      <c r="AEC243" s="802"/>
      <c r="AED243" s="802"/>
      <c r="AEE243" s="802"/>
      <c r="AEF243" s="802"/>
      <c r="AEG243" s="802"/>
      <c r="AEH243" s="802"/>
      <c r="AEI243" s="802"/>
      <c r="AEJ243" s="802"/>
      <c r="AEK243" s="802"/>
      <c r="AEL243" s="802"/>
      <c r="AEM243" s="802"/>
      <c r="AEN243" s="802"/>
      <c r="AEO243" s="802"/>
      <c r="AEP243" s="802"/>
      <c r="AEQ243" s="802"/>
      <c r="AER243" s="802"/>
      <c r="AES243" s="802"/>
      <c r="AET243" s="802"/>
      <c r="AEU243" s="802"/>
      <c r="AEV243" s="802"/>
      <c r="AEW243" s="802"/>
      <c r="AEX243" s="802"/>
      <c r="AEY243" s="802"/>
      <c r="AEZ243" s="802"/>
      <c r="AFA243" s="802"/>
      <c r="AFB243" s="802"/>
      <c r="AFC243" s="802"/>
      <c r="AFD243" s="802"/>
      <c r="AFE243" s="802"/>
      <c r="AFF243" s="802"/>
      <c r="AFG243" s="802"/>
      <c r="AFH243" s="802"/>
      <c r="AFI243" s="802"/>
      <c r="AFJ243" s="802"/>
      <c r="AFK243" s="802"/>
      <c r="AFL243" s="802"/>
      <c r="AFM243" s="802"/>
      <c r="AFN243" s="802"/>
      <c r="AFO243" s="802"/>
      <c r="AFP243" s="802"/>
      <c r="AFQ243" s="802"/>
      <c r="AFR243" s="802"/>
      <c r="AFS243" s="802"/>
      <c r="AFT243" s="802"/>
      <c r="AFU243" s="802"/>
      <c r="AFV243" s="802"/>
      <c r="AFW243" s="802"/>
      <c r="AFX243" s="802"/>
      <c r="AFY243" s="802"/>
      <c r="AFZ243" s="802"/>
      <c r="AGA243" s="802"/>
      <c r="AGB243" s="802"/>
      <c r="AGC243" s="802"/>
      <c r="AGD243" s="802"/>
      <c r="AGE243" s="802"/>
      <c r="AGF243" s="802"/>
      <c r="AGG243" s="802"/>
      <c r="AGH243" s="802"/>
      <c r="AGI243" s="802"/>
      <c r="AGJ243" s="802"/>
      <c r="AGK243" s="802"/>
      <c r="AGL243" s="802"/>
      <c r="AGM243" s="802"/>
      <c r="AGN243" s="802"/>
      <c r="AGO243" s="802"/>
      <c r="AGP243" s="802"/>
      <c r="AGQ243" s="802"/>
      <c r="AGR243" s="802"/>
      <c r="AGS243" s="802"/>
      <c r="AGT243" s="802"/>
      <c r="AGU243" s="802"/>
      <c r="AGV243" s="802"/>
      <c r="AGW243" s="802"/>
      <c r="AGX243" s="802"/>
      <c r="AGY243" s="802"/>
      <c r="AGZ243" s="802"/>
      <c r="AHA243" s="802"/>
      <c r="AHB243" s="802"/>
      <c r="AHC243" s="802"/>
      <c r="AHD243" s="802"/>
      <c r="AHE243" s="802"/>
      <c r="AHF243" s="802"/>
      <c r="AHG243" s="802"/>
      <c r="AHH243" s="802"/>
      <c r="AHI243" s="802"/>
      <c r="AHJ243" s="802"/>
      <c r="AHK243" s="802"/>
      <c r="AHL243" s="802"/>
      <c r="AHM243" s="802"/>
      <c r="AHN243" s="802"/>
      <c r="AHO243" s="802"/>
      <c r="AHP243" s="802"/>
      <c r="AHQ243" s="802"/>
      <c r="AHR243" s="802"/>
      <c r="AHS243" s="802"/>
      <c r="AHT243" s="802"/>
      <c r="AHU243" s="802"/>
      <c r="AHV243" s="802"/>
      <c r="AHW243" s="802"/>
      <c r="AHX243" s="802"/>
      <c r="AHY243" s="802"/>
      <c r="AHZ243" s="802"/>
      <c r="AIA243" s="802"/>
      <c r="AIB243" s="802"/>
      <c r="AIC243" s="802"/>
      <c r="AID243" s="802"/>
      <c r="AIE243" s="802"/>
      <c r="AIF243" s="802"/>
      <c r="AIG243" s="802"/>
      <c r="AIH243" s="802"/>
      <c r="AII243" s="802"/>
      <c r="AIJ243" s="802"/>
      <c r="AQE243" s="802"/>
      <c r="AQF243" s="802"/>
      <c r="AQG243" s="802"/>
      <c r="AQH243" s="802"/>
      <c r="AQI243" s="802"/>
      <c r="AQJ243" s="802"/>
      <c r="AQK243" s="802"/>
      <c r="AQL243" s="802"/>
      <c r="AQM243" s="802"/>
      <c r="AQN243" s="802"/>
      <c r="AQO243" s="802"/>
      <c r="AQP243" s="802"/>
      <c r="AQQ243" s="802"/>
      <c r="AQR243" s="802"/>
      <c r="AQS243" s="802"/>
      <c r="AQT243" s="802"/>
      <c r="AQU243" s="802"/>
      <c r="AQV243" s="802"/>
      <c r="AQW243" s="802"/>
      <c r="AQX243" s="802"/>
      <c r="AQY243" s="802"/>
      <c r="AQZ243" s="802"/>
      <c r="ARA243" s="802"/>
      <c r="ARB243" s="802"/>
      <c r="ARC243" s="802"/>
      <c r="ARD243" s="802"/>
      <c r="ARE243" s="802"/>
      <c r="ARF243" s="802"/>
      <c r="ARG243" s="802"/>
      <c r="ARH243" s="802"/>
      <c r="ARI243" s="802"/>
      <c r="ARJ243" s="802"/>
      <c r="ARK243" s="802"/>
      <c r="ARL243" s="802"/>
      <c r="ARM243" s="802"/>
      <c r="ARN243" s="802"/>
      <c r="ARO243" s="802"/>
      <c r="ARP243" s="802"/>
      <c r="ARQ243" s="802"/>
      <c r="ARR243" s="802"/>
      <c r="ARS243" s="802"/>
      <c r="ART243" s="802"/>
      <c r="ARU243" s="802"/>
      <c r="ARV243" s="802"/>
      <c r="ARW243" s="802"/>
      <c r="ARX243" s="802"/>
      <c r="ARY243" s="802"/>
      <c r="ARZ243" s="802"/>
      <c r="ASA243" s="802"/>
      <c r="ASB243" s="802"/>
      <c r="ASC243" s="802"/>
      <c r="ASD243" s="802"/>
      <c r="ASE243" s="802"/>
      <c r="ASF243" s="802"/>
      <c r="ASG243" s="802"/>
      <c r="ASH243" s="802"/>
      <c r="ASI243" s="802"/>
      <c r="ASJ243" s="802"/>
      <c r="ASK243" s="802"/>
      <c r="ASL243" s="802"/>
      <c r="ATP243" s="802"/>
      <c r="ATQ243" s="802"/>
      <c r="ATR243" s="802"/>
      <c r="ATS243" s="802"/>
      <c r="ATT243" s="802"/>
      <c r="ATU243" s="802"/>
      <c r="ATV243" s="802"/>
      <c r="ATW243" s="802"/>
      <c r="ATX243" s="802"/>
      <c r="ATY243" s="802"/>
      <c r="ATZ243" s="802"/>
      <c r="AUA243" s="802"/>
      <c r="AUB243" s="802"/>
      <c r="AUC243" s="802"/>
      <c r="AUD243" s="802"/>
      <c r="AUE243" s="802"/>
      <c r="AUF243" s="802"/>
      <c r="AUG243" s="802"/>
      <c r="AUH243" s="802"/>
      <c r="AUI243" s="802"/>
      <c r="AUJ243" s="802"/>
      <c r="AUK243" s="802"/>
      <c r="AUL243" s="802"/>
      <c r="AUM243" s="802"/>
      <c r="AUN243" s="802"/>
      <c r="AUO243" s="802"/>
      <c r="AUP243" s="801"/>
      <c r="AUQ243" s="802"/>
      <c r="AUR243" s="801"/>
      <c r="AUS243" s="802"/>
      <c r="AUT243" s="801"/>
      <c r="AUU243" s="802"/>
      <c r="AUV243" s="802"/>
      <c r="AUW243" s="802"/>
      <c r="AUX243" s="802"/>
      <c r="AUY243" s="802"/>
      <c r="AUZ243" s="802"/>
      <c r="AVA243" s="802"/>
      <c r="AVB243" s="802"/>
      <c r="AVC243" s="802"/>
      <c r="AVD243" s="802"/>
      <c r="AVE243" s="802"/>
      <c r="AVF243" s="802"/>
      <c r="AVG243" s="802"/>
      <c r="AVH243" s="802"/>
      <c r="AVI243" s="802"/>
      <c r="AVJ243" s="808"/>
      <c r="AVK243" s="808"/>
      <c r="AVL243" s="808"/>
      <c r="AVM243" s="808"/>
      <c r="AVN243" s="808"/>
      <c r="AVO243" s="808"/>
      <c r="AVP243" s="808"/>
      <c r="AVQ243" s="808"/>
      <c r="AVR243" s="808"/>
      <c r="AVS243" s="808"/>
      <c r="AVT243" s="808"/>
      <c r="AVU243" s="809"/>
      <c r="AVV243" s="809"/>
      <c r="AVW243" s="809"/>
      <c r="AVX243" s="809"/>
      <c r="AVY243" s="809"/>
      <c r="AVZ243" s="809"/>
      <c r="AWA243" s="809"/>
      <c r="AWB243" s="809"/>
      <c r="AWC243" s="809"/>
      <c r="AWD243" s="809"/>
      <c r="AWE243" s="809"/>
      <c r="AWF243" s="809"/>
      <c r="AWG243" s="809"/>
      <c r="AWH243" s="809"/>
      <c r="AWI243" s="809"/>
      <c r="AWJ243" s="809"/>
      <c r="AWK243" s="809"/>
      <c r="AWL243" s="809"/>
      <c r="AWM243" s="809"/>
      <c r="AWN243" s="809"/>
      <c r="AWO243" s="809"/>
      <c r="AWP243" s="809"/>
      <c r="AWQ243" s="809"/>
      <c r="AWR243" s="808"/>
      <c r="AWS243" s="761"/>
      <c r="AWT243" s="808"/>
      <c r="AWU243" s="809"/>
      <c r="AWV243" s="809"/>
      <c r="AWW243" s="809"/>
      <c r="AWX243" s="809"/>
      <c r="AWY243" s="809"/>
      <c r="AWZ243" s="809"/>
      <c r="AXA243" s="809"/>
      <c r="AXB243" s="809"/>
      <c r="AXC243" s="809"/>
      <c r="AXD243" s="809"/>
      <c r="AXE243" s="809"/>
      <c r="AXF243" s="809"/>
      <c r="AXG243" s="809"/>
      <c r="AXH243" s="809"/>
      <c r="AXI243" s="809"/>
      <c r="AXJ243" s="809"/>
      <c r="AXK243" s="809"/>
      <c r="AXL243" s="809"/>
      <c r="AXM243" s="809"/>
      <c r="AXN243" s="809"/>
      <c r="AXO243" s="809"/>
      <c r="AXP243" s="809"/>
      <c r="AXQ243" s="809"/>
      <c r="AXR243" s="809"/>
      <c r="AXS243" s="809"/>
      <c r="AXT243" s="809"/>
      <c r="AXU243" s="809"/>
      <c r="AXV243" s="809"/>
      <c r="AXW243" s="809"/>
      <c r="AXX243" s="809"/>
      <c r="AXY243" s="809"/>
      <c r="AXZ243" s="809"/>
      <c r="AYA243" s="809"/>
      <c r="AYB243" s="809"/>
      <c r="AYC243" s="809"/>
      <c r="AYD243" s="808"/>
      <c r="AYE243" s="808"/>
      <c r="AYF243" s="809"/>
      <c r="AYG243" s="808"/>
      <c r="AYH243" s="810"/>
      <c r="AYI243" s="810"/>
      <c r="AYJ243" s="810"/>
      <c r="AYK243" s="810"/>
      <c r="AYL243" s="810"/>
      <c r="AYM243" s="810"/>
      <c r="AYN243" s="810"/>
      <c r="AYO243" s="810"/>
      <c r="AYP243" s="810"/>
      <c r="AYQ243" s="810"/>
      <c r="AYR243" s="810"/>
      <c r="AYS243" s="810"/>
      <c r="AYT243" s="810"/>
      <c r="AYU243" s="810"/>
      <c r="AYV243" s="810"/>
      <c r="AYW243" s="810"/>
      <c r="AYX243" s="810"/>
      <c r="AYY243" s="810"/>
      <c r="AYZ243" s="810"/>
      <c r="AZA243" s="810"/>
      <c r="AZB243" s="810"/>
      <c r="AZC243" s="810"/>
      <c r="AZD243" s="810"/>
      <c r="AZE243" s="810"/>
      <c r="AZF243" s="810"/>
      <c r="AZG243" s="810"/>
      <c r="AZH243" s="810"/>
      <c r="AZI243" s="810"/>
      <c r="AZJ243" s="810"/>
      <c r="AZK243" s="810"/>
      <c r="AZL243" s="810"/>
      <c r="AZM243" s="810"/>
      <c r="AZN243" s="810"/>
      <c r="AZO243" s="810"/>
      <c r="AZP243" s="809"/>
      <c r="AZQ243" s="802"/>
      <c r="AZR243" s="802"/>
      <c r="AZS243" s="802"/>
    </row>
    <row r="244" spans="45:920 1123:1371" s="793" customFormat="1" ht="13.5">
      <c r="AS244" s="802"/>
      <c r="AT244" s="802"/>
      <c r="AU244" s="802"/>
      <c r="AV244" s="802"/>
      <c r="AW244" s="802"/>
      <c r="AX244" s="802"/>
      <c r="AY244" s="802"/>
      <c r="AZ244" s="802"/>
      <c r="BA244" s="802"/>
      <c r="BB244" s="802"/>
      <c r="BC244" s="802"/>
      <c r="BD244" s="802"/>
      <c r="BE244" s="802"/>
      <c r="BF244" s="802"/>
      <c r="BG244" s="802"/>
      <c r="BH244" s="802"/>
      <c r="BI244" s="802"/>
      <c r="BJ244" s="802"/>
      <c r="BK244" s="802"/>
      <c r="BL244" s="802"/>
      <c r="BM244" s="802"/>
      <c r="BN244" s="802"/>
      <c r="BO244" s="802"/>
      <c r="BP244" s="802"/>
      <c r="BQ244" s="802"/>
      <c r="BR244" s="802"/>
      <c r="BS244" s="802"/>
      <c r="BT244" s="802"/>
      <c r="BU244" s="802"/>
      <c r="BV244" s="802"/>
      <c r="BW244" s="802"/>
      <c r="BX244" s="802"/>
      <c r="BY244" s="802"/>
      <c r="BZ244" s="802"/>
      <c r="CA244" s="802"/>
      <c r="CB244" s="802"/>
      <c r="CC244" s="802"/>
      <c r="CD244" s="802"/>
      <c r="CE244" s="802"/>
      <c r="CF244" s="802"/>
      <c r="CG244" s="802"/>
      <c r="CH244" s="802"/>
      <c r="CI244" s="802"/>
      <c r="CJ244" s="802"/>
      <c r="CK244" s="802"/>
      <c r="CL244" s="802"/>
      <c r="CM244" s="802"/>
      <c r="CN244" s="802"/>
      <c r="CO244" s="802"/>
      <c r="CP244" s="802"/>
      <c r="CQ244" s="802"/>
      <c r="CR244" s="802"/>
      <c r="CS244" s="802"/>
      <c r="CT244" s="802"/>
      <c r="CU244" s="802"/>
      <c r="CV244" s="802"/>
      <c r="CW244" s="802"/>
      <c r="CX244" s="802"/>
      <c r="CY244" s="802"/>
      <c r="CZ244" s="802"/>
      <c r="DA244" s="802"/>
      <c r="DB244" s="802"/>
      <c r="DC244" s="802"/>
      <c r="DD244" s="802"/>
      <c r="DE244" s="802"/>
      <c r="DF244" s="802"/>
      <c r="DG244" s="802"/>
      <c r="DH244" s="802"/>
      <c r="DI244" s="802"/>
      <c r="DJ244" s="802"/>
      <c r="DK244" s="802"/>
      <c r="DL244" s="802"/>
      <c r="DM244" s="802"/>
      <c r="DN244" s="802"/>
      <c r="DO244" s="802"/>
      <c r="DP244" s="802"/>
      <c r="DQ244" s="802"/>
      <c r="DR244" s="802"/>
      <c r="DS244" s="802"/>
      <c r="DT244" s="802"/>
      <c r="DU244" s="802"/>
      <c r="DV244" s="802"/>
      <c r="DW244" s="802"/>
      <c r="DX244" s="802"/>
      <c r="DY244" s="802"/>
      <c r="DZ244" s="802"/>
      <c r="EA244" s="802"/>
      <c r="EB244" s="802"/>
      <c r="EC244" s="802"/>
      <c r="ED244" s="802"/>
      <c r="EE244" s="802"/>
      <c r="EF244" s="802"/>
      <c r="EG244" s="802"/>
      <c r="EH244" s="802"/>
      <c r="EI244" s="802"/>
      <c r="EJ244" s="802"/>
      <c r="EK244" s="802"/>
      <c r="EL244" s="802"/>
      <c r="EM244" s="802"/>
      <c r="EN244" s="802"/>
      <c r="EO244" s="802"/>
      <c r="EP244" s="802"/>
      <c r="EQ244" s="802"/>
      <c r="ER244" s="802"/>
      <c r="ES244" s="802"/>
      <c r="ET244" s="802"/>
      <c r="EU244" s="802"/>
      <c r="EV244" s="802"/>
      <c r="EW244" s="802"/>
      <c r="EX244" s="802"/>
      <c r="EY244" s="802"/>
      <c r="EZ244" s="802"/>
      <c r="FA244" s="802"/>
      <c r="FB244" s="802"/>
      <c r="FC244" s="802"/>
      <c r="FD244" s="802"/>
      <c r="FE244" s="802"/>
      <c r="FF244" s="802"/>
      <c r="FG244" s="802"/>
      <c r="FH244" s="802"/>
      <c r="FI244" s="802"/>
      <c r="FJ244" s="802"/>
      <c r="FK244" s="802"/>
      <c r="FL244" s="802"/>
      <c r="FM244" s="802"/>
      <c r="FN244" s="802"/>
      <c r="FO244" s="802"/>
      <c r="FP244" s="802"/>
      <c r="FQ244" s="802"/>
      <c r="FR244" s="802"/>
      <c r="FS244" s="802"/>
      <c r="FT244" s="802"/>
      <c r="FU244" s="802"/>
      <c r="FV244" s="802"/>
      <c r="FW244" s="802"/>
      <c r="FX244" s="802"/>
      <c r="FY244" s="802"/>
      <c r="FZ244" s="802"/>
      <c r="GA244" s="802"/>
      <c r="GB244" s="802"/>
      <c r="GC244" s="802"/>
      <c r="GD244" s="802"/>
      <c r="GE244" s="802"/>
      <c r="GF244" s="802"/>
      <c r="GG244" s="802"/>
      <c r="GH244" s="802"/>
      <c r="GI244" s="802"/>
      <c r="GJ244" s="802"/>
      <c r="GK244" s="802"/>
      <c r="GL244" s="802"/>
      <c r="GM244" s="802"/>
      <c r="GN244" s="802"/>
      <c r="GO244" s="802"/>
      <c r="GP244" s="802"/>
      <c r="GQ244" s="802"/>
      <c r="GR244" s="802"/>
      <c r="GS244" s="802"/>
      <c r="GT244" s="802"/>
      <c r="GU244" s="802"/>
      <c r="GV244" s="802"/>
      <c r="GW244" s="802"/>
      <c r="GX244" s="802"/>
      <c r="GY244" s="802"/>
      <c r="GZ244" s="802"/>
      <c r="HA244" s="802"/>
      <c r="HB244" s="802"/>
      <c r="HC244" s="802"/>
      <c r="HD244" s="802"/>
      <c r="HE244" s="802"/>
      <c r="HF244" s="802"/>
      <c r="HG244" s="802"/>
      <c r="HH244" s="802"/>
      <c r="HI244" s="802"/>
      <c r="HJ244" s="802"/>
      <c r="HK244" s="802"/>
      <c r="HL244" s="802"/>
      <c r="HM244" s="802"/>
      <c r="HN244" s="802"/>
      <c r="HO244" s="802"/>
      <c r="HP244" s="802"/>
      <c r="HQ244" s="802"/>
      <c r="HR244" s="802"/>
      <c r="HS244" s="802"/>
      <c r="HT244" s="802"/>
      <c r="HU244" s="802"/>
      <c r="HV244" s="802"/>
      <c r="HW244" s="802"/>
      <c r="HX244" s="802"/>
      <c r="HY244" s="802"/>
      <c r="HZ244" s="802"/>
      <c r="IA244" s="802"/>
      <c r="IB244" s="802"/>
      <c r="IC244" s="802"/>
      <c r="ID244" s="802"/>
      <c r="IE244" s="802"/>
      <c r="IF244" s="802"/>
      <c r="IG244" s="802"/>
      <c r="IH244" s="802"/>
      <c r="II244" s="802"/>
      <c r="IJ244" s="802"/>
      <c r="IK244" s="802"/>
      <c r="IL244" s="802"/>
      <c r="IM244" s="802"/>
      <c r="IN244" s="802"/>
      <c r="IO244" s="802"/>
      <c r="IP244" s="802"/>
      <c r="IQ244" s="802"/>
      <c r="IR244" s="802"/>
      <c r="IS244" s="802"/>
      <c r="IT244" s="802"/>
      <c r="IU244" s="802"/>
      <c r="IV244" s="802"/>
      <c r="IW244" s="802"/>
      <c r="IX244" s="802"/>
      <c r="IY244" s="802"/>
      <c r="IZ244" s="802"/>
      <c r="JA244" s="802"/>
      <c r="JB244" s="802"/>
      <c r="JC244" s="802"/>
      <c r="JD244" s="802"/>
      <c r="JE244" s="802"/>
      <c r="JF244" s="802"/>
      <c r="JG244" s="802"/>
      <c r="JH244" s="802"/>
      <c r="JI244" s="802"/>
      <c r="JJ244" s="802"/>
      <c r="JK244" s="802"/>
      <c r="JL244" s="802"/>
      <c r="JM244" s="802"/>
      <c r="JN244" s="802"/>
      <c r="JO244" s="802"/>
      <c r="JP244" s="802"/>
      <c r="JQ244" s="802"/>
      <c r="JR244" s="802"/>
      <c r="JS244" s="802"/>
      <c r="JT244" s="802"/>
      <c r="JU244" s="802"/>
      <c r="JV244" s="802"/>
      <c r="JW244" s="802"/>
      <c r="JX244" s="802"/>
      <c r="JY244" s="802"/>
      <c r="JZ244" s="802"/>
      <c r="KA244" s="802"/>
      <c r="KB244" s="802"/>
      <c r="KC244" s="802"/>
      <c r="KD244" s="802"/>
      <c r="KE244" s="802"/>
      <c r="KF244" s="802"/>
      <c r="KG244" s="802"/>
      <c r="KH244" s="802"/>
      <c r="KI244" s="802"/>
      <c r="KJ244" s="802"/>
      <c r="KK244" s="802"/>
      <c r="KL244" s="802"/>
      <c r="KM244" s="802"/>
      <c r="KN244" s="802"/>
      <c r="KO244" s="802"/>
      <c r="KP244" s="802"/>
      <c r="KQ244" s="802"/>
      <c r="KR244" s="802"/>
      <c r="KS244" s="802"/>
      <c r="KT244" s="802"/>
      <c r="KU244" s="802"/>
      <c r="KV244" s="802"/>
      <c r="KW244" s="802"/>
      <c r="KX244" s="802"/>
      <c r="KY244" s="802"/>
      <c r="KZ244" s="802"/>
      <c r="LA244" s="802"/>
      <c r="LB244" s="802"/>
      <c r="LC244" s="802"/>
      <c r="LD244" s="802"/>
      <c r="LE244" s="802"/>
      <c r="LF244" s="802"/>
      <c r="LG244" s="802"/>
      <c r="LH244" s="802"/>
      <c r="LI244" s="802"/>
      <c r="LJ244" s="802"/>
      <c r="LK244" s="802"/>
      <c r="LL244" s="802"/>
      <c r="LM244" s="802"/>
      <c r="LN244" s="802"/>
      <c r="LO244" s="802"/>
      <c r="LP244" s="802"/>
      <c r="LQ244" s="802"/>
      <c r="LR244" s="802"/>
      <c r="LS244" s="802"/>
      <c r="LT244" s="802"/>
      <c r="LU244" s="802"/>
      <c r="LV244" s="802"/>
      <c r="LW244" s="802"/>
      <c r="LX244" s="802"/>
      <c r="LY244" s="802"/>
      <c r="LZ244" s="802"/>
      <c r="MA244" s="802"/>
      <c r="MB244" s="802"/>
      <c r="MC244" s="802"/>
      <c r="MD244" s="802"/>
      <c r="ME244" s="802"/>
      <c r="MF244" s="802"/>
      <c r="MG244" s="802"/>
      <c r="MH244" s="802"/>
      <c r="MI244" s="802"/>
      <c r="MJ244" s="802"/>
      <c r="MK244" s="802"/>
      <c r="ML244" s="802"/>
      <c r="MM244" s="802"/>
      <c r="MN244" s="802"/>
      <c r="MO244" s="802"/>
      <c r="MP244" s="802"/>
      <c r="MQ244" s="802"/>
      <c r="MR244" s="802"/>
      <c r="MS244" s="802"/>
      <c r="MT244" s="802"/>
      <c r="MU244" s="802"/>
      <c r="MV244" s="802"/>
      <c r="MW244" s="802"/>
      <c r="MX244" s="802"/>
      <c r="MY244" s="802"/>
      <c r="MZ244" s="802"/>
      <c r="NA244" s="802"/>
      <c r="NB244" s="802"/>
      <c r="NC244" s="802"/>
      <c r="ND244" s="802"/>
      <c r="NE244" s="802"/>
      <c r="NF244" s="802"/>
      <c r="NG244" s="802"/>
      <c r="NH244" s="802"/>
      <c r="NI244" s="802"/>
      <c r="NJ244" s="802"/>
      <c r="NK244" s="802"/>
      <c r="NL244" s="802"/>
      <c r="NM244" s="802"/>
      <c r="NN244" s="802"/>
      <c r="NO244" s="802"/>
      <c r="NP244" s="802"/>
      <c r="NQ244" s="802"/>
      <c r="NR244" s="802"/>
      <c r="NS244" s="802"/>
      <c r="NT244" s="802"/>
      <c r="NU244" s="802"/>
      <c r="NV244" s="802"/>
      <c r="NW244" s="802"/>
      <c r="NX244" s="802"/>
      <c r="NY244" s="802"/>
      <c r="NZ244" s="802"/>
      <c r="OA244" s="802"/>
      <c r="OB244" s="802"/>
      <c r="OC244" s="802"/>
      <c r="OD244" s="802"/>
      <c r="OE244" s="802"/>
      <c r="OF244" s="802"/>
      <c r="OG244" s="802"/>
      <c r="OH244" s="802"/>
      <c r="OI244" s="802"/>
      <c r="OJ244" s="802"/>
      <c r="OK244" s="802"/>
      <c r="OL244" s="802"/>
      <c r="OM244" s="802"/>
      <c r="ON244" s="802"/>
      <c r="OO244" s="802"/>
      <c r="OP244" s="802"/>
      <c r="OQ244" s="802"/>
      <c r="OR244" s="802"/>
      <c r="OS244" s="802"/>
      <c r="OT244" s="802"/>
      <c r="OU244" s="802"/>
      <c r="OV244" s="802"/>
      <c r="OW244" s="802"/>
      <c r="OX244" s="802"/>
      <c r="OY244" s="802"/>
      <c r="OZ244" s="802"/>
      <c r="PA244" s="802"/>
      <c r="PB244" s="802"/>
      <c r="PC244" s="802"/>
      <c r="PD244" s="802"/>
      <c r="PE244" s="802"/>
      <c r="PF244" s="802"/>
      <c r="PG244" s="802"/>
      <c r="PH244" s="802"/>
      <c r="PI244" s="802"/>
      <c r="PJ244" s="802"/>
      <c r="PK244" s="802"/>
      <c r="PL244" s="802"/>
      <c r="PM244" s="802"/>
      <c r="PN244" s="802"/>
      <c r="PO244" s="802"/>
      <c r="PP244" s="802"/>
      <c r="PQ244" s="802"/>
      <c r="PR244" s="802"/>
      <c r="PS244" s="802"/>
      <c r="PT244" s="802"/>
      <c r="PU244" s="802"/>
      <c r="PV244" s="802"/>
      <c r="PW244" s="802"/>
      <c r="PX244" s="802"/>
      <c r="PY244" s="802"/>
      <c r="PZ244" s="802"/>
      <c r="QA244" s="802"/>
      <c r="QB244" s="802"/>
      <c r="QC244" s="802"/>
      <c r="QD244" s="802"/>
      <c r="QE244" s="802"/>
      <c r="QF244" s="802"/>
      <c r="QG244" s="802"/>
      <c r="QH244" s="802"/>
      <c r="QI244" s="802"/>
      <c r="QJ244" s="802"/>
      <c r="QK244" s="802"/>
      <c r="QL244" s="802"/>
      <c r="QM244" s="802"/>
      <c r="QN244" s="802"/>
      <c r="QO244" s="802"/>
      <c r="QP244" s="802"/>
      <c r="QQ244" s="802"/>
      <c r="QR244" s="802"/>
      <c r="QS244" s="802"/>
      <c r="QT244" s="802"/>
      <c r="QU244" s="802"/>
      <c r="QV244" s="802"/>
      <c r="QW244" s="802"/>
      <c r="QX244" s="802"/>
      <c r="QY244" s="802"/>
      <c r="QZ244" s="802"/>
      <c r="RA244" s="802"/>
      <c r="RB244" s="802"/>
      <c r="RC244" s="802"/>
      <c r="RD244" s="802"/>
      <c r="RE244" s="802"/>
      <c r="RF244" s="802"/>
      <c r="RG244" s="802"/>
      <c r="RH244" s="802"/>
      <c r="RI244" s="802"/>
      <c r="RJ244" s="802"/>
      <c r="RK244" s="802"/>
      <c r="RL244" s="802"/>
      <c r="RM244" s="802"/>
      <c r="RN244" s="802"/>
      <c r="RO244" s="802"/>
      <c r="RP244" s="802"/>
      <c r="RQ244" s="802"/>
      <c r="RR244" s="802"/>
      <c r="RS244" s="802"/>
      <c r="RT244" s="802"/>
      <c r="RU244" s="802"/>
      <c r="RV244" s="802"/>
      <c r="RW244" s="802"/>
      <c r="RX244" s="802"/>
      <c r="RY244" s="802"/>
      <c r="RZ244" s="802"/>
      <c r="SA244" s="802"/>
      <c r="SB244" s="802"/>
      <c r="SC244" s="802"/>
      <c r="SD244" s="802"/>
      <c r="SE244" s="802"/>
      <c r="SF244" s="802"/>
      <c r="SG244" s="802"/>
      <c r="SH244" s="802"/>
      <c r="SI244" s="802"/>
      <c r="SJ244" s="802"/>
      <c r="SK244" s="802"/>
      <c r="SL244" s="802"/>
      <c r="SM244" s="802"/>
      <c r="SN244" s="802"/>
      <c r="SO244" s="802"/>
      <c r="SP244" s="802"/>
      <c r="SQ244" s="802"/>
      <c r="SR244" s="802"/>
      <c r="SS244" s="802"/>
      <c r="ST244" s="802"/>
      <c r="SU244" s="802"/>
      <c r="SV244" s="802"/>
      <c r="SW244" s="802"/>
      <c r="SX244" s="802"/>
      <c r="SY244" s="802"/>
      <c r="SZ244" s="802"/>
      <c r="TA244" s="802"/>
      <c r="TB244" s="802"/>
      <c r="TC244" s="802"/>
      <c r="TD244" s="802"/>
      <c r="TE244" s="802"/>
      <c r="TF244" s="802"/>
      <c r="TG244" s="802"/>
      <c r="TH244" s="802"/>
      <c r="TI244" s="802"/>
      <c r="TJ244" s="802"/>
      <c r="TK244" s="802"/>
      <c r="TL244" s="802"/>
      <c r="TM244" s="802"/>
      <c r="TN244" s="802"/>
      <c r="TO244" s="802"/>
      <c r="TP244" s="802"/>
      <c r="TQ244" s="802"/>
      <c r="TR244" s="802"/>
      <c r="TS244" s="802"/>
      <c r="TT244" s="802"/>
      <c r="TU244" s="802"/>
      <c r="TV244" s="802"/>
      <c r="TW244" s="802"/>
      <c r="TX244" s="802"/>
      <c r="TY244" s="802"/>
      <c r="TZ244" s="802"/>
      <c r="UA244" s="802"/>
      <c r="UB244" s="802"/>
      <c r="UC244" s="802"/>
      <c r="UD244" s="802"/>
      <c r="UE244" s="802"/>
      <c r="UF244" s="802"/>
      <c r="UG244" s="802"/>
      <c r="UH244" s="802"/>
      <c r="UI244" s="802"/>
      <c r="UJ244" s="802"/>
      <c r="UK244" s="802"/>
      <c r="UL244" s="802"/>
      <c r="UM244" s="802"/>
      <c r="UN244" s="802"/>
      <c r="UO244" s="802"/>
      <c r="UP244" s="802"/>
      <c r="UQ244" s="802"/>
      <c r="UR244" s="802"/>
      <c r="US244" s="802"/>
      <c r="UT244" s="802"/>
      <c r="UU244" s="802"/>
      <c r="UV244" s="802"/>
      <c r="UW244" s="802"/>
      <c r="UX244" s="802"/>
      <c r="UY244" s="802"/>
      <c r="UZ244" s="802"/>
      <c r="VA244" s="802"/>
      <c r="VB244" s="802"/>
      <c r="VC244" s="802"/>
      <c r="VD244" s="802"/>
      <c r="VE244" s="802"/>
      <c r="VF244" s="802"/>
      <c r="VG244" s="802"/>
      <c r="VH244" s="802"/>
      <c r="VI244" s="802"/>
      <c r="VJ244" s="802"/>
      <c r="VK244" s="802"/>
      <c r="VL244" s="802"/>
      <c r="VM244" s="802"/>
      <c r="VN244" s="802"/>
      <c r="VO244" s="802"/>
      <c r="VP244" s="802"/>
      <c r="VQ244" s="802"/>
      <c r="VR244" s="802"/>
      <c r="VS244" s="802"/>
      <c r="VT244" s="802"/>
      <c r="VU244" s="802"/>
      <c r="VV244" s="802"/>
      <c r="VW244" s="802"/>
      <c r="VX244" s="802"/>
      <c r="VY244" s="802"/>
      <c r="VZ244" s="802"/>
      <c r="WA244" s="802"/>
      <c r="WB244" s="802"/>
      <c r="WC244" s="802"/>
      <c r="WD244" s="802"/>
      <c r="WE244" s="802"/>
      <c r="WF244" s="802"/>
      <c r="WG244" s="802"/>
      <c r="WH244" s="802"/>
      <c r="WI244" s="802"/>
      <c r="WJ244" s="802"/>
      <c r="WK244" s="802"/>
      <c r="WL244" s="802"/>
      <c r="WM244" s="802"/>
      <c r="WN244" s="802"/>
      <c r="WO244" s="802"/>
      <c r="WP244" s="802"/>
      <c r="WQ244" s="802"/>
      <c r="WR244" s="802"/>
      <c r="WS244" s="802"/>
      <c r="WT244" s="802"/>
      <c r="WU244" s="802"/>
      <c r="WV244" s="802"/>
      <c r="WW244" s="802"/>
      <c r="WX244" s="802"/>
      <c r="WY244" s="802"/>
      <c r="WZ244" s="802"/>
      <c r="XA244" s="802"/>
      <c r="XB244" s="802"/>
      <c r="XC244" s="802"/>
      <c r="XD244" s="802"/>
      <c r="XE244" s="802"/>
      <c r="XF244" s="802"/>
      <c r="XG244" s="802"/>
      <c r="XH244" s="802"/>
      <c r="XI244" s="802"/>
      <c r="XJ244" s="802"/>
      <c r="XK244" s="802"/>
      <c r="XL244" s="802"/>
      <c r="XM244" s="802"/>
      <c r="XN244" s="802"/>
      <c r="XO244" s="802"/>
      <c r="XP244" s="802"/>
      <c r="XQ244" s="802"/>
      <c r="XR244" s="802"/>
      <c r="XS244" s="802"/>
      <c r="XT244" s="802"/>
      <c r="XU244" s="802"/>
      <c r="XV244" s="802"/>
      <c r="XW244" s="802"/>
      <c r="XX244" s="802"/>
      <c r="XY244" s="802"/>
      <c r="XZ244" s="802"/>
      <c r="YA244" s="802"/>
      <c r="YB244" s="802"/>
      <c r="YC244" s="802"/>
      <c r="YD244" s="802"/>
      <c r="YE244" s="802"/>
      <c r="YF244" s="802"/>
      <c r="YG244" s="802"/>
      <c r="YH244" s="802"/>
      <c r="YI244" s="802"/>
      <c r="YJ244" s="802"/>
      <c r="YK244" s="802"/>
      <c r="YL244" s="802"/>
      <c r="YM244" s="802"/>
      <c r="YN244" s="802"/>
      <c r="YO244" s="802"/>
      <c r="YP244" s="802"/>
      <c r="YQ244" s="802"/>
      <c r="YR244" s="802"/>
      <c r="YS244" s="802"/>
      <c r="YT244" s="802"/>
      <c r="YU244" s="802"/>
      <c r="YV244" s="802"/>
      <c r="YW244" s="802"/>
      <c r="YX244" s="802"/>
      <c r="YY244" s="802"/>
      <c r="YZ244" s="802"/>
      <c r="ZA244" s="802"/>
      <c r="ZB244" s="802"/>
      <c r="ZC244" s="802"/>
      <c r="ZD244" s="802"/>
      <c r="ZE244" s="802"/>
      <c r="ZF244" s="802"/>
      <c r="ZG244" s="802"/>
      <c r="ZH244" s="802"/>
      <c r="ZI244" s="802"/>
      <c r="ZJ244" s="802"/>
      <c r="ZK244" s="802"/>
      <c r="ZL244" s="802"/>
      <c r="ZM244" s="802"/>
      <c r="ZN244" s="802"/>
      <c r="ZO244" s="802"/>
      <c r="ZP244" s="802"/>
      <c r="ZQ244" s="802"/>
      <c r="ZR244" s="802"/>
      <c r="ZS244" s="802"/>
      <c r="ZT244" s="802"/>
      <c r="ZU244" s="802"/>
      <c r="ZV244" s="802"/>
      <c r="ZW244" s="802"/>
      <c r="ZX244" s="802"/>
      <c r="ZY244" s="802"/>
      <c r="ZZ244" s="802"/>
      <c r="AAA244" s="802"/>
      <c r="AAB244" s="802"/>
      <c r="AAC244" s="802"/>
      <c r="AAD244" s="802"/>
      <c r="AAE244" s="802"/>
      <c r="AAF244" s="802"/>
      <c r="AAG244" s="802"/>
      <c r="AAH244" s="802"/>
      <c r="AAI244" s="802"/>
      <c r="AAJ244" s="802"/>
      <c r="AAK244" s="802"/>
      <c r="AAL244" s="802"/>
      <c r="AAM244" s="802"/>
      <c r="AAN244" s="802"/>
      <c r="AAO244" s="802"/>
      <c r="AAP244" s="802"/>
      <c r="AAQ244" s="802"/>
      <c r="AAR244" s="802"/>
      <c r="AAS244" s="802"/>
      <c r="AAT244" s="802"/>
      <c r="AAU244" s="802"/>
      <c r="AAV244" s="802"/>
      <c r="AAW244" s="802"/>
      <c r="AAX244" s="802"/>
      <c r="AAY244" s="802"/>
      <c r="AAZ244" s="802"/>
      <c r="ABA244" s="802"/>
      <c r="ABB244" s="802"/>
      <c r="ABC244" s="802"/>
      <c r="ABD244" s="802"/>
      <c r="ABE244" s="802"/>
      <c r="ABF244" s="802"/>
      <c r="ABG244" s="802"/>
      <c r="ABH244" s="802"/>
      <c r="ABI244" s="802"/>
      <c r="ABJ244" s="802"/>
      <c r="ABK244" s="802"/>
      <c r="ABL244" s="802"/>
      <c r="ABM244" s="802"/>
      <c r="ABN244" s="802"/>
      <c r="ABO244" s="802"/>
      <c r="ABP244" s="802"/>
      <c r="ABQ244" s="802"/>
      <c r="ABR244" s="802"/>
      <c r="ABS244" s="802"/>
      <c r="ABT244" s="802"/>
      <c r="ABU244" s="802"/>
      <c r="ABV244" s="802"/>
      <c r="ABW244" s="802"/>
      <c r="ABX244" s="802"/>
      <c r="ABY244" s="802"/>
      <c r="ABZ244" s="802"/>
      <c r="ACA244" s="802"/>
      <c r="ACB244" s="802"/>
      <c r="ACC244" s="802"/>
      <c r="ACD244" s="802"/>
      <c r="ACE244" s="802"/>
      <c r="ACF244" s="802"/>
      <c r="ACG244" s="802"/>
      <c r="ACH244" s="802"/>
      <c r="ACI244" s="802"/>
      <c r="ACJ244" s="802"/>
      <c r="ACK244" s="802"/>
      <c r="ACL244" s="802"/>
      <c r="ACM244" s="802"/>
      <c r="ACN244" s="802"/>
      <c r="ACO244" s="802"/>
      <c r="ACP244" s="802"/>
      <c r="ACQ244" s="802"/>
      <c r="ACR244" s="802"/>
      <c r="ACS244" s="802"/>
      <c r="ACT244" s="802"/>
      <c r="ACU244" s="802"/>
      <c r="ACV244" s="802"/>
      <c r="ACW244" s="802"/>
      <c r="ACX244" s="802"/>
      <c r="ACY244" s="802"/>
      <c r="ACZ244" s="802"/>
      <c r="ADA244" s="802"/>
      <c r="ADB244" s="802"/>
      <c r="ADC244" s="802"/>
      <c r="ADD244" s="802"/>
      <c r="ADE244" s="802"/>
      <c r="ADF244" s="802"/>
      <c r="ADG244" s="802"/>
      <c r="ADH244" s="802"/>
      <c r="ADI244" s="802"/>
      <c r="ADJ244" s="802"/>
      <c r="ADK244" s="802"/>
      <c r="ADL244" s="802"/>
      <c r="ADM244" s="802"/>
      <c r="ADN244" s="802"/>
      <c r="ADO244" s="802"/>
      <c r="ADP244" s="802"/>
      <c r="ADQ244" s="802"/>
      <c r="ADR244" s="802"/>
      <c r="ADS244" s="802"/>
      <c r="ADT244" s="802"/>
      <c r="ADU244" s="802"/>
      <c r="ADV244" s="802"/>
      <c r="ADW244" s="802"/>
      <c r="ADX244" s="802"/>
      <c r="ADY244" s="802"/>
      <c r="ADZ244" s="802"/>
      <c r="AEA244" s="802"/>
      <c r="AEB244" s="802"/>
      <c r="AEC244" s="802"/>
      <c r="AED244" s="802"/>
      <c r="AEE244" s="802"/>
      <c r="AEF244" s="802"/>
      <c r="AEG244" s="802"/>
      <c r="AEH244" s="802"/>
      <c r="AEI244" s="802"/>
      <c r="AEJ244" s="802"/>
      <c r="AEK244" s="802"/>
      <c r="AEL244" s="802"/>
      <c r="AEM244" s="802"/>
      <c r="AEN244" s="802"/>
      <c r="AEO244" s="802"/>
      <c r="AEP244" s="802"/>
      <c r="AEQ244" s="802"/>
      <c r="AER244" s="802"/>
      <c r="AES244" s="802"/>
      <c r="AET244" s="802"/>
      <c r="AEU244" s="802"/>
      <c r="AEV244" s="802"/>
      <c r="AEW244" s="802"/>
      <c r="AEX244" s="802"/>
      <c r="AEY244" s="802"/>
      <c r="AEZ244" s="802"/>
      <c r="AFA244" s="802"/>
      <c r="AFB244" s="802"/>
      <c r="AFC244" s="802"/>
      <c r="AFD244" s="802"/>
      <c r="AFE244" s="802"/>
      <c r="AFF244" s="802"/>
      <c r="AFG244" s="802"/>
      <c r="AFH244" s="802"/>
      <c r="AFI244" s="802"/>
      <c r="AFJ244" s="802"/>
      <c r="AFK244" s="802"/>
      <c r="AFL244" s="802"/>
      <c r="AFM244" s="802"/>
      <c r="AFN244" s="802"/>
      <c r="AFO244" s="802"/>
      <c r="AFP244" s="802"/>
      <c r="AFQ244" s="802"/>
      <c r="AFR244" s="802"/>
      <c r="AFS244" s="802"/>
      <c r="AFT244" s="802"/>
      <c r="AFU244" s="802"/>
      <c r="AFV244" s="802"/>
      <c r="AFW244" s="802"/>
      <c r="AFX244" s="802"/>
      <c r="AFY244" s="802"/>
      <c r="AFZ244" s="802"/>
      <c r="AGA244" s="802"/>
      <c r="AGB244" s="802"/>
      <c r="AGC244" s="802"/>
      <c r="AGD244" s="802"/>
      <c r="AGE244" s="802"/>
      <c r="AGF244" s="802"/>
      <c r="AGG244" s="802"/>
      <c r="AGH244" s="802"/>
      <c r="AGI244" s="802"/>
      <c r="AGJ244" s="802"/>
      <c r="AGK244" s="802"/>
      <c r="AGL244" s="802"/>
      <c r="AGM244" s="802"/>
      <c r="AGN244" s="802"/>
      <c r="AGO244" s="802"/>
      <c r="AGP244" s="802"/>
      <c r="AGQ244" s="802"/>
      <c r="AGR244" s="802"/>
      <c r="AGS244" s="802"/>
      <c r="AGT244" s="802"/>
      <c r="AGU244" s="802"/>
      <c r="AGV244" s="802"/>
      <c r="AGW244" s="802"/>
      <c r="AGX244" s="802"/>
      <c r="AGY244" s="802"/>
      <c r="AGZ244" s="802"/>
      <c r="AHA244" s="802"/>
      <c r="AHB244" s="802"/>
      <c r="AHC244" s="802"/>
      <c r="AHD244" s="802"/>
      <c r="AHE244" s="802"/>
      <c r="AHF244" s="802"/>
      <c r="AHG244" s="802"/>
      <c r="AHH244" s="802"/>
      <c r="AHI244" s="802"/>
      <c r="AHJ244" s="802"/>
      <c r="AHK244" s="802"/>
      <c r="AHL244" s="802"/>
      <c r="AHM244" s="802"/>
      <c r="AHN244" s="802"/>
      <c r="AHO244" s="802"/>
      <c r="AHP244" s="802"/>
      <c r="AHQ244" s="802"/>
      <c r="AHR244" s="802"/>
      <c r="AHS244" s="802"/>
      <c r="AHT244" s="802"/>
      <c r="AHU244" s="802"/>
      <c r="AHV244" s="802"/>
      <c r="AHW244" s="802"/>
      <c r="AHX244" s="802"/>
      <c r="AHY244" s="802"/>
      <c r="AHZ244" s="802"/>
      <c r="AIA244" s="802"/>
      <c r="AIB244" s="802"/>
      <c r="AIC244" s="802"/>
      <c r="AID244" s="802"/>
      <c r="AIE244" s="802"/>
      <c r="AIF244" s="802"/>
      <c r="AIG244" s="802"/>
      <c r="AIH244" s="802"/>
      <c r="AII244" s="802"/>
      <c r="AIJ244" s="802"/>
      <c r="AQE244" s="802"/>
      <c r="AQF244" s="802"/>
      <c r="AQG244" s="802"/>
      <c r="AQH244" s="802"/>
      <c r="AQI244" s="802"/>
      <c r="AQJ244" s="802"/>
      <c r="AQK244" s="802"/>
      <c r="AQL244" s="802"/>
      <c r="AQM244" s="802"/>
      <c r="AQN244" s="802"/>
      <c r="AQO244" s="802"/>
      <c r="AQP244" s="802"/>
      <c r="AQQ244" s="802"/>
      <c r="AQR244" s="802"/>
      <c r="AQS244" s="802"/>
      <c r="AQT244" s="802"/>
      <c r="AQU244" s="802"/>
      <c r="AQV244" s="802"/>
      <c r="AQW244" s="802"/>
      <c r="AQX244" s="802"/>
      <c r="AQY244" s="802"/>
      <c r="AQZ244" s="802"/>
      <c r="ARA244" s="802"/>
      <c r="ARB244" s="802"/>
      <c r="ARC244" s="802"/>
      <c r="ARD244" s="802"/>
      <c r="ARE244" s="802"/>
      <c r="ARF244" s="802"/>
      <c r="ARG244" s="802"/>
      <c r="ARH244" s="802"/>
      <c r="ARI244" s="802"/>
      <c r="ARJ244" s="802"/>
      <c r="ARK244" s="802"/>
      <c r="ARL244" s="802"/>
      <c r="ARM244" s="802"/>
      <c r="ARN244" s="802"/>
      <c r="ARO244" s="802"/>
      <c r="ARP244" s="802"/>
      <c r="ARQ244" s="802"/>
      <c r="ARR244" s="802"/>
      <c r="ARS244" s="802"/>
      <c r="ART244" s="802"/>
      <c r="ARU244" s="802"/>
      <c r="ARV244" s="802"/>
      <c r="ARW244" s="802"/>
      <c r="ARX244" s="802"/>
      <c r="ARY244" s="802"/>
      <c r="ARZ244" s="802"/>
      <c r="ASA244" s="802"/>
      <c r="ASB244" s="802"/>
      <c r="ASC244" s="802"/>
      <c r="ASD244" s="802"/>
      <c r="ASE244" s="802"/>
      <c r="ASF244" s="802"/>
      <c r="ASG244" s="802"/>
      <c r="ASH244" s="802"/>
      <c r="ASI244" s="802"/>
      <c r="ASJ244" s="802"/>
      <c r="ASK244" s="802"/>
      <c r="ASL244" s="802"/>
      <c r="ATP244" s="802"/>
      <c r="ATQ244" s="802"/>
      <c r="ATR244" s="802"/>
      <c r="ATS244" s="802"/>
      <c r="ATT244" s="802"/>
      <c r="ATU244" s="802"/>
      <c r="ATV244" s="802"/>
      <c r="ATW244" s="802"/>
      <c r="ATX244" s="802"/>
      <c r="ATY244" s="802"/>
      <c r="ATZ244" s="802"/>
      <c r="AUA244" s="802"/>
      <c r="AUB244" s="802"/>
      <c r="AUC244" s="802"/>
      <c r="AUD244" s="802"/>
      <c r="AUE244" s="802"/>
      <c r="AUF244" s="802"/>
      <c r="AUG244" s="802"/>
      <c r="AUH244" s="802"/>
      <c r="AUI244" s="802"/>
      <c r="AUJ244" s="802"/>
      <c r="AUK244" s="802"/>
      <c r="AUL244" s="802"/>
      <c r="AUM244" s="802"/>
      <c r="AUN244" s="802"/>
      <c r="AUO244" s="802"/>
      <c r="AUP244" s="801"/>
      <c r="AUQ244" s="802"/>
      <c r="AUR244" s="801"/>
      <c r="AUS244" s="802"/>
      <c r="AUT244" s="801"/>
      <c r="AUU244" s="802"/>
      <c r="AUV244" s="802"/>
      <c r="AUW244" s="802"/>
      <c r="AUX244" s="802"/>
      <c r="AUY244" s="802"/>
      <c r="AUZ244" s="802"/>
      <c r="AVA244" s="802"/>
      <c r="AVB244" s="802"/>
      <c r="AVC244" s="802"/>
      <c r="AVD244" s="802"/>
      <c r="AVE244" s="802"/>
      <c r="AVF244" s="802"/>
      <c r="AVG244" s="802"/>
      <c r="AVH244" s="802"/>
      <c r="AVI244" s="802"/>
      <c r="AVJ244" s="808"/>
      <c r="AVK244" s="808"/>
      <c r="AVL244" s="808"/>
      <c r="AVM244" s="808"/>
      <c r="AVN244" s="808"/>
      <c r="AVO244" s="808"/>
      <c r="AVP244" s="808"/>
      <c r="AVQ244" s="808"/>
      <c r="AVR244" s="808"/>
      <c r="AVS244" s="808"/>
      <c r="AVT244" s="808"/>
      <c r="AVU244" s="809"/>
      <c r="AVV244" s="809"/>
      <c r="AVW244" s="809"/>
      <c r="AVX244" s="809"/>
      <c r="AVY244" s="809"/>
      <c r="AVZ244" s="809"/>
      <c r="AWA244" s="809"/>
      <c r="AWB244" s="809"/>
      <c r="AWC244" s="809"/>
      <c r="AWD244" s="809"/>
      <c r="AWE244" s="809"/>
      <c r="AWF244" s="809"/>
      <c r="AWG244" s="809"/>
      <c r="AWH244" s="809"/>
      <c r="AWI244" s="809"/>
      <c r="AWJ244" s="809"/>
      <c r="AWK244" s="809"/>
      <c r="AWL244" s="809"/>
      <c r="AWM244" s="809"/>
      <c r="AWN244" s="809"/>
      <c r="AWO244" s="809"/>
      <c r="AWP244" s="809"/>
      <c r="AWQ244" s="809"/>
      <c r="AWR244" s="808"/>
      <c r="AWS244" s="761"/>
      <c r="AWT244" s="808"/>
      <c r="AWU244" s="809"/>
      <c r="AWV244" s="809"/>
      <c r="AWW244" s="809"/>
      <c r="AWX244" s="809"/>
      <c r="AWY244" s="809"/>
      <c r="AWZ244" s="809"/>
      <c r="AXA244" s="809"/>
      <c r="AXB244" s="809"/>
      <c r="AXC244" s="809"/>
      <c r="AXD244" s="809"/>
      <c r="AXE244" s="809"/>
      <c r="AXF244" s="809"/>
      <c r="AXG244" s="809"/>
      <c r="AXH244" s="809"/>
      <c r="AXI244" s="809"/>
      <c r="AXJ244" s="809"/>
      <c r="AXK244" s="809"/>
      <c r="AXL244" s="809"/>
      <c r="AXM244" s="809"/>
      <c r="AXN244" s="809"/>
      <c r="AXO244" s="809"/>
      <c r="AXP244" s="809"/>
      <c r="AXQ244" s="809"/>
      <c r="AXR244" s="809"/>
      <c r="AXS244" s="809"/>
      <c r="AXT244" s="809"/>
      <c r="AXU244" s="809"/>
      <c r="AXV244" s="809"/>
      <c r="AXW244" s="809"/>
      <c r="AXX244" s="809"/>
      <c r="AXY244" s="809"/>
      <c r="AXZ244" s="809"/>
      <c r="AYA244" s="809"/>
      <c r="AYB244" s="809"/>
      <c r="AYC244" s="809"/>
      <c r="AYD244" s="808"/>
      <c r="AYE244" s="808"/>
      <c r="AYF244" s="809"/>
      <c r="AYG244" s="808"/>
      <c r="AYH244" s="810"/>
      <c r="AYI244" s="810"/>
      <c r="AYJ244" s="810"/>
      <c r="AYK244" s="810"/>
      <c r="AYL244" s="810"/>
      <c r="AYM244" s="810"/>
      <c r="AYN244" s="810"/>
      <c r="AYO244" s="810"/>
      <c r="AYP244" s="810"/>
      <c r="AYQ244" s="810"/>
      <c r="AYR244" s="810"/>
      <c r="AYS244" s="810"/>
      <c r="AYT244" s="810"/>
      <c r="AYU244" s="810"/>
      <c r="AYV244" s="810"/>
      <c r="AYW244" s="810"/>
      <c r="AYX244" s="810"/>
      <c r="AYY244" s="810"/>
      <c r="AYZ244" s="810"/>
      <c r="AZA244" s="810"/>
      <c r="AZB244" s="810"/>
      <c r="AZC244" s="810"/>
      <c r="AZD244" s="810"/>
      <c r="AZE244" s="810"/>
      <c r="AZF244" s="810"/>
      <c r="AZG244" s="810"/>
      <c r="AZH244" s="810"/>
      <c r="AZI244" s="810"/>
      <c r="AZJ244" s="810"/>
      <c r="AZK244" s="810"/>
      <c r="AZL244" s="810"/>
      <c r="AZM244" s="810"/>
      <c r="AZN244" s="810"/>
      <c r="AZO244" s="810"/>
      <c r="AZP244" s="809"/>
      <c r="AZQ244" s="802"/>
      <c r="AZR244" s="802"/>
      <c r="AZS244" s="802"/>
    </row>
    <row r="245" spans="45:920 1123:1371" s="793" customFormat="1" ht="13.5">
      <c r="AS245" s="802"/>
      <c r="AT245" s="802"/>
      <c r="AU245" s="802"/>
      <c r="AV245" s="802"/>
      <c r="AW245" s="802"/>
      <c r="AX245" s="802"/>
      <c r="AY245" s="802"/>
      <c r="AZ245" s="802"/>
      <c r="BA245" s="802"/>
      <c r="BB245" s="802"/>
      <c r="BC245" s="802"/>
      <c r="BD245" s="802"/>
      <c r="BE245" s="802"/>
      <c r="BF245" s="802"/>
      <c r="BG245" s="802"/>
      <c r="BH245" s="802"/>
      <c r="BI245" s="802"/>
      <c r="BJ245" s="802"/>
      <c r="BK245" s="802"/>
      <c r="BL245" s="802"/>
      <c r="BM245" s="802"/>
      <c r="BN245" s="802"/>
      <c r="BO245" s="802"/>
      <c r="BP245" s="802"/>
      <c r="BQ245" s="802"/>
      <c r="BR245" s="802"/>
      <c r="BS245" s="802"/>
      <c r="BT245" s="802"/>
      <c r="BU245" s="802"/>
      <c r="BV245" s="802"/>
      <c r="BW245" s="802"/>
      <c r="BX245" s="802"/>
      <c r="BY245" s="802"/>
      <c r="BZ245" s="802"/>
      <c r="CA245" s="802"/>
      <c r="CB245" s="802"/>
      <c r="CC245" s="802"/>
      <c r="CD245" s="802"/>
      <c r="CE245" s="802"/>
      <c r="CF245" s="802"/>
      <c r="CG245" s="802"/>
      <c r="CH245" s="802"/>
      <c r="CI245" s="802"/>
      <c r="CJ245" s="802"/>
      <c r="CK245" s="802"/>
      <c r="CL245" s="802"/>
      <c r="CM245" s="802"/>
      <c r="CN245" s="802"/>
      <c r="CO245" s="802"/>
      <c r="CP245" s="802"/>
      <c r="CQ245" s="802"/>
      <c r="CR245" s="802"/>
      <c r="CS245" s="802"/>
      <c r="CT245" s="802"/>
      <c r="CU245" s="802"/>
      <c r="CV245" s="802"/>
      <c r="CW245" s="802"/>
      <c r="CX245" s="802"/>
      <c r="CY245" s="802"/>
      <c r="CZ245" s="802"/>
      <c r="DA245" s="802"/>
      <c r="DB245" s="802"/>
      <c r="DC245" s="802"/>
      <c r="DD245" s="802"/>
      <c r="DE245" s="802"/>
      <c r="DF245" s="802"/>
      <c r="DG245" s="802"/>
      <c r="DH245" s="802"/>
      <c r="DI245" s="802"/>
      <c r="DJ245" s="802"/>
      <c r="DK245" s="802"/>
      <c r="DL245" s="802"/>
      <c r="DM245" s="802"/>
      <c r="DN245" s="802"/>
      <c r="DO245" s="802"/>
      <c r="DP245" s="802"/>
      <c r="DQ245" s="802"/>
      <c r="DR245" s="802"/>
      <c r="DS245" s="802"/>
      <c r="DT245" s="802"/>
      <c r="DU245" s="802"/>
      <c r="DV245" s="802"/>
      <c r="DW245" s="802"/>
      <c r="DX245" s="802"/>
      <c r="DY245" s="802"/>
      <c r="DZ245" s="802"/>
      <c r="EA245" s="802"/>
      <c r="EB245" s="802"/>
      <c r="EC245" s="802"/>
      <c r="ED245" s="802"/>
      <c r="EE245" s="802"/>
      <c r="EF245" s="802"/>
      <c r="EG245" s="802"/>
      <c r="EH245" s="802"/>
      <c r="EI245" s="802"/>
      <c r="EJ245" s="802"/>
      <c r="EK245" s="802"/>
      <c r="EL245" s="802"/>
      <c r="EM245" s="802"/>
      <c r="EN245" s="802"/>
      <c r="EO245" s="802"/>
      <c r="EP245" s="802"/>
      <c r="EQ245" s="802"/>
      <c r="ER245" s="802"/>
      <c r="ES245" s="802"/>
      <c r="ET245" s="802"/>
      <c r="EU245" s="802"/>
      <c r="EV245" s="802"/>
      <c r="EW245" s="802"/>
      <c r="EX245" s="802"/>
      <c r="EY245" s="802"/>
      <c r="EZ245" s="802"/>
      <c r="FA245" s="802"/>
      <c r="FB245" s="802"/>
      <c r="FC245" s="802"/>
      <c r="FD245" s="802"/>
      <c r="FE245" s="802"/>
      <c r="FF245" s="802"/>
      <c r="FG245" s="802"/>
      <c r="FH245" s="802"/>
      <c r="FI245" s="802"/>
      <c r="FJ245" s="802"/>
      <c r="FK245" s="802"/>
      <c r="FL245" s="802"/>
      <c r="FM245" s="802"/>
      <c r="FN245" s="802"/>
      <c r="FO245" s="802"/>
      <c r="FP245" s="802"/>
      <c r="FQ245" s="802"/>
      <c r="FR245" s="802"/>
      <c r="FS245" s="802"/>
      <c r="FT245" s="802"/>
      <c r="FU245" s="802"/>
      <c r="FV245" s="802"/>
      <c r="FW245" s="802"/>
      <c r="FX245" s="802"/>
      <c r="FY245" s="802"/>
      <c r="FZ245" s="802"/>
      <c r="GA245" s="802"/>
      <c r="GB245" s="802"/>
      <c r="GC245" s="802"/>
      <c r="GD245" s="802"/>
      <c r="GE245" s="802"/>
      <c r="GF245" s="802"/>
      <c r="GG245" s="802"/>
      <c r="GH245" s="802"/>
      <c r="GI245" s="802"/>
      <c r="GJ245" s="802"/>
      <c r="GK245" s="802"/>
      <c r="GL245" s="802"/>
      <c r="GM245" s="802"/>
      <c r="GN245" s="802"/>
      <c r="GO245" s="802"/>
      <c r="GP245" s="802"/>
      <c r="GQ245" s="802"/>
      <c r="GR245" s="802"/>
      <c r="GS245" s="802"/>
      <c r="GT245" s="802"/>
      <c r="GU245" s="802"/>
      <c r="GV245" s="802"/>
      <c r="GW245" s="802"/>
      <c r="GX245" s="802"/>
      <c r="GY245" s="802"/>
      <c r="GZ245" s="802"/>
      <c r="HA245" s="802"/>
      <c r="HB245" s="802"/>
      <c r="HC245" s="802"/>
      <c r="HD245" s="802"/>
      <c r="HE245" s="802"/>
      <c r="HF245" s="802"/>
      <c r="HG245" s="802"/>
      <c r="HH245" s="802"/>
      <c r="HI245" s="802"/>
      <c r="HJ245" s="802"/>
      <c r="HK245" s="802"/>
      <c r="HL245" s="802"/>
      <c r="HM245" s="802"/>
      <c r="HN245" s="802"/>
      <c r="HO245" s="802"/>
      <c r="HP245" s="802"/>
      <c r="HQ245" s="802"/>
      <c r="HR245" s="802"/>
      <c r="HS245" s="802"/>
      <c r="HT245" s="802"/>
      <c r="HU245" s="802"/>
      <c r="HV245" s="802"/>
      <c r="HW245" s="802"/>
      <c r="HX245" s="802"/>
      <c r="HY245" s="802"/>
      <c r="HZ245" s="802"/>
      <c r="IA245" s="802"/>
      <c r="IB245" s="802"/>
      <c r="IC245" s="802"/>
      <c r="ID245" s="802"/>
      <c r="IE245" s="802"/>
      <c r="IF245" s="802"/>
      <c r="IG245" s="802"/>
      <c r="IH245" s="802"/>
      <c r="II245" s="802"/>
      <c r="IJ245" s="802"/>
      <c r="IK245" s="802"/>
      <c r="IL245" s="802"/>
      <c r="IM245" s="802"/>
      <c r="IN245" s="802"/>
      <c r="IO245" s="802"/>
      <c r="IP245" s="802"/>
      <c r="IQ245" s="802"/>
      <c r="IR245" s="802"/>
      <c r="IS245" s="802"/>
      <c r="IT245" s="802"/>
      <c r="IU245" s="802"/>
      <c r="IV245" s="802"/>
      <c r="IW245" s="802"/>
      <c r="IX245" s="802"/>
      <c r="IY245" s="802"/>
      <c r="IZ245" s="802"/>
      <c r="JA245" s="802"/>
      <c r="JB245" s="802"/>
      <c r="JC245" s="802"/>
      <c r="JD245" s="802"/>
      <c r="JE245" s="802"/>
      <c r="JF245" s="802"/>
      <c r="JG245" s="802"/>
      <c r="JH245" s="802"/>
      <c r="JI245" s="802"/>
      <c r="JJ245" s="802"/>
      <c r="JK245" s="802"/>
      <c r="JL245" s="802"/>
      <c r="JM245" s="802"/>
      <c r="JN245" s="802"/>
      <c r="JO245" s="802"/>
      <c r="JP245" s="802"/>
      <c r="JQ245" s="802"/>
      <c r="JR245" s="802"/>
      <c r="JS245" s="802"/>
      <c r="JT245" s="802"/>
      <c r="JU245" s="802"/>
      <c r="JV245" s="802"/>
      <c r="JW245" s="802"/>
      <c r="JX245" s="802"/>
      <c r="JY245" s="802"/>
      <c r="JZ245" s="802"/>
      <c r="KA245" s="802"/>
      <c r="KB245" s="802"/>
      <c r="KC245" s="802"/>
      <c r="KD245" s="802"/>
      <c r="KE245" s="802"/>
      <c r="KF245" s="802"/>
      <c r="KG245" s="802"/>
      <c r="KH245" s="802"/>
      <c r="KI245" s="802"/>
      <c r="KJ245" s="802"/>
      <c r="KK245" s="802"/>
      <c r="KL245" s="802"/>
      <c r="KM245" s="802"/>
      <c r="KN245" s="802"/>
      <c r="KO245" s="802"/>
      <c r="KP245" s="802"/>
      <c r="KQ245" s="802"/>
      <c r="KR245" s="802"/>
      <c r="KS245" s="802"/>
      <c r="KT245" s="802"/>
      <c r="KU245" s="802"/>
      <c r="KV245" s="802"/>
      <c r="KW245" s="802"/>
      <c r="KX245" s="802"/>
      <c r="KY245" s="802"/>
      <c r="KZ245" s="802"/>
      <c r="LA245" s="802"/>
      <c r="LB245" s="802"/>
      <c r="LC245" s="802"/>
      <c r="LD245" s="802"/>
      <c r="LE245" s="802"/>
      <c r="LF245" s="802"/>
      <c r="LG245" s="802"/>
      <c r="LH245" s="802"/>
      <c r="LI245" s="802"/>
      <c r="LJ245" s="802"/>
      <c r="LK245" s="802"/>
      <c r="LL245" s="802"/>
      <c r="LM245" s="802"/>
      <c r="LN245" s="802"/>
      <c r="LO245" s="802"/>
      <c r="LP245" s="802"/>
      <c r="LQ245" s="802"/>
      <c r="LR245" s="802"/>
      <c r="LS245" s="802"/>
      <c r="LT245" s="802"/>
      <c r="LU245" s="802"/>
      <c r="LV245" s="802"/>
      <c r="LW245" s="802"/>
      <c r="LX245" s="802"/>
      <c r="LY245" s="802"/>
      <c r="LZ245" s="802"/>
      <c r="MA245" s="802"/>
      <c r="MB245" s="802"/>
      <c r="MC245" s="802"/>
      <c r="MD245" s="802"/>
      <c r="ME245" s="802"/>
      <c r="MF245" s="802"/>
      <c r="MG245" s="802"/>
      <c r="MH245" s="802"/>
      <c r="MI245" s="802"/>
      <c r="MJ245" s="802"/>
      <c r="MK245" s="802"/>
      <c r="ML245" s="802"/>
      <c r="MM245" s="802"/>
      <c r="MN245" s="802"/>
      <c r="MO245" s="802"/>
      <c r="MP245" s="802"/>
      <c r="MQ245" s="802"/>
      <c r="MR245" s="802"/>
      <c r="MS245" s="802"/>
      <c r="MT245" s="802"/>
      <c r="MU245" s="802"/>
      <c r="MV245" s="802"/>
      <c r="MW245" s="802"/>
      <c r="MX245" s="802"/>
      <c r="MY245" s="802"/>
      <c r="MZ245" s="802"/>
      <c r="NA245" s="802"/>
      <c r="NB245" s="802"/>
      <c r="NC245" s="802"/>
      <c r="ND245" s="802"/>
      <c r="NE245" s="802"/>
      <c r="NF245" s="802"/>
      <c r="NG245" s="802"/>
      <c r="NH245" s="802"/>
      <c r="NI245" s="802"/>
      <c r="NJ245" s="802"/>
      <c r="NK245" s="802"/>
      <c r="NL245" s="802"/>
      <c r="NM245" s="802"/>
      <c r="NN245" s="802"/>
      <c r="NO245" s="802"/>
      <c r="NP245" s="802"/>
      <c r="NQ245" s="802"/>
      <c r="NR245" s="802"/>
      <c r="NS245" s="802"/>
      <c r="NT245" s="802"/>
      <c r="NU245" s="802"/>
      <c r="NV245" s="802"/>
      <c r="NW245" s="802"/>
      <c r="NX245" s="802"/>
      <c r="NY245" s="802"/>
      <c r="NZ245" s="802"/>
      <c r="OA245" s="802"/>
      <c r="OB245" s="802"/>
      <c r="OC245" s="802"/>
      <c r="OD245" s="802"/>
      <c r="OE245" s="802"/>
      <c r="OF245" s="802"/>
      <c r="OG245" s="802"/>
      <c r="OH245" s="802"/>
      <c r="OI245" s="802"/>
      <c r="OJ245" s="802"/>
      <c r="OK245" s="802"/>
      <c r="OL245" s="802"/>
      <c r="OM245" s="802"/>
      <c r="ON245" s="802"/>
      <c r="OO245" s="802"/>
      <c r="OP245" s="802"/>
      <c r="OQ245" s="802"/>
      <c r="OR245" s="802"/>
      <c r="OS245" s="802"/>
      <c r="OT245" s="802"/>
      <c r="OU245" s="802"/>
      <c r="OV245" s="802"/>
      <c r="OW245" s="802"/>
      <c r="OX245" s="802"/>
      <c r="OY245" s="802"/>
      <c r="OZ245" s="802"/>
      <c r="PA245" s="802"/>
      <c r="PB245" s="802"/>
      <c r="PC245" s="802"/>
      <c r="PD245" s="802"/>
      <c r="PE245" s="802"/>
      <c r="PF245" s="802"/>
      <c r="PG245" s="802"/>
      <c r="PH245" s="802"/>
      <c r="PI245" s="802"/>
      <c r="PJ245" s="802"/>
      <c r="PK245" s="802"/>
      <c r="PL245" s="802"/>
      <c r="PM245" s="802"/>
      <c r="PN245" s="802"/>
      <c r="PO245" s="802"/>
      <c r="PP245" s="802"/>
      <c r="PQ245" s="802"/>
      <c r="PR245" s="802"/>
      <c r="PS245" s="802"/>
      <c r="PT245" s="802"/>
      <c r="PU245" s="802"/>
      <c r="PV245" s="802"/>
      <c r="PW245" s="802"/>
      <c r="PX245" s="802"/>
      <c r="PY245" s="802"/>
      <c r="PZ245" s="802"/>
      <c r="QA245" s="802"/>
      <c r="QB245" s="802"/>
      <c r="QC245" s="802"/>
      <c r="QD245" s="802"/>
      <c r="QE245" s="802"/>
      <c r="QF245" s="802"/>
      <c r="QG245" s="802"/>
      <c r="QH245" s="802"/>
      <c r="QI245" s="802"/>
      <c r="QJ245" s="802"/>
      <c r="QK245" s="802"/>
      <c r="QL245" s="802"/>
      <c r="QM245" s="802"/>
      <c r="QN245" s="802"/>
      <c r="QO245" s="802"/>
      <c r="QP245" s="802"/>
      <c r="QQ245" s="802"/>
      <c r="QR245" s="802"/>
      <c r="QS245" s="802"/>
      <c r="QT245" s="802"/>
      <c r="QU245" s="802"/>
      <c r="QV245" s="802"/>
      <c r="QW245" s="802"/>
      <c r="QX245" s="802"/>
      <c r="QY245" s="802"/>
      <c r="QZ245" s="802"/>
      <c r="RA245" s="802"/>
      <c r="RB245" s="802"/>
      <c r="RC245" s="802"/>
      <c r="RD245" s="802"/>
      <c r="RE245" s="802"/>
      <c r="RF245" s="802"/>
      <c r="RG245" s="802"/>
      <c r="RH245" s="802"/>
      <c r="RI245" s="802"/>
      <c r="RJ245" s="802"/>
      <c r="RK245" s="802"/>
      <c r="RL245" s="802"/>
      <c r="RM245" s="802"/>
      <c r="RN245" s="802"/>
      <c r="RO245" s="802"/>
      <c r="RP245" s="802"/>
      <c r="RQ245" s="802"/>
      <c r="RR245" s="802"/>
      <c r="RS245" s="802"/>
      <c r="RT245" s="802"/>
      <c r="RU245" s="802"/>
      <c r="RV245" s="802"/>
      <c r="RW245" s="802"/>
      <c r="RX245" s="802"/>
      <c r="RY245" s="802"/>
      <c r="RZ245" s="802"/>
      <c r="SA245" s="802"/>
      <c r="SB245" s="802"/>
      <c r="SC245" s="802"/>
      <c r="SD245" s="802"/>
      <c r="SE245" s="802"/>
      <c r="SF245" s="802"/>
      <c r="SG245" s="802"/>
      <c r="SH245" s="802"/>
      <c r="SI245" s="802"/>
      <c r="SJ245" s="802"/>
      <c r="SK245" s="802"/>
      <c r="SL245" s="802"/>
      <c r="SM245" s="802"/>
      <c r="SN245" s="802"/>
      <c r="SO245" s="802"/>
      <c r="SP245" s="802"/>
      <c r="SQ245" s="802"/>
      <c r="SR245" s="802"/>
      <c r="SS245" s="802"/>
      <c r="ST245" s="802"/>
      <c r="SU245" s="802"/>
      <c r="SV245" s="802"/>
      <c r="SW245" s="802"/>
      <c r="SX245" s="802"/>
      <c r="SY245" s="802"/>
      <c r="SZ245" s="802"/>
      <c r="TA245" s="802"/>
      <c r="TB245" s="802"/>
      <c r="TC245" s="802"/>
      <c r="TD245" s="802"/>
      <c r="TE245" s="802"/>
      <c r="TF245" s="802"/>
      <c r="TG245" s="802"/>
      <c r="TH245" s="802"/>
      <c r="TI245" s="802"/>
      <c r="TJ245" s="802"/>
      <c r="TK245" s="802"/>
      <c r="TL245" s="802"/>
      <c r="TM245" s="802"/>
      <c r="TN245" s="802"/>
      <c r="TO245" s="802"/>
      <c r="TP245" s="802"/>
      <c r="TQ245" s="802"/>
      <c r="TR245" s="802"/>
      <c r="TS245" s="802"/>
      <c r="TT245" s="802"/>
      <c r="TU245" s="802"/>
      <c r="TV245" s="802"/>
      <c r="TW245" s="802"/>
      <c r="TX245" s="802"/>
      <c r="TY245" s="802"/>
      <c r="TZ245" s="802"/>
      <c r="UA245" s="802"/>
      <c r="UB245" s="802"/>
      <c r="UC245" s="802"/>
      <c r="UD245" s="802"/>
      <c r="UE245" s="802"/>
      <c r="UF245" s="802"/>
      <c r="UG245" s="802"/>
      <c r="UH245" s="802"/>
      <c r="UI245" s="802"/>
      <c r="UJ245" s="802"/>
      <c r="UK245" s="802"/>
      <c r="UL245" s="802"/>
      <c r="UM245" s="802"/>
      <c r="UN245" s="802"/>
      <c r="UO245" s="802"/>
      <c r="UP245" s="802"/>
      <c r="UQ245" s="802"/>
      <c r="UR245" s="802"/>
      <c r="US245" s="802"/>
      <c r="UT245" s="802"/>
      <c r="UU245" s="802"/>
      <c r="UV245" s="802"/>
      <c r="UW245" s="802"/>
      <c r="UX245" s="802"/>
      <c r="UY245" s="802"/>
      <c r="UZ245" s="802"/>
      <c r="VA245" s="802"/>
      <c r="VB245" s="802"/>
      <c r="VC245" s="802"/>
      <c r="VD245" s="802"/>
      <c r="VE245" s="802"/>
      <c r="VF245" s="802"/>
      <c r="VG245" s="802"/>
      <c r="VH245" s="802"/>
      <c r="VI245" s="802"/>
      <c r="VJ245" s="802"/>
      <c r="VK245" s="802"/>
      <c r="VL245" s="802"/>
      <c r="VM245" s="802"/>
      <c r="VN245" s="802"/>
      <c r="VO245" s="802"/>
      <c r="VP245" s="802"/>
      <c r="VQ245" s="802"/>
      <c r="VR245" s="802"/>
      <c r="VS245" s="802"/>
      <c r="VT245" s="802"/>
      <c r="VU245" s="802"/>
      <c r="VV245" s="802"/>
      <c r="VW245" s="802"/>
      <c r="VX245" s="802"/>
      <c r="VY245" s="802"/>
      <c r="VZ245" s="802"/>
      <c r="WA245" s="802"/>
      <c r="WB245" s="802"/>
      <c r="WC245" s="802"/>
      <c r="WD245" s="802"/>
      <c r="WE245" s="802"/>
      <c r="WF245" s="802"/>
      <c r="WG245" s="802"/>
      <c r="WH245" s="802"/>
      <c r="WI245" s="802"/>
      <c r="WJ245" s="802"/>
      <c r="WK245" s="802"/>
      <c r="WL245" s="802"/>
      <c r="WM245" s="802"/>
      <c r="WN245" s="802"/>
      <c r="WO245" s="802"/>
      <c r="WP245" s="802"/>
      <c r="WQ245" s="802"/>
      <c r="WR245" s="802"/>
      <c r="WS245" s="802"/>
      <c r="WT245" s="802"/>
      <c r="WU245" s="802"/>
      <c r="WV245" s="802"/>
      <c r="WW245" s="802"/>
      <c r="WX245" s="802"/>
      <c r="WY245" s="802"/>
      <c r="WZ245" s="802"/>
      <c r="XA245" s="802"/>
      <c r="XB245" s="802"/>
      <c r="XC245" s="802"/>
      <c r="XD245" s="802"/>
      <c r="XE245" s="802"/>
      <c r="XF245" s="802"/>
      <c r="XG245" s="802"/>
      <c r="XH245" s="802"/>
      <c r="XI245" s="802"/>
      <c r="XJ245" s="802"/>
      <c r="XK245" s="802"/>
      <c r="XL245" s="802"/>
      <c r="XM245" s="802"/>
      <c r="XN245" s="802"/>
      <c r="XO245" s="802"/>
      <c r="XP245" s="802"/>
      <c r="XQ245" s="802"/>
      <c r="XR245" s="802"/>
      <c r="XS245" s="802"/>
      <c r="XT245" s="802"/>
      <c r="XU245" s="802"/>
      <c r="XV245" s="802"/>
      <c r="XW245" s="802"/>
      <c r="XX245" s="802"/>
      <c r="XY245" s="802"/>
      <c r="XZ245" s="802"/>
      <c r="YA245" s="802"/>
      <c r="YB245" s="802"/>
      <c r="YC245" s="802"/>
      <c r="YD245" s="802"/>
      <c r="YE245" s="802"/>
      <c r="YF245" s="802"/>
      <c r="YG245" s="802"/>
      <c r="YH245" s="802"/>
      <c r="YI245" s="802"/>
      <c r="YJ245" s="802"/>
      <c r="YK245" s="802"/>
      <c r="YL245" s="802"/>
      <c r="YM245" s="802"/>
      <c r="YN245" s="802"/>
      <c r="YO245" s="802"/>
      <c r="YP245" s="802"/>
      <c r="YQ245" s="802"/>
      <c r="YR245" s="802"/>
      <c r="YS245" s="802"/>
      <c r="YT245" s="802"/>
      <c r="YU245" s="802"/>
      <c r="YV245" s="802"/>
      <c r="YW245" s="802"/>
      <c r="YX245" s="802"/>
      <c r="YY245" s="802"/>
      <c r="YZ245" s="802"/>
      <c r="ZA245" s="802"/>
      <c r="ZB245" s="802"/>
      <c r="ZC245" s="802"/>
      <c r="ZD245" s="802"/>
      <c r="ZE245" s="802"/>
      <c r="ZF245" s="802"/>
      <c r="ZG245" s="802"/>
      <c r="ZH245" s="802"/>
      <c r="ZI245" s="802"/>
      <c r="ZJ245" s="802"/>
      <c r="ZK245" s="802"/>
      <c r="ZL245" s="802"/>
      <c r="ZM245" s="802"/>
      <c r="ZN245" s="802"/>
      <c r="ZO245" s="802"/>
      <c r="ZP245" s="802"/>
      <c r="ZQ245" s="802"/>
      <c r="ZR245" s="802"/>
      <c r="ZS245" s="802"/>
      <c r="ZT245" s="802"/>
      <c r="ZU245" s="802"/>
      <c r="ZV245" s="802"/>
      <c r="ZW245" s="802"/>
      <c r="ZX245" s="802"/>
      <c r="ZY245" s="802"/>
      <c r="ZZ245" s="802"/>
      <c r="AAA245" s="802"/>
      <c r="AAB245" s="802"/>
      <c r="AAC245" s="802"/>
      <c r="AAD245" s="802"/>
      <c r="AAE245" s="802"/>
      <c r="AAF245" s="802"/>
      <c r="AAG245" s="802"/>
      <c r="AAH245" s="802"/>
      <c r="AAI245" s="802"/>
      <c r="AAJ245" s="802"/>
      <c r="AAK245" s="802"/>
      <c r="AAL245" s="802"/>
      <c r="AAM245" s="802"/>
      <c r="AAN245" s="802"/>
      <c r="AAO245" s="802"/>
      <c r="AAP245" s="802"/>
      <c r="AAQ245" s="802"/>
      <c r="AAR245" s="802"/>
      <c r="AAS245" s="802"/>
      <c r="AAT245" s="802"/>
      <c r="AAU245" s="802"/>
      <c r="AAV245" s="802"/>
      <c r="AAW245" s="802"/>
      <c r="AAX245" s="802"/>
      <c r="AAY245" s="802"/>
      <c r="AAZ245" s="802"/>
      <c r="ABA245" s="802"/>
      <c r="ABB245" s="802"/>
      <c r="ABC245" s="802"/>
      <c r="ABD245" s="802"/>
      <c r="ABE245" s="802"/>
      <c r="ABF245" s="802"/>
      <c r="ABG245" s="802"/>
      <c r="ABH245" s="802"/>
      <c r="ABI245" s="802"/>
      <c r="ABJ245" s="802"/>
      <c r="ABK245" s="802"/>
      <c r="ABL245" s="802"/>
      <c r="ABM245" s="802"/>
      <c r="ABN245" s="802"/>
      <c r="ABO245" s="802"/>
      <c r="ABP245" s="802"/>
      <c r="ABQ245" s="802"/>
      <c r="ABR245" s="802"/>
      <c r="ABS245" s="802"/>
      <c r="ABT245" s="802"/>
      <c r="ABU245" s="802"/>
      <c r="ABV245" s="802"/>
      <c r="ABW245" s="802"/>
      <c r="ABX245" s="802"/>
      <c r="ABY245" s="802"/>
      <c r="ABZ245" s="802"/>
      <c r="ACA245" s="802"/>
      <c r="ACB245" s="802"/>
      <c r="ACC245" s="802"/>
      <c r="ACD245" s="802"/>
      <c r="ACE245" s="802"/>
      <c r="ACF245" s="802"/>
      <c r="ACG245" s="802"/>
      <c r="ACH245" s="802"/>
      <c r="ACI245" s="802"/>
      <c r="ACJ245" s="802"/>
      <c r="ACK245" s="802"/>
      <c r="ACL245" s="802"/>
      <c r="ACM245" s="802"/>
      <c r="ACN245" s="802"/>
      <c r="ACO245" s="802"/>
      <c r="ACP245" s="802"/>
      <c r="ACQ245" s="802"/>
      <c r="ACR245" s="802"/>
      <c r="ACS245" s="802"/>
      <c r="ACT245" s="802"/>
      <c r="ACU245" s="802"/>
      <c r="ACV245" s="802"/>
      <c r="ACW245" s="802"/>
      <c r="ACX245" s="802"/>
      <c r="ACY245" s="802"/>
      <c r="ACZ245" s="802"/>
      <c r="ADA245" s="802"/>
      <c r="ADB245" s="802"/>
      <c r="ADC245" s="802"/>
      <c r="ADD245" s="802"/>
      <c r="ADE245" s="802"/>
      <c r="ADF245" s="802"/>
      <c r="ADG245" s="802"/>
      <c r="ADH245" s="802"/>
      <c r="ADI245" s="802"/>
      <c r="ADJ245" s="802"/>
      <c r="ADK245" s="802"/>
      <c r="ADL245" s="802"/>
      <c r="ADM245" s="802"/>
      <c r="ADN245" s="802"/>
      <c r="ADO245" s="802"/>
      <c r="ADP245" s="802"/>
      <c r="ADQ245" s="802"/>
      <c r="ADR245" s="802"/>
      <c r="ADS245" s="802"/>
      <c r="ADT245" s="802"/>
      <c r="ADU245" s="802"/>
      <c r="ADV245" s="802"/>
      <c r="ADW245" s="802"/>
      <c r="ADX245" s="802"/>
      <c r="ADY245" s="802"/>
      <c r="ADZ245" s="802"/>
      <c r="AEA245" s="802"/>
      <c r="AEB245" s="802"/>
      <c r="AEC245" s="802"/>
      <c r="AED245" s="802"/>
      <c r="AEE245" s="802"/>
      <c r="AEF245" s="802"/>
      <c r="AEG245" s="802"/>
      <c r="AEH245" s="802"/>
      <c r="AEI245" s="802"/>
      <c r="AEJ245" s="802"/>
      <c r="AEK245" s="802"/>
      <c r="AEL245" s="802"/>
      <c r="AEM245" s="802"/>
      <c r="AEN245" s="802"/>
      <c r="AEO245" s="802"/>
      <c r="AEP245" s="802"/>
      <c r="AEQ245" s="802"/>
      <c r="AER245" s="802"/>
      <c r="AES245" s="802"/>
      <c r="AET245" s="802"/>
      <c r="AEU245" s="802"/>
      <c r="AEV245" s="802"/>
      <c r="AEW245" s="802"/>
      <c r="AEX245" s="802"/>
      <c r="AEY245" s="802"/>
      <c r="AEZ245" s="802"/>
      <c r="AFA245" s="802"/>
      <c r="AFB245" s="802"/>
      <c r="AFC245" s="802"/>
      <c r="AFD245" s="802"/>
      <c r="AFE245" s="802"/>
      <c r="AFF245" s="802"/>
      <c r="AFG245" s="802"/>
      <c r="AFH245" s="802"/>
      <c r="AFI245" s="802"/>
      <c r="AFJ245" s="802"/>
      <c r="AFK245" s="802"/>
      <c r="AFL245" s="802"/>
      <c r="AFM245" s="802"/>
      <c r="AFN245" s="802"/>
      <c r="AFO245" s="802"/>
      <c r="AFP245" s="802"/>
      <c r="AFQ245" s="802"/>
      <c r="AFR245" s="802"/>
      <c r="AFS245" s="802"/>
      <c r="AFT245" s="802"/>
      <c r="AFU245" s="802"/>
      <c r="AFV245" s="802"/>
      <c r="AFW245" s="802"/>
      <c r="AFX245" s="802"/>
      <c r="AFY245" s="802"/>
      <c r="AFZ245" s="802"/>
      <c r="AGA245" s="802"/>
      <c r="AGB245" s="802"/>
      <c r="AGC245" s="802"/>
      <c r="AGD245" s="802"/>
      <c r="AGE245" s="802"/>
      <c r="AGF245" s="802"/>
      <c r="AGG245" s="802"/>
      <c r="AGH245" s="802"/>
      <c r="AGI245" s="802"/>
      <c r="AGJ245" s="802"/>
      <c r="AGK245" s="802"/>
      <c r="AGL245" s="802"/>
      <c r="AGM245" s="802"/>
      <c r="AGN245" s="802"/>
      <c r="AGO245" s="802"/>
      <c r="AGP245" s="802"/>
      <c r="AGQ245" s="802"/>
      <c r="AGR245" s="802"/>
      <c r="AGS245" s="802"/>
      <c r="AGT245" s="802"/>
      <c r="AGU245" s="802"/>
      <c r="AGV245" s="802"/>
      <c r="AGW245" s="802"/>
      <c r="AGX245" s="802"/>
      <c r="AGY245" s="802"/>
      <c r="AGZ245" s="802"/>
      <c r="AHA245" s="802"/>
      <c r="AHB245" s="802"/>
      <c r="AHC245" s="802"/>
      <c r="AHD245" s="802"/>
      <c r="AHE245" s="802"/>
      <c r="AHF245" s="802"/>
      <c r="AHG245" s="802"/>
      <c r="AHH245" s="802"/>
      <c r="AHI245" s="802"/>
      <c r="AHJ245" s="802"/>
      <c r="AHK245" s="802"/>
      <c r="AHL245" s="802"/>
      <c r="AHM245" s="802"/>
      <c r="AHN245" s="802"/>
      <c r="AHO245" s="802"/>
      <c r="AHP245" s="802"/>
      <c r="AHQ245" s="802"/>
      <c r="AHR245" s="802"/>
      <c r="AHS245" s="802"/>
      <c r="AHT245" s="802"/>
      <c r="AHU245" s="802"/>
      <c r="AHV245" s="802"/>
      <c r="AHW245" s="802"/>
      <c r="AHX245" s="802"/>
      <c r="AHY245" s="802"/>
      <c r="AHZ245" s="802"/>
      <c r="AIA245" s="802"/>
      <c r="AIB245" s="802"/>
      <c r="AIC245" s="802"/>
      <c r="AID245" s="802"/>
      <c r="AIE245" s="802"/>
      <c r="AIF245" s="802"/>
      <c r="AIG245" s="802"/>
      <c r="AIH245" s="802"/>
      <c r="AII245" s="802"/>
      <c r="AIJ245" s="802"/>
      <c r="AQE245" s="802"/>
      <c r="AQF245" s="802"/>
      <c r="AQG245" s="802"/>
      <c r="AQH245" s="802"/>
      <c r="AQI245" s="802"/>
      <c r="AQJ245" s="802"/>
      <c r="AQK245" s="802"/>
      <c r="AQL245" s="802"/>
      <c r="AQM245" s="802"/>
      <c r="AQN245" s="802"/>
      <c r="AQO245" s="802"/>
      <c r="AQP245" s="802"/>
      <c r="AQQ245" s="802"/>
      <c r="AQR245" s="802"/>
      <c r="AQS245" s="802"/>
      <c r="AQT245" s="802"/>
      <c r="AQU245" s="802"/>
      <c r="AQV245" s="802"/>
      <c r="AQW245" s="802"/>
      <c r="AQX245" s="802"/>
      <c r="AQY245" s="802"/>
      <c r="AQZ245" s="802"/>
      <c r="ARA245" s="802"/>
      <c r="ARB245" s="802"/>
      <c r="ARC245" s="802"/>
      <c r="ARD245" s="802"/>
      <c r="ARE245" s="802"/>
      <c r="ARF245" s="802"/>
      <c r="ARG245" s="802"/>
      <c r="ARH245" s="802"/>
      <c r="ARI245" s="802"/>
      <c r="ARJ245" s="802"/>
      <c r="ARK245" s="802"/>
      <c r="ARL245" s="802"/>
      <c r="ARM245" s="802"/>
      <c r="ARN245" s="802"/>
      <c r="ARO245" s="802"/>
      <c r="ARP245" s="802"/>
      <c r="ARQ245" s="802"/>
      <c r="ARR245" s="802"/>
      <c r="ARS245" s="802"/>
      <c r="ART245" s="802"/>
      <c r="ARU245" s="802"/>
      <c r="ARV245" s="802"/>
      <c r="ARW245" s="802"/>
      <c r="ARX245" s="802"/>
      <c r="ARY245" s="802"/>
      <c r="ARZ245" s="802"/>
      <c r="ASA245" s="802"/>
      <c r="ASB245" s="802"/>
      <c r="ASC245" s="802"/>
      <c r="ASD245" s="802"/>
      <c r="ASE245" s="802"/>
      <c r="ASF245" s="802"/>
      <c r="ASG245" s="802"/>
      <c r="ASH245" s="802"/>
      <c r="ASI245" s="802"/>
      <c r="ASJ245" s="802"/>
      <c r="ASK245" s="802"/>
      <c r="ASL245" s="802"/>
      <c r="ATP245" s="802"/>
      <c r="ATQ245" s="802"/>
      <c r="ATR245" s="802"/>
      <c r="ATS245" s="802"/>
      <c r="ATT245" s="802"/>
      <c r="ATU245" s="802"/>
      <c r="ATV245" s="802"/>
      <c r="ATW245" s="802"/>
      <c r="ATX245" s="802"/>
      <c r="ATY245" s="802"/>
      <c r="ATZ245" s="802"/>
      <c r="AUA245" s="802"/>
      <c r="AUB245" s="802"/>
      <c r="AUC245" s="802"/>
      <c r="AUD245" s="802"/>
      <c r="AUE245" s="802"/>
      <c r="AUF245" s="802"/>
      <c r="AUG245" s="802"/>
      <c r="AUH245" s="802"/>
      <c r="AUI245" s="802"/>
      <c r="AUJ245" s="802"/>
      <c r="AUK245" s="802"/>
      <c r="AUL245" s="802"/>
      <c r="AUM245" s="802"/>
      <c r="AUN245" s="802"/>
      <c r="AUO245" s="802"/>
      <c r="AUP245" s="801"/>
      <c r="AUQ245" s="802"/>
      <c r="AUR245" s="801"/>
      <c r="AUS245" s="802"/>
      <c r="AUT245" s="801"/>
      <c r="AUU245" s="802"/>
      <c r="AUV245" s="802"/>
      <c r="AUW245" s="802"/>
      <c r="AUX245" s="802"/>
      <c r="AUY245" s="802"/>
      <c r="AUZ245" s="802"/>
      <c r="AVA245" s="802"/>
      <c r="AVB245" s="802"/>
      <c r="AVC245" s="802"/>
      <c r="AVD245" s="802"/>
      <c r="AVE245" s="802"/>
      <c r="AVF245" s="802"/>
      <c r="AVG245" s="802"/>
      <c r="AVH245" s="802"/>
      <c r="AVI245" s="802"/>
      <c r="AVJ245" s="808"/>
      <c r="AVK245" s="808"/>
      <c r="AVL245" s="808"/>
      <c r="AVM245" s="808"/>
      <c r="AVN245" s="808"/>
      <c r="AVO245" s="808"/>
      <c r="AVP245" s="808"/>
      <c r="AVQ245" s="808"/>
      <c r="AVR245" s="808"/>
      <c r="AVS245" s="808"/>
      <c r="AVT245" s="808"/>
      <c r="AVU245" s="809"/>
      <c r="AVV245" s="809"/>
      <c r="AVW245" s="809"/>
      <c r="AVX245" s="809"/>
      <c r="AVY245" s="809"/>
      <c r="AVZ245" s="809"/>
      <c r="AWA245" s="809"/>
      <c r="AWB245" s="809"/>
      <c r="AWC245" s="809"/>
      <c r="AWD245" s="809"/>
      <c r="AWE245" s="809"/>
      <c r="AWF245" s="809"/>
      <c r="AWG245" s="809"/>
      <c r="AWH245" s="809"/>
      <c r="AWI245" s="809"/>
      <c r="AWJ245" s="809"/>
      <c r="AWK245" s="809"/>
      <c r="AWL245" s="809"/>
      <c r="AWM245" s="809"/>
      <c r="AWN245" s="809"/>
      <c r="AWO245" s="809"/>
      <c r="AWP245" s="809"/>
      <c r="AWQ245" s="809"/>
      <c r="AWR245" s="808"/>
      <c r="AWS245" s="761"/>
      <c r="AWT245" s="808"/>
      <c r="AWU245" s="809"/>
      <c r="AWV245" s="809"/>
      <c r="AWW245" s="809"/>
      <c r="AWX245" s="809"/>
      <c r="AWY245" s="809"/>
      <c r="AWZ245" s="809"/>
      <c r="AXA245" s="809"/>
      <c r="AXB245" s="809"/>
      <c r="AXC245" s="809"/>
      <c r="AXD245" s="809"/>
      <c r="AXE245" s="809"/>
      <c r="AXF245" s="809"/>
      <c r="AXG245" s="809"/>
      <c r="AXH245" s="809"/>
      <c r="AXI245" s="809"/>
      <c r="AXJ245" s="809"/>
      <c r="AXK245" s="809"/>
      <c r="AXL245" s="809"/>
      <c r="AXM245" s="809"/>
      <c r="AXN245" s="809"/>
      <c r="AXO245" s="809"/>
      <c r="AXP245" s="809"/>
      <c r="AXQ245" s="809"/>
      <c r="AXR245" s="809"/>
      <c r="AXS245" s="809"/>
      <c r="AXT245" s="809"/>
      <c r="AXU245" s="809"/>
      <c r="AXV245" s="809"/>
      <c r="AXW245" s="809"/>
      <c r="AXX245" s="809"/>
      <c r="AXY245" s="809"/>
      <c r="AXZ245" s="809"/>
      <c r="AYA245" s="809"/>
      <c r="AYB245" s="809"/>
      <c r="AYC245" s="809"/>
      <c r="AYD245" s="808"/>
      <c r="AYE245" s="808"/>
      <c r="AYF245" s="809"/>
      <c r="AYG245" s="808"/>
      <c r="AYH245" s="810"/>
      <c r="AYI245" s="810"/>
      <c r="AYJ245" s="810"/>
      <c r="AYK245" s="810"/>
      <c r="AYL245" s="810"/>
      <c r="AYM245" s="810"/>
      <c r="AYN245" s="810"/>
      <c r="AYO245" s="810"/>
      <c r="AYP245" s="810"/>
      <c r="AYQ245" s="810"/>
      <c r="AYR245" s="810"/>
      <c r="AYS245" s="810"/>
      <c r="AYT245" s="810"/>
      <c r="AYU245" s="810"/>
      <c r="AYV245" s="810"/>
      <c r="AYW245" s="810"/>
      <c r="AYX245" s="810"/>
      <c r="AYY245" s="810"/>
      <c r="AYZ245" s="810"/>
      <c r="AZA245" s="810"/>
      <c r="AZB245" s="810"/>
      <c r="AZC245" s="810"/>
      <c r="AZD245" s="810"/>
      <c r="AZE245" s="810"/>
      <c r="AZF245" s="810"/>
      <c r="AZG245" s="810"/>
      <c r="AZH245" s="810"/>
      <c r="AZI245" s="810"/>
      <c r="AZJ245" s="810"/>
      <c r="AZK245" s="810"/>
      <c r="AZL245" s="810"/>
      <c r="AZM245" s="810"/>
      <c r="AZN245" s="810"/>
      <c r="AZO245" s="810"/>
      <c r="AZP245" s="809"/>
      <c r="AZQ245" s="802"/>
      <c r="AZR245" s="802"/>
      <c r="AZS245" s="802"/>
    </row>
    <row r="246" spans="45:920 1123:1371" s="793" customFormat="1" ht="13.5">
      <c r="AS246" s="802"/>
      <c r="AT246" s="802"/>
      <c r="AU246" s="802"/>
      <c r="AV246" s="802"/>
      <c r="AW246" s="802"/>
      <c r="AX246" s="802"/>
      <c r="AY246" s="802"/>
      <c r="AZ246" s="802"/>
      <c r="BA246" s="802"/>
      <c r="BB246" s="802"/>
      <c r="BC246" s="802"/>
      <c r="BD246" s="802"/>
      <c r="BE246" s="802"/>
      <c r="BF246" s="802"/>
      <c r="BG246" s="802"/>
      <c r="BH246" s="802"/>
      <c r="BI246" s="802"/>
      <c r="BJ246" s="802"/>
      <c r="BK246" s="802"/>
      <c r="BL246" s="802"/>
      <c r="BM246" s="802"/>
      <c r="BN246" s="802"/>
      <c r="BO246" s="802"/>
      <c r="BP246" s="802"/>
      <c r="BQ246" s="802"/>
      <c r="BR246" s="802"/>
      <c r="BS246" s="802"/>
      <c r="BT246" s="802"/>
      <c r="BU246" s="802"/>
      <c r="BV246" s="802"/>
      <c r="BW246" s="802"/>
      <c r="BX246" s="802"/>
      <c r="BY246" s="802"/>
      <c r="BZ246" s="802"/>
      <c r="CA246" s="802"/>
      <c r="CB246" s="802"/>
      <c r="CC246" s="802"/>
      <c r="CD246" s="802"/>
      <c r="CE246" s="802"/>
      <c r="CF246" s="802"/>
      <c r="CG246" s="802"/>
      <c r="CH246" s="802"/>
      <c r="CI246" s="802"/>
      <c r="CJ246" s="802"/>
      <c r="CK246" s="802"/>
      <c r="CL246" s="802"/>
      <c r="CM246" s="802"/>
      <c r="CN246" s="802"/>
      <c r="CO246" s="802"/>
      <c r="CP246" s="802"/>
      <c r="CQ246" s="802"/>
      <c r="CR246" s="802"/>
      <c r="CS246" s="802"/>
      <c r="CT246" s="802"/>
      <c r="CU246" s="802"/>
      <c r="CV246" s="802"/>
      <c r="CW246" s="802"/>
      <c r="CX246" s="802"/>
      <c r="CY246" s="802"/>
      <c r="CZ246" s="802"/>
      <c r="DA246" s="802"/>
      <c r="DB246" s="802"/>
      <c r="DC246" s="802"/>
      <c r="DD246" s="802"/>
      <c r="DE246" s="802"/>
      <c r="DF246" s="802"/>
      <c r="DG246" s="802"/>
      <c r="DH246" s="802"/>
      <c r="DI246" s="802"/>
      <c r="DJ246" s="802"/>
      <c r="DK246" s="802"/>
      <c r="DL246" s="802"/>
      <c r="DM246" s="802"/>
      <c r="DN246" s="802"/>
      <c r="DO246" s="802"/>
      <c r="DP246" s="802"/>
      <c r="DQ246" s="802"/>
      <c r="DR246" s="802"/>
      <c r="DS246" s="802"/>
      <c r="DT246" s="802"/>
      <c r="DU246" s="802"/>
      <c r="DV246" s="802"/>
      <c r="DW246" s="802"/>
      <c r="DX246" s="802"/>
      <c r="DY246" s="802"/>
      <c r="DZ246" s="802"/>
      <c r="EA246" s="802"/>
      <c r="EB246" s="802"/>
      <c r="EC246" s="802"/>
      <c r="ED246" s="802"/>
      <c r="EE246" s="802"/>
      <c r="EF246" s="802"/>
      <c r="EG246" s="802"/>
      <c r="EH246" s="802"/>
      <c r="EI246" s="802"/>
      <c r="EJ246" s="802"/>
      <c r="EK246" s="802"/>
      <c r="EL246" s="802"/>
      <c r="EM246" s="802"/>
      <c r="EN246" s="802"/>
      <c r="EO246" s="802"/>
      <c r="EP246" s="802"/>
      <c r="EQ246" s="802"/>
      <c r="ER246" s="802"/>
      <c r="ES246" s="802"/>
      <c r="ET246" s="802"/>
      <c r="EU246" s="802"/>
      <c r="EV246" s="802"/>
      <c r="EW246" s="802"/>
      <c r="EX246" s="802"/>
      <c r="EY246" s="802"/>
      <c r="EZ246" s="802"/>
      <c r="FA246" s="802"/>
      <c r="FB246" s="802"/>
      <c r="FC246" s="802"/>
      <c r="FD246" s="802"/>
      <c r="FE246" s="802"/>
      <c r="FF246" s="802"/>
      <c r="FG246" s="802"/>
      <c r="FH246" s="802"/>
      <c r="FI246" s="802"/>
      <c r="FJ246" s="802"/>
      <c r="FK246" s="802"/>
      <c r="FL246" s="802"/>
      <c r="FM246" s="802"/>
      <c r="FN246" s="802"/>
      <c r="FO246" s="802"/>
      <c r="FP246" s="802"/>
      <c r="FQ246" s="802"/>
      <c r="FR246" s="802"/>
      <c r="FS246" s="802"/>
      <c r="FT246" s="802"/>
      <c r="FU246" s="802"/>
      <c r="FV246" s="802"/>
      <c r="FW246" s="802"/>
      <c r="FX246" s="802"/>
      <c r="FY246" s="802"/>
      <c r="FZ246" s="802"/>
      <c r="GA246" s="802"/>
      <c r="GB246" s="802"/>
      <c r="GC246" s="802"/>
      <c r="GD246" s="802"/>
      <c r="GE246" s="802"/>
      <c r="GF246" s="802"/>
      <c r="GG246" s="802"/>
      <c r="GH246" s="802"/>
      <c r="GI246" s="802"/>
      <c r="GJ246" s="802"/>
      <c r="GK246" s="802"/>
      <c r="GL246" s="802"/>
      <c r="GM246" s="802"/>
      <c r="GN246" s="802"/>
      <c r="GO246" s="802"/>
      <c r="GP246" s="802"/>
      <c r="GQ246" s="802"/>
      <c r="GR246" s="802"/>
      <c r="GS246" s="802"/>
      <c r="GT246" s="802"/>
      <c r="GU246" s="802"/>
      <c r="GV246" s="802"/>
      <c r="GW246" s="802"/>
      <c r="GX246" s="802"/>
      <c r="GY246" s="802"/>
      <c r="GZ246" s="802"/>
      <c r="HA246" s="802"/>
      <c r="HB246" s="802"/>
      <c r="HC246" s="802"/>
      <c r="HD246" s="802"/>
      <c r="HE246" s="802"/>
      <c r="HF246" s="802"/>
      <c r="HG246" s="802"/>
      <c r="HH246" s="802"/>
      <c r="HI246" s="802"/>
      <c r="HJ246" s="802"/>
      <c r="HK246" s="802"/>
      <c r="HL246" s="802"/>
      <c r="HM246" s="802"/>
      <c r="HN246" s="802"/>
      <c r="HO246" s="802"/>
      <c r="HP246" s="802"/>
      <c r="HQ246" s="802"/>
      <c r="HR246" s="802"/>
      <c r="HS246" s="802"/>
      <c r="HT246" s="802"/>
      <c r="HU246" s="802"/>
      <c r="HV246" s="802"/>
      <c r="HW246" s="802"/>
      <c r="HX246" s="802"/>
      <c r="HY246" s="802"/>
      <c r="HZ246" s="802"/>
      <c r="IA246" s="802"/>
      <c r="IB246" s="802"/>
      <c r="IC246" s="802"/>
      <c r="ID246" s="802"/>
      <c r="IE246" s="802"/>
      <c r="IF246" s="802"/>
      <c r="IG246" s="802"/>
      <c r="IH246" s="802"/>
      <c r="II246" s="802"/>
      <c r="IJ246" s="802"/>
      <c r="IK246" s="802"/>
      <c r="IL246" s="802"/>
      <c r="IM246" s="802"/>
      <c r="IN246" s="802"/>
      <c r="IO246" s="802"/>
      <c r="IP246" s="802"/>
      <c r="IQ246" s="802"/>
      <c r="IR246" s="802"/>
      <c r="IS246" s="802"/>
      <c r="IT246" s="802"/>
      <c r="IU246" s="802"/>
      <c r="IV246" s="802"/>
      <c r="IW246" s="802"/>
      <c r="IX246" s="802"/>
      <c r="IY246" s="802"/>
      <c r="IZ246" s="802"/>
      <c r="JA246" s="802"/>
      <c r="JB246" s="802"/>
      <c r="JC246" s="802"/>
      <c r="JD246" s="802"/>
      <c r="JE246" s="802"/>
      <c r="JF246" s="802"/>
      <c r="JG246" s="802"/>
      <c r="JH246" s="802"/>
      <c r="JI246" s="802"/>
      <c r="JJ246" s="802"/>
      <c r="JK246" s="802"/>
      <c r="JL246" s="802"/>
      <c r="JM246" s="802"/>
      <c r="JN246" s="802"/>
      <c r="JO246" s="802"/>
      <c r="JP246" s="802"/>
      <c r="JQ246" s="802"/>
      <c r="JR246" s="802"/>
      <c r="JS246" s="802"/>
      <c r="JT246" s="802"/>
      <c r="JU246" s="802"/>
      <c r="JV246" s="802"/>
      <c r="JW246" s="802"/>
      <c r="JX246" s="802"/>
      <c r="JY246" s="802"/>
      <c r="JZ246" s="802"/>
      <c r="KA246" s="802"/>
      <c r="KB246" s="802"/>
      <c r="KC246" s="802"/>
      <c r="KD246" s="802"/>
      <c r="KE246" s="802"/>
      <c r="KF246" s="802"/>
      <c r="KG246" s="802"/>
      <c r="KH246" s="802"/>
      <c r="KI246" s="802"/>
      <c r="KJ246" s="802"/>
      <c r="KK246" s="802"/>
      <c r="KL246" s="802"/>
      <c r="KM246" s="802"/>
      <c r="KN246" s="802"/>
      <c r="KO246" s="802"/>
      <c r="KP246" s="802"/>
      <c r="KQ246" s="802"/>
      <c r="KR246" s="802"/>
      <c r="KS246" s="802"/>
      <c r="KT246" s="802"/>
      <c r="KU246" s="802"/>
      <c r="KV246" s="802"/>
      <c r="KW246" s="802"/>
      <c r="KX246" s="802"/>
      <c r="KY246" s="802"/>
      <c r="KZ246" s="802"/>
      <c r="LA246" s="802"/>
      <c r="LB246" s="802"/>
      <c r="LC246" s="802"/>
      <c r="LD246" s="802"/>
      <c r="LE246" s="802"/>
      <c r="LF246" s="802"/>
      <c r="LG246" s="802"/>
      <c r="LH246" s="802"/>
      <c r="LI246" s="802"/>
      <c r="LJ246" s="802"/>
      <c r="LK246" s="802"/>
      <c r="LL246" s="802"/>
      <c r="LM246" s="802"/>
      <c r="LN246" s="802"/>
      <c r="LO246" s="802"/>
      <c r="LP246" s="802"/>
      <c r="LQ246" s="802"/>
      <c r="LR246" s="802"/>
      <c r="LS246" s="802"/>
      <c r="LT246" s="802"/>
      <c r="LU246" s="802"/>
      <c r="LV246" s="802"/>
      <c r="LW246" s="802"/>
      <c r="LX246" s="802"/>
      <c r="LY246" s="802"/>
      <c r="LZ246" s="802"/>
      <c r="MA246" s="802"/>
      <c r="MB246" s="802"/>
      <c r="MC246" s="802"/>
      <c r="MD246" s="802"/>
      <c r="ME246" s="802"/>
      <c r="MF246" s="802"/>
      <c r="MG246" s="802"/>
      <c r="MH246" s="802"/>
      <c r="MI246" s="802"/>
      <c r="MJ246" s="802"/>
      <c r="MK246" s="802"/>
      <c r="ML246" s="802"/>
      <c r="MM246" s="802"/>
      <c r="MN246" s="802"/>
      <c r="MO246" s="802"/>
      <c r="MP246" s="802"/>
      <c r="MQ246" s="802"/>
      <c r="MR246" s="802"/>
      <c r="MS246" s="802"/>
      <c r="MT246" s="802"/>
      <c r="MU246" s="802"/>
      <c r="MV246" s="802"/>
      <c r="MW246" s="802"/>
      <c r="MX246" s="802"/>
      <c r="MY246" s="802"/>
      <c r="MZ246" s="802"/>
      <c r="NA246" s="802"/>
      <c r="NB246" s="802"/>
      <c r="NC246" s="802"/>
      <c r="ND246" s="802"/>
      <c r="NE246" s="802"/>
      <c r="NF246" s="802"/>
      <c r="NG246" s="802"/>
      <c r="NH246" s="802"/>
      <c r="NI246" s="802"/>
      <c r="NJ246" s="802"/>
      <c r="NK246" s="802"/>
      <c r="NL246" s="802"/>
      <c r="NM246" s="802"/>
      <c r="NN246" s="802"/>
      <c r="NO246" s="802"/>
      <c r="NP246" s="802"/>
      <c r="NQ246" s="802"/>
      <c r="NR246" s="802"/>
      <c r="NS246" s="802"/>
      <c r="NT246" s="802"/>
      <c r="NU246" s="802"/>
      <c r="NV246" s="802"/>
      <c r="NW246" s="802"/>
      <c r="NX246" s="802"/>
      <c r="NY246" s="802"/>
      <c r="NZ246" s="802"/>
      <c r="OA246" s="802"/>
      <c r="OB246" s="802"/>
      <c r="OC246" s="802"/>
      <c r="OD246" s="802"/>
      <c r="OE246" s="802"/>
      <c r="OF246" s="802"/>
      <c r="OG246" s="802"/>
      <c r="OH246" s="802"/>
      <c r="OI246" s="802"/>
      <c r="OJ246" s="802"/>
      <c r="OK246" s="802"/>
      <c r="OL246" s="802"/>
      <c r="OM246" s="802"/>
      <c r="ON246" s="802"/>
      <c r="OO246" s="802"/>
      <c r="OP246" s="802"/>
      <c r="OQ246" s="802"/>
      <c r="OR246" s="802"/>
      <c r="OS246" s="802"/>
      <c r="OT246" s="802"/>
      <c r="OU246" s="802"/>
      <c r="OV246" s="802"/>
      <c r="OW246" s="802"/>
      <c r="OX246" s="802"/>
      <c r="OY246" s="802"/>
      <c r="OZ246" s="802"/>
      <c r="PA246" s="802"/>
      <c r="PB246" s="802"/>
      <c r="PC246" s="802"/>
      <c r="PD246" s="802"/>
      <c r="PE246" s="802"/>
      <c r="PF246" s="802"/>
      <c r="PG246" s="802"/>
      <c r="PH246" s="802"/>
      <c r="PI246" s="802"/>
      <c r="PJ246" s="802"/>
      <c r="PK246" s="802"/>
      <c r="PL246" s="802"/>
      <c r="PM246" s="802"/>
      <c r="PN246" s="802"/>
      <c r="PO246" s="802"/>
      <c r="PP246" s="802"/>
      <c r="PQ246" s="802"/>
      <c r="PR246" s="802"/>
      <c r="PS246" s="802"/>
      <c r="PT246" s="802"/>
      <c r="PU246" s="802"/>
      <c r="PV246" s="802"/>
      <c r="PW246" s="802"/>
      <c r="PX246" s="802"/>
      <c r="PY246" s="802"/>
      <c r="PZ246" s="802"/>
      <c r="QA246" s="802"/>
      <c r="QB246" s="802"/>
      <c r="QC246" s="802"/>
      <c r="QD246" s="802"/>
      <c r="QE246" s="802"/>
      <c r="QF246" s="802"/>
      <c r="QG246" s="802"/>
      <c r="QH246" s="802"/>
      <c r="QI246" s="802"/>
      <c r="QJ246" s="802"/>
      <c r="QK246" s="802"/>
      <c r="QL246" s="802"/>
      <c r="QM246" s="802"/>
      <c r="QN246" s="802"/>
      <c r="QO246" s="802"/>
      <c r="QP246" s="802"/>
      <c r="QQ246" s="802"/>
      <c r="QR246" s="802"/>
      <c r="QS246" s="802"/>
      <c r="QT246" s="802"/>
      <c r="QU246" s="802"/>
      <c r="QV246" s="802"/>
      <c r="QW246" s="802"/>
      <c r="QX246" s="802"/>
      <c r="QY246" s="802"/>
      <c r="QZ246" s="802"/>
      <c r="RA246" s="802"/>
      <c r="RB246" s="802"/>
      <c r="RC246" s="802"/>
      <c r="RD246" s="802"/>
      <c r="RE246" s="802"/>
      <c r="RF246" s="802"/>
      <c r="RG246" s="802"/>
      <c r="RH246" s="802"/>
      <c r="RI246" s="802"/>
      <c r="RJ246" s="802"/>
      <c r="RK246" s="802"/>
      <c r="RL246" s="802"/>
      <c r="RM246" s="802"/>
      <c r="RN246" s="802"/>
      <c r="RO246" s="802"/>
      <c r="RP246" s="802"/>
      <c r="RQ246" s="802"/>
      <c r="RR246" s="802"/>
      <c r="RS246" s="802"/>
      <c r="RT246" s="802"/>
      <c r="RU246" s="802"/>
      <c r="RV246" s="802"/>
      <c r="RW246" s="802"/>
      <c r="RX246" s="802"/>
      <c r="RY246" s="802"/>
      <c r="RZ246" s="802"/>
      <c r="SA246" s="802"/>
      <c r="SB246" s="802"/>
      <c r="SC246" s="802"/>
      <c r="SD246" s="802"/>
      <c r="SE246" s="802"/>
      <c r="SF246" s="802"/>
      <c r="SG246" s="802"/>
      <c r="SH246" s="802"/>
      <c r="SI246" s="802"/>
      <c r="SJ246" s="802"/>
      <c r="SK246" s="802"/>
      <c r="SL246" s="802"/>
      <c r="SM246" s="802"/>
      <c r="SN246" s="802"/>
      <c r="SO246" s="802"/>
      <c r="SP246" s="802"/>
      <c r="SQ246" s="802"/>
      <c r="SR246" s="802"/>
      <c r="SS246" s="802"/>
      <c r="ST246" s="802"/>
      <c r="SU246" s="802"/>
      <c r="SV246" s="802"/>
      <c r="SW246" s="802"/>
      <c r="SX246" s="802"/>
      <c r="SY246" s="802"/>
      <c r="SZ246" s="802"/>
      <c r="TA246" s="802"/>
      <c r="TB246" s="802"/>
      <c r="TC246" s="802"/>
      <c r="TD246" s="802"/>
      <c r="TE246" s="802"/>
      <c r="TF246" s="802"/>
      <c r="TG246" s="802"/>
      <c r="TH246" s="802"/>
      <c r="TI246" s="802"/>
      <c r="TJ246" s="802"/>
      <c r="TK246" s="802"/>
      <c r="TL246" s="802"/>
      <c r="TM246" s="802"/>
      <c r="TN246" s="802"/>
      <c r="TO246" s="802"/>
      <c r="TP246" s="802"/>
      <c r="TQ246" s="802"/>
      <c r="TR246" s="802"/>
      <c r="TS246" s="802"/>
      <c r="TT246" s="802"/>
      <c r="TU246" s="802"/>
      <c r="TV246" s="802"/>
      <c r="TW246" s="802"/>
      <c r="TX246" s="802"/>
      <c r="TY246" s="802"/>
      <c r="TZ246" s="802"/>
      <c r="UA246" s="802"/>
      <c r="UB246" s="802"/>
      <c r="UC246" s="802"/>
      <c r="UD246" s="802"/>
      <c r="UE246" s="802"/>
      <c r="UF246" s="802"/>
      <c r="UG246" s="802"/>
      <c r="UH246" s="802"/>
      <c r="UI246" s="802"/>
      <c r="UJ246" s="802"/>
      <c r="UK246" s="802"/>
      <c r="UL246" s="802"/>
      <c r="UM246" s="802"/>
      <c r="UN246" s="802"/>
      <c r="UO246" s="802"/>
      <c r="UP246" s="802"/>
      <c r="UQ246" s="802"/>
      <c r="UR246" s="802"/>
      <c r="US246" s="802"/>
      <c r="UT246" s="802"/>
      <c r="UU246" s="802"/>
      <c r="UV246" s="802"/>
      <c r="UW246" s="802"/>
      <c r="UX246" s="802"/>
      <c r="UY246" s="802"/>
      <c r="UZ246" s="802"/>
      <c r="VA246" s="802"/>
      <c r="VB246" s="802"/>
      <c r="VC246" s="802"/>
      <c r="VD246" s="802"/>
      <c r="VE246" s="802"/>
      <c r="VF246" s="802"/>
      <c r="VG246" s="802"/>
      <c r="VH246" s="802"/>
      <c r="VI246" s="802"/>
      <c r="VJ246" s="802"/>
      <c r="VK246" s="802"/>
      <c r="VL246" s="802"/>
      <c r="VM246" s="802"/>
      <c r="VN246" s="802"/>
      <c r="VO246" s="802"/>
      <c r="VP246" s="802"/>
      <c r="VQ246" s="802"/>
      <c r="VR246" s="802"/>
      <c r="VS246" s="802"/>
      <c r="VT246" s="802"/>
      <c r="VU246" s="802"/>
      <c r="VV246" s="802"/>
      <c r="VW246" s="802"/>
      <c r="VX246" s="802"/>
      <c r="VY246" s="802"/>
      <c r="VZ246" s="802"/>
      <c r="WA246" s="802"/>
      <c r="WB246" s="802"/>
      <c r="WC246" s="802"/>
      <c r="WD246" s="802"/>
      <c r="WE246" s="802"/>
      <c r="WF246" s="802"/>
      <c r="WG246" s="802"/>
      <c r="WH246" s="802"/>
      <c r="WI246" s="802"/>
      <c r="WJ246" s="802"/>
      <c r="WK246" s="802"/>
      <c r="WL246" s="802"/>
      <c r="WM246" s="802"/>
      <c r="WN246" s="802"/>
      <c r="WO246" s="802"/>
      <c r="WP246" s="802"/>
      <c r="WQ246" s="802"/>
      <c r="WR246" s="802"/>
      <c r="WS246" s="802"/>
      <c r="WT246" s="802"/>
      <c r="WU246" s="802"/>
      <c r="WV246" s="802"/>
      <c r="WW246" s="802"/>
      <c r="WX246" s="802"/>
      <c r="WY246" s="802"/>
      <c r="WZ246" s="802"/>
      <c r="XA246" s="802"/>
      <c r="XB246" s="802"/>
      <c r="XC246" s="802"/>
      <c r="XD246" s="802"/>
      <c r="XE246" s="802"/>
      <c r="XF246" s="802"/>
      <c r="XG246" s="802"/>
      <c r="XH246" s="802"/>
      <c r="XI246" s="802"/>
      <c r="XJ246" s="802"/>
      <c r="XK246" s="802"/>
      <c r="XL246" s="802"/>
      <c r="XM246" s="802"/>
      <c r="XN246" s="802"/>
      <c r="XO246" s="802"/>
      <c r="XP246" s="802"/>
      <c r="XQ246" s="802"/>
      <c r="XR246" s="802"/>
      <c r="XS246" s="802"/>
      <c r="XT246" s="802"/>
      <c r="XU246" s="802"/>
      <c r="XV246" s="802"/>
      <c r="XW246" s="802"/>
      <c r="XX246" s="802"/>
      <c r="XY246" s="802"/>
      <c r="XZ246" s="802"/>
      <c r="YA246" s="802"/>
      <c r="YB246" s="802"/>
      <c r="YC246" s="802"/>
      <c r="YD246" s="802"/>
      <c r="YE246" s="802"/>
      <c r="YF246" s="802"/>
      <c r="YG246" s="802"/>
      <c r="YH246" s="802"/>
      <c r="YI246" s="802"/>
      <c r="YJ246" s="802"/>
      <c r="YK246" s="802"/>
      <c r="YL246" s="802"/>
      <c r="YM246" s="802"/>
      <c r="YN246" s="802"/>
      <c r="YO246" s="802"/>
      <c r="YP246" s="802"/>
      <c r="YQ246" s="802"/>
      <c r="YR246" s="802"/>
      <c r="YS246" s="802"/>
      <c r="YT246" s="802"/>
      <c r="YU246" s="802"/>
      <c r="YV246" s="802"/>
      <c r="YW246" s="802"/>
      <c r="YX246" s="802"/>
      <c r="YY246" s="802"/>
      <c r="YZ246" s="802"/>
      <c r="ZA246" s="802"/>
      <c r="ZB246" s="802"/>
      <c r="ZC246" s="802"/>
      <c r="ZD246" s="802"/>
      <c r="ZE246" s="802"/>
      <c r="ZF246" s="802"/>
      <c r="ZG246" s="802"/>
      <c r="ZH246" s="802"/>
      <c r="ZI246" s="802"/>
      <c r="ZJ246" s="802"/>
      <c r="ZK246" s="802"/>
      <c r="ZL246" s="802"/>
      <c r="ZM246" s="802"/>
      <c r="ZN246" s="802"/>
      <c r="ZO246" s="802"/>
      <c r="ZP246" s="802"/>
      <c r="ZQ246" s="802"/>
      <c r="ZR246" s="802"/>
      <c r="ZS246" s="802"/>
      <c r="ZT246" s="802"/>
      <c r="ZU246" s="802"/>
      <c r="ZV246" s="802"/>
      <c r="ZW246" s="802"/>
      <c r="ZX246" s="802"/>
      <c r="ZY246" s="802"/>
      <c r="ZZ246" s="802"/>
      <c r="AAA246" s="802"/>
      <c r="AAB246" s="802"/>
      <c r="AAC246" s="802"/>
      <c r="AAD246" s="802"/>
      <c r="AAE246" s="802"/>
      <c r="AAF246" s="802"/>
      <c r="AAG246" s="802"/>
      <c r="AAH246" s="802"/>
      <c r="AAI246" s="802"/>
      <c r="AAJ246" s="802"/>
      <c r="AAK246" s="802"/>
      <c r="AAL246" s="802"/>
      <c r="AAM246" s="802"/>
      <c r="AAN246" s="802"/>
      <c r="AAO246" s="802"/>
      <c r="AAP246" s="802"/>
      <c r="AAQ246" s="802"/>
      <c r="AAR246" s="802"/>
      <c r="AAS246" s="802"/>
      <c r="AAT246" s="802"/>
      <c r="AAU246" s="802"/>
      <c r="AAV246" s="802"/>
      <c r="AAW246" s="802"/>
      <c r="AAX246" s="802"/>
      <c r="AAY246" s="802"/>
      <c r="AAZ246" s="802"/>
      <c r="ABA246" s="802"/>
      <c r="ABB246" s="802"/>
      <c r="ABC246" s="802"/>
      <c r="ABD246" s="802"/>
      <c r="ABE246" s="802"/>
      <c r="ABF246" s="802"/>
      <c r="ABG246" s="802"/>
      <c r="ABH246" s="802"/>
      <c r="ABI246" s="802"/>
      <c r="ABJ246" s="802"/>
      <c r="ABK246" s="802"/>
      <c r="ABL246" s="802"/>
      <c r="ABM246" s="802"/>
      <c r="ABN246" s="802"/>
      <c r="ABO246" s="802"/>
      <c r="ABP246" s="802"/>
      <c r="ABQ246" s="802"/>
      <c r="ABR246" s="802"/>
      <c r="ABS246" s="802"/>
      <c r="ABT246" s="802"/>
      <c r="ABU246" s="802"/>
      <c r="ABV246" s="802"/>
      <c r="ABW246" s="802"/>
      <c r="ABX246" s="802"/>
      <c r="ABY246" s="802"/>
      <c r="ABZ246" s="802"/>
      <c r="ACA246" s="802"/>
      <c r="ACB246" s="802"/>
      <c r="ACC246" s="802"/>
      <c r="ACD246" s="802"/>
      <c r="ACE246" s="802"/>
      <c r="ACF246" s="802"/>
      <c r="ACG246" s="802"/>
      <c r="ACH246" s="802"/>
      <c r="ACI246" s="802"/>
      <c r="ACJ246" s="802"/>
      <c r="ACK246" s="802"/>
      <c r="ACL246" s="802"/>
      <c r="ACM246" s="802"/>
      <c r="ACN246" s="802"/>
      <c r="ACO246" s="802"/>
      <c r="ACP246" s="802"/>
      <c r="ACQ246" s="802"/>
      <c r="ACR246" s="802"/>
      <c r="ACS246" s="802"/>
      <c r="ACT246" s="802"/>
      <c r="ACU246" s="802"/>
      <c r="ACV246" s="802"/>
      <c r="ACW246" s="802"/>
      <c r="ACX246" s="802"/>
      <c r="ACY246" s="802"/>
      <c r="ACZ246" s="802"/>
      <c r="ADA246" s="802"/>
      <c r="ADB246" s="802"/>
      <c r="ADC246" s="802"/>
      <c r="ADD246" s="802"/>
      <c r="ADE246" s="802"/>
      <c r="ADF246" s="802"/>
      <c r="ADG246" s="802"/>
      <c r="ADH246" s="802"/>
      <c r="ADI246" s="802"/>
      <c r="ADJ246" s="802"/>
      <c r="ADK246" s="802"/>
      <c r="ADL246" s="802"/>
      <c r="ADM246" s="802"/>
      <c r="ADN246" s="802"/>
      <c r="ADO246" s="802"/>
      <c r="ADP246" s="802"/>
      <c r="ADQ246" s="802"/>
      <c r="ADR246" s="802"/>
      <c r="ADS246" s="802"/>
      <c r="ADT246" s="802"/>
      <c r="ADU246" s="802"/>
      <c r="ADV246" s="802"/>
      <c r="ADW246" s="802"/>
      <c r="ADX246" s="802"/>
      <c r="ADY246" s="802"/>
      <c r="ADZ246" s="802"/>
      <c r="AEA246" s="802"/>
      <c r="AEB246" s="802"/>
      <c r="AEC246" s="802"/>
      <c r="AED246" s="802"/>
      <c r="AEE246" s="802"/>
      <c r="AEF246" s="802"/>
      <c r="AEG246" s="802"/>
      <c r="AEH246" s="802"/>
      <c r="AEI246" s="802"/>
      <c r="AEJ246" s="802"/>
      <c r="AEK246" s="802"/>
      <c r="AEL246" s="802"/>
      <c r="AEM246" s="802"/>
      <c r="AEN246" s="802"/>
      <c r="AEO246" s="802"/>
      <c r="AEP246" s="802"/>
      <c r="AEQ246" s="802"/>
      <c r="AER246" s="802"/>
      <c r="AES246" s="802"/>
      <c r="AET246" s="802"/>
      <c r="AEU246" s="802"/>
      <c r="AEV246" s="802"/>
      <c r="AEW246" s="802"/>
      <c r="AEX246" s="802"/>
      <c r="AEY246" s="802"/>
      <c r="AEZ246" s="802"/>
      <c r="AFA246" s="802"/>
      <c r="AFB246" s="802"/>
      <c r="AFC246" s="802"/>
      <c r="AFD246" s="802"/>
      <c r="AFE246" s="802"/>
      <c r="AFF246" s="802"/>
      <c r="AFG246" s="802"/>
      <c r="AFH246" s="802"/>
      <c r="AFI246" s="802"/>
      <c r="AFJ246" s="802"/>
      <c r="AFK246" s="802"/>
      <c r="AFL246" s="802"/>
      <c r="AFM246" s="802"/>
      <c r="AFN246" s="802"/>
      <c r="AFO246" s="802"/>
      <c r="AFP246" s="802"/>
      <c r="AFQ246" s="802"/>
      <c r="AFR246" s="802"/>
      <c r="AFS246" s="802"/>
      <c r="AFT246" s="802"/>
      <c r="AFU246" s="802"/>
      <c r="AFV246" s="802"/>
      <c r="AFW246" s="802"/>
      <c r="AFX246" s="802"/>
      <c r="AFY246" s="802"/>
      <c r="AFZ246" s="802"/>
      <c r="AGA246" s="802"/>
      <c r="AGB246" s="802"/>
      <c r="AGC246" s="802"/>
      <c r="AGD246" s="802"/>
      <c r="AGE246" s="802"/>
      <c r="AGF246" s="802"/>
      <c r="AGG246" s="802"/>
      <c r="AGH246" s="802"/>
      <c r="AGI246" s="802"/>
      <c r="AGJ246" s="802"/>
      <c r="AGK246" s="802"/>
      <c r="AGL246" s="802"/>
      <c r="AGM246" s="802"/>
      <c r="AGN246" s="802"/>
      <c r="AGO246" s="802"/>
      <c r="AGP246" s="802"/>
      <c r="AGQ246" s="802"/>
      <c r="AGR246" s="802"/>
      <c r="AGS246" s="802"/>
      <c r="AGT246" s="802"/>
      <c r="AGU246" s="802"/>
      <c r="AGV246" s="802"/>
      <c r="AGW246" s="802"/>
      <c r="AGX246" s="802"/>
      <c r="AGY246" s="802"/>
      <c r="AGZ246" s="802"/>
      <c r="AHA246" s="802"/>
      <c r="AHB246" s="802"/>
      <c r="AHC246" s="802"/>
      <c r="AHD246" s="802"/>
      <c r="AHE246" s="802"/>
      <c r="AHF246" s="802"/>
      <c r="AHG246" s="802"/>
      <c r="AHH246" s="802"/>
      <c r="AHI246" s="802"/>
      <c r="AHJ246" s="802"/>
      <c r="AHK246" s="802"/>
      <c r="AHL246" s="802"/>
      <c r="AHM246" s="802"/>
      <c r="AHN246" s="802"/>
      <c r="AHO246" s="802"/>
      <c r="AHP246" s="802"/>
      <c r="AHQ246" s="802"/>
      <c r="AHR246" s="802"/>
      <c r="AHS246" s="802"/>
      <c r="AHT246" s="802"/>
      <c r="AHU246" s="802"/>
      <c r="AHV246" s="802"/>
      <c r="AHW246" s="802"/>
      <c r="AHX246" s="802"/>
      <c r="AHY246" s="802"/>
      <c r="AHZ246" s="802"/>
      <c r="AIA246" s="802"/>
      <c r="AIB246" s="802"/>
      <c r="AIC246" s="802"/>
      <c r="AID246" s="802"/>
      <c r="AIE246" s="802"/>
      <c r="AIF246" s="802"/>
      <c r="AIG246" s="802"/>
      <c r="AIH246" s="802"/>
      <c r="AII246" s="802"/>
      <c r="AIJ246" s="802"/>
      <c r="AQE246" s="802"/>
      <c r="AQF246" s="802"/>
      <c r="AQG246" s="802"/>
      <c r="AQH246" s="802"/>
      <c r="AQI246" s="802"/>
      <c r="AQJ246" s="802"/>
      <c r="AQK246" s="802"/>
      <c r="AQL246" s="802"/>
      <c r="AQM246" s="802"/>
      <c r="AQN246" s="802"/>
      <c r="AQO246" s="802"/>
      <c r="AQP246" s="802"/>
      <c r="AQQ246" s="802"/>
      <c r="AQR246" s="802"/>
      <c r="AQS246" s="802"/>
      <c r="AQT246" s="802"/>
      <c r="AQU246" s="802"/>
      <c r="AQV246" s="802"/>
      <c r="AQW246" s="802"/>
      <c r="AQX246" s="802"/>
      <c r="AQY246" s="802"/>
      <c r="AQZ246" s="802"/>
      <c r="ARA246" s="802"/>
      <c r="ARB246" s="802"/>
      <c r="ARC246" s="802"/>
      <c r="ARD246" s="802"/>
      <c r="ARE246" s="802"/>
      <c r="ARF246" s="802"/>
      <c r="ARG246" s="802"/>
      <c r="ARH246" s="802"/>
      <c r="ARI246" s="802"/>
      <c r="ARJ246" s="802"/>
      <c r="ARK246" s="802"/>
      <c r="ARL246" s="802"/>
      <c r="ARM246" s="802"/>
      <c r="ARN246" s="802"/>
      <c r="ARO246" s="802"/>
      <c r="ARP246" s="802"/>
      <c r="ARQ246" s="802"/>
      <c r="ARR246" s="802"/>
      <c r="ARS246" s="802"/>
      <c r="ART246" s="802"/>
      <c r="ARU246" s="802"/>
      <c r="ARV246" s="802"/>
      <c r="ARW246" s="802"/>
      <c r="ARX246" s="802"/>
      <c r="ARY246" s="802"/>
      <c r="ARZ246" s="802"/>
      <c r="ASA246" s="802"/>
      <c r="ASB246" s="802"/>
      <c r="ASC246" s="802"/>
      <c r="ASD246" s="802"/>
      <c r="ASE246" s="802"/>
      <c r="ASF246" s="802"/>
      <c r="ASG246" s="802"/>
      <c r="ASH246" s="802"/>
      <c r="ASI246" s="802"/>
      <c r="ASJ246" s="802"/>
      <c r="ASK246" s="802"/>
      <c r="ASL246" s="802"/>
      <c r="ATP246" s="802"/>
      <c r="ATQ246" s="802"/>
      <c r="ATR246" s="802"/>
      <c r="ATS246" s="802"/>
      <c r="ATT246" s="802"/>
      <c r="ATU246" s="802"/>
      <c r="ATV246" s="802"/>
      <c r="ATW246" s="802"/>
      <c r="ATX246" s="802"/>
      <c r="ATY246" s="802"/>
      <c r="ATZ246" s="802"/>
      <c r="AUA246" s="802"/>
      <c r="AUB246" s="802"/>
      <c r="AUC246" s="802"/>
      <c r="AUD246" s="802"/>
      <c r="AUE246" s="802"/>
      <c r="AUF246" s="802"/>
      <c r="AUG246" s="802"/>
      <c r="AUH246" s="802"/>
      <c r="AUI246" s="802"/>
      <c r="AUJ246" s="802"/>
      <c r="AUK246" s="802"/>
      <c r="AUL246" s="802"/>
      <c r="AUM246" s="802"/>
      <c r="AUN246" s="802"/>
      <c r="AUO246" s="802"/>
      <c r="AUP246" s="801"/>
      <c r="AUQ246" s="802"/>
      <c r="AUR246" s="801"/>
      <c r="AUS246" s="802"/>
      <c r="AUT246" s="801"/>
      <c r="AUU246" s="802"/>
      <c r="AUV246" s="802"/>
      <c r="AUW246" s="802"/>
      <c r="AUX246" s="802"/>
      <c r="AUY246" s="802"/>
      <c r="AUZ246" s="802"/>
      <c r="AVA246" s="802"/>
      <c r="AVB246" s="802"/>
      <c r="AVC246" s="802"/>
      <c r="AVD246" s="802"/>
      <c r="AVE246" s="802"/>
      <c r="AVF246" s="802"/>
      <c r="AVG246" s="802"/>
      <c r="AVH246" s="802"/>
      <c r="AVI246" s="802"/>
      <c r="AVJ246" s="808"/>
      <c r="AVK246" s="808"/>
      <c r="AVL246" s="808"/>
      <c r="AVM246" s="808"/>
      <c r="AVN246" s="808"/>
      <c r="AVO246" s="808"/>
      <c r="AVP246" s="808"/>
      <c r="AVQ246" s="808"/>
      <c r="AVR246" s="808"/>
      <c r="AVS246" s="808"/>
      <c r="AVT246" s="808"/>
      <c r="AVU246" s="809"/>
      <c r="AVV246" s="809"/>
      <c r="AVW246" s="809"/>
      <c r="AVX246" s="809"/>
      <c r="AVY246" s="809"/>
      <c r="AVZ246" s="809"/>
      <c r="AWA246" s="809"/>
      <c r="AWB246" s="809"/>
      <c r="AWC246" s="809"/>
      <c r="AWD246" s="809"/>
      <c r="AWE246" s="809"/>
      <c r="AWF246" s="809"/>
      <c r="AWG246" s="809"/>
      <c r="AWH246" s="809"/>
      <c r="AWI246" s="809"/>
      <c r="AWJ246" s="809"/>
      <c r="AWK246" s="809"/>
      <c r="AWL246" s="809"/>
      <c r="AWM246" s="809"/>
      <c r="AWN246" s="809"/>
      <c r="AWO246" s="809"/>
      <c r="AWP246" s="809"/>
      <c r="AWQ246" s="809"/>
      <c r="AWR246" s="808"/>
      <c r="AWS246" s="761"/>
      <c r="AWT246" s="808"/>
      <c r="AWU246" s="809"/>
      <c r="AWV246" s="809"/>
      <c r="AWW246" s="809"/>
      <c r="AWX246" s="809"/>
      <c r="AWY246" s="809"/>
      <c r="AWZ246" s="809"/>
      <c r="AXA246" s="809"/>
      <c r="AXB246" s="809"/>
      <c r="AXC246" s="809"/>
      <c r="AXD246" s="809"/>
      <c r="AXE246" s="809"/>
      <c r="AXF246" s="809"/>
      <c r="AXG246" s="809"/>
      <c r="AXH246" s="809"/>
      <c r="AXI246" s="809"/>
      <c r="AXJ246" s="809"/>
      <c r="AXK246" s="809"/>
      <c r="AXL246" s="809"/>
      <c r="AXM246" s="809"/>
      <c r="AXN246" s="809"/>
      <c r="AXO246" s="809"/>
      <c r="AXP246" s="809"/>
      <c r="AXQ246" s="809"/>
      <c r="AXR246" s="809"/>
      <c r="AXS246" s="809"/>
      <c r="AXT246" s="809"/>
      <c r="AXU246" s="809"/>
      <c r="AXV246" s="809"/>
      <c r="AXW246" s="809"/>
      <c r="AXX246" s="809"/>
      <c r="AXY246" s="809"/>
      <c r="AXZ246" s="809"/>
      <c r="AYA246" s="809"/>
      <c r="AYB246" s="809"/>
      <c r="AYC246" s="809"/>
      <c r="AYD246" s="808"/>
      <c r="AYE246" s="808"/>
      <c r="AYF246" s="809"/>
      <c r="AYG246" s="808"/>
      <c r="AYH246" s="810"/>
      <c r="AYI246" s="810"/>
      <c r="AYJ246" s="810"/>
      <c r="AYK246" s="810"/>
      <c r="AYL246" s="810"/>
      <c r="AYM246" s="810"/>
      <c r="AYN246" s="810"/>
      <c r="AYO246" s="810"/>
      <c r="AYP246" s="810"/>
      <c r="AYQ246" s="810"/>
      <c r="AYR246" s="810"/>
      <c r="AYS246" s="810"/>
      <c r="AYT246" s="810"/>
      <c r="AYU246" s="810"/>
      <c r="AYV246" s="810"/>
      <c r="AYW246" s="810"/>
      <c r="AYX246" s="810"/>
      <c r="AYY246" s="810"/>
      <c r="AYZ246" s="810"/>
      <c r="AZA246" s="810"/>
      <c r="AZB246" s="810"/>
      <c r="AZC246" s="810"/>
      <c r="AZD246" s="810"/>
      <c r="AZE246" s="810"/>
      <c r="AZF246" s="810"/>
      <c r="AZG246" s="810"/>
      <c r="AZH246" s="810"/>
      <c r="AZI246" s="810"/>
      <c r="AZJ246" s="810"/>
      <c r="AZK246" s="810"/>
      <c r="AZL246" s="810"/>
      <c r="AZM246" s="810"/>
      <c r="AZN246" s="810"/>
      <c r="AZO246" s="810"/>
      <c r="AZP246" s="809"/>
      <c r="AZQ246" s="802"/>
      <c r="AZR246" s="802"/>
      <c r="AZS246" s="802"/>
    </row>
    <row r="247" spans="45:920 1123:1371" s="793" customFormat="1" ht="13.5">
      <c r="AS247" s="802"/>
      <c r="AT247" s="802"/>
      <c r="AU247" s="802"/>
      <c r="AV247" s="802"/>
      <c r="AW247" s="802"/>
      <c r="AX247" s="802"/>
      <c r="AY247" s="802"/>
      <c r="AZ247" s="802"/>
      <c r="BA247" s="802"/>
      <c r="BB247" s="802"/>
      <c r="BC247" s="802"/>
      <c r="BD247" s="802"/>
      <c r="BE247" s="802"/>
      <c r="BF247" s="802"/>
      <c r="BG247" s="802"/>
      <c r="BH247" s="802"/>
      <c r="BI247" s="802"/>
      <c r="BJ247" s="802"/>
      <c r="BK247" s="802"/>
      <c r="BL247" s="802"/>
      <c r="BM247" s="802"/>
      <c r="BN247" s="802"/>
      <c r="BO247" s="802"/>
      <c r="BP247" s="802"/>
      <c r="BQ247" s="802"/>
      <c r="BR247" s="802"/>
      <c r="BS247" s="802"/>
      <c r="BT247" s="802"/>
      <c r="BU247" s="802"/>
      <c r="BV247" s="802"/>
      <c r="BW247" s="802"/>
      <c r="BX247" s="802"/>
      <c r="BY247" s="802"/>
      <c r="BZ247" s="802"/>
      <c r="CA247" s="802"/>
      <c r="CB247" s="802"/>
      <c r="CC247" s="802"/>
      <c r="CD247" s="802"/>
      <c r="CE247" s="802"/>
      <c r="CF247" s="802"/>
      <c r="CG247" s="802"/>
      <c r="CH247" s="802"/>
      <c r="CI247" s="802"/>
      <c r="CJ247" s="802"/>
      <c r="CK247" s="802"/>
      <c r="CL247" s="802"/>
      <c r="CM247" s="802"/>
      <c r="CN247" s="802"/>
      <c r="CO247" s="802"/>
      <c r="CP247" s="802"/>
      <c r="CQ247" s="802"/>
      <c r="CR247" s="802"/>
      <c r="CS247" s="802"/>
      <c r="CT247" s="802"/>
      <c r="CU247" s="802"/>
      <c r="CV247" s="802"/>
      <c r="CW247" s="802"/>
      <c r="CX247" s="802"/>
      <c r="CY247" s="802"/>
      <c r="CZ247" s="802"/>
      <c r="DA247" s="802"/>
      <c r="DB247" s="802"/>
      <c r="DC247" s="802"/>
      <c r="DD247" s="802"/>
      <c r="DE247" s="802"/>
      <c r="DF247" s="802"/>
      <c r="DG247" s="802"/>
      <c r="DH247" s="802"/>
      <c r="DI247" s="802"/>
      <c r="DJ247" s="802"/>
      <c r="DK247" s="802"/>
      <c r="DL247" s="802"/>
      <c r="DM247" s="802"/>
      <c r="DN247" s="802"/>
      <c r="DO247" s="802"/>
      <c r="DP247" s="802"/>
      <c r="DQ247" s="802"/>
      <c r="DR247" s="802"/>
      <c r="DS247" s="802"/>
      <c r="DT247" s="802"/>
      <c r="DU247" s="802"/>
      <c r="DV247" s="802"/>
      <c r="DW247" s="802"/>
      <c r="DX247" s="802"/>
      <c r="DY247" s="802"/>
      <c r="DZ247" s="802"/>
      <c r="EA247" s="802"/>
      <c r="EB247" s="802"/>
      <c r="EC247" s="802"/>
      <c r="ED247" s="802"/>
      <c r="EE247" s="802"/>
      <c r="EF247" s="802"/>
      <c r="EG247" s="802"/>
      <c r="EH247" s="802"/>
      <c r="EI247" s="802"/>
      <c r="EJ247" s="802"/>
      <c r="EK247" s="802"/>
      <c r="EL247" s="802"/>
      <c r="EM247" s="802"/>
      <c r="EN247" s="802"/>
      <c r="EO247" s="802"/>
      <c r="EP247" s="802"/>
      <c r="EQ247" s="802"/>
      <c r="ER247" s="802"/>
      <c r="ES247" s="802"/>
      <c r="ET247" s="802"/>
      <c r="EU247" s="802"/>
      <c r="EV247" s="802"/>
      <c r="EW247" s="802"/>
      <c r="EX247" s="802"/>
      <c r="EY247" s="802"/>
      <c r="EZ247" s="802"/>
      <c r="FA247" s="802"/>
      <c r="FB247" s="802"/>
      <c r="FC247" s="802"/>
      <c r="FD247" s="802"/>
      <c r="FE247" s="802"/>
      <c r="FF247" s="802"/>
      <c r="FG247" s="802"/>
      <c r="FH247" s="802"/>
      <c r="FI247" s="802"/>
      <c r="FJ247" s="802"/>
      <c r="FK247" s="802"/>
      <c r="FL247" s="802"/>
      <c r="FM247" s="802"/>
      <c r="FN247" s="802"/>
      <c r="FO247" s="802"/>
      <c r="FP247" s="802"/>
      <c r="FQ247" s="802"/>
      <c r="FR247" s="802"/>
      <c r="FS247" s="802"/>
      <c r="FT247" s="802"/>
      <c r="FU247" s="802"/>
      <c r="FV247" s="802"/>
      <c r="FW247" s="802"/>
      <c r="FX247" s="802"/>
      <c r="FY247" s="802"/>
      <c r="FZ247" s="802"/>
      <c r="GA247" s="802"/>
      <c r="GB247" s="802"/>
      <c r="GC247" s="802"/>
      <c r="GD247" s="802"/>
      <c r="GE247" s="802"/>
      <c r="GF247" s="802"/>
      <c r="GG247" s="802"/>
      <c r="GH247" s="802"/>
      <c r="GI247" s="802"/>
      <c r="GJ247" s="802"/>
      <c r="GK247" s="802"/>
      <c r="GL247" s="802"/>
      <c r="GM247" s="802"/>
      <c r="GN247" s="802"/>
      <c r="GO247" s="802"/>
      <c r="GP247" s="802"/>
      <c r="GQ247" s="802"/>
      <c r="GR247" s="802"/>
      <c r="GS247" s="802"/>
      <c r="GT247" s="802"/>
      <c r="GU247" s="802"/>
      <c r="GV247" s="802"/>
      <c r="GW247" s="802"/>
      <c r="GX247" s="802"/>
      <c r="GY247" s="802"/>
      <c r="GZ247" s="802"/>
      <c r="HA247" s="802"/>
      <c r="HB247" s="802"/>
      <c r="HC247" s="802"/>
      <c r="HD247" s="802"/>
      <c r="HE247" s="802"/>
      <c r="HF247" s="802"/>
      <c r="HG247" s="802"/>
      <c r="HH247" s="802"/>
      <c r="HI247" s="802"/>
      <c r="HJ247" s="802"/>
      <c r="HK247" s="802"/>
      <c r="HL247" s="802"/>
      <c r="HM247" s="802"/>
      <c r="HN247" s="802"/>
      <c r="HO247" s="802"/>
      <c r="HP247" s="802"/>
      <c r="HQ247" s="802"/>
      <c r="HR247" s="802"/>
      <c r="HS247" s="802"/>
      <c r="HT247" s="802"/>
      <c r="HU247" s="802"/>
      <c r="HV247" s="802"/>
      <c r="HW247" s="802"/>
      <c r="HX247" s="802"/>
      <c r="HY247" s="802"/>
      <c r="HZ247" s="802"/>
      <c r="IA247" s="802"/>
      <c r="IB247" s="802"/>
      <c r="IC247" s="802"/>
      <c r="ID247" s="802"/>
      <c r="IE247" s="802"/>
      <c r="IF247" s="802"/>
      <c r="IG247" s="802"/>
      <c r="IH247" s="802"/>
      <c r="II247" s="802"/>
      <c r="IJ247" s="802"/>
      <c r="IK247" s="802"/>
      <c r="IL247" s="802"/>
      <c r="IM247" s="802"/>
      <c r="IN247" s="802"/>
      <c r="IO247" s="802"/>
      <c r="IP247" s="802"/>
      <c r="IQ247" s="802"/>
      <c r="IR247" s="802"/>
      <c r="IS247" s="802"/>
      <c r="IT247" s="802"/>
      <c r="IU247" s="802"/>
      <c r="IV247" s="802"/>
      <c r="IW247" s="802"/>
      <c r="IX247" s="802"/>
      <c r="IY247" s="802"/>
      <c r="IZ247" s="802"/>
      <c r="JA247" s="802"/>
      <c r="JB247" s="802"/>
      <c r="JC247" s="802"/>
      <c r="JD247" s="802"/>
      <c r="JE247" s="802"/>
      <c r="JF247" s="802"/>
      <c r="JG247" s="802"/>
      <c r="JH247" s="802"/>
      <c r="JI247" s="802"/>
      <c r="JJ247" s="802"/>
      <c r="JK247" s="802"/>
      <c r="JL247" s="802"/>
      <c r="JM247" s="802"/>
      <c r="JN247" s="802"/>
      <c r="JO247" s="802"/>
      <c r="JP247" s="802"/>
      <c r="JQ247" s="802"/>
      <c r="JR247" s="802"/>
      <c r="JS247" s="802"/>
      <c r="JT247" s="802"/>
      <c r="JU247" s="802"/>
      <c r="JV247" s="802"/>
      <c r="JW247" s="802"/>
      <c r="JX247" s="802"/>
      <c r="JY247" s="802"/>
      <c r="JZ247" s="802"/>
      <c r="KA247" s="802"/>
      <c r="KB247" s="802"/>
      <c r="KC247" s="802"/>
      <c r="KD247" s="802"/>
      <c r="KE247" s="802"/>
      <c r="KF247" s="802"/>
      <c r="KG247" s="802"/>
      <c r="KH247" s="802"/>
      <c r="KI247" s="802"/>
      <c r="KJ247" s="802"/>
      <c r="KK247" s="802"/>
      <c r="KL247" s="802"/>
      <c r="KM247" s="802"/>
      <c r="KN247" s="802"/>
      <c r="KO247" s="802"/>
      <c r="KP247" s="802"/>
      <c r="KQ247" s="802"/>
      <c r="KR247" s="802"/>
      <c r="KS247" s="802"/>
      <c r="KT247" s="802"/>
      <c r="KU247" s="802"/>
      <c r="KV247" s="802"/>
      <c r="KW247" s="802"/>
      <c r="KX247" s="802"/>
      <c r="KY247" s="802"/>
      <c r="KZ247" s="802"/>
      <c r="LA247" s="802"/>
      <c r="LB247" s="802"/>
      <c r="LC247" s="802"/>
      <c r="LD247" s="802"/>
      <c r="LE247" s="802"/>
      <c r="LF247" s="802"/>
      <c r="LG247" s="802"/>
      <c r="LH247" s="802"/>
      <c r="LI247" s="802"/>
      <c r="LJ247" s="802"/>
      <c r="LK247" s="802"/>
      <c r="LL247" s="802"/>
      <c r="LM247" s="802"/>
      <c r="LN247" s="802"/>
      <c r="LO247" s="802"/>
      <c r="LP247" s="802"/>
      <c r="LQ247" s="802"/>
      <c r="LR247" s="802"/>
      <c r="LS247" s="802"/>
      <c r="LT247" s="802"/>
      <c r="LU247" s="802"/>
      <c r="LV247" s="802"/>
      <c r="LW247" s="802"/>
      <c r="LX247" s="802"/>
      <c r="LY247" s="802"/>
      <c r="LZ247" s="802"/>
      <c r="MA247" s="802"/>
      <c r="MB247" s="802"/>
      <c r="MC247" s="802"/>
      <c r="MD247" s="802"/>
      <c r="ME247" s="802"/>
      <c r="MF247" s="802"/>
      <c r="MG247" s="802"/>
      <c r="MH247" s="802"/>
      <c r="MI247" s="802"/>
      <c r="MJ247" s="802"/>
      <c r="MK247" s="802"/>
      <c r="ML247" s="802"/>
      <c r="MM247" s="802"/>
      <c r="MN247" s="802"/>
      <c r="MO247" s="802"/>
      <c r="MP247" s="802"/>
      <c r="MQ247" s="802"/>
      <c r="MR247" s="802"/>
      <c r="MS247" s="802"/>
      <c r="MT247" s="802"/>
      <c r="MU247" s="802"/>
      <c r="MV247" s="802"/>
      <c r="MW247" s="802"/>
      <c r="MX247" s="802"/>
      <c r="MY247" s="802"/>
      <c r="MZ247" s="802"/>
      <c r="NA247" s="802"/>
      <c r="NB247" s="802"/>
      <c r="NC247" s="802"/>
      <c r="ND247" s="802"/>
      <c r="NE247" s="802"/>
      <c r="NF247" s="802"/>
      <c r="NG247" s="802"/>
      <c r="NH247" s="802"/>
      <c r="NI247" s="802"/>
      <c r="NJ247" s="802"/>
      <c r="NK247" s="802"/>
      <c r="NL247" s="802"/>
      <c r="NM247" s="802"/>
      <c r="NN247" s="802"/>
      <c r="NO247" s="802"/>
      <c r="NP247" s="802"/>
      <c r="NQ247" s="802"/>
      <c r="NR247" s="802"/>
      <c r="NS247" s="802"/>
      <c r="NT247" s="802"/>
      <c r="NU247" s="802"/>
      <c r="NV247" s="802"/>
      <c r="NW247" s="802"/>
      <c r="NX247" s="802"/>
      <c r="NY247" s="802"/>
      <c r="NZ247" s="802"/>
      <c r="OA247" s="802"/>
      <c r="OB247" s="802"/>
      <c r="OC247" s="802"/>
      <c r="OD247" s="802"/>
      <c r="OE247" s="802"/>
      <c r="OF247" s="802"/>
      <c r="OG247" s="802"/>
      <c r="OH247" s="802"/>
      <c r="OI247" s="802"/>
      <c r="OJ247" s="802"/>
      <c r="OK247" s="802"/>
      <c r="OL247" s="802"/>
      <c r="OM247" s="802"/>
      <c r="ON247" s="802"/>
      <c r="OO247" s="802"/>
      <c r="OP247" s="802"/>
      <c r="OQ247" s="802"/>
      <c r="OR247" s="802"/>
      <c r="OS247" s="802"/>
      <c r="OT247" s="802"/>
      <c r="OU247" s="802"/>
      <c r="OV247" s="802"/>
      <c r="OW247" s="802"/>
      <c r="OX247" s="802"/>
      <c r="OY247" s="802"/>
      <c r="OZ247" s="802"/>
      <c r="PA247" s="802"/>
      <c r="PB247" s="802"/>
      <c r="PC247" s="802"/>
      <c r="PD247" s="802"/>
      <c r="PE247" s="802"/>
      <c r="PF247" s="802"/>
      <c r="PG247" s="802"/>
      <c r="PH247" s="802"/>
      <c r="PI247" s="802"/>
      <c r="PJ247" s="802"/>
      <c r="PK247" s="802"/>
      <c r="PL247" s="802"/>
      <c r="PM247" s="802"/>
      <c r="PN247" s="802"/>
      <c r="PO247" s="802"/>
      <c r="PP247" s="802"/>
      <c r="PQ247" s="802"/>
      <c r="PR247" s="802"/>
      <c r="PS247" s="802"/>
      <c r="PT247" s="802"/>
      <c r="PU247" s="802"/>
      <c r="PV247" s="802"/>
      <c r="PW247" s="802"/>
      <c r="PX247" s="802"/>
      <c r="PY247" s="802"/>
      <c r="PZ247" s="802"/>
      <c r="QA247" s="802"/>
      <c r="QB247" s="802"/>
      <c r="QC247" s="802"/>
      <c r="QD247" s="802"/>
      <c r="QE247" s="802"/>
      <c r="QF247" s="802"/>
      <c r="QG247" s="802"/>
      <c r="QH247" s="802"/>
      <c r="QI247" s="802"/>
      <c r="QJ247" s="802"/>
      <c r="QK247" s="802"/>
      <c r="QL247" s="802"/>
      <c r="QM247" s="802"/>
      <c r="QN247" s="802"/>
      <c r="QO247" s="802"/>
      <c r="QP247" s="802"/>
      <c r="QQ247" s="802"/>
      <c r="QR247" s="802"/>
      <c r="QS247" s="802"/>
      <c r="QT247" s="802"/>
      <c r="QU247" s="802"/>
      <c r="QV247" s="802"/>
      <c r="QW247" s="802"/>
      <c r="QX247" s="802"/>
      <c r="QY247" s="802"/>
      <c r="QZ247" s="802"/>
      <c r="RA247" s="802"/>
      <c r="RB247" s="802"/>
      <c r="RC247" s="802"/>
      <c r="RD247" s="802"/>
      <c r="RE247" s="802"/>
      <c r="RF247" s="802"/>
      <c r="RG247" s="802"/>
      <c r="RH247" s="802"/>
      <c r="RI247" s="802"/>
      <c r="RJ247" s="802"/>
      <c r="RK247" s="802"/>
      <c r="RL247" s="802"/>
      <c r="RM247" s="802"/>
      <c r="RN247" s="802"/>
      <c r="RO247" s="802"/>
      <c r="RP247" s="802"/>
      <c r="RQ247" s="802"/>
      <c r="RR247" s="802"/>
      <c r="RS247" s="802"/>
      <c r="RT247" s="802"/>
      <c r="RU247" s="802"/>
      <c r="RV247" s="802"/>
      <c r="RW247" s="802"/>
      <c r="RX247" s="802"/>
      <c r="RY247" s="802"/>
      <c r="RZ247" s="802"/>
      <c r="SA247" s="802"/>
      <c r="SB247" s="802"/>
      <c r="SC247" s="802"/>
      <c r="SD247" s="802"/>
      <c r="SE247" s="802"/>
      <c r="SF247" s="802"/>
      <c r="SG247" s="802"/>
      <c r="SH247" s="802"/>
      <c r="SI247" s="802"/>
      <c r="SJ247" s="802"/>
      <c r="SK247" s="802"/>
      <c r="SL247" s="802"/>
      <c r="SM247" s="802"/>
      <c r="SN247" s="802"/>
      <c r="SO247" s="802"/>
      <c r="SP247" s="802"/>
      <c r="SQ247" s="802"/>
      <c r="SR247" s="802"/>
      <c r="SS247" s="802"/>
      <c r="ST247" s="802"/>
      <c r="SU247" s="802"/>
      <c r="SV247" s="802"/>
      <c r="SW247" s="802"/>
      <c r="SX247" s="802"/>
      <c r="SY247" s="802"/>
      <c r="SZ247" s="802"/>
      <c r="TA247" s="802"/>
      <c r="TB247" s="802"/>
      <c r="TC247" s="802"/>
      <c r="TD247" s="802"/>
      <c r="TE247" s="802"/>
      <c r="TF247" s="802"/>
      <c r="TG247" s="802"/>
      <c r="TH247" s="802"/>
      <c r="TI247" s="802"/>
      <c r="TJ247" s="802"/>
      <c r="TK247" s="802"/>
      <c r="TL247" s="802"/>
      <c r="TM247" s="802"/>
      <c r="TN247" s="802"/>
      <c r="TO247" s="802"/>
      <c r="TP247" s="802"/>
      <c r="TQ247" s="802"/>
      <c r="TR247" s="802"/>
      <c r="TS247" s="802"/>
      <c r="TT247" s="802"/>
      <c r="TU247" s="802"/>
      <c r="TV247" s="802"/>
      <c r="TW247" s="802"/>
      <c r="TX247" s="802"/>
      <c r="TY247" s="802"/>
      <c r="TZ247" s="802"/>
      <c r="UA247" s="802"/>
      <c r="UB247" s="802"/>
      <c r="UC247" s="802"/>
      <c r="UD247" s="802"/>
      <c r="UE247" s="802"/>
      <c r="UF247" s="802"/>
      <c r="UG247" s="802"/>
      <c r="UH247" s="802"/>
      <c r="UI247" s="802"/>
      <c r="UJ247" s="802"/>
      <c r="UK247" s="802"/>
      <c r="UL247" s="802"/>
      <c r="UM247" s="802"/>
      <c r="UN247" s="802"/>
      <c r="UO247" s="802"/>
      <c r="UP247" s="802"/>
      <c r="UQ247" s="802"/>
      <c r="UR247" s="802"/>
      <c r="US247" s="802"/>
      <c r="UT247" s="802"/>
      <c r="UU247" s="802"/>
      <c r="UV247" s="802"/>
      <c r="UW247" s="802"/>
      <c r="UX247" s="802"/>
      <c r="UY247" s="802"/>
      <c r="UZ247" s="802"/>
      <c r="VA247" s="802"/>
      <c r="VB247" s="802"/>
      <c r="VC247" s="802"/>
      <c r="VD247" s="802"/>
      <c r="VE247" s="802"/>
      <c r="VF247" s="802"/>
      <c r="VG247" s="802"/>
      <c r="VH247" s="802"/>
      <c r="VI247" s="802"/>
      <c r="VJ247" s="802"/>
      <c r="VK247" s="802"/>
      <c r="VL247" s="802"/>
      <c r="VM247" s="802"/>
      <c r="VN247" s="802"/>
      <c r="VO247" s="802"/>
      <c r="VP247" s="802"/>
      <c r="VQ247" s="802"/>
      <c r="VR247" s="802"/>
      <c r="VS247" s="802"/>
      <c r="VT247" s="802"/>
      <c r="VU247" s="802"/>
      <c r="VV247" s="802"/>
      <c r="VW247" s="802"/>
      <c r="VX247" s="802"/>
      <c r="VY247" s="802"/>
      <c r="VZ247" s="802"/>
      <c r="WA247" s="802"/>
      <c r="WB247" s="802"/>
      <c r="WC247" s="802"/>
      <c r="WD247" s="802"/>
      <c r="WE247" s="802"/>
      <c r="WF247" s="802"/>
      <c r="WG247" s="802"/>
      <c r="WH247" s="802"/>
      <c r="WI247" s="802"/>
      <c r="WJ247" s="802"/>
      <c r="WK247" s="802"/>
      <c r="WL247" s="802"/>
      <c r="WM247" s="802"/>
      <c r="WN247" s="802"/>
      <c r="WO247" s="802"/>
      <c r="WP247" s="802"/>
      <c r="WQ247" s="802"/>
      <c r="WR247" s="802"/>
      <c r="WS247" s="802"/>
      <c r="WT247" s="802"/>
      <c r="WU247" s="802"/>
      <c r="WV247" s="802"/>
      <c r="WW247" s="802"/>
      <c r="WX247" s="802"/>
      <c r="WY247" s="802"/>
      <c r="WZ247" s="802"/>
      <c r="XA247" s="802"/>
      <c r="XB247" s="802"/>
      <c r="XC247" s="802"/>
      <c r="XD247" s="802"/>
      <c r="XE247" s="802"/>
      <c r="XF247" s="802"/>
      <c r="XG247" s="802"/>
      <c r="XH247" s="802"/>
      <c r="XI247" s="802"/>
      <c r="XJ247" s="802"/>
      <c r="XK247" s="802"/>
      <c r="XL247" s="802"/>
      <c r="XM247" s="802"/>
      <c r="XN247" s="802"/>
      <c r="XO247" s="802"/>
      <c r="XP247" s="802"/>
      <c r="XQ247" s="802"/>
      <c r="XR247" s="802"/>
      <c r="XS247" s="802"/>
      <c r="XT247" s="802"/>
      <c r="XU247" s="802"/>
      <c r="XV247" s="802"/>
      <c r="XW247" s="802"/>
      <c r="XX247" s="802"/>
      <c r="XY247" s="802"/>
      <c r="XZ247" s="802"/>
      <c r="YA247" s="802"/>
      <c r="YB247" s="802"/>
      <c r="YC247" s="802"/>
      <c r="YD247" s="802"/>
      <c r="YE247" s="802"/>
      <c r="YF247" s="802"/>
      <c r="YG247" s="802"/>
      <c r="YH247" s="802"/>
      <c r="YI247" s="802"/>
      <c r="YJ247" s="802"/>
      <c r="YK247" s="802"/>
      <c r="YL247" s="802"/>
      <c r="YM247" s="802"/>
      <c r="YN247" s="802"/>
      <c r="YO247" s="802"/>
      <c r="YP247" s="802"/>
      <c r="YQ247" s="802"/>
      <c r="YR247" s="802"/>
      <c r="YS247" s="802"/>
      <c r="YT247" s="802"/>
      <c r="YU247" s="802"/>
      <c r="YV247" s="802"/>
      <c r="YW247" s="802"/>
      <c r="YX247" s="802"/>
      <c r="YY247" s="802"/>
      <c r="YZ247" s="802"/>
      <c r="ZA247" s="802"/>
      <c r="ZB247" s="802"/>
      <c r="ZC247" s="802"/>
      <c r="ZD247" s="802"/>
      <c r="ZE247" s="802"/>
      <c r="ZF247" s="802"/>
      <c r="ZG247" s="802"/>
      <c r="ZH247" s="802"/>
      <c r="ZI247" s="802"/>
      <c r="ZJ247" s="802"/>
      <c r="ZK247" s="802"/>
      <c r="ZL247" s="802"/>
      <c r="ZM247" s="802"/>
      <c r="ZN247" s="802"/>
      <c r="ZO247" s="802"/>
      <c r="ZP247" s="802"/>
      <c r="ZQ247" s="802"/>
      <c r="ZR247" s="802"/>
      <c r="ZS247" s="802"/>
      <c r="ZT247" s="802"/>
      <c r="ZU247" s="802"/>
      <c r="ZV247" s="802"/>
      <c r="ZW247" s="802"/>
      <c r="ZX247" s="802"/>
      <c r="ZY247" s="802"/>
      <c r="ZZ247" s="802"/>
      <c r="AAA247" s="802"/>
      <c r="AAB247" s="802"/>
      <c r="AAC247" s="802"/>
      <c r="AAD247" s="802"/>
      <c r="AAE247" s="802"/>
      <c r="AAF247" s="802"/>
      <c r="AAG247" s="802"/>
      <c r="AAH247" s="802"/>
      <c r="AAI247" s="802"/>
      <c r="AAJ247" s="802"/>
      <c r="AAK247" s="802"/>
      <c r="AAL247" s="802"/>
      <c r="AAM247" s="802"/>
      <c r="AAN247" s="802"/>
      <c r="AAO247" s="802"/>
      <c r="AAP247" s="802"/>
      <c r="AAQ247" s="802"/>
      <c r="AAR247" s="802"/>
      <c r="AAS247" s="802"/>
      <c r="AAT247" s="802"/>
      <c r="AAU247" s="802"/>
      <c r="AAV247" s="802"/>
      <c r="AAW247" s="802"/>
      <c r="AAX247" s="802"/>
      <c r="AAY247" s="802"/>
      <c r="AAZ247" s="802"/>
      <c r="ABA247" s="802"/>
      <c r="ABB247" s="802"/>
      <c r="ABC247" s="802"/>
      <c r="ABD247" s="802"/>
      <c r="ABE247" s="802"/>
      <c r="ABF247" s="802"/>
      <c r="ABG247" s="802"/>
      <c r="ABH247" s="802"/>
      <c r="ABI247" s="802"/>
      <c r="ABJ247" s="802"/>
      <c r="ABK247" s="802"/>
      <c r="ABL247" s="802"/>
      <c r="ABM247" s="802"/>
      <c r="ABN247" s="802"/>
      <c r="ABO247" s="802"/>
      <c r="ABP247" s="802"/>
      <c r="ABQ247" s="802"/>
      <c r="ABR247" s="802"/>
      <c r="ABS247" s="802"/>
      <c r="ABT247" s="802"/>
      <c r="ABU247" s="802"/>
      <c r="ABV247" s="802"/>
      <c r="ABW247" s="802"/>
      <c r="ABX247" s="802"/>
      <c r="ABY247" s="802"/>
      <c r="ABZ247" s="802"/>
      <c r="ACA247" s="802"/>
      <c r="ACB247" s="802"/>
      <c r="ACC247" s="802"/>
      <c r="ACD247" s="802"/>
      <c r="ACE247" s="802"/>
      <c r="ACF247" s="802"/>
      <c r="ACG247" s="802"/>
      <c r="ACH247" s="802"/>
      <c r="ACI247" s="802"/>
      <c r="ACJ247" s="802"/>
      <c r="ACK247" s="802"/>
      <c r="ACL247" s="802"/>
      <c r="ACM247" s="802"/>
      <c r="ACN247" s="802"/>
      <c r="ACO247" s="802"/>
      <c r="ACP247" s="802"/>
      <c r="ACQ247" s="802"/>
      <c r="ACR247" s="802"/>
      <c r="ACS247" s="802"/>
      <c r="ACT247" s="802"/>
      <c r="ACU247" s="802"/>
      <c r="ACV247" s="802"/>
      <c r="ACW247" s="802"/>
      <c r="ACX247" s="802"/>
      <c r="ACY247" s="802"/>
      <c r="ACZ247" s="802"/>
      <c r="ADA247" s="802"/>
      <c r="ADB247" s="802"/>
      <c r="ADC247" s="802"/>
      <c r="ADD247" s="802"/>
      <c r="ADE247" s="802"/>
      <c r="ADF247" s="802"/>
      <c r="ADG247" s="802"/>
      <c r="ADH247" s="802"/>
      <c r="ADI247" s="802"/>
      <c r="ADJ247" s="802"/>
      <c r="ADK247" s="802"/>
      <c r="ADL247" s="802"/>
      <c r="ADM247" s="802"/>
      <c r="ADN247" s="802"/>
      <c r="ADO247" s="802"/>
      <c r="ADP247" s="802"/>
      <c r="ADQ247" s="802"/>
      <c r="ADR247" s="802"/>
      <c r="ADS247" s="802"/>
      <c r="ADT247" s="802"/>
      <c r="ADU247" s="802"/>
      <c r="ADV247" s="802"/>
      <c r="ADW247" s="802"/>
      <c r="ADX247" s="802"/>
      <c r="ADY247" s="802"/>
      <c r="ADZ247" s="802"/>
      <c r="AEA247" s="802"/>
      <c r="AEB247" s="802"/>
      <c r="AEC247" s="802"/>
      <c r="AED247" s="802"/>
      <c r="AEE247" s="802"/>
      <c r="AEF247" s="802"/>
      <c r="AEG247" s="802"/>
      <c r="AEH247" s="802"/>
      <c r="AEI247" s="802"/>
      <c r="AEJ247" s="802"/>
      <c r="AEK247" s="802"/>
      <c r="AEL247" s="802"/>
      <c r="AEM247" s="802"/>
      <c r="AEN247" s="802"/>
      <c r="AEO247" s="802"/>
      <c r="AEP247" s="802"/>
      <c r="AEQ247" s="802"/>
      <c r="AER247" s="802"/>
      <c r="AES247" s="802"/>
      <c r="AET247" s="802"/>
      <c r="AEU247" s="802"/>
      <c r="AEV247" s="802"/>
      <c r="AEW247" s="802"/>
      <c r="AEX247" s="802"/>
      <c r="AEY247" s="802"/>
      <c r="AEZ247" s="802"/>
      <c r="AFA247" s="802"/>
      <c r="AFB247" s="802"/>
      <c r="AFC247" s="802"/>
      <c r="AFD247" s="802"/>
      <c r="AFE247" s="802"/>
      <c r="AFF247" s="802"/>
      <c r="AFG247" s="802"/>
      <c r="AFH247" s="802"/>
      <c r="AFI247" s="802"/>
      <c r="AFJ247" s="802"/>
      <c r="AFK247" s="802"/>
      <c r="AFL247" s="802"/>
      <c r="AFM247" s="802"/>
      <c r="AFN247" s="802"/>
      <c r="AFO247" s="802"/>
      <c r="AFP247" s="802"/>
      <c r="AFQ247" s="802"/>
      <c r="AFR247" s="802"/>
      <c r="AFS247" s="802"/>
      <c r="AFT247" s="802"/>
      <c r="AFU247" s="802"/>
      <c r="AFV247" s="802"/>
      <c r="AFW247" s="802"/>
      <c r="AFX247" s="802"/>
      <c r="AFY247" s="802"/>
      <c r="AFZ247" s="802"/>
      <c r="AGA247" s="802"/>
      <c r="AGB247" s="802"/>
      <c r="AGC247" s="802"/>
      <c r="AGD247" s="802"/>
      <c r="AGE247" s="802"/>
      <c r="AGF247" s="802"/>
      <c r="AGG247" s="802"/>
      <c r="AGH247" s="802"/>
      <c r="AGI247" s="802"/>
      <c r="AGJ247" s="802"/>
      <c r="AGK247" s="802"/>
      <c r="AGL247" s="802"/>
      <c r="AGM247" s="802"/>
      <c r="AGN247" s="802"/>
      <c r="AGO247" s="802"/>
      <c r="AGP247" s="802"/>
      <c r="AGQ247" s="802"/>
      <c r="AGR247" s="802"/>
      <c r="AGS247" s="802"/>
      <c r="AGT247" s="802"/>
      <c r="AGU247" s="802"/>
      <c r="AGV247" s="802"/>
      <c r="AGW247" s="802"/>
      <c r="AGX247" s="802"/>
      <c r="AGY247" s="802"/>
      <c r="AGZ247" s="802"/>
      <c r="AHA247" s="802"/>
      <c r="AHB247" s="802"/>
      <c r="AHC247" s="802"/>
      <c r="AHD247" s="802"/>
      <c r="AHE247" s="802"/>
      <c r="AHF247" s="802"/>
      <c r="AHG247" s="802"/>
      <c r="AHH247" s="802"/>
      <c r="AHI247" s="802"/>
      <c r="AHJ247" s="802"/>
      <c r="AHK247" s="802"/>
      <c r="AHL247" s="802"/>
      <c r="AHM247" s="802"/>
      <c r="AHN247" s="802"/>
      <c r="AHO247" s="802"/>
      <c r="AHP247" s="802"/>
      <c r="AHQ247" s="802"/>
      <c r="AHR247" s="802"/>
      <c r="AHS247" s="802"/>
      <c r="AHT247" s="802"/>
      <c r="AHU247" s="802"/>
      <c r="AHV247" s="802"/>
      <c r="AHW247" s="802"/>
      <c r="AHX247" s="802"/>
      <c r="AHY247" s="802"/>
      <c r="AHZ247" s="802"/>
      <c r="AIA247" s="802"/>
      <c r="AIB247" s="802"/>
      <c r="AIC247" s="802"/>
      <c r="AID247" s="802"/>
      <c r="AIE247" s="802"/>
      <c r="AIF247" s="802"/>
      <c r="AIG247" s="802"/>
      <c r="AIH247" s="802"/>
      <c r="AII247" s="802"/>
      <c r="AIJ247" s="802"/>
      <c r="AQE247" s="802"/>
      <c r="AQF247" s="802"/>
      <c r="AQG247" s="802"/>
      <c r="AQH247" s="802"/>
      <c r="AQI247" s="802"/>
      <c r="AQJ247" s="802"/>
      <c r="AQK247" s="802"/>
      <c r="AQL247" s="802"/>
      <c r="AQM247" s="802"/>
      <c r="AQN247" s="802"/>
      <c r="AQO247" s="802"/>
      <c r="AQP247" s="802"/>
      <c r="AQQ247" s="802"/>
      <c r="AQR247" s="802"/>
      <c r="AQS247" s="802"/>
      <c r="AQT247" s="802"/>
      <c r="AQU247" s="802"/>
      <c r="AQV247" s="802"/>
      <c r="AQW247" s="802"/>
      <c r="AQX247" s="802"/>
      <c r="AQY247" s="802"/>
      <c r="AQZ247" s="802"/>
      <c r="ARA247" s="802"/>
      <c r="ARB247" s="802"/>
      <c r="ARC247" s="802"/>
      <c r="ARD247" s="802"/>
      <c r="ARE247" s="802"/>
      <c r="ARF247" s="802"/>
      <c r="ARG247" s="802"/>
      <c r="ARH247" s="802"/>
      <c r="ARI247" s="802"/>
      <c r="ARJ247" s="802"/>
      <c r="ARK247" s="802"/>
      <c r="ARL247" s="802"/>
      <c r="ARM247" s="802"/>
      <c r="ARN247" s="802"/>
      <c r="ARO247" s="802"/>
      <c r="ARP247" s="802"/>
      <c r="ARQ247" s="802"/>
      <c r="ARR247" s="802"/>
      <c r="ARS247" s="802"/>
      <c r="ART247" s="802"/>
      <c r="ARU247" s="802"/>
      <c r="ARV247" s="802"/>
      <c r="ARW247" s="802"/>
      <c r="ARX247" s="802"/>
      <c r="ARY247" s="802"/>
      <c r="ARZ247" s="802"/>
      <c r="ASA247" s="802"/>
      <c r="ASB247" s="802"/>
      <c r="ASC247" s="802"/>
      <c r="ASD247" s="802"/>
      <c r="ASE247" s="802"/>
      <c r="ASF247" s="802"/>
      <c r="ASG247" s="802"/>
      <c r="ASH247" s="802"/>
      <c r="ASI247" s="802"/>
      <c r="ASJ247" s="802"/>
      <c r="ASK247" s="802"/>
      <c r="ASL247" s="802"/>
      <c r="ATP247" s="802"/>
      <c r="ATQ247" s="802"/>
      <c r="ATR247" s="802"/>
      <c r="ATS247" s="802"/>
      <c r="ATT247" s="802"/>
      <c r="ATU247" s="802"/>
      <c r="ATV247" s="802"/>
      <c r="ATW247" s="802"/>
      <c r="ATX247" s="802"/>
      <c r="ATY247" s="802"/>
      <c r="ATZ247" s="802"/>
      <c r="AUA247" s="802"/>
      <c r="AUB247" s="802"/>
      <c r="AUC247" s="802"/>
      <c r="AUD247" s="802"/>
      <c r="AUE247" s="802"/>
      <c r="AUF247" s="802"/>
      <c r="AUG247" s="802"/>
      <c r="AUH247" s="802"/>
      <c r="AUI247" s="802"/>
      <c r="AUJ247" s="802"/>
      <c r="AUK247" s="802"/>
      <c r="AUL247" s="802"/>
      <c r="AUM247" s="802"/>
      <c r="AUN247" s="802"/>
      <c r="AUO247" s="802"/>
      <c r="AUP247" s="801"/>
      <c r="AUQ247" s="802"/>
      <c r="AUR247" s="801"/>
      <c r="AUS247" s="802"/>
      <c r="AUT247" s="801"/>
      <c r="AUU247" s="802"/>
      <c r="AUV247" s="802"/>
      <c r="AUW247" s="802"/>
      <c r="AUX247" s="802"/>
      <c r="AUY247" s="802"/>
      <c r="AUZ247" s="802"/>
      <c r="AVA247" s="802"/>
      <c r="AVB247" s="802"/>
      <c r="AVC247" s="802"/>
      <c r="AVD247" s="802"/>
      <c r="AVE247" s="802"/>
      <c r="AVF247" s="802"/>
      <c r="AVG247" s="802"/>
      <c r="AVH247" s="802"/>
      <c r="AVI247" s="802"/>
      <c r="AVJ247" s="808"/>
      <c r="AVK247" s="808"/>
      <c r="AVL247" s="808"/>
      <c r="AVM247" s="808"/>
      <c r="AVN247" s="808"/>
      <c r="AVO247" s="808"/>
      <c r="AVP247" s="808"/>
      <c r="AVQ247" s="808"/>
      <c r="AVR247" s="808"/>
      <c r="AVS247" s="808"/>
      <c r="AVT247" s="808"/>
      <c r="AVU247" s="809"/>
      <c r="AVV247" s="809"/>
      <c r="AVW247" s="809"/>
      <c r="AVX247" s="809"/>
      <c r="AVY247" s="809"/>
      <c r="AVZ247" s="809"/>
      <c r="AWA247" s="809"/>
      <c r="AWB247" s="809"/>
      <c r="AWC247" s="809"/>
      <c r="AWD247" s="809"/>
      <c r="AWE247" s="809"/>
      <c r="AWF247" s="809"/>
      <c r="AWG247" s="809"/>
      <c r="AWH247" s="809"/>
      <c r="AWI247" s="809"/>
      <c r="AWJ247" s="809"/>
      <c r="AWK247" s="809"/>
      <c r="AWL247" s="809"/>
      <c r="AWM247" s="809"/>
      <c r="AWN247" s="809"/>
      <c r="AWO247" s="809"/>
      <c r="AWP247" s="809"/>
      <c r="AWQ247" s="809"/>
      <c r="AWR247" s="808"/>
      <c r="AWS247" s="761"/>
      <c r="AWT247" s="808"/>
      <c r="AWU247" s="809"/>
      <c r="AWV247" s="809"/>
      <c r="AWW247" s="809"/>
      <c r="AWX247" s="809"/>
      <c r="AWY247" s="809"/>
      <c r="AWZ247" s="809"/>
      <c r="AXA247" s="809"/>
      <c r="AXB247" s="809"/>
      <c r="AXC247" s="809"/>
      <c r="AXD247" s="809"/>
      <c r="AXE247" s="809"/>
      <c r="AXF247" s="809"/>
      <c r="AXG247" s="809"/>
      <c r="AXH247" s="809"/>
      <c r="AXI247" s="809"/>
      <c r="AXJ247" s="809"/>
      <c r="AXK247" s="809"/>
      <c r="AXL247" s="809"/>
      <c r="AXM247" s="809"/>
      <c r="AXN247" s="809"/>
      <c r="AXO247" s="809"/>
      <c r="AXP247" s="809"/>
      <c r="AXQ247" s="809"/>
      <c r="AXR247" s="809"/>
      <c r="AXS247" s="809"/>
      <c r="AXT247" s="809"/>
      <c r="AXU247" s="809"/>
      <c r="AXV247" s="809"/>
      <c r="AXW247" s="809"/>
      <c r="AXX247" s="809"/>
      <c r="AXY247" s="809"/>
      <c r="AXZ247" s="809"/>
      <c r="AYA247" s="809"/>
      <c r="AYB247" s="809"/>
      <c r="AYC247" s="809"/>
      <c r="AYD247" s="808"/>
      <c r="AYE247" s="808"/>
      <c r="AYF247" s="809"/>
      <c r="AYG247" s="808"/>
      <c r="AYH247" s="810"/>
      <c r="AYI247" s="810"/>
      <c r="AYJ247" s="810"/>
      <c r="AYK247" s="810"/>
      <c r="AYL247" s="810"/>
      <c r="AYM247" s="810"/>
      <c r="AYN247" s="810"/>
      <c r="AYO247" s="810"/>
      <c r="AYP247" s="810"/>
      <c r="AYQ247" s="810"/>
      <c r="AYR247" s="810"/>
      <c r="AYS247" s="810"/>
      <c r="AYT247" s="810"/>
      <c r="AYU247" s="810"/>
      <c r="AYV247" s="810"/>
      <c r="AYW247" s="810"/>
      <c r="AYX247" s="810"/>
      <c r="AYY247" s="810"/>
      <c r="AYZ247" s="810"/>
      <c r="AZA247" s="810"/>
      <c r="AZB247" s="810"/>
      <c r="AZC247" s="810"/>
      <c r="AZD247" s="810"/>
      <c r="AZE247" s="810"/>
      <c r="AZF247" s="810"/>
      <c r="AZG247" s="810"/>
      <c r="AZH247" s="810"/>
      <c r="AZI247" s="810"/>
      <c r="AZJ247" s="810"/>
      <c r="AZK247" s="810"/>
      <c r="AZL247" s="810"/>
      <c r="AZM247" s="810"/>
      <c r="AZN247" s="810"/>
      <c r="AZO247" s="810"/>
      <c r="AZP247" s="809"/>
      <c r="AZQ247" s="802"/>
      <c r="AZR247" s="802"/>
      <c r="AZS247" s="802"/>
    </row>
    <row r="248" spans="45:920 1123:1371" s="793" customFormat="1" ht="13.5">
      <c r="AS248" s="802"/>
      <c r="AT248" s="802"/>
      <c r="AU248" s="802"/>
      <c r="AV248" s="802"/>
      <c r="AW248" s="802"/>
      <c r="AX248" s="802"/>
      <c r="AY248" s="802"/>
      <c r="AZ248" s="802"/>
      <c r="BA248" s="802"/>
      <c r="BB248" s="802"/>
      <c r="BC248" s="802"/>
      <c r="BD248" s="802"/>
      <c r="BE248" s="802"/>
      <c r="BF248" s="802"/>
      <c r="BG248" s="802"/>
      <c r="BH248" s="802"/>
      <c r="BI248" s="802"/>
      <c r="BJ248" s="802"/>
      <c r="BK248" s="802"/>
      <c r="BL248" s="802"/>
      <c r="BM248" s="802"/>
      <c r="BN248" s="802"/>
      <c r="BO248" s="802"/>
      <c r="BP248" s="802"/>
      <c r="BQ248" s="802"/>
      <c r="BR248" s="802"/>
      <c r="BS248" s="802"/>
      <c r="BT248" s="802"/>
      <c r="BU248" s="802"/>
      <c r="BV248" s="802"/>
      <c r="BW248" s="802"/>
      <c r="BX248" s="802"/>
      <c r="BY248" s="802"/>
      <c r="BZ248" s="802"/>
      <c r="CA248" s="802"/>
      <c r="CB248" s="802"/>
      <c r="CC248" s="802"/>
      <c r="CD248" s="802"/>
      <c r="CE248" s="802"/>
      <c r="CF248" s="802"/>
      <c r="CG248" s="802"/>
      <c r="CH248" s="802"/>
      <c r="CI248" s="802"/>
      <c r="CJ248" s="802"/>
      <c r="CK248" s="802"/>
      <c r="CL248" s="802"/>
      <c r="CM248" s="802"/>
      <c r="CN248" s="802"/>
      <c r="CO248" s="802"/>
      <c r="CP248" s="802"/>
      <c r="CQ248" s="802"/>
      <c r="CR248" s="802"/>
      <c r="CS248" s="802"/>
      <c r="CT248" s="802"/>
      <c r="CU248" s="802"/>
      <c r="CV248" s="802"/>
      <c r="CW248" s="802"/>
      <c r="CX248" s="802"/>
      <c r="CY248" s="802"/>
      <c r="CZ248" s="802"/>
      <c r="DA248" s="802"/>
      <c r="DB248" s="802"/>
      <c r="DC248" s="802"/>
      <c r="DD248" s="802"/>
      <c r="DE248" s="802"/>
      <c r="DF248" s="802"/>
      <c r="DG248" s="802"/>
      <c r="DH248" s="802"/>
      <c r="DI248" s="802"/>
      <c r="DJ248" s="802"/>
      <c r="DK248" s="802"/>
      <c r="DL248" s="802"/>
      <c r="DM248" s="802"/>
      <c r="DN248" s="802"/>
      <c r="DO248" s="802"/>
      <c r="DP248" s="802"/>
      <c r="DQ248" s="802"/>
      <c r="DR248" s="802"/>
      <c r="DS248" s="802"/>
      <c r="DT248" s="802"/>
      <c r="DU248" s="802"/>
      <c r="DV248" s="802"/>
      <c r="DW248" s="802"/>
      <c r="DX248" s="802"/>
      <c r="DY248" s="802"/>
      <c r="DZ248" s="802"/>
      <c r="EA248" s="802"/>
      <c r="EB248" s="802"/>
      <c r="EC248" s="802"/>
      <c r="ED248" s="802"/>
      <c r="EE248" s="802"/>
      <c r="EF248" s="802"/>
      <c r="EG248" s="802"/>
      <c r="EH248" s="802"/>
      <c r="EI248" s="802"/>
      <c r="EJ248" s="802"/>
      <c r="EK248" s="802"/>
      <c r="EL248" s="802"/>
      <c r="EM248" s="802"/>
      <c r="EN248" s="802"/>
      <c r="EO248" s="802"/>
      <c r="EP248" s="802"/>
      <c r="EQ248" s="802"/>
      <c r="ER248" s="802"/>
      <c r="ES248" s="802"/>
      <c r="ET248" s="802"/>
      <c r="EU248" s="802"/>
      <c r="EV248" s="802"/>
      <c r="EW248" s="802"/>
      <c r="EX248" s="802"/>
      <c r="EY248" s="802"/>
      <c r="EZ248" s="802"/>
      <c r="FA248" s="802"/>
      <c r="FB248" s="802"/>
      <c r="FC248" s="802"/>
      <c r="FD248" s="802"/>
      <c r="FE248" s="802"/>
      <c r="FF248" s="802"/>
      <c r="FG248" s="802"/>
      <c r="FH248" s="802"/>
      <c r="FI248" s="802"/>
      <c r="FJ248" s="802"/>
      <c r="FK248" s="802"/>
      <c r="FL248" s="802"/>
      <c r="FM248" s="802"/>
      <c r="FN248" s="802"/>
      <c r="FO248" s="802"/>
      <c r="FP248" s="802"/>
      <c r="FQ248" s="802"/>
      <c r="FR248" s="802"/>
      <c r="FS248" s="802"/>
      <c r="FT248" s="802"/>
      <c r="FU248" s="802"/>
      <c r="FV248" s="802"/>
      <c r="FW248" s="802"/>
      <c r="FX248" s="802"/>
      <c r="FY248" s="802"/>
      <c r="FZ248" s="802"/>
      <c r="GA248" s="802"/>
      <c r="GB248" s="802"/>
      <c r="GC248" s="802"/>
      <c r="GD248" s="802"/>
      <c r="GE248" s="802"/>
      <c r="GF248" s="802"/>
      <c r="GG248" s="802"/>
      <c r="GH248" s="802"/>
      <c r="GI248" s="802"/>
      <c r="GJ248" s="802"/>
      <c r="GK248" s="802"/>
      <c r="GL248" s="802"/>
      <c r="GM248" s="802"/>
      <c r="GN248" s="802"/>
      <c r="GO248" s="802"/>
      <c r="GP248" s="802"/>
      <c r="GQ248" s="802"/>
      <c r="GR248" s="802"/>
      <c r="GS248" s="802"/>
      <c r="GT248" s="802"/>
      <c r="GU248" s="802"/>
      <c r="GV248" s="802"/>
      <c r="GW248" s="802"/>
      <c r="GX248" s="802"/>
      <c r="GY248" s="802"/>
      <c r="GZ248" s="802"/>
      <c r="HA248" s="802"/>
      <c r="HB248" s="802"/>
      <c r="HC248" s="802"/>
      <c r="HD248" s="802"/>
      <c r="HE248" s="802"/>
      <c r="HF248" s="802"/>
      <c r="HG248" s="802"/>
      <c r="HH248" s="802"/>
      <c r="HI248" s="802"/>
      <c r="HJ248" s="802"/>
      <c r="HK248" s="802"/>
      <c r="HL248" s="802"/>
      <c r="HM248" s="802"/>
      <c r="HN248" s="802"/>
      <c r="HO248" s="802"/>
      <c r="HP248" s="802"/>
      <c r="HQ248" s="802"/>
      <c r="HR248" s="802"/>
      <c r="HS248" s="802"/>
      <c r="HT248" s="802"/>
      <c r="HU248" s="802"/>
      <c r="HV248" s="802"/>
      <c r="HW248" s="802"/>
      <c r="HX248" s="802"/>
      <c r="HY248" s="802"/>
      <c r="HZ248" s="802"/>
      <c r="IA248" s="802"/>
      <c r="IB248" s="802"/>
      <c r="IC248" s="802"/>
      <c r="ID248" s="802"/>
      <c r="IE248" s="802"/>
      <c r="IF248" s="802"/>
      <c r="IG248" s="802"/>
      <c r="IH248" s="802"/>
      <c r="II248" s="802"/>
      <c r="IJ248" s="802"/>
      <c r="IK248" s="802"/>
      <c r="IL248" s="802"/>
      <c r="IM248" s="802"/>
      <c r="IN248" s="802"/>
      <c r="IO248" s="802"/>
      <c r="IP248" s="802"/>
      <c r="IQ248" s="802"/>
      <c r="IR248" s="802"/>
      <c r="IS248" s="802"/>
      <c r="IT248" s="802"/>
      <c r="IU248" s="802"/>
      <c r="IV248" s="802"/>
      <c r="IW248" s="802"/>
      <c r="IX248" s="802"/>
      <c r="IY248" s="802"/>
      <c r="IZ248" s="802"/>
      <c r="JA248" s="802"/>
      <c r="JB248" s="802"/>
      <c r="JC248" s="802"/>
      <c r="JD248" s="802"/>
      <c r="JE248" s="802"/>
      <c r="JF248" s="802"/>
      <c r="JG248" s="802"/>
      <c r="JH248" s="802"/>
      <c r="JI248" s="802"/>
      <c r="JJ248" s="802"/>
      <c r="JK248" s="802"/>
      <c r="JL248" s="802"/>
      <c r="JM248" s="802"/>
      <c r="JN248" s="802"/>
      <c r="JO248" s="802"/>
      <c r="JP248" s="802"/>
      <c r="JQ248" s="802"/>
      <c r="JR248" s="802"/>
      <c r="JS248" s="802"/>
      <c r="JT248" s="802"/>
      <c r="JU248" s="802"/>
      <c r="JV248" s="802"/>
      <c r="JW248" s="802"/>
      <c r="JX248" s="802"/>
      <c r="JY248" s="802"/>
      <c r="JZ248" s="802"/>
      <c r="KA248" s="802"/>
      <c r="KB248" s="802"/>
      <c r="KC248" s="802"/>
      <c r="KD248" s="802"/>
      <c r="KE248" s="802"/>
      <c r="KF248" s="802"/>
      <c r="KG248" s="802"/>
      <c r="KH248" s="802"/>
      <c r="KI248" s="802"/>
      <c r="KJ248" s="802"/>
      <c r="KK248" s="802"/>
      <c r="KL248" s="802"/>
      <c r="KM248" s="802"/>
      <c r="KN248" s="802"/>
      <c r="KO248" s="802"/>
      <c r="KP248" s="802"/>
      <c r="KQ248" s="802"/>
      <c r="KR248" s="802"/>
      <c r="KS248" s="802"/>
      <c r="KT248" s="802"/>
      <c r="KU248" s="802"/>
      <c r="KV248" s="802"/>
      <c r="KW248" s="802"/>
      <c r="KX248" s="802"/>
      <c r="KY248" s="802"/>
      <c r="KZ248" s="802"/>
      <c r="LA248" s="802"/>
      <c r="LB248" s="802"/>
      <c r="LC248" s="802"/>
      <c r="LD248" s="802"/>
      <c r="LE248" s="802"/>
      <c r="LF248" s="802"/>
      <c r="LG248" s="802"/>
      <c r="LH248" s="802"/>
      <c r="LI248" s="802"/>
      <c r="LJ248" s="802"/>
      <c r="LK248" s="802"/>
      <c r="LL248" s="802"/>
      <c r="LM248" s="802"/>
      <c r="LN248" s="802"/>
      <c r="LO248" s="802"/>
      <c r="LP248" s="802"/>
      <c r="LQ248" s="802"/>
      <c r="LR248" s="802"/>
      <c r="LS248" s="802"/>
      <c r="LT248" s="802"/>
      <c r="LU248" s="802"/>
      <c r="LV248" s="802"/>
      <c r="LW248" s="802"/>
      <c r="LX248" s="802"/>
      <c r="LY248" s="802"/>
      <c r="LZ248" s="802"/>
      <c r="MA248" s="802"/>
      <c r="MB248" s="802"/>
      <c r="MC248" s="802"/>
      <c r="MD248" s="802"/>
      <c r="ME248" s="802"/>
      <c r="MF248" s="802"/>
      <c r="MG248" s="802"/>
      <c r="MH248" s="802"/>
      <c r="MI248" s="802"/>
      <c r="MJ248" s="802"/>
      <c r="MK248" s="802"/>
      <c r="ML248" s="802"/>
      <c r="MM248" s="802"/>
      <c r="MN248" s="802"/>
      <c r="MO248" s="802"/>
      <c r="MP248" s="802"/>
      <c r="MQ248" s="802"/>
      <c r="MR248" s="802"/>
      <c r="MS248" s="802"/>
      <c r="MT248" s="802"/>
      <c r="MU248" s="802"/>
      <c r="MV248" s="802"/>
      <c r="MW248" s="802"/>
      <c r="MX248" s="802"/>
      <c r="MY248" s="802"/>
      <c r="MZ248" s="802"/>
      <c r="NA248" s="802"/>
      <c r="NB248" s="802"/>
      <c r="NC248" s="802"/>
      <c r="ND248" s="802"/>
      <c r="NE248" s="802"/>
      <c r="NF248" s="802"/>
      <c r="NG248" s="802"/>
      <c r="NH248" s="802"/>
      <c r="NI248" s="802"/>
      <c r="NJ248" s="802"/>
      <c r="NK248" s="802"/>
      <c r="NL248" s="802"/>
      <c r="NM248" s="802"/>
      <c r="NN248" s="802"/>
      <c r="NO248" s="802"/>
      <c r="NP248" s="802"/>
      <c r="NQ248" s="802"/>
      <c r="NR248" s="802"/>
      <c r="NS248" s="802"/>
      <c r="NT248" s="802"/>
      <c r="NU248" s="802"/>
      <c r="NV248" s="802"/>
      <c r="NW248" s="802"/>
      <c r="NX248" s="802"/>
      <c r="NY248" s="802"/>
      <c r="NZ248" s="802"/>
      <c r="OA248" s="802"/>
      <c r="OB248" s="802"/>
      <c r="OC248" s="802"/>
      <c r="OD248" s="802"/>
      <c r="OE248" s="802"/>
      <c r="OF248" s="802"/>
      <c r="OG248" s="802"/>
      <c r="OH248" s="802"/>
      <c r="OI248" s="802"/>
      <c r="OJ248" s="802"/>
      <c r="OK248" s="802"/>
      <c r="OL248" s="802"/>
      <c r="OM248" s="802"/>
      <c r="ON248" s="802"/>
      <c r="OO248" s="802"/>
      <c r="OP248" s="802"/>
      <c r="OQ248" s="802"/>
      <c r="OR248" s="802"/>
      <c r="OS248" s="802"/>
      <c r="OT248" s="802"/>
      <c r="OU248" s="802"/>
      <c r="OV248" s="802"/>
      <c r="OW248" s="802"/>
      <c r="OX248" s="802"/>
      <c r="OY248" s="802"/>
      <c r="OZ248" s="802"/>
      <c r="PA248" s="802"/>
      <c r="PB248" s="802"/>
      <c r="PC248" s="802"/>
      <c r="PD248" s="802"/>
      <c r="PE248" s="802"/>
      <c r="PF248" s="802"/>
      <c r="PG248" s="802"/>
      <c r="PH248" s="802"/>
      <c r="PI248" s="802"/>
      <c r="PJ248" s="802"/>
      <c r="PK248" s="802"/>
      <c r="PL248" s="802"/>
      <c r="PM248" s="802"/>
      <c r="PN248" s="802"/>
      <c r="PO248" s="802"/>
      <c r="PP248" s="802"/>
      <c r="PQ248" s="802"/>
      <c r="PR248" s="802"/>
      <c r="PS248" s="802"/>
      <c r="PT248" s="802"/>
      <c r="PU248" s="802"/>
      <c r="PV248" s="802"/>
      <c r="PW248" s="802"/>
      <c r="PX248" s="802"/>
      <c r="PY248" s="802"/>
      <c r="PZ248" s="802"/>
      <c r="QA248" s="802"/>
      <c r="QB248" s="802"/>
      <c r="QC248" s="802"/>
      <c r="QD248" s="802"/>
      <c r="QE248" s="802"/>
      <c r="QF248" s="802"/>
      <c r="QG248" s="802"/>
      <c r="QH248" s="802"/>
      <c r="QI248" s="802"/>
      <c r="QJ248" s="802"/>
      <c r="QK248" s="802"/>
      <c r="QL248" s="802"/>
      <c r="QM248" s="802"/>
      <c r="QN248" s="802"/>
      <c r="QO248" s="802"/>
      <c r="QP248" s="802"/>
      <c r="QQ248" s="802"/>
      <c r="QR248" s="802"/>
      <c r="QS248" s="802"/>
      <c r="QT248" s="802"/>
      <c r="QU248" s="802"/>
      <c r="QV248" s="802"/>
      <c r="QW248" s="802"/>
      <c r="QX248" s="802"/>
      <c r="QY248" s="802"/>
      <c r="QZ248" s="802"/>
      <c r="RA248" s="802"/>
      <c r="RB248" s="802"/>
      <c r="RC248" s="802"/>
      <c r="RD248" s="802"/>
      <c r="RE248" s="802"/>
      <c r="RF248" s="802"/>
      <c r="RG248" s="802"/>
      <c r="RH248" s="802"/>
      <c r="RI248" s="802"/>
      <c r="RJ248" s="802"/>
      <c r="RK248" s="802"/>
      <c r="RL248" s="802"/>
      <c r="RM248" s="802"/>
      <c r="RN248" s="802"/>
      <c r="RO248" s="802"/>
      <c r="RP248" s="802"/>
      <c r="RQ248" s="802"/>
      <c r="RR248" s="802"/>
      <c r="RS248" s="802"/>
      <c r="RT248" s="802"/>
      <c r="RU248" s="802"/>
      <c r="RV248" s="802"/>
      <c r="RW248" s="802"/>
      <c r="RX248" s="802"/>
      <c r="RY248" s="802"/>
      <c r="RZ248" s="802"/>
      <c r="SA248" s="802"/>
      <c r="SB248" s="802"/>
      <c r="SC248" s="802"/>
      <c r="SD248" s="802"/>
      <c r="SE248" s="802"/>
      <c r="SF248" s="802"/>
      <c r="SG248" s="802"/>
      <c r="SH248" s="802"/>
      <c r="SI248" s="802"/>
      <c r="SJ248" s="802"/>
      <c r="SK248" s="802"/>
      <c r="SL248" s="802"/>
      <c r="SM248" s="802"/>
      <c r="SN248" s="802"/>
      <c r="SO248" s="802"/>
      <c r="SP248" s="802"/>
      <c r="SQ248" s="802"/>
      <c r="SR248" s="802"/>
      <c r="SS248" s="802"/>
      <c r="ST248" s="802"/>
      <c r="SU248" s="802"/>
      <c r="SV248" s="802"/>
      <c r="SW248" s="802"/>
      <c r="SX248" s="802"/>
      <c r="SY248" s="802"/>
      <c r="SZ248" s="802"/>
      <c r="TA248" s="802"/>
      <c r="TB248" s="802"/>
      <c r="TC248" s="802"/>
      <c r="TD248" s="802"/>
      <c r="TE248" s="802"/>
      <c r="TF248" s="802"/>
      <c r="TG248" s="802"/>
      <c r="TH248" s="802"/>
      <c r="TI248" s="802"/>
      <c r="TJ248" s="802"/>
      <c r="TK248" s="802"/>
      <c r="TL248" s="802"/>
      <c r="TM248" s="802"/>
      <c r="TN248" s="802"/>
      <c r="TO248" s="802"/>
      <c r="TP248" s="802"/>
      <c r="TQ248" s="802"/>
      <c r="TR248" s="802"/>
      <c r="TS248" s="802"/>
      <c r="TT248" s="802"/>
      <c r="TU248" s="802"/>
      <c r="TV248" s="802"/>
      <c r="TW248" s="802"/>
      <c r="TX248" s="802"/>
      <c r="TY248" s="802"/>
      <c r="TZ248" s="802"/>
      <c r="UA248" s="802"/>
      <c r="UB248" s="802"/>
      <c r="UC248" s="802"/>
      <c r="UD248" s="802"/>
      <c r="UE248" s="802"/>
      <c r="UF248" s="802"/>
      <c r="UG248" s="802"/>
      <c r="UH248" s="802"/>
      <c r="UI248" s="802"/>
      <c r="UJ248" s="802"/>
      <c r="UK248" s="802"/>
      <c r="UL248" s="802"/>
      <c r="UM248" s="802"/>
      <c r="UN248" s="802"/>
      <c r="UO248" s="802"/>
      <c r="UP248" s="802"/>
      <c r="UQ248" s="802"/>
      <c r="UR248" s="802"/>
      <c r="US248" s="802"/>
      <c r="UT248" s="802"/>
      <c r="UU248" s="802"/>
      <c r="UV248" s="802"/>
      <c r="UW248" s="802"/>
      <c r="UX248" s="802"/>
      <c r="UY248" s="802"/>
      <c r="UZ248" s="802"/>
      <c r="VA248" s="802"/>
      <c r="VB248" s="802"/>
      <c r="VC248" s="802"/>
      <c r="VD248" s="802"/>
      <c r="VE248" s="802"/>
      <c r="VF248" s="802"/>
      <c r="VG248" s="802"/>
      <c r="VH248" s="802"/>
      <c r="VI248" s="802"/>
      <c r="VJ248" s="802"/>
      <c r="VK248" s="802"/>
      <c r="VL248" s="802"/>
      <c r="VM248" s="802"/>
      <c r="VN248" s="802"/>
      <c r="VO248" s="802"/>
      <c r="VP248" s="802"/>
      <c r="VQ248" s="802"/>
      <c r="VR248" s="802"/>
      <c r="VS248" s="802"/>
      <c r="VT248" s="802"/>
      <c r="VU248" s="802"/>
      <c r="VV248" s="802"/>
      <c r="VW248" s="802"/>
      <c r="VX248" s="802"/>
      <c r="VY248" s="802"/>
      <c r="VZ248" s="802"/>
      <c r="WA248" s="802"/>
      <c r="WB248" s="802"/>
      <c r="WC248" s="802"/>
      <c r="WD248" s="802"/>
      <c r="WE248" s="802"/>
      <c r="WF248" s="802"/>
      <c r="WG248" s="802"/>
      <c r="WH248" s="802"/>
      <c r="WI248" s="802"/>
      <c r="WJ248" s="802"/>
      <c r="WK248" s="802"/>
      <c r="WL248" s="802"/>
      <c r="WM248" s="802"/>
      <c r="WN248" s="802"/>
      <c r="WO248" s="802"/>
      <c r="WP248" s="802"/>
      <c r="WQ248" s="802"/>
      <c r="WR248" s="802"/>
      <c r="WS248" s="802"/>
      <c r="WT248" s="802"/>
      <c r="WU248" s="802"/>
      <c r="WV248" s="802"/>
      <c r="WW248" s="802"/>
      <c r="WX248" s="802"/>
      <c r="WY248" s="802"/>
      <c r="WZ248" s="802"/>
      <c r="XA248" s="802"/>
      <c r="XB248" s="802"/>
      <c r="XC248" s="802"/>
      <c r="XD248" s="802"/>
      <c r="XE248" s="802"/>
      <c r="XF248" s="802"/>
      <c r="XG248" s="802"/>
      <c r="XH248" s="802"/>
      <c r="XI248" s="802"/>
      <c r="XJ248" s="802"/>
      <c r="XK248" s="802"/>
      <c r="XL248" s="802"/>
      <c r="XM248" s="802"/>
      <c r="XN248" s="802"/>
      <c r="XO248" s="802"/>
      <c r="XP248" s="802"/>
      <c r="XQ248" s="802"/>
      <c r="XR248" s="802"/>
      <c r="XS248" s="802"/>
      <c r="XT248" s="802"/>
      <c r="XU248" s="802"/>
      <c r="XV248" s="802"/>
      <c r="XW248" s="802"/>
      <c r="XX248" s="802"/>
      <c r="XY248" s="802"/>
      <c r="XZ248" s="802"/>
      <c r="YA248" s="802"/>
      <c r="YB248" s="802"/>
      <c r="YC248" s="802"/>
      <c r="YD248" s="802"/>
      <c r="YE248" s="802"/>
      <c r="YF248" s="802"/>
      <c r="YG248" s="802"/>
      <c r="YH248" s="802"/>
      <c r="YI248" s="802"/>
      <c r="YJ248" s="802"/>
      <c r="YK248" s="802"/>
      <c r="YL248" s="802"/>
      <c r="YM248" s="802"/>
      <c r="YN248" s="802"/>
      <c r="YO248" s="802"/>
      <c r="YP248" s="802"/>
      <c r="YQ248" s="802"/>
      <c r="YR248" s="802"/>
      <c r="YS248" s="802"/>
      <c r="YT248" s="802"/>
      <c r="YU248" s="802"/>
      <c r="YV248" s="802"/>
      <c r="YW248" s="802"/>
      <c r="YX248" s="802"/>
      <c r="YY248" s="802"/>
      <c r="YZ248" s="802"/>
      <c r="ZA248" s="802"/>
      <c r="ZB248" s="802"/>
      <c r="ZC248" s="802"/>
      <c r="ZD248" s="802"/>
      <c r="ZE248" s="802"/>
      <c r="ZF248" s="802"/>
      <c r="ZG248" s="802"/>
      <c r="ZH248" s="802"/>
      <c r="ZI248" s="802"/>
      <c r="ZJ248" s="802"/>
      <c r="ZK248" s="802"/>
      <c r="ZL248" s="802"/>
      <c r="ZM248" s="802"/>
      <c r="ZN248" s="802"/>
      <c r="ZO248" s="802"/>
      <c r="ZP248" s="802"/>
      <c r="ZQ248" s="802"/>
      <c r="ZR248" s="802"/>
      <c r="ZS248" s="802"/>
      <c r="ZT248" s="802"/>
      <c r="ZU248" s="802"/>
      <c r="ZV248" s="802"/>
      <c r="ZW248" s="802"/>
      <c r="ZX248" s="802"/>
      <c r="ZY248" s="802"/>
      <c r="ZZ248" s="802"/>
      <c r="AAA248" s="802"/>
      <c r="AAB248" s="802"/>
      <c r="AAC248" s="802"/>
      <c r="AAD248" s="802"/>
      <c r="AAE248" s="802"/>
      <c r="AAF248" s="802"/>
      <c r="AAG248" s="802"/>
      <c r="AAH248" s="802"/>
      <c r="AAI248" s="802"/>
      <c r="AAJ248" s="802"/>
      <c r="AAK248" s="802"/>
      <c r="AAL248" s="802"/>
      <c r="AAM248" s="802"/>
      <c r="AAN248" s="802"/>
      <c r="AAO248" s="802"/>
      <c r="AAP248" s="802"/>
      <c r="AAQ248" s="802"/>
      <c r="AAR248" s="802"/>
      <c r="AAS248" s="802"/>
      <c r="AAT248" s="802"/>
      <c r="AAU248" s="802"/>
      <c r="AAV248" s="802"/>
      <c r="AAW248" s="802"/>
      <c r="AAX248" s="802"/>
      <c r="AAY248" s="802"/>
      <c r="AAZ248" s="802"/>
      <c r="ABA248" s="802"/>
      <c r="ABB248" s="802"/>
      <c r="ABC248" s="802"/>
      <c r="ABD248" s="802"/>
      <c r="ABE248" s="802"/>
      <c r="ABF248" s="802"/>
      <c r="ABG248" s="802"/>
      <c r="ABH248" s="802"/>
      <c r="ABI248" s="802"/>
      <c r="ABJ248" s="802"/>
      <c r="ABK248" s="802"/>
      <c r="ABL248" s="802"/>
      <c r="ABM248" s="802"/>
      <c r="ABN248" s="802"/>
      <c r="ABO248" s="802"/>
      <c r="ABP248" s="802"/>
      <c r="ABQ248" s="802"/>
      <c r="ABR248" s="802"/>
      <c r="ABS248" s="802"/>
      <c r="ABT248" s="802"/>
      <c r="ABU248" s="802"/>
      <c r="ABV248" s="802"/>
      <c r="ABW248" s="802"/>
      <c r="ABX248" s="802"/>
      <c r="ABY248" s="802"/>
      <c r="ABZ248" s="802"/>
      <c r="ACA248" s="802"/>
      <c r="ACB248" s="802"/>
      <c r="ACC248" s="802"/>
      <c r="ACD248" s="802"/>
      <c r="ACE248" s="802"/>
      <c r="ACF248" s="802"/>
      <c r="ACG248" s="802"/>
      <c r="ACH248" s="802"/>
      <c r="ACI248" s="802"/>
      <c r="ACJ248" s="802"/>
      <c r="ACK248" s="802"/>
      <c r="ACL248" s="802"/>
      <c r="ACM248" s="802"/>
      <c r="ACN248" s="802"/>
      <c r="ACO248" s="802"/>
      <c r="ACP248" s="802"/>
      <c r="ACQ248" s="802"/>
      <c r="ACR248" s="802"/>
      <c r="ACS248" s="802"/>
      <c r="ACT248" s="802"/>
      <c r="ACU248" s="802"/>
      <c r="ACV248" s="802"/>
      <c r="ACW248" s="802"/>
      <c r="ACX248" s="802"/>
      <c r="ACY248" s="802"/>
      <c r="ACZ248" s="802"/>
      <c r="ADA248" s="802"/>
      <c r="ADB248" s="802"/>
      <c r="ADC248" s="802"/>
      <c r="ADD248" s="802"/>
      <c r="ADE248" s="802"/>
      <c r="ADF248" s="802"/>
      <c r="ADG248" s="802"/>
      <c r="ADH248" s="802"/>
      <c r="ADI248" s="802"/>
      <c r="ADJ248" s="802"/>
      <c r="ADK248" s="802"/>
      <c r="ADL248" s="802"/>
      <c r="ADM248" s="802"/>
      <c r="ADN248" s="802"/>
      <c r="ADO248" s="802"/>
      <c r="ADP248" s="802"/>
      <c r="ADQ248" s="802"/>
      <c r="ADR248" s="802"/>
      <c r="ADS248" s="802"/>
      <c r="ADT248" s="802"/>
      <c r="ADU248" s="802"/>
      <c r="ADV248" s="802"/>
      <c r="ADW248" s="802"/>
      <c r="ADX248" s="802"/>
      <c r="ADY248" s="802"/>
      <c r="ADZ248" s="802"/>
      <c r="AEA248" s="802"/>
      <c r="AEB248" s="802"/>
      <c r="AEC248" s="802"/>
      <c r="AED248" s="802"/>
      <c r="AEE248" s="802"/>
      <c r="AEF248" s="802"/>
      <c r="AEG248" s="802"/>
      <c r="AEH248" s="802"/>
      <c r="AEI248" s="802"/>
      <c r="AEJ248" s="802"/>
      <c r="AEK248" s="802"/>
      <c r="AEL248" s="802"/>
      <c r="AEM248" s="802"/>
      <c r="AEN248" s="802"/>
      <c r="AEO248" s="802"/>
      <c r="AEP248" s="802"/>
      <c r="AEQ248" s="802"/>
      <c r="AER248" s="802"/>
      <c r="AES248" s="802"/>
      <c r="AET248" s="802"/>
      <c r="AEU248" s="802"/>
      <c r="AEV248" s="802"/>
      <c r="AEW248" s="802"/>
      <c r="AEX248" s="802"/>
      <c r="AEY248" s="802"/>
      <c r="AEZ248" s="802"/>
      <c r="AFA248" s="802"/>
      <c r="AFB248" s="802"/>
      <c r="AFC248" s="802"/>
      <c r="AFD248" s="802"/>
      <c r="AFE248" s="802"/>
      <c r="AFF248" s="802"/>
      <c r="AFG248" s="802"/>
      <c r="AFH248" s="802"/>
      <c r="AFI248" s="802"/>
      <c r="AFJ248" s="802"/>
      <c r="AFK248" s="802"/>
      <c r="AFL248" s="802"/>
      <c r="AFM248" s="802"/>
      <c r="AFN248" s="802"/>
      <c r="AFO248" s="802"/>
      <c r="AFP248" s="802"/>
      <c r="AFQ248" s="802"/>
      <c r="AFR248" s="802"/>
      <c r="AFS248" s="802"/>
      <c r="AFT248" s="802"/>
      <c r="AFU248" s="802"/>
      <c r="AFV248" s="802"/>
      <c r="AFW248" s="802"/>
      <c r="AFX248" s="802"/>
      <c r="AFY248" s="802"/>
      <c r="AFZ248" s="802"/>
      <c r="AGA248" s="802"/>
      <c r="AGB248" s="802"/>
      <c r="AGC248" s="802"/>
      <c r="AGD248" s="802"/>
      <c r="AGE248" s="802"/>
      <c r="AGF248" s="802"/>
      <c r="AGG248" s="802"/>
      <c r="AGH248" s="802"/>
      <c r="AGI248" s="802"/>
      <c r="AGJ248" s="802"/>
      <c r="AGK248" s="802"/>
      <c r="AGL248" s="802"/>
      <c r="AGM248" s="802"/>
      <c r="AGN248" s="802"/>
      <c r="AGO248" s="802"/>
      <c r="AGP248" s="802"/>
      <c r="AGQ248" s="802"/>
      <c r="AGR248" s="802"/>
      <c r="AGS248" s="802"/>
      <c r="AGT248" s="802"/>
      <c r="AGU248" s="802"/>
      <c r="AGV248" s="802"/>
      <c r="AGW248" s="802"/>
      <c r="AGX248" s="802"/>
      <c r="AGY248" s="802"/>
      <c r="AGZ248" s="802"/>
      <c r="AHA248" s="802"/>
      <c r="AHB248" s="802"/>
      <c r="AHC248" s="802"/>
      <c r="AHD248" s="802"/>
      <c r="AHE248" s="802"/>
      <c r="AHF248" s="802"/>
      <c r="AHG248" s="802"/>
      <c r="AHH248" s="802"/>
      <c r="AHI248" s="802"/>
      <c r="AHJ248" s="802"/>
      <c r="AHK248" s="802"/>
      <c r="AHL248" s="802"/>
      <c r="AHM248" s="802"/>
      <c r="AHN248" s="802"/>
      <c r="AHO248" s="802"/>
      <c r="AHP248" s="802"/>
      <c r="AHQ248" s="802"/>
      <c r="AHR248" s="802"/>
      <c r="AHS248" s="802"/>
      <c r="AHT248" s="802"/>
      <c r="AHU248" s="802"/>
      <c r="AHV248" s="802"/>
      <c r="AHW248" s="802"/>
      <c r="AHX248" s="802"/>
      <c r="AHY248" s="802"/>
      <c r="AHZ248" s="802"/>
      <c r="AIA248" s="802"/>
      <c r="AIB248" s="802"/>
      <c r="AIC248" s="802"/>
      <c r="AID248" s="802"/>
      <c r="AIE248" s="802"/>
      <c r="AIF248" s="802"/>
      <c r="AIG248" s="802"/>
      <c r="AIH248" s="802"/>
      <c r="AII248" s="802"/>
      <c r="AIJ248" s="802"/>
      <c r="AQE248" s="802"/>
      <c r="AQF248" s="802"/>
      <c r="AQG248" s="802"/>
      <c r="AQH248" s="802"/>
      <c r="AQI248" s="802"/>
      <c r="AQJ248" s="802"/>
      <c r="AQK248" s="802"/>
      <c r="AQL248" s="802"/>
      <c r="AQM248" s="802"/>
      <c r="AQN248" s="802"/>
      <c r="AQO248" s="802"/>
      <c r="AQP248" s="802"/>
      <c r="AQQ248" s="802"/>
      <c r="AQR248" s="802"/>
      <c r="AQS248" s="802"/>
      <c r="AQT248" s="802"/>
      <c r="AQU248" s="802"/>
      <c r="AQV248" s="802"/>
      <c r="AQW248" s="802"/>
      <c r="AQX248" s="802"/>
      <c r="AQY248" s="802"/>
      <c r="AQZ248" s="802"/>
      <c r="ARA248" s="802"/>
      <c r="ARB248" s="802"/>
      <c r="ARC248" s="802"/>
      <c r="ARD248" s="802"/>
      <c r="ARE248" s="802"/>
      <c r="ARF248" s="802"/>
      <c r="ARG248" s="802"/>
      <c r="ARH248" s="802"/>
      <c r="ARI248" s="802"/>
      <c r="ARJ248" s="802"/>
      <c r="ARK248" s="802"/>
      <c r="ARL248" s="802"/>
      <c r="ARM248" s="802"/>
      <c r="ARN248" s="802"/>
      <c r="ARO248" s="802"/>
      <c r="ARP248" s="802"/>
      <c r="ARQ248" s="802"/>
      <c r="ARR248" s="802"/>
      <c r="ARS248" s="802"/>
      <c r="ART248" s="802"/>
      <c r="ARU248" s="802"/>
      <c r="ARV248" s="802"/>
      <c r="ARW248" s="802"/>
      <c r="ARX248" s="802"/>
      <c r="ARY248" s="802"/>
      <c r="ARZ248" s="802"/>
      <c r="ASA248" s="802"/>
      <c r="ASB248" s="802"/>
      <c r="ASC248" s="802"/>
      <c r="ASD248" s="802"/>
      <c r="ASE248" s="802"/>
      <c r="ASF248" s="802"/>
      <c r="ASG248" s="802"/>
      <c r="ASH248" s="802"/>
      <c r="ASI248" s="802"/>
      <c r="ASJ248" s="802"/>
      <c r="ASK248" s="802"/>
      <c r="ASL248" s="802"/>
      <c r="ATP248" s="802"/>
      <c r="ATQ248" s="802"/>
      <c r="ATR248" s="802"/>
      <c r="ATS248" s="802"/>
      <c r="ATT248" s="802"/>
      <c r="ATU248" s="802"/>
      <c r="ATV248" s="802"/>
      <c r="ATW248" s="802"/>
      <c r="ATX248" s="802"/>
      <c r="ATY248" s="802"/>
      <c r="ATZ248" s="802"/>
      <c r="AUA248" s="802"/>
      <c r="AUB248" s="802"/>
      <c r="AUC248" s="802"/>
      <c r="AUD248" s="802"/>
      <c r="AUE248" s="802"/>
      <c r="AUF248" s="802"/>
      <c r="AUG248" s="802"/>
      <c r="AUH248" s="802"/>
      <c r="AUI248" s="802"/>
      <c r="AUJ248" s="802"/>
      <c r="AUK248" s="802"/>
      <c r="AUL248" s="802"/>
      <c r="AUM248" s="802"/>
      <c r="AUN248" s="802"/>
      <c r="AUO248" s="802"/>
      <c r="AUP248" s="801"/>
      <c r="AUQ248" s="802"/>
      <c r="AUR248" s="801"/>
      <c r="AUS248" s="802"/>
      <c r="AUT248" s="801"/>
      <c r="AUU248" s="802"/>
      <c r="AUV248" s="802"/>
      <c r="AUW248" s="802"/>
      <c r="AUX248" s="802"/>
      <c r="AUY248" s="802"/>
      <c r="AUZ248" s="802"/>
      <c r="AVA248" s="802"/>
      <c r="AVB248" s="802"/>
      <c r="AVC248" s="802"/>
      <c r="AVD248" s="802"/>
      <c r="AVE248" s="802"/>
      <c r="AVF248" s="802"/>
      <c r="AVG248" s="802"/>
      <c r="AVH248" s="802"/>
      <c r="AVI248" s="802"/>
      <c r="AVJ248" s="808"/>
      <c r="AVK248" s="808"/>
      <c r="AVL248" s="808"/>
      <c r="AVM248" s="808"/>
      <c r="AVN248" s="808"/>
      <c r="AVO248" s="808"/>
      <c r="AVP248" s="808"/>
      <c r="AVQ248" s="808"/>
      <c r="AVR248" s="808"/>
      <c r="AVS248" s="808"/>
      <c r="AVT248" s="808"/>
      <c r="AVU248" s="809"/>
      <c r="AVV248" s="809"/>
      <c r="AVW248" s="809"/>
      <c r="AVX248" s="809"/>
      <c r="AVY248" s="809"/>
      <c r="AVZ248" s="809"/>
      <c r="AWA248" s="809"/>
      <c r="AWB248" s="809"/>
      <c r="AWC248" s="809"/>
      <c r="AWD248" s="809"/>
      <c r="AWE248" s="809"/>
      <c r="AWF248" s="809"/>
      <c r="AWG248" s="809"/>
      <c r="AWH248" s="809"/>
      <c r="AWI248" s="809"/>
      <c r="AWJ248" s="809"/>
      <c r="AWK248" s="809"/>
      <c r="AWL248" s="809"/>
      <c r="AWM248" s="809"/>
      <c r="AWN248" s="809"/>
      <c r="AWO248" s="809"/>
      <c r="AWP248" s="809"/>
      <c r="AWQ248" s="809"/>
      <c r="AWR248" s="808"/>
      <c r="AWS248" s="761"/>
      <c r="AWT248" s="808"/>
      <c r="AWU248" s="809"/>
      <c r="AWV248" s="809"/>
      <c r="AWW248" s="809"/>
      <c r="AWX248" s="809"/>
      <c r="AWY248" s="809"/>
      <c r="AWZ248" s="809"/>
      <c r="AXA248" s="809"/>
      <c r="AXB248" s="809"/>
      <c r="AXC248" s="809"/>
      <c r="AXD248" s="809"/>
      <c r="AXE248" s="809"/>
      <c r="AXF248" s="809"/>
      <c r="AXG248" s="809"/>
      <c r="AXH248" s="809"/>
      <c r="AXI248" s="809"/>
      <c r="AXJ248" s="809"/>
      <c r="AXK248" s="809"/>
      <c r="AXL248" s="809"/>
      <c r="AXM248" s="809"/>
      <c r="AXN248" s="809"/>
      <c r="AXO248" s="809"/>
      <c r="AXP248" s="809"/>
      <c r="AXQ248" s="809"/>
      <c r="AXR248" s="809"/>
      <c r="AXS248" s="809"/>
      <c r="AXT248" s="809"/>
      <c r="AXU248" s="809"/>
      <c r="AXV248" s="809"/>
      <c r="AXW248" s="809"/>
      <c r="AXX248" s="809"/>
      <c r="AXY248" s="809"/>
      <c r="AXZ248" s="809"/>
      <c r="AYA248" s="809"/>
      <c r="AYB248" s="809"/>
      <c r="AYC248" s="809"/>
      <c r="AYD248" s="808"/>
      <c r="AYE248" s="808"/>
      <c r="AYF248" s="809"/>
      <c r="AYG248" s="808"/>
      <c r="AYH248" s="810"/>
      <c r="AYI248" s="810"/>
      <c r="AYJ248" s="810"/>
      <c r="AYK248" s="810"/>
      <c r="AYL248" s="810"/>
      <c r="AYM248" s="810"/>
      <c r="AYN248" s="810"/>
      <c r="AYO248" s="810"/>
      <c r="AYP248" s="810"/>
      <c r="AYQ248" s="810"/>
      <c r="AYR248" s="810"/>
      <c r="AYS248" s="810"/>
      <c r="AYT248" s="810"/>
      <c r="AYU248" s="810"/>
      <c r="AYV248" s="810"/>
      <c r="AYW248" s="810"/>
      <c r="AYX248" s="810"/>
      <c r="AYY248" s="810"/>
      <c r="AYZ248" s="810"/>
      <c r="AZA248" s="810"/>
      <c r="AZB248" s="810"/>
      <c r="AZC248" s="810"/>
      <c r="AZD248" s="810"/>
      <c r="AZE248" s="810"/>
      <c r="AZF248" s="810"/>
      <c r="AZG248" s="810"/>
      <c r="AZH248" s="810"/>
      <c r="AZI248" s="810"/>
      <c r="AZJ248" s="810"/>
      <c r="AZK248" s="810"/>
      <c r="AZL248" s="810"/>
      <c r="AZM248" s="810"/>
      <c r="AZN248" s="810"/>
      <c r="AZO248" s="810"/>
      <c r="AZP248" s="809"/>
      <c r="AZQ248" s="802"/>
      <c r="AZR248" s="802"/>
      <c r="AZS248" s="802"/>
    </row>
    <row r="249" spans="45:920 1123:1371" s="793" customFormat="1" ht="13.5">
      <c r="AS249" s="802"/>
      <c r="AT249" s="802"/>
      <c r="AU249" s="802"/>
      <c r="AV249" s="802"/>
      <c r="AW249" s="802"/>
      <c r="AX249" s="802"/>
      <c r="AY249" s="802"/>
      <c r="AZ249" s="802"/>
      <c r="BA249" s="802"/>
      <c r="BB249" s="802"/>
      <c r="BC249" s="802"/>
      <c r="BD249" s="802"/>
      <c r="BE249" s="802"/>
      <c r="BF249" s="802"/>
      <c r="BG249" s="802"/>
      <c r="BH249" s="802"/>
      <c r="BI249" s="802"/>
      <c r="BJ249" s="802"/>
      <c r="BK249" s="802"/>
      <c r="BL249" s="802"/>
      <c r="BM249" s="802"/>
      <c r="BN249" s="802"/>
      <c r="BO249" s="802"/>
      <c r="BP249" s="802"/>
      <c r="BQ249" s="802"/>
      <c r="BR249" s="802"/>
      <c r="BS249" s="802"/>
      <c r="BT249" s="802"/>
      <c r="BU249" s="802"/>
      <c r="BV249" s="802"/>
      <c r="BW249" s="802"/>
      <c r="BX249" s="802"/>
      <c r="BY249" s="802"/>
      <c r="BZ249" s="802"/>
      <c r="CA249" s="802"/>
      <c r="CB249" s="802"/>
      <c r="CC249" s="802"/>
      <c r="CD249" s="802"/>
      <c r="CE249" s="802"/>
      <c r="CF249" s="802"/>
      <c r="CG249" s="802"/>
      <c r="CH249" s="802"/>
      <c r="CI249" s="802"/>
      <c r="CJ249" s="802"/>
      <c r="CK249" s="802"/>
      <c r="CL249" s="802"/>
      <c r="CM249" s="802"/>
      <c r="CN249" s="802"/>
      <c r="CO249" s="802"/>
      <c r="CP249" s="802"/>
      <c r="CQ249" s="802"/>
      <c r="CR249" s="802"/>
      <c r="CS249" s="802"/>
      <c r="CT249" s="802"/>
      <c r="CU249" s="802"/>
      <c r="CV249" s="802"/>
      <c r="CW249" s="802"/>
      <c r="CX249" s="802"/>
      <c r="CY249" s="802"/>
      <c r="CZ249" s="802"/>
      <c r="DA249" s="802"/>
      <c r="DB249" s="802"/>
      <c r="DC249" s="802"/>
      <c r="DD249" s="802"/>
      <c r="DE249" s="802"/>
      <c r="DF249" s="802"/>
      <c r="DG249" s="802"/>
      <c r="DH249" s="802"/>
      <c r="DI249" s="802"/>
      <c r="DJ249" s="802"/>
      <c r="DK249" s="802"/>
      <c r="DL249" s="802"/>
      <c r="DM249" s="802"/>
      <c r="DN249" s="802"/>
      <c r="DO249" s="802"/>
      <c r="DP249" s="802"/>
      <c r="DQ249" s="802"/>
      <c r="DR249" s="802"/>
      <c r="DS249" s="802"/>
      <c r="DT249" s="802"/>
      <c r="DU249" s="802"/>
      <c r="DV249" s="802"/>
      <c r="DW249" s="802"/>
      <c r="DX249" s="802"/>
      <c r="DY249" s="802"/>
      <c r="DZ249" s="802"/>
      <c r="EA249" s="802"/>
      <c r="EB249" s="802"/>
      <c r="EC249" s="802"/>
      <c r="ED249" s="802"/>
      <c r="EE249" s="802"/>
      <c r="EF249" s="802"/>
      <c r="EG249" s="802"/>
      <c r="EH249" s="802"/>
      <c r="EI249" s="802"/>
      <c r="EJ249" s="802"/>
      <c r="EK249" s="802"/>
      <c r="EL249" s="802"/>
      <c r="EM249" s="802"/>
      <c r="EN249" s="802"/>
      <c r="EO249" s="802"/>
      <c r="EP249" s="802"/>
      <c r="EQ249" s="802"/>
      <c r="ER249" s="802"/>
      <c r="ES249" s="802"/>
      <c r="ET249" s="802"/>
      <c r="EU249" s="802"/>
      <c r="EV249" s="802"/>
      <c r="EW249" s="802"/>
      <c r="EX249" s="802"/>
      <c r="EY249" s="802"/>
      <c r="EZ249" s="802"/>
      <c r="FA249" s="802"/>
      <c r="FB249" s="802"/>
      <c r="FC249" s="802"/>
      <c r="FD249" s="802"/>
      <c r="FE249" s="802"/>
      <c r="FF249" s="802"/>
      <c r="FG249" s="802"/>
      <c r="FH249" s="802"/>
      <c r="FI249" s="802"/>
      <c r="FJ249" s="802"/>
      <c r="FK249" s="802"/>
      <c r="FL249" s="802"/>
      <c r="FM249" s="802"/>
      <c r="FN249" s="802"/>
      <c r="FO249" s="802"/>
      <c r="FP249" s="802"/>
      <c r="FQ249" s="802"/>
      <c r="FR249" s="802"/>
      <c r="FS249" s="802"/>
      <c r="FT249" s="802"/>
      <c r="FU249" s="802"/>
      <c r="FV249" s="802"/>
      <c r="FW249" s="802"/>
      <c r="FX249" s="802"/>
      <c r="FY249" s="802"/>
      <c r="FZ249" s="802"/>
      <c r="GA249" s="802"/>
      <c r="GB249" s="802"/>
      <c r="GC249" s="802"/>
      <c r="GD249" s="802"/>
      <c r="GE249" s="802"/>
      <c r="GF249" s="802"/>
      <c r="GG249" s="802"/>
      <c r="GH249" s="802"/>
      <c r="GI249" s="802"/>
      <c r="GJ249" s="802"/>
      <c r="GK249" s="802"/>
      <c r="GL249" s="802"/>
      <c r="GM249" s="802"/>
      <c r="GN249" s="802"/>
      <c r="GO249" s="802"/>
      <c r="GP249" s="802"/>
      <c r="GQ249" s="802"/>
      <c r="GR249" s="802"/>
      <c r="GS249" s="802"/>
      <c r="GT249" s="802"/>
      <c r="GU249" s="802"/>
      <c r="GV249" s="802"/>
      <c r="GW249" s="802"/>
      <c r="GX249" s="802"/>
      <c r="GY249" s="802"/>
      <c r="GZ249" s="802"/>
      <c r="HA249" s="802"/>
      <c r="HB249" s="802"/>
      <c r="HC249" s="802"/>
      <c r="HD249" s="802"/>
      <c r="HE249" s="802"/>
      <c r="HF249" s="802"/>
      <c r="HG249" s="802"/>
      <c r="HH249" s="802"/>
      <c r="HI249" s="802"/>
      <c r="HJ249" s="802"/>
      <c r="HK249" s="802"/>
      <c r="HL249" s="802"/>
      <c r="HM249" s="802"/>
      <c r="HN249" s="802"/>
      <c r="HO249" s="802"/>
      <c r="HP249" s="802"/>
      <c r="HQ249" s="802"/>
      <c r="HR249" s="802"/>
      <c r="HS249" s="802"/>
      <c r="HT249" s="802"/>
      <c r="HU249" s="802"/>
      <c r="HV249" s="802"/>
      <c r="HW249" s="802"/>
      <c r="HX249" s="802"/>
      <c r="HY249" s="802"/>
      <c r="HZ249" s="802"/>
      <c r="IA249" s="802"/>
      <c r="IB249" s="802"/>
      <c r="IC249" s="802"/>
      <c r="ID249" s="802"/>
      <c r="IE249" s="802"/>
      <c r="IF249" s="802"/>
      <c r="IG249" s="802"/>
      <c r="IH249" s="802"/>
      <c r="II249" s="802"/>
      <c r="IJ249" s="802"/>
      <c r="IK249" s="802"/>
      <c r="IL249" s="802"/>
      <c r="IM249" s="802"/>
      <c r="IN249" s="802"/>
      <c r="IO249" s="802"/>
      <c r="IP249" s="802"/>
      <c r="IQ249" s="802"/>
      <c r="IR249" s="802"/>
      <c r="IS249" s="802"/>
      <c r="IT249" s="802"/>
      <c r="IU249" s="802"/>
      <c r="IV249" s="802"/>
      <c r="IW249" s="802"/>
      <c r="IX249" s="802"/>
      <c r="IY249" s="802"/>
      <c r="IZ249" s="802"/>
      <c r="JA249" s="802"/>
      <c r="JB249" s="802"/>
      <c r="JC249" s="802"/>
      <c r="JD249" s="802"/>
      <c r="JE249" s="802"/>
      <c r="JF249" s="802"/>
      <c r="JG249" s="802"/>
      <c r="JH249" s="802"/>
      <c r="JI249" s="802"/>
      <c r="JJ249" s="802"/>
      <c r="JK249" s="802"/>
      <c r="JL249" s="802"/>
      <c r="JM249" s="802"/>
      <c r="JN249" s="802"/>
      <c r="JO249" s="802"/>
      <c r="JP249" s="802"/>
      <c r="JQ249" s="802"/>
      <c r="JR249" s="802"/>
      <c r="JS249" s="802"/>
      <c r="JT249" s="802"/>
      <c r="JU249" s="802"/>
      <c r="JV249" s="802"/>
      <c r="JW249" s="802"/>
      <c r="JX249" s="802"/>
      <c r="JY249" s="802"/>
      <c r="JZ249" s="802"/>
      <c r="KA249" s="802"/>
      <c r="KB249" s="802"/>
      <c r="KC249" s="802"/>
      <c r="KD249" s="802"/>
      <c r="KE249" s="802"/>
      <c r="KF249" s="802"/>
      <c r="KG249" s="802"/>
      <c r="KH249" s="802"/>
      <c r="KI249" s="802"/>
      <c r="KJ249" s="802"/>
      <c r="KK249" s="802"/>
      <c r="KL249" s="802"/>
      <c r="KM249" s="802"/>
      <c r="KN249" s="802"/>
      <c r="KO249" s="802"/>
      <c r="KP249" s="802"/>
      <c r="KQ249" s="802"/>
      <c r="KR249" s="802"/>
      <c r="KS249" s="802"/>
      <c r="KT249" s="802"/>
      <c r="KU249" s="802"/>
      <c r="KV249" s="802"/>
      <c r="KW249" s="802"/>
      <c r="KX249" s="802"/>
      <c r="KY249" s="802"/>
      <c r="KZ249" s="802"/>
      <c r="LA249" s="802"/>
      <c r="LB249" s="802"/>
      <c r="LC249" s="802"/>
      <c r="LD249" s="802"/>
      <c r="LE249" s="802"/>
      <c r="LF249" s="802"/>
      <c r="LG249" s="802"/>
      <c r="LH249" s="802"/>
      <c r="LI249" s="802"/>
      <c r="LJ249" s="802"/>
      <c r="LK249" s="802"/>
      <c r="LL249" s="802"/>
      <c r="LM249" s="802"/>
      <c r="LN249" s="802"/>
      <c r="LO249" s="802"/>
      <c r="LP249" s="802"/>
      <c r="LQ249" s="802"/>
      <c r="LR249" s="802"/>
      <c r="LS249" s="802"/>
      <c r="LT249" s="802"/>
      <c r="LU249" s="802"/>
      <c r="LV249" s="802"/>
      <c r="LW249" s="802"/>
      <c r="LX249" s="802"/>
      <c r="LY249" s="802"/>
      <c r="LZ249" s="802"/>
      <c r="MA249" s="802"/>
      <c r="MB249" s="802"/>
      <c r="MC249" s="802"/>
      <c r="MD249" s="802"/>
      <c r="ME249" s="802"/>
      <c r="MF249" s="802"/>
      <c r="MG249" s="802"/>
      <c r="MH249" s="802"/>
      <c r="MI249" s="802"/>
      <c r="MJ249" s="802"/>
      <c r="MK249" s="802"/>
      <c r="ML249" s="802"/>
      <c r="MM249" s="802"/>
      <c r="MN249" s="802"/>
      <c r="MO249" s="802"/>
      <c r="MP249" s="802"/>
      <c r="MQ249" s="802"/>
      <c r="MR249" s="802"/>
      <c r="MS249" s="802"/>
      <c r="MT249" s="802"/>
      <c r="MU249" s="802"/>
      <c r="MV249" s="802"/>
      <c r="MW249" s="802"/>
      <c r="MX249" s="802"/>
      <c r="MY249" s="802"/>
      <c r="MZ249" s="802"/>
      <c r="NA249" s="802"/>
      <c r="NB249" s="802"/>
      <c r="NC249" s="802"/>
      <c r="ND249" s="802"/>
      <c r="NE249" s="802"/>
      <c r="NF249" s="802"/>
      <c r="NG249" s="802"/>
      <c r="NH249" s="802"/>
      <c r="NI249" s="802"/>
      <c r="NJ249" s="802"/>
      <c r="NK249" s="802"/>
      <c r="NL249" s="802"/>
      <c r="NM249" s="802"/>
      <c r="NN249" s="802"/>
      <c r="NO249" s="802"/>
      <c r="NP249" s="802"/>
      <c r="NQ249" s="802"/>
      <c r="NR249" s="802"/>
      <c r="NS249" s="802"/>
      <c r="NT249" s="802"/>
      <c r="NU249" s="802"/>
      <c r="NV249" s="802"/>
      <c r="NW249" s="802"/>
      <c r="NX249" s="802"/>
      <c r="NY249" s="802"/>
      <c r="NZ249" s="802"/>
      <c r="OA249" s="802"/>
      <c r="OB249" s="802"/>
      <c r="OC249" s="802"/>
      <c r="OD249" s="802"/>
      <c r="OE249" s="802"/>
      <c r="OF249" s="802"/>
      <c r="OG249" s="802"/>
      <c r="OH249" s="802"/>
      <c r="OI249" s="802"/>
      <c r="OJ249" s="802"/>
      <c r="OK249" s="802"/>
      <c r="OL249" s="802"/>
      <c r="OM249" s="802"/>
      <c r="ON249" s="802"/>
      <c r="OO249" s="802"/>
      <c r="OP249" s="802"/>
      <c r="OQ249" s="802"/>
      <c r="OR249" s="802"/>
      <c r="OS249" s="802"/>
      <c r="OT249" s="802"/>
      <c r="OU249" s="802"/>
      <c r="OV249" s="802"/>
      <c r="OW249" s="802"/>
      <c r="OX249" s="802"/>
      <c r="OY249" s="802"/>
      <c r="OZ249" s="802"/>
      <c r="PA249" s="802"/>
      <c r="PB249" s="802"/>
      <c r="PC249" s="802"/>
      <c r="PD249" s="802"/>
      <c r="PE249" s="802"/>
      <c r="PF249" s="802"/>
      <c r="PG249" s="802"/>
      <c r="PH249" s="802"/>
      <c r="PI249" s="802"/>
      <c r="PJ249" s="802"/>
      <c r="PK249" s="802"/>
      <c r="PL249" s="802"/>
      <c r="PM249" s="802"/>
      <c r="PN249" s="802"/>
      <c r="PO249" s="802"/>
      <c r="PP249" s="802"/>
      <c r="PQ249" s="802"/>
      <c r="PR249" s="802"/>
      <c r="PS249" s="802"/>
      <c r="PT249" s="802"/>
      <c r="PU249" s="802"/>
      <c r="PV249" s="802"/>
      <c r="PW249" s="802"/>
      <c r="PX249" s="802"/>
      <c r="PY249" s="802"/>
      <c r="PZ249" s="802"/>
      <c r="QA249" s="802"/>
      <c r="QB249" s="802"/>
      <c r="QC249" s="802"/>
      <c r="QD249" s="802"/>
      <c r="QE249" s="802"/>
      <c r="QF249" s="802"/>
      <c r="QG249" s="802"/>
      <c r="QH249" s="802"/>
      <c r="QI249" s="802"/>
      <c r="QJ249" s="802"/>
      <c r="QK249" s="802"/>
      <c r="QL249" s="802"/>
      <c r="QM249" s="802"/>
      <c r="QN249" s="802"/>
      <c r="QO249" s="802"/>
      <c r="QP249" s="802"/>
      <c r="QQ249" s="802"/>
      <c r="QR249" s="802"/>
      <c r="QS249" s="802"/>
      <c r="QT249" s="802"/>
      <c r="QU249" s="802"/>
      <c r="QV249" s="802"/>
      <c r="QW249" s="802"/>
      <c r="QX249" s="802"/>
      <c r="QY249" s="802"/>
      <c r="QZ249" s="802"/>
      <c r="RA249" s="802"/>
      <c r="RB249" s="802"/>
      <c r="RC249" s="802"/>
      <c r="RD249" s="802"/>
      <c r="RE249" s="802"/>
      <c r="RF249" s="802"/>
      <c r="RG249" s="802"/>
      <c r="RH249" s="802"/>
      <c r="RI249" s="802"/>
      <c r="RJ249" s="802"/>
      <c r="RK249" s="802"/>
      <c r="RL249" s="802"/>
      <c r="RM249" s="802"/>
      <c r="RN249" s="802"/>
      <c r="RO249" s="802"/>
      <c r="RP249" s="802"/>
      <c r="RQ249" s="802"/>
      <c r="RR249" s="802"/>
      <c r="RS249" s="802"/>
      <c r="RT249" s="802"/>
      <c r="RU249" s="802"/>
      <c r="RV249" s="802"/>
      <c r="RW249" s="802"/>
      <c r="RX249" s="802"/>
      <c r="RY249" s="802"/>
      <c r="RZ249" s="802"/>
      <c r="SA249" s="802"/>
      <c r="SB249" s="802"/>
      <c r="SC249" s="802"/>
      <c r="SD249" s="802"/>
      <c r="SE249" s="802"/>
      <c r="SF249" s="802"/>
      <c r="SG249" s="802"/>
      <c r="SH249" s="802"/>
      <c r="SI249" s="802"/>
      <c r="SJ249" s="802"/>
      <c r="SK249" s="802"/>
      <c r="SL249" s="802"/>
      <c r="SM249" s="802"/>
      <c r="SN249" s="802"/>
      <c r="SO249" s="802"/>
      <c r="SP249" s="802"/>
      <c r="SQ249" s="802"/>
      <c r="SR249" s="802"/>
      <c r="SS249" s="802"/>
      <c r="ST249" s="802"/>
      <c r="SU249" s="802"/>
      <c r="SV249" s="802"/>
      <c r="SW249" s="802"/>
      <c r="SX249" s="802"/>
      <c r="SY249" s="802"/>
      <c r="SZ249" s="802"/>
      <c r="TA249" s="802"/>
      <c r="TB249" s="802"/>
      <c r="TC249" s="802"/>
      <c r="TD249" s="802"/>
      <c r="TE249" s="802"/>
      <c r="TF249" s="802"/>
      <c r="TG249" s="802"/>
      <c r="TH249" s="802"/>
      <c r="TI249" s="802"/>
      <c r="TJ249" s="802"/>
      <c r="TK249" s="802"/>
      <c r="TL249" s="802"/>
      <c r="TM249" s="802"/>
      <c r="TN249" s="802"/>
      <c r="TO249" s="802"/>
      <c r="TP249" s="802"/>
      <c r="TQ249" s="802"/>
      <c r="TR249" s="802"/>
      <c r="TS249" s="802"/>
      <c r="TT249" s="802"/>
      <c r="TU249" s="802"/>
      <c r="TV249" s="802"/>
      <c r="TW249" s="802"/>
      <c r="TX249" s="802"/>
      <c r="TY249" s="802"/>
      <c r="TZ249" s="802"/>
      <c r="UA249" s="802"/>
      <c r="UB249" s="802"/>
      <c r="UC249" s="802"/>
      <c r="UD249" s="802"/>
      <c r="UE249" s="802"/>
      <c r="UF249" s="802"/>
      <c r="UG249" s="802"/>
      <c r="UH249" s="802"/>
      <c r="UI249" s="802"/>
      <c r="UJ249" s="802"/>
      <c r="UK249" s="802"/>
      <c r="UL249" s="802"/>
      <c r="UM249" s="802"/>
      <c r="UN249" s="802"/>
      <c r="UO249" s="802"/>
      <c r="UP249" s="802"/>
      <c r="UQ249" s="802"/>
      <c r="UR249" s="802"/>
      <c r="US249" s="802"/>
      <c r="UT249" s="802"/>
      <c r="UU249" s="802"/>
      <c r="UV249" s="802"/>
      <c r="UW249" s="802"/>
      <c r="UX249" s="802"/>
      <c r="UY249" s="802"/>
      <c r="UZ249" s="802"/>
      <c r="VA249" s="802"/>
      <c r="VB249" s="802"/>
      <c r="VC249" s="802"/>
      <c r="VD249" s="802"/>
      <c r="VE249" s="802"/>
      <c r="VF249" s="802"/>
      <c r="VG249" s="802"/>
      <c r="VH249" s="802"/>
      <c r="VI249" s="802"/>
      <c r="VJ249" s="802"/>
      <c r="VK249" s="802"/>
      <c r="VL249" s="802"/>
      <c r="VM249" s="802"/>
      <c r="VN249" s="802"/>
      <c r="VO249" s="802"/>
      <c r="VP249" s="802"/>
      <c r="VQ249" s="802"/>
      <c r="VR249" s="802"/>
      <c r="VS249" s="802"/>
      <c r="VT249" s="802"/>
      <c r="VU249" s="802"/>
      <c r="VV249" s="802"/>
      <c r="VW249" s="802"/>
      <c r="VX249" s="802"/>
      <c r="VY249" s="802"/>
      <c r="VZ249" s="802"/>
      <c r="WA249" s="802"/>
      <c r="WB249" s="802"/>
      <c r="WC249" s="802"/>
      <c r="WD249" s="802"/>
      <c r="WE249" s="802"/>
      <c r="WF249" s="802"/>
      <c r="WG249" s="802"/>
      <c r="WH249" s="802"/>
      <c r="WI249" s="802"/>
      <c r="WJ249" s="802"/>
      <c r="WK249" s="802"/>
      <c r="WL249" s="802"/>
      <c r="WM249" s="802"/>
      <c r="WN249" s="802"/>
      <c r="WO249" s="802"/>
      <c r="WP249" s="802"/>
      <c r="WQ249" s="802"/>
      <c r="WR249" s="802"/>
      <c r="WS249" s="802"/>
      <c r="WT249" s="802"/>
      <c r="WU249" s="802"/>
      <c r="WV249" s="802"/>
      <c r="WW249" s="802"/>
      <c r="WX249" s="802"/>
      <c r="WY249" s="802"/>
      <c r="WZ249" s="802"/>
      <c r="XA249" s="802"/>
      <c r="XB249" s="802"/>
      <c r="XC249" s="802"/>
      <c r="XD249" s="802"/>
      <c r="XE249" s="802"/>
      <c r="XF249" s="802"/>
      <c r="XG249" s="802"/>
      <c r="XH249" s="802"/>
      <c r="XI249" s="802"/>
      <c r="XJ249" s="802"/>
      <c r="XK249" s="802"/>
      <c r="XL249" s="802"/>
      <c r="XM249" s="802"/>
      <c r="XN249" s="802"/>
      <c r="XO249" s="802"/>
      <c r="XP249" s="802"/>
      <c r="XQ249" s="802"/>
      <c r="XR249" s="802"/>
      <c r="XS249" s="802"/>
      <c r="XT249" s="802"/>
      <c r="XU249" s="802"/>
      <c r="XV249" s="802"/>
      <c r="XW249" s="802"/>
      <c r="XX249" s="802"/>
      <c r="XY249" s="802"/>
      <c r="XZ249" s="802"/>
      <c r="YA249" s="802"/>
      <c r="YB249" s="802"/>
      <c r="YC249" s="802"/>
      <c r="YD249" s="802"/>
      <c r="YE249" s="802"/>
      <c r="YF249" s="802"/>
      <c r="YG249" s="802"/>
      <c r="YH249" s="802"/>
      <c r="YI249" s="802"/>
      <c r="YJ249" s="802"/>
      <c r="YK249" s="802"/>
      <c r="YL249" s="802"/>
      <c r="YM249" s="802"/>
      <c r="YN249" s="802"/>
      <c r="YO249" s="802"/>
      <c r="YP249" s="802"/>
      <c r="YQ249" s="802"/>
      <c r="YR249" s="802"/>
      <c r="YS249" s="802"/>
      <c r="YT249" s="802"/>
      <c r="YU249" s="802"/>
      <c r="YV249" s="802"/>
      <c r="YW249" s="802"/>
      <c r="YX249" s="802"/>
      <c r="YY249" s="802"/>
      <c r="YZ249" s="802"/>
      <c r="ZA249" s="802"/>
      <c r="ZB249" s="802"/>
      <c r="ZC249" s="802"/>
      <c r="ZD249" s="802"/>
      <c r="ZE249" s="802"/>
      <c r="ZF249" s="802"/>
      <c r="ZG249" s="802"/>
      <c r="ZH249" s="802"/>
      <c r="ZI249" s="802"/>
      <c r="ZJ249" s="802"/>
      <c r="ZK249" s="802"/>
      <c r="ZL249" s="802"/>
      <c r="ZM249" s="802"/>
      <c r="ZN249" s="802"/>
      <c r="ZO249" s="802"/>
      <c r="ZP249" s="802"/>
      <c r="ZQ249" s="802"/>
      <c r="ZR249" s="802"/>
      <c r="ZS249" s="802"/>
      <c r="ZT249" s="802"/>
      <c r="ZU249" s="802"/>
      <c r="ZV249" s="802"/>
      <c r="ZW249" s="802"/>
      <c r="ZX249" s="802"/>
      <c r="ZY249" s="802"/>
      <c r="ZZ249" s="802"/>
      <c r="AAA249" s="802"/>
      <c r="AAB249" s="802"/>
      <c r="AAC249" s="802"/>
      <c r="AAD249" s="802"/>
      <c r="AAE249" s="802"/>
      <c r="AAF249" s="802"/>
      <c r="AAG249" s="802"/>
      <c r="AAH249" s="802"/>
      <c r="AAI249" s="802"/>
      <c r="AAJ249" s="802"/>
      <c r="AAK249" s="802"/>
      <c r="AAL249" s="802"/>
      <c r="AAM249" s="802"/>
      <c r="AAN249" s="802"/>
      <c r="AAO249" s="802"/>
      <c r="AAP249" s="802"/>
      <c r="AAQ249" s="802"/>
      <c r="AAR249" s="802"/>
      <c r="AAS249" s="802"/>
      <c r="AAT249" s="802"/>
      <c r="AAU249" s="802"/>
      <c r="AAV249" s="802"/>
      <c r="AAW249" s="802"/>
      <c r="AAX249" s="802"/>
      <c r="AAY249" s="802"/>
      <c r="AAZ249" s="802"/>
      <c r="ABA249" s="802"/>
      <c r="ABB249" s="802"/>
      <c r="ABC249" s="802"/>
      <c r="ABD249" s="802"/>
      <c r="ABE249" s="802"/>
      <c r="ABF249" s="802"/>
      <c r="ABG249" s="802"/>
      <c r="ABH249" s="802"/>
      <c r="ABI249" s="802"/>
      <c r="ABJ249" s="802"/>
      <c r="ABK249" s="802"/>
      <c r="ABL249" s="802"/>
      <c r="ABM249" s="802"/>
      <c r="ABN249" s="802"/>
      <c r="ABO249" s="802"/>
      <c r="ABP249" s="802"/>
      <c r="ABQ249" s="802"/>
      <c r="ABR249" s="802"/>
      <c r="ABS249" s="802"/>
      <c r="ABT249" s="802"/>
      <c r="ABU249" s="802"/>
      <c r="ABV249" s="802"/>
      <c r="ABW249" s="802"/>
      <c r="ABX249" s="802"/>
      <c r="ABY249" s="802"/>
      <c r="ABZ249" s="802"/>
      <c r="ACA249" s="802"/>
      <c r="ACB249" s="802"/>
      <c r="ACC249" s="802"/>
      <c r="ACD249" s="802"/>
      <c r="ACE249" s="802"/>
      <c r="ACF249" s="802"/>
      <c r="ACG249" s="802"/>
      <c r="ACH249" s="802"/>
      <c r="ACI249" s="802"/>
      <c r="ACJ249" s="802"/>
      <c r="ACK249" s="802"/>
      <c r="ACL249" s="802"/>
      <c r="ACM249" s="802"/>
      <c r="ACN249" s="802"/>
      <c r="ACO249" s="802"/>
      <c r="ACP249" s="802"/>
      <c r="ACQ249" s="802"/>
      <c r="ACR249" s="802"/>
      <c r="ACS249" s="802"/>
      <c r="ACT249" s="802"/>
      <c r="ACU249" s="802"/>
      <c r="ACV249" s="802"/>
      <c r="ACW249" s="802"/>
      <c r="ACX249" s="802"/>
      <c r="ACY249" s="802"/>
      <c r="ACZ249" s="802"/>
      <c r="ADA249" s="802"/>
      <c r="ADB249" s="802"/>
      <c r="ADC249" s="802"/>
      <c r="ADD249" s="802"/>
      <c r="ADE249" s="802"/>
      <c r="ADF249" s="802"/>
      <c r="ADG249" s="802"/>
      <c r="ADH249" s="802"/>
      <c r="ADI249" s="802"/>
      <c r="ADJ249" s="802"/>
      <c r="ADK249" s="802"/>
      <c r="ADL249" s="802"/>
      <c r="ADM249" s="802"/>
      <c r="ADN249" s="802"/>
      <c r="ADO249" s="802"/>
      <c r="ADP249" s="802"/>
      <c r="ADQ249" s="802"/>
      <c r="ADR249" s="802"/>
      <c r="ADS249" s="802"/>
      <c r="ADT249" s="802"/>
      <c r="ADU249" s="802"/>
      <c r="ADV249" s="802"/>
      <c r="ADW249" s="802"/>
      <c r="ADX249" s="802"/>
      <c r="ADY249" s="802"/>
      <c r="ADZ249" s="802"/>
      <c r="AEA249" s="802"/>
      <c r="AEB249" s="802"/>
      <c r="AEC249" s="802"/>
      <c r="AED249" s="802"/>
      <c r="AEE249" s="802"/>
      <c r="AEF249" s="802"/>
      <c r="AEG249" s="802"/>
      <c r="AEH249" s="802"/>
      <c r="AEI249" s="802"/>
      <c r="AEJ249" s="802"/>
      <c r="AEK249" s="802"/>
      <c r="AEL249" s="802"/>
      <c r="AEM249" s="802"/>
      <c r="AEN249" s="802"/>
      <c r="AEO249" s="802"/>
      <c r="AEP249" s="802"/>
      <c r="AEQ249" s="802"/>
      <c r="AER249" s="802"/>
      <c r="AES249" s="802"/>
      <c r="AET249" s="802"/>
      <c r="AEU249" s="802"/>
      <c r="AEV249" s="802"/>
      <c r="AEW249" s="802"/>
      <c r="AEX249" s="802"/>
      <c r="AEY249" s="802"/>
      <c r="AEZ249" s="802"/>
      <c r="AFA249" s="802"/>
      <c r="AFB249" s="802"/>
      <c r="AFC249" s="802"/>
      <c r="AFD249" s="802"/>
      <c r="AFE249" s="802"/>
      <c r="AFF249" s="802"/>
      <c r="AFG249" s="802"/>
      <c r="AFH249" s="802"/>
      <c r="AFI249" s="802"/>
      <c r="AFJ249" s="802"/>
      <c r="AFK249" s="802"/>
      <c r="AFL249" s="802"/>
      <c r="AFM249" s="802"/>
      <c r="AFN249" s="802"/>
      <c r="AFO249" s="802"/>
      <c r="AFP249" s="802"/>
      <c r="AFQ249" s="802"/>
      <c r="AFR249" s="802"/>
      <c r="AFS249" s="802"/>
      <c r="AFT249" s="802"/>
      <c r="AFU249" s="802"/>
      <c r="AFV249" s="802"/>
      <c r="AFW249" s="802"/>
      <c r="AFX249" s="802"/>
      <c r="AFY249" s="802"/>
      <c r="AFZ249" s="802"/>
      <c r="AGA249" s="802"/>
      <c r="AGB249" s="802"/>
      <c r="AGC249" s="802"/>
      <c r="AGD249" s="802"/>
      <c r="AGE249" s="802"/>
      <c r="AGF249" s="802"/>
      <c r="AGG249" s="802"/>
      <c r="AGH249" s="802"/>
      <c r="AGI249" s="802"/>
      <c r="AGJ249" s="802"/>
      <c r="AGK249" s="802"/>
      <c r="AGL249" s="802"/>
      <c r="AGM249" s="802"/>
      <c r="AGN249" s="802"/>
      <c r="AGO249" s="802"/>
      <c r="AGP249" s="802"/>
      <c r="AGQ249" s="802"/>
      <c r="AGR249" s="802"/>
      <c r="AGS249" s="802"/>
      <c r="AGT249" s="802"/>
      <c r="AGU249" s="802"/>
      <c r="AGV249" s="802"/>
      <c r="AGW249" s="802"/>
      <c r="AGX249" s="802"/>
      <c r="AGY249" s="802"/>
      <c r="AGZ249" s="802"/>
      <c r="AHA249" s="802"/>
      <c r="AHB249" s="802"/>
      <c r="AHC249" s="802"/>
      <c r="AHD249" s="802"/>
      <c r="AHE249" s="802"/>
      <c r="AHF249" s="802"/>
      <c r="AHG249" s="802"/>
      <c r="AHH249" s="802"/>
      <c r="AHI249" s="802"/>
      <c r="AHJ249" s="802"/>
      <c r="AHK249" s="802"/>
      <c r="AHL249" s="802"/>
      <c r="AHM249" s="802"/>
      <c r="AHN249" s="802"/>
      <c r="AHO249" s="802"/>
      <c r="AHP249" s="802"/>
      <c r="AHQ249" s="802"/>
      <c r="AHR249" s="802"/>
      <c r="AHS249" s="802"/>
      <c r="AHT249" s="802"/>
      <c r="AHU249" s="802"/>
      <c r="AHV249" s="802"/>
      <c r="AHW249" s="802"/>
      <c r="AHX249" s="802"/>
      <c r="AHY249" s="802"/>
      <c r="AHZ249" s="802"/>
      <c r="AIA249" s="802"/>
      <c r="AIB249" s="802"/>
      <c r="AIC249" s="802"/>
      <c r="AID249" s="802"/>
      <c r="AIE249" s="802"/>
      <c r="AIF249" s="802"/>
      <c r="AIG249" s="802"/>
      <c r="AIH249" s="802"/>
      <c r="AII249" s="802"/>
      <c r="AIJ249" s="802"/>
      <c r="AQE249" s="802"/>
      <c r="AQF249" s="802"/>
      <c r="AQG249" s="802"/>
      <c r="AQH249" s="802"/>
      <c r="AQI249" s="802"/>
      <c r="AQJ249" s="802"/>
      <c r="AQK249" s="802"/>
      <c r="AQL249" s="802"/>
      <c r="AQM249" s="802"/>
      <c r="AQN249" s="802"/>
      <c r="AQO249" s="802"/>
      <c r="AQP249" s="802"/>
      <c r="AQQ249" s="802"/>
      <c r="AQR249" s="802"/>
      <c r="AQS249" s="802"/>
      <c r="AQT249" s="802"/>
      <c r="AQU249" s="802"/>
      <c r="AQV249" s="802"/>
      <c r="AQW249" s="802"/>
      <c r="AQX249" s="802"/>
      <c r="AQY249" s="802"/>
      <c r="AQZ249" s="802"/>
      <c r="ARA249" s="802"/>
      <c r="ARB249" s="802"/>
      <c r="ARC249" s="802"/>
      <c r="ARD249" s="802"/>
      <c r="ARE249" s="802"/>
      <c r="ARF249" s="802"/>
      <c r="ARG249" s="802"/>
      <c r="ARH249" s="802"/>
      <c r="ARI249" s="802"/>
      <c r="ARJ249" s="802"/>
      <c r="ARK249" s="802"/>
      <c r="ARL249" s="802"/>
      <c r="ARM249" s="802"/>
      <c r="ARN249" s="802"/>
      <c r="ARO249" s="802"/>
      <c r="ARP249" s="802"/>
      <c r="ARQ249" s="802"/>
      <c r="ARR249" s="802"/>
      <c r="ARS249" s="802"/>
      <c r="ART249" s="802"/>
      <c r="ARU249" s="802"/>
      <c r="ARV249" s="802"/>
      <c r="ARW249" s="802"/>
      <c r="ARX249" s="802"/>
      <c r="ARY249" s="802"/>
      <c r="ARZ249" s="802"/>
      <c r="ASA249" s="802"/>
      <c r="ASB249" s="802"/>
      <c r="ASC249" s="802"/>
      <c r="ASD249" s="802"/>
      <c r="ASE249" s="802"/>
      <c r="ASF249" s="802"/>
      <c r="ASG249" s="802"/>
      <c r="ASH249" s="802"/>
      <c r="ASI249" s="802"/>
      <c r="ASJ249" s="802"/>
      <c r="ASK249" s="802"/>
      <c r="ASL249" s="802"/>
      <c r="ATP249" s="802"/>
      <c r="ATQ249" s="802"/>
      <c r="ATR249" s="802"/>
      <c r="ATS249" s="802"/>
      <c r="ATT249" s="802"/>
      <c r="ATU249" s="802"/>
      <c r="ATV249" s="802"/>
      <c r="ATW249" s="802"/>
      <c r="ATX249" s="802"/>
      <c r="ATY249" s="802"/>
      <c r="ATZ249" s="802"/>
      <c r="AUA249" s="802"/>
      <c r="AUB249" s="802"/>
      <c r="AUC249" s="802"/>
      <c r="AUD249" s="802"/>
      <c r="AUE249" s="802"/>
      <c r="AUF249" s="802"/>
      <c r="AUG249" s="802"/>
      <c r="AUH249" s="802"/>
      <c r="AUI249" s="802"/>
      <c r="AUJ249" s="802"/>
      <c r="AUK249" s="802"/>
      <c r="AUL249" s="802"/>
      <c r="AUM249" s="802"/>
      <c r="AUN249" s="802"/>
      <c r="AUO249" s="802"/>
      <c r="AUP249" s="801"/>
      <c r="AUQ249" s="802"/>
      <c r="AUR249" s="801"/>
      <c r="AUS249" s="802"/>
      <c r="AUT249" s="801"/>
      <c r="AUU249" s="802"/>
      <c r="AUV249" s="802"/>
      <c r="AUW249" s="802"/>
      <c r="AUX249" s="802"/>
      <c r="AUY249" s="802"/>
      <c r="AUZ249" s="802"/>
      <c r="AVA249" s="802"/>
      <c r="AVB249" s="802"/>
      <c r="AVC249" s="802"/>
      <c r="AVD249" s="802"/>
      <c r="AVE249" s="802"/>
      <c r="AVF249" s="802"/>
      <c r="AVG249" s="802"/>
      <c r="AVH249" s="802"/>
      <c r="AVI249" s="802"/>
      <c r="AVJ249" s="808"/>
      <c r="AVK249" s="808"/>
      <c r="AVL249" s="808"/>
      <c r="AVM249" s="808"/>
      <c r="AVN249" s="808"/>
      <c r="AVO249" s="808"/>
      <c r="AVP249" s="808"/>
      <c r="AVQ249" s="808"/>
      <c r="AVR249" s="808"/>
      <c r="AVS249" s="808"/>
      <c r="AVT249" s="808"/>
      <c r="AVU249" s="809"/>
      <c r="AVV249" s="809"/>
      <c r="AVW249" s="809"/>
      <c r="AVX249" s="809"/>
      <c r="AVY249" s="809"/>
      <c r="AVZ249" s="809"/>
      <c r="AWA249" s="809"/>
      <c r="AWB249" s="809"/>
      <c r="AWC249" s="809"/>
      <c r="AWD249" s="809"/>
      <c r="AWE249" s="809"/>
      <c r="AWF249" s="809"/>
      <c r="AWG249" s="809"/>
      <c r="AWH249" s="809"/>
      <c r="AWI249" s="809"/>
      <c r="AWJ249" s="809"/>
      <c r="AWK249" s="809"/>
      <c r="AWL249" s="809"/>
      <c r="AWM249" s="809"/>
      <c r="AWN249" s="809"/>
      <c r="AWO249" s="809"/>
      <c r="AWP249" s="809"/>
      <c r="AWQ249" s="809"/>
      <c r="AWR249" s="808"/>
      <c r="AWS249" s="761"/>
      <c r="AWT249" s="808"/>
      <c r="AWU249" s="809"/>
      <c r="AWV249" s="809"/>
      <c r="AWW249" s="809"/>
      <c r="AWX249" s="809"/>
      <c r="AWY249" s="809"/>
      <c r="AWZ249" s="809"/>
      <c r="AXA249" s="809"/>
      <c r="AXB249" s="809"/>
      <c r="AXC249" s="809"/>
      <c r="AXD249" s="809"/>
      <c r="AXE249" s="809"/>
      <c r="AXF249" s="809"/>
      <c r="AXG249" s="809"/>
      <c r="AXH249" s="809"/>
      <c r="AXI249" s="809"/>
      <c r="AXJ249" s="809"/>
      <c r="AXK249" s="809"/>
      <c r="AXL249" s="809"/>
      <c r="AXM249" s="809"/>
      <c r="AXN249" s="809"/>
      <c r="AXO249" s="809"/>
      <c r="AXP249" s="809"/>
      <c r="AXQ249" s="809"/>
      <c r="AXR249" s="809"/>
      <c r="AXS249" s="809"/>
      <c r="AXT249" s="809"/>
      <c r="AXU249" s="809"/>
      <c r="AXV249" s="809"/>
      <c r="AXW249" s="809"/>
      <c r="AXX249" s="809"/>
      <c r="AXY249" s="809"/>
      <c r="AXZ249" s="809"/>
      <c r="AYA249" s="809"/>
      <c r="AYB249" s="809"/>
      <c r="AYC249" s="809"/>
      <c r="AYD249" s="808"/>
      <c r="AYE249" s="808"/>
      <c r="AYF249" s="809"/>
      <c r="AYG249" s="808"/>
      <c r="AYH249" s="810"/>
      <c r="AYI249" s="810"/>
      <c r="AYJ249" s="810"/>
      <c r="AYK249" s="810"/>
      <c r="AYL249" s="810"/>
      <c r="AYM249" s="810"/>
      <c r="AYN249" s="810"/>
      <c r="AYO249" s="810"/>
      <c r="AYP249" s="810"/>
      <c r="AYQ249" s="810"/>
      <c r="AYR249" s="810"/>
      <c r="AYS249" s="810"/>
      <c r="AYT249" s="810"/>
      <c r="AYU249" s="810"/>
      <c r="AYV249" s="810"/>
      <c r="AYW249" s="810"/>
      <c r="AYX249" s="810"/>
      <c r="AYY249" s="810"/>
      <c r="AYZ249" s="810"/>
      <c r="AZA249" s="810"/>
      <c r="AZB249" s="810"/>
      <c r="AZC249" s="810"/>
      <c r="AZD249" s="810"/>
      <c r="AZE249" s="810"/>
      <c r="AZF249" s="810"/>
      <c r="AZG249" s="810"/>
      <c r="AZH249" s="810"/>
      <c r="AZI249" s="810"/>
      <c r="AZJ249" s="810"/>
      <c r="AZK249" s="810"/>
      <c r="AZL249" s="810"/>
      <c r="AZM249" s="810"/>
      <c r="AZN249" s="810"/>
      <c r="AZO249" s="810"/>
      <c r="AZP249" s="809"/>
      <c r="AZQ249" s="802"/>
      <c r="AZR249" s="802"/>
      <c r="AZS249" s="802"/>
    </row>
    <row r="250" spans="45:920 1123:1371" s="793" customFormat="1" ht="13.5">
      <c r="AS250" s="802"/>
      <c r="AT250" s="802"/>
      <c r="AU250" s="802"/>
      <c r="AV250" s="802"/>
      <c r="AW250" s="802"/>
      <c r="AX250" s="802"/>
      <c r="AY250" s="802"/>
      <c r="AZ250" s="802"/>
      <c r="BA250" s="802"/>
      <c r="BB250" s="802"/>
      <c r="BC250" s="802"/>
      <c r="BD250" s="802"/>
      <c r="BE250" s="802"/>
      <c r="BF250" s="802"/>
      <c r="BG250" s="802"/>
      <c r="BH250" s="802"/>
      <c r="BI250" s="802"/>
      <c r="BJ250" s="802"/>
      <c r="BK250" s="802"/>
      <c r="BL250" s="802"/>
      <c r="BM250" s="802"/>
      <c r="BN250" s="802"/>
      <c r="BO250" s="802"/>
      <c r="BP250" s="802"/>
      <c r="BQ250" s="802"/>
      <c r="BR250" s="802"/>
      <c r="BS250" s="802"/>
      <c r="BT250" s="802"/>
      <c r="BU250" s="802"/>
      <c r="BV250" s="802"/>
      <c r="BW250" s="802"/>
      <c r="BX250" s="802"/>
      <c r="BY250" s="802"/>
      <c r="BZ250" s="802"/>
      <c r="CA250" s="802"/>
      <c r="CB250" s="802"/>
      <c r="CC250" s="802"/>
      <c r="CD250" s="802"/>
      <c r="CE250" s="802"/>
      <c r="CF250" s="802"/>
      <c r="CG250" s="802"/>
      <c r="CH250" s="802"/>
      <c r="CI250" s="802"/>
      <c r="CJ250" s="802"/>
      <c r="CK250" s="802"/>
      <c r="CL250" s="802"/>
      <c r="CM250" s="802"/>
      <c r="CN250" s="802"/>
      <c r="CO250" s="802"/>
      <c r="CP250" s="802"/>
      <c r="CQ250" s="802"/>
      <c r="CR250" s="802"/>
      <c r="CS250" s="802"/>
      <c r="CT250" s="802"/>
      <c r="CU250" s="802"/>
      <c r="CV250" s="802"/>
      <c r="CW250" s="802"/>
      <c r="CX250" s="802"/>
      <c r="CY250" s="802"/>
      <c r="CZ250" s="802"/>
      <c r="DA250" s="802"/>
      <c r="DB250" s="802"/>
      <c r="DC250" s="802"/>
      <c r="DD250" s="802"/>
      <c r="DE250" s="802"/>
      <c r="DF250" s="802"/>
      <c r="DG250" s="802"/>
      <c r="DH250" s="802"/>
      <c r="DI250" s="802"/>
      <c r="DJ250" s="802"/>
      <c r="DK250" s="802"/>
      <c r="DL250" s="802"/>
      <c r="DM250" s="802"/>
      <c r="DN250" s="802"/>
      <c r="DO250" s="802"/>
      <c r="DP250" s="802"/>
      <c r="DQ250" s="802"/>
      <c r="DR250" s="802"/>
      <c r="DS250" s="802"/>
      <c r="DT250" s="802"/>
      <c r="DU250" s="802"/>
      <c r="DV250" s="802"/>
      <c r="DW250" s="802"/>
      <c r="DX250" s="802"/>
      <c r="DY250" s="802"/>
      <c r="DZ250" s="802"/>
      <c r="EA250" s="802"/>
      <c r="EB250" s="802"/>
      <c r="EC250" s="802"/>
      <c r="ED250" s="802"/>
      <c r="EE250" s="802"/>
      <c r="EF250" s="802"/>
      <c r="EG250" s="802"/>
      <c r="EH250" s="802"/>
      <c r="EI250" s="802"/>
      <c r="EJ250" s="802"/>
      <c r="EK250" s="802"/>
      <c r="EL250" s="802"/>
      <c r="EM250" s="802"/>
      <c r="EN250" s="802"/>
      <c r="EO250" s="802"/>
      <c r="EP250" s="802"/>
      <c r="EQ250" s="802"/>
      <c r="ER250" s="802"/>
      <c r="ES250" s="802"/>
      <c r="ET250" s="802"/>
      <c r="EU250" s="802"/>
      <c r="EV250" s="802"/>
      <c r="EW250" s="802"/>
      <c r="EX250" s="802"/>
      <c r="EY250" s="802"/>
      <c r="EZ250" s="802"/>
      <c r="FA250" s="802"/>
      <c r="FB250" s="802"/>
      <c r="FC250" s="802"/>
      <c r="FD250" s="802"/>
      <c r="FE250" s="802"/>
      <c r="FF250" s="802"/>
      <c r="FG250" s="802"/>
      <c r="FH250" s="802"/>
      <c r="FI250" s="802"/>
      <c r="FJ250" s="802"/>
      <c r="FK250" s="802"/>
      <c r="FL250" s="802"/>
      <c r="FM250" s="802"/>
      <c r="FN250" s="802"/>
      <c r="FO250" s="802"/>
      <c r="FP250" s="802"/>
      <c r="FQ250" s="802"/>
      <c r="FR250" s="802"/>
      <c r="FS250" s="802"/>
      <c r="FT250" s="802"/>
      <c r="FU250" s="802"/>
      <c r="FV250" s="802"/>
      <c r="FW250" s="802"/>
      <c r="FX250" s="802"/>
      <c r="FY250" s="802"/>
      <c r="FZ250" s="802"/>
      <c r="GA250" s="802"/>
      <c r="GB250" s="802"/>
      <c r="GC250" s="802"/>
      <c r="GD250" s="802"/>
      <c r="GE250" s="802"/>
      <c r="GF250" s="802"/>
      <c r="GG250" s="802"/>
      <c r="GH250" s="802"/>
      <c r="GI250" s="802"/>
      <c r="GJ250" s="802"/>
      <c r="GK250" s="802"/>
      <c r="GL250" s="802"/>
      <c r="GM250" s="802"/>
      <c r="GN250" s="802"/>
      <c r="GO250" s="802"/>
      <c r="GP250" s="802"/>
      <c r="GQ250" s="802"/>
      <c r="GR250" s="802"/>
      <c r="GS250" s="802"/>
      <c r="GT250" s="802"/>
      <c r="GU250" s="802"/>
      <c r="GV250" s="802"/>
      <c r="GW250" s="802"/>
      <c r="GX250" s="802"/>
      <c r="GY250" s="802"/>
      <c r="GZ250" s="802"/>
      <c r="HA250" s="802"/>
      <c r="HB250" s="802"/>
      <c r="HC250" s="802"/>
      <c r="HD250" s="802"/>
      <c r="HE250" s="802"/>
      <c r="HF250" s="802"/>
      <c r="HG250" s="802"/>
      <c r="HH250" s="802"/>
      <c r="HI250" s="802"/>
      <c r="HJ250" s="802"/>
      <c r="HK250" s="802"/>
      <c r="HL250" s="802"/>
      <c r="HM250" s="802"/>
      <c r="HN250" s="802"/>
      <c r="HO250" s="802"/>
      <c r="HP250" s="802"/>
      <c r="HQ250" s="802"/>
      <c r="HR250" s="802"/>
      <c r="HS250" s="802"/>
      <c r="HT250" s="802"/>
      <c r="HU250" s="802"/>
      <c r="HV250" s="802"/>
      <c r="HW250" s="802"/>
      <c r="HX250" s="802"/>
      <c r="HY250" s="802"/>
      <c r="HZ250" s="802"/>
      <c r="IA250" s="802"/>
      <c r="IB250" s="802"/>
      <c r="IC250" s="802"/>
      <c r="ID250" s="802"/>
      <c r="IE250" s="802"/>
      <c r="IF250" s="802"/>
      <c r="IG250" s="802"/>
      <c r="IH250" s="802"/>
      <c r="II250" s="802"/>
      <c r="IJ250" s="802"/>
      <c r="IK250" s="802"/>
      <c r="IL250" s="802"/>
      <c r="IM250" s="802"/>
      <c r="IN250" s="802"/>
      <c r="IO250" s="802"/>
      <c r="IP250" s="802"/>
      <c r="IQ250" s="802"/>
      <c r="IR250" s="802"/>
      <c r="IS250" s="802"/>
      <c r="IT250" s="802"/>
      <c r="IU250" s="802"/>
      <c r="IV250" s="802"/>
      <c r="IW250" s="802"/>
      <c r="IX250" s="802"/>
      <c r="IY250" s="802"/>
      <c r="IZ250" s="802"/>
      <c r="JA250" s="802"/>
      <c r="JB250" s="802"/>
      <c r="JC250" s="802"/>
      <c r="JD250" s="802"/>
      <c r="JE250" s="802"/>
      <c r="JF250" s="802"/>
      <c r="JG250" s="802"/>
      <c r="JH250" s="802"/>
      <c r="JI250" s="802"/>
      <c r="JJ250" s="802"/>
      <c r="JK250" s="802"/>
      <c r="JL250" s="802"/>
      <c r="JM250" s="802"/>
      <c r="JN250" s="802"/>
      <c r="JO250" s="802"/>
      <c r="JP250" s="802"/>
      <c r="JQ250" s="802"/>
      <c r="JR250" s="802"/>
      <c r="JS250" s="802"/>
      <c r="JT250" s="802"/>
      <c r="JU250" s="802"/>
      <c r="JV250" s="802"/>
      <c r="JW250" s="802"/>
      <c r="JX250" s="802"/>
      <c r="JY250" s="802"/>
      <c r="JZ250" s="802"/>
      <c r="KA250" s="802"/>
      <c r="KB250" s="802"/>
      <c r="KC250" s="802"/>
      <c r="KD250" s="802"/>
      <c r="KE250" s="802"/>
      <c r="KF250" s="802"/>
      <c r="KG250" s="802"/>
      <c r="KH250" s="802"/>
      <c r="KI250" s="802"/>
      <c r="KJ250" s="802"/>
      <c r="KK250" s="802"/>
      <c r="KL250" s="802"/>
      <c r="KM250" s="802"/>
      <c r="KN250" s="802"/>
      <c r="KO250" s="802"/>
      <c r="KP250" s="802"/>
      <c r="KQ250" s="802"/>
      <c r="KR250" s="802"/>
      <c r="KS250" s="802"/>
      <c r="KT250" s="802"/>
      <c r="KU250" s="802"/>
      <c r="KV250" s="802"/>
      <c r="KW250" s="802"/>
      <c r="KX250" s="802"/>
      <c r="KY250" s="802"/>
      <c r="KZ250" s="802"/>
      <c r="LA250" s="802"/>
      <c r="LB250" s="802"/>
      <c r="LC250" s="802"/>
      <c r="LD250" s="802"/>
      <c r="LE250" s="802"/>
      <c r="LF250" s="802"/>
      <c r="LG250" s="802"/>
      <c r="LH250" s="802"/>
      <c r="LI250" s="802"/>
      <c r="LJ250" s="802"/>
      <c r="LK250" s="802"/>
      <c r="LL250" s="802"/>
      <c r="LM250" s="802"/>
      <c r="LN250" s="802"/>
      <c r="LO250" s="802"/>
      <c r="LP250" s="802"/>
      <c r="LQ250" s="802"/>
      <c r="LR250" s="802"/>
      <c r="LS250" s="802"/>
      <c r="LT250" s="802"/>
      <c r="LU250" s="802"/>
      <c r="LV250" s="802"/>
      <c r="LW250" s="802"/>
      <c r="LX250" s="802"/>
      <c r="LY250" s="802"/>
      <c r="LZ250" s="802"/>
      <c r="MA250" s="802"/>
      <c r="MB250" s="802"/>
      <c r="MC250" s="802"/>
      <c r="MD250" s="802"/>
      <c r="ME250" s="802"/>
      <c r="MF250" s="802"/>
      <c r="MG250" s="802"/>
      <c r="MH250" s="802"/>
      <c r="MI250" s="802"/>
      <c r="MJ250" s="802"/>
      <c r="MK250" s="802"/>
      <c r="ML250" s="802"/>
      <c r="MM250" s="802"/>
      <c r="MN250" s="802"/>
      <c r="MO250" s="802"/>
      <c r="MP250" s="802"/>
      <c r="MQ250" s="802"/>
      <c r="MR250" s="802"/>
      <c r="MS250" s="802"/>
      <c r="MT250" s="802"/>
      <c r="MU250" s="802"/>
      <c r="MV250" s="802"/>
      <c r="MW250" s="802"/>
      <c r="MX250" s="802"/>
      <c r="MY250" s="802"/>
      <c r="MZ250" s="802"/>
      <c r="NA250" s="802"/>
      <c r="NB250" s="802"/>
      <c r="NC250" s="802"/>
      <c r="ND250" s="802"/>
      <c r="NE250" s="802"/>
      <c r="NF250" s="802"/>
      <c r="NG250" s="802"/>
      <c r="NH250" s="802"/>
      <c r="NI250" s="802"/>
      <c r="NJ250" s="802"/>
      <c r="NK250" s="802"/>
      <c r="NL250" s="802"/>
      <c r="NM250" s="802"/>
      <c r="NN250" s="802"/>
      <c r="NO250" s="802"/>
      <c r="NP250" s="802"/>
      <c r="NQ250" s="802"/>
      <c r="NR250" s="802"/>
      <c r="NS250" s="802"/>
      <c r="NT250" s="802"/>
      <c r="NU250" s="802"/>
      <c r="NV250" s="802"/>
      <c r="NW250" s="802"/>
      <c r="NX250" s="802"/>
      <c r="NY250" s="802"/>
      <c r="NZ250" s="802"/>
      <c r="OA250" s="802"/>
      <c r="OB250" s="802"/>
      <c r="OC250" s="802"/>
      <c r="OD250" s="802"/>
      <c r="OE250" s="802"/>
      <c r="OF250" s="802"/>
      <c r="OG250" s="802"/>
      <c r="OH250" s="802"/>
      <c r="OI250" s="802"/>
      <c r="OJ250" s="802"/>
      <c r="OK250" s="802"/>
      <c r="OL250" s="802"/>
      <c r="OM250" s="802"/>
      <c r="ON250" s="802"/>
      <c r="OO250" s="802"/>
      <c r="OP250" s="802"/>
      <c r="OQ250" s="802"/>
      <c r="OR250" s="802"/>
      <c r="OS250" s="802"/>
      <c r="OT250" s="802"/>
      <c r="OU250" s="802"/>
      <c r="OV250" s="802"/>
      <c r="OW250" s="802"/>
      <c r="OX250" s="802"/>
      <c r="OY250" s="802"/>
      <c r="OZ250" s="802"/>
      <c r="PA250" s="802"/>
      <c r="PB250" s="802"/>
      <c r="PC250" s="802"/>
      <c r="PD250" s="802"/>
      <c r="PE250" s="802"/>
      <c r="PF250" s="802"/>
      <c r="PG250" s="802"/>
      <c r="PH250" s="802"/>
      <c r="PI250" s="802"/>
      <c r="PJ250" s="802"/>
      <c r="PK250" s="802"/>
      <c r="PL250" s="802"/>
      <c r="PM250" s="802"/>
      <c r="PN250" s="802"/>
      <c r="PO250" s="802"/>
      <c r="PP250" s="802"/>
      <c r="PQ250" s="802"/>
      <c r="PR250" s="802"/>
      <c r="PS250" s="802"/>
      <c r="PT250" s="802"/>
      <c r="PU250" s="802"/>
      <c r="PV250" s="802"/>
      <c r="PW250" s="802"/>
      <c r="PX250" s="802"/>
      <c r="PY250" s="802"/>
      <c r="PZ250" s="802"/>
      <c r="QA250" s="802"/>
      <c r="QB250" s="802"/>
      <c r="QC250" s="802"/>
      <c r="QD250" s="802"/>
      <c r="QE250" s="802"/>
      <c r="QF250" s="802"/>
      <c r="QG250" s="802"/>
      <c r="QH250" s="802"/>
      <c r="QI250" s="802"/>
      <c r="QJ250" s="802"/>
      <c r="QK250" s="802"/>
      <c r="QL250" s="802"/>
      <c r="QM250" s="802"/>
      <c r="QN250" s="802"/>
      <c r="QO250" s="802"/>
      <c r="QP250" s="802"/>
      <c r="QQ250" s="802"/>
      <c r="QR250" s="802"/>
      <c r="QS250" s="802"/>
      <c r="QT250" s="802"/>
      <c r="QU250" s="802"/>
      <c r="QV250" s="802"/>
      <c r="QW250" s="802"/>
      <c r="QX250" s="802"/>
      <c r="QY250" s="802"/>
      <c r="QZ250" s="802"/>
      <c r="RA250" s="802"/>
      <c r="RB250" s="802"/>
      <c r="RC250" s="802"/>
      <c r="RD250" s="802"/>
      <c r="RE250" s="802"/>
      <c r="RF250" s="802"/>
      <c r="RG250" s="802"/>
      <c r="RH250" s="802"/>
      <c r="RI250" s="802"/>
      <c r="RJ250" s="802"/>
      <c r="RK250" s="802"/>
      <c r="RL250" s="802"/>
      <c r="RM250" s="802"/>
      <c r="RN250" s="802"/>
      <c r="RO250" s="802"/>
      <c r="RP250" s="802"/>
      <c r="RQ250" s="802"/>
      <c r="RR250" s="802"/>
      <c r="RS250" s="802"/>
      <c r="RT250" s="802"/>
      <c r="RU250" s="802"/>
      <c r="RV250" s="802"/>
      <c r="RW250" s="802"/>
      <c r="RX250" s="802"/>
      <c r="RY250" s="802"/>
      <c r="RZ250" s="802"/>
      <c r="SA250" s="802"/>
      <c r="SB250" s="802"/>
      <c r="SC250" s="802"/>
      <c r="SD250" s="802"/>
      <c r="SE250" s="802"/>
      <c r="SF250" s="802"/>
      <c r="SG250" s="802"/>
      <c r="SH250" s="802"/>
      <c r="SI250" s="802"/>
      <c r="SJ250" s="802"/>
      <c r="SK250" s="802"/>
      <c r="SL250" s="802"/>
      <c r="SM250" s="802"/>
      <c r="SN250" s="802"/>
      <c r="SO250" s="802"/>
      <c r="SP250" s="802"/>
      <c r="SQ250" s="802"/>
      <c r="SR250" s="802"/>
      <c r="SS250" s="802"/>
      <c r="ST250" s="802"/>
      <c r="SU250" s="802"/>
      <c r="SV250" s="802"/>
      <c r="SW250" s="802"/>
      <c r="SX250" s="802"/>
      <c r="SY250" s="802"/>
      <c r="SZ250" s="802"/>
      <c r="TA250" s="802"/>
      <c r="TB250" s="802"/>
      <c r="TC250" s="802"/>
      <c r="TD250" s="802"/>
      <c r="TE250" s="802"/>
      <c r="TF250" s="802"/>
      <c r="TG250" s="802"/>
      <c r="TH250" s="802"/>
      <c r="TI250" s="802"/>
      <c r="TJ250" s="802"/>
      <c r="TK250" s="802"/>
      <c r="TL250" s="802"/>
      <c r="TM250" s="802"/>
      <c r="TN250" s="802"/>
      <c r="TO250" s="802"/>
      <c r="TP250" s="802"/>
      <c r="TQ250" s="802"/>
      <c r="TR250" s="802"/>
      <c r="TS250" s="802"/>
      <c r="TT250" s="802"/>
      <c r="TU250" s="802"/>
      <c r="TV250" s="802"/>
      <c r="TW250" s="802"/>
      <c r="TX250" s="802"/>
      <c r="TY250" s="802"/>
      <c r="TZ250" s="802"/>
      <c r="UA250" s="802"/>
      <c r="UB250" s="802"/>
      <c r="UC250" s="802"/>
      <c r="UD250" s="802"/>
      <c r="UE250" s="802"/>
      <c r="UF250" s="802"/>
      <c r="UG250" s="802"/>
      <c r="UH250" s="802"/>
      <c r="UI250" s="802"/>
      <c r="UJ250" s="802"/>
      <c r="UK250" s="802"/>
      <c r="UL250" s="802"/>
      <c r="UM250" s="802"/>
      <c r="UN250" s="802"/>
      <c r="UO250" s="802"/>
      <c r="UP250" s="802"/>
      <c r="UQ250" s="802"/>
      <c r="UR250" s="802"/>
      <c r="US250" s="802"/>
      <c r="UT250" s="802"/>
      <c r="UU250" s="802"/>
      <c r="UV250" s="802"/>
      <c r="UW250" s="802"/>
      <c r="UX250" s="802"/>
      <c r="UY250" s="802"/>
      <c r="UZ250" s="802"/>
      <c r="VA250" s="802"/>
      <c r="VB250" s="802"/>
      <c r="VC250" s="802"/>
      <c r="VD250" s="802"/>
      <c r="VE250" s="802"/>
      <c r="VF250" s="802"/>
      <c r="VG250" s="802"/>
      <c r="VH250" s="802"/>
      <c r="VI250" s="802"/>
      <c r="VJ250" s="802"/>
      <c r="VK250" s="802"/>
      <c r="VL250" s="802"/>
      <c r="VM250" s="802"/>
      <c r="VN250" s="802"/>
      <c r="VO250" s="802"/>
      <c r="VP250" s="802"/>
      <c r="VQ250" s="802"/>
      <c r="VR250" s="802"/>
      <c r="VS250" s="802"/>
      <c r="VT250" s="802"/>
      <c r="VU250" s="802"/>
      <c r="VV250" s="802"/>
      <c r="VW250" s="802"/>
      <c r="VX250" s="802"/>
      <c r="VY250" s="802"/>
      <c r="VZ250" s="802"/>
      <c r="WA250" s="802"/>
      <c r="WB250" s="802"/>
      <c r="WC250" s="802"/>
      <c r="WD250" s="802"/>
      <c r="WE250" s="802"/>
      <c r="WF250" s="802"/>
      <c r="WG250" s="802"/>
      <c r="WH250" s="802"/>
      <c r="WI250" s="802"/>
      <c r="WJ250" s="802"/>
      <c r="WK250" s="802"/>
      <c r="WL250" s="802"/>
      <c r="WM250" s="802"/>
      <c r="WN250" s="802"/>
      <c r="WO250" s="802"/>
      <c r="WP250" s="802"/>
      <c r="WQ250" s="802"/>
      <c r="WR250" s="802"/>
      <c r="WS250" s="802"/>
      <c r="WT250" s="802"/>
      <c r="WU250" s="802"/>
      <c r="WV250" s="802"/>
      <c r="WW250" s="802"/>
      <c r="WX250" s="802"/>
      <c r="WY250" s="802"/>
      <c r="WZ250" s="802"/>
      <c r="XA250" s="802"/>
      <c r="XB250" s="802"/>
      <c r="XC250" s="802"/>
      <c r="XD250" s="802"/>
      <c r="XE250" s="802"/>
      <c r="XF250" s="802"/>
      <c r="XG250" s="802"/>
      <c r="XH250" s="802"/>
      <c r="XI250" s="802"/>
      <c r="XJ250" s="802"/>
      <c r="XK250" s="802"/>
      <c r="XL250" s="802"/>
      <c r="XM250" s="802"/>
      <c r="XN250" s="802"/>
      <c r="XO250" s="802"/>
      <c r="XP250" s="802"/>
      <c r="XQ250" s="802"/>
      <c r="XR250" s="802"/>
      <c r="XS250" s="802"/>
      <c r="XT250" s="802"/>
      <c r="XU250" s="802"/>
      <c r="XV250" s="802"/>
      <c r="XW250" s="802"/>
      <c r="XX250" s="802"/>
      <c r="XY250" s="802"/>
      <c r="XZ250" s="802"/>
      <c r="YA250" s="802"/>
      <c r="YB250" s="802"/>
      <c r="YC250" s="802"/>
      <c r="YD250" s="802"/>
      <c r="YE250" s="802"/>
      <c r="YF250" s="802"/>
      <c r="YG250" s="802"/>
      <c r="YH250" s="802"/>
      <c r="YI250" s="802"/>
      <c r="YJ250" s="802"/>
      <c r="YK250" s="802"/>
      <c r="YL250" s="802"/>
      <c r="YM250" s="802"/>
      <c r="YN250" s="802"/>
      <c r="YO250" s="802"/>
      <c r="YP250" s="802"/>
      <c r="YQ250" s="802"/>
      <c r="YR250" s="802"/>
      <c r="YS250" s="802"/>
      <c r="YT250" s="802"/>
      <c r="YU250" s="802"/>
      <c r="YV250" s="802"/>
      <c r="YW250" s="802"/>
      <c r="YX250" s="802"/>
      <c r="YY250" s="802"/>
      <c r="YZ250" s="802"/>
      <c r="ZA250" s="802"/>
      <c r="ZB250" s="802"/>
      <c r="ZC250" s="802"/>
      <c r="ZD250" s="802"/>
      <c r="ZE250" s="802"/>
      <c r="ZF250" s="802"/>
      <c r="ZG250" s="802"/>
      <c r="ZH250" s="802"/>
      <c r="ZI250" s="802"/>
      <c r="ZJ250" s="802"/>
      <c r="ZK250" s="802"/>
      <c r="ZL250" s="802"/>
      <c r="ZM250" s="802"/>
      <c r="ZN250" s="802"/>
      <c r="ZO250" s="802"/>
      <c r="ZP250" s="802"/>
      <c r="ZQ250" s="802"/>
      <c r="ZR250" s="802"/>
      <c r="ZS250" s="802"/>
      <c r="ZT250" s="802"/>
      <c r="ZU250" s="802"/>
      <c r="ZV250" s="802"/>
      <c r="ZW250" s="802"/>
      <c r="ZX250" s="802"/>
      <c r="ZY250" s="802"/>
      <c r="ZZ250" s="802"/>
      <c r="AAA250" s="802"/>
      <c r="AAB250" s="802"/>
      <c r="AAC250" s="802"/>
      <c r="AAD250" s="802"/>
      <c r="AAE250" s="802"/>
      <c r="AAF250" s="802"/>
      <c r="AAG250" s="802"/>
      <c r="AAH250" s="802"/>
      <c r="AAI250" s="802"/>
      <c r="AAJ250" s="802"/>
      <c r="AAK250" s="802"/>
      <c r="AAL250" s="802"/>
      <c r="AAM250" s="802"/>
      <c r="AAN250" s="802"/>
      <c r="AAO250" s="802"/>
      <c r="AAP250" s="802"/>
      <c r="AAQ250" s="802"/>
      <c r="AAR250" s="802"/>
      <c r="AAS250" s="802"/>
      <c r="AAT250" s="802"/>
      <c r="AAU250" s="802"/>
      <c r="AAV250" s="802"/>
      <c r="AAW250" s="802"/>
      <c r="AAX250" s="802"/>
      <c r="AAY250" s="802"/>
      <c r="AAZ250" s="802"/>
      <c r="ABA250" s="802"/>
      <c r="ABB250" s="802"/>
      <c r="ABC250" s="802"/>
      <c r="ABD250" s="802"/>
      <c r="ABE250" s="802"/>
      <c r="ABF250" s="802"/>
      <c r="ABG250" s="802"/>
      <c r="ABH250" s="802"/>
      <c r="ABI250" s="802"/>
      <c r="ABJ250" s="802"/>
      <c r="ABK250" s="802"/>
      <c r="ABL250" s="802"/>
      <c r="ABM250" s="802"/>
      <c r="ABN250" s="802"/>
      <c r="ABO250" s="802"/>
      <c r="ABP250" s="802"/>
      <c r="ABQ250" s="802"/>
      <c r="ABR250" s="802"/>
      <c r="ABS250" s="802"/>
      <c r="ABT250" s="802"/>
      <c r="ABU250" s="802"/>
      <c r="ABV250" s="802"/>
      <c r="ABW250" s="802"/>
      <c r="ABX250" s="802"/>
      <c r="ABY250" s="802"/>
      <c r="ABZ250" s="802"/>
      <c r="ACA250" s="802"/>
      <c r="ACB250" s="802"/>
      <c r="ACC250" s="802"/>
      <c r="ACD250" s="802"/>
      <c r="ACE250" s="802"/>
      <c r="ACF250" s="802"/>
      <c r="ACG250" s="802"/>
      <c r="ACH250" s="802"/>
      <c r="ACI250" s="802"/>
      <c r="ACJ250" s="802"/>
      <c r="ACK250" s="802"/>
      <c r="ACL250" s="802"/>
      <c r="ACM250" s="802"/>
      <c r="ACN250" s="802"/>
      <c r="ACO250" s="802"/>
      <c r="ACP250" s="802"/>
      <c r="ACQ250" s="802"/>
      <c r="ACR250" s="802"/>
      <c r="ACS250" s="802"/>
      <c r="ACT250" s="802"/>
      <c r="ACU250" s="802"/>
      <c r="ACV250" s="802"/>
      <c r="ACW250" s="802"/>
      <c r="ACX250" s="802"/>
      <c r="ACY250" s="802"/>
      <c r="ACZ250" s="802"/>
      <c r="ADA250" s="802"/>
      <c r="ADB250" s="802"/>
      <c r="ADC250" s="802"/>
      <c r="ADD250" s="802"/>
      <c r="ADE250" s="802"/>
      <c r="ADF250" s="802"/>
      <c r="ADG250" s="802"/>
      <c r="ADH250" s="802"/>
      <c r="ADI250" s="802"/>
      <c r="ADJ250" s="802"/>
      <c r="ADK250" s="802"/>
      <c r="ADL250" s="802"/>
      <c r="ADM250" s="802"/>
      <c r="ADN250" s="802"/>
      <c r="ADO250" s="802"/>
      <c r="ADP250" s="802"/>
      <c r="ADQ250" s="802"/>
      <c r="ADR250" s="802"/>
      <c r="ADS250" s="802"/>
      <c r="ADT250" s="802"/>
      <c r="ADU250" s="802"/>
      <c r="ADV250" s="802"/>
      <c r="ADW250" s="802"/>
      <c r="ADX250" s="802"/>
      <c r="ADY250" s="802"/>
      <c r="ADZ250" s="802"/>
      <c r="AEA250" s="802"/>
      <c r="AEB250" s="802"/>
      <c r="AEC250" s="802"/>
      <c r="AED250" s="802"/>
      <c r="AEE250" s="802"/>
      <c r="AEF250" s="802"/>
      <c r="AEG250" s="802"/>
      <c r="AEH250" s="802"/>
      <c r="AEI250" s="802"/>
      <c r="AEJ250" s="802"/>
      <c r="AEK250" s="802"/>
      <c r="AEL250" s="802"/>
      <c r="AEM250" s="802"/>
      <c r="AEN250" s="802"/>
      <c r="AEO250" s="802"/>
      <c r="AEP250" s="802"/>
      <c r="AEQ250" s="802"/>
      <c r="AER250" s="802"/>
      <c r="AES250" s="802"/>
      <c r="AET250" s="802"/>
      <c r="AEU250" s="802"/>
      <c r="AEV250" s="802"/>
      <c r="AEW250" s="802"/>
      <c r="AEX250" s="802"/>
      <c r="AEY250" s="802"/>
      <c r="AEZ250" s="802"/>
      <c r="AFA250" s="802"/>
      <c r="AFB250" s="802"/>
      <c r="AFC250" s="802"/>
      <c r="AFD250" s="802"/>
      <c r="AFE250" s="802"/>
      <c r="AFF250" s="802"/>
      <c r="AFG250" s="802"/>
      <c r="AFH250" s="802"/>
      <c r="AFI250" s="802"/>
      <c r="AFJ250" s="802"/>
      <c r="AFK250" s="802"/>
      <c r="AFL250" s="802"/>
      <c r="AFM250" s="802"/>
      <c r="AFN250" s="802"/>
      <c r="AFO250" s="802"/>
      <c r="AFP250" s="802"/>
      <c r="AFQ250" s="802"/>
      <c r="AFR250" s="802"/>
      <c r="AFS250" s="802"/>
      <c r="AFT250" s="802"/>
      <c r="AFU250" s="802"/>
      <c r="AFV250" s="802"/>
      <c r="AFW250" s="802"/>
      <c r="AFX250" s="802"/>
      <c r="AFY250" s="802"/>
      <c r="AFZ250" s="802"/>
      <c r="AGA250" s="802"/>
      <c r="AGB250" s="802"/>
      <c r="AGC250" s="802"/>
      <c r="AGD250" s="802"/>
      <c r="AGE250" s="802"/>
      <c r="AGF250" s="802"/>
      <c r="AGG250" s="802"/>
      <c r="AGH250" s="802"/>
      <c r="AGI250" s="802"/>
      <c r="AGJ250" s="802"/>
      <c r="AGK250" s="802"/>
      <c r="AGL250" s="802"/>
      <c r="AGM250" s="802"/>
      <c r="AGN250" s="802"/>
      <c r="AGO250" s="802"/>
      <c r="AGP250" s="802"/>
      <c r="AGQ250" s="802"/>
      <c r="AGR250" s="802"/>
      <c r="AGS250" s="802"/>
      <c r="AGT250" s="802"/>
      <c r="AGU250" s="802"/>
      <c r="AGV250" s="802"/>
      <c r="AGW250" s="802"/>
      <c r="AGX250" s="802"/>
      <c r="AGY250" s="802"/>
      <c r="AGZ250" s="802"/>
      <c r="AHA250" s="802"/>
      <c r="AHB250" s="802"/>
      <c r="AHC250" s="802"/>
      <c r="AHD250" s="802"/>
      <c r="AHE250" s="802"/>
      <c r="AHF250" s="802"/>
      <c r="AHG250" s="802"/>
      <c r="AHH250" s="802"/>
      <c r="AHI250" s="802"/>
      <c r="AHJ250" s="802"/>
      <c r="AHK250" s="802"/>
      <c r="AHL250" s="802"/>
      <c r="AHM250" s="802"/>
      <c r="AHN250" s="802"/>
      <c r="AHO250" s="802"/>
      <c r="AHP250" s="802"/>
      <c r="AHQ250" s="802"/>
      <c r="AHR250" s="802"/>
      <c r="AHS250" s="802"/>
      <c r="AHT250" s="802"/>
      <c r="AHU250" s="802"/>
      <c r="AHV250" s="802"/>
      <c r="AHW250" s="802"/>
      <c r="AHX250" s="802"/>
      <c r="AHY250" s="802"/>
      <c r="AHZ250" s="802"/>
      <c r="AIA250" s="802"/>
      <c r="AIB250" s="802"/>
      <c r="AIC250" s="802"/>
      <c r="AID250" s="802"/>
      <c r="AIE250" s="802"/>
      <c r="AIF250" s="802"/>
      <c r="AIG250" s="802"/>
      <c r="AIH250" s="802"/>
      <c r="AII250" s="802"/>
      <c r="AIJ250" s="802"/>
      <c r="AQE250" s="802"/>
      <c r="AQF250" s="802"/>
      <c r="AQG250" s="802"/>
      <c r="AQH250" s="802"/>
      <c r="AQI250" s="802"/>
      <c r="AQJ250" s="802"/>
      <c r="AQK250" s="802"/>
      <c r="AQL250" s="802"/>
      <c r="AQM250" s="802"/>
      <c r="AQN250" s="802"/>
      <c r="AQO250" s="802"/>
      <c r="AQP250" s="802"/>
      <c r="AQQ250" s="802"/>
      <c r="AQR250" s="802"/>
      <c r="AQS250" s="802"/>
      <c r="AQT250" s="802"/>
      <c r="AQU250" s="802"/>
      <c r="AQV250" s="802"/>
      <c r="AQW250" s="802"/>
      <c r="AQX250" s="802"/>
      <c r="AQY250" s="802"/>
      <c r="AQZ250" s="802"/>
      <c r="ARA250" s="802"/>
      <c r="ARB250" s="802"/>
      <c r="ARC250" s="802"/>
      <c r="ARD250" s="802"/>
      <c r="ARE250" s="802"/>
      <c r="ARF250" s="802"/>
      <c r="ARG250" s="802"/>
      <c r="ARH250" s="802"/>
      <c r="ARI250" s="802"/>
      <c r="ARJ250" s="802"/>
      <c r="ARK250" s="802"/>
      <c r="ARL250" s="802"/>
      <c r="ARM250" s="802"/>
      <c r="ARN250" s="802"/>
      <c r="ARO250" s="802"/>
      <c r="ARP250" s="802"/>
      <c r="ARQ250" s="802"/>
      <c r="ARR250" s="802"/>
      <c r="ARS250" s="802"/>
      <c r="ART250" s="802"/>
      <c r="ARU250" s="802"/>
      <c r="ARV250" s="802"/>
      <c r="ARW250" s="802"/>
      <c r="ARX250" s="802"/>
      <c r="ARY250" s="802"/>
      <c r="ARZ250" s="802"/>
      <c r="ASA250" s="802"/>
      <c r="ASB250" s="802"/>
      <c r="ASC250" s="802"/>
      <c r="ASD250" s="802"/>
      <c r="ASE250" s="802"/>
      <c r="ASF250" s="802"/>
      <c r="ASG250" s="802"/>
      <c r="ASH250" s="802"/>
      <c r="ASI250" s="802"/>
      <c r="ASJ250" s="802"/>
      <c r="ASK250" s="802"/>
      <c r="ASL250" s="802"/>
      <c r="ATP250" s="802"/>
      <c r="ATQ250" s="802"/>
      <c r="ATR250" s="802"/>
      <c r="ATS250" s="802"/>
      <c r="ATT250" s="802"/>
      <c r="ATU250" s="802"/>
      <c r="ATV250" s="802"/>
      <c r="ATW250" s="802"/>
      <c r="ATX250" s="802"/>
      <c r="ATY250" s="802"/>
      <c r="ATZ250" s="802"/>
      <c r="AUA250" s="802"/>
      <c r="AUB250" s="802"/>
      <c r="AUC250" s="802"/>
      <c r="AUD250" s="802"/>
      <c r="AUE250" s="802"/>
      <c r="AUF250" s="802"/>
      <c r="AUG250" s="802"/>
      <c r="AUH250" s="802"/>
      <c r="AUI250" s="802"/>
      <c r="AUJ250" s="802"/>
      <c r="AUK250" s="802"/>
      <c r="AUL250" s="802"/>
      <c r="AUM250" s="802"/>
      <c r="AUN250" s="802"/>
      <c r="AUO250" s="802"/>
      <c r="AUP250" s="801"/>
      <c r="AUQ250" s="802"/>
      <c r="AUR250" s="801"/>
      <c r="AUS250" s="802"/>
      <c r="AUT250" s="801"/>
      <c r="AUU250" s="802"/>
      <c r="AUV250" s="802"/>
      <c r="AUW250" s="802"/>
      <c r="AUX250" s="802"/>
      <c r="AUY250" s="802"/>
      <c r="AUZ250" s="802"/>
      <c r="AVA250" s="802"/>
      <c r="AVB250" s="802"/>
      <c r="AVC250" s="802"/>
      <c r="AVD250" s="802"/>
      <c r="AVE250" s="802"/>
      <c r="AVF250" s="802"/>
      <c r="AVG250" s="802"/>
      <c r="AVH250" s="802"/>
      <c r="AVI250" s="802"/>
      <c r="AVJ250" s="808"/>
      <c r="AVK250" s="808"/>
      <c r="AVL250" s="808"/>
      <c r="AVM250" s="808"/>
      <c r="AVN250" s="808"/>
      <c r="AVO250" s="808"/>
      <c r="AVP250" s="808"/>
      <c r="AVQ250" s="808"/>
      <c r="AVR250" s="808"/>
      <c r="AVS250" s="808"/>
      <c r="AVT250" s="808"/>
      <c r="AVU250" s="809"/>
      <c r="AVV250" s="809"/>
      <c r="AVW250" s="809"/>
      <c r="AVX250" s="809"/>
      <c r="AVY250" s="809"/>
      <c r="AVZ250" s="809"/>
      <c r="AWA250" s="809"/>
      <c r="AWB250" s="809"/>
      <c r="AWC250" s="809"/>
      <c r="AWD250" s="809"/>
      <c r="AWE250" s="809"/>
      <c r="AWF250" s="809"/>
      <c r="AWG250" s="809"/>
      <c r="AWH250" s="809"/>
      <c r="AWI250" s="809"/>
      <c r="AWJ250" s="809"/>
      <c r="AWK250" s="809"/>
      <c r="AWL250" s="809"/>
      <c r="AWM250" s="809"/>
      <c r="AWN250" s="809"/>
      <c r="AWO250" s="809"/>
      <c r="AWP250" s="809"/>
      <c r="AWQ250" s="809"/>
      <c r="AWR250" s="808"/>
      <c r="AWS250" s="761"/>
      <c r="AWT250" s="808"/>
      <c r="AWU250" s="809"/>
      <c r="AWV250" s="809"/>
      <c r="AWW250" s="809"/>
      <c r="AWX250" s="809"/>
      <c r="AWY250" s="809"/>
      <c r="AWZ250" s="809"/>
      <c r="AXA250" s="809"/>
      <c r="AXB250" s="809"/>
      <c r="AXC250" s="809"/>
      <c r="AXD250" s="809"/>
      <c r="AXE250" s="809"/>
      <c r="AXF250" s="809"/>
      <c r="AXG250" s="809"/>
      <c r="AXH250" s="809"/>
      <c r="AXI250" s="809"/>
      <c r="AXJ250" s="809"/>
      <c r="AXK250" s="809"/>
      <c r="AXL250" s="809"/>
      <c r="AXM250" s="809"/>
      <c r="AXN250" s="809"/>
      <c r="AXO250" s="809"/>
      <c r="AXP250" s="809"/>
      <c r="AXQ250" s="809"/>
      <c r="AXR250" s="809"/>
      <c r="AXS250" s="809"/>
      <c r="AXT250" s="809"/>
      <c r="AXU250" s="809"/>
      <c r="AXV250" s="809"/>
      <c r="AXW250" s="809"/>
      <c r="AXX250" s="809"/>
      <c r="AXY250" s="809"/>
      <c r="AXZ250" s="809"/>
      <c r="AYA250" s="809"/>
      <c r="AYB250" s="809"/>
      <c r="AYC250" s="809"/>
      <c r="AYD250" s="808"/>
      <c r="AYE250" s="808"/>
      <c r="AYF250" s="809"/>
      <c r="AYG250" s="808"/>
      <c r="AYH250" s="810"/>
      <c r="AYI250" s="810"/>
      <c r="AYJ250" s="810"/>
      <c r="AYK250" s="810"/>
      <c r="AYL250" s="810"/>
      <c r="AYM250" s="810"/>
      <c r="AYN250" s="810"/>
      <c r="AYO250" s="810"/>
      <c r="AYP250" s="810"/>
      <c r="AYQ250" s="810"/>
      <c r="AYR250" s="810"/>
      <c r="AYS250" s="810"/>
      <c r="AYT250" s="810"/>
      <c r="AYU250" s="810"/>
      <c r="AYV250" s="810"/>
      <c r="AYW250" s="810"/>
      <c r="AYX250" s="810"/>
      <c r="AYY250" s="810"/>
      <c r="AYZ250" s="810"/>
      <c r="AZA250" s="810"/>
      <c r="AZB250" s="810"/>
      <c r="AZC250" s="810"/>
      <c r="AZD250" s="810"/>
      <c r="AZE250" s="810"/>
      <c r="AZF250" s="810"/>
      <c r="AZG250" s="810"/>
      <c r="AZH250" s="810"/>
      <c r="AZI250" s="810"/>
      <c r="AZJ250" s="810"/>
      <c r="AZK250" s="810"/>
      <c r="AZL250" s="810"/>
      <c r="AZM250" s="810"/>
      <c r="AZN250" s="810"/>
      <c r="AZO250" s="810"/>
      <c r="AZP250" s="809"/>
      <c r="AZQ250" s="802"/>
      <c r="AZR250" s="802"/>
      <c r="AZS250" s="802"/>
    </row>
    <row r="251" spans="45:920 1123:1371" s="793" customFormat="1" ht="13.5">
      <c r="AS251" s="802"/>
      <c r="AT251" s="802"/>
      <c r="AU251" s="802"/>
      <c r="AV251" s="802"/>
      <c r="AW251" s="802"/>
      <c r="AX251" s="802"/>
      <c r="AY251" s="802"/>
      <c r="AZ251" s="802"/>
      <c r="BA251" s="802"/>
      <c r="BB251" s="802"/>
      <c r="BC251" s="802"/>
      <c r="BD251" s="802"/>
      <c r="BE251" s="802"/>
      <c r="BF251" s="802"/>
      <c r="BG251" s="802"/>
      <c r="BH251" s="802"/>
      <c r="BI251" s="802"/>
      <c r="BJ251" s="802"/>
      <c r="BK251" s="802"/>
      <c r="BL251" s="802"/>
      <c r="BM251" s="802"/>
      <c r="BN251" s="802"/>
      <c r="BO251" s="802"/>
      <c r="BP251" s="802"/>
      <c r="BQ251" s="802"/>
      <c r="BR251" s="802"/>
      <c r="BS251" s="802"/>
      <c r="BT251" s="802"/>
      <c r="BU251" s="802"/>
      <c r="BV251" s="802"/>
      <c r="BW251" s="802"/>
      <c r="BX251" s="802"/>
      <c r="BY251" s="802"/>
      <c r="BZ251" s="802"/>
      <c r="CA251" s="802"/>
      <c r="CB251" s="802"/>
      <c r="CC251" s="802"/>
      <c r="CD251" s="802"/>
      <c r="CE251" s="802"/>
      <c r="CF251" s="802"/>
      <c r="CG251" s="802"/>
      <c r="CH251" s="802"/>
      <c r="CI251" s="802"/>
      <c r="CJ251" s="802"/>
      <c r="CK251" s="802"/>
      <c r="CL251" s="802"/>
      <c r="CM251" s="802"/>
      <c r="CN251" s="802"/>
      <c r="CO251" s="802"/>
      <c r="CP251" s="802"/>
      <c r="CQ251" s="802"/>
      <c r="CR251" s="802"/>
      <c r="CS251" s="802"/>
      <c r="CT251" s="802"/>
      <c r="CU251" s="802"/>
      <c r="CV251" s="802"/>
      <c r="CW251" s="802"/>
      <c r="CX251" s="802"/>
      <c r="CY251" s="802"/>
      <c r="CZ251" s="802"/>
      <c r="DA251" s="802"/>
      <c r="DB251" s="802"/>
      <c r="DC251" s="802"/>
      <c r="DD251" s="802"/>
      <c r="DE251" s="802"/>
      <c r="DF251" s="802"/>
      <c r="DG251" s="802"/>
      <c r="DH251" s="802"/>
      <c r="DI251" s="802"/>
      <c r="DJ251" s="802"/>
      <c r="DK251" s="802"/>
      <c r="DL251" s="802"/>
      <c r="DM251" s="802"/>
      <c r="DN251" s="802"/>
      <c r="DO251" s="802"/>
      <c r="DP251" s="802"/>
      <c r="DQ251" s="802"/>
      <c r="DR251" s="802"/>
      <c r="DS251" s="802"/>
      <c r="DT251" s="802"/>
      <c r="DU251" s="802"/>
      <c r="DV251" s="802"/>
      <c r="DW251" s="802"/>
      <c r="DX251" s="802"/>
      <c r="DY251" s="802"/>
      <c r="DZ251" s="802"/>
      <c r="EA251" s="802"/>
      <c r="EB251" s="802"/>
      <c r="EC251" s="802"/>
      <c r="ED251" s="802"/>
      <c r="EE251" s="802"/>
      <c r="EF251" s="802"/>
      <c r="EG251" s="802"/>
      <c r="EH251" s="802"/>
      <c r="EI251" s="802"/>
      <c r="EJ251" s="802"/>
      <c r="EK251" s="802"/>
      <c r="EL251" s="802"/>
      <c r="EM251" s="802"/>
      <c r="EN251" s="802"/>
      <c r="EO251" s="802"/>
      <c r="EP251" s="802"/>
      <c r="EQ251" s="802"/>
      <c r="ER251" s="802"/>
      <c r="ES251" s="802"/>
      <c r="ET251" s="802"/>
      <c r="EU251" s="802"/>
      <c r="EV251" s="802"/>
      <c r="EW251" s="802"/>
      <c r="EX251" s="802"/>
      <c r="EY251" s="802"/>
      <c r="EZ251" s="802"/>
      <c r="FA251" s="802"/>
      <c r="FB251" s="802"/>
      <c r="FC251" s="802"/>
      <c r="FD251" s="802"/>
      <c r="FE251" s="802"/>
      <c r="FF251" s="802"/>
      <c r="FG251" s="802"/>
      <c r="FH251" s="802"/>
      <c r="FI251" s="802"/>
      <c r="FJ251" s="802"/>
      <c r="FK251" s="802"/>
      <c r="FL251" s="802"/>
      <c r="FM251" s="802"/>
      <c r="FN251" s="802"/>
      <c r="FO251" s="802"/>
      <c r="FP251" s="802"/>
      <c r="FQ251" s="802"/>
      <c r="FR251" s="802"/>
      <c r="FS251" s="802"/>
      <c r="FT251" s="802"/>
      <c r="FU251" s="802"/>
      <c r="FV251" s="802"/>
      <c r="FW251" s="802"/>
      <c r="FX251" s="802"/>
      <c r="FY251" s="802"/>
      <c r="FZ251" s="802"/>
      <c r="GA251" s="802"/>
      <c r="GB251" s="802"/>
      <c r="GC251" s="802"/>
      <c r="GD251" s="802"/>
      <c r="GE251" s="802"/>
      <c r="GF251" s="802"/>
      <c r="GG251" s="802"/>
      <c r="GH251" s="802"/>
      <c r="GI251" s="802"/>
      <c r="GJ251" s="802"/>
      <c r="GK251" s="802"/>
      <c r="GL251" s="802"/>
      <c r="GM251" s="802"/>
      <c r="GN251" s="802"/>
      <c r="GO251" s="802"/>
      <c r="GP251" s="802"/>
      <c r="GQ251" s="802"/>
      <c r="GR251" s="802"/>
      <c r="GS251" s="802"/>
      <c r="GT251" s="802"/>
      <c r="GU251" s="802"/>
      <c r="GV251" s="802"/>
      <c r="GW251" s="802"/>
      <c r="GX251" s="802"/>
      <c r="GY251" s="802"/>
      <c r="GZ251" s="802"/>
      <c r="HA251" s="802"/>
      <c r="HB251" s="802"/>
      <c r="HC251" s="802"/>
      <c r="HD251" s="802"/>
      <c r="HE251" s="802"/>
      <c r="HF251" s="802"/>
      <c r="HG251" s="802"/>
      <c r="HH251" s="802"/>
      <c r="HI251" s="802"/>
      <c r="HJ251" s="802"/>
      <c r="HK251" s="802"/>
      <c r="HL251" s="802"/>
      <c r="HM251" s="802"/>
      <c r="HN251" s="802"/>
      <c r="HO251" s="802"/>
      <c r="HP251" s="802"/>
      <c r="HQ251" s="802"/>
      <c r="HR251" s="802"/>
      <c r="HS251" s="802"/>
      <c r="HT251" s="802"/>
      <c r="HU251" s="802"/>
      <c r="HV251" s="802"/>
      <c r="HW251" s="802"/>
      <c r="HX251" s="802"/>
      <c r="HY251" s="802"/>
      <c r="HZ251" s="802"/>
      <c r="IA251" s="802"/>
      <c r="IB251" s="802"/>
      <c r="IC251" s="802"/>
      <c r="ID251" s="802"/>
      <c r="IE251" s="802"/>
      <c r="IF251" s="802"/>
      <c r="IG251" s="802"/>
      <c r="IH251" s="802"/>
      <c r="II251" s="802"/>
      <c r="IJ251" s="802"/>
      <c r="IK251" s="802"/>
      <c r="IL251" s="802"/>
      <c r="IM251" s="802"/>
      <c r="IN251" s="802"/>
      <c r="IO251" s="802"/>
      <c r="IP251" s="802"/>
      <c r="IQ251" s="802"/>
      <c r="IR251" s="802"/>
      <c r="IS251" s="802"/>
      <c r="IT251" s="802"/>
      <c r="IU251" s="802"/>
      <c r="IV251" s="802"/>
      <c r="IW251" s="802"/>
      <c r="IX251" s="802"/>
      <c r="IY251" s="802"/>
      <c r="IZ251" s="802"/>
      <c r="JA251" s="802"/>
      <c r="JB251" s="802"/>
      <c r="JC251" s="802"/>
      <c r="JD251" s="802"/>
      <c r="JE251" s="802"/>
      <c r="JF251" s="802"/>
      <c r="JG251" s="802"/>
      <c r="JH251" s="802"/>
      <c r="JI251" s="802"/>
      <c r="JJ251" s="802"/>
      <c r="JK251" s="802"/>
      <c r="JL251" s="802"/>
      <c r="JM251" s="802"/>
      <c r="JN251" s="802"/>
      <c r="JO251" s="802"/>
      <c r="JP251" s="802"/>
      <c r="JQ251" s="802"/>
      <c r="JR251" s="802"/>
      <c r="JS251" s="802"/>
      <c r="JT251" s="802"/>
      <c r="JU251" s="802"/>
      <c r="JV251" s="802"/>
      <c r="JW251" s="802"/>
      <c r="JX251" s="802"/>
      <c r="JY251" s="802"/>
      <c r="JZ251" s="802"/>
      <c r="KA251" s="802"/>
      <c r="KB251" s="802"/>
      <c r="KC251" s="802"/>
      <c r="KD251" s="802"/>
      <c r="KE251" s="802"/>
      <c r="KF251" s="802"/>
      <c r="KG251" s="802"/>
      <c r="KH251" s="802"/>
      <c r="KI251" s="802"/>
      <c r="KJ251" s="802"/>
      <c r="KK251" s="802"/>
      <c r="KL251" s="802"/>
      <c r="KM251" s="802"/>
      <c r="KN251" s="802"/>
      <c r="KO251" s="802"/>
      <c r="KP251" s="802"/>
      <c r="KQ251" s="802"/>
      <c r="KR251" s="802"/>
      <c r="KS251" s="802"/>
      <c r="KT251" s="802"/>
      <c r="KU251" s="802"/>
      <c r="KV251" s="802"/>
      <c r="KW251" s="802"/>
      <c r="KX251" s="802"/>
      <c r="KY251" s="802"/>
      <c r="KZ251" s="802"/>
      <c r="LA251" s="802"/>
      <c r="LB251" s="802"/>
      <c r="LC251" s="802"/>
      <c r="LD251" s="802"/>
      <c r="LE251" s="802"/>
      <c r="LF251" s="802"/>
      <c r="LG251" s="802"/>
      <c r="LH251" s="802"/>
      <c r="LI251" s="802"/>
      <c r="LJ251" s="802"/>
      <c r="LK251" s="802"/>
      <c r="LL251" s="802"/>
      <c r="LM251" s="802"/>
      <c r="LN251" s="802"/>
      <c r="LO251" s="802"/>
      <c r="LP251" s="802"/>
      <c r="LQ251" s="802"/>
      <c r="LR251" s="802"/>
      <c r="LS251" s="802"/>
      <c r="LT251" s="802"/>
      <c r="LU251" s="802"/>
      <c r="LV251" s="802"/>
      <c r="LW251" s="802"/>
      <c r="LX251" s="802"/>
      <c r="LY251" s="802"/>
      <c r="LZ251" s="802"/>
      <c r="MA251" s="802"/>
      <c r="MB251" s="802"/>
      <c r="MC251" s="802"/>
      <c r="MD251" s="802"/>
      <c r="ME251" s="802"/>
      <c r="MF251" s="802"/>
      <c r="MG251" s="802"/>
      <c r="MH251" s="802"/>
      <c r="MI251" s="802"/>
      <c r="MJ251" s="802"/>
      <c r="MK251" s="802"/>
      <c r="ML251" s="802"/>
      <c r="MM251" s="802"/>
      <c r="MN251" s="802"/>
      <c r="MO251" s="802"/>
      <c r="MP251" s="802"/>
      <c r="MQ251" s="802"/>
      <c r="MR251" s="802"/>
      <c r="MS251" s="802"/>
      <c r="MT251" s="802"/>
      <c r="MU251" s="802"/>
      <c r="MV251" s="802"/>
      <c r="MW251" s="802"/>
      <c r="MX251" s="802"/>
      <c r="MY251" s="802"/>
      <c r="MZ251" s="802"/>
      <c r="NA251" s="802"/>
      <c r="NB251" s="802"/>
      <c r="NC251" s="802"/>
      <c r="ND251" s="802"/>
      <c r="NE251" s="802"/>
      <c r="NF251" s="802"/>
      <c r="NG251" s="802"/>
      <c r="NH251" s="802"/>
      <c r="NI251" s="802"/>
      <c r="NJ251" s="802"/>
      <c r="NK251" s="802"/>
      <c r="NL251" s="802"/>
      <c r="NM251" s="802"/>
      <c r="NN251" s="802"/>
      <c r="NO251" s="802"/>
      <c r="NP251" s="802"/>
      <c r="NQ251" s="802"/>
      <c r="NR251" s="802"/>
      <c r="NS251" s="802"/>
      <c r="NT251" s="802"/>
      <c r="NU251" s="802"/>
      <c r="NV251" s="802"/>
      <c r="NW251" s="802"/>
      <c r="NX251" s="802"/>
      <c r="NY251" s="802"/>
      <c r="NZ251" s="802"/>
      <c r="OA251" s="802"/>
      <c r="OB251" s="802"/>
      <c r="OC251" s="802"/>
      <c r="OD251" s="802"/>
      <c r="OE251" s="802"/>
      <c r="OF251" s="802"/>
      <c r="OG251" s="802"/>
      <c r="OH251" s="802"/>
      <c r="OI251" s="802"/>
      <c r="OJ251" s="802"/>
      <c r="OK251" s="802"/>
      <c r="OL251" s="802"/>
      <c r="OM251" s="802"/>
      <c r="ON251" s="802"/>
      <c r="OO251" s="802"/>
      <c r="OP251" s="802"/>
      <c r="OQ251" s="802"/>
      <c r="OR251" s="802"/>
      <c r="OS251" s="802"/>
      <c r="OT251" s="802"/>
      <c r="OU251" s="802"/>
      <c r="OV251" s="802"/>
      <c r="OW251" s="802"/>
      <c r="OX251" s="802"/>
      <c r="OY251" s="802"/>
      <c r="OZ251" s="802"/>
      <c r="PA251" s="802"/>
      <c r="PB251" s="802"/>
      <c r="PC251" s="802"/>
      <c r="PD251" s="802"/>
      <c r="PE251" s="802"/>
      <c r="PF251" s="802"/>
      <c r="PG251" s="802"/>
      <c r="PH251" s="802"/>
      <c r="PI251" s="802"/>
      <c r="PJ251" s="802"/>
      <c r="PK251" s="802"/>
      <c r="PL251" s="802"/>
      <c r="PM251" s="802"/>
      <c r="PN251" s="802"/>
      <c r="PO251" s="802"/>
      <c r="PP251" s="802"/>
      <c r="PQ251" s="802"/>
      <c r="PR251" s="802"/>
      <c r="PS251" s="802"/>
      <c r="PT251" s="802"/>
      <c r="PU251" s="802"/>
      <c r="PV251" s="802"/>
      <c r="PW251" s="802"/>
      <c r="PX251" s="802"/>
      <c r="PY251" s="802"/>
      <c r="PZ251" s="802"/>
      <c r="QA251" s="802"/>
      <c r="QB251" s="802"/>
      <c r="QC251" s="802"/>
      <c r="QD251" s="802"/>
      <c r="QE251" s="802"/>
      <c r="QF251" s="802"/>
      <c r="QG251" s="802"/>
      <c r="QH251" s="802"/>
      <c r="QI251" s="802"/>
      <c r="QJ251" s="802"/>
      <c r="QK251" s="802"/>
      <c r="QL251" s="802"/>
      <c r="QM251" s="802"/>
      <c r="QN251" s="802"/>
      <c r="QO251" s="802"/>
      <c r="QP251" s="802"/>
      <c r="QQ251" s="802"/>
      <c r="QR251" s="802"/>
      <c r="QS251" s="802"/>
      <c r="QT251" s="802"/>
      <c r="QU251" s="802"/>
      <c r="QV251" s="802"/>
      <c r="QW251" s="802"/>
      <c r="QX251" s="802"/>
      <c r="QY251" s="802"/>
      <c r="QZ251" s="802"/>
      <c r="RA251" s="802"/>
      <c r="RB251" s="802"/>
      <c r="RC251" s="802"/>
      <c r="RD251" s="802"/>
      <c r="RE251" s="802"/>
      <c r="RF251" s="802"/>
      <c r="RG251" s="802"/>
      <c r="RH251" s="802"/>
      <c r="RI251" s="802"/>
      <c r="RJ251" s="802"/>
      <c r="RK251" s="802"/>
      <c r="RL251" s="802"/>
      <c r="RM251" s="802"/>
      <c r="RN251" s="802"/>
      <c r="RO251" s="802"/>
      <c r="RP251" s="802"/>
      <c r="RQ251" s="802"/>
      <c r="RR251" s="802"/>
      <c r="RS251" s="802"/>
      <c r="RT251" s="802"/>
      <c r="RU251" s="802"/>
      <c r="RV251" s="802"/>
      <c r="RW251" s="802"/>
      <c r="RX251" s="802"/>
      <c r="RY251" s="802"/>
      <c r="RZ251" s="802"/>
      <c r="SA251" s="802"/>
      <c r="SB251" s="802"/>
      <c r="SC251" s="802"/>
      <c r="SD251" s="802"/>
      <c r="SE251" s="802"/>
      <c r="SF251" s="802"/>
      <c r="SG251" s="802"/>
      <c r="SH251" s="802"/>
      <c r="SI251" s="802"/>
      <c r="SJ251" s="802"/>
      <c r="SK251" s="802"/>
      <c r="SL251" s="802"/>
      <c r="SM251" s="802"/>
      <c r="SN251" s="802"/>
      <c r="SO251" s="802"/>
      <c r="SP251" s="802"/>
      <c r="SQ251" s="802"/>
      <c r="SR251" s="802"/>
      <c r="SS251" s="802"/>
      <c r="ST251" s="802"/>
      <c r="SU251" s="802"/>
      <c r="SV251" s="802"/>
      <c r="SW251" s="802"/>
      <c r="SX251" s="802"/>
      <c r="SY251" s="802"/>
      <c r="SZ251" s="802"/>
      <c r="TA251" s="802"/>
      <c r="TB251" s="802"/>
      <c r="TC251" s="802"/>
      <c r="TD251" s="802"/>
      <c r="TE251" s="802"/>
      <c r="TF251" s="802"/>
      <c r="TG251" s="802"/>
      <c r="TH251" s="802"/>
      <c r="TI251" s="802"/>
      <c r="TJ251" s="802"/>
      <c r="TK251" s="802"/>
      <c r="TL251" s="802"/>
      <c r="TM251" s="802"/>
      <c r="TN251" s="802"/>
      <c r="TO251" s="802"/>
      <c r="TP251" s="802"/>
      <c r="TQ251" s="802"/>
      <c r="TR251" s="802"/>
      <c r="TS251" s="802"/>
      <c r="TT251" s="802"/>
      <c r="TU251" s="802"/>
      <c r="TV251" s="802"/>
      <c r="TW251" s="802"/>
      <c r="TX251" s="802"/>
      <c r="TY251" s="802"/>
      <c r="TZ251" s="802"/>
      <c r="UA251" s="802"/>
      <c r="UB251" s="802"/>
      <c r="UC251" s="802"/>
      <c r="UD251" s="802"/>
      <c r="UE251" s="802"/>
      <c r="UF251" s="802"/>
      <c r="UG251" s="802"/>
      <c r="UH251" s="802"/>
      <c r="UI251" s="802"/>
      <c r="UJ251" s="802"/>
      <c r="UK251" s="802"/>
      <c r="UL251" s="802"/>
      <c r="UM251" s="802"/>
      <c r="UN251" s="802"/>
      <c r="UO251" s="802"/>
      <c r="UP251" s="802"/>
      <c r="UQ251" s="802"/>
      <c r="UR251" s="802"/>
      <c r="US251" s="802"/>
      <c r="UT251" s="802"/>
      <c r="UU251" s="802"/>
      <c r="UV251" s="802"/>
      <c r="UW251" s="802"/>
      <c r="UX251" s="802"/>
      <c r="UY251" s="802"/>
      <c r="UZ251" s="802"/>
      <c r="VA251" s="802"/>
      <c r="VB251" s="802"/>
      <c r="VC251" s="802"/>
      <c r="VD251" s="802"/>
      <c r="VE251" s="802"/>
      <c r="VF251" s="802"/>
      <c r="VG251" s="802"/>
      <c r="VH251" s="802"/>
      <c r="VI251" s="802"/>
      <c r="VJ251" s="802"/>
      <c r="VK251" s="802"/>
      <c r="VL251" s="802"/>
      <c r="VM251" s="802"/>
      <c r="VN251" s="802"/>
      <c r="VO251" s="802"/>
      <c r="VP251" s="802"/>
      <c r="VQ251" s="802"/>
      <c r="VR251" s="802"/>
      <c r="VS251" s="802"/>
      <c r="VT251" s="802"/>
      <c r="VU251" s="802"/>
      <c r="VV251" s="802"/>
      <c r="VW251" s="802"/>
      <c r="VX251" s="802"/>
      <c r="VY251" s="802"/>
      <c r="VZ251" s="802"/>
      <c r="WA251" s="802"/>
      <c r="WB251" s="802"/>
      <c r="WC251" s="802"/>
      <c r="WD251" s="802"/>
      <c r="WE251" s="802"/>
      <c r="WF251" s="802"/>
      <c r="WG251" s="802"/>
      <c r="WH251" s="802"/>
      <c r="WI251" s="802"/>
      <c r="WJ251" s="802"/>
      <c r="WK251" s="802"/>
      <c r="WL251" s="802"/>
      <c r="WM251" s="802"/>
      <c r="WN251" s="802"/>
      <c r="WO251" s="802"/>
      <c r="WP251" s="802"/>
      <c r="WQ251" s="802"/>
      <c r="WR251" s="802"/>
      <c r="WS251" s="802"/>
      <c r="WT251" s="802"/>
      <c r="WU251" s="802"/>
      <c r="WV251" s="802"/>
      <c r="WW251" s="802"/>
      <c r="WX251" s="802"/>
      <c r="WY251" s="802"/>
      <c r="WZ251" s="802"/>
      <c r="XA251" s="802"/>
      <c r="XB251" s="802"/>
      <c r="XC251" s="802"/>
      <c r="XD251" s="802"/>
      <c r="XE251" s="802"/>
      <c r="XF251" s="802"/>
      <c r="XG251" s="802"/>
      <c r="XH251" s="802"/>
      <c r="XI251" s="802"/>
      <c r="XJ251" s="802"/>
      <c r="XK251" s="802"/>
      <c r="XL251" s="802"/>
      <c r="XM251" s="802"/>
      <c r="XN251" s="802"/>
      <c r="XO251" s="802"/>
      <c r="XP251" s="802"/>
      <c r="XQ251" s="802"/>
      <c r="XR251" s="802"/>
      <c r="XS251" s="802"/>
      <c r="XT251" s="802"/>
      <c r="XU251" s="802"/>
      <c r="XV251" s="802"/>
      <c r="XW251" s="802"/>
      <c r="XX251" s="802"/>
      <c r="XY251" s="802"/>
      <c r="XZ251" s="802"/>
      <c r="YA251" s="802"/>
      <c r="YB251" s="802"/>
      <c r="YC251" s="802"/>
      <c r="YD251" s="802"/>
      <c r="YE251" s="802"/>
      <c r="YF251" s="802"/>
      <c r="YG251" s="802"/>
      <c r="YH251" s="802"/>
      <c r="YI251" s="802"/>
      <c r="YJ251" s="802"/>
      <c r="YK251" s="802"/>
      <c r="YL251" s="802"/>
      <c r="YM251" s="802"/>
      <c r="YN251" s="802"/>
      <c r="YO251" s="802"/>
      <c r="YP251" s="802"/>
      <c r="YQ251" s="802"/>
      <c r="YR251" s="802"/>
      <c r="YS251" s="802"/>
      <c r="YT251" s="802"/>
      <c r="YU251" s="802"/>
      <c r="YV251" s="802"/>
      <c r="YW251" s="802"/>
      <c r="YX251" s="802"/>
      <c r="YY251" s="802"/>
      <c r="YZ251" s="802"/>
      <c r="ZA251" s="802"/>
      <c r="ZB251" s="802"/>
      <c r="ZC251" s="802"/>
      <c r="ZD251" s="802"/>
      <c r="ZE251" s="802"/>
      <c r="ZF251" s="802"/>
      <c r="ZG251" s="802"/>
      <c r="ZH251" s="802"/>
      <c r="ZI251" s="802"/>
      <c r="ZJ251" s="802"/>
      <c r="ZK251" s="802"/>
      <c r="ZL251" s="802"/>
      <c r="ZM251" s="802"/>
      <c r="ZN251" s="802"/>
      <c r="ZO251" s="802"/>
      <c r="ZP251" s="802"/>
      <c r="ZQ251" s="802"/>
      <c r="ZR251" s="802"/>
      <c r="ZS251" s="802"/>
      <c r="ZT251" s="802"/>
      <c r="ZU251" s="802"/>
      <c r="ZV251" s="802"/>
      <c r="ZW251" s="802"/>
      <c r="ZX251" s="802"/>
      <c r="ZY251" s="802"/>
      <c r="ZZ251" s="802"/>
      <c r="AAA251" s="802"/>
      <c r="AAB251" s="802"/>
      <c r="AAC251" s="802"/>
      <c r="AAD251" s="802"/>
      <c r="AAE251" s="802"/>
      <c r="AAF251" s="802"/>
      <c r="AAG251" s="802"/>
      <c r="AAH251" s="802"/>
      <c r="AAI251" s="802"/>
      <c r="AAJ251" s="802"/>
      <c r="AAK251" s="802"/>
      <c r="AAL251" s="802"/>
      <c r="AAM251" s="802"/>
      <c r="AAN251" s="802"/>
      <c r="AAO251" s="802"/>
      <c r="AAP251" s="802"/>
      <c r="AAQ251" s="802"/>
      <c r="AAR251" s="802"/>
      <c r="AAS251" s="802"/>
      <c r="AAT251" s="802"/>
      <c r="AAU251" s="802"/>
      <c r="AAV251" s="802"/>
      <c r="AAW251" s="802"/>
      <c r="AAX251" s="802"/>
      <c r="AAY251" s="802"/>
      <c r="AAZ251" s="802"/>
      <c r="ABA251" s="802"/>
      <c r="ABB251" s="802"/>
      <c r="ABC251" s="802"/>
      <c r="ABD251" s="802"/>
      <c r="ABE251" s="802"/>
      <c r="ABF251" s="802"/>
      <c r="ABG251" s="802"/>
      <c r="ABH251" s="802"/>
      <c r="ABI251" s="802"/>
      <c r="ABJ251" s="802"/>
      <c r="ABK251" s="802"/>
      <c r="ABL251" s="802"/>
      <c r="ABM251" s="802"/>
      <c r="ABN251" s="802"/>
      <c r="ABO251" s="802"/>
      <c r="ABP251" s="802"/>
      <c r="ABQ251" s="802"/>
      <c r="ABR251" s="802"/>
      <c r="ABS251" s="802"/>
      <c r="ABT251" s="802"/>
      <c r="ABU251" s="802"/>
      <c r="ABV251" s="802"/>
      <c r="ABW251" s="802"/>
      <c r="ABX251" s="802"/>
      <c r="ABY251" s="802"/>
      <c r="ABZ251" s="802"/>
      <c r="ACA251" s="802"/>
      <c r="ACB251" s="802"/>
      <c r="ACC251" s="802"/>
      <c r="ACD251" s="802"/>
      <c r="ACE251" s="802"/>
      <c r="ACF251" s="802"/>
      <c r="ACG251" s="802"/>
      <c r="ACH251" s="802"/>
      <c r="ACI251" s="802"/>
      <c r="ACJ251" s="802"/>
      <c r="ACK251" s="802"/>
      <c r="ACL251" s="802"/>
      <c r="ACM251" s="802"/>
      <c r="ACN251" s="802"/>
      <c r="ACO251" s="802"/>
      <c r="ACP251" s="802"/>
      <c r="ACQ251" s="802"/>
      <c r="ACR251" s="802"/>
      <c r="ACS251" s="802"/>
      <c r="ACT251" s="802"/>
      <c r="ACU251" s="802"/>
      <c r="ACV251" s="802"/>
      <c r="ACW251" s="802"/>
      <c r="ACX251" s="802"/>
      <c r="ACY251" s="802"/>
      <c r="ACZ251" s="802"/>
      <c r="ADA251" s="802"/>
      <c r="ADB251" s="802"/>
      <c r="ADC251" s="802"/>
      <c r="ADD251" s="802"/>
      <c r="ADE251" s="802"/>
      <c r="ADF251" s="802"/>
      <c r="ADG251" s="802"/>
      <c r="ADH251" s="802"/>
      <c r="ADI251" s="802"/>
      <c r="ADJ251" s="802"/>
      <c r="ADK251" s="802"/>
      <c r="ADL251" s="802"/>
      <c r="ADM251" s="802"/>
      <c r="ADN251" s="802"/>
      <c r="ADO251" s="802"/>
      <c r="ADP251" s="802"/>
      <c r="ADQ251" s="802"/>
      <c r="ADR251" s="802"/>
      <c r="ADS251" s="802"/>
      <c r="ADT251" s="802"/>
      <c r="ADU251" s="802"/>
      <c r="ADV251" s="802"/>
      <c r="ADW251" s="802"/>
      <c r="ADX251" s="802"/>
      <c r="ADY251" s="802"/>
      <c r="ADZ251" s="802"/>
      <c r="AEA251" s="802"/>
      <c r="AEB251" s="802"/>
      <c r="AEC251" s="802"/>
      <c r="AED251" s="802"/>
      <c r="AEE251" s="802"/>
      <c r="AEF251" s="802"/>
      <c r="AEG251" s="802"/>
      <c r="AEH251" s="802"/>
      <c r="AEI251" s="802"/>
      <c r="AEJ251" s="802"/>
      <c r="AEK251" s="802"/>
      <c r="AEL251" s="802"/>
      <c r="AEM251" s="802"/>
      <c r="AEN251" s="802"/>
      <c r="AEO251" s="802"/>
      <c r="AEP251" s="802"/>
      <c r="AEQ251" s="802"/>
      <c r="AER251" s="802"/>
      <c r="AES251" s="802"/>
      <c r="AET251" s="802"/>
      <c r="AEU251" s="802"/>
      <c r="AEV251" s="802"/>
      <c r="AEW251" s="802"/>
      <c r="AEX251" s="802"/>
      <c r="AEY251" s="802"/>
      <c r="AEZ251" s="802"/>
      <c r="AFA251" s="802"/>
      <c r="AFB251" s="802"/>
      <c r="AFC251" s="802"/>
      <c r="AFD251" s="802"/>
      <c r="AFE251" s="802"/>
      <c r="AFF251" s="802"/>
      <c r="AFG251" s="802"/>
      <c r="AFH251" s="802"/>
      <c r="AFI251" s="802"/>
      <c r="AFJ251" s="802"/>
      <c r="AFK251" s="802"/>
      <c r="AFL251" s="802"/>
      <c r="AFM251" s="802"/>
      <c r="AFN251" s="802"/>
      <c r="AFO251" s="802"/>
      <c r="AFP251" s="802"/>
      <c r="AFQ251" s="802"/>
      <c r="AFR251" s="802"/>
      <c r="AFS251" s="802"/>
      <c r="AFT251" s="802"/>
      <c r="AFU251" s="802"/>
      <c r="AFV251" s="802"/>
      <c r="AFW251" s="802"/>
      <c r="AFX251" s="802"/>
      <c r="AFY251" s="802"/>
      <c r="AFZ251" s="802"/>
      <c r="AGA251" s="802"/>
      <c r="AGB251" s="802"/>
      <c r="AGC251" s="802"/>
      <c r="AGD251" s="802"/>
      <c r="AGE251" s="802"/>
      <c r="AGF251" s="802"/>
      <c r="AGG251" s="802"/>
      <c r="AGH251" s="802"/>
      <c r="AGI251" s="802"/>
      <c r="AGJ251" s="802"/>
      <c r="AGK251" s="802"/>
      <c r="AGL251" s="802"/>
      <c r="AGM251" s="802"/>
      <c r="AGN251" s="802"/>
      <c r="AGO251" s="802"/>
      <c r="AGP251" s="802"/>
      <c r="AGQ251" s="802"/>
      <c r="AGR251" s="802"/>
      <c r="AGS251" s="802"/>
      <c r="AGT251" s="802"/>
      <c r="AGU251" s="802"/>
      <c r="AGV251" s="802"/>
      <c r="AGW251" s="802"/>
      <c r="AGX251" s="802"/>
      <c r="AGY251" s="802"/>
      <c r="AGZ251" s="802"/>
      <c r="AHA251" s="802"/>
      <c r="AHB251" s="802"/>
      <c r="AHC251" s="802"/>
      <c r="AHD251" s="802"/>
      <c r="AHE251" s="802"/>
      <c r="AHF251" s="802"/>
      <c r="AHG251" s="802"/>
      <c r="AHH251" s="802"/>
      <c r="AHI251" s="802"/>
      <c r="AHJ251" s="802"/>
      <c r="AHK251" s="802"/>
      <c r="AHL251" s="802"/>
      <c r="AHM251" s="802"/>
      <c r="AHN251" s="802"/>
      <c r="AHO251" s="802"/>
      <c r="AHP251" s="802"/>
      <c r="AHQ251" s="802"/>
      <c r="AHR251" s="802"/>
      <c r="AHS251" s="802"/>
      <c r="AHT251" s="802"/>
      <c r="AHU251" s="802"/>
      <c r="AHV251" s="802"/>
      <c r="AHW251" s="802"/>
      <c r="AHX251" s="802"/>
      <c r="AHY251" s="802"/>
      <c r="AHZ251" s="802"/>
      <c r="AIA251" s="802"/>
      <c r="AIB251" s="802"/>
      <c r="AIC251" s="802"/>
      <c r="AID251" s="802"/>
      <c r="AIE251" s="802"/>
      <c r="AIF251" s="802"/>
      <c r="AIG251" s="802"/>
      <c r="AIH251" s="802"/>
      <c r="AII251" s="802"/>
      <c r="AIJ251" s="802"/>
      <c r="AQE251" s="802"/>
      <c r="AQF251" s="802"/>
      <c r="AQG251" s="802"/>
      <c r="AQH251" s="802"/>
      <c r="AQI251" s="802"/>
      <c r="AQJ251" s="802"/>
      <c r="AQK251" s="802"/>
      <c r="AQL251" s="802"/>
      <c r="AQM251" s="802"/>
      <c r="AQN251" s="802"/>
      <c r="AQO251" s="802"/>
      <c r="AQP251" s="802"/>
      <c r="AQQ251" s="802"/>
      <c r="AQR251" s="802"/>
      <c r="AQS251" s="802"/>
      <c r="AQT251" s="802"/>
      <c r="AQU251" s="802"/>
      <c r="AQV251" s="802"/>
      <c r="AQW251" s="802"/>
      <c r="AQX251" s="802"/>
      <c r="AQY251" s="802"/>
      <c r="AQZ251" s="802"/>
      <c r="ARA251" s="802"/>
      <c r="ARB251" s="802"/>
      <c r="ARC251" s="802"/>
      <c r="ARD251" s="802"/>
      <c r="ARE251" s="802"/>
      <c r="ARF251" s="802"/>
      <c r="ARG251" s="802"/>
      <c r="ARH251" s="802"/>
      <c r="ARI251" s="802"/>
      <c r="ARJ251" s="802"/>
      <c r="ARK251" s="802"/>
      <c r="ARL251" s="802"/>
      <c r="ARM251" s="802"/>
      <c r="ARN251" s="802"/>
      <c r="ARO251" s="802"/>
      <c r="ARP251" s="802"/>
      <c r="ARQ251" s="802"/>
      <c r="ARR251" s="802"/>
      <c r="ARS251" s="802"/>
      <c r="ART251" s="802"/>
      <c r="ARU251" s="802"/>
      <c r="ARV251" s="802"/>
      <c r="ARW251" s="802"/>
      <c r="ARX251" s="802"/>
      <c r="ARY251" s="802"/>
      <c r="ARZ251" s="802"/>
      <c r="ASA251" s="802"/>
      <c r="ASB251" s="802"/>
      <c r="ASC251" s="802"/>
      <c r="ASD251" s="802"/>
      <c r="ASE251" s="802"/>
      <c r="ASF251" s="802"/>
      <c r="ASG251" s="802"/>
      <c r="ASH251" s="802"/>
      <c r="ASI251" s="802"/>
      <c r="ASJ251" s="802"/>
      <c r="ASK251" s="802"/>
      <c r="ASL251" s="802"/>
      <c r="ATP251" s="802"/>
      <c r="ATQ251" s="802"/>
      <c r="ATR251" s="802"/>
      <c r="ATS251" s="802"/>
      <c r="ATT251" s="802"/>
      <c r="ATU251" s="802"/>
      <c r="ATV251" s="802"/>
      <c r="ATW251" s="802"/>
      <c r="ATX251" s="802"/>
      <c r="ATY251" s="802"/>
      <c r="ATZ251" s="802"/>
      <c r="AUA251" s="802"/>
      <c r="AUB251" s="802"/>
      <c r="AUC251" s="802"/>
      <c r="AUD251" s="802"/>
      <c r="AUE251" s="802"/>
      <c r="AUF251" s="802"/>
      <c r="AUG251" s="802"/>
      <c r="AUH251" s="802"/>
      <c r="AUI251" s="802"/>
      <c r="AUJ251" s="802"/>
      <c r="AUK251" s="802"/>
      <c r="AUL251" s="802"/>
      <c r="AUM251" s="802"/>
      <c r="AUN251" s="802"/>
      <c r="AUO251" s="802"/>
      <c r="AUP251" s="801"/>
      <c r="AUQ251" s="802"/>
      <c r="AUR251" s="801"/>
      <c r="AUS251" s="802"/>
      <c r="AUT251" s="801"/>
      <c r="AUU251" s="802"/>
      <c r="AUV251" s="802"/>
      <c r="AUW251" s="802"/>
      <c r="AUX251" s="802"/>
      <c r="AUY251" s="802"/>
      <c r="AUZ251" s="802"/>
      <c r="AVA251" s="802"/>
      <c r="AVB251" s="802"/>
      <c r="AVC251" s="802"/>
      <c r="AVD251" s="802"/>
      <c r="AVE251" s="802"/>
      <c r="AVF251" s="802"/>
      <c r="AVG251" s="802"/>
      <c r="AVH251" s="802"/>
      <c r="AVI251" s="802"/>
      <c r="AVJ251" s="808"/>
      <c r="AVK251" s="808"/>
      <c r="AVL251" s="808"/>
      <c r="AVM251" s="808"/>
      <c r="AVN251" s="808"/>
      <c r="AVO251" s="808"/>
      <c r="AVP251" s="808"/>
      <c r="AVQ251" s="808"/>
      <c r="AVR251" s="808"/>
      <c r="AVS251" s="808"/>
      <c r="AVT251" s="808"/>
      <c r="AVU251" s="809"/>
      <c r="AVV251" s="809"/>
      <c r="AVW251" s="809"/>
      <c r="AVX251" s="809"/>
      <c r="AVY251" s="809"/>
      <c r="AVZ251" s="809"/>
      <c r="AWA251" s="809"/>
      <c r="AWB251" s="809"/>
      <c r="AWC251" s="809"/>
      <c r="AWD251" s="809"/>
      <c r="AWE251" s="809"/>
      <c r="AWF251" s="809"/>
      <c r="AWG251" s="809"/>
      <c r="AWH251" s="809"/>
      <c r="AWI251" s="809"/>
      <c r="AWJ251" s="809"/>
      <c r="AWK251" s="809"/>
      <c r="AWL251" s="809"/>
      <c r="AWM251" s="809"/>
      <c r="AWN251" s="809"/>
      <c r="AWO251" s="809"/>
      <c r="AWP251" s="809"/>
      <c r="AWQ251" s="809"/>
      <c r="AWR251" s="808"/>
      <c r="AWS251" s="761"/>
      <c r="AWT251" s="808"/>
      <c r="AWU251" s="809"/>
      <c r="AWV251" s="809"/>
      <c r="AWW251" s="809"/>
      <c r="AWX251" s="809"/>
      <c r="AWY251" s="809"/>
      <c r="AWZ251" s="809"/>
      <c r="AXA251" s="809"/>
      <c r="AXB251" s="809"/>
      <c r="AXC251" s="809"/>
      <c r="AXD251" s="809"/>
      <c r="AXE251" s="809"/>
      <c r="AXF251" s="809"/>
      <c r="AXG251" s="809"/>
      <c r="AXH251" s="809"/>
      <c r="AXI251" s="809"/>
      <c r="AXJ251" s="809"/>
      <c r="AXK251" s="809"/>
      <c r="AXL251" s="809"/>
      <c r="AXM251" s="809"/>
      <c r="AXN251" s="809"/>
      <c r="AXO251" s="809"/>
      <c r="AXP251" s="809"/>
      <c r="AXQ251" s="809"/>
      <c r="AXR251" s="809"/>
      <c r="AXS251" s="809"/>
      <c r="AXT251" s="809"/>
      <c r="AXU251" s="809"/>
      <c r="AXV251" s="809"/>
      <c r="AXW251" s="809"/>
      <c r="AXX251" s="809"/>
      <c r="AXY251" s="809"/>
      <c r="AXZ251" s="809"/>
      <c r="AYA251" s="809"/>
      <c r="AYB251" s="809"/>
      <c r="AYC251" s="809"/>
      <c r="AYD251" s="808"/>
      <c r="AYE251" s="808"/>
      <c r="AYF251" s="809"/>
      <c r="AYG251" s="808"/>
      <c r="AYH251" s="810"/>
      <c r="AYI251" s="810"/>
      <c r="AYJ251" s="810"/>
      <c r="AYK251" s="810"/>
      <c r="AYL251" s="810"/>
      <c r="AYM251" s="810"/>
      <c r="AYN251" s="810"/>
      <c r="AYO251" s="810"/>
      <c r="AYP251" s="810"/>
      <c r="AYQ251" s="810"/>
      <c r="AYR251" s="810"/>
      <c r="AYS251" s="810"/>
      <c r="AYT251" s="810"/>
      <c r="AYU251" s="810"/>
      <c r="AYV251" s="810"/>
      <c r="AYW251" s="810"/>
      <c r="AYX251" s="810"/>
      <c r="AYY251" s="810"/>
      <c r="AYZ251" s="810"/>
      <c r="AZA251" s="810"/>
      <c r="AZB251" s="810"/>
      <c r="AZC251" s="810"/>
      <c r="AZD251" s="810"/>
      <c r="AZE251" s="810"/>
      <c r="AZF251" s="810"/>
      <c r="AZG251" s="810"/>
      <c r="AZH251" s="810"/>
      <c r="AZI251" s="810"/>
      <c r="AZJ251" s="810"/>
      <c r="AZK251" s="810"/>
      <c r="AZL251" s="810"/>
      <c r="AZM251" s="810"/>
      <c r="AZN251" s="810"/>
      <c r="AZO251" s="810"/>
      <c r="AZP251" s="809"/>
      <c r="AZQ251" s="802"/>
      <c r="AZR251" s="802"/>
      <c r="AZS251" s="802"/>
    </row>
    <row r="252" spans="45:920 1123:1371" s="793" customFormat="1" ht="13.5">
      <c r="AS252" s="802"/>
      <c r="AT252" s="802"/>
      <c r="AU252" s="802"/>
      <c r="AV252" s="802"/>
      <c r="AW252" s="802"/>
      <c r="AX252" s="802"/>
      <c r="AY252" s="802"/>
      <c r="AZ252" s="802"/>
      <c r="BA252" s="802"/>
      <c r="BB252" s="802"/>
      <c r="BC252" s="802"/>
      <c r="BD252" s="802"/>
      <c r="BE252" s="802"/>
      <c r="BF252" s="802"/>
      <c r="BG252" s="802"/>
      <c r="BH252" s="802"/>
      <c r="BI252" s="802"/>
      <c r="BJ252" s="802"/>
      <c r="BK252" s="802"/>
      <c r="BL252" s="802"/>
      <c r="BM252" s="802"/>
      <c r="BN252" s="802"/>
      <c r="BO252" s="802"/>
      <c r="BP252" s="802"/>
      <c r="BQ252" s="802"/>
      <c r="BR252" s="802"/>
      <c r="BS252" s="802"/>
      <c r="BT252" s="802"/>
      <c r="BU252" s="802"/>
      <c r="BV252" s="802"/>
      <c r="BW252" s="802"/>
      <c r="BX252" s="802"/>
      <c r="BY252" s="802"/>
      <c r="BZ252" s="802"/>
      <c r="CA252" s="802"/>
      <c r="CB252" s="802"/>
      <c r="CC252" s="802"/>
      <c r="CD252" s="802"/>
      <c r="CE252" s="802"/>
      <c r="CF252" s="802"/>
      <c r="CG252" s="802"/>
      <c r="CH252" s="802"/>
      <c r="CI252" s="802"/>
      <c r="CJ252" s="802"/>
      <c r="CK252" s="802"/>
      <c r="CL252" s="802"/>
      <c r="CM252" s="802"/>
      <c r="CN252" s="802"/>
      <c r="CO252" s="802"/>
      <c r="CP252" s="802"/>
      <c r="CQ252" s="802"/>
      <c r="CR252" s="802"/>
      <c r="CS252" s="802"/>
      <c r="CT252" s="802"/>
      <c r="CU252" s="802"/>
      <c r="CV252" s="802"/>
      <c r="CW252" s="802"/>
      <c r="CX252" s="802"/>
      <c r="CY252" s="802"/>
      <c r="CZ252" s="802"/>
      <c r="DA252" s="802"/>
      <c r="DB252" s="802"/>
      <c r="DC252" s="802"/>
      <c r="DD252" s="802"/>
      <c r="DE252" s="802"/>
      <c r="DF252" s="802"/>
      <c r="DG252" s="802"/>
      <c r="DH252" s="802"/>
      <c r="DI252" s="802"/>
      <c r="DJ252" s="802"/>
      <c r="DK252" s="802"/>
      <c r="DL252" s="802"/>
      <c r="DM252" s="802"/>
      <c r="DN252" s="802"/>
      <c r="DO252" s="802"/>
      <c r="DP252" s="802"/>
      <c r="DQ252" s="802"/>
      <c r="DR252" s="802"/>
      <c r="DS252" s="802"/>
      <c r="DT252" s="802"/>
      <c r="DU252" s="802"/>
      <c r="DV252" s="802"/>
      <c r="DW252" s="802"/>
      <c r="DX252" s="802"/>
      <c r="DY252" s="802"/>
      <c r="DZ252" s="802"/>
      <c r="EA252" s="802"/>
      <c r="EB252" s="802"/>
      <c r="EC252" s="802"/>
      <c r="ED252" s="802"/>
      <c r="EE252" s="802"/>
      <c r="EF252" s="802"/>
      <c r="EG252" s="802"/>
      <c r="EH252" s="802"/>
      <c r="EI252" s="802"/>
      <c r="EJ252" s="802"/>
      <c r="EK252" s="802"/>
      <c r="EL252" s="802"/>
      <c r="EM252" s="802"/>
      <c r="EN252" s="802"/>
      <c r="EO252" s="802"/>
      <c r="EP252" s="802"/>
      <c r="EQ252" s="802"/>
      <c r="ER252" s="802"/>
      <c r="ES252" s="802"/>
      <c r="ET252" s="802"/>
      <c r="EU252" s="802"/>
      <c r="EV252" s="802"/>
      <c r="EW252" s="802"/>
      <c r="EX252" s="802"/>
      <c r="EY252" s="802"/>
      <c r="EZ252" s="802"/>
      <c r="FA252" s="802"/>
      <c r="FB252" s="802"/>
      <c r="FC252" s="802"/>
      <c r="FD252" s="802"/>
      <c r="FE252" s="802"/>
      <c r="FF252" s="802"/>
      <c r="FG252" s="802"/>
      <c r="FH252" s="802"/>
      <c r="FI252" s="802"/>
      <c r="FJ252" s="802"/>
      <c r="FK252" s="802"/>
      <c r="FL252" s="802"/>
      <c r="FM252" s="802"/>
      <c r="FN252" s="802"/>
      <c r="FO252" s="802"/>
      <c r="FP252" s="802"/>
      <c r="FQ252" s="802"/>
      <c r="FR252" s="802"/>
      <c r="FS252" s="802"/>
      <c r="FT252" s="802"/>
      <c r="FU252" s="802"/>
      <c r="FV252" s="802"/>
      <c r="FW252" s="802"/>
      <c r="FX252" s="802"/>
      <c r="FY252" s="802"/>
      <c r="FZ252" s="802"/>
      <c r="GA252" s="802"/>
      <c r="GB252" s="802"/>
      <c r="GC252" s="802"/>
      <c r="GD252" s="802"/>
      <c r="GE252" s="802"/>
      <c r="GF252" s="802"/>
      <c r="GG252" s="802"/>
      <c r="GH252" s="802"/>
      <c r="GI252" s="802"/>
      <c r="GJ252" s="802"/>
      <c r="GK252" s="802"/>
      <c r="GL252" s="802"/>
      <c r="GM252" s="802"/>
      <c r="GN252" s="802"/>
      <c r="GO252" s="802"/>
      <c r="GP252" s="802"/>
      <c r="GQ252" s="802"/>
      <c r="GR252" s="802"/>
      <c r="GS252" s="802"/>
      <c r="GT252" s="802"/>
      <c r="GU252" s="802"/>
      <c r="GV252" s="802"/>
      <c r="GW252" s="802"/>
      <c r="GX252" s="802"/>
      <c r="GY252" s="802"/>
      <c r="GZ252" s="802"/>
      <c r="HA252" s="802"/>
      <c r="HB252" s="802"/>
      <c r="HC252" s="802"/>
      <c r="HD252" s="802"/>
      <c r="HE252" s="802"/>
      <c r="HF252" s="802"/>
      <c r="HG252" s="802"/>
      <c r="HH252" s="802"/>
      <c r="HI252" s="802"/>
      <c r="HJ252" s="802"/>
      <c r="HK252" s="802"/>
      <c r="HL252" s="802"/>
      <c r="HM252" s="802"/>
      <c r="HN252" s="802"/>
      <c r="HO252" s="802"/>
      <c r="HP252" s="802"/>
      <c r="HQ252" s="802"/>
      <c r="HR252" s="802"/>
      <c r="HS252" s="802"/>
      <c r="HT252" s="802"/>
      <c r="HU252" s="802"/>
      <c r="HV252" s="802"/>
      <c r="HW252" s="802"/>
      <c r="HX252" s="802"/>
      <c r="HY252" s="802"/>
      <c r="HZ252" s="802"/>
      <c r="IA252" s="802"/>
      <c r="IB252" s="802"/>
      <c r="IC252" s="802"/>
      <c r="ID252" s="802"/>
      <c r="IE252" s="802"/>
      <c r="IF252" s="802"/>
      <c r="IG252" s="802"/>
      <c r="IH252" s="802"/>
      <c r="II252" s="802"/>
      <c r="IJ252" s="802"/>
      <c r="IK252" s="802"/>
      <c r="IL252" s="802"/>
      <c r="IM252" s="802"/>
      <c r="IN252" s="802"/>
      <c r="IO252" s="802"/>
      <c r="IP252" s="802"/>
      <c r="IQ252" s="802"/>
      <c r="IR252" s="802"/>
      <c r="IS252" s="802"/>
      <c r="IT252" s="802"/>
      <c r="IU252" s="802"/>
      <c r="IV252" s="802"/>
      <c r="IW252" s="802"/>
      <c r="IX252" s="802"/>
      <c r="IY252" s="802"/>
      <c r="IZ252" s="802"/>
      <c r="JA252" s="802"/>
      <c r="JB252" s="802"/>
      <c r="JC252" s="802"/>
      <c r="JD252" s="802"/>
      <c r="JE252" s="802"/>
      <c r="JF252" s="802"/>
      <c r="JG252" s="802"/>
      <c r="JH252" s="802"/>
      <c r="JI252" s="802"/>
      <c r="JJ252" s="802"/>
      <c r="JK252" s="802"/>
      <c r="JL252" s="802"/>
      <c r="JM252" s="802"/>
      <c r="JN252" s="802"/>
      <c r="JO252" s="802"/>
      <c r="JP252" s="802"/>
      <c r="JQ252" s="802"/>
      <c r="JR252" s="802"/>
      <c r="JS252" s="802"/>
      <c r="JT252" s="802"/>
      <c r="JU252" s="802"/>
      <c r="JV252" s="802"/>
      <c r="JW252" s="802"/>
      <c r="JX252" s="802"/>
      <c r="JY252" s="802"/>
      <c r="JZ252" s="802"/>
      <c r="KA252" s="802"/>
      <c r="KB252" s="802"/>
      <c r="KC252" s="802"/>
      <c r="KD252" s="802"/>
      <c r="KE252" s="802"/>
      <c r="KF252" s="802"/>
      <c r="KG252" s="802"/>
      <c r="KH252" s="802"/>
      <c r="KI252" s="802"/>
      <c r="KJ252" s="802"/>
      <c r="KK252" s="802"/>
      <c r="KL252" s="802"/>
      <c r="KM252" s="802"/>
      <c r="KN252" s="802"/>
      <c r="KO252" s="802"/>
      <c r="KP252" s="802"/>
      <c r="KQ252" s="802"/>
      <c r="KR252" s="802"/>
      <c r="KS252" s="802"/>
      <c r="KT252" s="802"/>
      <c r="KU252" s="802"/>
      <c r="KV252" s="802"/>
      <c r="KW252" s="802"/>
      <c r="KX252" s="802"/>
      <c r="KY252" s="802"/>
      <c r="KZ252" s="802"/>
      <c r="LA252" s="802"/>
      <c r="LB252" s="802"/>
      <c r="LC252" s="802"/>
      <c r="LD252" s="802"/>
      <c r="LE252" s="802"/>
      <c r="LF252" s="802"/>
      <c r="LG252" s="802"/>
      <c r="LH252" s="802"/>
      <c r="LI252" s="802"/>
      <c r="LJ252" s="802"/>
      <c r="LK252" s="802"/>
      <c r="LL252" s="802"/>
      <c r="LM252" s="802"/>
      <c r="LN252" s="802"/>
      <c r="LO252" s="802"/>
      <c r="LP252" s="802"/>
      <c r="LQ252" s="802"/>
      <c r="LR252" s="802"/>
      <c r="LS252" s="802"/>
      <c r="LT252" s="802"/>
      <c r="LU252" s="802"/>
      <c r="LV252" s="802"/>
      <c r="LW252" s="802"/>
      <c r="LX252" s="802"/>
      <c r="LY252" s="802"/>
      <c r="LZ252" s="802"/>
      <c r="MA252" s="802"/>
      <c r="MB252" s="802"/>
      <c r="MC252" s="802"/>
      <c r="MD252" s="802"/>
      <c r="ME252" s="802"/>
      <c r="MF252" s="802"/>
      <c r="MG252" s="802"/>
      <c r="MH252" s="802"/>
      <c r="MI252" s="802"/>
      <c r="MJ252" s="802"/>
      <c r="MK252" s="802"/>
      <c r="ML252" s="802"/>
      <c r="MM252" s="802"/>
      <c r="MN252" s="802"/>
      <c r="MO252" s="802"/>
      <c r="MP252" s="802"/>
      <c r="MQ252" s="802"/>
      <c r="MR252" s="802"/>
      <c r="MS252" s="802"/>
      <c r="MT252" s="802"/>
      <c r="MU252" s="802"/>
      <c r="MV252" s="802"/>
      <c r="MW252" s="802"/>
      <c r="MX252" s="802"/>
      <c r="MY252" s="802"/>
      <c r="MZ252" s="802"/>
      <c r="NA252" s="802"/>
      <c r="NB252" s="802"/>
      <c r="NC252" s="802"/>
      <c r="ND252" s="802"/>
      <c r="NE252" s="802"/>
      <c r="NF252" s="802"/>
      <c r="NG252" s="802"/>
      <c r="NH252" s="802"/>
      <c r="NI252" s="802"/>
      <c r="NJ252" s="802"/>
      <c r="NK252" s="802"/>
      <c r="NL252" s="802"/>
      <c r="NM252" s="802"/>
      <c r="NN252" s="802"/>
      <c r="NO252" s="802"/>
      <c r="NP252" s="802"/>
      <c r="NQ252" s="802"/>
      <c r="NR252" s="802"/>
      <c r="NS252" s="802"/>
      <c r="NT252" s="802"/>
      <c r="NU252" s="802"/>
      <c r="NV252" s="802"/>
      <c r="NW252" s="802"/>
      <c r="NX252" s="802"/>
      <c r="NY252" s="802"/>
      <c r="NZ252" s="802"/>
      <c r="OA252" s="802"/>
      <c r="OB252" s="802"/>
      <c r="OC252" s="802"/>
      <c r="OD252" s="802"/>
      <c r="OE252" s="802"/>
      <c r="OF252" s="802"/>
      <c r="OG252" s="802"/>
      <c r="OH252" s="802"/>
      <c r="OI252" s="802"/>
      <c r="OJ252" s="802"/>
      <c r="OK252" s="802"/>
      <c r="OL252" s="802"/>
      <c r="OM252" s="802"/>
      <c r="ON252" s="802"/>
      <c r="OO252" s="802"/>
      <c r="OP252" s="802"/>
      <c r="OQ252" s="802"/>
      <c r="OR252" s="802"/>
      <c r="OS252" s="802"/>
      <c r="OT252" s="802"/>
      <c r="OU252" s="802"/>
      <c r="OV252" s="802"/>
      <c r="OW252" s="802"/>
      <c r="OX252" s="802"/>
      <c r="OY252" s="802"/>
      <c r="OZ252" s="802"/>
      <c r="PA252" s="802"/>
      <c r="PB252" s="802"/>
      <c r="PC252" s="802"/>
      <c r="PD252" s="802"/>
      <c r="PE252" s="802"/>
      <c r="PF252" s="802"/>
      <c r="PG252" s="802"/>
      <c r="PH252" s="802"/>
      <c r="PI252" s="802"/>
      <c r="PJ252" s="802"/>
      <c r="PK252" s="802"/>
      <c r="PL252" s="802"/>
      <c r="PM252" s="802"/>
      <c r="PN252" s="802"/>
      <c r="PO252" s="802"/>
      <c r="PP252" s="802"/>
      <c r="PQ252" s="802"/>
      <c r="PR252" s="802"/>
      <c r="PS252" s="802"/>
      <c r="PT252" s="802"/>
      <c r="PU252" s="802"/>
      <c r="PV252" s="802"/>
      <c r="PW252" s="802"/>
      <c r="PX252" s="802"/>
      <c r="PY252" s="802"/>
      <c r="PZ252" s="802"/>
      <c r="QA252" s="802"/>
      <c r="QB252" s="802"/>
      <c r="QC252" s="802"/>
      <c r="QD252" s="802"/>
      <c r="QE252" s="802"/>
      <c r="QF252" s="802"/>
      <c r="QG252" s="802"/>
      <c r="QH252" s="802"/>
      <c r="QI252" s="802"/>
      <c r="QJ252" s="802"/>
      <c r="QK252" s="802"/>
      <c r="QL252" s="802"/>
      <c r="QM252" s="802"/>
      <c r="QN252" s="802"/>
      <c r="QO252" s="802"/>
      <c r="QP252" s="802"/>
      <c r="QQ252" s="802"/>
      <c r="QR252" s="802"/>
      <c r="QS252" s="802"/>
      <c r="QT252" s="802"/>
      <c r="QU252" s="802"/>
      <c r="QV252" s="802"/>
      <c r="QW252" s="802"/>
      <c r="QX252" s="802"/>
      <c r="QY252" s="802"/>
      <c r="QZ252" s="802"/>
      <c r="RA252" s="802"/>
      <c r="RB252" s="802"/>
      <c r="RC252" s="802"/>
      <c r="RD252" s="802"/>
      <c r="RE252" s="802"/>
      <c r="RF252" s="802"/>
      <c r="RG252" s="802"/>
      <c r="RH252" s="802"/>
      <c r="RI252" s="802"/>
      <c r="RJ252" s="802"/>
      <c r="RK252" s="802"/>
      <c r="RL252" s="802"/>
      <c r="RM252" s="802"/>
      <c r="RN252" s="802"/>
      <c r="RO252" s="802"/>
      <c r="RP252" s="802"/>
      <c r="RQ252" s="802"/>
      <c r="RR252" s="802"/>
      <c r="RS252" s="802"/>
      <c r="RT252" s="802"/>
      <c r="RU252" s="802"/>
      <c r="RV252" s="802"/>
      <c r="RW252" s="802"/>
      <c r="RX252" s="802"/>
      <c r="RY252" s="802"/>
      <c r="RZ252" s="802"/>
      <c r="SA252" s="802"/>
      <c r="SB252" s="802"/>
      <c r="SC252" s="802"/>
      <c r="SD252" s="802"/>
      <c r="SE252" s="802"/>
      <c r="SF252" s="802"/>
      <c r="SG252" s="802"/>
      <c r="SH252" s="802"/>
      <c r="SI252" s="802"/>
      <c r="SJ252" s="802"/>
      <c r="SK252" s="802"/>
      <c r="SL252" s="802"/>
      <c r="SM252" s="802"/>
      <c r="SN252" s="802"/>
      <c r="SO252" s="802"/>
      <c r="SP252" s="802"/>
      <c r="SQ252" s="802"/>
      <c r="SR252" s="802"/>
      <c r="SS252" s="802"/>
      <c r="ST252" s="802"/>
      <c r="SU252" s="802"/>
      <c r="SV252" s="802"/>
      <c r="SW252" s="802"/>
      <c r="SX252" s="802"/>
      <c r="SY252" s="802"/>
      <c r="SZ252" s="802"/>
      <c r="TA252" s="802"/>
      <c r="TB252" s="802"/>
      <c r="TC252" s="802"/>
      <c r="TD252" s="802"/>
      <c r="TE252" s="802"/>
      <c r="TF252" s="802"/>
      <c r="TG252" s="802"/>
      <c r="TH252" s="802"/>
      <c r="TI252" s="802"/>
      <c r="TJ252" s="802"/>
      <c r="TK252" s="802"/>
      <c r="TL252" s="802"/>
      <c r="TM252" s="802"/>
      <c r="TN252" s="802"/>
      <c r="TO252" s="802"/>
      <c r="TP252" s="802"/>
      <c r="TQ252" s="802"/>
      <c r="TR252" s="802"/>
      <c r="TS252" s="802"/>
      <c r="TT252" s="802"/>
      <c r="TU252" s="802"/>
      <c r="TV252" s="802"/>
      <c r="TW252" s="802"/>
      <c r="TX252" s="802"/>
      <c r="TY252" s="802"/>
      <c r="TZ252" s="802"/>
      <c r="UA252" s="802"/>
      <c r="UB252" s="802"/>
      <c r="UC252" s="802"/>
      <c r="UD252" s="802"/>
      <c r="UE252" s="802"/>
      <c r="UF252" s="802"/>
      <c r="UG252" s="802"/>
      <c r="UH252" s="802"/>
      <c r="UI252" s="802"/>
      <c r="UJ252" s="802"/>
      <c r="UK252" s="802"/>
      <c r="UL252" s="802"/>
      <c r="UM252" s="802"/>
      <c r="UN252" s="802"/>
      <c r="UO252" s="802"/>
      <c r="UP252" s="802"/>
      <c r="UQ252" s="802"/>
      <c r="UR252" s="802"/>
      <c r="US252" s="802"/>
      <c r="UT252" s="802"/>
      <c r="UU252" s="802"/>
      <c r="UV252" s="802"/>
      <c r="UW252" s="802"/>
      <c r="UX252" s="802"/>
      <c r="UY252" s="802"/>
      <c r="UZ252" s="802"/>
      <c r="VA252" s="802"/>
      <c r="VB252" s="802"/>
      <c r="VC252" s="802"/>
      <c r="VD252" s="802"/>
      <c r="VE252" s="802"/>
      <c r="VF252" s="802"/>
      <c r="VG252" s="802"/>
      <c r="VH252" s="802"/>
      <c r="VI252" s="802"/>
      <c r="VJ252" s="802"/>
      <c r="VK252" s="802"/>
      <c r="VL252" s="802"/>
      <c r="VM252" s="802"/>
      <c r="VN252" s="802"/>
      <c r="VO252" s="802"/>
      <c r="VP252" s="802"/>
      <c r="VQ252" s="802"/>
      <c r="VR252" s="802"/>
      <c r="VS252" s="802"/>
      <c r="VT252" s="802"/>
      <c r="VU252" s="802"/>
      <c r="VV252" s="802"/>
      <c r="VW252" s="802"/>
      <c r="VX252" s="802"/>
      <c r="VY252" s="802"/>
      <c r="VZ252" s="802"/>
      <c r="WA252" s="802"/>
      <c r="WB252" s="802"/>
      <c r="WC252" s="802"/>
      <c r="WD252" s="802"/>
      <c r="WE252" s="802"/>
      <c r="WF252" s="802"/>
      <c r="WG252" s="802"/>
      <c r="WH252" s="802"/>
      <c r="WI252" s="802"/>
      <c r="WJ252" s="802"/>
      <c r="WK252" s="802"/>
      <c r="WL252" s="802"/>
      <c r="WM252" s="802"/>
      <c r="WN252" s="802"/>
      <c r="WO252" s="802"/>
      <c r="WP252" s="802"/>
      <c r="WQ252" s="802"/>
      <c r="WR252" s="802"/>
      <c r="WS252" s="802"/>
      <c r="WT252" s="802"/>
      <c r="WU252" s="802"/>
      <c r="WV252" s="802"/>
      <c r="WW252" s="802"/>
      <c r="WX252" s="802"/>
      <c r="WY252" s="802"/>
      <c r="WZ252" s="802"/>
      <c r="XA252" s="802"/>
      <c r="XB252" s="802"/>
      <c r="XC252" s="802"/>
      <c r="XD252" s="802"/>
      <c r="XE252" s="802"/>
      <c r="XF252" s="802"/>
      <c r="XG252" s="802"/>
      <c r="XH252" s="802"/>
      <c r="XI252" s="802"/>
      <c r="XJ252" s="802"/>
      <c r="XK252" s="802"/>
      <c r="XL252" s="802"/>
      <c r="XM252" s="802"/>
      <c r="XN252" s="802"/>
      <c r="XO252" s="802"/>
      <c r="XP252" s="802"/>
      <c r="XQ252" s="802"/>
      <c r="XR252" s="802"/>
      <c r="XS252" s="802"/>
      <c r="XT252" s="802"/>
      <c r="XU252" s="802"/>
      <c r="XV252" s="802"/>
      <c r="XW252" s="802"/>
      <c r="XX252" s="802"/>
      <c r="XY252" s="802"/>
      <c r="XZ252" s="802"/>
      <c r="YA252" s="802"/>
      <c r="YB252" s="802"/>
      <c r="YC252" s="802"/>
      <c r="YD252" s="802"/>
      <c r="YE252" s="802"/>
      <c r="YF252" s="802"/>
      <c r="YG252" s="802"/>
      <c r="YH252" s="802"/>
      <c r="YI252" s="802"/>
      <c r="YJ252" s="802"/>
      <c r="YK252" s="802"/>
      <c r="YL252" s="802"/>
      <c r="YM252" s="802"/>
      <c r="YN252" s="802"/>
      <c r="YO252" s="802"/>
      <c r="YP252" s="802"/>
      <c r="YQ252" s="802"/>
      <c r="YR252" s="802"/>
      <c r="YS252" s="802"/>
      <c r="YT252" s="802"/>
      <c r="YU252" s="802"/>
      <c r="YV252" s="802"/>
      <c r="YW252" s="802"/>
      <c r="YX252" s="802"/>
      <c r="YY252" s="802"/>
      <c r="YZ252" s="802"/>
      <c r="ZA252" s="802"/>
      <c r="ZB252" s="802"/>
      <c r="ZC252" s="802"/>
      <c r="ZD252" s="802"/>
      <c r="ZE252" s="802"/>
      <c r="ZF252" s="802"/>
      <c r="ZG252" s="802"/>
      <c r="ZH252" s="802"/>
      <c r="ZI252" s="802"/>
      <c r="ZJ252" s="802"/>
      <c r="ZK252" s="802"/>
      <c r="ZL252" s="802"/>
      <c r="ZM252" s="802"/>
      <c r="ZN252" s="802"/>
      <c r="ZO252" s="802"/>
      <c r="ZP252" s="802"/>
      <c r="ZQ252" s="802"/>
      <c r="ZR252" s="802"/>
      <c r="ZS252" s="802"/>
      <c r="ZT252" s="802"/>
      <c r="ZU252" s="802"/>
      <c r="ZV252" s="802"/>
      <c r="ZW252" s="802"/>
      <c r="ZX252" s="802"/>
      <c r="ZY252" s="802"/>
      <c r="ZZ252" s="802"/>
      <c r="AAA252" s="802"/>
      <c r="AAB252" s="802"/>
      <c r="AAC252" s="802"/>
      <c r="AAD252" s="802"/>
      <c r="AAE252" s="802"/>
      <c r="AAF252" s="802"/>
      <c r="AAG252" s="802"/>
      <c r="AAH252" s="802"/>
      <c r="AAI252" s="802"/>
      <c r="AAJ252" s="802"/>
      <c r="AAK252" s="802"/>
      <c r="AAL252" s="802"/>
      <c r="AAM252" s="802"/>
      <c r="AAN252" s="802"/>
      <c r="AAO252" s="802"/>
      <c r="AAP252" s="802"/>
      <c r="AAQ252" s="802"/>
      <c r="AAR252" s="802"/>
      <c r="AAS252" s="802"/>
      <c r="AAT252" s="802"/>
      <c r="AAU252" s="802"/>
      <c r="AAV252" s="802"/>
      <c r="AAW252" s="802"/>
      <c r="AAX252" s="802"/>
      <c r="AAY252" s="802"/>
      <c r="AAZ252" s="802"/>
      <c r="ABA252" s="802"/>
      <c r="ABB252" s="802"/>
      <c r="ABC252" s="802"/>
      <c r="ABD252" s="802"/>
      <c r="ABE252" s="802"/>
      <c r="ABF252" s="802"/>
      <c r="ABG252" s="802"/>
      <c r="ABH252" s="802"/>
      <c r="ABI252" s="802"/>
      <c r="ABJ252" s="802"/>
      <c r="ABK252" s="802"/>
      <c r="ABL252" s="802"/>
      <c r="ABM252" s="802"/>
      <c r="ABN252" s="802"/>
      <c r="ABO252" s="802"/>
      <c r="ABP252" s="802"/>
      <c r="ABQ252" s="802"/>
      <c r="ABR252" s="802"/>
      <c r="ABS252" s="802"/>
      <c r="ABT252" s="802"/>
      <c r="ABU252" s="802"/>
      <c r="ABV252" s="802"/>
      <c r="ABW252" s="802"/>
      <c r="ABX252" s="802"/>
      <c r="ABY252" s="802"/>
      <c r="ABZ252" s="802"/>
      <c r="ACA252" s="802"/>
      <c r="ACB252" s="802"/>
      <c r="ACC252" s="802"/>
      <c r="ACD252" s="802"/>
      <c r="ACE252" s="802"/>
      <c r="ACF252" s="802"/>
      <c r="ACG252" s="802"/>
      <c r="ACH252" s="802"/>
      <c r="ACI252" s="802"/>
      <c r="ACJ252" s="802"/>
      <c r="ACK252" s="802"/>
      <c r="ACL252" s="802"/>
      <c r="ACM252" s="802"/>
      <c r="ACN252" s="802"/>
      <c r="ACO252" s="802"/>
      <c r="ACP252" s="802"/>
      <c r="ACQ252" s="802"/>
      <c r="ACR252" s="802"/>
      <c r="ACS252" s="802"/>
      <c r="ACT252" s="802"/>
      <c r="ACU252" s="802"/>
      <c r="ACV252" s="802"/>
      <c r="ACW252" s="802"/>
      <c r="ACX252" s="802"/>
      <c r="ACY252" s="802"/>
      <c r="ACZ252" s="802"/>
      <c r="ADA252" s="802"/>
      <c r="ADB252" s="802"/>
      <c r="ADC252" s="802"/>
      <c r="ADD252" s="802"/>
      <c r="ADE252" s="802"/>
      <c r="ADF252" s="802"/>
      <c r="ADG252" s="802"/>
      <c r="ADH252" s="802"/>
      <c r="ADI252" s="802"/>
      <c r="ADJ252" s="802"/>
      <c r="ADK252" s="802"/>
      <c r="ADL252" s="802"/>
      <c r="ADM252" s="802"/>
      <c r="ADN252" s="802"/>
      <c r="ADO252" s="802"/>
      <c r="ADP252" s="802"/>
      <c r="ADQ252" s="802"/>
      <c r="ADR252" s="802"/>
      <c r="ADS252" s="802"/>
      <c r="ADT252" s="802"/>
      <c r="ADU252" s="802"/>
      <c r="ADV252" s="802"/>
      <c r="ADW252" s="802"/>
      <c r="ADX252" s="802"/>
      <c r="ADY252" s="802"/>
      <c r="ADZ252" s="802"/>
      <c r="AEA252" s="802"/>
      <c r="AEB252" s="802"/>
      <c r="AEC252" s="802"/>
      <c r="AED252" s="802"/>
      <c r="AEE252" s="802"/>
      <c r="AEF252" s="802"/>
      <c r="AEG252" s="802"/>
      <c r="AEH252" s="802"/>
      <c r="AEI252" s="802"/>
      <c r="AEJ252" s="802"/>
      <c r="AEK252" s="802"/>
      <c r="AEL252" s="802"/>
      <c r="AEM252" s="802"/>
      <c r="AEN252" s="802"/>
      <c r="AEO252" s="802"/>
      <c r="AEP252" s="802"/>
      <c r="AEQ252" s="802"/>
      <c r="AER252" s="802"/>
      <c r="AES252" s="802"/>
      <c r="AET252" s="802"/>
      <c r="AEU252" s="802"/>
      <c r="AEV252" s="802"/>
      <c r="AEW252" s="802"/>
      <c r="AEX252" s="802"/>
      <c r="AEY252" s="802"/>
      <c r="AEZ252" s="802"/>
      <c r="AFA252" s="802"/>
      <c r="AFB252" s="802"/>
      <c r="AFC252" s="802"/>
      <c r="AFD252" s="802"/>
      <c r="AFE252" s="802"/>
      <c r="AFF252" s="802"/>
      <c r="AFG252" s="802"/>
      <c r="AFH252" s="802"/>
      <c r="AFI252" s="802"/>
      <c r="AFJ252" s="802"/>
      <c r="AFK252" s="802"/>
      <c r="AFL252" s="802"/>
      <c r="AFM252" s="802"/>
      <c r="AFN252" s="802"/>
      <c r="AFO252" s="802"/>
      <c r="AFP252" s="802"/>
      <c r="AFQ252" s="802"/>
      <c r="AFR252" s="802"/>
      <c r="AFS252" s="802"/>
      <c r="AFT252" s="802"/>
      <c r="AFU252" s="802"/>
      <c r="AFV252" s="802"/>
      <c r="AFW252" s="802"/>
      <c r="AFX252" s="802"/>
      <c r="AFY252" s="802"/>
      <c r="AFZ252" s="802"/>
      <c r="AGA252" s="802"/>
      <c r="AGB252" s="802"/>
      <c r="AGC252" s="802"/>
      <c r="AGD252" s="802"/>
      <c r="AGE252" s="802"/>
      <c r="AGF252" s="802"/>
      <c r="AGG252" s="802"/>
      <c r="AGH252" s="802"/>
      <c r="AGI252" s="802"/>
      <c r="AGJ252" s="802"/>
      <c r="AGK252" s="802"/>
      <c r="AGL252" s="802"/>
      <c r="AGM252" s="802"/>
      <c r="AGN252" s="802"/>
      <c r="AGO252" s="802"/>
      <c r="AGP252" s="802"/>
      <c r="AGQ252" s="802"/>
      <c r="AGR252" s="802"/>
      <c r="AGS252" s="802"/>
      <c r="AGT252" s="802"/>
      <c r="AGU252" s="802"/>
      <c r="AGV252" s="802"/>
      <c r="AGW252" s="802"/>
      <c r="AGX252" s="802"/>
      <c r="AGY252" s="802"/>
      <c r="AGZ252" s="802"/>
      <c r="AHA252" s="802"/>
      <c r="AHB252" s="802"/>
      <c r="AHC252" s="802"/>
      <c r="AHD252" s="802"/>
      <c r="AHE252" s="802"/>
      <c r="AHF252" s="802"/>
      <c r="AHG252" s="802"/>
      <c r="AHH252" s="802"/>
      <c r="AHI252" s="802"/>
      <c r="AHJ252" s="802"/>
      <c r="AHK252" s="802"/>
      <c r="AHL252" s="802"/>
      <c r="AHM252" s="802"/>
      <c r="AHN252" s="802"/>
      <c r="AHO252" s="802"/>
      <c r="AHP252" s="802"/>
      <c r="AHQ252" s="802"/>
      <c r="AHR252" s="802"/>
      <c r="AHS252" s="802"/>
      <c r="AHT252" s="802"/>
      <c r="AHU252" s="802"/>
      <c r="AHV252" s="802"/>
      <c r="AHW252" s="802"/>
      <c r="AHX252" s="802"/>
      <c r="AHY252" s="802"/>
      <c r="AHZ252" s="802"/>
      <c r="AIA252" s="802"/>
      <c r="AIB252" s="802"/>
      <c r="AIC252" s="802"/>
      <c r="AID252" s="802"/>
      <c r="AIE252" s="802"/>
      <c r="AIF252" s="802"/>
      <c r="AIG252" s="802"/>
      <c r="AIH252" s="802"/>
      <c r="AII252" s="802"/>
      <c r="AIJ252" s="802"/>
      <c r="AQE252" s="802"/>
      <c r="AQF252" s="802"/>
      <c r="AQG252" s="802"/>
      <c r="AQH252" s="802"/>
      <c r="AQI252" s="802"/>
      <c r="AQJ252" s="802"/>
      <c r="AQK252" s="802"/>
      <c r="AQL252" s="802"/>
      <c r="AQM252" s="802"/>
      <c r="AQN252" s="802"/>
      <c r="AQO252" s="802"/>
      <c r="AQP252" s="802"/>
      <c r="AQQ252" s="802"/>
      <c r="AQR252" s="802"/>
      <c r="AQS252" s="802"/>
      <c r="AQT252" s="802"/>
      <c r="AQU252" s="802"/>
      <c r="AQV252" s="802"/>
      <c r="AQW252" s="802"/>
      <c r="AQX252" s="802"/>
      <c r="AQY252" s="802"/>
      <c r="AQZ252" s="802"/>
      <c r="ARA252" s="802"/>
      <c r="ARB252" s="802"/>
      <c r="ARC252" s="802"/>
      <c r="ARD252" s="802"/>
      <c r="ARE252" s="802"/>
      <c r="ARF252" s="802"/>
      <c r="ARG252" s="802"/>
      <c r="ARH252" s="802"/>
      <c r="ARI252" s="802"/>
      <c r="ARJ252" s="802"/>
      <c r="ARK252" s="802"/>
      <c r="ARL252" s="802"/>
      <c r="ARM252" s="802"/>
      <c r="ARN252" s="802"/>
      <c r="ARO252" s="802"/>
      <c r="ARP252" s="802"/>
      <c r="ARQ252" s="802"/>
      <c r="ARR252" s="802"/>
      <c r="ARS252" s="802"/>
      <c r="ART252" s="802"/>
      <c r="ARU252" s="802"/>
      <c r="ARV252" s="802"/>
      <c r="ARW252" s="802"/>
      <c r="ARX252" s="802"/>
      <c r="ARY252" s="802"/>
      <c r="ARZ252" s="802"/>
      <c r="ASA252" s="802"/>
      <c r="ASB252" s="802"/>
      <c r="ASC252" s="802"/>
      <c r="ASD252" s="802"/>
      <c r="ASE252" s="802"/>
      <c r="ASF252" s="802"/>
      <c r="ASG252" s="802"/>
      <c r="ASH252" s="802"/>
      <c r="ASI252" s="802"/>
      <c r="ASJ252" s="802"/>
      <c r="ASK252" s="802"/>
      <c r="ASL252" s="802"/>
      <c r="ATP252" s="802"/>
      <c r="ATQ252" s="802"/>
      <c r="ATR252" s="802"/>
      <c r="ATS252" s="802"/>
      <c r="ATT252" s="802"/>
      <c r="ATU252" s="802"/>
      <c r="ATV252" s="802"/>
      <c r="ATW252" s="802"/>
      <c r="ATX252" s="802"/>
      <c r="ATY252" s="802"/>
      <c r="ATZ252" s="802"/>
      <c r="AUA252" s="802"/>
      <c r="AUB252" s="802"/>
      <c r="AUC252" s="802"/>
      <c r="AUD252" s="802"/>
      <c r="AUE252" s="802"/>
      <c r="AUF252" s="802"/>
      <c r="AUG252" s="802"/>
      <c r="AUH252" s="802"/>
      <c r="AUI252" s="802"/>
      <c r="AUJ252" s="802"/>
      <c r="AUK252" s="802"/>
      <c r="AUL252" s="802"/>
      <c r="AUM252" s="802"/>
      <c r="AUN252" s="802"/>
      <c r="AUO252" s="802"/>
      <c r="AUP252" s="801"/>
      <c r="AUQ252" s="802"/>
      <c r="AUR252" s="801"/>
      <c r="AUS252" s="802"/>
      <c r="AUT252" s="801"/>
      <c r="AUU252" s="802"/>
      <c r="AUV252" s="802"/>
      <c r="AUW252" s="802"/>
      <c r="AUX252" s="802"/>
      <c r="AUY252" s="802"/>
      <c r="AUZ252" s="802"/>
      <c r="AVA252" s="802"/>
      <c r="AVB252" s="802"/>
      <c r="AVC252" s="802"/>
      <c r="AVD252" s="802"/>
      <c r="AVE252" s="802"/>
      <c r="AVF252" s="802"/>
      <c r="AVG252" s="802"/>
      <c r="AVH252" s="802"/>
      <c r="AVI252" s="802"/>
      <c r="AVJ252" s="808"/>
      <c r="AVK252" s="808"/>
      <c r="AVL252" s="808"/>
      <c r="AVM252" s="808"/>
      <c r="AVN252" s="808"/>
      <c r="AVO252" s="808"/>
      <c r="AVP252" s="808"/>
      <c r="AVQ252" s="808"/>
      <c r="AVR252" s="808"/>
      <c r="AVS252" s="808"/>
      <c r="AVT252" s="808"/>
      <c r="AVU252" s="809"/>
      <c r="AVV252" s="809"/>
      <c r="AVW252" s="809"/>
      <c r="AVX252" s="809"/>
      <c r="AVY252" s="809"/>
      <c r="AVZ252" s="809"/>
      <c r="AWA252" s="809"/>
      <c r="AWB252" s="809"/>
      <c r="AWC252" s="809"/>
      <c r="AWD252" s="809"/>
      <c r="AWE252" s="809"/>
      <c r="AWF252" s="809"/>
      <c r="AWG252" s="809"/>
      <c r="AWH252" s="809"/>
      <c r="AWI252" s="809"/>
      <c r="AWJ252" s="809"/>
      <c r="AWK252" s="809"/>
      <c r="AWL252" s="809"/>
      <c r="AWM252" s="809"/>
      <c r="AWN252" s="809"/>
      <c r="AWO252" s="809"/>
      <c r="AWP252" s="809"/>
      <c r="AWQ252" s="809"/>
      <c r="AWR252" s="808"/>
      <c r="AWS252" s="761"/>
      <c r="AWT252" s="808"/>
      <c r="AWU252" s="809"/>
      <c r="AWV252" s="809"/>
      <c r="AWW252" s="809"/>
      <c r="AWX252" s="809"/>
      <c r="AWY252" s="809"/>
      <c r="AWZ252" s="809"/>
      <c r="AXA252" s="809"/>
      <c r="AXB252" s="809"/>
      <c r="AXC252" s="809"/>
      <c r="AXD252" s="809"/>
      <c r="AXE252" s="809"/>
      <c r="AXF252" s="809"/>
      <c r="AXG252" s="809"/>
      <c r="AXH252" s="809"/>
      <c r="AXI252" s="809"/>
      <c r="AXJ252" s="809"/>
      <c r="AXK252" s="809"/>
      <c r="AXL252" s="809"/>
      <c r="AXM252" s="809"/>
      <c r="AXN252" s="809"/>
      <c r="AXO252" s="809"/>
      <c r="AXP252" s="809"/>
      <c r="AXQ252" s="809"/>
      <c r="AXR252" s="809"/>
      <c r="AXS252" s="809"/>
      <c r="AXT252" s="809"/>
      <c r="AXU252" s="809"/>
      <c r="AXV252" s="809"/>
      <c r="AXW252" s="809"/>
      <c r="AXX252" s="809"/>
      <c r="AXY252" s="809"/>
      <c r="AXZ252" s="809"/>
      <c r="AYA252" s="809"/>
      <c r="AYB252" s="809"/>
      <c r="AYC252" s="809"/>
      <c r="AYD252" s="808"/>
      <c r="AYE252" s="808"/>
      <c r="AYF252" s="809"/>
      <c r="AYG252" s="808"/>
      <c r="AYH252" s="810"/>
      <c r="AYI252" s="810"/>
      <c r="AYJ252" s="810"/>
      <c r="AYK252" s="810"/>
      <c r="AYL252" s="810"/>
      <c r="AYM252" s="810"/>
      <c r="AYN252" s="810"/>
      <c r="AYO252" s="810"/>
      <c r="AYP252" s="810"/>
      <c r="AYQ252" s="810"/>
      <c r="AYR252" s="810"/>
      <c r="AYS252" s="810"/>
      <c r="AYT252" s="810"/>
      <c r="AYU252" s="810"/>
      <c r="AYV252" s="810"/>
      <c r="AYW252" s="810"/>
      <c r="AYX252" s="810"/>
      <c r="AYY252" s="810"/>
      <c r="AYZ252" s="810"/>
      <c r="AZA252" s="810"/>
      <c r="AZB252" s="810"/>
      <c r="AZC252" s="810"/>
      <c r="AZD252" s="810"/>
      <c r="AZE252" s="810"/>
      <c r="AZF252" s="810"/>
      <c r="AZG252" s="810"/>
      <c r="AZH252" s="810"/>
      <c r="AZI252" s="810"/>
      <c r="AZJ252" s="810"/>
      <c r="AZK252" s="810"/>
      <c r="AZL252" s="810"/>
      <c r="AZM252" s="810"/>
      <c r="AZN252" s="810"/>
      <c r="AZO252" s="810"/>
      <c r="AZP252" s="809"/>
      <c r="AZQ252" s="802"/>
      <c r="AZR252" s="802"/>
      <c r="AZS252" s="802"/>
    </row>
    <row r="253" spans="45:920 1123:1371" s="793" customFormat="1" ht="13.5">
      <c r="AS253" s="802"/>
      <c r="AT253" s="802"/>
      <c r="AU253" s="802"/>
      <c r="AV253" s="802"/>
      <c r="AW253" s="802"/>
      <c r="AX253" s="802"/>
      <c r="AY253" s="802"/>
      <c r="AZ253" s="802"/>
      <c r="BA253" s="802"/>
      <c r="BB253" s="802"/>
      <c r="BC253" s="802"/>
      <c r="BD253" s="802"/>
      <c r="BE253" s="802"/>
      <c r="BF253" s="802"/>
      <c r="BG253" s="802"/>
      <c r="BH253" s="802"/>
      <c r="BI253" s="802"/>
      <c r="BJ253" s="802"/>
      <c r="BK253" s="802"/>
      <c r="BL253" s="802"/>
      <c r="BM253" s="802"/>
      <c r="BN253" s="802"/>
      <c r="BO253" s="802"/>
      <c r="BP253" s="802"/>
      <c r="BQ253" s="802"/>
      <c r="BR253" s="802"/>
      <c r="BS253" s="802"/>
      <c r="BT253" s="802"/>
      <c r="BU253" s="802"/>
      <c r="BV253" s="802"/>
      <c r="BW253" s="802"/>
      <c r="BX253" s="802"/>
      <c r="BY253" s="802"/>
      <c r="BZ253" s="802"/>
      <c r="CA253" s="802"/>
      <c r="CB253" s="802"/>
      <c r="CC253" s="802"/>
      <c r="CD253" s="802"/>
      <c r="CE253" s="802"/>
      <c r="CF253" s="802"/>
      <c r="CG253" s="802"/>
      <c r="CH253" s="802"/>
      <c r="CI253" s="802"/>
      <c r="CJ253" s="802"/>
      <c r="CK253" s="802"/>
      <c r="CL253" s="802"/>
      <c r="CM253" s="802"/>
      <c r="CN253" s="802"/>
      <c r="CO253" s="802"/>
      <c r="CP253" s="802"/>
      <c r="CQ253" s="802"/>
      <c r="CR253" s="802"/>
      <c r="CS253" s="802"/>
      <c r="CT253" s="802"/>
      <c r="CU253" s="802"/>
      <c r="CV253" s="802"/>
      <c r="CW253" s="802"/>
      <c r="CX253" s="802"/>
      <c r="CY253" s="802"/>
      <c r="CZ253" s="802"/>
      <c r="DA253" s="802"/>
      <c r="DB253" s="802"/>
      <c r="DC253" s="802"/>
      <c r="DD253" s="802"/>
      <c r="DE253" s="802"/>
      <c r="DF253" s="802"/>
      <c r="DG253" s="802"/>
      <c r="DH253" s="802"/>
      <c r="DI253" s="802"/>
      <c r="DJ253" s="802"/>
      <c r="DK253" s="802"/>
      <c r="DL253" s="802"/>
      <c r="DM253" s="802"/>
      <c r="DN253" s="802"/>
      <c r="DO253" s="802"/>
      <c r="DP253" s="802"/>
      <c r="DQ253" s="802"/>
      <c r="DR253" s="802"/>
      <c r="DS253" s="802"/>
      <c r="DT253" s="802"/>
      <c r="DU253" s="802"/>
      <c r="DV253" s="802"/>
      <c r="DW253" s="802"/>
      <c r="DX253" s="802"/>
      <c r="DY253" s="802"/>
      <c r="DZ253" s="802"/>
      <c r="EA253" s="802"/>
      <c r="EB253" s="802"/>
      <c r="EC253" s="802"/>
      <c r="ED253" s="802"/>
      <c r="EE253" s="802"/>
      <c r="EF253" s="802"/>
      <c r="EG253" s="802"/>
      <c r="EH253" s="802"/>
      <c r="EI253" s="802"/>
      <c r="EJ253" s="802"/>
      <c r="EK253" s="802"/>
      <c r="EL253" s="802"/>
      <c r="EM253" s="802"/>
      <c r="EN253" s="802"/>
      <c r="EO253" s="802"/>
      <c r="EP253" s="802"/>
      <c r="EQ253" s="802"/>
      <c r="ER253" s="802"/>
      <c r="ES253" s="802"/>
      <c r="ET253" s="802"/>
      <c r="EU253" s="802"/>
      <c r="EV253" s="802"/>
      <c r="EW253" s="802"/>
      <c r="EX253" s="802"/>
      <c r="EY253" s="802"/>
      <c r="EZ253" s="802"/>
      <c r="FA253" s="802"/>
      <c r="FB253" s="802"/>
      <c r="FC253" s="802"/>
      <c r="FD253" s="802"/>
      <c r="FE253" s="802"/>
      <c r="FF253" s="802"/>
      <c r="FG253" s="802"/>
      <c r="FH253" s="802"/>
      <c r="FI253" s="802"/>
      <c r="FJ253" s="802"/>
      <c r="FK253" s="802"/>
      <c r="FL253" s="802"/>
      <c r="FM253" s="802"/>
      <c r="FN253" s="802"/>
      <c r="FO253" s="802"/>
      <c r="FP253" s="802"/>
      <c r="FQ253" s="802"/>
      <c r="FR253" s="802"/>
      <c r="FS253" s="802"/>
      <c r="FT253" s="802"/>
      <c r="FU253" s="802"/>
      <c r="FV253" s="802"/>
      <c r="FW253" s="802"/>
      <c r="FX253" s="802"/>
      <c r="FY253" s="802"/>
      <c r="FZ253" s="802"/>
      <c r="GA253" s="802"/>
      <c r="GB253" s="802"/>
      <c r="GC253" s="802"/>
      <c r="GD253" s="802"/>
      <c r="GE253" s="802"/>
      <c r="GF253" s="802"/>
      <c r="GG253" s="802"/>
      <c r="GH253" s="802"/>
      <c r="GI253" s="802"/>
      <c r="GJ253" s="802"/>
      <c r="GK253" s="802"/>
      <c r="GL253" s="802"/>
      <c r="GM253" s="802"/>
      <c r="GN253" s="802"/>
      <c r="GO253" s="802"/>
      <c r="GP253" s="802"/>
      <c r="GQ253" s="802"/>
      <c r="GR253" s="802"/>
      <c r="GS253" s="802"/>
      <c r="GT253" s="802"/>
      <c r="GU253" s="802"/>
      <c r="GV253" s="802"/>
      <c r="GW253" s="802"/>
      <c r="GX253" s="802"/>
      <c r="GY253" s="802"/>
      <c r="GZ253" s="802"/>
      <c r="HA253" s="802"/>
      <c r="HB253" s="802"/>
      <c r="HC253" s="802"/>
      <c r="HD253" s="802"/>
      <c r="HE253" s="802"/>
      <c r="HF253" s="802"/>
      <c r="HG253" s="802"/>
      <c r="HH253" s="802"/>
      <c r="HI253" s="802"/>
      <c r="HJ253" s="802"/>
      <c r="HK253" s="802"/>
      <c r="HL253" s="802"/>
      <c r="HM253" s="802"/>
      <c r="HN253" s="802"/>
      <c r="HO253" s="802"/>
      <c r="HP253" s="802"/>
      <c r="HQ253" s="802"/>
      <c r="HR253" s="802"/>
      <c r="HS253" s="802"/>
      <c r="HT253" s="802"/>
      <c r="HU253" s="802"/>
      <c r="HV253" s="802"/>
      <c r="HW253" s="802"/>
      <c r="HX253" s="802"/>
      <c r="HY253" s="802"/>
      <c r="HZ253" s="802"/>
      <c r="IA253" s="802"/>
      <c r="IB253" s="802"/>
      <c r="IC253" s="802"/>
      <c r="ID253" s="802"/>
      <c r="IE253" s="802"/>
      <c r="IF253" s="802"/>
      <c r="IG253" s="802"/>
      <c r="IH253" s="802"/>
      <c r="II253" s="802"/>
      <c r="IJ253" s="802"/>
      <c r="IK253" s="802"/>
      <c r="IL253" s="802"/>
      <c r="IM253" s="802"/>
      <c r="IN253" s="802"/>
      <c r="IO253" s="802"/>
      <c r="IP253" s="802"/>
      <c r="IQ253" s="802"/>
      <c r="IR253" s="802"/>
      <c r="IS253" s="802"/>
      <c r="IT253" s="802"/>
      <c r="IU253" s="802"/>
      <c r="IV253" s="802"/>
      <c r="IW253" s="802"/>
      <c r="IX253" s="802"/>
      <c r="IY253" s="802"/>
      <c r="IZ253" s="802"/>
      <c r="JA253" s="802"/>
      <c r="JB253" s="802"/>
      <c r="JC253" s="802"/>
      <c r="JD253" s="802"/>
      <c r="JE253" s="802"/>
      <c r="JF253" s="802"/>
      <c r="JG253" s="802"/>
      <c r="JH253" s="802"/>
      <c r="JI253" s="802"/>
      <c r="JJ253" s="802"/>
      <c r="JK253" s="802"/>
      <c r="JL253" s="802"/>
      <c r="JM253" s="802"/>
      <c r="JN253" s="802"/>
      <c r="JO253" s="802"/>
      <c r="JP253" s="802"/>
      <c r="JQ253" s="802"/>
      <c r="JR253" s="802"/>
      <c r="JS253" s="802"/>
      <c r="JT253" s="802"/>
      <c r="JU253" s="802"/>
      <c r="JV253" s="802"/>
      <c r="JW253" s="802"/>
      <c r="JX253" s="802"/>
      <c r="JY253" s="802"/>
      <c r="JZ253" s="802"/>
      <c r="KA253" s="802"/>
      <c r="KB253" s="802"/>
      <c r="KC253" s="802"/>
      <c r="KD253" s="802"/>
      <c r="KE253" s="802"/>
      <c r="KF253" s="802"/>
      <c r="KG253" s="802"/>
      <c r="KH253" s="802"/>
      <c r="KI253" s="802"/>
      <c r="KJ253" s="802"/>
      <c r="KK253" s="802"/>
      <c r="KL253" s="802"/>
      <c r="KM253" s="802"/>
      <c r="KN253" s="802"/>
      <c r="KO253" s="802"/>
      <c r="KP253" s="802"/>
      <c r="KQ253" s="802"/>
      <c r="KR253" s="802"/>
      <c r="KS253" s="802"/>
      <c r="KT253" s="802"/>
      <c r="KU253" s="802"/>
      <c r="KV253" s="802"/>
      <c r="KW253" s="802"/>
      <c r="KX253" s="802"/>
      <c r="KY253" s="802"/>
      <c r="KZ253" s="802"/>
      <c r="LA253" s="802"/>
      <c r="LB253" s="802"/>
      <c r="LC253" s="802"/>
      <c r="LD253" s="802"/>
      <c r="LE253" s="802"/>
      <c r="LF253" s="802"/>
      <c r="LG253" s="802"/>
      <c r="LH253" s="802"/>
      <c r="LI253" s="802"/>
      <c r="LJ253" s="802"/>
      <c r="LK253" s="802"/>
      <c r="LL253" s="802"/>
      <c r="LM253" s="802"/>
      <c r="LN253" s="802"/>
      <c r="LO253" s="802"/>
      <c r="LP253" s="802"/>
      <c r="LQ253" s="802"/>
      <c r="LR253" s="802"/>
      <c r="LS253" s="802"/>
      <c r="LT253" s="802"/>
      <c r="LU253" s="802"/>
      <c r="LV253" s="802"/>
      <c r="LW253" s="802"/>
      <c r="LX253" s="802"/>
      <c r="LY253" s="802"/>
      <c r="LZ253" s="802"/>
      <c r="MA253" s="802"/>
      <c r="MB253" s="802"/>
      <c r="MC253" s="802"/>
      <c r="MD253" s="802"/>
      <c r="ME253" s="802"/>
      <c r="MF253" s="802"/>
      <c r="MG253" s="802"/>
      <c r="MH253" s="802"/>
      <c r="MI253" s="802"/>
      <c r="MJ253" s="802"/>
      <c r="MK253" s="802"/>
      <c r="ML253" s="802"/>
      <c r="MM253" s="802"/>
      <c r="MN253" s="802"/>
      <c r="MO253" s="802"/>
      <c r="MP253" s="802"/>
      <c r="MQ253" s="802"/>
      <c r="MR253" s="802"/>
      <c r="MS253" s="802"/>
      <c r="MT253" s="802"/>
      <c r="MU253" s="802"/>
      <c r="MV253" s="802"/>
      <c r="MW253" s="802"/>
      <c r="MX253" s="802"/>
      <c r="MY253" s="802"/>
      <c r="MZ253" s="802"/>
      <c r="NA253" s="802"/>
      <c r="NB253" s="802"/>
      <c r="NC253" s="802"/>
      <c r="ND253" s="802"/>
      <c r="NE253" s="802"/>
      <c r="NF253" s="802"/>
      <c r="NG253" s="802"/>
      <c r="NH253" s="802"/>
      <c r="NI253" s="802"/>
      <c r="NJ253" s="802"/>
      <c r="NK253" s="802"/>
      <c r="NL253" s="802"/>
      <c r="NM253" s="802"/>
      <c r="NN253" s="802"/>
      <c r="NO253" s="802"/>
      <c r="NP253" s="802"/>
      <c r="NQ253" s="802"/>
      <c r="NR253" s="802"/>
      <c r="NS253" s="802"/>
      <c r="NT253" s="802"/>
      <c r="NU253" s="802"/>
      <c r="NV253" s="802"/>
      <c r="NW253" s="802"/>
      <c r="NX253" s="802"/>
      <c r="NY253" s="802"/>
      <c r="NZ253" s="802"/>
      <c r="OA253" s="802"/>
      <c r="OB253" s="802"/>
      <c r="OC253" s="802"/>
      <c r="OD253" s="802"/>
      <c r="OE253" s="802"/>
      <c r="OF253" s="802"/>
      <c r="OG253" s="802"/>
      <c r="OH253" s="802"/>
      <c r="OI253" s="802"/>
      <c r="OJ253" s="802"/>
      <c r="OK253" s="802"/>
      <c r="OL253" s="802"/>
      <c r="OM253" s="802"/>
      <c r="ON253" s="802"/>
      <c r="OO253" s="802"/>
      <c r="OP253" s="802"/>
      <c r="OQ253" s="802"/>
      <c r="OR253" s="802"/>
      <c r="OS253" s="802"/>
      <c r="OT253" s="802"/>
      <c r="OU253" s="802"/>
      <c r="OV253" s="802"/>
      <c r="OW253" s="802"/>
      <c r="OX253" s="802"/>
      <c r="OY253" s="802"/>
      <c r="OZ253" s="802"/>
      <c r="PA253" s="802"/>
      <c r="PB253" s="802"/>
      <c r="PC253" s="802"/>
      <c r="PD253" s="802"/>
      <c r="PE253" s="802"/>
      <c r="PF253" s="802"/>
      <c r="PG253" s="802"/>
      <c r="PH253" s="802"/>
      <c r="PI253" s="802"/>
      <c r="PJ253" s="802"/>
      <c r="PK253" s="802"/>
      <c r="PL253" s="802"/>
      <c r="PM253" s="802"/>
      <c r="PN253" s="802"/>
      <c r="PO253" s="802"/>
      <c r="PP253" s="802"/>
      <c r="PQ253" s="802"/>
      <c r="PR253" s="802"/>
      <c r="PS253" s="802"/>
      <c r="PT253" s="802"/>
      <c r="PU253" s="802"/>
      <c r="PV253" s="802"/>
      <c r="PW253" s="802"/>
      <c r="PX253" s="802"/>
      <c r="PY253" s="802"/>
      <c r="PZ253" s="802"/>
      <c r="QA253" s="802"/>
      <c r="QB253" s="802"/>
      <c r="QC253" s="802"/>
      <c r="QD253" s="802"/>
      <c r="QE253" s="802"/>
      <c r="QF253" s="802"/>
      <c r="QG253" s="802"/>
      <c r="QH253" s="802"/>
      <c r="QI253" s="802"/>
      <c r="QJ253" s="802"/>
      <c r="QK253" s="802"/>
      <c r="QL253" s="802"/>
      <c r="QM253" s="802"/>
      <c r="QN253" s="802"/>
      <c r="QO253" s="802"/>
      <c r="QP253" s="802"/>
      <c r="QQ253" s="802"/>
      <c r="QR253" s="802"/>
      <c r="QS253" s="802"/>
      <c r="QT253" s="802"/>
      <c r="QU253" s="802"/>
      <c r="QV253" s="802"/>
      <c r="QW253" s="802"/>
      <c r="QX253" s="802"/>
      <c r="QY253" s="802"/>
      <c r="QZ253" s="802"/>
      <c r="RA253" s="802"/>
      <c r="RB253" s="802"/>
      <c r="RC253" s="802"/>
      <c r="RD253" s="802"/>
      <c r="RE253" s="802"/>
      <c r="RF253" s="802"/>
      <c r="RG253" s="802"/>
      <c r="RH253" s="802"/>
      <c r="RI253" s="802"/>
      <c r="RJ253" s="802"/>
      <c r="RK253" s="802"/>
      <c r="RL253" s="802"/>
      <c r="RM253" s="802"/>
      <c r="RN253" s="802"/>
      <c r="RO253" s="802"/>
      <c r="RP253" s="802"/>
      <c r="RQ253" s="802"/>
      <c r="RR253" s="802"/>
      <c r="RS253" s="802"/>
      <c r="RT253" s="802"/>
      <c r="RU253" s="802"/>
      <c r="RV253" s="802"/>
      <c r="RW253" s="802"/>
      <c r="RX253" s="802"/>
      <c r="RY253" s="802"/>
      <c r="RZ253" s="802"/>
      <c r="SA253" s="802"/>
      <c r="SB253" s="802"/>
      <c r="SC253" s="802"/>
      <c r="SD253" s="802"/>
      <c r="SE253" s="802"/>
      <c r="SF253" s="802"/>
      <c r="SG253" s="802"/>
      <c r="SH253" s="802"/>
      <c r="SI253" s="802"/>
      <c r="SJ253" s="802"/>
      <c r="SK253" s="802"/>
      <c r="SL253" s="802"/>
      <c r="SM253" s="802"/>
      <c r="SN253" s="802"/>
      <c r="SO253" s="802"/>
      <c r="SP253" s="802"/>
      <c r="SQ253" s="802"/>
      <c r="SR253" s="802"/>
      <c r="SS253" s="802"/>
      <c r="ST253" s="802"/>
      <c r="SU253" s="802"/>
      <c r="SV253" s="802"/>
      <c r="SW253" s="802"/>
      <c r="SX253" s="802"/>
      <c r="SY253" s="802"/>
      <c r="SZ253" s="802"/>
      <c r="TA253" s="802"/>
      <c r="TB253" s="802"/>
      <c r="TC253" s="802"/>
      <c r="TD253" s="802"/>
      <c r="TE253" s="802"/>
      <c r="TF253" s="802"/>
      <c r="TG253" s="802"/>
      <c r="TH253" s="802"/>
      <c r="TI253" s="802"/>
      <c r="TJ253" s="802"/>
      <c r="TK253" s="802"/>
      <c r="TL253" s="802"/>
      <c r="TM253" s="802"/>
      <c r="TN253" s="802"/>
      <c r="TO253" s="802"/>
      <c r="TP253" s="802"/>
      <c r="TQ253" s="802"/>
      <c r="TR253" s="802"/>
      <c r="TS253" s="802"/>
      <c r="TT253" s="802"/>
      <c r="TU253" s="802"/>
      <c r="TV253" s="802"/>
      <c r="TW253" s="802"/>
      <c r="TX253" s="802"/>
      <c r="TY253" s="802"/>
      <c r="TZ253" s="802"/>
      <c r="UA253" s="802"/>
      <c r="UB253" s="802"/>
      <c r="UC253" s="802"/>
      <c r="UD253" s="802"/>
      <c r="UE253" s="802"/>
      <c r="UF253" s="802"/>
      <c r="UG253" s="802"/>
      <c r="UH253" s="802"/>
      <c r="UI253" s="802"/>
      <c r="UJ253" s="802"/>
      <c r="UK253" s="802"/>
      <c r="UL253" s="802"/>
      <c r="UM253" s="802"/>
      <c r="UN253" s="802"/>
      <c r="UO253" s="802"/>
      <c r="UP253" s="802"/>
      <c r="UQ253" s="802"/>
      <c r="UR253" s="802"/>
      <c r="US253" s="802"/>
      <c r="UT253" s="802"/>
      <c r="UU253" s="802"/>
      <c r="UV253" s="802"/>
      <c r="UW253" s="802"/>
      <c r="UX253" s="802"/>
      <c r="UY253" s="802"/>
      <c r="UZ253" s="802"/>
      <c r="VA253" s="802"/>
      <c r="VB253" s="802"/>
      <c r="VC253" s="802"/>
      <c r="VD253" s="802"/>
      <c r="VE253" s="802"/>
      <c r="VF253" s="802"/>
      <c r="VG253" s="802"/>
      <c r="VH253" s="802"/>
      <c r="VI253" s="802"/>
      <c r="VJ253" s="802"/>
      <c r="VK253" s="802"/>
      <c r="VL253" s="802"/>
      <c r="VM253" s="802"/>
      <c r="VN253" s="802"/>
      <c r="VO253" s="802"/>
      <c r="VP253" s="802"/>
      <c r="VQ253" s="802"/>
      <c r="VR253" s="802"/>
      <c r="VS253" s="802"/>
      <c r="VT253" s="802"/>
      <c r="VU253" s="802"/>
      <c r="VV253" s="802"/>
      <c r="VW253" s="802"/>
      <c r="VX253" s="802"/>
      <c r="VY253" s="802"/>
      <c r="VZ253" s="802"/>
      <c r="WA253" s="802"/>
      <c r="WB253" s="802"/>
      <c r="WC253" s="802"/>
      <c r="WD253" s="802"/>
      <c r="WE253" s="802"/>
      <c r="WF253" s="802"/>
      <c r="WG253" s="802"/>
      <c r="WH253" s="802"/>
      <c r="WI253" s="802"/>
      <c r="WJ253" s="802"/>
      <c r="WK253" s="802"/>
      <c r="WL253" s="802"/>
      <c r="WM253" s="802"/>
      <c r="WN253" s="802"/>
      <c r="WO253" s="802"/>
      <c r="WP253" s="802"/>
      <c r="WQ253" s="802"/>
      <c r="WR253" s="802"/>
      <c r="WS253" s="802"/>
      <c r="WT253" s="802"/>
      <c r="WU253" s="802"/>
      <c r="WV253" s="802"/>
      <c r="WW253" s="802"/>
      <c r="WX253" s="802"/>
      <c r="WY253" s="802"/>
      <c r="WZ253" s="802"/>
      <c r="XA253" s="802"/>
      <c r="XB253" s="802"/>
      <c r="XC253" s="802"/>
      <c r="XD253" s="802"/>
      <c r="XE253" s="802"/>
      <c r="XF253" s="802"/>
      <c r="XG253" s="802"/>
      <c r="XH253" s="802"/>
      <c r="XI253" s="802"/>
      <c r="XJ253" s="802"/>
      <c r="XK253" s="802"/>
      <c r="XL253" s="802"/>
      <c r="XM253" s="802"/>
      <c r="XN253" s="802"/>
      <c r="XO253" s="802"/>
      <c r="XP253" s="802"/>
      <c r="XQ253" s="802"/>
      <c r="XR253" s="802"/>
      <c r="XS253" s="802"/>
      <c r="XT253" s="802"/>
      <c r="XU253" s="802"/>
      <c r="XV253" s="802"/>
      <c r="XW253" s="802"/>
      <c r="XX253" s="802"/>
      <c r="XY253" s="802"/>
      <c r="XZ253" s="802"/>
      <c r="YA253" s="802"/>
      <c r="YB253" s="802"/>
      <c r="YC253" s="802"/>
      <c r="YD253" s="802"/>
      <c r="YE253" s="802"/>
      <c r="YF253" s="802"/>
      <c r="YG253" s="802"/>
      <c r="YH253" s="802"/>
      <c r="YI253" s="802"/>
      <c r="YJ253" s="802"/>
      <c r="YK253" s="802"/>
      <c r="YL253" s="802"/>
      <c r="YM253" s="802"/>
      <c r="YN253" s="802"/>
      <c r="YO253" s="802"/>
      <c r="YP253" s="802"/>
      <c r="YQ253" s="802"/>
      <c r="YR253" s="802"/>
      <c r="YS253" s="802"/>
      <c r="YT253" s="802"/>
      <c r="YU253" s="802"/>
      <c r="YV253" s="802"/>
      <c r="YW253" s="802"/>
      <c r="YX253" s="802"/>
      <c r="YY253" s="802"/>
      <c r="YZ253" s="802"/>
      <c r="ZA253" s="802"/>
      <c r="ZB253" s="802"/>
      <c r="ZC253" s="802"/>
      <c r="ZD253" s="802"/>
      <c r="ZE253" s="802"/>
      <c r="ZF253" s="802"/>
      <c r="ZG253" s="802"/>
      <c r="ZH253" s="802"/>
      <c r="ZI253" s="802"/>
      <c r="ZJ253" s="802"/>
      <c r="ZK253" s="802"/>
      <c r="ZL253" s="802"/>
      <c r="ZM253" s="802"/>
      <c r="ZN253" s="802"/>
      <c r="ZO253" s="802"/>
      <c r="ZP253" s="802"/>
      <c r="ZQ253" s="802"/>
      <c r="ZR253" s="802"/>
      <c r="ZS253" s="802"/>
      <c r="ZT253" s="802"/>
      <c r="ZU253" s="802"/>
      <c r="ZV253" s="802"/>
      <c r="ZW253" s="802"/>
      <c r="ZX253" s="802"/>
      <c r="ZY253" s="802"/>
      <c r="ZZ253" s="802"/>
      <c r="AAA253" s="802"/>
      <c r="AAB253" s="802"/>
      <c r="AAC253" s="802"/>
      <c r="AAD253" s="802"/>
      <c r="AAE253" s="802"/>
      <c r="AAF253" s="802"/>
      <c r="AAG253" s="802"/>
      <c r="AAH253" s="802"/>
      <c r="AAI253" s="802"/>
      <c r="AAJ253" s="802"/>
      <c r="AAK253" s="802"/>
      <c r="AAL253" s="802"/>
      <c r="AAM253" s="802"/>
      <c r="AAN253" s="802"/>
      <c r="AAO253" s="802"/>
      <c r="AAP253" s="802"/>
      <c r="AAQ253" s="802"/>
      <c r="AAR253" s="802"/>
      <c r="AAS253" s="802"/>
      <c r="AAT253" s="802"/>
      <c r="AAU253" s="802"/>
      <c r="AAV253" s="802"/>
      <c r="AAW253" s="802"/>
      <c r="AAX253" s="802"/>
      <c r="AAY253" s="802"/>
      <c r="AAZ253" s="802"/>
      <c r="ABA253" s="802"/>
      <c r="ABB253" s="802"/>
      <c r="ABC253" s="802"/>
      <c r="ABD253" s="802"/>
      <c r="ABE253" s="802"/>
      <c r="ABF253" s="802"/>
      <c r="ABG253" s="802"/>
      <c r="ABH253" s="802"/>
      <c r="ABI253" s="802"/>
      <c r="ABJ253" s="802"/>
      <c r="ABK253" s="802"/>
      <c r="ABL253" s="802"/>
      <c r="ABM253" s="802"/>
      <c r="ABN253" s="802"/>
      <c r="ABO253" s="802"/>
      <c r="ABP253" s="802"/>
      <c r="ABQ253" s="802"/>
      <c r="ABR253" s="802"/>
      <c r="ABS253" s="802"/>
      <c r="ABT253" s="802"/>
      <c r="ABU253" s="802"/>
      <c r="ABV253" s="802"/>
      <c r="ABW253" s="802"/>
      <c r="ABX253" s="802"/>
      <c r="ABY253" s="802"/>
      <c r="ABZ253" s="802"/>
      <c r="ACA253" s="802"/>
      <c r="ACB253" s="802"/>
      <c r="ACC253" s="802"/>
      <c r="ACD253" s="802"/>
      <c r="ACE253" s="802"/>
      <c r="ACF253" s="802"/>
      <c r="ACG253" s="802"/>
      <c r="ACH253" s="802"/>
      <c r="ACI253" s="802"/>
      <c r="ACJ253" s="802"/>
      <c r="ACK253" s="802"/>
      <c r="ACL253" s="802"/>
      <c r="ACM253" s="802"/>
      <c r="ACN253" s="802"/>
      <c r="ACO253" s="802"/>
      <c r="ACP253" s="802"/>
      <c r="ACQ253" s="802"/>
      <c r="ACR253" s="802"/>
      <c r="ACS253" s="802"/>
      <c r="ACT253" s="802"/>
      <c r="ACU253" s="802"/>
      <c r="ACV253" s="802"/>
      <c r="ACW253" s="802"/>
      <c r="ACX253" s="802"/>
      <c r="ACY253" s="802"/>
      <c r="ACZ253" s="802"/>
      <c r="ADA253" s="802"/>
      <c r="ADB253" s="802"/>
      <c r="ADC253" s="802"/>
      <c r="ADD253" s="802"/>
      <c r="ADE253" s="802"/>
      <c r="ADF253" s="802"/>
      <c r="ADG253" s="802"/>
      <c r="ADH253" s="802"/>
      <c r="ADI253" s="802"/>
      <c r="ADJ253" s="802"/>
      <c r="ADK253" s="802"/>
      <c r="ADL253" s="802"/>
      <c r="ADM253" s="802"/>
      <c r="ADN253" s="802"/>
      <c r="ADO253" s="802"/>
      <c r="ADP253" s="802"/>
      <c r="ADQ253" s="802"/>
      <c r="ADR253" s="802"/>
      <c r="ADS253" s="802"/>
      <c r="ADT253" s="802"/>
      <c r="ADU253" s="802"/>
      <c r="ADV253" s="802"/>
      <c r="ADW253" s="802"/>
      <c r="ADX253" s="802"/>
      <c r="ADY253" s="802"/>
      <c r="ADZ253" s="802"/>
      <c r="AEA253" s="802"/>
      <c r="AEB253" s="802"/>
      <c r="AEC253" s="802"/>
      <c r="AED253" s="802"/>
      <c r="AEE253" s="802"/>
      <c r="AEF253" s="802"/>
      <c r="AEG253" s="802"/>
      <c r="AEH253" s="802"/>
      <c r="AEI253" s="802"/>
      <c r="AEJ253" s="802"/>
      <c r="AEK253" s="802"/>
      <c r="AEL253" s="802"/>
      <c r="AEM253" s="802"/>
      <c r="AEN253" s="802"/>
      <c r="AEO253" s="802"/>
      <c r="AEP253" s="802"/>
      <c r="AEQ253" s="802"/>
      <c r="AER253" s="802"/>
      <c r="AES253" s="802"/>
      <c r="AET253" s="802"/>
      <c r="AEU253" s="802"/>
      <c r="AEV253" s="802"/>
      <c r="AEW253" s="802"/>
      <c r="AEX253" s="802"/>
      <c r="AEY253" s="802"/>
      <c r="AEZ253" s="802"/>
      <c r="AFA253" s="802"/>
      <c r="AFB253" s="802"/>
      <c r="AFC253" s="802"/>
      <c r="AFD253" s="802"/>
      <c r="AFE253" s="802"/>
      <c r="AFF253" s="802"/>
      <c r="AFG253" s="802"/>
      <c r="AFH253" s="802"/>
      <c r="AFI253" s="802"/>
      <c r="AFJ253" s="802"/>
      <c r="AFK253" s="802"/>
      <c r="AFL253" s="802"/>
      <c r="AFM253" s="802"/>
      <c r="AFN253" s="802"/>
      <c r="AFO253" s="802"/>
      <c r="AFP253" s="802"/>
      <c r="AFQ253" s="802"/>
      <c r="AFR253" s="802"/>
      <c r="AFS253" s="802"/>
      <c r="AFT253" s="802"/>
      <c r="AFU253" s="802"/>
      <c r="AFV253" s="802"/>
      <c r="AFW253" s="802"/>
      <c r="AFX253" s="802"/>
      <c r="AFY253" s="802"/>
      <c r="AFZ253" s="802"/>
      <c r="AGA253" s="802"/>
      <c r="AGB253" s="802"/>
      <c r="AGC253" s="802"/>
      <c r="AGD253" s="802"/>
      <c r="AGE253" s="802"/>
      <c r="AGF253" s="802"/>
      <c r="AGG253" s="802"/>
      <c r="AGH253" s="802"/>
      <c r="AGI253" s="802"/>
      <c r="AGJ253" s="802"/>
      <c r="AGK253" s="802"/>
      <c r="AGL253" s="802"/>
      <c r="AGM253" s="802"/>
      <c r="AGN253" s="802"/>
      <c r="AGO253" s="802"/>
      <c r="AGP253" s="802"/>
      <c r="AGQ253" s="802"/>
      <c r="AGR253" s="802"/>
      <c r="AGS253" s="802"/>
      <c r="AGT253" s="802"/>
      <c r="AGU253" s="802"/>
      <c r="AGV253" s="802"/>
      <c r="AGW253" s="802"/>
      <c r="AGX253" s="802"/>
      <c r="AGY253" s="802"/>
      <c r="AGZ253" s="802"/>
      <c r="AHA253" s="802"/>
      <c r="AHB253" s="802"/>
      <c r="AHC253" s="802"/>
      <c r="AHD253" s="802"/>
      <c r="AHE253" s="802"/>
      <c r="AHF253" s="802"/>
      <c r="AHG253" s="802"/>
      <c r="AHH253" s="802"/>
      <c r="AHI253" s="802"/>
      <c r="AHJ253" s="802"/>
      <c r="AHK253" s="802"/>
      <c r="AHL253" s="802"/>
      <c r="AHM253" s="802"/>
      <c r="AHN253" s="802"/>
      <c r="AHO253" s="802"/>
      <c r="AHP253" s="802"/>
      <c r="AHQ253" s="802"/>
      <c r="AHR253" s="802"/>
      <c r="AHS253" s="802"/>
      <c r="AHT253" s="802"/>
      <c r="AHU253" s="802"/>
      <c r="AHV253" s="802"/>
      <c r="AHW253" s="802"/>
      <c r="AHX253" s="802"/>
      <c r="AHY253" s="802"/>
      <c r="AHZ253" s="802"/>
      <c r="AIA253" s="802"/>
      <c r="AIB253" s="802"/>
      <c r="AIC253" s="802"/>
      <c r="AID253" s="802"/>
      <c r="AIE253" s="802"/>
      <c r="AIF253" s="802"/>
      <c r="AIG253" s="802"/>
      <c r="AIH253" s="802"/>
      <c r="AII253" s="802"/>
      <c r="AIJ253" s="802"/>
      <c r="AQE253" s="802"/>
      <c r="AQF253" s="802"/>
      <c r="AQG253" s="802"/>
      <c r="AQH253" s="802"/>
      <c r="AQI253" s="802"/>
      <c r="AQJ253" s="802"/>
      <c r="AQK253" s="802"/>
      <c r="AQL253" s="802"/>
      <c r="AQM253" s="802"/>
      <c r="AQN253" s="802"/>
      <c r="AQO253" s="802"/>
      <c r="AQP253" s="802"/>
      <c r="AQQ253" s="802"/>
      <c r="AQR253" s="802"/>
      <c r="AQS253" s="802"/>
      <c r="AQT253" s="802"/>
      <c r="AQU253" s="802"/>
      <c r="AQV253" s="802"/>
      <c r="AQW253" s="802"/>
      <c r="AQX253" s="802"/>
      <c r="AQY253" s="802"/>
      <c r="AQZ253" s="802"/>
      <c r="ARA253" s="802"/>
      <c r="ARB253" s="802"/>
      <c r="ARC253" s="802"/>
      <c r="ARD253" s="802"/>
      <c r="ARE253" s="802"/>
      <c r="ARF253" s="802"/>
      <c r="ARG253" s="802"/>
      <c r="ARH253" s="802"/>
      <c r="ARI253" s="802"/>
      <c r="ARJ253" s="802"/>
      <c r="ARK253" s="802"/>
      <c r="ARL253" s="802"/>
      <c r="ARM253" s="802"/>
      <c r="ARN253" s="802"/>
      <c r="ARO253" s="802"/>
      <c r="ARP253" s="802"/>
      <c r="ARQ253" s="802"/>
      <c r="ARR253" s="802"/>
      <c r="ARS253" s="802"/>
      <c r="ART253" s="802"/>
      <c r="ARU253" s="802"/>
      <c r="ARV253" s="802"/>
      <c r="ARW253" s="802"/>
      <c r="ARX253" s="802"/>
      <c r="ARY253" s="802"/>
      <c r="ARZ253" s="802"/>
      <c r="ASA253" s="802"/>
      <c r="ASB253" s="802"/>
      <c r="ASC253" s="802"/>
      <c r="ASD253" s="802"/>
      <c r="ASE253" s="802"/>
      <c r="ASF253" s="802"/>
      <c r="ASG253" s="802"/>
      <c r="ASH253" s="802"/>
      <c r="ASI253" s="802"/>
      <c r="ASJ253" s="802"/>
      <c r="ASK253" s="802"/>
      <c r="ASL253" s="802"/>
      <c r="ATP253" s="802"/>
      <c r="ATQ253" s="802"/>
      <c r="ATR253" s="802"/>
      <c r="ATS253" s="802"/>
      <c r="ATT253" s="802"/>
      <c r="ATU253" s="802"/>
      <c r="ATV253" s="802"/>
      <c r="ATW253" s="802"/>
      <c r="ATX253" s="802"/>
      <c r="ATY253" s="802"/>
      <c r="ATZ253" s="802"/>
      <c r="AUA253" s="802"/>
      <c r="AUB253" s="802"/>
      <c r="AUC253" s="802"/>
      <c r="AUD253" s="802"/>
      <c r="AUE253" s="802"/>
      <c r="AUF253" s="802"/>
      <c r="AUG253" s="802"/>
      <c r="AUH253" s="802"/>
      <c r="AUI253" s="802"/>
      <c r="AUJ253" s="802"/>
      <c r="AUK253" s="802"/>
      <c r="AUL253" s="802"/>
      <c r="AUM253" s="802"/>
      <c r="AUN253" s="802"/>
      <c r="AUO253" s="802"/>
      <c r="AUP253" s="801"/>
      <c r="AUQ253" s="802"/>
      <c r="AUR253" s="801"/>
      <c r="AUS253" s="802"/>
      <c r="AUT253" s="801"/>
      <c r="AUU253" s="802"/>
      <c r="AUV253" s="802"/>
      <c r="AUW253" s="802"/>
      <c r="AUX253" s="802"/>
      <c r="AUY253" s="802"/>
      <c r="AUZ253" s="802"/>
      <c r="AVA253" s="802"/>
      <c r="AVB253" s="802"/>
      <c r="AVC253" s="802"/>
      <c r="AVD253" s="802"/>
      <c r="AVE253" s="802"/>
      <c r="AVF253" s="802"/>
      <c r="AVG253" s="802"/>
      <c r="AVH253" s="802"/>
      <c r="AVI253" s="802"/>
      <c r="AVJ253" s="808"/>
      <c r="AVK253" s="808"/>
      <c r="AVL253" s="808"/>
      <c r="AVM253" s="808"/>
      <c r="AVN253" s="808"/>
      <c r="AVO253" s="808"/>
      <c r="AVP253" s="808"/>
      <c r="AVQ253" s="808"/>
      <c r="AVR253" s="808"/>
      <c r="AVS253" s="808"/>
      <c r="AVT253" s="808"/>
      <c r="AVU253" s="809"/>
      <c r="AVV253" s="809"/>
      <c r="AVW253" s="809"/>
      <c r="AVX253" s="809"/>
      <c r="AVY253" s="809"/>
      <c r="AVZ253" s="809"/>
      <c r="AWA253" s="809"/>
      <c r="AWB253" s="809"/>
      <c r="AWC253" s="809"/>
      <c r="AWD253" s="809"/>
      <c r="AWE253" s="809"/>
      <c r="AWF253" s="809"/>
      <c r="AWG253" s="809"/>
      <c r="AWH253" s="809"/>
      <c r="AWI253" s="809"/>
      <c r="AWJ253" s="809"/>
      <c r="AWK253" s="809"/>
      <c r="AWL253" s="809"/>
      <c r="AWM253" s="809"/>
      <c r="AWN253" s="809"/>
      <c r="AWO253" s="809"/>
      <c r="AWP253" s="809"/>
      <c r="AWQ253" s="809"/>
      <c r="AWR253" s="808"/>
      <c r="AWS253" s="761"/>
      <c r="AWT253" s="808"/>
      <c r="AWU253" s="809"/>
      <c r="AWV253" s="809"/>
      <c r="AWW253" s="809"/>
      <c r="AWX253" s="809"/>
      <c r="AWY253" s="809"/>
      <c r="AWZ253" s="809"/>
      <c r="AXA253" s="809"/>
      <c r="AXB253" s="809"/>
      <c r="AXC253" s="809"/>
      <c r="AXD253" s="809"/>
      <c r="AXE253" s="809"/>
      <c r="AXF253" s="809"/>
      <c r="AXG253" s="809"/>
      <c r="AXH253" s="809"/>
      <c r="AXI253" s="809"/>
      <c r="AXJ253" s="809"/>
      <c r="AXK253" s="809"/>
      <c r="AXL253" s="809"/>
      <c r="AXM253" s="809"/>
      <c r="AXN253" s="809"/>
      <c r="AXO253" s="809"/>
      <c r="AXP253" s="809"/>
      <c r="AXQ253" s="809"/>
      <c r="AXR253" s="809"/>
      <c r="AXS253" s="809"/>
      <c r="AXT253" s="809"/>
      <c r="AXU253" s="809"/>
      <c r="AXV253" s="809"/>
      <c r="AXW253" s="809"/>
      <c r="AXX253" s="809"/>
      <c r="AXY253" s="809"/>
      <c r="AXZ253" s="809"/>
      <c r="AYA253" s="809"/>
      <c r="AYB253" s="809"/>
      <c r="AYC253" s="809"/>
      <c r="AYD253" s="808"/>
      <c r="AYE253" s="808"/>
      <c r="AYF253" s="809"/>
      <c r="AYG253" s="808"/>
      <c r="AYH253" s="810"/>
      <c r="AYI253" s="810"/>
      <c r="AYJ253" s="810"/>
      <c r="AYK253" s="810"/>
      <c r="AYL253" s="810"/>
      <c r="AYM253" s="810"/>
      <c r="AYN253" s="810"/>
      <c r="AYO253" s="810"/>
      <c r="AYP253" s="810"/>
      <c r="AYQ253" s="810"/>
      <c r="AYR253" s="810"/>
      <c r="AYS253" s="810"/>
      <c r="AYT253" s="810"/>
      <c r="AYU253" s="810"/>
      <c r="AYV253" s="810"/>
      <c r="AYW253" s="810"/>
      <c r="AYX253" s="810"/>
      <c r="AYY253" s="810"/>
      <c r="AYZ253" s="810"/>
      <c r="AZA253" s="810"/>
      <c r="AZB253" s="810"/>
      <c r="AZC253" s="810"/>
      <c r="AZD253" s="810"/>
      <c r="AZE253" s="810"/>
      <c r="AZF253" s="810"/>
      <c r="AZG253" s="810"/>
      <c r="AZH253" s="810"/>
      <c r="AZI253" s="810"/>
      <c r="AZJ253" s="810"/>
      <c r="AZK253" s="810"/>
      <c r="AZL253" s="810"/>
      <c r="AZM253" s="810"/>
      <c r="AZN253" s="810"/>
      <c r="AZO253" s="810"/>
      <c r="AZP253" s="809"/>
      <c r="AZQ253" s="802"/>
      <c r="AZR253" s="802"/>
      <c r="AZS253" s="802"/>
    </row>
    <row r="254" spans="45:920 1123:1371" s="793" customFormat="1" ht="13.5">
      <c r="AS254" s="802"/>
      <c r="AT254" s="802"/>
      <c r="AU254" s="802"/>
      <c r="AV254" s="802"/>
      <c r="AW254" s="802"/>
      <c r="AX254" s="802"/>
      <c r="AY254" s="802"/>
      <c r="AZ254" s="802"/>
      <c r="BA254" s="802"/>
      <c r="BB254" s="802"/>
      <c r="BC254" s="802"/>
      <c r="BD254" s="802"/>
      <c r="BE254" s="802"/>
      <c r="BF254" s="802"/>
      <c r="BG254" s="802"/>
      <c r="BH254" s="802"/>
      <c r="BI254" s="802"/>
      <c r="BJ254" s="802"/>
      <c r="BK254" s="802"/>
      <c r="BL254" s="802"/>
      <c r="BM254" s="802"/>
      <c r="BN254" s="802"/>
      <c r="BO254" s="802"/>
      <c r="BP254" s="802"/>
      <c r="BQ254" s="802"/>
      <c r="BR254" s="802"/>
      <c r="BS254" s="802"/>
      <c r="BT254" s="802"/>
      <c r="BU254" s="802"/>
      <c r="BV254" s="802"/>
      <c r="BW254" s="802"/>
      <c r="BX254" s="802"/>
      <c r="BY254" s="802"/>
      <c r="BZ254" s="802"/>
      <c r="CA254" s="802"/>
      <c r="CB254" s="802"/>
      <c r="CC254" s="802"/>
      <c r="CD254" s="802"/>
      <c r="CE254" s="802"/>
      <c r="CF254" s="802"/>
      <c r="CG254" s="802"/>
      <c r="CH254" s="802"/>
      <c r="CI254" s="802"/>
      <c r="CJ254" s="802"/>
      <c r="CK254" s="802"/>
      <c r="CL254" s="802"/>
      <c r="CM254" s="802"/>
      <c r="CN254" s="802"/>
      <c r="CO254" s="802"/>
      <c r="CP254" s="802"/>
      <c r="CQ254" s="802"/>
      <c r="CR254" s="802"/>
      <c r="CS254" s="802"/>
      <c r="CT254" s="802"/>
      <c r="CU254" s="802"/>
      <c r="CV254" s="802"/>
      <c r="CW254" s="802"/>
      <c r="CX254" s="802"/>
      <c r="CY254" s="802"/>
      <c r="CZ254" s="802"/>
      <c r="DA254" s="802"/>
      <c r="DB254" s="802"/>
      <c r="DC254" s="802"/>
      <c r="DD254" s="802"/>
      <c r="DE254" s="802"/>
      <c r="DF254" s="802"/>
      <c r="DG254" s="802"/>
      <c r="DH254" s="802"/>
      <c r="DI254" s="802"/>
      <c r="DJ254" s="802"/>
      <c r="DK254" s="802"/>
      <c r="DL254" s="802"/>
      <c r="DM254" s="802"/>
      <c r="DN254" s="802"/>
      <c r="DO254" s="802"/>
      <c r="DP254" s="802"/>
      <c r="DQ254" s="802"/>
      <c r="DR254" s="802"/>
      <c r="DS254" s="802"/>
      <c r="DT254" s="802"/>
      <c r="DU254" s="802"/>
      <c r="DV254" s="802"/>
      <c r="DW254" s="802"/>
      <c r="DX254" s="802"/>
      <c r="DY254" s="802"/>
      <c r="DZ254" s="802"/>
      <c r="EA254" s="802"/>
      <c r="EB254" s="802"/>
      <c r="EC254" s="802"/>
      <c r="ED254" s="802"/>
      <c r="EE254" s="802"/>
      <c r="EF254" s="802"/>
      <c r="EG254" s="802"/>
      <c r="EH254" s="802"/>
      <c r="EI254" s="802"/>
      <c r="EJ254" s="802"/>
      <c r="EK254" s="802"/>
      <c r="EL254" s="802"/>
      <c r="EM254" s="802"/>
      <c r="EN254" s="802"/>
      <c r="EO254" s="802"/>
      <c r="EP254" s="802"/>
      <c r="EQ254" s="802"/>
      <c r="ER254" s="802"/>
      <c r="ES254" s="802"/>
      <c r="ET254" s="802"/>
      <c r="EU254" s="802"/>
      <c r="EV254" s="802"/>
      <c r="EW254" s="802"/>
      <c r="EX254" s="802"/>
      <c r="EY254" s="802"/>
      <c r="EZ254" s="802"/>
      <c r="FA254" s="802"/>
      <c r="FB254" s="802"/>
      <c r="FC254" s="802"/>
      <c r="FD254" s="802"/>
      <c r="FE254" s="802"/>
      <c r="FF254" s="802"/>
      <c r="FG254" s="802"/>
      <c r="FH254" s="802"/>
      <c r="FI254" s="802"/>
      <c r="FJ254" s="802"/>
      <c r="FK254" s="802"/>
      <c r="FL254" s="802"/>
      <c r="FM254" s="802"/>
      <c r="FN254" s="802"/>
      <c r="FO254" s="802"/>
      <c r="FP254" s="802"/>
      <c r="FQ254" s="802"/>
      <c r="FR254" s="802"/>
      <c r="FS254" s="802"/>
      <c r="FT254" s="802"/>
      <c r="FU254" s="802"/>
      <c r="FV254" s="802"/>
      <c r="FW254" s="802"/>
      <c r="FX254" s="802"/>
      <c r="FY254" s="802"/>
      <c r="FZ254" s="802"/>
      <c r="GA254" s="802"/>
      <c r="GB254" s="802"/>
      <c r="GC254" s="802"/>
      <c r="GD254" s="802"/>
      <c r="GE254" s="802"/>
      <c r="GF254" s="802"/>
      <c r="GG254" s="802"/>
      <c r="GH254" s="802"/>
      <c r="GI254" s="802"/>
      <c r="GJ254" s="802"/>
      <c r="GK254" s="802"/>
      <c r="GL254" s="802"/>
      <c r="GM254" s="802"/>
      <c r="GN254" s="802"/>
      <c r="GO254" s="802"/>
      <c r="GP254" s="802"/>
      <c r="GQ254" s="802"/>
      <c r="GR254" s="802"/>
      <c r="GS254" s="802"/>
      <c r="GT254" s="802"/>
      <c r="GU254" s="802"/>
      <c r="GV254" s="802"/>
      <c r="GW254" s="802"/>
      <c r="GX254" s="802"/>
      <c r="GY254" s="802"/>
      <c r="GZ254" s="802"/>
      <c r="HA254" s="802"/>
      <c r="HB254" s="802"/>
      <c r="HC254" s="802"/>
      <c r="HD254" s="802"/>
      <c r="HE254" s="802"/>
      <c r="HF254" s="802"/>
      <c r="HG254" s="802"/>
      <c r="HH254" s="802"/>
      <c r="HI254" s="802"/>
      <c r="HJ254" s="802"/>
      <c r="HK254" s="802"/>
      <c r="HL254" s="802"/>
      <c r="HM254" s="802"/>
      <c r="HN254" s="802"/>
      <c r="HO254" s="802"/>
      <c r="HP254" s="802"/>
      <c r="HQ254" s="802"/>
      <c r="HR254" s="802"/>
      <c r="HS254" s="802"/>
      <c r="HT254" s="802"/>
      <c r="HU254" s="802"/>
      <c r="HV254" s="802"/>
      <c r="HW254" s="802"/>
      <c r="HX254" s="802"/>
      <c r="HY254" s="802"/>
      <c r="HZ254" s="802"/>
      <c r="IA254" s="802"/>
      <c r="IB254" s="802"/>
      <c r="IC254" s="802"/>
      <c r="ID254" s="802"/>
      <c r="IE254" s="802"/>
      <c r="IF254" s="802"/>
      <c r="IG254" s="802"/>
      <c r="IH254" s="802"/>
      <c r="II254" s="802"/>
      <c r="IJ254" s="802"/>
      <c r="IK254" s="802"/>
      <c r="IL254" s="802"/>
      <c r="IM254" s="802"/>
      <c r="IN254" s="802"/>
      <c r="IO254" s="802"/>
      <c r="IP254" s="802"/>
      <c r="IQ254" s="802"/>
      <c r="IR254" s="802"/>
      <c r="IS254" s="802"/>
      <c r="IT254" s="802"/>
      <c r="IU254" s="802"/>
      <c r="IV254" s="802"/>
      <c r="IW254" s="802"/>
      <c r="IX254" s="802"/>
      <c r="IY254" s="802"/>
      <c r="IZ254" s="802"/>
      <c r="JA254" s="802"/>
      <c r="JB254" s="802"/>
      <c r="JC254" s="802"/>
      <c r="JD254" s="802"/>
      <c r="JE254" s="802"/>
      <c r="JF254" s="802"/>
      <c r="JG254" s="802"/>
      <c r="JH254" s="802"/>
      <c r="JI254" s="802"/>
      <c r="JJ254" s="802"/>
      <c r="JK254" s="802"/>
      <c r="JL254" s="802"/>
      <c r="JM254" s="802"/>
      <c r="JN254" s="802"/>
      <c r="JO254" s="802"/>
      <c r="JP254" s="802"/>
      <c r="JQ254" s="802"/>
      <c r="JR254" s="802"/>
      <c r="JS254" s="802"/>
      <c r="JT254" s="802"/>
      <c r="JU254" s="802"/>
      <c r="JV254" s="802"/>
      <c r="JW254" s="802"/>
      <c r="JX254" s="802"/>
      <c r="JY254" s="802"/>
      <c r="JZ254" s="802"/>
      <c r="KA254" s="802"/>
      <c r="KB254" s="802"/>
      <c r="KC254" s="802"/>
      <c r="KD254" s="802"/>
      <c r="KE254" s="802"/>
      <c r="KF254" s="802"/>
      <c r="KG254" s="802"/>
      <c r="KH254" s="802"/>
      <c r="KI254" s="802"/>
      <c r="KJ254" s="802"/>
      <c r="KK254" s="802"/>
      <c r="KL254" s="802"/>
      <c r="KM254" s="802"/>
      <c r="KN254" s="802"/>
      <c r="KO254" s="802"/>
      <c r="KP254" s="802"/>
      <c r="KQ254" s="802"/>
      <c r="KR254" s="802"/>
      <c r="KS254" s="802"/>
      <c r="KT254" s="802"/>
      <c r="KU254" s="802"/>
      <c r="KV254" s="802"/>
      <c r="KW254" s="802"/>
      <c r="KX254" s="802"/>
      <c r="KY254" s="802"/>
      <c r="KZ254" s="802"/>
      <c r="LA254" s="802"/>
      <c r="LB254" s="802"/>
      <c r="LC254" s="802"/>
      <c r="LD254" s="802"/>
      <c r="LE254" s="802"/>
      <c r="LF254" s="802"/>
      <c r="LG254" s="802"/>
      <c r="LH254" s="802"/>
      <c r="LI254" s="802"/>
      <c r="LJ254" s="802"/>
      <c r="LK254" s="802"/>
      <c r="LL254" s="802"/>
      <c r="LM254" s="802"/>
      <c r="LN254" s="802"/>
      <c r="LO254" s="802"/>
      <c r="LP254" s="802"/>
      <c r="LQ254" s="802"/>
      <c r="LR254" s="802"/>
      <c r="LS254" s="802"/>
      <c r="LT254" s="802"/>
      <c r="LU254" s="802"/>
      <c r="LV254" s="802"/>
      <c r="LW254" s="802"/>
      <c r="LX254" s="802"/>
      <c r="LY254" s="802"/>
      <c r="LZ254" s="802"/>
      <c r="MA254" s="802"/>
      <c r="MB254" s="802"/>
      <c r="MC254" s="802"/>
      <c r="MD254" s="802"/>
      <c r="ME254" s="802"/>
      <c r="MF254" s="802"/>
      <c r="MG254" s="802"/>
      <c r="MH254" s="802"/>
      <c r="MI254" s="802"/>
      <c r="MJ254" s="802"/>
      <c r="MK254" s="802"/>
      <c r="ML254" s="802"/>
      <c r="MM254" s="802"/>
      <c r="MN254" s="802"/>
      <c r="MO254" s="802"/>
      <c r="MP254" s="802"/>
      <c r="MQ254" s="802"/>
      <c r="MR254" s="802"/>
      <c r="MS254" s="802"/>
      <c r="MT254" s="802"/>
      <c r="MU254" s="802"/>
      <c r="MV254" s="802"/>
      <c r="MW254" s="802"/>
      <c r="MX254" s="802"/>
      <c r="MY254" s="802"/>
      <c r="MZ254" s="802"/>
      <c r="NA254" s="802"/>
      <c r="NB254" s="802"/>
      <c r="NC254" s="802"/>
      <c r="ND254" s="802"/>
      <c r="NE254" s="802"/>
      <c r="NF254" s="802"/>
      <c r="NG254" s="802"/>
      <c r="NH254" s="802"/>
      <c r="NI254" s="802"/>
      <c r="NJ254" s="802"/>
      <c r="NK254" s="802"/>
      <c r="NL254" s="802"/>
      <c r="NM254" s="802"/>
      <c r="NN254" s="802"/>
      <c r="NO254" s="802"/>
      <c r="NP254" s="802"/>
      <c r="NQ254" s="802"/>
      <c r="NR254" s="802"/>
      <c r="NS254" s="802"/>
      <c r="NT254" s="802"/>
      <c r="NU254" s="802"/>
      <c r="NV254" s="802"/>
      <c r="NW254" s="802"/>
      <c r="NX254" s="802"/>
      <c r="NY254" s="802"/>
      <c r="NZ254" s="802"/>
      <c r="OA254" s="802"/>
      <c r="OB254" s="802"/>
      <c r="OC254" s="802"/>
      <c r="OD254" s="802"/>
      <c r="OE254" s="802"/>
      <c r="OF254" s="802"/>
      <c r="OG254" s="802"/>
      <c r="OH254" s="802"/>
      <c r="OI254" s="802"/>
      <c r="OJ254" s="802"/>
      <c r="OK254" s="802"/>
      <c r="OL254" s="802"/>
      <c r="OM254" s="802"/>
      <c r="ON254" s="802"/>
      <c r="OO254" s="802"/>
      <c r="OP254" s="802"/>
      <c r="OQ254" s="802"/>
      <c r="OR254" s="802"/>
      <c r="OS254" s="802"/>
      <c r="OT254" s="802"/>
      <c r="OU254" s="802"/>
      <c r="OV254" s="802"/>
      <c r="OW254" s="802"/>
      <c r="OX254" s="802"/>
      <c r="OY254" s="802"/>
      <c r="OZ254" s="802"/>
      <c r="PA254" s="802"/>
      <c r="PB254" s="802"/>
      <c r="PC254" s="802"/>
      <c r="PD254" s="802"/>
      <c r="PE254" s="802"/>
      <c r="PF254" s="802"/>
      <c r="PG254" s="802"/>
      <c r="PH254" s="802"/>
      <c r="PI254" s="802"/>
      <c r="PJ254" s="802"/>
      <c r="PK254" s="802"/>
      <c r="PL254" s="802"/>
      <c r="PM254" s="802"/>
      <c r="PN254" s="802"/>
      <c r="PO254" s="802"/>
      <c r="PP254" s="802"/>
      <c r="PQ254" s="802"/>
      <c r="PR254" s="802"/>
      <c r="PS254" s="802"/>
      <c r="PT254" s="802"/>
      <c r="PU254" s="802"/>
      <c r="PV254" s="802"/>
      <c r="PW254" s="802"/>
      <c r="PX254" s="802"/>
      <c r="PY254" s="802"/>
      <c r="PZ254" s="802"/>
      <c r="QA254" s="802"/>
      <c r="QB254" s="802"/>
      <c r="QC254" s="802"/>
      <c r="QD254" s="802"/>
      <c r="QE254" s="802"/>
      <c r="QF254" s="802"/>
      <c r="QG254" s="802"/>
      <c r="QH254" s="802"/>
      <c r="QI254" s="802"/>
      <c r="QJ254" s="802"/>
      <c r="QK254" s="802"/>
      <c r="QL254" s="802"/>
      <c r="QM254" s="802"/>
      <c r="QN254" s="802"/>
      <c r="QO254" s="802"/>
      <c r="QP254" s="802"/>
      <c r="QQ254" s="802"/>
      <c r="QR254" s="802"/>
      <c r="QS254" s="802"/>
      <c r="QT254" s="802"/>
      <c r="QU254" s="802"/>
      <c r="QV254" s="802"/>
      <c r="QW254" s="802"/>
      <c r="QX254" s="802"/>
      <c r="QY254" s="802"/>
      <c r="QZ254" s="802"/>
      <c r="RA254" s="802"/>
      <c r="RB254" s="802"/>
      <c r="RC254" s="802"/>
      <c r="RD254" s="802"/>
      <c r="RE254" s="802"/>
      <c r="RF254" s="802"/>
      <c r="RG254" s="802"/>
      <c r="RH254" s="802"/>
      <c r="RI254" s="802"/>
      <c r="RJ254" s="802"/>
      <c r="RK254" s="802"/>
      <c r="RL254" s="802"/>
      <c r="RM254" s="802"/>
      <c r="RN254" s="802"/>
      <c r="RO254" s="802"/>
      <c r="RP254" s="802"/>
      <c r="RQ254" s="802"/>
      <c r="RR254" s="802"/>
      <c r="RS254" s="802"/>
      <c r="RT254" s="802"/>
      <c r="RU254" s="802"/>
      <c r="RV254" s="802"/>
      <c r="RW254" s="802"/>
      <c r="RX254" s="802"/>
      <c r="RY254" s="802"/>
      <c r="RZ254" s="802"/>
      <c r="SA254" s="802"/>
      <c r="SB254" s="802"/>
      <c r="SC254" s="802"/>
      <c r="SD254" s="802"/>
      <c r="SE254" s="802"/>
      <c r="SF254" s="802"/>
      <c r="SG254" s="802"/>
      <c r="SH254" s="802"/>
      <c r="SI254" s="802"/>
      <c r="SJ254" s="802"/>
      <c r="SK254" s="802"/>
      <c r="SL254" s="802"/>
      <c r="SM254" s="802"/>
      <c r="SN254" s="802"/>
      <c r="SO254" s="802"/>
      <c r="SP254" s="802"/>
      <c r="SQ254" s="802"/>
      <c r="SR254" s="802"/>
      <c r="SS254" s="802"/>
      <c r="ST254" s="802"/>
      <c r="SU254" s="802"/>
      <c r="SV254" s="802"/>
      <c r="SW254" s="802"/>
      <c r="SX254" s="802"/>
      <c r="SY254" s="802"/>
      <c r="SZ254" s="802"/>
      <c r="TA254" s="802"/>
      <c r="TB254" s="802"/>
      <c r="TC254" s="802"/>
      <c r="TD254" s="802"/>
      <c r="TE254" s="802"/>
      <c r="TF254" s="802"/>
      <c r="TG254" s="802"/>
      <c r="TH254" s="802"/>
      <c r="TI254" s="802"/>
      <c r="TJ254" s="802"/>
      <c r="TK254" s="802"/>
      <c r="TL254" s="802"/>
      <c r="TM254" s="802"/>
      <c r="TN254" s="802"/>
      <c r="TO254" s="802"/>
      <c r="TP254" s="802"/>
      <c r="TQ254" s="802"/>
      <c r="TR254" s="802"/>
      <c r="TS254" s="802"/>
      <c r="TT254" s="802"/>
      <c r="TU254" s="802"/>
      <c r="TV254" s="802"/>
      <c r="TW254" s="802"/>
      <c r="TX254" s="802"/>
      <c r="TY254" s="802"/>
      <c r="TZ254" s="802"/>
      <c r="UA254" s="802"/>
      <c r="UB254" s="802"/>
      <c r="UC254" s="802"/>
      <c r="UD254" s="802"/>
      <c r="UE254" s="802"/>
      <c r="UF254" s="802"/>
      <c r="UG254" s="802"/>
      <c r="UH254" s="802"/>
      <c r="UI254" s="802"/>
      <c r="UJ254" s="802"/>
      <c r="UK254" s="802"/>
      <c r="UL254" s="802"/>
      <c r="UM254" s="802"/>
      <c r="UN254" s="802"/>
      <c r="UO254" s="802"/>
      <c r="UP254" s="802"/>
      <c r="UQ254" s="802"/>
      <c r="UR254" s="802"/>
      <c r="US254" s="802"/>
      <c r="UT254" s="802"/>
      <c r="UU254" s="802"/>
      <c r="UV254" s="802"/>
      <c r="UW254" s="802"/>
      <c r="UX254" s="802"/>
      <c r="UY254" s="802"/>
      <c r="UZ254" s="802"/>
      <c r="VA254" s="802"/>
      <c r="VB254" s="802"/>
      <c r="VC254" s="802"/>
      <c r="VD254" s="802"/>
      <c r="VE254" s="802"/>
      <c r="VF254" s="802"/>
      <c r="VG254" s="802"/>
      <c r="VH254" s="802"/>
      <c r="VI254" s="802"/>
      <c r="VJ254" s="802"/>
      <c r="VK254" s="802"/>
      <c r="VL254" s="802"/>
      <c r="VM254" s="802"/>
      <c r="VN254" s="802"/>
      <c r="VO254" s="802"/>
      <c r="VP254" s="802"/>
      <c r="VQ254" s="802"/>
      <c r="VR254" s="802"/>
      <c r="VS254" s="802"/>
      <c r="VT254" s="802"/>
      <c r="VU254" s="802"/>
      <c r="VV254" s="802"/>
      <c r="VW254" s="802"/>
      <c r="VX254" s="802"/>
      <c r="VY254" s="802"/>
      <c r="VZ254" s="802"/>
      <c r="WA254" s="802"/>
      <c r="WB254" s="802"/>
      <c r="WC254" s="802"/>
      <c r="WD254" s="802"/>
      <c r="WE254" s="802"/>
      <c r="WF254" s="802"/>
      <c r="WG254" s="802"/>
      <c r="WH254" s="802"/>
      <c r="WI254" s="802"/>
      <c r="WJ254" s="802"/>
      <c r="WK254" s="802"/>
      <c r="WL254" s="802"/>
      <c r="WM254" s="802"/>
      <c r="WN254" s="802"/>
      <c r="WO254" s="802"/>
      <c r="WP254" s="802"/>
      <c r="WQ254" s="802"/>
      <c r="WR254" s="802"/>
      <c r="WS254" s="802"/>
      <c r="WT254" s="802"/>
      <c r="WU254" s="802"/>
      <c r="WV254" s="802"/>
      <c r="WW254" s="802"/>
      <c r="WX254" s="802"/>
      <c r="WY254" s="802"/>
      <c r="WZ254" s="802"/>
      <c r="XA254" s="802"/>
      <c r="XB254" s="802"/>
      <c r="XC254" s="802"/>
      <c r="XD254" s="802"/>
      <c r="XE254" s="802"/>
      <c r="XF254" s="802"/>
      <c r="XG254" s="802"/>
      <c r="XH254" s="802"/>
      <c r="XI254" s="802"/>
      <c r="XJ254" s="802"/>
      <c r="XK254" s="802"/>
      <c r="XL254" s="802"/>
      <c r="XM254" s="802"/>
      <c r="XN254" s="802"/>
      <c r="XO254" s="802"/>
      <c r="XP254" s="802"/>
      <c r="XQ254" s="802"/>
      <c r="XR254" s="802"/>
      <c r="XS254" s="802"/>
      <c r="XT254" s="802"/>
      <c r="XU254" s="802"/>
      <c r="XV254" s="802"/>
      <c r="XW254" s="802"/>
      <c r="XX254" s="802"/>
      <c r="XY254" s="802"/>
      <c r="XZ254" s="802"/>
      <c r="YA254" s="802"/>
      <c r="YB254" s="802"/>
      <c r="YC254" s="802"/>
      <c r="YD254" s="802"/>
      <c r="YE254" s="802"/>
      <c r="YF254" s="802"/>
      <c r="YG254" s="802"/>
      <c r="YH254" s="802"/>
      <c r="YI254" s="802"/>
      <c r="YJ254" s="802"/>
      <c r="YK254" s="802"/>
      <c r="YL254" s="802"/>
      <c r="YM254" s="802"/>
      <c r="YN254" s="802"/>
      <c r="YO254" s="802"/>
      <c r="YP254" s="802"/>
      <c r="YQ254" s="802"/>
      <c r="YR254" s="802"/>
      <c r="YS254" s="802"/>
      <c r="YT254" s="802"/>
      <c r="YU254" s="802"/>
      <c r="YV254" s="802"/>
      <c r="YW254" s="802"/>
      <c r="YX254" s="802"/>
      <c r="YY254" s="802"/>
      <c r="YZ254" s="802"/>
      <c r="ZA254" s="802"/>
      <c r="ZB254" s="802"/>
      <c r="ZC254" s="802"/>
      <c r="ZD254" s="802"/>
      <c r="ZE254" s="802"/>
      <c r="ZF254" s="802"/>
      <c r="ZG254" s="802"/>
      <c r="ZH254" s="802"/>
      <c r="ZI254" s="802"/>
      <c r="ZJ254" s="802"/>
      <c r="ZK254" s="802"/>
      <c r="ZL254" s="802"/>
      <c r="ZM254" s="802"/>
      <c r="ZN254" s="802"/>
      <c r="ZO254" s="802"/>
      <c r="ZP254" s="802"/>
      <c r="ZQ254" s="802"/>
      <c r="ZR254" s="802"/>
      <c r="ZS254" s="802"/>
      <c r="ZT254" s="802"/>
      <c r="ZU254" s="802"/>
      <c r="ZV254" s="802"/>
      <c r="ZW254" s="802"/>
      <c r="ZX254" s="802"/>
      <c r="ZY254" s="802"/>
      <c r="ZZ254" s="802"/>
      <c r="AAA254" s="802"/>
      <c r="AAB254" s="802"/>
      <c r="AAC254" s="802"/>
      <c r="AAD254" s="802"/>
      <c r="AAE254" s="802"/>
      <c r="AAF254" s="802"/>
      <c r="AAG254" s="802"/>
      <c r="AAH254" s="802"/>
      <c r="AAI254" s="802"/>
      <c r="AAJ254" s="802"/>
      <c r="AAK254" s="802"/>
      <c r="AAL254" s="802"/>
      <c r="AAM254" s="802"/>
      <c r="AAN254" s="802"/>
      <c r="AAO254" s="802"/>
      <c r="AAP254" s="802"/>
      <c r="AAQ254" s="802"/>
      <c r="AAR254" s="802"/>
      <c r="AAS254" s="802"/>
      <c r="AAT254" s="802"/>
      <c r="AAU254" s="802"/>
      <c r="AAV254" s="802"/>
      <c r="AAW254" s="802"/>
      <c r="AAX254" s="802"/>
      <c r="AAY254" s="802"/>
      <c r="AAZ254" s="802"/>
      <c r="ABA254" s="802"/>
      <c r="ABB254" s="802"/>
      <c r="ABC254" s="802"/>
      <c r="ABD254" s="802"/>
      <c r="ABE254" s="802"/>
      <c r="ABF254" s="802"/>
      <c r="ABG254" s="802"/>
      <c r="ABH254" s="802"/>
      <c r="ABI254" s="802"/>
      <c r="ABJ254" s="802"/>
      <c r="ABK254" s="802"/>
      <c r="ABL254" s="802"/>
      <c r="ABM254" s="802"/>
      <c r="ABN254" s="802"/>
      <c r="ABO254" s="802"/>
      <c r="ABP254" s="802"/>
      <c r="ABQ254" s="802"/>
      <c r="ABR254" s="802"/>
      <c r="ABS254" s="802"/>
      <c r="ABT254" s="802"/>
      <c r="ABU254" s="802"/>
      <c r="ABV254" s="802"/>
      <c r="ABW254" s="802"/>
      <c r="ABX254" s="802"/>
      <c r="ABY254" s="802"/>
      <c r="ABZ254" s="802"/>
      <c r="ACA254" s="802"/>
      <c r="ACB254" s="802"/>
      <c r="ACC254" s="802"/>
      <c r="ACD254" s="802"/>
      <c r="ACE254" s="802"/>
      <c r="ACF254" s="802"/>
      <c r="ACG254" s="802"/>
      <c r="ACH254" s="802"/>
      <c r="ACI254" s="802"/>
      <c r="ACJ254" s="802"/>
      <c r="ACK254" s="802"/>
      <c r="ACL254" s="802"/>
      <c r="ACM254" s="802"/>
      <c r="ACN254" s="802"/>
      <c r="ACO254" s="802"/>
      <c r="ACP254" s="802"/>
      <c r="ACQ254" s="802"/>
      <c r="ACR254" s="802"/>
      <c r="ACS254" s="802"/>
      <c r="ACT254" s="802"/>
      <c r="ACU254" s="802"/>
      <c r="ACV254" s="802"/>
      <c r="ACW254" s="802"/>
      <c r="ACX254" s="802"/>
      <c r="ACY254" s="802"/>
      <c r="ACZ254" s="802"/>
      <c r="ADA254" s="802"/>
      <c r="ADB254" s="802"/>
      <c r="ADC254" s="802"/>
      <c r="ADD254" s="802"/>
      <c r="ADE254" s="802"/>
      <c r="ADF254" s="802"/>
      <c r="ADG254" s="802"/>
      <c r="ADH254" s="802"/>
      <c r="ADI254" s="802"/>
      <c r="ADJ254" s="802"/>
      <c r="ADK254" s="802"/>
      <c r="ADL254" s="802"/>
      <c r="ADM254" s="802"/>
      <c r="ADN254" s="802"/>
      <c r="ADO254" s="802"/>
      <c r="ADP254" s="802"/>
      <c r="ADQ254" s="802"/>
      <c r="ADR254" s="802"/>
      <c r="ADS254" s="802"/>
      <c r="ADT254" s="802"/>
      <c r="ADU254" s="802"/>
      <c r="ADV254" s="802"/>
      <c r="ADW254" s="802"/>
      <c r="ADX254" s="802"/>
      <c r="ADY254" s="802"/>
      <c r="ADZ254" s="802"/>
      <c r="AEA254" s="802"/>
      <c r="AEB254" s="802"/>
      <c r="AEC254" s="802"/>
      <c r="AED254" s="802"/>
      <c r="AEE254" s="802"/>
      <c r="AEF254" s="802"/>
      <c r="AEG254" s="802"/>
      <c r="AEH254" s="802"/>
      <c r="AEI254" s="802"/>
      <c r="AEJ254" s="802"/>
      <c r="AEK254" s="802"/>
      <c r="AEL254" s="802"/>
      <c r="AEM254" s="802"/>
      <c r="AEN254" s="802"/>
      <c r="AEO254" s="802"/>
      <c r="AEP254" s="802"/>
      <c r="AEQ254" s="802"/>
      <c r="AER254" s="802"/>
      <c r="AES254" s="802"/>
      <c r="AET254" s="802"/>
      <c r="AEU254" s="802"/>
      <c r="AEV254" s="802"/>
      <c r="AEW254" s="802"/>
      <c r="AEX254" s="802"/>
      <c r="AEY254" s="802"/>
      <c r="AEZ254" s="802"/>
      <c r="AFA254" s="802"/>
      <c r="AFB254" s="802"/>
      <c r="AFC254" s="802"/>
      <c r="AFD254" s="802"/>
      <c r="AFE254" s="802"/>
      <c r="AFF254" s="802"/>
      <c r="AFG254" s="802"/>
      <c r="AFH254" s="802"/>
      <c r="AFI254" s="802"/>
      <c r="AFJ254" s="802"/>
      <c r="AFK254" s="802"/>
      <c r="AFL254" s="802"/>
      <c r="AFM254" s="802"/>
      <c r="AFN254" s="802"/>
      <c r="AFO254" s="802"/>
      <c r="AFP254" s="802"/>
      <c r="AFQ254" s="802"/>
      <c r="AFR254" s="802"/>
      <c r="AFS254" s="802"/>
      <c r="AFT254" s="802"/>
      <c r="AFU254" s="802"/>
      <c r="AFV254" s="802"/>
      <c r="AFW254" s="802"/>
      <c r="AFX254" s="802"/>
      <c r="AFY254" s="802"/>
      <c r="AFZ254" s="802"/>
      <c r="AGA254" s="802"/>
      <c r="AGB254" s="802"/>
      <c r="AGC254" s="802"/>
      <c r="AGD254" s="802"/>
      <c r="AGE254" s="802"/>
      <c r="AGF254" s="802"/>
      <c r="AGG254" s="802"/>
      <c r="AGH254" s="802"/>
      <c r="AGI254" s="802"/>
      <c r="AGJ254" s="802"/>
      <c r="AGK254" s="802"/>
      <c r="AGL254" s="802"/>
      <c r="AGM254" s="802"/>
      <c r="AGN254" s="802"/>
      <c r="AGO254" s="802"/>
      <c r="AGP254" s="802"/>
      <c r="AGQ254" s="802"/>
      <c r="AGR254" s="802"/>
      <c r="AGS254" s="802"/>
      <c r="AGT254" s="802"/>
      <c r="AGU254" s="802"/>
      <c r="AGV254" s="802"/>
      <c r="AGW254" s="802"/>
      <c r="AGX254" s="802"/>
      <c r="AGY254" s="802"/>
      <c r="AGZ254" s="802"/>
      <c r="AHA254" s="802"/>
      <c r="AHB254" s="802"/>
      <c r="AHC254" s="802"/>
      <c r="AHD254" s="802"/>
      <c r="AHE254" s="802"/>
      <c r="AHF254" s="802"/>
      <c r="AHG254" s="802"/>
      <c r="AHH254" s="802"/>
      <c r="AHI254" s="802"/>
      <c r="AHJ254" s="802"/>
      <c r="AHK254" s="802"/>
      <c r="AHL254" s="802"/>
      <c r="AHM254" s="802"/>
      <c r="AHN254" s="802"/>
      <c r="AHO254" s="802"/>
      <c r="AHP254" s="802"/>
      <c r="AHQ254" s="802"/>
      <c r="AHR254" s="802"/>
      <c r="AHS254" s="802"/>
      <c r="AHT254" s="802"/>
      <c r="AHU254" s="802"/>
      <c r="AHV254" s="802"/>
      <c r="AHW254" s="802"/>
      <c r="AHX254" s="802"/>
      <c r="AHY254" s="802"/>
      <c r="AHZ254" s="802"/>
      <c r="AIA254" s="802"/>
      <c r="AIB254" s="802"/>
      <c r="AIC254" s="802"/>
      <c r="AID254" s="802"/>
      <c r="AIE254" s="802"/>
      <c r="AIF254" s="802"/>
      <c r="AIG254" s="802"/>
      <c r="AIH254" s="802"/>
      <c r="AII254" s="802"/>
      <c r="AIJ254" s="802"/>
      <c r="AQE254" s="802"/>
      <c r="AQF254" s="802"/>
      <c r="AQG254" s="802"/>
      <c r="AQH254" s="802"/>
      <c r="AQI254" s="802"/>
      <c r="AQJ254" s="802"/>
      <c r="AQK254" s="802"/>
      <c r="AQL254" s="802"/>
      <c r="AQM254" s="802"/>
      <c r="AQN254" s="802"/>
      <c r="AQO254" s="802"/>
      <c r="AQP254" s="802"/>
      <c r="AQQ254" s="802"/>
      <c r="AQR254" s="802"/>
      <c r="AQS254" s="802"/>
      <c r="AQT254" s="802"/>
      <c r="AQU254" s="802"/>
      <c r="AQV254" s="802"/>
      <c r="AQW254" s="802"/>
      <c r="AQX254" s="802"/>
      <c r="AQY254" s="802"/>
      <c r="AQZ254" s="802"/>
      <c r="ARA254" s="802"/>
      <c r="ARB254" s="802"/>
      <c r="ARC254" s="802"/>
      <c r="ARD254" s="802"/>
      <c r="ARE254" s="802"/>
      <c r="ARF254" s="802"/>
      <c r="ARG254" s="802"/>
      <c r="ARH254" s="802"/>
      <c r="ARI254" s="802"/>
      <c r="ARJ254" s="802"/>
      <c r="ARK254" s="802"/>
      <c r="ARL254" s="802"/>
      <c r="ARM254" s="802"/>
      <c r="ARN254" s="802"/>
      <c r="ARO254" s="802"/>
      <c r="ARP254" s="802"/>
      <c r="ARQ254" s="802"/>
      <c r="ARR254" s="802"/>
      <c r="ARS254" s="802"/>
      <c r="ART254" s="802"/>
      <c r="ARU254" s="802"/>
      <c r="ARV254" s="802"/>
      <c r="ARW254" s="802"/>
      <c r="ARX254" s="802"/>
      <c r="ARY254" s="802"/>
      <c r="ARZ254" s="802"/>
      <c r="ASA254" s="802"/>
      <c r="ASB254" s="802"/>
      <c r="ASC254" s="802"/>
      <c r="ASD254" s="802"/>
      <c r="ASE254" s="802"/>
      <c r="ASF254" s="802"/>
      <c r="ASG254" s="802"/>
      <c r="ASH254" s="802"/>
      <c r="ASI254" s="802"/>
      <c r="ASJ254" s="802"/>
      <c r="ASK254" s="802"/>
      <c r="ASL254" s="802"/>
      <c r="ATP254" s="802"/>
      <c r="ATQ254" s="802"/>
      <c r="ATR254" s="802"/>
      <c r="ATS254" s="802"/>
      <c r="ATT254" s="802"/>
      <c r="ATU254" s="802"/>
      <c r="ATV254" s="802"/>
      <c r="ATW254" s="802"/>
      <c r="ATX254" s="802"/>
      <c r="ATY254" s="802"/>
      <c r="ATZ254" s="802"/>
      <c r="AUA254" s="802"/>
      <c r="AUB254" s="802"/>
      <c r="AUC254" s="802"/>
      <c r="AUD254" s="802"/>
      <c r="AUE254" s="802"/>
      <c r="AUF254" s="802"/>
      <c r="AUG254" s="802"/>
      <c r="AUH254" s="802"/>
      <c r="AUI254" s="802"/>
      <c r="AUJ254" s="802"/>
      <c r="AUK254" s="802"/>
      <c r="AUL254" s="802"/>
      <c r="AUM254" s="802"/>
      <c r="AUN254" s="802"/>
      <c r="AUO254" s="802"/>
      <c r="AUP254" s="801"/>
      <c r="AUQ254" s="802"/>
      <c r="AUR254" s="801"/>
      <c r="AUS254" s="802"/>
      <c r="AUT254" s="801"/>
      <c r="AUU254" s="802"/>
      <c r="AUV254" s="802"/>
      <c r="AUW254" s="802"/>
      <c r="AUX254" s="802"/>
      <c r="AUY254" s="802"/>
      <c r="AUZ254" s="802"/>
      <c r="AVA254" s="802"/>
      <c r="AVB254" s="802"/>
      <c r="AVC254" s="802"/>
      <c r="AVD254" s="802"/>
      <c r="AVE254" s="802"/>
      <c r="AVF254" s="802"/>
      <c r="AVG254" s="802"/>
      <c r="AVH254" s="802"/>
      <c r="AVI254" s="802"/>
      <c r="AVJ254" s="808"/>
      <c r="AVK254" s="808"/>
      <c r="AVL254" s="808"/>
      <c r="AVM254" s="808"/>
      <c r="AVN254" s="808"/>
      <c r="AVO254" s="808"/>
      <c r="AVP254" s="808"/>
      <c r="AVQ254" s="808"/>
      <c r="AVR254" s="808"/>
      <c r="AVS254" s="808"/>
      <c r="AVT254" s="808"/>
      <c r="AVU254" s="809"/>
      <c r="AVV254" s="809"/>
      <c r="AVW254" s="809"/>
      <c r="AVX254" s="809"/>
      <c r="AVY254" s="809"/>
      <c r="AVZ254" s="809"/>
      <c r="AWA254" s="809"/>
      <c r="AWB254" s="809"/>
      <c r="AWC254" s="809"/>
      <c r="AWD254" s="809"/>
      <c r="AWE254" s="809"/>
      <c r="AWF254" s="809"/>
      <c r="AWG254" s="809"/>
      <c r="AWH254" s="809"/>
      <c r="AWI254" s="809"/>
      <c r="AWJ254" s="809"/>
      <c r="AWK254" s="809"/>
      <c r="AWL254" s="809"/>
      <c r="AWM254" s="809"/>
      <c r="AWN254" s="809"/>
      <c r="AWO254" s="809"/>
      <c r="AWP254" s="809"/>
      <c r="AWQ254" s="809"/>
      <c r="AWR254" s="808"/>
      <c r="AWS254" s="761"/>
      <c r="AWT254" s="808"/>
      <c r="AWU254" s="809"/>
      <c r="AWV254" s="809"/>
      <c r="AWW254" s="809"/>
      <c r="AWX254" s="809"/>
      <c r="AWY254" s="809"/>
      <c r="AWZ254" s="809"/>
      <c r="AXA254" s="809"/>
      <c r="AXB254" s="809"/>
      <c r="AXC254" s="809"/>
      <c r="AXD254" s="809"/>
      <c r="AXE254" s="809"/>
      <c r="AXF254" s="809"/>
      <c r="AXG254" s="809"/>
      <c r="AXH254" s="809"/>
      <c r="AXI254" s="809"/>
      <c r="AXJ254" s="809"/>
      <c r="AXK254" s="809"/>
      <c r="AXL254" s="809"/>
      <c r="AXM254" s="809"/>
      <c r="AXN254" s="809"/>
      <c r="AXO254" s="809"/>
      <c r="AXP254" s="809"/>
      <c r="AXQ254" s="809"/>
      <c r="AXR254" s="809"/>
      <c r="AXS254" s="809"/>
      <c r="AXT254" s="809"/>
      <c r="AXU254" s="809"/>
      <c r="AXV254" s="809"/>
      <c r="AXW254" s="809"/>
      <c r="AXX254" s="809"/>
      <c r="AXY254" s="809"/>
      <c r="AXZ254" s="809"/>
      <c r="AYA254" s="809"/>
      <c r="AYB254" s="809"/>
      <c r="AYC254" s="809"/>
      <c r="AYD254" s="808"/>
      <c r="AYE254" s="808"/>
      <c r="AYF254" s="809"/>
      <c r="AYG254" s="808"/>
      <c r="AYH254" s="810"/>
      <c r="AYI254" s="810"/>
      <c r="AYJ254" s="810"/>
      <c r="AYK254" s="810"/>
      <c r="AYL254" s="810"/>
      <c r="AYM254" s="810"/>
      <c r="AYN254" s="810"/>
      <c r="AYO254" s="810"/>
      <c r="AYP254" s="810"/>
      <c r="AYQ254" s="810"/>
      <c r="AYR254" s="810"/>
      <c r="AYS254" s="810"/>
      <c r="AYT254" s="810"/>
      <c r="AYU254" s="810"/>
      <c r="AYV254" s="810"/>
      <c r="AYW254" s="810"/>
      <c r="AYX254" s="810"/>
      <c r="AYY254" s="810"/>
      <c r="AYZ254" s="810"/>
      <c r="AZA254" s="810"/>
      <c r="AZB254" s="810"/>
      <c r="AZC254" s="810"/>
      <c r="AZD254" s="810"/>
      <c r="AZE254" s="810"/>
      <c r="AZF254" s="810"/>
      <c r="AZG254" s="810"/>
      <c r="AZH254" s="810"/>
      <c r="AZI254" s="810"/>
      <c r="AZJ254" s="810"/>
      <c r="AZK254" s="810"/>
      <c r="AZL254" s="810"/>
      <c r="AZM254" s="810"/>
      <c r="AZN254" s="810"/>
      <c r="AZO254" s="810"/>
      <c r="AZP254" s="809"/>
      <c r="AZQ254" s="802"/>
      <c r="AZR254" s="802"/>
      <c r="AZS254" s="802"/>
    </row>
    <row r="255" spans="45:920 1123:1371" s="793" customFormat="1" ht="13.5">
      <c r="AS255" s="802"/>
      <c r="AT255" s="802"/>
      <c r="AU255" s="802"/>
      <c r="AV255" s="802"/>
      <c r="AW255" s="802"/>
      <c r="AX255" s="802"/>
      <c r="AY255" s="802"/>
      <c r="AZ255" s="802"/>
      <c r="BA255" s="802"/>
      <c r="BB255" s="802"/>
      <c r="BC255" s="802"/>
      <c r="BD255" s="802"/>
      <c r="BE255" s="802"/>
      <c r="BF255" s="802"/>
      <c r="BG255" s="802"/>
      <c r="BH255" s="802"/>
      <c r="BI255" s="802"/>
      <c r="BJ255" s="802"/>
      <c r="BK255" s="802"/>
      <c r="BL255" s="802"/>
      <c r="BM255" s="802"/>
      <c r="BN255" s="802"/>
      <c r="BO255" s="802"/>
      <c r="BP255" s="802"/>
      <c r="BQ255" s="802"/>
      <c r="BR255" s="802"/>
      <c r="BS255" s="802"/>
      <c r="BT255" s="802"/>
      <c r="BU255" s="802"/>
      <c r="BV255" s="802"/>
      <c r="BW255" s="802"/>
      <c r="BX255" s="802"/>
      <c r="BY255" s="802"/>
      <c r="BZ255" s="802"/>
      <c r="CA255" s="802"/>
      <c r="CB255" s="802"/>
      <c r="CC255" s="802"/>
      <c r="CD255" s="802"/>
      <c r="CE255" s="802"/>
      <c r="CF255" s="802"/>
      <c r="CG255" s="802"/>
      <c r="CH255" s="802"/>
      <c r="CI255" s="802"/>
      <c r="CJ255" s="802"/>
      <c r="CK255" s="802"/>
      <c r="CL255" s="802"/>
      <c r="CM255" s="802"/>
      <c r="CN255" s="802"/>
      <c r="CO255" s="802"/>
      <c r="CP255" s="802"/>
      <c r="CQ255" s="802"/>
      <c r="CR255" s="802"/>
      <c r="CS255" s="802"/>
      <c r="CT255" s="802"/>
      <c r="CU255" s="802"/>
      <c r="CV255" s="802"/>
      <c r="CW255" s="802"/>
      <c r="CX255" s="802"/>
      <c r="CY255" s="802"/>
      <c r="CZ255" s="802"/>
      <c r="DA255" s="802"/>
      <c r="DB255" s="802"/>
      <c r="DC255" s="802"/>
      <c r="DD255" s="802"/>
      <c r="DE255" s="802"/>
      <c r="DF255" s="802"/>
      <c r="DG255" s="802"/>
      <c r="DH255" s="802"/>
      <c r="DI255" s="802"/>
      <c r="DJ255" s="802"/>
      <c r="DK255" s="802"/>
      <c r="DL255" s="802"/>
      <c r="DM255" s="802"/>
      <c r="DN255" s="802"/>
      <c r="DO255" s="802"/>
      <c r="DP255" s="802"/>
      <c r="DQ255" s="802"/>
      <c r="DR255" s="802"/>
      <c r="DS255" s="802"/>
      <c r="DT255" s="802"/>
      <c r="DU255" s="802"/>
      <c r="DV255" s="802"/>
      <c r="DW255" s="802"/>
      <c r="DX255" s="802"/>
      <c r="DY255" s="802"/>
      <c r="DZ255" s="802"/>
      <c r="EA255" s="802"/>
      <c r="EB255" s="802"/>
      <c r="EC255" s="802"/>
      <c r="ED255" s="802"/>
      <c r="EE255" s="802"/>
      <c r="EF255" s="802"/>
      <c r="EG255" s="802"/>
      <c r="EH255" s="802"/>
      <c r="EI255" s="802"/>
      <c r="EJ255" s="802"/>
      <c r="EK255" s="802"/>
      <c r="EL255" s="802"/>
      <c r="EM255" s="802"/>
      <c r="EN255" s="802"/>
      <c r="EO255" s="802"/>
      <c r="EP255" s="802"/>
      <c r="EQ255" s="802"/>
      <c r="ER255" s="802"/>
      <c r="ES255" s="802"/>
      <c r="ET255" s="802"/>
      <c r="EU255" s="802"/>
      <c r="EV255" s="802"/>
      <c r="EW255" s="802"/>
      <c r="EX255" s="802"/>
      <c r="EY255" s="802"/>
      <c r="EZ255" s="802"/>
      <c r="FA255" s="802"/>
      <c r="FB255" s="802"/>
      <c r="FC255" s="802"/>
      <c r="FD255" s="802"/>
      <c r="FE255" s="802"/>
      <c r="FF255" s="802"/>
      <c r="FG255" s="802"/>
      <c r="FH255" s="802"/>
      <c r="FI255" s="802"/>
      <c r="FJ255" s="802"/>
      <c r="FK255" s="802"/>
      <c r="FL255" s="802"/>
      <c r="FM255" s="802"/>
      <c r="FN255" s="802"/>
      <c r="FO255" s="802"/>
      <c r="FP255" s="802"/>
      <c r="FQ255" s="802"/>
      <c r="FR255" s="802"/>
      <c r="FS255" s="802"/>
      <c r="FT255" s="802"/>
      <c r="FU255" s="802"/>
      <c r="FV255" s="802"/>
      <c r="FW255" s="802"/>
      <c r="FX255" s="802"/>
      <c r="FY255" s="802"/>
      <c r="FZ255" s="802"/>
      <c r="GA255" s="802"/>
      <c r="GB255" s="802"/>
      <c r="GC255" s="802"/>
      <c r="GD255" s="802"/>
      <c r="GE255" s="802"/>
      <c r="GF255" s="802"/>
      <c r="GG255" s="802"/>
      <c r="GH255" s="802"/>
      <c r="GI255" s="802"/>
      <c r="GJ255" s="802"/>
      <c r="GK255" s="802"/>
      <c r="GL255" s="802"/>
      <c r="GM255" s="802"/>
      <c r="GN255" s="802"/>
      <c r="GO255" s="802"/>
      <c r="GP255" s="802"/>
      <c r="GQ255" s="802"/>
      <c r="GR255" s="802"/>
      <c r="GS255" s="802"/>
      <c r="GT255" s="802"/>
      <c r="GU255" s="802"/>
      <c r="GV255" s="802"/>
      <c r="GW255" s="802"/>
      <c r="GX255" s="802"/>
      <c r="GY255" s="802"/>
      <c r="GZ255" s="802"/>
      <c r="HA255" s="802"/>
      <c r="HB255" s="802"/>
      <c r="HC255" s="802"/>
      <c r="HD255" s="802"/>
      <c r="HE255" s="802"/>
      <c r="HF255" s="802"/>
      <c r="HG255" s="802"/>
      <c r="HH255" s="802"/>
      <c r="HI255" s="802"/>
      <c r="HJ255" s="802"/>
      <c r="HK255" s="802"/>
      <c r="HL255" s="802"/>
      <c r="HM255" s="802"/>
      <c r="HN255" s="802"/>
      <c r="HO255" s="802"/>
      <c r="HP255" s="802"/>
      <c r="HQ255" s="802"/>
      <c r="HR255" s="802"/>
      <c r="HS255" s="802"/>
      <c r="HT255" s="802"/>
      <c r="HU255" s="802"/>
      <c r="HV255" s="802"/>
      <c r="HW255" s="802"/>
      <c r="HX255" s="802"/>
      <c r="HY255" s="802"/>
      <c r="HZ255" s="802"/>
      <c r="IA255" s="802"/>
      <c r="IB255" s="802"/>
      <c r="IC255" s="802"/>
      <c r="ID255" s="802"/>
      <c r="IE255" s="802"/>
      <c r="IF255" s="802"/>
      <c r="IG255" s="802"/>
      <c r="IH255" s="802"/>
      <c r="II255" s="802"/>
      <c r="IJ255" s="802"/>
      <c r="IK255" s="802"/>
      <c r="IL255" s="802"/>
      <c r="IM255" s="802"/>
      <c r="IN255" s="802"/>
      <c r="IO255" s="802"/>
      <c r="IP255" s="802"/>
      <c r="IQ255" s="802"/>
      <c r="IR255" s="802"/>
      <c r="IS255" s="802"/>
      <c r="IT255" s="802"/>
      <c r="IU255" s="802"/>
      <c r="IV255" s="802"/>
      <c r="IW255" s="802"/>
      <c r="IX255" s="802"/>
      <c r="IY255" s="802"/>
      <c r="IZ255" s="802"/>
      <c r="JA255" s="802"/>
      <c r="JB255" s="802"/>
      <c r="JC255" s="802"/>
      <c r="JD255" s="802"/>
      <c r="JE255" s="802"/>
      <c r="JF255" s="802"/>
      <c r="JG255" s="802"/>
      <c r="JH255" s="802"/>
      <c r="JI255" s="802"/>
      <c r="JJ255" s="802"/>
      <c r="JK255" s="802"/>
      <c r="JL255" s="802"/>
      <c r="JM255" s="802"/>
      <c r="JN255" s="802"/>
      <c r="JO255" s="802"/>
      <c r="JP255" s="802"/>
      <c r="JQ255" s="802"/>
      <c r="JR255" s="802"/>
      <c r="JS255" s="802"/>
      <c r="JT255" s="802"/>
      <c r="JU255" s="802"/>
      <c r="JV255" s="802"/>
      <c r="JW255" s="802"/>
      <c r="JX255" s="802"/>
      <c r="JY255" s="802"/>
      <c r="JZ255" s="802"/>
      <c r="KA255" s="802"/>
      <c r="KB255" s="802"/>
      <c r="KC255" s="802"/>
      <c r="KD255" s="802"/>
      <c r="KE255" s="802"/>
      <c r="KF255" s="802"/>
      <c r="KG255" s="802"/>
      <c r="KH255" s="802"/>
      <c r="KI255" s="802"/>
      <c r="KJ255" s="802"/>
      <c r="KK255" s="802"/>
      <c r="KL255" s="802"/>
      <c r="KM255" s="802"/>
      <c r="KN255" s="802"/>
      <c r="KO255" s="802"/>
      <c r="KP255" s="802"/>
      <c r="KQ255" s="802"/>
      <c r="KR255" s="802"/>
      <c r="KS255" s="802"/>
      <c r="KT255" s="802"/>
      <c r="KU255" s="802"/>
      <c r="KV255" s="802"/>
      <c r="KW255" s="802"/>
      <c r="KX255" s="802"/>
      <c r="KY255" s="802"/>
      <c r="KZ255" s="802"/>
      <c r="LA255" s="802"/>
      <c r="LB255" s="802"/>
      <c r="LC255" s="802"/>
      <c r="LD255" s="802"/>
      <c r="LE255" s="802"/>
      <c r="LF255" s="802"/>
      <c r="LG255" s="802"/>
      <c r="LH255" s="802"/>
      <c r="LI255" s="802"/>
      <c r="LJ255" s="802"/>
      <c r="LK255" s="802"/>
      <c r="LL255" s="802"/>
      <c r="LM255" s="802"/>
      <c r="LN255" s="802"/>
      <c r="LO255" s="802"/>
      <c r="LP255" s="802"/>
      <c r="LQ255" s="802"/>
      <c r="LR255" s="802"/>
      <c r="LS255" s="802"/>
      <c r="LT255" s="802"/>
      <c r="LU255" s="802"/>
      <c r="LV255" s="802"/>
      <c r="LW255" s="802"/>
      <c r="LX255" s="802"/>
      <c r="LY255" s="802"/>
      <c r="LZ255" s="802"/>
      <c r="MA255" s="802"/>
      <c r="MB255" s="802"/>
      <c r="MC255" s="802"/>
      <c r="MD255" s="802"/>
      <c r="ME255" s="802"/>
      <c r="MF255" s="802"/>
      <c r="MG255" s="802"/>
      <c r="MH255" s="802"/>
      <c r="MI255" s="802"/>
      <c r="MJ255" s="802"/>
      <c r="MK255" s="802"/>
      <c r="ML255" s="802"/>
      <c r="MM255" s="802"/>
      <c r="MN255" s="802"/>
      <c r="MO255" s="802"/>
      <c r="MP255" s="802"/>
      <c r="MQ255" s="802"/>
      <c r="MR255" s="802"/>
      <c r="MS255" s="802"/>
      <c r="MT255" s="802"/>
      <c r="MU255" s="802"/>
      <c r="MV255" s="802"/>
      <c r="MW255" s="802"/>
      <c r="MX255" s="802"/>
      <c r="MY255" s="802"/>
      <c r="MZ255" s="802"/>
      <c r="NA255" s="802"/>
      <c r="NB255" s="802"/>
      <c r="NC255" s="802"/>
      <c r="ND255" s="802"/>
      <c r="NE255" s="802"/>
      <c r="NF255" s="802"/>
      <c r="NG255" s="802"/>
      <c r="NH255" s="802"/>
      <c r="NI255" s="802"/>
      <c r="NJ255" s="802"/>
      <c r="NK255" s="802"/>
      <c r="NL255" s="802"/>
      <c r="NM255" s="802"/>
      <c r="NN255" s="802"/>
      <c r="NO255" s="802"/>
      <c r="NP255" s="802"/>
      <c r="NQ255" s="802"/>
      <c r="NR255" s="802"/>
      <c r="NS255" s="802"/>
      <c r="NT255" s="802"/>
      <c r="NU255" s="802"/>
      <c r="NV255" s="802"/>
      <c r="NW255" s="802"/>
      <c r="NX255" s="802"/>
      <c r="NY255" s="802"/>
      <c r="NZ255" s="802"/>
      <c r="OA255" s="802"/>
      <c r="OB255" s="802"/>
      <c r="OC255" s="802"/>
      <c r="OD255" s="802"/>
      <c r="OE255" s="802"/>
      <c r="OF255" s="802"/>
      <c r="OG255" s="802"/>
      <c r="OH255" s="802"/>
      <c r="OI255" s="802"/>
      <c r="OJ255" s="802"/>
      <c r="OK255" s="802"/>
      <c r="OL255" s="802"/>
      <c r="OM255" s="802"/>
      <c r="ON255" s="802"/>
      <c r="OO255" s="802"/>
      <c r="OP255" s="802"/>
      <c r="OQ255" s="802"/>
      <c r="OR255" s="802"/>
      <c r="OS255" s="802"/>
      <c r="OT255" s="802"/>
      <c r="OU255" s="802"/>
      <c r="OV255" s="802"/>
      <c r="OW255" s="802"/>
      <c r="OX255" s="802"/>
      <c r="OY255" s="802"/>
      <c r="OZ255" s="802"/>
      <c r="PA255" s="802"/>
      <c r="PB255" s="802"/>
      <c r="PC255" s="802"/>
      <c r="PD255" s="802"/>
      <c r="PE255" s="802"/>
      <c r="PF255" s="802"/>
      <c r="PG255" s="802"/>
      <c r="PH255" s="802"/>
      <c r="PI255" s="802"/>
      <c r="PJ255" s="802"/>
      <c r="PK255" s="802"/>
      <c r="PL255" s="802"/>
      <c r="PM255" s="802"/>
      <c r="PN255" s="802"/>
      <c r="PO255" s="802"/>
      <c r="PP255" s="802"/>
      <c r="PQ255" s="802"/>
      <c r="PR255" s="802"/>
      <c r="PS255" s="802"/>
      <c r="PT255" s="802"/>
      <c r="PU255" s="802"/>
      <c r="PV255" s="802"/>
      <c r="PW255" s="802"/>
      <c r="PX255" s="802"/>
      <c r="PY255" s="802"/>
      <c r="PZ255" s="802"/>
      <c r="QA255" s="802"/>
      <c r="QB255" s="802"/>
      <c r="QC255" s="802"/>
      <c r="QD255" s="802"/>
      <c r="QE255" s="802"/>
      <c r="QF255" s="802"/>
      <c r="QG255" s="802"/>
      <c r="QH255" s="802"/>
      <c r="QI255" s="802"/>
      <c r="QJ255" s="802"/>
      <c r="QK255" s="802"/>
      <c r="QL255" s="802"/>
      <c r="QM255" s="802"/>
      <c r="QN255" s="802"/>
      <c r="QO255" s="802"/>
      <c r="QP255" s="802"/>
      <c r="QQ255" s="802"/>
      <c r="QR255" s="802"/>
      <c r="QS255" s="802"/>
      <c r="QT255" s="802"/>
      <c r="QU255" s="802"/>
      <c r="QV255" s="802"/>
      <c r="QW255" s="802"/>
      <c r="QX255" s="802"/>
      <c r="QY255" s="802"/>
      <c r="QZ255" s="802"/>
      <c r="RA255" s="802"/>
      <c r="RB255" s="802"/>
      <c r="RC255" s="802"/>
      <c r="RD255" s="802"/>
      <c r="RE255" s="802"/>
      <c r="RF255" s="802"/>
      <c r="RG255" s="802"/>
      <c r="RH255" s="802"/>
      <c r="RI255" s="802"/>
      <c r="RJ255" s="802"/>
      <c r="RK255" s="802"/>
      <c r="RL255" s="802"/>
      <c r="RM255" s="802"/>
      <c r="RN255" s="802"/>
      <c r="RO255" s="802"/>
      <c r="RP255" s="802"/>
      <c r="RQ255" s="802"/>
      <c r="RR255" s="802"/>
      <c r="RS255" s="802"/>
      <c r="RT255" s="802"/>
      <c r="RU255" s="802"/>
      <c r="RV255" s="802"/>
      <c r="RW255" s="802"/>
      <c r="RX255" s="802"/>
      <c r="RY255" s="802"/>
      <c r="RZ255" s="802"/>
      <c r="SA255" s="802"/>
      <c r="SB255" s="802"/>
      <c r="SC255" s="802"/>
      <c r="SD255" s="802"/>
      <c r="SE255" s="802"/>
      <c r="SF255" s="802"/>
      <c r="SG255" s="802"/>
      <c r="SH255" s="802"/>
      <c r="SI255" s="802"/>
      <c r="SJ255" s="802"/>
      <c r="SK255" s="802"/>
      <c r="SL255" s="802"/>
      <c r="SM255" s="802"/>
      <c r="SN255" s="802"/>
      <c r="SO255" s="802"/>
      <c r="SP255" s="802"/>
      <c r="SQ255" s="802"/>
      <c r="SR255" s="802"/>
      <c r="SS255" s="802"/>
      <c r="ST255" s="802"/>
      <c r="SU255" s="802"/>
      <c r="SV255" s="802"/>
      <c r="SW255" s="802"/>
      <c r="SX255" s="802"/>
      <c r="SY255" s="802"/>
      <c r="SZ255" s="802"/>
      <c r="TA255" s="802"/>
      <c r="TB255" s="802"/>
      <c r="TC255" s="802"/>
      <c r="TD255" s="802"/>
      <c r="TE255" s="802"/>
      <c r="TF255" s="802"/>
      <c r="TG255" s="802"/>
      <c r="TH255" s="802"/>
      <c r="TI255" s="802"/>
      <c r="TJ255" s="802"/>
      <c r="TK255" s="802"/>
      <c r="TL255" s="802"/>
      <c r="TM255" s="802"/>
      <c r="TN255" s="802"/>
      <c r="TO255" s="802"/>
      <c r="TP255" s="802"/>
      <c r="TQ255" s="802"/>
      <c r="TR255" s="802"/>
      <c r="TS255" s="802"/>
      <c r="TT255" s="802"/>
      <c r="TU255" s="802"/>
      <c r="TV255" s="802"/>
      <c r="TW255" s="802"/>
      <c r="TX255" s="802"/>
      <c r="TY255" s="802"/>
      <c r="TZ255" s="802"/>
      <c r="UA255" s="802"/>
      <c r="UB255" s="802"/>
      <c r="UC255" s="802"/>
      <c r="UD255" s="802"/>
      <c r="UE255" s="802"/>
      <c r="UF255" s="802"/>
      <c r="UG255" s="802"/>
      <c r="UH255" s="802"/>
      <c r="UI255" s="802"/>
      <c r="UJ255" s="802"/>
      <c r="UK255" s="802"/>
      <c r="UL255" s="802"/>
      <c r="UM255" s="802"/>
      <c r="UN255" s="802"/>
      <c r="UO255" s="802"/>
      <c r="UP255" s="802"/>
      <c r="UQ255" s="802"/>
      <c r="UR255" s="802"/>
      <c r="US255" s="802"/>
      <c r="UT255" s="802"/>
      <c r="UU255" s="802"/>
      <c r="UV255" s="802"/>
      <c r="UW255" s="802"/>
      <c r="UX255" s="802"/>
      <c r="UY255" s="802"/>
      <c r="UZ255" s="802"/>
      <c r="VA255" s="802"/>
      <c r="VB255" s="802"/>
      <c r="VC255" s="802"/>
      <c r="VD255" s="802"/>
      <c r="VE255" s="802"/>
      <c r="VF255" s="802"/>
      <c r="VG255" s="802"/>
      <c r="VH255" s="802"/>
      <c r="VI255" s="802"/>
      <c r="VJ255" s="802"/>
      <c r="VK255" s="802"/>
      <c r="VL255" s="802"/>
      <c r="VM255" s="802"/>
      <c r="VN255" s="802"/>
      <c r="VO255" s="802"/>
      <c r="VP255" s="802"/>
      <c r="VQ255" s="802"/>
      <c r="VR255" s="802"/>
      <c r="VS255" s="802"/>
      <c r="VT255" s="802"/>
      <c r="VU255" s="802"/>
      <c r="VV255" s="802"/>
      <c r="VW255" s="802"/>
      <c r="VX255" s="802"/>
      <c r="VY255" s="802"/>
      <c r="VZ255" s="802"/>
      <c r="WA255" s="802"/>
      <c r="WB255" s="802"/>
      <c r="WC255" s="802"/>
      <c r="WD255" s="802"/>
      <c r="WE255" s="802"/>
      <c r="WF255" s="802"/>
      <c r="WG255" s="802"/>
      <c r="WH255" s="802"/>
      <c r="WI255" s="802"/>
      <c r="WJ255" s="802"/>
      <c r="WK255" s="802"/>
      <c r="WL255" s="802"/>
      <c r="WM255" s="802"/>
      <c r="WN255" s="802"/>
      <c r="WO255" s="802"/>
      <c r="WP255" s="802"/>
      <c r="WQ255" s="802"/>
      <c r="WR255" s="802"/>
      <c r="WS255" s="802"/>
      <c r="WT255" s="802"/>
      <c r="WU255" s="802"/>
      <c r="WV255" s="802"/>
      <c r="WW255" s="802"/>
      <c r="WX255" s="802"/>
      <c r="WY255" s="802"/>
      <c r="WZ255" s="802"/>
      <c r="XA255" s="802"/>
      <c r="XB255" s="802"/>
      <c r="XC255" s="802"/>
      <c r="XD255" s="802"/>
      <c r="XE255" s="802"/>
      <c r="XF255" s="802"/>
      <c r="XG255" s="802"/>
      <c r="XH255" s="802"/>
      <c r="XI255" s="802"/>
      <c r="XJ255" s="802"/>
      <c r="XK255" s="802"/>
      <c r="XL255" s="802"/>
      <c r="XM255" s="802"/>
      <c r="XN255" s="802"/>
      <c r="XO255" s="802"/>
      <c r="XP255" s="802"/>
      <c r="XQ255" s="802"/>
      <c r="XR255" s="802"/>
      <c r="XS255" s="802"/>
      <c r="XT255" s="802"/>
      <c r="XU255" s="802"/>
      <c r="XV255" s="802"/>
      <c r="XW255" s="802"/>
      <c r="XX255" s="802"/>
      <c r="XY255" s="802"/>
      <c r="XZ255" s="802"/>
      <c r="YA255" s="802"/>
      <c r="YB255" s="802"/>
      <c r="YC255" s="802"/>
      <c r="YD255" s="802"/>
      <c r="YE255" s="802"/>
      <c r="YF255" s="802"/>
      <c r="YG255" s="802"/>
      <c r="YH255" s="802"/>
      <c r="YI255" s="802"/>
      <c r="YJ255" s="802"/>
      <c r="YK255" s="802"/>
      <c r="YL255" s="802"/>
      <c r="YM255" s="802"/>
      <c r="YN255" s="802"/>
      <c r="YO255" s="802"/>
      <c r="YP255" s="802"/>
      <c r="YQ255" s="802"/>
      <c r="YR255" s="802"/>
      <c r="YS255" s="802"/>
      <c r="YT255" s="802"/>
      <c r="YU255" s="802"/>
      <c r="YV255" s="802"/>
      <c r="YW255" s="802"/>
      <c r="YX255" s="802"/>
      <c r="YY255" s="802"/>
      <c r="YZ255" s="802"/>
      <c r="ZA255" s="802"/>
      <c r="ZB255" s="802"/>
      <c r="ZC255" s="802"/>
      <c r="ZD255" s="802"/>
      <c r="ZE255" s="802"/>
      <c r="ZF255" s="802"/>
      <c r="ZG255" s="802"/>
      <c r="ZH255" s="802"/>
      <c r="ZI255" s="802"/>
      <c r="ZJ255" s="802"/>
      <c r="ZK255" s="802"/>
      <c r="ZL255" s="802"/>
      <c r="ZM255" s="802"/>
      <c r="ZN255" s="802"/>
      <c r="ZO255" s="802"/>
      <c r="ZP255" s="802"/>
      <c r="ZQ255" s="802"/>
      <c r="ZR255" s="802"/>
      <c r="ZS255" s="802"/>
      <c r="ZT255" s="802"/>
      <c r="ZU255" s="802"/>
      <c r="ZV255" s="802"/>
      <c r="ZW255" s="802"/>
      <c r="ZX255" s="802"/>
      <c r="ZY255" s="802"/>
      <c r="ZZ255" s="802"/>
      <c r="AAA255" s="802"/>
      <c r="AAB255" s="802"/>
      <c r="AAC255" s="802"/>
      <c r="AAD255" s="802"/>
      <c r="AAE255" s="802"/>
      <c r="AAF255" s="802"/>
      <c r="AAG255" s="802"/>
      <c r="AAH255" s="802"/>
      <c r="AAI255" s="802"/>
      <c r="AAJ255" s="802"/>
      <c r="AAK255" s="802"/>
      <c r="AAL255" s="802"/>
      <c r="AAM255" s="802"/>
      <c r="AAN255" s="802"/>
      <c r="AAO255" s="802"/>
      <c r="AAP255" s="802"/>
      <c r="AAQ255" s="802"/>
      <c r="AAR255" s="802"/>
      <c r="AAS255" s="802"/>
      <c r="AAT255" s="802"/>
      <c r="AAU255" s="802"/>
      <c r="AAV255" s="802"/>
      <c r="AAW255" s="802"/>
      <c r="AAX255" s="802"/>
      <c r="AAY255" s="802"/>
      <c r="AAZ255" s="802"/>
      <c r="ABA255" s="802"/>
      <c r="ABB255" s="802"/>
      <c r="ABC255" s="802"/>
      <c r="ABD255" s="802"/>
      <c r="ABE255" s="802"/>
      <c r="ABF255" s="802"/>
      <c r="ABG255" s="802"/>
      <c r="ABH255" s="802"/>
      <c r="ABI255" s="802"/>
      <c r="ABJ255" s="802"/>
      <c r="ABK255" s="802"/>
      <c r="ABL255" s="802"/>
      <c r="ABM255" s="802"/>
      <c r="ABN255" s="802"/>
      <c r="ABO255" s="802"/>
      <c r="ABP255" s="802"/>
      <c r="ABQ255" s="802"/>
      <c r="ABR255" s="802"/>
      <c r="ABS255" s="802"/>
      <c r="ABT255" s="802"/>
      <c r="ABU255" s="802"/>
      <c r="ABV255" s="802"/>
      <c r="ABW255" s="802"/>
      <c r="ABX255" s="802"/>
      <c r="ABY255" s="802"/>
      <c r="ABZ255" s="802"/>
      <c r="ACA255" s="802"/>
      <c r="ACB255" s="802"/>
      <c r="ACC255" s="802"/>
      <c r="ACD255" s="802"/>
      <c r="ACE255" s="802"/>
      <c r="ACF255" s="802"/>
      <c r="ACG255" s="802"/>
      <c r="ACH255" s="802"/>
      <c r="ACI255" s="802"/>
      <c r="ACJ255" s="802"/>
      <c r="ACK255" s="802"/>
      <c r="ACL255" s="802"/>
      <c r="ACM255" s="802"/>
      <c r="ACN255" s="802"/>
      <c r="ACO255" s="802"/>
      <c r="ACP255" s="802"/>
      <c r="ACQ255" s="802"/>
      <c r="ACR255" s="802"/>
      <c r="ACS255" s="802"/>
      <c r="ACT255" s="802"/>
      <c r="ACU255" s="802"/>
      <c r="ACV255" s="802"/>
      <c r="ACW255" s="802"/>
      <c r="ACX255" s="802"/>
      <c r="ACY255" s="802"/>
      <c r="ACZ255" s="802"/>
      <c r="ADA255" s="802"/>
      <c r="ADB255" s="802"/>
      <c r="ADC255" s="802"/>
      <c r="ADD255" s="802"/>
      <c r="ADE255" s="802"/>
      <c r="ADF255" s="802"/>
      <c r="ADG255" s="802"/>
      <c r="ADH255" s="802"/>
      <c r="ADI255" s="802"/>
      <c r="ADJ255" s="802"/>
      <c r="ADK255" s="802"/>
      <c r="ADL255" s="802"/>
      <c r="ADM255" s="802"/>
      <c r="ADN255" s="802"/>
      <c r="ADO255" s="802"/>
      <c r="ADP255" s="802"/>
      <c r="ADQ255" s="802"/>
      <c r="ADR255" s="802"/>
      <c r="ADS255" s="802"/>
      <c r="ADT255" s="802"/>
      <c r="ADU255" s="802"/>
      <c r="ADV255" s="802"/>
      <c r="ADW255" s="802"/>
      <c r="ADX255" s="802"/>
      <c r="ADY255" s="802"/>
      <c r="ADZ255" s="802"/>
      <c r="AEA255" s="802"/>
      <c r="AEB255" s="802"/>
      <c r="AEC255" s="802"/>
      <c r="AED255" s="802"/>
      <c r="AEE255" s="802"/>
      <c r="AEF255" s="802"/>
      <c r="AEG255" s="802"/>
      <c r="AEH255" s="802"/>
      <c r="AEI255" s="802"/>
      <c r="AEJ255" s="802"/>
      <c r="AEK255" s="802"/>
      <c r="AEL255" s="802"/>
      <c r="AEM255" s="802"/>
      <c r="AEN255" s="802"/>
      <c r="AEO255" s="802"/>
      <c r="AEP255" s="802"/>
      <c r="AEQ255" s="802"/>
      <c r="AER255" s="802"/>
      <c r="AES255" s="802"/>
      <c r="AET255" s="802"/>
      <c r="AEU255" s="802"/>
      <c r="AEV255" s="802"/>
      <c r="AEW255" s="802"/>
      <c r="AEX255" s="802"/>
      <c r="AEY255" s="802"/>
      <c r="AEZ255" s="802"/>
      <c r="AFA255" s="802"/>
      <c r="AFB255" s="802"/>
      <c r="AFC255" s="802"/>
      <c r="AFD255" s="802"/>
      <c r="AFE255" s="802"/>
      <c r="AFF255" s="802"/>
      <c r="AFG255" s="802"/>
      <c r="AFH255" s="802"/>
      <c r="AFI255" s="802"/>
      <c r="AFJ255" s="802"/>
      <c r="AFK255" s="802"/>
      <c r="AFL255" s="802"/>
      <c r="AFM255" s="802"/>
      <c r="AFN255" s="802"/>
      <c r="AFO255" s="802"/>
      <c r="AFP255" s="802"/>
      <c r="AFQ255" s="802"/>
      <c r="AFR255" s="802"/>
      <c r="AFS255" s="802"/>
      <c r="AFT255" s="802"/>
      <c r="AFU255" s="802"/>
      <c r="AFV255" s="802"/>
      <c r="AFW255" s="802"/>
      <c r="AFX255" s="802"/>
      <c r="AFY255" s="802"/>
      <c r="AFZ255" s="802"/>
      <c r="AGA255" s="802"/>
      <c r="AGB255" s="802"/>
      <c r="AGC255" s="802"/>
      <c r="AGD255" s="802"/>
      <c r="AGE255" s="802"/>
      <c r="AGF255" s="802"/>
      <c r="AGG255" s="802"/>
      <c r="AGH255" s="802"/>
      <c r="AGI255" s="802"/>
      <c r="AGJ255" s="802"/>
      <c r="AGK255" s="802"/>
      <c r="AGL255" s="802"/>
      <c r="AGM255" s="802"/>
      <c r="AGN255" s="802"/>
      <c r="AGO255" s="802"/>
      <c r="AGP255" s="802"/>
      <c r="AGQ255" s="802"/>
      <c r="AGR255" s="802"/>
      <c r="AGS255" s="802"/>
      <c r="AGT255" s="802"/>
      <c r="AGU255" s="802"/>
      <c r="AGV255" s="802"/>
      <c r="AGW255" s="802"/>
      <c r="AGX255" s="802"/>
      <c r="AGY255" s="802"/>
      <c r="AGZ255" s="802"/>
      <c r="AHA255" s="802"/>
      <c r="AHB255" s="802"/>
      <c r="AHC255" s="802"/>
      <c r="AHD255" s="802"/>
      <c r="AHE255" s="802"/>
      <c r="AHF255" s="802"/>
      <c r="AHG255" s="802"/>
      <c r="AHH255" s="802"/>
      <c r="AHI255" s="802"/>
      <c r="AHJ255" s="802"/>
      <c r="AHK255" s="802"/>
      <c r="AHL255" s="802"/>
      <c r="AHM255" s="802"/>
      <c r="AHN255" s="802"/>
      <c r="AHO255" s="802"/>
      <c r="AHP255" s="802"/>
      <c r="AHQ255" s="802"/>
      <c r="AHR255" s="802"/>
      <c r="AHS255" s="802"/>
      <c r="AHT255" s="802"/>
      <c r="AHU255" s="802"/>
      <c r="AHV255" s="802"/>
      <c r="AHW255" s="802"/>
      <c r="AHX255" s="802"/>
      <c r="AHY255" s="802"/>
      <c r="AHZ255" s="802"/>
      <c r="AIA255" s="802"/>
      <c r="AIB255" s="802"/>
      <c r="AIC255" s="802"/>
      <c r="AID255" s="802"/>
      <c r="AIE255" s="802"/>
      <c r="AIF255" s="802"/>
      <c r="AIG255" s="802"/>
      <c r="AIH255" s="802"/>
      <c r="AII255" s="802"/>
      <c r="AIJ255" s="802"/>
      <c r="AQE255" s="802"/>
      <c r="AQF255" s="802"/>
      <c r="AQG255" s="802"/>
      <c r="AQH255" s="802"/>
      <c r="AQI255" s="802"/>
      <c r="AQJ255" s="802"/>
      <c r="AQK255" s="802"/>
      <c r="AQL255" s="802"/>
      <c r="AQM255" s="802"/>
      <c r="AQN255" s="802"/>
      <c r="AQO255" s="802"/>
      <c r="AQP255" s="802"/>
      <c r="AQQ255" s="802"/>
      <c r="AQR255" s="802"/>
      <c r="AQS255" s="802"/>
      <c r="AQT255" s="802"/>
      <c r="AQU255" s="802"/>
      <c r="AQV255" s="802"/>
      <c r="AQW255" s="802"/>
      <c r="AQX255" s="802"/>
      <c r="AQY255" s="802"/>
      <c r="AQZ255" s="802"/>
      <c r="ARA255" s="802"/>
      <c r="ARB255" s="802"/>
      <c r="ARC255" s="802"/>
      <c r="ARD255" s="802"/>
      <c r="ARE255" s="802"/>
      <c r="ARF255" s="802"/>
      <c r="ARG255" s="802"/>
      <c r="ARH255" s="802"/>
      <c r="ARI255" s="802"/>
      <c r="ARJ255" s="802"/>
      <c r="ARK255" s="802"/>
      <c r="ARL255" s="802"/>
      <c r="ARM255" s="802"/>
      <c r="ARN255" s="802"/>
      <c r="ARO255" s="802"/>
      <c r="ARP255" s="802"/>
      <c r="ARQ255" s="802"/>
      <c r="ARR255" s="802"/>
      <c r="ARS255" s="802"/>
      <c r="ART255" s="802"/>
      <c r="ARU255" s="802"/>
      <c r="ARV255" s="802"/>
      <c r="ARW255" s="802"/>
      <c r="ARX255" s="802"/>
      <c r="ARY255" s="802"/>
      <c r="ARZ255" s="802"/>
      <c r="ASA255" s="802"/>
      <c r="ASB255" s="802"/>
      <c r="ASC255" s="802"/>
      <c r="ASD255" s="802"/>
      <c r="ASE255" s="802"/>
      <c r="ASF255" s="802"/>
      <c r="ASG255" s="802"/>
      <c r="ASH255" s="802"/>
      <c r="ASI255" s="802"/>
      <c r="ASJ255" s="802"/>
      <c r="ASK255" s="802"/>
      <c r="ASL255" s="802"/>
      <c r="ATP255" s="802"/>
      <c r="ATQ255" s="802"/>
      <c r="ATR255" s="802"/>
      <c r="ATS255" s="802"/>
      <c r="ATT255" s="802"/>
      <c r="ATU255" s="802"/>
      <c r="ATV255" s="802"/>
      <c r="ATW255" s="802"/>
      <c r="ATX255" s="802"/>
      <c r="ATY255" s="802"/>
      <c r="ATZ255" s="802"/>
      <c r="AUA255" s="802"/>
      <c r="AUB255" s="802"/>
      <c r="AUC255" s="802"/>
      <c r="AUD255" s="802"/>
      <c r="AUE255" s="802"/>
      <c r="AUF255" s="802"/>
      <c r="AUG255" s="802"/>
      <c r="AUH255" s="802"/>
      <c r="AUI255" s="802"/>
      <c r="AUJ255" s="802"/>
      <c r="AUK255" s="802"/>
      <c r="AUL255" s="802"/>
      <c r="AUM255" s="802"/>
      <c r="AUN255" s="802"/>
      <c r="AUO255" s="802"/>
      <c r="AUP255" s="801"/>
      <c r="AUQ255" s="802"/>
      <c r="AUR255" s="801"/>
      <c r="AUS255" s="802"/>
      <c r="AUT255" s="801"/>
      <c r="AUU255" s="802"/>
      <c r="AUV255" s="802"/>
      <c r="AUW255" s="802"/>
      <c r="AUX255" s="802"/>
      <c r="AUY255" s="802"/>
      <c r="AUZ255" s="802"/>
      <c r="AVA255" s="802"/>
      <c r="AVB255" s="802"/>
      <c r="AVC255" s="802"/>
      <c r="AVD255" s="802"/>
      <c r="AVE255" s="802"/>
      <c r="AVF255" s="802"/>
      <c r="AVG255" s="802"/>
      <c r="AVH255" s="802"/>
      <c r="AVI255" s="802"/>
      <c r="AVJ255" s="808"/>
      <c r="AVK255" s="808"/>
      <c r="AVL255" s="808"/>
      <c r="AVM255" s="808"/>
      <c r="AVN255" s="808"/>
      <c r="AVO255" s="808"/>
      <c r="AVP255" s="808"/>
      <c r="AVQ255" s="808"/>
      <c r="AVR255" s="808"/>
      <c r="AVS255" s="808"/>
      <c r="AVT255" s="808"/>
      <c r="AVU255" s="809"/>
      <c r="AVV255" s="809"/>
      <c r="AVW255" s="809"/>
      <c r="AVX255" s="809"/>
      <c r="AVY255" s="809"/>
      <c r="AVZ255" s="809"/>
      <c r="AWA255" s="809"/>
      <c r="AWB255" s="809"/>
      <c r="AWC255" s="809"/>
      <c r="AWD255" s="809"/>
      <c r="AWE255" s="809"/>
      <c r="AWF255" s="809"/>
      <c r="AWG255" s="809"/>
      <c r="AWH255" s="809"/>
      <c r="AWI255" s="809"/>
      <c r="AWJ255" s="809"/>
      <c r="AWK255" s="809"/>
      <c r="AWL255" s="809"/>
      <c r="AWM255" s="809"/>
      <c r="AWN255" s="809"/>
      <c r="AWO255" s="809"/>
      <c r="AWP255" s="809"/>
      <c r="AWQ255" s="809"/>
      <c r="AWR255" s="808"/>
      <c r="AWS255" s="761"/>
      <c r="AWT255" s="808"/>
      <c r="AWU255" s="809"/>
      <c r="AWV255" s="809"/>
      <c r="AWW255" s="809"/>
      <c r="AWX255" s="809"/>
      <c r="AWY255" s="809"/>
      <c r="AWZ255" s="809"/>
      <c r="AXA255" s="809"/>
      <c r="AXB255" s="809"/>
      <c r="AXC255" s="809"/>
      <c r="AXD255" s="809"/>
      <c r="AXE255" s="809"/>
      <c r="AXF255" s="809"/>
      <c r="AXG255" s="809"/>
      <c r="AXH255" s="809"/>
      <c r="AXI255" s="809"/>
      <c r="AXJ255" s="809"/>
      <c r="AXK255" s="809"/>
      <c r="AXL255" s="809"/>
      <c r="AXM255" s="809"/>
      <c r="AXN255" s="809"/>
      <c r="AXO255" s="809"/>
      <c r="AXP255" s="809"/>
      <c r="AXQ255" s="809"/>
      <c r="AXR255" s="809"/>
      <c r="AXS255" s="809"/>
      <c r="AXT255" s="809"/>
      <c r="AXU255" s="809"/>
      <c r="AXV255" s="809"/>
      <c r="AXW255" s="809"/>
      <c r="AXX255" s="809"/>
      <c r="AXY255" s="809"/>
      <c r="AXZ255" s="809"/>
      <c r="AYA255" s="809"/>
      <c r="AYB255" s="809"/>
      <c r="AYC255" s="809"/>
      <c r="AYD255" s="808"/>
      <c r="AYE255" s="808"/>
      <c r="AYF255" s="809"/>
      <c r="AYG255" s="808"/>
      <c r="AYH255" s="810"/>
      <c r="AYI255" s="810"/>
      <c r="AYJ255" s="810"/>
      <c r="AYK255" s="810"/>
      <c r="AYL255" s="810"/>
      <c r="AYM255" s="810"/>
      <c r="AYN255" s="810"/>
      <c r="AYO255" s="810"/>
      <c r="AYP255" s="810"/>
      <c r="AYQ255" s="810"/>
      <c r="AYR255" s="810"/>
      <c r="AYS255" s="810"/>
      <c r="AYT255" s="810"/>
      <c r="AYU255" s="810"/>
      <c r="AYV255" s="810"/>
      <c r="AYW255" s="810"/>
      <c r="AYX255" s="810"/>
      <c r="AYY255" s="810"/>
      <c r="AYZ255" s="810"/>
      <c r="AZA255" s="810"/>
      <c r="AZB255" s="810"/>
      <c r="AZC255" s="810"/>
      <c r="AZD255" s="810"/>
      <c r="AZE255" s="810"/>
      <c r="AZF255" s="810"/>
      <c r="AZG255" s="810"/>
      <c r="AZH255" s="810"/>
      <c r="AZI255" s="810"/>
      <c r="AZJ255" s="810"/>
      <c r="AZK255" s="810"/>
      <c r="AZL255" s="810"/>
      <c r="AZM255" s="810"/>
      <c r="AZN255" s="810"/>
      <c r="AZO255" s="810"/>
      <c r="AZP255" s="809"/>
      <c r="AZQ255" s="802"/>
      <c r="AZR255" s="802"/>
      <c r="AZS255" s="802"/>
    </row>
    <row r="256" spans="45:920 1123:1371" s="793" customFormat="1" ht="13.5">
      <c r="AS256" s="802"/>
      <c r="AT256" s="802"/>
      <c r="AU256" s="802"/>
      <c r="AV256" s="802"/>
      <c r="AW256" s="802"/>
      <c r="AX256" s="802"/>
      <c r="AY256" s="802"/>
      <c r="AZ256" s="802"/>
      <c r="BA256" s="802"/>
      <c r="BB256" s="802"/>
      <c r="BC256" s="802"/>
      <c r="BD256" s="802"/>
      <c r="BE256" s="802"/>
      <c r="BF256" s="802"/>
      <c r="BG256" s="802"/>
      <c r="BH256" s="802"/>
      <c r="BI256" s="802"/>
      <c r="BJ256" s="802"/>
      <c r="BK256" s="802"/>
      <c r="BL256" s="802"/>
      <c r="BM256" s="802"/>
      <c r="BN256" s="802"/>
      <c r="BO256" s="802"/>
      <c r="BP256" s="802"/>
      <c r="BQ256" s="802"/>
      <c r="BR256" s="802"/>
      <c r="BS256" s="802"/>
      <c r="BT256" s="802"/>
      <c r="BU256" s="802"/>
      <c r="BV256" s="802"/>
      <c r="BW256" s="802"/>
      <c r="BX256" s="802"/>
      <c r="BY256" s="802"/>
      <c r="BZ256" s="802"/>
      <c r="CA256" s="802"/>
      <c r="CB256" s="802"/>
      <c r="CC256" s="802"/>
      <c r="CD256" s="802"/>
      <c r="CE256" s="802"/>
      <c r="CF256" s="802"/>
      <c r="CG256" s="802"/>
      <c r="CH256" s="802"/>
      <c r="CI256" s="802"/>
      <c r="CJ256" s="802"/>
      <c r="CK256" s="802"/>
      <c r="CL256" s="802"/>
      <c r="CM256" s="802"/>
      <c r="CN256" s="802"/>
      <c r="CO256" s="802"/>
      <c r="CP256" s="802"/>
      <c r="CQ256" s="802"/>
      <c r="CR256" s="802"/>
      <c r="CS256" s="802"/>
      <c r="CT256" s="802"/>
      <c r="CU256" s="802"/>
      <c r="CV256" s="802"/>
      <c r="CW256" s="802"/>
      <c r="CX256" s="802"/>
      <c r="CY256" s="802"/>
      <c r="CZ256" s="802"/>
      <c r="DA256" s="802"/>
      <c r="DB256" s="802"/>
      <c r="DC256" s="802"/>
      <c r="DD256" s="802"/>
      <c r="DE256" s="802"/>
      <c r="DF256" s="802"/>
      <c r="DG256" s="802"/>
      <c r="DH256" s="802"/>
      <c r="DI256" s="802"/>
      <c r="DJ256" s="802"/>
      <c r="DK256" s="802"/>
      <c r="DL256" s="802"/>
      <c r="DM256" s="802"/>
      <c r="DN256" s="802"/>
      <c r="DO256" s="802"/>
      <c r="DP256" s="802"/>
      <c r="DQ256" s="802"/>
      <c r="DR256" s="802"/>
      <c r="DS256" s="802"/>
      <c r="DT256" s="802"/>
      <c r="DU256" s="802"/>
      <c r="DV256" s="802"/>
      <c r="DW256" s="802"/>
      <c r="DX256" s="802"/>
      <c r="DY256" s="802"/>
      <c r="DZ256" s="802"/>
      <c r="EA256" s="802"/>
      <c r="EB256" s="802"/>
      <c r="EC256" s="802"/>
      <c r="ED256" s="802"/>
      <c r="EE256" s="802"/>
      <c r="EF256" s="802"/>
      <c r="EG256" s="802"/>
      <c r="EH256" s="802"/>
      <c r="EI256" s="802"/>
      <c r="EJ256" s="802"/>
      <c r="EK256" s="802"/>
      <c r="EL256" s="802"/>
      <c r="EM256" s="802"/>
      <c r="EN256" s="802"/>
      <c r="EO256" s="802"/>
      <c r="EP256" s="802"/>
      <c r="EQ256" s="802"/>
      <c r="ER256" s="802"/>
      <c r="ES256" s="802"/>
      <c r="ET256" s="802"/>
      <c r="EU256" s="802"/>
      <c r="EV256" s="802"/>
      <c r="EW256" s="802"/>
      <c r="EX256" s="802"/>
      <c r="EY256" s="802"/>
      <c r="EZ256" s="802"/>
      <c r="FA256" s="802"/>
      <c r="FB256" s="802"/>
      <c r="FC256" s="802"/>
      <c r="FD256" s="802"/>
      <c r="FE256" s="802"/>
      <c r="FF256" s="802"/>
      <c r="FG256" s="802"/>
      <c r="FH256" s="802"/>
      <c r="FI256" s="802"/>
      <c r="FJ256" s="802"/>
      <c r="FK256" s="802"/>
      <c r="FL256" s="802"/>
      <c r="FM256" s="802"/>
      <c r="FN256" s="802"/>
      <c r="FO256" s="802"/>
      <c r="FP256" s="802"/>
      <c r="FQ256" s="802"/>
      <c r="FR256" s="802"/>
      <c r="FS256" s="802"/>
      <c r="FT256" s="802"/>
      <c r="FU256" s="802"/>
      <c r="FV256" s="802"/>
      <c r="FW256" s="802"/>
      <c r="FX256" s="802"/>
      <c r="FY256" s="802"/>
      <c r="FZ256" s="802"/>
      <c r="GA256" s="802"/>
      <c r="GB256" s="802"/>
      <c r="GC256" s="802"/>
      <c r="GD256" s="802"/>
      <c r="GE256" s="802"/>
      <c r="GF256" s="802"/>
      <c r="GG256" s="802"/>
      <c r="GH256" s="802"/>
      <c r="GI256" s="802"/>
      <c r="GJ256" s="802"/>
      <c r="GK256" s="802"/>
      <c r="GL256" s="802"/>
      <c r="GM256" s="802"/>
      <c r="GN256" s="802"/>
      <c r="GO256" s="802"/>
      <c r="GP256" s="802"/>
      <c r="GQ256" s="802"/>
      <c r="GR256" s="802"/>
      <c r="GS256" s="802"/>
      <c r="GT256" s="802"/>
      <c r="GU256" s="802"/>
      <c r="GV256" s="802"/>
      <c r="GW256" s="802"/>
      <c r="GX256" s="802"/>
      <c r="GY256" s="802"/>
      <c r="GZ256" s="802"/>
      <c r="HA256" s="802"/>
      <c r="HB256" s="802"/>
      <c r="HC256" s="802"/>
      <c r="HD256" s="802"/>
      <c r="HE256" s="802"/>
      <c r="HF256" s="802"/>
      <c r="HG256" s="802"/>
      <c r="HH256" s="802"/>
      <c r="HI256" s="802"/>
      <c r="HJ256" s="802"/>
      <c r="HK256" s="802"/>
      <c r="HL256" s="802"/>
      <c r="HM256" s="802"/>
      <c r="HN256" s="802"/>
      <c r="HO256" s="802"/>
      <c r="HP256" s="802"/>
      <c r="HQ256" s="802"/>
      <c r="HR256" s="802"/>
      <c r="HS256" s="802"/>
      <c r="HT256" s="802"/>
      <c r="HU256" s="802"/>
      <c r="HV256" s="802"/>
      <c r="HW256" s="802"/>
      <c r="HX256" s="802"/>
      <c r="HY256" s="802"/>
      <c r="HZ256" s="802"/>
      <c r="IA256" s="802"/>
      <c r="IB256" s="802"/>
      <c r="IC256" s="802"/>
      <c r="ID256" s="802"/>
      <c r="IE256" s="802"/>
      <c r="IF256" s="802"/>
      <c r="IG256" s="802"/>
      <c r="IH256" s="802"/>
      <c r="II256" s="802"/>
      <c r="IJ256" s="802"/>
      <c r="IK256" s="802"/>
      <c r="IL256" s="802"/>
      <c r="IM256" s="802"/>
      <c r="IN256" s="802"/>
      <c r="IO256" s="802"/>
      <c r="IP256" s="802"/>
      <c r="IQ256" s="802"/>
      <c r="IR256" s="802"/>
      <c r="IS256" s="802"/>
      <c r="IT256" s="802"/>
      <c r="IU256" s="802"/>
      <c r="IV256" s="802"/>
      <c r="IW256" s="802"/>
      <c r="IX256" s="802"/>
      <c r="IY256" s="802"/>
      <c r="IZ256" s="802"/>
      <c r="JA256" s="802"/>
      <c r="JB256" s="802"/>
      <c r="JC256" s="802"/>
      <c r="JD256" s="802"/>
      <c r="JE256" s="802"/>
      <c r="JF256" s="802"/>
      <c r="JG256" s="802"/>
      <c r="JH256" s="802"/>
      <c r="JI256" s="802"/>
      <c r="JJ256" s="802"/>
      <c r="JK256" s="802"/>
      <c r="JL256" s="802"/>
      <c r="JM256" s="802"/>
      <c r="JN256" s="802"/>
      <c r="JO256" s="802"/>
      <c r="JP256" s="802"/>
      <c r="JQ256" s="802"/>
      <c r="JR256" s="802"/>
      <c r="JS256" s="802"/>
      <c r="JT256" s="802"/>
      <c r="JU256" s="802"/>
      <c r="JV256" s="802"/>
      <c r="JW256" s="802"/>
      <c r="JX256" s="802"/>
      <c r="JY256" s="802"/>
      <c r="JZ256" s="802"/>
      <c r="KA256" s="802"/>
      <c r="KB256" s="802"/>
      <c r="KC256" s="802"/>
      <c r="KD256" s="802"/>
      <c r="KE256" s="802"/>
      <c r="KF256" s="802"/>
      <c r="KG256" s="802"/>
      <c r="KH256" s="802"/>
      <c r="KI256" s="802"/>
      <c r="KJ256" s="802"/>
      <c r="KK256" s="802"/>
      <c r="KL256" s="802"/>
      <c r="KM256" s="802"/>
      <c r="KN256" s="802"/>
      <c r="KO256" s="802"/>
      <c r="KP256" s="802"/>
      <c r="KQ256" s="802"/>
      <c r="KR256" s="802"/>
      <c r="KS256" s="802"/>
      <c r="KT256" s="802"/>
      <c r="KU256" s="802"/>
      <c r="KV256" s="802"/>
      <c r="KW256" s="802"/>
      <c r="KX256" s="802"/>
      <c r="KY256" s="802"/>
      <c r="KZ256" s="802"/>
      <c r="LA256" s="802"/>
      <c r="LB256" s="802"/>
      <c r="LC256" s="802"/>
      <c r="LD256" s="802"/>
      <c r="LE256" s="802"/>
      <c r="LF256" s="802"/>
      <c r="LG256" s="802"/>
      <c r="LH256" s="802"/>
      <c r="LI256" s="802"/>
      <c r="LJ256" s="802"/>
      <c r="LK256" s="802"/>
      <c r="LL256" s="802"/>
      <c r="LM256" s="802"/>
      <c r="LN256" s="802"/>
      <c r="LO256" s="802"/>
      <c r="LP256" s="802"/>
      <c r="LQ256" s="802"/>
      <c r="LR256" s="802"/>
      <c r="LS256" s="802"/>
      <c r="LT256" s="802"/>
      <c r="LU256" s="802"/>
      <c r="LV256" s="802"/>
      <c r="LW256" s="802"/>
      <c r="LX256" s="802"/>
      <c r="LY256" s="802"/>
      <c r="LZ256" s="802"/>
      <c r="MA256" s="802"/>
      <c r="MB256" s="802"/>
      <c r="MC256" s="802"/>
      <c r="MD256" s="802"/>
      <c r="ME256" s="802"/>
      <c r="MF256" s="802"/>
      <c r="MG256" s="802"/>
      <c r="MH256" s="802"/>
      <c r="MI256" s="802"/>
      <c r="MJ256" s="802"/>
      <c r="MK256" s="802"/>
      <c r="ML256" s="802"/>
      <c r="MM256" s="802"/>
      <c r="MN256" s="802"/>
      <c r="MO256" s="802"/>
      <c r="MP256" s="802"/>
      <c r="MQ256" s="802"/>
      <c r="MR256" s="802"/>
      <c r="MS256" s="802"/>
      <c r="MT256" s="802"/>
      <c r="MU256" s="802"/>
      <c r="MV256" s="802"/>
      <c r="MW256" s="802"/>
      <c r="MX256" s="802"/>
      <c r="MY256" s="802"/>
      <c r="MZ256" s="802"/>
      <c r="NA256" s="802"/>
      <c r="NB256" s="802"/>
      <c r="NC256" s="802"/>
      <c r="ND256" s="802"/>
      <c r="NE256" s="802"/>
      <c r="NF256" s="802"/>
      <c r="NG256" s="802"/>
      <c r="NH256" s="802"/>
      <c r="NI256" s="802"/>
      <c r="NJ256" s="802"/>
      <c r="NK256" s="802"/>
      <c r="NL256" s="802"/>
      <c r="NM256" s="802"/>
      <c r="NN256" s="802"/>
      <c r="NO256" s="802"/>
      <c r="NP256" s="802"/>
      <c r="NQ256" s="802"/>
      <c r="NR256" s="802"/>
      <c r="NS256" s="802"/>
      <c r="NT256" s="802"/>
      <c r="NU256" s="802"/>
      <c r="NV256" s="802"/>
      <c r="NW256" s="802"/>
      <c r="NX256" s="802"/>
      <c r="NY256" s="802"/>
      <c r="NZ256" s="802"/>
      <c r="OA256" s="802"/>
      <c r="OB256" s="802"/>
      <c r="OC256" s="802"/>
      <c r="OD256" s="802"/>
      <c r="OE256" s="802"/>
      <c r="OF256" s="802"/>
      <c r="OG256" s="802"/>
      <c r="OH256" s="802"/>
      <c r="OI256" s="802"/>
      <c r="OJ256" s="802"/>
      <c r="OK256" s="802"/>
      <c r="OL256" s="802"/>
      <c r="OM256" s="802"/>
      <c r="ON256" s="802"/>
      <c r="OO256" s="802"/>
      <c r="OP256" s="802"/>
      <c r="OQ256" s="802"/>
      <c r="OR256" s="802"/>
      <c r="OS256" s="802"/>
      <c r="OT256" s="802"/>
      <c r="OU256" s="802"/>
      <c r="OV256" s="802"/>
      <c r="OW256" s="802"/>
      <c r="OX256" s="802"/>
      <c r="OY256" s="802"/>
      <c r="OZ256" s="802"/>
      <c r="PA256" s="802"/>
      <c r="PB256" s="802"/>
      <c r="PC256" s="802"/>
      <c r="PD256" s="802"/>
      <c r="PE256" s="802"/>
      <c r="PF256" s="802"/>
      <c r="PG256" s="802"/>
      <c r="PH256" s="802"/>
      <c r="PI256" s="802"/>
      <c r="PJ256" s="802"/>
      <c r="PK256" s="802"/>
      <c r="PL256" s="802"/>
      <c r="PM256" s="802"/>
      <c r="PN256" s="802"/>
      <c r="PO256" s="802"/>
      <c r="PP256" s="802"/>
      <c r="PQ256" s="802"/>
      <c r="PR256" s="802"/>
      <c r="PS256" s="802"/>
      <c r="PT256" s="802"/>
      <c r="PU256" s="802"/>
      <c r="PV256" s="802"/>
      <c r="PW256" s="802"/>
      <c r="PX256" s="802"/>
      <c r="PY256" s="802"/>
      <c r="PZ256" s="802"/>
      <c r="QA256" s="802"/>
      <c r="QB256" s="802"/>
      <c r="QC256" s="802"/>
      <c r="QD256" s="802"/>
      <c r="QE256" s="802"/>
      <c r="QF256" s="802"/>
      <c r="QG256" s="802"/>
      <c r="QH256" s="802"/>
      <c r="QI256" s="802"/>
      <c r="QJ256" s="802"/>
      <c r="QK256" s="802"/>
      <c r="QL256" s="802"/>
      <c r="QM256" s="802"/>
      <c r="QN256" s="802"/>
      <c r="QO256" s="802"/>
      <c r="QP256" s="802"/>
      <c r="QQ256" s="802"/>
      <c r="QR256" s="802"/>
      <c r="QS256" s="802"/>
      <c r="QT256" s="802"/>
      <c r="QU256" s="802"/>
      <c r="QV256" s="802"/>
      <c r="QW256" s="802"/>
      <c r="QX256" s="802"/>
      <c r="QY256" s="802"/>
      <c r="QZ256" s="802"/>
      <c r="RA256" s="802"/>
      <c r="RB256" s="802"/>
      <c r="RC256" s="802"/>
      <c r="RD256" s="802"/>
      <c r="RE256" s="802"/>
      <c r="RF256" s="802"/>
      <c r="RG256" s="802"/>
      <c r="RH256" s="802"/>
      <c r="RI256" s="802"/>
      <c r="RJ256" s="802"/>
      <c r="RK256" s="802"/>
      <c r="RL256" s="802"/>
      <c r="RM256" s="802"/>
      <c r="RN256" s="802"/>
      <c r="RO256" s="802"/>
      <c r="RP256" s="802"/>
      <c r="RQ256" s="802"/>
      <c r="RR256" s="802"/>
      <c r="RS256" s="802"/>
      <c r="RT256" s="802"/>
      <c r="RU256" s="802"/>
      <c r="RV256" s="802"/>
      <c r="RW256" s="802"/>
      <c r="RX256" s="802"/>
      <c r="RY256" s="802"/>
      <c r="RZ256" s="802"/>
      <c r="SA256" s="802"/>
      <c r="SB256" s="802"/>
      <c r="SC256" s="802"/>
      <c r="SD256" s="802"/>
      <c r="SE256" s="802"/>
      <c r="SF256" s="802"/>
      <c r="SG256" s="802"/>
      <c r="SH256" s="802"/>
      <c r="SI256" s="802"/>
      <c r="SJ256" s="802"/>
      <c r="SK256" s="802"/>
      <c r="SL256" s="802"/>
      <c r="SM256" s="802"/>
      <c r="SN256" s="802"/>
      <c r="SO256" s="802"/>
      <c r="SP256" s="802"/>
      <c r="SQ256" s="802"/>
      <c r="SR256" s="802"/>
      <c r="SS256" s="802"/>
      <c r="ST256" s="802"/>
      <c r="SU256" s="802"/>
      <c r="SV256" s="802"/>
      <c r="SW256" s="802"/>
      <c r="SX256" s="802"/>
      <c r="SY256" s="802"/>
      <c r="SZ256" s="802"/>
      <c r="TA256" s="802"/>
      <c r="TB256" s="802"/>
      <c r="TC256" s="802"/>
      <c r="TD256" s="802"/>
      <c r="TE256" s="802"/>
      <c r="TF256" s="802"/>
      <c r="TG256" s="802"/>
      <c r="TH256" s="802"/>
      <c r="TI256" s="802"/>
      <c r="TJ256" s="802"/>
      <c r="TK256" s="802"/>
      <c r="TL256" s="802"/>
      <c r="TM256" s="802"/>
      <c r="TN256" s="802"/>
      <c r="TO256" s="802"/>
      <c r="TP256" s="802"/>
      <c r="TQ256" s="802"/>
      <c r="TR256" s="802"/>
      <c r="TS256" s="802"/>
      <c r="TT256" s="802"/>
      <c r="TU256" s="802"/>
      <c r="TV256" s="802"/>
      <c r="TW256" s="802"/>
      <c r="TX256" s="802"/>
      <c r="TY256" s="802"/>
      <c r="TZ256" s="802"/>
      <c r="UA256" s="802"/>
      <c r="UB256" s="802"/>
      <c r="UC256" s="802"/>
      <c r="UD256" s="802"/>
      <c r="UE256" s="802"/>
      <c r="UF256" s="802"/>
      <c r="UG256" s="802"/>
      <c r="UH256" s="802"/>
      <c r="UI256" s="802"/>
      <c r="UJ256" s="802"/>
      <c r="UK256" s="802"/>
      <c r="UL256" s="802"/>
      <c r="UM256" s="802"/>
      <c r="UN256" s="802"/>
      <c r="UO256" s="802"/>
      <c r="UP256" s="802"/>
      <c r="UQ256" s="802"/>
      <c r="UR256" s="802"/>
      <c r="US256" s="802"/>
      <c r="UT256" s="802"/>
      <c r="UU256" s="802"/>
      <c r="UV256" s="802"/>
      <c r="UW256" s="802"/>
      <c r="UX256" s="802"/>
      <c r="UY256" s="802"/>
      <c r="UZ256" s="802"/>
      <c r="VA256" s="802"/>
      <c r="VB256" s="802"/>
      <c r="VC256" s="802"/>
      <c r="VD256" s="802"/>
      <c r="VE256" s="802"/>
      <c r="VF256" s="802"/>
      <c r="VG256" s="802"/>
      <c r="VH256" s="802"/>
      <c r="VI256" s="802"/>
      <c r="VJ256" s="802"/>
      <c r="VK256" s="802"/>
      <c r="VL256" s="802"/>
      <c r="VM256" s="802"/>
      <c r="VN256" s="802"/>
      <c r="VO256" s="802"/>
      <c r="VP256" s="802"/>
      <c r="VQ256" s="802"/>
      <c r="VR256" s="802"/>
      <c r="VS256" s="802"/>
      <c r="VT256" s="802"/>
      <c r="VU256" s="802"/>
      <c r="VV256" s="802"/>
      <c r="VW256" s="802"/>
      <c r="VX256" s="802"/>
      <c r="VY256" s="802"/>
      <c r="VZ256" s="802"/>
      <c r="WA256" s="802"/>
      <c r="WB256" s="802"/>
      <c r="WC256" s="802"/>
      <c r="WD256" s="802"/>
      <c r="WE256" s="802"/>
      <c r="WF256" s="802"/>
      <c r="WG256" s="802"/>
      <c r="WH256" s="802"/>
      <c r="WI256" s="802"/>
      <c r="WJ256" s="802"/>
      <c r="WK256" s="802"/>
      <c r="WL256" s="802"/>
      <c r="WM256" s="802"/>
      <c r="WN256" s="802"/>
      <c r="WO256" s="802"/>
      <c r="WP256" s="802"/>
      <c r="WQ256" s="802"/>
      <c r="WR256" s="802"/>
      <c r="WS256" s="802"/>
      <c r="WT256" s="802"/>
      <c r="WU256" s="802"/>
      <c r="WV256" s="802"/>
      <c r="WW256" s="802"/>
      <c r="WX256" s="802"/>
      <c r="WY256" s="802"/>
      <c r="WZ256" s="802"/>
      <c r="XA256" s="802"/>
      <c r="XB256" s="802"/>
      <c r="XC256" s="802"/>
      <c r="XD256" s="802"/>
      <c r="XE256" s="802"/>
      <c r="XF256" s="802"/>
      <c r="XG256" s="802"/>
      <c r="XH256" s="802"/>
      <c r="XI256" s="802"/>
      <c r="XJ256" s="802"/>
      <c r="XK256" s="802"/>
      <c r="XL256" s="802"/>
      <c r="XM256" s="802"/>
      <c r="XN256" s="802"/>
      <c r="XO256" s="802"/>
      <c r="XP256" s="802"/>
      <c r="XQ256" s="802"/>
      <c r="XR256" s="802"/>
      <c r="XS256" s="802"/>
      <c r="XT256" s="802"/>
      <c r="XU256" s="802"/>
      <c r="XV256" s="802"/>
      <c r="XW256" s="802"/>
      <c r="XX256" s="802"/>
      <c r="XY256" s="802"/>
      <c r="XZ256" s="802"/>
      <c r="YA256" s="802"/>
      <c r="YB256" s="802"/>
      <c r="YC256" s="802"/>
      <c r="YD256" s="802"/>
      <c r="YE256" s="802"/>
      <c r="YF256" s="802"/>
      <c r="YG256" s="802"/>
      <c r="YH256" s="802"/>
      <c r="YI256" s="802"/>
      <c r="YJ256" s="802"/>
      <c r="YK256" s="802"/>
      <c r="YL256" s="802"/>
      <c r="YM256" s="802"/>
      <c r="YN256" s="802"/>
      <c r="YO256" s="802"/>
      <c r="YP256" s="802"/>
      <c r="YQ256" s="802"/>
      <c r="YR256" s="802"/>
      <c r="YS256" s="802"/>
      <c r="YT256" s="802"/>
      <c r="YU256" s="802"/>
      <c r="YV256" s="802"/>
      <c r="YW256" s="802"/>
      <c r="YX256" s="802"/>
      <c r="YY256" s="802"/>
      <c r="YZ256" s="802"/>
      <c r="ZA256" s="802"/>
      <c r="ZB256" s="802"/>
      <c r="ZC256" s="802"/>
      <c r="ZD256" s="802"/>
      <c r="ZE256" s="802"/>
      <c r="ZF256" s="802"/>
      <c r="ZG256" s="802"/>
      <c r="ZH256" s="802"/>
      <c r="ZI256" s="802"/>
      <c r="ZJ256" s="802"/>
      <c r="ZK256" s="802"/>
      <c r="ZL256" s="802"/>
      <c r="ZM256" s="802"/>
      <c r="ZN256" s="802"/>
      <c r="ZO256" s="802"/>
      <c r="ZP256" s="802"/>
      <c r="ZQ256" s="802"/>
      <c r="ZR256" s="802"/>
      <c r="ZS256" s="802"/>
      <c r="ZT256" s="802"/>
      <c r="ZU256" s="802"/>
      <c r="ZV256" s="802"/>
      <c r="ZW256" s="802"/>
      <c r="ZX256" s="802"/>
      <c r="ZY256" s="802"/>
      <c r="ZZ256" s="802"/>
      <c r="AAA256" s="802"/>
      <c r="AAB256" s="802"/>
      <c r="AAC256" s="802"/>
      <c r="AAD256" s="802"/>
      <c r="AAE256" s="802"/>
      <c r="AAF256" s="802"/>
      <c r="AAG256" s="802"/>
      <c r="AAH256" s="802"/>
      <c r="AAI256" s="802"/>
      <c r="AAJ256" s="802"/>
      <c r="AAK256" s="802"/>
      <c r="AAL256" s="802"/>
      <c r="AAM256" s="802"/>
      <c r="AAN256" s="802"/>
      <c r="AAO256" s="802"/>
      <c r="AAP256" s="802"/>
      <c r="AAQ256" s="802"/>
      <c r="AAR256" s="802"/>
      <c r="AAS256" s="802"/>
      <c r="AAT256" s="802"/>
      <c r="AAU256" s="802"/>
      <c r="AAV256" s="802"/>
      <c r="AAW256" s="802"/>
      <c r="AAX256" s="802"/>
      <c r="AAY256" s="802"/>
      <c r="AAZ256" s="802"/>
      <c r="ABA256" s="802"/>
      <c r="ABB256" s="802"/>
      <c r="ABC256" s="802"/>
      <c r="ABD256" s="802"/>
      <c r="ABE256" s="802"/>
      <c r="ABF256" s="802"/>
      <c r="ABG256" s="802"/>
      <c r="ABH256" s="802"/>
      <c r="ABI256" s="802"/>
      <c r="ABJ256" s="802"/>
      <c r="ABK256" s="802"/>
      <c r="ABL256" s="802"/>
      <c r="ABM256" s="802"/>
      <c r="ABN256" s="802"/>
      <c r="ABO256" s="802"/>
      <c r="ABP256" s="802"/>
      <c r="ABQ256" s="802"/>
      <c r="ABR256" s="802"/>
      <c r="ABS256" s="802"/>
      <c r="ABT256" s="802"/>
      <c r="ABU256" s="802"/>
      <c r="ABV256" s="802"/>
      <c r="ABW256" s="802"/>
      <c r="ABX256" s="802"/>
      <c r="ABY256" s="802"/>
      <c r="ABZ256" s="802"/>
      <c r="ACA256" s="802"/>
      <c r="ACB256" s="802"/>
      <c r="ACC256" s="802"/>
      <c r="ACD256" s="802"/>
      <c r="ACE256" s="802"/>
      <c r="ACF256" s="802"/>
      <c r="ACG256" s="802"/>
      <c r="ACH256" s="802"/>
      <c r="ACI256" s="802"/>
      <c r="ACJ256" s="802"/>
      <c r="ACK256" s="802"/>
      <c r="ACL256" s="802"/>
      <c r="ACM256" s="802"/>
      <c r="ACN256" s="802"/>
      <c r="ACO256" s="802"/>
      <c r="ACP256" s="802"/>
      <c r="ACQ256" s="802"/>
      <c r="ACR256" s="802"/>
      <c r="ACS256" s="802"/>
      <c r="ACT256" s="802"/>
      <c r="ACU256" s="802"/>
      <c r="ACV256" s="802"/>
      <c r="ACW256" s="802"/>
      <c r="ACX256" s="802"/>
      <c r="ACY256" s="802"/>
      <c r="ACZ256" s="802"/>
      <c r="ADA256" s="802"/>
      <c r="ADB256" s="802"/>
      <c r="ADC256" s="802"/>
      <c r="ADD256" s="802"/>
      <c r="ADE256" s="802"/>
      <c r="ADF256" s="802"/>
      <c r="ADG256" s="802"/>
      <c r="ADH256" s="802"/>
      <c r="ADI256" s="802"/>
      <c r="ADJ256" s="802"/>
      <c r="ADK256" s="802"/>
      <c r="ADL256" s="802"/>
      <c r="ADM256" s="802"/>
      <c r="ADN256" s="802"/>
      <c r="ADO256" s="802"/>
      <c r="ADP256" s="802"/>
      <c r="ADQ256" s="802"/>
      <c r="ADR256" s="802"/>
      <c r="ADS256" s="802"/>
      <c r="ADT256" s="802"/>
      <c r="ADU256" s="802"/>
      <c r="ADV256" s="802"/>
      <c r="ADW256" s="802"/>
      <c r="ADX256" s="802"/>
      <c r="ADY256" s="802"/>
      <c r="ADZ256" s="802"/>
      <c r="AEA256" s="802"/>
      <c r="AEB256" s="802"/>
      <c r="AEC256" s="802"/>
      <c r="AED256" s="802"/>
      <c r="AEE256" s="802"/>
      <c r="AEF256" s="802"/>
      <c r="AEG256" s="802"/>
      <c r="AEH256" s="802"/>
      <c r="AEI256" s="802"/>
      <c r="AEJ256" s="802"/>
      <c r="AEK256" s="802"/>
      <c r="AEL256" s="802"/>
      <c r="AEM256" s="802"/>
      <c r="AEN256" s="802"/>
      <c r="AEO256" s="802"/>
      <c r="AEP256" s="802"/>
      <c r="AEQ256" s="802"/>
      <c r="AER256" s="802"/>
      <c r="AES256" s="802"/>
      <c r="AET256" s="802"/>
      <c r="AEU256" s="802"/>
      <c r="AEV256" s="802"/>
      <c r="AEW256" s="802"/>
      <c r="AEX256" s="802"/>
      <c r="AEY256" s="802"/>
      <c r="AEZ256" s="802"/>
      <c r="AFA256" s="802"/>
      <c r="AFB256" s="802"/>
      <c r="AFC256" s="802"/>
      <c r="AFD256" s="802"/>
      <c r="AFE256" s="802"/>
      <c r="AFF256" s="802"/>
      <c r="AFG256" s="802"/>
      <c r="AFH256" s="802"/>
      <c r="AFI256" s="802"/>
      <c r="AFJ256" s="802"/>
      <c r="AFK256" s="802"/>
      <c r="AFL256" s="802"/>
      <c r="AFM256" s="802"/>
      <c r="AFN256" s="802"/>
      <c r="AFO256" s="802"/>
      <c r="AFP256" s="802"/>
      <c r="AFQ256" s="802"/>
      <c r="AFR256" s="802"/>
      <c r="AFS256" s="802"/>
      <c r="AFT256" s="802"/>
      <c r="AFU256" s="802"/>
      <c r="AFV256" s="802"/>
      <c r="AFW256" s="802"/>
      <c r="AFX256" s="802"/>
      <c r="AFY256" s="802"/>
      <c r="AFZ256" s="802"/>
      <c r="AGA256" s="802"/>
      <c r="AGB256" s="802"/>
      <c r="AGC256" s="802"/>
      <c r="AGD256" s="802"/>
      <c r="AGE256" s="802"/>
      <c r="AGF256" s="802"/>
      <c r="AGG256" s="802"/>
      <c r="AGH256" s="802"/>
      <c r="AGI256" s="802"/>
      <c r="AGJ256" s="802"/>
      <c r="AGK256" s="802"/>
      <c r="AGL256" s="802"/>
      <c r="AGM256" s="802"/>
      <c r="AGN256" s="802"/>
      <c r="AGO256" s="802"/>
      <c r="AGP256" s="802"/>
      <c r="AGQ256" s="802"/>
      <c r="AGR256" s="802"/>
      <c r="AGS256" s="802"/>
      <c r="AGT256" s="802"/>
      <c r="AGU256" s="802"/>
      <c r="AGV256" s="802"/>
      <c r="AGW256" s="802"/>
      <c r="AGX256" s="802"/>
      <c r="AGY256" s="802"/>
      <c r="AGZ256" s="802"/>
      <c r="AHA256" s="802"/>
      <c r="AHB256" s="802"/>
      <c r="AHC256" s="802"/>
      <c r="AHD256" s="802"/>
      <c r="AHE256" s="802"/>
      <c r="AHF256" s="802"/>
      <c r="AHG256" s="802"/>
      <c r="AHH256" s="802"/>
      <c r="AHI256" s="802"/>
      <c r="AHJ256" s="802"/>
      <c r="AHK256" s="802"/>
      <c r="AHL256" s="802"/>
      <c r="AHM256" s="802"/>
      <c r="AHN256" s="802"/>
      <c r="AHO256" s="802"/>
      <c r="AHP256" s="802"/>
      <c r="AHQ256" s="802"/>
      <c r="AHR256" s="802"/>
      <c r="AHS256" s="802"/>
      <c r="AHT256" s="802"/>
      <c r="AHU256" s="802"/>
      <c r="AHV256" s="802"/>
      <c r="AHW256" s="802"/>
      <c r="AHX256" s="802"/>
      <c r="AHY256" s="802"/>
      <c r="AHZ256" s="802"/>
      <c r="AIA256" s="802"/>
      <c r="AIB256" s="802"/>
      <c r="AIC256" s="802"/>
      <c r="AID256" s="802"/>
      <c r="AIE256" s="802"/>
      <c r="AIF256" s="802"/>
      <c r="AIG256" s="802"/>
      <c r="AIH256" s="802"/>
      <c r="AII256" s="802"/>
      <c r="AIJ256" s="802"/>
      <c r="AQE256" s="802"/>
      <c r="AQF256" s="802"/>
      <c r="AQG256" s="802"/>
      <c r="AQH256" s="802"/>
      <c r="AQI256" s="802"/>
      <c r="AQJ256" s="802"/>
      <c r="AQK256" s="802"/>
      <c r="AQL256" s="802"/>
      <c r="AQM256" s="802"/>
      <c r="AQN256" s="802"/>
      <c r="AQO256" s="802"/>
      <c r="AQP256" s="802"/>
      <c r="AQQ256" s="802"/>
      <c r="AQR256" s="802"/>
      <c r="AQS256" s="802"/>
      <c r="AQT256" s="802"/>
      <c r="AQU256" s="802"/>
      <c r="AQV256" s="802"/>
      <c r="AQW256" s="802"/>
      <c r="AQX256" s="802"/>
      <c r="AQY256" s="802"/>
      <c r="AQZ256" s="802"/>
      <c r="ARA256" s="802"/>
      <c r="ARB256" s="802"/>
      <c r="ARC256" s="802"/>
      <c r="ARD256" s="802"/>
      <c r="ARE256" s="802"/>
      <c r="ARF256" s="802"/>
      <c r="ARG256" s="802"/>
      <c r="ARH256" s="802"/>
      <c r="ARI256" s="802"/>
      <c r="ARJ256" s="802"/>
      <c r="ARK256" s="802"/>
      <c r="ARL256" s="802"/>
      <c r="ARM256" s="802"/>
      <c r="ARN256" s="802"/>
      <c r="ARO256" s="802"/>
      <c r="ARP256" s="802"/>
      <c r="ARQ256" s="802"/>
      <c r="ARR256" s="802"/>
      <c r="ARS256" s="802"/>
      <c r="ART256" s="802"/>
      <c r="ARU256" s="802"/>
      <c r="ARV256" s="802"/>
      <c r="ARW256" s="802"/>
      <c r="ARX256" s="802"/>
      <c r="ARY256" s="802"/>
      <c r="ARZ256" s="802"/>
      <c r="ASA256" s="802"/>
      <c r="ASB256" s="802"/>
      <c r="ASC256" s="802"/>
      <c r="ASD256" s="802"/>
      <c r="ASE256" s="802"/>
      <c r="ASF256" s="802"/>
      <c r="ASG256" s="802"/>
      <c r="ASH256" s="802"/>
      <c r="ASI256" s="802"/>
      <c r="ASJ256" s="802"/>
      <c r="ASK256" s="802"/>
      <c r="ASL256" s="802"/>
      <c r="ATP256" s="802"/>
      <c r="ATQ256" s="802"/>
      <c r="ATR256" s="802"/>
      <c r="ATS256" s="802"/>
      <c r="ATT256" s="802"/>
      <c r="ATU256" s="802"/>
      <c r="ATV256" s="802"/>
      <c r="ATW256" s="802"/>
      <c r="ATX256" s="802"/>
      <c r="ATY256" s="802"/>
      <c r="ATZ256" s="802"/>
      <c r="AUA256" s="802"/>
      <c r="AUB256" s="802"/>
      <c r="AUC256" s="802"/>
      <c r="AUD256" s="802"/>
      <c r="AUE256" s="802"/>
      <c r="AUF256" s="802"/>
      <c r="AUG256" s="802"/>
      <c r="AUH256" s="802"/>
      <c r="AUI256" s="802"/>
      <c r="AUJ256" s="802"/>
      <c r="AUK256" s="802"/>
      <c r="AUL256" s="802"/>
      <c r="AUM256" s="802"/>
      <c r="AUN256" s="802"/>
      <c r="AUO256" s="802"/>
      <c r="AUP256" s="801"/>
      <c r="AUQ256" s="802"/>
      <c r="AUR256" s="801"/>
      <c r="AUS256" s="802"/>
      <c r="AUT256" s="801"/>
      <c r="AUU256" s="802"/>
      <c r="AUV256" s="802"/>
      <c r="AUW256" s="802"/>
      <c r="AUX256" s="802"/>
      <c r="AUY256" s="802"/>
      <c r="AUZ256" s="802"/>
      <c r="AVA256" s="802"/>
      <c r="AVB256" s="802"/>
      <c r="AVC256" s="802"/>
      <c r="AVD256" s="802"/>
      <c r="AVE256" s="802"/>
      <c r="AVF256" s="802"/>
      <c r="AVG256" s="802"/>
      <c r="AVH256" s="802"/>
      <c r="AVI256" s="802"/>
      <c r="AVJ256" s="808"/>
      <c r="AVK256" s="808"/>
      <c r="AVL256" s="808"/>
      <c r="AVM256" s="808"/>
      <c r="AVN256" s="808"/>
      <c r="AVO256" s="808"/>
      <c r="AVP256" s="808"/>
      <c r="AVQ256" s="808"/>
      <c r="AVR256" s="808"/>
      <c r="AVS256" s="808"/>
      <c r="AVT256" s="808"/>
      <c r="AVU256" s="809"/>
      <c r="AVV256" s="809"/>
      <c r="AVW256" s="809"/>
      <c r="AVX256" s="809"/>
      <c r="AVY256" s="809"/>
      <c r="AVZ256" s="809"/>
      <c r="AWA256" s="809"/>
      <c r="AWB256" s="809"/>
      <c r="AWC256" s="809"/>
      <c r="AWD256" s="809"/>
      <c r="AWE256" s="809"/>
      <c r="AWF256" s="809"/>
      <c r="AWG256" s="809"/>
      <c r="AWH256" s="809"/>
      <c r="AWI256" s="809"/>
      <c r="AWJ256" s="809"/>
      <c r="AWK256" s="809"/>
      <c r="AWL256" s="809"/>
      <c r="AWM256" s="809"/>
      <c r="AWN256" s="809"/>
      <c r="AWO256" s="809"/>
      <c r="AWP256" s="809"/>
      <c r="AWQ256" s="809"/>
      <c r="AWR256" s="808"/>
      <c r="AWS256" s="761"/>
      <c r="AWT256" s="808"/>
      <c r="AWU256" s="809"/>
      <c r="AWV256" s="809"/>
      <c r="AWW256" s="809"/>
      <c r="AWX256" s="809"/>
      <c r="AWY256" s="809"/>
      <c r="AWZ256" s="809"/>
      <c r="AXA256" s="809"/>
      <c r="AXB256" s="809"/>
      <c r="AXC256" s="809"/>
      <c r="AXD256" s="809"/>
      <c r="AXE256" s="809"/>
      <c r="AXF256" s="809"/>
      <c r="AXG256" s="809"/>
      <c r="AXH256" s="809"/>
      <c r="AXI256" s="809"/>
      <c r="AXJ256" s="809"/>
      <c r="AXK256" s="809"/>
      <c r="AXL256" s="809"/>
      <c r="AXM256" s="809"/>
      <c r="AXN256" s="809"/>
      <c r="AXO256" s="809"/>
      <c r="AXP256" s="809"/>
      <c r="AXQ256" s="809"/>
      <c r="AXR256" s="809"/>
      <c r="AXS256" s="809"/>
      <c r="AXT256" s="809"/>
      <c r="AXU256" s="809"/>
      <c r="AXV256" s="809"/>
      <c r="AXW256" s="809"/>
      <c r="AXX256" s="809"/>
      <c r="AXY256" s="809"/>
      <c r="AXZ256" s="809"/>
      <c r="AYA256" s="809"/>
      <c r="AYB256" s="809"/>
      <c r="AYC256" s="809"/>
      <c r="AYD256" s="808"/>
      <c r="AYE256" s="808"/>
      <c r="AYF256" s="809"/>
      <c r="AYG256" s="808"/>
      <c r="AYH256" s="810"/>
      <c r="AYI256" s="810"/>
      <c r="AYJ256" s="810"/>
      <c r="AYK256" s="810"/>
      <c r="AYL256" s="810"/>
      <c r="AYM256" s="810"/>
      <c r="AYN256" s="810"/>
      <c r="AYO256" s="810"/>
      <c r="AYP256" s="810"/>
      <c r="AYQ256" s="810"/>
      <c r="AYR256" s="810"/>
      <c r="AYS256" s="810"/>
      <c r="AYT256" s="810"/>
      <c r="AYU256" s="810"/>
      <c r="AYV256" s="810"/>
      <c r="AYW256" s="810"/>
      <c r="AYX256" s="810"/>
      <c r="AYY256" s="810"/>
      <c r="AYZ256" s="810"/>
      <c r="AZA256" s="810"/>
      <c r="AZB256" s="810"/>
      <c r="AZC256" s="810"/>
      <c r="AZD256" s="810"/>
      <c r="AZE256" s="810"/>
      <c r="AZF256" s="810"/>
      <c r="AZG256" s="810"/>
      <c r="AZH256" s="810"/>
      <c r="AZI256" s="810"/>
      <c r="AZJ256" s="810"/>
      <c r="AZK256" s="810"/>
      <c r="AZL256" s="810"/>
      <c r="AZM256" s="810"/>
      <c r="AZN256" s="810"/>
      <c r="AZO256" s="810"/>
      <c r="AZP256" s="809"/>
      <c r="AZQ256" s="802"/>
      <c r="AZR256" s="802"/>
      <c r="AZS256" s="802"/>
    </row>
    <row r="257" spans="45:920 1123:1371" s="793" customFormat="1" ht="13.5">
      <c r="AS257" s="802"/>
      <c r="AT257" s="802"/>
      <c r="AU257" s="802"/>
      <c r="AV257" s="802"/>
      <c r="AW257" s="802"/>
      <c r="AX257" s="802"/>
      <c r="AY257" s="802"/>
      <c r="AZ257" s="802"/>
      <c r="BA257" s="802"/>
      <c r="BB257" s="802"/>
      <c r="BC257" s="802"/>
      <c r="BD257" s="802"/>
      <c r="BE257" s="802"/>
      <c r="BF257" s="802"/>
      <c r="BG257" s="802"/>
      <c r="BH257" s="802"/>
      <c r="BI257" s="802"/>
      <c r="BJ257" s="802"/>
      <c r="BK257" s="802"/>
      <c r="BL257" s="802"/>
      <c r="BM257" s="802"/>
      <c r="BN257" s="802"/>
      <c r="BO257" s="802"/>
      <c r="BP257" s="802"/>
      <c r="BQ257" s="802"/>
      <c r="BR257" s="802"/>
      <c r="BS257" s="802"/>
      <c r="BT257" s="802"/>
      <c r="BU257" s="802"/>
      <c r="BV257" s="802"/>
      <c r="BW257" s="802"/>
      <c r="BX257" s="802"/>
      <c r="BY257" s="802"/>
      <c r="BZ257" s="802"/>
      <c r="CA257" s="802"/>
      <c r="CB257" s="802"/>
      <c r="CC257" s="802"/>
      <c r="CD257" s="802"/>
      <c r="CE257" s="802"/>
      <c r="CF257" s="802"/>
      <c r="CG257" s="802"/>
      <c r="CH257" s="802"/>
      <c r="CI257" s="802"/>
      <c r="CJ257" s="802"/>
      <c r="CK257" s="802"/>
      <c r="CL257" s="802"/>
      <c r="CM257" s="802"/>
      <c r="CN257" s="802"/>
      <c r="CO257" s="802"/>
      <c r="CP257" s="802"/>
      <c r="CQ257" s="802"/>
      <c r="CR257" s="802"/>
      <c r="CS257" s="802"/>
      <c r="CT257" s="802"/>
      <c r="CU257" s="802"/>
      <c r="CV257" s="802"/>
      <c r="CW257" s="802"/>
      <c r="CX257" s="802"/>
      <c r="CY257" s="802"/>
      <c r="CZ257" s="802"/>
      <c r="DA257" s="802"/>
      <c r="DB257" s="802"/>
      <c r="DC257" s="802"/>
      <c r="DD257" s="802"/>
      <c r="DE257" s="802"/>
      <c r="DF257" s="802"/>
      <c r="DG257" s="802"/>
      <c r="DH257" s="802"/>
      <c r="DI257" s="802"/>
      <c r="DJ257" s="802"/>
      <c r="DK257" s="802"/>
      <c r="DL257" s="802"/>
      <c r="DM257" s="802"/>
      <c r="DN257" s="802"/>
      <c r="DO257" s="802"/>
      <c r="DP257" s="802"/>
      <c r="DQ257" s="802"/>
      <c r="DR257" s="802"/>
      <c r="DS257" s="802"/>
      <c r="DT257" s="802"/>
      <c r="DU257" s="802"/>
      <c r="DV257" s="802"/>
      <c r="DW257" s="802"/>
      <c r="DX257" s="802"/>
      <c r="DY257" s="802"/>
      <c r="DZ257" s="802"/>
      <c r="EA257" s="802"/>
      <c r="EB257" s="802"/>
      <c r="EC257" s="802"/>
      <c r="ED257" s="802"/>
      <c r="EE257" s="802"/>
      <c r="EF257" s="802"/>
      <c r="EG257" s="802"/>
      <c r="EH257" s="802"/>
      <c r="EI257" s="802"/>
      <c r="EJ257" s="802"/>
      <c r="EK257" s="802"/>
      <c r="EL257" s="802"/>
      <c r="EM257" s="802"/>
      <c r="EN257" s="802"/>
      <c r="EO257" s="802"/>
      <c r="EP257" s="802"/>
      <c r="EQ257" s="802"/>
      <c r="ER257" s="802"/>
      <c r="ES257" s="802"/>
      <c r="ET257" s="802"/>
      <c r="EU257" s="802"/>
      <c r="EV257" s="802"/>
      <c r="EW257" s="802"/>
      <c r="EX257" s="802"/>
      <c r="EY257" s="802"/>
      <c r="EZ257" s="802"/>
      <c r="FA257" s="802"/>
      <c r="FB257" s="802"/>
      <c r="FC257" s="802"/>
      <c r="FD257" s="802"/>
      <c r="FE257" s="802"/>
      <c r="FF257" s="802"/>
      <c r="FG257" s="802"/>
      <c r="FH257" s="802"/>
      <c r="FI257" s="802"/>
      <c r="FJ257" s="802"/>
      <c r="FK257" s="802"/>
      <c r="FL257" s="802"/>
      <c r="FM257" s="802"/>
      <c r="FN257" s="802"/>
      <c r="FO257" s="802"/>
      <c r="FP257" s="802"/>
      <c r="FQ257" s="802"/>
      <c r="FR257" s="802"/>
      <c r="FS257" s="802"/>
      <c r="FT257" s="802"/>
      <c r="FU257" s="802"/>
      <c r="FV257" s="802"/>
      <c r="FW257" s="802"/>
      <c r="FX257" s="802"/>
      <c r="FY257" s="802"/>
      <c r="FZ257" s="802"/>
      <c r="GA257" s="802"/>
      <c r="GB257" s="802"/>
      <c r="GC257" s="802"/>
      <c r="GD257" s="802"/>
      <c r="GE257" s="802"/>
      <c r="GF257" s="802"/>
      <c r="GG257" s="802"/>
      <c r="GH257" s="802"/>
      <c r="GI257" s="802"/>
      <c r="GJ257" s="802"/>
      <c r="GK257" s="802"/>
      <c r="GL257" s="802"/>
      <c r="GM257" s="802"/>
      <c r="GN257" s="802"/>
      <c r="GO257" s="802"/>
      <c r="GP257" s="802"/>
      <c r="GQ257" s="802"/>
      <c r="GR257" s="802"/>
      <c r="GS257" s="802"/>
      <c r="GT257" s="802"/>
      <c r="GU257" s="802"/>
      <c r="GV257" s="802"/>
      <c r="GW257" s="802"/>
      <c r="GX257" s="802"/>
      <c r="GY257" s="802"/>
      <c r="GZ257" s="802"/>
      <c r="HA257" s="802"/>
      <c r="HB257" s="802"/>
      <c r="HC257" s="802"/>
      <c r="HD257" s="802"/>
      <c r="HE257" s="802"/>
      <c r="HF257" s="802"/>
      <c r="HG257" s="802"/>
      <c r="HH257" s="802"/>
      <c r="HI257" s="802"/>
      <c r="HJ257" s="802"/>
      <c r="HK257" s="802"/>
      <c r="HL257" s="802"/>
      <c r="HM257" s="802"/>
      <c r="HN257" s="802"/>
      <c r="HO257" s="802"/>
      <c r="HP257" s="802"/>
      <c r="HQ257" s="802"/>
      <c r="HR257" s="802"/>
      <c r="HS257" s="802"/>
      <c r="HT257" s="802"/>
      <c r="HU257" s="802"/>
      <c r="HV257" s="802"/>
      <c r="HW257" s="802"/>
      <c r="HX257" s="802"/>
      <c r="HY257" s="802"/>
      <c r="HZ257" s="802"/>
      <c r="IA257" s="802"/>
      <c r="IB257" s="802"/>
      <c r="IC257" s="802"/>
      <c r="ID257" s="802"/>
      <c r="IE257" s="802"/>
      <c r="IF257" s="802"/>
      <c r="IG257" s="802"/>
      <c r="IH257" s="802"/>
      <c r="II257" s="802"/>
      <c r="IJ257" s="802"/>
      <c r="IK257" s="802"/>
      <c r="IL257" s="802"/>
      <c r="IM257" s="802"/>
      <c r="IN257" s="802"/>
      <c r="IO257" s="802"/>
      <c r="IP257" s="802"/>
      <c r="IQ257" s="802"/>
      <c r="IR257" s="802"/>
      <c r="IS257" s="802"/>
      <c r="IT257" s="802"/>
      <c r="IU257" s="802"/>
      <c r="IV257" s="802"/>
      <c r="IW257" s="802"/>
      <c r="IX257" s="802"/>
      <c r="IY257" s="802"/>
      <c r="IZ257" s="802"/>
      <c r="JA257" s="802"/>
      <c r="JB257" s="802"/>
      <c r="JC257" s="802"/>
      <c r="JD257" s="802"/>
      <c r="JE257" s="802"/>
      <c r="JF257" s="802"/>
      <c r="JG257" s="802"/>
      <c r="JH257" s="802"/>
      <c r="JI257" s="802"/>
      <c r="JJ257" s="802"/>
      <c r="JK257" s="802"/>
      <c r="JL257" s="802"/>
      <c r="JM257" s="802"/>
      <c r="JN257" s="802"/>
      <c r="JO257" s="802"/>
      <c r="JP257" s="802"/>
      <c r="JQ257" s="802"/>
      <c r="JR257" s="802"/>
      <c r="JS257" s="802"/>
      <c r="JT257" s="802"/>
      <c r="JU257" s="802"/>
      <c r="JV257" s="802"/>
      <c r="JW257" s="802"/>
      <c r="JX257" s="802"/>
      <c r="JY257" s="802"/>
      <c r="JZ257" s="802"/>
      <c r="KA257" s="802"/>
      <c r="KB257" s="802"/>
      <c r="KC257" s="802"/>
      <c r="KD257" s="802"/>
      <c r="KE257" s="802"/>
      <c r="KF257" s="802"/>
      <c r="KG257" s="802"/>
      <c r="KH257" s="802"/>
      <c r="KI257" s="802"/>
      <c r="KJ257" s="802"/>
      <c r="KK257" s="802"/>
      <c r="KL257" s="802"/>
      <c r="KM257" s="802"/>
      <c r="KN257" s="802"/>
      <c r="KO257" s="802"/>
      <c r="KP257" s="802"/>
      <c r="KQ257" s="802"/>
      <c r="KR257" s="802"/>
      <c r="KS257" s="802"/>
      <c r="KT257" s="802"/>
      <c r="KU257" s="802"/>
      <c r="KV257" s="802"/>
      <c r="KW257" s="802"/>
      <c r="KX257" s="802"/>
      <c r="KY257" s="802"/>
      <c r="KZ257" s="802"/>
      <c r="LA257" s="802"/>
      <c r="LB257" s="802"/>
      <c r="LC257" s="802"/>
      <c r="LD257" s="802"/>
      <c r="LE257" s="802"/>
      <c r="LF257" s="802"/>
      <c r="LG257" s="802"/>
      <c r="LH257" s="802"/>
      <c r="LI257" s="802"/>
      <c r="LJ257" s="802"/>
      <c r="LK257" s="802"/>
      <c r="LL257" s="802"/>
      <c r="LM257" s="802"/>
      <c r="LN257" s="802"/>
      <c r="LO257" s="802"/>
      <c r="LP257" s="802"/>
      <c r="LQ257" s="802"/>
      <c r="LR257" s="802"/>
      <c r="LS257" s="802"/>
      <c r="LT257" s="802"/>
      <c r="LU257" s="802"/>
      <c r="LV257" s="802"/>
      <c r="LW257" s="802"/>
      <c r="LX257" s="802"/>
      <c r="LY257" s="802"/>
      <c r="LZ257" s="802"/>
      <c r="MA257" s="802"/>
      <c r="MB257" s="802"/>
      <c r="MC257" s="802"/>
      <c r="MD257" s="802"/>
      <c r="ME257" s="802"/>
      <c r="MF257" s="802"/>
      <c r="MG257" s="802"/>
      <c r="MH257" s="802"/>
      <c r="MI257" s="802"/>
      <c r="MJ257" s="802"/>
      <c r="MK257" s="802"/>
      <c r="ML257" s="802"/>
      <c r="MM257" s="802"/>
      <c r="MN257" s="802"/>
      <c r="MO257" s="802"/>
      <c r="MP257" s="802"/>
      <c r="MQ257" s="802"/>
      <c r="MR257" s="802"/>
      <c r="MS257" s="802"/>
      <c r="MT257" s="802"/>
      <c r="MU257" s="802"/>
      <c r="MV257" s="802"/>
      <c r="MW257" s="802"/>
      <c r="MX257" s="802"/>
      <c r="MY257" s="802"/>
      <c r="MZ257" s="802"/>
      <c r="NA257" s="802"/>
      <c r="NB257" s="802"/>
      <c r="NC257" s="802"/>
      <c r="ND257" s="802"/>
      <c r="NE257" s="802"/>
      <c r="NF257" s="802"/>
      <c r="NG257" s="802"/>
      <c r="NH257" s="802"/>
      <c r="NI257" s="802"/>
      <c r="NJ257" s="802"/>
      <c r="NK257" s="802"/>
      <c r="NL257" s="802"/>
      <c r="NM257" s="802"/>
      <c r="NN257" s="802"/>
      <c r="NO257" s="802"/>
      <c r="NP257" s="802"/>
      <c r="NQ257" s="802"/>
      <c r="NR257" s="802"/>
      <c r="NS257" s="802"/>
      <c r="NT257" s="802"/>
      <c r="NU257" s="802"/>
      <c r="NV257" s="802"/>
      <c r="NW257" s="802"/>
      <c r="NX257" s="802"/>
      <c r="NY257" s="802"/>
      <c r="NZ257" s="802"/>
      <c r="OA257" s="802"/>
      <c r="OB257" s="802"/>
      <c r="OC257" s="802"/>
      <c r="OD257" s="802"/>
      <c r="OE257" s="802"/>
      <c r="OF257" s="802"/>
      <c r="OG257" s="802"/>
      <c r="OH257" s="802"/>
      <c r="OI257" s="802"/>
      <c r="OJ257" s="802"/>
      <c r="OK257" s="802"/>
      <c r="OL257" s="802"/>
      <c r="OM257" s="802"/>
      <c r="ON257" s="802"/>
      <c r="OO257" s="802"/>
      <c r="OP257" s="802"/>
      <c r="OQ257" s="802"/>
      <c r="OR257" s="802"/>
      <c r="OS257" s="802"/>
      <c r="OT257" s="802"/>
      <c r="OU257" s="802"/>
      <c r="OV257" s="802"/>
      <c r="OW257" s="802"/>
      <c r="OX257" s="802"/>
      <c r="OY257" s="802"/>
      <c r="OZ257" s="802"/>
      <c r="PA257" s="802"/>
      <c r="PB257" s="802"/>
      <c r="PC257" s="802"/>
      <c r="PD257" s="802"/>
      <c r="PE257" s="802"/>
      <c r="PF257" s="802"/>
      <c r="PG257" s="802"/>
      <c r="PH257" s="802"/>
      <c r="PI257" s="802"/>
      <c r="PJ257" s="802"/>
      <c r="PK257" s="802"/>
      <c r="PL257" s="802"/>
      <c r="PM257" s="802"/>
      <c r="PN257" s="802"/>
      <c r="PO257" s="802"/>
      <c r="PP257" s="802"/>
      <c r="PQ257" s="802"/>
      <c r="PR257" s="802"/>
      <c r="PS257" s="802"/>
      <c r="PT257" s="802"/>
      <c r="PU257" s="802"/>
      <c r="PV257" s="802"/>
      <c r="PW257" s="802"/>
      <c r="PX257" s="802"/>
      <c r="PY257" s="802"/>
      <c r="PZ257" s="802"/>
      <c r="QA257" s="802"/>
      <c r="QB257" s="802"/>
      <c r="QC257" s="802"/>
      <c r="QD257" s="802"/>
      <c r="QE257" s="802"/>
      <c r="QF257" s="802"/>
      <c r="QG257" s="802"/>
      <c r="QH257" s="802"/>
      <c r="QI257" s="802"/>
      <c r="QJ257" s="802"/>
      <c r="QK257" s="802"/>
      <c r="QL257" s="802"/>
      <c r="QM257" s="802"/>
      <c r="QN257" s="802"/>
      <c r="QO257" s="802"/>
      <c r="QP257" s="802"/>
      <c r="QQ257" s="802"/>
      <c r="QR257" s="802"/>
      <c r="QS257" s="802"/>
      <c r="QT257" s="802"/>
      <c r="QU257" s="802"/>
      <c r="QV257" s="802"/>
      <c r="QW257" s="802"/>
      <c r="QX257" s="802"/>
      <c r="QY257" s="802"/>
      <c r="QZ257" s="802"/>
      <c r="RA257" s="802"/>
      <c r="RB257" s="802"/>
      <c r="RC257" s="802"/>
      <c r="RD257" s="802"/>
      <c r="RE257" s="802"/>
      <c r="RF257" s="802"/>
      <c r="RG257" s="802"/>
      <c r="RH257" s="802"/>
      <c r="RI257" s="802"/>
      <c r="RJ257" s="802"/>
      <c r="RK257" s="802"/>
      <c r="RL257" s="802"/>
      <c r="RM257" s="802"/>
      <c r="RN257" s="802"/>
      <c r="RO257" s="802"/>
      <c r="RP257" s="802"/>
      <c r="RQ257" s="802"/>
      <c r="RR257" s="802"/>
      <c r="RS257" s="802"/>
      <c r="RT257" s="802"/>
      <c r="RU257" s="802"/>
      <c r="RV257" s="802"/>
      <c r="RW257" s="802"/>
      <c r="RX257" s="802"/>
      <c r="RY257" s="802"/>
      <c r="RZ257" s="802"/>
      <c r="SA257" s="802"/>
      <c r="SB257" s="802"/>
      <c r="SC257" s="802"/>
      <c r="SD257" s="802"/>
      <c r="SE257" s="802"/>
      <c r="SF257" s="802"/>
      <c r="SG257" s="802"/>
      <c r="SH257" s="802"/>
      <c r="SI257" s="802"/>
      <c r="SJ257" s="802"/>
      <c r="SK257" s="802"/>
      <c r="SL257" s="802"/>
      <c r="SM257" s="802"/>
      <c r="SN257" s="802"/>
      <c r="SO257" s="802"/>
      <c r="SP257" s="802"/>
      <c r="SQ257" s="802"/>
      <c r="SR257" s="802"/>
      <c r="SS257" s="802"/>
      <c r="ST257" s="802"/>
      <c r="SU257" s="802"/>
      <c r="SV257" s="802"/>
      <c r="SW257" s="802"/>
      <c r="SX257" s="802"/>
      <c r="SY257" s="802"/>
      <c r="SZ257" s="802"/>
      <c r="TA257" s="802"/>
      <c r="TB257" s="802"/>
      <c r="TC257" s="802"/>
      <c r="TD257" s="802"/>
      <c r="TE257" s="802"/>
      <c r="TF257" s="802"/>
      <c r="TG257" s="802"/>
      <c r="TH257" s="802"/>
      <c r="TI257" s="802"/>
      <c r="TJ257" s="802"/>
      <c r="TK257" s="802"/>
      <c r="TL257" s="802"/>
      <c r="TM257" s="802"/>
      <c r="TN257" s="802"/>
      <c r="TO257" s="802"/>
      <c r="TP257" s="802"/>
      <c r="TQ257" s="802"/>
      <c r="TR257" s="802"/>
      <c r="TS257" s="802"/>
      <c r="TT257" s="802"/>
      <c r="TU257" s="802"/>
      <c r="TV257" s="802"/>
      <c r="TW257" s="802"/>
      <c r="TX257" s="802"/>
      <c r="TY257" s="802"/>
      <c r="TZ257" s="802"/>
      <c r="UA257" s="802"/>
      <c r="UB257" s="802"/>
      <c r="UC257" s="802"/>
      <c r="UD257" s="802"/>
      <c r="UE257" s="802"/>
      <c r="UF257" s="802"/>
      <c r="UG257" s="802"/>
      <c r="UH257" s="802"/>
      <c r="UI257" s="802"/>
      <c r="UJ257" s="802"/>
      <c r="UK257" s="802"/>
      <c r="UL257" s="802"/>
      <c r="UM257" s="802"/>
      <c r="UN257" s="802"/>
      <c r="UO257" s="802"/>
      <c r="UP257" s="802"/>
      <c r="UQ257" s="802"/>
      <c r="UR257" s="802"/>
      <c r="US257" s="802"/>
      <c r="UT257" s="802"/>
      <c r="UU257" s="802"/>
      <c r="UV257" s="802"/>
      <c r="UW257" s="802"/>
      <c r="UX257" s="802"/>
      <c r="UY257" s="802"/>
      <c r="UZ257" s="802"/>
      <c r="VA257" s="802"/>
      <c r="VB257" s="802"/>
      <c r="VC257" s="802"/>
      <c r="VD257" s="802"/>
      <c r="VE257" s="802"/>
      <c r="VF257" s="802"/>
      <c r="VG257" s="802"/>
      <c r="VH257" s="802"/>
      <c r="VI257" s="802"/>
      <c r="VJ257" s="802"/>
      <c r="VK257" s="802"/>
      <c r="VL257" s="802"/>
      <c r="VM257" s="802"/>
      <c r="VN257" s="802"/>
      <c r="VO257" s="802"/>
      <c r="VP257" s="802"/>
      <c r="VQ257" s="802"/>
      <c r="VR257" s="802"/>
      <c r="VS257" s="802"/>
      <c r="VT257" s="802"/>
      <c r="VU257" s="802"/>
      <c r="VV257" s="802"/>
      <c r="VW257" s="802"/>
      <c r="VX257" s="802"/>
      <c r="VY257" s="802"/>
      <c r="VZ257" s="802"/>
      <c r="WA257" s="802"/>
      <c r="WB257" s="802"/>
      <c r="WC257" s="802"/>
      <c r="WD257" s="802"/>
      <c r="WE257" s="802"/>
      <c r="WF257" s="802"/>
      <c r="WG257" s="802"/>
      <c r="WH257" s="802"/>
      <c r="WI257" s="802"/>
      <c r="WJ257" s="802"/>
      <c r="WK257" s="802"/>
      <c r="WL257" s="802"/>
      <c r="WM257" s="802"/>
      <c r="WN257" s="802"/>
      <c r="WO257" s="802"/>
      <c r="WP257" s="802"/>
      <c r="WQ257" s="802"/>
      <c r="WR257" s="802"/>
      <c r="WS257" s="802"/>
      <c r="WT257" s="802"/>
      <c r="WU257" s="802"/>
      <c r="WV257" s="802"/>
      <c r="WW257" s="802"/>
      <c r="WX257" s="802"/>
      <c r="WY257" s="802"/>
      <c r="WZ257" s="802"/>
      <c r="XA257" s="802"/>
      <c r="XB257" s="802"/>
      <c r="XC257" s="802"/>
      <c r="XD257" s="802"/>
      <c r="XE257" s="802"/>
      <c r="XF257" s="802"/>
      <c r="XG257" s="802"/>
      <c r="XH257" s="802"/>
      <c r="XI257" s="802"/>
      <c r="XJ257" s="802"/>
      <c r="XK257" s="802"/>
      <c r="XL257" s="802"/>
      <c r="XM257" s="802"/>
      <c r="XN257" s="802"/>
      <c r="XO257" s="802"/>
      <c r="XP257" s="802"/>
      <c r="XQ257" s="802"/>
      <c r="XR257" s="802"/>
      <c r="XS257" s="802"/>
      <c r="XT257" s="802"/>
      <c r="XU257" s="802"/>
      <c r="XV257" s="802"/>
      <c r="XW257" s="802"/>
      <c r="XX257" s="802"/>
      <c r="XY257" s="802"/>
      <c r="XZ257" s="802"/>
      <c r="YA257" s="802"/>
      <c r="YB257" s="802"/>
      <c r="YC257" s="802"/>
      <c r="YD257" s="802"/>
      <c r="YE257" s="802"/>
      <c r="YF257" s="802"/>
      <c r="YG257" s="802"/>
      <c r="YH257" s="802"/>
      <c r="YI257" s="802"/>
      <c r="YJ257" s="802"/>
      <c r="YK257" s="802"/>
      <c r="YL257" s="802"/>
      <c r="YM257" s="802"/>
      <c r="YN257" s="802"/>
      <c r="YO257" s="802"/>
      <c r="YP257" s="802"/>
      <c r="YQ257" s="802"/>
      <c r="YR257" s="802"/>
      <c r="YS257" s="802"/>
      <c r="YT257" s="802"/>
      <c r="YU257" s="802"/>
      <c r="YV257" s="802"/>
      <c r="YW257" s="802"/>
      <c r="YX257" s="802"/>
      <c r="YY257" s="802"/>
      <c r="YZ257" s="802"/>
      <c r="ZA257" s="802"/>
      <c r="ZB257" s="802"/>
      <c r="ZC257" s="802"/>
      <c r="ZD257" s="802"/>
      <c r="ZE257" s="802"/>
      <c r="ZF257" s="802"/>
      <c r="ZG257" s="802"/>
      <c r="ZH257" s="802"/>
      <c r="ZI257" s="802"/>
      <c r="ZJ257" s="802"/>
      <c r="ZK257" s="802"/>
      <c r="ZL257" s="802"/>
      <c r="ZM257" s="802"/>
      <c r="ZN257" s="802"/>
      <c r="ZO257" s="802"/>
      <c r="ZP257" s="802"/>
      <c r="ZQ257" s="802"/>
      <c r="ZR257" s="802"/>
      <c r="ZS257" s="802"/>
      <c r="ZT257" s="802"/>
      <c r="ZU257" s="802"/>
      <c r="ZV257" s="802"/>
      <c r="ZW257" s="802"/>
      <c r="ZX257" s="802"/>
      <c r="ZY257" s="802"/>
      <c r="ZZ257" s="802"/>
      <c r="AAA257" s="802"/>
      <c r="AAB257" s="802"/>
      <c r="AAC257" s="802"/>
      <c r="AAD257" s="802"/>
      <c r="AAE257" s="802"/>
      <c r="AAF257" s="802"/>
      <c r="AAG257" s="802"/>
      <c r="AAH257" s="802"/>
      <c r="AAI257" s="802"/>
      <c r="AAJ257" s="802"/>
      <c r="AAK257" s="802"/>
      <c r="AAL257" s="802"/>
      <c r="AAM257" s="802"/>
      <c r="AAN257" s="802"/>
      <c r="AAO257" s="802"/>
      <c r="AAP257" s="802"/>
      <c r="AAQ257" s="802"/>
      <c r="AAR257" s="802"/>
      <c r="AAS257" s="802"/>
      <c r="AAT257" s="802"/>
      <c r="AAU257" s="802"/>
      <c r="AAV257" s="802"/>
      <c r="AAW257" s="802"/>
      <c r="AAX257" s="802"/>
      <c r="AAY257" s="802"/>
      <c r="AAZ257" s="802"/>
      <c r="ABA257" s="802"/>
      <c r="ABB257" s="802"/>
      <c r="ABC257" s="802"/>
      <c r="ABD257" s="802"/>
      <c r="ABE257" s="802"/>
      <c r="ABF257" s="802"/>
      <c r="ABG257" s="802"/>
      <c r="ABH257" s="802"/>
      <c r="ABI257" s="802"/>
      <c r="ABJ257" s="802"/>
      <c r="ABK257" s="802"/>
      <c r="ABL257" s="802"/>
      <c r="ABM257" s="802"/>
      <c r="ABN257" s="802"/>
      <c r="ABO257" s="802"/>
      <c r="ABP257" s="802"/>
      <c r="ABQ257" s="802"/>
      <c r="ABR257" s="802"/>
      <c r="ABS257" s="802"/>
      <c r="ABT257" s="802"/>
      <c r="ABU257" s="802"/>
      <c r="ABV257" s="802"/>
      <c r="ABW257" s="802"/>
      <c r="ABX257" s="802"/>
      <c r="ABY257" s="802"/>
      <c r="ABZ257" s="802"/>
      <c r="ACA257" s="802"/>
      <c r="ACB257" s="802"/>
      <c r="ACC257" s="802"/>
      <c r="ACD257" s="802"/>
      <c r="ACE257" s="802"/>
      <c r="ACF257" s="802"/>
      <c r="ACG257" s="802"/>
      <c r="ACH257" s="802"/>
      <c r="ACI257" s="802"/>
      <c r="ACJ257" s="802"/>
      <c r="ACK257" s="802"/>
      <c r="ACL257" s="802"/>
      <c r="ACM257" s="802"/>
      <c r="ACN257" s="802"/>
      <c r="ACO257" s="802"/>
      <c r="ACP257" s="802"/>
      <c r="ACQ257" s="802"/>
      <c r="ACR257" s="802"/>
      <c r="ACS257" s="802"/>
      <c r="ACT257" s="802"/>
      <c r="ACU257" s="802"/>
      <c r="ACV257" s="802"/>
      <c r="ACW257" s="802"/>
      <c r="ACX257" s="802"/>
      <c r="ACY257" s="802"/>
      <c r="ACZ257" s="802"/>
      <c r="ADA257" s="802"/>
      <c r="ADB257" s="802"/>
      <c r="ADC257" s="802"/>
      <c r="ADD257" s="802"/>
      <c r="ADE257" s="802"/>
      <c r="ADF257" s="802"/>
      <c r="ADG257" s="802"/>
      <c r="ADH257" s="802"/>
      <c r="ADI257" s="802"/>
      <c r="ADJ257" s="802"/>
      <c r="ADK257" s="802"/>
      <c r="ADL257" s="802"/>
      <c r="ADM257" s="802"/>
      <c r="ADN257" s="802"/>
      <c r="ADO257" s="802"/>
      <c r="ADP257" s="802"/>
      <c r="ADQ257" s="802"/>
      <c r="ADR257" s="802"/>
      <c r="ADS257" s="802"/>
      <c r="ADT257" s="802"/>
      <c r="ADU257" s="802"/>
      <c r="ADV257" s="802"/>
      <c r="ADW257" s="802"/>
      <c r="ADX257" s="802"/>
      <c r="ADY257" s="802"/>
      <c r="ADZ257" s="802"/>
      <c r="AEA257" s="802"/>
      <c r="AEB257" s="802"/>
      <c r="AEC257" s="802"/>
      <c r="AED257" s="802"/>
      <c r="AEE257" s="802"/>
      <c r="AEF257" s="802"/>
      <c r="AEG257" s="802"/>
      <c r="AEH257" s="802"/>
      <c r="AEI257" s="802"/>
      <c r="AEJ257" s="802"/>
      <c r="AEK257" s="802"/>
      <c r="AEL257" s="802"/>
      <c r="AEM257" s="802"/>
      <c r="AEN257" s="802"/>
      <c r="AEO257" s="802"/>
      <c r="AEP257" s="802"/>
      <c r="AEQ257" s="802"/>
      <c r="AER257" s="802"/>
      <c r="AES257" s="802"/>
      <c r="AET257" s="802"/>
      <c r="AEU257" s="802"/>
      <c r="AEV257" s="802"/>
      <c r="AEW257" s="802"/>
      <c r="AEX257" s="802"/>
      <c r="AEY257" s="802"/>
      <c r="AEZ257" s="802"/>
      <c r="AFA257" s="802"/>
      <c r="AFB257" s="802"/>
      <c r="AFC257" s="802"/>
      <c r="AFD257" s="802"/>
      <c r="AFE257" s="802"/>
      <c r="AFF257" s="802"/>
      <c r="AFG257" s="802"/>
      <c r="AFH257" s="802"/>
      <c r="AFI257" s="802"/>
      <c r="AFJ257" s="802"/>
      <c r="AFK257" s="802"/>
      <c r="AFL257" s="802"/>
      <c r="AFM257" s="802"/>
      <c r="AFN257" s="802"/>
      <c r="AFO257" s="802"/>
      <c r="AFP257" s="802"/>
      <c r="AFQ257" s="802"/>
      <c r="AFR257" s="802"/>
      <c r="AFS257" s="802"/>
      <c r="AFT257" s="802"/>
      <c r="AFU257" s="802"/>
      <c r="AFV257" s="802"/>
      <c r="AFW257" s="802"/>
      <c r="AFX257" s="802"/>
      <c r="AFY257" s="802"/>
      <c r="AFZ257" s="802"/>
      <c r="AGA257" s="802"/>
      <c r="AGB257" s="802"/>
      <c r="AGC257" s="802"/>
      <c r="AGD257" s="802"/>
      <c r="AGE257" s="802"/>
      <c r="AGF257" s="802"/>
      <c r="AGG257" s="802"/>
      <c r="AGH257" s="802"/>
      <c r="AGI257" s="802"/>
      <c r="AGJ257" s="802"/>
      <c r="AGK257" s="802"/>
      <c r="AGL257" s="802"/>
      <c r="AGM257" s="802"/>
      <c r="AGN257" s="802"/>
      <c r="AGO257" s="802"/>
      <c r="AGP257" s="802"/>
      <c r="AGQ257" s="802"/>
      <c r="AGR257" s="802"/>
      <c r="AGS257" s="802"/>
      <c r="AGT257" s="802"/>
      <c r="AGU257" s="802"/>
      <c r="AGV257" s="802"/>
      <c r="AGW257" s="802"/>
      <c r="AGX257" s="802"/>
      <c r="AGY257" s="802"/>
      <c r="AGZ257" s="802"/>
      <c r="AHA257" s="802"/>
      <c r="AHB257" s="802"/>
      <c r="AHC257" s="802"/>
      <c r="AHD257" s="802"/>
      <c r="AHE257" s="802"/>
      <c r="AHF257" s="802"/>
      <c r="AHG257" s="802"/>
      <c r="AHH257" s="802"/>
      <c r="AHI257" s="802"/>
      <c r="AHJ257" s="802"/>
      <c r="AHK257" s="802"/>
      <c r="AHL257" s="802"/>
      <c r="AHM257" s="802"/>
      <c r="AHN257" s="802"/>
      <c r="AHO257" s="802"/>
      <c r="AHP257" s="802"/>
      <c r="AHQ257" s="802"/>
      <c r="AHR257" s="802"/>
      <c r="AHS257" s="802"/>
      <c r="AHT257" s="802"/>
      <c r="AHU257" s="802"/>
      <c r="AHV257" s="802"/>
      <c r="AHW257" s="802"/>
      <c r="AHX257" s="802"/>
      <c r="AHY257" s="802"/>
      <c r="AHZ257" s="802"/>
      <c r="AIA257" s="802"/>
      <c r="AIB257" s="802"/>
      <c r="AIC257" s="802"/>
      <c r="AID257" s="802"/>
      <c r="AIE257" s="802"/>
      <c r="AIF257" s="802"/>
      <c r="AIG257" s="802"/>
      <c r="AIH257" s="802"/>
      <c r="AII257" s="802"/>
      <c r="AIJ257" s="802"/>
      <c r="AQE257" s="802"/>
      <c r="AQF257" s="802"/>
      <c r="AQG257" s="802"/>
      <c r="AQH257" s="802"/>
      <c r="AQI257" s="802"/>
      <c r="AQJ257" s="802"/>
      <c r="AQK257" s="802"/>
      <c r="AQL257" s="802"/>
      <c r="AQM257" s="802"/>
      <c r="AQN257" s="802"/>
      <c r="AQO257" s="802"/>
      <c r="AQP257" s="802"/>
      <c r="AQQ257" s="802"/>
      <c r="AQR257" s="802"/>
      <c r="AQS257" s="802"/>
      <c r="AQT257" s="802"/>
      <c r="AQU257" s="802"/>
      <c r="AQV257" s="802"/>
      <c r="AQW257" s="802"/>
      <c r="AQX257" s="802"/>
      <c r="AQY257" s="802"/>
      <c r="AQZ257" s="802"/>
      <c r="ARA257" s="802"/>
      <c r="ARB257" s="802"/>
      <c r="ARC257" s="802"/>
      <c r="ARD257" s="802"/>
      <c r="ARE257" s="802"/>
      <c r="ARF257" s="802"/>
      <c r="ARG257" s="802"/>
      <c r="ARH257" s="802"/>
      <c r="ARI257" s="802"/>
      <c r="ARJ257" s="802"/>
      <c r="ARK257" s="802"/>
      <c r="ARL257" s="802"/>
      <c r="ARM257" s="802"/>
      <c r="ARN257" s="802"/>
      <c r="ARO257" s="802"/>
      <c r="ARP257" s="802"/>
      <c r="ARQ257" s="802"/>
      <c r="ARR257" s="802"/>
      <c r="ARS257" s="802"/>
      <c r="ART257" s="802"/>
      <c r="ARU257" s="802"/>
      <c r="ARV257" s="802"/>
      <c r="ARW257" s="802"/>
      <c r="ARX257" s="802"/>
      <c r="ARY257" s="802"/>
      <c r="ARZ257" s="802"/>
      <c r="ASA257" s="802"/>
      <c r="ASB257" s="802"/>
      <c r="ASC257" s="802"/>
      <c r="ASD257" s="802"/>
      <c r="ASE257" s="802"/>
      <c r="ASF257" s="802"/>
      <c r="ASG257" s="802"/>
      <c r="ASH257" s="802"/>
      <c r="ASI257" s="802"/>
      <c r="ASJ257" s="802"/>
      <c r="ASK257" s="802"/>
      <c r="ASL257" s="802"/>
      <c r="ATP257" s="802"/>
      <c r="ATQ257" s="802"/>
      <c r="ATR257" s="802"/>
      <c r="ATS257" s="802"/>
      <c r="ATT257" s="802"/>
      <c r="ATU257" s="802"/>
      <c r="ATV257" s="802"/>
      <c r="ATW257" s="802"/>
      <c r="ATX257" s="802"/>
      <c r="ATY257" s="802"/>
      <c r="ATZ257" s="802"/>
      <c r="AUA257" s="802"/>
      <c r="AUB257" s="802"/>
      <c r="AUC257" s="802"/>
      <c r="AUD257" s="802"/>
      <c r="AUE257" s="802"/>
      <c r="AUF257" s="802"/>
      <c r="AUG257" s="802"/>
      <c r="AUH257" s="802"/>
      <c r="AUI257" s="802"/>
      <c r="AUJ257" s="802"/>
      <c r="AUK257" s="802"/>
      <c r="AUL257" s="802"/>
      <c r="AUM257" s="802"/>
      <c r="AUN257" s="802"/>
      <c r="AUO257" s="802"/>
      <c r="AUP257" s="801"/>
      <c r="AUQ257" s="802"/>
      <c r="AUR257" s="801"/>
      <c r="AUS257" s="802"/>
      <c r="AUT257" s="801"/>
      <c r="AUU257" s="802"/>
      <c r="AUV257" s="802"/>
      <c r="AUW257" s="802"/>
      <c r="AUX257" s="802"/>
      <c r="AUY257" s="802"/>
      <c r="AUZ257" s="802"/>
      <c r="AVA257" s="802"/>
      <c r="AVB257" s="802"/>
      <c r="AVC257" s="802"/>
      <c r="AVD257" s="802"/>
      <c r="AVE257" s="802"/>
      <c r="AVF257" s="802"/>
      <c r="AVG257" s="802"/>
      <c r="AVH257" s="802"/>
      <c r="AVI257" s="802"/>
      <c r="AVJ257" s="808"/>
      <c r="AVK257" s="808"/>
      <c r="AVL257" s="808"/>
      <c r="AVM257" s="808"/>
      <c r="AVN257" s="808"/>
      <c r="AVO257" s="808"/>
      <c r="AVP257" s="808"/>
      <c r="AVQ257" s="808"/>
      <c r="AVR257" s="808"/>
      <c r="AVS257" s="808"/>
      <c r="AVT257" s="808"/>
      <c r="AVU257" s="809"/>
      <c r="AVV257" s="809"/>
      <c r="AVW257" s="809"/>
      <c r="AVX257" s="809"/>
      <c r="AVY257" s="809"/>
      <c r="AVZ257" s="809"/>
      <c r="AWA257" s="809"/>
      <c r="AWB257" s="809"/>
      <c r="AWC257" s="809"/>
      <c r="AWD257" s="809"/>
      <c r="AWE257" s="809"/>
      <c r="AWF257" s="809"/>
      <c r="AWG257" s="809"/>
      <c r="AWH257" s="809"/>
      <c r="AWI257" s="809"/>
      <c r="AWJ257" s="809"/>
      <c r="AWK257" s="809"/>
      <c r="AWL257" s="809"/>
      <c r="AWM257" s="809"/>
      <c r="AWN257" s="809"/>
      <c r="AWO257" s="809"/>
      <c r="AWP257" s="809"/>
      <c r="AWQ257" s="809"/>
      <c r="AWR257" s="808"/>
      <c r="AWS257" s="761"/>
      <c r="AWT257" s="808"/>
      <c r="AWU257" s="809"/>
      <c r="AWV257" s="809"/>
      <c r="AWW257" s="809"/>
      <c r="AWX257" s="809"/>
      <c r="AWY257" s="809"/>
      <c r="AWZ257" s="809"/>
      <c r="AXA257" s="809"/>
      <c r="AXB257" s="809"/>
      <c r="AXC257" s="809"/>
      <c r="AXD257" s="809"/>
      <c r="AXE257" s="809"/>
      <c r="AXF257" s="809"/>
      <c r="AXG257" s="809"/>
      <c r="AXH257" s="809"/>
      <c r="AXI257" s="809"/>
      <c r="AXJ257" s="809"/>
      <c r="AXK257" s="809"/>
      <c r="AXL257" s="809"/>
      <c r="AXM257" s="809"/>
      <c r="AXN257" s="809"/>
      <c r="AXO257" s="809"/>
      <c r="AXP257" s="809"/>
      <c r="AXQ257" s="809"/>
      <c r="AXR257" s="809"/>
      <c r="AXS257" s="809"/>
      <c r="AXT257" s="809"/>
      <c r="AXU257" s="809"/>
      <c r="AXV257" s="809"/>
      <c r="AXW257" s="809"/>
      <c r="AXX257" s="809"/>
      <c r="AXY257" s="809"/>
      <c r="AXZ257" s="809"/>
      <c r="AYA257" s="809"/>
      <c r="AYB257" s="809"/>
      <c r="AYC257" s="809"/>
      <c r="AYD257" s="808"/>
      <c r="AYE257" s="808"/>
      <c r="AYF257" s="809"/>
      <c r="AYG257" s="808"/>
      <c r="AYH257" s="810"/>
      <c r="AYI257" s="810"/>
      <c r="AYJ257" s="810"/>
      <c r="AYK257" s="810"/>
      <c r="AYL257" s="810"/>
      <c r="AYM257" s="810"/>
      <c r="AYN257" s="810"/>
      <c r="AYO257" s="810"/>
      <c r="AYP257" s="810"/>
      <c r="AYQ257" s="810"/>
      <c r="AYR257" s="810"/>
      <c r="AYS257" s="810"/>
      <c r="AYT257" s="810"/>
      <c r="AYU257" s="810"/>
      <c r="AYV257" s="810"/>
      <c r="AYW257" s="810"/>
      <c r="AYX257" s="810"/>
      <c r="AYY257" s="810"/>
      <c r="AYZ257" s="810"/>
      <c r="AZA257" s="810"/>
      <c r="AZB257" s="810"/>
      <c r="AZC257" s="810"/>
      <c r="AZD257" s="810"/>
      <c r="AZE257" s="810"/>
      <c r="AZF257" s="810"/>
      <c r="AZG257" s="810"/>
      <c r="AZH257" s="810"/>
      <c r="AZI257" s="810"/>
      <c r="AZJ257" s="810"/>
      <c r="AZK257" s="810"/>
      <c r="AZL257" s="810"/>
      <c r="AZM257" s="810"/>
      <c r="AZN257" s="810"/>
      <c r="AZO257" s="810"/>
      <c r="AZP257" s="809"/>
      <c r="AZQ257" s="802"/>
      <c r="AZR257" s="802"/>
      <c r="AZS257" s="802"/>
    </row>
    <row r="258" spans="45:920 1123:1371" s="793" customFormat="1" ht="13.5">
      <c r="AS258" s="802"/>
      <c r="AT258" s="802"/>
      <c r="AU258" s="802"/>
      <c r="AV258" s="802"/>
      <c r="AW258" s="802"/>
      <c r="AX258" s="802"/>
      <c r="AY258" s="802"/>
      <c r="AZ258" s="802"/>
      <c r="BA258" s="802"/>
      <c r="BB258" s="802"/>
      <c r="BC258" s="802"/>
      <c r="BD258" s="802"/>
      <c r="BE258" s="802"/>
      <c r="BF258" s="802"/>
      <c r="BG258" s="802"/>
      <c r="BH258" s="802"/>
      <c r="BI258" s="802"/>
      <c r="BJ258" s="802"/>
      <c r="BK258" s="802"/>
      <c r="BL258" s="802"/>
      <c r="BM258" s="802"/>
      <c r="BN258" s="802"/>
      <c r="BO258" s="802"/>
      <c r="BP258" s="802"/>
      <c r="BQ258" s="802"/>
      <c r="BR258" s="802"/>
      <c r="BS258" s="802"/>
      <c r="BT258" s="802"/>
      <c r="BU258" s="802"/>
      <c r="BV258" s="802"/>
      <c r="BW258" s="802"/>
      <c r="BX258" s="802"/>
      <c r="BY258" s="802"/>
      <c r="BZ258" s="802"/>
      <c r="CA258" s="802"/>
      <c r="CB258" s="802"/>
      <c r="CC258" s="802"/>
      <c r="CD258" s="802"/>
      <c r="CE258" s="802"/>
      <c r="CF258" s="802"/>
      <c r="CG258" s="802"/>
      <c r="CH258" s="802"/>
      <c r="CI258" s="802"/>
      <c r="CJ258" s="802"/>
      <c r="CK258" s="802"/>
      <c r="CL258" s="802"/>
      <c r="CM258" s="802"/>
      <c r="CN258" s="802"/>
      <c r="CO258" s="802"/>
      <c r="CP258" s="802"/>
      <c r="CQ258" s="802"/>
      <c r="CR258" s="802"/>
      <c r="CS258" s="802"/>
      <c r="CT258" s="802"/>
      <c r="CU258" s="802"/>
      <c r="CV258" s="802"/>
      <c r="CW258" s="802"/>
      <c r="CX258" s="802"/>
      <c r="CY258" s="802"/>
      <c r="CZ258" s="802"/>
      <c r="DA258" s="802"/>
      <c r="DB258" s="802"/>
      <c r="DC258" s="802"/>
      <c r="DD258" s="802"/>
      <c r="DE258" s="802"/>
      <c r="DF258" s="802"/>
      <c r="DG258" s="802"/>
      <c r="DH258" s="802"/>
      <c r="DI258" s="802"/>
      <c r="DJ258" s="802"/>
      <c r="DK258" s="802"/>
      <c r="DL258" s="802"/>
      <c r="DM258" s="802"/>
      <c r="DN258" s="802"/>
      <c r="DO258" s="802"/>
      <c r="DP258" s="802"/>
      <c r="DQ258" s="802"/>
      <c r="DR258" s="802"/>
      <c r="DS258" s="802"/>
      <c r="DT258" s="802"/>
      <c r="DU258" s="802"/>
      <c r="DV258" s="802"/>
      <c r="DW258" s="802"/>
      <c r="DX258" s="802"/>
      <c r="DY258" s="802"/>
      <c r="DZ258" s="802"/>
      <c r="EA258" s="802"/>
      <c r="EB258" s="802"/>
      <c r="EC258" s="802"/>
      <c r="ED258" s="802"/>
      <c r="EE258" s="802"/>
      <c r="EF258" s="802"/>
      <c r="EG258" s="802"/>
      <c r="EH258" s="802"/>
      <c r="EI258" s="802"/>
      <c r="EJ258" s="802"/>
      <c r="EK258" s="802"/>
      <c r="EL258" s="802"/>
      <c r="EM258" s="802"/>
      <c r="EN258" s="802"/>
      <c r="EO258" s="802"/>
      <c r="EP258" s="802"/>
      <c r="EQ258" s="802"/>
      <c r="ER258" s="802"/>
      <c r="ES258" s="802"/>
      <c r="ET258" s="802"/>
      <c r="EU258" s="802"/>
      <c r="EV258" s="802"/>
      <c r="EW258" s="802"/>
      <c r="EX258" s="802"/>
      <c r="EY258" s="802"/>
      <c r="EZ258" s="802"/>
      <c r="FA258" s="802"/>
      <c r="FB258" s="802"/>
      <c r="FC258" s="802"/>
      <c r="FD258" s="802"/>
      <c r="FE258" s="802"/>
      <c r="FF258" s="802"/>
      <c r="FG258" s="802"/>
      <c r="FH258" s="802"/>
      <c r="FI258" s="802"/>
      <c r="FJ258" s="802"/>
      <c r="FK258" s="802"/>
      <c r="FL258" s="802"/>
      <c r="FM258" s="802"/>
      <c r="FN258" s="802"/>
      <c r="FO258" s="802"/>
      <c r="FP258" s="802"/>
      <c r="FQ258" s="802"/>
      <c r="FR258" s="802"/>
      <c r="FS258" s="802"/>
      <c r="FT258" s="802"/>
      <c r="FU258" s="802"/>
      <c r="FV258" s="802"/>
      <c r="FW258" s="802"/>
      <c r="FX258" s="802"/>
      <c r="FY258" s="802"/>
      <c r="FZ258" s="802"/>
      <c r="GA258" s="802"/>
      <c r="GB258" s="802"/>
      <c r="GC258" s="802"/>
      <c r="GD258" s="802"/>
      <c r="GE258" s="802"/>
      <c r="GF258" s="802"/>
      <c r="GG258" s="802"/>
      <c r="GH258" s="802"/>
      <c r="GI258" s="802"/>
      <c r="GJ258" s="802"/>
      <c r="GK258" s="802"/>
      <c r="GL258" s="802"/>
      <c r="GM258" s="802"/>
      <c r="GN258" s="802"/>
      <c r="GO258" s="802"/>
      <c r="GP258" s="802"/>
      <c r="GQ258" s="802"/>
      <c r="GR258" s="802"/>
      <c r="GS258" s="802"/>
      <c r="GT258" s="802"/>
      <c r="GU258" s="802"/>
      <c r="GV258" s="802"/>
      <c r="GW258" s="802"/>
      <c r="GX258" s="802"/>
      <c r="GY258" s="802"/>
      <c r="GZ258" s="802"/>
      <c r="HA258" s="802"/>
      <c r="HB258" s="802"/>
      <c r="HC258" s="802"/>
      <c r="HD258" s="802"/>
      <c r="HE258" s="802"/>
      <c r="HF258" s="802"/>
      <c r="HG258" s="802"/>
      <c r="HH258" s="802"/>
      <c r="HI258" s="802"/>
      <c r="HJ258" s="802"/>
      <c r="HK258" s="802"/>
      <c r="HL258" s="802"/>
      <c r="HM258" s="802"/>
      <c r="HN258" s="802"/>
      <c r="HO258" s="802"/>
      <c r="HP258" s="802"/>
      <c r="HQ258" s="802"/>
      <c r="HR258" s="802"/>
      <c r="HS258" s="802"/>
      <c r="HT258" s="802"/>
      <c r="HU258" s="802"/>
      <c r="HV258" s="802"/>
      <c r="HW258" s="802"/>
      <c r="HX258" s="802"/>
      <c r="HY258" s="802"/>
      <c r="HZ258" s="802"/>
      <c r="IA258" s="802"/>
      <c r="IB258" s="802"/>
      <c r="IC258" s="802"/>
      <c r="ID258" s="802"/>
      <c r="IE258" s="802"/>
      <c r="IF258" s="802"/>
      <c r="IG258" s="802"/>
      <c r="IH258" s="802"/>
      <c r="II258" s="802"/>
      <c r="IJ258" s="802"/>
      <c r="IK258" s="802"/>
      <c r="IL258" s="802"/>
      <c r="IM258" s="802"/>
      <c r="IN258" s="802"/>
      <c r="IO258" s="802"/>
      <c r="IP258" s="802"/>
      <c r="IQ258" s="802"/>
      <c r="IR258" s="802"/>
      <c r="IS258" s="802"/>
      <c r="IT258" s="802"/>
      <c r="IU258" s="802"/>
      <c r="IV258" s="802"/>
      <c r="IW258" s="802"/>
      <c r="IX258" s="802"/>
      <c r="IY258" s="802"/>
      <c r="IZ258" s="802"/>
      <c r="JA258" s="802"/>
      <c r="JB258" s="802"/>
      <c r="JC258" s="802"/>
      <c r="JD258" s="802"/>
      <c r="JE258" s="802"/>
      <c r="JF258" s="802"/>
      <c r="JG258" s="802"/>
      <c r="JH258" s="802"/>
      <c r="JI258" s="802"/>
      <c r="JJ258" s="802"/>
      <c r="JK258" s="802"/>
      <c r="JL258" s="802"/>
      <c r="JM258" s="802"/>
      <c r="JN258" s="802"/>
      <c r="JO258" s="802"/>
      <c r="JP258" s="802"/>
      <c r="JQ258" s="802"/>
      <c r="JR258" s="802"/>
      <c r="JS258" s="802"/>
      <c r="JT258" s="802"/>
      <c r="JU258" s="802"/>
      <c r="JV258" s="802"/>
      <c r="JW258" s="802"/>
      <c r="JX258" s="802"/>
      <c r="JY258" s="802"/>
      <c r="JZ258" s="802"/>
      <c r="KA258" s="802"/>
      <c r="KB258" s="802"/>
      <c r="KC258" s="802"/>
      <c r="KD258" s="802"/>
      <c r="KE258" s="802"/>
      <c r="KF258" s="802"/>
      <c r="KG258" s="802"/>
      <c r="KH258" s="802"/>
      <c r="KI258" s="802"/>
      <c r="KJ258" s="802"/>
      <c r="KK258" s="802"/>
      <c r="KL258" s="802"/>
      <c r="KM258" s="802"/>
      <c r="KN258" s="802"/>
      <c r="KO258" s="802"/>
      <c r="KP258" s="802"/>
      <c r="KQ258" s="802"/>
      <c r="KR258" s="802"/>
      <c r="KS258" s="802"/>
      <c r="KT258" s="802"/>
      <c r="KU258" s="802"/>
      <c r="KV258" s="802"/>
      <c r="KW258" s="802"/>
      <c r="KX258" s="802"/>
      <c r="KY258" s="802"/>
      <c r="KZ258" s="802"/>
      <c r="LA258" s="802"/>
      <c r="LB258" s="802"/>
      <c r="LC258" s="802"/>
      <c r="LD258" s="802"/>
      <c r="LE258" s="802"/>
      <c r="LF258" s="802"/>
      <c r="LG258" s="802"/>
      <c r="LH258" s="802"/>
      <c r="LI258" s="802"/>
      <c r="LJ258" s="802"/>
      <c r="LK258" s="802"/>
      <c r="LL258" s="802"/>
      <c r="LM258" s="802"/>
      <c r="LN258" s="802"/>
      <c r="LO258" s="802"/>
      <c r="LP258" s="802"/>
      <c r="LQ258" s="802"/>
      <c r="LR258" s="802"/>
      <c r="LS258" s="802"/>
      <c r="LT258" s="802"/>
      <c r="LU258" s="802"/>
      <c r="LV258" s="802"/>
      <c r="LW258" s="802"/>
      <c r="LX258" s="802"/>
      <c r="LY258" s="802"/>
      <c r="LZ258" s="802"/>
      <c r="MA258" s="802"/>
      <c r="MB258" s="802"/>
      <c r="MC258" s="802"/>
      <c r="MD258" s="802"/>
      <c r="ME258" s="802"/>
      <c r="MF258" s="802"/>
      <c r="MG258" s="802"/>
      <c r="MH258" s="802"/>
      <c r="MI258" s="802"/>
      <c r="MJ258" s="802"/>
      <c r="MK258" s="802"/>
      <c r="ML258" s="802"/>
      <c r="MM258" s="802"/>
      <c r="MN258" s="802"/>
      <c r="MO258" s="802"/>
      <c r="MP258" s="802"/>
      <c r="MQ258" s="802"/>
      <c r="MR258" s="802"/>
      <c r="MS258" s="802"/>
      <c r="MT258" s="802"/>
      <c r="MU258" s="802"/>
      <c r="MV258" s="802"/>
      <c r="MW258" s="802"/>
      <c r="MX258" s="802"/>
      <c r="MY258" s="802"/>
      <c r="MZ258" s="802"/>
      <c r="NA258" s="802"/>
      <c r="NB258" s="802"/>
      <c r="NC258" s="802"/>
      <c r="ND258" s="802"/>
      <c r="NE258" s="802"/>
      <c r="NF258" s="802"/>
      <c r="NG258" s="802"/>
      <c r="NH258" s="802"/>
      <c r="NI258" s="802"/>
      <c r="NJ258" s="802"/>
      <c r="NK258" s="802"/>
      <c r="NL258" s="802"/>
      <c r="NM258" s="802"/>
      <c r="NN258" s="802"/>
      <c r="NO258" s="802"/>
      <c r="NP258" s="802"/>
      <c r="NQ258" s="802"/>
      <c r="NR258" s="802"/>
      <c r="NS258" s="802"/>
      <c r="NT258" s="802"/>
      <c r="NU258" s="802"/>
      <c r="NV258" s="802"/>
      <c r="NW258" s="802"/>
      <c r="NX258" s="802"/>
      <c r="NY258" s="802"/>
      <c r="NZ258" s="802"/>
      <c r="OA258" s="802"/>
      <c r="OB258" s="802"/>
      <c r="OC258" s="802"/>
      <c r="OD258" s="802"/>
      <c r="OE258" s="802"/>
      <c r="OF258" s="802"/>
      <c r="OG258" s="802"/>
      <c r="OH258" s="802"/>
      <c r="OI258" s="802"/>
      <c r="OJ258" s="802"/>
      <c r="OK258" s="802"/>
      <c r="OL258" s="802"/>
      <c r="OM258" s="802"/>
      <c r="ON258" s="802"/>
      <c r="OO258" s="802"/>
      <c r="OP258" s="802"/>
      <c r="OQ258" s="802"/>
      <c r="OR258" s="802"/>
      <c r="OS258" s="802"/>
      <c r="OT258" s="802"/>
      <c r="OU258" s="802"/>
      <c r="OV258" s="802"/>
      <c r="OW258" s="802"/>
      <c r="OX258" s="802"/>
      <c r="OY258" s="802"/>
      <c r="OZ258" s="802"/>
      <c r="PA258" s="802"/>
      <c r="PB258" s="802"/>
      <c r="PC258" s="802"/>
      <c r="PD258" s="802"/>
      <c r="PE258" s="802"/>
      <c r="PF258" s="802"/>
      <c r="PG258" s="802"/>
      <c r="PH258" s="802"/>
      <c r="PI258" s="802"/>
      <c r="PJ258" s="802"/>
      <c r="PK258" s="802"/>
      <c r="PL258" s="802"/>
      <c r="PM258" s="802"/>
      <c r="PN258" s="802"/>
      <c r="PO258" s="802"/>
      <c r="PP258" s="802"/>
      <c r="PQ258" s="802"/>
      <c r="PR258" s="802"/>
      <c r="PS258" s="802"/>
      <c r="PT258" s="802"/>
      <c r="PU258" s="802"/>
      <c r="PV258" s="802"/>
      <c r="PW258" s="802"/>
      <c r="PX258" s="802"/>
      <c r="PY258" s="802"/>
      <c r="PZ258" s="802"/>
      <c r="QA258" s="802"/>
      <c r="QB258" s="802"/>
      <c r="QC258" s="802"/>
      <c r="QD258" s="802"/>
      <c r="QE258" s="802"/>
      <c r="QF258" s="802"/>
      <c r="QG258" s="802"/>
      <c r="QH258" s="802"/>
      <c r="QI258" s="802"/>
      <c r="QJ258" s="802"/>
      <c r="QK258" s="802"/>
      <c r="QL258" s="802"/>
      <c r="QM258" s="802"/>
      <c r="QN258" s="802"/>
      <c r="QO258" s="802"/>
      <c r="QP258" s="802"/>
      <c r="QQ258" s="802"/>
      <c r="QR258" s="802"/>
      <c r="QS258" s="802"/>
      <c r="QT258" s="802"/>
      <c r="QU258" s="802"/>
      <c r="QV258" s="802"/>
      <c r="QW258" s="802"/>
      <c r="QX258" s="802"/>
      <c r="QY258" s="802"/>
      <c r="QZ258" s="802"/>
      <c r="RA258" s="802"/>
      <c r="RB258" s="802"/>
      <c r="RC258" s="802"/>
      <c r="RD258" s="802"/>
      <c r="RE258" s="802"/>
      <c r="RF258" s="802"/>
      <c r="RG258" s="802"/>
      <c r="RH258" s="802"/>
      <c r="RI258" s="802"/>
      <c r="RJ258" s="802"/>
      <c r="RK258" s="802"/>
      <c r="RL258" s="802"/>
      <c r="RM258" s="802"/>
      <c r="RN258" s="802"/>
      <c r="RO258" s="802"/>
      <c r="RP258" s="802"/>
      <c r="RQ258" s="802"/>
      <c r="RR258" s="802"/>
      <c r="RS258" s="802"/>
      <c r="RT258" s="802"/>
      <c r="RU258" s="802"/>
      <c r="RV258" s="802"/>
      <c r="RW258" s="802"/>
      <c r="RX258" s="802"/>
      <c r="RY258" s="802"/>
      <c r="RZ258" s="802"/>
      <c r="SA258" s="802"/>
      <c r="SB258" s="802"/>
      <c r="SC258" s="802"/>
      <c r="SD258" s="802"/>
      <c r="SE258" s="802"/>
      <c r="SF258" s="802"/>
      <c r="SG258" s="802"/>
      <c r="SH258" s="802"/>
      <c r="SI258" s="802"/>
      <c r="SJ258" s="802"/>
      <c r="SK258" s="802"/>
      <c r="SL258" s="802"/>
      <c r="SM258" s="802"/>
      <c r="SN258" s="802"/>
      <c r="SO258" s="802"/>
      <c r="SP258" s="802"/>
      <c r="SQ258" s="802"/>
      <c r="SR258" s="802"/>
      <c r="SS258" s="802"/>
      <c r="ST258" s="802"/>
      <c r="SU258" s="802"/>
      <c r="SV258" s="802"/>
      <c r="SW258" s="802"/>
      <c r="SX258" s="802"/>
      <c r="SY258" s="802"/>
      <c r="SZ258" s="802"/>
      <c r="TA258" s="802"/>
      <c r="TB258" s="802"/>
      <c r="TC258" s="802"/>
      <c r="TD258" s="802"/>
      <c r="TE258" s="802"/>
      <c r="TF258" s="802"/>
      <c r="TG258" s="802"/>
      <c r="TH258" s="802"/>
      <c r="TI258" s="802"/>
      <c r="TJ258" s="802"/>
      <c r="TK258" s="802"/>
      <c r="TL258" s="802"/>
      <c r="TM258" s="802"/>
      <c r="TN258" s="802"/>
      <c r="TO258" s="802"/>
      <c r="TP258" s="802"/>
      <c r="TQ258" s="802"/>
      <c r="TR258" s="802"/>
      <c r="TS258" s="802"/>
      <c r="TT258" s="802"/>
      <c r="TU258" s="802"/>
      <c r="TV258" s="802"/>
      <c r="TW258" s="802"/>
      <c r="TX258" s="802"/>
      <c r="TY258" s="802"/>
      <c r="TZ258" s="802"/>
      <c r="UA258" s="802"/>
      <c r="UB258" s="802"/>
      <c r="UC258" s="802"/>
      <c r="UD258" s="802"/>
      <c r="UE258" s="802"/>
      <c r="UF258" s="802"/>
      <c r="UG258" s="802"/>
      <c r="UH258" s="802"/>
      <c r="UI258" s="802"/>
      <c r="UJ258" s="802"/>
      <c r="UK258" s="802"/>
      <c r="UL258" s="802"/>
      <c r="UM258" s="802"/>
      <c r="UN258" s="802"/>
      <c r="UO258" s="802"/>
      <c r="UP258" s="802"/>
      <c r="UQ258" s="802"/>
      <c r="UR258" s="802"/>
      <c r="US258" s="802"/>
      <c r="UT258" s="802"/>
      <c r="UU258" s="802"/>
      <c r="UV258" s="802"/>
      <c r="UW258" s="802"/>
      <c r="UX258" s="802"/>
      <c r="UY258" s="802"/>
      <c r="UZ258" s="802"/>
      <c r="VA258" s="802"/>
      <c r="VB258" s="802"/>
      <c r="VC258" s="802"/>
      <c r="VD258" s="802"/>
      <c r="VE258" s="802"/>
      <c r="VF258" s="802"/>
      <c r="VG258" s="802"/>
      <c r="VH258" s="802"/>
      <c r="VI258" s="802"/>
      <c r="VJ258" s="802"/>
      <c r="VK258" s="802"/>
      <c r="VL258" s="802"/>
      <c r="VM258" s="802"/>
      <c r="VN258" s="802"/>
      <c r="VO258" s="802"/>
      <c r="VP258" s="802"/>
      <c r="VQ258" s="802"/>
      <c r="VR258" s="802"/>
      <c r="VS258" s="802"/>
      <c r="VT258" s="802"/>
      <c r="VU258" s="802"/>
      <c r="VV258" s="802"/>
      <c r="VW258" s="802"/>
      <c r="VX258" s="802"/>
      <c r="VY258" s="802"/>
      <c r="VZ258" s="802"/>
      <c r="WA258" s="802"/>
      <c r="WB258" s="802"/>
      <c r="WC258" s="802"/>
      <c r="WD258" s="802"/>
      <c r="WE258" s="802"/>
      <c r="WF258" s="802"/>
      <c r="WG258" s="802"/>
      <c r="WH258" s="802"/>
      <c r="WI258" s="802"/>
      <c r="WJ258" s="802"/>
      <c r="WK258" s="802"/>
      <c r="WL258" s="802"/>
      <c r="WM258" s="802"/>
      <c r="WN258" s="802"/>
      <c r="WO258" s="802"/>
      <c r="WP258" s="802"/>
      <c r="WQ258" s="802"/>
      <c r="WR258" s="802"/>
      <c r="WS258" s="802"/>
      <c r="WT258" s="802"/>
      <c r="WU258" s="802"/>
      <c r="WV258" s="802"/>
      <c r="WW258" s="802"/>
      <c r="WX258" s="802"/>
      <c r="WY258" s="802"/>
      <c r="WZ258" s="802"/>
      <c r="XA258" s="802"/>
      <c r="XB258" s="802"/>
      <c r="XC258" s="802"/>
      <c r="XD258" s="802"/>
      <c r="XE258" s="802"/>
      <c r="XF258" s="802"/>
      <c r="XG258" s="802"/>
      <c r="XH258" s="802"/>
      <c r="XI258" s="802"/>
      <c r="XJ258" s="802"/>
      <c r="XK258" s="802"/>
      <c r="XL258" s="802"/>
      <c r="XM258" s="802"/>
      <c r="XN258" s="802"/>
      <c r="XO258" s="802"/>
      <c r="XP258" s="802"/>
      <c r="XQ258" s="802"/>
      <c r="XR258" s="802"/>
      <c r="XS258" s="802"/>
      <c r="XT258" s="802"/>
      <c r="XU258" s="802"/>
      <c r="XV258" s="802"/>
      <c r="XW258" s="802"/>
      <c r="XX258" s="802"/>
      <c r="XY258" s="802"/>
      <c r="XZ258" s="802"/>
      <c r="YA258" s="802"/>
      <c r="YB258" s="802"/>
      <c r="YC258" s="802"/>
      <c r="YD258" s="802"/>
      <c r="YE258" s="802"/>
      <c r="YF258" s="802"/>
      <c r="YG258" s="802"/>
      <c r="YH258" s="802"/>
      <c r="YI258" s="802"/>
      <c r="YJ258" s="802"/>
      <c r="YK258" s="802"/>
      <c r="YL258" s="802"/>
      <c r="YM258" s="802"/>
      <c r="YN258" s="802"/>
      <c r="YO258" s="802"/>
      <c r="YP258" s="802"/>
      <c r="YQ258" s="802"/>
      <c r="YR258" s="802"/>
      <c r="YS258" s="802"/>
      <c r="YT258" s="802"/>
      <c r="YU258" s="802"/>
      <c r="YV258" s="802"/>
      <c r="YW258" s="802"/>
      <c r="YX258" s="802"/>
      <c r="YY258" s="802"/>
      <c r="YZ258" s="802"/>
      <c r="ZA258" s="802"/>
      <c r="ZB258" s="802"/>
      <c r="ZC258" s="802"/>
      <c r="ZD258" s="802"/>
      <c r="ZE258" s="802"/>
      <c r="ZF258" s="802"/>
      <c r="ZG258" s="802"/>
      <c r="ZH258" s="802"/>
      <c r="ZI258" s="802"/>
      <c r="ZJ258" s="802"/>
      <c r="ZK258" s="802"/>
      <c r="ZL258" s="802"/>
      <c r="ZM258" s="802"/>
      <c r="ZN258" s="802"/>
      <c r="ZO258" s="802"/>
      <c r="ZP258" s="802"/>
      <c r="ZQ258" s="802"/>
      <c r="ZR258" s="802"/>
      <c r="ZS258" s="802"/>
      <c r="ZT258" s="802"/>
      <c r="ZU258" s="802"/>
      <c r="ZV258" s="802"/>
      <c r="ZW258" s="802"/>
      <c r="ZX258" s="802"/>
      <c r="ZY258" s="802"/>
      <c r="ZZ258" s="802"/>
      <c r="AAA258" s="802"/>
      <c r="AAB258" s="802"/>
      <c r="AAC258" s="802"/>
      <c r="AAD258" s="802"/>
      <c r="AAE258" s="802"/>
      <c r="AAF258" s="802"/>
      <c r="AAG258" s="802"/>
      <c r="AAH258" s="802"/>
      <c r="AAI258" s="802"/>
      <c r="AAJ258" s="802"/>
      <c r="AAK258" s="802"/>
      <c r="AAL258" s="802"/>
      <c r="AAM258" s="802"/>
      <c r="AAN258" s="802"/>
      <c r="AAO258" s="802"/>
      <c r="AAP258" s="802"/>
      <c r="AAQ258" s="802"/>
      <c r="AAR258" s="802"/>
      <c r="AAS258" s="802"/>
      <c r="AAT258" s="802"/>
      <c r="AAU258" s="802"/>
      <c r="AAV258" s="802"/>
      <c r="AAW258" s="802"/>
      <c r="AAX258" s="802"/>
      <c r="AAY258" s="802"/>
      <c r="AAZ258" s="802"/>
      <c r="ABA258" s="802"/>
      <c r="ABB258" s="802"/>
      <c r="ABC258" s="802"/>
      <c r="ABD258" s="802"/>
      <c r="ABE258" s="802"/>
      <c r="ABF258" s="802"/>
      <c r="ABG258" s="802"/>
      <c r="ABH258" s="802"/>
      <c r="ABI258" s="802"/>
      <c r="ABJ258" s="802"/>
      <c r="ABK258" s="802"/>
      <c r="ABL258" s="802"/>
      <c r="ABM258" s="802"/>
      <c r="ABN258" s="802"/>
      <c r="ABO258" s="802"/>
      <c r="ABP258" s="802"/>
      <c r="ABQ258" s="802"/>
      <c r="ABR258" s="802"/>
      <c r="ABS258" s="802"/>
      <c r="ABT258" s="802"/>
      <c r="ABU258" s="802"/>
      <c r="ABV258" s="802"/>
      <c r="ABW258" s="802"/>
      <c r="ABX258" s="802"/>
      <c r="ABY258" s="802"/>
      <c r="ABZ258" s="802"/>
      <c r="ACA258" s="802"/>
      <c r="ACB258" s="802"/>
      <c r="ACC258" s="802"/>
      <c r="ACD258" s="802"/>
      <c r="ACE258" s="802"/>
      <c r="ACF258" s="802"/>
      <c r="ACG258" s="802"/>
      <c r="ACH258" s="802"/>
      <c r="ACI258" s="802"/>
      <c r="ACJ258" s="802"/>
      <c r="ACK258" s="802"/>
      <c r="ACL258" s="802"/>
      <c r="ACM258" s="802"/>
      <c r="ACN258" s="802"/>
      <c r="ACO258" s="802"/>
      <c r="ACP258" s="802"/>
      <c r="ACQ258" s="802"/>
      <c r="ACR258" s="802"/>
      <c r="ACS258" s="802"/>
      <c r="ACT258" s="802"/>
      <c r="ACU258" s="802"/>
      <c r="ACV258" s="802"/>
      <c r="ACW258" s="802"/>
      <c r="ACX258" s="802"/>
      <c r="ACY258" s="802"/>
      <c r="ACZ258" s="802"/>
      <c r="ADA258" s="802"/>
      <c r="ADB258" s="802"/>
      <c r="ADC258" s="802"/>
      <c r="ADD258" s="802"/>
      <c r="ADE258" s="802"/>
      <c r="ADF258" s="802"/>
      <c r="ADG258" s="802"/>
      <c r="ADH258" s="802"/>
      <c r="ADI258" s="802"/>
      <c r="ADJ258" s="802"/>
      <c r="ADK258" s="802"/>
      <c r="ADL258" s="802"/>
      <c r="ADM258" s="802"/>
      <c r="ADN258" s="802"/>
      <c r="ADO258" s="802"/>
      <c r="ADP258" s="802"/>
      <c r="ADQ258" s="802"/>
      <c r="ADR258" s="802"/>
      <c r="ADS258" s="802"/>
      <c r="ADT258" s="802"/>
      <c r="ADU258" s="802"/>
      <c r="ADV258" s="802"/>
      <c r="ADW258" s="802"/>
      <c r="ADX258" s="802"/>
      <c r="ADY258" s="802"/>
      <c r="ADZ258" s="802"/>
      <c r="AEA258" s="802"/>
      <c r="AEB258" s="802"/>
      <c r="AEC258" s="802"/>
      <c r="AED258" s="802"/>
      <c r="AEE258" s="802"/>
      <c r="AEF258" s="802"/>
      <c r="AEG258" s="802"/>
      <c r="AEH258" s="802"/>
      <c r="AEI258" s="802"/>
      <c r="AEJ258" s="802"/>
      <c r="AEK258" s="802"/>
      <c r="AEL258" s="802"/>
      <c r="AEM258" s="802"/>
      <c r="AEN258" s="802"/>
      <c r="AEO258" s="802"/>
      <c r="AEP258" s="802"/>
      <c r="AEQ258" s="802"/>
      <c r="AER258" s="802"/>
      <c r="AES258" s="802"/>
      <c r="AET258" s="802"/>
      <c r="AEU258" s="802"/>
      <c r="AEV258" s="802"/>
      <c r="AEW258" s="802"/>
      <c r="AEX258" s="802"/>
      <c r="AEY258" s="802"/>
      <c r="AEZ258" s="802"/>
      <c r="AFA258" s="802"/>
      <c r="AFB258" s="802"/>
      <c r="AFC258" s="802"/>
      <c r="AFD258" s="802"/>
      <c r="AFE258" s="802"/>
      <c r="AFF258" s="802"/>
      <c r="AFG258" s="802"/>
      <c r="AFH258" s="802"/>
      <c r="AFI258" s="802"/>
      <c r="AFJ258" s="802"/>
      <c r="AFK258" s="802"/>
      <c r="AFL258" s="802"/>
      <c r="AFM258" s="802"/>
      <c r="AFN258" s="802"/>
      <c r="AFO258" s="802"/>
      <c r="AFP258" s="802"/>
      <c r="AFQ258" s="802"/>
      <c r="AFR258" s="802"/>
      <c r="AFS258" s="802"/>
      <c r="AFT258" s="802"/>
      <c r="AFU258" s="802"/>
      <c r="AFV258" s="802"/>
      <c r="AFW258" s="802"/>
      <c r="AFX258" s="802"/>
      <c r="AFY258" s="802"/>
      <c r="AFZ258" s="802"/>
      <c r="AGA258" s="802"/>
      <c r="AGB258" s="802"/>
      <c r="AGC258" s="802"/>
      <c r="AGD258" s="802"/>
      <c r="AGE258" s="802"/>
      <c r="AGF258" s="802"/>
      <c r="AGG258" s="802"/>
      <c r="AGH258" s="802"/>
      <c r="AGI258" s="802"/>
      <c r="AGJ258" s="802"/>
      <c r="AGK258" s="802"/>
      <c r="AGL258" s="802"/>
      <c r="AGM258" s="802"/>
      <c r="AGN258" s="802"/>
      <c r="AGO258" s="802"/>
      <c r="AGP258" s="802"/>
      <c r="AGQ258" s="802"/>
      <c r="AGR258" s="802"/>
      <c r="AGS258" s="802"/>
      <c r="AGT258" s="802"/>
      <c r="AGU258" s="802"/>
      <c r="AGV258" s="802"/>
      <c r="AGW258" s="802"/>
      <c r="AGX258" s="802"/>
      <c r="AGY258" s="802"/>
      <c r="AGZ258" s="802"/>
      <c r="AHA258" s="802"/>
      <c r="AHB258" s="802"/>
      <c r="AHC258" s="802"/>
      <c r="AHD258" s="802"/>
      <c r="AHE258" s="802"/>
      <c r="AHF258" s="802"/>
      <c r="AHG258" s="802"/>
      <c r="AHH258" s="802"/>
      <c r="AHI258" s="802"/>
      <c r="AHJ258" s="802"/>
      <c r="AHK258" s="802"/>
      <c r="AHL258" s="802"/>
      <c r="AHM258" s="802"/>
      <c r="AHN258" s="802"/>
      <c r="AHO258" s="802"/>
      <c r="AHP258" s="802"/>
      <c r="AHQ258" s="802"/>
      <c r="AHR258" s="802"/>
      <c r="AHS258" s="802"/>
      <c r="AHT258" s="802"/>
      <c r="AHU258" s="802"/>
      <c r="AHV258" s="802"/>
      <c r="AHW258" s="802"/>
      <c r="AHX258" s="802"/>
      <c r="AHY258" s="802"/>
      <c r="AHZ258" s="802"/>
      <c r="AIA258" s="802"/>
      <c r="AIB258" s="802"/>
      <c r="AIC258" s="802"/>
      <c r="AID258" s="802"/>
      <c r="AIE258" s="802"/>
      <c r="AIF258" s="802"/>
      <c r="AIG258" s="802"/>
      <c r="AIH258" s="802"/>
      <c r="AII258" s="802"/>
      <c r="AIJ258" s="802"/>
      <c r="AQE258" s="802"/>
      <c r="AQF258" s="802"/>
      <c r="AQG258" s="802"/>
      <c r="AQH258" s="802"/>
      <c r="AQI258" s="802"/>
      <c r="AQJ258" s="802"/>
      <c r="AQK258" s="802"/>
      <c r="AQL258" s="802"/>
      <c r="AQM258" s="802"/>
      <c r="AQN258" s="802"/>
      <c r="AQO258" s="802"/>
      <c r="AQP258" s="802"/>
      <c r="AQQ258" s="802"/>
      <c r="AQR258" s="802"/>
      <c r="AQS258" s="802"/>
      <c r="AQT258" s="802"/>
      <c r="AQU258" s="802"/>
      <c r="AQV258" s="802"/>
      <c r="AQW258" s="802"/>
      <c r="AQX258" s="802"/>
      <c r="AQY258" s="802"/>
      <c r="AQZ258" s="802"/>
      <c r="ARA258" s="802"/>
      <c r="ARB258" s="802"/>
      <c r="ARC258" s="802"/>
      <c r="ARD258" s="802"/>
      <c r="ARE258" s="802"/>
      <c r="ARF258" s="802"/>
      <c r="ARG258" s="802"/>
      <c r="ARH258" s="802"/>
      <c r="ARI258" s="802"/>
      <c r="ARJ258" s="802"/>
      <c r="ARK258" s="802"/>
      <c r="ARL258" s="802"/>
      <c r="ARM258" s="802"/>
      <c r="ARN258" s="802"/>
      <c r="ARO258" s="802"/>
      <c r="ARP258" s="802"/>
      <c r="ARQ258" s="802"/>
      <c r="ARR258" s="802"/>
      <c r="ARS258" s="802"/>
      <c r="ART258" s="802"/>
      <c r="ARU258" s="802"/>
      <c r="ARV258" s="802"/>
      <c r="ARW258" s="802"/>
      <c r="ARX258" s="802"/>
      <c r="ARY258" s="802"/>
      <c r="ARZ258" s="802"/>
      <c r="ASA258" s="802"/>
      <c r="ASB258" s="802"/>
      <c r="ASC258" s="802"/>
      <c r="ASD258" s="802"/>
      <c r="ASE258" s="802"/>
      <c r="ASF258" s="802"/>
      <c r="ASG258" s="802"/>
      <c r="ASH258" s="802"/>
      <c r="ASI258" s="802"/>
      <c r="ASJ258" s="802"/>
      <c r="ASK258" s="802"/>
      <c r="ASL258" s="802"/>
      <c r="ATP258" s="802"/>
      <c r="ATQ258" s="802"/>
      <c r="ATR258" s="802"/>
      <c r="ATS258" s="802"/>
      <c r="ATT258" s="802"/>
      <c r="ATU258" s="802"/>
      <c r="ATV258" s="802"/>
      <c r="ATW258" s="802"/>
      <c r="ATX258" s="802"/>
      <c r="ATY258" s="802"/>
      <c r="ATZ258" s="802"/>
      <c r="AUA258" s="802"/>
      <c r="AUB258" s="802"/>
      <c r="AUC258" s="802"/>
      <c r="AUD258" s="802"/>
      <c r="AUE258" s="802"/>
      <c r="AUF258" s="802"/>
      <c r="AUG258" s="802"/>
      <c r="AUH258" s="802"/>
      <c r="AUI258" s="802"/>
      <c r="AUJ258" s="802"/>
      <c r="AUK258" s="802"/>
      <c r="AUL258" s="802"/>
      <c r="AUM258" s="802"/>
      <c r="AUN258" s="802"/>
      <c r="AUO258" s="802"/>
      <c r="AUP258" s="801"/>
      <c r="AUQ258" s="802"/>
      <c r="AUR258" s="801"/>
      <c r="AUS258" s="802"/>
      <c r="AUT258" s="801"/>
      <c r="AUU258" s="802"/>
      <c r="AUV258" s="802"/>
      <c r="AUW258" s="802"/>
      <c r="AUX258" s="802"/>
      <c r="AUY258" s="802"/>
      <c r="AUZ258" s="802"/>
      <c r="AVA258" s="802"/>
      <c r="AVB258" s="802"/>
      <c r="AVC258" s="802"/>
      <c r="AVD258" s="802"/>
      <c r="AVE258" s="802"/>
      <c r="AVF258" s="802"/>
      <c r="AVG258" s="802"/>
      <c r="AVH258" s="802"/>
      <c r="AVI258" s="802"/>
      <c r="AVJ258" s="808"/>
      <c r="AVK258" s="808"/>
      <c r="AVL258" s="808"/>
      <c r="AVM258" s="808"/>
      <c r="AVN258" s="808"/>
      <c r="AVO258" s="808"/>
      <c r="AVP258" s="808"/>
      <c r="AVQ258" s="808"/>
      <c r="AVR258" s="808"/>
      <c r="AVS258" s="808"/>
      <c r="AVT258" s="808"/>
      <c r="AVU258" s="809"/>
      <c r="AVV258" s="809"/>
      <c r="AVW258" s="809"/>
      <c r="AVX258" s="809"/>
      <c r="AVY258" s="809"/>
      <c r="AVZ258" s="809"/>
      <c r="AWA258" s="809"/>
      <c r="AWB258" s="809"/>
      <c r="AWC258" s="809"/>
      <c r="AWD258" s="809"/>
      <c r="AWE258" s="809"/>
      <c r="AWF258" s="809"/>
      <c r="AWG258" s="809"/>
      <c r="AWH258" s="809"/>
      <c r="AWI258" s="809"/>
      <c r="AWJ258" s="809"/>
      <c r="AWK258" s="809"/>
      <c r="AWL258" s="809"/>
      <c r="AWM258" s="809"/>
      <c r="AWN258" s="809"/>
      <c r="AWO258" s="809"/>
      <c r="AWP258" s="809"/>
      <c r="AWQ258" s="809"/>
      <c r="AWR258" s="808"/>
      <c r="AWS258" s="761"/>
      <c r="AWT258" s="808"/>
      <c r="AWU258" s="809"/>
      <c r="AWV258" s="809"/>
      <c r="AWW258" s="809"/>
      <c r="AWX258" s="809"/>
      <c r="AWY258" s="809"/>
      <c r="AWZ258" s="809"/>
      <c r="AXA258" s="809"/>
      <c r="AXB258" s="809"/>
      <c r="AXC258" s="809"/>
      <c r="AXD258" s="809"/>
      <c r="AXE258" s="809"/>
      <c r="AXF258" s="809"/>
      <c r="AXG258" s="809"/>
      <c r="AXH258" s="809"/>
      <c r="AXI258" s="809"/>
      <c r="AXJ258" s="809"/>
      <c r="AXK258" s="809"/>
      <c r="AXL258" s="809"/>
      <c r="AXM258" s="809"/>
      <c r="AXN258" s="809"/>
      <c r="AXO258" s="809"/>
      <c r="AXP258" s="809"/>
      <c r="AXQ258" s="809"/>
      <c r="AXR258" s="809"/>
      <c r="AXS258" s="809"/>
      <c r="AXT258" s="809"/>
      <c r="AXU258" s="809"/>
      <c r="AXV258" s="809"/>
      <c r="AXW258" s="809"/>
      <c r="AXX258" s="809"/>
      <c r="AXY258" s="809"/>
      <c r="AXZ258" s="809"/>
      <c r="AYA258" s="809"/>
      <c r="AYB258" s="809"/>
      <c r="AYC258" s="809"/>
      <c r="AYD258" s="808"/>
      <c r="AYE258" s="808"/>
      <c r="AYF258" s="809"/>
      <c r="AYG258" s="808"/>
      <c r="AYH258" s="810"/>
      <c r="AYI258" s="810"/>
      <c r="AYJ258" s="810"/>
      <c r="AYK258" s="810"/>
      <c r="AYL258" s="810"/>
      <c r="AYM258" s="810"/>
      <c r="AYN258" s="810"/>
      <c r="AYO258" s="810"/>
      <c r="AYP258" s="810"/>
      <c r="AYQ258" s="810"/>
      <c r="AYR258" s="810"/>
      <c r="AYS258" s="810"/>
      <c r="AYT258" s="810"/>
      <c r="AYU258" s="810"/>
      <c r="AYV258" s="810"/>
      <c r="AYW258" s="810"/>
      <c r="AYX258" s="810"/>
      <c r="AYY258" s="810"/>
      <c r="AYZ258" s="810"/>
      <c r="AZA258" s="810"/>
      <c r="AZB258" s="810"/>
      <c r="AZC258" s="810"/>
      <c r="AZD258" s="810"/>
      <c r="AZE258" s="810"/>
      <c r="AZF258" s="810"/>
      <c r="AZG258" s="810"/>
      <c r="AZH258" s="810"/>
      <c r="AZI258" s="810"/>
      <c r="AZJ258" s="810"/>
      <c r="AZK258" s="810"/>
      <c r="AZL258" s="810"/>
      <c r="AZM258" s="810"/>
      <c r="AZN258" s="810"/>
      <c r="AZO258" s="810"/>
      <c r="AZP258" s="809"/>
      <c r="AZQ258" s="802"/>
      <c r="AZR258" s="802"/>
      <c r="AZS258" s="802"/>
    </row>
    <row r="259" spans="45:920 1123:1371" s="793" customFormat="1" ht="13.5">
      <c r="AS259" s="802"/>
      <c r="AT259" s="802"/>
      <c r="AU259" s="802"/>
      <c r="AV259" s="802"/>
      <c r="AW259" s="802"/>
      <c r="AX259" s="802"/>
      <c r="AY259" s="802"/>
      <c r="AZ259" s="802"/>
      <c r="BA259" s="802"/>
      <c r="BB259" s="802"/>
      <c r="BC259" s="802"/>
      <c r="BD259" s="802"/>
      <c r="BE259" s="802"/>
      <c r="BF259" s="802"/>
      <c r="BG259" s="802"/>
      <c r="BH259" s="802"/>
      <c r="BI259" s="802"/>
      <c r="BJ259" s="802"/>
      <c r="BK259" s="802"/>
      <c r="BL259" s="802"/>
      <c r="BM259" s="802"/>
      <c r="BN259" s="802"/>
      <c r="BO259" s="802"/>
      <c r="BP259" s="802"/>
      <c r="BQ259" s="802"/>
      <c r="BR259" s="802"/>
      <c r="BS259" s="802"/>
      <c r="BT259" s="802"/>
      <c r="BU259" s="802"/>
      <c r="BV259" s="802"/>
      <c r="BW259" s="802"/>
      <c r="BX259" s="802"/>
      <c r="BY259" s="802"/>
      <c r="BZ259" s="802"/>
      <c r="CA259" s="802"/>
      <c r="CB259" s="802"/>
      <c r="CC259" s="802"/>
      <c r="CD259" s="802"/>
      <c r="CE259" s="802"/>
      <c r="CF259" s="802"/>
      <c r="CG259" s="802"/>
      <c r="CH259" s="802"/>
      <c r="CI259" s="802"/>
      <c r="CJ259" s="802"/>
      <c r="CK259" s="802"/>
      <c r="CL259" s="802"/>
      <c r="CM259" s="802"/>
      <c r="CN259" s="802"/>
      <c r="CO259" s="802"/>
      <c r="CP259" s="802"/>
      <c r="CQ259" s="802"/>
      <c r="CR259" s="802"/>
      <c r="CS259" s="802"/>
      <c r="CT259" s="802"/>
      <c r="CU259" s="802"/>
      <c r="CV259" s="802"/>
      <c r="CW259" s="802"/>
      <c r="CX259" s="802"/>
      <c r="CY259" s="802"/>
      <c r="CZ259" s="802"/>
      <c r="DA259" s="802"/>
      <c r="DB259" s="802"/>
      <c r="DC259" s="802"/>
      <c r="DD259" s="802"/>
      <c r="DE259" s="802"/>
      <c r="DF259" s="802"/>
      <c r="DG259" s="802"/>
      <c r="DH259" s="802"/>
      <c r="DI259" s="802"/>
      <c r="DJ259" s="802"/>
      <c r="DK259" s="802"/>
      <c r="DL259" s="802"/>
      <c r="DM259" s="802"/>
      <c r="DN259" s="802"/>
      <c r="DO259" s="802"/>
      <c r="DP259" s="802"/>
      <c r="DQ259" s="802"/>
      <c r="DR259" s="802"/>
      <c r="DS259" s="802"/>
      <c r="DT259" s="802"/>
      <c r="DU259" s="802"/>
      <c r="DV259" s="802"/>
      <c r="DW259" s="802"/>
      <c r="DX259" s="802"/>
      <c r="DY259" s="802"/>
      <c r="DZ259" s="802"/>
      <c r="EA259" s="802"/>
      <c r="EB259" s="802"/>
      <c r="EC259" s="802"/>
      <c r="ED259" s="802"/>
      <c r="EE259" s="802"/>
      <c r="EF259" s="802"/>
      <c r="EG259" s="802"/>
      <c r="EH259" s="802"/>
      <c r="EI259" s="802"/>
      <c r="EJ259" s="802"/>
      <c r="EK259" s="802"/>
      <c r="EL259" s="802"/>
      <c r="EM259" s="802"/>
      <c r="EN259" s="802"/>
      <c r="EO259" s="802"/>
      <c r="EP259" s="802"/>
      <c r="EQ259" s="802"/>
      <c r="ER259" s="802"/>
      <c r="ES259" s="802"/>
      <c r="ET259" s="802"/>
      <c r="EU259" s="802"/>
      <c r="EV259" s="802"/>
      <c r="EW259" s="802"/>
      <c r="EX259" s="802"/>
      <c r="EY259" s="802"/>
      <c r="EZ259" s="802"/>
      <c r="FA259" s="802"/>
      <c r="FB259" s="802"/>
      <c r="FC259" s="802"/>
      <c r="FD259" s="802"/>
      <c r="FE259" s="802"/>
      <c r="FF259" s="802"/>
      <c r="FG259" s="802"/>
      <c r="FH259" s="802"/>
      <c r="FI259" s="802"/>
      <c r="FJ259" s="802"/>
      <c r="FK259" s="802"/>
      <c r="FL259" s="802"/>
      <c r="FM259" s="802"/>
      <c r="FN259" s="802"/>
      <c r="FO259" s="802"/>
      <c r="FP259" s="802"/>
      <c r="FQ259" s="802"/>
      <c r="FR259" s="802"/>
      <c r="FS259" s="802"/>
      <c r="FT259" s="802"/>
      <c r="FU259" s="802"/>
      <c r="FV259" s="802"/>
      <c r="FW259" s="802"/>
      <c r="FX259" s="802"/>
      <c r="FY259" s="802"/>
      <c r="FZ259" s="802"/>
      <c r="GA259" s="802"/>
      <c r="GB259" s="802"/>
      <c r="GC259" s="802"/>
      <c r="GD259" s="802"/>
      <c r="GE259" s="802"/>
      <c r="GF259" s="802"/>
      <c r="GG259" s="802"/>
      <c r="GH259" s="802"/>
      <c r="GI259" s="802"/>
      <c r="GJ259" s="802"/>
      <c r="GK259" s="802"/>
      <c r="GL259" s="802"/>
      <c r="GM259" s="802"/>
      <c r="GN259" s="802"/>
      <c r="GO259" s="802"/>
      <c r="GP259" s="802"/>
      <c r="GQ259" s="802"/>
      <c r="GR259" s="802"/>
      <c r="GS259" s="802"/>
      <c r="GT259" s="802"/>
      <c r="GU259" s="802"/>
      <c r="GV259" s="802"/>
      <c r="GW259" s="802"/>
      <c r="GX259" s="802"/>
      <c r="GY259" s="802"/>
      <c r="GZ259" s="802"/>
      <c r="HA259" s="802"/>
      <c r="HB259" s="802"/>
      <c r="HC259" s="802"/>
      <c r="HD259" s="802"/>
      <c r="HE259" s="802"/>
      <c r="HF259" s="802"/>
      <c r="HG259" s="802"/>
      <c r="HH259" s="802"/>
      <c r="HI259" s="802"/>
      <c r="HJ259" s="802"/>
      <c r="HK259" s="802"/>
      <c r="HL259" s="802"/>
      <c r="HM259" s="802"/>
      <c r="HN259" s="802"/>
      <c r="HO259" s="802"/>
      <c r="HP259" s="802"/>
      <c r="HQ259" s="802"/>
      <c r="HR259" s="802"/>
      <c r="HS259" s="802"/>
      <c r="HT259" s="802"/>
      <c r="HU259" s="802"/>
      <c r="HV259" s="802"/>
      <c r="HW259" s="802"/>
      <c r="HX259" s="802"/>
      <c r="HY259" s="802"/>
      <c r="HZ259" s="802"/>
      <c r="IA259" s="802"/>
      <c r="IB259" s="802"/>
      <c r="IC259" s="802"/>
      <c r="ID259" s="802"/>
      <c r="IE259" s="802"/>
      <c r="IF259" s="802"/>
      <c r="IG259" s="802"/>
      <c r="IH259" s="802"/>
      <c r="II259" s="802"/>
      <c r="IJ259" s="802"/>
      <c r="IK259" s="802"/>
      <c r="IL259" s="802"/>
      <c r="IM259" s="802"/>
      <c r="IN259" s="802"/>
      <c r="IO259" s="802"/>
      <c r="IP259" s="802"/>
      <c r="IQ259" s="802"/>
      <c r="IR259" s="802"/>
      <c r="IS259" s="802"/>
      <c r="IT259" s="802"/>
      <c r="IU259" s="802"/>
      <c r="IV259" s="802"/>
      <c r="IW259" s="802"/>
      <c r="IX259" s="802"/>
      <c r="IY259" s="802"/>
      <c r="IZ259" s="802"/>
      <c r="JA259" s="802"/>
      <c r="JB259" s="802"/>
      <c r="JC259" s="802"/>
      <c r="JD259" s="802"/>
      <c r="JE259" s="802"/>
      <c r="JF259" s="802"/>
      <c r="JG259" s="802"/>
      <c r="JH259" s="802"/>
      <c r="JI259" s="802"/>
      <c r="JJ259" s="802"/>
      <c r="JK259" s="802"/>
      <c r="JL259" s="802"/>
      <c r="JM259" s="802"/>
      <c r="JN259" s="802"/>
      <c r="JO259" s="802"/>
      <c r="JP259" s="802"/>
      <c r="JQ259" s="802"/>
      <c r="JR259" s="802"/>
      <c r="JS259" s="802"/>
      <c r="JT259" s="802"/>
      <c r="JU259" s="802"/>
      <c r="JV259" s="802"/>
      <c r="JW259" s="802"/>
      <c r="JX259" s="802"/>
      <c r="JY259" s="802"/>
      <c r="JZ259" s="802"/>
      <c r="KA259" s="802"/>
      <c r="KB259" s="802"/>
      <c r="KC259" s="802"/>
      <c r="KD259" s="802"/>
      <c r="KE259" s="802"/>
      <c r="KF259" s="802"/>
      <c r="KG259" s="802"/>
      <c r="KH259" s="802"/>
      <c r="KI259" s="802"/>
      <c r="KJ259" s="802"/>
      <c r="KK259" s="802"/>
      <c r="KL259" s="802"/>
      <c r="KM259" s="802"/>
      <c r="KN259" s="802"/>
      <c r="KO259" s="802"/>
      <c r="KP259" s="802"/>
      <c r="KQ259" s="802"/>
      <c r="KR259" s="802"/>
      <c r="KS259" s="802"/>
      <c r="KT259" s="802"/>
      <c r="KU259" s="802"/>
      <c r="KV259" s="802"/>
      <c r="KW259" s="802"/>
      <c r="KX259" s="802"/>
      <c r="KY259" s="802"/>
      <c r="KZ259" s="802"/>
      <c r="LA259" s="802"/>
      <c r="LB259" s="802"/>
      <c r="LC259" s="802"/>
      <c r="LD259" s="802"/>
      <c r="LE259" s="802"/>
      <c r="LF259" s="802"/>
      <c r="LG259" s="802"/>
      <c r="LH259" s="802"/>
      <c r="LI259" s="802"/>
      <c r="LJ259" s="802"/>
      <c r="LK259" s="802"/>
      <c r="LL259" s="802"/>
      <c r="LM259" s="802"/>
      <c r="LN259" s="802"/>
      <c r="LO259" s="802"/>
      <c r="LP259" s="802"/>
      <c r="LQ259" s="802"/>
      <c r="LR259" s="802"/>
      <c r="LS259" s="802"/>
      <c r="LT259" s="802"/>
      <c r="LU259" s="802"/>
      <c r="LV259" s="802"/>
      <c r="LW259" s="802"/>
      <c r="LX259" s="802"/>
      <c r="LY259" s="802"/>
      <c r="LZ259" s="802"/>
      <c r="MA259" s="802"/>
      <c r="MB259" s="802"/>
      <c r="MC259" s="802"/>
      <c r="MD259" s="802"/>
      <c r="ME259" s="802"/>
      <c r="MF259" s="802"/>
      <c r="MG259" s="802"/>
      <c r="MH259" s="802"/>
      <c r="MI259" s="802"/>
      <c r="MJ259" s="802"/>
      <c r="MK259" s="802"/>
      <c r="ML259" s="802"/>
      <c r="MM259" s="802"/>
      <c r="MN259" s="802"/>
      <c r="MO259" s="802"/>
      <c r="MP259" s="802"/>
      <c r="MQ259" s="802"/>
      <c r="MR259" s="802"/>
      <c r="MS259" s="802"/>
      <c r="MT259" s="802"/>
      <c r="MU259" s="802"/>
      <c r="MV259" s="802"/>
      <c r="MW259" s="802"/>
      <c r="MX259" s="802"/>
      <c r="MY259" s="802"/>
      <c r="MZ259" s="802"/>
      <c r="NA259" s="802"/>
      <c r="NB259" s="802"/>
      <c r="NC259" s="802"/>
      <c r="ND259" s="802"/>
      <c r="NE259" s="802"/>
      <c r="NF259" s="802"/>
      <c r="NG259" s="802"/>
      <c r="NH259" s="802"/>
      <c r="NI259" s="802"/>
      <c r="NJ259" s="802"/>
      <c r="NK259" s="802"/>
      <c r="NL259" s="802"/>
      <c r="NM259" s="802"/>
      <c r="NN259" s="802"/>
      <c r="NO259" s="802"/>
      <c r="NP259" s="802"/>
      <c r="NQ259" s="802"/>
      <c r="NR259" s="802"/>
      <c r="NS259" s="802"/>
      <c r="NT259" s="802"/>
      <c r="NU259" s="802"/>
      <c r="NV259" s="802"/>
      <c r="NW259" s="802"/>
      <c r="NX259" s="802"/>
      <c r="NY259" s="802"/>
      <c r="NZ259" s="802"/>
      <c r="OA259" s="802"/>
      <c r="OB259" s="802"/>
      <c r="OC259" s="802"/>
      <c r="OD259" s="802"/>
      <c r="OE259" s="802"/>
      <c r="OF259" s="802"/>
      <c r="OG259" s="802"/>
      <c r="OH259" s="802"/>
      <c r="OI259" s="802"/>
      <c r="OJ259" s="802"/>
      <c r="OK259" s="802"/>
      <c r="OL259" s="802"/>
      <c r="OM259" s="802"/>
      <c r="ON259" s="802"/>
      <c r="OO259" s="802"/>
      <c r="OP259" s="802"/>
      <c r="OQ259" s="802"/>
      <c r="OR259" s="802"/>
      <c r="OS259" s="802"/>
      <c r="OT259" s="802"/>
      <c r="OU259" s="802"/>
      <c r="OV259" s="802"/>
      <c r="OW259" s="802"/>
      <c r="OX259" s="802"/>
      <c r="OY259" s="802"/>
      <c r="OZ259" s="802"/>
      <c r="PA259" s="802"/>
      <c r="PB259" s="802"/>
      <c r="PC259" s="802"/>
      <c r="PD259" s="802"/>
      <c r="PE259" s="802"/>
      <c r="PF259" s="802"/>
      <c r="PG259" s="802"/>
      <c r="PH259" s="802"/>
      <c r="PI259" s="802"/>
      <c r="PJ259" s="802"/>
      <c r="PK259" s="802"/>
      <c r="PL259" s="802"/>
      <c r="PM259" s="802"/>
      <c r="PN259" s="802"/>
      <c r="PO259" s="802"/>
      <c r="PP259" s="802"/>
      <c r="PQ259" s="802"/>
      <c r="PR259" s="802"/>
      <c r="PS259" s="802"/>
      <c r="PT259" s="802"/>
      <c r="PU259" s="802"/>
      <c r="PV259" s="802"/>
      <c r="PW259" s="802"/>
      <c r="PX259" s="802"/>
      <c r="PY259" s="802"/>
      <c r="PZ259" s="802"/>
      <c r="QA259" s="802"/>
      <c r="QB259" s="802"/>
      <c r="QC259" s="802"/>
      <c r="QD259" s="802"/>
      <c r="QE259" s="802"/>
      <c r="QF259" s="802"/>
      <c r="QG259" s="802"/>
      <c r="QH259" s="802"/>
      <c r="QI259" s="802"/>
      <c r="QJ259" s="802"/>
      <c r="QK259" s="802"/>
      <c r="QL259" s="802"/>
      <c r="QM259" s="802"/>
      <c r="QN259" s="802"/>
      <c r="QO259" s="802"/>
      <c r="QP259" s="802"/>
      <c r="QQ259" s="802"/>
      <c r="QR259" s="802"/>
      <c r="QS259" s="802"/>
      <c r="QT259" s="802"/>
      <c r="QU259" s="802"/>
      <c r="QV259" s="802"/>
      <c r="QW259" s="802"/>
      <c r="QX259" s="802"/>
      <c r="QY259" s="802"/>
      <c r="QZ259" s="802"/>
      <c r="RA259" s="802"/>
      <c r="RB259" s="802"/>
      <c r="RC259" s="802"/>
      <c r="RD259" s="802"/>
      <c r="RE259" s="802"/>
      <c r="RF259" s="802"/>
      <c r="RG259" s="802"/>
      <c r="RH259" s="802"/>
      <c r="RI259" s="802"/>
      <c r="RJ259" s="802"/>
      <c r="RK259" s="802"/>
      <c r="RL259" s="802"/>
      <c r="RM259" s="802"/>
      <c r="RN259" s="802"/>
      <c r="RO259" s="802"/>
      <c r="RP259" s="802"/>
      <c r="RQ259" s="802"/>
      <c r="RR259" s="802"/>
      <c r="RS259" s="802"/>
      <c r="RT259" s="802"/>
      <c r="RU259" s="802"/>
      <c r="RV259" s="802"/>
      <c r="RW259" s="802"/>
      <c r="RX259" s="802"/>
      <c r="RY259" s="802"/>
      <c r="RZ259" s="802"/>
      <c r="SA259" s="802"/>
      <c r="SB259" s="802"/>
      <c r="SC259" s="802"/>
      <c r="SD259" s="802"/>
      <c r="SE259" s="802"/>
      <c r="SF259" s="802"/>
      <c r="SG259" s="802"/>
      <c r="SH259" s="802"/>
      <c r="SI259" s="802"/>
      <c r="SJ259" s="802"/>
      <c r="SK259" s="802"/>
      <c r="SL259" s="802"/>
      <c r="SM259" s="802"/>
      <c r="SN259" s="802"/>
      <c r="SO259" s="802"/>
      <c r="SP259" s="802"/>
      <c r="SQ259" s="802"/>
      <c r="SR259" s="802"/>
      <c r="SS259" s="802"/>
      <c r="ST259" s="802"/>
      <c r="SU259" s="802"/>
      <c r="SV259" s="802"/>
      <c r="SW259" s="802"/>
      <c r="SX259" s="802"/>
      <c r="SY259" s="802"/>
      <c r="SZ259" s="802"/>
      <c r="TA259" s="802"/>
      <c r="TB259" s="802"/>
      <c r="TC259" s="802"/>
      <c r="TD259" s="802"/>
      <c r="TE259" s="802"/>
      <c r="TF259" s="802"/>
      <c r="TG259" s="802"/>
      <c r="TH259" s="802"/>
      <c r="TI259" s="802"/>
      <c r="TJ259" s="802"/>
      <c r="TK259" s="802"/>
      <c r="TL259" s="802"/>
      <c r="TM259" s="802"/>
      <c r="TN259" s="802"/>
      <c r="TO259" s="802"/>
      <c r="TP259" s="802"/>
      <c r="TQ259" s="802"/>
      <c r="TR259" s="802"/>
      <c r="TS259" s="802"/>
      <c r="TT259" s="802"/>
      <c r="TU259" s="802"/>
      <c r="TV259" s="802"/>
      <c r="TW259" s="802"/>
      <c r="TX259" s="802"/>
      <c r="TY259" s="802"/>
      <c r="TZ259" s="802"/>
      <c r="UA259" s="802"/>
      <c r="UB259" s="802"/>
      <c r="UC259" s="802"/>
      <c r="UD259" s="802"/>
      <c r="UE259" s="802"/>
      <c r="UF259" s="802"/>
      <c r="UG259" s="802"/>
      <c r="UH259" s="802"/>
      <c r="UI259" s="802"/>
      <c r="UJ259" s="802"/>
      <c r="UK259" s="802"/>
      <c r="UL259" s="802"/>
      <c r="UM259" s="802"/>
      <c r="UN259" s="802"/>
      <c r="UO259" s="802"/>
      <c r="UP259" s="802"/>
      <c r="UQ259" s="802"/>
      <c r="UR259" s="802"/>
      <c r="US259" s="802"/>
      <c r="UT259" s="802"/>
      <c r="UU259" s="802"/>
      <c r="UV259" s="802"/>
      <c r="UW259" s="802"/>
      <c r="UX259" s="802"/>
      <c r="UY259" s="802"/>
      <c r="UZ259" s="802"/>
      <c r="VA259" s="802"/>
      <c r="VB259" s="802"/>
      <c r="VC259" s="802"/>
      <c r="VD259" s="802"/>
      <c r="VE259" s="802"/>
      <c r="VF259" s="802"/>
      <c r="VG259" s="802"/>
      <c r="VH259" s="802"/>
      <c r="VI259" s="802"/>
      <c r="VJ259" s="802"/>
      <c r="VK259" s="802"/>
      <c r="VL259" s="802"/>
      <c r="VM259" s="802"/>
      <c r="VN259" s="802"/>
      <c r="VO259" s="802"/>
      <c r="VP259" s="802"/>
      <c r="VQ259" s="802"/>
      <c r="VR259" s="802"/>
      <c r="VS259" s="802"/>
      <c r="VT259" s="802"/>
      <c r="VU259" s="802"/>
      <c r="VV259" s="802"/>
      <c r="VW259" s="802"/>
      <c r="VX259" s="802"/>
      <c r="VY259" s="802"/>
      <c r="VZ259" s="802"/>
      <c r="WA259" s="802"/>
      <c r="WB259" s="802"/>
      <c r="WC259" s="802"/>
      <c r="WD259" s="802"/>
      <c r="WE259" s="802"/>
      <c r="WF259" s="802"/>
      <c r="WG259" s="802"/>
      <c r="WH259" s="802"/>
      <c r="WI259" s="802"/>
      <c r="WJ259" s="802"/>
      <c r="WK259" s="802"/>
      <c r="WL259" s="802"/>
      <c r="WM259" s="802"/>
      <c r="WN259" s="802"/>
      <c r="WO259" s="802"/>
      <c r="WP259" s="802"/>
      <c r="WQ259" s="802"/>
      <c r="WR259" s="802"/>
      <c r="WS259" s="802"/>
      <c r="WT259" s="802"/>
      <c r="WU259" s="802"/>
      <c r="WV259" s="802"/>
      <c r="WW259" s="802"/>
      <c r="WX259" s="802"/>
      <c r="WY259" s="802"/>
      <c r="WZ259" s="802"/>
      <c r="XA259" s="802"/>
      <c r="XB259" s="802"/>
      <c r="XC259" s="802"/>
      <c r="XD259" s="802"/>
      <c r="XE259" s="802"/>
      <c r="XF259" s="802"/>
      <c r="XG259" s="802"/>
      <c r="XH259" s="802"/>
      <c r="XI259" s="802"/>
      <c r="XJ259" s="802"/>
      <c r="XK259" s="802"/>
      <c r="XL259" s="802"/>
      <c r="XM259" s="802"/>
      <c r="XN259" s="802"/>
      <c r="XO259" s="802"/>
      <c r="XP259" s="802"/>
      <c r="XQ259" s="802"/>
      <c r="XR259" s="802"/>
      <c r="XS259" s="802"/>
      <c r="XT259" s="802"/>
      <c r="XU259" s="802"/>
      <c r="XV259" s="802"/>
      <c r="XW259" s="802"/>
      <c r="XX259" s="802"/>
      <c r="XY259" s="802"/>
      <c r="XZ259" s="802"/>
      <c r="YA259" s="802"/>
      <c r="YB259" s="802"/>
      <c r="YC259" s="802"/>
      <c r="YD259" s="802"/>
      <c r="YE259" s="802"/>
      <c r="YF259" s="802"/>
      <c r="YG259" s="802"/>
      <c r="YH259" s="802"/>
      <c r="YI259" s="802"/>
      <c r="YJ259" s="802"/>
      <c r="YK259" s="802"/>
      <c r="YL259" s="802"/>
      <c r="YM259" s="802"/>
      <c r="YN259" s="802"/>
      <c r="YO259" s="802"/>
      <c r="YP259" s="802"/>
      <c r="YQ259" s="802"/>
      <c r="YR259" s="802"/>
      <c r="YS259" s="802"/>
      <c r="YT259" s="802"/>
      <c r="YU259" s="802"/>
      <c r="YV259" s="802"/>
      <c r="YW259" s="802"/>
      <c r="YX259" s="802"/>
      <c r="YY259" s="802"/>
      <c r="YZ259" s="802"/>
      <c r="ZA259" s="802"/>
      <c r="ZB259" s="802"/>
      <c r="ZC259" s="802"/>
      <c r="ZD259" s="802"/>
      <c r="ZE259" s="802"/>
      <c r="ZF259" s="802"/>
      <c r="ZG259" s="802"/>
      <c r="ZH259" s="802"/>
      <c r="ZI259" s="802"/>
      <c r="ZJ259" s="802"/>
      <c r="ZK259" s="802"/>
      <c r="ZL259" s="802"/>
      <c r="ZM259" s="802"/>
      <c r="ZN259" s="802"/>
      <c r="ZO259" s="802"/>
      <c r="ZP259" s="802"/>
      <c r="ZQ259" s="802"/>
      <c r="ZR259" s="802"/>
      <c r="ZS259" s="802"/>
      <c r="ZT259" s="802"/>
      <c r="ZU259" s="802"/>
      <c r="ZV259" s="802"/>
      <c r="ZW259" s="802"/>
      <c r="ZX259" s="802"/>
      <c r="ZY259" s="802"/>
      <c r="ZZ259" s="802"/>
      <c r="AAA259" s="802"/>
      <c r="AAB259" s="802"/>
      <c r="AAC259" s="802"/>
      <c r="AAD259" s="802"/>
      <c r="AAE259" s="802"/>
      <c r="AAF259" s="802"/>
      <c r="AAG259" s="802"/>
      <c r="AAH259" s="802"/>
      <c r="AAI259" s="802"/>
      <c r="AAJ259" s="802"/>
      <c r="AAK259" s="802"/>
      <c r="AAL259" s="802"/>
      <c r="AAM259" s="802"/>
      <c r="AAN259" s="802"/>
      <c r="AAO259" s="802"/>
      <c r="AAP259" s="802"/>
      <c r="AAQ259" s="802"/>
      <c r="AAR259" s="802"/>
      <c r="AAS259" s="802"/>
      <c r="AAT259" s="802"/>
      <c r="AAU259" s="802"/>
      <c r="AAV259" s="802"/>
      <c r="AAW259" s="802"/>
      <c r="AAX259" s="802"/>
      <c r="AAY259" s="802"/>
      <c r="AAZ259" s="802"/>
      <c r="ABA259" s="802"/>
      <c r="ABB259" s="802"/>
      <c r="ABC259" s="802"/>
      <c r="ABD259" s="802"/>
      <c r="ABE259" s="802"/>
      <c r="ABF259" s="802"/>
      <c r="ABG259" s="802"/>
      <c r="ABH259" s="802"/>
      <c r="ABI259" s="802"/>
      <c r="ABJ259" s="802"/>
      <c r="ABK259" s="802"/>
      <c r="ABL259" s="802"/>
      <c r="ABM259" s="802"/>
      <c r="ABN259" s="802"/>
      <c r="ABO259" s="802"/>
      <c r="ABP259" s="802"/>
      <c r="ABQ259" s="802"/>
      <c r="ABR259" s="802"/>
      <c r="ABS259" s="802"/>
      <c r="ABT259" s="802"/>
      <c r="ABU259" s="802"/>
      <c r="ABV259" s="802"/>
      <c r="ABW259" s="802"/>
      <c r="ABX259" s="802"/>
      <c r="ABY259" s="802"/>
      <c r="ABZ259" s="802"/>
      <c r="ACA259" s="802"/>
      <c r="ACB259" s="802"/>
      <c r="ACC259" s="802"/>
      <c r="ACD259" s="802"/>
      <c r="ACE259" s="802"/>
      <c r="ACF259" s="802"/>
      <c r="ACG259" s="802"/>
      <c r="ACH259" s="802"/>
      <c r="ACI259" s="802"/>
      <c r="ACJ259" s="802"/>
      <c r="ACK259" s="802"/>
      <c r="ACL259" s="802"/>
      <c r="ACM259" s="802"/>
      <c r="ACN259" s="802"/>
      <c r="ACO259" s="802"/>
      <c r="ACP259" s="802"/>
      <c r="ACQ259" s="802"/>
      <c r="ACR259" s="802"/>
      <c r="ACS259" s="802"/>
      <c r="ACT259" s="802"/>
      <c r="ACU259" s="802"/>
      <c r="ACV259" s="802"/>
      <c r="ACW259" s="802"/>
      <c r="ACX259" s="802"/>
      <c r="ACY259" s="802"/>
      <c r="ACZ259" s="802"/>
      <c r="ADA259" s="802"/>
      <c r="ADB259" s="802"/>
      <c r="ADC259" s="802"/>
      <c r="ADD259" s="802"/>
      <c r="ADE259" s="802"/>
      <c r="ADF259" s="802"/>
      <c r="ADG259" s="802"/>
      <c r="ADH259" s="802"/>
      <c r="ADI259" s="802"/>
      <c r="ADJ259" s="802"/>
      <c r="ADK259" s="802"/>
      <c r="ADL259" s="802"/>
      <c r="ADM259" s="802"/>
      <c r="ADN259" s="802"/>
      <c r="ADO259" s="802"/>
      <c r="ADP259" s="802"/>
      <c r="ADQ259" s="802"/>
      <c r="ADR259" s="802"/>
      <c r="ADS259" s="802"/>
      <c r="ADT259" s="802"/>
      <c r="ADU259" s="802"/>
      <c r="ADV259" s="802"/>
      <c r="ADW259" s="802"/>
      <c r="ADX259" s="802"/>
      <c r="ADY259" s="802"/>
      <c r="ADZ259" s="802"/>
      <c r="AEA259" s="802"/>
      <c r="AEB259" s="802"/>
      <c r="AEC259" s="802"/>
      <c r="AED259" s="802"/>
      <c r="AEE259" s="802"/>
      <c r="AEF259" s="802"/>
      <c r="AEG259" s="802"/>
      <c r="AEH259" s="802"/>
      <c r="AEI259" s="802"/>
      <c r="AEJ259" s="802"/>
      <c r="AEK259" s="802"/>
      <c r="AEL259" s="802"/>
      <c r="AEM259" s="802"/>
      <c r="AEN259" s="802"/>
      <c r="AEO259" s="802"/>
      <c r="AEP259" s="802"/>
      <c r="AEQ259" s="802"/>
      <c r="AER259" s="802"/>
      <c r="AES259" s="802"/>
      <c r="AET259" s="802"/>
      <c r="AEU259" s="802"/>
      <c r="AEV259" s="802"/>
      <c r="AEW259" s="802"/>
      <c r="AEX259" s="802"/>
      <c r="AEY259" s="802"/>
      <c r="AEZ259" s="802"/>
      <c r="AFA259" s="802"/>
      <c r="AFB259" s="802"/>
      <c r="AFC259" s="802"/>
      <c r="AFD259" s="802"/>
      <c r="AFE259" s="802"/>
      <c r="AFF259" s="802"/>
      <c r="AFG259" s="802"/>
      <c r="AFH259" s="802"/>
      <c r="AFI259" s="802"/>
      <c r="AFJ259" s="802"/>
      <c r="AFK259" s="802"/>
      <c r="AFL259" s="802"/>
      <c r="AFM259" s="802"/>
      <c r="AFN259" s="802"/>
      <c r="AFO259" s="802"/>
      <c r="AFP259" s="802"/>
      <c r="AFQ259" s="802"/>
      <c r="AFR259" s="802"/>
      <c r="AFS259" s="802"/>
      <c r="AFT259" s="802"/>
      <c r="AFU259" s="802"/>
      <c r="AFV259" s="802"/>
      <c r="AFW259" s="802"/>
      <c r="AFX259" s="802"/>
      <c r="AFY259" s="802"/>
      <c r="AFZ259" s="802"/>
      <c r="AGA259" s="802"/>
      <c r="AGB259" s="802"/>
      <c r="AGC259" s="802"/>
      <c r="AGD259" s="802"/>
      <c r="AGE259" s="802"/>
      <c r="AGF259" s="802"/>
      <c r="AGG259" s="802"/>
      <c r="AGH259" s="802"/>
      <c r="AGI259" s="802"/>
      <c r="AGJ259" s="802"/>
      <c r="AGK259" s="802"/>
      <c r="AGL259" s="802"/>
      <c r="AGM259" s="802"/>
      <c r="AGN259" s="802"/>
      <c r="AGO259" s="802"/>
      <c r="AGP259" s="802"/>
      <c r="AGQ259" s="802"/>
      <c r="AGR259" s="802"/>
      <c r="AGS259" s="802"/>
      <c r="AGT259" s="802"/>
      <c r="AGU259" s="802"/>
      <c r="AGV259" s="802"/>
      <c r="AGW259" s="802"/>
      <c r="AGX259" s="802"/>
      <c r="AGY259" s="802"/>
      <c r="AGZ259" s="802"/>
      <c r="AHA259" s="802"/>
      <c r="AHB259" s="802"/>
      <c r="AHC259" s="802"/>
      <c r="AHD259" s="802"/>
      <c r="AHE259" s="802"/>
      <c r="AHF259" s="802"/>
      <c r="AHG259" s="802"/>
      <c r="AHH259" s="802"/>
      <c r="AHI259" s="802"/>
      <c r="AHJ259" s="802"/>
      <c r="AHK259" s="802"/>
      <c r="AHL259" s="802"/>
      <c r="AHM259" s="802"/>
      <c r="AHN259" s="802"/>
      <c r="AHO259" s="802"/>
      <c r="AHP259" s="802"/>
      <c r="AHQ259" s="802"/>
      <c r="AHR259" s="802"/>
      <c r="AHS259" s="802"/>
      <c r="AHT259" s="802"/>
      <c r="AHU259" s="802"/>
      <c r="AHV259" s="802"/>
      <c r="AHW259" s="802"/>
      <c r="AHX259" s="802"/>
      <c r="AHY259" s="802"/>
      <c r="AHZ259" s="802"/>
      <c r="AIA259" s="802"/>
      <c r="AIB259" s="802"/>
      <c r="AIC259" s="802"/>
      <c r="AID259" s="802"/>
      <c r="AIE259" s="802"/>
      <c r="AIF259" s="802"/>
      <c r="AIG259" s="802"/>
      <c r="AIH259" s="802"/>
      <c r="AII259" s="802"/>
      <c r="AIJ259" s="802"/>
      <c r="AQE259" s="802"/>
      <c r="AQF259" s="802"/>
      <c r="AQG259" s="802"/>
      <c r="AQH259" s="802"/>
      <c r="AQI259" s="802"/>
      <c r="AQJ259" s="802"/>
      <c r="AQK259" s="802"/>
      <c r="AQL259" s="802"/>
      <c r="AQM259" s="802"/>
      <c r="AQN259" s="802"/>
      <c r="AQO259" s="802"/>
      <c r="AQP259" s="802"/>
      <c r="AQQ259" s="802"/>
      <c r="AQR259" s="802"/>
      <c r="AQS259" s="802"/>
      <c r="AQT259" s="802"/>
      <c r="AQU259" s="802"/>
      <c r="AQV259" s="802"/>
      <c r="AQW259" s="802"/>
      <c r="AQX259" s="802"/>
      <c r="AQY259" s="802"/>
      <c r="AQZ259" s="802"/>
      <c r="ARA259" s="802"/>
      <c r="ARB259" s="802"/>
      <c r="ARC259" s="802"/>
      <c r="ARD259" s="802"/>
      <c r="ARE259" s="802"/>
      <c r="ARF259" s="802"/>
      <c r="ARG259" s="802"/>
      <c r="ARH259" s="802"/>
      <c r="ARI259" s="802"/>
      <c r="ARJ259" s="802"/>
      <c r="ARK259" s="802"/>
      <c r="ARL259" s="802"/>
      <c r="ARM259" s="802"/>
      <c r="ARN259" s="802"/>
      <c r="ARO259" s="802"/>
      <c r="ARP259" s="802"/>
      <c r="ARQ259" s="802"/>
      <c r="ARR259" s="802"/>
      <c r="ARS259" s="802"/>
      <c r="ART259" s="802"/>
      <c r="ARU259" s="802"/>
      <c r="ARV259" s="802"/>
      <c r="ARW259" s="802"/>
      <c r="ARX259" s="802"/>
      <c r="ARY259" s="802"/>
      <c r="ARZ259" s="802"/>
      <c r="ASA259" s="802"/>
      <c r="ASB259" s="802"/>
      <c r="ASC259" s="802"/>
      <c r="ASD259" s="802"/>
      <c r="ASE259" s="802"/>
      <c r="ASF259" s="802"/>
      <c r="ASG259" s="802"/>
      <c r="ASH259" s="802"/>
      <c r="ASI259" s="802"/>
      <c r="ASJ259" s="802"/>
      <c r="ASK259" s="802"/>
      <c r="ASL259" s="802"/>
      <c r="ATP259" s="802"/>
      <c r="ATQ259" s="802"/>
      <c r="ATR259" s="802"/>
      <c r="ATS259" s="802"/>
      <c r="ATT259" s="802"/>
      <c r="ATU259" s="802"/>
      <c r="ATV259" s="802"/>
      <c r="ATW259" s="802"/>
      <c r="ATX259" s="802"/>
      <c r="ATY259" s="802"/>
      <c r="ATZ259" s="802"/>
      <c r="AUA259" s="802"/>
      <c r="AUB259" s="802"/>
      <c r="AUC259" s="802"/>
      <c r="AUD259" s="802"/>
      <c r="AUE259" s="802"/>
      <c r="AUF259" s="802"/>
      <c r="AUG259" s="802"/>
      <c r="AUH259" s="802"/>
      <c r="AUI259" s="802"/>
      <c r="AUJ259" s="802"/>
      <c r="AUK259" s="802"/>
      <c r="AUL259" s="802"/>
      <c r="AUM259" s="802"/>
      <c r="AUN259" s="802"/>
      <c r="AUO259" s="802"/>
      <c r="AUP259" s="801"/>
      <c r="AUQ259" s="802"/>
      <c r="AUR259" s="801"/>
      <c r="AUS259" s="802"/>
      <c r="AUT259" s="801"/>
      <c r="AUU259" s="802"/>
      <c r="AUV259" s="802"/>
      <c r="AUW259" s="802"/>
      <c r="AUX259" s="802"/>
      <c r="AUY259" s="802"/>
      <c r="AUZ259" s="802"/>
      <c r="AVA259" s="802"/>
      <c r="AVB259" s="802"/>
      <c r="AVC259" s="802"/>
      <c r="AVD259" s="802"/>
      <c r="AVE259" s="802"/>
      <c r="AVF259" s="802"/>
      <c r="AVG259" s="802"/>
      <c r="AVH259" s="802"/>
      <c r="AVI259" s="802"/>
      <c r="AVJ259" s="808"/>
      <c r="AVK259" s="808"/>
      <c r="AVL259" s="808"/>
      <c r="AVM259" s="808"/>
      <c r="AVN259" s="808"/>
      <c r="AVO259" s="808"/>
      <c r="AVP259" s="808"/>
      <c r="AVQ259" s="808"/>
      <c r="AVR259" s="808"/>
      <c r="AVS259" s="808"/>
      <c r="AVT259" s="808"/>
      <c r="AVU259" s="809"/>
      <c r="AVV259" s="809"/>
      <c r="AVW259" s="809"/>
      <c r="AVX259" s="809"/>
      <c r="AVY259" s="809"/>
      <c r="AVZ259" s="809"/>
      <c r="AWA259" s="809"/>
      <c r="AWB259" s="809"/>
      <c r="AWC259" s="809"/>
      <c r="AWD259" s="809"/>
      <c r="AWE259" s="809"/>
      <c r="AWF259" s="809"/>
      <c r="AWG259" s="809"/>
      <c r="AWH259" s="809"/>
      <c r="AWI259" s="809"/>
      <c r="AWJ259" s="809"/>
      <c r="AWK259" s="809"/>
      <c r="AWL259" s="809"/>
      <c r="AWM259" s="809"/>
      <c r="AWN259" s="809"/>
      <c r="AWO259" s="809"/>
      <c r="AWP259" s="809"/>
      <c r="AWQ259" s="809"/>
      <c r="AWR259" s="808"/>
      <c r="AWS259" s="761"/>
      <c r="AWT259" s="808"/>
      <c r="AWU259" s="809"/>
      <c r="AWV259" s="809"/>
      <c r="AWW259" s="809"/>
      <c r="AWX259" s="809"/>
      <c r="AWY259" s="809"/>
      <c r="AWZ259" s="809"/>
      <c r="AXA259" s="809"/>
      <c r="AXB259" s="809"/>
      <c r="AXC259" s="809"/>
      <c r="AXD259" s="809"/>
      <c r="AXE259" s="809"/>
      <c r="AXF259" s="809"/>
      <c r="AXG259" s="809"/>
      <c r="AXH259" s="809"/>
      <c r="AXI259" s="809"/>
      <c r="AXJ259" s="809"/>
      <c r="AXK259" s="809"/>
      <c r="AXL259" s="809"/>
      <c r="AXM259" s="809"/>
      <c r="AXN259" s="809"/>
      <c r="AXO259" s="809"/>
      <c r="AXP259" s="809"/>
      <c r="AXQ259" s="809"/>
      <c r="AXR259" s="809"/>
      <c r="AXS259" s="809"/>
      <c r="AXT259" s="809"/>
      <c r="AXU259" s="809"/>
      <c r="AXV259" s="809"/>
      <c r="AXW259" s="809"/>
      <c r="AXX259" s="809"/>
      <c r="AXY259" s="809"/>
      <c r="AXZ259" s="809"/>
      <c r="AYA259" s="809"/>
      <c r="AYB259" s="809"/>
      <c r="AYC259" s="809"/>
      <c r="AYD259" s="808"/>
      <c r="AYE259" s="808"/>
      <c r="AYF259" s="809"/>
      <c r="AYG259" s="808"/>
      <c r="AYH259" s="810"/>
      <c r="AYI259" s="810"/>
      <c r="AYJ259" s="810"/>
      <c r="AYK259" s="810"/>
      <c r="AYL259" s="810"/>
      <c r="AYM259" s="810"/>
      <c r="AYN259" s="810"/>
      <c r="AYO259" s="810"/>
      <c r="AYP259" s="810"/>
      <c r="AYQ259" s="810"/>
      <c r="AYR259" s="810"/>
      <c r="AYS259" s="810"/>
      <c r="AYT259" s="810"/>
      <c r="AYU259" s="810"/>
      <c r="AYV259" s="810"/>
      <c r="AYW259" s="810"/>
      <c r="AYX259" s="810"/>
      <c r="AYY259" s="810"/>
      <c r="AYZ259" s="810"/>
      <c r="AZA259" s="810"/>
      <c r="AZB259" s="810"/>
      <c r="AZC259" s="810"/>
      <c r="AZD259" s="810"/>
      <c r="AZE259" s="810"/>
      <c r="AZF259" s="810"/>
      <c r="AZG259" s="810"/>
      <c r="AZH259" s="810"/>
      <c r="AZI259" s="810"/>
      <c r="AZJ259" s="810"/>
      <c r="AZK259" s="810"/>
      <c r="AZL259" s="810"/>
      <c r="AZM259" s="810"/>
      <c r="AZN259" s="810"/>
      <c r="AZO259" s="810"/>
      <c r="AZP259" s="809"/>
      <c r="AZQ259" s="802"/>
      <c r="AZR259" s="802"/>
      <c r="AZS259" s="802"/>
    </row>
    <row r="260" spans="45:920 1123:1371" s="793" customFormat="1" ht="13.5">
      <c r="AS260" s="802"/>
      <c r="AT260" s="802"/>
      <c r="AU260" s="802"/>
      <c r="AV260" s="802"/>
      <c r="AW260" s="802"/>
      <c r="AX260" s="802"/>
      <c r="AY260" s="802"/>
      <c r="AZ260" s="802"/>
      <c r="BA260" s="802"/>
      <c r="BB260" s="802"/>
      <c r="BC260" s="802"/>
      <c r="BD260" s="802"/>
      <c r="BE260" s="802"/>
      <c r="BF260" s="802"/>
      <c r="BG260" s="802"/>
      <c r="BH260" s="802"/>
      <c r="BI260" s="802"/>
      <c r="BJ260" s="802"/>
      <c r="BK260" s="802"/>
      <c r="BL260" s="802"/>
      <c r="BM260" s="802"/>
      <c r="BN260" s="802"/>
      <c r="BO260" s="802"/>
      <c r="BP260" s="802"/>
      <c r="BQ260" s="802"/>
      <c r="BR260" s="802"/>
      <c r="BS260" s="802"/>
      <c r="BT260" s="802"/>
      <c r="BU260" s="802"/>
      <c r="BV260" s="802"/>
      <c r="BW260" s="802"/>
      <c r="BX260" s="802"/>
      <c r="BY260" s="802"/>
      <c r="BZ260" s="802"/>
      <c r="CA260" s="802"/>
      <c r="CB260" s="802"/>
      <c r="CC260" s="802"/>
      <c r="CD260" s="802"/>
      <c r="CE260" s="802"/>
      <c r="CF260" s="802"/>
      <c r="CG260" s="802"/>
      <c r="CH260" s="802"/>
      <c r="CI260" s="802"/>
      <c r="CJ260" s="802"/>
      <c r="CK260" s="802"/>
      <c r="CL260" s="802"/>
      <c r="CM260" s="802"/>
      <c r="CN260" s="802"/>
      <c r="CO260" s="802"/>
      <c r="CP260" s="802"/>
      <c r="CQ260" s="802"/>
      <c r="CR260" s="802"/>
      <c r="CS260" s="802"/>
      <c r="CT260" s="802"/>
      <c r="CU260" s="802"/>
      <c r="CV260" s="802"/>
      <c r="CW260" s="802"/>
      <c r="CX260" s="802"/>
      <c r="CY260" s="802"/>
      <c r="CZ260" s="802"/>
      <c r="DA260" s="802"/>
      <c r="DB260" s="802"/>
      <c r="DC260" s="802"/>
      <c r="DD260" s="802"/>
      <c r="DE260" s="802"/>
      <c r="DF260" s="802"/>
      <c r="DG260" s="802"/>
      <c r="DH260" s="802"/>
      <c r="DI260" s="802"/>
      <c r="DJ260" s="802"/>
      <c r="DK260" s="802"/>
      <c r="DL260" s="802"/>
      <c r="DM260" s="802"/>
      <c r="DN260" s="802"/>
      <c r="DO260" s="802"/>
      <c r="DP260" s="802"/>
      <c r="DQ260" s="802"/>
      <c r="DR260" s="802"/>
      <c r="DS260" s="802"/>
      <c r="DT260" s="802"/>
      <c r="DU260" s="802"/>
      <c r="DV260" s="802"/>
      <c r="DW260" s="802"/>
      <c r="DX260" s="802"/>
      <c r="DY260" s="802"/>
      <c r="DZ260" s="802"/>
      <c r="EA260" s="802"/>
      <c r="EB260" s="802"/>
      <c r="EC260" s="802"/>
      <c r="ED260" s="802"/>
      <c r="EE260" s="802"/>
      <c r="EF260" s="802"/>
      <c r="EG260" s="802"/>
      <c r="EH260" s="802"/>
      <c r="EI260" s="802"/>
      <c r="EJ260" s="802"/>
      <c r="EK260" s="802"/>
      <c r="EL260" s="802"/>
      <c r="EM260" s="802"/>
      <c r="EN260" s="802"/>
      <c r="EO260" s="802"/>
      <c r="EP260" s="802"/>
      <c r="EQ260" s="802"/>
      <c r="ER260" s="802"/>
      <c r="ES260" s="802"/>
      <c r="ET260" s="802"/>
      <c r="EU260" s="802"/>
      <c r="EV260" s="802"/>
      <c r="EW260" s="802"/>
      <c r="EX260" s="802"/>
      <c r="EY260" s="802"/>
      <c r="EZ260" s="802"/>
      <c r="FA260" s="802"/>
      <c r="FB260" s="802"/>
      <c r="FC260" s="802"/>
      <c r="FD260" s="802"/>
      <c r="FE260" s="802"/>
      <c r="FF260" s="802"/>
      <c r="FG260" s="802"/>
      <c r="FH260" s="802"/>
      <c r="FI260" s="802"/>
      <c r="FJ260" s="802"/>
      <c r="FK260" s="802"/>
      <c r="FL260" s="802"/>
      <c r="FM260" s="802"/>
      <c r="FN260" s="802"/>
      <c r="FO260" s="802"/>
      <c r="FP260" s="802"/>
      <c r="FQ260" s="802"/>
      <c r="FR260" s="802"/>
      <c r="FS260" s="802"/>
      <c r="FT260" s="802"/>
      <c r="FU260" s="802"/>
      <c r="FV260" s="802"/>
      <c r="FW260" s="802"/>
      <c r="FX260" s="802"/>
      <c r="FY260" s="802"/>
      <c r="FZ260" s="802"/>
      <c r="GA260" s="802"/>
      <c r="GB260" s="802"/>
      <c r="GC260" s="802"/>
      <c r="GD260" s="802"/>
      <c r="GE260" s="802"/>
      <c r="GF260" s="802"/>
      <c r="GG260" s="802"/>
      <c r="GH260" s="802"/>
      <c r="GI260" s="802"/>
      <c r="GJ260" s="802"/>
      <c r="GK260" s="802"/>
      <c r="GL260" s="802"/>
      <c r="GM260" s="802"/>
      <c r="GN260" s="802"/>
      <c r="GO260" s="802"/>
      <c r="GP260" s="802"/>
      <c r="GQ260" s="802"/>
      <c r="GR260" s="802"/>
      <c r="GS260" s="802"/>
      <c r="GT260" s="802"/>
      <c r="GU260" s="802"/>
      <c r="GV260" s="802"/>
      <c r="GW260" s="802"/>
      <c r="GX260" s="802"/>
      <c r="GY260" s="802"/>
      <c r="GZ260" s="802"/>
      <c r="HA260" s="802"/>
      <c r="HB260" s="802"/>
      <c r="HC260" s="802"/>
      <c r="HD260" s="802"/>
      <c r="HE260" s="802"/>
      <c r="HF260" s="802"/>
      <c r="HG260" s="802"/>
      <c r="HH260" s="802"/>
      <c r="HI260" s="802"/>
      <c r="HJ260" s="802"/>
      <c r="HK260" s="802"/>
      <c r="HL260" s="802"/>
      <c r="HM260" s="802"/>
      <c r="HN260" s="802"/>
      <c r="HO260" s="802"/>
      <c r="HP260" s="802"/>
      <c r="HQ260" s="802"/>
      <c r="HR260" s="802"/>
      <c r="HS260" s="802"/>
      <c r="HT260" s="802"/>
      <c r="HU260" s="802"/>
      <c r="HV260" s="802"/>
      <c r="HW260" s="802"/>
      <c r="HX260" s="802"/>
      <c r="HY260" s="802"/>
      <c r="HZ260" s="802"/>
      <c r="IA260" s="802"/>
      <c r="IB260" s="802"/>
      <c r="IC260" s="802"/>
      <c r="ID260" s="802"/>
      <c r="IE260" s="802"/>
      <c r="IF260" s="802"/>
      <c r="IG260" s="802"/>
      <c r="IH260" s="802"/>
      <c r="II260" s="802"/>
      <c r="IJ260" s="802"/>
      <c r="IK260" s="802"/>
      <c r="IL260" s="802"/>
      <c r="IM260" s="802"/>
      <c r="IN260" s="802"/>
      <c r="IO260" s="802"/>
      <c r="IP260" s="802"/>
      <c r="IQ260" s="802"/>
      <c r="IR260" s="802"/>
      <c r="IS260" s="802"/>
      <c r="IT260" s="802"/>
      <c r="IU260" s="802"/>
      <c r="IV260" s="802"/>
      <c r="IW260" s="802"/>
      <c r="IX260" s="802"/>
      <c r="IY260" s="802"/>
      <c r="IZ260" s="802"/>
      <c r="JA260" s="802"/>
      <c r="JB260" s="802"/>
      <c r="JC260" s="802"/>
      <c r="JD260" s="802"/>
      <c r="JE260" s="802"/>
      <c r="JF260" s="802"/>
      <c r="JG260" s="802"/>
      <c r="JH260" s="802"/>
      <c r="JI260" s="802"/>
      <c r="JJ260" s="802"/>
      <c r="JK260" s="802"/>
      <c r="JL260" s="802"/>
      <c r="JM260" s="802"/>
      <c r="JN260" s="802"/>
      <c r="JO260" s="802"/>
      <c r="JP260" s="802"/>
      <c r="JQ260" s="802"/>
      <c r="JR260" s="802"/>
      <c r="JS260" s="802"/>
      <c r="JT260" s="802"/>
      <c r="JU260" s="802"/>
      <c r="JV260" s="802"/>
      <c r="JW260" s="802"/>
      <c r="JX260" s="802"/>
      <c r="JY260" s="802"/>
      <c r="JZ260" s="802"/>
      <c r="KA260" s="802"/>
      <c r="KB260" s="802"/>
      <c r="KC260" s="802"/>
      <c r="KD260" s="802"/>
      <c r="KE260" s="802"/>
      <c r="KF260" s="802"/>
      <c r="KG260" s="802"/>
      <c r="KH260" s="802"/>
      <c r="KI260" s="802"/>
      <c r="KJ260" s="802"/>
      <c r="KK260" s="802"/>
      <c r="KL260" s="802"/>
      <c r="KM260" s="802"/>
      <c r="KN260" s="802"/>
      <c r="KO260" s="802"/>
      <c r="KP260" s="802"/>
      <c r="KQ260" s="802"/>
      <c r="KR260" s="802"/>
      <c r="KS260" s="802"/>
      <c r="KT260" s="802"/>
      <c r="KU260" s="802"/>
      <c r="KV260" s="802"/>
      <c r="KW260" s="802"/>
      <c r="KX260" s="802"/>
      <c r="KY260" s="802"/>
      <c r="KZ260" s="802"/>
      <c r="LA260" s="802"/>
      <c r="LB260" s="802"/>
      <c r="LC260" s="802"/>
      <c r="LD260" s="802"/>
      <c r="LE260" s="802"/>
      <c r="LF260" s="802"/>
      <c r="LG260" s="802"/>
      <c r="LH260" s="802"/>
      <c r="LI260" s="802"/>
      <c r="LJ260" s="802"/>
      <c r="LK260" s="802"/>
      <c r="LL260" s="802"/>
      <c r="LM260" s="802"/>
      <c r="LN260" s="802"/>
      <c r="LO260" s="802"/>
      <c r="LP260" s="802"/>
      <c r="LQ260" s="802"/>
      <c r="LR260" s="802"/>
      <c r="LS260" s="802"/>
      <c r="LT260" s="802"/>
      <c r="LU260" s="802"/>
      <c r="LV260" s="802"/>
      <c r="LW260" s="802"/>
      <c r="LX260" s="802"/>
      <c r="LY260" s="802"/>
      <c r="LZ260" s="802"/>
      <c r="MA260" s="802"/>
      <c r="MB260" s="802"/>
      <c r="MC260" s="802"/>
      <c r="MD260" s="802"/>
      <c r="ME260" s="802"/>
      <c r="MF260" s="802"/>
      <c r="MG260" s="802"/>
      <c r="MH260" s="802"/>
      <c r="MI260" s="802"/>
      <c r="MJ260" s="802"/>
      <c r="MK260" s="802"/>
      <c r="ML260" s="802"/>
      <c r="MM260" s="802"/>
      <c r="MN260" s="802"/>
      <c r="MO260" s="802"/>
      <c r="MP260" s="802"/>
      <c r="MQ260" s="802"/>
      <c r="MR260" s="802"/>
      <c r="MS260" s="802"/>
      <c r="MT260" s="802"/>
      <c r="MU260" s="802"/>
      <c r="MV260" s="802"/>
      <c r="MW260" s="802"/>
      <c r="MX260" s="802"/>
      <c r="MY260" s="802"/>
      <c r="MZ260" s="802"/>
      <c r="NA260" s="802"/>
      <c r="NB260" s="802"/>
      <c r="NC260" s="802"/>
      <c r="ND260" s="802"/>
      <c r="NE260" s="802"/>
      <c r="NF260" s="802"/>
      <c r="NG260" s="802"/>
      <c r="NH260" s="802"/>
      <c r="NI260" s="802"/>
      <c r="NJ260" s="802"/>
      <c r="NK260" s="802"/>
      <c r="NL260" s="802"/>
      <c r="NM260" s="802"/>
      <c r="NN260" s="802"/>
      <c r="NO260" s="802"/>
      <c r="NP260" s="802"/>
      <c r="NQ260" s="802"/>
      <c r="NR260" s="802"/>
      <c r="NS260" s="802"/>
      <c r="NT260" s="802"/>
      <c r="NU260" s="802"/>
      <c r="NV260" s="802"/>
      <c r="NW260" s="802"/>
      <c r="NX260" s="802"/>
      <c r="NY260" s="802"/>
      <c r="NZ260" s="802"/>
      <c r="OA260" s="802"/>
      <c r="OB260" s="802"/>
      <c r="OC260" s="802"/>
      <c r="OD260" s="802"/>
      <c r="OE260" s="802"/>
      <c r="OF260" s="802"/>
      <c r="OG260" s="802"/>
      <c r="OH260" s="802"/>
      <c r="OI260" s="802"/>
      <c r="OJ260" s="802"/>
      <c r="OK260" s="802"/>
      <c r="OL260" s="802"/>
      <c r="OM260" s="802"/>
      <c r="ON260" s="802"/>
      <c r="OO260" s="802"/>
      <c r="OP260" s="802"/>
      <c r="OQ260" s="802"/>
      <c r="OR260" s="802"/>
      <c r="OS260" s="802"/>
      <c r="OT260" s="802"/>
      <c r="OU260" s="802"/>
      <c r="OV260" s="802"/>
      <c r="OW260" s="802"/>
      <c r="OX260" s="802"/>
      <c r="OY260" s="802"/>
      <c r="OZ260" s="802"/>
      <c r="PA260" s="802"/>
      <c r="PB260" s="802"/>
      <c r="PC260" s="802"/>
      <c r="PD260" s="802"/>
      <c r="PE260" s="802"/>
      <c r="PF260" s="802"/>
      <c r="PG260" s="802"/>
      <c r="PH260" s="802"/>
      <c r="PI260" s="802"/>
      <c r="PJ260" s="802"/>
      <c r="PK260" s="802"/>
      <c r="PL260" s="802"/>
      <c r="PM260" s="802"/>
      <c r="PN260" s="802"/>
      <c r="PO260" s="802"/>
      <c r="PP260" s="802"/>
      <c r="PQ260" s="802"/>
      <c r="PR260" s="802"/>
      <c r="PS260" s="802"/>
      <c r="PT260" s="802"/>
      <c r="PU260" s="802"/>
      <c r="PV260" s="802"/>
      <c r="PW260" s="802"/>
      <c r="PX260" s="802"/>
      <c r="PY260" s="802"/>
      <c r="PZ260" s="802"/>
      <c r="QA260" s="802"/>
      <c r="QB260" s="802"/>
      <c r="QC260" s="802"/>
      <c r="QD260" s="802"/>
      <c r="QE260" s="802"/>
      <c r="QF260" s="802"/>
      <c r="QG260" s="802"/>
      <c r="QH260" s="802"/>
      <c r="QI260" s="802"/>
      <c r="QJ260" s="802"/>
      <c r="QK260" s="802"/>
      <c r="QL260" s="802"/>
      <c r="QM260" s="802"/>
      <c r="QN260" s="802"/>
      <c r="QO260" s="802"/>
      <c r="QP260" s="802"/>
      <c r="QQ260" s="802"/>
      <c r="QR260" s="802"/>
      <c r="QS260" s="802"/>
      <c r="QT260" s="802"/>
      <c r="QU260" s="802"/>
      <c r="QV260" s="802"/>
      <c r="QW260" s="802"/>
      <c r="QX260" s="802"/>
      <c r="QY260" s="802"/>
      <c r="QZ260" s="802"/>
      <c r="RA260" s="802"/>
      <c r="RB260" s="802"/>
      <c r="RC260" s="802"/>
      <c r="RD260" s="802"/>
      <c r="RE260" s="802"/>
      <c r="RF260" s="802"/>
      <c r="RG260" s="802"/>
      <c r="RH260" s="802"/>
      <c r="RI260" s="802"/>
      <c r="RJ260" s="802"/>
      <c r="RK260" s="802"/>
      <c r="RL260" s="802"/>
      <c r="RM260" s="802"/>
      <c r="RN260" s="802"/>
      <c r="RO260" s="802"/>
      <c r="RP260" s="802"/>
      <c r="RQ260" s="802"/>
      <c r="RR260" s="802"/>
      <c r="RS260" s="802"/>
      <c r="RT260" s="802"/>
      <c r="RU260" s="802"/>
      <c r="RV260" s="802"/>
      <c r="RW260" s="802"/>
      <c r="RX260" s="802"/>
      <c r="RY260" s="802"/>
      <c r="RZ260" s="802"/>
      <c r="SA260" s="802"/>
      <c r="SB260" s="802"/>
      <c r="SC260" s="802"/>
      <c r="SD260" s="802"/>
      <c r="SE260" s="802"/>
      <c r="SF260" s="802"/>
      <c r="SG260" s="802"/>
      <c r="SH260" s="802"/>
      <c r="SI260" s="802"/>
      <c r="SJ260" s="802"/>
      <c r="SK260" s="802"/>
      <c r="SL260" s="802"/>
      <c r="SM260" s="802"/>
      <c r="SN260" s="802"/>
      <c r="SO260" s="802"/>
      <c r="SP260" s="802"/>
      <c r="SQ260" s="802"/>
      <c r="SR260" s="802"/>
      <c r="SS260" s="802"/>
      <c r="ST260" s="802"/>
      <c r="SU260" s="802"/>
      <c r="SV260" s="802"/>
      <c r="SW260" s="802"/>
      <c r="SX260" s="802"/>
      <c r="SY260" s="802"/>
      <c r="SZ260" s="802"/>
      <c r="TA260" s="802"/>
      <c r="TB260" s="802"/>
      <c r="TC260" s="802"/>
      <c r="TD260" s="802"/>
      <c r="TE260" s="802"/>
      <c r="TF260" s="802"/>
      <c r="TG260" s="802"/>
      <c r="TH260" s="802"/>
      <c r="TI260" s="802"/>
      <c r="TJ260" s="802"/>
      <c r="TK260" s="802"/>
      <c r="TL260" s="802"/>
      <c r="TM260" s="802"/>
      <c r="TN260" s="802"/>
      <c r="TO260" s="802"/>
      <c r="TP260" s="802"/>
      <c r="TQ260" s="802"/>
      <c r="TR260" s="802"/>
      <c r="TS260" s="802"/>
      <c r="TT260" s="802"/>
      <c r="TU260" s="802"/>
      <c r="TV260" s="802"/>
      <c r="TW260" s="802"/>
      <c r="TX260" s="802"/>
      <c r="TY260" s="802"/>
      <c r="TZ260" s="802"/>
      <c r="UA260" s="802"/>
      <c r="UB260" s="802"/>
      <c r="UC260" s="802"/>
      <c r="UD260" s="802"/>
      <c r="UE260" s="802"/>
      <c r="UF260" s="802"/>
      <c r="UG260" s="802"/>
      <c r="UH260" s="802"/>
      <c r="UI260" s="802"/>
      <c r="UJ260" s="802"/>
      <c r="UK260" s="802"/>
      <c r="UL260" s="802"/>
      <c r="UM260" s="802"/>
      <c r="UN260" s="802"/>
      <c r="UO260" s="802"/>
      <c r="UP260" s="802"/>
      <c r="UQ260" s="802"/>
      <c r="UR260" s="802"/>
      <c r="US260" s="802"/>
      <c r="UT260" s="802"/>
      <c r="UU260" s="802"/>
      <c r="UV260" s="802"/>
      <c r="UW260" s="802"/>
      <c r="UX260" s="802"/>
      <c r="UY260" s="802"/>
      <c r="UZ260" s="802"/>
      <c r="VA260" s="802"/>
      <c r="VB260" s="802"/>
      <c r="VC260" s="802"/>
      <c r="VD260" s="802"/>
      <c r="VE260" s="802"/>
      <c r="VF260" s="802"/>
      <c r="VG260" s="802"/>
      <c r="VH260" s="802"/>
      <c r="VI260" s="802"/>
      <c r="VJ260" s="802"/>
      <c r="VK260" s="802"/>
      <c r="VL260" s="802"/>
      <c r="VM260" s="802"/>
      <c r="VN260" s="802"/>
      <c r="VO260" s="802"/>
      <c r="VP260" s="802"/>
      <c r="VQ260" s="802"/>
      <c r="VR260" s="802"/>
      <c r="VS260" s="802"/>
      <c r="VT260" s="802"/>
      <c r="VU260" s="802"/>
      <c r="VV260" s="802"/>
      <c r="VW260" s="802"/>
      <c r="VX260" s="802"/>
      <c r="VY260" s="802"/>
      <c r="VZ260" s="802"/>
      <c r="WA260" s="802"/>
      <c r="WB260" s="802"/>
      <c r="WC260" s="802"/>
      <c r="WD260" s="802"/>
      <c r="WE260" s="802"/>
      <c r="WF260" s="802"/>
      <c r="WG260" s="802"/>
      <c r="WH260" s="802"/>
      <c r="WI260" s="802"/>
      <c r="WJ260" s="802"/>
      <c r="WK260" s="802"/>
      <c r="WL260" s="802"/>
      <c r="WM260" s="802"/>
      <c r="WN260" s="802"/>
      <c r="WO260" s="802"/>
      <c r="WP260" s="802"/>
      <c r="WQ260" s="802"/>
      <c r="WR260" s="802"/>
      <c r="WS260" s="802"/>
      <c r="WT260" s="802"/>
      <c r="WU260" s="802"/>
      <c r="WV260" s="802"/>
      <c r="WW260" s="802"/>
      <c r="WX260" s="802"/>
      <c r="WY260" s="802"/>
      <c r="WZ260" s="802"/>
      <c r="XA260" s="802"/>
      <c r="XB260" s="802"/>
      <c r="XC260" s="802"/>
      <c r="XD260" s="802"/>
      <c r="XE260" s="802"/>
      <c r="XF260" s="802"/>
      <c r="XG260" s="802"/>
      <c r="XH260" s="802"/>
      <c r="XI260" s="802"/>
      <c r="XJ260" s="802"/>
      <c r="XK260" s="802"/>
      <c r="XL260" s="802"/>
      <c r="XM260" s="802"/>
      <c r="XN260" s="802"/>
      <c r="XO260" s="802"/>
      <c r="XP260" s="802"/>
      <c r="XQ260" s="802"/>
      <c r="XR260" s="802"/>
      <c r="XS260" s="802"/>
      <c r="XT260" s="802"/>
      <c r="XU260" s="802"/>
      <c r="XV260" s="802"/>
      <c r="XW260" s="802"/>
      <c r="XX260" s="802"/>
      <c r="XY260" s="802"/>
      <c r="XZ260" s="802"/>
      <c r="YA260" s="802"/>
      <c r="YB260" s="802"/>
      <c r="YC260" s="802"/>
      <c r="YD260" s="802"/>
      <c r="YE260" s="802"/>
      <c r="YF260" s="802"/>
      <c r="YG260" s="802"/>
      <c r="YH260" s="802"/>
      <c r="YI260" s="802"/>
      <c r="YJ260" s="802"/>
      <c r="YK260" s="802"/>
      <c r="YL260" s="802"/>
      <c r="YM260" s="802"/>
      <c r="YN260" s="802"/>
      <c r="YO260" s="802"/>
      <c r="YP260" s="802"/>
      <c r="YQ260" s="802"/>
      <c r="YR260" s="802"/>
      <c r="YS260" s="802"/>
      <c r="YT260" s="802"/>
      <c r="YU260" s="802"/>
      <c r="YV260" s="802"/>
      <c r="YW260" s="802"/>
      <c r="YX260" s="802"/>
      <c r="YY260" s="802"/>
      <c r="YZ260" s="802"/>
      <c r="ZA260" s="802"/>
      <c r="ZB260" s="802"/>
      <c r="ZC260" s="802"/>
      <c r="ZD260" s="802"/>
      <c r="ZE260" s="802"/>
      <c r="ZF260" s="802"/>
      <c r="ZG260" s="802"/>
      <c r="ZH260" s="802"/>
      <c r="ZI260" s="802"/>
      <c r="ZJ260" s="802"/>
      <c r="ZK260" s="802"/>
      <c r="ZL260" s="802"/>
      <c r="ZM260" s="802"/>
      <c r="ZN260" s="802"/>
      <c r="ZO260" s="802"/>
      <c r="ZP260" s="802"/>
      <c r="ZQ260" s="802"/>
      <c r="ZR260" s="802"/>
      <c r="ZS260" s="802"/>
      <c r="ZT260" s="802"/>
      <c r="ZU260" s="802"/>
      <c r="ZV260" s="802"/>
      <c r="ZW260" s="802"/>
      <c r="ZX260" s="802"/>
      <c r="ZY260" s="802"/>
      <c r="ZZ260" s="802"/>
      <c r="AAA260" s="802"/>
      <c r="AAB260" s="802"/>
      <c r="AAC260" s="802"/>
      <c r="AAD260" s="802"/>
      <c r="AAE260" s="802"/>
      <c r="AAF260" s="802"/>
      <c r="AAG260" s="802"/>
      <c r="AAH260" s="802"/>
      <c r="AAI260" s="802"/>
      <c r="AAJ260" s="802"/>
      <c r="AAK260" s="802"/>
      <c r="AAL260" s="802"/>
      <c r="AAM260" s="802"/>
      <c r="AAN260" s="802"/>
      <c r="AAO260" s="802"/>
      <c r="AAP260" s="802"/>
      <c r="AAQ260" s="802"/>
      <c r="AAR260" s="802"/>
      <c r="AAS260" s="802"/>
      <c r="AAT260" s="802"/>
      <c r="AAU260" s="802"/>
      <c r="AAV260" s="802"/>
      <c r="AAW260" s="802"/>
      <c r="AAX260" s="802"/>
      <c r="AAY260" s="802"/>
      <c r="AAZ260" s="802"/>
      <c r="ABA260" s="802"/>
      <c r="ABB260" s="802"/>
      <c r="ABC260" s="802"/>
      <c r="ABD260" s="802"/>
      <c r="ABE260" s="802"/>
      <c r="ABF260" s="802"/>
      <c r="ABG260" s="802"/>
      <c r="ABH260" s="802"/>
      <c r="ABI260" s="802"/>
      <c r="ABJ260" s="802"/>
      <c r="ABK260" s="802"/>
      <c r="ABL260" s="802"/>
      <c r="ABM260" s="802"/>
      <c r="ABN260" s="802"/>
      <c r="ABO260" s="802"/>
      <c r="ABP260" s="802"/>
      <c r="ABQ260" s="802"/>
      <c r="ABR260" s="802"/>
      <c r="ABS260" s="802"/>
      <c r="ABT260" s="802"/>
      <c r="ABU260" s="802"/>
      <c r="ABV260" s="802"/>
      <c r="ABW260" s="802"/>
      <c r="ABX260" s="802"/>
      <c r="ABY260" s="802"/>
      <c r="ABZ260" s="802"/>
      <c r="ACA260" s="802"/>
      <c r="ACB260" s="802"/>
      <c r="ACC260" s="802"/>
      <c r="ACD260" s="802"/>
      <c r="ACE260" s="802"/>
      <c r="ACF260" s="802"/>
      <c r="ACG260" s="802"/>
      <c r="ACH260" s="802"/>
      <c r="ACI260" s="802"/>
      <c r="ACJ260" s="802"/>
      <c r="ACK260" s="802"/>
      <c r="ACL260" s="802"/>
      <c r="ACM260" s="802"/>
      <c r="ACN260" s="802"/>
      <c r="ACO260" s="802"/>
      <c r="ACP260" s="802"/>
      <c r="ACQ260" s="802"/>
      <c r="ACR260" s="802"/>
      <c r="ACS260" s="802"/>
      <c r="ACT260" s="802"/>
      <c r="ACU260" s="802"/>
      <c r="ACV260" s="802"/>
      <c r="ACW260" s="802"/>
      <c r="ACX260" s="802"/>
      <c r="ACY260" s="802"/>
      <c r="ACZ260" s="802"/>
      <c r="ADA260" s="802"/>
      <c r="ADB260" s="802"/>
      <c r="ADC260" s="802"/>
      <c r="ADD260" s="802"/>
      <c r="ADE260" s="802"/>
      <c r="ADF260" s="802"/>
      <c r="ADG260" s="802"/>
      <c r="ADH260" s="802"/>
      <c r="ADI260" s="802"/>
      <c r="ADJ260" s="802"/>
      <c r="ADK260" s="802"/>
      <c r="ADL260" s="802"/>
      <c r="ADM260" s="802"/>
      <c r="ADN260" s="802"/>
      <c r="ADO260" s="802"/>
      <c r="ADP260" s="802"/>
      <c r="ADQ260" s="802"/>
      <c r="ADR260" s="802"/>
      <c r="ADS260" s="802"/>
      <c r="ADT260" s="802"/>
      <c r="ADU260" s="802"/>
      <c r="ADV260" s="802"/>
      <c r="ADW260" s="802"/>
      <c r="ADX260" s="802"/>
      <c r="ADY260" s="802"/>
      <c r="ADZ260" s="802"/>
      <c r="AEA260" s="802"/>
      <c r="AEB260" s="802"/>
      <c r="AEC260" s="802"/>
      <c r="AED260" s="802"/>
      <c r="AEE260" s="802"/>
      <c r="AEF260" s="802"/>
      <c r="AEG260" s="802"/>
      <c r="AEH260" s="802"/>
      <c r="AEI260" s="802"/>
      <c r="AEJ260" s="802"/>
      <c r="AEK260" s="802"/>
      <c r="AEL260" s="802"/>
      <c r="AEM260" s="802"/>
      <c r="AEN260" s="802"/>
      <c r="AEO260" s="802"/>
      <c r="AEP260" s="802"/>
      <c r="AEQ260" s="802"/>
      <c r="AER260" s="802"/>
      <c r="AES260" s="802"/>
      <c r="AET260" s="802"/>
      <c r="AEU260" s="802"/>
      <c r="AEV260" s="802"/>
      <c r="AEW260" s="802"/>
      <c r="AEX260" s="802"/>
      <c r="AEY260" s="802"/>
      <c r="AEZ260" s="802"/>
      <c r="AFA260" s="802"/>
      <c r="AFB260" s="802"/>
      <c r="AFC260" s="802"/>
      <c r="AFD260" s="802"/>
      <c r="AFE260" s="802"/>
      <c r="AFF260" s="802"/>
      <c r="AFG260" s="802"/>
      <c r="AFH260" s="802"/>
      <c r="AFI260" s="802"/>
      <c r="AFJ260" s="802"/>
      <c r="AFK260" s="802"/>
      <c r="AFL260" s="802"/>
      <c r="AFM260" s="802"/>
      <c r="AFN260" s="802"/>
      <c r="AFO260" s="802"/>
      <c r="AFP260" s="802"/>
      <c r="AFQ260" s="802"/>
      <c r="AFR260" s="802"/>
      <c r="AFS260" s="802"/>
      <c r="AFT260" s="802"/>
      <c r="AFU260" s="802"/>
      <c r="AFV260" s="802"/>
      <c r="AFW260" s="802"/>
      <c r="AFX260" s="802"/>
      <c r="AFY260" s="802"/>
      <c r="AFZ260" s="802"/>
      <c r="AGA260" s="802"/>
      <c r="AGB260" s="802"/>
      <c r="AGC260" s="802"/>
      <c r="AGD260" s="802"/>
      <c r="AGE260" s="802"/>
      <c r="AGF260" s="802"/>
      <c r="AGG260" s="802"/>
      <c r="AGH260" s="802"/>
      <c r="AGI260" s="802"/>
      <c r="AGJ260" s="802"/>
      <c r="AGK260" s="802"/>
      <c r="AGL260" s="802"/>
      <c r="AGM260" s="802"/>
      <c r="AGN260" s="802"/>
      <c r="AGO260" s="802"/>
      <c r="AGP260" s="802"/>
      <c r="AGQ260" s="802"/>
      <c r="AGR260" s="802"/>
      <c r="AGS260" s="802"/>
      <c r="AGT260" s="802"/>
      <c r="AGU260" s="802"/>
      <c r="AGV260" s="802"/>
      <c r="AGW260" s="802"/>
      <c r="AGX260" s="802"/>
      <c r="AGY260" s="802"/>
      <c r="AGZ260" s="802"/>
      <c r="AHA260" s="802"/>
      <c r="AHB260" s="802"/>
      <c r="AHC260" s="802"/>
      <c r="AHD260" s="802"/>
      <c r="AHE260" s="802"/>
      <c r="AHF260" s="802"/>
      <c r="AHG260" s="802"/>
      <c r="AHH260" s="802"/>
      <c r="AHI260" s="802"/>
      <c r="AHJ260" s="802"/>
      <c r="AHK260" s="802"/>
      <c r="AHL260" s="802"/>
      <c r="AHM260" s="802"/>
      <c r="AHN260" s="802"/>
      <c r="AHO260" s="802"/>
      <c r="AHP260" s="802"/>
      <c r="AHQ260" s="802"/>
      <c r="AHR260" s="802"/>
      <c r="AHS260" s="802"/>
      <c r="AHT260" s="802"/>
      <c r="AHU260" s="802"/>
      <c r="AHV260" s="802"/>
      <c r="AHW260" s="802"/>
      <c r="AHX260" s="802"/>
      <c r="AHY260" s="802"/>
      <c r="AHZ260" s="802"/>
      <c r="AIA260" s="802"/>
      <c r="AIB260" s="802"/>
      <c r="AIC260" s="802"/>
      <c r="AID260" s="802"/>
      <c r="AIE260" s="802"/>
      <c r="AIF260" s="802"/>
      <c r="AIG260" s="802"/>
      <c r="AIH260" s="802"/>
      <c r="AII260" s="802"/>
      <c r="AIJ260" s="802"/>
      <c r="AQE260" s="802"/>
      <c r="AQF260" s="802"/>
      <c r="AQG260" s="802"/>
      <c r="AQH260" s="802"/>
      <c r="AQI260" s="802"/>
      <c r="AQJ260" s="802"/>
      <c r="AQK260" s="802"/>
      <c r="AQL260" s="802"/>
      <c r="AQM260" s="802"/>
      <c r="AQN260" s="802"/>
      <c r="AQO260" s="802"/>
      <c r="AQP260" s="802"/>
      <c r="AQQ260" s="802"/>
      <c r="AQR260" s="802"/>
      <c r="AQS260" s="802"/>
      <c r="AQT260" s="802"/>
      <c r="AQU260" s="802"/>
      <c r="AQV260" s="802"/>
      <c r="AQW260" s="802"/>
      <c r="AQX260" s="802"/>
      <c r="AQY260" s="802"/>
      <c r="AQZ260" s="802"/>
      <c r="ARA260" s="802"/>
      <c r="ARB260" s="802"/>
      <c r="ARC260" s="802"/>
      <c r="ARD260" s="802"/>
      <c r="ARE260" s="802"/>
      <c r="ARF260" s="802"/>
      <c r="ARG260" s="802"/>
      <c r="ARH260" s="802"/>
      <c r="ARI260" s="802"/>
      <c r="ARJ260" s="802"/>
      <c r="ARK260" s="802"/>
      <c r="ARL260" s="802"/>
      <c r="ARM260" s="802"/>
      <c r="ARN260" s="802"/>
      <c r="ARO260" s="802"/>
      <c r="ARP260" s="802"/>
      <c r="ARQ260" s="802"/>
      <c r="ARR260" s="802"/>
      <c r="ARS260" s="802"/>
      <c r="ART260" s="802"/>
      <c r="ARU260" s="802"/>
      <c r="ARV260" s="802"/>
      <c r="ARW260" s="802"/>
      <c r="ARX260" s="802"/>
      <c r="ARY260" s="802"/>
      <c r="ARZ260" s="802"/>
      <c r="ASA260" s="802"/>
      <c r="ASB260" s="802"/>
      <c r="ASC260" s="802"/>
      <c r="ASD260" s="802"/>
      <c r="ASE260" s="802"/>
      <c r="ASF260" s="802"/>
      <c r="ASG260" s="802"/>
      <c r="ASH260" s="802"/>
      <c r="ASI260" s="802"/>
      <c r="ASJ260" s="802"/>
      <c r="ASK260" s="802"/>
      <c r="ASL260" s="802"/>
      <c r="ATP260" s="802"/>
      <c r="ATQ260" s="802"/>
      <c r="ATR260" s="802"/>
      <c r="ATS260" s="802"/>
      <c r="ATT260" s="802"/>
      <c r="ATU260" s="802"/>
      <c r="ATV260" s="802"/>
      <c r="ATW260" s="802"/>
      <c r="ATX260" s="802"/>
      <c r="ATY260" s="802"/>
      <c r="ATZ260" s="802"/>
      <c r="AUA260" s="802"/>
      <c r="AUB260" s="802"/>
      <c r="AUC260" s="802"/>
      <c r="AUD260" s="802"/>
      <c r="AUE260" s="802"/>
      <c r="AUF260" s="802"/>
      <c r="AUG260" s="802"/>
      <c r="AUH260" s="802"/>
      <c r="AUI260" s="802"/>
      <c r="AUJ260" s="802"/>
      <c r="AUK260" s="802"/>
      <c r="AUL260" s="802"/>
      <c r="AUM260" s="802"/>
      <c r="AUN260" s="802"/>
      <c r="AUO260" s="802"/>
      <c r="AUP260" s="801"/>
      <c r="AUQ260" s="802"/>
      <c r="AUR260" s="801"/>
      <c r="AUS260" s="802"/>
      <c r="AUT260" s="801"/>
      <c r="AUU260" s="802"/>
      <c r="AUV260" s="802"/>
      <c r="AUW260" s="802"/>
      <c r="AUX260" s="802"/>
      <c r="AUY260" s="802"/>
      <c r="AUZ260" s="802"/>
      <c r="AVA260" s="802"/>
      <c r="AVB260" s="802"/>
      <c r="AVC260" s="802"/>
      <c r="AVD260" s="802"/>
      <c r="AVE260" s="802"/>
      <c r="AVF260" s="802"/>
      <c r="AVG260" s="802"/>
      <c r="AVH260" s="802"/>
      <c r="AVI260" s="802"/>
      <c r="AVJ260" s="808"/>
      <c r="AVK260" s="808"/>
      <c r="AVL260" s="808"/>
      <c r="AVM260" s="808"/>
      <c r="AVN260" s="808"/>
      <c r="AVO260" s="808"/>
      <c r="AVP260" s="808"/>
      <c r="AVQ260" s="808"/>
      <c r="AVR260" s="808"/>
      <c r="AVS260" s="808"/>
      <c r="AVT260" s="808"/>
      <c r="AVU260" s="809"/>
      <c r="AVV260" s="809"/>
      <c r="AVW260" s="809"/>
      <c r="AVX260" s="809"/>
      <c r="AVY260" s="809"/>
      <c r="AVZ260" s="809"/>
      <c r="AWA260" s="809"/>
      <c r="AWB260" s="809"/>
      <c r="AWC260" s="809"/>
      <c r="AWD260" s="809"/>
      <c r="AWE260" s="809"/>
      <c r="AWF260" s="809"/>
      <c r="AWG260" s="809"/>
      <c r="AWH260" s="809"/>
      <c r="AWI260" s="809"/>
      <c r="AWJ260" s="809"/>
      <c r="AWK260" s="809"/>
      <c r="AWL260" s="809"/>
      <c r="AWM260" s="809"/>
      <c r="AWN260" s="809"/>
      <c r="AWO260" s="809"/>
      <c r="AWP260" s="809"/>
      <c r="AWQ260" s="809"/>
      <c r="AWR260" s="808"/>
      <c r="AWS260" s="761"/>
      <c r="AWT260" s="808"/>
      <c r="AWU260" s="809"/>
      <c r="AWV260" s="809"/>
      <c r="AWW260" s="809"/>
      <c r="AWX260" s="809"/>
      <c r="AWY260" s="809"/>
      <c r="AWZ260" s="809"/>
      <c r="AXA260" s="809"/>
      <c r="AXB260" s="809"/>
      <c r="AXC260" s="809"/>
      <c r="AXD260" s="809"/>
      <c r="AXE260" s="809"/>
      <c r="AXF260" s="809"/>
      <c r="AXG260" s="809"/>
      <c r="AXH260" s="809"/>
      <c r="AXI260" s="809"/>
      <c r="AXJ260" s="809"/>
      <c r="AXK260" s="809"/>
      <c r="AXL260" s="809"/>
      <c r="AXM260" s="809"/>
      <c r="AXN260" s="809"/>
      <c r="AXO260" s="809"/>
      <c r="AXP260" s="809"/>
      <c r="AXQ260" s="809"/>
      <c r="AXR260" s="809"/>
      <c r="AXS260" s="809"/>
      <c r="AXT260" s="809"/>
      <c r="AXU260" s="809"/>
      <c r="AXV260" s="809"/>
      <c r="AXW260" s="809"/>
      <c r="AXX260" s="809"/>
      <c r="AXY260" s="809"/>
      <c r="AXZ260" s="809"/>
      <c r="AYA260" s="809"/>
      <c r="AYB260" s="809"/>
      <c r="AYC260" s="809"/>
      <c r="AYD260" s="808"/>
      <c r="AYE260" s="808"/>
      <c r="AYF260" s="809"/>
      <c r="AYG260" s="808"/>
      <c r="AYH260" s="810"/>
      <c r="AYI260" s="810"/>
      <c r="AYJ260" s="810"/>
      <c r="AYK260" s="810"/>
      <c r="AYL260" s="810"/>
      <c r="AYM260" s="810"/>
      <c r="AYN260" s="810"/>
      <c r="AYO260" s="810"/>
      <c r="AYP260" s="810"/>
      <c r="AYQ260" s="810"/>
      <c r="AYR260" s="810"/>
      <c r="AYS260" s="810"/>
      <c r="AYT260" s="810"/>
      <c r="AYU260" s="810"/>
      <c r="AYV260" s="810"/>
      <c r="AYW260" s="810"/>
      <c r="AYX260" s="810"/>
      <c r="AYY260" s="810"/>
      <c r="AYZ260" s="810"/>
      <c r="AZA260" s="810"/>
      <c r="AZB260" s="810"/>
      <c r="AZC260" s="810"/>
      <c r="AZD260" s="810"/>
      <c r="AZE260" s="810"/>
      <c r="AZF260" s="810"/>
      <c r="AZG260" s="810"/>
      <c r="AZH260" s="810"/>
      <c r="AZI260" s="810"/>
      <c r="AZJ260" s="810"/>
      <c r="AZK260" s="810"/>
      <c r="AZL260" s="810"/>
      <c r="AZM260" s="810"/>
      <c r="AZN260" s="810"/>
      <c r="AZO260" s="810"/>
      <c r="AZP260" s="809"/>
      <c r="AZQ260" s="802"/>
      <c r="AZR260" s="802"/>
      <c r="AZS260" s="802"/>
    </row>
    <row r="261" spans="45:920 1123:1371" s="793" customFormat="1" ht="13.5">
      <c r="AS261" s="802"/>
      <c r="AT261" s="802"/>
      <c r="AU261" s="802"/>
      <c r="AV261" s="802"/>
      <c r="AW261" s="802"/>
      <c r="AX261" s="802"/>
      <c r="AY261" s="802"/>
      <c r="AZ261" s="802"/>
      <c r="BA261" s="802"/>
      <c r="BB261" s="802"/>
      <c r="BC261" s="802"/>
      <c r="BD261" s="802"/>
      <c r="BE261" s="802"/>
      <c r="BF261" s="802"/>
      <c r="BG261" s="802"/>
      <c r="BH261" s="802"/>
      <c r="BI261" s="802"/>
      <c r="BJ261" s="802"/>
      <c r="BK261" s="802"/>
      <c r="BL261" s="802"/>
      <c r="BM261" s="802"/>
      <c r="BN261" s="802"/>
      <c r="BO261" s="802"/>
      <c r="BP261" s="802"/>
      <c r="BQ261" s="802"/>
      <c r="BR261" s="802"/>
      <c r="BS261" s="802"/>
      <c r="BT261" s="802"/>
      <c r="BU261" s="802"/>
      <c r="BV261" s="802"/>
      <c r="BW261" s="802"/>
      <c r="BX261" s="802"/>
      <c r="BY261" s="802"/>
      <c r="BZ261" s="802"/>
      <c r="CA261" s="802"/>
      <c r="CB261" s="802"/>
      <c r="CC261" s="802"/>
      <c r="CD261" s="802"/>
      <c r="CE261" s="802"/>
      <c r="CF261" s="802"/>
      <c r="CG261" s="802"/>
      <c r="CH261" s="802"/>
      <c r="CI261" s="802"/>
      <c r="CJ261" s="802"/>
      <c r="CK261" s="802"/>
      <c r="CL261" s="802"/>
      <c r="CM261" s="802"/>
      <c r="CN261" s="802"/>
      <c r="CO261" s="802"/>
      <c r="CP261" s="802"/>
      <c r="CQ261" s="802"/>
      <c r="CR261" s="802"/>
      <c r="CS261" s="802"/>
      <c r="CT261" s="802"/>
      <c r="CU261" s="802"/>
      <c r="CV261" s="802"/>
      <c r="CW261" s="802"/>
      <c r="CX261" s="802"/>
      <c r="CY261" s="802"/>
      <c r="CZ261" s="802"/>
      <c r="DA261" s="802"/>
      <c r="DB261" s="802"/>
      <c r="DC261" s="802"/>
      <c r="DD261" s="802"/>
      <c r="DE261" s="802"/>
      <c r="DF261" s="802"/>
      <c r="DG261" s="802"/>
      <c r="DH261" s="802"/>
      <c r="DI261" s="802"/>
      <c r="DJ261" s="802"/>
      <c r="DK261" s="802"/>
      <c r="DL261" s="802"/>
      <c r="DM261" s="802"/>
      <c r="DN261" s="802"/>
      <c r="DO261" s="802"/>
      <c r="DP261" s="802"/>
      <c r="DQ261" s="802"/>
      <c r="DR261" s="802"/>
      <c r="DS261" s="802"/>
      <c r="DT261" s="802"/>
      <c r="DU261" s="802"/>
      <c r="DV261" s="802"/>
      <c r="DW261" s="802"/>
      <c r="DX261" s="802"/>
      <c r="DY261" s="802"/>
      <c r="DZ261" s="802"/>
      <c r="EA261" s="802"/>
      <c r="EB261" s="802"/>
      <c r="EC261" s="802"/>
      <c r="ED261" s="802"/>
      <c r="EE261" s="802"/>
      <c r="EF261" s="802"/>
      <c r="EG261" s="802"/>
      <c r="EH261" s="802"/>
      <c r="EI261" s="802"/>
      <c r="EJ261" s="802"/>
      <c r="EK261" s="802"/>
      <c r="EL261" s="802"/>
      <c r="EM261" s="802"/>
      <c r="EN261" s="802"/>
      <c r="EO261" s="802"/>
      <c r="EP261" s="802"/>
      <c r="EQ261" s="802"/>
      <c r="ER261" s="802"/>
      <c r="ES261" s="802"/>
      <c r="ET261" s="802"/>
      <c r="EU261" s="802"/>
      <c r="EV261" s="802"/>
      <c r="EW261" s="802"/>
      <c r="EX261" s="802"/>
      <c r="EY261" s="802"/>
      <c r="EZ261" s="802"/>
      <c r="FA261" s="802"/>
      <c r="FB261" s="802"/>
      <c r="FC261" s="802"/>
      <c r="FD261" s="802"/>
      <c r="FE261" s="802"/>
      <c r="FF261" s="802"/>
      <c r="FG261" s="802"/>
      <c r="FH261" s="802"/>
      <c r="FI261" s="802"/>
      <c r="FJ261" s="802"/>
      <c r="FK261" s="802"/>
      <c r="FL261" s="802"/>
      <c r="FM261" s="802"/>
      <c r="FN261" s="802"/>
      <c r="FO261" s="802"/>
      <c r="FP261" s="802"/>
      <c r="FQ261" s="802"/>
      <c r="FR261" s="802"/>
      <c r="FS261" s="802"/>
      <c r="FT261" s="802"/>
      <c r="FU261" s="802"/>
      <c r="FV261" s="802"/>
      <c r="FW261" s="802"/>
      <c r="FX261" s="802"/>
      <c r="FY261" s="802"/>
      <c r="FZ261" s="802"/>
      <c r="GA261" s="802"/>
      <c r="GB261" s="802"/>
      <c r="GC261" s="802"/>
      <c r="GD261" s="802"/>
      <c r="GE261" s="802"/>
      <c r="GF261" s="802"/>
      <c r="GG261" s="802"/>
      <c r="GH261" s="802"/>
      <c r="GI261" s="802"/>
      <c r="GJ261" s="802"/>
      <c r="GK261" s="802"/>
      <c r="GL261" s="802"/>
      <c r="GM261" s="802"/>
      <c r="GN261" s="802"/>
      <c r="GO261" s="802"/>
      <c r="GP261" s="802"/>
      <c r="GQ261" s="802"/>
      <c r="GR261" s="802"/>
      <c r="GS261" s="802"/>
      <c r="GT261" s="802"/>
      <c r="GU261" s="802"/>
      <c r="GV261" s="802"/>
      <c r="GW261" s="802"/>
      <c r="GX261" s="802"/>
      <c r="GY261" s="802"/>
      <c r="GZ261" s="802"/>
      <c r="HA261" s="802"/>
      <c r="HB261" s="802"/>
      <c r="HC261" s="802"/>
      <c r="HD261" s="802"/>
      <c r="HE261" s="802"/>
      <c r="HF261" s="802"/>
      <c r="HG261" s="802"/>
      <c r="HH261" s="802"/>
      <c r="HI261" s="802"/>
      <c r="HJ261" s="802"/>
      <c r="HK261" s="802"/>
      <c r="HL261" s="802"/>
      <c r="HM261" s="802"/>
      <c r="HN261" s="802"/>
      <c r="HO261" s="802"/>
      <c r="HP261" s="802"/>
      <c r="HQ261" s="802"/>
      <c r="HR261" s="802"/>
      <c r="HS261" s="802"/>
      <c r="HT261" s="802"/>
      <c r="HU261" s="802"/>
      <c r="HV261" s="802"/>
      <c r="HW261" s="802"/>
      <c r="HX261" s="802"/>
      <c r="HY261" s="802"/>
      <c r="HZ261" s="802"/>
      <c r="IA261" s="802"/>
      <c r="IB261" s="802"/>
      <c r="IC261" s="802"/>
      <c r="ID261" s="802"/>
      <c r="IE261" s="802"/>
      <c r="IF261" s="802"/>
      <c r="IG261" s="802"/>
      <c r="IH261" s="802"/>
      <c r="II261" s="802"/>
      <c r="IJ261" s="802"/>
      <c r="IK261" s="802"/>
      <c r="IL261" s="802"/>
      <c r="IM261" s="802"/>
      <c r="IN261" s="802"/>
      <c r="IO261" s="802"/>
      <c r="IP261" s="802"/>
      <c r="IQ261" s="802"/>
      <c r="IR261" s="802"/>
      <c r="IS261" s="802"/>
      <c r="IT261" s="802"/>
      <c r="IU261" s="802"/>
      <c r="IV261" s="802"/>
      <c r="IW261" s="802"/>
      <c r="IX261" s="802"/>
      <c r="IY261" s="802"/>
      <c r="IZ261" s="802"/>
      <c r="JA261" s="802"/>
      <c r="JB261" s="802"/>
      <c r="JC261" s="802"/>
      <c r="JD261" s="802"/>
      <c r="JE261" s="802"/>
      <c r="JF261" s="802"/>
      <c r="JG261" s="802"/>
      <c r="JH261" s="802"/>
      <c r="JI261" s="802"/>
      <c r="JJ261" s="802"/>
      <c r="JK261" s="802"/>
      <c r="JL261" s="802"/>
      <c r="JM261" s="802"/>
      <c r="JN261" s="802"/>
      <c r="JO261" s="802"/>
      <c r="JP261" s="802"/>
      <c r="JQ261" s="802"/>
      <c r="JR261" s="802"/>
      <c r="JS261" s="802"/>
      <c r="JT261" s="802"/>
      <c r="JU261" s="802"/>
      <c r="JV261" s="802"/>
      <c r="JW261" s="802"/>
      <c r="JX261" s="802"/>
      <c r="JY261" s="802"/>
      <c r="JZ261" s="802"/>
      <c r="KA261" s="802"/>
      <c r="KB261" s="802"/>
      <c r="KC261" s="802"/>
      <c r="KD261" s="802"/>
      <c r="KE261" s="802"/>
      <c r="KF261" s="802"/>
      <c r="KG261" s="802"/>
      <c r="KH261" s="802"/>
      <c r="KI261" s="802"/>
      <c r="KJ261" s="802"/>
      <c r="KK261" s="802"/>
      <c r="KL261" s="802"/>
      <c r="KM261" s="802"/>
      <c r="KN261" s="802"/>
      <c r="KO261" s="802"/>
      <c r="KP261" s="802"/>
      <c r="KQ261" s="802"/>
      <c r="KR261" s="802"/>
      <c r="KS261" s="802"/>
      <c r="KT261" s="802"/>
      <c r="KU261" s="802"/>
      <c r="KV261" s="802"/>
      <c r="KW261" s="802"/>
      <c r="KX261" s="802"/>
      <c r="KY261" s="802"/>
      <c r="KZ261" s="802"/>
      <c r="LA261" s="802"/>
      <c r="LB261" s="802"/>
      <c r="LC261" s="802"/>
      <c r="LD261" s="802"/>
      <c r="LE261" s="802"/>
      <c r="LF261" s="802"/>
      <c r="LG261" s="802"/>
      <c r="LH261" s="802"/>
      <c r="LI261" s="802"/>
      <c r="LJ261" s="802"/>
      <c r="LK261" s="802"/>
      <c r="LL261" s="802"/>
      <c r="LM261" s="802"/>
      <c r="LN261" s="802"/>
      <c r="LO261" s="802"/>
      <c r="LP261" s="802"/>
      <c r="LQ261" s="802"/>
      <c r="LR261" s="802"/>
      <c r="LS261" s="802"/>
      <c r="LT261" s="802"/>
      <c r="LU261" s="802"/>
      <c r="LV261" s="802"/>
      <c r="LW261" s="802"/>
      <c r="LX261" s="802"/>
      <c r="LY261" s="802"/>
      <c r="LZ261" s="802"/>
      <c r="MA261" s="802"/>
      <c r="MB261" s="802"/>
      <c r="MC261" s="802"/>
      <c r="MD261" s="802"/>
      <c r="ME261" s="802"/>
      <c r="MF261" s="802"/>
      <c r="MG261" s="802"/>
      <c r="MH261" s="802"/>
      <c r="MI261" s="802"/>
      <c r="MJ261" s="802"/>
      <c r="MK261" s="802"/>
      <c r="ML261" s="802"/>
      <c r="MM261" s="802"/>
      <c r="MN261" s="802"/>
      <c r="MO261" s="802"/>
      <c r="MP261" s="802"/>
      <c r="MQ261" s="802"/>
      <c r="MR261" s="802"/>
      <c r="MS261" s="802"/>
      <c r="MT261" s="802"/>
      <c r="MU261" s="802"/>
      <c r="MV261" s="802"/>
      <c r="MW261" s="802"/>
      <c r="MX261" s="802"/>
      <c r="MY261" s="802"/>
      <c r="MZ261" s="802"/>
      <c r="NA261" s="802"/>
      <c r="NB261" s="802"/>
      <c r="NC261" s="802"/>
      <c r="ND261" s="802"/>
      <c r="NE261" s="802"/>
      <c r="NF261" s="802"/>
      <c r="NG261" s="802"/>
      <c r="NH261" s="802"/>
      <c r="NI261" s="802"/>
      <c r="NJ261" s="802"/>
      <c r="NK261" s="802"/>
      <c r="NL261" s="802"/>
      <c r="NM261" s="802"/>
      <c r="NN261" s="802"/>
      <c r="NO261" s="802"/>
      <c r="NP261" s="802"/>
      <c r="NQ261" s="802"/>
      <c r="NR261" s="802"/>
      <c r="NS261" s="802"/>
      <c r="NT261" s="802"/>
      <c r="NU261" s="802"/>
      <c r="NV261" s="802"/>
      <c r="NW261" s="802"/>
      <c r="NX261" s="802"/>
      <c r="NY261" s="802"/>
      <c r="NZ261" s="802"/>
      <c r="OA261" s="802"/>
      <c r="OB261" s="802"/>
      <c r="OC261" s="802"/>
      <c r="OD261" s="802"/>
      <c r="OE261" s="802"/>
      <c r="OF261" s="802"/>
      <c r="OG261" s="802"/>
      <c r="OH261" s="802"/>
      <c r="OI261" s="802"/>
      <c r="OJ261" s="802"/>
      <c r="OK261" s="802"/>
      <c r="OL261" s="802"/>
      <c r="OM261" s="802"/>
      <c r="ON261" s="802"/>
      <c r="OO261" s="802"/>
      <c r="OP261" s="802"/>
      <c r="OQ261" s="802"/>
      <c r="OR261" s="802"/>
      <c r="OS261" s="802"/>
      <c r="OT261" s="802"/>
      <c r="OU261" s="802"/>
      <c r="OV261" s="802"/>
      <c r="OW261" s="802"/>
      <c r="OX261" s="802"/>
      <c r="OY261" s="802"/>
      <c r="OZ261" s="802"/>
      <c r="PA261" s="802"/>
      <c r="PB261" s="802"/>
      <c r="PC261" s="802"/>
      <c r="PD261" s="802"/>
      <c r="PE261" s="802"/>
      <c r="PF261" s="802"/>
      <c r="PG261" s="802"/>
      <c r="PH261" s="802"/>
      <c r="PI261" s="802"/>
      <c r="PJ261" s="802"/>
      <c r="PK261" s="802"/>
      <c r="PL261" s="802"/>
      <c r="PM261" s="802"/>
      <c r="PN261" s="802"/>
      <c r="PO261" s="802"/>
      <c r="PP261" s="802"/>
      <c r="PQ261" s="802"/>
      <c r="PR261" s="802"/>
      <c r="PS261" s="802"/>
      <c r="PT261" s="802"/>
      <c r="PU261" s="802"/>
      <c r="PV261" s="802"/>
      <c r="PW261" s="802"/>
      <c r="PX261" s="802"/>
      <c r="PY261" s="802"/>
      <c r="PZ261" s="802"/>
      <c r="QA261" s="802"/>
      <c r="QB261" s="802"/>
      <c r="QC261" s="802"/>
      <c r="QD261" s="802"/>
      <c r="QE261" s="802"/>
      <c r="QF261" s="802"/>
      <c r="QG261" s="802"/>
      <c r="QH261" s="802"/>
      <c r="QI261" s="802"/>
      <c r="QJ261" s="802"/>
      <c r="QK261" s="802"/>
      <c r="QL261" s="802"/>
      <c r="QM261" s="802"/>
      <c r="QN261" s="802"/>
      <c r="QO261" s="802"/>
      <c r="QP261" s="802"/>
      <c r="QQ261" s="802"/>
      <c r="QR261" s="802"/>
      <c r="QS261" s="802"/>
      <c r="QT261" s="802"/>
      <c r="QU261" s="802"/>
      <c r="QV261" s="802"/>
      <c r="QW261" s="802"/>
      <c r="QX261" s="802"/>
      <c r="QY261" s="802"/>
      <c r="QZ261" s="802"/>
      <c r="RA261" s="802"/>
      <c r="RB261" s="802"/>
      <c r="RC261" s="802"/>
      <c r="RD261" s="802"/>
      <c r="RE261" s="802"/>
      <c r="RF261" s="802"/>
      <c r="RG261" s="802"/>
      <c r="RH261" s="802"/>
      <c r="RI261" s="802"/>
      <c r="RJ261" s="802"/>
      <c r="RK261" s="802"/>
      <c r="RL261" s="802"/>
      <c r="RM261" s="802"/>
      <c r="RN261" s="802"/>
      <c r="RO261" s="802"/>
      <c r="RP261" s="802"/>
      <c r="RQ261" s="802"/>
      <c r="RR261" s="802"/>
      <c r="RS261" s="802"/>
      <c r="RT261" s="802"/>
      <c r="RU261" s="802"/>
      <c r="RV261" s="802"/>
      <c r="RW261" s="802"/>
      <c r="RX261" s="802"/>
      <c r="RY261" s="802"/>
      <c r="RZ261" s="802"/>
      <c r="SA261" s="802"/>
      <c r="SB261" s="802"/>
      <c r="SC261" s="802"/>
      <c r="SD261" s="802"/>
      <c r="SE261" s="802"/>
      <c r="SF261" s="802"/>
      <c r="SG261" s="802"/>
      <c r="SH261" s="802"/>
      <c r="SI261" s="802"/>
      <c r="SJ261" s="802"/>
      <c r="SK261" s="802"/>
      <c r="SL261" s="802"/>
      <c r="SM261" s="802"/>
      <c r="SN261" s="802"/>
      <c r="SO261" s="802"/>
      <c r="SP261" s="802"/>
      <c r="SQ261" s="802"/>
      <c r="SR261" s="802"/>
      <c r="SS261" s="802"/>
      <c r="ST261" s="802"/>
      <c r="SU261" s="802"/>
      <c r="SV261" s="802"/>
      <c r="SW261" s="802"/>
      <c r="SX261" s="802"/>
      <c r="SY261" s="802"/>
      <c r="SZ261" s="802"/>
      <c r="TA261" s="802"/>
      <c r="TB261" s="802"/>
      <c r="TC261" s="802"/>
      <c r="TD261" s="802"/>
      <c r="TE261" s="802"/>
      <c r="TF261" s="802"/>
      <c r="TG261" s="802"/>
      <c r="TH261" s="802"/>
      <c r="TI261" s="802"/>
      <c r="TJ261" s="802"/>
      <c r="TK261" s="802"/>
      <c r="TL261" s="802"/>
      <c r="TM261" s="802"/>
      <c r="TN261" s="802"/>
      <c r="TO261" s="802"/>
      <c r="TP261" s="802"/>
      <c r="TQ261" s="802"/>
      <c r="TR261" s="802"/>
      <c r="TS261" s="802"/>
      <c r="TT261" s="802"/>
      <c r="TU261" s="802"/>
      <c r="TV261" s="802"/>
      <c r="TW261" s="802"/>
      <c r="TX261" s="802"/>
      <c r="TY261" s="802"/>
      <c r="TZ261" s="802"/>
      <c r="UA261" s="802"/>
      <c r="UB261" s="802"/>
      <c r="UC261" s="802"/>
      <c r="UD261" s="802"/>
      <c r="UE261" s="802"/>
      <c r="UF261" s="802"/>
      <c r="UG261" s="802"/>
      <c r="UH261" s="802"/>
      <c r="UI261" s="802"/>
      <c r="UJ261" s="802"/>
      <c r="UK261" s="802"/>
      <c r="UL261" s="802"/>
      <c r="UM261" s="802"/>
      <c r="UN261" s="802"/>
      <c r="UO261" s="802"/>
      <c r="UP261" s="802"/>
      <c r="UQ261" s="802"/>
      <c r="UR261" s="802"/>
      <c r="US261" s="802"/>
      <c r="UT261" s="802"/>
      <c r="UU261" s="802"/>
      <c r="UV261" s="802"/>
      <c r="UW261" s="802"/>
      <c r="UX261" s="802"/>
      <c r="UY261" s="802"/>
      <c r="UZ261" s="802"/>
      <c r="VA261" s="802"/>
      <c r="VB261" s="802"/>
      <c r="VC261" s="802"/>
      <c r="VD261" s="802"/>
      <c r="VE261" s="802"/>
      <c r="VF261" s="802"/>
      <c r="VG261" s="802"/>
      <c r="VH261" s="802"/>
      <c r="VI261" s="802"/>
      <c r="VJ261" s="802"/>
      <c r="VK261" s="802"/>
      <c r="VL261" s="802"/>
      <c r="VM261" s="802"/>
      <c r="VN261" s="802"/>
      <c r="VO261" s="802"/>
      <c r="VP261" s="802"/>
      <c r="VQ261" s="802"/>
      <c r="VR261" s="802"/>
      <c r="VS261" s="802"/>
      <c r="VT261" s="802"/>
      <c r="VU261" s="802"/>
      <c r="VV261" s="802"/>
      <c r="VW261" s="802"/>
      <c r="VX261" s="802"/>
      <c r="VY261" s="802"/>
      <c r="VZ261" s="802"/>
      <c r="WA261" s="802"/>
      <c r="WB261" s="802"/>
      <c r="WC261" s="802"/>
      <c r="WD261" s="802"/>
      <c r="WE261" s="802"/>
      <c r="WF261" s="802"/>
      <c r="WG261" s="802"/>
      <c r="WH261" s="802"/>
      <c r="WI261" s="802"/>
      <c r="WJ261" s="802"/>
      <c r="WK261" s="802"/>
      <c r="WL261" s="802"/>
      <c r="WM261" s="802"/>
      <c r="WN261" s="802"/>
      <c r="WO261" s="802"/>
      <c r="WP261" s="802"/>
      <c r="WQ261" s="802"/>
      <c r="WR261" s="802"/>
      <c r="WS261" s="802"/>
      <c r="WT261" s="802"/>
      <c r="WU261" s="802"/>
      <c r="WV261" s="802"/>
      <c r="WW261" s="802"/>
      <c r="WX261" s="802"/>
      <c r="WY261" s="802"/>
      <c r="WZ261" s="802"/>
      <c r="XA261" s="802"/>
      <c r="XB261" s="802"/>
      <c r="XC261" s="802"/>
      <c r="XD261" s="802"/>
      <c r="XE261" s="802"/>
      <c r="XF261" s="802"/>
      <c r="XG261" s="802"/>
      <c r="XH261" s="802"/>
      <c r="XI261" s="802"/>
      <c r="XJ261" s="802"/>
      <c r="XK261" s="802"/>
      <c r="XL261" s="802"/>
      <c r="XM261" s="802"/>
      <c r="XN261" s="802"/>
      <c r="XO261" s="802"/>
      <c r="XP261" s="802"/>
      <c r="XQ261" s="802"/>
      <c r="XR261" s="802"/>
      <c r="XS261" s="802"/>
      <c r="XT261" s="802"/>
      <c r="XU261" s="802"/>
      <c r="XV261" s="802"/>
      <c r="XW261" s="802"/>
      <c r="XX261" s="802"/>
      <c r="XY261" s="802"/>
      <c r="XZ261" s="802"/>
      <c r="YA261" s="802"/>
      <c r="YB261" s="802"/>
      <c r="YC261" s="802"/>
      <c r="YD261" s="802"/>
      <c r="YE261" s="802"/>
      <c r="YF261" s="802"/>
      <c r="YG261" s="802"/>
      <c r="YH261" s="802"/>
      <c r="YI261" s="802"/>
      <c r="YJ261" s="802"/>
      <c r="YK261" s="802"/>
      <c r="YL261" s="802"/>
      <c r="YM261" s="802"/>
      <c r="YN261" s="802"/>
      <c r="YO261" s="802"/>
      <c r="YP261" s="802"/>
      <c r="YQ261" s="802"/>
      <c r="YR261" s="802"/>
      <c r="YS261" s="802"/>
      <c r="YT261" s="802"/>
      <c r="YU261" s="802"/>
      <c r="YV261" s="802"/>
      <c r="YW261" s="802"/>
      <c r="YX261" s="802"/>
      <c r="YY261" s="802"/>
      <c r="YZ261" s="802"/>
      <c r="ZA261" s="802"/>
      <c r="ZB261" s="802"/>
      <c r="ZC261" s="802"/>
      <c r="ZD261" s="802"/>
      <c r="ZE261" s="802"/>
      <c r="ZF261" s="802"/>
      <c r="ZG261" s="802"/>
      <c r="ZH261" s="802"/>
      <c r="ZI261" s="802"/>
      <c r="ZJ261" s="802"/>
      <c r="ZK261" s="802"/>
      <c r="ZL261" s="802"/>
      <c r="ZM261" s="802"/>
      <c r="ZN261" s="802"/>
      <c r="ZO261" s="802"/>
      <c r="ZP261" s="802"/>
      <c r="ZQ261" s="802"/>
      <c r="ZR261" s="802"/>
      <c r="ZS261" s="802"/>
      <c r="ZT261" s="802"/>
      <c r="ZU261" s="802"/>
      <c r="ZV261" s="802"/>
      <c r="ZW261" s="802"/>
      <c r="ZX261" s="802"/>
      <c r="ZY261" s="802"/>
      <c r="ZZ261" s="802"/>
      <c r="AAA261" s="802"/>
      <c r="AAB261" s="802"/>
      <c r="AAC261" s="802"/>
      <c r="AAD261" s="802"/>
      <c r="AAE261" s="802"/>
      <c r="AAF261" s="802"/>
      <c r="AAG261" s="802"/>
      <c r="AAH261" s="802"/>
      <c r="AAI261" s="802"/>
      <c r="AAJ261" s="802"/>
      <c r="AAK261" s="802"/>
      <c r="AAL261" s="802"/>
      <c r="AAM261" s="802"/>
      <c r="AAN261" s="802"/>
      <c r="AAO261" s="802"/>
      <c r="AAP261" s="802"/>
      <c r="AAQ261" s="802"/>
      <c r="AAR261" s="802"/>
      <c r="AAS261" s="802"/>
      <c r="AAT261" s="802"/>
      <c r="AAU261" s="802"/>
      <c r="AAV261" s="802"/>
      <c r="AAW261" s="802"/>
      <c r="AAX261" s="802"/>
      <c r="AAY261" s="802"/>
      <c r="AAZ261" s="802"/>
      <c r="ABA261" s="802"/>
      <c r="ABB261" s="802"/>
      <c r="ABC261" s="802"/>
      <c r="ABD261" s="802"/>
      <c r="ABE261" s="802"/>
      <c r="ABF261" s="802"/>
      <c r="ABG261" s="802"/>
      <c r="ABH261" s="802"/>
      <c r="ABI261" s="802"/>
      <c r="ABJ261" s="802"/>
      <c r="ABK261" s="802"/>
      <c r="ABL261" s="802"/>
      <c r="ABM261" s="802"/>
      <c r="ABN261" s="802"/>
      <c r="ABO261" s="802"/>
      <c r="ABP261" s="802"/>
      <c r="ABQ261" s="802"/>
      <c r="ABR261" s="802"/>
      <c r="ABS261" s="802"/>
      <c r="ABT261" s="802"/>
      <c r="ABU261" s="802"/>
      <c r="ABV261" s="802"/>
      <c r="ABW261" s="802"/>
      <c r="ABX261" s="802"/>
      <c r="ABY261" s="802"/>
      <c r="ABZ261" s="802"/>
      <c r="ACA261" s="802"/>
      <c r="ACB261" s="802"/>
      <c r="ACC261" s="802"/>
      <c r="ACD261" s="802"/>
      <c r="ACE261" s="802"/>
      <c r="ACF261" s="802"/>
      <c r="ACG261" s="802"/>
      <c r="ACH261" s="802"/>
      <c r="ACI261" s="802"/>
      <c r="ACJ261" s="802"/>
      <c r="ACK261" s="802"/>
      <c r="ACL261" s="802"/>
      <c r="ACM261" s="802"/>
      <c r="ACN261" s="802"/>
      <c r="ACO261" s="802"/>
      <c r="ACP261" s="802"/>
      <c r="ACQ261" s="802"/>
      <c r="ACR261" s="802"/>
      <c r="ACS261" s="802"/>
      <c r="ACT261" s="802"/>
      <c r="ACU261" s="802"/>
      <c r="ACV261" s="802"/>
      <c r="ACW261" s="802"/>
      <c r="ACX261" s="802"/>
      <c r="ACY261" s="802"/>
      <c r="ACZ261" s="802"/>
      <c r="ADA261" s="802"/>
      <c r="ADB261" s="802"/>
      <c r="ADC261" s="802"/>
      <c r="ADD261" s="802"/>
      <c r="ADE261" s="802"/>
      <c r="ADF261" s="802"/>
      <c r="ADG261" s="802"/>
      <c r="ADH261" s="802"/>
      <c r="ADI261" s="802"/>
      <c r="ADJ261" s="802"/>
      <c r="ADK261" s="802"/>
      <c r="ADL261" s="802"/>
      <c r="ADM261" s="802"/>
      <c r="ADN261" s="802"/>
      <c r="ADO261" s="802"/>
      <c r="ADP261" s="802"/>
      <c r="ADQ261" s="802"/>
      <c r="ADR261" s="802"/>
      <c r="ADS261" s="802"/>
      <c r="ADT261" s="802"/>
      <c r="ADU261" s="802"/>
      <c r="ADV261" s="802"/>
      <c r="ADW261" s="802"/>
      <c r="ADX261" s="802"/>
      <c r="ADY261" s="802"/>
      <c r="ADZ261" s="802"/>
      <c r="AEA261" s="802"/>
      <c r="AEB261" s="802"/>
      <c r="AEC261" s="802"/>
      <c r="AED261" s="802"/>
      <c r="AEE261" s="802"/>
      <c r="AEF261" s="802"/>
      <c r="AEG261" s="802"/>
      <c r="AEH261" s="802"/>
      <c r="AEI261" s="802"/>
      <c r="AEJ261" s="802"/>
      <c r="AEK261" s="802"/>
      <c r="AEL261" s="802"/>
      <c r="AEM261" s="802"/>
      <c r="AEN261" s="802"/>
      <c r="AEO261" s="802"/>
      <c r="AEP261" s="802"/>
      <c r="AEQ261" s="802"/>
      <c r="AER261" s="802"/>
      <c r="AES261" s="802"/>
      <c r="AET261" s="802"/>
      <c r="AEU261" s="802"/>
      <c r="AEV261" s="802"/>
      <c r="AEW261" s="802"/>
      <c r="AEX261" s="802"/>
      <c r="AEY261" s="802"/>
      <c r="AEZ261" s="802"/>
      <c r="AFA261" s="802"/>
      <c r="AFB261" s="802"/>
      <c r="AFC261" s="802"/>
      <c r="AFD261" s="802"/>
      <c r="AFE261" s="802"/>
      <c r="AFF261" s="802"/>
      <c r="AFG261" s="802"/>
      <c r="AFH261" s="802"/>
      <c r="AFI261" s="802"/>
      <c r="AFJ261" s="802"/>
      <c r="AFK261" s="802"/>
      <c r="AFL261" s="802"/>
      <c r="AFM261" s="802"/>
      <c r="AFN261" s="802"/>
      <c r="AFO261" s="802"/>
      <c r="AFP261" s="802"/>
      <c r="AFQ261" s="802"/>
      <c r="AFR261" s="802"/>
      <c r="AFS261" s="802"/>
      <c r="AFT261" s="802"/>
      <c r="AFU261" s="802"/>
      <c r="AFV261" s="802"/>
      <c r="AFW261" s="802"/>
      <c r="AFX261" s="802"/>
      <c r="AFY261" s="802"/>
      <c r="AFZ261" s="802"/>
      <c r="AGA261" s="802"/>
      <c r="AGB261" s="802"/>
      <c r="AGC261" s="802"/>
      <c r="AGD261" s="802"/>
      <c r="AGE261" s="802"/>
      <c r="AGF261" s="802"/>
      <c r="AGG261" s="802"/>
      <c r="AGH261" s="802"/>
      <c r="AGI261" s="802"/>
      <c r="AGJ261" s="802"/>
      <c r="AGK261" s="802"/>
      <c r="AGL261" s="802"/>
      <c r="AGM261" s="802"/>
      <c r="AGN261" s="802"/>
      <c r="AGO261" s="802"/>
      <c r="AGP261" s="802"/>
      <c r="AGQ261" s="802"/>
      <c r="AGR261" s="802"/>
      <c r="AGS261" s="802"/>
      <c r="AGT261" s="802"/>
      <c r="AGU261" s="802"/>
      <c r="AGV261" s="802"/>
      <c r="AGW261" s="802"/>
      <c r="AGX261" s="802"/>
      <c r="AGY261" s="802"/>
      <c r="AGZ261" s="802"/>
      <c r="AHA261" s="802"/>
      <c r="AHB261" s="802"/>
      <c r="AHC261" s="802"/>
      <c r="AHD261" s="802"/>
      <c r="AHE261" s="802"/>
      <c r="AHF261" s="802"/>
      <c r="AHG261" s="802"/>
      <c r="AHH261" s="802"/>
      <c r="AHI261" s="802"/>
      <c r="AHJ261" s="802"/>
      <c r="AHK261" s="802"/>
      <c r="AHL261" s="802"/>
      <c r="AHM261" s="802"/>
      <c r="AHN261" s="802"/>
      <c r="AHO261" s="802"/>
      <c r="AHP261" s="802"/>
      <c r="AHQ261" s="802"/>
      <c r="AHR261" s="802"/>
      <c r="AHS261" s="802"/>
      <c r="AHT261" s="802"/>
      <c r="AHU261" s="802"/>
      <c r="AHV261" s="802"/>
      <c r="AHW261" s="802"/>
      <c r="AHX261" s="802"/>
      <c r="AHY261" s="802"/>
      <c r="AHZ261" s="802"/>
      <c r="AIA261" s="802"/>
      <c r="AIB261" s="802"/>
      <c r="AIC261" s="802"/>
      <c r="AID261" s="802"/>
      <c r="AIE261" s="802"/>
      <c r="AIF261" s="802"/>
      <c r="AIG261" s="802"/>
      <c r="AIH261" s="802"/>
      <c r="AII261" s="802"/>
      <c r="AIJ261" s="802"/>
      <c r="AQE261" s="802"/>
      <c r="AQF261" s="802"/>
      <c r="AQG261" s="802"/>
      <c r="AQH261" s="802"/>
      <c r="AQI261" s="802"/>
      <c r="AQJ261" s="802"/>
      <c r="AQK261" s="802"/>
      <c r="AQL261" s="802"/>
      <c r="AQM261" s="802"/>
      <c r="AQN261" s="802"/>
      <c r="AQO261" s="802"/>
      <c r="AQP261" s="802"/>
      <c r="AQQ261" s="802"/>
      <c r="AQR261" s="802"/>
      <c r="AQS261" s="802"/>
      <c r="AQT261" s="802"/>
      <c r="AQU261" s="802"/>
      <c r="AQV261" s="802"/>
      <c r="AQW261" s="802"/>
      <c r="AQX261" s="802"/>
      <c r="AQY261" s="802"/>
      <c r="AQZ261" s="802"/>
      <c r="ARA261" s="802"/>
      <c r="ARB261" s="802"/>
      <c r="ARC261" s="802"/>
      <c r="ARD261" s="802"/>
      <c r="ARE261" s="802"/>
      <c r="ARF261" s="802"/>
      <c r="ARG261" s="802"/>
      <c r="ARH261" s="802"/>
      <c r="ARI261" s="802"/>
      <c r="ARJ261" s="802"/>
      <c r="ARK261" s="802"/>
      <c r="ARL261" s="802"/>
      <c r="ARM261" s="802"/>
      <c r="ARN261" s="802"/>
      <c r="ARO261" s="802"/>
      <c r="ARP261" s="802"/>
      <c r="ARQ261" s="802"/>
      <c r="ARR261" s="802"/>
      <c r="ARS261" s="802"/>
      <c r="ART261" s="802"/>
      <c r="ARU261" s="802"/>
      <c r="ARV261" s="802"/>
      <c r="ARW261" s="802"/>
      <c r="ARX261" s="802"/>
      <c r="ARY261" s="802"/>
      <c r="ARZ261" s="802"/>
      <c r="ASA261" s="802"/>
      <c r="ASB261" s="802"/>
      <c r="ASC261" s="802"/>
      <c r="ASD261" s="802"/>
      <c r="ASE261" s="802"/>
      <c r="ASF261" s="802"/>
      <c r="ASG261" s="802"/>
      <c r="ASH261" s="802"/>
      <c r="ASI261" s="802"/>
      <c r="ASJ261" s="802"/>
      <c r="ASK261" s="802"/>
      <c r="ASL261" s="802"/>
      <c r="ATP261" s="802"/>
      <c r="ATQ261" s="802"/>
      <c r="ATR261" s="802"/>
      <c r="ATS261" s="802"/>
      <c r="ATT261" s="802"/>
      <c r="ATU261" s="802"/>
      <c r="ATV261" s="802"/>
      <c r="ATW261" s="802"/>
      <c r="ATX261" s="802"/>
      <c r="ATY261" s="802"/>
      <c r="ATZ261" s="802"/>
      <c r="AUA261" s="802"/>
      <c r="AUB261" s="802"/>
      <c r="AUC261" s="802"/>
      <c r="AUD261" s="802"/>
      <c r="AUE261" s="802"/>
      <c r="AUF261" s="802"/>
      <c r="AUG261" s="802"/>
      <c r="AUH261" s="802"/>
      <c r="AUI261" s="802"/>
      <c r="AUJ261" s="802"/>
      <c r="AUK261" s="802"/>
      <c r="AUL261" s="802"/>
      <c r="AUM261" s="802"/>
      <c r="AUN261" s="802"/>
      <c r="AUO261" s="802"/>
      <c r="AUP261" s="801"/>
      <c r="AUQ261" s="802"/>
      <c r="AUR261" s="801"/>
      <c r="AUS261" s="802"/>
      <c r="AUT261" s="801"/>
      <c r="AUU261" s="802"/>
      <c r="AUV261" s="802"/>
      <c r="AUW261" s="802"/>
      <c r="AUX261" s="802"/>
      <c r="AUY261" s="802"/>
      <c r="AUZ261" s="802"/>
      <c r="AVA261" s="802"/>
      <c r="AVB261" s="802"/>
      <c r="AVC261" s="802"/>
      <c r="AVD261" s="802"/>
      <c r="AVE261" s="802"/>
      <c r="AVF261" s="802"/>
      <c r="AVG261" s="802"/>
      <c r="AVH261" s="802"/>
      <c r="AVI261" s="802"/>
      <c r="AVJ261" s="808"/>
      <c r="AVK261" s="808"/>
      <c r="AVL261" s="808"/>
      <c r="AVM261" s="808"/>
      <c r="AVN261" s="808"/>
      <c r="AVO261" s="808"/>
      <c r="AVP261" s="808"/>
      <c r="AVQ261" s="808"/>
      <c r="AVR261" s="808"/>
      <c r="AVS261" s="808"/>
      <c r="AVT261" s="808"/>
      <c r="AVU261" s="809"/>
      <c r="AVV261" s="809"/>
      <c r="AVW261" s="809"/>
      <c r="AVX261" s="809"/>
      <c r="AVY261" s="809"/>
      <c r="AVZ261" s="809"/>
      <c r="AWA261" s="809"/>
      <c r="AWB261" s="809"/>
      <c r="AWC261" s="809"/>
      <c r="AWD261" s="809"/>
      <c r="AWE261" s="809"/>
      <c r="AWF261" s="809"/>
      <c r="AWG261" s="809"/>
      <c r="AWH261" s="809"/>
      <c r="AWI261" s="809"/>
      <c r="AWJ261" s="809"/>
      <c r="AWK261" s="809"/>
      <c r="AWL261" s="809"/>
      <c r="AWM261" s="809"/>
      <c r="AWN261" s="809"/>
      <c r="AWO261" s="809"/>
      <c r="AWP261" s="809"/>
      <c r="AWQ261" s="809"/>
      <c r="AWR261" s="808"/>
      <c r="AWS261" s="761"/>
      <c r="AWT261" s="808"/>
      <c r="AWU261" s="809"/>
      <c r="AWV261" s="809"/>
      <c r="AWW261" s="809"/>
      <c r="AWX261" s="809"/>
      <c r="AWY261" s="809"/>
      <c r="AWZ261" s="809"/>
      <c r="AXA261" s="809"/>
      <c r="AXB261" s="809"/>
      <c r="AXC261" s="809"/>
      <c r="AXD261" s="809"/>
      <c r="AXE261" s="809"/>
      <c r="AXF261" s="809"/>
      <c r="AXG261" s="809"/>
      <c r="AXH261" s="809"/>
      <c r="AXI261" s="809"/>
      <c r="AXJ261" s="809"/>
      <c r="AXK261" s="809"/>
      <c r="AXL261" s="809"/>
      <c r="AXM261" s="809"/>
      <c r="AXN261" s="809"/>
      <c r="AXO261" s="809"/>
      <c r="AXP261" s="809"/>
      <c r="AXQ261" s="809"/>
      <c r="AXR261" s="809"/>
      <c r="AXS261" s="809"/>
      <c r="AXT261" s="809"/>
      <c r="AXU261" s="809"/>
      <c r="AXV261" s="809"/>
      <c r="AXW261" s="809"/>
      <c r="AXX261" s="809"/>
      <c r="AXY261" s="809"/>
      <c r="AXZ261" s="809"/>
      <c r="AYA261" s="809"/>
      <c r="AYB261" s="809"/>
      <c r="AYC261" s="809"/>
      <c r="AYD261" s="808"/>
      <c r="AYE261" s="808"/>
      <c r="AYF261" s="809"/>
      <c r="AYG261" s="808"/>
      <c r="AYH261" s="810"/>
      <c r="AYI261" s="810"/>
      <c r="AYJ261" s="810"/>
      <c r="AYK261" s="810"/>
      <c r="AYL261" s="810"/>
      <c r="AYM261" s="810"/>
      <c r="AYN261" s="810"/>
      <c r="AYO261" s="810"/>
      <c r="AYP261" s="810"/>
      <c r="AYQ261" s="810"/>
      <c r="AYR261" s="810"/>
      <c r="AYS261" s="810"/>
      <c r="AYT261" s="810"/>
      <c r="AYU261" s="810"/>
      <c r="AYV261" s="810"/>
      <c r="AYW261" s="810"/>
      <c r="AYX261" s="810"/>
      <c r="AYY261" s="810"/>
      <c r="AYZ261" s="810"/>
      <c r="AZA261" s="810"/>
      <c r="AZB261" s="810"/>
      <c r="AZC261" s="810"/>
      <c r="AZD261" s="810"/>
      <c r="AZE261" s="810"/>
      <c r="AZF261" s="810"/>
      <c r="AZG261" s="810"/>
      <c r="AZH261" s="810"/>
      <c r="AZI261" s="810"/>
      <c r="AZJ261" s="810"/>
      <c r="AZK261" s="810"/>
      <c r="AZL261" s="810"/>
      <c r="AZM261" s="810"/>
      <c r="AZN261" s="810"/>
      <c r="AZO261" s="810"/>
      <c r="AZP261" s="809"/>
      <c r="AZQ261" s="802"/>
      <c r="AZR261" s="802"/>
      <c r="AZS261" s="802"/>
    </row>
    <row r="262" spans="45:920 1123:1371" s="793" customFormat="1" ht="13.5">
      <c r="AS262" s="802"/>
      <c r="AT262" s="802"/>
      <c r="AU262" s="802"/>
      <c r="AV262" s="802"/>
      <c r="AW262" s="802"/>
      <c r="AX262" s="802"/>
      <c r="AY262" s="802"/>
      <c r="AZ262" s="802"/>
      <c r="BA262" s="802"/>
      <c r="BB262" s="802"/>
      <c r="BC262" s="802"/>
      <c r="BD262" s="802"/>
      <c r="BE262" s="802"/>
      <c r="BF262" s="802"/>
      <c r="BG262" s="802"/>
      <c r="BH262" s="802"/>
      <c r="BI262" s="802"/>
      <c r="BJ262" s="802"/>
      <c r="BK262" s="802"/>
      <c r="BL262" s="802"/>
      <c r="BM262" s="802"/>
      <c r="BN262" s="802"/>
      <c r="BO262" s="802"/>
      <c r="BP262" s="802"/>
      <c r="BQ262" s="802"/>
      <c r="BR262" s="802"/>
      <c r="BS262" s="802"/>
      <c r="BT262" s="802"/>
      <c r="BU262" s="802"/>
      <c r="BV262" s="802"/>
      <c r="BW262" s="802"/>
      <c r="BX262" s="802"/>
      <c r="BY262" s="802"/>
      <c r="BZ262" s="802"/>
      <c r="CA262" s="802"/>
      <c r="CB262" s="802"/>
      <c r="CC262" s="802"/>
      <c r="CD262" s="802"/>
      <c r="CE262" s="802"/>
      <c r="CF262" s="802"/>
      <c r="CG262" s="802"/>
      <c r="CH262" s="802"/>
      <c r="CI262" s="802"/>
      <c r="CJ262" s="802"/>
      <c r="CK262" s="802"/>
      <c r="CL262" s="802"/>
      <c r="CM262" s="802"/>
      <c r="CN262" s="802"/>
      <c r="CO262" s="802"/>
      <c r="CP262" s="802"/>
      <c r="CQ262" s="802"/>
      <c r="CR262" s="802"/>
      <c r="CS262" s="802"/>
      <c r="CT262" s="802"/>
      <c r="CU262" s="802"/>
      <c r="CV262" s="802"/>
      <c r="CW262" s="802"/>
      <c r="CX262" s="802"/>
      <c r="CY262" s="802"/>
      <c r="CZ262" s="802"/>
      <c r="DA262" s="802"/>
      <c r="DB262" s="802"/>
      <c r="DC262" s="802"/>
      <c r="DD262" s="802"/>
      <c r="DE262" s="802"/>
      <c r="DF262" s="802"/>
      <c r="DG262" s="802"/>
      <c r="DH262" s="802"/>
      <c r="DI262" s="802"/>
      <c r="DJ262" s="802"/>
      <c r="DK262" s="802"/>
      <c r="DL262" s="802"/>
      <c r="DM262" s="802"/>
      <c r="DN262" s="802"/>
      <c r="DO262" s="802"/>
      <c r="DP262" s="802"/>
      <c r="DQ262" s="802"/>
      <c r="DR262" s="802"/>
      <c r="DS262" s="802"/>
      <c r="DT262" s="802"/>
      <c r="DU262" s="802"/>
      <c r="DV262" s="802"/>
      <c r="DW262" s="802"/>
      <c r="DX262" s="802"/>
      <c r="DY262" s="802"/>
      <c r="DZ262" s="802"/>
      <c r="EA262" s="802"/>
      <c r="EB262" s="802"/>
      <c r="EC262" s="802"/>
      <c r="ED262" s="802"/>
      <c r="EE262" s="802"/>
      <c r="EF262" s="802"/>
      <c r="EG262" s="802"/>
      <c r="EH262" s="802"/>
      <c r="EI262" s="802"/>
      <c r="EJ262" s="802"/>
      <c r="EK262" s="802"/>
      <c r="EL262" s="802"/>
      <c r="EM262" s="802"/>
      <c r="EN262" s="802"/>
      <c r="EO262" s="802"/>
      <c r="EP262" s="802"/>
      <c r="EQ262" s="802"/>
      <c r="ER262" s="802"/>
      <c r="ES262" s="802"/>
      <c r="ET262" s="802"/>
      <c r="EU262" s="802"/>
      <c r="EV262" s="802"/>
      <c r="EW262" s="802"/>
      <c r="EX262" s="802"/>
      <c r="EY262" s="802"/>
      <c r="EZ262" s="802"/>
      <c r="FA262" s="802"/>
      <c r="FB262" s="802"/>
      <c r="FC262" s="802"/>
      <c r="FD262" s="802"/>
      <c r="FE262" s="802"/>
      <c r="FF262" s="802"/>
      <c r="FG262" s="802"/>
      <c r="FH262" s="802"/>
      <c r="FI262" s="802"/>
      <c r="FJ262" s="802"/>
      <c r="FK262" s="802"/>
      <c r="FL262" s="802"/>
      <c r="FM262" s="802"/>
      <c r="FN262" s="802"/>
      <c r="FO262" s="802"/>
      <c r="FP262" s="802"/>
      <c r="FQ262" s="802"/>
      <c r="FR262" s="802"/>
      <c r="FS262" s="802"/>
      <c r="FT262" s="802"/>
      <c r="FU262" s="802"/>
      <c r="FV262" s="802"/>
      <c r="FW262" s="802"/>
      <c r="FX262" s="802"/>
      <c r="FY262" s="802"/>
      <c r="FZ262" s="802"/>
      <c r="GA262" s="802"/>
      <c r="GB262" s="802"/>
      <c r="GC262" s="802"/>
      <c r="GD262" s="802"/>
      <c r="GE262" s="802"/>
      <c r="GF262" s="802"/>
      <c r="GG262" s="802"/>
      <c r="GH262" s="802"/>
      <c r="GI262" s="802"/>
      <c r="GJ262" s="802"/>
      <c r="GK262" s="802"/>
      <c r="GL262" s="802"/>
      <c r="GM262" s="802"/>
      <c r="GN262" s="802"/>
      <c r="GO262" s="802"/>
      <c r="GP262" s="802"/>
      <c r="GQ262" s="802"/>
      <c r="GR262" s="802"/>
      <c r="GS262" s="802"/>
      <c r="GT262" s="802"/>
      <c r="GU262" s="802"/>
      <c r="GV262" s="802"/>
      <c r="GW262" s="802"/>
      <c r="GX262" s="802"/>
      <c r="GY262" s="802"/>
      <c r="GZ262" s="802"/>
      <c r="HA262" s="802"/>
      <c r="HB262" s="802"/>
      <c r="HC262" s="802"/>
      <c r="HD262" s="802"/>
      <c r="HE262" s="802"/>
      <c r="HF262" s="802"/>
      <c r="HG262" s="802"/>
      <c r="HH262" s="802"/>
      <c r="HI262" s="802"/>
      <c r="HJ262" s="802"/>
      <c r="HK262" s="802"/>
      <c r="HL262" s="802"/>
      <c r="HM262" s="802"/>
      <c r="HN262" s="802"/>
      <c r="HO262" s="802"/>
      <c r="HP262" s="802"/>
      <c r="HQ262" s="802"/>
      <c r="HR262" s="802"/>
      <c r="HS262" s="802"/>
      <c r="HT262" s="802"/>
      <c r="HU262" s="802"/>
      <c r="HV262" s="802"/>
      <c r="HW262" s="802"/>
      <c r="HX262" s="802"/>
      <c r="HY262" s="802"/>
      <c r="HZ262" s="802"/>
      <c r="IA262" s="802"/>
      <c r="IB262" s="802"/>
      <c r="IC262" s="802"/>
      <c r="ID262" s="802"/>
      <c r="IE262" s="802"/>
      <c r="IF262" s="802"/>
      <c r="IG262" s="802"/>
      <c r="IH262" s="802"/>
      <c r="II262" s="802"/>
      <c r="IJ262" s="802"/>
      <c r="IK262" s="802"/>
      <c r="IL262" s="802"/>
      <c r="IM262" s="802"/>
      <c r="IN262" s="802"/>
      <c r="IO262" s="802"/>
      <c r="IP262" s="802"/>
      <c r="IQ262" s="802"/>
      <c r="IR262" s="802"/>
      <c r="IS262" s="802"/>
      <c r="IT262" s="802"/>
      <c r="IU262" s="802"/>
      <c r="IV262" s="802"/>
      <c r="IW262" s="802"/>
      <c r="IX262" s="802"/>
      <c r="IY262" s="802"/>
      <c r="IZ262" s="802"/>
      <c r="JA262" s="802"/>
      <c r="JB262" s="802"/>
      <c r="JC262" s="802"/>
      <c r="JD262" s="802"/>
      <c r="JE262" s="802"/>
      <c r="JF262" s="802"/>
      <c r="JG262" s="802"/>
      <c r="JH262" s="802"/>
      <c r="JI262" s="802"/>
      <c r="JJ262" s="802"/>
      <c r="JK262" s="802"/>
      <c r="JL262" s="802"/>
      <c r="JM262" s="802"/>
      <c r="JN262" s="802"/>
      <c r="JO262" s="802"/>
      <c r="JP262" s="802"/>
      <c r="JQ262" s="802"/>
      <c r="JR262" s="802"/>
      <c r="JS262" s="802"/>
      <c r="JT262" s="802"/>
      <c r="JU262" s="802"/>
      <c r="JV262" s="802"/>
      <c r="JW262" s="802"/>
      <c r="JX262" s="802"/>
      <c r="JY262" s="802"/>
      <c r="JZ262" s="802"/>
      <c r="KA262" s="802"/>
      <c r="KB262" s="802"/>
      <c r="KC262" s="802"/>
      <c r="KD262" s="802"/>
      <c r="KE262" s="802"/>
      <c r="KF262" s="802"/>
      <c r="KG262" s="802"/>
      <c r="KH262" s="802"/>
      <c r="KI262" s="802"/>
      <c r="KJ262" s="802"/>
      <c r="KK262" s="802"/>
      <c r="KL262" s="802"/>
      <c r="KM262" s="802"/>
      <c r="KN262" s="802"/>
      <c r="KO262" s="802"/>
      <c r="KP262" s="802"/>
      <c r="KQ262" s="802"/>
      <c r="KR262" s="802"/>
      <c r="KS262" s="802"/>
      <c r="KT262" s="802"/>
      <c r="KU262" s="802"/>
      <c r="KV262" s="802"/>
      <c r="KW262" s="802"/>
      <c r="KX262" s="802"/>
      <c r="KY262" s="802"/>
      <c r="KZ262" s="802"/>
      <c r="LA262" s="802"/>
      <c r="LB262" s="802"/>
      <c r="LC262" s="802"/>
      <c r="LD262" s="802"/>
      <c r="LE262" s="802"/>
      <c r="LF262" s="802"/>
      <c r="LG262" s="802"/>
      <c r="LH262" s="802"/>
      <c r="LI262" s="802"/>
      <c r="LJ262" s="802"/>
      <c r="LK262" s="802"/>
      <c r="LL262" s="802"/>
      <c r="LM262" s="802"/>
      <c r="LN262" s="802"/>
      <c r="LO262" s="802"/>
      <c r="LP262" s="802"/>
      <c r="LQ262" s="802"/>
      <c r="LR262" s="802"/>
      <c r="LS262" s="802"/>
      <c r="LT262" s="802"/>
      <c r="LU262" s="802"/>
      <c r="LV262" s="802"/>
      <c r="LW262" s="802"/>
      <c r="LX262" s="802"/>
      <c r="LY262" s="802"/>
      <c r="LZ262" s="802"/>
      <c r="MA262" s="802"/>
      <c r="MB262" s="802"/>
      <c r="MC262" s="802"/>
      <c r="MD262" s="802"/>
      <c r="ME262" s="802"/>
      <c r="MF262" s="802"/>
      <c r="MG262" s="802"/>
      <c r="MH262" s="802"/>
      <c r="MI262" s="802"/>
      <c r="MJ262" s="802"/>
      <c r="MK262" s="802"/>
      <c r="ML262" s="802"/>
      <c r="MM262" s="802"/>
      <c r="MN262" s="802"/>
      <c r="MO262" s="802"/>
      <c r="MP262" s="802"/>
      <c r="MQ262" s="802"/>
      <c r="MR262" s="802"/>
      <c r="MS262" s="802"/>
      <c r="MT262" s="802"/>
      <c r="MU262" s="802"/>
      <c r="MV262" s="802"/>
      <c r="MW262" s="802"/>
      <c r="MX262" s="802"/>
      <c r="MY262" s="802"/>
      <c r="MZ262" s="802"/>
      <c r="NA262" s="802"/>
      <c r="NB262" s="802"/>
      <c r="NC262" s="802"/>
      <c r="ND262" s="802"/>
      <c r="NE262" s="802"/>
      <c r="NF262" s="802"/>
      <c r="NG262" s="802"/>
      <c r="NH262" s="802"/>
      <c r="NI262" s="802"/>
      <c r="NJ262" s="802"/>
      <c r="NK262" s="802"/>
      <c r="NL262" s="802"/>
      <c r="NM262" s="802"/>
      <c r="NN262" s="802"/>
      <c r="NO262" s="802"/>
      <c r="NP262" s="802"/>
      <c r="NQ262" s="802"/>
      <c r="NR262" s="802"/>
      <c r="NS262" s="802"/>
      <c r="NT262" s="802"/>
      <c r="NU262" s="802"/>
      <c r="NV262" s="802"/>
      <c r="NW262" s="802"/>
      <c r="NX262" s="802"/>
      <c r="NY262" s="802"/>
      <c r="NZ262" s="802"/>
      <c r="OA262" s="802"/>
      <c r="OB262" s="802"/>
      <c r="OC262" s="802"/>
      <c r="OD262" s="802"/>
      <c r="OE262" s="802"/>
      <c r="OF262" s="802"/>
      <c r="OG262" s="802"/>
      <c r="OH262" s="802"/>
      <c r="OI262" s="802"/>
      <c r="OJ262" s="802"/>
      <c r="OK262" s="802"/>
      <c r="OL262" s="802"/>
      <c r="OM262" s="802"/>
      <c r="ON262" s="802"/>
      <c r="OO262" s="802"/>
      <c r="OP262" s="802"/>
      <c r="OQ262" s="802"/>
      <c r="OR262" s="802"/>
      <c r="OS262" s="802"/>
      <c r="OT262" s="802"/>
      <c r="OU262" s="802"/>
      <c r="OV262" s="802"/>
      <c r="OW262" s="802"/>
      <c r="OX262" s="802"/>
      <c r="OY262" s="802"/>
      <c r="OZ262" s="802"/>
      <c r="PA262" s="802"/>
      <c r="PB262" s="802"/>
      <c r="PC262" s="802"/>
      <c r="PD262" s="802"/>
      <c r="PE262" s="802"/>
      <c r="PF262" s="802"/>
      <c r="PG262" s="802"/>
      <c r="PH262" s="802"/>
      <c r="PI262" s="802"/>
      <c r="PJ262" s="802"/>
      <c r="PK262" s="802"/>
      <c r="PL262" s="802"/>
      <c r="PM262" s="802"/>
      <c r="PN262" s="802"/>
      <c r="PO262" s="802"/>
      <c r="PP262" s="802"/>
      <c r="PQ262" s="802"/>
      <c r="PR262" s="802"/>
      <c r="PS262" s="802"/>
      <c r="PT262" s="802"/>
      <c r="PU262" s="802"/>
      <c r="PV262" s="802"/>
      <c r="PW262" s="802"/>
      <c r="PX262" s="802"/>
      <c r="PY262" s="802"/>
      <c r="PZ262" s="802"/>
      <c r="QA262" s="802"/>
      <c r="QB262" s="802"/>
      <c r="QC262" s="802"/>
      <c r="QD262" s="802"/>
      <c r="QE262" s="802"/>
      <c r="QF262" s="802"/>
      <c r="QG262" s="802"/>
      <c r="QH262" s="802"/>
      <c r="QI262" s="802"/>
      <c r="QJ262" s="802"/>
      <c r="QK262" s="802"/>
      <c r="QL262" s="802"/>
      <c r="QM262" s="802"/>
      <c r="QN262" s="802"/>
      <c r="QO262" s="802"/>
      <c r="QP262" s="802"/>
      <c r="QQ262" s="802"/>
      <c r="QR262" s="802"/>
      <c r="QS262" s="802"/>
      <c r="QT262" s="802"/>
      <c r="QU262" s="802"/>
      <c r="QV262" s="802"/>
      <c r="QW262" s="802"/>
      <c r="QX262" s="802"/>
      <c r="QY262" s="802"/>
      <c r="QZ262" s="802"/>
      <c r="RA262" s="802"/>
      <c r="RB262" s="802"/>
      <c r="RC262" s="802"/>
      <c r="RD262" s="802"/>
      <c r="RE262" s="802"/>
      <c r="RF262" s="802"/>
      <c r="RG262" s="802"/>
      <c r="RH262" s="802"/>
      <c r="RI262" s="802"/>
      <c r="RJ262" s="802"/>
      <c r="RK262" s="802"/>
      <c r="RL262" s="802"/>
      <c r="RM262" s="802"/>
      <c r="RN262" s="802"/>
      <c r="RO262" s="802"/>
      <c r="RP262" s="802"/>
      <c r="RQ262" s="802"/>
      <c r="RR262" s="802"/>
      <c r="RS262" s="802"/>
      <c r="RT262" s="802"/>
      <c r="RU262" s="802"/>
      <c r="RV262" s="802"/>
      <c r="RW262" s="802"/>
      <c r="RX262" s="802"/>
      <c r="RY262" s="802"/>
      <c r="RZ262" s="802"/>
      <c r="SA262" s="802"/>
      <c r="SB262" s="802"/>
      <c r="SC262" s="802"/>
      <c r="SD262" s="802"/>
      <c r="SE262" s="802"/>
      <c r="SF262" s="802"/>
      <c r="SG262" s="802"/>
      <c r="SH262" s="802"/>
      <c r="SI262" s="802"/>
      <c r="SJ262" s="802"/>
      <c r="SK262" s="802"/>
      <c r="SL262" s="802"/>
      <c r="SM262" s="802"/>
      <c r="SN262" s="802"/>
      <c r="SO262" s="802"/>
      <c r="SP262" s="802"/>
      <c r="SQ262" s="802"/>
      <c r="SR262" s="802"/>
      <c r="SS262" s="802"/>
      <c r="ST262" s="802"/>
      <c r="SU262" s="802"/>
      <c r="SV262" s="802"/>
      <c r="SW262" s="802"/>
      <c r="SX262" s="802"/>
      <c r="SY262" s="802"/>
      <c r="SZ262" s="802"/>
      <c r="TA262" s="802"/>
      <c r="TB262" s="802"/>
      <c r="TC262" s="802"/>
      <c r="TD262" s="802"/>
      <c r="TE262" s="802"/>
      <c r="TF262" s="802"/>
      <c r="TG262" s="802"/>
      <c r="TH262" s="802"/>
      <c r="TI262" s="802"/>
      <c r="TJ262" s="802"/>
      <c r="TK262" s="802"/>
      <c r="TL262" s="802"/>
      <c r="TM262" s="802"/>
      <c r="TN262" s="802"/>
      <c r="TO262" s="802"/>
      <c r="TP262" s="802"/>
      <c r="TQ262" s="802"/>
      <c r="TR262" s="802"/>
      <c r="TS262" s="802"/>
      <c r="TT262" s="802"/>
      <c r="TU262" s="802"/>
      <c r="TV262" s="802"/>
      <c r="TW262" s="802"/>
      <c r="TX262" s="802"/>
      <c r="TY262" s="802"/>
      <c r="TZ262" s="802"/>
      <c r="UA262" s="802"/>
      <c r="UB262" s="802"/>
      <c r="UC262" s="802"/>
      <c r="UD262" s="802"/>
      <c r="UE262" s="802"/>
      <c r="UF262" s="802"/>
      <c r="UG262" s="802"/>
      <c r="UH262" s="802"/>
      <c r="UI262" s="802"/>
      <c r="UJ262" s="802"/>
      <c r="UK262" s="802"/>
      <c r="UL262" s="802"/>
      <c r="UM262" s="802"/>
      <c r="UN262" s="802"/>
      <c r="UO262" s="802"/>
      <c r="UP262" s="802"/>
      <c r="UQ262" s="802"/>
      <c r="UR262" s="802"/>
      <c r="US262" s="802"/>
      <c r="UT262" s="802"/>
      <c r="UU262" s="802"/>
      <c r="UV262" s="802"/>
      <c r="UW262" s="802"/>
      <c r="UX262" s="802"/>
      <c r="UY262" s="802"/>
      <c r="UZ262" s="802"/>
      <c r="VA262" s="802"/>
      <c r="VB262" s="802"/>
      <c r="VC262" s="802"/>
      <c r="VD262" s="802"/>
      <c r="VE262" s="802"/>
      <c r="VF262" s="802"/>
      <c r="VG262" s="802"/>
      <c r="VH262" s="802"/>
      <c r="VI262" s="802"/>
      <c r="VJ262" s="802"/>
      <c r="VK262" s="802"/>
      <c r="VL262" s="802"/>
      <c r="VM262" s="802"/>
      <c r="VN262" s="802"/>
      <c r="VO262" s="802"/>
      <c r="VP262" s="802"/>
      <c r="VQ262" s="802"/>
      <c r="VR262" s="802"/>
      <c r="VS262" s="802"/>
      <c r="VT262" s="802"/>
      <c r="VU262" s="802"/>
      <c r="VV262" s="802"/>
      <c r="VW262" s="802"/>
      <c r="VX262" s="802"/>
      <c r="VY262" s="802"/>
      <c r="VZ262" s="802"/>
      <c r="WA262" s="802"/>
      <c r="WB262" s="802"/>
      <c r="WC262" s="802"/>
      <c r="WD262" s="802"/>
      <c r="WE262" s="802"/>
      <c r="WF262" s="802"/>
      <c r="WG262" s="802"/>
      <c r="WH262" s="802"/>
      <c r="WI262" s="802"/>
      <c r="WJ262" s="802"/>
      <c r="WK262" s="802"/>
      <c r="WL262" s="802"/>
      <c r="WM262" s="802"/>
      <c r="WN262" s="802"/>
      <c r="WO262" s="802"/>
      <c r="WP262" s="802"/>
      <c r="WQ262" s="802"/>
      <c r="WR262" s="802"/>
      <c r="WS262" s="802"/>
      <c r="WT262" s="802"/>
      <c r="WU262" s="802"/>
      <c r="WV262" s="802"/>
      <c r="WW262" s="802"/>
      <c r="WX262" s="802"/>
      <c r="WY262" s="802"/>
      <c r="WZ262" s="802"/>
      <c r="XA262" s="802"/>
      <c r="XB262" s="802"/>
      <c r="XC262" s="802"/>
      <c r="XD262" s="802"/>
      <c r="XE262" s="802"/>
      <c r="XF262" s="802"/>
      <c r="XG262" s="802"/>
      <c r="XH262" s="802"/>
      <c r="XI262" s="802"/>
      <c r="XJ262" s="802"/>
      <c r="XK262" s="802"/>
      <c r="XL262" s="802"/>
      <c r="XM262" s="802"/>
      <c r="XN262" s="802"/>
      <c r="XO262" s="802"/>
      <c r="XP262" s="802"/>
      <c r="XQ262" s="802"/>
      <c r="XR262" s="802"/>
      <c r="XS262" s="802"/>
      <c r="XT262" s="802"/>
      <c r="XU262" s="802"/>
      <c r="XV262" s="802"/>
      <c r="XW262" s="802"/>
      <c r="XX262" s="802"/>
      <c r="XY262" s="802"/>
      <c r="XZ262" s="802"/>
      <c r="YA262" s="802"/>
      <c r="YB262" s="802"/>
      <c r="YC262" s="802"/>
      <c r="YD262" s="802"/>
      <c r="YE262" s="802"/>
      <c r="YF262" s="802"/>
      <c r="YG262" s="802"/>
      <c r="YH262" s="802"/>
      <c r="YI262" s="802"/>
      <c r="YJ262" s="802"/>
      <c r="YK262" s="802"/>
      <c r="YL262" s="802"/>
      <c r="YM262" s="802"/>
      <c r="YN262" s="802"/>
      <c r="YO262" s="802"/>
      <c r="YP262" s="802"/>
      <c r="YQ262" s="802"/>
      <c r="YR262" s="802"/>
      <c r="YS262" s="802"/>
      <c r="YT262" s="802"/>
      <c r="YU262" s="802"/>
      <c r="YV262" s="802"/>
      <c r="YW262" s="802"/>
      <c r="YX262" s="802"/>
      <c r="YY262" s="802"/>
      <c r="YZ262" s="802"/>
      <c r="ZA262" s="802"/>
      <c r="ZB262" s="802"/>
      <c r="ZC262" s="802"/>
      <c r="ZD262" s="802"/>
      <c r="ZE262" s="802"/>
      <c r="ZF262" s="802"/>
      <c r="ZG262" s="802"/>
      <c r="ZH262" s="802"/>
      <c r="ZI262" s="802"/>
      <c r="ZJ262" s="802"/>
      <c r="ZK262" s="802"/>
      <c r="ZL262" s="802"/>
      <c r="ZM262" s="802"/>
      <c r="ZN262" s="802"/>
      <c r="ZO262" s="802"/>
      <c r="ZP262" s="802"/>
      <c r="ZQ262" s="802"/>
      <c r="ZR262" s="802"/>
      <c r="ZS262" s="802"/>
      <c r="ZT262" s="802"/>
      <c r="ZU262" s="802"/>
      <c r="ZV262" s="802"/>
      <c r="ZW262" s="802"/>
      <c r="ZX262" s="802"/>
      <c r="ZY262" s="802"/>
      <c r="ZZ262" s="802"/>
      <c r="AAA262" s="802"/>
      <c r="AAB262" s="802"/>
      <c r="AAC262" s="802"/>
      <c r="AAD262" s="802"/>
      <c r="AAE262" s="802"/>
      <c r="AAF262" s="802"/>
      <c r="AAG262" s="802"/>
      <c r="AAH262" s="802"/>
      <c r="AAI262" s="802"/>
      <c r="AAJ262" s="802"/>
      <c r="AAK262" s="802"/>
      <c r="AAL262" s="802"/>
      <c r="AAM262" s="802"/>
      <c r="AAN262" s="802"/>
      <c r="AAO262" s="802"/>
      <c r="AAP262" s="802"/>
      <c r="AAQ262" s="802"/>
      <c r="AAR262" s="802"/>
      <c r="AAS262" s="802"/>
      <c r="AAT262" s="802"/>
      <c r="AAU262" s="802"/>
      <c r="AAV262" s="802"/>
      <c r="AAW262" s="802"/>
      <c r="AAX262" s="802"/>
      <c r="AAY262" s="802"/>
      <c r="AAZ262" s="802"/>
      <c r="ABA262" s="802"/>
      <c r="ABB262" s="802"/>
      <c r="ABC262" s="802"/>
      <c r="ABD262" s="802"/>
      <c r="ABE262" s="802"/>
      <c r="ABF262" s="802"/>
      <c r="ABG262" s="802"/>
      <c r="ABH262" s="802"/>
      <c r="ABI262" s="802"/>
      <c r="ABJ262" s="802"/>
      <c r="ABK262" s="802"/>
      <c r="ABL262" s="802"/>
      <c r="ABM262" s="802"/>
      <c r="ABN262" s="802"/>
      <c r="ABO262" s="802"/>
      <c r="ABP262" s="802"/>
      <c r="ABQ262" s="802"/>
      <c r="ABR262" s="802"/>
      <c r="ABS262" s="802"/>
      <c r="ABT262" s="802"/>
      <c r="ABU262" s="802"/>
      <c r="ABV262" s="802"/>
      <c r="ABW262" s="802"/>
      <c r="ABX262" s="802"/>
      <c r="ABY262" s="802"/>
      <c r="ABZ262" s="802"/>
      <c r="ACA262" s="802"/>
      <c r="ACB262" s="802"/>
      <c r="ACC262" s="802"/>
      <c r="ACD262" s="802"/>
      <c r="ACE262" s="802"/>
      <c r="ACF262" s="802"/>
      <c r="ACG262" s="802"/>
      <c r="ACH262" s="802"/>
      <c r="ACI262" s="802"/>
      <c r="ACJ262" s="802"/>
      <c r="ACK262" s="802"/>
      <c r="ACL262" s="802"/>
      <c r="ACM262" s="802"/>
      <c r="ACN262" s="802"/>
      <c r="ACO262" s="802"/>
      <c r="ACP262" s="802"/>
      <c r="ACQ262" s="802"/>
      <c r="ACR262" s="802"/>
      <c r="ACS262" s="802"/>
      <c r="ACT262" s="802"/>
      <c r="ACU262" s="802"/>
      <c r="ACV262" s="802"/>
      <c r="ACW262" s="802"/>
      <c r="ACX262" s="802"/>
      <c r="ACY262" s="802"/>
      <c r="ACZ262" s="802"/>
      <c r="ADA262" s="802"/>
      <c r="ADB262" s="802"/>
      <c r="ADC262" s="802"/>
      <c r="ADD262" s="802"/>
      <c r="ADE262" s="802"/>
      <c r="ADF262" s="802"/>
      <c r="ADG262" s="802"/>
      <c r="ADH262" s="802"/>
      <c r="ADI262" s="802"/>
      <c r="ADJ262" s="802"/>
      <c r="ADK262" s="802"/>
      <c r="ADL262" s="802"/>
      <c r="ADM262" s="802"/>
      <c r="ADN262" s="802"/>
      <c r="ADO262" s="802"/>
      <c r="ADP262" s="802"/>
      <c r="ADQ262" s="802"/>
      <c r="ADR262" s="802"/>
      <c r="ADS262" s="802"/>
      <c r="ADT262" s="802"/>
      <c r="ADU262" s="802"/>
      <c r="ADV262" s="802"/>
      <c r="ADW262" s="802"/>
      <c r="ADX262" s="802"/>
      <c r="ADY262" s="802"/>
      <c r="ADZ262" s="802"/>
      <c r="AEA262" s="802"/>
      <c r="AEB262" s="802"/>
      <c r="AEC262" s="802"/>
      <c r="AED262" s="802"/>
      <c r="AEE262" s="802"/>
      <c r="AEF262" s="802"/>
      <c r="AEG262" s="802"/>
      <c r="AEH262" s="802"/>
      <c r="AEI262" s="802"/>
      <c r="AEJ262" s="802"/>
      <c r="AEK262" s="802"/>
      <c r="AEL262" s="802"/>
      <c r="AEM262" s="802"/>
      <c r="AEN262" s="802"/>
      <c r="AEO262" s="802"/>
      <c r="AEP262" s="802"/>
      <c r="AEQ262" s="802"/>
      <c r="AER262" s="802"/>
      <c r="AES262" s="802"/>
      <c r="AET262" s="802"/>
      <c r="AEU262" s="802"/>
      <c r="AEV262" s="802"/>
      <c r="AEW262" s="802"/>
      <c r="AEX262" s="802"/>
      <c r="AEY262" s="802"/>
      <c r="AEZ262" s="802"/>
      <c r="AFA262" s="802"/>
      <c r="AFB262" s="802"/>
      <c r="AFC262" s="802"/>
      <c r="AFD262" s="802"/>
      <c r="AFE262" s="802"/>
      <c r="AFF262" s="802"/>
      <c r="AFG262" s="802"/>
      <c r="AFH262" s="802"/>
      <c r="AFI262" s="802"/>
      <c r="AFJ262" s="802"/>
      <c r="AFK262" s="802"/>
      <c r="AFL262" s="802"/>
      <c r="AFM262" s="802"/>
      <c r="AFN262" s="802"/>
      <c r="AFO262" s="802"/>
      <c r="AFP262" s="802"/>
      <c r="AFQ262" s="802"/>
      <c r="AFR262" s="802"/>
      <c r="AFS262" s="802"/>
      <c r="AFT262" s="802"/>
      <c r="AFU262" s="802"/>
      <c r="AFV262" s="802"/>
      <c r="AFW262" s="802"/>
      <c r="AFX262" s="802"/>
      <c r="AFY262" s="802"/>
      <c r="AFZ262" s="802"/>
      <c r="AGA262" s="802"/>
      <c r="AGB262" s="802"/>
      <c r="AGC262" s="802"/>
      <c r="AGD262" s="802"/>
      <c r="AGE262" s="802"/>
      <c r="AGF262" s="802"/>
      <c r="AGG262" s="802"/>
      <c r="AGH262" s="802"/>
      <c r="AGI262" s="802"/>
      <c r="AGJ262" s="802"/>
      <c r="AGK262" s="802"/>
      <c r="AGL262" s="802"/>
      <c r="AGM262" s="802"/>
      <c r="AGN262" s="802"/>
      <c r="AGO262" s="802"/>
      <c r="AGP262" s="802"/>
      <c r="AGQ262" s="802"/>
      <c r="AGR262" s="802"/>
      <c r="AGS262" s="802"/>
      <c r="AGT262" s="802"/>
      <c r="AGU262" s="802"/>
      <c r="AGV262" s="802"/>
      <c r="AGW262" s="802"/>
      <c r="AGX262" s="802"/>
      <c r="AGY262" s="802"/>
      <c r="AGZ262" s="802"/>
      <c r="AHA262" s="802"/>
      <c r="AHB262" s="802"/>
      <c r="AHC262" s="802"/>
      <c r="AHD262" s="802"/>
      <c r="AHE262" s="802"/>
      <c r="AHF262" s="802"/>
      <c r="AHG262" s="802"/>
      <c r="AHH262" s="802"/>
      <c r="AHI262" s="802"/>
      <c r="AHJ262" s="802"/>
      <c r="AHK262" s="802"/>
      <c r="AHL262" s="802"/>
      <c r="AHM262" s="802"/>
      <c r="AHN262" s="802"/>
      <c r="AHO262" s="802"/>
      <c r="AHP262" s="802"/>
      <c r="AHQ262" s="802"/>
      <c r="AHR262" s="802"/>
      <c r="AHS262" s="802"/>
      <c r="AHT262" s="802"/>
      <c r="AHU262" s="802"/>
      <c r="AHV262" s="802"/>
      <c r="AHW262" s="802"/>
      <c r="AHX262" s="802"/>
      <c r="AHY262" s="802"/>
      <c r="AHZ262" s="802"/>
      <c r="AIA262" s="802"/>
      <c r="AIB262" s="802"/>
      <c r="AIC262" s="802"/>
      <c r="AID262" s="802"/>
      <c r="AIE262" s="802"/>
      <c r="AIF262" s="802"/>
      <c r="AIG262" s="802"/>
      <c r="AIH262" s="802"/>
      <c r="AII262" s="802"/>
      <c r="AIJ262" s="802"/>
      <c r="AQE262" s="802"/>
      <c r="AQF262" s="802"/>
      <c r="AQG262" s="802"/>
      <c r="AQH262" s="802"/>
      <c r="AQI262" s="802"/>
      <c r="AQJ262" s="802"/>
      <c r="AQK262" s="802"/>
      <c r="AQL262" s="802"/>
      <c r="AQM262" s="802"/>
      <c r="AQN262" s="802"/>
      <c r="AQO262" s="802"/>
      <c r="AQP262" s="802"/>
      <c r="AQQ262" s="802"/>
      <c r="AQR262" s="802"/>
      <c r="AQS262" s="802"/>
      <c r="AQT262" s="802"/>
      <c r="AQU262" s="802"/>
      <c r="AQV262" s="802"/>
      <c r="AQW262" s="802"/>
      <c r="AQX262" s="802"/>
      <c r="AQY262" s="802"/>
      <c r="AQZ262" s="802"/>
      <c r="ARA262" s="802"/>
      <c r="ARB262" s="802"/>
      <c r="ARC262" s="802"/>
      <c r="ARD262" s="802"/>
      <c r="ARE262" s="802"/>
      <c r="ARF262" s="802"/>
      <c r="ARG262" s="802"/>
      <c r="ARH262" s="802"/>
      <c r="ARI262" s="802"/>
      <c r="ARJ262" s="802"/>
      <c r="ARK262" s="802"/>
      <c r="ARL262" s="802"/>
      <c r="ARM262" s="802"/>
      <c r="ARN262" s="802"/>
      <c r="ARO262" s="802"/>
      <c r="ARP262" s="802"/>
      <c r="ARQ262" s="802"/>
      <c r="ARR262" s="802"/>
      <c r="ARS262" s="802"/>
      <c r="ART262" s="802"/>
      <c r="ARU262" s="802"/>
      <c r="ARV262" s="802"/>
      <c r="ARW262" s="802"/>
      <c r="ARX262" s="802"/>
      <c r="ARY262" s="802"/>
      <c r="ARZ262" s="802"/>
      <c r="ASA262" s="802"/>
      <c r="ASB262" s="802"/>
      <c r="ASC262" s="802"/>
      <c r="ASD262" s="802"/>
      <c r="ASE262" s="802"/>
      <c r="ASF262" s="802"/>
      <c r="ASG262" s="802"/>
      <c r="ASH262" s="802"/>
      <c r="ASI262" s="802"/>
      <c r="ASJ262" s="802"/>
      <c r="ASK262" s="802"/>
      <c r="ASL262" s="802"/>
      <c r="ATP262" s="802"/>
      <c r="ATQ262" s="802"/>
      <c r="ATR262" s="802"/>
      <c r="ATS262" s="802"/>
      <c r="ATT262" s="802"/>
      <c r="ATU262" s="802"/>
      <c r="ATV262" s="802"/>
      <c r="ATW262" s="802"/>
      <c r="ATX262" s="802"/>
      <c r="ATY262" s="802"/>
      <c r="ATZ262" s="802"/>
      <c r="AUA262" s="802"/>
      <c r="AUB262" s="802"/>
      <c r="AUC262" s="802"/>
      <c r="AUD262" s="802"/>
      <c r="AUE262" s="802"/>
      <c r="AUF262" s="802"/>
      <c r="AUG262" s="802"/>
      <c r="AUH262" s="802"/>
      <c r="AUI262" s="802"/>
      <c r="AUJ262" s="802"/>
      <c r="AUK262" s="802"/>
      <c r="AUL262" s="802"/>
      <c r="AUM262" s="802"/>
      <c r="AUN262" s="802"/>
      <c r="AUO262" s="802"/>
      <c r="AUP262" s="801"/>
      <c r="AUQ262" s="802"/>
      <c r="AUR262" s="801"/>
      <c r="AUS262" s="802"/>
      <c r="AUT262" s="801"/>
      <c r="AUU262" s="802"/>
      <c r="AUV262" s="802"/>
      <c r="AUW262" s="802"/>
      <c r="AUX262" s="802"/>
      <c r="AUY262" s="802"/>
      <c r="AUZ262" s="802"/>
      <c r="AVA262" s="802"/>
      <c r="AVB262" s="802"/>
      <c r="AVC262" s="802"/>
      <c r="AVD262" s="802"/>
      <c r="AVE262" s="802"/>
      <c r="AVF262" s="802"/>
      <c r="AVG262" s="802"/>
      <c r="AVH262" s="802"/>
      <c r="AVI262" s="802"/>
      <c r="AVJ262" s="808"/>
      <c r="AVK262" s="808"/>
      <c r="AVL262" s="808"/>
      <c r="AVM262" s="808"/>
      <c r="AVN262" s="808"/>
      <c r="AVO262" s="808"/>
      <c r="AVP262" s="808"/>
      <c r="AVQ262" s="808"/>
      <c r="AVR262" s="808"/>
      <c r="AVS262" s="808"/>
      <c r="AVT262" s="808"/>
      <c r="AVU262" s="809"/>
      <c r="AVV262" s="809"/>
      <c r="AVW262" s="809"/>
      <c r="AVX262" s="809"/>
      <c r="AVY262" s="809"/>
      <c r="AVZ262" s="809"/>
      <c r="AWA262" s="809"/>
      <c r="AWB262" s="809"/>
      <c r="AWC262" s="809"/>
      <c r="AWD262" s="809"/>
      <c r="AWE262" s="809"/>
      <c r="AWF262" s="809"/>
      <c r="AWG262" s="809"/>
      <c r="AWH262" s="809"/>
      <c r="AWI262" s="809"/>
      <c r="AWJ262" s="809"/>
      <c r="AWK262" s="809"/>
      <c r="AWL262" s="809"/>
      <c r="AWM262" s="809"/>
      <c r="AWN262" s="809"/>
      <c r="AWO262" s="809"/>
      <c r="AWP262" s="809"/>
      <c r="AWQ262" s="809"/>
      <c r="AWR262" s="808"/>
      <c r="AWS262" s="761"/>
      <c r="AWT262" s="808"/>
      <c r="AWU262" s="809"/>
      <c r="AWV262" s="809"/>
      <c r="AWW262" s="809"/>
      <c r="AWX262" s="809"/>
      <c r="AWY262" s="809"/>
      <c r="AWZ262" s="809"/>
      <c r="AXA262" s="809"/>
      <c r="AXB262" s="809"/>
      <c r="AXC262" s="809"/>
      <c r="AXD262" s="809"/>
      <c r="AXE262" s="809"/>
      <c r="AXF262" s="809"/>
      <c r="AXG262" s="809"/>
      <c r="AXH262" s="809"/>
      <c r="AXI262" s="809"/>
      <c r="AXJ262" s="809"/>
      <c r="AXK262" s="809"/>
      <c r="AXL262" s="809"/>
      <c r="AXM262" s="809"/>
      <c r="AXN262" s="809"/>
      <c r="AXO262" s="809"/>
      <c r="AXP262" s="809"/>
      <c r="AXQ262" s="809"/>
      <c r="AXR262" s="809"/>
      <c r="AXS262" s="809"/>
      <c r="AXT262" s="809"/>
      <c r="AXU262" s="809"/>
      <c r="AXV262" s="809"/>
      <c r="AXW262" s="809"/>
      <c r="AXX262" s="809"/>
      <c r="AXY262" s="809"/>
      <c r="AXZ262" s="809"/>
      <c r="AYA262" s="809"/>
      <c r="AYB262" s="809"/>
      <c r="AYC262" s="809"/>
      <c r="AYD262" s="808"/>
      <c r="AYE262" s="808"/>
      <c r="AYF262" s="809"/>
      <c r="AYG262" s="808"/>
      <c r="AYH262" s="810"/>
      <c r="AYI262" s="810"/>
      <c r="AYJ262" s="810"/>
      <c r="AYK262" s="810"/>
      <c r="AYL262" s="810"/>
      <c r="AYM262" s="810"/>
      <c r="AYN262" s="810"/>
      <c r="AYO262" s="810"/>
      <c r="AYP262" s="810"/>
      <c r="AYQ262" s="810"/>
      <c r="AYR262" s="810"/>
      <c r="AYS262" s="810"/>
      <c r="AYT262" s="810"/>
      <c r="AYU262" s="810"/>
      <c r="AYV262" s="810"/>
      <c r="AYW262" s="810"/>
      <c r="AYX262" s="810"/>
      <c r="AYY262" s="810"/>
      <c r="AYZ262" s="810"/>
      <c r="AZA262" s="810"/>
      <c r="AZB262" s="810"/>
      <c r="AZC262" s="810"/>
      <c r="AZD262" s="810"/>
      <c r="AZE262" s="810"/>
      <c r="AZF262" s="810"/>
      <c r="AZG262" s="810"/>
      <c r="AZH262" s="810"/>
      <c r="AZI262" s="810"/>
      <c r="AZJ262" s="810"/>
      <c r="AZK262" s="810"/>
      <c r="AZL262" s="810"/>
      <c r="AZM262" s="810"/>
      <c r="AZN262" s="810"/>
      <c r="AZO262" s="810"/>
      <c r="AZP262" s="809"/>
      <c r="AZQ262" s="802"/>
      <c r="AZR262" s="802"/>
      <c r="AZS262" s="802"/>
    </row>
    <row r="263" spans="45:920 1123:1371" s="793" customFormat="1" ht="13.5">
      <c r="AS263" s="802"/>
      <c r="AT263" s="802"/>
      <c r="AU263" s="802"/>
      <c r="AV263" s="802"/>
      <c r="AW263" s="802"/>
      <c r="AX263" s="802"/>
      <c r="AY263" s="802"/>
      <c r="AZ263" s="802"/>
      <c r="BA263" s="802"/>
      <c r="BB263" s="802"/>
      <c r="BC263" s="802"/>
      <c r="BD263" s="802"/>
      <c r="BE263" s="802"/>
      <c r="BF263" s="802"/>
      <c r="BG263" s="802"/>
      <c r="BH263" s="802"/>
      <c r="BI263" s="802"/>
      <c r="BJ263" s="802"/>
      <c r="BK263" s="802"/>
      <c r="BL263" s="802"/>
      <c r="BM263" s="802"/>
      <c r="BN263" s="802"/>
      <c r="BO263" s="802"/>
      <c r="BP263" s="802"/>
      <c r="BQ263" s="802"/>
      <c r="BR263" s="802"/>
      <c r="BS263" s="802"/>
      <c r="BT263" s="802"/>
      <c r="BU263" s="802"/>
      <c r="BV263" s="802"/>
      <c r="BW263" s="802"/>
      <c r="BX263" s="802"/>
      <c r="BY263" s="802"/>
      <c r="BZ263" s="802"/>
      <c r="CA263" s="802"/>
      <c r="CB263" s="802"/>
      <c r="CC263" s="802"/>
      <c r="CD263" s="802"/>
      <c r="CE263" s="802"/>
      <c r="CF263" s="802"/>
      <c r="CG263" s="802"/>
      <c r="CH263" s="802"/>
      <c r="CI263" s="802"/>
      <c r="CJ263" s="802"/>
      <c r="CK263" s="802"/>
      <c r="CL263" s="802"/>
      <c r="CM263" s="802"/>
      <c r="CN263" s="802"/>
      <c r="CO263" s="802"/>
      <c r="CP263" s="802"/>
      <c r="CQ263" s="802"/>
      <c r="CR263" s="802"/>
      <c r="CS263" s="802"/>
      <c r="CT263" s="802"/>
      <c r="CU263" s="802"/>
      <c r="CV263" s="802"/>
      <c r="CW263" s="802"/>
      <c r="CX263" s="802"/>
      <c r="CY263" s="802"/>
      <c r="CZ263" s="802"/>
      <c r="DA263" s="802"/>
      <c r="DB263" s="802"/>
      <c r="DC263" s="802"/>
      <c r="DD263" s="802"/>
      <c r="DE263" s="802"/>
      <c r="DF263" s="802"/>
      <c r="DG263" s="802"/>
      <c r="DH263" s="802"/>
      <c r="DI263" s="802"/>
      <c r="DJ263" s="802"/>
      <c r="DK263" s="802"/>
      <c r="DL263" s="802"/>
      <c r="DM263" s="802"/>
      <c r="DN263" s="802"/>
      <c r="DO263" s="802"/>
      <c r="DP263" s="802"/>
      <c r="DQ263" s="802"/>
      <c r="DR263" s="802"/>
      <c r="DS263" s="802"/>
      <c r="DT263" s="802"/>
      <c r="DU263" s="802"/>
      <c r="DV263" s="802"/>
      <c r="DW263" s="802"/>
      <c r="DX263" s="802"/>
      <c r="DY263" s="802"/>
      <c r="DZ263" s="802"/>
      <c r="EA263" s="802"/>
      <c r="EB263" s="802"/>
      <c r="EC263" s="802"/>
      <c r="ED263" s="802"/>
      <c r="EE263" s="802"/>
      <c r="EF263" s="802"/>
      <c r="EG263" s="802"/>
      <c r="EH263" s="802"/>
      <c r="EI263" s="802"/>
      <c r="EJ263" s="802"/>
      <c r="EK263" s="802"/>
      <c r="EL263" s="802"/>
      <c r="EM263" s="802"/>
      <c r="EN263" s="802"/>
      <c r="EO263" s="802"/>
      <c r="EP263" s="802"/>
      <c r="EQ263" s="802"/>
      <c r="ER263" s="802"/>
      <c r="ES263" s="802"/>
      <c r="ET263" s="802"/>
      <c r="EU263" s="802"/>
      <c r="EV263" s="802"/>
      <c r="EW263" s="802"/>
      <c r="EX263" s="802"/>
      <c r="EY263" s="802"/>
      <c r="EZ263" s="802"/>
      <c r="FA263" s="802"/>
      <c r="FB263" s="802"/>
      <c r="FC263" s="802"/>
      <c r="FD263" s="802"/>
      <c r="FE263" s="802"/>
      <c r="FF263" s="802"/>
      <c r="FG263" s="802"/>
      <c r="FH263" s="802"/>
      <c r="FI263" s="802"/>
      <c r="FJ263" s="802"/>
      <c r="FK263" s="802"/>
      <c r="FL263" s="802"/>
      <c r="FM263" s="802"/>
      <c r="FN263" s="802"/>
      <c r="FO263" s="802"/>
      <c r="FP263" s="802"/>
      <c r="FQ263" s="802"/>
      <c r="FR263" s="802"/>
      <c r="FS263" s="802"/>
      <c r="FT263" s="802"/>
      <c r="FU263" s="802"/>
      <c r="FV263" s="802"/>
      <c r="FW263" s="802"/>
      <c r="FX263" s="802"/>
      <c r="FY263" s="802"/>
      <c r="FZ263" s="802"/>
      <c r="GA263" s="802"/>
      <c r="GB263" s="802"/>
      <c r="GC263" s="802"/>
      <c r="GD263" s="802"/>
      <c r="GE263" s="802"/>
      <c r="GF263" s="802"/>
      <c r="GG263" s="802"/>
      <c r="GH263" s="802"/>
      <c r="GI263" s="802"/>
      <c r="GJ263" s="802"/>
      <c r="GK263" s="802"/>
      <c r="GL263" s="802"/>
      <c r="GM263" s="802"/>
      <c r="GN263" s="802"/>
      <c r="GO263" s="802"/>
      <c r="GP263" s="802"/>
      <c r="GQ263" s="802"/>
      <c r="GR263" s="802"/>
      <c r="GS263" s="802"/>
      <c r="GT263" s="802"/>
      <c r="GU263" s="802"/>
      <c r="GV263" s="802"/>
      <c r="GW263" s="802"/>
      <c r="GX263" s="802"/>
      <c r="GY263" s="802"/>
      <c r="GZ263" s="802"/>
      <c r="HA263" s="802"/>
      <c r="HB263" s="802"/>
      <c r="HC263" s="802"/>
      <c r="HD263" s="802"/>
      <c r="HE263" s="802"/>
      <c r="HF263" s="802"/>
      <c r="HG263" s="802"/>
      <c r="HH263" s="802"/>
      <c r="HI263" s="802"/>
      <c r="HJ263" s="802"/>
      <c r="HK263" s="802"/>
      <c r="HL263" s="802"/>
      <c r="HM263" s="802"/>
      <c r="HN263" s="802"/>
      <c r="HO263" s="802"/>
      <c r="HP263" s="802"/>
      <c r="HQ263" s="802"/>
      <c r="HR263" s="802"/>
      <c r="HS263" s="802"/>
      <c r="HT263" s="802"/>
      <c r="HU263" s="802"/>
      <c r="HV263" s="802"/>
      <c r="HW263" s="802"/>
      <c r="HX263" s="802"/>
      <c r="HY263" s="802"/>
      <c r="HZ263" s="802"/>
      <c r="IA263" s="802"/>
      <c r="IB263" s="802"/>
      <c r="IC263" s="802"/>
      <c r="ID263" s="802"/>
      <c r="IE263" s="802"/>
      <c r="IF263" s="802"/>
      <c r="IG263" s="802"/>
      <c r="IH263" s="802"/>
      <c r="II263" s="802"/>
      <c r="IJ263" s="802"/>
      <c r="IK263" s="802"/>
      <c r="IL263" s="802"/>
      <c r="IM263" s="802"/>
      <c r="IN263" s="802"/>
      <c r="IO263" s="802"/>
      <c r="IP263" s="802"/>
      <c r="IQ263" s="802"/>
      <c r="IR263" s="802"/>
      <c r="IS263" s="802"/>
      <c r="IT263" s="802"/>
      <c r="IU263" s="802"/>
      <c r="IV263" s="802"/>
      <c r="IW263" s="802"/>
      <c r="IX263" s="802"/>
      <c r="IY263" s="802"/>
      <c r="IZ263" s="802"/>
      <c r="JA263" s="802"/>
      <c r="JB263" s="802"/>
      <c r="JC263" s="802"/>
      <c r="JD263" s="802"/>
      <c r="JE263" s="802"/>
      <c r="JF263" s="802"/>
      <c r="JG263" s="802"/>
      <c r="JH263" s="802"/>
      <c r="JI263" s="802"/>
      <c r="JJ263" s="802"/>
      <c r="JK263" s="802"/>
      <c r="JL263" s="802"/>
      <c r="JM263" s="802"/>
      <c r="JN263" s="802"/>
      <c r="JO263" s="802"/>
      <c r="JP263" s="802"/>
      <c r="JQ263" s="802"/>
      <c r="JR263" s="802"/>
      <c r="JS263" s="802"/>
      <c r="JT263" s="802"/>
      <c r="JU263" s="802"/>
      <c r="JV263" s="802"/>
      <c r="JW263" s="802"/>
      <c r="JX263" s="802"/>
      <c r="JY263" s="802"/>
      <c r="JZ263" s="802"/>
      <c r="KA263" s="802"/>
      <c r="KB263" s="802"/>
      <c r="KC263" s="802"/>
      <c r="KD263" s="802"/>
      <c r="KE263" s="802"/>
      <c r="KF263" s="802"/>
      <c r="KG263" s="802"/>
      <c r="KH263" s="802"/>
      <c r="KI263" s="802"/>
      <c r="KJ263" s="802"/>
      <c r="KK263" s="802"/>
      <c r="KL263" s="802"/>
      <c r="KM263" s="802"/>
      <c r="KN263" s="802"/>
      <c r="KO263" s="802"/>
      <c r="KP263" s="802"/>
      <c r="KQ263" s="802"/>
      <c r="KR263" s="802"/>
      <c r="KS263" s="802"/>
      <c r="KT263" s="802"/>
      <c r="KU263" s="802"/>
      <c r="KV263" s="802"/>
      <c r="KW263" s="802"/>
      <c r="KX263" s="802"/>
      <c r="KY263" s="802"/>
      <c r="KZ263" s="802"/>
      <c r="LA263" s="802"/>
      <c r="LB263" s="802"/>
      <c r="LC263" s="802"/>
      <c r="LD263" s="802"/>
      <c r="LE263" s="802"/>
      <c r="LF263" s="802"/>
      <c r="LG263" s="802"/>
      <c r="LH263" s="802"/>
      <c r="LI263" s="802"/>
      <c r="LJ263" s="802"/>
      <c r="LK263" s="802"/>
      <c r="LL263" s="802"/>
      <c r="LM263" s="802"/>
      <c r="LN263" s="802"/>
      <c r="LO263" s="802"/>
      <c r="LP263" s="802"/>
      <c r="LQ263" s="802"/>
      <c r="LR263" s="802"/>
      <c r="LS263" s="802"/>
      <c r="LT263" s="802"/>
      <c r="LU263" s="802"/>
      <c r="LV263" s="802"/>
      <c r="LW263" s="802"/>
      <c r="LX263" s="802"/>
      <c r="LY263" s="802"/>
      <c r="LZ263" s="802"/>
      <c r="MA263" s="802"/>
      <c r="MB263" s="802"/>
      <c r="MC263" s="802"/>
      <c r="MD263" s="802"/>
      <c r="ME263" s="802"/>
      <c r="MF263" s="802"/>
      <c r="MG263" s="802"/>
      <c r="MH263" s="802"/>
      <c r="MI263" s="802"/>
      <c r="MJ263" s="802"/>
      <c r="MK263" s="802"/>
      <c r="ML263" s="802"/>
      <c r="MM263" s="802"/>
      <c r="MN263" s="802"/>
      <c r="MO263" s="802"/>
      <c r="MP263" s="802"/>
      <c r="MQ263" s="802"/>
      <c r="MR263" s="802"/>
      <c r="MS263" s="802"/>
      <c r="MT263" s="802"/>
      <c r="MU263" s="802"/>
      <c r="MV263" s="802"/>
      <c r="MW263" s="802"/>
      <c r="MX263" s="802"/>
      <c r="MY263" s="802"/>
      <c r="MZ263" s="802"/>
      <c r="NA263" s="802"/>
      <c r="NB263" s="802"/>
      <c r="NC263" s="802"/>
      <c r="ND263" s="802"/>
      <c r="NE263" s="802"/>
      <c r="NF263" s="802"/>
      <c r="NG263" s="802"/>
      <c r="NH263" s="802"/>
      <c r="NI263" s="802"/>
      <c r="NJ263" s="802"/>
      <c r="NK263" s="802"/>
      <c r="NL263" s="802"/>
      <c r="NM263" s="802"/>
      <c r="NN263" s="802"/>
      <c r="NO263" s="802"/>
      <c r="NP263" s="802"/>
      <c r="NQ263" s="802"/>
      <c r="NR263" s="802"/>
      <c r="NS263" s="802"/>
      <c r="NT263" s="802"/>
      <c r="NU263" s="802"/>
      <c r="NV263" s="802"/>
      <c r="NW263" s="802"/>
      <c r="NX263" s="802"/>
      <c r="NY263" s="802"/>
      <c r="NZ263" s="802"/>
      <c r="OA263" s="802"/>
      <c r="OB263" s="802"/>
      <c r="OC263" s="802"/>
      <c r="OD263" s="802"/>
      <c r="OE263" s="802"/>
      <c r="OF263" s="802"/>
      <c r="OG263" s="802"/>
      <c r="OH263" s="802"/>
      <c r="OI263" s="802"/>
      <c r="OJ263" s="802"/>
      <c r="OK263" s="802"/>
      <c r="OL263" s="802"/>
      <c r="OM263" s="802"/>
      <c r="ON263" s="802"/>
      <c r="OO263" s="802"/>
      <c r="OP263" s="802"/>
      <c r="OQ263" s="802"/>
      <c r="OR263" s="802"/>
      <c r="OS263" s="802"/>
      <c r="OT263" s="802"/>
      <c r="OU263" s="802"/>
      <c r="OV263" s="802"/>
      <c r="OW263" s="802"/>
      <c r="OX263" s="802"/>
      <c r="OY263" s="802"/>
      <c r="OZ263" s="802"/>
      <c r="PA263" s="802"/>
      <c r="PB263" s="802"/>
      <c r="PC263" s="802"/>
      <c r="PD263" s="802"/>
      <c r="PE263" s="802"/>
      <c r="PF263" s="802"/>
      <c r="PG263" s="802"/>
      <c r="PH263" s="802"/>
      <c r="PI263" s="802"/>
      <c r="PJ263" s="802"/>
      <c r="PK263" s="802"/>
      <c r="PL263" s="802"/>
      <c r="PM263" s="802"/>
      <c r="PN263" s="802"/>
      <c r="PO263" s="802"/>
      <c r="PP263" s="802"/>
      <c r="PQ263" s="802"/>
      <c r="PR263" s="802"/>
      <c r="PS263" s="802"/>
      <c r="PT263" s="802"/>
      <c r="PU263" s="802"/>
      <c r="PV263" s="802"/>
      <c r="PW263" s="802"/>
      <c r="PX263" s="802"/>
      <c r="PY263" s="802"/>
      <c r="PZ263" s="802"/>
      <c r="QA263" s="802"/>
      <c r="QB263" s="802"/>
      <c r="QC263" s="802"/>
      <c r="QD263" s="802"/>
      <c r="QE263" s="802"/>
      <c r="QF263" s="802"/>
      <c r="QG263" s="802"/>
      <c r="QH263" s="802"/>
      <c r="QI263" s="802"/>
      <c r="QJ263" s="802"/>
      <c r="QK263" s="802"/>
      <c r="QL263" s="802"/>
      <c r="QM263" s="802"/>
      <c r="QN263" s="802"/>
      <c r="QO263" s="802"/>
      <c r="QP263" s="802"/>
      <c r="QQ263" s="802"/>
      <c r="QR263" s="802"/>
      <c r="QS263" s="802"/>
      <c r="QT263" s="802"/>
      <c r="QU263" s="802"/>
      <c r="QV263" s="802"/>
      <c r="QW263" s="802"/>
      <c r="QX263" s="802"/>
      <c r="QY263" s="802"/>
      <c r="QZ263" s="802"/>
      <c r="RA263" s="802"/>
      <c r="RB263" s="802"/>
      <c r="RC263" s="802"/>
      <c r="RD263" s="802"/>
      <c r="RE263" s="802"/>
      <c r="RF263" s="802"/>
      <c r="RG263" s="802"/>
      <c r="RH263" s="802"/>
      <c r="RI263" s="802"/>
      <c r="RJ263" s="802"/>
      <c r="RK263" s="802"/>
      <c r="RL263" s="802"/>
      <c r="RM263" s="802"/>
      <c r="RN263" s="802"/>
      <c r="RO263" s="802"/>
      <c r="RP263" s="802"/>
      <c r="RQ263" s="802"/>
      <c r="RR263" s="802"/>
      <c r="RS263" s="802"/>
      <c r="RT263" s="802"/>
      <c r="RU263" s="802"/>
      <c r="RV263" s="802"/>
      <c r="RW263" s="802"/>
      <c r="RX263" s="802"/>
      <c r="RY263" s="802"/>
      <c r="RZ263" s="802"/>
      <c r="SA263" s="802"/>
      <c r="SB263" s="802"/>
      <c r="SC263" s="802"/>
      <c r="SD263" s="802"/>
      <c r="SE263" s="802"/>
      <c r="SF263" s="802"/>
      <c r="SG263" s="802"/>
      <c r="SH263" s="802"/>
      <c r="SI263" s="802"/>
      <c r="SJ263" s="802"/>
      <c r="SK263" s="802"/>
      <c r="SL263" s="802"/>
      <c r="SM263" s="802"/>
      <c r="SN263" s="802"/>
      <c r="SO263" s="802"/>
      <c r="SP263" s="802"/>
      <c r="SQ263" s="802"/>
      <c r="SR263" s="802"/>
      <c r="SS263" s="802"/>
      <c r="ST263" s="802"/>
      <c r="SU263" s="802"/>
      <c r="SV263" s="802"/>
      <c r="SW263" s="802"/>
      <c r="SX263" s="802"/>
      <c r="SY263" s="802"/>
      <c r="SZ263" s="802"/>
      <c r="TA263" s="802"/>
      <c r="TB263" s="802"/>
      <c r="TC263" s="802"/>
      <c r="TD263" s="802"/>
      <c r="TE263" s="802"/>
      <c r="TF263" s="802"/>
      <c r="TG263" s="802"/>
      <c r="TH263" s="802"/>
      <c r="TI263" s="802"/>
      <c r="TJ263" s="802"/>
      <c r="TK263" s="802"/>
      <c r="TL263" s="802"/>
      <c r="TM263" s="802"/>
      <c r="TN263" s="802"/>
      <c r="TO263" s="802"/>
      <c r="TP263" s="802"/>
      <c r="TQ263" s="802"/>
      <c r="TR263" s="802"/>
      <c r="TS263" s="802"/>
      <c r="TT263" s="802"/>
      <c r="TU263" s="802"/>
      <c r="TV263" s="802"/>
      <c r="TW263" s="802"/>
      <c r="TX263" s="802"/>
      <c r="TY263" s="802"/>
      <c r="TZ263" s="802"/>
      <c r="UA263" s="802"/>
      <c r="UB263" s="802"/>
      <c r="UC263" s="802"/>
      <c r="UD263" s="802"/>
      <c r="UE263" s="802"/>
      <c r="UF263" s="802"/>
      <c r="UG263" s="802"/>
      <c r="UH263" s="802"/>
      <c r="UI263" s="802"/>
      <c r="UJ263" s="802"/>
      <c r="UK263" s="802"/>
      <c r="UL263" s="802"/>
      <c r="UM263" s="802"/>
      <c r="UN263" s="802"/>
      <c r="UO263" s="802"/>
      <c r="UP263" s="802"/>
      <c r="UQ263" s="802"/>
      <c r="UR263" s="802"/>
      <c r="US263" s="802"/>
      <c r="UT263" s="802"/>
      <c r="UU263" s="802"/>
      <c r="UV263" s="802"/>
      <c r="UW263" s="802"/>
      <c r="UX263" s="802"/>
      <c r="UY263" s="802"/>
      <c r="UZ263" s="802"/>
      <c r="VA263" s="802"/>
      <c r="VB263" s="802"/>
      <c r="VC263" s="802"/>
      <c r="VD263" s="802"/>
      <c r="VE263" s="802"/>
      <c r="VF263" s="802"/>
      <c r="VG263" s="802"/>
      <c r="VH263" s="802"/>
      <c r="VI263" s="802"/>
      <c r="VJ263" s="802"/>
      <c r="VK263" s="802"/>
      <c r="VL263" s="802"/>
      <c r="VM263" s="802"/>
      <c r="VN263" s="802"/>
      <c r="VO263" s="802"/>
      <c r="VP263" s="802"/>
      <c r="VQ263" s="802"/>
      <c r="VR263" s="802"/>
      <c r="VS263" s="802"/>
      <c r="VT263" s="802"/>
      <c r="VU263" s="802"/>
      <c r="VV263" s="802"/>
      <c r="VW263" s="802"/>
      <c r="VX263" s="802"/>
      <c r="VY263" s="802"/>
      <c r="VZ263" s="802"/>
      <c r="WA263" s="802"/>
      <c r="WB263" s="802"/>
      <c r="WC263" s="802"/>
      <c r="WD263" s="802"/>
      <c r="WE263" s="802"/>
      <c r="WF263" s="802"/>
      <c r="WG263" s="802"/>
      <c r="WH263" s="802"/>
      <c r="WI263" s="802"/>
      <c r="WJ263" s="802"/>
      <c r="WK263" s="802"/>
      <c r="WL263" s="802"/>
      <c r="WM263" s="802"/>
      <c r="WN263" s="802"/>
      <c r="WO263" s="802"/>
      <c r="WP263" s="802"/>
      <c r="WQ263" s="802"/>
      <c r="WR263" s="802"/>
      <c r="WS263" s="802"/>
      <c r="WT263" s="802"/>
      <c r="WU263" s="802"/>
      <c r="WV263" s="802"/>
      <c r="WW263" s="802"/>
      <c r="WX263" s="802"/>
      <c r="WY263" s="802"/>
      <c r="WZ263" s="802"/>
      <c r="XA263" s="802"/>
      <c r="XB263" s="802"/>
      <c r="XC263" s="802"/>
      <c r="XD263" s="802"/>
      <c r="XE263" s="802"/>
      <c r="XF263" s="802"/>
      <c r="XG263" s="802"/>
      <c r="XH263" s="802"/>
      <c r="XI263" s="802"/>
      <c r="XJ263" s="802"/>
      <c r="XK263" s="802"/>
      <c r="XL263" s="802"/>
      <c r="XM263" s="802"/>
      <c r="XN263" s="802"/>
      <c r="XO263" s="802"/>
      <c r="XP263" s="802"/>
      <c r="XQ263" s="802"/>
      <c r="XR263" s="802"/>
      <c r="XS263" s="802"/>
      <c r="XT263" s="802"/>
      <c r="XU263" s="802"/>
      <c r="XV263" s="802"/>
      <c r="XW263" s="802"/>
      <c r="XX263" s="802"/>
      <c r="XY263" s="802"/>
      <c r="XZ263" s="802"/>
      <c r="YA263" s="802"/>
      <c r="YB263" s="802"/>
      <c r="YC263" s="802"/>
      <c r="YD263" s="802"/>
      <c r="YE263" s="802"/>
      <c r="YF263" s="802"/>
      <c r="YG263" s="802"/>
      <c r="YH263" s="802"/>
      <c r="YI263" s="802"/>
      <c r="YJ263" s="802"/>
      <c r="YK263" s="802"/>
      <c r="YL263" s="802"/>
      <c r="YM263" s="802"/>
      <c r="YN263" s="802"/>
      <c r="YO263" s="802"/>
      <c r="YP263" s="802"/>
      <c r="YQ263" s="802"/>
      <c r="YR263" s="802"/>
      <c r="YS263" s="802"/>
      <c r="YT263" s="802"/>
      <c r="YU263" s="802"/>
      <c r="YV263" s="802"/>
      <c r="YW263" s="802"/>
      <c r="YX263" s="802"/>
      <c r="YY263" s="802"/>
      <c r="YZ263" s="802"/>
      <c r="ZA263" s="802"/>
      <c r="ZB263" s="802"/>
      <c r="ZC263" s="802"/>
      <c r="ZD263" s="802"/>
      <c r="ZE263" s="802"/>
      <c r="ZF263" s="802"/>
      <c r="ZG263" s="802"/>
      <c r="ZH263" s="802"/>
      <c r="ZI263" s="802"/>
      <c r="ZJ263" s="802"/>
      <c r="ZK263" s="802"/>
      <c r="ZL263" s="802"/>
      <c r="ZM263" s="802"/>
      <c r="ZN263" s="802"/>
      <c r="ZO263" s="802"/>
      <c r="ZP263" s="802"/>
      <c r="ZQ263" s="802"/>
      <c r="ZR263" s="802"/>
      <c r="ZS263" s="802"/>
      <c r="ZT263" s="802"/>
      <c r="ZU263" s="802"/>
      <c r="ZV263" s="802"/>
      <c r="ZW263" s="802"/>
      <c r="ZX263" s="802"/>
      <c r="ZY263" s="802"/>
      <c r="ZZ263" s="802"/>
      <c r="AAA263" s="802"/>
      <c r="AAB263" s="802"/>
      <c r="AAC263" s="802"/>
      <c r="AAD263" s="802"/>
      <c r="AAE263" s="802"/>
      <c r="AAF263" s="802"/>
      <c r="AAG263" s="802"/>
      <c r="AAH263" s="802"/>
      <c r="AAI263" s="802"/>
      <c r="AAJ263" s="802"/>
      <c r="AAK263" s="802"/>
      <c r="AAL263" s="802"/>
      <c r="AAM263" s="802"/>
      <c r="AAN263" s="802"/>
      <c r="AAO263" s="802"/>
      <c r="AAP263" s="802"/>
      <c r="AAQ263" s="802"/>
      <c r="AAR263" s="802"/>
      <c r="AAS263" s="802"/>
      <c r="AAT263" s="802"/>
      <c r="AAU263" s="802"/>
      <c r="AAV263" s="802"/>
      <c r="AAW263" s="802"/>
      <c r="AAX263" s="802"/>
      <c r="AAY263" s="802"/>
      <c r="AAZ263" s="802"/>
      <c r="ABA263" s="802"/>
      <c r="ABB263" s="802"/>
      <c r="ABC263" s="802"/>
      <c r="ABD263" s="802"/>
      <c r="ABE263" s="802"/>
      <c r="ABF263" s="802"/>
      <c r="ABG263" s="802"/>
      <c r="ABH263" s="802"/>
      <c r="ABI263" s="802"/>
      <c r="ABJ263" s="802"/>
      <c r="ABK263" s="802"/>
      <c r="ABL263" s="802"/>
      <c r="ABM263" s="802"/>
      <c r="ABN263" s="802"/>
      <c r="ABO263" s="802"/>
      <c r="ABP263" s="802"/>
      <c r="ABQ263" s="802"/>
      <c r="ABR263" s="802"/>
      <c r="ABS263" s="802"/>
      <c r="ABT263" s="802"/>
      <c r="ABU263" s="802"/>
      <c r="ABV263" s="802"/>
      <c r="ABW263" s="802"/>
      <c r="ABX263" s="802"/>
      <c r="ABY263" s="802"/>
      <c r="ABZ263" s="802"/>
      <c r="ACA263" s="802"/>
      <c r="ACB263" s="802"/>
      <c r="ACC263" s="802"/>
      <c r="ACD263" s="802"/>
      <c r="ACE263" s="802"/>
      <c r="ACF263" s="802"/>
      <c r="ACG263" s="802"/>
      <c r="ACH263" s="802"/>
      <c r="ACI263" s="802"/>
      <c r="ACJ263" s="802"/>
      <c r="ACK263" s="802"/>
      <c r="ACL263" s="802"/>
      <c r="ACM263" s="802"/>
      <c r="ACN263" s="802"/>
      <c r="ACO263" s="802"/>
      <c r="ACP263" s="802"/>
      <c r="ACQ263" s="802"/>
      <c r="ACR263" s="802"/>
      <c r="ACS263" s="802"/>
      <c r="ACT263" s="802"/>
      <c r="ACU263" s="802"/>
      <c r="ACV263" s="802"/>
      <c r="ACW263" s="802"/>
      <c r="ACX263" s="802"/>
      <c r="ACY263" s="802"/>
      <c r="ACZ263" s="802"/>
      <c r="ADA263" s="802"/>
      <c r="ADB263" s="802"/>
      <c r="ADC263" s="802"/>
      <c r="ADD263" s="802"/>
      <c r="ADE263" s="802"/>
      <c r="ADF263" s="802"/>
      <c r="ADG263" s="802"/>
      <c r="ADH263" s="802"/>
      <c r="ADI263" s="802"/>
      <c r="ADJ263" s="802"/>
      <c r="ADK263" s="802"/>
      <c r="ADL263" s="802"/>
      <c r="ADM263" s="802"/>
      <c r="ADN263" s="802"/>
      <c r="ADO263" s="802"/>
      <c r="ADP263" s="802"/>
      <c r="ADQ263" s="802"/>
      <c r="ADR263" s="802"/>
      <c r="ADS263" s="802"/>
      <c r="ADT263" s="802"/>
      <c r="ADU263" s="802"/>
      <c r="ADV263" s="802"/>
      <c r="ADW263" s="802"/>
      <c r="ADX263" s="802"/>
      <c r="ADY263" s="802"/>
      <c r="ADZ263" s="802"/>
      <c r="AEA263" s="802"/>
      <c r="AEB263" s="802"/>
      <c r="AEC263" s="802"/>
      <c r="AED263" s="802"/>
      <c r="AEE263" s="802"/>
      <c r="AEF263" s="802"/>
      <c r="AEG263" s="802"/>
      <c r="AEH263" s="802"/>
      <c r="AEI263" s="802"/>
      <c r="AEJ263" s="802"/>
      <c r="AEK263" s="802"/>
      <c r="AEL263" s="802"/>
      <c r="AEM263" s="802"/>
      <c r="AEN263" s="802"/>
      <c r="AEO263" s="802"/>
      <c r="AEP263" s="802"/>
      <c r="AEQ263" s="802"/>
      <c r="AER263" s="802"/>
      <c r="AES263" s="802"/>
      <c r="AET263" s="802"/>
      <c r="AEU263" s="802"/>
      <c r="AEV263" s="802"/>
      <c r="AEW263" s="802"/>
      <c r="AEX263" s="802"/>
      <c r="AEY263" s="802"/>
      <c r="AEZ263" s="802"/>
      <c r="AFA263" s="802"/>
      <c r="AFB263" s="802"/>
      <c r="AFC263" s="802"/>
      <c r="AFD263" s="802"/>
      <c r="AFE263" s="802"/>
      <c r="AFF263" s="802"/>
      <c r="AFG263" s="802"/>
      <c r="AFH263" s="802"/>
      <c r="AFI263" s="802"/>
      <c r="AFJ263" s="802"/>
      <c r="AFK263" s="802"/>
      <c r="AFL263" s="802"/>
      <c r="AFM263" s="802"/>
      <c r="AFN263" s="802"/>
      <c r="AFO263" s="802"/>
      <c r="AFP263" s="802"/>
      <c r="AFQ263" s="802"/>
      <c r="AFR263" s="802"/>
      <c r="AFS263" s="802"/>
      <c r="AFT263" s="802"/>
      <c r="AFU263" s="802"/>
      <c r="AFV263" s="802"/>
      <c r="AFW263" s="802"/>
      <c r="AFX263" s="802"/>
      <c r="AFY263" s="802"/>
      <c r="AFZ263" s="802"/>
      <c r="AGA263" s="802"/>
      <c r="AGB263" s="802"/>
      <c r="AGC263" s="802"/>
      <c r="AGD263" s="802"/>
      <c r="AGE263" s="802"/>
      <c r="AGF263" s="802"/>
      <c r="AGG263" s="802"/>
      <c r="AGH263" s="802"/>
      <c r="AGI263" s="802"/>
      <c r="AGJ263" s="802"/>
      <c r="AGK263" s="802"/>
      <c r="AGL263" s="802"/>
      <c r="AGM263" s="802"/>
      <c r="AGN263" s="802"/>
      <c r="AGO263" s="802"/>
      <c r="AGP263" s="802"/>
      <c r="AGQ263" s="802"/>
      <c r="AGR263" s="802"/>
      <c r="AGS263" s="802"/>
      <c r="AGT263" s="802"/>
      <c r="AGU263" s="802"/>
      <c r="AGV263" s="802"/>
      <c r="AGW263" s="802"/>
      <c r="AGX263" s="802"/>
      <c r="AGY263" s="802"/>
      <c r="AGZ263" s="802"/>
      <c r="AHA263" s="802"/>
      <c r="AHB263" s="802"/>
      <c r="AHC263" s="802"/>
      <c r="AHD263" s="802"/>
      <c r="AHE263" s="802"/>
      <c r="AHF263" s="802"/>
      <c r="AHG263" s="802"/>
      <c r="AHH263" s="802"/>
      <c r="AHI263" s="802"/>
      <c r="AHJ263" s="802"/>
      <c r="AHK263" s="802"/>
      <c r="AHL263" s="802"/>
      <c r="AHM263" s="802"/>
      <c r="AHN263" s="802"/>
      <c r="AHO263" s="802"/>
      <c r="AHP263" s="802"/>
      <c r="AHQ263" s="802"/>
      <c r="AHR263" s="802"/>
      <c r="AHS263" s="802"/>
      <c r="AHT263" s="802"/>
      <c r="AHU263" s="802"/>
      <c r="AHV263" s="802"/>
      <c r="AHW263" s="802"/>
      <c r="AHX263" s="802"/>
      <c r="AHY263" s="802"/>
      <c r="AHZ263" s="802"/>
      <c r="AIA263" s="802"/>
      <c r="AIB263" s="802"/>
      <c r="AIC263" s="802"/>
      <c r="AID263" s="802"/>
      <c r="AIE263" s="802"/>
      <c r="AIF263" s="802"/>
      <c r="AIG263" s="802"/>
      <c r="AIH263" s="802"/>
      <c r="AII263" s="802"/>
      <c r="AIJ263" s="802"/>
      <c r="AQE263" s="802"/>
      <c r="AQF263" s="802"/>
      <c r="AQG263" s="802"/>
      <c r="AQH263" s="802"/>
      <c r="AQI263" s="802"/>
      <c r="AQJ263" s="802"/>
      <c r="AQK263" s="802"/>
      <c r="AQL263" s="802"/>
      <c r="AQM263" s="802"/>
      <c r="AQN263" s="802"/>
      <c r="AQO263" s="802"/>
      <c r="AQP263" s="802"/>
      <c r="AQQ263" s="802"/>
      <c r="AQR263" s="802"/>
      <c r="AQS263" s="802"/>
      <c r="AQT263" s="802"/>
      <c r="AQU263" s="802"/>
      <c r="AQV263" s="802"/>
      <c r="AQW263" s="802"/>
      <c r="AQX263" s="802"/>
      <c r="AQY263" s="802"/>
      <c r="AQZ263" s="802"/>
      <c r="ARA263" s="802"/>
      <c r="ARB263" s="802"/>
      <c r="ARC263" s="802"/>
      <c r="ARD263" s="802"/>
      <c r="ARE263" s="802"/>
      <c r="ARF263" s="802"/>
      <c r="ARG263" s="802"/>
      <c r="ARH263" s="802"/>
      <c r="ARI263" s="802"/>
      <c r="ARJ263" s="802"/>
      <c r="ARK263" s="802"/>
      <c r="ARL263" s="802"/>
      <c r="ARM263" s="802"/>
      <c r="ARN263" s="802"/>
      <c r="ARO263" s="802"/>
      <c r="ARP263" s="802"/>
      <c r="ARQ263" s="802"/>
      <c r="ARR263" s="802"/>
      <c r="ARS263" s="802"/>
      <c r="ART263" s="802"/>
      <c r="ARU263" s="802"/>
      <c r="ARV263" s="802"/>
      <c r="ARW263" s="802"/>
      <c r="ARX263" s="802"/>
      <c r="ARY263" s="802"/>
      <c r="ARZ263" s="802"/>
      <c r="ASA263" s="802"/>
      <c r="ASB263" s="802"/>
      <c r="ASC263" s="802"/>
      <c r="ASD263" s="802"/>
      <c r="ASE263" s="802"/>
      <c r="ASF263" s="802"/>
      <c r="ASG263" s="802"/>
      <c r="ASH263" s="802"/>
      <c r="ASI263" s="802"/>
      <c r="ASJ263" s="802"/>
      <c r="ASK263" s="802"/>
      <c r="ASL263" s="802"/>
      <c r="ATP263" s="802"/>
      <c r="ATQ263" s="802"/>
      <c r="ATR263" s="802"/>
      <c r="ATS263" s="802"/>
      <c r="ATT263" s="802"/>
      <c r="ATU263" s="802"/>
      <c r="ATV263" s="802"/>
      <c r="ATW263" s="802"/>
      <c r="ATX263" s="802"/>
      <c r="ATY263" s="802"/>
      <c r="ATZ263" s="802"/>
      <c r="AUA263" s="802"/>
      <c r="AUB263" s="802"/>
      <c r="AUC263" s="802"/>
      <c r="AUD263" s="802"/>
      <c r="AUE263" s="802"/>
      <c r="AUF263" s="802"/>
      <c r="AUG263" s="802"/>
      <c r="AUH263" s="802"/>
      <c r="AUI263" s="802"/>
      <c r="AUJ263" s="802"/>
      <c r="AUK263" s="802"/>
      <c r="AUL263" s="802"/>
      <c r="AUM263" s="802"/>
      <c r="AUN263" s="802"/>
      <c r="AUO263" s="802"/>
      <c r="AUP263" s="801"/>
      <c r="AUQ263" s="802"/>
      <c r="AUR263" s="801"/>
      <c r="AUS263" s="802"/>
      <c r="AUT263" s="801"/>
      <c r="AUU263" s="802"/>
      <c r="AUV263" s="802"/>
      <c r="AUW263" s="802"/>
      <c r="AUX263" s="802"/>
      <c r="AUY263" s="802"/>
      <c r="AUZ263" s="802"/>
      <c r="AVA263" s="802"/>
      <c r="AVB263" s="802"/>
      <c r="AVC263" s="802"/>
      <c r="AVD263" s="802"/>
      <c r="AVE263" s="802"/>
      <c r="AVF263" s="802"/>
      <c r="AVG263" s="802"/>
      <c r="AVH263" s="802"/>
      <c r="AVI263" s="802"/>
      <c r="AVJ263" s="808"/>
      <c r="AVK263" s="808"/>
      <c r="AVL263" s="808"/>
      <c r="AVM263" s="808"/>
      <c r="AVN263" s="808"/>
      <c r="AVO263" s="808"/>
      <c r="AVP263" s="808"/>
      <c r="AVQ263" s="808"/>
      <c r="AVR263" s="808"/>
      <c r="AVS263" s="808"/>
      <c r="AVT263" s="808"/>
      <c r="AVU263" s="809"/>
      <c r="AVV263" s="809"/>
      <c r="AVW263" s="809"/>
      <c r="AVX263" s="809"/>
      <c r="AVY263" s="809"/>
      <c r="AVZ263" s="809"/>
      <c r="AWA263" s="809"/>
      <c r="AWB263" s="809"/>
      <c r="AWC263" s="809"/>
      <c r="AWD263" s="809"/>
      <c r="AWE263" s="809"/>
      <c r="AWF263" s="809"/>
      <c r="AWG263" s="809"/>
      <c r="AWH263" s="809"/>
      <c r="AWI263" s="809"/>
      <c r="AWJ263" s="809"/>
      <c r="AWK263" s="809"/>
      <c r="AWL263" s="809"/>
      <c r="AWM263" s="809"/>
      <c r="AWN263" s="809"/>
      <c r="AWO263" s="809"/>
      <c r="AWP263" s="809"/>
      <c r="AWQ263" s="809"/>
      <c r="AWR263" s="808"/>
      <c r="AWS263" s="761"/>
      <c r="AWT263" s="808"/>
      <c r="AWU263" s="809"/>
      <c r="AWV263" s="809"/>
      <c r="AWW263" s="809"/>
      <c r="AWX263" s="809"/>
      <c r="AWY263" s="809"/>
      <c r="AWZ263" s="809"/>
      <c r="AXA263" s="809"/>
      <c r="AXB263" s="809"/>
      <c r="AXC263" s="809"/>
      <c r="AXD263" s="809"/>
      <c r="AXE263" s="809"/>
      <c r="AXF263" s="809"/>
      <c r="AXG263" s="809"/>
      <c r="AXH263" s="809"/>
      <c r="AXI263" s="809"/>
      <c r="AXJ263" s="809"/>
      <c r="AXK263" s="809"/>
      <c r="AXL263" s="809"/>
      <c r="AXM263" s="809"/>
      <c r="AXN263" s="809"/>
      <c r="AXO263" s="809"/>
      <c r="AXP263" s="809"/>
      <c r="AXQ263" s="809"/>
      <c r="AXR263" s="809"/>
      <c r="AXS263" s="809"/>
      <c r="AXT263" s="809"/>
      <c r="AXU263" s="809"/>
      <c r="AXV263" s="809"/>
      <c r="AXW263" s="809"/>
      <c r="AXX263" s="809"/>
      <c r="AXY263" s="809"/>
      <c r="AXZ263" s="809"/>
      <c r="AYA263" s="809"/>
      <c r="AYB263" s="809"/>
      <c r="AYC263" s="809"/>
      <c r="AYD263" s="808"/>
      <c r="AYE263" s="808"/>
      <c r="AYF263" s="809"/>
      <c r="AYG263" s="808"/>
      <c r="AYH263" s="810"/>
      <c r="AYI263" s="810"/>
      <c r="AYJ263" s="810"/>
      <c r="AYK263" s="810"/>
      <c r="AYL263" s="810"/>
      <c r="AYM263" s="810"/>
      <c r="AYN263" s="810"/>
      <c r="AYO263" s="810"/>
      <c r="AYP263" s="810"/>
      <c r="AYQ263" s="810"/>
      <c r="AYR263" s="810"/>
      <c r="AYS263" s="810"/>
      <c r="AYT263" s="810"/>
      <c r="AYU263" s="810"/>
      <c r="AYV263" s="810"/>
      <c r="AYW263" s="810"/>
      <c r="AYX263" s="810"/>
      <c r="AYY263" s="810"/>
      <c r="AYZ263" s="810"/>
      <c r="AZA263" s="810"/>
      <c r="AZB263" s="810"/>
      <c r="AZC263" s="810"/>
      <c r="AZD263" s="810"/>
      <c r="AZE263" s="810"/>
      <c r="AZF263" s="810"/>
      <c r="AZG263" s="810"/>
      <c r="AZH263" s="810"/>
      <c r="AZI263" s="810"/>
      <c r="AZJ263" s="810"/>
      <c r="AZK263" s="810"/>
      <c r="AZL263" s="810"/>
      <c r="AZM263" s="810"/>
      <c r="AZN263" s="810"/>
      <c r="AZO263" s="810"/>
      <c r="AZP263" s="809"/>
      <c r="AZQ263" s="802"/>
      <c r="AZR263" s="802"/>
      <c r="AZS263" s="802"/>
    </row>
    <row r="264" spans="45:920 1123:1371" s="793" customFormat="1" ht="13.5">
      <c r="AS264" s="802"/>
      <c r="AT264" s="802"/>
      <c r="AU264" s="802"/>
      <c r="AV264" s="802"/>
      <c r="AW264" s="802"/>
      <c r="AX264" s="802"/>
      <c r="AY264" s="802"/>
      <c r="AZ264" s="802"/>
      <c r="BA264" s="802"/>
      <c r="BB264" s="802"/>
      <c r="BC264" s="802"/>
      <c r="BD264" s="802"/>
      <c r="BE264" s="802"/>
      <c r="BF264" s="802"/>
      <c r="BG264" s="802"/>
      <c r="BH264" s="802"/>
      <c r="BI264" s="802"/>
      <c r="BJ264" s="802"/>
      <c r="BK264" s="802"/>
      <c r="BL264" s="802"/>
      <c r="BM264" s="802"/>
      <c r="BN264" s="802"/>
      <c r="BO264" s="802"/>
      <c r="BP264" s="802"/>
      <c r="BQ264" s="802"/>
      <c r="BR264" s="802"/>
      <c r="BS264" s="802"/>
      <c r="BT264" s="802"/>
      <c r="BU264" s="802"/>
      <c r="BV264" s="802"/>
      <c r="BW264" s="802"/>
      <c r="BX264" s="802"/>
      <c r="BY264" s="802"/>
      <c r="BZ264" s="802"/>
      <c r="CA264" s="802"/>
      <c r="CB264" s="802"/>
      <c r="CC264" s="802"/>
      <c r="CD264" s="802"/>
      <c r="CE264" s="802"/>
      <c r="CF264" s="802"/>
      <c r="CG264" s="802"/>
      <c r="CH264" s="802"/>
      <c r="CI264" s="802"/>
      <c r="CJ264" s="802"/>
      <c r="CK264" s="802"/>
      <c r="CL264" s="802"/>
      <c r="CM264" s="802"/>
      <c r="CN264" s="802"/>
      <c r="CO264" s="802"/>
      <c r="CP264" s="802"/>
      <c r="CQ264" s="802"/>
      <c r="CR264" s="802"/>
      <c r="CS264" s="802"/>
      <c r="CT264" s="802"/>
      <c r="CU264" s="802"/>
      <c r="CV264" s="802"/>
      <c r="CW264" s="802"/>
      <c r="CX264" s="802"/>
      <c r="CY264" s="802"/>
      <c r="CZ264" s="802"/>
      <c r="DA264" s="802"/>
      <c r="DB264" s="802"/>
      <c r="DC264" s="802"/>
      <c r="DD264" s="802"/>
      <c r="DE264" s="802"/>
      <c r="DF264" s="802"/>
      <c r="DG264" s="802"/>
      <c r="DH264" s="802"/>
      <c r="DI264" s="802"/>
      <c r="DJ264" s="802"/>
      <c r="DK264" s="802"/>
      <c r="DL264" s="802"/>
      <c r="DM264" s="802"/>
      <c r="DN264" s="802"/>
      <c r="DO264" s="802"/>
      <c r="DP264" s="802"/>
      <c r="DQ264" s="802"/>
      <c r="DR264" s="802"/>
      <c r="DS264" s="802"/>
      <c r="DT264" s="802"/>
      <c r="DU264" s="802"/>
      <c r="DV264" s="802"/>
      <c r="DW264" s="802"/>
      <c r="DX264" s="802"/>
      <c r="DY264" s="802"/>
      <c r="DZ264" s="802"/>
      <c r="EA264" s="802"/>
      <c r="EB264" s="802"/>
      <c r="EC264" s="802"/>
      <c r="ED264" s="802"/>
      <c r="EE264" s="802"/>
      <c r="EF264" s="802"/>
      <c r="EG264" s="802"/>
      <c r="EH264" s="802"/>
      <c r="EI264" s="802"/>
      <c r="EJ264" s="802"/>
      <c r="EK264" s="802"/>
      <c r="EL264" s="802"/>
      <c r="EM264" s="802"/>
      <c r="EN264" s="802"/>
      <c r="EO264" s="802"/>
      <c r="EP264" s="802"/>
      <c r="EQ264" s="802"/>
      <c r="ER264" s="802"/>
      <c r="ES264" s="802"/>
      <c r="ET264" s="802"/>
      <c r="EU264" s="802"/>
      <c r="EV264" s="802"/>
      <c r="EW264" s="802"/>
      <c r="EX264" s="802"/>
      <c r="EY264" s="802"/>
      <c r="EZ264" s="802"/>
      <c r="FA264" s="802"/>
      <c r="FB264" s="802"/>
      <c r="FC264" s="802"/>
      <c r="FD264" s="802"/>
      <c r="FE264" s="802"/>
      <c r="FF264" s="802"/>
      <c r="FG264" s="802"/>
      <c r="FH264" s="802"/>
      <c r="FI264" s="802"/>
      <c r="FJ264" s="802"/>
      <c r="FK264" s="802"/>
      <c r="FL264" s="802"/>
      <c r="FM264" s="802"/>
      <c r="FN264" s="802"/>
      <c r="FO264" s="802"/>
      <c r="FP264" s="802"/>
      <c r="FQ264" s="802"/>
      <c r="FR264" s="802"/>
      <c r="FS264" s="802"/>
      <c r="FT264" s="802"/>
      <c r="FU264" s="802"/>
      <c r="FV264" s="802"/>
      <c r="FW264" s="802"/>
      <c r="FX264" s="802"/>
      <c r="FY264" s="802"/>
      <c r="FZ264" s="802"/>
      <c r="GA264" s="802"/>
      <c r="GB264" s="802"/>
      <c r="GC264" s="802"/>
      <c r="GD264" s="802"/>
      <c r="GE264" s="802"/>
      <c r="GF264" s="802"/>
      <c r="GG264" s="802"/>
      <c r="GH264" s="802"/>
      <c r="GI264" s="802"/>
      <c r="GJ264" s="802"/>
      <c r="GK264" s="802"/>
      <c r="GL264" s="802"/>
      <c r="GM264" s="802"/>
      <c r="GN264" s="802"/>
      <c r="GO264" s="802"/>
      <c r="GP264" s="802"/>
      <c r="GQ264" s="802"/>
      <c r="GR264" s="802"/>
      <c r="GS264" s="802"/>
      <c r="GT264" s="802"/>
      <c r="GU264" s="802"/>
      <c r="GV264" s="802"/>
      <c r="GW264" s="802"/>
      <c r="GX264" s="802"/>
      <c r="GY264" s="802"/>
      <c r="GZ264" s="802"/>
      <c r="HA264" s="802"/>
      <c r="HB264" s="802"/>
      <c r="HC264" s="802"/>
      <c r="HD264" s="802"/>
      <c r="HE264" s="802"/>
      <c r="HF264" s="802"/>
      <c r="HG264" s="802"/>
      <c r="HH264" s="802"/>
      <c r="HI264" s="802"/>
      <c r="HJ264" s="802"/>
      <c r="HK264" s="802"/>
      <c r="HL264" s="802"/>
      <c r="HM264" s="802"/>
      <c r="HN264" s="802"/>
      <c r="HO264" s="802"/>
      <c r="HP264" s="802"/>
      <c r="HQ264" s="802"/>
      <c r="HR264" s="802"/>
      <c r="HS264" s="802"/>
      <c r="HT264" s="802"/>
      <c r="HU264" s="802"/>
      <c r="HV264" s="802"/>
      <c r="HW264" s="802"/>
      <c r="HX264" s="802"/>
      <c r="HY264" s="802"/>
      <c r="HZ264" s="802"/>
      <c r="IA264" s="802"/>
      <c r="IB264" s="802"/>
      <c r="IC264" s="802"/>
      <c r="ID264" s="802"/>
      <c r="IE264" s="802"/>
      <c r="IF264" s="802"/>
      <c r="IG264" s="802"/>
      <c r="IH264" s="802"/>
      <c r="II264" s="802"/>
      <c r="IJ264" s="802"/>
      <c r="IK264" s="802"/>
      <c r="IL264" s="802"/>
      <c r="IM264" s="802"/>
      <c r="IN264" s="802"/>
      <c r="IO264" s="802"/>
      <c r="IP264" s="802"/>
      <c r="IQ264" s="802"/>
      <c r="IR264" s="802"/>
      <c r="IS264" s="802"/>
      <c r="IT264" s="802"/>
      <c r="IU264" s="802"/>
      <c r="IV264" s="802"/>
      <c r="IW264" s="802"/>
      <c r="IX264" s="802"/>
      <c r="IY264" s="802"/>
      <c r="IZ264" s="802"/>
      <c r="JA264" s="802"/>
      <c r="JB264" s="802"/>
      <c r="JC264" s="802"/>
      <c r="JD264" s="802"/>
      <c r="JE264" s="802"/>
      <c r="JF264" s="802"/>
      <c r="JG264" s="802"/>
      <c r="JH264" s="802"/>
      <c r="JI264" s="802"/>
      <c r="JJ264" s="802"/>
      <c r="JK264" s="802"/>
      <c r="JL264" s="802"/>
      <c r="JM264" s="802"/>
      <c r="JN264" s="802"/>
      <c r="JO264" s="802"/>
      <c r="JP264" s="802"/>
      <c r="JQ264" s="802"/>
      <c r="JR264" s="802"/>
      <c r="JS264" s="802"/>
      <c r="JT264" s="802"/>
      <c r="JU264" s="802"/>
      <c r="JV264" s="802"/>
      <c r="JW264" s="802"/>
      <c r="JX264" s="802"/>
      <c r="JY264" s="802"/>
      <c r="JZ264" s="802"/>
      <c r="KA264" s="802"/>
      <c r="KB264" s="802"/>
      <c r="KC264" s="802"/>
      <c r="KD264" s="802"/>
      <c r="KE264" s="802"/>
      <c r="KF264" s="802"/>
      <c r="KG264" s="802"/>
      <c r="KH264" s="802"/>
      <c r="KI264" s="802"/>
      <c r="KJ264" s="802"/>
      <c r="KK264" s="802"/>
      <c r="KL264" s="802"/>
      <c r="KM264" s="802"/>
      <c r="KN264" s="802"/>
      <c r="KO264" s="802"/>
      <c r="KP264" s="802"/>
      <c r="KQ264" s="802"/>
      <c r="KR264" s="802"/>
      <c r="KS264" s="802"/>
      <c r="KT264" s="802"/>
      <c r="KU264" s="802"/>
      <c r="KV264" s="802"/>
      <c r="KW264" s="802"/>
      <c r="KX264" s="802"/>
      <c r="KY264" s="802"/>
      <c r="KZ264" s="802"/>
      <c r="LA264" s="802"/>
      <c r="LB264" s="802"/>
      <c r="LC264" s="802"/>
      <c r="LD264" s="802"/>
      <c r="LE264" s="802"/>
      <c r="LF264" s="802"/>
      <c r="LG264" s="802"/>
      <c r="LH264" s="802"/>
      <c r="LI264" s="802"/>
      <c r="LJ264" s="802"/>
      <c r="LK264" s="802"/>
      <c r="LL264" s="802"/>
      <c r="LM264" s="802"/>
      <c r="LN264" s="802"/>
      <c r="LO264" s="802"/>
      <c r="LP264" s="802"/>
      <c r="LQ264" s="802"/>
      <c r="LR264" s="802"/>
      <c r="LS264" s="802"/>
      <c r="LT264" s="802"/>
      <c r="LU264" s="802"/>
      <c r="LV264" s="802"/>
      <c r="LW264" s="802"/>
      <c r="LX264" s="802"/>
      <c r="LY264" s="802"/>
      <c r="LZ264" s="802"/>
      <c r="MA264" s="802"/>
      <c r="MB264" s="802"/>
      <c r="MC264" s="802"/>
      <c r="MD264" s="802"/>
      <c r="ME264" s="802"/>
      <c r="MF264" s="802"/>
      <c r="MG264" s="802"/>
      <c r="MH264" s="802"/>
      <c r="MI264" s="802"/>
      <c r="MJ264" s="802"/>
      <c r="MK264" s="802"/>
      <c r="ML264" s="802"/>
      <c r="MM264" s="802"/>
      <c r="MN264" s="802"/>
      <c r="MO264" s="802"/>
      <c r="MP264" s="802"/>
      <c r="MQ264" s="802"/>
      <c r="MR264" s="802"/>
      <c r="MS264" s="802"/>
      <c r="MT264" s="802"/>
      <c r="MU264" s="802"/>
      <c r="MV264" s="802"/>
      <c r="MW264" s="802"/>
      <c r="MX264" s="802"/>
      <c r="MY264" s="802"/>
      <c r="MZ264" s="802"/>
      <c r="NA264" s="802"/>
      <c r="NB264" s="802"/>
      <c r="NC264" s="802"/>
      <c r="ND264" s="802"/>
      <c r="NE264" s="802"/>
      <c r="NF264" s="802"/>
      <c r="NG264" s="802"/>
      <c r="NH264" s="802"/>
      <c r="NI264" s="802"/>
      <c r="NJ264" s="802"/>
      <c r="NK264" s="802"/>
      <c r="NL264" s="802"/>
      <c r="NM264" s="802"/>
      <c r="NN264" s="802"/>
      <c r="NO264" s="802"/>
      <c r="NP264" s="802"/>
      <c r="NQ264" s="802"/>
      <c r="NR264" s="802"/>
      <c r="NS264" s="802"/>
      <c r="NT264" s="802"/>
      <c r="NU264" s="802"/>
      <c r="NV264" s="802"/>
      <c r="NW264" s="802"/>
      <c r="NX264" s="802"/>
      <c r="NY264" s="802"/>
      <c r="NZ264" s="802"/>
      <c r="OA264" s="802"/>
      <c r="OB264" s="802"/>
      <c r="OC264" s="802"/>
      <c r="OD264" s="802"/>
      <c r="OE264" s="802"/>
      <c r="OF264" s="802"/>
      <c r="OG264" s="802"/>
      <c r="OH264" s="802"/>
      <c r="OI264" s="802"/>
      <c r="OJ264" s="802"/>
      <c r="OK264" s="802"/>
      <c r="OL264" s="802"/>
      <c r="OM264" s="802"/>
      <c r="ON264" s="802"/>
      <c r="OO264" s="802"/>
      <c r="OP264" s="802"/>
      <c r="OQ264" s="802"/>
      <c r="OR264" s="802"/>
      <c r="OS264" s="802"/>
      <c r="OT264" s="802"/>
      <c r="OU264" s="802"/>
      <c r="OV264" s="802"/>
      <c r="OW264" s="802"/>
      <c r="OX264" s="802"/>
      <c r="OY264" s="802"/>
      <c r="OZ264" s="802"/>
      <c r="PA264" s="802"/>
      <c r="PB264" s="802"/>
      <c r="PC264" s="802"/>
      <c r="PD264" s="802"/>
      <c r="PE264" s="802"/>
      <c r="PF264" s="802"/>
      <c r="PG264" s="802"/>
      <c r="PH264" s="802"/>
      <c r="PI264" s="802"/>
      <c r="PJ264" s="802"/>
      <c r="PK264" s="802"/>
      <c r="PL264" s="802"/>
      <c r="PM264" s="802"/>
      <c r="PN264" s="802"/>
      <c r="PO264" s="802"/>
      <c r="PP264" s="802"/>
      <c r="PQ264" s="802"/>
      <c r="PR264" s="802"/>
      <c r="PS264" s="802"/>
      <c r="PT264" s="802"/>
      <c r="PU264" s="802"/>
      <c r="PV264" s="802"/>
      <c r="PW264" s="802"/>
      <c r="PX264" s="802"/>
      <c r="PY264" s="802"/>
      <c r="PZ264" s="802"/>
      <c r="QA264" s="802"/>
      <c r="QB264" s="802"/>
      <c r="QC264" s="802"/>
      <c r="QD264" s="802"/>
      <c r="QE264" s="802"/>
      <c r="QF264" s="802"/>
      <c r="QG264" s="802"/>
      <c r="QH264" s="802"/>
      <c r="QI264" s="802"/>
      <c r="QJ264" s="802"/>
      <c r="QK264" s="802"/>
      <c r="QL264" s="802"/>
      <c r="QM264" s="802"/>
      <c r="QN264" s="802"/>
      <c r="QO264" s="802"/>
      <c r="QP264" s="802"/>
      <c r="QQ264" s="802"/>
      <c r="QR264" s="802"/>
      <c r="QS264" s="802"/>
      <c r="QT264" s="802"/>
      <c r="QU264" s="802"/>
      <c r="QV264" s="802"/>
      <c r="QW264" s="802"/>
      <c r="QX264" s="802"/>
      <c r="QY264" s="802"/>
      <c r="QZ264" s="802"/>
      <c r="RA264" s="802"/>
      <c r="RB264" s="802"/>
      <c r="RC264" s="802"/>
      <c r="RD264" s="802"/>
      <c r="RE264" s="802"/>
      <c r="RF264" s="802"/>
      <c r="RG264" s="802"/>
      <c r="RH264" s="802"/>
      <c r="RI264" s="802"/>
      <c r="RJ264" s="802"/>
      <c r="RK264" s="802"/>
      <c r="RL264" s="802"/>
      <c r="RM264" s="802"/>
      <c r="RN264" s="802"/>
      <c r="RO264" s="802"/>
      <c r="RP264" s="802"/>
      <c r="RQ264" s="802"/>
      <c r="RR264" s="802"/>
      <c r="RS264" s="802"/>
      <c r="RT264" s="802"/>
      <c r="RU264" s="802"/>
      <c r="RV264" s="802"/>
      <c r="RW264" s="802"/>
      <c r="RX264" s="802"/>
      <c r="RY264" s="802"/>
      <c r="RZ264" s="802"/>
      <c r="SA264" s="802"/>
      <c r="SB264" s="802"/>
      <c r="SC264" s="802"/>
      <c r="SD264" s="802"/>
      <c r="SE264" s="802"/>
      <c r="SF264" s="802"/>
      <c r="SG264" s="802"/>
      <c r="SH264" s="802"/>
      <c r="SI264" s="802"/>
      <c r="SJ264" s="802"/>
      <c r="SK264" s="802"/>
      <c r="SL264" s="802"/>
      <c r="SM264" s="802"/>
      <c r="SN264" s="802"/>
      <c r="SO264" s="802"/>
      <c r="SP264" s="802"/>
      <c r="SQ264" s="802"/>
      <c r="SR264" s="802"/>
      <c r="SS264" s="802"/>
      <c r="ST264" s="802"/>
      <c r="SU264" s="802"/>
      <c r="SV264" s="802"/>
      <c r="SW264" s="802"/>
      <c r="SX264" s="802"/>
      <c r="SY264" s="802"/>
      <c r="SZ264" s="802"/>
      <c r="TA264" s="802"/>
      <c r="TB264" s="802"/>
      <c r="TC264" s="802"/>
      <c r="TD264" s="802"/>
      <c r="TE264" s="802"/>
      <c r="TF264" s="802"/>
      <c r="TG264" s="802"/>
      <c r="TH264" s="802"/>
      <c r="TI264" s="802"/>
      <c r="TJ264" s="802"/>
      <c r="TK264" s="802"/>
      <c r="TL264" s="802"/>
      <c r="TM264" s="802"/>
      <c r="TN264" s="802"/>
      <c r="TO264" s="802"/>
      <c r="TP264" s="802"/>
      <c r="TQ264" s="802"/>
      <c r="TR264" s="802"/>
      <c r="TS264" s="802"/>
      <c r="TT264" s="802"/>
      <c r="TU264" s="802"/>
      <c r="TV264" s="802"/>
      <c r="TW264" s="802"/>
      <c r="TX264" s="802"/>
      <c r="TY264" s="802"/>
      <c r="TZ264" s="802"/>
      <c r="UA264" s="802"/>
      <c r="UB264" s="802"/>
      <c r="UC264" s="802"/>
      <c r="UD264" s="802"/>
      <c r="UE264" s="802"/>
      <c r="UF264" s="802"/>
      <c r="UG264" s="802"/>
      <c r="UH264" s="802"/>
      <c r="UI264" s="802"/>
      <c r="UJ264" s="802"/>
      <c r="UK264" s="802"/>
      <c r="UL264" s="802"/>
      <c r="UM264" s="802"/>
      <c r="UN264" s="802"/>
      <c r="UO264" s="802"/>
      <c r="UP264" s="802"/>
      <c r="UQ264" s="802"/>
      <c r="UR264" s="802"/>
      <c r="US264" s="802"/>
      <c r="UT264" s="802"/>
      <c r="UU264" s="802"/>
      <c r="UV264" s="802"/>
      <c r="UW264" s="802"/>
      <c r="UX264" s="802"/>
      <c r="UY264" s="802"/>
      <c r="UZ264" s="802"/>
      <c r="VA264" s="802"/>
      <c r="VB264" s="802"/>
      <c r="VC264" s="802"/>
      <c r="VD264" s="802"/>
      <c r="VE264" s="802"/>
      <c r="VF264" s="802"/>
      <c r="VG264" s="802"/>
      <c r="VH264" s="802"/>
      <c r="VI264" s="802"/>
      <c r="VJ264" s="802"/>
      <c r="VK264" s="802"/>
      <c r="VL264" s="802"/>
      <c r="VM264" s="802"/>
      <c r="VN264" s="802"/>
      <c r="VO264" s="802"/>
      <c r="VP264" s="802"/>
      <c r="VQ264" s="802"/>
      <c r="VR264" s="802"/>
      <c r="VS264" s="802"/>
      <c r="VT264" s="802"/>
      <c r="VU264" s="802"/>
      <c r="VV264" s="802"/>
      <c r="VW264" s="802"/>
      <c r="VX264" s="802"/>
      <c r="VY264" s="802"/>
      <c r="VZ264" s="802"/>
      <c r="WA264" s="802"/>
      <c r="WB264" s="802"/>
      <c r="WC264" s="802"/>
      <c r="WD264" s="802"/>
      <c r="WE264" s="802"/>
      <c r="WF264" s="802"/>
      <c r="WG264" s="802"/>
      <c r="WH264" s="802"/>
      <c r="WI264" s="802"/>
      <c r="WJ264" s="802"/>
      <c r="WK264" s="802"/>
      <c r="WL264" s="802"/>
      <c r="WM264" s="802"/>
      <c r="WN264" s="802"/>
      <c r="WO264" s="802"/>
      <c r="WP264" s="802"/>
      <c r="WQ264" s="802"/>
      <c r="WR264" s="802"/>
      <c r="WS264" s="802"/>
      <c r="WT264" s="802"/>
      <c r="WU264" s="802"/>
      <c r="WV264" s="802"/>
      <c r="WW264" s="802"/>
      <c r="WX264" s="802"/>
      <c r="WY264" s="802"/>
      <c r="WZ264" s="802"/>
      <c r="XA264" s="802"/>
      <c r="XB264" s="802"/>
      <c r="XC264" s="802"/>
      <c r="XD264" s="802"/>
      <c r="XE264" s="802"/>
      <c r="XF264" s="802"/>
      <c r="XG264" s="802"/>
      <c r="XH264" s="802"/>
      <c r="XI264" s="802"/>
      <c r="XJ264" s="802"/>
      <c r="XK264" s="802"/>
      <c r="XL264" s="802"/>
      <c r="XM264" s="802"/>
      <c r="XN264" s="802"/>
      <c r="XO264" s="802"/>
      <c r="XP264" s="802"/>
      <c r="XQ264" s="802"/>
      <c r="XR264" s="802"/>
      <c r="XS264" s="802"/>
      <c r="XT264" s="802"/>
      <c r="XU264" s="802"/>
      <c r="XV264" s="802"/>
      <c r="XW264" s="802"/>
      <c r="XX264" s="802"/>
      <c r="XY264" s="802"/>
      <c r="XZ264" s="802"/>
      <c r="YA264" s="802"/>
      <c r="YB264" s="802"/>
      <c r="YC264" s="802"/>
      <c r="YD264" s="802"/>
      <c r="YE264" s="802"/>
      <c r="YF264" s="802"/>
      <c r="YG264" s="802"/>
      <c r="YH264" s="802"/>
      <c r="YI264" s="802"/>
      <c r="YJ264" s="802"/>
      <c r="YK264" s="802"/>
      <c r="YL264" s="802"/>
      <c r="YM264" s="802"/>
      <c r="YN264" s="802"/>
      <c r="YO264" s="802"/>
      <c r="YP264" s="802"/>
      <c r="YQ264" s="802"/>
      <c r="YR264" s="802"/>
      <c r="YS264" s="802"/>
      <c r="YT264" s="802"/>
      <c r="YU264" s="802"/>
      <c r="YV264" s="802"/>
      <c r="YW264" s="802"/>
      <c r="YX264" s="802"/>
      <c r="YY264" s="802"/>
      <c r="YZ264" s="802"/>
      <c r="ZA264" s="802"/>
      <c r="ZB264" s="802"/>
      <c r="ZC264" s="802"/>
      <c r="ZD264" s="802"/>
      <c r="ZE264" s="802"/>
      <c r="ZF264" s="802"/>
      <c r="ZG264" s="802"/>
      <c r="ZH264" s="802"/>
      <c r="ZI264" s="802"/>
      <c r="ZJ264" s="802"/>
      <c r="ZK264" s="802"/>
      <c r="ZL264" s="802"/>
      <c r="ZM264" s="802"/>
      <c r="ZN264" s="802"/>
      <c r="ZO264" s="802"/>
      <c r="ZP264" s="802"/>
      <c r="ZQ264" s="802"/>
      <c r="ZR264" s="802"/>
      <c r="ZS264" s="802"/>
      <c r="ZT264" s="802"/>
      <c r="ZU264" s="802"/>
      <c r="ZV264" s="802"/>
      <c r="ZW264" s="802"/>
      <c r="ZX264" s="802"/>
      <c r="ZY264" s="802"/>
      <c r="ZZ264" s="802"/>
      <c r="AAA264" s="802"/>
      <c r="AAB264" s="802"/>
      <c r="AAC264" s="802"/>
      <c r="AAD264" s="802"/>
      <c r="AAE264" s="802"/>
      <c r="AAF264" s="802"/>
      <c r="AAG264" s="802"/>
      <c r="AAH264" s="802"/>
      <c r="AAI264" s="802"/>
      <c r="AAJ264" s="802"/>
      <c r="AAK264" s="802"/>
      <c r="AAL264" s="802"/>
      <c r="AAM264" s="802"/>
      <c r="AAN264" s="802"/>
      <c r="AAO264" s="802"/>
      <c r="AAP264" s="802"/>
      <c r="AAQ264" s="802"/>
      <c r="AAR264" s="802"/>
      <c r="AAS264" s="802"/>
      <c r="AAT264" s="802"/>
      <c r="AAU264" s="802"/>
      <c r="AAV264" s="802"/>
      <c r="AAW264" s="802"/>
      <c r="AAX264" s="802"/>
      <c r="AAY264" s="802"/>
      <c r="AAZ264" s="802"/>
      <c r="ABA264" s="802"/>
      <c r="ABB264" s="802"/>
      <c r="ABC264" s="802"/>
      <c r="ABD264" s="802"/>
      <c r="ABE264" s="802"/>
      <c r="ABF264" s="802"/>
      <c r="ABG264" s="802"/>
      <c r="ABH264" s="802"/>
      <c r="ABI264" s="802"/>
      <c r="ABJ264" s="802"/>
      <c r="ABK264" s="802"/>
      <c r="ABL264" s="802"/>
      <c r="ABM264" s="802"/>
      <c r="ABN264" s="802"/>
      <c r="ABO264" s="802"/>
      <c r="ABP264" s="802"/>
      <c r="ABQ264" s="802"/>
      <c r="ABR264" s="802"/>
      <c r="ABS264" s="802"/>
      <c r="ABT264" s="802"/>
      <c r="ABU264" s="802"/>
      <c r="ABV264" s="802"/>
      <c r="ABW264" s="802"/>
      <c r="ABX264" s="802"/>
      <c r="ABY264" s="802"/>
      <c r="ABZ264" s="802"/>
      <c r="ACA264" s="802"/>
      <c r="ACB264" s="802"/>
      <c r="ACC264" s="802"/>
      <c r="ACD264" s="802"/>
      <c r="ACE264" s="802"/>
      <c r="ACF264" s="802"/>
      <c r="ACG264" s="802"/>
      <c r="ACH264" s="802"/>
      <c r="ACI264" s="802"/>
      <c r="ACJ264" s="802"/>
      <c r="ACK264" s="802"/>
      <c r="ACL264" s="802"/>
      <c r="ACM264" s="802"/>
      <c r="ACN264" s="802"/>
      <c r="ACO264" s="802"/>
      <c r="ACP264" s="802"/>
      <c r="ACQ264" s="802"/>
      <c r="ACR264" s="802"/>
      <c r="ACS264" s="802"/>
      <c r="ACT264" s="802"/>
      <c r="ACU264" s="802"/>
      <c r="ACV264" s="802"/>
      <c r="ACW264" s="802"/>
      <c r="ACX264" s="802"/>
      <c r="ACY264" s="802"/>
      <c r="ACZ264" s="802"/>
      <c r="ADA264" s="802"/>
      <c r="ADB264" s="802"/>
      <c r="ADC264" s="802"/>
      <c r="ADD264" s="802"/>
      <c r="ADE264" s="802"/>
      <c r="ADF264" s="802"/>
      <c r="ADG264" s="802"/>
      <c r="ADH264" s="802"/>
      <c r="ADI264" s="802"/>
      <c r="ADJ264" s="802"/>
      <c r="ADK264" s="802"/>
      <c r="ADL264" s="802"/>
      <c r="ADM264" s="802"/>
      <c r="ADN264" s="802"/>
      <c r="ADO264" s="802"/>
      <c r="ADP264" s="802"/>
      <c r="ADQ264" s="802"/>
      <c r="ADR264" s="802"/>
      <c r="ADS264" s="802"/>
      <c r="ADT264" s="802"/>
      <c r="ADU264" s="802"/>
      <c r="ADV264" s="802"/>
      <c r="ADW264" s="802"/>
      <c r="ADX264" s="802"/>
      <c r="ADY264" s="802"/>
      <c r="ADZ264" s="802"/>
      <c r="AEA264" s="802"/>
      <c r="AEB264" s="802"/>
      <c r="AEC264" s="802"/>
      <c r="AED264" s="802"/>
      <c r="AEE264" s="802"/>
      <c r="AEF264" s="802"/>
      <c r="AEG264" s="802"/>
      <c r="AEH264" s="802"/>
      <c r="AEI264" s="802"/>
      <c r="AEJ264" s="802"/>
      <c r="AEK264" s="802"/>
      <c r="AEL264" s="802"/>
      <c r="AEM264" s="802"/>
      <c r="AEN264" s="802"/>
      <c r="AEO264" s="802"/>
      <c r="AEP264" s="802"/>
      <c r="AEQ264" s="802"/>
      <c r="AER264" s="802"/>
      <c r="AES264" s="802"/>
      <c r="AET264" s="802"/>
      <c r="AEU264" s="802"/>
      <c r="AEV264" s="802"/>
      <c r="AEW264" s="802"/>
      <c r="AEX264" s="802"/>
      <c r="AEY264" s="802"/>
      <c r="AEZ264" s="802"/>
      <c r="AFA264" s="802"/>
      <c r="AFB264" s="802"/>
      <c r="AFC264" s="802"/>
      <c r="AFD264" s="802"/>
      <c r="AFE264" s="802"/>
      <c r="AFF264" s="802"/>
      <c r="AFG264" s="802"/>
      <c r="AFH264" s="802"/>
      <c r="AFI264" s="802"/>
      <c r="AFJ264" s="802"/>
      <c r="AFK264" s="802"/>
      <c r="AFL264" s="802"/>
      <c r="AFM264" s="802"/>
      <c r="AFN264" s="802"/>
      <c r="AFO264" s="802"/>
      <c r="AFP264" s="802"/>
      <c r="AFQ264" s="802"/>
      <c r="AFR264" s="802"/>
      <c r="AFS264" s="802"/>
      <c r="AFT264" s="802"/>
      <c r="AFU264" s="802"/>
      <c r="AFV264" s="802"/>
      <c r="AFW264" s="802"/>
      <c r="AFX264" s="802"/>
      <c r="AFY264" s="802"/>
      <c r="AFZ264" s="802"/>
      <c r="AGA264" s="802"/>
      <c r="AGB264" s="802"/>
      <c r="AGC264" s="802"/>
      <c r="AGD264" s="802"/>
      <c r="AGE264" s="802"/>
      <c r="AGF264" s="802"/>
      <c r="AGG264" s="802"/>
      <c r="AGH264" s="802"/>
      <c r="AGI264" s="802"/>
      <c r="AGJ264" s="802"/>
      <c r="AGK264" s="802"/>
      <c r="AGL264" s="802"/>
      <c r="AGM264" s="802"/>
      <c r="AGN264" s="802"/>
      <c r="AGO264" s="802"/>
      <c r="AGP264" s="802"/>
      <c r="AGQ264" s="802"/>
      <c r="AGR264" s="802"/>
      <c r="AGS264" s="802"/>
      <c r="AGT264" s="802"/>
      <c r="AGU264" s="802"/>
      <c r="AGV264" s="802"/>
      <c r="AGW264" s="802"/>
      <c r="AGX264" s="802"/>
      <c r="AGY264" s="802"/>
      <c r="AGZ264" s="802"/>
      <c r="AHA264" s="802"/>
      <c r="AHB264" s="802"/>
      <c r="AHC264" s="802"/>
      <c r="AHD264" s="802"/>
      <c r="AHE264" s="802"/>
      <c r="AHF264" s="802"/>
      <c r="AHG264" s="802"/>
      <c r="AHH264" s="802"/>
      <c r="AHI264" s="802"/>
      <c r="AHJ264" s="802"/>
      <c r="AHK264" s="802"/>
      <c r="AHL264" s="802"/>
      <c r="AHM264" s="802"/>
      <c r="AHN264" s="802"/>
      <c r="AHO264" s="802"/>
      <c r="AHP264" s="802"/>
      <c r="AHQ264" s="802"/>
      <c r="AHR264" s="802"/>
      <c r="AHS264" s="802"/>
      <c r="AHT264" s="802"/>
      <c r="AHU264" s="802"/>
      <c r="AHV264" s="802"/>
      <c r="AHW264" s="802"/>
      <c r="AHX264" s="802"/>
      <c r="AHY264" s="802"/>
      <c r="AHZ264" s="802"/>
      <c r="AIA264" s="802"/>
      <c r="AIB264" s="802"/>
      <c r="AIC264" s="802"/>
      <c r="AID264" s="802"/>
      <c r="AIE264" s="802"/>
      <c r="AIF264" s="802"/>
      <c r="AIG264" s="802"/>
      <c r="AIH264" s="802"/>
      <c r="AII264" s="802"/>
      <c r="AIJ264" s="802"/>
      <c r="AQE264" s="802"/>
      <c r="AQF264" s="802"/>
      <c r="AQG264" s="802"/>
      <c r="AQH264" s="802"/>
      <c r="AQI264" s="802"/>
      <c r="AQJ264" s="802"/>
      <c r="AQK264" s="802"/>
      <c r="AQL264" s="802"/>
      <c r="AQM264" s="802"/>
      <c r="AQN264" s="802"/>
      <c r="AQO264" s="802"/>
      <c r="AQP264" s="802"/>
      <c r="AQQ264" s="802"/>
      <c r="AQR264" s="802"/>
      <c r="AQS264" s="802"/>
      <c r="AQT264" s="802"/>
      <c r="AQU264" s="802"/>
      <c r="AQV264" s="802"/>
      <c r="AQW264" s="802"/>
      <c r="AQX264" s="802"/>
      <c r="AQY264" s="802"/>
      <c r="AQZ264" s="802"/>
      <c r="ARA264" s="802"/>
      <c r="ARB264" s="802"/>
      <c r="ARC264" s="802"/>
      <c r="ARD264" s="802"/>
      <c r="ARE264" s="802"/>
      <c r="ARF264" s="802"/>
      <c r="ARG264" s="802"/>
      <c r="ARH264" s="802"/>
      <c r="ARI264" s="802"/>
      <c r="ARJ264" s="802"/>
      <c r="ARK264" s="802"/>
      <c r="ARL264" s="802"/>
      <c r="ARM264" s="802"/>
      <c r="ARN264" s="802"/>
      <c r="ARO264" s="802"/>
      <c r="ARP264" s="802"/>
      <c r="ARQ264" s="802"/>
      <c r="ARR264" s="802"/>
      <c r="ARS264" s="802"/>
      <c r="ART264" s="802"/>
      <c r="ARU264" s="802"/>
      <c r="ARV264" s="802"/>
      <c r="ARW264" s="802"/>
      <c r="ARX264" s="802"/>
      <c r="ARY264" s="802"/>
      <c r="ARZ264" s="802"/>
      <c r="ASA264" s="802"/>
      <c r="ASB264" s="802"/>
      <c r="ASC264" s="802"/>
      <c r="ASD264" s="802"/>
      <c r="ASE264" s="802"/>
      <c r="ASF264" s="802"/>
      <c r="ASG264" s="802"/>
      <c r="ASH264" s="802"/>
      <c r="ASI264" s="802"/>
      <c r="ASJ264" s="802"/>
      <c r="ASK264" s="802"/>
      <c r="ASL264" s="802"/>
      <c r="ATP264" s="802"/>
      <c r="ATQ264" s="802"/>
      <c r="ATR264" s="802"/>
      <c r="ATS264" s="802"/>
      <c r="ATT264" s="802"/>
      <c r="ATU264" s="802"/>
      <c r="ATV264" s="802"/>
      <c r="ATW264" s="802"/>
      <c r="ATX264" s="802"/>
      <c r="ATY264" s="802"/>
      <c r="ATZ264" s="802"/>
      <c r="AUA264" s="802"/>
      <c r="AUB264" s="802"/>
      <c r="AUC264" s="802"/>
      <c r="AUD264" s="802"/>
      <c r="AUE264" s="802"/>
      <c r="AUF264" s="802"/>
      <c r="AUG264" s="802"/>
      <c r="AUH264" s="802"/>
      <c r="AUI264" s="802"/>
      <c r="AUJ264" s="802"/>
      <c r="AUK264" s="802"/>
      <c r="AUL264" s="802"/>
      <c r="AUM264" s="802"/>
      <c r="AUN264" s="802"/>
      <c r="AUO264" s="802"/>
      <c r="AUP264" s="801"/>
      <c r="AUQ264" s="802"/>
      <c r="AUR264" s="801"/>
      <c r="AUS264" s="802"/>
      <c r="AUT264" s="801"/>
      <c r="AUU264" s="802"/>
      <c r="AUV264" s="802"/>
      <c r="AUW264" s="802"/>
      <c r="AUX264" s="802"/>
      <c r="AUY264" s="802"/>
      <c r="AUZ264" s="802"/>
      <c r="AVA264" s="802"/>
      <c r="AVB264" s="802"/>
      <c r="AVC264" s="802"/>
      <c r="AVD264" s="802"/>
      <c r="AVE264" s="802"/>
      <c r="AVF264" s="802"/>
      <c r="AVG264" s="802"/>
      <c r="AVH264" s="802"/>
      <c r="AVI264" s="802"/>
      <c r="AVJ264" s="808"/>
      <c r="AVK264" s="808"/>
      <c r="AVL264" s="808"/>
      <c r="AVM264" s="808"/>
      <c r="AVN264" s="808"/>
      <c r="AVO264" s="808"/>
      <c r="AVP264" s="808"/>
      <c r="AVQ264" s="808"/>
      <c r="AVR264" s="808"/>
      <c r="AVS264" s="808"/>
      <c r="AVT264" s="808"/>
      <c r="AVU264" s="809"/>
      <c r="AVV264" s="809"/>
      <c r="AVW264" s="809"/>
      <c r="AVX264" s="809"/>
      <c r="AVY264" s="809"/>
      <c r="AVZ264" s="809"/>
      <c r="AWA264" s="809"/>
      <c r="AWB264" s="809"/>
      <c r="AWC264" s="809"/>
      <c r="AWD264" s="809"/>
      <c r="AWE264" s="809"/>
      <c r="AWF264" s="809"/>
      <c r="AWG264" s="809"/>
      <c r="AWH264" s="809"/>
      <c r="AWI264" s="809"/>
      <c r="AWJ264" s="809"/>
      <c r="AWK264" s="809"/>
      <c r="AWL264" s="809"/>
      <c r="AWM264" s="809"/>
      <c r="AWN264" s="809"/>
      <c r="AWO264" s="809"/>
      <c r="AWP264" s="809"/>
      <c r="AWQ264" s="809"/>
      <c r="AWR264" s="808"/>
      <c r="AWS264" s="761"/>
      <c r="AWT264" s="808"/>
      <c r="AWU264" s="809"/>
      <c r="AWV264" s="809"/>
      <c r="AWW264" s="809"/>
      <c r="AWX264" s="809"/>
      <c r="AWY264" s="809"/>
      <c r="AWZ264" s="809"/>
      <c r="AXA264" s="809"/>
      <c r="AXB264" s="809"/>
      <c r="AXC264" s="809"/>
      <c r="AXD264" s="809"/>
      <c r="AXE264" s="809"/>
      <c r="AXF264" s="809"/>
      <c r="AXG264" s="809"/>
      <c r="AXH264" s="809"/>
      <c r="AXI264" s="809"/>
      <c r="AXJ264" s="809"/>
      <c r="AXK264" s="809"/>
      <c r="AXL264" s="809"/>
      <c r="AXM264" s="809"/>
      <c r="AXN264" s="809"/>
      <c r="AXO264" s="809"/>
      <c r="AXP264" s="809"/>
      <c r="AXQ264" s="809"/>
      <c r="AXR264" s="809"/>
      <c r="AXS264" s="809"/>
      <c r="AXT264" s="809"/>
      <c r="AXU264" s="809"/>
      <c r="AXV264" s="809"/>
      <c r="AXW264" s="809"/>
      <c r="AXX264" s="809"/>
      <c r="AXY264" s="809"/>
      <c r="AXZ264" s="809"/>
      <c r="AYA264" s="809"/>
      <c r="AYB264" s="809"/>
      <c r="AYC264" s="809"/>
      <c r="AYD264" s="808"/>
      <c r="AYE264" s="808"/>
      <c r="AYF264" s="809"/>
      <c r="AYG264" s="808"/>
      <c r="AYH264" s="810"/>
      <c r="AYI264" s="810"/>
      <c r="AYJ264" s="810"/>
      <c r="AYK264" s="810"/>
      <c r="AYL264" s="810"/>
      <c r="AYM264" s="810"/>
      <c r="AYN264" s="810"/>
      <c r="AYO264" s="810"/>
      <c r="AYP264" s="810"/>
      <c r="AYQ264" s="810"/>
      <c r="AYR264" s="810"/>
      <c r="AYS264" s="810"/>
      <c r="AYT264" s="810"/>
      <c r="AYU264" s="810"/>
      <c r="AYV264" s="810"/>
      <c r="AYW264" s="810"/>
      <c r="AYX264" s="810"/>
      <c r="AYY264" s="810"/>
      <c r="AYZ264" s="810"/>
      <c r="AZA264" s="810"/>
      <c r="AZB264" s="810"/>
      <c r="AZC264" s="810"/>
      <c r="AZD264" s="810"/>
      <c r="AZE264" s="810"/>
      <c r="AZF264" s="810"/>
      <c r="AZG264" s="810"/>
      <c r="AZH264" s="810"/>
      <c r="AZI264" s="810"/>
      <c r="AZJ264" s="810"/>
      <c r="AZK264" s="810"/>
      <c r="AZL264" s="810"/>
      <c r="AZM264" s="810"/>
      <c r="AZN264" s="810"/>
      <c r="AZO264" s="810"/>
      <c r="AZP264" s="809"/>
      <c r="AZQ264" s="802"/>
      <c r="AZR264" s="802"/>
      <c r="AZS264" s="802"/>
    </row>
    <row r="265" spans="45:920 1123:1371" s="793" customFormat="1" ht="13.5">
      <c r="AS265" s="802"/>
      <c r="AT265" s="802"/>
      <c r="AU265" s="802"/>
      <c r="AV265" s="802"/>
      <c r="AW265" s="802"/>
      <c r="AX265" s="802"/>
      <c r="AY265" s="802"/>
      <c r="AZ265" s="802"/>
      <c r="BA265" s="802"/>
      <c r="BB265" s="802"/>
      <c r="BC265" s="802"/>
      <c r="BD265" s="802"/>
      <c r="BE265" s="802"/>
      <c r="BF265" s="802"/>
      <c r="BG265" s="802"/>
      <c r="BH265" s="802"/>
      <c r="BI265" s="802"/>
      <c r="BJ265" s="802"/>
      <c r="BK265" s="802"/>
      <c r="BL265" s="802"/>
      <c r="BM265" s="802"/>
      <c r="BN265" s="802"/>
      <c r="BO265" s="802"/>
      <c r="BP265" s="802"/>
      <c r="BQ265" s="802"/>
      <c r="BR265" s="802"/>
      <c r="BS265" s="802"/>
      <c r="BT265" s="802"/>
      <c r="BU265" s="802"/>
      <c r="BV265" s="802"/>
      <c r="BW265" s="802"/>
      <c r="BX265" s="802"/>
      <c r="BY265" s="802"/>
      <c r="BZ265" s="802"/>
      <c r="CA265" s="802"/>
      <c r="CB265" s="802"/>
      <c r="CC265" s="802"/>
      <c r="CD265" s="802"/>
      <c r="CE265" s="802"/>
      <c r="CF265" s="802"/>
      <c r="CG265" s="802"/>
      <c r="CH265" s="802"/>
      <c r="CI265" s="802"/>
      <c r="CJ265" s="802"/>
      <c r="CK265" s="802"/>
      <c r="CL265" s="802"/>
      <c r="CM265" s="802"/>
      <c r="CN265" s="802"/>
      <c r="CO265" s="802"/>
      <c r="CP265" s="802"/>
      <c r="CQ265" s="802"/>
      <c r="CR265" s="802"/>
      <c r="CS265" s="802"/>
      <c r="CT265" s="802"/>
      <c r="CU265" s="802"/>
      <c r="CV265" s="802"/>
      <c r="CW265" s="802"/>
      <c r="CX265" s="802"/>
      <c r="CY265" s="802"/>
      <c r="CZ265" s="802"/>
      <c r="DA265" s="802"/>
      <c r="DB265" s="802"/>
      <c r="DC265" s="802"/>
      <c r="DD265" s="802"/>
      <c r="DE265" s="802"/>
      <c r="DF265" s="802"/>
      <c r="DG265" s="802"/>
      <c r="DH265" s="802"/>
      <c r="DI265" s="802"/>
      <c r="DJ265" s="802"/>
      <c r="DK265" s="802"/>
      <c r="DL265" s="802"/>
      <c r="DM265" s="802"/>
      <c r="DN265" s="802"/>
      <c r="DO265" s="802"/>
      <c r="DP265" s="802"/>
      <c r="DQ265" s="802"/>
      <c r="DR265" s="802"/>
      <c r="DS265" s="802"/>
      <c r="DT265" s="802"/>
      <c r="DU265" s="802"/>
      <c r="DV265" s="802"/>
      <c r="DW265" s="802"/>
      <c r="DX265" s="802"/>
      <c r="DY265" s="802"/>
      <c r="DZ265" s="802"/>
      <c r="EA265" s="802"/>
      <c r="EB265" s="802"/>
      <c r="EC265" s="802"/>
      <c r="ED265" s="802"/>
      <c r="EE265" s="802"/>
      <c r="EF265" s="802"/>
      <c r="EG265" s="802"/>
      <c r="EH265" s="802"/>
      <c r="EI265" s="802"/>
      <c r="EJ265" s="802"/>
      <c r="EK265" s="802"/>
      <c r="EL265" s="802"/>
      <c r="EM265" s="802"/>
      <c r="EN265" s="802"/>
      <c r="EO265" s="802"/>
      <c r="EP265" s="802"/>
      <c r="EQ265" s="802"/>
      <c r="ER265" s="802"/>
      <c r="ES265" s="802"/>
      <c r="ET265" s="802"/>
      <c r="EU265" s="802"/>
      <c r="EV265" s="802"/>
      <c r="EW265" s="802"/>
      <c r="EX265" s="802"/>
      <c r="EY265" s="802"/>
      <c r="EZ265" s="802"/>
      <c r="FA265" s="802"/>
      <c r="FB265" s="802"/>
      <c r="FC265" s="802"/>
      <c r="FD265" s="802"/>
      <c r="FE265" s="802"/>
      <c r="FF265" s="802"/>
      <c r="FG265" s="802"/>
      <c r="FH265" s="802"/>
      <c r="FI265" s="802"/>
      <c r="FJ265" s="802"/>
      <c r="FK265" s="802"/>
      <c r="FL265" s="802"/>
      <c r="FM265" s="802"/>
      <c r="FN265" s="802"/>
      <c r="FO265" s="802"/>
      <c r="FP265" s="802"/>
      <c r="FQ265" s="802"/>
      <c r="FR265" s="802"/>
      <c r="FS265" s="802"/>
      <c r="FT265" s="802"/>
      <c r="FU265" s="802"/>
      <c r="FV265" s="802"/>
      <c r="FW265" s="802"/>
      <c r="FX265" s="802"/>
      <c r="FY265" s="802"/>
      <c r="FZ265" s="802"/>
      <c r="GA265" s="802"/>
      <c r="GB265" s="802"/>
      <c r="GC265" s="802"/>
      <c r="GD265" s="802"/>
      <c r="GE265" s="802"/>
      <c r="GF265" s="802"/>
      <c r="GG265" s="802"/>
      <c r="GH265" s="802"/>
      <c r="GI265" s="802"/>
      <c r="GJ265" s="802"/>
      <c r="GK265" s="802"/>
      <c r="GL265" s="802"/>
      <c r="GM265" s="802"/>
      <c r="GN265" s="802"/>
      <c r="GO265" s="802"/>
      <c r="GP265" s="802"/>
      <c r="GQ265" s="802"/>
      <c r="GR265" s="802"/>
      <c r="GS265" s="802"/>
      <c r="GT265" s="802"/>
      <c r="GU265" s="802"/>
      <c r="GV265" s="802"/>
      <c r="GW265" s="802"/>
      <c r="GX265" s="802"/>
      <c r="GY265" s="802"/>
      <c r="GZ265" s="802"/>
      <c r="HA265" s="802"/>
      <c r="HB265" s="802"/>
      <c r="HC265" s="802"/>
      <c r="HD265" s="802"/>
      <c r="HE265" s="802"/>
      <c r="HF265" s="802"/>
      <c r="HG265" s="802"/>
      <c r="HH265" s="802"/>
      <c r="HI265" s="802"/>
      <c r="HJ265" s="802"/>
      <c r="HK265" s="802"/>
      <c r="HL265" s="802"/>
      <c r="HM265" s="802"/>
      <c r="HN265" s="802"/>
      <c r="HO265" s="802"/>
      <c r="HP265" s="802"/>
      <c r="HQ265" s="802"/>
      <c r="HR265" s="802"/>
      <c r="HS265" s="802"/>
      <c r="HT265" s="802"/>
      <c r="HU265" s="802"/>
      <c r="HV265" s="802"/>
      <c r="HW265" s="802"/>
      <c r="HX265" s="802"/>
      <c r="HY265" s="802"/>
      <c r="HZ265" s="802"/>
      <c r="IA265" s="802"/>
      <c r="IB265" s="802"/>
      <c r="IC265" s="802"/>
      <c r="ID265" s="802"/>
      <c r="IE265" s="802"/>
      <c r="IF265" s="802"/>
      <c r="IG265" s="802"/>
      <c r="IH265" s="802"/>
      <c r="II265" s="802"/>
      <c r="IJ265" s="802"/>
      <c r="IK265" s="802"/>
      <c r="IL265" s="802"/>
      <c r="IM265" s="802"/>
      <c r="IN265" s="802"/>
      <c r="IO265" s="802"/>
      <c r="IP265" s="802"/>
      <c r="IQ265" s="802"/>
      <c r="IR265" s="802"/>
      <c r="IS265" s="802"/>
      <c r="IT265" s="802"/>
      <c r="IU265" s="802"/>
      <c r="IV265" s="802"/>
      <c r="IW265" s="802"/>
      <c r="IX265" s="802"/>
      <c r="IY265" s="802"/>
      <c r="IZ265" s="802"/>
      <c r="JA265" s="802"/>
      <c r="JB265" s="802"/>
      <c r="JC265" s="802"/>
      <c r="JD265" s="802"/>
      <c r="JE265" s="802"/>
      <c r="JF265" s="802"/>
      <c r="JG265" s="802"/>
      <c r="JH265" s="802"/>
      <c r="JI265" s="802"/>
      <c r="JJ265" s="802"/>
      <c r="JK265" s="802"/>
      <c r="JL265" s="802"/>
      <c r="JM265" s="802"/>
      <c r="JN265" s="802"/>
      <c r="JO265" s="802"/>
      <c r="JP265" s="802"/>
      <c r="JQ265" s="802"/>
      <c r="JR265" s="802"/>
      <c r="JS265" s="802"/>
      <c r="JT265" s="802"/>
      <c r="JU265" s="802"/>
      <c r="JV265" s="802"/>
      <c r="JW265" s="802"/>
      <c r="JX265" s="802"/>
      <c r="JY265" s="802"/>
      <c r="JZ265" s="802"/>
      <c r="KA265" s="802"/>
      <c r="KB265" s="802"/>
      <c r="KC265" s="802"/>
      <c r="KD265" s="802"/>
      <c r="KE265" s="802"/>
      <c r="KF265" s="802"/>
      <c r="KG265" s="802"/>
      <c r="KH265" s="802"/>
      <c r="KI265" s="802"/>
      <c r="KJ265" s="802"/>
      <c r="KK265" s="802"/>
      <c r="KL265" s="802"/>
      <c r="KM265" s="802"/>
      <c r="KN265" s="802"/>
      <c r="KO265" s="802"/>
      <c r="KP265" s="802"/>
      <c r="KQ265" s="802"/>
      <c r="KR265" s="802"/>
      <c r="KS265" s="802"/>
      <c r="KT265" s="802"/>
      <c r="KU265" s="802"/>
      <c r="KV265" s="802"/>
      <c r="KW265" s="802"/>
      <c r="KX265" s="802"/>
      <c r="KY265" s="802"/>
      <c r="KZ265" s="802"/>
      <c r="LA265" s="802"/>
      <c r="LB265" s="802"/>
      <c r="LC265" s="802"/>
      <c r="LD265" s="802"/>
      <c r="LE265" s="802"/>
      <c r="LF265" s="802"/>
      <c r="LG265" s="802"/>
      <c r="LH265" s="802"/>
      <c r="LI265" s="802"/>
      <c r="LJ265" s="802"/>
      <c r="LK265" s="802"/>
      <c r="LL265" s="802"/>
      <c r="LM265" s="802"/>
      <c r="LN265" s="802"/>
      <c r="LO265" s="802"/>
      <c r="LP265" s="802"/>
      <c r="LQ265" s="802"/>
      <c r="LR265" s="802"/>
      <c r="LS265" s="802"/>
      <c r="LT265" s="802"/>
      <c r="LU265" s="802"/>
      <c r="LV265" s="802"/>
      <c r="LW265" s="802"/>
      <c r="LX265" s="802"/>
      <c r="LY265" s="802"/>
      <c r="LZ265" s="802"/>
      <c r="MA265" s="802"/>
      <c r="MB265" s="802"/>
      <c r="MC265" s="802"/>
      <c r="MD265" s="802"/>
      <c r="ME265" s="802"/>
      <c r="MF265" s="802"/>
      <c r="MG265" s="802"/>
      <c r="MH265" s="802"/>
      <c r="MI265" s="802"/>
      <c r="MJ265" s="802"/>
      <c r="MK265" s="802"/>
      <c r="ML265" s="802"/>
      <c r="MM265" s="802"/>
      <c r="MN265" s="802"/>
      <c r="MO265" s="802"/>
      <c r="MP265" s="802"/>
      <c r="MQ265" s="802"/>
      <c r="MR265" s="802"/>
      <c r="MS265" s="802"/>
      <c r="MT265" s="802"/>
      <c r="MU265" s="802"/>
      <c r="MV265" s="802"/>
      <c r="MW265" s="802"/>
      <c r="MX265" s="802"/>
      <c r="MY265" s="802"/>
      <c r="MZ265" s="802"/>
      <c r="NA265" s="802"/>
      <c r="NB265" s="802"/>
      <c r="NC265" s="802"/>
      <c r="ND265" s="802"/>
      <c r="NE265" s="802"/>
      <c r="NF265" s="802"/>
      <c r="NG265" s="802"/>
      <c r="NH265" s="802"/>
      <c r="NI265" s="802"/>
      <c r="NJ265" s="802"/>
      <c r="NK265" s="802"/>
      <c r="NL265" s="802"/>
      <c r="NM265" s="802"/>
      <c r="NN265" s="802"/>
      <c r="NO265" s="802"/>
      <c r="NP265" s="802"/>
      <c r="NQ265" s="802"/>
      <c r="NR265" s="802"/>
      <c r="NS265" s="802"/>
      <c r="NT265" s="802"/>
      <c r="NU265" s="802"/>
      <c r="NV265" s="802"/>
      <c r="NW265" s="802"/>
      <c r="NX265" s="802"/>
      <c r="NY265" s="802"/>
      <c r="NZ265" s="802"/>
      <c r="OA265" s="802"/>
      <c r="OB265" s="802"/>
      <c r="OC265" s="802"/>
      <c r="OD265" s="802"/>
      <c r="OE265" s="802"/>
      <c r="OF265" s="802"/>
      <c r="OG265" s="802"/>
      <c r="OH265" s="802"/>
      <c r="OI265" s="802"/>
      <c r="OJ265" s="802"/>
      <c r="OK265" s="802"/>
      <c r="OL265" s="802"/>
      <c r="OM265" s="802"/>
      <c r="ON265" s="802"/>
      <c r="OO265" s="802"/>
      <c r="OP265" s="802"/>
      <c r="OQ265" s="802"/>
      <c r="OR265" s="802"/>
      <c r="OS265" s="802"/>
      <c r="OT265" s="802"/>
      <c r="OU265" s="802"/>
      <c r="OV265" s="802"/>
      <c r="OW265" s="802"/>
      <c r="OX265" s="802"/>
      <c r="OY265" s="802"/>
      <c r="OZ265" s="802"/>
      <c r="PA265" s="802"/>
      <c r="PB265" s="802"/>
      <c r="PC265" s="802"/>
      <c r="PD265" s="802"/>
      <c r="PE265" s="802"/>
      <c r="PF265" s="802"/>
      <c r="PG265" s="802"/>
      <c r="PH265" s="802"/>
      <c r="PI265" s="802"/>
      <c r="PJ265" s="802"/>
      <c r="PK265" s="802"/>
      <c r="PL265" s="802"/>
      <c r="PM265" s="802"/>
      <c r="PN265" s="802"/>
      <c r="PO265" s="802"/>
      <c r="PP265" s="802"/>
      <c r="PQ265" s="802"/>
      <c r="PR265" s="802"/>
      <c r="PS265" s="802"/>
      <c r="PT265" s="802"/>
      <c r="PU265" s="802"/>
      <c r="PV265" s="802"/>
      <c r="PW265" s="802"/>
      <c r="PX265" s="802"/>
      <c r="PY265" s="802"/>
      <c r="PZ265" s="802"/>
      <c r="QA265" s="802"/>
      <c r="QB265" s="802"/>
      <c r="QC265" s="802"/>
      <c r="QD265" s="802"/>
      <c r="QE265" s="802"/>
      <c r="QF265" s="802"/>
      <c r="QG265" s="802"/>
      <c r="QH265" s="802"/>
      <c r="QI265" s="802"/>
      <c r="QJ265" s="802"/>
      <c r="QK265" s="802"/>
      <c r="QL265" s="802"/>
      <c r="QM265" s="802"/>
      <c r="QN265" s="802"/>
      <c r="QO265" s="802"/>
      <c r="QP265" s="802"/>
      <c r="QQ265" s="802"/>
      <c r="QR265" s="802"/>
      <c r="QS265" s="802"/>
      <c r="QT265" s="802"/>
      <c r="QU265" s="802"/>
      <c r="QV265" s="802"/>
      <c r="QW265" s="802"/>
      <c r="QX265" s="802"/>
      <c r="QY265" s="802"/>
      <c r="QZ265" s="802"/>
      <c r="RA265" s="802"/>
      <c r="RB265" s="802"/>
      <c r="RC265" s="802"/>
      <c r="RD265" s="802"/>
      <c r="RE265" s="802"/>
      <c r="RF265" s="802"/>
      <c r="RG265" s="802"/>
      <c r="RH265" s="802"/>
      <c r="RI265" s="802"/>
      <c r="RJ265" s="802"/>
      <c r="RK265" s="802"/>
      <c r="RL265" s="802"/>
      <c r="RM265" s="802"/>
      <c r="RN265" s="802"/>
      <c r="RO265" s="802"/>
      <c r="RP265" s="802"/>
      <c r="RQ265" s="802"/>
      <c r="RR265" s="802"/>
      <c r="RS265" s="802"/>
      <c r="RT265" s="802"/>
      <c r="RU265" s="802"/>
      <c r="RV265" s="802"/>
      <c r="RW265" s="802"/>
      <c r="RX265" s="802"/>
      <c r="RY265" s="802"/>
      <c r="RZ265" s="802"/>
      <c r="SA265" s="802"/>
      <c r="SB265" s="802"/>
      <c r="SC265" s="802"/>
      <c r="SD265" s="802"/>
      <c r="SE265" s="802"/>
      <c r="SF265" s="802"/>
      <c r="SG265" s="802"/>
      <c r="SH265" s="802"/>
      <c r="SI265" s="802"/>
      <c r="SJ265" s="802"/>
      <c r="SK265" s="802"/>
      <c r="SL265" s="802"/>
      <c r="SM265" s="802"/>
      <c r="SN265" s="802"/>
      <c r="SO265" s="802"/>
      <c r="SP265" s="802"/>
      <c r="SQ265" s="802"/>
      <c r="SR265" s="802"/>
      <c r="SS265" s="802"/>
      <c r="ST265" s="802"/>
      <c r="SU265" s="802"/>
      <c r="SV265" s="802"/>
      <c r="SW265" s="802"/>
      <c r="SX265" s="802"/>
      <c r="SY265" s="802"/>
      <c r="SZ265" s="802"/>
      <c r="TA265" s="802"/>
      <c r="TB265" s="802"/>
      <c r="TC265" s="802"/>
      <c r="TD265" s="802"/>
      <c r="TE265" s="802"/>
      <c r="TF265" s="802"/>
      <c r="TG265" s="802"/>
      <c r="TH265" s="802"/>
      <c r="TI265" s="802"/>
      <c r="TJ265" s="802"/>
      <c r="TK265" s="802"/>
      <c r="TL265" s="802"/>
      <c r="TM265" s="802"/>
      <c r="TN265" s="802"/>
      <c r="TO265" s="802"/>
      <c r="TP265" s="802"/>
      <c r="TQ265" s="802"/>
      <c r="TR265" s="802"/>
      <c r="TS265" s="802"/>
      <c r="TT265" s="802"/>
      <c r="TU265" s="802"/>
      <c r="TV265" s="802"/>
      <c r="TW265" s="802"/>
      <c r="TX265" s="802"/>
      <c r="TY265" s="802"/>
      <c r="TZ265" s="802"/>
      <c r="UA265" s="802"/>
      <c r="UB265" s="802"/>
      <c r="UC265" s="802"/>
      <c r="UD265" s="802"/>
      <c r="UE265" s="802"/>
      <c r="UF265" s="802"/>
      <c r="UG265" s="802"/>
      <c r="UH265" s="802"/>
      <c r="UI265" s="802"/>
      <c r="UJ265" s="802"/>
      <c r="UK265" s="802"/>
      <c r="UL265" s="802"/>
      <c r="UM265" s="802"/>
      <c r="UN265" s="802"/>
      <c r="UO265" s="802"/>
      <c r="UP265" s="802"/>
      <c r="UQ265" s="802"/>
      <c r="UR265" s="802"/>
      <c r="US265" s="802"/>
      <c r="UT265" s="802"/>
      <c r="UU265" s="802"/>
      <c r="UV265" s="802"/>
      <c r="UW265" s="802"/>
      <c r="UX265" s="802"/>
      <c r="UY265" s="802"/>
      <c r="UZ265" s="802"/>
      <c r="VA265" s="802"/>
      <c r="VB265" s="802"/>
      <c r="VC265" s="802"/>
      <c r="VD265" s="802"/>
      <c r="VE265" s="802"/>
      <c r="VF265" s="802"/>
      <c r="VG265" s="802"/>
      <c r="VH265" s="802"/>
      <c r="VI265" s="802"/>
      <c r="VJ265" s="802"/>
      <c r="VK265" s="802"/>
      <c r="VL265" s="802"/>
      <c r="VM265" s="802"/>
      <c r="VN265" s="802"/>
      <c r="VO265" s="802"/>
      <c r="VP265" s="802"/>
      <c r="VQ265" s="802"/>
      <c r="VR265" s="802"/>
      <c r="VS265" s="802"/>
      <c r="VT265" s="802"/>
      <c r="VU265" s="802"/>
      <c r="VV265" s="802"/>
      <c r="VW265" s="802"/>
      <c r="VX265" s="802"/>
      <c r="VY265" s="802"/>
      <c r="VZ265" s="802"/>
      <c r="WA265" s="802"/>
      <c r="WB265" s="802"/>
      <c r="WC265" s="802"/>
      <c r="WD265" s="802"/>
      <c r="WE265" s="802"/>
      <c r="WF265" s="802"/>
      <c r="WG265" s="802"/>
      <c r="WH265" s="802"/>
      <c r="WI265" s="802"/>
      <c r="WJ265" s="802"/>
      <c r="WK265" s="802"/>
      <c r="WL265" s="802"/>
      <c r="WM265" s="802"/>
      <c r="WN265" s="802"/>
      <c r="WO265" s="802"/>
      <c r="WP265" s="802"/>
      <c r="WQ265" s="802"/>
      <c r="WR265" s="802"/>
      <c r="WS265" s="802"/>
      <c r="WT265" s="802"/>
      <c r="WU265" s="802"/>
      <c r="WV265" s="802"/>
      <c r="WW265" s="802"/>
      <c r="WX265" s="802"/>
      <c r="WY265" s="802"/>
      <c r="WZ265" s="802"/>
      <c r="XA265" s="802"/>
      <c r="XB265" s="802"/>
      <c r="XC265" s="802"/>
      <c r="XD265" s="802"/>
      <c r="XE265" s="802"/>
      <c r="XF265" s="802"/>
      <c r="XG265" s="802"/>
      <c r="XH265" s="802"/>
      <c r="XI265" s="802"/>
      <c r="XJ265" s="802"/>
      <c r="XK265" s="802"/>
      <c r="XL265" s="802"/>
      <c r="XM265" s="802"/>
      <c r="XN265" s="802"/>
      <c r="XO265" s="802"/>
      <c r="XP265" s="802"/>
      <c r="XQ265" s="802"/>
      <c r="XR265" s="802"/>
      <c r="XS265" s="802"/>
      <c r="XT265" s="802"/>
      <c r="XU265" s="802"/>
      <c r="XV265" s="802"/>
      <c r="XW265" s="802"/>
      <c r="XX265" s="802"/>
      <c r="XY265" s="802"/>
      <c r="XZ265" s="802"/>
      <c r="YA265" s="802"/>
      <c r="YB265" s="802"/>
      <c r="YC265" s="802"/>
      <c r="YD265" s="802"/>
      <c r="YE265" s="802"/>
      <c r="YF265" s="802"/>
      <c r="YG265" s="802"/>
      <c r="YH265" s="802"/>
      <c r="YI265" s="802"/>
      <c r="YJ265" s="802"/>
      <c r="YK265" s="802"/>
      <c r="YL265" s="802"/>
      <c r="YM265" s="802"/>
      <c r="YN265" s="802"/>
      <c r="YO265" s="802"/>
      <c r="YP265" s="802"/>
      <c r="YQ265" s="802"/>
      <c r="YR265" s="802"/>
      <c r="YS265" s="802"/>
      <c r="YT265" s="802"/>
      <c r="YU265" s="802"/>
      <c r="YV265" s="802"/>
      <c r="YW265" s="802"/>
      <c r="YX265" s="802"/>
      <c r="YY265" s="802"/>
      <c r="YZ265" s="802"/>
      <c r="ZA265" s="802"/>
      <c r="ZB265" s="802"/>
      <c r="ZC265" s="802"/>
      <c r="ZD265" s="802"/>
      <c r="ZE265" s="802"/>
      <c r="ZF265" s="802"/>
      <c r="ZG265" s="802"/>
      <c r="ZH265" s="802"/>
      <c r="ZI265" s="802"/>
      <c r="ZJ265" s="802"/>
      <c r="ZK265" s="802"/>
      <c r="ZL265" s="802"/>
      <c r="ZM265" s="802"/>
      <c r="ZN265" s="802"/>
      <c r="ZO265" s="802"/>
      <c r="ZP265" s="802"/>
      <c r="ZQ265" s="802"/>
      <c r="ZR265" s="802"/>
      <c r="ZS265" s="802"/>
      <c r="ZT265" s="802"/>
      <c r="ZU265" s="802"/>
      <c r="ZV265" s="802"/>
      <c r="ZW265" s="802"/>
      <c r="ZX265" s="802"/>
      <c r="ZY265" s="802"/>
      <c r="ZZ265" s="802"/>
      <c r="AAA265" s="802"/>
      <c r="AAB265" s="802"/>
      <c r="AAC265" s="802"/>
      <c r="AAD265" s="802"/>
      <c r="AAE265" s="802"/>
      <c r="AAF265" s="802"/>
      <c r="AAG265" s="802"/>
      <c r="AAH265" s="802"/>
      <c r="AAI265" s="802"/>
      <c r="AAJ265" s="802"/>
      <c r="AAK265" s="802"/>
      <c r="AAL265" s="802"/>
      <c r="AAM265" s="802"/>
      <c r="AAN265" s="802"/>
      <c r="AAO265" s="802"/>
      <c r="AAP265" s="802"/>
      <c r="AAQ265" s="802"/>
      <c r="AAR265" s="802"/>
      <c r="AAS265" s="802"/>
      <c r="AAT265" s="802"/>
      <c r="AAU265" s="802"/>
      <c r="AAV265" s="802"/>
      <c r="AAW265" s="802"/>
      <c r="AAX265" s="802"/>
      <c r="AAY265" s="802"/>
      <c r="AAZ265" s="802"/>
      <c r="ABA265" s="802"/>
      <c r="ABB265" s="802"/>
      <c r="ABC265" s="802"/>
      <c r="ABD265" s="802"/>
      <c r="ABE265" s="802"/>
      <c r="ABF265" s="802"/>
      <c r="ABG265" s="802"/>
      <c r="ABH265" s="802"/>
      <c r="ABI265" s="802"/>
      <c r="ABJ265" s="802"/>
      <c r="ABK265" s="802"/>
      <c r="ABL265" s="802"/>
      <c r="ABM265" s="802"/>
      <c r="ABN265" s="802"/>
      <c r="ABO265" s="802"/>
      <c r="ABP265" s="802"/>
      <c r="ABQ265" s="802"/>
      <c r="ABR265" s="802"/>
      <c r="ABS265" s="802"/>
      <c r="ABT265" s="802"/>
      <c r="ABU265" s="802"/>
      <c r="ABV265" s="802"/>
      <c r="ABW265" s="802"/>
      <c r="ABX265" s="802"/>
      <c r="ABY265" s="802"/>
      <c r="ABZ265" s="802"/>
      <c r="ACA265" s="802"/>
      <c r="ACB265" s="802"/>
      <c r="ACC265" s="802"/>
      <c r="ACD265" s="802"/>
      <c r="ACE265" s="802"/>
      <c r="ACF265" s="802"/>
      <c r="ACG265" s="802"/>
      <c r="ACH265" s="802"/>
      <c r="ACI265" s="802"/>
      <c r="ACJ265" s="802"/>
      <c r="ACK265" s="802"/>
      <c r="ACL265" s="802"/>
      <c r="ACM265" s="802"/>
      <c r="ACN265" s="802"/>
      <c r="ACO265" s="802"/>
      <c r="ACP265" s="802"/>
      <c r="ACQ265" s="802"/>
      <c r="ACR265" s="802"/>
      <c r="ACS265" s="802"/>
      <c r="ACT265" s="802"/>
      <c r="ACU265" s="802"/>
      <c r="ACV265" s="802"/>
      <c r="ACW265" s="802"/>
      <c r="ACX265" s="802"/>
      <c r="ACY265" s="802"/>
      <c r="ACZ265" s="802"/>
      <c r="ADA265" s="802"/>
      <c r="ADB265" s="802"/>
      <c r="ADC265" s="802"/>
      <c r="ADD265" s="802"/>
      <c r="ADE265" s="802"/>
      <c r="ADF265" s="802"/>
      <c r="ADG265" s="802"/>
      <c r="ADH265" s="802"/>
      <c r="ADI265" s="802"/>
      <c r="ADJ265" s="802"/>
      <c r="ADK265" s="802"/>
      <c r="ADL265" s="802"/>
      <c r="ADM265" s="802"/>
      <c r="ADN265" s="802"/>
      <c r="ADO265" s="802"/>
      <c r="ADP265" s="802"/>
      <c r="ADQ265" s="802"/>
      <c r="ADR265" s="802"/>
      <c r="ADS265" s="802"/>
      <c r="ADT265" s="802"/>
      <c r="ADU265" s="802"/>
      <c r="ADV265" s="802"/>
      <c r="ADW265" s="802"/>
      <c r="ADX265" s="802"/>
      <c r="ADY265" s="802"/>
      <c r="ADZ265" s="802"/>
      <c r="AEA265" s="802"/>
      <c r="AEB265" s="802"/>
      <c r="AEC265" s="802"/>
      <c r="AED265" s="802"/>
      <c r="AEE265" s="802"/>
      <c r="AEF265" s="802"/>
      <c r="AEG265" s="802"/>
      <c r="AEH265" s="802"/>
      <c r="AEI265" s="802"/>
      <c r="AEJ265" s="802"/>
      <c r="AEK265" s="802"/>
      <c r="AEL265" s="802"/>
      <c r="AEM265" s="802"/>
      <c r="AEN265" s="802"/>
      <c r="AEO265" s="802"/>
      <c r="AEP265" s="802"/>
      <c r="AEQ265" s="802"/>
      <c r="AER265" s="802"/>
      <c r="AES265" s="802"/>
      <c r="AET265" s="802"/>
      <c r="AEU265" s="802"/>
      <c r="AEV265" s="802"/>
      <c r="AEW265" s="802"/>
      <c r="AEX265" s="802"/>
      <c r="AEY265" s="802"/>
      <c r="AEZ265" s="802"/>
      <c r="AFA265" s="802"/>
      <c r="AFB265" s="802"/>
      <c r="AFC265" s="802"/>
      <c r="AFD265" s="802"/>
      <c r="AFE265" s="802"/>
      <c r="AFF265" s="802"/>
      <c r="AFG265" s="802"/>
      <c r="AFH265" s="802"/>
      <c r="AFI265" s="802"/>
      <c r="AFJ265" s="802"/>
      <c r="AFK265" s="802"/>
      <c r="AFL265" s="802"/>
      <c r="AFM265" s="802"/>
      <c r="AFN265" s="802"/>
      <c r="AFO265" s="802"/>
      <c r="AFP265" s="802"/>
      <c r="AFQ265" s="802"/>
      <c r="AFR265" s="802"/>
      <c r="AFS265" s="802"/>
      <c r="AFT265" s="802"/>
      <c r="AFU265" s="802"/>
      <c r="AFV265" s="802"/>
      <c r="AFW265" s="802"/>
      <c r="AFX265" s="802"/>
      <c r="AFY265" s="802"/>
      <c r="AFZ265" s="802"/>
      <c r="AGA265" s="802"/>
      <c r="AGB265" s="802"/>
      <c r="AGC265" s="802"/>
      <c r="AGD265" s="802"/>
      <c r="AGE265" s="802"/>
      <c r="AGF265" s="802"/>
      <c r="AGG265" s="802"/>
      <c r="AGH265" s="802"/>
      <c r="AGI265" s="802"/>
      <c r="AGJ265" s="802"/>
      <c r="AGK265" s="802"/>
      <c r="AGL265" s="802"/>
      <c r="AGM265" s="802"/>
      <c r="AGN265" s="802"/>
      <c r="AGO265" s="802"/>
      <c r="AGP265" s="802"/>
      <c r="AGQ265" s="802"/>
      <c r="AGR265" s="802"/>
      <c r="AGS265" s="802"/>
      <c r="AGT265" s="802"/>
      <c r="AGU265" s="802"/>
      <c r="AGV265" s="802"/>
      <c r="AGW265" s="802"/>
      <c r="AGX265" s="802"/>
      <c r="AGY265" s="802"/>
      <c r="AGZ265" s="802"/>
      <c r="AHA265" s="802"/>
      <c r="AHB265" s="802"/>
      <c r="AHC265" s="802"/>
      <c r="AHD265" s="802"/>
      <c r="AHE265" s="802"/>
      <c r="AHF265" s="802"/>
      <c r="AHG265" s="802"/>
      <c r="AHH265" s="802"/>
      <c r="AHI265" s="802"/>
      <c r="AHJ265" s="802"/>
      <c r="AHK265" s="802"/>
      <c r="AHL265" s="802"/>
      <c r="AHM265" s="802"/>
      <c r="AHN265" s="802"/>
      <c r="AHO265" s="802"/>
      <c r="AHP265" s="802"/>
      <c r="AHQ265" s="802"/>
      <c r="AHR265" s="802"/>
      <c r="AHS265" s="802"/>
      <c r="AHT265" s="802"/>
      <c r="AHU265" s="802"/>
      <c r="AHV265" s="802"/>
      <c r="AHW265" s="802"/>
      <c r="AHX265" s="802"/>
      <c r="AHY265" s="802"/>
      <c r="AHZ265" s="802"/>
      <c r="AIA265" s="802"/>
      <c r="AIB265" s="802"/>
      <c r="AIC265" s="802"/>
      <c r="AID265" s="802"/>
      <c r="AIE265" s="802"/>
      <c r="AIF265" s="802"/>
      <c r="AIG265" s="802"/>
      <c r="AIH265" s="802"/>
      <c r="AII265" s="802"/>
      <c r="AIJ265" s="802"/>
      <c r="AQE265" s="802"/>
      <c r="AQF265" s="802"/>
      <c r="AQG265" s="802"/>
      <c r="AQH265" s="802"/>
      <c r="AQI265" s="802"/>
      <c r="AQJ265" s="802"/>
      <c r="AQK265" s="802"/>
      <c r="AQL265" s="802"/>
      <c r="AQM265" s="802"/>
      <c r="AQN265" s="802"/>
      <c r="AQO265" s="802"/>
      <c r="AQP265" s="802"/>
      <c r="AQQ265" s="802"/>
      <c r="AQR265" s="802"/>
      <c r="AQS265" s="802"/>
      <c r="AQT265" s="802"/>
      <c r="AQU265" s="802"/>
      <c r="AQV265" s="802"/>
      <c r="AQW265" s="802"/>
      <c r="AQX265" s="802"/>
      <c r="AQY265" s="802"/>
      <c r="AQZ265" s="802"/>
      <c r="ARA265" s="802"/>
      <c r="ARB265" s="802"/>
      <c r="ARC265" s="802"/>
      <c r="ARD265" s="802"/>
      <c r="ARE265" s="802"/>
      <c r="ARF265" s="802"/>
      <c r="ARG265" s="802"/>
      <c r="ARH265" s="802"/>
      <c r="ARI265" s="802"/>
      <c r="ARJ265" s="802"/>
      <c r="ARK265" s="802"/>
      <c r="ARL265" s="802"/>
      <c r="ARM265" s="802"/>
      <c r="ARN265" s="802"/>
      <c r="ARO265" s="802"/>
      <c r="ARP265" s="802"/>
      <c r="ARQ265" s="802"/>
      <c r="ARR265" s="802"/>
      <c r="ARS265" s="802"/>
      <c r="ART265" s="802"/>
      <c r="ARU265" s="802"/>
      <c r="ARV265" s="802"/>
      <c r="ARW265" s="802"/>
      <c r="ARX265" s="802"/>
      <c r="ARY265" s="802"/>
      <c r="ARZ265" s="802"/>
      <c r="ASA265" s="802"/>
      <c r="ASB265" s="802"/>
      <c r="ASC265" s="802"/>
      <c r="ASD265" s="802"/>
      <c r="ASE265" s="802"/>
      <c r="ASF265" s="802"/>
      <c r="ASG265" s="802"/>
      <c r="ASH265" s="802"/>
      <c r="ASI265" s="802"/>
      <c r="ASJ265" s="802"/>
      <c r="ASK265" s="802"/>
      <c r="ASL265" s="802"/>
      <c r="ATP265" s="802"/>
      <c r="ATQ265" s="802"/>
      <c r="ATR265" s="802"/>
      <c r="ATS265" s="802"/>
      <c r="ATT265" s="802"/>
      <c r="ATU265" s="802"/>
      <c r="ATV265" s="802"/>
      <c r="ATW265" s="802"/>
      <c r="ATX265" s="802"/>
      <c r="ATY265" s="802"/>
      <c r="ATZ265" s="802"/>
      <c r="AUA265" s="802"/>
      <c r="AUB265" s="802"/>
      <c r="AUC265" s="802"/>
      <c r="AUD265" s="802"/>
      <c r="AUE265" s="802"/>
      <c r="AUF265" s="802"/>
      <c r="AUG265" s="802"/>
      <c r="AUH265" s="802"/>
      <c r="AUI265" s="802"/>
      <c r="AUJ265" s="802"/>
      <c r="AUK265" s="802"/>
      <c r="AUL265" s="802"/>
      <c r="AUM265" s="802"/>
      <c r="AUN265" s="802"/>
      <c r="AUO265" s="802"/>
      <c r="AUP265" s="801"/>
      <c r="AUQ265" s="802"/>
      <c r="AUR265" s="801"/>
      <c r="AUS265" s="802"/>
      <c r="AUT265" s="801"/>
      <c r="AUU265" s="802"/>
      <c r="AUV265" s="802"/>
      <c r="AUW265" s="802"/>
      <c r="AUX265" s="802"/>
      <c r="AUY265" s="802"/>
      <c r="AUZ265" s="802"/>
      <c r="AVA265" s="802"/>
      <c r="AVB265" s="802"/>
      <c r="AVC265" s="802"/>
      <c r="AVD265" s="802"/>
      <c r="AVE265" s="802"/>
      <c r="AVF265" s="802"/>
      <c r="AVG265" s="802"/>
      <c r="AVH265" s="802"/>
      <c r="AVI265" s="802"/>
      <c r="AVJ265" s="808"/>
      <c r="AVK265" s="808"/>
      <c r="AVL265" s="808"/>
      <c r="AVM265" s="808"/>
      <c r="AVN265" s="808"/>
      <c r="AVO265" s="808"/>
      <c r="AVP265" s="808"/>
      <c r="AVQ265" s="808"/>
      <c r="AVR265" s="808"/>
      <c r="AVS265" s="808"/>
      <c r="AVT265" s="808"/>
      <c r="AVU265" s="809"/>
      <c r="AVV265" s="809"/>
      <c r="AVW265" s="809"/>
      <c r="AVX265" s="809"/>
      <c r="AVY265" s="809"/>
      <c r="AVZ265" s="809"/>
      <c r="AWA265" s="809"/>
      <c r="AWB265" s="809"/>
      <c r="AWC265" s="809"/>
      <c r="AWD265" s="809"/>
      <c r="AWE265" s="809"/>
      <c r="AWF265" s="809"/>
      <c r="AWG265" s="809"/>
      <c r="AWH265" s="809"/>
      <c r="AWI265" s="809"/>
      <c r="AWJ265" s="809"/>
      <c r="AWK265" s="809"/>
      <c r="AWL265" s="809"/>
      <c r="AWM265" s="809"/>
      <c r="AWN265" s="809"/>
      <c r="AWO265" s="809"/>
      <c r="AWP265" s="809"/>
      <c r="AWQ265" s="809"/>
      <c r="AWR265" s="808"/>
      <c r="AWS265" s="761"/>
      <c r="AWT265" s="808"/>
      <c r="AWU265" s="809"/>
      <c r="AWV265" s="809"/>
      <c r="AWW265" s="809"/>
      <c r="AWX265" s="809"/>
      <c r="AWY265" s="809"/>
      <c r="AWZ265" s="809"/>
      <c r="AXA265" s="809"/>
      <c r="AXB265" s="809"/>
      <c r="AXC265" s="809"/>
      <c r="AXD265" s="809"/>
      <c r="AXE265" s="809"/>
      <c r="AXF265" s="809"/>
      <c r="AXG265" s="809"/>
      <c r="AXH265" s="809"/>
      <c r="AXI265" s="809"/>
      <c r="AXJ265" s="809"/>
      <c r="AXK265" s="809"/>
      <c r="AXL265" s="809"/>
      <c r="AXM265" s="809"/>
      <c r="AXN265" s="809"/>
      <c r="AXO265" s="809"/>
      <c r="AXP265" s="809"/>
      <c r="AXQ265" s="809"/>
      <c r="AXR265" s="809"/>
      <c r="AXS265" s="809"/>
      <c r="AXT265" s="809"/>
      <c r="AXU265" s="809"/>
      <c r="AXV265" s="809"/>
      <c r="AXW265" s="809"/>
      <c r="AXX265" s="809"/>
      <c r="AXY265" s="809"/>
      <c r="AXZ265" s="809"/>
      <c r="AYA265" s="809"/>
      <c r="AYB265" s="809"/>
      <c r="AYC265" s="809"/>
      <c r="AYD265" s="808"/>
      <c r="AYE265" s="808"/>
      <c r="AYF265" s="809"/>
      <c r="AYG265" s="808"/>
      <c r="AYH265" s="810"/>
      <c r="AYI265" s="810"/>
      <c r="AYJ265" s="810"/>
      <c r="AYK265" s="810"/>
      <c r="AYL265" s="810"/>
      <c r="AYM265" s="810"/>
      <c r="AYN265" s="810"/>
      <c r="AYO265" s="810"/>
      <c r="AYP265" s="810"/>
      <c r="AYQ265" s="810"/>
      <c r="AYR265" s="810"/>
      <c r="AYS265" s="810"/>
      <c r="AYT265" s="810"/>
      <c r="AYU265" s="810"/>
      <c r="AYV265" s="810"/>
      <c r="AYW265" s="810"/>
      <c r="AYX265" s="810"/>
      <c r="AYY265" s="810"/>
      <c r="AYZ265" s="810"/>
      <c r="AZA265" s="810"/>
      <c r="AZB265" s="810"/>
      <c r="AZC265" s="810"/>
      <c r="AZD265" s="810"/>
      <c r="AZE265" s="810"/>
      <c r="AZF265" s="810"/>
      <c r="AZG265" s="810"/>
      <c r="AZH265" s="810"/>
      <c r="AZI265" s="810"/>
      <c r="AZJ265" s="810"/>
      <c r="AZK265" s="810"/>
      <c r="AZL265" s="810"/>
      <c r="AZM265" s="810"/>
      <c r="AZN265" s="810"/>
      <c r="AZO265" s="810"/>
      <c r="AZP265" s="809"/>
      <c r="AZQ265" s="802"/>
      <c r="AZR265" s="802"/>
      <c r="AZS265" s="802"/>
    </row>
    <row r="266" spans="45:920 1123:1371" s="793" customFormat="1" ht="13.5">
      <c r="AS266" s="802"/>
      <c r="AT266" s="802"/>
      <c r="AU266" s="802"/>
      <c r="AV266" s="802"/>
      <c r="AW266" s="802"/>
      <c r="AX266" s="802"/>
      <c r="AY266" s="802"/>
      <c r="AZ266" s="802"/>
      <c r="BA266" s="802"/>
      <c r="BB266" s="802"/>
      <c r="BC266" s="802"/>
      <c r="BD266" s="802"/>
      <c r="BE266" s="802"/>
      <c r="BF266" s="802"/>
      <c r="BG266" s="802"/>
      <c r="BH266" s="802"/>
      <c r="BI266" s="802"/>
      <c r="BJ266" s="802"/>
      <c r="BK266" s="802"/>
      <c r="BL266" s="802"/>
      <c r="BM266" s="802"/>
      <c r="BN266" s="802"/>
      <c r="BO266" s="802"/>
      <c r="BP266" s="802"/>
      <c r="BQ266" s="802"/>
      <c r="BR266" s="802"/>
      <c r="BS266" s="802"/>
      <c r="BT266" s="802"/>
      <c r="BU266" s="802"/>
      <c r="BV266" s="802"/>
      <c r="BW266" s="802"/>
      <c r="BX266" s="802"/>
      <c r="BY266" s="802"/>
      <c r="BZ266" s="802"/>
      <c r="CA266" s="802"/>
      <c r="CB266" s="802"/>
      <c r="CC266" s="802"/>
      <c r="CD266" s="802"/>
      <c r="CE266" s="802"/>
      <c r="CF266" s="802"/>
      <c r="CG266" s="802"/>
      <c r="CH266" s="802"/>
      <c r="CI266" s="802"/>
      <c r="CJ266" s="802"/>
      <c r="CK266" s="802"/>
      <c r="CL266" s="802"/>
      <c r="CM266" s="802"/>
      <c r="CN266" s="802"/>
      <c r="CO266" s="802"/>
      <c r="CP266" s="802"/>
      <c r="CQ266" s="802"/>
      <c r="CR266" s="802"/>
      <c r="CS266" s="802"/>
      <c r="CT266" s="802"/>
      <c r="CU266" s="802"/>
      <c r="CV266" s="802"/>
      <c r="CW266" s="802"/>
      <c r="CX266" s="802"/>
      <c r="CY266" s="802"/>
      <c r="CZ266" s="802"/>
      <c r="DA266" s="802"/>
      <c r="DB266" s="802"/>
      <c r="DC266" s="802"/>
      <c r="DD266" s="802"/>
      <c r="DE266" s="802"/>
      <c r="DF266" s="802"/>
      <c r="DG266" s="802"/>
      <c r="DH266" s="802"/>
      <c r="DI266" s="802"/>
      <c r="DJ266" s="802"/>
      <c r="DK266" s="802"/>
      <c r="DL266" s="802"/>
      <c r="DM266" s="802"/>
      <c r="DN266" s="802"/>
      <c r="DO266" s="802"/>
      <c r="DP266" s="802"/>
      <c r="DQ266" s="802"/>
      <c r="DR266" s="802"/>
      <c r="DS266" s="802"/>
      <c r="DT266" s="802"/>
      <c r="DU266" s="802"/>
      <c r="DV266" s="802"/>
      <c r="DW266" s="802"/>
      <c r="DX266" s="802"/>
      <c r="DY266" s="802"/>
      <c r="DZ266" s="802"/>
      <c r="EA266" s="802"/>
      <c r="EB266" s="802"/>
      <c r="EC266" s="802"/>
      <c r="ED266" s="802"/>
      <c r="EE266" s="802"/>
      <c r="EF266" s="802"/>
      <c r="EG266" s="802"/>
      <c r="EH266" s="802"/>
      <c r="EI266" s="802"/>
      <c r="EJ266" s="802"/>
      <c r="EK266" s="802"/>
      <c r="EL266" s="802"/>
      <c r="EM266" s="802"/>
      <c r="EN266" s="802"/>
      <c r="EO266" s="802"/>
      <c r="EP266" s="802"/>
      <c r="EQ266" s="802"/>
      <c r="ER266" s="802"/>
      <c r="ES266" s="802"/>
      <c r="ET266" s="802"/>
      <c r="EU266" s="802"/>
      <c r="EV266" s="802"/>
      <c r="EW266" s="802"/>
      <c r="EX266" s="802"/>
      <c r="EY266" s="802"/>
      <c r="EZ266" s="802"/>
      <c r="FA266" s="802"/>
      <c r="FB266" s="802"/>
      <c r="FC266" s="802"/>
      <c r="FD266" s="802"/>
      <c r="FE266" s="802"/>
      <c r="FF266" s="802"/>
      <c r="FG266" s="802"/>
      <c r="FH266" s="802"/>
      <c r="FI266" s="802"/>
      <c r="FJ266" s="802"/>
      <c r="FK266" s="802"/>
      <c r="FL266" s="802"/>
      <c r="FM266" s="802"/>
      <c r="FN266" s="802"/>
      <c r="FO266" s="802"/>
      <c r="FP266" s="802"/>
      <c r="FQ266" s="802"/>
      <c r="FR266" s="802"/>
      <c r="FS266" s="802"/>
      <c r="FT266" s="802"/>
      <c r="FU266" s="802"/>
      <c r="FV266" s="802"/>
      <c r="FW266" s="802"/>
      <c r="FX266" s="802"/>
      <c r="FY266" s="802"/>
      <c r="FZ266" s="802"/>
      <c r="GA266" s="802"/>
      <c r="GB266" s="802"/>
      <c r="GC266" s="802"/>
      <c r="GD266" s="802"/>
      <c r="GE266" s="802"/>
      <c r="GF266" s="802"/>
      <c r="GG266" s="802"/>
      <c r="GH266" s="802"/>
      <c r="GI266" s="802"/>
      <c r="GJ266" s="802"/>
      <c r="GK266" s="802"/>
      <c r="GL266" s="802"/>
      <c r="GM266" s="802"/>
      <c r="GN266" s="802"/>
      <c r="GO266" s="802"/>
      <c r="GP266" s="802"/>
      <c r="GQ266" s="802"/>
      <c r="GR266" s="802"/>
      <c r="GS266" s="802"/>
      <c r="GT266" s="802"/>
      <c r="GU266" s="802"/>
      <c r="GV266" s="802"/>
      <c r="GW266" s="802"/>
      <c r="GX266" s="802"/>
      <c r="GY266" s="802"/>
      <c r="GZ266" s="802"/>
      <c r="HA266" s="802"/>
      <c r="HB266" s="802"/>
      <c r="HC266" s="802"/>
      <c r="HD266" s="802"/>
      <c r="HE266" s="802"/>
      <c r="HF266" s="802"/>
      <c r="HG266" s="802"/>
      <c r="HH266" s="802"/>
      <c r="HI266" s="802"/>
      <c r="HJ266" s="802"/>
      <c r="HK266" s="802"/>
      <c r="HL266" s="802"/>
      <c r="HM266" s="802"/>
      <c r="HN266" s="802"/>
      <c r="HO266" s="802"/>
      <c r="HP266" s="802"/>
      <c r="HQ266" s="802"/>
      <c r="HR266" s="802"/>
      <c r="HS266" s="802"/>
      <c r="HT266" s="802"/>
      <c r="HU266" s="802"/>
      <c r="HV266" s="802"/>
      <c r="HW266" s="802"/>
      <c r="HX266" s="802"/>
      <c r="HY266" s="802"/>
      <c r="HZ266" s="802"/>
      <c r="IA266" s="802"/>
      <c r="IB266" s="802"/>
      <c r="IC266" s="802"/>
      <c r="ID266" s="802"/>
      <c r="IE266" s="802"/>
      <c r="IF266" s="802"/>
      <c r="IG266" s="802"/>
      <c r="IH266" s="802"/>
      <c r="II266" s="802"/>
      <c r="IJ266" s="802"/>
      <c r="IK266" s="802"/>
      <c r="IL266" s="802"/>
      <c r="IM266" s="802"/>
      <c r="IN266" s="802"/>
      <c r="IO266" s="802"/>
      <c r="IP266" s="802"/>
      <c r="IQ266" s="802"/>
      <c r="IR266" s="802"/>
      <c r="IS266" s="802"/>
      <c r="IT266" s="802"/>
      <c r="IU266" s="802"/>
      <c r="IV266" s="802"/>
      <c r="IW266" s="802"/>
      <c r="IX266" s="802"/>
      <c r="IY266" s="802"/>
      <c r="IZ266" s="802"/>
      <c r="JA266" s="802"/>
      <c r="JB266" s="802"/>
      <c r="JC266" s="802"/>
      <c r="JD266" s="802"/>
      <c r="JE266" s="802"/>
      <c r="JF266" s="802"/>
      <c r="JG266" s="802"/>
      <c r="JH266" s="802"/>
      <c r="JI266" s="802"/>
      <c r="JJ266" s="802"/>
      <c r="JK266" s="802"/>
      <c r="JL266" s="802"/>
      <c r="JM266" s="802"/>
      <c r="JN266" s="802"/>
      <c r="JO266" s="802"/>
      <c r="JP266" s="802"/>
      <c r="JQ266" s="802"/>
      <c r="JR266" s="802"/>
      <c r="JS266" s="802"/>
      <c r="JT266" s="802"/>
      <c r="JU266" s="802"/>
      <c r="JV266" s="802"/>
      <c r="JW266" s="802"/>
      <c r="JX266" s="802"/>
      <c r="JY266" s="802"/>
      <c r="JZ266" s="802"/>
      <c r="KA266" s="802"/>
      <c r="KB266" s="802"/>
      <c r="KC266" s="802"/>
      <c r="KD266" s="802"/>
      <c r="KE266" s="802"/>
      <c r="KF266" s="802"/>
      <c r="KG266" s="802"/>
      <c r="KH266" s="802"/>
      <c r="KI266" s="802"/>
      <c r="KJ266" s="802"/>
      <c r="KK266" s="802"/>
      <c r="KL266" s="802"/>
      <c r="KM266" s="802"/>
      <c r="KN266" s="802"/>
      <c r="KO266" s="802"/>
      <c r="KP266" s="802"/>
      <c r="KQ266" s="802"/>
      <c r="KR266" s="802"/>
      <c r="KS266" s="802"/>
      <c r="KT266" s="802"/>
      <c r="KU266" s="802"/>
      <c r="KV266" s="802"/>
      <c r="KW266" s="802"/>
      <c r="KX266" s="802"/>
      <c r="KY266" s="802"/>
      <c r="KZ266" s="802"/>
      <c r="LA266" s="802"/>
      <c r="LB266" s="802"/>
      <c r="LC266" s="802"/>
      <c r="LD266" s="802"/>
      <c r="LE266" s="802"/>
      <c r="LF266" s="802"/>
      <c r="LG266" s="802"/>
      <c r="LH266" s="802"/>
      <c r="LI266" s="802"/>
      <c r="LJ266" s="802"/>
      <c r="LK266" s="802"/>
      <c r="LL266" s="802"/>
      <c r="LM266" s="802"/>
      <c r="LN266" s="802"/>
      <c r="LO266" s="802"/>
      <c r="LP266" s="802"/>
      <c r="LQ266" s="802"/>
      <c r="LR266" s="802"/>
      <c r="LS266" s="802"/>
      <c r="LT266" s="802"/>
      <c r="LU266" s="802"/>
      <c r="LV266" s="802"/>
      <c r="LW266" s="802"/>
      <c r="LX266" s="802"/>
      <c r="LY266" s="802"/>
      <c r="LZ266" s="802"/>
      <c r="MA266" s="802"/>
      <c r="MB266" s="802"/>
      <c r="MC266" s="802"/>
      <c r="MD266" s="802"/>
      <c r="ME266" s="802"/>
      <c r="MF266" s="802"/>
      <c r="MG266" s="802"/>
      <c r="MH266" s="802"/>
      <c r="MI266" s="802"/>
      <c r="MJ266" s="802"/>
      <c r="MK266" s="802"/>
      <c r="ML266" s="802"/>
      <c r="MM266" s="802"/>
      <c r="MN266" s="802"/>
      <c r="MO266" s="802"/>
      <c r="MP266" s="802"/>
      <c r="MQ266" s="802"/>
      <c r="MR266" s="802"/>
      <c r="MS266" s="802"/>
      <c r="MT266" s="802"/>
      <c r="MU266" s="802"/>
      <c r="MV266" s="802"/>
      <c r="MW266" s="802"/>
      <c r="MX266" s="802"/>
      <c r="MY266" s="802"/>
      <c r="MZ266" s="802"/>
      <c r="NA266" s="802"/>
      <c r="NB266" s="802"/>
      <c r="NC266" s="802"/>
      <c r="ND266" s="802"/>
      <c r="NE266" s="802"/>
      <c r="NF266" s="802"/>
      <c r="NG266" s="802"/>
      <c r="NH266" s="802"/>
      <c r="NI266" s="802"/>
      <c r="NJ266" s="802"/>
      <c r="NK266" s="802"/>
      <c r="NL266" s="802"/>
      <c r="NM266" s="802"/>
      <c r="NN266" s="802"/>
      <c r="NO266" s="802"/>
      <c r="NP266" s="802"/>
      <c r="NQ266" s="802"/>
      <c r="NR266" s="802"/>
      <c r="NS266" s="802"/>
      <c r="NT266" s="802"/>
      <c r="NU266" s="802"/>
      <c r="NV266" s="802"/>
      <c r="NW266" s="802"/>
      <c r="NX266" s="802"/>
      <c r="NY266" s="802"/>
      <c r="NZ266" s="802"/>
      <c r="OA266" s="802"/>
      <c r="OB266" s="802"/>
      <c r="OC266" s="802"/>
      <c r="OD266" s="802"/>
      <c r="OE266" s="802"/>
      <c r="OF266" s="802"/>
      <c r="OG266" s="802"/>
      <c r="OH266" s="802"/>
      <c r="OI266" s="802"/>
      <c r="OJ266" s="802"/>
      <c r="OK266" s="802"/>
      <c r="OL266" s="802"/>
      <c r="OM266" s="802"/>
      <c r="ON266" s="802"/>
      <c r="OO266" s="802"/>
      <c r="OP266" s="802"/>
      <c r="OQ266" s="802"/>
      <c r="OR266" s="802"/>
      <c r="OS266" s="802"/>
      <c r="OT266" s="802"/>
      <c r="OU266" s="802"/>
      <c r="OV266" s="802"/>
      <c r="OW266" s="802"/>
      <c r="OX266" s="802"/>
      <c r="OY266" s="802"/>
      <c r="OZ266" s="802"/>
      <c r="PA266" s="802"/>
      <c r="PB266" s="802"/>
      <c r="PC266" s="802"/>
      <c r="PD266" s="802"/>
      <c r="PE266" s="802"/>
      <c r="PF266" s="802"/>
      <c r="PG266" s="802"/>
      <c r="PH266" s="802"/>
      <c r="PI266" s="802"/>
      <c r="PJ266" s="802"/>
      <c r="PK266" s="802"/>
      <c r="PL266" s="802"/>
      <c r="PM266" s="802"/>
      <c r="PN266" s="802"/>
      <c r="PO266" s="802"/>
      <c r="PP266" s="802"/>
      <c r="PQ266" s="802"/>
      <c r="PR266" s="802"/>
      <c r="PS266" s="802"/>
      <c r="PT266" s="802"/>
      <c r="PU266" s="802"/>
      <c r="PV266" s="802"/>
      <c r="PW266" s="802"/>
      <c r="PX266" s="802"/>
      <c r="PY266" s="802"/>
      <c r="PZ266" s="802"/>
      <c r="QA266" s="802"/>
      <c r="QB266" s="802"/>
      <c r="QC266" s="802"/>
      <c r="QD266" s="802"/>
      <c r="QE266" s="802"/>
      <c r="QF266" s="802"/>
      <c r="QG266" s="802"/>
      <c r="QH266" s="802"/>
      <c r="QI266" s="802"/>
      <c r="QJ266" s="802"/>
      <c r="QK266" s="802"/>
      <c r="QL266" s="802"/>
      <c r="QM266" s="802"/>
      <c r="QN266" s="802"/>
      <c r="QO266" s="802"/>
      <c r="QP266" s="802"/>
      <c r="QQ266" s="802"/>
      <c r="QR266" s="802"/>
      <c r="QS266" s="802"/>
      <c r="QT266" s="802"/>
      <c r="QU266" s="802"/>
      <c r="QV266" s="802"/>
      <c r="QW266" s="802"/>
      <c r="QX266" s="802"/>
      <c r="QY266" s="802"/>
      <c r="QZ266" s="802"/>
      <c r="RA266" s="802"/>
      <c r="RB266" s="802"/>
      <c r="RC266" s="802"/>
      <c r="RD266" s="802"/>
      <c r="RE266" s="802"/>
      <c r="RF266" s="802"/>
      <c r="RG266" s="802"/>
      <c r="RH266" s="802"/>
      <c r="RI266" s="802"/>
      <c r="RJ266" s="802"/>
      <c r="RK266" s="802"/>
      <c r="RL266" s="802"/>
      <c r="RM266" s="802"/>
      <c r="RN266" s="802"/>
      <c r="RO266" s="802"/>
      <c r="RP266" s="802"/>
      <c r="RQ266" s="802"/>
      <c r="RR266" s="802"/>
      <c r="RS266" s="802"/>
      <c r="RT266" s="802"/>
      <c r="RU266" s="802"/>
      <c r="RV266" s="802"/>
      <c r="RW266" s="802"/>
      <c r="RX266" s="802"/>
      <c r="RY266" s="802"/>
      <c r="RZ266" s="802"/>
      <c r="SA266" s="802"/>
      <c r="SB266" s="802"/>
      <c r="SC266" s="802"/>
      <c r="SD266" s="802"/>
      <c r="SE266" s="802"/>
      <c r="SF266" s="802"/>
      <c r="SG266" s="802"/>
      <c r="SH266" s="802"/>
      <c r="SI266" s="802"/>
      <c r="SJ266" s="802"/>
      <c r="SK266" s="802"/>
      <c r="SL266" s="802"/>
      <c r="SM266" s="802"/>
      <c r="SN266" s="802"/>
      <c r="SO266" s="802"/>
      <c r="SP266" s="802"/>
      <c r="SQ266" s="802"/>
      <c r="SR266" s="802"/>
      <c r="SS266" s="802"/>
      <c r="ST266" s="802"/>
      <c r="SU266" s="802"/>
      <c r="SV266" s="802"/>
      <c r="SW266" s="802"/>
      <c r="SX266" s="802"/>
      <c r="SY266" s="802"/>
      <c r="SZ266" s="802"/>
      <c r="TA266" s="802"/>
      <c r="TB266" s="802"/>
      <c r="TC266" s="802"/>
      <c r="TD266" s="802"/>
      <c r="TE266" s="802"/>
      <c r="TF266" s="802"/>
      <c r="TG266" s="802"/>
      <c r="TH266" s="802"/>
      <c r="TI266" s="802"/>
      <c r="TJ266" s="802"/>
      <c r="TK266" s="802"/>
      <c r="TL266" s="802"/>
      <c r="TM266" s="802"/>
      <c r="TN266" s="802"/>
      <c r="TO266" s="802"/>
      <c r="TP266" s="802"/>
      <c r="TQ266" s="802"/>
      <c r="TR266" s="802"/>
      <c r="TS266" s="802"/>
      <c r="TT266" s="802"/>
      <c r="TU266" s="802"/>
      <c r="TV266" s="802"/>
      <c r="TW266" s="802"/>
      <c r="TX266" s="802"/>
      <c r="TY266" s="802"/>
      <c r="TZ266" s="802"/>
      <c r="UA266" s="802"/>
      <c r="UB266" s="802"/>
      <c r="UC266" s="802"/>
      <c r="UD266" s="802"/>
      <c r="UE266" s="802"/>
      <c r="UF266" s="802"/>
      <c r="UG266" s="802"/>
      <c r="UH266" s="802"/>
      <c r="UI266" s="802"/>
      <c r="UJ266" s="802"/>
      <c r="UK266" s="802"/>
      <c r="UL266" s="802"/>
      <c r="UM266" s="802"/>
      <c r="UN266" s="802"/>
      <c r="UO266" s="802"/>
      <c r="UP266" s="802"/>
      <c r="UQ266" s="802"/>
      <c r="UR266" s="802"/>
      <c r="US266" s="802"/>
      <c r="UT266" s="802"/>
      <c r="UU266" s="802"/>
      <c r="UV266" s="802"/>
      <c r="UW266" s="802"/>
      <c r="UX266" s="802"/>
      <c r="UY266" s="802"/>
      <c r="UZ266" s="802"/>
      <c r="VA266" s="802"/>
      <c r="VB266" s="802"/>
      <c r="VC266" s="802"/>
      <c r="VD266" s="802"/>
      <c r="VE266" s="802"/>
      <c r="VF266" s="802"/>
      <c r="VG266" s="802"/>
      <c r="VH266" s="802"/>
      <c r="VI266" s="802"/>
      <c r="VJ266" s="802"/>
      <c r="VK266" s="802"/>
      <c r="VL266" s="802"/>
      <c r="VM266" s="802"/>
      <c r="VN266" s="802"/>
      <c r="VO266" s="802"/>
      <c r="VP266" s="802"/>
      <c r="VQ266" s="802"/>
      <c r="VR266" s="802"/>
      <c r="VS266" s="802"/>
      <c r="VT266" s="802"/>
      <c r="VU266" s="802"/>
      <c r="VV266" s="802"/>
      <c r="VW266" s="802"/>
      <c r="VX266" s="802"/>
      <c r="VY266" s="802"/>
      <c r="VZ266" s="802"/>
      <c r="WA266" s="802"/>
      <c r="WB266" s="802"/>
      <c r="WC266" s="802"/>
      <c r="WD266" s="802"/>
      <c r="WE266" s="802"/>
      <c r="WF266" s="802"/>
      <c r="WG266" s="802"/>
      <c r="WH266" s="802"/>
      <c r="WI266" s="802"/>
      <c r="WJ266" s="802"/>
      <c r="WK266" s="802"/>
      <c r="WL266" s="802"/>
      <c r="WM266" s="802"/>
      <c r="WN266" s="802"/>
      <c r="WO266" s="802"/>
      <c r="WP266" s="802"/>
      <c r="WQ266" s="802"/>
      <c r="WR266" s="802"/>
      <c r="WS266" s="802"/>
      <c r="WT266" s="802"/>
      <c r="WU266" s="802"/>
      <c r="WV266" s="802"/>
      <c r="WW266" s="802"/>
      <c r="WX266" s="802"/>
      <c r="WY266" s="802"/>
      <c r="WZ266" s="802"/>
      <c r="XA266" s="802"/>
      <c r="XB266" s="802"/>
      <c r="XC266" s="802"/>
      <c r="XD266" s="802"/>
      <c r="XE266" s="802"/>
      <c r="XF266" s="802"/>
      <c r="XG266" s="802"/>
      <c r="XH266" s="802"/>
      <c r="XI266" s="802"/>
      <c r="XJ266" s="802"/>
      <c r="XK266" s="802"/>
      <c r="XL266" s="802"/>
      <c r="XM266" s="802"/>
      <c r="XN266" s="802"/>
      <c r="XO266" s="802"/>
      <c r="XP266" s="802"/>
      <c r="XQ266" s="802"/>
      <c r="XR266" s="802"/>
      <c r="XS266" s="802"/>
      <c r="XT266" s="802"/>
      <c r="XU266" s="802"/>
      <c r="XV266" s="802"/>
      <c r="XW266" s="802"/>
      <c r="XX266" s="802"/>
      <c r="XY266" s="802"/>
      <c r="XZ266" s="802"/>
      <c r="YA266" s="802"/>
      <c r="YB266" s="802"/>
      <c r="YC266" s="802"/>
      <c r="YD266" s="802"/>
      <c r="YE266" s="802"/>
      <c r="YF266" s="802"/>
      <c r="YG266" s="802"/>
      <c r="YH266" s="802"/>
      <c r="YI266" s="802"/>
      <c r="YJ266" s="802"/>
      <c r="YK266" s="802"/>
      <c r="YL266" s="802"/>
      <c r="YM266" s="802"/>
      <c r="YN266" s="802"/>
      <c r="YO266" s="802"/>
      <c r="YP266" s="802"/>
      <c r="YQ266" s="802"/>
      <c r="YR266" s="802"/>
      <c r="YS266" s="802"/>
      <c r="YT266" s="802"/>
      <c r="YU266" s="802"/>
      <c r="YV266" s="802"/>
      <c r="YW266" s="802"/>
      <c r="YX266" s="802"/>
      <c r="YY266" s="802"/>
      <c r="YZ266" s="802"/>
      <c r="ZA266" s="802"/>
      <c r="ZB266" s="802"/>
      <c r="ZC266" s="802"/>
      <c r="ZD266" s="802"/>
      <c r="ZE266" s="802"/>
      <c r="ZF266" s="802"/>
      <c r="ZG266" s="802"/>
      <c r="ZH266" s="802"/>
      <c r="ZI266" s="802"/>
      <c r="ZJ266" s="802"/>
      <c r="ZK266" s="802"/>
      <c r="ZL266" s="802"/>
      <c r="ZM266" s="802"/>
      <c r="ZN266" s="802"/>
      <c r="ZO266" s="802"/>
      <c r="ZP266" s="802"/>
      <c r="ZQ266" s="802"/>
      <c r="ZR266" s="802"/>
      <c r="ZS266" s="802"/>
      <c r="ZT266" s="802"/>
      <c r="ZU266" s="802"/>
      <c r="ZV266" s="802"/>
      <c r="ZW266" s="802"/>
      <c r="ZX266" s="802"/>
      <c r="ZY266" s="802"/>
      <c r="ZZ266" s="802"/>
      <c r="AAA266" s="802"/>
      <c r="AAB266" s="802"/>
      <c r="AAC266" s="802"/>
      <c r="AAD266" s="802"/>
      <c r="AAE266" s="802"/>
      <c r="AAF266" s="802"/>
      <c r="AAG266" s="802"/>
      <c r="AAH266" s="802"/>
      <c r="AAI266" s="802"/>
      <c r="AAJ266" s="802"/>
      <c r="AAK266" s="802"/>
      <c r="AAL266" s="802"/>
      <c r="AAM266" s="802"/>
      <c r="AAN266" s="802"/>
      <c r="AAO266" s="802"/>
      <c r="AAP266" s="802"/>
      <c r="AAQ266" s="802"/>
      <c r="AAR266" s="802"/>
      <c r="AAS266" s="802"/>
      <c r="AAT266" s="802"/>
      <c r="AAU266" s="802"/>
      <c r="AAV266" s="802"/>
      <c r="AAW266" s="802"/>
      <c r="AAX266" s="802"/>
      <c r="AAY266" s="802"/>
      <c r="AAZ266" s="802"/>
      <c r="ABA266" s="802"/>
      <c r="ABB266" s="802"/>
      <c r="ABC266" s="802"/>
      <c r="ABD266" s="802"/>
      <c r="ABE266" s="802"/>
      <c r="ABF266" s="802"/>
      <c r="ABG266" s="802"/>
      <c r="ABH266" s="802"/>
      <c r="ABI266" s="802"/>
      <c r="ABJ266" s="802"/>
      <c r="ABK266" s="802"/>
      <c r="ABL266" s="802"/>
      <c r="ABM266" s="802"/>
      <c r="ABN266" s="802"/>
      <c r="ABO266" s="802"/>
      <c r="ABP266" s="802"/>
      <c r="ABQ266" s="802"/>
      <c r="ABR266" s="802"/>
      <c r="ABS266" s="802"/>
      <c r="ABT266" s="802"/>
      <c r="ABU266" s="802"/>
      <c r="ABV266" s="802"/>
      <c r="ABW266" s="802"/>
      <c r="ABX266" s="802"/>
      <c r="ABY266" s="802"/>
      <c r="ABZ266" s="802"/>
      <c r="ACA266" s="802"/>
      <c r="ACB266" s="802"/>
      <c r="ACC266" s="802"/>
      <c r="ACD266" s="802"/>
      <c r="ACE266" s="802"/>
      <c r="ACF266" s="802"/>
      <c r="ACG266" s="802"/>
      <c r="ACH266" s="802"/>
      <c r="ACI266" s="802"/>
      <c r="ACJ266" s="802"/>
      <c r="ACK266" s="802"/>
      <c r="ACL266" s="802"/>
      <c r="ACM266" s="802"/>
      <c r="ACN266" s="802"/>
      <c r="ACO266" s="802"/>
      <c r="ACP266" s="802"/>
      <c r="ACQ266" s="802"/>
      <c r="ACR266" s="802"/>
      <c r="ACS266" s="802"/>
      <c r="ACT266" s="802"/>
      <c r="ACU266" s="802"/>
      <c r="ACV266" s="802"/>
      <c r="ACW266" s="802"/>
      <c r="ACX266" s="802"/>
      <c r="ACY266" s="802"/>
      <c r="ACZ266" s="802"/>
      <c r="ADA266" s="802"/>
      <c r="ADB266" s="802"/>
      <c r="ADC266" s="802"/>
      <c r="ADD266" s="802"/>
      <c r="ADE266" s="802"/>
      <c r="ADF266" s="802"/>
      <c r="ADG266" s="802"/>
      <c r="ADH266" s="802"/>
      <c r="ADI266" s="802"/>
      <c r="ADJ266" s="802"/>
      <c r="ADK266" s="802"/>
      <c r="ADL266" s="802"/>
      <c r="ADM266" s="802"/>
      <c r="ADN266" s="802"/>
      <c r="ADO266" s="802"/>
      <c r="ADP266" s="802"/>
      <c r="ADQ266" s="802"/>
      <c r="ADR266" s="802"/>
      <c r="ADS266" s="802"/>
      <c r="ADT266" s="802"/>
      <c r="ADU266" s="802"/>
      <c r="ADV266" s="802"/>
      <c r="ADW266" s="802"/>
      <c r="ADX266" s="802"/>
      <c r="ADY266" s="802"/>
      <c r="ADZ266" s="802"/>
      <c r="AEA266" s="802"/>
      <c r="AEB266" s="802"/>
      <c r="AEC266" s="802"/>
      <c r="AED266" s="802"/>
      <c r="AEE266" s="802"/>
      <c r="AEF266" s="802"/>
      <c r="AEG266" s="802"/>
      <c r="AEH266" s="802"/>
      <c r="AEI266" s="802"/>
      <c r="AEJ266" s="802"/>
      <c r="AEK266" s="802"/>
      <c r="AEL266" s="802"/>
      <c r="AEM266" s="802"/>
      <c r="AEN266" s="802"/>
      <c r="AEO266" s="802"/>
      <c r="AEP266" s="802"/>
      <c r="AEQ266" s="802"/>
      <c r="AER266" s="802"/>
      <c r="AES266" s="802"/>
      <c r="AET266" s="802"/>
      <c r="AEU266" s="802"/>
      <c r="AEV266" s="802"/>
      <c r="AEW266" s="802"/>
      <c r="AEX266" s="802"/>
      <c r="AEY266" s="802"/>
      <c r="AEZ266" s="802"/>
      <c r="AFA266" s="802"/>
      <c r="AFB266" s="802"/>
      <c r="AFC266" s="802"/>
      <c r="AFD266" s="802"/>
      <c r="AFE266" s="802"/>
      <c r="AFF266" s="802"/>
      <c r="AFG266" s="802"/>
      <c r="AFH266" s="802"/>
      <c r="AFI266" s="802"/>
      <c r="AFJ266" s="802"/>
      <c r="AFK266" s="802"/>
      <c r="AFL266" s="802"/>
      <c r="AFM266" s="802"/>
      <c r="AFN266" s="802"/>
      <c r="AFO266" s="802"/>
      <c r="AFP266" s="802"/>
      <c r="AFQ266" s="802"/>
      <c r="AFR266" s="802"/>
      <c r="AFS266" s="802"/>
      <c r="AFT266" s="802"/>
      <c r="AFU266" s="802"/>
      <c r="AFV266" s="802"/>
      <c r="AFW266" s="802"/>
      <c r="AFX266" s="802"/>
      <c r="AFY266" s="802"/>
      <c r="AFZ266" s="802"/>
      <c r="AGA266" s="802"/>
      <c r="AGB266" s="802"/>
      <c r="AGC266" s="802"/>
      <c r="AGD266" s="802"/>
      <c r="AGE266" s="802"/>
      <c r="AGF266" s="802"/>
      <c r="AGG266" s="802"/>
      <c r="AGH266" s="802"/>
      <c r="AGI266" s="802"/>
      <c r="AGJ266" s="802"/>
      <c r="AGK266" s="802"/>
      <c r="AGL266" s="802"/>
      <c r="AGM266" s="802"/>
      <c r="AGN266" s="802"/>
      <c r="AGO266" s="802"/>
      <c r="AGP266" s="802"/>
      <c r="AGQ266" s="802"/>
      <c r="AGR266" s="802"/>
      <c r="AGS266" s="802"/>
      <c r="AGT266" s="802"/>
      <c r="AGU266" s="802"/>
      <c r="AGV266" s="802"/>
      <c r="AGW266" s="802"/>
      <c r="AGX266" s="802"/>
      <c r="AGY266" s="802"/>
      <c r="AGZ266" s="802"/>
      <c r="AHA266" s="802"/>
      <c r="AHB266" s="802"/>
      <c r="AHC266" s="802"/>
      <c r="AHD266" s="802"/>
      <c r="AHE266" s="802"/>
      <c r="AHF266" s="802"/>
      <c r="AHG266" s="802"/>
      <c r="AHH266" s="802"/>
      <c r="AHI266" s="802"/>
      <c r="AHJ266" s="802"/>
      <c r="AHK266" s="802"/>
      <c r="AHL266" s="802"/>
      <c r="AHM266" s="802"/>
      <c r="AHN266" s="802"/>
      <c r="AHO266" s="802"/>
      <c r="AHP266" s="802"/>
      <c r="AHQ266" s="802"/>
      <c r="AHR266" s="802"/>
      <c r="AHS266" s="802"/>
      <c r="AHT266" s="802"/>
      <c r="AHU266" s="802"/>
      <c r="AHV266" s="802"/>
      <c r="AHW266" s="802"/>
      <c r="AHX266" s="802"/>
      <c r="AHY266" s="802"/>
      <c r="AHZ266" s="802"/>
      <c r="AIA266" s="802"/>
      <c r="AIB266" s="802"/>
      <c r="AIC266" s="802"/>
      <c r="AID266" s="802"/>
      <c r="AIE266" s="802"/>
      <c r="AIF266" s="802"/>
      <c r="AIG266" s="802"/>
      <c r="AIH266" s="802"/>
      <c r="AII266" s="802"/>
      <c r="AIJ266" s="802"/>
      <c r="AQE266" s="802"/>
      <c r="AQF266" s="802"/>
      <c r="AQG266" s="802"/>
      <c r="AQH266" s="802"/>
      <c r="AQI266" s="802"/>
      <c r="AQJ266" s="802"/>
      <c r="AQK266" s="802"/>
      <c r="AQL266" s="802"/>
      <c r="AQM266" s="802"/>
      <c r="AQN266" s="802"/>
      <c r="AQO266" s="802"/>
      <c r="AQP266" s="802"/>
      <c r="AQQ266" s="802"/>
      <c r="AQR266" s="802"/>
      <c r="AQS266" s="802"/>
      <c r="AQT266" s="802"/>
      <c r="AQU266" s="802"/>
      <c r="AQV266" s="802"/>
      <c r="AQW266" s="802"/>
      <c r="AQX266" s="802"/>
      <c r="AQY266" s="802"/>
      <c r="AQZ266" s="802"/>
      <c r="ARA266" s="802"/>
      <c r="ARB266" s="802"/>
      <c r="ARC266" s="802"/>
      <c r="ARD266" s="802"/>
      <c r="ARE266" s="802"/>
      <c r="ARF266" s="802"/>
      <c r="ARG266" s="802"/>
      <c r="ARH266" s="802"/>
      <c r="ARI266" s="802"/>
      <c r="ARJ266" s="802"/>
      <c r="ARK266" s="802"/>
      <c r="ARL266" s="802"/>
      <c r="ARM266" s="802"/>
      <c r="ARN266" s="802"/>
      <c r="ARO266" s="802"/>
      <c r="ARP266" s="802"/>
      <c r="ARQ266" s="802"/>
      <c r="ARR266" s="802"/>
      <c r="ARS266" s="802"/>
      <c r="ART266" s="802"/>
      <c r="ARU266" s="802"/>
      <c r="ARV266" s="802"/>
      <c r="ARW266" s="802"/>
      <c r="ARX266" s="802"/>
      <c r="ARY266" s="802"/>
      <c r="ARZ266" s="802"/>
      <c r="ASA266" s="802"/>
      <c r="ASB266" s="802"/>
      <c r="ASC266" s="802"/>
      <c r="ASD266" s="802"/>
      <c r="ASE266" s="802"/>
      <c r="ASF266" s="802"/>
      <c r="ASG266" s="802"/>
      <c r="ASH266" s="802"/>
      <c r="ASI266" s="802"/>
      <c r="ASJ266" s="802"/>
      <c r="ASK266" s="802"/>
      <c r="ASL266" s="802"/>
      <c r="ATP266" s="802"/>
      <c r="ATQ266" s="802"/>
      <c r="ATR266" s="802"/>
      <c r="ATS266" s="802"/>
      <c r="ATT266" s="802"/>
      <c r="ATU266" s="802"/>
      <c r="ATV266" s="802"/>
      <c r="ATW266" s="802"/>
      <c r="ATX266" s="802"/>
      <c r="ATY266" s="802"/>
      <c r="ATZ266" s="802"/>
      <c r="AUA266" s="802"/>
      <c r="AUB266" s="802"/>
      <c r="AUC266" s="802"/>
      <c r="AUD266" s="802"/>
      <c r="AUE266" s="802"/>
      <c r="AUF266" s="802"/>
      <c r="AUG266" s="802"/>
      <c r="AUH266" s="802"/>
      <c r="AUI266" s="802"/>
      <c r="AUJ266" s="802"/>
      <c r="AUK266" s="802"/>
      <c r="AUL266" s="802"/>
      <c r="AUM266" s="802"/>
      <c r="AUN266" s="802"/>
      <c r="AUO266" s="802"/>
      <c r="AUP266" s="801"/>
      <c r="AUQ266" s="802"/>
      <c r="AUR266" s="801"/>
      <c r="AUS266" s="802"/>
      <c r="AUT266" s="801"/>
      <c r="AUU266" s="802"/>
      <c r="AUV266" s="802"/>
      <c r="AUW266" s="802"/>
      <c r="AUX266" s="802"/>
      <c r="AUY266" s="802"/>
      <c r="AUZ266" s="802"/>
      <c r="AVA266" s="802"/>
      <c r="AVB266" s="802"/>
      <c r="AVC266" s="802"/>
      <c r="AVD266" s="802"/>
      <c r="AVE266" s="802"/>
      <c r="AVF266" s="802"/>
      <c r="AVG266" s="802"/>
      <c r="AVH266" s="802"/>
      <c r="AVI266" s="802"/>
      <c r="AVJ266" s="808"/>
      <c r="AVK266" s="808"/>
      <c r="AVL266" s="808"/>
      <c r="AVM266" s="808"/>
      <c r="AVN266" s="808"/>
      <c r="AVO266" s="808"/>
      <c r="AVP266" s="808"/>
      <c r="AVQ266" s="808"/>
      <c r="AVR266" s="808"/>
      <c r="AVS266" s="808"/>
      <c r="AVT266" s="808"/>
      <c r="AVU266" s="809"/>
      <c r="AVV266" s="809"/>
      <c r="AVW266" s="809"/>
      <c r="AVX266" s="809"/>
      <c r="AVY266" s="809"/>
      <c r="AVZ266" s="809"/>
      <c r="AWA266" s="809"/>
      <c r="AWB266" s="809"/>
      <c r="AWC266" s="809"/>
      <c r="AWD266" s="809"/>
      <c r="AWE266" s="809"/>
      <c r="AWF266" s="809"/>
      <c r="AWG266" s="809"/>
      <c r="AWH266" s="809"/>
      <c r="AWI266" s="809"/>
      <c r="AWJ266" s="809"/>
      <c r="AWK266" s="809"/>
      <c r="AWL266" s="809"/>
      <c r="AWM266" s="809"/>
      <c r="AWN266" s="809"/>
      <c r="AWO266" s="809"/>
      <c r="AWP266" s="809"/>
      <c r="AWQ266" s="809"/>
      <c r="AWR266" s="808"/>
      <c r="AWS266" s="761"/>
      <c r="AWT266" s="808"/>
      <c r="AWU266" s="809"/>
      <c r="AWV266" s="809"/>
      <c r="AWW266" s="809"/>
      <c r="AWX266" s="809"/>
      <c r="AWY266" s="809"/>
      <c r="AWZ266" s="809"/>
      <c r="AXA266" s="809"/>
      <c r="AXB266" s="809"/>
      <c r="AXC266" s="809"/>
      <c r="AXD266" s="809"/>
      <c r="AXE266" s="809"/>
      <c r="AXF266" s="809"/>
      <c r="AXG266" s="809"/>
      <c r="AXH266" s="809"/>
      <c r="AXI266" s="809"/>
      <c r="AXJ266" s="809"/>
      <c r="AXK266" s="809"/>
      <c r="AXL266" s="809"/>
      <c r="AXM266" s="809"/>
      <c r="AXN266" s="809"/>
      <c r="AXO266" s="809"/>
      <c r="AXP266" s="809"/>
      <c r="AXQ266" s="809"/>
      <c r="AXR266" s="809"/>
      <c r="AXS266" s="809"/>
      <c r="AXT266" s="809"/>
      <c r="AXU266" s="809"/>
      <c r="AXV266" s="809"/>
      <c r="AXW266" s="809"/>
      <c r="AXX266" s="809"/>
      <c r="AXY266" s="809"/>
      <c r="AXZ266" s="809"/>
      <c r="AYA266" s="809"/>
      <c r="AYB266" s="809"/>
      <c r="AYC266" s="809"/>
      <c r="AYD266" s="808"/>
      <c r="AYE266" s="808"/>
      <c r="AYF266" s="809"/>
      <c r="AYG266" s="808"/>
      <c r="AYH266" s="810"/>
      <c r="AYI266" s="810"/>
      <c r="AYJ266" s="810"/>
      <c r="AYK266" s="810"/>
      <c r="AYL266" s="810"/>
      <c r="AYM266" s="810"/>
      <c r="AYN266" s="810"/>
      <c r="AYO266" s="810"/>
      <c r="AYP266" s="810"/>
      <c r="AYQ266" s="810"/>
      <c r="AYR266" s="810"/>
      <c r="AYS266" s="810"/>
      <c r="AYT266" s="810"/>
      <c r="AYU266" s="810"/>
      <c r="AYV266" s="810"/>
      <c r="AYW266" s="810"/>
      <c r="AYX266" s="810"/>
      <c r="AYY266" s="810"/>
      <c r="AYZ266" s="810"/>
      <c r="AZA266" s="810"/>
      <c r="AZB266" s="810"/>
      <c r="AZC266" s="810"/>
      <c r="AZD266" s="810"/>
      <c r="AZE266" s="810"/>
      <c r="AZF266" s="810"/>
      <c r="AZG266" s="810"/>
      <c r="AZH266" s="810"/>
      <c r="AZI266" s="810"/>
      <c r="AZJ266" s="810"/>
      <c r="AZK266" s="810"/>
      <c r="AZL266" s="810"/>
      <c r="AZM266" s="810"/>
      <c r="AZN266" s="810"/>
      <c r="AZO266" s="810"/>
      <c r="AZP266" s="809"/>
      <c r="AZQ266" s="802"/>
      <c r="AZR266" s="802"/>
      <c r="AZS266" s="802"/>
    </row>
    <row r="267" spans="45:920 1123:1371" s="793" customFormat="1" ht="13.5">
      <c r="AS267" s="802"/>
      <c r="AT267" s="802"/>
      <c r="AU267" s="802"/>
      <c r="AV267" s="802"/>
      <c r="AW267" s="802"/>
      <c r="AX267" s="802"/>
      <c r="AY267" s="802"/>
      <c r="AZ267" s="802"/>
      <c r="BA267" s="802"/>
      <c r="BB267" s="802"/>
      <c r="BC267" s="802"/>
      <c r="BD267" s="802"/>
      <c r="BE267" s="802"/>
      <c r="BF267" s="802"/>
      <c r="BG267" s="802"/>
      <c r="BH267" s="802"/>
      <c r="BI267" s="802"/>
      <c r="BJ267" s="802"/>
      <c r="BK267" s="802"/>
      <c r="BL267" s="802"/>
      <c r="BM267" s="802"/>
      <c r="BN267" s="802"/>
      <c r="BO267" s="802"/>
      <c r="BP267" s="802"/>
      <c r="BQ267" s="802"/>
      <c r="BR267" s="802"/>
      <c r="BS267" s="802"/>
      <c r="BT267" s="802"/>
      <c r="BU267" s="802"/>
      <c r="BV267" s="802"/>
      <c r="BW267" s="802"/>
      <c r="BX267" s="802"/>
      <c r="BY267" s="802"/>
      <c r="BZ267" s="802"/>
      <c r="CA267" s="802"/>
      <c r="CB267" s="802"/>
      <c r="CC267" s="802"/>
      <c r="CD267" s="802"/>
      <c r="CE267" s="802"/>
      <c r="CF267" s="802"/>
      <c r="CG267" s="802"/>
      <c r="CH267" s="802"/>
      <c r="CI267" s="802"/>
      <c r="CJ267" s="802"/>
      <c r="CK267" s="802"/>
      <c r="CL267" s="802"/>
      <c r="CM267" s="802"/>
      <c r="CN267" s="802"/>
      <c r="CO267" s="802"/>
      <c r="CP267" s="802"/>
      <c r="CQ267" s="802"/>
      <c r="CR267" s="802"/>
      <c r="CS267" s="802"/>
      <c r="CT267" s="802"/>
      <c r="CU267" s="802"/>
      <c r="CV267" s="802"/>
      <c r="CW267" s="802"/>
      <c r="CX267" s="802"/>
      <c r="CY267" s="802"/>
      <c r="CZ267" s="802"/>
      <c r="DA267" s="802"/>
      <c r="DB267" s="802"/>
      <c r="DC267" s="802"/>
      <c r="DD267" s="802"/>
      <c r="DE267" s="802"/>
      <c r="DF267" s="802"/>
      <c r="DG267" s="802"/>
      <c r="DH267" s="802"/>
      <c r="DI267" s="802"/>
      <c r="DJ267" s="802"/>
      <c r="DK267" s="802"/>
      <c r="DL267" s="802"/>
      <c r="DM267" s="802"/>
      <c r="DN267" s="802"/>
      <c r="DO267" s="802"/>
      <c r="DP267" s="802"/>
      <c r="DQ267" s="802"/>
      <c r="DR267" s="802"/>
      <c r="DS267" s="802"/>
      <c r="DT267" s="802"/>
      <c r="DU267" s="802"/>
      <c r="DV267" s="802"/>
      <c r="DW267" s="802"/>
      <c r="DX267" s="802"/>
      <c r="DY267" s="802"/>
      <c r="DZ267" s="802"/>
      <c r="EA267" s="802"/>
      <c r="EB267" s="802"/>
      <c r="EC267" s="802"/>
      <c r="ED267" s="802"/>
      <c r="EE267" s="802"/>
      <c r="EF267" s="802"/>
      <c r="EG267" s="802"/>
      <c r="EH267" s="802"/>
      <c r="EI267" s="802"/>
      <c r="EJ267" s="802"/>
      <c r="EK267" s="802"/>
      <c r="EL267" s="802"/>
      <c r="EM267" s="802"/>
      <c r="EN267" s="802"/>
      <c r="EO267" s="802"/>
      <c r="EP267" s="802"/>
      <c r="EQ267" s="802"/>
      <c r="ER267" s="802"/>
      <c r="ES267" s="802"/>
      <c r="ET267" s="802"/>
      <c r="EU267" s="802"/>
      <c r="EV267" s="802"/>
      <c r="EW267" s="802"/>
      <c r="EX267" s="802"/>
      <c r="EY267" s="802"/>
      <c r="EZ267" s="802"/>
      <c r="FA267" s="802"/>
      <c r="FB267" s="802"/>
      <c r="FC267" s="802"/>
      <c r="FD267" s="802"/>
      <c r="FE267" s="802"/>
      <c r="FF267" s="802"/>
      <c r="FG267" s="802"/>
      <c r="FH267" s="802"/>
      <c r="FI267" s="802"/>
      <c r="FJ267" s="802"/>
      <c r="FK267" s="802"/>
      <c r="FL267" s="802"/>
      <c r="FM267" s="802"/>
      <c r="FN267" s="802"/>
      <c r="FO267" s="802"/>
      <c r="FP267" s="802"/>
      <c r="FQ267" s="802"/>
      <c r="FR267" s="802"/>
      <c r="FS267" s="802"/>
      <c r="FT267" s="802"/>
      <c r="FU267" s="802"/>
      <c r="FV267" s="802"/>
      <c r="FW267" s="802"/>
      <c r="FX267" s="802"/>
      <c r="FY267" s="802"/>
      <c r="FZ267" s="802"/>
      <c r="GA267" s="802"/>
      <c r="GB267" s="802"/>
      <c r="GC267" s="802"/>
      <c r="GD267" s="802"/>
      <c r="GE267" s="802"/>
      <c r="GF267" s="802"/>
      <c r="GG267" s="802"/>
      <c r="GH267" s="802"/>
      <c r="GI267" s="802"/>
      <c r="GJ267" s="802"/>
      <c r="GK267" s="802"/>
      <c r="GL267" s="802"/>
      <c r="GM267" s="802"/>
      <c r="GN267" s="802"/>
      <c r="GO267" s="802"/>
      <c r="GP267" s="802"/>
      <c r="GQ267" s="802"/>
      <c r="GR267" s="802"/>
      <c r="GS267" s="802"/>
      <c r="GT267" s="802"/>
      <c r="GU267" s="802"/>
      <c r="GV267" s="802"/>
      <c r="GW267" s="802"/>
      <c r="GX267" s="802"/>
      <c r="GY267" s="802"/>
      <c r="GZ267" s="802"/>
      <c r="HA267" s="802"/>
      <c r="HB267" s="802"/>
      <c r="HC267" s="802"/>
      <c r="HD267" s="802"/>
      <c r="HE267" s="802"/>
      <c r="HF267" s="802"/>
      <c r="HG267" s="802"/>
      <c r="HH267" s="802"/>
      <c r="HI267" s="802"/>
      <c r="HJ267" s="802"/>
      <c r="HK267" s="802"/>
      <c r="HL267" s="802"/>
      <c r="HM267" s="802"/>
      <c r="HN267" s="802"/>
      <c r="HO267" s="802"/>
      <c r="HP267" s="802"/>
      <c r="HQ267" s="802"/>
      <c r="HR267" s="802"/>
      <c r="HS267" s="802"/>
      <c r="HT267" s="802"/>
      <c r="HU267" s="802"/>
      <c r="HV267" s="802"/>
      <c r="HW267" s="802"/>
      <c r="HX267" s="802"/>
      <c r="HY267" s="802"/>
      <c r="HZ267" s="802"/>
      <c r="IA267" s="802"/>
      <c r="IB267" s="802"/>
      <c r="IC267" s="802"/>
      <c r="ID267" s="802"/>
      <c r="IE267" s="802"/>
      <c r="IF267" s="802"/>
      <c r="IG267" s="802"/>
      <c r="IH267" s="802"/>
      <c r="II267" s="802"/>
      <c r="IJ267" s="802"/>
      <c r="IK267" s="802"/>
      <c r="IL267" s="802"/>
      <c r="IM267" s="802"/>
      <c r="IN267" s="802"/>
      <c r="IO267" s="802"/>
      <c r="IP267" s="802"/>
      <c r="IQ267" s="802"/>
      <c r="IR267" s="802"/>
      <c r="IS267" s="802"/>
      <c r="IT267" s="802"/>
      <c r="IU267" s="802"/>
      <c r="IV267" s="802"/>
      <c r="IW267" s="802"/>
      <c r="IX267" s="802"/>
      <c r="IY267" s="802"/>
      <c r="IZ267" s="802"/>
      <c r="JA267" s="802"/>
      <c r="JB267" s="802"/>
      <c r="JC267" s="802"/>
      <c r="JD267" s="802"/>
      <c r="JE267" s="802"/>
      <c r="JF267" s="802"/>
      <c r="JG267" s="802"/>
      <c r="JH267" s="802"/>
      <c r="JI267" s="802"/>
      <c r="JJ267" s="802"/>
      <c r="JK267" s="802"/>
      <c r="JL267" s="802"/>
      <c r="JM267" s="802"/>
      <c r="JN267" s="802"/>
      <c r="JO267" s="802"/>
      <c r="JP267" s="802"/>
      <c r="JQ267" s="802"/>
      <c r="JR267" s="802"/>
      <c r="JS267" s="802"/>
      <c r="JT267" s="802"/>
      <c r="JU267" s="802"/>
      <c r="JV267" s="802"/>
      <c r="JW267" s="802"/>
      <c r="JX267" s="802"/>
      <c r="JY267" s="802"/>
      <c r="JZ267" s="802"/>
      <c r="KA267" s="802"/>
      <c r="KB267" s="802"/>
      <c r="KC267" s="802"/>
      <c r="KD267" s="802"/>
      <c r="KE267" s="802"/>
      <c r="KF267" s="802"/>
      <c r="KG267" s="802"/>
      <c r="KH267" s="802"/>
      <c r="KI267" s="802"/>
      <c r="KJ267" s="802"/>
      <c r="KK267" s="802"/>
      <c r="KL267" s="802"/>
      <c r="KM267" s="802"/>
      <c r="KN267" s="802"/>
      <c r="KO267" s="802"/>
      <c r="KP267" s="802"/>
      <c r="KQ267" s="802"/>
      <c r="KR267" s="802"/>
      <c r="KS267" s="802"/>
      <c r="KT267" s="802"/>
      <c r="KU267" s="802"/>
      <c r="KV267" s="802"/>
      <c r="KW267" s="802"/>
      <c r="KX267" s="802"/>
      <c r="KY267" s="802"/>
      <c r="KZ267" s="802"/>
      <c r="LA267" s="802"/>
      <c r="LB267" s="802"/>
      <c r="LC267" s="802"/>
      <c r="LD267" s="802"/>
      <c r="LE267" s="802"/>
      <c r="LF267" s="802"/>
      <c r="LG267" s="802"/>
      <c r="LH267" s="802"/>
      <c r="LI267" s="802"/>
      <c r="LJ267" s="802"/>
      <c r="LK267" s="802"/>
      <c r="LL267" s="802"/>
      <c r="LM267" s="802"/>
      <c r="LN267" s="802"/>
      <c r="LO267" s="802"/>
      <c r="LP267" s="802"/>
      <c r="LQ267" s="802"/>
      <c r="LR267" s="802"/>
      <c r="LS267" s="802"/>
      <c r="LT267" s="802"/>
      <c r="LU267" s="802"/>
      <c r="LV267" s="802"/>
      <c r="LW267" s="802"/>
      <c r="LX267" s="802"/>
      <c r="LY267" s="802"/>
      <c r="LZ267" s="802"/>
      <c r="MA267" s="802"/>
      <c r="MB267" s="802"/>
      <c r="MC267" s="802"/>
      <c r="MD267" s="802"/>
      <c r="ME267" s="802"/>
      <c r="MF267" s="802"/>
      <c r="MG267" s="802"/>
      <c r="MH267" s="802"/>
      <c r="MI267" s="802"/>
      <c r="MJ267" s="802"/>
      <c r="MK267" s="802"/>
      <c r="ML267" s="802"/>
      <c r="MM267" s="802"/>
      <c r="MN267" s="802"/>
      <c r="MO267" s="802"/>
      <c r="MP267" s="802"/>
      <c r="MQ267" s="802"/>
      <c r="MR267" s="802"/>
      <c r="MS267" s="802"/>
      <c r="MT267" s="802"/>
      <c r="MU267" s="802"/>
      <c r="MV267" s="802"/>
      <c r="MW267" s="802"/>
      <c r="MX267" s="802"/>
      <c r="MY267" s="802"/>
      <c r="MZ267" s="802"/>
      <c r="NA267" s="802"/>
      <c r="NB267" s="802"/>
      <c r="NC267" s="802"/>
      <c r="ND267" s="802"/>
      <c r="NE267" s="802"/>
      <c r="NF267" s="802"/>
      <c r="NG267" s="802"/>
      <c r="NH267" s="802"/>
      <c r="NI267" s="802"/>
      <c r="NJ267" s="802"/>
      <c r="NK267" s="802"/>
      <c r="NL267" s="802"/>
      <c r="NM267" s="802"/>
      <c r="NN267" s="802"/>
      <c r="NO267" s="802"/>
      <c r="NP267" s="802"/>
      <c r="NQ267" s="802"/>
      <c r="NR267" s="802"/>
      <c r="NS267" s="802"/>
      <c r="NT267" s="802"/>
      <c r="NU267" s="802"/>
      <c r="NV267" s="802"/>
      <c r="NW267" s="802"/>
      <c r="NX267" s="802"/>
      <c r="NY267" s="802"/>
      <c r="NZ267" s="802"/>
      <c r="OA267" s="802"/>
      <c r="OB267" s="802"/>
      <c r="OC267" s="802"/>
      <c r="OD267" s="802"/>
      <c r="OE267" s="802"/>
      <c r="OF267" s="802"/>
      <c r="OG267" s="802"/>
      <c r="OH267" s="802"/>
      <c r="OI267" s="802"/>
      <c r="OJ267" s="802"/>
      <c r="OK267" s="802"/>
      <c r="OL267" s="802"/>
      <c r="OM267" s="802"/>
      <c r="ON267" s="802"/>
      <c r="OO267" s="802"/>
      <c r="OP267" s="802"/>
      <c r="OQ267" s="802"/>
      <c r="OR267" s="802"/>
      <c r="OS267" s="802"/>
      <c r="OT267" s="802"/>
      <c r="OU267" s="802"/>
      <c r="OV267" s="802"/>
      <c r="OW267" s="802"/>
      <c r="OX267" s="802"/>
      <c r="OY267" s="802"/>
      <c r="OZ267" s="802"/>
      <c r="PA267" s="802"/>
      <c r="PB267" s="802"/>
      <c r="PC267" s="802"/>
      <c r="PD267" s="802"/>
      <c r="PE267" s="802"/>
      <c r="PF267" s="802"/>
      <c r="PG267" s="802"/>
      <c r="PH267" s="802"/>
      <c r="PI267" s="802"/>
      <c r="PJ267" s="802"/>
      <c r="PK267" s="802"/>
      <c r="PL267" s="802"/>
      <c r="PM267" s="802"/>
      <c r="PN267" s="802"/>
      <c r="PO267" s="802"/>
      <c r="PP267" s="802"/>
      <c r="PQ267" s="802"/>
      <c r="PR267" s="802"/>
      <c r="PS267" s="802"/>
      <c r="PT267" s="802"/>
      <c r="PU267" s="802"/>
      <c r="PV267" s="802"/>
      <c r="PW267" s="802"/>
      <c r="PX267" s="802"/>
      <c r="PY267" s="802"/>
      <c r="PZ267" s="802"/>
      <c r="QA267" s="802"/>
      <c r="QB267" s="802"/>
      <c r="QC267" s="802"/>
      <c r="QD267" s="802"/>
      <c r="QE267" s="802"/>
      <c r="QF267" s="802"/>
      <c r="QG267" s="802"/>
      <c r="QH267" s="802"/>
      <c r="QI267" s="802"/>
      <c r="QJ267" s="802"/>
      <c r="QK267" s="802"/>
      <c r="QL267" s="802"/>
      <c r="QM267" s="802"/>
      <c r="QN267" s="802"/>
      <c r="QO267" s="802"/>
      <c r="QP267" s="802"/>
      <c r="QQ267" s="802"/>
      <c r="QR267" s="802"/>
      <c r="QS267" s="802"/>
      <c r="QT267" s="802"/>
      <c r="QU267" s="802"/>
      <c r="QV267" s="802"/>
      <c r="QW267" s="802"/>
      <c r="QX267" s="802"/>
      <c r="QY267" s="802"/>
      <c r="QZ267" s="802"/>
      <c r="RA267" s="802"/>
      <c r="RB267" s="802"/>
      <c r="RC267" s="802"/>
      <c r="RD267" s="802"/>
      <c r="RE267" s="802"/>
      <c r="RF267" s="802"/>
      <c r="RG267" s="802"/>
      <c r="RH267" s="802"/>
      <c r="RI267" s="802"/>
      <c r="RJ267" s="802"/>
      <c r="RK267" s="802"/>
      <c r="RL267" s="802"/>
      <c r="RM267" s="802"/>
      <c r="RN267" s="802"/>
      <c r="RO267" s="802"/>
      <c r="RP267" s="802"/>
      <c r="RQ267" s="802"/>
      <c r="RR267" s="802"/>
      <c r="RS267" s="802"/>
      <c r="RT267" s="802"/>
      <c r="RU267" s="802"/>
      <c r="RV267" s="802"/>
      <c r="RW267" s="802"/>
      <c r="RX267" s="802"/>
      <c r="RY267" s="802"/>
      <c r="RZ267" s="802"/>
      <c r="SA267" s="802"/>
      <c r="SB267" s="802"/>
      <c r="SC267" s="802"/>
      <c r="SD267" s="802"/>
      <c r="SE267" s="802"/>
      <c r="SF267" s="802"/>
      <c r="SG267" s="802"/>
      <c r="SH267" s="802"/>
      <c r="SI267" s="802"/>
      <c r="SJ267" s="802"/>
      <c r="SK267" s="802"/>
      <c r="SL267" s="802"/>
      <c r="SM267" s="802"/>
      <c r="SN267" s="802"/>
      <c r="SO267" s="802"/>
      <c r="SP267" s="802"/>
      <c r="SQ267" s="802"/>
      <c r="SR267" s="802"/>
      <c r="SS267" s="802"/>
      <c r="ST267" s="802"/>
      <c r="SU267" s="802"/>
      <c r="SV267" s="802"/>
      <c r="SW267" s="802"/>
      <c r="SX267" s="802"/>
      <c r="SY267" s="802"/>
      <c r="SZ267" s="802"/>
      <c r="TA267" s="802"/>
      <c r="TB267" s="802"/>
      <c r="TC267" s="802"/>
      <c r="TD267" s="802"/>
      <c r="TE267" s="802"/>
      <c r="TF267" s="802"/>
      <c r="TG267" s="802"/>
      <c r="TH267" s="802"/>
      <c r="TI267" s="802"/>
      <c r="TJ267" s="802"/>
      <c r="TK267" s="802"/>
      <c r="TL267" s="802"/>
      <c r="TM267" s="802"/>
      <c r="TN267" s="802"/>
      <c r="TO267" s="802"/>
      <c r="TP267" s="802"/>
      <c r="TQ267" s="802"/>
      <c r="TR267" s="802"/>
      <c r="TS267" s="802"/>
      <c r="TT267" s="802"/>
      <c r="TU267" s="802"/>
      <c r="TV267" s="802"/>
      <c r="TW267" s="802"/>
      <c r="TX267" s="802"/>
      <c r="TY267" s="802"/>
      <c r="TZ267" s="802"/>
      <c r="UA267" s="802"/>
      <c r="UB267" s="802"/>
      <c r="UC267" s="802"/>
      <c r="UD267" s="802"/>
      <c r="UE267" s="802"/>
      <c r="UF267" s="802"/>
      <c r="UG267" s="802"/>
      <c r="UH267" s="802"/>
      <c r="UI267" s="802"/>
      <c r="UJ267" s="802"/>
      <c r="UK267" s="802"/>
      <c r="UL267" s="802"/>
      <c r="UM267" s="802"/>
      <c r="UN267" s="802"/>
      <c r="UO267" s="802"/>
      <c r="UP267" s="802"/>
      <c r="UQ267" s="802"/>
      <c r="UR267" s="802"/>
      <c r="US267" s="802"/>
      <c r="UT267" s="802"/>
      <c r="UU267" s="802"/>
      <c r="UV267" s="802"/>
      <c r="UW267" s="802"/>
      <c r="UX267" s="802"/>
      <c r="UY267" s="802"/>
      <c r="UZ267" s="802"/>
      <c r="VA267" s="802"/>
      <c r="VB267" s="802"/>
      <c r="VC267" s="802"/>
      <c r="VD267" s="802"/>
      <c r="VE267" s="802"/>
      <c r="VF267" s="802"/>
      <c r="VG267" s="802"/>
      <c r="VH267" s="802"/>
      <c r="VI267" s="802"/>
      <c r="VJ267" s="802"/>
      <c r="VK267" s="802"/>
      <c r="VL267" s="802"/>
      <c r="VM267" s="802"/>
      <c r="VN267" s="802"/>
      <c r="VO267" s="802"/>
      <c r="VP267" s="802"/>
      <c r="VQ267" s="802"/>
      <c r="VR267" s="802"/>
      <c r="VS267" s="802"/>
      <c r="VT267" s="802"/>
      <c r="VU267" s="802"/>
      <c r="VV267" s="802"/>
      <c r="VW267" s="802"/>
      <c r="VX267" s="802"/>
      <c r="VY267" s="802"/>
      <c r="VZ267" s="802"/>
      <c r="WA267" s="802"/>
      <c r="WB267" s="802"/>
      <c r="WC267" s="802"/>
      <c r="WD267" s="802"/>
      <c r="WE267" s="802"/>
      <c r="WF267" s="802"/>
      <c r="WG267" s="802"/>
      <c r="WH267" s="802"/>
      <c r="WI267" s="802"/>
      <c r="WJ267" s="802"/>
      <c r="WK267" s="802"/>
      <c r="WL267" s="802"/>
      <c r="WM267" s="802"/>
      <c r="WN267" s="802"/>
      <c r="WO267" s="802"/>
      <c r="WP267" s="802"/>
      <c r="WQ267" s="802"/>
      <c r="WR267" s="802"/>
      <c r="WS267" s="802"/>
      <c r="WT267" s="802"/>
      <c r="WU267" s="802"/>
      <c r="WV267" s="802"/>
      <c r="WW267" s="802"/>
      <c r="WX267" s="802"/>
      <c r="WY267" s="802"/>
      <c r="WZ267" s="802"/>
      <c r="XA267" s="802"/>
      <c r="XB267" s="802"/>
      <c r="XC267" s="802"/>
      <c r="XD267" s="802"/>
      <c r="XE267" s="802"/>
      <c r="XF267" s="802"/>
      <c r="XG267" s="802"/>
      <c r="XH267" s="802"/>
      <c r="XI267" s="802"/>
      <c r="XJ267" s="802"/>
      <c r="XK267" s="802"/>
      <c r="XL267" s="802"/>
      <c r="XM267" s="802"/>
      <c r="XN267" s="802"/>
      <c r="XO267" s="802"/>
      <c r="XP267" s="802"/>
      <c r="XQ267" s="802"/>
      <c r="XR267" s="802"/>
      <c r="XS267" s="802"/>
      <c r="XT267" s="802"/>
      <c r="XU267" s="802"/>
      <c r="XV267" s="802"/>
      <c r="XW267" s="802"/>
      <c r="XX267" s="802"/>
      <c r="XY267" s="802"/>
      <c r="XZ267" s="802"/>
      <c r="YA267" s="802"/>
      <c r="YB267" s="802"/>
      <c r="YC267" s="802"/>
      <c r="YD267" s="802"/>
      <c r="YE267" s="802"/>
      <c r="YF267" s="802"/>
      <c r="YG267" s="802"/>
      <c r="YH267" s="802"/>
      <c r="YI267" s="802"/>
      <c r="YJ267" s="802"/>
      <c r="YK267" s="802"/>
      <c r="YL267" s="802"/>
      <c r="YM267" s="802"/>
      <c r="YN267" s="802"/>
      <c r="YO267" s="802"/>
      <c r="YP267" s="802"/>
      <c r="YQ267" s="802"/>
      <c r="YR267" s="802"/>
      <c r="YS267" s="802"/>
      <c r="YT267" s="802"/>
      <c r="YU267" s="802"/>
      <c r="YV267" s="802"/>
      <c r="YW267" s="802"/>
      <c r="YX267" s="802"/>
      <c r="YY267" s="802"/>
      <c r="YZ267" s="802"/>
      <c r="ZA267" s="802"/>
      <c r="ZB267" s="802"/>
      <c r="ZC267" s="802"/>
      <c r="ZD267" s="802"/>
      <c r="ZE267" s="802"/>
      <c r="ZF267" s="802"/>
      <c r="ZG267" s="802"/>
      <c r="ZH267" s="802"/>
      <c r="ZI267" s="802"/>
      <c r="ZJ267" s="802"/>
      <c r="ZK267" s="802"/>
      <c r="ZL267" s="802"/>
      <c r="ZM267" s="802"/>
      <c r="ZN267" s="802"/>
      <c r="ZO267" s="802"/>
      <c r="ZP267" s="802"/>
      <c r="ZQ267" s="802"/>
      <c r="ZR267" s="802"/>
      <c r="ZS267" s="802"/>
      <c r="ZT267" s="802"/>
      <c r="ZU267" s="802"/>
      <c r="ZV267" s="802"/>
      <c r="ZW267" s="802"/>
      <c r="ZX267" s="802"/>
      <c r="ZY267" s="802"/>
      <c r="ZZ267" s="802"/>
      <c r="AAA267" s="802"/>
      <c r="AAB267" s="802"/>
      <c r="AAC267" s="802"/>
      <c r="AAD267" s="802"/>
      <c r="AAE267" s="802"/>
      <c r="AAF267" s="802"/>
      <c r="AAG267" s="802"/>
      <c r="AAH267" s="802"/>
      <c r="AAI267" s="802"/>
      <c r="AAJ267" s="802"/>
      <c r="AAK267" s="802"/>
      <c r="AAL267" s="802"/>
      <c r="AAM267" s="802"/>
      <c r="AAN267" s="802"/>
      <c r="AAO267" s="802"/>
      <c r="AAP267" s="802"/>
      <c r="AAQ267" s="802"/>
      <c r="AAR267" s="802"/>
      <c r="AAS267" s="802"/>
      <c r="AAT267" s="802"/>
      <c r="AAU267" s="802"/>
      <c r="AAV267" s="802"/>
      <c r="AAW267" s="802"/>
      <c r="AAX267" s="802"/>
      <c r="AAY267" s="802"/>
      <c r="AAZ267" s="802"/>
      <c r="ABA267" s="802"/>
      <c r="ABB267" s="802"/>
      <c r="ABC267" s="802"/>
      <c r="ABD267" s="802"/>
      <c r="ABE267" s="802"/>
      <c r="ABF267" s="802"/>
      <c r="ABG267" s="802"/>
      <c r="ABH267" s="802"/>
      <c r="ABI267" s="802"/>
      <c r="ABJ267" s="802"/>
      <c r="ABK267" s="802"/>
      <c r="ABL267" s="802"/>
      <c r="ABM267" s="802"/>
      <c r="ABN267" s="802"/>
      <c r="ABO267" s="802"/>
      <c r="ABP267" s="802"/>
      <c r="ABQ267" s="802"/>
      <c r="ABR267" s="802"/>
      <c r="ABS267" s="802"/>
      <c r="ABT267" s="802"/>
      <c r="ABU267" s="802"/>
      <c r="ABV267" s="802"/>
      <c r="ABW267" s="802"/>
      <c r="ABX267" s="802"/>
      <c r="ABY267" s="802"/>
      <c r="ABZ267" s="802"/>
      <c r="ACA267" s="802"/>
      <c r="ACB267" s="802"/>
      <c r="ACC267" s="802"/>
      <c r="ACD267" s="802"/>
      <c r="ACE267" s="802"/>
      <c r="ACF267" s="802"/>
      <c r="ACG267" s="802"/>
      <c r="ACH267" s="802"/>
      <c r="ACI267" s="802"/>
      <c r="ACJ267" s="802"/>
      <c r="ACK267" s="802"/>
      <c r="ACL267" s="802"/>
      <c r="ACM267" s="802"/>
      <c r="ACN267" s="802"/>
      <c r="ACO267" s="802"/>
      <c r="ACP267" s="802"/>
      <c r="ACQ267" s="802"/>
      <c r="ACR267" s="802"/>
      <c r="ACS267" s="802"/>
      <c r="ACT267" s="802"/>
      <c r="ACU267" s="802"/>
      <c r="ACV267" s="802"/>
      <c r="ACW267" s="802"/>
      <c r="ACX267" s="802"/>
      <c r="ACY267" s="802"/>
      <c r="ACZ267" s="802"/>
      <c r="ADA267" s="802"/>
      <c r="ADB267" s="802"/>
      <c r="ADC267" s="802"/>
      <c r="ADD267" s="802"/>
      <c r="ADE267" s="802"/>
      <c r="ADF267" s="802"/>
      <c r="ADG267" s="802"/>
      <c r="ADH267" s="802"/>
      <c r="ADI267" s="802"/>
      <c r="ADJ267" s="802"/>
      <c r="ADK267" s="802"/>
      <c r="ADL267" s="802"/>
      <c r="ADM267" s="802"/>
      <c r="ADN267" s="802"/>
      <c r="ADO267" s="802"/>
      <c r="ADP267" s="802"/>
      <c r="ADQ267" s="802"/>
      <c r="ADR267" s="802"/>
      <c r="ADS267" s="802"/>
      <c r="ADT267" s="802"/>
      <c r="ADU267" s="802"/>
      <c r="ADV267" s="802"/>
      <c r="ADW267" s="802"/>
      <c r="ADX267" s="802"/>
      <c r="ADY267" s="802"/>
      <c r="ADZ267" s="802"/>
      <c r="AEA267" s="802"/>
      <c r="AEB267" s="802"/>
      <c r="AEC267" s="802"/>
      <c r="AED267" s="802"/>
      <c r="AEE267" s="802"/>
      <c r="AEF267" s="802"/>
      <c r="AEG267" s="802"/>
      <c r="AEH267" s="802"/>
      <c r="AEI267" s="802"/>
      <c r="AEJ267" s="802"/>
      <c r="AEK267" s="802"/>
      <c r="AEL267" s="802"/>
      <c r="AEM267" s="802"/>
      <c r="AEN267" s="802"/>
      <c r="AEO267" s="802"/>
      <c r="AEP267" s="802"/>
      <c r="AEQ267" s="802"/>
      <c r="AER267" s="802"/>
      <c r="AES267" s="802"/>
      <c r="AET267" s="802"/>
      <c r="AEU267" s="802"/>
      <c r="AEV267" s="802"/>
      <c r="AEW267" s="802"/>
      <c r="AEX267" s="802"/>
      <c r="AEY267" s="802"/>
      <c r="AEZ267" s="802"/>
      <c r="AFA267" s="802"/>
      <c r="AFB267" s="802"/>
      <c r="AFC267" s="802"/>
      <c r="AFD267" s="802"/>
      <c r="AFE267" s="802"/>
      <c r="AFF267" s="802"/>
      <c r="AFG267" s="802"/>
      <c r="AFH267" s="802"/>
      <c r="AFI267" s="802"/>
      <c r="AFJ267" s="802"/>
      <c r="AFK267" s="802"/>
      <c r="AFL267" s="802"/>
      <c r="AFM267" s="802"/>
      <c r="AFN267" s="802"/>
      <c r="AFO267" s="802"/>
      <c r="AFP267" s="802"/>
      <c r="AFQ267" s="802"/>
      <c r="AFR267" s="802"/>
      <c r="AFS267" s="802"/>
      <c r="AFT267" s="802"/>
      <c r="AFU267" s="802"/>
      <c r="AFV267" s="802"/>
      <c r="AFW267" s="802"/>
      <c r="AFX267" s="802"/>
      <c r="AFY267" s="802"/>
      <c r="AFZ267" s="802"/>
      <c r="AGA267" s="802"/>
      <c r="AGB267" s="802"/>
      <c r="AGC267" s="802"/>
      <c r="AGD267" s="802"/>
      <c r="AGE267" s="802"/>
      <c r="AGF267" s="802"/>
      <c r="AGG267" s="802"/>
      <c r="AGH267" s="802"/>
      <c r="AGI267" s="802"/>
      <c r="AGJ267" s="802"/>
      <c r="AGK267" s="802"/>
      <c r="AGL267" s="802"/>
      <c r="AGM267" s="802"/>
      <c r="AGN267" s="802"/>
      <c r="AGO267" s="802"/>
      <c r="AGP267" s="802"/>
      <c r="AGQ267" s="802"/>
      <c r="AGR267" s="802"/>
      <c r="AGS267" s="802"/>
      <c r="AGT267" s="802"/>
      <c r="AGU267" s="802"/>
      <c r="AGV267" s="802"/>
      <c r="AGW267" s="802"/>
      <c r="AGX267" s="802"/>
      <c r="AGY267" s="802"/>
      <c r="AGZ267" s="802"/>
      <c r="AHA267" s="802"/>
      <c r="AHB267" s="802"/>
      <c r="AHC267" s="802"/>
      <c r="AHD267" s="802"/>
      <c r="AHE267" s="802"/>
      <c r="AHF267" s="802"/>
      <c r="AHG267" s="802"/>
      <c r="AHH267" s="802"/>
      <c r="AHI267" s="802"/>
      <c r="AHJ267" s="802"/>
      <c r="AHK267" s="802"/>
      <c r="AHL267" s="802"/>
      <c r="AHM267" s="802"/>
      <c r="AHN267" s="802"/>
      <c r="AHO267" s="802"/>
      <c r="AHP267" s="802"/>
      <c r="AHQ267" s="802"/>
      <c r="AHR267" s="802"/>
      <c r="AHS267" s="802"/>
      <c r="AHT267" s="802"/>
      <c r="AHU267" s="802"/>
      <c r="AHV267" s="802"/>
      <c r="AHW267" s="802"/>
      <c r="AHX267" s="802"/>
      <c r="AHY267" s="802"/>
      <c r="AHZ267" s="802"/>
      <c r="AIA267" s="802"/>
      <c r="AIB267" s="802"/>
      <c r="AIC267" s="802"/>
      <c r="AID267" s="802"/>
      <c r="AIE267" s="802"/>
      <c r="AIF267" s="802"/>
      <c r="AIG267" s="802"/>
      <c r="AIH267" s="802"/>
      <c r="AII267" s="802"/>
      <c r="AIJ267" s="802"/>
      <c r="AQE267" s="802"/>
      <c r="AQF267" s="802"/>
      <c r="AQG267" s="802"/>
      <c r="AQH267" s="802"/>
      <c r="AQI267" s="802"/>
      <c r="AQJ267" s="802"/>
      <c r="AQK267" s="802"/>
      <c r="AQL267" s="802"/>
      <c r="AQM267" s="802"/>
      <c r="AQN267" s="802"/>
      <c r="AQO267" s="802"/>
      <c r="AQP267" s="802"/>
      <c r="AQQ267" s="802"/>
      <c r="AQR267" s="802"/>
      <c r="AQS267" s="802"/>
      <c r="AQT267" s="802"/>
      <c r="AQU267" s="802"/>
      <c r="AQV267" s="802"/>
      <c r="AQW267" s="802"/>
      <c r="AQX267" s="802"/>
      <c r="AQY267" s="802"/>
      <c r="AQZ267" s="802"/>
      <c r="ARA267" s="802"/>
      <c r="ARB267" s="802"/>
      <c r="ARC267" s="802"/>
      <c r="ARD267" s="802"/>
      <c r="ARE267" s="802"/>
      <c r="ARF267" s="802"/>
      <c r="ARG267" s="802"/>
      <c r="ARH267" s="802"/>
      <c r="ARI267" s="802"/>
      <c r="ARJ267" s="802"/>
      <c r="ARK267" s="802"/>
      <c r="ARL267" s="802"/>
      <c r="ARM267" s="802"/>
      <c r="ARN267" s="802"/>
      <c r="ARO267" s="802"/>
      <c r="ARP267" s="802"/>
      <c r="ARQ267" s="802"/>
      <c r="ARR267" s="802"/>
      <c r="ARS267" s="802"/>
      <c r="ART267" s="802"/>
      <c r="ARU267" s="802"/>
      <c r="ARV267" s="802"/>
      <c r="ARW267" s="802"/>
      <c r="ARX267" s="802"/>
      <c r="ARY267" s="802"/>
      <c r="ARZ267" s="802"/>
      <c r="ASA267" s="802"/>
      <c r="ASB267" s="802"/>
      <c r="ASC267" s="802"/>
      <c r="ASD267" s="802"/>
      <c r="ASE267" s="802"/>
      <c r="ASF267" s="802"/>
      <c r="ASG267" s="802"/>
      <c r="ASH267" s="802"/>
      <c r="ASI267" s="802"/>
      <c r="ASJ267" s="802"/>
      <c r="ASK267" s="802"/>
      <c r="ASL267" s="802"/>
      <c r="ATP267" s="802"/>
      <c r="ATQ267" s="802"/>
      <c r="ATR267" s="802"/>
      <c r="ATS267" s="802"/>
      <c r="ATT267" s="802"/>
      <c r="ATU267" s="802"/>
      <c r="ATV267" s="802"/>
      <c r="ATW267" s="802"/>
      <c r="ATX267" s="802"/>
      <c r="ATY267" s="802"/>
      <c r="ATZ267" s="802"/>
      <c r="AUA267" s="802"/>
      <c r="AUB267" s="802"/>
      <c r="AUC267" s="802"/>
      <c r="AUD267" s="802"/>
      <c r="AUE267" s="802"/>
      <c r="AUF267" s="802"/>
      <c r="AUG267" s="802"/>
      <c r="AUH267" s="802"/>
      <c r="AUI267" s="802"/>
      <c r="AUJ267" s="802"/>
      <c r="AUK267" s="802"/>
      <c r="AUL267" s="802"/>
      <c r="AUM267" s="802"/>
      <c r="AUN267" s="802"/>
      <c r="AUO267" s="802"/>
      <c r="AUP267" s="801"/>
      <c r="AUQ267" s="802"/>
      <c r="AUR267" s="801"/>
      <c r="AUS267" s="802"/>
      <c r="AUT267" s="801"/>
      <c r="AUU267" s="802"/>
      <c r="AUV267" s="802"/>
      <c r="AUW267" s="802"/>
      <c r="AUX267" s="802"/>
      <c r="AUY267" s="802"/>
      <c r="AUZ267" s="802"/>
      <c r="AVA267" s="802"/>
      <c r="AVB267" s="802"/>
      <c r="AVC267" s="802"/>
      <c r="AVD267" s="802"/>
      <c r="AVE267" s="802"/>
      <c r="AVF267" s="802"/>
      <c r="AVG267" s="802"/>
      <c r="AVH267" s="802"/>
      <c r="AVI267" s="802"/>
      <c r="AVJ267" s="808"/>
      <c r="AVK267" s="808"/>
      <c r="AVL267" s="808"/>
      <c r="AVM267" s="808"/>
      <c r="AVN267" s="808"/>
      <c r="AVO267" s="808"/>
      <c r="AVP267" s="808"/>
      <c r="AVQ267" s="808"/>
      <c r="AVR267" s="808"/>
      <c r="AVS267" s="808"/>
      <c r="AVT267" s="808"/>
      <c r="AVU267" s="809"/>
      <c r="AVV267" s="809"/>
      <c r="AVW267" s="809"/>
      <c r="AVX267" s="809"/>
      <c r="AVY267" s="809"/>
      <c r="AVZ267" s="809"/>
      <c r="AWA267" s="809"/>
      <c r="AWB267" s="809"/>
      <c r="AWC267" s="809"/>
      <c r="AWD267" s="809"/>
      <c r="AWE267" s="809"/>
      <c r="AWF267" s="809"/>
      <c r="AWG267" s="809"/>
      <c r="AWH267" s="809"/>
      <c r="AWI267" s="809"/>
      <c r="AWJ267" s="809"/>
      <c r="AWK267" s="809"/>
      <c r="AWL267" s="809"/>
      <c r="AWM267" s="809"/>
      <c r="AWN267" s="809"/>
      <c r="AWO267" s="809"/>
      <c r="AWP267" s="809"/>
      <c r="AWQ267" s="809"/>
      <c r="AWR267" s="808"/>
      <c r="AWS267" s="761"/>
      <c r="AWT267" s="808"/>
      <c r="AWU267" s="809"/>
      <c r="AWV267" s="809"/>
      <c r="AWW267" s="809"/>
      <c r="AWX267" s="809"/>
      <c r="AWY267" s="809"/>
      <c r="AWZ267" s="809"/>
      <c r="AXA267" s="809"/>
      <c r="AXB267" s="809"/>
      <c r="AXC267" s="809"/>
      <c r="AXD267" s="809"/>
      <c r="AXE267" s="809"/>
      <c r="AXF267" s="809"/>
      <c r="AXG267" s="809"/>
      <c r="AXH267" s="809"/>
      <c r="AXI267" s="809"/>
      <c r="AXJ267" s="809"/>
      <c r="AXK267" s="809"/>
      <c r="AXL267" s="809"/>
      <c r="AXM267" s="809"/>
      <c r="AXN267" s="809"/>
      <c r="AXO267" s="809"/>
      <c r="AXP267" s="809"/>
      <c r="AXQ267" s="809"/>
      <c r="AXR267" s="809"/>
      <c r="AXS267" s="809"/>
      <c r="AXT267" s="809"/>
      <c r="AXU267" s="809"/>
      <c r="AXV267" s="809"/>
      <c r="AXW267" s="809"/>
      <c r="AXX267" s="809"/>
      <c r="AXY267" s="809"/>
      <c r="AXZ267" s="809"/>
      <c r="AYA267" s="809"/>
      <c r="AYB267" s="809"/>
      <c r="AYC267" s="809"/>
      <c r="AYD267" s="808"/>
      <c r="AYE267" s="808"/>
      <c r="AYF267" s="809"/>
      <c r="AYG267" s="808"/>
      <c r="AYH267" s="810"/>
      <c r="AYI267" s="810"/>
      <c r="AYJ267" s="810"/>
      <c r="AYK267" s="810"/>
      <c r="AYL267" s="810"/>
      <c r="AYM267" s="810"/>
      <c r="AYN267" s="810"/>
      <c r="AYO267" s="810"/>
      <c r="AYP267" s="810"/>
      <c r="AYQ267" s="810"/>
      <c r="AYR267" s="810"/>
      <c r="AYS267" s="810"/>
      <c r="AYT267" s="810"/>
      <c r="AYU267" s="810"/>
      <c r="AYV267" s="810"/>
      <c r="AYW267" s="810"/>
      <c r="AYX267" s="810"/>
      <c r="AYY267" s="810"/>
      <c r="AYZ267" s="810"/>
      <c r="AZA267" s="810"/>
      <c r="AZB267" s="810"/>
      <c r="AZC267" s="810"/>
      <c r="AZD267" s="810"/>
      <c r="AZE267" s="810"/>
      <c r="AZF267" s="810"/>
      <c r="AZG267" s="810"/>
      <c r="AZH267" s="810"/>
      <c r="AZI267" s="810"/>
      <c r="AZJ267" s="810"/>
      <c r="AZK267" s="810"/>
      <c r="AZL267" s="810"/>
      <c r="AZM267" s="810"/>
      <c r="AZN267" s="810"/>
      <c r="AZO267" s="810"/>
      <c r="AZP267" s="809"/>
      <c r="AZQ267" s="802"/>
      <c r="AZR267" s="802"/>
      <c r="AZS267" s="802"/>
    </row>
    <row r="268" spans="45:920 1123:1371" s="793" customFormat="1" ht="13.5">
      <c r="AS268" s="802"/>
      <c r="AT268" s="802"/>
      <c r="AU268" s="802"/>
      <c r="AV268" s="802"/>
      <c r="AW268" s="802"/>
      <c r="AX268" s="802"/>
      <c r="AY268" s="802"/>
      <c r="AZ268" s="802"/>
      <c r="BA268" s="802"/>
      <c r="BB268" s="802"/>
      <c r="BC268" s="802"/>
      <c r="BD268" s="802"/>
      <c r="BE268" s="802"/>
      <c r="BF268" s="802"/>
      <c r="BG268" s="802"/>
      <c r="BH268" s="802"/>
      <c r="BI268" s="802"/>
      <c r="BJ268" s="802"/>
      <c r="BK268" s="802"/>
      <c r="BL268" s="802"/>
      <c r="BM268" s="802"/>
      <c r="BN268" s="802"/>
      <c r="BO268" s="802"/>
      <c r="BP268" s="802"/>
      <c r="BQ268" s="802"/>
      <c r="BR268" s="802"/>
      <c r="BS268" s="802"/>
      <c r="BT268" s="802"/>
      <c r="BU268" s="802"/>
      <c r="BV268" s="802"/>
      <c r="BW268" s="802"/>
      <c r="BX268" s="802"/>
      <c r="BY268" s="802"/>
      <c r="BZ268" s="802"/>
      <c r="CA268" s="802"/>
      <c r="CB268" s="802"/>
      <c r="CC268" s="802"/>
      <c r="CD268" s="802"/>
      <c r="CE268" s="802"/>
      <c r="CF268" s="802"/>
      <c r="CG268" s="802"/>
      <c r="CH268" s="802"/>
      <c r="CI268" s="802"/>
      <c r="CJ268" s="802"/>
      <c r="CK268" s="802"/>
      <c r="CL268" s="802"/>
      <c r="CM268" s="802"/>
      <c r="CN268" s="802"/>
      <c r="CO268" s="802"/>
      <c r="CP268" s="802"/>
      <c r="CQ268" s="802"/>
      <c r="CR268" s="802"/>
      <c r="CS268" s="802"/>
      <c r="CT268" s="802"/>
      <c r="CU268" s="802"/>
      <c r="CV268" s="802"/>
      <c r="CW268" s="802"/>
      <c r="CX268" s="802"/>
      <c r="CY268" s="802"/>
      <c r="CZ268" s="802"/>
      <c r="DA268" s="802"/>
      <c r="DB268" s="802"/>
      <c r="DC268" s="802"/>
      <c r="DD268" s="802"/>
      <c r="DE268" s="802"/>
      <c r="DF268" s="802"/>
      <c r="DG268" s="802"/>
      <c r="DH268" s="802"/>
      <c r="DI268" s="802"/>
      <c r="DJ268" s="802"/>
      <c r="DK268" s="802"/>
      <c r="DL268" s="802"/>
      <c r="DM268" s="802"/>
      <c r="DN268" s="802"/>
      <c r="DO268" s="802"/>
      <c r="DP268" s="802"/>
      <c r="DQ268" s="802"/>
      <c r="DR268" s="802"/>
      <c r="DS268" s="802"/>
      <c r="DT268" s="802"/>
      <c r="DU268" s="802"/>
      <c r="DV268" s="802"/>
      <c r="DW268" s="802"/>
      <c r="DX268" s="802"/>
      <c r="DY268" s="802"/>
      <c r="DZ268" s="802"/>
      <c r="EA268" s="802"/>
      <c r="EB268" s="802"/>
      <c r="EC268" s="802"/>
      <c r="ED268" s="802"/>
      <c r="EE268" s="802"/>
      <c r="EF268" s="802"/>
      <c r="EG268" s="802"/>
      <c r="EH268" s="802"/>
      <c r="EI268" s="802"/>
      <c r="EJ268" s="802"/>
      <c r="EK268" s="802"/>
      <c r="EL268" s="802"/>
      <c r="EM268" s="802"/>
      <c r="EN268" s="802"/>
      <c r="EO268" s="802"/>
      <c r="EP268" s="802"/>
      <c r="EQ268" s="802"/>
      <c r="ER268" s="802"/>
      <c r="ES268" s="802"/>
      <c r="ET268" s="802"/>
      <c r="EU268" s="802"/>
      <c r="EV268" s="802"/>
      <c r="EW268" s="802"/>
      <c r="EX268" s="802"/>
      <c r="EY268" s="802"/>
      <c r="EZ268" s="802"/>
      <c r="FA268" s="802"/>
      <c r="FB268" s="802"/>
      <c r="FC268" s="802"/>
      <c r="FD268" s="802"/>
      <c r="FE268" s="802"/>
      <c r="FF268" s="802"/>
      <c r="FG268" s="802"/>
      <c r="FH268" s="802"/>
      <c r="FI268" s="802"/>
      <c r="FJ268" s="802"/>
      <c r="FK268" s="802"/>
      <c r="FL268" s="802"/>
      <c r="FM268" s="802"/>
      <c r="FN268" s="802"/>
      <c r="FO268" s="802"/>
      <c r="FP268" s="802"/>
      <c r="FQ268" s="802"/>
      <c r="FR268" s="802"/>
      <c r="FS268" s="802"/>
      <c r="FT268" s="802"/>
      <c r="FU268" s="802"/>
      <c r="FV268" s="802"/>
      <c r="FW268" s="802"/>
      <c r="FX268" s="802"/>
      <c r="FY268" s="802"/>
      <c r="FZ268" s="802"/>
      <c r="GA268" s="802"/>
      <c r="GB268" s="802"/>
      <c r="GC268" s="802"/>
      <c r="GD268" s="802"/>
      <c r="GE268" s="802"/>
      <c r="GF268" s="802"/>
      <c r="GG268" s="802"/>
      <c r="GH268" s="802"/>
      <c r="GI268" s="802"/>
      <c r="GJ268" s="802"/>
      <c r="GK268" s="802"/>
      <c r="GL268" s="802"/>
      <c r="GM268" s="802"/>
      <c r="GN268" s="802"/>
      <c r="GO268" s="802"/>
      <c r="GP268" s="802"/>
      <c r="GQ268" s="802"/>
      <c r="GR268" s="802"/>
      <c r="GS268" s="802"/>
      <c r="GT268" s="802"/>
      <c r="GU268" s="802"/>
      <c r="GV268" s="802"/>
      <c r="GW268" s="802"/>
      <c r="GX268" s="802"/>
      <c r="GY268" s="802"/>
      <c r="GZ268" s="802"/>
      <c r="HA268" s="802"/>
      <c r="HB268" s="802"/>
      <c r="HC268" s="802"/>
      <c r="HD268" s="802"/>
      <c r="HE268" s="802"/>
      <c r="HF268" s="802"/>
      <c r="HG268" s="802"/>
      <c r="HH268" s="802"/>
      <c r="HI268" s="802"/>
      <c r="HJ268" s="802"/>
      <c r="HK268" s="802"/>
      <c r="HL268" s="802"/>
      <c r="HM268" s="802"/>
      <c r="HN268" s="802"/>
      <c r="HO268" s="802"/>
      <c r="HP268" s="802"/>
      <c r="HQ268" s="802"/>
      <c r="HR268" s="802"/>
      <c r="HS268" s="802"/>
      <c r="HT268" s="802"/>
      <c r="HU268" s="802"/>
      <c r="HV268" s="802"/>
      <c r="HW268" s="802"/>
      <c r="HX268" s="802"/>
      <c r="HY268" s="802"/>
      <c r="HZ268" s="802"/>
      <c r="IA268" s="802"/>
      <c r="IB268" s="802"/>
      <c r="IC268" s="802"/>
      <c r="ID268" s="802"/>
      <c r="IE268" s="802"/>
      <c r="IF268" s="802"/>
      <c r="IG268" s="802"/>
      <c r="IH268" s="802"/>
      <c r="II268" s="802"/>
      <c r="IJ268" s="802"/>
      <c r="IK268" s="802"/>
      <c r="IL268" s="802"/>
      <c r="IM268" s="802"/>
      <c r="IN268" s="802"/>
      <c r="IO268" s="802"/>
      <c r="IP268" s="802"/>
      <c r="IQ268" s="802"/>
      <c r="IR268" s="802"/>
      <c r="IS268" s="802"/>
      <c r="IT268" s="802"/>
      <c r="IU268" s="802"/>
      <c r="IV268" s="802"/>
      <c r="IW268" s="802"/>
      <c r="IX268" s="802"/>
      <c r="IY268" s="802"/>
      <c r="IZ268" s="802"/>
      <c r="JA268" s="802"/>
      <c r="JB268" s="802"/>
      <c r="JC268" s="802"/>
      <c r="JD268" s="802"/>
      <c r="JE268" s="802"/>
      <c r="JF268" s="802"/>
      <c r="JG268" s="802"/>
      <c r="JH268" s="802"/>
      <c r="JI268" s="802"/>
      <c r="JJ268" s="802"/>
      <c r="JK268" s="802"/>
      <c r="JL268" s="802"/>
      <c r="JM268" s="802"/>
      <c r="JN268" s="802"/>
      <c r="JO268" s="802"/>
      <c r="JP268" s="802"/>
      <c r="JQ268" s="802"/>
      <c r="JR268" s="802"/>
      <c r="JS268" s="802"/>
      <c r="JT268" s="802"/>
      <c r="JU268" s="802"/>
      <c r="JV268" s="802"/>
      <c r="JW268" s="802"/>
      <c r="JX268" s="802"/>
      <c r="JY268" s="802"/>
      <c r="JZ268" s="802"/>
      <c r="KA268" s="802"/>
      <c r="KB268" s="802"/>
      <c r="KC268" s="802"/>
      <c r="KD268" s="802"/>
      <c r="KE268" s="802"/>
      <c r="KF268" s="802"/>
      <c r="KG268" s="802"/>
      <c r="KH268" s="802"/>
      <c r="KI268" s="802"/>
      <c r="KJ268" s="802"/>
      <c r="KK268" s="802"/>
      <c r="KL268" s="802"/>
      <c r="KM268" s="802"/>
      <c r="KN268" s="802"/>
      <c r="KO268" s="802"/>
      <c r="KP268" s="802"/>
      <c r="KQ268" s="802"/>
      <c r="KR268" s="802"/>
      <c r="KS268" s="802"/>
      <c r="KT268" s="802"/>
      <c r="KU268" s="802"/>
      <c r="KV268" s="802"/>
      <c r="KW268" s="802"/>
      <c r="KX268" s="802"/>
      <c r="KY268" s="802"/>
      <c r="KZ268" s="802"/>
      <c r="LA268" s="802"/>
      <c r="LB268" s="802"/>
      <c r="LC268" s="802"/>
      <c r="LD268" s="802"/>
      <c r="LE268" s="802"/>
      <c r="LF268" s="802"/>
      <c r="LG268" s="802"/>
      <c r="LH268" s="802"/>
      <c r="LI268" s="802"/>
      <c r="LJ268" s="802"/>
      <c r="LK268" s="802"/>
      <c r="LL268" s="802"/>
      <c r="LM268" s="802"/>
      <c r="LN268" s="802"/>
      <c r="LO268" s="802"/>
      <c r="LP268" s="802"/>
      <c r="LQ268" s="802"/>
      <c r="LR268" s="802"/>
      <c r="LS268" s="802"/>
      <c r="LT268" s="802"/>
      <c r="LU268" s="802"/>
      <c r="LV268" s="802"/>
      <c r="LW268" s="802"/>
      <c r="LX268" s="802"/>
      <c r="LY268" s="802"/>
      <c r="LZ268" s="802"/>
      <c r="MA268" s="802"/>
      <c r="MB268" s="802"/>
      <c r="MC268" s="802"/>
      <c r="MD268" s="802"/>
      <c r="ME268" s="802"/>
      <c r="MF268" s="802"/>
      <c r="MG268" s="802"/>
      <c r="MH268" s="802"/>
      <c r="MI268" s="802"/>
      <c r="MJ268" s="802"/>
      <c r="MK268" s="802"/>
      <c r="ML268" s="802"/>
      <c r="MM268" s="802"/>
      <c r="MN268" s="802"/>
      <c r="MO268" s="802"/>
      <c r="MP268" s="802"/>
      <c r="MQ268" s="802"/>
      <c r="MR268" s="802"/>
      <c r="MS268" s="802"/>
      <c r="MT268" s="802"/>
      <c r="MU268" s="802"/>
      <c r="MV268" s="802"/>
      <c r="MW268" s="802"/>
      <c r="MX268" s="802"/>
      <c r="MY268" s="802"/>
      <c r="MZ268" s="802"/>
      <c r="NA268" s="802"/>
      <c r="NB268" s="802"/>
      <c r="NC268" s="802"/>
      <c r="ND268" s="802"/>
      <c r="NE268" s="802"/>
      <c r="NF268" s="802"/>
      <c r="NG268" s="802"/>
      <c r="NH268" s="802"/>
      <c r="NI268" s="802"/>
      <c r="NJ268" s="802"/>
      <c r="NK268" s="802"/>
      <c r="NL268" s="802"/>
      <c r="NM268" s="802"/>
      <c r="NN268" s="802"/>
      <c r="NO268" s="802"/>
      <c r="NP268" s="802"/>
      <c r="NQ268" s="802"/>
      <c r="NR268" s="802"/>
      <c r="NS268" s="802"/>
      <c r="NT268" s="802"/>
      <c r="NU268" s="802"/>
      <c r="NV268" s="802"/>
      <c r="NW268" s="802"/>
      <c r="NX268" s="802"/>
      <c r="NY268" s="802"/>
      <c r="NZ268" s="802"/>
      <c r="OA268" s="802"/>
      <c r="OB268" s="802"/>
      <c r="OC268" s="802"/>
      <c r="OD268" s="802"/>
      <c r="OE268" s="802"/>
      <c r="OF268" s="802"/>
      <c r="OG268" s="802"/>
      <c r="OH268" s="802"/>
      <c r="OI268" s="802"/>
      <c r="OJ268" s="802"/>
      <c r="OK268" s="802"/>
      <c r="OL268" s="802"/>
      <c r="OM268" s="802"/>
      <c r="ON268" s="802"/>
      <c r="OO268" s="802"/>
      <c r="OP268" s="802"/>
      <c r="OQ268" s="802"/>
      <c r="OR268" s="802"/>
      <c r="OS268" s="802"/>
      <c r="OT268" s="802"/>
      <c r="OU268" s="802"/>
      <c r="OV268" s="802"/>
      <c r="OW268" s="802"/>
      <c r="OX268" s="802"/>
      <c r="OY268" s="802"/>
      <c r="OZ268" s="802"/>
      <c r="PA268" s="802"/>
      <c r="PB268" s="802"/>
      <c r="PC268" s="802"/>
      <c r="PD268" s="802"/>
      <c r="PE268" s="802"/>
      <c r="PF268" s="802"/>
      <c r="PG268" s="802"/>
      <c r="PH268" s="802"/>
      <c r="PI268" s="802"/>
      <c r="PJ268" s="802"/>
      <c r="PK268" s="802"/>
      <c r="PL268" s="802"/>
      <c r="PM268" s="802"/>
      <c r="PN268" s="802"/>
      <c r="PO268" s="802"/>
      <c r="PP268" s="802"/>
      <c r="PQ268" s="802"/>
      <c r="PR268" s="802"/>
      <c r="PS268" s="802"/>
      <c r="PT268" s="802"/>
      <c r="PU268" s="802"/>
      <c r="PV268" s="802"/>
      <c r="PW268" s="802"/>
      <c r="PX268" s="802"/>
      <c r="PY268" s="802"/>
      <c r="PZ268" s="802"/>
      <c r="QA268" s="802"/>
      <c r="QB268" s="802"/>
      <c r="QC268" s="802"/>
      <c r="QD268" s="802"/>
      <c r="QE268" s="802"/>
      <c r="QF268" s="802"/>
      <c r="QG268" s="802"/>
      <c r="QH268" s="802"/>
      <c r="QI268" s="802"/>
      <c r="QJ268" s="802"/>
      <c r="QK268" s="802"/>
      <c r="QL268" s="802"/>
      <c r="QM268" s="802"/>
      <c r="QN268" s="802"/>
      <c r="QO268" s="802"/>
      <c r="QP268" s="802"/>
      <c r="QQ268" s="802"/>
      <c r="QR268" s="802"/>
      <c r="QS268" s="802"/>
      <c r="QT268" s="802"/>
      <c r="QU268" s="802"/>
      <c r="QV268" s="802"/>
      <c r="QW268" s="802"/>
      <c r="QX268" s="802"/>
      <c r="QY268" s="802"/>
      <c r="QZ268" s="802"/>
      <c r="RA268" s="802"/>
      <c r="RB268" s="802"/>
      <c r="RC268" s="802"/>
      <c r="RD268" s="802"/>
      <c r="RE268" s="802"/>
      <c r="RF268" s="802"/>
      <c r="RG268" s="802"/>
      <c r="RH268" s="802"/>
      <c r="RI268" s="802"/>
      <c r="RJ268" s="802"/>
      <c r="RK268" s="802"/>
      <c r="RL268" s="802"/>
      <c r="RM268" s="802"/>
      <c r="RN268" s="802"/>
      <c r="RO268" s="802"/>
      <c r="RP268" s="802"/>
      <c r="RQ268" s="802"/>
      <c r="RR268" s="802"/>
      <c r="RS268" s="802"/>
      <c r="RT268" s="802"/>
      <c r="RU268" s="802"/>
      <c r="RV268" s="802"/>
      <c r="RW268" s="802"/>
      <c r="RX268" s="802"/>
      <c r="RY268" s="802"/>
      <c r="RZ268" s="802"/>
      <c r="SA268" s="802"/>
      <c r="SB268" s="802"/>
      <c r="SC268" s="802"/>
      <c r="SD268" s="802"/>
      <c r="SE268" s="802"/>
      <c r="SF268" s="802"/>
      <c r="SG268" s="802"/>
      <c r="SH268" s="802"/>
      <c r="SI268" s="802"/>
      <c r="SJ268" s="802"/>
      <c r="SK268" s="802"/>
      <c r="SL268" s="802"/>
      <c r="SM268" s="802"/>
      <c r="SN268" s="802"/>
      <c r="SO268" s="802"/>
      <c r="SP268" s="802"/>
      <c r="SQ268" s="802"/>
      <c r="SR268" s="802"/>
      <c r="SS268" s="802"/>
      <c r="ST268" s="802"/>
      <c r="SU268" s="802"/>
      <c r="SV268" s="802"/>
      <c r="SW268" s="802"/>
      <c r="SX268" s="802"/>
      <c r="SY268" s="802"/>
      <c r="SZ268" s="802"/>
      <c r="TA268" s="802"/>
      <c r="TB268" s="802"/>
      <c r="TC268" s="802"/>
      <c r="TD268" s="802"/>
      <c r="TE268" s="802"/>
      <c r="TF268" s="802"/>
      <c r="TG268" s="802"/>
      <c r="TH268" s="802"/>
      <c r="TI268" s="802"/>
      <c r="TJ268" s="802"/>
      <c r="TK268" s="802"/>
      <c r="TL268" s="802"/>
      <c r="TM268" s="802"/>
      <c r="TN268" s="802"/>
      <c r="TO268" s="802"/>
      <c r="TP268" s="802"/>
      <c r="TQ268" s="802"/>
      <c r="TR268" s="802"/>
      <c r="TS268" s="802"/>
      <c r="TT268" s="802"/>
      <c r="TU268" s="802"/>
      <c r="TV268" s="802"/>
      <c r="TW268" s="802"/>
      <c r="TX268" s="802"/>
      <c r="TY268" s="802"/>
      <c r="TZ268" s="802"/>
      <c r="UA268" s="802"/>
      <c r="UB268" s="802"/>
      <c r="UC268" s="802"/>
      <c r="UD268" s="802"/>
      <c r="UE268" s="802"/>
      <c r="UF268" s="802"/>
      <c r="UG268" s="802"/>
      <c r="UH268" s="802"/>
      <c r="UI268" s="802"/>
      <c r="UJ268" s="802"/>
      <c r="UK268" s="802"/>
      <c r="UL268" s="802"/>
      <c r="UM268" s="802"/>
      <c r="UN268" s="802"/>
      <c r="UO268" s="802"/>
      <c r="UP268" s="802"/>
      <c r="UQ268" s="802"/>
      <c r="UR268" s="802"/>
      <c r="US268" s="802"/>
      <c r="UT268" s="802"/>
      <c r="UU268" s="802"/>
      <c r="UV268" s="802"/>
      <c r="UW268" s="802"/>
      <c r="UX268" s="802"/>
      <c r="UY268" s="802"/>
      <c r="UZ268" s="802"/>
      <c r="VA268" s="802"/>
      <c r="VB268" s="802"/>
      <c r="VC268" s="802"/>
      <c r="VD268" s="802"/>
      <c r="VE268" s="802"/>
      <c r="VF268" s="802"/>
      <c r="VG268" s="802"/>
      <c r="VH268" s="802"/>
      <c r="VI268" s="802"/>
      <c r="VJ268" s="802"/>
      <c r="VK268" s="802"/>
      <c r="VL268" s="802"/>
      <c r="VM268" s="802"/>
      <c r="VN268" s="802"/>
      <c r="VO268" s="802"/>
      <c r="VP268" s="802"/>
      <c r="VQ268" s="802"/>
      <c r="VR268" s="802"/>
      <c r="VS268" s="802"/>
      <c r="VT268" s="802"/>
      <c r="VU268" s="802"/>
      <c r="VV268" s="802"/>
      <c r="VW268" s="802"/>
      <c r="VX268" s="802"/>
      <c r="VY268" s="802"/>
      <c r="VZ268" s="802"/>
      <c r="WA268" s="802"/>
      <c r="WB268" s="802"/>
      <c r="WC268" s="802"/>
      <c r="WD268" s="802"/>
      <c r="WE268" s="802"/>
      <c r="WF268" s="802"/>
      <c r="WG268" s="802"/>
      <c r="WH268" s="802"/>
      <c r="WI268" s="802"/>
      <c r="WJ268" s="802"/>
      <c r="WK268" s="802"/>
      <c r="WL268" s="802"/>
      <c r="WM268" s="802"/>
      <c r="WN268" s="802"/>
      <c r="WO268" s="802"/>
      <c r="WP268" s="802"/>
      <c r="WQ268" s="802"/>
      <c r="WR268" s="802"/>
      <c r="WS268" s="802"/>
      <c r="WT268" s="802"/>
      <c r="WU268" s="802"/>
      <c r="WV268" s="802"/>
      <c r="WW268" s="802"/>
      <c r="WX268" s="802"/>
      <c r="WY268" s="802"/>
      <c r="WZ268" s="802"/>
      <c r="XA268" s="802"/>
      <c r="XB268" s="802"/>
      <c r="XC268" s="802"/>
      <c r="XD268" s="802"/>
      <c r="XE268" s="802"/>
      <c r="XF268" s="802"/>
      <c r="XG268" s="802"/>
      <c r="XH268" s="802"/>
      <c r="XI268" s="802"/>
      <c r="XJ268" s="802"/>
      <c r="XK268" s="802"/>
      <c r="XL268" s="802"/>
      <c r="XM268" s="802"/>
      <c r="XN268" s="802"/>
      <c r="XO268" s="802"/>
      <c r="XP268" s="802"/>
      <c r="XQ268" s="802"/>
      <c r="XR268" s="802"/>
      <c r="XS268" s="802"/>
      <c r="XT268" s="802"/>
      <c r="XU268" s="802"/>
      <c r="XV268" s="802"/>
      <c r="XW268" s="802"/>
      <c r="XX268" s="802"/>
      <c r="XY268" s="802"/>
      <c r="XZ268" s="802"/>
      <c r="YA268" s="802"/>
      <c r="YB268" s="802"/>
      <c r="YC268" s="802"/>
      <c r="YD268" s="802"/>
      <c r="YE268" s="802"/>
      <c r="YF268" s="802"/>
      <c r="YG268" s="802"/>
      <c r="YH268" s="802"/>
      <c r="YI268" s="802"/>
      <c r="YJ268" s="802"/>
      <c r="YK268" s="802"/>
      <c r="YL268" s="802"/>
      <c r="YM268" s="802"/>
      <c r="YN268" s="802"/>
      <c r="YO268" s="802"/>
      <c r="YP268" s="802"/>
      <c r="YQ268" s="802"/>
      <c r="YR268" s="802"/>
      <c r="YS268" s="802"/>
      <c r="YT268" s="802"/>
      <c r="YU268" s="802"/>
      <c r="YV268" s="802"/>
      <c r="YW268" s="802"/>
      <c r="YX268" s="802"/>
      <c r="YY268" s="802"/>
      <c r="YZ268" s="802"/>
      <c r="ZA268" s="802"/>
      <c r="ZB268" s="802"/>
      <c r="ZC268" s="802"/>
      <c r="ZD268" s="802"/>
      <c r="ZE268" s="802"/>
      <c r="ZF268" s="802"/>
      <c r="ZG268" s="802"/>
      <c r="ZH268" s="802"/>
      <c r="ZI268" s="802"/>
      <c r="ZJ268" s="802"/>
      <c r="ZK268" s="802"/>
      <c r="ZL268" s="802"/>
      <c r="ZM268" s="802"/>
      <c r="ZN268" s="802"/>
      <c r="ZO268" s="802"/>
      <c r="ZP268" s="802"/>
      <c r="ZQ268" s="802"/>
      <c r="ZR268" s="802"/>
      <c r="ZS268" s="802"/>
      <c r="ZT268" s="802"/>
      <c r="ZU268" s="802"/>
      <c r="ZV268" s="802"/>
      <c r="ZW268" s="802"/>
      <c r="ZX268" s="802"/>
      <c r="ZY268" s="802"/>
      <c r="ZZ268" s="802"/>
      <c r="AAA268" s="802"/>
      <c r="AAB268" s="802"/>
      <c r="AAC268" s="802"/>
      <c r="AAD268" s="802"/>
      <c r="AAE268" s="802"/>
      <c r="AAF268" s="802"/>
      <c r="AAG268" s="802"/>
      <c r="AAH268" s="802"/>
      <c r="AAI268" s="802"/>
      <c r="AAJ268" s="802"/>
      <c r="AAK268" s="802"/>
      <c r="AAL268" s="802"/>
      <c r="AAM268" s="802"/>
      <c r="AAN268" s="802"/>
      <c r="AAO268" s="802"/>
      <c r="AAP268" s="802"/>
      <c r="AAQ268" s="802"/>
      <c r="AAR268" s="802"/>
      <c r="AAS268" s="802"/>
      <c r="AAT268" s="802"/>
      <c r="AAU268" s="802"/>
      <c r="AAV268" s="802"/>
      <c r="AAW268" s="802"/>
      <c r="AAX268" s="802"/>
      <c r="AAY268" s="802"/>
      <c r="AAZ268" s="802"/>
      <c r="ABA268" s="802"/>
      <c r="ABB268" s="802"/>
      <c r="ABC268" s="802"/>
      <c r="ABD268" s="802"/>
      <c r="ABE268" s="802"/>
      <c r="ABF268" s="802"/>
      <c r="ABG268" s="802"/>
      <c r="ABH268" s="802"/>
      <c r="ABI268" s="802"/>
      <c r="ABJ268" s="802"/>
      <c r="ABK268" s="802"/>
      <c r="ABL268" s="802"/>
      <c r="ABM268" s="802"/>
      <c r="ABN268" s="802"/>
      <c r="ABO268" s="802"/>
      <c r="ABP268" s="802"/>
      <c r="ABQ268" s="802"/>
      <c r="ABR268" s="802"/>
      <c r="ABS268" s="802"/>
      <c r="ABT268" s="802"/>
      <c r="ABU268" s="802"/>
      <c r="ABV268" s="802"/>
      <c r="ABW268" s="802"/>
      <c r="ABX268" s="802"/>
      <c r="ABY268" s="802"/>
      <c r="ABZ268" s="802"/>
      <c r="ACA268" s="802"/>
      <c r="ACB268" s="802"/>
      <c r="ACC268" s="802"/>
      <c r="ACD268" s="802"/>
      <c r="ACE268" s="802"/>
      <c r="ACF268" s="802"/>
      <c r="ACG268" s="802"/>
      <c r="ACH268" s="802"/>
      <c r="ACI268" s="802"/>
      <c r="ACJ268" s="802"/>
      <c r="ACK268" s="802"/>
      <c r="ACL268" s="802"/>
      <c r="ACM268" s="802"/>
      <c r="ACN268" s="802"/>
      <c r="ACO268" s="802"/>
      <c r="ACP268" s="802"/>
      <c r="ACQ268" s="802"/>
      <c r="ACR268" s="802"/>
      <c r="ACS268" s="802"/>
      <c r="ACT268" s="802"/>
      <c r="ACU268" s="802"/>
      <c r="ACV268" s="802"/>
      <c r="ACW268" s="802"/>
      <c r="ACX268" s="802"/>
      <c r="ACY268" s="802"/>
      <c r="ACZ268" s="802"/>
      <c r="ADA268" s="802"/>
      <c r="ADB268" s="802"/>
      <c r="ADC268" s="802"/>
      <c r="ADD268" s="802"/>
      <c r="ADE268" s="802"/>
      <c r="ADF268" s="802"/>
      <c r="ADG268" s="802"/>
      <c r="ADH268" s="802"/>
      <c r="ADI268" s="802"/>
      <c r="ADJ268" s="802"/>
      <c r="ADK268" s="802"/>
      <c r="ADL268" s="802"/>
      <c r="ADM268" s="802"/>
      <c r="ADN268" s="802"/>
      <c r="ADO268" s="802"/>
      <c r="ADP268" s="802"/>
      <c r="ADQ268" s="802"/>
      <c r="ADR268" s="802"/>
      <c r="ADS268" s="802"/>
      <c r="ADT268" s="802"/>
      <c r="ADU268" s="802"/>
      <c r="ADV268" s="802"/>
      <c r="ADW268" s="802"/>
      <c r="ADX268" s="802"/>
      <c r="ADY268" s="802"/>
      <c r="ADZ268" s="802"/>
      <c r="AEA268" s="802"/>
      <c r="AEB268" s="802"/>
      <c r="AEC268" s="802"/>
      <c r="AED268" s="802"/>
      <c r="AEE268" s="802"/>
      <c r="AEF268" s="802"/>
      <c r="AEG268" s="802"/>
      <c r="AEH268" s="802"/>
      <c r="AEI268" s="802"/>
      <c r="AEJ268" s="802"/>
      <c r="AEK268" s="802"/>
      <c r="AEL268" s="802"/>
      <c r="AEM268" s="802"/>
      <c r="AEN268" s="802"/>
      <c r="AEO268" s="802"/>
      <c r="AEP268" s="802"/>
      <c r="AEQ268" s="802"/>
      <c r="AER268" s="802"/>
      <c r="AES268" s="802"/>
      <c r="AET268" s="802"/>
      <c r="AEU268" s="802"/>
      <c r="AEV268" s="802"/>
      <c r="AEW268" s="802"/>
      <c r="AEX268" s="802"/>
      <c r="AEY268" s="802"/>
      <c r="AEZ268" s="802"/>
      <c r="AFA268" s="802"/>
      <c r="AFB268" s="802"/>
      <c r="AFC268" s="802"/>
      <c r="AFD268" s="802"/>
      <c r="AFE268" s="802"/>
      <c r="AFF268" s="802"/>
      <c r="AFG268" s="802"/>
      <c r="AFH268" s="802"/>
      <c r="AFI268" s="802"/>
      <c r="AFJ268" s="802"/>
      <c r="AFK268" s="802"/>
      <c r="AFL268" s="802"/>
      <c r="AFM268" s="802"/>
      <c r="AFN268" s="802"/>
      <c r="AFO268" s="802"/>
      <c r="AFP268" s="802"/>
      <c r="AFQ268" s="802"/>
      <c r="AFR268" s="802"/>
      <c r="AFS268" s="802"/>
      <c r="AFT268" s="802"/>
      <c r="AFU268" s="802"/>
      <c r="AFV268" s="802"/>
      <c r="AFW268" s="802"/>
      <c r="AFX268" s="802"/>
      <c r="AFY268" s="802"/>
      <c r="AFZ268" s="802"/>
      <c r="AGA268" s="802"/>
      <c r="AGB268" s="802"/>
      <c r="AGC268" s="802"/>
      <c r="AGD268" s="802"/>
      <c r="AGE268" s="802"/>
      <c r="AGF268" s="802"/>
      <c r="AGG268" s="802"/>
      <c r="AGH268" s="802"/>
      <c r="AGI268" s="802"/>
      <c r="AGJ268" s="802"/>
      <c r="AGK268" s="802"/>
      <c r="AGL268" s="802"/>
      <c r="AGM268" s="802"/>
      <c r="AGN268" s="802"/>
      <c r="AGO268" s="802"/>
      <c r="AGP268" s="802"/>
      <c r="AGQ268" s="802"/>
      <c r="AGR268" s="802"/>
      <c r="AGS268" s="802"/>
      <c r="AGT268" s="802"/>
      <c r="AGU268" s="802"/>
      <c r="AGV268" s="802"/>
      <c r="AGW268" s="802"/>
      <c r="AGX268" s="802"/>
      <c r="AGY268" s="802"/>
      <c r="AGZ268" s="802"/>
      <c r="AHA268" s="802"/>
      <c r="AHB268" s="802"/>
      <c r="AHC268" s="802"/>
      <c r="AHD268" s="802"/>
      <c r="AHE268" s="802"/>
      <c r="AHF268" s="802"/>
      <c r="AHG268" s="802"/>
      <c r="AHH268" s="802"/>
      <c r="AHI268" s="802"/>
      <c r="AHJ268" s="802"/>
      <c r="AHK268" s="802"/>
      <c r="AHL268" s="802"/>
      <c r="AHM268" s="802"/>
      <c r="AHN268" s="802"/>
      <c r="AHO268" s="802"/>
      <c r="AHP268" s="802"/>
      <c r="AHQ268" s="802"/>
      <c r="AHR268" s="802"/>
      <c r="AHS268" s="802"/>
      <c r="AHT268" s="802"/>
      <c r="AHU268" s="802"/>
      <c r="AHV268" s="802"/>
      <c r="AHW268" s="802"/>
      <c r="AHX268" s="802"/>
      <c r="AHY268" s="802"/>
      <c r="AHZ268" s="802"/>
      <c r="AIA268" s="802"/>
      <c r="AIB268" s="802"/>
      <c r="AIC268" s="802"/>
      <c r="AID268" s="802"/>
      <c r="AIE268" s="802"/>
      <c r="AIF268" s="802"/>
      <c r="AIG268" s="802"/>
      <c r="AIH268" s="802"/>
      <c r="AII268" s="802"/>
      <c r="AIJ268" s="802"/>
      <c r="AQE268" s="802"/>
      <c r="AQF268" s="802"/>
      <c r="AQG268" s="802"/>
      <c r="AQH268" s="802"/>
      <c r="AQI268" s="802"/>
      <c r="AQJ268" s="802"/>
      <c r="AQK268" s="802"/>
      <c r="AQL268" s="802"/>
      <c r="AQM268" s="802"/>
      <c r="AQN268" s="802"/>
      <c r="AQO268" s="802"/>
      <c r="AQP268" s="802"/>
      <c r="AQQ268" s="802"/>
      <c r="AQR268" s="802"/>
      <c r="AQS268" s="802"/>
      <c r="AQT268" s="802"/>
      <c r="AQU268" s="802"/>
      <c r="AQV268" s="802"/>
      <c r="AQW268" s="802"/>
      <c r="AQX268" s="802"/>
      <c r="AQY268" s="802"/>
      <c r="AQZ268" s="802"/>
      <c r="ARA268" s="802"/>
      <c r="ARB268" s="802"/>
      <c r="ARC268" s="802"/>
      <c r="ARD268" s="802"/>
      <c r="ARE268" s="802"/>
      <c r="ARF268" s="802"/>
      <c r="ARG268" s="802"/>
      <c r="ARH268" s="802"/>
      <c r="ARI268" s="802"/>
      <c r="ARJ268" s="802"/>
      <c r="ARK268" s="802"/>
      <c r="ARL268" s="802"/>
      <c r="ARM268" s="802"/>
      <c r="ARN268" s="802"/>
      <c r="ARO268" s="802"/>
      <c r="ARP268" s="802"/>
      <c r="ARQ268" s="802"/>
      <c r="ARR268" s="802"/>
      <c r="ARS268" s="802"/>
      <c r="ART268" s="802"/>
      <c r="ARU268" s="802"/>
      <c r="ARV268" s="802"/>
      <c r="ARW268" s="802"/>
      <c r="ARX268" s="802"/>
      <c r="ARY268" s="802"/>
      <c r="ARZ268" s="802"/>
      <c r="ASA268" s="802"/>
      <c r="ASB268" s="802"/>
      <c r="ASC268" s="802"/>
      <c r="ASD268" s="802"/>
      <c r="ASE268" s="802"/>
      <c r="ASF268" s="802"/>
      <c r="ASG268" s="802"/>
      <c r="ASH268" s="802"/>
      <c r="ASI268" s="802"/>
      <c r="ASJ268" s="802"/>
      <c r="ASK268" s="802"/>
      <c r="ASL268" s="802"/>
      <c r="ATP268" s="802"/>
      <c r="ATQ268" s="802"/>
      <c r="ATR268" s="802"/>
      <c r="ATS268" s="802"/>
      <c r="ATT268" s="802"/>
      <c r="ATU268" s="802"/>
      <c r="ATV268" s="802"/>
      <c r="ATW268" s="802"/>
      <c r="ATX268" s="802"/>
      <c r="ATY268" s="802"/>
      <c r="ATZ268" s="802"/>
      <c r="AUA268" s="802"/>
      <c r="AUB268" s="802"/>
      <c r="AUC268" s="802"/>
      <c r="AUD268" s="802"/>
      <c r="AUE268" s="802"/>
      <c r="AUF268" s="802"/>
      <c r="AUG268" s="802"/>
      <c r="AUH268" s="802"/>
      <c r="AUI268" s="802"/>
      <c r="AUJ268" s="802"/>
      <c r="AUK268" s="802"/>
      <c r="AUL268" s="802"/>
      <c r="AUM268" s="802"/>
      <c r="AUN268" s="802"/>
      <c r="AUO268" s="802"/>
      <c r="AUP268" s="801"/>
      <c r="AUQ268" s="802"/>
      <c r="AUR268" s="801"/>
      <c r="AUS268" s="802"/>
      <c r="AUT268" s="801"/>
      <c r="AUU268" s="802"/>
      <c r="AUV268" s="802"/>
      <c r="AUW268" s="802"/>
      <c r="AUX268" s="802"/>
      <c r="AUY268" s="802"/>
      <c r="AUZ268" s="802"/>
      <c r="AVA268" s="802"/>
      <c r="AVB268" s="802"/>
      <c r="AVC268" s="802"/>
      <c r="AVD268" s="802"/>
      <c r="AVE268" s="802"/>
      <c r="AVF268" s="802"/>
      <c r="AVG268" s="802"/>
      <c r="AVH268" s="802"/>
      <c r="AVI268" s="802"/>
      <c r="AVJ268" s="808"/>
      <c r="AVK268" s="808"/>
      <c r="AVL268" s="808"/>
      <c r="AVM268" s="808"/>
      <c r="AVN268" s="808"/>
      <c r="AVO268" s="808"/>
      <c r="AVP268" s="808"/>
      <c r="AVQ268" s="808"/>
      <c r="AVR268" s="808"/>
      <c r="AVS268" s="808"/>
      <c r="AVT268" s="808"/>
      <c r="AVU268" s="809"/>
      <c r="AVV268" s="809"/>
      <c r="AVW268" s="809"/>
      <c r="AVX268" s="809"/>
      <c r="AVY268" s="809"/>
      <c r="AVZ268" s="809"/>
      <c r="AWA268" s="809"/>
      <c r="AWB268" s="809"/>
      <c r="AWC268" s="809"/>
      <c r="AWD268" s="809"/>
      <c r="AWE268" s="809"/>
      <c r="AWF268" s="809"/>
      <c r="AWG268" s="809"/>
      <c r="AWH268" s="809"/>
      <c r="AWI268" s="809"/>
      <c r="AWJ268" s="809"/>
      <c r="AWK268" s="809"/>
      <c r="AWL268" s="809"/>
      <c r="AWM268" s="809"/>
      <c r="AWN268" s="809"/>
      <c r="AWO268" s="809"/>
      <c r="AWP268" s="809"/>
      <c r="AWQ268" s="809"/>
      <c r="AWR268" s="808"/>
      <c r="AWS268" s="761"/>
      <c r="AWT268" s="808"/>
      <c r="AWU268" s="809"/>
      <c r="AWV268" s="809"/>
      <c r="AWW268" s="809"/>
      <c r="AWX268" s="809"/>
      <c r="AWY268" s="809"/>
      <c r="AWZ268" s="809"/>
      <c r="AXA268" s="809"/>
      <c r="AXB268" s="809"/>
      <c r="AXC268" s="809"/>
      <c r="AXD268" s="809"/>
      <c r="AXE268" s="809"/>
      <c r="AXF268" s="809"/>
      <c r="AXG268" s="809"/>
      <c r="AXH268" s="809"/>
      <c r="AXI268" s="809"/>
      <c r="AXJ268" s="809"/>
      <c r="AXK268" s="809"/>
      <c r="AXL268" s="809"/>
      <c r="AXM268" s="809"/>
      <c r="AXN268" s="809"/>
      <c r="AXO268" s="809"/>
      <c r="AXP268" s="809"/>
      <c r="AXQ268" s="809"/>
      <c r="AXR268" s="809"/>
      <c r="AXS268" s="809"/>
      <c r="AXT268" s="809"/>
      <c r="AXU268" s="809"/>
      <c r="AXV268" s="809"/>
      <c r="AXW268" s="809"/>
      <c r="AXX268" s="809"/>
      <c r="AXY268" s="809"/>
      <c r="AXZ268" s="809"/>
      <c r="AYA268" s="809"/>
      <c r="AYB268" s="809"/>
      <c r="AYC268" s="809"/>
      <c r="AYD268" s="808"/>
      <c r="AYE268" s="808"/>
      <c r="AYF268" s="809"/>
      <c r="AYG268" s="808"/>
      <c r="AYH268" s="810"/>
      <c r="AYI268" s="810"/>
      <c r="AYJ268" s="810"/>
      <c r="AYK268" s="810"/>
      <c r="AYL268" s="810"/>
      <c r="AYM268" s="810"/>
      <c r="AYN268" s="810"/>
      <c r="AYO268" s="810"/>
      <c r="AYP268" s="810"/>
      <c r="AYQ268" s="810"/>
      <c r="AYR268" s="810"/>
      <c r="AYS268" s="810"/>
      <c r="AYT268" s="810"/>
      <c r="AYU268" s="810"/>
      <c r="AYV268" s="810"/>
      <c r="AYW268" s="810"/>
      <c r="AYX268" s="810"/>
      <c r="AYY268" s="810"/>
      <c r="AYZ268" s="810"/>
      <c r="AZA268" s="810"/>
      <c r="AZB268" s="810"/>
      <c r="AZC268" s="810"/>
      <c r="AZD268" s="810"/>
      <c r="AZE268" s="810"/>
      <c r="AZF268" s="810"/>
      <c r="AZG268" s="810"/>
      <c r="AZH268" s="810"/>
      <c r="AZI268" s="810"/>
      <c r="AZJ268" s="810"/>
      <c r="AZK268" s="810"/>
      <c r="AZL268" s="810"/>
      <c r="AZM268" s="810"/>
      <c r="AZN268" s="810"/>
      <c r="AZO268" s="810"/>
      <c r="AZP268" s="809"/>
      <c r="AZQ268" s="802"/>
      <c r="AZR268" s="802"/>
      <c r="AZS268" s="802"/>
    </row>
    <row r="269" spans="45:920 1123:1371" s="793" customFormat="1" ht="13.5">
      <c r="AS269" s="802"/>
      <c r="AT269" s="802"/>
      <c r="AU269" s="802"/>
      <c r="AV269" s="802"/>
      <c r="AW269" s="802"/>
      <c r="AX269" s="802"/>
      <c r="AY269" s="802"/>
      <c r="AZ269" s="802"/>
      <c r="BA269" s="802"/>
      <c r="BB269" s="802"/>
      <c r="BC269" s="802"/>
      <c r="BD269" s="802"/>
      <c r="BE269" s="802"/>
      <c r="BF269" s="802"/>
      <c r="BG269" s="802"/>
      <c r="BH269" s="802"/>
      <c r="BI269" s="802"/>
      <c r="BJ269" s="802"/>
      <c r="BK269" s="802"/>
      <c r="BL269" s="802"/>
      <c r="BM269" s="802"/>
      <c r="BN269" s="802"/>
      <c r="BO269" s="802"/>
      <c r="BP269" s="802"/>
      <c r="BQ269" s="802"/>
      <c r="BR269" s="802"/>
      <c r="BS269" s="802"/>
      <c r="BT269" s="802"/>
      <c r="BU269" s="802"/>
      <c r="BV269" s="802"/>
      <c r="BW269" s="802"/>
      <c r="BX269" s="802"/>
      <c r="BY269" s="802"/>
      <c r="BZ269" s="802"/>
      <c r="CA269" s="802"/>
      <c r="CB269" s="802"/>
      <c r="CC269" s="802"/>
      <c r="CD269" s="802"/>
      <c r="CE269" s="802"/>
      <c r="CF269" s="802"/>
      <c r="CG269" s="802"/>
      <c r="CH269" s="802"/>
      <c r="CI269" s="802"/>
      <c r="CJ269" s="802"/>
      <c r="CK269" s="802"/>
      <c r="CL269" s="802"/>
      <c r="CM269" s="802"/>
      <c r="CN269" s="802"/>
      <c r="CO269" s="802"/>
      <c r="CP269" s="802"/>
      <c r="CQ269" s="802"/>
      <c r="CR269" s="802"/>
      <c r="CS269" s="802"/>
      <c r="CT269" s="802"/>
      <c r="CU269" s="802"/>
      <c r="CV269" s="802"/>
      <c r="CW269" s="802"/>
      <c r="CX269" s="802"/>
      <c r="CY269" s="802"/>
      <c r="CZ269" s="802"/>
      <c r="DA269" s="802"/>
      <c r="DB269" s="802"/>
      <c r="DC269" s="802"/>
      <c r="DD269" s="802"/>
      <c r="DE269" s="802"/>
      <c r="DF269" s="802"/>
      <c r="DG269" s="802"/>
      <c r="DH269" s="802"/>
      <c r="DI269" s="802"/>
      <c r="DJ269" s="802"/>
      <c r="DK269" s="802"/>
      <c r="DL269" s="802"/>
      <c r="DM269" s="802"/>
      <c r="DN269" s="802"/>
      <c r="DO269" s="802"/>
      <c r="DP269" s="802"/>
      <c r="DQ269" s="802"/>
      <c r="DR269" s="802"/>
      <c r="DS269" s="802"/>
      <c r="DT269" s="802"/>
      <c r="DU269" s="802"/>
      <c r="DV269" s="802"/>
      <c r="DW269" s="802"/>
      <c r="DX269" s="802"/>
      <c r="DY269" s="802"/>
      <c r="DZ269" s="802"/>
      <c r="EA269" s="802"/>
      <c r="EB269" s="802"/>
      <c r="EC269" s="802"/>
      <c r="ED269" s="802"/>
      <c r="EE269" s="802"/>
      <c r="EF269" s="802"/>
      <c r="EG269" s="802"/>
      <c r="EH269" s="802"/>
      <c r="EI269" s="802"/>
      <c r="EJ269" s="802"/>
      <c r="EK269" s="802"/>
      <c r="EL269" s="802"/>
      <c r="EM269" s="802"/>
      <c r="EN269" s="802"/>
      <c r="EO269" s="802"/>
      <c r="EP269" s="802"/>
      <c r="EQ269" s="802"/>
      <c r="ER269" s="802"/>
      <c r="ES269" s="802"/>
      <c r="ET269" s="802"/>
      <c r="EU269" s="802"/>
      <c r="EV269" s="802"/>
      <c r="EW269" s="802"/>
      <c r="EX269" s="802"/>
      <c r="EY269" s="802"/>
      <c r="EZ269" s="802"/>
      <c r="FA269" s="802"/>
      <c r="FB269" s="802"/>
      <c r="FC269" s="802"/>
      <c r="FD269" s="802"/>
      <c r="FE269" s="802"/>
      <c r="FF269" s="802"/>
      <c r="FG269" s="802"/>
      <c r="FH269" s="802"/>
      <c r="FI269" s="802"/>
      <c r="FJ269" s="802"/>
      <c r="FK269" s="802"/>
      <c r="FL269" s="802"/>
      <c r="FM269" s="802"/>
      <c r="FN269" s="802"/>
      <c r="FO269" s="802"/>
      <c r="FP269" s="802"/>
      <c r="FQ269" s="802"/>
      <c r="FR269" s="802"/>
      <c r="FS269" s="802"/>
      <c r="FT269" s="802"/>
      <c r="FU269" s="802"/>
      <c r="FV269" s="802"/>
      <c r="FW269" s="802"/>
      <c r="FX269" s="802"/>
      <c r="FY269" s="802"/>
      <c r="FZ269" s="802"/>
      <c r="GA269" s="802"/>
      <c r="GB269" s="802"/>
      <c r="GC269" s="802"/>
      <c r="GD269" s="802"/>
      <c r="GE269" s="802"/>
      <c r="GF269" s="802"/>
      <c r="GG269" s="802"/>
      <c r="GH269" s="802"/>
      <c r="GI269" s="802"/>
      <c r="GJ269" s="802"/>
      <c r="GK269" s="802"/>
      <c r="GL269" s="802"/>
      <c r="GM269" s="802"/>
      <c r="GN269" s="802"/>
      <c r="GO269" s="802"/>
      <c r="GP269" s="802"/>
      <c r="GQ269" s="802"/>
      <c r="GR269" s="802"/>
      <c r="GS269" s="802"/>
      <c r="GT269" s="802"/>
      <c r="GU269" s="802"/>
      <c r="GV269" s="802"/>
      <c r="GW269" s="802"/>
      <c r="GX269" s="802"/>
      <c r="GY269" s="802"/>
      <c r="GZ269" s="802"/>
      <c r="HA269" s="802"/>
      <c r="HB269" s="802"/>
      <c r="HC269" s="802"/>
      <c r="HD269" s="802"/>
      <c r="HE269" s="802"/>
      <c r="HF269" s="802"/>
      <c r="HG269" s="802"/>
      <c r="HH269" s="802"/>
      <c r="HI269" s="802"/>
      <c r="HJ269" s="802"/>
      <c r="HK269" s="802"/>
      <c r="HL269" s="802"/>
      <c r="HM269" s="802"/>
      <c r="HN269" s="802"/>
      <c r="HO269" s="802"/>
      <c r="HP269" s="802"/>
      <c r="HQ269" s="802"/>
      <c r="HR269" s="802"/>
      <c r="HS269" s="802"/>
      <c r="HT269" s="802"/>
      <c r="HU269" s="802"/>
      <c r="HV269" s="802"/>
      <c r="HW269" s="802"/>
      <c r="HX269" s="802"/>
      <c r="HY269" s="802"/>
      <c r="HZ269" s="802"/>
      <c r="IA269" s="802"/>
      <c r="IB269" s="802"/>
      <c r="IC269" s="802"/>
      <c r="ID269" s="802"/>
      <c r="IE269" s="802"/>
      <c r="IF269" s="802"/>
      <c r="IG269" s="802"/>
      <c r="IH269" s="802"/>
      <c r="II269" s="802"/>
      <c r="IJ269" s="802"/>
      <c r="IK269" s="802"/>
      <c r="IL269" s="802"/>
      <c r="IM269" s="802"/>
      <c r="IN269" s="802"/>
      <c r="IO269" s="802"/>
      <c r="IP269" s="802"/>
      <c r="IQ269" s="802"/>
      <c r="IR269" s="802"/>
      <c r="IS269" s="802"/>
      <c r="IT269" s="802"/>
      <c r="IU269" s="802"/>
      <c r="IV269" s="802"/>
      <c r="IW269" s="802"/>
      <c r="IX269" s="802"/>
      <c r="IY269" s="802"/>
      <c r="IZ269" s="802"/>
      <c r="JA269" s="802"/>
      <c r="JB269" s="802"/>
      <c r="JC269" s="802"/>
      <c r="JD269" s="802"/>
      <c r="JE269" s="802"/>
      <c r="JF269" s="802"/>
      <c r="JG269" s="802"/>
      <c r="JH269" s="802"/>
      <c r="JI269" s="802"/>
      <c r="JJ269" s="802"/>
      <c r="JK269" s="802"/>
      <c r="JL269" s="802"/>
      <c r="JM269" s="802"/>
      <c r="JN269" s="802"/>
      <c r="JO269" s="802"/>
      <c r="JP269" s="802"/>
      <c r="JQ269" s="802"/>
      <c r="JR269" s="802"/>
      <c r="JS269" s="802"/>
      <c r="JT269" s="802"/>
      <c r="JU269" s="802"/>
      <c r="JV269" s="802"/>
      <c r="JW269" s="802"/>
      <c r="JX269" s="802"/>
      <c r="JY269" s="802"/>
      <c r="JZ269" s="802"/>
      <c r="KA269" s="802"/>
      <c r="KB269" s="802"/>
      <c r="KC269" s="802"/>
      <c r="KD269" s="802"/>
      <c r="KE269" s="802"/>
      <c r="KF269" s="802"/>
      <c r="KG269" s="802"/>
      <c r="KH269" s="802"/>
      <c r="KI269" s="802"/>
      <c r="KJ269" s="802"/>
      <c r="KK269" s="802"/>
      <c r="KL269" s="802"/>
      <c r="KM269" s="802"/>
      <c r="KN269" s="802"/>
      <c r="KO269" s="802"/>
      <c r="KP269" s="802"/>
      <c r="KQ269" s="802"/>
      <c r="KR269" s="802"/>
      <c r="KS269" s="802"/>
      <c r="KT269" s="802"/>
      <c r="KU269" s="802"/>
      <c r="KV269" s="802"/>
      <c r="KW269" s="802"/>
      <c r="KX269" s="802"/>
      <c r="KY269" s="802"/>
      <c r="KZ269" s="802"/>
      <c r="LA269" s="802"/>
      <c r="LB269" s="802"/>
      <c r="LC269" s="802"/>
      <c r="LD269" s="802"/>
      <c r="LE269" s="802"/>
      <c r="LF269" s="802"/>
      <c r="LG269" s="802"/>
      <c r="LH269" s="802"/>
      <c r="LI269" s="802"/>
      <c r="LJ269" s="802"/>
      <c r="LK269" s="802"/>
      <c r="LL269" s="802"/>
      <c r="LM269" s="802"/>
      <c r="LN269" s="802"/>
      <c r="LO269" s="802"/>
      <c r="LP269" s="802"/>
      <c r="LQ269" s="802"/>
      <c r="LR269" s="802"/>
      <c r="LS269" s="802"/>
      <c r="LT269" s="802"/>
      <c r="LU269" s="802"/>
      <c r="LV269" s="802"/>
      <c r="LW269" s="802"/>
      <c r="LX269" s="802"/>
      <c r="LY269" s="802"/>
      <c r="LZ269" s="802"/>
      <c r="MA269" s="802"/>
      <c r="MB269" s="802"/>
      <c r="MC269" s="802"/>
      <c r="MD269" s="802"/>
      <c r="ME269" s="802"/>
      <c r="MF269" s="802"/>
      <c r="MG269" s="802"/>
      <c r="MH269" s="802"/>
      <c r="MI269" s="802"/>
      <c r="MJ269" s="802"/>
      <c r="MK269" s="802"/>
      <c r="ML269" s="802"/>
      <c r="MM269" s="802"/>
      <c r="MN269" s="802"/>
      <c r="MO269" s="802"/>
      <c r="MP269" s="802"/>
      <c r="MQ269" s="802"/>
      <c r="MR269" s="802"/>
      <c r="MS269" s="802"/>
      <c r="MT269" s="802"/>
      <c r="MU269" s="802"/>
      <c r="MV269" s="802"/>
      <c r="MW269" s="802"/>
      <c r="MX269" s="802"/>
      <c r="MY269" s="802"/>
      <c r="MZ269" s="802"/>
      <c r="NA269" s="802"/>
      <c r="NB269" s="802"/>
      <c r="NC269" s="802"/>
      <c r="ND269" s="802"/>
      <c r="NE269" s="802"/>
      <c r="NF269" s="802"/>
      <c r="NG269" s="802"/>
      <c r="NH269" s="802"/>
      <c r="NI269" s="802"/>
      <c r="NJ269" s="802"/>
      <c r="NK269" s="802"/>
      <c r="NL269" s="802"/>
      <c r="NM269" s="802"/>
      <c r="NN269" s="802"/>
      <c r="NO269" s="802"/>
      <c r="NP269" s="802"/>
      <c r="NQ269" s="802"/>
      <c r="NR269" s="802"/>
      <c r="NS269" s="802"/>
      <c r="NT269" s="802"/>
      <c r="NU269" s="802"/>
      <c r="NV269" s="802"/>
      <c r="NW269" s="802"/>
      <c r="NX269" s="802"/>
      <c r="NY269" s="802"/>
      <c r="NZ269" s="802"/>
      <c r="OA269" s="802"/>
      <c r="OB269" s="802"/>
      <c r="OC269" s="802"/>
      <c r="OD269" s="802"/>
      <c r="OE269" s="802"/>
      <c r="OF269" s="802"/>
      <c r="OG269" s="802"/>
      <c r="OH269" s="802"/>
      <c r="OI269" s="802"/>
      <c r="OJ269" s="802"/>
      <c r="OK269" s="802"/>
      <c r="OL269" s="802"/>
      <c r="OM269" s="802"/>
      <c r="ON269" s="802"/>
      <c r="OO269" s="802"/>
      <c r="OP269" s="802"/>
      <c r="OQ269" s="802"/>
      <c r="OR269" s="802"/>
      <c r="OS269" s="802"/>
      <c r="OT269" s="802"/>
      <c r="OU269" s="802"/>
      <c r="OV269" s="802"/>
      <c r="OW269" s="802"/>
      <c r="OX269" s="802"/>
      <c r="OY269" s="802"/>
      <c r="OZ269" s="802"/>
      <c r="PA269" s="802"/>
      <c r="PB269" s="802"/>
      <c r="PC269" s="802"/>
      <c r="PD269" s="802"/>
      <c r="PE269" s="802"/>
      <c r="PF269" s="802"/>
      <c r="PG269" s="802"/>
      <c r="PH269" s="802"/>
      <c r="PI269" s="802"/>
      <c r="PJ269" s="802"/>
      <c r="PK269" s="802"/>
      <c r="PL269" s="802"/>
      <c r="PM269" s="802"/>
      <c r="PN269" s="802"/>
      <c r="PO269" s="802"/>
      <c r="PP269" s="802"/>
      <c r="PQ269" s="802"/>
      <c r="PR269" s="802"/>
      <c r="PS269" s="802"/>
      <c r="PT269" s="802"/>
      <c r="PU269" s="802"/>
      <c r="PV269" s="802"/>
      <c r="PW269" s="802"/>
      <c r="PX269" s="802"/>
      <c r="PY269" s="802"/>
      <c r="PZ269" s="802"/>
      <c r="QA269" s="802"/>
      <c r="QB269" s="802"/>
      <c r="QC269" s="802"/>
      <c r="QD269" s="802"/>
      <c r="QE269" s="802"/>
      <c r="QF269" s="802"/>
      <c r="QG269" s="802"/>
      <c r="QH269" s="802"/>
      <c r="QI269" s="802"/>
      <c r="QJ269" s="802"/>
      <c r="QK269" s="802"/>
      <c r="QL269" s="802"/>
      <c r="QM269" s="802"/>
      <c r="QN269" s="802"/>
      <c r="QO269" s="802"/>
      <c r="QP269" s="802"/>
      <c r="QQ269" s="802"/>
      <c r="QR269" s="802"/>
      <c r="QS269" s="802"/>
      <c r="QT269" s="802"/>
      <c r="QU269" s="802"/>
      <c r="QV269" s="802"/>
      <c r="QW269" s="802"/>
      <c r="QX269" s="802"/>
      <c r="QY269" s="802"/>
      <c r="QZ269" s="802"/>
      <c r="RA269" s="802"/>
      <c r="RB269" s="802"/>
      <c r="RC269" s="802"/>
      <c r="RD269" s="802"/>
      <c r="RE269" s="802"/>
      <c r="RF269" s="802"/>
      <c r="RG269" s="802"/>
      <c r="RH269" s="802"/>
      <c r="RI269" s="802"/>
      <c r="RJ269" s="802"/>
      <c r="RK269" s="802"/>
      <c r="RL269" s="802"/>
      <c r="RM269" s="802"/>
      <c r="RN269" s="802"/>
      <c r="RO269" s="802"/>
      <c r="RP269" s="802"/>
      <c r="RQ269" s="802"/>
      <c r="RR269" s="802"/>
      <c r="RS269" s="802"/>
      <c r="RT269" s="802"/>
      <c r="RU269" s="802"/>
      <c r="RV269" s="802"/>
      <c r="RW269" s="802"/>
      <c r="RX269" s="802"/>
      <c r="RY269" s="802"/>
      <c r="RZ269" s="802"/>
      <c r="SA269" s="802"/>
      <c r="SB269" s="802"/>
      <c r="SC269" s="802"/>
      <c r="SD269" s="802"/>
      <c r="SE269" s="802"/>
      <c r="SF269" s="802"/>
      <c r="SG269" s="802"/>
      <c r="SH269" s="802"/>
      <c r="SI269" s="802"/>
      <c r="SJ269" s="802"/>
      <c r="SK269" s="802"/>
      <c r="SL269" s="802"/>
      <c r="SM269" s="802"/>
      <c r="SN269" s="802"/>
      <c r="SO269" s="802"/>
      <c r="SP269" s="802"/>
      <c r="SQ269" s="802"/>
      <c r="SR269" s="802"/>
      <c r="SS269" s="802"/>
      <c r="ST269" s="802"/>
      <c r="SU269" s="802"/>
      <c r="SV269" s="802"/>
      <c r="SW269" s="802"/>
      <c r="SX269" s="802"/>
      <c r="SY269" s="802"/>
      <c r="SZ269" s="802"/>
      <c r="TA269" s="802"/>
      <c r="TB269" s="802"/>
      <c r="TC269" s="802"/>
      <c r="TD269" s="802"/>
      <c r="TE269" s="802"/>
      <c r="TF269" s="802"/>
      <c r="TG269" s="802"/>
      <c r="TH269" s="802"/>
      <c r="TI269" s="802"/>
      <c r="TJ269" s="802"/>
      <c r="TK269" s="802"/>
      <c r="TL269" s="802"/>
      <c r="TM269" s="802"/>
      <c r="TN269" s="802"/>
      <c r="TO269" s="802"/>
      <c r="TP269" s="802"/>
      <c r="TQ269" s="802"/>
      <c r="TR269" s="802"/>
      <c r="TS269" s="802"/>
      <c r="TT269" s="802"/>
      <c r="TU269" s="802"/>
      <c r="TV269" s="802"/>
      <c r="TW269" s="802"/>
      <c r="TX269" s="802"/>
      <c r="TY269" s="802"/>
      <c r="TZ269" s="802"/>
      <c r="UA269" s="802"/>
      <c r="UB269" s="802"/>
      <c r="UC269" s="802"/>
      <c r="UD269" s="802"/>
      <c r="UE269" s="802"/>
      <c r="UF269" s="802"/>
      <c r="UG269" s="802"/>
      <c r="UH269" s="802"/>
      <c r="UI269" s="802"/>
      <c r="UJ269" s="802"/>
      <c r="UK269" s="802"/>
      <c r="UL269" s="802"/>
      <c r="UM269" s="802"/>
      <c r="UN269" s="802"/>
      <c r="UO269" s="802"/>
      <c r="UP269" s="802"/>
      <c r="UQ269" s="802"/>
      <c r="UR269" s="802"/>
      <c r="US269" s="802"/>
      <c r="UT269" s="802"/>
      <c r="UU269" s="802"/>
      <c r="UV269" s="802"/>
      <c r="UW269" s="802"/>
      <c r="UX269" s="802"/>
      <c r="UY269" s="802"/>
      <c r="UZ269" s="802"/>
      <c r="VA269" s="802"/>
      <c r="VB269" s="802"/>
      <c r="VC269" s="802"/>
      <c r="VD269" s="802"/>
      <c r="VE269" s="802"/>
      <c r="VF269" s="802"/>
      <c r="VG269" s="802"/>
      <c r="VH269" s="802"/>
      <c r="VI269" s="802"/>
      <c r="VJ269" s="802"/>
      <c r="VK269" s="802"/>
      <c r="VL269" s="802"/>
      <c r="VM269" s="802"/>
      <c r="VN269" s="802"/>
      <c r="VO269" s="802"/>
      <c r="VP269" s="802"/>
      <c r="VQ269" s="802"/>
      <c r="VR269" s="802"/>
      <c r="VS269" s="802"/>
      <c r="VT269" s="802"/>
      <c r="VU269" s="802"/>
      <c r="VV269" s="802"/>
      <c r="VW269" s="802"/>
      <c r="VX269" s="802"/>
      <c r="VY269" s="802"/>
      <c r="VZ269" s="802"/>
      <c r="WA269" s="802"/>
      <c r="WB269" s="802"/>
      <c r="WC269" s="802"/>
      <c r="WD269" s="802"/>
      <c r="WE269" s="802"/>
      <c r="WF269" s="802"/>
      <c r="WG269" s="802"/>
      <c r="WH269" s="802"/>
      <c r="WI269" s="802"/>
      <c r="WJ269" s="802"/>
      <c r="WK269" s="802"/>
      <c r="WL269" s="802"/>
      <c r="WM269" s="802"/>
      <c r="WN269" s="802"/>
      <c r="WO269" s="802"/>
      <c r="WP269" s="802"/>
      <c r="WQ269" s="802"/>
      <c r="WR269" s="802"/>
      <c r="WS269" s="802"/>
      <c r="WT269" s="802"/>
      <c r="WU269" s="802"/>
      <c r="WV269" s="802"/>
      <c r="WW269" s="802"/>
      <c r="WX269" s="802"/>
      <c r="WY269" s="802"/>
      <c r="WZ269" s="802"/>
      <c r="XA269" s="802"/>
      <c r="XB269" s="802"/>
      <c r="XC269" s="802"/>
      <c r="XD269" s="802"/>
      <c r="XE269" s="802"/>
      <c r="XF269" s="802"/>
      <c r="XG269" s="802"/>
      <c r="XH269" s="802"/>
      <c r="XI269" s="802"/>
      <c r="XJ269" s="802"/>
      <c r="XK269" s="802"/>
      <c r="XL269" s="802"/>
      <c r="XM269" s="802"/>
      <c r="XN269" s="802"/>
      <c r="XO269" s="802"/>
      <c r="XP269" s="802"/>
      <c r="XQ269" s="802"/>
      <c r="XR269" s="802"/>
      <c r="XS269" s="802"/>
      <c r="XT269" s="802"/>
      <c r="XU269" s="802"/>
      <c r="XV269" s="802"/>
      <c r="XW269" s="802"/>
      <c r="XX269" s="802"/>
      <c r="XY269" s="802"/>
      <c r="XZ269" s="802"/>
      <c r="YA269" s="802"/>
      <c r="YB269" s="802"/>
      <c r="YC269" s="802"/>
      <c r="YD269" s="802"/>
      <c r="YE269" s="802"/>
      <c r="YF269" s="802"/>
      <c r="YG269" s="802"/>
      <c r="YH269" s="802"/>
      <c r="YI269" s="802"/>
      <c r="YJ269" s="802"/>
      <c r="YK269" s="802"/>
      <c r="YL269" s="802"/>
      <c r="YM269" s="802"/>
      <c r="YN269" s="802"/>
      <c r="YO269" s="802"/>
      <c r="YP269" s="802"/>
      <c r="YQ269" s="802"/>
      <c r="YR269" s="802"/>
      <c r="YS269" s="802"/>
      <c r="YT269" s="802"/>
      <c r="YU269" s="802"/>
      <c r="YV269" s="802"/>
      <c r="YW269" s="802"/>
      <c r="YX269" s="802"/>
      <c r="YY269" s="802"/>
      <c r="YZ269" s="802"/>
      <c r="ZA269" s="802"/>
      <c r="ZB269" s="802"/>
      <c r="ZC269" s="802"/>
      <c r="ZD269" s="802"/>
      <c r="ZE269" s="802"/>
      <c r="ZF269" s="802"/>
      <c r="ZG269" s="802"/>
      <c r="ZH269" s="802"/>
      <c r="ZI269" s="802"/>
      <c r="ZJ269" s="802"/>
      <c r="ZK269" s="802"/>
      <c r="ZL269" s="802"/>
      <c r="ZM269" s="802"/>
      <c r="ZN269" s="802"/>
      <c r="ZO269" s="802"/>
      <c r="ZP269" s="802"/>
      <c r="ZQ269" s="802"/>
      <c r="ZR269" s="802"/>
      <c r="ZS269" s="802"/>
      <c r="ZT269" s="802"/>
      <c r="ZU269" s="802"/>
      <c r="ZV269" s="802"/>
      <c r="ZW269" s="802"/>
      <c r="ZX269" s="802"/>
      <c r="ZY269" s="802"/>
      <c r="ZZ269" s="802"/>
      <c r="AAA269" s="802"/>
      <c r="AAB269" s="802"/>
      <c r="AAC269" s="802"/>
      <c r="AAD269" s="802"/>
      <c r="AAE269" s="802"/>
      <c r="AAF269" s="802"/>
      <c r="AAG269" s="802"/>
      <c r="AAH269" s="802"/>
      <c r="AAI269" s="802"/>
      <c r="AAJ269" s="802"/>
      <c r="AAK269" s="802"/>
      <c r="AAL269" s="802"/>
      <c r="AAM269" s="802"/>
      <c r="AAN269" s="802"/>
      <c r="AAO269" s="802"/>
      <c r="AAP269" s="802"/>
      <c r="AAQ269" s="802"/>
      <c r="AAR269" s="802"/>
      <c r="AAS269" s="802"/>
      <c r="AAT269" s="802"/>
      <c r="AAU269" s="802"/>
      <c r="AAV269" s="802"/>
      <c r="AAW269" s="802"/>
      <c r="AAX269" s="802"/>
      <c r="AAY269" s="802"/>
      <c r="AAZ269" s="802"/>
      <c r="ABA269" s="802"/>
      <c r="ABB269" s="802"/>
      <c r="ABC269" s="802"/>
      <c r="ABD269" s="802"/>
      <c r="ABE269" s="802"/>
      <c r="ABF269" s="802"/>
      <c r="ABG269" s="802"/>
      <c r="ABH269" s="802"/>
      <c r="ABI269" s="802"/>
      <c r="ABJ269" s="802"/>
      <c r="ABK269" s="802"/>
      <c r="ABL269" s="802"/>
      <c r="ABM269" s="802"/>
      <c r="ABN269" s="802"/>
      <c r="ABO269" s="802"/>
      <c r="ABP269" s="802"/>
      <c r="ABQ269" s="802"/>
      <c r="ABR269" s="802"/>
      <c r="ABS269" s="802"/>
      <c r="ABT269" s="802"/>
      <c r="ABU269" s="802"/>
      <c r="ABV269" s="802"/>
      <c r="ABW269" s="802"/>
      <c r="ABX269" s="802"/>
      <c r="ABY269" s="802"/>
      <c r="ABZ269" s="802"/>
      <c r="ACA269" s="802"/>
      <c r="ACB269" s="802"/>
      <c r="ACC269" s="802"/>
      <c r="ACD269" s="802"/>
      <c r="ACE269" s="802"/>
      <c r="ACF269" s="802"/>
      <c r="ACG269" s="802"/>
      <c r="ACH269" s="802"/>
      <c r="ACI269" s="802"/>
      <c r="ACJ269" s="802"/>
      <c r="ACK269" s="802"/>
      <c r="ACL269" s="802"/>
      <c r="ACM269" s="802"/>
      <c r="ACN269" s="802"/>
      <c r="ACO269" s="802"/>
      <c r="ACP269" s="802"/>
      <c r="ACQ269" s="802"/>
      <c r="ACR269" s="802"/>
      <c r="ACS269" s="802"/>
      <c r="ACT269" s="802"/>
      <c r="ACU269" s="802"/>
      <c r="ACV269" s="802"/>
      <c r="ACW269" s="802"/>
      <c r="ACX269" s="802"/>
      <c r="ACY269" s="802"/>
      <c r="ACZ269" s="802"/>
      <c r="ADA269" s="802"/>
      <c r="ADB269" s="802"/>
      <c r="ADC269" s="802"/>
      <c r="ADD269" s="802"/>
      <c r="ADE269" s="802"/>
      <c r="ADF269" s="802"/>
      <c r="ADG269" s="802"/>
      <c r="ADH269" s="802"/>
      <c r="ADI269" s="802"/>
      <c r="ADJ269" s="802"/>
      <c r="ADK269" s="802"/>
      <c r="ADL269" s="802"/>
      <c r="ADM269" s="802"/>
      <c r="ADN269" s="802"/>
      <c r="ADO269" s="802"/>
      <c r="ADP269" s="802"/>
      <c r="ADQ269" s="802"/>
      <c r="ADR269" s="802"/>
      <c r="ADS269" s="802"/>
      <c r="ADT269" s="802"/>
      <c r="ADU269" s="802"/>
      <c r="ADV269" s="802"/>
      <c r="ADW269" s="802"/>
      <c r="ADX269" s="802"/>
      <c r="ADY269" s="802"/>
      <c r="ADZ269" s="802"/>
      <c r="AEA269" s="802"/>
      <c r="AEB269" s="802"/>
      <c r="AEC269" s="802"/>
      <c r="AED269" s="802"/>
      <c r="AEE269" s="802"/>
      <c r="AEF269" s="802"/>
      <c r="AEG269" s="802"/>
      <c r="AEH269" s="802"/>
      <c r="AEI269" s="802"/>
      <c r="AEJ269" s="802"/>
      <c r="AEK269" s="802"/>
      <c r="AEL269" s="802"/>
      <c r="AEM269" s="802"/>
      <c r="AEN269" s="802"/>
      <c r="AEO269" s="802"/>
      <c r="AEP269" s="802"/>
      <c r="AEQ269" s="802"/>
      <c r="AER269" s="802"/>
      <c r="AES269" s="802"/>
      <c r="AET269" s="802"/>
      <c r="AEU269" s="802"/>
      <c r="AEV269" s="802"/>
      <c r="AEW269" s="802"/>
      <c r="AEX269" s="802"/>
      <c r="AEY269" s="802"/>
      <c r="AEZ269" s="802"/>
      <c r="AFA269" s="802"/>
      <c r="AFB269" s="802"/>
      <c r="AFC269" s="802"/>
      <c r="AFD269" s="802"/>
      <c r="AFE269" s="802"/>
      <c r="AFF269" s="802"/>
      <c r="AFG269" s="802"/>
      <c r="AFH269" s="802"/>
      <c r="AFI269" s="802"/>
      <c r="AFJ269" s="802"/>
      <c r="AFK269" s="802"/>
      <c r="AFL269" s="802"/>
      <c r="AFM269" s="802"/>
      <c r="AFN269" s="802"/>
      <c r="AFO269" s="802"/>
      <c r="AFP269" s="802"/>
      <c r="AFQ269" s="802"/>
      <c r="AFR269" s="802"/>
      <c r="AFS269" s="802"/>
      <c r="AFT269" s="802"/>
      <c r="AFU269" s="802"/>
      <c r="AFV269" s="802"/>
      <c r="AFW269" s="802"/>
      <c r="AFX269" s="802"/>
      <c r="AFY269" s="802"/>
      <c r="AFZ269" s="802"/>
      <c r="AGA269" s="802"/>
      <c r="AGB269" s="802"/>
      <c r="AGC269" s="802"/>
      <c r="AGD269" s="802"/>
      <c r="AGE269" s="802"/>
      <c r="AGF269" s="802"/>
      <c r="AGG269" s="802"/>
      <c r="AGH269" s="802"/>
      <c r="AGI269" s="802"/>
      <c r="AGJ269" s="802"/>
      <c r="AGK269" s="802"/>
      <c r="AGL269" s="802"/>
      <c r="AGM269" s="802"/>
      <c r="AGN269" s="802"/>
      <c r="AGO269" s="802"/>
      <c r="AGP269" s="802"/>
      <c r="AGQ269" s="802"/>
      <c r="AGR269" s="802"/>
      <c r="AGS269" s="802"/>
      <c r="AGT269" s="802"/>
      <c r="AGU269" s="802"/>
      <c r="AGV269" s="802"/>
      <c r="AGW269" s="802"/>
      <c r="AGX269" s="802"/>
      <c r="AGY269" s="802"/>
      <c r="AGZ269" s="802"/>
      <c r="AHA269" s="802"/>
      <c r="AHB269" s="802"/>
      <c r="AHC269" s="802"/>
      <c r="AHD269" s="802"/>
      <c r="AHE269" s="802"/>
      <c r="AHF269" s="802"/>
      <c r="AHG269" s="802"/>
      <c r="AHH269" s="802"/>
      <c r="AHI269" s="802"/>
      <c r="AHJ269" s="802"/>
      <c r="AHK269" s="802"/>
      <c r="AHL269" s="802"/>
      <c r="AHM269" s="802"/>
      <c r="AHN269" s="802"/>
      <c r="AHO269" s="802"/>
      <c r="AHP269" s="802"/>
      <c r="AHQ269" s="802"/>
      <c r="AHR269" s="802"/>
      <c r="AHS269" s="802"/>
      <c r="AHT269" s="802"/>
      <c r="AHU269" s="802"/>
      <c r="AHV269" s="802"/>
      <c r="AHW269" s="802"/>
      <c r="AHX269" s="802"/>
      <c r="AHY269" s="802"/>
      <c r="AHZ269" s="802"/>
      <c r="AIA269" s="802"/>
      <c r="AIB269" s="802"/>
      <c r="AIC269" s="802"/>
      <c r="AID269" s="802"/>
      <c r="AIE269" s="802"/>
      <c r="AIF269" s="802"/>
      <c r="AIG269" s="802"/>
      <c r="AIH269" s="802"/>
      <c r="AII269" s="802"/>
      <c r="AIJ269" s="802"/>
      <c r="AQE269" s="802"/>
      <c r="AQF269" s="802"/>
      <c r="AQG269" s="802"/>
      <c r="AQH269" s="802"/>
      <c r="AQI269" s="802"/>
      <c r="AQJ269" s="802"/>
      <c r="AQK269" s="802"/>
      <c r="AQL269" s="802"/>
      <c r="AQM269" s="802"/>
      <c r="AQN269" s="802"/>
      <c r="AQO269" s="802"/>
      <c r="AQP269" s="802"/>
      <c r="AQQ269" s="802"/>
      <c r="AQR269" s="802"/>
      <c r="AQS269" s="802"/>
      <c r="AQT269" s="802"/>
      <c r="AQU269" s="802"/>
      <c r="AQV269" s="802"/>
      <c r="AQW269" s="802"/>
      <c r="AQX269" s="802"/>
      <c r="AQY269" s="802"/>
      <c r="AQZ269" s="802"/>
      <c r="ARA269" s="802"/>
      <c r="ARB269" s="802"/>
      <c r="ARC269" s="802"/>
      <c r="ARD269" s="802"/>
      <c r="ARE269" s="802"/>
      <c r="ARF269" s="802"/>
      <c r="ARG269" s="802"/>
      <c r="ARH269" s="802"/>
      <c r="ARI269" s="802"/>
      <c r="ARJ269" s="802"/>
      <c r="ARK269" s="802"/>
      <c r="ARL269" s="802"/>
      <c r="ARM269" s="802"/>
      <c r="ARN269" s="802"/>
      <c r="ARO269" s="802"/>
      <c r="ARP269" s="802"/>
      <c r="ARQ269" s="802"/>
      <c r="ARR269" s="802"/>
      <c r="ARS269" s="802"/>
      <c r="ART269" s="802"/>
      <c r="ARU269" s="802"/>
      <c r="ARV269" s="802"/>
      <c r="ARW269" s="802"/>
      <c r="ARX269" s="802"/>
      <c r="ARY269" s="802"/>
      <c r="ARZ269" s="802"/>
      <c r="ASA269" s="802"/>
      <c r="ASB269" s="802"/>
      <c r="ASC269" s="802"/>
      <c r="ASD269" s="802"/>
      <c r="ASE269" s="802"/>
      <c r="ASF269" s="802"/>
      <c r="ASG269" s="802"/>
      <c r="ASH269" s="802"/>
      <c r="ASI269" s="802"/>
      <c r="ASJ269" s="802"/>
      <c r="ASK269" s="802"/>
      <c r="ASL269" s="802"/>
      <c r="ATP269" s="802"/>
      <c r="ATQ269" s="802"/>
      <c r="ATR269" s="802"/>
      <c r="ATS269" s="802"/>
      <c r="ATT269" s="802"/>
      <c r="ATU269" s="802"/>
      <c r="ATV269" s="802"/>
      <c r="ATW269" s="802"/>
      <c r="ATX269" s="802"/>
      <c r="ATY269" s="802"/>
      <c r="ATZ269" s="802"/>
      <c r="AUA269" s="802"/>
      <c r="AUB269" s="802"/>
      <c r="AUC269" s="802"/>
      <c r="AUD269" s="802"/>
      <c r="AUE269" s="802"/>
      <c r="AUF269" s="802"/>
      <c r="AUG269" s="802"/>
      <c r="AUH269" s="802"/>
      <c r="AUI269" s="802"/>
      <c r="AUJ269" s="802"/>
      <c r="AUK269" s="802"/>
      <c r="AUL269" s="802"/>
      <c r="AUM269" s="802"/>
      <c r="AUN269" s="802"/>
      <c r="AUO269" s="802"/>
      <c r="AUP269" s="801"/>
      <c r="AUQ269" s="802"/>
      <c r="AUR269" s="801"/>
      <c r="AUS269" s="802"/>
      <c r="AUT269" s="801"/>
      <c r="AUU269" s="802"/>
      <c r="AUV269" s="802"/>
      <c r="AUW269" s="802"/>
      <c r="AUX269" s="802"/>
      <c r="AUY269" s="802"/>
      <c r="AUZ269" s="802"/>
      <c r="AVA269" s="802"/>
      <c r="AVB269" s="802"/>
      <c r="AVC269" s="802"/>
      <c r="AVD269" s="802"/>
      <c r="AVE269" s="802"/>
      <c r="AVF269" s="802"/>
      <c r="AVG269" s="802"/>
      <c r="AVH269" s="802"/>
      <c r="AVI269" s="802"/>
      <c r="AVJ269" s="808"/>
      <c r="AVK269" s="808"/>
      <c r="AVL269" s="808"/>
      <c r="AVM269" s="808"/>
      <c r="AVN269" s="808"/>
      <c r="AVO269" s="808"/>
      <c r="AVP269" s="808"/>
      <c r="AVQ269" s="808"/>
      <c r="AVR269" s="808"/>
      <c r="AVS269" s="808"/>
      <c r="AVT269" s="808"/>
      <c r="AVU269" s="809"/>
      <c r="AVV269" s="809"/>
      <c r="AVW269" s="809"/>
      <c r="AVX269" s="809"/>
      <c r="AVY269" s="809"/>
      <c r="AVZ269" s="809"/>
      <c r="AWA269" s="809"/>
      <c r="AWB269" s="809"/>
      <c r="AWC269" s="809"/>
      <c r="AWD269" s="809"/>
      <c r="AWE269" s="809"/>
      <c r="AWF269" s="809"/>
      <c r="AWG269" s="809"/>
      <c r="AWH269" s="809"/>
      <c r="AWI269" s="809"/>
      <c r="AWJ269" s="809"/>
      <c r="AWK269" s="809"/>
      <c r="AWL269" s="809"/>
      <c r="AWM269" s="809"/>
      <c r="AWN269" s="809"/>
      <c r="AWO269" s="809"/>
      <c r="AWP269" s="809"/>
      <c r="AWQ269" s="809"/>
      <c r="AWR269" s="808"/>
      <c r="AWS269" s="761"/>
      <c r="AWT269" s="808"/>
      <c r="AWU269" s="809"/>
      <c r="AWV269" s="809"/>
      <c r="AWW269" s="809"/>
      <c r="AWX269" s="809"/>
      <c r="AWY269" s="809"/>
      <c r="AWZ269" s="809"/>
      <c r="AXA269" s="809"/>
      <c r="AXB269" s="809"/>
      <c r="AXC269" s="809"/>
      <c r="AXD269" s="809"/>
      <c r="AXE269" s="809"/>
      <c r="AXF269" s="809"/>
      <c r="AXG269" s="809"/>
      <c r="AXH269" s="809"/>
      <c r="AXI269" s="809"/>
      <c r="AXJ269" s="809"/>
      <c r="AXK269" s="809"/>
      <c r="AXL269" s="809"/>
      <c r="AXM269" s="809"/>
      <c r="AXN269" s="809"/>
      <c r="AXO269" s="809"/>
      <c r="AXP269" s="809"/>
      <c r="AXQ269" s="809"/>
      <c r="AXR269" s="809"/>
      <c r="AXS269" s="809"/>
      <c r="AXT269" s="809"/>
      <c r="AXU269" s="809"/>
      <c r="AXV269" s="809"/>
      <c r="AXW269" s="809"/>
      <c r="AXX269" s="809"/>
      <c r="AXY269" s="809"/>
      <c r="AXZ269" s="809"/>
      <c r="AYA269" s="809"/>
      <c r="AYB269" s="809"/>
      <c r="AYC269" s="809"/>
      <c r="AYD269" s="808"/>
      <c r="AYE269" s="808"/>
      <c r="AYF269" s="809"/>
      <c r="AYG269" s="808"/>
      <c r="AYH269" s="810"/>
      <c r="AYI269" s="810"/>
      <c r="AYJ269" s="810"/>
      <c r="AYK269" s="810"/>
      <c r="AYL269" s="810"/>
      <c r="AYM269" s="810"/>
      <c r="AYN269" s="810"/>
      <c r="AYO269" s="810"/>
      <c r="AYP269" s="810"/>
      <c r="AYQ269" s="810"/>
      <c r="AYR269" s="810"/>
      <c r="AYS269" s="810"/>
      <c r="AYT269" s="810"/>
      <c r="AYU269" s="810"/>
      <c r="AYV269" s="810"/>
      <c r="AYW269" s="810"/>
      <c r="AYX269" s="810"/>
      <c r="AYY269" s="810"/>
      <c r="AYZ269" s="810"/>
      <c r="AZA269" s="810"/>
      <c r="AZB269" s="810"/>
      <c r="AZC269" s="810"/>
      <c r="AZD269" s="810"/>
      <c r="AZE269" s="810"/>
      <c r="AZF269" s="810"/>
      <c r="AZG269" s="810"/>
      <c r="AZH269" s="810"/>
      <c r="AZI269" s="810"/>
      <c r="AZJ269" s="810"/>
      <c r="AZK269" s="810"/>
      <c r="AZL269" s="810"/>
      <c r="AZM269" s="810"/>
      <c r="AZN269" s="810"/>
      <c r="AZO269" s="810"/>
      <c r="AZP269" s="809"/>
      <c r="AZQ269" s="802"/>
      <c r="AZR269" s="802"/>
      <c r="AZS269" s="802"/>
    </row>
    <row r="270" spans="45:920 1123:1371" s="793" customFormat="1" ht="13.5">
      <c r="AS270" s="802"/>
      <c r="AT270" s="802"/>
      <c r="AU270" s="802"/>
      <c r="AV270" s="802"/>
      <c r="AW270" s="802"/>
      <c r="AX270" s="802"/>
      <c r="AY270" s="802"/>
      <c r="AZ270" s="802"/>
      <c r="BA270" s="802"/>
      <c r="BB270" s="802"/>
      <c r="BC270" s="802"/>
      <c r="BD270" s="802"/>
      <c r="BE270" s="802"/>
      <c r="BF270" s="802"/>
      <c r="BG270" s="802"/>
      <c r="BH270" s="802"/>
      <c r="BI270" s="802"/>
      <c r="BJ270" s="802"/>
      <c r="BK270" s="802"/>
      <c r="BL270" s="802"/>
      <c r="BM270" s="802"/>
      <c r="BN270" s="802"/>
      <c r="BO270" s="802"/>
      <c r="BP270" s="802"/>
      <c r="BQ270" s="802"/>
      <c r="BR270" s="802"/>
      <c r="BS270" s="802"/>
      <c r="BT270" s="802"/>
      <c r="BU270" s="802"/>
      <c r="BV270" s="802"/>
      <c r="BW270" s="802"/>
      <c r="BX270" s="802"/>
      <c r="BY270" s="802"/>
      <c r="BZ270" s="802"/>
      <c r="CA270" s="802"/>
      <c r="CB270" s="802"/>
      <c r="CC270" s="802"/>
      <c r="CD270" s="802"/>
      <c r="CE270" s="802"/>
      <c r="CF270" s="802"/>
      <c r="CG270" s="802"/>
      <c r="CH270" s="802"/>
      <c r="CI270" s="802"/>
      <c r="CJ270" s="802"/>
      <c r="CK270" s="802"/>
      <c r="CL270" s="802"/>
      <c r="CM270" s="802"/>
      <c r="CN270" s="802"/>
      <c r="CO270" s="802"/>
      <c r="CP270" s="802"/>
      <c r="CQ270" s="802"/>
      <c r="CR270" s="802"/>
      <c r="CS270" s="802"/>
      <c r="CT270" s="802"/>
      <c r="CU270" s="802"/>
      <c r="CV270" s="802"/>
      <c r="CW270" s="802"/>
      <c r="CX270" s="802"/>
      <c r="CY270" s="802"/>
      <c r="CZ270" s="802"/>
      <c r="DA270" s="802"/>
      <c r="DB270" s="802"/>
      <c r="DC270" s="802"/>
      <c r="DD270" s="802"/>
      <c r="DE270" s="802"/>
      <c r="DF270" s="802"/>
      <c r="DG270" s="802"/>
      <c r="DH270" s="802"/>
      <c r="DI270" s="802"/>
      <c r="DJ270" s="802"/>
      <c r="DK270" s="802"/>
      <c r="DL270" s="802"/>
      <c r="DM270" s="802"/>
      <c r="DN270" s="802"/>
      <c r="DO270" s="802"/>
      <c r="DP270" s="802"/>
      <c r="DQ270" s="802"/>
      <c r="DR270" s="802"/>
      <c r="DS270" s="802"/>
      <c r="DT270" s="802"/>
      <c r="DU270" s="802"/>
      <c r="DV270" s="802"/>
      <c r="DW270" s="802"/>
      <c r="DX270" s="802"/>
      <c r="DY270" s="802"/>
      <c r="DZ270" s="802"/>
      <c r="EA270" s="802"/>
      <c r="EB270" s="802"/>
      <c r="EC270" s="802"/>
      <c r="ED270" s="802"/>
      <c r="EE270" s="802"/>
      <c r="EF270" s="802"/>
      <c r="EG270" s="802"/>
      <c r="EH270" s="802"/>
      <c r="EI270" s="802"/>
      <c r="EJ270" s="802"/>
      <c r="EK270" s="802"/>
      <c r="EL270" s="802"/>
      <c r="EM270" s="802"/>
      <c r="EN270" s="802"/>
      <c r="EO270" s="802"/>
      <c r="EP270" s="802"/>
      <c r="EQ270" s="802"/>
      <c r="ER270" s="802"/>
      <c r="ES270" s="802"/>
      <c r="ET270" s="802"/>
      <c r="EU270" s="802"/>
      <c r="EV270" s="802"/>
      <c r="EW270" s="802"/>
      <c r="EX270" s="802"/>
      <c r="EY270" s="802"/>
      <c r="EZ270" s="802"/>
      <c r="FA270" s="802"/>
      <c r="FB270" s="802"/>
      <c r="FC270" s="802"/>
      <c r="FD270" s="802"/>
      <c r="FE270" s="802"/>
      <c r="FF270" s="802"/>
      <c r="FG270" s="802"/>
      <c r="FH270" s="802"/>
      <c r="FI270" s="802"/>
      <c r="FJ270" s="802"/>
      <c r="FK270" s="802"/>
      <c r="FL270" s="802"/>
      <c r="FM270" s="802"/>
      <c r="FN270" s="802"/>
      <c r="FO270" s="802"/>
      <c r="FP270" s="802"/>
      <c r="FQ270" s="802"/>
      <c r="FR270" s="802"/>
      <c r="FS270" s="802"/>
      <c r="FT270" s="802"/>
      <c r="FU270" s="802"/>
      <c r="FV270" s="802"/>
      <c r="FW270" s="802"/>
      <c r="FX270" s="802"/>
      <c r="FY270" s="802"/>
      <c r="FZ270" s="802"/>
      <c r="GA270" s="802"/>
      <c r="GB270" s="802"/>
      <c r="GC270" s="802"/>
      <c r="GD270" s="802"/>
      <c r="GE270" s="802"/>
      <c r="GF270" s="802"/>
      <c r="GG270" s="802"/>
      <c r="GH270" s="802"/>
      <c r="GI270" s="802"/>
      <c r="GJ270" s="802"/>
      <c r="GK270" s="802"/>
      <c r="GL270" s="802"/>
      <c r="GM270" s="802"/>
      <c r="GN270" s="802"/>
      <c r="GO270" s="802"/>
      <c r="GP270" s="802"/>
      <c r="GQ270" s="802"/>
      <c r="GR270" s="802"/>
      <c r="GS270" s="802"/>
      <c r="GT270" s="802"/>
      <c r="GU270" s="802"/>
      <c r="GV270" s="802"/>
      <c r="GW270" s="802"/>
      <c r="GX270" s="802"/>
      <c r="GY270" s="802"/>
      <c r="GZ270" s="802"/>
      <c r="HA270" s="802"/>
      <c r="HB270" s="802"/>
      <c r="HC270" s="802"/>
      <c r="HD270" s="802"/>
      <c r="HE270" s="802"/>
      <c r="HF270" s="802"/>
      <c r="HG270" s="802"/>
      <c r="HH270" s="802"/>
      <c r="HI270" s="802"/>
      <c r="HJ270" s="802"/>
      <c r="HK270" s="802"/>
      <c r="HL270" s="802"/>
      <c r="HM270" s="802"/>
      <c r="HN270" s="802"/>
      <c r="HO270" s="802"/>
      <c r="HP270" s="802"/>
      <c r="HQ270" s="802"/>
      <c r="HR270" s="802"/>
      <c r="HS270" s="802"/>
      <c r="HT270" s="802"/>
      <c r="HU270" s="802"/>
      <c r="HV270" s="802"/>
      <c r="HW270" s="802"/>
      <c r="HX270" s="802"/>
      <c r="HY270" s="802"/>
      <c r="HZ270" s="802"/>
      <c r="IA270" s="802"/>
      <c r="IB270" s="802"/>
      <c r="IC270" s="802"/>
      <c r="ID270" s="802"/>
      <c r="IE270" s="802"/>
      <c r="IF270" s="802"/>
      <c r="IG270" s="802"/>
      <c r="IH270" s="802"/>
      <c r="II270" s="802"/>
      <c r="IJ270" s="802"/>
      <c r="IK270" s="802"/>
      <c r="IL270" s="802"/>
      <c r="IM270" s="802"/>
      <c r="IN270" s="802"/>
      <c r="IO270" s="802"/>
      <c r="IP270" s="802"/>
      <c r="IQ270" s="802"/>
      <c r="IR270" s="802"/>
      <c r="IS270" s="802"/>
      <c r="IT270" s="802"/>
      <c r="IU270" s="802"/>
      <c r="IV270" s="802"/>
      <c r="IW270" s="802"/>
      <c r="IX270" s="802"/>
      <c r="IY270" s="802"/>
      <c r="IZ270" s="802"/>
      <c r="JA270" s="802"/>
      <c r="JB270" s="802"/>
      <c r="JC270" s="802"/>
      <c r="JD270" s="802"/>
      <c r="JE270" s="802"/>
      <c r="JF270" s="802"/>
      <c r="JG270" s="802"/>
      <c r="JH270" s="802"/>
      <c r="JI270" s="802"/>
      <c r="JJ270" s="802"/>
      <c r="JK270" s="802"/>
      <c r="JL270" s="802"/>
      <c r="JM270" s="802"/>
      <c r="JN270" s="802"/>
      <c r="JO270" s="802"/>
      <c r="JP270" s="802"/>
      <c r="JQ270" s="802"/>
      <c r="JR270" s="802"/>
      <c r="JS270" s="802"/>
      <c r="JT270" s="802"/>
      <c r="JU270" s="802"/>
      <c r="JV270" s="802"/>
      <c r="JW270" s="802"/>
      <c r="JX270" s="802"/>
      <c r="JY270" s="802"/>
      <c r="JZ270" s="802"/>
      <c r="KA270" s="802"/>
      <c r="KB270" s="802"/>
      <c r="KC270" s="802"/>
      <c r="KD270" s="802"/>
      <c r="KE270" s="802"/>
      <c r="KF270" s="802"/>
      <c r="KG270" s="802"/>
      <c r="KH270" s="802"/>
      <c r="KI270" s="802"/>
      <c r="KJ270" s="802"/>
      <c r="KK270" s="802"/>
      <c r="KL270" s="802"/>
      <c r="KM270" s="802"/>
      <c r="KN270" s="802"/>
      <c r="KO270" s="802"/>
      <c r="KP270" s="802"/>
      <c r="KQ270" s="802"/>
      <c r="KR270" s="802"/>
      <c r="KS270" s="802"/>
      <c r="KT270" s="802"/>
      <c r="KU270" s="802"/>
      <c r="KV270" s="802"/>
      <c r="KW270" s="802"/>
      <c r="KX270" s="802"/>
      <c r="KY270" s="802"/>
      <c r="KZ270" s="802"/>
      <c r="LA270" s="802"/>
      <c r="LB270" s="802"/>
      <c r="LC270" s="802"/>
      <c r="LD270" s="802"/>
      <c r="LE270" s="802"/>
      <c r="LF270" s="802"/>
      <c r="LG270" s="802"/>
      <c r="LH270" s="802"/>
      <c r="LI270" s="802"/>
      <c r="LJ270" s="802"/>
      <c r="LK270" s="802"/>
      <c r="LL270" s="802"/>
      <c r="LM270" s="802"/>
      <c r="LN270" s="802"/>
      <c r="LO270" s="802"/>
      <c r="LP270" s="802"/>
      <c r="LQ270" s="802"/>
      <c r="LR270" s="802"/>
      <c r="LS270" s="802"/>
      <c r="LT270" s="802"/>
      <c r="LU270" s="802"/>
      <c r="LV270" s="802"/>
      <c r="LW270" s="802"/>
      <c r="LX270" s="802"/>
      <c r="LY270" s="802"/>
      <c r="LZ270" s="802"/>
      <c r="MA270" s="802"/>
      <c r="MB270" s="802"/>
      <c r="MC270" s="802"/>
      <c r="MD270" s="802"/>
      <c r="ME270" s="802"/>
      <c r="MF270" s="802"/>
      <c r="MG270" s="802"/>
      <c r="MH270" s="802"/>
      <c r="MI270" s="802"/>
      <c r="MJ270" s="802"/>
      <c r="MK270" s="802"/>
      <c r="ML270" s="802"/>
      <c r="MM270" s="802"/>
      <c r="MN270" s="802"/>
      <c r="MO270" s="802"/>
      <c r="MP270" s="802"/>
      <c r="MQ270" s="802"/>
      <c r="MR270" s="802"/>
      <c r="MS270" s="802"/>
      <c r="MT270" s="802"/>
      <c r="MU270" s="802"/>
      <c r="MV270" s="802"/>
      <c r="MW270" s="802"/>
      <c r="MX270" s="802"/>
      <c r="MY270" s="802"/>
      <c r="MZ270" s="802"/>
      <c r="NA270" s="802"/>
      <c r="NB270" s="802"/>
      <c r="NC270" s="802"/>
      <c r="ND270" s="802"/>
      <c r="NE270" s="802"/>
      <c r="NF270" s="802"/>
      <c r="NG270" s="802"/>
      <c r="NH270" s="802"/>
      <c r="NI270" s="802"/>
      <c r="NJ270" s="802"/>
      <c r="NK270" s="802"/>
      <c r="NL270" s="802"/>
      <c r="NM270" s="802"/>
      <c r="NN270" s="802"/>
      <c r="NO270" s="802"/>
      <c r="NP270" s="802"/>
      <c r="NQ270" s="802"/>
      <c r="NR270" s="802"/>
      <c r="NS270" s="802"/>
      <c r="NT270" s="802"/>
      <c r="NU270" s="802"/>
      <c r="NV270" s="802"/>
      <c r="NW270" s="802"/>
      <c r="NX270" s="802"/>
      <c r="NY270" s="802"/>
      <c r="NZ270" s="802"/>
      <c r="OA270" s="802"/>
      <c r="OB270" s="802"/>
      <c r="OC270" s="802"/>
      <c r="OD270" s="802"/>
      <c r="OE270" s="802"/>
      <c r="OF270" s="802"/>
      <c r="OG270" s="802"/>
      <c r="OH270" s="802"/>
      <c r="OI270" s="802"/>
      <c r="OJ270" s="802"/>
      <c r="OK270" s="802"/>
      <c r="OL270" s="802"/>
      <c r="OM270" s="802"/>
      <c r="ON270" s="802"/>
      <c r="OO270" s="802"/>
      <c r="OP270" s="802"/>
      <c r="OQ270" s="802"/>
      <c r="OR270" s="802"/>
      <c r="OS270" s="802"/>
      <c r="OT270" s="802"/>
      <c r="OU270" s="802"/>
      <c r="OV270" s="802"/>
      <c r="OW270" s="802"/>
      <c r="OX270" s="802"/>
      <c r="OY270" s="802"/>
      <c r="OZ270" s="802"/>
      <c r="PA270" s="802"/>
      <c r="PB270" s="802"/>
      <c r="PC270" s="802"/>
      <c r="PD270" s="802"/>
      <c r="PE270" s="802"/>
      <c r="PF270" s="802"/>
      <c r="PG270" s="802"/>
      <c r="PH270" s="802"/>
      <c r="PI270" s="802"/>
      <c r="PJ270" s="802"/>
      <c r="PK270" s="802"/>
      <c r="PL270" s="802"/>
      <c r="PM270" s="802"/>
      <c r="PN270" s="802"/>
      <c r="PO270" s="802"/>
      <c r="PP270" s="802"/>
      <c r="PQ270" s="802"/>
      <c r="PR270" s="802"/>
      <c r="PS270" s="802"/>
      <c r="PT270" s="802"/>
      <c r="PU270" s="802"/>
      <c r="PV270" s="802"/>
      <c r="PW270" s="802"/>
      <c r="PX270" s="802"/>
      <c r="PY270" s="802"/>
      <c r="PZ270" s="802"/>
      <c r="QA270" s="802"/>
      <c r="QB270" s="802"/>
      <c r="QC270" s="802"/>
      <c r="QD270" s="802"/>
      <c r="QE270" s="802"/>
      <c r="QF270" s="802"/>
      <c r="QG270" s="802"/>
      <c r="QH270" s="802"/>
      <c r="QI270" s="802"/>
      <c r="QJ270" s="802"/>
      <c r="QK270" s="802"/>
      <c r="QL270" s="802"/>
      <c r="QM270" s="802"/>
      <c r="QN270" s="802"/>
      <c r="QO270" s="802"/>
      <c r="QP270" s="802"/>
      <c r="QQ270" s="802"/>
      <c r="QR270" s="802"/>
      <c r="QS270" s="802"/>
      <c r="QT270" s="802"/>
      <c r="QU270" s="802"/>
      <c r="QV270" s="802"/>
      <c r="QW270" s="802"/>
      <c r="QX270" s="802"/>
      <c r="QY270" s="802"/>
      <c r="QZ270" s="802"/>
      <c r="RA270" s="802"/>
      <c r="RB270" s="802"/>
      <c r="RC270" s="802"/>
      <c r="RD270" s="802"/>
      <c r="RE270" s="802"/>
      <c r="RF270" s="802"/>
      <c r="RG270" s="802"/>
      <c r="RH270" s="802"/>
      <c r="RI270" s="802"/>
      <c r="RJ270" s="802"/>
      <c r="RK270" s="802"/>
      <c r="RL270" s="802"/>
      <c r="RM270" s="802"/>
      <c r="RN270" s="802"/>
      <c r="RO270" s="802"/>
      <c r="RP270" s="802"/>
      <c r="RQ270" s="802"/>
      <c r="RR270" s="802"/>
      <c r="RS270" s="802"/>
      <c r="RT270" s="802"/>
      <c r="RU270" s="802"/>
      <c r="RV270" s="802"/>
      <c r="RW270" s="802"/>
      <c r="RX270" s="802"/>
      <c r="RY270" s="802"/>
      <c r="RZ270" s="802"/>
      <c r="SA270" s="802"/>
      <c r="SB270" s="802"/>
      <c r="SC270" s="802"/>
      <c r="SD270" s="802"/>
      <c r="SE270" s="802"/>
      <c r="SF270" s="802"/>
      <c r="SG270" s="802"/>
      <c r="SH270" s="802"/>
      <c r="SI270" s="802"/>
      <c r="SJ270" s="802"/>
      <c r="SK270" s="802"/>
      <c r="SL270" s="802"/>
      <c r="SM270" s="802"/>
      <c r="SN270" s="802"/>
      <c r="SO270" s="802"/>
      <c r="SP270" s="802"/>
      <c r="SQ270" s="802"/>
      <c r="SR270" s="802"/>
      <c r="SS270" s="802"/>
      <c r="ST270" s="802"/>
      <c r="SU270" s="802"/>
      <c r="SV270" s="802"/>
      <c r="SW270" s="802"/>
      <c r="SX270" s="802"/>
      <c r="SY270" s="802"/>
      <c r="SZ270" s="802"/>
      <c r="TA270" s="802"/>
      <c r="TB270" s="802"/>
      <c r="TC270" s="802"/>
      <c r="TD270" s="802"/>
      <c r="TE270" s="802"/>
      <c r="TF270" s="802"/>
      <c r="TG270" s="802"/>
      <c r="TH270" s="802"/>
      <c r="TI270" s="802"/>
      <c r="TJ270" s="802"/>
      <c r="TK270" s="802"/>
      <c r="TL270" s="802"/>
      <c r="TM270" s="802"/>
      <c r="TN270" s="802"/>
      <c r="TO270" s="802"/>
      <c r="TP270" s="802"/>
      <c r="TQ270" s="802"/>
      <c r="TR270" s="802"/>
      <c r="TS270" s="802"/>
      <c r="TT270" s="802"/>
      <c r="TU270" s="802"/>
      <c r="TV270" s="802"/>
      <c r="TW270" s="802"/>
      <c r="TX270" s="802"/>
      <c r="TY270" s="802"/>
      <c r="TZ270" s="802"/>
      <c r="UA270" s="802"/>
      <c r="UB270" s="802"/>
      <c r="UC270" s="802"/>
      <c r="UD270" s="802"/>
      <c r="UE270" s="802"/>
      <c r="UF270" s="802"/>
      <c r="UG270" s="802"/>
      <c r="UH270" s="802"/>
      <c r="UI270" s="802"/>
      <c r="UJ270" s="802"/>
      <c r="UK270" s="802"/>
      <c r="UL270" s="802"/>
      <c r="UM270" s="802"/>
      <c r="UN270" s="802"/>
      <c r="UO270" s="802"/>
      <c r="UP270" s="802"/>
      <c r="UQ270" s="802"/>
      <c r="UR270" s="802"/>
      <c r="US270" s="802"/>
      <c r="UT270" s="802"/>
      <c r="UU270" s="802"/>
      <c r="UV270" s="802"/>
      <c r="UW270" s="802"/>
      <c r="UX270" s="802"/>
      <c r="UY270" s="802"/>
      <c r="UZ270" s="802"/>
      <c r="VA270" s="802"/>
      <c r="VB270" s="802"/>
      <c r="VC270" s="802"/>
      <c r="VD270" s="802"/>
      <c r="VE270" s="802"/>
      <c r="VF270" s="802"/>
      <c r="VG270" s="802"/>
      <c r="VH270" s="802"/>
      <c r="VI270" s="802"/>
      <c r="VJ270" s="802"/>
      <c r="VK270" s="802"/>
      <c r="VL270" s="802"/>
      <c r="VM270" s="802"/>
      <c r="VN270" s="802"/>
      <c r="VO270" s="802"/>
      <c r="VP270" s="802"/>
      <c r="VQ270" s="802"/>
      <c r="VR270" s="802"/>
      <c r="VS270" s="802"/>
      <c r="VT270" s="802"/>
      <c r="VU270" s="802"/>
      <c r="VV270" s="802"/>
      <c r="VW270" s="802"/>
      <c r="VX270" s="802"/>
      <c r="VY270" s="802"/>
      <c r="VZ270" s="802"/>
      <c r="WA270" s="802"/>
      <c r="WB270" s="802"/>
      <c r="WC270" s="802"/>
      <c r="WD270" s="802"/>
      <c r="WE270" s="802"/>
      <c r="WF270" s="802"/>
      <c r="WG270" s="802"/>
      <c r="WH270" s="802"/>
      <c r="WI270" s="802"/>
      <c r="WJ270" s="802"/>
      <c r="WK270" s="802"/>
      <c r="WL270" s="802"/>
      <c r="WM270" s="802"/>
      <c r="WN270" s="802"/>
      <c r="WO270" s="802"/>
      <c r="WP270" s="802"/>
      <c r="WQ270" s="802"/>
      <c r="WR270" s="802"/>
      <c r="WS270" s="802"/>
      <c r="WT270" s="802"/>
      <c r="WU270" s="802"/>
      <c r="WV270" s="802"/>
      <c r="WW270" s="802"/>
      <c r="WX270" s="802"/>
      <c r="WY270" s="802"/>
      <c r="WZ270" s="802"/>
      <c r="XA270" s="802"/>
      <c r="XB270" s="802"/>
      <c r="XC270" s="802"/>
      <c r="XD270" s="802"/>
      <c r="XE270" s="802"/>
      <c r="XF270" s="802"/>
      <c r="XG270" s="802"/>
      <c r="XH270" s="802"/>
      <c r="XI270" s="802"/>
      <c r="XJ270" s="802"/>
      <c r="XK270" s="802"/>
      <c r="XL270" s="802"/>
      <c r="XM270" s="802"/>
      <c r="XN270" s="802"/>
      <c r="XO270" s="802"/>
      <c r="XP270" s="802"/>
      <c r="XQ270" s="802"/>
      <c r="XR270" s="802"/>
      <c r="XS270" s="802"/>
      <c r="XT270" s="802"/>
      <c r="XU270" s="802"/>
      <c r="XV270" s="802"/>
      <c r="XW270" s="802"/>
      <c r="XX270" s="802"/>
      <c r="XY270" s="802"/>
      <c r="XZ270" s="802"/>
      <c r="YA270" s="802"/>
      <c r="YB270" s="802"/>
      <c r="YC270" s="802"/>
      <c r="YD270" s="802"/>
      <c r="YE270" s="802"/>
      <c r="YF270" s="802"/>
      <c r="YG270" s="802"/>
      <c r="YH270" s="802"/>
      <c r="YI270" s="802"/>
      <c r="YJ270" s="802"/>
      <c r="YK270" s="802"/>
      <c r="YL270" s="802"/>
      <c r="YM270" s="802"/>
      <c r="YN270" s="802"/>
      <c r="YO270" s="802"/>
      <c r="YP270" s="802"/>
      <c r="YQ270" s="802"/>
      <c r="YR270" s="802"/>
      <c r="YS270" s="802"/>
      <c r="YT270" s="802"/>
      <c r="YU270" s="802"/>
      <c r="YV270" s="802"/>
      <c r="YW270" s="802"/>
      <c r="YX270" s="802"/>
      <c r="YY270" s="802"/>
      <c r="YZ270" s="802"/>
      <c r="ZA270" s="802"/>
      <c r="ZB270" s="802"/>
      <c r="ZC270" s="802"/>
      <c r="ZD270" s="802"/>
      <c r="ZE270" s="802"/>
      <c r="ZF270" s="802"/>
      <c r="ZG270" s="802"/>
      <c r="ZH270" s="802"/>
      <c r="ZI270" s="802"/>
      <c r="ZJ270" s="802"/>
      <c r="ZK270" s="802"/>
      <c r="ZL270" s="802"/>
      <c r="ZM270" s="802"/>
      <c r="ZN270" s="802"/>
      <c r="ZO270" s="802"/>
      <c r="ZP270" s="802"/>
      <c r="ZQ270" s="802"/>
      <c r="ZR270" s="802"/>
      <c r="ZS270" s="802"/>
      <c r="ZT270" s="802"/>
      <c r="ZU270" s="802"/>
      <c r="ZV270" s="802"/>
      <c r="ZW270" s="802"/>
      <c r="ZX270" s="802"/>
      <c r="ZY270" s="802"/>
      <c r="ZZ270" s="802"/>
      <c r="AAA270" s="802"/>
      <c r="AAB270" s="802"/>
      <c r="AAC270" s="802"/>
      <c r="AAD270" s="802"/>
      <c r="AAE270" s="802"/>
      <c r="AAF270" s="802"/>
      <c r="AAG270" s="802"/>
      <c r="AAH270" s="802"/>
      <c r="AAI270" s="802"/>
      <c r="AAJ270" s="802"/>
      <c r="AAK270" s="802"/>
      <c r="AAL270" s="802"/>
      <c r="AAM270" s="802"/>
      <c r="AAN270" s="802"/>
      <c r="AAO270" s="802"/>
      <c r="AAP270" s="802"/>
      <c r="AAQ270" s="802"/>
      <c r="AAR270" s="802"/>
      <c r="AAS270" s="802"/>
      <c r="AAT270" s="802"/>
      <c r="AAU270" s="802"/>
      <c r="AAV270" s="802"/>
      <c r="AAW270" s="802"/>
      <c r="AAX270" s="802"/>
      <c r="AAY270" s="802"/>
      <c r="AAZ270" s="802"/>
      <c r="ABA270" s="802"/>
      <c r="ABB270" s="802"/>
      <c r="ABC270" s="802"/>
      <c r="ABD270" s="802"/>
      <c r="ABE270" s="802"/>
      <c r="ABF270" s="802"/>
      <c r="ABG270" s="802"/>
      <c r="ABH270" s="802"/>
      <c r="ABI270" s="802"/>
      <c r="ABJ270" s="802"/>
      <c r="ABK270" s="802"/>
      <c r="ABL270" s="802"/>
      <c r="ABM270" s="802"/>
      <c r="ABN270" s="802"/>
      <c r="ABO270" s="802"/>
      <c r="ABP270" s="802"/>
      <c r="ABQ270" s="802"/>
      <c r="ABR270" s="802"/>
      <c r="ABS270" s="802"/>
      <c r="ABT270" s="802"/>
      <c r="ABU270" s="802"/>
      <c r="ABV270" s="802"/>
      <c r="ABW270" s="802"/>
      <c r="ABX270" s="802"/>
      <c r="ABY270" s="802"/>
      <c r="ABZ270" s="802"/>
      <c r="ACA270" s="802"/>
      <c r="ACB270" s="802"/>
      <c r="ACC270" s="802"/>
      <c r="ACD270" s="802"/>
      <c r="ACE270" s="802"/>
      <c r="ACF270" s="802"/>
      <c r="ACG270" s="802"/>
      <c r="ACH270" s="802"/>
      <c r="ACI270" s="802"/>
      <c r="ACJ270" s="802"/>
      <c r="ACK270" s="802"/>
      <c r="ACL270" s="802"/>
      <c r="ACM270" s="802"/>
      <c r="ACN270" s="802"/>
      <c r="ACO270" s="802"/>
      <c r="ACP270" s="802"/>
      <c r="ACQ270" s="802"/>
      <c r="ACR270" s="802"/>
      <c r="ACS270" s="802"/>
      <c r="ACT270" s="802"/>
      <c r="ACU270" s="802"/>
      <c r="ACV270" s="802"/>
      <c r="ACW270" s="802"/>
      <c r="ACX270" s="802"/>
      <c r="ACY270" s="802"/>
      <c r="ACZ270" s="802"/>
      <c r="ADA270" s="802"/>
      <c r="ADB270" s="802"/>
      <c r="ADC270" s="802"/>
      <c r="ADD270" s="802"/>
      <c r="ADE270" s="802"/>
      <c r="ADF270" s="802"/>
      <c r="ADG270" s="802"/>
      <c r="ADH270" s="802"/>
      <c r="ADI270" s="802"/>
      <c r="ADJ270" s="802"/>
      <c r="ADK270" s="802"/>
      <c r="ADL270" s="802"/>
      <c r="ADM270" s="802"/>
      <c r="ADN270" s="802"/>
      <c r="ADO270" s="802"/>
      <c r="ADP270" s="802"/>
      <c r="ADQ270" s="802"/>
      <c r="ADR270" s="802"/>
      <c r="ADS270" s="802"/>
      <c r="ADT270" s="802"/>
      <c r="ADU270" s="802"/>
      <c r="ADV270" s="802"/>
      <c r="ADW270" s="802"/>
      <c r="ADX270" s="802"/>
      <c r="ADY270" s="802"/>
      <c r="ADZ270" s="802"/>
      <c r="AEA270" s="802"/>
      <c r="AEB270" s="802"/>
      <c r="AEC270" s="802"/>
      <c r="AED270" s="802"/>
      <c r="AEE270" s="802"/>
      <c r="AEF270" s="802"/>
      <c r="AEG270" s="802"/>
      <c r="AEH270" s="802"/>
      <c r="AEI270" s="802"/>
      <c r="AEJ270" s="802"/>
      <c r="AEK270" s="802"/>
      <c r="AEL270" s="802"/>
      <c r="AEM270" s="802"/>
      <c r="AEN270" s="802"/>
      <c r="AEO270" s="802"/>
      <c r="AEP270" s="802"/>
      <c r="AEQ270" s="802"/>
      <c r="AER270" s="802"/>
      <c r="AES270" s="802"/>
      <c r="AET270" s="802"/>
      <c r="AEU270" s="802"/>
      <c r="AEV270" s="802"/>
      <c r="AEW270" s="802"/>
      <c r="AEX270" s="802"/>
      <c r="AEY270" s="802"/>
      <c r="AEZ270" s="802"/>
      <c r="AFA270" s="802"/>
      <c r="AFB270" s="802"/>
      <c r="AFC270" s="802"/>
      <c r="AFD270" s="802"/>
      <c r="AFE270" s="802"/>
      <c r="AFF270" s="802"/>
      <c r="AFG270" s="802"/>
      <c r="AFH270" s="802"/>
      <c r="AFI270" s="802"/>
      <c r="AFJ270" s="802"/>
      <c r="AFK270" s="802"/>
      <c r="AFL270" s="802"/>
      <c r="AFM270" s="802"/>
      <c r="AFN270" s="802"/>
      <c r="AFO270" s="802"/>
      <c r="AFP270" s="802"/>
      <c r="AFQ270" s="802"/>
      <c r="AFR270" s="802"/>
      <c r="AFS270" s="802"/>
      <c r="AFT270" s="802"/>
      <c r="AFU270" s="802"/>
      <c r="AFV270" s="802"/>
      <c r="AFW270" s="802"/>
      <c r="AFX270" s="802"/>
      <c r="AFY270" s="802"/>
      <c r="AFZ270" s="802"/>
      <c r="AGA270" s="802"/>
      <c r="AGB270" s="802"/>
      <c r="AGC270" s="802"/>
      <c r="AGD270" s="802"/>
      <c r="AGE270" s="802"/>
      <c r="AGF270" s="802"/>
      <c r="AGG270" s="802"/>
      <c r="AGH270" s="802"/>
      <c r="AGI270" s="802"/>
      <c r="AGJ270" s="802"/>
      <c r="AGK270" s="802"/>
      <c r="AGL270" s="802"/>
      <c r="AGM270" s="802"/>
      <c r="AGN270" s="802"/>
      <c r="AGO270" s="802"/>
      <c r="AGP270" s="802"/>
      <c r="AGQ270" s="802"/>
      <c r="AGR270" s="802"/>
      <c r="AGS270" s="802"/>
      <c r="AGT270" s="802"/>
      <c r="AGU270" s="802"/>
      <c r="AGV270" s="802"/>
      <c r="AGW270" s="802"/>
      <c r="AGX270" s="802"/>
      <c r="AGY270" s="802"/>
      <c r="AGZ270" s="802"/>
      <c r="AHA270" s="802"/>
      <c r="AHB270" s="802"/>
      <c r="AHC270" s="802"/>
      <c r="AHD270" s="802"/>
      <c r="AHE270" s="802"/>
      <c r="AHF270" s="802"/>
      <c r="AHG270" s="802"/>
      <c r="AHH270" s="802"/>
      <c r="AHI270" s="802"/>
      <c r="AHJ270" s="802"/>
      <c r="AHK270" s="802"/>
      <c r="AHL270" s="802"/>
      <c r="AHM270" s="802"/>
      <c r="AHN270" s="802"/>
      <c r="AHO270" s="802"/>
      <c r="AHP270" s="802"/>
      <c r="AHQ270" s="802"/>
      <c r="AHR270" s="802"/>
      <c r="AHS270" s="802"/>
      <c r="AHT270" s="802"/>
      <c r="AHU270" s="802"/>
      <c r="AHV270" s="802"/>
      <c r="AHW270" s="802"/>
      <c r="AHX270" s="802"/>
      <c r="AHY270" s="802"/>
      <c r="AHZ270" s="802"/>
      <c r="AIA270" s="802"/>
      <c r="AIB270" s="802"/>
      <c r="AIC270" s="802"/>
      <c r="AID270" s="802"/>
      <c r="AIE270" s="802"/>
      <c r="AIF270" s="802"/>
      <c r="AIG270" s="802"/>
      <c r="AIH270" s="802"/>
      <c r="AII270" s="802"/>
      <c r="AIJ270" s="802"/>
      <c r="AQE270" s="802"/>
      <c r="AQF270" s="802"/>
      <c r="AQG270" s="802"/>
      <c r="AQH270" s="802"/>
      <c r="AQI270" s="802"/>
      <c r="AQJ270" s="802"/>
      <c r="AQK270" s="802"/>
      <c r="AQL270" s="802"/>
      <c r="AQM270" s="802"/>
      <c r="AQN270" s="802"/>
      <c r="AQO270" s="802"/>
      <c r="AQP270" s="802"/>
      <c r="AQQ270" s="802"/>
      <c r="AQR270" s="802"/>
      <c r="AQS270" s="802"/>
      <c r="AQT270" s="802"/>
      <c r="AQU270" s="802"/>
      <c r="AQV270" s="802"/>
      <c r="AQW270" s="802"/>
      <c r="AQX270" s="802"/>
      <c r="AQY270" s="802"/>
      <c r="AQZ270" s="802"/>
      <c r="ARA270" s="802"/>
      <c r="ARB270" s="802"/>
      <c r="ARC270" s="802"/>
      <c r="ARD270" s="802"/>
      <c r="ARE270" s="802"/>
      <c r="ARF270" s="802"/>
      <c r="ARG270" s="802"/>
      <c r="ARH270" s="802"/>
      <c r="ARI270" s="802"/>
      <c r="ARJ270" s="802"/>
      <c r="ARK270" s="802"/>
      <c r="ARL270" s="802"/>
      <c r="ARM270" s="802"/>
      <c r="ARN270" s="802"/>
      <c r="ARO270" s="802"/>
      <c r="ARP270" s="802"/>
      <c r="ARQ270" s="802"/>
      <c r="ARR270" s="802"/>
      <c r="ARS270" s="802"/>
      <c r="ART270" s="802"/>
      <c r="ARU270" s="802"/>
      <c r="ARV270" s="802"/>
      <c r="ARW270" s="802"/>
      <c r="ARX270" s="802"/>
      <c r="ARY270" s="802"/>
      <c r="ARZ270" s="802"/>
      <c r="ASA270" s="802"/>
      <c r="ASB270" s="802"/>
      <c r="ASC270" s="802"/>
      <c r="ASD270" s="802"/>
      <c r="ASE270" s="802"/>
      <c r="ASF270" s="802"/>
      <c r="ASG270" s="802"/>
      <c r="ASH270" s="802"/>
      <c r="ASI270" s="802"/>
      <c r="ASJ270" s="802"/>
      <c r="ASK270" s="802"/>
      <c r="ASL270" s="802"/>
      <c r="ATP270" s="802"/>
      <c r="ATQ270" s="802"/>
      <c r="ATR270" s="802"/>
      <c r="ATS270" s="802"/>
      <c r="ATT270" s="802"/>
      <c r="ATU270" s="802"/>
      <c r="ATV270" s="802"/>
      <c r="ATW270" s="802"/>
      <c r="ATX270" s="802"/>
      <c r="ATY270" s="802"/>
      <c r="ATZ270" s="802"/>
      <c r="AUA270" s="802"/>
      <c r="AUB270" s="802"/>
      <c r="AUC270" s="802"/>
      <c r="AUD270" s="802"/>
      <c r="AUE270" s="802"/>
      <c r="AUF270" s="802"/>
      <c r="AUG270" s="802"/>
      <c r="AUH270" s="802"/>
      <c r="AUI270" s="802"/>
      <c r="AUJ270" s="802"/>
      <c r="AUK270" s="802"/>
      <c r="AUL270" s="802"/>
      <c r="AUM270" s="802"/>
      <c r="AUN270" s="802"/>
      <c r="AUO270" s="802"/>
      <c r="AUP270" s="801"/>
      <c r="AUQ270" s="802"/>
      <c r="AUR270" s="801"/>
      <c r="AUS270" s="802"/>
      <c r="AUT270" s="801"/>
      <c r="AUU270" s="802"/>
      <c r="AUV270" s="802"/>
      <c r="AUW270" s="802"/>
      <c r="AUX270" s="802"/>
      <c r="AUY270" s="802"/>
      <c r="AUZ270" s="802"/>
      <c r="AVA270" s="802"/>
      <c r="AVB270" s="802"/>
      <c r="AVC270" s="802"/>
      <c r="AVD270" s="802"/>
      <c r="AVE270" s="802"/>
      <c r="AVF270" s="802"/>
      <c r="AVG270" s="802"/>
      <c r="AVH270" s="802"/>
      <c r="AVI270" s="802"/>
      <c r="AVJ270" s="808"/>
      <c r="AVK270" s="808"/>
      <c r="AVL270" s="808"/>
      <c r="AVM270" s="808"/>
      <c r="AVN270" s="808"/>
      <c r="AVO270" s="808"/>
      <c r="AVP270" s="808"/>
      <c r="AVQ270" s="808"/>
      <c r="AVR270" s="808"/>
      <c r="AVS270" s="808"/>
      <c r="AVT270" s="808"/>
      <c r="AVU270" s="809"/>
      <c r="AVV270" s="809"/>
      <c r="AVW270" s="809"/>
      <c r="AVX270" s="809"/>
      <c r="AVY270" s="809"/>
      <c r="AVZ270" s="809"/>
      <c r="AWA270" s="809"/>
      <c r="AWB270" s="809"/>
      <c r="AWC270" s="809"/>
      <c r="AWD270" s="809"/>
      <c r="AWE270" s="809"/>
      <c r="AWF270" s="809"/>
      <c r="AWG270" s="809"/>
      <c r="AWH270" s="809"/>
      <c r="AWI270" s="809"/>
      <c r="AWJ270" s="809"/>
      <c r="AWK270" s="809"/>
      <c r="AWL270" s="809"/>
      <c r="AWM270" s="809"/>
      <c r="AWN270" s="809"/>
      <c r="AWO270" s="809"/>
      <c r="AWP270" s="809"/>
      <c r="AWQ270" s="809"/>
      <c r="AWR270" s="808"/>
      <c r="AWS270" s="761"/>
      <c r="AWT270" s="808"/>
      <c r="AWU270" s="809"/>
      <c r="AWV270" s="809"/>
      <c r="AWW270" s="809"/>
      <c r="AWX270" s="809"/>
      <c r="AWY270" s="809"/>
      <c r="AWZ270" s="809"/>
      <c r="AXA270" s="809"/>
      <c r="AXB270" s="809"/>
      <c r="AXC270" s="809"/>
      <c r="AXD270" s="809"/>
      <c r="AXE270" s="809"/>
      <c r="AXF270" s="809"/>
      <c r="AXG270" s="809"/>
      <c r="AXH270" s="809"/>
      <c r="AXI270" s="809"/>
      <c r="AXJ270" s="809"/>
      <c r="AXK270" s="809"/>
      <c r="AXL270" s="809"/>
      <c r="AXM270" s="809"/>
      <c r="AXN270" s="809"/>
      <c r="AXO270" s="809"/>
      <c r="AXP270" s="809"/>
      <c r="AXQ270" s="809"/>
      <c r="AXR270" s="809"/>
      <c r="AXS270" s="809"/>
      <c r="AXT270" s="809"/>
      <c r="AXU270" s="809"/>
      <c r="AXV270" s="809"/>
      <c r="AXW270" s="809"/>
      <c r="AXX270" s="809"/>
      <c r="AXY270" s="809"/>
      <c r="AXZ270" s="809"/>
      <c r="AYA270" s="809"/>
      <c r="AYB270" s="809"/>
      <c r="AYC270" s="809"/>
      <c r="AYD270" s="808"/>
      <c r="AYE270" s="808"/>
      <c r="AYF270" s="809"/>
      <c r="AYG270" s="808"/>
      <c r="AYH270" s="810"/>
      <c r="AYI270" s="810"/>
      <c r="AYJ270" s="810"/>
      <c r="AYK270" s="810"/>
      <c r="AYL270" s="810"/>
      <c r="AYM270" s="810"/>
      <c r="AYN270" s="810"/>
      <c r="AYO270" s="810"/>
      <c r="AYP270" s="810"/>
      <c r="AYQ270" s="810"/>
      <c r="AYR270" s="810"/>
      <c r="AYS270" s="810"/>
      <c r="AYT270" s="810"/>
      <c r="AYU270" s="810"/>
      <c r="AYV270" s="810"/>
      <c r="AYW270" s="810"/>
      <c r="AYX270" s="810"/>
      <c r="AYY270" s="810"/>
      <c r="AYZ270" s="810"/>
      <c r="AZA270" s="810"/>
      <c r="AZB270" s="810"/>
      <c r="AZC270" s="810"/>
      <c r="AZD270" s="810"/>
      <c r="AZE270" s="810"/>
      <c r="AZF270" s="810"/>
      <c r="AZG270" s="810"/>
      <c r="AZH270" s="810"/>
      <c r="AZI270" s="810"/>
      <c r="AZJ270" s="810"/>
      <c r="AZK270" s="810"/>
      <c r="AZL270" s="810"/>
      <c r="AZM270" s="810"/>
      <c r="AZN270" s="810"/>
      <c r="AZO270" s="810"/>
      <c r="AZP270" s="809"/>
      <c r="AZQ270" s="802"/>
      <c r="AZR270" s="802"/>
      <c r="AZS270" s="802"/>
    </row>
    <row r="271" spans="45:920 1123:1371" s="793" customFormat="1" ht="13.5">
      <c r="AS271" s="802"/>
      <c r="AT271" s="802"/>
      <c r="AU271" s="802"/>
      <c r="AV271" s="802"/>
      <c r="AW271" s="802"/>
      <c r="AX271" s="802"/>
      <c r="AY271" s="802"/>
      <c r="AZ271" s="802"/>
      <c r="BA271" s="802"/>
      <c r="BB271" s="802"/>
      <c r="BC271" s="802"/>
      <c r="BD271" s="802"/>
      <c r="BE271" s="802"/>
      <c r="BF271" s="802"/>
      <c r="BG271" s="802"/>
      <c r="BH271" s="802"/>
      <c r="BI271" s="802"/>
      <c r="BJ271" s="802"/>
      <c r="BK271" s="802"/>
      <c r="BL271" s="802"/>
      <c r="BM271" s="802"/>
      <c r="BN271" s="802"/>
      <c r="BO271" s="802"/>
      <c r="BP271" s="802"/>
      <c r="BQ271" s="802"/>
      <c r="BR271" s="802"/>
      <c r="BS271" s="802"/>
      <c r="BT271" s="802"/>
      <c r="BU271" s="802"/>
      <c r="BV271" s="802"/>
      <c r="BW271" s="802"/>
      <c r="BX271" s="802"/>
      <c r="BY271" s="802"/>
      <c r="BZ271" s="802"/>
      <c r="CA271" s="802"/>
      <c r="CB271" s="802"/>
      <c r="CC271" s="802"/>
      <c r="CD271" s="802"/>
      <c r="CE271" s="802"/>
      <c r="CF271" s="802"/>
      <c r="CG271" s="802"/>
      <c r="CH271" s="802"/>
      <c r="CI271" s="802"/>
      <c r="CJ271" s="802"/>
      <c r="CK271" s="802"/>
      <c r="CL271" s="802"/>
      <c r="CM271" s="802"/>
      <c r="CN271" s="802"/>
      <c r="CO271" s="802"/>
      <c r="CP271" s="802"/>
      <c r="CQ271" s="802"/>
      <c r="CR271" s="802"/>
      <c r="CS271" s="802"/>
      <c r="CT271" s="802"/>
      <c r="CU271" s="802"/>
      <c r="CV271" s="802"/>
      <c r="CW271" s="802"/>
      <c r="CX271" s="802"/>
      <c r="CY271" s="802"/>
      <c r="CZ271" s="802"/>
      <c r="DA271" s="802"/>
      <c r="DB271" s="802"/>
      <c r="DC271" s="802"/>
      <c r="DD271" s="802"/>
      <c r="DE271" s="802"/>
      <c r="DF271" s="802"/>
      <c r="DG271" s="802"/>
      <c r="DH271" s="802"/>
      <c r="DI271" s="802"/>
      <c r="DJ271" s="802"/>
      <c r="DK271" s="802"/>
      <c r="DL271" s="802"/>
      <c r="DM271" s="802"/>
      <c r="DN271" s="802"/>
      <c r="DO271" s="802"/>
      <c r="DP271" s="802"/>
      <c r="DQ271" s="802"/>
      <c r="DR271" s="802"/>
      <c r="DS271" s="802"/>
      <c r="DT271" s="802"/>
      <c r="DU271" s="802"/>
      <c r="DV271" s="802"/>
      <c r="DW271" s="802"/>
      <c r="DX271" s="802"/>
      <c r="DY271" s="802"/>
      <c r="DZ271" s="802"/>
      <c r="EA271" s="802"/>
      <c r="EB271" s="802"/>
      <c r="EC271" s="802"/>
      <c r="ED271" s="802"/>
      <c r="EE271" s="802"/>
      <c r="EF271" s="802"/>
      <c r="EG271" s="802"/>
      <c r="EH271" s="802"/>
      <c r="EI271" s="802"/>
      <c r="EJ271" s="802"/>
      <c r="EK271" s="802"/>
      <c r="EL271" s="802"/>
      <c r="EM271" s="802"/>
      <c r="EN271" s="802"/>
      <c r="EO271" s="802"/>
      <c r="EP271" s="802"/>
      <c r="EQ271" s="802"/>
      <c r="ER271" s="802"/>
      <c r="ES271" s="802"/>
      <c r="ET271" s="802"/>
      <c r="EU271" s="802"/>
      <c r="EV271" s="802"/>
      <c r="EW271" s="802"/>
      <c r="EX271" s="802"/>
      <c r="EY271" s="802"/>
      <c r="EZ271" s="802"/>
      <c r="FA271" s="802"/>
      <c r="FB271" s="802"/>
      <c r="FC271" s="802"/>
      <c r="FD271" s="802"/>
      <c r="FE271" s="802"/>
      <c r="FF271" s="802"/>
      <c r="FG271" s="802"/>
      <c r="FH271" s="802"/>
      <c r="FI271" s="802"/>
      <c r="FJ271" s="802"/>
      <c r="FK271" s="802"/>
      <c r="FL271" s="802"/>
      <c r="FM271" s="802"/>
      <c r="FN271" s="802"/>
      <c r="FO271" s="802"/>
      <c r="FP271" s="802"/>
      <c r="FQ271" s="802"/>
      <c r="FR271" s="802"/>
      <c r="FS271" s="802"/>
      <c r="FT271" s="802"/>
      <c r="FU271" s="802"/>
      <c r="FV271" s="802"/>
      <c r="FW271" s="802"/>
      <c r="FX271" s="802"/>
      <c r="FY271" s="802"/>
      <c r="FZ271" s="802"/>
      <c r="GA271" s="802"/>
      <c r="GB271" s="802"/>
      <c r="GC271" s="802"/>
      <c r="GD271" s="802"/>
      <c r="GE271" s="802"/>
      <c r="GF271" s="802"/>
      <c r="GG271" s="802"/>
      <c r="GH271" s="802"/>
      <c r="GI271" s="802"/>
      <c r="GJ271" s="802"/>
      <c r="GK271" s="802"/>
      <c r="GL271" s="802"/>
      <c r="GM271" s="802"/>
      <c r="GN271" s="802"/>
      <c r="GO271" s="802"/>
      <c r="GP271" s="802"/>
      <c r="GQ271" s="802"/>
      <c r="GR271" s="802"/>
      <c r="GS271" s="802"/>
      <c r="GT271" s="802"/>
      <c r="GU271" s="802"/>
      <c r="GV271" s="802"/>
      <c r="GW271" s="802"/>
      <c r="GX271" s="802"/>
      <c r="GY271" s="802"/>
      <c r="GZ271" s="802"/>
      <c r="HA271" s="802"/>
      <c r="HB271" s="802"/>
      <c r="HC271" s="802"/>
      <c r="HD271" s="802"/>
      <c r="HE271" s="802"/>
      <c r="HF271" s="802"/>
      <c r="HG271" s="802"/>
      <c r="HH271" s="802"/>
      <c r="HI271" s="802"/>
      <c r="HJ271" s="802"/>
      <c r="HK271" s="802"/>
      <c r="HL271" s="802"/>
      <c r="HM271" s="802"/>
      <c r="HN271" s="802"/>
      <c r="HO271" s="802"/>
      <c r="HP271" s="802"/>
      <c r="HQ271" s="802"/>
      <c r="HR271" s="802"/>
      <c r="HS271" s="802"/>
      <c r="HT271" s="802"/>
      <c r="HU271" s="802"/>
      <c r="HV271" s="802"/>
      <c r="HW271" s="802"/>
      <c r="HX271" s="802"/>
      <c r="HY271" s="802"/>
      <c r="HZ271" s="802"/>
      <c r="IA271" s="802"/>
      <c r="IB271" s="802"/>
      <c r="IC271" s="802"/>
      <c r="ID271" s="802"/>
      <c r="IE271" s="802"/>
      <c r="IF271" s="802"/>
      <c r="IG271" s="802"/>
      <c r="IH271" s="802"/>
      <c r="II271" s="802"/>
      <c r="IJ271" s="802"/>
      <c r="IK271" s="802"/>
      <c r="IL271" s="802"/>
      <c r="IM271" s="802"/>
      <c r="IN271" s="802"/>
      <c r="IO271" s="802"/>
      <c r="IP271" s="802"/>
      <c r="IQ271" s="802"/>
      <c r="IR271" s="802"/>
      <c r="IS271" s="802"/>
      <c r="IT271" s="802"/>
      <c r="IU271" s="802"/>
      <c r="IV271" s="802"/>
      <c r="IW271" s="802"/>
      <c r="IX271" s="802"/>
      <c r="IY271" s="802"/>
      <c r="IZ271" s="802"/>
      <c r="JA271" s="802"/>
      <c r="JB271" s="802"/>
      <c r="JC271" s="802"/>
      <c r="JD271" s="802"/>
      <c r="JE271" s="802"/>
      <c r="JF271" s="802"/>
      <c r="JG271" s="802"/>
      <c r="JH271" s="802"/>
      <c r="JI271" s="802"/>
      <c r="JJ271" s="802"/>
      <c r="JK271" s="802"/>
      <c r="JL271" s="802"/>
      <c r="JM271" s="802"/>
      <c r="JN271" s="802"/>
      <c r="JO271" s="802"/>
      <c r="JP271" s="802"/>
      <c r="JQ271" s="802"/>
      <c r="JR271" s="802"/>
      <c r="JS271" s="802"/>
      <c r="JT271" s="802"/>
      <c r="JU271" s="802"/>
      <c r="JV271" s="802"/>
      <c r="JW271" s="802"/>
      <c r="JX271" s="802"/>
      <c r="JY271" s="802"/>
      <c r="JZ271" s="802"/>
      <c r="KA271" s="802"/>
      <c r="KB271" s="802"/>
      <c r="KC271" s="802"/>
      <c r="KD271" s="802"/>
      <c r="KE271" s="802"/>
      <c r="KF271" s="802"/>
      <c r="KG271" s="802"/>
      <c r="KH271" s="802"/>
      <c r="KI271" s="802"/>
      <c r="KJ271" s="802"/>
      <c r="KK271" s="802"/>
      <c r="KL271" s="802"/>
      <c r="KM271" s="802"/>
      <c r="KN271" s="802"/>
      <c r="KO271" s="802"/>
      <c r="KP271" s="802"/>
      <c r="KQ271" s="802"/>
      <c r="KR271" s="802"/>
      <c r="KS271" s="802"/>
      <c r="KT271" s="802"/>
      <c r="KU271" s="802"/>
      <c r="KV271" s="802"/>
      <c r="KW271" s="802"/>
      <c r="KX271" s="802"/>
      <c r="KY271" s="802"/>
      <c r="KZ271" s="802"/>
      <c r="LA271" s="802"/>
      <c r="LB271" s="802"/>
      <c r="LC271" s="802"/>
      <c r="LD271" s="802"/>
      <c r="LE271" s="802"/>
      <c r="LF271" s="802"/>
      <c r="LG271" s="802"/>
      <c r="LH271" s="802"/>
      <c r="LI271" s="802"/>
      <c r="LJ271" s="802"/>
      <c r="LK271" s="802"/>
      <c r="LL271" s="802"/>
      <c r="LM271" s="802"/>
      <c r="LN271" s="802"/>
      <c r="LO271" s="802"/>
      <c r="LP271" s="802"/>
      <c r="LQ271" s="802"/>
      <c r="LR271" s="802"/>
      <c r="LS271" s="802"/>
      <c r="LT271" s="802"/>
      <c r="LU271" s="802"/>
      <c r="LV271" s="802"/>
      <c r="LW271" s="802"/>
      <c r="LX271" s="802"/>
      <c r="LY271" s="802"/>
      <c r="LZ271" s="802"/>
      <c r="MA271" s="802"/>
      <c r="MB271" s="802"/>
      <c r="MC271" s="802"/>
      <c r="MD271" s="802"/>
      <c r="ME271" s="802"/>
      <c r="MF271" s="802"/>
      <c r="MG271" s="802"/>
      <c r="MH271" s="802"/>
      <c r="MI271" s="802"/>
      <c r="MJ271" s="802"/>
      <c r="MK271" s="802"/>
      <c r="ML271" s="802"/>
      <c r="MM271" s="802"/>
      <c r="MN271" s="802"/>
      <c r="MO271" s="802"/>
      <c r="MP271" s="802"/>
      <c r="MQ271" s="802"/>
      <c r="MR271" s="802"/>
      <c r="MS271" s="802"/>
      <c r="MT271" s="802"/>
      <c r="MU271" s="802"/>
      <c r="MV271" s="802"/>
      <c r="MW271" s="802"/>
      <c r="MX271" s="802"/>
      <c r="MY271" s="802"/>
      <c r="MZ271" s="802"/>
      <c r="NA271" s="802"/>
      <c r="NB271" s="802"/>
      <c r="NC271" s="802"/>
      <c r="ND271" s="802"/>
      <c r="NE271" s="802"/>
      <c r="NF271" s="802"/>
      <c r="NG271" s="802"/>
      <c r="NH271" s="802"/>
      <c r="NI271" s="802"/>
      <c r="NJ271" s="802"/>
      <c r="NK271" s="802"/>
      <c r="NL271" s="802"/>
      <c r="NM271" s="802"/>
      <c r="NN271" s="802"/>
      <c r="NO271" s="802"/>
      <c r="NP271" s="802"/>
      <c r="NQ271" s="802"/>
      <c r="NR271" s="802"/>
      <c r="NS271" s="802"/>
      <c r="NT271" s="802"/>
      <c r="NU271" s="802"/>
      <c r="NV271" s="802"/>
      <c r="NW271" s="802"/>
      <c r="NX271" s="802"/>
      <c r="NY271" s="802"/>
      <c r="NZ271" s="802"/>
      <c r="OA271" s="802"/>
      <c r="OB271" s="802"/>
      <c r="OC271" s="802"/>
      <c r="OD271" s="802"/>
      <c r="OE271" s="802"/>
      <c r="OF271" s="802"/>
      <c r="OG271" s="802"/>
      <c r="OH271" s="802"/>
      <c r="OI271" s="802"/>
      <c r="OJ271" s="802"/>
      <c r="OK271" s="802"/>
      <c r="OL271" s="802"/>
      <c r="OM271" s="802"/>
      <c r="ON271" s="802"/>
      <c r="OO271" s="802"/>
      <c r="OP271" s="802"/>
      <c r="OQ271" s="802"/>
      <c r="OR271" s="802"/>
      <c r="OS271" s="802"/>
      <c r="OT271" s="802"/>
      <c r="OU271" s="802"/>
      <c r="OV271" s="802"/>
      <c r="OW271" s="802"/>
      <c r="OX271" s="802"/>
      <c r="OY271" s="802"/>
      <c r="OZ271" s="802"/>
      <c r="PA271" s="802"/>
      <c r="PB271" s="802"/>
      <c r="PC271" s="802"/>
      <c r="PD271" s="802"/>
      <c r="PE271" s="802"/>
      <c r="PF271" s="802"/>
      <c r="PG271" s="802"/>
      <c r="PH271" s="802"/>
      <c r="PI271" s="802"/>
      <c r="PJ271" s="802"/>
      <c r="PK271" s="802"/>
      <c r="PL271" s="802"/>
      <c r="PM271" s="802"/>
      <c r="PN271" s="802"/>
      <c r="PO271" s="802"/>
      <c r="PP271" s="802"/>
      <c r="PQ271" s="802"/>
      <c r="PR271" s="802"/>
      <c r="PS271" s="802"/>
      <c r="PT271" s="802"/>
      <c r="PU271" s="802"/>
      <c r="PV271" s="802"/>
      <c r="PW271" s="802"/>
      <c r="PX271" s="802"/>
      <c r="PY271" s="802"/>
      <c r="PZ271" s="802"/>
      <c r="QA271" s="802"/>
      <c r="QB271" s="802"/>
      <c r="QC271" s="802"/>
      <c r="QD271" s="802"/>
      <c r="QE271" s="802"/>
      <c r="QF271" s="802"/>
      <c r="QG271" s="802"/>
      <c r="QH271" s="802"/>
      <c r="QI271" s="802"/>
      <c r="QJ271" s="802"/>
      <c r="QK271" s="802"/>
      <c r="QL271" s="802"/>
      <c r="QM271" s="802"/>
      <c r="QN271" s="802"/>
      <c r="QO271" s="802"/>
      <c r="QP271" s="802"/>
      <c r="QQ271" s="802"/>
      <c r="QR271" s="802"/>
      <c r="QS271" s="802"/>
      <c r="QT271" s="802"/>
      <c r="QU271" s="802"/>
      <c r="QV271" s="802"/>
      <c r="QW271" s="802"/>
      <c r="QX271" s="802"/>
      <c r="QY271" s="802"/>
      <c r="QZ271" s="802"/>
      <c r="RA271" s="802"/>
      <c r="RB271" s="802"/>
      <c r="RC271" s="802"/>
      <c r="RD271" s="802"/>
      <c r="RE271" s="802"/>
      <c r="RF271" s="802"/>
      <c r="RG271" s="802"/>
      <c r="RH271" s="802"/>
      <c r="RI271" s="802"/>
      <c r="RJ271" s="802"/>
      <c r="RK271" s="802"/>
      <c r="RL271" s="802"/>
      <c r="RM271" s="802"/>
      <c r="RN271" s="802"/>
      <c r="RO271" s="802"/>
      <c r="RP271" s="802"/>
      <c r="RQ271" s="802"/>
      <c r="RR271" s="802"/>
      <c r="RS271" s="802"/>
      <c r="RT271" s="802"/>
      <c r="RU271" s="802"/>
      <c r="RV271" s="802"/>
      <c r="RW271" s="802"/>
      <c r="RX271" s="802"/>
      <c r="RY271" s="802"/>
      <c r="RZ271" s="802"/>
      <c r="SA271" s="802"/>
      <c r="SB271" s="802"/>
      <c r="SC271" s="802"/>
      <c r="SD271" s="802"/>
      <c r="SE271" s="802"/>
      <c r="SF271" s="802"/>
      <c r="SG271" s="802"/>
      <c r="SH271" s="802"/>
      <c r="SI271" s="802"/>
      <c r="SJ271" s="802"/>
      <c r="SK271" s="802"/>
      <c r="SL271" s="802"/>
      <c r="SM271" s="802"/>
      <c r="SN271" s="802"/>
      <c r="SO271" s="802"/>
      <c r="SP271" s="802"/>
      <c r="SQ271" s="802"/>
      <c r="SR271" s="802"/>
      <c r="SS271" s="802"/>
      <c r="ST271" s="802"/>
      <c r="SU271" s="802"/>
      <c r="SV271" s="802"/>
      <c r="SW271" s="802"/>
      <c r="SX271" s="802"/>
      <c r="SY271" s="802"/>
      <c r="SZ271" s="802"/>
      <c r="TA271" s="802"/>
      <c r="TB271" s="802"/>
      <c r="TC271" s="802"/>
      <c r="TD271" s="802"/>
      <c r="TE271" s="802"/>
      <c r="TF271" s="802"/>
      <c r="TG271" s="802"/>
      <c r="TH271" s="802"/>
      <c r="TI271" s="802"/>
      <c r="TJ271" s="802"/>
      <c r="TK271" s="802"/>
      <c r="TL271" s="802"/>
      <c r="TM271" s="802"/>
      <c r="TN271" s="802"/>
      <c r="TO271" s="802"/>
      <c r="TP271" s="802"/>
      <c r="TQ271" s="802"/>
      <c r="TR271" s="802"/>
      <c r="TS271" s="802"/>
      <c r="TT271" s="802"/>
      <c r="TU271" s="802"/>
      <c r="TV271" s="802"/>
      <c r="TW271" s="802"/>
      <c r="TX271" s="802"/>
      <c r="TY271" s="802"/>
      <c r="TZ271" s="802"/>
      <c r="UA271" s="802"/>
      <c r="UB271" s="802"/>
      <c r="UC271" s="802"/>
      <c r="UD271" s="802"/>
      <c r="UE271" s="802"/>
      <c r="UF271" s="802"/>
      <c r="UG271" s="802"/>
      <c r="UH271" s="802"/>
      <c r="UI271" s="802"/>
      <c r="UJ271" s="802"/>
      <c r="UK271" s="802"/>
      <c r="UL271" s="802"/>
      <c r="UM271" s="802"/>
      <c r="UN271" s="802"/>
      <c r="UO271" s="802"/>
      <c r="UP271" s="802"/>
      <c r="UQ271" s="802"/>
      <c r="UR271" s="802"/>
      <c r="US271" s="802"/>
      <c r="UT271" s="802"/>
      <c r="UU271" s="802"/>
      <c r="UV271" s="802"/>
      <c r="UW271" s="802"/>
      <c r="UX271" s="802"/>
      <c r="UY271" s="802"/>
      <c r="UZ271" s="802"/>
      <c r="VA271" s="802"/>
      <c r="VB271" s="802"/>
      <c r="VC271" s="802"/>
      <c r="VD271" s="802"/>
      <c r="VE271" s="802"/>
      <c r="VF271" s="802"/>
      <c r="VG271" s="802"/>
      <c r="VH271" s="802"/>
      <c r="VI271" s="802"/>
      <c r="VJ271" s="802"/>
      <c r="VK271" s="802"/>
      <c r="VL271" s="802"/>
      <c r="VM271" s="802"/>
      <c r="VN271" s="802"/>
      <c r="VO271" s="802"/>
      <c r="VP271" s="802"/>
      <c r="VQ271" s="802"/>
      <c r="VR271" s="802"/>
      <c r="VS271" s="802"/>
      <c r="VT271" s="802"/>
      <c r="VU271" s="802"/>
      <c r="VV271" s="802"/>
      <c r="VW271" s="802"/>
      <c r="VX271" s="802"/>
      <c r="VY271" s="802"/>
      <c r="VZ271" s="802"/>
      <c r="WA271" s="802"/>
      <c r="WB271" s="802"/>
      <c r="WC271" s="802"/>
      <c r="WD271" s="802"/>
      <c r="WE271" s="802"/>
      <c r="WF271" s="802"/>
      <c r="WG271" s="802"/>
      <c r="WH271" s="802"/>
      <c r="WI271" s="802"/>
      <c r="WJ271" s="802"/>
      <c r="WK271" s="802"/>
      <c r="WL271" s="802"/>
      <c r="WM271" s="802"/>
      <c r="WN271" s="802"/>
      <c r="WO271" s="802"/>
      <c r="WP271" s="802"/>
      <c r="WQ271" s="802"/>
      <c r="WR271" s="802"/>
      <c r="WS271" s="802"/>
      <c r="WT271" s="802"/>
      <c r="WU271" s="802"/>
      <c r="WV271" s="802"/>
      <c r="WW271" s="802"/>
      <c r="WX271" s="802"/>
      <c r="WY271" s="802"/>
      <c r="WZ271" s="802"/>
      <c r="XA271" s="802"/>
      <c r="XB271" s="802"/>
      <c r="XC271" s="802"/>
      <c r="XD271" s="802"/>
      <c r="XE271" s="802"/>
      <c r="XF271" s="802"/>
      <c r="XG271" s="802"/>
      <c r="XH271" s="802"/>
      <c r="XI271" s="802"/>
      <c r="XJ271" s="802"/>
      <c r="XK271" s="802"/>
      <c r="XL271" s="802"/>
      <c r="XM271" s="802"/>
      <c r="XN271" s="802"/>
      <c r="XO271" s="802"/>
      <c r="XP271" s="802"/>
      <c r="XQ271" s="802"/>
      <c r="XR271" s="802"/>
      <c r="XS271" s="802"/>
      <c r="XT271" s="802"/>
      <c r="XU271" s="802"/>
      <c r="XV271" s="802"/>
      <c r="XW271" s="802"/>
      <c r="XX271" s="802"/>
      <c r="XY271" s="802"/>
      <c r="XZ271" s="802"/>
      <c r="YA271" s="802"/>
      <c r="YB271" s="802"/>
      <c r="YC271" s="802"/>
      <c r="YD271" s="802"/>
      <c r="YE271" s="802"/>
      <c r="YF271" s="802"/>
      <c r="YG271" s="802"/>
      <c r="YH271" s="802"/>
      <c r="YI271" s="802"/>
      <c r="YJ271" s="802"/>
      <c r="YK271" s="802"/>
      <c r="YL271" s="802"/>
      <c r="YM271" s="802"/>
      <c r="YN271" s="802"/>
      <c r="YO271" s="802"/>
      <c r="YP271" s="802"/>
      <c r="YQ271" s="802"/>
      <c r="YR271" s="802"/>
      <c r="YS271" s="802"/>
      <c r="YT271" s="802"/>
      <c r="YU271" s="802"/>
      <c r="YV271" s="802"/>
      <c r="YW271" s="802"/>
      <c r="YX271" s="802"/>
      <c r="YY271" s="802"/>
      <c r="YZ271" s="802"/>
      <c r="ZA271" s="802"/>
      <c r="ZB271" s="802"/>
      <c r="ZC271" s="802"/>
      <c r="ZD271" s="802"/>
      <c r="ZE271" s="802"/>
      <c r="ZF271" s="802"/>
      <c r="ZG271" s="802"/>
      <c r="ZH271" s="802"/>
      <c r="ZI271" s="802"/>
      <c r="ZJ271" s="802"/>
      <c r="ZK271" s="802"/>
      <c r="ZL271" s="802"/>
      <c r="ZM271" s="802"/>
      <c r="ZN271" s="802"/>
      <c r="ZO271" s="802"/>
      <c r="ZP271" s="802"/>
      <c r="ZQ271" s="802"/>
      <c r="ZR271" s="802"/>
      <c r="ZS271" s="802"/>
      <c r="ZT271" s="802"/>
      <c r="ZU271" s="802"/>
      <c r="ZV271" s="802"/>
      <c r="ZW271" s="802"/>
      <c r="ZX271" s="802"/>
      <c r="ZY271" s="802"/>
      <c r="ZZ271" s="802"/>
      <c r="AAA271" s="802"/>
      <c r="AAB271" s="802"/>
      <c r="AAC271" s="802"/>
      <c r="AAD271" s="802"/>
      <c r="AAE271" s="802"/>
      <c r="AAF271" s="802"/>
      <c r="AAG271" s="802"/>
      <c r="AAH271" s="802"/>
      <c r="AAI271" s="802"/>
      <c r="AAJ271" s="802"/>
      <c r="AAK271" s="802"/>
      <c r="AAL271" s="802"/>
      <c r="AAM271" s="802"/>
      <c r="AAN271" s="802"/>
      <c r="AAO271" s="802"/>
      <c r="AAP271" s="802"/>
      <c r="AAQ271" s="802"/>
      <c r="AAR271" s="802"/>
      <c r="AAS271" s="802"/>
      <c r="AAT271" s="802"/>
      <c r="AAU271" s="802"/>
      <c r="AAV271" s="802"/>
      <c r="AAW271" s="802"/>
      <c r="AAX271" s="802"/>
      <c r="AAY271" s="802"/>
      <c r="AAZ271" s="802"/>
      <c r="ABA271" s="802"/>
      <c r="ABB271" s="802"/>
      <c r="ABC271" s="802"/>
      <c r="ABD271" s="802"/>
      <c r="ABE271" s="802"/>
      <c r="ABF271" s="802"/>
      <c r="ABG271" s="802"/>
      <c r="ABH271" s="802"/>
      <c r="ABI271" s="802"/>
      <c r="ABJ271" s="802"/>
      <c r="ABK271" s="802"/>
      <c r="ABL271" s="802"/>
      <c r="ABM271" s="802"/>
      <c r="ABN271" s="802"/>
      <c r="ABO271" s="802"/>
      <c r="ABP271" s="802"/>
      <c r="ABQ271" s="802"/>
      <c r="ABR271" s="802"/>
      <c r="ABS271" s="802"/>
      <c r="ABT271" s="802"/>
      <c r="ABU271" s="802"/>
      <c r="ABV271" s="802"/>
      <c r="ABW271" s="802"/>
      <c r="ABX271" s="802"/>
      <c r="ABY271" s="802"/>
      <c r="ABZ271" s="802"/>
      <c r="ACA271" s="802"/>
      <c r="ACB271" s="802"/>
      <c r="ACC271" s="802"/>
      <c r="ACD271" s="802"/>
      <c r="ACE271" s="802"/>
      <c r="ACF271" s="802"/>
      <c r="ACG271" s="802"/>
      <c r="ACH271" s="802"/>
      <c r="ACI271" s="802"/>
      <c r="ACJ271" s="802"/>
      <c r="ACK271" s="802"/>
      <c r="ACL271" s="802"/>
      <c r="ACM271" s="802"/>
      <c r="ACN271" s="802"/>
      <c r="ACO271" s="802"/>
      <c r="ACP271" s="802"/>
      <c r="ACQ271" s="802"/>
      <c r="ACR271" s="802"/>
      <c r="ACS271" s="802"/>
      <c r="ACT271" s="802"/>
      <c r="ACU271" s="802"/>
      <c r="ACV271" s="802"/>
      <c r="ACW271" s="802"/>
      <c r="ACX271" s="802"/>
      <c r="ACY271" s="802"/>
      <c r="ACZ271" s="802"/>
      <c r="ADA271" s="802"/>
      <c r="ADB271" s="802"/>
      <c r="ADC271" s="802"/>
      <c r="ADD271" s="802"/>
      <c r="ADE271" s="802"/>
      <c r="ADF271" s="802"/>
      <c r="ADG271" s="802"/>
      <c r="ADH271" s="802"/>
      <c r="ADI271" s="802"/>
      <c r="ADJ271" s="802"/>
      <c r="ADK271" s="802"/>
      <c r="ADL271" s="802"/>
      <c r="ADM271" s="802"/>
      <c r="ADN271" s="802"/>
      <c r="ADO271" s="802"/>
      <c r="ADP271" s="802"/>
      <c r="ADQ271" s="802"/>
      <c r="ADR271" s="802"/>
      <c r="ADS271" s="802"/>
      <c r="ADT271" s="802"/>
      <c r="ADU271" s="802"/>
      <c r="ADV271" s="802"/>
      <c r="ADW271" s="802"/>
      <c r="ADX271" s="802"/>
      <c r="ADY271" s="802"/>
      <c r="ADZ271" s="802"/>
      <c r="AEA271" s="802"/>
      <c r="AEB271" s="802"/>
      <c r="AEC271" s="802"/>
      <c r="AED271" s="802"/>
      <c r="AEE271" s="802"/>
      <c r="AEF271" s="802"/>
      <c r="AEG271" s="802"/>
      <c r="AEH271" s="802"/>
      <c r="AEI271" s="802"/>
      <c r="AEJ271" s="802"/>
      <c r="AEK271" s="802"/>
      <c r="AEL271" s="802"/>
      <c r="AEM271" s="802"/>
      <c r="AEN271" s="802"/>
      <c r="AEO271" s="802"/>
      <c r="AEP271" s="802"/>
      <c r="AEQ271" s="802"/>
      <c r="AER271" s="802"/>
      <c r="AES271" s="802"/>
      <c r="AET271" s="802"/>
      <c r="AEU271" s="802"/>
      <c r="AEV271" s="802"/>
      <c r="AEW271" s="802"/>
      <c r="AEX271" s="802"/>
      <c r="AEY271" s="802"/>
      <c r="AEZ271" s="802"/>
      <c r="AFA271" s="802"/>
      <c r="AFB271" s="802"/>
      <c r="AFC271" s="802"/>
      <c r="AFD271" s="802"/>
      <c r="AFE271" s="802"/>
      <c r="AFF271" s="802"/>
      <c r="AFG271" s="802"/>
      <c r="AFH271" s="802"/>
      <c r="AFI271" s="802"/>
      <c r="AFJ271" s="802"/>
      <c r="AFK271" s="802"/>
      <c r="AFL271" s="802"/>
      <c r="AFM271" s="802"/>
      <c r="AFN271" s="802"/>
      <c r="AFO271" s="802"/>
      <c r="AFP271" s="802"/>
      <c r="AFQ271" s="802"/>
      <c r="AFR271" s="802"/>
      <c r="AFS271" s="802"/>
      <c r="AFT271" s="802"/>
      <c r="AFU271" s="802"/>
      <c r="AFV271" s="802"/>
      <c r="AFW271" s="802"/>
      <c r="AFX271" s="802"/>
      <c r="AFY271" s="802"/>
      <c r="AFZ271" s="802"/>
      <c r="AGA271" s="802"/>
      <c r="AGB271" s="802"/>
      <c r="AGC271" s="802"/>
      <c r="AGD271" s="802"/>
      <c r="AGE271" s="802"/>
      <c r="AGF271" s="802"/>
      <c r="AGG271" s="802"/>
      <c r="AGH271" s="802"/>
      <c r="AGI271" s="802"/>
      <c r="AGJ271" s="802"/>
      <c r="AGK271" s="802"/>
      <c r="AGL271" s="802"/>
      <c r="AGM271" s="802"/>
      <c r="AGN271" s="802"/>
      <c r="AGO271" s="802"/>
      <c r="AGP271" s="802"/>
      <c r="AGQ271" s="802"/>
      <c r="AGR271" s="802"/>
      <c r="AGS271" s="802"/>
      <c r="AGT271" s="802"/>
      <c r="AGU271" s="802"/>
      <c r="AGV271" s="802"/>
      <c r="AGW271" s="802"/>
      <c r="AGX271" s="802"/>
      <c r="AGY271" s="802"/>
      <c r="AGZ271" s="802"/>
      <c r="AHA271" s="802"/>
      <c r="AHB271" s="802"/>
      <c r="AHC271" s="802"/>
      <c r="AHD271" s="802"/>
      <c r="AHE271" s="802"/>
      <c r="AHF271" s="802"/>
      <c r="AHG271" s="802"/>
      <c r="AHH271" s="802"/>
      <c r="AHI271" s="802"/>
      <c r="AHJ271" s="802"/>
      <c r="AHK271" s="802"/>
      <c r="AHL271" s="802"/>
      <c r="AHM271" s="802"/>
      <c r="AHN271" s="802"/>
      <c r="AHO271" s="802"/>
      <c r="AHP271" s="802"/>
      <c r="AHQ271" s="802"/>
      <c r="AHR271" s="802"/>
      <c r="AHS271" s="802"/>
      <c r="AHT271" s="802"/>
      <c r="AHU271" s="802"/>
      <c r="AHV271" s="802"/>
      <c r="AHW271" s="802"/>
      <c r="AHX271" s="802"/>
      <c r="AHY271" s="802"/>
      <c r="AHZ271" s="802"/>
      <c r="AIA271" s="802"/>
      <c r="AIB271" s="802"/>
      <c r="AIC271" s="802"/>
      <c r="AID271" s="802"/>
      <c r="AIE271" s="802"/>
      <c r="AIF271" s="802"/>
      <c r="AIG271" s="802"/>
      <c r="AIH271" s="802"/>
      <c r="AII271" s="802"/>
      <c r="AIJ271" s="802"/>
      <c r="AQE271" s="802"/>
      <c r="AQF271" s="802"/>
      <c r="AQG271" s="802"/>
      <c r="AQH271" s="802"/>
      <c r="AQI271" s="802"/>
      <c r="AQJ271" s="802"/>
      <c r="AQK271" s="802"/>
      <c r="AQL271" s="802"/>
      <c r="AQM271" s="802"/>
      <c r="AQN271" s="802"/>
      <c r="AQO271" s="802"/>
      <c r="AQP271" s="802"/>
      <c r="AQQ271" s="802"/>
      <c r="AQR271" s="802"/>
      <c r="AQS271" s="802"/>
      <c r="AQT271" s="802"/>
      <c r="AQU271" s="802"/>
      <c r="AQV271" s="802"/>
      <c r="AQW271" s="802"/>
      <c r="AQX271" s="802"/>
      <c r="AQY271" s="802"/>
      <c r="AQZ271" s="802"/>
      <c r="ARA271" s="802"/>
      <c r="ARB271" s="802"/>
      <c r="ARC271" s="802"/>
      <c r="ARD271" s="802"/>
      <c r="ARE271" s="802"/>
      <c r="ARF271" s="802"/>
      <c r="ARG271" s="802"/>
      <c r="ARH271" s="802"/>
      <c r="ARI271" s="802"/>
      <c r="ARJ271" s="802"/>
      <c r="ARK271" s="802"/>
      <c r="ARL271" s="802"/>
      <c r="ARM271" s="802"/>
      <c r="ARN271" s="802"/>
      <c r="ARO271" s="802"/>
      <c r="ARP271" s="802"/>
      <c r="ARQ271" s="802"/>
      <c r="ARR271" s="802"/>
      <c r="ARS271" s="802"/>
      <c r="ART271" s="802"/>
      <c r="ARU271" s="802"/>
      <c r="ARV271" s="802"/>
      <c r="ARW271" s="802"/>
      <c r="ARX271" s="802"/>
      <c r="ARY271" s="802"/>
      <c r="ARZ271" s="802"/>
      <c r="ASA271" s="802"/>
      <c r="ASB271" s="802"/>
      <c r="ASC271" s="802"/>
      <c r="ASD271" s="802"/>
      <c r="ASE271" s="802"/>
      <c r="ASF271" s="802"/>
      <c r="ASG271" s="802"/>
      <c r="ASH271" s="802"/>
      <c r="ASI271" s="802"/>
      <c r="ASJ271" s="802"/>
      <c r="ASK271" s="802"/>
      <c r="ASL271" s="802"/>
      <c r="ATP271" s="802"/>
      <c r="ATQ271" s="802"/>
      <c r="ATR271" s="802"/>
      <c r="ATS271" s="802"/>
      <c r="ATT271" s="802"/>
      <c r="ATU271" s="802"/>
      <c r="ATV271" s="802"/>
      <c r="ATW271" s="802"/>
      <c r="ATX271" s="802"/>
      <c r="ATY271" s="802"/>
      <c r="ATZ271" s="802"/>
      <c r="AUA271" s="802"/>
      <c r="AUB271" s="802"/>
      <c r="AUC271" s="802"/>
      <c r="AUD271" s="802"/>
      <c r="AUE271" s="802"/>
      <c r="AUF271" s="802"/>
      <c r="AUG271" s="802"/>
      <c r="AUH271" s="802"/>
      <c r="AUI271" s="802"/>
      <c r="AUJ271" s="802"/>
      <c r="AUK271" s="802"/>
      <c r="AUL271" s="802"/>
      <c r="AUM271" s="802"/>
      <c r="AUN271" s="802"/>
      <c r="AUO271" s="802"/>
      <c r="AUP271" s="801"/>
      <c r="AUQ271" s="802"/>
      <c r="AUR271" s="801"/>
      <c r="AUS271" s="802"/>
      <c r="AUT271" s="801"/>
      <c r="AUU271" s="802"/>
      <c r="AUV271" s="802"/>
      <c r="AUW271" s="802"/>
      <c r="AUX271" s="802"/>
      <c r="AUY271" s="802"/>
      <c r="AUZ271" s="802"/>
      <c r="AVA271" s="802"/>
      <c r="AVB271" s="802"/>
      <c r="AVC271" s="802"/>
      <c r="AVD271" s="802"/>
      <c r="AVE271" s="802"/>
      <c r="AVF271" s="802"/>
      <c r="AVG271" s="802"/>
      <c r="AVH271" s="802"/>
      <c r="AVI271" s="802"/>
      <c r="AVJ271" s="808"/>
      <c r="AVK271" s="808"/>
      <c r="AVL271" s="808"/>
      <c r="AVM271" s="808"/>
      <c r="AVN271" s="808"/>
      <c r="AVO271" s="808"/>
      <c r="AVP271" s="808"/>
      <c r="AVQ271" s="808"/>
      <c r="AVR271" s="808"/>
      <c r="AVS271" s="808"/>
      <c r="AVT271" s="808"/>
      <c r="AVU271" s="809"/>
      <c r="AVV271" s="809"/>
      <c r="AVW271" s="809"/>
      <c r="AVX271" s="809"/>
      <c r="AVY271" s="809"/>
      <c r="AVZ271" s="809"/>
      <c r="AWA271" s="809"/>
      <c r="AWB271" s="809"/>
      <c r="AWC271" s="809"/>
      <c r="AWD271" s="809"/>
      <c r="AWE271" s="809"/>
      <c r="AWF271" s="809"/>
      <c r="AWG271" s="809"/>
      <c r="AWH271" s="809"/>
      <c r="AWI271" s="809"/>
      <c r="AWJ271" s="809"/>
      <c r="AWK271" s="809"/>
      <c r="AWL271" s="809"/>
      <c r="AWM271" s="809"/>
      <c r="AWN271" s="809"/>
      <c r="AWO271" s="809"/>
      <c r="AWP271" s="809"/>
      <c r="AWQ271" s="809"/>
      <c r="AWR271" s="808"/>
      <c r="AWS271" s="761"/>
      <c r="AWT271" s="808"/>
      <c r="AWU271" s="809"/>
      <c r="AWV271" s="809"/>
      <c r="AWW271" s="809"/>
      <c r="AWX271" s="809"/>
      <c r="AWY271" s="809"/>
      <c r="AWZ271" s="809"/>
      <c r="AXA271" s="809"/>
      <c r="AXB271" s="809"/>
      <c r="AXC271" s="809"/>
      <c r="AXD271" s="809"/>
      <c r="AXE271" s="809"/>
      <c r="AXF271" s="809"/>
      <c r="AXG271" s="809"/>
      <c r="AXH271" s="809"/>
      <c r="AXI271" s="809"/>
      <c r="AXJ271" s="809"/>
      <c r="AXK271" s="809"/>
      <c r="AXL271" s="809"/>
      <c r="AXM271" s="809"/>
      <c r="AXN271" s="809"/>
      <c r="AXO271" s="809"/>
      <c r="AXP271" s="809"/>
      <c r="AXQ271" s="809"/>
      <c r="AXR271" s="809"/>
      <c r="AXS271" s="809"/>
      <c r="AXT271" s="809"/>
      <c r="AXU271" s="809"/>
      <c r="AXV271" s="809"/>
      <c r="AXW271" s="809"/>
      <c r="AXX271" s="809"/>
      <c r="AXY271" s="809"/>
      <c r="AXZ271" s="809"/>
      <c r="AYA271" s="809"/>
      <c r="AYB271" s="809"/>
      <c r="AYC271" s="809"/>
      <c r="AYD271" s="808"/>
      <c r="AYE271" s="808"/>
      <c r="AYF271" s="809"/>
      <c r="AYG271" s="808"/>
      <c r="AYH271" s="810"/>
      <c r="AYI271" s="810"/>
      <c r="AYJ271" s="810"/>
      <c r="AYK271" s="810"/>
      <c r="AYL271" s="810"/>
      <c r="AYM271" s="810"/>
      <c r="AYN271" s="810"/>
      <c r="AYO271" s="810"/>
      <c r="AYP271" s="810"/>
      <c r="AYQ271" s="810"/>
      <c r="AYR271" s="810"/>
      <c r="AYS271" s="810"/>
      <c r="AYT271" s="810"/>
      <c r="AYU271" s="810"/>
      <c r="AYV271" s="810"/>
      <c r="AYW271" s="810"/>
      <c r="AYX271" s="810"/>
      <c r="AYY271" s="810"/>
      <c r="AYZ271" s="810"/>
      <c r="AZA271" s="810"/>
      <c r="AZB271" s="810"/>
      <c r="AZC271" s="810"/>
      <c r="AZD271" s="810"/>
      <c r="AZE271" s="810"/>
      <c r="AZF271" s="810"/>
      <c r="AZG271" s="810"/>
      <c r="AZH271" s="810"/>
      <c r="AZI271" s="810"/>
      <c r="AZJ271" s="810"/>
      <c r="AZK271" s="810"/>
      <c r="AZL271" s="810"/>
      <c r="AZM271" s="810"/>
      <c r="AZN271" s="810"/>
      <c r="AZO271" s="810"/>
      <c r="AZP271" s="809"/>
      <c r="AZQ271" s="802"/>
      <c r="AZR271" s="802"/>
      <c r="AZS271" s="802"/>
    </row>
    <row r="272" spans="45:920 1123:1371" s="793" customFormat="1" ht="13.5">
      <c r="AS272" s="802"/>
      <c r="AT272" s="802"/>
      <c r="AU272" s="802"/>
      <c r="AV272" s="802"/>
      <c r="AW272" s="802"/>
      <c r="AX272" s="802"/>
      <c r="AY272" s="802"/>
      <c r="AZ272" s="802"/>
      <c r="BA272" s="802"/>
      <c r="BB272" s="802"/>
      <c r="BC272" s="802"/>
      <c r="BD272" s="802"/>
      <c r="BE272" s="802"/>
      <c r="BF272" s="802"/>
      <c r="BG272" s="802"/>
      <c r="BH272" s="802"/>
      <c r="BI272" s="802"/>
      <c r="BJ272" s="802"/>
      <c r="BK272" s="802"/>
      <c r="BL272" s="802"/>
      <c r="BM272" s="802"/>
      <c r="BN272" s="802"/>
      <c r="BO272" s="802"/>
      <c r="BP272" s="802"/>
      <c r="BQ272" s="802"/>
      <c r="BR272" s="802"/>
      <c r="BS272" s="802"/>
      <c r="BT272" s="802"/>
      <c r="BU272" s="802"/>
      <c r="BV272" s="802"/>
      <c r="BW272" s="802"/>
      <c r="BX272" s="802"/>
      <c r="BY272" s="802"/>
      <c r="BZ272" s="802"/>
      <c r="CA272" s="802"/>
      <c r="CB272" s="802"/>
      <c r="CC272" s="802"/>
      <c r="CD272" s="802"/>
      <c r="CE272" s="802"/>
      <c r="CF272" s="802"/>
      <c r="CG272" s="802"/>
      <c r="CH272" s="802"/>
      <c r="CI272" s="802"/>
      <c r="CJ272" s="802"/>
      <c r="CK272" s="802"/>
      <c r="CL272" s="802"/>
      <c r="CM272" s="802"/>
      <c r="CN272" s="802"/>
      <c r="CO272" s="802"/>
      <c r="CP272" s="802"/>
      <c r="CQ272" s="802"/>
      <c r="CR272" s="802"/>
      <c r="CS272" s="802"/>
      <c r="CT272" s="802"/>
      <c r="CU272" s="802"/>
      <c r="CV272" s="802"/>
      <c r="CW272" s="802"/>
      <c r="CX272" s="802"/>
      <c r="CY272" s="802"/>
      <c r="CZ272" s="802"/>
      <c r="DA272" s="802"/>
      <c r="DB272" s="802"/>
      <c r="DC272" s="802"/>
      <c r="DD272" s="802"/>
      <c r="DE272" s="802"/>
      <c r="DF272" s="802"/>
      <c r="DG272" s="802"/>
      <c r="DH272" s="802"/>
      <c r="DI272" s="802"/>
      <c r="DJ272" s="802"/>
      <c r="DK272" s="802"/>
      <c r="DL272" s="802"/>
      <c r="DM272" s="802"/>
      <c r="DN272" s="802"/>
      <c r="DO272" s="802"/>
      <c r="DP272" s="802"/>
      <c r="DQ272" s="802"/>
      <c r="DR272" s="802"/>
      <c r="DS272" s="802"/>
      <c r="DT272" s="802"/>
      <c r="DU272" s="802"/>
      <c r="DV272" s="802"/>
      <c r="DW272" s="802"/>
      <c r="DX272" s="802"/>
      <c r="DY272" s="802"/>
      <c r="DZ272" s="802"/>
      <c r="EA272" s="802"/>
      <c r="EB272" s="802"/>
      <c r="EC272" s="802"/>
      <c r="ED272" s="802"/>
      <c r="EE272" s="802"/>
      <c r="EF272" s="802"/>
      <c r="EG272" s="802"/>
      <c r="EH272" s="802"/>
      <c r="EI272" s="802"/>
      <c r="EJ272" s="802"/>
      <c r="EK272" s="802"/>
      <c r="EL272" s="802"/>
      <c r="EM272" s="802"/>
      <c r="EN272" s="802"/>
      <c r="EO272" s="802"/>
      <c r="EP272" s="802"/>
      <c r="EQ272" s="802"/>
      <c r="ER272" s="802"/>
      <c r="ES272" s="802"/>
      <c r="ET272" s="802"/>
      <c r="EU272" s="802"/>
      <c r="EV272" s="802"/>
      <c r="EW272" s="802"/>
      <c r="EX272" s="802"/>
      <c r="EY272" s="802"/>
      <c r="EZ272" s="802"/>
      <c r="FA272" s="802"/>
      <c r="FB272" s="802"/>
      <c r="FC272" s="802"/>
      <c r="FD272" s="802"/>
      <c r="FE272" s="802"/>
      <c r="FF272" s="802"/>
      <c r="FG272" s="802"/>
      <c r="FH272" s="802"/>
      <c r="FI272" s="802"/>
      <c r="FJ272" s="802"/>
      <c r="FK272" s="802"/>
      <c r="FL272" s="802"/>
      <c r="FM272" s="802"/>
      <c r="FN272" s="802"/>
      <c r="FO272" s="802"/>
      <c r="FP272" s="802"/>
      <c r="FQ272" s="802"/>
      <c r="FR272" s="802"/>
      <c r="FS272" s="802"/>
      <c r="FT272" s="802"/>
      <c r="FU272" s="802"/>
      <c r="FV272" s="802"/>
      <c r="FW272" s="802"/>
      <c r="FX272" s="802"/>
      <c r="FY272" s="802"/>
      <c r="FZ272" s="802"/>
      <c r="GA272" s="802"/>
      <c r="GB272" s="802"/>
      <c r="GC272" s="802"/>
      <c r="GD272" s="802"/>
      <c r="GE272" s="802"/>
      <c r="GF272" s="802"/>
      <c r="GG272" s="802"/>
      <c r="GH272" s="802"/>
      <c r="GI272" s="802"/>
      <c r="GJ272" s="802"/>
      <c r="GK272" s="802"/>
      <c r="GL272" s="802"/>
      <c r="GM272" s="802"/>
      <c r="GN272" s="802"/>
      <c r="GO272" s="802"/>
      <c r="GP272" s="802"/>
      <c r="GQ272" s="802"/>
      <c r="GR272" s="802"/>
      <c r="GS272" s="802"/>
      <c r="GT272" s="802"/>
      <c r="GU272" s="802"/>
      <c r="GV272" s="802"/>
      <c r="GW272" s="802"/>
      <c r="GX272" s="802"/>
      <c r="GY272" s="802"/>
      <c r="GZ272" s="802"/>
      <c r="HA272" s="802"/>
      <c r="HB272" s="802"/>
      <c r="HC272" s="802"/>
      <c r="HD272" s="802"/>
      <c r="HE272" s="802"/>
      <c r="HF272" s="802"/>
      <c r="HG272" s="802"/>
      <c r="HH272" s="802"/>
      <c r="HI272" s="802"/>
      <c r="HJ272" s="802"/>
      <c r="HK272" s="802"/>
      <c r="HL272" s="802"/>
      <c r="HM272" s="802"/>
      <c r="HN272" s="802"/>
      <c r="HO272" s="802"/>
      <c r="HP272" s="802"/>
      <c r="HQ272" s="802"/>
      <c r="HR272" s="802"/>
      <c r="HS272" s="802"/>
      <c r="HT272" s="802"/>
      <c r="HU272" s="802"/>
      <c r="HV272" s="802"/>
      <c r="HW272" s="802"/>
      <c r="HX272" s="802"/>
      <c r="HY272" s="802"/>
      <c r="HZ272" s="802"/>
      <c r="IA272" s="802"/>
      <c r="IB272" s="802"/>
      <c r="IC272" s="802"/>
      <c r="ID272" s="802"/>
      <c r="IE272" s="802"/>
      <c r="IF272" s="802"/>
      <c r="IG272" s="802"/>
      <c r="IH272" s="802"/>
      <c r="II272" s="802"/>
      <c r="IJ272" s="802"/>
      <c r="IK272" s="802"/>
      <c r="IL272" s="802"/>
      <c r="IM272" s="802"/>
      <c r="IN272" s="802"/>
      <c r="IO272" s="802"/>
      <c r="IP272" s="802"/>
      <c r="IQ272" s="802"/>
      <c r="IR272" s="802"/>
      <c r="IS272" s="802"/>
      <c r="IT272" s="802"/>
      <c r="IU272" s="802"/>
      <c r="IV272" s="802"/>
      <c r="IW272" s="802"/>
      <c r="IX272" s="802"/>
      <c r="IY272" s="802"/>
      <c r="IZ272" s="802"/>
      <c r="JA272" s="802"/>
      <c r="JB272" s="802"/>
      <c r="JC272" s="802"/>
      <c r="JD272" s="802"/>
      <c r="JE272" s="802"/>
      <c r="JF272" s="802"/>
      <c r="JG272" s="802"/>
      <c r="JH272" s="802"/>
      <c r="JI272" s="802"/>
      <c r="JJ272" s="802"/>
      <c r="JK272" s="802"/>
      <c r="JL272" s="802"/>
      <c r="JM272" s="802"/>
      <c r="JN272" s="802"/>
      <c r="JO272" s="802"/>
      <c r="JP272" s="802"/>
      <c r="JQ272" s="802"/>
      <c r="JR272" s="802"/>
      <c r="JS272" s="802"/>
      <c r="JT272" s="802"/>
      <c r="JU272" s="802"/>
      <c r="JV272" s="802"/>
      <c r="JW272" s="802"/>
      <c r="JX272" s="802"/>
      <c r="JY272" s="802"/>
      <c r="JZ272" s="802"/>
      <c r="KA272" s="802"/>
      <c r="KB272" s="802"/>
      <c r="KC272" s="802"/>
      <c r="KD272" s="802"/>
      <c r="KE272" s="802"/>
      <c r="KF272" s="802"/>
      <c r="KG272" s="802"/>
      <c r="KH272" s="802"/>
      <c r="KI272" s="802"/>
      <c r="KJ272" s="802"/>
      <c r="KK272" s="802"/>
      <c r="KL272" s="802"/>
      <c r="KM272" s="802"/>
      <c r="KN272" s="802"/>
      <c r="KO272" s="802"/>
      <c r="KP272" s="802"/>
      <c r="KQ272" s="802"/>
      <c r="KR272" s="802"/>
      <c r="KS272" s="802"/>
      <c r="KT272" s="802"/>
      <c r="KU272" s="802"/>
      <c r="KV272" s="802"/>
      <c r="KW272" s="802"/>
      <c r="KX272" s="802"/>
      <c r="KY272" s="802"/>
      <c r="KZ272" s="802"/>
      <c r="LA272" s="802"/>
      <c r="LB272" s="802"/>
      <c r="LC272" s="802"/>
      <c r="LD272" s="802"/>
      <c r="LE272" s="802"/>
      <c r="LF272" s="802"/>
      <c r="LG272" s="802"/>
      <c r="LH272" s="802"/>
      <c r="LI272" s="802"/>
      <c r="LJ272" s="802"/>
      <c r="LK272" s="802"/>
      <c r="LL272" s="802"/>
      <c r="LM272" s="802"/>
      <c r="LN272" s="802"/>
      <c r="LO272" s="802"/>
      <c r="LP272" s="802"/>
      <c r="LQ272" s="802"/>
      <c r="LR272" s="802"/>
      <c r="LS272" s="802"/>
      <c r="LT272" s="802"/>
      <c r="LU272" s="802"/>
      <c r="LV272" s="802"/>
      <c r="LW272" s="802"/>
      <c r="LX272" s="802"/>
      <c r="LY272" s="802"/>
      <c r="LZ272" s="802"/>
      <c r="MA272" s="802"/>
      <c r="MB272" s="802"/>
      <c r="MC272" s="802"/>
      <c r="MD272" s="802"/>
      <c r="ME272" s="802"/>
      <c r="MF272" s="802"/>
      <c r="MG272" s="802"/>
      <c r="MH272" s="802"/>
      <c r="MI272" s="802"/>
      <c r="MJ272" s="802"/>
      <c r="MK272" s="802"/>
      <c r="ML272" s="802"/>
      <c r="MM272" s="802"/>
      <c r="MN272" s="802"/>
      <c r="MO272" s="802"/>
      <c r="MP272" s="802"/>
      <c r="MQ272" s="802"/>
      <c r="MR272" s="802"/>
      <c r="MS272" s="802"/>
      <c r="MT272" s="802"/>
      <c r="MU272" s="802"/>
      <c r="MV272" s="802"/>
      <c r="MW272" s="802"/>
      <c r="MX272" s="802"/>
      <c r="MY272" s="802"/>
      <c r="MZ272" s="802"/>
      <c r="NA272" s="802"/>
      <c r="NB272" s="802"/>
      <c r="NC272" s="802"/>
      <c r="ND272" s="802"/>
      <c r="NE272" s="802"/>
      <c r="NF272" s="802"/>
      <c r="NG272" s="802"/>
      <c r="NH272" s="802"/>
      <c r="NI272" s="802"/>
      <c r="NJ272" s="802"/>
      <c r="NK272" s="802"/>
      <c r="NL272" s="802"/>
      <c r="NM272" s="802"/>
      <c r="NN272" s="802"/>
      <c r="NO272" s="802"/>
      <c r="NP272" s="802"/>
      <c r="NQ272" s="802"/>
      <c r="NR272" s="802"/>
      <c r="NS272" s="802"/>
      <c r="NT272" s="802"/>
      <c r="NU272" s="802"/>
      <c r="NV272" s="802"/>
      <c r="NW272" s="802"/>
      <c r="NX272" s="802"/>
      <c r="NY272" s="802"/>
      <c r="NZ272" s="802"/>
      <c r="OA272" s="802"/>
      <c r="OB272" s="802"/>
      <c r="OC272" s="802"/>
      <c r="OD272" s="802"/>
      <c r="OE272" s="802"/>
      <c r="OF272" s="802"/>
      <c r="OG272" s="802"/>
      <c r="OH272" s="802"/>
      <c r="OI272" s="802"/>
      <c r="OJ272" s="802"/>
      <c r="OK272" s="802"/>
      <c r="OL272" s="802"/>
      <c r="OM272" s="802"/>
      <c r="ON272" s="802"/>
      <c r="OO272" s="802"/>
      <c r="OP272" s="802"/>
      <c r="OQ272" s="802"/>
      <c r="OR272" s="802"/>
      <c r="OS272" s="802"/>
      <c r="OT272" s="802"/>
      <c r="OU272" s="802"/>
      <c r="OV272" s="802"/>
      <c r="OW272" s="802"/>
      <c r="OX272" s="802"/>
      <c r="OY272" s="802"/>
      <c r="OZ272" s="802"/>
      <c r="PA272" s="802"/>
      <c r="PB272" s="802"/>
      <c r="PC272" s="802"/>
      <c r="PD272" s="802"/>
      <c r="PE272" s="802"/>
      <c r="PF272" s="802"/>
      <c r="PG272" s="802"/>
      <c r="PH272" s="802"/>
      <c r="PI272" s="802"/>
      <c r="PJ272" s="802"/>
      <c r="PK272" s="802"/>
      <c r="PL272" s="802"/>
      <c r="PM272" s="802"/>
      <c r="PN272" s="802"/>
      <c r="PO272" s="802"/>
      <c r="PP272" s="802"/>
      <c r="PQ272" s="802"/>
      <c r="PR272" s="802"/>
      <c r="PS272" s="802"/>
      <c r="PT272" s="802"/>
      <c r="PU272" s="802"/>
      <c r="PV272" s="802"/>
      <c r="PW272" s="802"/>
      <c r="PX272" s="802"/>
      <c r="PY272" s="802"/>
      <c r="PZ272" s="802"/>
      <c r="QA272" s="802"/>
      <c r="QB272" s="802"/>
      <c r="QC272" s="802"/>
      <c r="QD272" s="802"/>
      <c r="QE272" s="802"/>
      <c r="QF272" s="802"/>
      <c r="QG272" s="802"/>
      <c r="QH272" s="802"/>
      <c r="QI272" s="802"/>
      <c r="QJ272" s="802"/>
      <c r="QK272" s="802"/>
      <c r="QL272" s="802"/>
      <c r="QM272" s="802"/>
      <c r="QN272" s="802"/>
      <c r="QO272" s="802"/>
      <c r="QP272" s="802"/>
      <c r="QQ272" s="802"/>
      <c r="QR272" s="802"/>
      <c r="QS272" s="802"/>
      <c r="QT272" s="802"/>
      <c r="QU272" s="802"/>
      <c r="QV272" s="802"/>
      <c r="QW272" s="802"/>
      <c r="QX272" s="802"/>
      <c r="QY272" s="802"/>
      <c r="QZ272" s="802"/>
      <c r="RA272" s="802"/>
      <c r="RB272" s="802"/>
      <c r="RC272" s="802"/>
      <c r="RD272" s="802"/>
      <c r="RE272" s="802"/>
      <c r="RF272" s="802"/>
      <c r="RG272" s="802"/>
      <c r="RH272" s="802"/>
      <c r="RI272" s="802"/>
      <c r="RJ272" s="802"/>
      <c r="RK272" s="802"/>
      <c r="RL272" s="802"/>
      <c r="RM272" s="802"/>
      <c r="RN272" s="802"/>
      <c r="RO272" s="802"/>
      <c r="RP272" s="802"/>
      <c r="RQ272" s="802"/>
      <c r="RR272" s="802"/>
      <c r="RS272" s="802"/>
      <c r="RT272" s="802"/>
      <c r="RU272" s="802"/>
      <c r="RV272" s="802"/>
      <c r="RW272" s="802"/>
      <c r="RX272" s="802"/>
      <c r="RY272" s="802"/>
      <c r="RZ272" s="802"/>
      <c r="SA272" s="802"/>
      <c r="SB272" s="802"/>
      <c r="SC272" s="802"/>
      <c r="SD272" s="802"/>
      <c r="SE272" s="802"/>
      <c r="SF272" s="802"/>
      <c r="SG272" s="802"/>
      <c r="SH272" s="802"/>
      <c r="SI272" s="802"/>
      <c r="SJ272" s="802"/>
      <c r="SK272" s="802"/>
      <c r="SL272" s="802"/>
      <c r="SM272" s="802"/>
      <c r="SN272" s="802"/>
      <c r="SO272" s="802"/>
      <c r="SP272" s="802"/>
      <c r="SQ272" s="802"/>
      <c r="SR272" s="802"/>
      <c r="SS272" s="802"/>
      <c r="ST272" s="802"/>
      <c r="SU272" s="802"/>
      <c r="SV272" s="802"/>
      <c r="SW272" s="802"/>
      <c r="SX272" s="802"/>
      <c r="SY272" s="802"/>
      <c r="SZ272" s="802"/>
      <c r="TA272" s="802"/>
      <c r="TB272" s="802"/>
      <c r="TC272" s="802"/>
      <c r="TD272" s="802"/>
      <c r="TE272" s="802"/>
      <c r="TF272" s="802"/>
      <c r="TG272" s="802"/>
      <c r="TH272" s="802"/>
      <c r="TI272" s="802"/>
      <c r="TJ272" s="802"/>
      <c r="TK272" s="802"/>
      <c r="TL272" s="802"/>
      <c r="TM272" s="802"/>
      <c r="TN272" s="802"/>
      <c r="TO272" s="802"/>
      <c r="TP272" s="802"/>
      <c r="TQ272" s="802"/>
      <c r="TR272" s="802"/>
      <c r="TS272" s="802"/>
      <c r="TT272" s="802"/>
      <c r="TU272" s="802"/>
      <c r="TV272" s="802"/>
      <c r="TW272" s="802"/>
      <c r="TX272" s="802"/>
      <c r="TY272" s="802"/>
      <c r="TZ272" s="802"/>
      <c r="UA272" s="802"/>
      <c r="UB272" s="802"/>
      <c r="UC272" s="802"/>
      <c r="UD272" s="802"/>
      <c r="UE272" s="802"/>
      <c r="UF272" s="802"/>
      <c r="UG272" s="802"/>
      <c r="UH272" s="802"/>
      <c r="UI272" s="802"/>
      <c r="UJ272" s="802"/>
      <c r="UK272" s="802"/>
      <c r="UL272" s="802"/>
      <c r="UM272" s="802"/>
      <c r="UN272" s="802"/>
      <c r="UO272" s="802"/>
      <c r="UP272" s="802"/>
      <c r="UQ272" s="802"/>
      <c r="UR272" s="802"/>
      <c r="US272" s="802"/>
      <c r="UT272" s="802"/>
      <c r="UU272" s="802"/>
      <c r="UV272" s="802"/>
      <c r="UW272" s="802"/>
      <c r="UX272" s="802"/>
      <c r="UY272" s="802"/>
      <c r="UZ272" s="802"/>
      <c r="VA272" s="802"/>
      <c r="VB272" s="802"/>
      <c r="VC272" s="802"/>
      <c r="VD272" s="802"/>
      <c r="VE272" s="802"/>
      <c r="VF272" s="802"/>
      <c r="VG272" s="802"/>
      <c r="VH272" s="802"/>
      <c r="VI272" s="802"/>
      <c r="VJ272" s="802"/>
      <c r="VK272" s="802"/>
      <c r="VL272" s="802"/>
      <c r="VM272" s="802"/>
      <c r="VN272" s="802"/>
      <c r="VO272" s="802"/>
      <c r="VP272" s="802"/>
      <c r="VQ272" s="802"/>
      <c r="VR272" s="802"/>
      <c r="VS272" s="802"/>
      <c r="VT272" s="802"/>
      <c r="VU272" s="802"/>
      <c r="VV272" s="802"/>
      <c r="VW272" s="802"/>
      <c r="VX272" s="802"/>
      <c r="VY272" s="802"/>
      <c r="VZ272" s="802"/>
      <c r="WA272" s="802"/>
      <c r="WB272" s="802"/>
      <c r="WC272" s="802"/>
      <c r="WD272" s="802"/>
      <c r="WE272" s="802"/>
      <c r="WF272" s="802"/>
      <c r="WG272" s="802"/>
      <c r="WH272" s="802"/>
      <c r="WI272" s="802"/>
      <c r="WJ272" s="802"/>
      <c r="WK272" s="802"/>
      <c r="WL272" s="802"/>
      <c r="WM272" s="802"/>
      <c r="WN272" s="802"/>
      <c r="WO272" s="802"/>
      <c r="WP272" s="802"/>
      <c r="WQ272" s="802"/>
      <c r="WR272" s="802"/>
      <c r="WS272" s="802"/>
      <c r="WT272" s="802"/>
      <c r="WU272" s="802"/>
      <c r="WV272" s="802"/>
      <c r="WW272" s="802"/>
      <c r="WX272" s="802"/>
      <c r="WY272" s="802"/>
      <c r="WZ272" s="802"/>
      <c r="XA272" s="802"/>
      <c r="XB272" s="802"/>
      <c r="XC272" s="802"/>
      <c r="XD272" s="802"/>
      <c r="XE272" s="802"/>
      <c r="XF272" s="802"/>
      <c r="XG272" s="802"/>
      <c r="XH272" s="802"/>
      <c r="XI272" s="802"/>
      <c r="XJ272" s="802"/>
      <c r="XK272" s="802"/>
      <c r="XL272" s="802"/>
      <c r="XM272" s="802"/>
      <c r="XN272" s="802"/>
      <c r="XO272" s="802"/>
      <c r="XP272" s="802"/>
      <c r="XQ272" s="802"/>
      <c r="XR272" s="802"/>
      <c r="XS272" s="802"/>
      <c r="XT272" s="802"/>
      <c r="XU272" s="802"/>
      <c r="XV272" s="802"/>
      <c r="XW272" s="802"/>
      <c r="XX272" s="802"/>
      <c r="XY272" s="802"/>
      <c r="XZ272" s="802"/>
      <c r="YA272" s="802"/>
      <c r="YB272" s="802"/>
      <c r="YC272" s="802"/>
      <c r="YD272" s="802"/>
      <c r="YE272" s="802"/>
      <c r="YF272" s="802"/>
      <c r="YG272" s="802"/>
      <c r="YH272" s="802"/>
      <c r="YI272" s="802"/>
      <c r="YJ272" s="802"/>
      <c r="YK272" s="802"/>
      <c r="YL272" s="802"/>
      <c r="YM272" s="802"/>
      <c r="YN272" s="802"/>
      <c r="YO272" s="802"/>
      <c r="YP272" s="802"/>
      <c r="YQ272" s="802"/>
      <c r="YR272" s="802"/>
      <c r="YS272" s="802"/>
      <c r="YT272" s="802"/>
      <c r="YU272" s="802"/>
      <c r="YV272" s="802"/>
      <c r="YW272" s="802"/>
      <c r="YX272" s="802"/>
      <c r="YY272" s="802"/>
      <c r="YZ272" s="802"/>
      <c r="ZA272" s="802"/>
      <c r="ZB272" s="802"/>
      <c r="ZC272" s="802"/>
      <c r="ZD272" s="802"/>
      <c r="ZE272" s="802"/>
      <c r="ZF272" s="802"/>
      <c r="ZG272" s="802"/>
      <c r="ZH272" s="802"/>
      <c r="ZI272" s="802"/>
      <c r="ZJ272" s="802"/>
      <c r="ZK272" s="802"/>
      <c r="ZL272" s="802"/>
      <c r="ZM272" s="802"/>
      <c r="ZN272" s="802"/>
      <c r="ZO272" s="802"/>
      <c r="ZP272" s="802"/>
      <c r="ZQ272" s="802"/>
      <c r="ZR272" s="802"/>
      <c r="ZS272" s="802"/>
      <c r="ZT272" s="802"/>
      <c r="ZU272" s="802"/>
      <c r="ZV272" s="802"/>
      <c r="ZW272" s="802"/>
      <c r="ZX272" s="802"/>
      <c r="ZY272" s="802"/>
      <c r="ZZ272" s="802"/>
      <c r="AAA272" s="802"/>
      <c r="AAB272" s="802"/>
      <c r="AAC272" s="802"/>
      <c r="AAD272" s="802"/>
      <c r="AAE272" s="802"/>
      <c r="AAF272" s="802"/>
      <c r="AAG272" s="802"/>
      <c r="AAH272" s="802"/>
      <c r="AAI272" s="802"/>
      <c r="AAJ272" s="802"/>
      <c r="AAK272" s="802"/>
      <c r="AAL272" s="802"/>
      <c r="AAM272" s="802"/>
      <c r="AAN272" s="802"/>
      <c r="AAO272" s="802"/>
      <c r="AAP272" s="802"/>
      <c r="AAQ272" s="802"/>
      <c r="AAR272" s="802"/>
      <c r="AAS272" s="802"/>
      <c r="AAT272" s="802"/>
      <c r="AAU272" s="802"/>
      <c r="AAV272" s="802"/>
      <c r="AAW272" s="802"/>
      <c r="AAX272" s="802"/>
      <c r="AAY272" s="802"/>
      <c r="AAZ272" s="802"/>
      <c r="ABA272" s="802"/>
      <c r="ABB272" s="802"/>
      <c r="ABC272" s="802"/>
      <c r="ABD272" s="802"/>
      <c r="ABE272" s="802"/>
      <c r="ABF272" s="802"/>
      <c r="ABG272" s="802"/>
      <c r="ABH272" s="802"/>
      <c r="ABI272" s="802"/>
      <c r="ABJ272" s="802"/>
      <c r="ABK272" s="802"/>
      <c r="ABL272" s="802"/>
      <c r="ABM272" s="802"/>
      <c r="ABN272" s="802"/>
      <c r="ABO272" s="802"/>
      <c r="ABP272" s="802"/>
      <c r="ABQ272" s="802"/>
      <c r="ABR272" s="802"/>
      <c r="ABS272" s="802"/>
      <c r="ABT272" s="802"/>
      <c r="ABU272" s="802"/>
      <c r="ABV272" s="802"/>
      <c r="ABW272" s="802"/>
      <c r="ABX272" s="802"/>
      <c r="ABY272" s="802"/>
      <c r="ABZ272" s="802"/>
      <c r="ACA272" s="802"/>
      <c r="ACB272" s="802"/>
      <c r="ACC272" s="802"/>
      <c r="ACD272" s="802"/>
      <c r="ACE272" s="802"/>
      <c r="ACF272" s="802"/>
      <c r="ACG272" s="802"/>
      <c r="ACH272" s="802"/>
      <c r="ACI272" s="802"/>
      <c r="ACJ272" s="802"/>
      <c r="ACK272" s="802"/>
      <c r="ACL272" s="802"/>
      <c r="ACM272" s="802"/>
      <c r="ACN272" s="802"/>
      <c r="ACO272" s="802"/>
      <c r="ACP272" s="802"/>
      <c r="ACQ272" s="802"/>
      <c r="ACR272" s="802"/>
      <c r="ACS272" s="802"/>
      <c r="ACT272" s="802"/>
      <c r="ACU272" s="802"/>
      <c r="ACV272" s="802"/>
      <c r="ACW272" s="802"/>
      <c r="ACX272" s="802"/>
      <c r="ACY272" s="802"/>
      <c r="ACZ272" s="802"/>
      <c r="ADA272" s="802"/>
      <c r="ADB272" s="802"/>
      <c r="ADC272" s="802"/>
      <c r="ADD272" s="802"/>
      <c r="ADE272" s="802"/>
      <c r="ADF272" s="802"/>
      <c r="ADG272" s="802"/>
      <c r="ADH272" s="802"/>
      <c r="ADI272" s="802"/>
      <c r="ADJ272" s="802"/>
      <c r="ADK272" s="802"/>
      <c r="ADL272" s="802"/>
      <c r="ADM272" s="802"/>
      <c r="ADN272" s="802"/>
      <c r="ADO272" s="802"/>
      <c r="ADP272" s="802"/>
      <c r="ADQ272" s="802"/>
      <c r="ADR272" s="802"/>
      <c r="ADS272" s="802"/>
      <c r="ADT272" s="802"/>
      <c r="ADU272" s="802"/>
      <c r="ADV272" s="802"/>
      <c r="ADW272" s="802"/>
      <c r="ADX272" s="802"/>
      <c r="ADY272" s="802"/>
      <c r="ADZ272" s="802"/>
      <c r="AEA272" s="802"/>
      <c r="AEB272" s="802"/>
      <c r="AEC272" s="802"/>
      <c r="AED272" s="802"/>
      <c r="AEE272" s="802"/>
      <c r="AEF272" s="802"/>
      <c r="AEG272" s="802"/>
      <c r="AEH272" s="802"/>
      <c r="AEI272" s="802"/>
      <c r="AEJ272" s="802"/>
      <c r="AEK272" s="802"/>
      <c r="AEL272" s="802"/>
      <c r="AEM272" s="802"/>
      <c r="AEN272" s="802"/>
      <c r="AEO272" s="802"/>
      <c r="AEP272" s="802"/>
      <c r="AEQ272" s="802"/>
      <c r="AER272" s="802"/>
      <c r="AES272" s="802"/>
      <c r="AET272" s="802"/>
      <c r="AEU272" s="802"/>
      <c r="AEV272" s="802"/>
      <c r="AEW272" s="802"/>
      <c r="AEX272" s="802"/>
      <c r="AEY272" s="802"/>
      <c r="AEZ272" s="802"/>
      <c r="AFA272" s="802"/>
      <c r="AFB272" s="802"/>
      <c r="AFC272" s="802"/>
      <c r="AFD272" s="802"/>
      <c r="AFE272" s="802"/>
      <c r="AFF272" s="802"/>
      <c r="AFG272" s="802"/>
      <c r="AFH272" s="802"/>
      <c r="AFI272" s="802"/>
      <c r="AFJ272" s="802"/>
      <c r="AFK272" s="802"/>
      <c r="AFL272" s="802"/>
      <c r="AFM272" s="802"/>
      <c r="AFN272" s="802"/>
      <c r="AFO272" s="802"/>
      <c r="AFP272" s="802"/>
      <c r="AFQ272" s="802"/>
      <c r="AFR272" s="802"/>
      <c r="AFS272" s="802"/>
      <c r="AFT272" s="802"/>
      <c r="AFU272" s="802"/>
      <c r="AFV272" s="802"/>
      <c r="AFW272" s="802"/>
      <c r="AFX272" s="802"/>
      <c r="AFY272" s="802"/>
      <c r="AFZ272" s="802"/>
      <c r="AGA272" s="802"/>
      <c r="AGB272" s="802"/>
      <c r="AGC272" s="802"/>
      <c r="AGD272" s="802"/>
      <c r="AGE272" s="802"/>
      <c r="AGF272" s="802"/>
      <c r="AGG272" s="802"/>
      <c r="AGH272" s="802"/>
      <c r="AGI272" s="802"/>
      <c r="AGJ272" s="802"/>
      <c r="AGK272" s="802"/>
      <c r="AGL272" s="802"/>
      <c r="AGM272" s="802"/>
      <c r="AGN272" s="802"/>
      <c r="AGO272" s="802"/>
      <c r="AGP272" s="802"/>
      <c r="AGQ272" s="802"/>
      <c r="AGR272" s="802"/>
      <c r="AGS272" s="802"/>
      <c r="AGT272" s="802"/>
      <c r="AGU272" s="802"/>
      <c r="AGV272" s="802"/>
      <c r="AGW272" s="802"/>
      <c r="AGX272" s="802"/>
      <c r="AGY272" s="802"/>
      <c r="AGZ272" s="802"/>
      <c r="AHA272" s="802"/>
      <c r="AHB272" s="802"/>
      <c r="AHC272" s="802"/>
      <c r="AHD272" s="802"/>
      <c r="AHE272" s="802"/>
      <c r="AHF272" s="802"/>
      <c r="AHG272" s="802"/>
      <c r="AHH272" s="802"/>
      <c r="AHI272" s="802"/>
      <c r="AHJ272" s="802"/>
      <c r="AHK272" s="802"/>
      <c r="AHL272" s="802"/>
      <c r="AHM272" s="802"/>
      <c r="AHN272" s="802"/>
      <c r="AHO272" s="802"/>
      <c r="AHP272" s="802"/>
      <c r="AHQ272" s="802"/>
      <c r="AHR272" s="802"/>
      <c r="AHS272" s="802"/>
      <c r="AHT272" s="802"/>
      <c r="AHU272" s="802"/>
      <c r="AHV272" s="802"/>
      <c r="AHW272" s="802"/>
      <c r="AHX272" s="802"/>
      <c r="AHY272" s="802"/>
      <c r="AHZ272" s="802"/>
      <c r="AIA272" s="802"/>
      <c r="AIB272" s="802"/>
      <c r="AIC272" s="802"/>
      <c r="AID272" s="802"/>
      <c r="AIE272" s="802"/>
      <c r="AIF272" s="802"/>
      <c r="AIG272" s="802"/>
      <c r="AIH272" s="802"/>
      <c r="AII272" s="802"/>
      <c r="AIJ272" s="802"/>
      <c r="AQE272" s="802"/>
      <c r="AQF272" s="802"/>
      <c r="AQG272" s="802"/>
      <c r="AQH272" s="802"/>
      <c r="AQI272" s="802"/>
      <c r="AQJ272" s="802"/>
      <c r="AQK272" s="802"/>
      <c r="AQL272" s="802"/>
      <c r="AQM272" s="802"/>
      <c r="AQN272" s="802"/>
      <c r="AQO272" s="802"/>
      <c r="AQP272" s="802"/>
      <c r="AQQ272" s="802"/>
      <c r="AQR272" s="802"/>
      <c r="AQS272" s="802"/>
      <c r="AQT272" s="802"/>
      <c r="AQU272" s="802"/>
      <c r="AQV272" s="802"/>
      <c r="AQW272" s="802"/>
      <c r="AQX272" s="802"/>
      <c r="AQY272" s="802"/>
      <c r="AQZ272" s="802"/>
      <c r="ARA272" s="802"/>
      <c r="ARB272" s="802"/>
      <c r="ARC272" s="802"/>
      <c r="ARD272" s="802"/>
      <c r="ARE272" s="802"/>
      <c r="ARF272" s="802"/>
      <c r="ARG272" s="802"/>
      <c r="ARH272" s="802"/>
      <c r="ARI272" s="802"/>
      <c r="ARJ272" s="802"/>
      <c r="ARK272" s="802"/>
      <c r="ARL272" s="802"/>
      <c r="ARM272" s="802"/>
      <c r="ARN272" s="802"/>
      <c r="ARO272" s="802"/>
      <c r="ARP272" s="802"/>
      <c r="ARQ272" s="802"/>
      <c r="ARR272" s="802"/>
      <c r="ARS272" s="802"/>
      <c r="ART272" s="802"/>
      <c r="ARU272" s="802"/>
      <c r="ARV272" s="802"/>
      <c r="ARW272" s="802"/>
      <c r="ARX272" s="802"/>
      <c r="ARY272" s="802"/>
      <c r="ARZ272" s="802"/>
      <c r="ASA272" s="802"/>
      <c r="ASB272" s="802"/>
      <c r="ASC272" s="802"/>
      <c r="ASD272" s="802"/>
      <c r="ASE272" s="802"/>
      <c r="ASF272" s="802"/>
      <c r="ASG272" s="802"/>
      <c r="ASH272" s="802"/>
      <c r="ASI272" s="802"/>
      <c r="ASJ272" s="802"/>
      <c r="ASK272" s="802"/>
      <c r="ASL272" s="802"/>
      <c r="ATP272" s="802"/>
      <c r="ATQ272" s="802"/>
      <c r="ATR272" s="802"/>
      <c r="ATS272" s="802"/>
      <c r="ATT272" s="802"/>
      <c r="ATU272" s="802"/>
      <c r="ATV272" s="802"/>
      <c r="ATW272" s="802"/>
      <c r="ATX272" s="802"/>
      <c r="ATY272" s="802"/>
      <c r="ATZ272" s="802"/>
      <c r="AUA272" s="802"/>
      <c r="AUB272" s="802"/>
      <c r="AUC272" s="802"/>
      <c r="AUD272" s="802"/>
      <c r="AUE272" s="802"/>
      <c r="AUF272" s="802"/>
      <c r="AUG272" s="802"/>
      <c r="AUH272" s="802"/>
      <c r="AUI272" s="802"/>
      <c r="AUJ272" s="802"/>
      <c r="AUK272" s="802"/>
      <c r="AUL272" s="802"/>
      <c r="AUM272" s="802"/>
      <c r="AUN272" s="802"/>
      <c r="AUO272" s="802"/>
      <c r="AUP272" s="801"/>
      <c r="AUQ272" s="802"/>
      <c r="AUR272" s="801"/>
      <c r="AUS272" s="802"/>
      <c r="AUT272" s="801"/>
      <c r="AUU272" s="802"/>
      <c r="AUV272" s="802"/>
      <c r="AUW272" s="802"/>
      <c r="AUX272" s="802"/>
      <c r="AUY272" s="802"/>
      <c r="AUZ272" s="802"/>
      <c r="AVA272" s="802"/>
      <c r="AVB272" s="802"/>
      <c r="AVC272" s="802"/>
      <c r="AVD272" s="802"/>
      <c r="AVE272" s="802"/>
      <c r="AVF272" s="802"/>
      <c r="AVG272" s="802"/>
      <c r="AVH272" s="802"/>
      <c r="AVI272" s="802"/>
      <c r="AVJ272" s="808"/>
      <c r="AVK272" s="808"/>
      <c r="AVL272" s="808"/>
      <c r="AVM272" s="808"/>
      <c r="AVN272" s="808"/>
      <c r="AVO272" s="808"/>
      <c r="AVP272" s="808"/>
      <c r="AVQ272" s="808"/>
      <c r="AVR272" s="808"/>
      <c r="AVS272" s="808"/>
      <c r="AVT272" s="808"/>
      <c r="AVU272" s="809"/>
      <c r="AVV272" s="809"/>
      <c r="AVW272" s="809"/>
      <c r="AVX272" s="809"/>
      <c r="AVY272" s="809"/>
      <c r="AVZ272" s="809"/>
      <c r="AWA272" s="809"/>
      <c r="AWB272" s="809"/>
      <c r="AWC272" s="809"/>
      <c r="AWD272" s="809"/>
      <c r="AWE272" s="809"/>
      <c r="AWF272" s="809"/>
      <c r="AWG272" s="809"/>
      <c r="AWH272" s="809"/>
      <c r="AWI272" s="809"/>
      <c r="AWJ272" s="809"/>
      <c r="AWK272" s="809"/>
      <c r="AWL272" s="809"/>
      <c r="AWM272" s="809"/>
      <c r="AWN272" s="809"/>
      <c r="AWO272" s="809"/>
      <c r="AWP272" s="809"/>
      <c r="AWQ272" s="809"/>
      <c r="AWR272" s="808"/>
      <c r="AWS272" s="761"/>
      <c r="AWT272" s="808"/>
      <c r="AWU272" s="809"/>
      <c r="AWV272" s="809"/>
      <c r="AWW272" s="809"/>
      <c r="AWX272" s="809"/>
      <c r="AWY272" s="809"/>
      <c r="AWZ272" s="809"/>
      <c r="AXA272" s="809"/>
      <c r="AXB272" s="809"/>
      <c r="AXC272" s="809"/>
      <c r="AXD272" s="809"/>
      <c r="AXE272" s="809"/>
      <c r="AXF272" s="809"/>
      <c r="AXG272" s="809"/>
      <c r="AXH272" s="809"/>
      <c r="AXI272" s="809"/>
      <c r="AXJ272" s="809"/>
      <c r="AXK272" s="809"/>
      <c r="AXL272" s="809"/>
      <c r="AXM272" s="809"/>
      <c r="AXN272" s="809"/>
      <c r="AXO272" s="809"/>
      <c r="AXP272" s="809"/>
      <c r="AXQ272" s="809"/>
      <c r="AXR272" s="809"/>
      <c r="AXS272" s="809"/>
      <c r="AXT272" s="809"/>
      <c r="AXU272" s="809"/>
      <c r="AXV272" s="809"/>
      <c r="AXW272" s="809"/>
      <c r="AXX272" s="809"/>
      <c r="AXY272" s="809"/>
      <c r="AXZ272" s="809"/>
      <c r="AYA272" s="809"/>
      <c r="AYB272" s="809"/>
      <c r="AYC272" s="809"/>
      <c r="AYD272" s="808"/>
      <c r="AYE272" s="808"/>
      <c r="AYF272" s="809"/>
      <c r="AYG272" s="808"/>
      <c r="AYH272" s="810"/>
      <c r="AYI272" s="810"/>
      <c r="AYJ272" s="810"/>
      <c r="AYK272" s="810"/>
      <c r="AYL272" s="810"/>
      <c r="AYM272" s="810"/>
      <c r="AYN272" s="810"/>
      <c r="AYO272" s="810"/>
      <c r="AYP272" s="810"/>
      <c r="AYQ272" s="810"/>
      <c r="AYR272" s="810"/>
      <c r="AYS272" s="810"/>
      <c r="AYT272" s="810"/>
      <c r="AYU272" s="810"/>
      <c r="AYV272" s="810"/>
      <c r="AYW272" s="810"/>
      <c r="AYX272" s="810"/>
      <c r="AYY272" s="810"/>
      <c r="AYZ272" s="810"/>
      <c r="AZA272" s="810"/>
      <c r="AZB272" s="810"/>
      <c r="AZC272" s="810"/>
      <c r="AZD272" s="810"/>
      <c r="AZE272" s="810"/>
      <c r="AZF272" s="810"/>
      <c r="AZG272" s="810"/>
      <c r="AZH272" s="810"/>
      <c r="AZI272" s="810"/>
      <c r="AZJ272" s="810"/>
      <c r="AZK272" s="810"/>
      <c r="AZL272" s="810"/>
      <c r="AZM272" s="810"/>
      <c r="AZN272" s="810"/>
      <c r="AZO272" s="810"/>
      <c r="AZP272" s="809"/>
      <c r="AZQ272" s="802"/>
      <c r="AZR272" s="802"/>
      <c r="AZS272" s="802"/>
    </row>
    <row r="273" spans="45:920 1123:1371" s="793" customFormat="1" ht="13.5">
      <c r="AS273" s="802"/>
      <c r="AT273" s="802"/>
      <c r="AU273" s="802"/>
      <c r="AV273" s="802"/>
      <c r="AW273" s="802"/>
      <c r="AX273" s="802"/>
      <c r="AY273" s="802"/>
      <c r="AZ273" s="802"/>
      <c r="BA273" s="802"/>
      <c r="BB273" s="802"/>
      <c r="BC273" s="802"/>
      <c r="BD273" s="802"/>
      <c r="BE273" s="802"/>
      <c r="BF273" s="802"/>
      <c r="BG273" s="802"/>
      <c r="BH273" s="802"/>
      <c r="BI273" s="802"/>
      <c r="BJ273" s="802"/>
      <c r="BK273" s="802"/>
      <c r="BL273" s="802"/>
      <c r="BM273" s="802"/>
      <c r="BN273" s="802"/>
      <c r="BO273" s="802"/>
      <c r="BP273" s="802"/>
      <c r="BQ273" s="802"/>
      <c r="BR273" s="802"/>
      <c r="BS273" s="802"/>
      <c r="BT273" s="802"/>
      <c r="BU273" s="802"/>
      <c r="BV273" s="802"/>
      <c r="BW273" s="802"/>
      <c r="BX273" s="802"/>
      <c r="BY273" s="802"/>
      <c r="BZ273" s="802"/>
      <c r="CA273" s="802"/>
      <c r="CB273" s="802"/>
      <c r="CC273" s="802"/>
      <c r="CD273" s="802"/>
      <c r="CE273" s="802"/>
      <c r="CF273" s="802"/>
      <c r="CG273" s="802"/>
      <c r="CH273" s="802"/>
      <c r="CI273" s="802"/>
      <c r="CJ273" s="802"/>
      <c r="CK273" s="802"/>
      <c r="CL273" s="802"/>
      <c r="CM273" s="802"/>
      <c r="CN273" s="802"/>
      <c r="CO273" s="802"/>
      <c r="CP273" s="802"/>
      <c r="CQ273" s="802"/>
      <c r="CR273" s="802"/>
      <c r="CS273" s="802"/>
      <c r="CT273" s="802"/>
      <c r="CU273" s="802"/>
      <c r="CV273" s="802"/>
      <c r="CW273" s="802"/>
      <c r="CX273" s="802"/>
      <c r="CY273" s="802"/>
      <c r="CZ273" s="802"/>
      <c r="DA273" s="802"/>
      <c r="DB273" s="802"/>
      <c r="DC273" s="802"/>
      <c r="DD273" s="802"/>
      <c r="DE273" s="802"/>
      <c r="DF273" s="802"/>
      <c r="DG273" s="802"/>
      <c r="DH273" s="802"/>
      <c r="DI273" s="802"/>
      <c r="DJ273" s="802"/>
      <c r="DK273" s="802"/>
      <c r="DL273" s="802"/>
      <c r="DM273" s="802"/>
      <c r="DN273" s="802"/>
      <c r="DO273" s="802"/>
      <c r="DP273" s="802"/>
      <c r="DQ273" s="802"/>
      <c r="DR273" s="802"/>
      <c r="DS273" s="802"/>
      <c r="DT273" s="802"/>
      <c r="DU273" s="802"/>
      <c r="DV273" s="802"/>
      <c r="DW273" s="802"/>
      <c r="DX273" s="802"/>
      <c r="DY273" s="802"/>
      <c r="DZ273" s="802"/>
      <c r="EA273" s="802"/>
      <c r="EB273" s="802"/>
      <c r="EC273" s="802"/>
      <c r="ED273" s="802"/>
      <c r="EE273" s="802"/>
      <c r="EF273" s="802"/>
      <c r="EG273" s="802"/>
      <c r="EH273" s="802"/>
      <c r="EI273" s="802"/>
      <c r="EJ273" s="802"/>
      <c r="EK273" s="802"/>
      <c r="EL273" s="802"/>
      <c r="EM273" s="802"/>
      <c r="EN273" s="802"/>
      <c r="EO273" s="802"/>
      <c r="EP273" s="802"/>
      <c r="EQ273" s="802"/>
      <c r="ER273" s="802"/>
      <c r="ES273" s="802"/>
      <c r="ET273" s="802"/>
      <c r="EU273" s="802"/>
      <c r="EV273" s="802"/>
      <c r="EW273" s="802"/>
      <c r="EX273" s="802"/>
      <c r="EY273" s="802"/>
      <c r="EZ273" s="802"/>
      <c r="FA273" s="802"/>
      <c r="FB273" s="802"/>
      <c r="FC273" s="802"/>
      <c r="FD273" s="802"/>
      <c r="FE273" s="802"/>
      <c r="FF273" s="802"/>
      <c r="FG273" s="802"/>
      <c r="FH273" s="802"/>
      <c r="FI273" s="802"/>
      <c r="FJ273" s="802"/>
      <c r="FK273" s="802"/>
      <c r="FL273" s="802"/>
      <c r="FM273" s="802"/>
      <c r="FN273" s="802"/>
      <c r="FO273" s="802"/>
      <c r="FP273" s="802"/>
      <c r="FQ273" s="802"/>
      <c r="FR273" s="802"/>
      <c r="FS273" s="802"/>
      <c r="FT273" s="802"/>
      <c r="FU273" s="802"/>
      <c r="FV273" s="802"/>
      <c r="FW273" s="802"/>
      <c r="FX273" s="802"/>
      <c r="FY273" s="802"/>
      <c r="FZ273" s="802"/>
      <c r="GA273" s="802"/>
      <c r="GB273" s="802"/>
      <c r="GC273" s="802"/>
      <c r="GD273" s="802"/>
      <c r="GE273" s="802"/>
      <c r="GF273" s="802"/>
      <c r="GG273" s="802"/>
      <c r="GH273" s="802"/>
      <c r="GI273" s="802"/>
      <c r="GJ273" s="802"/>
      <c r="GK273" s="802"/>
      <c r="GL273" s="802"/>
      <c r="GM273" s="802"/>
      <c r="GN273" s="802"/>
      <c r="GO273" s="802"/>
      <c r="GP273" s="802"/>
      <c r="GQ273" s="802"/>
      <c r="GR273" s="802"/>
      <c r="GS273" s="802"/>
      <c r="GT273" s="802"/>
      <c r="GU273" s="802"/>
      <c r="GV273" s="802"/>
      <c r="GW273" s="802"/>
      <c r="GX273" s="802"/>
      <c r="GY273" s="802"/>
      <c r="GZ273" s="802"/>
      <c r="HA273" s="802"/>
      <c r="HB273" s="802"/>
      <c r="HC273" s="802"/>
      <c r="HD273" s="802"/>
      <c r="HE273" s="802"/>
      <c r="HF273" s="802"/>
      <c r="HG273" s="802"/>
      <c r="HH273" s="802"/>
      <c r="HI273" s="802"/>
      <c r="HJ273" s="802"/>
      <c r="HK273" s="802"/>
      <c r="HL273" s="802"/>
      <c r="HM273" s="802"/>
      <c r="HN273" s="802"/>
      <c r="HO273" s="802"/>
      <c r="HP273" s="802"/>
      <c r="HQ273" s="802"/>
      <c r="HR273" s="802"/>
      <c r="HS273" s="802"/>
      <c r="HT273" s="802"/>
      <c r="HU273" s="802"/>
      <c r="HV273" s="802"/>
      <c r="HW273" s="802"/>
      <c r="HX273" s="802"/>
      <c r="HY273" s="802"/>
      <c r="HZ273" s="802"/>
      <c r="IA273" s="802"/>
      <c r="IB273" s="802"/>
      <c r="IC273" s="802"/>
      <c r="ID273" s="802"/>
      <c r="IE273" s="802"/>
      <c r="IF273" s="802"/>
      <c r="IG273" s="802"/>
      <c r="IH273" s="802"/>
      <c r="II273" s="802"/>
      <c r="IJ273" s="802"/>
      <c r="IK273" s="802"/>
      <c r="IL273" s="802"/>
      <c r="IM273" s="802"/>
      <c r="IN273" s="802"/>
      <c r="IO273" s="802"/>
      <c r="IP273" s="802"/>
      <c r="IQ273" s="802"/>
      <c r="IR273" s="802"/>
      <c r="IS273" s="802"/>
      <c r="IT273" s="802"/>
      <c r="IU273" s="802"/>
      <c r="IV273" s="802"/>
      <c r="IW273" s="802"/>
      <c r="IX273" s="802"/>
      <c r="IY273" s="802"/>
      <c r="IZ273" s="802"/>
      <c r="JA273" s="802"/>
      <c r="JB273" s="802"/>
      <c r="JC273" s="802"/>
      <c r="JD273" s="802"/>
      <c r="JE273" s="802"/>
      <c r="JF273" s="802"/>
      <c r="JG273" s="802"/>
      <c r="JH273" s="802"/>
      <c r="JI273" s="802"/>
      <c r="JJ273" s="802"/>
      <c r="JK273" s="802"/>
      <c r="JL273" s="802"/>
      <c r="JM273" s="802"/>
      <c r="JN273" s="802"/>
      <c r="JO273" s="802"/>
      <c r="JP273" s="802"/>
      <c r="JQ273" s="802"/>
      <c r="JR273" s="802"/>
      <c r="JS273" s="802"/>
      <c r="JT273" s="802"/>
      <c r="JU273" s="802"/>
      <c r="JV273" s="802"/>
      <c r="JW273" s="802"/>
      <c r="JX273" s="802"/>
      <c r="JY273" s="802"/>
      <c r="JZ273" s="802"/>
      <c r="KA273" s="802"/>
      <c r="KB273" s="802"/>
      <c r="KC273" s="802"/>
      <c r="KD273" s="802"/>
      <c r="KE273" s="802"/>
      <c r="KF273" s="802"/>
      <c r="KG273" s="802"/>
      <c r="KH273" s="802"/>
      <c r="KI273" s="802"/>
      <c r="KJ273" s="802"/>
      <c r="KK273" s="802"/>
      <c r="KL273" s="802"/>
      <c r="KM273" s="802"/>
      <c r="KN273" s="802"/>
      <c r="KO273" s="802"/>
      <c r="KP273" s="802"/>
      <c r="KQ273" s="802"/>
      <c r="KR273" s="802"/>
      <c r="KS273" s="802"/>
      <c r="KT273" s="802"/>
      <c r="KU273" s="802"/>
      <c r="KV273" s="802"/>
      <c r="KW273" s="802"/>
      <c r="KX273" s="802"/>
      <c r="KY273" s="802"/>
      <c r="KZ273" s="802"/>
      <c r="LA273" s="802"/>
      <c r="LB273" s="802"/>
      <c r="LC273" s="802"/>
      <c r="LD273" s="802"/>
      <c r="LE273" s="802"/>
      <c r="LF273" s="802"/>
      <c r="LG273" s="802"/>
      <c r="LH273" s="802"/>
      <c r="LI273" s="802"/>
      <c r="LJ273" s="802"/>
      <c r="LK273" s="802"/>
      <c r="LL273" s="802"/>
      <c r="LM273" s="802"/>
      <c r="LN273" s="802"/>
      <c r="LO273" s="802"/>
      <c r="LP273" s="802"/>
      <c r="LQ273" s="802"/>
      <c r="LR273" s="802"/>
      <c r="LS273" s="802"/>
      <c r="LT273" s="802"/>
      <c r="LU273" s="802"/>
      <c r="LV273" s="802"/>
      <c r="LW273" s="802"/>
      <c r="LX273" s="802"/>
      <c r="LY273" s="802"/>
      <c r="LZ273" s="802"/>
      <c r="MA273" s="802"/>
      <c r="MB273" s="802"/>
      <c r="MC273" s="802"/>
      <c r="MD273" s="802"/>
      <c r="ME273" s="802"/>
      <c r="MF273" s="802"/>
      <c r="MG273" s="802"/>
      <c r="MH273" s="802"/>
      <c r="MI273" s="802"/>
      <c r="MJ273" s="802"/>
      <c r="MK273" s="802"/>
      <c r="ML273" s="802"/>
      <c r="MM273" s="802"/>
      <c r="MN273" s="802"/>
      <c r="MO273" s="802"/>
      <c r="MP273" s="802"/>
      <c r="MQ273" s="802"/>
      <c r="MR273" s="802"/>
      <c r="MS273" s="802"/>
      <c r="MT273" s="802"/>
      <c r="MU273" s="802"/>
      <c r="MV273" s="802"/>
      <c r="MW273" s="802"/>
      <c r="MX273" s="802"/>
      <c r="MY273" s="802"/>
      <c r="MZ273" s="802"/>
      <c r="NA273" s="802"/>
      <c r="NB273" s="802"/>
      <c r="NC273" s="802"/>
      <c r="ND273" s="802"/>
      <c r="NE273" s="802"/>
      <c r="NF273" s="802"/>
      <c r="NG273" s="802"/>
      <c r="NH273" s="802"/>
      <c r="NI273" s="802"/>
      <c r="NJ273" s="802"/>
      <c r="NK273" s="802"/>
      <c r="NL273" s="802"/>
      <c r="NM273" s="802"/>
      <c r="NN273" s="802"/>
      <c r="NO273" s="802"/>
      <c r="NP273" s="802"/>
      <c r="NQ273" s="802"/>
      <c r="NR273" s="802"/>
      <c r="NS273" s="802"/>
      <c r="NT273" s="802"/>
      <c r="NU273" s="802"/>
      <c r="NV273" s="802"/>
      <c r="NW273" s="802"/>
      <c r="NX273" s="802"/>
      <c r="NY273" s="802"/>
      <c r="NZ273" s="802"/>
      <c r="OA273" s="802"/>
      <c r="OB273" s="802"/>
      <c r="OC273" s="802"/>
      <c r="OD273" s="802"/>
      <c r="OE273" s="802"/>
      <c r="OF273" s="802"/>
      <c r="OG273" s="802"/>
      <c r="OH273" s="802"/>
      <c r="OI273" s="802"/>
      <c r="OJ273" s="802"/>
      <c r="OK273" s="802"/>
      <c r="OL273" s="802"/>
      <c r="OM273" s="802"/>
      <c r="ON273" s="802"/>
      <c r="OO273" s="802"/>
      <c r="OP273" s="802"/>
      <c r="OQ273" s="802"/>
      <c r="OR273" s="802"/>
      <c r="OS273" s="802"/>
      <c r="OT273" s="802"/>
      <c r="OU273" s="802"/>
      <c r="OV273" s="802"/>
      <c r="OW273" s="802"/>
      <c r="OX273" s="802"/>
      <c r="OY273" s="802"/>
      <c r="OZ273" s="802"/>
      <c r="PA273" s="802"/>
      <c r="PB273" s="802"/>
      <c r="PC273" s="802"/>
      <c r="PD273" s="802"/>
      <c r="PE273" s="802"/>
      <c r="PF273" s="802"/>
      <c r="PG273" s="802"/>
      <c r="PH273" s="802"/>
      <c r="PI273" s="802"/>
      <c r="PJ273" s="802"/>
      <c r="PK273" s="802"/>
      <c r="PL273" s="802"/>
      <c r="PM273" s="802"/>
      <c r="PN273" s="802"/>
      <c r="PO273" s="802"/>
      <c r="PP273" s="802"/>
      <c r="PQ273" s="802"/>
      <c r="PR273" s="802"/>
      <c r="PS273" s="802"/>
      <c r="PT273" s="802"/>
      <c r="PU273" s="802"/>
      <c r="PV273" s="802"/>
      <c r="PW273" s="802"/>
      <c r="PX273" s="802"/>
      <c r="PY273" s="802"/>
      <c r="PZ273" s="802"/>
      <c r="QA273" s="802"/>
      <c r="QB273" s="802"/>
      <c r="QC273" s="802"/>
      <c r="QD273" s="802"/>
      <c r="QE273" s="802"/>
      <c r="QF273" s="802"/>
      <c r="QG273" s="802"/>
      <c r="QH273" s="802"/>
      <c r="QI273" s="802"/>
      <c r="QJ273" s="802"/>
      <c r="QK273" s="802"/>
      <c r="QL273" s="802"/>
      <c r="QM273" s="802"/>
      <c r="QN273" s="802"/>
      <c r="QO273" s="802"/>
      <c r="QP273" s="802"/>
      <c r="QQ273" s="802"/>
      <c r="QR273" s="802"/>
      <c r="QS273" s="802"/>
      <c r="QT273" s="802"/>
      <c r="QU273" s="802"/>
      <c r="QV273" s="802"/>
      <c r="QW273" s="802"/>
      <c r="QX273" s="802"/>
      <c r="QY273" s="802"/>
      <c r="QZ273" s="802"/>
      <c r="RA273" s="802"/>
      <c r="RB273" s="802"/>
      <c r="RC273" s="802"/>
      <c r="RD273" s="802"/>
      <c r="RE273" s="802"/>
      <c r="RF273" s="802"/>
      <c r="RG273" s="802"/>
      <c r="RH273" s="802"/>
      <c r="RI273" s="802"/>
      <c r="RJ273" s="802"/>
      <c r="RK273" s="802"/>
      <c r="RL273" s="802"/>
      <c r="RM273" s="802"/>
      <c r="RN273" s="802"/>
      <c r="RO273" s="802"/>
      <c r="RP273" s="802"/>
      <c r="RQ273" s="802"/>
      <c r="RR273" s="802"/>
      <c r="RS273" s="802"/>
      <c r="RT273" s="802"/>
      <c r="RU273" s="802"/>
      <c r="RV273" s="802"/>
      <c r="RW273" s="802"/>
      <c r="RX273" s="802"/>
      <c r="RY273" s="802"/>
      <c r="RZ273" s="802"/>
      <c r="SA273" s="802"/>
      <c r="SB273" s="802"/>
      <c r="SC273" s="802"/>
      <c r="SD273" s="802"/>
      <c r="SE273" s="802"/>
      <c r="SF273" s="802"/>
      <c r="SG273" s="802"/>
      <c r="SH273" s="802"/>
      <c r="SI273" s="802"/>
      <c r="SJ273" s="802"/>
      <c r="SK273" s="802"/>
      <c r="SL273" s="802"/>
      <c r="SM273" s="802"/>
      <c r="SN273" s="802"/>
      <c r="SO273" s="802"/>
      <c r="SP273" s="802"/>
      <c r="SQ273" s="802"/>
      <c r="SR273" s="802"/>
      <c r="SS273" s="802"/>
      <c r="ST273" s="802"/>
      <c r="SU273" s="802"/>
      <c r="SV273" s="802"/>
      <c r="SW273" s="802"/>
      <c r="SX273" s="802"/>
      <c r="SY273" s="802"/>
      <c r="SZ273" s="802"/>
      <c r="TA273" s="802"/>
      <c r="TB273" s="802"/>
      <c r="TC273" s="802"/>
      <c r="TD273" s="802"/>
      <c r="TE273" s="802"/>
      <c r="TF273" s="802"/>
      <c r="TG273" s="802"/>
      <c r="TH273" s="802"/>
      <c r="TI273" s="802"/>
      <c r="TJ273" s="802"/>
      <c r="TK273" s="802"/>
      <c r="TL273" s="802"/>
      <c r="TM273" s="802"/>
      <c r="TN273" s="802"/>
      <c r="TO273" s="802"/>
      <c r="TP273" s="802"/>
      <c r="TQ273" s="802"/>
      <c r="TR273" s="802"/>
      <c r="TS273" s="802"/>
      <c r="TT273" s="802"/>
      <c r="TU273" s="802"/>
      <c r="TV273" s="802"/>
      <c r="TW273" s="802"/>
      <c r="TX273" s="802"/>
      <c r="TY273" s="802"/>
      <c r="TZ273" s="802"/>
      <c r="UA273" s="802"/>
      <c r="UB273" s="802"/>
      <c r="UC273" s="802"/>
      <c r="UD273" s="802"/>
      <c r="UE273" s="802"/>
      <c r="UF273" s="802"/>
      <c r="UG273" s="802"/>
      <c r="UH273" s="802"/>
      <c r="UI273" s="802"/>
      <c r="UJ273" s="802"/>
      <c r="UK273" s="802"/>
      <c r="UL273" s="802"/>
      <c r="UM273" s="802"/>
      <c r="UN273" s="802"/>
      <c r="UO273" s="802"/>
      <c r="UP273" s="802"/>
      <c r="UQ273" s="802"/>
      <c r="UR273" s="802"/>
      <c r="US273" s="802"/>
      <c r="UT273" s="802"/>
      <c r="UU273" s="802"/>
      <c r="UV273" s="802"/>
      <c r="UW273" s="802"/>
      <c r="UX273" s="802"/>
      <c r="UY273" s="802"/>
      <c r="UZ273" s="802"/>
      <c r="VA273" s="802"/>
      <c r="VB273" s="802"/>
      <c r="VC273" s="802"/>
      <c r="VD273" s="802"/>
      <c r="VE273" s="802"/>
      <c r="VF273" s="802"/>
      <c r="VG273" s="802"/>
      <c r="VH273" s="802"/>
      <c r="VI273" s="802"/>
      <c r="VJ273" s="802"/>
      <c r="VK273" s="802"/>
      <c r="VL273" s="802"/>
      <c r="VM273" s="802"/>
      <c r="VN273" s="802"/>
      <c r="VO273" s="802"/>
      <c r="VP273" s="802"/>
      <c r="VQ273" s="802"/>
      <c r="VR273" s="802"/>
      <c r="VS273" s="802"/>
      <c r="VT273" s="802"/>
      <c r="VU273" s="802"/>
      <c r="VV273" s="802"/>
      <c r="VW273" s="802"/>
      <c r="VX273" s="802"/>
      <c r="VY273" s="802"/>
      <c r="VZ273" s="802"/>
      <c r="WA273" s="802"/>
      <c r="WB273" s="802"/>
      <c r="WC273" s="802"/>
      <c r="WD273" s="802"/>
      <c r="WE273" s="802"/>
      <c r="WF273" s="802"/>
      <c r="WG273" s="802"/>
      <c r="WH273" s="802"/>
      <c r="WI273" s="802"/>
      <c r="WJ273" s="802"/>
      <c r="WK273" s="802"/>
      <c r="WL273" s="802"/>
      <c r="WM273" s="802"/>
      <c r="WN273" s="802"/>
      <c r="WO273" s="802"/>
      <c r="WP273" s="802"/>
      <c r="WQ273" s="802"/>
      <c r="WR273" s="802"/>
      <c r="WS273" s="802"/>
      <c r="WT273" s="802"/>
      <c r="WU273" s="802"/>
      <c r="WV273" s="802"/>
      <c r="WW273" s="802"/>
      <c r="WX273" s="802"/>
      <c r="WY273" s="802"/>
      <c r="WZ273" s="802"/>
      <c r="XA273" s="802"/>
      <c r="XB273" s="802"/>
      <c r="XC273" s="802"/>
      <c r="XD273" s="802"/>
      <c r="XE273" s="802"/>
      <c r="XF273" s="802"/>
      <c r="XG273" s="802"/>
      <c r="XH273" s="802"/>
      <c r="XI273" s="802"/>
      <c r="XJ273" s="802"/>
      <c r="XK273" s="802"/>
      <c r="XL273" s="802"/>
      <c r="XM273" s="802"/>
      <c r="XN273" s="802"/>
      <c r="XO273" s="802"/>
      <c r="XP273" s="802"/>
      <c r="XQ273" s="802"/>
      <c r="XR273" s="802"/>
      <c r="XS273" s="802"/>
      <c r="XT273" s="802"/>
      <c r="XU273" s="802"/>
      <c r="XV273" s="802"/>
      <c r="XW273" s="802"/>
      <c r="XX273" s="802"/>
      <c r="XY273" s="802"/>
      <c r="XZ273" s="802"/>
      <c r="YA273" s="802"/>
      <c r="YB273" s="802"/>
      <c r="YC273" s="802"/>
      <c r="YD273" s="802"/>
      <c r="YE273" s="802"/>
      <c r="YF273" s="802"/>
      <c r="YG273" s="802"/>
      <c r="YH273" s="802"/>
      <c r="YI273" s="802"/>
      <c r="YJ273" s="802"/>
      <c r="YK273" s="802"/>
      <c r="YL273" s="802"/>
      <c r="YM273" s="802"/>
      <c r="YN273" s="802"/>
      <c r="YO273" s="802"/>
      <c r="YP273" s="802"/>
      <c r="YQ273" s="802"/>
      <c r="YR273" s="802"/>
      <c r="YS273" s="802"/>
      <c r="YT273" s="802"/>
      <c r="YU273" s="802"/>
      <c r="YV273" s="802"/>
      <c r="YW273" s="802"/>
      <c r="YX273" s="802"/>
      <c r="YY273" s="802"/>
      <c r="YZ273" s="802"/>
      <c r="ZA273" s="802"/>
      <c r="ZB273" s="802"/>
      <c r="ZC273" s="802"/>
      <c r="ZD273" s="802"/>
      <c r="ZE273" s="802"/>
      <c r="ZF273" s="802"/>
      <c r="ZG273" s="802"/>
      <c r="ZH273" s="802"/>
      <c r="ZI273" s="802"/>
      <c r="ZJ273" s="802"/>
      <c r="ZK273" s="802"/>
      <c r="ZL273" s="802"/>
      <c r="ZM273" s="802"/>
      <c r="ZN273" s="802"/>
      <c r="ZO273" s="802"/>
      <c r="ZP273" s="802"/>
      <c r="ZQ273" s="802"/>
      <c r="ZR273" s="802"/>
      <c r="ZS273" s="802"/>
      <c r="ZT273" s="802"/>
      <c r="ZU273" s="802"/>
      <c r="ZV273" s="802"/>
      <c r="ZW273" s="802"/>
      <c r="ZX273" s="802"/>
      <c r="ZY273" s="802"/>
      <c r="ZZ273" s="802"/>
      <c r="AAA273" s="802"/>
      <c r="AAB273" s="802"/>
      <c r="AAC273" s="802"/>
      <c r="AAD273" s="802"/>
      <c r="AAE273" s="802"/>
      <c r="AAF273" s="802"/>
      <c r="AAG273" s="802"/>
      <c r="AAH273" s="802"/>
      <c r="AAI273" s="802"/>
      <c r="AAJ273" s="802"/>
      <c r="AAK273" s="802"/>
      <c r="AAL273" s="802"/>
      <c r="AAM273" s="802"/>
      <c r="AAN273" s="802"/>
      <c r="AAO273" s="802"/>
      <c r="AAP273" s="802"/>
      <c r="AAQ273" s="802"/>
      <c r="AAR273" s="802"/>
      <c r="AAS273" s="802"/>
      <c r="AAT273" s="802"/>
      <c r="AAU273" s="802"/>
      <c r="AAV273" s="802"/>
      <c r="AAW273" s="802"/>
      <c r="AAX273" s="802"/>
      <c r="AAY273" s="802"/>
      <c r="AAZ273" s="802"/>
      <c r="ABA273" s="802"/>
      <c r="ABB273" s="802"/>
      <c r="ABC273" s="802"/>
      <c r="ABD273" s="802"/>
      <c r="ABE273" s="802"/>
      <c r="ABF273" s="802"/>
      <c r="ABG273" s="802"/>
      <c r="ABH273" s="802"/>
      <c r="ABI273" s="802"/>
      <c r="ABJ273" s="802"/>
      <c r="ABK273" s="802"/>
      <c r="ABL273" s="802"/>
      <c r="ABM273" s="802"/>
      <c r="ABN273" s="802"/>
      <c r="ABO273" s="802"/>
      <c r="ABP273" s="802"/>
      <c r="ABQ273" s="802"/>
      <c r="ABR273" s="802"/>
      <c r="ABS273" s="802"/>
      <c r="ABT273" s="802"/>
      <c r="ABU273" s="802"/>
      <c r="ABV273" s="802"/>
      <c r="ABW273" s="802"/>
      <c r="ABX273" s="802"/>
      <c r="ABY273" s="802"/>
      <c r="ABZ273" s="802"/>
      <c r="ACA273" s="802"/>
      <c r="ACB273" s="802"/>
      <c r="ACC273" s="802"/>
      <c r="ACD273" s="802"/>
      <c r="ACE273" s="802"/>
      <c r="ACF273" s="802"/>
      <c r="ACG273" s="802"/>
      <c r="ACH273" s="802"/>
      <c r="ACI273" s="802"/>
      <c r="ACJ273" s="802"/>
      <c r="ACK273" s="802"/>
      <c r="ACL273" s="802"/>
      <c r="ACM273" s="802"/>
      <c r="ACN273" s="802"/>
      <c r="ACO273" s="802"/>
      <c r="ACP273" s="802"/>
      <c r="ACQ273" s="802"/>
      <c r="ACR273" s="802"/>
      <c r="ACS273" s="802"/>
      <c r="ACT273" s="802"/>
      <c r="ACU273" s="802"/>
      <c r="ACV273" s="802"/>
      <c r="ACW273" s="802"/>
      <c r="ACX273" s="802"/>
      <c r="ACY273" s="802"/>
      <c r="ACZ273" s="802"/>
      <c r="ADA273" s="802"/>
      <c r="ADB273" s="802"/>
      <c r="ADC273" s="802"/>
      <c r="ADD273" s="802"/>
      <c r="ADE273" s="802"/>
      <c r="ADF273" s="802"/>
      <c r="ADG273" s="802"/>
      <c r="ADH273" s="802"/>
      <c r="ADI273" s="802"/>
      <c r="ADJ273" s="802"/>
      <c r="ADK273" s="802"/>
      <c r="ADL273" s="802"/>
      <c r="ADM273" s="802"/>
      <c r="ADN273" s="802"/>
      <c r="ADO273" s="802"/>
      <c r="ADP273" s="802"/>
      <c r="ADQ273" s="802"/>
      <c r="ADR273" s="802"/>
      <c r="ADS273" s="802"/>
      <c r="ADT273" s="802"/>
      <c r="ADU273" s="802"/>
      <c r="ADV273" s="802"/>
      <c r="ADW273" s="802"/>
      <c r="ADX273" s="802"/>
      <c r="ADY273" s="802"/>
      <c r="ADZ273" s="802"/>
      <c r="AEA273" s="802"/>
      <c r="AEB273" s="802"/>
      <c r="AEC273" s="802"/>
      <c r="AED273" s="802"/>
      <c r="AEE273" s="802"/>
      <c r="AEF273" s="802"/>
      <c r="AEG273" s="802"/>
      <c r="AEH273" s="802"/>
      <c r="AEI273" s="802"/>
      <c r="AEJ273" s="802"/>
      <c r="AEK273" s="802"/>
      <c r="AEL273" s="802"/>
      <c r="AEM273" s="802"/>
      <c r="AEN273" s="802"/>
      <c r="AEO273" s="802"/>
      <c r="AEP273" s="802"/>
      <c r="AEQ273" s="802"/>
      <c r="AER273" s="802"/>
      <c r="AES273" s="802"/>
      <c r="AET273" s="802"/>
      <c r="AEU273" s="802"/>
      <c r="AEV273" s="802"/>
      <c r="AEW273" s="802"/>
      <c r="AEX273" s="802"/>
      <c r="AEY273" s="802"/>
      <c r="AEZ273" s="802"/>
      <c r="AFA273" s="802"/>
      <c r="AFB273" s="802"/>
      <c r="AFC273" s="802"/>
      <c r="AFD273" s="802"/>
      <c r="AFE273" s="802"/>
      <c r="AFF273" s="802"/>
      <c r="AFG273" s="802"/>
      <c r="AFH273" s="802"/>
      <c r="AFI273" s="802"/>
      <c r="AFJ273" s="802"/>
      <c r="AFK273" s="802"/>
      <c r="AFL273" s="802"/>
      <c r="AFM273" s="802"/>
      <c r="AFN273" s="802"/>
      <c r="AFO273" s="802"/>
      <c r="AFP273" s="802"/>
      <c r="AFQ273" s="802"/>
      <c r="AFR273" s="802"/>
      <c r="AFS273" s="802"/>
      <c r="AFT273" s="802"/>
      <c r="AFU273" s="802"/>
      <c r="AFV273" s="802"/>
      <c r="AFW273" s="802"/>
      <c r="AFX273" s="802"/>
      <c r="AFY273" s="802"/>
      <c r="AFZ273" s="802"/>
      <c r="AGA273" s="802"/>
      <c r="AGB273" s="802"/>
      <c r="AGC273" s="802"/>
      <c r="AGD273" s="802"/>
      <c r="AGE273" s="802"/>
      <c r="AGF273" s="802"/>
      <c r="AGG273" s="802"/>
      <c r="AGH273" s="802"/>
      <c r="AGI273" s="802"/>
      <c r="AGJ273" s="802"/>
      <c r="AGK273" s="802"/>
      <c r="AGL273" s="802"/>
      <c r="AGM273" s="802"/>
      <c r="AGN273" s="802"/>
      <c r="AGO273" s="802"/>
      <c r="AGP273" s="802"/>
      <c r="AGQ273" s="802"/>
      <c r="AGR273" s="802"/>
      <c r="AGS273" s="802"/>
      <c r="AGT273" s="802"/>
      <c r="AGU273" s="802"/>
      <c r="AGV273" s="802"/>
      <c r="AGW273" s="802"/>
      <c r="AGX273" s="802"/>
      <c r="AGY273" s="802"/>
      <c r="AGZ273" s="802"/>
      <c r="AHA273" s="802"/>
      <c r="AHB273" s="802"/>
      <c r="AHC273" s="802"/>
      <c r="AHD273" s="802"/>
      <c r="AHE273" s="802"/>
      <c r="AHF273" s="802"/>
      <c r="AHG273" s="802"/>
      <c r="AHH273" s="802"/>
      <c r="AHI273" s="802"/>
      <c r="AHJ273" s="802"/>
      <c r="AHK273" s="802"/>
      <c r="AHL273" s="802"/>
      <c r="AHM273" s="802"/>
      <c r="AHN273" s="802"/>
      <c r="AHO273" s="802"/>
      <c r="AHP273" s="802"/>
      <c r="AHQ273" s="802"/>
      <c r="AHR273" s="802"/>
      <c r="AHS273" s="802"/>
      <c r="AHT273" s="802"/>
      <c r="AHU273" s="802"/>
      <c r="AHV273" s="802"/>
      <c r="AHW273" s="802"/>
      <c r="AHX273" s="802"/>
      <c r="AHY273" s="802"/>
      <c r="AHZ273" s="802"/>
      <c r="AIA273" s="802"/>
      <c r="AIB273" s="802"/>
      <c r="AIC273" s="802"/>
      <c r="AID273" s="802"/>
      <c r="AIE273" s="802"/>
      <c r="AIF273" s="802"/>
      <c r="AIG273" s="802"/>
      <c r="AIH273" s="802"/>
      <c r="AII273" s="802"/>
      <c r="AIJ273" s="802"/>
      <c r="AQE273" s="802"/>
      <c r="AQF273" s="802"/>
      <c r="AQG273" s="802"/>
      <c r="AQH273" s="802"/>
      <c r="AQI273" s="802"/>
      <c r="AQJ273" s="802"/>
      <c r="AQK273" s="802"/>
      <c r="AQL273" s="802"/>
      <c r="AQM273" s="802"/>
      <c r="AQN273" s="802"/>
      <c r="AQO273" s="802"/>
      <c r="AQP273" s="802"/>
      <c r="AQQ273" s="802"/>
      <c r="AQR273" s="802"/>
      <c r="AQS273" s="802"/>
      <c r="AQT273" s="802"/>
      <c r="AQU273" s="802"/>
      <c r="AQV273" s="802"/>
      <c r="AQW273" s="802"/>
      <c r="AQX273" s="802"/>
      <c r="AQY273" s="802"/>
      <c r="AQZ273" s="802"/>
      <c r="ARA273" s="802"/>
      <c r="ARB273" s="802"/>
      <c r="ARC273" s="802"/>
      <c r="ARD273" s="802"/>
      <c r="ARE273" s="802"/>
      <c r="ARF273" s="802"/>
      <c r="ARG273" s="802"/>
      <c r="ARH273" s="802"/>
      <c r="ARI273" s="802"/>
      <c r="ARJ273" s="802"/>
      <c r="ARK273" s="802"/>
      <c r="ARL273" s="802"/>
      <c r="ARM273" s="802"/>
      <c r="ARN273" s="802"/>
      <c r="ARO273" s="802"/>
      <c r="ARP273" s="802"/>
      <c r="ARQ273" s="802"/>
      <c r="ARR273" s="802"/>
      <c r="ARS273" s="802"/>
      <c r="ART273" s="802"/>
      <c r="ARU273" s="802"/>
      <c r="ARV273" s="802"/>
      <c r="ARW273" s="802"/>
      <c r="ARX273" s="802"/>
      <c r="ARY273" s="802"/>
      <c r="ARZ273" s="802"/>
      <c r="ASA273" s="802"/>
      <c r="ASB273" s="802"/>
      <c r="ASC273" s="802"/>
      <c r="ASD273" s="802"/>
      <c r="ASE273" s="802"/>
      <c r="ASF273" s="802"/>
      <c r="ASG273" s="802"/>
      <c r="ASH273" s="802"/>
      <c r="ASI273" s="802"/>
      <c r="ASJ273" s="802"/>
      <c r="ASK273" s="802"/>
      <c r="ASL273" s="802"/>
      <c r="ATP273" s="802"/>
      <c r="ATQ273" s="802"/>
      <c r="ATR273" s="802"/>
      <c r="ATS273" s="802"/>
      <c r="ATT273" s="802"/>
      <c r="ATU273" s="802"/>
      <c r="ATV273" s="802"/>
      <c r="ATW273" s="802"/>
      <c r="ATX273" s="802"/>
      <c r="ATY273" s="802"/>
      <c r="ATZ273" s="802"/>
      <c r="AUA273" s="802"/>
      <c r="AUB273" s="802"/>
      <c r="AUC273" s="802"/>
      <c r="AUD273" s="802"/>
      <c r="AUE273" s="802"/>
      <c r="AUF273" s="802"/>
      <c r="AUG273" s="802"/>
      <c r="AUH273" s="802"/>
      <c r="AUI273" s="802"/>
      <c r="AUJ273" s="802"/>
      <c r="AUK273" s="802"/>
      <c r="AUL273" s="802"/>
      <c r="AUM273" s="802"/>
      <c r="AUN273" s="802"/>
      <c r="AUO273" s="802"/>
      <c r="AUP273" s="801"/>
      <c r="AUQ273" s="802"/>
      <c r="AUR273" s="801"/>
      <c r="AUS273" s="802"/>
      <c r="AUT273" s="801"/>
      <c r="AUU273" s="802"/>
      <c r="AUV273" s="802"/>
      <c r="AUW273" s="802"/>
      <c r="AUX273" s="802"/>
      <c r="AUY273" s="802"/>
      <c r="AUZ273" s="802"/>
      <c r="AVA273" s="802"/>
      <c r="AVB273" s="802"/>
      <c r="AVC273" s="802"/>
      <c r="AVD273" s="802"/>
      <c r="AVE273" s="802"/>
      <c r="AVF273" s="802"/>
      <c r="AVG273" s="802"/>
      <c r="AVH273" s="802"/>
      <c r="AVI273" s="802"/>
      <c r="AVJ273" s="808"/>
      <c r="AVK273" s="808"/>
      <c r="AVL273" s="808"/>
      <c r="AVM273" s="808"/>
      <c r="AVN273" s="808"/>
      <c r="AVO273" s="808"/>
      <c r="AVP273" s="808"/>
      <c r="AVQ273" s="808"/>
      <c r="AVR273" s="808"/>
      <c r="AVS273" s="808"/>
      <c r="AVT273" s="808"/>
      <c r="AVU273" s="809"/>
      <c r="AVV273" s="809"/>
      <c r="AVW273" s="809"/>
      <c r="AVX273" s="809"/>
      <c r="AVY273" s="809"/>
      <c r="AVZ273" s="809"/>
      <c r="AWA273" s="809"/>
      <c r="AWB273" s="809"/>
      <c r="AWC273" s="809"/>
      <c r="AWD273" s="809"/>
      <c r="AWE273" s="809"/>
      <c r="AWF273" s="809"/>
      <c r="AWG273" s="809"/>
      <c r="AWH273" s="809"/>
      <c r="AWI273" s="809"/>
      <c r="AWJ273" s="809"/>
      <c r="AWK273" s="809"/>
      <c r="AWL273" s="809"/>
      <c r="AWM273" s="809"/>
      <c r="AWN273" s="809"/>
      <c r="AWO273" s="809"/>
      <c r="AWP273" s="809"/>
      <c r="AWQ273" s="809"/>
      <c r="AWR273" s="808"/>
      <c r="AWS273" s="761"/>
      <c r="AWT273" s="808"/>
      <c r="AWU273" s="809"/>
      <c r="AWV273" s="809"/>
      <c r="AWW273" s="809"/>
      <c r="AWX273" s="809"/>
      <c r="AWY273" s="809"/>
      <c r="AWZ273" s="809"/>
      <c r="AXA273" s="809"/>
      <c r="AXB273" s="809"/>
      <c r="AXC273" s="809"/>
      <c r="AXD273" s="809"/>
      <c r="AXE273" s="809"/>
      <c r="AXF273" s="809"/>
      <c r="AXG273" s="809"/>
      <c r="AXH273" s="809"/>
      <c r="AXI273" s="809"/>
      <c r="AXJ273" s="809"/>
      <c r="AXK273" s="809"/>
      <c r="AXL273" s="809"/>
      <c r="AXM273" s="809"/>
      <c r="AXN273" s="809"/>
      <c r="AXO273" s="809"/>
      <c r="AXP273" s="809"/>
      <c r="AXQ273" s="809"/>
      <c r="AXR273" s="809"/>
      <c r="AXS273" s="809"/>
      <c r="AXT273" s="809"/>
      <c r="AXU273" s="809"/>
      <c r="AXV273" s="809"/>
      <c r="AXW273" s="809"/>
      <c r="AXX273" s="809"/>
      <c r="AXY273" s="809"/>
      <c r="AXZ273" s="809"/>
      <c r="AYA273" s="809"/>
      <c r="AYB273" s="809"/>
      <c r="AYC273" s="809"/>
      <c r="AYD273" s="808"/>
      <c r="AYE273" s="808"/>
      <c r="AYF273" s="809"/>
      <c r="AYG273" s="808"/>
      <c r="AYH273" s="810"/>
      <c r="AYI273" s="810"/>
      <c r="AYJ273" s="810"/>
      <c r="AYK273" s="810"/>
      <c r="AYL273" s="810"/>
      <c r="AYM273" s="810"/>
      <c r="AYN273" s="810"/>
      <c r="AYO273" s="810"/>
      <c r="AYP273" s="810"/>
      <c r="AYQ273" s="810"/>
      <c r="AYR273" s="810"/>
      <c r="AYS273" s="810"/>
      <c r="AYT273" s="810"/>
      <c r="AYU273" s="810"/>
      <c r="AYV273" s="810"/>
      <c r="AYW273" s="810"/>
      <c r="AYX273" s="810"/>
      <c r="AYY273" s="810"/>
      <c r="AYZ273" s="810"/>
      <c r="AZA273" s="810"/>
      <c r="AZB273" s="810"/>
      <c r="AZC273" s="810"/>
      <c r="AZD273" s="810"/>
      <c r="AZE273" s="810"/>
      <c r="AZF273" s="810"/>
      <c r="AZG273" s="810"/>
      <c r="AZH273" s="810"/>
      <c r="AZI273" s="810"/>
      <c r="AZJ273" s="810"/>
      <c r="AZK273" s="810"/>
      <c r="AZL273" s="810"/>
      <c r="AZM273" s="810"/>
      <c r="AZN273" s="810"/>
      <c r="AZO273" s="810"/>
      <c r="AZP273" s="809"/>
      <c r="AZQ273" s="802"/>
      <c r="AZR273" s="802"/>
      <c r="AZS273" s="802"/>
    </row>
    <row r="274" spans="45:920 1123:1371" s="793" customFormat="1" ht="13.5">
      <c r="AS274" s="802"/>
      <c r="AT274" s="802"/>
      <c r="AU274" s="802"/>
      <c r="AV274" s="802"/>
      <c r="AW274" s="802"/>
      <c r="AX274" s="802"/>
      <c r="AY274" s="802"/>
      <c r="AZ274" s="802"/>
      <c r="BA274" s="802"/>
      <c r="BB274" s="802"/>
      <c r="BC274" s="802"/>
      <c r="BD274" s="802"/>
      <c r="BE274" s="802"/>
      <c r="BF274" s="802"/>
      <c r="BG274" s="802"/>
      <c r="BH274" s="802"/>
      <c r="BI274" s="802"/>
      <c r="BJ274" s="802"/>
      <c r="BK274" s="802"/>
      <c r="BL274" s="802"/>
      <c r="BM274" s="802"/>
      <c r="BN274" s="802"/>
      <c r="BO274" s="802"/>
      <c r="BP274" s="802"/>
      <c r="BQ274" s="802"/>
      <c r="BR274" s="802"/>
      <c r="BS274" s="802"/>
      <c r="BT274" s="802"/>
      <c r="BU274" s="802"/>
      <c r="BV274" s="802"/>
      <c r="BW274" s="802"/>
      <c r="BX274" s="802"/>
      <c r="BY274" s="802"/>
      <c r="BZ274" s="802"/>
      <c r="CA274" s="802"/>
      <c r="CB274" s="802"/>
      <c r="CC274" s="802"/>
      <c r="CD274" s="802"/>
      <c r="CE274" s="802"/>
      <c r="CF274" s="802"/>
      <c r="CG274" s="802"/>
      <c r="CH274" s="802"/>
      <c r="CI274" s="802"/>
      <c r="CJ274" s="802"/>
      <c r="CK274" s="802"/>
      <c r="CL274" s="802"/>
      <c r="CM274" s="802"/>
      <c r="CN274" s="802"/>
      <c r="CO274" s="802"/>
      <c r="CP274" s="802"/>
      <c r="CQ274" s="802"/>
      <c r="CR274" s="802"/>
      <c r="CS274" s="802"/>
      <c r="CT274" s="802"/>
      <c r="CU274" s="802"/>
      <c r="CV274" s="802"/>
      <c r="CW274" s="802"/>
      <c r="CX274" s="802"/>
      <c r="CY274" s="802"/>
      <c r="CZ274" s="802"/>
      <c r="DA274" s="802"/>
      <c r="DB274" s="802"/>
      <c r="DC274" s="802"/>
      <c r="DD274" s="802"/>
      <c r="DE274" s="802"/>
      <c r="DF274" s="802"/>
      <c r="DG274" s="802"/>
      <c r="DH274" s="802"/>
      <c r="DI274" s="802"/>
      <c r="DJ274" s="802"/>
      <c r="DK274" s="802"/>
      <c r="DL274" s="802"/>
      <c r="DM274" s="802"/>
      <c r="DN274" s="802"/>
      <c r="DO274" s="802"/>
      <c r="DP274" s="802"/>
      <c r="DQ274" s="802"/>
      <c r="DR274" s="802"/>
      <c r="DS274" s="802"/>
      <c r="DT274" s="802"/>
      <c r="DU274" s="802"/>
      <c r="DV274" s="802"/>
      <c r="DW274" s="802"/>
      <c r="DX274" s="802"/>
      <c r="DY274" s="802"/>
      <c r="DZ274" s="802"/>
      <c r="EA274" s="802"/>
      <c r="EB274" s="802"/>
      <c r="EC274" s="802"/>
      <c r="ED274" s="802"/>
      <c r="EE274" s="802"/>
      <c r="EF274" s="802"/>
      <c r="EG274" s="802"/>
      <c r="EH274" s="802"/>
      <c r="EI274" s="802"/>
      <c r="EJ274" s="802"/>
      <c r="EK274" s="802"/>
      <c r="EL274" s="802"/>
      <c r="EM274" s="802"/>
      <c r="EN274" s="802"/>
      <c r="EO274" s="802"/>
      <c r="EP274" s="802"/>
      <c r="EQ274" s="802"/>
      <c r="ER274" s="802"/>
      <c r="ES274" s="802"/>
      <c r="ET274" s="802"/>
      <c r="EU274" s="802"/>
      <c r="EV274" s="802"/>
      <c r="EW274" s="802"/>
      <c r="EX274" s="802"/>
      <c r="EY274" s="802"/>
      <c r="EZ274" s="802"/>
      <c r="FA274" s="802"/>
      <c r="FB274" s="802"/>
      <c r="FC274" s="802"/>
      <c r="FD274" s="802"/>
      <c r="FE274" s="802"/>
      <c r="FF274" s="802"/>
      <c r="FG274" s="802"/>
      <c r="FH274" s="802"/>
      <c r="FI274" s="802"/>
      <c r="FJ274" s="802"/>
      <c r="FK274" s="802"/>
      <c r="FL274" s="802"/>
      <c r="FM274" s="802"/>
      <c r="FN274" s="802"/>
      <c r="FO274" s="802"/>
      <c r="FP274" s="802"/>
      <c r="FQ274" s="802"/>
      <c r="FR274" s="802"/>
      <c r="FS274" s="802"/>
      <c r="FT274" s="802"/>
      <c r="FU274" s="802"/>
      <c r="FV274" s="802"/>
      <c r="FW274" s="802"/>
      <c r="FX274" s="802"/>
      <c r="FY274" s="802"/>
      <c r="FZ274" s="802"/>
      <c r="GA274" s="802"/>
      <c r="GB274" s="802"/>
      <c r="GC274" s="802"/>
      <c r="GD274" s="802"/>
      <c r="GE274" s="802"/>
      <c r="GF274" s="802"/>
      <c r="GG274" s="802"/>
      <c r="GH274" s="802"/>
      <c r="GI274" s="802"/>
      <c r="GJ274" s="802"/>
      <c r="GK274" s="802"/>
      <c r="GL274" s="802"/>
      <c r="GM274" s="802"/>
      <c r="GN274" s="802"/>
      <c r="GO274" s="802"/>
      <c r="GP274" s="802"/>
      <c r="GQ274" s="802"/>
      <c r="GR274" s="802"/>
      <c r="GS274" s="802"/>
      <c r="GT274" s="802"/>
      <c r="GU274" s="802"/>
      <c r="GV274" s="802"/>
      <c r="GW274" s="802"/>
      <c r="GX274" s="802"/>
      <c r="GY274" s="802"/>
      <c r="GZ274" s="802"/>
      <c r="HA274" s="802"/>
      <c r="HB274" s="802"/>
      <c r="HC274" s="802"/>
      <c r="HD274" s="802"/>
      <c r="HE274" s="802"/>
      <c r="HF274" s="802"/>
      <c r="HG274" s="802"/>
      <c r="HH274" s="802"/>
      <c r="HI274" s="802"/>
      <c r="HJ274" s="802"/>
      <c r="HK274" s="802"/>
      <c r="HL274" s="802"/>
      <c r="HM274" s="802"/>
      <c r="HN274" s="802"/>
      <c r="HO274" s="802"/>
      <c r="HP274" s="802"/>
      <c r="HQ274" s="802"/>
      <c r="HR274" s="802"/>
      <c r="HS274" s="802"/>
      <c r="HT274" s="802"/>
      <c r="HU274" s="802"/>
      <c r="HV274" s="802"/>
      <c r="HW274" s="802"/>
      <c r="HX274" s="802"/>
      <c r="HY274" s="802"/>
      <c r="HZ274" s="802"/>
      <c r="IA274" s="802"/>
      <c r="IB274" s="802"/>
      <c r="IC274" s="802"/>
      <c r="ID274" s="802"/>
      <c r="IE274" s="802"/>
      <c r="IF274" s="802"/>
      <c r="IG274" s="802"/>
      <c r="IH274" s="802"/>
      <c r="II274" s="802"/>
      <c r="IJ274" s="802"/>
      <c r="IK274" s="802"/>
      <c r="IL274" s="802"/>
      <c r="IM274" s="802"/>
      <c r="IN274" s="802"/>
      <c r="IO274" s="802"/>
      <c r="IP274" s="802"/>
      <c r="IQ274" s="802"/>
      <c r="IR274" s="802"/>
      <c r="IS274" s="802"/>
      <c r="IT274" s="802"/>
      <c r="IU274" s="802"/>
      <c r="IV274" s="802"/>
      <c r="IW274" s="802"/>
      <c r="IX274" s="802"/>
      <c r="IY274" s="802"/>
      <c r="IZ274" s="802"/>
      <c r="JA274" s="802"/>
      <c r="JB274" s="802"/>
      <c r="JC274" s="802"/>
      <c r="JD274" s="802"/>
      <c r="JE274" s="802"/>
      <c r="JF274" s="802"/>
      <c r="JG274" s="802"/>
      <c r="JH274" s="802"/>
      <c r="JI274" s="802"/>
      <c r="JJ274" s="802"/>
      <c r="JK274" s="802"/>
      <c r="JL274" s="802"/>
      <c r="JM274" s="802"/>
      <c r="JN274" s="802"/>
      <c r="JO274" s="802"/>
      <c r="JP274" s="802"/>
      <c r="JQ274" s="802"/>
      <c r="JR274" s="802"/>
      <c r="JS274" s="802"/>
      <c r="JT274" s="802"/>
      <c r="JU274" s="802"/>
      <c r="JV274" s="802"/>
      <c r="JW274" s="802"/>
      <c r="JX274" s="802"/>
      <c r="JY274" s="802"/>
      <c r="JZ274" s="802"/>
      <c r="KA274" s="802"/>
      <c r="KB274" s="802"/>
      <c r="KC274" s="802"/>
      <c r="KD274" s="802"/>
      <c r="KE274" s="802"/>
      <c r="KF274" s="802"/>
      <c r="KG274" s="802"/>
      <c r="KH274" s="802"/>
      <c r="KI274" s="802"/>
      <c r="KJ274" s="802"/>
      <c r="KK274" s="802"/>
      <c r="KL274" s="802"/>
      <c r="KM274" s="802"/>
      <c r="KN274" s="802"/>
      <c r="KO274" s="802"/>
      <c r="KP274" s="802"/>
      <c r="KQ274" s="802"/>
      <c r="KR274" s="802"/>
      <c r="KS274" s="802"/>
      <c r="KT274" s="802"/>
      <c r="KU274" s="802"/>
      <c r="KV274" s="802"/>
      <c r="KW274" s="802"/>
      <c r="KX274" s="802"/>
      <c r="KY274" s="802"/>
      <c r="KZ274" s="802"/>
      <c r="LA274" s="802"/>
      <c r="LB274" s="802"/>
      <c r="LC274" s="802"/>
      <c r="LD274" s="802"/>
      <c r="LE274" s="802"/>
      <c r="LF274" s="802"/>
      <c r="LG274" s="802"/>
      <c r="LH274" s="802"/>
      <c r="LI274" s="802"/>
      <c r="LJ274" s="802"/>
      <c r="LK274" s="802"/>
      <c r="LL274" s="802"/>
      <c r="LM274" s="802"/>
      <c r="LN274" s="802"/>
      <c r="LO274" s="802"/>
      <c r="LP274" s="802"/>
      <c r="LQ274" s="802"/>
      <c r="LR274" s="802"/>
      <c r="LS274" s="802"/>
      <c r="LT274" s="802"/>
      <c r="LU274" s="802"/>
      <c r="LV274" s="802"/>
      <c r="LW274" s="802"/>
      <c r="LX274" s="802"/>
      <c r="LY274" s="802"/>
      <c r="LZ274" s="802"/>
      <c r="MA274" s="802"/>
      <c r="MB274" s="802"/>
      <c r="MC274" s="802"/>
      <c r="MD274" s="802"/>
      <c r="ME274" s="802"/>
      <c r="MF274" s="802"/>
      <c r="MG274" s="802"/>
      <c r="MH274" s="802"/>
      <c r="MI274" s="802"/>
      <c r="MJ274" s="802"/>
      <c r="MK274" s="802"/>
      <c r="ML274" s="802"/>
      <c r="MM274" s="802"/>
      <c r="MN274" s="802"/>
      <c r="MO274" s="802"/>
      <c r="MP274" s="802"/>
      <c r="MQ274" s="802"/>
      <c r="MR274" s="802"/>
      <c r="MS274" s="802"/>
      <c r="MT274" s="802"/>
      <c r="MU274" s="802"/>
      <c r="MV274" s="802"/>
      <c r="MW274" s="802"/>
      <c r="MX274" s="802"/>
      <c r="MY274" s="802"/>
      <c r="MZ274" s="802"/>
      <c r="NA274" s="802"/>
      <c r="NB274" s="802"/>
      <c r="NC274" s="802"/>
      <c r="ND274" s="802"/>
      <c r="NE274" s="802"/>
      <c r="NF274" s="802"/>
      <c r="NG274" s="802"/>
      <c r="NH274" s="802"/>
      <c r="NI274" s="802"/>
      <c r="NJ274" s="802"/>
      <c r="NK274" s="802"/>
      <c r="NL274" s="802"/>
      <c r="NM274" s="802"/>
      <c r="NN274" s="802"/>
      <c r="NO274" s="802"/>
      <c r="NP274" s="802"/>
      <c r="NQ274" s="802"/>
      <c r="NR274" s="802"/>
      <c r="NS274" s="802"/>
      <c r="NT274" s="802"/>
      <c r="NU274" s="802"/>
      <c r="NV274" s="802"/>
      <c r="NW274" s="802"/>
      <c r="NX274" s="802"/>
      <c r="NY274" s="802"/>
      <c r="NZ274" s="802"/>
      <c r="OA274" s="802"/>
      <c r="OB274" s="802"/>
      <c r="OC274" s="802"/>
      <c r="OD274" s="802"/>
      <c r="OE274" s="802"/>
      <c r="OF274" s="802"/>
      <c r="OG274" s="802"/>
      <c r="OH274" s="802"/>
      <c r="OI274" s="802"/>
      <c r="OJ274" s="802"/>
      <c r="OK274" s="802"/>
      <c r="OL274" s="802"/>
      <c r="OM274" s="802"/>
      <c r="ON274" s="802"/>
      <c r="OO274" s="802"/>
      <c r="OP274" s="802"/>
      <c r="OQ274" s="802"/>
      <c r="OR274" s="802"/>
      <c r="OS274" s="802"/>
      <c r="OT274" s="802"/>
      <c r="OU274" s="802"/>
      <c r="OV274" s="802"/>
      <c r="OW274" s="802"/>
      <c r="OX274" s="802"/>
      <c r="OY274" s="802"/>
      <c r="OZ274" s="802"/>
      <c r="PA274" s="802"/>
      <c r="PB274" s="802"/>
      <c r="PC274" s="802"/>
      <c r="PD274" s="802"/>
      <c r="PE274" s="802"/>
      <c r="PF274" s="802"/>
      <c r="PG274" s="802"/>
      <c r="PH274" s="802"/>
      <c r="PI274" s="802"/>
      <c r="PJ274" s="802"/>
      <c r="PK274" s="802"/>
      <c r="PL274" s="802"/>
      <c r="PM274" s="802"/>
      <c r="PN274" s="802"/>
      <c r="PO274" s="802"/>
      <c r="PP274" s="802"/>
      <c r="PQ274" s="802"/>
      <c r="PR274" s="802"/>
      <c r="PS274" s="802"/>
      <c r="PT274" s="802"/>
      <c r="PU274" s="802"/>
      <c r="PV274" s="802"/>
      <c r="PW274" s="802"/>
      <c r="PX274" s="802"/>
      <c r="PY274" s="802"/>
      <c r="PZ274" s="802"/>
      <c r="QA274" s="802"/>
      <c r="QB274" s="802"/>
      <c r="QC274" s="802"/>
      <c r="QD274" s="802"/>
      <c r="QE274" s="802"/>
      <c r="QF274" s="802"/>
      <c r="QG274" s="802"/>
      <c r="QH274" s="802"/>
      <c r="QI274" s="802"/>
      <c r="QJ274" s="802"/>
      <c r="QK274" s="802"/>
      <c r="QL274" s="802"/>
      <c r="QM274" s="802"/>
      <c r="QN274" s="802"/>
      <c r="QO274" s="802"/>
      <c r="QP274" s="802"/>
      <c r="QQ274" s="802"/>
      <c r="QR274" s="802"/>
      <c r="QS274" s="802"/>
      <c r="QT274" s="802"/>
      <c r="QU274" s="802"/>
      <c r="QV274" s="802"/>
      <c r="QW274" s="802"/>
      <c r="QX274" s="802"/>
      <c r="QY274" s="802"/>
      <c r="QZ274" s="802"/>
      <c r="RA274" s="802"/>
      <c r="RB274" s="802"/>
      <c r="RC274" s="802"/>
      <c r="RD274" s="802"/>
      <c r="RE274" s="802"/>
      <c r="RF274" s="802"/>
      <c r="RG274" s="802"/>
      <c r="RH274" s="802"/>
      <c r="RI274" s="802"/>
      <c r="RJ274" s="802"/>
      <c r="RK274" s="802"/>
      <c r="RL274" s="802"/>
      <c r="RM274" s="802"/>
      <c r="RN274" s="802"/>
      <c r="RO274" s="802"/>
      <c r="RP274" s="802"/>
      <c r="RQ274" s="802"/>
      <c r="RR274" s="802"/>
      <c r="RS274" s="802"/>
      <c r="RT274" s="802"/>
      <c r="RU274" s="802"/>
      <c r="RV274" s="802"/>
      <c r="RW274" s="802"/>
      <c r="RX274" s="802"/>
      <c r="RY274" s="802"/>
      <c r="RZ274" s="802"/>
      <c r="SA274" s="802"/>
      <c r="SB274" s="802"/>
      <c r="SC274" s="802"/>
      <c r="SD274" s="802"/>
      <c r="SE274" s="802"/>
      <c r="SF274" s="802"/>
      <c r="SG274" s="802"/>
      <c r="SH274" s="802"/>
      <c r="SI274" s="802"/>
      <c r="SJ274" s="802"/>
      <c r="SK274" s="802"/>
      <c r="SL274" s="802"/>
      <c r="SM274" s="802"/>
      <c r="SN274" s="802"/>
      <c r="SO274" s="802"/>
      <c r="SP274" s="802"/>
      <c r="SQ274" s="802"/>
      <c r="SR274" s="802"/>
      <c r="SS274" s="802"/>
      <c r="ST274" s="802"/>
      <c r="SU274" s="802"/>
      <c r="SV274" s="802"/>
      <c r="SW274" s="802"/>
      <c r="SX274" s="802"/>
      <c r="SY274" s="802"/>
      <c r="SZ274" s="802"/>
      <c r="TA274" s="802"/>
      <c r="TB274" s="802"/>
      <c r="TC274" s="802"/>
      <c r="TD274" s="802"/>
      <c r="TE274" s="802"/>
      <c r="TF274" s="802"/>
      <c r="TG274" s="802"/>
      <c r="TH274" s="802"/>
      <c r="TI274" s="802"/>
      <c r="TJ274" s="802"/>
      <c r="TK274" s="802"/>
      <c r="TL274" s="802"/>
      <c r="TM274" s="802"/>
      <c r="TN274" s="802"/>
      <c r="TO274" s="802"/>
      <c r="TP274" s="802"/>
      <c r="TQ274" s="802"/>
      <c r="TR274" s="802"/>
      <c r="TS274" s="802"/>
      <c r="TT274" s="802"/>
      <c r="TU274" s="802"/>
      <c r="TV274" s="802"/>
      <c r="TW274" s="802"/>
      <c r="TX274" s="802"/>
      <c r="TY274" s="802"/>
      <c r="TZ274" s="802"/>
      <c r="UA274" s="802"/>
      <c r="UB274" s="802"/>
      <c r="UC274" s="802"/>
      <c r="UD274" s="802"/>
      <c r="UE274" s="802"/>
      <c r="UF274" s="802"/>
      <c r="UG274" s="802"/>
      <c r="UH274" s="802"/>
      <c r="UI274" s="802"/>
      <c r="UJ274" s="802"/>
      <c r="UK274" s="802"/>
      <c r="UL274" s="802"/>
      <c r="UM274" s="802"/>
      <c r="UN274" s="802"/>
      <c r="UO274" s="802"/>
      <c r="UP274" s="802"/>
      <c r="UQ274" s="802"/>
      <c r="UR274" s="802"/>
      <c r="US274" s="802"/>
      <c r="UT274" s="802"/>
      <c r="UU274" s="802"/>
      <c r="UV274" s="802"/>
      <c r="UW274" s="802"/>
      <c r="UX274" s="802"/>
      <c r="UY274" s="802"/>
      <c r="UZ274" s="802"/>
      <c r="VA274" s="802"/>
      <c r="VB274" s="802"/>
      <c r="VC274" s="802"/>
      <c r="VD274" s="802"/>
      <c r="VE274" s="802"/>
      <c r="VF274" s="802"/>
      <c r="VG274" s="802"/>
      <c r="VH274" s="802"/>
      <c r="VI274" s="802"/>
      <c r="VJ274" s="802"/>
      <c r="VK274" s="802"/>
      <c r="VL274" s="802"/>
      <c r="VM274" s="802"/>
      <c r="VN274" s="802"/>
      <c r="VO274" s="802"/>
      <c r="VP274" s="802"/>
      <c r="VQ274" s="802"/>
      <c r="VR274" s="802"/>
      <c r="VS274" s="802"/>
      <c r="VT274" s="802"/>
      <c r="VU274" s="802"/>
      <c r="VV274" s="802"/>
      <c r="VW274" s="802"/>
      <c r="VX274" s="802"/>
      <c r="VY274" s="802"/>
      <c r="VZ274" s="802"/>
      <c r="WA274" s="802"/>
      <c r="WB274" s="802"/>
      <c r="WC274" s="802"/>
      <c r="WD274" s="802"/>
      <c r="WE274" s="802"/>
      <c r="WF274" s="802"/>
      <c r="WG274" s="802"/>
      <c r="WH274" s="802"/>
      <c r="WI274" s="802"/>
      <c r="WJ274" s="802"/>
      <c r="WK274" s="802"/>
      <c r="WL274" s="802"/>
      <c r="WM274" s="802"/>
      <c r="WN274" s="802"/>
      <c r="WO274" s="802"/>
      <c r="WP274" s="802"/>
      <c r="WQ274" s="802"/>
      <c r="WR274" s="802"/>
      <c r="WS274" s="802"/>
      <c r="WT274" s="802"/>
      <c r="WU274" s="802"/>
      <c r="WV274" s="802"/>
      <c r="WW274" s="802"/>
      <c r="WX274" s="802"/>
      <c r="WY274" s="802"/>
      <c r="WZ274" s="802"/>
      <c r="XA274" s="802"/>
      <c r="XB274" s="802"/>
      <c r="XC274" s="802"/>
      <c r="XD274" s="802"/>
      <c r="XE274" s="802"/>
      <c r="XF274" s="802"/>
      <c r="XG274" s="802"/>
      <c r="XH274" s="802"/>
      <c r="XI274" s="802"/>
      <c r="XJ274" s="802"/>
      <c r="XK274" s="802"/>
      <c r="XL274" s="802"/>
      <c r="XM274" s="802"/>
      <c r="XN274" s="802"/>
      <c r="XO274" s="802"/>
      <c r="XP274" s="802"/>
      <c r="XQ274" s="802"/>
      <c r="XR274" s="802"/>
      <c r="XS274" s="802"/>
      <c r="XT274" s="802"/>
      <c r="XU274" s="802"/>
      <c r="XV274" s="802"/>
      <c r="XW274" s="802"/>
      <c r="XX274" s="802"/>
      <c r="XY274" s="802"/>
      <c r="XZ274" s="802"/>
      <c r="YA274" s="802"/>
      <c r="YB274" s="802"/>
      <c r="YC274" s="802"/>
      <c r="YD274" s="802"/>
      <c r="YE274" s="802"/>
      <c r="YF274" s="802"/>
      <c r="YG274" s="802"/>
      <c r="YH274" s="802"/>
      <c r="YI274" s="802"/>
      <c r="YJ274" s="802"/>
      <c r="YK274" s="802"/>
      <c r="YL274" s="802"/>
      <c r="YM274" s="802"/>
      <c r="YN274" s="802"/>
      <c r="YO274" s="802"/>
      <c r="YP274" s="802"/>
      <c r="YQ274" s="802"/>
      <c r="YR274" s="802"/>
      <c r="YS274" s="802"/>
      <c r="YT274" s="802"/>
      <c r="YU274" s="802"/>
      <c r="YV274" s="802"/>
      <c r="YW274" s="802"/>
      <c r="YX274" s="802"/>
      <c r="YY274" s="802"/>
      <c r="YZ274" s="802"/>
      <c r="ZA274" s="802"/>
      <c r="ZB274" s="802"/>
      <c r="ZC274" s="802"/>
      <c r="ZD274" s="802"/>
      <c r="ZE274" s="802"/>
      <c r="ZF274" s="802"/>
      <c r="ZG274" s="802"/>
      <c r="ZH274" s="802"/>
      <c r="ZI274" s="802"/>
      <c r="ZJ274" s="802"/>
      <c r="ZK274" s="802"/>
      <c r="ZL274" s="802"/>
      <c r="ZM274" s="802"/>
      <c r="ZN274" s="802"/>
      <c r="ZO274" s="802"/>
      <c r="ZP274" s="802"/>
      <c r="ZQ274" s="802"/>
      <c r="ZR274" s="802"/>
      <c r="ZS274" s="802"/>
      <c r="ZT274" s="802"/>
      <c r="ZU274" s="802"/>
      <c r="ZV274" s="802"/>
      <c r="ZW274" s="802"/>
      <c r="ZX274" s="802"/>
      <c r="ZY274" s="802"/>
      <c r="ZZ274" s="802"/>
      <c r="AAA274" s="802"/>
      <c r="AAB274" s="802"/>
      <c r="AAC274" s="802"/>
      <c r="AAD274" s="802"/>
      <c r="AAE274" s="802"/>
      <c r="AAF274" s="802"/>
      <c r="AAG274" s="802"/>
      <c r="AAH274" s="802"/>
      <c r="AAI274" s="802"/>
      <c r="AAJ274" s="802"/>
      <c r="AAK274" s="802"/>
      <c r="AAL274" s="802"/>
      <c r="AAM274" s="802"/>
      <c r="AAN274" s="802"/>
      <c r="AAO274" s="802"/>
      <c r="AAP274" s="802"/>
      <c r="AAQ274" s="802"/>
      <c r="AAR274" s="802"/>
      <c r="AAS274" s="802"/>
      <c r="AAT274" s="802"/>
      <c r="AAU274" s="802"/>
      <c r="AAV274" s="802"/>
      <c r="AAW274" s="802"/>
      <c r="AAX274" s="802"/>
      <c r="AAY274" s="802"/>
      <c r="AAZ274" s="802"/>
      <c r="ABA274" s="802"/>
      <c r="ABB274" s="802"/>
      <c r="ABC274" s="802"/>
      <c r="ABD274" s="802"/>
      <c r="ABE274" s="802"/>
      <c r="ABF274" s="802"/>
      <c r="ABG274" s="802"/>
      <c r="ABH274" s="802"/>
      <c r="ABI274" s="802"/>
      <c r="ABJ274" s="802"/>
      <c r="ABK274" s="802"/>
      <c r="ABL274" s="802"/>
      <c r="ABM274" s="802"/>
      <c r="ABN274" s="802"/>
      <c r="ABO274" s="802"/>
      <c r="ABP274" s="802"/>
      <c r="ABQ274" s="802"/>
      <c r="ABR274" s="802"/>
      <c r="ABS274" s="802"/>
      <c r="ABT274" s="802"/>
      <c r="ABU274" s="802"/>
      <c r="ABV274" s="802"/>
      <c r="ABW274" s="802"/>
      <c r="ABX274" s="802"/>
      <c r="ABY274" s="802"/>
      <c r="ABZ274" s="802"/>
      <c r="ACA274" s="802"/>
      <c r="ACB274" s="802"/>
      <c r="ACC274" s="802"/>
      <c r="ACD274" s="802"/>
      <c r="ACE274" s="802"/>
      <c r="ACF274" s="802"/>
      <c r="ACG274" s="802"/>
      <c r="ACH274" s="802"/>
      <c r="ACI274" s="802"/>
      <c r="ACJ274" s="802"/>
      <c r="ACK274" s="802"/>
      <c r="ACL274" s="802"/>
      <c r="ACM274" s="802"/>
      <c r="ACN274" s="802"/>
      <c r="ACO274" s="802"/>
      <c r="ACP274" s="802"/>
      <c r="ACQ274" s="802"/>
      <c r="ACR274" s="802"/>
      <c r="ACS274" s="802"/>
      <c r="ACT274" s="802"/>
      <c r="ACU274" s="802"/>
      <c r="ACV274" s="802"/>
      <c r="ACW274" s="802"/>
      <c r="ACX274" s="802"/>
      <c r="ACY274" s="802"/>
      <c r="ACZ274" s="802"/>
      <c r="ADA274" s="802"/>
      <c r="ADB274" s="802"/>
      <c r="ADC274" s="802"/>
      <c r="ADD274" s="802"/>
      <c r="ADE274" s="802"/>
      <c r="ADF274" s="802"/>
      <c r="ADG274" s="802"/>
      <c r="ADH274" s="802"/>
      <c r="ADI274" s="802"/>
      <c r="ADJ274" s="802"/>
      <c r="ADK274" s="802"/>
      <c r="ADL274" s="802"/>
      <c r="ADM274" s="802"/>
      <c r="ADN274" s="802"/>
      <c r="ADO274" s="802"/>
      <c r="ADP274" s="802"/>
      <c r="ADQ274" s="802"/>
      <c r="ADR274" s="802"/>
      <c r="ADS274" s="802"/>
      <c r="ADT274" s="802"/>
      <c r="ADU274" s="802"/>
      <c r="ADV274" s="802"/>
      <c r="ADW274" s="802"/>
      <c r="ADX274" s="802"/>
      <c r="ADY274" s="802"/>
      <c r="ADZ274" s="802"/>
      <c r="AEA274" s="802"/>
      <c r="AEB274" s="802"/>
      <c r="AEC274" s="802"/>
      <c r="AED274" s="802"/>
      <c r="AEE274" s="802"/>
      <c r="AEF274" s="802"/>
      <c r="AEG274" s="802"/>
      <c r="AEH274" s="802"/>
      <c r="AEI274" s="802"/>
      <c r="AEJ274" s="802"/>
      <c r="AEK274" s="802"/>
      <c r="AEL274" s="802"/>
      <c r="AEM274" s="802"/>
      <c r="AEN274" s="802"/>
      <c r="AEO274" s="802"/>
      <c r="AEP274" s="802"/>
      <c r="AEQ274" s="802"/>
      <c r="AER274" s="802"/>
      <c r="AES274" s="802"/>
      <c r="AET274" s="802"/>
      <c r="AEU274" s="802"/>
      <c r="AEV274" s="802"/>
      <c r="AEW274" s="802"/>
      <c r="AEX274" s="802"/>
      <c r="AEY274" s="802"/>
      <c r="AEZ274" s="802"/>
      <c r="AFA274" s="802"/>
      <c r="AFB274" s="802"/>
      <c r="AFC274" s="802"/>
      <c r="AFD274" s="802"/>
      <c r="AFE274" s="802"/>
      <c r="AFF274" s="802"/>
      <c r="AFG274" s="802"/>
      <c r="AFH274" s="802"/>
      <c r="AFI274" s="802"/>
      <c r="AFJ274" s="802"/>
      <c r="AFK274" s="802"/>
      <c r="AFL274" s="802"/>
      <c r="AFM274" s="802"/>
      <c r="AFN274" s="802"/>
      <c r="AFO274" s="802"/>
      <c r="AFP274" s="802"/>
      <c r="AFQ274" s="802"/>
      <c r="AFR274" s="802"/>
      <c r="AFS274" s="802"/>
      <c r="AFT274" s="802"/>
      <c r="AFU274" s="802"/>
      <c r="AFV274" s="802"/>
      <c r="AFW274" s="802"/>
      <c r="AFX274" s="802"/>
      <c r="AFY274" s="802"/>
      <c r="AFZ274" s="802"/>
      <c r="AGA274" s="802"/>
      <c r="AGB274" s="802"/>
      <c r="AGC274" s="802"/>
      <c r="AGD274" s="802"/>
      <c r="AGE274" s="802"/>
      <c r="AGF274" s="802"/>
      <c r="AGG274" s="802"/>
      <c r="AGH274" s="802"/>
      <c r="AGI274" s="802"/>
      <c r="AGJ274" s="802"/>
      <c r="AGK274" s="802"/>
      <c r="AGL274" s="802"/>
      <c r="AGM274" s="802"/>
      <c r="AGN274" s="802"/>
      <c r="AGO274" s="802"/>
      <c r="AGP274" s="802"/>
      <c r="AGQ274" s="802"/>
      <c r="AGR274" s="802"/>
      <c r="AGS274" s="802"/>
      <c r="AGT274" s="802"/>
      <c r="AGU274" s="802"/>
      <c r="AGV274" s="802"/>
      <c r="AGW274" s="802"/>
      <c r="AGX274" s="802"/>
      <c r="AGY274" s="802"/>
      <c r="AGZ274" s="802"/>
      <c r="AHA274" s="802"/>
      <c r="AHB274" s="802"/>
      <c r="AHC274" s="802"/>
      <c r="AHD274" s="802"/>
      <c r="AHE274" s="802"/>
      <c r="AHF274" s="802"/>
      <c r="AHG274" s="802"/>
      <c r="AHH274" s="802"/>
      <c r="AHI274" s="802"/>
      <c r="AHJ274" s="802"/>
      <c r="AHK274" s="802"/>
      <c r="AHL274" s="802"/>
      <c r="AHM274" s="802"/>
      <c r="AHN274" s="802"/>
      <c r="AHO274" s="802"/>
      <c r="AHP274" s="802"/>
      <c r="AHQ274" s="802"/>
      <c r="AHR274" s="802"/>
      <c r="AHS274" s="802"/>
      <c r="AHT274" s="802"/>
      <c r="AHU274" s="802"/>
      <c r="AHV274" s="802"/>
      <c r="AHW274" s="802"/>
      <c r="AHX274" s="802"/>
      <c r="AHY274" s="802"/>
      <c r="AHZ274" s="802"/>
      <c r="AIA274" s="802"/>
      <c r="AIB274" s="802"/>
      <c r="AIC274" s="802"/>
      <c r="AID274" s="802"/>
      <c r="AIE274" s="802"/>
      <c r="AIF274" s="802"/>
      <c r="AIG274" s="802"/>
      <c r="AIH274" s="802"/>
      <c r="AII274" s="802"/>
      <c r="AIJ274" s="802"/>
      <c r="AQE274" s="802"/>
      <c r="AQF274" s="802"/>
      <c r="AQG274" s="802"/>
      <c r="AQH274" s="802"/>
      <c r="AQI274" s="802"/>
      <c r="AQJ274" s="802"/>
      <c r="AQK274" s="802"/>
      <c r="AQL274" s="802"/>
      <c r="AQM274" s="802"/>
      <c r="AQN274" s="802"/>
      <c r="AQO274" s="802"/>
      <c r="AQP274" s="802"/>
      <c r="AQQ274" s="802"/>
      <c r="AQR274" s="802"/>
      <c r="AQS274" s="802"/>
      <c r="AQT274" s="802"/>
      <c r="AQU274" s="802"/>
      <c r="AQV274" s="802"/>
      <c r="AQW274" s="802"/>
      <c r="AQX274" s="802"/>
      <c r="AQY274" s="802"/>
      <c r="AQZ274" s="802"/>
      <c r="ARA274" s="802"/>
      <c r="ARB274" s="802"/>
      <c r="ARC274" s="802"/>
      <c r="ARD274" s="802"/>
      <c r="ARE274" s="802"/>
      <c r="ARF274" s="802"/>
      <c r="ARG274" s="802"/>
      <c r="ARH274" s="802"/>
      <c r="ARI274" s="802"/>
      <c r="ARJ274" s="802"/>
      <c r="ARK274" s="802"/>
      <c r="ARL274" s="802"/>
      <c r="ARM274" s="802"/>
      <c r="ARN274" s="802"/>
      <c r="ARO274" s="802"/>
      <c r="ARP274" s="802"/>
      <c r="ARQ274" s="802"/>
      <c r="ARR274" s="802"/>
      <c r="ARS274" s="802"/>
      <c r="ART274" s="802"/>
      <c r="ARU274" s="802"/>
      <c r="ARV274" s="802"/>
      <c r="ARW274" s="802"/>
      <c r="ARX274" s="802"/>
      <c r="ARY274" s="802"/>
      <c r="ARZ274" s="802"/>
      <c r="ASA274" s="802"/>
      <c r="ASB274" s="802"/>
      <c r="ASC274" s="802"/>
      <c r="ASD274" s="802"/>
      <c r="ASE274" s="802"/>
      <c r="ASF274" s="802"/>
      <c r="ASG274" s="802"/>
      <c r="ASH274" s="802"/>
      <c r="ASI274" s="802"/>
      <c r="ASJ274" s="802"/>
      <c r="ASK274" s="802"/>
      <c r="ASL274" s="802"/>
      <c r="ATP274" s="802"/>
      <c r="ATQ274" s="802"/>
      <c r="ATR274" s="802"/>
      <c r="ATS274" s="802"/>
      <c r="ATT274" s="802"/>
      <c r="ATU274" s="802"/>
      <c r="ATV274" s="802"/>
      <c r="ATW274" s="802"/>
      <c r="ATX274" s="802"/>
      <c r="ATY274" s="802"/>
      <c r="ATZ274" s="802"/>
      <c r="AUA274" s="802"/>
      <c r="AUB274" s="802"/>
      <c r="AUC274" s="802"/>
      <c r="AUD274" s="802"/>
      <c r="AUE274" s="802"/>
      <c r="AUF274" s="802"/>
      <c r="AUG274" s="802"/>
      <c r="AUH274" s="802"/>
      <c r="AUI274" s="802"/>
      <c r="AUJ274" s="802"/>
      <c r="AUK274" s="802"/>
      <c r="AUL274" s="802"/>
      <c r="AUM274" s="802"/>
      <c r="AUN274" s="802"/>
      <c r="AUO274" s="802"/>
      <c r="AUP274" s="801"/>
      <c r="AUQ274" s="802"/>
      <c r="AUR274" s="801"/>
      <c r="AUS274" s="802"/>
      <c r="AUT274" s="801"/>
      <c r="AUU274" s="802"/>
      <c r="AUV274" s="802"/>
      <c r="AUW274" s="802"/>
      <c r="AUX274" s="802"/>
      <c r="AUY274" s="802"/>
      <c r="AUZ274" s="802"/>
      <c r="AVA274" s="802"/>
      <c r="AVB274" s="802"/>
      <c r="AVC274" s="802"/>
      <c r="AVD274" s="802"/>
      <c r="AVE274" s="802"/>
      <c r="AVF274" s="802"/>
      <c r="AVG274" s="802"/>
      <c r="AVH274" s="802"/>
      <c r="AVI274" s="802"/>
      <c r="AVJ274" s="808"/>
      <c r="AVK274" s="808"/>
      <c r="AVL274" s="808"/>
      <c r="AVM274" s="808"/>
      <c r="AVN274" s="808"/>
      <c r="AVO274" s="808"/>
      <c r="AVP274" s="808"/>
      <c r="AVQ274" s="808"/>
      <c r="AVR274" s="808"/>
      <c r="AVS274" s="808"/>
      <c r="AVT274" s="808"/>
      <c r="AVU274" s="809"/>
      <c r="AVV274" s="809"/>
      <c r="AVW274" s="809"/>
      <c r="AVX274" s="809"/>
      <c r="AVY274" s="809"/>
      <c r="AVZ274" s="809"/>
      <c r="AWA274" s="809"/>
      <c r="AWB274" s="809"/>
      <c r="AWC274" s="809"/>
      <c r="AWD274" s="809"/>
      <c r="AWE274" s="809"/>
      <c r="AWF274" s="809"/>
      <c r="AWG274" s="809"/>
      <c r="AWH274" s="809"/>
      <c r="AWI274" s="809"/>
      <c r="AWJ274" s="809"/>
      <c r="AWK274" s="809"/>
      <c r="AWL274" s="809"/>
      <c r="AWM274" s="809"/>
      <c r="AWN274" s="809"/>
      <c r="AWO274" s="809"/>
      <c r="AWP274" s="809"/>
      <c r="AWQ274" s="809"/>
      <c r="AWR274" s="808"/>
      <c r="AWS274" s="761"/>
      <c r="AWT274" s="808"/>
      <c r="AWU274" s="809"/>
      <c r="AWV274" s="809"/>
      <c r="AWW274" s="809"/>
      <c r="AWX274" s="809"/>
      <c r="AWY274" s="809"/>
      <c r="AWZ274" s="809"/>
      <c r="AXA274" s="809"/>
      <c r="AXB274" s="809"/>
      <c r="AXC274" s="809"/>
      <c r="AXD274" s="809"/>
      <c r="AXE274" s="809"/>
      <c r="AXF274" s="809"/>
      <c r="AXG274" s="809"/>
      <c r="AXH274" s="809"/>
      <c r="AXI274" s="809"/>
      <c r="AXJ274" s="809"/>
      <c r="AXK274" s="809"/>
      <c r="AXL274" s="809"/>
      <c r="AXM274" s="809"/>
      <c r="AXN274" s="809"/>
      <c r="AXO274" s="809"/>
      <c r="AXP274" s="809"/>
      <c r="AXQ274" s="809"/>
      <c r="AXR274" s="809"/>
      <c r="AXS274" s="809"/>
      <c r="AXT274" s="809"/>
      <c r="AXU274" s="809"/>
      <c r="AXV274" s="809"/>
      <c r="AXW274" s="809"/>
      <c r="AXX274" s="809"/>
      <c r="AXY274" s="809"/>
      <c r="AXZ274" s="809"/>
      <c r="AYA274" s="809"/>
      <c r="AYB274" s="809"/>
      <c r="AYC274" s="809"/>
      <c r="AYD274" s="808"/>
      <c r="AYE274" s="808"/>
      <c r="AYF274" s="809"/>
      <c r="AYG274" s="808"/>
      <c r="AYH274" s="810"/>
      <c r="AYI274" s="810"/>
      <c r="AYJ274" s="810"/>
      <c r="AYK274" s="810"/>
      <c r="AYL274" s="810"/>
      <c r="AYM274" s="810"/>
      <c r="AYN274" s="810"/>
      <c r="AYO274" s="810"/>
      <c r="AYP274" s="810"/>
      <c r="AYQ274" s="810"/>
      <c r="AYR274" s="810"/>
      <c r="AYS274" s="810"/>
      <c r="AYT274" s="810"/>
      <c r="AYU274" s="810"/>
      <c r="AYV274" s="810"/>
      <c r="AYW274" s="810"/>
      <c r="AYX274" s="810"/>
      <c r="AYY274" s="810"/>
      <c r="AYZ274" s="810"/>
      <c r="AZA274" s="810"/>
      <c r="AZB274" s="810"/>
      <c r="AZC274" s="810"/>
      <c r="AZD274" s="810"/>
      <c r="AZE274" s="810"/>
      <c r="AZF274" s="810"/>
      <c r="AZG274" s="810"/>
      <c r="AZH274" s="810"/>
      <c r="AZI274" s="810"/>
      <c r="AZJ274" s="810"/>
      <c r="AZK274" s="810"/>
      <c r="AZL274" s="810"/>
      <c r="AZM274" s="810"/>
      <c r="AZN274" s="810"/>
      <c r="AZO274" s="810"/>
      <c r="AZP274" s="809"/>
      <c r="AZQ274" s="802"/>
      <c r="AZR274" s="802"/>
      <c r="AZS274" s="802"/>
    </row>
    <row r="275" spans="45:920 1123:1371" s="793" customFormat="1" ht="13.5">
      <c r="AS275" s="802"/>
      <c r="AT275" s="802"/>
      <c r="AU275" s="802"/>
      <c r="AV275" s="802"/>
      <c r="AW275" s="802"/>
      <c r="AX275" s="802"/>
      <c r="AY275" s="802"/>
      <c r="AZ275" s="802"/>
      <c r="BA275" s="802"/>
      <c r="BB275" s="802"/>
      <c r="BC275" s="802"/>
      <c r="BD275" s="802"/>
      <c r="BE275" s="802"/>
      <c r="BF275" s="802"/>
      <c r="BG275" s="802"/>
      <c r="BH275" s="802"/>
      <c r="BI275" s="802"/>
      <c r="BJ275" s="802"/>
      <c r="BK275" s="802"/>
      <c r="BL275" s="802"/>
      <c r="BM275" s="802"/>
      <c r="BN275" s="802"/>
      <c r="BO275" s="802"/>
      <c r="BP275" s="802"/>
      <c r="BQ275" s="802"/>
      <c r="BR275" s="802"/>
      <c r="BS275" s="802"/>
      <c r="BT275" s="802"/>
      <c r="BU275" s="802"/>
      <c r="BV275" s="802"/>
      <c r="BW275" s="802"/>
      <c r="BX275" s="802"/>
      <c r="BY275" s="802"/>
      <c r="BZ275" s="802"/>
      <c r="CA275" s="802"/>
      <c r="CB275" s="802"/>
      <c r="CC275" s="802"/>
      <c r="CD275" s="802"/>
      <c r="CE275" s="802"/>
      <c r="CF275" s="802"/>
      <c r="CG275" s="802"/>
      <c r="CH275" s="802"/>
      <c r="CI275" s="802"/>
      <c r="CJ275" s="802"/>
      <c r="CK275" s="802"/>
      <c r="CL275" s="802"/>
      <c r="CM275" s="802"/>
      <c r="CN275" s="802"/>
      <c r="CO275" s="802"/>
      <c r="CP275" s="802"/>
      <c r="CQ275" s="802"/>
      <c r="CR275" s="802"/>
      <c r="CS275" s="802"/>
      <c r="CT275" s="802"/>
      <c r="CU275" s="802"/>
      <c r="CV275" s="802"/>
      <c r="CW275" s="802"/>
      <c r="CX275" s="802"/>
      <c r="CY275" s="802"/>
      <c r="CZ275" s="802"/>
      <c r="DA275" s="802"/>
      <c r="DB275" s="802"/>
      <c r="DC275" s="802"/>
      <c r="DD275" s="802"/>
      <c r="DE275" s="802"/>
      <c r="DF275" s="802"/>
      <c r="DG275" s="802"/>
      <c r="DH275" s="802"/>
      <c r="DI275" s="802"/>
      <c r="DJ275" s="802"/>
      <c r="DK275" s="802"/>
      <c r="DL275" s="802"/>
      <c r="DM275" s="802"/>
      <c r="DN275" s="802"/>
      <c r="DO275" s="802"/>
      <c r="DP275" s="802"/>
      <c r="DQ275" s="802"/>
      <c r="DR275" s="802"/>
      <c r="DS275" s="802"/>
      <c r="DT275" s="802"/>
      <c r="DU275" s="802"/>
      <c r="DV275" s="802"/>
      <c r="DW275" s="802"/>
      <c r="DX275" s="802"/>
      <c r="DY275" s="802"/>
      <c r="DZ275" s="802"/>
      <c r="EA275" s="802"/>
      <c r="EB275" s="802"/>
      <c r="EC275" s="802"/>
      <c r="ED275" s="802"/>
      <c r="EE275" s="802"/>
      <c r="EF275" s="802"/>
      <c r="EG275" s="802"/>
      <c r="EH275" s="802"/>
      <c r="EI275" s="802"/>
      <c r="EJ275" s="802"/>
      <c r="EK275" s="802"/>
      <c r="EL275" s="802"/>
      <c r="EM275" s="802"/>
      <c r="EN275" s="802"/>
      <c r="EO275" s="802"/>
      <c r="EP275" s="802"/>
      <c r="EQ275" s="802"/>
      <c r="ER275" s="802"/>
      <c r="ES275" s="802"/>
      <c r="ET275" s="802"/>
      <c r="EU275" s="802"/>
      <c r="EV275" s="802"/>
      <c r="EW275" s="802"/>
      <c r="EX275" s="802"/>
      <c r="EY275" s="802"/>
      <c r="EZ275" s="802"/>
      <c r="FA275" s="802"/>
      <c r="FB275" s="802"/>
      <c r="FC275" s="802"/>
      <c r="FD275" s="802"/>
      <c r="FE275" s="802"/>
      <c r="FF275" s="802"/>
      <c r="FG275" s="802"/>
      <c r="FH275" s="802"/>
      <c r="FI275" s="802"/>
      <c r="FJ275" s="802"/>
      <c r="FK275" s="802"/>
      <c r="FL275" s="802"/>
      <c r="FM275" s="802"/>
      <c r="FN275" s="802"/>
      <c r="FO275" s="802"/>
      <c r="FP275" s="802"/>
      <c r="FQ275" s="802"/>
      <c r="FR275" s="802"/>
      <c r="FS275" s="802"/>
      <c r="FT275" s="802"/>
      <c r="FU275" s="802"/>
      <c r="FV275" s="802"/>
      <c r="FW275" s="802"/>
      <c r="FX275" s="802"/>
      <c r="FY275" s="802"/>
      <c r="FZ275" s="802"/>
      <c r="GA275" s="802"/>
      <c r="GB275" s="802"/>
      <c r="GC275" s="802"/>
      <c r="GD275" s="802"/>
      <c r="GE275" s="802"/>
      <c r="GF275" s="802"/>
      <c r="GG275" s="802"/>
      <c r="GH275" s="802"/>
      <c r="GI275" s="802"/>
      <c r="GJ275" s="802"/>
      <c r="GK275" s="802"/>
      <c r="GL275" s="802"/>
      <c r="GM275" s="802"/>
      <c r="GN275" s="802"/>
      <c r="GO275" s="802"/>
      <c r="GP275" s="802"/>
      <c r="GQ275" s="802"/>
      <c r="GR275" s="802"/>
      <c r="GS275" s="802"/>
      <c r="GT275" s="802"/>
      <c r="GU275" s="802"/>
      <c r="GV275" s="802"/>
      <c r="GW275" s="802"/>
      <c r="GX275" s="802"/>
      <c r="GY275" s="802"/>
      <c r="GZ275" s="802"/>
      <c r="HA275" s="802"/>
      <c r="HB275" s="802"/>
      <c r="HC275" s="802"/>
      <c r="HD275" s="802"/>
      <c r="HE275" s="802"/>
      <c r="HF275" s="802"/>
      <c r="HG275" s="802"/>
      <c r="HH275" s="802"/>
      <c r="HI275" s="802"/>
      <c r="HJ275" s="802"/>
      <c r="HK275" s="802"/>
      <c r="HL275" s="802"/>
      <c r="HM275" s="802"/>
      <c r="HN275" s="802"/>
      <c r="HO275" s="802"/>
      <c r="HP275" s="802"/>
      <c r="HQ275" s="802"/>
      <c r="HR275" s="802"/>
      <c r="HS275" s="802"/>
      <c r="HT275" s="802"/>
      <c r="HU275" s="802"/>
      <c r="HV275" s="802"/>
      <c r="HW275" s="802"/>
      <c r="HX275" s="802"/>
      <c r="HY275" s="802"/>
      <c r="HZ275" s="802"/>
      <c r="IA275" s="802"/>
      <c r="IB275" s="802"/>
      <c r="IC275" s="802"/>
      <c r="ID275" s="802"/>
      <c r="IE275" s="802"/>
      <c r="IF275" s="802"/>
      <c r="IG275" s="802"/>
      <c r="IH275" s="802"/>
      <c r="II275" s="802"/>
      <c r="IJ275" s="802"/>
      <c r="IK275" s="802"/>
      <c r="IL275" s="802"/>
      <c r="IM275" s="802"/>
      <c r="IN275" s="802"/>
      <c r="IO275" s="802"/>
      <c r="IP275" s="802"/>
      <c r="IQ275" s="802"/>
      <c r="IR275" s="802"/>
      <c r="IS275" s="802"/>
      <c r="IT275" s="802"/>
      <c r="IU275" s="802"/>
      <c r="IV275" s="802"/>
      <c r="IW275" s="802"/>
      <c r="IX275" s="802"/>
      <c r="IY275" s="802"/>
      <c r="IZ275" s="802"/>
      <c r="JA275" s="802"/>
      <c r="JB275" s="802"/>
      <c r="JC275" s="802"/>
      <c r="JD275" s="802"/>
      <c r="JE275" s="802"/>
      <c r="JF275" s="802"/>
      <c r="JG275" s="802"/>
      <c r="JH275" s="802"/>
      <c r="JI275" s="802"/>
      <c r="JJ275" s="802"/>
      <c r="JK275" s="802"/>
      <c r="JL275" s="802"/>
      <c r="JM275" s="802"/>
      <c r="JN275" s="802"/>
      <c r="JO275" s="802"/>
      <c r="JP275" s="802"/>
      <c r="JQ275" s="802"/>
      <c r="JR275" s="802"/>
      <c r="JS275" s="802"/>
      <c r="JT275" s="802"/>
      <c r="JU275" s="802"/>
      <c r="JV275" s="802"/>
      <c r="JW275" s="802"/>
      <c r="JX275" s="802"/>
      <c r="JY275" s="802"/>
      <c r="JZ275" s="802"/>
      <c r="KA275" s="802"/>
      <c r="KB275" s="802"/>
      <c r="KC275" s="802"/>
      <c r="KD275" s="802"/>
      <c r="KE275" s="802"/>
      <c r="KF275" s="802"/>
      <c r="KG275" s="802"/>
      <c r="KH275" s="802"/>
      <c r="KI275" s="802"/>
      <c r="KJ275" s="802"/>
      <c r="KK275" s="802"/>
      <c r="KL275" s="802"/>
      <c r="KM275" s="802"/>
      <c r="KN275" s="802"/>
      <c r="KO275" s="802"/>
      <c r="KP275" s="802"/>
      <c r="KQ275" s="802"/>
      <c r="KR275" s="802"/>
      <c r="KS275" s="802"/>
      <c r="KT275" s="802"/>
      <c r="KU275" s="802"/>
      <c r="KV275" s="802"/>
      <c r="KW275" s="802"/>
      <c r="KX275" s="802"/>
      <c r="KY275" s="802"/>
      <c r="KZ275" s="802"/>
      <c r="LA275" s="802"/>
      <c r="LB275" s="802"/>
      <c r="LC275" s="802"/>
      <c r="LD275" s="802"/>
      <c r="LE275" s="802"/>
      <c r="LF275" s="802"/>
      <c r="LG275" s="802"/>
      <c r="LH275" s="802"/>
      <c r="LI275" s="802"/>
      <c r="LJ275" s="802"/>
      <c r="LK275" s="802"/>
      <c r="LL275" s="802"/>
      <c r="LM275" s="802"/>
      <c r="LN275" s="802"/>
      <c r="LO275" s="802"/>
      <c r="LP275" s="802"/>
      <c r="LQ275" s="802"/>
      <c r="LR275" s="802"/>
      <c r="LS275" s="802"/>
      <c r="LT275" s="802"/>
      <c r="LU275" s="802"/>
      <c r="LV275" s="802"/>
      <c r="LW275" s="802"/>
      <c r="LX275" s="802"/>
      <c r="LY275" s="802"/>
      <c r="LZ275" s="802"/>
      <c r="MA275" s="802"/>
      <c r="MB275" s="802"/>
      <c r="MC275" s="802"/>
      <c r="MD275" s="802"/>
      <c r="ME275" s="802"/>
      <c r="MF275" s="802"/>
      <c r="MG275" s="802"/>
      <c r="MH275" s="802"/>
      <c r="MI275" s="802"/>
      <c r="MJ275" s="802"/>
      <c r="MK275" s="802"/>
      <c r="ML275" s="802"/>
      <c r="MM275" s="802"/>
      <c r="MN275" s="802"/>
      <c r="MO275" s="802"/>
      <c r="MP275" s="802"/>
      <c r="MQ275" s="802"/>
      <c r="MR275" s="802"/>
      <c r="MS275" s="802"/>
      <c r="MT275" s="802"/>
      <c r="MU275" s="802"/>
      <c r="MV275" s="802"/>
      <c r="MW275" s="802"/>
      <c r="MX275" s="802"/>
      <c r="MY275" s="802"/>
      <c r="MZ275" s="802"/>
      <c r="NA275" s="802"/>
      <c r="NB275" s="802"/>
      <c r="NC275" s="802"/>
      <c r="ND275" s="802"/>
      <c r="NE275" s="802"/>
      <c r="NF275" s="802"/>
      <c r="NG275" s="802"/>
      <c r="NH275" s="802"/>
      <c r="NI275" s="802"/>
      <c r="NJ275" s="802"/>
      <c r="NK275" s="802"/>
      <c r="NL275" s="802"/>
      <c r="NM275" s="802"/>
      <c r="NN275" s="802"/>
      <c r="NO275" s="802"/>
      <c r="NP275" s="802"/>
      <c r="NQ275" s="802"/>
      <c r="NR275" s="802"/>
      <c r="NS275" s="802"/>
      <c r="NT275" s="802"/>
      <c r="NU275" s="802"/>
      <c r="NV275" s="802"/>
      <c r="NW275" s="802"/>
      <c r="NX275" s="802"/>
      <c r="NY275" s="802"/>
      <c r="NZ275" s="802"/>
      <c r="OA275" s="802"/>
      <c r="OB275" s="802"/>
      <c r="OC275" s="802"/>
      <c r="OD275" s="802"/>
      <c r="OE275" s="802"/>
      <c r="OF275" s="802"/>
      <c r="OG275" s="802"/>
      <c r="OH275" s="802"/>
      <c r="OI275" s="802"/>
      <c r="OJ275" s="802"/>
      <c r="OK275" s="802"/>
      <c r="OL275" s="802"/>
      <c r="OM275" s="802"/>
      <c r="ON275" s="802"/>
      <c r="OO275" s="802"/>
      <c r="OP275" s="802"/>
      <c r="OQ275" s="802"/>
      <c r="OR275" s="802"/>
      <c r="OS275" s="802"/>
      <c r="OT275" s="802"/>
      <c r="OU275" s="802"/>
      <c r="OV275" s="802"/>
      <c r="OW275" s="802"/>
      <c r="OX275" s="802"/>
      <c r="OY275" s="802"/>
      <c r="OZ275" s="802"/>
      <c r="PA275" s="802"/>
      <c r="PB275" s="802"/>
      <c r="PC275" s="802"/>
      <c r="PD275" s="802"/>
      <c r="PE275" s="802"/>
      <c r="PF275" s="802"/>
      <c r="PG275" s="802"/>
      <c r="PH275" s="802"/>
      <c r="PI275" s="802"/>
      <c r="PJ275" s="802"/>
      <c r="PK275" s="802"/>
      <c r="PL275" s="802"/>
      <c r="PM275" s="802"/>
      <c r="PN275" s="802"/>
      <c r="PO275" s="802"/>
      <c r="PP275" s="802"/>
      <c r="PQ275" s="802"/>
      <c r="PR275" s="802"/>
      <c r="PS275" s="802"/>
      <c r="PT275" s="802"/>
      <c r="PU275" s="802"/>
      <c r="PV275" s="802"/>
      <c r="PW275" s="802"/>
      <c r="PX275" s="802"/>
      <c r="PY275" s="802"/>
      <c r="PZ275" s="802"/>
      <c r="QA275" s="802"/>
      <c r="QB275" s="802"/>
      <c r="QC275" s="802"/>
      <c r="QD275" s="802"/>
      <c r="QE275" s="802"/>
      <c r="QF275" s="802"/>
      <c r="QG275" s="802"/>
      <c r="QH275" s="802"/>
      <c r="QI275" s="802"/>
      <c r="QJ275" s="802"/>
      <c r="QK275" s="802"/>
      <c r="QL275" s="802"/>
      <c r="QM275" s="802"/>
      <c r="QN275" s="802"/>
      <c r="QO275" s="802"/>
      <c r="QP275" s="802"/>
      <c r="QQ275" s="802"/>
      <c r="QR275" s="802"/>
      <c r="QS275" s="802"/>
      <c r="QT275" s="802"/>
      <c r="QU275" s="802"/>
      <c r="QV275" s="802"/>
      <c r="QW275" s="802"/>
      <c r="QX275" s="802"/>
      <c r="QY275" s="802"/>
      <c r="QZ275" s="802"/>
      <c r="RA275" s="802"/>
      <c r="RB275" s="802"/>
      <c r="RC275" s="802"/>
      <c r="RD275" s="802"/>
      <c r="RE275" s="802"/>
      <c r="RF275" s="802"/>
      <c r="RG275" s="802"/>
      <c r="RH275" s="802"/>
      <c r="RI275" s="802"/>
      <c r="RJ275" s="802"/>
      <c r="RK275" s="802"/>
      <c r="RL275" s="802"/>
      <c r="RM275" s="802"/>
      <c r="RN275" s="802"/>
      <c r="RO275" s="802"/>
      <c r="RP275" s="802"/>
      <c r="RQ275" s="802"/>
      <c r="RR275" s="802"/>
      <c r="RS275" s="802"/>
      <c r="RT275" s="802"/>
      <c r="RU275" s="802"/>
      <c r="RV275" s="802"/>
      <c r="RW275" s="802"/>
      <c r="RX275" s="802"/>
      <c r="RY275" s="802"/>
      <c r="RZ275" s="802"/>
      <c r="SA275" s="802"/>
      <c r="SB275" s="802"/>
      <c r="SC275" s="802"/>
      <c r="SD275" s="802"/>
      <c r="SE275" s="802"/>
      <c r="SF275" s="802"/>
      <c r="SG275" s="802"/>
      <c r="SH275" s="802"/>
      <c r="SI275" s="802"/>
      <c r="SJ275" s="802"/>
      <c r="SK275" s="802"/>
      <c r="SL275" s="802"/>
      <c r="SM275" s="802"/>
      <c r="SN275" s="802"/>
      <c r="SO275" s="802"/>
      <c r="SP275" s="802"/>
      <c r="SQ275" s="802"/>
      <c r="SR275" s="802"/>
      <c r="SS275" s="802"/>
      <c r="ST275" s="802"/>
      <c r="SU275" s="802"/>
      <c r="SV275" s="802"/>
      <c r="SW275" s="802"/>
      <c r="SX275" s="802"/>
      <c r="SY275" s="802"/>
      <c r="SZ275" s="802"/>
      <c r="TA275" s="802"/>
      <c r="TB275" s="802"/>
      <c r="TC275" s="802"/>
      <c r="TD275" s="802"/>
      <c r="TE275" s="802"/>
      <c r="TF275" s="802"/>
      <c r="TG275" s="802"/>
      <c r="TH275" s="802"/>
      <c r="TI275" s="802"/>
      <c r="TJ275" s="802"/>
      <c r="TK275" s="802"/>
      <c r="TL275" s="802"/>
      <c r="TM275" s="802"/>
      <c r="TN275" s="802"/>
      <c r="TO275" s="802"/>
      <c r="TP275" s="802"/>
      <c r="TQ275" s="802"/>
      <c r="TR275" s="802"/>
      <c r="TS275" s="802"/>
      <c r="TT275" s="802"/>
      <c r="TU275" s="802"/>
      <c r="TV275" s="802"/>
      <c r="TW275" s="802"/>
      <c r="TX275" s="802"/>
      <c r="TY275" s="802"/>
      <c r="TZ275" s="802"/>
      <c r="UA275" s="802"/>
      <c r="UB275" s="802"/>
      <c r="UC275" s="802"/>
      <c r="UD275" s="802"/>
      <c r="UE275" s="802"/>
      <c r="UF275" s="802"/>
      <c r="UG275" s="802"/>
      <c r="UH275" s="802"/>
      <c r="UI275" s="802"/>
      <c r="UJ275" s="802"/>
      <c r="UK275" s="802"/>
      <c r="UL275" s="802"/>
      <c r="UM275" s="802"/>
      <c r="UN275" s="802"/>
      <c r="UO275" s="802"/>
      <c r="UP275" s="802"/>
      <c r="UQ275" s="802"/>
      <c r="UR275" s="802"/>
      <c r="US275" s="802"/>
      <c r="UT275" s="802"/>
      <c r="UU275" s="802"/>
      <c r="UV275" s="802"/>
      <c r="UW275" s="802"/>
      <c r="UX275" s="802"/>
      <c r="UY275" s="802"/>
      <c r="UZ275" s="802"/>
      <c r="VA275" s="802"/>
      <c r="VB275" s="802"/>
      <c r="VC275" s="802"/>
      <c r="VD275" s="802"/>
      <c r="VE275" s="802"/>
      <c r="VF275" s="802"/>
      <c r="VG275" s="802"/>
      <c r="VH275" s="802"/>
      <c r="VI275" s="802"/>
      <c r="VJ275" s="802"/>
      <c r="VK275" s="802"/>
      <c r="VL275" s="802"/>
      <c r="VM275" s="802"/>
      <c r="VN275" s="802"/>
      <c r="VO275" s="802"/>
      <c r="VP275" s="802"/>
      <c r="VQ275" s="802"/>
      <c r="VR275" s="802"/>
      <c r="VS275" s="802"/>
      <c r="VT275" s="802"/>
      <c r="VU275" s="802"/>
      <c r="VV275" s="802"/>
      <c r="VW275" s="802"/>
      <c r="VX275" s="802"/>
      <c r="VY275" s="802"/>
      <c r="VZ275" s="802"/>
      <c r="WA275" s="802"/>
      <c r="WB275" s="802"/>
      <c r="WC275" s="802"/>
      <c r="WD275" s="802"/>
      <c r="WE275" s="802"/>
      <c r="WF275" s="802"/>
      <c r="WG275" s="802"/>
      <c r="WH275" s="802"/>
      <c r="WI275" s="802"/>
      <c r="WJ275" s="802"/>
      <c r="WK275" s="802"/>
      <c r="WL275" s="802"/>
      <c r="WM275" s="802"/>
      <c r="WN275" s="802"/>
      <c r="WO275" s="802"/>
      <c r="WP275" s="802"/>
      <c r="WQ275" s="802"/>
      <c r="WR275" s="802"/>
      <c r="WS275" s="802"/>
      <c r="WT275" s="802"/>
      <c r="WU275" s="802"/>
      <c r="WV275" s="802"/>
      <c r="WW275" s="802"/>
      <c r="WX275" s="802"/>
      <c r="WY275" s="802"/>
      <c r="WZ275" s="802"/>
      <c r="XA275" s="802"/>
      <c r="XB275" s="802"/>
      <c r="XC275" s="802"/>
      <c r="XD275" s="802"/>
      <c r="XE275" s="802"/>
      <c r="XF275" s="802"/>
      <c r="XG275" s="802"/>
      <c r="XH275" s="802"/>
      <c r="XI275" s="802"/>
      <c r="XJ275" s="802"/>
      <c r="XK275" s="802"/>
      <c r="XL275" s="802"/>
      <c r="XM275" s="802"/>
      <c r="XN275" s="802"/>
      <c r="XO275" s="802"/>
      <c r="XP275" s="802"/>
      <c r="XQ275" s="802"/>
      <c r="XR275" s="802"/>
      <c r="XS275" s="802"/>
      <c r="XT275" s="802"/>
      <c r="XU275" s="802"/>
      <c r="XV275" s="802"/>
      <c r="XW275" s="802"/>
      <c r="XX275" s="802"/>
      <c r="XY275" s="802"/>
      <c r="XZ275" s="802"/>
      <c r="YA275" s="802"/>
      <c r="YB275" s="802"/>
      <c r="YC275" s="802"/>
      <c r="YD275" s="802"/>
      <c r="YE275" s="802"/>
      <c r="YF275" s="802"/>
      <c r="YG275" s="802"/>
      <c r="YH275" s="802"/>
      <c r="YI275" s="802"/>
      <c r="YJ275" s="802"/>
      <c r="YK275" s="802"/>
      <c r="YL275" s="802"/>
      <c r="YM275" s="802"/>
      <c r="YN275" s="802"/>
      <c r="YO275" s="802"/>
      <c r="YP275" s="802"/>
      <c r="YQ275" s="802"/>
      <c r="YR275" s="802"/>
      <c r="YS275" s="802"/>
      <c r="YT275" s="802"/>
      <c r="YU275" s="802"/>
      <c r="YV275" s="802"/>
      <c r="YW275" s="802"/>
      <c r="YX275" s="802"/>
      <c r="YY275" s="802"/>
      <c r="YZ275" s="802"/>
      <c r="ZA275" s="802"/>
      <c r="ZB275" s="802"/>
      <c r="ZC275" s="802"/>
      <c r="ZD275" s="802"/>
      <c r="ZE275" s="802"/>
      <c r="ZF275" s="802"/>
      <c r="ZG275" s="802"/>
      <c r="ZH275" s="802"/>
      <c r="ZI275" s="802"/>
      <c r="ZJ275" s="802"/>
      <c r="ZK275" s="802"/>
      <c r="ZL275" s="802"/>
      <c r="ZM275" s="802"/>
      <c r="ZN275" s="802"/>
      <c r="ZO275" s="802"/>
      <c r="ZP275" s="802"/>
      <c r="ZQ275" s="802"/>
      <c r="ZR275" s="802"/>
      <c r="ZS275" s="802"/>
      <c r="ZT275" s="802"/>
      <c r="ZU275" s="802"/>
      <c r="ZV275" s="802"/>
      <c r="ZW275" s="802"/>
      <c r="ZX275" s="802"/>
      <c r="ZY275" s="802"/>
      <c r="ZZ275" s="802"/>
      <c r="AAA275" s="802"/>
      <c r="AAB275" s="802"/>
      <c r="AAC275" s="802"/>
      <c r="AAD275" s="802"/>
      <c r="AAE275" s="802"/>
      <c r="AAF275" s="802"/>
      <c r="AAG275" s="802"/>
      <c r="AAH275" s="802"/>
      <c r="AAI275" s="802"/>
      <c r="AAJ275" s="802"/>
      <c r="AAK275" s="802"/>
      <c r="AAL275" s="802"/>
      <c r="AAM275" s="802"/>
      <c r="AAN275" s="802"/>
      <c r="AAO275" s="802"/>
      <c r="AAP275" s="802"/>
      <c r="AAQ275" s="802"/>
      <c r="AAR275" s="802"/>
      <c r="AAS275" s="802"/>
      <c r="AAT275" s="802"/>
      <c r="AAU275" s="802"/>
      <c r="AAV275" s="802"/>
      <c r="AAW275" s="802"/>
      <c r="AAX275" s="802"/>
      <c r="AAY275" s="802"/>
      <c r="AAZ275" s="802"/>
      <c r="ABA275" s="802"/>
      <c r="ABB275" s="802"/>
      <c r="ABC275" s="802"/>
      <c r="ABD275" s="802"/>
      <c r="ABE275" s="802"/>
      <c r="ABF275" s="802"/>
      <c r="ABG275" s="802"/>
      <c r="ABH275" s="802"/>
      <c r="ABI275" s="802"/>
      <c r="ABJ275" s="802"/>
      <c r="ABK275" s="802"/>
      <c r="ABL275" s="802"/>
      <c r="ABM275" s="802"/>
      <c r="ABN275" s="802"/>
      <c r="ABO275" s="802"/>
      <c r="ABP275" s="802"/>
      <c r="ABQ275" s="802"/>
      <c r="ABR275" s="802"/>
      <c r="ABS275" s="802"/>
      <c r="ABT275" s="802"/>
      <c r="ABU275" s="802"/>
      <c r="ABV275" s="802"/>
      <c r="ABW275" s="802"/>
      <c r="ABX275" s="802"/>
      <c r="ABY275" s="802"/>
      <c r="ABZ275" s="802"/>
      <c r="ACA275" s="802"/>
      <c r="ACB275" s="802"/>
      <c r="ACC275" s="802"/>
      <c r="ACD275" s="802"/>
      <c r="ACE275" s="802"/>
      <c r="ACF275" s="802"/>
      <c r="ACG275" s="802"/>
      <c r="ACH275" s="802"/>
      <c r="ACI275" s="802"/>
      <c r="ACJ275" s="802"/>
      <c r="ACK275" s="802"/>
      <c r="ACL275" s="802"/>
      <c r="ACM275" s="802"/>
      <c r="ACN275" s="802"/>
      <c r="ACO275" s="802"/>
      <c r="ACP275" s="802"/>
      <c r="ACQ275" s="802"/>
      <c r="ACR275" s="802"/>
      <c r="ACS275" s="802"/>
      <c r="ACT275" s="802"/>
      <c r="ACU275" s="802"/>
      <c r="ACV275" s="802"/>
      <c r="ACW275" s="802"/>
      <c r="ACX275" s="802"/>
      <c r="ACY275" s="802"/>
      <c r="ACZ275" s="802"/>
      <c r="ADA275" s="802"/>
      <c r="ADB275" s="802"/>
      <c r="ADC275" s="802"/>
      <c r="ADD275" s="802"/>
      <c r="ADE275" s="802"/>
      <c r="ADF275" s="802"/>
      <c r="ADG275" s="802"/>
      <c r="ADH275" s="802"/>
      <c r="ADI275" s="802"/>
      <c r="ADJ275" s="802"/>
      <c r="ADK275" s="802"/>
      <c r="ADL275" s="802"/>
      <c r="ADM275" s="802"/>
      <c r="ADN275" s="802"/>
      <c r="ADO275" s="802"/>
      <c r="ADP275" s="802"/>
      <c r="ADQ275" s="802"/>
      <c r="ADR275" s="802"/>
      <c r="ADS275" s="802"/>
      <c r="ADT275" s="802"/>
      <c r="ADU275" s="802"/>
      <c r="ADV275" s="802"/>
      <c r="ADW275" s="802"/>
      <c r="ADX275" s="802"/>
      <c r="ADY275" s="802"/>
      <c r="ADZ275" s="802"/>
      <c r="AEA275" s="802"/>
      <c r="AEB275" s="802"/>
      <c r="AEC275" s="802"/>
      <c r="AED275" s="802"/>
      <c r="AEE275" s="802"/>
      <c r="AEF275" s="802"/>
      <c r="AEG275" s="802"/>
      <c r="AEH275" s="802"/>
      <c r="AEI275" s="802"/>
      <c r="AEJ275" s="802"/>
      <c r="AEK275" s="802"/>
      <c r="AEL275" s="802"/>
      <c r="AEM275" s="802"/>
      <c r="AEN275" s="802"/>
      <c r="AEO275" s="802"/>
      <c r="AEP275" s="802"/>
      <c r="AEQ275" s="802"/>
      <c r="AER275" s="802"/>
      <c r="AES275" s="802"/>
      <c r="AET275" s="802"/>
      <c r="AEU275" s="802"/>
      <c r="AEV275" s="802"/>
      <c r="AEW275" s="802"/>
      <c r="AEX275" s="802"/>
      <c r="AEY275" s="802"/>
      <c r="AEZ275" s="802"/>
      <c r="AFA275" s="802"/>
      <c r="AFB275" s="802"/>
      <c r="AFC275" s="802"/>
      <c r="AFD275" s="802"/>
      <c r="AFE275" s="802"/>
      <c r="AFF275" s="802"/>
      <c r="AFG275" s="802"/>
      <c r="AFH275" s="802"/>
      <c r="AFI275" s="802"/>
      <c r="AFJ275" s="802"/>
      <c r="AFK275" s="802"/>
      <c r="AFL275" s="802"/>
      <c r="AFM275" s="802"/>
      <c r="AFN275" s="802"/>
      <c r="AFO275" s="802"/>
      <c r="AFP275" s="802"/>
      <c r="AFQ275" s="802"/>
      <c r="AFR275" s="802"/>
      <c r="AFS275" s="802"/>
      <c r="AFT275" s="802"/>
      <c r="AFU275" s="802"/>
      <c r="AFV275" s="802"/>
      <c r="AFW275" s="802"/>
      <c r="AFX275" s="802"/>
      <c r="AFY275" s="802"/>
      <c r="AFZ275" s="802"/>
      <c r="AGA275" s="802"/>
      <c r="AGB275" s="802"/>
      <c r="AGC275" s="802"/>
      <c r="AGD275" s="802"/>
      <c r="AGE275" s="802"/>
      <c r="AGF275" s="802"/>
      <c r="AGG275" s="802"/>
      <c r="AGH275" s="802"/>
      <c r="AGI275" s="802"/>
      <c r="AGJ275" s="802"/>
      <c r="AGK275" s="802"/>
      <c r="AGL275" s="802"/>
      <c r="AGM275" s="802"/>
      <c r="AGN275" s="802"/>
      <c r="AGO275" s="802"/>
      <c r="AGP275" s="802"/>
      <c r="AGQ275" s="802"/>
      <c r="AGR275" s="802"/>
      <c r="AGS275" s="802"/>
      <c r="AGT275" s="802"/>
      <c r="AGU275" s="802"/>
      <c r="AGV275" s="802"/>
      <c r="AGW275" s="802"/>
      <c r="AGX275" s="802"/>
      <c r="AGY275" s="802"/>
      <c r="AGZ275" s="802"/>
      <c r="AHA275" s="802"/>
      <c r="AHB275" s="802"/>
      <c r="AHC275" s="802"/>
      <c r="AHD275" s="802"/>
      <c r="AHE275" s="802"/>
      <c r="AHF275" s="802"/>
      <c r="AHG275" s="802"/>
      <c r="AHH275" s="802"/>
      <c r="AHI275" s="802"/>
      <c r="AHJ275" s="802"/>
      <c r="AHK275" s="802"/>
      <c r="AHL275" s="802"/>
      <c r="AHM275" s="802"/>
      <c r="AHN275" s="802"/>
      <c r="AHO275" s="802"/>
      <c r="AHP275" s="802"/>
      <c r="AHQ275" s="802"/>
      <c r="AHR275" s="802"/>
      <c r="AHS275" s="802"/>
      <c r="AHT275" s="802"/>
      <c r="AHU275" s="802"/>
      <c r="AHV275" s="802"/>
      <c r="AHW275" s="802"/>
      <c r="AHX275" s="802"/>
      <c r="AHY275" s="802"/>
      <c r="AHZ275" s="802"/>
      <c r="AIA275" s="802"/>
      <c r="AIB275" s="802"/>
      <c r="AIC275" s="802"/>
      <c r="AID275" s="802"/>
      <c r="AIE275" s="802"/>
      <c r="AIF275" s="802"/>
      <c r="AIG275" s="802"/>
      <c r="AIH275" s="802"/>
      <c r="AII275" s="802"/>
      <c r="AIJ275" s="802"/>
      <c r="AQE275" s="802"/>
      <c r="AQF275" s="802"/>
      <c r="AQG275" s="802"/>
      <c r="AQH275" s="802"/>
      <c r="AQI275" s="802"/>
      <c r="AQJ275" s="802"/>
      <c r="AQK275" s="802"/>
      <c r="AQL275" s="802"/>
      <c r="AQM275" s="802"/>
      <c r="AQN275" s="802"/>
      <c r="AQO275" s="802"/>
      <c r="AQP275" s="802"/>
      <c r="AQQ275" s="802"/>
      <c r="AQR275" s="802"/>
      <c r="AQS275" s="802"/>
      <c r="AQT275" s="802"/>
      <c r="AQU275" s="802"/>
      <c r="AQV275" s="802"/>
      <c r="AQW275" s="802"/>
      <c r="AQX275" s="802"/>
      <c r="AQY275" s="802"/>
      <c r="AQZ275" s="802"/>
      <c r="ARA275" s="802"/>
      <c r="ARB275" s="802"/>
      <c r="ARC275" s="802"/>
      <c r="ARD275" s="802"/>
      <c r="ARE275" s="802"/>
      <c r="ARF275" s="802"/>
      <c r="ARG275" s="802"/>
      <c r="ARH275" s="802"/>
      <c r="ARI275" s="802"/>
      <c r="ARJ275" s="802"/>
      <c r="ARK275" s="802"/>
      <c r="ARL275" s="802"/>
      <c r="ARM275" s="802"/>
      <c r="ARN275" s="802"/>
      <c r="ARO275" s="802"/>
      <c r="ARP275" s="802"/>
      <c r="ARQ275" s="802"/>
      <c r="ARR275" s="802"/>
      <c r="ARS275" s="802"/>
      <c r="ART275" s="802"/>
      <c r="ARU275" s="802"/>
      <c r="ARV275" s="802"/>
      <c r="ARW275" s="802"/>
      <c r="ARX275" s="802"/>
      <c r="ARY275" s="802"/>
      <c r="ARZ275" s="802"/>
      <c r="ASA275" s="802"/>
      <c r="ASB275" s="802"/>
      <c r="ASC275" s="802"/>
      <c r="ASD275" s="802"/>
      <c r="ASE275" s="802"/>
      <c r="ASF275" s="802"/>
      <c r="ASG275" s="802"/>
      <c r="ASH275" s="802"/>
      <c r="ASI275" s="802"/>
      <c r="ASJ275" s="802"/>
      <c r="ASK275" s="802"/>
      <c r="ASL275" s="802"/>
      <c r="ATP275" s="802"/>
      <c r="ATQ275" s="802"/>
      <c r="ATR275" s="802"/>
      <c r="ATS275" s="802"/>
      <c r="ATT275" s="802"/>
      <c r="ATU275" s="802"/>
      <c r="ATV275" s="802"/>
      <c r="ATW275" s="802"/>
      <c r="ATX275" s="802"/>
      <c r="ATY275" s="802"/>
      <c r="ATZ275" s="802"/>
      <c r="AUA275" s="802"/>
      <c r="AUB275" s="802"/>
      <c r="AUC275" s="802"/>
      <c r="AUD275" s="802"/>
      <c r="AUE275" s="802"/>
      <c r="AUF275" s="802"/>
      <c r="AUG275" s="802"/>
      <c r="AUH275" s="802"/>
      <c r="AUI275" s="802"/>
      <c r="AUJ275" s="802"/>
      <c r="AUK275" s="802"/>
      <c r="AUL275" s="802"/>
      <c r="AUM275" s="802"/>
      <c r="AUN275" s="802"/>
      <c r="AUO275" s="802"/>
      <c r="AUP275" s="801"/>
      <c r="AUQ275" s="802"/>
      <c r="AUR275" s="801"/>
      <c r="AUS275" s="802"/>
      <c r="AUT275" s="801"/>
      <c r="AUU275" s="802"/>
      <c r="AUV275" s="802"/>
      <c r="AUW275" s="802"/>
      <c r="AUX275" s="802"/>
      <c r="AUY275" s="802"/>
      <c r="AUZ275" s="802"/>
      <c r="AVA275" s="802"/>
      <c r="AVB275" s="802"/>
      <c r="AVC275" s="802"/>
      <c r="AVD275" s="802"/>
      <c r="AVE275" s="802"/>
      <c r="AVF275" s="802"/>
      <c r="AVG275" s="802"/>
      <c r="AVH275" s="802"/>
      <c r="AVI275" s="802"/>
      <c r="AVJ275" s="808"/>
      <c r="AVK275" s="808"/>
      <c r="AVL275" s="808"/>
      <c r="AVM275" s="808"/>
      <c r="AVN275" s="808"/>
      <c r="AVO275" s="808"/>
      <c r="AVP275" s="808"/>
      <c r="AVQ275" s="808"/>
      <c r="AVR275" s="808"/>
      <c r="AVS275" s="808"/>
      <c r="AVT275" s="808"/>
      <c r="AVU275" s="809"/>
      <c r="AVV275" s="809"/>
      <c r="AVW275" s="809"/>
      <c r="AVX275" s="809"/>
      <c r="AVY275" s="809"/>
      <c r="AVZ275" s="809"/>
      <c r="AWA275" s="809"/>
      <c r="AWB275" s="809"/>
      <c r="AWC275" s="809"/>
      <c r="AWD275" s="809"/>
      <c r="AWE275" s="809"/>
      <c r="AWF275" s="809"/>
      <c r="AWG275" s="809"/>
      <c r="AWH275" s="809"/>
      <c r="AWI275" s="809"/>
      <c r="AWJ275" s="809"/>
      <c r="AWK275" s="809"/>
      <c r="AWL275" s="809"/>
      <c r="AWM275" s="809"/>
      <c r="AWN275" s="809"/>
      <c r="AWO275" s="809"/>
      <c r="AWP275" s="809"/>
      <c r="AWQ275" s="809"/>
      <c r="AWR275" s="808"/>
      <c r="AWS275" s="761"/>
      <c r="AWT275" s="808"/>
      <c r="AWU275" s="809"/>
      <c r="AWV275" s="809"/>
      <c r="AWW275" s="809"/>
      <c r="AWX275" s="809"/>
      <c r="AWY275" s="809"/>
      <c r="AWZ275" s="809"/>
      <c r="AXA275" s="809"/>
      <c r="AXB275" s="809"/>
      <c r="AXC275" s="809"/>
      <c r="AXD275" s="809"/>
      <c r="AXE275" s="809"/>
      <c r="AXF275" s="809"/>
      <c r="AXG275" s="809"/>
      <c r="AXH275" s="809"/>
      <c r="AXI275" s="809"/>
      <c r="AXJ275" s="809"/>
      <c r="AXK275" s="809"/>
      <c r="AXL275" s="809"/>
      <c r="AXM275" s="809"/>
      <c r="AXN275" s="809"/>
      <c r="AXO275" s="809"/>
      <c r="AXP275" s="809"/>
      <c r="AXQ275" s="809"/>
      <c r="AXR275" s="809"/>
      <c r="AXS275" s="809"/>
      <c r="AXT275" s="809"/>
      <c r="AXU275" s="809"/>
      <c r="AXV275" s="809"/>
      <c r="AXW275" s="809"/>
      <c r="AXX275" s="809"/>
      <c r="AXY275" s="809"/>
      <c r="AXZ275" s="809"/>
      <c r="AYA275" s="809"/>
      <c r="AYB275" s="809"/>
      <c r="AYC275" s="809"/>
      <c r="AYD275" s="808"/>
      <c r="AYE275" s="808"/>
      <c r="AYF275" s="809"/>
      <c r="AYG275" s="808"/>
      <c r="AYH275" s="810"/>
      <c r="AYI275" s="810"/>
      <c r="AYJ275" s="810"/>
      <c r="AYK275" s="810"/>
      <c r="AYL275" s="810"/>
      <c r="AYM275" s="810"/>
      <c r="AYN275" s="810"/>
      <c r="AYO275" s="810"/>
      <c r="AYP275" s="810"/>
      <c r="AYQ275" s="810"/>
      <c r="AYR275" s="810"/>
      <c r="AYS275" s="810"/>
      <c r="AYT275" s="810"/>
      <c r="AYU275" s="810"/>
      <c r="AYV275" s="810"/>
      <c r="AYW275" s="810"/>
      <c r="AYX275" s="810"/>
      <c r="AYY275" s="810"/>
      <c r="AYZ275" s="810"/>
      <c r="AZA275" s="810"/>
      <c r="AZB275" s="810"/>
      <c r="AZC275" s="810"/>
      <c r="AZD275" s="810"/>
      <c r="AZE275" s="810"/>
      <c r="AZF275" s="810"/>
      <c r="AZG275" s="810"/>
      <c r="AZH275" s="810"/>
      <c r="AZI275" s="810"/>
      <c r="AZJ275" s="810"/>
      <c r="AZK275" s="810"/>
      <c r="AZL275" s="810"/>
      <c r="AZM275" s="810"/>
      <c r="AZN275" s="810"/>
      <c r="AZO275" s="810"/>
      <c r="AZP275" s="809"/>
      <c r="AZQ275" s="802"/>
      <c r="AZR275" s="802"/>
      <c r="AZS275" s="802"/>
    </row>
    <row r="276" spans="45:920 1123:1371" s="793" customFormat="1" ht="13.5">
      <c r="AS276" s="802"/>
      <c r="AT276" s="802"/>
      <c r="AU276" s="802"/>
      <c r="AV276" s="802"/>
      <c r="AW276" s="802"/>
      <c r="AX276" s="802"/>
      <c r="AY276" s="802"/>
      <c r="AZ276" s="802"/>
      <c r="BA276" s="802"/>
      <c r="BB276" s="802"/>
      <c r="BC276" s="802"/>
      <c r="BD276" s="802"/>
      <c r="BE276" s="802"/>
      <c r="BF276" s="802"/>
      <c r="BG276" s="802"/>
      <c r="BH276" s="802"/>
      <c r="BI276" s="802"/>
      <c r="BJ276" s="802"/>
      <c r="BK276" s="802"/>
      <c r="BL276" s="802"/>
      <c r="BM276" s="802"/>
      <c r="BN276" s="802"/>
      <c r="BO276" s="802"/>
      <c r="BP276" s="802"/>
      <c r="BQ276" s="802"/>
      <c r="BR276" s="802"/>
      <c r="BS276" s="802"/>
      <c r="BT276" s="802"/>
      <c r="BU276" s="802"/>
      <c r="BV276" s="802"/>
      <c r="BW276" s="802"/>
      <c r="BX276" s="802"/>
      <c r="BY276" s="802"/>
      <c r="BZ276" s="802"/>
      <c r="CA276" s="802"/>
      <c r="CB276" s="802"/>
      <c r="CC276" s="802"/>
      <c r="CD276" s="802"/>
      <c r="CE276" s="802"/>
      <c r="CF276" s="802"/>
      <c r="CG276" s="802"/>
      <c r="CH276" s="802"/>
      <c r="CI276" s="802"/>
      <c r="CJ276" s="802"/>
      <c r="CK276" s="802"/>
      <c r="CL276" s="802"/>
      <c r="CM276" s="802"/>
      <c r="CN276" s="802"/>
      <c r="CO276" s="802"/>
      <c r="CP276" s="802"/>
      <c r="CQ276" s="802"/>
      <c r="CR276" s="802"/>
      <c r="CS276" s="802"/>
      <c r="CT276" s="802"/>
      <c r="CU276" s="802"/>
      <c r="CV276" s="802"/>
      <c r="CW276" s="802"/>
      <c r="CX276" s="802"/>
      <c r="CY276" s="802"/>
      <c r="CZ276" s="802"/>
      <c r="DA276" s="802"/>
      <c r="DB276" s="802"/>
      <c r="DC276" s="802"/>
      <c r="DD276" s="802"/>
      <c r="DE276" s="802"/>
      <c r="DF276" s="802"/>
      <c r="DG276" s="802"/>
      <c r="DH276" s="802"/>
      <c r="DI276" s="802"/>
      <c r="DJ276" s="802"/>
      <c r="DK276" s="802"/>
      <c r="DL276" s="802"/>
      <c r="DM276" s="802"/>
      <c r="DN276" s="802"/>
      <c r="DO276" s="802"/>
      <c r="DP276" s="802"/>
      <c r="DQ276" s="802"/>
      <c r="DR276" s="802"/>
      <c r="DS276" s="802"/>
      <c r="DT276" s="802"/>
      <c r="DU276" s="802"/>
      <c r="DV276" s="802"/>
      <c r="DW276" s="802"/>
      <c r="DX276" s="802"/>
      <c r="DY276" s="802"/>
      <c r="DZ276" s="802"/>
      <c r="EA276" s="802"/>
      <c r="EB276" s="802"/>
      <c r="EC276" s="802"/>
      <c r="ED276" s="802"/>
      <c r="EE276" s="802"/>
      <c r="EF276" s="802"/>
      <c r="EG276" s="802"/>
      <c r="EH276" s="802"/>
      <c r="EI276" s="802"/>
      <c r="EJ276" s="802"/>
      <c r="EK276" s="802"/>
      <c r="EL276" s="802"/>
      <c r="EM276" s="802"/>
      <c r="EN276" s="802"/>
      <c r="EO276" s="802"/>
      <c r="EP276" s="802"/>
      <c r="EQ276" s="802"/>
      <c r="ER276" s="802"/>
      <c r="ES276" s="802"/>
      <c r="ET276" s="802"/>
      <c r="EU276" s="802"/>
      <c r="EV276" s="802"/>
      <c r="EW276" s="802"/>
      <c r="EX276" s="802"/>
      <c r="EY276" s="802"/>
      <c r="EZ276" s="802"/>
      <c r="FA276" s="802"/>
      <c r="FB276" s="802"/>
      <c r="FC276" s="802"/>
      <c r="FD276" s="802"/>
      <c r="FE276" s="802"/>
      <c r="FF276" s="802"/>
      <c r="FG276" s="802"/>
      <c r="FH276" s="802"/>
      <c r="FI276" s="802"/>
      <c r="FJ276" s="802"/>
      <c r="FK276" s="802"/>
      <c r="FL276" s="802"/>
      <c r="FM276" s="802"/>
      <c r="FN276" s="802"/>
      <c r="FO276" s="802"/>
      <c r="FP276" s="802"/>
      <c r="FQ276" s="802"/>
      <c r="FR276" s="802"/>
      <c r="FS276" s="802"/>
      <c r="FT276" s="802"/>
      <c r="FU276" s="802"/>
      <c r="FV276" s="802"/>
      <c r="FW276" s="802"/>
      <c r="FX276" s="802"/>
      <c r="FY276" s="802"/>
      <c r="FZ276" s="802"/>
      <c r="GA276" s="802"/>
      <c r="GB276" s="802"/>
      <c r="GC276" s="802"/>
      <c r="GD276" s="802"/>
      <c r="GE276" s="802"/>
      <c r="GF276" s="802"/>
      <c r="GG276" s="802"/>
      <c r="GH276" s="802"/>
      <c r="GI276" s="802"/>
      <c r="GJ276" s="802"/>
      <c r="GK276" s="802"/>
      <c r="GL276" s="802"/>
      <c r="GM276" s="802"/>
      <c r="GN276" s="802"/>
      <c r="GO276" s="802"/>
      <c r="GP276" s="802"/>
      <c r="GQ276" s="802"/>
      <c r="GR276" s="802"/>
      <c r="GS276" s="802"/>
      <c r="GT276" s="802"/>
      <c r="GU276" s="802"/>
      <c r="GV276" s="802"/>
      <c r="GW276" s="802"/>
      <c r="GX276" s="802"/>
      <c r="GY276" s="802"/>
      <c r="GZ276" s="802"/>
      <c r="HA276" s="802"/>
      <c r="HB276" s="802"/>
      <c r="HC276" s="802"/>
      <c r="HD276" s="802"/>
      <c r="HE276" s="802"/>
      <c r="HF276" s="802"/>
      <c r="HG276" s="802"/>
      <c r="HH276" s="802"/>
      <c r="HI276" s="802"/>
      <c r="HJ276" s="802"/>
      <c r="HK276" s="802"/>
      <c r="HL276" s="802"/>
      <c r="HM276" s="802"/>
      <c r="HN276" s="802"/>
      <c r="HO276" s="802"/>
      <c r="HP276" s="802"/>
      <c r="HQ276" s="802"/>
      <c r="HR276" s="802"/>
      <c r="HS276" s="802"/>
      <c r="HT276" s="802"/>
      <c r="HU276" s="802"/>
      <c r="HV276" s="802"/>
      <c r="HW276" s="802"/>
      <c r="HX276" s="802"/>
      <c r="HY276" s="802"/>
      <c r="HZ276" s="802"/>
      <c r="IA276" s="802"/>
      <c r="IB276" s="802"/>
      <c r="IC276" s="802"/>
      <c r="ID276" s="802"/>
      <c r="IE276" s="802"/>
      <c r="IF276" s="802"/>
      <c r="IG276" s="802"/>
      <c r="IH276" s="802"/>
      <c r="II276" s="802"/>
      <c r="IJ276" s="802"/>
      <c r="IK276" s="802"/>
      <c r="IL276" s="802"/>
      <c r="IM276" s="802"/>
      <c r="IN276" s="802"/>
      <c r="IO276" s="802"/>
      <c r="IP276" s="802"/>
      <c r="IQ276" s="802"/>
      <c r="IR276" s="802"/>
      <c r="IS276" s="802"/>
      <c r="IT276" s="802"/>
      <c r="IU276" s="802"/>
      <c r="IV276" s="802"/>
      <c r="IW276" s="802"/>
      <c r="IX276" s="802"/>
      <c r="IY276" s="802"/>
      <c r="IZ276" s="802"/>
      <c r="JA276" s="802"/>
      <c r="JB276" s="802"/>
      <c r="JC276" s="802"/>
      <c r="JD276" s="802"/>
      <c r="JE276" s="802"/>
      <c r="JF276" s="802"/>
      <c r="JG276" s="802"/>
      <c r="JH276" s="802"/>
      <c r="JI276" s="802"/>
      <c r="JJ276" s="802"/>
      <c r="JK276" s="802"/>
      <c r="JL276" s="802"/>
      <c r="JM276" s="802"/>
      <c r="JN276" s="802"/>
      <c r="JO276" s="802"/>
      <c r="JP276" s="802"/>
      <c r="JQ276" s="802"/>
      <c r="JR276" s="802"/>
      <c r="JS276" s="802"/>
      <c r="JT276" s="802"/>
      <c r="JU276" s="802"/>
      <c r="JV276" s="802"/>
      <c r="JW276" s="802"/>
      <c r="JX276" s="802"/>
      <c r="JY276" s="802"/>
      <c r="JZ276" s="802"/>
      <c r="KA276" s="802"/>
      <c r="KB276" s="802"/>
      <c r="KC276" s="802"/>
      <c r="KD276" s="802"/>
      <c r="KE276" s="802"/>
      <c r="KF276" s="802"/>
      <c r="KG276" s="802"/>
      <c r="KH276" s="802"/>
      <c r="KI276" s="802"/>
      <c r="KJ276" s="802"/>
      <c r="KK276" s="802"/>
      <c r="KL276" s="802"/>
      <c r="KM276" s="802"/>
      <c r="KN276" s="802"/>
      <c r="KO276" s="802"/>
      <c r="KP276" s="802"/>
      <c r="KQ276" s="802"/>
      <c r="KR276" s="802"/>
      <c r="KS276" s="802"/>
      <c r="KT276" s="802"/>
      <c r="KU276" s="802"/>
      <c r="KV276" s="802"/>
      <c r="KW276" s="802"/>
      <c r="KX276" s="802"/>
      <c r="KY276" s="802"/>
      <c r="KZ276" s="802"/>
      <c r="LA276" s="802"/>
      <c r="LB276" s="802"/>
      <c r="LC276" s="802"/>
      <c r="LD276" s="802"/>
      <c r="LE276" s="802"/>
      <c r="LF276" s="802"/>
      <c r="LG276" s="802"/>
      <c r="LH276" s="802"/>
      <c r="LI276" s="802"/>
      <c r="LJ276" s="802"/>
      <c r="LK276" s="802"/>
      <c r="LL276" s="802"/>
      <c r="LM276" s="802"/>
      <c r="LN276" s="802"/>
      <c r="LO276" s="802"/>
      <c r="LP276" s="802"/>
      <c r="LQ276" s="802"/>
      <c r="LR276" s="802"/>
      <c r="LS276" s="802"/>
      <c r="LT276" s="802"/>
      <c r="LU276" s="802"/>
      <c r="LV276" s="802"/>
      <c r="LW276" s="802"/>
      <c r="LX276" s="802"/>
      <c r="LY276" s="802"/>
      <c r="LZ276" s="802"/>
      <c r="MA276" s="802"/>
      <c r="MB276" s="802"/>
      <c r="MC276" s="802"/>
      <c r="MD276" s="802"/>
      <c r="ME276" s="802"/>
      <c r="MF276" s="802"/>
      <c r="MG276" s="802"/>
      <c r="MH276" s="802"/>
      <c r="MI276" s="802"/>
      <c r="MJ276" s="802"/>
      <c r="MK276" s="802"/>
      <c r="ML276" s="802"/>
      <c r="MM276" s="802"/>
      <c r="MN276" s="802"/>
      <c r="MO276" s="802"/>
      <c r="MP276" s="802"/>
      <c r="MQ276" s="802"/>
      <c r="MR276" s="802"/>
      <c r="MS276" s="802"/>
      <c r="MT276" s="802"/>
      <c r="MU276" s="802"/>
      <c r="MV276" s="802"/>
      <c r="MW276" s="802"/>
      <c r="MX276" s="802"/>
      <c r="MY276" s="802"/>
      <c r="MZ276" s="802"/>
      <c r="NA276" s="802"/>
      <c r="NB276" s="802"/>
      <c r="NC276" s="802"/>
      <c r="ND276" s="802"/>
      <c r="NE276" s="802"/>
      <c r="NF276" s="802"/>
      <c r="NG276" s="802"/>
      <c r="NH276" s="802"/>
      <c r="NI276" s="802"/>
      <c r="NJ276" s="802"/>
      <c r="NK276" s="802"/>
      <c r="NL276" s="802"/>
      <c r="NM276" s="802"/>
      <c r="NN276" s="802"/>
      <c r="NO276" s="802"/>
      <c r="NP276" s="802"/>
      <c r="NQ276" s="802"/>
      <c r="NR276" s="802"/>
      <c r="NS276" s="802"/>
      <c r="NT276" s="802"/>
      <c r="NU276" s="802"/>
      <c r="NV276" s="802"/>
      <c r="NW276" s="802"/>
      <c r="NX276" s="802"/>
      <c r="NY276" s="802"/>
      <c r="NZ276" s="802"/>
      <c r="OA276" s="802"/>
      <c r="OB276" s="802"/>
      <c r="OC276" s="802"/>
      <c r="OD276" s="802"/>
      <c r="OE276" s="802"/>
      <c r="OF276" s="802"/>
      <c r="OG276" s="802"/>
      <c r="OH276" s="802"/>
      <c r="OI276" s="802"/>
      <c r="OJ276" s="802"/>
      <c r="OK276" s="802"/>
      <c r="OL276" s="802"/>
      <c r="OM276" s="802"/>
      <c r="ON276" s="802"/>
      <c r="OO276" s="802"/>
      <c r="OP276" s="802"/>
      <c r="OQ276" s="802"/>
      <c r="OR276" s="802"/>
      <c r="OS276" s="802"/>
      <c r="OT276" s="802"/>
      <c r="OU276" s="802"/>
      <c r="OV276" s="802"/>
      <c r="OW276" s="802"/>
      <c r="OX276" s="802"/>
      <c r="OY276" s="802"/>
      <c r="OZ276" s="802"/>
      <c r="PA276" s="802"/>
      <c r="PB276" s="802"/>
      <c r="PC276" s="802"/>
      <c r="PD276" s="802"/>
      <c r="PE276" s="802"/>
      <c r="PF276" s="802"/>
      <c r="PG276" s="802"/>
      <c r="PH276" s="802"/>
      <c r="PI276" s="802"/>
      <c r="PJ276" s="802"/>
      <c r="PK276" s="802"/>
      <c r="PL276" s="802"/>
      <c r="PM276" s="802"/>
      <c r="PN276" s="802"/>
      <c r="PO276" s="802"/>
      <c r="PP276" s="802"/>
      <c r="PQ276" s="802"/>
      <c r="PR276" s="802"/>
      <c r="PS276" s="802"/>
      <c r="PT276" s="802"/>
      <c r="PU276" s="802"/>
      <c r="PV276" s="802"/>
      <c r="PW276" s="802"/>
      <c r="PX276" s="802"/>
      <c r="PY276" s="802"/>
      <c r="PZ276" s="802"/>
      <c r="QA276" s="802"/>
      <c r="QB276" s="802"/>
      <c r="QC276" s="802"/>
      <c r="QD276" s="802"/>
      <c r="QE276" s="802"/>
      <c r="QF276" s="802"/>
      <c r="QG276" s="802"/>
      <c r="QH276" s="802"/>
      <c r="QI276" s="802"/>
      <c r="QJ276" s="802"/>
      <c r="QK276" s="802"/>
      <c r="QL276" s="802"/>
      <c r="QM276" s="802"/>
      <c r="QN276" s="802"/>
      <c r="QO276" s="802"/>
      <c r="QP276" s="802"/>
      <c r="QQ276" s="802"/>
      <c r="QR276" s="802"/>
      <c r="QS276" s="802"/>
      <c r="QT276" s="802"/>
      <c r="QU276" s="802"/>
      <c r="QV276" s="802"/>
      <c r="QW276" s="802"/>
      <c r="QX276" s="802"/>
      <c r="QY276" s="802"/>
      <c r="QZ276" s="802"/>
      <c r="RA276" s="802"/>
      <c r="RB276" s="802"/>
      <c r="RC276" s="802"/>
      <c r="RD276" s="802"/>
      <c r="RE276" s="802"/>
      <c r="RF276" s="802"/>
      <c r="RG276" s="802"/>
      <c r="RH276" s="802"/>
      <c r="RI276" s="802"/>
      <c r="RJ276" s="802"/>
      <c r="RK276" s="802"/>
      <c r="RL276" s="802"/>
      <c r="RM276" s="802"/>
      <c r="RN276" s="802"/>
      <c r="RO276" s="802"/>
      <c r="RP276" s="802"/>
      <c r="RQ276" s="802"/>
      <c r="RR276" s="802"/>
      <c r="RS276" s="802"/>
      <c r="RT276" s="802"/>
      <c r="RU276" s="802"/>
      <c r="RV276" s="802"/>
      <c r="RW276" s="802"/>
      <c r="RX276" s="802"/>
      <c r="RY276" s="802"/>
      <c r="RZ276" s="802"/>
      <c r="SA276" s="802"/>
      <c r="SB276" s="802"/>
      <c r="SC276" s="802"/>
      <c r="SD276" s="802"/>
      <c r="SE276" s="802"/>
      <c r="SF276" s="802"/>
      <c r="SG276" s="802"/>
      <c r="SH276" s="802"/>
      <c r="SI276" s="802"/>
      <c r="SJ276" s="802"/>
      <c r="SK276" s="802"/>
      <c r="SL276" s="802"/>
      <c r="SM276" s="802"/>
      <c r="SN276" s="802"/>
      <c r="SO276" s="802"/>
      <c r="SP276" s="802"/>
      <c r="SQ276" s="802"/>
      <c r="SR276" s="802"/>
      <c r="SS276" s="802"/>
      <c r="ST276" s="802"/>
      <c r="SU276" s="802"/>
      <c r="SV276" s="802"/>
      <c r="SW276" s="802"/>
      <c r="SX276" s="802"/>
      <c r="SY276" s="802"/>
      <c r="SZ276" s="802"/>
      <c r="TA276" s="802"/>
      <c r="TB276" s="802"/>
      <c r="TC276" s="802"/>
      <c r="TD276" s="802"/>
      <c r="TE276" s="802"/>
      <c r="TF276" s="802"/>
      <c r="TG276" s="802"/>
      <c r="TH276" s="802"/>
      <c r="TI276" s="802"/>
      <c r="TJ276" s="802"/>
      <c r="TK276" s="802"/>
      <c r="TL276" s="802"/>
      <c r="TM276" s="802"/>
      <c r="TN276" s="802"/>
      <c r="TO276" s="802"/>
      <c r="TP276" s="802"/>
      <c r="TQ276" s="802"/>
      <c r="TR276" s="802"/>
      <c r="TS276" s="802"/>
      <c r="TT276" s="802"/>
      <c r="TU276" s="802"/>
      <c r="TV276" s="802"/>
      <c r="TW276" s="802"/>
      <c r="TX276" s="802"/>
      <c r="TY276" s="802"/>
      <c r="TZ276" s="802"/>
      <c r="UA276" s="802"/>
      <c r="UB276" s="802"/>
      <c r="UC276" s="802"/>
      <c r="UD276" s="802"/>
      <c r="UE276" s="802"/>
      <c r="UF276" s="802"/>
      <c r="UG276" s="802"/>
      <c r="UH276" s="802"/>
      <c r="UI276" s="802"/>
      <c r="UJ276" s="802"/>
      <c r="UK276" s="802"/>
      <c r="UL276" s="802"/>
      <c r="UM276" s="802"/>
      <c r="UN276" s="802"/>
      <c r="UO276" s="802"/>
      <c r="UP276" s="802"/>
      <c r="UQ276" s="802"/>
      <c r="UR276" s="802"/>
      <c r="US276" s="802"/>
      <c r="UT276" s="802"/>
      <c r="UU276" s="802"/>
      <c r="UV276" s="802"/>
      <c r="UW276" s="802"/>
      <c r="UX276" s="802"/>
      <c r="UY276" s="802"/>
      <c r="UZ276" s="802"/>
      <c r="VA276" s="802"/>
      <c r="VB276" s="802"/>
      <c r="VC276" s="802"/>
      <c r="VD276" s="802"/>
      <c r="VE276" s="802"/>
      <c r="VF276" s="802"/>
      <c r="VG276" s="802"/>
      <c r="VH276" s="802"/>
      <c r="VI276" s="802"/>
      <c r="VJ276" s="802"/>
      <c r="VK276" s="802"/>
      <c r="VL276" s="802"/>
      <c r="VM276" s="802"/>
      <c r="VN276" s="802"/>
      <c r="VO276" s="802"/>
      <c r="VP276" s="802"/>
      <c r="VQ276" s="802"/>
      <c r="VR276" s="802"/>
      <c r="VS276" s="802"/>
      <c r="VT276" s="802"/>
      <c r="VU276" s="802"/>
      <c r="VV276" s="802"/>
      <c r="VW276" s="802"/>
      <c r="VX276" s="802"/>
      <c r="VY276" s="802"/>
      <c r="VZ276" s="802"/>
      <c r="WA276" s="802"/>
      <c r="WB276" s="802"/>
      <c r="WC276" s="802"/>
      <c r="WD276" s="802"/>
      <c r="WE276" s="802"/>
      <c r="WF276" s="802"/>
      <c r="WG276" s="802"/>
      <c r="WH276" s="802"/>
      <c r="WI276" s="802"/>
      <c r="WJ276" s="802"/>
      <c r="WK276" s="802"/>
      <c r="WL276" s="802"/>
      <c r="WM276" s="802"/>
      <c r="WN276" s="802"/>
      <c r="WO276" s="802"/>
      <c r="WP276" s="802"/>
      <c r="WQ276" s="802"/>
      <c r="WR276" s="802"/>
      <c r="WS276" s="802"/>
      <c r="WT276" s="802"/>
      <c r="WU276" s="802"/>
      <c r="WV276" s="802"/>
      <c r="WW276" s="802"/>
      <c r="WX276" s="802"/>
      <c r="WY276" s="802"/>
      <c r="WZ276" s="802"/>
      <c r="XA276" s="802"/>
      <c r="XB276" s="802"/>
      <c r="XC276" s="802"/>
      <c r="XD276" s="802"/>
      <c r="XE276" s="802"/>
      <c r="XF276" s="802"/>
      <c r="XG276" s="802"/>
      <c r="XH276" s="802"/>
      <c r="XI276" s="802"/>
      <c r="XJ276" s="802"/>
      <c r="XK276" s="802"/>
      <c r="XL276" s="802"/>
      <c r="XM276" s="802"/>
      <c r="XN276" s="802"/>
      <c r="XO276" s="802"/>
      <c r="XP276" s="802"/>
      <c r="XQ276" s="802"/>
      <c r="XR276" s="802"/>
      <c r="XS276" s="802"/>
      <c r="XT276" s="802"/>
      <c r="XU276" s="802"/>
      <c r="XV276" s="802"/>
      <c r="XW276" s="802"/>
      <c r="XX276" s="802"/>
      <c r="XY276" s="802"/>
      <c r="XZ276" s="802"/>
      <c r="YA276" s="802"/>
      <c r="YB276" s="802"/>
      <c r="YC276" s="802"/>
      <c r="YD276" s="802"/>
      <c r="YE276" s="802"/>
      <c r="YF276" s="802"/>
      <c r="YG276" s="802"/>
      <c r="YH276" s="802"/>
      <c r="YI276" s="802"/>
      <c r="YJ276" s="802"/>
      <c r="YK276" s="802"/>
      <c r="YL276" s="802"/>
      <c r="YM276" s="802"/>
      <c r="YN276" s="802"/>
      <c r="YO276" s="802"/>
      <c r="YP276" s="802"/>
      <c r="YQ276" s="802"/>
      <c r="YR276" s="802"/>
      <c r="YS276" s="802"/>
      <c r="YT276" s="802"/>
      <c r="YU276" s="802"/>
      <c r="YV276" s="802"/>
      <c r="YW276" s="802"/>
      <c r="YX276" s="802"/>
      <c r="YY276" s="802"/>
      <c r="YZ276" s="802"/>
      <c r="ZA276" s="802"/>
      <c r="ZB276" s="802"/>
      <c r="ZC276" s="802"/>
      <c r="ZD276" s="802"/>
      <c r="ZE276" s="802"/>
      <c r="ZF276" s="802"/>
      <c r="ZG276" s="802"/>
      <c r="ZH276" s="802"/>
      <c r="ZI276" s="802"/>
      <c r="ZJ276" s="802"/>
      <c r="ZK276" s="802"/>
      <c r="ZL276" s="802"/>
      <c r="ZM276" s="802"/>
      <c r="ZN276" s="802"/>
      <c r="ZO276" s="802"/>
      <c r="ZP276" s="802"/>
      <c r="ZQ276" s="802"/>
      <c r="ZR276" s="802"/>
      <c r="ZS276" s="802"/>
      <c r="ZT276" s="802"/>
      <c r="ZU276" s="802"/>
      <c r="ZV276" s="802"/>
      <c r="ZW276" s="802"/>
      <c r="ZX276" s="802"/>
      <c r="ZY276" s="802"/>
      <c r="ZZ276" s="802"/>
      <c r="AAA276" s="802"/>
      <c r="AAB276" s="802"/>
      <c r="AAC276" s="802"/>
      <c r="AAD276" s="802"/>
      <c r="AAE276" s="802"/>
      <c r="AAF276" s="802"/>
      <c r="AAG276" s="802"/>
      <c r="AAH276" s="802"/>
      <c r="AAI276" s="802"/>
      <c r="AAJ276" s="802"/>
      <c r="AAK276" s="802"/>
      <c r="AAL276" s="802"/>
      <c r="AAM276" s="802"/>
      <c r="AAN276" s="802"/>
      <c r="AAO276" s="802"/>
      <c r="AAP276" s="802"/>
      <c r="AAQ276" s="802"/>
      <c r="AAR276" s="802"/>
      <c r="AAS276" s="802"/>
      <c r="AAT276" s="802"/>
      <c r="AAU276" s="802"/>
      <c r="AAV276" s="802"/>
      <c r="AAW276" s="802"/>
      <c r="AAX276" s="802"/>
      <c r="AAY276" s="802"/>
      <c r="AAZ276" s="802"/>
      <c r="ABA276" s="802"/>
      <c r="ABB276" s="802"/>
      <c r="ABC276" s="802"/>
      <c r="ABD276" s="802"/>
      <c r="ABE276" s="802"/>
      <c r="ABF276" s="802"/>
      <c r="ABG276" s="802"/>
      <c r="ABH276" s="802"/>
      <c r="ABI276" s="802"/>
      <c r="ABJ276" s="802"/>
      <c r="ABK276" s="802"/>
      <c r="ABL276" s="802"/>
      <c r="ABM276" s="802"/>
      <c r="ABN276" s="802"/>
      <c r="ABO276" s="802"/>
      <c r="ABP276" s="802"/>
      <c r="ABQ276" s="802"/>
      <c r="ABR276" s="802"/>
      <c r="ABS276" s="802"/>
      <c r="ABT276" s="802"/>
      <c r="ABU276" s="802"/>
      <c r="ABV276" s="802"/>
      <c r="ABW276" s="802"/>
      <c r="ABX276" s="802"/>
      <c r="ABY276" s="802"/>
      <c r="ABZ276" s="802"/>
      <c r="ACA276" s="802"/>
      <c r="ACB276" s="802"/>
      <c r="ACC276" s="802"/>
      <c r="ACD276" s="802"/>
      <c r="ACE276" s="802"/>
      <c r="ACF276" s="802"/>
      <c r="ACG276" s="802"/>
      <c r="ACH276" s="802"/>
      <c r="ACI276" s="802"/>
      <c r="ACJ276" s="802"/>
      <c r="ACK276" s="802"/>
      <c r="ACL276" s="802"/>
      <c r="ACM276" s="802"/>
      <c r="ACN276" s="802"/>
      <c r="ACO276" s="802"/>
      <c r="ACP276" s="802"/>
      <c r="ACQ276" s="802"/>
      <c r="ACR276" s="802"/>
      <c r="ACS276" s="802"/>
      <c r="ACT276" s="802"/>
      <c r="ACU276" s="802"/>
      <c r="ACV276" s="802"/>
      <c r="ACW276" s="802"/>
      <c r="ACX276" s="802"/>
      <c r="ACY276" s="802"/>
      <c r="ACZ276" s="802"/>
      <c r="ADA276" s="802"/>
      <c r="ADB276" s="802"/>
      <c r="ADC276" s="802"/>
      <c r="ADD276" s="802"/>
      <c r="ADE276" s="802"/>
      <c r="ADF276" s="802"/>
      <c r="ADG276" s="802"/>
      <c r="ADH276" s="802"/>
      <c r="ADI276" s="802"/>
      <c r="ADJ276" s="802"/>
      <c r="ADK276" s="802"/>
      <c r="ADL276" s="802"/>
      <c r="ADM276" s="802"/>
      <c r="ADN276" s="802"/>
      <c r="ADO276" s="802"/>
      <c r="ADP276" s="802"/>
      <c r="ADQ276" s="802"/>
      <c r="ADR276" s="802"/>
      <c r="ADS276" s="802"/>
      <c r="ADT276" s="802"/>
      <c r="ADU276" s="802"/>
      <c r="ADV276" s="802"/>
      <c r="ADW276" s="802"/>
      <c r="ADX276" s="802"/>
      <c r="ADY276" s="802"/>
      <c r="ADZ276" s="802"/>
      <c r="AEA276" s="802"/>
      <c r="AEB276" s="802"/>
      <c r="AEC276" s="802"/>
      <c r="AED276" s="802"/>
      <c r="AEE276" s="802"/>
      <c r="AEF276" s="802"/>
      <c r="AEG276" s="802"/>
      <c r="AEH276" s="802"/>
      <c r="AEI276" s="802"/>
      <c r="AEJ276" s="802"/>
      <c r="AEK276" s="802"/>
      <c r="AEL276" s="802"/>
      <c r="AEM276" s="802"/>
      <c r="AEN276" s="802"/>
      <c r="AEO276" s="802"/>
      <c r="AEP276" s="802"/>
      <c r="AEQ276" s="802"/>
      <c r="AER276" s="802"/>
      <c r="AES276" s="802"/>
      <c r="AET276" s="802"/>
      <c r="AEU276" s="802"/>
      <c r="AEV276" s="802"/>
      <c r="AEW276" s="802"/>
      <c r="AEX276" s="802"/>
      <c r="AEY276" s="802"/>
      <c r="AEZ276" s="802"/>
      <c r="AFA276" s="802"/>
      <c r="AFB276" s="802"/>
      <c r="AFC276" s="802"/>
      <c r="AFD276" s="802"/>
      <c r="AFE276" s="802"/>
      <c r="AFF276" s="802"/>
      <c r="AFG276" s="802"/>
      <c r="AFH276" s="802"/>
      <c r="AFI276" s="802"/>
      <c r="AFJ276" s="802"/>
      <c r="AFK276" s="802"/>
      <c r="AFL276" s="802"/>
      <c r="AFM276" s="802"/>
      <c r="AFN276" s="802"/>
      <c r="AFO276" s="802"/>
      <c r="AFP276" s="802"/>
      <c r="AFQ276" s="802"/>
      <c r="AFR276" s="802"/>
      <c r="AFS276" s="802"/>
      <c r="AFT276" s="802"/>
      <c r="AFU276" s="802"/>
      <c r="AFV276" s="802"/>
      <c r="AFW276" s="802"/>
      <c r="AFX276" s="802"/>
      <c r="AFY276" s="802"/>
      <c r="AFZ276" s="802"/>
      <c r="AGA276" s="802"/>
      <c r="AGB276" s="802"/>
      <c r="AGC276" s="802"/>
      <c r="AGD276" s="802"/>
      <c r="AGE276" s="802"/>
      <c r="AGF276" s="802"/>
      <c r="AGG276" s="802"/>
      <c r="AGH276" s="802"/>
      <c r="AGI276" s="802"/>
      <c r="AGJ276" s="802"/>
      <c r="AGK276" s="802"/>
      <c r="AGL276" s="802"/>
      <c r="AGM276" s="802"/>
      <c r="AGN276" s="802"/>
      <c r="AGO276" s="802"/>
      <c r="AGP276" s="802"/>
      <c r="AGQ276" s="802"/>
      <c r="AGR276" s="802"/>
      <c r="AGS276" s="802"/>
      <c r="AGT276" s="802"/>
      <c r="AGU276" s="802"/>
      <c r="AGV276" s="802"/>
      <c r="AGW276" s="802"/>
      <c r="AGX276" s="802"/>
      <c r="AGY276" s="802"/>
      <c r="AGZ276" s="802"/>
      <c r="AHA276" s="802"/>
      <c r="AHB276" s="802"/>
      <c r="AHC276" s="802"/>
      <c r="AHD276" s="802"/>
      <c r="AHE276" s="802"/>
      <c r="AHF276" s="802"/>
      <c r="AHG276" s="802"/>
      <c r="AHH276" s="802"/>
      <c r="AHI276" s="802"/>
      <c r="AHJ276" s="802"/>
      <c r="AHK276" s="802"/>
      <c r="AHL276" s="802"/>
      <c r="AHM276" s="802"/>
      <c r="AHN276" s="802"/>
      <c r="AHO276" s="802"/>
      <c r="AHP276" s="802"/>
      <c r="AHQ276" s="802"/>
      <c r="AHR276" s="802"/>
      <c r="AHS276" s="802"/>
      <c r="AHT276" s="802"/>
      <c r="AHU276" s="802"/>
      <c r="AHV276" s="802"/>
      <c r="AHW276" s="802"/>
      <c r="AHX276" s="802"/>
      <c r="AHY276" s="802"/>
      <c r="AHZ276" s="802"/>
      <c r="AIA276" s="802"/>
      <c r="AIB276" s="802"/>
      <c r="AIC276" s="802"/>
      <c r="AID276" s="802"/>
      <c r="AIE276" s="802"/>
      <c r="AIF276" s="802"/>
      <c r="AIG276" s="802"/>
      <c r="AIH276" s="802"/>
      <c r="AII276" s="802"/>
      <c r="AIJ276" s="802"/>
      <c r="AQE276" s="802"/>
      <c r="AQF276" s="802"/>
      <c r="AQG276" s="802"/>
      <c r="AQH276" s="802"/>
      <c r="AQI276" s="802"/>
      <c r="AQJ276" s="802"/>
      <c r="AQK276" s="802"/>
      <c r="AQL276" s="802"/>
      <c r="AQM276" s="802"/>
      <c r="AQN276" s="802"/>
      <c r="AQO276" s="802"/>
      <c r="AQP276" s="802"/>
      <c r="AQQ276" s="802"/>
      <c r="AQR276" s="802"/>
      <c r="AQS276" s="802"/>
      <c r="AQT276" s="802"/>
      <c r="AQU276" s="802"/>
      <c r="AQV276" s="802"/>
      <c r="AQW276" s="802"/>
      <c r="AQX276" s="802"/>
      <c r="AQY276" s="802"/>
      <c r="AQZ276" s="802"/>
      <c r="ARA276" s="802"/>
      <c r="ARB276" s="802"/>
      <c r="ARC276" s="802"/>
      <c r="ARD276" s="802"/>
      <c r="ARE276" s="802"/>
      <c r="ARF276" s="802"/>
      <c r="ARG276" s="802"/>
      <c r="ARH276" s="802"/>
      <c r="ARI276" s="802"/>
      <c r="ARJ276" s="802"/>
      <c r="ARK276" s="802"/>
      <c r="ARL276" s="802"/>
      <c r="ARM276" s="802"/>
      <c r="ARN276" s="802"/>
      <c r="ARO276" s="802"/>
      <c r="ARP276" s="802"/>
      <c r="ARQ276" s="802"/>
      <c r="ARR276" s="802"/>
      <c r="ARS276" s="802"/>
      <c r="ART276" s="802"/>
      <c r="ARU276" s="802"/>
      <c r="ARV276" s="802"/>
      <c r="ARW276" s="802"/>
      <c r="ARX276" s="802"/>
      <c r="ARY276" s="802"/>
      <c r="ARZ276" s="802"/>
      <c r="ASA276" s="802"/>
      <c r="ASB276" s="802"/>
      <c r="ASC276" s="802"/>
      <c r="ASD276" s="802"/>
      <c r="ASE276" s="802"/>
      <c r="ASF276" s="802"/>
      <c r="ASG276" s="802"/>
      <c r="ASH276" s="802"/>
      <c r="ASI276" s="802"/>
      <c r="ASJ276" s="802"/>
      <c r="ASK276" s="802"/>
      <c r="ASL276" s="802"/>
      <c r="ATP276" s="802"/>
      <c r="ATQ276" s="802"/>
      <c r="ATR276" s="802"/>
      <c r="ATS276" s="802"/>
      <c r="ATT276" s="802"/>
      <c r="ATU276" s="802"/>
      <c r="ATV276" s="802"/>
      <c r="ATW276" s="802"/>
      <c r="ATX276" s="802"/>
      <c r="ATY276" s="802"/>
      <c r="ATZ276" s="802"/>
      <c r="AUA276" s="802"/>
      <c r="AUB276" s="802"/>
      <c r="AUC276" s="802"/>
      <c r="AUD276" s="802"/>
      <c r="AUE276" s="802"/>
      <c r="AUF276" s="802"/>
      <c r="AUG276" s="802"/>
      <c r="AUH276" s="802"/>
      <c r="AUI276" s="802"/>
      <c r="AUJ276" s="802"/>
      <c r="AUK276" s="802"/>
      <c r="AUL276" s="802"/>
      <c r="AUM276" s="802"/>
      <c r="AUN276" s="802"/>
      <c r="AUO276" s="802"/>
      <c r="AUP276" s="801"/>
      <c r="AUQ276" s="802"/>
      <c r="AUR276" s="801"/>
      <c r="AUS276" s="802"/>
      <c r="AUT276" s="801"/>
      <c r="AUU276" s="802"/>
      <c r="AUV276" s="802"/>
      <c r="AUW276" s="802"/>
      <c r="AUX276" s="802"/>
      <c r="AUY276" s="802"/>
      <c r="AUZ276" s="802"/>
      <c r="AVA276" s="802"/>
      <c r="AVB276" s="802"/>
      <c r="AVC276" s="802"/>
      <c r="AVD276" s="802"/>
      <c r="AVE276" s="802"/>
      <c r="AVF276" s="802"/>
      <c r="AVG276" s="802"/>
      <c r="AVH276" s="802"/>
      <c r="AVI276" s="802"/>
      <c r="AVJ276" s="808"/>
      <c r="AVK276" s="808"/>
      <c r="AVL276" s="808"/>
      <c r="AVM276" s="808"/>
      <c r="AVN276" s="808"/>
      <c r="AVO276" s="808"/>
      <c r="AVP276" s="808"/>
      <c r="AVQ276" s="808"/>
      <c r="AVR276" s="808"/>
      <c r="AVS276" s="808"/>
      <c r="AVT276" s="808"/>
      <c r="AVU276" s="809"/>
      <c r="AVV276" s="809"/>
      <c r="AVW276" s="809"/>
      <c r="AVX276" s="809"/>
      <c r="AVY276" s="809"/>
      <c r="AVZ276" s="809"/>
      <c r="AWA276" s="809"/>
      <c r="AWB276" s="809"/>
      <c r="AWC276" s="809"/>
      <c r="AWD276" s="809"/>
      <c r="AWE276" s="809"/>
      <c r="AWF276" s="809"/>
      <c r="AWG276" s="809"/>
      <c r="AWH276" s="809"/>
      <c r="AWI276" s="809"/>
      <c r="AWJ276" s="809"/>
      <c r="AWK276" s="809"/>
      <c r="AWL276" s="809"/>
      <c r="AWM276" s="809"/>
      <c r="AWN276" s="809"/>
      <c r="AWO276" s="809"/>
      <c r="AWP276" s="809"/>
      <c r="AWQ276" s="809"/>
      <c r="AWR276" s="808"/>
      <c r="AWS276" s="761"/>
      <c r="AWT276" s="808"/>
      <c r="AWU276" s="809"/>
      <c r="AWV276" s="809"/>
      <c r="AWW276" s="809"/>
      <c r="AWX276" s="809"/>
      <c r="AWY276" s="809"/>
      <c r="AWZ276" s="809"/>
      <c r="AXA276" s="809"/>
      <c r="AXB276" s="809"/>
      <c r="AXC276" s="809"/>
      <c r="AXD276" s="809"/>
      <c r="AXE276" s="809"/>
      <c r="AXF276" s="809"/>
      <c r="AXG276" s="809"/>
      <c r="AXH276" s="809"/>
      <c r="AXI276" s="809"/>
      <c r="AXJ276" s="809"/>
      <c r="AXK276" s="809"/>
      <c r="AXL276" s="809"/>
      <c r="AXM276" s="809"/>
      <c r="AXN276" s="809"/>
      <c r="AXO276" s="809"/>
      <c r="AXP276" s="809"/>
      <c r="AXQ276" s="809"/>
      <c r="AXR276" s="809"/>
      <c r="AXS276" s="809"/>
      <c r="AXT276" s="809"/>
      <c r="AXU276" s="809"/>
      <c r="AXV276" s="809"/>
      <c r="AXW276" s="809"/>
      <c r="AXX276" s="809"/>
      <c r="AXY276" s="809"/>
      <c r="AXZ276" s="809"/>
      <c r="AYA276" s="809"/>
      <c r="AYB276" s="809"/>
      <c r="AYC276" s="809"/>
      <c r="AYD276" s="808"/>
      <c r="AYE276" s="808"/>
      <c r="AYF276" s="809"/>
      <c r="AYG276" s="808"/>
      <c r="AYH276" s="810"/>
      <c r="AYI276" s="810"/>
      <c r="AYJ276" s="810"/>
      <c r="AYK276" s="810"/>
      <c r="AYL276" s="810"/>
      <c r="AYM276" s="810"/>
      <c r="AYN276" s="810"/>
      <c r="AYO276" s="810"/>
      <c r="AYP276" s="810"/>
      <c r="AYQ276" s="810"/>
      <c r="AYR276" s="810"/>
      <c r="AYS276" s="810"/>
      <c r="AYT276" s="810"/>
      <c r="AYU276" s="810"/>
      <c r="AYV276" s="810"/>
      <c r="AYW276" s="810"/>
      <c r="AYX276" s="810"/>
      <c r="AYY276" s="810"/>
      <c r="AYZ276" s="810"/>
      <c r="AZA276" s="810"/>
      <c r="AZB276" s="810"/>
      <c r="AZC276" s="810"/>
      <c r="AZD276" s="810"/>
      <c r="AZE276" s="810"/>
      <c r="AZF276" s="810"/>
      <c r="AZG276" s="810"/>
      <c r="AZH276" s="810"/>
      <c r="AZI276" s="810"/>
      <c r="AZJ276" s="810"/>
      <c r="AZK276" s="810"/>
      <c r="AZL276" s="810"/>
      <c r="AZM276" s="810"/>
      <c r="AZN276" s="810"/>
      <c r="AZO276" s="810"/>
      <c r="AZP276" s="809"/>
      <c r="AZQ276" s="802"/>
      <c r="AZR276" s="802"/>
      <c r="AZS276" s="802"/>
    </row>
    <row r="277" spans="45:920 1123:1371" s="793" customFormat="1" ht="13.5">
      <c r="AS277" s="802"/>
      <c r="AT277" s="802"/>
      <c r="AU277" s="802"/>
      <c r="AV277" s="802"/>
      <c r="AW277" s="802"/>
      <c r="AX277" s="802"/>
      <c r="AY277" s="802"/>
      <c r="AZ277" s="802"/>
      <c r="BA277" s="802"/>
      <c r="BB277" s="802"/>
      <c r="BC277" s="802"/>
      <c r="BD277" s="802"/>
      <c r="BE277" s="802"/>
      <c r="BF277" s="802"/>
      <c r="BG277" s="802"/>
      <c r="BH277" s="802"/>
      <c r="BI277" s="802"/>
      <c r="BJ277" s="802"/>
      <c r="BK277" s="802"/>
      <c r="BL277" s="802"/>
      <c r="BM277" s="802"/>
      <c r="BN277" s="802"/>
      <c r="BO277" s="802"/>
      <c r="BP277" s="802"/>
      <c r="BQ277" s="802"/>
      <c r="BR277" s="802"/>
      <c r="BS277" s="802"/>
      <c r="BT277" s="802"/>
      <c r="BU277" s="802"/>
      <c r="BV277" s="802"/>
      <c r="BW277" s="802"/>
      <c r="BX277" s="802"/>
      <c r="BY277" s="802"/>
      <c r="BZ277" s="802"/>
      <c r="CA277" s="802"/>
      <c r="CB277" s="802"/>
      <c r="CC277" s="802"/>
      <c r="CD277" s="802"/>
      <c r="CE277" s="802"/>
      <c r="CF277" s="802"/>
      <c r="CG277" s="802"/>
      <c r="CH277" s="802"/>
      <c r="CI277" s="802"/>
      <c r="CJ277" s="802"/>
      <c r="CK277" s="802"/>
      <c r="CL277" s="802"/>
      <c r="CM277" s="802"/>
      <c r="CN277" s="802"/>
      <c r="CO277" s="802"/>
      <c r="CP277" s="802"/>
      <c r="CQ277" s="802"/>
      <c r="CR277" s="802"/>
      <c r="CS277" s="802"/>
      <c r="CT277" s="802"/>
      <c r="CU277" s="802"/>
      <c r="CV277" s="802"/>
      <c r="CW277" s="802"/>
      <c r="CX277" s="802"/>
      <c r="CY277" s="802"/>
      <c r="CZ277" s="802"/>
      <c r="DA277" s="802"/>
      <c r="DB277" s="802"/>
      <c r="DC277" s="802"/>
      <c r="DD277" s="802"/>
      <c r="DE277" s="802"/>
      <c r="DF277" s="802"/>
      <c r="DG277" s="802"/>
      <c r="DH277" s="802"/>
      <c r="DI277" s="802"/>
      <c r="DJ277" s="802"/>
      <c r="DK277" s="802"/>
      <c r="DL277" s="802"/>
      <c r="DM277" s="802"/>
      <c r="DN277" s="802"/>
      <c r="DO277" s="802"/>
      <c r="DP277" s="802"/>
      <c r="DQ277" s="802"/>
      <c r="DR277" s="802"/>
      <c r="DS277" s="802"/>
      <c r="DT277" s="802"/>
      <c r="DU277" s="802"/>
      <c r="DV277" s="802"/>
      <c r="DW277" s="802"/>
      <c r="DX277" s="802"/>
      <c r="DY277" s="802"/>
      <c r="DZ277" s="802"/>
      <c r="EA277" s="802"/>
      <c r="EB277" s="802"/>
      <c r="EC277" s="802"/>
      <c r="ED277" s="802"/>
      <c r="EE277" s="802"/>
      <c r="EF277" s="802"/>
      <c r="EG277" s="802"/>
      <c r="EH277" s="802"/>
      <c r="EI277" s="802"/>
      <c r="EJ277" s="802"/>
      <c r="EK277" s="802"/>
      <c r="EL277" s="802"/>
      <c r="EM277" s="802"/>
      <c r="EN277" s="802"/>
      <c r="EO277" s="802"/>
      <c r="EP277" s="802"/>
      <c r="EQ277" s="802"/>
      <c r="ER277" s="802"/>
      <c r="ES277" s="802"/>
      <c r="ET277" s="802"/>
      <c r="EU277" s="802"/>
      <c r="EV277" s="802"/>
      <c r="EW277" s="802"/>
      <c r="EX277" s="802"/>
      <c r="EY277" s="802"/>
      <c r="EZ277" s="802"/>
      <c r="FA277" s="802"/>
      <c r="FB277" s="802"/>
      <c r="FC277" s="802"/>
      <c r="FD277" s="802"/>
      <c r="FE277" s="802"/>
      <c r="FF277" s="802"/>
      <c r="FG277" s="802"/>
      <c r="FH277" s="802"/>
      <c r="FI277" s="802"/>
      <c r="FJ277" s="802"/>
      <c r="FK277" s="802"/>
      <c r="FL277" s="802"/>
      <c r="FM277" s="802"/>
      <c r="FN277" s="802"/>
      <c r="FO277" s="802"/>
      <c r="FP277" s="802"/>
      <c r="FQ277" s="802"/>
      <c r="FR277" s="802"/>
      <c r="FS277" s="802"/>
      <c r="FT277" s="802"/>
      <c r="FU277" s="802"/>
      <c r="FV277" s="802"/>
      <c r="FW277" s="802"/>
      <c r="FX277" s="802"/>
      <c r="FY277" s="802"/>
      <c r="FZ277" s="802"/>
      <c r="GA277" s="802"/>
      <c r="GB277" s="802"/>
      <c r="GC277" s="802"/>
      <c r="GD277" s="802"/>
      <c r="GE277" s="802"/>
      <c r="GF277" s="802"/>
      <c r="GG277" s="802"/>
      <c r="GH277" s="802"/>
      <c r="GI277" s="802"/>
      <c r="GJ277" s="802"/>
      <c r="GK277" s="802"/>
      <c r="GL277" s="802"/>
      <c r="GM277" s="802"/>
      <c r="GN277" s="802"/>
      <c r="GO277" s="802"/>
      <c r="GP277" s="802"/>
      <c r="GQ277" s="802"/>
      <c r="GR277" s="802"/>
      <c r="GS277" s="802"/>
      <c r="GT277" s="802"/>
      <c r="GU277" s="802"/>
      <c r="GV277" s="802"/>
      <c r="GW277" s="802"/>
      <c r="GX277" s="802"/>
      <c r="GY277" s="802"/>
      <c r="GZ277" s="802"/>
      <c r="HA277" s="802"/>
      <c r="HB277" s="802"/>
      <c r="HC277" s="802"/>
      <c r="HD277" s="802"/>
      <c r="HE277" s="802"/>
      <c r="HF277" s="802"/>
      <c r="HG277" s="802"/>
      <c r="HH277" s="802"/>
      <c r="HI277" s="802"/>
      <c r="HJ277" s="802"/>
      <c r="HK277" s="802"/>
      <c r="HL277" s="802"/>
      <c r="HM277" s="802"/>
      <c r="HN277" s="802"/>
      <c r="HO277" s="802"/>
      <c r="HP277" s="802"/>
      <c r="HQ277" s="802"/>
      <c r="HR277" s="802"/>
      <c r="HS277" s="802"/>
      <c r="HT277" s="802"/>
      <c r="HU277" s="802"/>
      <c r="HV277" s="802"/>
      <c r="HW277" s="802"/>
      <c r="HX277" s="802"/>
      <c r="HY277" s="802"/>
      <c r="HZ277" s="802"/>
      <c r="IA277" s="802"/>
      <c r="IB277" s="802"/>
      <c r="IC277" s="802"/>
      <c r="ID277" s="802"/>
      <c r="IE277" s="802"/>
      <c r="IF277" s="802"/>
      <c r="IG277" s="802"/>
      <c r="IH277" s="802"/>
      <c r="II277" s="802"/>
      <c r="IJ277" s="802"/>
      <c r="IK277" s="802"/>
      <c r="IL277" s="802"/>
      <c r="IM277" s="802"/>
      <c r="IN277" s="802"/>
      <c r="IO277" s="802"/>
      <c r="IP277" s="802"/>
      <c r="IQ277" s="802"/>
      <c r="IR277" s="802"/>
      <c r="IS277" s="802"/>
      <c r="IT277" s="802"/>
      <c r="IU277" s="802"/>
      <c r="IV277" s="802"/>
      <c r="IW277" s="802"/>
      <c r="IX277" s="802"/>
      <c r="IY277" s="802"/>
      <c r="IZ277" s="802"/>
      <c r="JA277" s="802"/>
      <c r="JB277" s="802"/>
      <c r="JC277" s="802"/>
      <c r="JD277" s="802"/>
      <c r="JE277" s="802"/>
      <c r="JF277" s="802"/>
      <c r="JG277" s="802"/>
      <c r="JH277" s="802"/>
      <c r="JI277" s="802"/>
      <c r="JJ277" s="802"/>
      <c r="JK277" s="802"/>
      <c r="JL277" s="802"/>
      <c r="JM277" s="802"/>
      <c r="JN277" s="802"/>
      <c r="JO277" s="802"/>
      <c r="JP277" s="802"/>
      <c r="JQ277" s="802"/>
      <c r="JR277" s="802"/>
      <c r="JS277" s="802"/>
      <c r="JT277" s="802"/>
      <c r="JU277" s="802"/>
      <c r="JV277" s="802"/>
      <c r="JW277" s="802"/>
      <c r="JX277" s="802"/>
      <c r="JY277" s="802"/>
      <c r="JZ277" s="802"/>
      <c r="KA277" s="802"/>
      <c r="KB277" s="802"/>
      <c r="KC277" s="802"/>
      <c r="KD277" s="802"/>
      <c r="KE277" s="802"/>
      <c r="KF277" s="802"/>
      <c r="KG277" s="802"/>
      <c r="KH277" s="802"/>
      <c r="KI277" s="802"/>
      <c r="KJ277" s="802"/>
      <c r="KK277" s="802"/>
      <c r="KL277" s="802"/>
      <c r="KM277" s="802"/>
      <c r="KN277" s="802"/>
      <c r="KO277" s="802"/>
      <c r="KP277" s="802"/>
      <c r="KQ277" s="802"/>
      <c r="KR277" s="802"/>
      <c r="KS277" s="802"/>
      <c r="KT277" s="802"/>
      <c r="KU277" s="802"/>
      <c r="KV277" s="802"/>
      <c r="KW277" s="802"/>
      <c r="KX277" s="802"/>
      <c r="KY277" s="802"/>
      <c r="KZ277" s="802"/>
      <c r="LA277" s="802"/>
      <c r="LB277" s="802"/>
      <c r="LC277" s="802"/>
      <c r="LD277" s="802"/>
      <c r="LE277" s="802"/>
      <c r="LF277" s="802"/>
      <c r="LG277" s="802"/>
      <c r="LH277" s="802"/>
      <c r="LI277" s="802"/>
      <c r="LJ277" s="802"/>
      <c r="LK277" s="802"/>
      <c r="LL277" s="802"/>
      <c r="LM277" s="802"/>
      <c r="LN277" s="802"/>
      <c r="LO277" s="802"/>
      <c r="LP277" s="802"/>
      <c r="LQ277" s="802"/>
      <c r="LR277" s="802"/>
      <c r="LS277" s="802"/>
      <c r="LT277" s="802"/>
      <c r="LU277" s="802"/>
      <c r="LV277" s="802"/>
      <c r="LW277" s="802"/>
      <c r="LX277" s="802"/>
      <c r="LY277" s="802"/>
      <c r="LZ277" s="802"/>
      <c r="MA277" s="802"/>
      <c r="MB277" s="802"/>
      <c r="MC277" s="802"/>
      <c r="MD277" s="802"/>
      <c r="ME277" s="802"/>
      <c r="MF277" s="802"/>
      <c r="MG277" s="802"/>
      <c r="MH277" s="802"/>
      <c r="MI277" s="802"/>
      <c r="MJ277" s="802"/>
      <c r="MK277" s="802"/>
      <c r="ML277" s="802"/>
      <c r="MM277" s="802"/>
      <c r="MN277" s="802"/>
      <c r="MO277" s="802"/>
      <c r="MP277" s="802"/>
      <c r="MQ277" s="802"/>
      <c r="MR277" s="802"/>
      <c r="MS277" s="802"/>
      <c r="MT277" s="802"/>
      <c r="MU277" s="802"/>
      <c r="MV277" s="802"/>
      <c r="MW277" s="802"/>
      <c r="MX277" s="802"/>
      <c r="MY277" s="802"/>
      <c r="MZ277" s="802"/>
      <c r="NA277" s="802"/>
      <c r="NB277" s="802"/>
      <c r="NC277" s="802"/>
      <c r="ND277" s="802"/>
      <c r="NE277" s="802"/>
      <c r="NF277" s="802"/>
      <c r="NG277" s="802"/>
      <c r="NH277" s="802"/>
      <c r="NI277" s="802"/>
      <c r="NJ277" s="802"/>
      <c r="NK277" s="802"/>
      <c r="NL277" s="802"/>
      <c r="NM277" s="802"/>
      <c r="NN277" s="802"/>
      <c r="NO277" s="802"/>
      <c r="NP277" s="802"/>
      <c r="NQ277" s="802"/>
      <c r="NR277" s="802"/>
      <c r="NS277" s="802"/>
      <c r="NT277" s="802"/>
      <c r="NU277" s="802"/>
      <c r="NV277" s="802"/>
      <c r="NW277" s="802"/>
      <c r="NX277" s="802"/>
      <c r="NY277" s="802"/>
      <c r="NZ277" s="802"/>
      <c r="OA277" s="802"/>
      <c r="OB277" s="802"/>
      <c r="OC277" s="802"/>
      <c r="OD277" s="802"/>
      <c r="OE277" s="802"/>
      <c r="OF277" s="802"/>
      <c r="OG277" s="802"/>
      <c r="OH277" s="802"/>
      <c r="OI277" s="802"/>
      <c r="OJ277" s="802"/>
      <c r="OK277" s="802"/>
      <c r="OL277" s="802"/>
      <c r="OM277" s="802"/>
      <c r="ON277" s="802"/>
      <c r="OO277" s="802"/>
      <c r="OP277" s="802"/>
      <c r="OQ277" s="802"/>
      <c r="OR277" s="802"/>
      <c r="OS277" s="802"/>
      <c r="OT277" s="802"/>
      <c r="OU277" s="802"/>
      <c r="OV277" s="802"/>
      <c r="OW277" s="802"/>
      <c r="OX277" s="802"/>
      <c r="OY277" s="802"/>
      <c r="OZ277" s="802"/>
      <c r="PA277" s="802"/>
      <c r="PB277" s="802"/>
      <c r="PC277" s="802"/>
      <c r="PD277" s="802"/>
      <c r="PE277" s="802"/>
      <c r="PF277" s="802"/>
      <c r="PG277" s="802"/>
      <c r="PH277" s="802"/>
      <c r="PI277" s="802"/>
      <c r="PJ277" s="802"/>
      <c r="PK277" s="802"/>
      <c r="PL277" s="802"/>
      <c r="PM277" s="802"/>
      <c r="PN277" s="802"/>
      <c r="PO277" s="802"/>
      <c r="PP277" s="802"/>
      <c r="PQ277" s="802"/>
      <c r="PR277" s="802"/>
      <c r="PS277" s="802"/>
      <c r="PT277" s="802"/>
      <c r="PU277" s="802"/>
      <c r="PV277" s="802"/>
      <c r="PW277" s="802"/>
      <c r="PX277" s="802"/>
      <c r="PY277" s="802"/>
      <c r="PZ277" s="802"/>
      <c r="QA277" s="802"/>
      <c r="QB277" s="802"/>
      <c r="QC277" s="802"/>
      <c r="QD277" s="802"/>
      <c r="QE277" s="802"/>
      <c r="QF277" s="802"/>
      <c r="QG277" s="802"/>
      <c r="QH277" s="802"/>
      <c r="QI277" s="802"/>
      <c r="QJ277" s="802"/>
      <c r="QK277" s="802"/>
      <c r="QL277" s="802"/>
      <c r="QM277" s="802"/>
      <c r="QN277" s="802"/>
      <c r="QO277" s="802"/>
      <c r="QP277" s="802"/>
      <c r="QQ277" s="802"/>
      <c r="QR277" s="802"/>
      <c r="QS277" s="802"/>
      <c r="QT277" s="802"/>
      <c r="QU277" s="802"/>
      <c r="QV277" s="802"/>
      <c r="QW277" s="802"/>
      <c r="QX277" s="802"/>
      <c r="QY277" s="802"/>
      <c r="QZ277" s="802"/>
      <c r="RA277" s="802"/>
      <c r="RB277" s="802"/>
      <c r="RC277" s="802"/>
      <c r="RD277" s="802"/>
      <c r="RE277" s="802"/>
      <c r="RF277" s="802"/>
      <c r="RG277" s="802"/>
      <c r="RH277" s="802"/>
      <c r="RI277" s="802"/>
      <c r="RJ277" s="802"/>
      <c r="RK277" s="802"/>
      <c r="RL277" s="802"/>
      <c r="RM277" s="802"/>
      <c r="RN277" s="802"/>
      <c r="RO277" s="802"/>
      <c r="RP277" s="802"/>
      <c r="RQ277" s="802"/>
      <c r="RR277" s="802"/>
      <c r="RS277" s="802"/>
      <c r="RT277" s="802"/>
      <c r="RU277" s="802"/>
      <c r="RV277" s="802"/>
      <c r="RW277" s="802"/>
      <c r="RX277" s="802"/>
      <c r="RY277" s="802"/>
      <c r="RZ277" s="802"/>
      <c r="SA277" s="802"/>
      <c r="SB277" s="802"/>
      <c r="SC277" s="802"/>
      <c r="SD277" s="802"/>
      <c r="SE277" s="802"/>
      <c r="SF277" s="802"/>
      <c r="SG277" s="802"/>
      <c r="SH277" s="802"/>
      <c r="SI277" s="802"/>
      <c r="SJ277" s="802"/>
      <c r="SK277" s="802"/>
      <c r="SL277" s="802"/>
      <c r="SM277" s="802"/>
      <c r="SN277" s="802"/>
      <c r="SO277" s="802"/>
      <c r="SP277" s="802"/>
      <c r="SQ277" s="802"/>
      <c r="SR277" s="802"/>
      <c r="SS277" s="802"/>
      <c r="ST277" s="802"/>
      <c r="SU277" s="802"/>
      <c r="SV277" s="802"/>
      <c r="SW277" s="802"/>
      <c r="SX277" s="802"/>
      <c r="SY277" s="802"/>
      <c r="SZ277" s="802"/>
      <c r="TA277" s="802"/>
      <c r="TB277" s="802"/>
      <c r="TC277" s="802"/>
      <c r="TD277" s="802"/>
      <c r="TE277" s="802"/>
      <c r="TF277" s="802"/>
      <c r="TG277" s="802"/>
      <c r="TH277" s="802"/>
      <c r="TI277" s="802"/>
      <c r="TJ277" s="802"/>
      <c r="TK277" s="802"/>
      <c r="TL277" s="802"/>
      <c r="TM277" s="802"/>
      <c r="TN277" s="802"/>
      <c r="TO277" s="802"/>
      <c r="TP277" s="802"/>
      <c r="TQ277" s="802"/>
      <c r="TR277" s="802"/>
      <c r="TS277" s="802"/>
      <c r="TT277" s="802"/>
      <c r="TU277" s="802"/>
      <c r="TV277" s="802"/>
      <c r="TW277" s="802"/>
      <c r="TX277" s="802"/>
      <c r="TY277" s="802"/>
      <c r="TZ277" s="802"/>
      <c r="UA277" s="802"/>
      <c r="UB277" s="802"/>
      <c r="UC277" s="802"/>
      <c r="UD277" s="802"/>
      <c r="UE277" s="802"/>
      <c r="UF277" s="802"/>
      <c r="UG277" s="802"/>
      <c r="UH277" s="802"/>
      <c r="UI277" s="802"/>
      <c r="UJ277" s="802"/>
      <c r="UK277" s="802"/>
      <c r="UL277" s="802"/>
      <c r="UM277" s="802"/>
      <c r="UN277" s="802"/>
      <c r="UO277" s="802"/>
      <c r="UP277" s="802"/>
      <c r="UQ277" s="802"/>
      <c r="UR277" s="802"/>
      <c r="US277" s="802"/>
      <c r="UT277" s="802"/>
      <c r="UU277" s="802"/>
      <c r="UV277" s="802"/>
      <c r="UW277" s="802"/>
      <c r="UX277" s="802"/>
      <c r="UY277" s="802"/>
      <c r="UZ277" s="802"/>
      <c r="VA277" s="802"/>
      <c r="VB277" s="802"/>
      <c r="VC277" s="802"/>
      <c r="VD277" s="802"/>
      <c r="VE277" s="802"/>
      <c r="VF277" s="802"/>
      <c r="VG277" s="802"/>
      <c r="VH277" s="802"/>
      <c r="VI277" s="802"/>
      <c r="VJ277" s="802"/>
      <c r="VK277" s="802"/>
      <c r="VL277" s="802"/>
      <c r="VM277" s="802"/>
      <c r="VN277" s="802"/>
      <c r="VO277" s="802"/>
      <c r="VP277" s="802"/>
      <c r="VQ277" s="802"/>
      <c r="VR277" s="802"/>
      <c r="VS277" s="802"/>
      <c r="VT277" s="802"/>
      <c r="VU277" s="802"/>
      <c r="VV277" s="802"/>
      <c r="VW277" s="802"/>
      <c r="VX277" s="802"/>
      <c r="VY277" s="802"/>
      <c r="VZ277" s="802"/>
      <c r="WA277" s="802"/>
      <c r="WB277" s="802"/>
      <c r="WC277" s="802"/>
      <c r="WD277" s="802"/>
      <c r="WE277" s="802"/>
      <c r="WF277" s="802"/>
      <c r="WG277" s="802"/>
      <c r="WH277" s="802"/>
      <c r="WI277" s="802"/>
      <c r="WJ277" s="802"/>
      <c r="WK277" s="802"/>
      <c r="WL277" s="802"/>
      <c r="WM277" s="802"/>
      <c r="WN277" s="802"/>
      <c r="WO277" s="802"/>
      <c r="WP277" s="802"/>
      <c r="WQ277" s="802"/>
      <c r="WR277" s="802"/>
      <c r="WS277" s="802"/>
      <c r="WT277" s="802"/>
      <c r="WU277" s="802"/>
      <c r="WV277" s="802"/>
      <c r="WW277" s="802"/>
      <c r="WX277" s="802"/>
      <c r="WY277" s="802"/>
      <c r="WZ277" s="802"/>
      <c r="XA277" s="802"/>
      <c r="XB277" s="802"/>
      <c r="XC277" s="802"/>
      <c r="XD277" s="802"/>
      <c r="XE277" s="802"/>
      <c r="XF277" s="802"/>
      <c r="XG277" s="802"/>
      <c r="XH277" s="802"/>
      <c r="XI277" s="802"/>
      <c r="XJ277" s="802"/>
      <c r="XK277" s="802"/>
      <c r="XL277" s="802"/>
      <c r="XM277" s="802"/>
      <c r="XN277" s="802"/>
      <c r="XO277" s="802"/>
      <c r="XP277" s="802"/>
      <c r="XQ277" s="802"/>
      <c r="XR277" s="802"/>
      <c r="XS277" s="802"/>
      <c r="XT277" s="802"/>
      <c r="XU277" s="802"/>
      <c r="XV277" s="802"/>
      <c r="XW277" s="802"/>
      <c r="XX277" s="802"/>
      <c r="XY277" s="802"/>
      <c r="XZ277" s="802"/>
      <c r="YA277" s="802"/>
      <c r="YB277" s="802"/>
      <c r="YC277" s="802"/>
      <c r="YD277" s="802"/>
      <c r="YE277" s="802"/>
      <c r="YF277" s="802"/>
      <c r="YG277" s="802"/>
      <c r="YH277" s="802"/>
      <c r="YI277" s="802"/>
      <c r="YJ277" s="802"/>
      <c r="YK277" s="802"/>
      <c r="YL277" s="802"/>
      <c r="YM277" s="802"/>
      <c r="YN277" s="802"/>
      <c r="YO277" s="802"/>
      <c r="YP277" s="802"/>
      <c r="YQ277" s="802"/>
      <c r="YR277" s="802"/>
      <c r="YS277" s="802"/>
      <c r="YT277" s="802"/>
      <c r="YU277" s="802"/>
      <c r="YV277" s="802"/>
      <c r="YW277" s="802"/>
      <c r="YX277" s="802"/>
      <c r="YY277" s="802"/>
      <c r="YZ277" s="802"/>
      <c r="ZA277" s="802"/>
      <c r="ZB277" s="802"/>
      <c r="ZC277" s="802"/>
      <c r="ZD277" s="802"/>
      <c r="ZE277" s="802"/>
      <c r="ZF277" s="802"/>
      <c r="ZG277" s="802"/>
      <c r="ZH277" s="802"/>
      <c r="ZI277" s="802"/>
      <c r="ZJ277" s="802"/>
      <c r="ZK277" s="802"/>
      <c r="ZL277" s="802"/>
      <c r="ZM277" s="802"/>
      <c r="ZN277" s="802"/>
      <c r="ZO277" s="802"/>
      <c r="ZP277" s="802"/>
      <c r="ZQ277" s="802"/>
      <c r="ZR277" s="802"/>
      <c r="ZS277" s="802"/>
      <c r="ZT277" s="802"/>
      <c r="ZU277" s="802"/>
      <c r="ZV277" s="802"/>
      <c r="ZW277" s="802"/>
      <c r="ZX277" s="802"/>
      <c r="ZY277" s="802"/>
      <c r="ZZ277" s="802"/>
      <c r="AAA277" s="802"/>
      <c r="AAB277" s="802"/>
      <c r="AAC277" s="802"/>
      <c r="AAD277" s="802"/>
      <c r="AAE277" s="802"/>
      <c r="AAF277" s="802"/>
      <c r="AAG277" s="802"/>
      <c r="AAH277" s="802"/>
      <c r="AAI277" s="802"/>
      <c r="AAJ277" s="802"/>
      <c r="AAK277" s="802"/>
      <c r="AAL277" s="802"/>
      <c r="AAM277" s="802"/>
      <c r="AAN277" s="802"/>
      <c r="AAO277" s="802"/>
      <c r="AAP277" s="802"/>
      <c r="AAQ277" s="802"/>
      <c r="AAR277" s="802"/>
      <c r="AAS277" s="802"/>
      <c r="AAT277" s="802"/>
      <c r="AAU277" s="802"/>
      <c r="AAV277" s="802"/>
      <c r="AAW277" s="802"/>
      <c r="AAX277" s="802"/>
      <c r="AAY277" s="802"/>
      <c r="AAZ277" s="802"/>
      <c r="ABA277" s="802"/>
      <c r="ABB277" s="802"/>
      <c r="ABC277" s="802"/>
      <c r="ABD277" s="802"/>
      <c r="ABE277" s="802"/>
      <c r="ABF277" s="802"/>
      <c r="ABG277" s="802"/>
      <c r="ABH277" s="802"/>
      <c r="ABI277" s="802"/>
      <c r="ABJ277" s="802"/>
      <c r="ABK277" s="802"/>
      <c r="ABL277" s="802"/>
      <c r="ABM277" s="802"/>
      <c r="ABN277" s="802"/>
      <c r="ABO277" s="802"/>
      <c r="ABP277" s="802"/>
      <c r="ABQ277" s="802"/>
      <c r="ABR277" s="802"/>
      <c r="ABS277" s="802"/>
      <c r="ABT277" s="802"/>
      <c r="ABU277" s="802"/>
      <c r="ABV277" s="802"/>
      <c r="ABW277" s="802"/>
      <c r="ABX277" s="802"/>
      <c r="ABY277" s="802"/>
      <c r="ABZ277" s="802"/>
      <c r="ACA277" s="802"/>
      <c r="ACB277" s="802"/>
      <c r="ACC277" s="802"/>
      <c r="ACD277" s="802"/>
      <c r="ACE277" s="802"/>
      <c r="ACF277" s="802"/>
      <c r="ACG277" s="802"/>
      <c r="ACH277" s="802"/>
      <c r="ACI277" s="802"/>
      <c r="ACJ277" s="802"/>
      <c r="ACK277" s="802"/>
      <c r="ACL277" s="802"/>
      <c r="ACM277" s="802"/>
      <c r="ACN277" s="802"/>
      <c r="ACO277" s="802"/>
      <c r="ACP277" s="802"/>
      <c r="ACQ277" s="802"/>
      <c r="ACR277" s="802"/>
      <c r="ACS277" s="802"/>
      <c r="ACT277" s="802"/>
      <c r="ACU277" s="802"/>
      <c r="ACV277" s="802"/>
      <c r="ACW277" s="802"/>
      <c r="ACX277" s="802"/>
      <c r="ACY277" s="802"/>
      <c r="ACZ277" s="802"/>
      <c r="ADA277" s="802"/>
      <c r="ADB277" s="802"/>
      <c r="ADC277" s="802"/>
      <c r="ADD277" s="802"/>
      <c r="ADE277" s="802"/>
      <c r="ADF277" s="802"/>
      <c r="ADG277" s="802"/>
      <c r="ADH277" s="802"/>
      <c r="ADI277" s="802"/>
      <c r="ADJ277" s="802"/>
      <c r="ADK277" s="802"/>
      <c r="ADL277" s="802"/>
      <c r="ADM277" s="802"/>
      <c r="ADN277" s="802"/>
      <c r="ADO277" s="802"/>
      <c r="ADP277" s="802"/>
      <c r="ADQ277" s="802"/>
      <c r="ADR277" s="802"/>
      <c r="ADS277" s="802"/>
      <c r="ADT277" s="802"/>
      <c r="ADU277" s="802"/>
      <c r="ADV277" s="802"/>
      <c r="ADW277" s="802"/>
      <c r="ADX277" s="802"/>
      <c r="ADY277" s="802"/>
      <c r="ADZ277" s="802"/>
      <c r="AEA277" s="802"/>
      <c r="AEB277" s="802"/>
      <c r="AEC277" s="802"/>
      <c r="AED277" s="802"/>
      <c r="AEE277" s="802"/>
      <c r="AEF277" s="802"/>
      <c r="AEG277" s="802"/>
      <c r="AEH277" s="802"/>
      <c r="AEI277" s="802"/>
      <c r="AEJ277" s="802"/>
      <c r="AEK277" s="802"/>
      <c r="AEL277" s="802"/>
      <c r="AEM277" s="802"/>
      <c r="AEN277" s="802"/>
      <c r="AEO277" s="802"/>
      <c r="AEP277" s="802"/>
      <c r="AEQ277" s="802"/>
      <c r="AER277" s="802"/>
      <c r="AES277" s="802"/>
      <c r="AET277" s="802"/>
      <c r="AEU277" s="802"/>
      <c r="AEV277" s="802"/>
      <c r="AEW277" s="802"/>
      <c r="AEX277" s="802"/>
      <c r="AEY277" s="802"/>
      <c r="AEZ277" s="802"/>
      <c r="AFA277" s="802"/>
      <c r="AFB277" s="802"/>
      <c r="AFC277" s="802"/>
      <c r="AFD277" s="802"/>
      <c r="AFE277" s="802"/>
      <c r="AFF277" s="802"/>
      <c r="AFG277" s="802"/>
      <c r="AFH277" s="802"/>
      <c r="AFI277" s="802"/>
      <c r="AFJ277" s="802"/>
      <c r="AFK277" s="802"/>
      <c r="AFL277" s="802"/>
      <c r="AFM277" s="802"/>
      <c r="AFN277" s="802"/>
      <c r="AFO277" s="802"/>
      <c r="AFP277" s="802"/>
      <c r="AFQ277" s="802"/>
      <c r="AFR277" s="802"/>
      <c r="AFS277" s="802"/>
      <c r="AFT277" s="802"/>
      <c r="AFU277" s="802"/>
      <c r="AFV277" s="802"/>
      <c r="AFW277" s="802"/>
      <c r="AFX277" s="802"/>
      <c r="AFY277" s="802"/>
      <c r="AFZ277" s="802"/>
      <c r="AGA277" s="802"/>
      <c r="AGB277" s="802"/>
      <c r="AGC277" s="802"/>
      <c r="AGD277" s="802"/>
      <c r="AGE277" s="802"/>
      <c r="AGF277" s="802"/>
      <c r="AGG277" s="802"/>
      <c r="AGH277" s="802"/>
      <c r="AGI277" s="802"/>
      <c r="AGJ277" s="802"/>
      <c r="AGK277" s="802"/>
      <c r="AGL277" s="802"/>
      <c r="AGM277" s="802"/>
      <c r="AGN277" s="802"/>
      <c r="AGO277" s="802"/>
      <c r="AGP277" s="802"/>
      <c r="AGQ277" s="802"/>
      <c r="AGR277" s="802"/>
      <c r="AGS277" s="802"/>
      <c r="AGT277" s="802"/>
      <c r="AGU277" s="802"/>
      <c r="AGV277" s="802"/>
      <c r="AGW277" s="802"/>
      <c r="AGX277" s="802"/>
      <c r="AGY277" s="802"/>
      <c r="AGZ277" s="802"/>
      <c r="AHA277" s="802"/>
      <c r="AHB277" s="802"/>
      <c r="AHC277" s="802"/>
      <c r="AHD277" s="802"/>
      <c r="AHE277" s="802"/>
      <c r="AHF277" s="802"/>
      <c r="AHG277" s="802"/>
      <c r="AHH277" s="802"/>
      <c r="AHI277" s="802"/>
      <c r="AHJ277" s="802"/>
      <c r="AHK277" s="802"/>
      <c r="AHL277" s="802"/>
      <c r="AHM277" s="802"/>
      <c r="AHN277" s="802"/>
      <c r="AHO277" s="802"/>
      <c r="AHP277" s="802"/>
      <c r="AHQ277" s="802"/>
      <c r="AHR277" s="802"/>
      <c r="AHS277" s="802"/>
      <c r="AHT277" s="802"/>
      <c r="AHU277" s="802"/>
      <c r="AHV277" s="802"/>
      <c r="AHW277" s="802"/>
      <c r="AHX277" s="802"/>
      <c r="AHY277" s="802"/>
      <c r="AHZ277" s="802"/>
      <c r="AIA277" s="802"/>
      <c r="AIB277" s="802"/>
      <c r="AIC277" s="802"/>
      <c r="AID277" s="802"/>
      <c r="AIE277" s="802"/>
      <c r="AIF277" s="802"/>
      <c r="AIG277" s="802"/>
      <c r="AIH277" s="802"/>
      <c r="AII277" s="802"/>
      <c r="AIJ277" s="802"/>
      <c r="AQE277" s="802"/>
      <c r="AQF277" s="802"/>
      <c r="AQG277" s="802"/>
      <c r="AQH277" s="802"/>
      <c r="AQI277" s="802"/>
      <c r="AQJ277" s="802"/>
      <c r="AQK277" s="802"/>
      <c r="AQL277" s="802"/>
      <c r="AQM277" s="802"/>
      <c r="AQN277" s="802"/>
      <c r="AQO277" s="802"/>
      <c r="AQP277" s="802"/>
      <c r="AQQ277" s="802"/>
      <c r="AQR277" s="802"/>
      <c r="AQS277" s="802"/>
      <c r="AQT277" s="802"/>
      <c r="AQU277" s="802"/>
      <c r="AQV277" s="802"/>
      <c r="AQW277" s="802"/>
      <c r="AQX277" s="802"/>
      <c r="AQY277" s="802"/>
      <c r="AQZ277" s="802"/>
      <c r="ARA277" s="802"/>
      <c r="ARB277" s="802"/>
      <c r="ARC277" s="802"/>
      <c r="ARD277" s="802"/>
      <c r="ARE277" s="802"/>
      <c r="ARF277" s="802"/>
      <c r="ARG277" s="802"/>
      <c r="ARH277" s="802"/>
      <c r="ARI277" s="802"/>
      <c r="ARJ277" s="802"/>
      <c r="ARK277" s="802"/>
      <c r="ARL277" s="802"/>
      <c r="ARM277" s="802"/>
      <c r="ARN277" s="802"/>
      <c r="ARO277" s="802"/>
      <c r="ARP277" s="802"/>
      <c r="ARQ277" s="802"/>
      <c r="ARR277" s="802"/>
      <c r="ARS277" s="802"/>
      <c r="ART277" s="802"/>
      <c r="ARU277" s="802"/>
      <c r="ARV277" s="802"/>
      <c r="ARW277" s="802"/>
      <c r="ARX277" s="802"/>
      <c r="ARY277" s="802"/>
      <c r="ARZ277" s="802"/>
      <c r="ASA277" s="802"/>
      <c r="ASB277" s="802"/>
      <c r="ASC277" s="802"/>
      <c r="ASD277" s="802"/>
      <c r="ASE277" s="802"/>
      <c r="ASF277" s="802"/>
      <c r="ASG277" s="802"/>
      <c r="ASH277" s="802"/>
      <c r="ASI277" s="802"/>
      <c r="ASJ277" s="802"/>
      <c r="ASK277" s="802"/>
      <c r="ASL277" s="802"/>
      <c r="ATP277" s="802"/>
      <c r="ATQ277" s="802"/>
      <c r="ATR277" s="802"/>
      <c r="ATS277" s="802"/>
      <c r="ATT277" s="802"/>
      <c r="ATU277" s="802"/>
      <c r="ATV277" s="802"/>
      <c r="ATW277" s="802"/>
      <c r="ATX277" s="802"/>
      <c r="ATY277" s="802"/>
      <c r="ATZ277" s="802"/>
      <c r="AUA277" s="802"/>
      <c r="AUB277" s="802"/>
      <c r="AUC277" s="802"/>
      <c r="AUD277" s="802"/>
      <c r="AUE277" s="802"/>
      <c r="AUF277" s="802"/>
      <c r="AUG277" s="802"/>
      <c r="AUH277" s="802"/>
      <c r="AUI277" s="802"/>
      <c r="AUJ277" s="802"/>
      <c r="AUK277" s="802"/>
      <c r="AUL277" s="802"/>
      <c r="AUM277" s="802"/>
      <c r="AUN277" s="802"/>
      <c r="AUO277" s="802"/>
      <c r="AUP277" s="801"/>
      <c r="AUQ277" s="802"/>
      <c r="AUR277" s="801"/>
      <c r="AUS277" s="802"/>
      <c r="AUT277" s="801"/>
      <c r="AUU277" s="802"/>
      <c r="AUV277" s="802"/>
      <c r="AUW277" s="802"/>
      <c r="AUX277" s="802"/>
      <c r="AUY277" s="802"/>
      <c r="AUZ277" s="802"/>
      <c r="AVA277" s="802"/>
      <c r="AVB277" s="802"/>
      <c r="AVC277" s="802"/>
      <c r="AVD277" s="802"/>
      <c r="AVE277" s="802"/>
      <c r="AVF277" s="802"/>
      <c r="AVG277" s="802"/>
      <c r="AVH277" s="802"/>
      <c r="AVI277" s="802"/>
      <c r="AVJ277" s="808"/>
      <c r="AVK277" s="808"/>
      <c r="AVL277" s="808"/>
      <c r="AVM277" s="808"/>
      <c r="AVN277" s="808"/>
      <c r="AVO277" s="808"/>
      <c r="AVP277" s="808"/>
      <c r="AVQ277" s="808"/>
      <c r="AVR277" s="808"/>
      <c r="AVS277" s="808"/>
      <c r="AVT277" s="808"/>
      <c r="AVU277" s="809"/>
      <c r="AVV277" s="809"/>
      <c r="AVW277" s="809"/>
      <c r="AVX277" s="809"/>
      <c r="AVY277" s="809"/>
      <c r="AVZ277" s="809"/>
      <c r="AWA277" s="809"/>
      <c r="AWB277" s="809"/>
      <c r="AWC277" s="809"/>
      <c r="AWD277" s="809"/>
      <c r="AWE277" s="809"/>
      <c r="AWF277" s="809"/>
      <c r="AWG277" s="809"/>
      <c r="AWH277" s="809"/>
      <c r="AWI277" s="809"/>
      <c r="AWJ277" s="809"/>
      <c r="AWK277" s="809"/>
      <c r="AWL277" s="809"/>
      <c r="AWM277" s="809"/>
      <c r="AWN277" s="809"/>
      <c r="AWO277" s="809"/>
      <c r="AWP277" s="809"/>
      <c r="AWQ277" s="809"/>
      <c r="AWR277" s="808"/>
      <c r="AWS277" s="761"/>
      <c r="AWT277" s="808"/>
      <c r="AWU277" s="809"/>
      <c r="AWV277" s="809"/>
      <c r="AWW277" s="809"/>
      <c r="AWX277" s="809"/>
      <c r="AWY277" s="809"/>
      <c r="AWZ277" s="809"/>
      <c r="AXA277" s="809"/>
      <c r="AXB277" s="809"/>
      <c r="AXC277" s="809"/>
      <c r="AXD277" s="809"/>
      <c r="AXE277" s="809"/>
      <c r="AXF277" s="809"/>
      <c r="AXG277" s="809"/>
      <c r="AXH277" s="809"/>
      <c r="AXI277" s="809"/>
      <c r="AXJ277" s="809"/>
      <c r="AXK277" s="809"/>
      <c r="AXL277" s="809"/>
      <c r="AXM277" s="809"/>
      <c r="AXN277" s="809"/>
      <c r="AXO277" s="809"/>
      <c r="AXP277" s="809"/>
      <c r="AXQ277" s="809"/>
      <c r="AXR277" s="809"/>
      <c r="AXS277" s="809"/>
      <c r="AXT277" s="809"/>
      <c r="AXU277" s="809"/>
      <c r="AXV277" s="809"/>
      <c r="AXW277" s="809"/>
      <c r="AXX277" s="809"/>
      <c r="AXY277" s="809"/>
      <c r="AXZ277" s="809"/>
      <c r="AYA277" s="809"/>
      <c r="AYB277" s="809"/>
      <c r="AYC277" s="809"/>
      <c r="AYD277" s="808"/>
      <c r="AYE277" s="808"/>
      <c r="AYF277" s="809"/>
      <c r="AYG277" s="808"/>
      <c r="AYH277" s="810"/>
      <c r="AYI277" s="810"/>
      <c r="AYJ277" s="810"/>
      <c r="AYK277" s="810"/>
      <c r="AYL277" s="810"/>
      <c r="AYM277" s="810"/>
      <c r="AYN277" s="810"/>
      <c r="AYO277" s="810"/>
      <c r="AYP277" s="810"/>
      <c r="AYQ277" s="810"/>
      <c r="AYR277" s="810"/>
      <c r="AYS277" s="810"/>
      <c r="AYT277" s="810"/>
      <c r="AYU277" s="810"/>
      <c r="AYV277" s="810"/>
      <c r="AYW277" s="810"/>
      <c r="AYX277" s="810"/>
      <c r="AYY277" s="810"/>
      <c r="AYZ277" s="810"/>
      <c r="AZA277" s="810"/>
      <c r="AZB277" s="810"/>
      <c r="AZC277" s="810"/>
      <c r="AZD277" s="810"/>
      <c r="AZE277" s="810"/>
      <c r="AZF277" s="810"/>
      <c r="AZG277" s="810"/>
      <c r="AZH277" s="810"/>
      <c r="AZI277" s="810"/>
      <c r="AZJ277" s="810"/>
      <c r="AZK277" s="810"/>
      <c r="AZL277" s="810"/>
      <c r="AZM277" s="810"/>
      <c r="AZN277" s="810"/>
      <c r="AZO277" s="810"/>
      <c r="AZP277" s="809"/>
      <c r="AZQ277" s="802"/>
      <c r="AZR277" s="802"/>
      <c r="AZS277" s="802"/>
    </row>
    <row r="278" spans="45:920 1123:1371" s="793" customFormat="1" ht="13.5">
      <c r="AS278" s="802"/>
      <c r="AT278" s="802"/>
      <c r="AU278" s="802"/>
      <c r="AV278" s="802"/>
      <c r="AW278" s="802"/>
      <c r="AX278" s="802"/>
      <c r="AY278" s="802"/>
      <c r="AZ278" s="802"/>
      <c r="BA278" s="802"/>
      <c r="BB278" s="802"/>
      <c r="BC278" s="802"/>
      <c r="BD278" s="802"/>
      <c r="BE278" s="802"/>
      <c r="BF278" s="802"/>
      <c r="BG278" s="802"/>
      <c r="BH278" s="802"/>
      <c r="BI278" s="802"/>
      <c r="BJ278" s="802"/>
      <c r="BK278" s="802"/>
      <c r="BL278" s="802"/>
      <c r="BM278" s="802"/>
      <c r="BN278" s="802"/>
      <c r="BO278" s="802"/>
      <c r="BP278" s="802"/>
      <c r="BQ278" s="802"/>
      <c r="BR278" s="802"/>
      <c r="BS278" s="802"/>
      <c r="BT278" s="802"/>
      <c r="BU278" s="802"/>
      <c r="BV278" s="802"/>
      <c r="BW278" s="802"/>
      <c r="BX278" s="802"/>
      <c r="BY278" s="802"/>
      <c r="BZ278" s="802"/>
      <c r="CA278" s="802"/>
      <c r="CB278" s="802"/>
      <c r="CC278" s="802"/>
      <c r="CD278" s="802"/>
      <c r="CE278" s="802"/>
      <c r="CF278" s="802"/>
      <c r="CG278" s="802"/>
      <c r="CH278" s="802"/>
      <c r="CI278" s="802"/>
      <c r="CJ278" s="802"/>
      <c r="CK278" s="802"/>
      <c r="CL278" s="802"/>
      <c r="CM278" s="802"/>
      <c r="CN278" s="802"/>
      <c r="CO278" s="802"/>
      <c r="CP278" s="802"/>
      <c r="CQ278" s="802"/>
      <c r="CR278" s="802"/>
      <c r="CS278" s="802"/>
      <c r="CT278" s="802"/>
      <c r="CU278" s="802"/>
      <c r="CV278" s="802"/>
      <c r="CW278" s="802"/>
      <c r="CX278" s="802"/>
      <c r="CY278" s="802"/>
      <c r="CZ278" s="802"/>
      <c r="DA278" s="802"/>
      <c r="DB278" s="802"/>
      <c r="DC278" s="802"/>
      <c r="DD278" s="802"/>
      <c r="DE278" s="802"/>
      <c r="DF278" s="802"/>
      <c r="DG278" s="802"/>
      <c r="DH278" s="802"/>
      <c r="DI278" s="802"/>
      <c r="DJ278" s="802"/>
      <c r="DK278" s="802"/>
      <c r="DL278" s="802"/>
      <c r="DM278" s="802"/>
      <c r="DN278" s="802"/>
      <c r="DO278" s="802"/>
      <c r="DP278" s="802"/>
      <c r="DQ278" s="802"/>
      <c r="DR278" s="802"/>
      <c r="DS278" s="802"/>
      <c r="DT278" s="802"/>
      <c r="DU278" s="802"/>
      <c r="DV278" s="802"/>
      <c r="DW278" s="802"/>
      <c r="DX278" s="802"/>
      <c r="DY278" s="802"/>
      <c r="DZ278" s="802"/>
      <c r="EA278" s="802"/>
      <c r="EB278" s="802"/>
      <c r="EC278" s="802"/>
      <c r="ED278" s="802"/>
      <c r="EE278" s="802"/>
      <c r="EF278" s="802"/>
      <c r="EG278" s="802"/>
      <c r="EH278" s="802"/>
      <c r="EI278" s="802"/>
      <c r="EJ278" s="802"/>
      <c r="EK278" s="802"/>
      <c r="EL278" s="802"/>
      <c r="EM278" s="802"/>
      <c r="EN278" s="802"/>
      <c r="EO278" s="802"/>
      <c r="EP278" s="802"/>
      <c r="EQ278" s="802"/>
      <c r="ER278" s="802"/>
      <c r="ES278" s="802"/>
      <c r="ET278" s="802"/>
      <c r="EU278" s="802"/>
      <c r="EV278" s="802"/>
      <c r="EW278" s="802"/>
      <c r="EX278" s="802"/>
      <c r="EY278" s="802"/>
      <c r="EZ278" s="802"/>
      <c r="FA278" s="802"/>
      <c r="FB278" s="802"/>
      <c r="FC278" s="802"/>
      <c r="FD278" s="802"/>
      <c r="FE278" s="802"/>
      <c r="FF278" s="802"/>
      <c r="FG278" s="802"/>
      <c r="FH278" s="802"/>
      <c r="FI278" s="802"/>
      <c r="FJ278" s="802"/>
      <c r="FK278" s="802"/>
      <c r="FL278" s="802"/>
      <c r="FM278" s="802"/>
      <c r="FN278" s="802"/>
      <c r="FO278" s="802"/>
      <c r="FP278" s="802"/>
      <c r="FQ278" s="802"/>
      <c r="FR278" s="802"/>
      <c r="FS278" s="802"/>
      <c r="FT278" s="802"/>
      <c r="FU278" s="802"/>
      <c r="FV278" s="802"/>
      <c r="FW278" s="802"/>
      <c r="FX278" s="802"/>
      <c r="FY278" s="802"/>
      <c r="FZ278" s="802"/>
      <c r="GA278" s="802"/>
      <c r="GB278" s="802"/>
      <c r="GC278" s="802"/>
      <c r="GD278" s="802"/>
      <c r="GE278" s="802"/>
      <c r="GF278" s="802"/>
      <c r="GG278" s="802"/>
      <c r="GH278" s="802"/>
      <c r="GI278" s="802"/>
      <c r="GJ278" s="802"/>
      <c r="GK278" s="802"/>
      <c r="GL278" s="802"/>
      <c r="GM278" s="802"/>
      <c r="GN278" s="802"/>
      <c r="GO278" s="802"/>
      <c r="GP278" s="802"/>
      <c r="GQ278" s="802"/>
      <c r="GR278" s="802"/>
      <c r="GS278" s="802"/>
      <c r="GT278" s="802"/>
      <c r="GU278" s="802"/>
      <c r="GV278" s="802"/>
      <c r="GW278" s="802"/>
      <c r="GX278" s="802"/>
      <c r="GY278" s="802"/>
      <c r="GZ278" s="802"/>
      <c r="HA278" s="802"/>
      <c r="HB278" s="802"/>
      <c r="HC278" s="802"/>
      <c r="HD278" s="802"/>
      <c r="HE278" s="802"/>
      <c r="HF278" s="802"/>
      <c r="HG278" s="802"/>
      <c r="HH278" s="802"/>
      <c r="HI278" s="802"/>
      <c r="HJ278" s="802"/>
      <c r="HK278" s="802"/>
      <c r="HL278" s="802"/>
      <c r="HM278" s="802"/>
      <c r="HN278" s="802"/>
      <c r="HO278" s="802"/>
      <c r="HP278" s="802"/>
      <c r="HQ278" s="802"/>
      <c r="HR278" s="802"/>
      <c r="HS278" s="802"/>
      <c r="HT278" s="802"/>
      <c r="HU278" s="802"/>
      <c r="HV278" s="802"/>
      <c r="HW278" s="802"/>
      <c r="HX278" s="802"/>
      <c r="HY278" s="802"/>
      <c r="HZ278" s="802"/>
      <c r="IA278" s="802"/>
      <c r="IB278" s="802"/>
      <c r="IC278" s="802"/>
      <c r="ID278" s="802"/>
      <c r="IE278" s="802"/>
      <c r="IF278" s="802"/>
      <c r="IG278" s="802"/>
      <c r="IH278" s="802"/>
      <c r="II278" s="802"/>
      <c r="IJ278" s="802"/>
      <c r="IK278" s="802"/>
      <c r="IL278" s="802"/>
      <c r="IM278" s="802"/>
      <c r="IN278" s="802"/>
      <c r="IO278" s="802"/>
      <c r="IP278" s="802"/>
      <c r="IQ278" s="802"/>
      <c r="IR278" s="802"/>
      <c r="IS278" s="802"/>
      <c r="IT278" s="802"/>
      <c r="IU278" s="802"/>
      <c r="IV278" s="802"/>
      <c r="IW278" s="802"/>
      <c r="IX278" s="802"/>
      <c r="IY278" s="802"/>
      <c r="IZ278" s="802"/>
      <c r="JA278" s="802"/>
      <c r="JB278" s="802"/>
      <c r="JC278" s="802"/>
      <c r="JD278" s="802"/>
      <c r="JE278" s="802"/>
      <c r="JF278" s="802"/>
      <c r="JG278" s="802"/>
      <c r="JH278" s="802"/>
      <c r="JI278" s="802"/>
      <c r="JJ278" s="802"/>
      <c r="JK278" s="802"/>
      <c r="JL278" s="802"/>
      <c r="JM278" s="802"/>
      <c r="JN278" s="802"/>
      <c r="JO278" s="802"/>
      <c r="JP278" s="802"/>
      <c r="JQ278" s="802"/>
      <c r="JR278" s="802"/>
      <c r="JS278" s="802"/>
      <c r="JT278" s="802"/>
      <c r="JU278" s="802"/>
      <c r="JV278" s="802"/>
      <c r="JW278" s="802"/>
      <c r="JX278" s="802"/>
      <c r="JY278" s="802"/>
      <c r="JZ278" s="802"/>
      <c r="KA278" s="802"/>
      <c r="KB278" s="802"/>
      <c r="KC278" s="802"/>
      <c r="KD278" s="802"/>
      <c r="KE278" s="802"/>
      <c r="KF278" s="802"/>
      <c r="KG278" s="802"/>
      <c r="KH278" s="802"/>
      <c r="KI278" s="802"/>
      <c r="KJ278" s="802"/>
      <c r="KK278" s="802"/>
      <c r="KL278" s="802"/>
      <c r="KM278" s="802"/>
      <c r="KN278" s="802"/>
      <c r="KO278" s="802"/>
      <c r="KP278" s="802"/>
      <c r="KQ278" s="802"/>
      <c r="KR278" s="802"/>
      <c r="KS278" s="802"/>
      <c r="KT278" s="802"/>
      <c r="KU278" s="802"/>
      <c r="KV278" s="802"/>
      <c r="KW278" s="802"/>
      <c r="KX278" s="802"/>
      <c r="KY278" s="802"/>
      <c r="KZ278" s="802"/>
      <c r="LA278" s="802"/>
      <c r="LB278" s="802"/>
      <c r="LC278" s="802"/>
      <c r="LD278" s="802"/>
      <c r="LE278" s="802"/>
      <c r="LF278" s="802"/>
      <c r="LG278" s="802"/>
      <c r="LH278" s="802"/>
      <c r="LI278" s="802"/>
      <c r="LJ278" s="802"/>
      <c r="LK278" s="802"/>
      <c r="LL278" s="802"/>
      <c r="LM278" s="802"/>
      <c r="LN278" s="802"/>
      <c r="LO278" s="802"/>
      <c r="LP278" s="802"/>
      <c r="LQ278" s="802"/>
      <c r="LR278" s="802"/>
      <c r="LS278" s="802"/>
      <c r="LT278" s="802"/>
      <c r="LU278" s="802"/>
      <c r="LV278" s="802"/>
      <c r="LW278" s="802"/>
      <c r="LX278" s="802"/>
      <c r="LY278" s="802"/>
      <c r="LZ278" s="802"/>
      <c r="MA278" s="802"/>
      <c r="MB278" s="802"/>
      <c r="MC278" s="802"/>
      <c r="MD278" s="802"/>
      <c r="ME278" s="802"/>
      <c r="MF278" s="802"/>
      <c r="MG278" s="802"/>
      <c r="MH278" s="802"/>
      <c r="MI278" s="802"/>
      <c r="MJ278" s="802"/>
      <c r="MK278" s="802"/>
      <c r="ML278" s="802"/>
      <c r="MM278" s="802"/>
      <c r="MN278" s="802"/>
      <c r="MO278" s="802"/>
      <c r="MP278" s="802"/>
      <c r="MQ278" s="802"/>
      <c r="MR278" s="802"/>
      <c r="MS278" s="802"/>
      <c r="MT278" s="802"/>
      <c r="MU278" s="802"/>
      <c r="MV278" s="802"/>
      <c r="MW278" s="802"/>
      <c r="MX278" s="802"/>
      <c r="MY278" s="802"/>
      <c r="MZ278" s="802"/>
      <c r="NA278" s="802"/>
      <c r="NB278" s="802"/>
      <c r="NC278" s="802"/>
      <c r="ND278" s="802"/>
      <c r="NE278" s="802"/>
      <c r="NF278" s="802"/>
      <c r="NG278" s="802"/>
      <c r="NH278" s="802"/>
      <c r="NI278" s="802"/>
      <c r="NJ278" s="802"/>
      <c r="NK278" s="802"/>
      <c r="NL278" s="802"/>
      <c r="NM278" s="802"/>
      <c r="NN278" s="802"/>
      <c r="NO278" s="802"/>
      <c r="NP278" s="802"/>
      <c r="NQ278" s="802"/>
      <c r="NR278" s="802"/>
      <c r="NS278" s="802"/>
      <c r="NT278" s="802"/>
      <c r="NU278" s="802"/>
      <c r="NV278" s="802"/>
      <c r="NW278" s="802"/>
      <c r="NX278" s="802"/>
      <c r="NY278" s="802"/>
      <c r="NZ278" s="802"/>
      <c r="OA278" s="802"/>
      <c r="OB278" s="802"/>
      <c r="OC278" s="802"/>
      <c r="OD278" s="802"/>
      <c r="OE278" s="802"/>
      <c r="OF278" s="802"/>
      <c r="OG278" s="802"/>
      <c r="OH278" s="802"/>
      <c r="OI278" s="802"/>
      <c r="OJ278" s="802"/>
      <c r="OK278" s="802"/>
      <c r="OL278" s="802"/>
      <c r="OM278" s="802"/>
      <c r="ON278" s="802"/>
      <c r="OO278" s="802"/>
      <c r="OP278" s="802"/>
      <c r="OQ278" s="802"/>
      <c r="OR278" s="802"/>
      <c r="OS278" s="802"/>
      <c r="OT278" s="802"/>
      <c r="OU278" s="802"/>
      <c r="OV278" s="802"/>
      <c r="OW278" s="802"/>
      <c r="OX278" s="802"/>
      <c r="OY278" s="802"/>
      <c r="OZ278" s="802"/>
      <c r="PA278" s="802"/>
      <c r="PB278" s="802"/>
      <c r="PC278" s="802"/>
      <c r="PD278" s="802"/>
      <c r="PE278" s="802"/>
      <c r="PF278" s="802"/>
      <c r="PG278" s="802"/>
      <c r="PH278" s="802"/>
      <c r="PI278" s="802"/>
      <c r="PJ278" s="802"/>
      <c r="PK278" s="802"/>
      <c r="PL278" s="802"/>
      <c r="PM278" s="802"/>
      <c r="PN278" s="802"/>
      <c r="PO278" s="802"/>
      <c r="PP278" s="802"/>
      <c r="PQ278" s="802"/>
      <c r="PR278" s="802"/>
      <c r="PS278" s="802"/>
      <c r="PT278" s="802"/>
      <c r="PU278" s="802"/>
      <c r="PV278" s="802"/>
      <c r="PW278" s="802"/>
      <c r="PX278" s="802"/>
      <c r="PY278" s="802"/>
      <c r="PZ278" s="802"/>
      <c r="QA278" s="802"/>
      <c r="QB278" s="802"/>
      <c r="QC278" s="802"/>
      <c r="QD278" s="802"/>
      <c r="QE278" s="802"/>
      <c r="QF278" s="802"/>
      <c r="QG278" s="802"/>
      <c r="QH278" s="802"/>
      <c r="QI278" s="802"/>
      <c r="QJ278" s="802"/>
      <c r="QK278" s="802"/>
      <c r="QL278" s="802"/>
      <c r="QM278" s="802"/>
      <c r="QN278" s="802"/>
      <c r="QO278" s="802"/>
      <c r="QP278" s="802"/>
      <c r="QQ278" s="802"/>
      <c r="QR278" s="802"/>
      <c r="QS278" s="802"/>
      <c r="QT278" s="802"/>
      <c r="QU278" s="802"/>
      <c r="QV278" s="802"/>
      <c r="QW278" s="802"/>
      <c r="QX278" s="802"/>
      <c r="QY278" s="802"/>
      <c r="QZ278" s="802"/>
      <c r="RA278" s="802"/>
      <c r="RB278" s="802"/>
      <c r="RC278" s="802"/>
      <c r="RD278" s="802"/>
      <c r="RE278" s="802"/>
      <c r="RF278" s="802"/>
      <c r="RG278" s="802"/>
      <c r="RH278" s="802"/>
      <c r="RI278" s="802"/>
      <c r="RJ278" s="802"/>
      <c r="RK278" s="802"/>
      <c r="RL278" s="802"/>
      <c r="RM278" s="802"/>
      <c r="RN278" s="802"/>
      <c r="RO278" s="802"/>
      <c r="RP278" s="802"/>
      <c r="RQ278" s="802"/>
      <c r="RR278" s="802"/>
      <c r="RS278" s="802"/>
      <c r="RT278" s="802"/>
      <c r="RU278" s="802"/>
      <c r="RV278" s="802"/>
      <c r="RW278" s="802"/>
      <c r="RX278" s="802"/>
      <c r="RY278" s="802"/>
      <c r="RZ278" s="802"/>
      <c r="SA278" s="802"/>
      <c r="SB278" s="802"/>
      <c r="SC278" s="802"/>
      <c r="SD278" s="802"/>
      <c r="SE278" s="802"/>
      <c r="SF278" s="802"/>
      <c r="SG278" s="802"/>
      <c r="SH278" s="802"/>
      <c r="SI278" s="802"/>
      <c r="SJ278" s="802"/>
      <c r="SK278" s="802"/>
      <c r="SL278" s="802"/>
      <c r="SM278" s="802"/>
      <c r="SN278" s="802"/>
      <c r="SO278" s="802"/>
      <c r="SP278" s="802"/>
      <c r="SQ278" s="802"/>
      <c r="SR278" s="802"/>
      <c r="SS278" s="802"/>
      <c r="ST278" s="802"/>
      <c r="SU278" s="802"/>
      <c r="SV278" s="802"/>
      <c r="SW278" s="802"/>
      <c r="SX278" s="802"/>
      <c r="SY278" s="802"/>
      <c r="SZ278" s="802"/>
      <c r="TA278" s="802"/>
      <c r="TB278" s="802"/>
      <c r="TC278" s="802"/>
      <c r="TD278" s="802"/>
      <c r="TE278" s="802"/>
      <c r="TF278" s="802"/>
      <c r="TG278" s="802"/>
      <c r="TH278" s="802"/>
      <c r="TI278" s="802"/>
      <c r="TJ278" s="802"/>
      <c r="TK278" s="802"/>
      <c r="TL278" s="802"/>
      <c r="TM278" s="802"/>
      <c r="TN278" s="802"/>
      <c r="TO278" s="802"/>
      <c r="TP278" s="802"/>
      <c r="TQ278" s="802"/>
      <c r="TR278" s="802"/>
      <c r="TS278" s="802"/>
      <c r="TT278" s="802"/>
      <c r="TU278" s="802"/>
      <c r="TV278" s="802"/>
      <c r="TW278" s="802"/>
      <c r="TX278" s="802"/>
      <c r="TY278" s="802"/>
      <c r="TZ278" s="802"/>
      <c r="UA278" s="802"/>
      <c r="UB278" s="802"/>
      <c r="UC278" s="802"/>
      <c r="UD278" s="802"/>
      <c r="UE278" s="802"/>
      <c r="UF278" s="802"/>
      <c r="UG278" s="802"/>
      <c r="UH278" s="802"/>
      <c r="UI278" s="802"/>
      <c r="UJ278" s="802"/>
      <c r="UK278" s="802"/>
      <c r="UL278" s="802"/>
      <c r="UM278" s="802"/>
      <c r="UN278" s="802"/>
      <c r="UO278" s="802"/>
      <c r="UP278" s="802"/>
      <c r="UQ278" s="802"/>
      <c r="UR278" s="802"/>
      <c r="US278" s="802"/>
      <c r="UT278" s="802"/>
      <c r="UU278" s="802"/>
      <c r="UV278" s="802"/>
      <c r="UW278" s="802"/>
      <c r="UX278" s="802"/>
      <c r="UY278" s="802"/>
      <c r="UZ278" s="802"/>
      <c r="VA278" s="802"/>
      <c r="VB278" s="802"/>
      <c r="VC278" s="802"/>
      <c r="VD278" s="802"/>
      <c r="VE278" s="802"/>
      <c r="VF278" s="802"/>
      <c r="VG278" s="802"/>
      <c r="VH278" s="802"/>
      <c r="VI278" s="802"/>
      <c r="VJ278" s="802"/>
      <c r="VK278" s="802"/>
      <c r="VL278" s="802"/>
      <c r="VM278" s="802"/>
      <c r="VN278" s="802"/>
      <c r="VO278" s="802"/>
      <c r="VP278" s="802"/>
      <c r="VQ278" s="802"/>
      <c r="VR278" s="802"/>
      <c r="VS278" s="802"/>
      <c r="VT278" s="802"/>
      <c r="VU278" s="802"/>
      <c r="VV278" s="802"/>
      <c r="VW278" s="802"/>
      <c r="VX278" s="802"/>
      <c r="VY278" s="802"/>
      <c r="VZ278" s="802"/>
      <c r="WA278" s="802"/>
      <c r="WB278" s="802"/>
      <c r="WC278" s="802"/>
      <c r="WD278" s="802"/>
      <c r="WE278" s="802"/>
      <c r="WF278" s="802"/>
      <c r="WG278" s="802"/>
      <c r="WH278" s="802"/>
      <c r="WI278" s="802"/>
      <c r="WJ278" s="802"/>
      <c r="WK278" s="802"/>
      <c r="WL278" s="802"/>
      <c r="WM278" s="802"/>
      <c r="WN278" s="802"/>
      <c r="WO278" s="802"/>
      <c r="WP278" s="802"/>
      <c r="WQ278" s="802"/>
      <c r="WR278" s="802"/>
      <c r="WS278" s="802"/>
      <c r="WT278" s="802"/>
      <c r="WU278" s="802"/>
      <c r="WV278" s="802"/>
      <c r="WW278" s="802"/>
      <c r="WX278" s="802"/>
      <c r="WY278" s="802"/>
      <c r="WZ278" s="802"/>
      <c r="XA278" s="802"/>
      <c r="XB278" s="802"/>
      <c r="XC278" s="802"/>
      <c r="XD278" s="802"/>
      <c r="XE278" s="802"/>
      <c r="XF278" s="802"/>
      <c r="XG278" s="802"/>
      <c r="XH278" s="802"/>
      <c r="XI278" s="802"/>
      <c r="XJ278" s="802"/>
      <c r="XK278" s="802"/>
      <c r="XL278" s="802"/>
      <c r="XM278" s="802"/>
      <c r="XN278" s="802"/>
      <c r="XO278" s="802"/>
      <c r="XP278" s="802"/>
      <c r="XQ278" s="802"/>
      <c r="XR278" s="802"/>
      <c r="XS278" s="802"/>
      <c r="XT278" s="802"/>
      <c r="XU278" s="802"/>
      <c r="XV278" s="802"/>
      <c r="XW278" s="802"/>
      <c r="XX278" s="802"/>
      <c r="XY278" s="802"/>
      <c r="XZ278" s="802"/>
      <c r="YA278" s="802"/>
      <c r="YB278" s="802"/>
      <c r="YC278" s="802"/>
      <c r="YD278" s="802"/>
      <c r="YE278" s="802"/>
      <c r="YF278" s="802"/>
      <c r="YG278" s="802"/>
      <c r="YH278" s="802"/>
      <c r="YI278" s="802"/>
      <c r="YJ278" s="802"/>
      <c r="YK278" s="802"/>
      <c r="YL278" s="802"/>
      <c r="YM278" s="802"/>
      <c r="YN278" s="802"/>
      <c r="YO278" s="802"/>
      <c r="YP278" s="802"/>
      <c r="YQ278" s="802"/>
      <c r="YR278" s="802"/>
      <c r="YS278" s="802"/>
      <c r="YT278" s="802"/>
      <c r="YU278" s="802"/>
      <c r="YV278" s="802"/>
      <c r="YW278" s="802"/>
      <c r="YX278" s="802"/>
      <c r="YY278" s="802"/>
      <c r="YZ278" s="802"/>
      <c r="ZA278" s="802"/>
      <c r="ZB278" s="802"/>
      <c r="ZC278" s="802"/>
      <c r="ZD278" s="802"/>
      <c r="ZE278" s="802"/>
      <c r="ZF278" s="802"/>
      <c r="ZG278" s="802"/>
      <c r="ZH278" s="802"/>
      <c r="ZI278" s="802"/>
      <c r="ZJ278" s="802"/>
      <c r="ZK278" s="802"/>
      <c r="ZL278" s="802"/>
      <c r="ZM278" s="802"/>
      <c r="ZN278" s="802"/>
      <c r="ZO278" s="802"/>
      <c r="ZP278" s="802"/>
      <c r="ZQ278" s="802"/>
      <c r="ZR278" s="802"/>
      <c r="ZS278" s="802"/>
      <c r="ZT278" s="802"/>
      <c r="ZU278" s="802"/>
      <c r="ZV278" s="802"/>
      <c r="ZW278" s="802"/>
      <c r="ZX278" s="802"/>
      <c r="ZY278" s="802"/>
      <c r="ZZ278" s="802"/>
      <c r="AAA278" s="802"/>
      <c r="AAB278" s="802"/>
      <c r="AAC278" s="802"/>
      <c r="AAD278" s="802"/>
      <c r="AAE278" s="802"/>
      <c r="AAF278" s="802"/>
      <c r="AAG278" s="802"/>
      <c r="AAH278" s="802"/>
      <c r="AAI278" s="802"/>
      <c r="AAJ278" s="802"/>
      <c r="AAK278" s="802"/>
      <c r="AAL278" s="802"/>
      <c r="AAM278" s="802"/>
      <c r="AAN278" s="802"/>
      <c r="AAO278" s="802"/>
      <c r="AAP278" s="802"/>
      <c r="AAQ278" s="802"/>
      <c r="AAR278" s="802"/>
      <c r="AAS278" s="802"/>
      <c r="AAT278" s="802"/>
      <c r="AAU278" s="802"/>
      <c r="AAV278" s="802"/>
      <c r="AAW278" s="802"/>
      <c r="AAX278" s="802"/>
      <c r="AAY278" s="802"/>
      <c r="AAZ278" s="802"/>
      <c r="ABA278" s="802"/>
      <c r="ABB278" s="802"/>
      <c r="ABC278" s="802"/>
      <c r="ABD278" s="802"/>
      <c r="ABE278" s="802"/>
      <c r="ABF278" s="802"/>
      <c r="ABG278" s="802"/>
      <c r="ABH278" s="802"/>
      <c r="ABI278" s="802"/>
      <c r="ABJ278" s="802"/>
      <c r="ABK278" s="802"/>
      <c r="ABL278" s="802"/>
      <c r="ABM278" s="802"/>
      <c r="ABN278" s="802"/>
      <c r="ABO278" s="802"/>
      <c r="ABP278" s="802"/>
      <c r="ABQ278" s="802"/>
      <c r="ABR278" s="802"/>
      <c r="ABS278" s="802"/>
      <c r="ABT278" s="802"/>
      <c r="ABU278" s="802"/>
      <c r="ABV278" s="802"/>
      <c r="ABW278" s="802"/>
      <c r="ABX278" s="802"/>
      <c r="ABY278" s="802"/>
      <c r="ABZ278" s="802"/>
      <c r="ACA278" s="802"/>
      <c r="ACB278" s="802"/>
      <c r="ACC278" s="802"/>
      <c r="ACD278" s="802"/>
      <c r="ACE278" s="802"/>
      <c r="ACF278" s="802"/>
      <c r="ACG278" s="802"/>
      <c r="ACH278" s="802"/>
      <c r="ACI278" s="802"/>
      <c r="ACJ278" s="802"/>
      <c r="ACK278" s="802"/>
      <c r="ACL278" s="802"/>
      <c r="ACM278" s="802"/>
      <c r="ACN278" s="802"/>
      <c r="ACO278" s="802"/>
      <c r="ACP278" s="802"/>
      <c r="ACQ278" s="802"/>
      <c r="ACR278" s="802"/>
      <c r="ACS278" s="802"/>
      <c r="ACT278" s="802"/>
      <c r="ACU278" s="802"/>
      <c r="ACV278" s="802"/>
      <c r="ACW278" s="802"/>
      <c r="ACX278" s="802"/>
      <c r="ACY278" s="802"/>
      <c r="ACZ278" s="802"/>
      <c r="ADA278" s="802"/>
      <c r="ADB278" s="802"/>
      <c r="ADC278" s="802"/>
      <c r="ADD278" s="802"/>
      <c r="ADE278" s="802"/>
      <c r="ADF278" s="802"/>
      <c r="ADG278" s="802"/>
      <c r="ADH278" s="802"/>
      <c r="ADI278" s="802"/>
      <c r="ADJ278" s="802"/>
      <c r="ADK278" s="802"/>
      <c r="ADL278" s="802"/>
      <c r="ADM278" s="802"/>
      <c r="ADN278" s="802"/>
      <c r="ADO278" s="802"/>
      <c r="ADP278" s="802"/>
      <c r="ADQ278" s="802"/>
      <c r="ADR278" s="802"/>
      <c r="ADS278" s="802"/>
      <c r="ADT278" s="802"/>
      <c r="ADU278" s="802"/>
      <c r="ADV278" s="802"/>
      <c r="ADW278" s="802"/>
      <c r="ADX278" s="802"/>
      <c r="ADY278" s="802"/>
      <c r="ADZ278" s="802"/>
      <c r="AEA278" s="802"/>
      <c r="AEB278" s="802"/>
      <c r="AEC278" s="802"/>
      <c r="AED278" s="802"/>
      <c r="AEE278" s="802"/>
      <c r="AEF278" s="802"/>
      <c r="AEG278" s="802"/>
      <c r="AEH278" s="802"/>
      <c r="AEI278" s="802"/>
      <c r="AEJ278" s="802"/>
      <c r="AEK278" s="802"/>
      <c r="AEL278" s="802"/>
      <c r="AEM278" s="802"/>
      <c r="AEN278" s="802"/>
      <c r="AEO278" s="802"/>
      <c r="AEP278" s="802"/>
      <c r="AEQ278" s="802"/>
      <c r="AER278" s="802"/>
      <c r="AES278" s="802"/>
      <c r="AET278" s="802"/>
      <c r="AEU278" s="802"/>
      <c r="AEV278" s="802"/>
      <c r="AEW278" s="802"/>
      <c r="AEX278" s="802"/>
      <c r="AEY278" s="802"/>
      <c r="AEZ278" s="802"/>
      <c r="AFA278" s="802"/>
      <c r="AFB278" s="802"/>
      <c r="AFC278" s="802"/>
      <c r="AFD278" s="802"/>
      <c r="AFE278" s="802"/>
      <c r="AFF278" s="802"/>
      <c r="AFG278" s="802"/>
      <c r="AFH278" s="802"/>
      <c r="AFI278" s="802"/>
      <c r="AFJ278" s="802"/>
      <c r="AFK278" s="802"/>
      <c r="AFL278" s="802"/>
      <c r="AFM278" s="802"/>
      <c r="AFN278" s="802"/>
      <c r="AFO278" s="802"/>
      <c r="AFP278" s="802"/>
      <c r="AFQ278" s="802"/>
      <c r="AFR278" s="802"/>
      <c r="AFS278" s="802"/>
      <c r="AFT278" s="802"/>
      <c r="AFU278" s="802"/>
      <c r="AFV278" s="802"/>
      <c r="AFW278" s="802"/>
      <c r="AFX278" s="802"/>
      <c r="AFY278" s="802"/>
      <c r="AFZ278" s="802"/>
      <c r="AGA278" s="802"/>
      <c r="AGB278" s="802"/>
      <c r="AGC278" s="802"/>
      <c r="AGD278" s="802"/>
      <c r="AGE278" s="802"/>
      <c r="AGF278" s="802"/>
      <c r="AGG278" s="802"/>
      <c r="AGH278" s="802"/>
      <c r="AGI278" s="802"/>
      <c r="AGJ278" s="802"/>
      <c r="AGK278" s="802"/>
      <c r="AGL278" s="802"/>
      <c r="AGM278" s="802"/>
      <c r="AGN278" s="802"/>
      <c r="AGO278" s="802"/>
      <c r="AGP278" s="802"/>
      <c r="AGQ278" s="802"/>
      <c r="AGR278" s="802"/>
      <c r="AGS278" s="802"/>
      <c r="AGT278" s="802"/>
      <c r="AGU278" s="802"/>
      <c r="AGV278" s="802"/>
      <c r="AGW278" s="802"/>
      <c r="AGX278" s="802"/>
      <c r="AGY278" s="802"/>
      <c r="AGZ278" s="802"/>
      <c r="AHA278" s="802"/>
      <c r="AHB278" s="802"/>
      <c r="AHC278" s="802"/>
      <c r="AHD278" s="802"/>
      <c r="AHE278" s="802"/>
      <c r="AHF278" s="802"/>
      <c r="AHG278" s="802"/>
      <c r="AHH278" s="802"/>
      <c r="AHI278" s="802"/>
      <c r="AHJ278" s="802"/>
      <c r="AHK278" s="802"/>
      <c r="AHL278" s="802"/>
      <c r="AHM278" s="802"/>
      <c r="AHN278" s="802"/>
      <c r="AHO278" s="802"/>
      <c r="AHP278" s="802"/>
      <c r="AHQ278" s="802"/>
      <c r="AHR278" s="802"/>
      <c r="AHS278" s="802"/>
      <c r="AHT278" s="802"/>
      <c r="AHU278" s="802"/>
      <c r="AHV278" s="802"/>
      <c r="AHW278" s="802"/>
      <c r="AHX278" s="802"/>
      <c r="AHY278" s="802"/>
      <c r="AHZ278" s="802"/>
      <c r="AIA278" s="802"/>
      <c r="AIB278" s="802"/>
      <c r="AIC278" s="802"/>
      <c r="AID278" s="802"/>
      <c r="AIE278" s="802"/>
      <c r="AIF278" s="802"/>
      <c r="AIG278" s="802"/>
      <c r="AIH278" s="802"/>
      <c r="AII278" s="802"/>
      <c r="AIJ278" s="802"/>
      <c r="AQE278" s="802"/>
      <c r="AQF278" s="802"/>
      <c r="AQG278" s="802"/>
      <c r="AQH278" s="802"/>
      <c r="AQI278" s="802"/>
      <c r="AQJ278" s="802"/>
      <c r="AQK278" s="802"/>
      <c r="AQL278" s="802"/>
      <c r="AQM278" s="802"/>
      <c r="AQN278" s="802"/>
      <c r="AQO278" s="802"/>
      <c r="AQP278" s="802"/>
      <c r="AQQ278" s="802"/>
      <c r="AQR278" s="802"/>
      <c r="AQS278" s="802"/>
      <c r="AQT278" s="802"/>
      <c r="AQU278" s="802"/>
      <c r="AQV278" s="802"/>
      <c r="AQW278" s="802"/>
      <c r="AQX278" s="802"/>
      <c r="AQY278" s="802"/>
      <c r="AQZ278" s="802"/>
      <c r="ARA278" s="802"/>
      <c r="ARB278" s="802"/>
      <c r="ARC278" s="802"/>
      <c r="ARD278" s="802"/>
      <c r="ARE278" s="802"/>
      <c r="ARF278" s="802"/>
      <c r="ARG278" s="802"/>
      <c r="ARH278" s="802"/>
      <c r="ARI278" s="802"/>
      <c r="ARJ278" s="802"/>
      <c r="ARK278" s="802"/>
      <c r="ARL278" s="802"/>
      <c r="ARM278" s="802"/>
      <c r="ARN278" s="802"/>
      <c r="ARO278" s="802"/>
      <c r="ARP278" s="802"/>
      <c r="ARQ278" s="802"/>
      <c r="ARR278" s="802"/>
      <c r="ARS278" s="802"/>
      <c r="ART278" s="802"/>
      <c r="ARU278" s="802"/>
      <c r="ARV278" s="802"/>
      <c r="ARW278" s="802"/>
      <c r="ARX278" s="802"/>
      <c r="ARY278" s="802"/>
      <c r="ARZ278" s="802"/>
      <c r="ASA278" s="802"/>
      <c r="ASB278" s="802"/>
      <c r="ASC278" s="802"/>
      <c r="ASD278" s="802"/>
      <c r="ASE278" s="802"/>
      <c r="ASF278" s="802"/>
      <c r="ASG278" s="802"/>
      <c r="ASH278" s="802"/>
      <c r="ASI278" s="802"/>
      <c r="ASJ278" s="802"/>
      <c r="ASK278" s="802"/>
      <c r="ASL278" s="802"/>
      <c r="ATP278" s="802"/>
      <c r="ATQ278" s="802"/>
      <c r="ATR278" s="802"/>
      <c r="ATS278" s="802"/>
      <c r="ATT278" s="802"/>
      <c r="ATU278" s="802"/>
      <c r="ATV278" s="802"/>
      <c r="ATW278" s="802"/>
      <c r="ATX278" s="802"/>
      <c r="ATY278" s="802"/>
      <c r="ATZ278" s="802"/>
      <c r="AUA278" s="802"/>
      <c r="AUB278" s="802"/>
      <c r="AUC278" s="802"/>
      <c r="AUD278" s="802"/>
      <c r="AUE278" s="802"/>
      <c r="AUF278" s="802"/>
      <c r="AUG278" s="802"/>
      <c r="AUH278" s="802"/>
      <c r="AUI278" s="802"/>
      <c r="AUJ278" s="802"/>
      <c r="AUK278" s="802"/>
      <c r="AUL278" s="802"/>
      <c r="AUM278" s="802"/>
      <c r="AUN278" s="802"/>
      <c r="AUO278" s="802"/>
      <c r="AUP278" s="801"/>
      <c r="AUQ278" s="802"/>
      <c r="AUR278" s="801"/>
      <c r="AUS278" s="802"/>
      <c r="AUT278" s="801"/>
      <c r="AUU278" s="802"/>
      <c r="AUV278" s="802"/>
      <c r="AUW278" s="802"/>
      <c r="AUX278" s="802"/>
      <c r="AUY278" s="802"/>
      <c r="AUZ278" s="802"/>
      <c r="AVA278" s="802"/>
      <c r="AVB278" s="802"/>
      <c r="AVC278" s="802"/>
      <c r="AVD278" s="802"/>
      <c r="AVE278" s="802"/>
      <c r="AVF278" s="802"/>
      <c r="AVG278" s="802"/>
      <c r="AVH278" s="802"/>
      <c r="AVI278" s="802"/>
      <c r="AVJ278" s="808"/>
      <c r="AVK278" s="808"/>
      <c r="AVL278" s="808"/>
      <c r="AVM278" s="808"/>
      <c r="AVN278" s="808"/>
      <c r="AVO278" s="808"/>
      <c r="AVP278" s="808"/>
      <c r="AVQ278" s="808"/>
      <c r="AVR278" s="808"/>
      <c r="AVS278" s="808"/>
      <c r="AVT278" s="808"/>
      <c r="AVU278" s="809"/>
      <c r="AVV278" s="809"/>
      <c r="AVW278" s="809"/>
      <c r="AVX278" s="809"/>
      <c r="AVY278" s="809"/>
      <c r="AVZ278" s="809"/>
      <c r="AWA278" s="809"/>
      <c r="AWB278" s="809"/>
      <c r="AWC278" s="809"/>
      <c r="AWD278" s="809"/>
      <c r="AWE278" s="809"/>
      <c r="AWF278" s="809"/>
      <c r="AWG278" s="809"/>
      <c r="AWH278" s="809"/>
      <c r="AWI278" s="809"/>
      <c r="AWJ278" s="809"/>
      <c r="AWK278" s="809"/>
      <c r="AWL278" s="809"/>
      <c r="AWM278" s="809"/>
      <c r="AWN278" s="809"/>
      <c r="AWO278" s="809"/>
      <c r="AWP278" s="809"/>
      <c r="AWQ278" s="809"/>
      <c r="AWR278" s="808"/>
      <c r="AWS278" s="761"/>
      <c r="AWT278" s="808"/>
      <c r="AWU278" s="809"/>
      <c r="AWV278" s="809"/>
      <c r="AWW278" s="809"/>
      <c r="AWX278" s="809"/>
      <c r="AWY278" s="809"/>
      <c r="AWZ278" s="809"/>
      <c r="AXA278" s="809"/>
      <c r="AXB278" s="809"/>
      <c r="AXC278" s="809"/>
      <c r="AXD278" s="809"/>
      <c r="AXE278" s="809"/>
      <c r="AXF278" s="809"/>
      <c r="AXG278" s="809"/>
      <c r="AXH278" s="809"/>
      <c r="AXI278" s="809"/>
      <c r="AXJ278" s="809"/>
      <c r="AXK278" s="809"/>
      <c r="AXL278" s="809"/>
      <c r="AXM278" s="809"/>
      <c r="AXN278" s="809"/>
      <c r="AXO278" s="809"/>
      <c r="AXP278" s="809"/>
      <c r="AXQ278" s="809"/>
      <c r="AXR278" s="809"/>
      <c r="AXS278" s="809"/>
      <c r="AXT278" s="809"/>
      <c r="AXU278" s="809"/>
      <c r="AXV278" s="809"/>
      <c r="AXW278" s="809"/>
      <c r="AXX278" s="809"/>
      <c r="AXY278" s="809"/>
      <c r="AXZ278" s="809"/>
      <c r="AYA278" s="809"/>
      <c r="AYB278" s="809"/>
      <c r="AYC278" s="809"/>
      <c r="AYD278" s="808"/>
      <c r="AYE278" s="808"/>
      <c r="AYF278" s="809"/>
      <c r="AYG278" s="808"/>
      <c r="AYH278" s="810"/>
      <c r="AYI278" s="810"/>
      <c r="AYJ278" s="810"/>
      <c r="AYK278" s="810"/>
      <c r="AYL278" s="810"/>
      <c r="AYM278" s="810"/>
      <c r="AYN278" s="810"/>
      <c r="AYO278" s="810"/>
      <c r="AYP278" s="810"/>
      <c r="AYQ278" s="810"/>
      <c r="AYR278" s="810"/>
      <c r="AYS278" s="810"/>
      <c r="AYT278" s="810"/>
      <c r="AYU278" s="810"/>
      <c r="AYV278" s="810"/>
      <c r="AYW278" s="810"/>
      <c r="AYX278" s="810"/>
      <c r="AYY278" s="810"/>
      <c r="AYZ278" s="810"/>
      <c r="AZA278" s="810"/>
      <c r="AZB278" s="810"/>
      <c r="AZC278" s="810"/>
      <c r="AZD278" s="810"/>
      <c r="AZE278" s="810"/>
      <c r="AZF278" s="810"/>
      <c r="AZG278" s="810"/>
      <c r="AZH278" s="810"/>
      <c r="AZI278" s="810"/>
      <c r="AZJ278" s="810"/>
      <c r="AZK278" s="810"/>
      <c r="AZL278" s="810"/>
      <c r="AZM278" s="810"/>
      <c r="AZN278" s="810"/>
      <c r="AZO278" s="810"/>
      <c r="AZP278" s="809"/>
      <c r="AZQ278" s="802"/>
      <c r="AZR278" s="802"/>
      <c r="AZS278" s="802"/>
    </row>
    <row r="279" spans="45:920 1123:1371" s="793" customFormat="1" ht="13.5">
      <c r="AS279" s="802"/>
      <c r="AT279" s="802"/>
      <c r="AU279" s="802"/>
      <c r="AV279" s="802"/>
      <c r="AW279" s="802"/>
      <c r="AX279" s="802"/>
      <c r="AY279" s="802"/>
      <c r="AZ279" s="802"/>
      <c r="BA279" s="802"/>
      <c r="BB279" s="802"/>
      <c r="BC279" s="802"/>
      <c r="BD279" s="802"/>
      <c r="BE279" s="802"/>
      <c r="BF279" s="802"/>
      <c r="BG279" s="802"/>
      <c r="BH279" s="802"/>
      <c r="BI279" s="802"/>
      <c r="BJ279" s="802"/>
      <c r="BK279" s="802"/>
      <c r="BL279" s="802"/>
      <c r="BM279" s="802"/>
      <c r="BN279" s="802"/>
      <c r="BO279" s="802"/>
      <c r="BP279" s="802"/>
      <c r="BQ279" s="802"/>
      <c r="BR279" s="802"/>
      <c r="BS279" s="802"/>
      <c r="BT279" s="802"/>
      <c r="BU279" s="802"/>
      <c r="BV279" s="802"/>
      <c r="BW279" s="802"/>
      <c r="BX279" s="802"/>
      <c r="BY279" s="802"/>
      <c r="BZ279" s="802"/>
      <c r="CA279" s="802"/>
      <c r="CB279" s="802"/>
      <c r="CC279" s="802"/>
      <c r="CD279" s="802"/>
      <c r="CE279" s="802"/>
      <c r="CF279" s="802"/>
      <c r="CG279" s="802"/>
      <c r="CH279" s="802"/>
      <c r="CI279" s="802"/>
      <c r="CJ279" s="802"/>
      <c r="CK279" s="802"/>
      <c r="CL279" s="802"/>
      <c r="CM279" s="802"/>
      <c r="CN279" s="802"/>
      <c r="CO279" s="802"/>
      <c r="CP279" s="802"/>
      <c r="CQ279" s="802"/>
      <c r="CR279" s="802"/>
      <c r="CS279" s="802"/>
      <c r="CT279" s="802"/>
      <c r="CU279" s="802"/>
      <c r="CV279" s="802"/>
      <c r="CW279" s="802"/>
      <c r="CX279" s="802"/>
      <c r="CY279" s="802"/>
      <c r="CZ279" s="802"/>
      <c r="DA279" s="802"/>
      <c r="DB279" s="802"/>
      <c r="DC279" s="802"/>
      <c r="DD279" s="802"/>
      <c r="DE279" s="802"/>
      <c r="DF279" s="802"/>
      <c r="DG279" s="802"/>
      <c r="DH279" s="802"/>
      <c r="DI279" s="802"/>
      <c r="DJ279" s="802"/>
      <c r="DK279" s="802"/>
      <c r="DL279" s="802"/>
      <c r="DM279" s="802"/>
      <c r="DN279" s="802"/>
      <c r="DO279" s="802"/>
      <c r="DP279" s="802"/>
      <c r="DQ279" s="802"/>
      <c r="DR279" s="802"/>
      <c r="DS279" s="802"/>
      <c r="DT279" s="802"/>
      <c r="DU279" s="802"/>
      <c r="DV279" s="802"/>
      <c r="DW279" s="802"/>
      <c r="DX279" s="802"/>
      <c r="DY279" s="802"/>
      <c r="DZ279" s="802"/>
      <c r="EA279" s="802"/>
      <c r="EB279" s="802"/>
      <c r="EC279" s="802"/>
      <c r="ED279" s="802"/>
      <c r="EE279" s="802"/>
      <c r="EF279" s="802"/>
      <c r="EG279" s="802"/>
      <c r="EH279" s="802"/>
      <c r="EI279" s="802"/>
      <c r="EJ279" s="802"/>
      <c r="EK279" s="802"/>
      <c r="EL279" s="802"/>
      <c r="EM279" s="802"/>
      <c r="EN279" s="802"/>
      <c r="EO279" s="802"/>
      <c r="EP279" s="802"/>
      <c r="EQ279" s="802"/>
      <c r="ER279" s="802"/>
      <c r="ES279" s="802"/>
      <c r="ET279" s="802"/>
      <c r="EU279" s="802"/>
      <c r="EV279" s="802"/>
      <c r="EW279" s="802"/>
      <c r="EX279" s="802"/>
      <c r="EY279" s="802"/>
      <c r="EZ279" s="802"/>
      <c r="FA279" s="802"/>
      <c r="FB279" s="802"/>
      <c r="FC279" s="802"/>
      <c r="FD279" s="802"/>
      <c r="FE279" s="802"/>
      <c r="FF279" s="802"/>
      <c r="FG279" s="802"/>
      <c r="FH279" s="802"/>
      <c r="FI279" s="802"/>
      <c r="FJ279" s="802"/>
      <c r="FK279" s="802"/>
      <c r="FL279" s="802"/>
      <c r="FM279" s="802"/>
      <c r="FN279" s="802"/>
      <c r="FO279" s="802"/>
      <c r="FP279" s="802"/>
      <c r="FQ279" s="802"/>
      <c r="FR279" s="802"/>
      <c r="FS279" s="802"/>
      <c r="FT279" s="802"/>
      <c r="FU279" s="802"/>
      <c r="FV279" s="802"/>
      <c r="FW279" s="802"/>
      <c r="FX279" s="802"/>
      <c r="FY279" s="802"/>
      <c r="FZ279" s="802"/>
      <c r="GA279" s="802"/>
      <c r="GB279" s="802"/>
      <c r="GC279" s="802"/>
      <c r="GD279" s="802"/>
      <c r="GE279" s="802"/>
      <c r="GF279" s="802"/>
      <c r="GG279" s="802"/>
      <c r="GH279" s="802"/>
      <c r="GI279" s="802"/>
      <c r="GJ279" s="802"/>
      <c r="GK279" s="802"/>
      <c r="GL279" s="802"/>
      <c r="GM279" s="802"/>
      <c r="GN279" s="802"/>
      <c r="GO279" s="802"/>
      <c r="GP279" s="802"/>
      <c r="GQ279" s="802"/>
      <c r="GR279" s="802"/>
      <c r="GS279" s="802"/>
      <c r="GT279" s="802"/>
      <c r="GU279" s="802"/>
      <c r="GV279" s="802"/>
      <c r="GW279" s="802"/>
      <c r="GX279" s="802"/>
      <c r="GY279" s="802"/>
      <c r="GZ279" s="802"/>
      <c r="HA279" s="802"/>
      <c r="HB279" s="802"/>
      <c r="HC279" s="802"/>
      <c r="HD279" s="802"/>
      <c r="HE279" s="802"/>
      <c r="HF279" s="802"/>
      <c r="HG279" s="802"/>
      <c r="HH279" s="802"/>
      <c r="HI279" s="802"/>
      <c r="HJ279" s="802"/>
      <c r="HK279" s="802"/>
      <c r="HL279" s="802"/>
      <c r="HM279" s="802"/>
      <c r="HN279" s="802"/>
      <c r="HO279" s="802"/>
      <c r="HP279" s="802"/>
      <c r="HQ279" s="802"/>
      <c r="HR279" s="802"/>
      <c r="HS279" s="802"/>
      <c r="HT279" s="802"/>
      <c r="HU279" s="802"/>
      <c r="HV279" s="802"/>
      <c r="HW279" s="802"/>
      <c r="HX279" s="802"/>
      <c r="HY279" s="802"/>
      <c r="HZ279" s="802"/>
      <c r="IA279" s="802"/>
      <c r="IB279" s="802"/>
      <c r="IC279" s="802"/>
      <c r="ID279" s="802"/>
      <c r="IE279" s="802"/>
      <c r="IF279" s="802"/>
      <c r="IG279" s="802"/>
      <c r="IH279" s="802"/>
      <c r="II279" s="802"/>
      <c r="IJ279" s="802"/>
      <c r="IK279" s="802"/>
      <c r="IL279" s="802"/>
      <c r="IM279" s="802"/>
      <c r="IN279" s="802"/>
      <c r="IO279" s="802"/>
      <c r="IP279" s="802"/>
      <c r="IQ279" s="802"/>
      <c r="IR279" s="802"/>
      <c r="IS279" s="802"/>
      <c r="IT279" s="802"/>
      <c r="IU279" s="802"/>
      <c r="IV279" s="802"/>
      <c r="IW279" s="802"/>
      <c r="IX279" s="802"/>
      <c r="IY279" s="802"/>
      <c r="IZ279" s="802"/>
      <c r="JA279" s="802"/>
      <c r="JB279" s="802"/>
      <c r="JC279" s="802"/>
      <c r="JD279" s="802"/>
      <c r="JE279" s="802"/>
      <c r="JF279" s="802"/>
      <c r="JG279" s="802"/>
      <c r="JH279" s="802"/>
      <c r="JI279" s="802"/>
      <c r="JJ279" s="802"/>
      <c r="JK279" s="802"/>
      <c r="JL279" s="802"/>
      <c r="JM279" s="802"/>
      <c r="JN279" s="802"/>
      <c r="JO279" s="802"/>
      <c r="JP279" s="802"/>
      <c r="JQ279" s="802"/>
      <c r="JR279" s="802"/>
      <c r="JS279" s="802"/>
      <c r="JT279" s="802"/>
      <c r="JU279" s="802"/>
      <c r="JV279" s="802"/>
      <c r="JW279" s="802"/>
      <c r="JX279" s="802"/>
      <c r="JY279" s="802"/>
      <c r="JZ279" s="802"/>
      <c r="KA279" s="802"/>
      <c r="KB279" s="802"/>
      <c r="KC279" s="802"/>
      <c r="KD279" s="802"/>
      <c r="KE279" s="802"/>
      <c r="KF279" s="802"/>
      <c r="KG279" s="802"/>
      <c r="KH279" s="802"/>
      <c r="KI279" s="802"/>
      <c r="KJ279" s="802"/>
      <c r="KK279" s="802"/>
      <c r="KL279" s="802"/>
      <c r="KM279" s="802"/>
      <c r="KN279" s="802"/>
      <c r="KO279" s="802"/>
      <c r="KP279" s="802"/>
      <c r="KQ279" s="802"/>
      <c r="KR279" s="802"/>
      <c r="KS279" s="802"/>
      <c r="KT279" s="802"/>
      <c r="KU279" s="802"/>
      <c r="KV279" s="802"/>
      <c r="KW279" s="802"/>
      <c r="KX279" s="802"/>
      <c r="KY279" s="802"/>
      <c r="KZ279" s="802"/>
      <c r="LA279" s="802"/>
      <c r="LB279" s="802"/>
      <c r="LC279" s="802"/>
      <c r="LD279" s="802"/>
      <c r="LE279" s="802"/>
      <c r="LF279" s="802"/>
      <c r="LG279" s="802"/>
      <c r="LH279" s="802"/>
      <c r="LI279" s="802"/>
      <c r="LJ279" s="802"/>
      <c r="LK279" s="802"/>
      <c r="LL279" s="802"/>
      <c r="LM279" s="802"/>
      <c r="LN279" s="802"/>
      <c r="LO279" s="802"/>
      <c r="LP279" s="802"/>
      <c r="LQ279" s="802"/>
      <c r="LR279" s="802"/>
      <c r="LS279" s="802"/>
      <c r="LT279" s="802"/>
      <c r="LU279" s="802"/>
      <c r="LV279" s="802"/>
      <c r="LW279" s="802"/>
      <c r="LX279" s="802"/>
      <c r="LY279" s="802"/>
      <c r="LZ279" s="802"/>
      <c r="MA279" s="802"/>
      <c r="MB279" s="802"/>
      <c r="MC279" s="802"/>
      <c r="MD279" s="802"/>
      <c r="ME279" s="802"/>
      <c r="MF279" s="802"/>
      <c r="MG279" s="802"/>
      <c r="MH279" s="802"/>
      <c r="MI279" s="802"/>
      <c r="MJ279" s="802"/>
      <c r="MK279" s="802"/>
      <c r="ML279" s="802"/>
      <c r="MM279" s="802"/>
      <c r="MN279" s="802"/>
      <c r="MO279" s="802"/>
      <c r="MP279" s="802"/>
      <c r="MQ279" s="802"/>
      <c r="MR279" s="802"/>
      <c r="MS279" s="802"/>
      <c r="MT279" s="802"/>
      <c r="MU279" s="802"/>
      <c r="MV279" s="802"/>
      <c r="MW279" s="802"/>
      <c r="MX279" s="802"/>
      <c r="MY279" s="802"/>
      <c r="MZ279" s="802"/>
      <c r="NA279" s="802"/>
      <c r="NB279" s="802"/>
      <c r="NC279" s="802"/>
      <c r="ND279" s="802"/>
      <c r="NE279" s="802"/>
      <c r="NF279" s="802"/>
      <c r="NG279" s="802"/>
      <c r="NH279" s="802"/>
      <c r="NI279" s="802"/>
      <c r="NJ279" s="802"/>
      <c r="NK279" s="802"/>
      <c r="NL279" s="802"/>
      <c r="NM279" s="802"/>
      <c r="NN279" s="802"/>
      <c r="NO279" s="802"/>
      <c r="NP279" s="802"/>
      <c r="NQ279" s="802"/>
      <c r="NR279" s="802"/>
      <c r="NS279" s="802"/>
      <c r="NT279" s="802"/>
      <c r="NU279" s="802"/>
      <c r="NV279" s="802"/>
      <c r="NW279" s="802"/>
      <c r="NX279" s="802"/>
      <c r="NY279" s="802"/>
      <c r="NZ279" s="802"/>
      <c r="OA279" s="802"/>
      <c r="OB279" s="802"/>
      <c r="OC279" s="802"/>
      <c r="OD279" s="802"/>
      <c r="OE279" s="802"/>
      <c r="OF279" s="802"/>
      <c r="OG279" s="802"/>
      <c r="OH279" s="802"/>
      <c r="OI279" s="802"/>
      <c r="OJ279" s="802"/>
      <c r="OK279" s="802"/>
      <c r="OL279" s="802"/>
      <c r="OM279" s="802"/>
      <c r="ON279" s="802"/>
      <c r="OO279" s="802"/>
      <c r="OP279" s="802"/>
      <c r="OQ279" s="802"/>
      <c r="OR279" s="802"/>
      <c r="OS279" s="802"/>
      <c r="OT279" s="802"/>
      <c r="OU279" s="802"/>
      <c r="OV279" s="802"/>
      <c r="OW279" s="802"/>
      <c r="OX279" s="802"/>
      <c r="OY279" s="802"/>
      <c r="OZ279" s="802"/>
      <c r="PA279" s="802"/>
      <c r="PB279" s="802"/>
      <c r="PC279" s="802"/>
      <c r="PD279" s="802"/>
      <c r="PE279" s="802"/>
      <c r="PF279" s="802"/>
      <c r="PG279" s="802"/>
      <c r="PH279" s="802"/>
      <c r="PI279" s="802"/>
      <c r="PJ279" s="802"/>
      <c r="PK279" s="802"/>
      <c r="PL279" s="802"/>
      <c r="PM279" s="802"/>
      <c r="PN279" s="802"/>
      <c r="PO279" s="802"/>
      <c r="PP279" s="802"/>
      <c r="PQ279" s="802"/>
      <c r="PR279" s="802"/>
      <c r="PS279" s="802"/>
      <c r="PT279" s="802"/>
      <c r="PU279" s="802"/>
      <c r="PV279" s="802"/>
      <c r="PW279" s="802"/>
      <c r="PX279" s="802"/>
      <c r="PY279" s="802"/>
      <c r="PZ279" s="802"/>
      <c r="QA279" s="802"/>
      <c r="QB279" s="802"/>
      <c r="QC279" s="802"/>
      <c r="QD279" s="802"/>
      <c r="QE279" s="802"/>
      <c r="QF279" s="802"/>
      <c r="QG279" s="802"/>
      <c r="QH279" s="802"/>
      <c r="QI279" s="802"/>
      <c r="QJ279" s="802"/>
      <c r="QK279" s="802"/>
      <c r="QL279" s="802"/>
      <c r="QM279" s="802"/>
      <c r="QN279" s="802"/>
      <c r="QO279" s="802"/>
      <c r="QP279" s="802"/>
      <c r="QQ279" s="802"/>
      <c r="QR279" s="802"/>
      <c r="QS279" s="802"/>
      <c r="QT279" s="802"/>
      <c r="QU279" s="802"/>
      <c r="QV279" s="802"/>
      <c r="QW279" s="802"/>
      <c r="QX279" s="802"/>
      <c r="QY279" s="802"/>
      <c r="QZ279" s="802"/>
      <c r="RA279" s="802"/>
      <c r="RB279" s="802"/>
      <c r="RC279" s="802"/>
      <c r="RD279" s="802"/>
      <c r="RE279" s="802"/>
      <c r="RF279" s="802"/>
      <c r="RG279" s="802"/>
      <c r="RH279" s="802"/>
      <c r="RI279" s="802"/>
      <c r="RJ279" s="802"/>
      <c r="RK279" s="802"/>
      <c r="RL279" s="802"/>
      <c r="RM279" s="802"/>
      <c r="RN279" s="802"/>
      <c r="RO279" s="802"/>
      <c r="RP279" s="802"/>
      <c r="RQ279" s="802"/>
      <c r="RR279" s="802"/>
      <c r="RS279" s="802"/>
      <c r="RT279" s="802"/>
      <c r="RU279" s="802"/>
      <c r="RV279" s="802"/>
      <c r="RW279" s="802"/>
      <c r="RX279" s="802"/>
      <c r="RY279" s="802"/>
      <c r="RZ279" s="802"/>
      <c r="SA279" s="802"/>
      <c r="SB279" s="802"/>
      <c r="SC279" s="802"/>
      <c r="SD279" s="802"/>
      <c r="SE279" s="802"/>
      <c r="SF279" s="802"/>
      <c r="SG279" s="802"/>
      <c r="SH279" s="802"/>
      <c r="SI279" s="802"/>
      <c r="SJ279" s="802"/>
      <c r="SK279" s="802"/>
      <c r="SL279" s="802"/>
      <c r="SM279" s="802"/>
      <c r="SN279" s="802"/>
      <c r="SO279" s="802"/>
      <c r="SP279" s="802"/>
      <c r="SQ279" s="802"/>
      <c r="SR279" s="802"/>
      <c r="SS279" s="802"/>
      <c r="ST279" s="802"/>
      <c r="SU279" s="802"/>
      <c r="SV279" s="802"/>
      <c r="SW279" s="802"/>
      <c r="SX279" s="802"/>
      <c r="SY279" s="802"/>
      <c r="SZ279" s="802"/>
      <c r="TA279" s="802"/>
      <c r="TB279" s="802"/>
      <c r="TC279" s="802"/>
      <c r="TD279" s="802"/>
      <c r="TE279" s="802"/>
      <c r="TF279" s="802"/>
      <c r="TG279" s="802"/>
      <c r="TH279" s="802"/>
      <c r="TI279" s="802"/>
      <c r="TJ279" s="802"/>
      <c r="TK279" s="802"/>
      <c r="TL279" s="802"/>
      <c r="TM279" s="802"/>
      <c r="TN279" s="802"/>
      <c r="TO279" s="802"/>
      <c r="TP279" s="802"/>
      <c r="TQ279" s="802"/>
      <c r="TR279" s="802"/>
      <c r="TS279" s="802"/>
      <c r="TT279" s="802"/>
      <c r="TU279" s="802"/>
      <c r="TV279" s="802"/>
      <c r="TW279" s="802"/>
      <c r="TX279" s="802"/>
      <c r="TY279" s="802"/>
      <c r="TZ279" s="802"/>
      <c r="UA279" s="802"/>
      <c r="UB279" s="802"/>
      <c r="UC279" s="802"/>
      <c r="UD279" s="802"/>
      <c r="UE279" s="802"/>
      <c r="UF279" s="802"/>
      <c r="UG279" s="802"/>
      <c r="UH279" s="802"/>
      <c r="UI279" s="802"/>
      <c r="UJ279" s="802"/>
      <c r="UK279" s="802"/>
      <c r="UL279" s="802"/>
      <c r="UM279" s="802"/>
      <c r="UN279" s="802"/>
      <c r="UO279" s="802"/>
      <c r="UP279" s="802"/>
      <c r="UQ279" s="802"/>
      <c r="UR279" s="802"/>
      <c r="US279" s="802"/>
      <c r="UT279" s="802"/>
      <c r="UU279" s="802"/>
      <c r="UV279" s="802"/>
      <c r="UW279" s="802"/>
      <c r="UX279" s="802"/>
      <c r="UY279" s="802"/>
      <c r="UZ279" s="802"/>
      <c r="VA279" s="802"/>
      <c r="VB279" s="802"/>
      <c r="VC279" s="802"/>
      <c r="VD279" s="802"/>
      <c r="VE279" s="802"/>
      <c r="VF279" s="802"/>
      <c r="VG279" s="802"/>
      <c r="VH279" s="802"/>
      <c r="VI279" s="802"/>
      <c r="VJ279" s="802"/>
      <c r="VK279" s="802"/>
      <c r="VL279" s="802"/>
      <c r="VM279" s="802"/>
      <c r="VN279" s="802"/>
      <c r="VO279" s="802"/>
      <c r="VP279" s="802"/>
      <c r="VQ279" s="802"/>
      <c r="VR279" s="802"/>
      <c r="VS279" s="802"/>
      <c r="VT279" s="802"/>
      <c r="VU279" s="802"/>
      <c r="VV279" s="802"/>
      <c r="VW279" s="802"/>
      <c r="VX279" s="802"/>
      <c r="VY279" s="802"/>
      <c r="VZ279" s="802"/>
      <c r="WA279" s="802"/>
      <c r="WB279" s="802"/>
      <c r="WC279" s="802"/>
      <c r="WD279" s="802"/>
      <c r="WE279" s="802"/>
      <c r="WF279" s="802"/>
      <c r="WG279" s="802"/>
      <c r="WH279" s="802"/>
      <c r="WI279" s="802"/>
      <c r="WJ279" s="802"/>
      <c r="WK279" s="802"/>
      <c r="WL279" s="802"/>
      <c r="WM279" s="802"/>
      <c r="WN279" s="802"/>
      <c r="WO279" s="802"/>
      <c r="WP279" s="802"/>
      <c r="WQ279" s="802"/>
      <c r="WR279" s="802"/>
      <c r="WS279" s="802"/>
      <c r="WT279" s="802"/>
      <c r="WU279" s="802"/>
      <c r="WV279" s="802"/>
      <c r="WW279" s="802"/>
      <c r="WX279" s="802"/>
      <c r="WY279" s="802"/>
      <c r="WZ279" s="802"/>
      <c r="XA279" s="802"/>
      <c r="XB279" s="802"/>
      <c r="XC279" s="802"/>
      <c r="XD279" s="802"/>
      <c r="XE279" s="802"/>
      <c r="XF279" s="802"/>
      <c r="XG279" s="802"/>
      <c r="XH279" s="802"/>
      <c r="XI279" s="802"/>
      <c r="XJ279" s="802"/>
      <c r="XK279" s="802"/>
      <c r="XL279" s="802"/>
      <c r="XM279" s="802"/>
      <c r="XN279" s="802"/>
      <c r="XO279" s="802"/>
      <c r="XP279" s="802"/>
      <c r="XQ279" s="802"/>
      <c r="XR279" s="802"/>
      <c r="XS279" s="802"/>
      <c r="XT279" s="802"/>
      <c r="XU279" s="802"/>
      <c r="XV279" s="802"/>
      <c r="XW279" s="802"/>
      <c r="XX279" s="802"/>
      <c r="XY279" s="802"/>
      <c r="XZ279" s="802"/>
      <c r="YA279" s="802"/>
      <c r="YB279" s="802"/>
      <c r="YC279" s="802"/>
      <c r="YD279" s="802"/>
      <c r="YE279" s="802"/>
      <c r="YF279" s="802"/>
      <c r="YG279" s="802"/>
      <c r="YH279" s="802"/>
      <c r="YI279" s="802"/>
      <c r="YJ279" s="802"/>
      <c r="YK279" s="802"/>
      <c r="YL279" s="802"/>
      <c r="YM279" s="802"/>
      <c r="YN279" s="802"/>
      <c r="YO279" s="802"/>
      <c r="YP279" s="802"/>
      <c r="YQ279" s="802"/>
      <c r="YR279" s="802"/>
      <c r="YS279" s="802"/>
      <c r="YT279" s="802"/>
      <c r="YU279" s="802"/>
      <c r="YV279" s="802"/>
      <c r="YW279" s="802"/>
      <c r="YX279" s="802"/>
      <c r="YY279" s="802"/>
      <c r="YZ279" s="802"/>
      <c r="ZA279" s="802"/>
      <c r="ZB279" s="802"/>
      <c r="ZC279" s="802"/>
      <c r="ZD279" s="802"/>
      <c r="ZE279" s="802"/>
      <c r="ZF279" s="802"/>
      <c r="ZG279" s="802"/>
      <c r="ZH279" s="802"/>
      <c r="ZI279" s="802"/>
      <c r="ZJ279" s="802"/>
      <c r="ZK279" s="802"/>
      <c r="ZL279" s="802"/>
      <c r="ZM279" s="802"/>
      <c r="ZN279" s="802"/>
      <c r="ZO279" s="802"/>
      <c r="ZP279" s="802"/>
      <c r="ZQ279" s="802"/>
      <c r="ZR279" s="802"/>
      <c r="ZS279" s="802"/>
      <c r="ZT279" s="802"/>
      <c r="ZU279" s="802"/>
      <c r="ZV279" s="802"/>
      <c r="ZW279" s="802"/>
      <c r="ZX279" s="802"/>
      <c r="ZY279" s="802"/>
      <c r="ZZ279" s="802"/>
      <c r="AAA279" s="802"/>
      <c r="AAB279" s="802"/>
      <c r="AAC279" s="802"/>
      <c r="AAD279" s="802"/>
      <c r="AAE279" s="802"/>
      <c r="AAF279" s="802"/>
      <c r="AAG279" s="802"/>
      <c r="AAH279" s="802"/>
      <c r="AAI279" s="802"/>
      <c r="AAJ279" s="802"/>
      <c r="AAK279" s="802"/>
      <c r="AAL279" s="802"/>
      <c r="AAM279" s="802"/>
      <c r="AAN279" s="802"/>
      <c r="AAO279" s="802"/>
      <c r="AAP279" s="802"/>
      <c r="AAQ279" s="802"/>
      <c r="AAR279" s="802"/>
      <c r="AAS279" s="802"/>
      <c r="AAT279" s="802"/>
      <c r="AAU279" s="802"/>
      <c r="AAV279" s="802"/>
      <c r="AAW279" s="802"/>
      <c r="AAX279" s="802"/>
      <c r="AAY279" s="802"/>
      <c r="AAZ279" s="802"/>
      <c r="ABA279" s="802"/>
      <c r="ABB279" s="802"/>
      <c r="ABC279" s="802"/>
      <c r="ABD279" s="802"/>
      <c r="ABE279" s="802"/>
      <c r="ABF279" s="802"/>
      <c r="ABG279" s="802"/>
      <c r="ABH279" s="802"/>
      <c r="ABI279" s="802"/>
      <c r="ABJ279" s="802"/>
      <c r="ABK279" s="802"/>
      <c r="ABL279" s="802"/>
      <c r="ABM279" s="802"/>
      <c r="ABN279" s="802"/>
      <c r="ABO279" s="802"/>
      <c r="ABP279" s="802"/>
      <c r="ABQ279" s="802"/>
      <c r="ABR279" s="802"/>
      <c r="ABS279" s="802"/>
      <c r="ABT279" s="802"/>
      <c r="ABU279" s="802"/>
      <c r="ABV279" s="802"/>
      <c r="ABW279" s="802"/>
      <c r="ABX279" s="802"/>
      <c r="ABY279" s="802"/>
      <c r="ABZ279" s="802"/>
      <c r="ACA279" s="802"/>
      <c r="ACB279" s="802"/>
      <c r="ACC279" s="802"/>
      <c r="ACD279" s="802"/>
      <c r="ACE279" s="802"/>
      <c r="ACF279" s="802"/>
      <c r="ACG279" s="802"/>
      <c r="ACH279" s="802"/>
      <c r="ACI279" s="802"/>
      <c r="ACJ279" s="802"/>
      <c r="ACK279" s="802"/>
      <c r="ACL279" s="802"/>
      <c r="ACM279" s="802"/>
      <c r="ACN279" s="802"/>
      <c r="ACO279" s="802"/>
      <c r="ACP279" s="802"/>
      <c r="ACQ279" s="802"/>
      <c r="ACR279" s="802"/>
      <c r="ACS279" s="802"/>
      <c r="ACT279" s="802"/>
      <c r="ACU279" s="802"/>
      <c r="ACV279" s="802"/>
      <c r="ACW279" s="802"/>
      <c r="ACX279" s="802"/>
      <c r="ACY279" s="802"/>
      <c r="ACZ279" s="802"/>
      <c r="ADA279" s="802"/>
      <c r="ADB279" s="802"/>
      <c r="ADC279" s="802"/>
      <c r="ADD279" s="802"/>
      <c r="ADE279" s="802"/>
      <c r="ADF279" s="802"/>
      <c r="ADG279" s="802"/>
      <c r="ADH279" s="802"/>
      <c r="ADI279" s="802"/>
      <c r="ADJ279" s="802"/>
      <c r="ADK279" s="802"/>
      <c r="ADL279" s="802"/>
      <c r="ADM279" s="802"/>
      <c r="ADN279" s="802"/>
      <c r="ADO279" s="802"/>
      <c r="ADP279" s="802"/>
      <c r="ADQ279" s="802"/>
      <c r="ADR279" s="802"/>
      <c r="ADS279" s="802"/>
      <c r="ADT279" s="802"/>
      <c r="ADU279" s="802"/>
      <c r="ADV279" s="802"/>
      <c r="ADW279" s="802"/>
      <c r="ADX279" s="802"/>
      <c r="ADY279" s="802"/>
      <c r="ADZ279" s="802"/>
      <c r="AEA279" s="802"/>
      <c r="AEB279" s="802"/>
      <c r="AEC279" s="802"/>
      <c r="AED279" s="802"/>
      <c r="AEE279" s="802"/>
      <c r="AEF279" s="802"/>
      <c r="AEG279" s="802"/>
      <c r="AEH279" s="802"/>
      <c r="AEI279" s="802"/>
      <c r="AEJ279" s="802"/>
      <c r="AEK279" s="802"/>
      <c r="AEL279" s="802"/>
      <c r="AEM279" s="802"/>
      <c r="AEN279" s="802"/>
      <c r="AEO279" s="802"/>
      <c r="AEP279" s="802"/>
      <c r="AEQ279" s="802"/>
      <c r="AER279" s="802"/>
      <c r="AES279" s="802"/>
      <c r="AET279" s="802"/>
      <c r="AEU279" s="802"/>
      <c r="AEV279" s="802"/>
      <c r="AEW279" s="802"/>
      <c r="AEX279" s="802"/>
      <c r="AEY279" s="802"/>
      <c r="AEZ279" s="802"/>
      <c r="AFA279" s="802"/>
      <c r="AFB279" s="802"/>
      <c r="AFC279" s="802"/>
      <c r="AFD279" s="802"/>
      <c r="AFE279" s="802"/>
      <c r="AFF279" s="802"/>
      <c r="AFG279" s="802"/>
      <c r="AFH279" s="802"/>
      <c r="AFI279" s="802"/>
      <c r="AFJ279" s="802"/>
      <c r="AFK279" s="802"/>
      <c r="AFL279" s="802"/>
      <c r="AFM279" s="802"/>
      <c r="AFN279" s="802"/>
      <c r="AFO279" s="802"/>
      <c r="AFP279" s="802"/>
      <c r="AFQ279" s="802"/>
      <c r="AFR279" s="802"/>
      <c r="AFS279" s="802"/>
      <c r="AFT279" s="802"/>
      <c r="AFU279" s="802"/>
      <c r="AFV279" s="802"/>
      <c r="AFW279" s="802"/>
      <c r="AFX279" s="802"/>
      <c r="AFY279" s="802"/>
      <c r="AFZ279" s="802"/>
      <c r="AGA279" s="802"/>
      <c r="AGB279" s="802"/>
      <c r="AGC279" s="802"/>
      <c r="AGD279" s="802"/>
      <c r="AGE279" s="802"/>
      <c r="AGF279" s="802"/>
      <c r="AGG279" s="802"/>
      <c r="AGH279" s="802"/>
      <c r="AGI279" s="802"/>
      <c r="AGJ279" s="802"/>
      <c r="AGK279" s="802"/>
      <c r="AGL279" s="802"/>
      <c r="AGM279" s="802"/>
      <c r="AGN279" s="802"/>
      <c r="AGO279" s="802"/>
      <c r="AGP279" s="802"/>
      <c r="AGQ279" s="802"/>
      <c r="AGR279" s="802"/>
      <c r="AGS279" s="802"/>
      <c r="AGT279" s="802"/>
      <c r="AGU279" s="802"/>
      <c r="AGV279" s="802"/>
      <c r="AGW279" s="802"/>
      <c r="AGX279" s="802"/>
      <c r="AGY279" s="802"/>
      <c r="AGZ279" s="802"/>
      <c r="AHA279" s="802"/>
      <c r="AHB279" s="802"/>
      <c r="AHC279" s="802"/>
      <c r="AHD279" s="802"/>
      <c r="AHE279" s="802"/>
      <c r="AHF279" s="802"/>
      <c r="AHG279" s="802"/>
      <c r="AHH279" s="802"/>
      <c r="AHI279" s="802"/>
      <c r="AHJ279" s="802"/>
      <c r="AHK279" s="802"/>
      <c r="AHL279" s="802"/>
      <c r="AHM279" s="802"/>
      <c r="AHN279" s="802"/>
      <c r="AHO279" s="802"/>
      <c r="AHP279" s="802"/>
      <c r="AHQ279" s="802"/>
      <c r="AHR279" s="802"/>
      <c r="AHS279" s="802"/>
      <c r="AHT279" s="802"/>
      <c r="AHU279" s="802"/>
      <c r="AHV279" s="802"/>
      <c r="AHW279" s="802"/>
      <c r="AHX279" s="802"/>
      <c r="AHY279" s="802"/>
      <c r="AHZ279" s="802"/>
      <c r="AIA279" s="802"/>
      <c r="AIB279" s="802"/>
      <c r="AIC279" s="802"/>
      <c r="AID279" s="802"/>
      <c r="AIE279" s="802"/>
      <c r="AIF279" s="802"/>
      <c r="AIG279" s="802"/>
      <c r="AIH279" s="802"/>
      <c r="AII279" s="802"/>
      <c r="AIJ279" s="802"/>
      <c r="AQE279" s="802"/>
      <c r="AQF279" s="802"/>
      <c r="AQG279" s="802"/>
      <c r="AQH279" s="802"/>
      <c r="AQI279" s="802"/>
      <c r="AQJ279" s="802"/>
      <c r="AQK279" s="802"/>
      <c r="AQL279" s="802"/>
      <c r="AQM279" s="802"/>
      <c r="AQN279" s="802"/>
      <c r="AQO279" s="802"/>
      <c r="AQP279" s="802"/>
      <c r="AQQ279" s="802"/>
      <c r="AQR279" s="802"/>
      <c r="AQS279" s="802"/>
      <c r="AQT279" s="802"/>
      <c r="AQU279" s="802"/>
      <c r="AQV279" s="802"/>
      <c r="AQW279" s="802"/>
      <c r="AQX279" s="802"/>
      <c r="AQY279" s="802"/>
      <c r="AQZ279" s="802"/>
      <c r="ARA279" s="802"/>
      <c r="ARB279" s="802"/>
      <c r="ARC279" s="802"/>
      <c r="ARD279" s="802"/>
      <c r="ARE279" s="802"/>
      <c r="ARF279" s="802"/>
      <c r="ARG279" s="802"/>
      <c r="ARH279" s="802"/>
      <c r="ARI279" s="802"/>
      <c r="ARJ279" s="802"/>
      <c r="ARK279" s="802"/>
      <c r="ARL279" s="802"/>
      <c r="ARM279" s="802"/>
      <c r="ARN279" s="802"/>
      <c r="ARO279" s="802"/>
      <c r="ARP279" s="802"/>
      <c r="ARQ279" s="802"/>
      <c r="ARR279" s="802"/>
      <c r="ARS279" s="802"/>
      <c r="ART279" s="802"/>
      <c r="ARU279" s="802"/>
      <c r="ARV279" s="802"/>
      <c r="ARW279" s="802"/>
      <c r="ARX279" s="802"/>
      <c r="ARY279" s="802"/>
      <c r="ARZ279" s="802"/>
      <c r="ASA279" s="802"/>
      <c r="ASB279" s="802"/>
      <c r="ASC279" s="802"/>
      <c r="ASD279" s="802"/>
      <c r="ASE279" s="802"/>
      <c r="ASF279" s="802"/>
      <c r="ASG279" s="802"/>
      <c r="ASH279" s="802"/>
      <c r="ASI279" s="802"/>
      <c r="ASJ279" s="802"/>
      <c r="ASK279" s="802"/>
      <c r="ASL279" s="802"/>
      <c r="ATP279" s="802"/>
      <c r="ATQ279" s="802"/>
      <c r="ATR279" s="802"/>
      <c r="ATS279" s="802"/>
      <c r="ATT279" s="802"/>
      <c r="ATU279" s="802"/>
      <c r="ATV279" s="802"/>
      <c r="ATW279" s="802"/>
      <c r="ATX279" s="802"/>
      <c r="ATY279" s="802"/>
      <c r="ATZ279" s="802"/>
      <c r="AUA279" s="802"/>
      <c r="AUB279" s="802"/>
      <c r="AUC279" s="802"/>
      <c r="AUD279" s="802"/>
      <c r="AUE279" s="802"/>
      <c r="AUF279" s="802"/>
      <c r="AUG279" s="802"/>
      <c r="AUH279" s="802"/>
      <c r="AUI279" s="802"/>
      <c r="AUJ279" s="802"/>
      <c r="AUK279" s="802"/>
      <c r="AUL279" s="802"/>
      <c r="AUM279" s="802"/>
      <c r="AUN279" s="802"/>
      <c r="AUO279" s="802"/>
      <c r="AUP279" s="801"/>
      <c r="AUQ279" s="802"/>
      <c r="AUR279" s="801"/>
      <c r="AUS279" s="802"/>
      <c r="AUT279" s="801"/>
      <c r="AUU279" s="802"/>
      <c r="AUV279" s="802"/>
      <c r="AUW279" s="802"/>
      <c r="AUX279" s="802"/>
      <c r="AUY279" s="802"/>
      <c r="AUZ279" s="802"/>
      <c r="AVA279" s="802"/>
      <c r="AVB279" s="802"/>
      <c r="AVC279" s="802"/>
      <c r="AVD279" s="802"/>
      <c r="AVE279" s="802"/>
      <c r="AVF279" s="802"/>
      <c r="AVG279" s="802"/>
      <c r="AVH279" s="802"/>
      <c r="AVI279" s="802"/>
      <c r="AVJ279" s="808"/>
      <c r="AVK279" s="808"/>
      <c r="AVL279" s="808"/>
      <c r="AVM279" s="808"/>
      <c r="AVN279" s="808"/>
      <c r="AVO279" s="808"/>
      <c r="AVP279" s="808"/>
      <c r="AVQ279" s="808"/>
      <c r="AVR279" s="808"/>
      <c r="AVS279" s="808"/>
      <c r="AVT279" s="808"/>
      <c r="AVU279" s="809"/>
      <c r="AVV279" s="809"/>
      <c r="AVW279" s="809"/>
      <c r="AVX279" s="809"/>
      <c r="AVY279" s="809"/>
      <c r="AVZ279" s="809"/>
      <c r="AWA279" s="809"/>
      <c r="AWB279" s="809"/>
      <c r="AWC279" s="809"/>
      <c r="AWD279" s="809"/>
      <c r="AWE279" s="809"/>
      <c r="AWF279" s="809"/>
      <c r="AWG279" s="809"/>
      <c r="AWH279" s="809"/>
      <c r="AWI279" s="809"/>
      <c r="AWJ279" s="809"/>
      <c r="AWK279" s="809"/>
      <c r="AWL279" s="809"/>
      <c r="AWM279" s="809"/>
      <c r="AWN279" s="809"/>
      <c r="AWO279" s="809"/>
      <c r="AWP279" s="809"/>
      <c r="AWQ279" s="809"/>
      <c r="AWR279" s="808"/>
      <c r="AWS279" s="761"/>
      <c r="AWT279" s="808"/>
      <c r="AWU279" s="809"/>
      <c r="AWV279" s="809"/>
      <c r="AWW279" s="809"/>
      <c r="AWX279" s="809"/>
      <c r="AWY279" s="809"/>
      <c r="AWZ279" s="809"/>
      <c r="AXA279" s="809"/>
      <c r="AXB279" s="809"/>
      <c r="AXC279" s="809"/>
      <c r="AXD279" s="809"/>
      <c r="AXE279" s="809"/>
      <c r="AXF279" s="809"/>
      <c r="AXG279" s="809"/>
      <c r="AXH279" s="809"/>
      <c r="AXI279" s="809"/>
      <c r="AXJ279" s="809"/>
      <c r="AXK279" s="809"/>
      <c r="AXL279" s="809"/>
      <c r="AXM279" s="809"/>
      <c r="AXN279" s="809"/>
      <c r="AXO279" s="809"/>
      <c r="AXP279" s="809"/>
      <c r="AXQ279" s="809"/>
      <c r="AXR279" s="809"/>
      <c r="AXS279" s="809"/>
      <c r="AXT279" s="809"/>
      <c r="AXU279" s="809"/>
      <c r="AXV279" s="809"/>
      <c r="AXW279" s="809"/>
      <c r="AXX279" s="809"/>
      <c r="AXY279" s="809"/>
      <c r="AXZ279" s="809"/>
      <c r="AYA279" s="809"/>
      <c r="AYB279" s="809"/>
      <c r="AYC279" s="809"/>
      <c r="AYD279" s="808"/>
      <c r="AYE279" s="808"/>
      <c r="AYF279" s="809"/>
      <c r="AYG279" s="808"/>
      <c r="AYH279" s="810"/>
      <c r="AYI279" s="810"/>
      <c r="AYJ279" s="810"/>
      <c r="AYK279" s="810"/>
      <c r="AYL279" s="810"/>
      <c r="AYM279" s="810"/>
      <c r="AYN279" s="810"/>
      <c r="AYO279" s="810"/>
      <c r="AYP279" s="810"/>
      <c r="AYQ279" s="810"/>
      <c r="AYR279" s="810"/>
      <c r="AYS279" s="810"/>
      <c r="AYT279" s="810"/>
      <c r="AYU279" s="810"/>
      <c r="AYV279" s="810"/>
      <c r="AYW279" s="810"/>
      <c r="AYX279" s="810"/>
      <c r="AYY279" s="810"/>
      <c r="AYZ279" s="810"/>
      <c r="AZA279" s="810"/>
      <c r="AZB279" s="810"/>
      <c r="AZC279" s="810"/>
      <c r="AZD279" s="810"/>
      <c r="AZE279" s="810"/>
      <c r="AZF279" s="810"/>
      <c r="AZG279" s="810"/>
      <c r="AZH279" s="810"/>
      <c r="AZI279" s="810"/>
      <c r="AZJ279" s="810"/>
      <c r="AZK279" s="810"/>
      <c r="AZL279" s="810"/>
      <c r="AZM279" s="810"/>
      <c r="AZN279" s="810"/>
      <c r="AZO279" s="810"/>
      <c r="AZP279" s="809"/>
      <c r="AZQ279" s="802"/>
      <c r="AZR279" s="802"/>
      <c r="AZS279" s="802"/>
    </row>
    <row r="280" spans="45:920 1123:1371" s="793" customFormat="1" ht="13.5">
      <c r="AS280" s="802"/>
      <c r="AT280" s="802"/>
      <c r="AU280" s="802"/>
      <c r="AV280" s="802"/>
      <c r="AW280" s="802"/>
      <c r="AX280" s="802"/>
      <c r="AY280" s="802"/>
      <c r="AZ280" s="802"/>
      <c r="BA280" s="802"/>
      <c r="BB280" s="802"/>
      <c r="BC280" s="802"/>
      <c r="BD280" s="802"/>
      <c r="BE280" s="802"/>
      <c r="BF280" s="802"/>
      <c r="BG280" s="802"/>
      <c r="BH280" s="802"/>
      <c r="BI280" s="802"/>
      <c r="BJ280" s="802"/>
      <c r="BK280" s="802"/>
      <c r="BL280" s="802"/>
      <c r="BM280" s="802"/>
      <c r="BN280" s="802"/>
      <c r="BO280" s="802"/>
      <c r="BP280" s="802"/>
      <c r="BQ280" s="802"/>
      <c r="BR280" s="802"/>
      <c r="BS280" s="802"/>
      <c r="BT280" s="802"/>
      <c r="BU280" s="802"/>
      <c r="BV280" s="802"/>
      <c r="BW280" s="802"/>
      <c r="BX280" s="802"/>
      <c r="BY280" s="802"/>
      <c r="BZ280" s="802"/>
      <c r="CA280" s="802"/>
      <c r="CB280" s="802"/>
      <c r="CC280" s="802"/>
      <c r="CD280" s="802"/>
      <c r="CE280" s="802"/>
      <c r="CF280" s="802"/>
      <c r="CG280" s="802"/>
      <c r="CH280" s="802"/>
      <c r="CI280" s="802"/>
      <c r="CJ280" s="802"/>
      <c r="CK280" s="802"/>
      <c r="CL280" s="802"/>
      <c r="CM280" s="802"/>
      <c r="CN280" s="802"/>
      <c r="CO280" s="802"/>
      <c r="CP280" s="802"/>
      <c r="CQ280" s="802"/>
      <c r="CR280" s="802"/>
      <c r="CS280" s="802"/>
      <c r="CT280" s="802"/>
      <c r="CU280" s="802"/>
      <c r="CV280" s="802"/>
      <c r="CW280" s="802"/>
      <c r="CX280" s="802"/>
      <c r="CY280" s="802"/>
      <c r="CZ280" s="802"/>
      <c r="DA280" s="802"/>
      <c r="DB280" s="802"/>
      <c r="DC280" s="802"/>
      <c r="DD280" s="802"/>
      <c r="DE280" s="802"/>
      <c r="DF280" s="802"/>
      <c r="DG280" s="802"/>
      <c r="DH280" s="802"/>
      <c r="DI280" s="802"/>
      <c r="DJ280" s="802"/>
      <c r="DK280" s="802"/>
      <c r="DL280" s="802"/>
      <c r="DM280" s="802"/>
      <c r="DN280" s="802"/>
      <c r="DO280" s="802"/>
      <c r="DP280" s="802"/>
      <c r="DQ280" s="802"/>
      <c r="DR280" s="802"/>
      <c r="DS280" s="802"/>
      <c r="DT280" s="802"/>
      <c r="DU280" s="802"/>
      <c r="DV280" s="802"/>
      <c r="DW280" s="802"/>
      <c r="DX280" s="802"/>
      <c r="DY280" s="802"/>
      <c r="DZ280" s="802"/>
      <c r="EA280" s="802"/>
      <c r="EB280" s="802"/>
      <c r="EC280" s="802"/>
      <c r="ED280" s="802"/>
      <c r="EE280" s="802"/>
      <c r="EF280" s="802"/>
      <c r="EG280" s="802"/>
      <c r="EH280" s="802"/>
      <c r="EI280" s="802"/>
      <c r="EJ280" s="802"/>
      <c r="EK280" s="802"/>
      <c r="EL280" s="802"/>
      <c r="EM280" s="802"/>
      <c r="EN280" s="802"/>
      <c r="EO280" s="802"/>
      <c r="EP280" s="802"/>
      <c r="EQ280" s="802"/>
      <c r="ER280" s="802"/>
      <c r="ES280" s="802"/>
      <c r="ET280" s="802"/>
      <c r="EU280" s="802"/>
      <c r="EV280" s="802"/>
      <c r="EW280" s="802"/>
      <c r="EX280" s="802"/>
      <c r="EY280" s="802"/>
      <c r="EZ280" s="802"/>
      <c r="FA280" s="802"/>
      <c r="FB280" s="802"/>
      <c r="FC280" s="802"/>
      <c r="FD280" s="802"/>
      <c r="FE280" s="802"/>
      <c r="FF280" s="802"/>
      <c r="FG280" s="802"/>
      <c r="FH280" s="802"/>
      <c r="FI280" s="802"/>
      <c r="FJ280" s="802"/>
      <c r="FK280" s="802"/>
      <c r="FL280" s="802"/>
      <c r="FM280" s="802"/>
      <c r="FN280" s="802"/>
      <c r="FO280" s="802"/>
      <c r="FP280" s="802"/>
      <c r="FQ280" s="802"/>
      <c r="FR280" s="802"/>
      <c r="FS280" s="802"/>
      <c r="FT280" s="802"/>
      <c r="FU280" s="802"/>
      <c r="FV280" s="802"/>
      <c r="FW280" s="802"/>
      <c r="FX280" s="802"/>
      <c r="FY280" s="802"/>
      <c r="FZ280" s="802"/>
      <c r="GA280" s="802"/>
      <c r="GB280" s="802"/>
      <c r="GC280" s="802"/>
      <c r="GD280" s="802"/>
      <c r="GE280" s="802"/>
      <c r="GF280" s="802"/>
      <c r="GG280" s="802"/>
      <c r="GH280" s="802"/>
      <c r="GI280" s="802"/>
      <c r="GJ280" s="802"/>
      <c r="GK280" s="802"/>
      <c r="GL280" s="802"/>
      <c r="GM280" s="802"/>
      <c r="GN280" s="802"/>
      <c r="GO280" s="802"/>
      <c r="GP280" s="802"/>
      <c r="GQ280" s="802"/>
      <c r="GR280" s="802"/>
      <c r="GS280" s="802"/>
      <c r="GT280" s="802"/>
      <c r="GU280" s="802"/>
      <c r="GV280" s="802"/>
      <c r="GW280" s="802"/>
      <c r="GX280" s="802"/>
      <c r="GY280" s="802"/>
      <c r="GZ280" s="802"/>
      <c r="HA280" s="802"/>
      <c r="HB280" s="802"/>
      <c r="HC280" s="802"/>
      <c r="HD280" s="802"/>
      <c r="HE280" s="802"/>
      <c r="HF280" s="802"/>
      <c r="HG280" s="802"/>
      <c r="HH280" s="802"/>
      <c r="HI280" s="802"/>
      <c r="HJ280" s="802"/>
      <c r="HK280" s="802"/>
      <c r="HL280" s="802"/>
      <c r="HM280" s="802"/>
      <c r="HN280" s="802"/>
      <c r="HO280" s="802"/>
      <c r="HP280" s="802"/>
      <c r="HQ280" s="802"/>
      <c r="HR280" s="802"/>
      <c r="HS280" s="802"/>
      <c r="HT280" s="802"/>
      <c r="HU280" s="802"/>
      <c r="HV280" s="802"/>
      <c r="HW280" s="802"/>
      <c r="HX280" s="802"/>
      <c r="HY280" s="802"/>
      <c r="HZ280" s="802"/>
      <c r="IA280" s="802"/>
      <c r="IB280" s="802"/>
      <c r="IC280" s="802"/>
      <c r="ID280" s="802"/>
      <c r="IE280" s="802"/>
      <c r="IF280" s="802"/>
      <c r="IG280" s="802"/>
      <c r="IH280" s="802"/>
      <c r="II280" s="802"/>
      <c r="IJ280" s="802"/>
      <c r="IK280" s="802"/>
      <c r="IL280" s="802"/>
      <c r="IM280" s="802"/>
      <c r="IN280" s="802"/>
      <c r="IO280" s="802"/>
      <c r="IP280" s="802"/>
      <c r="IQ280" s="802"/>
      <c r="IR280" s="802"/>
      <c r="IS280" s="802"/>
      <c r="IT280" s="802"/>
      <c r="IU280" s="802"/>
      <c r="IV280" s="802"/>
      <c r="IW280" s="802"/>
      <c r="IX280" s="802"/>
      <c r="IY280" s="802"/>
      <c r="IZ280" s="802"/>
      <c r="JA280" s="802"/>
      <c r="JB280" s="802"/>
      <c r="JC280" s="802"/>
      <c r="JD280" s="802"/>
      <c r="JE280" s="802"/>
      <c r="JF280" s="802"/>
      <c r="JG280" s="802"/>
      <c r="JH280" s="802"/>
      <c r="JI280" s="802"/>
      <c r="JJ280" s="802"/>
      <c r="JK280" s="802"/>
      <c r="JL280" s="802"/>
      <c r="JM280" s="802"/>
      <c r="JN280" s="802"/>
      <c r="JO280" s="802"/>
      <c r="JP280" s="802"/>
      <c r="JQ280" s="802"/>
      <c r="JR280" s="802"/>
      <c r="JS280" s="802"/>
      <c r="JT280" s="802"/>
      <c r="JU280" s="802"/>
      <c r="JV280" s="802"/>
      <c r="JW280" s="802"/>
      <c r="JX280" s="802"/>
      <c r="JY280" s="802"/>
      <c r="JZ280" s="802"/>
      <c r="KA280" s="802"/>
      <c r="KB280" s="802"/>
      <c r="KC280" s="802"/>
      <c r="KD280" s="802"/>
      <c r="KE280" s="802"/>
      <c r="KF280" s="802"/>
      <c r="KG280" s="802"/>
      <c r="KH280" s="802"/>
      <c r="KI280" s="802"/>
      <c r="KJ280" s="802"/>
      <c r="KK280" s="802"/>
      <c r="KL280" s="802"/>
      <c r="KM280" s="802"/>
      <c r="KN280" s="802"/>
      <c r="KO280" s="802"/>
      <c r="KP280" s="802"/>
      <c r="KQ280" s="802"/>
      <c r="KR280" s="802"/>
      <c r="KS280" s="802"/>
      <c r="KT280" s="802"/>
      <c r="KU280" s="802"/>
      <c r="KV280" s="802"/>
      <c r="KW280" s="802"/>
      <c r="KX280" s="802"/>
      <c r="KY280" s="802"/>
      <c r="KZ280" s="802"/>
      <c r="LA280" s="802"/>
      <c r="LB280" s="802"/>
      <c r="LC280" s="802"/>
      <c r="LD280" s="802"/>
      <c r="LE280" s="802"/>
      <c r="LF280" s="802"/>
      <c r="LG280" s="802"/>
      <c r="LH280" s="802"/>
      <c r="LI280" s="802"/>
      <c r="LJ280" s="802"/>
      <c r="LK280" s="802"/>
      <c r="LL280" s="802"/>
      <c r="LM280" s="802"/>
      <c r="LN280" s="802"/>
      <c r="LO280" s="802"/>
      <c r="LP280" s="802"/>
      <c r="LQ280" s="802"/>
      <c r="LR280" s="802"/>
      <c r="LS280" s="802"/>
      <c r="LT280" s="802"/>
      <c r="LU280" s="802"/>
      <c r="LV280" s="802"/>
      <c r="LW280" s="802"/>
      <c r="LX280" s="802"/>
      <c r="LY280" s="802"/>
      <c r="LZ280" s="802"/>
      <c r="MA280" s="802"/>
      <c r="MB280" s="802"/>
      <c r="MC280" s="802"/>
      <c r="MD280" s="802"/>
      <c r="ME280" s="802"/>
      <c r="MF280" s="802"/>
      <c r="MG280" s="802"/>
      <c r="MH280" s="802"/>
      <c r="MI280" s="802"/>
      <c r="MJ280" s="802"/>
      <c r="MK280" s="802"/>
      <c r="ML280" s="802"/>
      <c r="MM280" s="802"/>
      <c r="MN280" s="802"/>
      <c r="MO280" s="802"/>
      <c r="MP280" s="802"/>
      <c r="MQ280" s="802"/>
      <c r="MR280" s="802"/>
      <c r="MS280" s="802"/>
      <c r="MT280" s="802"/>
      <c r="MU280" s="802"/>
      <c r="MV280" s="802"/>
      <c r="MW280" s="802"/>
      <c r="MX280" s="802"/>
      <c r="MY280" s="802"/>
      <c r="MZ280" s="802"/>
      <c r="NA280" s="802"/>
      <c r="NB280" s="802"/>
      <c r="NC280" s="802"/>
      <c r="ND280" s="802"/>
      <c r="NE280" s="802"/>
      <c r="NF280" s="802"/>
      <c r="NG280" s="802"/>
      <c r="NH280" s="802"/>
      <c r="NI280" s="802"/>
      <c r="NJ280" s="802"/>
      <c r="NK280" s="802"/>
      <c r="NL280" s="802"/>
      <c r="NM280" s="802"/>
      <c r="NN280" s="802"/>
      <c r="NO280" s="802"/>
      <c r="NP280" s="802"/>
      <c r="NQ280" s="802"/>
      <c r="NR280" s="802"/>
      <c r="NS280" s="802"/>
      <c r="NT280" s="802"/>
      <c r="NU280" s="802"/>
      <c r="NV280" s="802"/>
      <c r="NW280" s="802"/>
      <c r="NX280" s="802"/>
      <c r="NY280" s="802"/>
      <c r="NZ280" s="802"/>
      <c r="OA280" s="802"/>
      <c r="OB280" s="802"/>
      <c r="OC280" s="802"/>
      <c r="OD280" s="802"/>
      <c r="OE280" s="802"/>
      <c r="OF280" s="802"/>
      <c r="OG280" s="802"/>
      <c r="OH280" s="802"/>
      <c r="OI280" s="802"/>
      <c r="OJ280" s="802"/>
      <c r="OK280" s="802"/>
      <c r="OL280" s="802"/>
      <c r="OM280" s="802"/>
      <c r="ON280" s="802"/>
      <c r="OO280" s="802"/>
      <c r="OP280" s="802"/>
      <c r="OQ280" s="802"/>
      <c r="OR280" s="802"/>
      <c r="OS280" s="802"/>
      <c r="OT280" s="802"/>
      <c r="OU280" s="802"/>
      <c r="OV280" s="802"/>
      <c r="OW280" s="802"/>
      <c r="OX280" s="802"/>
      <c r="OY280" s="802"/>
      <c r="OZ280" s="802"/>
      <c r="PA280" s="802"/>
      <c r="PB280" s="802"/>
      <c r="PC280" s="802"/>
      <c r="PD280" s="802"/>
      <c r="PE280" s="802"/>
      <c r="PF280" s="802"/>
      <c r="PG280" s="802"/>
      <c r="PH280" s="802"/>
      <c r="PI280" s="802"/>
      <c r="PJ280" s="802"/>
      <c r="PK280" s="802"/>
      <c r="PL280" s="802"/>
      <c r="PM280" s="802"/>
      <c r="PN280" s="802"/>
      <c r="PO280" s="802"/>
      <c r="PP280" s="802"/>
      <c r="PQ280" s="802"/>
      <c r="PR280" s="802"/>
      <c r="PS280" s="802"/>
      <c r="PT280" s="802"/>
      <c r="PU280" s="802"/>
      <c r="PV280" s="802"/>
      <c r="PW280" s="802"/>
      <c r="PX280" s="802"/>
      <c r="PY280" s="802"/>
      <c r="PZ280" s="802"/>
      <c r="QA280" s="802"/>
      <c r="QB280" s="802"/>
      <c r="QC280" s="802"/>
      <c r="QD280" s="802"/>
      <c r="QE280" s="802"/>
      <c r="QF280" s="802"/>
      <c r="QG280" s="802"/>
      <c r="QH280" s="802"/>
      <c r="QI280" s="802"/>
      <c r="QJ280" s="802"/>
      <c r="QK280" s="802"/>
      <c r="QL280" s="802"/>
      <c r="QM280" s="802"/>
      <c r="QN280" s="802"/>
      <c r="QO280" s="802"/>
      <c r="QP280" s="802"/>
      <c r="QQ280" s="802"/>
      <c r="QR280" s="802"/>
      <c r="QS280" s="802"/>
      <c r="QT280" s="802"/>
      <c r="QU280" s="802"/>
      <c r="QV280" s="802"/>
      <c r="QW280" s="802"/>
      <c r="QX280" s="802"/>
      <c r="QY280" s="802"/>
      <c r="QZ280" s="802"/>
      <c r="RA280" s="802"/>
      <c r="RB280" s="802"/>
      <c r="RC280" s="802"/>
      <c r="RD280" s="802"/>
      <c r="RE280" s="802"/>
      <c r="RF280" s="802"/>
      <c r="RG280" s="802"/>
      <c r="RH280" s="802"/>
      <c r="RI280" s="802"/>
      <c r="RJ280" s="802"/>
      <c r="RK280" s="802"/>
      <c r="RL280" s="802"/>
      <c r="RM280" s="802"/>
      <c r="RN280" s="802"/>
      <c r="RO280" s="802"/>
      <c r="RP280" s="802"/>
      <c r="RQ280" s="802"/>
      <c r="RR280" s="802"/>
      <c r="RS280" s="802"/>
      <c r="RT280" s="802"/>
      <c r="RU280" s="802"/>
      <c r="RV280" s="802"/>
      <c r="RW280" s="802"/>
      <c r="RX280" s="802"/>
      <c r="RY280" s="802"/>
      <c r="RZ280" s="802"/>
      <c r="SA280" s="802"/>
      <c r="SB280" s="802"/>
      <c r="SC280" s="802"/>
      <c r="SD280" s="802"/>
      <c r="SE280" s="802"/>
      <c r="SF280" s="802"/>
      <c r="SG280" s="802"/>
      <c r="SH280" s="802"/>
      <c r="SI280" s="802"/>
      <c r="SJ280" s="802"/>
      <c r="SK280" s="802"/>
      <c r="SL280" s="802"/>
      <c r="SM280" s="802"/>
      <c r="SN280" s="802"/>
      <c r="SO280" s="802"/>
      <c r="SP280" s="802"/>
      <c r="SQ280" s="802"/>
      <c r="SR280" s="802"/>
      <c r="SS280" s="802"/>
      <c r="ST280" s="802"/>
      <c r="SU280" s="802"/>
      <c r="SV280" s="802"/>
      <c r="SW280" s="802"/>
      <c r="SX280" s="802"/>
      <c r="SY280" s="802"/>
      <c r="SZ280" s="802"/>
      <c r="TA280" s="802"/>
      <c r="TB280" s="802"/>
      <c r="TC280" s="802"/>
      <c r="TD280" s="802"/>
      <c r="TE280" s="802"/>
      <c r="TF280" s="802"/>
      <c r="TG280" s="802"/>
      <c r="TH280" s="802"/>
      <c r="TI280" s="802"/>
      <c r="TJ280" s="802"/>
      <c r="TK280" s="802"/>
      <c r="TL280" s="802"/>
      <c r="TM280" s="802"/>
      <c r="TN280" s="802"/>
      <c r="TO280" s="802"/>
      <c r="TP280" s="802"/>
      <c r="TQ280" s="802"/>
      <c r="TR280" s="802"/>
      <c r="TS280" s="802"/>
      <c r="TT280" s="802"/>
      <c r="TU280" s="802"/>
      <c r="TV280" s="802"/>
      <c r="TW280" s="802"/>
      <c r="TX280" s="802"/>
      <c r="TY280" s="802"/>
      <c r="TZ280" s="802"/>
      <c r="UA280" s="802"/>
      <c r="UB280" s="802"/>
      <c r="UC280" s="802"/>
      <c r="UD280" s="802"/>
      <c r="UE280" s="802"/>
      <c r="UF280" s="802"/>
      <c r="UG280" s="802"/>
      <c r="UH280" s="802"/>
      <c r="UI280" s="802"/>
      <c r="UJ280" s="802"/>
      <c r="UK280" s="802"/>
      <c r="UL280" s="802"/>
      <c r="UM280" s="802"/>
      <c r="UN280" s="802"/>
      <c r="UO280" s="802"/>
      <c r="UP280" s="802"/>
      <c r="UQ280" s="802"/>
      <c r="UR280" s="802"/>
      <c r="US280" s="802"/>
      <c r="UT280" s="802"/>
      <c r="UU280" s="802"/>
      <c r="UV280" s="802"/>
      <c r="UW280" s="802"/>
      <c r="UX280" s="802"/>
      <c r="UY280" s="802"/>
      <c r="UZ280" s="802"/>
      <c r="VA280" s="802"/>
      <c r="VB280" s="802"/>
      <c r="VC280" s="802"/>
      <c r="VD280" s="802"/>
      <c r="VE280" s="802"/>
      <c r="VF280" s="802"/>
      <c r="VG280" s="802"/>
      <c r="VH280" s="802"/>
      <c r="VI280" s="802"/>
      <c r="VJ280" s="802"/>
      <c r="VK280" s="802"/>
      <c r="VL280" s="802"/>
      <c r="VM280" s="802"/>
      <c r="VN280" s="802"/>
      <c r="VO280" s="802"/>
      <c r="VP280" s="802"/>
      <c r="VQ280" s="802"/>
      <c r="VR280" s="802"/>
      <c r="VS280" s="802"/>
      <c r="VT280" s="802"/>
      <c r="VU280" s="802"/>
      <c r="VV280" s="802"/>
      <c r="VW280" s="802"/>
      <c r="VX280" s="802"/>
      <c r="VY280" s="802"/>
      <c r="VZ280" s="802"/>
      <c r="WA280" s="802"/>
      <c r="WB280" s="802"/>
      <c r="WC280" s="802"/>
      <c r="WD280" s="802"/>
      <c r="WE280" s="802"/>
      <c r="WF280" s="802"/>
      <c r="WG280" s="802"/>
      <c r="WH280" s="802"/>
      <c r="WI280" s="802"/>
      <c r="WJ280" s="802"/>
      <c r="WK280" s="802"/>
      <c r="WL280" s="802"/>
      <c r="WM280" s="802"/>
      <c r="WN280" s="802"/>
      <c r="WO280" s="802"/>
      <c r="WP280" s="802"/>
      <c r="WQ280" s="802"/>
      <c r="WR280" s="802"/>
      <c r="WS280" s="802"/>
      <c r="WT280" s="802"/>
      <c r="WU280" s="802"/>
      <c r="WV280" s="802"/>
      <c r="WW280" s="802"/>
      <c r="WX280" s="802"/>
      <c r="WY280" s="802"/>
      <c r="WZ280" s="802"/>
      <c r="XA280" s="802"/>
      <c r="XB280" s="802"/>
      <c r="XC280" s="802"/>
      <c r="XD280" s="802"/>
      <c r="XE280" s="802"/>
      <c r="XF280" s="802"/>
      <c r="XG280" s="802"/>
      <c r="XH280" s="802"/>
      <c r="XI280" s="802"/>
      <c r="XJ280" s="802"/>
      <c r="XK280" s="802"/>
      <c r="XL280" s="802"/>
      <c r="XM280" s="802"/>
      <c r="XN280" s="802"/>
      <c r="XO280" s="802"/>
      <c r="XP280" s="802"/>
      <c r="XQ280" s="802"/>
      <c r="XR280" s="802"/>
      <c r="XS280" s="802"/>
      <c r="XT280" s="802"/>
      <c r="XU280" s="802"/>
      <c r="XV280" s="802"/>
      <c r="XW280" s="802"/>
      <c r="XX280" s="802"/>
      <c r="XY280" s="802"/>
      <c r="XZ280" s="802"/>
      <c r="YA280" s="802"/>
      <c r="YB280" s="802"/>
      <c r="YC280" s="802"/>
      <c r="YD280" s="802"/>
      <c r="YE280" s="802"/>
      <c r="YF280" s="802"/>
      <c r="YG280" s="802"/>
      <c r="YH280" s="802"/>
      <c r="YI280" s="802"/>
      <c r="YJ280" s="802"/>
      <c r="YK280" s="802"/>
      <c r="YL280" s="802"/>
      <c r="YM280" s="802"/>
      <c r="YN280" s="802"/>
      <c r="YO280" s="802"/>
      <c r="YP280" s="802"/>
      <c r="YQ280" s="802"/>
      <c r="YR280" s="802"/>
      <c r="YS280" s="802"/>
      <c r="YT280" s="802"/>
      <c r="YU280" s="802"/>
      <c r="YV280" s="802"/>
      <c r="YW280" s="802"/>
      <c r="YX280" s="802"/>
      <c r="YY280" s="802"/>
      <c r="YZ280" s="802"/>
      <c r="ZA280" s="802"/>
      <c r="ZB280" s="802"/>
      <c r="ZC280" s="802"/>
      <c r="ZD280" s="802"/>
      <c r="ZE280" s="802"/>
      <c r="ZF280" s="802"/>
      <c r="ZG280" s="802"/>
      <c r="ZH280" s="802"/>
      <c r="ZI280" s="802"/>
      <c r="ZJ280" s="802"/>
      <c r="ZK280" s="802"/>
      <c r="ZL280" s="802"/>
      <c r="ZM280" s="802"/>
      <c r="ZN280" s="802"/>
      <c r="ZO280" s="802"/>
      <c r="ZP280" s="802"/>
      <c r="ZQ280" s="802"/>
      <c r="ZR280" s="802"/>
      <c r="ZS280" s="802"/>
      <c r="ZT280" s="802"/>
      <c r="ZU280" s="802"/>
      <c r="ZV280" s="802"/>
      <c r="ZW280" s="802"/>
      <c r="ZX280" s="802"/>
      <c r="ZY280" s="802"/>
      <c r="ZZ280" s="802"/>
      <c r="AAA280" s="802"/>
      <c r="AAB280" s="802"/>
      <c r="AAC280" s="802"/>
      <c r="AAD280" s="802"/>
      <c r="AAE280" s="802"/>
      <c r="AAF280" s="802"/>
      <c r="AAG280" s="802"/>
      <c r="AAH280" s="802"/>
      <c r="AAI280" s="802"/>
      <c r="AAJ280" s="802"/>
      <c r="AAK280" s="802"/>
      <c r="AAL280" s="802"/>
      <c r="AAM280" s="802"/>
      <c r="AAN280" s="802"/>
      <c r="AAO280" s="802"/>
      <c r="AAP280" s="802"/>
      <c r="AAQ280" s="802"/>
      <c r="AAR280" s="802"/>
      <c r="AAS280" s="802"/>
      <c r="AAT280" s="802"/>
      <c r="AAU280" s="802"/>
      <c r="AAV280" s="802"/>
      <c r="AAW280" s="802"/>
      <c r="AAX280" s="802"/>
      <c r="AAY280" s="802"/>
      <c r="AAZ280" s="802"/>
      <c r="ABA280" s="802"/>
      <c r="ABB280" s="802"/>
      <c r="ABC280" s="802"/>
      <c r="ABD280" s="802"/>
      <c r="ABE280" s="802"/>
      <c r="ABF280" s="802"/>
      <c r="ABG280" s="802"/>
      <c r="ABH280" s="802"/>
      <c r="ABI280" s="802"/>
      <c r="ABJ280" s="802"/>
      <c r="ABK280" s="802"/>
      <c r="ABL280" s="802"/>
      <c r="ABM280" s="802"/>
      <c r="ABN280" s="802"/>
      <c r="ABO280" s="802"/>
      <c r="ABP280" s="802"/>
      <c r="ABQ280" s="802"/>
      <c r="ABR280" s="802"/>
      <c r="ABS280" s="802"/>
      <c r="ABT280" s="802"/>
      <c r="ABU280" s="802"/>
      <c r="ABV280" s="802"/>
      <c r="ABW280" s="802"/>
      <c r="ABX280" s="802"/>
      <c r="ABY280" s="802"/>
      <c r="ABZ280" s="802"/>
      <c r="ACA280" s="802"/>
      <c r="ACB280" s="802"/>
      <c r="ACC280" s="802"/>
      <c r="ACD280" s="802"/>
      <c r="ACE280" s="802"/>
      <c r="ACF280" s="802"/>
      <c r="ACG280" s="802"/>
      <c r="ACH280" s="802"/>
      <c r="ACI280" s="802"/>
      <c r="ACJ280" s="802"/>
      <c r="ACK280" s="802"/>
      <c r="ACL280" s="802"/>
      <c r="ACM280" s="802"/>
      <c r="ACN280" s="802"/>
      <c r="ACO280" s="802"/>
      <c r="ACP280" s="802"/>
      <c r="ACQ280" s="802"/>
      <c r="ACR280" s="802"/>
      <c r="ACS280" s="802"/>
      <c r="ACT280" s="802"/>
      <c r="ACU280" s="802"/>
      <c r="ACV280" s="802"/>
      <c r="ACW280" s="802"/>
      <c r="ACX280" s="802"/>
      <c r="ACY280" s="802"/>
      <c r="ACZ280" s="802"/>
      <c r="ADA280" s="802"/>
      <c r="ADB280" s="802"/>
      <c r="ADC280" s="802"/>
      <c r="ADD280" s="802"/>
      <c r="ADE280" s="802"/>
      <c r="ADF280" s="802"/>
      <c r="ADG280" s="802"/>
      <c r="ADH280" s="802"/>
      <c r="ADI280" s="802"/>
      <c r="ADJ280" s="802"/>
      <c r="ADK280" s="802"/>
      <c r="ADL280" s="802"/>
      <c r="ADM280" s="802"/>
      <c r="ADN280" s="802"/>
      <c r="ADO280" s="802"/>
      <c r="ADP280" s="802"/>
      <c r="ADQ280" s="802"/>
      <c r="ADR280" s="802"/>
      <c r="ADS280" s="802"/>
      <c r="ADT280" s="802"/>
      <c r="ADU280" s="802"/>
      <c r="ADV280" s="802"/>
      <c r="ADW280" s="802"/>
      <c r="ADX280" s="802"/>
      <c r="ADY280" s="802"/>
      <c r="ADZ280" s="802"/>
      <c r="AEA280" s="802"/>
      <c r="AEB280" s="802"/>
      <c r="AEC280" s="802"/>
      <c r="AED280" s="802"/>
      <c r="AEE280" s="802"/>
      <c r="AEF280" s="802"/>
      <c r="AEG280" s="802"/>
      <c r="AEH280" s="802"/>
      <c r="AEI280" s="802"/>
      <c r="AEJ280" s="802"/>
      <c r="AEK280" s="802"/>
      <c r="AEL280" s="802"/>
      <c r="AEM280" s="802"/>
      <c r="AEN280" s="802"/>
      <c r="AEO280" s="802"/>
      <c r="AEP280" s="802"/>
      <c r="AEQ280" s="802"/>
      <c r="AER280" s="802"/>
      <c r="AES280" s="802"/>
      <c r="AET280" s="802"/>
      <c r="AEU280" s="802"/>
      <c r="AEV280" s="802"/>
      <c r="AEW280" s="802"/>
      <c r="AEX280" s="802"/>
      <c r="AEY280" s="802"/>
      <c r="AEZ280" s="802"/>
      <c r="AFA280" s="802"/>
      <c r="AFB280" s="802"/>
      <c r="AFC280" s="802"/>
      <c r="AFD280" s="802"/>
      <c r="AFE280" s="802"/>
      <c r="AFF280" s="802"/>
      <c r="AFG280" s="802"/>
      <c r="AFH280" s="802"/>
      <c r="AFI280" s="802"/>
      <c r="AFJ280" s="802"/>
      <c r="AFK280" s="802"/>
      <c r="AFL280" s="802"/>
      <c r="AFM280" s="802"/>
      <c r="AFN280" s="802"/>
      <c r="AFO280" s="802"/>
      <c r="AFP280" s="802"/>
      <c r="AFQ280" s="802"/>
      <c r="AFR280" s="802"/>
      <c r="AFS280" s="802"/>
      <c r="AFT280" s="802"/>
      <c r="AFU280" s="802"/>
      <c r="AFV280" s="802"/>
      <c r="AFW280" s="802"/>
      <c r="AFX280" s="802"/>
      <c r="AFY280" s="802"/>
      <c r="AFZ280" s="802"/>
      <c r="AGA280" s="802"/>
      <c r="AGB280" s="802"/>
      <c r="AGC280" s="802"/>
      <c r="AGD280" s="802"/>
      <c r="AGE280" s="802"/>
      <c r="AGF280" s="802"/>
      <c r="AGG280" s="802"/>
      <c r="AGH280" s="802"/>
      <c r="AGI280" s="802"/>
      <c r="AGJ280" s="802"/>
      <c r="AGK280" s="802"/>
      <c r="AGL280" s="802"/>
      <c r="AGM280" s="802"/>
      <c r="AGN280" s="802"/>
      <c r="AGO280" s="802"/>
      <c r="AGP280" s="802"/>
      <c r="AGQ280" s="802"/>
      <c r="AGR280" s="802"/>
      <c r="AGS280" s="802"/>
      <c r="AGT280" s="802"/>
      <c r="AGU280" s="802"/>
      <c r="AGV280" s="802"/>
      <c r="AGW280" s="802"/>
      <c r="AGX280" s="802"/>
      <c r="AGY280" s="802"/>
      <c r="AGZ280" s="802"/>
      <c r="AHA280" s="802"/>
      <c r="AHB280" s="802"/>
      <c r="AHC280" s="802"/>
      <c r="AHD280" s="802"/>
      <c r="AHE280" s="802"/>
      <c r="AHF280" s="802"/>
      <c r="AHG280" s="802"/>
      <c r="AHH280" s="802"/>
      <c r="AHI280" s="802"/>
      <c r="AHJ280" s="802"/>
      <c r="AHK280" s="802"/>
      <c r="AHL280" s="802"/>
      <c r="AHM280" s="802"/>
      <c r="AHN280" s="802"/>
      <c r="AHO280" s="802"/>
      <c r="AHP280" s="802"/>
      <c r="AHQ280" s="802"/>
      <c r="AHR280" s="802"/>
      <c r="AHS280" s="802"/>
      <c r="AHT280" s="802"/>
      <c r="AHU280" s="802"/>
      <c r="AHV280" s="802"/>
      <c r="AHW280" s="802"/>
      <c r="AHX280" s="802"/>
      <c r="AHY280" s="802"/>
      <c r="AHZ280" s="802"/>
      <c r="AIA280" s="802"/>
      <c r="AIB280" s="802"/>
      <c r="AIC280" s="802"/>
      <c r="AID280" s="802"/>
      <c r="AIE280" s="802"/>
      <c r="AIF280" s="802"/>
      <c r="AIG280" s="802"/>
      <c r="AIH280" s="802"/>
      <c r="AII280" s="802"/>
      <c r="AIJ280" s="802"/>
      <c r="AQE280" s="802"/>
      <c r="AQF280" s="802"/>
      <c r="AQG280" s="802"/>
      <c r="AQH280" s="802"/>
      <c r="AQI280" s="802"/>
      <c r="AQJ280" s="802"/>
      <c r="AQK280" s="802"/>
      <c r="AQL280" s="802"/>
      <c r="AQM280" s="802"/>
      <c r="AQN280" s="802"/>
      <c r="AQO280" s="802"/>
      <c r="AQP280" s="802"/>
      <c r="AQQ280" s="802"/>
      <c r="AQR280" s="802"/>
      <c r="AQS280" s="802"/>
      <c r="AQT280" s="802"/>
      <c r="AQU280" s="802"/>
      <c r="AQV280" s="802"/>
      <c r="AQW280" s="802"/>
      <c r="AQX280" s="802"/>
      <c r="AQY280" s="802"/>
      <c r="AQZ280" s="802"/>
      <c r="ARA280" s="802"/>
      <c r="ARB280" s="802"/>
      <c r="ARC280" s="802"/>
      <c r="ARD280" s="802"/>
      <c r="ARE280" s="802"/>
      <c r="ARF280" s="802"/>
      <c r="ARG280" s="802"/>
      <c r="ARH280" s="802"/>
      <c r="ARI280" s="802"/>
      <c r="ARJ280" s="802"/>
      <c r="ARK280" s="802"/>
      <c r="ARL280" s="802"/>
      <c r="ARM280" s="802"/>
      <c r="ARN280" s="802"/>
      <c r="ARO280" s="802"/>
      <c r="ARP280" s="802"/>
      <c r="ARQ280" s="802"/>
      <c r="ARR280" s="802"/>
      <c r="ARS280" s="802"/>
      <c r="ART280" s="802"/>
      <c r="ARU280" s="802"/>
      <c r="ARV280" s="802"/>
      <c r="ARW280" s="802"/>
      <c r="ARX280" s="802"/>
      <c r="ARY280" s="802"/>
      <c r="ARZ280" s="802"/>
      <c r="ASA280" s="802"/>
      <c r="ASB280" s="802"/>
      <c r="ASC280" s="802"/>
      <c r="ASD280" s="802"/>
      <c r="ASE280" s="802"/>
      <c r="ASF280" s="802"/>
      <c r="ASG280" s="802"/>
      <c r="ASH280" s="802"/>
      <c r="ASI280" s="802"/>
      <c r="ASJ280" s="802"/>
      <c r="ASK280" s="802"/>
      <c r="ASL280" s="802"/>
      <c r="ATP280" s="802"/>
      <c r="ATQ280" s="802"/>
      <c r="ATR280" s="802"/>
      <c r="ATS280" s="802"/>
      <c r="ATT280" s="802"/>
      <c r="ATU280" s="802"/>
      <c r="ATV280" s="802"/>
      <c r="ATW280" s="802"/>
      <c r="ATX280" s="802"/>
      <c r="ATY280" s="802"/>
      <c r="ATZ280" s="802"/>
      <c r="AUA280" s="802"/>
      <c r="AUB280" s="802"/>
      <c r="AUC280" s="802"/>
      <c r="AUD280" s="802"/>
      <c r="AUE280" s="802"/>
      <c r="AUF280" s="802"/>
      <c r="AUG280" s="802"/>
      <c r="AUH280" s="802"/>
      <c r="AUI280" s="802"/>
      <c r="AUJ280" s="802"/>
      <c r="AUK280" s="802"/>
      <c r="AUL280" s="802"/>
      <c r="AUM280" s="802"/>
      <c r="AUN280" s="802"/>
      <c r="AUO280" s="802"/>
      <c r="AUP280" s="801"/>
      <c r="AUQ280" s="802"/>
      <c r="AUR280" s="801"/>
      <c r="AUS280" s="802"/>
      <c r="AUT280" s="801"/>
      <c r="AUU280" s="802"/>
      <c r="AUV280" s="802"/>
      <c r="AUW280" s="802"/>
      <c r="AUX280" s="802"/>
      <c r="AUY280" s="802"/>
      <c r="AUZ280" s="802"/>
      <c r="AVA280" s="802"/>
      <c r="AVB280" s="802"/>
      <c r="AVC280" s="802"/>
      <c r="AVD280" s="802"/>
      <c r="AVE280" s="802"/>
      <c r="AVF280" s="802"/>
      <c r="AVG280" s="802"/>
      <c r="AVH280" s="802"/>
      <c r="AVI280" s="802"/>
      <c r="AVJ280" s="808"/>
      <c r="AVK280" s="808"/>
      <c r="AVL280" s="808"/>
      <c r="AVM280" s="808"/>
      <c r="AVN280" s="808"/>
      <c r="AVO280" s="808"/>
      <c r="AVP280" s="808"/>
      <c r="AVQ280" s="808"/>
      <c r="AVR280" s="808"/>
      <c r="AVS280" s="808"/>
      <c r="AVT280" s="808"/>
      <c r="AVU280" s="809"/>
      <c r="AVV280" s="809"/>
      <c r="AVW280" s="809"/>
      <c r="AVX280" s="809"/>
      <c r="AVY280" s="809"/>
      <c r="AVZ280" s="809"/>
      <c r="AWA280" s="809"/>
      <c r="AWB280" s="809"/>
      <c r="AWC280" s="809"/>
      <c r="AWD280" s="809"/>
      <c r="AWE280" s="809"/>
      <c r="AWF280" s="809"/>
      <c r="AWG280" s="809"/>
      <c r="AWH280" s="809"/>
      <c r="AWI280" s="809"/>
      <c r="AWJ280" s="809"/>
      <c r="AWK280" s="809"/>
      <c r="AWL280" s="809"/>
      <c r="AWM280" s="809"/>
      <c r="AWN280" s="809"/>
      <c r="AWO280" s="809"/>
      <c r="AWP280" s="809"/>
      <c r="AWQ280" s="809"/>
      <c r="AWR280" s="808"/>
      <c r="AWS280" s="761"/>
      <c r="AWT280" s="808"/>
      <c r="AWU280" s="809"/>
      <c r="AWV280" s="809"/>
      <c r="AWW280" s="809"/>
      <c r="AWX280" s="809"/>
      <c r="AWY280" s="809"/>
      <c r="AWZ280" s="809"/>
      <c r="AXA280" s="809"/>
      <c r="AXB280" s="809"/>
      <c r="AXC280" s="809"/>
      <c r="AXD280" s="809"/>
      <c r="AXE280" s="809"/>
      <c r="AXF280" s="809"/>
      <c r="AXG280" s="809"/>
      <c r="AXH280" s="809"/>
      <c r="AXI280" s="809"/>
      <c r="AXJ280" s="809"/>
      <c r="AXK280" s="809"/>
      <c r="AXL280" s="809"/>
      <c r="AXM280" s="809"/>
      <c r="AXN280" s="809"/>
      <c r="AXO280" s="809"/>
      <c r="AXP280" s="809"/>
      <c r="AXQ280" s="809"/>
      <c r="AXR280" s="809"/>
      <c r="AXS280" s="809"/>
      <c r="AXT280" s="809"/>
      <c r="AXU280" s="809"/>
      <c r="AXV280" s="809"/>
      <c r="AXW280" s="809"/>
      <c r="AXX280" s="809"/>
      <c r="AXY280" s="809"/>
      <c r="AXZ280" s="809"/>
      <c r="AYA280" s="809"/>
      <c r="AYB280" s="809"/>
      <c r="AYC280" s="809"/>
      <c r="AYD280" s="808"/>
      <c r="AYE280" s="808"/>
      <c r="AYF280" s="809"/>
      <c r="AYG280" s="808"/>
      <c r="AYH280" s="810"/>
      <c r="AYI280" s="810"/>
      <c r="AYJ280" s="810"/>
      <c r="AYK280" s="810"/>
      <c r="AYL280" s="810"/>
      <c r="AYM280" s="810"/>
      <c r="AYN280" s="810"/>
      <c r="AYO280" s="810"/>
      <c r="AYP280" s="810"/>
      <c r="AYQ280" s="810"/>
      <c r="AYR280" s="810"/>
      <c r="AYS280" s="810"/>
      <c r="AYT280" s="810"/>
      <c r="AYU280" s="810"/>
      <c r="AYV280" s="810"/>
      <c r="AYW280" s="810"/>
      <c r="AYX280" s="810"/>
      <c r="AYY280" s="810"/>
      <c r="AYZ280" s="810"/>
      <c r="AZA280" s="810"/>
      <c r="AZB280" s="810"/>
      <c r="AZC280" s="810"/>
      <c r="AZD280" s="810"/>
      <c r="AZE280" s="810"/>
      <c r="AZF280" s="810"/>
      <c r="AZG280" s="810"/>
      <c r="AZH280" s="810"/>
      <c r="AZI280" s="810"/>
      <c r="AZJ280" s="810"/>
      <c r="AZK280" s="810"/>
      <c r="AZL280" s="810"/>
      <c r="AZM280" s="810"/>
      <c r="AZN280" s="810"/>
      <c r="AZO280" s="810"/>
      <c r="AZP280" s="809"/>
      <c r="AZQ280" s="802"/>
      <c r="AZR280" s="802"/>
      <c r="AZS280" s="802"/>
    </row>
    <row r="281" spans="45:920 1123:1371" s="793" customFormat="1" ht="13.5">
      <c r="AS281" s="802"/>
      <c r="AT281" s="802"/>
      <c r="AU281" s="802"/>
      <c r="AV281" s="802"/>
      <c r="AW281" s="802"/>
      <c r="AX281" s="802"/>
      <c r="AY281" s="802"/>
      <c r="AZ281" s="802"/>
      <c r="BA281" s="802"/>
      <c r="BB281" s="802"/>
      <c r="BC281" s="802"/>
      <c r="BD281" s="802"/>
      <c r="BE281" s="802"/>
      <c r="BF281" s="802"/>
      <c r="BG281" s="802"/>
      <c r="BH281" s="802"/>
      <c r="BI281" s="802"/>
      <c r="BJ281" s="802"/>
      <c r="BK281" s="802"/>
      <c r="BL281" s="802"/>
      <c r="BM281" s="802"/>
      <c r="BN281" s="802"/>
      <c r="BO281" s="802"/>
      <c r="BP281" s="802"/>
      <c r="BQ281" s="802"/>
      <c r="BR281" s="802"/>
      <c r="BS281" s="802"/>
      <c r="BT281" s="802"/>
      <c r="BU281" s="802"/>
      <c r="BV281" s="802"/>
      <c r="BW281" s="802"/>
      <c r="BX281" s="802"/>
      <c r="BY281" s="802"/>
      <c r="BZ281" s="802"/>
      <c r="CA281" s="802"/>
      <c r="CB281" s="802"/>
      <c r="CC281" s="802"/>
      <c r="CD281" s="802"/>
      <c r="CE281" s="802"/>
      <c r="CF281" s="802"/>
      <c r="CG281" s="802"/>
      <c r="CH281" s="802"/>
      <c r="CI281" s="802"/>
      <c r="CJ281" s="802"/>
      <c r="CK281" s="802"/>
      <c r="CL281" s="802"/>
      <c r="CM281" s="802"/>
      <c r="CN281" s="802"/>
      <c r="CO281" s="802"/>
      <c r="CP281" s="802"/>
      <c r="CQ281" s="802"/>
      <c r="CR281" s="802"/>
      <c r="CS281" s="802"/>
      <c r="CT281" s="802"/>
      <c r="CU281" s="802"/>
      <c r="CV281" s="802"/>
      <c r="CW281" s="802"/>
      <c r="CX281" s="802"/>
      <c r="CY281" s="802"/>
      <c r="CZ281" s="802"/>
      <c r="DA281" s="802"/>
      <c r="DB281" s="802"/>
      <c r="DC281" s="802"/>
      <c r="DD281" s="802"/>
      <c r="DE281" s="802"/>
      <c r="DF281" s="802"/>
      <c r="DG281" s="802"/>
      <c r="DH281" s="802"/>
      <c r="DI281" s="802"/>
      <c r="DJ281" s="802"/>
      <c r="DK281" s="802"/>
      <c r="DL281" s="802"/>
      <c r="DM281" s="802"/>
      <c r="DN281" s="802"/>
      <c r="DO281" s="802"/>
      <c r="DP281" s="802"/>
      <c r="DQ281" s="802"/>
      <c r="DR281" s="802"/>
      <c r="DS281" s="802"/>
      <c r="DT281" s="802"/>
      <c r="DU281" s="802"/>
      <c r="DV281" s="802"/>
      <c r="DW281" s="802"/>
      <c r="DX281" s="802"/>
      <c r="DY281" s="802"/>
      <c r="DZ281" s="802"/>
      <c r="EA281" s="802"/>
      <c r="EB281" s="802"/>
      <c r="EC281" s="802"/>
      <c r="ED281" s="802"/>
      <c r="EE281" s="802"/>
      <c r="EF281" s="802"/>
      <c r="EG281" s="802"/>
      <c r="EH281" s="802"/>
      <c r="EI281" s="802"/>
      <c r="EJ281" s="802"/>
      <c r="EK281" s="802"/>
      <c r="EL281" s="802"/>
      <c r="EM281" s="802"/>
      <c r="EN281" s="802"/>
      <c r="EO281" s="802"/>
      <c r="EP281" s="802"/>
      <c r="EQ281" s="802"/>
      <c r="ER281" s="802"/>
      <c r="ES281" s="802"/>
      <c r="ET281" s="802"/>
      <c r="EU281" s="802"/>
      <c r="EV281" s="802"/>
      <c r="EW281" s="802"/>
      <c r="EX281" s="802"/>
      <c r="EY281" s="802"/>
      <c r="EZ281" s="802"/>
      <c r="FA281" s="802"/>
      <c r="FB281" s="802"/>
      <c r="FC281" s="802"/>
      <c r="FD281" s="802"/>
      <c r="FE281" s="802"/>
      <c r="FF281" s="802"/>
      <c r="FG281" s="802"/>
      <c r="FH281" s="802"/>
      <c r="FI281" s="802"/>
      <c r="FJ281" s="802"/>
      <c r="FK281" s="802"/>
      <c r="FL281" s="802"/>
      <c r="FM281" s="802"/>
      <c r="FN281" s="802"/>
      <c r="FO281" s="802"/>
      <c r="FP281" s="802"/>
      <c r="FQ281" s="802"/>
      <c r="FR281" s="802"/>
      <c r="FS281" s="802"/>
      <c r="FT281" s="802"/>
      <c r="FU281" s="802"/>
      <c r="FV281" s="802"/>
      <c r="FW281" s="802"/>
      <c r="FX281" s="802"/>
      <c r="FY281" s="802"/>
      <c r="FZ281" s="802"/>
      <c r="GA281" s="802"/>
      <c r="GB281" s="802"/>
      <c r="GC281" s="802"/>
      <c r="GD281" s="802"/>
      <c r="GE281" s="802"/>
      <c r="GF281" s="802"/>
      <c r="GG281" s="802"/>
      <c r="GH281" s="802"/>
      <c r="GI281" s="802"/>
      <c r="GJ281" s="802"/>
      <c r="GK281" s="802"/>
      <c r="GL281" s="802"/>
      <c r="GM281" s="802"/>
      <c r="GN281" s="802"/>
      <c r="GO281" s="802"/>
      <c r="GP281" s="802"/>
      <c r="GQ281" s="802"/>
      <c r="GR281" s="802"/>
      <c r="GS281" s="802"/>
      <c r="GT281" s="802"/>
      <c r="GU281" s="802"/>
      <c r="GV281" s="802"/>
      <c r="GW281" s="802"/>
      <c r="GX281" s="802"/>
      <c r="GY281" s="802"/>
      <c r="GZ281" s="802"/>
      <c r="HA281" s="802"/>
      <c r="HB281" s="802"/>
      <c r="HC281" s="802"/>
      <c r="HD281" s="802"/>
      <c r="HE281" s="802"/>
      <c r="HF281" s="802"/>
      <c r="HG281" s="802"/>
      <c r="HH281" s="802"/>
      <c r="HI281" s="802"/>
      <c r="HJ281" s="802"/>
      <c r="HK281" s="802"/>
      <c r="HL281" s="802"/>
      <c r="HM281" s="802"/>
      <c r="HN281" s="802"/>
      <c r="HO281" s="802"/>
      <c r="HP281" s="802"/>
      <c r="HQ281" s="802"/>
      <c r="HR281" s="802"/>
      <c r="HS281" s="802"/>
      <c r="HT281" s="802"/>
      <c r="HU281" s="802"/>
      <c r="HV281" s="802"/>
      <c r="HW281" s="802"/>
      <c r="HX281" s="802"/>
      <c r="HY281" s="802"/>
      <c r="HZ281" s="802"/>
      <c r="IA281" s="802"/>
      <c r="IB281" s="802"/>
      <c r="IC281" s="802"/>
      <c r="ID281" s="802"/>
      <c r="IE281" s="802"/>
      <c r="IF281" s="802"/>
      <c r="IG281" s="802"/>
      <c r="IH281" s="802"/>
      <c r="II281" s="802"/>
      <c r="IJ281" s="802"/>
      <c r="IK281" s="802"/>
      <c r="IL281" s="802"/>
      <c r="IM281" s="802"/>
      <c r="IN281" s="802"/>
      <c r="IO281" s="802"/>
      <c r="IP281" s="802"/>
      <c r="IQ281" s="802"/>
      <c r="IR281" s="802"/>
      <c r="IS281" s="802"/>
      <c r="IT281" s="802"/>
      <c r="IU281" s="802"/>
      <c r="IV281" s="802"/>
      <c r="IW281" s="802"/>
      <c r="IX281" s="802"/>
      <c r="IY281" s="802"/>
      <c r="IZ281" s="802"/>
      <c r="JA281" s="802"/>
      <c r="JB281" s="802"/>
      <c r="JC281" s="802"/>
      <c r="JD281" s="802"/>
      <c r="JE281" s="802"/>
      <c r="JF281" s="802"/>
      <c r="JG281" s="802"/>
      <c r="JH281" s="802"/>
      <c r="JI281" s="802"/>
      <c r="JJ281" s="802"/>
      <c r="JK281" s="802"/>
      <c r="JL281" s="802"/>
      <c r="JM281" s="802"/>
      <c r="JN281" s="802"/>
      <c r="JO281" s="802"/>
      <c r="JP281" s="802"/>
      <c r="JQ281" s="802"/>
      <c r="JR281" s="802"/>
      <c r="JS281" s="802"/>
      <c r="JT281" s="802"/>
      <c r="JU281" s="802"/>
      <c r="JV281" s="802"/>
      <c r="JW281" s="802"/>
      <c r="JX281" s="802"/>
      <c r="JY281" s="802"/>
      <c r="JZ281" s="802"/>
      <c r="KA281" s="802"/>
      <c r="KB281" s="802"/>
      <c r="KC281" s="802"/>
      <c r="KD281" s="802"/>
      <c r="KE281" s="802"/>
      <c r="KF281" s="802"/>
      <c r="KG281" s="802"/>
      <c r="KH281" s="802"/>
      <c r="KI281" s="802"/>
      <c r="KJ281" s="802"/>
      <c r="KK281" s="802"/>
      <c r="KL281" s="802"/>
      <c r="KM281" s="802"/>
      <c r="KN281" s="802"/>
      <c r="KO281" s="802"/>
      <c r="KP281" s="802"/>
      <c r="KQ281" s="802"/>
      <c r="KR281" s="802"/>
      <c r="KS281" s="802"/>
      <c r="KT281" s="802"/>
      <c r="KU281" s="802"/>
      <c r="KV281" s="802"/>
      <c r="KW281" s="802"/>
      <c r="KX281" s="802"/>
      <c r="KY281" s="802"/>
      <c r="KZ281" s="802"/>
      <c r="LA281" s="802"/>
      <c r="LB281" s="802"/>
      <c r="LC281" s="802"/>
      <c r="LD281" s="802"/>
      <c r="LE281" s="802"/>
      <c r="LF281" s="802"/>
      <c r="LG281" s="802"/>
      <c r="LH281" s="802"/>
      <c r="LI281" s="802"/>
      <c r="LJ281" s="802"/>
      <c r="LK281" s="802"/>
      <c r="LL281" s="802"/>
      <c r="LM281" s="802"/>
      <c r="LN281" s="802"/>
      <c r="LO281" s="802"/>
      <c r="LP281" s="802"/>
      <c r="LQ281" s="802"/>
      <c r="LR281" s="802"/>
      <c r="LS281" s="802"/>
      <c r="LT281" s="802"/>
      <c r="LU281" s="802"/>
      <c r="LV281" s="802"/>
      <c r="LW281" s="802"/>
      <c r="LX281" s="802"/>
      <c r="LY281" s="802"/>
      <c r="LZ281" s="802"/>
      <c r="MA281" s="802"/>
      <c r="MB281" s="802"/>
      <c r="MC281" s="802"/>
      <c r="MD281" s="802"/>
      <c r="ME281" s="802"/>
      <c r="MF281" s="802"/>
      <c r="MG281" s="802"/>
      <c r="MH281" s="802"/>
      <c r="MI281" s="802"/>
      <c r="MJ281" s="802"/>
      <c r="MK281" s="802"/>
      <c r="ML281" s="802"/>
      <c r="MM281" s="802"/>
      <c r="MN281" s="802"/>
      <c r="MO281" s="802"/>
      <c r="MP281" s="802"/>
      <c r="MQ281" s="802"/>
      <c r="MR281" s="802"/>
      <c r="MS281" s="802"/>
      <c r="MT281" s="802"/>
      <c r="MU281" s="802"/>
      <c r="MV281" s="802"/>
      <c r="MW281" s="802"/>
      <c r="MX281" s="802"/>
      <c r="MY281" s="802"/>
      <c r="MZ281" s="802"/>
      <c r="NA281" s="802"/>
      <c r="NB281" s="802"/>
      <c r="NC281" s="802"/>
      <c r="ND281" s="802"/>
      <c r="NE281" s="802"/>
      <c r="NF281" s="802"/>
      <c r="NG281" s="802"/>
      <c r="NH281" s="802"/>
      <c r="NI281" s="802"/>
      <c r="NJ281" s="802"/>
      <c r="NK281" s="802"/>
      <c r="NL281" s="802"/>
      <c r="NM281" s="802"/>
      <c r="NN281" s="802"/>
      <c r="NO281" s="802"/>
      <c r="NP281" s="802"/>
      <c r="NQ281" s="802"/>
      <c r="NR281" s="802"/>
      <c r="NS281" s="802"/>
      <c r="NT281" s="802"/>
      <c r="NU281" s="802"/>
      <c r="NV281" s="802"/>
      <c r="NW281" s="802"/>
      <c r="NX281" s="802"/>
      <c r="NY281" s="802"/>
      <c r="NZ281" s="802"/>
      <c r="OA281" s="802"/>
      <c r="OB281" s="802"/>
      <c r="OC281" s="802"/>
      <c r="OD281" s="802"/>
      <c r="OE281" s="802"/>
      <c r="OF281" s="802"/>
      <c r="OG281" s="802"/>
      <c r="OH281" s="802"/>
      <c r="OI281" s="802"/>
      <c r="OJ281" s="802"/>
      <c r="OK281" s="802"/>
      <c r="OL281" s="802"/>
      <c r="OM281" s="802"/>
      <c r="ON281" s="802"/>
      <c r="OO281" s="802"/>
      <c r="OP281" s="802"/>
      <c r="OQ281" s="802"/>
      <c r="OR281" s="802"/>
      <c r="OS281" s="802"/>
      <c r="OT281" s="802"/>
      <c r="OU281" s="802"/>
      <c r="OV281" s="802"/>
      <c r="OW281" s="802"/>
      <c r="OX281" s="802"/>
      <c r="OY281" s="802"/>
      <c r="OZ281" s="802"/>
      <c r="PA281" s="802"/>
      <c r="PB281" s="802"/>
      <c r="PC281" s="802"/>
      <c r="PD281" s="802"/>
      <c r="PE281" s="802"/>
      <c r="PF281" s="802"/>
      <c r="PG281" s="802"/>
      <c r="PH281" s="802"/>
      <c r="PI281" s="802"/>
      <c r="PJ281" s="802"/>
      <c r="PK281" s="802"/>
      <c r="PL281" s="802"/>
      <c r="PM281" s="802"/>
      <c r="PN281" s="802"/>
      <c r="PO281" s="802"/>
      <c r="PP281" s="802"/>
      <c r="PQ281" s="802"/>
      <c r="PR281" s="802"/>
      <c r="PS281" s="802"/>
      <c r="PT281" s="802"/>
      <c r="PU281" s="802"/>
      <c r="PV281" s="802"/>
      <c r="PW281" s="802"/>
      <c r="PX281" s="802"/>
      <c r="PY281" s="802"/>
      <c r="PZ281" s="802"/>
      <c r="QA281" s="802"/>
      <c r="QB281" s="802"/>
      <c r="QC281" s="802"/>
      <c r="QD281" s="802"/>
      <c r="QE281" s="802"/>
      <c r="QF281" s="802"/>
      <c r="QG281" s="802"/>
      <c r="QH281" s="802"/>
      <c r="QI281" s="802"/>
      <c r="QJ281" s="802"/>
      <c r="QK281" s="802"/>
      <c r="QL281" s="802"/>
      <c r="QM281" s="802"/>
      <c r="QN281" s="802"/>
      <c r="QO281" s="802"/>
      <c r="QP281" s="802"/>
      <c r="QQ281" s="802"/>
      <c r="QR281" s="802"/>
      <c r="QS281" s="802"/>
      <c r="QT281" s="802"/>
      <c r="QU281" s="802"/>
      <c r="QV281" s="802"/>
      <c r="QW281" s="802"/>
      <c r="QX281" s="802"/>
      <c r="QY281" s="802"/>
      <c r="QZ281" s="802"/>
      <c r="RA281" s="802"/>
      <c r="RB281" s="802"/>
      <c r="RC281" s="802"/>
      <c r="RD281" s="802"/>
      <c r="RE281" s="802"/>
      <c r="RF281" s="802"/>
      <c r="RG281" s="802"/>
      <c r="RH281" s="802"/>
      <c r="RI281" s="802"/>
      <c r="RJ281" s="802"/>
      <c r="RK281" s="802"/>
      <c r="RL281" s="802"/>
      <c r="RM281" s="802"/>
      <c r="RN281" s="802"/>
      <c r="RO281" s="802"/>
      <c r="RP281" s="802"/>
      <c r="RQ281" s="802"/>
      <c r="RR281" s="802"/>
      <c r="RS281" s="802"/>
      <c r="RT281" s="802"/>
      <c r="RU281" s="802"/>
      <c r="RV281" s="802"/>
      <c r="RW281" s="802"/>
      <c r="RX281" s="802"/>
      <c r="RY281" s="802"/>
      <c r="RZ281" s="802"/>
      <c r="SA281" s="802"/>
      <c r="SB281" s="802"/>
      <c r="SC281" s="802"/>
      <c r="SD281" s="802"/>
      <c r="SE281" s="802"/>
      <c r="SF281" s="802"/>
      <c r="SG281" s="802"/>
      <c r="SH281" s="802"/>
      <c r="SI281" s="802"/>
      <c r="SJ281" s="802"/>
      <c r="SK281" s="802"/>
      <c r="SL281" s="802"/>
      <c r="SM281" s="802"/>
      <c r="SN281" s="802"/>
      <c r="SO281" s="802"/>
      <c r="SP281" s="802"/>
      <c r="SQ281" s="802"/>
      <c r="SR281" s="802"/>
      <c r="SS281" s="802"/>
      <c r="ST281" s="802"/>
      <c r="SU281" s="802"/>
      <c r="SV281" s="802"/>
      <c r="SW281" s="802"/>
      <c r="SX281" s="802"/>
      <c r="SY281" s="802"/>
      <c r="SZ281" s="802"/>
      <c r="TA281" s="802"/>
      <c r="TB281" s="802"/>
      <c r="TC281" s="802"/>
      <c r="TD281" s="802"/>
      <c r="TE281" s="802"/>
      <c r="TF281" s="802"/>
      <c r="TG281" s="802"/>
      <c r="TH281" s="802"/>
      <c r="TI281" s="802"/>
      <c r="TJ281" s="802"/>
      <c r="TK281" s="802"/>
      <c r="TL281" s="802"/>
      <c r="TM281" s="802"/>
      <c r="TN281" s="802"/>
      <c r="TO281" s="802"/>
      <c r="TP281" s="802"/>
      <c r="TQ281" s="802"/>
      <c r="TR281" s="802"/>
      <c r="TS281" s="802"/>
      <c r="TT281" s="802"/>
      <c r="TU281" s="802"/>
      <c r="TV281" s="802"/>
      <c r="TW281" s="802"/>
      <c r="TX281" s="802"/>
      <c r="TY281" s="802"/>
      <c r="TZ281" s="802"/>
      <c r="UA281" s="802"/>
      <c r="UB281" s="802"/>
      <c r="UC281" s="802"/>
      <c r="UD281" s="802"/>
      <c r="UE281" s="802"/>
      <c r="UF281" s="802"/>
      <c r="UG281" s="802"/>
      <c r="UH281" s="802"/>
      <c r="UI281" s="802"/>
      <c r="UJ281" s="802"/>
      <c r="UK281" s="802"/>
      <c r="UL281" s="802"/>
      <c r="UM281" s="802"/>
      <c r="UN281" s="802"/>
      <c r="UO281" s="802"/>
      <c r="UP281" s="802"/>
      <c r="UQ281" s="802"/>
      <c r="UR281" s="802"/>
      <c r="US281" s="802"/>
      <c r="UT281" s="802"/>
      <c r="UU281" s="802"/>
      <c r="UV281" s="802"/>
      <c r="UW281" s="802"/>
      <c r="UX281" s="802"/>
      <c r="UY281" s="802"/>
      <c r="UZ281" s="802"/>
      <c r="VA281" s="802"/>
      <c r="VB281" s="802"/>
      <c r="VC281" s="802"/>
      <c r="VD281" s="802"/>
      <c r="VE281" s="802"/>
      <c r="VF281" s="802"/>
      <c r="VG281" s="802"/>
      <c r="VH281" s="802"/>
      <c r="VI281" s="802"/>
      <c r="VJ281" s="802"/>
      <c r="VK281" s="802"/>
      <c r="VL281" s="802"/>
      <c r="VM281" s="802"/>
      <c r="VN281" s="802"/>
      <c r="VO281" s="802"/>
      <c r="VP281" s="802"/>
      <c r="VQ281" s="802"/>
      <c r="VR281" s="802"/>
      <c r="VS281" s="802"/>
      <c r="VT281" s="802"/>
      <c r="VU281" s="802"/>
      <c r="VV281" s="802"/>
      <c r="VW281" s="802"/>
      <c r="VX281" s="802"/>
      <c r="VY281" s="802"/>
      <c r="VZ281" s="802"/>
      <c r="WA281" s="802"/>
      <c r="WB281" s="802"/>
      <c r="WC281" s="802"/>
      <c r="WD281" s="802"/>
      <c r="WE281" s="802"/>
      <c r="WF281" s="802"/>
      <c r="WG281" s="802"/>
      <c r="WH281" s="802"/>
      <c r="WI281" s="802"/>
      <c r="WJ281" s="802"/>
      <c r="WK281" s="802"/>
      <c r="WL281" s="802"/>
      <c r="WM281" s="802"/>
      <c r="WN281" s="802"/>
      <c r="WO281" s="802"/>
      <c r="WP281" s="802"/>
      <c r="WQ281" s="802"/>
      <c r="WR281" s="802"/>
      <c r="WS281" s="802"/>
      <c r="WT281" s="802"/>
      <c r="WU281" s="802"/>
      <c r="WV281" s="802"/>
      <c r="WW281" s="802"/>
      <c r="WX281" s="802"/>
      <c r="WY281" s="802"/>
      <c r="WZ281" s="802"/>
      <c r="XA281" s="802"/>
      <c r="XB281" s="802"/>
      <c r="XC281" s="802"/>
      <c r="XD281" s="802"/>
      <c r="XE281" s="802"/>
      <c r="XF281" s="802"/>
      <c r="XG281" s="802"/>
      <c r="XH281" s="802"/>
      <c r="XI281" s="802"/>
      <c r="XJ281" s="802"/>
      <c r="XK281" s="802"/>
      <c r="XL281" s="802"/>
      <c r="XM281" s="802"/>
      <c r="XN281" s="802"/>
      <c r="XO281" s="802"/>
      <c r="XP281" s="802"/>
      <c r="XQ281" s="802"/>
      <c r="XR281" s="802"/>
      <c r="XS281" s="802"/>
      <c r="XT281" s="802"/>
      <c r="XU281" s="802"/>
      <c r="XV281" s="802"/>
      <c r="XW281" s="802"/>
      <c r="XX281" s="802"/>
      <c r="XY281" s="802"/>
      <c r="XZ281" s="802"/>
      <c r="YA281" s="802"/>
      <c r="YB281" s="802"/>
      <c r="YC281" s="802"/>
      <c r="YD281" s="802"/>
      <c r="YE281" s="802"/>
      <c r="YF281" s="802"/>
      <c r="YG281" s="802"/>
      <c r="YH281" s="802"/>
      <c r="YI281" s="802"/>
      <c r="YJ281" s="802"/>
      <c r="YK281" s="802"/>
      <c r="YL281" s="802"/>
      <c r="YM281" s="802"/>
      <c r="YN281" s="802"/>
      <c r="YO281" s="802"/>
      <c r="YP281" s="802"/>
      <c r="YQ281" s="802"/>
      <c r="YR281" s="802"/>
      <c r="YS281" s="802"/>
      <c r="YT281" s="802"/>
      <c r="YU281" s="802"/>
      <c r="YV281" s="802"/>
      <c r="YW281" s="802"/>
      <c r="YX281" s="802"/>
      <c r="YY281" s="802"/>
      <c r="YZ281" s="802"/>
      <c r="ZA281" s="802"/>
      <c r="ZB281" s="802"/>
      <c r="ZC281" s="802"/>
      <c r="ZD281" s="802"/>
      <c r="ZE281" s="802"/>
      <c r="ZF281" s="802"/>
      <c r="ZG281" s="802"/>
      <c r="ZH281" s="802"/>
      <c r="ZI281" s="802"/>
      <c r="ZJ281" s="802"/>
      <c r="ZK281" s="802"/>
      <c r="ZL281" s="802"/>
      <c r="ZM281" s="802"/>
      <c r="ZN281" s="802"/>
      <c r="ZO281" s="802"/>
      <c r="ZP281" s="802"/>
      <c r="ZQ281" s="802"/>
      <c r="ZR281" s="802"/>
      <c r="ZS281" s="802"/>
      <c r="ZT281" s="802"/>
      <c r="ZU281" s="802"/>
      <c r="ZV281" s="802"/>
      <c r="ZW281" s="802"/>
      <c r="ZX281" s="802"/>
      <c r="ZY281" s="802"/>
      <c r="ZZ281" s="802"/>
      <c r="AAA281" s="802"/>
      <c r="AAB281" s="802"/>
      <c r="AAC281" s="802"/>
      <c r="AAD281" s="802"/>
      <c r="AAE281" s="802"/>
      <c r="AAF281" s="802"/>
      <c r="AAG281" s="802"/>
      <c r="AAH281" s="802"/>
      <c r="AAI281" s="802"/>
      <c r="AAJ281" s="802"/>
      <c r="AAK281" s="802"/>
      <c r="AAL281" s="802"/>
      <c r="AAM281" s="802"/>
      <c r="AAN281" s="802"/>
      <c r="AAO281" s="802"/>
      <c r="AAP281" s="802"/>
      <c r="AAQ281" s="802"/>
      <c r="AAR281" s="802"/>
      <c r="AAS281" s="802"/>
      <c r="AAT281" s="802"/>
      <c r="AAU281" s="802"/>
      <c r="AAV281" s="802"/>
      <c r="AAW281" s="802"/>
      <c r="AAX281" s="802"/>
      <c r="AAY281" s="802"/>
      <c r="AAZ281" s="802"/>
      <c r="ABA281" s="802"/>
      <c r="ABB281" s="802"/>
      <c r="ABC281" s="802"/>
      <c r="ABD281" s="802"/>
      <c r="ABE281" s="802"/>
      <c r="ABF281" s="802"/>
      <c r="ABG281" s="802"/>
      <c r="ABH281" s="802"/>
      <c r="ABI281" s="802"/>
      <c r="ABJ281" s="802"/>
      <c r="ABK281" s="802"/>
      <c r="ABL281" s="802"/>
      <c r="ABM281" s="802"/>
      <c r="ABN281" s="802"/>
      <c r="ABO281" s="802"/>
      <c r="ABP281" s="802"/>
      <c r="ABQ281" s="802"/>
      <c r="ABR281" s="802"/>
      <c r="ABS281" s="802"/>
      <c r="ABT281" s="802"/>
      <c r="ABU281" s="802"/>
      <c r="ABV281" s="802"/>
      <c r="ABW281" s="802"/>
      <c r="ABX281" s="802"/>
      <c r="ABY281" s="802"/>
      <c r="ABZ281" s="802"/>
      <c r="ACA281" s="802"/>
      <c r="ACB281" s="802"/>
      <c r="ACC281" s="802"/>
      <c r="ACD281" s="802"/>
      <c r="ACE281" s="802"/>
      <c r="ACF281" s="802"/>
      <c r="ACG281" s="802"/>
      <c r="ACH281" s="802"/>
      <c r="ACI281" s="802"/>
      <c r="ACJ281" s="802"/>
      <c r="ACK281" s="802"/>
      <c r="ACL281" s="802"/>
      <c r="ACM281" s="802"/>
      <c r="ACN281" s="802"/>
      <c r="ACO281" s="802"/>
      <c r="ACP281" s="802"/>
      <c r="ACQ281" s="802"/>
      <c r="ACR281" s="802"/>
      <c r="ACS281" s="802"/>
      <c r="ACT281" s="802"/>
      <c r="ACU281" s="802"/>
      <c r="ACV281" s="802"/>
      <c r="ACW281" s="802"/>
      <c r="ACX281" s="802"/>
      <c r="ACY281" s="802"/>
      <c r="ACZ281" s="802"/>
      <c r="ADA281" s="802"/>
      <c r="ADB281" s="802"/>
      <c r="ADC281" s="802"/>
      <c r="ADD281" s="802"/>
      <c r="ADE281" s="802"/>
      <c r="ADF281" s="802"/>
      <c r="ADG281" s="802"/>
      <c r="ADH281" s="802"/>
      <c r="ADI281" s="802"/>
      <c r="ADJ281" s="802"/>
      <c r="ADK281" s="802"/>
      <c r="ADL281" s="802"/>
      <c r="ADM281" s="802"/>
      <c r="ADN281" s="802"/>
      <c r="ADO281" s="802"/>
      <c r="ADP281" s="802"/>
      <c r="ADQ281" s="802"/>
      <c r="ADR281" s="802"/>
      <c r="ADS281" s="802"/>
      <c r="ADT281" s="802"/>
      <c r="ADU281" s="802"/>
      <c r="ADV281" s="802"/>
      <c r="ADW281" s="802"/>
      <c r="ADX281" s="802"/>
      <c r="ADY281" s="802"/>
      <c r="ADZ281" s="802"/>
      <c r="AEA281" s="802"/>
      <c r="AEB281" s="802"/>
      <c r="AEC281" s="802"/>
      <c r="AED281" s="802"/>
      <c r="AEE281" s="802"/>
      <c r="AEF281" s="802"/>
      <c r="AEG281" s="802"/>
      <c r="AEH281" s="802"/>
      <c r="AEI281" s="802"/>
      <c r="AEJ281" s="802"/>
      <c r="AEK281" s="802"/>
      <c r="AEL281" s="802"/>
      <c r="AEM281" s="802"/>
      <c r="AEN281" s="802"/>
      <c r="AEO281" s="802"/>
      <c r="AEP281" s="802"/>
      <c r="AEQ281" s="802"/>
      <c r="AER281" s="802"/>
      <c r="AES281" s="802"/>
      <c r="AET281" s="802"/>
      <c r="AEU281" s="802"/>
      <c r="AEV281" s="802"/>
      <c r="AEW281" s="802"/>
      <c r="AEX281" s="802"/>
      <c r="AEY281" s="802"/>
      <c r="AEZ281" s="802"/>
      <c r="AFA281" s="802"/>
      <c r="AFB281" s="802"/>
      <c r="AFC281" s="802"/>
      <c r="AFD281" s="802"/>
      <c r="AFE281" s="802"/>
      <c r="AFF281" s="802"/>
      <c r="AFG281" s="802"/>
      <c r="AFH281" s="802"/>
      <c r="AFI281" s="802"/>
      <c r="AFJ281" s="802"/>
      <c r="AFK281" s="802"/>
      <c r="AFL281" s="802"/>
      <c r="AFM281" s="802"/>
      <c r="AFN281" s="802"/>
      <c r="AFO281" s="802"/>
      <c r="AFP281" s="802"/>
      <c r="AFQ281" s="802"/>
      <c r="AFR281" s="802"/>
      <c r="AFS281" s="802"/>
      <c r="AFT281" s="802"/>
      <c r="AFU281" s="802"/>
      <c r="AFV281" s="802"/>
      <c r="AFW281" s="802"/>
      <c r="AFX281" s="802"/>
      <c r="AFY281" s="802"/>
      <c r="AFZ281" s="802"/>
      <c r="AGA281" s="802"/>
      <c r="AGB281" s="802"/>
      <c r="AGC281" s="802"/>
      <c r="AGD281" s="802"/>
      <c r="AGE281" s="802"/>
      <c r="AGF281" s="802"/>
      <c r="AGG281" s="802"/>
      <c r="AGH281" s="802"/>
      <c r="AGI281" s="802"/>
      <c r="AGJ281" s="802"/>
      <c r="AGK281" s="802"/>
      <c r="AGL281" s="802"/>
      <c r="AGM281" s="802"/>
      <c r="AGN281" s="802"/>
      <c r="AGO281" s="802"/>
      <c r="AGP281" s="802"/>
      <c r="AGQ281" s="802"/>
      <c r="AGR281" s="802"/>
      <c r="AGS281" s="802"/>
      <c r="AGT281" s="802"/>
      <c r="AGU281" s="802"/>
      <c r="AGV281" s="802"/>
      <c r="AGW281" s="802"/>
      <c r="AGX281" s="802"/>
      <c r="AGY281" s="802"/>
      <c r="AGZ281" s="802"/>
      <c r="AHA281" s="802"/>
      <c r="AHB281" s="802"/>
      <c r="AHC281" s="802"/>
      <c r="AHD281" s="802"/>
      <c r="AHE281" s="802"/>
      <c r="AHF281" s="802"/>
      <c r="AHG281" s="802"/>
      <c r="AHH281" s="802"/>
      <c r="AHI281" s="802"/>
      <c r="AHJ281" s="802"/>
      <c r="AHK281" s="802"/>
      <c r="AHL281" s="802"/>
      <c r="AHM281" s="802"/>
      <c r="AHN281" s="802"/>
      <c r="AHO281" s="802"/>
      <c r="AHP281" s="802"/>
      <c r="AHQ281" s="802"/>
      <c r="AHR281" s="802"/>
      <c r="AHS281" s="802"/>
      <c r="AHT281" s="802"/>
      <c r="AHU281" s="802"/>
      <c r="AHV281" s="802"/>
      <c r="AHW281" s="802"/>
      <c r="AHX281" s="802"/>
      <c r="AHY281" s="802"/>
      <c r="AHZ281" s="802"/>
      <c r="AIA281" s="802"/>
      <c r="AIB281" s="802"/>
      <c r="AIC281" s="802"/>
      <c r="AID281" s="802"/>
      <c r="AIE281" s="802"/>
      <c r="AIF281" s="802"/>
      <c r="AIG281" s="802"/>
      <c r="AIH281" s="802"/>
      <c r="AII281" s="802"/>
      <c r="AIJ281" s="802"/>
      <c r="AQE281" s="802"/>
      <c r="AQF281" s="802"/>
      <c r="AQG281" s="802"/>
      <c r="AQH281" s="802"/>
      <c r="AQI281" s="802"/>
      <c r="AQJ281" s="802"/>
      <c r="AQK281" s="802"/>
      <c r="AQL281" s="802"/>
      <c r="AQM281" s="802"/>
      <c r="AQN281" s="802"/>
      <c r="AQO281" s="802"/>
      <c r="AQP281" s="802"/>
      <c r="AQQ281" s="802"/>
      <c r="AQR281" s="802"/>
      <c r="AQS281" s="802"/>
      <c r="AQT281" s="802"/>
      <c r="AQU281" s="802"/>
      <c r="AQV281" s="802"/>
      <c r="AQW281" s="802"/>
      <c r="AQX281" s="802"/>
      <c r="AQY281" s="802"/>
      <c r="AQZ281" s="802"/>
      <c r="ARA281" s="802"/>
      <c r="ARB281" s="802"/>
      <c r="ARC281" s="802"/>
      <c r="ARD281" s="802"/>
      <c r="ARE281" s="802"/>
      <c r="ARF281" s="802"/>
      <c r="ARG281" s="802"/>
      <c r="ARH281" s="802"/>
      <c r="ARI281" s="802"/>
      <c r="ARJ281" s="802"/>
      <c r="ARK281" s="802"/>
      <c r="ARL281" s="802"/>
      <c r="ARM281" s="802"/>
      <c r="ARN281" s="802"/>
      <c r="ARO281" s="802"/>
      <c r="ARP281" s="802"/>
      <c r="ARQ281" s="802"/>
      <c r="ARR281" s="802"/>
      <c r="ARS281" s="802"/>
      <c r="ART281" s="802"/>
      <c r="ARU281" s="802"/>
      <c r="ARV281" s="802"/>
      <c r="ARW281" s="802"/>
      <c r="ARX281" s="802"/>
      <c r="ARY281" s="802"/>
      <c r="ARZ281" s="802"/>
      <c r="ASA281" s="802"/>
      <c r="ASB281" s="802"/>
      <c r="ASC281" s="802"/>
      <c r="ASD281" s="802"/>
      <c r="ASE281" s="802"/>
      <c r="ASF281" s="802"/>
      <c r="ASG281" s="802"/>
      <c r="ASH281" s="802"/>
      <c r="ASI281" s="802"/>
      <c r="ASJ281" s="802"/>
      <c r="ASK281" s="802"/>
      <c r="ASL281" s="802"/>
      <c r="ATP281" s="802"/>
      <c r="ATQ281" s="802"/>
      <c r="ATR281" s="802"/>
      <c r="ATS281" s="802"/>
      <c r="ATT281" s="802"/>
      <c r="ATU281" s="802"/>
      <c r="ATV281" s="802"/>
      <c r="ATW281" s="802"/>
      <c r="ATX281" s="802"/>
      <c r="ATY281" s="802"/>
      <c r="ATZ281" s="802"/>
      <c r="AUA281" s="802"/>
      <c r="AUB281" s="802"/>
      <c r="AUC281" s="802"/>
      <c r="AUD281" s="802"/>
      <c r="AUE281" s="802"/>
      <c r="AUF281" s="802"/>
      <c r="AUG281" s="802"/>
      <c r="AUH281" s="802"/>
      <c r="AUI281" s="802"/>
      <c r="AUJ281" s="802"/>
      <c r="AUK281" s="802"/>
      <c r="AUL281" s="802"/>
      <c r="AUM281" s="802"/>
      <c r="AUN281" s="802"/>
      <c r="AUO281" s="802"/>
      <c r="AUP281" s="801"/>
      <c r="AUQ281" s="802"/>
      <c r="AUR281" s="801"/>
      <c r="AUS281" s="802"/>
      <c r="AUT281" s="801"/>
      <c r="AUU281" s="802"/>
      <c r="AUV281" s="802"/>
      <c r="AUW281" s="802"/>
      <c r="AUX281" s="802"/>
      <c r="AUY281" s="802"/>
      <c r="AUZ281" s="802"/>
      <c r="AVA281" s="802"/>
      <c r="AVB281" s="802"/>
      <c r="AVC281" s="802"/>
      <c r="AVD281" s="802"/>
      <c r="AVE281" s="802"/>
      <c r="AVF281" s="802"/>
      <c r="AVG281" s="802"/>
      <c r="AVH281" s="802"/>
      <c r="AVI281" s="802"/>
      <c r="AVJ281" s="808"/>
      <c r="AVK281" s="808"/>
      <c r="AVL281" s="808"/>
      <c r="AVM281" s="808"/>
      <c r="AVN281" s="808"/>
      <c r="AVO281" s="808"/>
      <c r="AVP281" s="808"/>
      <c r="AVQ281" s="808"/>
      <c r="AVR281" s="808"/>
      <c r="AVS281" s="808"/>
      <c r="AVT281" s="808"/>
      <c r="AVU281" s="809"/>
      <c r="AVV281" s="809"/>
      <c r="AVW281" s="809"/>
      <c r="AVX281" s="809"/>
      <c r="AVY281" s="809"/>
      <c r="AVZ281" s="809"/>
      <c r="AWA281" s="809"/>
      <c r="AWB281" s="809"/>
      <c r="AWC281" s="809"/>
      <c r="AWD281" s="809"/>
      <c r="AWE281" s="809"/>
      <c r="AWF281" s="809"/>
      <c r="AWG281" s="809"/>
      <c r="AWH281" s="809"/>
      <c r="AWI281" s="809"/>
      <c r="AWJ281" s="809"/>
      <c r="AWK281" s="809"/>
      <c r="AWL281" s="809"/>
      <c r="AWM281" s="809"/>
      <c r="AWN281" s="809"/>
      <c r="AWO281" s="809"/>
      <c r="AWP281" s="809"/>
      <c r="AWQ281" s="809"/>
      <c r="AWR281" s="808"/>
      <c r="AWS281" s="761"/>
      <c r="AWT281" s="808"/>
      <c r="AWU281" s="809"/>
      <c r="AWV281" s="809"/>
      <c r="AWW281" s="809"/>
      <c r="AWX281" s="809"/>
      <c r="AWY281" s="809"/>
      <c r="AWZ281" s="809"/>
      <c r="AXA281" s="809"/>
      <c r="AXB281" s="809"/>
      <c r="AXC281" s="809"/>
      <c r="AXD281" s="809"/>
      <c r="AXE281" s="809"/>
      <c r="AXF281" s="809"/>
      <c r="AXG281" s="809"/>
      <c r="AXH281" s="809"/>
      <c r="AXI281" s="809"/>
      <c r="AXJ281" s="809"/>
      <c r="AXK281" s="809"/>
      <c r="AXL281" s="809"/>
      <c r="AXM281" s="809"/>
      <c r="AXN281" s="809"/>
      <c r="AXO281" s="809"/>
      <c r="AXP281" s="809"/>
      <c r="AXQ281" s="809"/>
      <c r="AXR281" s="809"/>
      <c r="AXS281" s="809"/>
      <c r="AXT281" s="809"/>
      <c r="AXU281" s="809"/>
      <c r="AXV281" s="809"/>
      <c r="AXW281" s="809"/>
      <c r="AXX281" s="809"/>
      <c r="AXY281" s="809"/>
      <c r="AXZ281" s="809"/>
      <c r="AYA281" s="809"/>
      <c r="AYB281" s="809"/>
      <c r="AYC281" s="809"/>
      <c r="AYD281" s="808"/>
      <c r="AYE281" s="808"/>
      <c r="AYF281" s="809"/>
      <c r="AYG281" s="808"/>
      <c r="AYH281" s="810"/>
      <c r="AYI281" s="810"/>
      <c r="AYJ281" s="810"/>
      <c r="AYK281" s="810"/>
      <c r="AYL281" s="810"/>
      <c r="AYM281" s="810"/>
      <c r="AYN281" s="810"/>
      <c r="AYO281" s="810"/>
      <c r="AYP281" s="810"/>
      <c r="AYQ281" s="810"/>
      <c r="AYR281" s="810"/>
      <c r="AYS281" s="810"/>
      <c r="AYT281" s="810"/>
      <c r="AYU281" s="810"/>
      <c r="AYV281" s="810"/>
      <c r="AYW281" s="810"/>
      <c r="AYX281" s="810"/>
      <c r="AYY281" s="810"/>
      <c r="AYZ281" s="810"/>
      <c r="AZA281" s="810"/>
      <c r="AZB281" s="810"/>
      <c r="AZC281" s="810"/>
      <c r="AZD281" s="810"/>
      <c r="AZE281" s="810"/>
      <c r="AZF281" s="810"/>
      <c r="AZG281" s="810"/>
      <c r="AZH281" s="810"/>
      <c r="AZI281" s="810"/>
      <c r="AZJ281" s="810"/>
      <c r="AZK281" s="810"/>
      <c r="AZL281" s="810"/>
      <c r="AZM281" s="810"/>
      <c r="AZN281" s="810"/>
      <c r="AZO281" s="810"/>
      <c r="AZP281" s="809"/>
      <c r="AZQ281" s="802"/>
      <c r="AZR281" s="802"/>
      <c r="AZS281" s="802"/>
    </row>
    <row r="282" spans="45:920 1123:1371" s="793" customFormat="1" ht="13.5">
      <c r="AS282" s="802"/>
      <c r="AT282" s="802"/>
      <c r="AU282" s="802"/>
      <c r="AV282" s="802"/>
      <c r="AW282" s="802"/>
      <c r="AX282" s="802"/>
      <c r="AY282" s="802"/>
      <c r="AZ282" s="802"/>
      <c r="BA282" s="802"/>
      <c r="BB282" s="802"/>
      <c r="BC282" s="802"/>
      <c r="BD282" s="802"/>
      <c r="BE282" s="802"/>
      <c r="BF282" s="802"/>
      <c r="BG282" s="802"/>
      <c r="BH282" s="802"/>
      <c r="BI282" s="802"/>
      <c r="BJ282" s="802"/>
      <c r="BK282" s="802"/>
      <c r="BL282" s="802"/>
      <c r="BM282" s="802"/>
      <c r="BN282" s="802"/>
      <c r="BO282" s="802"/>
      <c r="BP282" s="802"/>
      <c r="BQ282" s="802"/>
      <c r="BR282" s="802"/>
      <c r="BS282" s="802"/>
      <c r="BT282" s="802"/>
      <c r="BU282" s="802"/>
      <c r="BV282" s="802"/>
      <c r="BW282" s="802"/>
      <c r="BX282" s="802"/>
      <c r="BY282" s="802"/>
      <c r="BZ282" s="802"/>
      <c r="CA282" s="802"/>
      <c r="CB282" s="802"/>
      <c r="CC282" s="802"/>
      <c r="CD282" s="802"/>
      <c r="CE282" s="802"/>
      <c r="CF282" s="802"/>
      <c r="CG282" s="802"/>
      <c r="CH282" s="802"/>
      <c r="CI282" s="802"/>
      <c r="CJ282" s="802"/>
      <c r="CK282" s="802"/>
      <c r="CL282" s="802"/>
      <c r="CM282" s="802"/>
      <c r="CN282" s="802"/>
      <c r="CO282" s="802"/>
      <c r="CP282" s="802"/>
      <c r="CQ282" s="802"/>
      <c r="CR282" s="802"/>
      <c r="CS282" s="802"/>
      <c r="CT282" s="802"/>
      <c r="CU282" s="802"/>
      <c r="CV282" s="802"/>
      <c r="CW282" s="802"/>
      <c r="CX282" s="802"/>
      <c r="CY282" s="802"/>
      <c r="CZ282" s="802"/>
      <c r="DA282" s="802"/>
      <c r="DB282" s="802"/>
      <c r="DC282" s="802"/>
      <c r="DD282" s="802"/>
      <c r="DE282" s="802"/>
      <c r="DF282" s="802"/>
      <c r="DG282" s="802"/>
      <c r="DH282" s="802"/>
      <c r="DI282" s="802"/>
      <c r="DJ282" s="802"/>
      <c r="DK282" s="802"/>
      <c r="DL282" s="802"/>
      <c r="DM282" s="802"/>
      <c r="DN282" s="802"/>
      <c r="DO282" s="802"/>
      <c r="DP282" s="802"/>
      <c r="DQ282" s="802"/>
      <c r="DR282" s="802"/>
      <c r="DS282" s="802"/>
      <c r="DT282" s="802"/>
      <c r="DU282" s="802"/>
      <c r="DV282" s="802"/>
      <c r="DW282" s="802"/>
      <c r="DX282" s="802"/>
      <c r="DY282" s="802"/>
      <c r="DZ282" s="802"/>
      <c r="EA282" s="802"/>
      <c r="EB282" s="802"/>
      <c r="EC282" s="802"/>
      <c r="ED282" s="802"/>
      <c r="EE282" s="802"/>
      <c r="EF282" s="802"/>
      <c r="EG282" s="802"/>
      <c r="EH282" s="802"/>
      <c r="EI282" s="802"/>
      <c r="EJ282" s="802"/>
      <c r="EK282" s="802"/>
      <c r="EL282" s="802"/>
      <c r="EM282" s="802"/>
      <c r="EN282" s="802"/>
      <c r="EO282" s="802"/>
      <c r="EP282" s="802"/>
      <c r="EQ282" s="802"/>
      <c r="ER282" s="802"/>
      <c r="ES282" s="802"/>
      <c r="ET282" s="802"/>
      <c r="EU282" s="802"/>
      <c r="EV282" s="802"/>
      <c r="EW282" s="802"/>
      <c r="EX282" s="802"/>
      <c r="EY282" s="802"/>
      <c r="EZ282" s="802"/>
      <c r="FA282" s="802"/>
      <c r="FB282" s="802"/>
      <c r="FC282" s="802"/>
      <c r="FD282" s="802"/>
      <c r="FE282" s="802"/>
      <c r="FF282" s="802"/>
      <c r="FG282" s="802"/>
      <c r="FH282" s="802"/>
      <c r="FI282" s="802"/>
      <c r="FJ282" s="802"/>
      <c r="FK282" s="802"/>
      <c r="FL282" s="802"/>
      <c r="FM282" s="802"/>
      <c r="FN282" s="802"/>
      <c r="FO282" s="802"/>
      <c r="FP282" s="802"/>
      <c r="FQ282" s="802"/>
      <c r="FR282" s="802"/>
      <c r="FS282" s="802"/>
      <c r="FT282" s="802"/>
      <c r="FU282" s="802"/>
      <c r="FV282" s="802"/>
      <c r="FW282" s="802"/>
      <c r="FX282" s="802"/>
      <c r="FY282" s="802"/>
      <c r="FZ282" s="802"/>
      <c r="GA282" s="802"/>
      <c r="GB282" s="802"/>
      <c r="GC282" s="802"/>
      <c r="GD282" s="802"/>
      <c r="GE282" s="802"/>
      <c r="GF282" s="802"/>
      <c r="GG282" s="802"/>
      <c r="GH282" s="802"/>
      <c r="GI282" s="802"/>
      <c r="GJ282" s="802"/>
      <c r="GK282" s="802"/>
      <c r="GL282" s="802"/>
      <c r="GM282" s="802"/>
      <c r="GN282" s="802"/>
      <c r="GO282" s="802"/>
      <c r="GP282" s="802"/>
      <c r="GQ282" s="802"/>
      <c r="GR282" s="802"/>
      <c r="GS282" s="802"/>
      <c r="GT282" s="802"/>
      <c r="GU282" s="802"/>
      <c r="GV282" s="802"/>
      <c r="GW282" s="802"/>
      <c r="GX282" s="802"/>
      <c r="GY282" s="802"/>
      <c r="GZ282" s="802"/>
      <c r="HA282" s="802"/>
      <c r="HB282" s="802"/>
      <c r="HC282" s="802"/>
      <c r="HD282" s="802"/>
      <c r="HE282" s="802"/>
      <c r="HF282" s="802"/>
      <c r="HG282" s="802"/>
      <c r="HH282" s="802"/>
      <c r="HI282" s="802"/>
      <c r="HJ282" s="802"/>
      <c r="HK282" s="802"/>
      <c r="HL282" s="802"/>
      <c r="HM282" s="802"/>
      <c r="HN282" s="802"/>
      <c r="HO282" s="802"/>
      <c r="HP282" s="802"/>
      <c r="HQ282" s="802"/>
      <c r="HR282" s="802"/>
      <c r="HS282" s="802"/>
      <c r="HT282" s="802"/>
      <c r="HU282" s="802"/>
      <c r="HV282" s="802"/>
      <c r="HW282" s="802"/>
      <c r="HX282" s="802"/>
      <c r="HY282" s="802"/>
      <c r="HZ282" s="802"/>
      <c r="IA282" s="802"/>
      <c r="IB282" s="802"/>
      <c r="IC282" s="802"/>
      <c r="ID282" s="802"/>
      <c r="IE282" s="802"/>
      <c r="IF282" s="802"/>
      <c r="IG282" s="802"/>
      <c r="IH282" s="802"/>
      <c r="II282" s="802"/>
      <c r="IJ282" s="802"/>
      <c r="IK282" s="802"/>
      <c r="IL282" s="802"/>
      <c r="IM282" s="802"/>
      <c r="IN282" s="802"/>
      <c r="IO282" s="802"/>
      <c r="IP282" s="802"/>
      <c r="IQ282" s="802"/>
      <c r="IR282" s="802"/>
      <c r="IS282" s="802"/>
      <c r="IT282" s="802"/>
      <c r="IU282" s="802"/>
      <c r="IV282" s="802"/>
      <c r="IW282" s="802"/>
      <c r="IX282" s="802"/>
      <c r="IY282" s="802"/>
      <c r="IZ282" s="802"/>
      <c r="JA282" s="802"/>
      <c r="JB282" s="802"/>
      <c r="JC282" s="802"/>
      <c r="JD282" s="802"/>
      <c r="JE282" s="802"/>
      <c r="JF282" s="802"/>
      <c r="JG282" s="802"/>
      <c r="JH282" s="802"/>
      <c r="JI282" s="802"/>
      <c r="JJ282" s="802"/>
      <c r="JK282" s="802"/>
      <c r="JL282" s="802"/>
      <c r="JM282" s="802"/>
      <c r="JN282" s="802"/>
      <c r="JO282" s="802"/>
      <c r="JP282" s="802"/>
      <c r="JQ282" s="802"/>
      <c r="JR282" s="802"/>
      <c r="JS282" s="802"/>
      <c r="JT282" s="802"/>
      <c r="JU282" s="802"/>
      <c r="JV282" s="802"/>
      <c r="JW282" s="802"/>
      <c r="JX282" s="802"/>
      <c r="JY282" s="802"/>
      <c r="JZ282" s="802"/>
      <c r="KA282" s="802"/>
      <c r="KB282" s="802"/>
      <c r="KC282" s="802"/>
      <c r="KD282" s="802"/>
      <c r="KE282" s="802"/>
      <c r="KF282" s="802"/>
      <c r="KG282" s="802"/>
      <c r="KH282" s="802"/>
      <c r="KI282" s="802"/>
      <c r="KJ282" s="802"/>
      <c r="KK282" s="802"/>
      <c r="KL282" s="802"/>
      <c r="KM282" s="802"/>
      <c r="KN282" s="802"/>
      <c r="KO282" s="802"/>
      <c r="KP282" s="802"/>
      <c r="KQ282" s="802"/>
      <c r="KR282" s="802"/>
      <c r="KS282" s="802"/>
      <c r="KT282" s="802"/>
      <c r="KU282" s="802"/>
      <c r="KV282" s="802"/>
      <c r="KW282" s="802"/>
      <c r="KX282" s="802"/>
      <c r="KY282" s="802"/>
      <c r="KZ282" s="802"/>
      <c r="LA282" s="802"/>
      <c r="LB282" s="802"/>
      <c r="LC282" s="802"/>
      <c r="LD282" s="802"/>
      <c r="LE282" s="802"/>
      <c r="LF282" s="802"/>
      <c r="LG282" s="802"/>
      <c r="LH282" s="802"/>
      <c r="LI282" s="802"/>
      <c r="LJ282" s="802"/>
      <c r="LK282" s="802"/>
      <c r="LL282" s="802"/>
      <c r="LM282" s="802"/>
      <c r="LN282" s="802"/>
      <c r="LO282" s="802"/>
      <c r="LP282" s="802"/>
      <c r="LQ282" s="802"/>
      <c r="LR282" s="802"/>
      <c r="LS282" s="802"/>
      <c r="LT282" s="802"/>
      <c r="LU282" s="802"/>
      <c r="LV282" s="802"/>
      <c r="LW282" s="802"/>
      <c r="LX282" s="802"/>
      <c r="LY282" s="802"/>
      <c r="LZ282" s="802"/>
      <c r="MA282" s="802"/>
      <c r="MB282" s="802"/>
      <c r="MC282" s="802"/>
      <c r="MD282" s="802"/>
      <c r="ME282" s="802"/>
      <c r="MF282" s="802"/>
      <c r="MG282" s="802"/>
      <c r="MH282" s="802"/>
      <c r="MI282" s="802"/>
      <c r="MJ282" s="802"/>
      <c r="MK282" s="802"/>
      <c r="ML282" s="802"/>
      <c r="MM282" s="802"/>
      <c r="MN282" s="802"/>
      <c r="MO282" s="802"/>
      <c r="MP282" s="802"/>
      <c r="MQ282" s="802"/>
      <c r="MR282" s="802"/>
      <c r="MS282" s="802"/>
      <c r="MT282" s="802"/>
      <c r="MU282" s="802"/>
      <c r="MV282" s="802"/>
      <c r="MW282" s="802"/>
      <c r="MX282" s="802"/>
      <c r="MY282" s="802"/>
      <c r="MZ282" s="802"/>
      <c r="NA282" s="802"/>
      <c r="NB282" s="802"/>
      <c r="NC282" s="802"/>
      <c r="ND282" s="802"/>
      <c r="NE282" s="802"/>
      <c r="NF282" s="802"/>
      <c r="NG282" s="802"/>
      <c r="NH282" s="802"/>
      <c r="NI282" s="802"/>
      <c r="NJ282" s="802"/>
      <c r="NK282" s="802"/>
      <c r="NL282" s="802"/>
      <c r="NM282" s="802"/>
      <c r="NN282" s="802"/>
      <c r="NO282" s="802"/>
      <c r="NP282" s="802"/>
      <c r="NQ282" s="802"/>
      <c r="NR282" s="802"/>
      <c r="NS282" s="802"/>
      <c r="NT282" s="802"/>
      <c r="NU282" s="802"/>
      <c r="NV282" s="802"/>
      <c r="NW282" s="802"/>
      <c r="NX282" s="802"/>
      <c r="NY282" s="802"/>
      <c r="NZ282" s="802"/>
      <c r="OA282" s="802"/>
      <c r="OB282" s="802"/>
      <c r="OC282" s="802"/>
      <c r="OD282" s="802"/>
      <c r="OE282" s="802"/>
      <c r="OF282" s="802"/>
      <c r="OG282" s="802"/>
      <c r="OH282" s="802"/>
      <c r="OI282" s="802"/>
      <c r="OJ282" s="802"/>
      <c r="OK282" s="802"/>
      <c r="OL282" s="802"/>
      <c r="OM282" s="802"/>
      <c r="ON282" s="802"/>
      <c r="OO282" s="802"/>
      <c r="OP282" s="802"/>
      <c r="OQ282" s="802"/>
      <c r="OR282" s="802"/>
      <c r="OS282" s="802"/>
      <c r="OT282" s="802"/>
      <c r="OU282" s="802"/>
      <c r="OV282" s="802"/>
      <c r="OW282" s="802"/>
      <c r="OX282" s="802"/>
      <c r="OY282" s="802"/>
      <c r="OZ282" s="802"/>
      <c r="PA282" s="802"/>
      <c r="PB282" s="802"/>
      <c r="PC282" s="802"/>
      <c r="PD282" s="802"/>
      <c r="PE282" s="802"/>
      <c r="PF282" s="802"/>
      <c r="PG282" s="802"/>
      <c r="PH282" s="802"/>
      <c r="PI282" s="802"/>
      <c r="PJ282" s="802"/>
      <c r="PK282" s="802"/>
      <c r="PL282" s="802"/>
      <c r="PM282" s="802"/>
      <c r="PN282" s="802"/>
      <c r="PO282" s="802"/>
      <c r="PP282" s="802"/>
      <c r="PQ282" s="802"/>
      <c r="PR282" s="802"/>
      <c r="PS282" s="802"/>
      <c r="PT282" s="802"/>
      <c r="PU282" s="802"/>
      <c r="PV282" s="802"/>
      <c r="PW282" s="802"/>
      <c r="PX282" s="802"/>
      <c r="PY282" s="802"/>
      <c r="PZ282" s="802"/>
      <c r="QA282" s="802"/>
      <c r="QB282" s="802"/>
      <c r="QC282" s="802"/>
      <c r="QD282" s="802"/>
      <c r="QE282" s="802"/>
      <c r="QF282" s="802"/>
      <c r="QG282" s="802"/>
      <c r="QH282" s="802"/>
      <c r="QI282" s="802"/>
      <c r="QJ282" s="802"/>
      <c r="QK282" s="802"/>
      <c r="QL282" s="802"/>
      <c r="QM282" s="802"/>
      <c r="QN282" s="802"/>
      <c r="QO282" s="802"/>
      <c r="QP282" s="802"/>
      <c r="QQ282" s="802"/>
      <c r="QR282" s="802"/>
      <c r="QS282" s="802"/>
      <c r="QT282" s="802"/>
      <c r="QU282" s="802"/>
      <c r="QV282" s="802"/>
      <c r="QW282" s="802"/>
      <c r="QX282" s="802"/>
      <c r="QY282" s="802"/>
      <c r="QZ282" s="802"/>
      <c r="RA282" s="802"/>
      <c r="RB282" s="802"/>
      <c r="RC282" s="802"/>
      <c r="RD282" s="802"/>
      <c r="RE282" s="802"/>
      <c r="RF282" s="802"/>
      <c r="RG282" s="802"/>
      <c r="RH282" s="802"/>
      <c r="RI282" s="802"/>
      <c r="RJ282" s="802"/>
      <c r="RK282" s="802"/>
      <c r="RL282" s="802"/>
      <c r="RM282" s="802"/>
      <c r="RN282" s="802"/>
      <c r="RO282" s="802"/>
      <c r="RP282" s="802"/>
      <c r="RQ282" s="802"/>
      <c r="RR282" s="802"/>
      <c r="RS282" s="802"/>
      <c r="RT282" s="802"/>
      <c r="RU282" s="802"/>
      <c r="RV282" s="802"/>
      <c r="RW282" s="802"/>
      <c r="RX282" s="802"/>
      <c r="RY282" s="802"/>
      <c r="RZ282" s="802"/>
      <c r="SA282" s="802"/>
      <c r="SB282" s="802"/>
      <c r="SC282" s="802"/>
      <c r="SD282" s="802"/>
      <c r="SE282" s="802"/>
      <c r="SF282" s="802"/>
      <c r="SG282" s="802"/>
      <c r="SH282" s="802"/>
      <c r="SI282" s="802"/>
      <c r="SJ282" s="802"/>
      <c r="SK282" s="802"/>
      <c r="SL282" s="802"/>
      <c r="SM282" s="802"/>
      <c r="SN282" s="802"/>
      <c r="SO282" s="802"/>
      <c r="SP282" s="802"/>
      <c r="SQ282" s="802"/>
      <c r="SR282" s="802"/>
      <c r="SS282" s="802"/>
      <c r="ST282" s="802"/>
      <c r="SU282" s="802"/>
      <c r="SV282" s="802"/>
      <c r="SW282" s="802"/>
      <c r="SX282" s="802"/>
      <c r="SY282" s="802"/>
      <c r="SZ282" s="802"/>
      <c r="TA282" s="802"/>
      <c r="TB282" s="802"/>
      <c r="TC282" s="802"/>
      <c r="TD282" s="802"/>
      <c r="TE282" s="802"/>
      <c r="TF282" s="802"/>
      <c r="TG282" s="802"/>
      <c r="TH282" s="802"/>
      <c r="TI282" s="802"/>
      <c r="TJ282" s="802"/>
      <c r="TK282" s="802"/>
      <c r="TL282" s="802"/>
      <c r="TM282" s="802"/>
      <c r="TN282" s="802"/>
      <c r="TO282" s="802"/>
      <c r="TP282" s="802"/>
      <c r="TQ282" s="802"/>
      <c r="TR282" s="802"/>
      <c r="TS282" s="802"/>
      <c r="TT282" s="802"/>
      <c r="TU282" s="802"/>
      <c r="TV282" s="802"/>
      <c r="TW282" s="802"/>
      <c r="TX282" s="802"/>
      <c r="TY282" s="802"/>
      <c r="TZ282" s="802"/>
      <c r="UA282" s="802"/>
      <c r="UB282" s="802"/>
      <c r="UC282" s="802"/>
      <c r="UD282" s="802"/>
      <c r="UE282" s="802"/>
      <c r="UF282" s="802"/>
      <c r="UG282" s="802"/>
      <c r="UH282" s="802"/>
      <c r="UI282" s="802"/>
      <c r="UJ282" s="802"/>
      <c r="UK282" s="802"/>
      <c r="UL282" s="802"/>
      <c r="UM282" s="802"/>
      <c r="UN282" s="802"/>
      <c r="UO282" s="802"/>
      <c r="UP282" s="802"/>
      <c r="UQ282" s="802"/>
      <c r="UR282" s="802"/>
      <c r="US282" s="802"/>
      <c r="UT282" s="802"/>
      <c r="UU282" s="802"/>
      <c r="UV282" s="802"/>
      <c r="UW282" s="802"/>
      <c r="UX282" s="802"/>
      <c r="UY282" s="802"/>
      <c r="UZ282" s="802"/>
      <c r="VA282" s="802"/>
      <c r="VB282" s="802"/>
      <c r="VC282" s="802"/>
      <c r="VD282" s="802"/>
      <c r="VE282" s="802"/>
      <c r="VF282" s="802"/>
      <c r="VG282" s="802"/>
      <c r="VH282" s="802"/>
      <c r="VI282" s="802"/>
      <c r="VJ282" s="802"/>
      <c r="VK282" s="802"/>
      <c r="VL282" s="802"/>
      <c r="VM282" s="802"/>
      <c r="VN282" s="802"/>
      <c r="VO282" s="802"/>
      <c r="VP282" s="802"/>
      <c r="VQ282" s="802"/>
      <c r="VR282" s="802"/>
      <c r="VS282" s="802"/>
      <c r="VT282" s="802"/>
      <c r="VU282" s="802"/>
      <c r="VV282" s="802"/>
      <c r="VW282" s="802"/>
      <c r="VX282" s="802"/>
      <c r="VY282" s="802"/>
      <c r="VZ282" s="802"/>
      <c r="WA282" s="802"/>
      <c r="WB282" s="802"/>
      <c r="WC282" s="802"/>
      <c r="WD282" s="802"/>
      <c r="WE282" s="802"/>
      <c r="WF282" s="802"/>
      <c r="WG282" s="802"/>
      <c r="WH282" s="802"/>
      <c r="WI282" s="802"/>
      <c r="WJ282" s="802"/>
      <c r="WK282" s="802"/>
      <c r="WL282" s="802"/>
      <c r="WM282" s="802"/>
      <c r="WN282" s="802"/>
      <c r="WO282" s="802"/>
      <c r="WP282" s="802"/>
      <c r="WQ282" s="802"/>
      <c r="WR282" s="802"/>
      <c r="WS282" s="802"/>
      <c r="WT282" s="802"/>
      <c r="WU282" s="802"/>
      <c r="WV282" s="802"/>
      <c r="WW282" s="802"/>
      <c r="WX282" s="802"/>
      <c r="WY282" s="802"/>
      <c r="WZ282" s="802"/>
      <c r="XA282" s="802"/>
      <c r="XB282" s="802"/>
      <c r="XC282" s="802"/>
      <c r="XD282" s="802"/>
      <c r="XE282" s="802"/>
      <c r="XF282" s="802"/>
      <c r="XG282" s="802"/>
      <c r="XH282" s="802"/>
      <c r="XI282" s="802"/>
      <c r="XJ282" s="802"/>
      <c r="XK282" s="802"/>
      <c r="XL282" s="802"/>
      <c r="XM282" s="802"/>
      <c r="XN282" s="802"/>
      <c r="XO282" s="802"/>
      <c r="XP282" s="802"/>
      <c r="XQ282" s="802"/>
      <c r="XR282" s="802"/>
      <c r="XS282" s="802"/>
      <c r="XT282" s="802"/>
      <c r="XU282" s="802"/>
      <c r="XV282" s="802"/>
      <c r="XW282" s="802"/>
      <c r="XX282" s="802"/>
      <c r="XY282" s="802"/>
      <c r="XZ282" s="802"/>
      <c r="YA282" s="802"/>
      <c r="YB282" s="802"/>
      <c r="YC282" s="802"/>
      <c r="YD282" s="802"/>
      <c r="YE282" s="802"/>
      <c r="YF282" s="802"/>
      <c r="YG282" s="802"/>
      <c r="YH282" s="802"/>
      <c r="YI282" s="802"/>
      <c r="YJ282" s="802"/>
      <c r="YK282" s="802"/>
      <c r="YL282" s="802"/>
      <c r="YM282" s="802"/>
      <c r="YN282" s="802"/>
      <c r="YO282" s="802"/>
      <c r="YP282" s="802"/>
      <c r="YQ282" s="802"/>
      <c r="YR282" s="802"/>
      <c r="YS282" s="802"/>
      <c r="YT282" s="802"/>
      <c r="YU282" s="802"/>
      <c r="YV282" s="802"/>
      <c r="YW282" s="802"/>
      <c r="YX282" s="802"/>
      <c r="YY282" s="802"/>
      <c r="YZ282" s="802"/>
      <c r="ZA282" s="802"/>
      <c r="ZB282" s="802"/>
      <c r="ZC282" s="802"/>
      <c r="ZD282" s="802"/>
      <c r="ZE282" s="802"/>
      <c r="ZF282" s="802"/>
      <c r="ZG282" s="802"/>
      <c r="ZH282" s="802"/>
      <c r="ZI282" s="802"/>
      <c r="ZJ282" s="802"/>
      <c r="ZK282" s="802"/>
      <c r="ZL282" s="802"/>
      <c r="ZM282" s="802"/>
      <c r="ZN282" s="802"/>
      <c r="ZO282" s="802"/>
      <c r="ZP282" s="802"/>
      <c r="ZQ282" s="802"/>
      <c r="ZR282" s="802"/>
      <c r="ZS282" s="802"/>
      <c r="ZT282" s="802"/>
      <c r="ZU282" s="802"/>
      <c r="ZV282" s="802"/>
      <c r="ZW282" s="802"/>
      <c r="ZX282" s="802"/>
      <c r="ZY282" s="802"/>
      <c r="ZZ282" s="802"/>
      <c r="AAA282" s="802"/>
      <c r="AAB282" s="802"/>
      <c r="AAC282" s="802"/>
      <c r="AAD282" s="802"/>
      <c r="AAE282" s="802"/>
      <c r="AAF282" s="802"/>
      <c r="AAG282" s="802"/>
      <c r="AAH282" s="802"/>
      <c r="AAI282" s="802"/>
      <c r="AAJ282" s="802"/>
      <c r="AAK282" s="802"/>
      <c r="AAL282" s="802"/>
      <c r="AAM282" s="802"/>
      <c r="AAN282" s="802"/>
      <c r="AAO282" s="802"/>
      <c r="AAP282" s="802"/>
      <c r="AAQ282" s="802"/>
      <c r="AAR282" s="802"/>
      <c r="AAS282" s="802"/>
      <c r="AAT282" s="802"/>
      <c r="AAU282" s="802"/>
      <c r="AAV282" s="802"/>
      <c r="AAW282" s="802"/>
      <c r="AAX282" s="802"/>
      <c r="AAY282" s="802"/>
      <c r="AAZ282" s="802"/>
      <c r="ABA282" s="802"/>
      <c r="ABB282" s="802"/>
      <c r="ABC282" s="802"/>
      <c r="ABD282" s="802"/>
      <c r="ABE282" s="802"/>
      <c r="ABF282" s="802"/>
      <c r="ABG282" s="802"/>
      <c r="ABH282" s="802"/>
      <c r="ABI282" s="802"/>
      <c r="ABJ282" s="802"/>
      <c r="ABK282" s="802"/>
      <c r="ABL282" s="802"/>
      <c r="ABM282" s="802"/>
      <c r="ABN282" s="802"/>
      <c r="ABO282" s="802"/>
      <c r="ABP282" s="802"/>
      <c r="ABQ282" s="802"/>
      <c r="ABR282" s="802"/>
      <c r="ABS282" s="802"/>
      <c r="ABT282" s="802"/>
      <c r="ABU282" s="802"/>
      <c r="ABV282" s="802"/>
      <c r="ABW282" s="802"/>
      <c r="ABX282" s="802"/>
      <c r="ABY282" s="802"/>
      <c r="ABZ282" s="802"/>
      <c r="ACA282" s="802"/>
      <c r="ACB282" s="802"/>
      <c r="ACC282" s="802"/>
      <c r="ACD282" s="802"/>
      <c r="ACE282" s="802"/>
      <c r="ACF282" s="802"/>
      <c r="ACG282" s="802"/>
      <c r="ACH282" s="802"/>
      <c r="ACI282" s="802"/>
      <c r="ACJ282" s="802"/>
      <c r="ACK282" s="802"/>
      <c r="ACL282" s="802"/>
      <c r="ACM282" s="802"/>
      <c r="ACN282" s="802"/>
      <c r="ACO282" s="802"/>
      <c r="ACP282" s="802"/>
      <c r="ACQ282" s="802"/>
      <c r="ACR282" s="802"/>
      <c r="ACS282" s="802"/>
      <c r="ACT282" s="802"/>
      <c r="ACU282" s="802"/>
      <c r="ACV282" s="802"/>
      <c r="ACW282" s="802"/>
      <c r="ACX282" s="802"/>
      <c r="ACY282" s="802"/>
      <c r="ACZ282" s="802"/>
      <c r="ADA282" s="802"/>
      <c r="ADB282" s="802"/>
      <c r="ADC282" s="802"/>
      <c r="ADD282" s="802"/>
      <c r="ADE282" s="802"/>
      <c r="ADF282" s="802"/>
      <c r="ADG282" s="802"/>
      <c r="ADH282" s="802"/>
      <c r="ADI282" s="802"/>
      <c r="ADJ282" s="802"/>
      <c r="ADK282" s="802"/>
      <c r="ADL282" s="802"/>
      <c r="ADM282" s="802"/>
      <c r="ADN282" s="802"/>
      <c r="ADO282" s="802"/>
      <c r="ADP282" s="802"/>
      <c r="ADQ282" s="802"/>
      <c r="ADR282" s="802"/>
      <c r="ADS282" s="802"/>
      <c r="ADT282" s="802"/>
      <c r="ADU282" s="802"/>
      <c r="ADV282" s="802"/>
      <c r="ADW282" s="802"/>
      <c r="ADX282" s="802"/>
      <c r="ADY282" s="802"/>
      <c r="ADZ282" s="802"/>
      <c r="AEA282" s="802"/>
      <c r="AEB282" s="802"/>
      <c r="AEC282" s="802"/>
      <c r="AED282" s="802"/>
      <c r="AEE282" s="802"/>
      <c r="AEF282" s="802"/>
      <c r="AEG282" s="802"/>
      <c r="AEH282" s="802"/>
      <c r="AEI282" s="802"/>
      <c r="AEJ282" s="802"/>
      <c r="AEK282" s="802"/>
      <c r="AEL282" s="802"/>
      <c r="AEM282" s="802"/>
      <c r="AEN282" s="802"/>
      <c r="AEO282" s="802"/>
      <c r="AEP282" s="802"/>
      <c r="AEQ282" s="802"/>
      <c r="AER282" s="802"/>
      <c r="AES282" s="802"/>
      <c r="AET282" s="802"/>
      <c r="AEU282" s="802"/>
      <c r="AEV282" s="802"/>
      <c r="AEW282" s="802"/>
      <c r="AEX282" s="802"/>
      <c r="AEY282" s="802"/>
      <c r="AEZ282" s="802"/>
      <c r="AFA282" s="802"/>
      <c r="AFB282" s="802"/>
      <c r="AFC282" s="802"/>
      <c r="AFD282" s="802"/>
      <c r="AFE282" s="802"/>
      <c r="AFF282" s="802"/>
      <c r="AFG282" s="802"/>
      <c r="AFH282" s="802"/>
      <c r="AFI282" s="802"/>
      <c r="AFJ282" s="802"/>
      <c r="AFK282" s="802"/>
      <c r="AFL282" s="802"/>
      <c r="AFM282" s="802"/>
      <c r="AFN282" s="802"/>
      <c r="AFO282" s="802"/>
      <c r="AFP282" s="802"/>
      <c r="AFQ282" s="802"/>
      <c r="AFR282" s="802"/>
      <c r="AFS282" s="802"/>
      <c r="AFT282" s="802"/>
      <c r="AFU282" s="802"/>
      <c r="AFV282" s="802"/>
      <c r="AFW282" s="802"/>
      <c r="AFX282" s="802"/>
      <c r="AFY282" s="802"/>
      <c r="AFZ282" s="802"/>
      <c r="AGA282" s="802"/>
      <c r="AGB282" s="802"/>
      <c r="AGC282" s="802"/>
      <c r="AGD282" s="802"/>
      <c r="AGE282" s="802"/>
      <c r="AGF282" s="802"/>
      <c r="AGG282" s="802"/>
      <c r="AGH282" s="802"/>
      <c r="AGI282" s="802"/>
      <c r="AGJ282" s="802"/>
      <c r="AGK282" s="802"/>
      <c r="AGL282" s="802"/>
      <c r="AGM282" s="802"/>
      <c r="AGN282" s="802"/>
      <c r="AGO282" s="802"/>
      <c r="AGP282" s="802"/>
      <c r="AGQ282" s="802"/>
      <c r="AGR282" s="802"/>
      <c r="AGS282" s="802"/>
      <c r="AGT282" s="802"/>
      <c r="AGU282" s="802"/>
      <c r="AGV282" s="802"/>
      <c r="AGW282" s="802"/>
      <c r="AGX282" s="802"/>
      <c r="AGY282" s="802"/>
      <c r="AGZ282" s="802"/>
      <c r="AHA282" s="802"/>
      <c r="AHB282" s="802"/>
      <c r="AHC282" s="802"/>
      <c r="AHD282" s="802"/>
      <c r="AHE282" s="802"/>
      <c r="AHF282" s="802"/>
      <c r="AHG282" s="802"/>
      <c r="AHH282" s="802"/>
      <c r="AHI282" s="802"/>
      <c r="AHJ282" s="802"/>
      <c r="AHK282" s="802"/>
      <c r="AHL282" s="802"/>
      <c r="AHM282" s="802"/>
      <c r="AHN282" s="802"/>
      <c r="AHO282" s="802"/>
      <c r="AHP282" s="802"/>
      <c r="AHQ282" s="802"/>
      <c r="AHR282" s="802"/>
      <c r="AHS282" s="802"/>
      <c r="AHT282" s="802"/>
      <c r="AHU282" s="802"/>
      <c r="AHV282" s="802"/>
      <c r="AHW282" s="802"/>
      <c r="AHX282" s="802"/>
      <c r="AHY282" s="802"/>
      <c r="AHZ282" s="802"/>
      <c r="AIA282" s="802"/>
      <c r="AIB282" s="802"/>
      <c r="AIC282" s="802"/>
      <c r="AID282" s="802"/>
      <c r="AIE282" s="802"/>
      <c r="AIF282" s="802"/>
      <c r="AIG282" s="802"/>
      <c r="AIH282" s="802"/>
      <c r="AII282" s="802"/>
      <c r="AIJ282" s="802"/>
      <c r="AQE282" s="802"/>
      <c r="AQF282" s="802"/>
      <c r="AQG282" s="802"/>
      <c r="AQH282" s="802"/>
      <c r="AQI282" s="802"/>
      <c r="AQJ282" s="802"/>
      <c r="AQK282" s="802"/>
      <c r="AQL282" s="802"/>
      <c r="AQM282" s="802"/>
      <c r="AQN282" s="802"/>
      <c r="AQO282" s="802"/>
      <c r="AQP282" s="802"/>
      <c r="AQQ282" s="802"/>
      <c r="AQR282" s="802"/>
      <c r="AQS282" s="802"/>
      <c r="AQT282" s="802"/>
      <c r="AQU282" s="802"/>
      <c r="AQV282" s="802"/>
      <c r="AQW282" s="802"/>
      <c r="AQX282" s="802"/>
      <c r="AQY282" s="802"/>
      <c r="AQZ282" s="802"/>
      <c r="ARA282" s="802"/>
      <c r="ARB282" s="802"/>
      <c r="ARC282" s="802"/>
      <c r="ARD282" s="802"/>
      <c r="ARE282" s="802"/>
      <c r="ARF282" s="802"/>
      <c r="ARG282" s="802"/>
      <c r="ARH282" s="802"/>
      <c r="ARI282" s="802"/>
      <c r="ARJ282" s="802"/>
      <c r="ARK282" s="802"/>
      <c r="ARL282" s="802"/>
      <c r="ARM282" s="802"/>
      <c r="ARN282" s="802"/>
      <c r="ARO282" s="802"/>
      <c r="ARP282" s="802"/>
      <c r="ARQ282" s="802"/>
      <c r="ARR282" s="802"/>
      <c r="ARS282" s="802"/>
      <c r="ART282" s="802"/>
      <c r="ARU282" s="802"/>
      <c r="ARV282" s="802"/>
      <c r="ARW282" s="802"/>
      <c r="ARX282" s="802"/>
      <c r="ARY282" s="802"/>
      <c r="ARZ282" s="802"/>
      <c r="ASA282" s="802"/>
      <c r="ASB282" s="802"/>
      <c r="ASC282" s="802"/>
      <c r="ASD282" s="802"/>
      <c r="ASE282" s="802"/>
      <c r="ASF282" s="802"/>
      <c r="ASG282" s="802"/>
      <c r="ASH282" s="802"/>
      <c r="ASI282" s="802"/>
      <c r="ASJ282" s="802"/>
      <c r="ASK282" s="802"/>
      <c r="ASL282" s="802"/>
      <c r="ATP282" s="802"/>
      <c r="ATQ282" s="802"/>
      <c r="ATR282" s="802"/>
      <c r="ATS282" s="802"/>
      <c r="ATT282" s="802"/>
      <c r="ATU282" s="802"/>
      <c r="ATV282" s="802"/>
      <c r="ATW282" s="802"/>
      <c r="ATX282" s="802"/>
      <c r="ATY282" s="802"/>
      <c r="ATZ282" s="802"/>
      <c r="AUA282" s="802"/>
      <c r="AUB282" s="802"/>
      <c r="AUC282" s="802"/>
      <c r="AUD282" s="802"/>
      <c r="AUE282" s="802"/>
      <c r="AUF282" s="802"/>
      <c r="AUG282" s="802"/>
      <c r="AUH282" s="802"/>
      <c r="AUI282" s="802"/>
      <c r="AUJ282" s="802"/>
      <c r="AUK282" s="802"/>
      <c r="AUL282" s="802"/>
      <c r="AUM282" s="802"/>
      <c r="AUN282" s="802"/>
      <c r="AUO282" s="802"/>
      <c r="AUP282" s="801"/>
      <c r="AUQ282" s="802"/>
      <c r="AUR282" s="801"/>
      <c r="AUS282" s="802"/>
      <c r="AUT282" s="801"/>
      <c r="AUU282" s="802"/>
      <c r="AUV282" s="802"/>
      <c r="AUW282" s="802"/>
      <c r="AUX282" s="802"/>
      <c r="AUY282" s="802"/>
      <c r="AUZ282" s="802"/>
      <c r="AVA282" s="802"/>
      <c r="AVB282" s="802"/>
      <c r="AVC282" s="802"/>
      <c r="AVD282" s="802"/>
      <c r="AVE282" s="802"/>
      <c r="AVF282" s="802"/>
      <c r="AVG282" s="802"/>
      <c r="AVH282" s="802"/>
      <c r="AVI282" s="802"/>
      <c r="AVJ282" s="808"/>
      <c r="AVK282" s="808"/>
      <c r="AVL282" s="808"/>
      <c r="AVM282" s="808"/>
      <c r="AVN282" s="808"/>
      <c r="AVO282" s="808"/>
      <c r="AVP282" s="808"/>
      <c r="AVQ282" s="808"/>
      <c r="AVR282" s="808"/>
      <c r="AVS282" s="808"/>
      <c r="AVT282" s="808"/>
      <c r="AVU282" s="809"/>
      <c r="AVV282" s="809"/>
      <c r="AVW282" s="809"/>
      <c r="AVX282" s="809"/>
      <c r="AVY282" s="809"/>
      <c r="AVZ282" s="809"/>
      <c r="AWA282" s="809"/>
      <c r="AWB282" s="809"/>
      <c r="AWC282" s="809"/>
      <c r="AWD282" s="809"/>
      <c r="AWE282" s="809"/>
      <c r="AWF282" s="809"/>
      <c r="AWG282" s="809"/>
      <c r="AWH282" s="809"/>
      <c r="AWI282" s="809"/>
      <c r="AWJ282" s="809"/>
      <c r="AWK282" s="809"/>
      <c r="AWL282" s="809"/>
      <c r="AWM282" s="809"/>
      <c r="AWN282" s="809"/>
      <c r="AWO282" s="809"/>
      <c r="AWP282" s="809"/>
      <c r="AWQ282" s="809"/>
      <c r="AWR282" s="808"/>
      <c r="AWS282" s="761"/>
      <c r="AWT282" s="808"/>
      <c r="AWU282" s="809"/>
      <c r="AWV282" s="809"/>
      <c r="AWW282" s="809"/>
      <c r="AWX282" s="809"/>
      <c r="AWY282" s="809"/>
      <c r="AWZ282" s="809"/>
      <c r="AXA282" s="809"/>
      <c r="AXB282" s="809"/>
      <c r="AXC282" s="809"/>
      <c r="AXD282" s="809"/>
      <c r="AXE282" s="809"/>
      <c r="AXF282" s="809"/>
      <c r="AXG282" s="809"/>
      <c r="AXH282" s="809"/>
      <c r="AXI282" s="809"/>
      <c r="AXJ282" s="809"/>
      <c r="AXK282" s="809"/>
      <c r="AXL282" s="809"/>
      <c r="AXM282" s="809"/>
      <c r="AXN282" s="809"/>
      <c r="AXO282" s="809"/>
      <c r="AXP282" s="809"/>
      <c r="AXQ282" s="809"/>
      <c r="AXR282" s="809"/>
      <c r="AXS282" s="809"/>
      <c r="AXT282" s="809"/>
      <c r="AXU282" s="809"/>
      <c r="AXV282" s="809"/>
      <c r="AXW282" s="809"/>
      <c r="AXX282" s="809"/>
      <c r="AXY282" s="809"/>
      <c r="AXZ282" s="809"/>
      <c r="AYA282" s="809"/>
      <c r="AYB282" s="809"/>
      <c r="AYC282" s="809"/>
      <c r="AYD282" s="808"/>
      <c r="AYE282" s="808"/>
      <c r="AYF282" s="809"/>
      <c r="AYG282" s="808"/>
      <c r="AYH282" s="810"/>
      <c r="AYI282" s="810"/>
      <c r="AYJ282" s="810"/>
      <c r="AYK282" s="810"/>
      <c r="AYL282" s="810"/>
      <c r="AYM282" s="810"/>
      <c r="AYN282" s="810"/>
      <c r="AYO282" s="810"/>
      <c r="AYP282" s="810"/>
      <c r="AYQ282" s="810"/>
      <c r="AYR282" s="810"/>
      <c r="AYS282" s="810"/>
      <c r="AYT282" s="810"/>
      <c r="AYU282" s="810"/>
      <c r="AYV282" s="810"/>
      <c r="AYW282" s="810"/>
      <c r="AYX282" s="810"/>
      <c r="AYY282" s="810"/>
      <c r="AYZ282" s="810"/>
      <c r="AZA282" s="810"/>
      <c r="AZB282" s="810"/>
      <c r="AZC282" s="810"/>
      <c r="AZD282" s="810"/>
      <c r="AZE282" s="810"/>
      <c r="AZF282" s="810"/>
      <c r="AZG282" s="810"/>
      <c r="AZH282" s="810"/>
      <c r="AZI282" s="810"/>
      <c r="AZJ282" s="810"/>
      <c r="AZK282" s="810"/>
      <c r="AZL282" s="810"/>
      <c r="AZM282" s="810"/>
      <c r="AZN282" s="810"/>
      <c r="AZO282" s="810"/>
      <c r="AZP282" s="809"/>
      <c r="AZQ282" s="802"/>
      <c r="AZR282" s="802"/>
      <c r="AZS282" s="802"/>
    </row>
    <row r="283" spans="45:920 1123:1371" s="793" customFormat="1" ht="13.5">
      <c r="AS283" s="802"/>
      <c r="AT283" s="802"/>
      <c r="AU283" s="802"/>
      <c r="AV283" s="802"/>
      <c r="AW283" s="802"/>
      <c r="AX283" s="802"/>
      <c r="AY283" s="802"/>
      <c r="AZ283" s="802"/>
      <c r="BA283" s="802"/>
      <c r="BB283" s="802"/>
      <c r="BC283" s="802"/>
      <c r="BD283" s="802"/>
      <c r="BE283" s="802"/>
      <c r="BF283" s="802"/>
      <c r="BG283" s="802"/>
      <c r="BH283" s="802"/>
      <c r="BI283" s="802"/>
      <c r="BJ283" s="802"/>
      <c r="BK283" s="802"/>
      <c r="BL283" s="802"/>
      <c r="BM283" s="802"/>
      <c r="BN283" s="802"/>
      <c r="BO283" s="802"/>
      <c r="BP283" s="802"/>
      <c r="BQ283" s="802"/>
      <c r="BR283" s="802"/>
      <c r="BS283" s="802"/>
      <c r="BT283" s="802"/>
      <c r="BU283" s="802"/>
      <c r="BV283" s="802"/>
      <c r="BW283" s="802"/>
      <c r="BX283" s="802"/>
      <c r="BY283" s="802"/>
      <c r="BZ283" s="802"/>
      <c r="CA283" s="802"/>
      <c r="CB283" s="802"/>
      <c r="CC283" s="802"/>
      <c r="CD283" s="802"/>
      <c r="CE283" s="802"/>
      <c r="CF283" s="802"/>
      <c r="CG283" s="802"/>
      <c r="CH283" s="802"/>
      <c r="CI283" s="802"/>
      <c r="CJ283" s="802"/>
      <c r="CK283" s="802"/>
      <c r="CL283" s="802"/>
      <c r="CM283" s="802"/>
      <c r="CN283" s="802"/>
      <c r="CO283" s="802"/>
      <c r="CP283" s="802"/>
      <c r="CQ283" s="802"/>
      <c r="CR283" s="802"/>
      <c r="CS283" s="802"/>
      <c r="CT283" s="802"/>
      <c r="CU283" s="802"/>
      <c r="CV283" s="802"/>
      <c r="CW283" s="802"/>
      <c r="CX283" s="802"/>
      <c r="CY283" s="802"/>
      <c r="CZ283" s="802"/>
      <c r="DA283" s="802"/>
      <c r="DB283" s="802"/>
      <c r="DC283" s="802"/>
      <c r="DD283" s="802"/>
      <c r="DE283" s="802"/>
      <c r="DF283" s="802"/>
      <c r="DG283" s="802"/>
      <c r="DH283" s="802"/>
      <c r="DI283" s="802"/>
      <c r="DJ283" s="802"/>
      <c r="DK283" s="802"/>
      <c r="DL283" s="802"/>
      <c r="DM283" s="802"/>
      <c r="DN283" s="802"/>
      <c r="DO283" s="802"/>
      <c r="DP283" s="802"/>
      <c r="DQ283" s="802"/>
      <c r="DR283" s="802"/>
      <c r="DS283" s="802"/>
      <c r="DT283" s="802"/>
      <c r="DU283" s="802"/>
      <c r="DV283" s="802"/>
      <c r="DW283" s="802"/>
      <c r="DX283" s="802"/>
      <c r="DY283" s="802"/>
      <c r="DZ283" s="802"/>
      <c r="EA283" s="802"/>
      <c r="EB283" s="802"/>
      <c r="EC283" s="802"/>
      <c r="ED283" s="802"/>
      <c r="EE283" s="802"/>
      <c r="EF283" s="802"/>
      <c r="EG283" s="802"/>
      <c r="EH283" s="802"/>
      <c r="EI283" s="802"/>
      <c r="EJ283" s="802"/>
      <c r="EK283" s="802"/>
      <c r="EL283" s="802"/>
      <c r="EM283" s="802"/>
      <c r="EN283" s="802"/>
      <c r="EO283" s="802"/>
      <c r="EP283" s="802"/>
      <c r="EQ283" s="802"/>
      <c r="ER283" s="802"/>
      <c r="ES283" s="802"/>
      <c r="ET283" s="802"/>
      <c r="EU283" s="802"/>
      <c r="EV283" s="802"/>
      <c r="EW283" s="802"/>
      <c r="EX283" s="802"/>
      <c r="EY283" s="802"/>
      <c r="EZ283" s="802"/>
      <c r="FA283" s="802"/>
      <c r="FB283" s="802"/>
      <c r="FC283" s="802"/>
      <c r="FD283" s="802"/>
      <c r="FE283" s="802"/>
      <c r="FF283" s="802"/>
      <c r="FG283" s="802"/>
      <c r="FH283" s="802"/>
      <c r="FI283" s="802"/>
      <c r="FJ283" s="802"/>
      <c r="FK283" s="802"/>
      <c r="FL283" s="802"/>
      <c r="FM283" s="802"/>
      <c r="FN283" s="802"/>
      <c r="FO283" s="802"/>
      <c r="FP283" s="802"/>
      <c r="FQ283" s="802"/>
      <c r="FR283" s="802"/>
      <c r="FS283" s="802"/>
      <c r="FT283" s="802"/>
      <c r="FU283" s="802"/>
      <c r="FV283" s="802"/>
      <c r="FW283" s="802"/>
      <c r="FX283" s="802"/>
      <c r="FY283" s="802"/>
      <c r="FZ283" s="802"/>
      <c r="GA283" s="802"/>
      <c r="GB283" s="802"/>
      <c r="GC283" s="802"/>
      <c r="GD283" s="802"/>
      <c r="GE283" s="802"/>
      <c r="GF283" s="802"/>
      <c r="GG283" s="802"/>
      <c r="GH283" s="802"/>
      <c r="GI283" s="802"/>
      <c r="GJ283" s="802"/>
      <c r="GK283" s="802"/>
      <c r="GL283" s="802"/>
      <c r="GM283" s="802"/>
      <c r="GN283" s="802"/>
      <c r="GO283" s="802"/>
      <c r="GP283" s="802"/>
      <c r="GQ283" s="802"/>
      <c r="GR283" s="802"/>
      <c r="GS283" s="802"/>
      <c r="GT283" s="802"/>
      <c r="GU283" s="802"/>
      <c r="GV283" s="802"/>
      <c r="GW283" s="802"/>
      <c r="GX283" s="802"/>
      <c r="GY283" s="802"/>
      <c r="GZ283" s="802"/>
      <c r="HA283" s="802"/>
      <c r="HB283" s="802"/>
      <c r="HC283" s="802"/>
      <c r="HD283" s="802"/>
      <c r="HE283" s="802"/>
      <c r="HF283" s="802"/>
      <c r="HG283" s="802"/>
      <c r="HH283" s="802"/>
      <c r="HI283" s="802"/>
      <c r="HJ283" s="802"/>
      <c r="HK283" s="802"/>
      <c r="HL283" s="802"/>
      <c r="HM283" s="802"/>
      <c r="HN283" s="802"/>
      <c r="HO283" s="802"/>
      <c r="HP283" s="802"/>
      <c r="HQ283" s="802"/>
      <c r="HR283" s="802"/>
      <c r="HS283" s="802"/>
      <c r="HT283" s="802"/>
      <c r="HU283" s="802"/>
      <c r="HV283" s="802"/>
      <c r="HW283" s="802"/>
      <c r="HX283" s="802"/>
      <c r="HY283" s="802"/>
      <c r="HZ283" s="802"/>
      <c r="IA283" s="802"/>
      <c r="IB283" s="802"/>
      <c r="IC283" s="802"/>
      <c r="ID283" s="802"/>
      <c r="IE283" s="802"/>
      <c r="IF283" s="802"/>
      <c r="IG283" s="802"/>
      <c r="IH283" s="802"/>
      <c r="II283" s="802"/>
      <c r="IJ283" s="802"/>
      <c r="IK283" s="802"/>
      <c r="IL283" s="802"/>
      <c r="IM283" s="802"/>
      <c r="IN283" s="802"/>
      <c r="IO283" s="802"/>
      <c r="IP283" s="802"/>
      <c r="IQ283" s="802"/>
      <c r="IR283" s="802"/>
      <c r="IS283" s="802"/>
      <c r="IT283" s="802"/>
      <c r="IU283" s="802"/>
      <c r="IV283" s="802"/>
      <c r="IW283" s="802"/>
      <c r="IX283" s="802"/>
      <c r="IY283" s="802"/>
      <c r="IZ283" s="802"/>
      <c r="JA283" s="802"/>
      <c r="JB283" s="802"/>
      <c r="JC283" s="802"/>
      <c r="JD283" s="802"/>
      <c r="JE283" s="802"/>
      <c r="JF283" s="802"/>
      <c r="JG283" s="802"/>
      <c r="JH283" s="802"/>
      <c r="JI283" s="802"/>
      <c r="JJ283" s="802"/>
      <c r="JK283" s="802"/>
      <c r="JL283" s="802"/>
      <c r="JM283" s="802"/>
      <c r="JN283" s="802"/>
      <c r="JO283" s="802"/>
      <c r="JP283" s="802"/>
      <c r="JQ283" s="802"/>
      <c r="JR283" s="802"/>
      <c r="JS283" s="802"/>
      <c r="JT283" s="802"/>
      <c r="JU283" s="802"/>
      <c r="JV283" s="802"/>
      <c r="JW283" s="802"/>
      <c r="JX283" s="802"/>
      <c r="JY283" s="802"/>
      <c r="JZ283" s="802"/>
      <c r="KA283" s="802"/>
      <c r="KB283" s="802"/>
      <c r="KC283" s="802"/>
      <c r="KD283" s="802"/>
      <c r="KE283" s="802"/>
      <c r="KF283" s="802"/>
      <c r="KG283" s="802"/>
      <c r="KH283" s="802"/>
      <c r="KI283" s="802"/>
      <c r="KJ283" s="802"/>
      <c r="KK283" s="802"/>
      <c r="KL283" s="802"/>
      <c r="KM283" s="802"/>
      <c r="KN283" s="802"/>
      <c r="KO283" s="802"/>
      <c r="KP283" s="802"/>
      <c r="KQ283" s="802"/>
      <c r="KR283" s="802"/>
      <c r="KS283" s="802"/>
      <c r="KT283" s="802"/>
      <c r="KU283" s="802"/>
      <c r="KV283" s="802"/>
      <c r="KW283" s="802"/>
      <c r="KX283" s="802"/>
      <c r="KY283" s="802"/>
      <c r="KZ283" s="802"/>
      <c r="LA283" s="802"/>
      <c r="LB283" s="802"/>
      <c r="LC283" s="802"/>
      <c r="LD283" s="802"/>
      <c r="LE283" s="802"/>
      <c r="LF283" s="802"/>
      <c r="LG283" s="802"/>
      <c r="LH283" s="802"/>
      <c r="LI283" s="802"/>
      <c r="LJ283" s="802"/>
      <c r="LK283" s="802"/>
      <c r="LL283" s="802"/>
      <c r="LM283" s="802"/>
      <c r="LN283" s="802"/>
      <c r="LO283" s="802"/>
      <c r="LP283" s="802"/>
      <c r="LQ283" s="802"/>
      <c r="LR283" s="802"/>
      <c r="LS283" s="802"/>
      <c r="LT283" s="802"/>
      <c r="LU283" s="802"/>
      <c r="LV283" s="802"/>
      <c r="LW283" s="802"/>
      <c r="LX283" s="802"/>
      <c r="LY283" s="802"/>
      <c r="LZ283" s="802"/>
      <c r="MA283" s="802"/>
      <c r="MB283" s="802"/>
      <c r="MC283" s="802"/>
      <c r="MD283" s="802"/>
      <c r="ME283" s="802"/>
      <c r="MF283" s="802"/>
      <c r="MG283" s="802"/>
      <c r="MH283" s="802"/>
      <c r="MI283" s="802"/>
      <c r="MJ283" s="802"/>
      <c r="MK283" s="802"/>
      <c r="ML283" s="802"/>
      <c r="MM283" s="802"/>
      <c r="MN283" s="802"/>
      <c r="MO283" s="802"/>
      <c r="MP283" s="802"/>
      <c r="MQ283" s="802"/>
      <c r="MR283" s="802"/>
      <c r="MS283" s="802"/>
      <c r="MT283" s="802"/>
      <c r="MU283" s="802"/>
      <c r="MV283" s="802"/>
      <c r="MW283" s="802"/>
      <c r="MX283" s="802"/>
      <c r="MY283" s="802"/>
      <c r="MZ283" s="802"/>
      <c r="NA283" s="802"/>
      <c r="NB283" s="802"/>
      <c r="NC283" s="802"/>
      <c r="ND283" s="802"/>
      <c r="NE283" s="802"/>
      <c r="NF283" s="802"/>
      <c r="NG283" s="802"/>
      <c r="NH283" s="802"/>
      <c r="NI283" s="802"/>
      <c r="NJ283" s="802"/>
      <c r="NK283" s="802"/>
      <c r="NL283" s="802"/>
      <c r="NM283" s="802"/>
      <c r="NN283" s="802"/>
      <c r="NO283" s="802"/>
      <c r="NP283" s="802"/>
      <c r="NQ283" s="802"/>
      <c r="NR283" s="802"/>
      <c r="NS283" s="802"/>
      <c r="NT283" s="802"/>
      <c r="NU283" s="802"/>
      <c r="NV283" s="802"/>
      <c r="NW283" s="802"/>
      <c r="NX283" s="802"/>
      <c r="NY283" s="802"/>
      <c r="NZ283" s="802"/>
      <c r="OA283" s="802"/>
      <c r="OB283" s="802"/>
      <c r="OC283" s="802"/>
      <c r="OD283" s="802"/>
      <c r="OE283" s="802"/>
      <c r="OF283" s="802"/>
      <c r="OG283" s="802"/>
      <c r="OH283" s="802"/>
      <c r="OI283" s="802"/>
      <c r="OJ283" s="802"/>
      <c r="OK283" s="802"/>
      <c r="OL283" s="802"/>
      <c r="OM283" s="802"/>
      <c r="ON283" s="802"/>
      <c r="OO283" s="802"/>
      <c r="OP283" s="802"/>
      <c r="OQ283" s="802"/>
      <c r="OR283" s="802"/>
      <c r="OS283" s="802"/>
      <c r="OT283" s="802"/>
      <c r="OU283" s="802"/>
      <c r="OV283" s="802"/>
      <c r="OW283" s="802"/>
      <c r="OX283" s="802"/>
      <c r="OY283" s="802"/>
      <c r="OZ283" s="802"/>
      <c r="PA283" s="802"/>
      <c r="PB283" s="802"/>
      <c r="PC283" s="802"/>
      <c r="PD283" s="802"/>
      <c r="PE283" s="802"/>
      <c r="PF283" s="802"/>
      <c r="PG283" s="802"/>
      <c r="PH283" s="802"/>
      <c r="PI283" s="802"/>
      <c r="PJ283" s="802"/>
      <c r="PK283" s="802"/>
      <c r="PL283" s="802"/>
      <c r="PM283" s="802"/>
      <c r="PN283" s="802"/>
      <c r="PO283" s="802"/>
      <c r="PP283" s="802"/>
      <c r="PQ283" s="802"/>
      <c r="PR283" s="802"/>
      <c r="PS283" s="802"/>
      <c r="PT283" s="802"/>
      <c r="PU283" s="802"/>
      <c r="PV283" s="802"/>
      <c r="PW283" s="802"/>
      <c r="PX283" s="802"/>
      <c r="PY283" s="802"/>
      <c r="PZ283" s="802"/>
      <c r="QA283" s="802"/>
      <c r="QB283" s="802"/>
      <c r="QC283" s="802"/>
      <c r="QD283" s="802"/>
      <c r="QE283" s="802"/>
      <c r="QF283" s="802"/>
      <c r="QG283" s="802"/>
      <c r="QH283" s="802"/>
      <c r="QI283" s="802"/>
      <c r="QJ283" s="802"/>
      <c r="QK283" s="802"/>
      <c r="QL283" s="802"/>
      <c r="QM283" s="802"/>
      <c r="QN283" s="802"/>
      <c r="QO283" s="802"/>
      <c r="QP283" s="802"/>
      <c r="QQ283" s="802"/>
      <c r="QR283" s="802"/>
      <c r="QS283" s="802"/>
      <c r="QT283" s="802"/>
      <c r="QU283" s="802"/>
      <c r="QV283" s="802"/>
      <c r="QW283" s="802"/>
      <c r="QX283" s="802"/>
      <c r="QY283" s="802"/>
      <c r="QZ283" s="802"/>
      <c r="RA283" s="802"/>
      <c r="RB283" s="802"/>
      <c r="RC283" s="802"/>
      <c r="RD283" s="802"/>
      <c r="RE283" s="802"/>
      <c r="RF283" s="802"/>
      <c r="RG283" s="802"/>
      <c r="RH283" s="802"/>
      <c r="RI283" s="802"/>
      <c r="RJ283" s="802"/>
      <c r="RK283" s="802"/>
      <c r="RL283" s="802"/>
      <c r="RM283" s="802"/>
      <c r="RN283" s="802"/>
      <c r="RO283" s="802"/>
      <c r="RP283" s="802"/>
      <c r="RQ283" s="802"/>
      <c r="RR283" s="802"/>
      <c r="RS283" s="802"/>
      <c r="RT283" s="802"/>
      <c r="RU283" s="802"/>
      <c r="RV283" s="802"/>
      <c r="RW283" s="802"/>
      <c r="RX283" s="802"/>
      <c r="RY283" s="802"/>
      <c r="RZ283" s="802"/>
      <c r="SA283" s="802"/>
      <c r="SB283" s="802"/>
      <c r="SC283" s="802"/>
      <c r="SD283" s="802"/>
      <c r="SE283" s="802"/>
      <c r="SF283" s="802"/>
      <c r="SG283" s="802"/>
      <c r="SH283" s="802"/>
      <c r="SI283" s="802"/>
      <c r="SJ283" s="802"/>
      <c r="SK283" s="802"/>
      <c r="SL283" s="802"/>
      <c r="SM283" s="802"/>
      <c r="SN283" s="802"/>
      <c r="SO283" s="802"/>
      <c r="SP283" s="802"/>
      <c r="SQ283" s="802"/>
      <c r="SR283" s="802"/>
      <c r="SS283" s="802"/>
      <c r="ST283" s="802"/>
      <c r="SU283" s="802"/>
      <c r="SV283" s="802"/>
      <c r="SW283" s="802"/>
      <c r="SX283" s="802"/>
      <c r="SY283" s="802"/>
      <c r="SZ283" s="802"/>
      <c r="TA283" s="802"/>
      <c r="TB283" s="802"/>
      <c r="TC283" s="802"/>
      <c r="TD283" s="802"/>
      <c r="TE283" s="802"/>
      <c r="TF283" s="802"/>
      <c r="TG283" s="802"/>
      <c r="TH283" s="802"/>
      <c r="TI283" s="802"/>
      <c r="TJ283" s="802"/>
      <c r="TK283" s="802"/>
      <c r="TL283" s="802"/>
      <c r="TM283" s="802"/>
      <c r="TN283" s="802"/>
      <c r="TO283" s="802"/>
      <c r="TP283" s="802"/>
      <c r="TQ283" s="802"/>
      <c r="TR283" s="802"/>
      <c r="TS283" s="802"/>
      <c r="TT283" s="802"/>
      <c r="TU283" s="802"/>
      <c r="TV283" s="802"/>
      <c r="TW283" s="802"/>
      <c r="TX283" s="802"/>
      <c r="TY283" s="802"/>
      <c r="TZ283" s="802"/>
      <c r="UA283" s="802"/>
      <c r="UB283" s="802"/>
      <c r="UC283" s="802"/>
      <c r="UD283" s="802"/>
      <c r="UE283" s="802"/>
      <c r="UF283" s="802"/>
      <c r="UG283" s="802"/>
      <c r="UH283" s="802"/>
      <c r="UI283" s="802"/>
      <c r="UJ283" s="802"/>
      <c r="UK283" s="802"/>
      <c r="UL283" s="802"/>
      <c r="UM283" s="802"/>
      <c r="UN283" s="802"/>
      <c r="UO283" s="802"/>
      <c r="UP283" s="802"/>
      <c r="UQ283" s="802"/>
      <c r="UR283" s="802"/>
      <c r="US283" s="802"/>
      <c r="UT283" s="802"/>
      <c r="UU283" s="802"/>
      <c r="UV283" s="802"/>
      <c r="UW283" s="802"/>
      <c r="UX283" s="802"/>
      <c r="UY283" s="802"/>
      <c r="UZ283" s="802"/>
      <c r="VA283" s="802"/>
      <c r="VB283" s="802"/>
      <c r="VC283" s="802"/>
      <c r="VD283" s="802"/>
      <c r="VE283" s="802"/>
      <c r="VF283" s="802"/>
      <c r="VG283" s="802"/>
      <c r="VH283" s="802"/>
      <c r="VI283" s="802"/>
      <c r="VJ283" s="802"/>
      <c r="VK283" s="802"/>
      <c r="VL283" s="802"/>
      <c r="VM283" s="802"/>
      <c r="VN283" s="802"/>
      <c r="VO283" s="802"/>
      <c r="VP283" s="802"/>
      <c r="VQ283" s="802"/>
      <c r="VR283" s="802"/>
      <c r="VS283" s="802"/>
      <c r="VT283" s="802"/>
      <c r="VU283" s="802"/>
      <c r="VV283" s="802"/>
      <c r="VW283" s="802"/>
      <c r="VX283" s="802"/>
      <c r="VY283" s="802"/>
      <c r="VZ283" s="802"/>
      <c r="WA283" s="802"/>
      <c r="WB283" s="802"/>
      <c r="WC283" s="802"/>
      <c r="WD283" s="802"/>
      <c r="WE283" s="802"/>
      <c r="WF283" s="802"/>
      <c r="WG283" s="802"/>
      <c r="WH283" s="802"/>
      <c r="WI283" s="802"/>
      <c r="WJ283" s="802"/>
      <c r="WK283" s="802"/>
      <c r="WL283" s="802"/>
      <c r="WM283" s="802"/>
      <c r="WN283" s="802"/>
      <c r="WO283" s="802"/>
      <c r="WP283" s="802"/>
      <c r="WQ283" s="802"/>
      <c r="WR283" s="802"/>
      <c r="WS283" s="802"/>
      <c r="WT283" s="802"/>
      <c r="WU283" s="802"/>
      <c r="WV283" s="802"/>
      <c r="WW283" s="802"/>
      <c r="WX283" s="802"/>
      <c r="WY283" s="802"/>
      <c r="WZ283" s="802"/>
      <c r="XA283" s="802"/>
      <c r="XB283" s="802"/>
      <c r="XC283" s="802"/>
      <c r="XD283" s="802"/>
      <c r="XE283" s="802"/>
      <c r="XF283" s="802"/>
      <c r="XG283" s="802"/>
      <c r="XH283" s="802"/>
      <c r="XI283" s="802"/>
      <c r="XJ283" s="802"/>
      <c r="XK283" s="802"/>
      <c r="XL283" s="802"/>
      <c r="XM283" s="802"/>
      <c r="XN283" s="802"/>
      <c r="XO283" s="802"/>
      <c r="XP283" s="802"/>
      <c r="XQ283" s="802"/>
      <c r="XR283" s="802"/>
      <c r="XS283" s="802"/>
      <c r="XT283" s="802"/>
      <c r="XU283" s="802"/>
      <c r="XV283" s="802"/>
      <c r="XW283" s="802"/>
      <c r="XX283" s="802"/>
      <c r="XY283" s="802"/>
      <c r="XZ283" s="802"/>
      <c r="YA283" s="802"/>
      <c r="YB283" s="802"/>
      <c r="YC283" s="802"/>
      <c r="YD283" s="802"/>
      <c r="YE283" s="802"/>
      <c r="YF283" s="802"/>
      <c r="YG283" s="802"/>
      <c r="YH283" s="802"/>
      <c r="YI283" s="802"/>
      <c r="YJ283" s="802"/>
      <c r="YK283" s="802"/>
      <c r="YL283" s="802"/>
      <c r="YM283" s="802"/>
      <c r="YN283" s="802"/>
      <c r="YO283" s="802"/>
      <c r="YP283" s="802"/>
      <c r="YQ283" s="802"/>
      <c r="YR283" s="802"/>
      <c r="YS283" s="802"/>
      <c r="YT283" s="802"/>
      <c r="YU283" s="802"/>
      <c r="YV283" s="802"/>
      <c r="YW283" s="802"/>
      <c r="YX283" s="802"/>
      <c r="YY283" s="802"/>
      <c r="YZ283" s="802"/>
      <c r="ZA283" s="802"/>
      <c r="ZB283" s="802"/>
      <c r="ZC283" s="802"/>
      <c r="ZD283" s="802"/>
      <c r="ZE283" s="802"/>
      <c r="ZF283" s="802"/>
      <c r="ZG283" s="802"/>
      <c r="ZH283" s="802"/>
      <c r="ZI283" s="802"/>
      <c r="ZJ283" s="802"/>
      <c r="ZK283" s="802"/>
      <c r="ZL283" s="802"/>
      <c r="ZM283" s="802"/>
      <c r="ZN283" s="802"/>
      <c r="ZO283" s="802"/>
      <c r="ZP283" s="802"/>
      <c r="ZQ283" s="802"/>
      <c r="ZR283" s="802"/>
      <c r="ZS283" s="802"/>
      <c r="ZT283" s="802"/>
      <c r="ZU283" s="802"/>
      <c r="ZV283" s="802"/>
      <c r="ZW283" s="802"/>
      <c r="ZX283" s="802"/>
      <c r="ZY283" s="802"/>
      <c r="ZZ283" s="802"/>
      <c r="AAA283" s="802"/>
      <c r="AAB283" s="802"/>
      <c r="AAC283" s="802"/>
      <c r="AAD283" s="802"/>
      <c r="AAE283" s="802"/>
      <c r="AAF283" s="802"/>
      <c r="AAG283" s="802"/>
      <c r="AAH283" s="802"/>
      <c r="AAI283" s="802"/>
      <c r="AAJ283" s="802"/>
      <c r="AAK283" s="802"/>
      <c r="AAL283" s="802"/>
      <c r="AAM283" s="802"/>
      <c r="AAN283" s="802"/>
      <c r="AAO283" s="802"/>
      <c r="AAP283" s="802"/>
      <c r="AAQ283" s="802"/>
      <c r="AAR283" s="802"/>
      <c r="AAS283" s="802"/>
      <c r="AAT283" s="802"/>
      <c r="AAU283" s="802"/>
      <c r="AAV283" s="802"/>
      <c r="AAW283" s="802"/>
      <c r="AAX283" s="802"/>
      <c r="AAY283" s="802"/>
      <c r="AAZ283" s="802"/>
      <c r="ABA283" s="802"/>
      <c r="ABB283" s="802"/>
      <c r="ABC283" s="802"/>
      <c r="ABD283" s="802"/>
      <c r="ABE283" s="802"/>
      <c r="ABF283" s="802"/>
      <c r="ABG283" s="802"/>
      <c r="ABH283" s="802"/>
      <c r="ABI283" s="802"/>
      <c r="ABJ283" s="802"/>
      <c r="ABK283" s="802"/>
      <c r="ABL283" s="802"/>
      <c r="ABM283" s="802"/>
      <c r="ABN283" s="802"/>
      <c r="ABO283" s="802"/>
      <c r="ABP283" s="802"/>
      <c r="ABQ283" s="802"/>
      <c r="ABR283" s="802"/>
      <c r="ABS283" s="802"/>
      <c r="ABT283" s="802"/>
      <c r="ABU283" s="802"/>
      <c r="ABV283" s="802"/>
      <c r="ABW283" s="802"/>
      <c r="ABX283" s="802"/>
      <c r="ABY283" s="802"/>
      <c r="ABZ283" s="802"/>
      <c r="ACA283" s="802"/>
      <c r="ACB283" s="802"/>
      <c r="ACC283" s="802"/>
      <c r="ACD283" s="802"/>
      <c r="ACE283" s="802"/>
      <c r="ACF283" s="802"/>
      <c r="ACG283" s="802"/>
      <c r="ACH283" s="802"/>
      <c r="ACI283" s="802"/>
      <c r="ACJ283" s="802"/>
      <c r="ACK283" s="802"/>
      <c r="ACL283" s="802"/>
      <c r="ACM283" s="802"/>
      <c r="ACN283" s="802"/>
      <c r="ACO283" s="802"/>
      <c r="ACP283" s="802"/>
      <c r="ACQ283" s="802"/>
      <c r="ACR283" s="802"/>
      <c r="ACS283" s="802"/>
      <c r="ACT283" s="802"/>
      <c r="ACU283" s="802"/>
      <c r="ACV283" s="802"/>
      <c r="ACW283" s="802"/>
      <c r="ACX283" s="802"/>
      <c r="ACY283" s="802"/>
      <c r="ACZ283" s="802"/>
      <c r="ADA283" s="802"/>
      <c r="ADB283" s="802"/>
      <c r="ADC283" s="802"/>
      <c r="ADD283" s="802"/>
      <c r="ADE283" s="802"/>
      <c r="ADF283" s="802"/>
      <c r="ADG283" s="802"/>
      <c r="ADH283" s="802"/>
      <c r="ADI283" s="802"/>
      <c r="ADJ283" s="802"/>
      <c r="ADK283" s="802"/>
      <c r="ADL283" s="802"/>
      <c r="ADM283" s="802"/>
      <c r="ADN283" s="802"/>
      <c r="ADO283" s="802"/>
      <c r="ADP283" s="802"/>
      <c r="ADQ283" s="802"/>
      <c r="ADR283" s="802"/>
      <c r="ADS283" s="802"/>
      <c r="ADT283" s="802"/>
      <c r="ADU283" s="802"/>
      <c r="ADV283" s="802"/>
      <c r="ADW283" s="802"/>
      <c r="ADX283" s="802"/>
      <c r="ADY283" s="802"/>
      <c r="ADZ283" s="802"/>
      <c r="AEA283" s="802"/>
      <c r="AEB283" s="802"/>
      <c r="AEC283" s="802"/>
      <c r="AED283" s="802"/>
      <c r="AEE283" s="802"/>
      <c r="AEF283" s="802"/>
      <c r="AEG283" s="802"/>
      <c r="AEH283" s="802"/>
      <c r="AEI283" s="802"/>
      <c r="AEJ283" s="802"/>
      <c r="AEK283" s="802"/>
      <c r="AEL283" s="802"/>
      <c r="AEM283" s="802"/>
      <c r="AEN283" s="802"/>
      <c r="AEO283" s="802"/>
      <c r="AEP283" s="802"/>
      <c r="AEQ283" s="802"/>
      <c r="AER283" s="802"/>
      <c r="AES283" s="802"/>
      <c r="AET283" s="802"/>
      <c r="AEU283" s="802"/>
      <c r="AEV283" s="802"/>
      <c r="AEW283" s="802"/>
      <c r="AEX283" s="802"/>
      <c r="AEY283" s="802"/>
      <c r="AEZ283" s="802"/>
      <c r="AFA283" s="802"/>
      <c r="AFB283" s="802"/>
      <c r="AFC283" s="802"/>
      <c r="AFD283" s="802"/>
      <c r="AFE283" s="802"/>
      <c r="AFF283" s="802"/>
      <c r="AFG283" s="802"/>
      <c r="AFH283" s="802"/>
      <c r="AFI283" s="802"/>
      <c r="AFJ283" s="802"/>
      <c r="AFK283" s="802"/>
      <c r="AFL283" s="802"/>
      <c r="AFM283" s="802"/>
      <c r="AFN283" s="802"/>
      <c r="AFO283" s="802"/>
      <c r="AFP283" s="802"/>
      <c r="AFQ283" s="802"/>
      <c r="AFR283" s="802"/>
      <c r="AFS283" s="802"/>
      <c r="AFT283" s="802"/>
      <c r="AFU283" s="802"/>
      <c r="AFV283" s="802"/>
      <c r="AFW283" s="802"/>
      <c r="AFX283" s="802"/>
      <c r="AFY283" s="802"/>
      <c r="AFZ283" s="802"/>
      <c r="AGA283" s="802"/>
      <c r="AGB283" s="802"/>
      <c r="AGC283" s="802"/>
      <c r="AGD283" s="802"/>
      <c r="AGE283" s="802"/>
      <c r="AGF283" s="802"/>
      <c r="AGG283" s="802"/>
      <c r="AGH283" s="802"/>
      <c r="AGI283" s="802"/>
      <c r="AGJ283" s="802"/>
      <c r="AGK283" s="802"/>
      <c r="AGL283" s="802"/>
      <c r="AGM283" s="802"/>
      <c r="AGN283" s="802"/>
      <c r="AGO283" s="802"/>
      <c r="AGP283" s="802"/>
      <c r="AGQ283" s="802"/>
      <c r="AGR283" s="802"/>
      <c r="AGS283" s="802"/>
      <c r="AGT283" s="802"/>
      <c r="AGU283" s="802"/>
      <c r="AGV283" s="802"/>
      <c r="AGW283" s="802"/>
      <c r="AGX283" s="802"/>
      <c r="AGY283" s="802"/>
      <c r="AGZ283" s="802"/>
      <c r="AHA283" s="802"/>
      <c r="AHB283" s="802"/>
      <c r="AHC283" s="802"/>
      <c r="AHD283" s="802"/>
      <c r="AHE283" s="802"/>
      <c r="AHF283" s="802"/>
      <c r="AHG283" s="802"/>
      <c r="AHH283" s="802"/>
      <c r="AHI283" s="802"/>
      <c r="AHJ283" s="802"/>
      <c r="AHK283" s="802"/>
      <c r="AHL283" s="802"/>
      <c r="AHM283" s="802"/>
      <c r="AHN283" s="802"/>
      <c r="AHO283" s="802"/>
      <c r="AHP283" s="802"/>
      <c r="AHQ283" s="802"/>
      <c r="AHR283" s="802"/>
      <c r="AHS283" s="802"/>
      <c r="AHT283" s="802"/>
      <c r="AHU283" s="802"/>
      <c r="AHV283" s="802"/>
      <c r="AHW283" s="802"/>
      <c r="AHX283" s="802"/>
      <c r="AHY283" s="802"/>
      <c r="AHZ283" s="802"/>
      <c r="AIA283" s="802"/>
      <c r="AIB283" s="802"/>
      <c r="AIC283" s="802"/>
      <c r="AID283" s="802"/>
      <c r="AIE283" s="802"/>
      <c r="AIF283" s="802"/>
      <c r="AIG283" s="802"/>
      <c r="AIH283" s="802"/>
      <c r="AII283" s="802"/>
      <c r="AIJ283" s="802"/>
      <c r="AQE283" s="802"/>
      <c r="AQF283" s="802"/>
      <c r="AQG283" s="802"/>
      <c r="AQH283" s="802"/>
      <c r="AQI283" s="802"/>
      <c r="AQJ283" s="802"/>
      <c r="AQK283" s="802"/>
      <c r="AQL283" s="802"/>
      <c r="AQM283" s="802"/>
      <c r="AQN283" s="802"/>
      <c r="AQO283" s="802"/>
      <c r="AQP283" s="802"/>
      <c r="AQQ283" s="802"/>
      <c r="AQR283" s="802"/>
      <c r="AQS283" s="802"/>
      <c r="AQT283" s="802"/>
      <c r="AQU283" s="802"/>
      <c r="AQV283" s="802"/>
      <c r="AQW283" s="802"/>
      <c r="AQX283" s="802"/>
      <c r="AQY283" s="802"/>
      <c r="AQZ283" s="802"/>
      <c r="ARA283" s="802"/>
      <c r="ARB283" s="802"/>
      <c r="ARC283" s="802"/>
      <c r="ARD283" s="802"/>
      <c r="ARE283" s="802"/>
      <c r="ARF283" s="802"/>
      <c r="ARG283" s="802"/>
      <c r="ARH283" s="802"/>
      <c r="ARI283" s="802"/>
      <c r="ARJ283" s="802"/>
      <c r="ARK283" s="802"/>
      <c r="ARL283" s="802"/>
      <c r="ARM283" s="802"/>
      <c r="ARN283" s="802"/>
      <c r="ARO283" s="802"/>
      <c r="ARP283" s="802"/>
      <c r="ARQ283" s="802"/>
      <c r="ARR283" s="802"/>
      <c r="ARS283" s="802"/>
      <c r="ART283" s="802"/>
      <c r="ARU283" s="802"/>
      <c r="ARV283" s="802"/>
      <c r="ARW283" s="802"/>
      <c r="ARX283" s="802"/>
      <c r="ARY283" s="802"/>
      <c r="ARZ283" s="802"/>
      <c r="ASA283" s="802"/>
      <c r="ASB283" s="802"/>
      <c r="ASC283" s="802"/>
      <c r="ASD283" s="802"/>
      <c r="ASE283" s="802"/>
      <c r="ASF283" s="802"/>
      <c r="ASG283" s="802"/>
      <c r="ASH283" s="802"/>
      <c r="ASI283" s="802"/>
      <c r="ASJ283" s="802"/>
      <c r="ASK283" s="802"/>
      <c r="ASL283" s="802"/>
      <c r="ATP283" s="802"/>
      <c r="ATQ283" s="802"/>
      <c r="ATR283" s="802"/>
      <c r="ATS283" s="802"/>
      <c r="ATT283" s="802"/>
      <c r="ATU283" s="802"/>
      <c r="ATV283" s="802"/>
      <c r="ATW283" s="802"/>
      <c r="ATX283" s="802"/>
      <c r="ATY283" s="802"/>
      <c r="ATZ283" s="802"/>
      <c r="AUA283" s="802"/>
      <c r="AUB283" s="802"/>
      <c r="AUC283" s="802"/>
      <c r="AUD283" s="802"/>
      <c r="AUE283" s="802"/>
      <c r="AUF283" s="802"/>
      <c r="AUG283" s="802"/>
      <c r="AUH283" s="802"/>
      <c r="AUI283" s="802"/>
      <c r="AUJ283" s="802"/>
      <c r="AUK283" s="802"/>
      <c r="AUL283" s="802"/>
      <c r="AUM283" s="802"/>
      <c r="AUN283" s="802"/>
      <c r="AUO283" s="802"/>
      <c r="AUP283" s="801"/>
      <c r="AUQ283" s="802"/>
      <c r="AUR283" s="801"/>
      <c r="AUS283" s="802"/>
      <c r="AUT283" s="801"/>
      <c r="AUU283" s="802"/>
      <c r="AUV283" s="802"/>
      <c r="AUW283" s="802"/>
      <c r="AUX283" s="802"/>
      <c r="AUY283" s="802"/>
      <c r="AUZ283" s="802"/>
      <c r="AVA283" s="802"/>
      <c r="AVB283" s="802"/>
      <c r="AVC283" s="802"/>
      <c r="AVD283" s="802"/>
      <c r="AVE283" s="802"/>
      <c r="AVF283" s="802"/>
      <c r="AVG283" s="802"/>
      <c r="AVH283" s="802"/>
      <c r="AVI283" s="802"/>
      <c r="AVJ283" s="808"/>
      <c r="AVK283" s="808"/>
      <c r="AVL283" s="808"/>
      <c r="AVM283" s="808"/>
      <c r="AVN283" s="808"/>
      <c r="AVO283" s="808"/>
      <c r="AVP283" s="808"/>
      <c r="AVQ283" s="808"/>
      <c r="AVR283" s="808"/>
      <c r="AVS283" s="808"/>
      <c r="AVT283" s="808"/>
      <c r="AVU283" s="809"/>
      <c r="AVV283" s="809"/>
      <c r="AVW283" s="809"/>
      <c r="AVX283" s="809"/>
      <c r="AVY283" s="809"/>
      <c r="AVZ283" s="809"/>
      <c r="AWA283" s="809"/>
      <c r="AWB283" s="809"/>
      <c r="AWC283" s="809"/>
      <c r="AWD283" s="809"/>
      <c r="AWE283" s="809"/>
      <c r="AWF283" s="809"/>
      <c r="AWG283" s="809"/>
      <c r="AWH283" s="809"/>
      <c r="AWI283" s="809"/>
      <c r="AWJ283" s="809"/>
      <c r="AWK283" s="809"/>
      <c r="AWL283" s="809"/>
      <c r="AWM283" s="809"/>
      <c r="AWN283" s="809"/>
      <c r="AWO283" s="809"/>
      <c r="AWP283" s="809"/>
      <c r="AWQ283" s="809"/>
      <c r="AWR283" s="808"/>
      <c r="AWS283" s="761"/>
      <c r="AWT283" s="808"/>
      <c r="AWU283" s="809"/>
      <c r="AWV283" s="809"/>
      <c r="AWW283" s="809"/>
      <c r="AWX283" s="809"/>
      <c r="AWY283" s="809"/>
      <c r="AWZ283" s="809"/>
      <c r="AXA283" s="809"/>
      <c r="AXB283" s="809"/>
      <c r="AXC283" s="809"/>
      <c r="AXD283" s="809"/>
      <c r="AXE283" s="809"/>
      <c r="AXF283" s="809"/>
      <c r="AXG283" s="809"/>
      <c r="AXH283" s="809"/>
      <c r="AXI283" s="809"/>
      <c r="AXJ283" s="809"/>
      <c r="AXK283" s="809"/>
      <c r="AXL283" s="809"/>
      <c r="AXM283" s="809"/>
      <c r="AXN283" s="809"/>
      <c r="AXO283" s="809"/>
      <c r="AXP283" s="809"/>
      <c r="AXQ283" s="809"/>
      <c r="AXR283" s="809"/>
      <c r="AXS283" s="809"/>
      <c r="AXT283" s="809"/>
      <c r="AXU283" s="809"/>
      <c r="AXV283" s="809"/>
      <c r="AXW283" s="809"/>
      <c r="AXX283" s="809"/>
      <c r="AXY283" s="809"/>
      <c r="AXZ283" s="809"/>
      <c r="AYA283" s="809"/>
      <c r="AYB283" s="809"/>
      <c r="AYC283" s="809"/>
      <c r="AYD283" s="808"/>
      <c r="AYE283" s="808"/>
      <c r="AYF283" s="809"/>
      <c r="AYG283" s="808"/>
      <c r="AYH283" s="810"/>
      <c r="AYI283" s="810"/>
      <c r="AYJ283" s="810"/>
      <c r="AYK283" s="810"/>
      <c r="AYL283" s="810"/>
      <c r="AYM283" s="810"/>
      <c r="AYN283" s="810"/>
      <c r="AYO283" s="810"/>
      <c r="AYP283" s="810"/>
      <c r="AYQ283" s="810"/>
      <c r="AYR283" s="810"/>
      <c r="AYS283" s="810"/>
      <c r="AYT283" s="810"/>
      <c r="AYU283" s="810"/>
      <c r="AYV283" s="810"/>
      <c r="AYW283" s="810"/>
      <c r="AYX283" s="810"/>
      <c r="AYY283" s="810"/>
      <c r="AYZ283" s="810"/>
      <c r="AZA283" s="810"/>
      <c r="AZB283" s="810"/>
      <c r="AZC283" s="810"/>
      <c r="AZD283" s="810"/>
      <c r="AZE283" s="810"/>
      <c r="AZF283" s="810"/>
      <c r="AZG283" s="810"/>
      <c r="AZH283" s="810"/>
      <c r="AZI283" s="810"/>
      <c r="AZJ283" s="810"/>
      <c r="AZK283" s="810"/>
      <c r="AZL283" s="810"/>
      <c r="AZM283" s="810"/>
      <c r="AZN283" s="810"/>
      <c r="AZO283" s="810"/>
      <c r="AZP283" s="809"/>
      <c r="AZQ283" s="802"/>
      <c r="AZR283" s="802"/>
      <c r="AZS283" s="802"/>
    </row>
    <row r="284" spans="45:920 1123:1371" s="793" customFormat="1" ht="13.5">
      <c r="AS284" s="802"/>
      <c r="AT284" s="802"/>
      <c r="AU284" s="802"/>
      <c r="AV284" s="802"/>
      <c r="AW284" s="802"/>
      <c r="AX284" s="802"/>
      <c r="AY284" s="802"/>
      <c r="AZ284" s="802"/>
      <c r="BA284" s="802"/>
      <c r="BB284" s="802"/>
      <c r="BC284" s="802"/>
      <c r="BD284" s="802"/>
      <c r="BE284" s="802"/>
      <c r="BF284" s="802"/>
      <c r="BG284" s="802"/>
      <c r="BH284" s="802"/>
      <c r="BI284" s="802"/>
      <c r="BJ284" s="802"/>
      <c r="BK284" s="802"/>
      <c r="BL284" s="802"/>
      <c r="BM284" s="802"/>
      <c r="BN284" s="802"/>
      <c r="BO284" s="802"/>
      <c r="BP284" s="802"/>
      <c r="BQ284" s="802"/>
      <c r="BR284" s="802"/>
      <c r="BS284" s="802"/>
      <c r="BT284" s="802"/>
      <c r="BU284" s="802"/>
      <c r="BV284" s="802"/>
      <c r="BW284" s="802"/>
      <c r="BX284" s="802"/>
      <c r="BY284" s="802"/>
      <c r="BZ284" s="802"/>
      <c r="CA284" s="802"/>
      <c r="CB284" s="802"/>
      <c r="CC284" s="802"/>
      <c r="CD284" s="802"/>
      <c r="CE284" s="802"/>
      <c r="CF284" s="802"/>
      <c r="CG284" s="802"/>
      <c r="CH284" s="802"/>
      <c r="CI284" s="802"/>
      <c r="CJ284" s="802"/>
      <c r="CK284" s="802"/>
      <c r="CL284" s="802"/>
      <c r="CM284" s="802"/>
      <c r="CN284" s="802"/>
      <c r="CO284" s="802"/>
      <c r="CP284" s="802"/>
      <c r="CQ284" s="802"/>
      <c r="CR284" s="802"/>
      <c r="CS284" s="802"/>
      <c r="CT284" s="802"/>
      <c r="CU284" s="802"/>
      <c r="CV284" s="802"/>
      <c r="CW284" s="802"/>
      <c r="CX284" s="802"/>
      <c r="CY284" s="802"/>
      <c r="CZ284" s="802"/>
      <c r="DA284" s="802"/>
      <c r="DB284" s="802"/>
      <c r="DC284" s="802"/>
      <c r="DD284" s="802"/>
      <c r="DE284" s="802"/>
      <c r="DF284" s="802"/>
      <c r="DG284" s="802"/>
      <c r="DH284" s="802"/>
      <c r="DI284" s="802"/>
      <c r="DJ284" s="802"/>
      <c r="DK284" s="802"/>
      <c r="DL284" s="802"/>
      <c r="DM284" s="802"/>
      <c r="DN284" s="802"/>
      <c r="DO284" s="802"/>
      <c r="DP284" s="802"/>
      <c r="DQ284" s="802"/>
      <c r="DR284" s="802"/>
      <c r="DS284" s="802"/>
      <c r="DT284" s="802"/>
      <c r="DU284" s="802"/>
      <c r="DV284" s="802"/>
      <c r="DW284" s="802"/>
      <c r="DX284" s="802"/>
      <c r="DY284" s="802"/>
      <c r="DZ284" s="802"/>
      <c r="EA284" s="802"/>
      <c r="EB284" s="802"/>
      <c r="EC284" s="802"/>
      <c r="ED284" s="802"/>
      <c r="EE284" s="802"/>
      <c r="EF284" s="802"/>
      <c r="EG284" s="802"/>
      <c r="EH284" s="802"/>
      <c r="EI284" s="802"/>
      <c r="EJ284" s="802"/>
      <c r="EK284" s="802"/>
      <c r="EL284" s="802"/>
      <c r="EM284" s="802"/>
      <c r="EN284" s="802"/>
      <c r="EO284" s="802"/>
      <c r="EP284" s="802"/>
      <c r="EQ284" s="802"/>
      <c r="ER284" s="802"/>
      <c r="ES284" s="802"/>
      <c r="ET284" s="802"/>
      <c r="EU284" s="802"/>
      <c r="EV284" s="802"/>
      <c r="EW284" s="802"/>
      <c r="EX284" s="802"/>
      <c r="EY284" s="802"/>
      <c r="EZ284" s="802"/>
      <c r="FA284" s="802"/>
      <c r="FB284" s="802"/>
      <c r="FC284" s="802"/>
      <c r="FD284" s="802"/>
      <c r="FE284" s="802"/>
      <c r="FF284" s="802"/>
      <c r="FG284" s="802"/>
      <c r="FH284" s="802"/>
      <c r="FI284" s="802"/>
      <c r="FJ284" s="802"/>
      <c r="FK284" s="802"/>
      <c r="FL284" s="802"/>
      <c r="FM284" s="802"/>
      <c r="FN284" s="802"/>
      <c r="FO284" s="802"/>
      <c r="FP284" s="802"/>
      <c r="FQ284" s="802"/>
      <c r="FR284" s="802"/>
      <c r="FS284" s="802"/>
      <c r="FT284" s="802"/>
      <c r="FU284" s="802"/>
      <c r="FV284" s="802"/>
      <c r="FW284" s="802"/>
      <c r="FX284" s="802"/>
      <c r="FY284" s="802"/>
      <c r="FZ284" s="802"/>
      <c r="GA284" s="802"/>
      <c r="GB284" s="802"/>
      <c r="GC284" s="802"/>
      <c r="GD284" s="802"/>
      <c r="GE284" s="802"/>
      <c r="GF284" s="802"/>
      <c r="GG284" s="802"/>
      <c r="GH284" s="802"/>
      <c r="GI284" s="802"/>
      <c r="GJ284" s="802"/>
      <c r="GK284" s="802"/>
      <c r="GL284" s="802"/>
      <c r="GM284" s="802"/>
      <c r="GN284" s="802"/>
      <c r="GO284" s="802"/>
      <c r="GP284" s="802"/>
      <c r="GQ284" s="802"/>
      <c r="GR284" s="802"/>
      <c r="GS284" s="802"/>
      <c r="GT284" s="802"/>
      <c r="GU284" s="802"/>
      <c r="GV284" s="802"/>
      <c r="GW284" s="802"/>
      <c r="GX284" s="802"/>
      <c r="GY284" s="802"/>
      <c r="GZ284" s="802"/>
      <c r="HA284" s="802"/>
      <c r="HB284" s="802"/>
      <c r="HC284" s="802"/>
      <c r="HD284" s="802"/>
      <c r="HE284" s="802"/>
      <c r="HF284" s="802"/>
      <c r="HG284" s="802"/>
      <c r="HH284" s="802"/>
      <c r="HI284" s="802"/>
      <c r="HJ284" s="802"/>
      <c r="HK284" s="802"/>
      <c r="HL284" s="802"/>
      <c r="HM284" s="802"/>
      <c r="HN284" s="802"/>
      <c r="HO284" s="802"/>
      <c r="HP284" s="802"/>
      <c r="HQ284" s="802"/>
      <c r="HR284" s="802"/>
      <c r="HS284" s="802"/>
      <c r="HT284" s="802"/>
      <c r="HU284" s="802"/>
      <c r="HV284" s="802"/>
      <c r="HW284" s="802"/>
      <c r="HX284" s="802"/>
      <c r="HY284" s="802"/>
      <c r="HZ284" s="802"/>
      <c r="IA284" s="802"/>
      <c r="IB284" s="802"/>
      <c r="IC284" s="802"/>
      <c r="ID284" s="802"/>
      <c r="IE284" s="802"/>
      <c r="IF284" s="802"/>
      <c r="IG284" s="802"/>
      <c r="IH284" s="802"/>
      <c r="II284" s="802"/>
      <c r="IJ284" s="802"/>
      <c r="IK284" s="802"/>
      <c r="IL284" s="802"/>
      <c r="IM284" s="802"/>
      <c r="IN284" s="802"/>
      <c r="IO284" s="802"/>
      <c r="IP284" s="802"/>
      <c r="IQ284" s="802"/>
      <c r="IR284" s="802"/>
      <c r="IS284" s="802"/>
      <c r="IT284" s="802"/>
      <c r="IU284" s="802"/>
      <c r="IV284" s="802"/>
      <c r="IW284" s="802"/>
      <c r="IX284" s="802"/>
      <c r="IY284" s="802"/>
      <c r="IZ284" s="802"/>
      <c r="JA284" s="802"/>
      <c r="JB284" s="802"/>
      <c r="JC284" s="802"/>
      <c r="JD284" s="802"/>
      <c r="JE284" s="802"/>
      <c r="JF284" s="802"/>
      <c r="JG284" s="802"/>
      <c r="JH284" s="802"/>
      <c r="JI284" s="802"/>
      <c r="JJ284" s="802"/>
      <c r="JK284" s="802"/>
      <c r="JL284" s="802"/>
      <c r="JM284" s="802"/>
      <c r="JN284" s="802"/>
      <c r="JO284" s="802"/>
      <c r="JP284" s="802"/>
      <c r="JQ284" s="802"/>
      <c r="JR284" s="802"/>
      <c r="JS284" s="802"/>
      <c r="JT284" s="802"/>
      <c r="JU284" s="802"/>
      <c r="JV284" s="802"/>
      <c r="JW284" s="802"/>
      <c r="JX284" s="802"/>
      <c r="JY284" s="802"/>
      <c r="JZ284" s="802"/>
      <c r="KA284" s="802"/>
      <c r="KB284" s="802"/>
      <c r="KC284" s="802"/>
      <c r="KD284" s="802"/>
      <c r="KE284" s="802"/>
      <c r="KF284" s="802"/>
      <c r="KG284" s="802"/>
      <c r="KH284" s="802"/>
      <c r="KI284" s="802"/>
      <c r="KJ284" s="802"/>
      <c r="KK284" s="802"/>
      <c r="KL284" s="802"/>
      <c r="KM284" s="802"/>
      <c r="KN284" s="802"/>
      <c r="KO284" s="802"/>
      <c r="KP284" s="802"/>
      <c r="KQ284" s="802"/>
      <c r="KR284" s="802"/>
      <c r="KS284" s="802"/>
      <c r="KT284" s="802"/>
      <c r="KU284" s="802"/>
      <c r="KV284" s="802"/>
      <c r="KW284" s="802"/>
      <c r="KX284" s="802"/>
      <c r="KY284" s="802"/>
      <c r="KZ284" s="802"/>
      <c r="LA284" s="802"/>
      <c r="LB284" s="802"/>
      <c r="LC284" s="802"/>
      <c r="LD284" s="802"/>
      <c r="LE284" s="802"/>
      <c r="LF284" s="802"/>
      <c r="LG284" s="802"/>
      <c r="LH284" s="802"/>
      <c r="LI284" s="802"/>
      <c r="LJ284" s="802"/>
      <c r="LK284" s="802"/>
      <c r="LL284" s="802"/>
      <c r="LM284" s="802"/>
      <c r="LN284" s="802"/>
      <c r="LO284" s="802"/>
      <c r="LP284" s="802"/>
      <c r="LQ284" s="802"/>
      <c r="LR284" s="802"/>
      <c r="LS284" s="802"/>
      <c r="LT284" s="802"/>
      <c r="LU284" s="802"/>
      <c r="LV284" s="802"/>
      <c r="LW284" s="802"/>
      <c r="LX284" s="802"/>
      <c r="LY284" s="802"/>
      <c r="LZ284" s="802"/>
      <c r="MA284" s="802"/>
      <c r="MB284" s="802"/>
      <c r="MC284" s="802"/>
      <c r="MD284" s="802"/>
      <c r="ME284" s="802"/>
      <c r="MF284" s="802"/>
      <c r="MG284" s="802"/>
      <c r="MH284" s="802"/>
      <c r="MI284" s="802"/>
      <c r="MJ284" s="802"/>
      <c r="MK284" s="802"/>
      <c r="ML284" s="802"/>
      <c r="MM284" s="802"/>
      <c r="MN284" s="802"/>
      <c r="MO284" s="802"/>
      <c r="MP284" s="802"/>
      <c r="MQ284" s="802"/>
      <c r="MR284" s="802"/>
      <c r="MS284" s="802"/>
      <c r="MT284" s="802"/>
      <c r="MU284" s="802"/>
      <c r="MV284" s="802"/>
      <c r="MW284" s="802"/>
      <c r="MX284" s="802"/>
      <c r="MY284" s="802"/>
      <c r="MZ284" s="802"/>
      <c r="NA284" s="802"/>
      <c r="NB284" s="802"/>
      <c r="NC284" s="802"/>
      <c r="ND284" s="802"/>
      <c r="NE284" s="802"/>
      <c r="NF284" s="802"/>
      <c r="NG284" s="802"/>
      <c r="NH284" s="802"/>
      <c r="NI284" s="802"/>
      <c r="NJ284" s="802"/>
      <c r="NK284" s="802"/>
      <c r="NL284" s="802"/>
      <c r="NM284" s="802"/>
      <c r="NN284" s="802"/>
      <c r="NO284" s="802"/>
      <c r="NP284" s="802"/>
      <c r="NQ284" s="802"/>
      <c r="NR284" s="802"/>
      <c r="NS284" s="802"/>
      <c r="NT284" s="802"/>
      <c r="NU284" s="802"/>
      <c r="NV284" s="802"/>
      <c r="NW284" s="802"/>
      <c r="NX284" s="802"/>
      <c r="NY284" s="802"/>
      <c r="NZ284" s="802"/>
      <c r="OA284" s="802"/>
      <c r="OB284" s="802"/>
      <c r="OC284" s="802"/>
      <c r="OD284" s="802"/>
      <c r="OE284" s="802"/>
      <c r="OF284" s="802"/>
      <c r="OG284" s="802"/>
      <c r="OH284" s="802"/>
      <c r="OI284" s="802"/>
      <c r="OJ284" s="802"/>
      <c r="OK284" s="802"/>
      <c r="OL284" s="802"/>
      <c r="OM284" s="802"/>
      <c r="ON284" s="802"/>
      <c r="OO284" s="802"/>
      <c r="OP284" s="802"/>
      <c r="OQ284" s="802"/>
      <c r="OR284" s="802"/>
      <c r="OS284" s="802"/>
      <c r="OT284" s="802"/>
      <c r="OU284" s="802"/>
      <c r="OV284" s="802"/>
      <c r="OW284" s="802"/>
      <c r="OX284" s="802"/>
      <c r="OY284" s="802"/>
      <c r="OZ284" s="802"/>
      <c r="PA284" s="802"/>
      <c r="PB284" s="802"/>
      <c r="PC284" s="802"/>
      <c r="PD284" s="802"/>
      <c r="PE284" s="802"/>
      <c r="PF284" s="802"/>
      <c r="PG284" s="802"/>
      <c r="PH284" s="802"/>
      <c r="PI284" s="802"/>
      <c r="PJ284" s="802"/>
      <c r="PK284" s="802"/>
      <c r="PL284" s="802"/>
      <c r="PM284" s="802"/>
      <c r="PN284" s="802"/>
      <c r="PO284" s="802"/>
      <c r="PP284" s="802"/>
      <c r="PQ284" s="802"/>
      <c r="PR284" s="802"/>
      <c r="PS284" s="802"/>
      <c r="PT284" s="802"/>
      <c r="PU284" s="802"/>
      <c r="PV284" s="802"/>
      <c r="PW284" s="802"/>
      <c r="PX284" s="802"/>
      <c r="PY284" s="802"/>
      <c r="PZ284" s="802"/>
      <c r="QA284" s="802"/>
      <c r="QB284" s="802"/>
      <c r="QC284" s="802"/>
      <c r="QD284" s="802"/>
      <c r="QE284" s="802"/>
      <c r="QF284" s="802"/>
      <c r="QG284" s="802"/>
      <c r="QH284" s="802"/>
      <c r="QI284" s="802"/>
      <c r="QJ284" s="802"/>
      <c r="QK284" s="802"/>
      <c r="QL284" s="802"/>
      <c r="QM284" s="802"/>
      <c r="QN284" s="802"/>
      <c r="QO284" s="802"/>
      <c r="QP284" s="802"/>
      <c r="QQ284" s="802"/>
      <c r="QR284" s="802"/>
      <c r="QS284" s="802"/>
      <c r="QT284" s="802"/>
      <c r="QU284" s="802"/>
      <c r="QV284" s="802"/>
      <c r="QW284" s="802"/>
      <c r="QX284" s="802"/>
      <c r="QY284" s="802"/>
      <c r="QZ284" s="802"/>
      <c r="RA284" s="802"/>
      <c r="RB284" s="802"/>
      <c r="RC284" s="802"/>
      <c r="RD284" s="802"/>
      <c r="RE284" s="802"/>
      <c r="RF284" s="802"/>
      <c r="RG284" s="802"/>
      <c r="RH284" s="802"/>
      <c r="RI284" s="802"/>
      <c r="RJ284" s="802"/>
      <c r="RK284" s="802"/>
      <c r="RL284" s="802"/>
      <c r="RM284" s="802"/>
      <c r="RN284" s="802"/>
      <c r="RO284" s="802"/>
      <c r="RP284" s="802"/>
      <c r="RQ284" s="802"/>
      <c r="RR284" s="802"/>
      <c r="RS284" s="802"/>
      <c r="RT284" s="802"/>
      <c r="RU284" s="802"/>
      <c r="RV284" s="802"/>
      <c r="RW284" s="802"/>
      <c r="RX284" s="802"/>
      <c r="RY284" s="802"/>
      <c r="RZ284" s="802"/>
      <c r="SA284" s="802"/>
      <c r="SB284" s="802"/>
      <c r="SC284" s="802"/>
      <c r="SD284" s="802"/>
      <c r="SE284" s="802"/>
      <c r="SF284" s="802"/>
      <c r="SG284" s="802"/>
      <c r="SH284" s="802"/>
      <c r="SI284" s="802"/>
      <c r="SJ284" s="802"/>
      <c r="SK284" s="802"/>
      <c r="SL284" s="802"/>
      <c r="SM284" s="802"/>
      <c r="SN284" s="802"/>
      <c r="SO284" s="802"/>
      <c r="SP284" s="802"/>
      <c r="SQ284" s="802"/>
      <c r="SR284" s="802"/>
      <c r="SS284" s="802"/>
      <c r="ST284" s="802"/>
      <c r="SU284" s="802"/>
      <c r="SV284" s="802"/>
      <c r="SW284" s="802"/>
      <c r="SX284" s="802"/>
      <c r="SY284" s="802"/>
      <c r="SZ284" s="802"/>
      <c r="TA284" s="802"/>
      <c r="TB284" s="802"/>
      <c r="TC284" s="802"/>
      <c r="TD284" s="802"/>
      <c r="TE284" s="802"/>
      <c r="TF284" s="802"/>
      <c r="TG284" s="802"/>
      <c r="TH284" s="802"/>
      <c r="TI284" s="802"/>
      <c r="TJ284" s="802"/>
      <c r="TK284" s="802"/>
      <c r="TL284" s="802"/>
      <c r="TM284" s="802"/>
      <c r="TN284" s="802"/>
      <c r="TO284" s="802"/>
      <c r="TP284" s="802"/>
      <c r="TQ284" s="802"/>
      <c r="TR284" s="802"/>
      <c r="TS284" s="802"/>
      <c r="TT284" s="802"/>
      <c r="TU284" s="802"/>
      <c r="TV284" s="802"/>
      <c r="TW284" s="802"/>
      <c r="TX284" s="802"/>
      <c r="TY284" s="802"/>
      <c r="TZ284" s="802"/>
      <c r="UA284" s="802"/>
      <c r="UB284" s="802"/>
      <c r="UC284" s="802"/>
      <c r="UD284" s="802"/>
      <c r="UE284" s="802"/>
      <c r="UF284" s="802"/>
      <c r="UG284" s="802"/>
      <c r="UH284" s="802"/>
      <c r="UI284" s="802"/>
      <c r="UJ284" s="802"/>
      <c r="UK284" s="802"/>
      <c r="UL284" s="802"/>
      <c r="UM284" s="802"/>
      <c r="UN284" s="802"/>
      <c r="UO284" s="802"/>
      <c r="UP284" s="802"/>
      <c r="UQ284" s="802"/>
      <c r="UR284" s="802"/>
      <c r="US284" s="802"/>
      <c r="UT284" s="802"/>
      <c r="UU284" s="802"/>
      <c r="UV284" s="802"/>
      <c r="UW284" s="802"/>
      <c r="UX284" s="802"/>
      <c r="UY284" s="802"/>
      <c r="UZ284" s="802"/>
      <c r="VA284" s="802"/>
      <c r="VB284" s="802"/>
      <c r="VC284" s="802"/>
      <c r="VD284" s="802"/>
      <c r="VE284" s="802"/>
      <c r="VF284" s="802"/>
      <c r="VG284" s="802"/>
      <c r="VH284" s="802"/>
      <c r="VI284" s="802"/>
      <c r="VJ284" s="802"/>
      <c r="VK284" s="802"/>
      <c r="VL284" s="802"/>
      <c r="VM284" s="802"/>
      <c r="VN284" s="802"/>
      <c r="VO284" s="802"/>
      <c r="VP284" s="802"/>
      <c r="VQ284" s="802"/>
      <c r="VR284" s="802"/>
      <c r="VS284" s="802"/>
      <c r="VT284" s="802"/>
      <c r="VU284" s="802"/>
      <c r="VV284" s="802"/>
      <c r="VW284" s="802"/>
      <c r="VX284" s="802"/>
      <c r="VY284" s="802"/>
      <c r="VZ284" s="802"/>
      <c r="WA284" s="802"/>
      <c r="WB284" s="802"/>
      <c r="WC284" s="802"/>
      <c r="WD284" s="802"/>
      <c r="WE284" s="802"/>
      <c r="WF284" s="802"/>
      <c r="WG284" s="802"/>
      <c r="WH284" s="802"/>
      <c r="WI284" s="802"/>
      <c r="WJ284" s="802"/>
      <c r="WK284" s="802"/>
      <c r="WL284" s="802"/>
      <c r="WM284" s="802"/>
      <c r="WN284" s="802"/>
      <c r="WO284" s="802"/>
      <c r="WP284" s="802"/>
      <c r="WQ284" s="802"/>
      <c r="WR284" s="802"/>
      <c r="WS284" s="802"/>
      <c r="WT284" s="802"/>
      <c r="WU284" s="802"/>
      <c r="WV284" s="802"/>
      <c r="WW284" s="802"/>
      <c r="WX284" s="802"/>
      <c r="WY284" s="802"/>
      <c r="WZ284" s="802"/>
      <c r="XA284" s="802"/>
      <c r="XB284" s="802"/>
      <c r="XC284" s="802"/>
      <c r="XD284" s="802"/>
      <c r="XE284" s="802"/>
      <c r="XF284" s="802"/>
      <c r="XG284" s="802"/>
      <c r="XH284" s="802"/>
      <c r="XI284" s="802"/>
      <c r="XJ284" s="802"/>
      <c r="XK284" s="802"/>
      <c r="XL284" s="802"/>
      <c r="XM284" s="802"/>
      <c r="XN284" s="802"/>
      <c r="XO284" s="802"/>
      <c r="XP284" s="802"/>
      <c r="XQ284" s="802"/>
      <c r="XR284" s="802"/>
      <c r="XS284" s="802"/>
      <c r="XT284" s="802"/>
      <c r="XU284" s="802"/>
      <c r="XV284" s="802"/>
      <c r="XW284" s="802"/>
      <c r="XX284" s="802"/>
      <c r="XY284" s="802"/>
      <c r="XZ284" s="802"/>
      <c r="YA284" s="802"/>
      <c r="YB284" s="802"/>
      <c r="YC284" s="802"/>
      <c r="YD284" s="802"/>
      <c r="YE284" s="802"/>
      <c r="YF284" s="802"/>
      <c r="YG284" s="802"/>
      <c r="YH284" s="802"/>
      <c r="YI284" s="802"/>
      <c r="YJ284" s="802"/>
      <c r="YK284" s="802"/>
      <c r="YL284" s="802"/>
      <c r="YM284" s="802"/>
      <c r="YN284" s="802"/>
      <c r="YO284" s="802"/>
      <c r="YP284" s="802"/>
      <c r="YQ284" s="802"/>
      <c r="YR284" s="802"/>
      <c r="YS284" s="802"/>
      <c r="YT284" s="802"/>
      <c r="YU284" s="802"/>
      <c r="YV284" s="802"/>
      <c r="YW284" s="802"/>
      <c r="YX284" s="802"/>
      <c r="YY284" s="802"/>
      <c r="YZ284" s="802"/>
      <c r="ZA284" s="802"/>
      <c r="ZB284" s="802"/>
      <c r="ZC284" s="802"/>
      <c r="ZD284" s="802"/>
      <c r="ZE284" s="802"/>
      <c r="ZF284" s="802"/>
      <c r="ZG284" s="802"/>
      <c r="ZH284" s="802"/>
      <c r="ZI284" s="802"/>
      <c r="ZJ284" s="802"/>
      <c r="ZK284" s="802"/>
      <c r="ZL284" s="802"/>
      <c r="ZM284" s="802"/>
      <c r="ZN284" s="802"/>
      <c r="ZO284" s="802"/>
      <c r="ZP284" s="802"/>
      <c r="ZQ284" s="802"/>
      <c r="ZR284" s="802"/>
      <c r="ZS284" s="802"/>
      <c r="ZT284" s="802"/>
      <c r="ZU284" s="802"/>
      <c r="ZV284" s="802"/>
      <c r="ZW284" s="802"/>
      <c r="ZX284" s="802"/>
      <c r="ZY284" s="802"/>
      <c r="ZZ284" s="802"/>
      <c r="AAA284" s="802"/>
      <c r="AAB284" s="802"/>
      <c r="AAC284" s="802"/>
      <c r="AAD284" s="802"/>
      <c r="AAE284" s="802"/>
      <c r="AAF284" s="802"/>
      <c r="AAG284" s="802"/>
      <c r="AAH284" s="802"/>
      <c r="AAI284" s="802"/>
      <c r="AAJ284" s="802"/>
      <c r="AAK284" s="802"/>
      <c r="AAL284" s="802"/>
      <c r="AAM284" s="802"/>
      <c r="AAN284" s="802"/>
      <c r="AAO284" s="802"/>
      <c r="AAP284" s="802"/>
      <c r="AAQ284" s="802"/>
      <c r="AAR284" s="802"/>
      <c r="AAS284" s="802"/>
      <c r="AAT284" s="802"/>
      <c r="AAU284" s="802"/>
      <c r="AAV284" s="802"/>
      <c r="AAW284" s="802"/>
      <c r="AAX284" s="802"/>
      <c r="AAY284" s="802"/>
      <c r="AAZ284" s="802"/>
      <c r="ABA284" s="802"/>
      <c r="ABB284" s="802"/>
      <c r="ABC284" s="802"/>
      <c r="ABD284" s="802"/>
      <c r="ABE284" s="802"/>
      <c r="ABF284" s="802"/>
      <c r="ABG284" s="802"/>
      <c r="ABH284" s="802"/>
      <c r="ABI284" s="802"/>
      <c r="ABJ284" s="802"/>
      <c r="ABK284" s="802"/>
      <c r="ABL284" s="802"/>
      <c r="ABM284" s="802"/>
      <c r="ABN284" s="802"/>
      <c r="ABO284" s="802"/>
      <c r="ABP284" s="802"/>
      <c r="ABQ284" s="802"/>
      <c r="ABR284" s="802"/>
      <c r="ABS284" s="802"/>
      <c r="ABT284" s="802"/>
      <c r="ABU284" s="802"/>
      <c r="ABV284" s="802"/>
      <c r="ABW284" s="802"/>
      <c r="ABX284" s="802"/>
      <c r="ABY284" s="802"/>
      <c r="ABZ284" s="802"/>
      <c r="ACA284" s="802"/>
      <c r="ACB284" s="802"/>
      <c r="ACC284" s="802"/>
      <c r="ACD284" s="802"/>
      <c r="ACE284" s="802"/>
      <c r="ACF284" s="802"/>
      <c r="ACG284" s="802"/>
      <c r="ACH284" s="802"/>
      <c r="ACI284" s="802"/>
      <c r="ACJ284" s="802"/>
      <c r="ACK284" s="802"/>
      <c r="ACL284" s="802"/>
      <c r="ACM284" s="802"/>
      <c r="ACN284" s="802"/>
      <c r="ACO284" s="802"/>
      <c r="ACP284" s="802"/>
      <c r="ACQ284" s="802"/>
      <c r="ACR284" s="802"/>
      <c r="ACS284" s="802"/>
      <c r="ACT284" s="802"/>
      <c r="ACU284" s="802"/>
      <c r="ACV284" s="802"/>
      <c r="ACW284" s="802"/>
      <c r="ACX284" s="802"/>
      <c r="ACY284" s="802"/>
      <c r="ACZ284" s="802"/>
      <c r="ADA284" s="802"/>
      <c r="ADB284" s="802"/>
      <c r="ADC284" s="802"/>
      <c r="ADD284" s="802"/>
      <c r="ADE284" s="802"/>
      <c r="ADF284" s="802"/>
      <c r="ADG284" s="802"/>
      <c r="ADH284" s="802"/>
      <c r="ADI284" s="802"/>
      <c r="ADJ284" s="802"/>
      <c r="ADK284" s="802"/>
      <c r="ADL284" s="802"/>
      <c r="ADM284" s="802"/>
      <c r="ADN284" s="802"/>
      <c r="ADO284" s="802"/>
      <c r="ADP284" s="802"/>
      <c r="ADQ284" s="802"/>
      <c r="ADR284" s="802"/>
      <c r="ADS284" s="802"/>
      <c r="ADT284" s="802"/>
      <c r="ADU284" s="802"/>
      <c r="ADV284" s="802"/>
      <c r="ADW284" s="802"/>
      <c r="ADX284" s="802"/>
      <c r="ADY284" s="802"/>
      <c r="ADZ284" s="802"/>
      <c r="AEA284" s="802"/>
      <c r="AEB284" s="802"/>
      <c r="AEC284" s="802"/>
      <c r="AED284" s="802"/>
      <c r="AEE284" s="802"/>
      <c r="AEF284" s="802"/>
      <c r="AEG284" s="802"/>
      <c r="AEH284" s="802"/>
      <c r="AEI284" s="802"/>
      <c r="AEJ284" s="802"/>
      <c r="AEK284" s="802"/>
      <c r="AEL284" s="802"/>
      <c r="AEM284" s="802"/>
      <c r="AEN284" s="802"/>
      <c r="AEO284" s="802"/>
      <c r="AEP284" s="802"/>
      <c r="AEQ284" s="802"/>
      <c r="AER284" s="802"/>
      <c r="AES284" s="802"/>
      <c r="AET284" s="802"/>
      <c r="AEU284" s="802"/>
      <c r="AEV284" s="802"/>
      <c r="AEW284" s="802"/>
      <c r="AEX284" s="802"/>
      <c r="AEY284" s="802"/>
      <c r="AEZ284" s="802"/>
      <c r="AFA284" s="802"/>
      <c r="AFB284" s="802"/>
      <c r="AFC284" s="802"/>
      <c r="AFD284" s="802"/>
      <c r="AFE284" s="802"/>
      <c r="AFF284" s="802"/>
      <c r="AFG284" s="802"/>
      <c r="AFH284" s="802"/>
      <c r="AFI284" s="802"/>
      <c r="AFJ284" s="802"/>
      <c r="AFK284" s="802"/>
      <c r="AFL284" s="802"/>
      <c r="AFM284" s="802"/>
      <c r="AFN284" s="802"/>
      <c r="AFO284" s="802"/>
      <c r="AFP284" s="802"/>
      <c r="AFQ284" s="802"/>
      <c r="AFR284" s="802"/>
      <c r="AFS284" s="802"/>
      <c r="AFT284" s="802"/>
      <c r="AFU284" s="802"/>
      <c r="AFV284" s="802"/>
      <c r="AFW284" s="802"/>
      <c r="AFX284" s="802"/>
      <c r="AFY284" s="802"/>
      <c r="AFZ284" s="802"/>
      <c r="AGA284" s="802"/>
      <c r="AGB284" s="802"/>
      <c r="AGC284" s="802"/>
      <c r="AGD284" s="802"/>
      <c r="AGE284" s="802"/>
      <c r="AGF284" s="802"/>
      <c r="AGG284" s="802"/>
      <c r="AGH284" s="802"/>
      <c r="AGI284" s="802"/>
      <c r="AGJ284" s="802"/>
      <c r="AGK284" s="802"/>
      <c r="AGL284" s="802"/>
      <c r="AGM284" s="802"/>
      <c r="AGN284" s="802"/>
      <c r="AGO284" s="802"/>
      <c r="AGP284" s="802"/>
      <c r="AGQ284" s="802"/>
      <c r="AGR284" s="802"/>
      <c r="AGS284" s="802"/>
      <c r="AGT284" s="802"/>
      <c r="AGU284" s="802"/>
      <c r="AGV284" s="802"/>
      <c r="AGW284" s="802"/>
      <c r="AGX284" s="802"/>
      <c r="AGY284" s="802"/>
      <c r="AGZ284" s="802"/>
      <c r="AHA284" s="802"/>
      <c r="AHB284" s="802"/>
      <c r="AHC284" s="802"/>
      <c r="AHD284" s="802"/>
      <c r="AHE284" s="802"/>
      <c r="AHF284" s="802"/>
      <c r="AHG284" s="802"/>
      <c r="AHH284" s="802"/>
      <c r="AHI284" s="802"/>
      <c r="AHJ284" s="802"/>
      <c r="AHK284" s="802"/>
      <c r="AHL284" s="802"/>
      <c r="AHM284" s="802"/>
      <c r="AHN284" s="802"/>
      <c r="AHO284" s="802"/>
      <c r="AHP284" s="802"/>
      <c r="AHQ284" s="802"/>
      <c r="AHR284" s="802"/>
      <c r="AHS284" s="802"/>
      <c r="AHT284" s="802"/>
      <c r="AHU284" s="802"/>
      <c r="AHV284" s="802"/>
      <c r="AHW284" s="802"/>
      <c r="AHX284" s="802"/>
      <c r="AHY284" s="802"/>
      <c r="AHZ284" s="802"/>
      <c r="AIA284" s="802"/>
      <c r="AIB284" s="802"/>
      <c r="AIC284" s="802"/>
      <c r="AID284" s="802"/>
      <c r="AIE284" s="802"/>
      <c r="AIF284" s="802"/>
      <c r="AIG284" s="802"/>
      <c r="AIH284" s="802"/>
      <c r="AII284" s="802"/>
      <c r="AIJ284" s="802"/>
      <c r="AQE284" s="802"/>
      <c r="AQF284" s="802"/>
      <c r="AQG284" s="802"/>
      <c r="AQH284" s="802"/>
      <c r="AQI284" s="802"/>
      <c r="AQJ284" s="802"/>
      <c r="AQK284" s="802"/>
      <c r="AQL284" s="802"/>
      <c r="AQM284" s="802"/>
      <c r="AQN284" s="802"/>
      <c r="AQO284" s="802"/>
      <c r="AQP284" s="802"/>
      <c r="AQQ284" s="802"/>
      <c r="AQR284" s="802"/>
      <c r="AQS284" s="802"/>
      <c r="AQT284" s="802"/>
      <c r="AQU284" s="802"/>
      <c r="AQV284" s="802"/>
      <c r="AQW284" s="802"/>
      <c r="AQX284" s="802"/>
      <c r="AQY284" s="802"/>
      <c r="AQZ284" s="802"/>
      <c r="ARA284" s="802"/>
      <c r="ARB284" s="802"/>
      <c r="ARC284" s="802"/>
      <c r="ARD284" s="802"/>
      <c r="ARE284" s="802"/>
      <c r="ARF284" s="802"/>
      <c r="ARG284" s="802"/>
      <c r="ARH284" s="802"/>
      <c r="ARI284" s="802"/>
      <c r="ARJ284" s="802"/>
      <c r="ARK284" s="802"/>
      <c r="ARL284" s="802"/>
      <c r="ARM284" s="802"/>
      <c r="ARN284" s="802"/>
      <c r="ARO284" s="802"/>
      <c r="ARP284" s="802"/>
      <c r="ARQ284" s="802"/>
      <c r="ARR284" s="802"/>
      <c r="ARS284" s="802"/>
      <c r="ART284" s="802"/>
      <c r="ARU284" s="802"/>
      <c r="ARV284" s="802"/>
      <c r="ARW284" s="802"/>
      <c r="ARX284" s="802"/>
      <c r="ARY284" s="802"/>
      <c r="ARZ284" s="802"/>
      <c r="ASA284" s="802"/>
      <c r="ASB284" s="802"/>
      <c r="ASC284" s="802"/>
      <c r="ASD284" s="802"/>
      <c r="ASE284" s="802"/>
      <c r="ASF284" s="802"/>
      <c r="ASG284" s="802"/>
      <c r="ASH284" s="802"/>
      <c r="ASI284" s="802"/>
      <c r="ASJ284" s="802"/>
      <c r="ASK284" s="802"/>
      <c r="ASL284" s="802"/>
      <c r="ATP284" s="802"/>
      <c r="ATQ284" s="802"/>
      <c r="ATR284" s="802"/>
      <c r="ATS284" s="802"/>
      <c r="ATT284" s="802"/>
      <c r="ATU284" s="802"/>
      <c r="ATV284" s="802"/>
      <c r="ATW284" s="802"/>
      <c r="ATX284" s="802"/>
      <c r="ATY284" s="802"/>
      <c r="ATZ284" s="802"/>
      <c r="AUA284" s="802"/>
      <c r="AUB284" s="802"/>
      <c r="AUC284" s="802"/>
      <c r="AUD284" s="802"/>
      <c r="AUE284" s="802"/>
      <c r="AUF284" s="802"/>
      <c r="AUG284" s="802"/>
      <c r="AUH284" s="802"/>
      <c r="AUI284" s="802"/>
      <c r="AUJ284" s="802"/>
      <c r="AUK284" s="802"/>
      <c r="AUL284" s="802"/>
      <c r="AUM284" s="802"/>
      <c r="AUN284" s="802"/>
      <c r="AUO284" s="802"/>
      <c r="AUP284" s="801"/>
      <c r="AUQ284" s="802"/>
      <c r="AUR284" s="801"/>
      <c r="AUS284" s="802"/>
      <c r="AUT284" s="801"/>
      <c r="AUU284" s="802"/>
      <c r="AUV284" s="802"/>
      <c r="AUW284" s="802"/>
      <c r="AUX284" s="802"/>
      <c r="AUY284" s="802"/>
      <c r="AUZ284" s="802"/>
      <c r="AVA284" s="802"/>
      <c r="AVB284" s="802"/>
      <c r="AVC284" s="802"/>
      <c r="AVD284" s="802"/>
      <c r="AVE284" s="802"/>
      <c r="AVF284" s="802"/>
      <c r="AVG284" s="802"/>
      <c r="AVH284" s="802"/>
      <c r="AVI284" s="802"/>
      <c r="AVJ284" s="808"/>
      <c r="AVK284" s="808"/>
      <c r="AVL284" s="808"/>
      <c r="AVM284" s="808"/>
      <c r="AVN284" s="808"/>
      <c r="AVO284" s="808"/>
      <c r="AVP284" s="808"/>
      <c r="AVQ284" s="808"/>
      <c r="AVR284" s="808"/>
      <c r="AVS284" s="808"/>
      <c r="AVT284" s="808"/>
      <c r="AVU284" s="809"/>
      <c r="AVV284" s="809"/>
      <c r="AVW284" s="809"/>
      <c r="AVX284" s="809"/>
      <c r="AVY284" s="809"/>
      <c r="AVZ284" s="809"/>
      <c r="AWA284" s="809"/>
      <c r="AWB284" s="809"/>
      <c r="AWC284" s="809"/>
      <c r="AWD284" s="809"/>
      <c r="AWE284" s="809"/>
      <c r="AWF284" s="809"/>
      <c r="AWG284" s="809"/>
      <c r="AWH284" s="809"/>
      <c r="AWI284" s="809"/>
      <c r="AWJ284" s="809"/>
      <c r="AWK284" s="809"/>
      <c r="AWL284" s="809"/>
      <c r="AWM284" s="809"/>
      <c r="AWN284" s="809"/>
      <c r="AWO284" s="809"/>
      <c r="AWP284" s="809"/>
      <c r="AWQ284" s="809"/>
      <c r="AWR284" s="808"/>
      <c r="AWS284" s="761"/>
      <c r="AWT284" s="808"/>
      <c r="AWU284" s="809"/>
      <c r="AWV284" s="809"/>
      <c r="AWW284" s="809"/>
      <c r="AWX284" s="809"/>
      <c r="AWY284" s="809"/>
      <c r="AWZ284" s="809"/>
      <c r="AXA284" s="809"/>
      <c r="AXB284" s="809"/>
      <c r="AXC284" s="809"/>
      <c r="AXD284" s="809"/>
      <c r="AXE284" s="809"/>
      <c r="AXF284" s="809"/>
      <c r="AXG284" s="809"/>
      <c r="AXH284" s="809"/>
      <c r="AXI284" s="809"/>
      <c r="AXJ284" s="809"/>
      <c r="AXK284" s="809"/>
      <c r="AXL284" s="809"/>
      <c r="AXM284" s="809"/>
      <c r="AXN284" s="809"/>
      <c r="AXO284" s="809"/>
      <c r="AXP284" s="809"/>
      <c r="AXQ284" s="809"/>
      <c r="AXR284" s="809"/>
      <c r="AXS284" s="809"/>
      <c r="AXT284" s="809"/>
      <c r="AXU284" s="809"/>
      <c r="AXV284" s="809"/>
      <c r="AXW284" s="809"/>
      <c r="AXX284" s="809"/>
      <c r="AXY284" s="809"/>
      <c r="AXZ284" s="809"/>
      <c r="AYA284" s="809"/>
      <c r="AYB284" s="809"/>
      <c r="AYC284" s="809"/>
      <c r="AYD284" s="808"/>
      <c r="AYE284" s="808"/>
      <c r="AYF284" s="809"/>
      <c r="AYG284" s="808"/>
      <c r="AYH284" s="810"/>
      <c r="AYI284" s="810"/>
      <c r="AYJ284" s="810"/>
      <c r="AYK284" s="810"/>
      <c r="AYL284" s="810"/>
      <c r="AYM284" s="810"/>
      <c r="AYN284" s="810"/>
      <c r="AYO284" s="810"/>
      <c r="AYP284" s="810"/>
      <c r="AYQ284" s="810"/>
      <c r="AYR284" s="810"/>
      <c r="AYS284" s="810"/>
      <c r="AYT284" s="810"/>
      <c r="AYU284" s="810"/>
      <c r="AYV284" s="810"/>
      <c r="AYW284" s="810"/>
      <c r="AYX284" s="810"/>
      <c r="AYY284" s="810"/>
      <c r="AYZ284" s="810"/>
      <c r="AZA284" s="810"/>
      <c r="AZB284" s="810"/>
      <c r="AZC284" s="810"/>
      <c r="AZD284" s="810"/>
      <c r="AZE284" s="810"/>
      <c r="AZF284" s="810"/>
      <c r="AZG284" s="810"/>
      <c r="AZH284" s="810"/>
      <c r="AZI284" s="810"/>
      <c r="AZJ284" s="810"/>
      <c r="AZK284" s="810"/>
      <c r="AZL284" s="810"/>
      <c r="AZM284" s="810"/>
      <c r="AZN284" s="810"/>
      <c r="AZO284" s="810"/>
      <c r="AZP284" s="809"/>
      <c r="AZQ284" s="802"/>
      <c r="AZR284" s="802"/>
      <c r="AZS284" s="802"/>
    </row>
    <row r="285" spans="45:920 1123:1371" s="793" customFormat="1" ht="13.5">
      <c r="AS285" s="802"/>
      <c r="AT285" s="802"/>
      <c r="AU285" s="802"/>
      <c r="AV285" s="802"/>
      <c r="AW285" s="802"/>
      <c r="AX285" s="802"/>
      <c r="AY285" s="802"/>
      <c r="AZ285" s="802"/>
      <c r="BA285" s="802"/>
      <c r="BB285" s="802"/>
      <c r="BC285" s="802"/>
      <c r="BD285" s="802"/>
      <c r="BE285" s="802"/>
      <c r="BF285" s="802"/>
      <c r="BG285" s="802"/>
      <c r="BH285" s="802"/>
      <c r="BI285" s="802"/>
      <c r="BJ285" s="802"/>
      <c r="BK285" s="802"/>
      <c r="BL285" s="802"/>
      <c r="BM285" s="802"/>
      <c r="BN285" s="802"/>
      <c r="BO285" s="802"/>
      <c r="BP285" s="802"/>
      <c r="BQ285" s="802"/>
      <c r="BR285" s="802"/>
      <c r="BS285" s="802"/>
      <c r="BT285" s="802"/>
      <c r="BU285" s="802"/>
      <c r="BV285" s="802"/>
      <c r="BW285" s="802"/>
      <c r="BX285" s="802"/>
      <c r="BY285" s="802"/>
      <c r="BZ285" s="802"/>
      <c r="CA285" s="802"/>
      <c r="CB285" s="802"/>
      <c r="CC285" s="802"/>
      <c r="CD285" s="802"/>
      <c r="CE285" s="802"/>
      <c r="CF285" s="802"/>
      <c r="CG285" s="802"/>
      <c r="CH285" s="802"/>
      <c r="CI285" s="802"/>
      <c r="CJ285" s="802"/>
      <c r="CK285" s="802"/>
      <c r="CL285" s="802"/>
      <c r="CM285" s="802"/>
      <c r="CN285" s="802"/>
      <c r="CO285" s="802"/>
      <c r="CP285" s="802"/>
      <c r="CQ285" s="802"/>
      <c r="CR285" s="802"/>
      <c r="CS285" s="802"/>
      <c r="CT285" s="802"/>
      <c r="CU285" s="802"/>
      <c r="CV285" s="802"/>
      <c r="CW285" s="802"/>
      <c r="CX285" s="802"/>
      <c r="CY285" s="802"/>
      <c r="CZ285" s="802"/>
      <c r="DA285" s="802"/>
      <c r="DB285" s="802"/>
      <c r="DC285" s="802"/>
      <c r="DD285" s="802"/>
      <c r="DE285" s="802"/>
      <c r="DF285" s="802"/>
      <c r="DG285" s="802"/>
      <c r="DH285" s="802"/>
      <c r="DI285" s="802"/>
      <c r="DJ285" s="802"/>
      <c r="DK285" s="802"/>
      <c r="DL285" s="802"/>
      <c r="DM285" s="802"/>
      <c r="DN285" s="802"/>
      <c r="DO285" s="802"/>
      <c r="DP285" s="802"/>
      <c r="DQ285" s="802"/>
      <c r="DR285" s="802"/>
      <c r="DS285" s="802"/>
      <c r="DT285" s="802"/>
      <c r="DU285" s="802"/>
      <c r="DV285" s="802"/>
      <c r="DW285" s="802"/>
      <c r="DX285" s="802"/>
      <c r="DY285" s="802"/>
      <c r="DZ285" s="802"/>
      <c r="EA285" s="802"/>
      <c r="EB285" s="802"/>
      <c r="EC285" s="802"/>
      <c r="ED285" s="802"/>
      <c r="EE285" s="802"/>
      <c r="EF285" s="802"/>
      <c r="EG285" s="802"/>
      <c r="EH285" s="802"/>
      <c r="EI285" s="802"/>
      <c r="EJ285" s="802"/>
      <c r="EK285" s="802"/>
      <c r="EL285" s="802"/>
      <c r="EM285" s="802"/>
      <c r="EN285" s="802"/>
      <c r="EO285" s="802"/>
      <c r="EP285" s="802"/>
      <c r="EQ285" s="802"/>
      <c r="ER285" s="802"/>
      <c r="ES285" s="802"/>
      <c r="ET285" s="802"/>
      <c r="EU285" s="802"/>
      <c r="EV285" s="802"/>
      <c r="EW285" s="802"/>
      <c r="EX285" s="802"/>
      <c r="EY285" s="802"/>
      <c r="EZ285" s="802"/>
      <c r="FA285" s="802"/>
      <c r="FB285" s="802"/>
      <c r="FC285" s="802"/>
      <c r="FD285" s="802"/>
      <c r="FE285" s="802"/>
      <c r="FF285" s="802"/>
      <c r="FG285" s="802"/>
      <c r="FH285" s="802"/>
      <c r="FI285" s="802"/>
      <c r="FJ285" s="802"/>
      <c r="FK285" s="802"/>
      <c r="FL285" s="802"/>
      <c r="FM285" s="802"/>
      <c r="FN285" s="802"/>
      <c r="FO285" s="802"/>
      <c r="FP285" s="802"/>
      <c r="FQ285" s="802"/>
      <c r="FR285" s="802"/>
      <c r="FS285" s="802"/>
      <c r="FT285" s="802"/>
      <c r="FU285" s="802"/>
      <c r="FV285" s="802"/>
      <c r="FW285" s="802"/>
      <c r="FX285" s="802"/>
      <c r="FY285" s="802"/>
      <c r="FZ285" s="802"/>
      <c r="GA285" s="802"/>
      <c r="GB285" s="802"/>
      <c r="GC285" s="802"/>
      <c r="GD285" s="802"/>
      <c r="GE285" s="802"/>
      <c r="GF285" s="802"/>
      <c r="GG285" s="802"/>
      <c r="GH285" s="802"/>
      <c r="GI285" s="802"/>
      <c r="GJ285" s="802"/>
      <c r="GK285" s="802"/>
      <c r="GL285" s="802"/>
      <c r="GM285" s="802"/>
      <c r="GN285" s="802"/>
      <c r="GO285" s="802"/>
      <c r="GP285" s="802"/>
      <c r="GQ285" s="802"/>
      <c r="GR285" s="802"/>
      <c r="GS285" s="802"/>
      <c r="GT285" s="802"/>
      <c r="GU285" s="802"/>
      <c r="GV285" s="802"/>
      <c r="GW285" s="802"/>
      <c r="GX285" s="802"/>
      <c r="GY285" s="802"/>
      <c r="GZ285" s="802"/>
      <c r="HA285" s="802"/>
      <c r="HB285" s="802"/>
      <c r="HC285" s="802"/>
      <c r="HD285" s="802"/>
      <c r="HE285" s="802"/>
      <c r="HF285" s="802"/>
      <c r="HG285" s="802"/>
      <c r="HH285" s="802"/>
      <c r="HI285" s="802"/>
      <c r="HJ285" s="802"/>
      <c r="HK285" s="802"/>
      <c r="HL285" s="802"/>
      <c r="HM285" s="802"/>
      <c r="HN285" s="802"/>
      <c r="HO285" s="802"/>
      <c r="HP285" s="802"/>
      <c r="HQ285" s="802"/>
      <c r="HR285" s="802"/>
      <c r="HS285" s="802"/>
      <c r="HT285" s="802"/>
      <c r="HU285" s="802"/>
      <c r="HV285" s="802"/>
      <c r="HW285" s="802"/>
      <c r="HX285" s="802"/>
      <c r="HY285" s="802"/>
      <c r="HZ285" s="802"/>
      <c r="IA285" s="802"/>
      <c r="IB285" s="802"/>
      <c r="IC285" s="802"/>
      <c r="ID285" s="802"/>
      <c r="IE285" s="802"/>
      <c r="IF285" s="802"/>
      <c r="IG285" s="802"/>
      <c r="IH285" s="802"/>
      <c r="II285" s="802"/>
      <c r="IJ285" s="802"/>
      <c r="IK285" s="802"/>
      <c r="IL285" s="802"/>
      <c r="IM285" s="802"/>
      <c r="IN285" s="802"/>
      <c r="IO285" s="802"/>
      <c r="IP285" s="802"/>
      <c r="IQ285" s="802"/>
      <c r="IR285" s="802"/>
      <c r="IS285" s="802"/>
      <c r="IT285" s="802"/>
      <c r="IU285" s="802"/>
      <c r="IV285" s="802"/>
      <c r="IW285" s="802"/>
      <c r="IX285" s="802"/>
      <c r="IY285" s="802"/>
      <c r="IZ285" s="802"/>
      <c r="JA285" s="802"/>
      <c r="JB285" s="802"/>
      <c r="JC285" s="802"/>
      <c r="JD285" s="802"/>
      <c r="JE285" s="802"/>
      <c r="JF285" s="802"/>
      <c r="JG285" s="802"/>
      <c r="JH285" s="802"/>
      <c r="JI285" s="802"/>
      <c r="JJ285" s="802"/>
      <c r="JK285" s="802"/>
      <c r="JL285" s="802"/>
      <c r="JM285" s="802"/>
      <c r="JN285" s="802"/>
      <c r="JO285" s="802"/>
      <c r="JP285" s="802"/>
      <c r="JQ285" s="802"/>
      <c r="JR285" s="802"/>
      <c r="JS285" s="802"/>
      <c r="JT285" s="802"/>
      <c r="JU285" s="802"/>
      <c r="JV285" s="802"/>
      <c r="JW285" s="802"/>
      <c r="JX285" s="802"/>
      <c r="JY285" s="802"/>
      <c r="JZ285" s="802"/>
      <c r="KA285" s="802"/>
      <c r="KB285" s="802"/>
      <c r="KC285" s="802"/>
      <c r="KD285" s="802"/>
      <c r="KE285" s="802"/>
      <c r="KF285" s="802"/>
      <c r="KG285" s="802"/>
      <c r="KH285" s="802"/>
      <c r="KI285" s="802"/>
      <c r="KJ285" s="802"/>
      <c r="KK285" s="802"/>
      <c r="KL285" s="802"/>
      <c r="KM285" s="802"/>
      <c r="KN285" s="802"/>
      <c r="KO285" s="802"/>
      <c r="KP285" s="802"/>
      <c r="KQ285" s="802"/>
      <c r="KR285" s="802"/>
      <c r="KS285" s="802"/>
      <c r="KT285" s="802"/>
      <c r="KU285" s="802"/>
      <c r="KV285" s="802"/>
      <c r="KW285" s="802"/>
      <c r="KX285" s="802"/>
      <c r="KY285" s="802"/>
      <c r="KZ285" s="802"/>
      <c r="LA285" s="802"/>
      <c r="LB285" s="802"/>
      <c r="LC285" s="802"/>
      <c r="LD285" s="802"/>
      <c r="LE285" s="802"/>
      <c r="LF285" s="802"/>
      <c r="LG285" s="802"/>
      <c r="LH285" s="802"/>
      <c r="LI285" s="802"/>
      <c r="LJ285" s="802"/>
      <c r="LK285" s="802"/>
      <c r="LL285" s="802"/>
      <c r="LM285" s="802"/>
      <c r="LN285" s="802"/>
      <c r="LO285" s="802"/>
      <c r="LP285" s="802"/>
      <c r="LQ285" s="802"/>
      <c r="LR285" s="802"/>
      <c r="LS285" s="802"/>
      <c r="LT285" s="802"/>
      <c r="LU285" s="802"/>
      <c r="LV285" s="802"/>
      <c r="LW285" s="802"/>
      <c r="LX285" s="802"/>
      <c r="LY285" s="802"/>
      <c r="LZ285" s="802"/>
      <c r="MA285" s="802"/>
      <c r="MB285" s="802"/>
      <c r="MC285" s="802"/>
      <c r="MD285" s="802"/>
      <c r="ME285" s="802"/>
      <c r="MF285" s="802"/>
      <c r="MG285" s="802"/>
      <c r="MH285" s="802"/>
      <c r="MI285" s="802"/>
      <c r="MJ285" s="802"/>
      <c r="MK285" s="802"/>
      <c r="ML285" s="802"/>
      <c r="MM285" s="802"/>
      <c r="MN285" s="802"/>
      <c r="MO285" s="802"/>
      <c r="MP285" s="802"/>
      <c r="MQ285" s="802"/>
      <c r="MR285" s="802"/>
      <c r="MS285" s="802"/>
      <c r="MT285" s="802"/>
      <c r="MU285" s="802"/>
      <c r="MV285" s="802"/>
      <c r="MW285" s="802"/>
      <c r="MX285" s="802"/>
      <c r="MY285" s="802"/>
      <c r="MZ285" s="802"/>
      <c r="NA285" s="802"/>
      <c r="NB285" s="802"/>
      <c r="NC285" s="802"/>
      <c r="ND285" s="802"/>
      <c r="NE285" s="802"/>
      <c r="NF285" s="802"/>
      <c r="NG285" s="802"/>
      <c r="NH285" s="802"/>
      <c r="NI285" s="802"/>
      <c r="NJ285" s="802"/>
      <c r="NK285" s="802"/>
      <c r="NL285" s="802"/>
      <c r="NM285" s="802"/>
      <c r="NN285" s="802"/>
      <c r="NO285" s="802"/>
      <c r="NP285" s="802"/>
      <c r="NQ285" s="802"/>
      <c r="NR285" s="802"/>
      <c r="NS285" s="802"/>
      <c r="NT285" s="802"/>
      <c r="NU285" s="802"/>
      <c r="NV285" s="802"/>
      <c r="NW285" s="802"/>
      <c r="NX285" s="802"/>
      <c r="NY285" s="802"/>
      <c r="NZ285" s="802"/>
      <c r="OA285" s="802"/>
      <c r="OB285" s="802"/>
      <c r="OC285" s="802"/>
      <c r="OD285" s="802"/>
      <c r="OE285" s="802"/>
      <c r="OF285" s="802"/>
      <c r="OG285" s="802"/>
      <c r="OH285" s="802"/>
      <c r="OI285" s="802"/>
      <c r="OJ285" s="802"/>
      <c r="OK285" s="802"/>
      <c r="OL285" s="802"/>
      <c r="OM285" s="802"/>
      <c r="ON285" s="802"/>
      <c r="OO285" s="802"/>
      <c r="OP285" s="802"/>
      <c r="OQ285" s="802"/>
      <c r="OR285" s="802"/>
      <c r="OS285" s="802"/>
      <c r="OT285" s="802"/>
      <c r="OU285" s="802"/>
      <c r="OV285" s="802"/>
      <c r="OW285" s="802"/>
      <c r="OX285" s="802"/>
      <c r="OY285" s="802"/>
      <c r="OZ285" s="802"/>
      <c r="PA285" s="802"/>
      <c r="PB285" s="802"/>
      <c r="PC285" s="802"/>
      <c r="PD285" s="802"/>
      <c r="PE285" s="802"/>
      <c r="PF285" s="802"/>
      <c r="PG285" s="802"/>
      <c r="PH285" s="802"/>
      <c r="PI285" s="802"/>
      <c r="PJ285" s="802"/>
      <c r="PK285" s="802"/>
      <c r="PL285" s="802"/>
      <c r="PM285" s="802"/>
      <c r="PN285" s="802"/>
      <c r="PO285" s="802"/>
      <c r="PP285" s="802"/>
      <c r="PQ285" s="802"/>
      <c r="PR285" s="802"/>
      <c r="PS285" s="802"/>
      <c r="PT285" s="802"/>
      <c r="PU285" s="802"/>
      <c r="PV285" s="802"/>
      <c r="PW285" s="802"/>
      <c r="PX285" s="802"/>
      <c r="PY285" s="802"/>
      <c r="PZ285" s="802"/>
      <c r="QA285" s="802"/>
      <c r="QB285" s="802"/>
      <c r="QC285" s="802"/>
      <c r="QD285" s="802"/>
      <c r="QE285" s="802"/>
      <c r="QF285" s="802"/>
      <c r="QG285" s="802"/>
      <c r="QH285" s="802"/>
      <c r="QI285" s="802"/>
      <c r="QJ285" s="802"/>
      <c r="QK285" s="802"/>
      <c r="QL285" s="802"/>
      <c r="QM285" s="802"/>
      <c r="QN285" s="802"/>
      <c r="QO285" s="802"/>
      <c r="QP285" s="802"/>
      <c r="QQ285" s="802"/>
      <c r="QR285" s="802"/>
      <c r="QS285" s="802"/>
      <c r="QT285" s="802"/>
      <c r="QU285" s="802"/>
      <c r="QV285" s="802"/>
      <c r="QW285" s="802"/>
      <c r="QX285" s="802"/>
      <c r="QY285" s="802"/>
      <c r="QZ285" s="802"/>
      <c r="RA285" s="802"/>
      <c r="RB285" s="802"/>
      <c r="RC285" s="802"/>
      <c r="RD285" s="802"/>
      <c r="RE285" s="802"/>
      <c r="RF285" s="802"/>
      <c r="RG285" s="802"/>
      <c r="RH285" s="802"/>
      <c r="RI285" s="802"/>
      <c r="RJ285" s="802"/>
      <c r="RK285" s="802"/>
      <c r="RL285" s="802"/>
      <c r="RM285" s="802"/>
      <c r="RN285" s="802"/>
      <c r="RO285" s="802"/>
      <c r="RP285" s="802"/>
      <c r="RQ285" s="802"/>
      <c r="RR285" s="802"/>
      <c r="RS285" s="802"/>
      <c r="RT285" s="802"/>
      <c r="RU285" s="802"/>
      <c r="RV285" s="802"/>
      <c r="RW285" s="802"/>
      <c r="RX285" s="802"/>
      <c r="RY285" s="802"/>
      <c r="RZ285" s="802"/>
      <c r="SA285" s="802"/>
      <c r="SB285" s="802"/>
      <c r="SC285" s="802"/>
      <c r="SD285" s="802"/>
      <c r="SE285" s="802"/>
      <c r="SF285" s="802"/>
      <c r="SG285" s="802"/>
      <c r="SH285" s="802"/>
      <c r="SI285" s="802"/>
      <c r="SJ285" s="802"/>
      <c r="SK285" s="802"/>
      <c r="SL285" s="802"/>
      <c r="SM285" s="802"/>
      <c r="SN285" s="802"/>
      <c r="SO285" s="802"/>
      <c r="SP285" s="802"/>
      <c r="SQ285" s="802"/>
      <c r="SR285" s="802"/>
      <c r="SS285" s="802"/>
      <c r="ST285" s="802"/>
      <c r="SU285" s="802"/>
      <c r="SV285" s="802"/>
      <c r="SW285" s="802"/>
      <c r="SX285" s="802"/>
      <c r="SY285" s="802"/>
      <c r="SZ285" s="802"/>
      <c r="TA285" s="802"/>
      <c r="TB285" s="802"/>
      <c r="TC285" s="802"/>
      <c r="TD285" s="802"/>
      <c r="TE285" s="802"/>
      <c r="TF285" s="802"/>
      <c r="TG285" s="802"/>
      <c r="TH285" s="802"/>
      <c r="TI285" s="802"/>
      <c r="TJ285" s="802"/>
      <c r="TK285" s="802"/>
      <c r="TL285" s="802"/>
      <c r="TM285" s="802"/>
      <c r="TN285" s="802"/>
      <c r="TO285" s="802"/>
      <c r="TP285" s="802"/>
      <c r="TQ285" s="802"/>
      <c r="TR285" s="802"/>
      <c r="TS285" s="802"/>
      <c r="TT285" s="802"/>
      <c r="TU285" s="802"/>
      <c r="TV285" s="802"/>
      <c r="TW285" s="802"/>
      <c r="TX285" s="802"/>
      <c r="TY285" s="802"/>
      <c r="TZ285" s="802"/>
      <c r="UA285" s="802"/>
      <c r="UB285" s="802"/>
      <c r="UC285" s="802"/>
      <c r="UD285" s="802"/>
      <c r="UE285" s="802"/>
      <c r="UF285" s="802"/>
      <c r="UG285" s="802"/>
      <c r="UH285" s="802"/>
      <c r="UI285" s="802"/>
      <c r="UJ285" s="802"/>
      <c r="UK285" s="802"/>
      <c r="UL285" s="802"/>
      <c r="UM285" s="802"/>
      <c r="UN285" s="802"/>
      <c r="UO285" s="802"/>
      <c r="UP285" s="802"/>
      <c r="UQ285" s="802"/>
      <c r="UR285" s="802"/>
      <c r="US285" s="802"/>
      <c r="UT285" s="802"/>
      <c r="UU285" s="802"/>
      <c r="UV285" s="802"/>
      <c r="UW285" s="802"/>
      <c r="UX285" s="802"/>
      <c r="UY285" s="802"/>
      <c r="UZ285" s="802"/>
      <c r="VA285" s="802"/>
      <c r="VB285" s="802"/>
      <c r="VC285" s="802"/>
      <c r="VD285" s="802"/>
      <c r="VE285" s="802"/>
      <c r="VF285" s="802"/>
      <c r="VG285" s="802"/>
      <c r="VH285" s="802"/>
      <c r="VI285" s="802"/>
      <c r="VJ285" s="802"/>
      <c r="VK285" s="802"/>
      <c r="VL285" s="802"/>
      <c r="VM285" s="802"/>
      <c r="VN285" s="802"/>
      <c r="VO285" s="802"/>
      <c r="VP285" s="802"/>
      <c r="VQ285" s="802"/>
      <c r="VR285" s="802"/>
      <c r="VS285" s="802"/>
      <c r="VT285" s="802"/>
      <c r="VU285" s="802"/>
      <c r="VV285" s="802"/>
      <c r="VW285" s="802"/>
      <c r="VX285" s="802"/>
      <c r="VY285" s="802"/>
      <c r="VZ285" s="802"/>
      <c r="WA285" s="802"/>
      <c r="WB285" s="802"/>
      <c r="WC285" s="802"/>
      <c r="WD285" s="802"/>
      <c r="WE285" s="802"/>
      <c r="WF285" s="802"/>
      <c r="WG285" s="802"/>
      <c r="WH285" s="802"/>
      <c r="WI285" s="802"/>
      <c r="WJ285" s="802"/>
      <c r="WK285" s="802"/>
      <c r="WL285" s="802"/>
      <c r="WM285" s="802"/>
      <c r="WN285" s="802"/>
      <c r="WO285" s="802"/>
      <c r="WP285" s="802"/>
      <c r="WQ285" s="802"/>
      <c r="WR285" s="802"/>
      <c r="WS285" s="802"/>
      <c r="WT285" s="802"/>
      <c r="WU285" s="802"/>
      <c r="WV285" s="802"/>
      <c r="WW285" s="802"/>
      <c r="WX285" s="802"/>
      <c r="WY285" s="802"/>
      <c r="WZ285" s="802"/>
      <c r="XA285" s="802"/>
      <c r="XB285" s="802"/>
      <c r="XC285" s="802"/>
      <c r="XD285" s="802"/>
      <c r="XE285" s="802"/>
      <c r="XF285" s="802"/>
      <c r="XG285" s="802"/>
      <c r="XH285" s="802"/>
      <c r="XI285" s="802"/>
      <c r="XJ285" s="802"/>
      <c r="XK285" s="802"/>
      <c r="XL285" s="802"/>
      <c r="XM285" s="802"/>
      <c r="XN285" s="802"/>
      <c r="XO285" s="802"/>
      <c r="XP285" s="802"/>
      <c r="XQ285" s="802"/>
      <c r="XR285" s="802"/>
      <c r="XS285" s="802"/>
      <c r="XT285" s="802"/>
      <c r="XU285" s="802"/>
      <c r="XV285" s="802"/>
      <c r="XW285" s="802"/>
      <c r="XX285" s="802"/>
      <c r="XY285" s="802"/>
      <c r="XZ285" s="802"/>
      <c r="YA285" s="802"/>
      <c r="YB285" s="802"/>
      <c r="YC285" s="802"/>
      <c r="YD285" s="802"/>
      <c r="YE285" s="802"/>
      <c r="YF285" s="802"/>
      <c r="YG285" s="802"/>
      <c r="YH285" s="802"/>
      <c r="YI285" s="802"/>
      <c r="YJ285" s="802"/>
      <c r="YK285" s="802"/>
      <c r="YL285" s="802"/>
      <c r="YM285" s="802"/>
      <c r="YN285" s="802"/>
      <c r="YO285" s="802"/>
      <c r="YP285" s="802"/>
      <c r="YQ285" s="802"/>
      <c r="YR285" s="802"/>
      <c r="YS285" s="802"/>
      <c r="YT285" s="802"/>
      <c r="YU285" s="802"/>
      <c r="YV285" s="802"/>
      <c r="YW285" s="802"/>
      <c r="YX285" s="802"/>
      <c r="YY285" s="802"/>
      <c r="YZ285" s="802"/>
      <c r="ZA285" s="802"/>
      <c r="ZB285" s="802"/>
      <c r="ZC285" s="802"/>
      <c r="ZD285" s="802"/>
      <c r="ZE285" s="802"/>
      <c r="ZF285" s="802"/>
      <c r="ZG285" s="802"/>
      <c r="ZH285" s="802"/>
      <c r="ZI285" s="802"/>
      <c r="ZJ285" s="802"/>
      <c r="ZK285" s="802"/>
      <c r="ZL285" s="802"/>
      <c r="ZM285" s="802"/>
      <c r="ZN285" s="802"/>
      <c r="ZO285" s="802"/>
      <c r="ZP285" s="802"/>
      <c r="ZQ285" s="802"/>
      <c r="ZR285" s="802"/>
      <c r="ZS285" s="802"/>
      <c r="ZT285" s="802"/>
      <c r="ZU285" s="802"/>
      <c r="ZV285" s="802"/>
      <c r="ZW285" s="802"/>
      <c r="ZX285" s="802"/>
      <c r="ZY285" s="802"/>
      <c r="ZZ285" s="802"/>
      <c r="AAA285" s="802"/>
      <c r="AAB285" s="802"/>
      <c r="AAC285" s="802"/>
      <c r="AAD285" s="802"/>
      <c r="AAE285" s="802"/>
      <c r="AAF285" s="802"/>
      <c r="AAG285" s="802"/>
      <c r="AAH285" s="802"/>
      <c r="AAI285" s="802"/>
      <c r="AAJ285" s="802"/>
      <c r="AAK285" s="802"/>
      <c r="AAL285" s="802"/>
      <c r="AAM285" s="802"/>
      <c r="AAN285" s="802"/>
      <c r="AAO285" s="802"/>
      <c r="AAP285" s="802"/>
      <c r="AAQ285" s="802"/>
      <c r="AAR285" s="802"/>
      <c r="AAS285" s="802"/>
      <c r="AAT285" s="802"/>
      <c r="AAU285" s="802"/>
      <c r="AAV285" s="802"/>
      <c r="AAW285" s="802"/>
      <c r="AAX285" s="802"/>
      <c r="AAY285" s="802"/>
      <c r="AAZ285" s="802"/>
      <c r="ABA285" s="802"/>
      <c r="ABB285" s="802"/>
      <c r="ABC285" s="802"/>
      <c r="ABD285" s="802"/>
      <c r="ABE285" s="802"/>
      <c r="ABF285" s="802"/>
      <c r="ABG285" s="802"/>
      <c r="ABH285" s="802"/>
      <c r="ABI285" s="802"/>
      <c r="ABJ285" s="802"/>
      <c r="ABK285" s="802"/>
      <c r="ABL285" s="802"/>
      <c r="ABM285" s="802"/>
      <c r="ABN285" s="802"/>
      <c r="ABO285" s="802"/>
      <c r="ABP285" s="802"/>
      <c r="ABQ285" s="802"/>
      <c r="ABR285" s="802"/>
      <c r="ABS285" s="802"/>
      <c r="ABT285" s="802"/>
      <c r="ABU285" s="802"/>
      <c r="ABV285" s="802"/>
      <c r="ABW285" s="802"/>
      <c r="ABX285" s="802"/>
      <c r="ABY285" s="802"/>
      <c r="ABZ285" s="802"/>
      <c r="ACA285" s="802"/>
      <c r="ACB285" s="802"/>
      <c r="ACC285" s="802"/>
      <c r="ACD285" s="802"/>
      <c r="ACE285" s="802"/>
      <c r="ACF285" s="802"/>
      <c r="ACG285" s="802"/>
      <c r="ACH285" s="802"/>
      <c r="ACI285" s="802"/>
      <c r="ACJ285" s="802"/>
      <c r="ACK285" s="802"/>
      <c r="ACL285" s="802"/>
      <c r="ACM285" s="802"/>
      <c r="ACN285" s="802"/>
      <c r="ACO285" s="802"/>
      <c r="ACP285" s="802"/>
      <c r="ACQ285" s="802"/>
      <c r="ACR285" s="802"/>
      <c r="ACS285" s="802"/>
      <c r="ACT285" s="802"/>
      <c r="ACU285" s="802"/>
      <c r="ACV285" s="802"/>
      <c r="ACW285" s="802"/>
      <c r="ACX285" s="802"/>
      <c r="ACY285" s="802"/>
      <c r="ACZ285" s="802"/>
      <c r="ADA285" s="802"/>
      <c r="ADB285" s="802"/>
      <c r="ADC285" s="802"/>
      <c r="ADD285" s="802"/>
      <c r="ADE285" s="802"/>
      <c r="ADF285" s="802"/>
      <c r="ADG285" s="802"/>
      <c r="ADH285" s="802"/>
      <c r="ADI285" s="802"/>
      <c r="ADJ285" s="802"/>
      <c r="ADK285" s="802"/>
      <c r="ADL285" s="802"/>
      <c r="ADM285" s="802"/>
      <c r="ADN285" s="802"/>
      <c r="ADO285" s="802"/>
      <c r="ADP285" s="802"/>
      <c r="ADQ285" s="802"/>
      <c r="ADR285" s="802"/>
      <c r="ADS285" s="802"/>
      <c r="ADT285" s="802"/>
      <c r="ADU285" s="802"/>
      <c r="ADV285" s="802"/>
      <c r="ADW285" s="802"/>
      <c r="ADX285" s="802"/>
      <c r="ADY285" s="802"/>
      <c r="ADZ285" s="802"/>
      <c r="AEA285" s="802"/>
      <c r="AEB285" s="802"/>
      <c r="AEC285" s="802"/>
      <c r="AED285" s="802"/>
      <c r="AEE285" s="802"/>
      <c r="AEF285" s="802"/>
      <c r="AEG285" s="802"/>
      <c r="AEH285" s="802"/>
      <c r="AEI285" s="802"/>
      <c r="AEJ285" s="802"/>
      <c r="AEK285" s="802"/>
      <c r="AEL285" s="802"/>
      <c r="AEM285" s="802"/>
      <c r="AEN285" s="802"/>
      <c r="AEO285" s="802"/>
      <c r="AEP285" s="802"/>
      <c r="AEQ285" s="802"/>
      <c r="AER285" s="802"/>
      <c r="AES285" s="802"/>
      <c r="AET285" s="802"/>
      <c r="AEU285" s="802"/>
      <c r="AEV285" s="802"/>
      <c r="AEW285" s="802"/>
      <c r="AEX285" s="802"/>
      <c r="AEY285" s="802"/>
      <c r="AEZ285" s="802"/>
      <c r="AFA285" s="802"/>
      <c r="AFB285" s="802"/>
      <c r="AFC285" s="802"/>
      <c r="AFD285" s="802"/>
      <c r="AFE285" s="802"/>
      <c r="AFF285" s="802"/>
      <c r="AFG285" s="802"/>
      <c r="AFH285" s="802"/>
      <c r="AFI285" s="802"/>
      <c r="AFJ285" s="802"/>
      <c r="AFK285" s="802"/>
      <c r="AFL285" s="802"/>
      <c r="AFM285" s="802"/>
      <c r="AFN285" s="802"/>
      <c r="AFO285" s="802"/>
      <c r="AFP285" s="802"/>
      <c r="AFQ285" s="802"/>
      <c r="AFR285" s="802"/>
      <c r="AFS285" s="802"/>
      <c r="AFT285" s="802"/>
      <c r="AFU285" s="802"/>
      <c r="AFV285" s="802"/>
      <c r="AFW285" s="802"/>
      <c r="AFX285" s="802"/>
      <c r="AFY285" s="802"/>
      <c r="AFZ285" s="802"/>
      <c r="AGA285" s="802"/>
      <c r="AGB285" s="802"/>
      <c r="AGC285" s="802"/>
      <c r="AGD285" s="802"/>
      <c r="AGE285" s="802"/>
      <c r="AGF285" s="802"/>
      <c r="AGG285" s="802"/>
      <c r="AGH285" s="802"/>
      <c r="AGI285" s="802"/>
      <c r="AGJ285" s="802"/>
      <c r="AGK285" s="802"/>
      <c r="AGL285" s="802"/>
      <c r="AGM285" s="802"/>
      <c r="AGN285" s="802"/>
      <c r="AGO285" s="802"/>
      <c r="AGP285" s="802"/>
      <c r="AGQ285" s="802"/>
      <c r="AGR285" s="802"/>
      <c r="AGS285" s="802"/>
      <c r="AGT285" s="802"/>
      <c r="AGU285" s="802"/>
      <c r="AGV285" s="802"/>
      <c r="AGW285" s="802"/>
      <c r="AGX285" s="802"/>
      <c r="AGY285" s="802"/>
      <c r="AGZ285" s="802"/>
      <c r="AHA285" s="802"/>
      <c r="AHB285" s="802"/>
      <c r="AHC285" s="802"/>
      <c r="AHD285" s="802"/>
      <c r="AHE285" s="802"/>
      <c r="AHF285" s="802"/>
      <c r="AHG285" s="802"/>
      <c r="AHH285" s="802"/>
      <c r="AHI285" s="802"/>
      <c r="AHJ285" s="802"/>
      <c r="AHK285" s="802"/>
      <c r="AHL285" s="802"/>
      <c r="AHM285" s="802"/>
      <c r="AHN285" s="802"/>
      <c r="AHO285" s="802"/>
      <c r="AHP285" s="802"/>
      <c r="AHQ285" s="802"/>
      <c r="AHR285" s="802"/>
      <c r="AHS285" s="802"/>
      <c r="AHT285" s="802"/>
      <c r="AHU285" s="802"/>
      <c r="AHV285" s="802"/>
      <c r="AHW285" s="802"/>
      <c r="AHX285" s="802"/>
      <c r="AHY285" s="802"/>
      <c r="AHZ285" s="802"/>
      <c r="AIA285" s="802"/>
      <c r="AIB285" s="802"/>
      <c r="AIC285" s="802"/>
      <c r="AID285" s="802"/>
      <c r="AIE285" s="802"/>
      <c r="AIF285" s="802"/>
      <c r="AIG285" s="802"/>
      <c r="AIH285" s="802"/>
      <c r="AII285" s="802"/>
      <c r="AIJ285" s="802"/>
      <c r="AQE285" s="802"/>
      <c r="AQF285" s="802"/>
      <c r="AQG285" s="802"/>
      <c r="AQH285" s="802"/>
      <c r="AQI285" s="802"/>
      <c r="AQJ285" s="802"/>
      <c r="AQK285" s="802"/>
      <c r="AQL285" s="802"/>
      <c r="AQM285" s="802"/>
      <c r="AQN285" s="802"/>
      <c r="AQO285" s="802"/>
      <c r="AQP285" s="802"/>
      <c r="AQQ285" s="802"/>
      <c r="AQR285" s="802"/>
      <c r="AQS285" s="802"/>
      <c r="AQT285" s="802"/>
      <c r="AQU285" s="802"/>
      <c r="AQV285" s="802"/>
      <c r="AQW285" s="802"/>
      <c r="AQX285" s="802"/>
      <c r="AQY285" s="802"/>
      <c r="AQZ285" s="802"/>
      <c r="ARA285" s="802"/>
      <c r="ARB285" s="802"/>
      <c r="ARC285" s="802"/>
      <c r="ARD285" s="802"/>
      <c r="ARE285" s="802"/>
      <c r="ARF285" s="802"/>
      <c r="ARG285" s="802"/>
      <c r="ARH285" s="802"/>
      <c r="ARI285" s="802"/>
      <c r="ARJ285" s="802"/>
      <c r="ARK285" s="802"/>
      <c r="ARL285" s="802"/>
      <c r="ARM285" s="802"/>
      <c r="ARN285" s="802"/>
      <c r="ARO285" s="802"/>
      <c r="ARP285" s="802"/>
      <c r="ARQ285" s="802"/>
      <c r="ARR285" s="802"/>
      <c r="ARS285" s="802"/>
      <c r="ART285" s="802"/>
      <c r="ARU285" s="802"/>
      <c r="ARV285" s="802"/>
      <c r="ARW285" s="802"/>
      <c r="ARX285" s="802"/>
      <c r="ARY285" s="802"/>
      <c r="ARZ285" s="802"/>
      <c r="ASA285" s="802"/>
      <c r="ASB285" s="802"/>
      <c r="ASC285" s="802"/>
      <c r="ASD285" s="802"/>
      <c r="ASE285" s="802"/>
      <c r="ASF285" s="802"/>
      <c r="ASG285" s="802"/>
      <c r="ASH285" s="802"/>
      <c r="ASI285" s="802"/>
      <c r="ASJ285" s="802"/>
      <c r="ASK285" s="802"/>
      <c r="ASL285" s="802"/>
      <c r="ATP285" s="802"/>
      <c r="ATQ285" s="802"/>
      <c r="ATR285" s="802"/>
      <c r="ATS285" s="802"/>
      <c r="ATT285" s="802"/>
      <c r="ATU285" s="802"/>
      <c r="ATV285" s="802"/>
      <c r="ATW285" s="802"/>
      <c r="ATX285" s="802"/>
      <c r="ATY285" s="802"/>
      <c r="ATZ285" s="802"/>
      <c r="AUA285" s="802"/>
      <c r="AUB285" s="802"/>
      <c r="AUC285" s="802"/>
      <c r="AUD285" s="802"/>
      <c r="AUE285" s="802"/>
      <c r="AUF285" s="802"/>
      <c r="AUG285" s="802"/>
      <c r="AUH285" s="802"/>
      <c r="AUI285" s="802"/>
      <c r="AUJ285" s="802"/>
      <c r="AUK285" s="802"/>
      <c r="AUL285" s="802"/>
      <c r="AUM285" s="802"/>
      <c r="AUN285" s="802"/>
      <c r="AUO285" s="802"/>
      <c r="AUP285" s="801"/>
      <c r="AUQ285" s="802"/>
      <c r="AUR285" s="801"/>
      <c r="AUS285" s="802"/>
      <c r="AUT285" s="801"/>
      <c r="AUU285" s="802"/>
      <c r="AUV285" s="802"/>
      <c r="AUW285" s="802"/>
      <c r="AUX285" s="802"/>
      <c r="AUY285" s="802"/>
      <c r="AUZ285" s="802"/>
      <c r="AVA285" s="802"/>
      <c r="AVB285" s="802"/>
      <c r="AVC285" s="802"/>
      <c r="AVD285" s="802"/>
      <c r="AVE285" s="802"/>
      <c r="AVF285" s="802"/>
      <c r="AVG285" s="802"/>
      <c r="AVH285" s="802"/>
      <c r="AVI285" s="802"/>
      <c r="AVJ285" s="808"/>
      <c r="AVK285" s="808"/>
      <c r="AVL285" s="808"/>
      <c r="AVM285" s="808"/>
      <c r="AVN285" s="808"/>
      <c r="AVO285" s="808"/>
      <c r="AVP285" s="808"/>
      <c r="AVQ285" s="808"/>
      <c r="AVR285" s="808"/>
      <c r="AVS285" s="808"/>
      <c r="AVT285" s="808"/>
      <c r="AVU285" s="809"/>
      <c r="AVV285" s="809"/>
      <c r="AVW285" s="809"/>
      <c r="AVX285" s="809"/>
      <c r="AVY285" s="809"/>
      <c r="AVZ285" s="809"/>
      <c r="AWA285" s="809"/>
      <c r="AWB285" s="809"/>
      <c r="AWC285" s="809"/>
      <c r="AWD285" s="809"/>
      <c r="AWE285" s="809"/>
      <c r="AWF285" s="809"/>
      <c r="AWG285" s="809"/>
      <c r="AWH285" s="809"/>
      <c r="AWI285" s="809"/>
      <c r="AWJ285" s="809"/>
      <c r="AWK285" s="809"/>
      <c r="AWL285" s="809"/>
      <c r="AWM285" s="809"/>
      <c r="AWN285" s="809"/>
      <c r="AWO285" s="809"/>
      <c r="AWP285" s="809"/>
      <c r="AWQ285" s="809"/>
      <c r="AWR285" s="808"/>
      <c r="AWS285" s="761"/>
      <c r="AWT285" s="808"/>
      <c r="AWU285" s="809"/>
      <c r="AWV285" s="809"/>
      <c r="AWW285" s="809"/>
      <c r="AWX285" s="809"/>
      <c r="AWY285" s="809"/>
      <c r="AWZ285" s="809"/>
      <c r="AXA285" s="809"/>
      <c r="AXB285" s="809"/>
      <c r="AXC285" s="809"/>
      <c r="AXD285" s="809"/>
      <c r="AXE285" s="809"/>
      <c r="AXF285" s="809"/>
      <c r="AXG285" s="809"/>
      <c r="AXH285" s="809"/>
      <c r="AXI285" s="809"/>
      <c r="AXJ285" s="809"/>
      <c r="AXK285" s="809"/>
      <c r="AXL285" s="809"/>
      <c r="AXM285" s="809"/>
      <c r="AXN285" s="809"/>
      <c r="AXO285" s="809"/>
      <c r="AXP285" s="809"/>
      <c r="AXQ285" s="809"/>
      <c r="AXR285" s="809"/>
      <c r="AXS285" s="809"/>
      <c r="AXT285" s="809"/>
      <c r="AXU285" s="809"/>
      <c r="AXV285" s="809"/>
      <c r="AXW285" s="809"/>
      <c r="AXX285" s="809"/>
      <c r="AXY285" s="809"/>
      <c r="AXZ285" s="809"/>
      <c r="AYA285" s="809"/>
      <c r="AYB285" s="809"/>
      <c r="AYC285" s="809"/>
      <c r="AYD285" s="808"/>
      <c r="AYE285" s="808"/>
      <c r="AYF285" s="809"/>
      <c r="AYG285" s="808"/>
      <c r="AYH285" s="810"/>
      <c r="AYI285" s="810"/>
      <c r="AYJ285" s="810"/>
      <c r="AYK285" s="810"/>
      <c r="AYL285" s="810"/>
      <c r="AYM285" s="810"/>
      <c r="AYN285" s="810"/>
      <c r="AYO285" s="810"/>
      <c r="AYP285" s="810"/>
      <c r="AYQ285" s="810"/>
      <c r="AYR285" s="810"/>
      <c r="AYS285" s="810"/>
      <c r="AYT285" s="810"/>
      <c r="AYU285" s="810"/>
      <c r="AYV285" s="810"/>
      <c r="AYW285" s="810"/>
      <c r="AYX285" s="810"/>
      <c r="AYY285" s="810"/>
      <c r="AYZ285" s="810"/>
      <c r="AZA285" s="810"/>
      <c r="AZB285" s="810"/>
      <c r="AZC285" s="810"/>
      <c r="AZD285" s="810"/>
      <c r="AZE285" s="810"/>
      <c r="AZF285" s="810"/>
      <c r="AZG285" s="810"/>
      <c r="AZH285" s="810"/>
      <c r="AZI285" s="810"/>
      <c r="AZJ285" s="810"/>
      <c r="AZK285" s="810"/>
      <c r="AZL285" s="810"/>
      <c r="AZM285" s="810"/>
      <c r="AZN285" s="810"/>
      <c r="AZO285" s="810"/>
      <c r="AZP285" s="809"/>
      <c r="AZQ285" s="802"/>
      <c r="AZR285" s="802"/>
      <c r="AZS285" s="802"/>
    </row>
    <row r="286" spans="45:920 1123:1371" s="793" customFormat="1" ht="13.5">
      <c r="AS286" s="802"/>
      <c r="AT286" s="802"/>
      <c r="AU286" s="802"/>
      <c r="AV286" s="802"/>
      <c r="AW286" s="802"/>
      <c r="AX286" s="802"/>
      <c r="AY286" s="802"/>
      <c r="AZ286" s="802"/>
      <c r="BA286" s="802"/>
      <c r="BB286" s="802"/>
      <c r="BC286" s="802"/>
      <c r="BD286" s="802"/>
      <c r="BE286" s="802"/>
      <c r="BF286" s="802"/>
      <c r="BG286" s="802"/>
      <c r="BH286" s="802"/>
      <c r="BI286" s="802"/>
      <c r="BJ286" s="802"/>
      <c r="BK286" s="802"/>
      <c r="BL286" s="802"/>
      <c r="BM286" s="802"/>
      <c r="BN286" s="802"/>
      <c r="BO286" s="802"/>
      <c r="BP286" s="802"/>
      <c r="BQ286" s="802"/>
      <c r="BR286" s="802"/>
      <c r="BS286" s="802"/>
      <c r="BT286" s="802"/>
      <c r="BU286" s="802"/>
      <c r="BV286" s="802"/>
      <c r="BW286" s="802"/>
      <c r="BX286" s="802"/>
      <c r="BY286" s="802"/>
      <c r="BZ286" s="802"/>
      <c r="CA286" s="802"/>
      <c r="CB286" s="802"/>
      <c r="CC286" s="802"/>
      <c r="CD286" s="802"/>
      <c r="CE286" s="802"/>
      <c r="CF286" s="802"/>
      <c r="CG286" s="802"/>
      <c r="CH286" s="802"/>
      <c r="CI286" s="802"/>
      <c r="CJ286" s="802"/>
      <c r="CK286" s="802"/>
      <c r="CL286" s="802"/>
      <c r="CM286" s="802"/>
      <c r="CN286" s="802"/>
      <c r="CO286" s="802"/>
      <c r="CP286" s="802"/>
      <c r="CQ286" s="802"/>
      <c r="CR286" s="802"/>
      <c r="CS286" s="802"/>
      <c r="CT286" s="802"/>
      <c r="CU286" s="802"/>
      <c r="CV286" s="802"/>
      <c r="CW286" s="802"/>
      <c r="CX286" s="802"/>
      <c r="CY286" s="802"/>
      <c r="CZ286" s="802"/>
      <c r="DA286" s="802"/>
      <c r="DB286" s="802"/>
      <c r="DC286" s="802"/>
      <c r="DD286" s="802"/>
      <c r="DE286" s="802"/>
      <c r="DF286" s="802"/>
      <c r="DG286" s="802"/>
      <c r="DH286" s="802"/>
      <c r="DI286" s="802"/>
      <c r="DJ286" s="802"/>
      <c r="DK286" s="802"/>
      <c r="DL286" s="802"/>
      <c r="DM286" s="802"/>
      <c r="DN286" s="802"/>
      <c r="DO286" s="802"/>
      <c r="DP286" s="802"/>
      <c r="DQ286" s="802"/>
      <c r="DR286" s="802"/>
      <c r="DS286" s="802"/>
      <c r="DT286" s="802"/>
      <c r="DU286" s="802"/>
      <c r="DV286" s="802"/>
      <c r="DW286" s="802"/>
      <c r="DX286" s="802"/>
      <c r="DY286" s="802"/>
      <c r="DZ286" s="802"/>
      <c r="EA286" s="802"/>
      <c r="EB286" s="802"/>
      <c r="EC286" s="802"/>
      <c r="ED286" s="802"/>
      <c r="EE286" s="802"/>
      <c r="EF286" s="802"/>
      <c r="EG286" s="802"/>
      <c r="EH286" s="802"/>
      <c r="EI286" s="802"/>
      <c r="EJ286" s="802"/>
      <c r="EK286" s="802"/>
      <c r="EL286" s="802"/>
      <c r="EM286" s="802"/>
      <c r="EN286" s="802"/>
      <c r="EO286" s="802"/>
      <c r="EP286" s="802"/>
      <c r="EQ286" s="802"/>
      <c r="ER286" s="802"/>
      <c r="ES286" s="802"/>
      <c r="ET286" s="802"/>
      <c r="EU286" s="802"/>
      <c r="EV286" s="802"/>
      <c r="EW286" s="802"/>
      <c r="EX286" s="802"/>
      <c r="EY286" s="802"/>
      <c r="EZ286" s="802"/>
      <c r="FA286" s="802"/>
      <c r="FB286" s="802"/>
      <c r="FC286" s="802"/>
      <c r="FD286" s="802"/>
      <c r="FE286" s="802"/>
      <c r="FF286" s="802"/>
      <c r="FG286" s="802"/>
      <c r="FH286" s="802"/>
      <c r="FI286" s="802"/>
      <c r="FJ286" s="802"/>
      <c r="FK286" s="802"/>
      <c r="FL286" s="802"/>
      <c r="FM286" s="802"/>
      <c r="FN286" s="802"/>
      <c r="FO286" s="802"/>
      <c r="FP286" s="802"/>
      <c r="FQ286" s="802"/>
      <c r="FR286" s="802"/>
      <c r="FS286" s="802"/>
      <c r="FT286" s="802"/>
      <c r="FU286" s="802"/>
      <c r="FV286" s="802"/>
      <c r="FW286" s="802"/>
      <c r="FX286" s="802"/>
      <c r="FY286" s="802"/>
      <c r="FZ286" s="802"/>
      <c r="GA286" s="802"/>
      <c r="GB286" s="802"/>
      <c r="GC286" s="802"/>
      <c r="GD286" s="802"/>
      <c r="GE286" s="802"/>
      <c r="GF286" s="802"/>
      <c r="GG286" s="802"/>
      <c r="GH286" s="802"/>
      <c r="GI286" s="802"/>
      <c r="GJ286" s="802"/>
      <c r="GK286" s="802"/>
      <c r="GL286" s="802"/>
      <c r="GM286" s="802"/>
      <c r="GN286" s="802"/>
      <c r="GO286" s="802"/>
      <c r="GP286" s="802"/>
      <c r="GQ286" s="802"/>
      <c r="GR286" s="802"/>
      <c r="GS286" s="802"/>
      <c r="GT286" s="802"/>
      <c r="GU286" s="802"/>
      <c r="GV286" s="802"/>
      <c r="GW286" s="802"/>
      <c r="GX286" s="802"/>
      <c r="GY286" s="802"/>
      <c r="GZ286" s="802"/>
      <c r="HA286" s="802"/>
      <c r="HB286" s="802"/>
      <c r="HC286" s="802"/>
      <c r="HD286" s="802"/>
      <c r="HE286" s="802"/>
      <c r="HF286" s="802"/>
      <c r="HG286" s="802"/>
      <c r="HH286" s="802"/>
      <c r="HI286" s="802"/>
      <c r="HJ286" s="802"/>
      <c r="HK286" s="802"/>
      <c r="HL286" s="802"/>
      <c r="HM286" s="802"/>
      <c r="HN286" s="802"/>
      <c r="HO286" s="802"/>
      <c r="HP286" s="802"/>
      <c r="HQ286" s="802"/>
      <c r="HR286" s="802"/>
      <c r="HS286" s="802"/>
      <c r="HT286" s="802"/>
      <c r="HU286" s="802"/>
      <c r="HV286" s="802"/>
      <c r="HW286" s="802"/>
      <c r="HX286" s="802"/>
      <c r="HY286" s="802"/>
      <c r="HZ286" s="802"/>
      <c r="IA286" s="802"/>
      <c r="IB286" s="802"/>
      <c r="IC286" s="802"/>
      <c r="ID286" s="802"/>
      <c r="IE286" s="802"/>
      <c r="IF286" s="802"/>
      <c r="IG286" s="802"/>
      <c r="IH286" s="802"/>
      <c r="II286" s="802"/>
      <c r="IJ286" s="802"/>
      <c r="IK286" s="802"/>
      <c r="IL286" s="802"/>
      <c r="IM286" s="802"/>
      <c r="IN286" s="802"/>
      <c r="IO286" s="802"/>
      <c r="IP286" s="802"/>
      <c r="IQ286" s="802"/>
      <c r="IR286" s="802"/>
      <c r="IS286" s="802"/>
      <c r="IT286" s="802"/>
      <c r="IU286" s="802"/>
      <c r="IV286" s="802"/>
      <c r="IW286" s="802"/>
      <c r="IX286" s="802"/>
      <c r="IY286" s="802"/>
      <c r="IZ286" s="802"/>
      <c r="JA286" s="802"/>
      <c r="JB286" s="802"/>
      <c r="JC286" s="802"/>
      <c r="JD286" s="802"/>
      <c r="JE286" s="802"/>
      <c r="JF286" s="802"/>
      <c r="JG286" s="802"/>
      <c r="JH286" s="802"/>
      <c r="JI286" s="802"/>
      <c r="JJ286" s="802"/>
      <c r="JK286" s="802"/>
      <c r="JL286" s="802"/>
      <c r="JM286" s="802"/>
      <c r="JN286" s="802"/>
      <c r="JO286" s="802"/>
      <c r="JP286" s="802"/>
      <c r="JQ286" s="802"/>
      <c r="JR286" s="802"/>
      <c r="JS286" s="802"/>
      <c r="JT286" s="802"/>
      <c r="JU286" s="802"/>
      <c r="JV286" s="802"/>
      <c r="JW286" s="802"/>
      <c r="JX286" s="802"/>
      <c r="JY286" s="802"/>
      <c r="JZ286" s="802"/>
      <c r="KA286" s="802"/>
      <c r="KB286" s="802"/>
      <c r="KC286" s="802"/>
      <c r="KD286" s="802"/>
      <c r="KE286" s="802"/>
      <c r="KF286" s="802"/>
      <c r="KG286" s="802"/>
      <c r="KH286" s="802"/>
      <c r="KI286" s="802"/>
      <c r="KJ286" s="802"/>
      <c r="KK286" s="802"/>
      <c r="KL286" s="802"/>
      <c r="KM286" s="802"/>
      <c r="KN286" s="802"/>
      <c r="KO286" s="802"/>
      <c r="KP286" s="802"/>
      <c r="KQ286" s="802"/>
      <c r="KR286" s="802"/>
      <c r="KS286" s="802"/>
      <c r="KT286" s="802"/>
      <c r="KU286" s="802"/>
      <c r="KV286" s="802"/>
      <c r="KW286" s="802"/>
      <c r="KX286" s="802"/>
      <c r="KY286" s="802"/>
      <c r="KZ286" s="802"/>
      <c r="LA286" s="802"/>
      <c r="LB286" s="802"/>
      <c r="LC286" s="802"/>
      <c r="LD286" s="802"/>
      <c r="LE286" s="802"/>
      <c r="LF286" s="802"/>
      <c r="LG286" s="802"/>
      <c r="LH286" s="802"/>
      <c r="LI286" s="802"/>
      <c r="LJ286" s="802"/>
      <c r="LK286" s="802"/>
      <c r="LL286" s="802"/>
      <c r="LM286" s="802"/>
      <c r="LN286" s="802"/>
      <c r="LO286" s="802"/>
      <c r="LP286" s="802"/>
      <c r="LQ286" s="802"/>
      <c r="LR286" s="802"/>
      <c r="LS286" s="802"/>
      <c r="LT286" s="802"/>
      <c r="LU286" s="802"/>
      <c r="LV286" s="802"/>
      <c r="LW286" s="802"/>
      <c r="LX286" s="802"/>
      <c r="LY286" s="802"/>
      <c r="LZ286" s="802"/>
      <c r="MA286" s="802"/>
      <c r="MB286" s="802"/>
      <c r="MC286" s="802"/>
      <c r="MD286" s="802"/>
      <c r="ME286" s="802"/>
      <c r="MF286" s="802"/>
      <c r="MG286" s="802"/>
      <c r="MH286" s="802"/>
      <c r="MI286" s="802"/>
      <c r="MJ286" s="802"/>
      <c r="MK286" s="802"/>
      <c r="ML286" s="802"/>
      <c r="MM286" s="802"/>
      <c r="MN286" s="802"/>
      <c r="MO286" s="802"/>
      <c r="MP286" s="802"/>
      <c r="MQ286" s="802"/>
      <c r="MR286" s="802"/>
      <c r="MS286" s="802"/>
      <c r="MT286" s="802"/>
      <c r="MU286" s="802"/>
      <c r="MV286" s="802"/>
      <c r="MW286" s="802"/>
      <c r="MX286" s="802"/>
      <c r="MY286" s="802"/>
      <c r="MZ286" s="802"/>
      <c r="NA286" s="802"/>
      <c r="NB286" s="802"/>
      <c r="NC286" s="802"/>
      <c r="ND286" s="802"/>
      <c r="NE286" s="802"/>
      <c r="NF286" s="802"/>
      <c r="NG286" s="802"/>
      <c r="NH286" s="802"/>
      <c r="NI286" s="802"/>
      <c r="NJ286" s="802"/>
      <c r="NK286" s="802"/>
      <c r="NL286" s="802"/>
      <c r="NM286" s="802"/>
      <c r="NN286" s="802"/>
      <c r="NO286" s="802"/>
      <c r="NP286" s="802"/>
      <c r="NQ286" s="802"/>
      <c r="NR286" s="802"/>
      <c r="NS286" s="802"/>
      <c r="NT286" s="802"/>
      <c r="NU286" s="802"/>
      <c r="NV286" s="802"/>
      <c r="NW286" s="802"/>
      <c r="NX286" s="802"/>
      <c r="NY286" s="802"/>
      <c r="NZ286" s="802"/>
      <c r="OA286" s="802"/>
      <c r="OB286" s="802"/>
      <c r="OC286" s="802"/>
      <c r="OD286" s="802"/>
      <c r="OE286" s="802"/>
      <c r="OF286" s="802"/>
      <c r="OG286" s="802"/>
      <c r="OH286" s="802"/>
      <c r="OI286" s="802"/>
      <c r="OJ286" s="802"/>
      <c r="OK286" s="802"/>
      <c r="OL286" s="802"/>
      <c r="OM286" s="802"/>
      <c r="ON286" s="802"/>
      <c r="OO286" s="802"/>
      <c r="OP286" s="802"/>
      <c r="OQ286" s="802"/>
      <c r="OR286" s="802"/>
      <c r="OS286" s="802"/>
      <c r="OT286" s="802"/>
      <c r="OU286" s="802"/>
      <c r="OV286" s="802"/>
      <c r="OW286" s="802"/>
      <c r="OX286" s="802"/>
      <c r="OY286" s="802"/>
      <c r="OZ286" s="802"/>
      <c r="PA286" s="802"/>
      <c r="PB286" s="802"/>
      <c r="PC286" s="802"/>
      <c r="PD286" s="802"/>
      <c r="PE286" s="802"/>
      <c r="PF286" s="802"/>
      <c r="PG286" s="802"/>
      <c r="PH286" s="802"/>
      <c r="PI286" s="802"/>
      <c r="PJ286" s="802"/>
      <c r="PK286" s="802"/>
      <c r="PL286" s="802"/>
      <c r="PM286" s="802"/>
      <c r="PN286" s="802"/>
      <c r="PO286" s="802"/>
      <c r="PP286" s="802"/>
      <c r="PQ286" s="802"/>
      <c r="PR286" s="802"/>
      <c r="PS286" s="802"/>
      <c r="PT286" s="802"/>
      <c r="PU286" s="802"/>
      <c r="PV286" s="802"/>
      <c r="PW286" s="802"/>
      <c r="PX286" s="802"/>
      <c r="PY286" s="802"/>
      <c r="PZ286" s="802"/>
      <c r="QA286" s="802"/>
      <c r="QB286" s="802"/>
      <c r="QC286" s="802"/>
      <c r="QD286" s="802"/>
      <c r="QE286" s="802"/>
      <c r="QF286" s="802"/>
      <c r="QG286" s="802"/>
      <c r="QH286" s="802"/>
      <c r="QI286" s="802"/>
      <c r="QJ286" s="802"/>
      <c r="QK286" s="802"/>
      <c r="QL286" s="802"/>
      <c r="QM286" s="802"/>
      <c r="QN286" s="802"/>
      <c r="QO286" s="802"/>
      <c r="QP286" s="802"/>
      <c r="QQ286" s="802"/>
      <c r="QR286" s="802"/>
      <c r="QS286" s="802"/>
      <c r="QT286" s="802"/>
      <c r="QU286" s="802"/>
      <c r="QV286" s="802"/>
      <c r="QW286" s="802"/>
      <c r="QX286" s="802"/>
      <c r="QY286" s="802"/>
      <c r="QZ286" s="802"/>
      <c r="RA286" s="802"/>
      <c r="RB286" s="802"/>
      <c r="RC286" s="802"/>
      <c r="RD286" s="802"/>
      <c r="RE286" s="802"/>
      <c r="RF286" s="802"/>
      <c r="RG286" s="802"/>
      <c r="RH286" s="802"/>
      <c r="RI286" s="802"/>
      <c r="RJ286" s="802"/>
      <c r="RK286" s="802"/>
      <c r="RL286" s="802"/>
      <c r="RM286" s="802"/>
      <c r="RN286" s="802"/>
      <c r="RO286" s="802"/>
      <c r="RP286" s="802"/>
      <c r="RQ286" s="802"/>
      <c r="RR286" s="802"/>
      <c r="RS286" s="802"/>
      <c r="RT286" s="802"/>
      <c r="RU286" s="802"/>
      <c r="RV286" s="802"/>
      <c r="RW286" s="802"/>
      <c r="RX286" s="802"/>
      <c r="RY286" s="802"/>
      <c r="RZ286" s="802"/>
      <c r="SA286" s="802"/>
      <c r="SB286" s="802"/>
      <c r="SC286" s="802"/>
      <c r="SD286" s="802"/>
      <c r="SE286" s="802"/>
      <c r="SF286" s="802"/>
      <c r="SG286" s="802"/>
      <c r="SH286" s="802"/>
      <c r="SI286" s="802"/>
      <c r="SJ286" s="802"/>
      <c r="SK286" s="802"/>
      <c r="SL286" s="802"/>
      <c r="SM286" s="802"/>
      <c r="SN286" s="802"/>
      <c r="SO286" s="802"/>
      <c r="SP286" s="802"/>
      <c r="SQ286" s="802"/>
      <c r="SR286" s="802"/>
      <c r="SS286" s="802"/>
      <c r="ST286" s="802"/>
      <c r="SU286" s="802"/>
      <c r="SV286" s="802"/>
      <c r="SW286" s="802"/>
      <c r="SX286" s="802"/>
      <c r="SY286" s="802"/>
      <c r="SZ286" s="802"/>
      <c r="TA286" s="802"/>
      <c r="TB286" s="802"/>
      <c r="TC286" s="802"/>
      <c r="TD286" s="802"/>
      <c r="TE286" s="802"/>
      <c r="TF286" s="802"/>
      <c r="TG286" s="802"/>
      <c r="TH286" s="802"/>
      <c r="TI286" s="802"/>
      <c r="TJ286" s="802"/>
      <c r="TK286" s="802"/>
      <c r="TL286" s="802"/>
      <c r="TM286" s="802"/>
      <c r="TN286" s="802"/>
      <c r="TO286" s="802"/>
      <c r="TP286" s="802"/>
      <c r="TQ286" s="802"/>
      <c r="TR286" s="802"/>
      <c r="TS286" s="802"/>
      <c r="TT286" s="802"/>
      <c r="TU286" s="802"/>
      <c r="TV286" s="802"/>
      <c r="TW286" s="802"/>
      <c r="TX286" s="802"/>
      <c r="TY286" s="802"/>
      <c r="TZ286" s="802"/>
      <c r="UA286" s="802"/>
      <c r="UB286" s="802"/>
      <c r="UC286" s="802"/>
      <c r="UD286" s="802"/>
      <c r="UE286" s="802"/>
      <c r="UF286" s="802"/>
      <c r="UG286" s="802"/>
      <c r="UH286" s="802"/>
      <c r="UI286" s="802"/>
      <c r="UJ286" s="802"/>
      <c r="UK286" s="802"/>
      <c r="UL286" s="802"/>
      <c r="UM286" s="802"/>
      <c r="UN286" s="802"/>
      <c r="UO286" s="802"/>
      <c r="UP286" s="802"/>
      <c r="UQ286" s="802"/>
      <c r="UR286" s="802"/>
      <c r="US286" s="802"/>
      <c r="UT286" s="802"/>
      <c r="UU286" s="802"/>
      <c r="UV286" s="802"/>
      <c r="UW286" s="802"/>
      <c r="UX286" s="802"/>
      <c r="UY286" s="802"/>
      <c r="UZ286" s="802"/>
      <c r="VA286" s="802"/>
      <c r="VB286" s="802"/>
      <c r="VC286" s="802"/>
      <c r="VD286" s="802"/>
      <c r="VE286" s="802"/>
      <c r="VF286" s="802"/>
      <c r="VG286" s="802"/>
      <c r="VH286" s="802"/>
      <c r="VI286" s="802"/>
      <c r="VJ286" s="802"/>
      <c r="VK286" s="802"/>
      <c r="VL286" s="802"/>
      <c r="VM286" s="802"/>
      <c r="VN286" s="802"/>
      <c r="VO286" s="802"/>
      <c r="VP286" s="802"/>
      <c r="VQ286" s="802"/>
      <c r="VR286" s="802"/>
      <c r="VS286" s="802"/>
      <c r="VT286" s="802"/>
      <c r="VU286" s="802"/>
      <c r="VV286" s="802"/>
      <c r="VW286" s="802"/>
      <c r="VX286" s="802"/>
      <c r="VY286" s="802"/>
      <c r="VZ286" s="802"/>
      <c r="WA286" s="802"/>
      <c r="WB286" s="802"/>
      <c r="WC286" s="802"/>
      <c r="WD286" s="802"/>
      <c r="WE286" s="802"/>
      <c r="WF286" s="802"/>
      <c r="WG286" s="802"/>
      <c r="WH286" s="802"/>
      <c r="WI286" s="802"/>
      <c r="WJ286" s="802"/>
      <c r="WK286" s="802"/>
      <c r="WL286" s="802"/>
      <c r="WM286" s="802"/>
      <c r="WN286" s="802"/>
      <c r="WO286" s="802"/>
      <c r="WP286" s="802"/>
      <c r="WQ286" s="802"/>
      <c r="WR286" s="802"/>
      <c r="WS286" s="802"/>
      <c r="WT286" s="802"/>
      <c r="WU286" s="802"/>
      <c r="WV286" s="802"/>
      <c r="WW286" s="802"/>
      <c r="WX286" s="802"/>
      <c r="WY286" s="802"/>
      <c r="WZ286" s="802"/>
      <c r="XA286" s="802"/>
      <c r="XB286" s="802"/>
      <c r="XC286" s="802"/>
      <c r="XD286" s="802"/>
      <c r="XE286" s="802"/>
      <c r="XF286" s="802"/>
      <c r="XG286" s="802"/>
      <c r="XH286" s="802"/>
      <c r="XI286" s="802"/>
      <c r="XJ286" s="802"/>
      <c r="XK286" s="802"/>
      <c r="XL286" s="802"/>
      <c r="XM286" s="802"/>
      <c r="XN286" s="802"/>
      <c r="XO286" s="802"/>
      <c r="XP286" s="802"/>
      <c r="XQ286" s="802"/>
      <c r="XR286" s="802"/>
      <c r="XS286" s="802"/>
      <c r="XT286" s="802"/>
      <c r="XU286" s="802"/>
      <c r="XV286" s="802"/>
      <c r="XW286" s="802"/>
      <c r="XX286" s="802"/>
      <c r="XY286" s="802"/>
      <c r="XZ286" s="802"/>
      <c r="YA286" s="802"/>
      <c r="YB286" s="802"/>
      <c r="YC286" s="802"/>
      <c r="YD286" s="802"/>
      <c r="YE286" s="802"/>
      <c r="YF286" s="802"/>
      <c r="YG286" s="802"/>
      <c r="YH286" s="802"/>
      <c r="YI286" s="802"/>
      <c r="YJ286" s="802"/>
      <c r="YK286" s="802"/>
      <c r="YL286" s="802"/>
      <c r="YM286" s="802"/>
      <c r="YN286" s="802"/>
      <c r="YO286" s="802"/>
      <c r="YP286" s="802"/>
      <c r="YQ286" s="802"/>
      <c r="YR286" s="802"/>
      <c r="YS286" s="802"/>
      <c r="YT286" s="802"/>
      <c r="YU286" s="802"/>
      <c r="YV286" s="802"/>
      <c r="YW286" s="802"/>
      <c r="YX286" s="802"/>
      <c r="YY286" s="802"/>
      <c r="YZ286" s="802"/>
      <c r="ZA286" s="802"/>
      <c r="ZB286" s="802"/>
      <c r="ZC286" s="802"/>
      <c r="ZD286" s="802"/>
      <c r="ZE286" s="802"/>
      <c r="ZF286" s="802"/>
      <c r="ZG286" s="802"/>
      <c r="ZH286" s="802"/>
      <c r="ZI286" s="802"/>
      <c r="ZJ286" s="802"/>
      <c r="ZK286" s="802"/>
      <c r="ZL286" s="802"/>
      <c r="ZM286" s="802"/>
      <c r="ZN286" s="802"/>
      <c r="ZO286" s="802"/>
      <c r="ZP286" s="802"/>
      <c r="ZQ286" s="802"/>
      <c r="ZR286" s="802"/>
      <c r="ZS286" s="802"/>
      <c r="ZT286" s="802"/>
      <c r="ZU286" s="802"/>
      <c r="ZV286" s="802"/>
      <c r="ZW286" s="802"/>
      <c r="ZX286" s="802"/>
      <c r="ZY286" s="802"/>
      <c r="ZZ286" s="802"/>
      <c r="AAA286" s="802"/>
      <c r="AAB286" s="802"/>
      <c r="AAC286" s="802"/>
      <c r="AAD286" s="802"/>
      <c r="AAE286" s="802"/>
      <c r="AAF286" s="802"/>
      <c r="AAG286" s="802"/>
      <c r="AAH286" s="802"/>
      <c r="AAI286" s="802"/>
      <c r="AAJ286" s="802"/>
      <c r="AAK286" s="802"/>
      <c r="AAL286" s="802"/>
      <c r="AAM286" s="802"/>
      <c r="AAN286" s="802"/>
      <c r="AAO286" s="802"/>
      <c r="AAP286" s="802"/>
      <c r="AAQ286" s="802"/>
      <c r="AAR286" s="802"/>
      <c r="AAS286" s="802"/>
      <c r="AAT286" s="802"/>
      <c r="AAU286" s="802"/>
      <c r="AAV286" s="802"/>
      <c r="AAW286" s="802"/>
      <c r="AAX286" s="802"/>
      <c r="AAY286" s="802"/>
      <c r="AAZ286" s="802"/>
      <c r="ABA286" s="802"/>
      <c r="ABB286" s="802"/>
      <c r="ABC286" s="802"/>
      <c r="ABD286" s="802"/>
      <c r="ABE286" s="802"/>
      <c r="ABF286" s="802"/>
      <c r="ABG286" s="802"/>
      <c r="ABH286" s="802"/>
      <c r="ABI286" s="802"/>
      <c r="ABJ286" s="802"/>
      <c r="ABK286" s="802"/>
      <c r="ABL286" s="802"/>
      <c r="ABM286" s="802"/>
      <c r="ABN286" s="802"/>
      <c r="ABO286" s="802"/>
      <c r="ABP286" s="802"/>
      <c r="ABQ286" s="802"/>
      <c r="ABR286" s="802"/>
      <c r="ABS286" s="802"/>
      <c r="ABT286" s="802"/>
      <c r="ABU286" s="802"/>
      <c r="ABV286" s="802"/>
      <c r="ABW286" s="802"/>
      <c r="ABX286" s="802"/>
      <c r="ABY286" s="802"/>
      <c r="ABZ286" s="802"/>
      <c r="ACA286" s="802"/>
      <c r="ACB286" s="802"/>
      <c r="ACC286" s="802"/>
      <c r="ACD286" s="802"/>
      <c r="ACE286" s="802"/>
      <c r="ACF286" s="802"/>
      <c r="ACG286" s="802"/>
      <c r="ACH286" s="802"/>
      <c r="ACI286" s="802"/>
      <c r="ACJ286" s="802"/>
      <c r="ACK286" s="802"/>
      <c r="ACL286" s="802"/>
      <c r="ACM286" s="802"/>
      <c r="ACN286" s="802"/>
      <c r="ACO286" s="802"/>
      <c r="ACP286" s="802"/>
      <c r="ACQ286" s="802"/>
      <c r="ACR286" s="802"/>
      <c r="ACS286" s="802"/>
      <c r="ACT286" s="802"/>
      <c r="ACU286" s="802"/>
      <c r="ACV286" s="802"/>
      <c r="ACW286" s="802"/>
      <c r="ACX286" s="802"/>
      <c r="ACY286" s="802"/>
      <c r="ACZ286" s="802"/>
      <c r="ADA286" s="802"/>
      <c r="ADB286" s="802"/>
      <c r="ADC286" s="802"/>
      <c r="ADD286" s="802"/>
      <c r="ADE286" s="802"/>
      <c r="ADF286" s="802"/>
      <c r="ADG286" s="802"/>
      <c r="ADH286" s="802"/>
      <c r="ADI286" s="802"/>
      <c r="ADJ286" s="802"/>
      <c r="ADK286" s="802"/>
      <c r="ADL286" s="802"/>
      <c r="ADM286" s="802"/>
      <c r="ADN286" s="802"/>
      <c r="ADO286" s="802"/>
      <c r="ADP286" s="802"/>
      <c r="ADQ286" s="802"/>
      <c r="ADR286" s="802"/>
      <c r="ADS286" s="802"/>
      <c r="ADT286" s="802"/>
      <c r="ADU286" s="802"/>
      <c r="ADV286" s="802"/>
      <c r="ADW286" s="802"/>
      <c r="ADX286" s="802"/>
      <c r="ADY286" s="802"/>
      <c r="ADZ286" s="802"/>
      <c r="AEA286" s="802"/>
      <c r="AEB286" s="802"/>
      <c r="AEC286" s="802"/>
      <c r="AED286" s="802"/>
      <c r="AEE286" s="802"/>
      <c r="AEF286" s="802"/>
      <c r="AEG286" s="802"/>
      <c r="AEH286" s="802"/>
      <c r="AEI286" s="802"/>
      <c r="AEJ286" s="802"/>
      <c r="AEK286" s="802"/>
      <c r="AEL286" s="802"/>
      <c r="AEM286" s="802"/>
      <c r="AEN286" s="802"/>
      <c r="AEO286" s="802"/>
      <c r="AEP286" s="802"/>
      <c r="AEQ286" s="802"/>
      <c r="AER286" s="802"/>
      <c r="AES286" s="802"/>
      <c r="AET286" s="802"/>
      <c r="AEU286" s="802"/>
      <c r="AEV286" s="802"/>
      <c r="AEW286" s="802"/>
      <c r="AEX286" s="802"/>
      <c r="AEY286" s="802"/>
      <c r="AEZ286" s="802"/>
      <c r="AFA286" s="802"/>
      <c r="AFB286" s="802"/>
      <c r="AFC286" s="802"/>
      <c r="AFD286" s="802"/>
      <c r="AFE286" s="802"/>
      <c r="AFF286" s="802"/>
      <c r="AFG286" s="802"/>
      <c r="AFH286" s="802"/>
      <c r="AFI286" s="802"/>
      <c r="AFJ286" s="802"/>
      <c r="AFK286" s="802"/>
      <c r="AFL286" s="802"/>
      <c r="AFM286" s="802"/>
      <c r="AFN286" s="802"/>
      <c r="AFO286" s="802"/>
      <c r="AFP286" s="802"/>
      <c r="AFQ286" s="802"/>
      <c r="AFR286" s="802"/>
      <c r="AFS286" s="802"/>
      <c r="AFT286" s="802"/>
      <c r="AFU286" s="802"/>
      <c r="AFV286" s="802"/>
      <c r="AFW286" s="802"/>
      <c r="AFX286" s="802"/>
      <c r="AFY286" s="802"/>
      <c r="AFZ286" s="802"/>
      <c r="AGA286" s="802"/>
      <c r="AGB286" s="802"/>
      <c r="AGC286" s="802"/>
      <c r="AGD286" s="802"/>
      <c r="AGE286" s="802"/>
      <c r="AGF286" s="802"/>
      <c r="AGG286" s="802"/>
      <c r="AGH286" s="802"/>
      <c r="AGI286" s="802"/>
      <c r="AGJ286" s="802"/>
      <c r="AGK286" s="802"/>
      <c r="AGL286" s="802"/>
      <c r="AGM286" s="802"/>
      <c r="AGN286" s="802"/>
      <c r="AGO286" s="802"/>
      <c r="AGP286" s="802"/>
      <c r="AGQ286" s="802"/>
      <c r="AGR286" s="802"/>
      <c r="AGS286" s="802"/>
      <c r="AGT286" s="802"/>
      <c r="AGU286" s="802"/>
      <c r="AGV286" s="802"/>
      <c r="AGW286" s="802"/>
      <c r="AGX286" s="802"/>
      <c r="AGY286" s="802"/>
      <c r="AGZ286" s="802"/>
      <c r="AHA286" s="802"/>
      <c r="AHB286" s="802"/>
      <c r="AHC286" s="802"/>
      <c r="AHD286" s="802"/>
      <c r="AHE286" s="802"/>
      <c r="AHF286" s="802"/>
      <c r="AHG286" s="802"/>
      <c r="AHH286" s="802"/>
      <c r="AHI286" s="802"/>
      <c r="AHJ286" s="802"/>
      <c r="AHK286" s="802"/>
      <c r="AHL286" s="802"/>
      <c r="AHM286" s="802"/>
      <c r="AHN286" s="802"/>
      <c r="AHO286" s="802"/>
      <c r="AHP286" s="802"/>
      <c r="AHQ286" s="802"/>
      <c r="AHR286" s="802"/>
      <c r="AHS286" s="802"/>
      <c r="AHT286" s="802"/>
      <c r="AHU286" s="802"/>
      <c r="AHV286" s="802"/>
      <c r="AHW286" s="802"/>
      <c r="AHX286" s="802"/>
      <c r="AHY286" s="802"/>
      <c r="AHZ286" s="802"/>
      <c r="AIA286" s="802"/>
      <c r="AIB286" s="802"/>
      <c r="AIC286" s="802"/>
      <c r="AID286" s="802"/>
      <c r="AIE286" s="802"/>
      <c r="AIF286" s="802"/>
      <c r="AIG286" s="802"/>
      <c r="AIH286" s="802"/>
      <c r="AII286" s="802"/>
      <c r="AIJ286" s="802"/>
      <c r="AQE286" s="802"/>
      <c r="AQF286" s="802"/>
      <c r="AQG286" s="802"/>
      <c r="AQH286" s="802"/>
      <c r="AQI286" s="802"/>
      <c r="AQJ286" s="802"/>
      <c r="AQK286" s="802"/>
      <c r="AQL286" s="802"/>
      <c r="AQM286" s="802"/>
      <c r="AQN286" s="802"/>
      <c r="AQO286" s="802"/>
      <c r="AQP286" s="802"/>
      <c r="AQQ286" s="802"/>
      <c r="AQR286" s="802"/>
      <c r="AQS286" s="802"/>
      <c r="AQT286" s="802"/>
      <c r="AQU286" s="802"/>
      <c r="AQV286" s="802"/>
      <c r="AQW286" s="802"/>
      <c r="AQX286" s="802"/>
      <c r="AQY286" s="802"/>
      <c r="AQZ286" s="802"/>
      <c r="ARA286" s="802"/>
      <c r="ARB286" s="802"/>
      <c r="ARC286" s="802"/>
      <c r="ARD286" s="802"/>
      <c r="ARE286" s="802"/>
      <c r="ARF286" s="802"/>
      <c r="ARG286" s="802"/>
      <c r="ARH286" s="802"/>
      <c r="ARI286" s="802"/>
      <c r="ARJ286" s="802"/>
      <c r="ARK286" s="802"/>
      <c r="ARL286" s="802"/>
      <c r="ARM286" s="802"/>
      <c r="ARN286" s="802"/>
      <c r="ARO286" s="802"/>
      <c r="ARP286" s="802"/>
      <c r="ARQ286" s="802"/>
      <c r="ARR286" s="802"/>
      <c r="ARS286" s="802"/>
      <c r="ART286" s="802"/>
      <c r="ARU286" s="802"/>
      <c r="ARV286" s="802"/>
      <c r="ARW286" s="802"/>
      <c r="ARX286" s="802"/>
      <c r="ARY286" s="802"/>
      <c r="ARZ286" s="802"/>
      <c r="ASA286" s="802"/>
      <c r="ASB286" s="802"/>
      <c r="ASC286" s="802"/>
      <c r="ASD286" s="802"/>
      <c r="ASE286" s="802"/>
      <c r="ASF286" s="802"/>
      <c r="ASG286" s="802"/>
      <c r="ASH286" s="802"/>
      <c r="ASI286" s="802"/>
      <c r="ASJ286" s="802"/>
      <c r="ASK286" s="802"/>
      <c r="ASL286" s="802"/>
      <c r="ATP286" s="802"/>
      <c r="ATQ286" s="802"/>
      <c r="ATR286" s="802"/>
      <c r="ATS286" s="802"/>
      <c r="ATT286" s="802"/>
      <c r="ATU286" s="802"/>
      <c r="ATV286" s="802"/>
      <c r="ATW286" s="802"/>
      <c r="ATX286" s="802"/>
      <c r="ATY286" s="802"/>
      <c r="ATZ286" s="802"/>
      <c r="AUA286" s="802"/>
      <c r="AUB286" s="802"/>
      <c r="AUC286" s="802"/>
      <c r="AUD286" s="802"/>
      <c r="AUE286" s="802"/>
      <c r="AUF286" s="802"/>
      <c r="AUG286" s="802"/>
      <c r="AUH286" s="802"/>
      <c r="AUI286" s="802"/>
      <c r="AUJ286" s="802"/>
      <c r="AUK286" s="802"/>
      <c r="AUL286" s="802"/>
      <c r="AUM286" s="802"/>
      <c r="AUN286" s="802"/>
      <c r="AUO286" s="802"/>
      <c r="AUP286" s="801"/>
      <c r="AUQ286" s="802"/>
      <c r="AUR286" s="801"/>
      <c r="AUS286" s="802"/>
      <c r="AUT286" s="801"/>
      <c r="AUU286" s="802"/>
      <c r="AUV286" s="802"/>
      <c r="AUW286" s="802"/>
      <c r="AUX286" s="802"/>
      <c r="AUY286" s="802"/>
      <c r="AUZ286" s="802"/>
      <c r="AVA286" s="802"/>
      <c r="AVB286" s="802"/>
      <c r="AVC286" s="802"/>
      <c r="AVD286" s="802"/>
      <c r="AVE286" s="802"/>
      <c r="AVF286" s="802"/>
      <c r="AVG286" s="802"/>
      <c r="AVH286" s="802"/>
      <c r="AVI286" s="802"/>
      <c r="AVJ286" s="808"/>
      <c r="AVK286" s="808"/>
      <c r="AVL286" s="808"/>
      <c r="AVM286" s="808"/>
      <c r="AVN286" s="808"/>
      <c r="AVO286" s="808"/>
      <c r="AVP286" s="808"/>
      <c r="AVQ286" s="808"/>
      <c r="AVR286" s="808"/>
      <c r="AVS286" s="808"/>
      <c r="AVT286" s="808"/>
      <c r="AVU286" s="809"/>
      <c r="AVV286" s="809"/>
      <c r="AVW286" s="809"/>
      <c r="AVX286" s="809"/>
      <c r="AVY286" s="809"/>
      <c r="AVZ286" s="809"/>
      <c r="AWA286" s="809"/>
      <c r="AWB286" s="809"/>
      <c r="AWC286" s="809"/>
      <c r="AWD286" s="809"/>
      <c r="AWE286" s="809"/>
      <c r="AWF286" s="809"/>
      <c r="AWG286" s="809"/>
      <c r="AWH286" s="809"/>
      <c r="AWI286" s="809"/>
      <c r="AWJ286" s="809"/>
      <c r="AWK286" s="809"/>
      <c r="AWL286" s="809"/>
      <c r="AWM286" s="809"/>
      <c r="AWN286" s="809"/>
      <c r="AWO286" s="809"/>
      <c r="AWP286" s="809"/>
      <c r="AWQ286" s="809"/>
      <c r="AWR286" s="808"/>
      <c r="AWS286" s="761"/>
      <c r="AWT286" s="808"/>
      <c r="AWU286" s="809"/>
      <c r="AWV286" s="809"/>
      <c r="AWW286" s="809"/>
      <c r="AWX286" s="809"/>
      <c r="AWY286" s="809"/>
      <c r="AWZ286" s="809"/>
      <c r="AXA286" s="809"/>
      <c r="AXB286" s="809"/>
      <c r="AXC286" s="809"/>
      <c r="AXD286" s="809"/>
      <c r="AXE286" s="809"/>
      <c r="AXF286" s="809"/>
      <c r="AXG286" s="809"/>
      <c r="AXH286" s="809"/>
      <c r="AXI286" s="809"/>
      <c r="AXJ286" s="809"/>
      <c r="AXK286" s="809"/>
      <c r="AXL286" s="809"/>
      <c r="AXM286" s="809"/>
      <c r="AXN286" s="809"/>
      <c r="AXO286" s="809"/>
      <c r="AXP286" s="809"/>
      <c r="AXQ286" s="809"/>
      <c r="AXR286" s="809"/>
      <c r="AXS286" s="809"/>
      <c r="AXT286" s="809"/>
      <c r="AXU286" s="809"/>
      <c r="AXV286" s="809"/>
      <c r="AXW286" s="809"/>
      <c r="AXX286" s="809"/>
      <c r="AXY286" s="809"/>
      <c r="AXZ286" s="809"/>
      <c r="AYA286" s="809"/>
      <c r="AYB286" s="809"/>
      <c r="AYC286" s="809"/>
      <c r="AYD286" s="808"/>
      <c r="AYE286" s="808"/>
      <c r="AYF286" s="809"/>
      <c r="AYG286" s="808"/>
      <c r="AYH286" s="810"/>
      <c r="AYI286" s="810"/>
      <c r="AYJ286" s="810"/>
      <c r="AYK286" s="810"/>
      <c r="AYL286" s="810"/>
      <c r="AYM286" s="810"/>
      <c r="AYN286" s="810"/>
      <c r="AYO286" s="810"/>
      <c r="AYP286" s="810"/>
      <c r="AYQ286" s="810"/>
      <c r="AYR286" s="810"/>
      <c r="AYS286" s="810"/>
      <c r="AYT286" s="810"/>
      <c r="AYU286" s="810"/>
      <c r="AYV286" s="810"/>
      <c r="AYW286" s="810"/>
      <c r="AYX286" s="810"/>
      <c r="AYY286" s="810"/>
      <c r="AYZ286" s="810"/>
      <c r="AZA286" s="810"/>
      <c r="AZB286" s="810"/>
      <c r="AZC286" s="810"/>
      <c r="AZD286" s="810"/>
      <c r="AZE286" s="810"/>
      <c r="AZF286" s="810"/>
      <c r="AZG286" s="810"/>
      <c r="AZH286" s="810"/>
      <c r="AZI286" s="810"/>
      <c r="AZJ286" s="810"/>
      <c r="AZK286" s="810"/>
      <c r="AZL286" s="810"/>
      <c r="AZM286" s="810"/>
      <c r="AZN286" s="810"/>
      <c r="AZO286" s="810"/>
      <c r="AZP286" s="809"/>
      <c r="AZQ286" s="802"/>
      <c r="AZR286" s="802"/>
      <c r="AZS286" s="802"/>
    </row>
    <row r="287" spans="45:920 1123:1371" s="793" customFormat="1" ht="13.5">
      <c r="AS287" s="802"/>
      <c r="AT287" s="802"/>
      <c r="AU287" s="802"/>
      <c r="AV287" s="802"/>
      <c r="AW287" s="802"/>
      <c r="AX287" s="802"/>
      <c r="AY287" s="802"/>
      <c r="AZ287" s="802"/>
      <c r="BA287" s="802"/>
      <c r="BB287" s="802"/>
      <c r="BC287" s="802"/>
      <c r="BD287" s="802"/>
      <c r="BE287" s="802"/>
      <c r="BF287" s="802"/>
      <c r="BG287" s="802"/>
      <c r="BH287" s="802"/>
      <c r="BI287" s="802"/>
      <c r="BJ287" s="802"/>
      <c r="BK287" s="802"/>
      <c r="BL287" s="802"/>
      <c r="BM287" s="802"/>
      <c r="BN287" s="802"/>
      <c r="BO287" s="802"/>
      <c r="BP287" s="802"/>
      <c r="BQ287" s="802"/>
      <c r="BR287" s="802"/>
      <c r="BS287" s="802"/>
      <c r="BT287" s="802"/>
      <c r="BU287" s="802"/>
      <c r="BV287" s="802"/>
      <c r="BW287" s="802"/>
      <c r="BX287" s="802"/>
      <c r="BY287" s="802"/>
      <c r="BZ287" s="802"/>
      <c r="CA287" s="802"/>
      <c r="CB287" s="802"/>
      <c r="CC287" s="802"/>
      <c r="CD287" s="802"/>
      <c r="CE287" s="802"/>
      <c r="CF287" s="802"/>
      <c r="CG287" s="802"/>
      <c r="CH287" s="802"/>
      <c r="CI287" s="802"/>
      <c r="CJ287" s="802"/>
      <c r="CK287" s="802"/>
      <c r="CL287" s="802"/>
      <c r="CM287" s="802"/>
      <c r="CN287" s="802"/>
      <c r="CO287" s="802"/>
      <c r="CP287" s="802"/>
      <c r="CQ287" s="802"/>
      <c r="CR287" s="802"/>
      <c r="CS287" s="802"/>
      <c r="CT287" s="802"/>
      <c r="CU287" s="802"/>
      <c r="CV287" s="802"/>
      <c r="CW287" s="802"/>
      <c r="CX287" s="802"/>
      <c r="CY287" s="802"/>
      <c r="CZ287" s="802"/>
      <c r="DA287" s="802"/>
      <c r="DB287" s="802"/>
      <c r="DC287" s="802"/>
      <c r="DD287" s="802"/>
      <c r="DE287" s="802"/>
      <c r="DF287" s="802"/>
      <c r="DG287" s="802"/>
      <c r="DH287" s="802"/>
      <c r="DI287" s="802"/>
      <c r="DJ287" s="802"/>
      <c r="DK287" s="802"/>
      <c r="DL287" s="802"/>
      <c r="DM287" s="802"/>
      <c r="DN287" s="802"/>
      <c r="DO287" s="802"/>
      <c r="DP287" s="802"/>
      <c r="DQ287" s="802"/>
      <c r="DR287" s="802"/>
      <c r="DS287" s="802"/>
      <c r="DT287" s="802"/>
      <c r="DU287" s="802"/>
      <c r="DV287" s="802"/>
      <c r="DW287" s="802"/>
      <c r="DX287" s="802"/>
      <c r="DY287" s="802"/>
      <c r="DZ287" s="802"/>
      <c r="EA287" s="802"/>
      <c r="EB287" s="802"/>
      <c r="EC287" s="802"/>
      <c r="ED287" s="802"/>
      <c r="EE287" s="802"/>
      <c r="EF287" s="802"/>
      <c r="EG287" s="802"/>
      <c r="EH287" s="802"/>
      <c r="EI287" s="802"/>
      <c r="EJ287" s="802"/>
      <c r="EK287" s="802"/>
      <c r="EL287" s="802"/>
      <c r="EM287" s="802"/>
      <c r="EN287" s="802"/>
      <c r="EO287" s="802"/>
      <c r="EP287" s="802"/>
      <c r="EQ287" s="802"/>
      <c r="ER287" s="802"/>
      <c r="ES287" s="802"/>
      <c r="ET287" s="802"/>
      <c r="EU287" s="802"/>
      <c r="EV287" s="802"/>
      <c r="EW287" s="802"/>
      <c r="EX287" s="802"/>
      <c r="EY287" s="802"/>
      <c r="EZ287" s="802"/>
      <c r="FA287" s="802"/>
      <c r="FB287" s="802"/>
      <c r="FC287" s="802"/>
      <c r="FD287" s="802"/>
      <c r="FE287" s="802"/>
      <c r="FF287" s="802"/>
      <c r="FG287" s="802"/>
      <c r="FH287" s="802"/>
      <c r="FI287" s="802"/>
      <c r="FJ287" s="802"/>
      <c r="FK287" s="802"/>
      <c r="FL287" s="802"/>
      <c r="FM287" s="802"/>
      <c r="FN287" s="802"/>
      <c r="FO287" s="802"/>
      <c r="FP287" s="802"/>
      <c r="FQ287" s="802"/>
      <c r="FR287" s="802"/>
      <c r="FS287" s="802"/>
      <c r="FT287" s="802"/>
      <c r="FU287" s="802"/>
      <c r="FV287" s="802"/>
      <c r="FW287" s="802"/>
      <c r="FX287" s="802"/>
      <c r="FY287" s="802"/>
      <c r="FZ287" s="802"/>
      <c r="GA287" s="802"/>
      <c r="GB287" s="802"/>
      <c r="GC287" s="802"/>
      <c r="GD287" s="802"/>
      <c r="GE287" s="802"/>
      <c r="GF287" s="802"/>
      <c r="GG287" s="802"/>
      <c r="GH287" s="802"/>
      <c r="GI287" s="802"/>
      <c r="GJ287" s="802"/>
      <c r="GK287" s="802"/>
      <c r="GL287" s="802"/>
      <c r="GM287" s="802"/>
      <c r="GN287" s="802"/>
      <c r="GO287" s="802"/>
      <c r="GP287" s="802"/>
      <c r="GQ287" s="802"/>
      <c r="GR287" s="802"/>
      <c r="GS287" s="802"/>
      <c r="GT287" s="802"/>
      <c r="GU287" s="802"/>
      <c r="GV287" s="802"/>
      <c r="GW287" s="802"/>
      <c r="GX287" s="802"/>
      <c r="GY287" s="802"/>
      <c r="GZ287" s="802"/>
      <c r="HA287" s="802"/>
      <c r="HB287" s="802"/>
      <c r="HC287" s="802"/>
      <c r="HD287" s="802"/>
      <c r="HE287" s="802"/>
      <c r="HF287" s="802"/>
      <c r="HG287" s="802"/>
      <c r="HH287" s="802"/>
      <c r="HI287" s="802"/>
      <c r="HJ287" s="802"/>
      <c r="HK287" s="802"/>
      <c r="HL287" s="802"/>
      <c r="HM287" s="802"/>
      <c r="HN287" s="802"/>
      <c r="HO287" s="802"/>
      <c r="HP287" s="802"/>
      <c r="HQ287" s="802"/>
      <c r="HR287" s="802"/>
      <c r="HS287" s="802"/>
      <c r="HT287" s="802"/>
      <c r="HU287" s="802"/>
      <c r="HV287" s="802"/>
      <c r="HW287" s="802"/>
      <c r="HX287" s="802"/>
      <c r="HY287" s="802"/>
      <c r="HZ287" s="802"/>
      <c r="IA287" s="802"/>
      <c r="IB287" s="802"/>
      <c r="IC287" s="802"/>
      <c r="ID287" s="802"/>
      <c r="IE287" s="802"/>
      <c r="IF287" s="802"/>
      <c r="IG287" s="802"/>
      <c r="IH287" s="802"/>
      <c r="II287" s="802"/>
      <c r="IJ287" s="802"/>
      <c r="IK287" s="802"/>
      <c r="IL287" s="802"/>
      <c r="IM287" s="802"/>
      <c r="IN287" s="802"/>
      <c r="IO287" s="802"/>
      <c r="IP287" s="802"/>
      <c r="IQ287" s="802"/>
      <c r="IR287" s="802"/>
      <c r="IS287" s="802"/>
      <c r="IT287" s="802"/>
      <c r="IU287" s="802"/>
      <c r="IV287" s="802"/>
      <c r="IW287" s="802"/>
      <c r="IX287" s="802"/>
      <c r="IY287" s="802"/>
      <c r="IZ287" s="802"/>
      <c r="JA287" s="802"/>
      <c r="JB287" s="802"/>
      <c r="JC287" s="802"/>
      <c r="JD287" s="802"/>
      <c r="JE287" s="802"/>
      <c r="JF287" s="802"/>
      <c r="JG287" s="802"/>
      <c r="JH287" s="802"/>
      <c r="JI287" s="802"/>
      <c r="JJ287" s="802"/>
      <c r="JK287" s="802"/>
      <c r="JL287" s="802"/>
      <c r="JM287" s="802"/>
      <c r="JN287" s="802"/>
      <c r="JO287" s="802"/>
      <c r="JP287" s="802"/>
      <c r="JQ287" s="802"/>
      <c r="JR287" s="802"/>
      <c r="JS287" s="802"/>
      <c r="JT287" s="802"/>
      <c r="JU287" s="802"/>
      <c r="JV287" s="802"/>
      <c r="JW287" s="802"/>
      <c r="JX287" s="802"/>
      <c r="JY287" s="802"/>
      <c r="JZ287" s="802"/>
      <c r="KA287" s="802"/>
      <c r="KB287" s="802"/>
      <c r="KC287" s="802"/>
      <c r="KD287" s="802"/>
      <c r="KE287" s="802"/>
      <c r="KF287" s="802"/>
      <c r="KG287" s="802"/>
      <c r="KH287" s="802"/>
      <c r="KI287" s="802"/>
      <c r="KJ287" s="802"/>
      <c r="KK287" s="802"/>
      <c r="KL287" s="802"/>
      <c r="KM287" s="802"/>
      <c r="KN287" s="802"/>
      <c r="KO287" s="802"/>
      <c r="KP287" s="802"/>
      <c r="KQ287" s="802"/>
      <c r="KR287" s="802"/>
      <c r="KS287" s="802"/>
      <c r="KT287" s="802"/>
      <c r="KU287" s="802"/>
      <c r="KV287" s="802"/>
      <c r="KW287" s="802"/>
      <c r="KX287" s="802"/>
      <c r="KY287" s="802"/>
      <c r="KZ287" s="802"/>
      <c r="LA287" s="802"/>
      <c r="LB287" s="802"/>
      <c r="LC287" s="802"/>
      <c r="LD287" s="802"/>
      <c r="LE287" s="802"/>
      <c r="LF287" s="802"/>
      <c r="LG287" s="802"/>
      <c r="LH287" s="802"/>
      <c r="LI287" s="802"/>
      <c r="LJ287" s="802"/>
      <c r="LK287" s="802"/>
      <c r="LL287" s="802"/>
      <c r="LM287" s="802"/>
      <c r="LN287" s="802"/>
      <c r="LO287" s="802"/>
      <c r="LP287" s="802"/>
      <c r="LQ287" s="802"/>
      <c r="LR287" s="802"/>
      <c r="LS287" s="802"/>
      <c r="LT287" s="802"/>
      <c r="LU287" s="802"/>
      <c r="LV287" s="802"/>
      <c r="LW287" s="802"/>
      <c r="LX287" s="802"/>
      <c r="LY287" s="802"/>
      <c r="LZ287" s="802"/>
      <c r="MA287" s="802"/>
      <c r="MB287" s="802"/>
      <c r="MC287" s="802"/>
      <c r="MD287" s="802"/>
      <c r="ME287" s="802"/>
      <c r="MF287" s="802"/>
      <c r="MG287" s="802"/>
      <c r="MH287" s="802"/>
      <c r="MI287" s="802"/>
      <c r="MJ287" s="802"/>
      <c r="MK287" s="802"/>
      <c r="ML287" s="802"/>
      <c r="MM287" s="802"/>
      <c r="MN287" s="802"/>
      <c r="MO287" s="802"/>
      <c r="MP287" s="802"/>
      <c r="MQ287" s="802"/>
      <c r="MR287" s="802"/>
      <c r="MS287" s="802"/>
      <c r="MT287" s="802"/>
      <c r="MU287" s="802"/>
      <c r="MV287" s="802"/>
      <c r="MW287" s="802"/>
      <c r="MX287" s="802"/>
      <c r="MY287" s="802"/>
      <c r="MZ287" s="802"/>
      <c r="NA287" s="802"/>
      <c r="NB287" s="802"/>
      <c r="NC287" s="802"/>
      <c r="ND287" s="802"/>
      <c r="NE287" s="802"/>
      <c r="NF287" s="802"/>
      <c r="NG287" s="802"/>
      <c r="NH287" s="802"/>
      <c r="NI287" s="802"/>
      <c r="NJ287" s="802"/>
      <c r="NK287" s="802"/>
      <c r="NL287" s="802"/>
      <c r="NM287" s="802"/>
      <c r="NN287" s="802"/>
      <c r="NO287" s="802"/>
      <c r="NP287" s="802"/>
      <c r="NQ287" s="802"/>
      <c r="NR287" s="802"/>
      <c r="NS287" s="802"/>
      <c r="NT287" s="802"/>
      <c r="NU287" s="802"/>
      <c r="NV287" s="802"/>
      <c r="NW287" s="802"/>
      <c r="NX287" s="802"/>
      <c r="NY287" s="802"/>
      <c r="NZ287" s="802"/>
      <c r="OA287" s="802"/>
      <c r="OB287" s="802"/>
      <c r="OC287" s="802"/>
      <c r="OD287" s="802"/>
      <c r="OE287" s="802"/>
      <c r="OF287" s="802"/>
      <c r="OG287" s="802"/>
      <c r="OH287" s="802"/>
      <c r="OI287" s="802"/>
      <c r="OJ287" s="802"/>
      <c r="OK287" s="802"/>
      <c r="OL287" s="802"/>
      <c r="OM287" s="802"/>
      <c r="ON287" s="802"/>
      <c r="OO287" s="802"/>
      <c r="OP287" s="802"/>
      <c r="OQ287" s="802"/>
      <c r="OR287" s="802"/>
      <c r="OS287" s="802"/>
      <c r="OT287" s="802"/>
      <c r="OU287" s="802"/>
      <c r="OV287" s="802"/>
      <c r="OW287" s="802"/>
      <c r="OX287" s="802"/>
      <c r="OY287" s="802"/>
      <c r="OZ287" s="802"/>
      <c r="PA287" s="802"/>
      <c r="PB287" s="802"/>
      <c r="PC287" s="802"/>
      <c r="PD287" s="802"/>
      <c r="PE287" s="802"/>
      <c r="PF287" s="802"/>
      <c r="PG287" s="802"/>
      <c r="PH287" s="802"/>
      <c r="PI287" s="802"/>
      <c r="PJ287" s="802"/>
      <c r="PK287" s="802"/>
      <c r="PL287" s="802"/>
      <c r="PM287" s="802"/>
      <c r="PN287" s="802"/>
      <c r="PO287" s="802"/>
      <c r="PP287" s="802"/>
      <c r="PQ287" s="802"/>
      <c r="PR287" s="802"/>
      <c r="PS287" s="802"/>
      <c r="PT287" s="802"/>
      <c r="PU287" s="802"/>
      <c r="PV287" s="802"/>
      <c r="PW287" s="802"/>
      <c r="PX287" s="802"/>
      <c r="PY287" s="802"/>
      <c r="PZ287" s="802"/>
      <c r="QA287" s="802"/>
      <c r="QB287" s="802"/>
      <c r="QC287" s="802"/>
      <c r="QD287" s="802"/>
      <c r="QE287" s="802"/>
      <c r="QF287" s="802"/>
      <c r="QG287" s="802"/>
      <c r="QH287" s="802"/>
      <c r="QI287" s="802"/>
      <c r="QJ287" s="802"/>
      <c r="QK287" s="802"/>
      <c r="QL287" s="802"/>
      <c r="QM287" s="802"/>
      <c r="QN287" s="802"/>
      <c r="QO287" s="802"/>
      <c r="QP287" s="802"/>
      <c r="QQ287" s="802"/>
      <c r="QR287" s="802"/>
      <c r="QS287" s="802"/>
      <c r="QT287" s="802"/>
      <c r="QU287" s="802"/>
      <c r="QV287" s="802"/>
      <c r="QW287" s="802"/>
      <c r="QX287" s="802"/>
      <c r="QY287" s="802"/>
      <c r="QZ287" s="802"/>
      <c r="RA287" s="802"/>
      <c r="RB287" s="802"/>
      <c r="RC287" s="802"/>
      <c r="RD287" s="802"/>
      <c r="RE287" s="802"/>
      <c r="RF287" s="802"/>
      <c r="RG287" s="802"/>
      <c r="RH287" s="802"/>
      <c r="RI287" s="802"/>
      <c r="RJ287" s="802"/>
      <c r="RK287" s="802"/>
      <c r="RL287" s="802"/>
      <c r="RM287" s="802"/>
      <c r="RN287" s="802"/>
      <c r="RO287" s="802"/>
      <c r="RP287" s="802"/>
      <c r="RQ287" s="802"/>
      <c r="RR287" s="802"/>
      <c r="RS287" s="802"/>
      <c r="RT287" s="802"/>
      <c r="RU287" s="802"/>
      <c r="RV287" s="802"/>
      <c r="RW287" s="802"/>
      <c r="RX287" s="802"/>
      <c r="RY287" s="802"/>
      <c r="RZ287" s="802"/>
      <c r="SA287" s="802"/>
      <c r="SB287" s="802"/>
      <c r="SC287" s="802"/>
      <c r="SD287" s="802"/>
      <c r="SE287" s="802"/>
      <c r="SF287" s="802"/>
      <c r="SG287" s="802"/>
      <c r="SH287" s="802"/>
      <c r="SI287" s="802"/>
      <c r="SJ287" s="802"/>
      <c r="SK287" s="802"/>
      <c r="SL287" s="802"/>
      <c r="SM287" s="802"/>
      <c r="SN287" s="802"/>
      <c r="SO287" s="802"/>
      <c r="SP287" s="802"/>
      <c r="SQ287" s="802"/>
      <c r="SR287" s="802"/>
      <c r="SS287" s="802"/>
      <c r="ST287" s="802"/>
      <c r="SU287" s="802"/>
      <c r="SV287" s="802"/>
      <c r="SW287" s="802"/>
      <c r="SX287" s="802"/>
      <c r="SY287" s="802"/>
      <c r="SZ287" s="802"/>
      <c r="TA287" s="802"/>
      <c r="TB287" s="802"/>
      <c r="TC287" s="802"/>
      <c r="TD287" s="802"/>
      <c r="TE287" s="802"/>
      <c r="TF287" s="802"/>
      <c r="TG287" s="802"/>
      <c r="TH287" s="802"/>
      <c r="TI287" s="802"/>
      <c r="TJ287" s="802"/>
      <c r="TK287" s="802"/>
      <c r="TL287" s="802"/>
      <c r="TM287" s="802"/>
      <c r="TN287" s="802"/>
      <c r="TO287" s="802"/>
      <c r="TP287" s="802"/>
      <c r="TQ287" s="802"/>
      <c r="TR287" s="802"/>
      <c r="TS287" s="802"/>
      <c r="TT287" s="802"/>
      <c r="TU287" s="802"/>
      <c r="TV287" s="802"/>
      <c r="TW287" s="802"/>
      <c r="TX287" s="802"/>
      <c r="TY287" s="802"/>
      <c r="TZ287" s="802"/>
      <c r="UA287" s="802"/>
      <c r="UB287" s="802"/>
      <c r="UC287" s="802"/>
      <c r="UD287" s="802"/>
      <c r="UE287" s="802"/>
      <c r="UF287" s="802"/>
      <c r="UG287" s="802"/>
      <c r="UH287" s="802"/>
      <c r="UI287" s="802"/>
      <c r="UJ287" s="802"/>
      <c r="UK287" s="802"/>
      <c r="UL287" s="802"/>
      <c r="UM287" s="802"/>
      <c r="UN287" s="802"/>
      <c r="UO287" s="802"/>
      <c r="UP287" s="802"/>
      <c r="UQ287" s="802"/>
      <c r="UR287" s="802"/>
      <c r="US287" s="802"/>
      <c r="UT287" s="802"/>
      <c r="UU287" s="802"/>
      <c r="UV287" s="802"/>
      <c r="UW287" s="802"/>
      <c r="UX287" s="802"/>
      <c r="UY287" s="802"/>
      <c r="UZ287" s="802"/>
      <c r="VA287" s="802"/>
      <c r="VB287" s="802"/>
      <c r="VC287" s="802"/>
      <c r="VD287" s="802"/>
      <c r="VE287" s="802"/>
      <c r="VF287" s="802"/>
      <c r="VG287" s="802"/>
      <c r="VH287" s="802"/>
      <c r="VI287" s="802"/>
      <c r="VJ287" s="802"/>
      <c r="VK287" s="802"/>
      <c r="VL287" s="802"/>
      <c r="VM287" s="802"/>
      <c r="VN287" s="802"/>
      <c r="VO287" s="802"/>
      <c r="VP287" s="802"/>
      <c r="VQ287" s="802"/>
      <c r="VR287" s="802"/>
      <c r="VS287" s="802"/>
      <c r="VT287" s="802"/>
      <c r="VU287" s="802"/>
      <c r="VV287" s="802"/>
      <c r="VW287" s="802"/>
      <c r="VX287" s="802"/>
      <c r="VY287" s="802"/>
      <c r="VZ287" s="802"/>
      <c r="WA287" s="802"/>
      <c r="WB287" s="802"/>
      <c r="WC287" s="802"/>
      <c r="WD287" s="802"/>
      <c r="WE287" s="802"/>
      <c r="WF287" s="802"/>
      <c r="WG287" s="802"/>
      <c r="WH287" s="802"/>
      <c r="WI287" s="802"/>
      <c r="WJ287" s="802"/>
      <c r="WK287" s="802"/>
      <c r="WL287" s="802"/>
      <c r="WM287" s="802"/>
      <c r="WN287" s="802"/>
      <c r="WO287" s="802"/>
      <c r="WP287" s="802"/>
      <c r="WQ287" s="802"/>
      <c r="WR287" s="802"/>
      <c r="WS287" s="802"/>
      <c r="WT287" s="802"/>
      <c r="WU287" s="802"/>
      <c r="WV287" s="802"/>
      <c r="WW287" s="802"/>
      <c r="WX287" s="802"/>
      <c r="WY287" s="802"/>
      <c r="WZ287" s="802"/>
      <c r="XA287" s="802"/>
      <c r="XB287" s="802"/>
      <c r="XC287" s="802"/>
      <c r="XD287" s="802"/>
      <c r="XE287" s="802"/>
      <c r="XF287" s="802"/>
      <c r="XG287" s="802"/>
      <c r="XH287" s="802"/>
      <c r="XI287" s="802"/>
      <c r="XJ287" s="802"/>
      <c r="XK287" s="802"/>
      <c r="XL287" s="802"/>
      <c r="XM287" s="802"/>
      <c r="XN287" s="802"/>
      <c r="XO287" s="802"/>
      <c r="XP287" s="802"/>
      <c r="XQ287" s="802"/>
      <c r="XR287" s="802"/>
      <c r="XS287" s="802"/>
      <c r="XT287" s="802"/>
      <c r="XU287" s="802"/>
      <c r="XV287" s="802"/>
      <c r="XW287" s="802"/>
      <c r="XX287" s="802"/>
      <c r="XY287" s="802"/>
      <c r="XZ287" s="802"/>
      <c r="YA287" s="802"/>
      <c r="YB287" s="802"/>
      <c r="YC287" s="802"/>
      <c r="YD287" s="802"/>
      <c r="YE287" s="802"/>
      <c r="YF287" s="802"/>
      <c r="YG287" s="802"/>
      <c r="YH287" s="802"/>
      <c r="YI287" s="802"/>
      <c r="YJ287" s="802"/>
      <c r="YK287" s="802"/>
      <c r="YL287" s="802"/>
      <c r="YM287" s="802"/>
      <c r="YN287" s="802"/>
      <c r="YO287" s="802"/>
      <c r="YP287" s="802"/>
      <c r="YQ287" s="802"/>
      <c r="YR287" s="802"/>
      <c r="YS287" s="802"/>
      <c r="YT287" s="802"/>
      <c r="YU287" s="802"/>
      <c r="YV287" s="802"/>
      <c r="YW287" s="802"/>
      <c r="YX287" s="802"/>
      <c r="YY287" s="802"/>
      <c r="YZ287" s="802"/>
      <c r="ZA287" s="802"/>
      <c r="ZB287" s="802"/>
      <c r="ZC287" s="802"/>
      <c r="ZD287" s="802"/>
      <c r="ZE287" s="802"/>
      <c r="ZF287" s="802"/>
      <c r="ZG287" s="802"/>
      <c r="ZH287" s="802"/>
      <c r="ZI287" s="802"/>
      <c r="ZJ287" s="802"/>
      <c r="ZK287" s="802"/>
      <c r="ZL287" s="802"/>
      <c r="ZM287" s="802"/>
      <c r="ZN287" s="802"/>
      <c r="ZO287" s="802"/>
      <c r="ZP287" s="802"/>
      <c r="ZQ287" s="802"/>
      <c r="ZR287" s="802"/>
      <c r="ZS287" s="802"/>
      <c r="ZT287" s="802"/>
      <c r="ZU287" s="802"/>
      <c r="ZV287" s="802"/>
      <c r="ZW287" s="802"/>
      <c r="ZX287" s="802"/>
      <c r="ZY287" s="802"/>
      <c r="ZZ287" s="802"/>
      <c r="AAA287" s="802"/>
      <c r="AAB287" s="802"/>
      <c r="AAC287" s="802"/>
      <c r="AAD287" s="802"/>
      <c r="AAE287" s="802"/>
      <c r="AAF287" s="802"/>
      <c r="AAG287" s="802"/>
      <c r="AAH287" s="802"/>
      <c r="AAI287" s="802"/>
      <c r="AAJ287" s="802"/>
      <c r="AAK287" s="802"/>
      <c r="AAL287" s="802"/>
      <c r="AAM287" s="802"/>
      <c r="AAN287" s="802"/>
      <c r="AAO287" s="802"/>
      <c r="AAP287" s="802"/>
      <c r="AAQ287" s="802"/>
      <c r="AAR287" s="802"/>
      <c r="AAS287" s="802"/>
      <c r="AAT287" s="802"/>
      <c r="AAU287" s="802"/>
      <c r="AAV287" s="802"/>
      <c r="AAW287" s="802"/>
      <c r="AAX287" s="802"/>
      <c r="AAY287" s="802"/>
      <c r="AAZ287" s="802"/>
      <c r="ABA287" s="802"/>
      <c r="ABB287" s="802"/>
      <c r="ABC287" s="802"/>
      <c r="ABD287" s="802"/>
      <c r="ABE287" s="802"/>
      <c r="ABF287" s="802"/>
      <c r="ABG287" s="802"/>
      <c r="ABH287" s="802"/>
      <c r="ABI287" s="802"/>
      <c r="ABJ287" s="802"/>
      <c r="ABK287" s="802"/>
      <c r="ABL287" s="802"/>
      <c r="ABM287" s="802"/>
      <c r="ABN287" s="802"/>
      <c r="ABO287" s="802"/>
      <c r="ABP287" s="802"/>
      <c r="ABQ287" s="802"/>
      <c r="ABR287" s="802"/>
      <c r="ABS287" s="802"/>
      <c r="ABT287" s="802"/>
      <c r="ABU287" s="802"/>
      <c r="ABV287" s="802"/>
      <c r="ABW287" s="802"/>
      <c r="ABX287" s="802"/>
      <c r="ABY287" s="802"/>
      <c r="ABZ287" s="802"/>
      <c r="ACA287" s="802"/>
      <c r="ACB287" s="802"/>
      <c r="ACC287" s="802"/>
      <c r="ACD287" s="802"/>
      <c r="ACE287" s="802"/>
      <c r="ACF287" s="802"/>
      <c r="ACG287" s="802"/>
      <c r="ACH287" s="802"/>
      <c r="ACI287" s="802"/>
      <c r="ACJ287" s="802"/>
      <c r="ACK287" s="802"/>
      <c r="ACL287" s="802"/>
      <c r="ACM287" s="802"/>
      <c r="ACN287" s="802"/>
      <c r="ACO287" s="802"/>
      <c r="ACP287" s="802"/>
      <c r="ACQ287" s="802"/>
      <c r="ACR287" s="802"/>
      <c r="ACS287" s="802"/>
      <c r="ACT287" s="802"/>
      <c r="ACU287" s="802"/>
      <c r="ACV287" s="802"/>
      <c r="ACW287" s="802"/>
      <c r="ACX287" s="802"/>
      <c r="ACY287" s="802"/>
      <c r="ACZ287" s="802"/>
      <c r="ADA287" s="802"/>
      <c r="ADB287" s="802"/>
      <c r="ADC287" s="802"/>
      <c r="ADD287" s="802"/>
      <c r="ADE287" s="802"/>
      <c r="ADF287" s="802"/>
      <c r="ADG287" s="802"/>
      <c r="ADH287" s="802"/>
      <c r="ADI287" s="802"/>
      <c r="ADJ287" s="802"/>
      <c r="ADK287" s="802"/>
      <c r="ADL287" s="802"/>
      <c r="ADM287" s="802"/>
      <c r="ADN287" s="802"/>
      <c r="ADO287" s="802"/>
      <c r="ADP287" s="802"/>
      <c r="ADQ287" s="802"/>
      <c r="ADR287" s="802"/>
      <c r="ADS287" s="802"/>
      <c r="ADT287" s="802"/>
      <c r="ADU287" s="802"/>
      <c r="ADV287" s="802"/>
      <c r="ADW287" s="802"/>
      <c r="ADX287" s="802"/>
      <c r="ADY287" s="802"/>
      <c r="ADZ287" s="802"/>
      <c r="AEA287" s="802"/>
      <c r="AEB287" s="802"/>
      <c r="AEC287" s="802"/>
      <c r="AED287" s="802"/>
      <c r="AEE287" s="802"/>
      <c r="AEF287" s="802"/>
      <c r="AEG287" s="802"/>
      <c r="AEH287" s="802"/>
      <c r="AEI287" s="802"/>
      <c r="AEJ287" s="802"/>
      <c r="AEK287" s="802"/>
      <c r="AEL287" s="802"/>
      <c r="AEM287" s="802"/>
      <c r="AEN287" s="802"/>
      <c r="AEO287" s="802"/>
      <c r="AEP287" s="802"/>
      <c r="AEQ287" s="802"/>
      <c r="AER287" s="802"/>
      <c r="AES287" s="802"/>
      <c r="AET287" s="802"/>
      <c r="AEU287" s="802"/>
      <c r="AEV287" s="802"/>
      <c r="AEW287" s="802"/>
      <c r="AEX287" s="802"/>
      <c r="AEY287" s="802"/>
      <c r="AEZ287" s="802"/>
      <c r="AFA287" s="802"/>
      <c r="AFB287" s="802"/>
      <c r="AFC287" s="802"/>
      <c r="AFD287" s="802"/>
      <c r="AFE287" s="802"/>
      <c r="AFF287" s="802"/>
      <c r="AFG287" s="802"/>
      <c r="AFH287" s="802"/>
      <c r="AFI287" s="802"/>
      <c r="AFJ287" s="802"/>
      <c r="AFK287" s="802"/>
      <c r="AFL287" s="802"/>
      <c r="AFM287" s="802"/>
      <c r="AFN287" s="802"/>
      <c r="AFO287" s="802"/>
      <c r="AFP287" s="802"/>
      <c r="AFQ287" s="802"/>
      <c r="AFR287" s="802"/>
      <c r="AFS287" s="802"/>
      <c r="AFT287" s="802"/>
      <c r="AFU287" s="802"/>
      <c r="AFV287" s="802"/>
      <c r="AFW287" s="802"/>
      <c r="AFX287" s="802"/>
      <c r="AFY287" s="802"/>
      <c r="AFZ287" s="802"/>
      <c r="AGA287" s="802"/>
      <c r="AGB287" s="802"/>
      <c r="AGC287" s="802"/>
      <c r="AGD287" s="802"/>
      <c r="AGE287" s="802"/>
      <c r="AGF287" s="802"/>
      <c r="AGG287" s="802"/>
      <c r="AGH287" s="802"/>
      <c r="AGI287" s="802"/>
      <c r="AGJ287" s="802"/>
      <c r="AGK287" s="802"/>
      <c r="AGL287" s="802"/>
      <c r="AGM287" s="802"/>
      <c r="AGN287" s="802"/>
      <c r="AGO287" s="802"/>
      <c r="AGP287" s="802"/>
      <c r="AGQ287" s="802"/>
      <c r="AGR287" s="802"/>
      <c r="AGS287" s="802"/>
      <c r="AGT287" s="802"/>
      <c r="AGU287" s="802"/>
      <c r="AGV287" s="802"/>
      <c r="AGW287" s="802"/>
      <c r="AGX287" s="802"/>
      <c r="AGY287" s="802"/>
      <c r="AGZ287" s="802"/>
      <c r="AHA287" s="802"/>
      <c r="AHB287" s="802"/>
      <c r="AHC287" s="802"/>
      <c r="AHD287" s="802"/>
      <c r="AHE287" s="802"/>
      <c r="AHF287" s="802"/>
      <c r="AHG287" s="802"/>
      <c r="AHH287" s="802"/>
      <c r="AHI287" s="802"/>
      <c r="AHJ287" s="802"/>
      <c r="AHK287" s="802"/>
      <c r="AHL287" s="802"/>
      <c r="AHM287" s="802"/>
      <c r="AHN287" s="802"/>
      <c r="AHO287" s="802"/>
      <c r="AHP287" s="802"/>
      <c r="AHQ287" s="802"/>
      <c r="AHR287" s="802"/>
      <c r="AHS287" s="802"/>
      <c r="AHT287" s="802"/>
      <c r="AHU287" s="802"/>
      <c r="AHV287" s="802"/>
      <c r="AHW287" s="802"/>
      <c r="AHX287" s="802"/>
      <c r="AHY287" s="802"/>
      <c r="AHZ287" s="802"/>
      <c r="AIA287" s="802"/>
      <c r="AIB287" s="802"/>
      <c r="AIC287" s="802"/>
      <c r="AID287" s="802"/>
      <c r="AIE287" s="802"/>
      <c r="AIF287" s="802"/>
      <c r="AIG287" s="802"/>
      <c r="AIH287" s="802"/>
      <c r="AII287" s="802"/>
      <c r="AIJ287" s="802"/>
      <c r="AQE287" s="802"/>
      <c r="AQF287" s="802"/>
      <c r="AQG287" s="802"/>
      <c r="AQH287" s="802"/>
      <c r="AQI287" s="802"/>
      <c r="AQJ287" s="802"/>
      <c r="AQK287" s="802"/>
      <c r="AQL287" s="802"/>
      <c r="AQM287" s="802"/>
      <c r="AQN287" s="802"/>
      <c r="AQO287" s="802"/>
      <c r="AQP287" s="802"/>
      <c r="AQQ287" s="802"/>
      <c r="AQR287" s="802"/>
      <c r="AQS287" s="802"/>
      <c r="AQT287" s="802"/>
      <c r="AQU287" s="802"/>
      <c r="AQV287" s="802"/>
      <c r="AQW287" s="802"/>
      <c r="AQX287" s="802"/>
      <c r="AQY287" s="802"/>
      <c r="AQZ287" s="802"/>
      <c r="ARA287" s="802"/>
      <c r="ARB287" s="802"/>
      <c r="ARC287" s="802"/>
      <c r="ARD287" s="802"/>
      <c r="ARE287" s="802"/>
      <c r="ARF287" s="802"/>
      <c r="ARG287" s="802"/>
      <c r="ARH287" s="802"/>
      <c r="ARI287" s="802"/>
      <c r="ARJ287" s="802"/>
      <c r="ARK287" s="802"/>
      <c r="ARL287" s="802"/>
      <c r="ARM287" s="802"/>
      <c r="ARN287" s="802"/>
      <c r="ARO287" s="802"/>
      <c r="ARP287" s="802"/>
      <c r="ARQ287" s="802"/>
      <c r="ARR287" s="802"/>
      <c r="ARS287" s="802"/>
      <c r="ART287" s="802"/>
      <c r="ARU287" s="802"/>
      <c r="ARV287" s="802"/>
      <c r="ARW287" s="802"/>
      <c r="ARX287" s="802"/>
      <c r="ARY287" s="802"/>
      <c r="ARZ287" s="802"/>
      <c r="ASA287" s="802"/>
      <c r="ASB287" s="802"/>
      <c r="ASC287" s="802"/>
      <c r="ASD287" s="802"/>
      <c r="ASE287" s="802"/>
      <c r="ASF287" s="802"/>
      <c r="ASG287" s="802"/>
      <c r="ASH287" s="802"/>
      <c r="ASI287" s="802"/>
      <c r="ASJ287" s="802"/>
      <c r="ASK287" s="802"/>
      <c r="ASL287" s="802"/>
      <c r="ATP287" s="802"/>
      <c r="ATQ287" s="802"/>
      <c r="ATR287" s="802"/>
      <c r="ATS287" s="802"/>
      <c r="ATT287" s="802"/>
      <c r="ATU287" s="802"/>
      <c r="ATV287" s="802"/>
      <c r="ATW287" s="802"/>
      <c r="ATX287" s="802"/>
      <c r="ATY287" s="802"/>
      <c r="ATZ287" s="802"/>
      <c r="AUA287" s="802"/>
      <c r="AUB287" s="802"/>
      <c r="AUC287" s="802"/>
      <c r="AUD287" s="802"/>
      <c r="AUE287" s="802"/>
      <c r="AUF287" s="802"/>
      <c r="AUG287" s="802"/>
      <c r="AUH287" s="802"/>
      <c r="AUI287" s="802"/>
      <c r="AUJ287" s="802"/>
      <c r="AUK287" s="802"/>
      <c r="AUL287" s="802"/>
      <c r="AUM287" s="802"/>
      <c r="AUN287" s="802"/>
      <c r="AUO287" s="802"/>
      <c r="AUP287" s="801"/>
      <c r="AUQ287" s="802"/>
      <c r="AUR287" s="801"/>
      <c r="AUS287" s="802"/>
      <c r="AUT287" s="801"/>
      <c r="AUU287" s="802"/>
      <c r="AUV287" s="802"/>
      <c r="AUW287" s="802"/>
      <c r="AUX287" s="802"/>
      <c r="AUY287" s="802"/>
      <c r="AUZ287" s="802"/>
      <c r="AVA287" s="802"/>
      <c r="AVB287" s="802"/>
      <c r="AVC287" s="802"/>
      <c r="AVD287" s="802"/>
      <c r="AVE287" s="802"/>
      <c r="AVF287" s="802"/>
      <c r="AVG287" s="802"/>
      <c r="AVH287" s="802"/>
      <c r="AVI287" s="802"/>
      <c r="AVJ287" s="808"/>
      <c r="AVK287" s="808"/>
      <c r="AVL287" s="808"/>
      <c r="AVM287" s="808"/>
      <c r="AVN287" s="808"/>
      <c r="AVO287" s="808"/>
      <c r="AVP287" s="808"/>
      <c r="AVQ287" s="808"/>
      <c r="AVR287" s="808"/>
      <c r="AVS287" s="808"/>
      <c r="AVT287" s="808"/>
      <c r="AVU287" s="809"/>
      <c r="AVV287" s="809"/>
      <c r="AVW287" s="809"/>
      <c r="AVX287" s="809"/>
      <c r="AVY287" s="809"/>
      <c r="AVZ287" s="809"/>
      <c r="AWA287" s="809"/>
      <c r="AWB287" s="809"/>
      <c r="AWC287" s="809"/>
      <c r="AWD287" s="809"/>
      <c r="AWE287" s="809"/>
      <c r="AWF287" s="809"/>
      <c r="AWG287" s="809"/>
      <c r="AWH287" s="809"/>
      <c r="AWI287" s="809"/>
      <c r="AWJ287" s="809"/>
      <c r="AWK287" s="809"/>
      <c r="AWL287" s="809"/>
      <c r="AWM287" s="809"/>
      <c r="AWN287" s="809"/>
      <c r="AWO287" s="809"/>
      <c r="AWP287" s="809"/>
      <c r="AWQ287" s="809"/>
      <c r="AWR287" s="808"/>
      <c r="AWS287" s="761"/>
      <c r="AWT287" s="808"/>
      <c r="AWU287" s="809"/>
      <c r="AWV287" s="809"/>
      <c r="AWW287" s="809"/>
      <c r="AWX287" s="809"/>
      <c r="AWY287" s="809"/>
      <c r="AWZ287" s="809"/>
      <c r="AXA287" s="809"/>
      <c r="AXB287" s="809"/>
      <c r="AXC287" s="809"/>
      <c r="AXD287" s="809"/>
      <c r="AXE287" s="809"/>
      <c r="AXF287" s="809"/>
      <c r="AXG287" s="809"/>
      <c r="AXH287" s="809"/>
      <c r="AXI287" s="809"/>
      <c r="AXJ287" s="809"/>
      <c r="AXK287" s="809"/>
      <c r="AXL287" s="809"/>
      <c r="AXM287" s="809"/>
      <c r="AXN287" s="809"/>
      <c r="AXO287" s="809"/>
      <c r="AXP287" s="809"/>
      <c r="AXQ287" s="809"/>
      <c r="AXR287" s="809"/>
      <c r="AXS287" s="809"/>
      <c r="AXT287" s="809"/>
      <c r="AXU287" s="809"/>
      <c r="AXV287" s="809"/>
      <c r="AXW287" s="809"/>
      <c r="AXX287" s="809"/>
      <c r="AXY287" s="809"/>
      <c r="AXZ287" s="809"/>
      <c r="AYA287" s="809"/>
      <c r="AYB287" s="809"/>
      <c r="AYC287" s="809"/>
      <c r="AYD287" s="808"/>
      <c r="AYE287" s="808"/>
      <c r="AYF287" s="809"/>
      <c r="AYG287" s="808"/>
      <c r="AYH287" s="810"/>
      <c r="AYI287" s="810"/>
      <c r="AYJ287" s="810"/>
      <c r="AYK287" s="810"/>
      <c r="AYL287" s="810"/>
      <c r="AYM287" s="810"/>
      <c r="AYN287" s="810"/>
      <c r="AYO287" s="810"/>
      <c r="AYP287" s="810"/>
      <c r="AYQ287" s="810"/>
      <c r="AYR287" s="810"/>
      <c r="AYS287" s="810"/>
      <c r="AYT287" s="810"/>
      <c r="AYU287" s="810"/>
      <c r="AYV287" s="810"/>
      <c r="AYW287" s="810"/>
      <c r="AYX287" s="810"/>
      <c r="AYY287" s="810"/>
      <c r="AYZ287" s="810"/>
      <c r="AZA287" s="810"/>
      <c r="AZB287" s="810"/>
      <c r="AZC287" s="810"/>
      <c r="AZD287" s="810"/>
      <c r="AZE287" s="810"/>
      <c r="AZF287" s="810"/>
      <c r="AZG287" s="810"/>
      <c r="AZH287" s="810"/>
      <c r="AZI287" s="810"/>
      <c r="AZJ287" s="810"/>
      <c r="AZK287" s="810"/>
      <c r="AZL287" s="810"/>
      <c r="AZM287" s="810"/>
      <c r="AZN287" s="810"/>
      <c r="AZO287" s="810"/>
      <c r="AZP287" s="809"/>
      <c r="AZQ287" s="802"/>
      <c r="AZR287" s="802"/>
      <c r="AZS287" s="802"/>
    </row>
    <row r="288" spans="45:920 1123:1371" s="793" customFormat="1" ht="13.5">
      <c r="AS288" s="802"/>
      <c r="AT288" s="802"/>
      <c r="AU288" s="802"/>
      <c r="AV288" s="802"/>
      <c r="AW288" s="802"/>
      <c r="AX288" s="802"/>
      <c r="AY288" s="802"/>
      <c r="AZ288" s="802"/>
      <c r="BA288" s="802"/>
      <c r="BB288" s="802"/>
      <c r="BC288" s="802"/>
      <c r="BD288" s="802"/>
      <c r="BE288" s="802"/>
      <c r="BF288" s="802"/>
      <c r="BG288" s="802"/>
      <c r="BH288" s="802"/>
      <c r="BI288" s="802"/>
      <c r="BJ288" s="802"/>
      <c r="BK288" s="802"/>
      <c r="BL288" s="802"/>
      <c r="BM288" s="802"/>
      <c r="BN288" s="802"/>
      <c r="BO288" s="802"/>
      <c r="BP288" s="802"/>
      <c r="BQ288" s="802"/>
      <c r="BR288" s="802"/>
      <c r="BS288" s="802"/>
      <c r="BT288" s="802"/>
      <c r="BU288" s="802"/>
      <c r="BV288" s="802"/>
      <c r="BW288" s="802"/>
      <c r="BX288" s="802"/>
      <c r="BY288" s="802"/>
      <c r="BZ288" s="802"/>
      <c r="CA288" s="802"/>
      <c r="CB288" s="802"/>
      <c r="CC288" s="802"/>
      <c r="CD288" s="802"/>
      <c r="CE288" s="802"/>
      <c r="CF288" s="802"/>
      <c r="CG288" s="802"/>
      <c r="CH288" s="802"/>
      <c r="CI288" s="802"/>
      <c r="CJ288" s="802"/>
      <c r="CK288" s="802"/>
      <c r="CL288" s="802"/>
      <c r="CM288" s="802"/>
      <c r="CN288" s="802"/>
      <c r="CO288" s="802"/>
      <c r="CP288" s="802"/>
      <c r="CQ288" s="802"/>
      <c r="CR288" s="802"/>
      <c r="CS288" s="802"/>
      <c r="CT288" s="802"/>
      <c r="CU288" s="802"/>
      <c r="CV288" s="802"/>
      <c r="CW288" s="802"/>
      <c r="CX288" s="802"/>
      <c r="CY288" s="802"/>
      <c r="CZ288" s="802"/>
      <c r="DA288" s="802"/>
      <c r="DB288" s="802"/>
      <c r="DC288" s="802"/>
      <c r="DD288" s="802"/>
      <c r="DE288" s="802"/>
      <c r="DF288" s="802"/>
      <c r="DG288" s="802"/>
      <c r="DH288" s="802"/>
      <c r="DI288" s="802"/>
      <c r="DJ288" s="802"/>
      <c r="DK288" s="802"/>
      <c r="DL288" s="802"/>
      <c r="DM288" s="802"/>
      <c r="DN288" s="802"/>
      <c r="DO288" s="802"/>
      <c r="DP288" s="802"/>
      <c r="DQ288" s="802"/>
      <c r="DR288" s="802"/>
      <c r="DS288" s="802"/>
      <c r="DT288" s="802"/>
      <c r="DU288" s="802"/>
      <c r="DV288" s="802"/>
      <c r="DW288" s="802"/>
      <c r="DX288" s="802"/>
      <c r="DY288" s="802"/>
      <c r="DZ288" s="802"/>
      <c r="EA288" s="802"/>
      <c r="EB288" s="802"/>
      <c r="EC288" s="802"/>
      <c r="ED288" s="802"/>
      <c r="EE288" s="802"/>
      <c r="EF288" s="802"/>
      <c r="EG288" s="802"/>
      <c r="EH288" s="802"/>
      <c r="EI288" s="802"/>
      <c r="EJ288" s="802"/>
      <c r="EK288" s="802"/>
      <c r="EL288" s="802"/>
      <c r="EM288" s="802"/>
      <c r="EN288" s="802"/>
      <c r="EO288" s="802"/>
      <c r="EP288" s="802"/>
      <c r="EQ288" s="802"/>
      <c r="ER288" s="802"/>
      <c r="ES288" s="802"/>
      <c r="ET288" s="802"/>
      <c r="EU288" s="802"/>
      <c r="EV288" s="802"/>
      <c r="EW288" s="802"/>
      <c r="EX288" s="802"/>
      <c r="EY288" s="802"/>
      <c r="EZ288" s="802"/>
      <c r="FA288" s="802"/>
      <c r="FB288" s="802"/>
      <c r="FC288" s="802"/>
      <c r="FD288" s="802"/>
      <c r="FE288" s="802"/>
      <c r="FF288" s="802"/>
      <c r="FG288" s="802"/>
      <c r="FH288" s="802"/>
      <c r="FI288" s="802"/>
      <c r="FJ288" s="802"/>
      <c r="FK288" s="802"/>
      <c r="FL288" s="802"/>
      <c r="FM288" s="802"/>
      <c r="FN288" s="802"/>
      <c r="FO288" s="802"/>
      <c r="FP288" s="802"/>
      <c r="FQ288" s="802"/>
      <c r="FR288" s="802"/>
      <c r="FS288" s="802"/>
      <c r="FT288" s="802"/>
      <c r="FU288" s="802"/>
      <c r="FV288" s="802"/>
      <c r="FW288" s="802"/>
      <c r="FX288" s="802"/>
      <c r="FY288" s="802"/>
      <c r="FZ288" s="802"/>
      <c r="GA288" s="802"/>
      <c r="GB288" s="802"/>
      <c r="GC288" s="802"/>
      <c r="GD288" s="802"/>
      <c r="GE288" s="802"/>
      <c r="GF288" s="802"/>
      <c r="GG288" s="802"/>
      <c r="GH288" s="802"/>
      <c r="GI288" s="802"/>
      <c r="GJ288" s="802"/>
      <c r="GK288" s="802"/>
      <c r="GL288" s="802"/>
      <c r="GM288" s="802"/>
      <c r="GN288" s="802"/>
      <c r="GO288" s="802"/>
      <c r="GP288" s="802"/>
      <c r="GQ288" s="802"/>
      <c r="GR288" s="802"/>
      <c r="GS288" s="802"/>
      <c r="GT288" s="802"/>
      <c r="GU288" s="802"/>
      <c r="GV288" s="802"/>
      <c r="GW288" s="802"/>
      <c r="GX288" s="802"/>
      <c r="GY288" s="802"/>
      <c r="GZ288" s="802"/>
      <c r="HA288" s="802"/>
      <c r="HB288" s="802"/>
      <c r="HC288" s="802"/>
      <c r="HD288" s="802"/>
      <c r="HE288" s="802"/>
      <c r="HF288" s="802"/>
      <c r="HG288" s="802"/>
      <c r="HH288" s="802"/>
      <c r="HI288" s="802"/>
      <c r="HJ288" s="802"/>
      <c r="HK288" s="802"/>
      <c r="HL288" s="802"/>
      <c r="HM288" s="802"/>
      <c r="HN288" s="802"/>
      <c r="HO288" s="802"/>
      <c r="HP288" s="802"/>
      <c r="HQ288" s="802"/>
      <c r="HR288" s="802"/>
      <c r="HS288" s="802"/>
      <c r="HT288" s="802"/>
      <c r="HU288" s="802"/>
      <c r="HV288" s="802"/>
      <c r="HW288" s="802"/>
      <c r="HX288" s="802"/>
      <c r="HY288" s="802"/>
      <c r="HZ288" s="802"/>
      <c r="IA288" s="802"/>
      <c r="IB288" s="802"/>
      <c r="IC288" s="802"/>
      <c r="ID288" s="802"/>
      <c r="IE288" s="802"/>
      <c r="IF288" s="802"/>
      <c r="IG288" s="802"/>
      <c r="IH288" s="802"/>
      <c r="II288" s="802"/>
      <c r="IJ288" s="802"/>
      <c r="IK288" s="802"/>
      <c r="IL288" s="802"/>
      <c r="IM288" s="802"/>
      <c r="IN288" s="802"/>
      <c r="IO288" s="802"/>
      <c r="IP288" s="802"/>
      <c r="IQ288" s="802"/>
      <c r="IR288" s="802"/>
      <c r="IS288" s="802"/>
      <c r="IT288" s="802"/>
      <c r="IU288" s="802"/>
      <c r="IV288" s="802"/>
      <c r="IW288" s="802"/>
      <c r="IX288" s="802"/>
      <c r="IY288" s="802"/>
      <c r="IZ288" s="802"/>
      <c r="JA288" s="802"/>
      <c r="JB288" s="802"/>
      <c r="JC288" s="802"/>
      <c r="JD288" s="802"/>
      <c r="JE288" s="802"/>
      <c r="JF288" s="802"/>
      <c r="JG288" s="802"/>
      <c r="JH288" s="802"/>
      <c r="JI288" s="802"/>
      <c r="JJ288" s="802"/>
      <c r="JK288" s="802"/>
      <c r="JL288" s="802"/>
      <c r="JM288" s="802"/>
      <c r="JN288" s="802"/>
      <c r="JO288" s="802"/>
      <c r="JP288" s="802"/>
      <c r="JQ288" s="802"/>
      <c r="JR288" s="802"/>
      <c r="JS288" s="802"/>
      <c r="JT288" s="802"/>
      <c r="JU288" s="802"/>
      <c r="JV288" s="802"/>
      <c r="JW288" s="802"/>
      <c r="JX288" s="802"/>
      <c r="JY288" s="802"/>
      <c r="JZ288" s="802"/>
      <c r="KA288" s="802"/>
      <c r="KB288" s="802"/>
      <c r="KC288" s="802"/>
      <c r="KD288" s="802"/>
      <c r="KE288" s="802"/>
      <c r="KF288" s="802"/>
      <c r="KG288" s="802"/>
      <c r="KH288" s="802"/>
      <c r="KI288" s="802"/>
      <c r="KJ288" s="802"/>
      <c r="KK288" s="802"/>
      <c r="KL288" s="802"/>
      <c r="KM288" s="802"/>
      <c r="KN288" s="802"/>
      <c r="KO288" s="802"/>
      <c r="KP288" s="802"/>
      <c r="KQ288" s="802"/>
      <c r="KR288" s="802"/>
      <c r="KS288" s="802"/>
      <c r="KT288" s="802"/>
      <c r="KU288" s="802"/>
      <c r="KV288" s="802"/>
      <c r="KW288" s="802"/>
      <c r="KX288" s="802"/>
      <c r="KY288" s="802"/>
      <c r="KZ288" s="802"/>
      <c r="LA288" s="802"/>
      <c r="LB288" s="802"/>
      <c r="LC288" s="802"/>
      <c r="LD288" s="802"/>
      <c r="LE288" s="802"/>
      <c r="LF288" s="802"/>
      <c r="LG288" s="802"/>
      <c r="LH288" s="802"/>
      <c r="LI288" s="802"/>
      <c r="LJ288" s="802"/>
      <c r="LK288" s="802"/>
      <c r="LL288" s="802"/>
      <c r="LM288" s="802"/>
      <c r="LN288" s="802"/>
      <c r="LO288" s="802"/>
      <c r="LP288" s="802"/>
      <c r="LQ288" s="802"/>
      <c r="LR288" s="802"/>
      <c r="LS288" s="802"/>
      <c r="LT288" s="802"/>
      <c r="LU288" s="802"/>
      <c r="LV288" s="802"/>
      <c r="LW288" s="802"/>
      <c r="LX288" s="802"/>
      <c r="LY288" s="802"/>
      <c r="LZ288" s="802"/>
      <c r="MA288" s="802"/>
      <c r="MB288" s="802"/>
      <c r="MC288" s="802"/>
      <c r="MD288" s="802"/>
      <c r="ME288" s="802"/>
      <c r="MF288" s="802"/>
      <c r="MG288" s="802"/>
      <c r="MH288" s="802"/>
      <c r="MI288" s="802"/>
      <c r="MJ288" s="802"/>
      <c r="MK288" s="802"/>
      <c r="ML288" s="802"/>
      <c r="MM288" s="802"/>
      <c r="MN288" s="802"/>
      <c r="MO288" s="802"/>
      <c r="MP288" s="802"/>
      <c r="MQ288" s="802"/>
      <c r="MR288" s="802"/>
      <c r="MS288" s="802"/>
      <c r="MT288" s="802"/>
      <c r="MU288" s="802"/>
      <c r="MV288" s="802"/>
      <c r="MW288" s="802"/>
      <c r="MX288" s="802"/>
      <c r="MY288" s="802"/>
      <c r="MZ288" s="802"/>
      <c r="NA288" s="802"/>
      <c r="NB288" s="802"/>
      <c r="NC288" s="802"/>
      <c r="ND288" s="802"/>
      <c r="NE288" s="802"/>
      <c r="NF288" s="802"/>
      <c r="NG288" s="802"/>
      <c r="NH288" s="802"/>
      <c r="NI288" s="802"/>
      <c r="NJ288" s="802"/>
      <c r="NK288" s="802"/>
      <c r="NL288" s="802"/>
      <c r="NM288" s="802"/>
      <c r="NN288" s="802"/>
      <c r="NO288" s="802"/>
      <c r="NP288" s="802"/>
      <c r="NQ288" s="802"/>
      <c r="NR288" s="802"/>
      <c r="NS288" s="802"/>
      <c r="NT288" s="802"/>
      <c r="NU288" s="802"/>
      <c r="NV288" s="802"/>
      <c r="NW288" s="802"/>
      <c r="NX288" s="802"/>
      <c r="NY288" s="802"/>
      <c r="NZ288" s="802"/>
      <c r="OA288" s="802"/>
      <c r="OB288" s="802"/>
      <c r="OC288" s="802"/>
      <c r="OD288" s="802"/>
      <c r="OE288" s="802"/>
      <c r="OF288" s="802"/>
      <c r="OG288" s="802"/>
      <c r="OH288" s="802"/>
      <c r="OI288" s="802"/>
      <c r="OJ288" s="802"/>
      <c r="OK288" s="802"/>
      <c r="OL288" s="802"/>
      <c r="OM288" s="802"/>
      <c r="ON288" s="802"/>
      <c r="OO288" s="802"/>
      <c r="OP288" s="802"/>
      <c r="OQ288" s="802"/>
      <c r="OR288" s="802"/>
      <c r="OS288" s="802"/>
      <c r="OT288" s="802"/>
      <c r="OU288" s="802"/>
      <c r="OV288" s="802"/>
      <c r="OW288" s="802"/>
      <c r="OX288" s="802"/>
      <c r="OY288" s="802"/>
      <c r="OZ288" s="802"/>
      <c r="PA288" s="802"/>
      <c r="PB288" s="802"/>
      <c r="PC288" s="802"/>
      <c r="PD288" s="802"/>
      <c r="PE288" s="802"/>
      <c r="PF288" s="802"/>
      <c r="PG288" s="802"/>
      <c r="PH288" s="802"/>
      <c r="PI288" s="802"/>
      <c r="PJ288" s="802"/>
      <c r="PK288" s="802"/>
      <c r="PL288" s="802"/>
      <c r="PM288" s="802"/>
      <c r="PN288" s="802"/>
      <c r="PO288" s="802"/>
      <c r="PP288" s="802"/>
      <c r="PQ288" s="802"/>
      <c r="PR288" s="802"/>
      <c r="PS288" s="802"/>
      <c r="PT288" s="802"/>
      <c r="PU288" s="802"/>
      <c r="PV288" s="802"/>
      <c r="PW288" s="802"/>
      <c r="PX288" s="802"/>
      <c r="PY288" s="802"/>
      <c r="PZ288" s="802"/>
      <c r="QA288" s="802"/>
      <c r="QB288" s="802"/>
      <c r="QC288" s="802"/>
      <c r="QD288" s="802"/>
      <c r="QE288" s="802"/>
      <c r="QF288" s="802"/>
      <c r="QG288" s="802"/>
      <c r="QH288" s="802"/>
      <c r="QI288" s="802"/>
      <c r="QJ288" s="802"/>
      <c r="QK288" s="802"/>
      <c r="QL288" s="802"/>
      <c r="QM288" s="802"/>
      <c r="QN288" s="802"/>
      <c r="QO288" s="802"/>
      <c r="QP288" s="802"/>
      <c r="QQ288" s="802"/>
      <c r="QR288" s="802"/>
      <c r="QS288" s="802"/>
      <c r="QT288" s="802"/>
      <c r="QU288" s="802"/>
      <c r="QV288" s="802"/>
      <c r="QW288" s="802"/>
      <c r="QX288" s="802"/>
      <c r="QY288" s="802"/>
      <c r="QZ288" s="802"/>
      <c r="RA288" s="802"/>
      <c r="RB288" s="802"/>
      <c r="RC288" s="802"/>
      <c r="RD288" s="802"/>
      <c r="RE288" s="802"/>
      <c r="RF288" s="802"/>
      <c r="RG288" s="802"/>
      <c r="RH288" s="802"/>
      <c r="RI288" s="802"/>
      <c r="RJ288" s="802"/>
      <c r="RK288" s="802"/>
      <c r="RL288" s="802"/>
      <c r="RM288" s="802"/>
      <c r="RN288" s="802"/>
      <c r="RO288" s="802"/>
      <c r="RP288" s="802"/>
      <c r="RQ288" s="802"/>
      <c r="RR288" s="802"/>
      <c r="RS288" s="802"/>
      <c r="RT288" s="802"/>
      <c r="RU288" s="802"/>
      <c r="RV288" s="802"/>
      <c r="RW288" s="802"/>
      <c r="RX288" s="802"/>
      <c r="RY288" s="802"/>
      <c r="RZ288" s="802"/>
      <c r="SA288" s="802"/>
      <c r="SB288" s="802"/>
      <c r="SC288" s="802"/>
      <c r="SD288" s="802"/>
      <c r="SE288" s="802"/>
      <c r="SF288" s="802"/>
      <c r="SG288" s="802"/>
      <c r="SH288" s="802"/>
      <c r="SI288" s="802"/>
      <c r="SJ288" s="802"/>
      <c r="SK288" s="802"/>
      <c r="SL288" s="802"/>
      <c r="SM288" s="802"/>
      <c r="SN288" s="802"/>
      <c r="SO288" s="802"/>
      <c r="SP288" s="802"/>
      <c r="SQ288" s="802"/>
      <c r="SR288" s="802"/>
      <c r="SS288" s="802"/>
      <c r="ST288" s="802"/>
      <c r="SU288" s="802"/>
      <c r="SV288" s="802"/>
      <c r="SW288" s="802"/>
      <c r="SX288" s="802"/>
      <c r="SY288" s="802"/>
      <c r="SZ288" s="802"/>
      <c r="TA288" s="802"/>
      <c r="TB288" s="802"/>
      <c r="TC288" s="802"/>
      <c r="TD288" s="802"/>
      <c r="TE288" s="802"/>
      <c r="TF288" s="802"/>
      <c r="TG288" s="802"/>
      <c r="TH288" s="802"/>
      <c r="TI288" s="802"/>
      <c r="TJ288" s="802"/>
      <c r="TK288" s="802"/>
      <c r="TL288" s="802"/>
      <c r="TM288" s="802"/>
      <c r="TN288" s="802"/>
      <c r="TO288" s="802"/>
      <c r="TP288" s="802"/>
      <c r="TQ288" s="802"/>
      <c r="TR288" s="802"/>
      <c r="TS288" s="802"/>
      <c r="TT288" s="802"/>
      <c r="TU288" s="802"/>
      <c r="TV288" s="802"/>
      <c r="TW288" s="802"/>
      <c r="TX288" s="802"/>
      <c r="TY288" s="802"/>
      <c r="TZ288" s="802"/>
      <c r="UA288" s="802"/>
      <c r="UB288" s="802"/>
      <c r="UC288" s="802"/>
      <c r="UD288" s="802"/>
      <c r="UE288" s="802"/>
      <c r="UF288" s="802"/>
      <c r="UG288" s="802"/>
      <c r="UH288" s="802"/>
      <c r="UI288" s="802"/>
      <c r="UJ288" s="802"/>
      <c r="UK288" s="802"/>
      <c r="UL288" s="802"/>
      <c r="UM288" s="802"/>
      <c r="UN288" s="802"/>
      <c r="UO288" s="802"/>
      <c r="UP288" s="802"/>
      <c r="UQ288" s="802"/>
      <c r="UR288" s="802"/>
      <c r="US288" s="802"/>
      <c r="UT288" s="802"/>
      <c r="UU288" s="802"/>
      <c r="UV288" s="802"/>
      <c r="UW288" s="802"/>
      <c r="UX288" s="802"/>
      <c r="UY288" s="802"/>
      <c r="UZ288" s="802"/>
      <c r="VA288" s="802"/>
      <c r="VB288" s="802"/>
      <c r="VC288" s="802"/>
      <c r="VD288" s="802"/>
      <c r="VE288" s="802"/>
      <c r="VF288" s="802"/>
      <c r="VG288" s="802"/>
      <c r="VH288" s="802"/>
      <c r="VI288" s="802"/>
      <c r="VJ288" s="802"/>
      <c r="VK288" s="802"/>
      <c r="VL288" s="802"/>
      <c r="VM288" s="802"/>
      <c r="VN288" s="802"/>
      <c r="VO288" s="802"/>
      <c r="VP288" s="802"/>
      <c r="VQ288" s="802"/>
      <c r="VR288" s="802"/>
      <c r="VS288" s="802"/>
      <c r="VT288" s="802"/>
      <c r="VU288" s="802"/>
      <c r="VV288" s="802"/>
      <c r="VW288" s="802"/>
      <c r="VX288" s="802"/>
      <c r="VY288" s="802"/>
      <c r="VZ288" s="802"/>
      <c r="WA288" s="802"/>
      <c r="WB288" s="802"/>
      <c r="WC288" s="802"/>
      <c r="WD288" s="802"/>
      <c r="WE288" s="802"/>
      <c r="WF288" s="802"/>
      <c r="WG288" s="802"/>
      <c r="WH288" s="802"/>
      <c r="WI288" s="802"/>
      <c r="WJ288" s="802"/>
      <c r="WK288" s="802"/>
      <c r="WL288" s="802"/>
      <c r="WM288" s="802"/>
      <c r="WN288" s="802"/>
      <c r="WO288" s="802"/>
      <c r="WP288" s="802"/>
      <c r="WQ288" s="802"/>
      <c r="WR288" s="802"/>
      <c r="WS288" s="802"/>
      <c r="WT288" s="802"/>
      <c r="WU288" s="802"/>
      <c r="WV288" s="802"/>
      <c r="WW288" s="802"/>
      <c r="WX288" s="802"/>
      <c r="WY288" s="802"/>
      <c r="WZ288" s="802"/>
      <c r="XA288" s="802"/>
      <c r="XB288" s="802"/>
      <c r="XC288" s="802"/>
      <c r="XD288" s="802"/>
      <c r="XE288" s="802"/>
      <c r="XF288" s="802"/>
      <c r="XG288" s="802"/>
      <c r="XH288" s="802"/>
      <c r="XI288" s="802"/>
      <c r="XJ288" s="802"/>
      <c r="XK288" s="802"/>
      <c r="XL288" s="802"/>
      <c r="XM288" s="802"/>
      <c r="XN288" s="802"/>
      <c r="XO288" s="802"/>
      <c r="XP288" s="802"/>
      <c r="XQ288" s="802"/>
      <c r="XR288" s="802"/>
      <c r="XS288" s="802"/>
      <c r="XT288" s="802"/>
      <c r="XU288" s="802"/>
      <c r="XV288" s="802"/>
      <c r="XW288" s="802"/>
      <c r="XX288" s="802"/>
      <c r="XY288" s="802"/>
      <c r="XZ288" s="802"/>
      <c r="YA288" s="802"/>
      <c r="YB288" s="802"/>
      <c r="YC288" s="802"/>
      <c r="YD288" s="802"/>
      <c r="YE288" s="802"/>
      <c r="YF288" s="802"/>
      <c r="YG288" s="802"/>
      <c r="YH288" s="802"/>
      <c r="YI288" s="802"/>
      <c r="YJ288" s="802"/>
      <c r="YK288" s="802"/>
      <c r="YL288" s="802"/>
      <c r="YM288" s="802"/>
      <c r="YN288" s="802"/>
      <c r="YO288" s="802"/>
      <c r="YP288" s="802"/>
      <c r="YQ288" s="802"/>
      <c r="YR288" s="802"/>
      <c r="YS288" s="802"/>
      <c r="YT288" s="802"/>
      <c r="YU288" s="802"/>
      <c r="YV288" s="802"/>
      <c r="YW288" s="802"/>
      <c r="YX288" s="802"/>
      <c r="YY288" s="802"/>
      <c r="YZ288" s="802"/>
      <c r="ZA288" s="802"/>
      <c r="ZB288" s="802"/>
      <c r="ZC288" s="802"/>
      <c r="ZD288" s="802"/>
      <c r="ZE288" s="802"/>
      <c r="ZF288" s="802"/>
      <c r="ZG288" s="802"/>
      <c r="ZH288" s="802"/>
      <c r="ZI288" s="802"/>
      <c r="ZJ288" s="802"/>
      <c r="ZK288" s="802"/>
      <c r="ZL288" s="802"/>
      <c r="ZM288" s="802"/>
      <c r="ZN288" s="802"/>
      <c r="ZO288" s="802"/>
      <c r="ZP288" s="802"/>
      <c r="ZQ288" s="802"/>
      <c r="ZR288" s="802"/>
      <c r="ZS288" s="802"/>
      <c r="ZT288" s="802"/>
      <c r="ZU288" s="802"/>
      <c r="ZV288" s="802"/>
      <c r="ZW288" s="802"/>
      <c r="ZX288" s="802"/>
      <c r="ZY288" s="802"/>
      <c r="ZZ288" s="802"/>
      <c r="AAA288" s="802"/>
      <c r="AAB288" s="802"/>
      <c r="AAC288" s="802"/>
      <c r="AAD288" s="802"/>
      <c r="AAE288" s="802"/>
      <c r="AAF288" s="802"/>
      <c r="AAG288" s="802"/>
      <c r="AAH288" s="802"/>
      <c r="AAI288" s="802"/>
      <c r="AAJ288" s="802"/>
      <c r="AAK288" s="802"/>
      <c r="AAL288" s="802"/>
      <c r="AAM288" s="802"/>
      <c r="AAN288" s="802"/>
      <c r="AAO288" s="802"/>
      <c r="AAP288" s="802"/>
      <c r="AAQ288" s="802"/>
      <c r="AAR288" s="802"/>
      <c r="AAS288" s="802"/>
      <c r="AAT288" s="802"/>
      <c r="AAU288" s="802"/>
      <c r="AAV288" s="802"/>
      <c r="AAW288" s="802"/>
      <c r="AAX288" s="802"/>
      <c r="AAY288" s="802"/>
      <c r="AAZ288" s="802"/>
      <c r="ABA288" s="802"/>
      <c r="ABB288" s="802"/>
      <c r="ABC288" s="802"/>
      <c r="ABD288" s="802"/>
      <c r="ABE288" s="802"/>
      <c r="ABF288" s="802"/>
      <c r="ABG288" s="802"/>
      <c r="ABH288" s="802"/>
      <c r="ABI288" s="802"/>
      <c r="ABJ288" s="802"/>
      <c r="ABK288" s="802"/>
      <c r="ABL288" s="802"/>
      <c r="ABM288" s="802"/>
      <c r="ABN288" s="802"/>
      <c r="ABO288" s="802"/>
      <c r="ABP288" s="802"/>
      <c r="ABQ288" s="802"/>
      <c r="ABR288" s="802"/>
      <c r="ABS288" s="802"/>
      <c r="ABT288" s="802"/>
      <c r="ABU288" s="802"/>
      <c r="ABV288" s="802"/>
      <c r="ABW288" s="802"/>
      <c r="ABX288" s="802"/>
      <c r="ABY288" s="802"/>
      <c r="ABZ288" s="802"/>
      <c r="ACA288" s="802"/>
      <c r="ACB288" s="802"/>
      <c r="ACC288" s="802"/>
      <c r="ACD288" s="802"/>
      <c r="ACE288" s="802"/>
      <c r="ACF288" s="802"/>
      <c r="ACG288" s="802"/>
      <c r="ACH288" s="802"/>
      <c r="ACI288" s="802"/>
      <c r="ACJ288" s="802"/>
      <c r="ACK288" s="802"/>
      <c r="ACL288" s="802"/>
      <c r="ACM288" s="802"/>
      <c r="ACN288" s="802"/>
      <c r="ACO288" s="802"/>
      <c r="ACP288" s="802"/>
      <c r="ACQ288" s="802"/>
      <c r="ACR288" s="802"/>
      <c r="ACS288" s="802"/>
      <c r="ACT288" s="802"/>
      <c r="ACU288" s="802"/>
      <c r="ACV288" s="802"/>
      <c r="ACW288" s="802"/>
      <c r="ACX288" s="802"/>
      <c r="ACY288" s="802"/>
      <c r="ACZ288" s="802"/>
      <c r="ADA288" s="802"/>
      <c r="ADB288" s="802"/>
      <c r="ADC288" s="802"/>
      <c r="ADD288" s="802"/>
      <c r="ADE288" s="802"/>
      <c r="ADF288" s="802"/>
      <c r="ADG288" s="802"/>
      <c r="ADH288" s="802"/>
      <c r="ADI288" s="802"/>
      <c r="ADJ288" s="802"/>
      <c r="ADK288" s="802"/>
      <c r="ADL288" s="802"/>
      <c r="ADM288" s="802"/>
      <c r="ADN288" s="802"/>
      <c r="ADO288" s="802"/>
      <c r="ADP288" s="802"/>
      <c r="ADQ288" s="802"/>
      <c r="ADR288" s="802"/>
      <c r="ADS288" s="802"/>
      <c r="ADT288" s="802"/>
      <c r="ADU288" s="802"/>
      <c r="ADV288" s="802"/>
      <c r="ADW288" s="802"/>
      <c r="ADX288" s="802"/>
      <c r="ADY288" s="802"/>
      <c r="ADZ288" s="802"/>
      <c r="AEA288" s="802"/>
      <c r="AEB288" s="802"/>
      <c r="AEC288" s="802"/>
      <c r="AED288" s="802"/>
      <c r="AEE288" s="802"/>
      <c r="AEF288" s="802"/>
      <c r="AEG288" s="802"/>
      <c r="AEH288" s="802"/>
      <c r="AEI288" s="802"/>
      <c r="AEJ288" s="802"/>
      <c r="AEK288" s="802"/>
      <c r="AEL288" s="802"/>
      <c r="AEM288" s="802"/>
      <c r="AEN288" s="802"/>
      <c r="AEO288" s="802"/>
      <c r="AEP288" s="802"/>
      <c r="AEQ288" s="802"/>
      <c r="AER288" s="802"/>
      <c r="AES288" s="802"/>
      <c r="AET288" s="802"/>
      <c r="AEU288" s="802"/>
      <c r="AEV288" s="802"/>
      <c r="AEW288" s="802"/>
      <c r="AEX288" s="802"/>
      <c r="AEY288" s="802"/>
      <c r="AEZ288" s="802"/>
      <c r="AFA288" s="802"/>
      <c r="AFB288" s="802"/>
      <c r="AFC288" s="802"/>
      <c r="AFD288" s="802"/>
      <c r="AFE288" s="802"/>
      <c r="AFF288" s="802"/>
      <c r="AFG288" s="802"/>
      <c r="AFH288" s="802"/>
      <c r="AFI288" s="802"/>
      <c r="AFJ288" s="802"/>
      <c r="AFK288" s="802"/>
      <c r="AFL288" s="802"/>
      <c r="AFM288" s="802"/>
      <c r="AFN288" s="802"/>
      <c r="AFO288" s="802"/>
      <c r="AFP288" s="802"/>
      <c r="AFQ288" s="802"/>
      <c r="AFR288" s="802"/>
      <c r="AFS288" s="802"/>
      <c r="AFT288" s="802"/>
      <c r="AFU288" s="802"/>
      <c r="AFV288" s="802"/>
      <c r="AFW288" s="802"/>
      <c r="AFX288" s="802"/>
      <c r="AFY288" s="802"/>
      <c r="AFZ288" s="802"/>
      <c r="AGA288" s="802"/>
      <c r="AGB288" s="802"/>
      <c r="AGC288" s="802"/>
      <c r="AGD288" s="802"/>
      <c r="AGE288" s="802"/>
      <c r="AGF288" s="802"/>
      <c r="AGG288" s="802"/>
      <c r="AGH288" s="802"/>
      <c r="AGI288" s="802"/>
      <c r="AGJ288" s="802"/>
      <c r="AGK288" s="802"/>
      <c r="AGL288" s="802"/>
      <c r="AGM288" s="802"/>
      <c r="AGN288" s="802"/>
      <c r="AGO288" s="802"/>
      <c r="AGP288" s="802"/>
      <c r="AGQ288" s="802"/>
      <c r="AGR288" s="802"/>
      <c r="AGS288" s="802"/>
      <c r="AGT288" s="802"/>
      <c r="AGU288" s="802"/>
      <c r="AGV288" s="802"/>
      <c r="AGW288" s="802"/>
      <c r="AGX288" s="802"/>
      <c r="AGY288" s="802"/>
      <c r="AGZ288" s="802"/>
      <c r="AHA288" s="802"/>
      <c r="AHB288" s="802"/>
      <c r="AHC288" s="802"/>
      <c r="AHD288" s="802"/>
      <c r="AHE288" s="802"/>
      <c r="AHF288" s="802"/>
      <c r="AHG288" s="802"/>
      <c r="AHH288" s="802"/>
      <c r="AHI288" s="802"/>
      <c r="AHJ288" s="802"/>
      <c r="AHK288" s="802"/>
      <c r="AHL288" s="802"/>
      <c r="AHM288" s="802"/>
      <c r="AHN288" s="802"/>
      <c r="AHO288" s="802"/>
      <c r="AHP288" s="802"/>
      <c r="AHQ288" s="802"/>
      <c r="AHR288" s="802"/>
      <c r="AHS288" s="802"/>
      <c r="AHT288" s="802"/>
      <c r="AHU288" s="802"/>
      <c r="AHV288" s="802"/>
      <c r="AHW288" s="802"/>
      <c r="AHX288" s="802"/>
      <c r="AHY288" s="802"/>
      <c r="AHZ288" s="802"/>
      <c r="AIA288" s="802"/>
      <c r="AIB288" s="802"/>
      <c r="AIC288" s="802"/>
      <c r="AID288" s="802"/>
      <c r="AIE288" s="802"/>
      <c r="AIF288" s="802"/>
      <c r="AIG288" s="802"/>
      <c r="AIH288" s="802"/>
      <c r="AII288" s="802"/>
      <c r="AIJ288" s="802"/>
      <c r="AQE288" s="802"/>
      <c r="AQF288" s="802"/>
      <c r="AQG288" s="802"/>
      <c r="AQH288" s="802"/>
      <c r="AQI288" s="802"/>
      <c r="AQJ288" s="802"/>
      <c r="AQK288" s="802"/>
      <c r="AQL288" s="802"/>
      <c r="AQM288" s="802"/>
      <c r="AQN288" s="802"/>
      <c r="AQO288" s="802"/>
      <c r="AQP288" s="802"/>
      <c r="AQQ288" s="802"/>
      <c r="AQR288" s="802"/>
      <c r="AQS288" s="802"/>
      <c r="AQT288" s="802"/>
      <c r="AQU288" s="802"/>
      <c r="AQV288" s="802"/>
      <c r="AQW288" s="802"/>
      <c r="AQX288" s="802"/>
      <c r="AQY288" s="802"/>
      <c r="AQZ288" s="802"/>
      <c r="ARA288" s="802"/>
      <c r="ARB288" s="802"/>
      <c r="ARC288" s="802"/>
      <c r="ARD288" s="802"/>
      <c r="ARE288" s="802"/>
      <c r="ARF288" s="802"/>
      <c r="ARG288" s="802"/>
      <c r="ARH288" s="802"/>
      <c r="ARI288" s="802"/>
      <c r="ARJ288" s="802"/>
      <c r="ARK288" s="802"/>
      <c r="ARL288" s="802"/>
      <c r="ARM288" s="802"/>
      <c r="ARN288" s="802"/>
      <c r="ARO288" s="802"/>
      <c r="ARP288" s="802"/>
      <c r="ARQ288" s="802"/>
      <c r="ARR288" s="802"/>
      <c r="ARS288" s="802"/>
      <c r="ART288" s="802"/>
      <c r="ARU288" s="802"/>
      <c r="ARV288" s="802"/>
      <c r="ARW288" s="802"/>
      <c r="ARX288" s="802"/>
      <c r="ARY288" s="802"/>
      <c r="ARZ288" s="802"/>
      <c r="ASA288" s="802"/>
      <c r="ASB288" s="802"/>
      <c r="ASC288" s="802"/>
      <c r="ASD288" s="802"/>
      <c r="ASE288" s="802"/>
      <c r="ASF288" s="802"/>
      <c r="ASG288" s="802"/>
      <c r="ASH288" s="802"/>
      <c r="ASI288" s="802"/>
      <c r="ASJ288" s="802"/>
      <c r="ASK288" s="802"/>
      <c r="ASL288" s="802"/>
      <c r="ATP288" s="802"/>
      <c r="ATQ288" s="802"/>
      <c r="ATR288" s="802"/>
      <c r="ATS288" s="802"/>
      <c r="ATT288" s="802"/>
      <c r="ATU288" s="802"/>
      <c r="ATV288" s="802"/>
      <c r="ATW288" s="802"/>
      <c r="ATX288" s="802"/>
      <c r="ATY288" s="802"/>
      <c r="ATZ288" s="802"/>
      <c r="AUA288" s="802"/>
      <c r="AUB288" s="802"/>
      <c r="AUC288" s="802"/>
      <c r="AUD288" s="802"/>
      <c r="AUE288" s="802"/>
      <c r="AUF288" s="802"/>
      <c r="AUG288" s="802"/>
      <c r="AUH288" s="802"/>
      <c r="AUI288" s="802"/>
      <c r="AUJ288" s="802"/>
      <c r="AUK288" s="802"/>
      <c r="AUL288" s="802"/>
      <c r="AUM288" s="802"/>
      <c r="AUN288" s="802"/>
      <c r="AUO288" s="802"/>
      <c r="AUP288" s="801"/>
      <c r="AUQ288" s="802"/>
      <c r="AUR288" s="801"/>
      <c r="AUS288" s="802"/>
      <c r="AUT288" s="801"/>
      <c r="AUU288" s="802"/>
      <c r="AUV288" s="802"/>
      <c r="AUW288" s="802"/>
      <c r="AUX288" s="802"/>
      <c r="AUY288" s="802"/>
      <c r="AUZ288" s="802"/>
      <c r="AVA288" s="802"/>
      <c r="AVB288" s="802"/>
      <c r="AVC288" s="802"/>
      <c r="AVD288" s="802"/>
      <c r="AVE288" s="802"/>
      <c r="AVF288" s="802"/>
      <c r="AVG288" s="802"/>
      <c r="AVH288" s="802"/>
      <c r="AVI288" s="802"/>
      <c r="AVJ288" s="808"/>
      <c r="AVK288" s="808"/>
      <c r="AVL288" s="808"/>
      <c r="AVM288" s="808"/>
      <c r="AVN288" s="808"/>
      <c r="AVO288" s="808"/>
      <c r="AVP288" s="808"/>
      <c r="AVQ288" s="808"/>
      <c r="AVR288" s="808"/>
      <c r="AVS288" s="808"/>
      <c r="AVT288" s="808"/>
      <c r="AVU288" s="809"/>
      <c r="AVV288" s="809"/>
      <c r="AVW288" s="809"/>
      <c r="AVX288" s="809"/>
      <c r="AVY288" s="809"/>
      <c r="AVZ288" s="809"/>
      <c r="AWA288" s="809"/>
      <c r="AWB288" s="809"/>
      <c r="AWC288" s="809"/>
      <c r="AWD288" s="809"/>
      <c r="AWE288" s="809"/>
      <c r="AWF288" s="809"/>
      <c r="AWG288" s="809"/>
      <c r="AWH288" s="809"/>
      <c r="AWI288" s="809"/>
      <c r="AWJ288" s="809"/>
      <c r="AWK288" s="809"/>
      <c r="AWL288" s="809"/>
      <c r="AWM288" s="809"/>
      <c r="AWN288" s="809"/>
      <c r="AWO288" s="809"/>
      <c r="AWP288" s="809"/>
      <c r="AWQ288" s="809"/>
      <c r="AWR288" s="808"/>
      <c r="AWS288" s="761"/>
      <c r="AWT288" s="808"/>
      <c r="AWU288" s="809"/>
      <c r="AWV288" s="809"/>
      <c r="AWW288" s="809"/>
      <c r="AWX288" s="809"/>
      <c r="AWY288" s="809"/>
      <c r="AWZ288" s="809"/>
      <c r="AXA288" s="809"/>
      <c r="AXB288" s="809"/>
      <c r="AXC288" s="809"/>
      <c r="AXD288" s="809"/>
      <c r="AXE288" s="809"/>
      <c r="AXF288" s="809"/>
      <c r="AXG288" s="809"/>
      <c r="AXH288" s="809"/>
      <c r="AXI288" s="809"/>
      <c r="AXJ288" s="809"/>
      <c r="AXK288" s="809"/>
      <c r="AXL288" s="809"/>
      <c r="AXM288" s="809"/>
      <c r="AXN288" s="809"/>
      <c r="AXO288" s="809"/>
      <c r="AXP288" s="809"/>
      <c r="AXQ288" s="809"/>
      <c r="AXR288" s="809"/>
      <c r="AXS288" s="809"/>
      <c r="AXT288" s="809"/>
      <c r="AXU288" s="809"/>
      <c r="AXV288" s="809"/>
      <c r="AXW288" s="809"/>
      <c r="AXX288" s="809"/>
      <c r="AXY288" s="809"/>
      <c r="AXZ288" s="809"/>
      <c r="AYA288" s="809"/>
      <c r="AYB288" s="809"/>
      <c r="AYC288" s="809"/>
      <c r="AYD288" s="808"/>
      <c r="AYE288" s="808"/>
      <c r="AYF288" s="809"/>
      <c r="AYG288" s="808"/>
      <c r="AYH288" s="810"/>
      <c r="AYI288" s="810"/>
      <c r="AYJ288" s="810"/>
      <c r="AYK288" s="810"/>
      <c r="AYL288" s="810"/>
      <c r="AYM288" s="810"/>
      <c r="AYN288" s="810"/>
      <c r="AYO288" s="810"/>
      <c r="AYP288" s="810"/>
      <c r="AYQ288" s="810"/>
      <c r="AYR288" s="810"/>
      <c r="AYS288" s="810"/>
      <c r="AYT288" s="810"/>
      <c r="AYU288" s="810"/>
      <c r="AYV288" s="810"/>
      <c r="AYW288" s="810"/>
      <c r="AYX288" s="810"/>
      <c r="AYY288" s="810"/>
      <c r="AYZ288" s="810"/>
      <c r="AZA288" s="810"/>
      <c r="AZB288" s="810"/>
      <c r="AZC288" s="810"/>
      <c r="AZD288" s="810"/>
      <c r="AZE288" s="810"/>
      <c r="AZF288" s="810"/>
      <c r="AZG288" s="810"/>
      <c r="AZH288" s="810"/>
      <c r="AZI288" s="810"/>
      <c r="AZJ288" s="810"/>
      <c r="AZK288" s="810"/>
      <c r="AZL288" s="810"/>
      <c r="AZM288" s="810"/>
      <c r="AZN288" s="810"/>
      <c r="AZO288" s="810"/>
      <c r="AZP288" s="809"/>
      <c r="AZQ288" s="802"/>
      <c r="AZR288" s="802"/>
      <c r="AZS288" s="802"/>
    </row>
    <row r="289" spans="45:920 1123:1371" s="793" customFormat="1" ht="13.5">
      <c r="AS289" s="802"/>
      <c r="AT289" s="802"/>
      <c r="AU289" s="802"/>
      <c r="AV289" s="802"/>
      <c r="AW289" s="802"/>
      <c r="AX289" s="802"/>
      <c r="AY289" s="802"/>
      <c r="AZ289" s="802"/>
      <c r="BA289" s="802"/>
      <c r="BB289" s="802"/>
      <c r="BC289" s="802"/>
      <c r="BD289" s="802"/>
      <c r="BE289" s="802"/>
      <c r="BF289" s="802"/>
      <c r="BG289" s="802"/>
      <c r="BH289" s="802"/>
      <c r="BI289" s="802"/>
      <c r="BJ289" s="802"/>
      <c r="BK289" s="802"/>
      <c r="BL289" s="802"/>
      <c r="BM289" s="802"/>
      <c r="BN289" s="802"/>
      <c r="BO289" s="802"/>
      <c r="BP289" s="802"/>
      <c r="BQ289" s="802"/>
      <c r="BR289" s="802"/>
      <c r="BS289" s="802"/>
      <c r="BT289" s="802"/>
      <c r="BU289" s="802"/>
      <c r="BV289" s="802"/>
      <c r="BW289" s="802"/>
      <c r="BX289" s="802"/>
      <c r="BY289" s="802"/>
      <c r="BZ289" s="802"/>
      <c r="CA289" s="802"/>
      <c r="CB289" s="802"/>
      <c r="CC289" s="802"/>
      <c r="CD289" s="802"/>
      <c r="CE289" s="802"/>
      <c r="CF289" s="802"/>
      <c r="CG289" s="802"/>
      <c r="CH289" s="802"/>
      <c r="CI289" s="802"/>
      <c r="CJ289" s="802"/>
      <c r="CK289" s="802"/>
      <c r="CL289" s="802"/>
      <c r="CM289" s="802"/>
      <c r="CN289" s="802"/>
      <c r="CO289" s="802"/>
      <c r="CP289" s="802"/>
      <c r="CQ289" s="802"/>
      <c r="CR289" s="802"/>
      <c r="CS289" s="802"/>
      <c r="CT289" s="802"/>
      <c r="CU289" s="802"/>
      <c r="CV289" s="802"/>
      <c r="CW289" s="802"/>
      <c r="CX289" s="802"/>
      <c r="CY289" s="802"/>
      <c r="CZ289" s="802"/>
      <c r="DA289" s="802"/>
      <c r="DB289" s="802"/>
      <c r="DC289" s="802"/>
      <c r="DD289" s="802"/>
      <c r="DE289" s="802"/>
      <c r="DF289" s="802"/>
      <c r="DG289" s="802"/>
      <c r="DH289" s="802"/>
      <c r="DI289" s="802"/>
      <c r="DJ289" s="802"/>
      <c r="DK289" s="802"/>
      <c r="DL289" s="802"/>
      <c r="DM289" s="802"/>
      <c r="DN289" s="802"/>
      <c r="DO289" s="802"/>
      <c r="DP289" s="802"/>
      <c r="DQ289" s="802"/>
      <c r="DR289" s="802"/>
      <c r="DS289" s="802"/>
      <c r="DT289" s="802"/>
      <c r="DU289" s="802"/>
      <c r="DV289" s="802"/>
      <c r="DW289" s="802"/>
      <c r="DX289" s="802"/>
      <c r="DY289" s="802"/>
      <c r="DZ289" s="802"/>
      <c r="EA289" s="802"/>
      <c r="EB289" s="802"/>
      <c r="EC289" s="802"/>
      <c r="ED289" s="802"/>
      <c r="EE289" s="802"/>
      <c r="EF289" s="802"/>
      <c r="EG289" s="802"/>
      <c r="EH289" s="802"/>
      <c r="EI289" s="802"/>
      <c r="EJ289" s="802"/>
      <c r="EK289" s="802"/>
      <c r="EL289" s="802"/>
      <c r="EM289" s="802"/>
      <c r="EN289" s="802"/>
      <c r="EO289" s="802"/>
      <c r="EP289" s="802"/>
      <c r="EQ289" s="802"/>
      <c r="ER289" s="802"/>
      <c r="ES289" s="802"/>
      <c r="ET289" s="802"/>
      <c r="EU289" s="802"/>
      <c r="EV289" s="802"/>
      <c r="EW289" s="802"/>
      <c r="EX289" s="802"/>
      <c r="EY289" s="802"/>
      <c r="EZ289" s="802"/>
      <c r="FA289" s="802"/>
      <c r="FB289" s="802"/>
      <c r="FC289" s="802"/>
      <c r="FD289" s="802"/>
      <c r="FE289" s="802"/>
      <c r="FF289" s="802"/>
      <c r="FG289" s="802"/>
      <c r="FH289" s="802"/>
      <c r="FI289" s="802"/>
      <c r="FJ289" s="802"/>
      <c r="FK289" s="802"/>
      <c r="FL289" s="802"/>
      <c r="FM289" s="802"/>
      <c r="FN289" s="802"/>
      <c r="FO289" s="802"/>
      <c r="FP289" s="802"/>
      <c r="FQ289" s="802"/>
      <c r="FR289" s="802"/>
      <c r="FS289" s="802"/>
      <c r="FT289" s="802"/>
      <c r="FU289" s="802"/>
      <c r="FV289" s="802"/>
      <c r="FW289" s="802"/>
      <c r="FX289" s="802"/>
      <c r="FY289" s="802"/>
      <c r="FZ289" s="802"/>
      <c r="GA289" s="802"/>
      <c r="GB289" s="802"/>
      <c r="GC289" s="802"/>
      <c r="GD289" s="802"/>
      <c r="GE289" s="802"/>
      <c r="GF289" s="802"/>
      <c r="GG289" s="802"/>
      <c r="GH289" s="802"/>
      <c r="GI289" s="802"/>
      <c r="GJ289" s="802"/>
      <c r="GK289" s="802"/>
      <c r="GL289" s="802"/>
      <c r="GM289" s="802"/>
      <c r="GN289" s="802"/>
      <c r="GO289" s="802"/>
      <c r="GP289" s="802"/>
      <c r="GQ289" s="802"/>
      <c r="GR289" s="802"/>
      <c r="GS289" s="802"/>
      <c r="GT289" s="802"/>
      <c r="GU289" s="802"/>
      <c r="GV289" s="802"/>
      <c r="GW289" s="802"/>
      <c r="GX289" s="802"/>
      <c r="GY289" s="802"/>
      <c r="GZ289" s="802"/>
      <c r="HA289" s="802"/>
      <c r="HB289" s="802"/>
      <c r="HC289" s="802"/>
      <c r="HD289" s="802"/>
      <c r="HE289" s="802"/>
      <c r="HF289" s="802"/>
      <c r="HG289" s="802"/>
      <c r="HH289" s="802"/>
      <c r="HI289" s="802"/>
      <c r="HJ289" s="802"/>
      <c r="HK289" s="802"/>
      <c r="HL289" s="802"/>
      <c r="HM289" s="802"/>
      <c r="HN289" s="802"/>
      <c r="HO289" s="802"/>
      <c r="HP289" s="802"/>
      <c r="HQ289" s="802"/>
      <c r="HR289" s="802"/>
      <c r="HS289" s="802"/>
      <c r="HT289" s="802"/>
      <c r="HU289" s="802"/>
      <c r="HV289" s="802"/>
      <c r="HW289" s="802"/>
      <c r="HX289" s="802"/>
      <c r="HY289" s="802"/>
      <c r="HZ289" s="802"/>
      <c r="IA289" s="802"/>
      <c r="IB289" s="802"/>
      <c r="IC289" s="802"/>
      <c r="ID289" s="802"/>
      <c r="IE289" s="802"/>
      <c r="IF289" s="802"/>
      <c r="IG289" s="802"/>
      <c r="IH289" s="802"/>
      <c r="II289" s="802"/>
      <c r="IJ289" s="802"/>
      <c r="IK289" s="802"/>
      <c r="IL289" s="802"/>
      <c r="IM289" s="802"/>
      <c r="IN289" s="802"/>
      <c r="IO289" s="802"/>
      <c r="IP289" s="802"/>
      <c r="IQ289" s="802"/>
      <c r="IR289" s="802"/>
      <c r="IS289" s="802"/>
      <c r="IT289" s="802"/>
      <c r="IU289" s="802"/>
      <c r="IV289" s="802"/>
      <c r="IW289" s="802"/>
      <c r="IX289" s="802"/>
      <c r="IY289" s="802"/>
      <c r="IZ289" s="802"/>
      <c r="JA289" s="802"/>
      <c r="JB289" s="802"/>
      <c r="JC289" s="802"/>
      <c r="JD289" s="802"/>
      <c r="JE289" s="802"/>
      <c r="JF289" s="802"/>
      <c r="JG289" s="802"/>
      <c r="JH289" s="802"/>
      <c r="JI289" s="802"/>
      <c r="JJ289" s="802"/>
      <c r="JK289" s="802"/>
      <c r="JL289" s="802"/>
      <c r="JM289" s="802"/>
      <c r="JN289" s="802"/>
      <c r="JO289" s="802"/>
      <c r="JP289" s="802"/>
      <c r="JQ289" s="802"/>
      <c r="JR289" s="802"/>
      <c r="JS289" s="802"/>
      <c r="JT289" s="802"/>
      <c r="JU289" s="802"/>
      <c r="JV289" s="802"/>
      <c r="JW289" s="802"/>
      <c r="JX289" s="802"/>
      <c r="JY289" s="802"/>
      <c r="JZ289" s="802"/>
      <c r="KA289" s="802"/>
      <c r="KB289" s="802"/>
      <c r="KC289" s="802"/>
      <c r="KD289" s="802"/>
      <c r="KE289" s="802"/>
      <c r="KF289" s="802"/>
      <c r="KG289" s="802"/>
      <c r="KH289" s="802"/>
      <c r="KI289" s="802"/>
      <c r="KJ289" s="802"/>
      <c r="KK289" s="802"/>
      <c r="KL289" s="802"/>
      <c r="KM289" s="802"/>
      <c r="KN289" s="802"/>
      <c r="KO289" s="802"/>
      <c r="KP289" s="802"/>
      <c r="KQ289" s="802"/>
      <c r="KR289" s="802"/>
      <c r="KS289" s="802"/>
      <c r="KT289" s="802"/>
      <c r="KU289" s="802"/>
      <c r="KV289" s="802"/>
      <c r="KW289" s="802"/>
      <c r="KX289" s="802"/>
      <c r="KY289" s="802"/>
      <c r="KZ289" s="802"/>
      <c r="LA289" s="802"/>
      <c r="LB289" s="802"/>
      <c r="LC289" s="802"/>
      <c r="LD289" s="802"/>
      <c r="LE289" s="802"/>
      <c r="LF289" s="802"/>
      <c r="LG289" s="802"/>
      <c r="LH289" s="802"/>
      <c r="LI289" s="802"/>
      <c r="LJ289" s="802"/>
      <c r="LK289" s="802"/>
      <c r="LL289" s="802"/>
      <c r="LM289" s="802"/>
      <c r="LN289" s="802"/>
      <c r="LO289" s="802"/>
      <c r="LP289" s="802"/>
      <c r="LQ289" s="802"/>
      <c r="LR289" s="802"/>
      <c r="LS289" s="802"/>
      <c r="LT289" s="802"/>
      <c r="LU289" s="802"/>
      <c r="LV289" s="802"/>
      <c r="LW289" s="802"/>
      <c r="LX289" s="802"/>
      <c r="LY289" s="802"/>
      <c r="LZ289" s="802"/>
      <c r="MA289" s="802"/>
      <c r="MB289" s="802"/>
      <c r="MC289" s="802"/>
      <c r="MD289" s="802"/>
      <c r="ME289" s="802"/>
      <c r="MF289" s="802"/>
      <c r="MG289" s="802"/>
      <c r="MH289" s="802"/>
      <c r="MI289" s="802"/>
      <c r="MJ289" s="802"/>
      <c r="MK289" s="802"/>
      <c r="ML289" s="802"/>
      <c r="MM289" s="802"/>
      <c r="MN289" s="802"/>
      <c r="MO289" s="802"/>
      <c r="MP289" s="802"/>
      <c r="MQ289" s="802"/>
      <c r="MR289" s="802"/>
      <c r="MS289" s="802"/>
      <c r="MT289" s="802"/>
      <c r="MU289" s="802"/>
      <c r="MV289" s="802"/>
      <c r="MW289" s="802"/>
      <c r="MX289" s="802"/>
      <c r="MY289" s="802"/>
      <c r="MZ289" s="802"/>
      <c r="NA289" s="802"/>
      <c r="NB289" s="802"/>
      <c r="NC289" s="802"/>
      <c r="ND289" s="802"/>
      <c r="NE289" s="802"/>
      <c r="NF289" s="802"/>
      <c r="NG289" s="802"/>
      <c r="NH289" s="802"/>
      <c r="NI289" s="802"/>
      <c r="NJ289" s="802"/>
      <c r="NK289" s="802"/>
      <c r="NL289" s="802"/>
      <c r="NM289" s="802"/>
      <c r="NN289" s="802"/>
      <c r="NO289" s="802"/>
      <c r="NP289" s="802"/>
      <c r="NQ289" s="802"/>
      <c r="NR289" s="802"/>
      <c r="NS289" s="802"/>
      <c r="NT289" s="802"/>
      <c r="NU289" s="802"/>
      <c r="NV289" s="802"/>
      <c r="NW289" s="802"/>
      <c r="NX289" s="802"/>
      <c r="NY289" s="802"/>
      <c r="NZ289" s="802"/>
      <c r="OA289" s="802"/>
      <c r="OB289" s="802"/>
      <c r="OC289" s="802"/>
      <c r="OD289" s="802"/>
      <c r="OE289" s="802"/>
      <c r="OF289" s="802"/>
      <c r="OG289" s="802"/>
      <c r="OH289" s="802"/>
      <c r="OI289" s="802"/>
      <c r="OJ289" s="802"/>
      <c r="OK289" s="802"/>
      <c r="OL289" s="802"/>
      <c r="OM289" s="802"/>
      <c r="ON289" s="802"/>
      <c r="OO289" s="802"/>
      <c r="OP289" s="802"/>
      <c r="OQ289" s="802"/>
      <c r="OR289" s="802"/>
      <c r="OS289" s="802"/>
      <c r="OT289" s="802"/>
      <c r="OU289" s="802"/>
      <c r="OV289" s="802"/>
      <c r="OW289" s="802"/>
      <c r="OX289" s="802"/>
      <c r="OY289" s="802"/>
      <c r="OZ289" s="802"/>
      <c r="PA289" s="802"/>
      <c r="PB289" s="802"/>
      <c r="PC289" s="802"/>
      <c r="PD289" s="802"/>
      <c r="PE289" s="802"/>
      <c r="PF289" s="802"/>
      <c r="PG289" s="802"/>
      <c r="PH289" s="802"/>
      <c r="PI289" s="802"/>
      <c r="PJ289" s="802"/>
      <c r="PK289" s="802"/>
      <c r="PL289" s="802"/>
      <c r="PM289" s="802"/>
      <c r="PN289" s="802"/>
      <c r="PO289" s="802"/>
      <c r="PP289" s="802"/>
      <c r="PQ289" s="802"/>
      <c r="PR289" s="802"/>
      <c r="PS289" s="802"/>
      <c r="PT289" s="802"/>
      <c r="PU289" s="802"/>
      <c r="PV289" s="802"/>
      <c r="PW289" s="802"/>
      <c r="PX289" s="802"/>
      <c r="PY289" s="802"/>
      <c r="PZ289" s="802"/>
      <c r="QA289" s="802"/>
      <c r="QB289" s="802"/>
      <c r="QC289" s="802"/>
      <c r="QD289" s="802"/>
      <c r="QE289" s="802"/>
      <c r="QF289" s="802"/>
      <c r="QG289" s="802"/>
      <c r="QH289" s="802"/>
      <c r="QI289" s="802"/>
      <c r="QJ289" s="802"/>
      <c r="QK289" s="802"/>
      <c r="QL289" s="802"/>
      <c r="QM289" s="802"/>
      <c r="QN289" s="802"/>
      <c r="QO289" s="802"/>
      <c r="QP289" s="802"/>
      <c r="QQ289" s="802"/>
      <c r="QR289" s="802"/>
      <c r="QS289" s="802"/>
      <c r="QT289" s="802"/>
      <c r="QU289" s="802"/>
      <c r="QV289" s="802"/>
      <c r="QW289" s="802"/>
      <c r="QX289" s="802"/>
      <c r="QY289" s="802"/>
      <c r="QZ289" s="802"/>
      <c r="RA289" s="802"/>
      <c r="RB289" s="802"/>
      <c r="RC289" s="802"/>
      <c r="RD289" s="802"/>
      <c r="RE289" s="802"/>
      <c r="RF289" s="802"/>
      <c r="RG289" s="802"/>
      <c r="RH289" s="802"/>
      <c r="RI289" s="802"/>
      <c r="RJ289" s="802"/>
      <c r="RK289" s="802"/>
      <c r="RL289" s="802"/>
      <c r="RM289" s="802"/>
      <c r="RN289" s="802"/>
      <c r="RO289" s="802"/>
      <c r="RP289" s="802"/>
      <c r="RQ289" s="802"/>
      <c r="RR289" s="802"/>
      <c r="RS289" s="802"/>
      <c r="RT289" s="802"/>
      <c r="RU289" s="802"/>
      <c r="RV289" s="802"/>
      <c r="RW289" s="802"/>
      <c r="RX289" s="802"/>
      <c r="RY289" s="802"/>
      <c r="RZ289" s="802"/>
      <c r="SA289" s="802"/>
      <c r="SB289" s="802"/>
      <c r="SC289" s="802"/>
      <c r="SD289" s="802"/>
      <c r="SE289" s="802"/>
      <c r="SF289" s="802"/>
      <c r="SG289" s="802"/>
      <c r="SH289" s="802"/>
      <c r="SI289" s="802"/>
      <c r="SJ289" s="802"/>
      <c r="SK289" s="802"/>
      <c r="SL289" s="802"/>
      <c r="SM289" s="802"/>
      <c r="SN289" s="802"/>
      <c r="SO289" s="802"/>
      <c r="SP289" s="802"/>
      <c r="SQ289" s="802"/>
      <c r="SR289" s="802"/>
      <c r="SS289" s="802"/>
      <c r="ST289" s="802"/>
      <c r="SU289" s="802"/>
      <c r="SV289" s="802"/>
      <c r="SW289" s="802"/>
      <c r="SX289" s="802"/>
      <c r="SY289" s="802"/>
      <c r="SZ289" s="802"/>
      <c r="TA289" s="802"/>
      <c r="TB289" s="802"/>
      <c r="TC289" s="802"/>
      <c r="TD289" s="802"/>
      <c r="TE289" s="802"/>
      <c r="TF289" s="802"/>
      <c r="TG289" s="802"/>
      <c r="TH289" s="802"/>
      <c r="TI289" s="802"/>
      <c r="TJ289" s="802"/>
      <c r="TK289" s="802"/>
      <c r="TL289" s="802"/>
      <c r="TM289" s="802"/>
      <c r="TN289" s="802"/>
      <c r="TO289" s="802"/>
      <c r="TP289" s="802"/>
      <c r="TQ289" s="802"/>
      <c r="TR289" s="802"/>
      <c r="TS289" s="802"/>
      <c r="TT289" s="802"/>
      <c r="TU289" s="802"/>
      <c r="TV289" s="802"/>
      <c r="TW289" s="802"/>
      <c r="TX289" s="802"/>
      <c r="TY289" s="802"/>
      <c r="TZ289" s="802"/>
      <c r="UA289" s="802"/>
      <c r="UB289" s="802"/>
      <c r="UC289" s="802"/>
      <c r="UD289" s="802"/>
      <c r="UE289" s="802"/>
      <c r="UF289" s="802"/>
      <c r="UG289" s="802"/>
      <c r="UH289" s="802"/>
      <c r="UI289" s="802"/>
      <c r="UJ289" s="802"/>
      <c r="UK289" s="802"/>
      <c r="UL289" s="802"/>
      <c r="UM289" s="802"/>
      <c r="UN289" s="802"/>
      <c r="UO289" s="802"/>
      <c r="UP289" s="802"/>
      <c r="UQ289" s="802"/>
      <c r="UR289" s="802"/>
      <c r="US289" s="802"/>
      <c r="UT289" s="802"/>
      <c r="UU289" s="802"/>
      <c r="UV289" s="802"/>
      <c r="UW289" s="802"/>
      <c r="UX289" s="802"/>
      <c r="UY289" s="802"/>
      <c r="UZ289" s="802"/>
      <c r="VA289" s="802"/>
      <c r="VB289" s="802"/>
      <c r="VC289" s="802"/>
      <c r="VD289" s="802"/>
      <c r="VE289" s="802"/>
      <c r="VF289" s="802"/>
      <c r="VG289" s="802"/>
      <c r="VH289" s="802"/>
      <c r="VI289" s="802"/>
      <c r="VJ289" s="802"/>
      <c r="VK289" s="802"/>
      <c r="VL289" s="802"/>
      <c r="VM289" s="802"/>
      <c r="VN289" s="802"/>
      <c r="VO289" s="802"/>
      <c r="VP289" s="802"/>
      <c r="VQ289" s="802"/>
      <c r="VR289" s="802"/>
      <c r="VS289" s="802"/>
      <c r="VT289" s="802"/>
      <c r="VU289" s="802"/>
      <c r="VV289" s="802"/>
      <c r="VW289" s="802"/>
      <c r="VX289" s="802"/>
      <c r="VY289" s="802"/>
      <c r="VZ289" s="802"/>
      <c r="WA289" s="802"/>
      <c r="WB289" s="802"/>
      <c r="WC289" s="802"/>
      <c r="WD289" s="802"/>
      <c r="WE289" s="802"/>
      <c r="WF289" s="802"/>
      <c r="WG289" s="802"/>
      <c r="WH289" s="802"/>
      <c r="WI289" s="802"/>
      <c r="WJ289" s="802"/>
      <c r="WK289" s="802"/>
      <c r="WL289" s="802"/>
      <c r="WM289" s="802"/>
      <c r="WN289" s="802"/>
      <c r="WO289" s="802"/>
      <c r="WP289" s="802"/>
      <c r="WQ289" s="802"/>
      <c r="WR289" s="802"/>
      <c r="WS289" s="802"/>
      <c r="WT289" s="802"/>
      <c r="WU289" s="802"/>
      <c r="WV289" s="802"/>
      <c r="WW289" s="802"/>
      <c r="WX289" s="802"/>
      <c r="WY289" s="802"/>
      <c r="WZ289" s="802"/>
      <c r="XA289" s="802"/>
      <c r="XB289" s="802"/>
      <c r="XC289" s="802"/>
      <c r="XD289" s="802"/>
      <c r="XE289" s="802"/>
      <c r="XF289" s="802"/>
      <c r="XG289" s="802"/>
      <c r="XH289" s="802"/>
      <c r="XI289" s="802"/>
      <c r="XJ289" s="802"/>
      <c r="XK289" s="802"/>
      <c r="XL289" s="802"/>
      <c r="XM289" s="802"/>
      <c r="XN289" s="802"/>
      <c r="XO289" s="802"/>
      <c r="XP289" s="802"/>
      <c r="XQ289" s="802"/>
      <c r="XR289" s="802"/>
      <c r="XS289" s="802"/>
      <c r="XT289" s="802"/>
      <c r="XU289" s="802"/>
      <c r="XV289" s="802"/>
      <c r="XW289" s="802"/>
      <c r="XX289" s="802"/>
      <c r="XY289" s="802"/>
      <c r="XZ289" s="802"/>
      <c r="YA289" s="802"/>
      <c r="YB289" s="802"/>
      <c r="YC289" s="802"/>
      <c r="YD289" s="802"/>
      <c r="YE289" s="802"/>
      <c r="YF289" s="802"/>
      <c r="YG289" s="802"/>
      <c r="YH289" s="802"/>
      <c r="YI289" s="802"/>
      <c r="YJ289" s="802"/>
      <c r="YK289" s="802"/>
      <c r="YL289" s="802"/>
      <c r="YM289" s="802"/>
      <c r="YN289" s="802"/>
      <c r="YO289" s="802"/>
      <c r="YP289" s="802"/>
      <c r="YQ289" s="802"/>
      <c r="YR289" s="802"/>
      <c r="YS289" s="802"/>
      <c r="YT289" s="802"/>
      <c r="YU289" s="802"/>
      <c r="YV289" s="802"/>
      <c r="YW289" s="802"/>
      <c r="YX289" s="802"/>
      <c r="YY289" s="802"/>
      <c r="YZ289" s="802"/>
      <c r="ZA289" s="802"/>
      <c r="ZB289" s="802"/>
      <c r="ZC289" s="802"/>
      <c r="ZD289" s="802"/>
      <c r="ZE289" s="802"/>
      <c r="ZF289" s="802"/>
      <c r="ZG289" s="802"/>
      <c r="ZH289" s="802"/>
      <c r="ZI289" s="802"/>
      <c r="ZJ289" s="802"/>
      <c r="ZK289" s="802"/>
      <c r="ZL289" s="802"/>
      <c r="ZM289" s="802"/>
      <c r="ZN289" s="802"/>
      <c r="ZO289" s="802"/>
      <c r="ZP289" s="802"/>
      <c r="ZQ289" s="802"/>
      <c r="ZR289" s="802"/>
      <c r="ZS289" s="802"/>
      <c r="ZT289" s="802"/>
      <c r="ZU289" s="802"/>
      <c r="ZV289" s="802"/>
      <c r="ZW289" s="802"/>
      <c r="ZX289" s="802"/>
      <c r="ZY289" s="802"/>
      <c r="ZZ289" s="802"/>
      <c r="AAA289" s="802"/>
      <c r="AAB289" s="802"/>
      <c r="AAC289" s="802"/>
      <c r="AAD289" s="802"/>
      <c r="AAE289" s="802"/>
      <c r="AAF289" s="802"/>
      <c r="AAG289" s="802"/>
      <c r="AAH289" s="802"/>
      <c r="AAI289" s="802"/>
      <c r="AAJ289" s="802"/>
      <c r="AAK289" s="802"/>
      <c r="AAL289" s="802"/>
      <c r="AAM289" s="802"/>
      <c r="AAN289" s="802"/>
      <c r="AAO289" s="802"/>
      <c r="AAP289" s="802"/>
      <c r="AAQ289" s="802"/>
      <c r="AAR289" s="802"/>
      <c r="AAS289" s="802"/>
      <c r="AAT289" s="802"/>
      <c r="AAU289" s="802"/>
      <c r="AAV289" s="802"/>
      <c r="AAW289" s="802"/>
      <c r="AAX289" s="802"/>
      <c r="AAY289" s="802"/>
      <c r="AAZ289" s="802"/>
      <c r="ABA289" s="802"/>
      <c r="ABB289" s="802"/>
      <c r="ABC289" s="802"/>
      <c r="ABD289" s="802"/>
      <c r="ABE289" s="802"/>
      <c r="ABF289" s="802"/>
      <c r="ABG289" s="802"/>
      <c r="ABH289" s="802"/>
      <c r="ABI289" s="802"/>
      <c r="ABJ289" s="802"/>
      <c r="ABK289" s="802"/>
      <c r="ABL289" s="802"/>
      <c r="ABM289" s="802"/>
      <c r="ABN289" s="802"/>
      <c r="ABO289" s="802"/>
      <c r="ABP289" s="802"/>
      <c r="ABQ289" s="802"/>
      <c r="ABR289" s="802"/>
      <c r="ABS289" s="802"/>
      <c r="ABT289" s="802"/>
      <c r="ABU289" s="802"/>
      <c r="ABV289" s="802"/>
      <c r="ABW289" s="802"/>
      <c r="ABX289" s="802"/>
      <c r="ABY289" s="802"/>
      <c r="ABZ289" s="802"/>
      <c r="ACA289" s="802"/>
      <c r="ACB289" s="802"/>
      <c r="ACC289" s="802"/>
      <c r="ACD289" s="802"/>
      <c r="ACE289" s="802"/>
      <c r="ACF289" s="802"/>
      <c r="ACG289" s="802"/>
      <c r="ACH289" s="802"/>
      <c r="ACI289" s="802"/>
      <c r="ACJ289" s="802"/>
      <c r="ACK289" s="802"/>
      <c r="ACL289" s="802"/>
      <c r="ACM289" s="802"/>
      <c r="ACN289" s="802"/>
      <c r="ACO289" s="802"/>
      <c r="ACP289" s="802"/>
      <c r="ACQ289" s="802"/>
      <c r="ACR289" s="802"/>
      <c r="ACS289" s="802"/>
      <c r="ACT289" s="802"/>
      <c r="ACU289" s="802"/>
      <c r="ACV289" s="802"/>
      <c r="ACW289" s="802"/>
      <c r="ACX289" s="802"/>
      <c r="ACY289" s="802"/>
      <c r="ACZ289" s="802"/>
      <c r="ADA289" s="802"/>
      <c r="ADB289" s="802"/>
      <c r="ADC289" s="802"/>
      <c r="ADD289" s="802"/>
      <c r="ADE289" s="802"/>
      <c r="ADF289" s="802"/>
      <c r="ADG289" s="802"/>
      <c r="ADH289" s="802"/>
      <c r="ADI289" s="802"/>
      <c r="ADJ289" s="802"/>
      <c r="ADK289" s="802"/>
      <c r="ADL289" s="802"/>
      <c r="ADM289" s="802"/>
      <c r="ADN289" s="802"/>
      <c r="ADO289" s="802"/>
      <c r="ADP289" s="802"/>
      <c r="ADQ289" s="802"/>
      <c r="ADR289" s="802"/>
      <c r="ADS289" s="802"/>
      <c r="ADT289" s="802"/>
      <c r="ADU289" s="802"/>
      <c r="ADV289" s="802"/>
      <c r="ADW289" s="802"/>
      <c r="ADX289" s="802"/>
      <c r="ADY289" s="802"/>
      <c r="ADZ289" s="802"/>
      <c r="AEA289" s="802"/>
      <c r="AEB289" s="802"/>
      <c r="AEC289" s="802"/>
      <c r="AED289" s="802"/>
      <c r="AEE289" s="802"/>
      <c r="AEF289" s="802"/>
      <c r="AEG289" s="802"/>
      <c r="AEH289" s="802"/>
      <c r="AEI289" s="802"/>
      <c r="AEJ289" s="802"/>
      <c r="AEK289" s="802"/>
      <c r="AEL289" s="802"/>
      <c r="AEM289" s="802"/>
      <c r="AEN289" s="802"/>
      <c r="AEO289" s="802"/>
      <c r="AEP289" s="802"/>
      <c r="AEQ289" s="802"/>
      <c r="AER289" s="802"/>
      <c r="AES289" s="802"/>
      <c r="AET289" s="802"/>
      <c r="AEU289" s="802"/>
      <c r="AEV289" s="802"/>
      <c r="AEW289" s="802"/>
      <c r="AEX289" s="802"/>
      <c r="AEY289" s="802"/>
      <c r="AEZ289" s="802"/>
      <c r="AFA289" s="802"/>
      <c r="AFB289" s="802"/>
      <c r="AFC289" s="802"/>
      <c r="AFD289" s="802"/>
      <c r="AFE289" s="802"/>
      <c r="AFF289" s="802"/>
      <c r="AFG289" s="802"/>
      <c r="AFH289" s="802"/>
      <c r="AFI289" s="802"/>
      <c r="AFJ289" s="802"/>
      <c r="AFK289" s="802"/>
      <c r="AFL289" s="802"/>
      <c r="AFM289" s="802"/>
      <c r="AFN289" s="802"/>
      <c r="AFO289" s="802"/>
      <c r="AFP289" s="802"/>
      <c r="AFQ289" s="802"/>
      <c r="AFR289" s="802"/>
      <c r="AFS289" s="802"/>
      <c r="AFT289" s="802"/>
      <c r="AFU289" s="802"/>
      <c r="AFV289" s="802"/>
      <c r="AFW289" s="802"/>
      <c r="AFX289" s="802"/>
      <c r="AFY289" s="802"/>
      <c r="AFZ289" s="802"/>
      <c r="AGA289" s="802"/>
      <c r="AGB289" s="802"/>
      <c r="AGC289" s="802"/>
      <c r="AGD289" s="802"/>
      <c r="AGE289" s="802"/>
      <c r="AGF289" s="802"/>
      <c r="AGG289" s="802"/>
      <c r="AGH289" s="802"/>
      <c r="AGI289" s="802"/>
      <c r="AGJ289" s="802"/>
      <c r="AGK289" s="802"/>
      <c r="AGL289" s="802"/>
      <c r="AGM289" s="802"/>
      <c r="AGN289" s="802"/>
      <c r="AGO289" s="802"/>
      <c r="AGP289" s="802"/>
      <c r="AGQ289" s="802"/>
      <c r="AGR289" s="802"/>
      <c r="AGS289" s="802"/>
      <c r="AGT289" s="802"/>
      <c r="AGU289" s="802"/>
      <c r="AGV289" s="802"/>
      <c r="AGW289" s="802"/>
      <c r="AGX289" s="802"/>
      <c r="AGY289" s="802"/>
      <c r="AGZ289" s="802"/>
      <c r="AHA289" s="802"/>
      <c r="AHB289" s="802"/>
      <c r="AHC289" s="802"/>
      <c r="AHD289" s="802"/>
      <c r="AHE289" s="802"/>
      <c r="AHF289" s="802"/>
      <c r="AHG289" s="802"/>
      <c r="AHH289" s="802"/>
      <c r="AHI289" s="802"/>
      <c r="AHJ289" s="802"/>
      <c r="AHK289" s="802"/>
      <c r="AHL289" s="802"/>
      <c r="AHM289" s="802"/>
      <c r="AHN289" s="802"/>
      <c r="AHO289" s="802"/>
      <c r="AHP289" s="802"/>
      <c r="AHQ289" s="802"/>
      <c r="AHR289" s="802"/>
      <c r="AHS289" s="802"/>
      <c r="AHT289" s="802"/>
      <c r="AHU289" s="802"/>
      <c r="AHV289" s="802"/>
      <c r="AHW289" s="802"/>
      <c r="AHX289" s="802"/>
      <c r="AHY289" s="802"/>
      <c r="AHZ289" s="802"/>
      <c r="AIA289" s="802"/>
      <c r="AIB289" s="802"/>
      <c r="AIC289" s="802"/>
      <c r="AID289" s="802"/>
      <c r="AIE289" s="802"/>
      <c r="AIF289" s="802"/>
      <c r="AIG289" s="802"/>
      <c r="AIH289" s="802"/>
      <c r="AII289" s="802"/>
      <c r="AIJ289" s="802"/>
      <c r="AQE289" s="802"/>
      <c r="AQF289" s="802"/>
      <c r="AQG289" s="802"/>
      <c r="AQH289" s="802"/>
      <c r="AQI289" s="802"/>
      <c r="AQJ289" s="802"/>
      <c r="AQK289" s="802"/>
      <c r="AQL289" s="802"/>
      <c r="AQM289" s="802"/>
      <c r="AQN289" s="802"/>
      <c r="AQO289" s="802"/>
      <c r="AQP289" s="802"/>
      <c r="AQQ289" s="802"/>
      <c r="AQR289" s="802"/>
      <c r="AQS289" s="802"/>
      <c r="AQT289" s="802"/>
      <c r="AQU289" s="802"/>
      <c r="AQV289" s="802"/>
      <c r="AQW289" s="802"/>
      <c r="AQX289" s="802"/>
      <c r="AQY289" s="802"/>
      <c r="AQZ289" s="802"/>
      <c r="ARA289" s="802"/>
      <c r="ARB289" s="802"/>
      <c r="ARC289" s="802"/>
      <c r="ARD289" s="802"/>
      <c r="ARE289" s="802"/>
      <c r="ARF289" s="802"/>
      <c r="ARG289" s="802"/>
      <c r="ARH289" s="802"/>
      <c r="ARI289" s="802"/>
      <c r="ARJ289" s="802"/>
      <c r="ARK289" s="802"/>
      <c r="ARL289" s="802"/>
      <c r="ARM289" s="802"/>
      <c r="ARN289" s="802"/>
      <c r="ARO289" s="802"/>
      <c r="ARP289" s="802"/>
      <c r="ARQ289" s="802"/>
      <c r="ARR289" s="802"/>
      <c r="ARS289" s="802"/>
      <c r="ART289" s="802"/>
      <c r="ARU289" s="802"/>
      <c r="ARV289" s="802"/>
      <c r="ARW289" s="802"/>
      <c r="ARX289" s="802"/>
      <c r="ARY289" s="802"/>
      <c r="ARZ289" s="802"/>
      <c r="ASA289" s="802"/>
      <c r="ASB289" s="802"/>
      <c r="ASC289" s="802"/>
      <c r="ASD289" s="802"/>
      <c r="ASE289" s="802"/>
      <c r="ASF289" s="802"/>
      <c r="ASG289" s="802"/>
      <c r="ASH289" s="802"/>
      <c r="ASI289" s="802"/>
      <c r="ASJ289" s="802"/>
      <c r="ASK289" s="802"/>
      <c r="ASL289" s="802"/>
      <c r="ATP289" s="802"/>
      <c r="ATQ289" s="802"/>
      <c r="ATR289" s="802"/>
      <c r="ATS289" s="802"/>
      <c r="ATT289" s="802"/>
      <c r="ATU289" s="802"/>
      <c r="ATV289" s="802"/>
      <c r="ATW289" s="802"/>
      <c r="ATX289" s="802"/>
      <c r="ATY289" s="802"/>
      <c r="ATZ289" s="802"/>
      <c r="AUA289" s="802"/>
      <c r="AUB289" s="802"/>
      <c r="AUC289" s="802"/>
      <c r="AUD289" s="802"/>
      <c r="AUE289" s="802"/>
      <c r="AUF289" s="802"/>
      <c r="AUG289" s="802"/>
      <c r="AUH289" s="802"/>
      <c r="AUI289" s="802"/>
      <c r="AUJ289" s="802"/>
      <c r="AUK289" s="802"/>
      <c r="AUL289" s="802"/>
      <c r="AUM289" s="802"/>
      <c r="AUN289" s="802"/>
      <c r="AUO289" s="802"/>
      <c r="AUP289" s="801"/>
      <c r="AUQ289" s="802"/>
      <c r="AUR289" s="801"/>
      <c r="AUS289" s="802"/>
      <c r="AUT289" s="801"/>
      <c r="AUU289" s="802"/>
      <c r="AUV289" s="802"/>
      <c r="AUW289" s="802"/>
      <c r="AUX289" s="802"/>
      <c r="AUY289" s="802"/>
      <c r="AUZ289" s="802"/>
      <c r="AVA289" s="802"/>
      <c r="AVB289" s="802"/>
      <c r="AVC289" s="802"/>
      <c r="AVD289" s="802"/>
      <c r="AVE289" s="802"/>
      <c r="AVF289" s="802"/>
      <c r="AVG289" s="802"/>
      <c r="AVH289" s="802"/>
      <c r="AVI289" s="802"/>
      <c r="AVJ289" s="808"/>
      <c r="AVK289" s="808"/>
      <c r="AVL289" s="808"/>
      <c r="AVM289" s="808"/>
      <c r="AVN289" s="808"/>
      <c r="AVO289" s="808"/>
      <c r="AVP289" s="808"/>
      <c r="AVQ289" s="808"/>
      <c r="AVR289" s="808"/>
      <c r="AVS289" s="808"/>
      <c r="AVT289" s="808"/>
      <c r="AVU289" s="809"/>
      <c r="AVV289" s="809"/>
      <c r="AVW289" s="809"/>
      <c r="AVX289" s="809"/>
      <c r="AVY289" s="809"/>
      <c r="AVZ289" s="809"/>
      <c r="AWA289" s="809"/>
      <c r="AWB289" s="809"/>
      <c r="AWC289" s="809"/>
      <c r="AWD289" s="809"/>
      <c r="AWE289" s="809"/>
      <c r="AWF289" s="809"/>
      <c r="AWG289" s="809"/>
      <c r="AWH289" s="809"/>
      <c r="AWI289" s="809"/>
      <c r="AWJ289" s="809"/>
      <c r="AWK289" s="809"/>
      <c r="AWL289" s="809"/>
      <c r="AWM289" s="809"/>
      <c r="AWN289" s="809"/>
      <c r="AWO289" s="809"/>
      <c r="AWP289" s="809"/>
      <c r="AWQ289" s="809"/>
      <c r="AWR289" s="808"/>
      <c r="AWS289" s="761"/>
      <c r="AWT289" s="808"/>
      <c r="AWU289" s="809"/>
      <c r="AWV289" s="809"/>
      <c r="AWW289" s="809"/>
      <c r="AWX289" s="809"/>
      <c r="AWY289" s="809"/>
      <c r="AWZ289" s="809"/>
      <c r="AXA289" s="809"/>
      <c r="AXB289" s="809"/>
      <c r="AXC289" s="809"/>
      <c r="AXD289" s="809"/>
      <c r="AXE289" s="809"/>
      <c r="AXF289" s="809"/>
      <c r="AXG289" s="809"/>
      <c r="AXH289" s="809"/>
      <c r="AXI289" s="809"/>
      <c r="AXJ289" s="809"/>
      <c r="AXK289" s="809"/>
      <c r="AXL289" s="809"/>
      <c r="AXM289" s="809"/>
      <c r="AXN289" s="809"/>
      <c r="AXO289" s="809"/>
      <c r="AXP289" s="809"/>
      <c r="AXQ289" s="809"/>
      <c r="AXR289" s="809"/>
      <c r="AXS289" s="809"/>
      <c r="AXT289" s="809"/>
      <c r="AXU289" s="809"/>
      <c r="AXV289" s="809"/>
      <c r="AXW289" s="809"/>
      <c r="AXX289" s="809"/>
      <c r="AXY289" s="809"/>
      <c r="AXZ289" s="809"/>
      <c r="AYA289" s="809"/>
      <c r="AYB289" s="809"/>
      <c r="AYC289" s="809"/>
      <c r="AYD289" s="808"/>
      <c r="AYE289" s="808"/>
      <c r="AYF289" s="809"/>
      <c r="AYG289" s="808"/>
      <c r="AYH289" s="810"/>
      <c r="AYI289" s="810"/>
      <c r="AYJ289" s="810"/>
      <c r="AYK289" s="810"/>
      <c r="AYL289" s="810"/>
      <c r="AYM289" s="810"/>
      <c r="AYN289" s="810"/>
      <c r="AYO289" s="810"/>
      <c r="AYP289" s="810"/>
      <c r="AYQ289" s="810"/>
      <c r="AYR289" s="810"/>
      <c r="AYS289" s="810"/>
      <c r="AYT289" s="810"/>
      <c r="AYU289" s="810"/>
      <c r="AYV289" s="810"/>
      <c r="AYW289" s="810"/>
      <c r="AYX289" s="810"/>
      <c r="AYY289" s="810"/>
      <c r="AYZ289" s="810"/>
      <c r="AZA289" s="810"/>
      <c r="AZB289" s="810"/>
      <c r="AZC289" s="810"/>
      <c r="AZD289" s="810"/>
      <c r="AZE289" s="810"/>
      <c r="AZF289" s="810"/>
      <c r="AZG289" s="810"/>
      <c r="AZH289" s="810"/>
      <c r="AZI289" s="810"/>
      <c r="AZJ289" s="810"/>
      <c r="AZK289" s="810"/>
      <c r="AZL289" s="810"/>
      <c r="AZM289" s="810"/>
      <c r="AZN289" s="810"/>
      <c r="AZO289" s="810"/>
      <c r="AZP289" s="809"/>
      <c r="AZQ289" s="802"/>
      <c r="AZR289" s="802"/>
      <c r="AZS289" s="802"/>
    </row>
    <row r="290" spans="45:920 1123:1371" s="793" customFormat="1" ht="13.5">
      <c r="AS290" s="802"/>
      <c r="AT290" s="802"/>
      <c r="AU290" s="802"/>
      <c r="AV290" s="802"/>
      <c r="AW290" s="802"/>
      <c r="AX290" s="802"/>
      <c r="AY290" s="802"/>
      <c r="AZ290" s="802"/>
      <c r="BA290" s="802"/>
      <c r="BB290" s="802"/>
      <c r="BC290" s="802"/>
      <c r="BD290" s="802"/>
      <c r="BE290" s="802"/>
      <c r="BF290" s="802"/>
      <c r="BG290" s="802"/>
      <c r="BH290" s="802"/>
      <c r="BI290" s="802"/>
      <c r="BJ290" s="802"/>
      <c r="BK290" s="802"/>
      <c r="BL290" s="802"/>
      <c r="BM290" s="802"/>
      <c r="BN290" s="802"/>
      <c r="BO290" s="802"/>
      <c r="BP290" s="802"/>
      <c r="BQ290" s="802"/>
      <c r="BR290" s="802"/>
      <c r="BS290" s="802"/>
      <c r="BT290" s="802"/>
      <c r="BU290" s="802"/>
      <c r="BV290" s="802"/>
      <c r="BW290" s="802"/>
      <c r="BX290" s="802"/>
      <c r="BY290" s="802"/>
      <c r="BZ290" s="802"/>
      <c r="CA290" s="802"/>
      <c r="CB290" s="802"/>
      <c r="CC290" s="802"/>
      <c r="CD290" s="802"/>
      <c r="CE290" s="802"/>
      <c r="CF290" s="802"/>
      <c r="CG290" s="802"/>
      <c r="CH290" s="802"/>
      <c r="CI290" s="802"/>
      <c r="CJ290" s="802"/>
      <c r="CK290" s="802"/>
      <c r="CL290" s="802"/>
      <c r="CM290" s="802"/>
      <c r="CN290" s="802"/>
      <c r="CO290" s="802"/>
      <c r="CP290" s="802"/>
      <c r="CQ290" s="802"/>
      <c r="CR290" s="802"/>
      <c r="CS290" s="802"/>
      <c r="CT290" s="802"/>
      <c r="CU290" s="802"/>
      <c r="CV290" s="802"/>
      <c r="CW290" s="802"/>
      <c r="CX290" s="802"/>
      <c r="CY290" s="802"/>
      <c r="CZ290" s="802"/>
      <c r="DA290" s="802"/>
      <c r="DB290" s="802"/>
      <c r="DC290" s="802"/>
      <c r="DD290" s="802"/>
      <c r="DE290" s="802"/>
      <c r="DF290" s="802"/>
      <c r="DG290" s="802"/>
      <c r="DH290" s="802"/>
      <c r="DI290" s="802"/>
      <c r="DJ290" s="802"/>
      <c r="DK290" s="802"/>
      <c r="DL290" s="802"/>
      <c r="DM290" s="802"/>
      <c r="DN290" s="802"/>
      <c r="DO290" s="802"/>
      <c r="DP290" s="802"/>
      <c r="DQ290" s="802"/>
      <c r="DR290" s="802"/>
      <c r="DS290" s="802"/>
      <c r="DT290" s="802"/>
      <c r="DU290" s="802"/>
      <c r="DV290" s="802"/>
      <c r="DW290" s="802"/>
      <c r="DX290" s="802"/>
      <c r="DY290" s="802"/>
      <c r="DZ290" s="802"/>
      <c r="EA290" s="802"/>
      <c r="EB290" s="802"/>
      <c r="EC290" s="802"/>
      <c r="ED290" s="802"/>
      <c r="EE290" s="802"/>
      <c r="EF290" s="802"/>
      <c r="EG290" s="802"/>
      <c r="EH290" s="802"/>
      <c r="EI290" s="802"/>
      <c r="EJ290" s="802"/>
      <c r="EK290" s="802"/>
      <c r="EL290" s="802"/>
      <c r="EM290" s="802"/>
      <c r="EN290" s="802"/>
      <c r="EO290" s="802"/>
      <c r="EP290" s="802"/>
      <c r="EQ290" s="802"/>
      <c r="ER290" s="802"/>
      <c r="ES290" s="802"/>
      <c r="ET290" s="802"/>
      <c r="EU290" s="802"/>
      <c r="EV290" s="802"/>
      <c r="EW290" s="802"/>
      <c r="EX290" s="802"/>
      <c r="EY290" s="802"/>
      <c r="EZ290" s="802"/>
      <c r="FA290" s="802"/>
      <c r="FB290" s="802"/>
      <c r="FC290" s="802"/>
      <c r="FD290" s="802"/>
      <c r="FE290" s="802"/>
      <c r="FF290" s="802"/>
      <c r="FG290" s="802"/>
      <c r="FH290" s="802"/>
      <c r="FI290" s="802"/>
      <c r="FJ290" s="802"/>
      <c r="FK290" s="802"/>
      <c r="FL290" s="802"/>
      <c r="FM290" s="802"/>
      <c r="FN290" s="802"/>
      <c r="FO290" s="802"/>
      <c r="FP290" s="802"/>
      <c r="FQ290" s="802"/>
      <c r="FR290" s="802"/>
      <c r="FS290" s="802"/>
      <c r="FT290" s="802"/>
      <c r="FU290" s="802"/>
      <c r="FV290" s="802"/>
      <c r="FW290" s="802"/>
      <c r="FX290" s="802"/>
      <c r="FY290" s="802"/>
      <c r="FZ290" s="802"/>
      <c r="GA290" s="802"/>
      <c r="GB290" s="802"/>
      <c r="GC290" s="802"/>
      <c r="GD290" s="802"/>
      <c r="GE290" s="802"/>
      <c r="GF290" s="802"/>
      <c r="GG290" s="802"/>
      <c r="GH290" s="802"/>
      <c r="GI290" s="802"/>
      <c r="GJ290" s="802"/>
      <c r="GK290" s="802"/>
      <c r="GL290" s="802"/>
      <c r="GM290" s="802"/>
      <c r="GN290" s="802"/>
      <c r="GO290" s="802"/>
      <c r="GP290" s="802"/>
      <c r="GQ290" s="802"/>
      <c r="GR290" s="802"/>
      <c r="GS290" s="802"/>
      <c r="GT290" s="802"/>
      <c r="GU290" s="802"/>
      <c r="GV290" s="802"/>
      <c r="GW290" s="802"/>
      <c r="GX290" s="802"/>
      <c r="GY290" s="802"/>
      <c r="GZ290" s="802"/>
      <c r="HA290" s="802"/>
      <c r="HB290" s="802"/>
      <c r="HC290" s="802"/>
      <c r="HD290" s="802"/>
      <c r="HE290" s="802"/>
      <c r="HF290" s="802"/>
      <c r="HG290" s="802"/>
      <c r="HH290" s="802"/>
      <c r="HI290" s="802"/>
      <c r="HJ290" s="802"/>
      <c r="HK290" s="802"/>
      <c r="HL290" s="802"/>
      <c r="HM290" s="802"/>
      <c r="HN290" s="802"/>
      <c r="HO290" s="802"/>
      <c r="HP290" s="802"/>
      <c r="HQ290" s="802"/>
      <c r="HR290" s="802"/>
      <c r="HS290" s="802"/>
      <c r="HT290" s="802"/>
      <c r="HU290" s="802"/>
      <c r="HV290" s="802"/>
      <c r="HW290" s="802"/>
      <c r="HX290" s="802"/>
      <c r="HY290" s="802"/>
      <c r="HZ290" s="802"/>
      <c r="IA290" s="802"/>
      <c r="IB290" s="802"/>
      <c r="IC290" s="802"/>
      <c r="ID290" s="802"/>
      <c r="IE290" s="802"/>
      <c r="IF290" s="802"/>
      <c r="IG290" s="802"/>
      <c r="IH290" s="802"/>
      <c r="II290" s="802"/>
      <c r="IJ290" s="802"/>
      <c r="IK290" s="802"/>
      <c r="IL290" s="802"/>
      <c r="IM290" s="802"/>
      <c r="IN290" s="802"/>
      <c r="IO290" s="802"/>
      <c r="IP290" s="802"/>
      <c r="IQ290" s="802"/>
      <c r="IR290" s="802"/>
      <c r="IS290" s="802"/>
      <c r="IT290" s="802"/>
      <c r="IU290" s="802"/>
      <c r="IV290" s="802"/>
      <c r="IW290" s="802"/>
      <c r="IX290" s="802"/>
      <c r="IY290" s="802"/>
      <c r="IZ290" s="802"/>
      <c r="JA290" s="802"/>
      <c r="JB290" s="802"/>
      <c r="JC290" s="802"/>
      <c r="JD290" s="802"/>
      <c r="JE290" s="802"/>
      <c r="JF290" s="802"/>
      <c r="JG290" s="802"/>
      <c r="JH290" s="802"/>
      <c r="JI290" s="802"/>
      <c r="JJ290" s="802"/>
      <c r="JK290" s="802"/>
      <c r="JL290" s="802"/>
      <c r="JM290" s="802"/>
      <c r="JN290" s="802"/>
      <c r="JO290" s="802"/>
      <c r="JP290" s="802"/>
      <c r="JQ290" s="802"/>
      <c r="JR290" s="802"/>
      <c r="JS290" s="802"/>
      <c r="JT290" s="802"/>
      <c r="JU290" s="802"/>
      <c r="JV290" s="802"/>
      <c r="JW290" s="802"/>
      <c r="JX290" s="802"/>
      <c r="JY290" s="802"/>
      <c r="JZ290" s="802"/>
      <c r="KA290" s="802"/>
      <c r="KB290" s="802"/>
      <c r="KC290" s="802"/>
      <c r="KD290" s="802"/>
      <c r="KE290" s="802"/>
      <c r="KF290" s="802"/>
      <c r="KG290" s="802"/>
      <c r="KH290" s="802"/>
      <c r="KI290" s="802"/>
      <c r="KJ290" s="802"/>
      <c r="KK290" s="802"/>
      <c r="KL290" s="802"/>
      <c r="KM290" s="802"/>
      <c r="KN290" s="802"/>
      <c r="KO290" s="802"/>
      <c r="KP290" s="802"/>
      <c r="KQ290" s="802"/>
      <c r="KR290" s="802"/>
      <c r="KS290" s="802"/>
      <c r="KT290" s="802"/>
      <c r="KU290" s="802"/>
      <c r="KV290" s="802"/>
      <c r="KW290" s="802"/>
      <c r="KX290" s="802"/>
      <c r="KY290" s="802"/>
      <c r="KZ290" s="802"/>
      <c r="LA290" s="802"/>
      <c r="LB290" s="802"/>
      <c r="LC290" s="802"/>
      <c r="LD290" s="802"/>
      <c r="LE290" s="802"/>
      <c r="LF290" s="802"/>
      <c r="LG290" s="802"/>
      <c r="LH290" s="802"/>
      <c r="LI290" s="802"/>
      <c r="LJ290" s="802"/>
      <c r="LK290" s="802"/>
      <c r="LL290" s="802"/>
      <c r="LM290" s="802"/>
      <c r="LN290" s="802"/>
      <c r="LO290" s="802"/>
      <c r="LP290" s="802"/>
      <c r="LQ290" s="802"/>
      <c r="LR290" s="802"/>
      <c r="LS290" s="802"/>
      <c r="LT290" s="802"/>
      <c r="LU290" s="802"/>
      <c r="LV290" s="802"/>
      <c r="LW290" s="802"/>
      <c r="LX290" s="802"/>
      <c r="LY290" s="802"/>
      <c r="LZ290" s="802"/>
      <c r="MA290" s="802"/>
      <c r="MB290" s="802"/>
      <c r="MC290" s="802"/>
      <c r="MD290" s="802"/>
      <c r="ME290" s="802"/>
      <c r="MF290" s="802"/>
      <c r="MG290" s="802"/>
      <c r="MH290" s="802"/>
      <c r="MI290" s="802"/>
      <c r="MJ290" s="802"/>
      <c r="MK290" s="802"/>
      <c r="ML290" s="802"/>
      <c r="MM290" s="802"/>
      <c r="MN290" s="802"/>
      <c r="MO290" s="802"/>
      <c r="MP290" s="802"/>
      <c r="MQ290" s="802"/>
      <c r="MR290" s="802"/>
      <c r="MS290" s="802"/>
      <c r="MT290" s="802"/>
      <c r="MU290" s="802"/>
      <c r="MV290" s="802"/>
      <c r="MW290" s="802"/>
      <c r="MX290" s="802"/>
      <c r="MY290" s="802"/>
      <c r="MZ290" s="802"/>
      <c r="NA290" s="802"/>
      <c r="NB290" s="802"/>
      <c r="NC290" s="802"/>
      <c r="ND290" s="802"/>
      <c r="NE290" s="802"/>
      <c r="NF290" s="802"/>
      <c r="NG290" s="802"/>
      <c r="NH290" s="802"/>
      <c r="NI290" s="802"/>
      <c r="NJ290" s="802"/>
      <c r="NK290" s="802"/>
      <c r="NL290" s="802"/>
      <c r="NM290" s="802"/>
      <c r="NN290" s="802"/>
      <c r="NO290" s="802"/>
      <c r="NP290" s="802"/>
      <c r="NQ290" s="802"/>
      <c r="NR290" s="802"/>
      <c r="NS290" s="802"/>
      <c r="NT290" s="802"/>
      <c r="NU290" s="802"/>
      <c r="NV290" s="802"/>
      <c r="NW290" s="802"/>
      <c r="NX290" s="802"/>
      <c r="NY290" s="802"/>
      <c r="NZ290" s="802"/>
      <c r="OA290" s="802"/>
      <c r="OB290" s="802"/>
      <c r="OC290" s="802"/>
      <c r="OD290" s="802"/>
      <c r="OE290" s="802"/>
      <c r="OF290" s="802"/>
      <c r="OG290" s="802"/>
      <c r="OH290" s="802"/>
      <c r="OI290" s="802"/>
      <c r="OJ290" s="802"/>
      <c r="OK290" s="802"/>
      <c r="OL290" s="802"/>
      <c r="OM290" s="802"/>
      <c r="ON290" s="802"/>
      <c r="OO290" s="802"/>
      <c r="OP290" s="802"/>
      <c r="OQ290" s="802"/>
      <c r="OR290" s="802"/>
      <c r="OS290" s="802"/>
      <c r="OT290" s="802"/>
      <c r="OU290" s="802"/>
      <c r="OV290" s="802"/>
      <c r="OW290" s="802"/>
      <c r="OX290" s="802"/>
      <c r="OY290" s="802"/>
      <c r="OZ290" s="802"/>
      <c r="PA290" s="802"/>
      <c r="PB290" s="802"/>
      <c r="PC290" s="802"/>
      <c r="PD290" s="802"/>
      <c r="PE290" s="802"/>
      <c r="PF290" s="802"/>
      <c r="PG290" s="802"/>
      <c r="PH290" s="802"/>
      <c r="PI290" s="802"/>
      <c r="PJ290" s="802"/>
      <c r="PK290" s="802"/>
      <c r="PL290" s="802"/>
      <c r="PM290" s="802"/>
      <c r="PN290" s="802"/>
      <c r="PO290" s="802"/>
      <c r="PP290" s="802"/>
      <c r="PQ290" s="802"/>
      <c r="PR290" s="802"/>
      <c r="PS290" s="802"/>
      <c r="PT290" s="802"/>
      <c r="PU290" s="802"/>
      <c r="PV290" s="802"/>
      <c r="PW290" s="802"/>
      <c r="PX290" s="802"/>
      <c r="PY290" s="802"/>
      <c r="PZ290" s="802"/>
      <c r="QA290" s="802"/>
      <c r="QB290" s="802"/>
      <c r="QC290" s="802"/>
      <c r="QD290" s="802"/>
      <c r="QE290" s="802"/>
      <c r="QF290" s="802"/>
      <c r="QG290" s="802"/>
      <c r="QH290" s="802"/>
      <c r="QI290" s="802"/>
      <c r="QJ290" s="802"/>
      <c r="QK290" s="802"/>
      <c r="QL290" s="802"/>
      <c r="QM290" s="802"/>
      <c r="QN290" s="802"/>
      <c r="QO290" s="802"/>
      <c r="QP290" s="802"/>
      <c r="QQ290" s="802"/>
      <c r="QR290" s="802"/>
      <c r="QS290" s="802"/>
      <c r="QT290" s="802"/>
      <c r="QU290" s="802"/>
      <c r="QV290" s="802"/>
      <c r="QW290" s="802"/>
      <c r="QX290" s="802"/>
      <c r="QY290" s="802"/>
      <c r="QZ290" s="802"/>
      <c r="RA290" s="802"/>
      <c r="RB290" s="802"/>
      <c r="RC290" s="802"/>
      <c r="RD290" s="802"/>
      <c r="RE290" s="802"/>
      <c r="RF290" s="802"/>
      <c r="RG290" s="802"/>
      <c r="RH290" s="802"/>
      <c r="RI290" s="802"/>
      <c r="RJ290" s="802"/>
      <c r="RK290" s="802"/>
      <c r="RL290" s="802"/>
      <c r="RM290" s="802"/>
      <c r="RN290" s="802"/>
      <c r="RO290" s="802"/>
      <c r="RP290" s="802"/>
      <c r="RQ290" s="802"/>
      <c r="RR290" s="802"/>
      <c r="RS290" s="802"/>
      <c r="RT290" s="802"/>
      <c r="RU290" s="802"/>
      <c r="RV290" s="802"/>
      <c r="RW290" s="802"/>
      <c r="RX290" s="802"/>
      <c r="RY290" s="802"/>
      <c r="RZ290" s="802"/>
      <c r="SA290" s="802"/>
      <c r="SB290" s="802"/>
      <c r="SC290" s="802"/>
      <c r="SD290" s="802"/>
      <c r="SE290" s="802"/>
      <c r="SF290" s="802"/>
      <c r="SG290" s="802"/>
      <c r="SH290" s="802"/>
      <c r="SI290" s="802"/>
      <c r="SJ290" s="802"/>
      <c r="SK290" s="802"/>
      <c r="SL290" s="802"/>
      <c r="SM290" s="802"/>
      <c r="SN290" s="802"/>
      <c r="SO290" s="802"/>
      <c r="SP290" s="802"/>
      <c r="SQ290" s="802"/>
      <c r="SR290" s="802"/>
      <c r="SS290" s="802"/>
      <c r="ST290" s="802"/>
      <c r="SU290" s="802"/>
      <c r="SV290" s="802"/>
      <c r="SW290" s="802"/>
      <c r="SX290" s="802"/>
      <c r="SY290" s="802"/>
      <c r="SZ290" s="802"/>
      <c r="TA290" s="802"/>
      <c r="TB290" s="802"/>
      <c r="TC290" s="802"/>
      <c r="TD290" s="802"/>
      <c r="TE290" s="802"/>
      <c r="TF290" s="802"/>
      <c r="TG290" s="802"/>
      <c r="TH290" s="802"/>
      <c r="TI290" s="802"/>
      <c r="TJ290" s="802"/>
      <c r="TK290" s="802"/>
      <c r="TL290" s="802"/>
      <c r="TM290" s="802"/>
      <c r="TN290" s="802"/>
      <c r="TO290" s="802"/>
      <c r="TP290" s="802"/>
      <c r="TQ290" s="802"/>
      <c r="TR290" s="802"/>
      <c r="TS290" s="802"/>
      <c r="TT290" s="802"/>
      <c r="TU290" s="802"/>
      <c r="TV290" s="802"/>
      <c r="TW290" s="802"/>
      <c r="TX290" s="802"/>
      <c r="TY290" s="802"/>
      <c r="TZ290" s="802"/>
      <c r="UA290" s="802"/>
      <c r="UB290" s="802"/>
      <c r="UC290" s="802"/>
      <c r="UD290" s="802"/>
      <c r="UE290" s="802"/>
      <c r="UF290" s="802"/>
      <c r="UG290" s="802"/>
      <c r="UH290" s="802"/>
      <c r="UI290" s="802"/>
      <c r="UJ290" s="802"/>
      <c r="UK290" s="802"/>
      <c r="UL290" s="802"/>
      <c r="UM290" s="802"/>
      <c r="UN290" s="802"/>
      <c r="UO290" s="802"/>
      <c r="UP290" s="802"/>
      <c r="UQ290" s="802"/>
      <c r="UR290" s="802"/>
      <c r="US290" s="802"/>
      <c r="UT290" s="802"/>
      <c r="UU290" s="802"/>
      <c r="UV290" s="802"/>
      <c r="UW290" s="802"/>
      <c r="UX290" s="802"/>
      <c r="UY290" s="802"/>
      <c r="UZ290" s="802"/>
      <c r="VA290" s="802"/>
      <c r="VB290" s="802"/>
      <c r="VC290" s="802"/>
      <c r="VD290" s="802"/>
      <c r="VE290" s="802"/>
      <c r="VF290" s="802"/>
      <c r="VG290" s="802"/>
      <c r="VH290" s="802"/>
      <c r="VI290" s="802"/>
      <c r="VJ290" s="802"/>
      <c r="VK290" s="802"/>
      <c r="VL290" s="802"/>
      <c r="VM290" s="802"/>
      <c r="VN290" s="802"/>
      <c r="VO290" s="802"/>
      <c r="VP290" s="802"/>
      <c r="VQ290" s="802"/>
      <c r="VR290" s="802"/>
      <c r="VS290" s="802"/>
      <c r="VT290" s="802"/>
      <c r="VU290" s="802"/>
      <c r="VV290" s="802"/>
      <c r="VW290" s="802"/>
      <c r="VX290" s="802"/>
      <c r="VY290" s="802"/>
      <c r="VZ290" s="802"/>
      <c r="WA290" s="802"/>
      <c r="WB290" s="802"/>
      <c r="WC290" s="802"/>
      <c r="WD290" s="802"/>
      <c r="WE290" s="802"/>
      <c r="WF290" s="802"/>
      <c r="WG290" s="802"/>
      <c r="WH290" s="802"/>
      <c r="WI290" s="802"/>
      <c r="WJ290" s="802"/>
      <c r="WK290" s="802"/>
      <c r="WL290" s="802"/>
      <c r="WM290" s="802"/>
      <c r="WN290" s="802"/>
      <c r="WO290" s="802"/>
      <c r="WP290" s="802"/>
      <c r="WQ290" s="802"/>
      <c r="WR290" s="802"/>
      <c r="WS290" s="802"/>
      <c r="WT290" s="802"/>
      <c r="WU290" s="802"/>
      <c r="WV290" s="802"/>
      <c r="WW290" s="802"/>
      <c r="WX290" s="802"/>
      <c r="WY290" s="802"/>
      <c r="WZ290" s="802"/>
      <c r="XA290" s="802"/>
      <c r="XB290" s="802"/>
      <c r="XC290" s="802"/>
      <c r="XD290" s="802"/>
      <c r="XE290" s="802"/>
      <c r="XF290" s="802"/>
      <c r="XG290" s="802"/>
      <c r="XH290" s="802"/>
      <c r="XI290" s="802"/>
      <c r="XJ290" s="802"/>
      <c r="XK290" s="802"/>
      <c r="XL290" s="802"/>
      <c r="XM290" s="802"/>
      <c r="XN290" s="802"/>
      <c r="XO290" s="802"/>
      <c r="XP290" s="802"/>
      <c r="XQ290" s="802"/>
      <c r="XR290" s="802"/>
      <c r="XS290" s="802"/>
      <c r="XT290" s="802"/>
      <c r="XU290" s="802"/>
      <c r="XV290" s="802"/>
      <c r="XW290" s="802"/>
      <c r="XX290" s="802"/>
      <c r="XY290" s="802"/>
      <c r="XZ290" s="802"/>
      <c r="YA290" s="802"/>
      <c r="YB290" s="802"/>
      <c r="YC290" s="802"/>
      <c r="YD290" s="802"/>
      <c r="YE290" s="802"/>
      <c r="YF290" s="802"/>
      <c r="YG290" s="802"/>
      <c r="YH290" s="802"/>
      <c r="YI290" s="802"/>
      <c r="YJ290" s="802"/>
      <c r="YK290" s="802"/>
      <c r="YL290" s="802"/>
      <c r="YM290" s="802"/>
      <c r="YN290" s="802"/>
      <c r="YO290" s="802"/>
      <c r="YP290" s="802"/>
      <c r="YQ290" s="802"/>
      <c r="YR290" s="802"/>
      <c r="YS290" s="802"/>
      <c r="YT290" s="802"/>
      <c r="YU290" s="802"/>
      <c r="YV290" s="802"/>
      <c r="YW290" s="802"/>
      <c r="YX290" s="802"/>
      <c r="YY290" s="802"/>
      <c r="YZ290" s="802"/>
      <c r="ZA290" s="802"/>
      <c r="ZB290" s="802"/>
      <c r="ZC290" s="802"/>
      <c r="ZD290" s="802"/>
      <c r="ZE290" s="802"/>
      <c r="ZF290" s="802"/>
      <c r="ZG290" s="802"/>
      <c r="ZH290" s="802"/>
      <c r="ZI290" s="802"/>
      <c r="ZJ290" s="802"/>
      <c r="ZK290" s="802"/>
      <c r="ZL290" s="802"/>
      <c r="ZM290" s="802"/>
      <c r="ZN290" s="802"/>
      <c r="ZO290" s="802"/>
      <c r="ZP290" s="802"/>
      <c r="ZQ290" s="802"/>
      <c r="ZR290" s="802"/>
      <c r="ZS290" s="802"/>
      <c r="ZT290" s="802"/>
      <c r="ZU290" s="802"/>
      <c r="ZV290" s="802"/>
      <c r="ZW290" s="802"/>
      <c r="ZX290" s="802"/>
      <c r="ZY290" s="802"/>
      <c r="ZZ290" s="802"/>
      <c r="AAA290" s="802"/>
      <c r="AAB290" s="802"/>
      <c r="AAC290" s="802"/>
      <c r="AAD290" s="802"/>
      <c r="AAE290" s="802"/>
      <c r="AAF290" s="802"/>
      <c r="AAG290" s="802"/>
      <c r="AAH290" s="802"/>
      <c r="AAI290" s="802"/>
      <c r="AAJ290" s="802"/>
      <c r="AAK290" s="802"/>
      <c r="AAL290" s="802"/>
      <c r="AAM290" s="802"/>
      <c r="AAN290" s="802"/>
      <c r="AAO290" s="802"/>
      <c r="AAP290" s="802"/>
      <c r="AAQ290" s="802"/>
      <c r="AAR290" s="802"/>
      <c r="AAS290" s="802"/>
      <c r="AAT290" s="802"/>
      <c r="AAU290" s="802"/>
      <c r="AAV290" s="802"/>
      <c r="AAW290" s="802"/>
      <c r="AAX290" s="802"/>
      <c r="AAY290" s="802"/>
      <c r="AAZ290" s="802"/>
      <c r="ABA290" s="802"/>
      <c r="ABB290" s="802"/>
      <c r="ABC290" s="802"/>
      <c r="ABD290" s="802"/>
      <c r="ABE290" s="802"/>
      <c r="ABF290" s="802"/>
      <c r="ABG290" s="802"/>
      <c r="ABH290" s="802"/>
      <c r="ABI290" s="802"/>
      <c r="ABJ290" s="802"/>
      <c r="ABK290" s="802"/>
      <c r="ABL290" s="802"/>
      <c r="ABM290" s="802"/>
      <c r="ABN290" s="802"/>
      <c r="ABO290" s="802"/>
      <c r="ABP290" s="802"/>
      <c r="ABQ290" s="802"/>
      <c r="ABR290" s="802"/>
      <c r="ABS290" s="802"/>
      <c r="ABT290" s="802"/>
      <c r="ABU290" s="802"/>
      <c r="ABV290" s="802"/>
      <c r="ABW290" s="802"/>
      <c r="ABX290" s="802"/>
      <c r="ABY290" s="802"/>
      <c r="ABZ290" s="802"/>
      <c r="ACA290" s="802"/>
      <c r="ACB290" s="802"/>
      <c r="ACC290" s="802"/>
      <c r="ACD290" s="802"/>
      <c r="ACE290" s="802"/>
      <c r="ACF290" s="802"/>
      <c r="ACG290" s="802"/>
      <c r="ACH290" s="802"/>
      <c r="ACI290" s="802"/>
      <c r="ACJ290" s="802"/>
      <c r="ACK290" s="802"/>
      <c r="ACL290" s="802"/>
      <c r="ACM290" s="802"/>
      <c r="ACN290" s="802"/>
      <c r="ACO290" s="802"/>
      <c r="ACP290" s="802"/>
      <c r="ACQ290" s="802"/>
      <c r="ACR290" s="802"/>
      <c r="ACS290" s="802"/>
      <c r="ACT290" s="802"/>
      <c r="ACU290" s="802"/>
      <c r="ACV290" s="802"/>
      <c r="ACW290" s="802"/>
      <c r="ACX290" s="802"/>
      <c r="ACY290" s="802"/>
      <c r="ACZ290" s="802"/>
      <c r="ADA290" s="802"/>
      <c r="ADB290" s="802"/>
      <c r="ADC290" s="802"/>
      <c r="ADD290" s="802"/>
      <c r="ADE290" s="802"/>
      <c r="ADF290" s="802"/>
      <c r="ADG290" s="802"/>
      <c r="ADH290" s="802"/>
      <c r="ADI290" s="802"/>
      <c r="ADJ290" s="802"/>
      <c r="ADK290" s="802"/>
      <c r="ADL290" s="802"/>
      <c r="ADM290" s="802"/>
      <c r="ADN290" s="802"/>
      <c r="ADO290" s="802"/>
      <c r="ADP290" s="802"/>
      <c r="ADQ290" s="802"/>
      <c r="ADR290" s="802"/>
      <c r="ADS290" s="802"/>
      <c r="ADT290" s="802"/>
      <c r="ADU290" s="802"/>
      <c r="ADV290" s="802"/>
      <c r="ADW290" s="802"/>
      <c r="ADX290" s="802"/>
      <c r="ADY290" s="802"/>
      <c r="ADZ290" s="802"/>
      <c r="AEA290" s="802"/>
      <c r="AEB290" s="802"/>
      <c r="AEC290" s="802"/>
      <c r="AED290" s="802"/>
      <c r="AEE290" s="802"/>
      <c r="AEF290" s="802"/>
      <c r="AEG290" s="802"/>
      <c r="AEH290" s="802"/>
      <c r="AEI290" s="802"/>
      <c r="AEJ290" s="802"/>
      <c r="AEK290" s="802"/>
      <c r="AEL290" s="802"/>
      <c r="AEM290" s="802"/>
      <c r="AEN290" s="802"/>
      <c r="AEO290" s="802"/>
      <c r="AEP290" s="802"/>
      <c r="AEQ290" s="802"/>
      <c r="AER290" s="802"/>
      <c r="AES290" s="802"/>
      <c r="AET290" s="802"/>
      <c r="AEU290" s="802"/>
      <c r="AEV290" s="802"/>
      <c r="AEW290" s="802"/>
      <c r="AEX290" s="802"/>
      <c r="AEY290" s="802"/>
      <c r="AEZ290" s="802"/>
      <c r="AFA290" s="802"/>
      <c r="AFB290" s="802"/>
      <c r="AFC290" s="802"/>
      <c r="AFD290" s="802"/>
      <c r="AFE290" s="802"/>
      <c r="AFF290" s="802"/>
      <c r="AFG290" s="802"/>
      <c r="AFH290" s="802"/>
      <c r="AFI290" s="802"/>
      <c r="AFJ290" s="802"/>
      <c r="AFK290" s="802"/>
      <c r="AFL290" s="802"/>
      <c r="AFM290" s="802"/>
      <c r="AFN290" s="802"/>
      <c r="AFO290" s="802"/>
      <c r="AFP290" s="802"/>
      <c r="AFQ290" s="802"/>
      <c r="AFR290" s="802"/>
      <c r="AFS290" s="802"/>
      <c r="AFT290" s="802"/>
      <c r="AFU290" s="802"/>
      <c r="AFV290" s="802"/>
      <c r="AFW290" s="802"/>
      <c r="AFX290" s="802"/>
      <c r="AFY290" s="802"/>
      <c r="AFZ290" s="802"/>
      <c r="AGA290" s="802"/>
      <c r="AGB290" s="802"/>
      <c r="AGC290" s="802"/>
      <c r="AGD290" s="802"/>
      <c r="AGE290" s="802"/>
      <c r="AGF290" s="802"/>
      <c r="AGG290" s="802"/>
      <c r="AGH290" s="802"/>
      <c r="AGI290" s="802"/>
      <c r="AGJ290" s="802"/>
      <c r="AGK290" s="802"/>
      <c r="AGL290" s="802"/>
      <c r="AGM290" s="802"/>
      <c r="AGN290" s="802"/>
      <c r="AGO290" s="802"/>
      <c r="AGP290" s="802"/>
      <c r="AGQ290" s="802"/>
      <c r="AGR290" s="802"/>
      <c r="AGS290" s="802"/>
      <c r="AGT290" s="802"/>
      <c r="AGU290" s="802"/>
      <c r="AGV290" s="802"/>
      <c r="AGW290" s="802"/>
      <c r="AGX290" s="802"/>
      <c r="AGY290" s="802"/>
      <c r="AGZ290" s="802"/>
      <c r="AHA290" s="802"/>
      <c r="AHB290" s="802"/>
      <c r="AHC290" s="802"/>
      <c r="AHD290" s="802"/>
      <c r="AHE290" s="802"/>
      <c r="AHF290" s="802"/>
      <c r="AHG290" s="802"/>
      <c r="AHH290" s="802"/>
      <c r="AHI290" s="802"/>
      <c r="AHJ290" s="802"/>
      <c r="AHK290" s="802"/>
      <c r="AHL290" s="802"/>
      <c r="AHM290" s="802"/>
      <c r="AHN290" s="802"/>
      <c r="AHO290" s="802"/>
      <c r="AHP290" s="802"/>
      <c r="AHQ290" s="802"/>
      <c r="AHR290" s="802"/>
      <c r="AHS290" s="802"/>
      <c r="AHT290" s="802"/>
      <c r="AHU290" s="802"/>
      <c r="AHV290" s="802"/>
      <c r="AHW290" s="802"/>
      <c r="AHX290" s="802"/>
      <c r="AHY290" s="802"/>
      <c r="AHZ290" s="802"/>
      <c r="AIA290" s="802"/>
      <c r="AIB290" s="802"/>
      <c r="AIC290" s="802"/>
      <c r="AID290" s="802"/>
      <c r="AIE290" s="802"/>
      <c r="AIF290" s="802"/>
      <c r="AIG290" s="802"/>
      <c r="AIH290" s="802"/>
      <c r="AII290" s="802"/>
      <c r="AIJ290" s="802"/>
      <c r="AQE290" s="802"/>
      <c r="AQF290" s="802"/>
      <c r="AQG290" s="802"/>
      <c r="AQH290" s="802"/>
      <c r="AQI290" s="802"/>
      <c r="AQJ290" s="802"/>
      <c r="AQK290" s="802"/>
      <c r="AQL290" s="802"/>
      <c r="AQM290" s="802"/>
      <c r="AQN290" s="802"/>
      <c r="AQO290" s="802"/>
      <c r="AQP290" s="802"/>
      <c r="AQQ290" s="802"/>
      <c r="AQR290" s="802"/>
      <c r="AQS290" s="802"/>
      <c r="AQT290" s="802"/>
      <c r="AQU290" s="802"/>
      <c r="AQV290" s="802"/>
      <c r="AQW290" s="802"/>
      <c r="AQX290" s="802"/>
      <c r="AQY290" s="802"/>
      <c r="AQZ290" s="802"/>
      <c r="ARA290" s="802"/>
      <c r="ARB290" s="802"/>
      <c r="ARC290" s="802"/>
      <c r="ARD290" s="802"/>
      <c r="ARE290" s="802"/>
      <c r="ARF290" s="802"/>
      <c r="ARG290" s="802"/>
      <c r="ARH290" s="802"/>
      <c r="ARI290" s="802"/>
      <c r="ARJ290" s="802"/>
      <c r="ARK290" s="802"/>
      <c r="ARL290" s="802"/>
      <c r="ARM290" s="802"/>
      <c r="ARN290" s="802"/>
      <c r="ARO290" s="802"/>
      <c r="ARP290" s="802"/>
      <c r="ARQ290" s="802"/>
      <c r="ARR290" s="802"/>
      <c r="ARS290" s="802"/>
      <c r="ART290" s="802"/>
      <c r="ARU290" s="802"/>
      <c r="ARV290" s="802"/>
      <c r="ARW290" s="802"/>
      <c r="ARX290" s="802"/>
      <c r="ARY290" s="802"/>
      <c r="ARZ290" s="802"/>
      <c r="ASA290" s="802"/>
      <c r="ASB290" s="802"/>
      <c r="ASC290" s="802"/>
      <c r="ASD290" s="802"/>
      <c r="ASE290" s="802"/>
      <c r="ASF290" s="802"/>
      <c r="ASG290" s="802"/>
      <c r="ASH290" s="802"/>
      <c r="ASI290" s="802"/>
      <c r="ASJ290" s="802"/>
      <c r="ASK290" s="802"/>
      <c r="ASL290" s="802"/>
      <c r="ATP290" s="802"/>
      <c r="ATQ290" s="802"/>
      <c r="ATR290" s="802"/>
      <c r="ATS290" s="802"/>
      <c r="ATT290" s="802"/>
      <c r="ATU290" s="802"/>
      <c r="ATV290" s="802"/>
      <c r="ATW290" s="802"/>
      <c r="ATX290" s="802"/>
      <c r="ATY290" s="802"/>
      <c r="ATZ290" s="802"/>
      <c r="AUA290" s="802"/>
      <c r="AUB290" s="802"/>
      <c r="AUC290" s="802"/>
      <c r="AUD290" s="802"/>
      <c r="AUE290" s="802"/>
      <c r="AUF290" s="802"/>
      <c r="AUG290" s="802"/>
      <c r="AUH290" s="802"/>
      <c r="AUI290" s="802"/>
      <c r="AUJ290" s="802"/>
      <c r="AUK290" s="802"/>
      <c r="AUL290" s="802"/>
      <c r="AUM290" s="802"/>
      <c r="AUN290" s="802"/>
      <c r="AUO290" s="802"/>
      <c r="AUP290" s="801"/>
      <c r="AUQ290" s="802"/>
      <c r="AUR290" s="801"/>
      <c r="AUS290" s="802"/>
      <c r="AUT290" s="801"/>
      <c r="AUU290" s="802"/>
      <c r="AUV290" s="802"/>
      <c r="AUW290" s="802"/>
      <c r="AUX290" s="802"/>
      <c r="AUY290" s="802"/>
      <c r="AUZ290" s="802"/>
      <c r="AVA290" s="802"/>
      <c r="AVB290" s="802"/>
      <c r="AVC290" s="802"/>
      <c r="AVD290" s="802"/>
      <c r="AVE290" s="802"/>
      <c r="AVF290" s="802"/>
      <c r="AVG290" s="802"/>
      <c r="AVH290" s="802"/>
      <c r="AVI290" s="802"/>
      <c r="AVJ290" s="808"/>
      <c r="AVK290" s="808"/>
      <c r="AVL290" s="808"/>
      <c r="AVM290" s="808"/>
      <c r="AVN290" s="808"/>
      <c r="AVO290" s="808"/>
      <c r="AVP290" s="808"/>
      <c r="AVQ290" s="808"/>
      <c r="AVR290" s="808"/>
      <c r="AVS290" s="808"/>
      <c r="AVT290" s="808"/>
      <c r="AVU290" s="809"/>
      <c r="AVV290" s="809"/>
      <c r="AVW290" s="809"/>
      <c r="AVX290" s="809"/>
      <c r="AVY290" s="809"/>
      <c r="AVZ290" s="809"/>
      <c r="AWA290" s="809"/>
      <c r="AWB290" s="809"/>
      <c r="AWC290" s="809"/>
      <c r="AWD290" s="809"/>
      <c r="AWE290" s="809"/>
      <c r="AWF290" s="809"/>
      <c r="AWG290" s="809"/>
      <c r="AWH290" s="809"/>
      <c r="AWI290" s="809"/>
      <c r="AWJ290" s="809"/>
      <c r="AWK290" s="809"/>
      <c r="AWL290" s="809"/>
      <c r="AWM290" s="809"/>
      <c r="AWN290" s="809"/>
      <c r="AWO290" s="809"/>
      <c r="AWP290" s="809"/>
      <c r="AWQ290" s="809"/>
      <c r="AWR290" s="808"/>
      <c r="AWS290" s="761"/>
      <c r="AWT290" s="808"/>
      <c r="AWU290" s="809"/>
      <c r="AWV290" s="809"/>
      <c r="AWW290" s="809"/>
      <c r="AWX290" s="809"/>
      <c r="AWY290" s="809"/>
      <c r="AWZ290" s="809"/>
      <c r="AXA290" s="809"/>
      <c r="AXB290" s="809"/>
      <c r="AXC290" s="809"/>
      <c r="AXD290" s="809"/>
      <c r="AXE290" s="809"/>
      <c r="AXF290" s="809"/>
      <c r="AXG290" s="809"/>
      <c r="AXH290" s="809"/>
      <c r="AXI290" s="809"/>
      <c r="AXJ290" s="809"/>
      <c r="AXK290" s="809"/>
      <c r="AXL290" s="809"/>
      <c r="AXM290" s="809"/>
      <c r="AXN290" s="809"/>
      <c r="AXO290" s="809"/>
      <c r="AXP290" s="809"/>
      <c r="AXQ290" s="809"/>
      <c r="AXR290" s="809"/>
      <c r="AXS290" s="809"/>
      <c r="AXT290" s="809"/>
      <c r="AXU290" s="809"/>
      <c r="AXV290" s="809"/>
      <c r="AXW290" s="809"/>
      <c r="AXX290" s="809"/>
      <c r="AXY290" s="809"/>
      <c r="AXZ290" s="809"/>
      <c r="AYA290" s="809"/>
      <c r="AYB290" s="809"/>
      <c r="AYC290" s="809"/>
      <c r="AYD290" s="808"/>
      <c r="AYE290" s="808"/>
      <c r="AYF290" s="809"/>
      <c r="AYG290" s="808"/>
      <c r="AYH290" s="810"/>
      <c r="AYI290" s="810"/>
      <c r="AYJ290" s="810"/>
      <c r="AYK290" s="810"/>
      <c r="AYL290" s="810"/>
      <c r="AYM290" s="810"/>
      <c r="AYN290" s="810"/>
      <c r="AYO290" s="810"/>
      <c r="AYP290" s="810"/>
      <c r="AYQ290" s="810"/>
      <c r="AYR290" s="810"/>
      <c r="AYS290" s="810"/>
      <c r="AYT290" s="810"/>
      <c r="AYU290" s="810"/>
      <c r="AYV290" s="810"/>
      <c r="AYW290" s="810"/>
      <c r="AYX290" s="810"/>
      <c r="AYY290" s="810"/>
      <c r="AYZ290" s="810"/>
      <c r="AZA290" s="810"/>
      <c r="AZB290" s="810"/>
      <c r="AZC290" s="810"/>
      <c r="AZD290" s="810"/>
      <c r="AZE290" s="810"/>
      <c r="AZF290" s="810"/>
      <c r="AZG290" s="810"/>
      <c r="AZH290" s="810"/>
      <c r="AZI290" s="810"/>
      <c r="AZJ290" s="810"/>
      <c r="AZK290" s="810"/>
      <c r="AZL290" s="810"/>
      <c r="AZM290" s="810"/>
      <c r="AZN290" s="810"/>
      <c r="AZO290" s="810"/>
      <c r="AZP290" s="809"/>
      <c r="AZQ290" s="802"/>
      <c r="AZR290" s="802"/>
      <c r="AZS290" s="802"/>
    </row>
    <row r="291" spans="45:920 1123:1371" s="793" customFormat="1" ht="13.5">
      <c r="AS291" s="802"/>
      <c r="AT291" s="802"/>
      <c r="AU291" s="802"/>
      <c r="AV291" s="802"/>
      <c r="AW291" s="802"/>
      <c r="AX291" s="802"/>
      <c r="AY291" s="802"/>
      <c r="AZ291" s="802"/>
      <c r="BA291" s="802"/>
      <c r="BB291" s="802"/>
      <c r="BC291" s="802"/>
      <c r="BD291" s="802"/>
      <c r="BE291" s="802"/>
      <c r="BF291" s="802"/>
      <c r="BG291" s="802"/>
      <c r="BH291" s="802"/>
      <c r="BI291" s="802"/>
      <c r="BJ291" s="802"/>
      <c r="BK291" s="802"/>
      <c r="BL291" s="802"/>
      <c r="BM291" s="802"/>
      <c r="BN291" s="802"/>
      <c r="BO291" s="802"/>
      <c r="BP291" s="802"/>
      <c r="BQ291" s="802"/>
      <c r="BR291" s="802"/>
      <c r="BS291" s="802"/>
      <c r="BT291" s="802"/>
      <c r="BU291" s="802"/>
      <c r="BV291" s="802"/>
      <c r="BW291" s="802"/>
      <c r="BX291" s="802"/>
      <c r="BY291" s="802"/>
      <c r="BZ291" s="802"/>
      <c r="CA291" s="802"/>
      <c r="CB291" s="802"/>
      <c r="CC291" s="802"/>
      <c r="CD291" s="802"/>
      <c r="CE291" s="802"/>
      <c r="CF291" s="802"/>
      <c r="CG291" s="802"/>
      <c r="CH291" s="802"/>
      <c r="CI291" s="802"/>
      <c r="CJ291" s="802"/>
      <c r="CK291" s="802"/>
      <c r="CL291" s="802"/>
      <c r="CM291" s="802"/>
      <c r="CN291" s="802"/>
      <c r="CO291" s="802"/>
      <c r="CP291" s="802"/>
      <c r="CQ291" s="802"/>
      <c r="CR291" s="802"/>
      <c r="CS291" s="802"/>
      <c r="CT291" s="802"/>
      <c r="CU291" s="802"/>
      <c r="CV291" s="802"/>
      <c r="CW291" s="802"/>
      <c r="CX291" s="802"/>
      <c r="CY291" s="802"/>
      <c r="CZ291" s="802"/>
      <c r="DA291" s="802"/>
      <c r="DB291" s="802"/>
      <c r="DC291" s="802"/>
      <c r="DD291" s="802"/>
      <c r="DE291" s="802"/>
      <c r="DF291" s="802"/>
      <c r="DG291" s="802"/>
      <c r="DH291" s="802"/>
      <c r="DI291" s="802"/>
      <c r="DJ291" s="802"/>
      <c r="DK291" s="802"/>
      <c r="DL291" s="802"/>
      <c r="DM291" s="802"/>
      <c r="DN291" s="802"/>
      <c r="DO291" s="802"/>
      <c r="DP291" s="802"/>
      <c r="DQ291" s="802"/>
      <c r="DR291" s="802"/>
      <c r="DS291" s="802"/>
      <c r="DT291" s="802"/>
      <c r="DU291" s="802"/>
      <c r="DV291" s="802"/>
      <c r="DW291" s="802"/>
      <c r="DX291" s="802"/>
      <c r="DY291" s="802"/>
      <c r="DZ291" s="802"/>
      <c r="EA291" s="802"/>
      <c r="EB291" s="802"/>
      <c r="EC291" s="802"/>
      <c r="ED291" s="802"/>
      <c r="EE291" s="802"/>
      <c r="EF291" s="802"/>
      <c r="EG291" s="802"/>
      <c r="EH291" s="802"/>
      <c r="EI291" s="802"/>
      <c r="EJ291" s="802"/>
      <c r="EK291" s="802"/>
      <c r="EL291" s="802"/>
      <c r="EM291" s="802"/>
      <c r="EN291" s="802"/>
      <c r="EO291" s="802"/>
      <c r="EP291" s="802"/>
      <c r="EQ291" s="802"/>
      <c r="ER291" s="802"/>
      <c r="ES291" s="802"/>
      <c r="ET291" s="802"/>
      <c r="EU291" s="802"/>
      <c r="EV291" s="802"/>
      <c r="EW291" s="802"/>
      <c r="EX291" s="802"/>
      <c r="EY291" s="802"/>
      <c r="EZ291" s="802"/>
      <c r="FA291" s="802"/>
      <c r="FB291" s="802"/>
      <c r="FC291" s="802"/>
      <c r="FD291" s="802"/>
      <c r="FE291" s="802"/>
      <c r="FF291" s="802"/>
      <c r="FG291" s="802"/>
      <c r="FH291" s="802"/>
      <c r="FI291" s="802"/>
      <c r="FJ291" s="802"/>
      <c r="FK291" s="802"/>
      <c r="FL291" s="802"/>
      <c r="FM291" s="802"/>
      <c r="FN291" s="802"/>
      <c r="FO291" s="802"/>
      <c r="FP291" s="802"/>
      <c r="FQ291" s="802"/>
      <c r="FR291" s="802"/>
      <c r="FS291" s="802"/>
      <c r="FT291" s="802"/>
      <c r="FU291" s="802"/>
      <c r="FV291" s="802"/>
      <c r="FW291" s="802"/>
      <c r="FX291" s="802"/>
      <c r="FY291" s="802"/>
      <c r="FZ291" s="802"/>
      <c r="GA291" s="802"/>
      <c r="GB291" s="802"/>
      <c r="GC291" s="802"/>
      <c r="GD291" s="802"/>
      <c r="GE291" s="802"/>
      <c r="GF291" s="802"/>
      <c r="GG291" s="802"/>
      <c r="GH291" s="802"/>
      <c r="GI291" s="802"/>
      <c r="GJ291" s="802"/>
      <c r="GK291" s="802"/>
      <c r="GL291" s="802"/>
      <c r="GM291" s="802"/>
      <c r="GN291" s="802"/>
      <c r="GO291" s="802"/>
      <c r="GP291" s="802"/>
      <c r="GQ291" s="802"/>
      <c r="GR291" s="802"/>
      <c r="GS291" s="802"/>
      <c r="GT291" s="802"/>
      <c r="GU291" s="802"/>
      <c r="GV291" s="802"/>
      <c r="GW291" s="802"/>
      <c r="GX291" s="802"/>
      <c r="GY291" s="802"/>
      <c r="GZ291" s="802"/>
      <c r="HA291" s="802"/>
      <c r="HB291" s="802"/>
      <c r="HC291" s="802"/>
      <c r="HD291" s="802"/>
      <c r="HE291" s="802"/>
      <c r="HF291" s="802"/>
      <c r="HG291" s="802"/>
      <c r="HH291" s="802"/>
      <c r="HI291" s="802"/>
      <c r="HJ291" s="802"/>
      <c r="HK291" s="802"/>
      <c r="HL291" s="802"/>
      <c r="HM291" s="802"/>
      <c r="HN291" s="802"/>
      <c r="HO291" s="802"/>
      <c r="HP291" s="802"/>
      <c r="HQ291" s="802"/>
      <c r="HR291" s="802"/>
      <c r="HS291" s="802"/>
      <c r="HT291" s="802"/>
      <c r="HU291" s="802"/>
      <c r="HV291" s="802"/>
      <c r="HW291" s="802"/>
      <c r="HX291" s="802"/>
      <c r="HY291" s="802"/>
      <c r="HZ291" s="802"/>
      <c r="IA291" s="802"/>
      <c r="IB291" s="802"/>
      <c r="IC291" s="802"/>
      <c r="ID291" s="802"/>
      <c r="IE291" s="802"/>
      <c r="IF291" s="802"/>
      <c r="IG291" s="802"/>
      <c r="IH291" s="802"/>
      <c r="II291" s="802"/>
      <c r="IJ291" s="802"/>
      <c r="IK291" s="802"/>
      <c r="IL291" s="802"/>
      <c r="IM291" s="802"/>
      <c r="IN291" s="802"/>
      <c r="IO291" s="802"/>
      <c r="IP291" s="802"/>
      <c r="IQ291" s="802"/>
      <c r="IR291" s="802"/>
      <c r="IS291" s="802"/>
      <c r="IT291" s="802"/>
      <c r="IU291" s="802"/>
      <c r="IV291" s="802"/>
      <c r="IW291" s="802"/>
      <c r="IX291" s="802"/>
      <c r="IY291" s="802"/>
      <c r="IZ291" s="802"/>
      <c r="JA291" s="802"/>
      <c r="JB291" s="802"/>
      <c r="JC291" s="802"/>
      <c r="JD291" s="802"/>
      <c r="JE291" s="802"/>
      <c r="JF291" s="802"/>
      <c r="JG291" s="802"/>
      <c r="JH291" s="802"/>
      <c r="JI291" s="802"/>
      <c r="JJ291" s="802"/>
      <c r="JK291" s="802"/>
      <c r="JL291" s="802"/>
      <c r="JM291" s="802"/>
      <c r="JN291" s="802"/>
      <c r="JO291" s="802"/>
      <c r="JP291" s="802"/>
      <c r="JQ291" s="802"/>
      <c r="JR291" s="802"/>
      <c r="JS291" s="802"/>
      <c r="JT291" s="802"/>
      <c r="JU291" s="802"/>
      <c r="JV291" s="802"/>
      <c r="JW291" s="802"/>
      <c r="JX291" s="802"/>
      <c r="JY291" s="802"/>
      <c r="JZ291" s="802"/>
      <c r="KA291" s="802"/>
      <c r="KB291" s="802"/>
      <c r="KC291" s="802"/>
      <c r="KD291" s="802"/>
      <c r="KE291" s="802"/>
      <c r="KF291" s="802"/>
      <c r="KG291" s="802"/>
      <c r="KH291" s="802"/>
      <c r="KI291" s="802"/>
      <c r="KJ291" s="802"/>
      <c r="KK291" s="802"/>
      <c r="KL291" s="802"/>
      <c r="KM291" s="802"/>
      <c r="KN291" s="802"/>
      <c r="KO291" s="802"/>
      <c r="KP291" s="802"/>
      <c r="KQ291" s="802"/>
      <c r="KR291" s="802"/>
      <c r="KS291" s="802"/>
      <c r="KT291" s="802"/>
      <c r="KU291" s="802"/>
      <c r="KV291" s="802"/>
      <c r="KW291" s="802"/>
      <c r="KX291" s="802"/>
      <c r="KY291" s="802"/>
      <c r="KZ291" s="802"/>
      <c r="LA291" s="802"/>
      <c r="LB291" s="802"/>
      <c r="LC291" s="802"/>
      <c r="LD291" s="802"/>
      <c r="LE291" s="802"/>
      <c r="LF291" s="802"/>
      <c r="LG291" s="802"/>
      <c r="LH291" s="802"/>
      <c r="LI291" s="802"/>
      <c r="LJ291" s="802"/>
      <c r="LK291" s="802"/>
      <c r="LL291" s="802"/>
      <c r="LM291" s="802"/>
      <c r="LN291" s="802"/>
      <c r="LO291" s="802"/>
      <c r="LP291" s="802"/>
      <c r="LQ291" s="802"/>
      <c r="LR291" s="802"/>
      <c r="LS291" s="802"/>
      <c r="LT291" s="802"/>
      <c r="LU291" s="802"/>
      <c r="LV291" s="802"/>
      <c r="LW291" s="802"/>
      <c r="LX291" s="802"/>
      <c r="LY291" s="802"/>
      <c r="LZ291" s="802"/>
      <c r="MA291" s="802"/>
      <c r="MB291" s="802"/>
      <c r="MC291" s="802"/>
      <c r="MD291" s="802"/>
      <c r="ME291" s="802"/>
      <c r="MF291" s="802"/>
      <c r="MG291" s="802"/>
      <c r="MH291" s="802"/>
      <c r="MI291" s="802"/>
      <c r="MJ291" s="802"/>
      <c r="MK291" s="802"/>
      <c r="ML291" s="802"/>
      <c r="MM291" s="802"/>
      <c r="MN291" s="802"/>
      <c r="MO291" s="802"/>
      <c r="MP291" s="802"/>
      <c r="MQ291" s="802"/>
      <c r="MR291" s="802"/>
      <c r="MS291" s="802"/>
      <c r="MT291" s="802"/>
      <c r="MU291" s="802"/>
      <c r="MV291" s="802"/>
      <c r="MW291" s="802"/>
      <c r="MX291" s="802"/>
      <c r="MY291" s="802"/>
      <c r="MZ291" s="802"/>
      <c r="NA291" s="802"/>
      <c r="NB291" s="802"/>
      <c r="NC291" s="802"/>
      <c r="ND291" s="802"/>
      <c r="NE291" s="802"/>
      <c r="NF291" s="802"/>
      <c r="NG291" s="802"/>
      <c r="NH291" s="802"/>
      <c r="NI291" s="802"/>
      <c r="NJ291" s="802"/>
      <c r="NK291" s="802"/>
      <c r="NL291" s="802"/>
      <c r="NM291" s="802"/>
      <c r="NN291" s="802"/>
      <c r="NO291" s="802"/>
      <c r="NP291" s="802"/>
      <c r="NQ291" s="802"/>
      <c r="NR291" s="802"/>
      <c r="NS291" s="802"/>
      <c r="NT291" s="802"/>
      <c r="NU291" s="802"/>
      <c r="NV291" s="802"/>
      <c r="NW291" s="802"/>
      <c r="NX291" s="802"/>
      <c r="NY291" s="802"/>
      <c r="NZ291" s="802"/>
      <c r="OA291" s="802"/>
      <c r="OB291" s="802"/>
      <c r="OC291" s="802"/>
      <c r="OD291" s="802"/>
      <c r="OE291" s="802"/>
      <c r="OF291" s="802"/>
      <c r="OG291" s="802"/>
      <c r="OH291" s="802"/>
      <c r="OI291" s="802"/>
      <c r="OJ291" s="802"/>
      <c r="OK291" s="802"/>
      <c r="OL291" s="802"/>
      <c r="OM291" s="802"/>
      <c r="ON291" s="802"/>
      <c r="OO291" s="802"/>
      <c r="OP291" s="802"/>
      <c r="OQ291" s="802"/>
      <c r="OR291" s="802"/>
      <c r="OS291" s="802"/>
      <c r="OT291" s="802"/>
      <c r="OU291" s="802"/>
      <c r="OV291" s="802"/>
      <c r="OW291" s="802"/>
      <c r="OX291" s="802"/>
      <c r="OY291" s="802"/>
      <c r="OZ291" s="802"/>
      <c r="PA291" s="802"/>
      <c r="PB291" s="802"/>
      <c r="PC291" s="802"/>
      <c r="PD291" s="802"/>
      <c r="PE291" s="802"/>
      <c r="PF291" s="802"/>
      <c r="PG291" s="802"/>
      <c r="PH291" s="802"/>
      <c r="PI291" s="802"/>
      <c r="PJ291" s="802"/>
      <c r="PK291" s="802"/>
      <c r="PL291" s="802"/>
      <c r="PM291" s="802"/>
      <c r="PN291" s="802"/>
      <c r="PO291" s="802"/>
      <c r="PP291" s="802"/>
      <c r="PQ291" s="802"/>
      <c r="PR291" s="802"/>
      <c r="PS291" s="802"/>
      <c r="PT291" s="802"/>
      <c r="PU291" s="802"/>
      <c r="PV291" s="802"/>
      <c r="PW291" s="802"/>
      <c r="PX291" s="802"/>
      <c r="PY291" s="802"/>
      <c r="PZ291" s="802"/>
      <c r="QA291" s="802"/>
      <c r="QB291" s="802"/>
      <c r="QC291" s="802"/>
      <c r="QD291" s="802"/>
      <c r="QE291" s="802"/>
      <c r="QF291" s="802"/>
      <c r="QG291" s="802"/>
      <c r="QH291" s="802"/>
      <c r="QI291" s="802"/>
      <c r="QJ291" s="802"/>
      <c r="QK291" s="802"/>
      <c r="QL291" s="802"/>
      <c r="QM291" s="802"/>
      <c r="QN291" s="802"/>
      <c r="QO291" s="802"/>
      <c r="QP291" s="802"/>
      <c r="QQ291" s="802"/>
      <c r="QR291" s="802"/>
      <c r="QS291" s="802"/>
      <c r="QT291" s="802"/>
      <c r="QU291" s="802"/>
      <c r="QV291" s="802"/>
      <c r="QW291" s="802"/>
      <c r="QX291" s="802"/>
      <c r="QY291" s="802"/>
      <c r="QZ291" s="802"/>
      <c r="RA291" s="802"/>
      <c r="RB291" s="802"/>
      <c r="RC291" s="802"/>
      <c r="RD291" s="802"/>
      <c r="RE291" s="802"/>
      <c r="RF291" s="802"/>
      <c r="RG291" s="802"/>
      <c r="RH291" s="802"/>
      <c r="RI291" s="802"/>
      <c r="RJ291" s="802"/>
      <c r="RK291" s="802"/>
      <c r="RL291" s="802"/>
      <c r="RM291" s="802"/>
      <c r="RN291" s="802"/>
      <c r="RO291" s="802"/>
      <c r="RP291" s="802"/>
      <c r="RQ291" s="802"/>
      <c r="RR291" s="802"/>
      <c r="RS291" s="802"/>
      <c r="RT291" s="802"/>
      <c r="RU291" s="802"/>
      <c r="RV291" s="802"/>
      <c r="RW291" s="802"/>
      <c r="RX291" s="802"/>
      <c r="RY291" s="802"/>
      <c r="RZ291" s="802"/>
      <c r="SA291" s="802"/>
      <c r="SB291" s="802"/>
      <c r="SC291" s="802"/>
      <c r="SD291" s="802"/>
      <c r="SE291" s="802"/>
      <c r="SF291" s="802"/>
      <c r="SG291" s="802"/>
      <c r="SH291" s="802"/>
      <c r="SI291" s="802"/>
      <c r="SJ291" s="802"/>
      <c r="SK291" s="802"/>
      <c r="SL291" s="802"/>
      <c r="SM291" s="802"/>
      <c r="SN291" s="802"/>
      <c r="SO291" s="802"/>
      <c r="SP291" s="802"/>
      <c r="SQ291" s="802"/>
      <c r="SR291" s="802"/>
      <c r="SS291" s="802"/>
      <c r="ST291" s="802"/>
      <c r="SU291" s="802"/>
      <c r="SV291" s="802"/>
      <c r="SW291" s="802"/>
      <c r="SX291" s="802"/>
      <c r="SY291" s="802"/>
      <c r="SZ291" s="802"/>
      <c r="TA291" s="802"/>
      <c r="TB291" s="802"/>
      <c r="TC291" s="802"/>
      <c r="TD291" s="802"/>
      <c r="TE291" s="802"/>
      <c r="TF291" s="802"/>
      <c r="TG291" s="802"/>
      <c r="TH291" s="802"/>
      <c r="TI291" s="802"/>
      <c r="TJ291" s="802"/>
      <c r="TK291" s="802"/>
      <c r="TL291" s="802"/>
      <c r="TM291" s="802"/>
      <c r="TN291" s="802"/>
      <c r="TO291" s="802"/>
      <c r="TP291" s="802"/>
      <c r="TQ291" s="802"/>
      <c r="TR291" s="802"/>
      <c r="TS291" s="802"/>
      <c r="TT291" s="802"/>
      <c r="TU291" s="802"/>
      <c r="TV291" s="802"/>
      <c r="TW291" s="802"/>
      <c r="TX291" s="802"/>
      <c r="TY291" s="802"/>
      <c r="TZ291" s="802"/>
      <c r="UA291" s="802"/>
      <c r="UB291" s="802"/>
      <c r="UC291" s="802"/>
      <c r="UD291" s="802"/>
      <c r="UE291" s="802"/>
      <c r="UF291" s="802"/>
      <c r="UG291" s="802"/>
      <c r="UH291" s="802"/>
      <c r="UI291" s="802"/>
      <c r="UJ291" s="802"/>
      <c r="UK291" s="802"/>
      <c r="UL291" s="802"/>
      <c r="UM291" s="802"/>
      <c r="UN291" s="802"/>
      <c r="UO291" s="802"/>
      <c r="UP291" s="802"/>
      <c r="UQ291" s="802"/>
      <c r="UR291" s="802"/>
      <c r="US291" s="802"/>
      <c r="UT291" s="802"/>
      <c r="UU291" s="802"/>
      <c r="UV291" s="802"/>
      <c r="UW291" s="802"/>
      <c r="UX291" s="802"/>
      <c r="UY291" s="802"/>
      <c r="UZ291" s="802"/>
      <c r="VA291" s="802"/>
      <c r="VB291" s="802"/>
      <c r="VC291" s="802"/>
      <c r="VD291" s="802"/>
      <c r="VE291" s="802"/>
      <c r="VF291" s="802"/>
      <c r="VG291" s="802"/>
      <c r="VH291" s="802"/>
      <c r="VI291" s="802"/>
      <c r="VJ291" s="802"/>
      <c r="VK291" s="802"/>
      <c r="VL291" s="802"/>
      <c r="VM291" s="802"/>
      <c r="VN291" s="802"/>
      <c r="VO291" s="802"/>
      <c r="VP291" s="802"/>
      <c r="VQ291" s="802"/>
      <c r="VR291" s="802"/>
      <c r="VS291" s="802"/>
      <c r="VT291" s="802"/>
      <c r="VU291" s="802"/>
      <c r="VV291" s="802"/>
      <c r="VW291" s="802"/>
      <c r="VX291" s="802"/>
      <c r="VY291" s="802"/>
      <c r="VZ291" s="802"/>
      <c r="WA291" s="802"/>
      <c r="WB291" s="802"/>
      <c r="WC291" s="802"/>
      <c r="WD291" s="802"/>
      <c r="WE291" s="802"/>
      <c r="WF291" s="802"/>
      <c r="WG291" s="802"/>
      <c r="WH291" s="802"/>
      <c r="WI291" s="802"/>
      <c r="WJ291" s="802"/>
      <c r="WK291" s="802"/>
      <c r="WL291" s="802"/>
      <c r="WM291" s="802"/>
      <c r="WN291" s="802"/>
      <c r="WO291" s="802"/>
      <c r="WP291" s="802"/>
      <c r="WQ291" s="802"/>
      <c r="WR291" s="802"/>
      <c r="WS291" s="802"/>
      <c r="WT291" s="802"/>
      <c r="WU291" s="802"/>
      <c r="WV291" s="802"/>
      <c r="WW291" s="802"/>
      <c r="WX291" s="802"/>
      <c r="WY291" s="802"/>
      <c r="WZ291" s="802"/>
      <c r="XA291" s="802"/>
      <c r="XB291" s="802"/>
      <c r="XC291" s="802"/>
      <c r="XD291" s="802"/>
      <c r="XE291" s="802"/>
      <c r="XF291" s="802"/>
      <c r="XG291" s="802"/>
      <c r="XH291" s="802"/>
      <c r="XI291" s="802"/>
      <c r="XJ291" s="802"/>
      <c r="XK291" s="802"/>
      <c r="XL291" s="802"/>
      <c r="XM291" s="802"/>
      <c r="XN291" s="802"/>
      <c r="XO291" s="802"/>
      <c r="XP291" s="802"/>
      <c r="XQ291" s="802"/>
      <c r="XR291" s="802"/>
      <c r="XS291" s="802"/>
      <c r="XT291" s="802"/>
      <c r="XU291" s="802"/>
      <c r="XV291" s="802"/>
      <c r="XW291" s="802"/>
      <c r="XX291" s="802"/>
      <c r="XY291" s="802"/>
      <c r="XZ291" s="802"/>
      <c r="YA291" s="802"/>
      <c r="YB291" s="802"/>
      <c r="YC291" s="802"/>
      <c r="YD291" s="802"/>
      <c r="YE291" s="802"/>
      <c r="YF291" s="802"/>
      <c r="YG291" s="802"/>
      <c r="YH291" s="802"/>
      <c r="YI291" s="802"/>
      <c r="YJ291" s="802"/>
      <c r="YK291" s="802"/>
      <c r="YL291" s="802"/>
      <c r="YM291" s="802"/>
      <c r="YN291" s="802"/>
      <c r="YO291" s="802"/>
      <c r="YP291" s="802"/>
      <c r="YQ291" s="802"/>
      <c r="YR291" s="802"/>
      <c r="YS291" s="802"/>
      <c r="YT291" s="802"/>
      <c r="YU291" s="802"/>
      <c r="YV291" s="802"/>
      <c r="YW291" s="802"/>
      <c r="YX291" s="802"/>
      <c r="YY291" s="802"/>
      <c r="YZ291" s="802"/>
      <c r="ZA291" s="802"/>
      <c r="ZB291" s="802"/>
      <c r="ZC291" s="802"/>
      <c r="ZD291" s="802"/>
      <c r="ZE291" s="802"/>
      <c r="ZF291" s="802"/>
      <c r="ZG291" s="802"/>
      <c r="ZH291" s="802"/>
      <c r="ZI291" s="802"/>
      <c r="ZJ291" s="802"/>
      <c r="ZK291" s="802"/>
      <c r="ZL291" s="802"/>
      <c r="ZM291" s="802"/>
      <c r="ZN291" s="802"/>
      <c r="ZO291" s="802"/>
      <c r="ZP291" s="802"/>
      <c r="ZQ291" s="802"/>
      <c r="ZR291" s="802"/>
      <c r="ZS291" s="802"/>
      <c r="ZT291" s="802"/>
      <c r="ZU291" s="802"/>
      <c r="ZV291" s="802"/>
      <c r="ZW291" s="802"/>
      <c r="ZX291" s="802"/>
      <c r="ZY291" s="802"/>
      <c r="ZZ291" s="802"/>
      <c r="AAA291" s="802"/>
      <c r="AAB291" s="802"/>
      <c r="AAC291" s="802"/>
      <c r="AAD291" s="802"/>
      <c r="AAE291" s="802"/>
      <c r="AAF291" s="802"/>
      <c r="AAG291" s="802"/>
      <c r="AAH291" s="802"/>
      <c r="AAI291" s="802"/>
      <c r="AAJ291" s="802"/>
      <c r="AAK291" s="802"/>
      <c r="AAL291" s="802"/>
      <c r="AAM291" s="802"/>
      <c r="AAN291" s="802"/>
      <c r="AAO291" s="802"/>
      <c r="AAP291" s="802"/>
      <c r="AAQ291" s="802"/>
      <c r="AAR291" s="802"/>
      <c r="AAS291" s="802"/>
      <c r="AAT291" s="802"/>
      <c r="AAU291" s="802"/>
      <c r="AAV291" s="802"/>
      <c r="AAW291" s="802"/>
      <c r="AAX291" s="802"/>
      <c r="AAY291" s="802"/>
      <c r="AAZ291" s="802"/>
      <c r="ABA291" s="802"/>
      <c r="ABB291" s="802"/>
      <c r="ABC291" s="802"/>
      <c r="ABD291" s="802"/>
      <c r="ABE291" s="802"/>
      <c r="ABF291" s="802"/>
      <c r="ABG291" s="802"/>
      <c r="ABH291" s="802"/>
      <c r="ABI291" s="802"/>
      <c r="ABJ291" s="802"/>
      <c r="ABK291" s="802"/>
      <c r="ABL291" s="802"/>
      <c r="ABM291" s="802"/>
      <c r="ABN291" s="802"/>
      <c r="ABO291" s="802"/>
      <c r="ABP291" s="802"/>
      <c r="ABQ291" s="802"/>
      <c r="ABR291" s="802"/>
      <c r="ABS291" s="802"/>
      <c r="ABT291" s="802"/>
      <c r="ABU291" s="802"/>
      <c r="ABV291" s="802"/>
      <c r="ABW291" s="802"/>
      <c r="ABX291" s="802"/>
      <c r="ABY291" s="802"/>
      <c r="ABZ291" s="802"/>
      <c r="ACA291" s="802"/>
      <c r="ACB291" s="802"/>
      <c r="ACC291" s="802"/>
      <c r="ACD291" s="802"/>
      <c r="ACE291" s="802"/>
      <c r="ACF291" s="802"/>
      <c r="ACG291" s="802"/>
      <c r="ACH291" s="802"/>
      <c r="ACI291" s="802"/>
      <c r="ACJ291" s="802"/>
      <c r="ACK291" s="802"/>
      <c r="ACL291" s="802"/>
      <c r="ACM291" s="802"/>
      <c r="ACN291" s="802"/>
      <c r="ACO291" s="802"/>
      <c r="ACP291" s="802"/>
      <c r="ACQ291" s="802"/>
      <c r="ACR291" s="802"/>
      <c r="ACS291" s="802"/>
      <c r="ACT291" s="802"/>
      <c r="ACU291" s="802"/>
      <c r="ACV291" s="802"/>
      <c r="ACW291" s="802"/>
      <c r="ACX291" s="802"/>
      <c r="ACY291" s="802"/>
      <c r="ACZ291" s="802"/>
      <c r="ADA291" s="802"/>
      <c r="ADB291" s="802"/>
      <c r="ADC291" s="802"/>
      <c r="ADD291" s="802"/>
      <c r="ADE291" s="802"/>
      <c r="ADF291" s="802"/>
      <c r="ADG291" s="802"/>
      <c r="ADH291" s="802"/>
      <c r="ADI291" s="802"/>
      <c r="ADJ291" s="802"/>
      <c r="ADK291" s="802"/>
      <c r="ADL291" s="802"/>
      <c r="ADM291" s="802"/>
      <c r="ADN291" s="802"/>
      <c r="ADO291" s="802"/>
      <c r="ADP291" s="802"/>
      <c r="ADQ291" s="802"/>
      <c r="ADR291" s="802"/>
      <c r="ADS291" s="802"/>
      <c r="ADT291" s="802"/>
      <c r="ADU291" s="802"/>
      <c r="ADV291" s="802"/>
      <c r="ADW291" s="802"/>
      <c r="ADX291" s="802"/>
      <c r="ADY291" s="802"/>
      <c r="ADZ291" s="802"/>
      <c r="AEA291" s="802"/>
      <c r="AEB291" s="802"/>
      <c r="AEC291" s="802"/>
      <c r="AED291" s="802"/>
      <c r="AEE291" s="802"/>
      <c r="AEF291" s="802"/>
      <c r="AEG291" s="802"/>
      <c r="AEH291" s="802"/>
      <c r="AEI291" s="802"/>
      <c r="AEJ291" s="802"/>
      <c r="AEK291" s="802"/>
      <c r="AEL291" s="802"/>
      <c r="AEM291" s="802"/>
      <c r="AEN291" s="802"/>
      <c r="AEO291" s="802"/>
      <c r="AEP291" s="802"/>
      <c r="AEQ291" s="802"/>
      <c r="AER291" s="802"/>
      <c r="AES291" s="802"/>
      <c r="AET291" s="802"/>
      <c r="AEU291" s="802"/>
      <c r="AEV291" s="802"/>
      <c r="AEW291" s="802"/>
      <c r="AEX291" s="802"/>
      <c r="AEY291" s="802"/>
      <c r="AEZ291" s="802"/>
      <c r="AFA291" s="802"/>
      <c r="AFB291" s="802"/>
      <c r="AFC291" s="802"/>
      <c r="AFD291" s="802"/>
      <c r="AFE291" s="802"/>
      <c r="AFF291" s="802"/>
      <c r="AFG291" s="802"/>
      <c r="AFH291" s="802"/>
      <c r="AFI291" s="802"/>
      <c r="AFJ291" s="802"/>
      <c r="AFK291" s="802"/>
      <c r="AFL291" s="802"/>
      <c r="AFM291" s="802"/>
      <c r="AFN291" s="802"/>
      <c r="AFO291" s="802"/>
      <c r="AFP291" s="802"/>
      <c r="AFQ291" s="802"/>
      <c r="AFR291" s="802"/>
      <c r="AFS291" s="802"/>
      <c r="AFT291" s="802"/>
      <c r="AFU291" s="802"/>
      <c r="AFV291" s="802"/>
      <c r="AFW291" s="802"/>
      <c r="AFX291" s="802"/>
      <c r="AFY291" s="802"/>
      <c r="AFZ291" s="802"/>
      <c r="AGA291" s="802"/>
      <c r="AGB291" s="802"/>
      <c r="AGC291" s="802"/>
      <c r="AGD291" s="802"/>
      <c r="AGE291" s="802"/>
      <c r="AGF291" s="802"/>
      <c r="AGG291" s="802"/>
      <c r="AGH291" s="802"/>
      <c r="AGI291" s="802"/>
      <c r="AGJ291" s="802"/>
      <c r="AGK291" s="802"/>
      <c r="AGL291" s="802"/>
      <c r="AGM291" s="802"/>
      <c r="AGN291" s="802"/>
      <c r="AGO291" s="802"/>
      <c r="AGP291" s="802"/>
      <c r="AGQ291" s="802"/>
      <c r="AGR291" s="802"/>
      <c r="AGS291" s="802"/>
      <c r="AGT291" s="802"/>
      <c r="AGU291" s="802"/>
      <c r="AGV291" s="802"/>
      <c r="AGW291" s="802"/>
      <c r="AGX291" s="802"/>
      <c r="AGY291" s="802"/>
      <c r="AGZ291" s="802"/>
      <c r="AHA291" s="802"/>
      <c r="AHB291" s="802"/>
      <c r="AHC291" s="802"/>
      <c r="AHD291" s="802"/>
      <c r="AHE291" s="802"/>
      <c r="AHF291" s="802"/>
      <c r="AHG291" s="802"/>
      <c r="AHH291" s="802"/>
      <c r="AHI291" s="802"/>
      <c r="AHJ291" s="802"/>
      <c r="AHK291" s="802"/>
      <c r="AHL291" s="802"/>
      <c r="AHM291" s="802"/>
      <c r="AHN291" s="802"/>
      <c r="AHO291" s="802"/>
      <c r="AHP291" s="802"/>
      <c r="AHQ291" s="802"/>
      <c r="AHR291" s="802"/>
      <c r="AHS291" s="802"/>
      <c r="AHT291" s="802"/>
      <c r="AHU291" s="802"/>
      <c r="AHV291" s="802"/>
      <c r="AHW291" s="802"/>
      <c r="AHX291" s="802"/>
      <c r="AHY291" s="802"/>
      <c r="AHZ291" s="802"/>
      <c r="AIA291" s="802"/>
      <c r="AIB291" s="802"/>
      <c r="AIC291" s="802"/>
      <c r="AID291" s="802"/>
      <c r="AIE291" s="802"/>
      <c r="AIF291" s="802"/>
      <c r="AIG291" s="802"/>
      <c r="AIH291" s="802"/>
      <c r="AII291" s="802"/>
      <c r="AIJ291" s="802"/>
      <c r="AQE291" s="802"/>
      <c r="AQF291" s="802"/>
      <c r="AQG291" s="802"/>
      <c r="AQH291" s="802"/>
      <c r="AQI291" s="802"/>
      <c r="AQJ291" s="802"/>
      <c r="AQK291" s="802"/>
      <c r="AQL291" s="802"/>
      <c r="AQM291" s="802"/>
      <c r="AQN291" s="802"/>
      <c r="AQO291" s="802"/>
      <c r="AQP291" s="802"/>
      <c r="AQQ291" s="802"/>
      <c r="AQR291" s="802"/>
      <c r="AQS291" s="802"/>
      <c r="AQT291" s="802"/>
      <c r="AQU291" s="802"/>
      <c r="AQV291" s="802"/>
      <c r="AQW291" s="802"/>
      <c r="AQX291" s="802"/>
      <c r="AQY291" s="802"/>
      <c r="AQZ291" s="802"/>
      <c r="ARA291" s="802"/>
      <c r="ARB291" s="802"/>
      <c r="ARC291" s="802"/>
      <c r="ARD291" s="802"/>
      <c r="ARE291" s="802"/>
      <c r="ARF291" s="802"/>
      <c r="ARG291" s="802"/>
      <c r="ARH291" s="802"/>
      <c r="ARI291" s="802"/>
      <c r="ARJ291" s="802"/>
      <c r="ARK291" s="802"/>
      <c r="ARL291" s="802"/>
      <c r="ARM291" s="802"/>
      <c r="ARN291" s="802"/>
      <c r="ARO291" s="802"/>
      <c r="ARP291" s="802"/>
      <c r="ARQ291" s="802"/>
      <c r="ARR291" s="802"/>
      <c r="ARS291" s="802"/>
      <c r="ART291" s="802"/>
      <c r="ARU291" s="802"/>
      <c r="ARV291" s="802"/>
      <c r="ARW291" s="802"/>
      <c r="ARX291" s="802"/>
      <c r="ARY291" s="802"/>
      <c r="ARZ291" s="802"/>
      <c r="ASA291" s="802"/>
      <c r="ASB291" s="802"/>
      <c r="ASC291" s="802"/>
      <c r="ASD291" s="802"/>
      <c r="ASE291" s="802"/>
      <c r="ASF291" s="802"/>
      <c r="ASG291" s="802"/>
      <c r="ASH291" s="802"/>
      <c r="ASI291" s="802"/>
      <c r="ASJ291" s="802"/>
      <c r="ASK291" s="802"/>
      <c r="ASL291" s="802"/>
      <c r="ATP291" s="802"/>
      <c r="ATQ291" s="802"/>
      <c r="ATR291" s="802"/>
      <c r="ATS291" s="802"/>
      <c r="ATT291" s="802"/>
      <c r="ATU291" s="802"/>
      <c r="ATV291" s="802"/>
      <c r="ATW291" s="802"/>
      <c r="ATX291" s="802"/>
      <c r="ATY291" s="802"/>
      <c r="ATZ291" s="802"/>
      <c r="AUA291" s="802"/>
      <c r="AUB291" s="802"/>
      <c r="AUC291" s="802"/>
      <c r="AUD291" s="802"/>
      <c r="AUE291" s="802"/>
      <c r="AUF291" s="802"/>
      <c r="AUG291" s="802"/>
      <c r="AUH291" s="802"/>
      <c r="AUI291" s="802"/>
      <c r="AUJ291" s="802"/>
      <c r="AUK291" s="802"/>
      <c r="AUL291" s="802"/>
      <c r="AUM291" s="802"/>
      <c r="AUN291" s="802"/>
      <c r="AUO291" s="802"/>
      <c r="AUP291" s="801"/>
      <c r="AUQ291" s="802"/>
      <c r="AUR291" s="801"/>
      <c r="AUS291" s="802"/>
      <c r="AUT291" s="801"/>
      <c r="AUU291" s="802"/>
      <c r="AUV291" s="802"/>
      <c r="AUW291" s="802"/>
      <c r="AUX291" s="802"/>
      <c r="AUY291" s="802"/>
      <c r="AUZ291" s="802"/>
      <c r="AVA291" s="802"/>
      <c r="AVB291" s="802"/>
      <c r="AVC291" s="802"/>
      <c r="AVD291" s="802"/>
      <c r="AVE291" s="802"/>
      <c r="AVF291" s="802"/>
      <c r="AVG291" s="802"/>
      <c r="AVH291" s="802"/>
      <c r="AVI291" s="802"/>
      <c r="AVJ291" s="808"/>
      <c r="AVK291" s="808"/>
      <c r="AVL291" s="808"/>
      <c r="AVM291" s="808"/>
      <c r="AVN291" s="808"/>
      <c r="AVO291" s="808"/>
      <c r="AVP291" s="808"/>
      <c r="AVQ291" s="808"/>
      <c r="AVR291" s="808"/>
      <c r="AVS291" s="808"/>
      <c r="AVT291" s="808"/>
      <c r="AVU291" s="809"/>
      <c r="AVV291" s="809"/>
      <c r="AVW291" s="809"/>
      <c r="AVX291" s="809"/>
      <c r="AVY291" s="809"/>
      <c r="AVZ291" s="809"/>
      <c r="AWA291" s="809"/>
      <c r="AWB291" s="809"/>
      <c r="AWC291" s="809"/>
      <c r="AWD291" s="809"/>
      <c r="AWE291" s="809"/>
      <c r="AWF291" s="809"/>
      <c r="AWG291" s="809"/>
      <c r="AWH291" s="809"/>
      <c r="AWI291" s="809"/>
      <c r="AWJ291" s="809"/>
      <c r="AWK291" s="809"/>
      <c r="AWL291" s="809"/>
      <c r="AWM291" s="809"/>
      <c r="AWN291" s="809"/>
      <c r="AWO291" s="809"/>
      <c r="AWP291" s="809"/>
      <c r="AWQ291" s="809"/>
      <c r="AWR291" s="808"/>
      <c r="AWS291" s="761"/>
      <c r="AWT291" s="808"/>
      <c r="AWU291" s="809"/>
      <c r="AWV291" s="809"/>
      <c r="AWW291" s="809"/>
      <c r="AWX291" s="809"/>
      <c r="AWY291" s="809"/>
      <c r="AWZ291" s="809"/>
      <c r="AXA291" s="809"/>
      <c r="AXB291" s="809"/>
      <c r="AXC291" s="809"/>
      <c r="AXD291" s="809"/>
      <c r="AXE291" s="809"/>
      <c r="AXF291" s="809"/>
      <c r="AXG291" s="809"/>
      <c r="AXH291" s="809"/>
      <c r="AXI291" s="809"/>
      <c r="AXJ291" s="809"/>
      <c r="AXK291" s="809"/>
      <c r="AXL291" s="809"/>
      <c r="AXM291" s="809"/>
      <c r="AXN291" s="809"/>
      <c r="AXO291" s="809"/>
      <c r="AXP291" s="809"/>
      <c r="AXQ291" s="809"/>
      <c r="AXR291" s="809"/>
      <c r="AXS291" s="809"/>
      <c r="AXT291" s="809"/>
      <c r="AXU291" s="809"/>
      <c r="AXV291" s="809"/>
      <c r="AXW291" s="809"/>
      <c r="AXX291" s="809"/>
      <c r="AXY291" s="809"/>
      <c r="AXZ291" s="809"/>
      <c r="AYA291" s="809"/>
      <c r="AYB291" s="809"/>
      <c r="AYC291" s="809"/>
      <c r="AYD291" s="808"/>
      <c r="AYE291" s="808"/>
      <c r="AYF291" s="809"/>
      <c r="AYG291" s="808"/>
      <c r="AYH291" s="810"/>
      <c r="AYI291" s="810"/>
      <c r="AYJ291" s="810"/>
      <c r="AYK291" s="810"/>
      <c r="AYL291" s="810"/>
      <c r="AYM291" s="810"/>
      <c r="AYN291" s="810"/>
      <c r="AYO291" s="810"/>
      <c r="AYP291" s="810"/>
      <c r="AYQ291" s="810"/>
      <c r="AYR291" s="810"/>
      <c r="AYS291" s="810"/>
      <c r="AYT291" s="810"/>
      <c r="AYU291" s="810"/>
      <c r="AYV291" s="810"/>
      <c r="AYW291" s="810"/>
      <c r="AYX291" s="810"/>
      <c r="AYY291" s="810"/>
      <c r="AYZ291" s="810"/>
      <c r="AZA291" s="810"/>
      <c r="AZB291" s="810"/>
      <c r="AZC291" s="810"/>
      <c r="AZD291" s="810"/>
      <c r="AZE291" s="810"/>
      <c r="AZF291" s="810"/>
      <c r="AZG291" s="810"/>
      <c r="AZH291" s="810"/>
      <c r="AZI291" s="810"/>
      <c r="AZJ291" s="810"/>
      <c r="AZK291" s="810"/>
      <c r="AZL291" s="810"/>
      <c r="AZM291" s="810"/>
      <c r="AZN291" s="810"/>
      <c r="AZO291" s="810"/>
      <c r="AZP291" s="809"/>
      <c r="AZQ291" s="802"/>
      <c r="AZR291" s="802"/>
      <c r="AZS291" s="802"/>
    </row>
    <row r="292" spans="45:920 1123:1371" s="793" customFormat="1" ht="13.5">
      <c r="AS292" s="802"/>
      <c r="AT292" s="802"/>
      <c r="AU292" s="802"/>
      <c r="AV292" s="802"/>
      <c r="AW292" s="802"/>
      <c r="AX292" s="802"/>
      <c r="AY292" s="802"/>
      <c r="AZ292" s="802"/>
      <c r="BA292" s="802"/>
      <c r="BB292" s="802"/>
      <c r="BC292" s="802"/>
      <c r="BD292" s="802"/>
      <c r="BE292" s="802"/>
      <c r="BF292" s="802"/>
      <c r="BG292" s="802"/>
      <c r="BH292" s="802"/>
      <c r="BI292" s="802"/>
      <c r="BJ292" s="802"/>
      <c r="BK292" s="802"/>
      <c r="BL292" s="802"/>
      <c r="BM292" s="802"/>
      <c r="BN292" s="802"/>
      <c r="BO292" s="802"/>
      <c r="BP292" s="802"/>
      <c r="BQ292" s="802"/>
      <c r="BR292" s="802"/>
      <c r="BS292" s="802"/>
      <c r="BT292" s="802"/>
      <c r="BU292" s="802"/>
      <c r="BV292" s="802"/>
      <c r="BW292" s="802"/>
      <c r="BX292" s="802"/>
      <c r="BY292" s="802"/>
      <c r="BZ292" s="802"/>
      <c r="CA292" s="802"/>
      <c r="CB292" s="802"/>
      <c r="CC292" s="802"/>
      <c r="CD292" s="802"/>
      <c r="CE292" s="802"/>
      <c r="CF292" s="802"/>
      <c r="CG292" s="802"/>
      <c r="CH292" s="802"/>
      <c r="CI292" s="802"/>
      <c r="CJ292" s="802"/>
      <c r="CK292" s="802"/>
      <c r="CL292" s="802"/>
      <c r="CM292" s="802"/>
      <c r="CN292" s="802"/>
      <c r="CO292" s="802"/>
      <c r="CP292" s="802"/>
      <c r="CQ292" s="802"/>
      <c r="CR292" s="802"/>
      <c r="CS292" s="802"/>
      <c r="CT292" s="802"/>
      <c r="CU292" s="802"/>
      <c r="CV292" s="802"/>
      <c r="CW292" s="802"/>
      <c r="CX292" s="802"/>
      <c r="CY292" s="802"/>
      <c r="CZ292" s="802"/>
      <c r="DA292" s="802"/>
      <c r="DB292" s="802"/>
      <c r="DC292" s="802"/>
      <c r="DD292" s="802"/>
      <c r="DE292" s="802"/>
      <c r="DF292" s="802"/>
      <c r="DG292" s="802"/>
      <c r="DH292" s="802"/>
      <c r="DI292" s="802"/>
      <c r="DJ292" s="802"/>
      <c r="DK292" s="802"/>
      <c r="DL292" s="802"/>
      <c r="DM292" s="802"/>
      <c r="DN292" s="802"/>
      <c r="DO292" s="802"/>
      <c r="DP292" s="802"/>
      <c r="DQ292" s="802"/>
      <c r="DR292" s="802"/>
      <c r="DS292" s="802"/>
      <c r="DT292" s="802"/>
      <c r="DU292" s="802"/>
      <c r="DV292" s="802"/>
      <c r="DW292" s="802"/>
      <c r="DX292" s="802"/>
      <c r="DY292" s="802"/>
      <c r="DZ292" s="802"/>
      <c r="EA292" s="802"/>
      <c r="EB292" s="802"/>
      <c r="EC292" s="802"/>
      <c r="ED292" s="802"/>
      <c r="EE292" s="802"/>
      <c r="EF292" s="802"/>
      <c r="EG292" s="802"/>
      <c r="EH292" s="802"/>
      <c r="EI292" s="802"/>
      <c r="EJ292" s="802"/>
      <c r="EK292" s="802"/>
      <c r="EL292" s="802"/>
      <c r="EM292" s="802"/>
      <c r="EN292" s="802"/>
      <c r="EO292" s="802"/>
      <c r="EP292" s="802"/>
      <c r="EQ292" s="802"/>
      <c r="ER292" s="802"/>
      <c r="ES292" s="802"/>
      <c r="ET292" s="802"/>
      <c r="EU292" s="802"/>
      <c r="EV292" s="802"/>
      <c r="EW292" s="802"/>
      <c r="EX292" s="802"/>
      <c r="EY292" s="802"/>
      <c r="EZ292" s="802"/>
      <c r="FA292" s="802"/>
      <c r="FB292" s="802"/>
      <c r="FC292" s="802"/>
      <c r="FD292" s="802"/>
      <c r="FE292" s="802"/>
      <c r="FF292" s="802"/>
      <c r="FG292" s="802"/>
      <c r="FH292" s="802"/>
      <c r="FI292" s="802"/>
      <c r="FJ292" s="802"/>
      <c r="FK292" s="802"/>
      <c r="FL292" s="802"/>
      <c r="FM292" s="802"/>
      <c r="FN292" s="802"/>
      <c r="FO292" s="802"/>
      <c r="FP292" s="802"/>
      <c r="FQ292" s="802"/>
      <c r="FR292" s="802"/>
      <c r="FS292" s="802"/>
      <c r="FT292" s="802"/>
      <c r="FU292" s="802"/>
      <c r="FV292" s="802"/>
      <c r="FW292" s="802"/>
      <c r="FX292" s="802"/>
      <c r="FY292" s="802"/>
      <c r="FZ292" s="802"/>
      <c r="GA292" s="802"/>
      <c r="GB292" s="802"/>
      <c r="GC292" s="802"/>
      <c r="GD292" s="802"/>
      <c r="GE292" s="802"/>
      <c r="GF292" s="802"/>
      <c r="GG292" s="802"/>
      <c r="GH292" s="802"/>
      <c r="GI292" s="802"/>
      <c r="GJ292" s="802"/>
      <c r="GK292" s="802"/>
      <c r="GL292" s="802"/>
      <c r="GM292" s="802"/>
      <c r="GN292" s="802"/>
      <c r="GO292" s="802"/>
      <c r="GP292" s="802"/>
      <c r="GQ292" s="802"/>
      <c r="GR292" s="802"/>
      <c r="GS292" s="802"/>
      <c r="GT292" s="802"/>
      <c r="GU292" s="802"/>
      <c r="GV292" s="802"/>
      <c r="GW292" s="802"/>
      <c r="GX292" s="802"/>
      <c r="GY292" s="802"/>
      <c r="GZ292" s="802"/>
      <c r="HA292" s="802"/>
      <c r="HB292" s="802"/>
      <c r="HC292" s="802"/>
      <c r="HD292" s="802"/>
      <c r="HE292" s="802"/>
      <c r="HF292" s="802"/>
      <c r="HG292" s="802"/>
      <c r="HH292" s="802"/>
      <c r="HI292" s="802"/>
      <c r="HJ292" s="802"/>
      <c r="HK292" s="802"/>
      <c r="HL292" s="802"/>
      <c r="HM292" s="802"/>
      <c r="HN292" s="802"/>
      <c r="HO292" s="802"/>
      <c r="HP292" s="802"/>
      <c r="HQ292" s="802"/>
      <c r="HR292" s="802"/>
      <c r="HS292" s="802"/>
      <c r="HT292" s="802"/>
      <c r="HU292" s="802"/>
      <c r="HV292" s="802"/>
      <c r="HW292" s="802"/>
      <c r="HX292" s="802"/>
      <c r="HY292" s="802"/>
      <c r="HZ292" s="802"/>
      <c r="IA292" s="802"/>
      <c r="IB292" s="802"/>
      <c r="IC292" s="802"/>
      <c r="ID292" s="802"/>
      <c r="IE292" s="802"/>
      <c r="IF292" s="802"/>
      <c r="IG292" s="802"/>
      <c r="IH292" s="802"/>
      <c r="II292" s="802"/>
      <c r="IJ292" s="802"/>
      <c r="IK292" s="802"/>
      <c r="IL292" s="802"/>
      <c r="IM292" s="802"/>
      <c r="IN292" s="802"/>
      <c r="IO292" s="802"/>
      <c r="IP292" s="802"/>
      <c r="IQ292" s="802"/>
      <c r="IR292" s="802"/>
      <c r="IS292" s="802"/>
      <c r="IT292" s="802"/>
      <c r="IU292" s="802"/>
      <c r="IV292" s="802"/>
      <c r="IW292" s="802"/>
      <c r="IX292" s="802"/>
      <c r="IY292" s="802"/>
      <c r="IZ292" s="802"/>
      <c r="JA292" s="802"/>
      <c r="JB292" s="802"/>
      <c r="JC292" s="802"/>
      <c r="JD292" s="802"/>
      <c r="JE292" s="802"/>
      <c r="JF292" s="802"/>
      <c r="JG292" s="802"/>
      <c r="JH292" s="802"/>
      <c r="JI292" s="802"/>
      <c r="JJ292" s="802"/>
      <c r="JK292" s="802"/>
      <c r="JL292" s="802"/>
      <c r="JM292" s="802"/>
      <c r="JN292" s="802"/>
      <c r="JO292" s="802"/>
      <c r="JP292" s="802"/>
      <c r="JQ292" s="802"/>
      <c r="JR292" s="802"/>
      <c r="JS292" s="802"/>
      <c r="JT292" s="802"/>
      <c r="JU292" s="802"/>
      <c r="JV292" s="802"/>
      <c r="JW292" s="802"/>
      <c r="JX292" s="802"/>
      <c r="JY292" s="802"/>
      <c r="JZ292" s="802"/>
      <c r="KA292" s="802"/>
      <c r="KB292" s="802"/>
      <c r="KC292" s="802"/>
      <c r="KD292" s="802"/>
      <c r="KE292" s="802"/>
      <c r="KF292" s="802"/>
      <c r="KG292" s="802"/>
      <c r="KH292" s="802"/>
      <c r="KI292" s="802"/>
      <c r="KJ292" s="802"/>
      <c r="KK292" s="802"/>
      <c r="KL292" s="802"/>
      <c r="KM292" s="802"/>
      <c r="KN292" s="802"/>
      <c r="KO292" s="802"/>
      <c r="KP292" s="802"/>
      <c r="KQ292" s="802"/>
      <c r="KR292" s="802"/>
      <c r="KS292" s="802"/>
      <c r="KT292" s="802"/>
      <c r="KU292" s="802"/>
      <c r="KV292" s="802"/>
      <c r="KW292" s="802"/>
      <c r="KX292" s="802"/>
      <c r="KY292" s="802"/>
      <c r="KZ292" s="802"/>
      <c r="LA292" s="802"/>
      <c r="LB292" s="802"/>
      <c r="LC292" s="802"/>
      <c r="LD292" s="802"/>
      <c r="LE292" s="802"/>
      <c r="LF292" s="802"/>
      <c r="LG292" s="802"/>
      <c r="LH292" s="802"/>
      <c r="LI292" s="802"/>
      <c r="LJ292" s="802"/>
      <c r="LK292" s="802"/>
      <c r="LL292" s="802"/>
      <c r="LM292" s="802"/>
      <c r="LN292" s="802"/>
      <c r="LO292" s="802"/>
      <c r="LP292" s="802"/>
      <c r="LQ292" s="802"/>
      <c r="LR292" s="802"/>
      <c r="LS292" s="802"/>
      <c r="LT292" s="802"/>
      <c r="LU292" s="802"/>
      <c r="LV292" s="802"/>
      <c r="LW292" s="802"/>
      <c r="LX292" s="802"/>
      <c r="LY292" s="802"/>
      <c r="LZ292" s="802"/>
      <c r="MA292" s="802"/>
      <c r="MB292" s="802"/>
      <c r="MC292" s="802"/>
      <c r="MD292" s="802"/>
      <c r="ME292" s="802"/>
      <c r="MF292" s="802"/>
      <c r="MG292" s="802"/>
      <c r="MH292" s="802"/>
      <c r="MI292" s="802"/>
      <c r="MJ292" s="802"/>
      <c r="MK292" s="802"/>
      <c r="ML292" s="802"/>
      <c r="MM292" s="802"/>
      <c r="MN292" s="802"/>
      <c r="MO292" s="802"/>
      <c r="MP292" s="802"/>
      <c r="MQ292" s="802"/>
      <c r="MR292" s="802"/>
      <c r="MS292" s="802"/>
      <c r="MT292" s="802"/>
      <c r="MU292" s="802"/>
      <c r="MV292" s="802"/>
      <c r="MW292" s="802"/>
      <c r="MX292" s="802"/>
      <c r="MY292" s="802"/>
      <c r="MZ292" s="802"/>
      <c r="NA292" s="802"/>
      <c r="NB292" s="802"/>
      <c r="NC292" s="802"/>
      <c r="ND292" s="802"/>
      <c r="NE292" s="802"/>
      <c r="NF292" s="802"/>
      <c r="NG292" s="802"/>
      <c r="NH292" s="802"/>
      <c r="NI292" s="802"/>
      <c r="NJ292" s="802"/>
      <c r="NK292" s="802"/>
      <c r="NL292" s="802"/>
      <c r="NM292" s="802"/>
      <c r="NN292" s="802"/>
      <c r="NO292" s="802"/>
      <c r="NP292" s="802"/>
      <c r="NQ292" s="802"/>
      <c r="NR292" s="802"/>
      <c r="NS292" s="802"/>
      <c r="NT292" s="802"/>
      <c r="NU292" s="802"/>
      <c r="NV292" s="802"/>
      <c r="NW292" s="802"/>
      <c r="NX292" s="802"/>
      <c r="NY292" s="802"/>
      <c r="NZ292" s="802"/>
      <c r="OA292" s="802"/>
      <c r="OB292" s="802"/>
      <c r="OC292" s="802"/>
      <c r="OD292" s="802"/>
      <c r="OE292" s="802"/>
      <c r="OF292" s="802"/>
      <c r="OG292" s="802"/>
      <c r="OH292" s="802"/>
      <c r="OI292" s="802"/>
      <c r="OJ292" s="802"/>
      <c r="OK292" s="802"/>
      <c r="OL292" s="802"/>
      <c r="OM292" s="802"/>
      <c r="ON292" s="802"/>
      <c r="OO292" s="802"/>
      <c r="OP292" s="802"/>
      <c r="OQ292" s="802"/>
      <c r="OR292" s="802"/>
      <c r="OS292" s="802"/>
      <c r="OT292" s="802"/>
      <c r="OU292" s="802"/>
      <c r="OV292" s="802"/>
      <c r="OW292" s="802"/>
      <c r="OX292" s="802"/>
      <c r="OY292" s="802"/>
      <c r="OZ292" s="802"/>
      <c r="PA292" s="802"/>
      <c r="PB292" s="802"/>
      <c r="PC292" s="802"/>
      <c r="PD292" s="802"/>
      <c r="PE292" s="802"/>
      <c r="PF292" s="802"/>
      <c r="PG292" s="802"/>
      <c r="PH292" s="802"/>
      <c r="PI292" s="802"/>
      <c r="PJ292" s="802"/>
      <c r="PK292" s="802"/>
      <c r="PL292" s="802"/>
      <c r="PM292" s="802"/>
      <c r="PN292" s="802"/>
      <c r="PO292" s="802"/>
      <c r="PP292" s="802"/>
      <c r="PQ292" s="802"/>
      <c r="PR292" s="802"/>
      <c r="PS292" s="802"/>
      <c r="PT292" s="802"/>
      <c r="PU292" s="802"/>
      <c r="PV292" s="802"/>
      <c r="PW292" s="802"/>
      <c r="PX292" s="802"/>
      <c r="PY292" s="802"/>
      <c r="PZ292" s="802"/>
      <c r="QA292" s="802"/>
      <c r="QB292" s="802"/>
      <c r="QC292" s="802"/>
      <c r="QD292" s="802"/>
      <c r="QE292" s="802"/>
      <c r="QF292" s="802"/>
      <c r="QG292" s="802"/>
      <c r="QH292" s="802"/>
      <c r="QI292" s="802"/>
      <c r="QJ292" s="802"/>
      <c r="QK292" s="802"/>
      <c r="QL292" s="802"/>
      <c r="QM292" s="802"/>
      <c r="QN292" s="802"/>
      <c r="QO292" s="802"/>
      <c r="QP292" s="802"/>
      <c r="QQ292" s="802"/>
      <c r="QR292" s="802"/>
      <c r="QS292" s="802"/>
      <c r="QT292" s="802"/>
      <c r="QU292" s="802"/>
      <c r="QV292" s="802"/>
      <c r="QW292" s="802"/>
      <c r="QX292" s="802"/>
      <c r="QY292" s="802"/>
      <c r="QZ292" s="802"/>
      <c r="RA292" s="802"/>
      <c r="RB292" s="802"/>
      <c r="RC292" s="802"/>
      <c r="RD292" s="802"/>
      <c r="RE292" s="802"/>
      <c r="RF292" s="802"/>
      <c r="RG292" s="802"/>
      <c r="RH292" s="802"/>
      <c r="RI292" s="802"/>
      <c r="RJ292" s="802"/>
      <c r="RK292" s="802"/>
      <c r="RL292" s="802"/>
      <c r="RM292" s="802"/>
      <c r="RN292" s="802"/>
      <c r="RO292" s="802"/>
      <c r="RP292" s="802"/>
      <c r="RQ292" s="802"/>
      <c r="RR292" s="802"/>
      <c r="RS292" s="802"/>
      <c r="RT292" s="802"/>
      <c r="RU292" s="802"/>
      <c r="RV292" s="802"/>
      <c r="RW292" s="802"/>
      <c r="RX292" s="802"/>
      <c r="RY292" s="802"/>
      <c r="RZ292" s="802"/>
      <c r="SA292" s="802"/>
      <c r="SB292" s="802"/>
      <c r="SC292" s="802"/>
      <c r="SD292" s="802"/>
      <c r="SE292" s="802"/>
      <c r="SF292" s="802"/>
      <c r="SG292" s="802"/>
      <c r="SH292" s="802"/>
      <c r="SI292" s="802"/>
      <c r="SJ292" s="802"/>
      <c r="SK292" s="802"/>
      <c r="SL292" s="802"/>
      <c r="SM292" s="802"/>
      <c r="SN292" s="802"/>
      <c r="SO292" s="802"/>
      <c r="SP292" s="802"/>
      <c r="SQ292" s="802"/>
      <c r="SR292" s="802"/>
      <c r="SS292" s="802"/>
      <c r="ST292" s="802"/>
      <c r="SU292" s="802"/>
      <c r="SV292" s="802"/>
      <c r="SW292" s="802"/>
      <c r="SX292" s="802"/>
      <c r="SY292" s="802"/>
      <c r="SZ292" s="802"/>
      <c r="TA292" s="802"/>
      <c r="TB292" s="802"/>
      <c r="TC292" s="802"/>
      <c r="TD292" s="802"/>
      <c r="TE292" s="802"/>
      <c r="TF292" s="802"/>
      <c r="TG292" s="802"/>
      <c r="TH292" s="802"/>
      <c r="TI292" s="802"/>
      <c r="TJ292" s="802"/>
      <c r="TK292" s="802"/>
      <c r="TL292" s="802"/>
      <c r="TM292" s="802"/>
      <c r="TN292" s="802"/>
      <c r="TO292" s="802"/>
      <c r="TP292" s="802"/>
      <c r="TQ292" s="802"/>
      <c r="TR292" s="802"/>
      <c r="TS292" s="802"/>
      <c r="TT292" s="802"/>
      <c r="TU292" s="802"/>
      <c r="TV292" s="802"/>
      <c r="TW292" s="802"/>
      <c r="TX292" s="802"/>
      <c r="TY292" s="802"/>
      <c r="TZ292" s="802"/>
      <c r="UA292" s="802"/>
      <c r="UB292" s="802"/>
      <c r="UC292" s="802"/>
      <c r="UD292" s="802"/>
      <c r="UE292" s="802"/>
      <c r="UF292" s="802"/>
      <c r="UG292" s="802"/>
      <c r="UH292" s="802"/>
      <c r="UI292" s="802"/>
      <c r="UJ292" s="802"/>
      <c r="UK292" s="802"/>
      <c r="UL292" s="802"/>
      <c r="UM292" s="802"/>
      <c r="UN292" s="802"/>
      <c r="UO292" s="802"/>
      <c r="UP292" s="802"/>
      <c r="UQ292" s="802"/>
      <c r="UR292" s="802"/>
      <c r="US292" s="802"/>
      <c r="UT292" s="802"/>
      <c r="UU292" s="802"/>
      <c r="UV292" s="802"/>
      <c r="UW292" s="802"/>
      <c r="UX292" s="802"/>
      <c r="UY292" s="802"/>
      <c r="UZ292" s="802"/>
      <c r="VA292" s="802"/>
      <c r="VB292" s="802"/>
      <c r="VC292" s="802"/>
      <c r="VD292" s="802"/>
      <c r="VE292" s="802"/>
      <c r="VF292" s="802"/>
      <c r="VG292" s="802"/>
      <c r="VH292" s="802"/>
      <c r="VI292" s="802"/>
      <c r="VJ292" s="802"/>
      <c r="VK292" s="802"/>
      <c r="VL292" s="802"/>
      <c r="VM292" s="802"/>
      <c r="VN292" s="802"/>
      <c r="VO292" s="802"/>
      <c r="VP292" s="802"/>
      <c r="VQ292" s="802"/>
      <c r="VR292" s="802"/>
      <c r="VS292" s="802"/>
      <c r="VT292" s="802"/>
      <c r="VU292" s="802"/>
      <c r="VV292" s="802"/>
      <c r="VW292" s="802"/>
      <c r="VX292" s="802"/>
      <c r="VY292" s="802"/>
      <c r="VZ292" s="802"/>
      <c r="WA292" s="802"/>
      <c r="WB292" s="802"/>
      <c r="WC292" s="802"/>
      <c r="WD292" s="802"/>
      <c r="WE292" s="802"/>
      <c r="WF292" s="802"/>
      <c r="WG292" s="802"/>
      <c r="WH292" s="802"/>
      <c r="WI292" s="802"/>
      <c r="WJ292" s="802"/>
      <c r="WK292" s="802"/>
      <c r="WL292" s="802"/>
      <c r="WM292" s="802"/>
      <c r="WN292" s="802"/>
      <c r="WO292" s="802"/>
      <c r="WP292" s="802"/>
      <c r="WQ292" s="802"/>
      <c r="WR292" s="802"/>
      <c r="WS292" s="802"/>
      <c r="WT292" s="802"/>
      <c r="WU292" s="802"/>
      <c r="WV292" s="802"/>
      <c r="WW292" s="802"/>
      <c r="WX292" s="802"/>
      <c r="WY292" s="802"/>
      <c r="WZ292" s="802"/>
      <c r="XA292" s="802"/>
      <c r="XB292" s="802"/>
      <c r="XC292" s="802"/>
      <c r="XD292" s="802"/>
      <c r="XE292" s="802"/>
      <c r="XF292" s="802"/>
      <c r="XG292" s="802"/>
      <c r="XH292" s="802"/>
      <c r="XI292" s="802"/>
      <c r="XJ292" s="802"/>
      <c r="XK292" s="802"/>
      <c r="XL292" s="802"/>
      <c r="XM292" s="802"/>
      <c r="XN292" s="802"/>
      <c r="XO292" s="802"/>
      <c r="XP292" s="802"/>
      <c r="XQ292" s="802"/>
      <c r="XR292" s="802"/>
      <c r="XS292" s="802"/>
      <c r="XT292" s="802"/>
      <c r="XU292" s="802"/>
      <c r="XV292" s="802"/>
      <c r="XW292" s="802"/>
      <c r="XX292" s="802"/>
      <c r="XY292" s="802"/>
      <c r="XZ292" s="802"/>
      <c r="YA292" s="802"/>
      <c r="YB292" s="802"/>
      <c r="YC292" s="802"/>
      <c r="YD292" s="802"/>
      <c r="YE292" s="802"/>
      <c r="YF292" s="802"/>
      <c r="YG292" s="802"/>
      <c r="YH292" s="802"/>
      <c r="YI292" s="802"/>
      <c r="YJ292" s="802"/>
      <c r="YK292" s="802"/>
      <c r="YL292" s="802"/>
      <c r="YM292" s="802"/>
      <c r="YN292" s="802"/>
      <c r="YO292" s="802"/>
      <c r="YP292" s="802"/>
      <c r="YQ292" s="802"/>
      <c r="YR292" s="802"/>
      <c r="YS292" s="802"/>
      <c r="YT292" s="802"/>
      <c r="YU292" s="802"/>
      <c r="YV292" s="802"/>
      <c r="YW292" s="802"/>
      <c r="YX292" s="802"/>
      <c r="YY292" s="802"/>
      <c r="YZ292" s="802"/>
      <c r="ZA292" s="802"/>
      <c r="ZB292" s="802"/>
      <c r="ZC292" s="802"/>
      <c r="ZD292" s="802"/>
      <c r="ZE292" s="802"/>
      <c r="ZF292" s="802"/>
      <c r="ZG292" s="802"/>
      <c r="ZH292" s="802"/>
      <c r="ZI292" s="802"/>
      <c r="ZJ292" s="802"/>
      <c r="ZK292" s="802"/>
      <c r="ZL292" s="802"/>
      <c r="ZM292" s="802"/>
      <c r="ZN292" s="802"/>
      <c r="ZO292" s="802"/>
      <c r="ZP292" s="802"/>
      <c r="ZQ292" s="802"/>
      <c r="ZR292" s="802"/>
      <c r="ZS292" s="802"/>
      <c r="ZT292" s="802"/>
      <c r="ZU292" s="802"/>
      <c r="ZV292" s="802"/>
      <c r="ZW292" s="802"/>
      <c r="ZX292" s="802"/>
      <c r="ZY292" s="802"/>
      <c r="ZZ292" s="802"/>
      <c r="AAA292" s="802"/>
      <c r="AAB292" s="802"/>
      <c r="AAC292" s="802"/>
      <c r="AAD292" s="802"/>
      <c r="AAE292" s="802"/>
      <c r="AAF292" s="802"/>
      <c r="AAG292" s="802"/>
      <c r="AAH292" s="802"/>
      <c r="AAI292" s="802"/>
      <c r="AAJ292" s="802"/>
      <c r="AAK292" s="802"/>
      <c r="AAL292" s="802"/>
      <c r="AAM292" s="802"/>
      <c r="AAN292" s="802"/>
      <c r="AAO292" s="802"/>
      <c r="AAP292" s="802"/>
      <c r="AAQ292" s="802"/>
      <c r="AAR292" s="802"/>
      <c r="AAS292" s="802"/>
      <c r="AAT292" s="802"/>
      <c r="AAU292" s="802"/>
      <c r="AAV292" s="802"/>
      <c r="AAW292" s="802"/>
      <c r="AAX292" s="802"/>
      <c r="AAY292" s="802"/>
      <c r="AAZ292" s="802"/>
      <c r="ABA292" s="802"/>
      <c r="ABB292" s="802"/>
      <c r="ABC292" s="802"/>
      <c r="ABD292" s="802"/>
      <c r="ABE292" s="802"/>
      <c r="ABF292" s="802"/>
      <c r="ABG292" s="802"/>
      <c r="ABH292" s="802"/>
      <c r="ABI292" s="802"/>
      <c r="ABJ292" s="802"/>
      <c r="ABK292" s="802"/>
      <c r="ABL292" s="802"/>
      <c r="ABM292" s="802"/>
      <c r="ABN292" s="802"/>
      <c r="ABO292" s="802"/>
      <c r="ABP292" s="802"/>
      <c r="ABQ292" s="802"/>
      <c r="ABR292" s="802"/>
      <c r="ABS292" s="802"/>
      <c r="ABT292" s="802"/>
      <c r="ABU292" s="802"/>
      <c r="ABV292" s="802"/>
      <c r="ABW292" s="802"/>
      <c r="ABX292" s="802"/>
      <c r="ABY292" s="802"/>
      <c r="ABZ292" s="802"/>
      <c r="ACA292" s="802"/>
      <c r="ACB292" s="802"/>
      <c r="ACC292" s="802"/>
      <c r="ACD292" s="802"/>
      <c r="ACE292" s="802"/>
      <c r="ACF292" s="802"/>
      <c r="ACG292" s="802"/>
      <c r="ACH292" s="802"/>
      <c r="ACI292" s="802"/>
      <c r="ACJ292" s="802"/>
      <c r="ACK292" s="802"/>
      <c r="ACL292" s="802"/>
      <c r="ACM292" s="802"/>
      <c r="ACN292" s="802"/>
      <c r="ACO292" s="802"/>
      <c r="ACP292" s="802"/>
      <c r="ACQ292" s="802"/>
      <c r="ACR292" s="802"/>
      <c r="ACS292" s="802"/>
      <c r="ACT292" s="802"/>
      <c r="ACU292" s="802"/>
      <c r="ACV292" s="802"/>
      <c r="ACW292" s="802"/>
      <c r="ACX292" s="802"/>
      <c r="ACY292" s="802"/>
      <c r="ACZ292" s="802"/>
      <c r="ADA292" s="802"/>
      <c r="ADB292" s="802"/>
      <c r="ADC292" s="802"/>
      <c r="ADD292" s="802"/>
      <c r="ADE292" s="802"/>
      <c r="ADF292" s="802"/>
      <c r="ADG292" s="802"/>
      <c r="ADH292" s="802"/>
      <c r="ADI292" s="802"/>
      <c r="ADJ292" s="802"/>
      <c r="ADK292" s="802"/>
      <c r="ADL292" s="802"/>
      <c r="ADM292" s="802"/>
      <c r="ADN292" s="802"/>
      <c r="ADO292" s="802"/>
      <c r="ADP292" s="802"/>
      <c r="ADQ292" s="802"/>
      <c r="ADR292" s="802"/>
      <c r="ADS292" s="802"/>
      <c r="ADT292" s="802"/>
      <c r="ADU292" s="802"/>
      <c r="ADV292" s="802"/>
      <c r="ADW292" s="802"/>
      <c r="ADX292" s="802"/>
      <c r="ADY292" s="802"/>
      <c r="ADZ292" s="802"/>
      <c r="AEA292" s="802"/>
      <c r="AEB292" s="802"/>
      <c r="AEC292" s="802"/>
      <c r="AED292" s="802"/>
      <c r="AEE292" s="802"/>
      <c r="AEF292" s="802"/>
      <c r="AEG292" s="802"/>
      <c r="AEH292" s="802"/>
      <c r="AEI292" s="802"/>
      <c r="AEJ292" s="802"/>
      <c r="AEK292" s="802"/>
      <c r="AEL292" s="802"/>
      <c r="AEM292" s="802"/>
      <c r="AEN292" s="802"/>
      <c r="AEO292" s="802"/>
      <c r="AEP292" s="802"/>
      <c r="AEQ292" s="802"/>
      <c r="AER292" s="802"/>
      <c r="AES292" s="802"/>
      <c r="AET292" s="802"/>
      <c r="AEU292" s="802"/>
      <c r="AEV292" s="802"/>
      <c r="AEW292" s="802"/>
      <c r="AEX292" s="802"/>
      <c r="AEY292" s="802"/>
      <c r="AEZ292" s="802"/>
      <c r="AFA292" s="802"/>
      <c r="AFB292" s="802"/>
      <c r="AFC292" s="802"/>
      <c r="AFD292" s="802"/>
      <c r="AFE292" s="802"/>
      <c r="AFF292" s="802"/>
      <c r="AFG292" s="802"/>
      <c r="AFH292" s="802"/>
      <c r="AFI292" s="802"/>
      <c r="AFJ292" s="802"/>
      <c r="AFK292" s="802"/>
      <c r="AFL292" s="802"/>
      <c r="AFM292" s="802"/>
      <c r="AFN292" s="802"/>
      <c r="AFO292" s="802"/>
      <c r="AFP292" s="802"/>
      <c r="AFQ292" s="802"/>
      <c r="AFR292" s="802"/>
      <c r="AFS292" s="802"/>
      <c r="AFT292" s="802"/>
      <c r="AFU292" s="802"/>
      <c r="AFV292" s="802"/>
      <c r="AFW292" s="802"/>
      <c r="AFX292" s="802"/>
      <c r="AFY292" s="802"/>
      <c r="AFZ292" s="802"/>
      <c r="AGA292" s="802"/>
      <c r="AGB292" s="802"/>
      <c r="AGC292" s="802"/>
      <c r="AGD292" s="802"/>
      <c r="AGE292" s="802"/>
      <c r="AGF292" s="802"/>
      <c r="AGG292" s="802"/>
      <c r="AGH292" s="802"/>
      <c r="AGI292" s="802"/>
      <c r="AGJ292" s="802"/>
      <c r="AGK292" s="802"/>
      <c r="AGL292" s="802"/>
      <c r="AGM292" s="802"/>
      <c r="AGN292" s="802"/>
      <c r="AGO292" s="802"/>
      <c r="AGP292" s="802"/>
      <c r="AGQ292" s="802"/>
      <c r="AGR292" s="802"/>
      <c r="AGS292" s="802"/>
      <c r="AGT292" s="802"/>
      <c r="AGU292" s="802"/>
      <c r="AGV292" s="802"/>
      <c r="AGW292" s="802"/>
      <c r="AGX292" s="802"/>
      <c r="AGY292" s="802"/>
      <c r="AGZ292" s="802"/>
      <c r="AHA292" s="802"/>
      <c r="AHB292" s="802"/>
      <c r="AHC292" s="802"/>
      <c r="AHD292" s="802"/>
      <c r="AHE292" s="802"/>
      <c r="AHF292" s="802"/>
      <c r="AHG292" s="802"/>
      <c r="AHH292" s="802"/>
      <c r="AHI292" s="802"/>
      <c r="AHJ292" s="802"/>
      <c r="AHK292" s="802"/>
      <c r="AHL292" s="802"/>
      <c r="AHM292" s="802"/>
      <c r="AHN292" s="802"/>
      <c r="AHO292" s="802"/>
      <c r="AHP292" s="802"/>
      <c r="AHQ292" s="802"/>
      <c r="AHR292" s="802"/>
      <c r="AHS292" s="802"/>
      <c r="AHT292" s="802"/>
      <c r="AHU292" s="802"/>
      <c r="AHV292" s="802"/>
      <c r="AHW292" s="802"/>
      <c r="AHX292" s="802"/>
      <c r="AHY292" s="802"/>
      <c r="AHZ292" s="802"/>
      <c r="AIA292" s="802"/>
      <c r="AIB292" s="802"/>
      <c r="AIC292" s="802"/>
      <c r="AID292" s="802"/>
      <c r="AIE292" s="802"/>
      <c r="AIF292" s="802"/>
      <c r="AIG292" s="802"/>
      <c r="AIH292" s="802"/>
      <c r="AII292" s="802"/>
      <c r="AIJ292" s="802"/>
      <c r="AQE292" s="802"/>
      <c r="AQF292" s="802"/>
      <c r="AQG292" s="802"/>
      <c r="AQH292" s="802"/>
      <c r="AQI292" s="802"/>
      <c r="AQJ292" s="802"/>
      <c r="AQK292" s="802"/>
      <c r="AQL292" s="802"/>
      <c r="AQM292" s="802"/>
      <c r="AQN292" s="802"/>
      <c r="AQO292" s="802"/>
      <c r="AQP292" s="802"/>
      <c r="AQQ292" s="802"/>
      <c r="AQR292" s="802"/>
      <c r="AQS292" s="802"/>
      <c r="AQT292" s="802"/>
      <c r="AQU292" s="802"/>
      <c r="AQV292" s="802"/>
      <c r="AQW292" s="802"/>
      <c r="AQX292" s="802"/>
      <c r="AQY292" s="802"/>
      <c r="AQZ292" s="802"/>
      <c r="ARA292" s="802"/>
      <c r="ARB292" s="802"/>
      <c r="ARC292" s="802"/>
      <c r="ARD292" s="802"/>
      <c r="ARE292" s="802"/>
      <c r="ARF292" s="802"/>
      <c r="ARG292" s="802"/>
      <c r="ARH292" s="802"/>
      <c r="ARI292" s="802"/>
      <c r="ARJ292" s="802"/>
      <c r="ARK292" s="802"/>
      <c r="ARL292" s="802"/>
      <c r="ARM292" s="802"/>
      <c r="ARN292" s="802"/>
      <c r="ARO292" s="802"/>
      <c r="ARP292" s="802"/>
      <c r="ARQ292" s="802"/>
      <c r="ARR292" s="802"/>
      <c r="ARS292" s="802"/>
      <c r="ART292" s="802"/>
      <c r="ARU292" s="802"/>
      <c r="ARV292" s="802"/>
      <c r="ARW292" s="802"/>
      <c r="ARX292" s="802"/>
      <c r="ARY292" s="802"/>
      <c r="ARZ292" s="802"/>
      <c r="ASA292" s="802"/>
      <c r="ASB292" s="802"/>
      <c r="ASC292" s="802"/>
      <c r="ASD292" s="802"/>
      <c r="ASE292" s="802"/>
      <c r="ASF292" s="802"/>
      <c r="ASG292" s="802"/>
      <c r="ASH292" s="802"/>
      <c r="ASI292" s="802"/>
      <c r="ASJ292" s="802"/>
      <c r="ASK292" s="802"/>
      <c r="ASL292" s="802"/>
      <c r="ATP292" s="802"/>
      <c r="ATQ292" s="802"/>
      <c r="ATR292" s="802"/>
      <c r="ATS292" s="802"/>
      <c r="ATT292" s="802"/>
      <c r="ATU292" s="802"/>
      <c r="ATV292" s="802"/>
      <c r="ATW292" s="802"/>
      <c r="ATX292" s="802"/>
      <c r="ATY292" s="802"/>
      <c r="ATZ292" s="802"/>
      <c r="AUA292" s="802"/>
      <c r="AUB292" s="802"/>
      <c r="AUC292" s="802"/>
      <c r="AUD292" s="802"/>
      <c r="AUE292" s="802"/>
      <c r="AUF292" s="802"/>
      <c r="AUG292" s="802"/>
      <c r="AUH292" s="802"/>
      <c r="AUI292" s="802"/>
      <c r="AUJ292" s="802"/>
      <c r="AUK292" s="802"/>
      <c r="AUL292" s="802"/>
      <c r="AUM292" s="802"/>
      <c r="AUN292" s="802"/>
      <c r="AUO292" s="802"/>
      <c r="AUP292" s="801"/>
      <c r="AUQ292" s="802"/>
      <c r="AUR292" s="801"/>
      <c r="AUS292" s="802"/>
      <c r="AUT292" s="801"/>
      <c r="AUU292" s="802"/>
      <c r="AUV292" s="802"/>
      <c r="AUW292" s="802"/>
      <c r="AUX292" s="802"/>
      <c r="AUY292" s="802"/>
      <c r="AUZ292" s="802"/>
      <c r="AVA292" s="802"/>
      <c r="AVB292" s="802"/>
      <c r="AVC292" s="802"/>
      <c r="AVD292" s="802"/>
      <c r="AVE292" s="802"/>
      <c r="AVF292" s="802"/>
      <c r="AVG292" s="802"/>
      <c r="AVH292" s="802"/>
      <c r="AVI292" s="802"/>
      <c r="AVJ292" s="808"/>
      <c r="AVK292" s="808"/>
      <c r="AVL292" s="808"/>
      <c r="AVM292" s="808"/>
      <c r="AVN292" s="808"/>
      <c r="AVO292" s="808"/>
      <c r="AVP292" s="808"/>
      <c r="AVQ292" s="808"/>
      <c r="AVR292" s="808"/>
      <c r="AVS292" s="808"/>
      <c r="AVT292" s="808"/>
      <c r="AVU292" s="809"/>
      <c r="AVV292" s="809"/>
      <c r="AVW292" s="809"/>
      <c r="AVX292" s="809"/>
      <c r="AVY292" s="809"/>
      <c r="AVZ292" s="809"/>
      <c r="AWA292" s="809"/>
      <c r="AWB292" s="809"/>
      <c r="AWC292" s="809"/>
      <c r="AWD292" s="809"/>
      <c r="AWE292" s="809"/>
      <c r="AWF292" s="809"/>
      <c r="AWG292" s="809"/>
      <c r="AWH292" s="809"/>
      <c r="AWI292" s="809"/>
      <c r="AWJ292" s="809"/>
      <c r="AWK292" s="809"/>
      <c r="AWL292" s="809"/>
      <c r="AWM292" s="809"/>
      <c r="AWN292" s="809"/>
      <c r="AWO292" s="809"/>
      <c r="AWP292" s="809"/>
      <c r="AWQ292" s="809"/>
      <c r="AWR292" s="808"/>
      <c r="AWS292" s="761"/>
      <c r="AWT292" s="808"/>
      <c r="AWU292" s="809"/>
      <c r="AWV292" s="809"/>
      <c r="AWW292" s="809"/>
      <c r="AWX292" s="809"/>
      <c r="AWY292" s="809"/>
      <c r="AWZ292" s="809"/>
      <c r="AXA292" s="809"/>
      <c r="AXB292" s="809"/>
      <c r="AXC292" s="809"/>
      <c r="AXD292" s="809"/>
      <c r="AXE292" s="809"/>
      <c r="AXF292" s="809"/>
      <c r="AXG292" s="809"/>
      <c r="AXH292" s="809"/>
      <c r="AXI292" s="809"/>
      <c r="AXJ292" s="809"/>
      <c r="AXK292" s="809"/>
      <c r="AXL292" s="809"/>
      <c r="AXM292" s="809"/>
      <c r="AXN292" s="809"/>
      <c r="AXO292" s="809"/>
      <c r="AXP292" s="809"/>
      <c r="AXQ292" s="809"/>
      <c r="AXR292" s="809"/>
      <c r="AXS292" s="809"/>
      <c r="AXT292" s="809"/>
      <c r="AXU292" s="809"/>
      <c r="AXV292" s="809"/>
      <c r="AXW292" s="809"/>
      <c r="AXX292" s="809"/>
      <c r="AXY292" s="809"/>
      <c r="AXZ292" s="809"/>
      <c r="AYA292" s="809"/>
      <c r="AYB292" s="809"/>
      <c r="AYC292" s="809"/>
      <c r="AYD292" s="808"/>
      <c r="AYE292" s="808"/>
      <c r="AYF292" s="809"/>
      <c r="AYG292" s="808"/>
      <c r="AYH292" s="810"/>
      <c r="AYI292" s="810"/>
      <c r="AYJ292" s="810"/>
      <c r="AYK292" s="810"/>
      <c r="AYL292" s="810"/>
      <c r="AYM292" s="810"/>
      <c r="AYN292" s="810"/>
      <c r="AYO292" s="810"/>
      <c r="AYP292" s="810"/>
      <c r="AYQ292" s="810"/>
      <c r="AYR292" s="810"/>
      <c r="AYS292" s="810"/>
      <c r="AYT292" s="810"/>
      <c r="AYU292" s="810"/>
      <c r="AYV292" s="810"/>
      <c r="AYW292" s="810"/>
      <c r="AYX292" s="810"/>
      <c r="AYY292" s="810"/>
      <c r="AYZ292" s="810"/>
      <c r="AZA292" s="810"/>
      <c r="AZB292" s="810"/>
      <c r="AZC292" s="810"/>
      <c r="AZD292" s="810"/>
      <c r="AZE292" s="810"/>
      <c r="AZF292" s="810"/>
      <c r="AZG292" s="810"/>
      <c r="AZH292" s="810"/>
      <c r="AZI292" s="810"/>
      <c r="AZJ292" s="810"/>
      <c r="AZK292" s="810"/>
      <c r="AZL292" s="810"/>
      <c r="AZM292" s="810"/>
      <c r="AZN292" s="810"/>
      <c r="AZO292" s="810"/>
      <c r="AZP292" s="809"/>
      <c r="AZQ292" s="802"/>
      <c r="AZR292" s="802"/>
      <c r="AZS292" s="802"/>
    </row>
    <row r="293" spans="45:920 1123:1371" s="793" customFormat="1" ht="13.5">
      <c r="AS293" s="802"/>
      <c r="AT293" s="802"/>
      <c r="AU293" s="802"/>
      <c r="AV293" s="802"/>
      <c r="AW293" s="802"/>
      <c r="AX293" s="802"/>
      <c r="AY293" s="802"/>
      <c r="AZ293" s="802"/>
      <c r="BA293" s="802"/>
      <c r="BB293" s="802"/>
      <c r="BC293" s="802"/>
      <c r="BD293" s="802"/>
      <c r="BE293" s="802"/>
      <c r="BF293" s="802"/>
      <c r="BG293" s="802"/>
      <c r="BH293" s="802"/>
      <c r="BI293" s="802"/>
      <c r="BJ293" s="802"/>
      <c r="BK293" s="802"/>
      <c r="BL293" s="802"/>
      <c r="BM293" s="802"/>
      <c r="BN293" s="802"/>
      <c r="BO293" s="802"/>
      <c r="BP293" s="802"/>
      <c r="BQ293" s="802"/>
      <c r="BR293" s="802"/>
      <c r="BS293" s="802"/>
      <c r="BT293" s="802"/>
      <c r="BU293" s="802"/>
      <c r="BV293" s="802"/>
      <c r="BW293" s="802"/>
      <c r="BX293" s="802"/>
      <c r="BY293" s="802"/>
      <c r="BZ293" s="802"/>
      <c r="CA293" s="802"/>
      <c r="CB293" s="802"/>
      <c r="CC293" s="802"/>
      <c r="CD293" s="802"/>
      <c r="CE293" s="802"/>
      <c r="CF293" s="802"/>
      <c r="CG293" s="802"/>
      <c r="CH293" s="802"/>
      <c r="CI293" s="802"/>
      <c r="CJ293" s="802"/>
      <c r="CK293" s="802"/>
      <c r="CL293" s="802"/>
      <c r="CM293" s="802"/>
      <c r="CN293" s="802"/>
      <c r="CO293" s="802"/>
      <c r="CP293" s="802"/>
      <c r="CQ293" s="802"/>
      <c r="CR293" s="802"/>
      <c r="CS293" s="802"/>
      <c r="CT293" s="802"/>
      <c r="CU293" s="802"/>
      <c r="CV293" s="802"/>
      <c r="CW293" s="802"/>
      <c r="CX293" s="802"/>
      <c r="CY293" s="802"/>
      <c r="CZ293" s="802"/>
      <c r="DA293" s="802"/>
      <c r="DB293" s="802"/>
      <c r="DC293" s="802"/>
      <c r="DD293" s="802"/>
      <c r="DE293" s="802"/>
      <c r="DF293" s="802"/>
      <c r="DG293" s="802"/>
      <c r="DH293" s="802"/>
      <c r="DI293" s="802"/>
      <c r="DJ293" s="802"/>
      <c r="DK293" s="802"/>
      <c r="DL293" s="802"/>
      <c r="DM293" s="802"/>
      <c r="DN293" s="802"/>
      <c r="DO293" s="802"/>
      <c r="DP293" s="802"/>
      <c r="DQ293" s="802"/>
      <c r="DR293" s="802"/>
      <c r="DS293" s="802"/>
      <c r="DT293" s="802"/>
      <c r="DU293" s="802"/>
      <c r="DV293" s="802"/>
      <c r="DW293" s="802"/>
      <c r="DX293" s="802"/>
      <c r="DY293" s="802"/>
      <c r="DZ293" s="802"/>
      <c r="EA293" s="802"/>
      <c r="EB293" s="802"/>
      <c r="EC293" s="802"/>
      <c r="ED293" s="802"/>
      <c r="EE293" s="802"/>
      <c r="EF293" s="802"/>
      <c r="EG293" s="802"/>
      <c r="EH293" s="802"/>
      <c r="EI293" s="802"/>
      <c r="EJ293" s="802"/>
      <c r="EK293" s="802"/>
      <c r="EL293" s="802"/>
      <c r="EM293" s="802"/>
      <c r="EN293" s="802"/>
      <c r="EO293" s="802"/>
      <c r="EP293" s="802"/>
      <c r="EQ293" s="802"/>
      <c r="ER293" s="802"/>
      <c r="ES293" s="802"/>
      <c r="ET293" s="802"/>
      <c r="EU293" s="802"/>
      <c r="EV293" s="802"/>
      <c r="EW293" s="802"/>
      <c r="EX293" s="802"/>
      <c r="EY293" s="802"/>
      <c r="EZ293" s="802"/>
      <c r="FA293" s="802"/>
      <c r="FB293" s="802"/>
      <c r="FC293" s="802"/>
      <c r="FD293" s="802"/>
      <c r="FE293" s="802"/>
      <c r="FF293" s="802"/>
      <c r="FG293" s="802"/>
      <c r="FH293" s="802"/>
      <c r="FI293" s="802"/>
      <c r="FJ293" s="802"/>
      <c r="FK293" s="802"/>
      <c r="FL293" s="802"/>
      <c r="FM293" s="802"/>
      <c r="FN293" s="802"/>
      <c r="FO293" s="802"/>
      <c r="FP293" s="802"/>
      <c r="FQ293" s="802"/>
      <c r="FR293" s="802"/>
      <c r="FS293" s="802"/>
      <c r="FT293" s="802"/>
      <c r="FU293" s="802"/>
      <c r="FV293" s="802"/>
      <c r="FW293" s="802"/>
      <c r="FX293" s="802"/>
      <c r="FY293" s="802"/>
      <c r="FZ293" s="802"/>
      <c r="GA293" s="802"/>
      <c r="GB293" s="802"/>
      <c r="GC293" s="802"/>
      <c r="GD293" s="802"/>
      <c r="GE293" s="802"/>
      <c r="GF293" s="802"/>
      <c r="GG293" s="802"/>
      <c r="GH293" s="802"/>
      <c r="GI293" s="802"/>
      <c r="GJ293" s="802"/>
      <c r="GK293" s="802"/>
      <c r="GL293" s="802"/>
      <c r="GM293" s="802"/>
      <c r="GN293" s="802"/>
      <c r="GO293" s="802"/>
      <c r="GP293" s="802"/>
      <c r="GQ293" s="802"/>
      <c r="GR293" s="802"/>
      <c r="GS293" s="802"/>
      <c r="GT293" s="802"/>
      <c r="GU293" s="802"/>
      <c r="GV293" s="802"/>
      <c r="GW293" s="802"/>
      <c r="GX293" s="802"/>
      <c r="GY293" s="802"/>
      <c r="GZ293" s="802"/>
      <c r="HA293" s="802"/>
      <c r="HB293" s="802"/>
      <c r="HC293" s="802"/>
      <c r="HD293" s="802"/>
      <c r="HE293" s="802"/>
      <c r="HF293" s="802"/>
      <c r="HG293" s="802"/>
      <c r="HH293" s="802"/>
      <c r="HI293" s="802"/>
      <c r="HJ293" s="802"/>
      <c r="HK293" s="802"/>
      <c r="HL293" s="802"/>
      <c r="HM293" s="802"/>
      <c r="HN293" s="802"/>
      <c r="HO293" s="802"/>
      <c r="HP293" s="802"/>
      <c r="HQ293" s="802"/>
      <c r="HR293" s="802"/>
      <c r="HS293" s="802"/>
      <c r="HT293" s="802"/>
      <c r="HU293" s="802"/>
      <c r="HV293" s="802"/>
      <c r="HW293" s="802"/>
      <c r="HX293" s="802"/>
      <c r="HY293" s="802"/>
      <c r="HZ293" s="802"/>
      <c r="IA293" s="802"/>
      <c r="IB293" s="802"/>
      <c r="IC293" s="802"/>
      <c r="ID293" s="802"/>
      <c r="IE293" s="802"/>
      <c r="IF293" s="802"/>
      <c r="IG293" s="802"/>
      <c r="IH293" s="802"/>
      <c r="II293" s="802"/>
      <c r="IJ293" s="802"/>
      <c r="IK293" s="802"/>
      <c r="IL293" s="802"/>
      <c r="IM293" s="802"/>
      <c r="IN293" s="802"/>
      <c r="IO293" s="802"/>
      <c r="IP293" s="802"/>
      <c r="IQ293" s="802"/>
      <c r="IR293" s="802"/>
      <c r="IS293" s="802"/>
      <c r="IT293" s="802"/>
      <c r="IU293" s="802"/>
      <c r="IV293" s="802"/>
      <c r="IW293" s="802"/>
      <c r="IX293" s="802"/>
      <c r="IY293" s="802"/>
      <c r="IZ293" s="802"/>
      <c r="JA293" s="802"/>
      <c r="JB293" s="802"/>
      <c r="JC293" s="802"/>
      <c r="JD293" s="802"/>
      <c r="JE293" s="802"/>
      <c r="JF293" s="802"/>
      <c r="JG293" s="802"/>
      <c r="JH293" s="802"/>
      <c r="JI293" s="802"/>
      <c r="JJ293" s="802"/>
      <c r="JK293" s="802"/>
      <c r="JL293" s="802"/>
      <c r="JM293" s="802"/>
      <c r="JN293" s="802"/>
      <c r="JO293" s="802"/>
      <c r="JP293" s="802"/>
      <c r="JQ293" s="802"/>
      <c r="JR293" s="802"/>
      <c r="JS293" s="802"/>
      <c r="JT293" s="802"/>
      <c r="JU293" s="802"/>
      <c r="JV293" s="802"/>
      <c r="JW293" s="802"/>
      <c r="JX293" s="802"/>
      <c r="JY293" s="802"/>
      <c r="JZ293" s="802"/>
      <c r="KA293" s="802"/>
      <c r="KB293" s="802"/>
      <c r="KC293" s="802"/>
      <c r="KD293" s="802"/>
      <c r="KE293" s="802"/>
      <c r="KF293" s="802"/>
      <c r="KG293" s="802"/>
      <c r="KH293" s="802"/>
      <c r="KI293" s="802"/>
      <c r="KJ293" s="802"/>
      <c r="KK293" s="802"/>
      <c r="KL293" s="802"/>
      <c r="KM293" s="802"/>
      <c r="KN293" s="802"/>
      <c r="KO293" s="802"/>
      <c r="KP293" s="802"/>
      <c r="KQ293" s="802"/>
      <c r="KR293" s="802"/>
      <c r="KS293" s="802"/>
      <c r="KT293" s="802"/>
      <c r="KU293" s="802"/>
      <c r="KV293" s="802"/>
      <c r="KW293" s="802"/>
      <c r="KX293" s="802"/>
      <c r="KY293" s="802"/>
      <c r="KZ293" s="802"/>
      <c r="LA293" s="802"/>
      <c r="LB293" s="802"/>
      <c r="LC293" s="802"/>
      <c r="LD293" s="802"/>
      <c r="LE293" s="802"/>
      <c r="LF293" s="802"/>
      <c r="LG293" s="802"/>
      <c r="LH293" s="802"/>
      <c r="LI293" s="802"/>
      <c r="LJ293" s="802"/>
      <c r="LK293" s="802"/>
      <c r="LL293" s="802"/>
      <c r="LM293" s="802"/>
      <c r="LN293" s="802"/>
      <c r="LO293" s="802"/>
      <c r="LP293" s="802"/>
      <c r="LQ293" s="802"/>
      <c r="LR293" s="802"/>
      <c r="LS293" s="802"/>
      <c r="LT293" s="802"/>
      <c r="LU293" s="802"/>
      <c r="LV293" s="802"/>
      <c r="LW293" s="802"/>
      <c r="LX293" s="802"/>
      <c r="LY293" s="802"/>
      <c r="LZ293" s="802"/>
      <c r="MA293" s="802"/>
      <c r="MB293" s="802"/>
      <c r="MC293" s="802"/>
      <c r="MD293" s="802"/>
      <c r="ME293" s="802"/>
      <c r="MF293" s="802"/>
      <c r="MG293" s="802"/>
      <c r="MH293" s="802"/>
      <c r="MI293" s="802"/>
      <c r="MJ293" s="802"/>
      <c r="MK293" s="802"/>
      <c r="ML293" s="802"/>
      <c r="MM293" s="802"/>
      <c r="MN293" s="802"/>
      <c r="MO293" s="802"/>
      <c r="MP293" s="802"/>
      <c r="MQ293" s="802"/>
      <c r="MR293" s="802"/>
      <c r="MS293" s="802"/>
      <c r="MT293" s="802"/>
      <c r="MU293" s="802"/>
      <c r="MV293" s="802"/>
      <c r="MW293" s="802"/>
      <c r="MX293" s="802"/>
      <c r="MY293" s="802"/>
      <c r="MZ293" s="802"/>
      <c r="NA293" s="802"/>
      <c r="NB293" s="802"/>
      <c r="NC293" s="802"/>
      <c r="ND293" s="802"/>
      <c r="NE293" s="802"/>
      <c r="NF293" s="802"/>
      <c r="NG293" s="802"/>
      <c r="NH293" s="802"/>
      <c r="NI293" s="802"/>
      <c r="NJ293" s="802"/>
      <c r="NK293" s="802"/>
      <c r="NL293" s="802"/>
      <c r="NM293" s="802"/>
      <c r="NN293" s="802"/>
      <c r="NO293" s="802"/>
      <c r="NP293" s="802"/>
      <c r="NQ293" s="802"/>
      <c r="NR293" s="802"/>
      <c r="NS293" s="802"/>
      <c r="NT293" s="802"/>
      <c r="NU293" s="802"/>
      <c r="NV293" s="802"/>
      <c r="NW293" s="802"/>
      <c r="NX293" s="802"/>
      <c r="NY293" s="802"/>
      <c r="NZ293" s="802"/>
      <c r="OA293" s="802"/>
      <c r="OB293" s="802"/>
      <c r="OC293" s="802"/>
      <c r="OD293" s="802"/>
      <c r="OE293" s="802"/>
      <c r="OF293" s="802"/>
      <c r="OG293" s="802"/>
      <c r="OH293" s="802"/>
      <c r="OI293" s="802"/>
      <c r="OJ293" s="802"/>
      <c r="OK293" s="802"/>
      <c r="OL293" s="802"/>
      <c r="OM293" s="802"/>
      <c r="ON293" s="802"/>
      <c r="OO293" s="802"/>
      <c r="OP293" s="802"/>
      <c r="OQ293" s="802"/>
      <c r="OR293" s="802"/>
      <c r="OS293" s="802"/>
      <c r="OT293" s="802"/>
      <c r="OU293" s="802"/>
      <c r="OV293" s="802"/>
      <c r="OW293" s="802"/>
      <c r="OX293" s="802"/>
      <c r="OY293" s="802"/>
      <c r="OZ293" s="802"/>
      <c r="PA293" s="802"/>
      <c r="PB293" s="802"/>
      <c r="PC293" s="802"/>
      <c r="PD293" s="802"/>
      <c r="PE293" s="802"/>
      <c r="PF293" s="802"/>
      <c r="PG293" s="802"/>
      <c r="PH293" s="802"/>
      <c r="PI293" s="802"/>
      <c r="PJ293" s="802"/>
      <c r="PK293" s="802"/>
      <c r="PL293" s="802"/>
      <c r="PM293" s="802"/>
      <c r="PN293" s="802"/>
      <c r="PO293" s="802"/>
      <c r="PP293" s="802"/>
      <c r="PQ293" s="802"/>
      <c r="PR293" s="802"/>
      <c r="PS293" s="802"/>
      <c r="PT293" s="802"/>
      <c r="PU293" s="802"/>
      <c r="PV293" s="802"/>
      <c r="PW293" s="802"/>
      <c r="PX293" s="802"/>
      <c r="PY293" s="802"/>
      <c r="PZ293" s="802"/>
      <c r="QA293" s="802"/>
      <c r="QB293" s="802"/>
      <c r="QC293" s="802"/>
      <c r="QD293" s="802"/>
      <c r="QE293" s="802"/>
      <c r="QF293" s="802"/>
      <c r="QG293" s="802"/>
      <c r="QH293" s="802"/>
      <c r="QI293" s="802"/>
      <c r="QJ293" s="802"/>
      <c r="QK293" s="802"/>
      <c r="QL293" s="802"/>
      <c r="QM293" s="802"/>
      <c r="QN293" s="802"/>
      <c r="QO293" s="802"/>
      <c r="QP293" s="802"/>
      <c r="QQ293" s="802"/>
      <c r="QR293" s="802"/>
      <c r="QS293" s="802"/>
      <c r="QT293" s="802"/>
      <c r="QU293" s="802"/>
      <c r="QV293" s="802"/>
      <c r="QW293" s="802"/>
      <c r="QX293" s="802"/>
      <c r="QY293" s="802"/>
      <c r="QZ293" s="802"/>
      <c r="RA293" s="802"/>
      <c r="RB293" s="802"/>
      <c r="RC293" s="802"/>
      <c r="RD293" s="802"/>
      <c r="RE293" s="802"/>
      <c r="RF293" s="802"/>
      <c r="RG293" s="802"/>
      <c r="RH293" s="802"/>
      <c r="RI293" s="802"/>
      <c r="RJ293" s="802"/>
      <c r="RK293" s="802"/>
      <c r="RL293" s="802"/>
      <c r="RM293" s="802"/>
      <c r="RN293" s="802"/>
      <c r="RO293" s="802"/>
      <c r="RP293" s="802"/>
      <c r="RQ293" s="802"/>
      <c r="RR293" s="802"/>
      <c r="RS293" s="802"/>
      <c r="RT293" s="802"/>
      <c r="RU293" s="802"/>
      <c r="RV293" s="802"/>
      <c r="RW293" s="802"/>
      <c r="RX293" s="802"/>
      <c r="RY293" s="802"/>
      <c r="RZ293" s="802"/>
      <c r="SA293" s="802"/>
      <c r="SB293" s="802"/>
      <c r="SC293" s="802"/>
      <c r="SD293" s="802"/>
      <c r="SE293" s="802"/>
      <c r="SF293" s="802"/>
      <c r="SG293" s="802"/>
      <c r="SH293" s="802"/>
      <c r="SI293" s="802"/>
      <c r="SJ293" s="802"/>
      <c r="SK293" s="802"/>
      <c r="SL293" s="802"/>
      <c r="SM293" s="802"/>
      <c r="SN293" s="802"/>
      <c r="SO293" s="802"/>
      <c r="SP293" s="802"/>
      <c r="SQ293" s="802"/>
      <c r="SR293" s="802"/>
      <c r="SS293" s="802"/>
      <c r="ST293" s="802"/>
      <c r="SU293" s="802"/>
      <c r="SV293" s="802"/>
      <c r="SW293" s="802"/>
      <c r="SX293" s="802"/>
      <c r="SY293" s="802"/>
      <c r="SZ293" s="802"/>
      <c r="TA293" s="802"/>
      <c r="TB293" s="802"/>
      <c r="TC293" s="802"/>
      <c r="TD293" s="802"/>
      <c r="TE293" s="802"/>
      <c r="TF293" s="802"/>
      <c r="TG293" s="802"/>
      <c r="TH293" s="802"/>
      <c r="TI293" s="802"/>
      <c r="TJ293" s="802"/>
      <c r="TK293" s="802"/>
      <c r="TL293" s="802"/>
      <c r="TM293" s="802"/>
      <c r="TN293" s="802"/>
      <c r="TO293" s="802"/>
      <c r="TP293" s="802"/>
      <c r="TQ293" s="802"/>
      <c r="TR293" s="802"/>
      <c r="TS293" s="802"/>
      <c r="TT293" s="802"/>
      <c r="TU293" s="802"/>
      <c r="TV293" s="802"/>
      <c r="TW293" s="802"/>
      <c r="TX293" s="802"/>
      <c r="TY293" s="802"/>
      <c r="TZ293" s="802"/>
      <c r="UA293" s="802"/>
      <c r="UB293" s="802"/>
      <c r="UC293" s="802"/>
      <c r="UD293" s="802"/>
      <c r="UE293" s="802"/>
      <c r="UF293" s="802"/>
      <c r="UG293" s="802"/>
      <c r="UH293" s="802"/>
      <c r="UI293" s="802"/>
      <c r="UJ293" s="802"/>
      <c r="UK293" s="802"/>
      <c r="UL293" s="802"/>
      <c r="UM293" s="802"/>
      <c r="UN293" s="802"/>
      <c r="UO293" s="802"/>
      <c r="UP293" s="802"/>
      <c r="UQ293" s="802"/>
      <c r="UR293" s="802"/>
      <c r="US293" s="802"/>
      <c r="UT293" s="802"/>
      <c r="UU293" s="802"/>
      <c r="UV293" s="802"/>
      <c r="UW293" s="802"/>
      <c r="UX293" s="802"/>
      <c r="UY293" s="802"/>
      <c r="UZ293" s="802"/>
      <c r="VA293" s="802"/>
      <c r="VB293" s="802"/>
      <c r="VC293" s="802"/>
      <c r="VD293" s="802"/>
      <c r="VE293" s="802"/>
      <c r="VF293" s="802"/>
      <c r="VG293" s="802"/>
      <c r="VH293" s="802"/>
      <c r="VI293" s="802"/>
      <c r="VJ293" s="802"/>
      <c r="VK293" s="802"/>
      <c r="VL293" s="802"/>
      <c r="VM293" s="802"/>
      <c r="VN293" s="802"/>
      <c r="VO293" s="802"/>
      <c r="VP293" s="802"/>
      <c r="VQ293" s="802"/>
      <c r="VR293" s="802"/>
      <c r="VS293" s="802"/>
      <c r="VT293" s="802"/>
      <c r="VU293" s="802"/>
      <c r="VV293" s="802"/>
      <c r="VW293" s="802"/>
      <c r="VX293" s="802"/>
      <c r="VY293" s="802"/>
      <c r="VZ293" s="802"/>
      <c r="WA293" s="802"/>
      <c r="WB293" s="802"/>
      <c r="WC293" s="802"/>
      <c r="WD293" s="802"/>
      <c r="WE293" s="802"/>
      <c r="WF293" s="802"/>
      <c r="WG293" s="802"/>
      <c r="WH293" s="802"/>
      <c r="WI293" s="802"/>
      <c r="WJ293" s="802"/>
      <c r="WK293" s="802"/>
      <c r="WL293" s="802"/>
      <c r="WM293" s="802"/>
      <c r="WN293" s="802"/>
      <c r="WO293" s="802"/>
      <c r="WP293" s="802"/>
      <c r="WQ293" s="802"/>
      <c r="WR293" s="802"/>
      <c r="WS293" s="802"/>
      <c r="WT293" s="802"/>
      <c r="WU293" s="802"/>
      <c r="WV293" s="802"/>
      <c r="WW293" s="802"/>
      <c r="WX293" s="802"/>
      <c r="WY293" s="802"/>
      <c r="WZ293" s="802"/>
      <c r="XA293" s="802"/>
      <c r="XB293" s="802"/>
      <c r="XC293" s="802"/>
      <c r="XD293" s="802"/>
      <c r="XE293" s="802"/>
      <c r="XF293" s="802"/>
      <c r="XG293" s="802"/>
      <c r="XH293" s="802"/>
      <c r="XI293" s="802"/>
      <c r="XJ293" s="802"/>
      <c r="XK293" s="802"/>
      <c r="XL293" s="802"/>
      <c r="XM293" s="802"/>
      <c r="XN293" s="802"/>
      <c r="XO293" s="802"/>
      <c r="XP293" s="802"/>
      <c r="XQ293" s="802"/>
      <c r="XR293" s="802"/>
      <c r="XS293" s="802"/>
      <c r="XT293" s="802"/>
      <c r="XU293" s="802"/>
      <c r="XV293" s="802"/>
      <c r="XW293" s="802"/>
      <c r="XX293" s="802"/>
      <c r="XY293" s="802"/>
      <c r="XZ293" s="802"/>
      <c r="YA293" s="802"/>
      <c r="YB293" s="802"/>
      <c r="YC293" s="802"/>
      <c r="YD293" s="802"/>
      <c r="YE293" s="802"/>
      <c r="YF293" s="802"/>
      <c r="YG293" s="802"/>
      <c r="YH293" s="802"/>
      <c r="YI293" s="802"/>
      <c r="YJ293" s="802"/>
      <c r="YK293" s="802"/>
      <c r="YL293" s="802"/>
      <c r="YM293" s="802"/>
      <c r="YN293" s="802"/>
      <c r="YO293" s="802"/>
      <c r="YP293" s="802"/>
      <c r="YQ293" s="802"/>
      <c r="YR293" s="802"/>
      <c r="YS293" s="802"/>
      <c r="YT293" s="802"/>
      <c r="YU293" s="802"/>
      <c r="YV293" s="802"/>
      <c r="YW293" s="802"/>
      <c r="YX293" s="802"/>
      <c r="YY293" s="802"/>
      <c r="YZ293" s="802"/>
      <c r="ZA293" s="802"/>
      <c r="ZB293" s="802"/>
      <c r="ZC293" s="802"/>
      <c r="ZD293" s="802"/>
      <c r="ZE293" s="802"/>
      <c r="ZF293" s="802"/>
      <c r="ZG293" s="802"/>
      <c r="ZH293" s="802"/>
      <c r="ZI293" s="802"/>
      <c r="ZJ293" s="802"/>
      <c r="ZK293" s="802"/>
      <c r="ZL293" s="802"/>
      <c r="ZM293" s="802"/>
      <c r="ZN293" s="802"/>
      <c r="ZO293" s="802"/>
      <c r="ZP293" s="802"/>
      <c r="ZQ293" s="802"/>
      <c r="ZR293" s="802"/>
      <c r="ZS293" s="802"/>
      <c r="ZT293" s="802"/>
      <c r="ZU293" s="802"/>
      <c r="ZV293" s="802"/>
      <c r="ZW293" s="802"/>
      <c r="ZX293" s="802"/>
      <c r="ZY293" s="802"/>
      <c r="ZZ293" s="802"/>
      <c r="AAA293" s="802"/>
      <c r="AAB293" s="802"/>
      <c r="AAC293" s="802"/>
      <c r="AAD293" s="802"/>
      <c r="AAE293" s="802"/>
      <c r="AAF293" s="802"/>
      <c r="AAG293" s="802"/>
      <c r="AAH293" s="802"/>
      <c r="AAI293" s="802"/>
      <c r="AAJ293" s="802"/>
      <c r="AAK293" s="802"/>
      <c r="AAL293" s="802"/>
      <c r="AAM293" s="802"/>
      <c r="AAN293" s="802"/>
      <c r="AAO293" s="802"/>
      <c r="AAP293" s="802"/>
      <c r="AAQ293" s="802"/>
      <c r="AAR293" s="802"/>
      <c r="AAS293" s="802"/>
      <c r="AAT293" s="802"/>
      <c r="AAU293" s="802"/>
      <c r="AAV293" s="802"/>
      <c r="AAW293" s="802"/>
      <c r="AAX293" s="802"/>
      <c r="AAY293" s="802"/>
      <c r="AAZ293" s="802"/>
      <c r="ABA293" s="802"/>
      <c r="ABB293" s="802"/>
      <c r="ABC293" s="802"/>
      <c r="ABD293" s="802"/>
      <c r="ABE293" s="802"/>
      <c r="ABF293" s="802"/>
      <c r="ABG293" s="802"/>
      <c r="ABH293" s="802"/>
      <c r="ABI293" s="802"/>
      <c r="ABJ293" s="802"/>
      <c r="ABK293" s="802"/>
      <c r="ABL293" s="802"/>
      <c r="ABM293" s="802"/>
      <c r="ABN293" s="802"/>
      <c r="ABO293" s="802"/>
      <c r="ABP293" s="802"/>
      <c r="ABQ293" s="802"/>
      <c r="ABR293" s="802"/>
      <c r="ABS293" s="802"/>
      <c r="ABT293" s="802"/>
      <c r="ABU293" s="802"/>
      <c r="ABV293" s="802"/>
      <c r="ABW293" s="802"/>
      <c r="ABX293" s="802"/>
      <c r="ABY293" s="802"/>
      <c r="ABZ293" s="802"/>
      <c r="ACA293" s="802"/>
      <c r="ACB293" s="802"/>
      <c r="ACC293" s="802"/>
      <c r="ACD293" s="802"/>
      <c r="ACE293" s="802"/>
      <c r="ACF293" s="802"/>
      <c r="ACG293" s="802"/>
      <c r="ACH293" s="802"/>
      <c r="ACI293" s="802"/>
      <c r="ACJ293" s="802"/>
      <c r="ACK293" s="802"/>
      <c r="ACL293" s="802"/>
      <c r="ACM293" s="802"/>
      <c r="ACN293" s="802"/>
      <c r="ACO293" s="802"/>
      <c r="ACP293" s="802"/>
      <c r="ACQ293" s="802"/>
      <c r="ACR293" s="802"/>
      <c r="ACS293" s="802"/>
      <c r="ACT293" s="802"/>
      <c r="ACU293" s="802"/>
      <c r="ACV293" s="802"/>
      <c r="ACW293" s="802"/>
      <c r="ACX293" s="802"/>
      <c r="ACY293" s="802"/>
      <c r="ACZ293" s="802"/>
      <c r="ADA293" s="802"/>
      <c r="ADB293" s="802"/>
      <c r="ADC293" s="802"/>
      <c r="ADD293" s="802"/>
      <c r="ADE293" s="802"/>
      <c r="ADF293" s="802"/>
      <c r="ADG293" s="802"/>
      <c r="ADH293" s="802"/>
      <c r="ADI293" s="802"/>
      <c r="ADJ293" s="802"/>
      <c r="ADK293" s="802"/>
      <c r="ADL293" s="802"/>
      <c r="ADM293" s="802"/>
      <c r="ADN293" s="802"/>
      <c r="ADO293" s="802"/>
      <c r="ADP293" s="802"/>
      <c r="ADQ293" s="802"/>
      <c r="ADR293" s="802"/>
      <c r="ADS293" s="802"/>
      <c r="ADT293" s="802"/>
      <c r="ADU293" s="802"/>
      <c r="ADV293" s="802"/>
      <c r="ADW293" s="802"/>
      <c r="ADX293" s="802"/>
      <c r="ADY293" s="802"/>
      <c r="ADZ293" s="802"/>
      <c r="AEA293" s="802"/>
      <c r="AEB293" s="802"/>
      <c r="AEC293" s="802"/>
      <c r="AED293" s="802"/>
      <c r="AEE293" s="802"/>
      <c r="AEF293" s="802"/>
      <c r="AEG293" s="802"/>
      <c r="AEH293" s="802"/>
      <c r="AEI293" s="802"/>
      <c r="AEJ293" s="802"/>
      <c r="AEK293" s="802"/>
      <c r="AEL293" s="802"/>
      <c r="AEM293" s="802"/>
      <c r="AEN293" s="802"/>
      <c r="AEO293" s="802"/>
      <c r="AEP293" s="802"/>
      <c r="AEQ293" s="802"/>
      <c r="AER293" s="802"/>
      <c r="AES293" s="802"/>
      <c r="AET293" s="802"/>
      <c r="AEU293" s="802"/>
      <c r="AEV293" s="802"/>
      <c r="AEW293" s="802"/>
      <c r="AEX293" s="802"/>
      <c r="AEY293" s="802"/>
      <c r="AEZ293" s="802"/>
      <c r="AFA293" s="802"/>
      <c r="AFB293" s="802"/>
      <c r="AFC293" s="802"/>
      <c r="AFD293" s="802"/>
      <c r="AFE293" s="802"/>
      <c r="AFF293" s="802"/>
      <c r="AFG293" s="802"/>
      <c r="AFH293" s="802"/>
      <c r="AFI293" s="802"/>
      <c r="AFJ293" s="802"/>
      <c r="AFK293" s="802"/>
      <c r="AFL293" s="802"/>
      <c r="AFM293" s="802"/>
      <c r="AFN293" s="802"/>
      <c r="AFO293" s="802"/>
      <c r="AFP293" s="802"/>
      <c r="AFQ293" s="802"/>
      <c r="AFR293" s="802"/>
      <c r="AFS293" s="802"/>
      <c r="AFT293" s="802"/>
      <c r="AFU293" s="802"/>
      <c r="AFV293" s="802"/>
      <c r="AFW293" s="802"/>
      <c r="AFX293" s="802"/>
      <c r="AFY293" s="802"/>
      <c r="AFZ293" s="802"/>
      <c r="AGA293" s="802"/>
      <c r="AGB293" s="802"/>
      <c r="AGC293" s="802"/>
      <c r="AGD293" s="802"/>
      <c r="AGE293" s="802"/>
      <c r="AGF293" s="802"/>
      <c r="AGG293" s="802"/>
      <c r="AGH293" s="802"/>
      <c r="AGI293" s="802"/>
      <c r="AGJ293" s="802"/>
      <c r="AGK293" s="802"/>
      <c r="AGL293" s="802"/>
      <c r="AGM293" s="802"/>
      <c r="AGN293" s="802"/>
      <c r="AGO293" s="802"/>
      <c r="AGP293" s="802"/>
      <c r="AGQ293" s="802"/>
      <c r="AGR293" s="802"/>
      <c r="AGS293" s="802"/>
      <c r="AGT293" s="802"/>
      <c r="AGU293" s="802"/>
      <c r="AGV293" s="802"/>
      <c r="AGW293" s="802"/>
      <c r="AGX293" s="802"/>
      <c r="AGY293" s="802"/>
      <c r="AGZ293" s="802"/>
      <c r="AHA293" s="802"/>
      <c r="AHB293" s="802"/>
      <c r="AHC293" s="802"/>
      <c r="AHD293" s="802"/>
      <c r="AHE293" s="802"/>
      <c r="AHF293" s="802"/>
      <c r="AHG293" s="802"/>
      <c r="AHH293" s="802"/>
      <c r="AHI293" s="802"/>
      <c r="AHJ293" s="802"/>
      <c r="AHK293" s="802"/>
      <c r="AHL293" s="802"/>
      <c r="AHM293" s="802"/>
      <c r="AHN293" s="802"/>
      <c r="AHO293" s="802"/>
      <c r="AHP293" s="802"/>
      <c r="AHQ293" s="802"/>
      <c r="AHR293" s="802"/>
      <c r="AHS293" s="802"/>
      <c r="AHT293" s="802"/>
      <c r="AHU293" s="802"/>
      <c r="AHV293" s="802"/>
      <c r="AHW293" s="802"/>
      <c r="AHX293" s="802"/>
      <c r="AHY293" s="802"/>
      <c r="AHZ293" s="802"/>
      <c r="AIA293" s="802"/>
      <c r="AIB293" s="802"/>
      <c r="AIC293" s="802"/>
      <c r="AID293" s="802"/>
      <c r="AIE293" s="802"/>
      <c r="AIF293" s="802"/>
      <c r="AIG293" s="802"/>
      <c r="AIH293" s="802"/>
      <c r="AII293" s="802"/>
      <c r="AIJ293" s="802"/>
      <c r="AQE293" s="802"/>
      <c r="AQF293" s="802"/>
      <c r="AQG293" s="802"/>
      <c r="AQH293" s="802"/>
      <c r="AQI293" s="802"/>
      <c r="AQJ293" s="802"/>
      <c r="AQK293" s="802"/>
      <c r="AQL293" s="802"/>
      <c r="AQM293" s="802"/>
      <c r="AQN293" s="802"/>
      <c r="AQO293" s="802"/>
      <c r="AQP293" s="802"/>
      <c r="AQQ293" s="802"/>
      <c r="AQR293" s="802"/>
      <c r="AQS293" s="802"/>
      <c r="AQT293" s="802"/>
      <c r="AQU293" s="802"/>
      <c r="AQV293" s="802"/>
      <c r="AQW293" s="802"/>
      <c r="AQX293" s="802"/>
      <c r="AQY293" s="802"/>
      <c r="AQZ293" s="802"/>
      <c r="ARA293" s="802"/>
      <c r="ARB293" s="802"/>
      <c r="ARC293" s="802"/>
      <c r="ARD293" s="802"/>
      <c r="ARE293" s="802"/>
      <c r="ARF293" s="802"/>
      <c r="ARG293" s="802"/>
      <c r="ARH293" s="802"/>
      <c r="ARI293" s="802"/>
      <c r="ARJ293" s="802"/>
      <c r="ARK293" s="802"/>
      <c r="ARL293" s="802"/>
      <c r="ARM293" s="802"/>
      <c r="ARN293" s="802"/>
      <c r="ARO293" s="802"/>
      <c r="ARP293" s="802"/>
      <c r="ARQ293" s="802"/>
      <c r="ARR293" s="802"/>
      <c r="ARS293" s="802"/>
      <c r="ART293" s="802"/>
      <c r="ARU293" s="802"/>
      <c r="ARV293" s="802"/>
      <c r="ARW293" s="802"/>
      <c r="ARX293" s="802"/>
      <c r="ARY293" s="802"/>
      <c r="ARZ293" s="802"/>
      <c r="ASA293" s="802"/>
      <c r="ASB293" s="802"/>
      <c r="ASC293" s="802"/>
      <c r="ASD293" s="802"/>
      <c r="ASE293" s="802"/>
      <c r="ASF293" s="802"/>
      <c r="ASG293" s="802"/>
      <c r="ASH293" s="802"/>
      <c r="ASI293" s="802"/>
      <c r="ASJ293" s="802"/>
      <c r="ASK293" s="802"/>
      <c r="ASL293" s="802"/>
      <c r="ATP293" s="802"/>
      <c r="ATQ293" s="802"/>
      <c r="ATR293" s="802"/>
      <c r="ATS293" s="802"/>
      <c r="ATT293" s="802"/>
      <c r="ATU293" s="802"/>
      <c r="ATV293" s="802"/>
      <c r="ATW293" s="802"/>
      <c r="ATX293" s="802"/>
      <c r="ATY293" s="802"/>
      <c r="ATZ293" s="802"/>
      <c r="AUA293" s="802"/>
      <c r="AUB293" s="802"/>
      <c r="AUC293" s="802"/>
      <c r="AUD293" s="802"/>
      <c r="AUE293" s="802"/>
      <c r="AUF293" s="802"/>
      <c r="AUG293" s="802"/>
      <c r="AUH293" s="802"/>
      <c r="AUI293" s="802"/>
      <c r="AUJ293" s="802"/>
      <c r="AUK293" s="802"/>
      <c r="AUL293" s="802"/>
      <c r="AUM293" s="802"/>
      <c r="AUN293" s="802"/>
      <c r="AUO293" s="802"/>
      <c r="AUP293" s="801"/>
      <c r="AUQ293" s="802"/>
      <c r="AUR293" s="801"/>
      <c r="AUS293" s="802"/>
      <c r="AUT293" s="801"/>
      <c r="AUU293" s="802"/>
      <c r="AUV293" s="802"/>
      <c r="AUW293" s="802"/>
      <c r="AUX293" s="802"/>
      <c r="AUY293" s="802"/>
      <c r="AUZ293" s="802"/>
      <c r="AVA293" s="802"/>
      <c r="AVB293" s="802"/>
      <c r="AVC293" s="802"/>
      <c r="AVD293" s="802"/>
      <c r="AVE293" s="802"/>
      <c r="AVF293" s="802"/>
      <c r="AVG293" s="802"/>
      <c r="AVH293" s="802"/>
      <c r="AVI293" s="802"/>
      <c r="AVJ293" s="808"/>
      <c r="AVK293" s="808"/>
      <c r="AVL293" s="808"/>
      <c r="AVM293" s="808"/>
      <c r="AVN293" s="808"/>
      <c r="AVO293" s="808"/>
      <c r="AVP293" s="808"/>
      <c r="AVQ293" s="808"/>
      <c r="AVR293" s="808"/>
      <c r="AVS293" s="808"/>
      <c r="AVT293" s="808"/>
      <c r="AVU293" s="809"/>
      <c r="AVV293" s="809"/>
      <c r="AVW293" s="809"/>
      <c r="AVX293" s="809"/>
      <c r="AVY293" s="809"/>
      <c r="AVZ293" s="809"/>
      <c r="AWA293" s="809"/>
      <c r="AWB293" s="809"/>
      <c r="AWC293" s="809"/>
      <c r="AWD293" s="809"/>
      <c r="AWE293" s="809"/>
      <c r="AWF293" s="809"/>
      <c r="AWG293" s="809"/>
      <c r="AWH293" s="809"/>
      <c r="AWI293" s="809"/>
      <c r="AWJ293" s="809"/>
      <c r="AWK293" s="809"/>
      <c r="AWL293" s="809"/>
      <c r="AWM293" s="809"/>
      <c r="AWN293" s="809"/>
      <c r="AWO293" s="809"/>
      <c r="AWP293" s="809"/>
      <c r="AWQ293" s="809"/>
      <c r="AWR293" s="808"/>
      <c r="AWS293" s="761"/>
      <c r="AWT293" s="808"/>
      <c r="AWU293" s="809"/>
      <c r="AWV293" s="809"/>
      <c r="AWW293" s="809"/>
      <c r="AWX293" s="809"/>
      <c r="AWY293" s="809"/>
      <c r="AWZ293" s="809"/>
      <c r="AXA293" s="809"/>
      <c r="AXB293" s="809"/>
      <c r="AXC293" s="809"/>
      <c r="AXD293" s="809"/>
      <c r="AXE293" s="809"/>
      <c r="AXF293" s="809"/>
      <c r="AXG293" s="809"/>
      <c r="AXH293" s="809"/>
      <c r="AXI293" s="809"/>
      <c r="AXJ293" s="809"/>
      <c r="AXK293" s="809"/>
      <c r="AXL293" s="809"/>
      <c r="AXM293" s="809"/>
      <c r="AXN293" s="809"/>
      <c r="AXO293" s="809"/>
      <c r="AXP293" s="809"/>
      <c r="AXQ293" s="809"/>
      <c r="AXR293" s="809"/>
      <c r="AXS293" s="809"/>
      <c r="AXT293" s="809"/>
      <c r="AXU293" s="809"/>
      <c r="AXV293" s="809"/>
      <c r="AXW293" s="809"/>
      <c r="AXX293" s="809"/>
      <c r="AXY293" s="809"/>
      <c r="AXZ293" s="809"/>
      <c r="AYA293" s="809"/>
      <c r="AYB293" s="809"/>
      <c r="AYC293" s="809"/>
      <c r="AYD293" s="808"/>
      <c r="AYE293" s="808"/>
      <c r="AYF293" s="809"/>
      <c r="AYG293" s="808"/>
      <c r="AYH293" s="810"/>
      <c r="AYI293" s="810"/>
      <c r="AYJ293" s="810"/>
      <c r="AYK293" s="810"/>
      <c r="AYL293" s="810"/>
      <c r="AYM293" s="810"/>
      <c r="AYN293" s="810"/>
      <c r="AYO293" s="810"/>
      <c r="AYP293" s="810"/>
      <c r="AYQ293" s="810"/>
      <c r="AYR293" s="810"/>
      <c r="AYS293" s="810"/>
      <c r="AYT293" s="810"/>
      <c r="AYU293" s="810"/>
      <c r="AYV293" s="810"/>
      <c r="AYW293" s="810"/>
      <c r="AYX293" s="810"/>
      <c r="AYY293" s="810"/>
      <c r="AYZ293" s="810"/>
      <c r="AZA293" s="810"/>
      <c r="AZB293" s="810"/>
      <c r="AZC293" s="810"/>
      <c r="AZD293" s="810"/>
      <c r="AZE293" s="810"/>
      <c r="AZF293" s="810"/>
      <c r="AZG293" s="810"/>
      <c r="AZH293" s="810"/>
      <c r="AZI293" s="810"/>
      <c r="AZJ293" s="810"/>
      <c r="AZK293" s="810"/>
      <c r="AZL293" s="810"/>
      <c r="AZM293" s="810"/>
      <c r="AZN293" s="810"/>
      <c r="AZO293" s="810"/>
      <c r="AZP293" s="809"/>
      <c r="AZQ293" s="802"/>
      <c r="AZR293" s="802"/>
      <c r="AZS293" s="802"/>
    </row>
    <row r="294" spans="45:920 1123:1371" s="793" customFormat="1" ht="13.5">
      <c r="AS294" s="802"/>
      <c r="AT294" s="802"/>
      <c r="AU294" s="802"/>
      <c r="AV294" s="802"/>
      <c r="AW294" s="802"/>
      <c r="AX294" s="802"/>
      <c r="AY294" s="802"/>
      <c r="AZ294" s="802"/>
      <c r="BA294" s="802"/>
      <c r="BB294" s="802"/>
      <c r="BC294" s="802"/>
      <c r="BD294" s="802"/>
      <c r="BE294" s="802"/>
      <c r="BF294" s="802"/>
      <c r="BG294" s="802"/>
      <c r="BH294" s="802"/>
      <c r="BI294" s="802"/>
      <c r="BJ294" s="802"/>
      <c r="BK294" s="802"/>
      <c r="BL294" s="802"/>
      <c r="BM294" s="802"/>
      <c r="BN294" s="802"/>
      <c r="BO294" s="802"/>
      <c r="BP294" s="802"/>
      <c r="BQ294" s="802"/>
      <c r="BR294" s="802"/>
      <c r="BS294" s="802"/>
      <c r="BT294" s="802"/>
      <c r="BU294" s="802"/>
      <c r="BV294" s="802"/>
      <c r="BW294" s="802"/>
      <c r="BX294" s="802"/>
      <c r="BY294" s="802"/>
      <c r="BZ294" s="802"/>
      <c r="CA294" s="802"/>
      <c r="CB294" s="802"/>
      <c r="CC294" s="802"/>
      <c r="CD294" s="802"/>
      <c r="CE294" s="802"/>
      <c r="CF294" s="802"/>
      <c r="CG294" s="802"/>
      <c r="CH294" s="802"/>
      <c r="CI294" s="802"/>
      <c r="CJ294" s="802"/>
      <c r="CK294" s="802"/>
      <c r="CL294" s="802"/>
      <c r="CM294" s="802"/>
      <c r="CN294" s="802"/>
      <c r="CO294" s="802"/>
      <c r="CP294" s="802"/>
      <c r="CQ294" s="802"/>
      <c r="CR294" s="802"/>
      <c r="CS294" s="802"/>
      <c r="CT294" s="802"/>
      <c r="CU294" s="802"/>
      <c r="CV294" s="802"/>
      <c r="CW294" s="802"/>
      <c r="CX294" s="802"/>
      <c r="CY294" s="802"/>
      <c r="CZ294" s="802"/>
      <c r="DA294" s="802"/>
      <c r="DB294" s="802"/>
      <c r="DC294" s="802"/>
      <c r="DD294" s="802"/>
      <c r="DE294" s="802"/>
      <c r="DF294" s="802"/>
      <c r="DG294" s="802"/>
      <c r="DH294" s="802"/>
      <c r="DI294" s="802"/>
      <c r="DJ294" s="802"/>
      <c r="DK294" s="802"/>
      <c r="DL294" s="802"/>
      <c r="DM294" s="802"/>
      <c r="DN294" s="802"/>
      <c r="DO294" s="802"/>
      <c r="DP294" s="802"/>
      <c r="DQ294" s="802"/>
      <c r="DR294" s="802"/>
      <c r="DS294" s="802"/>
      <c r="DT294" s="802"/>
      <c r="DU294" s="802"/>
      <c r="DV294" s="802"/>
      <c r="DW294" s="802"/>
      <c r="DX294" s="802"/>
      <c r="DY294" s="802"/>
      <c r="DZ294" s="802"/>
      <c r="EA294" s="802"/>
      <c r="EB294" s="802"/>
      <c r="EC294" s="802"/>
      <c r="ED294" s="802"/>
      <c r="EE294" s="802"/>
      <c r="EF294" s="802"/>
      <c r="EG294" s="802"/>
      <c r="EH294" s="802"/>
      <c r="EI294" s="802"/>
      <c r="EJ294" s="802"/>
      <c r="EK294" s="802"/>
      <c r="EL294" s="802"/>
      <c r="EM294" s="802"/>
      <c r="EN294" s="802"/>
      <c r="EO294" s="802"/>
      <c r="EP294" s="802"/>
      <c r="EQ294" s="802"/>
      <c r="ER294" s="802"/>
      <c r="ES294" s="802"/>
      <c r="ET294" s="802"/>
      <c r="EU294" s="802"/>
      <c r="EV294" s="802"/>
      <c r="EW294" s="802"/>
      <c r="EX294" s="802"/>
      <c r="EY294" s="802"/>
      <c r="EZ294" s="802"/>
      <c r="FA294" s="802"/>
      <c r="FB294" s="802"/>
      <c r="FC294" s="802"/>
      <c r="FD294" s="802"/>
      <c r="FE294" s="802"/>
      <c r="FF294" s="802"/>
      <c r="FG294" s="802"/>
      <c r="FH294" s="802"/>
      <c r="FI294" s="802"/>
      <c r="FJ294" s="802"/>
      <c r="FK294" s="802"/>
      <c r="FL294" s="802"/>
      <c r="FM294" s="802"/>
      <c r="FN294" s="802"/>
      <c r="FO294" s="802"/>
      <c r="FP294" s="802"/>
      <c r="FQ294" s="802"/>
      <c r="FR294" s="802"/>
      <c r="FS294" s="802"/>
      <c r="FT294" s="802"/>
      <c r="FU294" s="802"/>
      <c r="FV294" s="802"/>
      <c r="FW294" s="802"/>
      <c r="FX294" s="802"/>
      <c r="FY294" s="802"/>
      <c r="FZ294" s="802"/>
      <c r="GA294" s="802"/>
      <c r="GB294" s="802"/>
      <c r="GC294" s="802"/>
      <c r="GD294" s="802"/>
      <c r="GE294" s="802"/>
      <c r="GF294" s="802"/>
      <c r="GG294" s="802"/>
      <c r="GH294" s="802"/>
      <c r="GI294" s="802"/>
      <c r="GJ294" s="802"/>
      <c r="GK294" s="802"/>
      <c r="GL294" s="802"/>
      <c r="GM294" s="802"/>
      <c r="GN294" s="802"/>
      <c r="GO294" s="802"/>
      <c r="GP294" s="802"/>
      <c r="GQ294" s="802"/>
      <c r="GR294" s="802"/>
      <c r="GS294" s="802"/>
      <c r="GT294" s="802"/>
      <c r="GU294" s="802"/>
      <c r="GV294" s="802"/>
      <c r="GW294" s="802"/>
      <c r="GX294" s="802"/>
      <c r="GY294" s="802"/>
      <c r="GZ294" s="802"/>
      <c r="HA294" s="802"/>
      <c r="HB294" s="802"/>
      <c r="HC294" s="802"/>
      <c r="HD294" s="802"/>
      <c r="HE294" s="802"/>
      <c r="HF294" s="802"/>
      <c r="HG294" s="802"/>
      <c r="HH294" s="802"/>
      <c r="HI294" s="802"/>
      <c r="HJ294" s="802"/>
      <c r="HK294" s="802"/>
      <c r="HL294" s="802"/>
      <c r="HM294" s="802"/>
      <c r="HN294" s="802"/>
      <c r="HO294" s="802"/>
      <c r="HP294" s="802"/>
      <c r="HQ294" s="802"/>
      <c r="HR294" s="802"/>
      <c r="HS294" s="802"/>
      <c r="HT294" s="802"/>
      <c r="HU294" s="802"/>
      <c r="HV294" s="802"/>
      <c r="HW294" s="802"/>
      <c r="HX294" s="802"/>
      <c r="HY294" s="802"/>
      <c r="HZ294" s="802"/>
      <c r="IA294" s="802"/>
      <c r="IB294" s="802"/>
      <c r="IC294" s="802"/>
      <c r="ID294" s="802"/>
      <c r="IE294" s="802"/>
      <c r="IF294" s="802"/>
      <c r="IG294" s="802"/>
      <c r="IH294" s="802"/>
      <c r="II294" s="802"/>
      <c r="IJ294" s="802"/>
      <c r="IK294" s="802"/>
      <c r="IL294" s="802"/>
      <c r="IM294" s="802"/>
      <c r="IN294" s="802"/>
      <c r="IO294" s="802"/>
      <c r="IP294" s="802"/>
      <c r="IQ294" s="802"/>
      <c r="IR294" s="802"/>
      <c r="IS294" s="802"/>
      <c r="IT294" s="802"/>
      <c r="IU294" s="802"/>
      <c r="IV294" s="802"/>
      <c r="IW294" s="802"/>
      <c r="IX294" s="802"/>
      <c r="IY294" s="802"/>
      <c r="IZ294" s="802"/>
      <c r="JA294" s="802"/>
      <c r="JB294" s="802"/>
      <c r="JC294" s="802"/>
      <c r="JD294" s="802"/>
      <c r="JE294" s="802"/>
      <c r="JF294" s="802"/>
      <c r="JG294" s="802"/>
      <c r="JH294" s="802"/>
      <c r="JI294" s="802"/>
      <c r="JJ294" s="802"/>
      <c r="JK294" s="802"/>
      <c r="JL294" s="802"/>
      <c r="JM294" s="802"/>
      <c r="JN294" s="802"/>
      <c r="JO294" s="802"/>
      <c r="JP294" s="802"/>
      <c r="JQ294" s="802"/>
      <c r="JR294" s="802"/>
      <c r="JS294" s="802"/>
      <c r="JT294" s="802"/>
      <c r="JU294" s="802"/>
      <c r="JV294" s="802"/>
      <c r="JW294" s="802"/>
      <c r="JX294" s="802"/>
      <c r="JY294" s="802"/>
      <c r="JZ294" s="802"/>
      <c r="KA294" s="802"/>
      <c r="KB294" s="802"/>
      <c r="KC294" s="802"/>
      <c r="KD294" s="802"/>
      <c r="KE294" s="802"/>
      <c r="KF294" s="802"/>
      <c r="KG294" s="802"/>
      <c r="KH294" s="802"/>
      <c r="KI294" s="802"/>
      <c r="KJ294" s="802"/>
      <c r="KK294" s="802"/>
      <c r="KL294" s="802"/>
      <c r="KM294" s="802"/>
      <c r="KN294" s="802"/>
      <c r="KO294" s="802"/>
      <c r="KP294" s="802"/>
      <c r="KQ294" s="802"/>
      <c r="KR294" s="802"/>
      <c r="KS294" s="802"/>
      <c r="KT294" s="802"/>
      <c r="KU294" s="802"/>
      <c r="KV294" s="802"/>
      <c r="KW294" s="802"/>
      <c r="KX294" s="802"/>
      <c r="KY294" s="802"/>
      <c r="KZ294" s="802"/>
      <c r="LA294" s="802"/>
      <c r="LB294" s="802"/>
      <c r="LC294" s="802"/>
      <c r="LD294" s="802"/>
      <c r="LE294" s="802"/>
      <c r="LF294" s="802"/>
      <c r="LG294" s="802"/>
      <c r="LH294" s="802"/>
      <c r="LI294" s="802"/>
      <c r="LJ294" s="802"/>
      <c r="LK294" s="802"/>
      <c r="LL294" s="802"/>
      <c r="LM294" s="802"/>
      <c r="LN294" s="802"/>
      <c r="LO294" s="802"/>
      <c r="LP294" s="802"/>
      <c r="LQ294" s="802"/>
      <c r="LR294" s="802"/>
      <c r="LS294" s="802"/>
      <c r="LT294" s="802"/>
      <c r="LU294" s="802"/>
      <c r="LV294" s="802"/>
      <c r="LW294" s="802"/>
      <c r="LX294" s="802"/>
      <c r="LY294" s="802"/>
      <c r="LZ294" s="802"/>
      <c r="MA294" s="802"/>
      <c r="MB294" s="802"/>
      <c r="MC294" s="802"/>
      <c r="MD294" s="802"/>
      <c r="ME294" s="802"/>
      <c r="MF294" s="802"/>
      <c r="MG294" s="802"/>
      <c r="MH294" s="802"/>
      <c r="MI294" s="802"/>
      <c r="MJ294" s="802"/>
      <c r="MK294" s="802"/>
      <c r="ML294" s="802"/>
      <c r="MM294" s="802"/>
      <c r="MN294" s="802"/>
      <c r="MO294" s="802"/>
      <c r="MP294" s="802"/>
      <c r="MQ294" s="802"/>
      <c r="MR294" s="802"/>
      <c r="MS294" s="802"/>
      <c r="MT294" s="802"/>
      <c r="MU294" s="802"/>
      <c r="MV294" s="802"/>
      <c r="MW294" s="802"/>
      <c r="MX294" s="802"/>
      <c r="MY294" s="802"/>
      <c r="MZ294" s="802"/>
      <c r="NA294" s="802"/>
      <c r="NB294" s="802"/>
      <c r="NC294" s="802"/>
      <c r="ND294" s="802"/>
      <c r="NE294" s="802"/>
      <c r="NF294" s="802"/>
      <c r="NG294" s="802"/>
      <c r="NH294" s="802"/>
      <c r="NI294" s="802"/>
      <c r="NJ294" s="802"/>
      <c r="NK294" s="802"/>
      <c r="NL294" s="802"/>
      <c r="NM294" s="802"/>
      <c r="NN294" s="802"/>
      <c r="NO294" s="802"/>
      <c r="NP294" s="802"/>
      <c r="NQ294" s="802"/>
      <c r="NR294" s="802"/>
      <c r="NS294" s="802"/>
      <c r="NT294" s="802"/>
      <c r="NU294" s="802"/>
      <c r="NV294" s="802"/>
      <c r="NW294" s="802"/>
      <c r="NX294" s="802"/>
      <c r="NY294" s="802"/>
      <c r="NZ294" s="802"/>
      <c r="OA294" s="802"/>
      <c r="OB294" s="802"/>
      <c r="OC294" s="802"/>
      <c r="OD294" s="802"/>
      <c r="OE294" s="802"/>
      <c r="OF294" s="802"/>
      <c r="OG294" s="802"/>
      <c r="OH294" s="802"/>
      <c r="OI294" s="802"/>
      <c r="OJ294" s="802"/>
      <c r="OK294" s="802"/>
      <c r="OL294" s="802"/>
      <c r="OM294" s="802"/>
      <c r="ON294" s="802"/>
      <c r="OO294" s="802"/>
      <c r="OP294" s="802"/>
      <c r="OQ294" s="802"/>
      <c r="OR294" s="802"/>
      <c r="OS294" s="802"/>
      <c r="OT294" s="802"/>
      <c r="OU294" s="802"/>
      <c r="OV294" s="802"/>
      <c r="OW294" s="802"/>
      <c r="OX294" s="802"/>
      <c r="OY294" s="802"/>
      <c r="OZ294" s="802"/>
      <c r="PA294" s="802"/>
      <c r="PB294" s="802"/>
      <c r="PC294" s="802"/>
      <c r="PD294" s="802"/>
      <c r="PE294" s="802"/>
      <c r="PF294" s="802"/>
      <c r="PG294" s="802"/>
      <c r="PH294" s="802"/>
      <c r="PI294" s="802"/>
      <c r="PJ294" s="802"/>
      <c r="PK294" s="802"/>
      <c r="PL294" s="802"/>
      <c r="PM294" s="802"/>
      <c r="PN294" s="802"/>
      <c r="PO294" s="802"/>
      <c r="PP294" s="802"/>
      <c r="PQ294" s="802"/>
      <c r="PR294" s="802"/>
      <c r="PS294" s="802"/>
      <c r="PT294" s="802"/>
      <c r="PU294" s="802"/>
      <c r="PV294" s="802"/>
      <c r="PW294" s="802"/>
      <c r="PX294" s="802"/>
      <c r="PY294" s="802"/>
      <c r="PZ294" s="802"/>
      <c r="QA294" s="802"/>
      <c r="QB294" s="802"/>
      <c r="QC294" s="802"/>
      <c r="QD294" s="802"/>
      <c r="QE294" s="802"/>
      <c r="QF294" s="802"/>
      <c r="QG294" s="802"/>
      <c r="QH294" s="802"/>
      <c r="QI294" s="802"/>
      <c r="QJ294" s="802"/>
      <c r="QK294" s="802"/>
      <c r="QL294" s="802"/>
      <c r="QM294" s="802"/>
      <c r="QN294" s="802"/>
      <c r="QO294" s="802"/>
      <c r="QP294" s="802"/>
      <c r="QQ294" s="802"/>
      <c r="QR294" s="802"/>
      <c r="QS294" s="802"/>
      <c r="QT294" s="802"/>
      <c r="QU294" s="802"/>
      <c r="QV294" s="802"/>
      <c r="QW294" s="802"/>
      <c r="QX294" s="802"/>
      <c r="QY294" s="802"/>
      <c r="QZ294" s="802"/>
      <c r="RA294" s="802"/>
      <c r="RB294" s="802"/>
      <c r="RC294" s="802"/>
      <c r="RD294" s="802"/>
      <c r="RE294" s="802"/>
      <c r="RF294" s="802"/>
      <c r="RG294" s="802"/>
      <c r="RH294" s="802"/>
      <c r="RI294" s="802"/>
      <c r="RJ294" s="802"/>
      <c r="RK294" s="802"/>
      <c r="RL294" s="802"/>
      <c r="RM294" s="802"/>
      <c r="RN294" s="802"/>
      <c r="RO294" s="802"/>
      <c r="RP294" s="802"/>
      <c r="RQ294" s="802"/>
      <c r="RR294" s="802"/>
      <c r="RS294" s="802"/>
      <c r="RT294" s="802"/>
      <c r="RU294" s="802"/>
      <c r="RV294" s="802"/>
      <c r="RW294" s="802"/>
      <c r="RX294" s="802"/>
      <c r="RY294" s="802"/>
      <c r="RZ294" s="802"/>
      <c r="SA294" s="802"/>
      <c r="SB294" s="802"/>
      <c r="SC294" s="802"/>
      <c r="SD294" s="802"/>
      <c r="SE294" s="802"/>
      <c r="SF294" s="802"/>
      <c r="SG294" s="802"/>
      <c r="SH294" s="802"/>
      <c r="SI294" s="802"/>
      <c r="SJ294" s="802"/>
      <c r="SK294" s="802"/>
      <c r="SL294" s="802"/>
      <c r="SM294" s="802"/>
      <c r="SN294" s="802"/>
      <c r="SO294" s="802"/>
      <c r="SP294" s="802"/>
      <c r="SQ294" s="802"/>
      <c r="SR294" s="802"/>
      <c r="SS294" s="802"/>
      <c r="ST294" s="802"/>
      <c r="SU294" s="802"/>
      <c r="SV294" s="802"/>
      <c r="SW294" s="802"/>
      <c r="SX294" s="802"/>
      <c r="SY294" s="802"/>
      <c r="SZ294" s="802"/>
      <c r="TA294" s="802"/>
      <c r="TB294" s="802"/>
      <c r="TC294" s="802"/>
      <c r="TD294" s="802"/>
      <c r="TE294" s="802"/>
      <c r="TF294" s="802"/>
      <c r="TG294" s="802"/>
      <c r="TH294" s="802"/>
      <c r="TI294" s="802"/>
      <c r="TJ294" s="802"/>
      <c r="TK294" s="802"/>
      <c r="TL294" s="802"/>
      <c r="TM294" s="802"/>
      <c r="TN294" s="802"/>
      <c r="TO294" s="802"/>
      <c r="TP294" s="802"/>
      <c r="TQ294" s="802"/>
      <c r="TR294" s="802"/>
      <c r="TS294" s="802"/>
      <c r="TT294" s="802"/>
      <c r="TU294" s="802"/>
      <c r="TV294" s="802"/>
      <c r="TW294" s="802"/>
      <c r="TX294" s="802"/>
      <c r="TY294" s="802"/>
      <c r="TZ294" s="802"/>
      <c r="UA294" s="802"/>
      <c r="UB294" s="802"/>
      <c r="UC294" s="802"/>
      <c r="UD294" s="802"/>
      <c r="UE294" s="802"/>
      <c r="UF294" s="802"/>
      <c r="UG294" s="802"/>
      <c r="UH294" s="802"/>
      <c r="UI294" s="802"/>
      <c r="UJ294" s="802"/>
      <c r="UK294" s="802"/>
      <c r="UL294" s="802"/>
      <c r="UM294" s="802"/>
      <c r="UN294" s="802"/>
      <c r="UO294" s="802"/>
      <c r="UP294" s="802"/>
      <c r="UQ294" s="802"/>
      <c r="UR294" s="802"/>
      <c r="US294" s="802"/>
      <c r="UT294" s="802"/>
      <c r="UU294" s="802"/>
      <c r="UV294" s="802"/>
      <c r="UW294" s="802"/>
      <c r="UX294" s="802"/>
      <c r="UY294" s="802"/>
      <c r="UZ294" s="802"/>
      <c r="VA294" s="802"/>
      <c r="VB294" s="802"/>
      <c r="VC294" s="802"/>
      <c r="VD294" s="802"/>
      <c r="VE294" s="802"/>
      <c r="VF294" s="802"/>
      <c r="VG294" s="802"/>
      <c r="VH294" s="802"/>
      <c r="VI294" s="802"/>
      <c r="VJ294" s="802"/>
      <c r="VK294" s="802"/>
      <c r="VL294" s="802"/>
      <c r="VM294" s="802"/>
      <c r="VN294" s="802"/>
      <c r="VO294" s="802"/>
      <c r="VP294" s="802"/>
      <c r="VQ294" s="802"/>
      <c r="VR294" s="802"/>
      <c r="VS294" s="802"/>
      <c r="VT294" s="802"/>
      <c r="VU294" s="802"/>
      <c r="VV294" s="802"/>
      <c r="VW294" s="802"/>
      <c r="VX294" s="802"/>
      <c r="VY294" s="802"/>
      <c r="VZ294" s="802"/>
      <c r="WA294" s="802"/>
      <c r="WB294" s="802"/>
      <c r="WC294" s="802"/>
      <c r="WD294" s="802"/>
      <c r="WE294" s="802"/>
      <c r="WF294" s="802"/>
      <c r="WG294" s="802"/>
      <c r="WH294" s="802"/>
      <c r="WI294" s="802"/>
      <c r="WJ294" s="802"/>
      <c r="WK294" s="802"/>
      <c r="WL294" s="802"/>
      <c r="WM294" s="802"/>
      <c r="WN294" s="802"/>
      <c r="WO294" s="802"/>
      <c r="WP294" s="802"/>
      <c r="WQ294" s="802"/>
      <c r="WR294" s="802"/>
      <c r="WS294" s="802"/>
      <c r="WT294" s="802"/>
      <c r="WU294" s="802"/>
      <c r="WV294" s="802"/>
      <c r="WW294" s="802"/>
      <c r="WX294" s="802"/>
      <c r="WY294" s="802"/>
      <c r="WZ294" s="802"/>
      <c r="XA294" s="802"/>
      <c r="XB294" s="802"/>
      <c r="XC294" s="802"/>
      <c r="XD294" s="802"/>
      <c r="XE294" s="802"/>
      <c r="XF294" s="802"/>
      <c r="XG294" s="802"/>
      <c r="XH294" s="802"/>
      <c r="XI294" s="802"/>
      <c r="XJ294" s="802"/>
      <c r="XK294" s="802"/>
      <c r="XL294" s="802"/>
      <c r="XM294" s="802"/>
      <c r="XN294" s="802"/>
      <c r="XO294" s="802"/>
      <c r="XP294" s="802"/>
      <c r="XQ294" s="802"/>
      <c r="XR294" s="802"/>
      <c r="XS294" s="802"/>
      <c r="XT294" s="802"/>
      <c r="XU294" s="802"/>
      <c r="XV294" s="802"/>
      <c r="XW294" s="802"/>
      <c r="XX294" s="802"/>
      <c r="XY294" s="802"/>
      <c r="XZ294" s="802"/>
      <c r="YA294" s="802"/>
      <c r="YB294" s="802"/>
      <c r="YC294" s="802"/>
      <c r="YD294" s="802"/>
      <c r="YE294" s="802"/>
      <c r="YF294" s="802"/>
      <c r="YG294" s="802"/>
      <c r="YH294" s="802"/>
      <c r="YI294" s="802"/>
      <c r="YJ294" s="802"/>
      <c r="YK294" s="802"/>
      <c r="YL294" s="802"/>
      <c r="YM294" s="802"/>
      <c r="YN294" s="802"/>
      <c r="YO294" s="802"/>
      <c r="YP294" s="802"/>
      <c r="YQ294" s="802"/>
      <c r="YR294" s="802"/>
      <c r="YS294" s="802"/>
      <c r="YT294" s="802"/>
      <c r="YU294" s="802"/>
      <c r="YV294" s="802"/>
      <c r="YW294" s="802"/>
      <c r="YX294" s="802"/>
      <c r="YY294" s="802"/>
      <c r="YZ294" s="802"/>
      <c r="ZA294" s="802"/>
      <c r="ZB294" s="802"/>
      <c r="ZC294" s="802"/>
      <c r="ZD294" s="802"/>
      <c r="ZE294" s="802"/>
      <c r="ZF294" s="802"/>
      <c r="ZG294" s="802"/>
      <c r="ZH294" s="802"/>
      <c r="ZI294" s="802"/>
      <c r="ZJ294" s="802"/>
      <c r="ZK294" s="802"/>
      <c r="ZL294" s="802"/>
      <c r="ZM294" s="802"/>
      <c r="ZN294" s="802"/>
      <c r="ZO294" s="802"/>
      <c r="ZP294" s="802"/>
      <c r="ZQ294" s="802"/>
      <c r="ZR294" s="802"/>
      <c r="ZS294" s="802"/>
      <c r="ZT294" s="802"/>
      <c r="ZU294" s="802"/>
      <c r="ZV294" s="802"/>
      <c r="ZW294" s="802"/>
      <c r="ZX294" s="802"/>
      <c r="ZY294" s="802"/>
      <c r="ZZ294" s="802"/>
      <c r="AAA294" s="802"/>
      <c r="AAB294" s="802"/>
      <c r="AAC294" s="802"/>
      <c r="AAD294" s="802"/>
      <c r="AAE294" s="802"/>
      <c r="AAF294" s="802"/>
      <c r="AAG294" s="802"/>
      <c r="AAH294" s="802"/>
      <c r="AAI294" s="802"/>
      <c r="AAJ294" s="802"/>
      <c r="AAK294" s="802"/>
      <c r="AAL294" s="802"/>
      <c r="AAM294" s="802"/>
      <c r="AAN294" s="802"/>
      <c r="AAO294" s="802"/>
      <c r="AAP294" s="802"/>
      <c r="AAQ294" s="802"/>
      <c r="AAR294" s="802"/>
      <c r="AAS294" s="802"/>
      <c r="AAT294" s="802"/>
      <c r="AAU294" s="802"/>
      <c r="AAV294" s="802"/>
      <c r="AAW294" s="802"/>
      <c r="AAX294" s="802"/>
      <c r="AAY294" s="802"/>
      <c r="AAZ294" s="802"/>
      <c r="ABA294" s="802"/>
      <c r="ABB294" s="802"/>
      <c r="ABC294" s="802"/>
      <c r="ABD294" s="802"/>
      <c r="ABE294" s="802"/>
      <c r="ABF294" s="802"/>
      <c r="ABG294" s="802"/>
      <c r="ABH294" s="802"/>
      <c r="ABI294" s="802"/>
      <c r="ABJ294" s="802"/>
      <c r="ABK294" s="802"/>
      <c r="ABL294" s="802"/>
      <c r="ABM294" s="802"/>
      <c r="ABN294" s="802"/>
      <c r="ABO294" s="802"/>
      <c r="ABP294" s="802"/>
      <c r="ABQ294" s="802"/>
      <c r="ABR294" s="802"/>
      <c r="ABS294" s="802"/>
      <c r="ABT294" s="802"/>
      <c r="ABU294" s="802"/>
      <c r="ABV294" s="802"/>
      <c r="ABW294" s="802"/>
      <c r="ABX294" s="802"/>
      <c r="ABY294" s="802"/>
      <c r="ABZ294" s="802"/>
      <c r="ACA294" s="802"/>
      <c r="ACB294" s="802"/>
      <c r="ACC294" s="802"/>
      <c r="ACD294" s="802"/>
      <c r="ACE294" s="802"/>
      <c r="ACF294" s="802"/>
      <c r="ACG294" s="802"/>
      <c r="ACH294" s="802"/>
      <c r="ACI294" s="802"/>
      <c r="ACJ294" s="802"/>
      <c r="ACK294" s="802"/>
      <c r="ACL294" s="802"/>
      <c r="ACM294" s="802"/>
      <c r="ACN294" s="802"/>
      <c r="ACO294" s="802"/>
      <c r="ACP294" s="802"/>
      <c r="ACQ294" s="802"/>
      <c r="ACR294" s="802"/>
      <c r="ACS294" s="802"/>
      <c r="ACT294" s="802"/>
      <c r="ACU294" s="802"/>
      <c r="ACV294" s="802"/>
      <c r="ACW294" s="802"/>
      <c r="ACX294" s="802"/>
      <c r="ACY294" s="802"/>
      <c r="ACZ294" s="802"/>
      <c r="ADA294" s="802"/>
      <c r="ADB294" s="802"/>
      <c r="ADC294" s="802"/>
      <c r="ADD294" s="802"/>
      <c r="ADE294" s="802"/>
      <c r="ADF294" s="802"/>
      <c r="ADG294" s="802"/>
      <c r="ADH294" s="802"/>
      <c r="ADI294" s="802"/>
      <c r="ADJ294" s="802"/>
      <c r="ADK294" s="802"/>
      <c r="ADL294" s="802"/>
      <c r="ADM294" s="802"/>
      <c r="ADN294" s="802"/>
      <c r="ADO294" s="802"/>
      <c r="ADP294" s="802"/>
      <c r="ADQ294" s="802"/>
      <c r="ADR294" s="802"/>
      <c r="ADS294" s="802"/>
      <c r="ADT294" s="802"/>
      <c r="ADU294" s="802"/>
      <c r="ADV294" s="802"/>
      <c r="ADW294" s="802"/>
      <c r="ADX294" s="802"/>
      <c r="ADY294" s="802"/>
      <c r="ADZ294" s="802"/>
      <c r="AEA294" s="802"/>
      <c r="AEB294" s="802"/>
      <c r="AEC294" s="802"/>
      <c r="AED294" s="802"/>
      <c r="AEE294" s="802"/>
      <c r="AEF294" s="802"/>
      <c r="AEG294" s="802"/>
      <c r="AEH294" s="802"/>
      <c r="AEI294" s="802"/>
      <c r="AEJ294" s="802"/>
      <c r="AEK294" s="802"/>
      <c r="AEL294" s="802"/>
      <c r="AEM294" s="802"/>
      <c r="AEN294" s="802"/>
      <c r="AEO294" s="802"/>
      <c r="AEP294" s="802"/>
      <c r="AEQ294" s="802"/>
      <c r="AER294" s="802"/>
      <c r="AES294" s="802"/>
      <c r="AET294" s="802"/>
      <c r="AEU294" s="802"/>
      <c r="AEV294" s="802"/>
      <c r="AEW294" s="802"/>
      <c r="AEX294" s="802"/>
      <c r="AEY294" s="802"/>
      <c r="AEZ294" s="802"/>
      <c r="AFA294" s="802"/>
      <c r="AFB294" s="802"/>
      <c r="AFC294" s="802"/>
      <c r="AFD294" s="802"/>
      <c r="AFE294" s="802"/>
      <c r="AFF294" s="802"/>
      <c r="AFG294" s="802"/>
      <c r="AFH294" s="802"/>
      <c r="AFI294" s="802"/>
      <c r="AFJ294" s="802"/>
      <c r="AFK294" s="802"/>
      <c r="AFL294" s="802"/>
      <c r="AFM294" s="802"/>
      <c r="AFN294" s="802"/>
      <c r="AFO294" s="802"/>
      <c r="AFP294" s="802"/>
      <c r="AFQ294" s="802"/>
      <c r="AFR294" s="802"/>
      <c r="AFS294" s="802"/>
      <c r="AFT294" s="802"/>
      <c r="AFU294" s="802"/>
      <c r="AFV294" s="802"/>
      <c r="AFW294" s="802"/>
      <c r="AFX294" s="802"/>
      <c r="AFY294" s="802"/>
      <c r="AFZ294" s="802"/>
      <c r="AGA294" s="802"/>
      <c r="AGB294" s="802"/>
      <c r="AGC294" s="802"/>
      <c r="AGD294" s="802"/>
      <c r="AGE294" s="802"/>
      <c r="AGF294" s="802"/>
      <c r="AGG294" s="802"/>
      <c r="AGH294" s="802"/>
      <c r="AGI294" s="802"/>
      <c r="AGJ294" s="802"/>
      <c r="AGK294" s="802"/>
      <c r="AGL294" s="802"/>
      <c r="AGM294" s="802"/>
      <c r="AGN294" s="802"/>
      <c r="AGO294" s="802"/>
      <c r="AGP294" s="802"/>
      <c r="AGQ294" s="802"/>
      <c r="AGR294" s="802"/>
      <c r="AGS294" s="802"/>
      <c r="AGT294" s="802"/>
      <c r="AGU294" s="802"/>
      <c r="AGV294" s="802"/>
      <c r="AGW294" s="802"/>
      <c r="AGX294" s="802"/>
      <c r="AGY294" s="802"/>
      <c r="AGZ294" s="802"/>
      <c r="AHA294" s="802"/>
      <c r="AHB294" s="802"/>
      <c r="AHC294" s="802"/>
      <c r="AHD294" s="802"/>
      <c r="AHE294" s="802"/>
      <c r="AHF294" s="802"/>
      <c r="AHG294" s="802"/>
      <c r="AHH294" s="802"/>
      <c r="AHI294" s="802"/>
      <c r="AHJ294" s="802"/>
      <c r="AHK294" s="802"/>
      <c r="AHL294" s="802"/>
      <c r="AHM294" s="802"/>
      <c r="AHN294" s="802"/>
      <c r="AHO294" s="802"/>
      <c r="AHP294" s="802"/>
      <c r="AHQ294" s="802"/>
      <c r="AHR294" s="802"/>
      <c r="AHS294" s="802"/>
      <c r="AHT294" s="802"/>
      <c r="AHU294" s="802"/>
      <c r="AHV294" s="802"/>
      <c r="AHW294" s="802"/>
      <c r="AHX294" s="802"/>
      <c r="AHY294" s="802"/>
      <c r="AHZ294" s="802"/>
      <c r="AIA294" s="802"/>
      <c r="AIB294" s="802"/>
      <c r="AIC294" s="802"/>
      <c r="AID294" s="802"/>
      <c r="AIE294" s="802"/>
      <c r="AIF294" s="802"/>
      <c r="AIG294" s="802"/>
      <c r="AIH294" s="802"/>
      <c r="AII294" s="802"/>
      <c r="AIJ294" s="802"/>
      <c r="AQE294" s="802"/>
      <c r="AQF294" s="802"/>
      <c r="AQG294" s="802"/>
      <c r="AQH294" s="802"/>
      <c r="AQI294" s="802"/>
      <c r="AQJ294" s="802"/>
      <c r="AQK294" s="802"/>
      <c r="AQL294" s="802"/>
      <c r="AQM294" s="802"/>
      <c r="AQN294" s="802"/>
      <c r="AQO294" s="802"/>
      <c r="AQP294" s="802"/>
      <c r="AQQ294" s="802"/>
      <c r="AQR294" s="802"/>
      <c r="AQS294" s="802"/>
      <c r="AQT294" s="802"/>
      <c r="AQU294" s="802"/>
      <c r="AQV294" s="802"/>
      <c r="AQW294" s="802"/>
      <c r="AQX294" s="802"/>
      <c r="AQY294" s="802"/>
      <c r="AQZ294" s="802"/>
      <c r="ARA294" s="802"/>
      <c r="ARB294" s="802"/>
      <c r="ARC294" s="802"/>
      <c r="ARD294" s="802"/>
      <c r="ARE294" s="802"/>
      <c r="ARF294" s="802"/>
      <c r="ARG294" s="802"/>
      <c r="ARH294" s="802"/>
      <c r="ARI294" s="802"/>
      <c r="ARJ294" s="802"/>
      <c r="ARK294" s="802"/>
      <c r="ARL294" s="802"/>
      <c r="ARM294" s="802"/>
      <c r="ARN294" s="802"/>
      <c r="ARO294" s="802"/>
      <c r="ARP294" s="802"/>
      <c r="ARQ294" s="802"/>
      <c r="ARR294" s="802"/>
      <c r="ARS294" s="802"/>
      <c r="ART294" s="802"/>
      <c r="ARU294" s="802"/>
      <c r="ARV294" s="802"/>
      <c r="ARW294" s="802"/>
      <c r="ARX294" s="802"/>
      <c r="ARY294" s="802"/>
      <c r="ARZ294" s="802"/>
      <c r="ASA294" s="802"/>
      <c r="ASB294" s="802"/>
      <c r="ASC294" s="802"/>
      <c r="ASD294" s="802"/>
      <c r="ASE294" s="802"/>
      <c r="ASF294" s="802"/>
      <c r="ASG294" s="802"/>
      <c r="ASH294" s="802"/>
      <c r="ASI294" s="802"/>
      <c r="ASJ294" s="802"/>
      <c r="ASK294" s="802"/>
      <c r="ASL294" s="802"/>
      <c r="ATP294" s="802"/>
      <c r="ATQ294" s="802"/>
      <c r="ATR294" s="802"/>
      <c r="ATS294" s="802"/>
      <c r="ATT294" s="802"/>
      <c r="ATU294" s="802"/>
      <c r="ATV294" s="802"/>
      <c r="ATW294" s="802"/>
      <c r="ATX294" s="802"/>
      <c r="ATY294" s="802"/>
      <c r="ATZ294" s="802"/>
      <c r="AUA294" s="802"/>
      <c r="AUB294" s="802"/>
      <c r="AUC294" s="802"/>
      <c r="AUD294" s="802"/>
      <c r="AUE294" s="802"/>
      <c r="AUF294" s="802"/>
      <c r="AUG294" s="802"/>
      <c r="AUH294" s="802"/>
      <c r="AUI294" s="802"/>
      <c r="AUJ294" s="802"/>
      <c r="AUK294" s="802"/>
      <c r="AUL294" s="802"/>
      <c r="AUM294" s="802"/>
      <c r="AUN294" s="802"/>
      <c r="AUO294" s="802"/>
      <c r="AUP294" s="801"/>
      <c r="AUQ294" s="802"/>
      <c r="AUR294" s="801"/>
      <c r="AUS294" s="802"/>
      <c r="AUT294" s="801"/>
      <c r="AUU294" s="802"/>
      <c r="AUV294" s="802"/>
      <c r="AUW294" s="802"/>
      <c r="AUX294" s="802"/>
      <c r="AUY294" s="802"/>
      <c r="AUZ294" s="802"/>
      <c r="AVA294" s="802"/>
      <c r="AVB294" s="802"/>
      <c r="AVC294" s="802"/>
      <c r="AVD294" s="802"/>
      <c r="AVE294" s="802"/>
      <c r="AVF294" s="802"/>
      <c r="AVG294" s="802"/>
      <c r="AVH294" s="802"/>
      <c r="AVI294" s="802"/>
      <c r="AVJ294" s="808"/>
      <c r="AVK294" s="808"/>
      <c r="AVL294" s="808"/>
      <c r="AVM294" s="808"/>
      <c r="AVN294" s="808"/>
      <c r="AVO294" s="808"/>
      <c r="AVP294" s="808"/>
      <c r="AVQ294" s="808"/>
      <c r="AVR294" s="808"/>
      <c r="AVS294" s="808"/>
      <c r="AVT294" s="808"/>
      <c r="AVU294" s="809"/>
      <c r="AVV294" s="809"/>
      <c r="AVW294" s="809"/>
      <c r="AVX294" s="809"/>
      <c r="AVY294" s="809"/>
      <c r="AVZ294" s="809"/>
      <c r="AWA294" s="809"/>
      <c r="AWB294" s="809"/>
      <c r="AWC294" s="809"/>
      <c r="AWD294" s="809"/>
      <c r="AWE294" s="809"/>
      <c r="AWF294" s="809"/>
      <c r="AWG294" s="809"/>
      <c r="AWH294" s="809"/>
      <c r="AWI294" s="809"/>
      <c r="AWJ294" s="809"/>
      <c r="AWK294" s="809"/>
      <c r="AWL294" s="809"/>
      <c r="AWM294" s="809"/>
      <c r="AWN294" s="809"/>
      <c r="AWO294" s="809"/>
      <c r="AWP294" s="809"/>
      <c r="AWQ294" s="809"/>
      <c r="AWR294" s="808"/>
      <c r="AWS294" s="761"/>
      <c r="AWT294" s="808"/>
      <c r="AWU294" s="809"/>
      <c r="AWV294" s="809"/>
      <c r="AWW294" s="809"/>
      <c r="AWX294" s="809"/>
      <c r="AWY294" s="809"/>
      <c r="AWZ294" s="809"/>
      <c r="AXA294" s="809"/>
      <c r="AXB294" s="809"/>
      <c r="AXC294" s="809"/>
      <c r="AXD294" s="809"/>
      <c r="AXE294" s="809"/>
      <c r="AXF294" s="809"/>
      <c r="AXG294" s="809"/>
      <c r="AXH294" s="809"/>
      <c r="AXI294" s="809"/>
      <c r="AXJ294" s="809"/>
      <c r="AXK294" s="809"/>
      <c r="AXL294" s="809"/>
      <c r="AXM294" s="809"/>
      <c r="AXN294" s="809"/>
      <c r="AXO294" s="809"/>
      <c r="AXP294" s="809"/>
      <c r="AXQ294" s="809"/>
      <c r="AXR294" s="809"/>
      <c r="AXS294" s="809"/>
      <c r="AXT294" s="809"/>
      <c r="AXU294" s="809"/>
      <c r="AXV294" s="809"/>
      <c r="AXW294" s="809"/>
      <c r="AXX294" s="809"/>
      <c r="AXY294" s="809"/>
      <c r="AXZ294" s="809"/>
      <c r="AYA294" s="809"/>
      <c r="AYB294" s="809"/>
      <c r="AYC294" s="809"/>
      <c r="AYD294" s="808"/>
      <c r="AYE294" s="808"/>
      <c r="AYF294" s="809"/>
      <c r="AYG294" s="808"/>
      <c r="AYH294" s="810"/>
      <c r="AYI294" s="810"/>
      <c r="AYJ294" s="810"/>
      <c r="AYK294" s="810"/>
      <c r="AYL294" s="810"/>
      <c r="AYM294" s="810"/>
      <c r="AYN294" s="810"/>
      <c r="AYO294" s="810"/>
      <c r="AYP294" s="810"/>
      <c r="AYQ294" s="810"/>
      <c r="AYR294" s="810"/>
      <c r="AYS294" s="810"/>
      <c r="AYT294" s="810"/>
      <c r="AYU294" s="810"/>
      <c r="AYV294" s="810"/>
      <c r="AYW294" s="810"/>
      <c r="AYX294" s="810"/>
      <c r="AYY294" s="810"/>
      <c r="AYZ294" s="810"/>
      <c r="AZA294" s="810"/>
      <c r="AZB294" s="810"/>
      <c r="AZC294" s="810"/>
      <c r="AZD294" s="810"/>
      <c r="AZE294" s="810"/>
      <c r="AZF294" s="810"/>
      <c r="AZG294" s="810"/>
      <c r="AZH294" s="810"/>
      <c r="AZI294" s="810"/>
      <c r="AZJ294" s="810"/>
      <c r="AZK294" s="810"/>
      <c r="AZL294" s="810"/>
      <c r="AZM294" s="810"/>
      <c r="AZN294" s="810"/>
      <c r="AZO294" s="810"/>
      <c r="AZP294" s="809"/>
      <c r="AZQ294" s="802"/>
      <c r="AZR294" s="802"/>
      <c r="AZS294" s="802"/>
    </row>
    <row r="295" spans="45:920 1123:1371" s="793" customFormat="1" ht="13.5">
      <c r="AS295" s="802"/>
      <c r="AT295" s="802"/>
      <c r="AU295" s="802"/>
      <c r="AV295" s="802"/>
      <c r="AW295" s="802"/>
      <c r="AX295" s="802"/>
      <c r="AY295" s="802"/>
      <c r="AZ295" s="802"/>
      <c r="BA295" s="802"/>
      <c r="BB295" s="802"/>
      <c r="BC295" s="802"/>
      <c r="BD295" s="802"/>
      <c r="BE295" s="802"/>
      <c r="BF295" s="802"/>
      <c r="BG295" s="802"/>
      <c r="BH295" s="802"/>
      <c r="BI295" s="802"/>
      <c r="BJ295" s="802"/>
      <c r="BK295" s="802"/>
      <c r="BL295" s="802"/>
      <c r="BM295" s="802"/>
      <c r="BN295" s="802"/>
      <c r="BO295" s="802"/>
      <c r="BP295" s="802"/>
      <c r="BQ295" s="802"/>
      <c r="BR295" s="802"/>
      <c r="BS295" s="802"/>
      <c r="BT295" s="802"/>
      <c r="BU295" s="802"/>
      <c r="BV295" s="802"/>
      <c r="BW295" s="802"/>
      <c r="BX295" s="802"/>
      <c r="BY295" s="802"/>
      <c r="BZ295" s="802"/>
      <c r="CA295" s="802"/>
      <c r="CB295" s="802"/>
      <c r="CC295" s="802"/>
      <c r="CD295" s="802"/>
      <c r="CE295" s="802"/>
      <c r="CF295" s="802"/>
      <c r="CG295" s="802"/>
      <c r="CH295" s="802"/>
      <c r="CI295" s="802"/>
      <c r="CJ295" s="802"/>
      <c r="CK295" s="802"/>
      <c r="CL295" s="802"/>
      <c r="CM295" s="802"/>
      <c r="CN295" s="802"/>
      <c r="CO295" s="802"/>
      <c r="CP295" s="802"/>
      <c r="CQ295" s="802"/>
      <c r="CR295" s="802"/>
      <c r="CS295" s="802"/>
      <c r="CT295" s="802"/>
      <c r="CU295" s="802"/>
      <c r="CV295" s="802"/>
      <c r="CW295" s="802"/>
      <c r="CX295" s="802"/>
      <c r="CY295" s="802"/>
      <c r="CZ295" s="802"/>
      <c r="DA295" s="802"/>
      <c r="DB295" s="802"/>
      <c r="DC295" s="802"/>
      <c r="DD295" s="802"/>
      <c r="DE295" s="802"/>
      <c r="DF295" s="802"/>
      <c r="DG295" s="802"/>
      <c r="DH295" s="802"/>
      <c r="DI295" s="802"/>
      <c r="DJ295" s="802"/>
      <c r="DK295" s="802"/>
      <c r="DL295" s="802"/>
      <c r="DM295" s="802"/>
      <c r="DN295" s="802"/>
      <c r="DO295" s="802"/>
      <c r="DP295" s="802"/>
      <c r="DQ295" s="802"/>
      <c r="DR295" s="802"/>
      <c r="DS295" s="802"/>
      <c r="DT295" s="802"/>
      <c r="DU295" s="802"/>
      <c r="DV295" s="802"/>
      <c r="DW295" s="802"/>
      <c r="DX295" s="802"/>
      <c r="DY295" s="802"/>
      <c r="DZ295" s="802"/>
      <c r="EA295" s="802"/>
      <c r="EB295" s="802"/>
      <c r="EC295" s="802"/>
      <c r="ED295" s="802"/>
      <c r="EE295" s="802"/>
      <c r="EF295" s="802"/>
      <c r="EG295" s="802"/>
      <c r="EH295" s="802"/>
      <c r="EI295" s="802"/>
      <c r="EJ295" s="802"/>
      <c r="EK295" s="802"/>
      <c r="EL295" s="802"/>
      <c r="EM295" s="802"/>
      <c r="EN295" s="802"/>
      <c r="EO295" s="802"/>
      <c r="EP295" s="802"/>
      <c r="EQ295" s="802"/>
      <c r="ER295" s="802"/>
      <c r="ES295" s="802"/>
      <c r="ET295" s="802"/>
      <c r="EU295" s="802"/>
      <c r="EV295" s="802"/>
      <c r="EW295" s="802"/>
      <c r="EX295" s="802"/>
      <c r="EY295" s="802"/>
      <c r="EZ295" s="802"/>
      <c r="FA295" s="802"/>
      <c r="FB295" s="802"/>
      <c r="FC295" s="802"/>
      <c r="FD295" s="802"/>
      <c r="FE295" s="802"/>
      <c r="FF295" s="802"/>
      <c r="FG295" s="802"/>
      <c r="FH295" s="802"/>
      <c r="FI295" s="802"/>
      <c r="FJ295" s="802"/>
      <c r="FK295" s="802"/>
      <c r="FL295" s="802"/>
      <c r="FM295" s="802"/>
      <c r="FN295" s="802"/>
      <c r="FO295" s="802"/>
      <c r="FP295" s="802"/>
      <c r="FQ295" s="802"/>
      <c r="FR295" s="802"/>
      <c r="FS295" s="802"/>
      <c r="FT295" s="802"/>
      <c r="FU295" s="802"/>
      <c r="FV295" s="802"/>
      <c r="FW295" s="802"/>
      <c r="FX295" s="802"/>
      <c r="FY295" s="802"/>
      <c r="FZ295" s="802"/>
      <c r="GA295" s="802"/>
      <c r="GB295" s="802"/>
      <c r="GC295" s="802"/>
      <c r="GD295" s="802"/>
      <c r="GE295" s="802"/>
      <c r="GF295" s="802"/>
      <c r="GG295" s="802"/>
      <c r="GH295" s="802"/>
      <c r="GI295" s="802"/>
      <c r="GJ295" s="802"/>
      <c r="GK295" s="802"/>
      <c r="GL295" s="802"/>
      <c r="GM295" s="802"/>
      <c r="GN295" s="802"/>
      <c r="GO295" s="802"/>
      <c r="GP295" s="802"/>
      <c r="GQ295" s="802"/>
      <c r="GR295" s="802"/>
      <c r="GS295" s="802"/>
      <c r="GT295" s="802"/>
      <c r="GU295" s="802"/>
      <c r="GV295" s="802"/>
      <c r="GW295" s="802"/>
      <c r="GX295" s="802"/>
      <c r="GY295" s="802"/>
      <c r="GZ295" s="802"/>
      <c r="HA295" s="802"/>
      <c r="HB295" s="802"/>
      <c r="HC295" s="802"/>
      <c r="HD295" s="802"/>
      <c r="HE295" s="802"/>
      <c r="HF295" s="802"/>
      <c r="HG295" s="802"/>
      <c r="HH295" s="802"/>
      <c r="HI295" s="802"/>
      <c r="HJ295" s="802"/>
      <c r="HK295" s="802"/>
      <c r="HL295" s="802"/>
      <c r="HM295" s="802"/>
      <c r="HN295" s="802"/>
      <c r="HO295" s="802"/>
      <c r="HP295" s="802"/>
      <c r="HQ295" s="802"/>
      <c r="HR295" s="802"/>
      <c r="HS295" s="802"/>
      <c r="HT295" s="802"/>
      <c r="HU295" s="802"/>
      <c r="HV295" s="802"/>
      <c r="HW295" s="802"/>
      <c r="HX295" s="802"/>
      <c r="HY295" s="802"/>
      <c r="HZ295" s="802"/>
      <c r="IA295" s="802"/>
      <c r="IB295" s="802"/>
      <c r="IC295" s="802"/>
      <c r="ID295" s="802"/>
      <c r="IE295" s="802"/>
      <c r="IF295" s="802"/>
      <c r="IG295" s="802"/>
      <c r="IH295" s="802"/>
      <c r="II295" s="802"/>
      <c r="IJ295" s="802"/>
      <c r="IK295" s="802"/>
      <c r="IL295" s="802"/>
      <c r="IM295" s="802"/>
      <c r="IN295" s="802"/>
      <c r="IO295" s="802"/>
      <c r="IP295" s="802"/>
      <c r="IQ295" s="802"/>
      <c r="IR295" s="802"/>
      <c r="IS295" s="802"/>
      <c r="IT295" s="802"/>
      <c r="IU295" s="802"/>
      <c r="IV295" s="802"/>
      <c r="IW295" s="802"/>
      <c r="IX295" s="802"/>
      <c r="IY295" s="802"/>
      <c r="IZ295" s="802"/>
      <c r="JA295" s="802"/>
      <c r="JB295" s="802"/>
      <c r="JC295" s="802"/>
      <c r="JD295" s="802"/>
      <c r="JE295" s="802"/>
      <c r="JF295" s="802"/>
      <c r="JG295" s="802"/>
      <c r="JH295" s="802"/>
      <c r="JI295" s="802"/>
      <c r="JJ295" s="802"/>
      <c r="JK295" s="802"/>
      <c r="JL295" s="802"/>
      <c r="JM295" s="802"/>
      <c r="JN295" s="802"/>
      <c r="JO295" s="802"/>
      <c r="JP295" s="802"/>
      <c r="JQ295" s="802"/>
      <c r="JR295" s="802"/>
      <c r="JS295" s="802"/>
      <c r="JT295" s="802"/>
      <c r="JU295" s="802"/>
      <c r="JV295" s="802"/>
      <c r="JW295" s="802"/>
      <c r="JX295" s="802"/>
      <c r="JY295" s="802"/>
      <c r="JZ295" s="802"/>
      <c r="KA295" s="802"/>
      <c r="KB295" s="802"/>
      <c r="KC295" s="802"/>
      <c r="KD295" s="802"/>
      <c r="KE295" s="802"/>
      <c r="KF295" s="802"/>
      <c r="KG295" s="802"/>
      <c r="KH295" s="802"/>
      <c r="KI295" s="802"/>
      <c r="KJ295" s="802"/>
      <c r="KK295" s="802"/>
      <c r="KL295" s="802"/>
      <c r="KM295" s="802"/>
      <c r="KN295" s="802"/>
      <c r="KO295" s="802"/>
      <c r="KP295" s="802"/>
      <c r="KQ295" s="802"/>
      <c r="KR295" s="802"/>
      <c r="KS295" s="802"/>
      <c r="KT295" s="802"/>
      <c r="KU295" s="802"/>
      <c r="KV295" s="802"/>
      <c r="KW295" s="802"/>
      <c r="KX295" s="802"/>
      <c r="KY295" s="802"/>
      <c r="KZ295" s="802"/>
      <c r="LA295" s="802"/>
      <c r="LB295" s="802"/>
      <c r="LC295" s="802"/>
      <c r="LD295" s="802"/>
      <c r="LE295" s="802"/>
      <c r="LF295" s="802"/>
      <c r="LG295" s="802"/>
      <c r="LH295" s="802"/>
      <c r="LI295" s="802"/>
      <c r="LJ295" s="802"/>
      <c r="LK295" s="802"/>
      <c r="LL295" s="802"/>
      <c r="LM295" s="802"/>
      <c r="LN295" s="802"/>
      <c r="LO295" s="802"/>
      <c r="LP295" s="802"/>
      <c r="LQ295" s="802"/>
      <c r="LR295" s="802"/>
      <c r="LS295" s="802"/>
      <c r="LT295" s="802"/>
      <c r="LU295" s="802"/>
      <c r="LV295" s="802"/>
      <c r="LW295" s="802"/>
      <c r="LX295" s="802"/>
      <c r="LY295" s="802"/>
      <c r="LZ295" s="802"/>
      <c r="MA295" s="802"/>
      <c r="MB295" s="802"/>
      <c r="MC295" s="802"/>
      <c r="MD295" s="802"/>
      <c r="ME295" s="802"/>
      <c r="MF295" s="802"/>
      <c r="MG295" s="802"/>
      <c r="MH295" s="802"/>
      <c r="MI295" s="802"/>
      <c r="MJ295" s="802"/>
      <c r="MK295" s="802"/>
      <c r="ML295" s="802"/>
      <c r="MM295" s="802"/>
      <c r="MN295" s="802"/>
      <c r="MO295" s="802"/>
      <c r="MP295" s="802"/>
      <c r="MQ295" s="802"/>
      <c r="MR295" s="802"/>
      <c r="MS295" s="802"/>
      <c r="MT295" s="802"/>
      <c r="MU295" s="802"/>
      <c r="MV295" s="802"/>
      <c r="MW295" s="802"/>
      <c r="MX295" s="802"/>
      <c r="MY295" s="802"/>
      <c r="MZ295" s="802"/>
      <c r="NA295" s="802"/>
      <c r="NB295" s="802"/>
      <c r="NC295" s="802"/>
      <c r="ND295" s="802"/>
      <c r="NE295" s="802"/>
      <c r="NF295" s="802"/>
      <c r="NG295" s="802"/>
      <c r="NH295" s="802"/>
      <c r="NI295" s="802"/>
      <c r="NJ295" s="802"/>
      <c r="NK295" s="802"/>
      <c r="NL295" s="802"/>
      <c r="NM295" s="802"/>
      <c r="NN295" s="802"/>
      <c r="NO295" s="802"/>
      <c r="NP295" s="802"/>
      <c r="NQ295" s="802"/>
      <c r="NR295" s="802"/>
      <c r="NS295" s="802"/>
      <c r="NT295" s="802"/>
      <c r="NU295" s="802"/>
      <c r="NV295" s="802"/>
      <c r="NW295" s="802"/>
      <c r="NX295" s="802"/>
      <c r="NY295" s="802"/>
      <c r="NZ295" s="802"/>
      <c r="OA295" s="802"/>
      <c r="OB295" s="802"/>
      <c r="OC295" s="802"/>
      <c r="OD295" s="802"/>
      <c r="OE295" s="802"/>
      <c r="OF295" s="802"/>
      <c r="OG295" s="802"/>
      <c r="OH295" s="802"/>
      <c r="OI295" s="802"/>
      <c r="OJ295" s="802"/>
      <c r="OK295" s="802"/>
      <c r="OL295" s="802"/>
      <c r="OM295" s="802"/>
      <c r="ON295" s="802"/>
      <c r="OO295" s="802"/>
      <c r="OP295" s="802"/>
      <c r="OQ295" s="802"/>
      <c r="OR295" s="802"/>
      <c r="OS295" s="802"/>
      <c r="OT295" s="802"/>
      <c r="OU295" s="802"/>
      <c r="OV295" s="802"/>
      <c r="OW295" s="802"/>
      <c r="OX295" s="802"/>
      <c r="OY295" s="802"/>
      <c r="OZ295" s="802"/>
      <c r="PA295" s="802"/>
      <c r="PB295" s="802"/>
      <c r="PC295" s="802"/>
      <c r="PD295" s="802"/>
      <c r="PE295" s="802"/>
      <c r="PF295" s="802"/>
      <c r="PG295" s="802"/>
      <c r="PH295" s="802"/>
      <c r="PI295" s="802"/>
      <c r="PJ295" s="802"/>
      <c r="PK295" s="802"/>
      <c r="PL295" s="802"/>
      <c r="PM295" s="802"/>
      <c r="PN295" s="802"/>
      <c r="PO295" s="802"/>
      <c r="PP295" s="802"/>
      <c r="PQ295" s="802"/>
      <c r="PR295" s="802"/>
      <c r="PS295" s="802"/>
      <c r="PT295" s="802"/>
      <c r="PU295" s="802"/>
      <c r="PV295" s="802"/>
      <c r="PW295" s="802"/>
      <c r="PX295" s="802"/>
      <c r="PY295" s="802"/>
      <c r="PZ295" s="802"/>
      <c r="QA295" s="802"/>
      <c r="QB295" s="802"/>
      <c r="QC295" s="802"/>
      <c r="QD295" s="802"/>
      <c r="QE295" s="802"/>
      <c r="QF295" s="802"/>
      <c r="QG295" s="802"/>
      <c r="QH295" s="802"/>
      <c r="QI295" s="802"/>
      <c r="QJ295" s="802"/>
      <c r="QK295" s="802"/>
      <c r="QL295" s="802"/>
      <c r="QM295" s="802"/>
      <c r="QN295" s="802"/>
      <c r="QO295" s="802"/>
      <c r="QP295" s="802"/>
      <c r="QQ295" s="802"/>
      <c r="QR295" s="802"/>
      <c r="QS295" s="802"/>
      <c r="QT295" s="802"/>
      <c r="QU295" s="802"/>
      <c r="QV295" s="802"/>
      <c r="QW295" s="802"/>
      <c r="QX295" s="802"/>
      <c r="QY295" s="802"/>
      <c r="QZ295" s="802"/>
      <c r="RA295" s="802"/>
      <c r="RB295" s="802"/>
      <c r="RC295" s="802"/>
      <c r="RD295" s="802"/>
      <c r="RE295" s="802"/>
      <c r="RF295" s="802"/>
      <c r="RG295" s="802"/>
      <c r="RH295" s="802"/>
      <c r="RI295" s="802"/>
      <c r="RJ295" s="802"/>
      <c r="RK295" s="802"/>
      <c r="RL295" s="802"/>
      <c r="RM295" s="802"/>
      <c r="RN295" s="802"/>
      <c r="RO295" s="802"/>
      <c r="RP295" s="802"/>
      <c r="RQ295" s="802"/>
      <c r="RR295" s="802"/>
      <c r="RS295" s="802"/>
      <c r="RT295" s="802"/>
      <c r="RU295" s="802"/>
      <c r="RV295" s="802"/>
      <c r="RW295" s="802"/>
      <c r="RX295" s="802"/>
      <c r="RY295" s="802"/>
      <c r="RZ295" s="802"/>
      <c r="SA295" s="802"/>
      <c r="SB295" s="802"/>
      <c r="SC295" s="802"/>
      <c r="SD295" s="802"/>
      <c r="SE295" s="802"/>
      <c r="SF295" s="802"/>
      <c r="SG295" s="802"/>
      <c r="SH295" s="802"/>
      <c r="SI295" s="802"/>
      <c r="SJ295" s="802"/>
      <c r="SK295" s="802"/>
      <c r="SL295" s="802"/>
      <c r="SM295" s="802"/>
      <c r="SN295" s="802"/>
      <c r="SO295" s="802"/>
      <c r="SP295" s="802"/>
      <c r="SQ295" s="802"/>
      <c r="SR295" s="802"/>
      <c r="SS295" s="802"/>
      <c r="ST295" s="802"/>
      <c r="SU295" s="802"/>
      <c r="SV295" s="802"/>
      <c r="SW295" s="802"/>
      <c r="SX295" s="802"/>
      <c r="SY295" s="802"/>
      <c r="SZ295" s="802"/>
      <c r="TA295" s="802"/>
      <c r="TB295" s="802"/>
      <c r="TC295" s="802"/>
      <c r="TD295" s="802"/>
      <c r="TE295" s="802"/>
      <c r="TF295" s="802"/>
      <c r="TG295" s="802"/>
      <c r="TH295" s="802"/>
      <c r="TI295" s="802"/>
      <c r="TJ295" s="802"/>
      <c r="TK295" s="802"/>
      <c r="TL295" s="802"/>
      <c r="TM295" s="802"/>
      <c r="TN295" s="802"/>
      <c r="TO295" s="802"/>
      <c r="TP295" s="802"/>
      <c r="TQ295" s="802"/>
      <c r="TR295" s="802"/>
      <c r="TS295" s="802"/>
      <c r="TT295" s="802"/>
      <c r="TU295" s="802"/>
      <c r="TV295" s="802"/>
      <c r="TW295" s="802"/>
      <c r="TX295" s="802"/>
      <c r="TY295" s="802"/>
      <c r="TZ295" s="802"/>
      <c r="UA295" s="802"/>
      <c r="UB295" s="802"/>
      <c r="UC295" s="802"/>
      <c r="UD295" s="802"/>
      <c r="UE295" s="802"/>
      <c r="UF295" s="802"/>
      <c r="UG295" s="802"/>
      <c r="UH295" s="802"/>
      <c r="UI295" s="802"/>
      <c r="UJ295" s="802"/>
      <c r="UK295" s="802"/>
      <c r="UL295" s="802"/>
      <c r="UM295" s="802"/>
      <c r="UN295" s="802"/>
      <c r="UO295" s="802"/>
      <c r="UP295" s="802"/>
      <c r="UQ295" s="802"/>
      <c r="UR295" s="802"/>
      <c r="US295" s="802"/>
      <c r="UT295" s="802"/>
      <c r="UU295" s="802"/>
      <c r="UV295" s="802"/>
      <c r="UW295" s="802"/>
      <c r="UX295" s="802"/>
      <c r="UY295" s="802"/>
      <c r="UZ295" s="802"/>
      <c r="VA295" s="802"/>
      <c r="VB295" s="802"/>
      <c r="VC295" s="802"/>
      <c r="VD295" s="802"/>
      <c r="VE295" s="802"/>
      <c r="VF295" s="802"/>
      <c r="VG295" s="802"/>
      <c r="VH295" s="802"/>
      <c r="VI295" s="802"/>
      <c r="VJ295" s="802"/>
      <c r="VK295" s="802"/>
      <c r="VL295" s="802"/>
      <c r="VM295" s="802"/>
      <c r="VN295" s="802"/>
      <c r="VO295" s="802"/>
      <c r="VP295" s="802"/>
      <c r="VQ295" s="802"/>
      <c r="VR295" s="802"/>
      <c r="VS295" s="802"/>
      <c r="VT295" s="802"/>
      <c r="VU295" s="802"/>
      <c r="VV295" s="802"/>
      <c r="VW295" s="802"/>
      <c r="VX295" s="802"/>
      <c r="VY295" s="802"/>
      <c r="VZ295" s="802"/>
      <c r="WA295" s="802"/>
      <c r="WB295" s="802"/>
      <c r="WC295" s="802"/>
      <c r="WD295" s="802"/>
      <c r="WE295" s="802"/>
      <c r="WF295" s="802"/>
      <c r="WG295" s="802"/>
      <c r="WH295" s="802"/>
      <c r="WI295" s="802"/>
      <c r="WJ295" s="802"/>
      <c r="WK295" s="802"/>
      <c r="WL295" s="802"/>
      <c r="WM295" s="802"/>
      <c r="WN295" s="802"/>
      <c r="WO295" s="802"/>
      <c r="WP295" s="802"/>
      <c r="WQ295" s="802"/>
      <c r="WR295" s="802"/>
      <c r="WS295" s="802"/>
      <c r="WT295" s="802"/>
      <c r="WU295" s="802"/>
      <c r="WV295" s="802"/>
      <c r="WW295" s="802"/>
      <c r="WX295" s="802"/>
      <c r="WY295" s="802"/>
      <c r="WZ295" s="802"/>
      <c r="XA295" s="802"/>
      <c r="XB295" s="802"/>
      <c r="XC295" s="802"/>
      <c r="XD295" s="802"/>
      <c r="XE295" s="802"/>
      <c r="XF295" s="802"/>
      <c r="XG295" s="802"/>
      <c r="XH295" s="802"/>
      <c r="XI295" s="802"/>
      <c r="XJ295" s="802"/>
      <c r="XK295" s="802"/>
      <c r="XL295" s="802"/>
      <c r="XM295" s="802"/>
      <c r="XN295" s="802"/>
      <c r="XO295" s="802"/>
      <c r="XP295" s="802"/>
      <c r="XQ295" s="802"/>
      <c r="XR295" s="802"/>
      <c r="XS295" s="802"/>
      <c r="XT295" s="802"/>
      <c r="XU295" s="802"/>
      <c r="XV295" s="802"/>
      <c r="XW295" s="802"/>
      <c r="XX295" s="802"/>
      <c r="XY295" s="802"/>
      <c r="XZ295" s="802"/>
      <c r="YA295" s="802"/>
      <c r="YB295" s="802"/>
      <c r="YC295" s="802"/>
      <c r="YD295" s="802"/>
      <c r="YE295" s="802"/>
      <c r="YF295" s="802"/>
      <c r="YG295" s="802"/>
      <c r="YH295" s="802"/>
      <c r="YI295" s="802"/>
      <c r="YJ295" s="802"/>
      <c r="YK295" s="802"/>
      <c r="YL295" s="802"/>
      <c r="YM295" s="802"/>
      <c r="YN295" s="802"/>
      <c r="YO295" s="802"/>
      <c r="YP295" s="802"/>
      <c r="YQ295" s="802"/>
      <c r="YR295" s="802"/>
      <c r="YS295" s="802"/>
      <c r="YT295" s="802"/>
      <c r="YU295" s="802"/>
      <c r="YV295" s="802"/>
      <c r="YW295" s="802"/>
      <c r="YX295" s="802"/>
      <c r="YY295" s="802"/>
      <c r="YZ295" s="802"/>
      <c r="ZA295" s="802"/>
      <c r="ZB295" s="802"/>
      <c r="ZC295" s="802"/>
      <c r="ZD295" s="802"/>
      <c r="ZE295" s="802"/>
      <c r="ZF295" s="802"/>
      <c r="ZG295" s="802"/>
      <c r="ZH295" s="802"/>
      <c r="ZI295" s="802"/>
      <c r="ZJ295" s="802"/>
      <c r="ZK295" s="802"/>
      <c r="ZL295" s="802"/>
      <c r="ZM295" s="802"/>
      <c r="ZN295" s="802"/>
      <c r="ZO295" s="802"/>
      <c r="ZP295" s="802"/>
      <c r="ZQ295" s="802"/>
      <c r="ZR295" s="802"/>
      <c r="ZS295" s="802"/>
      <c r="ZT295" s="802"/>
      <c r="ZU295" s="802"/>
      <c r="ZV295" s="802"/>
      <c r="ZW295" s="802"/>
      <c r="ZX295" s="802"/>
      <c r="ZY295" s="802"/>
      <c r="ZZ295" s="802"/>
      <c r="AAA295" s="802"/>
      <c r="AAB295" s="802"/>
      <c r="AAC295" s="802"/>
      <c r="AAD295" s="802"/>
      <c r="AAE295" s="802"/>
      <c r="AAF295" s="802"/>
      <c r="AAG295" s="802"/>
      <c r="AAH295" s="802"/>
      <c r="AAI295" s="802"/>
      <c r="AAJ295" s="802"/>
      <c r="AAK295" s="802"/>
      <c r="AAL295" s="802"/>
      <c r="AAM295" s="802"/>
      <c r="AAN295" s="802"/>
      <c r="AAO295" s="802"/>
      <c r="AAP295" s="802"/>
      <c r="AAQ295" s="802"/>
      <c r="AAR295" s="802"/>
      <c r="AAS295" s="802"/>
      <c r="AAT295" s="802"/>
      <c r="AAU295" s="802"/>
      <c r="AAV295" s="802"/>
      <c r="AAW295" s="802"/>
      <c r="AAX295" s="802"/>
      <c r="AAY295" s="802"/>
      <c r="AAZ295" s="802"/>
      <c r="ABA295" s="802"/>
      <c r="ABB295" s="802"/>
      <c r="ABC295" s="802"/>
      <c r="ABD295" s="802"/>
      <c r="ABE295" s="802"/>
      <c r="ABF295" s="802"/>
      <c r="ABG295" s="802"/>
      <c r="ABH295" s="802"/>
      <c r="ABI295" s="802"/>
      <c r="ABJ295" s="802"/>
      <c r="ABK295" s="802"/>
      <c r="ABL295" s="802"/>
      <c r="ABM295" s="802"/>
      <c r="ABN295" s="802"/>
      <c r="ABO295" s="802"/>
      <c r="ABP295" s="802"/>
      <c r="ABQ295" s="802"/>
      <c r="ABR295" s="802"/>
      <c r="ABS295" s="802"/>
      <c r="ABT295" s="802"/>
      <c r="ABU295" s="802"/>
      <c r="ABV295" s="802"/>
      <c r="ABW295" s="802"/>
      <c r="ABX295" s="802"/>
      <c r="ABY295" s="802"/>
      <c r="ABZ295" s="802"/>
      <c r="ACA295" s="802"/>
      <c r="ACB295" s="802"/>
      <c r="ACC295" s="802"/>
      <c r="ACD295" s="802"/>
      <c r="ACE295" s="802"/>
      <c r="ACF295" s="802"/>
      <c r="ACG295" s="802"/>
      <c r="ACH295" s="802"/>
      <c r="ACI295" s="802"/>
      <c r="ACJ295" s="802"/>
      <c r="ACK295" s="802"/>
      <c r="ACL295" s="802"/>
      <c r="ACM295" s="802"/>
      <c r="ACN295" s="802"/>
      <c r="ACO295" s="802"/>
      <c r="ACP295" s="802"/>
      <c r="ACQ295" s="802"/>
      <c r="ACR295" s="802"/>
      <c r="ACS295" s="802"/>
      <c r="ACT295" s="802"/>
      <c r="ACU295" s="802"/>
      <c r="ACV295" s="802"/>
      <c r="ACW295" s="802"/>
      <c r="ACX295" s="802"/>
      <c r="ACY295" s="802"/>
      <c r="ACZ295" s="802"/>
      <c r="ADA295" s="802"/>
      <c r="ADB295" s="802"/>
      <c r="ADC295" s="802"/>
      <c r="ADD295" s="802"/>
      <c r="ADE295" s="802"/>
      <c r="ADF295" s="802"/>
      <c r="ADG295" s="802"/>
      <c r="ADH295" s="802"/>
      <c r="ADI295" s="802"/>
      <c r="ADJ295" s="802"/>
      <c r="ADK295" s="802"/>
      <c r="ADL295" s="802"/>
      <c r="ADM295" s="802"/>
      <c r="ADN295" s="802"/>
      <c r="ADO295" s="802"/>
      <c r="ADP295" s="802"/>
      <c r="ADQ295" s="802"/>
      <c r="ADR295" s="802"/>
      <c r="ADS295" s="802"/>
      <c r="ADT295" s="802"/>
      <c r="ADU295" s="802"/>
      <c r="ADV295" s="802"/>
      <c r="ADW295" s="802"/>
      <c r="ADX295" s="802"/>
      <c r="ADY295" s="802"/>
      <c r="ADZ295" s="802"/>
      <c r="AEA295" s="802"/>
      <c r="AEB295" s="802"/>
      <c r="AEC295" s="802"/>
      <c r="AED295" s="802"/>
      <c r="AEE295" s="802"/>
      <c r="AEF295" s="802"/>
      <c r="AEG295" s="802"/>
      <c r="AEH295" s="802"/>
      <c r="AEI295" s="802"/>
      <c r="AEJ295" s="802"/>
      <c r="AEK295" s="802"/>
      <c r="AEL295" s="802"/>
      <c r="AEM295" s="802"/>
      <c r="AEN295" s="802"/>
      <c r="AEO295" s="802"/>
      <c r="AEP295" s="802"/>
      <c r="AEQ295" s="802"/>
      <c r="AER295" s="802"/>
      <c r="AES295" s="802"/>
      <c r="AET295" s="802"/>
      <c r="AEU295" s="802"/>
      <c r="AEV295" s="802"/>
      <c r="AEW295" s="802"/>
      <c r="AEX295" s="802"/>
      <c r="AEY295" s="802"/>
      <c r="AEZ295" s="802"/>
      <c r="AFA295" s="802"/>
      <c r="AFB295" s="802"/>
      <c r="AFC295" s="802"/>
      <c r="AFD295" s="802"/>
      <c r="AFE295" s="802"/>
      <c r="AFF295" s="802"/>
      <c r="AFG295" s="802"/>
      <c r="AFH295" s="802"/>
      <c r="AFI295" s="802"/>
      <c r="AFJ295" s="802"/>
      <c r="AFK295" s="802"/>
      <c r="AFL295" s="802"/>
      <c r="AFM295" s="802"/>
      <c r="AFN295" s="802"/>
      <c r="AFO295" s="802"/>
      <c r="AFP295" s="802"/>
      <c r="AFQ295" s="802"/>
      <c r="AFR295" s="802"/>
      <c r="AFS295" s="802"/>
      <c r="AFT295" s="802"/>
      <c r="AFU295" s="802"/>
      <c r="AFV295" s="802"/>
      <c r="AFW295" s="802"/>
      <c r="AFX295" s="802"/>
      <c r="AFY295" s="802"/>
      <c r="AFZ295" s="802"/>
      <c r="AGA295" s="802"/>
      <c r="AGB295" s="802"/>
      <c r="AGC295" s="802"/>
      <c r="AGD295" s="802"/>
      <c r="AGE295" s="802"/>
      <c r="AGF295" s="802"/>
      <c r="AGG295" s="802"/>
      <c r="AGH295" s="802"/>
      <c r="AGI295" s="802"/>
      <c r="AGJ295" s="802"/>
      <c r="AGK295" s="802"/>
      <c r="AGL295" s="802"/>
      <c r="AGM295" s="802"/>
      <c r="AGN295" s="802"/>
      <c r="AGO295" s="802"/>
      <c r="AGP295" s="802"/>
      <c r="AGQ295" s="802"/>
      <c r="AGR295" s="802"/>
      <c r="AGS295" s="802"/>
      <c r="AGT295" s="802"/>
      <c r="AGU295" s="802"/>
      <c r="AGV295" s="802"/>
      <c r="AGW295" s="802"/>
      <c r="AGX295" s="802"/>
      <c r="AGY295" s="802"/>
      <c r="AGZ295" s="802"/>
      <c r="AHA295" s="802"/>
      <c r="AHB295" s="802"/>
      <c r="AHC295" s="802"/>
      <c r="AHD295" s="802"/>
      <c r="AHE295" s="802"/>
      <c r="AHF295" s="802"/>
      <c r="AHG295" s="802"/>
      <c r="AHH295" s="802"/>
      <c r="AHI295" s="802"/>
      <c r="AHJ295" s="802"/>
      <c r="AHK295" s="802"/>
      <c r="AHL295" s="802"/>
      <c r="AHM295" s="802"/>
      <c r="AHN295" s="802"/>
      <c r="AHO295" s="802"/>
      <c r="AHP295" s="802"/>
      <c r="AHQ295" s="802"/>
      <c r="AHR295" s="802"/>
      <c r="AHS295" s="802"/>
      <c r="AHT295" s="802"/>
      <c r="AHU295" s="802"/>
      <c r="AHV295" s="802"/>
      <c r="AHW295" s="802"/>
      <c r="AHX295" s="802"/>
      <c r="AHY295" s="802"/>
      <c r="AHZ295" s="802"/>
      <c r="AIA295" s="802"/>
      <c r="AIB295" s="802"/>
      <c r="AIC295" s="802"/>
      <c r="AID295" s="802"/>
      <c r="AIE295" s="802"/>
      <c r="AIF295" s="802"/>
      <c r="AIG295" s="802"/>
      <c r="AIH295" s="802"/>
      <c r="AII295" s="802"/>
      <c r="AIJ295" s="802"/>
      <c r="AQE295" s="802"/>
      <c r="AQF295" s="802"/>
      <c r="AQG295" s="802"/>
      <c r="AQH295" s="802"/>
      <c r="AQI295" s="802"/>
      <c r="AQJ295" s="802"/>
      <c r="AQK295" s="802"/>
      <c r="AQL295" s="802"/>
      <c r="AQM295" s="802"/>
      <c r="AQN295" s="802"/>
      <c r="AQO295" s="802"/>
      <c r="AQP295" s="802"/>
      <c r="AQQ295" s="802"/>
      <c r="AQR295" s="802"/>
      <c r="AQS295" s="802"/>
      <c r="AQT295" s="802"/>
      <c r="AQU295" s="802"/>
      <c r="AQV295" s="802"/>
      <c r="AQW295" s="802"/>
      <c r="AQX295" s="802"/>
      <c r="AQY295" s="802"/>
      <c r="AQZ295" s="802"/>
      <c r="ARA295" s="802"/>
      <c r="ARB295" s="802"/>
      <c r="ARC295" s="802"/>
      <c r="ARD295" s="802"/>
      <c r="ARE295" s="802"/>
      <c r="ARF295" s="802"/>
      <c r="ARG295" s="802"/>
      <c r="ARH295" s="802"/>
      <c r="ARI295" s="802"/>
      <c r="ARJ295" s="802"/>
      <c r="ARK295" s="802"/>
      <c r="ARL295" s="802"/>
      <c r="ARM295" s="802"/>
      <c r="ARN295" s="802"/>
      <c r="ARO295" s="802"/>
      <c r="ARP295" s="802"/>
      <c r="ARQ295" s="802"/>
      <c r="ARR295" s="802"/>
      <c r="ARS295" s="802"/>
      <c r="ART295" s="802"/>
      <c r="ARU295" s="802"/>
      <c r="ARV295" s="802"/>
      <c r="ARW295" s="802"/>
      <c r="ARX295" s="802"/>
      <c r="ARY295" s="802"/>
      <c r="ARZ295" s="802"/>
      <c r="ASA295" s="802"/>
      <c r="ASB295" s="802"/>
      <c r="ASC295" s="802"/>
      <c r="ASD295" s="802"/>
      <c r="ASE295" s="802"/>
      <c r="ASF295" s="802"/>
      <c r="ASG295" s="802"/>
      <c r="ASH295" s="802"/>
      <c r="ASI295" s="802"/>
      <c r="ASJ295" s="802"/>
      <c r="ASK295" s="802"/>
      <c r="ASL295" s="802"/>
      <c r="ATP295" s="802"/>
      <c r="ATQ295" s="802"/>
      <c r="ATR295" s="802"/>
      <c r="ATS295" s="802"/>
      <c r="ATT295" s="802"/>
      <c r="ATU295" s="802"/>
      <c r="ATV295" s="802"/>
      <c r="ATW295" s="802"/>
      <c r="ATX295" s="802"/>
      <c r="ATY295" s="802"/>
      <c r="ATZ295" s="802"/>
      <c r="AUA295" s="802"/>
      <c r="AUB295" s="802"/>
      <c r="AUC295" s="802"/>
      <c r="AUD295" s="802"/>
      <c r="AUE295" s="802"/>
      <c r="AUF295" s="802"/>
      <c r="AUG295" s="802"/>
      <c r="AUH295" s="802"/>
      <c r="AUI295" s="802"/>
      <c r="AUJ295" s="802"/>
      <c r="AUK295" s="802"/>
      <c r="AUL295" s="802"/>
      <c r="AUM295" s="802"/>
      <c r="AUN295" s="802"/>
      <c r="AUO295" s="802"/>
      <c r="AUP295" s="801"/>
      <c r="AUQ295" s="802"/>
      <c r="AUR295" s="801"/>
      <c r="AUS295" s="802"/>
      <c r="AUT295" s="801"/>
      <c r="AUU295" s="802"/>
      <c r="AUV295" s="802"/>
      <c r="AUW295" s="802"/>
      <c r="AUX295" s="802"/>
      <c r="AUY295" s="802"/>
      <c r="AUZ295" s="802"/>
      <c r="AVA295" s="802"/>
      <c r="AVB295" s="802"/>
      <c r="AVC295" s="802"/>
      <c r="AVD295" s="802"/>
      <c r="AVE295" s="802"/>
      <c r="AVF295" s="802"/>
      <c r="AVG295" s="802"/>
      <c r="AVH295" s="802"/>
      <c r="AVI295" s="802"/>
      <c r="AVJ295" s="808"/>
      <c r="AVK295" s="808"/>
      <c r="AVL295" s="808"/>
      <c r="AVM295" s="808"/>
      <c r="AVN295" s="808"/>
      <c r="AVO295" s="808"/>
      <c r="AVP295" s="808"/>
      <c r="AVQ295" s="808"/>
      <c r="AVR295" s="808"/>
      <c r="AVS295" s="808"/>
      <c r="AVT295" s="808"/>
      <c r="AVU295" s="809"/>
      <c r="AVV295" s="809"/>
      <c r="AVW295" s="809"/>
      <c r="AVX295" s="809"/>
      <c r="AVY295" s="809"/>
      <c r="AVZ295" s="809"/>
      <c r="AWA295" s="809"/>
      <c r="AWB295" s="809"/>
      <c r="AWC295" s="809"/>
      <c r="AWD295" s="809"/>
      <c r="AWE295" s="809"/>
      <c r="AWF295" s="809"/>
      <c r="AWG295" s="809"/>
      <c r="AWH295" s="809"/>
      <c r="AWI295" s="809"/>
      <c r="AWJ295" s="809"/>
      <c r="AWK295" s="809"/>
      <c r="AWL295" s="809"/>
      <c r="AWM295" s="809"/>
      <c r="AWN295" s="809"/>
      <c r="AWO295" s="809"/>
      <c r="AWP295" s="809"/>
      <c r="AWQ295" s="809"/>
      <c r="AWR295" s="808"/>
      <c r="AWS295" s="761"/>
      <c r="AWT295" s="808"/>
      <c r="AWU295" s="809"/>
      <c r="AWV295" s="809"/>
      <c r="AWW295" s="809"/>
      <c r="AWX295" s="809"/>
      <c r="AWY295" s="809"/>
      <c r="AWZ295" s="809"/>
      <c r="AXA295" s="809"/>
      <c r="AXB295" s="809"/>
      <c r="AXC295" s="809"/>
      <c r="AXD295" s="809"/>
      <c r="AXE295" s="809"/>
      <c r="AXF295" s="809"/>
      <c r="AXG295" s="809"/>
      <c r="AXH295" s="809"/>
      <c r="AXI295" s="809"/>
      <c r="AXJ295" s="809"/>
      <c r="AXK295" s="809"/>
      <c r="AXL295" s="809"/>
      <c r="AXM295" s="809"/>
      <c r="AXN295" s="809"/>
      <c r="AXO295" s="809"/>
      <c r="AXP295" s="809"/>
      <c r="AXQ295" s="809"/>
      <c r="AXR295" s="809"/>
      <c r="AXS295" s="809"/>
      <c r="AXT295" s="809"/>
      <c r="AXU295" s="809"/>
      <c r="AXV295" s="809"/>
      <c r="AXW295" s="809"/>
      <c r="AXX295" s="809"/>
      <c r="AXY295" s="809"/>
      <c r="AXZ295" s="809"/>
      <c r="AYA295" s="809"/>
      <c r="AYB295" s="809"/>
      <c r="AYC295" s="809"/>
      <c r="AYD295" s="808"/>
      <c r="AYE295" s="808"/>
      <c r="AYF295" s="809"/>
      <c r="AYG295" s="808"/>
      <c r="AYH295" s="810"/>
      <c r="AYI295" s="810"/>
      <c r="AYJ295" s="810"/>
      <c r="AYK295" s="810"/>
      <c r="AYL295" s="810"/>
      <c r="AYM295" s="810"/>
      <c r="AYN295" s="810"/>
      <c r="AYO295" s="810"/>
      <c r="AYP295" s="810"/>
      <c r="AYQ295" s="810"/>
      <c r="AYR295" s="810"/>
      <c r="AYS295" s="810"/>
      <c r="AYT295" s="810"/>
      <c r="AYU295" s="810"/>
      <c r="AYV295" s="810"/>
      <c r="AYW295" s="810"/>
      <c r="AYX295" s="810"/>
      <c r="AYY295" s="810"/>
      <c r="AYZ295" s="810"/>
      <c r="AZA295" s="810"/>
      <c r="AZB295" s="810"/>
      <c r="AZC295" s="810"/>
      <c r="AZD295" s="810"/>
      <c r="AZE295" s="810"/>
      <c r="AZF295" s="810"/>
      <c r="AZG295" s="810"/>
      <c r="AZH295" s="810"/>
      <c r="AZI295" s="810"/>
      <c r="AZJ295" s="810"/>
      <c r="AZK295" s="810"/>
      <c r="AZL295" s="810"/>
      <c r="AZM295" s="810"/>
      <c r="AZN295" s="810"/>
      <c r="AZO295" s="810"/>
      <c r="AZP295" s="809"/>
      <c r="AZQ295" s="802"/>
      <c r="AZR295" s="802"/>
      <c r="AZS295" s="802"/>
    </row>
    <row r="296" spans="45:920 1123:1371" s="793" customFormat="1" ht="13.5">
      <c r="AS296" s="802"/>
      <c r="AT296" s="802"/>
      <c r="AU296" s="802"/>
      <c r="AV296" s="802"/>
      <c r="AW296" s="802"/>
      <c r="AX296" s="802"/>
      <c r="AY296" s="802"/>
      <c r="AZ296" s="802"/>
      <c r="BA296" s="802"/>
      <c r="BB296" s="802"/>
      <c r="BC296" s="802"/>
      <c r="BD296" s="802"/>
      <c r="BE296" s="802"/>
      <c r="BF296" s="802"/>
      <c r="BG296" s="802"/>
      <c r="BH296" s="802"/>
      <c r="BI296" s="802"/>
      <c r="BJ296" s="802"/>
      <c r="BK296" s="802"/>
      <c r="BL296" s="802"/>
      <c r="BM296" s="802"/>
      <c r="BN296" s="802"/>
      <c r="BO296" s="802"/>
      <c r="BP296" s="802"/>
      <c r="BQ296" s="802"/>
      <c r="BR296" s="802"/>
      <c r="BS296" s="802"/>
      <c r="BT296" s="802"/>
      <c r="BU296" s="802"/>
      <c r="BV296" s="802"/>
      <c r="BW296" s="802"/>
      <c r="BX296" s="802"/>
      <c r="BY296" s="802"/>
      <c r="BZ296" s="802"/>
      <c r="CA296" s="802"/>
      <c r="CB296" s="802"/>
      <c r="CC296" s="802"/>
      <c r="CD296" s="802"/>
      <c r="CE296" s="802"/>
      <c r="CF296" s="802"/>
      <c r="CG296" s="802"/>
      <c r="CH296" s="802"/>
      <c r="CI296" s="802"/>
      <c r="CJ296" s="802"/>
      <c r="CK296" s="802"/>
      <c r="CL296" s="802"/>
      <c r="CM296" s="802"/>
      <c r="CN296" s="802"/>
      <c r="CO296" s="802"/>
      <c r="CP296" s="802"/>
      <c r="CQ296" s="802"/>
      <c r="CR296" s="802"/>
      <c r="CS296" s="802"/>
      <c r="CT296" s="802"/>
      <c r="CU296" s="802"/>
      <c r="CV296" s="802"/>
      <c r="CW296" s="802"/>
      <c r="CX296" s="802"/>
      <c r="CY296" s="802"/>
      <c r="CZ296" s="802"/>
      <c r="DA296" s="802"/>
      <c r="DB296" s="802"/>
      <c r="DC296" s="802"/>
      <c r="DD296" s="802"/>
      <c r="DE296" s="802"/>
      <c r="DF296" s="802"/>
      <c r="DG296" s="802"/>
      <c r="DH296" s="802"/>
      <c r="DI296" s="802"/>
      <c r="DJ296" s="802"/>
      <c r="DK296" s="802"/>
      <c r="DL296" s="802"/>
      <c r="DM296" s="802"/>
      <c r="DN296" s="802"/>
      <c r="DO296" s="802"/>
      <c r="DP296" s="802"/>
      <c r="DQ296" s="802"/>
      <c r="DR296" s="802"/>
      <c r="DS296" s="802"/>
      <c r="DT296" s="802"/>
      <c r="DU296" s="802"/>
      <c r="DV296" s="802"/>
      <c r="DW296" s="802"/>
      <c r="DX296" s="802"/>
      <c r="DY296" s="802"/>
      <c r="DZ296" s="802"/>
      <c r="EA296" s="802"/>
      <c r="EB296" s="802"/>
      <c r="EC296" s="802"/>
      <c r="ED296" s="802"/>
      <c r="EE296" s="802"/>
      <c r="EF296" s="802"/>
      <c r="EG296" s="802"/>
      <c r="EH296" s="802"/>
      <c r="EI296" s="802"/>
      <c r="EJ296" s="802"/>
      <c r="EK296" s="802"/>
      <c r="EL296" s="802"/>
      <c r="EM296" s="802"/>
      <c r="EN296" s="802"/>
      <c r="EO296" s="802"/>
      <c r="EP296" s="802"/>
      <c r="EQ296" s="802"/>
      <c r="ER296" s="802"/>
      <c r="ES296" s="802"/>
      <c r="ET296" s="802"/>
      <c r="EU296" s="802"/>
      <c r="EV296" s="802"/>
      <c r="EW296" s="802"/>
      <c r="EX296" s="802"/>
      <c r="EY296" s="802"/>
      <c r="EZ296" s="802"/>
      <c r="FA296" s="802"/>
      <c r="FB296" s="802"/>
      <c r="FC296" s="802"/>
      <c r="FD296" s="802"/>
      <c r="FE296" s="802"/>
      <c r="FF296" s="802"/>
      <c r="FG296" s="802"/>
      <c r="FH296" s="802"/>
      <c r="FI296" s="802"/>
      <c r="FJ296" s="802"/>
      <c r="FK296" s="802"/>
      <c r="FL296" s="802"/>
      <c r="FM296" s="802"/>
      <c r="FN296" s="802"/>
      <c r="FO296" s="802"/>
      <c r="FP296" s="802"/>
      <c r="FQ296" s="802"/>
      <c r="FR296" s="802"/>
      <c r="FS296" s="802"/>
      <c r="FT296" s="802"/>
      <c r="FU296" s="802"/>
      <c r="FV296" s="802"/>
      <c r="FW296" s="802"/>
      <c r="FX296" s="802"/>
      <c r="FY296" s="802"/>
      <c r="FZ296" s="802"/>
      <c r="GA296" s="802"/>
      <c r="GB296" s="802"/>
      <c r="GC296" s="802"/>
      <c r="GD296" s="802"/>
      <c r="GE296" s="802"/>
      <c r="GF296" s="802"/>
      <c r="GG296" s="802"/>
      <c r="GH296" s="802"/>
      <c r="GI296" s="802"/>
      <c r="GJ296" s="802"/>
      <c r="GK296" s="802"/>
      <c r="GL296" s="802"/>
      <c r="GM296" s="802"/>
      <c r="GN296" s="802"/>
      <c r="GO296" s="802"/>
      <c r="GP296" s="802"/>
      <c r="GQ296" s="802"/>
      <c r="GR296" s="802"/>
      <c r="GS296" s="802"/>
      <c r="GT296" s="802"/>
      <c r="GU296" s="802"/>
      <c r="GV296" s="802"/>
      <c r="GW296" s="802"/>
      <c r="GX296" s="802"/>
      <c r="GY296" s="802"/>
      <c r="GZ296" s="802"/>
      <c r="HA296" s="802"/>
      <c r="HB296" s="802"/>
      <c r="HC296" s="802"/>
      <c r="HD296" s="802"/>
      <c r="HE296" s="802"/>
      <c r="HF296" s="802"/>
      <c r="HG296" s="802"/>
      <c r="HH296" s="802"/>
      <c r="HI296" s="802"/>
      <c r="HJ296" s="802"/>
      <c r="HK296" s="802"/>
      <c r="HL296" s="802"/>
      <c r="HM296" s="802"/>
      <c r="HN296" s="802"/>
      <c r="HO296" s="802"/>
      <c r="HP296" s="802"/>
      <c r="HQ296" s="802"/>
      <c r="HR296" s="802"/>
      <c r="HS296" s="802"/>
      <c r="HT296" s="802"/>
      <c r="HU296" s="802"/>
      <c r="HV296" s="802"/>
      <c r="HW296" s="802"/>
      <c r="HX296" s="802"/>
      <c r="HY296" s="802"/>
      <c r="HZ296" s="802"/>
      <c r="IA296" s="802"/>
      <c r="IB296" s="802"/>
      <c r="IC296" s="802"/>
      <c r="ID296" s="802"/>
      <c r="IE296" s="802"/>
      <c r="IF296" s="802"/>
      <c r="IG296" s="802"/>
      <c r="IH296" s="802"/>
      <c r="II296" s="802"/>
      <c r="IJ296" s="802"/>
      <c r="IK296" s="802"/>
      <c r="IL296" s="802"/>
      <c r="IM296" s="802"/>
      <c r="IN296" s="802"/>
      <c r="IO296" s="802"/>
      <c r="IP296" s="802"/>
      <c r="IQ296" s="802"/>
      <c r="IR296" s="802"/>
      <c r="IS296" s="802"/>
      <c r="IT296" s="802"/>
      <c r="IU296" s="802"/>
      <c r="IV296" s="802"/>
      <c r="IW296" s="802"/>
      <c r="IX296" s="802"/>
      <c r="IY296" s="802"/>
      <c r="IZ296" s="802"/>
      <c r="JA296" s="802"/>
      <c r="JB296" s="802"/>
      <c r="JC296" s="802"/>
      <c r="JD296" s="802"/>
      <c r="JE296" s="802"/>
      <c r="JF296" s="802"/>
      <c r="JG296" s="802"/>
      <c r="JH296" s="802"/>
      <c r="JI296" s="802"/>
      <c r="JJ296" s="802"/>
      <c r="JK296" s="802"/>
      <c r="JL296" s="802"/>
      <c r="JM296" s="802"/>
      <c r="JN296" s="802"/>
      <c r="JO296" s="802"/>
      <c r="JP296" s="802"/>
      <c r="JQ296" s="802"/>
      <c r="JR296" s="802"/>
      <c r="JS296" s="802"/>
      <c r="JT296" s="802"/>
      <c r="JU296" s="802"/>
      <c r="JV296" s="802"/>
      <c r="JW296" s="802"/>
      <c r="JX296" s="802"/>
      <c r="JY296" s="802"/>
      <c r="JZ296" s="802"/>
      <c r="KA296" s="802"/>
      <c r="KB296" s="802"/>
      <c r="KC296" s="802"/>
      <c r="KD296" s="802"/>
      <c r="KE296" s="802"/>
      <c r="KF296" s="802"/>
      <c r="KG296" s="802"/>
      <c r="KH296" s="802"/>
      <c r="KI296" s="802"/>
      <c r="KJ296" s="802"/>
      <c r="KK296" s="802"/>
      <c r="KL296" s="802"/>
      <c r="KM296" s="802"/>
      <c r="KN296" s="802"/>
      <c r="KO296" s="802"/>
      <c r="KP296" s="802"/>
      <c r="KQ296" s="802"/>
      <c r="KR296" s="802"/>
      <c r="KS296" s="802"/>
      <c r="KT296" s="802"/>
      <c r="KU296" s="802"/>
      <c r="KV296" s="802"/>
      <c r="KW296" s="802"/>
      <c r="KX296" s="802"/>
      <c r="KY296" s="802"/>
      <c r="KZ296" s="802"/>
      <c r="LA296" s="802"/>
      <c r="LB296" s="802"/>
      <c r="LC296" s="802"/>
      <c r="LD296" s="802"/>
      <c r="LE296" s="802"/>
      <c r="LF296" s="802"/>
      <c r="LG296" s="802"/>
      <c r="LH296" s="802"/>
      <c r="LI296" s="802"/>
      <c r="LJ296" s="802"/>
      <c r="LK296" s="802"/>
      <c r="LL296" s="802"/>
      <c r="LM296" s="802"/>
      <c r="LN296" s="802"/>
      <c r="LO296" s="802"/>
      <c r="LP296" s="802"/>
      <c r="LQ296" s="802"/>
      <c r="LR296" s="802"/>
      <c r="LS296" s="802"/>
      <c r="LT296" s="802"/>
      <c r="LU296" s="802"/>
      <c r="LV296" s="802"/>
      <c r="LW296" s="802"/>
      <c r="LX296" s="802"/>
      <c r="LY296" s="802"/>
      <c r="LZ296" s="802"/>
      <c r="MA296" s="802"/>
      <c r="MB296" s="802"/>
      <c r="MC296" s="802"/>
      <c r="MD296" s="802"/>
      <c r="ME296" s="802"/>
      <c r="MF296" s="802"/>
      <c r="MG296" s="802"/>
      <c r="MH296" s="802"/>
      <c r="MI296" s="802"/>
      <c r="MJ296" s="802"/>
      <c r="MK296" s="802"/>
      <c r="ML296" s="802"/>
      <c r="MM296" s="802"/>
      <c r="MN296" s="802"/>
      <c r="MO296" s="802"/>
      <c r="MP296" s="802"/>
      <c r="MQ296" s="802"/>
      <c r="MR296" s="802"/>
      <c r="MS296" s="802"/>
      <c r="MT296" s="802"/>
      <c r="MU296" s="802"/>
      <c r="MV296" s="802"/>
      <c r="MW296" s="802"/>
      <c r="MX296" s="802"/>
      <c r="MY296" s="802"/>
      <c r="MZ296" s="802"/>
      <c r="NA296" s="802"/>
      <c r="NB296" s="802"/>
      <c r="NC296" s="802"/>
      <c r="ND296" s="802"/>
      <c r="NE296" s="802"/>
      <c r="NF296" s="802"/>
      <c r="NG296" s="802"/>
      <c r="NH296" s="802"/>
      <c r="NI296" s="802"/>
      <c r="NJ296" s="802"/>
      <c r="NK296" s="802"/>
      <c r="NL296" s="802"/>
      <c r="NM296" s="802"/>
      <c r="NN296" s="802"/>
      <c r="NO296" s="802"/>
      <c r="NP296" s="802"/>
      <c r="NQ296" s="802"/>
      <c r="NR296" s="802"/>
      <c r="NS296" s="802"/>
      <c r="NT296" s="802"/>
      <c r="NU296" s="802"/>
      <c r="NV296" s="802"/>
      <c r="NW296" s="802"/>
      <c r="NX296" s="802"/>
      <c r="NY296" s="802"/>
      <c r="NZ296" s="802"/>
      <c r="OA296" s="802"/>
      <c r="OB296" s="802"/>
      <c r="OC296" s="802"/>
      <c r="OD296" s="802"/>
      <c r="OE296" s="802"/>
      <c r="OF296" s="802"/>
      <c r="OG296" s="802"/>
      <c r="OH296" s="802"/>
      <c r="OI296" s="802"/>
      <c r="OJ296" s="802"/>
      <c r="OK296" s="802"/>
      <c r="OL296" s="802"/>
      <c r="OM296" s="802"/>
      <c r="ON296" s="802"/>
      <c r="OO296" s="802"/>
      <c r="OP296" s="802"/>
      <c r="OQ296" s="802"/>
      <c r="OR296" s="802"/>
      <c r="OS296" s="802"/>
      <c r="OT296" s="802"/>
      <c r="OU296" s="802"/>
      <c r="OV296" s="802"/>
      <c r="OW296" s="802"/>
      <c r="OX296" s="802"/>
      <c r="OY296" s="802"/>
      <c r="OZ296" s="802"/>
      <c r="PA296" s="802"/>
      <c r="PB296" s="802"/>
      <c r="PC296" s="802"/>
      <c r="PD296" s="802"/>
      <c r="PE296" s="802"/>
      <c r="PF296" s="802"/>
      <c r="PG296" s="802"/>
      <c r="PH296" s="802"/>
      <c r="PI296" s="802"/>
      <c r="PJ296" s="802"/>
      <c r="PK296" s="802"/>
      <c r="PL296" s="802"/>
      <c r="PM296" s="802"/>
      <c r="PN296" s="802"/>
      <c r="PO296" s="802"/>
      <c r="PP296" s="802"/>
      <c r="PQ296" s="802"/>
      <c r="PR296" s="802"/>
      <c r="PS296" s="802"/>
      <c r="PT296" s="802"/>
      <c r="PU296" s="802"/>
      <c r="PV296" s="802"/>
      <c r="PW296" s="802"/>
      <c r="PX296" s="802"/>
      <c r="PY296" s="802"/>
      <c r="PZ296" s="802"/>
      <c r="QA296" s="802"/>
      <c r="QB296" s="802"/>
      <c r="QC296" s="802"/>
      <c r="QD296" s="802"/>
      <c r="QE296" s="802"/>
      <c r="QF296" s="802"/>
      <c r="QG296" s="802"/>
      <c r="QH296" s="802"/>
      <c r="QI296" s="802"/>
      <c r="QJ296" s="802"/>
      <c r="QK296" s="802"/>
      <c r="QL296" s="802"/>
      <c r="QM296" s="802"/>
      <c r="QN296" s="802"/>
      <c r="QO296" s="802"/>
      <c r="QP296" s="802"/>
      <c r="QQ296" s="802"/>
      <c r="QR296" s="802"/>
      <c r="QS296" s="802"/>
      <c r="QT296" s="802"/>
      <c r="QU296" s="802"/>
      <c r="QV296" s="802"/>
      <c r="QW296" s="802"/>
      <c r="QX296" s="802"/>
      <c r="QY296" s="802"/>
      <c r="QZ296" s="802"/>
      <c r="RA296" s="802"/>
      <c r="RB296" s="802"/>
      <c r="RC296" s="802"/>
      <c r="RD296" s="802"/>
      <c r="RE296" s="802"/>
      <c r="RF296" s="802"/>
      <c r="RG296" s="802"/>
      <c r="RH296" s="802"/>
      <c r="RI296" s="802"/>
      <c r="RJ296" s="802"/>
      <c r="RK296" s="802"/>
      <c r="RL296" s="802"/>
      <c r="RM296" s="802"/>
      <c r="RN296" s="802"/>
      <c r="RO296" s="802"/>
      <c r="RP296" s="802"/>
      <c r="RQ296" s="802"/>
      <c r="RR296" s="802"/>
      <c r="RS296" s="802"/>
      <c r="RT296" s="802"/>
      <c r="RU296" s="802"/>
      <c r="RV296" s="802"/>
      <c r="RW296" s="802"/>
      <c r="RX296" s="802"/>
      <c r="RY296" s="802"/>
      <c r="RZ296" s="802"/>
      <c r="SA296" s="802"/>
      <c r="SB296" s="802"/>
      <c r="SC296" s="802"/>
      <c r="SD296" s="802"/>
      <c r="SE296" s="802"/>
      <c r="SF296" s="802"/>
      <c r="SG296" s="802"/>
      <c r="SH296" s="802"/>
      <c r="SI296" s="802"/>
      <c r="SJ296" s="802"/>
      <c r="SK296" s="802"/>
      <c r="SL296" s="802"/>
      <c r="SM296" s="802"/>
      <c r="SN296" s="802"/>
      <c r="SO296" s="802"/>
      <c r="SP296" s="802"/>
      <c r="SQ296" s="802"/>
      <c r="SR296" s="802"/>
      <c r="SS296" s="802"/>
      <c r="ST296" s="802"/>
      <c r="SU296" s="802"/>
      <c r="SV296" s="802"/>
      <c r="SW296" s="802"/>
      <c r="SX296" s="802"/>
      <c r="SY296" s="802"/>
      <c r="SZ296" s="802"/>
      <c r="TA296" s="802"/>
      <c r="TB296" s="802"/>
      <c r="TC296" s="802"/>
      <c r="TD296" s="802"/>
      <c r="TE296" s="802"/>
      <c r="TF296" s="802"/>
      <c r="TG296" s="802"/>
      <c r="TH296" s="802"/>
      <c r="TI296" s="802"/>
      <c r="TJ296" s="802"/>
      <c r="TK296" s="802"/>
      <c r="TL296" s="802"/>
      <c r="TM296" s="802"/>
      <c r="TN296" s="802"/>
      <c r="TO296" s="802"/>
      <c r="TP296" s="802"/>
      <c r="TQ296" s="802"/>
      <c r="TR296" s="802"/>
      <c r="TS296" s="802"/>
      <c r="TT296" s="802"/>
      <c r="TU296" s="802"/>
      <c r="TV296" s="802"/>
      <c r="TW296" s="802"/>
      <c r="TX296" s="802"/>
      <c r="TY296" s="802"/>
      <c r="TZ296" s="802"/>
      <c r="UA296" s="802"/>
      <c r="UB296" s="802"/>
      <c r="UC296" s="802"/>
      <c r="UD296" s="802"/>
      <c r="UE296" s="802"/>
      <c r="UF296" s="802"/>
      <c r="UG296" s="802"/>
      <c r="UH296" s="802"/>
      <c r="UI296" s="802"/>
      <c r="UJ296" s="802"/>
      <c r="UK296" s="802"/>
      <c r="UL296" s="802"/>
      <c r="UM296" s="802"/>
      <c r="UN296" s="802"/>
      <c r="UO296" s="802"/>
      <c r="UP296" s="802"/>
      <c r="UQ296" s="802"/>
      <c r="UR296" s="802"/>
      <c r="US296" s="802"/>
      <c r="UT296" s="802"/>
      <c r="UU296" s="802"/>
      <c r="UV296" s="802"/>
      <c r="UW296" s="802"/>
      <c r="UX296" s="802"/>
      <c r="UY296" s="802"/>
      <c r="UZ296" s="802"/>
      <c r="VA296" s="802"/>
      <c r="VB296" s="802"/>
      <c r="VC296" s="802"/>
      <c r="VD296" s="802"/>
      <c r="VE296" s="802"/>
      <c r="VF296" s="802"/>
      <c r="VG296" s="802"/>
      <c r="VH296" s="802"/>
      <c r="VI296" s="802"/>
      <c r="VJ296" s="802"/>
      <c r="VK296" s="802"/>
      <c r="VL296" s="802"/>
      <c r="VM296" s="802"/>
      <c r="VN296" s="802"/>
      <c r="VO296" s="802"/>
      <c r="VP296" s="802"/>
      <c r="VQ296" s="802"/>
      <c r="VR296" s="802"/>
      <c r="VS296" s="802"/>
      <c r="VT296" s="802"/>
      <c r="VU296" s="802"/>
      <c r="VV296" s="802"/>
      <c r="VW296" s="802"/>
      <c r="VX296" s="802"/>
      <c r="VY296" s="802"/>
      <c r="VZ296" s="802"/>
      <c r="WA296" s="802"/>
      <c r="WB296" s="802"/>
      <c r="WC296" s="802"/>
      <c r="WD296" s="802"/>
      <c r="WE296" s="802"/>
      <c r="WF296" s="802"/>
      <c r="WG296" s="802"/>
      <c r="WH296" s="802"/>
      <c r="WI296" s="802"/>
      <c r="WJ296" s="802"/>
      <c r="WK296" s="802"/>
      <c r="WL296" s="802"/>
      <c r="WM296" s="802"/>
      <c r="WN296" s="802"/>
      <c r="WO296" s="802"/>
      <c r="WP296" s="802"/>
      <c r="WQ296" s="802"/>
      <c r="WR296" s="802"/>
      <c r="WS296" s="802"/>
      <c r="WT296" s="802"/>
      <c r="WU296" s="802"/>
      <c r="WV296" s="802"/>
      <c r="WW296" s="802"/>
      <c r="WX296" s="802"/>
      <c r="WY296" s="802"/>
      <c r="WZ296" s="802"/>
      <c r="XA296" s="802"/>
      <c r="XB296" s="802"/>
      <c r="XC296" s="802"/>
      <c r="XD296" s="802"/>
      <c r="XE296" s="802"/>
      <c r="XF296" s="802"/>
      <c r="XG296" s="802"/>
      <c r="XH296" s="802"/>
      <c r="XI296" s="802"/>
      <c r="XJ296" s="802"/>
      <c r="XK296" s="802"/>
      <c r="XL296" s="802"/>
      <c r="XM296" s="802"/>
      <c r="XN296" s="802"/>
      <c r="XO296" s="802"/>
      <c r="XP296" s="802"/>
      <c r="XQ296" s="802"/>
      <c r="XR296" s="802"/>
      <c r="XS296" s="802"/>
      <c r="XT296" s="802"/>
      <c r="XU296" s="802"/>
      <c r="XV296" s="802"/>
      <c r="XW296" s="802"/>
      <c r="XX296" s="802"/>
      <c r="XY296" s="802"/>
      <c r="XZ296" s="802"/>
      <c r="YA296" s="802"/>
      <c r="YB296" s="802"/>
      <c r="YC296" s="802"/>
      <c r="YD296" s="802"/>
      <c r="YE296" s="802"/>
      <c r="YF296" s="802"/>
      <c r="YG296" s="802"/>
      <c r="YH296" s="802"/>
      <c r="YI296" s="802"/>
      <c r="YJ296" s="802"/>
      <c r="YK296" s="802"/>
      <c r="YL296" s="802"/>
      <c r="YM296" s="802"/>
      <c r="YN296" s="802"/>
      <c r="YO296" s="802"/>
      <c r="YP296" s="802"/>
      <c r="YQ296" s="802"/>
      <c r="YR296" s="802"/>
      <c r="YS296" s="802"/>
      <c r="YT296" s="802"/>
      <c r="YU296" s="802"/>
      <c r="YV296" s="802"/>
      <c r="YW296" s="802"/>
      <c r="YX296" s="802"/>
      <c r="YY296" s="802"/>
      <c r="YZ296" s="802"/>
      <c r="ZA296" s="802"/>
      <c r="ZB296" s="802"/>
      <c r="ZC296" s="802"/>
      <c r="ZD296" s="802"/>
      <c r="ZE296" s="802"/>
      <c r="ZF296" s="802"/>
      <c r="ZG296" s="802"/>
      <c r="ZH296" s="802"/>
      <c r="ZI296" s="802"/>
      <c r="ZJ296" s="802"/>
      <c r="ZK296" s="802"/>
      <c r="ZL296" s="802"/>
      <c r="ZM296" s="802"/>
      <c r="ZN296" s="802"/>
      <c r="ZO296" s="802"/>
      <c r="ZP296" s="802"/>
      <c r="ZQ296" s="802"/>
      <c r="ZR296" s="802"/>
      <c r="ZS296" s="802"/>
      <c r="ZT296" s="802"/>
      <c r="ZU296" s="802"/>
      <c r="ZV296" s="802"/>
      <c r="ZW296" s="802"/>
      <c r="ZX296" s="802"/>
      <c r="ZY296" s="802"/>
      <c r="ZZ296" s="802"/>
      <c r="AAA296" s="802"/>
      <c r="AAB296" s="802"/>
      <c r="AAC296" s="802"/>
      <c r="AAD296" s="802"/>
      <c r="AAE296" s="802"/>
      <c r="AAF296" s="802"/>
      <c r="AAG296" s="802"/>
      <c r="AAH296" s="802"/>
      <c r="AAI296" s="802"/>
      <c r="AAJ296" s="802"/>
      <c r="AAK296" s="802"/>
      <c r="AAL296" s="802"/>
      <c r="AAM296" s="802"/>
      <c r="AAN296" s="802"/>
      <c r="AAO296" s="802"/>
      <c r="AAP296" s="802"/>
      <c r="AAQ296" s="802"/>
      <c r="AAR296" s="802"/>
      <c r="AAS296" s="802"/>
      <c r="AAT296" s="802"/>
      <c r="AAU296" s="802"/>
      <c r="AAV296" s="802"/>
      <c r="AAW296" s="802"/>
      <c r="AAX296" s="802"/>
      <c r="AAY296" s="802"/>
      <c r="AAZ296" s="802"/>
      <c r="ABA296" s="802"/>
      <c r="ABB296" s="802"/>
      <c r="ABC296" s="802"/>
      <c r="ABD296" s="802"/>
      <c r="ABE296" s="802"/>
      <c r="ABF296" s="802"/>
      <c r="ABG296" s="802"/>
      <c r="ABH296" s="802"/>
      <c r="ABI296" s="802"/>
      <c r="ABJ296" s="802"/>
      <c r="ABK296" s="802"/>
      <c r="ABL296" s="802"/>
      <c r="ABM296" s="802"/>
      <c r="ABN296" s="802"/>
      <c r="ABO296" s="802"/>
      <c r="ABP296" s="802"/>
      <c r="ABQ296" s="802"/>
      <c r="ABR296" s="802"/>
      <c r="ABS296" s="802"/>
      <c r="ABT296" s="802"/>
      <c r="ABU296" s="802"/>
      <c r="ABV296" s="802"/>
      <c r="ABW296" s="802"/>
      <c r="ABX296" s="802"/>
      <c r="ABY296" s="802"/>
      <c r="ABZ296" s="802"/>
      <c r="ACA296" s="802"/>
      <c r="ACB296" s="802"/>
      <c r="ACC296" s="802"/>
      <c r="ACD296" s="802"/>
      <c r="ACE296" s="802"/>
      <c r="ACF296" s="802"/>
      <c r="ACG296" s="802"/>
      <c r="ACH296" s="802"/>
      <c r="ACI296" s="802"/>
      <c r="ACJ296" s="802"/>
      <c r="ACK296" s="802"/>
      <c r="ACL296" s="802"/>
      <c r="ACM296" s="802"/>
      <c r="ACN296" s="802"/>
      <c r="ACO296" s="802"/>
      <c r="ACP296" s="802"/>
      <c r="ACQ296" s="802"/>
      <c r="ACR296" s="802"/>
      <c r="ACS296" s="802"/>
      <c r="ACT296" s="802"/>
      <c r="ACU296" s="802"/>
      <c r="ACV296" s="802"/>
      <c r="ACW296" s="802"/>
      <c r="ACX296" s="802"/>
      <c r="ACY296" s="802"/>
      <c r="ACZ296" s="802"/>
      <c r="ADA296" s="802"/>
      <c r="ADB296" s="802"/>
      <c r="ADC296" s="802"/>
      <c r="ADD296" s="802"/>
      <c r="ADE296" s="802"/>
      <c r="ADF296" s="802"/>
      <c r="ADG296" s="802"/>
      <c r="ADH296" s="802"/>
      <c r="ADI296" s="802"/>
      <c r="ADJ296" s="802"/>
      <c r="ADK296" s="802"/>
      <c r="ADL296" s="802"/>
      <c r="ADM296" s="802"/>
      <c r="ADN296" s="802"/>
      <c r="ADO296" s="802"/>
      <c r="ADP296" s="802"/>
      <c r="ADQ296" s="802"/>
      <c r="ADR296" s="802"/>
      <c r="ADS296" s="802"/>
      <c r="ADT296" s="802"/>
      <c r="ADU296" s="802"/>
      <c r="ADV296" s="802"/>
      <c r="ADW296" s="802"/>
      <c r="ADX296" s="802"/>
      <c r="ADY296" s="802"/>
      <c r="ADZ296" s="802"/>
      <c r="AEA296" s="802"/>
      <c r="AEB296" s="802"/>
      <c r="AEC296" s="802"/>
      <c r="AED296" s="802"/>
      <c r="AEE296" s="802"/>
      <c r="AEF296" s="802"/>
      <c r="AEG296" s="802"/>
      <c r="AEH296" s="802"/>
      <c r="AEI296" s="802"/>
      <c r="AEJ296" s="802"/>
      <c r="AEK296" s="802"/>
      <c r="AEL296" s="802"/>
      <c r="AEM296" s="802"/>
      <c r="AEN296" s="802"/>
      <c r="AEO296" s="802"/>
      <c r="AEP296" s="802"/>
      <c r="AEQ296" s="802"/>
      <c r="AER296" s="802"/>
      <c r="AES296" s="802"/>
      <c r="AET296" s="802"/>
      <c r="AEU296" s="802"/>
      <c r="AEV296" s="802"/>
      <c r="AEW296" s="802"/>
      <c r="AEX296" s="802"/>
      <c r="AEY296" s="802"/>
      <c r="AEZ296" s="802"/>
      <c r="AFA296" s="802"/>
      <c r="AFB296" s="802"/>
      <c r="AFC296" s="802"/>
      <c r="AFD296" s="802"/>
      <c r="AFE296" s="802"/>
      <c r="AFF296" s="802"/>
      <c r="AFG296" s="802"/>
      <c r="AFH296" s="802"/>
      <c r="AFI296" s="802"/>
      <c r="AFJ296" s="802"/>
      <c r="AFK296" s="802"/>
      <c r="AFL296" s="802"/>
      <c r="AFM296" s="802"/>
      <c r="AFN296" s="802"/>
      <c r="AFO296" s="802"/>
      <c r="AFP296" s="802"/>
      <c r="AFQ296" s="802"/>
      <c r="AFR296" s="802"/>
      <c r="AFS296" s="802"/>
      <c r="AFT296" s="802"/>
      <c r="AFU296" s="802"/>
      <c r="AFV296" s="802"/>
      <c r="AFW296" s="802"/>
      <c r="AFX296" s="802"/>
      <c r="AFY296" s="802"/>
      <c r="AFZ296" s="802"/>
      <c r="AGA296" s="802"/>
      <c r="AGB296" s="802"/>
      <c r="AGC296" s="802"/>
      <c r="AGD296" s="802"/>
      <c r="AGE296" s="802"/>
      <c r="AGF296" s="802"/>
      <c r="AGG296" s="802"/>
      <c r="AGH296" s="802"/>
      <c r="AGI296" s="802"/>
      <c r="AGJ296" s="802"/>
      <c r="AGK296" s="802"/>
      <c r="AGL296" s="802"/>
      <c r="AGM296" s="802"/>
      <c r="AGN296" s="802"/>
      <c r="AGO296" s="802"/>
      <c r="AGP296" s="802"/>
      <c r="AGQ296" s="802"/>
      <c r="AGR296" s="802"/>
      <c r="AGS296" s="802"/>
      <c r="AGT296" s="802"/>
      <c r="AGU296" s="802"/>
      <c r="AGV296" s="802"/>
      <c r="AGW296" s="802"/>
      <c r="AGX296" s="802"/>
      <c r="AGY296" s="802"/>
      <c r="AGZ296" s="802"/>
      <c r="AHA296" s="802"/>
      <c r="AHB296" s="802"/>
      <c r="AHC296" s="802"/>
      <c r="AHD296" s="802"/>
      <c r="AHE296" s="802"/>
      <c r="AHF296" s="802"/>
      <c r="AHG296" s="802"/>
      <c r="AHH296" s="802"/>
      <c r="AHI296" s="802"/>
      <c r="AHJ296" s="802"/>
      <c r="AHK296" s="802"/>
      <c r="AHL296" s="802"/>
      <c r="AHM296" s="802"/>
      <c r="AHN296" s="802"/>
      <c r="AHO296" s="802"/>
      <c r="AHP296" s="802"/>
      <c r="AHQ296" s="802"/>
      <c r="AHR296" s="802"/>
      <c r="AHS296" s="802"/>
      <c r="AHT296" s="802"/>
      <c r="AHU296" s="802"/>
      <c r="AHV296" s="802"/>
      <c r="AHW296" s="802"/>
      <c r="AHX296" s="802"/>
      <c r="AHY296" s="802"/>
      <c r="AHZ296" s="802"/>
      <c r="AIA296" s="802"/>
      <c r="AIB296" s="802"/>
      <c r="AIC296" s="802"/>
      <c r="AID296" s="802"/>
      <c r="AIE296" s="802"/>
      <c r="AIF296" s="802"/>
      <c r="AIG296" s="802"/>
      <c r="AIH296" s="802"/>
      <c r="AII296" s="802"/>
      <c r="AIJ296" s="802"/>
      <c r="AQE296" s="802"/>
      <c r="AQF296" s="802"/>
      <c r="AQG296" s="802"/>
      <c r="AQH296" s="802"/>
      <c r="AQI296" s="802"/>
      <c r="AQJ296" s="802"/>
      <c r="AQK296" s="802"/>
      <c r="AQL296" s="802"/>
      <c r="AQM296" s="802"/>
      <c r="AQN296" s="802"/>
      <c r="AQO296" s="802"/>
      <c r="AQP296" s="802"/>
      <c r="AQQ296" s="802"/>
      <c r="AQR296" s="802"/>
      <c r="AQS296" s="802"/>
      <c r="AQT296" s="802"/>
      <c r="AQU296" s="802"/>
      <c r="AQV296" s="802"/>
      <c r="AQW296" s="802"/>
      <c r="AQX296" s="802"/>
      <c r="AQY296" s="802"/>
      <c r="AQZ296" s="802"/>
      <c r="ARA296" s="802"/>
      <c r="ARB296" s="802"/>
      <c r="ARC296" s="802"/>
      <c r="ARD296" s="802"/>
      <c r="ARE296" s="802"/>
      <c r="ARF296" s="802"/>
      <c r="ARG296" s="802"/>
      <c r="ARH296" s="802"/>
      <c r="ARI296" s="802"/>
      <c r="ARJ296" s="802"/>
      <c r="ARK296" s="802"/>
      <c r="ARL296" s="802"/>
      <c r="ARM296" s="802"/>
      <c r="ARN296" s="802"/>
      <c r="ARO296" s="802"/>
      <c r="ARP296" s="802"/>
      <c r="ARQ296" s="802"/>
      <c r="ARR296" s="802"/>
      <c r="ARS296" s="802"/>
      <c r="ART296" s="802"/>
      <c r="ARU296" s="802"/>
      <c r="ARV296" s="802"/>
      <c r="ARW296" s="802"/>
      <c r="ARX296" s="802"/>
      <c r="ARY296" s="802"/>
      <c r="ARZ296" s="802"/>
      <c r="ASA296" s="802"/>
      <c r="ASB296" s="802"/>
      <c r="ASC296" s="802"/>
      <c r="ASD296" s="802"/>
      <c r="ASE296" s="802"/>
      <c r="ASF296" s="802"/>
      <c r="ASG296" s="802"/>
      <c r="ASH296" s="802"/>
      <c r="ASI296" s="802"/>
      <c r="ASJ296" s="802"/>
      <c r="ASK296" s="802"/>
      <c r="ASL296" s="802"/>
      <c r="ATP296" s="802"/>
      <c r="ATQ296" s="802"/>
      <c r="ATR296" s="802"/>
      <c r="ATS296" s="802"/>
      <c r="ATT296" s="802"/>
      <c r="ATU296" s="802"/>
      <c r="ATV296" s="802"/>
      <c r="ATW296" s="802"/>
      <c r="ATX296" s="802"/>
      <c r="ATY296" s="802"/>
      <c r="ATZ296" s="802"/>
      <c r="AUA296" s="802"/>
      <c r="AUB296" s="802"/>
      <c r="AUC296" s="802"/>
      <c r="AUD296" s="802"/>
      <c r="AUE296" s="802"/>
      <c r="AUF296" s="802"/>
      <c r="AUG296" s="802"/>
      <c r="AUH296" s="802"/>
      <c r="AUI296" s="802"/>
      <c r="AUJ296" s="802"/>
      <c r="AUK296" s="802"/>
      <c r="AUL296" s="802"/>
      <c r="AUM296" s="802"/>
      <c r="AUN296" s="802"/>
      <c r="AUO296" s="802"/>
      <c r="AUP296" s="801"/>
      <c r="AUQ296" s="802"/>
      <c r="AUR296" s="801"/>
      <c r="AUS296" s="802"/>
      <c r="AUT296" s="801"/>
      <c r="AUU296" s="802"/>
      <c r="AUV296" s="802"/>
      <c r="AUW296" s="802"/>
      <c r="AUX296" s="802"/>
      <c r="AUY296" s="802"/>
      <c r="AUZ296" s="802"/>
      <c r="AVA296" s="802"/>
      <c r="AVB296" s="802"/>
      <c r="AVC296" s="802"/>
      <c r="AVD296" s="802"/>
      <c r="AVE296" s="802"/>
      <c r="AVF296" s="802"/>
      <c r="AVG296" s="802"/>
      <c r="AVH296" s="802"/>
      <c r="AVI296" s="802"/>
      <c r="AVJ296" s="808"/>
      <c r="AVK296" s="808"/>
      <c r="AVL296" s="808"/>
      <c r="AVM296" s="808"/>
      <c r="AVN296" s="808"/>
      <c r="AVO296" s="808"/>
      <c r="AVP296" s="808"/>
      <c r="AVQ296" s="808"/>
      <c r="AVR296" s="808"/>
      <c r="AVS296" s="808"/>
      <c r="AVT296" s="808"/>
      <c r="AVU296" s="809"/>
      <c r="AVV296" s="809"/>
      <c r="AVW296" s="809"/>
      <c r="AVX296" s="809"/>
      <c r="AVY296" s="809"/>
      <c r="AVZ296" s="809"/>
      <c r="AWA296" s="809"/>
      <c r="AWB296" s="809"/>
      <c r="AWC296" s="809"/>
      <c r="AWD296" s="809"/>
      <c r="AWE296" s="809"/>
      <c r="AWF296" s="809"/>
      <c r="AWG296" s="809"/>
      <c r="AWH296" s="809"/>
      <c r="AWI296" s="809"/>
      <c r="AWJ296" s="809"/>
      <c r="AWK296" s="809"/>
      <c r="AWL296" s="809"/>
      <c r="AWM296" s="809"/>
      <c r="AWN296" s="809"/>
      <c r="AWO296" s="809"/>
      <c r="AWP296" s="809"/>
      <c r="AWQ296" s="809"/>
      <c r="AWR296" s="808"/>
      <c r="AWS296" s="761"/>
      <c r="AWT296" s="808"/>
      <c r="AWU296" s="809"/>
      <c r="AWV296" s="809"/>
      <c r="AWW296" s="809"/>
      <c r="AWX296" s="809"/>
      <c r="AWY296" s="809"/>
      <c r="AWZ296" s="809"/>
      <c r="AXA296" s="809"/>
      <c r="AXB296" s="809"/>
      <c r="AXC296" s="809"/>
      <c r="AXD296" s="809"/>
      <c r="AXE296" s="809"/>
      <c r="AXF296" s="809"/>
      <c r="AXG296" s="809"/>
      <c r="AXH296" s="809"/>
      <c r="AXI296" s="809"/>
      <c r="AXJ296" s="809"/>
      <c r="AXK296" s="809"/>
      <c r="AXL296" s="809"/>
      <c r="AXM296" s="809"/>
      <c r="AXN296" s="809"/>
      <c r="AXO296" s="809"/>
      <c r="AXP296" s="809"/>
      <c r="AXQ296" s="809"/>
      <c r="AXR296" s="809"/>
      <c r="AXS296" s="809"/>
      <c r="AXT296" s="809"/>
      <c r="AXU296" s="809"/>
      <c r="AXV296" s="809"/>
      <c r="AXW296" s="809"/>
      <c r="AXX296" s="809"/>
      <c r="AXY296" s="809"/>
      <c r="AXZ296" s="809"/>
      <c r="AYA296" s="809"/>
      <c r="AYB296" s="809"/>
      <c r="AYC296" s="809"/>
      <c r="AYD296" s="808"/>
      <c r="AYE296" s="808"/>
      <c r="AYF296" s="809"/>
      <c r="AYG296" s="808"/>
      <c r="AYH296" s="810"/>
      <c r="AYI296" s="810"/>
      <c r="AYJ296" s="810"/>
      <c r="AYK296" s="810"/>
      <c r="AYL296" s="810"/>
      <c r="AYM296" s="810"/>
      <c r="AYN296" s="810"/>
      <c r="AYO296" s="810"/>
      <c r="AYP296" s="810"/>
      <c r="AYQ296" s="810"/>
      <c r="AYR296" s="810"/>
      <c r="AYS296" s="810"/>
      <c r="AYT296" s="810"/>
      <c r="AYU296" s="810"/>
      <c r="AYV296" s="810"/>
      <c r="AYW296" s="810"/>
      <c r="AYX296" s="810"/>
      <c r="AYY296" s="810"/>
      <c r="AYZ296" s="810"/>
      <c r="AZA296" s="810"/>
      <c r="AZB296" s="810"/>
      <c r="AZC296" s="810"/>
      <c r="AZD296" s="810"/>
      <c r="AZE296" s="810"/>
      <c r="AZF296" s="810"/>
      <c r="AZG296" s="810"/>
      <c r="AZH296" s="810"/>
      <c r="AZI296" s="810"/>
      <c r="AZJ296" s="810"/>
      <c r="AZK296" s="810"/>
      <c r="AZL296" s="810"/>
      <c r="AZM296" s="810"/>
      <c r="AZN296" s="810"/>
      <c r="AZO296" s="810"/>
      <c r="AZP296" s="809"/>
      <c r="AZQ296" s="802"/>
      <c r="AZR296" s="802"/>
      <c r="AZS296" s="802"/>
    </row>
    <row r="297" spans="45:920 1123:1371" s="793" customFormat="1" ht="13.5">
      <c r="AS297" s="802"/>
      <c r="AT297" s="802"/>
      <c r="AU297" s="802"/>
      <c r="AV297" s="802"/>
      <c r="AW297" s="802"/>
      <c r="AX297" s="802"/>
      <c r="AY297" s="802"/>
      <c r="AZ297" s="802"/>
      <c r="BA297" s="802"/>
      <c r="BB297" s="802"/>
      <c r="BC297" s="802"/>
      <c r="BD297" s="802"/>
      <c r="BE297" s="802"/>
      <c r="BF297" s="802"/>
      <c r="BG297" s="802"/>
      <c r="BH297" s="802"/>
      <c r="BI297" s="802"/>
      <c r="BJ297" s="802"/>
      <c r="BK297" s="802"/>
      <c r="BL297" s="802"/>
      <c r="BM297" s="802"/>
      <c r="BN297" s="802"/>
      <c r="BO297" s="802"/>
      <c r="BP297" s="802"/>
      <c r="BQ297" s="802"/>
      <c r="BR297" s="802"/>
      <c r="BS297" s="802"/>
      <c r="BT297" s="802"/>
      <c r="BU297" s="802"/>
      <c r="BV297" s="802"/>
      <c r="BW297" s="802"/>
      <c r="BX297" s="802"/>
      <c r="BY297" s="802"/>
      <c r="BZ297" s="802"/>
      <c r="CA297" s="802"/>
      <c r="CB297" s="802"/>
      <c r="CC297" s="802"/>
      <c r="CD297" s="802"/>
      <c r="CE297" s="802"/>
      <c r="CF297" s="802"/>
      <c r="CG297" s="802"/>
      <c r="CH297" s="802"/>
      <c r="CI297" s="802"/>
      <c r="CJ297" s="802"/>
      <c r="CK297" s="802"/>
      <c r="CL297" s="802"/>
      <c r="CM297" s="802"/>
      <c r="CN297" s="802"/>
      <c r="CO297" s="802"/>
      <c r="CP297" s="802"/>
      <c r="CQ297" s="802"/>
      <c r="CR297" s="802"/>
      <c r="CS297" s="802"/>
      <c r="CT297" s="802"/>
      <c r="CU297" s="802"/>
      <c r="CV297" s="802"/>
      <c r="CW297" s="802"/>
      <c r="CX297" s="802"/>
      <c r="CY297" s="802"/>
      <c r="CZ297" s="802"/>
      <c r="DA297" s="802"/>
      <c r="DB297" s="802"/>
      <c r="DC297" s="802"/>
      <c r="DD297" s="802"/>
      <c r="DE297" s="802"/>
      <c r="DF297" s="802"/>
      <c r="DG297" s="802"/>
      <c r="DH297" s="802"/>
      <c r="DI297" s="802"/>
      <c r="DJ297" s="802"/>
      <c r="DK297" s="802"/>
      <c r="DL297" s="802"/>
      <c r="DM297" s="802"/>
      <c r="DN297" s="802"/>
      <c r="DO297" s="802"/>
      <c r="DP297" s="802"/>
      <c r="DQ297" s="802"/>
      <c r="DR297" s="802"/>
      <c r="DS297" s="802"/>
      <c r="DT297" s="802"/>
      <c r="DU297" s="802"/>
      <c r="DV297" s="802"/>
      <c r="DW297" s="802"/>
      <c r="DX297" s="802"/>
      <c r="DY297" s="802"/>
      <c r="DZ297" s="802"/>
      <c r="EA297" s="802"/>
      <c r="EB297" s="802"/>
      <c r="EC297" s="802"/>
      <c r="ED297" s="802"/>
      <c r="EE297" s="802"/>
      <c r="EF297" s="802"/>
      <c r="EG297" s="802"/>
      <c r="EH297" s="802"/>
      <c r="EI297" s="802"/>
      <c r="EJ297" s="802"/>
      <c r="EK297" s="802"/>
      <c r="EL297" s="802"/>
      <c r="EM297" s="802"/>
      <c r="EN297" s="802"/>
      <c r="EO297" s="802"/>
      <c r="EP297" s="802"/>
      <c r="EQ297" s="802"/>
      <c r="ER297" s="802"/>
      <c r="ES297" s="802"/>
      <c r="ET297" s="802"/>
      <c r="EU297" s="802"/>
      <c r="EV297" s="802"/>
      <c r="EW297" s="802"/>
      <c r="EX297" s="802"/>
      <c r="EY297" s="802"/>
      <c r="EZ297" s="802"/>
      <c r="FA297" s="802"/>
      <c r="FB297" s="802"/>
      <c r="FC297" s="802"/>
      <c r="FD297" s="802"/>
      <c r="FE297" s="802"/>
      <c r="FF297" s="802"/>
      <c r="FG297" s="802"/>
      <c r="FH297" s="802"/>
      <c r="FI297" s="802"/>
      <c r="FJ297" s="802"/>
      <c r="FK297" s="802"/>
      <c r="FL297" s="802"/>
      <c r="FM297" s="802"/>
      <c r="FN297" s="802"/>
      <c r="FO297" s="802"/>
      <c r="FP297" s="802"/>
      <c r="FQ297" s="802"/>
      <c r="FR297" s="802"/>
      <c r="FS297" s="802"/>
      <c r="FT297" s="802"/>
      <c r="FU297" s="802"/>
      <c r="FV297" s="802"/>
      <c r="FW297" s="802"/>
      <c r="FX297" s="802"/>
      <c r="FY297" s="802"/>
      <c r="FZ297" s="802"/>
      <c r="GA297" s="802"/>
      <c r="GB297" s="802"/>
      <c r="GC297" s="802"/>
      <c r="GD297" s="802"/>
      <c r="GE297" s="802"/>
      <c r="GF297" s="802"/>
      <c r="GG297" s="802"/>
      <c r="GH297" s="802"/>
      <c r="GI297" s="802"/>
      <c r="GJ297" s="802"/>
      <c r="GK297" s="802"/>
      <c r="GL297" s="802"/>
      <c r="GM297" s="802"/>
      <c r="GN297" s="802"/>
      <c r="GO297" s="802"/>
      <c r="GP297" s="802"/>
      <c r="GQ297" s="802"/>
      <c r="GR297" s="802"/>
      <c r="GS297" s="802"/>
      <c r="GT297" s="802"/>
      <c r="GU297" s="802"/>
      <c r="GV297" s="802"/>
      <c r="GW297" s="802"/>
      <c r="GX297" s="802"/>
      <c r="GY297" s="802"/>
      <c r="GZ297" s="802"/>
      <c r="HA297" s="802"/>
      <c r="HB297" s="802"/>
      <c r="HC297" s="802"/>
      <c r="HD297" s="802"/>
      <c r="HE297" s="802"/>
      <c r="HF297" s="802"/>
      <c r="HG297" s="802"/>
      <c r="HH297" s="802"/>
      <c r="HI297" s="802"/>
      <c r="HJ297" s="802"/>
      <c r="HK297" s="802"/>
      <c r="HL297" s="802"/>
      <c r="HM297" s="802"/>
      <c r="HN297" s="802"/>
      <c r="HO297" s="802"/>
      <c r="HP297" s="802"/>
      <c r="HQ297" s="802"/>
      <c r="HR297" s="802"/>
      <c r="HS297" s="802"/>
      <c r="HT297" s="802"/>
      <c r="HU297" s="802"/>
      <c r="HV297" s="802"/>
      <c r="HW297" s="802"/>
      <c r="HX297" s="802"/>
      <c r="HY297" s="802"/>
      <c r="HZ297" s="802"/>
      <c r="IA297" s="802"/>
      <c r="IB297" s="802"/>
      <c r="IC297" s="802"/>
      <c r="ID297" s="802"/>
      <c r="IE297" s="802"/>
      <c r="IF297" s="802"/>
      <c r="IG297" s="802"/>
      <c r="IH297" s="802"/>
      <c r="II297" s="802"/>
      <c r="IJ297" s="802"/>
      <c r="IK297" s="802"/>
      <c r="IL297" s="802"/>
      <c r="IM297" s="802"/>
      <c r="IN297" s="802"/>
      <c r="IO297" s="802"/>
      <c r="IP297" s="802"/>
      <c r="IQ297" s="802"/>
      <c r="IR297" s="802"/>
      <c r="IS297" s="802"/>
      <c r="IT297" s="802"/>
      <c r="IU297" s="802"/>
      <c r="IV297" s="802"/>
      <c r="IW297" s="802"/>
      <c r="IX297" s="802"/>
      <c r="IY297" s="802"/>
      <c r="IZ297" s="802"/>
      <c r="JA297" s="802"/>
      <c r="JB297" s="802"/>
      <c r="JC297" s="802"/>
      <c r="JD297" s="802"/>
      <c r="JE297" s="802"/>
      <c r="JF297" s="802"/>
      <c r="JG297" s="802"/>
      <c r="JH297" s="802"/>
      <c r="JI297" s="802"/>
      <c r="JJ297" s="802"/>
      <c r="JK297" s="802"/>
      <c r="JL297" s="802"/>
      <c r="JM297" s="802"/>
      <c r="JN297" s="802"/>
      <c r="JO297" s="802"/>
      <c r="JP297" s="802"/>
      <c r="JQ297" s="802"/>
      <c r="JR297" s="802"/>
      <c r="JS297" s="802"/>
      <c r="JT297" s="802"/>
      <c r="JU297" s="802"/>
      <c r="JV297" s="802"/>
      <c r="JW297" s="802"/>
      <c r="JX297" s="802"/>
      <c r="JY297" s="802"/>
      <c r="JZ297" s="802"/>
      <c r="KA297" s="802"/>
      <c r="KB297" s="802"/>
      <c r="KC297" s="802"/>
      <c r="KD297" s="802"/>
      <c r="KE297" s="802"/>
      <c r="KF297" s="802"/>
      <c r="KG297" s="802"/>
      <c r="KH297" s="802"/>
      <c r="KI297" s="802"/>
      <c r="KJ297" s="802"/>
      <c r="KK297" s="802"/>
      <c r="KL297" s="802"/>
      <c r="KM297" s="802"/>
      <c r="KN297" s="802"/>
      <c r="KO297" s="802"/>
      <c r="KP297" s="802"/>
      <c r="KQ297" s="802"/>
      <c r="KR297" s="802"/>
      <c r="KS297" s="802"/>
      <c r="KT297" s="802"/>
      <c r="KU297" s="802"/>
      <c r="KV297" s="802"/>
      <c r="KW297" s="802"/>
      <c r="KX297" s="802"/>
      <c r="KY297" s="802"/>
      <c r="KZ297" s="802"/>
      <c r="LA297" s="802"/>
      <c r="LB297" s="802"/>
      <c r="LC297" s="802"/>
      <c r="LD297" s="802"/>
      <c r="LE297" s="802"/>
      <c r="LF297" s="802"/>
      <c r="LG297" s="802"/>
      <c r="LH297" s="802"/>
      <c r="LI297" s="802"/>
      <c r="LJ297" s="802"/>
      <c r="LK297" s="802"/>
      <c r="LL297" s="802"/>
      <c r="LM297" s="802"/>
      <c r="LN297" s="802"/>
      <c r="LO297" s="802"/>
      <c r="LP297" s="802"/>
      <c r="LQ297" s="802"/>
      <c r="LR297" s="802"/>
      <c r="LS297" s="802"/>
      <c r="LT297" s="802"/>
      <c r="LU297" s="802"/>
      <c r="LV297" s="802"/>
      <c r="LW297" s="802"/>
      <c r="LX297" s="802"/>
      <c r="LY297" s="802"/>
      <c r="LZ297" s="802"/>
      <c r="MA297" s="802"/>
      <c r="MB297" s="802"/>
      <c r="MC297" s="802"/>
      <c r="MD297" s="802"/>
      <c r="ME297" s="802"/>
      <c r="MF297" s="802"/>
      <c r="MG297" s="802"/>
      <c r="MH297" s="802"/>
      <c r="MI297" s="802"/>
      <c r="MJ297" s="802"/>
      <c r="MK297" s="802"/>
      <c r="ML297" s="802"/>
      <c r="MM297" s="802"/>
      <c r="MN297" s="802"/>
      <c r="MO297" s="802"/>
      <c r="MP297" s="802"/>
      <c r="MQ297" s="802"/>
      <c r="MR297" s="802"/>
      <c r="MS297" s="802"/>
      <c r="MT297" s="802"/>
      <c r="MU297" s="802"/>
      <c r="MV297" s="802"/>
      <c r="MW297" s="802"/>
      <c r="MX297" s="802"/>
      <c r="MY297" s="802"/>
      <c r="MZ297" s="802"/>
      <c r="NA297" s="802"/>
      <c r="NB297" s="802"/>
      <c r="NC297" s="802"/>
      <c r="ND297" s="802"/>
      <c r="NE297" s="802"/>
      <c r="NF297" s="802"/>
      <c r="NG297" s="802"/>
      <c r="NH297" s="802"/>
      <c r="NI297" s="802"/>
      <c r="NJ297" s="802"/>
      <c r="NK297" s="802"/>
      <c r="NL297" s="802"/>
      <c r="NM297" s="802"/>
      <c r="NN297" s="802"/>
      <c r="NO297" s="802"/>
      <c r="NP297" s="802"/>
      <c r="NQ297" s="802"/>
      <c r="NR297" s="802"/>
      <c r="NS297" s="802"/>
      <c r="NT297" s="802"/>
      <c r="NU297" s="802"/>
      <c r="NV297" s="802"/>
      <c r="NW297" s="802"/>
      <c r="NX297" s="802"/>
      <c r="NY297" s="802"/>
      <c r="NZ297" s="802"/>
      <c r="OA297" s="802"/>
      <c r="OB297" s="802"/>
      <c r="OC297" s="802"/>
      <c r="OD297" s="802"/>
      <c r="OE297" s="802"/>
      <c r="OF297" s="802"/>
      <c r="OG297" s="802"/>
      <c r="OH297" s="802"/>
      <c r="OI297" s="802"/>
      <c r="OJ297" s="802"/>
      <c r="OK297" s="802"/>
      <c r="OL297" s="802"/>
      <c r="OM297" s="802"/>
      <c r="ON297" s="802"/>
      <c r="OO297" s="802"/>
      <c r="OP297" s="802"/>
      <c r="OQ297" s="802"/>
      <c r="OR297" s="802"/>
      <c r="OS297" s="802"/>
      <c r="OT297" s="802"/>
      <c r="OU297" s="802"/>
      <c r="OV297" s="802"/>
      <c r="OW297" s="802"/>
      <c r="OX297" s="802"/>
      <c r="OY297" s="802"/>
      <c r="OZ297" s="802"/>
      <c r="PA297" s="802"/>
      <c r="PB297" s="802"/>
      <c r="PC297" s="802"/>
      <c r="PD297" s="802"/>
      <c r="PE297" s="802"/>
      <c r="PF297" s="802"/>
      <c r="PG297" s="802"/>
      <c r="PH297" s="802"/>
      <c r="PI297" s="802"/>
      <c r="PJ297" s="802"/>
      <c r="PK297" s="802"/>
      <c r="PL297" s="802"/>
      <c r="PM297" s="802"/>
      <c r="PN297" s="802"/>
      <c r="PO297" s="802"/>
      <c r="PP297" s="802"/>
      <c r="PQ297" s="802"/>
      <c r="PR297" s="802"/>
      <c r="PS297" s="802"/>
      <c r="PT297" s="802"/>
      <c r="PU297" s="802"/>
      <c r="PV297" s="802"/>
      <c r="PW297" s="802"/>
      <c r="PX297" s="802"/>
      <c r="PY297" s="802"/>
      <c r="PZ297" s="802"/>
      <c r="QA297" s="802"/>
      <c r="QB297" s="802"/>
      <c r="QC297" s="802"/>
      <c r="QD297" s="802"/>
      <c r="QE297" s="802"/>
      <c r="QF297" s="802"/>
      <c r="QG297" s="802"/>
      <c r="QH297" s="802"/>
      <c r="QI297" s="802"/>
      <c r="QJ297" s="802"/>
      <c r="QK297" s="802"/>
      <c r="QL297" s="802"/>
      <c r="QM297" s="802"/>
      <c r="QN297" s="802"/>
      <c r="QO297" s="802"/>
      <c r="QP297" s="802"/>
      <c r="QQ297" s="802"/>
      <c r="QR297" s="802"/>
      <c r="QS297" s="802"/>
      <c r="QT297" s="802"/>
      <c r="QU297" s="802"/>
      <c r="QV297" s="802"/>
      <c r="QW297" s="802"/>
      <c r="QX297" s="802"/>
      <c r="QY297" s="802"/>
      <c r="QZ297" s="802"/>
      <c r="RA297" s="802"/>
      <c r="RB297" s="802"/>
      <c r="RC297" s="802"/>
      <c r="RD297" s="802"/>
      <c r="RE297" s="802"/>
      <c r="RF297" s="802"/>
      <c r="RG297" s="802"/>
      <c r="RH297" s="802"/>
      <c r="RI297" s="802"/>
      <c r="RJ297" s="802"/>
      <c r="RK297" s="802"/>
      <c r="RL297" s="802"/>
      <c r="RM297" s="802"/>
      <c r="RN297" s="802"/>
      <c r="RO297" s="802"/>
      <c r="RP297" s="802"/>
      <c r="RQ297" s="802"/>
      <c r="RR297" s="802"/>
      <c r="RS297" s="802"/>
      <c r="RT297" s="802"/>
      <c r="RU297" s="802"/>
      <c r="RV297" s="802"/>
      <c r="RW297" s="802"/>
      <c r="RX297" s="802"/>
      <c r="RY297" s="802"/>
      <c r="RZ297" s="802"/>
      <c r="SA297" s="802"/>
      <c r="SB297" s="802"/>
      <c r="SC297" s="802"/>
      <c r="SD297" s="802"/>
      <c r="SE297" s="802"/>
      <c r="SF297" s="802"/>
      <c r="SG297" s="802"/>
      <c r="SH297" s="802"/>
      <c r="SI297" s="802"/>
      <c r="SJ297" s="802"/>
      <c r="SK297" s="802"/>
      <c r="SL297" s="802"/>
      <c r="SM297" s="802"/>
      <c r="SN297" s="802"/>
      <c r="SO297" s="802"/>
      <c r="SP297" s="802"/>
      <c r="SQ297" s="802"/>
      <c r="SR297" s="802"/>
      <c r="SS297" s="802"/>
      <c r="ST297" s="802"/>
      <c r="SU297" s="802"/>
      <c r="SV297" s="802"/>
      <c r="SW297" s="802"/>
      <c r="SX297" s="802"/>
      <c r="SY297" s="802"/>
      <c r="SZ297" s="802"/>
      <c r="TA297" s="802"/>
      <c r="TB297" s="802"/>
      <c r="TC297" s="802"/>
      <c r="TD297" s="802"/>
      <c r="TE297" s="802"/>
      <c r="TF297" s="802"/>
      <c r="TG297" s="802"/>
      <c r="TH297" s="802"/>
      <c r="TI297" s="802"/>
      <c r="TJ297" s="802"/>
      <c r="TK297" s="802"/>
      <c r="TL297" s="802"/>
      <c r="TM297" s="802"/>
      <c r="TN297" s="802"/>
      <c r="TO297" s="802"/>
      <c r="TP297" s="802"/>
      <c r="TQ297" s="802"/>
      <c r="TR297" s="802"/>
      <c r="TS297" s="802"/>
      <c r="TT297" s="802"/>
      <c r="TU297" s="802"/>
      <c r="TV297" s="802"/>
      <c r="TW297" s="802"/>
      <c r="TX297" s="802"/>
      <c r="TY297" s="802"/>
      <c r="TZ297" s="802"/>
      <c r="UA297" s="802"/>
      <c r="UB297" s="802"/>
      <c r="UC297" s="802"/>
      <c r="UD297" s="802"/>
      <c r="UE297" s="802"/>
      <c r="UF297" s="802"/>
      <c r="UG297" s="802"/>
      <c r="UH297" s="802"/>
      <c r="UI297" s="802"/>
      <c r="UJ297" s="802"/>
      <c r="UK297" s="802"/>
      <c r="UL297" s="802"/>
      <c r="UM297" s="802"/>
      <c r="UN297" s="802"/>
      <c r="UO297" s="802"/>
      <c r="UP297" s="802"/>
      <c r="UQ297" s="802"/>
      <c r="UR297" s="802"/>
      <c r="US297" s="802"/>
      <c r="UT297" s="802"/>
      <c r="UU297" s="802"/>
      <c r="UV297" s="802"/>
      <c r="UW297" s="802"/>
      <c r="UX297" s="802"/>
      <c r="UY297" s="802"/>
      <c r="UZ297" s="802"/>
      <c r="VA297" s="802"/>
      <c r="VB297" s="802"/>
      <c r="VC297" s="802"/>
      <c r="VD297" s="802"/>
      <c r="VE297" s="802"/>
      <c r="VF297" s="802"/>
      <c r="VG297" s="802"/>
      <c r="VH297" s="802"/>
      <c r="VI297" s="802"/>
      <c r="VJ297" s="802"/>
      <c r="VK297" s="802"/>
      <c r="VL297" s="802"/>
      <c r="VM297" s="802"/>
      <c r="VN297" s="802"/>
      <c r="VO297" s="802"/>
      <c r="VP297" s="802"/>
      <c r="VQ297" s="802"/>
      <c r="VR297" s="802"/>
      <c r="VS297" s="802"/>
      <c r="VT297" s="802"/>
      <c r="VU297" s="802"/>
      <c r="VV297" s="802"/>
      <c r="VW297" s="802"/>
      <c r="VX297" s="802"/>
      <c r="VY297" s="802"/>
      <c r="VZ297" s="802"/>
      <c r="WA297" s="802"/>
      <c r="WB297" s="802"/>
      <c r="WC297" s="802"/>
      <c r="WD297" s="802"/>
      <c r="WE297" s="802"/>
      <c r="WF297" s="802"/>
      <c r="WG297" s="802"/>
      <c r="WH297" s="802"/>
      <c r="WI297" s="802"/>
      <c r="WJ297" s="802"/>
      <c r="WK297" s="802"/>
      <c r="WL297" s="802"/>
      <c r="WM297" s="802"/>
      <c r="WN297" s="802"/>
      <c r="WO297" s="802"/>
      <c r="WP297" s="802"/>
      <c r="WQ297" s="802"/>
      <c r="WR297" s="802"/>
      <c r="WS297" s="802"/>
      <c r="WT297" s="802"/>
      <c r="WU297" s="802"/>
      <c r="WV297" s="802"/>
      <c r="WW297" s="802"/>
      <c r="WX297" s="802"/>
      <c r="WY297" s="802"/>
      <c r="WZ297" s="802"/>
      <c r="XA297" s="802"/>
      <c r="XB297" s="802"/>
      <c r="XC297" s="802"/>
      <c r="XD297" s="802"/>
      <c r="XE297" s="802"/>
      <c r="XF297" s="802"/>
      <c r="XG297" s="802"/>
      <c r="XH297" s="802"/>
      <c r="XI297" s="802"/>
      <c r="XJ297" s="802"/>
      <c r="XK297" s="802"/>
      <c r="XL297" s="802"/>
      <c r="XM297" s="802"/>
      <c r="XN297" s="802"/>
      <c r="XO297" s="802"/>
      <c r="XP297" s="802"/>
      <c r="XQ297" s="802"/>
      <c r="XR297" s="802"/>
      <c r="XS297" s="802"/>
      <c r="XT297" s="802"/>
      <c r="XU297" s="802"/>
      <c r="XV297" s="802"/>
      <c r="XW297" s="802"/>
      <c r="XX297" s="802"/>
      <c r="XY297" s="802"/>
      <c r="XZ297" s="802"/>
      <c r="YA297" s="802"/>
      <c r="YB297" s="802"/>
      <c r="YC297" s="802"/>
      <c r="YD297" s="802"/>
      <c r="YE297" s="802"/>
      <c r="YF297" s="802"/>
      <c r="YG297" s="802"/>
      <c r="YH297" s="802"/>
      <c r="YI297" s="802"/>
      <c r="YJ297" s="802"/>
      <c r="YK297" s="802"/>
      <c r="YL297" s="802"/>
      <c r="YM297" s="802"/>
      <c r="YN297" s="802"/>
      <c r="YO297" s="802"/>
      <c r="YP297" s="802"/>
      <c r="YQ297" s="802"/>
      <c r="YR297" s="802"/>
      <c r="YS297" s="802"/>
      <c r="YT297" s="802"/>
      <c r="YU297" s="802"/>
      <c r="YV297" s="802"/>
      <c r="YW297" s="802"/>
      <c r="YX297" s="802"/>
      <c r="YY297" s="802"/>
      <c r="YZ297" s="802"/>
      <c r="ZA297" s="802"/>
      <c r="ZB297" s="802"/>
      <c r="ZC297" s="802"/>
      <c r="ZD297" s="802"/>
      <c r="ZE297" s="802"/>
      <c r="ZF297" s="802"/>
      <c r="ZG297" s="802"/>
      <c r="ZH297" s="802"/>
      <c r="ZI297" s="802"/>
      <c r="ZJ297" s="802"/>
      <c r="ZK297" s="802"/>
      <c r="ZL297" s="802"/>
      <c r="ZM297" s="802"/>
      <c r="ZN297" s="802"/>
      <c r="ZO297" s="802"/>
      <c r="ZP297" s="802"/>
      <c r="ZQ297" s="802"/>
      <c r="ZR297" s="802"/>
      <c r="ZS297" s="802"/>
      <c r="ZT297" s="802"/>
      <c r="ZU297" s="802"/>
      <c r="ZV297" s="802"/>
      <c r="ZW297" s="802"/>
      <c r="ZX297" s="802"/>
      <c r="ZY297" s="802"/>
      <c r="ZZ297" s="802"/>
      <c r="AAA297" s="802"/>
      <c r="AAB297" s="802"/>
      <c r="AAC297" s="802"/>
      <c r="AAD297" s="802"/>
      <c r="AAE297" s="802"/>
      <c r="AAF297" s="802"/>
      <c r="AAG297" s="802"/>
      <c r="AAH297" s="802"/>
      <c r="AAI297" s="802"/>
      <c r="AAJ297" s="802"/>
      <c r="AAK297" s="802"/>
      <c r="AAL297" s="802"/>
      <c r="AAM297" s="802"/>
      <c r="AAN297" s="802"/>
      <c r="AAO297" s="802"/>
      <c r="AAP297" s="802"/>
      <c r="AAQ297" s="802"/>
      <c r="AAR297" s="802"/>
      <c r="AAS297" s="802"/>
      <c r="AAT297" s="802"/>
      <c r="AAU297" s="802"/>
      <c r="AAV297" s="802"/>
      <c r="AAW297" s="802"/>
      <c r="AAX297" s="802"/>
      <c r="AAY297" s="802"/>
      <c r="AAZ297" s="802"/>
      <c r="ABA297" s="802"/>
      <c r="ABB297" s="802"/>
      <c r="ABC297" s="802"/>
      <c r="ABD297" s="802"/>
      <c r="ABE297" s="802"/>
      <c r="ABF297" s="802"/>
      <c r="ABG297" s="802"/>
      <c r="ABH297" s="802"/>
      <c r="ABI297" s="802"/>
      <c r="ABJ297" s="802"/>
      <c r="ABK297" s="802"/>
      <c r="ABL297" s="802"/>
      <c r="ABM297" s="802"/>
      <c r="ABN297" s="802"/>
      <c r="ABO297" s="802"/>
      <c r="ABP297" s="802"/>
      <c r="ABQ297" s="802"/>
      <c r="ABR297" s="802"/>
      <c r="ABS297" s="802"/>
      <c r="ABT297" s="802"/>
      <c r="ABU297" s="802"/>
      <c r="ABV297" s="802"/>
      <c r="ABW297" s="802"/>
      <c r="ABX297" s="802"/>
      <c r="ABY297" s="802"/>
      <c r="ABZ297" s="802"/>
      <c r="ACA297" s="802"/>
      <c r="ACB297" s="802"/>
      <c r="ACC297" s="802"/>
      <c r="ACD297" s="802"/>
      <c r="ACE297" s="802"/>
      <c r="ACF297" s="802"/>
      <c r="ACG297" s="802"/>
      <c r="ACH297" s="802"/>
      <c r="ACI297" s="802"/>
      <c r="ACJ297" s="802"/>
      <c r="ACK297" s="802"/>
      <c r="ACL297" s="802"/>
      <c r="ACM297" s="802"/>
      <c r="ACN297" s="802"/>
      <c r="ACO297" s="802"/>
      <c r="ACP297" s="802"/>
      <c r="ACQ297" s="802"/>
      <c r="ACR297" s="802"/>
      <c r="ACS297" s="802"/>
      <c r="ACT297" s="802"/>
      <c r="ACU297" s="802"/>
      <c r="ACV297" s="802"/>
      <c r="ACW297" s="802"/>
      <c r="ACX297" s="802"/>
      <c r="ACY297" s="802"/>
      <c r="ACZ297" s="802"/>
      <c r="ADA297" s="802"/>
      <c r="ADB297" s="802"/>
      <c r="ADC297" s="802"/>
      <c r="ADD297" s="802"/>
      <c r="ADE297" s="802"/>
      <c r="ADF297" s="802"/>
      <c r="ADG297" s="802"/>
      <c r="ADH297" s="802"/>
      <c r="ADI297" s="802"/>
      <c r="ADJ297" s="802"/>
      <c r="ADK297" s="802"/>
      <c r="ADL297" s="802"/>
      <c r="ADM297" s="802"/>
      <c r="ADN297" s="802"/>
      <c r="ADO297" s="802"/>
      <c r="ADP297" s="802"/>
      <c r="ADQ297" s="802"/>
      <c r="ADR297" s="802"/>
      <c r="ADS297" s="802"/>
      <c r="ADT297" s="802"/>
      <c r="ADU297" s="802"/>
      <c r="ADV297" s="802"/>
      <c r="ADW297" s="802"/>
      <c r="ADX297" s="802"/>
      <c r="ADY297" s="802"/>
      <c r="ADZ297" s="802"/>
      <c r="AEA297" s="802"/>
      <c r="AEB297" s="802"/>
      <c r="AEC297" s="802"/>
      <c r="AED297" s="802"/>
      <c r="AEE297" s="802"/>
      <c r="AEF297" s="802"/>
      <c r="AEG297" s="802"/>
      <c r="AEH297" s="802"/>
      <c r="AEI297" s="802"/>
      <c r="AEJ297" s="802"/>
      <c r="AEK297" s="802"/>
      <c r="AEL297" s="802"/>
      <c r="AEM297" s="802"/>
      <c r="AEN297" s="802"/>
      <c r="AEO297" s="802"/>
      <c r="AEP297" s="802"/>
      <c r="AEQ297" s="802"/>
      <c r="AER297" s="802"/>
      <c r="AES297" s="802"/>
      <c r="AET297" s="802"/>
      <c r="AEU297" s="802"/>
      <c r="AEV297" s="802"/>
      <c r="AEW297" s="802"/>
      <c r="AEX297" s="802"/>
      <c r="AEY297" s="802"/>
      <c r="AEZ297" s="802"/>
      <c r="AFA297" s="802"/>
      <c r="AFB297" s="802"/>
      <c r="AFC297" s="802"/>
      <c r="AFD297" s="802"/>
      <c r="AFE297" s="802"/>
      <c r="AFF297" s="802"/>
      <c r="AFG297" s="802"/>
      <c r="AFH297" s="802"/>
      <c r="AFI297" s="802"/>
      <c r="AFJ297" s="802"/>
      <c r="AFK297" s="802"/>
      <c r="AFL297" s="802"/>
      <c r="AFM297" s="802"/>
      <c r="AFN297" s="802"/>
      <c r="AFO297" s="802"/>
      <c r="AFP297" s="802"/>
      <c r="AFQ297" s="802"/>
      <c r="AFR297" s="802"/>
      <c r="AFS297" s="802"/>
      <c r="AFT297" s="802"/>
      <c r="AFU297" s="802"/>
      <c r="AFV297" s="802"/>
      <c r="AFW297" s="802"/>
      <c r="AFX297" s="802"/>
      <c r="AFY297" s="802"/>
      <c r="AFZ297" s="802"/>
      <c r="AGA297" s="802"/>
      <c r="AGB297" s="802"/>
      <c r="AGC297" s="802"/>
      <c r="AGD297" s="802"/>
      <c r="AGE297" s="802"/>
      <c r="AGF297" s="802"/>
      <c r="AGG297" s="802"/>
      <c r="AGH297" s="802"/>
      <c r="AGI297" s="802"/>
      <c r="AGJ297" s="802"/>
      <c r="AGK297" s="802"/>
      <c r="AGL297" s="802"/>
      <c r="AGM297" s="802"/>
      <c r="AGN297" s="802"/>
      <c r="AGO297" s="802"/>
      <c r="AGP297" s="802"/>
      <c r="AGQ297" s="802"/>
      <c r="AGR297" s="802"/>
      <c r="AGS297" s="802"/>
      <c r="AGT297" s="802"/>
      <c r="AGU297" s="802"/>
      <c r="AGV297" s="802"/>
      <c r="AGW297" s="802"/>
      <c r="AGX297" s="802"/>
      <c r="AGY297" s="802"/>
      <c r="AGZ297" s="802"/>
      <c r="AHA297" s="802"/>
      <c r="AHB297" s="802"/>
      <c r="AHC297" s="802"/>
      <c r="AHD297" s="802"/>
      <c r="AHE297" s="802"/>
      <c r="AHF297" s="802"/>
      <c r="AHG297" s="802"/>
      <c r="AHH297" s="802"/>
      <c r="AHI297" s="802"/>
      <c r="AHJ297" s="802"/>
      <c r="AHK297" s="802"/>
      <c r="AHL297" s="802"/>
      <c r="AHM297" s="802"/>
      <c r="AHN297" s="802"/>
      <c r="AHO297" s="802"/>
      <c r="AHP297" s="802"/>
      <c r="AHQ297" s="802"/>
      <c r="AHR297" s="802"/>
      <c r="AHS297" s="802"/>
      <c r="AHT297" s="802"/>
      <c r="AHU297" s="802"/>
      <c r="AHV297" s="802"/>
      <c r="AHW297" s="802"/>
      <c r="AHX297" s="802"/>
      <c r="AHY297" s="802"/>
      <c r="AHZ297" s="802"/>
      <c r="AIA297" s="802"/>
      <c r="AIB297" s="802"/>
      <c r="AIC297" s="802"/>
      <c r="AID297" s="802"/>
      <c r="AIE297" s="802"/>
      <c r="AIF297" s="802"/>
      <c r="AIG297" s="802"/>
      <c r="AIH297" s="802"/>
      <c r="AII297" s="802"/>
      <c r="AIJ297" s="802"/>
      <c r="AQE297" s="802"/>
      <c r="AQF297" s="802"/>
      <c r="AQG297" s="802"/>
      <c r="AQH297" s="802"/>
      <c r="AQI297" s="802"/>
      <c r="AQJ297" s="802"/>
      <c r="AQK297" s="802"/>
      <c r="AQL297" s="802"/>
      <c r="AQM297" s="802"/>
      <c r="AQN297" s="802"/>
      <c r="AQO297" s="802"/>
      <c r="AQP297" s="802"/>
      <c r="AQQ297" s="802"/>
      <c r="AQR297" s="802"/>
      <c r="AQS297" s="802"/>
      <c r="AQT297" s="802"/>
      <c r="AQU297" s="802"/>
      <c r="AQV297" s="802"/>
      <c r="AQW297" s="802"/>
      <c r="AQX297" s="802"/>
      <c r="AQY297" s="802"/>
      <c r="AQZ297" s="802"/>
      <c r="ARA297" s="802"/>
      <c r="ARB297" s="802"/>
      <c r="ARC297" s="802"/>
      <c r="ARD297" s="802"/>
      <c r="ARE297" s="802"/>
      <c r="ARF297" s="802"/>
      <c r="ARG297" s="802"/>
      <c r="ARH297" s="802"/>
      <c r="ARI297" s="802"/>
      <c r="ARJ297" s="802"/>
      <c r="ARK297" s="802"/>
      <c r="ARL297" s="802"/>
      <c r="ARM297" s="802"/>
      <c r="ARN297" s="802"/>
      <c r="ARO297" s="802"/>
      <c r="ARP297" s="802"/>
      <c r="ARQ297" s="802"/>
      <c r="ARR297" s="802"/>
      <c r="ARS297" s="802"/>
      <c r="ART297" s="802"/>
      <c r="ARU297" s="802"/>
      <c r="ARV297" s="802"/>
      <c r="ARW297" s="802"/>
      <c r="ARX297" s="802"/>
      <c r="ARY297" s="802"/>
      <c r="ARZ297" s="802"/>
      <c r="ASA297" s="802"/>
      <c r="ASB297" s="802"/>
      <c r="ASC297" s="802"/>
      <c r="ASD297" s="802"/>
      <c r="ASE297" s="802"/>
      <c r="ASF297" s="802"/>
      <c r="ASG297" s="802"/>
      <c r="ASH297" s="802"/>
      <c r="ASI297" s="802"/>
      <c r="ASJ297" s="802"/>
      <c r="ASK297" s="802"/>
      <c r="ASL297" s="802"/>
      <c r="ATP297" s="802"/>
      <c r="ATQ297" s="802"/>
      <c r="ATR297" s="802"/>
      <c r="ATS297" s="802"/>
      <c r="ATT297" s="802"/>
      <c r="ATU297" s="802"/>
      <c r="ATV297" s="802"/>
      <c r="ATW297" s="802"/>
      <c r="ATX297" s="802"/>
      <c r="ATY297" s="802"/>
      <c r="ATZ297" s="802"/>
      <c r="AUA297" s="802"/>
      <c r="AUB297" s="802"/>
      <c r="AUC297" s="802"/>
      <c r="AUD297" s="802"/>
      <c r="AUE297" s="802"/>
      <c r="AUF297" s="802"/>
      <c r="AUG297" s="802"/>
      <c r="AUH297" s="802"/>
      <c r="AUI297" s="802"/>
      <c r="AUJ297" s="802"/>
      <c r="AUK297" s="802"/>
      <c r="AUL297" s="802"/>
      <c r="AUM297" s="802"/>
      <c r="AUN297" s="802"/>
      <c r="AUO297" s="802"/>
      <c r="AUP297" s="801"/>
      <c r="AUQ297" s="802"/>
      <c r="AUR297" s="801"/>
      <c r="AUS297" s="802"/>
      <c r="AUT297" s="801"/>
      <c r="AUU297" s="802"/>
      <c r="AUV297" s="802"/>
      <c r="AUW297" s="802"/>
      <c r="AUX297" s="802"/>
      <c r="AUY297" s="802"/>
      <c r="AUZ297" s="802"/>
      <c r="AVA297" s="802"/>
      <c r="AVB297" s="802"/>
      <c r="AVC297" s="802"/>
      <c r="AVD297" s="802"/>
      <c r="AVE297" s="802"/>
      <c r="AVF297" s="802"/>
      <c r="AVG297" s="802"/>
      <c r="AVH297" s="802"/>
      <c r="AVI297" s="802"/>
      <c r="AVJ297" s="808"/>
      <c r="AVK297" s="808"/>
      <c r="AVL297" s="808"/>
      <c r="AVM297" s="808"/>
      <c r="AVN297" s="808"/>
      <c r="AVO297" s="808"/>
      <c r="AVP297" s="808"/>
      <c r="AVQ297" s="808"/>
      <c r="AVR297" s="808"/>
      <c r="AVS297" s="808"/>
      <c r="AVT297" s="808"/>
      <c r="AVU297" s="809"/>
      <c r="AVV297" s="809"/>
      <c r="AVW297" s="809"/>
      <c r="AVX297" s="809"/>
      <c r="AVY297" s="809"/>
      <c r="AVZ297" s="809"/>
      <c r="AWA297" s="809"/>
      <c r="AWB297" s="809"/>
      <c r="AWC297" s="809"/>
      <c r="AWD297" s="809"/>
      <c r="AWE297" s="809"/>
      <c r="AWF297" s="809"/>
      <c r="AWG297" s="809"/>
      <c r="AWH297" s="809"/>
      <c r="AWI297" s="809"/>
      <c r="AWJ297" s="809"/>
      <c r="AWK297" s="809"/>
      <c r="AWL297" s="809"/>
      <c r="AWM297" s="809"/>
      <c r="AWN297" s="809"/>
      <c r="AWO297" s="809"/>
      <c r="AWP297" s="809"/>
      <c r="AWQ297" s="809"/>
      <c r="AWR297" s="808"/>
      <c r="AWS297" s="761"/>
      <c r="AWT297" s="808"/>
      <c r="AWU297" s="809"/>
      <c r="AWV297" s="809"/>
      <c r="AWW297" s="809"/>
      <c r="AWX297" s="809"/>
      <c r="AWY297" s="809"/>
      <c r="AWZ297" s="809"/>
      <c r="AXA297" s="809"/>
      <c r="AXB297" s="809"/>
      <c r="AXC297" s="809"/>
      <c r="AXD297" s="809"/>
      <c r="AXE297" s="809"/>
      <c r="AXF297" s="809"/>
      <c r="AXG297" s="809"/>
      <c r="AXH297" s="809"/>
      <c r="AXI297" s="809"/>
      <c r="AXJ297" s="809"/>
      <c r="AXK297" s="809"/>
      <c r="AXL297" s="809"/>
      <c r="AXM297" s="809"/>
      <c r="AXN297" s="809"/>
      <c r="AXO297" s="809"/>
      <c r="AXP297" s="809"/>
      <c r="AXQ297" s="809"/>
      <c r="AXR297" s="809"/>
      <c r="AXS297" s="809"/>
      <c r="AXT297" s="809"/>
      <c r="AXU297" s="809"/>
      <c r="AXV297" s="809"/>
      <c r="AXW297" s="809"/>
      <c r="AXX297" s="809"/>
      <c r="AXY297" s="809"/>
      <c r="AXZ297" s="809"/>
      <c r="AYA297" s="809"/>
      <c r="AYB297" s="809"/>
      <c r="AYC297" s="809"/>
      <c r="AYD297" s="808"/>
      <c r="AYE297" s="808"/>
      <c r="AYF297" s="809"/>
      <c r="AYG297" s="808"/>
      <c r="AYH297" s="810"/>
      <c r="AYI297" s="810"/>
      <c r="AYJ297" s="810"/>
      <c r="AYK297" s="810"/>
      <c r="AYL297" s="810"/>
      <c r="AYM297" s="810"/>
      <c r="AYN297" s="810"/>
      <c r="AYO297" s="810"/>
      <c r="AYP297" s="810"/>
      <c r="AYQ297" s="810"/>
      <c r="AYR297" s="810"/>
      <c r="AYS297" s="810"/>
      <c r="AYT297" s="810"/>
      <c r="AYU297" s="810"/>
      <c r="AYV297" s="810"/>
      <c r="AYW297" s="810"/>
      <c r="AYX297" s="810"/>
      <c r="AYY297" s="810"/>
      <c r="AYZ297" s="810"/>
      <c r="AZA297" s="810"/>
      <c r="AZB297" s="810"/>
      <c r="AZC297" s="810"/>
      <c r="AZD297" s="810"/>
      <c r="AZE297" s="810"/>
      <c r="AZF297" s="810"/>
      <c r="AZG297" s="810"/>
      <c r="AZH297" s="810"/>
      <c r="AZI297" s="810"/>
      <c r="AZJ297" s="810"/>
      <c r="AZK297" s="810"/>
      <c r="AZL297" s="810"/>
      <c r="AZM297" s="810"/>
      <c r="AZN297" s="810"/>
      <c r="AZO297" s="810"/>
      <c r="AZP297" s="809"/>
      <c r="AZQ297" s="802"/>
      <c r="AZR297" s="802"/>
      <c r="AZS297" s="802"/>
    </row>
    <row r="298" spans="45:920 1123:1371" s="793" customFormat="1" ht="13.5">
      <c r="AS298" s="802"/>
      <c r="AT298" s="802"/>
      <c r="AU298" s="802"/>
      <c r="AV298" s="802"/>
      <c r="AW298" s="802"/>
      <c r="AX298" s="802"/>
      <c r="AY298" s="802"/>
      <c r="AZ298" s="802"/>
      <c r="BA298" s="802"/>
      <c r="BB298" s="802"/>
      <c r="BC298" s="802"/>
      <c r="BD298" s="802"/>
      <c r="BE298" s="802"/>
      <c r="BF298" s="802"/>
      <c r="BG298" s="802"/>
      <c r="BH298" s="802"/>
      <c r="BI298" s="802"/>
      <c r="BJ298" s="802"/>
      <c r="BK298" s="802"/>
      <c r="BL298" s="802"/>
      <c r="BM298" s="802"/>
      <c r="BN298" s="802"/>
      <c r="BO298" s="802"/>
      <c r="BP298" s="802"/>
      <c r="BQ298" s="802"/>
      <c r="BR298" s="802"/>
      <c r="BS298" s="802"/>
      <c r="BT298" s="802"/>
      <c r="BU298" s="802"/>
      <c r="BV298" s="802"/>
      <c r="BW298" s="802"/>
      <c r="BX298" s="802"/>
      <c r="BY298" s="802"/>
      <c r="BZ298" s="802"/>
      <c r="CA298" s="802"/>
      <c r="CB298" s="802"/>
      <c r="CC298" s="802"/>
      <c r="CD298" s="802"/>
      <c r="CE298" s="802"/>
      <c r="CF298" s="802"/>
      <c r="CG298" s="802"/>
      <c r="CH298" s="802"/>
      <c r="CI298" s="802"/>
      <c r="CJ298" s="802"/>
      <c r="CK298" s="802"/>
      <c r="CL298" s="802"/>
      <c r="CM298" s="802"/>
      <c r="CN298" s="802"/>
      <c r="CO298" s="802"/>
      <c r="CP298" s="802"/>
      <c r="CQ298" s="802"/>
      <c r="CR298" s="802"/>
      <c r="CS298" s="802"/>
      <c r="CT298" s="802"/>
      <c r="CU298" s="802"/>
      <c r="CV298" s="802"/>
      <c r="CW298" s="802"/>
      <c r="CX298" s="802"/>
      <c r="CY298" s="802"/>
      <c r="CZ298" s="802"/>
      <c r="DA298" s="802"/>
      <c r="DB298" s="802"/>
      <c r="DC298" s="802"/>
      <c r="DD298" s="802"/>
      <c r="DE298" s="802"/>
      <c r="DF298" s="802"/>
      <c r="DG298" s="802"/>
      <c r="DH298" s="802"/>
      <c r="DI298" s="802"/>
      <c r="DJ298" s="802"/>
      <c r="DK298" s="802"/>
      <c r="DL298" s="802"/>
      <c r="DM298" s="802"/>
      <c r="DN298" s="802"/>
      <c r="DO298" s="802"/>
      <c r="DP298" s="802"/>
      <c r="DQ298" s="802"/>
      <c r="DR298" s="802"/>
      <c r="DS298" s="802"/>
      <c r="DT298" s="802"/>
      <c r="DU298" s="802"/>
      <c r="DV298" s="802"/>
      <c r="DW298" s="802"/>
      <c r="DX298" s="802"/>
      <c r="DY298" s="802"/>
      <c r="DZ298" s="802"/>
      <c r="EA298" s="802"/>
      <c r="EB298" s="802"/>
      <c r="EC298" s="802"/>
      <c r="ED298" s="802"/>
      <c r="EE298" s="802"/>
      <c r="EF298" s="802"/>
      <c r="EG298" s="802"/>
      <c r="EH298" s="802"/>
      <c r="EI298" s="802"/>
      <c r="EJ298" s="802"/>
      <c r="EK298" s="802"/>
      <c r="EL298" s="802"/>
      <c r="EM298" s="802"/>
      <c r="EN298" s="802"/>
      <c r="EO298" s="802"/>
      <c r="EP298" s="802"/>
      <c r="EQ298" s="802"/>
      <c r="ER298" s="802"/>
      <c r="ES298" s="802"/>
      <c r="ET298" s="802"/>
      <c r="EU298" s="802"/>
      <c r="EV298" s="802"/>
      <c r="EW298" s="802"/>
      <c r="EX298" s="802"/>
      <c r="EY298" s="802"/>
      <c r="EZ298" s="802"/>
      <c r="FA298" s="802"/>
      <c r="FB298" s="802"/>
      <c r="FC298" s="802"/>
      <c r="FD298" s="802"/>
      <c r="FE298" s="802"/>
      <c r="FF298" s="802"/>
      <c r="FG298" s="802"/>
      <c r="FH298" s="802"/>
      <c r="FI298" s="802"/>
      <c r="FJ298" s="802"/>
      <c r="FK298" s="802"/>
      <c r="FL298" s="802"/>
      <c r="FM298" s="802"/>
      <c r="FN298" s="802"/>
      <c r="FO298" s="802"/>
      <c r="FP298" s="802"/>
      <c r="FQ298" s="802"/>
      <c r="FR298" s="802"/>
      <c r="FS298" s="802"/>
      <c r="FT298" s="802"/>
      <c r="FU298" s="802"/>
      <c r="FV298" s="802"/>
      <c r="FW298" s="802"/>
      <c r="FX298" s="802"/>
      <c r="FY298" s="802"/>
      <c r="FZ298" s="802"/>
      <c r="GA298" s="802"/>
      <c r="GB298" s="802"/>
      <c r="GC298" s="802"/>
      <c r="GD298" s="802"/>
      <c r="GE298" s="802"/>
      <c r="GF298" s="802"/>
      <c r="GG298" s="802"/>
      <c r="GH298" s="802"/>
      <c r="GI298" s="802"/>
      <c r="GJ298" s="802"/>
      <c r="GK298" s="802"/>
      <c r="GL298" s="802"/>
      <c r="GM298" s="802"/>
      <c r="GN298" s="802"/>
      <c r="GO298" s="802"/>
      <c r="GP298" s="802"/>
      <c r="GQ298" s="802"/>
      <c r="GR298" s="802"/>
      <c r="GS298" s="802"/>
      <c r="GT298" s="802"/>
      <c r="GU298" s="802"/>
      <c r="GV298" s="802"/>
      <c r="GW298" s="802"/>
      <c r="GX298" s="802"/>
      <c r="GY298" s="802"/>
      <c r="GZ298" s="802"/>
      <c r="HA298" s="802"/>
      <c r="HB298" s="802"/>
      <c r="HC298" s="802"/>
      <c r="HD298" s="802"/>
      <c r="HE298" s="802"/>
      <c r="HF298" s="802"/>
      <c r="HG298" s="802"/>
      <c r="HH298" s="802"/>
      <c r="HI298" s="802"/>
      <c r="HJ298" s="802"/>
      <c r="HK298" s="802"/>
      <c r="HL298" s="802"/>
      <c r="HM298" s="802"/>
      <c r="HN298" s="802"/>
      <c r="HO298" s="802"/>
      <c r="HP298" s="802"/>
      <c r="HQ298" s="802"/>
      <c r="HR298" s="802"/>
      <c r="HS298" s="802"/>
      <c r="HT298" s="802"/>
      <c r="HU298" s="802"/>
      <c r="HV298" s="802"/>
      <c r="HW298" s="802"/>
      <c r="HX298" s="802"/>
      <c r="HY298" s="802"/>
      <c r="HZ298" s="802"/>
      <c r="IA298" s="802"/>
      <c r="IB298" s="802"/>
      <c r="IC298" s="802"/>
      <c r="ID298" s="802"/>
      <c r="IE298" s="802"/>
      <c r="IF298" s="802"/>
      <c r="IG298" s="802"/>
      <c r="IH298" s="802"/>
      <c r="II298" s="802"/>
      <c r="IJ298" s="802"/>
      <c r="IK298" s="802"/>
      <c r="IL298" s="802"/>
      <c r="IM298" s="802"/>
      <c r="IN298" s="802"/>
      <c r="IO298" s="802"/>
      <c r="IP298" s="802"/>
      <c r="IQ298" s="802"/>
      <c r="IR298" s="802"/>
      <c r="IS298" s="802"/>
      <c r="IT298" s="802"/>
      <c r="IU298" s="802"/>
      <c r="IV298" s="802"/>
      <c r="IW298" s="802"/>
      <c r="IX298" s="802"/>
      <c r="IY298" s="802"/>
      <c r="IZ298" s="802"/>
      <c r="JA298" s="802"/>
      <c r="JB298" s="802"/>
      <c r="JC298" s="802"/>
      <c r="JD298" s="802"/>
      <c r="JE298" s="802"/>
      <c r="JF298" s="802"/>
      <c r="JG298" s="802"/>
      <c r="JH298" s="802"/>
      <c r="JI298" s="802"/>
      <c r="JJ298" s="802"/>
      <c r="JK298" s="802"/>
      <c r="JL298" s="802"/>
      <c r="JM298" s="802"/>
      <c r="JN298" s="802"/>
      <c r="JO298" s="802"/>
      <c r="JP298" s="802"/>
      <c r="JQ298" s="802"/>
      <c r="JR298" s="802"/>
      <c r="JS298" s="802"/>
      <c r="JT298" s="802"/>
      <c r="JU298" s="802"/>
      <c r="JV298" s="802"/>
      <c r="JW298" s="802"/>
      <c r="JX298" s="802"/>
      <c r="JY298" s="802"/>
      <c r="JZ298" s="802"/>
      <c r="KA298" s="802"/>
      <c r="KB298" s="802"/>
      <c r="KC298" s="802"/>
      <c r="KD298" s="802"/>
      <c r="KE298" s="802"/>
      <c r="KF298" s="802"/>
      <c r="KG298" s="802"/>
      <c r="KH298" s="802"/>
      <c r="KI298" s="802"/>
      <c r="KJ298" s="802"/>
      <c r="KK298" s="802"/>
      <c r="KL298" s="802"/>
      <c r="KM298" s="802"/>
      <c r="KN298" s="802"/>
      <c r="KO298" s="802"/>
      <c r="KP298" s="802"/>
      <c r="KQ298" s="802"/>
      <c r="KR298" s="802"/>
      <c r="KS298" s="802"/>
      <c r="KT298" s="802"/>
      <c r="KU298" s="802"/>
      <c r="KV298" s="802"/>
      <c r="KW298" s="802"/>
      <c r="KX298" s="802"/>
      <c r="KY298" s="802"/>
      <c r="KZ298" s="802"/>
      <c r="LA298" s="802"/>
      <c r="LB298" s="802"/>
      <c r="LC298" s="802"/>
      <c r="LD298" s="802"/>
      <c r="LE298" s="802"/>
      <c r="LF298" s="802"/>
      <c r="LG298" s="802"/>
      <c r="LH298" s="802"/>
      <c r="LI298" s="802"/>
      <c r="LJ298" s="802"/>
      <c r="LK298" s="802"/>
      <c r="LL298" s="802"/>
      <c r="LM298" s="802"/>
      <c r="LN298" s="802"/>
      <c r="LO298" s="802"/>
      <c r="LP298" s="802"/>
      <c r="LQ298" s="802"/>
      <c r="LR298" s="802"/>
      <c r="LS298" s="802"/>
      <c r="LT298" s="802"/>
      <c r="LU298" s="802"/>
      <c r="LV298" s="802"/>
      <c r="LW298" s="802"/>
      <c r="LX298" s="802"/>
      <c r="LY298" s="802"/>
      <c r="LZ298" s="802"/>
      <c r="MA298" s="802"/>
      <c r="MB298" s="802"/>
      <c r="MC298" s="802"/>
      <c r="MD298" s="802"/>
      <c r="ME298" s="802"/>
      <c r="MF298" s="802"/>
      <c r="MG298" s="802"/>
      <c r="MH298" s="802"/>
      <c r="MI298" s="802"/>
      <c r="MJ298" s="802"/>
      <c r="MK298" s="802"/>
      <c r="ML298" s="802"/>
      <c r="MM298" s="802"/>
      <c r="MN298" s="802"/>
      <c r="MO298" s="802"/>
      <c r="MP298" s="802"/>
      <c r="MQ298" s="802"/>
      <c r="MR298" s="802"/>
      <c r="MS298" s="802"/>
      <c r="MT298" s="802"/>
      <c r="MU298" s="802"/>
      <c r="MV298" s="802"/>
      <c r="MW298" s="802"/>
      <c r="MX298" s="802"/>
      <c r="MY298" s="802"/>
      <c r="MZ298" s="802"/>
      <c r="NA298" s="802"/>
      <c r="NB298" s="802"/>
      <c r="NC298" s="802"/>
      <c r="ND298" s="802"/>
      <c r="NE298" s="802"/>
      <c r="NF298" s="802"/>
      <c r="NG298" s="802"/>
      <c r="NH298" s="802"/>
      <c r="NI298" s="802"/>
      <c r="NJ298" s="802"/>
      <c r="NK298" s="802"/>
      <c r="NL298" s="802"/>
      <c r="NM298" s="802"/>
      <c r="NN298" s="802"/>
      <c r="NO298" s="802"/>
      <c r="NP298" s="802"/>
      <c r="NQ298" s="802"/>
      <c r="NR298" s="802"/>
      <c r="NS298" s="802"/>
      <c r="NT298" s="802"/>
      <c r="NU298" s="802"/>
      <c r="NV298" s="802"/>
      <c r="NW298" s="802"/>
      <c r="NX298" s="802"/>
      <c r="NY298" s="802"/>
      <c r="NZ298" s="802"/>
      <c r="OA298" s="802"/>
      <c r="OB298" s="802"/>
      <c r="OC298" s="802"/>
      <c r="OD298" s="802"/>
      <c r="OE298" s="802"/>
      <c r="OF298" s="802"/>
      <c r="OG298" s="802"/>
      <c r="OH298" s="802"/>
      <c r="OI298" s="802"/>
      <c r="OJ298" s="802"/>
      <c r="OK298" s="802"/>
      <c r="OL298" s="802"/>
      <c r="OM298" s="802"/>
      <c r="ON298" s="802"/>
      <c r="OO298" s="802"/>
      <c r="OP298" s="802"/>
      <c r="OQ298" s="802"/>
      <c r="OR298" s="802"/>
      <c r="OS298" s="802"/>
      <c r="OT298" s="802"/>
      <c r="OU298" s="802"/>
      <c r="OV298" s="802"/>
      <c r="OW298" s="802"/>
      <c r="OX298" s="802"/>
      <c r="OY298" s="802"/>
      <c r="OZ298" s="802"/>
      <c r="PA298" s="802"/>
      <c r="PB298" s="802"/>
      <c r="PC298" s="802"/>
      <c r="PD298" s="802"/>
      <c r="PE298" s="802"/>
      <c r="PF298" s="802"/>
      <c r="PG298" s="802"/>
      <c r="PH298" s="802"/>
      <c r="PI298" s="802"/>
      <c r="PJ298" s="802"/>
      <c r="PK298" s="802"/>
      <c r="PL298" s="802"/>
      <c r="PM298" s="802"/>
      <c r="PN298" s="802"/>
      <c r="PO298" s="802"/>
      <c r="PP298" s="802"/>
      <c r="PQ298" s="802"/>
      <c r="PR298" s="802"/>
      <c r="PS298" s="802"/>
      <c r="PT298" s="802"/>
      <c r="PU298" s="802"/>
      <c r="PV298" s="802"/>
      <c r="PW298" s="802"/>
      <c r="PX298" s="802"/>
      <c r="PY298" s="802"/>
      <c r="PZ298" s="802"/>
      <c r="QA298" s="802"/>
      <c r="QB298" s="802"/>
      <c r="QC298" s="802"/>
      <c r="QD298" s="802"/>
      <c r="QE298" s="802"/>
      <c r="QF298" s="802"/>
      <c r="QG298" s="802"/>
      <c r="QH298" s="802"/>
      <c r="QI298" s="802"/>
      <c r="QJ298" s="802"/>
      <c r="QK298" s="802"/>
      <c r="QL298" s="802"/>
      <c r="QM298" s="802"/>
      <c r="QN298" s="802"/>
      <c r="QO298" s="802"/>
      <c r="QP298" s="802"/>
      <c r="QQ298" s="802"/>
      <c r="QR298" s="802"/>
      <c r="QS298" s="802"/>
      <c r="QT298" s="802"/>
      <c r="QU298" s="802"/>
      <c r="QV298" s="802"/>
      <c r="QW298" s="802"/>
      <c r="QX298" s="802"/>
      <c r="QY298" s="802"/>
      <c r="QZ298" s="802"/>
      <c r="RA298" s="802"/>
      <c r="RB298" s="802"/>
      <c r="RC298" s="802"/>
      <c r="RD298" s="802"/>
      <c r="RE298" s="802"/>
      <c r="RF298" s="802"/>
      <c r="RG298" s="802"/>
      <c r="RH298" s="802"/>
      <c r="RI298" s="802"/>
      <c r="RJ298" s="802"/>
      <c r="RK298" s="802"/>
      <c r="RL298" s="802"/>
      <c r="RM298" s="802"/>
      <c r="RN298" s="802"/>
      <c r="RO298" s="802"/>
      <c r="RP298" s="802"/>
      <c r="RQ298" s="802"/>
      <c r="RR298" s="802"/>
      <c r="RS298" s="802"/>
      <c r="RT298" s="802"/>
      <c r="RU298" s="802"/>
      <c r="RV298" s="802"/>
      <c r="RW298" s="802"/>
      <c r="RX298" s="802"/>
      <c r="RY298" s="802"/>
      <c r="RZ298" s="802"/>
      <c r="SA298" s="802"/>
      <c r="SB298" s="802"/>
      <c r="SC298" s="802"/>
      <c r="SD298" s="802"/>
      <c r="SE298" s="802"/>
      <c r="SF298" s="802"/>
      <c r="SG298" s="802"/>
      <c r="SH298" s="802"/>
      <c r="SI298" s="802"/>
      <c r="SJ298" s="802"/>
      <c r="SK298" s="802"/>
      <c r="SL298" s="802"/>
      <c r="SM298" s="802"/>
      <c r="SN298" s="802"/>
      <c r="SO298" s="802"/>
      <c r="SP298" s="802"/>
      <c r="SQ298" s="802"/>
      <c r="SR298" s="802"/>
      <c r="SS298" s="802"/>
      <c r="ST298" s="802"/>
      <c r="SU298" s="802"/>
      <c r="SV298" s="802"/>
      <c r="SW298" s="802"/>
      <c r="SX298" s="802"/>
      <c r="SY298" s="802"/>
      <c r="SZ298" s="802"/>
      <c r="TA298" s="802"/>
      <c r="TB298" s="802"/>
      <c r="TC298" s="802"/>
      <c r="TD298" s="802"/>
      <c r="TE298" s="802"/>
      <c r="TF298" s="802"/>
      <c r="TG298" s="802"/>
      <c r="TH298" s="802"/>
      <c r="TI298" s="802"/>
      <c r="TJ298" s="802"/>
      <c r="TK298" s="802"/>
      <c r="TL298" s="802"/>
      <c r="TM298" s="802"/>
      <c r="TN298" s="802"/>
      <c r="TO298" s="802"/>
      <c r="TP298" s="802"/>
      <c r="TQ298" s="802"/>
      <c r="TR298" s="802"/>
      <c r="TS298" s="802"/>
      <c r="TT298" s="802"/>
      <c r="TU298" s="802"/>
      <c r="TV298" s="802"/>
      <c r="TW298" s="802"/>
      <c r="TX298" s="802"/>
      <c r="TY298" s="802"/>
      <c r="TZ298" s="802"/>
      <c r="UA298" s="802"/>
      <c r="UB298" s="802"/>
      <c r="UC298" s="802"/>
      <c r="UD298" s="802"/>
      <c r="UE298" s="802"/>
      <c r="UF298" s="802"/>
      <c r="UG298" s="802"/>
      <c r="UH298" s="802"/>
      <c r="UI298" s="802"/>
      <c r="UJ298" s="802"/>
      <c r="UK298" s="802"/>
      <c r="UL298" s="802"/>
      <c r="UM298" s="802"/>
      <c r="UN298" s="802"/>
      <c r="UO298" s="802"/>
      <c r="UP298" s="802"/>
      <c r="UQ298" s="802"/>
      <c r="UR298" s="802"/>
      <c r="US298" s="802"/>
      <c r="UT298" s="802"/>
      <c r="UU298" s="802"/>
      <c r="UV298" s="802"/>
      <c r="UW298" s="802"/>
      <c r="UX298" s="802"/>
      <c r="UY298" s="802"/>
      <c r="UZ298" s="802"/>
      <c r="VA298" s="802"/>
      <c r="VB298" s="802"/>
      <c r="VC298" s="802"/>
      <c r="VD298" s="802"/>
      <c r="VE298" s="802"/>
      <c r="VF298" s="802"/>
      <c r="VG298" s="802"/>
      <c r="VH298" s="802"/>
      <c r="VI298" s="802"/>
      <c r="VJ298" s="802"/>
      <c r="VK298" s="802"/>
      <c r="VL298" s="802"/>
      <c r="VM298" s="802"/>
      <c r="VN298" s="802"/>
      <c r="VO298" s="802"/>
      <c r="VP298" s="802"/>
      <c r="VQ298" s="802"/>
      <c r="VR298" s="802"/>
      <c r="VS298" s="802"/>
      <c r="VT298" s="802"/>
      <c r="VU298" s="802"/>
      <c r="VV298" s="802"/>
      <c r="VW298" s="802"/>
      <c r="VX298" s="802"/>
      <c r="VY298" s="802"/>
      <c r="VZ298" s="802"/>
      <c r="WA298" s="802"/>
      <c r="WB298" s="802"/>
      <c r="WC298" s="802"/>
      <c r="WD298" s="802"/>
      <c r="WE298" s="802"/>
      <c r="WF298" s="802"/>
      <c r="WG298" s="802"/>
      <c r="WH298" s="802"/>
      <c r="WI298" s="802"/>
      <c r="WJ298" s="802"/>
      <c r="WK298" s="802"/>
      <c r="WL298" s="802"/>
      <c r="WM298" s="802"/>
      <c r="WN298" s="802"/>
      <c r="WO298" s="802"/>
      <c r="WP298" s="802"/>
      <c r="WQ298" s="802"/>
      <c r="WR298" s="802"/>
      <c r="WS298" s="802"/>
      <c r="WT298" s="802"/>
      <c r="WU298" s="802"/>
      <c r="WV298" s="802"/>
      <c r="WW298" s="802"/>
      <c r="WX298" s="802"/>
      <c r="WY298" s="802"/>
      <c r="WZ298" s="802"/>
      <c r="XA298" s="802"/>
      <c r="XB298" s="802"/>
      <c r="XC298" s="802"/>
      <c r="XD298" s="802"/>
      <c r="XE298" s="802"/>
      <c r="XF298" s="802"/>
      <c r="XG298" s="802"/>
      <c r="XH298" s="802"/>
      <c r="XI298" s="802"/>
      <c r="XJ298" s="802"/>
      <c r="XK298" s="802"/>
      <c r="XL298" s="802"/>
      <c r="XM298" s="802"/>
      <c r="XN298" s="802"/>
      <c r="XO298" s="802"/>
      <c r="XP298" s="802"/>
      <c r="XQ298" s="802"/>
      <c r="XR298" s="802"/>
      <c r="XS298" s="802"/>
      <c r="XT298" s="802"/>
      <c r="XU298" s="802"/>
      <c r="XV298" s="802"/>
      <c r="XW298" s="802"/>
      <c r="XX298" s="802"/>
      <c r="XY298" s="802"/>
      <c r="XZ298" s="802"/>
      <c r="YA298" s="802"/>
      <c r="YB298" s="802"/>
      <c r="YC298" s="802"/>
      <c r="YD298" s="802"/>
      <c r="YE298" s="802"/>
      <c r="YF298" s="802"/>
      <c r="YG298" s="802"/>
      <c r="YH298" s="802"/>
      <c r="YI298" s="802"/>
      <c r="YJ298" s="802"/>
      <c r="YK298" s="802"/>
      <c r="YL298" s="802"/>
      <c r="YM298" s="802"/>
      <c r="YN298" s="802"/>
      <c r="YO298" s="802"/>
      <c r="YP298" s="802"/>
      <c r="YQ298" s="802"/>
      <c r="YR298" s="802"/>
      <c r="YS298" s="802"/>
      <c r="YT298" s="802"/>
      <c r="YU298" s="802"/>
      <c r="YV298" s="802"/>
      <c r="YW298" s="802"/>
      <c r="YX298" s="802"/>
      <c r="YY298" s="802"/>
      <c r="YZ298" s="802"/>
      <c r="ZA298" s="802"/>
      <c r="ZB298" s="802"/>
      <c r="ZC298" s="802"/>
      <c r="ZD298" s="802"/>
      <c r="ZE298" s="802"/>
      <c r="ZF298" s="802"/>
      <c r="ZG298" s="802"/>
      <c r="ZH298" s="802"/>
      <c r="ZI298" s="802"/>
      <c r="ZJ298" s="802"/>
      <c r="ZK298" s="802"/>
      <c r="ZL298" s="802"/>
      <c r="ZM298" s="802"/>
      <c r="ZN298" s="802"/>
      <c r="ZO298" s="802"/>
      <c r="ZP298" s="802"/>
      <c r="ZQ298" s="802"/>
      <c r="ZR298" s="802"/>
      <c r="ZS298" s="802"/>
      <c r="ZT298" s="802"/>
      <c r="ZU298" s="802"/>
      <c r="ZV298" s="802"/>
      <c r="ZW298" s="802"/>
      <c r="ZX298" s="802"/>
      <c r="ZY298" s="802"/>
      <c r="ZZ298" s="802"/>
      <c r="AAA298" s="802"/>
      <c r="AAB298" s="802"/>
      <c r="AAC298" s="802"/>
      <c r="AAD298" s="802"/>
      <c r="AAE298" s="802"/>
      <c r="AAF298" s="802"/>
      <c r="AAG298" s="802"/>
      <c r="AAH298" s="802"/>
      <c r="AAI298" s="802"/>
      <c r="AAJ298" s="802"/>
      <c r="AAK298" s="802"/>
      <c r="AAL298" s="802"/>
      <c r="AAM298" s="802"/>
      <c r="AAN298" s="802"/>
      <c r="AAO298" s="802"/>
      <c r="AAP298" s="802"/>
      <c r="AAQ298" s="802"/>
      <c r="AAR298" s="802"/>
      <c r="AAS298" s="802"/>
      <c r="AAT298" s="802"/>
      <c r="AAU298" s="802"/>
      <c r="AAV298" s="802"/>
      <c r="AAW298" s="802"/>
      <c r="AAX298" s="802"/>
      <c r="AAY298" s="802"/>
      <c r="AAZ298" s="802"/>
      <c r="ABA298" s="802"/>
      <c r="ABB298" s="802"/>
      <c r="ABC298" s="802"/>
      <c r="ABD298" s="802"/>
      <c r="ABE298" s="802"/>
      <c r="ABF298" s="802"/>
      <c r="ABG298" s="802"/>
      <c r="ABH298" s="802"/>
      <c r="ABI298" s="802"/>
      <c r="ABJ298" s="802"/>
      <c r="ABK298" s="802"/>
      <c r="ABL298" s="802"/>
      <c r="ABM298" s="802"/>
      <c r="ABN298" s="802"/>
      <c r="ABO298" s="802"/>
      <c r="ABP298" s="802"/>
      <c r="ABQ298" s="802"/>
      <c r="ABR298" s="802"/>
      <c r="ABS298" s="802"/>
      <c r="ABT298" s="802"/>
      <c r="ABU298" s="802"/>
      <c r="ABV298" s="802"/>
      <c r="ABW298" s="802"/>
      <c r="ABX298" s="802"/>
      <c r="ABY298" s="802"/>
      <c r="ABZ298" s="802"/>
      <c r="ACA298" s="802"/>
      <c r="ACB298" s="802"/>
      <c r="ACC298" s="802"/>
      <c r="ACD298" s="802"/>
      <c r="ACE298" s="802"/>
      <c r="ACF298" s="802"/>
      <c r="ACG298" s="802"/>
      <c r="ACH298" s="802"/>
      <c r="ACI298" s="802"/>
      <c r="ACJ298" s="802"/>
      <c r="ACK298" s="802"/>
      <c r="ACL298" s="802"/>
      <c r="ACM298" s="802"/>
      <c r="ACN298" s="802"/>
      <c r="ACO298" s="802"/>
      <c r="ACP298" s="802"/>
      <c r="ACQ298" s="802"/>
      <c r="ACR298" s="802"/>
      <c r="ACS298" s="802"/>
      <c r="ACT298" s="802"/>
      <c r="ACU298" s="802"/>
      <c r="ACV298" s="802"/>
      <c r="ACW298" s="802"/>
      <c r="ACX298" s="802"/>
      <c r="ACY298" s="802"/>
      <c r="ACZ298" s="802"/>
      <c r="ADA298" s="802"/>
      <c r="ADB298" s="802"/>
      <c r="ADC298" s="802"/>
      <c r="ADD298" s="802"/>
      <c r="ADE298" s="802"/>
      <c r="ADF298" s="802"/>
      <c r="ADG298" s="802"/>
      <c r="ADH298" s="802"/>
      <c r="ADI298" s="802"/>
      <c r="ADJ298" s="802"/>
      <c r="ADK298" s="802"/>
      <c r="ADL298" s="802"/>
      <c r="ADM298" s="802"/>
      <c r="ADN298" s="802"/>
      <c r="ADO298" s="802"/>
      <c r="ADP298" s="802"/>
      <c r="ADQ298" s="802"/>
      <c r="ADR298" s="802"/>
      <c r="ADS298" s="802"/>
      <c r="ADT298" s="802"/>
      <c r="ADU298" s="802"/>
      <c r="ADV298" s="802"/>
      <c r="ADW298" s="802"/>
      <c r="ADX298" s="802"/>
      <c r="ADY298" s="802"/>
      <c r="ADZ298" s="802"/>
      <c r="AEA298" s="802"/>
      <c r="AEB298" s="802"/>
      <c r="AEC298" s="802"/>
      <c r="AED298" s="802"/>
      <c r="AEE298" s="802"/>
      <c r="AEF298" s="802"/>
      <c r="AEG298" s="802"/>
      <c r="AEH298" s="802"/>
      <c r="AEI298" s="802"/>
      <c r="AEJ298" s="802"/>
      <c r="AEK298" s="802"/>
      <c r="AEL298" s="802"/>
      <c r="AEM298" s="802"/>
      <c r="AEN298" s="802"/>
      <c r="AEO298" s="802"/>
      <c r="AEP298" s="802"/>
      <c r="AEQ298" s="802"/>
      <c r="AER298" s="802"/>
      <c r="AES298" s="802"/>
      <c r="AET298" s="802"/>
      <c r="AEU298" s="802"/>
      <c r="AEV298" s="802"/>
      <c r="AEW298" s="802"/>
      <c r="AEX298" s="802"/>
      <c r="AEY298" s="802"/>
      <c r="AEZ298" s="802"/>
      <c r="AFA298" s="802"/>
      <c r="AFB298" s="802"/>
      <c r="AFC298" s="802"/>
      <c r="AFD298" s="802"/>
      <c r="AFE298" s="802"/>
      <c r="AFF298" s="802"/>
      <c r="AFG298" s="802"/>
      <c r="AFH298" s="802"/>
      <c r="AFI298" s="802"/>
      <c r="AFJ298" s="802"/>
      <c r="AFK298" s="802"/>
      <c r="AFL298" s="802"/>
      <c r="AFM298" s="802"/>
      <c r="AFN298" s="802"/>
      <c r="AFO298" s="802"/>
      <c r="AFP298" s="802"/>
      <c r="AFQ298" s="802"/>
      <c r="AFR298" s="802"/>
      <c r="AFS298" s="802"/>
      <c r="AFT298" s="802"/>
      <c r="AFU298" s="802"/>
      <c r="AFV298" s="802"/>
      <c r="AFW298" s="802"/>
      <c r="AFX298" s="802"/>
      <c r="AFY298" s="802"/>
      <c r="AFZ298" s="802"/>
      <c r="AGA298" s="802"/>
      <c r="AGB298" s="802"/>
      <c r="AGC298" s="802"/>
      <c r="AGD298" s="802"/>
      <c r="AGE298" s="802"/>
      <c r="AGF298" s="802"/>
      <c r="AGG298" s="802"/>
      <c r="AGH298" s="802"/>
      <c r="AGI298" s="802"/>
      <c r="AGJ298" s="802"/>
      <c r="AGK298" s="802"/>
      <c r="AGL298" s="802"/>
      <c r="AGM298" s="802"/>
      <c r="AGN298" s="802"/>
      <c r="AGO298" s="802"/>
      <c r="AGP298" s="802"/>
      <c r="AGQ298" s="802"/>
      <c r="AGR298" s="802"/>
      <c r="AGS298" s="802"/>
      <c r="AGT298" s="802"/>
      <c r="AGU298" s="802"/>
      <c r="AGV298" s="802"/>
      <c r="AGW298" s="802"/>
      <c r="AGX298" s="802"/>
      <c r="AGY298" s="802"/>
      <c r="AGZ298" s="802"/>
      <c r="AHA298" s="802"/>
      <c r="AHB298" s="802"/>
      <c r="AHC298" s="802"/>
      <c r="AHD298" s="802"/>
      <c r="AHE298" s="802"/>
      <c r="AHF298" s="802"/>
      <c r="AHG298" s="802"/>
      <c r="AHH298" s="802"/>
      <c r="AHI298" s="802"/>
      <c r="AHJ298" s="802"/>
      <c r="AHK298" s="802"/>
      <c r="AHL298" s="802"/>
      <c r="AHM298" s="802"/>
      <c r="AHN298" s="802"/>
      <c r="AHO298" s="802"/>
      <c r="AHP298" s="802"/>
      <c r="AHQ298" s="802"/>
      <c r="AHR298" s="802"/>
      <c r="AHS298" s="802"/>
      <c r="AHT298" s="802"/>
      <c r="AHU298" s="802"/>
      <c r="AHV298" s="802"/>
      <c r="AHW298" s="802"/>
      <c r="AHX298" s="802"/>
      <c r="AHY298" s="802"/>
      <c r="AHZ298" s="802"/>
      <c r="AIA298" s="802"/>
      <c r="AIB298" s="802"/>
      <c r="AIC298" s="802"/>
      <c r="AID298" s="802"/>
      <c r="AIE298" s="802"/>
      <c r="AIF298" s="802"/>
      <c r="AIG298" s="802"/>
      <c r="AIH298" s="802"/>
      <c r="AII298" s="802"/>
      <c r="AIJ298" s="802"/>
      <c r="AQE298" s="802"/>
      <c r="AQF298" s="802"/>
      <c r="AQG298" s="802"/>
      <c r="AQH298" s="802"/>
      <c r="AQI298" s="802"/>
      <c r="AQJ298" s="802"/>
      <c r="AQK298" s="802"/>
      <c r="AQL298" s="802"/>
      <c r="AQM298" s="802"/>
      <c r="AQN298" s="802"/>
      <c r="AQO298" s="802"/>
      <c r="AQP298" s="802"/>
      <c r="AQQ298" s="802"/>
      <c r="AQR298" s="802"/>
      <c r="AQS298" s="802"/>
      <c r="AQT298" s="802"/>
      <c r="AQU298" s="802"/>
      <c r="AQV298" s="802"/>
      <c r="AQW298" s="802"/>
      <c r="AQX298" s="802"/>
      <c r="AQY298" s="802"/>
      <c r="AQZ298" s="802"/>
      <c r="ARA298" s="802"/>
      <c r="ARB298" s="802"/>
      <c r="ARC298" s="802"/>
      <c r="ARD298" s="802"/>
      <c r="ARE298" s="802"/>
      <c r="ARF298" s="802"/>
      <c r="ARG298" s="802"/>
      <c r="ARH298" s="802"/>
      <c r="ARI298" s="802"/>
      <c r="ARJ298" s="802"/>
      <c r="ARK298" s="802"/>
      <c r="ARL298" s="802"/>
      <c r="ARM298" s="802"/>
      <c r="ARN298" s="802"/>
      <c r="ARO298" s="802"/>
      <c r="ARP298" s="802"/>
      <c r="ARQ298" s="802"/>
      <c r="ARR298" s="802"/>
      <c r="ARS298" s="802"/>
      <c r="ART298" s="802"/>
      <c r="ARU298" s="802"/>
      <c r="ARV298" s="802"/>
      <c r="ARW298" s="802"/>
      <c r="ARX298" s="802"/>
      <c r="ARY298" s="802"/>
      <c r="ARZ298" s="802"/>
      <c r="ASA298" s="802"/>
      <c r="ASB298" s="802"/>
      <c r="ASC298" s="802"/>
      <c r="ASD298" s="802"/>
      <c r="ASE298" s="802"/>
      <c r="ASF298" s="802"/>
      <c r="ASG298" s="802"/>
      <c r="ASH298" s="802"/>
      <c r="ASI298" s="802"/>
      <c r="ASJ298" s="802"/>
      <c r="ASK298" s="802"/>
      <c r="ASL298" s="802"/>
      <c r="ATP298" s="802"/>
      <c r="ATQ298" s="802"/>
      <c r="ATR298" s="802"/>
      <c r="ATS298" s="802"/>
      <c r="ATT298" s="802"/>
      <c r="ATU298" s="802"/>
      <c r="ATV298" s="802"/>
      <c r="ATW298" s="802"/>
      <c r="ATX298" s="802"/>
      <c r="ATY298" s="802"/>
      <c r="ATZ298" s="802"/>
      <c r="AUA298" s="802"/>
      <c r="AUB298" s="802"/>
      <c r="AUC298" s="802"/>
      <c r="AUD298" s="802"/>
      <c r="AUE298" s="802"/>
      <c r="AUF298" s="802"/>
      <c r="AUG298" s="802"/>
      <c r="AUH298" s="802"/>
      <c r="AUI298" s="802"/>
      <c r="AUJ298" s="802"/>
      <c r="AUK298" s="802"/>
      <c r="AUL298" s="802"/>
      <c r="AUM298" s="802"/>
      <c r="AUN298" s="802"/>
      <c r="AUO298" s="802"/>
      <c r="AUP298" s="801"/>
      <c r="AUQ298" s="802"/>
      <c r="AUR298" s="801"/>
      <c r="AUS298" s="802"/>
      <c r="AUT298" s="801"/>
      <c r="AUU298" s="802"/>
      <c r="AUV298" s="802"/>
      <c r="AUW298" s="802"/>
      <c r="AUX298" s="802"/>
      <c r="AUY298" s="802"/>
      <c r="AUZ298" s="802"/>
      <c r="AVA298" s="802"/>
      <c r="AVB298" s="802"/>
      <c r="AVC298" s="802"/>
      <c r="AVD298" s="802"/>
      <c r="AVE298" s="802"/>
      <c r="AVF298" s="802"/>
      <c r="AVG298" s="802"/>
      <c r="AVH298" s="802"/>
      <c r="AVI298" s="802"/>
      <c r="AVJ298" s="808"/>
      <c r="AVK298" s="808"/>
      <c r="AVL298" s="808"/>
      <c r="AVM298" s="808"/>
      <c r="AVN298" s="808"/>
      <c r="AVO298" s="808"/>
      <c r="AVP298" s="808"/>
      <c r="AVQ298" s="808"/>
      <c r="AVR298" s="808"/>
      <c r="AVS298" s="808"/>
      <c r="AVT298" s="808"/>
      <c r="AVU298" s="809"/>
      <c r="AVV298" s="809"/>
      <c r="AVW298" s="809"/>
      <c r="AVX298" s="809"/>
      <c r="AVY298" s="809"/>
      <c r="AVZ298" s="809"/>
      <c r="AWA298" s="809"/>
      <c r="AWB298" s="809"/>
      <c r="AWC298" s="809"/>
      <c r="AWD298" s="809"/>
      <c r="AWE298" s="809"/>
      <c r="AWF298" s="809"/>
      <c r="AWG298" s="809"/>
      <c r="AWH298" s="809"/>
      <c r="AWI298" s="809"/>
      <c r="AWJ298" s="809"/>
      <c r="AWK298" s="809"/>
      <c r="AWL298" s="809"/>
      <c r="AWM298" s="809"/>
      <c r="AWN298" s="809"/>
      <c r="AWO298" s="809"/>
      <c r="AWP298" s="809"/>
      <c r="AWQ298" s="809"/>
      <c r="AWR298" s="808"/>
      <c r="AWS298" s="761"/>
      <c r="AWT298" s="808"/>
      <c r="AWU298" s="809"/>
      <c r="AWV298" s="809"/>
      <c r="AWW298" s="809"/>
      <c r="AWX298" s="809"/>
      <c r="AWY298" s="809"/>
      <c r="AWZ298" s="809"/>
      <c r="AXA298" s="809"/>
      <c r="AXB298" s="809"/>
      <c r="AXC298" s="809"/>
      <c r="AXD298" s="809"/>
      <c r="AXE298" s="809"/>
      <c r="AXF298" s="809"/>
      <c r="AXG298" s="809"/>
      <c r="AXH298" s="809"/>
      <c r="AXI298" s="809"/>
      <c r="AXJ298" s="809"/>
      <c r="AXK298" s="809"/>
      <c r="AXL298" s="809"/>
      <c r="AXM298" s="809"/>
      <c r="AXN298" s="809"/>
      <c r="AXO298" s="809"/>
      <c r="AXP298" s="809"/>
      <c r="AXQ298" s="809"/>
      <c r="AXR298" s="809"/>
      <c r="AXS298" s="809"/>
      <c r="AXT298" s="809"/>
      <c r="AXU298" s="809"/>
      <c r="AXV298" s="809"/>
      <c r="AXW298" s="809"/>
      <c r="AXX298" s="809"/>
      <c r="AXY298" s="809"/>
      <c r="AXZ298" s="809"/>
      <c r="AYA298" s="809"/>
      <c r="AYB298" s="809"/>
      <c r="AYC298" s="809"/>
      <c r="AYD298" s="808"/>
      <c r="AYE298" s="808"/>
      <c r="AYF298" s="809"/>
      <c r="AYG298" s="808"/>
      <c r="AYH298" s="810"/>
      <c r="AYI298" s="810"/>
      <c r="AYJ298" s="810"/>
      <c r="AYK298" s="810"/>
      <c r="AYL298" s="810"/>
      <c r="AYM298" s="810"/>
      <c r="AYN298" s="810"/>
      <c r="AYO298" s="810"/>
      <c r="AYP298" s="810"/>
      <c r="AYQ298" s="810"/>
      <c r="AYR298" s="810"/>
      <c r="AYS298" s="810"/>
      <c r="AYT298" s="810"/>
      <c r="AYU298" s="810"/>
      <c r="AYV298" s="810"/>
      <c r="AYW298" s="810"/>
      <c r="AYX298" s="810"/>
      <c r="AYY298" s="810"/>
      <c r="AYZ298" s="810"/>
      <c r="AZA298" s="810"/>
      <c r="AZB298" s="810"/>
      <c r="AZC298" s="810"/>
      <c r="AZD298" s="810"/>
      <c r="AZE298" s="810"/>
      <c r="AZF298" s="810"/>
      <c r="AZG298" s="810"/>
      <c r="AZH298" s="810"/>
      <c r="AZI298" s="810"/>
      <c r="AZJ298" s="810"/>
      <c r="AZK298" s="810"/>
      <c r="AZL298" s="810"/>
      <c r="AZM298" s="810"/>
      <c r="AZN298" s="810"/>
      <c r="AZO298" s="810"/>
      <c r="AZP298" s="809"/>
      <c r="AZQ298" s="802"/>
      <c r="AZR298" s="802"/>
      <c r="AZS298" s="802"/>
    </row>
    <row r="299" spans="45:920 1123:1371" s="793" customFormat="1" ht="13.5">
      <c r="AS299" s="802"/>
      <c r="AT299" s="802"/>
      <c r="AU299" s="802"/>
      <c r="AV299" s="802"/>
      <c r="AW299" s="802"/>
      <c r="AX299" s="802"/>
      <c r="AY299" s="802"/>
      <c r="AZ299" s="802"/>
      <c r="BA299" s="802"/>
      <c r="BB299" s="802"/>
      <c r="BC299" s="802"/>
      <c r="BD299" s="802"/>
      <c r="BE299" s="802"/>
      <c r="BF299" s="802"/>
      <c r="BG299" s="802"/>
      <c r="BH299" s="802"/>
      <c r="BI299" s="802"/>
      <c r="BJ299" s="802"/>
      <c r="BK299" s="802"/>
      <c r="BL299" s="802"/>
      <c r="BM299" s="802"/>
      <c r="BN299" s="802"/>
      <c r="BO299" s="802"/>
      <c r="BP299" s="802"/>
      <c r="BQ299" s="802"/>
      <c r="BR299" s="802"/>
      <c r="BS299" s="802"/>
      <c r="BT299" s="802"/>
      <c r="BU299" s="802"/>
      <c r="BV299" s="802"/>
      <c r="BW299" s="802"/>
      <c r="BX299" s="802"/>
      <c r="BY299" s="802"/>
      <c r="BZ299" s="802"/>
      <c r="CA299" s="802"/>
      <c r="CB299" s="802"/>
      <c r="CC299" s="802"/>
      <c r="CD299" s="802"/>
      <c r="CE299" s="802"/>
      <c r="CF299" s="802"/>
      <c r="CG299" s="802"/>
      <c r="CH299" s="802"/>
      <c r="CI299" s="802"/>
      <c r="CJ299" s="802"/>
      <c r="CK299" s="802"/>
      <c r="CL299" s="802"/>
      <c r="CM299" s="802"/>
      <c r="CN299" s="802"/>
      <c r="CO299" s="802"/>
      <c r="CP299" s="802"/>
      <c r="CQ299" s="802"/>
      <c r="CR299" s="802"/>
      <c r="CS299" s="802"/>
      <c r="CT299" s="802"/>
      <c r="CU299" s="802"/>
      <c r="CV299" s="802"/>
      <c r="CW299" s="802"/>
      <c r="CX299" s="802"/>
      <c r="CY299" s="802"/>
      <c r="CZ299" s="802"/>
      <c r="DA299" s="802"/>
      <c r="DB299" s="802"/>
      <c r="DC299" s="802"/>
      <c r="DD299" s="802"/>
      <c r="DE299" s="802"/>
      <c r="DF299" s="802"/>
      <c r="DG299" s="802"/>
      <c r="DH299" s="802"/>
      <c r="DI299" s="802"/>
      <c r="DJ299" s="802"/>
      <c r="DK299" s="802"/>
      <c r="DL299" s="802"/>
      <c r="DM299" s="802"/>
      <c r="DN299" s="802"/>
      <c r="DO299" s="802"/>
      <c r="DP299" s="802"/>
      <c r="DQ299" s="802"/>
      <c r="DR299" s="802"/>
      <c r="DS299" s="802"/>
      <c r="DT299" s="802"/>
      <c r="DU299" s="802"/>
      <c r="DV299" s="802"/>
      <c r="DW299" s="802"/>
      <c r="DX299" s="802"/>
      <c r="DY299" s="802"/>
      <c r="DZ299" s="802"/>
      <c r="EA299" s="802"/>
      <c r="EB299" s="802"/>
      <c r="EC299" s="802"/>
      <c r="ED299" s="802"/>
      <c r="EE299" s="802"/>
      <c r="EF299" s="802"/>
      <c r="EG299" s="802"/>
      <c r="EH299" s="802"/>
      <c r="EI299" s="802"/>
      <c r="EJ299" s="802"/>
      <c r="EK299" s="802"/>
      <c r="EL299" s="802"/>
      <c r="EM299" s="802"/>
      <c r="EN299" s="802"/>
      <c r="EO299" s="802"/>
      <c r="EP299" s="802"/>
      <c r="EQ299" s="802"/>
      <c r="ER299" s="802"/>
      <c r="ES299" s="802"/>
      <c r="ET299" s="802"/>
      <c r="EU299" s="802"/>
      <c r="EV299" s="802"/>
      <c r="EW299" s="802"/>
      <c r="EX299" s="802"/>
      <c r="EY299" s="802"/>
      <c r="EZ299" s="802"/>
      <c r="FA299" s="802"/>
      <c r="FB299" s="802"/>
      <c r="FC299" s="802"/>
      <c r="FD299" s="802"/>
      <c r="FE299" s="802"/>
      <c r="FF299" s="802"/>
      <c r="FG299" s="802"/>
      <c r="FH299" s="802"/>
      <c r="FI299" s="802"/>
      <c r="FJ299" s="802"/>
      <c r="FK299" s="802"/>
      <c r="FL299" s="802"/>
      <c r="FM299" s="802"/>
      <c r="FN299" s="802"/>
      <c r="FO299" s="802"/>
      <c r="FP299" s="802"/>
      <c r="FQ299" s="802"/>
      <c r="FR299" s="802"/>
      <c r="FS299" s="802"/>
      <c r="FT299" s="802"/>
      <c r="FU299" s="802"/>
      <c r="FV299" s="802"/>
      <c r="FW299" s="802"/>
      <c r="FX299" s="802"/>
      <c r="FY299" s="802"/>
      <c r="FZ299" s="802"/>
      <c r="GA299" s="802"/>
      <c r="GB299" s="802"/>
      <c r="GC299" s="802"/>
      <c r="GD299" s="802"/>
      <c r="GE299" s="802"/>
      <c r="GF299" s="802"/>
      <c r="GG299" s="802"/>
      <c r="GH299" s="802"/>
      <c r="GI299" s="802"/>
      <c r="GJ299" s="802"/>
      <c r="GK299" s="802"/>
      <c r="GL299" s="802"/>
      <c r="GM299" s="802"/>
      <c r="GN299" s="802"/>
      <c r="GO299" s="802"/>
      <c r="GP299" s="802"/>
      <c r="GQ299" s="802"/>
      <c r="GR299" s="802"/>
      <c r="GS299" s="802"/>
      <c r="GT299" s="802"/>
      <c r="GU299" s="802"/>
      <c r="GV299" s="802"/>
      <c r="GW299" s="802"/>
      <c r="GX299" s="802"/>
      <c r="GY299" s="802"/>
      <c r="GZ299" s="802"/>
      <c r="HA299" s="802"/>
      <c r="HB299" s="802"/>
      <c r="HC299" s="802"/>
      <c r="HD299" s="802"/>
      <c r="HE299" s="802"/>
      <c r="HF299" s="802"/>
      <c r="HG299" s="802"/>
      <c r="HH299" s="802"/>
      <c r="HI299" s="802"/>
      <c r="HJ299" s="802"/>
      <c r="HK299" s="802"/>
      <c r="HL299" s="802"/>
      <c r="HM299" s="802"/>
      <c r="HN299" s="802"/>
      <c r="HO299" s="802"/>
      <c r="HP299" s="802"/>
      <c r="HQ299" s="802"/>
      <c r="HR299" s="802"/>
      <c r="HS299" s="802"/>
      <c r="HT299" s="802"/>
      <c r="HU299" s="802"/>
      <c r="HV299" s="802"/>
      <c r="HW299" s="802"/>
      <c r="HX299" s="802"/>
      <c r="HY299" s="802"/>
      <c r="HZ299" s="802"/>
      <c r="IA299" s="802"/>
      <c r="IB299" s="802"/>
      <c r="IC299" s="802"/>
      <c r="ID299" s="802"/>
      <c r="IE299" s="802"/>
      <c r="IF299" s="802"/>
      <c r="IG299" s="802"/>
      <c r="IH299" s="802"/>
      <c r="II299" s="802"/>
      <c r="IJ299" s="802"/>
      <c r="IK299" s="802"/>
      <c r="IL299" s="802"/>
      <c r="IM299" s="802"/>
      <c r="IN299" s="802"/>
      <c r="IO299" s="802"/>
      <c r="IP299" s="802"/>
      <c r="IQ299" s="802"/>
      <c r="IR299" s="802"/>
      <c r="IS299" s="802"/>
      <c r="IT299" s="802"/>
      <c r="IU299" s="802"/>
      <c r="IV299" s="802"/>
      <c r="IW299" s="802"/>
      <c r="IX299" s="802"/>
      <c r="IY299" s="802"/>
      <c r="IZ299" s="802"/>
      <c r="JA299" s="802"/>
      <c r="JB299" s="802"/>
      <c r="JC299" s="802"/>
      <c r="JD299" s="802"/>
      <c r="JE299" s="802"/>
      <c r="JF299" s="802"/>
      <c r="JG299" s="802"/>
      <c r="JH299" s="802"/>
      <c r="JI299" s="802"/>
      <c r="JJ299" s="802"/>
      <c r="JK299" s="802"/>
      <c r="JL299" s="802"/>
      <c r="JM299" s="802"/>
      <c r="JN299" s="802"/>
      <c r="JO299" s="802"/>
      <c r="JP299" s="802"/>
      <c r="JQ299" s="802"/>
      <c r="JR299" s="802"/>
      <c r="JS299" s="802"/>
      <c r="JT299" s="802"/>
      <c r="JU299" s="802"/>
      <c r="JV299" s="802"/>
      <c r="JW299" s="802"/>
      <c r="JX299" s="802"/>
      <c r="JY299" s="802"/>
      <c r="JZ299" s="802"/>
      <c r="KA299" s="802"/>
      <c r="KB299" s="802"/>
      <c r="KC299" s="802"/>
      <c r="KD299" s="802"/>
      <c r="KE299" s="802"/>
      <c r="KF299" s="802"/>
      <c r="KG299" s="802"/>
      <c r="KH299" s="802"/>
      <c r="KI299" s="802"/>
      <c r="KJ299" s="802"/>
      <c r="KK299" s="802"/>
      <c r="KL299" s="802"/>
      <c r="KM299" s="802"/>
      <c r="KN299" s="802"/>
      <c r="KO299" s="802"/>
      <c r="KP299" s="802"/>
      <c r="KQ299" s="802"/>
      <c r="KR299" s="802"/>
      <c r="KS299" s="802"/>
      <c r="KT299" s="802"/>
      <c r="KU299" s="802"/>
      <c r="KV299" s="802"/>
      <c r="KW299" s="802"/>
      <c r="KX299" s="802"/>
      <c r="KY299" s="802"/>
      <c r="KZ299" s="802"/>
      <c r="LA299" s="802"/>
      <c r="LB299" s="802"/>
      <c r="LC299" s="802"/>
      <c r="LD299" s="802"/>
      <c r="LE299" s="802"/>
      <c r="LF299" s="802"/>
      <c r="LG299" s="802"/>
      <c r="LH299" s="802"/>
      <c r="LI299" s="802"/>
      <c r="LJ299" s="802"/>
      <c r="LK299" s="802"/>
      <c r="LL299" s="802"/>
      <c r="LM299" s="802"/>
      <c r="LN299" s="802"/>
      <c r="LO299" s="802"/>
      <c r="LP299" s="802"/>
      <c r="LQ299" s="802"/>
      <c r="LR299" s="802"/>
      <c r="LS299" s="802"/>
      <c r="LT299" s="802"/>
      <c r="LU299" s="802"/>
      <c r="LV299" s="802"/>
      <c r="LW299" s="802"/>
      <c r="LX299" s="802"/>
      <c r="LY299" s="802"/>
      <c r="LZ299" s="802"/>
      <c r="MA299" s="802"/>
      <c r="MB299" s="802"/>
      <c r="MC299" s="802"/>
      <c r="MD299" s="802"/>
      <c r="ME299" s="802"/>
      <c r="MF299" s="802"/>
      <c r="MG299" s="802"/>
      <c r="MH299" s="802"/>
      <c r="MI299" s="802"/>
      <c r="MJ299" s="802"/>
      <c r="MK299" s="802"/>
      <c r="ML299" s="802"/>
      <c r="MM299" s="802"/>
      <c r="MN299" s="802"/>
      <c r="MO299" s="802"/>
      <c r="MP299" s="802"/>
      <c r="MQ299" s="802"/>
      <c r="MR299" s="802"/>
      <c r="MS299" s="802"/>
      <c r="MT299" s="802"/>
      <c r="MU299" s="802"/>
      <c r="MV299" s="802"/>
      <c r="MW299" s="802"/>
      <c r="MX299" s="802"/>
      <c r="MY299" s="802"/>
      <c r="MZ299" s="802"/>
      <c r="NA299" s="802"/>
      <c r="NB299" s="802"/>
      <c r="NC299" s="802"/>
      <c r="ND299" s="802"/>
      <c r="NE299" s="802"/>
      <c r="NF299" s="802"/>
      <c r="NG299" s="802"/>
      <c r="NH299" s="802"/>
      <c r="NI299" s="802"/>
      <c r="NJ299" s="802"/>
      <c r="NK299" s="802"/>
      <c r="NL299" s="802"/>
      <c r="NM299" s="802"/>
      <c r="NN299" s="802"/>
      <c r="NO299" s="802"/>
      <c r="NP299" s="802"/>
      <c r="NQ299" s="802"/>
      <c r="NR299" s="802"/>
      <c r="NS299" s="802"/>
      <c r="NT299" s="802"/>
      <c r="NU299" s="802"/>
      <c r="NV299" s="802"/>
      <c r="NW299" s="802"/>
      <c r="NX299" s="802"/>
      <c r="NY299" s="802"/>
      <c r="NZ299" s="802"/>
      <c r="OA299" s="802"/>
      <c r="OB299" s="802"/>
      <c r="OC299" s="802"/>
      <c r="OD299" s="802"/>
      <c r="OE299" s="802"/>
      <c r="OF299" s="802"/>
      <c r="OG299" s="802"/>
      <c r="OH299" s="802"/>
      <c r="OI299" s="802"/>
      <c r="OJ299" s="802"/>
      <c r="OK299" s="802"/>
      <c r="OL299" s="802"/>
      <c r="OM299" s="802"/>
      <c r="ON299" s="802"/>
      <c r="OO299" s="802"/>
      <c r="OP299" s="802"/>
      <c r="OQ299" s="802"/>
      <c r="OR299" s="802"/>
      <c r="OS299" s="802"/>
      <c r="OT299" s="802"/>
      <c r="OU299" s="802"/>
      <c r="OV299" s="802"/>
      <c r="OW299" s="802"/>
      <c r="OX299" s="802"/>
      <c r="OY299" s="802"/>
      <c r="OZ299" s="802"/>
      <c r="PA299" s="802"/>
      <c r="PB299" s="802"/>
      <c r="PC299" s="802"/>
      <c r="PD299" s="802"/>
      <c r="PE299" s="802"/>
      <c r="PF299" s="802"/>
      <c r="PG299" s="802"/>
      <c r="PH299" s="802"/>
      <c r="PI299" s="802"/>
      <c r="PJ299" s="802"/>
      <c r="PK299" s="802"/>
      <c r="PL299" s="802"/>
      <c r="PM299" s="802"/>
      <c r="PN299" s="802"/>
      <c r="PO299" s="802"/>
      <c r="PP299" s="802"/>
      <c r="PQ299" s="802"/>
      <c r="PR299" s="802"/>
      <c r="PS299" s="802"/>
      <c r="PT299" s="802"/>
      <c r="PU299" s="802"/>
      <c r="PV299" s="802"/>
      <c r="PW299" s="802"/>
      <c r="PX299" s="802"/>
      <c r="PY299" s="802"/>
      <c r="PZ299" s="802"/>
      <c r="QA299" s="802"/>
      <c r="QB299" s="802"/>
      <c r="QC299" s="802"/>
      <c r="QD299" s="802"/>
      <c r="QE299" s="802"/>
      <c r="QF299" s="802"/>
      <c r="QG299" s="802"/>
      <c r="QH299" s="802"/>
      <c r="QI299" s="802"/>
      <c r="QJ299" s="802"/>
      <c r="QK299" s="802"/>
      <c r="QL299" s="802"/>
      <c r="QM299" s="802"/>
      <c r="QN299" s="802"/>
      <c r="QO299" s="802"/>
      <c r="QP299" s="802"/>
      <c r="QQ299" s="802"/>
      <c r="QR299" s="802"/>
      <c r="QS299" s="802"/>
      <c r="QT299" s="802"/>
      <c r="QU299" s="802"/>
      <c r="QV299" s="802"/>
      <c r="QW299" s="802"/>
      <c r="QX299" s="802"/>
      <c r="QY299" s="802"/>
      <c r="QZ299" s="802"/>
      <c r="RA299" s="802"/>
      <c r="RB299" s="802"/>
      <c r="RC299" s="802"/>
      <c r="RD299" s="802"/>
      <c r="RE299" s="802"/>
      <c r="RF299" s="802"/>
      <c r="RG299" s="802"/>
      <c r="RH299" s="802"/>
      <c r="RI299" s="802"/>
      <c r="RJ299" s="802"/>
      <c r="RK299" s="802"/>
      <c r="RL299" s="802"/>
      <c r="RM299" s="802"/>
      <c r="RN299" s="802"/>
      <c r="RO299" s="802"/>
      <c r="RP299" s="802"/>
      <c r="RQ299" s="802"/>
      <c r="RR299" s="802"/>
      <c r="RS299" s="802"/>
      <c r="RT299" s="802"/>
      <c r="RU299" s="802"/>
      <c r="RV299" s="802"/>
      <c r="RW299" s="802"/>
      <c r="RX299" s="802"/>
      <c r="RY299" s="802"/>
      <c r="RZ299" s="802"/>
      <c r="SA299" s="802"/>
      <c r="SB299" s="802"/>
      <c r="SC299" s="802"/>
      <c r="SD299" s="802"/>
      <c r="SE299" s="802"/>
      <c r="SF299" s="802"/>
      <c r="SG299" s="802"/>
      <c r="SH299" s="802"/>
      <c r="SI299" s="802"/>
      <c r="SJ299" s="802"/>
      <c r="SK299" s="802"/>
      <c r="SL299" s="802"/>
      <c r="SM299" s="802"/>
      <c r="SN299" s="802"/>
      <c r="SO299" s="802"/>
      <c r="SP299" s="802"/>
      <c r="SQ299" s="802"/>
      <c r="SR299" s="802"/>
      <c r="SS299" s="802"/>
      <c r="ST299" s="802"/>
      <c r="SU299" s="802"/>
      <c r="SV299" s="802"/>
      <c r="SW299" s="802"/>
      <c r="SX299" s="802"/>
      <c r="SY299" s="802"/>
      <c r="SZ299" s="802"/>
      <c r="TA299" s="802"/>
      <c r="TB299" s="802"/>
      <c r="TC299" s="802"/>
      <c r="TD299" s="802"/>
      <c r="TE299" s="802"/>
      <c r="TF299" s="802"/>
      <c r="TG299" s="802"/>
      <c r="TH299" s="802"/>
      <c r="TI299" s="802"/>
      <c r="TJ299" s="802"/>
      <c r="TK299" s="802"/>
      <c r="TL299" s="802"/>
      <c r="TM299" s="802"/>
      <c r="TN299" s="802"/>
      <c r="TO299" s="802"/>
      <c r="TP299" s="802"/>
      <c r="TQ299" s="802"/>
      <c r="TR299" s="802"/>
      <c r="TS299" s="802"/>
      <c r="TT299" s="802"/>
      <c r="TU299" s="802"/>
      <c r="TV299" s="802"/>
      <c r="TW299" s="802"/>
      <c r="TX299" s="802"/>
      <c r="TY299" s="802"/>
      <c r="TZ299" s="802"/>
      <c r="UA299" s="802"/>
      <c r="UB299" s="802"/>
      <c r="UC299" s="802"/>
      <c r="UD299" s="802"/>
      <c r="UE299" s="802"/>
      <c r="UF299" s="802"/>
      <c r="UG299" s="802"/>
      <c r="UH299" s="802"/>
      <c r="UI299" s="802"/>
      <c r="UJ299" s="802"/>
      <c r="UK299" s="802"/>
      <c r="UL299" s="802"/>
      <c r="UM299" s="802"/>
      <c r="UN299" s="802"/>
      <c r="UO299" s="802"/>
      <c r="UP299" s="802"/>
      <c r="UQ299" s="802"/>
      <c r="UR299" s="802"/>
      <c r="US299" s="802"/>
      <c r="UT299" s="802"/>
      <c r="UU299" s="802"/>
      <c r="UV299" s="802"/>
      <c r="UW299" s="802"/>
      <c r="UX299" s="802"/>
      <c r="UY299" s="802"/>
      <c r="UZ299" s="802"/>
      <c r="VA299" s="802"/>
      <c r="VB299" s="802"/>
      <c r="VC299" s="802"/>
      <c r="VD299" s="802"/>
      <c r="VE299" s="802"/>
      <c r="VF299" s="802"/>
      <c r="VG299" s="802"/>
      <c r="VH299" s="802"/>
      <c r="VI299" s="802"/>
      <c r="VJ299" s="802"/>
      <c r="VK299" s="802"/>
      <c r="VL299" s="802"/>
      <c r="VM299" s="802"/>
      <c r="VN299" s="802"/>
      <c r="VO299" s="802"/>
      <c r="VP299" s="802"/>
      <c r="VQ299" s="802"/>
      <c r="VR299" s="802"/>
      <c r="VS299" s="802"/>
      <c r="VT299" s="802"/>
      <c r="VU299" s="802"/>
      <c r="VV299" s="802"/>
      <c r="VW299" s="802"/>
      <c r="VX299" s="802"/>
      <c r="VY299" s="802"/>
      <c r="VZ299" s="802"/>
      <c r="WA299" s="802"/>
      <c r="WB299" s="802"/>
      <c r="WC299" s="802"/>
      <c r="WD299" s="802"/>
      <c r="WE299" s="802"/>
      <c r="WF299" s="802"/>
      <c r="WG299" s="802"/>
      <c r="WH299" s="802"/>
      <c r="WI299" s="802"/>
      <c r="WJ299" s="802"/>
      <c r="WK299" s="802"/>
      <c r="WL299" s="802"/>
      <c r="WM299" s="802"/>
      <c r="WN299" s="802"/>
      <c r="WO299" s="802"/>
      <c r="WP299" s="802"/>
      <c r="WQ299" s="802"/>
      <c r="WR299" s="802"/>
      <c r="WS299" s="802"/>
      <c r="WT299" s="802"/>
      <c r="WU299" s="802"/>
      <c r="WV299" s="802"/>
      <c r="WW299" s="802"/>
      <c r="WX299" s="802"/>
      <c r="WY299" s="802"/>
      <c r="WZ299" s="802"/>
      <c r="XA299" s="802"/>
      <c r="XB299" s="802"/>
      <c r="XC299" s="802"/>
      <c r="XD299" s="802"/>
      <c r="XE299" s="802"/>
      <c r="XF299" s="802"/>
      <c r="XG299" s="802"/>
      <c r="XH299" s="802"/>
      <c r="XI299" s="802"/>
      <c r="XJ299" s="802"/>
      <c r="XK299" s="802"/>
      <c r="XL299" s="802"/>
      <c r="XM299" s="802"/>
      <c r="XN299" s="802"/>
      <c r="XO299" s="802"/>
      <c r="XP299" s="802"/>
      <c r="XQ299" s="802"/>
      <c r="XR299" s="802"/>
      <c r="XS299" s="802"/>
      <c r="XT299" s="802"/>
      <c r="XU299" s="802"/>
      <c r="XV299" s="802"/>
      <c r="XW299" s="802"/>
      <c r="XX299" s="802"/>
      <c r="XY299" s="802"/>
      <c r="XZ299" s="802"/>
      <c r="YA299" s="802"/>
      <c r="YB299" s="802"/>
      <c r="YC299" s="802"/>
      <c r="YD299" s="802"/>
      <c r="YE299" s="802"/>
      <c r="YF299" s="802"/>
      <c r="YG299" s="802"/>
      <c r="YH299" s="802"/>
      <c r="YI299" s="802"/>
      <c r="YJ299" s="802"/>
      <c r="YK299" s="802"/>
      <c r="YL299" s="802"/>
      <c r="YM299" s="802"/>
      <c r="YN299" s="802"/>
      <c r="YO299" s="802"/>
      <c r="YP299" s="802"/>
      <c r="YQ299" s="802"/>
      <c r="YR299" s="802"/>
      <c r="YS299" s="802"/>
      <c r="YT299" s="802"/>
      <c r="YU299" s="802"/>
      <c r="YV299" s="802"/>
      <c r="YW299" s="802"/>
      <c r="YX299" s="802"/>
      <c r="YY299" s="802"/>
      <c r="YZ299" s="802"/>
      <c r="ZA299" s="802"/>
      <c r="ZB299" s="802"/>
      <c r="ZC299" s="802"/>
      <c r="ZD299" s="802"/>
      <c r="ZE299" s="802"/>
      <c r="ZF299" s="802"/>
      <c r="ZG299" s="802"/>
      <c r="ZH299" s="802"/>
      <c r="ZI299" s="802"/>
      <c r="ZJ299" s="802"/>
      <c r="ZK299" s="802"/>
      <c r="ZL299" s="802"/>
      <c r="ZM299" s="802"/>
      <c r="ZN299" s="802"/>
      <c r="ZO299" s="802"/>
      <c r="ZP299" s="802"/>
      <c r="ZQ299" s="802"/>
      <c r="ZR299" s="802"/>
      <c r="ZS299" s="802"/>
      <c r="ZT299" s="802"/>
      <c r="ZU299" s="802"/>
      <c r="ZV299" s="802"/>
      <c r="ZW299" s="802"/>
      <c r="ZX299" s="802"/>
      <c r="ZY299" s="802"/>
      <c r="ZZ299" s="802"/>
      <c r="AAA299" s="802"/>
      <c r="AAB299" s="802"/>
      <c r="AAC299" s="802"/>
      <c r="AAD299" s="802"/>
      <c r="AAE299" s="802"/>
      <c r="AAF299" s="802"/>
      <c r="AAG299" s="802"/>
      <c r="AAH299" s="802"/>
      <c r="AAI299" s="802"/>
      <c r="AAJ299" s="802"/>
      <c r="AAK299" s="802"/>
      <c r="AAL299" s="802"/>
      <c r="AAM299" s="802"/>
      <c r="AAN299" s="802"/>
      <c r="AAO299" s="802"/>
      <c r="AAP299" s="802"/>
      <c r="AAQ299" s="802"/>
      <c r="AAR299" s="802"/>
      <c r="AAS299" s="802"/>
      <c r="AAT299" s="802"/>
      <c r="AAU299" s="802"/>
      <c r="AAV299" s="802"/>
      <c r="AAW299" s="802"/>
      <c r="AAX299" s="802"/>
      <c r="AAY299" s="802"/>
      <c r="AAZ299" s="802"/>
      <c r="ABA299" s="802"/>
      <c r="ABB299" s="802"/>
      <c r="ABC299" s="802"/>
      <c r="ABD299" s="802"/>
      <c r="ABE299" s="802"/>
      <c r="ABF299" s="802"/>
      <c r="ABG299" s="802"/>
      <c r="ABH299" s="802"/>
      <c r="ABI299" s="802"/>
      <c r="ABJ299" s="802"/>
      <c r="ABK299" s="802"/>
      <c r="ABL299" s="802"/>
      <c r="ABM299" s="802"/>
      <c r="ABN299" s="802"/>
      <c r="ABO299" s="802"/>
      <c r="ABP299" s="802"/>
      <c r="ABQ299" s="802"/>
      <c r="ABR299" s="802"/>
      <c r="ABS299" s="802"/>
      <c r="ABT299" s="802"/>
      <c r="ABU299" s="802"/>
      <c r="ABV299" s="802"/>
      <c r="ABW299" s="802"/>
      <c r="ABX299" s="802"/>
      <c r="ABY299" s="802"/>
      <c r="ABZ299" s="802"/>
      <c r="ACA299" s="802"/>
      <c r="ACB299" s="802"/>
      <c r="ACC299" s="802"/>
      <c r="ACD299" s="802"/>
      <c r="ACE299" s="802"/>
      <c r="ACF299" s="802"/>
      <c r="ACG299" s="802"/>
      <c r="ACH299" s="802"/>
      <c r="ACI299" s="802"/>
      <c r="ACJ299" s="802"/>
      <c r="ACK299" s="802"/>
      <c r="ACL299" s="802"/>
      <c r="ACM299" s="802"/>
      <c r="ACN299" s="802"/>
      <c r="ACO299" s="802"/>
      <c r="ACP299" s="802"/>
      <c r="ACQ299" s="802"/>
      <c r="ACR299" s="802"/>
      <c r="ACS299" s="802"/>
      <c r="ACT299" s="802"/>
      <c r="ACU299" s="802"/>
      <c r="ACV299" s="802"/>
      <c r="ACW299" s="802"/>
      <c r="ACX299" s="802"/>
      <c r="ACY299" s="802"/>
      <c r="ACZ299" s="802"/>
      <c r="ADA299" s="802"/>
      <c r="ADB299" s="802"/>
      <c r="ADC299" s="802"/>
      <c r="ADD299" s="802"/>
      <c r="ADE299" s="802"/>
      <c r="ADF299" s="802"/>
      <c r="ADG299" s="802"/>
      <c r="ADH299" s="802"/>
      <c r="ADI299" s="802"/>
      <c r="ADJ299" s="802"/>
      <c r="ADK299" s="802"/>
      <c r="ADL299" s="802"/>
      <c r="ADM299" s="802"/>
      <c r="ADN299" s="802"/>
      <c r="ADO299" s="802"/>
      <c r="ADP299" s="802"/>
      <c r="ADQ299" s="802"/>
      <c r="ADR299" s="802"/>
      <c r="ADS299" s="802"/>
      <c r="ADT299" s="802"/>
      <c r="ADU299" s="802"/>
      <c r="ADV299" s="802"/>
      <c r="ADW299" s="802"/>
      <c r="ADX299" s="802"/>
      <c r="ADY299" s="802"/>
      <c r="ADZ299" s="802"/>
      <c r="AEA299" s="802"/>
      <c r="AEB299" s="802"/>
      <c r="AEC299" s="802"/>
      <c r="AED299" s="802"/>
      <c r="AEE299" s="802"/>
      <c r="AEF299" s="802"/>
      <c r="AEG299" s="802"/>
      <c r="AEH299" s="802"/>
      <c r="AEI299" s="802"/>
      <c r="AEJ299" s="802"/>
      <c r="AEK299" s="802"/>
      <c r="AEL299" s="802"/>
      <c r="AEM299" s="802"/>
      <c r="AEN299" s="802"/>
      <c r="AEO299" s="802"/>
      <c r="AEP299" s="802"/>
      <c r="AEQ299" s="802"/>
      <c r="AER299" s="802"/>
      <c r="AES299" s="802"/>
      <c r="AET299" s="802"/>
      <c r="AEU299" s="802"/>
      <c r="AEV299" s="802"/>
      <c r="AEW299" s="802"/>
      <c r="AEX299" s="802"/>
      <c r="AEY299" s="802"/>
      <c r="AEZ299" s="802"/>
      <c r="AFA299" s="802"/>
      <c r="AFB299" s="802"/>
      <c r="AFC299" s="802"/>
      <c r="AFD299" s="802"/>
      <c r="AFE299" s="802"/>
      <c r="AFF299" s="802"/>
      <c r="AFG299" s="802"/>
      <c r="AFH299" s="802"/>
      <c r="AFI299" s="802"/>
      <c r="AFJ299" s="802"/>
      <c r="AFK299" s="802"/>
      <c r="AFL299" s="802"/>
      <c r="AFM299" s="802"/>
      <c r="AFN299" s="802"/>
      <c r="AFO299" s="802"/>
      <c r="AFP299" s="802"/>
      <c r="AFQ299" s="802"/>
      <c r="AFR299" s="802"/>
      <c r="AFS299" s="802"/>
      <c r="AFT299" s="802"/>
      <c r="AFU299" s="802"/>
      <c r="AFV299" s="802"/>
      <c r="AFW299" s="802"/>
      <c r="AFX299" s="802"/>
      <c r="AFY299" s="802"/>
      <c r="AFZ299" s="802"/>
      <c r="AGA299" s="802"/>
      <c r="AGB299" s="802"/>
      <c r="AGC299" s="802"/>
      <c r="AGD299" s="802"/>
      <c r="AGE299" s="802"/>
      <c r="AGF299" s="802"/>
      <c r="AGG299" s="802"/>
      <c r="AGH299" s="802"/>
      <c r="AGI299" s="802"/>
      <c r="AGJ299" s="802"/>
      <c r="AGK299" s="802"/>
      <c r="AGL299" s="802"/>
      <c r="AGM299" s="802"/>
      <c r="AGN299" s="802"/>
      <c r="AGO299" s="802"/>
      <c r="AGP299" s="802"/>
      <c r="AGQ299" s="802"/>
      <c r="AGR299" s="802"/>
      <c r="AGS299" s="802"/>
      <c r="AGT299" s="802"/>
      <c r="AGU299" s="802"/>
      <c r="AGV299" s="802"/>
      <c r="AGW299" s="802"/>
      <c r="AGX299" s="802"/>
      <c r="AGY299" s="802"/>
      <c r="AGZ299" s="802"/>
      <c r="AHA299" s="802"/>
      <c r="AHB299" s="802"/>
      <c r="AHC299" s="802"/>
      <c r="AHD299" s="802"/>
      <c r="AHE299" s="802"/>
      <c r="AHF299" s="802"/>
      <c r="AHG299" s="802"/>
      <c r="AHH299" s="802"/>
      <c r="AHI299" s="802"/>
      <c r="AHJ299" s="802"/>
      <c r="AHK299" s="802"/>
      <c r="AHL299" s="802"/>
      <c r="AHM299" s="802"/>
      <c r="AHN299" s="802"/>
      <c r="AHO299" s="802"/>
      <c r="AHP299" s="802"/>
      <c r="AHQ299" s="802"/>
      <c r="AHR299" s="802"/>
      <c r="AHS299" s="802"/>
      <c r="AHT299" s="802"/>
      <c r="AHU299" s="802"/>
      <c r="AHV299" s="802"/>
      <c r="AHW299" s="802"/>
      <c r="AHX299" s="802"/>
      <c r="AHY299" s="802"/>
      <c r="AHZ299" s="802"/>
      <c r="AIA299" s="802"/>
      <c r="AIB299" s="802"/>
      <c r="AIC299" s="802"/>
      <c r="AID299" s="802"/>
      <c r="AIE299" s="802"/>
      <c r="AIF299" s="802"/>
      <c r="AIG299" s="802"/>
      <c r="AIH299" s="802"/>
      <c r="AII299" s="802"/>
      <c r="AIJ299" s="802"/>
      <c r="AQE299" s="802"/>
      <c r="AQF299" s="802"/>
      <c r="AQG299" s="802"/>
      <c r="AQH299" s="802"/>
      <c r="AQI299" s="802"/>
      <c r="AQJ299" s="802"/>
      <c r="AQK299" s="802"/>
      <c r="AQL299" s="802"/>
      <c r="AQM299" s="802"/>
      <c r="AQN299" s="802"/>
      <c r="AQO299" s="802"/>
      <c r="AQP299" s="802"/>
      <c r="AQQ299" s="802"/>
      <c r="AQR299" s="802"/>
      <c r="AQS299" s="802"/>
      <c r="AQT299" s="802"/>
      <c r="AQU299" s="802"/>
      <c r="AQV299" s="802"/>
      <c r="AQW299" s="802"/>
      <c r="AQX299" s="802"/>
      <c r="AQY299" s="802"/>
      <c r="AQZ299" s="802"/>
      <c r="ARA299" s="802"/>
      <c r="ARB299" s="802"/>
      <c r="ARC299" s="802"/>
      <c r="ARD299" s="802"/>
      <c r="ARE299" s="802"/>
      <c r="ARF299" s="802"/>
      <c r="ARG299" s="802"/>
      <c r="ARH299" s="802"/>
      <c r="ARI299" s="802"/>
      <c r="ARJ299" s="802"/>
      <c r="ARK299" s="802"/>
      <c r="ARL299" s="802"/>
      <c r="ARM299" s="802"/>
      <c r="ARN299" s="802"/>
      <c r="ARO299" s="802"/>
      <c r="ARP299" s="802"/>
      <c r="ARQ299" s="802"/>
      <c r="ARR299" s="802"/>
      <c r="ARS299" s="802"/>
      <c r="ART299" s="802"/>
      <c r="ARU299" s="802"/>
      <c r="ARV299" s="802"/>
      <c r="ARW299" s="802"/>
      <c r="ARX299" s="802"/>
      <c r="ARY299" s="802"/>
      <c r="ARZ299" s="802"/>
      <c r="ASA299" s="802"/>
      <c r="ASB299" s="802"/>
      <c r="ASC299" s="802"/>
      <c r="ASD299" s="802"/>
      <c r="ASE299" s="802"/>
      <c r="ASF299" s="802"/>
      <c r="ASG299" s="802"/>
      <c r="ASH299" s="802"/>
      <c r="ASI299" s="802"/>
      <c r="ASJ299" s="802"/>
      <c r="ASK299" s="802"/>
      <c r="ASL299" s="802"/>
      <c r="ATP299" s="802"/>
      <c r="ATQ299" s="802"/>
      <c r="ATR299" s="802"/>
      <c r="ATS299" s="802"/>
      <c r="ATT299" s="802"/>
      <c r="ATU299" s="802"/>
      <c r="ATV299" s="802"/>
      <c r="ATW299" s="802"/>
      <c r="ATX299" s="802"/>
      <c r="ATY299" s="802"/>
      <c r="ATZ299" s="802"/>
      <c r="AUA299" s="802"/>
      <c r="AUB299" s="802"/>
      <c r="AUC299" s="802"/>
      <c r="AUD299" s="802"/>
      <c r="AUE299" s="802"/>
      <c r="AUF299" s="802"/>
      <c r="AUG299" s="802"/>
      <c r="AUH299" s="802"/>
      <c r="AUI299" s="802"/>
      <c r="AUJ299" s="802"/>
      <c r="AUK299" s="802"/>
      <c r="AUL299" s="802"/>
      <c r="AUM299" s="802"/>
      <c r="AUN299" s="802"/>
      <c r="AUO299" s="802"/>
      <c r="AUP299" s="801"/>
      <c r="AUQ299" s="802"/>
      <c r="AUR299" s="801"/>
      <c r="AUS299" s="802"/>
      <c r="AUT299" s="801"/>
      <c r="AUU299" s="802"/>
      <c r="AUV299" s="802"/>
      <c r="AUW299" s="802"/>
      <c r="AUX299" s="802"/>
      <c r="AUY299" s="802"/>
      <c r="AUZ299" s="802"/>
      <c r="AVA299" s="802"/>
      <c r="AVB299" s="802"/>
      <c r="AVC299" s="802"/>
      <c r="AVD299" s="802"/>
      <c r="AVE299" s="802"/>
      <c r="AVF299" s="802"/>
      <c r="AVG299" s="802"/>
      <c r="AVH299" s="802"/>
      <c r="AVI299" s="802"/>
      <c r="AVJ299" s="808"/>
      <c r="AVK299" s="808"/>
      <c r="AVL299" s="808"/>
      <c r="AVM299" s="808"/>
      <c r="AVN299" s="808"/>
      <c r="AVO299" s="808"/>
      <c r="AVP299" s="808"/>
      <c r="AVQ299" s="808"/>
      <c r="AVR299" s="808"/>
      <c r="AVS299" s="808"/>
      <c r="AVT299" s="808"/>
      <c r="AVU299" s="809"/>
      <c r="AVV299" s="809"/>
      <c r="AVW299" s="809"/>
      <c r="AVX299" s="809"/>
      <c r="AVY299" s="809"/>
      <c r="AVZ299" s="809"/>
      <c r="AWA299" s="809"/>
      <c r="AWB299" s="809"/>
      <c r="AWC299" s="809"/>
      <c r="AWD299" s="809"/>
      <c r="AWE299" s="809"/>
      <c r="AWF299" s="809"/>
      <c r="AWG299" s="809"/>
      <c r="AWH299" s="809"/>
      <c r="AWI299" s="809"/>
      <c r="AWJ299" s="809"/>
      <c r="AWK299" s="809"/>
      <c r="AWL299" s="809"/>
      <c r="AWM299" s="809"/>
      <c r="AWN299" s="809"/>
      <c r="AWO299" s="809"/>
      <c r="AWP299" s="809"/>
      <c r="AWQ299" s="809"/>
      <c r="AWR299" s="808"/>
      <c r="AWS299" s="761"/>
      <c r="AWT299" s="808"/>
      <c r="AWU299" s="809"/>
      <c r="AWV299" s="809"/>
      <c r="AWW299" s="809"/>
      <c r="AWX299" s="809"/>
      <c r="AWY299" s="809"/>
      <c r="AWZ299" s="809"/>
      <c r="AXA299" s="809"/>
      <c r="AXB299" s="809"/>
      <c r="AXC299" s="809"/>
      <c r="AXD299" s="809"/>
      <c r="AXE299" s="809"/>
      <c r="AXF299" s="809"/>
      <c r="AXG299" s="809"/>
      <c r="AXH299" s="809"/>
      <c r="AXI299" s="809"/>
      <c r="AXJ299" s="809"/>
      <c r="AXK299" s="809"/>
      <c r="AXL299" s="809"/>
      <c r="AXM299" s="809"/>
      <c r="AXN299" s="809"/>
      <c r="AXO299" s="809"/>
      <c r="AXP299" s="809"/>
      <c r="AXQ299" s="809"/>
      <c r="AXR299" s="809"/>
      <c r="AXS299" s="809"/>
      <c r="AXT299" s="809"/>
      <c r="AXU299" s="809"/>
      <c r="AXV299" s="809"/>
      <c r="AXW299" s="809"/>
      <c r="AXX299" s="809"/>
      <c r="AXY299" s="809"/>
      <c r="AXZ299" s="809"/>
      <c r="AYA299" s="809"/>
      <c r="AYB299" s="809"/>
      <c r="AYC299" s="809"/>
      <c r="AYD299" s="808"/>
      <c r="AYE299" s="808"/>
      <c r="AYF299" s="809"/>
      <c r="AYG299" s="808"/>
      <c r="AYH299" s="810"/>
      <c r="AYI299" s="810"/>
      <c r="AYJ299" s="810"/>
      <c r="AYK299" s="810"/>
      <c r="AYL299" s="810"/>
      <c r="AYM299" s="810"/>
      <c r="AYN299" s="810"/>
      <c r="AYO299" s="810"/>
      <c r="AYP299" s="810"/>
      <c r="AYQ299" s="810"/>
      <c r="AYR299" s="810"/>
      <c r="AYS299" s="810"/>
      <c r="AYT299" s="810"/>
      <c r="AYU299" s="810"/>
      <c r="AYV299" s="810"/>
      <c r="AYW299" s="810"/>
      <c r="AYX299" s="810"/>
      <c r="AYY299" s="810"/>
      <c r="AYZ299" s="810"/>
      <c r="AZA299" s="810"/>
      <c r="AZB299" s="810"/>
      <c r="AZC299" s="810"/>
      <c r="AZD299" s="810"/>
      <c r="AZE299" s="810"/>
      <c r="AZF299" s="810"/>
      <c r="AZG299" s="810"/>
      <c r="AZH299" s="810"/>
      <c r="AZI299" s="810"/>
      <c r="AZJ299" s="810"/>
      <c r="AZK299" s="810"/>
      <c r="AZL299" s="810"/>
      <c r="AZM299" s="810"/>
      <c r="AZN299" s="810"/>
      <c r="AZO299" s="810"/>
      <c r="AZP299" s="809"/>
      <c r="AZQ299" s="802"/>
      <c r="AZR299" s="802"/>
      <c r="AZS299" s="802"/>
    </row>
    <row r="300" spans="45:920 1123:1371" s="793" customFormat="1" ht="13.5">
      <c r="AS300" s="802"/>
      <c r="AT300" s="802"/>
      <c r="AU300" s="802"/>
      <c r="AV300" s="802"/>
      <c r="AW300" s="802"/>
      <c r="AX300" s="802"/>
      <c r="AY300" s="802"/>
      <c r="AZ300" s="802"/>
      <c r="BA300" s="802"/>
      <c r="BB300" s="802"/>
      <c r="BC300" s="802"/>
      <c r="BD300" s="802"/>
      <c r="BE300" s="802"/>
      <c r="BF300" s="802"/>
      <c r="BG300" s="802"/>
      <c r="BH300" s="802"/>
      <c r="BI300" s="802"/>
      <c r="BJ300" s="802"/>
      <c r="BK300" s="802"/>
      <c r="BL300" s="802"/>
      <c r="BM300" s="802"/>
      <c r="BN300" s="802"/>
      <c r="BO300" s="802"/>
      <c r="BP300" s="802"/>
      <c r="BQ300" s="802"/>
      <c r="BR300" s="802"/>
      <c r="BS300" s="802"/>
      <c r="BT300" s="802"/>
      <c r="BU300" s="802"/>
      <c r="BV300" s="802"/>
      <c r="BW300" s="802"/>
      <c r="BX300" s="802"/>
      <c r="BY300" s="802"/>
      <c r="BZ300" s="802"/>
      <c r="CA300" s="802"/>
      <c r="CB300" s="802"/>
      <c r="CC300" s="802"/>
      <c r="CD300" s="802"/>
      <c r="CE300" s="802"/>
      <c r="CF300" s="802"/>
      <c r="CG300" s="802"/>
      <c r="CH300" s="802"/>
      <c r="CI300" s="802"/>
      <c r="CJ300" s="802"/>
      <c r="CK300" s="802"/>
      <c r="CL300" s="802"/>
      <c r="CM300" s="802"/>
      <c r="CN300" s="802"/>
      <c r="CO300" s="802"/>
      <c r="CP300" s="802"/>
      <c r="CQ300" s="802"/>
      <c r="CR300" s="802"/>
      <c r="CS300" s="802"/>
      <c r="CT300" s="802"/>
      <c r="CU300" s="802"/>
      <c r="CV300" s="802"/>
      <c r="CW300" s="802"/>
      <c r="CX300" s="802"/>
      <c r="CY300" s="802"/>
      <c r="CZ300" s="802"/>
      <c r="DA300" s="802"/>
      <c r="DB300" s="802"/>
      <c r="DC300" s="802"/>
      <c r="DD300" s="802"/>
      <c r="DE300" s="802"/>
      <c r="DF300" s="802"/>
      <c r="DG300" s="802"/>
      <c r="DH300" s="802"/>
      <c r="DI300" s="802"/>
      <c r="DJ300" s="802"/>
      <c r="DK300" s="802"/>
      <c r="DL300" s="802"/>
      <c r="DM300" s="802"/>
      <c r="DN300" s="802"/>
      <c r="DO300" s="802"/>
      <c r="DP300" s="802"/>
      <c r="DQ300" s="802"/>
      <c r="DR300" s="802"/>
      <c r="DS300" s="802"/>
      <c r="DT300" s="802"/>
      <c r="DU300" s="802"/>
      <c r="DV300" s="802"/>
      <c r="DW300" s="802"/>
      <c r="DX300" s="802"/>
      <c r="DY300" s="802"/>
      <c r="DZ300" s="802"/>
      <c r="EA300" s="802"/>
      <c r="EB300" s="802"/>
      <c r="EC300" s="802"/>
      <c r="ED300" s="802"/>
      <c r="EE300" s="802"/>
      <c r="EF300" s="802"/>
      <c r="EG300" s="802"/>
      <c r="EH300" s="802"/>
      <c r="EI300" s="802"/>
      <c r="EJ300" s="802"/>
      <c r="EK300" s="802"/>
      <c r="EL300" s="802"/>
      <c r="EM300" s="802"/>
      <c r="EN300" s="802"/>
      <c r="EO300" s="802"/>
      <c r="EP300" s="802"/>
      <c r="EQ300" s="802"/>
      <c r="ER300" s="802"/>
      <c r="ES300" s="802"/>
      <c r="ET300" s="802"/>
      <c r="EU300" s="802"/>
      <c r="EV300" s="802"/>
      <c r="EW300" s="802"/>
      <c r="EX300" s="802"/>
      <c r="EY300" s="802"/>
      <c r="EZ300" s="802"/>
      <c r="FA300" s="802"/>
      <c r="FB300" s="802"/>
      <c r="FC300" s="802"/>
      <c r="FD300" s="802"/>
      <c r="FE300" s="802"/>
      <c r="FF300" s="802"/>
      <c r="FG300" s="802"/>
      <c r="FH300" s="802"/>
      <c r="FI300" s="802"/>
      <c r="FJ300" s="802"/>
      <c r="FK300" s="802"/>
      <c r="FL300" s="802"/>
      <c r="FM300" s="802"/>
      <c r="FN300" s="802"/>
      <c r="FO300" s="802"/>
      <c r="FP300" s="802"/>
      <c r="FQ300" s="802"/>
      <c r="FR300" s="802"/>
      <c r="FS300" s="802"/>
      <c r="FT300" s="802"/>
      <c r="FU300" s="802"/>
      <c r="FV300" s="802"/>
      <c r="FW300" s="802"/>
      <c r="FX300" s="802"/>
      <c r="FY300" s="802"/>
      <c r="FZ300" s="802"/>
      <c r="GA300" s="802"/>
      <c r="GB300" s="802"/>
      <c r="GC300" s="802"/>
      <c r="GD300" s="802"/>
      <c r="GE300" s="802"/>
      <c r="GF300" s="802"/>
      <c r="GG300" s="802"/>
      <c r="GH300" s="802"/>
      <c r="GI300" s="802"/>
      <c r="GJ300" s="802"/>
      <c r="GK300" s="802"/>
      <c r="GL300" s="802"/>
      <c r="GM300" s="802"/>
      <c r="GN300" s="802"/>
      <c r="GO300" s="802"/>
      <c r="GP300" s="802"/>
      <c r="GQ300" s="802"/>
      <c r="GR300" s="802"/>
      <c r="GS300" s="802"/>
      <c r="GT300" s="802"/>
      <c r="GU300" s="802"/>
      <c r="GV300" s="802"/>
      <c r="GW300" s="802"/>
      <c r="GX300" s="802"/>
      <c r="GY300" s="802"/>
      <c r="GZ300" s="802"/>
      <c r="HA300" s="802"/>
      <c r="HB300" s="802"/>
      <c r="HC300" s="802"/>
      <c r="HD300" s="802"/>
      <c r="HE300" s="802"/>
      <c r="HF300" s="802"/>
      <c r="HG300" s="802"/>
      <c r="HH300" s="802"/>
      <c r="HI300" s="802"/>
      <c r="HJ300" s="802"/>
      <c r="HK300" s="802"/>
      <c r="HL300" s="802"/>
      <c r="HM300" s="802"/>
      <c r="HN300" s="802"/>
      <c r="HO300" s="802"/>
      <c r="HP300" s="802"/>
      <c r="HQ300" s="802"/>
      <c r="HR300" s="802"/>
      <c r="HS300" s="802"/>
      <c r="HT300" s="802"/>
      <c r="HU300" s="802"/>
      <c r="HV300" s="802"/>
      <c r="HW300" s="802"/>
      <c r="HX300" s="802"/>
      <c r="HY300" s="802"/>
      <c r="HZ300" s="802"/>
      <c r="IA300" s="802"/>
      <c r="IB300" s="802"/>
      <c r="IC300" s="802"/>
      <c r="ID300" s="802"/>
      <c r="IE300" s="802"/>
      <c r="IF300" s="802"/>
      <c r="IG300" s="802"/>
      <c r="IH300" s="802"/>
      <c r="II300" s="802"/>
      <c r="IJ300" s="802"/>
      <c r="IK300" s="802"/>
      <c r="IL300" s="802"/>
      <c r="IM300" s="802"/>
      <c r="IN300" s="802"/>
      <c r="IO300" s="802"/>
      <c r="IP300" s="802"/>
      <c r="IQ300" s="802"/>
      <c r="IR300" s="802"/>
      <c r="IS300" s="802"/>
      <c r="IT300" s="802"/>
      <c r="IU300" s="802"/>
      <c r="IV300" s="802"/>
      <c r="IW300" s="802"/>
      <c r="IX300" s="802"/>
      <c r="IY300" s="802"/>
      <c r="IZ300" s="802"/>
      <c r="JA300" s="802"/>
      <c r="JB300" s="802"/>
      <c r="JC300" s="802"/>
      <c r="JD300" s="802"/>
      <c r="JE300" s="802"/>
      <c r="JF300" s="802"/>
      <c r="JG300" s="802"/>
      <c r="JH300" s="802"/>
      <c r="JI300" s="802"/>
      <c r="JJ300" s="802"/>
      <c r="JK300" s="802"/>
      <c r="JL300" s="802"/>
      <c r="JM300" s="802"/>
      <c r="JN300" s="802"/>
      <c r="JO300" s="802"/>
      <c r="JP300" s="802"/>
      <c r="JQ300" s="802"/>
      <c r="JR300" s="802"/>
      <c r="JS300" s="802"/>
      <c r="JT300" s="802"/>
      <c r="JU300" s="802"/>
      <c r="JV300" s="802"/>
      <c r="JW300" s="802"/>
      <c r="JX300" s="802"/>
      <c r="JY300" s="802"/>
      <c r="JZ300" s="802"/>
      <c r="KA300" s="802"/>
      <c r="KB300" s="802"/>
      <c r="KC300" s="802"/>
      <c r="KD300" s="802"/>
      <c r="KE300" s="802"/>
      <c r="KF300" s="802"/>
      <c r="KG300" s="802"/>
      <c r="KH300" s="802"/>
      <c r="KI300" s="802"/>
      <c r="KJ300" s="802"/>
      <c r="KK300" s="802"/>
      <c r="KL300" s="802"/>
      <c r="KM300" s="802"/>
      <c r="KN300" s="802"/>
      <c r="KO300" s="802"/>
      <c r="KP300" s="802"/>
      <c r="KQ300" s="802"/>
      <c r="KR300" s="802"/>
      <c r="KS300" s="802"/>
      <c r="KT300" s="802"/>
      <c r="KU300" s="802"/>
      <c r="KV300" s="802"/>
      <c r="KW300" s="802"/>
      <c r="KX300" s="802"/>
      <c r="KY300" s="802"/>
      <c r="KZ300" s="802"/>
      <c r="LA300" s="802"/>
      <c r="LB300" s="802"/>
      <c r="LC300" s="802"/>
      <c r="LD300" s="802"/>
      <c r="LE300" s="802"/>
      <c r="LF300" s="802"/>
      <c r="LG300" s="802"/>
      <c r="LH300" s="802"/>
      <c r="LI300" s="802"/>
      <c r="LJ300" s="802"/>
      <c r="LK300" s="802"/>
      <c r="LL300" s="802"/>
      <c r="LM300" s="802"/>
      <c r="LN300" s="802"/>
      <c r="LO300" s="802"/>
      <c r="LP300" s="802"/>
      <c r="LQ300" s="802"/>
      <c r="LR300" s="802"/>
      <c r="LS300" s="802"/>
      <c r="LT300" s="802"/>
      <c r="LU300" s="802"/>
      <c r="LV300" s="802"/>
      <c r="LW300" s="802"/>
      <c r="LX300" s="802"/>
      <c r="LY300" s="802"/>
      <c r="LZ300" s="802"/>
      <c r="MA300" s="802"/>
      <c r="MB300" s="802"/>
      <c r="MC300" s="802"/>
      <c r="MD300" s="802"/>
      <c r="ME300" s="802"/>
      <c r="MF300" s="802"/>
      <c r="MG300" s="802"/>
      <c r="MH300" s="802"/>
      <c r="MI300" s="802"/>
      <c r="MJ300" s="802"/>
      <c r="MK300" s="802"/>
      <c r="ML300" s="802"/>
      <c r="MM300" s="802"/>
      <c r="MN300" s="802"/>
      <c r="MO300" s="802"/>
      <c r="MP300" s="802"/>
      <c r="MQ300" s="802"/>
      <c r="MR300" s="802"/>
      <c r="MS300" s="802"/>
      <c r="MT300" s="802"/>
      <c r="MU300" s="802"/>
      <c r="MV300" s="802"/>
      <c r="MW300" s="802"/>
      <c r="MX300" s="802"/>
      <c r="MY300" s="802"/>
      <c r="MZ300" s="802"/>
      <c r="NA300" s="802"/>
      <c r="NB300" s="802"/>
      <c r="NC300" s="802"/>
      <c r="ND300" s="802"/>
      <c r="NE300" s="802"/>
      <c r="NF300" s="802"/>
      <c r="NG300" s="802"/>
      <c r="NH300" s="802"/>
      <c r="NI300" s="802"/>
      <c r="NJ300" s="802"/>
      <c r="NK300" s="802"/>
      <c r="NL300" s="802"/>
      <c r="NM300" s="802"/>
      <c r="NN300" s="802"/>
      <c r="NO300" s="802"/>
      <c r="NP300" s="802"/>
      <c r="NQ300" s="802"/>
      <c r="NR300" s="802"/>
      <c r="NS300" s="802"/>
      <c r="NT300" s="802"/>
      <c r="NU300" s="802"/>
      <c r="NV300" s="802"/>
      <c r="NW300" s="802"/>
      <c r="NX300" s="802"/>
      <c r="NY300" s="802"/>
      <c r="NZ300" s="802"/>
      <c r="OA300" s="802"/>
      <c r="OB300" s="802"/>
      <c r="OC300" s="802"/>
      <c r="OD300" s="802"/>
      <c r="OE300" s="802"/>
      <c r="OF300" s="802"/>
      <c r="OG300" s="802"/>
      <c r="OH300" s="802"/>
      <c r="OI300" s="802"/>
      <c r="OJ300" s="802"/>
      <c r="OK300" s="802"/>
      <c r="OL300" s="802"/>
      <c r="OM300" s="802"/>
      <c r="ON300" s="802"/>
      <c r="OO300" s="802"/>
      <c r="OP300" s="802"/>
      <c r="OQ300" s="802"/>
      <c r="OR300" s="802"/>
      <c r="OS300" s="802"/>
      <c r="OT300" s="802"/>
      <c r="OU300" s="802"/>
      <c r="OV300" s="802"/>
      <c r="OW300" s="802"/>
      <c r="OX300" s="802"/>
      <c r="OY300" s="802"/>
      <c r="OZ300" s="802"/>
      <c r="PA300" s="802"/>
      <c r="PB300" s="802"/>
      <c r="PC300" s="802"/>
      <c r="PD300" s="802"/>
      <c r="PE300" s="802"/>
      <c r="PF300" s="802"/>
      <c r="PG300" s="802"/>
      <c r="PH300" s="802"/>
      <c r="PI300" s="802"/>
      <c r="PJ300" s="802"/>
      <c r="PK300" s="802"/>
      <c r="PL300" s="802"/>
      <c r="PM300" s="802"/>
      <c r="PN300" s="802"/>
      <c r="PO300" s="802"/>
      <c r="PP300" s="802"/>
      <c r="PQ300" s="802"/>
      <c r="PR300" s="802"/>
      <c r="PS300" s="802"/>
      <c r="PT300" s="802"/>
      <c r="PU300" s="802"/>
      <c r="PV300" s="802"/>
      <c r="PW300" s="802"/>
      <c r="PX300" s="802"/>
      <c r="PY300" s="802"/>
      <c r="PZ300" s="802"/>
      <c r="QA300" s="802"/>
      <c r="QB300" s="802"/>
      <c r="QC300" s="802"/>
      <c r="QD300" s="802"/>
      <c r="QE300" s="802"/>
      <c r="QF300" s="802"/>
      <c r="QG300" s="802"/>
      <c r="QH300" s="802"/>
      <c r="QI300" s="802"/>
      <c r="QJ300" s="802"/>
      <c r="QK300" s="802"/>
      <c r="QL300" s="802"/>
      <c r="QM300" s="802"/>
      <c r="QN300" s="802"/>
      <c r="QO300" s="802"/>
      <c r="QP300" s="802"/>
      <c r="QQ300" s="802"/>
      <c r="QR300" s="802"/>
      <c r="QS300" s="802"/>
      <c r="QT300" s="802"/>
      <c r="QU300" s="802"/>
      <c r="QV300" s="802"/>
      <c r="QW300" s="802"/>
      <c r="QX300" s="802"/>
      <c r="QY300" s="802"/>
      <c r="QZ300" s="802"/>
      <c r="RA300" s="802"/>
      <c r="RB300" s="802"/>
      <c r="RC300" s="802"/>
      <c r="RD300" s="802"/>
      <c r="RE300" s="802"/>
      <c r="RF300" s="802"/>
      <c r="RG300" s="802"/>
      <c r="RH300" s="802"/>
      <c r="RI300" s="802"/>
      <c r="RJ300" s="802"/>
      <c r="RK300" s="802"/>
      <c r="RL300" s="802"/>
      <c r="RM300" s="802"/>
      <c r="RN300" s="802"/>
      <c r="RO300" s="802"/>
      <c r="RP300" s="802"/>
      <c r="RQ300" s="802"/>
      <c r="RR300" s="802"/>
      <c r="RS300" s="802"/>
      <c r="RT300" s="802"/>
      <c r="RU300" s="802"/>
      <c r="RV300" s="802"/>
      <c r="RW300" s="802"/>
      <c r="RX300" s="802"/>
      <c r="RY300" s="802"/>
      <c r="RZ300" s="802"/>
      <c r="SA300" s="802"/>
      <c r="SB300" s="802"/>
      <c r="SC300" s="802"/>
      <c r="SD300" s="802"/>
      <c r="SE300" s="802"/>
      <c r="SF300" s="802"/>
      <c r="SG300" s="802"/>
      <c r="SH300" s="802"/>
      <c r="SI300" s="802"/>
      <c r="SJ300" s="802"/>
      <c r="SK300" s="802"/>
      <c r="SL300" s="802"/>
      <c r="SM300" s="802"/>
      <c r="SN300" s="802"/>
      <c r="SO300" s="802"/>
      <c r="SP300" s="802"/>
      <c r="SQ300" s="802"/>
      <c r="SR300" s="802"/>
      <c r="SS300" s="802"/>
      <c r="ST300" s="802"/>
      <c r="SU300" s="802"/>
      <c r="SV300" s="802"/>
      <c r="SW300" s="802"/>
      <c r="SX300" s="802"/>
      <c r="SY300" s="802"/>
      <c r="SZ300" s="802"/>
      <c r="TA300" s="802"/>
      <c r="TB300" s="802"/>
      <c r="TC300" s="802"/>
      <c r="TD300" s="802"/>
      <c r="TE300" s="802"/>
      <c r="TF300" s="802"/>
      <c r="TG300" s="802"/>
      <c r="TH300" s="802"/>
      <c r="TI300" s="802"/>
      <c r="TJ300" s="802"/>
      <c r="TK300" s="802"/>
      <c r="TL300" s="802"/>
      <c r="TM300" s="802"/>
      <c r="TN300" s="802"/>
      <c r="TO300" s="802"/>
      <c r="TP300" s="802"/>
      <c r="TQ300" s="802"/>
      <c r="TR300" s="802"/>
      <c r="TS300" s="802"/>
      <c r="TT300" s="802"/>
      <c r="TU300" s="802"/>
      <c r="TV300" s="802"/>
      <c r="TW300" s="802"/>
      <c r="TX300" s="802"/>
      <c r="TY300" s="802"/>
      <c r="TZ300" s="802"/>
      <c r="UA300" s="802"/>
      <c r="UB300" s="802"/>
      <c r="UC300" s="802"/>
      <c r="UD300" s="802"/>
      <c r="UE300" s="802"/>
      <c r="UF300" s="802"/>
      <c r="UG300" s="802"/>
      <c r="UH300" s="802"/>
      <c r="UI300" s="802"/>
      <c r="UJ300" s="802"/>
      <c r="UK300" s="802"/>
      <c r="UL300" s="802"/>
      <c r="UM300" s="802"/>
      <c r="UN300" s="802"/>
      <c r="UO300" s="802"/>
      <c r="UP300" s="802"/>
      <c r="UQ300" s="802"/>
      <c r="UR300" s="802"/>
      <c r="US300" s="802"/>
      <c r="UT300" s="802"/>
      <c r="UU300" s="802"/>
      <c r="UV300" s="802"/>
      <c r="UW300" s="802"/>
      <c r="UX300" s="802"/>
      <c r="UY300" s="802"/>
      <c r="UZ300" s="802"/>
      <c r="VA300" s="802"/>
      <c r="VB300" s="802"/>
      <c r="VC300" s="802"/>
      <c r="VD300" s="802"/>
      <c r="VE300" s="802"/>
      <c r="VF300" s="802"/>
      <c r="VG300" s="802"/>
      <c r="VH300" s="802"/>
      <c r="VI300" s="802"/>
      <c r="VJ300" s="802"/>
      <c r="VK300" s="802"/>
      <c r="VL300" s="802"/>
      <c r="VM300" s="802"/>
      <c r="VN300" s="802"/>
      <c r="VO300" s="802"/>
      <c r="VP300" s="802"/>
      <c r="VQ300" s="802"/>
      <c r="VR300" s="802"/>
      <c r="VS300" s="802"/>
      <c r="VT300" s="802"/>
      <c r="VU300" s="802"/>
      <c r="VV300" s="802"/>
      <c r="VW300" s="802"/>
      <c r="VX300" s="802"/>
      <c r="VY300" s="802"/>
      <c r="VZ300" s="802"/>
      <c r="WA300" s="802"/>
      <c r="WB300" s="802"/>
      <c r="WC300" s="802"/>
      <c r="WD300" s="802"/>
      <c r="WE300" s="802"/>
      <c r="WF300" s="802"/>
      <c r="WG300" s="802"/>
      <c r="WH300" s="802"/>
      <c r="WI300" s="802"/>
      <c r="WJ300" s="802"/>
      <c r="WK300" s="802"/>
      <c r="WL300" s="802"/>
      <c r="WM300" s="802"/>
      <c r="WN300" s="802"/>
      <c r="WO300" s="802"/>
      <c r="WP300" s="802"/>
      <c r="WQ300" s="802"/>
      <c r="WR300" s="802"/>
      <c r="WS300" s="802"/>
      <c r="WT300" s="802"/>
      <c r="WU300" s="802"/>
      <c r="WV300" s="802"/>
      <c r="WW300" s="802"/>
      <c r="WX300" s="802"/>
      <c r="WY300" s="802"/>
      <c r="WZ300" s="802"/>
      <c r="XA300" s="802"/>
      <c r="XB300" s="802"/>
      <c r="XC300" s="802"/>
      <c r="XD300" s="802"/>
      <c r="XE300" s="802"/>
      <c r="XF300" s="802"/>
      <c r="XG300" s="802"/>
      <c r="XH300" s="802"/>
      <c r="XI300" s="802"/>
      <c r="XJ300" s="802"/>
      <c r="XK300" s="802"/>
      <c r="XL300" s="802"/>
      <c r="XM300" s="802"/>
      <c r="XN300" s="802"/>
      <c r="XO300" s="802"/>
      <c r="XP300" s="802"/>
      <c r="XQ300" s="802"/>
      <c r="XR300" s="802"/>
      <c r="XS300" s="802"/>
      <c r="XT300" s="802"/>
      <c r="XU300" s="802"/>
      <c r="XV300" s="802"/>
      <c r="XW300" s="802"/>
      <c r="XX300" s="802"/>
      <c r="XY300" s="802"/>
      <c r="XZ300" s="802"/>
      <c r="YA300" s="802"/>
      <c r="YB300" s="802"/>
      <c r="YC300" s="802"/>
      <c r="YD300" s="802"/>
      <c r="YE300" s="802"/>
      <c r="YF300" s="802"/>
      <c r="YG300" s="802"/>
      <c r="YH300" s="802"/>
      <c r="YI300" s="802"/>
      <c r="YJ300" s="802"/>
      <c r="YK300" s="802"/>
      <c r="YL300" s="802"/>
      <c r="YM300" s="802"/>
      <c r="YN300" s="802"/>
      <c r="YO300" s="802"/>
      <c r="YP300" s="802"/>
      <c r="YQ300" s="802"/>
      <c r="YR300" s="802"/>
      <c r="YS300" s="802"/>
      <c r="YT300" s="802"/>
      <c r="YU300" s="802"/>
      <c r="YV300" s="802"/>
      <c r="YW300" s="802"/>
      <c r="YX300" s="802"/>
      <c r="YY300" s="802"/>
      <c r="YZ300" s="802"/>
      <c r="ZA300" s="802"/>
      <c r="ZB300" s="802"/>
      <c r="ZC300" s="802"/>
      <c r="ZD300" s="802"/>
      <c r="ZE300" s="802"/>
      <c r="ZF300" s="802"/>
      <c r="ZG300" s="802"/>
      <c r="ZH300" s="802"/>
      <c r="ZI300" s="802"/>
      <c r="ZJ300" s="802"/>
      <c r="ZK300" s="802"/>
      <c r="ZL300" s="802"/>
      <c r="ZM300" s="802"/>
      <c r="ZN300" s="802"/>
      <c r="ZO300" s="802"/>
      <c r="ZP300" s="802"/>
      <c r="ZQ300" s="802"/>
      <c r="ZR300" s="802"/>
      <c r="ZS300" s="802"/>
      <c r="ZT300" s="802"/>
      <c r="ZU300" s="802"/>
      <c r="ZV300" s="802"/>
      <c r="ZW300" s="802"/>
      <c r="ZX300" s="802"/>
      <c r="ZY300" s="802"/>
      <c r="ZZ300" s="802"/>
      <c r="AAA300" s="802"/>
      <c r="AAB300" s="802"/>
      <c r="AAC300" s="802"/>
      <c r="AAD300" s="802"/>
      <c r="AAE300" s="802"/>
      <c r="AAF300" s="802"/>
      <c r="AAG300" s="802"/>
      <c r="AAH300" s="802"/>
      <c r="AAI300" s="802"/>
      <c r="AAJ300" s="802"/>
      <c r="AAK300" s="802"/>
      <c r="AAL300" s="802"/>
      <c r="AAM300" s="802"/>
      <c r="AAN300" s="802"/>
      <c r="AAO300" s="802"/>
      <c r="AAP300" s="802"/>
      <c r="AAQ300" s="802"/>
      <c r="AAR300" s="802"/>
      <c r="AAS300" s="802"/>
      <c r="AAT300" s="802"/>
      <c r="AAU300" s="802"/>
      <c r="AAV300" s="802"/>
      <c r="AAW300" s="802"/>
      <c r="AAX300" s="802"/>
      <c r="AAY300" s="802"/>
      <c r="AAZ300" s="802"/>
      <c r="ABA300" s="802"/>
      <c r="ABB300" s="802"/>
      <c r="ABC300" s="802"/>
      <c r="ABD300" s="802"/>
      <c r="ABE300" s="802"/>
      <c r="ABF300" s="802"/>
      <c r="ABG300" s="802"/>
      <c r="ABH300" s="802"/>
      <c r="ABI300" s="802"/>
      <c r="ABJ300" s="802"/>
      <c r="ABK300" s="802"/>
      <c r="ABL300" s="802"/>
      <c r="ABM300" s="802"/>
      <c r="ABN300" s="802"/>
      <c r="ABO300" s="802"/>
      <c r="ABP300" s="802"/>
      <c r="ABQ300" s="802"/>
      <c r="ABR300" s="802"/>
      <c r="ABS300" s="802"/>
      <c r="ABT300" s="802"/>
      <c r="ABU300" s="802"/>
      <c r="ABV300" s="802"/>
      <c r="ABW300" s="802"/>
      <c r="ABX300" s="802"/>
      <c r="ABY300" s="802"/>
      <c r="ABZ300" s="802"/>
      <c r="ACA300" s="802"/>
      <c r="ACB300" s="802"/>
      <c r="ACC300" s="802"/>
      <c r="ACD300" s="802"/>
      <c r="ACE300" s="802"/>
      <c r="ACF300" s="802"/>
      <c r="ACG300" s="802"/>
      <c r="ACH300" s="802"/>
      <c r="ACI300" s="802"/>
      <c r="ACJ300" s="802"/>
      <c r="ACK300" s="802"/>
      <c r="ACL300" s="802"/>
      <c r="ACM300" s="802"/>
      <c r="ACN300" s="802"/>
      <c r="ACO300" s="802"/>
      <c r="ACP300" s="802"/>
      <c r="ACQ300" s="802"/>
      <c r="ACR300" s="802"/>
      <c r="ACS300" s="802"/>
      <c r="ACT300" s="802"/>
      <c r="ACU300" s="802"/>
      <c r="ACV300" s="802"/>
      <c r="ACW300" s="802"/>
      <c r="ACX300" s="802"/>
      <c r="ACY300" s="802"/>
      <c r="ACZ300" s="802"/>
      <c r="ADA300" s="802"/>
      <c r="ADB300" s="802"/>
      <c r="ADC300" s="802"/>
      <c r="ADD300" s="802"/>
      <c r="ADE300" s="802"/>
      <c r="ADF300" s="802"/>
      <c r="ADG300" s="802"/>
      <c r="ADH300" s="802"/>
      <c r="ADI300" s="802"/>
      <c r="ADJ300" s="802"/>
      <c r="ADK300" s="802"/>
      <c r="ADL300" s="802"/>
      <c r="ADM300" s="802"/>
      <c r="ADN300" s="802"/>
      <c r="ADO300" s="802"/>
      <c r="ADP300" s="802"/>
      <c r="ADQ300" s="802"/>
      <c r="ADR300" s="802"/>
      <c r="ADS300" s="802"/>
      <c r="ADT300" s="802"/>
      <c r="ADU300" s="802"/>
      <c r="ADV300" s="802"/>
      <c r="ADW300" s="802"/>
      <c r="ADX300" s="802"/>
      <c r="ADY300" s="802"/>
      <c r="ADZ300" s="802"/>
      <c r="AEA300" s="802"/>
      <c r="AEB300" s="802"/>
      <c r="AEC300" s="802"/>
      <c r="AED300" s="802"/>
      <c r="AEE300" s="802"/>
      <c r="AEF300" s="802"/>
      <c r="AEG300" s="802"/>
      <c r="AEH300" s="802"/>
      <c r="AEI300" s="802"/>
      <c r="AEJ300" s="802"/>
      <c r="AEK300" s="802"/>
      <c r="AEL300" s="802"/>
      <c r="AEM300" s="802"/>
      <c r="AEN300" s="802"/>
      <c r="AEO300" s="802"/>
      <c r="AEP300" s="802"/>
      <c r="AEQ300" s="802"/>
      <c r="AER300" s="802"/>
      <c r="AES300" s="802"/>
      <c r="AET300" s="802"/>
      <c r="AEU300" s="802"/>
      <c r="AEV300" s="802"/>
      <c r="AEW300" s="802"/>
      <c r="AEX300" s="802"/>
      <c r="AEY300" s="802"/>
      <c r="AEZ300" s="802"/>
      <c r="AFA300" s="802"/>
      <c r="AFB300" s="802"/>
      <c r="AFC300" s="802"/>
      <c r="AFD300" s="802"/>
      <c r="AFE300" s="802"/>
      <c r="AFF300" s="802"/>
      <c r="AFG300" s="802"/>
      <c r="AFH300" s="802"/>
      <c r="AFI300" s="802"/>
      <c r="AFJ300" s="802"/>
      <c r="AFK300" s="802"/>
      <c r="AFL300" s="802"/>
      <c r="AFM300" s="802"/>
      <c r="AFN300" s="802"/>
      <c r="AFO300" s="802"/>
      <c r="AFP300" s="802"/>
      <c r="AFQ300" s="802"/>
      <c r="AFR300" s="802"/>
      <c r="AFS300" s="802"/>
      <c r="AFT300" s="802"/>
      <c r="AFU300" s="802"/>
      <c r="AFV300" s="802"/>
      <c r="AFW300" s="802"/>
      <c r="AFX300" s="802"/>
      <c r="AFY300" s="802"/>
      <c r="AFZ300" s="802"/>
      <c r="AGA300" s="802"/>
      <c r="AGB300" s="802"/>
      <c r="AGC300" s="802"/>
      <c r="AGD300" s="802"/>
      <c r="AGE300" s="802"/>
      <c r="AGF300" s="802"/>
      <c r="AGG300" s="802"/>
      <c r="AGH300" s="802"/>
      <c r="AGI300" s="802"/>
      <c r="AGJ300" s="802"/>
      <c r="AGK300" s="802"/>
      <c r="AGL300" s="802"/>
      <c r="AGM300" s="802"/>
      <c r="AGN300" s="802"/>
      <c r="AGO300" s="802"/>
      <c r="AGP300" s="802"/>
      <c r="AGQ300" s="802"/>
      <c r="AGR300" s="802"/>
      <c r="AGS300" s="802"/>
      <c r="AGT300" s="802"/>
      <c r="AGU300" s="802"/>
      <c r="AGV300" s="802"/>
      <c r="AGW300" s="802"/>
      <c r="AGX300" s="802"/>
      <c r="AGY300" s="802"/>
      <c r="AGZ300" s="802"/>
      <c r="AHA300" s="802"/>
      <c r="AHB300" s="802"/>
      <c r="AHC300" s="802"/>
      <c r="AHD300" s="802"/>
      <c r="AHE300" s="802"/>
      <c r="AHF300" s="802"/>
      <c r="AHG300" s="802"/>
      <c r="AHH300" s="802"/>
      <c r="AHI300" s="802"/>
      <c r="AHJ300" s="802"/>
      <c r="AHK300" s="802"/>
      <c r="AHL300" s="802"/>
      <c r="AHM300" s="802"/>
      <c r="AHN300" s="802"/>
      <c r="AHO300" s="802"/>
      <c r="AHP300" s="802"/>
      <c r="AHQ300" s="802"/>
      <c r="AHR300" s="802"/>
      <c r="AHS300" s="802"/>
      <c r="AHT300" s="802"/>
      <c r="AHU300" s="802"/>
      <c r="AHV300" s="802"/>
      <c r="AHW300" s="802"/>
      <c r="AHX300" s="802"/>
      <c r="AHY300" s="802"/>
      <c r="AHZ300" s="802"/>
      <c r="AIA300" s="802"/>
      <c r="AIB300" s="802"/>
      <c r="AIC300" s="802"/>
      <c r="AID300" s="802"/>
      <c r="AIE300" s="802"/>
      <c r="AIF300" s="802"/>
      <c r="AIG300" s="802"/>
      <c r="AIH300" s="802"/>
      <c r="AII300" s="802"/>
      <c r="AIJ300" s="802"/>
      <c r="AQE300" s="802"/>
      <c r="AQF300" s="802"/>
      <c r="AQG300" s="802"/>
      <c r="AQH300" s="802"/>
      <c r="AQI300" s="802"/>
      <c r="AQJ300" s="802"/>
      <c r="AQK300" s="802"/>
      <c r="AQL300" s="802"/>
      <c r="AQM300" s="802"/>
      <c r="AQN300" s="802"/>
      <c r="AQO300" s="802"/>
      <c r="AQP300" s="802"/>
      <c r="AQQ300" s="802"/>
      <c r="AQR300" s="802"/>
      <c r="AQS300" s="802"/>
      <c r="AQT300" s="802"/>
      <c r="AQU300" s="802"/>
      <c r="AQV300" s="802"/>
      <c r="AQW300" s="802"/>
      <c r="AQX300" s="802"/>
      <c r="AQY300" s="802"/>
      <c r="AQZ300" s="802"/>
      <c r="ARA300" s="802"/>
      <c r="ARB300" s="802"/>
      <c r="ARC300" s="802"/>
      <c r="ARD300" s="802"/>
      <c r="ARE300" s="802"/>
      <c r="ARF300" s="802"/>
      <c r="ARG300" s="802"/>
      <c r="ARH300" s="802"/>
      <c r="ARI300" s="802"/>
      <c r="ARJ300" s="802"/>
      <c r="ARK300" s="802"/>
      <c r="ARL300" s="802"/>
      <c r="ARM300" s="802"/>
      <c r="ARN300" s="802"/>
      <c r="ARO300" s="802"/>
      <c r="ARP300" s="802"/>
      <c r="ARQ300" s="802"/>
      <c r="ARR300" s="802"/>
      <c r="ARS300" s="802"/>
      <c r="ART300" s="802"/>
      <c r="ARU300" s="802"/>
      <c r="ARV300" s="802"/>
      <c r="ARW300" s="802"/>
      <c r="ARX300" s="802"/>
      <c r="ARY300" s="802"/>
      <c r="ARZ300" s="802"/>
      <c r="ASA300" s="802"/>
      <c r="ASB300" s="802"/>
      <c r="ASC300" s="802"/>
      <c r="ASD300" s="802"/>
      <c r="ASE300" s="802"/>
      <c r="ASF300" s="802"/>
      <c r="ASG300" s="802"/>
      <c r="ASH300" s="802"/>
      <c r="ASI300" s="802"/>
      <c r="ASJ300" s="802"/>
      <c r="ASK300" s="802"/>
      <c r="ASL300" s="802"/>
      <c r="ATP300" s="802"/>
      <c r="ATQ300" s="802"/>
      <c r="ATR300" s="802"/>
      <c r="ATS300" s="802"/>
      <c r="ATT300" s="802"/>
      <c r="ATU300" s="802"/>
      <c r="ATV300" s="802"/>
      <c r="ATW300" s="802"/>
      <c r="ATX300" s="802"/>
      <c r="ATY300" s="802"/>
      <c r="ATZ300" s="802"/>
      <c r="AUA300" s="802"/>
      <c r="AUB300" s="802"/>
      <c r="AUC300" s="802"/>
      <c r="AUD300" s="802"/>
      <c r="AUE300" s="802"/>
      <c r="AUF300" s="802"/>
      <c r="AUG300" s="802"/>
      <c r="AUH300" s="802"/>
      <c r="AUI300" s="802"/>
      <c r="AUJ300" s="802"/>
      <c r="AUK300" s="802"/>
      <c r="AUL300" s="802"/>
      <c r="AUM300" s="802"/>
      <c r="AUN300" s="802"/>
      <c r="AUO300" s="802"/>
      <c r="AUP300" s="801"/>
      <c r="AUQ300" s="802"/>
      <c r="AUR300" s="801"/>
      <c r="AUS300" s="802"/>
      <c r="AUT300" s="801"/>
      <c r="AUU300" s="802"/>
      <c r="AUV300" s="802"/>
      <c r="AUW300" s="802"/>
      <c r="AUX300" s="802"/>
      <c r="AUY300" s="802"/>
      <c r="AUZ300" s="802"/>
      <c r="AVA300" s="802"/>
      <c r="AVB300" s="802"/>
      <c r="AVC300" s="802"/>
      <c r="AVD300" s="802"/>
      <c r="AVE300" s="802"/>
      <c r="AVF300" s="802"/>
      <c r="AVG300" s="802"/>
      <c r="AVH300" s="802"/>
      <c r="AVI300" s="802"/>
      <c r="AVJ300" s="808"/>
      <c r="AVK300" s="808"/>
      <c r="AVL300" s="808"/>
      <c r="AVM300" s="808"/>
      <c r="AVN300" s="808"/>
      <c r="AVO300" s="808"/>
      <c r="AVP300" s="808"/>
      <c r="AVQ300" s="808"/>
      <c r="AVR300" s="808"/>
      <c r="AVS300" s="808"/>
      <c r="AVT300" s="808"/>
      <c r="AVU300" s="809"/>
      <c r="AVV300" s="809"/>
      <c r="AVW300" s="809"/>
      <c r="AVX300" s="809"/>
      <c r="AVY300" s="809"/>
      <c r="AVZ300" s="809"/>
      <c r="AWA300" s="809"/>
      <c r="AWB300" s="809"/>
      <c r="AWC300" s="809"/>
      <c r="AWD300" s="809"/>
      <c r="AWE300" s="809"/>
      <c r="AWF300" s="809"/>
      <c r="AWG300" s="809"/>
      <c r="AWH300" s="809"/>
      <c r="AWI300" s="809"/>
      <c r="AWJ300" s="809"/>
      <c r="AWK300" s="809"/>
      <c r="AWL300" s="809"/>
      <c r="AWM300" s="809"/>
      <c r="AWN300" s="809"/>
      <c r="AWO300" s="809"/>
      <c r="AWP300" s="809"/>
      <c r="AWQ300" s="809"/>
      <c r="AWR300" s="808"/>
      <c r="AWS300" s="761"/>
      <c r="AWT300" s="808"/>
      <c r="AWU300" s="809"/>
      <c r="AWV300" s="809"/>
      <c r="AWW300" s="809"/>
      <c r="AWX300" s="809"/>
      <c r="AWY300" s="809"/>
      <c r="AWZ300" s="809"/>
      <c r="AXA300" s="809"/>
      <c r="AXB300" s="809"/>
      <c r="AXC300" s="809"/>
      <c r="AXD300" s="809"/>
      <c r="AXE300" s="809"/>
      <c r="AXF300" s="809"/>
      <c r="AXG300" s="809"/>
      <c r="AXH300" s="809"/>
      <c r="AXI300" s="809"/>
      <c r="AXJ300" s="809"/>
      <c r="AXK300" s="809"/>
      <c r="AXL300" s="809"/>
      <c r="AXM300" s="809"/>
      <c r="AXN300" s="809"/>
      <c r="AXO300" s="809"/>
      <c r="AXP300" s="809"/>
      <c r="AXQ300" s="809"/>
      <c r="AXR300" s="809"/>
      <c r="AXS300" s="809"/>
      <c r="AXT300" s="809"/>
      <c r="AXU300" s="809"/>
      <c r="AXV300" s="809"/>
      <c r="AXW300" s="809"/>
      <c r="AXX300" s="809"/>
      <c r="AXY300" s="809"/>
      <c r="AXZ300" s="809"/>
      <c r="AYA300" s="809"/>
      <c r="AYB300" s="809"/>
      <c r="AYC300" s="809"/>
      <c r="AYD300" s="808"/>
      <c r="AYE300" s="808"/>
      <c r="AYF300" s="809"/>
      <c r="AYG300" s="808"/>
      <c r="AYH300" s="810"/>
      <c r="AYI300" s="810"/>
      <c r="AYJ300" s="810"/>
      <c r="AYK300" s="810"/>
      <c r="AYL300" s="810"/>
      <c r="AYM300" s="810"/>
      <c r="AYN300" s="810"/>
      <c r="AYO300" s="810"/>
      <c r="AYP300" s="810"/>
      <c r="AYQ300" s="810"/>
      <c r="AYR300" s="810"/>
      <c r="AYS300" s="810"/>
      <c r="AYT300" s="810"/>
      <c r="AYU300" s="810"/>
      <c r="AYV300" s="810"/>
      <c r="AYW300" s="810"/>
      <c r="AYX300" s="810"/>
      <c r="AYY300" s="810"/>
      <c r="AYZ300" s="810"/>
      <c r="AZA300" s="810"/>
      <c r="AZB300" s="810"/>
      <c r="AZC300" s="810"/>
      <c r="AZD300" s="810"/>
      <c r="AZE300" s="810"/>
      <c r="AZF300" s="810"/>
      <c r="AZG300" s="810"/>
      <c r="AZH300" s="810"/>
      <c r="AZI300" s="810"/>
      <c r="AZJ300" s="810"/>
      <c r="AZK300" s="810"/>
      <c r="AZL300" s="810"/>
      <c r="AZM300" s="810"/>
      <c r="AZN300" s="810"/>
      <c r="AZO300" s="810"/>
      <c r="AZP300" s="809"/>
      <c r="AZQ300" s="802"/>
      <c r="AZR300" s="802"/>
      <c r="AZS300" s="802"/>
    </row>
    <row r="301" spans="45:920 1123:1371" s="793" customFormat="1" ht="13.5">
      <c r="AS301" s="802"/>
      <c r="AT301" s="802"/>
      <c r="AU301" s="802"/>
      <c r="AV301" s="802"/>
      <c r="AW301" s="802"/>
      <c r="AX301" s="802"/>
      <c r="AY301" s="802"/>
      <c r="AZ301" s="802"/>
      <c r="BA301" s="802"/>
      <c r="BB301" s="802"/>
      <c r="BC301" s="802"/>
      <c r="BD301" s="802"/>
      <c r="BE301" s="802"/>
      <c r="BF301" s="802"/>
      <c r="BG301" s="802"/>
      <c r="BH301" s="802"/>
      <c r="BI301" s="802"/>
      <c r="BJ301" s="802"/>
      <c r="BK301" s="802"/>
      <c r="BL301" s="802"/>
      <c r="BM301" s="802"/>
      <c r="BN301" s="802"/>
      <c r="BO301" s="802"/>
      <c r="BP301" s="802"/>
      <c r="BQ301" s="802"/>
      <c r="BR301" s="802"/>
      <c r="BS301" s="802"/>
      <c r="BT301" s="802"/>
      <c r="BU301" s="802"/>
      <c r="BV301" s="802"/>
      <c r="BW301" s="802"/>
      <c r="BX301" s="802"/>
      <c r="BY301" s="802"/>
      <c r="BZ301" s="802"/>
      <c r="CA301" s="802"/>
      <c r="CB301" s="802"/>
      <c r="CC301" s="802"/>
      <c r="CD301" s="802"/>
      <c r="CE301" s="802"/>
      <c r="CF301" s="802"/>
      <c r="CG301" s="802"/>
      <c r="CH301" s="802"/>
      <c r="CI301" s="802"/>
      <c r="CJ301" s="802"/>
      <c r="CK301" s="802"/>
      <c r="CL301" s="802"/>
      <c r="CM301" s="802"/>
      <c r="CN301" s="802"/>
      <c r="CO301" s="802"/>
      <c r="CP301" s="802"/>
      <c r="CQ301" s="802"/>
      <c r="CR301" s="802"/>
      <c r="CS301" s="802"/>
      <c r="CT301" s="802"/>
      <c r="CU301" s="802"/>
      <c r="CV301" s="802"/>
      <c r="CW301" s="802"/>
      <c r="CX301" s="802"/>
      <c r="CY301" s="802"/>
      <c r="CZ301" s="802"/>
      <c r="DA301" s="802"/>
      <c r="DB301" s="802"/>
      <c r="DC301" s="802"/>
      <c r="DD301" s="802"/>
      <c r="DE301" s="802"/>
      <c r="DF301" s="802"/>
      <c r="DG301" s="802"/>
      <c r="DH301" s="802"/>
      <c r="DI301" s="802"/>
      <c r="DJ301" s="802"/>
      <c r="DK301" s="802"/>
      <c r="DL301" s="802"/>
      <c r="DM301" s="802"/>
      <c r="DN301" s="802"/>
      <c r="DO301" s="802"/>
      <c r="DP301" s="802"/>
      <c r="DQ301" s="802"/>
      <c r="DR301" s="802"/>
      <c r="DS301" s="802"/>
      <c r="DT301" s="802"/>
      <c r="DU301" s="802"/>
      <c r="DV301" s="802"/>
      <c r="DW301" s="802"/>
      <c r="DX301" s="802"/>
      <c r="DY301" s="802"/>
      <c r="DZ301" s="802"/>
      <c r="EA301" s="802"/>
      <c r="EB301" s="802"/>
      <c r="EC301" s="802"/>
      <c r="ED301" s="802"/>
      <c r="EE301" s="802"/>
      <c r="EF301" s="802"/>
      <c r="EG301" s="802"/>
      <c r="EH301" s="802"/>
      <c r="EI301" s="802"/>
      <c r="EJ301" s="802"/>
      <c r="EK301" s="802"/>
      <c r="EL301" s="802"/>
      <c r="EM301" s="802"/>
      <c r="EN301" s="802"/>
      <c r="EO301" s="802"/>
      <c r="EP301" s="802"/>
      <c r="EQ301" s="802"/>
      <c r="ER301" s="802"/>
      <c r="ES301" s="802"/>
      <c r="ET301" s="802"/>
      <c r="EU301" s="802"/>
      <c r="EV301" s="802"/>
      <c r="EW301" s="802"/>
      <c r="EX301" s="802"/>
      <c r="EY301" s="802"/>
      <c r="EZ301" s="802"/>
      <c r="FA301" s="802"/>
      <c r="FB301" s="802"/>
      <c r="FC301" s="802"/>
      <c r="FD301" s="802"/>
      <c r="FE301" s="802"/>
      <c r="FF301" s="802"/>
      <c r="FG301" s="802"/>
      <c r="FH301" s="802"/>
      <c r="FI301" s="802"/>
      <c r="FJ301" s="802"/>
      <c r="FK301" s="802"/>
      <c r="FL301" s="802"/>
      <c r="FM301" s="802"/>
      <c r="FN301" s="802"/>
      <c r="FO301" s="802"/>
      <c r="FP301" s="802"/>
      <c r="FQ301" s="802"/>
      <c r="FR301" s="802"/>
      <c r="FS301" s="802"/>
      <c r="FT301" s="802"/>
      <c r="FU301" s="802"/>
      <c r="FV301" s="802"/>
      <c r="FW301" s="802"/>
      <c r="FX301" s="802"/>
      <c r="FY301" s="802"/>
      <c r="FZ301" s="802"/>
      <c r="GA301" s="802"/>
      <c r="GB301" s="802"/>
      <c r="GC301" s="802"/>
      <c r="GD301" s="802"/>
      <c r="GE301" s="802"/>
      <c r="GF301" s="802"/>
      <c r="GG301" s="802"/>
      <c r="GH301" s="802"/>
      <c r="GI301" s="802"/>
      <c r="GJ301" s="802"/>
      <c r="GK301" s="802"/>
      <c r="GL301" s="802"/>
      <c r="GM301" s="802"/>
      <c r="GN301" s="802"/>
      <c r="GO301" s="802"/>
      <c r="GP301" s="802"/>
      <c r="GQ301" s="802"/>
      <c r="GR301" s="802"/>
      <c r="GS301" s="802"/>
      <c r="GT301" s="802"/>
      <c r="GU301" s="802"/>
      <c r="GV301" s="802"/>
      <c r="GW301" s="802"/>
      <c r="GX301" s="802"/>
      <c r="GY301" s="802"/>
      <c r="GZ301" s="802"/>
      <c r="HA301" s="802"/>
      <c r="HB301" s="802"/>
      <c r="HC301" s="802"/>
      <c r="HD301" s="802"/>
      <c r="HE301" s="802"/>
      <c r="HF301" s="802"/>
      <c r="HG301" s="802"/>
      <c r="HH301" s="802"/>
      <c r="HI301" s="802"/>
      <c r="HJ301" s="802"/>
      <c r="HK301" s="802"/>
      <c r="HL301" s="802"/>
      <c r="HM301" s="802"/>
      <c r="HN301" s="802"/>
      <c r="HO301" s="802"/>
      <c r="HP301" s="802"/>
      <c r="HQ301" s="802"/>
      <c r="HR301" s="802"/>
      <c r="HS301" s="802"/>
      <c r="HT301" s="802"/>
      <c r="HU301" s="802"/>
      <c r="HV301" s="802"/>
      <c r="HW301" s="802"/>
      <c r="HX301" s="802"/>
      <c r="HY301" s="802"/>
      <c r="HZ301" s="802"/>
      <c r="IA301" s="802"/>
      <c r="IB301" s="802"/>
      <c r="IC301" s="802"/>
      <c r="ID301" s="802"/>
      <c r="IE301" s="802"/>
      <c r="IF301" s="802"/>
      <c r="IG301" s="802"/>
      <c r="IH301" s="802"/>
      <c r="II301" s="802"/>
      <c r="IJ301" s="802"/>
      <c r="IK301" s="802"/>
      <c r="IL301" s="802"/>
      <c r="IM301" s="802"/>
      <c r="IN301" s="802"/>
      <c r="IO301" s="802"/>
      <c r="IP301" s="802"/>
      <c r="IQ301" s="802"/>
      <c r="IR301" s="802"/>
      <c r="IS301" s="802"/>
      <c r="IT301" s="802"/>
      <c r="IU301" s="802"/>
      <c r="IV301" s="802"/>
      <c r="IW301" s="802"/>
      <c r="IX301" s="802"/>
      <c r="IY301" s="802"/>
      <c r="IZ301" s="802"/>
      <c r="JA301" s="802"/>
      <c r="JB301" s="802"/>
      <c r="JC301" s="802"/>
      <c r="JD301" s="802"/>
      <c r="JE301" s="802"/>
      <c r="JF301" s="802"/>
      <c r="JG301" s="802"/>
      <c r="JH301" s="802"/>
      <c r="JI301" s="802"/>
      <c r="JJ301" s="802"/>
      <c r="JK301" s="802"/>
      <c r="JL301" s="802"/>
      <c r="JM301" s="802"/>
      <c r="JN301" s="802"/>
      <c r="JO301" s="802"/>
      <c r="JP301" s="802"/>
      <c r="JQ301" s="802"/>
      <c r="JR301" s="802"/>
      <c r="JS301" s="802"/>
      <c r="JT301" s="802"/>
      <c r="JU301" s="802"/>
      <c r="JV301" s="802"/>
      <c r="JW301" s="802"/>
      <c r="JX301" s="802"/>
      <c r="JY301" s="802"/>
      <c r="JZ301" s="802"/>
      <c r="KA301" s="802"/>
      <c r="KB301" s="802"/>
      <c r="KC301" s="802"/>
      <c r="KD301" s="802"/>
      <c r="KE301" s="802"/>
      <c r="KF301" s="802"/>
      <c r="KG301" s="802"/>
      <c r="KH301" s="802"/>
      <c r="KI301" s="802"/>
      <c r="KJ301" s="802"/>
      <c r="KK301" s="802"/>
      <c r="KL301" s="802"/>
      <c r="KM301" s="802"/>
      <c r="KN301" s="802"/>
      <c r="KO301" s="802"/>
      <c r="KP301" s="802"/>
      <c r="KQ301" s="802"/>
      <c r="KR301" s="802"/>
      <c r="KS301" s="802"/>
      <c r="KT301" s="802"/>
      <c r="KU301" s="802"/>
      <c r="KV301" s="802"/>
      <c r="KW301" s="802"/>
      <c r="KX301" s="802"/>
      <c r="KY301" s="802"/>
      <c r="KZ301" s="802"/>
      <c r="LA301" s="802"/>
      <c r="LB301" s="802"/>
      <c r="LC301" s="802"/>
      <c r="LD301" s="802"/>
      <c r="LE301" s="802"/>
      <c r="LF301" s="802"/>
      <c r="LG301" s="802"/>
      <c r="LH301" s="802"/>
      <c r="LI301" s="802"/>
      <c r="LJ301" s="802"/>
      <c r="LK301" s="802"/>
      <c r="LL301" s="802"/>
      <c r="LM301" s="802"/>
      <c r="LN301" s="802"/>
      <c r="LO301" s="802"/>
      <c r="LP301" s="802"/>
      <c r="LQ301" s="802"/>
      <c r="LR301" s="802"/>
      <c r="LS301" s="802"/>
      <c r="LT301" s="802"/>
      <c r="LU301" s="802"/>
      <c r="LV301" s="802"/>
      <c r="LW301" s="802"/>
      <c r="LX301" s="802"/>
      <c r="LY301" s="802"/>
      <c r="LZ301" s="802"/>
      <c r="MA301" s="802"/>
      <c r="MB301" s="802"/>
      <c r="MC301" s="802"/>
      <c r="MD301" s="802"/>
      <c r="ME301" s="802"/>
      <c r="MF301" s="802"/>
      <c r="MG301" s="802"/>
      <c r="MH301" s="802"/>
      <c r="MI301" s="802"/>
      <c r="MJ301" s="802"/>
      <c r="MK301" s="802"/>
      <c r="ML301" s="802"/>
      <c r="MM301" s="802"/>
      <c r="MN301" s="802"/>
      <c r="MO301" s="802"/>
      <c r="MP301" s="802"/>
      <c r="MQ301" s="802"/>
      <c r="MR301" s="802"/>
      <c r="MS301" s="802"/>
      <c r="MT301" s="802"/>
      <c r="MU301" s="802"/>
      <c r="MV301" s="802"/>
      <c r="MW301" s="802"/>
      <c r="MX301" s="802"/>
      <c r="MY301" s="802"/>
      <c r="MZ301" s="802"/>
      <c r="NA301" s="802"/>
      <c r="NB301" s="802"/>
      <c r="NC301" s="802"/>
      <c r="ND301" s="802"/>
      <c r="NE301" s="802"/>
      <c r="NF301" s="802"/>
      <c r="NG301" s="802"/>
      <c r="NH301" s="802"/>
      <c r="NI301" s="802"/>
      <c r="NJ301" s="802"/>
      <c r="NK301" s="802"/>
      <c r="NL301" s="802"/>
      <c r="NM301" s="802"/>
      <c r="NN301" s="802"/>
      <c r="NO301" s="802"/>
      <c r="NP301" s="802"/>
      <c r="NQ301" s="802"/>
      <c r="NR301" s="802"/>
      <c r="NS301" s="802"/>
      <c r="NT301" s="802"/>
      <c r="NU301" s="802"/>
      <c r="NV301" s="802"/>
      <c r="NW301" s="802"/>
      <c r="NX301" s="802"/>
      <c r="NY301" s="802"/>
      <c r="NZ301" s="802"/>
      <c r="OA301" s="802"/>
      <c r="OB301" s="802"/>
      <c r="OC301" s="802"/>
      <c r="OD301" s="802"/>
      <c r="OE301" s="802"/>
      <c r="OF301" s="802"/>
      <c r="OG301" s="802"/>
      <c r="OH301" s="802"/>
      <c r="OI301" s="802"/>
      <c r="OJ301" s="802"/>
      <c r="OK301" s="802"/>
      <c r="OL301" s="802"/>
      <c r="OM301" s="802"/>
      <c r="ON301" s="802"/>
      <c r="OO301" s="802"/>
      <c r="OP301" s="802"/>
      <c r="OQ301" s="802"/>
      <c r="OR301" s="802"/>
      <c r="OS301" s="802"/>
      <c r="OT301" s="802"/>
      <c r="OU301" s="802"/>
      <c r="OV301" s="802"/>
      <c r="OW301" s="802"/>
      <c r="OX301" s="802"/>
      <c r="OY301" s="802"/>
      <c r="OZ301" s="802"/>
      <c r="PA301" s="802"/>
      <c r="PB301" s="802"/>
      <c r="PC301" s="802"/>
      <c r="PD301" s="802"/>
      <c r="PE301" s="802"/>
      <c r="PF301" s="802"/>
      <c r="PG301" s="802"/>
      <c r="PH301" s="802"/>
      <c r="PI301" s="802"/>
      <c r="PJ301" s="802"/>
      <c r="PK301" s="802"/>
      <c r="PL301" s="802"/>
      <c r="PM301" s="802"/>
      <c r="PN301" s="802"/>
      <c r="PO301" s="802"/>
      <c r="PP301" s="802"/>
      <c r="PQ301" s="802"/>
      <c r="PR301" s="802"/>
      <c r="PS301" s="802"/>
      <c r="PT301" s="802"/>
      <c r="PU301" s="802"/>
      <c r="PV301" s="802"/>
      <c r="PW301" s="802"/>
      <c r="PX301" s="802"/>
      <c r="PY301" s="802"/>
      <c r="PZ301" s="802"/>
      <c r="QA301" s="802"/>
      <c r="QB301" s="802"/>
      <c r="QC301" s="802"/>
      <c r="QD301" s="802"/>
      <c r="QE301" s="802"/>
      <c r="QF301" s="802"/>
      <c r="QG301" s="802"/>
      <c r="QH301" s="802"/>
      <c r="QI301" s="802"/>
      <c r="QJ301" s="802"/>
      <c r="QK301" s="802"/>
      <c r="QL301" s="802"/>
      <c r="QM301" s="802"/>
      <c r="QN301" s="802"/>
      <c r="QO301" s="802"/>
      <c r="QP301" s="802"/>
      <c r="QQ301" s="802"/>
      <c r="QR301" s="802"/>
      <c r="QS301" s="802"/>
      <c r="QT301" s="802"/>
      <c r="QU301" s="802"/>
      <c r="QV301" s="802"/>
      <c r="QW301" s="802"/>
      <c r="QX301" s="802"/>
      <c r="QY301" s="802"/>
      <c r="QZ301" s="802"/>
      <c r="RA301" s="802"/>
      <c r="RB301" s="802"/>
      <c r="RC301" s="802"/>
      <c r="RD301" s="802"/>
      <c r="RE301" s="802"/>
      <c r="RF301" s="802"/>
      <c r="RG301" s="802"/>
      <c r="RH301" s="802"/>
      <c r="RI301" s="802"/>
      <c r="RJ301" s="802"/>
      <c r="RK301" s="802"/>
      <c r="RL301" s="802"/>
      <c r="RM301" s="802"/>
      <c r="RN301" s="802"/>
      <c r="RO301" s="802"/>
      <c r="RP301" s="802"/>
      <c r="RQ301" s="802"/>
      <c r="RR301" s="802"/>
      <c r="RS301" s="802"/>
      <c r="RT301" s="802"/>
      <c r="RU301" s="802"/>
      <c r="RV301" s="802"/>
      <c r="RW301" s="802"/>
      <c r="RX301" s="802"/>
      <c r="RY301" s="802"/>
      <c r="RZ301" s="802"/>
      <c r="SA301" s="802"/>
      <c r="SB301" s="802"/>
      <c r="SC301" s="802"/>
      <c r="SD301" s="802"/>
      <c r="SE301" s="802"/>
      <c r="SF301" s="802"/>
      <c r="SG301" s="802"/>
      <c r="SH301" s="802"/>
      <c r="SI301" s="802"/>
      <c r="SJ301" s="802"/>
      <c r="SK301" s="802"/>
      <c r="SL301" s="802"/>
      <c r="SM301" s="802"/>
      <c r="SN301" s="802"/>
      <c r="SO301" s="802"/>
      <c r="SP301" s="802"/>
      <c r="SQ301" s="802"/>
      <c r="SR301" s="802"/>
      <c r="SS301" s="802"/>
      <c r="ST301" s="802"/>
      <c r="SU301" s="802"/>
      <c r="SV301" s="802"/>
      <c r="SW301" s="802"/>
      <c r="SX301" s="802"/>
      <c r="SY301" s="802"/>
      <c r="SZ301" s="802"/>
      <c r="TA301" s="802"/>
      <c r="TB301" s="802"/>
      <c r="TC301" s="802"/>
      <c r="TD301" s="802"/>
      <c r="TE301" s="802"/>
      <c r="TF301" s="802"/>
      <c r="TG301" s="802"/>
      <c r="TH301" s="802"/>
      <c r="TI301" s="802"/>
      <c r="TJ301" s="802"/>
      <c r="TK301" s="802"/>
      <c r="TL301" s="802"/>
      <c r="TM301" s="802"/>
      <c r="TN301" s="802"/>
      <c r="TO301" s="802"/>
      <c r="TP301" s="802"/>
      <c r="TQ301" s="802"/>
      <c r="TR301" s="802"/>
      <c r="TS301" s="802"/>
      <c r="TT301" s="802"/>
      <c r="TU301" s="802"/>
      <c r="TV301" s="802"/>
      <c r="TW301" s="802"/>
      <c r="TX301" s="802"/>
      <c r="TY301" s="802"/>
      <c r="TZ301" s="802"/>
      <c r="UA301" s="802"/>
      <c r="UB301" s="802"/>
      <c r="UC301" s="802"/>
      <c r="UD301" s="802"/>
      <c r="UE301" s="802"/>
      <c r="UF301" s="802"/>
      <c r="UG301" s="802"/>
      <c r="UH301" s="802"/>
      <c r="UI301" s="802"/>
      <c r="UJ301" s="802"/>
      <c r="UK301" s="802"/>
      <c r="UL301" s="802"/>
      <c r="UM301" s="802"/>
      <c r="UN301" s="802"/>
      <c r="UO301" s="802"/>
      <c r="UP301" s="802"/>
      <c r="UQ301" s="802"/>
      <c r="UR301" s="802"/>
      <c r="US301" s="802"/>
      <c r="UT301" s="802"/>
      <c r="UU301" s="802"/>
      <c r="UV301" s="802"/>
      <c r="UW301" s="802"/>
      <c r="UX301" s="802"/>
      <c r="UY301" s="802"/>
      <c r="UZ301" s="802"/>
      <c r="VA301" s="802"/>
      <c r="VB301" s="802"/>
      <c r="VC301" s="802"/>
      <c r="VD301" s="802"/>
      <c r="VE301" s="802"/>
      <c r="VF301" s="802"/>
      <c r="VG301" s="802"/>
      <c r="VH301" s="802"/>
      <c r="VI301" s="802"/>
      <c r="VJ301" s="802"/>
      <c r="VK301" s="802"/>
      <c r="VL301" s="802"/>
      <c r="VM301" s="802"/>
      <c r="VN301" s="802"/>
      <c r="VO301" s="802"/>
      <c r="VP301" s="802"/>
      <c r="VQ301" s="802"/>
      <c r="VR301" s="802"/>
      <c r="VS301" s="802"/>
      <c r="VT301" s="802"/>
      <c r="VU301" s="802"/>
      <c r="VV301" s="802"/>
      <c r="VW301" s="802"/>
      <c r="VX301" s="802"/>
      <c r="VY301" s="802"/>
      <c r="VZ301" s="802"/>
      <c r="WA301" s="802"/>
      <c r="WB301" s="802"/>
      <c r="WC301" s="802"/>
      <c r="WD301" s="802"/>
      <c r="WE301" s="802"/>
      <c r="WF301" s="802"/>
      <c r="WG301" s="802"/>
      <c r="WH301" s="802"/>
      <c r="WI301" s="802"/>
      <c r="WJ301" s="802"/>
      <c r="WK301" s="802"/>
      <c r="WL301" s="802"/>
      <c r="WM301" s="802"/>
      <c r="WN301" s="802"/>
      <c r="WO301" s="802"/>
      <c r="WP301" s="802"/>
      <c r="WQ301" s="802"/>
      <c r="WR301" s="802"/>
      <c r="WS301" s="802"/>
      <c r="WT301" s="802"/>
      <c r="WU301" s="802"/>
      <c r="WV301" s="802"/>
      <c r="WW301" s="802"/>
      <c r="WX301" s="802"/>
      <c r="WY301" s="802"/>
      <c r="WZ301" s="802"/>
      <c r="XA301" s="802"/>
      <c r="XB301" s="802"/>
      <c r="XC301" s="802"/>
      <c r="XD301" s="802"/>
      <c r="XE301" s="802"/>
      <c r="XF301" s="802"/>
      <c r="XG301" s="802"/>
      <c r="XH301" s="802"/>
      <c r="XI301" s="802"/>
      <c r="XJ301" s="802"/>
      <c r="XK301" s="802"/>
      <c r="XL301" s="802"/>
      <c r="XM301" s="802"/>
      <c r="XN301" s="802"/>
      <c r="XO301" s="802"/>
      <c r="XP301" s="802"/>
      <c r="XQ301" s="802"/>
      <c r="XR301" s="802"/>
      <c r="XS301" s="802"/>
      <c r="XT301" s="802"/>
      <c r="XU301" s="802"/>
      <c r="XV301" s="802"/>
      <c r="XW301" s="802"/>
      <c r="XX301" s="802"/>
      <c r="XY301" s="802"/>
      <c r="XZ301" s="802"/>
      <c r="YA301" s="802"/>
      <c r="YB301" s="802"/>
      <c r="YC301" s="802"/>
      <c r="YD301" s="802"/>
      <c r="YE301" s="802"/>
      <c r="YF301" s="802"/>
      <c r="YG301" s="802"/>
      <c r="YH301" s="802"/>
      <c r="YI301" s="802"/>
      <c r="YJ301" s="802"/>
      <c r="YK301" s="802"/>
      <c r="YL301" s="802"/>
      <c r="YM301" s="802"/>
      <c r="YN301" s="802"/>
      <c r="YO301" s="802"/>
      <c r="YP301" s="802"/>
      <c r="YQ301" s="802"/>
      <c r="YR301" s="802"/>
      <c r="YS301" s="802"/>
      <c r="YT301" s="802"/>
      <c r="YU301" s="802"/>
      <c r="YV301" s="802"/>
      <c r="YW301" s="802"/>
      <c r="YX301" s="802"/>
      <c r="YY301" s="802"/>
      <c r="YZ301" s="802"/>
      <c r="ZA301" s="802"/>
      <c r="ZB301" s="802"/>
      <c r="ZC301" s="802"/>
      <c r="ZD301" s="802"/>
      <c r="ZE301" s="802"/>
      <c r="ZF301" s="802"/>
      <c r="ZG301" s="802"/>
      <c r="ZH301" s="802"/>
      <c r="ZI301" s="802"/>
      <c r="ZJ301" s="802"/>
      <c r="ZK301" s="802"/>
      <c r="ZL301" s="802"/>
      <c r="ZM301" s="802"/>
      <c r="ZN301" s="802"/>
      <c r="ZO301" s="802"/>
      <c r="ZP301" s="802"/>
      <c r="ZQ301" s="802"/>
      <c r="ZR301" s="802"/>
      <c r="ZS301" s="802"/>
      <c r="ZT301" s="802"/>
      <c r="ZU301" s="802"/>
      <c r="ZV301" s="802"/>
      <c r="ZW301" s="802"/>
      <c r="ZX301" s="802"/>
      <c r="ZY301" s="802"/>
      <c r="ZZ301" s="802"/>
      <c r="AAA301" s="802"/>
      <c r="AAB301" s="802"/>
      <c r="AAC301" s="802"/>
      <c r="AAD301" s="802"/>
      <c r="AAE301" s="802"/>
      <c r="AAF301" s="802"/>
      <c r="AAG301" s="802"/>
      <c r="AAH301" s="802"/>
      <c r="AAI301" s="802"/>
      <c r="AAJ301" s="802"/>
      <c r="AAK301" s="802"/>
      <c r="AAL301" s="802"/>
      <c r="AAM301" s="802"/>
      <c r="AAN301" s="802"/>
      <c r="AAO301" s="802"/>
      <c r="AAP301" s="802"/>
      <c r="AAQ301" s="802"/>
      <c r="AAR301" s="802"/>
      <c r="AAS301" s="802"/>
      <c r="AAT301" s="802"/>
      <c r="AAU301" s="802"/>
      <c r="AAV301" s="802"/>
      <c r="AAW301" s="802"/>
      <c r="AAX301" s="802"/>
      <c r="AAY301" s="802"/>
      <c r="AAZ301" s="802"/>
      <c r="ABA301" s="802"/>
      <c r="ABB301" s="802"/>
      <c r="ABC301" s="802"/>
      <c r="ABD301" s="802"/>
      <c r="ABE301" s="802"/>
      <c r="ABF301" s="802"/>
      <c r="ABG301" s="802"/>
      <c r="ABH301" s="802"/>
      <c r="ABI301" s="802"/>
      <c r="ABJ301" s="802"/>
      <c r="ABK301" s="802"/>
      <c r="ABL301" s="802"/>
      <c r="ABM301" s="802"/>
      <c r="ABN301" s="802"/>
      <c r="ABO301" s="802"/>
      <c r="ABP301" s="802"/>
      <c r="ABQ301" s="802"/>
      <c r="ABR301" s="802"/>
      <c r="ABS301" s="802"/>
      <c r="ABT301" s="802"/>
      <c r="ABU301" s="802"/>
      <c r="ABV301" s="802"/>
      <c r="ABW301" s="802"/>
      <c r="ABX301" s="802"/>
      <c r="ABY301" s="802"/>
      <c r="ABZ301" s="802"/>
      <c r="ACA301" s="802"/>
      <c r="ACB301" s="802"/>
      <c r="ACC301" s="802"/>
      <c r="ACD301" s="802"/>
      <c r="ACE301" s="802"/>
      <c r="ACF301" s="802"/>
      <c r="ACG301" s="802"/>
      <c r="ACH301" s="802"/>
      <c r="ACI301" s="802"/>
      <c r="ACJ301" s="802"/>
      <c r="ACK301" s="802"/>
      <c r="ACL301" s="802"/>
      <c r="ACM301" s="802"/>
      <c r="ACN301" s="802"/>
      <c r="ACO301" s="802"/>
      <c r="ACP301" s="802"/>
      <c r="ACQ301" s="802"/>
      <c r="ACR301" s="802"/>
      <c r="ACS301" s="802"/>
      <c r="ACT301" s="802"/>
      <c r="ACU301" s="802"/>
      <c r="ACV301" s="802"/>
      <c r="ACW301" s="802"/>
      <c r="ACX301" s="802"/>
      <c r="ACY301" s="802"/>
      <c r="ACZ301" s="802"/>
      <c r="ADA301" s="802"/>
      <c r="ADB301" s="802"/>
      <c r="ADC301" s="802"/>
      <c r="ADD301" s="802"/>
      <c r="ADE301" s="802"/>
      <c r="ADF301" s="802"/>
      <c r="ADG301" s="802"/>
      <c r="ADH301" s="802"/>
      <c r="ADI301" s="802"/>
      <c r="ADJ301" s="802"/>
      <c r="ADK301" s="802"/>
      <c r="ADL301" s="802"/>
      <c r="ADM301" s="802"/>
      <c r="ADN301" s="802"/>
      <c r="ADO301" s="802"/>
      <c r="ADP301" s="802"/>
      <c r="ADQ301" s="802"/>
      <c r="ADR301" s="802"/>
      <c r="ADS301" s="802"/>
      <c r="ADT301" s="802"/>
      <c r="ADU301" s="802"/>
      <c r="ADV301" s="802"/>
      <c r="ADW301" s="802"/>
      <c r="ADX301" s="802"/>
      <c r="ADY301" s="802"/>
      <c r="ADZ301" s="802"/>
      <c r="AEA301" s="802"/>
      <c r="AEB301" s="802"/>
      <c r="AEC301" s="802"/>
      <c r="AED301" s="802"/>
      <c r="AEE301" s="802"/>
      <c r="AEF301" s="802"/>
      <c r="AEG301" s="802"/>
      <c r="AEH301" s="802"/>
      <c r="AEI301" s="802"/>
      <c r="AEJ301" s="802"/>
      <c r="AEK301" s="802"/>
      <c r="AEL301" s="802"/>
      <c r="AEM301" s="802"/>
      <c r="AEN301" s="802"/>
      <c r="AEO301" s="802"/>
      <c r="AEP301" s="802"/>
      <c r="AEQ301" s="802"/>
      <c r="AER301" s="802"/>
      <c r="AES301" s="802"/>
      <c r="AET301" s="802"/>
      <c r="AEU301" s="802"/>
      <c r="AEV301" s="802"/>
      <c r="AEW301" s="802"/>
      <c r="AEX301" s="802"/>
      <c r="AEY301" s="802"/>
      <c r="AEZ301" s="802"/>
      <c r="AFA301" s="802"/>
      <c r="AFB301" s="802"/>
      <c r="AFC301" s="802"/>
      <c r="AFD301" s="802"/>
      <c r="AFE301" s="802"/>
      <c r="AFF301" s="802"/>
      <c r="AFG301" s="802"/>
      <c r="AFH301" s="802"/>
      <c r="AFI301" s="802"/>
      <c r="AFJ301" s="802"/>
      <c r="AFK301" s="802"/>
      <c r="AFL301" s="802"/>
      <c r="AFM301" s="802"/>
      <c r="AFN301" s="802"/>
      <c r="AFO301" s="802"/>
      <c r="AFP301" s="802"/>
      <c r="AFQ301" s="802"/>
      <c r="AFR301" s="802"/>
      <c r="AFS301" s="802"/>
      <c r="AFT301" s="802"/>
      <c r="AFU301" s="802"/>
      <c r="AFV301" s="802"/>
      <c r="AFW301" s="802"/>
      <c r="AFX301" s="802"/>
      <c r="AFY301" s="802"/>
      <c r="AFZ301" s="802"/>
      <c r="AGA301" s="802"/>
      <c r="AGB301" s="802"/>
      <c r="AGC301" s="802"/>
      <c r="AGD301" s="802"/>
      <c r="AGE301" s="802"/>
      <c r="AGF301" s="802"/>
      <c r="AGG301" s="802"/>
      <c r="AGH301" s="802"/>
      <c r="AGI301" s="802"/>
      <c r="AGJ301" s="802"/>
      <c r="AGK301" s="802"/>
      <c r="AGL301" s="802"/>
      <c r="AGM301" s="802"/>
      <c r="AGN301" s="802"/>
      <c r="AGO301" s="802"/>
      <c r="AGP301" s="802"/>
      <c r="AGQ301" s="802"/>
      <c r="AGR301" s="802"/>
      <c r="AGS301" s="802"/>
      <c r="AGT301" s="802"/>
      <c r="AGU301" s="802"/>
      <c r="AGV301" s="802"/>
      <c r="AGW301" s="802"/>
      <c r="AGX301" s="802"/>
      <c r="AGY301" s="802"/>
      <c r="AGZ301" s="802"/>
      <c r="AHA301" s="802"/>
      <c r="AHB301" s="802"/>
      <c r="AHC301" s="802"/>
      <c r="AHD301" s="802"/>
      <c r="AHE301" s="802"/>
      <c r="AHF301" s="802"/>
      <c r="AHG301" s="802"/>
      <c r="AHH301" s="802"/>
      <c r="AHI301" s="802"/>
      <c r="AHJ301" s="802"/>
      <c r="AHK301" s="802"/>
      <c r="AHL301" s="802"/>
      <c r="AHM301" s="802"/>
      <c r="AHN301" s="802"/>
      <c r="AHO301" s="802"/>
      <c r="AHP301" s="802"/>
      <c r="AHQ301" s="802"/>
      <c r="AHR301" s="802"/>
      <c r="AHS301" s="802"/>
      <c r="AHT301" s="802"/>
      <c r="AHU301" s="802"/>
      <c r="AHV301" s="802"/>
      <c r="AHW301" s="802"/>
      <c r="AHX301" s="802"/>
      <c r="AHY301" s="802"/>
      <c r="AHZ301" s="802"/>
      <c r="AIA301" s="802"/>
      <c r="AIB301" s="802"/>
      <c r="AIC301" s="802"/>
      <c r="AID301" s="802"/>
      <c r="AIE301" s="802"/>
      <c r="AIF301" s="802"/>
      <c r="AIG301" s="802"/>
      <c r="AIH301" s="802"/>
      <c r="AII301" s="802"/>
      <c r="AIJ301" s="802"/>
      <c r="AQE301" s="802"/>
      <c r="AQF301" s="802"/>
      <c r="AQG301" s="802"/>
      <c r="AQH301" s="802"/>
      <c r="AQI301" s="802"/>
      <c r="AQJ301" s="802"/>
      <c r="AQK301" s="802"/>
      <c r="AQL301" s="802"/>
      <c r="AQM301" s="802"/>
      <c r="AQN301" s="802"/>
      <c r="AQO301" s="802"/>
      <c r="AQP301" s="802"/>
      <c r="AQQ301" s="802"/>
      <c r="AQR301" s="802"/>
      <c r="AQS301" s="802"/>
      <c r="AQT301" s="802"/>
      <c r="AQU301" s="802"/>
      <c r="AQV301" s="802"/>
      <c r="AQW301" s="802"/>
      <c r="AQX301" s="802"/>
      <c r="AQY301" s="802"/>
      <c r="AQZ301" s="802"/>
      <c r="ARA301" s="802"/>
      <c r="ARB301" s="802"/>
      <c r="ARC301" s="802"/>
      <c r="ARD301" s="802"/>
      <c r="ARE301" s="802"/>
      <c r="ARF301" s="802"/>
      <c r="ARG301" s="802"/>
      <c r="ARH301" s="802"/>
      <c r="ARI301" s="802"/>
      <c r="ARJ301" s="802"/>
      <c r="ARK301" s="802"/>
      <c r="ARL301" s="802"/>
      <c r="ARM301" s="802"/>
      <c r="ARN301" s="802"/>
      <c r="ARO301" s="802"/>
      <c r="ARP301" s="802"/>
      <c r="ARQ301" s="802"/>
      <c r="ARR301" s="802"/>
      <c r="ARS301" s="802"/>
      <c r="ART301" s="802"/>
      <c r="ARU301" s="802"/>
      <c r="ARV301" s="802"/>
      <c r="ARW301" s="802"/>
      <c r="ARX301" s="802"/>
      <c r="ARY301" s="802"/>
      <c r="ARZ301" s="802"/>
      <c r="ASA301" s="802"/>
      <c r="ASB301" s="802"/>
      <c r="ASC301" s="802"/>
      <c r="ASD301" s="802"/>
      <c r="ASE301" s="802"/>
      <c r="ASF301" s="802"/>
      <c r="ASG301" s="802"/>
      <c r="ASH301" s="802"/>
      <c r="ASI301" s="802"/>
      <c r="ASJ301" s="802"/>
      <c r="ASK301" s="802"/>
      <c r="ASL301" s="802"/>
      <c r="ATP301" s="802"/>
      <c r="ATQ301" s="802"/>
      <c r="ATR301" s="802"/>
      <c r="ATS301" s="802"/>
      <c r="ATT301" s="802"/>
      <c r="ATU301" s="802"/>
      <c r="ATV301" s="802"/>
      <c r="ATW301" s="802"/>
      <c r="ATX301" s="802"/>
      <c r="ATY301" s="802"/>
      <c r="ATZ301" s="802"/>
      <c r="AUA301" s="802"/>
      <c r="AUB301" s="802"/>
      <c r="AUC301" s="802"/>
      <c r="AUD301" s="802"/>
      <c r="AUE301" s="802"/>
      <c r="AUF301" s="802"/>
      <c r="AUG301" s="802"/>
      <c r="AUH301" s="802"/>
      <c r="AUI301" s="802"/>
      <c r="AUJ301" s="802"/>
      <c r="AUK301" s="802"/>
      <c r="AUL301" s="802"/>
      <c r="AUM301" s="802"/>
      <c r="AUN301" s="802"/>
      <c r="AUO301" s="802"/>
      <c r="AUP301" s="801"/>
      <c r="AUQ301" s="802"/>
      <c r="AUR301" s="801"/>
      <c r="AUS301" s="802"/>
      <c r="AUT301" s="801"/>
      <c r="AUU301" s="802"/>
      <c r="AUV301" s="802"/>
      <c r="AUW301" s="802"/>
      <c r="AUX301" s="802"/>
      <c r="AUY301" s="802"/>
      <c r="AUZ301" s="802"/>
      <c r="AVA301" s="802"/>
      <c r="AVB301" s="802"/>
      <c r="AVC301" s="802"/>
      <c r="AVD301" s="802"/>
      <c r="AVE301" s="802"/>
      <c r="AVF301" s="802"/>
      <c r="AVG301" s="802"/>
      <c r="AVH301" s="802"/>
      <c r="AVI301" s="802"/>
      <c r="AVJ301" s="808"/>
      <c r="AVK301" s="808"/>
      <c r="AVL301" s="808"/>
      <c r="AVM301" s="808"/>
      <c r="AVN301" s="808"/>
      <c r="AVO301" s="808"/>
      <c r="AVP301" s="808"/>
      <c r="AVQ301" s="808"/>
      <c r="AVR301" s="808"/>
      <c r="AVS301" s="808"/>
      <c r="AVT301" s="808"/>
      <c r="AVU301" s="809"/>
      <c r="AVV301" s="809"/>
      <c r="AVW301" s="809"/>
      <c r="AVX301" s="809"/>
      <c r="AVY301" s="809"/>
      <c r="AVZ301" s="809"/>
      <c r="AWA301" s="809"/>
      <c r="AWB301" s="809"/>
      <c r="AWC301" s="809"/>
      <c r="AWD301" s="809"/>
      <c r="AWE301" s="809"/>
      <c r="AWF301" s="809"/>
      <c r="AWG301" s="809"/>
      <c r="AWH301" s="809"/>
      <c r="AWI301" s="809"/>
      <c r="AWJ301" s="809"/>
      <c r="AWK301" s="809"/>
      <c r="AWL301" s="809"/>
      <c r="AWM301" s="809"/>
      <c r="AWN301" s="809"/>
      <c r="AWO301" s="809"/>
      <c r="AWP301" s="809"/>
      <c r="AWQ301" s="809"/>
      <c r="AWR301" s="808"/>
      <c r="AWS301" s="761"/>
      <c r="AWT301" s="808"/>
      <c r="AWU301" s="809"/>
      <c r="AWV301" s="809"/>
      <c r="AWW301" s="809"/>
      <c r="AWX301" s="809"/>
      <c r="AWY301" s="809"/>
      <c r="AWZ301" s="809"/>
      <c r="AXA301" s="809"/>
      <c r="AXB301" s="809"/>
      <c r="AXC301" s="809"/>
      <c r="AXD301" s="809"/>
      <c r="AXE301" s="809"/>
      <c r="AXF301" s="809"/>
      <c r="AXG301" s="809"/>
      <c r="AXH301" s="809"/>
      <c r="AXI301" s="809"/>
      <c r="AXJ301" s="809"/>
      <c r="AXK301" s="809"/>
      <c r="AXL301" s="809"/>
      <c r="AXM301" s="809"/>
      <c r="AXN301" s="809"/>
      <c r="AXO301" s="809"/>
      <c r="AXP301" s="809"/>
      <c r="AXQ301" s="809"/>
      <c r="AXR301" s="809"/>
      <c r="AXS301" s="809"/>
      <c r="AXT301" s="809"/>
      <c r="AXU301" s="809"/>
      <c r="AXV301" s="809"/>
      <c r="AXW301" s="809"/>
      <c r="AXX301" s="809"/>
      <c r="AXY301" s="809"/>
      <c r="AXZ301" s="809"/>
      <c r="AYA301" s="809"/>
      <c r="AYB301" s="809"/>
      <c r="AYC301" s="809"/>
      <c r="AYD301" s="808"/>
      <c r="AYE301" s="808"/>
      <c r="AYF301" s="809"/>
      <c r="AYG301" s="808"/>
      <c r="AYH301" s="810"/>
      <c r="AYI301" s="810"/>
      <c r="AYJ301" s="810"/>
      <c r="AYK301" s="810"/>
      <c r="AYL301" s="810"/>
      <c r="AYM301" s="810"/>
      <c r="AYN301" s="810"/>
      <c r="AYO301" s="810"/>
      <c r="AYP301" s="810"/>
      <c r="AYQ301" s="810"/>
      <c r="AYR301" s="810"/>
      <c r="AYS301" s="810"/>
      <c r="AYT301" s="810"/>
      <c r="AYU301" s="810"/>
      <c r="AYV301" s="810"/>
      <c r="AYW301" s="810"/>
      <c r="AYX301" s="810"/>
      <c r="AYY301" s="810"/>
      <c r="AYZ301" s="810"/>
      <c r="AZA301" s="810"/>
      <c r="AZB301" s="810"/>
      <c r="AZC301" s="810"/>
      <c r="AZD301" s="810"/>
      <c r="AZE301" s="810"/>
      <c r="AZF301" s="810"/>
      <c r="AZG301" s="810"/>
      <c r="AZH301" s="810"/>
      <c r="AZI301" s="810"/>
      <c r="AZJ301" s="810"/>
      <c r="AZK301" s="810"/>
      <c r="AZL301" s="810"/>
      <c r="AZM301" s="810"/>
      <c r="AZN301" s="810"/>
      <c r="AZO301" s="810"/>
      <c r="AZP301" s="809"/>
      <c r="AZQ301" s="802"/>
      <c r="AZR301" s="802"/>
      <c r="AZS301" s="802"/>
    </row>
    <row r="302" spans="45:920 1123:1371" s="793" customFormat="1" ht="13.5">
      <c r="AS302" s="802"/>
      <c r="AT302" s="802"/>
      <c r="AU302" s="802"/>
      <c r="AV302" s="802"/>
      <c r="AW302" s="802"/>
      <c r="AX302" s="802"/>
      <c r="AY302" s="802"/>
      <c r="AZ302" s="802"/>
      <c r="BA302" s="802"/>
      <c r="BB302" s="802"/>
      <c r="BC302" s="802"/>
      <c r="BD302" s="802"/>
      <c r="BE302" s="802"/>
      <c r="BF302" s="802"/>
      <c r="BG302" s="802"/>
      <c r="BH302" s="802"/>
      <c r="BI302" s="802"/>
      <c r="BJ302" s="802"/>
      <c r="BK302" s="802"/>
      <c r="BL302" s="802"/>
      <c r="BM302" s="802"/>
      <c r="BN302" s="802"/>
      <c r="BO302" s="802"/>
      <c r="BP302" s="802"/>
      <c r="BQ302" s="802"/>
      <c r="BR302" s="802"/>
      <c r="BS302" s="802"/>
      <c r="BT302" s="802"/>
      <c r="BU302" s="802"/>
      <c r="BV302" s="802"/>
      <c r="BW302" s="802"/>
      <c r="BX302" s="802"/>
      <c r="BY302" s="802"/>
      <c r="BZ302" s="802"/>
      <c r="CA302" s="802"/>
      <c r="CB302" s="802"/>
      <c r="CC302" s="802"/>
      <c r="CD302" s="802"/>
      <c r="CE302" s="802"/>
      <c r="CF302" s="802"/>
      <c r="CG302" s="802"/>
      <c r="CH302" s="802"/>
      <c r="CI302" s="802"/>
      <c r="CJ302" s="802"/>
      <c r="CK302" s="802"/>
      <c r="CL302" s="802"/>
      <c r="CM302" s="802"/>
      <c r="CN302" s="802"/>
      <c r="CO302" s="802"/>
      <c r="CP302" s="802"/>
      <c r="CQ302" s="802"/>
      <c r="CR302" s="802"/>
      <c r="CS302" s="802"/>
      <c r="CT302" s="802"/>
      <c r="CU302" s="802"/>
      <c r="CV302" s="802"/>
      <c r="CW302" s="802"/>
      <c r="CX302" s="802"/>
      <c r="CY302" s="802"/>
      <c r="CZ302" s="802"/>
      <c r="DA302" s="802"/>
      <c r="DB302" s="802"/>
      <c r="DC302" s="802"/>
      <c r="DD302" s="802"/>
      <c r="DE302" s="802"/>
      <c r="DF302" s="802"/>
      <c r="DG302" s="802"/>
      <c r="DH302" s="802"/>
      <c r="DI302" s="802"/>
      <c r="DJ302" s="802"/>
      <c r="DK302" s="802"/>
      <c r="DL302" s="802"/>
      <c r="DM302" s="802"/>
      <c r="DN302" s="802"/>
      <c r="DO302" s="802"/>
      <c r="DP302" s="802"/>
      <c r="DQ302" s="802"/>
      <c r="DR302" s="802"/>
      <c r="DS302" s="802"/>
      <c r="DT302" s="802"/>
      <c r="DU302" s="802"/>
      <c r="DV302" s="802"/>
      <c r="DW302" s="802"/>
      <c r="DX302" s="802"/>
      <c r="DY302" s="802"/>
      <c r="DZ302" s="802"/>
      <c r="EA302" s="802"/>
      <c r="EB302" s="802"/>
      <c r="EC302" s="802"/>
      <c r="ED302" s="802"/>
      <c r="EE302" s="802"/>
      <c r="EF302" s="802"/>
      <c r="EG302" s="802"/>
      <c r="EH302" s="802"/>
      <c r="EI302" s="802"/>
      <c r="EJ302" s="802"/>
      <c r="EK302" s="802"/>
      <c r="EL302" s="802"/>
      <c r="EM302" s="802"/>
      <c r="EN302" s="802"/>
      <c r="EO302" s="802"/>
      <c r="EP302" s="802"/>
      <c r="EQ302" s="802"/>
      <c r="ER302" s="802"/>
      <c r="ES302" s="802"/>
      <c r="ET302" s="802"/>
      <c r="EU302" s="802"/>
      <c r="EV302" s="802"/>
      <c r="EW302" s="802"/>
      <c r="EX302" s="802"/>
      <c r="EY302" s="802"/>
      <c r="EZ302" s="802"/>
      <c r="FA302" s="802"/>
      <c r="FB302" s="802"/>
      <c r="FC302" s="802"/>
      <c r="FD302" s="802"/>
      <c r="FE302" s="802"/>
      <c r="FF302" s="802"/>
      <c r="FG302" s="802"/>
      <c r="FH302" s="802"/>
      <c r="FI302" s="802"/>
      <c r="FJ302" s="802"/>
      <c r="FK302" s="802"/>
      <c r="FL302" s="802"/>
      <c r="FM302" s="802"/>
      <c r="FN302" s="802"/>
      <c r="FO302" s="802"/>
      <c r="FP302" s="802"/>
      <c r="FQ302" s="802"/>
      <c r="FR302" s="802"/>
      <c r="FS302" s="802"/>
      <c r="FT302" s="802"/>
      <c r="FU302" s="802"/>
      <c r="FV302" s="802"/>
      <c r="FW302" s="802"/>
      <c r="FX302" s="802"/>
      <c r="FY302" s="802"/>
      <c r="FZ302" s="802"/>
      <c r="GA302" s="802"/>
      <c r="GB302" s="802"/>
      <c r="GC302" s="802"/>
      <c r="GD302" s="802"/>
      <c r="GE302" s="802"/>
      <c r="GF302" s="802"/>
      <c r="GG302" s="802"/>
      <c r="GH302" s="802"/>
      <c r="GI302" s="802"/>
      <c r="GJ302" s="802"/>
      <c r="GK302" s="802"/>
      <c r="GL302" s="802"/>
      <c r="GM302" s="802"/>
      <c r="GN302" s="802"/>
      <c r="GO302" s="802"/>
      <c r="GP302" s="802"/>
      <c r="GQ302" s="802"/>
      <c r="GR302" s="802"/>
      <c r="GS302" s="802"/>
      <c r="GT302" s="802"/>
      <c r="GU302" s="802"/>
      <c r="GV302" s="802"/>
      <c r="GW302" s="802"/>
      <c r="GX302" s="802"/>
      <c r="GY302" s="802"/>
      <c r="GZ302" s="802"/>
      <c r="HA302" s="802"/>
      <c r="HB302" s="802"/>
      <c r="HC302" s="802"/>
      <c r="HD302" s="802"/>
      <c r="HE302" s="802"/>
      <c r="HF302" s="802"/>
      <c r="HG302" s="802"/>
      <c r="HH302" s="802"/>
      <c r="HI302" s="802"/>
      <c r="HJ302" s="802"/>
      <c r="HK302" s="802"/>
      <c r="HL302" s="802"/>
      <c r="HM302" s="802"/>
      <c r="HN302" s="802"/>
      <c r="HO302" s="802"/>
      <c r="HP302" s="802"/>
      <c r="HQ302" s="802"/>
      <c r="HR302" s="802"/>
      <c r="HS302" s="802"/>
      <c r="HT302" s="802"/>
      <c r="HU302" s="802"/>
      <c r="HV302" s="802"/>
      <c r="HW302" s="802"/>
      <c r="HX302" s="802"/>
      <c r="HY302" s="802"/>
      <c r="HZ302" s="802"/>
      <c r="IA302" s="802"/>
      <c r="IB302" s="802"/>
      <c r="IC302" s="802"/>
      <c r="ID302" s="802"/>
      <c r="IE302" s="802"/>
      <c r="IF302" s="802"/>
      <c r="IG302" s="802"/>
      <c r="IH302" s="802"/>
      <c r="II302" s="802"/>
      <c r="IJ302" s="802"/>
      <c r="IK302" s="802"/>
      <c r="IL302" s="802"/>
      <c r="IM302" s="802"/>
      <c r="IN302" s="802"/>
      <c r="IO302" s="802"/>
      <c r="IP302" s="802"/>
      <c r="IQ302" s="802"/>
      <c r="IR302" s="802"/>
      <c r="IS302" s="802"/>
      <c r="IT302" s="802"/>
      <c r="IU302" s="802"/>
      <c r="IV302" s="802"/>
      <c r="IW302" s="802"/>
      <c r="IX302" s="802"/>
      <c r="IY302" s="802"/>
      <c r="IZ302" s="802"/>
      <c r="JA302" s="802"/>
      <c r="JB302" s="802"/>
      <c r="JC302" s="802"/>
      <c r="JD302" s="802"/>
      <c r="JE302" s="802"/>
      <c r="JF302" s="802"/>
      <c r="JG302" s="802"/>
      <c r="JH302" s="802"/>
      <c r="JI302" s="802"/>
      <c r="JJ302" s="802"/>
      <c r="JK302" s="802"/>
      <c r="JL302" s="802"/>
      <c r="JM302" s="802"/>
      <c r="JN302" s="802"/>
      <c r="JO302" s="802"/>
      <c r="JP302" s="802"/>
      <c r="JQ302" s="802"/>
      <c r="JR302" s="802"/>
      <c r="JS302" s="802"/>
      <c r="JT302" s="802"/>
      <c r="JU302" s="802"/>
      <c r="JV302" s="802"/>
      <c r="JW302" s="802"/>
      <c r="JX302" s="802"/>
      <c r="JY302" s="802"/>
      <c r="JZ302" s="802"/>
      <c r="KA302" s="802"/>
      <c r="KB302" s="802"/>
      <c r="KC302" s="802"/>
      <c r="KD302" s="802"/>
      <c r="KE302" s="802"/>
      <c r="KF302" s="802"/>
      <c r="KG302" s="802"/>
      <c r="KH302" s="802"/>
      <c r="KI302" s="802"/>
      <c r="KJ302" s="802"/>
      <c r="KK302" s="802"/>
      <c r="KL302" s="802"/>
      <c r="KM302" s="802"/>
      <c r="KN302" s="802"/>
      <c r="KO302" s="802"/>
      <c r="KP302" s="802"/>
      <c r="KQ302" s="802"/>
      <c r="KR302" s="802"/>
      <c r="KS302" s="802"/>
      <c r="KT302" s="802"/>
      <c r="KU302" s="802"/>
      <c r="KV302" s="802"/>
      <c r="KW302" s="802"/>
      <c r="KX302" s="802"/>
      <c r="KY302" s="802"/>
      <c r="KZ302" s="802"/>
      <c r="LA302" s="802"/>
      <c r="LB302" s="802"/>
      <c r="LC302" s="802"/>
      <c r="LD302" s="802"/>
      <c r="LE302" s="802"/>
      <c r="LF302" s="802"/>
      <c r="LG302" s="802"/>
      <c r="LH302" s="802"/>
      <c r="LI302" s="802"/>
      <c r="LJ302" s="802"/>
      <c r="LK302" s="802"/>
      <c r="LL302" s="802"/>
      <c r="LM302" s="802"/>
      <c r="LN302" s="802"/>
      <c r="LO302" s="802"/>
      <c r="LP302" s="802"/>
      <c r="LQ302" s="802"/>
      <c r="LR302" s="802"/>
      <c r="LS302" s="802"/>
      <c r="LT302" s="802"/>
      <c r="LU302" s="802"/>
      <c r="LV302" s="802"/>
      <c r="LW302" s="802"/>
      <c r="LX302" s="802"/>
      <c r="LY302" s="802"/>
      <c r="LZ302" s="802"/>
      <c r="MA302" s="802"/>
      <c r="MB302" s="802"/>
      <c r="MC302" s="802"/>
      <c r="MD302" s="802"/>
      <c r="ME302" s="802"/>
      <c r="MF302" s="802"/>
      <c r="MG302" s="802"/>
      <c r="MH302" s="802"/>
      <c r="MI302" s="802"/>
      <c r="MJ302" s="802"/>
      <c r="MK302" s="802"/>
      <c r="ML302" s="802"/>
      <c r="MM302" s="802"/>
      <c r="MN302" s="802"/>
      <c r="MO302" s="802"/>
      <c r="MP302" s="802"/>
      <c r="MQ302" s="802"/>
      <c r="MR302" s="802"/>
      <c r="MS302" s="802"/>
      <c r="MT302" s="802"/>
      <c r="MU302" s="802"/>
      <c r="MV302" s="802"/>
      <c r="MW302" s="802"/>
      <c r="MX302" s="802"/>
      <c r="MY302" s="802"/>
      <c r="MZ302" s="802"/>
      <c r="NA302" s="802"/>
      <c r="NB302" s="802"/>
      <c r="NC302" s="802"/>
      <c r="ND302" s="802"/>
      <c r="NE302" s="802"/>
      <c r="NF302" s="802"/>
      <c r="NG302" s="802"/>
      <c r="NH302" s="802"/>
      <c r="NI302" s="802"/>
      <c r="NJ302" s="802"/>
      <c r="NK302" s="802"/>
      <c r="NL302" s="802"/>
      <c r="NM302" s="802"/>
      <c r="NN302" s="802"/>
      <c r="NO302" s="802"/>
      <c r="NP302" s="802"/>
      <c r="NQ302" s="802"/>
      <c r="NR302" s="802"/>
      <c r="NS302" s="802"/>
      <c r="NT302" s="802"/>
      <c r="NU302" s="802"/>
      <c r="NV302" s="802"/>
      <c r="NW302" s="802"/>
      <c r="NX302" s="802"/>
      <c r="NY302" s="802"/>
      <c r="NZ302" s="802"/>
      <c r="OA302" s="802"/>
      <c r="OB302" s="802"/>
      <c r="OC302" s="802"/>
      <c r="OD302" s="802"/>
      <c r="OE302" s="802"/>
      <c r="OF302" s="802"/>
      <c r="OG302" s="802"/>
      <c r="OH302" s="802"/>
      <c r="OI302" s="802"/>
      <c r="OJ302" s="802"/>
      <c r="OK302" s="802"/>
      <c r="OL302" s="802"/>
      <c r="OM302" s="802"/>
      <c r="ON302" s="802"/>
      <c r="OO302" s="802"/>
      <c r="OP302" s="802"/>
      <c r="OQ302" s="802"/>
      <c r="OR302" s="802"/>
      <c r="OS302" s="802"/>
      <c r="OT302" s="802"/>
      <c r="OU302" s="802"/>
      <c r="OV302" s="802"/>
      <c r="OW302" s="802"/>
      <c r="OX302" s="802"/>
      <c r="OY302" s="802"/>
      <c r="OZ302" s="802"/>
      <c r="PA302" s="802"/>
      <c r="PB302" s="802"/>
      <c r="PC302" s="802"/>
      <c r="PD302" s="802"/>
      <c r="PE302" s="802"/>
      <c r="PF302" s="802"/>
      <c r="PG302" s="802"/>
      <c r="PH302" s="802"/>
      <c r="PI302" s="802"/>
      <c r="PJ302" s="802"/>
      <c r="PK302" s="802"/>
      <c r="PL302" s="802"/>
      <c r="PM302" s="802"/>
      <c r="PN302" s="802"/>
      <c r="PO302" s="802"/>
      <c r="PP302" s="802"/>
      <c r="PQ302" s="802"/>
      <c r="PR302" s="802"/>
      <c r="PS302" s="802"/>
      <c r="PT302" s="802"/>
      <c r="PU302" s="802"/>
      <c r="PV302" s="802"/>
      <c r="PW302" s="802"/>
      <c r="PX302" s="802"/>
      <c r="PY302" s="802"/>
      <c r="PZ302" s="802"/>
      <c r="QA302" s="802"/>
      <c r="QB302" s="802"/>
      <c r="QC302" s="802"/>
      <c r="QD302" s="802"/>
      <c r="QE302" s="802"/>
      <c r="QF302" s="802"/>
      <c r="QG302" s="802"/>
      <c r="QH302" s="802"/>
      <c r="QI302" s="802"/>
      <c r="QJ302" s="802"/>
      <c r="QK302" s="802"/>
      <c r="QL302" s="802"/>
      <c r="QM302" s="802"/>
      <c r="QN302" s="802"/>
      <c r="QO302" s="802"/>
      <c r="QP302" s="802"/>
      <c r="QQ302" s="802"/>
      <c r="QR302" s="802"/>
      <c r="QS302" s="802"/>
      <c r="QT302" s="802"/>
      <c r="QU302" s="802"/>
      <c r="QV302" s="802"/>
      <c r="QW302" s="802"/>
      <c r="QX302" s="802"/>
      <c r="QY302" s="802"/>
      <c r="QZ302" s="802"/>
      <c r="RA302" s="802"/>
      <c r="RB302" s="802"/>
      <c r="RC302" s="802"/>
      <c r="RD302" s="802"/>
      <c r="RE302" s="802"/>
      <c r="RF302" s="802"/>
      <c r="RG302" s="802"/>
      <c r="RH302" s="802"/>
      <c r="RI302" s="802"/>
      <c r="RJ302" s="802"/>
      <c r="RK302" s="802"/>
      <c r="RL302" s="802"/>
      <c r="RM302" s="802"/>
      <c r="RN302" s="802"/>
      <c r="RO302" s="802"/>
      <c r="RP302" s="802"/>
      <c r="RQ302" s="802"/>
      <c r="RR302" s="802"/>
      <c r="RS302" s="802"/>
      <c r="RT302" s="802"/>
      <c r="RU302" s="802"/>
      <c r="RV302" s="802"/>
      <c r="RW302" s="802"/>
      <c r="RX302" s="802"/>
      <c r="RY302" s="802"/>
      <c r="RZ302" s="802"/>
      <c r="SA302" s="802"/>
      <c r="SB302" s="802"/>
      <c r="SC302" s="802"/>
      <c r="SD302" s="802"/>
      <c r="SE302" s="802"/>
      <c r="SF302" s="802"/>
      <c r="SG302" s="802"/>
      <c r="SH302" s="802"/>
      <c r="SI302" s="802"/>
      <c r="SJ302" s="802"/>
      <c r="SK302" s="802"/>
      <c r="SL302" s="802"/>
      <c r="SM302" s="802"/>
      <c r="SN302" s="802"/>
      <c r="SO302" s="802"/>
      <c r="SP302" s="802"/>
      <c r="SQ302" s="802"/>
      <c r="SR302" s="802"/>
      <c r="SS302" s="802"/>
      <c r="ST302" s="802"/>
      <c r="SU302" s="802"/>
      <c r="SV302" s="802"/>
      <c r="SW302" s="802"/>
      <c r="SX302" s="802"/>
      <c r="SY302" s="802"/>
      <c r="SZ302" s="802"/>
      <c r="TA302" s="802"/>
      <c r="TB302" s="802"/>
      <c r="TC302" s="802"/>
      <c r="TD302" s="802"/>
      <c r="TE302" s="802"/>
      <c r="TF302" s="802"/>
      <c r="TG302" s="802"/>
      <c r="TH302" s="802"/>
      <c r="TI302" s="802"/>
      <c r="TJ302" s="802"/>
      <c r="TK302" s="802"/>
      <c r="TL302" s="802"/>
      <c r="TM302" s="802"/>
      <c r="TN302" s="802"/>
      <c r="TO302" s="802"/>
      <c r="TP302" s="802"/>
      <c r="TQ302" s="802"/>
      <c r="TR302" s="802"/>
      <c r="TS302" s="802"/>
      <c r="TT302" s="802"/>
      <c r="TU302" s="802"/>
      <c r="TV302" s="802"/>
      <c r="TW302" s="802"/>
      <c r="TX302" s="802"/>
      <c r="TY302" s="802"/>
      <c r="TZ302" s="802"/>
      <c r="UA302" s="802"/>
      <c r="UB302" s="802"/>
      <c r="UC302" s="802"/>
      <c r="UD302" s="802"/>
      <c r="UE302" s="802"/>
      <c r="UF302" s="802"/>
      <c r="UG302" s="802"/>
      <c r="UH302" s="802"/>
      <c r="UI302" s="802"/>
      <c r="UJ302" s="802"/>
      <c r="UK302" s="802"/>
      <c r="UL302" s="802"/>
      <c r="UM302" s="802"/>
      <c r="UN302" s="802"/>
      <c r="UO302" s="802"/>
      <c r="UP302" s="802"/>
      <c r="UQ302" s="802"/>
      <c r="UR302" s="802"/>
      <c r="US302" s="802"/>
      <c r="UT302" s="802"/>
      <c r="UU302" s="802"/>
      <c r="UV302" s="802"/>
      <c r="UW302" s="802"/>
      <c r="UX302" s="802"/>
      <c r="UY302" s="802"/>
      <c r="UZ302" s="802"/>
      <c r="VA302" s="802"/>
      <c r="VB302" s="802"/>
      <c r="VC302" s="802"/>
      <c r="VD302" s="802"/>
      <c r="VE302" s="802"/>
      <c r="VF302" s="802"/>
      <c r="VG302" s="802"/>
      <c r="VH302" s="802"/>
      <c r="VI302" s="802"/>
      <c r="VJ302" s="802"/>
      <c r="VK302" s="802"/>
      <c r="VL302" s="802"/>
      <c r="VM302" s="802"/>
      <c r="VN302" s="802"/>
      <c r="VO302" s="802"/>
      <c r="VP302" s="802"/>
      <c r="VQ302" s="802"/>
      <c r="VR302" s="802"/>
      <c r="VS302" s="802"/>
      <c r="VT302" s="802"/>
      <c r="VU302" s="802"/>
      <c r="VV302" s="802"/>
      <c r="VW302" s="802"/>
      <c r="VX302" s="802"/>
      <c r="VY302" s="802"/>
      <c r="VZ302" s="802"/>
      <c r="WA302" s="802"/>
      <c r="WB302" s="802"/>
      <c r="WC302" s="802"/>
      <c r="WD302" s="802"/>
      <c r="WE302" s="802"/>
      <c r="WF302" s="802"/>
      <c r="WG302" s="802"/>
      <c r="WH302" s="802"/>
      <c r="WI302" s="802"/>
      <c r="WJ302" s="802"/>
      <c r="WK302" s="802"/>
      <c r="WL302" s="802"/>
      <c r="WM302" s="802"/>
      <c r="WN302" s="802"/>
      <c r="WO302" s="802"/>
      <c r="WP302" s="802"/>
      <c r="WQ302" s="802"/>
      <c r="WR302" s="802"/>
      <c r="WS302" s="802"/>
      <c r="WT302" s="802"/>
      <c r="WU302" s="802"/>
      <c r="WV302" s="802"/>
      <c r="WW302" s="802"/>
      <c r="WX302" s="802"/>
      <c r="WY302" s="802"/>
      <c r="WZ302" s="802"/>
      <c r="XA302" s="802"/>
      <c r="XB302" s="802"/>
      <c r="XC302" s="802"/>
      <c r="XD302" s="802"/>
      <c r="XE302" s="802"/>
      <c r="XF302" s="802"/>
      <c r="XG302" s="802"/>
      <c r="XH302" s="802"/>
      <c r="XI302" s="802"/>
      <c r="XJ302" s="802"/>
      <c r="XK302" s="802"/>
      <c r="XL302" s="802"/>
      <c r="XM302" s="802"/>
      <c r="XN302" s="802"/>
      <c r="XO302" s="802"/>
      <c r="XP302" s="802"/>
      <c r="XQ302" s="802"/>
      <c r="XR302" s="802"/>
      <c r="XS302" s="802"/>
      <c r="XT302" s="802"/>
      <c r="XU302" s="802"/>
      <c r="XV302" s="802"/>
      <c r="XW302" s="802"/>
      <c r="XX302" s="802"/>
      <c r="XY302" s="802"/>
      <c r="XZ302" s="802"/>
      <c r="YA302" s="802"/>
      <c r="YB302" s="802"/>
      <c r="YC302" s="802"/>
      <c r="YD302" s="802"/>
      <c r="YE302" s="802"/>
      <c r="YF302" s="802"/>
      <c r="YG302" s="802"/>
      <c r="YH302" s="802"/>
      <c r="YI302" s="802"/>
      <c r="YJ302" s="802"/>
      <c r="YK302" s="802"/>
      <c r="YL302" s="802"/>
      <c r="YM302" s="802"/>
      <c r="YN302" s="802"/>
      <c r="YO302" s="802"/>
      <c r="YP302" s="802"/>
      <c r="YQ302" s="802"/>
      <c r="YR302" s="802"/>
      <c r="YS302" s="802"/>
      <c r="YT302" s="802"/>
      <c r="YU302" s="802"/>
      <c r="YV302" s="802"/>
      <c r="YW302" s="802"/>
      <c r="YX302" s="802"/>
      <c r="YY302" s="802"/>
      <c r="YZ302" s="802"/>
      <c r="ZA302" s="802"/>
      <c r="ZB302" s="802"/>
      <c r="ZC302" s="802"/>
      <c r="ZD302" s="802"/>
      <c r="ZE302" s="802"/>
      <c r="ZF302" s="802"/>
      <c r="ZG302" s="802"/>
      <c r="ZH302" s="802"/>
      <c r="ZI302" s="802"/>
      <c r="ZJ302" s="802"/>
      <c r="ZK302" s="802"/>
      <c r="ZL302" s="802"/>
      <c r="ZM302" s="802"/>
      <c r="ZN302" s="802"/>
      <c r="ZO302" s="802"/>
      <c r="ZP302" s="802"/>
      <c r="ZQ302" s="802"/>
      <c r="ZR302" s="802"/>
      <c r="ZS302" s="802"/>
      <c r="ZT302" s="802"/>
      <c r="ZU302" s="802"/>
      <c r="ZV302" s="802"/>
      <c r="ZW302" s="802"/>
      <c r="ZX302" s="802"/>
      <c r="ZY302" s="802"/>
      <c r="ZZ302" s="802"/>
      <c r="AAA302" s="802"/>
      <c r="AAB302" s="802"/>
      <c r="AAC302" s="802"/>
      <c r="AAD302" s="802"/>
      <c r="AAE302" s="802"/>
      <c r="AAF302" s="802"/>
      <c r="AAG302" s="802"/>
      <c r="AAH302" s="802"/>
      <c r="AAI302" s="802"/>
      <c r="AAJ302" s="802"/>
      <c r="AAK302" s="802"/>
      <c r="AAL302" s="802"/>
      <c r="AAM302" s="802"/>
      <c r="AAN302" s="802"/>
      <c r="AAO302" s="802"/>
      <c r="AAP302" s="802"/>
      <c r="AAQ302" s="802"/>
      <c r="AAR302" s="802"/>
      <c r="AAS302" s="802"/>
      <c r="AAT302" s="802"/>
      <c r="AAU302" s="802"/>
      <c r="AAV302" s="802"/>
      <c r="AAW302" s="802"/>
      <c r="AAX302" s="802"/>
      <c r="AAY302" s="802"/>
      <c r="AAZ302" s="802"/>
      <c r="ABA302" s="802"/>
      <c r="ABB302" s="802"/>
      <c r="ABC302" s="802"/>
      <c r="ABD302" s="802"/>
      <c r="ABE302" s="802"/>
      <c r="ABF302" s="802"/>
      <c r="ABG302" s="802"/>
      <c r="ABH302" s="802"/>
      <c r="ABI302" s="802"/>
      <c r="ABJ302" s="802"/>
      <c r="ABK302" s="802"/>
      <c r="ABL302" s="802"/>
      <c r="ABM302" s="802"/>
      <c r="ABN302" s="802"/>
      <c r="ABO302" s="802"/>
      <c r="ABP302" s="802"/>
      <c r="ABQ302" s="802"/>
      <c r="ABR302" s="802"/>
      <c r="ABS302" s="802"/>
      <c r="ABT302" s="802"/>
      <c r="ABU302" s="802"/>
      <c r="ABV302" s="802"/>
      <c r="ABW302" s="802"/>
      <c r="ABX302" s="802"/>
      <c r="ABY302" s="802"/>
      <c r="ABZ302" s="802"/>
      <c r="ACA302" s="802"/>
      <c r="ACB302" s="802"/>
      <c r="ACC302" s="802"/>
      <c r="ACD302" s="802"/>
      <c r="ACE302" s="802"/>
      <c r="ACF302" s="802"/>
      <c r="ACG302" s="802"/>
      <c r="ACH302" s="802"/>
      <c r="ACI302" s="802"/>
      <c r="ACJ302" s="802"/>
      <c r="ACK302" s="802"/>
      <c r="ACL302" s="802"/>
      <c r="ACM302" s="802"/>
      <c r="ACN302" s="802"/>
      <c r="ACO302" s="802"/>
      <c r="ACP302" s="802"/>
      <c r="ACQ302" s="802"/>
      <c r="ACR302" s="802"/>
      <c r="ACS302" s="802"/>
      <c r="ACT302" s="802"/>
      <c r="ACU302" s="802"/>
      <c r="ACV302" s="802"/>
      <c r="ACW302" s="802"/>
      <c r="ACX302" s="802"/>
      <c r="ACY302" s="802"/>
      <c r="ACZ302" s="802"/>
      <c r="ADA302" s="802"/>
      <c r="ADB302" s="802"/>
      <c r="ADC302" s="802"/>
      <c r="ADD302" s="802"/>
      <c r="ADE302" s="802"/>
      <c r="ADF302" s="802"/>
      <c r="ADG302" s="802"/>
      <c r="ADH302" s="802"/>
      <c r="ADI302" s="802"/>
      <c r="ADJ302" s="802"/>
      <c r="ADK302" s="802"/>
      <c r="ADL302" s="802"/>
      <c r="ADM302" s="802"/>
      <c r="ADN302" s="802"/>
      <c r="ADO302" s="802"/>
      <c r="ADP302" s="802"/>
      <c r="ADQ302" s="802"/>
      <c r="ADR302" s="802"/>
      <c r="ADS302" s="802"/>
      <c r="ADT302" s="802"/>
      <c r="ADU302" s="802"/>
      <c r="ADV302" s="802"/>
      <c r="ADW302" s="802"/>
      <c r="ADX302" s="802"/>
      <c r="ADY302" s="802"/>
      <c r="ADZ302" s="802"/>
      <c r="AEA302" s="802"/>
      <c r="AEB302" s="802"/>
      <c r="AEC302" s="802"/>
      <c r="AED302" s="802"/>
      <c r="AEE302" s="802"/>
      <c r="AEF302" s="802"/>
      <c r="AEG302" s="802"/>
      <c r="AEH302" s="802"/>
      <c r="AEI302" s="802"/>
      <c r="AEJ302" s="802"/>
      <c r="AEK302" s="802"/>
      <c r="AEL302" s="802"/>
      <c r="AEM302" s="802"/>
      <c r="AEN302" s="802"/>
      <c r="AEO302" s="802"/>
      <c r="AEP302" s="802"/>
      <c r="AEQ302" s="802"/>
      <c r="AER302" s="802"/>
      <c r="AES302" s="802"/>
      <c r="AET302" s="802"/>
      <c r="AEU302" s="802"/>
      <c r="AEV302" s="802"/>
      <c r="AEW302" s="802"/>
      <c r="AEX302" s="802"/>
      <c r="AEY302" s="802"/>
      <c r="AEZ302" s="802"/>
      <c r="AFA302" s="802"/>
      <c r="AFB302" s="802"/>
      <c r="AFC302" s="802"/>
      <c r="AFD302" s="802"/>
      <c r="AFE302" s="802"/>
      <c r="AFF302" s="802"/>
      <c r="AFG302" s="802"/>
      <c r="AFH302" s="802"/>
      <c r="AFI302" s="802"/>
      <c r="AFJ302" s="802"/>
      <c r="AFK302" s="802"/>
      <c r="AFL302" s="802"/>
      <c r="AFM302" s="802"/>
      <c r="AFN302" s="802"/>
      <c r="AFO302" s="802"/>
      <c r="AFP302" s="802"/>
      <c r="AFQ302" s="802"/>
      <c r="AFR302" s="802"/>
      <c r="AFS302" s="802"/>
      <c r="AFT302" s="802"/>
      <c r="AFU302" s="802"/>
      <c r="AFV302" s="802"/>
      <c r="AFW302" s="802"/>
      <c r="AFX302" s="802"/>
      <c r="AFY302" s="802"/>
      <c r="AFZ302" s="802"/>
      <c r="AGA302" s="802"/>
      <c r="AGB302" s="802"/>
      <c r="AGC302" s="802"/>
      <c r="AGD302" s="802"/>
      <c r="AGE302" s="802"/>
      <c r="AGF302" s="802"/>
      <c r="AGG302" s="802"/>
      <c r="AGH302" s="802"/>
      <c r="AGI302" s="802"/>
      <c r="AGJ302" s="802"/>
      <c r="AGK302" s="802"/>
      <c r="AGL302" s="802"/>
      <c r="AGM302" s="802"/>
      <c r="AGN302" s="802"/>
      <c r="AGO302" s="802"/>
      <c r="AGP302" s="802"/>
      <c r="AGQ302" s="802"/>
      <c r="AGR302" s="802"/>
      <c r="AGS302" s="802"/>
      <c r="AGT302" s="802"/>
      <c r="AGU302" s="802"/>
      <c r="AGV302" s="802"/>
      <c r="AGW302" s="802"/>
      <c r="AGX302" s="802"/>
      <c r="AGY302" s="802"/>
      <c r="AGZ302" s="802"/>
      <c r="AHA302" s="802"/>
      <c r="AHB302" s="802"/>
      <c r="AHC302" s="802"/>
      <c r="AHD302" s="802"/>
      <c r="AHE302" s="802"/>
      <c r="AHF302" s="802"/>
      <c r="AHG302" s="802"/>
      <c r="AHH302" s="802"/>
      <c r="AHI302" s="802"/>
      <c r="AHJ302" s="802"/>
      <c r="AHK302" s="802"/>
      <c r="AHL302" s="802"/>
      <c r="AHM302" s="802"/>
      <c r="AHN302" s="802"/>
      <c r="AHO302" s="802"/>
      <c r="AHP302" s="802"/>
      <c r="AHQ302" s="802"/>
      <c r="AHR302" s="802"/>
      <c r="AHS302" s="802"/>
      <c r="AHT302" s="802"/>
      <c r="AHU302" s="802"/>
      <c r="AHV302" s="802"/>
      <c r="AHW302" s="802"/>
      <c r="AHX302" s="802"/>
      <c r="AHY302" s="802"/>
      <c r="AHZ302" s="802"/>
      <c r="AIA302" s="802"/>
      <c r="AIB302" s="802"/>
      <c r="AIC302" s="802"/>
      <c r="AID302" s="802"/>
      <c r="AIE302" s="802"/>
      <c r="AIF302" s="802"/>
      <c r="AIG302" s="802"/>
      <c r="AIH302" s="802"/>
      <c r="AII302" s="802"/>
      <c r="AIJ302" s="802"/>
      <c r="AQE302" s="802"/>
      <c r="AQF302" s="802"/>
      <c r="AQG302" s="802"/>
      <c r="AQH302" s="802"/>
      <c r="AQI302" s="802"/>
      <c r="AQJ302" s="802"/>
      <c r="AQK302" s="802"/>
      <c r="AQL302" s="802"/>
      <c r="AQM302" s="802"/>
      <c r="AQN302" s="802"/>
      <c r="AQO302" s="802"/>
      <c r="AQP302" s="802"/>
      <c r="AQQ302" s="802"/>
      <c r="AQR302" s="802"/>
      <c r="AQS302" s="802"/>
      <c r="AQT302" s="802"/>
      <c r="AQU302" s="802"/>
      <c r="AQV302" s="802"/>
      <c r="AQW302" s="802"/>
      <c r="AQX302" s="802"/>
      <c r="AQY302" s="802"/>
      <c r="AQZ302" s="802"/>
      <c r="ARA302" s="802"/>
      <c r="ARB302" s="802"/>
      <c r="ARC302" s="802"/>
      <c r="ARD302" s="802"/>
      <c r="ARE302" s="802"/>
      <c r="ARF302" s="802"/>
      <c r="ARG302" s="802"/>
      <c r="ARH302" s="802"/>
      <c r="ARI302" s="802"/>
      <c r="ARJ302" s="802"/>
      <c r="ARK302" s="802"/>
      <c r="ARL302" s="802"/>
      <c r="ARM302" s="802"/>
      <c r="ARN302" s="802"/>
      <c r="ARO302" s="802"/>
      <c r="ARP302" s="802"/>
      <c r="ARQ302" s="802"/>
      <c r="ARR302" s="802"/>
      <c r="ARS302" s="802"/>
      <c r="ART302" s="802"/>
      <c r="ARU302" s="802"/>
      <c r="ARV302" s="802"/>
      <c r="ARW302" s="802"/>
      <c r="ARX302" s="802"/>
      <c r="ARY302" s="802"/>
      <c r="ARZ302" s="802"/>
      <c r="ASA302" s="802"/>
      <c r="ASB302" s="802"/>
      <c r="ASC302" s="802"/>
      <c r="ASD302" s="802"/>
      <c r="ASE302" s="802"/>
      <c r="ASF302" s="802"/>
      <c r="ASG302" s="802"/>
      <c r="ASH302" s="802"/>
      <c r="ASI302" s="802"/>
      <c r="ASJ302" s="802"/>
      <c r="ASK302" s="802"/>
      <c r="ASL302" s="802"/>
      <c r="ATP302" s="802"/>
      <c r="ATQ302" s="802"/>
      <c r="ATR302" s="802"/>
      <c r="ATS302" s="802"/>
      <c r="ATT302" s="802"/>
      <c r="ATU302" s="802"/>
      <c r="ATV302" s="802"/>
      <c r="ATW302" s="802"/>
      <c r="ATX302" s="802"/>
      <c r="ATY302" s="802"/>
      <c r="ATZ302" s="802"/>
      <c r="AUA302" s="802"/>
      <c r="AUB302" s="802"/>
      <c r="AUC302" s="802"/>
      <c r="AUD302" s="802"/>
      <c r="AUE302" s="802"/>
      <c r="AUF302" s="802"/>
      <c r="AUG302" s="802"/>
      <c r="AUH302" s="802"/>
      <c r="AUI302" s="802"/>
      <c r="AUJ302" s="802"/>
      <c r="AUK302" s="802"/>
      <c r="AUL302" s="802"/>
      <c r="AUM302" s="802"/>
      <c r="AUN302" s="802"/>
      <c r="AUO302" s="802"/>
      <c r="AUP302" s="801"/>
      <c r="AUQ302" s="802"/>
      <c r="AUR302" s="801"/>
      <c r="AUS302" s="802"/>
      <c r="AUT302" s="801"/>
      <c r="AUU302" s="802"/>
      <c r="AUV302" s="802"/>
      <c r="AUW302" s="802"/>
      <c r="AUX302" s="802"/>
      <c r="AUY302" s="802"/>
      <c r="AUZ302" s="802"/>
      <c r="AVA302" s="802"/>
      <c r="AVB302" s="802"/>
      <c r="AVC302" s="802"/>
      <c r="AVD302" s="802"/>
      <c r="AVE302" s="802"/>
      <c r="AVF302" s="802"/>
      <c r="AVG302" s="802"/>
      <c r="AVH302" s="802"/>
      <c r="AVI302" s="802"/>
      <c r="AVJ302" s="808"/>
      <c r="AVK302" s="808"/>
      <c r="AVL302" s="808"/>
      <c r="AVM302" s="808"/>
      <c r="AVN302" s="808"/>
      <c r="AVO302" s="808"/>
      <c r="AVP302" s="808"/>
      <c r="AVQ302" s="808"/>
      <c r="AVR302" s="808"/>
      <c r="AVS302" s="808"/>
      <c r="AVT302" s="808"/>
      <c r="AVU302" s="809"/>
      <c r="AVV302" s="809"/>
      <c r="AVW302" s="809"/>
      <c r="AVX302" s="809"/>
      <c r="AVY302" s="809"/>
      <c r="AVZ302" s="809"/>
      <c r="AWA302" s="809"/>
      <c r="AWB302" s="809"/>
      <c r="AWC302" s="809"/>
      <c r="AWD302" s="809"/>
      <c r="AWE302" s="809"/>
      <c r="AWF302" s="809"/>
      <c r="AWG302" s="809"/>
      <c r="AWH302" s="809"/>
      <c r="AWI302" s="809"/>
      <c r="AWJ302" s="809"/>
      <c r="AWK302" s="809"/>
      <c r="AWL302" s="809"/>
      <c r="AWM302" s="809"/>
      <c r="AWN302" s="809"/>
      <c r="AWO302" s="809"/>
      <c r="AWP302" s="809"/>
      <c r="AWQ302" s="809"/>
      <c r="AWR302" s="808"/>
      <c r="AWS302" s="761"/>
      <c r="AWT302" s="808"/>
      <c r="AWU302" s="809"/>
      <c r="AWV302" s="809"/>
      <c r="AWW302" s="809"/>
      <c r="AWX302" s="809"/>
      <c r="AWY302" s="809"/>
      <c r="AWZ302" s="809"/>
      <c r="AXA302" s="809"/>
      <c r="AXB302" s="809"/>
      <c r="AXC302" s="809"/>
      <c r="AXD302" s="809"/>
      <c r="AXE302" s="809"/>
      <c r="AXF302" s="809"/>
      <c r="AXG302" s="809"/>
      <c r="AXH302" s="809"/>
      <c r="AXI302" s="809"/>
      <c r="AXJ302" s="809"/>
      <c r="AXK302" s="809"/>
      <c r="AXL302" s="809"/>
      <c r="AXM302" s="809"/>
      <c r="AXN302" s="809"/>
      <c r="AXO302" s="809"/>
      <c r="AXP302" s="809"/>
      <c r="AXQ302" s="809"/>
      <c r="AXR302" s="809"/>
      <c r="AXS302" s="809"/>
      <c r="AXT302" s="809"/>
      <c r="AXU302" s="809"/>
      <c r="AXV302" s="809"/>
      <c r="AXW302" s="809"/>
      <c r="AXX302" s="809"/>
      <c r="AXY302" s="809"/>
      <c r="AXZ302" s="809"/>
      <c r="AYA302" s="809"/>
      <c r="AYB302" s="809"/>
      <c r="AYC302" s="809"/>
      <c r="AYD302" s="808"/>
      <c r="AYE302" s="808"/>
      <c r="AYF302" s="809"/>
      <c r="AYG302" s="808"/>
      <c r="AYH302" s="810"/>
      <c r="AYI302" s="810"/>
      <c r="AYJ302" s="810"/>
      <c r="AYK302" s="810"/>
      <c r="AYL302" s="810"/>
      <c r="AYM302" s="810"/>
      <c r="AYN302" s="810"/>
      <c r="AYO302" s="810"/>
      <c r="AYP302" s="810"/>
      <c r="AYQ302" s="810"/>
      <c r="AYR302" s="810"/>
      <c r="AYS302" s="810"/>
      <c r="AYT302" s="810"/>
      <c r="AYU302" s="810"/>
      <c r="AYV302" s="810"/>
      <c r="AYW302" s="810"/>
      <c r="AYX302" s="810"/>
      <c r="AYY302" s="810"/>
      <c r="AYZ302" s="810"/>
      <c r="AZA302" s="810"/>
      <c r="AZB302" s="810"/>
      <c r="AZC302" s="810"/>
      <c r="AZD302" s="810"/>
      <c r="AZE302" s="810"/>
      <c r="AZF302" s="810"/>
      <c r="AZG302" s="810"/>
      <c r="AZH302" s="810"/>
      <c r="AZI302" s="810"/>
      <c r="AZJ302" s="810"/>
      <c r="AZK302" s="810"/>
      <c r="AZL302" s="810"/>
      <c r="AZM302" s="810"/>
      <c r="AZN302" s="810"/>
      <c r="AZO302" s="810"/>
      <c r="AZP302" s="809"/>
      <c r="AZQ302" s="802"/>
      <c r="AZR302" s="802"/>
      <c r="AZS302" s="802"/>
    </row>
    <row r="303" spans="45:920 1123:1371" s="793" customFormat="1" ht="13.5">
      <c r="AS303" s="802"/>
      <c r="AT303" s="802"/>
      <c r="AU303" s="802"/>
      <c r="AV303" s="802"/>
      <c r="AW303" s="802"/>
      <c r="AX303" s="802"/>
      <c r="AY303" s="802"/>
      <c r="AZ303" s="802"/>
      <c r="BA303" s="802"/>
      <c r="BB303" s="802"/>
      <c r="BC303" s="802"/>
      <c r="BD303" s="802"/>
      <c r="BE303" s="802"/>
      <c r="BF303" s="802"/>
      <c r="BG303" s="802"/>
      <c r="BH303" s="802"/>
      <c r="BI303" s="802"/>
      <c r="BJ303" s="802"/>
      <c r="BK303" s="802"/>
      <c r="BL303" s="802"/>
      <c r="BM303" s="802"/>
      <c r="BN303" s="802"/>
      <c r="BO303" s="802"/>
      <c r="BP303" s="802"/>
      <c r="BQ303" s="802"/>
      <c r="BR303" s="802"/>
      <c r="BS303" s="802"/>
      <c r="BT303" s="802"/>
      <c r="BU303" s="802"/>
      <c r="BV303" s="802"/>
      <c r="BW303" s="802"/>
      <c r="BX303" s="802"/>
      <c r="BY303" s="802"/>
      <c r="BZ303" s="802"/>
      <c r="CA303" s="802"/>
      <c r="CB303" s="802"/>
      <c r="CC303" s="802"/>
      <c r="CD303" s="802"/>
      <c r="CE303" s="802"/>
      <c r="CF303" s="802"/>
      <c r="CG303" s="802"/>
      <c r="CH303" s="802"/>
      <c r="CI303" s="802"/>
      <c r="CJ303" s="802"/>
      <c r="CK303" s="802"/>
      <c r="CL303" s="802"/>
      <c r="CM303" s="802"/>
      <c r="CN303" s="802"/>
      <c r="CO303" s="802"/>
      <c r="CP303" s="802"/>
      <c r="CQ303" s="802"/>
      <c r="CR303" s="802"/>
      <c r="CS303" s="802"/>
      <c r="CT303" s="802"/>
      <c r="CU303" s="802"/>
      <c r="CV303" s="802"/>
      <c r="CW303" s="802"/>
      <c r="CX303" s="802"/>
      <c r="CY303" s="802"/>
      <c r="CZ303" s="802"/>
      <c r="DA303" s="802"/>
      <c r="DB303" s="802"/>
      <c r="DC303" s="802"/>
      <c r="DD303" s="802"/>
      <c r="DE303" s="802"/>
      <c r="DF303" s="802"/>
      <c r="DG303" s="802"/>
      <c r="DH303" s="802"/>
      <c r="DI303" s="802"/>
      <c r="DJ303" s="802"/>
      <c r="DK303" s="802"/>
      <c r="DL303" s="802"/>
      <c r="DM303" s="802"/>
      <c r="DN303" s="802"/>
      <c r="DO303" s="802"/>
      <c r="DP303" s="802"/>
      <c r="DQ303" s="802"/>
      <c r="DR303" s="802"/>
      <c r="DS303" s="802"/>
      <c r="DT303" s="802"/>
      <c r="DU303" s="802"/>
      <c r="DV303" s="802"/>
      <c r="DW303" s="802"/>
      <c r="DX303" s="802"/>
      <c r="DY303" s="802"/>
      <c r="DZ303" s="802"/>
      <c r="EA303" s="802"/>
      <c r="EB303" s="802"/>
      <c r="EC303" s="802"/>
      <c r="ED303" s="802"/>
      <c r="EE303" s="802"/>
      <c r="EF303" s="802"/>
      <c r="EG303" s="802"/>
      <c r="EH303" s="802"/>
      <c r="EI303" s="802"/>
      <c r="EJ303" s="802"/>
      <c r="EK303" s="802"/>
      <c r="EL303" s="802"/>
      <c r="EM303" s="802"/>
      <c r="EN303" s="802"/>
      <c r="EO303" s="802"/>
      <c r="EP303" s="802"/>
      <c r="EQ303" s="802"/>
      <c r="ER303" s="802"/>
      <c r="ES303" s="802"/>
      <c r="ET303" s="802"/>
      <c r="EU303" s="802"/>
      <c r="EV303" s="802"/>
      <c r="EW303" s="802"/>
      <c r="EX303" s="802"/>
      <c r="EY303" s="802"/>
      <c r="EZ303" s="802"/>
      <c r="FA303" s="802"/>
      <c r="FB303" s="802"/>
      <c r="FC303" s="802"/>
      <c r="FD303" s="802"/>
      <c r="FE303" s="802"/>
      <c r="FF303" s="802"/>
      <c r="FG303" s="802"/>
      <c r="FH303" s="802"/>
      <c r="FI303" s="802"/>
      <c r="FJ303" s="802"/>
      <c r="FK303" s="802"/>
      <c r="FL303" s="802"/>
      <c r="FM303" s="802"/>
      <c r="FN303" s="802"/>
      <c r="FO303" s="802"/>
      <c r="FP303" s="802"/>
      <c r="FQ303" s="802"/>
      <c r="FR303" s="802"/>
      <c r="FS303" s="802"/>
      <c r="FT303" s="802"/>
      <c r="FU303" s="802"/>
      <c r="FV303" s="802"/>
      <c r="FW303" s="802"/>
      <c r="FX303" s="802"/>
      <c r="FY303" s="802"/>
      <c r="FZ303" s="802"/>
      <c r="GA303" s="802"/>
      <c r="GB303" s="802"/>
      <c r="GC303" s="802"/>
      <c r="GD303" s="802"/>
      <c r="GE303" s="802"/>
      <c r="GF303" s="802"/>
      <c r="GG303" s="802"/>
      <c r="GH303" s="802"/>
      <c r="GI303" s="802"/>
      <c r="GJ303" s="802"/>
      <c r="GK303" s="802"/>
      <c r="GL303" s="802"/>
      <c r="GM303" s="802"/>
      <c r="GN303" s="802"/>
      <c r="GO303" s="802"/>
      <c r="GP303" s="802"/>
      <c r="GQ303" s="802"/>
      <c r="GR303" s="802"/>
      <c r="GS303" s="802"/>
      <c r="GT303" s="802"/>
      <c r="GU303" s="802"/>
      <c r="GV303" s="802"/>
      <c r="GW303" s="802"/>
      <c r="GX303" s="802"/>
      <c r="GY303" s="802"/>
      <c r="GZ303" s="802"/>
      <c r="HA303" s="802"/>
      <c r="HB303" s="802"/>
      <c r="HC303" s="802"/>
      <c r="HD303" s="802"/>
      <c r="HE303" s="802"/>
      <c r="HF303" s="802"/>
      <c r="HG303" s="802"/>
      <c r="HH303" s="802"/>
      <c r="HI303" s="802"/>
      <c r="HJ303" s="802"/>
      <c r="HK303" s="802"/>
      <c r="HL303" s="802"/>
      <c r="HM303" s="802"/>
      <c r="HN303" s="802"/>
      <c r="HO303" s="802"/>
      <c r="HP303" s="802"/>
      <c r="HQ303" s="802"/>
      <c r="HR303" s="802"/>
      <c r="HS303" s="802"/>
      <c r="HT303" s="802"/>
      <c r="HU303" s="802"/>
      <c r="HV303" s="802"/>
      <c r="HW303" s="802"/>
      <c r="HX303" s="802"/>
      <c r="HY303" s="802"/>
      <c r="HZ303" s="802"/>
      <c r="IA303" s="802"/>
      <c r="IB303" s="802"/>
      <c r="IC303" s="802"/>
      <c r="ID303" s="802"/>
      <c r="IE303" s="802"/>
      <c r="IF303" s="802"/>
      <c r="IG303" s="802"/>
      <c r="IH303" s="802"/>
      <c r="II303" s="802"/>
      <c r="IJ303" s="802"/>
      <c r="IK303" s="802"/>
      <c r="IL303" s="802"/>
      <c r="IM303" s="802"/>
      <c r="IN303" s="802"/>
      <c r="IO303" s="802"/>
      <c r="IP303" s="802"/>
      <c r="IQ303" s="802"/>
      <c r="IR303" s="802"/>
      <c r="IS303" s="802"/>
      <c r="IT303" s="802"/>
      <c r="IU303" s="802"/>
      <c r="IV303" s="802"/>
      <c r="IW303" s="802"/>
      <c r="IX303" s="802"/>
      <c r="IY303" s="802"/>
      <c r="IZ303" s="802"/>
      <c r="JA303" s="802"/>
      <c r="JB303" s="802"/>
      <c r="JC303" s="802"/>
      <c r="JD303" s="802"/>
      <c r="JE303" s="802"/>
      <c r="JF303" s="802"/>
      <c r="JG303" s="802"/>
      <c r="JH303" s="802"/>
      <c r="JI303" s="802"/>
      <c r="JJ303" s="802"/>
      <c r="JK303" s="802"/>
      <c r="JL303" s="802"/>
      <c r="JM303" s="802"/>
      <c r="JN303" s="802"/>
      <c r="JO303" s="802"/>
      <c r="JP303" s="802"/>
      <c r="JQ303" s="802"/>
      <c r="JR303" s="802"/>
      <c r="JS303" s="802"/>
      <c r="JT303" s="802"/>
      <c r="JU303" s="802"/>
      <c r="JV303" s="802"/>
      <c r="JW303" s="802"/>
      <c r="JX303" s="802"/>
      <c r="JY303" s="802"/>
      <c r="JZ303" s="802"/>
      <c r="KA303" s="802"/>
      <c r="KB303" s="802"/>
      <c r="KC303" s="802"/>
      <c r="KD303" s="802"/>
      <c r="KE303" s="802"/>
      <c r="KF303" s="802"/>
      <c r="KG303" s="802"/>
      <c r="KH303" s="802"/>
      <c r="KI303" s="802"/>
      <c r="KJ303" s="802"/>
      <c r="KK303" s="802"/>
      <c r="KL303" s="802"/>
      <c r="KM303" s="802"/>
      <c r="KN303" s="802"/>
      <c r="KO303" s="802"/>
      <c r="KP303" s="802"/>
      <c r="KQ303" s="802"/>
      <c r="KR303" s="802"/>
      <c r="KS303" s="802"/>
      <c r="KT303" s="802"/>
      <c r="KU303" s="802"/>
      <c r="KV303" s="802"/>
      <c r="KW303" s="802"/>
      <c r="KX303" s="802"/>
      <c r="KY303" s="802"/>
      <c r="KZ303" s="802"/>
      <c r="LA303" s="802"/>
      <c r="LB303" s="802"/>
      <c r="LC303" s="802"/>
      <c r="LD303" s="802"/>
      <c r="LE303" s="802"/>
      <c r="LF303" s="802"/>
      <c r="LG303" s="802"/>
      <c r="LH303" s="802"/>
      <c r="LI303" s="802"/>
      <c r="LJ303" s="802"/>
      <c r="LK303" s="802"/>
      <c r="LL303" s="802"/>
      <c r="LM303" s="802"/>
      <c r="LN303" s="802"/>
      <c r="LO303" s="802"/>
      <c r="LP303" s="802"/>
      <c r="LQ303" s="802"/>
      <c r="LR303" s="802"/>
      <c r="LS303" s="802"/>
      <c r="LT303" s="802"/>
      <c r="LU303" s="802"/>
      <c r="LV303" s="802"/>
      <c r="LW303" s="802"/>
      <c r="LX303" s="802"/>
      <c r="LY303" s="802"/>
      <c r="LZ303" s="802"/>
      <c r="MA303" s="802"/>
      <c r="MB303" s="802"/>
      <c r="MC303" s="802"/>
      <c r="MD303" s="802"/>
      <c r="ME303" s="802"/>
      <c r="MF303" s="802"/>
      <c r="MG303" s="802"/>
      <c r="MH303" s="802"/>
      <c r="MI303" s="802"/>
      <c r="MJ303" s="802"/>
      <c r="MK303" s="802"/>
      <c r="ML303" s="802"/>
      <c r="MM303" s="802"/>
      <c r="MN303" s="802"/>
      <c r="MO303" s="802"/>
      <c r="MP303" s="802"/>
      <c r="MQ303" s="802"/>
      <c r="MR303" s="802"/>
      <c r="MS303" s="802"/>
      <c r="MT303" s="802"/>
      <c r="MU303" s="802"/>
      <c r="MV303" s="802"/>
      <c r="MW303" s="802"/>
      <c r="MX303" s="802"/>
      <c r="MY303" s="802"/>
      <c r="MZ303" s="802"/>
      <c r="NA303" s="802"/>
      <c r="NB303" s="802"/>
      <c r="NC303" s="802"/>
      <c r="ND303" s="802"/>
      <c r="NE303" s="802"/>
      <c r="NF303" s="802"/>
      <c r="NG303" s="802"/>
      <c r="NH303" s="802"/>
      <c r="NI303" s="802"/>
      <c r="NJ303" s="802"/>
      <c r="NK303" s="802"/>
      <c r="NL303" s="802"/>
      <c r="NM303" s="802"/>
      <c r="NN303" s="802"/>
      <c r="NO303" s="802"/>
      <c r="NP303" s="802"/>
      <c r="NQ303" s="802"/>
      <c r="NR303" s="802"/>
      <c r="NS303" s="802"/>
      <c r="NT303" s="802"/>
      <c r="NU303" s="802"/>
      <c r="NV303" s="802"/>
      <c r="NW303" s="802"/>
      <c r="NX303" s="802"/>
      <c r="NY303" s="802"/>
      <c r="NZ303" s="802"/>
      <c r="OA303" s="802"/>
      <c r="OB303" s="802"/>
      <c r="OC303" s="802"/>
      <c r="OD303" s="802"/>
      <c r="OE303" s="802"/>
      <c r="OF303" s="802"/>
      <c r="OG303" s="802"/>
      <c r="OH303" s="802"/>
      <c r="OI303" s="802"/>
      <c r="OJ303" s="802"/>
      <c r="OK303" s="802"/>
      <c r="OL303" s="802"/>
      <c r="OM303" s="802"/>
      <c r="ON303" s="802"/>
      <c r="OO303" s="802"/>
      <c r="OP303" s="802"/>
      <c r="OQ303" s="802"/>
      <c r="OR303" s="802"/>
      <c r="OS303" s="802"/>
      <c r="OT303" s="802"/>
      <c r="OU303" s="802"/>
      <c r="OV303" s="802"/>
      <c r="OW303" s="802"/>
      <c r="OX303" s="802"/>
      <c r="OY303" s="802"/>
      <c r="OZ303" s="802"/>
      <c r="PA303" s="802"/>
      <c r="PB303" s="802"/>
      <c r="PC303" s="802"/>
      <c r="PD303" s="802"/>
      <c r="PE303" s="802"/>
      <c r="PF303" s="802"/>
      <c r="PG303" s="802"/>
      <c r="PH303" s="802"/>
      <c r="PI303" s="802"/>
      <c r="PJ303" s="802"/>
      <c r="PK303" s="802"/>
      <c r="PL303" s="802"/>
      <c r="PM303" s="802"/>
      <c r="PN303" s="802"/>
      <c r="PO303" s="802"/>
      <c r="PP303" s="802"/>
      <c r="PQ303" s="802"/>
      <c r="PR303" s="802"/>
      <c r="PS303" s="802"/>
      <c r="PT303" s="802"/>
      <c r="PU303" s="802"/>
      <c r="PV303" s="802"/>
      <c r="PW303" s="802"/>
      <c r="PX303" s="802"/>
      <c r="PY303" s="802"/>
      <c r="PZ303" s="802"/>
      <c r="QA303" s="802"/>
      <c r="QB303" s="802"/>
      <c r="QC303" s="802"/>
      <c r="QD303" s="802"/>
      <c r="QE303" s="802"/>
      <c r="QF303" s="802"/>
      <c r="QG303" s="802"/>
      <c r="QH303" s="802"/>
      <c r="QI303" s="802"/>
      <c r="QJ303" s="802"/>
      <c r="QK303" s="802"/>
      <c r="QL303" s="802"/>
      <c r="QM303" s="802"/>
      <c r="QN303" s="802"/>
      <c r="QO303" s="802"/>
      <c r="QP303" s="802"/>
      <c r="QQ303" s="802"/>
      <c r="QR303" s="802"/>
      <c r="QS303" s="802"/>
      <c r="QT303" s="802"/>
      <c r="QU303" s="802"/>
      <c r="QV303" s="802"/>
      <c r="QW303" s="802"/>
      <c r="QX303" s="802"/>
      <c r="QY303" s="802"/>
      <c r="QZ303" s="802"/>
      <c r="RA303" s="802"/>
      <c r="RB303" s="802"/>
      <c r="RC303" s="802"/>
      <c r="RD303" s="802"/>
      <c r="RE303" s="802"/>
      <c r="RF303" s="802"/>
      <c r="RG303" s="802"/>
      <c r="RH303" s="802"/>
      <c r="RI303" s="802"/>
      <c r="RJ303" s="802"/>
      <c r="RK303" s="802"/>
      <c r="RL303" s="802"/>
      <c r="RM303" s="802"/>
      <c r="RN303" s="802"/>
      <c r="RO303" s="802"/>
      <c r="RP303" s="802"/>
      <c r="RQ303" s="802"/>
      <c r="RR303" s="802"/>
      <c r="RS303" s="802"/>
      <c r="RT303" s="802"/>
      <c r="RU303" s="802"/>
      <c r="RV303" s="802"/>
      <c r="RW303" s="802"/>
      <c r="RX303" s="802"/>
      <c r="RY303" s="802"/>
      <c r="RZ303" s="802"/>
      <c r="SA303" s="802"/>
      <c r="SB303" s="802"/>
      <c r="SC303" s="802"/>
      <c r="SD303" s="802"/>
      <c r="SE303" s="802"/>
      <c r="SF303" s="802"/>
      <c r="SG303" s="802"/>
      <c r="SH303" s="802"/>
      <c r="SI303" s="802"/>
      <c r="SJ303" s="802"/>
      <c r="SK303" s="802"/>
      <c r="SL303" s="802"/>
      <c r="SM303" s="802"/>
      <c r="SN303" s="802"/>
      <c r="SO303" s="802"/>
      <c r="SP303" s="802"/>
      <c r="SQ303" s="802"/>
      <c r="SR303" s="802"/>
      <c r="SS303" s="802"/>
      <c r="ST303" s="802"/>
      <c r="SU303" s="802"/>
      <c r="SV303" s="802"/>
      <c r="SW303" s="802"/>
      <c r="SX303" s="802"/>
      <c r="SY303" s="802"/>
      <c r="SZ303" s="802"/>
      <c r="TA303" s="802"/>
      <c r="TB303" s="802"/>
      <c r="TC303" s="802"/>
      <c r="TD303" s="802"/>
      <c r="TE303" s="802"/>
      <c r="TF303" s="802"/>
      <c r="TG303" s="802"/>
      <c r="TH303" s="802"/>
      <c r="TI303" s="802"/>
      <c r="TJ303" s="802"/>
      <c r="TK303" s="802"/>
      <c r="TL303" s="802"/>
      <c r="TM303" s="802"/>
      <c r="TN303" s="802"/>
      <c r="TO303" s="802"/>
      <c r="TP303" s="802"/>
      <c r="TQ303" s="802"/>
      <c r="TR303" s="802"/>
      <c r="TS303" s="802"/>
      <c r="TT303" s="802"/>
      <c r="TU303" s="802"/>
      <c r="TV303" s="802"/>
      <c r="TW303" s="802"/>
      <c r="TX303" s="802"/>
      <c r="TY303" s="802"/>
      <c r="TZ303" s="802"/>
      <c r="UA303" s="802"/>
      <c r="UB303" s="802"/>
      <c r="UC303" s="802"/>
      <c r="UD303" s="802"/>
      <c r="UE303" s="802"/>
      <c r="UF303" s="802"/>
      <c r="UG303" s="802"/>
      <c r="UH303" s="802"/>
      <c r="UI303" s="802"/>
      <c r="UJ303" s="802"/>
      <c r="UK303" s="802"/>
      <c r="UL303" s="802"/>
      <c r="UM303" s="802"/>
      <c r="UN303" s="802"/>
      <c r="UO303" s="802"/>
      <c r="UP303" s="802"/>
      <c r="UQ303" s="802"/>
      <c r="UR303" s="802"/>
      <c r="US303" s="802"/>
      <c r="UT303" s="802"/>
      <c r="UU303" s="802"/>
      <c r="UV303" s="802"/>
      <c r="UW303" s="802"/>
      <c r="UX303" s="802"/>
      <c r="UY303" s="802"/>
      <c r="UZ303" s="802"/>
      <c r="VA303" s="802"/>
      <c r="VB303" s="802"/>
      <c r="VC303" s="802"/>
      <c r="VD303" s="802"/>
      <c r="VE303" s="802"/>
      <c r="VF303" s="802"/>
      <c r="VG303" s="802"/>
      <c r="VH303" s="802"/>
      <c r="VI303" s="802"/>
      <c r="VJ303" s="802"/>
      <c r="VK303" s="802"/>
      <c r="VL303" s="802"/>
      <c r="VM303" s="802"/>
      <c r="VN303" s="802"/>
      <c r="VO303" s="802"/>
      <c r="VP303" s="802"/>
      <c r="VQ303" s="802"/>
      <c r="VR303" s="802"/>
      <c r="VS303" s="802"/>
      <c r="VT303" s="802"/>
      <c r="VU303" s="802"/>
      <c r="VV303" s="802"/>
      <c r="VW303" s="802"/>
      <c r="VX303" s="802"/>
      <c r="VY303" s="802"/>
      <c r="VZ303" s="802"/>
      <c r="WA303" s="802"/>
      <c r="WB303" s="802"/>
      <c r="WC303" s="802"/>
      <c r="WD303" s="802"/>
      <c r="WE303" s="802"/>
      <c r="WF303" s="802"/>
      <c r="WG303" s="802"/>
      <c r="WH303" s="802"/>
      <c r="WI303" s="802"/>
      <c r="WJ303" s="802"/>
      <c r="WK303" s="802"/>
      <c r="WL303" s="802"/>
      <c r="WM303" s="802"/>
      <c r="WN303" s="802"/>
      <c r="WO303" s="802"/>
      <c r="WP303" s="802"/>
      <c r="WQ303" s="802"/>
      <c r="WR303" s="802"/>
      <c r="WS303" s="802"/>
      <c r="WT303" s="802"/>
      <c r="WU303" s="802"/>
      <c r="WV303" s="802"/>
      <c r="WW303" s="802"/>
      <c r="WX303" s="802"/>
      <c r="WY303" s="802"/>
      <c r="WZ303" s="802"/>
      <c r="XA303" s="802"/>
      <c r="XB303" s="802"/>
      <c r="XC303" s="802"/>
      <c r="XD303" s="802"/>
      <c r="XE303" s="802"/>
      <c r="XF303" s="802"/>
      <c r="XG303" s="802"/>
      <c r="XH303" s="802"/>
      <c r="XI303" s="802"/>
      <c r="XJ303" s="802"/>
      <c r="XK303" s="802"/>
      <c r="XL303" s="802"/>
      <c r="XM303" s="802"/>
      <c r="XN303" s="802"/>
      <c r="XO303" s="802"/>
      <c r="XP303" s="802"/>
      <c r="XQ303" s="802"/>
      <c r="XR303" s="802"/>
      <c r="XS303" s="802"/>
      <c r="XT303" s="802"/>
      <c r="XU303" s="802"/>
      <c r="XV303" s="802"/>
      <c r="XW303" s="802"/>
      <c r="XX303" s="802"/>
      <c r="XY303" s="802"/>
      <c r="XZ303" s="802"/>
      <c r="YA303" s="802"/>
      <c r="YB303" s="802"/>
      <c r="YC303" s="802"/>
      <c r="YD303" s="802"/>
      <c r="YE303" s="802"/>
      <c r="YF303" s="802"/>
      <c r="YG303" s="802"/>
      <c r="YH303" s="802"/>
      <c r="YI303" s="802"/>
      <c r="YJ303" s="802"/>
      <c r="YK303" s="802"/>
      <c r="YL303" s="802"/>
      <c r="YM303" s="802"/>
      <c r="YN303" s="802"/>
      <c r="YO303" s="802"/>
      <c r="YP303" s="802"/>
      <c r="YQ303" s="802"/>
      <c r="YR303" s="802"/>
      <c r="YS303" s="802"/>
      <c r="YT303" s="802"/>
      <c r="YU303" s="802"/>
      <c r="YV303" s="802"/>
      <c r="YW303" s="802"/>
      <c r="YX303" s="802"/>
      <c r="YY303" s="802"/>
      <c r="YZ303" s="802"/>
      <c r="ZA303" s="802"/>
      <c r="ZB303" s="802"/>
      <c r="ZC303" s="802"/>
      <c r="ZD303" s="802"/>
      <c r="ZE303" s="802"/>
      <c r="ZF303" s="802"/>
      <c r="ZG303" s="802"/>
      <c r="ZH303" s="802"/>
      <c r="ZI303" s="802"/>
      <c r="ZJ303" s="802"/>
      <c r="ZK303" s="802"/>
      <c r="ZL303" s="802"/>
      <c r="ZM303" s="802"/>
      <c r="ZN303" s="802"/>
      <c r="ZO303" s="802"/>
      <c r="ZP303" s="802"/>
      <c r="ZQ303" s="802"/>
      <c r="ZR303" s="802"/>
      <c r="ZS303" s="802"/>
      <c r="ZT303" s="802"/>
      <c r="ZU303" s="802"/>
      <c r="ZV303" s="802"/>
      <c r="ZW303" s="802"/>
      <c r="ZX303" s="802"/>
      <c r="ZY303" s="802"/>
      <c r="ZZ303" s="802"/>
      <c r="AAA303" s="802"/>
      <c r="AAB303" s="802"/>
      <c r="AAC303" s="802"/>
      <c r="AAD303" s="802"/>
      <c r="AAE303" s="802"/>
      <c r="AAF303" s="802"/>
      <c r="AAG303" s="802"/>
      <c r="AAH303" s="802"/>
      <c r="AAI303" s="802"/>
      <c r="AAJ303" s="802"/>
      <c r="AAK303" s="802"/>
      <c r="AAL303" s="802"/>
      <c r="AAM303" s="802"/>
      <c r="AAN303" s="802"/>
      <c r="AAO303" s="802"/>
      <c r="AAP303" s="802"/>
      <c r="AAQ303" s="802"/>
      <c r="AAR303" s="802"/>
      <c r="AAS303" s="802"/>
      <c r="AAT303" s="802"/>
      <c r="AAU303" s="802"/>
      <c r="AAV303" s="802"/>
      <c r="AAW303" s="802"/>
      <c r="AAX303" s="802"/>
      <c r="AAY303" s="802"/>
      <c r="AAZ303" s="802"/>
      <c r="ABA303" s="802"/>
      <c r="ABB303" s="802"/>
      <c r="ABC303" s="802"/>
      <c r="ABD303" s="802"/>
      <c r="ABE303" s="802"/>
      <c r="ABF303" s="802"/>
      <c r="ABG303" s="802"/>
      <c r="ABH303" s="802"/>
      <c r="ABI303" s="802"/>
      <c r="ABJ303" s="802"/>
      <c r="ABK303" s="802"/>
      <c r="ABL303" s="802"/>
      <c r="ABM303" s="802"/>
      <c r="ABN303" s="802"/>
      <c r="ABO303" s="802"/>
      <c r="ABP303" s="802"/>
      <c r="ABQ303" s="802"/>
      <c r="ABR303" s="802"/>
      <c r="ABS303" s="802"/>
      <c r="ABT303" s="802"/>
      <c r="ABU303" s="802"/>
      <c r="ABV303" s="802"/>
      <c r="ABW303" s="802"/>
      <c r="ABX303" s="802"/>
      <c r="ABY303" s="802"/>
      <c r="ABZ303" s="802"/>
      <c r="ACA303" s="802"/>
      <c r="ACB303" s="802"/>
      <c r="ACC303" s="802"/>
      <c r="ACD303" s="802"/>
      <c r="ACE303" s="802"/>
      <c r="ACF303" s="802"/>
      <c r="ACG303" s="802"/>
      <c r="ACH303" s="802"/>
      <c r="ACI303" s="802"/>
      <c r="ACJ303" s="802"/>
      <c r="ACK303" s="802"/>
      <c r="ACL303" s="802"/>
      <c r="ACM303" s="802"/>
      <c r="ACN303" s="802"/>
      <c r="ACO303" s="802"/>
      <c r="ACP303" s="802"/>
      <c r="ACQ303" s="802"/>
      <c r="ACR303" s="802"/>
      <c r="ACS303" s="802"/>
      <c r="ACT303" s="802"/>
      <c r="ACU303" s="802"/>
      <c r="ACV303" s="802"/>
      <c r="ACW303" s="802"/>
      <c r="ACX303" s="802"/>
      <c r="ACY303" s="802"/>
      <c r="ACZ303" s="802"/>
      <c r="ADA303" s="802"/>
      <c r="ADB303" s="802"/>
      <c r="ADC303" s="802"/>
      <c r="ADD303" s="802"/>
      <c r="ADE303" s="802"/>
      <c r="ADF303" s="802"/>
      <c r="ADG303" s="802"/>
      <c r="ADH303" s="802"/>
      <c r="ADI303" s="802"/>
      <c r="ADJ303" s="802"/>
      <c r="ADK303" s="802"/>
      <c r="ADL303" s="802"/>
      <c r="ADM303" s="802"/>
      <c r="ADN303" s="802"/>
      <c r="ADO303" s="802"/>
      <c r="ADP303" s="802"/>
      <c r="ADQ303" s="802"/>
      <c r="ADR303" s="802"/>
      <c r="ADS303" s="802"/>
      <c r="ADT303" s="802"/>
      <c r="ADU303" s="802"/>
      <c r="ADV303" s="802"/>
      <c r="ADW303" s="802"/>
      <c r="ADX303" s="802"/>
      <c r="ADY303" s="802"/>
      <c r="ADZ303" s="802"/>
      <c r="AEA303" s="802"/>
      <c r="AEB303" s="802"/>
      <c r="AEC303" s="802"/>
      <c r="AED303" s="802"/>
      <c r="AEE303" s="802"/>
      <c r="AEF303" s="802"/>
      <c r="AEG303" s="802"/>
      <c r="AEH303" s="802"/>
      <c r="AEI303" s="802"/>
      <c r="AEJ303" s="802"/>
      <c r="AEK303" s="802"/>
      <c r="AEL303" s="802"/>
      <c r="AEM303" s="802"/>
      <c r="AEN303" s="802"/>
      <c r="AEO303" s="802"/>
      <c r="AEP303" s="802"/>
      <c r="AEQ303" s="802"/>
      <c r="AER303" s="802"/>
      <c r="AES303" s="802"/>
      <c r="AET303" s="802"/>
      <c r="AEU303" s="802"/>
      <c r="AEV303" s="802"/>
      <c r="AEW303" s="802"/>
      <c r="AEX303" s="802"/>
      <c r="AEY303" s="802"/>
      <c r="AEZ303" s="802"/>
      <c r="AFA303" s="802"/>
      <c r="AFB303" s="802"/>
      <c r="AFC303" s="802"/>
      <c r="AFD303" s="802"/>
      <c r="AFE303" s="802"/>
      <c r="AFF303" s="802"/>
      <c r="AFG303" s="802"/>
      <c r="AFH303" s="802"/>
      <c r="AFI303" s="802"/>
      <c r="AFJ303" s="802"/>
      <c r="AFK303" s="802"/>
      <c r="AFL303" s="802"/>
      <c r="AFM303" s="802"/>
      <c r="AFN303" s="802"/>
      <c r="AFO303" s="802"/>
      <c r="AFP303" s="802"/>
      <c r="AFQ303" s="802"/>
      <c r="AFR303" s="802"/>
      <c r="AFS303" s="802"/>
      <c r="AFT303" s="802"/>
      <c r="AFU303" s="802"/>
      <c r="AFV303" s="802"/>
      <c r="AFW303" s="802"/>
      <c r="AFX303" s="802"/>
      <c r="AFY303" s="802"/>
      <c r="AFZ303" s="802"/>
      <c r="AGA303" s="802"/>
      <c r="AGB303" s="802"/>
      <c r="AGC303" s="802"/>
      <c r="AGD303" s="802"/>
      <c r="AGE303" s="802"/>
      <c r="AGF303" s="802"/>
      <c r="AGG303" s="802"/>
      <c r="AGH303" s="802"/>
      <c r="AGI303" s="802"/>
      <c r="AGJ303" s="802"/>
      <c r="AGK303" s="802"/>
      <c r="AGL303" s="802"/>
      <c r="AGM303" s="802"/>
      <c r="AGN303" s="802"/>
      <c r="AGO303" s="802"/>
      <c r="AGP303" s="802"/>
      <c r="AGQ303" s="802"/>
      <c r="AGR303" s="802"/>
      <c r="AGS303" s="802"/>
      <c r="AGT303" s="802"/>
      <c r="AGU303" s="802"/>
      <c r="AGV303" s="802"/>
      <c r="AGW303" s="802"/>
      <c r="AGX303" s="802"/>
      <c r="AGY303" s="802"/>
      <c r="AGZ303" s="802"/>
      <c r="AHA303" s="802"/>
      <c r="AHB303" s="802"/>
      <c r="AHC303" s="802"/>
      <c r="AHD303" s="802"/>
      <c r="AHE303" s="802"/>
      <c r="AHF303" s="802"/>
      <c r="AHG303" s="802"/>
      <c r="AHH303" s="802"/>
      <c r="AHI303" s="802"/>
      <c r="AHJ303" s="802"/>
      <c r="AHK303" s="802"/>
      <c r="AHL303" s="802"/>
      <c r="AHM303" s="802"/>
      <c r="AHN303" s="802"/>
      <c r="AHO303" s="802"/>
      <c r="AHP303" s="802"/>
      <c r="AHQ303" s="802"/>
      <c r="AHR303" s="802"/>
      <c r="AHS303" s="802"/>
      <c r="AHT303" s="802"/>
      <c r="AHU303" s="802"/>
      <c r="AHV303" s="802"/>
      <c r="AHW303" s="802"/>
      <c r="AHX303" s="802"/>
      <c r="AHY303" s="802"/>
      <c r="AHZ303" s="802"/>
      <c r="AIA303" s="802"/>
      <c r="AIB303" s="802"/>
      <c r="AIC303" s="802"/>
      <c r="AID303" s="802"/>
      <c r="AIE303" s="802"/>
      <c r="AIF303" s="802"/>
      <c r="AIG303" s="802"/>
      <c r="AIH303" s="802"/>
      <c r="AII303" s="802"/>
      <c r="AIJ303" s="802"/>
      <c r="AQE303" s="802"/>
      <c r="AQF303" s="802"/>
      <c r="AQG303" s="802"/>
      <c r="AQH303" s="802"/>
      <c r="AQI303" s="802"/>
      <c r="AQJ303" s="802"/>
      <c r="AQK303" s="802"/>
      <c r="AQL303" s="802"/>
      <c r="AQM303" s="802"/>
      <c r="AQN303" s="802"/>
      <c r="AQO303" s="802"/>
      <c r="AQP303" s="802"/>
      <c r="AQQ303" s="802"/>
      <c r="AQR303" s="802"/>
      <c r="AQS303" s="802"/>
      <c r="AQT303" s="802"/>
      <c r="AQU303" s="802"/>
      <c r="AQV303" s="802"/>
      <c r="AQW303" s="802"/>
      <c r="AQX303" s="802"/>
      <c r="AQY303" s="802"/>
      <c r="AQZ303" s="802"/>
      <c r="ARA303" s="802"/>
      <c r="ARB303" s="802"/>
      <c r="ARC303" s="802"/>
      <c r="ARD303" s="802"/>
      <c r="ARE303" s="802"/>
      <c r="ARF303" s="802"/>
      <c r="ARG303" s="802"/>
      <c r="ARH303" s="802"/>
      <c r="ARI303" s="802"/>
      <c r="ARJ303" s="802"/>
      <c r="ARK303" s="802"/>
      <c r="ARL303" s="802"/>
      <c r="ARM303" s="802"/>
      <c r="ARN303" s="802"/>
      <c r="ARO303" s="802"/>
      <c r="ARP303" s="802"/>
      <c r="ARQ303" s="802"/>
      <c r="ARR303" s="802"/>
      <c r="ARS303" s="802"/>
      <c r="ART303" s="802"/>
      <c r="ARU303" s="802"/>
      <c r="ARV303" s="802"/>
      <c r="ARW303" s="802"/>
      <c r="ARX303" s="802"/>
      <c r="ARY303" s="802"/>
      <c r="ARZ303" s="802"/>
      <c r="ASA303" s="802"/>
      <c r="ASB303" s="802"/>
      <c r="ASC303" s="802"/>
      <c r="ASD303" s="802"/>
      <c r="ASE303" s="802"/>
      <c r="ASF303" s="802"/>
      <c r="ASG303" s="802"/>
      <c r="ASH303" s="802"/>
      <c r="ASI303" s="802"/>
      <c r="ASJ303" s="802"/>
      <c r="ASK303" s="802"/>
      <c r="ASL303" s="802"/>
      <c r="ATP303" s="802"/>
      <c r="ATQ303" s="802"/>
      <c r="ATR303" s="802"/>
      <c r="ATS303" s="802"/>
      <c r="ATT303" s="802"/>
      <c r="ATU303" s="802"/>
      <c r="ATV303" s="802"/>
      <c r="ATW303" s="802"/>
      <c r="ATX303" s="802"/>
      <c r="ATY303" s="802"/>
      <c r="ATZ303" s="802"/>
      <c r="AUA303" s="802"/>
      <c r="AUB303" s="802"/>
      <c r="AUC303" s="802"/>
      <c r="AUD303" s="802"/>
      <c r="AUE303" s="802"/>
      <c r="AUF303" s="802"/>
      <c r="AUG303" s="802"/>
      <c r="AUH303" s="802"/>
      <c r="AUI303" s="802"/>
      <c r="AUJ303" s="802"/>
      <c r="AUK303" s="802"/>
      <c r="AUL303" s="802"/>
      <c r="AUM303" s="802"/>
      <c r="AUN303" s="802"/>
      <c r="AUO303" s="802"/>
      <c r="AUP303" s="801"/>
      <c r="AUQ303" s="802"/>
      <c r="AUR303" s="801"/>
      <c r="AUS303" s="802"/>
      <c r="AUT303" s="801"/>
      <c r="AUU303" s="802"/>
      <c r="AUV303" s="802"/>
      <c r="AUW303" s="802"/>
      <c r="AUX303" s="802"/>
      <c r="AUY303" s="802"/>
      <c r="AUZ303" s="802"/>
      <c r="AVA303" s="802"/>
      <c r="AVB303" s="802"/>
      <c r="AVC303" s="802"/>
      <c r="AVD303" s="802"/>
      <c r="AVE303" s="802"/>
      <c r="AVF303" s="802"/>
      <c r="AVG303" s="802"/>
      <c r="AVH303" s="802"/>
      <c r="AVI303" s="802"/>
      <c r="AVJ303" s="808"/>
      <c r="AVK303" s="808"/>
      <c r="AVL303" s="808"/>
      <c r="AVM303" s="808"/>
      <c r="AVN303" s="808"/>
      <c r="AVO303" s="808"/>
      <c r="AVP303" s="808"/>
      <c r="AVQ303" s="808"/>
      <c r="AVR303" s="808"/>
      <c r="AVS303" s="808"/>
      <c r="AVT303" s="808"/>
      <c r="AVU303" s="809"/>
      <c r="AVV303" s="809"/>
      <c r="AVW303" s="809"/>
      <c r="AVX303" s="809"/>
      <c r="AVY303" s="809"/>
      <c r="AVZ303" s="809"/>
      <c r="AWA303" s="809"/>
      <c r="AWB303" s="809"/>
      <c r="AWC303" s="809"/>
      <c r="AWD303" s="809"/>
      <c r="AWE303" s="809"/>
      <c r="AWF303" s="809"/>
      <c r="AWG303" s="809"/>
      <c r="AWH303" s="809"/>
      <c r="AWI303" s="809"/>
      <c r="AWJ303" s="809"/>
      <c r="AWK303" s="809"/>
      <c r="AWL303" s="809"/>
      <c r="AWM303" s="809"/>
      <c r="AWN303" s="809"/>
      <c r="AWO303" s="809"/>
      <c r="AWP303" s="809"/>
      <c r="AWQ303" s="809"/>
      <c r="AWR303" s="808"/>
      <c r="AWS303" s="761"/>
      <c r="AWT303" s="808"/>
      <c r="AWU303" s="809"/>
      <c r="AWV303" s="809"/>
      <c r="AWW303" s="809"/>
      <c r="AWX303" s="809"/>
      <c r="AWY303" s="809"/>
      <c r="AWZ303" s="809"/>
      <c r="AXA303" s="809"/>
      <c r="AXB303" s="809"/>
      <c r="AXC303" s="809"/>
      <c r="AXD303" s="809"/>
      <c r="AXE303" s="809"/>
      <c r="AXF303" s="809"/>
      <c r="AXG303" s="809"/>
      <c r="AXH303" s="809"/>
      <c r="AXI303" s="809"/>
      <c r="AXJ303" s="809"/>
      <c r="AXK303" s="809"/>
      <c r="AXL303" s="809"/>
      <c r="AXM303" s="809"/>
      <c r="AXN303" s="809"/>
      <c r="AXO303" s="809"/>
      <c r="AXP303" s="809"/>
      <c r="AXQ303" s="809"/>
      <c r="AXR303" s="809"/>
      <c r="AXS303" s="809"/>
      <c r="AXT303" s="809"/>
      <c r="AXU303" s="809"/>
      <c r="AXV303" s="809"/>
      <c r="AXW303" s="809"/>
      <c r="AXX303" s="809"/>
      <c r="AXY303" s="809"/>
      <c r="AXZ303" s="809"/>
      <c r="AYA303" s="809"/>
      <c r="AYB303" s="809"/>
      <c r="AYC303" s="809"/>
      <c r="AYD303" s="808"/>
      <c r="AYE303" s="808"/>
      <c r="AYF303" s="809"/>
      <c r="AYG303" s="808"/>
      <c r="AYH303" s="810"/>
      <c r="AYI303" s="810"/>
      <c r="AYJ303" s="810"/>
      <c r="AYK303" s="810"/>
      <c r="AYL303" s="810"/>
      <c r="AYM303" s="810"/>
      <c r="AYN303" s="810"/>
      <c r="AYO303" s="810"/>
      <c r="AYP303" s="810"/>
      <c r="AYQ303" s="810"/>
      <c r="AYR303" s="810"/>
      <c r="AYS303" s="810"/>
      <c r="AYT303" s="810"/>
      <c r="AYU303" s="810"/>
      <c r="AYV303" s="810"/>
      <c r="AYW303" s="810"/>
      <c r="AYX303" s="810"/>
      <c r="AYY303" s="810"/>
      <c r="AYZ303" s="810"/>
      <c r="AZA303" s="810"/>
      <c r="AZB303" s="810"/>
      <c r="AZC303" s="810"/>
      <c r="AZD303" s="810"/>
      <c r="AZE303" s="810"/>
      <c r="AZF303" s="810"/>
      <c r="AZG303" s="810"/>
      <c r="AZH303" s="810"/>
      <c r="AZI303" s="810"/>
      <c r="AZJ303" s="810"/>
      <c r="AZK303" s="810"/>
      <c r="AZL303" s="810"/>
      <c r="AZM303" s="810"/>
      <c r="AZN303" s="810"/>
      <c r="AZO303" s="810"/>
      <c r="AZP303" s="809"/>
      <c r="AZQ303" s="802"/>
      <c r="AZR303" s="802"/>
      <c r="AZS303" s="802"/>
    </row>
    <row r="304" spans="45:920 1123:1371" s="793" customFormat="1" ht="13.5">
      <c r="AS304" s="802"/>
      <c r="AT304" s="802"/>
      <c r="AU304" s="802"/>
      <c r="AV304" s="802"/>
      <c r="AW304" s="802"/>
      <c r="AX304" s="802"/>
      <c r="AY304" s="802"/>
      <c r="AZ304" s="802"/>
      <c r="BA304" s="802"/>
      <c r="BB304" s="802"/>
      <c r="BC304" s="802"/>
      <c r="BD304" s="802"/>
      <c r="BE304" s="802"/>
      <c r="BF304" s="802"/>
      <c r="BG304" s="802"/>
      <c r="BH304" s="802"/>
      <c r="BI304" s="802"/>
      <c r="BJ304" s="802"/>
      <c r="BK304" s="802"/>
      <c r="BL304" s="802"/>
      <c r="BM304" s="802"/>
      <c r="BN304" s="802"/>
      <c r="BO304" s="802"/>
      <c r="BP304" s="802"/>
      <c r="BQ304" s="802"/>
      <c r="BR304" s="802"/>
      <c r="BS304" s="802"/>
      <c r="BT304" s="802"/>
      <c r="BU304" s="802"/>
      <c r="BV304" s="802"/>
      <c r="BW304" s="802"/>
      <c r="BX304" s="802"/>
      <c r="BY304" s="802"/>
      <c r="BZ304" s="802"/>
      <c r="CA304" s="802"/>
      <c r="CB304" s="802"/>
      <c r="CC304" s="802"/>
      <c r="CD304" s="802"/>
      <c r="CE304" s="802"/>
      <c r="CF304" s="802"/>
      <c r="CG304" s="802"/>
      <c r="CH304" s="802"/>
      <c r="CI304" s="802"/>
      <c r="CJ304" s="802"/>
      <c r="CK304" s="802"/>
      <c r="CL304" s="802"/>
      <c r="CM304" s="802"/>
      <c r="CN304" s="802"/>
      <c r="CO304" s="802"/>
      <c r="CP304" s="802"/>
      <c r="CQ304" s="802"/>
      <c r="CR304" s="802"/>
      <c r="CS304" s="802"/>
      <c r="CT304" s="802"/>
      <c r="CU304" s="802"/>
      <c r="CV304" s="802"/>
      <c r="CW304" s="802"/>
      <c r="CX304" s="802"/>
      <c r="CY304" s="802"/>
      <c r="CZ304" s="802"/>
      <c r="DA304" s="802"/>
      <c r="DB304" s="802"/>
      <c r="DC304" s="802"/>
      <c r="DD304" s="802"/>
      <c r="DE304" s="802"/>
      <c r="DF304" s="802"/>
      <c r="DG304" s="802"/>
      <c r="DH304" s="802"/>
      <c r="DI304" s="802"/>
      <c r="DJ304" s="802"/>
      <c r="DK304" s="802"/>
      <c r="DL304" s="802"/>
      <c r="DM304" s="802"/>
      <c r="DN304" s="802"/>
      <c r="DO304" s="802"/>
      <c r="DP304" s="802"/>
      <c r="DQ304" s="802"/>
      <c r="DR304" s="802"/>
      <c r="DS304" s="802"/>
      <c r="DT304" s="802"/>
      <c r="DU304" s="802"/>
      <c r="DV304" s="802"/>
      <c r="DW304" s="802"/>
      <c r="DX304" s="802"/>
      <c r="DY304" s="802"/>
      <c r="DZ304" s="802"/>
      <c r="EA304" s="802"/>
      <c r="EB304" s="802"/>
      <c r="EC304" s="802"/>
      <c r="ED304" s="802"/>
      <c r="EE304" s="802"/>
      <c r="EF304" s="802"/>
      <c r="EG304" s="802"/>
      <c r="EH304" s="802"/>
      <c r="EI304" s="802"/>
      <c r="EJ304" s="802"/>
      <c r="EK304" s="802"/>
      <c r="EL304" s="802"/>
      <c r="EM304" s="802"/>
      <c r="EN304" s="802"/>
      <c r="EO304" s="802"/>
      <c r="EP304" s="802"/>
      <c r="EQ304" s="802"/>
      <c r="ER304" s="802"/>
      <c r="ES304" s="802"/>
      <c r="ET304" s="802"/>
      <c r="EU304" s="802"/>
      <c r="EV304" s="802"/>
      <c r="EW304" s="802"/>
      <c r="EX304" s="802"/>
      <c r="EY304" s="802"/>
      <c r="EZ304" s="802"/>
      <c r="FA304" s="802"/>
      <c r="FB304" s="802"/>
      <c r="FC304" s="802"/>
      <c r="FD304" s="802"/>
      <c r="FE304" s="802"/>
      <c r="FF304" s="802"/>
      <c r="FG304" s="802"/>
      <c r="FH304" s="802"/>
      <c r="FI304" s="802"/>
      <c r="FJ304" s="802"/>
      <c r="FK304" s="802"/>
      <c r="FL304" s="802"/>
      <c r="FM304" s="802"/>
      <c r="FN304" s="802"/>
      <c r="FO304" s="802"/>
      <c r="FP304" s="802"/>
      <c r="FQ304" s="802"/>
      <c r="FR304" s="802"/>
      <c r="FS304" s="802"/>
      <c r="FT304" s="802"/>
      <c r="FU304" s="802"/>
      <c r="FV304" s="802"/>
      <c r="FW304" s="802"/>
      <c r="FX304" s="802"/>
      <c r="FY304" s="802"/>
      <c r="FZ304" s="802"/>
      <c r="GA304" s="802"/>
      <c r="GB304" s="802"/>
      <c r="GC304" s="802"/>
      <c r="GD304" s="802"/>
      <c r="GE304" s="802"/>
      <c r="GF304" s="802"/>
      <c r="GG304" s="802"/>
      <c r="GH304" s="802"/>
      <c r="GI304" s="802"/>
      <c r="GJ304" s="802"/>
      <c r="GK304" s="802"/>
      <c r="GL304" s="802"/>
      <c r="GM304" s="802"/>
      <c r="GN304" s="802"/>
      <c r="GO304" s="802"/>
      <c r="GP304" s="802"/>
      <c r="GQ304" s="802"/>
      <c r="GR304" s="802"/>
      <c r="GS304" s="802"/>
      <c r="GT304" s="802"/>
      <c r="GU304" s="802"/>
      <c r="GV304" s="802"/>
      <c r="GW304" s="802"/>
      <c r="GX304" s="802"/>
      <c r="GY304" s="802"/>
      <c r="GZ304" s="802"/>
      <c r="HA304" s="802"/>
      <c r="HB304" s="802"/>
      <c r="HC304" s="802"/>
      <c r="HD304" s="802"/>
      <c r="HE304" s="802"/>
      <c r="HF304" s="802"/>
      <c r="HG304" s="802"/>
      <c r="HH304" s="802"/>
      <c r="HI304" s="802"/>
      <c r="HJ304" s="802"/>
      <c r="HK304" s="802"/>
      <c r="HL304" s="802"/>
      <c r="HM304" s="802"/>
      <c r="HN304" s="802"/>
      <c r="HO304" s="802"/>
      <c r="HP304" s="802"/>
      <c r="HQ304" s="802"/>
      <c r="HR304" s="802"/>
      <c r="HS304" s="802"/>
      <c r="HT304" s="802"/>
      <c r="HU304" s="802"/>
      <c r="HV304" s="802"/>
      <c r="HW304" s="802"/>
      <c r="HX304" s="802"/>
      <c r="HY304" s="802"/>
      <c r="HZ304" s="802"/>
      <c r="IA304" s="802"/>
      <c r="IB304" s="802"/>
      <c r="IC304" s="802"/>
      <c r="ID304" s="802"/>
      <c r="IE304" s="802"/>
      <c r="IF304" s="802"/>
      <c r="IG304" s="802"/>
      <c r="IH304" s="802"/>
      <c r="II304" s="802"/>
      <c r="IJ304" s="802"/>
      <c r="IK304" s="802"/>
      <c r="IL304" s="802"/>
      <c r="IM304" s="802"/>
      <c r="IN304" s="802"/>
      <c r="IO304" s="802"/>
      <c r="IP304" s="802"/>
      <c r="IQ304" s="802"/>
      <c r="IR304" s="802"/>
      <c r="IS304" s="802"/>
      <c r="IT304" s="802"/>
      <c r="IU304" s="802"/>
      <c r="IV304" s="802"/>
      <c r="IW304" s="802"/>
      <c r="IX304" s="802"/>
      <c r="IY304" s="802"/>
      <c r="IZ304" s="802"/>
      <c r="JA304" s="802"/>
      <c r="JB304" s="802"/>
      <c r="JC304" s="802"/>
      <c r="JD304" s="802"/>
      <c r="JE304" s="802"/>
      <c r="JF304" s="802"/>
      <c r="JG304" s="802"/>
      <c r="JH304" s="802"/>
      <c r="JI304" s="802"/>
      <c r="JJ304" s="802"/>
      <c r="JK304" s="802"/>
      <c r="JL304" s="802"/>
      <c r="JM304" s="802"/>
      <c r="JN304" s="802"/>
      <c r="JO304" s="802"/>
      <c r="JP304" s="802"/>
      <c r="JQ304" s="802"/>
      <c r="JR304" s="802"/>
      <c r="JS304" s="802"/>
      <c r="JT304" s="802"/>
      <c r="JU304" s="802"/>
      <c r="JV304" s="802"/>
      <c r="JW304" s="802"/>
      <c r="JX304" s="802"/>
      <c r="JY304" s="802"/>
      <c r="JZ304" s="802"/>
      <c r="KA304" s="802"/>
      <c r="KB304" s="802"/>
      <c r="KC304" s="802"/>
      <c r="KD304" s="802"/>
      <c r="KE304" s="802"/>
      <c r="KF304" s="802"/>
      <c r="KG304" s="802"/>
      <c r="KH304" s="802"/>
      <c r="KI304" s="802"/>
      <c r="KJ304" s="802"/>
      <c r="KK304" s="802"/>
      <c r="KL304" s="802"/>
      <c r="KM304" s="802"/>
      <c r="KN304" s="802"/>
      <c r="KO304" s="802"/>
      <c r="KP304" s="802"/>
      <c r="KQ304" s="802"/>
      <c r="KR304" s="802"/>
      <c r="KS304" s="802"/>
      <c r="KT304" s="802"/>
      <c r="KU304" s="802"/>
      <c r="KV304" s="802"/>
      <c r="KW304" s="802"/>
      <c r="KX304" s="802"/>
      <c r="KY304" s="802"/>
      <c r="KZ304" s="802"/>
      <c r="LA304" s="802"/>
      <c r="LB304" s="802"/>
      <c r="LC304" s="802"/>
      <c r="LD304" s="802"/>
      <c r="LE304" s="802"/>
      <c r="LF304" s="802"/>
      <c r="LG304" s="802"/>
      <c r="LH304" s="802"/>
      <c r="LI304" s="802"/>
      <c r="LJ304" s="802"/>
      <c r="LK304" s="802"/>
      <c r="LL304" s="802"/>
      <c r="LM304" s="802"/>
      <c r="LN304" s="802"/>
      <c r="LO304" s="802"/>
      <c r="LP304" s="802"/>
      <c r="LQ304" s="802"/>
      <c r="LR304" s="802"/>
      <c r="LS304" s="802"/>
      <c r="LT304" s="802"/>
      <c r="LU304" s="802"/>
      <c r="LV304" s="802"/>
      <c r="LW304" s="802"/>
      <c r="LX304" s="802"/>
      <c r="LY304" s="802"/>
      <c r="LZ304" s="802"/>
      <c r="MA304" s="802"/>
      <c r="MB304" s="802"/>
      <c r="MC304" s="802"/>
      <c r="MD304" s="802"/>
      <c r="ME304" s="802"/>
      <c r="MF304" s="802"/>
      <c r="MG304" s="802"/>
      <c r="MH304" s="802"/>
      <c r="MI304" s="802"/>
      <c r="MJ304" s="802"/>
      <c r="MK304" s="802"/>
      <c r="ML304" s="802"/>
      <c r="MM304" s="802"/>
      <c r="MN304" s="802"/>
      <c r="MO304" s="802"/>
      <c r="MP304" s="802"/>
      <c r="MQ304" s="802"/>
      <c r="MR304" s="802"/>
      <c r="MS304" s="802"/>
      <c r="MT304" s="802"/>
      <c r="MU304" s="802"/>
      <c r="MV304" s="802"/>
      <c r="MW304" s="802"/>
      <c r="MX304" s="802"/>
      <c r="MY304" s="802"/>
      <c r="MZ304" s="802"/>
      <c r="NA304" s="802"/>
      <c r="NB304" s="802"/>
      <c r="NC304" s="802"/>
      <c r="ND304" s="802"/>
      <c r="NE304" s="802"/>
      <c r="NF304" s="802"/>
      <c r="NG304" s="802"/>
      <c r="NH304" s="802"/>
      <c r="NI304" s="802"/>
      <c r="NJ304" s="802"/>
      <c r="NK304" s="802"/>
      <c r="NL304" s="802"/>
      <c r="NM304" s="802"/>
      <c r="NN304" s="802"/>
      <c r="NO304" s="802"/>
      <c r="NP304" s="802"/>
      <c r="NQ304" s="802"/>
      <c r="NR304" s="802"/>
      <c r="NS304" s="802"/>
      <c r="NT304" s="802"/>
      <c r="NU304" s="802"/>
      <c r="NV304" s="802"/>
      <c r="NW304" s="802"/>
      <c r="NX304" s="802"/>
      <c r="NY304" s="802"/>
      <c r="NZ304" s="802"/>
      <c r="OA304" s="802"/>
      <c r="OB304" s="802"/>
      <c r="OC304" s="802"/>
      <c r="OD304" s="802"/>
      <c r="OE304" s="802"/>
      <c r="OF304" s="802"/>
      <c r="OG304" s="802"/>
      <c r="OH304" s="802"/>
      <c r="OI304" s="802"/>
      <c r="OJ304" s="802"/>
      <c r="OK304" s="802"/>
      <c r="OL304" s="802"/>
      <c r="OM304" s="802"/>
      <c r="ON304" s="802"/>
      <c r="OO304" s="802"/>
      <c r="OP304" s="802"/>
      <c r="OQ304" s="802"/>
      <c r="OR304" s="802"/>
      <c r="OS304" s="802"/>
      <c r="OT304" s="802"/>
      <c r="OU304" s="802"/>
      <c r="OV304" s="802"/>
      <c r="OW304" s="802"/>
      <c r="OX304" s="802"/>
      <c r="OY304" s="802"/>
      <c r="OZ304" s="802"/>
      <c r="PA304" s="802"/>
      <c r="PB304" s="802"/>
      <c r="PC304" s="802"/>
      <c r="PD304" s="802"/>
      <c r="PE304" s="802"/>
      <c r="PF304" s="802"/>
      <c r="PG304" s="802"/>
      <c r="PH304" s="802"/>
      <c r="PI304" s="802"/>
      <c r="PJ304" s="802"/>
      <c r="PK304" s="802"/>
      <c r="PL304" s="802"/>
      <c r="PM304" s="802"/>
      <c r="PN304" s="802"/>
      <c r="PO304" s="802"/>
      <c r="PP304" s="802"/>
      <c r="PQ304" s="802"/>
      <c r="PR304" s="802"/>
      <c r="PS304" s="802"/>
      <c r="PT304" s="802"/>
      <c r="PU304" s="802"/>
      <c r="PV304" s="802"/>
      <c r="PW304" s="802"/>
      <c r="PX304" s="802"/>
      <c r="PY304" s="802"/>
      <c r="PZ304" s="802"/>
      <c r="QA304" s="802"/>
      <c r="QB304" s="802"/>
      <c r="QC304" s="802"/>
      <c r="QD304" s="802"/>
      <c r="QE304" s="802"/>
      <c r="QF304" s="802"/>
      <c r="QG304" s="802"/>
      <c r="QH304" s="802"/>
      <c r="QI304" s="802"/>
      <c r="QJ304" s="802"/>
      <c r="QK304" s="802"/>
      <c r="QL304" s="802"/>
      <c r="QM304" s="802"/>
      <c r="QN304" s="802"/>
      <c r="QO304" s="802"/>
      <c r="QP304" s="802"/>
      <c r="QQ304" s="802"/>
      <c r="QR304" s="802"/>
      <c r="QS304" s="802"/>
      <c r="QT304" s="802"/>
      <c r="QU304" s="802"/>
      <c r="QV304" s="802"/>
      <c r="QW304" s="802"/>
      <c r="QX304" s="802"/>
      <c r="QY304" s="802"/>
      <c r="QZ304" s="802"/>
      <c r="RA304" s="802"/>
      <c r="RB304" s="802"/>
      <c r="RC304" s="802"/>
      <c r="RD304" s="802"/>
      <c r="RE304" s="802"/>
      <c r="RF304" s="802"/>
      <c r="RG304" s="802"/>
      <c r="RH304" s="802"/>
      <c r="RI304" s="802"/>
      <c r="RJ304" s="802"/>
      <c r="RK304" s="802"/>
      <c r="RL304" s="802"/>
      <c r="RM304" s="802"/>
      <c r="RN304" s="802"/>
      <c r="RO304" s="802"/>
      <c r="RP304" s="802"/>
      <c r="RQ304" s="802"/>
      <c r="RR304" s="802"/>
      <c r="RS304" s="802"/>
      <c r="RT304" s="802"/>
      <c r="RU304" s="802"/>
      <c r="RV304" s="802"/>
      <c r="RW304" s="802"/>
      <c r="RX304" s="802"/>
      <c r="RY304" s="802"/>
      <c r="RZ304" s="802"/>
      <c r="SA304" s="802"/>
      <c r="SB304" s="802"/>
      <c r="SC304" s="802"/>
      <c r="SD304" s="802"/>
      <c r="SE304" s="802"/>
      <c r="SF304" s="802"/>
      <c r="SG304" s="802"/>
      <c r="SH304" s="802"/>
      <c r="SI304" s="802"/>
      <c r="SJ304" s="802"/>
      <c r="SK304" s="802"/>
      <c r="SL304" s="802"/>
      <c r="SM304" s="802"/>
      <c r="SN304" s="802"/>
      <c r="SO304" s="802"/>
      <c r="SP304" s="802"/>
      <c r="SQ304" s="802"/>
      <c r="SR304" s="802"/>
      <c r="SS304" s="802"/>
      <c r="ST304" s="802"/>
      <c r="SU304" s="802"/>
      <c r="SV304" s="802"/>
      <c r="SW304" s="802"/>
      <c r="SX304" s="802"/>
      <c r="SY304" s="802"/>
      <c r="SZ304" s="802"/>
      <c r="TA304" s="802"/>
      <c r="TB304" s="802"/>
      <c r="TC304" s="802"/>
      <c r="TD304" s="802"/>
      <c r="TE304" s="802"/>
      <c r="TF304" s="802"/>
      <c r="TG304" s="802"/>
      <c r="TH304" s="802"/>
      <c r="TI304" s="802"/>
      <c r="TJ304" s="802"/>
      <c r="TK304" s="802"/>
      <c r="TL304" s="802"/>
      <c r="TM304" s="802"/>
      <c r="TN304" s="802"/>
      <c r="TO304" s="802"/>
      <c r="TP304" s="802"/>
      <c r="TQ304" s="802"/>
      <c r="TR304" s="802"/>
      <c r="TS304" s="802"/>
      <c r="TT304" s="802"/>
      <c r="TU304" s="802"/>
      <c r="TV304" s="802"/>
      <c r="TW304" s="802"/>
      <c r="TX304" s="802"/>
      <c r="TY304" s="802"/>
      <c r="TZ304" s="802"/>
      <c r="UA304" s="802"/>
      <c r="UB304" s="802"/>
      <c r="UC304" s="802"/>
      <c r="UD304" s="802"/>
      <c r="UE304" s="802"/>
      <c r="UF304" s="802"/>
      <c r="UG304" s="802"/>
      <c r="UH304" s="802"/>
      <c r="UI304" s="802"/>
      <c r="UJ304" s="802"/>
      <c r="UK304" s="802"/>
      <c r="UL304" s="802"/>
      <c r="UM304" s="802"/>
      <c r="UN304" s="802"/>
      <c r="UO304" s="802"/>
      <c r="UP304" s="802"/>
      <c r="UQ304" s="802"/>
      <c r="UR304" s="802"/>
      <c r="US304" s="802"/>
      <c r="UT304" s="802"/>
      <c r="UU304" s="802"/>
      <c r="UV304" s="802"/>
      <c r="UW304" s="802"/>
      <c r="UX304" s="802"/>
      <c r="UY304" s="802"/>
      <c r="UZ304" s="802"/>
      <c r="VA304" s="802"/>
      <c r="VB304" s="802"/>
      <c r="VC304" s="802"/>
      <c r="VD304" s="802"/>
      <c r="VE304" s="802"/>
      <c r="VF304" s="802"/>
      <c r="VG304" s="802"/>
      <c r="VH304" s="802"/>
      <c r="VI304" s="802"/>
      <c r="VJ304" s="802"/>
      <c r="VK304" s="802"/>
      <c r="VL304" s="802"/>
      <c r="VM304" s="802"/>
      <c r="VN304" s="802"/>
      <c r="VO304" s="802"/>
      <c r="VP304" s="802"/>
      <c r="VQ304" s="802"/>
      <c r="VR304" s="802"/>
      <c r="VS304" s="802"/>
      <c r="VT304" s="802"/>
      <c r="VU304" s="802"/>
      <c r="VV304" s="802"/>
      <c r="VW304" s="802"/>
      <c r="VX304" s="802"/>
      <c r="VY304" s="802"/>
      <c r="VZ304" s="802"/>
      <c r="WA304" s="802"/>
      <c r="WB304" s="802"/>
      <c r="WC304" s="802"/>
      <c r="WD304" s="802"/>
      <c r="WE304" s="802"/>
      <c r="WF304" s="802"/>
      <c r="WG304" s="802"/>
      <c r="WH304" s="802"/>
      <c r="WI304" s="802"/>
      <c r="WJ304" s="802"/>
      <c r="WK304" s="802"/>
      <c r="WL304" s="802"/>
      <c r="WM304" s="802"/>
      <c r="WN304" s="802"/>
      <c r="WO304" s="802"/>
      <c r="WP304" s="802"/>
      <c r="WQ304" s="802"/>
      <c r="WR304" s="802"/>
      <c r="WS304" s="802"/>
      <c r="WT304" s="802"/>
      <c r="WU304" s="802"/>
      <c r="WV304" s="802"/>
      <c r="WW304" s="802"/>
      <c r="WX304" s="802"/>
      <c r="WY304" s="802"/>
      <c r="WZ304" s="802"/>
      <c r="XA304" s="802"/>
      <c r="XB304" s="802"/>
      <c r="XC304" s="802"/>
      <c r="XD304" s="802"/>
      <c r="XE304" s="802"/>
      <c r="XF304" s="802"/>
      <c r="XG304" s="802"/>
      <c r="XH304" s="802"/>
      <c r="XI304" s="802"/>
      <c r="XJ304" s="802"/>
      <c r="XK304" s="802"/>
      <c r="XL304" s="802"/>
      <c r="XM304" s="802"/>
      <c r="XN304" s="802"/>
      <c r="XO304" s="802"/>
      <c r="XP304" s="802"/>
      <c r="XQ304" s="802"/>
      <c r="XR304" s="802"/>
      <c r="XS304" s="802"/>
      <c r="XT304" s="802"/>
      <c r="XU304" s="802"/>
      <c r="XV304" s="802"/>
      <c r="XW304" s="802"/>
      <c r="XX304" s="802"/>
      <c r="XY304" s="802"/>
      <c r="XZ304" s="802"/>
      <c r="YA304" s="802"/>
      <c r="YB304" s="802"/>
      <c r="YC304" s="802"/>
      <c r="YD304" s="802"/>
      <c r="YE304" s="802"/>
      <c r="YF304" s="802"/>
      <c r="YG304" s="802"/>
      <c r="YH304" s="802"/>
      <c r="YI304" s="802"/>
      <c r="YJ304" s="802"/>
      <c r="YK304" s="802"/>
      <c r="YL304" s="802"/>
      <c r="YM304" s="802"/>
      <c r="YN304" s="802"/>
      <c r="YO304" s="802"/>
      <c r="YP304" s="802"/>
      <c r="YQ304" s="802"/>
      <c r="YR304" s="802"/>
      <c r="YS304" s="802"/>
      <c r="YT304" s="802"/>
      <c r="YU304" s="802"/>
      <c r="YV304" s="802"/>
      <c r="YW304" s="802"/>
      <c r="YX304" s="802"/>
      <c r="YY304" s="802"/>
      <c r="YZ304" s="802"/>
      <c r="ZA304" s="802"/>
      <c r="ZB304" s="802"/>
      <c r="ZC304" s="802"/>
      <c r="ZD304" s="802"/>
      <c r="ZE304" s="802"/>
      <c r="ZF304" s="802"/>
      <c r="ZG304" s="802"/>
      <c r="ZH304" s="802"/>
      <c r="ZI304" s="802"/>
      <c r="ZJ304" s="802"/>
      <c r="ZK304" s="802"/>
      <c r="ZL304" s="802"/>
      <c r="ZM304" s="802"/>
      <c r="ZN304" s="802"/>
      <c r="ZO304" s="802"/>
      <c r="ZP304" s="802"/>
      <c r="ZQ304" s="802"/>
      <c r="ZR304" s="802"/>
      <c r="ZS304" s="802"/>
      <c r="ZT304" s="802"/>
      <c r="ZU304" s="802"/>
      <c r="ZV304" s="802"/>
      <c r="ZW304" s="802"/>
      <c r="ZX304" s="802"/>
      <c r="ZY304" s="802"/>
      <c r="ZZ304" s="802"/>
      <c r="AAA304" s="802"/>
      <c r="AAB304" s="802"/>
      <c r="AAC304" s="802"/>
      <c r="AAD304" s="802"/>
      <c r="AAE304" s="802"/>
      <c r="AAF304" s="802"/>
      <c r="AAG304" s="802"/>
      <c r="AAH304" s="802"/>
      <c r="AAI304" s="802"/>
      <c r="AAJ304" s="802"/>
      <c r="AAK304" s="802"/>
      <c r="AAL304" s="802"/>
      <c r="AAM304" s="802"/>
      <c r="AAN304" s="802"/>
      <c r="AAO304" s="802"/>
      <c r="AAP304" s="802"/>
      <c r="AAQ304" s="802"/>
      <c r="AAR304" s="802"/>
      <c r="AAS304" s="802"/>
      <c r="AAT304" s="802"/>
      <c r="AAU304" s="802"/>
      <c r="AAV304" s="802"/>
      <c r="AAW304" s="802"/>
      <c r="AAX304" s="802"/>
      <c r="AAY304" s="802"/>
      <c r="AAZ304" s="802"/>
      <c r="ABA304" s="802"/>
      <c r="ABB304" s="802"/>
      <c r="ABC304" s="802"/>
      <c r="ABD304" s="802"/>
      <c r="ABE304" s="802"/>
      <c r="ABF304" s="802"/>
      <c r="ABG304" s="802"/>
      <c r="ABH304" s="802"/>
      <c r="ABI304" s="802"/>
      <c r="ABJ304" s="802"/>
      <c r="ABK304" s="802"/>
      <c r="ABL304" s="802"/>
      <c r="ABM304" s="802"/>
      <c r="ABN304" s="802"/>
      <c r="ABO304" s="802"/>
      <c r="ABP304" s="802"/>
      <c r="ABQ304" s="802"/>
      <c r="ABR304" s="802"/>
      <c r="ABS304" s="802"/>
      <c r="ABT304" s="802"/>
      <c r="ABU304" s="802"/>
      <c r="ABV304" s="802"/>
      <c r="ABW304" s="802"/>
      <c r="ABX304" s="802"/>
      <c r="ABY304" s="802"/>
      <c r="ABZ304" s="802"/>
      <c r="ACA304" s="802"/>
      <c r="ACB304" s="802"/>
      <c r="ACC304" s="802"/>
      <c r="ACD304" s="802"/>
      <c r="ACE304" s="802"/>
      <c r="ACF304" s="802"/>
      <c r="ACG304" s="802"/>
      <c r="ACH304" s="802"/>
      <c r="ACI304" s="802"/>
      <c r="ACJ304" s="802"/>
      <c r="ACK304" s="802"/>
      <c r="ACL304" s="802"/>
      <c r="ACM304" s="802"/>
      <c r="ACN304" s="802"/>
      <c r="ACO304" s="802"/>
      <c r="ACP304" s="802"/>
      <c r="ACQ304" s="802"/>
      <c r="ACR304" s="802"/>
      <c r="ACS304" s="802"/>
      <c r="ACT304" s="802"/>
      <c r="ACU304" s="802"/>
      <c r="ACV304" s="802"/>
      <c r="ACW304" s="802"/>
      <c r="ACX304" s="802"/>
      <c r="ACY304" s="802"/>
      <c r="ACZ304" s="802"/>
      <c r="ADA304" s="802"/>
      <c r="ADB304" s="802"/>
      <c r="ADC304" s="802"/>
      <c r="ADD304" s="802"/>
      <c r="ADE304" s="802"/>
      <c r="ADF304" s="802"/>
      <c r="ADG304" s="802"/>
      <c r="ADH304" s="802"/>
      <c r="ADI304" s="802"/>
      <c r="ADJ304" s="802"/>
      <c r="ADK304" s="802"/>
      <c r="ADL304" s="802"/>
      <c r="ADM304" s="802"/>
      <c r="ADN304" s="802"/>
      <c r="ADO304" s="802"/>
      <c r="ADP304" s="802"/>
      <c r="ADQ304" s="802"/>
      <c r="ADR304" s="802"/>
      <c r="ADS304" s="802"/>
      <c r="ADT304" s="802"/>
      <c r="ADU304" s="802"/>
      <c r="ADV304" s="802"/>
      <c r="ADW304" s="802"/>
      <c r="ADX304" s="802"/>
      <c r="ADY304" s="802"/>
      <c r="ADZ304" s="802"/>
      <c r="AEA304" s="802"/>
      <c r="AEB304" s="802"/>
      <c r="AEC304" s="802"/>
      <c r="AED304" s="802"/>
      <c r="AEE304" s="802"/>
      <c r="AEF304" s="802"/>
      <c r="AEG304" s="802"/>
      <c r="AEH304" s="802"/>
      <c r="AEI304" s="802"/>
      <c r="AEJ304" s="802"/>
      <c r="AEK304" s="802"/>
      <c r="AEL304" s="802"/>
      <c r="AEM304" s="802"/>
      <c r="AEN304" s="802"/>
      <c r="AEO304" s="802"/>
      <c r="AEP304" s="802"/>
      <c r="AEQ304" s="802"/>
      <c r="AER304" s="802"/>
      <c r="AES304" s="802"/>
      <c r="AET304" s="802"/>
      <c r="AEU304" s="802"/>
      <c r="AEV304" s="802"/>
      <c r="AEW304" s="802"/>
      <c r="AEX304" s="802"/>
      <c r="AEY304" s="802"/>
      <c r="AEZ304" s="802"/>
      <c r="AFA304" s="802"/>
      <c r="AFB304" s="802"/>
      <c r="AFC304" s="802"/>
      <c r="AFD304" s="802"/>
      <c r="AFE304" s="802"/>
      <c r="AFF304" s="802"/>
      <c r="AFG304" s="802"/>
      <c r="AFH304" s="802"/>
      <c r="AFI304" s="802"/>
      <c r="AFJ304" s="802"/>
      <c r="AFK304" s="802"/>
      <c r="AFL304" s="802"/>
      <c r="AFM304" s="802"/>
      <c r="AFN304" s="802"/>
      <c r="AFO304" s="802"/>
      <c r="AFP304" s="802"/>
      <c r="AFQ304" s="802"/>
      <c r="AFR304" s="802"/>
      <c r="AFS304" s="802"/>
      <c r="AFT304" s="802"/>
      <c r="AFU304" s="802"/>
      <c r="AFV304" s="802"/>
      <c r="AFW304" s="802"/>
      <c r="AFX304" s="802"/>
      <c r="AFY304" s="802"/>
      <c r="AFZ304" s="802"/>
      <c r="AGA304" s="802"/>
      <c r="AGB304" s="802"/>
      <c r="AGC304" s="802"/>
      <c r="AGD304" s="802"/>
      <c r="AGE304" s="802"/>
      <c r="AGF304" s="802"/>
      <c r="AGG304" s="802"/>
      <c r="AGH304" s="802"/>
      <c r="AGI304" s="802"/>
      <c r="AGJ304" s="802"/>
      <c r="AGK304" s="802"/>
      <c r="AGL304" s="802"/>
      <c r="AGM304" s="802"/>
      <c r="AGN304" s="802"/>
      <c r="AGO304" s="802"/>
      <c r="AGP304" s="802"/>
      <c r="AGQ304" s="802"/>
      <c r="AGR304" s="802"/>
      <c r="AGS304" s="802"/>
      <c r="AGT304" s="802"/>
      <c r="AGU304" s="802"/>
      <c r="AGV304" s="802"/>
      <c r="AGW304" s="802"/>
      <c r="AGX304" s="802"/>
      <c r="AGY304" s="802"/>
      <c r="AGZ304" s="802"/>
      <c r="AHA304" s="802"/>
      <c r="AHB304" s="802"/>
      <c r="AHC304" s="802"/>
      <c r="AHD304" s="802"/>
      <c r="AHE304" s="802"/>
      <c r="AHF304" s="802"/>
      <c r="AHG304" s="802"/>
      <c r="AHH304" s="802"/>
      <c r="AHI304" s="802"/>
      <c r="AHJ304" s="802"/>
      <c r="AHK304" s="802"/>
      <c r="AHL304" s="802"/>
      <c r="AHM304" s="802"/>
      <c r="AHN304" s="802"/>
      <c r="AHO304" s="802"/>
      <c r="AHP304" s="802"/>
      <c r="AHQ304" s="802"/>
      <c r="AHR304" s="802"/>
      <c r="AHS304" s="802"/>
      <c r="AHT304" s="802"/>
      <c r="AHU304" s="802"/>
      <c r="AHV304" s="802"/>
      <c r="AHW304" s="802"/>
      <c r="AHX304" s="802"/>
      <c r="AHY304" s="802"/>
      <c r="AHZ304" s="802"/>
      <c r="AIA304" s="802"/>
      <c r="AIB304" s="802"/>
      <c r="AIC304" s="802"/>
      <c r="AID304" s="802"/>
      <c r="AIE304" s="802"/>
      <c r="AIF304" s="802"/>
      <c r="AIG304" s="802"/>
      <c r="AIH304" s="802"/>
      <c r="AII304" s="802"/>
      <c r="AIJ304" s="802"/>
      <c r="AQE304" s="802"/>
      <c r="AQF304" s="802"/>
      <c r="AQG304" s="802"/>
      <c r="AQH304" s="802"/>
      <c r="AQI304" s="802"/>
      <c r="AQJ304" s="802"/>
      <c r="AQK304" s="802"/>
      <c r="AQL304" s="802"/>
      <c r="AQM304" s="802"/>
      <c r="AQN304" s="802"/>
      <c r="AQO304" s="802"/>
      <c r="AQP304" s="802"/>
      <c r="AQQ304" s="802"/>
      <c r="AQR304" s="802"/>
      <c r="AQS304" s="802"/>
      <c r="AQT304" s="802"/>
      <c r="AQU304" s="802"/>
      <c r="AQV304" s="802"/>
      <c r="AQW304" s="802"/>
      <c r="AQX304" s="802"/>
      <c r="AQY304" s="802"/>
      <c r="AQZ304" s="802"/>
      <c r="ARA304" s="802"/>
      <c r="ARB304" s="802"/>
      <c r="ARC304" s="802"/>
      <c r="ARD304" s="802"/>
      <c r="ARE304" s="802"/>
      <c r="ARF304" s="802"/>
      <c r="ARG304" s="802"/>
      <c r="ARH304" s="802"/>
      <c r="ARI304" s="802"/>
      <c r="ARJ304" s="802"/>
      <c r="ARK304" s="802"/>
      <c r="ARL304" s="802"/>
      <c r="ARM304" s="802"/>
      <c r="ARN304" s="802"/>
      <c r="ARO304" s="802"/>
      <c r="ARP304" s="802"/>
      <c r="ARQ304" s="802"/>
      <c r="ARR304" s="802"/>
      <c r="ARS304" s="802"/>
      <c r="ART304" s="802"/>
      <c r="ARU304" s="802"/>
      <c r="ARV304" s="802"/>
      <c r="ARW304" s="802"/>
      <c r="ARX304" s="802"/>
      <c r="ARY304" s="802"/>
      <c r="ARZ304" s="802"/>
      <c r="ASA304" s="802"/>
      <c r="ASB304" s="802"/>
      <c r="ASC304" s="802"/>
      <c r="ASD304" s="802"/>
      <c r="ASE304" s="802"/>
      <c r="ASF304" s="802"/>
      <c r="ASG304" s="802"/>
      <c r="ASH304" s="802"/>
      <c r="ASI304" s="802"/>
      <c r="ASJ304" s="802"/>
      <c r="ASK304" s="802"/>
      <c r="ASL304" s="802"/>
      <c r="ATP304" s="802"/>
      <c r="ATQ304" s="802"/>
      <c r="ATR304" s="802"/>
      <c r="ATS304" s="802"/>
      <c r="ATT304" s="802"/>
      <c r="ATU304" s="802"/>
      <c r="ATV304" s="802"/>
      <c r="ATW304" s="802"/>
      <c r="ATX304" s="802"/>
      <c r="ATY304" s="802"/>
      <c r="ATZ304" s="802"/>
      <c r="AUA304" s="802"/>
      <c r="AUB304" s="802"/>
      <c r="AUC304" s="802"/>
      <c r="AUD304" s="802"/>
      <c r="AUE304" s="802"/>
      <c r="AUF304" s="802"/>
      <c r="AUG304" s="802"/>
      <c r="AUH304" s="802"/>
      <c r="AUI304" s="802"/>
      <c r="AUJ304" s="802"/>
      <c r="AUK304" s="802"/>
      <c r="AUL304" s="802"/>
      <c r="AUM304" s="802"/>
      <c r="AUN304" s="802"/>
      <c r="AUO304" s="802"/>
      <c r="AUP304" s="801"/>
      <c r="AUQ304" s="802"/>
      <c r="AUR304" s="801"/>
      <c r="AUS304" s="802"/>
      <c r="AUT304" s="801"/>
      <c r="AUU304" s="802"/>
      <c r="AUV304" s="802"/>
      <c r="AUW304" s="802"/>
      <c r="AUX304" s="802"/>
      <c r="AUY304" s="802"/>
      <c r="AUZ304" s="802"/>
      <c r="AVA304" s="802"/>
      <c r="AVB304" s="802"/>
      <c r="AVC304" s="802"/>
      <c r="AVD304" s="802"/>
      <c r="AVE304" s="802"/>
      <c r="AVF304" s="802"/>
      <c r="AVG304" s="802"/>
      <c r="AVH304" s="802"/>
      <c r="AVI304" s="802"/>
      <c r="AVJ304" s="808"/>
      <c r="AVK304" s="808"/>
      <c r="AVL304" s="808"/>
      <c r="AVM304" s="808"/>
      <c r="AVN304" s="808"/>
      <c r="AVO304" s="808"/>
      <c r="AVP304" s="808"/>
      <c r="AVQ304" s="808"/>
      <c r="AVR304" s="808"/>
      <c r="AVS304" s="808"/>
      <c r="AVT304" s="808"/>
      <c r="AVU304" s="809"/>
      <c r="AVV304" s="809"/>
      <c r="AVW304" s="809"/>
      <c r="AVX304" s="809"/>
      <c r="AVY304" s="809"/>
      <c r="AVZ304" s="809"/>
      <c r="AWA304" s="809"/>
      <c r="AWB304" s="809"/>
      <c r="AWC304" s="809"/>
      <c r="AWD304" s="809"/>
      <c r="AWE304" s="809"/>
      <c r="AWF304" s="809"/>
      <c r="AWG304" s="809"/>
      <c r="AWH304" s="809"/>
      <c r="AWI304" s="809"/>
      <c r="AWJ304" s="809"/>
      <c r="AWK304" s="809"/>
      <c r="AWL304" s="809"/>
      <c r="AWM304" s="809"/>
      <c r="AWN304" s="809"/>
      <c r="AWO304" s="809"/>
      <c r="AWP304" s="809"/>
      <c r="AWQ304" s="809"/>
      <c r="AWR304" s="808"/>
      <c r="AWS304" s="761"/>
      <c r="AWT304" s="808"/>
      <c r="AWU304" s="809"/>
      <c r="AWV304" s="809"/>
      <c r="AWW304" s="809"/>
      <c r="AWX304" s="809"/>
      <c r="AWY304" s="809"/>
      <c r="AWZ304" s="809"/>
      <c r="AXA304" s="809"/>
      <c r="AXB304" s="809"/>
      <c r="AXC304" s="809"/>
      <c r="AXD304" s="809"/>
      <c r="AXE304" s="809"/>
      <c r="AXF304" s="809"/>
      <c r="AXG304" s="809"/>
      <c r="AXH304" s="809"/>
      <c r="AXI304" s="809"/>
      <c r="AXJ304" s="809"/>
      <c r="AXK304" s="809"/>
      <c r="AXL304" s="809"/>
      <c r="AXM304" s="809"/>
      <c r="AXN304" s="809"/>
      <c r="AXO304" s="809"/>
      <c r="AXP304" s="809"/>
      <c r="AXQ304" s="809"/>
      <c r="AXR304" s="809"/>
      <c r="AXS304" s="809"/>
      <c r="AXT304" s="809"/>
      <c r="AXU304" s="809"/>
      <c r="AXV304" s="809"/>
      <c r="AXW304" s="809"/>
      <c r="AXX304" s="809"/>
      <c r="AXY304" s="809"/>
      <c r="AXZ304" s="809"/>
      <c r="AYA304" s="809"/>
      <c r="AYB304" s="809"/>
      <c r="AYC304" s="809"/>
      <c r="AYD304" s="808"/>
      <c r="AYE304" s="808"/>
      <c r="AYF304" s="809"/>
      <c r="AYG304" s="808"/>
      <c r="AYH304" s="810"/>
      <c r="AYI304" s="810"/>
      <c r="AYJ304" s="810"/>
      <c r="AYK304" s="810"/>
      <c r="AYL304" s="810"/>
      <c r="AYM304" s="810"/>
      <c r="AYN304" s="810"/>
      <c r="AYO304" s="810"/>
      <c r="AYP304" s="810"/>
      <c r="AYQ304" s="810"/>
      <c r="AYR304" s="810"/>
      <c r="AYS304" s="810"/>
      <c r="AYT304" s="810"/>
      <c r="AYU304" s="810"/>
      <c r="AYV304" s="810"/>
      <c r="AYW304" s="810"/>
      <c r="AYX304" s="810"/>
      <c r="AYY304" s="810"/>
      <c r="AYZ304" s="810"/>
      <c r="AZA304" s="810"/>
      <c r="AZB304" s="810"/>
      <c r="AZC304" s="810"/>
      <c r="AZD304" s="810"/>
      <c r="AZE304" s="810"/>
      <c r="AZF304" s="810"/>
      <c r="AZG304" s="810"/>
      <c r="AZH304" s="810"/>
      <c r="AZI304" s="810"/>
      <c r="AZJ304" s="810"/>
      <c r="AZK304" s="810"/>
      <c r="AZL304" s="810"/>
      <c r="AZM304" s="810"/>
      <c r="AZN304" s="810"/>
      <c r="AZO304" s="810"/>
      <c r="AZP304" s="809"/>
      <c r="AZQ304" s="802"/>
      <c r="AZR304" s="802"/>
      <c r="AZS304" s="802"/>
    </row>
    <row r="305" spans="45:920 1123:1371" s="793" customFormat="1" ht="13.5">
      <c r="AS305" s="802"/>
      <c r="AT305" s="802"/>
      <c r="AU305" s="802"/>
      <c r="AV305" s="802"/>
      <c r="AW305" s="802"/>
      <c r="AX305" s="802"/>
      <c r="AY305" s="802"/>
      <c r="AZ305" s="802"/>
      <c r="BA305" s="802"/>
      <c r="BB305" s="802"/>
      <c r="BC305" s="802"/>
      <c r="BD305" s="802"/>
      <c r="BE305" s="802"/>
      <c r="BF305" s="802"/>
      <c r="BG305" s="802"/>
      <c r="BH305" s="802"/>
      <c r="BI305" s="802"/>
      <c r="BJ305" s="802"/>
      <c r="BK305" s="802"/>
      <c r="BL305" s="802"/>
      <c r="BM305" s="802"/>
      <c r="BN305" s="802"/>
      <c r="BO305" s="802"/>
      <c r="BP305" s="802"/>
      <c r="BQ305" s="802"/>
      <c r="BR305" s="802"/>
      <c r="BS305" s="802"/>
      <c r="BT305" s="802"/>
      <c r="BU305" s="802"/>
      <c r="BV305" s="802"/>
      <c r="BW305" s="802"/>
      <c r="BX305" s="802"/>
      <c r="BY305" s="802"/>
      <c r="BZ305" s="802"/>
      <c r="CA305" s="802"/>
      <c r="CB305" s="802"/>
      <c r="CC305" s="802"/>
      <c r="CD305" s="802"/>
      <c r="CE305" s="802"/>
      <c r="CF305" s="802"/>
      <c r="CG305" s="802"/>
      <c r="CH305" s="802"/>
      <c r="CI305" s="802"/>
      <c r="CJ305" s="802"/>
      <c r="CK305" s="802"/>
      <c r="CL305" s="802"/>
      <c r="CM305" s="802"/>
      <c r="CN305" s="802"/>
      <c r="CO305" s="802"/>
      <c r="CP305" s="802"/>
      <c r="CQ305" s="802"/>
      <c r="CR305" s="802"/>
      <c r="CS305" s="802"/>
      <c r="CT305" s="802"/>
      <c r="CU305" s="802"/>
      <c r="CV305" s="802"/>
      <c r="CW305" s="802"/>
      <c r="CX305" s="802"/>
      <c r="CY305" s="802"/>
      <c r="CZ305" s="802"/>
      <c r="DA305" s="802"/>
      <c r="DB305" s="802"/>
      <c r="DC305" s="802"/>
      <c r="DD305" s="802"/>
      <c r="DE305" s="802"/>
      <c r="DF305" s="802"/>
      <c r="DG305" s="802"/>
      <c r="DH305" s="802"/>
      <c r="DI305" s="802"/>
      <c r="DJ305" s="802"/>
      <c r="DK305" s="802"/>
      <c r="DL305" s="802"/>
      <c r="DM305" s="802"/>
      <c r="DN305" s="802"/>
      <c r="DO305" s="802"/>
      <c r="DP305" s="802"/>
      <c r="DQ305" s="802"/>
      <c r="DR305" s="802"/>
      <c r="DS305" s="802"/>
      <c r="DT305" s="802"/>
      <c r="DU305" s="802"/>
      <c r="DV305" s="802"/>
      <c r="DW305" s="802"/>
      <c r="DX305" s="802"/>
      <c r="DY305" s="802"/>
      <c r="DZ305" s="802"/>
      <c r="EA305" s="802"/>
      <c r="EB305" s="802"/>
      <c r="EC305" s="802"/>
      <c r="ED305" s="802"/>
      <c r="EE305" s="802"/>
      <c r="EF305" s="802"/>
      <c r="EG305" s="802"/>
      <c r="EH305" s="802"/>
      <c r="EI305" s="802"/>
      <c r="EJ305" s="802"/>
      <c r="EK305" s="802"/>
      <c r="EL305" s="802"/>
      <c r="EM305" s="802"/>
      <c r="EN305" s="802"/>
      <c r="EO305" s="802"/>
      <c r="EP305" s="802"/>
      <c r="EQ305" s="802"/>
      <c r="ER305" s="802"/>
      <c r="ES305" s="802"/>
      <c r="ET305" s="802"/>
      <c r="EU305" s="802"/>
      <c r="EV305" s="802"/>
      <c r="EW305" s="802"/>
      <c r="EX305" s="802"/>
      <c r="EY305" s="802"/>
      <c r="EZ305" s="802"/>
      <c r="FA305" s="802"/>
      <c r="FB305" s="802"/>
      <c r="FC305" s="802"/>
      <c r="FD305" s="802"/>
      <c r="FE305" s="802"/>
      <c r="FF305" s="802"/>
      <c r="FG305" s="802"/>
      <c r="FH305" s="802"/>
      <c r="FI305" s="802"/>
      <c r="FJ305" s="802"/>
      <c r="FK305" s="802"/>
      <c r="FL305" s="802"/>
      <c r="FM305" s="802"/>
      <c r="FN305" s="802"/>
      <c r="FO305" s="802"/>
      <c r="FP305" s="802"/>
      <c r="FQ305" s="802"/>
      <c r="FR305" s="802"/>
      <c r="FS305" s="802"/>
      <c r="FT305" s="802"/>
      <c r="FU305" s="802"/>
      <c r="FV305" s="802"/>
      <c r="FW305" s="802"/>
      <c r="FX305" s="802"/>
      <c r="FY305" s="802"/>
      <c r="FZ305" s="802"/>
      <c r="GA305" s="802"/>
      <c r="GB305" s="802"/>
      <c r="GC305" s="802"/>
      <c r="GD305" s="802"/>
      <c r="GE305" s="802"/>
      <c r="GF305" s="802"/>
      <c r="GG305" s="802"/>
      <c r="GH305" s="802"/>
      <c r="GI305" s="802"/>
      <c r="GJ305" s="802"/>
      <c r="GK305" s="802"/>
      <c r="GL305" s="802"/>
      <c r="GM305" s="802"/>
      <c r="GN305" s="802"/>
      <c r="GO305" s="802"/>
      <c r="GP305" s="802"/>
      <c r="GQ305" s="802"/>
      <c r="GR305" s="802"/>
      <c r="GS305" s="802"/>
      <c r="GT305" s="802"/>
      <c r="GU305" s="802"/>
      <c r="GV305" s="802"/>
      <c r="GW305" s="802"/>
      <c r="GX305" s="802"/>
      <c r="GY305" s="802"/>
      <c r="GZ305" s="802"/>
      <c r="HA305" s="802"/>
      <c r="HB305" s="802"/>
      <c r="HC305" s="802"/>
      <c r="HD305" s="802"/>
      <c r="HE305" s="802"/>
      <c r="HF305" s="802"/>
      <c r="HG305" s="802"/>
      <c r="HH305" s="802"/>
      <c r="HI305" s="802"/>
      <c r="HJ305" s="802"/>
      <c r="HK305" s="802"/>
      <c r="HL305" s="802"/>
      <c r="HM305" s="802"/>
      <c r="HN305" s="802"/>
      <c r="HO305" s="802"/>
      <c r="HP305" s="802"/>
      <c r="HQ305" s="802"/>
      <c r="HR305" s="802"/>
      <c r="HS305" s="802"/>
      <c r="HT305" s="802"/>
      <c r="HU305" s="802"/>
      <c r="HV305" s="802"/>
      <c r="HW305" s="802"/>
      <c r="HX305" s="802"/>
      <c r="HY305" s="802"/>
      <c r="HZ305" s="802"/>
      <c r="IA305" s="802"/>
      <c r="IB305" s="802"/>
      <c r="IC305" s="802"/>
      <c r="ID305" s="802"/>
      <c r="IE305" s="802"/>
      <c r="IF305" s="802"/>
      <c r="IG305" s="802"/>
      <c r="IH305" s="802"/>
      <c r="II305" s="802"/>
      <c r="IJ305" s="802"/>
      <c r="IK305" s="802"/>
      <c r="IL305" s="802"/>
      <c r="IM305" s="802"/>
      <c r="IN305" s="802"/>
      <c r="IO305" s="802"/>
      <c r="IP305" s="802"/>
      <c r="IQ305" s="802"/>
      <c r="IR305" s="802"/>
      <c r="IS305" s="802"/>
      <c r="IT305" s="802"/>
      <c r="IU305" s="802"/>
      <c r="IV305" s="802"/>
      <c r="IW305" s="802"/>
      <c r="IX305" s="802"/>
      <c r="IY305" s="802"/>
      <c r="IZ305" s="802"/>
      <c r="JA305" s="802"/>
      <c r="JB305" s="802"/>
      <c r="JC305" s="802"/>
      <c r="JD305" s="802"/>
      <c r="JE305" s="802"/>
      <c r="JF305" s="802"/>
      <c r="JG305" s="802"/>
      <c r="JH305" s="802"/>
      <c r="JI305" s="802"/>
      <c r="JJ305" s="802"/>
      <c r="JK305" s="802"/>
      <c r="JL305" s="802"/>
      <c r="JM305" s="802"/>
      <c r="JN305" s="802"/>
      <c r="JO305" s="802"/>
      <c r="JP305" s="802"/>
      <c r="JQ305" s="802"/>
      <c r="JR305" s="802"/>
      <c r="JS305" s="802"/>
      <c r="JT305" s="802"/>
      <c r="JU305" s="802"/>
      <c r="JV305" s="802"/>
      <c r="JW305" s="802"/>
      <c r="JX305" s="802"/>
      <c r="JY305" s="802"/>
      <c r="JZ305" s="802"/>
      <c r="KA305" s="802"/>
      <c r="KB305" s="802"/>
      <c r="KC305" s="802"/>
      <c r="KD305" s="802"/>
      <c r="KE305" s="802"/>
      <c r="KF305" s="802"/>
      <c r="KG305" s="802"/>
      <c r="KH305" s="802"/>
      <c r="KI305" s="802"/>
      <c r="KJ305" s="802"/>
      <c r="KK305" s="802"/>
      <c r="KL305" s="802"/>
      <c r="KM305" s="802"/>
      <c r="KN305" s="802"/>
      <c r="KO305" s="802"/>
      <c r="KP305" s="802"/>
      <c r="KQ305" s="802"/>
      <c r="KR305" s="802"/>
      <c r="KS305" s="802"/>
      <c r="KT305" s="802"/>
      <c r="KU305" s="802"/>
      <c r="KV305" s="802"/>
      <c r="KW305" s="802"/>
      <c r="KX305" s="802"/>
      <c r="KY305" s="802"/>
      <c r="KZ305" s="802"/>
      <c r="LA305" s="802"/>
      <c r="LB305" s="802"/>
      <c r="LC305" s="802"/>
      <c r="LD305" s="802"/>
      <c r="LE305" s="802"/>
      <c r="LF305" s="802"/>
      <c r="LG305" s="802"/>
      <c r="LH305" s="802"/>
      <c r="LI305" s="802"/>
      <c r="LJ305" s="802"/>
      <c r="LK305" s="802"/>
      <c r="LL305" s="802"/>
      <c r="LM305" s="802"/>
      <c r="LN305" s="802"/>
      <c r="LO305" s="802"/>
      <c r="LP305" s="802"/>
      <c r="LQ305" s="802"/>
      <c r="LR305" s="802"/>
      <c r="LS305" s="802"/>
      <c r="LT305" s="802"/>
      <c r="LU305" s="802"/>
      <c r="LV305" s="802"/>
      <c r="LW305" s="802"/>
      <c r="LX305" s="802"/>
      <c r="LY305" s="802"/>
      <c r="LZ305" s="802"/>
      <c r="MA305" s="802"/>
      <c r="MB305" s="802"/>
      <c r="MC305" s="802"/>
      <c r="MD305" s="802"/>
      <c r="ME305" s="802"/>
      <c r="MF305" s="802"/>
      <c r="MG305" s="802"/>
      <c r="MH305" s="802"/>
      <c r="MI305" s="802"/>
      <c r="MJ305" s="802"/>
      <c r="MK305" s="802"/>
      <c r="ML305" s="802"/>
      <c r="MM305" s="802"/>
      <c r="MN305" s="802"/>
      <c r="MO305" s="802"/>
      <c r="MP305" s="802"/>
      <c r="MQ305" s="802"/>
      <c r="MR305" s="802"/>
      <c r="MS305" s="802"/>
      <c r="MT305" s="802"/>
      <c r="MU305" s="802"/>
      <c r="MV305" s="802"/>
      <c r="MW305" s="802"/>
      <c r="MX305" s="802"/>
      <c r="MY305" s="802"/>
      <c r="MZ305" s="802"/>
      <c r="NA305" s="802"/>
      <c r="NB305" s="802"/>
      <c r="NC305" s="802"/>
      <c r="ND305" s="802"/>
      <c r="NE305" s="802"/>
      <c r="NF305" s="802"/>
      <c r="NG305" s="802"/>
      <c r="NH305" s="802"/>
      <c r="NI305" s="802"/>
      <c r="NJ305" s="802"/>
      <c r="NK305" s="802"/>
      <c r="NL305" s="802"/>
      <c r="NM305" s="802"/>
      <c r="NN305" s="802"/>
      <c r="NO305" s="802"/>
      <c r="NP305" s="802"/>
      <c r="NQ305" s="802"/>
      <c r="NR305" s="802"/>
      <c r="NS305" s="802"/>
      <c r="NT305" s="802"/>
      <c r="NU305" s="802"/>
      <c r="NV305" s="802"/>
      <c r="NW305" s="802"/>
      <c r="NX305" s="802"/>
      <c r="NY305" s="802"/>
      <c r="NZ305" s="802"/>
      <c r="OA305" s="802"/>
      <c r="OB305" s="802"/>
      <c r="OC305" s="802"/>
      <c r="OD305" s="802"/>
      <c r="OE305" s="802"/>
      <c r="OF305" s="802"/>
      <c r="OG305" s="802"/>
      <c r="OH305" s="802"/>
      <c r="OI305" s="802"/>
      <c r="OJ305" s="802"/>
      <c r="OK305" s="802"/>
      <c r="OL305" s="802"/>
      <c r="OM305" s="802"/>
      <c r="ON305" s="802"/>
      <c r="OO305" s="802"/>
      <c r="OP305" s="802"/>
      <c r="OQ305" s="802"/>
      <c r="OR305" s="802"/>
      <c r="OS305" s="802"/>
      <c r="OT305" s="802"/>
      <c r="OU305" s="802"/>
      <c r="OV305" s="802"/>
      <c r="OW305" s="802"/>
      <c r="OX305" s="802"/>
      <c r="OY305" s="802"/>
      <c r="OZ305" s="802"/>
      <c r="PA305" s="802"/>
      <c r="PB305" s="802"/>
      <c r="PC305" s="802"/>
      <c r="PD305" s="802"/>
      <c r="PE305" s="802"/>
      <c r="PF305" s="802"/>
      <c r="PG305" s="802"/>
      <c r="PH305" s="802"/>
      <c r="PI305" s="802"/>
      <c r="PJ305" s="802"/>
      <c r="PK305" s="802"/>
      <c r="PL305" s="802"/>
      <c r="PM305" s="802"/>
      <c r="PN305" s="802"/>
      <c r="PO305" s="802"/>
      <c r="PP305" s="802"/>
      <c r="PQ305" s="802"/>
      <c r="PR305" s="802"/>
      <c r="PS305" s="802"/>
      <c r="PT305" s="802"/>
      <c r="PU305" s="802"/>
      <c r="PV305" s="802"/>
      <c r="PW305" s="802"/>
      <c r="PX305" s="802"/>
      <c r="PY305" s="802"/>
      <c r="PZ305" s="802"/>
      <c r="QA305" s="802"/>
      <c r="QB305" s="802"/>
      <c r="QC305" s="802"/>
      <c r="QD305" s="802"/>
      <c r="QE305" s="802"/>
      <c r="QF305" s="802"/>
      <c r="QG305" s="802"/>
      <c r="QH305" s="802"/>
      <c r="QI305" s="802"/>
      <c r="QJ305" s="802"/>
      <c r="QK305" s="802"/>
      <c r="QL305" s="802"/>
      <c r="QM305" s="802"/>
      <c r="QN305" s="802"/>
      <c r="QO305" s="802"/>
      <c r="QP305" s="802"/>
      <c r="QQ305" s="802"/>
      <c r="QR305" s="802"/>
      <c r="QS305" s="802"/>
      <c r="QT305" s="802"/>
      <c r="QU305" s="802"/>
      <c r="QV305" s="802"/>
      <c r="QW305" s="802"/>
      <c r="QX305" s="802"/>
      <c r="QY305" s="802"/>
      <c r="QZ305" s="802"/>
      <c r="RA305" s="802"/>
      <c r="RB305" s="802"/>
      <c r="RC305" s="802"/>
      <c r="RD305" s="802"/>
      <c r="RE305" s="802"/>
      <c r="RF305" s="802"/>
      <c r="RG305" s="802"/>
      <c r="RH305" s="802"/>
      <c r="RI305" s="802"/>
      <c r="RJ305" s="802"/>
      <c r="RK305" s="802"/>
      <c r="RL305" s="802"/>
      <c r="RM305" s="802"/>
      <c r="RN305" s="802"/>
      <c r="RO305" s="802"/>
      <c r="RP305" s="802"/>
      <c r="RQ305" s="802"/>
      <c r="RR305" s="802"/>
      <c r="RS305" s="802"/>
      <c r="RT305" s="802"/>
      <c r="RU305" s="802"/>
      <c r="RV305" s="802"/>
      <c r="RW305" s="802"/>
      <c r="RX305" s="802"/>
      <c r="RY305" s="802"/>
      <c r="RZ305" s="802"/>
      <c r="SA305" s="802"/>
      <c r="SB305" s="802"/>
      <c r="SC305" s="802"/>
      <c r="SD305" s="802"/>
      <c r="SE305" s="802"/>
      <c r="SF305" s="802"/>
      <c r="SG305" s="802"/>
      <c r="SH305" s="802"/>
      <c r="SI305" s="802"/>
      <c r="SJ305" s="802"/>
      <c r="SK305" s="802"/>
      <c r="SL305" s="802"/>
      <c r="SM305" s="802"/>
      <c r="SN305" s="802"/>
      <c r="SO305" s="802"/>
      <c r="SP305" s="802"/>
      <c r="SQ305" s="802"/>
      <c r="SR305" s="802"/>
      <c r="SS305" s="802"/>
      <c r="ST305" s="802"/>
      <c r="SU305" s="802"/>
      <c r="SV305" s="802"/>
      <c r="SW305" s="802"/>
      <c r="SX305" s="802"/>
      <c r="SY305" s="802"/>
      <c r="SZ305" s="802"/>
      <c r="TA305" s="802"/>
      <c r="TB305" s="802"/>
      <c r="TC305" s="802"/>
      <c r="TD305" s="802"/>
      <c r="TE305" s="802"/>
      <c r="TF305" s="802"/>
      <c r="TG305" s="802"/>
      <c r="TH305" s="802"/>
      <c r="TI305" s="802"/>
      <c r="TJ305" s="802"/>
      <c r="TK305" s="802"/>
      <c r="TL305" s="802"/>
      <c r="TM305" s="802"/>
      <c r="TN305" s="802"/>
      <c r="TO305" s="802"/>
      <c r="TP305" s="802"/>
      <c r="TQ305" s="802"/>
      <c r="TR305" s="802"/>
      <c r="TS305" s="802"/>
      <c r="TT305" s="802"/>
      <c r="TU305" s="802"/>
      <c r="TV305" s="802"/>
      <c r="TW305" s="802"/>
      <c r="TX305" s="802"/>
      <c r="TY305" s="802"/>
      <c r="TZ305" s="802"/>
      <c r="UA305" s="802"/>
      <c r="UB305" s="802"/>
      <c r="UC305" s="802"/>
      <c r="UD305" s="802"/>
      <c r="UE305" s="802"/>
      <c r="UF305" s="802"/>
      <c r="UG305" s="802"/>
      <c r="UH305" s="802"/>
      <c r="UI305" s="802"/>
      <c r="UJ305" s="802"/>
      <c r="UK305" s="802"/>
      <c r="UL305" s="802"/>
      <c r="UM305" s="802"/>
      <c r="UN305" s="802"/>
      <c r="UO305" s="802"/>
      <c r="UP305" s="802"/>
      <c r="UQ305" s="802"/>
      <c r="UR305" s="802"/>
      <c r="US305" s="802"/>
      <c r="UT305" s="802"/>
      <c r="UU305" s="802"/>
      <c r="UV305" s="802"/>
      <c r="UW305" s="802"/>
      <c r="UX305" s="802"/>
      <c r="UY305" s="802"/>
      <c r="UZ305" s="802"/>
      <c r="VA305" s="802"/>
      <c r="VB305" s="802"/>
      <c r="VC305" s="802"/>
      <c r="VD305" s="802"/>
      <c r="VE305" s="802"/>
      <c r="VF305" s="802"/>
      <c r="VG305" s="802"/>
      <c r="VH305" s="802"/>
      <c r="VI305" s="802"/>
      <c r="VJ305" s="802"/>
      <c r="VK305" s="802"/>
      <c r="VL305" s="802"/>
      <c r="VM305" s="802"/>
      <c r="VN305" s="802"/>
      <c r="VO305" s="802"/>
      <c r="VP305" s="802"/>
      <c r="VQ305" s="802"/>
      <c r="VR305" s="802"/>
      <c r="VS305" s="802"/>
      <c r="VT305" s="802"/>
      <c r="VU305" s="802"/>
      <c r="VV305" s="802"/>
      <c r="VW305" s="802"/>
      <c r="VX305" s="802"/>
      <c r="VY305" s="802"/>
      <c r="VZ305" s="802"/>
      <c r="WA305" s="802"/>
      <c r="WB305" s="802"/>
      <c r="WC305" s="802"/>
      <c r="WD305" s="802"/>
      <c r="WE305" s="802"/>
      <c r="WF305" s="802"/>
      <c r="WG305" s="802"/>
      <c r="WH305" s="802"/>
      <c r="WI305" s="802"/>
      <c r="WJ305" s="802"/>
      <c r="WK305" s="802"/>
      <c r="WL305" s="802"/>
      <c r="WM305" s="802"/>
      <c r="WN305" s="802"/>
      <c r="WO305" s="802"/>
      <c r="WP305" s="802"/>
      <c r="WQ305" s="802"/>
      <c r="WR305" s="802"/>
      <c r="WS305" s="802"/>
      <c r="WT305" s="802"/>
      <c r="WU305" s="802"/>
      <c r="WV305" s="802"/>
      <c r="WW305" s="802"/>
      <c r="WX305" s="802"/>
      <c r="WY305" s="802"/>
      <c r="WZ305" s="802"/>
      <c r="XA305" s="802"/>
      <c r="XB305" s="802"/>
      <c r="XC305" s="802"/>
      <c r="XD305" s="802"/>
      <c r="XE305" s="802"/>
      <c r="XF305" s="802"/>
      <c r="XG305" s="802"/>
      <c r="XH305" s="802"/>
      <c r="XI305" s="802"/>
      <c r="XJ305" s="802"/>
      <c r="XK305" s="802"/>
      <c r="XL305" s="802"/>
      <c r="XM305" s="802"/>
      <c r="XN305" s="802"/>
      <c r="XO305" s="802"/>
      <c r="XP305" s="802"/>
      <c r="XQ305" s="802"/>
      <c r="XR305" s="802"/>
      <c r="XS305" s="802"/>
      <c r="XT305" s="802"/>
      <c r="XU305" s="802"/>
      <c r="XV305" s="802"/>
      <c r="XW305" s="802"/>
      <c r="XX305" s="802"/>
      <c r="XY305" s="802"/>
      <c r="XZ305" s="802"/>
      <c r="YA305" s="802"/>
      <c r="YB305" s="802"/>
      <c r="YC305" s="802"/>
      <c r="YD305" s="802"/>
      <c r="YE305" s="802"/>
      <c r="YF305" s="802"/>
      <c r="YG305" s="802"/>
      <c r="YH305" s="802"/>
      <c r="YI305" s="802"/>
      <c r="YJ305" s="802"/>
      <c r="YK305" s="802"/>
      <c r="YL305" s="802"/>
      <c r="YM305" s="802"/>
      <c r="YN305" s="802"/>
      <c r="YO305" s="802"/>
      <c r="YP305" s="802"/>
      <c r="YQ305" s="802"/>
      <c r="YR305" s="802"/>
      <c r="YS305" s="802"/>
      <c r="YT305" s="802"/>
      <c r="YU305" s="802"/>
      <c r="YV305" s="802"/>
      <c r="YW305" s="802"/>
      <c r="YX305" s="802"/>
      <c r="YY305" s="802"/>
      <c r="YZ305" s="802"/>
      <c r="ZA305" s="802"/>
      <c r="ZB305" s="802"/>
      <c r="ZC305" s="802"/>
      <c r="ZD305" s="802"/>
      <c r="ZE305" s="802"/>
      <c r="ZF305" s="802"/>
      <c r="ZG305" s="802"/>
      <c r="ZH305" s="802"/>
      <c r="ZI305" s="802"/>
      <c r="ZJ305" s="802"/>
      <c r="ZK305" s="802"/>
      <c r="ZL305" s="802"/>
      <c r="ZM305" s="802"/>
      <c r="ZN305" s="802"/>
      <c r="ZO305" s="802"/>
      <c r="ZP305" s="802"/>
      <c r="ZQ305" s="802"/>
      <c r="ZR305" s="802"/>
      <c r="ZS305" s="802"/>
      <c r="ZT305" s="802"/>
      <c r="ZU305" s="802"/>
      <c r="ZV305" s="802"/>
      <c r="ZW305" s="802"/>
      <c r="ZX305" s="802"/>
      <c r="ZY305" s="802"/>
      <c r="ZZ305" s="802"/>
      <c r="AAA305" s="802"/>
      <c r="AAB305" s="802"/>
      <c r="AAC305" s="802"/>
      <c r="AAD305" s="802"/>
      <c r="AAE305" s="802"/>
      <c r="AAF305" s="802"/>
      <c r="AAG305" s="802"/>
      <c r="AAH305" s="802"/>
      <c r="AAI305" s="802"/>
      <c r="AAJ305" s="802"/>
      <c r="AAK305" s="802"/>
      <c r="AAL305" s="802"/>
      <c r="AAM305" s="802"/>
      <c r="AAN305" s="802"/>
      <c r="AAO305" s="802"/>
      <c r="AAP305" s="802"/>
      <c r="AAQ305" s="802"/>
      <c r="AAR305" s="802"/>
      <c r="AAS305" s="802"/>
      <c r="AAT305" s="802"/>
      <c r="AAU305" s="802"/>
      <c r="AAV305" s="802"/>
      <c r="AAW305" s="802"/>
      <c r="AAX305" s="802"/>
      <c r="AAY305" s="802"/>
      <c r="AAZ305" s="802"/>
      <c r="ABA305" s="802"/>
      <c r="ABB305" s="802"/>
      <c r="ABC305" s="802"/>
      <c r="ABD305" s="802"/>
      <c r="ABE305" s="802"/>
      <c r="ABF305" s="802"/>
      <c r="ABG305" s="802"/>
      <c r="ABH305" s="802"/>
      <c r="ABI305" s="802"/>
      <c r="ABJ305" s="802"/>
      <c r="ABK305" s="802"/>
      <c r="ABL305" s="802"/>
      <c r="ABM305" s="802"/>
      <c r="ABN305" s="802"/>
      <c r="ABO305" s="802"/>
      <c r="ABP305" s="802"/>
      <c r="ABQ305" s="802"/>
      <c r="ABR305" s="802"/>
      <c r="ABS305" s="802"/>
      <c r="ABT305" s="802"/>
      <c r="ABU305" s="802"/>
      <c r="ABV305" s="802"/>
      <c r="ABW305" s="802"/>
      <c r="ABX305" s="802"/>
      <c r="ABY305" s="802"/>
      <c r="ABZ305" s="802"/>
      <c r="ACA305" s="802"/>
      <c r="ACB305" s="802"/>
      <c r="ACC305" s="802"/>
      <c r="ACD305" s="802"/>
      <c r="ACE305" s="802"/>
      <c r="ACF305" s="802"/>
      <c r="ACG305" s="802"/>
      <c r="ACH305" s="802"/>
      <c r="ACI305" s="802"/>
      <c r="ACJ305" s="802"/>
      <c r="ACK305" s="802"/>
      <c r="ACL305" s="802"/>
      <c r="ACM305" s="802"/>
      <c r="ACN305" s="802"/>
      <c r="ACO305" s="802"/>
      <c r="ACP305" s="802"/>
      <c r="ACQ305" s="802"/>
      <c r="ACR305" s="802"/>
      <c r="ACS305" s="802"/>
      <c r="ACT305" s="802"/>
      <c r="ACU305" s="802"/>
      <c r="ACV305" s="802"/>
      <c r="ACW305" s="802"/>
      <c r="ACX305" s="802"/>
      <c r="ACY305" s="802"/>
      <c r="ACZ305" s="802"/>
      <c r="ADA305" s="802"/>
      <c r="ADB305" s="802"/>
      <c r="ADC305" s="802"/>
      <c r="ADD305" s="802"/>
      <c r="ADE305" s="802"/>
      <c r="ADF305" s="802"/>
      <c r="ADG305" s="802"/>
      <c r="ADH305" s="802"/>
      <c r="ADI305" s="802"/>
      <c r="ADJ305" s="802"/>
      <c r="ADK305" s="802"/>
      <c r="ADL305" s="802"/>
      <c r="ADM305" s="802"/>
      <c r="ADN305" s="802"/>
      <c r="ADO305" s="802"/>
      <c r="ADP305" s="802"/>
      <c r="ADQ305" s="802"/>
      <c r="ADR305" s="802"/>
      <c r="ADS305" s="802"/>
      <c r="ADT305" s="802"/>
      <c r="ADU305" s="802"/>
      <c r="ADV305" s="802"/>
      <c r="ADW305" s="802"/>
      <c r="ADX305" s="802"/>
      <c r="ADY305" s="802"/>
      <c r="ADZ305" s="802"/>
      <c r="AEA305" s="802"/>
      <c r="AEB305" s="802"/>
      <c r="AEC305" s="802"/>
      <c r="AED305" s="802"/>
      <c r="AEE305" s="802"/>
      <c r="AEF305" s="802"/>
      <c r="AEG305" s="802"/>
      <c r="AEH305" s="802"/>
      <c r="AEI305" s="802"/>
      <c r="AEJ305" s="802"/>
      <c r="AEK305" s="802"/>
      <c r="AEL305" s="802"/>
      <c r="AEM305" s="802"/>
      <c r="AEN305" s="802"/>
      <c r="AEO305" s="802"/>
      <c r="AEP305" s="802"/>
      <c r="AEQ305" s="802"/>
      <c r="AER305" s="802"/>
      <c r="AES305" s="802"/>
      <c r="AET305" s="802"/>
      <c r="AEU305" s="802"/>
      <c r="AEV305" s="802"/>
      <c r="AEW305" s="802"/>
      <c r="AEX305" s="802"/>
      <c r="AEY305" s="802"/>
      <c r="AEZ305" s="802"/>
      <c r="AFA305" s="802"/>
      <c r="AFB305" s="802"/>
      <c r="AFC305" s="802"/>
      <c r="AFD305" s="802"/>
      <c r="AFE305" s="802"/>
      <c r="AFF305" s="802"/>
      <c r="AFG305" s="802"/>
      <c r="AFH305" s="802"/>
      <c r="AFI305" s="802"/>
      <c r="AFJ305" s="802"/>
      <c r="AFK305" s="802"/>
      <c r="AFL305" s="802"/>
      <c r="AFM305" s="802"/>
      <c r="AFN305" s="802"/>
      <c r="AFO305" s="802"/>
      <c r="AFP305" s="802"/>
      <c r="AFQ305" s="802"/>
      <c r="AFR305" s="802"/>
      <c r="AFS305" s="802"/>
      <c r="AFT305" s="802"/>
      <c r="AFU305" s="802"/>
      <c r="AFV305" s="802"/>
      <c r="AFW305" s="802"/>
      <c r="AFX305" s="802"/>
      <c r="AFY305" s="802"/>
      <c r="AFZ305" s="802"/>
      <c r="AGA305" s="802"/>
      <c r="AGB305" s="802"/>
      <c r="AGC305" s="802"/>
      <c r="AGD305" s="802"/>
      <c r="AGE305" s="802"/>
      <c r="AGF305" s="802"/>
      <c r="AGG305" s="802"/>
      <c r="AGH305" s="802"/>
      <c r="AGI305" s="802"/>
      <c r="AGJ305" s="802"/>
      <c r="AGK305" s="802"/>
      <c r="AGL305" s="802"/>
      <c r="AGM305" s="802"/>
      <c r="AGN305" s="802"/>
      <c r="AGO305" s="802"/>
      <c r="AGP305" s="802"/>
      <c r="AGQ305" s="802"/>
      <c r="AGR305" s="802"/>
      <c r="AGS305" s="802"/>
      <c r="AGT305" s="802"/>
      <c r="AGU305" s="802"/>
      <c r="AGV305" s="802"/>
      <c r="AGW305" s="802"/>
      <c r="AGX305" s="802"/>
      <c r="AGY305" s="802"/>
      <c r="AGZ305" s="802"/>
      <c r="AHA305" s="802"/>
      <c r="AHB305" s="802"/>
      <c r="AHC305" s="802"/>
      <c r="AHD305" s="802"/>
      <c r="AHE305" s="802"/>
      <c r="AHF305" s="802"/>
      <c r="AHG305" s="802"/>
      <c r="AHH305" s="802"/>
      <c r="AHI305" s="802"/>
      <c r="AHJ305" s="802"/>
      <c r="AHK305" s="802"/>
      <c r="AHL305" s="802"/>
      <c r="AHM305" s="802"/>
      <c r="AHN305" s="802"/>
      <c r="AHO305" s="802"/>
      <c r="AHP305" s="802"/>
      <c r="AHQ305" s="802"/>
      <c r="AHR305" s="802"/>
      <c r="AHS305" s="802"/>
      <c r="AHT305" s="802"/>
      <c r="AHU305" s="802"/>
      <c r="AHV305" s="802"/>
      <c r="AHW305" s="802"/>
      <c r="AHX305" s="802"/>
      <c r="AHY305" s="802"/>
      <c r="AHZ305" s="802"/>
      <c r="AIA305" s="802"/>
      <c r="AIB305" s="802"/>
      <c r="AIC305" s="802"/>
      <c r="AID305" s="802"/>
      <c r="AIE305" s="802"/>
      <c r="AIF305" s="802"/>
      <c r="AIG305" s="802"/>
      <c r="AIH305" s="802"/>
      <c r="AII305" s="802"/>
      <c r="AIJ305" s="802"/>
      <c r="AQE305" s="802"/>
      <c r="AQF305" s="802"/>
      <c r="AQG305" s="802"/>
      <c r="AQH305" s="802"/>
      <c r="AQI305" s="802"/>
      <c r="AQJ305" s="802"/>
      <c r="AQK305" s="802"/>
      <c r="AQL305" s="802"/>
      <c r="AQM305" s="802"/>
      <c r="AQN305" s="802"/>
      <c r="AQO305" s="802"/>
      <c r="AQP305" s="802"/>
      <c r="AQQ305" s="802"/>
      <c r="AQR305" s="802"/>
      <c r="AQS305" s="802"/>
      <c r="AQT305" s="802"/>
      <c r="AQU305" s="802"/>
      <c r="AQV305" s="802"/>
      <c r="AQW305" s="802"/>
      <c r="AQX305" s="802"/>
      <c r="AQY305" s="802"/>
      <c r="AQZ305" s="802"/>
      <c r="ARA305" s="802"/>
      <c r="ARB305" s="802"/>
      <c r="ARC305" s="802"/>
      <c r="ARD305" s="802"/>
      <c r="ARE305" s="802"/>
      <c r="ARF305" s="802"/>
      <c r="ARG305" s="802"/>
      <c r="ARH305" s="802"/>
      <c r="ARI305" s="802"/>
      <c r="ARJ305" s="802"/>
      <c r="ARK305" s="802"/>
      <c r="ARL305" s="802"/>
      <c r="ARM305" s="802"/>
      <c r="ARN305" s="802"/>
      <c r="ARO305" s="802"/>
      <c r="ARP305" s="802"/>
      <c r="ARQ305" s="802"/>
      <c r="ARR305" s="802"/>
      <c r="ARS305" s="802"/>
      <c r="ART305" s="802"/>
      <c r="ARU305" s="802"/>
      <c r="ARV305" s="802"/>
      <c r="ARW305" s="802"/>
      <c r="ARX305" s="802"/>
      <c r="ARY305" s="802"/>
      <c r="ARZ305" s="802"/>
      <c r="ASA305" s="802"/>
      <c r="ASB305" s="802"/>
      <c r="ASC305" s="802"/>
      <c r="ASD305" s="802"/>
      <c r="ASE305" s="802"/>
      <c r="ASF305" s="802"/>
      <c r="ASG305" s="802"/>
      <c r="ASH305" s="802"/>
      <c r="ASI305" s="802"/>
      <c r="ASJ305" s="802"/>
      <c r="ASK305" s="802"/>
      <c r="ASL305" s="802"/>
      <c r="ATP305" s="802"/>
      <c r="ATQ305" s="802"/>
      <c r="ATR305" s="802"/>
      <c r="ATS305" s="802"/>
      <c r="ATT305" s="802"/>
      <c r="ATU305" s="802"/>
      <c r="ATV305" s="802"/>
      <c r="ATW305" s="802"/>
      <c r="ATX305" s="802"/>
      <c r="ATY305" s="802"/>
      <c r="ATZ305" s="802"/>
      <c r="AUA305" s="802"/>
      <c r="AUB305" s="802"/>
      <c r="AUC305" s="802"/>
      <c r="AUD305" s="802"/>
      <c r="AUE305" s="802"/>
      <c r="AUF305" s="802"/>
      <c r="AUG305" s="802"/>
      <c r="AUH305" s="802"/>
      <c r="AUI305" s="802"/>
      <c r="AUJ305" s="802"/>
      <c r="AUK305" s="802"/>
      <c r="AUL305" s="802"/>
      <c r="AUM305" s="802"/>
      <c r="AUN305" s="802"/>
      <c r="AUO305" s="802"/>
      <c r="AUP305" s="801"/>
      <c r="AUQ305" s="802"/>
      <c r="AUR305" s="801"/>
      <c r="AUS305" s="802"/>
      <c r="AUT305" s="801"/>
      <c r="AUU305" s="802"/>
      <c r="AUV305" s="802"/>
      <c r="AUW305" s="802"/>
      <c r="AUX305" s="802"/>
      <c r="AUY305" s="802"/>
      <c r="AUZ305" s="802"/>
      <c r="AVA305" s="802"/>
      <c r="AVB305" s="802"/>
      <c r="AVC305" s="802"/>
      <c r="AVD305" s="802"/>
      <c r="AVE305" s="802"/>
      <c r="AVF305" s="802"/>
      <c r="AVG305" s="802"/>
      <c r="AVH305" s="802"/>
      <c r="AVI305" s="802"/>
      <c r="AVJ305" s="808"/>
      <c r="AVK305" s="808"/>
      <c r="AVL305" s="808"/>
      <c r="AVM305" s="808"/>
      <c r="AVN305" s="808"/>
      <c r="AVO305" s="808"/>
      <c r="AVP305" s="808"/>
      <c r="AVQ305" s="808"/>
      <c r="AVR305" s="808"/>
      <c r="AVS305" s="808"/>
      <c r="AVT305" s="808"/>
      <c r="AVU305" s="809"/>
      <c r="AVV305" s="809"/>
      <c r="AVW305" s="809"/>
      <c r="AVX305" s="809"/>
      <c r="AVY305" s="809"/>
      <c r="AVZ305" s="809"/>
      <c r="AWA305" s="809"/>
      <c r="AWB305" s="809"/>
      <c r="AWC305" s="809"/>
      <c r="AWD305" s="809"/>
      <c r="AWE305" s="809"/>
      <c r="AWF305" s="809"/>
      <c r="AWG305" s="809"/>
      <c r="AWH305" s="809"/>
      <c r="AWI305" s="809"/>
      <c r="AWJ305" s="809"/>
      <c r="AWK305" s="809"/>
      <c r="AWL305" s="809"/>
      <c r="AWM305" s="809"/>
      <c r="AWN305" s="809"/>
      <c r="AWO305" s="809"/>
      <c r="AWP305" s="809"/>
      <c r="AWQ305" s="809"/>
      <c r="AWR305" s="808"/>
      <c r="AWS305" s="761"/>
      <c r="AWT305" s="808"/>
      <c r="AWU305" s="809"/>
      <c r="AWV305" s="809"/>
      <c r="AWW305" s="809"/>
      <c r="AWX305" s="809"/>
      <c r="AWY305" s="809"/>
      <c r="AWZ305" s="809"/>
      <c r="AXA305" s="809"/>
      <c r="AXB305" s="809"/>
      <c r="AXC305" s="809"/>
      <c r="AXD305" s="809"/>
      <c r="AXE305" s="809"/>
      <c r="AXF305" s="809"/>
      <c r="AXG305" s="809"/>
      <c r="AXH305" s="809"/>
      <c r="AXI305" s="809"/>
      <c r="AXJ305" s="809"/>
      <c r="AXK305" s="809"/>
      <c r="AXL305" s="809"/>
      <c r="AXM305" s="809"/>
      <c r="AXN305" s="809"/>
      <c r="AXO305" s="809"/>
      <c r="AXP305" s="809"/>
      <c r="AXQ305" s="809"/>
      <c r="AXR305" s="809"/>
      <c r="AXS305" s="809"/>
      <c r="AXT305" s="809"/>
      <c r="AXU305" s="809"/>
      <c r="AXV305" s="809"/>
      <c r="AXW305" s="809"/>
      <c r="AXX305" s="809"/>
      <c r="AXY305" s="809"/>
      <c r="AXZ305" s="809"/>
      <c r="AYA305" s="809"/>
      <c r="AYB305" s="809"/>
      <c r="AYC305" s="809"/>
      <c r="AYD305" s="808"/>
      <c r="AYE305" s="808"/>
      <c r="AYF305" s="809"/>
      <c r="AYG305" s="808"/>
      <c r="AYH305" s="810"/>
      <c r="AYI305" s="810"/>
      <c r="AYJ305" s="810"/>
      <c r="AYK305" s="810"/>
      <c r="AYL305" s="810"/>
      <c r="AYM305" s="810"/>
      <c r="AYN305" s="810"/>
      <c r="AYO305" s="810"/>
      <c r="AYP305" s="810"/>
      <c r="AYQ305" s="810"/>
      <c r="AYR305" s="810"/>
      <c r="AYS305" s="810"/>
      <c r="AYT305" s="810"/>
      <c r="AYU305" s="810"/>
      <c r="AYV305" s="810"/>
      <c r="AYW305" s="810"/>
      <c r="AYX305" s="810"/>
      <c r="AYY305" s="810"/>
      <c r="AYZ305" s="810"/>
      <c r="AZA305" s="810"/>
      <c r="AZB305" s="810"/>
      <c r="AZC305" s="810"/>
      <c r="AZD305" s="810"/>
      <c r="AZE305" s="810"/>
      <c r="AZF305" s="810"/>
      <c r="AZG305" s="810"/>
      <c r="AZH305" s="810"/>
      <c r="AZI305" s="810"/>
      <c r="AZJ305" s="810"/>
      <c r="AZK305" s="810"/>
      <c r="AZL305" s="810"/>
      <c r="AZM305" s="810"/>
      <c r="AZN305" s="810"/>
      <c r="AZO305" s="810"/>
      <c r="AZP305" s="809"/>
      <c r="AZQ305" s="802"/>
      <c r="AZR305" s="802"/>
      <c r="AZS305" s="802"/>
    </row>
    <row r="306" spans="45:920 1123:1371" s="793" customFormat="1" ht="13.5">
      <c r="AS306" s="802"/>
      <c r="AT306" s="802"/>
      <c r="AU306" s="802"/>
      <c r="AV306" s="802"/>
      <c r="AW306" s="802"/>
      <c r="AX306" s="802"/>
      <c r="AY306" s="802"/>
      <c r="AZ306" s="802"/>
      <c r="BA306" s="802"/>
      <c r="BB306" s="802"/>
      <c r="BC306" s="802"/>
      <c r="BD306" s="802"/>
      <c r="BE306" s="802"/>
      <c r="BF306" s="802"/>
      <c r="BG306" s="802"/>
      <c r="BH306" s="802"/>
      <c r="BI306" s="802"/>
      <c r="BJ306" s="802"/>
      <c r="BK306" s="802"/>
      <c r="BL306" s="802"/>
      <c r="BM306" s="802"/>
      <c r="BN306" s="802"/>
      <c r="BO306" s="802"/>
      <c r="BP306" s="802"/>
      <c r="BQ306" s="802"/>
      <c r="BR306" s="802"/>
      <c r="BS306" s="802"/>
      <c r="BT306" s="802"/>
      <c r="BU306" s="802"/>
      <c r="BV306" s="802"/>
      <c r="BW306" s="802"/>
      <c r="BX306" s="802"/>
      <c r="BY306" s="802"/>
      <c r="BZ306" s="802"/>
      <c r="CA306" s="802"/>
      <c r="CB306" s="802"/>
      <c r="CC306" s="802"/>
      <c r="CD306" s="802"/>
      <c r="CE306" s="802"/>
      <c r="CF306" s="802"/>
      <c r="CG306" s="802"/>
      <c r="CH306" s="802"/>
      <c r="CI306" s="802"/>
      <c r="CJ306" s="802"/>
      <c r="CK306" s="802"/>
      <c r="CL306" s="802"/>
      <c r="CM306" s="802"/>
      <c r="CN306" s="802"/>
      <c r="CO306" s="802"/>
      <c r="CP306" s="802"/>
      <c r="CQ306" s="802"/>
      <c r="CR306" s="802"/>
      <c r="CS306" s="802"/>
      <c r="CT306" s="802"/>
      <c r="CU306" s="802"/>
      <c r="CV306" s="802"/>
      <c r="CW306" s="802"/>
      <c r="CX306" s="802"/>
      <c r="CY306" s="802"/>
      <c r="CZ306" s="802"/>
      <c r="DA306" s="802"/>
      <c r="DB306" s="802"/>
      <c r="DC306" s="802"/>
      <c r="DD306" s="802"/>
      <c r="DE306" s="802"/>
      <c r="DF306" s="802"/>
      <c r="DG306" s="802"/>
      <c r="DH306" s="802"/>
      <c r="DI306" s="802"/>
      <c r="DJ306" s="802"/>
      <c r="DK306" s="802"/>
      <c r="DL306" s="802"/>
      <c r="DM306" s="802"/>
      <c r="DN306" s="802"/>
      <c r="DO306" s="802"/>
      <c r="DP306" s="802"/>
      <c r="DQ306" s="802"/>
      <c r="DR306" s="802"/>
      <c r="DS306" s="802"/>
      <c r="DT306" s="802"/>
      <c r="DU306" s="802"/>
      <c r="DV306" s="802"/>
      <c r="DW306" s="802"/>
      <c r="DX306" s="802"/>
      <c r="DY306" s="802"/>
      <c r="DZ306" s="802"/>
      <c r="EA306" s="802"/>
      <c r="EB306" s="802"/>
      <c r="EC306" s="802"/>
      <c r="ED306" s="802"/>
      <c r="EE306" s="802"/>
      <c r="EF306" s="802"/>
      <c r="EG306" s="802"/>
      <c r="EH306" s="802"/>
      <c r="EI306" s="802"/>
      <c r="EJ306" s="802"/>
      <c r="EK306" s="802"/>
      <c r="EL306" s="802"/>
      <c r="EM306" s="802"/>
      <c r="EN306" s="802"/>
      <c r="EO306" s="802"/>
      <c r="EP306" s="802"/>
      <c r="EQ306" s="802"/>
      <c r="ER306" s="802"/>
      <c r="ES306" s="802"/>
      <c r="ET306" s="802"/>
      <c r="EU306" s="802"/>
      <c r="EV306" s="802"/>
      <c r="EW306" s="802"/>
      <c r="EX306" s="802"/>
      <c r="EY306" s="802"/>
      <c r="EZ306" s="802"/>
      <c r="FA306" s="802"/>
      <c r="FB306" s="802"/>
      <c r="FC306" s="802"/>
      <c r="FD306" s="802"/>
      <c r="FE306" s="802"/>
      <c r="FF306" s="802"/>
      <c r="FG306" s="802"/>
      <c r="FH306" s="802"/>
      <c r="FI306" s="802"/>
      <c r="FJ306" s="802"/>
      <c r="FK306" s="802"/>
      <c r="FL306" s="802"/>
      <c r="FM306" s="802"/>
      <c r="FN306" s="802"/>
      <c r="FO306" s="802"/>
      <c r="FP306" s="802"/>
      <c r="FQ306" s="802"/>
      <c r="FR306" s="802"/>
      <c r="FS306" s="802"/>
      <c r="FT306" s="802"/>
      <c r="FU306" s="802"/>
      <c r="FV306" s="802"/>
      <c r="FW306" s="802"/>
      <c r="FX306" s="802"/>
      <c r="FY306" s="802"/>
      <c r="FZ306" s="802"/>
      <c r="GA306" s="802"/>
      <c r="GB306" s="802"/>
      <c r="GC306" s="802"/>
      <c r="GD306" s="802"/>
      <c r="GE306" s="802"/>
      <c r="GF306" s="802"/>
      <c r="GG306" s="802"/>
      <c r="GH306" s="802"/>
      <c r="GI306" s="802"/>
      <c r="GJ306" s="802"/>
      <c r="GK306" s="802"/>
      <c r="GL306" s="802"/>
      <c r="GM306" s="802"/>
      <c r="GN306" s="802"/>
      <c r="GO306" s="802"/>
      <c r="GP306" s="802"/>
      <c r="GQ306" s="802"/>
      <c r="GR306" s="802"/>
      <c r="GS306" s="802"/>
      <c r="GT306" s="802"/>
      <c r="GU306" s="802"/>
      <c r="GV306" s="802"/>
      <c r="GW306" s="802"/>
      <c r="GX306" s="802"/>
      <c r="GY306" s="802"/>
      <c r="GZ306" s="802"/>
      <c r="HA306" s="802"/>
      <c r="HB306" s="802"/>
      <c r="HC306" s="802"/>
      <c r="HD306" s="802"/>
      <c r="HE306" s="802"/>
      <c r="HF306" s="802"/>
      <c r="HG306" s="802"/>
      <c r="HH306" s="802"/>
      <c r="HI306" s="802"/>
      <c r="HJ306" s="802"/>
      <c r="HK306" s="802"/>
      <c r="HL306" s="802"/>
      <c r="HM306" s="802"/>
      <c r="HN306" s="802"/>
      <c r="HO306" s="802"/>
      <c r="HP306" s="802"/>
      <c r="HQ306" s="802"/>
      <c r="HR306" s="802"/>
      <c r="HS306" s="802"/>
      <c r="HT306" s="802"/>
      <c r="HU306" s="802"/>
      <c r="HV306" s="802"/>
      <c r="HW306" s="802"/>
      <c r="HX306" s="802"/>
      <c r="HY306" s="802"/>
      <c r="HZ306" s="802"/>
      <c r="IA306" s="802"/>
      <c r="IB306" s="802"/>
      <c r="IC306" s="802"/>
      <c r="ID306" s="802"/>
      <c r="IE306" s="802"/>
      <c r="IF306" s="802"/>
      <c r="IG306" s="802"/>
      <c r="IH306" s="802"/>
      <c r="II306" s="802"/>
      <c r="IJ306" s="802"/>
      <c r="IK306" s="802"/>
      <c r="IL306" s="802"/>
      <c r="IM306" s="802"/>
      <c r="IN306" s="802"/>
      <c r="IO306" s="802"/>
      <c r="IP306" s="802"/>
      <c r="IQ306" s="802"/>
      <c r="IR306" s="802"/>
      <c r="IS306" s="802"/>
      <c r="IT306" s="802"/>
      <c r="IU306" s="802"/>
      <c r="IV306" s="802"/>
      <c r="IW306" s="802"/>
      <c r="IX306" s="802"/>
      <c r="IY306" s="802"/>
      <c r="IZ306" s="802"/>
      <c r="JA306" s="802"/>
      <c r="JB306" s="802"/>
      <c r="JC306" s="802"/>
      <c r="JD306" s="802"/>
      <c r="JE306" s="802"/>
      <c r="JF306" s="802"/>
      <c r="JG306" s="802"/>
      <c r="JH306" s="802"/>
      <c r="JI306" s="802"/>
      <c r="JJ306" s="802"/>
      <c r="JK306" s="802"/>
      <c r="JL306" s="802"/>
      <c r="JM306" s="802"/>
      <c r="JN306" s="802"/>
      <c r="JO306" s="802"/>
      <c r="JP306" s="802"/>
      <c r="JQ306" s="802"/>
      <c r="JR306" s="802"/>
      <c r="JS306" s="802"/>
      <c r="JT306" s="802"/>
      <c r="JU306" s="802"/>
      <c r="JV306" s="802"/>
      <c r="JW306" s="802"/>
      <c r="JX306" s="802"/>
      <c r="JY306" s="802"/>
      <c r="JZ306" s="802"/>
      <c r="KA306" s="802"/>
      <c r="KB306" s="802"/>
      <c r="KC306" s="802"/>
      <c r="KD306" s="802"/>
      <c r="KE306" s="802"/>
      <c r="KF306" s="802"/>
      <c r="KG306" s="802"/>
      <c r="KH306" s="802"/>
      <c r="KI306" s="802"/>
      <c r="KJ306" s="802"/>
      <c r="KK306" s="802"/>
      <c r="KL306" s="802"/>
      <c r="KM306" s="802"/>
      <c r="KN306" s="802"/>
      <c r="KO306" s="802"/>
      <c r="KP306" s="802"/>
      <c r="KQ306" s="802"/>
      <c r="KR306" s="802"/>
      <c r="KS306" s="802"/>
      <c r="KT306" s="802"/>
      <c r="KU306" s="802"/>
      <c r="KV306" s="802"/>
      <c r="KW306" s="802"/>
      <c r="KX306" s="802"/>
      <c r="KY306" s="802"/>
      <c r="KZ306" s="802"/>
      <c r="LA306" s="802"/>
      <c r="LB306" s="802"/>
      <c r="LC306" s="802"/>
      <c r="LD306" s="802"/>
      <c r="LE306" s="802"/>
      <c r="LF306" s="802"/>
      <c r="LG306" s="802"/>
      <c r="LH306" s="802"/>
      <c r="LI306" s="802"/>
      <c r="LJ306" s="802"/>
      <c r="LK306" s="802"/>
      <c r="LL306" s="802"/>
      <c r="LM306" s="802"/>
      <c r="LN306" s="802"/>
      <c r="LO306" s="802"/>
      <c r="LP306" s="802"/>
      <c r="LQ306" s="802"/>
      <c r="LR306" s="802"/>
      <c r="LS306" s="802"/>
      <c r="LT306" s="802"/>
      <c r="LU306" s="802"/>
      <c r="LV306" s="802"/>
      <c r="LW306" s="802"/>
      <c r="LX306" s="802"/>
      <c r="LY306" s="802"/>
      <c r="LZ306" s="802"/>
      <c r="MA306" s="802"/>
      <c r="MB306" s="802"/>
      <c r="MC306" s="802"/>
      <c r="MD306" s="802"/>
      <c r="ME306" s="802"/>
      <c r="MF306" s="802"/>
      <c r="MG306" s="802"/>
      <c r="MH306" s="802"/>
      <c r="MI306" s="802"/>
      <c r="MJ306" s="802"/>
      <c r="MK306" s="802"/>
      <c r="ML306" s="802"/>
      <c r="MM306" s="802"/>
      <c r="MN306" s="802"/>
      <c r="MO306" s="802"/>
      <c r="MP306" s="802"/>
      <c r="MQ306" s="802"/>
      <c r="MR306" s="802"/>
      <c r="MS306" s="802"/>
      <c r="MT306" s="802"/>
      <c r="MU306" s="802"/>
      <c r="MV306" s="802"/>
      <c r="MW306" s="802"/>
      <c r="MX306" s="802"/>
      <c r="MY306" s="802"/>
      <c r="MZ306" s="802"/>
      <c r="NA306" s="802"/>
      <c r="NB306" s="802"/>
      <c r="NC306" s="802"/>
      <c r="ND306" s="802"/>
      <c r="NE306" s="802"/>
      <c r="NF306" s="802"/>
      <c r="NG306" s="802"/>
      <c r="NH306" s="802"/>
      <c r="NI306" s="802"/>
      <c r="NJ306" s="802"/>
      <c r="NK306" s="802"/>
      <c r="NL306" s="802"/>
      <c r="NM306" s="802"/>
      <c r="NN306" s="802"/>
      <c r="NO306" s="802"/>
      <c r="NP306" s="802"/>
      <c r="NQ306" s="802"/>
      <c r="NR306" s="802"/>
      <c r="NS306" s="802"/>
      <c r="NT306" s="802"/>
      <c r="NU306" s="802"/>
      <c r="NV306" s="802"/>
      <c r="NW306" s="802"/>
      <c r="NX306" s="802"/>
      <c r="NY306" s="802"/>
      <c r="NZ306" s="802"/>
      <c r="OA306" s="802"/>
      <c r="OB306" s="802"/>
      <c r="OC306" s="802"/>
      <c r="OD306" s="802"/>
      <c r="OE306" s="802"/>
      <c r="OF306" s="802"/>
      <c r="OG306" s="802"/>
      <c r="OH306" s="802"/>
      <c r="OI306" s="802"/>
      <c r="OJ306" s="802"/>
      <c r="OK306" s="802"/>
      <c r="OL306" s="802"/>
      <c r="OM306" s="802"/>
      <c r="ON306" s="802"/>
      <c r="OO306" s="802"/>
      <c r="OP306" s="802"/>
      <c r="OQ306" s="802"/>
      <c r="OR306" s="802"/>
      <c r="OS306" s="802"/>
      <c r="OT306" s="802"/>
      <c r="OU306" s="802"/>
      <c r="OV306" s="802"/>
      <c r="OW306" s="802"/>
      <c r="OX306" s="802"/>
      <c r="OY306" s="802"/>
      <c r="OZ306" s="802"/>
      <c r="PA306" s="802"/>
      <c r="PB306" s="802"/>
      <c r="PC306" s="802"/>
      <c r="PD306" s="802"/>
      <c r="PE306" s="802"/>
      <c r="PF306" s="802"/>
      <c r="PG306" s="802"/>
      <c r="PH306" s="802"/>
      <c r="PI306" s="802"/>
      <c r="PJ306" s="802"/>
      <c r="PK306" s="802"/>
      <c r="PL306" s="802"/>
      <c r="PM306" s="802"/>
      <c r="PN306" s="802"/>
      <c r="PO306" s="802"/>
      <c r="PP306" s="802"/>
      <c r="PQ306" s="802"/>
      <c r="PR306" s="802"/>
      <c r="PS306" s="802"/>
      <c r="PT306" s="802"/>
      <c r="PU306" s="802"/>
      <c r="PV306" s="802"/>
      <c r="PW306" s="802"/>
      <c r="PX306" s="802"/>
      <c r="PY306" s="802"/>
      <c r="PZ306" s="802"/>
      <c r="QA306" s="802"/>
      <c r="QB306" s="802"/>
      <c r="QC306" s="802"/>
      <c r="QD306" s="802"/>
      <c r="QE306" s="802"/>
      <c r="QF306" s="802"/>
      <c r="QG306" s="802"/>
      <c r="QH306" s="802"/>
      <c r="QI306" s="802"/>
      <c r="QJ306" s="802"/>
      <c r="QK306" s="802"/>
      <c r="QL306" s="802"/>
      <c r="QM306" s="802"/>
      <c r="QN306" s="802"/>
      <c r="QO306" s="802"/>
      <c r="QP306" s="802"/>
      <c r="QQ306" s="802"/>
      <c r="QR306" s="802"/>
      <c r="QS306" s="802"/>
      <c r="QT306" s="802"/>
      <c r="QU306" s="802"/>
      <c r="QV306" s="802"/>
      <c r="QW306" s="802"/>
      <c r="QX306" s="802"/>
      <c r="QY306" s="802"/>
      <c r="QZ306" s="802"/>
      <c r="RA306" s="802"/>
      <c r="RB306" s="802"/>
      <c r="RC306" s="802"/>
      <c r="RD306" s="802"/>
      <c r="RE306" s="802"/>
      <c r="RF306" s="802"/>
      <c r="RG306" s="802"/>
      <c r="RH306" s="802"/>
      <c r="RI306" s="802"/>
      <c r="RJ306" s="802"/>
      <c r="RK306" s="802"/>
      <c r="RL306" s="802"/>
      <c r="RM306" s="802"/>
      <c r="RN306" s="802"/>
      <c r="RO306" s="802"/>
      <c r="RP306" s="802"/>
      <c r="RQ306" s="802"/>
      <c r="RR306" s="802"/>
      <c r="RS306" s="802"/>
      <c r="RT306" s="802"/>
      <c r="RU306" s="802"/>
      <c r="RV306" s="802"/>
      <c r="RW306" s="802"/>
      <c r="RX306" s="802"/>
      <c r="RY306" s="802"/>
      <c r="RZ306" s="802"/>
      <c r="SA306" s="802"/>
      <c r="SB306" s="802"/>
      <c r="SC306" s="802"/>
      <c r="SD306" s="802"/>
      <c r="SE306" s="802"/>
      <c r="SF306" s="802"/>
      <c r="SG306" s="802"/>
      <c r="SH306" s="802"/>
      <c r="SI306" s="802"/>
      <c r="SJ306" s="802"/>
      <c r="SK306" s="802"/>
      <c r="SL306" s="802"/>
      <c r="SM306" s="802"/>
      <c r="SN306" s="802"/>
      <c r="SO306" s="802"/>
      <c r="SP306" s="802"/>
      <c r="SQ306" s="802"/>
      <c r="SR306" s="802"/>
      <c r="SS306" s="802"/>
      <c r="ST306" s="802"/>
      <c r="SU306" s="802"/>
      <c r="SV306" s="802"/>
      <c r="SW306" s="802"/>
      <c r="SX306" s="802"/>
      <c r="SY306" s="802"/>
      <c r="SZ306" s="802"/>
      <c r="TA306" s="802"/>
      <c r="TB306" s="802"/>
      <c r="TC306" s="802"/>
      <c r="TD306" s="802"/>
      <c r="TE306" s="802"/>
      <c r="TF306" s="802"/>
      <c r="TG306" s="802"/>
      <c r="TH306" s="802"/>
      <c r="TI306" s="802"/>
      <c r="TJ306" s="802"/>
      <c r="TK306" s="802"/>
      <c r="TL306" s="802"/>
      <c r="TM306" s="802"/>
      <c r="TN306" s="802"/>
      <c r="TO306" s="802"/>
      <c r="TP306" s="802"/>
      <c r="TQ306" s="802"/>
      <c r="TR306" s="802"/>
      <c r="TS306" s="802"/>
      <c r="TT306" s="802"/>
      <c r="TU306" s="802"/>
      <c r="TV306" s="802"/>
      <c r="TW306" s="802"/>
      <c r="TX306" s="802"/>
      <c r="TY306" s="802"/>
      <c r="TZ306" s="802"/>
      <c r="UA306" s="802"/>
      <c r="UB306" s="802"/>
      <c r="UC306" s="802"/>
      <c r="UD306" s="802"/>
      <c r="UE306" s="802"/>
      <c r="UF306" s="802"/>
      <c r="UG306" s="802"/>
      <c r="UH306" s="802"/>
      <c r="UI306" s="802"/>
      <c r="UJ306" s="802"/>
      <c r="UK306" s="802"/>
      <c r="UL306" s="802"/>
      <c r="UM306" s="802"/>
      <c r="UN306" s="802"/>
      <c r="UO306" s="802"/>
      <c r="UP306" s="802"/>
      <c r="UQ306" s="802"/>
      <c r="UR306" s="802"/>
      <c r="US306" s="802"/>
      <c r="UT306" s="802"/>
      <c r="UU306" s="802"/>
      <c r="UV306" s="802"/>
      <c r="UW306" s="802"/>
      <c r="UX306" s="802"/>
      <c r="UY306" s="802"/>
      <c r="UZ306" s="802"/>
      <c r="VA306" s="802"/>
      <c r="VB306" s="802"/>
      <c r="VC306" s="802"/>
      <c r="VD306" s="802"/>
      <c r="VE306" s="802"/>
      <c r="VF306" s="802"/>
      <c r="VG306" s="802"/>
      <c r="VH306" s="802"/>
      <c r="VI306" s="802"/>
      <c r="VJ306" s="802"/>
      <c r="VK306" s="802"/>
      <c r="VL306" s="802"/>
      <c r="VM306" s="802"/>
      <c r="VN306" s="802"/>
      <c r="VO306" s="802"/>
      <c r="VP306" s="802"/>
      <c r="VQ306" s="802"/>
      <c r="VR306" s="802"/>
      <c r="VS306" s="802"/>
      <c r="VT306" s="802"/>
      <c r="VU306" s="802"/>
      <c r="VV306" s="802"/>
      <c r="VW306" s="802"/>
      <c r="VX306" s="802"/>
      <c r="VY306" s="802"/>
      <c r="VZ306" s="802"/>
      <c r="WA306" s="802"/>
      <c r="WB306" s="802"/>
      <c r="WC306" s="802"/>
      <c r="WD306" s="802"/>
      <c r="WE306" s="802"/>
      <c r="WF306" s="802"/>
      <c r="WG306" s="802"/>
      <c r="WH306" s="802"/>
      <c r="WI306" s="802"/>
      <c r="WJ306" s="802"/>
      <c r="WK306" s="802"/>
      <c r="WL306" s="802"/>
      <c r="WM306" s="802"/>
      <c r="WN306" s="802"/>
      <c r="WO306" s="802"/>
      <c r="WP306" s="802"/>
      <c r="WQ306" s="802"/>
      <c r="WR306" s="802"/>
      <c r="WS306" s="802"/>
      <c r="WT306" s="802"/>
      <c r="WU306" s="802"/>
      <c r="WV306" s="802"/>
      <c r="WW306" s="802"/>
      <c r="WX306" s="802"/>
      <c r="WY306" s="802"/>
      <c r="WZ306" s="802"/>
      <c r="XA306" s="802"/>
      <c r="XB306" s="802"/>
      <c r="XC306" s="802"/>
      <c r="XD306" s="802"/>
      <c r="XE306" s="802"/>
      <c r="XF306" s="802"/>
      <c r="XG306" s="802"/>
      <c r="XH306" s="802"/>
      <c r="XI306" s="802"/>
      <c r="XJ306" s="802"/>
      <c r="XK306" s="802"/>
      <c r="XL306" s="802"/>
      <c r="XM306" s="802"/>
      <c r="XN306" s="802"/>
      <c r="XO306" s="802"/>
      <c r="XP306" s="802"/>
      <c r="XQ306" s="802"/>
      <c r="XR306" s="802"/>
      <c r="XS306" s="802"/>
      <c r="XT306" s="802"/>
      <c r="XU306" s="802"/>
      <c r="XV306" s="802"/>
      <c r="XW306" s="802"/>
      <c r="XX306" s="802"/>
      <c r="XY306" s="802"/>
      <c r="XZ306" s="802"/>
      <c r="YA306" s="802"/>
      <c r="YB306" s="802"/>
      <c r="YC306" s="802"/>
      <c r="YD306" s="802"/>
      <c r="YE306" s="802"/>
      <c r="YF306" s="802"/>
      <c r="YG306" s="802"/>
      <c r="YH306" s="802"/>
      <c r="YI306" s="802"/>
      <c r="YJ306" s="802"/>
      <c r="YK306" s="802"/>
      <c r="YL306" s="802"/>
      <c r="YM306" s="802"/>
      <c r="YN306" s="802"/>
      <c r="YO306" s="802"/>
      <c r="YP306" s="802"/>
      <c r="YQ306" s="802"/>
      <c r="YR306" s="802"/>
      <c r="YS306" s="802"/>
      <c r="YT306" s="802"/>
      <c r="YU306" s="802"/>
      <c r="YV306" s="802"/>
      <c r="YW306" s="802"/>
      <c r="YX306" s="802"/>
      <c r="YY306" s="802"/>
      <c r="YZ306" s="802"/>
      <c r="ZA306" s="802"/>
      <c r="ZB306" s="802"/>
      <c r="ZC306" s="802"/>
      <c r="ZD306" s="802"/>
      <c r="ZE306" s="802"/>
      <c r="ZF306" s="802"/>
      <c r="ZG306" s="802"/>
      <c r="ZH306" s="802"/>
      <c r="ZI306" s="802"/>
      <c r="ZJ306" s="802"/>
      <c r="ZK306" s="802"/>
      <c r="ZL306" s="802"/>
      <c r="ZM306" s="802"/>
      <c r="ZN306" s="802"/>
      <c r="ZO306" s="802"/>
      <c r="ZP306" s="802"/>
      <c r="ZQ306" s="802"/>
      <c r="ZR306" s="802"/>
      <c r="ZS306" s="802"/>
      <c r="ZT306" s="802"/>
      <c r="ZU306" s="802"/>
      <c r="ZV306" s="802"/>
      <c r="ZW306" s="802"/>
      <c r="ZX306" s="802"/>
      <c r="ZY306" s="802"/>
      <c r="ZZ306" s="802"/>
      <c r="AAA306" s="802"/>
      <c r="AAB306" s="802"/>
      <c r="AAC306" s="802"/>
      <c r="AAD306" s="802"/>
      <c r="AAE306" s="802"/>
      <c r="AAF306" s="802"/>
      <c r="AAG306" s="802"/>
      <c r="AAH306" s="802"/>
      <c r="AAI306" s="802"/>
      <c r="AAJ306" s="802"/>
      <c r="AAK306" s="802"/>
      <c r="AAL306" s="802"/>
      <c r="AAM306" s="802"/>
      <c r="AAN306" s="802"/>
      <c r="AAO306" s="802"/>
      <c r="AAP306" s="802"/>
      <c r="AAQ306" s="802"/>
      <c r="AAR306" s="802"/>
      <c r="AAS306" s="802"/>
      <c r="AAT306" s="802"/>
      <c r="AAU306" s="802"/>
      <c r="AAV306" s="802"/>
      <c r="AAW306" s="802"/>
      <c r="AAX306" s="802"/>
      <c r="AAY306" s="802"/>
      <c r="AAZ306" s="802"/>
      <c r="ABA306" s="802"/>
      <c r="ABB306" s="802"/>
      <c r="ABC306" s="802"/>
      <c r="ABD306" s="802"/>
      <c r="ABE306" s="802"/>
      <c r="ABF306" s="802"/>
      <c r="ABG306" s="802"/>
      <c r="ABH306" s="802"/>
      <c r="ABI306" s="802"/>
      <c r="ABJ306" s="802"/>
      <c r="ABK306" s="802"/>
      <c r="ABL306" s="802"/>
      <c r="ABM306" s="802"/>
      <c r="ABN306" s="802"/>
      <c r="ABO306" s="802"/>
      <c r="ABP306" s="802"/>
      <c r="ABQ306" s="802"/>
      <c r="ABR306" s="802"/>
      <c r="ABS306" s="802"/>
      <c r="ABT306" s="802"/>
      <c r="ABU306" s="802"/>
      <c r="ABV306" s="802"/>
      <c r="ABW306" s="802"/>
      <c r="ABX306" s="802"/>
      <c r="ABY306" s="802"/>
      <c r="ABZ306" s="802"/>
      <c r="ACA306" s="802"/>
      <c r="ACB306" s="802"/>
      <c r="ACC306" s="802"/>
      <c r="ACD306" s="802"/>
      <c r="ACE306" s="802"/>
      <c r="ACF306" s="802"/>
      <c r="ACG306" s="802"/>
      <c r="ACH306" s="802"/>
      <c r="ACI306" s="802"/>
      <c r="ACJ306" s="802"/>
      <c r="ACK306" s="802"/>
      <c r="ACL306" s="802"/>
      <c r="ACM306" s="802"/>
      <c r="ACN306" s="802"/>
      <c r="ACO306" s="802"/>
      <c r="ACP306" s="802"/>
      <c r="ACQ306" s="802"/>
      <c r="ACR306" s="802"/>
      <c r="ACS306" s="802"/>
      <c r="ACT306" s="802"/>
      <c r="ACU306" s="802"/>
      <c r="ACV306" s="802"/>
      <c r="ACW306" s="802"/>
      <c r="ACX306" s="802"/>
      <c r="ACY306" s="802"/>
      <c r="ACZ306" s="802"/>
      <c r="ADA306" s="802"/>
      <c r="ADB306" s="802"/>
      <c r="ADC306" s="802"/>
      <c r="ADD306" s="802"/>
      <c r="ADE306" s="802"/>
      <c r="ADF306" s="802"/>
      <c r="ADG306" s="802"/>
      <c r="ADH306" s="802"/>
      <c r="ADI306" s="802"/>
      <c r="ADJ306" s="802"/>
      <c r="ADK306" s="802"/>
      <c r="ADL306" s="802"/>
      <c r="ADM306" s="802"/>
      <c r="ADN306" s="802"/>
      <c r="ADO306" s="802"/>
      <c r="ADP306" s="802"/>
      <c r="ADQ306" s="802"/>
      <c r="ADR306" s="802"/>
      <c r="ADS306" s="802"/>
      <c r="ADT306" s="802"/>
      <c r="ADU306" s="802"/>
      <c r="ADV306" s="802"/>
      <c r="ADW306" s="802"/>
      <c r="ADX306" s="802"/>
      <c r="ADY306" s="802"/>
      <c r="ADZ306" s="802"/>
      <c r="AEA306" s="802"/>
      <c r="AEB306" s="802"/>
      <c r="AEC306" s="802"/>
      <c r="AED306" s="802"/>
      <c r="AEE306" s="802"/>
      <c r="AEF306" s="802"/>
      <c r="AEG306" s="802"/>
      <c r="AEH306" s="802"/>
      <c r="AEI306" s="802"/>
      <c r="AEJ306" s="802"/>
      <c r="AEK306" s="802"/>
      <c r="AEL306" s="802"/>
      <c r="AEM306" s="802"/>
      <c r="AEN306" s="802"/>
      <c r="AEO306" s="802"/>
      <c r="AEP306" s="802"/>
      <c r="AEQ306" s="802"/>
      <c r="AER306" s="802"/>
      <c r="AES306" s="802"/>
      <c r="AET306" s="802"/>
      <c r="AEU306" s="802"/>
      <c r="AEV306" s="802"/>
      <c r="AEW306" s="802"/>
      <c r="AEX306" s="802"/>
      <c r="AEY306" s="802"/>
      <c r="AEZ306" s="802"/>
      <c r="AFA306" s="802"/>
      <c r="AFB306" s="802"/>
      <c r="AFC306" s="802"/>
      <c r="AFD306" s="802"/>
      <c r="AFE306" s="802"/>
      <c r="AFF306" s="802"/>
      <c r="AFG306" s="802"/>
      <c r="AFH306" s="802"/>
      <c r="AFI306" s="802"/>
      <c r="AFJ306" s="802"/>
      <c r="AFK306" s="802"/>
      <c r="AFL306" s="802"/>
      <c r="AFM306" s="802"/>
      <c r="AFN306" s="802"/>
      <c r="AFO306" s="802"/>
      <c r="AFP306" s="802"/>
      <c r="AFQ306" s="802"/>
      <c r="AFR306" s="802"/>
      <c r="AFS306" s="802"/>
      <c r="AFT306" s="802"/>
      <c r="AFU306" s="802"/>
      <c r="AFV306" s="802"/>
      <c r="AFW306" s="802"/>
      <c r="AFX306" s="802"/>
      <c r="AFY306" s="802"/>
      <c r="AFZ306" s="802"/>
      <c r="AGA306" s="802"/>
      <c r="AGB306" s="802"/>
      <c r="AGC306" s="802"/>
      <c r="AGD306" s="802"/>
      <c r="AGE306" s="802"/>
      <c r="AGF306" s="802"/>
      <c r="AGG306" s="802"/>
      <c r="AGH306" s="802"/>
      <c r="AGI306" s="802"/>
      <c r="AGJ306" s="802"/>
      <c r="AGK306" s="802"/>
      <c r="AGL306" s="802"/>
      <c r="AGM306" s="802"/>
      <c r="AGN306" s="802"/>
      <c r="AGO306" s="802"/>
      <c r="AGP306" s="802"/>
      <c r="AGQ306" s="802"/>
      <c r="AGR306" s="802"/>
      <c r="AGS306" s="802"/>
      <c r="AGT306" s="802"/>
      <c r="AGU306" s="802"/>
      <c r="AGV306" s="802"/>
      <c r="AGW306" s="802"/>
      <c r="AGX306" s="802"/>
      <c r="AGY306" s="802"/>
      <c r="AGZ306" s="802"/>
      <c r="AHA306" s="802"/>
      <c r="AHB306" s="802"/>
      <c r="AHC306" s="802"/>
      <c r="AHD306" s="802"/>
      <c r="AHE306" s="802"/>
      <c r="AHF306" s="802"/>
      <c r="AHG306" s="802"/>
      <c r="AHH306" s="802"/>
      <c r="AHI306" s="802"/>
      <c r="AHJ306" s="802"/>
      <c r="AHK306" s="802"/>
      <c r="AHL306" s="802"/>
      <c r="AHM306" s="802"/>
      <c r="AHN306" s="802"/>
      <c r="AHO306" s="802"/>
      <c r="AHP306" s="802"/>
      <c r="AHQ306" s="802"/>
      <c r="AHR306" s="802"/>
      <c r="AHS306" s="802"/>
      <c r="AHT306" s="802"/>
      <c r="AHU306" s="802"/>
      <c r="AHV306" s="802"/>
      <c r="AHW306" s="802"/>
      <c r="AHX306" s="802"/>
      <c r="AHY306" s="802"/>
      <c r="AHZ306" s="802"/>
      <c r="AIA306" s="802"/>
      <c r="AIB306" s="802"/>
      <c r="AIC306" s="802"/>
      <c r="AID306" s="802"/>
      <c r="AIE306" s="802"/>
      <c r="AIF306" s="802"/>
      <c r="AIG306" s="802"/>
      <c r="AIH306" s="802"/>
      <c r="AII306" s="802"/>
      <c r="AIJ306" s="802"/>
      <c r="AQE306" s="802"/>
      <c r="AQF306" s="802"/>
      <c r="AQG306" s="802"/>
      <c r="AQH306" s="802"/>
      <c r="AQI306" s="802"/>
      <c r="AQJ306" s="802"/>
      <c r="AQK306" s="802"/>
      <c r="AQL306" s="802"/>
      <c r="AQM306" s="802"/>
      <c r="AQN306" s="802"/>
      <c r="AQO306" s="802"/>
      <c r="AQP306" s="802"/>
      <c r="AQQ306" s="802"/>
      <c r="AQR306" s="802"/>
      <c r="AQS306" s="802"/>
      <c r="AQT306" s="802"/>
      <c r="AQU306" s="802"/>
      <c r="AQV306" s="802"/>
      <c r="AQW306" s="802"/>
      <c r="AQX306" s="802"/>
      <c r="AQY306" s="802"/>
      <c r="AQZ306" s="802"/>
      <c r="ARA306" s="802"/>
      <c r="ARB306" s="802"/>
      <c r="ARC306" s="802"/>
      <c r="ARD306" s="802"/>
      <c r="ARE306" s="802"/>
      <c r="ARF306" s="802"/>
      <c r="ARG306" s="802"/>
      <c r="ARH306" s="802"/>
      <c r="ARI306" s="802"/>
      <c r="ARJ306" s="802"/>
      <c r="ARK306" s="802"/>
      <c r="ARL306" s="802"/>
      <c r="ARM306" s="802"/>
      <c r="ARN306" s="802"/>
      <c r="ARO306" s="802"/>
      <c r="ARP306" s="802"/>
      <c r="ARQ306" s="802"/>
      <c r="ARR306" s="802"/>
      <c r="ARS306" s="802"/>
      <c r="ART306" s="802"/>
      <c r="ARU306" s="802"/>
      <c r="ARV306" s="802"/>
      <c r="ARW306" s="802"/>
      <c r="ARX306" s="802"/>
      <c r="ARY306" s="802"/>
      <c r="ARZ306" s="802"/>
      <c r="ASA306" s="802"/>
      <c r="ASB306" s="802"/>
      <c r="ASC306" s="802"/>
      <c r="ASD306" s="802"/>
      <c r="ASE306" s="802"/>
      <c r="ASF306" s="802"/>
      <c r="ASG306" s="802"/>
      <c r="ASH306" s="802"/>
      <c r="ASI306" s="802"/>
      <c r="ASJ306" s="802"/>
      <c r="ASK306" s="802"/>
      <c r="ASL306" s="802"/>
      <c r="ATP306" s="802"/>
      <c r="ATQ306" s="802"/>
      <c r="ATR306" s="802"/>
      <c r="ATS306" s="802"/>
      <c r="ATT306" s="802"/>
      <c r="ATU306" s="802"/>
      <c r="ATV306" s="802"/>
      <c r="ATW306" s="802"/>
      <c r="ATX306" s="802"/>
      <c r="ATY306" s="802"/>
      <c r="ATZ306" s="802"/>
      <c r="AUA306" s="802"/>
      <c r="AUB306" s="802"/>
      <c r="AUC306" s="802"/>
      <c r="AUD306" s="802"/>
      <c r="AUE306" s="802"/>
      <c r="AUF306" s="802"/>
      <c r="AUG306" s="802"/>
      <c r="AUH306" s="802"/>
      <c r="AUI306" s="802"/>
      <c r="AUJ306" s="802"/>
      <c r="AUK306" s="802"/>
      <c r="AUL306" s="802"/>
      <c r="AUM306" s="802"/>
      <c r="AUN306" s="802"/>
      <c r="AUO306" s="802"/>
      <c r="AUP306" s="801"/>
      <c r="AUQ306" s="802"/>
      <c r="AUR306" s="801"/>
      <c r="AUS306" s="802"/>
      <c r="AUT306" s="801"/>
      <c r="AUU306" s="802"/>
      <c r="AUV306" s="802"/>
      <c r="AUW306" s="802"/>
      <c r="AUX306" s="802"/>
      <c r="AUY306" s="802"/>
      <c r="AUZ306" s="802"/>
      <c r="AVA306" s="802"/>
      <c r="AVB306" s="802"/>
      <c r="AVC306" s="802"/>
      <c r="AVD306" s="802"/>
      <c r="AVE306" s="802"/>
      <c r="AVF306" s="802"/>
      <c r="AVG306" s="802"/>
      <c r="AVH306" s="802"/>
      <c r="AVI306" s="802"/>
      <c r="AVJ306" s="808"/>
      <c r="AVK306" s="808"/>
      <c r="AVL306" s="808"/>
      <c r="AVM306" s="808"/>
      <c r="AVN306" s="808"/>
      <c r="AVO306" s="808"/>
      <c r="AVP306" s="808"/>
      <c r="AVQ306" s="808"/>
      <c r="AVR306" s="808"/>
      <c r="AVS306" s="808"/>
      <c r="AVT306" s="808"/>
      <c r="AVU306" s="809"/>
      <c r="AVV306" s="809"/>
      <c r="AVW306" s="809"/>
      <c r="AVX306" s="809"/>
      <c r="AVY306" s="809"/>
      <c r="AVZ306" s="809"/>
      <c r="AWA306" s="809"/>
      <c r="AWB306" s="809"/>
      <c r="AWC306" s="809"/>
      <c r="AWD306" s="809"/>
      <c r="AWE306" s="809"/>
      <c r="AWF306" s="809"/>
      <c r="AWG306" s="809"/>
      <c r="AWH306" s="809"/>
      <c r="AWI306" s="809"/>
      <c r="AWJ306" s="809"/>
      <c r="AWK306" s="809"/>
      <c r="AWL306" s="809"/>
      <c r="AWM306" s="809"/>
      <c r="AWN306" s="809"/>
      <c r="AWO306" s="809"/>
      <c r="AWP306" s="809"/>
      <c r="AWQ306" s="809"/>
      <c r="AWR306" s="808"/>
      <c r="AWS306" s="761"/>
      <c r="AWT306" s="808"/>
      <c r="AWU306" s="809"/>
      <c r="AWV306" s="809"/>
      <c r="AWW306" s="809"/>
      <c r="AWX306" s="809"/>
      <c r="AWY306" s="809"/>
      <c r="AWZ306" s="809"/>
      <c r="AXA306" s="809"/>
      <c r="AXB306" s="809"/>
      <c r="AXC306" s="809"/>
      <c r="AXD306" s="809"/>
      <c r="AXE306" s="809"/>
      <c r="AXF306" s="809"/>
      <c r="AXG306" s="809"/>
      <c r="AXH306" s="809"/>
      <c r="AXI306" s="809"/>
      <c r="AXJ306" s="809"/>
      <c r="AXK306" s="809"/>
      <c r="AXL306" s="809"/>
      <c r="AXM306" s="809"/>
      <c r="AXN306" s="809"/>
      <c r="AXO306" s="809"/>
      <c r="AXP306" s="809"/>
      <c r="AXQ306" s="809"/>
      <c r="AXR306" s="809"/>
      <c r="AXS306" s="809"/>
      <c r="AXT306" s="809"/>
      <c r="AXU306" s="809"/>
      <c r="AXV306" s="809"/>
      <c r="AXW306" s="809"/>
      <c r="AXX306" s="809"/>
      <c r="AXY306" s="809"/>
      <c r="AXZ306" s="809"/>
      <c r="AYA306" s="809"/>
      <c r="AYB306" s="809"/>
      <c r="AYC306" s="809"/>
      <c r="AYD306" s="808"/>
      <c r="AYE306" s="808"/>
      <c r="AYF306" s="809"/>
      <c r="AYG306" s="808"/>
      <c r="AYH306" s="810"/>
      <c r="AYI306" s="810"/>
      <c r="AYJ306" s="810"/>
      <c r="AYK306" s="810"/>
      <c r="AYL306" s="810"/>
      <c r="AYM306" s="810"/>
      <c r="AYN306" s="810"/>
      <c r="AYO306" s="810"/>
      <c r="AYP306" s="810"/>
      <c r="AYQ306" s="810"/>
      <c r="AYR306" s="810"/>
      <c r="AYS306" s="810"/>
      <c r="AYT306" s="810"/>
      <c r="AYU306" s="810"/>
      <c r="AYV306" s="810"/>
      <c r="AYW306" s="810"/>
      <c r="AYX306" s="810"/>
      <c r="AYY306" s="810"/>
      <c r="AYZ306" s="810"/>
      <c r="AZA306" s="810"/>
      <c r="AZB306" s="810"/>
      <c r="AZC306" s="810"/>
      <c r="AZD306" s="810"/>
      <c r="AZE306" s="810"/>
      <c r="AZF306" s="810"/>
      <c r="AZG306" s="810"/>
      <c r="AZH306" s="810"/>
      <c r="AZI306" s="810"/>
      <c r="AZJ306" s="810"/>
      <c r="AZK306" s="810"/>
      <c r="AZL306" s="810"/>
      <c r="AZM306" s="810"/>
      <c r="AZN306" s="810"/>
      <c r="AZO306" s="810"/>
      <c r="AZP306" s="809"/>
      <c r="AZQ306" s="802"/>
      <c r="AZR306" s="802"/>
      <c r="AZS306" s="802"/>
    </row>
    <row r="307" spans="45:920 1123:1371" s="793" customFormat="1" ht="13.5">
      <c r="AS307" s="802"/>
      <c r="AT307" s="802"/>
      <c r="AU307" s="802"/>
      <c r="AV307" s="802"/>
      <c r="AW307" s="802"/>
      <c r="AX307" s="802"/>
      <c r="AY307" s="802"/>
      <c r="AZ307" s="802"/>
      <c r="BA307" s="802"/>
      <c r="BB307" s="802"/>
      <c r="BC307" s="802"/>
      <c r="BD307" s="802"/>
      <c r="BE307" s="802"/>
      <c r="BF307" s="802"/>
      <c r="BG307" s="802"/>
      <c r="BH307" s="802"/>
      <c r="BI307" s="802"/>
      <c r="BJ307" s="802"/>
      <c r="BK307" s="802"/>
      <c r="BL307" s="802"/>
      <c r="BM307" s="802"/>
      <c r="BN307" s="802"/>
      <c r="BO307" s="802"/>
      <c r="BP307" s="802"/>
      <c r="BQ307" s="802"/>
      <c r="BR307" s="802"/>
      <c r="BS307" s="802"/>
      <c r="BT307" s="802"/>
      <c r="BU307" s="802"/>
      <c r="BV307" s="802"/>
      <c r="BW307" s="802"/>
      <c r="BX307" s="802"/>
      <c r="BY307" s="802"/>
      <c r="BZ307" s="802"/>
      <c r="CA307" s="802"/>
      <c r="CB307" s="802"/>
      <c r="CC307" s="802"/>
      <c r="CD307" s="802"/>
      <c r="CE307" s="802"/>
      <c r="CF307" s="802"/>
      <c r="CG307" s="802"/>
      <c r="CH307" s="802"/>
      <c r="CI307" s="802"/>
      <c r="CJ307" s="802"/>
      <c r="CK307" s="802"/>
      <c r="CL307" s="802"/>
      <c r="CM307" s="802"/>
      <c r="CN307" s="802"/>
      <c r="CO307" s="802"/>
      <c r="CP307" s="802"/>
      <c r="CQ307" s="802"/>
      <c r="CR307" s="802"/>
      <c r="CS307" s="802"/>
      <c r="CT307" s="802"/>
      <c r="CU307" s="802"/>
      <c r="CV307" s="802"/>
      <c r="CW307" s="802"/>
      <c r="CX307" s="802"/>
      <c r="CY307" s="802"/>
      <c r="CZ307" s="802"/>
      <c r="DA307" s="802"/>
      <c r="DB307" s="802"/>
      <c r="DC307" s="802"/>
      <c r="DD307" s="802"/>
      <c r="DE307" s="802"/>
      <c r="DF307" s="802"/>
      <c r="DG307" s="802"/>
      <c r="DH307" s="802"/>
      <c r="DI307" s="802"/>
      <c r="DJ307" s="802"/>
      <c r="DK307" s="802"/>
      <c r="DL307" s="802"/>
      <c r="DM307" s="802"/>
      <c r="DN307" s="802"/>
      <c r="DO307" s="802"/>
      <c r="DP307" s="802"/>
      <c r="DQ307" s="802"/>
      <c r="DR307" s="802"/>
      <c r="DS307" s="802"/>
      <c r="DT307" s="802"/>
      <c r="DU307" s="802"/>
      <c r="DV307" s="802"/>
      <c r="DW307" s="802"/>
      <c r="DX307" s="802"/>
      <c r="DY307" s="802"/>
      <c r="DZ307" s="802"/>
      <c r="EA307" s="802"/>
      <c r="EB307" s="802"/>
      <c r="EC307" s="802"/>
      <c r="ED307" s="802"/>
      <c r="EE307" s="802"/>
      <c r="EF307" s="802"/>
      <c r="EG307" s="802"/>
      <c r="EH307" s="802"/>
      <c r="EI307" s="802"/>
      <c r="EJ307" s="802"/>
      <c r="EK307" s="802"/>
      <c r="EL307" s="802"/>
      <c r="EM307" s="802"/>
      <c r="EN307" s="802"/>
      <c r="EO307" s="802"/>
      <c r="EP307" s="802"/>
      <c r="EQ307" s="802"/>
      <c r="ER307" s="802"/>
      <c r="ES307" s="802"/>
      <c r="ET307" s="802"/>
      <c r="EU307" s="802"/>
      <c r="EV307" s="802"/>
      <c r="EW307" s="802"/>
      <c r="EX307" s="802"/>
      <c r="EY307" s="802"/>
      <c r="EZ307" s="802"/>
      <c r="FA307" s="802"/>
      <c r="FB307" s="802"/>
      <c r="FC307" s="802"/>
      <c r="FD307" s="802"/>
      <c r="FE307" s="802"/>
      <c r="FF307" s="802"/>
      <c r="FG307" s="802"/>
      <c r="FH307" s="802"/>
      <c r="FI307" s="802"/>
      <c r="FJ307" s="802"/>
      <c r="FK307" s="802"/>
      <c r="FL307" s="802"/>
      <c r="FM307" s="802"/>
      <c r="FN307" s="802"/>
      <c r="FO307" s="802"/>
      <c r="FP307" s="802"/>
      <c r="FQ307" s="802"/>
      <c r="FR307" s="802"/>
      <c r="FS307" s="802"/>
      <c r="FT307" s="802"/>
      <c r="FU307" s="802"/>
      <c r="FV307" s="802"/>
      <c r="FW307" s="802"/>
      <c r="FX307" s="802"/>
      <c r="FY307" s="802"/>
      <c r="FZ307" s="802"/>
      <c r="GA307" s="802"/>
      <c r="GB307" s="802"/>
      <c r="GC307" s="802"/>
      <c r="GD307" s="802"/>
      <c r="GE307" s="802"/>
      <c r="GF307" s="802"/>
      <c r="GG307" s="802"/>
      <c r="GH307" s="802"/>
      <c r="GI307" s="802"/>
      <c r="GJ307" s="802"/>
      <c r="GK307" s="802"/>
      <c r="GL307" s="802"/>
      <c r="GM307" s="802"/>
      <c r="GN307" s="802"/>
      <c r="GO307" s="802"/>
      <c r="GP307" s="802"/>
      <c r="GQ307" s="802"/>
      <c r="GR307" s="802"/>
      <c r="GS307" s="802"/>
      <c r="GT307" s="802"/>
      <c r="GU307" s="802"/>
      <c r="GV307" s="802"/>
      <c r="GW307" s="802"/>
      <c r="GX307" s="802"/>
      <c r="GY307" s="802"/>
      <c r="GZ307" s="802"/>
      <c r="HA307" s="802"/>
      <c r="HB307" s="802"/>
      <c r="HC307" s="802"/>
      <c r="HD307" s="802"/>
      <c r="HE307" s="802"/>
      <c r="HF307" s="802"/>
      <c r="HG307" s="802"/>
      <c r="HH307" s="802"/>
      <c r="HI307" s="802"/>
      <c r="HJ307" s="802"/>
      <c r="HK307" s="802"/>
      <c r="HL307" s="802"/>
      <c r="HM307" s="802"/>
      <c r="HN307" s="802"/>
      <c r="HO307" s="802"/>
      <c r="HP307" s="802"/>
      <c r="HQ307" s="802"/>
      <c r="HR307" s="802"/>
      <c r="HS307" s="802"/>
      <c r="HT307" s="802"/>
      <c r="HU307" s="802"/>
      <c r="HV307" s="802"/>
      <c r="HW307" s="802"/>
      <c r="HX307" s="802"/>
      <c r="HY307" s="802"/>
      <c r="HZ307" s="802"/>
      <c r="IA307" s="802"/>
      <c r="IB307" s="802"/>
      <c r="IC307" s="802"/>
      <c r="ID307" s="802"/>
      <c r="IE307" s="802"/>
      <c r="IF307" s="802"/>
      <c r="IG307" s="802"/>
      <c r="IH307" s="802"/>
      <c r="II307" s="802"/>
      <c r="IJ307" s="802"/>
      <c r="IK307" s="802"/>
      <c r="IL307" s="802"/>
      <c r="IM307" s="802"/>
      <c r="IN307" s="802"/>
      <c r="IO307" s="802"/>
      <c r="IP307" s="802"/>
      <c r="IQ307" s="802"/>
      <c r="IR307" s="802"/>
      <c r="IS307" s="802"/>
      <c r="IT307" s="802"/>
      <c r="IU307" s="802"/>
      <c r="IV307" s="802"/>
      <c r="IW307" s="802"/>
      <c r="IX307" s="802"/>
      <c r="IY307" s="802"/>
      <c r="IZ307" s="802"/>
      <c r="JA307" s="802"/>
      <c r="JB307" s="802"/>
      <c r="JC307" s="802"/>
      <c r="JD307" s="802"/>
      <c r="JE307" s="802"/>
      <c r="JF307" s="802"/>
      <c r="JG307" s="802"/>
      <c r="JH307" s="802"/>
      <c r="JI307" s="802"/>
      <c r="JJ307" s="802"/>
      <c r="JK307" s="802"/>
      <c r="JL307" s="802"/>
      <c r="JM307" s="802"/>
      <c r="JN307" s="802"/>
      <c r="JO307" s="802"/>
      <c r="JP307" s="802"/>
      <c r="JQ307" s="802"/>
      <c r="JR307" s="802"/>
      <c r="JS307" s="802"/>
      <c r="JT307" s="802"/>
      <c r="JU307" s="802"/>
      <c r="JV307" s="802"/>
      <c r="JW307" s="802"/>
      <c r="JX307" s="802"/>
      <c r="JY307" s="802"/>
      <c r="JZ307" s="802"/>
      <c r="KA307" s="802"/>
      <c r="KB307" s="802"/>
      <c r="KC307" s="802"/>
      <c r="KD307" s="802"/>
      <c r="KE307" s="802"/>
      <c r="KF307" s="802"/>
      <c r="KG307" s="802"/>
      <c r="KH307" s="802"/>
      <c r="KI307" s="802"/>
      <c r="KJ307" s="802"/>
      <c r="KK307" s="802"/>
      <c r="KL307" s="802"/>
      <c r="KM307" s="802"/>
      <c r="KN307" s="802"/>
      <c r="KO307" s="802"/>
      <c r="KP307" s="802"/>
      <c r="KQ307" s="802"/>
      <c r="KR307" s="802"/>
      <c r="KS307" s="802"/>
      <c r="KT307" s="802"/>
      <c r="KU307" s="802"/>
      <c r="KV307" s="802"/>
      <c r="KW307" s="802"/>
      <c r="KX307" s="802"/>
      <c r="KY307" s="802"/>
      <c r="KZ307" s="802"/>
      <c r="LA307" s="802"/>
      <c r="LB307" s="802"/>
      <c r="LC307" s="802"/>
      <c r="LD307" s="802"/>
      <c r="LE307" s="802"/>
      <c r="LF307" s="802"/>
      <c r="LG307" s="802"/>
      <c r="LH307" s="802"/>
      <c r="LI307" s="802"/>
      <c r="LJ307" s="802"/>
      <c r="LK307" s="802"/>
      <c r="LL307" s="802"/>
      <c r="LM307" s="802"/>
      <c r="LN307" s="802"/>
      <c r="LO307" s="802"/>
      <c r="LP307" s="802"/>
      <c r="LQ307" s="802"/>
      <c r="LR307" s="802"/>
      <c r="LS307" s="802"/>
      <c r="LT307" s="802"/>
      <c r="LU307" s="802"/>
      <c r="LV307" s="802"/>
      <c r="LW307" s="802"/>
      <c r="LX307" s="802"/>
      <c r="LY307" s="802"/>
      <c r="LZ307" s="802"/>
      <c r="MA307" s="802"/>
      <c r="MB307" s="802"/>
      <c r="MC307" s="802"/>
      <c r="MD307" s="802"/>
      <c r="ME307" s="802"/>
      <c r="MF307" s="802"/>
      <c r="MG307" s="802"/>
      <c r="MH307" s="802"/>
      <c r="MI307" s="802"/>
      <c r="MJ307" s="802"/>
      <c r="MK307" s="802"/>
      <c r="ML307" s="802"/>
      <c r="MM307" s="802"/>
      <c r="MN307" s="802"/>
      <c r="MO307" s="802"/>
      <c r="MP307" s="802"/>
      <c r="MQ307" s="802"/>
      <c r="MR307" s="802"/>
      <c r="MS307" s="802"/>
      <c r="MT307" s="802"/>
      <c r="MU307" s="802"/>
      <c r="MV307" s="802"/>
      <c r="MW307" s="802"/>
      <c r="MX307" s="802"/>
      <c r="MY307" s="802"/>
      <c r="MZ307" s="802"/>
      <c r="NA307" s="802"/>
      <c r="NB307" s="802"/>
      <c r="NC307" s="802"/>
      <c r="ND307" s="802"/>
      <c r="NE307" s="802"/>
      <c r="NF307" s="802"/>
      <c r="NG307" s="802"/>
      <c r="NH307" s="802"/>
      <c r="NI307" s="802"/>
      <c r="NJ307" s="802"/>
      <c r="NK307" s="802"/>
      <c r="NL307" s="802"/>
      <c r="NM307" s="802"/>
      <c r="NN307" s="802"/>
      <c r="NO307" s="802"/>
      <c r="NP307" s="802"/>
      <c r="NQ307" s="802"/>
      <c r="NR307" s="802"/>
      <c r="NS307" s="802"/>
      <c r="NT307" s="802"/>
      <c r="NU307" s="802"/>
      <c r="NV307" s="802"/>
      <c r="NW307" s="802"/>
      <c r="NX307" s="802"/>
      <c r="NY307" s="802"/>
      <c r="NZ307" s="802"/>
      <c r="OA307" s="802"/>
      <c r="OB307" s="802"/>
      <c r="OC307" s="802"/>
      <c r="OD307" s="802"/>
      <c r="OE307" s="802"/>
      <c r="OF307" s="802"/>
      <c r="OG307" s="802"/>
      <c r="OH307" s="802"/>
      <c r="OI307" s="802"/>
      <c r="OJ307" s="802"/>
      <c r="OK307" s="802"/>
      <c r="OL307" s="802"/>
      <c r="OM307" s="802"/>
      <c r="ON307" s="802"/>
      <c r="OO307" s="802"/>
      <c r="OP307" s="802"/>
      <c r="OQ307" s="802"/>
      <c r="OR307" s="802"/>
      <c r="OS307" s="802"/>
      <c r="OT307" s="802"/>
      <c r="OU307" s="802"/>
      <c r="OV307" s="802"/>
      <c r="OW307" s="802"/>
      <c r="OX307" s="802"/>
      <c r="OY307" s="802"/>
      <c r="OZ307" s="802"/>
      <c r="PA307" s="802"/>
      <c r="PB307" s="802"/>
      <c r="PC307" s="802"/>
      <c r="PD307" s="802"/>
      <c r="PE307" s="802"/>
      <c r="PF307" s="802"/>
      <c r="PG307" s="802"/>
      <c r="PH307" s="802"/>
      <c r="PI307" s="802"/>
      <c r="PJ307" s="802"/>
      <c r="PK307" s="802"/>
      <c r="PL307" s="802"/>
      <c r="PM307" s="802"/>
      <c r="PN307" s="802"/>
      <c r="PO307" s="802"/>
      <c r="PP307" s="802"/>
      <c r="PQ307" s="802"/>
      <c r="PR307" s="802"/>
      <c r="PS307" s="802"/>
      <c r="PT307" s="802"/>
      <c r="PU307" s="802"/>
      <c r="PV307" s="802"/>
      <c r="PW307" s="802"/>
      <c r="PX307" s="802"/>
      <c r="PY307" s="802"/>
      <c r="PZ307" s="802"/>
      <c r="QA307" s="802"/>
      <c r="QB307" s="802"/>
      <c r="QC307" s="802"/>
      <c r="QD307" s="802"/>
      <c r="QE307" s="802"/>
      <c r="QF307" s="802"/>
      <c r="QG307" s="802"/>
      <c r="QH307" s="802"/>
      <c r="QI307" s="802"/>
      <c r="QJ307" s="802"/>
      <c r="QK307" s="802"/>
      <c r="QL307" s="802"/>
      <c r="QM307" s="802"/>
      <c r="QN307" s="802"/>
      <c r="QO307" s="802"/>
      <c r="QP307" s="802"/>
      <c r="QQ307" s="802"/>
      <c r="QR307" s="802"/>
      <c r="QS307" s="802"/>
      <c r="QT307" s="802"/>
      <c r="QU307" s="802"/>
      <c r="QV307" s="802"/>
      <c r="QW307" s="802"/>
      <c r="QX307" s="802"/>
      <c r="QY307" s="802"/>
      <c r="QZ307" s="802"/>
      <c r="RA307" s="802"/>
      <c r="RB307" s="802"/>
      <c r="RC307" s="802"/>
      <c r="RD307" s="802"/>
      <c r="RE307" s="802"/>
      <c r="RF307" s="802"/>
      <c r="RG307" s="802"/>
      <c r="RH307" s="802"/>
      <c r="RI307" s="802"/>
      <c r="RJ307" s="802"/>
      <c r="RK307" s="802"/>
      <c r="RL307" s="802"/>
      <c r="RM307" s="802"/>
      <c r="RN307" s="802"/>
      <c r="RO307" s="802"/>
      <c r="RP307" s="802"/>
      <c r="RQ307" s="802"/>
      <c r="RR307" s="802"/>
      <c r="RS307" s="802"/>
      <c r="RT307" s="802"/>
      <c r="RU307" s="802"/>
      <c r="RV307" s="802"/>
      <c r="RW307" s="802"/>
      <c r="RX307" s="802"/>
      <c r="RY307" s="802"/>
      <c r="RZ307" s="802"/>
      <c r="SA307" s="802"/>
      <c r="SB307" s="802"/>
      <c r="SC307" s="802"/>
      <c r="SD307" s="802"/>
      <c r="SE307" s="802"/>
      <c r="SF307" s="802"/>
      <c r="SG307" s="802"/>
      <c r="SH307" s="802"/>
      <c r="SI307" s="802"/>
      <c r="SJ307" s="802"/>
      <c r="SK307" s="802"/>
      <c r="SL307" s="802"/>
      <c r="SM307" s="802"/>
      <c r="SN307" s="802"/>
      <c r="SO307" s="802"/>
      <c r="SP307" s="802"/>
      <c r="SQ307" s="802"/>
      <c r="SR307" s="802"/>
      <c r="SS307" s="802"/>
      <c r="ST307" s="802"/>
      <c r="SU307" s="802"/>
      <c r="SV307" s="802"/>
      <c r="SW307" s="802"/>
      <c r="SX307" s="802"/>
      <c r="SY307" s="802"/>
      <c r="SZ307" s="802"/>
      <c r="TA307" s="802"/>
      <c r="TB307" s="802"/>
      <c r="TC307" s="802"/>
      <c r="TD307" s="802"/>
      <c r="TE307" s="802"/>
      <c r="TF307" s="802"/>
      <c r="TG307" s="802"/>
      <c r="TH307" s="802"/>
      <c r="TI307" s="802"/>
      <c r="TJ307" s="802"/>
      <c r="TK307" s="802"/>
      <c r="TL307" s="802"/>
      <c r="TM307" s="802"/>
      <c r="TN307" s="802"/>
      <c r="TO307" s="802"/>
      <c r="TP307" s="802"/>
      <c r="TQ307" s="802"/>
      <c r="TR307" s="802"/>
      <c r="TS307" s="802"/>
      <c r="TT307" s="802"/>
      <c r="TU307" s="802"/>
      <c r="TV307" s="802"/>
      <c r="TW307" s="802"/>
      <c r="TX307" s="802"/>
      <c r="TY307" s="802"/>
      <c r="TZ307" s="802"/>
      <c r="UA307" s="802"/>
      <c r="UB307" s="802"/>
      <c r="UC307" s="802"/>
      <c r="UD307" s="802"/>
      <c r="UE307" s="802"/>
      <c r="UF307" s="802"/>
      <c r="UG307" s="802"/>
      <c r="UH307" s="802"/>
      <c r="UI307" s="802"/>
      <c r="UJ307" s="802"/>
      <c r="UK307" s="802"/>
      <c r="UL307" s="802"/>
      <c r="UM307" s="802"/>
      <c r="UN307" s="802"/>
      <c r="UO307" s="802"/>
      <c r="UP307" s="802"/>
      <c r="UQ307" s="802"/>
      <c r="UR307" s="802"/>
      <c r="US307" s="802"/>
      <c r="UT307" s="802"/>
      <c r="UU307" s="802"/>
      <c r="UV307" s="802"/>
      <c r="UW307" s="802"/>
      <c r="UX307" s="802"/>
      <c r="UY307" s="802"/>
      <c r="UZ307" s="802"/>
      <c r="VA307" s="802"/>
      <c r="VB307" s="802"/>
      <c r="VC307" s="802"/>
      <c r="VD307" s="802"/>
      <c r="VE307" s="802"/>
      <c r="VF307" s="802"/>
      <c r="VG307" s="802"/>
      <c r="VH307" s="802"/>
      <c r="VI307" s="802"/>
      <c r="VJ307" s="802"/>
      <c r="VK307" s="802"/>
      <c r="VL307" s="802"/>
      <c r="VM307" s="802"/>
      <c r="VN307" s="802"/>
      <c r="VO307" s="802"/>
      <c r="VP307" s="802"/>
      <c r="VQ307" s="802"/>
      <c r="VR307" s="802"/>
      <c r="VS307" s="802"/>
      <c r="VT307" s="802"/>
      <c r="VU307" s="802"/>
      <c r="VV307" s="802"/>
      <c r="VW307" s="802"/>
      <c r="VX307" s="802"/>
      <c r="VY307" s="802"/>
      <c r="VZ307" s="802"/>
      <c r="WA307" s="802"/>
      <c r="WB307" s="802"/>
      <c r="WC307" s="802"/>
      <c r="WD307" s="802"/>
      <c r="WE307" s="802"/>
      <c r="WF307" s="802"/>
      <c r="WG307" s="802"/>
      <c r="WH307" s="802"/>
      <c r="WI307" s="802"/>
      <c r="WJ307" s="802"/>
      <c r="WK307" s="802"/>
      <c r="WL307" s="802"/>
      <c r="WM307" s="802"/>
      <c r="WN307" s="802"/>
      <c r="WO307" s="802"/>
      <c r="WP307" s="802"/>
      <c r="WQ307" s="802"/>
      <c r="WR307" s="802"/>
      <c r="WS307" s="802"/>
      <c r="WT307" s="802"/>
      <c r="WU307" s="802"/>
      <c r="WV307" s="802"/>
      <c r="WW307" s="802"/>
      <c r="WX307" s="802"/>
      <c r="WY307" s="802"/>
      <c r="WZ307" s="802"/>
      <c r="XA307" s="802"/>
      <c r="XB307" s="802"/>
      <c r="XC307" s="802"/>
      <c r="XD307" s="802"/>
      <c r="XE307" s="802"/>
      <c r="XF307" s="802"/>
      <c r="XG307" s="802"/>
      <c r="XH307" s="802"/>
      <c r="XI307" s="802"/>
      <c r="XJ307" s="802"/>
      <c r="XK307" s="802"/>
      <c r="XL307" s="802"/>
      <c r="XM307" s="802"/>
      <c r="XN307" s="802"/>
      <c r="XO307" s="802"/>
      <c r="XP307" s="802"/>
      <c r="XQ307" s="802"/>
      <c r="XR307" s="802"/>
      <c r="XS307" s="802"/>
      <c r="XT307" s="802"/>
      <c r="XU307" s="802"/>
      <c r="XV307" s="802"/>
      <c r="XW307" s="802"/>
      <c r="XX307" s="802"/>
      <c r="XY307" s="802"/>
      <c r="XZ307" s="802"/>
      <c r="YA307" s="802"/>
      <c r="YB307" s="802"/>
      <c r="YC307" s="802"/>
      <c r="YD307" s="802"/>
      <c r="YE307" s="802"/>
      <c r="YF307" s="802"/>
      <c r="YG307" s="802"/>
      <c r="YH307" s="802"/>
      <c r="YI307" s="802"/>
      <c r="YJ307" s="802"/>
      <c r="YK307" s="802"/>
      <c r="YL307" s="802"/>
      <c r="YM307" s="802"/>
      <c r="YN307" s="802"/>
      <c r="YO307" s="802"/>
      <c r="YP307" s="802"/>
      <c r="YQ307" s="802"/>
      <c r="YR307" s="802"/>
      <c r="YS307" s="802"/>
      <c r="YT307" s="802"/>
      <c r="YU307" s="802"/>
      <c r="YV307" s="802"/>
      <c r="YW307" s="802"/>
      <c r="YX307" s="802"/>
      <c r="YY307" s="802"/>
      <c r="YZ307" s="802"/>
      <c r="ZA307" s="802"/>
      <c r="ZB307" s="802"/>
      <c r="ZC307" s="802"/>
      <c r="ZD307" s="802"/>
      <c r="ZE307" s="802"/>
      <c r="ZF307" s="802"/>
      <c r="ZG307" s="802"/>
      <c r="ZH307" s="802"/>
      <c r="ZI307" s="802"/>
      <c r="ZJ307" s="802"/>
      <c r="ZK307" s="802"/>
      <c r="ZL307" s="802"/>
      <c r="ZM307" s="802"/>
      <c r="ZN307" s="802"/>
      <c r="ZO307" s="802"/>
      <c r="ZP307" s="802"/>
      <c r="ZQ307" s="802"/>
      <c r="ZR307" s="802"/>
      <c r="ZS307" s="802"/>
      <c r="ZT307" s="802"/>
      <c r="ZU307" s="802"/>
      <c r="ZV307" s="802"/>
      <c r="ZW307" s="802"/>
      <c r="ZX307" s="802"/>
      <c r="ZY307" s="802"/>
      <c r="ZZ307" s="802"/>
      <c r="AAA307" s="802"/>
      <c r="AAB307" s="802"/>
      <c r="AAC307" s="802"/>
      <c r="AAD307" s="802"/>
      <c r="AAE307" s="802"/>
      <c r="AAF307" s="802"/>
      <c r="AAG307" s="802"/>
      <c r="AAH307" s="802"/>
      <c r="AAI307" s="802"/>
      <c r="AAJ307" s="802"/>
      <c r="AAK307" s="802"/>
      <c r="AAL307" s="802"/>
      <c r="AAM307" s="802"/>
      <c r="AAN307" s="802"/>
      <c r="AAO307" s="802"/>
      <c r="AAP307" s="802"/>
      <c r="AAQ307" s="802"/>
      <c r="AAR307" s="802"/>
      <c r="AAS307" s="802"/>
      <c r="AAT307" s="802"/>
      <c r="AAU307" s="802"/>
      <c r="AAV307" s="802"/>
      <c r="AAW307" s="802"/>
      <c r="AAX307" s="802"/>
      <c r="AAY307" s="802"/>
      <c r="AAZ307" s="802"/>
      <c r="ABA307" s="802"/>
      <c r="ABB307" s="802"/>
      <c r="ABC307" s="802"/>
      <c r="ABD307" s="802"/>
      <c r="ABE307" s="802"/>
      <c r="ABF307" s="802"/>
      <c r="ABG307" s="802"/>
      <c r="ABH307" s="802"/>
      <c r="ABI307" s="802"/>
      <c r="ABJ307" s="802"/>
      <c r="ABK307" s="802"/>
      <c r="ABL307" s="802"/>
      <c r="ABM307" s="802"/>
      <c r="ABN307" s="802"/>
      <c r="ABO307" s="802"/>
      <c r="ABP307" s="802"/>
      <c r="ABQ307" s="802"/>
      <c r="ABR307" s="802"/>
      <c r="ABS307" s="802"/>
      <c r="ABT307" s="802"/>
      <c r="ABU307" s="802"/>
      <c r="ABV307" s="802"/>
      <c r="ABW307" s="802"/>
      <c r="ABX307" s="802"/>
      <c r="ABY307" s="802"/>
      <c r="ABZ307" s="802"/>
      <c r="ACA307" s="802"/>
      <c r="ACB307" s="802"/>
      <c r="ACC307" s="802"/>
      <c r="ACD307" s="802"/>
      <c r="ACE307" s="802"/>
      <c r="ACF307" s="802"/>
      <c r="ACG307" s="802"/>
      <c r="ACH307" s="802"/>
      <c r="ACI307" s="802"/>
      <c r="ACJ307" s="802"/>
      <c r="ACK307" s="802"/>
      <c r="ACL307" s="802"/>
      <c r="ACM307" s="802"/>
      <c r="ACN307" s="802"/>
      <c r="ACO307" s="802"/>
      <c r="ACP307" s="802"/>
      <c r="ACQ307" s="802"/>
      <c r="ACR307" s="802"/>
      <c r="ACS307" s="802"/>
      <c r="ACT307" s="802"/>
      <c r="ACU307" s="802"/>
      <c r="ACV307" s="802"/>
      <c r="ACW307" s="802"/>
      <c r="ACX307" s="802"/>
      <c r="ACY307" s="802"/>
      <c r="ACZ307" s="802"/>
      <c r="ADA307" s="802"/>
      <c r="ADB307" s="802"/>
      <c r="ADC307" s="802"/>
      <c r="ADD307" s="802"/>
      <c r="ADE307" s="802"/>
      <c r="ADF307" s="802"/>
      <c r="ADG307" s="802"/>
      <c r="ADH307" s="802"/>
      <c r="ADI307" s="802"/>
      <c r="ADJ307" s="802"/>
      <c r="ADK307" s="802"/>
      <c r="ADL307" s="802"/>
      <c r="ADM307" s="802"/>
      <c r="ADN307" s="802"/>
      <c r="ADO307" s="802"/>
      <c r="ADP307" s="802"/>
      <c r="ADQ307" s="802"/>
      <c r="ADR307" s="802"/>
      <c r="ADS307" s="802"/>
      <c r="ADT307" s="802"/>
      <c r="ADU307" s="802"/>
      <c r="ADV307" s="802"/>
      <c r="ADW307" s="802"/>
      <c r="ADX307" s="802"/>
      <c r="ADY307" s="802"/>
      <c r="ADZ307" s="802"/>
      <c r="AEA307" s="802"/>
      <c r="AEB307" s="802"/>
      <c r="AEC307" s="802"/>
      <c r="AED307" s="802"/>
      <c r="AEE307" s="802"/>
      <c r="AEF307" s="802"/>
      <c r="AEG307" s="802"/>
      <c r="AEH307" s="802"/>
      <c r="AEI307" s="802"/>
      <c r="AEJ307" s="802"/>
      <c r="AEK307" s="802"/>
      <c r="AEL307" s="802"/>
      <c r="AEM307" s="802"/>
      <c r="AEN307" s="802"/>
      <c r="AEO307" s="802"/>
      <c r="AEP307" s="802"/>
      <c r="AEQ307" s="802"/>
      <c r="AER307" s="802"/>
      <c r="AES307" s="802"/>
      <c r="AET307" s="802"/>
      <c r="AEU307" s="802"/>
      <c r="AEV307" s="802"/>
      <c r="AEW307" s="802"/>
      <c r="AEX307" s="802"/>
      <c r="AEY307" s="802"/>
      <c r="AEZ307" s="802"/>
      <c r="AFA307" s="802"/>
      <c r="AFB307" s="802"/>
      <c r="AFC307" s="802"/>
      <c r="AFD307" s="802"/>
      <c r="AFE307" s="802"/>
      <c r="AFF307" s="802"/>
      <c r="AFG307" s="802"/>
      <c r="AFH307" s="802"/>
      <c r="AFI307" s="802"/>
      <c r="AFJ307" s="802"/>
      <c r="AFK307" s="802"/>
      <c r="AFL307" s="802"/>
      <c r="AFM307" s="802"/>
      <c r="AFN307" s="802"/>
      <c r="AFO307" s="802"/>
      <c r="AFP307" s="802"/>
      <c r="AFQ307" s="802"/>
      <c r="AFR307" s="802"/>
      <c r="AFS307" s="802"/>
      <c r="AFT307" s="802"/>
      <c r="AFU307" s="802"/>
      <c r="AFV307" s="802"/>
      <c r="AFW307" s="802"/>
      <c r="AFX307" s="802"/>
      <c r="AFY307" s="802"/>
      <c r="AFZ307" s="802"/>
      <c r="AGA307" s="802"/>
      <c r="AGB307" s="802"/>
      <c r="AGC307" s="802"/>
      <c r="AGD307" s="802"/>
      <c r="AGE307" s="802"/>
      <c r="AGF307" s="802"/>
      <c r="AGG307" s="802"/>
      <c r="AGH307" s="802"/>
      <c r="AGI307" s="802"/>
      <c r="AGJ307" s="802"/>
      <c r="AGK307" s="802"/>
      <c r="AGL307" s="802"/>
      <c r="AGM307" s="802"/>
      <c r="AGN307" s="802"/>
      <c r="AGO307" s="802"/>
      <c r="AGP307" s="802"/>
      <c r="AGQ307" s="802"/>
      <c r="AGR307" s="802"/>
      <c r="AGS307" s="802"/>
      <c r="AGT307" s="802"/>
      <c r="AGU307" s="802"/>
      <c r="AGV307" s="802"/>
      <c r="AGW307" s="802"/>
      <c r="AGX307" s="802"/>
      <c r="AGY307" s="802"/>
      <c r="AGZ307" s="802"/>
      <c r="AHA307" s="802"/>
      <c r="AHB307" s="802"/>
      <c r="AHC307" s="802"/>
      <c r="AHD307" s="802"/>
      <c r="AHE307" s="802"/>
      <c r="AHF307" s="802"/>
      <c r="AHG307" s="802"/>
      <c r="AHH307" s="802"/>
      <c r="AHI307" s="802"/>
      <c r="AHJ307" s="802"/>
      <c r="AHK307" s="802"/>
      <c r="AHL307" s="802"/>
      <c r="AHM307" s="802"/>
      <c r="AHN307" s="802"/>
      <c r="AHO307" s="802"/>
      <c r="AHP307" s="802"/>
      <c r="AHQ307" s="802"/>
      <c r="AHR307" s="802"/>
      <c r="AHS307" s="802"/>
      <c r="AHT307" s="802"/>
      <c r="AHU307" s="802"/>
      <c r="AHV307" s="802"/>
      <c r="AHW307" s="802"/>
      <c r="AHX307" s="802"/>
      <c r="AHY307" s="802"/>
      <c r="AHZ307" s="802"/>
      <c r="AIA307" s="802"/>
      <c r="AIB307" s="802"/>
      <c r="AIC307" s="802"/>
      <c r="AID307" s="802"/>
      <c r="AIE307" s="802"/>
      <c r="AIF307" s="802"/>
      <c r="AIG307" s="802"/>
      <c r="AIH307" s="802"/>
      <c r="AII307" s="802"/>
      <c r="AIJ307" s="802"/>
      <c r="AQE307" s="802"/>
      <c r="AQF307" s="802"/>
      <c r="AQG307" s="802"/>
      <c r="AQH307" s="802"/>
      <c r="AQI307" s="802"/>
      <c r="AQJ307" s="802"/>
      <c r="AQK307" s="802"/>
      <c r="AQL307" s="802"/>
      <c r="AQM307" s="802"/>
      <c r="AQN307" s="802"/>
      <c r="AQO307" s="802"/>
      <c r="AQP307" s="802"/>
      <c r="AQQ307" s="802"/>
      <c r="AQR307" s="802"/>
      <c r="AQS307" s="802"/>
      <c r="AQT307" s="802"/>
      <c r="AQU307" s="802"/>
      <c r="AQV307" s="802"/>
      <c r="AQW307" s="802"/>
      <c r="AQX307" s="802"/>
      <c r="AQY307" s="802"/>
      <c r="AQZ307" s="802"/>
      <c r="ARA307" s="802"/>
      <c r="ARB307" s="802"/>
      <c r="ARC307" s="802"/>
      <c r="ARD307" s="802"/>
      <c r="ARE307" s="802"/>
      <c r="ARF307" s="802"/>
      <c r="ARG307" s="802"/>
      <c r="ARH307" s="802"/>
      <c r="ARI307" s="802"/>
      <c r="ARJ307" s="802"/>
      <c r="ARK307" s="802"/>
      <c r="ARL307" s="802"/>
      <c r="ARM307" s="802"/>
      <c r="ARN307" s="802"/>
      <c r="ARO307" s="802"/>
      <c r="ARP307" s="802"/>
      <c r="ARQ307" s="802"/>
      <c r="ARR307" s="802"/>
      <c r="ARS307" s="802"/>
      <c r="ART307" s="802"/>
      <c r="ARU307" s="802"/>
      <c r="ARV307" s="802"/>
      <c r="ARW307" s="802"/>
      <c r="ARX307" s="802"/>
      <c r="ARY307" s="802"/>
      <c r="ARZ307" s="802"/>
      <c r="ASA307" s="802"/>
      <c r="ASB307" s="802"/>
      <c r="ASC307" s="802"/>
      <c r="ASD307" s="802"/>
      <c r="ASE307" s="802"/>
      <c r="ASF307" s="802"/>
      <c r="ASG307" s="802"/>
      <c r="ASH307" s="802"/>
      <c r="ASI307" s="802"/>
      <c r="ASJ307" s="802"/>
      <c r="ASK307" s="802"/>
      <c r="ASL307" s="802"/>
      <c r="ATP307" s="802"/>
      <c r="ATQ307" s="802"/>
      <c r="ATR307" s="802"/>
      <c r="ATS307" s="802"/>
      <c r="ATT307" s="802"/>
      <c r="ATU307" s="802"/>
      <c r="ATV307" s="802"/>
      <c r="ATW307" s="802"/>
      <c r="ATX307" s="802"/>
      <c r="ATY307" s="802"/>
      <c r="ATZ307" s="802"/>
      <c r="AUA307" s="802"/>
      <c r="AUB307" s="802"/>
      <c r="AUC307" s="802"/>
      <c r="AUD307" s="802"/>
      <c r="AUE307" s="802"/>
      <c r="AUF307" s="802"/>
      <c r="AUG307" s="802"/>
      <c r="AUH307" s="802"/>
      <c r="AUI307" s="802"/>
      <c r="AUJ307" s="802"/>
      <c r="AUK307" s="802"/>
      <c r="AUL307" s="802"/>
      <c r="AUM307" s="802"/>
      <c r="AUN307" s="802"/>
      <c r="AUO307" s="802"/>
      <c r="AUP307" s="801"/>
      <c r="AUQ307" s="802"/>
      <c r="AUR307" s="801"/>
      <c r="AUS307" s="802"/>
      <c r="AUT307" s="801"/>
      <c r="AUU307" s="802"/>
      <c r="AUV307" s="802"/>
      <c r="AUW307" s="802"/>
      <c r="AUX307" s="802"/>
      <c r="AUY307" s="802"/>
      <c r="AUZ307" s="802"/>
      <c r="AVA307" s="802"/>
      <c r="AVB307" s="802"/>
      <c r="AVC307" s="802"/>
      <c r="AVD307" s="802"/>
      <c r="AVE307" s="802"/>
      <c r="AVF307" s="802"/>
      <c r="AVG307" s="802"/>
      <c r="AVH307" s="802"/>
      <c r="AVI307" s="802"/>
      <c r="AVJ307" s="808"/>
      <c r="AVK307" s="808"/>
      <c r="AVL307" s="808"/>
      <c r="AVM307" s="808"/>
      <c r="AVN307" s="808"/>
      <c r="AVO307" s="808"/>
      <c r="AVP307" s="808"/>
      <c r="AVQ307" s="808"/>
      <c r="AVR307" s="808"/>
      <c r="AVS307" s="808"/>
      <c r="AVT307" s="808"/>
      <c r="AVU307" s="809"/>
      <c r="AVV307" s="809"/>
      <c r="AVW307" s="809"/>
      <c r="AVX307" s="809"/>
      <c r="AVY307" s="809"/>
      <c r="AVZ307" s="809"/>
      <c r="AWA307" s="809"/>
      <c r="AWB307" s="809"/>
      <c r="AWC307" s="809"/>
      <c r="AWD307" s="809"/>
      <c r="AWE307" s="809"/>
      <c r="AWF307" s="809"/>
      <c r="AWG307" s="809"/>
      <c r="AWH307" s="809"/>
      <c r="AWI307" s="809"/>
      <c r="AWJ307" s="809"/>
      <c r="AWK307" s="809"/>
      <c r="AWL307" s="809"/>
      <c r="AWM307" s="809"/>
      <c r="AWN307" s="809"/>
      <c r="AWO307" s="809"/>
      <c r="AWP307" s="809"/>
      <c r="AWQ307" s="809"/>
      <c r="AWR307" s="808"/>
      <c r="AWS307" s="761"/>
      <c r="AWT307" s="808"/>
      <c r="AWU307" s="809"/>
      <c r="AWV307" s="809"/>
      <c r="AWW307" s="809"/>
      <c r="AWX307" s="809"/>
      <c r="AWY307" s="809"/>
      <c r="AWZ307" s="809"/>
      <c r="AXA307" s="809"/>
      <c r="AXB307" s="809"/>
      <c r="AXC307" s="809"/>
      <c r="AXD307" s="809"/>
      <c r="AXE307" s="809"/>
      <c r="AXF307" s="809"/>
      <c r="AXG307" s="809"/>
      <c r="AXH307" s="809"/>
      <c r="AXI307" s="809"/>
      <c r="AXJ307" s="809"/>
      <c r="AXK307" s="809"/>
      <c r="AXL307" s="809"/>
      <c r="AXM307" s="809"/>
      <c r="AXN307" s="809"/>
      <c r="AXO307" s="809"/>
      <c r="AXP307" s="809"/>
      <c r="AXQ307" s="809"/>
      <c r="AXR307" s="809"/>
      <c r="AXS307" s="809"/>
      <c r="AXT307" s="809"/>
      <c r="AXU307" s="809"/>
      <c r="AXV307" s="809"/>
      <c r="AXW307" s="809"/>
      <c r="AXX307" s="809"/>
      <c r="AXY307" s="809"/>
      <c r="AXZ307" s="809"/>
      <c r="AYA307" s="809"/>
      <c r="AYB307" s="809"/>
      <c r="AYC307" s="809"/>
      <c r="AYD307" s="808"/>
      <c r="AYE307" s="808"/>
      <c r="AYF307" s="809"/>
      <c r="AYG307" s="808"/>
      <c r="AYH307" s="810"/>
      <c r="AYI307" s="810"/>
      <c r="AYJ307" s="810"/>
      <c r="AYK307" s="810"/>
      <c r="AYL307" s="810"/>
      <c r="AYM307" s="810"/>
      <c r="AYN307" s="810"/>
      <c r="AYO307" s="810"/>
      <c r="AYP307" s="810"/>
      <c r="AYQ307" s="810"/>
      <c r="AYR307" s="810"/>
      <c r="AYS307" s="810"/>
      <c r="AYT307" s="810"/>
      <c r="AYU307" s="810"/>
      <c r="AYV307" s="810"/>
      <c r="AYW307" s="810"/>
      <c r="AYX307" s="810"/>
      <c r="AYY307" s="810"/>
      <c r="AYZ307" s="810"/>
      <c r="AZA307" s="810"/>
      <c r="AZB307" s="810"/>
      <c r="AZC307" s="810"/>
      <c r="AZD307" s="810"/>
      <c r="AZE307" s="810"/>
      <c r="AZF307" s="810"/>
      <c r="AZG307" s="810"/>
      <c r="AZH307" s="810"/>
      <c r="AZI307" s="810"/>
      <c r="AZJ307" s="810"/>
      <c r="AZK307" s="810"/>
      <c r="AZL307" s="810"/>
      <c r="AZM307" s="810"/>
      <c r="AZN307" s="810"/>
      <c r="AZO307" s="810"/>
      <c r="AZP307" s="809"/>
      <c r="AZQ307" s="802"/>
      <c r="AZR307" s="802"/>
      <c r="AZS307" s="802"/>
    </row>
    <row r="308" spans="45:920 1123:1371" s="793" customFormat="1" ht="13.5">
      <c r="AS308" s="802"/>
      <c r="AT308" s="802"/>
      <c r="AU308" s="802"/>
      <c r="AV308" s="802"/>
      <c r="AW308" s="802"/>
      <c r="AX308" s="802"/>
      <c r="AY308" s="802"/>
      <c r="AZ308" s="802"/>
      <c r="BA308" s="802"/>
      <c r="BB308" s="802"/>
      <c r="BC308" s="802"/>
      <c r="BD308" s="802"/>
      <c r="BE308" s="802"/>
      <c r="BF308" s="802"/>
      <c r="BG308" s="802"/>
      <c r="BH308" s="802"/>
      <c r="BI308" s="802"/>
      <c r="BJ308" s="802"/>
      <c r="BK308" s="802"/>
      <c r="BL308" s="802"/>
      <c r="BM308" s="802"/>
      <c r="BN308" s="802"/>
      <c r="BO308" s="802"/>
      <c r="BP308" s="802"/>
      <c r="BQ308" s="802"/>
      <c r="BR308" s="802"/>
      <c r="BS308" s="802"/>
      <c r="BT308" s="802"/>
      <c r="BU308" s="802"/>
      <c r="BV308" s="802"/>
      <c r="BW308" s="802"/>
      <c r="BX308" s="802"/>
      <c r="BY308" s="802"/>
      <c r="BZ308" s="802"/>
      <c r="CA308" s="802"/>
      <c r="CB308" s="802"/>
      <c r="CC308" s="802"/>
      <c r="CD308" s="802"/>
      <c r="CE308" s="802"/>
      <c r="CF308" s="802"/>
      <c r="CG308" s="802"/>
      <c r="CH308" s="802"/>
      <c r="CI308" s="802"/>
      <c r="CJ308" s="802"/>
      <c r="CK308" s="802"/>
      <c r="CL308" s="802"/>
      <c r="CM308" s="802"/>
      <c r="CN308" s="802"/>
      <c r="CO308" s="802"/>
      <c r="CP308" s="802"/>
      <c r="CQ308" s="802"/>
      <c r="CR308" s="802"/>
      <c r="CS308" s="802"/>
      <c r="CT308" s="802"/>
      <c r="CU308" s="802"/>
      <c r="CV308" s="802"/>
      <c r="CW308" s="802"/>
      <c r="CX308" s="802"/>
      <c r="CY308" s="802"/>
      <c r="CZ308" s="802"/>
      <c r="DA308" s="802"/>
      <c r="DB308" s="802"/>
      <c r="DC308" s="802"/>
      <c r="DD308" s="802"/>
      <c r="DE308" s="802"/>
      <c r="DF308" s="802"/>
      <c r="DG308" s="802"/>
      <c r="DH308" s="802"/>
      <c r="DI308" s="802"/>
      <c r="DJ308" s="802"/>
      <c r="DK308" s="802"/>
      <c r="DL308" s="802"/>
      <c r="DM308" s="802"/>
      <c r="DN308" s="802"/>
      <c r="DO308" s="802"/>
      <c r="DP308" s="802"/>
      <c r="DQ308" s="802"/>
      <c r="DR308" s="802"/>
      <c r="DS308" s="802"/>
      <c r="DT308" s="802"/>
      <c r="DU308" s="802"/>
      <c r="DV308" s="802"/>
      <c r="DW308" s="802"/>
      <c r="DX308" s="802"/>
      <c r="DY308" s="802"/>
      <c r="DZ308" s="802"/>
      <c r="EA308" s="802"/>
      <c r="EB308" s="802"/>
      <c r="EC308" s="802"/>
      <c r="ED308" s="802"/>
      <c r="EE308" s="802"/>
      <c r="EF308" s="802"/>
      <c r="EG308" s="802"/>
      <c r="EH308" s="802"/>
      <c r="EI308" s="802"/>
      <c r="EJ308" s="802"/>
      <c r="EK308" s="802"/>
      <c r="EL308" s="802"/>
      <c r="EM308" s="802"/>
      <c r="EN308" s="802"/>
      <c r="EO308" s="802"/>
      <c r="EP308" s="802"/>
      <c r="EQ308" s="802"/>
      <c r="ER308" s="802"/>
      <c r="ES308" s="802"/>
      <c r="ET308" s="802"/>
      <c r="EU308" s="802"/>
      <c r="EV308" s="802"/>
      <c r="EW308" s="802"/>
      <c r="EX308" s="802"/>
      <c r="EY308" s="802"/>
      <c r="EZ308" s="802"/>
      <c r="FA308" s="802"/>
      <c r="FB308" s="802"/>
      <c r="FC308" s="802"/>
      <c r="FD308" s="802"/>
      <c r="FE308" s="802"/>
      <c r="FF308" s="802"/>
      <c r="FG308" s="802"/>
      <c r="FH308" s="802"/>
      <c r="FI308" s="802"/>
      <c r="FJ308" s="802"/>
      <c r="FK308" s="802"/>
      <c r="FL308" s="802"/>
      <c r="FM308" s="802"/>
      <c r="FN308" s="802"/>
      <c r="FO308" s="802"/>
      <c r="FP308" s="802"/>
      <c r="FQ308" s="802"/>
      <c r="FR308" s="802"/>
      <c r="FS308" s="802"/>
      <c r="FT308" s="802"/>
      <c r="FU308" s="802"/>
      <c r="FV308" s="802"/>
      <c r="FW308" s="802"/>
      <c r="FX308" s="802"/>
      <c r="FY308" s="802"/>
      <c r="FZ308" s="802"/>
      <c r="GA308" s="802"/>
      <c r="GB308" s="802"/>
      <c r="GC308" s="802"/>
      <c r="GD308" s="802"/>
      <c r="GE308" s="802"/>
      <c r="GF308" s="802"/>
      <c r="GG308" s="802"/>
      <c r="GH308" s="802"/>
      <c r="GI308" s="802"/>
      <c r="GJ308" s="802"/>
      <c r="GK308" s="802"/>
      <c r="GL308" s="802"/>
      <c r="GM308" s="802"/>
      <c r="GN308" s="802"/>
      <c r="GO308" s="802"/>
      <c r="GP308" s="802"/>
      <c r="GQ308" s="802"/>
      <c r="GR308" s="802"/>
      <c r="GS308" s="802"/>
      <c r="GT308" s="802"/>
      <c r="GU308" s="802"/>
      <c r="GV308" s="802"/>
      <c r="GW308" s="802"/>
      <c r="GX308" s="802"/>
      <c r="GY308" s="802"/>
      <c r="GZ308" s="802"/>
      <c r="HA308" s="802"/>
      <c r="HB308" s="802"/>
      <c r="HC308" s="802"/>
      <c r="HD308" s="802"/>
      <c r="HE308" s="802"/>
      <c r="HF308" s="802"/>
      <c r="HG308" s="802"/>
      <c r="HH308" s="802"/>
      <c r="HI308" s="802"/>
      <c r="HJ308" s="802"/>
      <c r="HK308" s="802"/>
      <c r="HL308" s="802"/>
      <c r="HM308" s="802"/>
      <c r="HN308" s="802"/>
      <c r="HO308" s="802"/>
      <c r="HP308" s="802"/>
      <c r="HQ308" s="802"/>
      <c r="HR308" s="802"/>
      <c r="HS308" s="802"/>
      <c r="HT308" s="802"/>
      <c r="HU308" s="802"/>
      <c r="HV308" s="802"/>
      <c r="HW308" s="802"/>
      <c r="HX308" s="802"/>
      <c r="HY308" s="802"/>
      <c r="HZ308" s="802"/>
      <c r="IA308" s="802"/>
      <c r="IB308" s="802"/>
      <c r="IC308" s="802"/>
      <c r="ID308" s="802"/>
      <c r="IE308" s="802"/>
      <c r="IF308" s="802"/>
      <c r="IG308" s="802"/>
      <c r="IH308" s="802"/>
      <c r="II308" s="802"/>
      <c r="IJ308" s="802"/>
      <c r="IK308" s="802"/>
      <c r="IL308" s="802"/>
      <c r="IM308" s="802"/>
      <c r="IN308" s="802"/>
      <c r="IO308" s="802"/>
      <c r="IP308" s="802"/>
      <c r="IQ308" s="802"/>
      <c r="IR308" s="802"/>
      <c r="IS308" s="802"/>
      <c r="IT308" s="802"/>
      <c r="IU308" s="802"/>
      <c r="IV308" s="802"/>
      <c r="IW308" s="802"/>
      <c r="IX308" s="802"/>
      <c r="IY308" s="802"/>
      <c r="IZ308" s="802"/>
      <c r="JA308" s="802"/>
      <c r="JB308" s="802"/>
      <c r="JC308" s="802"/>
      <c r="JD308" s="802"/>
      <c r="JE308" s="802"/>
      <c r="JF308" s="802"/>
      <c r="JG308" s="802"/>
      <c r="JH308" s="802"/>
      <c r="JI308" s="802"/>
      <c r="JJ308" s="802"/>
      <c r="JK308" s="802"/>
      <c r="JL308" s="802"/>
      <c r="JM308" s="802"/>
      <c r="JN308" s="802"/>
      <c r="JO308" s="802"/>
      <c r="JP308" s="802"/>
      <c r="JQ308" s="802"/>
      <c r="JR308" s="802"/>
      <c r="JS308" s="802"/>
      <c r="JT308" s="802"/>
      <c r="JU308" s="802"/>
      <c r="JV308" s="802"/>
      <c r="JW308" s="802"/>
      <c r="JX308" s="802"/>
      <c r="JY308" s="802"/>
      <c r="JZ308" s="802"/>
      <c r="KA308" s="802"/>
      <c r="KB308" s="802"/>
      <c r="KC308" s="802"/>
      <c r="KD308" s="802"/>
      <c r="KE308" s="802"/>
      <c r="KF308" s="802"/>
      <c r="KG308" s="802"/>
      <c r="KH308" s="802"/>
      <c r="KI308" s="802"/>
      <c r="KJ308" s="802"/>
      <c r="KK308" s="802"/>
      <c r="KL308" s="802"/>
      <c r="KM308" s="802"/>
      <c r="KN308" s="802"/>
      <c r="KO308" s="802"/>
      <c r="KP308" s="802"/>
      <c r="KQ308" s="802"/>
      <c r="KR308" s="802"/>
      <c r="KS308" s="802"/>
      <c r="KT308" s="802"/>
      <c r="KU308" s="802"/>
      <c r="KV308" s="802"/>
      <c r="KW308" s="802"/>
      <c r="KX308" s="802"/>
      <c r="KY308" s="802"/>
      <c r="KZ308" s="802"/>
      <c r="LA308" s="802"/>
      <c r="LB308" s="802"/>
      <c r="LC308" s="802"/>
      <c r="LD308" s="802"/>
      <c r="LE308" s="802"/>
      <c r="LF308" s="802"/>
      <c r="LG308" s="802"/>
      <c r="LH308" s="802"/>
      <c r="LI308" s="802"/>
      <c r="LJ308" s="802"/>
      <c r="LK308" s="802"/>
      <c r="LL308" s="802"/>
      <c r="LM308" s="802"/>
      <c r="LN308" s="802"/>
      <c r="LO308" s="802"/>
      <c r="LP308" s="802"/>
      <c r="LQ308" s="802"/>
      <c r="LR308" s="802"/>
      <c r="LS308" s="802"/>
      <c r="LT308" s="802"/>
      <c r="LU308" s="802"/>
      <c r="LV308" s="802"/>
      <c r="LW308" s="802"/>
      <c r="LX308" s="802"/>
      <c r="LY308" s="802"/>
      <c r="LZ308" s="802"/>
      <c r="MA308" s="802"/>
      <c r="MB308" s="802"/>
      <c r="MC308" s="802"/>
      <c r="MD308" s="802"/>
      <c r="ME308" s="802"/>
      <c r="MF308" s="802"/>
      <c r="MG308" s="802"/>
      <c r="MH308" s="802"/>
      <c r="MI308" s="802"/>
      <c r="MJ308" s="802"/>
      <c r="MK308" s="802"/>
      <c r="ML308" s="802"/>
      <c r="MM308" s="802"/>
      <c r="MN308" s="802"/>
      <c r="MO308" s="802"/>
      <c r="MP308" s="802"/>
      <c r="MQ308" s="802"/>
      <c r="MR308" s="802"/>
      <c r="MS308" s="802"/>
      <c r="MT308" s="802"/>
      <c r="MU308" s="802"/>
      <c r="MV308" s="802"/>
      <c r="MW308" s="802"/>
      <c r="MX308" s="802"/>
      <c r="MY308" s="802"/>
      <c r="MZ308" s="802"/>
      <c r="NA308" s="802"/>
      <c r="NB308" s="802"/>
      <c r="NC308" s="802"/>
      <c r="ND308" s="802"/>
      <c r="NE308" s="802"/>
      <c r="NF308" s="802"/>
      <c r="NG308" s="802"/>
      <c r="NH308" s="802"/>
      <c r="NI308" s="802"/>
      <c r="NJ308" s="802"/>
      <c r="NK308" s="802"/>
      <c r="NL308" s="802"/>
      <c r="NM308" s="802"/>
      <c r="NN308" s="802"/>
      <c r="NO308" s="802"/>
      <c r="NP308" s="802"/>
      <c r="NQ308" s="802"/>
      <c r="NR308" s="802"/>
      <c r="NS308" s="802"/>
      <c r="NT308" s="802"/>
      <c r="NU308" s="802"/>
      <c r="NV308" s="802"/>
      <c r="NW308" s="802"/>
      <c r="NX308" s="802"/>
      <c r="NY308" s="802"/>
      <c r="NZ308" s="802"/>
      <c r="OA308" s="802"/>
      <c r="OB308" s="802"/>
      <c r="OC308" s="802"/>
      <c r="OD308" s="802"/>
      <c r="OE308" s="802"/>
      <c r="OF308" s="802"/>
      <c r="OG308" s="802"/>
      <c r="OH308" s="802"/>
      <c r="OI308" s="802"/>
      <c r="OJ308" s="802"/>
      <c r="OK308" s="802"/>
      <c r="OL308" s="802"/>
      <c r="OM308" s="802"/>
      <c r="ON308" s="802"/>
      <c r="OO308" s="802"/>
      <c r="OP308" s="802"/>
      <c r="OQ308" s="802"/>
      <c r="OR308" s="802"/>
      <c r="OS308" s="802"/>
      <c r="OT308" s="802"/>
      <c r="OU308" s="802"/>
      <c r="OV308" s="802"/>
      <c r="OW308" s="802"/>
      <c r="OX308" s="802"/>
      <c r="OY308" s="802"/>
      <c r="OZ308" s="802"/>
      <c r="PA308" s="802"/>
      <c r="PB308" s="802"/>
      <c r="PC308" s="802"/>
      <c r="PD308" s="802"/>
      <c r="PE308" s="802"/>
      <c r="PF308" s="802"/>
      <c r="PG308" s="802"/>
      <c r="PH308" s="802"/>
      <c r="PI308" s="802"/>
      <c r="PJ308" s="802"/>
      <c r="PK308" s="802"/>
      <c r="PL308" s="802"/>
      <c r="PM308" s="802"/>
      <c r="PN308" s="802"/>
      <c r="PO308" s="802"/>
      <c r="PP308" s="802"/>
      <c r="PQ308" s="802"/>
      <c r="PR308" s="802"/>
      <c r="PS308" s="802"/>
      <c r="PT308" s="802"/>
      <c r="PU308" s="802"/>
      <c r="PV308" s="802"/>
      <c r="PW308" s="802"/>
      <c r="PX308" s="802"/>
      <c r="PY308" s="802"/>
      <c r="PZ308" s="802"/>
      <c r="QA308" s="802"/>
      <c r="QB308" s="802"/>
      <c r="QC308" s="802"/>
      <c r="QD308" s="802"/>
      <c r="QE308" s="802"/>
      <c r="QF308" s="802"/>
      <c r="QG308" s="802"/>
      <c r="QH308" s="802"/>
      <c r="QI308" s="802"/>
      <c r="QJ308" s="802"/>
      <c r="QK308" s="802"/>
      <c r="QL308" s="802"/>
      <c r="QM308" s="802"/>
      <c r="QN308" s="802"/>
      <c r="QO308" s="802"/>
      <c r="QP308" s="802"/>
      <c r="QQ308" s="802"/>
      <c r="QR308" s="802"/>
      <c r="QS308" s="802"/>
      <c r="QT308" s="802"/>
      <c r="QU308" s="802"/>
      <c r="QV308" s="802"/>
      <c r="QW308" s="802"/>
      <c r="QX308" s="802"/>
      <c r="QY308" s="802"/>
      <c r="QZ308" s="802"/>
      <c r="RA308" s="802"/>
      <c r="RB308" s="802"/>
      <c r="RC308" s="802"/>
      <c r="RD308" s="802"/>
      <c r="RE308" s="802"/>
      <c r="RF308" s="802"/>
      <c r="RG308" s="802"/>
      <c r="RH308" s="802"/>
      <c r="RI308" s="802"/>
      <c r="RJ308" s="802"/>
      <c r="RK308" s="802"/>
      <c r="RL308" s="802"/>
      <c r="RM308" s="802"/>
      <c r="RN308" s="802"/>
      <c r="RO308" s="802"/>
      <c r="RP308" s="802"/>
      <c r="RQ308" s="802"/>
      <c r="RR308" s="802"/>
      <c r="RS308" s="802"/>
      <c r="RT308" s="802"/>
      <c r="RU308" s="802"/>
      <c r="RV308" s="802"/>
      <c r="RW308" s="802"/>
      <c r="RX308" s="802"/>
      <c r="RY308" s="802"/>
      <c r="RZ308" s="802"/>
      <c r="SA308" s="802"/>
      <c r="SB308" s="802"/>
      <c r="SC308" s="802"/>
      <c r="SD308" s="802"/>
      <c r="SE308" s="802"/>
      <c r="SF308" s="802"/>
      <c r="SG308" s="802"/>
      <c r="SH308" s="802"/>
      <c r="SI308" s="802"/>
      <c r="SJ308" s="802"/>
      <c r="SK308" s="802"/>
      <c r="SL308" s="802"/>
      <c r="SM308" s="802"/>
      <c r="SN308" s="802"/>
      <c r="SO308" s="802"/>
      <c r="SP308" s="802"/>
      <c r="SQ308" s="802"/>
      <c r="SR308" s="802"/>
      <c r="SS308" s="802"/>
      <c r="ST308" s="802"/>
      <c r="SU308" s="802"/>
      <c r="SV308" s="802"/>
      <c r="SW308" s="802"/>
      <c r="SX308" s="802"/>
      <c r="SY308" s="802"/>
      <c r="SZ308" s="802"/>
      <c r="TA308" s="802"/>
      <c r="TB308" s="802"/>
      <c r="TC308" s="802"/>
      <c r="TD308" s="802"/>
      <c r="TE308" s="802"/>
      <c r="TF308" s="802"/>
      <c r="TG308" s="802"/>
      <c r="TH308" s="802"/>
      <c r="TI308" s="802"/>
      <c r="TJ308" s="802"/>
      <c r="TK308" s="802"/>
      <c r="TL308" s="802"/>
      <c r="TM308" s="802"/>
      <c r="TN308" s="802"/>
      <c r="TO308" s="802"/>
      <c r="TP308" s="802"/>
      <c r="TQ308" s="802"/>
      <c r="TR308" s="802"/>
      <c r="TS308" s="802"/>
      <c r="TT308" s="802"/>
      <c r="TU308" s="802"/>
      <c r="TV308" s="802"/>
      <c r="TW308" s="802"/>
      <c r="TX308" s="802"/>
      <c r="TY308" s="802"/>
      <c r="TZ308" s="802"/>
      <c r="UA308" s="802"/>
      <c r="UB308" s="802"/>
      <c r="UC308" s="802"/>
      <c r="UD308" s="802"/>
      <c r="UE308" s="802"/>
      <c r="UF308" s="802"/>
      <c r="UG308" s="802"/>
      <c r="UH308" s="802"/>
      <c r="UI308" s="802"/>
      <c r="UJ308" s="802"/>
      <c r="UK308" s="802"/>
      <c r="UL308" s="802"/>
      <c r="UM308" s="802"/>
      <c r="UN308" s="802"/>
      <c r="UO308" s="802"/>
      <c r="UP308" s="802"/>
      <c r="UQ308" s="802"/>
      <c r="UR308" s="802"/>
      <c r="US308" s="802"/>
      <c r="UT308" s="802"/>
      <c r="UU308" s="802"/>
      <c r="UV308" s="802"/>
      <c r="UW308" s="802"/>
      <c r="UX308" s="802"/>
      <c r="UY308" s="802"/>
      <c r="UZ308" s="802"/>
      <c r="VA308" s="802"/>
      <c r="VB308" s="802"/>
      <c r="VC308" s="802"/>
      <c r="VD308" s="802"/>
      <c r="VE308" s="802"/>
      <c r="VF308" s="802"/>
      <c r="VG308" s="802"/>
      <c r="VH308" s="802"/>
      <c r="VI308" s="802"/>
      <c r="VJ308" s="802"/>
      <c r="VK308" s="802"/>
      <c r="VL308" s="802"/>
      <c r="VM308" s="802"/>
      <c r="VN308" s="802"/>
      <c r="VO308" s="802"/>
      <c r="VP308" s="802"/>
      <c r="VQ308" s="802"/>
      <c r="VR308" s="802"/>
      <c r="VS308" s="802"/>
      <c r="VT308" s="802"/>
      <c r="VU308" s="802"/>
      <c r="VV308" s="802"/>
      <c r="VW308" s="802"/>
      <c r="VX308" s="802"/>
      <c r="VY308" s="802"/>
      <c r="VZ308" s="802"/>
      <c r="WA308" s="802"/>
      <c r="WB308" s="802"/>
      <c r="WC308" s="802"/>
      <c r="WD308" s="802"/>
      <c r="WE308" s="802"/>
      <c r="WF308" s="802"/>
      <c r="WG308" s="802"/>
      <c r="WH308" s="802"/>
      <c r="WI308" s="802"/>
      <c r="WJ308" s="802"/>
      <c r="WK308" s="802"/>
      <c r="WL308" s="802"/>
      <c r="WM308" s="802"/>
      <c r="WN308" s="802"/>
      <c r="WO308" s="802"/>
      <c r="WP308" s="802"/>
      <c r="WQ308" s="802"/>
      <c r="WR308" s="802"/>
      <c r="WS308" s="802"/>
      <c r="WT308" s="802"/>
      <c r="WU308" s="802"/>
      <c r="WV308" s="802"/>
      <c r="WW308" s="802"/>
      <c r="WX308" s="802"/>
      <c r="WY308" s="802"/>
      <c r="WZ308" s="802"/>
      <c r="XA308" s="802"/>
      <c r="XB308" s="802"/>
      <c r="XC308" s="802"/>
      <c r="XD308" s="802"/>
      <c r="XE308" s="802"/>
      <c r="XF308" s="802"/>
      <c r="XG308" s="802"/>
      <c r="XH308" s="802"/>
      <c r="XI308" s="802"/>
      <c r="XJ308" s="802"/>
      <c r="XK308" s="802"/>
      <c r="XL308" s="802"/>
      <c r="XM308" s="802"/>
      <c r="XN308" s="802"/>
      <c r="XO308" s="802"/>
      <c r="XP308" s="802"/>
      <c r="XQ308" s="802"/>
      <c r="XR308" s="802"/>
      <c r="XS308" s="802"/>
      <c r="XT308" s="802"/>
      <c r="XU308" s="802"/>
      <c r="XV308" s="802"/>
      <c r="XW308" s="802"/>
      <c r="XX308" s="802"/>
      <c r="XY308" s="802"/>
      <c r="XZ308" s="802"/>
      <c r="YA308" s="802"/>
      <c r="YB308" s="802"/>
      <c r="YC308" s="802"/>
      <c r="YD308" s="802"/>
      <c r="YE308" s="802"/>
      <c r="YF308" s="802"/>
      <c r="YG308" s="802"/>
      <c r="YH308" s="802"/>
      <c r="YI308" s="802"/>
      <c r="YJ308" s="802"/>
      <c r="YK308" s="802"/>
      <c r="YL308" s="802"/>
      <c r="YM308" s="802"/>
      <c r="YN308" s="802"/>
      <c r="YO308" s="802"/>
      <c r="YP308" s="802"/>
      <c r="YQ308" s="802"/>
      <c r="YR308" s="802"/>
      <c r="YS308" s="802"/>
      <c r="YT308" s="802"/>
      <c r="YU308" s="802"/>
      <c r="YV308" s="802"/>
      <c r="YW308" s="802"/>
      <c r="YX308" s="802"/>
      <c r="YY308" s="802"/>
      <c r="YZ308" s="802"/>
      <c r="ZA308" s="802"/>
      <c r="ZB308" s="802"/>
      <c r="ZC308" s="802"/>
      <c r="ZD308" s="802"/>
      <c r="ZE308" s="802"/>
      <c r="ZF308" s="802"/>
      <c r="ZG308" s="802"/>
      <c r="ZH308" s="802"/>
      <c r="ZI308" s="802"/>
      <c r="ZJ308" s="802"/>
      <c r="ZK308" s="802"/>
      <c r="ZL308" s="802"/>
      <c r="ZM308" s="802"/>
      <c r="ZN308" s="802"/>
      <c r="ZO308" s="802"/>
      <c r="ZP308" s="802"/>
      <c r="ZQ308" s="802"/>
      <c r="ZR308" s="802"/>
      <c r="ZS308" s="802"/>
      <c r="ZT308" s="802"/>
      <c r="ZU308" s="802"/>
      <c r="ZV308" s="802"/>
      <c r="ZW308" s="802"/>
      <c r="ZX308" s="802"/>
      <c r="ZY308" s="802"/>
      <c r="ZZ308" s="802"/>
      <c r="AAA308" s="802"/>
      <c r="AAB308" s="802"/>
      <c r="AAC308" s="802"/>
      <c r="AAD308" s="802"/>
      <c r="AAE308" s="802"/>
      <c r="AAF308" s="802"/>
      <c r="AAG308" s="802"/>
      <c r="AAH308" s="802"/>
      <c r="AAI308" s="802"/>
      <c r="AAJ308" s="802"/>
      <c r="AAK308" s="802"/>
      <c r="AAL308" s="802"/>
      <c r="AAM308" s="802"/>
      <c r="AAN308" s="802"/>
      <c r="AAO308" s="802"/>
      <c r="AAP308" s="802"/>
      <c r="AAQ308" s="802"/>
      <c r="AAR308" s="802"/>
      <c r="AAS308" s="802"/>
      <c r="AAT308" s="802"/>
      <c r="AAU308" s="802"/>
      <c r="AAV308" s="802"/>
      <c r="AAW308" s="802"/>
      <c r="AAX308" s="802"/>
      <c r="AAY308" s="802"/>
      <c r="AAZ308" s="802"/>
      <c r="ABA308" s="802"/>
      <c r="ABB308" s="802"/>
      <c r="ABC308" s="802"/>
      <c r="ABD308" s="802"/>
      <c r="ABE308" s="802"/>
      <c r="ABF308" s="802"/>
      <c r="ABG308" s="802"/>
      <c r="ABH308" s="802"/>
      <c r="ABI308" s="802"/>
      <c r="ABJ308" s="802"/>
      <c r="ABK308" s="802"/>
      <c r="ABL308" s="802"/>
      <c r="ABM308" s="802"/>
      <c r="ABN308" s="802"/>
      <c r="ABO308" s="802"/>
      <c r="ABP308" s="802"/>
      <c r="ABQ308" s="802"/>
      <c r="ABR308" s="802"/>
      <c r="ABS308" s="802"/>
      <c r="ABT308" s="802"/>
      <c r="ABU308" s="802"/>
      <c r="ABV308" s="802"/>
      <c r="ABW308" s="802"/>
      <c r="ABX308" s="802"/>
      <c r="ABY308" s="802"/>
      <c r="ABZ308" s="802"/>
      <c r="ACA308" s="802"/>
      <c r="ACB308" s="802"/>
      <c r="ACC308" s="802"/>
      <c r="ACD308" s="802"/>
      <c r="ACE308" s="802"/>
      <c r="ACF308" s="802"/>
      <c r="ACG308" s="802"/>
      <c r="ACH308" s="802"/>
      <c r="ACI308" s="802"/>
      <c r="ACJ308" s="802"/>
      <c r="ACK308" s="802"/>
      <c r="ACL308" s="802"/>
      <c r="ACM308" s="802"/>
      <c r="ACN308" s="802"/>
      <c r="ACO308" s="802"/>
      <c r="ACP308" s="802"/>
      <c r="ACQ308" s="802"/>
      <c r="ACR308" s="802"/>
      <c r="ACS308" s="802"/>
      <c r="ACT308" s="802"/>
      <c r="ACU308" s="802"/>
      <c r="ACV308" s="802"/>
      <c r="ACW308" s="802"/>
      <c r="ACX308" s="802"/>
      <c r="ACY308" s="802"/>
      <c r="ACZ308" s="802"/>
      <c r="ADA308" s="802"/>
      <c r="ADB308" s="802"/>
      <c r="ADC308" s="802"/>
      <c r="ADD308" s="802"/>
      <c r="ADE308" s="802"/>
      <c r="ADF308" s="802"/>
      <c r="ADG308" s="802"/>
      <c r="ADH308" s="802"/>
      <c r="ADI308" s="802"/>
      <c r="ADJ308" s="802"/>
      <c r="ADK308" s="802"/>
      <c r="ADL308" s="802"/>
      <c r="ADM308" s="802"/>
      <c r="ADN308" s="802"/>
      <c r="ADO308" s="802"/>
      <c r="ADP308" s="802"/>
      <c r="ADQ308" s="802"/>
      <c r="ADR308" s="802"/>
      <c r="ADS308" s="802"/>
      <c r="ADT308" s="802"/>
      <c r="ADU308" s="802"/>
      <c r="ADV308" s="802"/>
      <c r="ADW308" s="802"/>
      <c r="ADX308" s="802"/>
      <c r="ADY308" s="802"/>
      <c r="ADZ308" s="802"/>
      <c r="AEA308" s="802"/>
      <c r="AEB308" s="802"/>
      <c r="AEC308" s="802"/>
      <c r="AED308" s="802"/>
      <c r="AEE308" s="802"/>
      <c r="AEF308" s="802"/>
      <c r="AEG308" s="802"/>
      <c r="AEH308" s="802"/>
      <c r="AEI308" s="802"/>
      <c r="AEJ308" s="802"/>
      <c r="AEK308" s="802"/>
      <c r="AEL308" s="802"/>
      <c r="AEM308" s="802"/>
      <c r="AEN308" s="802"/>
      <c r="AEO308" s="802"/>
      <c r="AEP308" s="802"/>
      <c r="AEQ308" s="802"/>
      <c r="AER308" s="802"/>
      <c r="AES308" s="802"/>
      <c r="AET308" s="802"/>
      <c r="AEU308" s="802"/>
      <c r="AEV308" s="802"/>
      <c r="AEW308" s="802"/>
      <c r="AEX308" s="802"/>
      <c r="AEY308" s="802"/>
      <c r="AEZ308" s="802"/>
      <c r="AFA308" s="802"/>
      <c r="AFB308" s="802"/>
      <c r="AFC308" s="802"/>
      <c r="AFD308" s="802"/>
      <c r="AFE308" s="802"/>
      <c r="AFF308" s="802"/>
      <c r="AFG308" s="802"/>
      <c r="AFH308" s="802"/>
      <c r="AFI308" s="802"/>
      <c r="AFJ308" s="802"/>
      <c r="AFK308" s="802"/>
      <c r="AFL308" s="802"/>
      <c r="AFM308" s="802"/>
      <c r="AFN308" s="802"/>
      <c r="AFO308" s="802"/>
      <c r="AFP308" s="802"/>
      <c r="AFQ308" s="802"/>
      <c r="AFR308" s="802"/>
      <c r="AFS308" s="802"/>
      <c r="AFT308" s="802"/>
      <c r="AFU308" s="802"/>
      <c r="AFV308" s="802"/>
      <c r="AFW308" s="802"/>
      <c r="AFX308" s="802"/>
      <c r="AFY308" s="802"/>
      <c r="AFZ308" s="802"/>
      <c r="AGA308" s="802"/>
      <c r="AGB308" s="802"/>
      <c r="AGC308" s="802"/>
      <c r="AGD308" s="802"/>
      <c r="AGE308" s="802"/>
      <c r="AGF308" s="802"/>
      <c r="AGG308" s="802"/>
      <c r="AGH308" s="802"/>
      <c r="AGI308" s="802"/>
      <c r="AGJ308" s="802"/>
      <c r="AGK308" s="802"/>
      <c r="AGL308" s="802"/>
      <c r="AGM308" s="802"/>
      <c r="AGN308" s="802"/>
      <c r="AGO308" s="802"/>
      <c r="AGP308" s="802"/>
      <c r="AGQ308" s="802"/>
      <c r="AGR308" s="802"/>
      <c r="AGS308" s="802"/>
      <c r="AGT308" s="802"/>
      <c r="AGU308" s="802"/>
      <c r="AGV308" s="802"/>
      <c r="AGW308" s="802"/>
      <c r="AGX308" s="802"/>
      <c r="AGY308" s="802"/>
      <c r="AGZ308" s="802"/>
      <c r="AHA308" s="802"/>
      <c r="AHB308" s="802"/>
      <c r="AHC308" s="802"/>
      <c r="AHD308" s="802"/>
      <c r="AHE308" s="802"/>
      <c r="AHF308" s="802"/>
      <c r="AHG308" s="802"/>
      <c r="AHH308" s="802"/>
      <c r="AHI308" s="802"/>
      <c r="AHJ308" s="802"/>
      <c r="AHK308" s="802"/>
      <c r="AHL308" s="802"/>
      <c r="AHM308" s="802"/>
      <c r="AHN308" s="802"/>
      <c r="AHO308" s="802"/>
      <c r="AHP308" s="802"/>
      <c r="AHQ308" s="802"/>
      <c r="AHR308" s="802"/>
      <c r="AHS308" s="802"/>
      <c r="AHT308" s="802"/>
      <c r="AHU308" s="802"/>
      <c r="AHV308" s="802"/>
      <c r="AHW308" s="802"/>
      <c r="AHX308" s="802"/>
      <c r="AHY308" s="802"/>
      <c r="AHZ308" s="802"/>
      <c r="AIA308" s="802"/>
      <c r="AIB308" s="802"/>
      <c r="AIC308" s="802"/>
      <c r="AID308" s="802"/>
      <c r="AIE308" s="802"/>
      <c r="AIF308" s="802"/>
      <c r="AIG308" s="802"/>
      <c r="AIH308" s="802"/>
      <c r="AII308" s="802"/>
      <c r="AIJ308" s="802"/>
      <c r="AQE308" s="802"/>
      <c r="AQF308" s="802"/>
      <c r="AQG308" s="802"/>
      <c r="AQH308" s="802"/>
      <c r="AQI308" s="802"/>
      <c r="AQJ308" s="802"/>
      <c r="AQK308" s="802"/>
      <c r="AQL308" s="802"/>
      <c r="AQM308" s="802"/>
      <c r="AQN308" s="802"/>
      <c r="AQO308" s="802"/>
      <c r="AQP308" s="802"/>
      <c r="AQQ308" s="802"/>
      <c r="AQR308" s="802"/>
      <c r="AQS308" s="802"/>
      <c r="AQT308" s="802"/>
      <c r="AQU308" s="802"/>
      <c r="AQV308" s="802"/>
      <c r="AQW308" s="802"/>
      <c r="AQX308" s="802"/>
      <c r="AQY308" s="802"/>
      <c r="AQZ308" s="802"/>
      <c r="ARA308" s="802"/>
      <c r="ARB308" s="802"/>
      <c r="ARC308" s="802"/>
      <c r="ARD308" s="802"/>
      <c r="ARE308" s="802"/>
      <c r="ARF308" s="802"/>
      <c r="ARG308" s="802"/>
      <c r="ARH308" s="802"/>
      <c r="ARI308" s="802"/>
      <c r="ARJ308" s="802"/>
      <c r="ARK308" s="802"/>
      <c r="ARL308" s="802"/>
      <c r="ARM308" s="802"/>
      <c r="ARN308" s="802"/>
      <c r="ARO308" s="802"/>
      <c r="ARP308" s="802"/>
      <c r="ARQ308" s="802"/>
      <c r="ARR308" s="802"/>
      <c r="ARS308" s="802"/>
      <c r="ART308" s="802"/>
      <c r="ARU308" s="802"/>
      <c r="ARV308" s="802"/>
      <c r="ARW308" s="802"/>
      <c r="ARX308" s="802"/>
      <c r="ARY308" s="802"/>
      <c r="ARZ308" s="802"/>
      <c r="ASA308" s="802"/>
      <c r="ASB308" s="802"/>
      <c r="ASC308" s="802"/>
      <c r="ASD308" s="802"/>
      <c r="ASE308" s="802"/>
      <c r="ASF308" s="802"/>
      <c r="ASG308" s="802"/>
      <c r="ASH308" s="802"/>
      <c r="ASI308" s="802"/>
      <c r="ASJ308" s="802"/>
      <c r="ASK308" s="802"/>
      <c r="ASL308" s="802"/>
      <c r="ATP308" s="802"/>
      <c r="ATQ308" s="802"/>
      <c r="ATR308" s="802"/>
      <c r="ATS308" s="802"/>
      <c r="ATT308" s="802"/>
      <c r="ATU308" s="802"/>
      <c r="ATV308" s="802"/>
      <c r="ATW308" s="802"/>
      <c r="ATX308" s="802"/>
      <c r="ATY308" s="802"/>
      <c r="ATZ308" s="802"/>
      <c r="AUA308" s="802"/>
      <c r="AUB308" s="802"/>
      <c r="AUC308" s="802"/>
      <c r="AUD308" s="802"/>
      <c r="AUE308" s="802"/>
      <c r="AUF308" s="802"/>
      <c r="AUG308" s="802"/>
      <c r="AUH308" s="802"/>
      <c r="AUI308" s="802"/>
      <c r="AUJ308" s="802"/>
      <c r="AUK308" s="802"/>
      <c r="AUL308" s="802"/>
      <c r="AUM308" s="802"/>
      <c r="AUN308" s="802"/>
      <c r="AUO308" s="802"/>
      <c r="AUP308" s="801"/>
      <c r="AUQ308" s="802"/>
      <c r="AUR308" s="801"/>
      <c r="AUS308" s="802"/>
      <c r="AUT308" s="801"/>
      <c r="AUU308" s="802"/>
      <c r="AUV308" s="802"/>
      <c r="AUW308" s="802"/>
      <c r="AUX308" s="802"/>
      <c r="AUY308" s="802"/>
      <c r="AUZ308" s="802"/>
      <c r="AVA308" s="802"/>
      <c r="AVB308" s="802"/>
      <c r="AVC308" s="802"/>
      <c r="AVD308" s="802"/>
      <c r="AVE308" s="802"/>
      <c r="AVF308" s="802"/>
      <c r="AVG308" s="802"/>
      <c r="AVH308" s="802"/>
      <c r="AVI308" s="802"/>
      <c r="AVJ308" s="808"/>
      <c r="AVK308" s="808"/>
      <c r="AVL308" s="808"/>
      <c r="AVM308" s="808"/>
      <c r="AVN308" s="808"/>
      <c r="AVO308" s="808"/>
      <c r="AVP308" s="808"/>
      <c r="AVQ308" s="808"/>
      <c r="AVR308" s="808"/>
      <c r="AVS308" s="808"/>
      <c r="AVT308" s="808"/>
      <c r="AVU308" s="809"/>
      <c r="AVV308" s="809"/>
      <c r="AVW308" s="809"/>
      <c r="AVX308" s="809"/>
      <c r="AVY308" s="809"/>
      <c r="AVZ308" s="809"/>
      <c r="AWA308" s="809"/>
      <c r="AWB308" s="809"/>
      <c r="AWC308" s="809"/>
      <c r="AWD308" s="809"/>
      <c r="AWE308" s="809"/>
      <c r="AWF308" s="809"/>
      <c r="AWG308" s="809"/>
      <c r="AWH308" s="809"/>
      <c r="AWI308" s="809"/>
      <c r="AWJ308" s="809"/>
      <c r="AWK308" s="809"/>
      <c r="AWL308" s="809"/>
      <c r="AWM308" s="809"/>
      <c r="AWN308" s="809"/>
      <c r="AWO308" s="809"/>
      <c r="AWP308" s="809"/>
      <c r="AWQ308" s="809"/>
      <c r="AWR308" s="808"/>
      <c r="AWS308" s="761"/>
      <c r="AWT308" s="808"/>
      <c r="AWU308" s="809"/>
      <c r="AWV308" s="809"/>
      <c r="AWW308" s="809"/>
      <c r="AWX308" s="809"/>
      <c r="AWY308" s="809"/>
      <c r="AWZ308" s="809"/>
      <c r="AXA308" s="809"/>
      <c r="AXB308" s="809"/>
      <c r="AXC308" s="809"/>
      <c r="AXD308" s="809"/>
      <c r="AXE308" s="809"/>
      <c r="AXF308" s="809"/>
      <c r="AXG308" s="809"/>
      <c r="AXH308" s="809"/>
      <c r="AXI308" s="809"/>
      <c r="AXJ308" s="809"/>
      <c r="AXK308" s="809"/>
      <c r="AXL308" s="809"/>
      <c r="AXM308" s="809"/>
      <c r="AXN308" s="809"/>
      <c r="AXO308" s="809"/>
      <c r="AXP308" s="809"/>
      <c r="AXQ308" s="809"/>
      <c r="AXR308" s="809"/>
      <c r="AXS308" s="809"/>
      <c r="AXT308" s="809"/>
      <c r="AXU308" s="809"/>
      <c r="AXV308" s="809"/>
      <c r="AXW308" s="809"/>
      <c r="AXX308" s="809"/>
      <c r="AXY308" s="809"/>
      <c r="AXZ308" s="809"/>
      <c r="AYA308" s="809"/>
      <c r="AYB308" s="809"/>
      <c r="AYC308" s="809"/>
      <c r="AYD308" s="808"/>
      <c r="AYE308" s="808"/>
      <c r="AYF308" s="809"/>
      <c r="AYG308" s="808"/>
      <c r="AYH308" s="810"/>
      <c r="AYI308" s="810"/>
      <c r="AYJ308" s="810"/>
      <c r="AYK308" s="810"/>
      <c r="AYL308" s="810"/>
      <c r="AYM308" s="810"/>
      <c r="AYN308" s="810"/>
      <c r="AYO308" s="810"/>
      <c r="AYP308" s="810"/>
      <c r="AYQ308" s="810"/>
      <c r="AYR308" s="810"/>
      <c r="AYS308" s="810"/>
      <c r="AYT308" s="810"/>
      <c r="AYU308" s="810"/>
      <c r="AYV308" s="810"/>
      <c r="AYW308" s="810"/>
      <c r="AYX308" s="810"/>
      <c r="AYY308" s="810"/>
      <c r="AYZ308" s="810"/>
      <c r="AZA308" s="810"/>
      <c r="AZB308" s="810"/>
      <c r="AZC308" s="810"/>
      <c r="AZD308" s="810"/>
      <c r="AZE308" s="810"/>
      <c r="AZF308" s="810"/>
      <c r="AZG308" s="810"/>
      <c r="AZH308" s="810"/>
      <c r="AZI308" s="810"/>
      <c r="AZJ308" s="810"/>
      <c r="AZK308" s="810"/>
      <c r="AZL308" s="810"/>
      <c r="AZM308" s="810"/>
      <c r="AZN308" s="810"/>
      <c r="AZO308" s="810"/>
      <c r="AZP308" s="809"/>
      <c r="AZQ308" s="802"/>
      <c r="AZR308" s="802"/>
      <c r="AZS308" s="802"/>
    </row>
    <row r="309" spans="45:920 1123:1371" s="793" customFormat="1" ht="13.5">
      <c r="AS309" s="802"/>
      <c r="AT309" s="802"/>
      <c r="AU309" s="802"/>
      <c r="AV309" s="802"/>
      <c r="AW309" s="802"/>
      <c r="AX309" s="802"/>
      <c r="AY309" s="802"/>
      <c r="AZ309" s="802"/>
      <c r="BA309" s="802"/>
      <c r="BB309" s="802"/>
      <c r="BC309" s="802"/>
      <c r="BD309" s="802"/>
      <c r="BE309" s="802"/>
      <c r="BF309" s="802"/>
      <c r="BG309" s="802"/>
      <c r="BH309" s="802"/>
      <c r="BI309" s="802"/>
      <c r="BJ309" s="802"/>
      <c r="BK309" s="802"/>
      <c r="BL309" s="802"/>
      <c r="BM309" s="802"/>
      <c r="BN309" s="802"/>
      <c r="BO309" s="802"/>
      <c r="BP309" s="802"/>
      <c r="BQ309" s="802"/>
      <c r="BR309" s="802"/>
      <c r="BS309" s="802"/>
      <c r="BT309" s="802"/>
      <c r="BU309" s="802"/>
      <c r="BV309" s="802"/>
      <c r="BW309" s="802"/>
      <c r="BX309" s="802"/>
      <c r="BY309" s="802"/>
      <c r="BZ309" s="802"/>
      <c r="CA309" s="802"/>
      <c r="CB309" s="802"/>
      <c r="CC309" s="802"/>
      <c r="CD309" s="802"/>
      <c r="CE309" s="802"/>
      <c r="CF309" s="802"/>
      <c r="CG309" s="802"/>
      <c r="CH309" s="802"/>
      <c r="CI309" s="802"/>
      <c r="CJ309" s="802"/>
      <c r="CK309" s="802"/>
      <c r="CL309" s="802"/>
      <c r="CM309" s="802"/>
      <c r="CN309" s="802"/>
      <c r="CO309" s="802"/>
      <c r="CP309" s="802"/>
      <c r="CQ309" s="802"/>
      <c r="CR309" s="802"/>
      <c r="CS309" s="802"/>
      <c r="CT309" s="802"/>
      <c r="CU309" s="802"/>
      <c r="CV309" s="802"/>
      <c r="CW309" s="802"/>
      <c r="CX309" s="802"/>
      <c r="CY309" s="802"/>
      <c r="CZ309" s="802"/>
      <c r="DA309" s="802"/>
      <c r="DB309" s="802"/>
      <c r="DC309" s="802"/>
      <c r="DD309" s="802"/>
      <c r="DE309" s="802"/>
      <c r="DF309" s="802"/>
      <c r="DG309" s="802"/>
      <c r="DH309" s="802"/>
      <c r="DI309" s="802"/>
      <c r="DJ309" s="802"/>
      <c r="DK309" s="802"/>
      <c r="DL309" s="802"/>
      <c r="DM309" s="802"/>
      <c r="DN309" s="802"/>
      <c r="DO309" s="802"/>
      <c r="DP309" s="802"/>
      <c r="DQ309" s="802"/>
      <c r="DR309" s="802"/>
      <c r="DS309" s="802"/>
      <c r="DT309" s="802"/>
      <c r="DU309" s="802"/>
      <c r="DV309" s="802"/>
      <c r="DW309" s="802"/>
      <c r="DX309" s="802"/>
      <c r="DY309" s="802"/>
      <c r="DZ309" s="802"/>
      <c r="EA309" s="802"/>
      <c r="EB309" s="802"/>
      <c r="EC309" s="802"/>
      <c r="ED309" s="802"/>
      <c r="EE309" s="802"/>
      <c r="EF309" s="802"/>
      <c r="EG309" s="802"/>
      <c r="EH309" s="802"/>
      <c r="EI309" s="802"/>
      <c r="EJ309" s="802"/>
      <c r="EK309" s="802"/>
      <c r="EL309" s="802"/>
      <c r="EM309" s="802"/>
      <c r="EN309" s="802"/>
      <c r="EO309" s="802"/>
      <c r="EP309" s="802"/>
      <c r="EQ309" s="802"/>
      <c r="ER309" s="802"/>
      <c r="ES309" s="802"/>
      <c r="ET309" s="802"/>
      <c r="EU309" s="802"/>
      <c r="EV309" s="802"/>
      <c r="EW309" s="802"/>
      <c r="EX309" s="802"/>
      <c r="EY309" s="802"/>
      <c r="EZ309" s="802"/>
      <c r="FA309" s="802"/>
      <c r="FB309" s="802"/>
      <c r="FC309" s="802"/>
      <c r="FD309" s="802"/>
      <c r="FE309" s="802"/>
      <c r="FF309" s="802"/>
      <c r="FG309" s="802"/>
      <c r="FH309" s="802"/>
      <c r="FI309" s="802"/>
      <c r="FJ309" s="802"/>
      <c r="FK309" s="802"/>
      <c r="FL309" s="802"/>
      <c r="FM309" s="802"/>
      <c r="FN309" s="802"/>
      <c r="FO309" s="802"/>
      <c r="FP309" s="802"/>
      <c r="FQ309" s="802"/>
      <c r="FR309" s="802"/>
      <c r="FS309" s="802"/>
      <c r="FT309" s="802"/>
      <c r="FU309" s="802"/>
      <c r="FV309" s="802"/>
      <c r="FW309" s="802"/>
      <c r="FX309" s="802"/>
      <c r="FY309" s="802"/>
      <c r="FZ309" s="802"/>
      <c r="GA309" s="802"/>
      <c r="GB309" s="802"/>
      <c r="GC309" s="802"/>
      <c r="GD309" s="802"/>
      <c r="GE309" s="802"/>
      <c r="GF309" s="802"/>
      <c r="GG309" s="802"/>
      <c r="GH309" s="802"/>
      <c r="GI309" s="802"/>
      <c r="GJ309" s="802"/>
      <c r="GK309" s="802"/>
      <c r="GL309" s="802"/>
      <c r="GM309" s="802"/>
      <c r="GN309" s="802"/>
      <c r="GO309" s="802"/>
      <c r="GP309" s="802"/>
      <c r="GQ309" s="802"/>
      <c r="GR309" s="802"/>
      <c r="GS309" s="802"/>
      <c r="GT309" s="802"/>
      <c r="GU309" s="802"/>
      <c r="GV309" s="802"/>
      <c r="GW309" s="802"/>
      <c r="GX309" s="802"/>
      <c r="GY309" s="802"/>
      <c r="GZ309" s="802"/>
      <c r="HA309" s="802"/>
      <c r="HB309" s="802"/>
      <c r="HC309" s="802"/>
      <c r="HD309" s="802"/>
      <c r="HE309" s="802"/>
      <c r="HF309" s="802"/>
      <c r="HG309" s="802"/>
      <c r="HH309" s="802"/>
      <c r="HI309" s="802"/>
      <c r="HJ309" s="802"/>
      <c r="HK309" s="802"/>
      <c r="HL309" s="802"/>
      <c r="HM309" s="802"/>
      <c r="HN309" s="802"/>
      <c r="HO309" s="802"/>
      <c r="HP309" s="802"/>
      <c r="HQ309" s="802"/>
      <c r="HR309" s="802"/>
      <c r="HS309" s="802"/>
      <c r="HT309" s="802"/>
      <c r="HU309" s="802"/>
      <c r="HV309" s="802"/>
      <c r="HW309" s="802"/>
      <c r="HX309" s="802"/>
      <c r="HY309" s="802"/>
      <c r="HZ309" s="802"/>
      <c r="IA309" s="802"/>
      <c r="IB309" s="802"/>
      <c r="IC309" s="802"/>
      <c r="ID309" s="802"/>
      <c r="IE309" s="802"/>
      <c r="IF309" s="802"/>
      <c r="IG309" s="802"/>
      <c r="IH309" s="802"/>
      <c r="II309" s="802"/>
      <c r="IJ309" s="802"/>
      <c r="IK309" s="802"/>
      <c r="IL309" s="802"/>
      <c r="IM309" s="802"/>
      <c r="IN309" s="802"/>
      <c r="IO309" s="802"/>
      <c r="IP309" s="802"/>
      <c r="IQ309" s="802"/>
      <c r="IR309" s="802"/>
      <c r="IS309" s="802"/>
      <c r="IT309" s="802"/>
      <c r="IU309" s="802"/>
      <c r="IV309" s="802"/>
      <c r="IW309" s="802"/>
      <c r="IX309" s="802"/>
      <c r="IY309" s="802"/>
      <c r="IZ309" s="802"/>
      <c r="JA309" s="802"/>
      <c r="JB309" s="802"/>
      <c r="JC309" s="802"/>
      <c r="JD309" s="802"/>
      <c r="JE309" s="802"/>
      <c r="JF309" s="802"/>
      <c r="JG309" s="802"/>
      <c r="JH309" s="802"/>
      <c r="JI309" s="802"/>
      <c r="JJ309" s="802"/>
      <c r="JK309" s="802"/>
      <c r="JL309" s="802"/>
      <c r="JM309" s="802"/>
      <c r="JN309" s="802"/>
      <c r="JO309" s="802"/>
      <c r="JP309" s="802"/>
      <c r="JQ309" s="802"/>
      <c r="JR309" s="802"/>
      <c r="JS309" s="802"/>
      <c r="JT309" s="802"/>
      <c r="JU309" s="802"/>
      <c r="JV309" s="802"/>
      <c r="JW309" s="802"/>
      <c r="JX309" s="802"/>
      <c r="JY309" s="802"/>
      <c r="JZ309" s="802"/>
      <c r="KA309" s="802"/>
      <c r="KB309" s="802"/>
      <c r="KC309" s="802"/>
      <c r="KD309" s="802"/>
      <c r="KE309" s="802"/>
      <c r="KF309" s="802"/>
      <c r="KG309" s="802"/>
      <c r="KH309" s="802"/>
      <c r="KI309" s="802"/>
      <c r="KJ309" s="802"/>
      <c r="KK309" s="802"/>
      <c r="KL309" s="802"/>
      <c r="KM309" s="802"/>
      <c r="KN309" s="802"/>
      <c r="KO309" s="802"/>
      <c r="KP309" s="802"/>
      <c r="KQ309" s="802"/>
      <c r="KR309" s="802"/>
      <c r="KS309" s="802"/>
      <c r="KT309" s="802"/>
      <c r="KU309" s="802"/>
      <c r="KV309" s="802"/>
      <c r="KW309" s="802"/>
      <c r="KX309" s="802"/>
      <c r="KY309" s="802"/>
      <c r="KZ309" s="802"/>
      <c r="LA309" s="802"/>
      <c r="LB309" s="802"/>
      <c r="LC309" s="802"/>
      <c r="LD309" s="802"/>
      <c r="LE309" s="802"/>
      <c r="LF309" s="802"/>
      <c r="LG309" s="802"/>
      <c r="LH309" s="802"/>
      <c r="LI309" s="802"/>
      <c r="LJ309" s="802"/>
      <c r="LK309" s="802"/>
      <c r="LL309" s="802"/>
      <c r="LM309" s="802"/>
      <c r="LN309" s="802"/>
      <c r="LO309" s="802"/>
      <c r="LP309" s="802"/>
      <c r="LQ309" s="802"/>
      <c r="LR309" s="802"/>
      <c r="LS309" s="802"/>
      <c r="LT309" s="802"/>
      <c r="LU309" s="802"/>
      <c r="LV309" s="802"/>
      <c r="LW309" s="802"/>
      <c r="LX309" s="802"/>
      <c r="LY309" s="802"/>
      <c r="LZ309" s="802"/>
      <c r="MA309" s="802"/>
      <c r="MB309" s="802"/>
      <c r="MC309" s="802"/>
      <c r="MD309" s="802"/>
      <c r="ME309" s="802"/>
      <c r="MF309" s="802"/>
      <c r="MG309" s="802"/>
      <c r="MH309" s="802"/>
      <c r="MI309" s="802"/>
      <c r="MJ309" s="802"/>
      <c r="MK309" s="802"/>
      <c r="ML309" s="802"/>
      <c r="MM309" s="802"/>
      <c r="MN309" s="802"/>
      <c r="MO309" s="802"/>
      <c r="MP309" s="802"/>
      <c r="MQ309" s="802"/>
      <c r="MR309" s="802"/>
      <c r="MS309" s="802"/>
      <c r="MT309" s="802"/>
      <c r="MU309" s="802"/>
      <c r="MV309" s="802"/>
      <c r="MW309" s="802"/>
      <c r="MX309" s="802"/>
      <c r="MY309" s="802"/>
      <c r="MZ309" s="802"/>
      <c r="NA309" s="802"/>
      <c r="NB309" s="802"/>
      <c r="NC309" s="802"/>
      <c r="ND309" s="802"/>
      <c r="NE309" s="802"/>
      <c r="NF309" s="802"/>
      <c r="NG309" s="802"/>
      <c r="NH309" s="802"/>
      <c r="NI309" s="802"/>
      <c r="NJ309" s="802"/>
      <c r="NK309" s="802"/>
      <c r="NL309" s="802"/>
      <c r="NM309" s="802"/>
      <c r="NN309" s="802"/>
      <c r="NO309" s="802"/>
      <c r="NP309" s="802"/>
      <c r="NQ309" s="802"/>
      <c r="NR309" s="802"/>
      <c r="NS309" s="802"/>
      <c r="NT309" s="802"/>
      <c r="NU309" s="802"/>
      <c r="NV309" s="802"/>
      <c r="NW309" s="802"/>
      <c r="NX309" s="802"/>
      <c r="NY309" s="802"/>
      <c r="NZ309" s="802"/>
      <c r="OA309" s="802"/>
      <c r="OB309" s="802"/>
      <c r="OC309" s="802"/>
      <c r="OD309" s="802"/>
      <c r="OE309" s="802"/>
      <c r="OF309" s="802"/>
      <c r="OG309" s="802"/>
      <c r="OH309" s="802"/>
      <c r="OI309" s="802"/>
      <c r="OJ309" s="802"/>
      <c r="OK309" s="802"/>
      <c r="OL309" s="802"/>
      <c r="OM309" s="802"/>
      <c r="ON309" s="802"/>
      <c r="OO309" s="802"/>
      <c r="OP309" s="802"/>
      <c r="OQ309" s="802"/>
      <c r="OR309" s="802"/>
      <c r="OS309" s="802"/>
      <c r="OT309" s="802"/>
      <c r="OU309" s="802"/>
      <c r="OV309" s="802"/>
      <c r="OW309" s="802"/>
      <c r="OX309" s="802"/>
      <c r="OY309" s="802"/>
      <c r="OZ309" s="802"/>
      <c r="PA309" s="802"/>
      <c r="PB309" s="802"/>
      <c r="PC309" s="802"/>
      <c r="PD309" s="802"/>
      <c r="PE309" s="802"/>
      <c r="PF309" s="802"/>
      <c r="PG309" s="802"/>
      <c r="PH309" s="802"/>
      <c r="PI309" s="802"/>
      <c r="PJ309" s="802"/>
      <c r="PK309" s="802"/>
      <c r="PL309" s="802"/>
      <c r="PM309" s="802"/>
      <c r="PN309" s="802"/>
      <c r="PO309" s="802"/>
      <c r="PP309" s="802"/>
      <c r="PQ309" s="802"/>
      <c r="PR309" s="802"/>
      <c r="PS309" s="802"/>
      <c r="PT309" s="802"/>
      <c r="PU309" s="802"/>
      <c r="PV309" s="802"/>
      <c r="PW309" s="802"/>
      <c r="PX309" s="802"/>
      <c r="PY309" s="802"/>
      <c r="PZ309" s="802"/>
      <c r="QA309" s="802"/>
      <c r="QB309" s="802"/>
      <c r="QC309" s="802"/>
      <c r="QD309" s="802"/>
      <c r="QE309" s="802"/>
      <c r="QF309" s="802"/>
      <c r="QG309" s="802"/>
      <c r="QH309" s="802"/>
      <c r="QI309" s="802"/>
      <c r="QJ309" s="802"/>
      <c r="QK309" s="802"/>
      <c r="QL309" s="802"/>
      <c r="QM309" s="802"/>
      <c r="QN309" s="802"/>
      <c r="QO309" s="802"/>
      <c r="QP309" s="802"/>
      <c r="QQ309" s="802"/>
      <c r="QR309" s="802"/>
      <c r="QS309" s="802"/>
      <c r="QT309" s="802"/>
      <c r="QU309" s="802"/>
      <c r="QV309" s="802"/>
      <c r="QW309" s="802"/>
      <c r="QX309" s="802"/>
      <c r="QY309" s="802"/>
      <c r="QZ309" s="802"/>
      <c r="RA309" s="802"/>
      <c r="RB309" s="802"/>
      <c r="RC309" s="802"/>
      <c r="RD309" s="802"/>
      <c r="RE309" s="802"/>
      <c r="RF309" s="802"/>
      <c r="RG309" s="802"/>
      <c r="RH309" s="802"/>
      <c r="RI309" s="802"/>
      <c r="RJ309" s="802"/>
      <c r="RK309" s="802"/>
      <c r="RL309" s="802"/>
      <c r="RM309" s="802"/>
      <c r="RN309" s="802"/>
      <c r="RO309" s="802"/>
      <c r="RP309" s="802"/>
      <c r="RQ309" s="802"/>
      <c r="RR309" s="802"/>
      <c r="RS309" s="802"/>
      <c r="RT309" s="802"/>
      <c r="RU309" s="802"/>
      <c r="RV309" s="802"/>
      <c r="RW309" s="802"/>
      <c r="RX309" s="802"/>
      <c r="RY309" s="802"/>
      <c r="RZ309" s="802"/>
      <c r="SA309" s="802"/>
      <c r="SB309" s="802"/>
      <c r="SC309" s="802"/>
      <c r="SD309" s="802"/>
      <c r="SE309" s="802"/>
      <c r="SF309" s="802"/>
      <c r="SG309" s="802"/>
      <c r="SH309" s="802"/>
      <c r="SI309" s="802"/>
      <c r="SJ309" s="802"/>
      <c r="SK309" s="802"/>
      <c r="SL309" s="802"/>
      <c r="SM309" s="802"/>
      <c r="SN309" s="802"/>
      <c r="SO309" s="802"/>
      <c r="SP309" s="802"/>
      <c r="SQ309" s="802"/>
      <c r="SR309" s="802"/>
      <c r="SS309" s="802"/>
      <c r="ST309" s="802"/>
      <c r="SU309" s="802"/>
      <c r="SV309" s="802"/>
      <c r="SW309" s="802"/>
      <c r="SX309" s="802"/>
      <c r="SY309" s="802"/>
      <c r="SZ309" s="802"/>
      <c r="TA309" s="802"/>
      <c r="TB309" s="802"/>
      <c r="TC309" s="802"/>
      <c r="TD309" s="802"/>
      <c r="TE309" s="802"/>
      <c r="TF309" s="802"/>
      <c r="TG309" s="802"/>
      <c r="TH309" s="802"/>
      <c r="TI309" s="802"/>
      <c r="TJ309" s="802"/>
      <c r="TK309" s="802"/>
      <c r="TL309" s="802"/>
      <c r="TM309" s="802"/>
      <c r="TN309" s="802"/>
      <c r="TO309" s="802"/>
      <c r="TP309" s="802"/>
      <c r="TQ309" s="802"/>
      <c r="TR309" s="802"/>
      <c r="TS309" s="802"/>
      <c r="TT309" s="802"/>
      <c r="TU309" s="802"/>
      <c r="TV309" s="802"/>
      <c r="TW309" s="802"/>
      <c r="TX309" s="802"/>
      <c r="TY309" s="802"/>
      <c r="TZ309" s="802"/>
      <c r="UA309" s="802"/>
      <c r="UB309" s="802"/>
      <c r="UC309" s="802"/>
      <c r="UD309" s="802"/>
      <c r="UE309" s="802"/>
      <c r="UF309" s="802"/>
      <c r="UG309" s="802"/>
      <c r="UH309" s="802"/>
      <c r="UI309" s="802"/>
      <c r="UJ309" s="802"/>
      <c r="UK309" s="802"/>
      <c r="UL309" s="802"/>
      <c r="UM309" s="802"/>
      <c r="UN309" s="802"/>
      <c r="UO309" s="802"/>
      <c r="UP309" s="802"/>
      <c r="UQ309" s="802"/>
      <c r="UR309" s="802"/>
      <c r="US309" s="802"/>
      <c r="UT309" s="802"/>
      <c r="UU309" s="802"/>
      <c r="UV309" s="802"/>
      <c r="UW309" s="802"/>
      <c r="UX309" s="802"/>
      <c r="UY309" s="802"/>
      <c r="UZ309" s="802"/>
      <c r="VA309" s="802"/>
      <c r="VB309" s="802"/>
      <c r="VC309" s="802"/>
      <c r="VD309" s="802"/>
      <c r="VE309" s="802"/>
      <c r="VF309" s="802"/>
      <c r="VG309" s="802"/>
      <c r="VH309" s="802"/>
      <c r="VI309" s="802"/>
      <c r="VJ309" s="802"/>
      <c r="VK309" s="802"/>
      <c r="VL309" s="802"/>
      <c r="VM309" s="802"/>
      <c r="VN309" s="802"/>
      <c r="VO309" s="802"/>
      <c r="VP309" s="802"/>
      <c r="VQ309" s="802"/>
      <c r="VR309" s="802"/>
      <c r="VS309" s="802"/>
      <c r="VT309" s="802"/>
      <c r="VU309" s="802"/>
      <c r="VV309" s="802"/>
      <c r="VW309" s="802"/>
      <c r="VX309" s="802"/>
      <c r="VY309" s="802"/>
      <c r="VZ309" s="802"/>
      <c r="WA309" s="802"/>
      <c r="WB309" s="802"/>
      <c r="WC309" s="802"/>
      <c r="WD309" s="802"/>
      <c r="WE309" s="802"/>
      <c r="WF309" s="802"/>
      <c r="WG309" s="802"/>
      <c r="WH309" s="802"/>
      <c r="WI309" s="802"/>
      <c r="WJ309" s="802"/>
      <c r="WK309" s="802"/>
      <c r="WL309" s="802"/>
      <c r="WM309" s="802"/>
      <c r="WN309" s="802"/>
      <c r="WO309" s="802"/>
      <c r="WP309" s="802"/>
      <c r="WQ309" s="802"/>
      <c r="WR309" s="802"/>
      <c r="WS309" s="802"/>
      <c r="WT309" s="802"/>
      <c r="WU309" s="802"/>
      <c r="WV309" s="802"/>
      <c r="WW309" s="802"/>
      <c r="WX309" s="802"/>
      <c r="WY309" s="802"/>
      <c r="WZ309" s="802"/>
      <c r="XA309" s="802"/>
      <c r="XB309" s="802"/>
      <c r="XC309" s="802"/>
      <c r="XD309" s="802"/>
      <c r="XE309" s="802"/>
      <c r="XF309" s="802"/>
      <c r="XG309" s="802"/>
      <c r="XH309" s="802"/>
      <c r="XI309" s="802"/>
      <c r="XJ309" s="802"/>
      <c r="XK309" s="802"/>
      <c r="XL309" s="802"/>
      <c r="XM309" s="802"/>
      <c r="XN309" s="802"/>
      <c r="XO309" s="802"/>
      <c r="XP309" s="802"/>
      <c r="XQ309" s="802"/>
      <c r="XR309" s="802"/>
      <c r="XS309" s="802"/>
      <c r="XT309" s="802"/>
      <c r="XU309" s="802"/>
      <c r="XV309" s="802"/>
      <c r="XW309" s="802"/>
      <c r="XX309" s="802"/>
      <c r="XY309" s="802"/>
      <c r="XZ309" s="802"/>
      <c r="YA309" s="802"/>
      <c r="YB309" s="802"/>
      <c r="YC309" s="802"/>
      <c r="YD309" s="802"/>
      <c r="YE309" s="802"/>
      <c r="YF309" s="802"/>
      <c r="YG309" s="802"/>
      <c r="YH309" s="802"/>
      <c r="YI309" s="802"/>
      <c r="YJ309" s="802"/>
      <c r="YK309" s="802"/>
      <c r="YL309" s="802"/>
      <c r="YM309" s="802"/>
      <c r="YN309" s="802"/>
      <c r="YO309" s="802"/>
      <c r="YP309" s="802"/>
      <c r="YQ309" s="802"/>
      <c r="YR309" s="802"/>
      <c r="YS309" s="802"/>
      <c r="YT309" s="802"/>
      <c r="YU309" s="802"/>
      <c r="YV309" s="802"/>
      <c r="YW309" s="802"/>
      <c r="YX309" s="802"/>
      <c r="YY309" s="802"/>
      <c r="YZ309" s="802"/>
      <c r="ZA309" s="802"/>
      <c r="ZB309" s="802"/>
      <c r="ZC309" s="802"/>
      <c r="ZD309" s="802"/>
      <c r="ZE309" s="802"/>
      <c r="ZF309" s="802"/>
      <c r="ZG309" s="802"/>
      <c r="ZH309" s="802"/>
      <c r="ZI309" s="802"/>
      <c r="ZJ309" s="802"/>
      <c r="ZK309" s="802"/>
      <c r="ZL309" s="802"/>
      <c r="ZM309" s="802"/>
      <c r="ZN309" s="802"/>
      <c r="ZO309" s="802"/>
      <c r="ZP309" s="802"/>
      <c r="ZQ309" s="802"/>
      <c r="ZR309" s="802"/>
      <c r="ZS309" s="802"/>
      <c r="ZT309" s="802"/>
      <c r="ZU309" s="802"/>
      <c r="ZV309" s="802"/>
      <c r="ZW309" s="802"/>
      <c r="ZX309" s="802"/>
      <c r="ZY309" s="802"/>
      <c r="ZZ309" s="802"/>
      <c r="AAA309" s="802"/>
      <c r="AAB309" s="802"/>
      <c r="AAC309" s="802"/>
      <c r="AAD309" s="802"/>
      <c r="AAE309" s="802"/>
      <c r="AAF309" s="802"/>
      <c r="AAG309" s="802"/>
      <c r="AAH309" s="802"/>
      <c r="AAI309" s="802"/>
      <c r="AAJ309" s="802"/>
      <c r="AAK309" s="802"/>
      <c r="AAL309" s="802"/>
      <c r="AAM309" s="802"/>
      <c r="AAN309" s="802"/>
      <c r="AAO309" s="802"/>
      <c r="AAP309" s="802"/>
      <c r="AAQ309" s="802"/>
      <c r="AAR309" s="802"/>
      <c r="AAS309" s="802"/>
      <c r="AAT309" s="802"/>
      <c r="AAU309" s="802"/>
      <c r="AAV309" s="802"/>
      <c r="AAW309" s="802"/>
      <c r="AAX309" s="802"/>
      <c r="AAY309" s="802"/>
      <c r="AAZ309" s="802"/>
      <c r="ABA309" s="802"/>
      <c r="ABB309" s="802"/>
      <c r="ABC309" s="802"/>
      <c r="ABD309" s="802"/>
      <c r="ABE309" s="802"/>
      <c r="ABF309" s="802"/>
      <c r="ABG309" s="802"/>
      <c r="ABH309" s="802"/>
      <c r="ABI309" s="802"/>
      <c r="ABJ309" s="802"/>
      <c r="ABK309" s="802"/>
      <c r="ABL309" s="802"/>
      <c r="ABM309" s="802"/>
      <c r="ABN309" s="802"/>
      <c r="ABO309" s="802"/>
      <c r="ABP309" s="802"/>
      <c r="ABQ309" s="802"/>
      <c r="ABR309" s="802"/>
      <c r="ABS309" s="802"/>
      <c r="ABT309" s="802"/>
      <c r="ABU309" s="802"/>
      <c r="ABV309" s="802"/>
      <c r="ABW309" s="802"/>
      <c r="ABX309" s="802"/>
      <c r="ABY309" s="802"/>
      <c r="ABZ309" s="802"/>
      <c r="ACA309" s="802"/>
      <c r="ACB309" s="802"/>
      <c r="ACC309" s="802"/>
      <c r="ACD309" s="802"/>
      <c r="ACE309" s="802"/>
      <c r="ACF309" s="802"/>
      <c r="ACG309" s="802"/>
      <c r="ACH309" s="802"/>
      <c r="ACI309" s="802"/>
      <c r="ACJ309" s="802"/>
      <c r="ACK309" s="802"/>
      <c r="ACL309" s="802"/>
      <c r="ACM309" s="802"/>
      <c r="ACN309" s="802"/>
      <c r="ACO309" s="802"/>
      <c r="ACP309" s="802"/>
      <c r="ACQ309" s="802"/>
      <c r="ACR309" s="802"/>
      <c r="ACS309" s="802"/>
      <c r="ACT309" s="802"/>
      <c r="ACU309" s="802"/>
      <c r="ACV309" s="802"/>
      <c r="ACW309" s="802"/>
      <c r="ACX309" s="802"/>
      <c r="ACY309" s="802"/>
      <c r="ACZ309" s="802"/>
      <c r="ADA309" s="802"/>
      <c r="ADB309" s="802"/>
      <c r="ADC309" s="802"/>
      <c r="ADD309" s="802"/>
      <c r="ADE309" s="802"/>
      <c r="ADF309" s="802"/>
      <c r="ADG309" s="802"/>
      <c r="ADH309" s="802"/>
      <c r="ADI309" s="802"/>
      <c r="ADJ309" s="802"/>
      <c r="ADK309" s="802"/>
      <c r="ADL309" s="802"/>
      <c r="ADM309" s="802"/>
      <c r="ADN309" s="802"/>
      <c r="ADO309" s="802"/>
      <c r="ADP309" s="802"/>
      <c r="ADQ309" s="802"/>
      <c r="ADR309" s="802"/>
      <c r="ADS309" s="802"/>
      <c r="ADT309" s="802"/>
      <c r="ADU309" s="802"/>
      <c r="ADV309" s="802"/>
      <c r="ADW309" s="802"/>
      <c r="ADX309" s="802"/>
      <c r="ADY309" s="802"/>
      <c r="ADZ309" s="802"/>
      <c r="AEA309" s="802"/>
      <c r="AEB309" s="802"/>
      <c r="AEC309" s="802"/>
      <c r="AED309" s="802"/>
      <c r="AEE309" s="802"/>
      <c r="AEF309" s="802"/>
      <c r="AEG309" s="802"/>
      <c r="AEH309" s="802"/>
      <c r="AEI309" s="802"/>
      <c r="AEJ309" s="802"/>
      <c r="AEK309" s="802"/>
      <c r="AEL309" s="802"/>
      <c r="AEM309" s="802"/>
      <c r="AEN309" s="802"/>
      <c r="AEO309" s="802"/>
      <c r="AEP309" s="802"/>
      <c r="AEQ309" s="802"/>
      <c r="AER309" s="802"/>
      <c r="AES309" s="802"/>
      <c r="AET309" s="802"/>
      <c r="AEU309" s="802"/>
      <c r="AEV309" s="802"/>
      <c r="AEW309" s="802"/>
      <c r="AEX309" s="802"/>
      <c r="AEY309" s="802"/>
      <c r="AEZ309" s="802"/>
      <c r="AFA309" s="802"/>
      <c r="AFB309" s="802"/>
      <c r="AFC309" s="802"/>
      <c r="AFD309" s="802"/>
      <c r="AFE309" s="802"/>
      <c r="AFF309" s="802"/>
      <c r="AFG309" s="802"/>
      <c r="AFH309" s="802"/>
      <c r="AFI309" s="802"/>
      <c r="AFJ309" s="802"/>
      <c r="AFK309" s="802"/>
      <c r="AFL309" s="802"/>
      <c r="AFM309" s="802"/>
      <c r="AFN309" s="802"/>
      <c r="AFO309" s="802"/>
      <c r="AFP309" s="802"/>
      <c r="AFQ309" s="802"/>
      <c r="AFR309" s="802"/>
      <c r="AFS309" s="802"/>
      <c r="AFT309" s="802"/>
      <c r="AFU309" s="802"/>
      <c r="AFV309" s="802"/>
      <c r="AFW309" s="802"/>
      <c r="AFX309" s="802"/>
      <c r="AFY309" s="802"/>
      <c r="AFZ309" s="802"/>
      <c r="AGA309" s="802"/>
      <c r="AGB309" s="802"/>
      <c r="AGC309" s="802"/>
      <c r="AGD309" s="802"/>
      <c r="AGE309" s="802"/>
      <c r="AGF309" s="802"/>
      <c r="AGG309" s="802"/>
      <c r="AGH309" s="802"/>
      <c r="AGI309" s="802"/>
      <c r="AGJ309" s="802"/>
      <c r="AGK309" s="802"/>
      <c r="AGL309" s="802"/>
      <c r="AGM309" s="802"/>
      <c r="AGN309" s="802"/>
      <c r="AGO309" s="802"/>
      <c r="AGP309" s="802"/>
      <c r="AGQ309" s="802"/>
      <c r="AGR309" s="802"/>
      <c r="AGS309" s="802"/>
      <c r="AGT309" s="802"/>
      <c r="AGU309" s="802"/>
      <c r="AGV309" s="802"/>
      <c r="AGW309" s="802"/>
      <c r="AGX309" s="802"/>
      <c r="AGY309" s="802"/>
      <c r="AGZ309" s="802"/>
      <c r="AHA309" s="802"/>
      <c r="AHB309" s="802"/>
      <c r="AHC309" s="802"/>
      <c r="AHD309" s="802"/>
      <c r="AHE309" s="802"/>
      <c r="AHF309" s="802"/>
      <c r="AHG309" s="802"/>
      <c r="AHH309" s="802"/>
      <c r="AHI309" s="802"/>
      <c r="AHJ309" s="802"/>
      <c r="AHK309" s="802"/>
      <c r="AHL309" s="802"/>
      <c r="AHM309" s="802"/>
      <c r="AHN309" s="802"/>
      <c r="AHO309" s="802"/>
      <c r="AHP309" s="802"/>
      <c r="AHQ309" s="802"/>
      <c r="AHR309" s="802"/>
      <c r="AHS309" s="802"/>
      <c r="AHT309" s="802"/>
      <c r="AHU309" s="802"/>
      <c r="AHV309" s="802"/>
      <c r="AHW309" s="802"/>
      <c r="AHX309" s="802"/>
      <c r="AHY309" s="802"/>
      <c r="AHZ309" s="802"/>
      <c r="AIA309" s="802"/>
      <c r="AIB309" s="802"/>
      <c r="AIC309" s="802"/>
      <c r="AID309" s="802"/>
      <c r="AIE309" s="802"/>
      <c r="AIF309" s="802"/>
      <c r="AIG309" s="802"/>
      <c r="AIH309" s="802"/>
      <c r="AII309" s="802"/>
      <c r="AIJ309" s="802"/>
      <c r="AQE309" s="802"/>
      <c r="AQF309" s="802"/>
      <c r="AQG309" s="802"/>
      <c r="AQH309" s="802"/>
      <c r="AQI309" s="802"/>
      <c r="AQJ309" s="802"/>
      <c r="AQK309" s="802"/>
      <c r="AQL309" s="802"/>
      <c r="AQM309" s="802"/>
      <c r="AQN309" s="802"/>
      <c r="AQO309" s="802"/>
      <c r="AQP309" s="802"/>
      <c r="AQQ309" s="802"/>
      <c r="AQR309" s="802"/>
      <c r="AQS309" s="802"/>
      <c r="AQT309" s="802"/>
      <c r="AQU309" s="802"/>
      <c r="AQV309" s="802"/>
      <c r="AQW309" s="802"/>
      <c r="AQX309" s="802"/>
      <c r="AQY309" s="802"/>
      <c r="AQZ309" s="802"/>
      <c r="ARA309" s="802"/>
      <c r="ARB309" s="802"/>
      <c r="ARC309" s="802"/>
      <c r="ARD309" s="802"/>
      <c r="ARE309" s="802"/>
      <c r="ARF309" s="802"/>
      <c r="ARG309" s="802"/>
      <c r="ARH309" s="802"/>
      <c r="ARI309" s="802"/>
      <c r="ARJ309" s="802"/>
      <c r="ARK309" s="802"/>
      <c r="ARL309" s="802"/>
      <c r="ARM309" s="802"/>
      <c r="ARN309" s="802"/>
      <c r="ARO309" s="802"/>
      <c r="ARP309" s="802"/>
      <c r="ARQ309" s="802"/>
      <c r="ARR309" s="802"/>
      <c r="ARS309" s="802"/>
      <c r="ART309" s="802"/>
      <c r="ARU309" s="802"/>
      <c r="ARV309" s="802"/>
      <c r="ARW309" s="802"/>
      <c r="ARX309" s="802"/>
      <c r="ARY309" s="802"/>
      <c r="ARZ309" s="802"/>
      <c r="ASA309" s="802"/>
      <c r="ASB309" s="802"/>
      <c r="ASC309" s="802"/>
      <c r="ASD309" s="802"/>
      <c r="ASE309" s="802"/>
      <c r="ASF309" s="802"/>
      <c r="ASG309" s="802"/>
      <c r="ASH309" s="802"/>
      <c r="ASI309" s="802"/>
      <c r="ASJ309" s="802"/>
      <c r="ASK309" s="802"/>
      <c r="ASL309" s="802"/>
      <c r="ATP309" s="802"/>
      <c r="ATQ309" s="802"/>
      <c r="ATR309" s="802"/>
      <c r="ATS309" s="802"/>
      <c r="ATT309" s="802"/>
      <c r="ATU309" s="802"/>
      <c r="ATV309" s="802"/>
      <c r="ATW309" s="802"/>
      <c r="ATX309" s="802"/>
      <c r="ATY309" s="802"/>
      <c r="ATZ309" s="802"/>
      <c r="AUA309" s="802"/>
      <c r="AUB309" s="802"/>
      <c r="AUC309" s="802"/>
      <c r="AUD309" s="802"/>
      <c r="AUE309" s="802"/>
      <c r="AUF309" s="802"/>
      <c r="AUG309" s="802"/>
      <c r="AUH309" s="802"/>
      <c r="AUI309" s="802"/>
      <c r="AUJ309" s="802"/>
      <c r="AUK309" s="802"/>
      <c r="AUL309" s="802"/>
      <c r="AUM309" s="802"/>
      <c r="AUN309" s="802"/>
      <c r="AUO309" s="802"/>
      <c r="AUP309" s="801"/>
      <c r="AUQ309" s="802"/>
      <c r="AUR309" s="801"/>
      <c r="AUS309" s="802"/>
      <c r="AUT309" s="801"/>
      <c r="AUU309" s="802"/>
      <c r="AUV309" s="802"/>
      <c r="AUW309" s="802"/>
      <c r="AUX309" s="802"/>
      <c r="AUY309" s="802"/>
      <c r="AUZ309" s="802"/>
      <c r="AVA309" s="802"/>
      <c r="AVB309" s="802"/>
      <c r="AVC309" s="802"/>
      <c r="AVD309" s="802"/>
      <c r="AVE309" s="802"/>
      <c r="AVF309" s="802"/>
      <c r="AVG309" s="802"/>
      <c r="AVH309" s="802"/>
      <c r="AVI309" s="802"/>
      <c r="AVJ309" s="808"/>
      <c r="AVK309" s="808"/>
      <c r="AVL309" s="808"/>
      <c r="AVM309" s="808"/>
      <c r="AVN309" s="808"/>
      <c r="AVO309" s="808"/>
      <c r="AVP309" s="808"/>
      <c r="AVQ309" s="808"/>
      <c r="AVR309" s="808"/>
      <c r="AVS309" s="808"/>
      <c r="AVT309" s="808"/>
      <c r="AVU309" s="809"/>
      <c r="AVV309" s="809"/>
      <c r="AVW309" s="809"/>
      <c r="AVX309" s="809"/>
      <c r="AVY309" s="809"/>
      <c r="AVZ309" s="809"/>
      <c r="AWA309" s="809"/>
      <c r="AWB309" s="809"/>
      <c r="AWC309" s="809"/>
      <c r="AWD309" s="809"/>
      <c r="AWE309" s="809"/>
      <c r="AWF309" s="809"/>
      <c r="AWG309" s="809"/>
      <c r="AWH309" s="809"/>
      <c r="AWI309" s="809"/>
      <c r="AWJ309" s="809"/>
      <c r="AWK309" s="809"/>
      <c r="AWL309" s="809"/>
      <c r="AWM309" s="809"/>
      <c r="AWN309" s="809"/>
      <c r="AWO309" s="809"/>
      <c r="AWP309" s="809"/>
      <c r="AWQ309" s="809"/>
      <c r="AWR309" s="808"/>
      <c r="AWS309" s="761"/>
      <c r="AWT309" s="808"/>
      <c r="AWU309" s="809"/>
      <c r="AWV309" s="809"/>
      <c r="AWW309" s="809"/>
      <c r="AWX309" s="809"/>
      <c r="AWY309" s="809"/>
      <c r="AWZ309" s="809"/>
      <c r="AXA309" s="809"/>
      <c r="AXB309" s="809"/>
      <c r="AXC309" s="809"/>
      <c r="AXD309" s="809"/>
      <c r="AXE309" s="809"/>
      <c r="AXF309" s="809"/>
      <c r="AXG309" s="809"/>
      <c r="AXH309" s="809"/>
      <c r="AXI309" s="809"/>
      <c r="AXJ309" s="809"/>
      <c r="AXK309" s="809"/>
      <c r="AXL309" s="809"/>
      <c r="AXM309" s="809"/>
      <c r="AXN309" s="809"/>
      <c r="AXO309" s="809"/>
      <c r="AXP309" s="809"/>
      <c r="AXQ309" s="809"/>
      <c r="AXR309" s="809"/>
      <c r="AXS309" s="809"/>
      <c r="AXT309" s="809"/>
      <c r="AXU309" s="809"/>
      <c r="AXV309" s="809"/>
      <c r="AXW309" s="809"/>
      <c r="AXX309" s="809"/>
      <c r="AXY309" s="809"/>
      <c r="AXZ309" s="809"/>
      <c r="AYA309" s="809"/>
      <c r="AYB309" s="809"/>
      <c r="AYC309" s="809"/>
      <c r="AYD309" s="808"/>
      <c r="AYE309" s="808"/>
      <c r="AYF309" s="809"/>
      <c r="AYG309" s="808"/>
      <c r="AYH309" s="810"/>
      <c r="AYI309" s="810"/>
      <c r="AYJ309" s="810"/>
      <c r="AYK309" s="810"/>
      <c r="AYL309" s="810"/>
      <c r="AYM309" s="810"/>
      <c r="AYN309" s="810"/>
      <c r="AYO309" s="810"/>
      <c r="AYP309" s="810"/>
      <c r="AYQ309" s="810"/>
      <c r="AYR309" s="810"/>
      <c r="AYS309" s="810"/>
      <c r="AYT309" s="810"/>
      <c r="AYU309" s="810"/>
      <c r="AYV309" s="810"/>
      <c r="AYW309" s="810"/>
      <c r="AYX309" s="810"/>
      <c r="AYY309" s="810"/>
      <c r="AYZ309" s="810"/>
      <c r="AZA309" s="810"/>
      <c r="AZB309" s="810"/>
      <c r="AZC309" s="810"/>
      <c r="AZD309" s="810"/>
      <c r="AZE309" s="810"/>
      <c r="AZF309" s="810"/>
      <c r="AZG309" s="810"/>
      <c r="AZH309" s="810"/>
      <c r="AZI309" s="810"/>
      <c r="AZJ309" s="810"/>
      <c r="AZK309" s="810"/>
      <c r="AZL309" s="810"/>
      <c r="AZM309" s="810"/>
      <c r="AZN309" s="810"/>
      <c r="AZO309" s="810"/>
      <c r="AZP309" s="809"/>
      <c r="AZQ309" s="802"/>
      <c r="AZR309" s="802"/>
      <c r="AZS309" s="802"/>
    </row>
    <row r="310" spans="45:920 1123:1371" s="793" customFormat="1" ht="13.5">
      <c r="AS310" s="802"/>
      <c r="AT310" s="802"/>
      <c r="AU310" s="802"/>
      <c r="AV310" s="802"/>
      <c r="AW310" s="802"/>
      <c r="AX310" s="802"/>
      <c r="AY310" s="802"/>
      <c r="AZ310" s="802"/>
      <c r="BA310" s="802"/>
      <c r="BB310" s="802"/>
      <c r="BC310" s="802"/>
      <c r="BD310" s="802"/>
      <c r="BE310" s="802"/>
      <c r="BF310" s="802"/>
      <c r="BG310" s="802"/>
      <c r="BH310" s="802"/>
      <c r="BI310" s="802"/>
      <c r="BJ310" s="802"/>
      <c r="BK310" s="802"/>
      <c r="BL310" s="802"/>
      <c r="BM310" s="802"/>
      <c r="BN310" s="802"/>
      <c r="BO310" s="802"/>
      <c r="BP310" s="802"/>
      <c r="BQ310" s="802"/>
      <c r="BR310" s="802"/>
      <c r="BS310" s="802"/>
      <c r="BT310" s="802"/>
      <c r="BU310" s="802"/>
      <c r="BV310" s="802"/>
      <c r="BW310" s="802"/>
      <c r="BX310" s="802"/>
      <c r="BY310" s="802"/>
      <c r="BZ310" s="802"/>
      <c r="CA310" s="802"/>
      <c r="CB310" s="802"/>
      <c r="CC310" s="802"/>
      <c r="CD310" s="802"/>
      <c r="CE310" s="802"/>
      <c r="CF310" s="802"/>
      <c r="CG310" s="802"/>
      <c r="CH310" s="802"/>
      <c r="CI310" s="802"/>
      <c r="CJ310" s="802"/>
      <c r="CK310" s="802"/>
      <c r="CL310" s="802"/>
      <c r="CM310" s="802"/>
      <c r="CN310" s="802"/>
      <c r="CO310" s="802"/>
      <c r="CP310" s="802"/>
      <c r="CQ310" s="802"/>
      <c r="CR310" s="802"/>
      <c r="CS310" s="802"/>
      <c r="CT310" s="802"/>
      <c r="CU310" s="802"/>
      <c r="CV310" s="802"/>
      <c r="CW310" s="802"/>
      <c r="CX310" s="802"/>
      <c r="CY310" s="802"/>
      <c r="CZ310" s="802"/>
      <c r="DA310" s="802"/>
      <c r="DB310" s="802"/>
      <c r="DC310" s="802"/>
      <c r="DD310" s="802"/>
      <c r="DE310" s="802"/>
      <c r="DF310" s="802"/>
      <c r="DG310" s="802"/>
      <c r="DH310" s="802"/>
      <c r="DI310" s="802"/>
      <c r="DJ310" s="802"/>
      <c r="DK310" s="802"/>
      <c r="DL310" s="802"/>
      <c r="DM310" s="802"/>
      <c r="DN310" s="802"/>
      <c r="DO310" s="802"/>
      <c r="DP310" s="802"/>
      <c r="DQ310" s="802"/>
      <c r="DR310" s="802"/>
      <c r="DS310" s="802"/>
      <c r="DT310" s="802"/>
      <c r="DU310" s="802"/>
      <c r="DV310" s="802"/>
      <c r="DW310" s="802"/>
      <c r="DX310" s="802"/>
      <c r="DY310" s="802"/>
      <c r="DZ310" s="802"/>
      <c r="EA310" s="802"/>
      <c r="EB310" s="802"/>
      <c r="EC310" s="802"/>
      <c r="ED310" s="802"/>
      <c r="EE310" s="802"/>
      <c r="EF310" s="802"/>
      <c r="EG310" s="802"/>
      <c r="EH310" s="802"/>
      <c r="EI310" s="802"/>
      <c r="EJ310" s="802"/>
      <c r="EK310" s="802"/>
      <c r="EL310" s="802"/>
      <c r="EM310" s="802"/>
      <c r="EN310" s="802"/>
      <c r="EO310" s="802"/>
      <c r="EP310" s="802"/>
      <c r="EQ310" s="802"/>
      <c r="ER310" s="802"/>
      <c r="ES310" s="802"/>
      <c r="ET310" s="802"/>
      <c r="EU310" s="802"/>
      <c r="EV310" s="802"/>
      <c r="EW310" s="802"/>
      <c r="EX310" s="802"/>
      <c r="EY310" s="802"/>
      <c r="EZ310" s="802"/>
      <c r="FA310" s="802"/>
      <c r="FB310" s="802"/>
      <c r="FC310" s="802"/>
      <c r="FD310" s="802"/>
      <c r="FE310" s="802"/>
      <c r="FF310" s="802"/>
      <c r="FG310" s="802"/>
      <c r="FH310" s="802"/>
      <c r="FI310" s="802"/>
      <c r="FJ310" s="802"/>
      <c r="FK310" s="802"/>
      <c r="FL310" s="802"/>
      <c r="FM310" s="802"/>
      <c r="FN310" s="802"/>
      <c r="FO310" s="802"/>
      <c r="FP310" s="802"/>
      <c r="FQ310" s="802"/>
      <c r="FR310" s="802"/>
      <c r="FS310" s="802"/>
      <c r="FT310" s="802"/>
      <c r="FU310" s="802"/>
      <c r="FV310" s="802"/>
      <c r="FW310" s="802"/>
      <c r="FX310" s="802"/>
      <c r="FY310" s="802"/>
      <c r="FZ310" s="802"/>
      <c r="GA310" s="802"/>
      <c r="GB310" s="802"/>
      <c r="GC310" s="802"/>
      <c r="GD310" s="802"/>
      <c r="GE310" s="802"/>
      <c r="GF310" s="802"/>
      <c r="GG310" s="802"/>
      <c r="GH310" s="802"/>
      <c r="GI310" s="802"/>
      <c r="GJ310" s="802"/>
      <c r="GK310" s="802"/>
      <c r="GL310" s="802"/>
      <c r="GM310" s="802"/>
      <c r="GN310" s="802"/>
      <c r="GO310" s="802"/>
      <c r="GP310" s="802"/>
      <c r="GQ310" s="802"/>
      <c r="GR310" s="802"/>
      <c r="GS310" s="802"/>
      <c r="GT310" s="802"/>
      <c r="GU310" s="802"/>
      <c r="GV310" s="802"/>
      <c r="GW310" s="802"/>
      <c r="GX310" s="802"/>
      <c r="GY310" s="802"/>
      <c r="GZ310" s="802"/>
      <c r="HA310" s="802"/>
      <c r="HB310" s="802"/>
      <c r="HC310" s="802"/>
      <c r="HD310" s="802"/>
      <c r="HE310" s="802"/>
      <c r="HF310" s="802"/>
      <c r="HG310" s="802"/>
      <c r="HH310" s="802"/>
      <c r="HI310" s="802"/>
      <c r="HJ310" s="802"/>
      <c r="HK310" s="802"/>
      <c r="HL310" s="802"/>
      <c r="HM310" s="802"/>
      <c r="HN310" s="802"/>
      <c r="HO310" s="802"/>
      <c r="HP310" s="802"/>
      <c r="HQ310" s="802"/>
      <c r="HR310" s="802"/>
      <c r="HS310" s="802"/>
      <c r="HT310" s="802"/>
      <c r="HU310" s="802"/>
      <c r="HV310" s="802"/>
      <c r="HW310" s="802"/>
      <c r="HX310" s="802"/>
      <c r="HY310" s="802"/>
      <c r="HZ310" s="802"/>
      <c r="IA310" s="802"/>
      <c r="IB310" s="802"/>
      <c r="IC310" s="802"/>
      <c r="ID310" s="802"/>
      <c r="IE310" s="802"/>
      <c r="IF310" s="802"/>
      <c r="IG310" s="802"/>
      <c r="IH310" s="802"/>
      <c r="II310" s="802"/>
      <c r="IJ310" s="802"/>
      <c r="IK310" s="802"/>
      <c r="IL310" s="802"/>
      <c r="IM310" s="802"/>
      <c r="IN310" s="802"/>
      <c r="IO310" s="802"/>
      <c r="IP310" s="802"/>
      <c r="IQ310" s="802"/>
      <c r="IR310" s="802"/>
      <c r="IS310" s="802"/>
      <c r="IT310" s="802"/>
      <c r="IU310" s="802"/>
      <c r="IV310" s="802"/>
      <c r="IW310" s="802"/>
      <c r="IX310" s="802"/>
      <c r="IY310" s="802"/>
      <c r="IZ310" s="802"/>
      <c r="JA310" s="802"/>
      <c r="JB310" s="802"/>
      <c r="JC310" s="802"/>
      <c r="JD310" s="802"/>
      <c r="JE310" s="802"/>
      <c r="JF310" s="802"/>
      <c r="JG310" s="802"/>
      <c r="JH310" s="802"/>
      <c r="JI310" s="802"/>
      <c r="JJ310" s="802"/>
      <c r="JK310" s="802"/>
      <c r="JL310" s="802"/>
      <c r="JM310" s="802"/>
      <c r="JN310" s="802"/>
      <c r="JO310" s="802"/>
      <c r="JP310" s="802"/>
      <c r="JQ310" s="802"/>
      <c r="JR310" s="802"/>
      <c r="JS310" s="802"/>
      <c r="JT310" s="802"/>
      <c r="JU310" s="802"/>
      <c r="JV310" s="802"/>
      <c r="JW310" s="802"/>
      <c r="JX310" s="802"/>
      <c r="JY310" s="802"/>
      <c r="JZ310" s="802"/>
      <c r="KA310" s="802"/>
      <c r="KB310" s="802"/>
      <c r="KC310" s="802"/>
      <c r="KD310" s="802"/>
      <c r="KE310" s="802"/>
      <c r="KF310" s="802"/>
      <c r="KG310" s="802"/>
      <c r="KH310" s="802"/>
      <c r="KI310" s="802"/>
      <c r="KJ310" s="802"/>
      <c r="KK310" s="802"/>
      <c r="KL310" s="802"/>
      <c r="KM310" s="802"/>
      <c r="KN310" s="802"/>
      <c r="KO310" s="802"/>
      <c r="KP310" s="802"/>
      <c r="KQ310" s="802"/>
      <c r="KR310" s="802"/>
      <c r="KS310" s="802"/>
      <c r="KT310" s="802"/>
      <c r="KU310" s="802"/>
      <c r="KV310" s="802"/>
      <c r="KW310" s="802"/>
      <c r="KX310" s="802"/>
      <c r="KY310" s="802"/>
      <c r="KZ310" s="802"/>
      <c r="LA310" s="802"/>
      <c r="LB310" s="802"/>
      <c r="LC310" s="802"/>
      <c r="LD310" s="802"/>
      <c r="LE310" s="802"/>
      <c r="LF310" s="802"/>
      <c r="LG310" s="802"/>
      <c r="LH310" s="802"/>
      <c r="LI310" s="802"/>
      <c r="LJ310" s="802"/>
      <c r="LK310" s="802"/>
      <c r="LL310" s="802"/>
      <c r="LM310" s="802"/>
      <c r="LN310" s="802"/>
      <c r="LO310" s="802"/>
      <c r="LP310" s="802"/>
      <c r="LQ310" s="802"/>
      <c r="LR310" s="802"/>
      <c r="LS310" s="802"/>
      <c r="LT310" s="802"/>
      <c r="LU310" s="802"/>
      <c r="LV310" s="802"/>
      <c r="LW310" s="802"/>
      <c r="LX310" s="802"/>
      <c r="LY310" s="802"/>
      <c r="LZ310" s="802"/>
      <c r="MA310" s="802"/>
      <c r="MB310" s="802"/>
      <c r="MC310" s="802"/>
      <c r="MD310" s="802"/>
      <c r="ME310" s="802"/>
      <c r="MF310" s="802"/>
      <c r="MG310" s="802"/>
      <c r="MH310" s="802"/>
      <c r="MI310" s="802"/>
      <c r="MJ310" s="802"/>
      <c r="MK310" s="802"/>
      <c r="ML310" s="802"/>
      <c r="MM310" s="802"/>
      <c r="MN310" s="802"/>
      <c r="MO310" s="802"/>
      <c r="MP310" s="802"/>
      <c r="MQ310" s="802"/>
      <c r="MR310" s="802"/>
      <c r="MS310" s="802"/>
      <c r="MT310" s="802"/>
      <c r="MU310" s="802"/>
      <c r="MV310" s="802"/>
      <c r="MW310" s="802"/>
      <c r="MX310" s="802"/>
      <c r="MY310" s="802"/>
      <c r="MZ310" s="802"/>
      <c r="NA310" s="802"/>
      <c r="NB310" s="802"/>
      <c r="NC310" s="802"/>
      <c r="ND310" s="802"/>
      <c r="NE310" s="802"/>
      <c r="NF310" s="802"/>
      <c r="NG310" s="802"/>
      <c r="NH310" s="802"/>
      <c r="NI310" s="802"/>
      <c r="NJ310" s="802"/>
      <c r="NK310" s="802"/>
      <c r="NL310" s="802"/>
      <c r="NM310" s="802"/>
      <c r="NN310" s="802"/>
      <c r="NO310" s="802"/>
      <c r="NP310" s="802"/>
      <c r="NQ310" s="802"/>
      <c r="NR310" s="802"/>
      <c r="NS310" s="802"/>
      <c r="NT310" s="802"/>
      <c r="NU310" s="802"/>
      <c r="NV310" s="802"/>
      <c r="NW310" s="802"/>
      <c r="NX310" s="802"/>
      <c r="NY310" s="802"/>
      <c r="NZ310" s="802"/>
      <c r="OA310" s="802"/>
      <c r="OB310" s="802"/>
      <c r="OC310" s="802"/>
      <c r="OD310" s="802"/>
      <c r="OE310" s="802"/>
      <c r="OF310" s="802"/>
      <c r="OG310" s="802"/>
      <c r="OH310" s="802"/>
      <c r="OI310" s="802"/>
      <c r="OJ310" s="802"/>
      <c r="OK310" s="802"/>
      <c r="OL310" s="802"/>
      <c r="OM310" s="802"/>
      <c r="ON310" s="802"/>
      <c r="OO310" s="802"/>
      <c r="OP310" s="802"/>
      <c r="OQ310" s="802"/>
      <c r="OR310" s="802"/>
      <c r="OS310" s="802"/>
      <c r="OT310" s="802"/>
      <c r="OU310" s="802"/>
      <c r="OV310" s="802"/>
      <c r="OW310" s="802"/>
      <c r="OX310" s="802"/>
      <c r="OY310" s="802"/>
      <c r="OZ310" s="802"/>
      <c r="PA310" s="802"/>
      <c r="PB310" s="802"/>
      <c r="PC310" s="802"/>
      <c r="PD310" s="802"/>
      <c r="PE310" s="802"/>
      <c r="PF310" s="802"/>
      <c r="PG310" s="802"/>
      <c r="PH310" s="802"/>
      <c r="PI310" s="802"/>
      <c r="PJ310" s="802"/>
      <c r="PK310" s="802"/>
      <c r="PL310" s="802"/>
      <c r="PM310" s="802"/>
      <c r="PN310" s="802"/>
      <c r="PO310" s="802"/>
      <c r="PP310" s="802"/>
      <c r="PQ310" s="802"/>
      <c r="PR310" s="802"/>
      <c r="PS310" s="802"/>
      <c r="PT310" s="802"/>
      <c r="PU310" s="802"/>
      <c r="PV310" s="802"/>
      <c r="PW310" s="802"/>
      <c r="PX310" s="802"/>
      <c r="PY310" s="802"/>
      <c r="PZ310" s="802"/>
      <c r="QA310" s="802"/>
      <c r="QB310" s="802"/>
      <c r="QC310" s="802"/>
      <c r="QD310" s="802"/>
      <c r="QE310" s="802"/>
      <c r="QF310" s="802"/>
      <c r="QG310" s="802"/>
      <c r="QH310" s="802"/>
      <c r="QI310" s="802"/>
      <c r="QJ310" s="802"/>
      <c r="QK310" s="802"/>
      <c r="QL310" s="802"/>
      <c r="QM310" s="802"/>
      <c r="QN310" s="802"/>
      <c r="QO310" s="802"/>
      <c r="QP310" s="802"/>
      <c r="QQ310" s="802"/>
      <c r="QR310" s="802"/>
      <c r="QS310" s="802"/>
      <c r="QT310" s="802"/>
      <c r="QU310" s="802"/>
      <c r="QV310" s="802"/>
      <c r="QW310" s="802"/>
      <c r="QX310" s="802"/>
      <c r="QY310" s="802"/>
      <c r="QZ310" s="802"/>
      <c r="RA310" s="802"/>
      <c r="RB310" s="802"/>
      <c r="RC310" s="802"/>
      <c r="RD310" s="802"/>
      <c r="RE310" s="802"/>
      <c r="RF310" s="802"/>
      <c r="RG310" s="802"/>
      <c r="RH310" s="802"/>
      <c r="RI310" s="802"/>
      <c r="RJ310" s="802"/>
      <c r="RK310" s="802"/>
      <c r="RL310" s="802"/>
      <c r="RM310" s="802"/>
      <c r="RN310" s="802"/>
      <c r="RO310" s="802"/>
      <c r="RP310" s="802"/>
      <c r="RQ310" s="802"/>
      <c r="RR310" s="802"/>
      <c r="RS310" s="802"/>
      <c r="RT310" s="802"/>
      <c r="RU310" s="802"/>
      <c r="RV310" s="802"/>
      <c r="RW310" s="802"/>
      <c r="RX310" s="802"/>
      <c r="RY310" s="802"/>
      <c r="RZ310" s="802"/>
      <c r="SA310" s="802"/>
      <c r="SB310" s="802"/>
      <c r="SC310" s="802"/>
      <c r="SD310" s="802"/>
      <c r="SE310" s="802"/>
      <c r="SF310" s="802"/>
      <c r="SG310" s="802"/>
      <c r="SH310" s="802"/>
      <c r="SI310" s="802"/>
      <c r="SJ310" s="802"/>
      <c r="SK310" s="802"/>
      <c r="SL310" s="802"/>
      <c r="SM310" s="802"/>
      <c r="SN310" s="802"/>
      <c r="SO310" s="802"/>
      <c r="SP310" s="802"/>
      <c r="SQ310" s="802"/>
      <c r="SR310" s="802"/>
      <c r="SS310" s="802"/>
      <c r="ST310" s="802"/>
      <c r="SU310" s="802"/>
      <c r="SV310" s="802"/>
      <c r="SW310" s="802"/>
      <c r="SX310" s="802"/>
      <c r="SY310" s="802"/>
      <c r="SZ310" s="802"/>
      <c r="TA310" s="802"/>
      <c r="TB310" s="802"/>
      <c r="TC310" s="802"/>
      <c r="TD310" s="802"/>
      <c r="TE310" s="802"/>
      <c r="TF310" s="802"/>
      <c r="TG310" s="802"/>
      <c r="TH310" s="802"/>
      <c r="TI310" s="802"/>
      <c r="TJ310" s="802"/>
      <c r="TK310" s="802"/>
      <c r="TL310" s="802"/>
      <c r="TM310" s="802"/>
      <c r="TN310" s="802"/>
      <c r="TO310" s="802"/>
      <c r="TP310" s="802"/>
      <c r="TQ310" s="802"/>
      <c r="TR310" s="802"/>
      <c r="TS310" s="802"/>
      <c r="TT310" s="802"/>
      <c r="TU310" s="802"/>
      <c r="TV310" s="802"/>
      <c r="TW310" s="802"/>
      <c r="TX310" s="802"/>
      <c r="TY310" s="802"/>
      <c r="TZ310" s="802"/>
      <c r="UA310" s="802"/>
      <c r="UB310" s="802"/>
      <c r="UC310" s="802"/>
      <c r="UD310" s="802"/>
      <c r="UE310" s="802"/>
      <c r="UF310" s="802"/>
      <c r="UG310" s="802"/>
      <c r="UH310" s="802"/>
      <c r="UI310" s="802"/>
      <c r="UJ310" s="802"/>
      <c r="UK310" s="802"/>
      <c r="UL310" s="802"/>
      <c r="UM310" s="802"/>
      <c r="UN310" s="802"/>
      <c r="UO310" s="802"/>
      <c r="UP310" s="802"/>
      <c r="UQ310" s="802"/>
      <c r="UR310" s="802"/>
      <c r="US310" s="802"/>
      <c r="UT310" s="802"/>
      <c r="UU310" s="802"/>
      <c r="UV310" s="802"/>
      <c r="UW310" s="802"/>
      <c r="UX310" s="802"/>
      <c r="UY310" s="802"/>
      <c r="UZ310" s="802"/>
      <c r="VA310" s="802"/>
      <c r="VB310" s="802"/>
      <c r="VC310" s="802"/>
      <c r="VD310" s="802"/>
      <c r="VE310" s="802"/>
      <c r="VF310" s="802"/>
      <c r="VG310" s="802"/>
      <c r="VH310" s="802"/>
      <c r="VI310" s="802"/>
      <c r="VJ310" s="802"/>
      <c r="VK310" s="802"/>
      <c r="VL310" s="802"/>
      <c r="VM310" s="802"/>
      <c r="VN310" s="802"/>
      <c r="VO310" s="802"/>
      <c r="VP310" s="802"/>
      <c r="VQ310" s="802"/>
      <c r="VR310" s="802"/>
      <c r="VS310" s="802"/>
      <c r="VT310" s="802"/>
      <c r="VU310" s="802"/>
      <c r="VV310" s="802"/>
      <c r="VW310" s="802"/>
      <c r="VX310" s="802"/>
      <c r="VY310" s="802"/>
      <c r="VZ310" s="802"/>
      <c r="WA310" s="802"/>
      <c r="WB310" s="802"/>
      <c r="WC310" s="802"/>
      <c r="WD310" s="802"/>
      <c r="WE310" s="802"/>
      <c r="WF310" s="802"/>
      <c r="WG310" s="802"/>
      <c r="WH310" s="802"/>
      <c r="WI310" s="802"/>
      <c r="WJ310" s="802"/>
      <c r="WK310" s="802"/>
      <c r="WL310" s="802"/>
      <c r="WM310" s="802"/>
      <c r="WN310" s="802"/>
      <c r="WO310" s="802"/>
      <c r="WP310" s="802"/>
      <c r="WQ310" s="802"/>
      <c r="WR310" s="802"/>
      <c r="WS310" s="802"/>
      <c r="WT310" s="802"/>
      <c r="WU310" s="802"/>
      <c r="WV310" s="802"/>
      <c r="WW310" s="802"/>
      <c r="WX310" s="802"/>
      <c r="WY310" s="802"/>
      <c r="WZ310" s="802"/>
      <c r="XA310" s="802"/>
      <c r="XB310" s="802"/>
      <c r="XC310" s="802"/>
      <c r="XD310" s="802"/>
      <c r="XE310" s="802"/>
      <c r="XF310" s="802"/>
      <c r="XG310" s="802"/>
      <c r="XH310" s="802"/>
      <c r="XI310" s="802"/>
      <c r="XJ310" s="802"/>
      <c r="XK310" s="802"/>
      <c r="XL310" s="802"/>
      <c r="XM310" s="802"/>
      <c r="XN310" s="802"/>
      <c r="XO310" s="802"/>
      <c r="XP310" s="802"/>
      <c r="XQ310" s="802"/>
      <c r="XR310" s="802"/>
      <c r="XS310" s="802"/>
      <c r="XT310" s="802"/>
      <c r="XU310" s="802"/>
      <c r="XV310" s="802"/>
      <c r="XW310" s="802"/>
      <c r="XX310" s="802"/>
      <c r="XY310" s="802"/>
      <c r="XZ310" s="802"/>
      <c r="YA310" s="802"/>
      <c r="YB310" s="802"/>
      <c r="YC310" s="802"/>
      <c r="YD310" s="802"/>
      <c r="YE310" s="802"/>
      <c r="YF310" s="802"/>
      <c r="YG310" s="802"/>
      <c r="YH310" s="802"/>
      <c r="YI310" s="802"/>
      <c r="YJ310" s="802"/>
      <c r="YK310" s="802"/>
      <c r="YL310" s="802"/>
      <c r="YM310" s="802"/>
      <c r="YN310" s="802"/>
      <c r="YO310" s="802"/>
      <c r="YP310" s="802"/>
      <c r="YQ310" s="802"/>
      <c r="YR310" s="802"/>
      <c r="YS310" s="802"/>
      <c r="YT310" s="802"/>
      <c r="YU310" s="802"/>
      <c r="YV310" s="802"/>
      <c r="YW310" s="802"/>
      <c r="YX310" s="802"/>
      <c r="YY310" s="802"/>
      <c r="YZ310" s="802"/>
      <c r="ZA310" s="802"/>
      <c r="ZB310" s="802"/>
      <c r="ZC310" s="802"/>
      <c r="ZD310" s="802"/>
      <c r="ZE310" s="802"/>
      <c r="ZF310" s="802"/>
      <c r="ZG310" s="802"/>
      <c r="ZH310" s="802"/>
      <c r="ZI310" s="802"/>
      <c r="ZJ310" s="802"/>
      <c r="ZK310" s="802"/>
      <c r="ZL310" s="802"/>
      <c r="ZM310" s="802"/>
      <c r="ZN310" s="802"/>
      <c r="ZO310" s="802"/>
      <c r="ZP310" s="802"/>
      <c r="ZQ310" s="802"/>
      <c r="ZR310" s="802"/>
      <c r="ZS310" s="802"/>
      <c r="ZT310" s="802"/>
      <c r="ZU310" s="802"/>
      <c r="ZV310" s="802"/>
      <c r="ZW310" s="802"/>
      <c r="ZX310" s="802"/>
      <c r="ZY310" s="802"/>
      <c r="ZZ310" s="802"/>
      <c r="AAA310" s="802"/>
      <c r="AAB310" s="802"/>
      <c r="AAC310" s="802"/>
      <c r="AAD310" s="802"/>
      <c r="AAE310" s="802"/>
      <c r="AAF310" s="802"/>
      <c r="AAG310" s="802"/>
      <c r="AAH310" s="802"/>
      <c r="AAI310" s="802"/>
      <c r="AAJ310" s="802"/>
      <c r="AAK310" s="802"/>
      <c r="AAL310" s="802"/>
      <c r="AAM310" s="802"/>
      <c r="AAN310" s="802"/>
      <c r="AAO310" s="802"/>
      <c r="AAP310" s="802"/>
      <c r="AAQ310" s="802"/>
      <c r="AAR310" s="802"/>
      <c r="AAS310" s="802"/>
      <c r="AAT310" s="802"/>
      <c r="AAU310" s="802"/>
      <c r="AAV310" s="802"/>
      <c r="AAW310" s="802"/>
      <c r="AAX310" s="802"/>
      <c r="AAY310" s="802"/>
      <c r="AAZ310" s="802"/>
      <c r="ABA310" s="802"/>
      <c r="ABB310" s="802"/>
      <c r="ABC310" s="802"/>
      <c r="ABD310" s="802"/>
      <c r="ABE310" s="802"/>
      <c r="ABF310" s="802"/>
      <c r="ABG310" s="802"/>
      <c r="ABH310" s="802"/>
      <c r="ABI310" s="802"/>
      <c r="ABJ310" s="802"/>
      <c r="ABK310" s="802"/>
      <c r="ABL310" s="802"/>
      <c r="ABM310" s="802"/>
      <c r="ABN310" s="802"/>
      <c r="ABO310" s="802"/>
      <c r="ABP310" s="802"/>
      <c r="ABQ310" s="802"/>
      <c r="ABR310" s="802"/>
      <c r="ABS310" s="802"/>
      <c r="ABT310" s="802"/>
      <c r="ABU310" s="802"/>
      <c r="ABV310" s="802"/>
      <c r="ABW310" s="802"/>
      <c r="ABX310" s="802"/>
      <c r="ABY310" s="802"/>
      <c r="ABZ310" s="802"/>
      <c r="ACA310" s="802"/>
      <c r="ACB310" s="802"/>
      <c r="ACC310" s="802"/>
      <c r="ACD310" s="802"/>
      <c r="ACE310" s="802"/>
      <c r="ACF310" s="802"/>
      <c r="ACG310" s="802"/>
      <c r="ACH310" s="802"/>
      <c r="ACI310" s="802"/>
      <c r="ACJ310" s="802"/>
      <c r="ACK310" s="802"/>
      <c r="ACL310" s="802"/>
      <c r="ACM310" s="802"/>
      <c r="ACN310" s="802"/>
      <c r="ACO310" s="802"/>
      <c r="ACP310" s="802"/>
      <c r="ACQ310" s="802"/>
      <c r="ACR310" s="802"/>
      <c r="ACS310" s="802"/>
      <c r="ACT310" s="802"/>
      <c r="ACU310" s="802"/>
      <c r="ACV310" s="802"/>
      <c r="ACW310" s="802"/>
      <c r="ACX310" s="802"/>
      <c r="ACY310" s="802"/>
      <c r="ACZ310" s="802"/>
      <c r="ADA310" s="802"/>
      <c r="ADB310" s="802"/>
      <c r="ADC310" s="802"/>
      <c r="ADD310" s="802"/>
      <c r="ADE310" s="802"/>
      <c r="ADF310" s="802"/>
      <c r="ADG310" s="802"/>
      <c r="ADH310" s="802"/>
      <c r="ADI310" s="802"/>
      <c r="ADJ310" s="802"/>
      <c r="ADK310" s="802"/>
      <c r="ADL310" s="802"/>
      <c r="ADM310" s="802"/>
      <c r="ADN310" s="802"/>
      <c r="ADO310" s="802"/>
      <c r="ADP310" s="802"/>
      <c r="ADQ310" s="802"/>
      <c r="ADR310" s="802"/>
      <c r="ADS310" s="802"/>
      <c r="ADT310" s="802"/>
      <c r="ADU310" s="802"/>
      <c r="ADV310" s="802"/>
      <c r="ADW310" s="802"/>
      <c r="ADX310" s="802"/>
      <c r="ADY310" s="802"/>
      <c r="ADZ310" s="802"/>
      <c r="AEA310" s="802"/>
      <c r="AEB310" s="802"/>
      <c r="AEC310" s="802"/>
      <c r="AED310" s="802"/>
      <c r="AEE310" s="802"/>
      <c r="AEF310" s="802"/>
      <c r="AEG310" s="802"/>
      <c r="AEH310" s="802"/>
      <c r="AEI310" s="802"/>
      <c r="AEJ310" s="802"/>
      <c r="AEK310" s="802"/>
      <c r="AEL310" s="802"/>
      <c r="AEM310" s="802"/>
      <c r="AEN310" s="802"/>
      <c r="AEO310" s="802"/>
      <c r="AEP310" s="802"/>
      <c r="AEQ310" s="802"/>
      <c r="AER310" s="802"/>
      <c r="AES310" s="802"/>
      <c r="AET310" s="802"/>
      <c r="AEU310" s="802"/>
      <c r="AEV310" s="802"/>
      <c r="AEW310" s="802"/>
      <c r="AEX310" s="802"/>
      <c r="AEY310" s="802"/>
      <c r="AEZ310" s="802"/>
      <c r="AFA310" s="802"/>
      <c r="AFB310" s="802"/>
      <c r="AFC310" s="802"/>
      <c r="AFD310" s="802"/>
      <c r="AFE310" s="802"/>
      <c r="AFF310" s="802"/>
      <c r="AFG310" s="802"/>
      <c r="AFH310" s="802"/>
      <c r="AFI310" s="802"/>
      <c r="AFJ310" s="802"/>
      <c r="AFK310" s="802"/>
      <c r="AFL310" s="802"/>
      <c r="AFM310" s="802"/>
      <c r="AFN310" s="802"/>
      <c r="AFO310" s="802"/>
      <c r="AFP310" s="802"/>
      <c r="AFQ310" s="802"/>
      <c r="AFR310" s="802"/>
      <c r="AFS310" s="802"/>
      <c r="AFT310" s="802"/>
      <c r="AFU310" s="802"/>
      <c r="AFV310" s="802"/>
      <c r="AFW310" s="802"/>
      <c r="AFX310" s="802"/>
      <c r="AFY310" s="802"/>
      <c r="AFZ310" s="802"/>
      <c r="AGA310" s="802"/>
      <c r="AGB310" s="802"/>
      <c r="AGC310" s="802"/>
      <c r="AGD310" s="802"/>
      <c r="AGE310" s="802"/>
      <c r="AGF310" s="802"/>
      <c r="AGG310" s="802"/>
      <c r="AGH310" s="802"/>
      <c r="AGI310" s="802"/>
      <c r="AGJ310" s="802"/>
      <c r="AGK310" s="802"/>
      <c r="AGL310" s="802"/>
      <c r="AGM310" s="802"/>
      <c r="AGN310" s="802"/>
      <c r="AGO310" s="802"/>
      <c r="AGP310" s="802"/>
      <c r="AGQ310" s="802"/>
      <c r="AGR310" s="802"/>
      <c r="AGS310" s="802"/>
      <c r="AGT310" s="802"/>
      <c r="AGU310" s="802"/>
      <c r="AGV310" s="802"/>
      <c r="AGW310" s="802"/>
      <c r="AGX310" s="802"/>
      <c r="AGY310" s="802"/>
      <c r="AGZ310" s="802"/>
      <c r="AHA310" s="802"/>
      <c r="AHB310" s="802"/>
      <c r="AHC310" s="802"/>
      <c r="AHD310" s="802"/>
      <c r="AHE310" s="802"/>
      <c r="AHF310" s="802"/>
      <c r="AHG310" s="802"/>
      <c r="AHH310" s="802"/>
      <c r="AHI310" s="802"/>
      <c r="AHJ310" s="802"/>
      <c r="AHK310" s="802"/>
      <c r="AHL310" s="802"/>
      <c r="AHM310" s="802"/>
      <c r="AHN310" s="802"/>
      <c r="AHO310" s="802"/>
      <c r="AHP310" s="802"/>
      <c r="AHQ310" s="802"/>
      <c r="AHR310" s="802"/>
      <c r="AHS310" s="802"/>
      <c r="AHT310" s="802"/>
      <c r="AHU310" s="802"/>
      <c r="AHV310" s="802"/>
      <c r="AHW310" s="802"/>
      <c r="AHX310" s="802"/>
      <c r="AHY310" s="802"/>
      <c r="AHZ310" s="802"/>
      <c r="AIA310" s="802"/>
      <c r="AIB310" s="802"/>
      <c r="AIC310" s="802"/>
      <c r="AID310" s="802"/>
      <c r="AIE310" s="802"/>
      <c r="AIF310" s="802"/>
      <c r="AIG310" s="802"/>
      <c r="AIH310" s="802"/>
      <c r="AII310" s="802"/>
      <c r="AIJ310" s="802"/>
      <c r="AQE310" s="802"/>
      <c r="AQF310" s="802"/>
      <c r="AQG310" s="802"/>
      <c r="AQH310" s="802"/>
      <c r="AQI310" s="802"/>
      <c r="AQJ310" s="802"/>
      <c r="AQK310" s="802"/>
      <c r="AQL310" s="802"/>
      <c r="AQM310" s="802"/>
      <c r="AQN310" s="802"/>
      <c r="AQO310" s="802"/>
      <c r="AQP310" s="802"/>
      <c r="AQQ310" s="802"/>
      <c r="AQR310" s="802"/>
      <c r="AQS310" s="802"/>
      <c r="AQT310" s="802"/>
      <c r="AQU310" s="802"/>
      <c r="AQV310" s="802"/>
      <c r="AQW310" s="802"/>
      <c r="AQX310" s="802"/>
      <c r="AQY310" s="802"/>
      <c r="AQZ310" s="802"/>
      <c r="ARA310" s="802"/>
      <c r="ARB310" s="802"/>
      <c r="ARC310" s="802"/>
      <c r="ARD310" s="802"/>
      <c r="ARE310" s="802"/>
      <c r="ARF310" s="802"/>
      <c r="ARG310" s="802"/>
      <c r="ARH310" s="802"/>
      <c r="ARI310" s="802"/>
      <c r="ARJ310" s="802"/>
      <c r="ARK310" s="802"/>
      <c r="ARL310" s="802"/>
      <c r="ARM310" s="802"/>
      <c r="ARN310" s="802"/>
      <c r="ARO310" s="802"/>
      <c r="ARP310" s="802"/>
      <c r="ARQ310" s="802"/>
      <c r="ARR310" s="802"/>
      <c r="ARS310" s="802"/>
      <c r="ART310" s="802"/>
      <c r="ARU310" s="802"/>
      <c r="ARV310" s="802"/>
      <c r="ARW310" s="802"/>
      <c r="ARX310" s="802"/>
      <c r="ARY310" s="802"/>
      <c r="ARZ310" s="802"/>
      <c r="ASA310" s="802"/>
      <c r="ASB310" s="802"/>
      <c r="ASC310" s="802"/>
      <c r="ASD310" s="802"/>
      <c r="ASE310" s="802"/>
      <c r="ASF310" s="802"/>
      <c r="ASG310" s="802"/>
      <c r="ASH310" s="802"/>
      <c r="ASI310" s="802"/>
      <c r="ASJ310" s="802"/>
      <c r="ASK310" s="802"/>
      <c r="ASL310" s="802"/>
      <c r="ATP310" s="802"/>
      <c r="ATQ310" s="802"/>
      <c r="ATR310" s="802"/>
      <c r="ATS310" s="802"/>
      <c r="ATT310" s="802"/>
      <c r="ATU310" s="802"/>
      <c r="ATV310" s="802"/>
      <c r="ATW310" s="802"/>
      <c r="ATX310" s="802"/>
      <c r="ATY310" s="802"/>
      <c r="ATZ310" s="802"/>
      <c r="AUA310" s="802"/>
      <c r="AUB310" s="802"/>
      <c r="AUC310" s="802"/>
      <c r="AUD310" s="802"/>
      <c r="AUE310" s="802"/>
      <c r="AUF310" s="802"/>
      <c r="AUG310" s="802"/>
      <c r="AUH310" s="802"/>
      <c r="AUI310" s="802"/>
      <c r="AUJ310" s="802"/>
      <c r="AUK310" s="802"/>
      <c r="AUL310" s="802"/>
      <c r="AUM310" s="802"/>
      <c r="AUN310" s="802"/>
      <c r="AUO310" s="802"/>
      <c r="AUP310" s="801"/>
      <c r="AUQ310" s="802"/>
      <c r="AUR310" s="801"/>
      <c r="AUS310" s="802"/>
      <c r="AUT310" s="801"/>
      <c r="AUU310" s="802"/>
      <c r="AUV310" s="802"/>
      <c r="AUW310" s="802"/>
      <c r="AUX310" s="802"/>
      <c r="AUY310" s="802"/>
      <c r="AUZ310" s="802"/>
      <c r="AVA310" s="802"/>
      <c r="AVB310" s="802"/>
      <c r="AVC310" s="802"/>
      <c r="AVD310" s="802"/>
      <c r="AVE310" s="802"/>
      <c r="AVF310" s="802"/>
      <c r="AVG310" s="802"/>
      <c r="AVH310" s="802"/>
      <c r="AVI310" s="802"/>
      <c r="AVJ310" s="808"/>
      <c r="AVK310" s="808"/>
      <c r="AVL310" s="808"/>
      <c r="AVM310" s="808"/>
      <c r="AVN310" s="808"/>
      <c r="AVO310" s="808"/>
      <c r="AVP310" s="808"/>
      <c r="AVQ310" s="808"/>
      <c r="AVR310" s="808"/>
      <c r="AVS310" s="808"/>
      <c r="AVT310" s="808"/>
      <c r="AVU310" s="809"/>
      <c r="AVV310" s="809"/>
      <c r="AVW310" s="809"/>
      <c r="AVX310" s="809"/>
      <c r="AVY310" s="809"/>
      <c r="AVZ310" s="809"/>
      <c r="AWA310" s="809"/>
      <c r="AWB310" s="809"/>
      <c r="AWC310" s="809"/>
      <c r="AWD310" s="809"/>
      <c r="AWE310" s="809"/>
      <c r="AWF310" s="809"/>
      <c r="AWG310" s="809"/>
      <c r="AWH310" s="809"/>
      <c r="AWI310" s="809"/>
      <c r="AWJ310" s="809"/>
      <c r="AWK310" s="809"/>
      <c r="AWL310" s="809"/>
      <c r="AWM310" s="809"/>
      <c r="AWN310" s="809"/>
      <c r="AWO310" s="809"/>
      <c r="AWP310" s="809"/>
      <c r="AWQ310" s="809"/>
      <c r="AWR310" s="808"/>
      <c r="AWS310" s="761"/>
      <c r="AWT310" s="808"/>
      <c r="AWU310" s="809"/>
      <c r="AWV310" s="809"/>
      <c r="AWW310" s="809"/>
      <c r="AWX310" s="809"/>
      <c r="AWY310" s="809"/>
      <c r="AWZ310" s="809"/>
      <c r="AXA310" s="809"/>
      <c r="AXB310" s="809"/>
      <c r="AXC310" s="809"/>
      <c r="AXD310" s="809"/>
      <c r="AXE310" s="809"/>
      <c r="AXF310" s="809"/>
      <c r="AXG310" s="809"/>
      <c r="AXH310" s="809"/>
      <c r="AXI310" s="809"/>
      <c r="AXJ310" s="809"/>
      <c r="AXK310" s="809"/>
      <c r="AXL310" s="809"/>
      <c r="AXM310" s="809"/>
      <c r="AXN310" s="809"/>
      <c r="AXO310" s="809"/>
      <c r="AXP310" s="809"/>
      <c r="AXQ310" s="809"/>
      <c r="AXR310" s="809"/>
      <c r="AXS310" s="809"/>
      <c r="AXT310" s="809"/>
      <c r="AXU310" s="809"/>
      <c r="AXV310" s="809"/>
      <c r="AXW310" s="809"/>
      <c r="AXX310" s="809"/>
      <c r="AXY310" s="809"/>
      <c r="AXZ310" s="809"/>
      <c r="AYA310" s="809"/>
      <c r="AYB310" s="809"/>
      <c r="AYC310" s="809"/>
      <c r="AYD310" s="808"/>
      <c r="AYE310" s="808"/>
      <c r="AYF310" s="809"/>
      <c r="AYG310" s="808"/>
      <c r="AYH310" s="810"/>
      <c r="AYI310" s="810"/>
      <c r="AYJ310" s="810"/>
      <c r="AYK310" s="810"/>
      <c r="AYL310" s="810"/>
      <c r="AYM310" s="810"/>
      <c r="AYN310" s="810"/>
      <c r="AYO310" s="810"/>
      <c r="AYP310" s="810"/>
      <c r="AYQ310" s="810"/>
      <c r="AYR310" s="810"/>
      <c r="AYS310" s="810"/>
      <c r="AYT310" s="810"/>
      <c r="AYU310" s="810"/>
      <c r="AYV310" s="810"/>
      <c r="AYW310" s="810"/>
      <c r="AYX310" s="810"/>
      <c r="AYY310" s="810"/>
      <c r="AYZ310" s="810"/>
      <c r="AZA310" s="810"/>
      <c r="AZB310" s="810"/>
      <c r="AZC310" s="810"/>
      <c r="AZD310" s="810"/>
      <c r="AZE310" s="810"/>
      <c r="AZF310" s="810"/>
      <c r="AZG310" s="810"/>
      <c r="AZH310" s="810"/>
      <c r="AZI310" s="810"/>
      <c r="AZJ310" s="810"/>
      <c r="AZK310" s="810"/>
      <c r="AZL310" s="810"/>
      <c r="AZM310" s="810"/>
      <c r="AZN310" s="810"/>
      <c r="AZO310" s="810"/>
      <c r="AZP310" s="809"/>
      <c r="AZQ310" s="802"/>
      <c r="AZR310" s="802"/>
      <c r="AZS310" s="802"/>
    </row>
    <row r="311" spans="45:920 1123:1371" s="793" customFormat="1" ht="13.5">
      <c r="AS311" s="802"/>
      <c r="AT311" s="802"/>
      <c r="AU311" s="802"/>
      <c r="AV311" s="802"/>
      <c r="AW311" s="802"/>
      <c r="AX311" s="802"/>
      <c r="AY311" s="802"/>
      <c r="AZ311" s="802"/>
      <c r="BA311" s="802"/>
      <c r="BB311" s="802"/>
      <c r="BC311" s="802"/>
      <c r="BD311" s="802"/>
      <c r="BE311" s="802"/>
      <c r="BF311" s="802"/>
      <c r="BG311" s="802"/>
      <c r="BH311" s="802"/>
      <c r="BI311" s="802"/>
      <c r="BJ311" s="802"/>
      <c r="BK311" s="802"/>
      <c r="BL311" s="802"/>
      <c r="BM311" s="802"/>
      <c r="BN311" s="802"/>
      <c r="BO311" s="802"/>
      <c r="BP311" s="802"/>
      <c r="BQ311" s="802"/>
      <c r="BR311" s="802"/>
      <c r="BS311" s="802"/>
      <c r="BT311" s="802"/>
      <c r="BU311" s="802"/>
      <c r="BV311" s="802"/>
      <c r="BW311" s="802"/>
      <c r="BX311" s="802"/>
      <c r="BY311" s="802"/>
      <c r="BZ311" s="802"/>
      <c r="CA311" s="802"/>
      <c r="CB311" s="802"/>
      <c r="CC311" s="802"/>
      <c r="CD311" s="802"/>
      <c r="CE311" s="802"/>
      <c r="CF311" s="802"/>
      <c r="CG311" s="802"/>
      <c r="CH311" s="802"/>
      <c r="CI311" s="802"/>
      <c r="CJ311" s="802"/>
      <c r="CK311" s="802"/>
      <c r="CL311" s="802"/>
      <c r="CM311" s="802"/>
      <c r="CN311" s="802"/>
      <c r="CO311" s="802"/>
      <c r="CP311" s="802"/>
      <c r="CQ311" s="802"/>
      <c r="CR311" s="802"/>
      <c r="CS311" s="802"/>
      <c r="CT311" s="802"/>
      <c r="CU311" s="802"/>
      <c r="CV311" s="802"/>
      <c r="CW311" s="802"/>
      <c r="CX311" s="802"/>
      <c r="CY311" s="802"/>
      <c r="CZ311" s="802"/>
      <c r="DA311" s="802"/>
      <c r="DB311" s="802"/>
      <c r="DC311" s="802"/>
      <c r="DD311" s="802"/>
      <c r="DE311" s="802"/>
      <c r="DF311" s="802"/>
      <c r="DG311" s="802"/>
      <c r="DH311" s="802"/>
      <c r="DI311" s="802"/>
      <c r="DJ311" s="802"/>
      <c r="DK311" s="802"/>
      <c r="DL311" s="802"/>
      <c r="DM311" s="802"/>
      <c r="DN311" s="802"/>
      <c r="DO311" s="802"/>
      <c r="DP311" s="802"/>
      <c r="DQ311" s="802"/>
      <c r="DR311" s="802"/>
      <c r="DS311" s="802"/>
      <c r="DT311" s="802"/>
      <c r="DU311" s="802"/>
      <c r="DV311" s="802"/>
      <c r="DW311" s="802"/>
      <c r="DX311" s="802"/>
      <c r="DY311" s="802"/>
      <c r="DZ311" s="802"/>
      <c r="EA311" s="802"/>
      <c r="EB311" s="802"/>
      <c r="EC311" s="802"/>
      <c r="ED311" s="802"/>
      <c r="EE311" s="802"/>
      <c r="EF311" s="802"/>
      <c r="EG311" s="802"/>
      <c r="EH311" s="802"/>
      <c r="EI311" s="802"/>
      <c r="EJ311" s="802"/>
      <c r="EK311" s="802"/>
      <c r="EL311" s="802"/>
      <c r="EM311" s="802"/>
      <c r="EN311" s="802"/>
      <c r="EO311" s="802"/>
      <c r="EP311" s="802"/>
      <c r="EQ311" s="802"/>
      <c r="ER311" s="802"/>
      <c r="ES311" s="802"/>
      <c r="ET311" s="802"/>
      <c r="EU311" s="802"/>
      <c r="EV311" s="802"/>
      <c r="EW311" s="802"/>
      <c r="EX311" s="802"/>
      <c r="EY311" s="802"/>
      <c r="EZ311" s="802"/>
      <c r="FA311" s="802"/>
      <c r="FB311" s="802"/>
      <c r="FC311" s="802"/>
      <c r="FD311" s="802"/>
      <c r="FE311" s="802"/>
      <c r="FF311" s="802"/>
      <c r="FG311" s="802"/>
      <c r="FH311" s="802"/>
      <c r="FI311" s="802"/>
      <c r="FJ311" s="802"/>
      <c r="FK311" s="802"/>
      <c r="FL311" s="802"/>
      <c r="FM311" s="802"/>
      <c r="FN311" s="802"/>
      <c r="FO311" s="802"/>
      <c r="FP311" s="802"/>
      <c r="FQ311" s="802"/>
      <c r="FR311" s="802"/>
      <c r="FS311" s="802"/>
      <c r="FT311" s="802"/>
      <c r="FU311" s="802"/>
      <c r="FV311" s="802"/>
      <c r="FW311" s="802"/>
      <c r="FX311" s="802"/>
      <c r="FY311" s="802"/>
      <c r="FZ311" s="802"/>
      <c r="GA311" s="802"/>
      <c r="GB311" s="802"/>
      <c r="GC311" s="802"/>
      <c r="GD311" s="802"/>
      <c r="GE311" s="802"/>
      <c r="GF311" s="802"/>
      <c r="GG311" s="802"/>
      <c r="GH311" s="802"/>
      <c r="GI311" s="802"/>
      <c r="GJ311" s="802"/>
      <c r="GK311" s="802"/>
      <c r="GL311" s="802"/>
      <c r="GM311" s="802"/>
      <c r="GN311" s="802"/>
      <c r="GO311" s="802"/>
      <c r="GP311" s="802"/>
      <c r="GQ311" s="802"/>
      <c r="GR311" s="802"/>
      <c r="GS311" s="802"/>
      <c r="GT311" s="802"/>
      <c r="GU311" s="802"/>
      <c r="GV311" s="802"/>
      <c r="GW311" s="802"/>
      <c r="GX311" s="802"/>
      <c r="GY311" s="802"/>
      <c r="GZ311" s="802"/>
      <c r="HA311" s="802"/>
      <c r="HB311" s="802"/>
      <c r="HC311" s="802"/>
      <c r="HD311" s="802"/>
      <c r="HE311" s="802"/>
      <c r="HF311" s="802"/>
      <c r="HG311" s="802"/>
      <c r="HH311" s="802"/>
      <c r="HI311" s="802"/>
      <c r="HJ311" s="802"/>
      <c r="HK311" s="802"/>
      <c r="HL311" s="802"/>
      <c r="HM311" s="802"/>
      <c r="HN311" s="802"/>
      <c r="HO311" s="802"/>
      <c r="HP311" s="802"/>
      <c r="HQ311" s="802"/>
      <c r="HR311" s="802"/>
      <c r="HS311" s="802"/>
      <c r="HT311" s="802"/>
      <c r="HU311" s="802"/>
      <c r="HV311" s="802"/>
      <c r="HW311" s="802"/>
      <c r="HX311" s="802"/>
      <c r="HY311" s="802"/>
      <c r="HZ311" s="802"/>
      <c r="IA311" s="802"/>
      <c r="IB311" s="802"/>
      <c r="IC311" s="802"/>
      <c r="ID311" s="802"/>
      <c r="IE311" s="802"/>
      <c r="IF311" s="802"/>
      <c r="IG311" s="802"/>
      <c r="IH311" s="802"/>
      <c r="II311" s="802"/>
      <c r="IJ311" s="802"/>
      <c r="IK311" s="802"/>
      <c r="IL311" s="802"/>
      <c r="IM311" s="802"/>
      <c r="IN311" s="802"/>
      <c r="IO311" s="802"/>
      <c r="IP311" s="802"/>
      <c r="IQ311" s="802"/>
      <c r="IR311" s="802"/>
      <c r="IS311" s="802"/>
      <c r="IT311" s="802"/>
      <c r="IU311" s="802"/>
      <c r="IV311" s="802"/>
      <c r="IW311" s="802"/>
      <c r="IX311" s="802"/>
      <c r="IY311" s="802"/>
      <c r="IZ311" s="802"/>
      <c r="JA311" s="802"/>
      <c r="JB311" s="802"/>
      <c r="JC311" s="802"/>
      <c r="JD311" s="802"/>
      <c r="JE311" s="802"/>
      <c r="JF311" s="802"/>
      <c r="JG311" s="802"/>
      <c r="JH311" s="802"/>
      <c r="JI311" s="802"/>
      <c r="JJ311" s="802"/>
      <c r="JK311" s="802"/>
      <c r="JL311" s="802"/>
      <c r="JM311" s="802"/>
      <c r="JN311" s="802"/>
      <c r="JO311" s="802"/>
      <c r="JP311" s="802"/>
      <c r="JQ311" s="802"/>
      <c r="JR311" s="802"/>
      <c r="JS311" s="802"/>
      <c r="JT311" s="802"/>
      <c r="JU311" s="802"/>
      <c r="JV311" s="802"/>
      <c r="JW311" s="802"/>
      <c r="JX311" s="802"/>
      <c r="JY311" s="802"/>
      <c r="JZ311" s="802"/>
      <c r="KA311" s="802"/>
      <c r="KB311" s="802"/>
      <c r="KC311" s="802"/>
      <c r="KD311" s="802"/>
      <c r="KE311" s="802"/>
      <c r="KF311" s="802"/>
      <c r="KG311" s="802"/>
      <c r="KH311" s="802"/>
      <c r="KI311" s="802"/>
      <c r="KJ311" s="802"/>
      <c r="KK311" s="802"/>
      <c r="KL311" s="802"/>
      <c r="KM311" s="802"/>
      <c r="KN311" s="802"/>
      <c r="KO311" s="802"/>
      <c r="KP311" s="802"/>
      <c r="KQ311" s="802"/>
      <c r="KR311" s="802"/>
      <c r="KS311" s="802"/>
      <c r="KT311" s="802"/>
      <c r="KU311" s="802"/>
      <c r="KV311" s="802"/>
      <c r="KW311" s="802"/>
      <c r="KX311" s="802"/>
      <c r="KY311" s="802"/>
      <c r="KZ311" s="802"/>
      <c r="LA311" s="802"/>
      <c r="LB311" s="802"/>
      <c r="LC311" s="802"/>
      <c r="LD311" s="802"/>
      <c r="LE311" s="802"/>
      <c r="LF311" s="802"/>
      <c r="LG311" s="802"/>
      <c r="LH311" s="802"/>
      <c r="LI311" s="802"/>
      <c r="LJ311" s="802"/>
      <c r="LK311" s="802"/>
      <c r="LL311" s="802"/>
      <c r="LM311" s="802"/>
      <c r="LN311" s="802"/>
      <c r="LO311" s="802"/>
      <c r="LP311" s="802"/>
      <c r="LQ311" s="802"/>
      <c r="LR311" s="802"/>
      <c r="LS311" s="802"/>
      <c r="LT311" s="802"/>
      <c r="LU311" s="802"/>
      <c r="LV311" s="802"/>
      <c r="LW311" s="802"/>
      <c r="LX311" s="802"/>
      <c r="LY311" s="802"/>
      <c r="LZ311" s="802"/>
      <c r="MA311" s="802"/>
      <c r="MB311" s="802"/>
      <c r="MC311" s="802"/>
      <c r="MD311" s="802"/>
      <c r="ME311" s="802"/>
      <c r="MF311" s="802"/>
      <c r="MG311" s="802"/>
      <c r="MH311" s="802"/>
      <c r="MI311" s="802"/>
      <c r="MJ311" s="802"/>
      <c r="MK311" s="802"/>
      <c r="ML311" s="802"/>
      <c r="MM311" s="802"/>
      <c r="MN311" s="802"/>
      <c r="MO311" s="802"/>
      <c r="MP311" s="802"/>
      <c r="MQ311" s="802"/>
      <c r="MR311" s="802"/>
      <c r="MS311" s="802"/>
      <c r="MT311" s="802"/>
      <c r="MU311" s="802"/>
      <c r="MV311" s="802"/>
      <c r="MW311" s="802"/>
      <c r="MX311" s="802"/>
      <c r="MY311" s="802"/>
      <c r="MZ311" s="802"/>
      <c r="NA311" s="802"/>
      <c r="NB311" s="802"/>
      <c r="NC311" s="802"/>
      <c r="ND311" s="802"/>
      <c r="NE311" s="802"/>
      <c r="NF311" s="802"/>
      <c r="NG311" s="802"/>
      <c r="NH311" s="802"/>
      <c r="NI311" s="802"/>
      <c r="NJ311" s="802"/>
      <c r="NK311" s="802"/>
      <c r="NL311" s="802"/>
      <c r="NM311" s="802"/>
      <c r="NN311" s="802"/>
      <c r="NO311" s="802"/>
      <c r="NP311" s="802"/>
      <c r="NQ311" s="802"/>
      <c r="NR311" s="802"/>
      <c r="NS311" s="802"/>
      <c r="NT311" s="802"/>
      <c r="NU311" s="802"/>
      <c r="NV311" s="802"/>
      <c r="NW311" s="802"/>
      <c r="NX311" s="802"/>
      <c r="NY311" s="802"/>
      <c r="NZ311" s="802"/>
      <c r="OA311" s="802"/>
      <c r="OB311" s="802"/>
      <c r="OC311" s="802"/>
      <c r="OD311" s="802"/>
      <c r="OE311" s="802"/>
      <c r="OF311" s="802"/>
      <c r="OG311" s="802"/>
      <c r="OH311" s="802"/>
      <c r="OI311" s="802"/>
      <c r="OJ311" s="802"/>
      <c r="OK311" s="802"/>
      <c r="OL311" s="802"/>
      <c r="OM311" s="802"/>
      <c r="ON311" s="802"/>
      <c r="OO311" s="802"/>
      <c r="OP311" s="802"/>
      <c r="OQ311" s="802"/>
      <c r="OR311" s="802"/>
      <c r="OS311" s="802"/>
      <c r="OT311" s="802"/>
      <c r="OU311" s="802"/>
      <c r="OV311" s="802"/>
      <c r="OW311" s="802"/>
      <c r="OX311" s="802"/>
      <c r="OY311" s="802"/>
      <c r="OZ311" s="802"/>
      <c r="PA311" s="802"/>
      <c r="PB311" s="802"/>
      <c r="PC311" s="802"/>
      <c r="PD311" s="802"/>
      <c r="PE311" s="802"/>
      <c r="PF311" s="802"/>
      <c r="PG311" s="802"/>
      <c r="PH311" s="802"/>
      <c r="PI311" s="802"/>
      <c r="PJ311" s="802"/>
      <c r="PK311" s="802"/>
      <c r="PL311" s="802"/>
      <c r="PM311" s="802"/>
      <c r="PN311" s="802"/>
      <c r="PO311" s="802"/>
      <c r="PP311" s="802"/>
      <c r="PQ311" s="802"/>
      <c r="PR311" s="802"/>
      <c r="PS311" s="802"/>
      <c r="PT311" s="802"/>
      <c r="PU311" s="802"/>
      <c r="PV311" s="802"/>
      <c r="PW311" s="802"/>
      <c r="PX311" s="802"/>
      <c r="PY311" s="802"/>
      <c r="PZ311" s="802"/>
      <c r="QA311" s="802"/>
      <c r="QB311" s="802"/>
      <c r="QC311" s="802"/>
      <c r="QD311" s="802"/>
      <c r="QE311" s="802"/>
      <c r="QF311" s="802"/>
      <c r="QG311" s="802"/>
      <c r="QH311" s="802"/>
      <c r="QI311" s="802"/>
      <c r="QJ311" s="802"/>
      <c r="QK311" s="802"/>
      <c r="QL311" s="802"/>
      <c r="QM311" s="802"/>
      <c r="QN311" s="802"/>
      <c r="QO311" s="802"/>
      <c r="QP311" s="802"/>
      <c r="QQ311" s="802"/>
      <c r="QR311" s="802"/>
      <c r="QS311" s="802"/>
      <c r="QT311" s="802"/>
      <c r="QU311" s="802"/>
      <c r="QV311" s="802"/>
      <c r="QW311" s="802"/>
      <c r="QX311" s="802"/>
      <c r="QY311" s="802"/>
      <c r="QZ311" s="802"/>
      <c r="RA311" s="802"/>
      <c r="RB311" s="802"/>
      <c r="RC311" s="802"/>
      <c r="RD311" s="802"/>
      <c r="RE311" s="802"/>
      <c r="RF311" s="802"/>
      <c r="RG311" s="802"/>
      <c r="RH311" s="802"/>
      <c r="RI311" s="802"/>
      <c r="RJ311" s="802"/>
      <c r="RK311" s="802"/>
      <c r="RL311" s="802"/>
      <c r="RM311" s="802"/>
      <c r="RN311" s="802"/>
      <c r="RO311" s="802"/>
      <c r="RP311" s="802"/>
      <c r="RQ311" s="802"/>
      <c r="RR311" s="802"/>
      <c r="RS311" s="802"/>
      <c r="RT311" s="802"/>
      <c r="RU311" s="802"/>
      <c r="RV311" s="802"/>
      <c r="RW311" s="802"/>
      <c r="RX311" s="802"/>
      <c r="RY311" s="802"/>
      <c r="RZ311" s="802"/>
      <c r="SA311" s="802"/>
      <c r="SB311" s="802"/>
      <c r="SC311" s="802"/>
      <c r="SD311" s="802"/>
      <c r="SE311" s="802"/>
      <c r="SF311" s="802"/>
      <c r="SG311" s="802"/>
      <c r="SH311" s="802"/>
      <c r="SI311" s="802"/>
      <c r="SJ311" s="802"/>
      <c r="SK311" s="802"/>
      <c r="SL311" s="802"/>
      <c r="SM311" s="802"/>
      <c r="SN311" s="802"/>
      <c r="SO311" s="802"/>
      <c r="SP311" s="802"/>
      <c r="SQ311" s="802"/>
      <c r="SR311" s="802"/>
      <c r="SS311" s="802"/>
      <c r="ST311" s="802"/>
      <c r="SU311" s="802"/>
      <c r="SV311" s="802"/>
      <c r="SW311" s="802"/>
      <c r="SX311" s="802"/>
      <c r="SY311" s="802"/>
      <c r="SZ311" s="802"/>
      <c r="TA311" s="802"/>
      <c r="TB311" s="802"/>
      <c r="TC311" s="802"/>
      <c r="TD311" s="802"/>
      <c r="TE311" s="802"/>
      <c r="TF311" s="802"/>
      <c r="TG311" s="802"/>
      <c r="TH311" s="802"/>
      <c r="TI311" s="802"/>
      <c r="TJ311" s="802"/>
      <c r="TK311" s="802"/>
      <c r="TL311" s="802"/>
      <c r="TM311" s="802"/>
      <c r="TN311" s="802"/>
      <c r="TO311" s="802"/>
      <c r="TP311" s="802"/>
      <c r="TQ311" s="802"/>
      <c r="TR311" s="802"/>
      <c r="TS311" s="802"/>
      <c r="TT311" s="802"/>
      <c r="TU311" s="802"/>
      <c r="TV311" s="802"/>
      <c r="TW311" s="802"/>
      <c r="TX311" s="802"/>
      <c r="TY311" s="802"/>
      <c r="TZ311" s="802"/>
      <c r="UA311" s="802"/>
      <c r="UB311" s="802"/>
      <c r="UC311" s="802"/>
      <c r="UD311" s="802"/>
      <c r="UE311" s="802"/>
      <c r="UF311" s="802"/>
      <c r="UG311" s="802"/>
      <c r="UH311" s="802"/>
      <c r="UI311" s="802"/>
      <c r="UJ311" s="802"/>
      <c r="UK311" s="802"/>
      <c r="UL311" s="802"/>
      <c r="UM311" s="802"/>
      <c r="UN311" s="802"/>
      <c r="UO311" s="802"/>
      <c r="UP311" s="802"/>
      <c r="UQ311" s="802"/>
      <c r="UR311" s="802"/>
      <c r="US311" s="802"/>
      <c r="UT311" s="802"/>
      <c r="UU311" s="802"/>
      <c r="UV311" s="802"/>
      <c r="UW311" s="802"/>
      <c r="UX311" s="802"/>
      <c r="UY311" s="802"/>
      <c r="UZ311" s="802"/>
      <c r="VA311" s="802"/>
      <c r="VB311" s="802"/>
      <c r="VC311" s="802"/>
      <c r="VD311" s="802"/>
      <c r="VE311" s="802"/>
      <c r="VF311" s="802"/>
      <c r="VG311" s="802"/>
      <c r="VH311" s="802"/>
      <c r="VI311" s="802"/>
      <c r="VJ311" s="802"/>
      <c r="VK311" s="802"/>
      <c r="VL311" s="802"/>
      <c r="VM311" s="802"/>
      <c r="VN311" s="802"/>
      <c r="VO311" s="802"/>
      <c r="VP311" s="802"/>
      <c r="VQ311" s="802"/>
      <c r="VR311" s="802"/>
      <c r="VS311" s="802"/>
      <c r="VT311" s="802"/>
      <c r="VU311" s="802"/>
      <c r="VV311" s="802"/>
      <c r="VW311" s="802"/>
      <c r="VX311" s="802"/>
      <c r="VY311" s="802"/>
      <c r="VZ311" s="802"/>
      <c r="WA311" s="802"/>
      <c r="WB311" s="802"/>
      <c r="WC311" s="802"/>
      <c r="WD311" s="802"/>
      <c r="WE311" s="802"/>
      <c r="WF311" s="802"/>
      <c r="WG311" s="802"/>
      <c r="WH311" s="802"/>
      <c r="WI311" s="802"/>
      <c r="WJ311" s="802"/>
      <c r="WK311" s="802"/>
      <c r="WL311" s="802"/>
      <c r="WM311" s="802"/>
      <c r="WN311" s="802"/>
      <c r="WO311" s="802"/>
      <c r="WP311" s="802"/>
      <c r="WQ311" s="802"/>
      <c r="WR311" s="802"/>
      <c r="WS311" s="802"/>
      <c r="WT311" s="802"/>
      <c r="WU311" s="802"/>
      <c r="WV311" s="802"/>
      <c r="WW311" s="802"/>
      <c r="WX311" s="802"/>
      <c r="WY311" s="802"/>
      <c r="WZ311" s="802"/>
      <c r="XA311" s="802"/>
      <c r="XB311" s="802"/>
      <c r="XC311" s="802"/>
      <c r="XD311" s="802"/>
      <c r="XE311" s="802"/>
      <c r="XF311" s="802"/>
      <c r="XG311" s="802"/>
      <c r="XH311" s="802"/>
      <c r="XI311" s="802"/>
      <c r="XJ311" s="802"/>
      <c r="XK311" s="802"/>
      <c r="XL311" s="802"/>
      <c r="XM311" s="802"/>
      <c r="XN311" s="802"/>
      <c r="XO311" s="802"/>
      <c r="XP311" s="802"/>
      <c r="XQ311" s="802"/>
      <c r="XR311" s="802"/>
      <c r="XS311" s="802"/>
      <c r="XT311" s="802"/>
      <c r="XU311" s="802"/>
      <c r="XV311" s="802"/>
      <c r="XW311" s="802"/>
      <c r="XX311" s="802"/>
      <c r="XY311" s="802"/>
      <c r="XZ311" s="802"/>
      <c r="YA311" s="802"/>
      <c r="YB311" s="802"/>
      <c r="YC311" s="802"/>
      <c r="YD311" s="802"/>
      <c r="YE311" s="802"/>
      <c r="YF311" s="802"/>
      <c r="YG311" s="802"/>
      <c r="YH311" s="802"/>
      <c r="YI311" s="802"/>
      <c r="YJ311" s="802"/>
      <c r="YK311" s="802"/>
      <c r="YL311" s="802"/>
      <c r="YM311" s="802"/>
      <c r="YN311" s="802"/>
      <c r="YO311" s="802"/>
      <c r="YP311" s="802"/>
      <c r="YQ311" s="802"/>
      <c r="YR311" s="802"/>
      <c r="YS311" s="802"/>
      <c r="YT311" s="802"/>
      <c r="YU311" s="802"/>
      <c r="YV311" s="802"/>
      <c r="YW311" s="802"/>
      <c r="YX311" s="802"/>
      <c r="YY311" s="802"/>
      <c r="YZ311" s="802"/>
      <c r="ZA311" s="802"/>
      <c r="ZB311" s="802"/>
      <c r="ZC311" s="802"/>
      <c r="ZD311" s="802"/>
      <c r="ZE311" s="802"/>
      <c r="ZF311" s="802"/>
      <c r="ZG311" s="802"/>
      <c r="ZH311" s="802"/>
      <c r="ZI311" s="802"/>
      <c r="ZJ311" s="802"/>
      <c r="ZK311" s="802"/>
      <c r="ZL311" s="802"/>
      <c r="ZM311" s="802"/>
      <c r="ZN311" s="802"/>
      <c r="ZO311" s="802"/>
      <c r="ZP311" s="802"/>
      <c r="ZQ311" s="802"/>
      <c r="ZR311" s="802"/>
      <c r="ZS311" s="802"/>
      <c r="ZT311" s="802"/>
      <c r="ZU311" s="802"/>
      <c r="ZV311" s="802"/>
      <c r="ZW311" s="802"/>
      <c r="ZX311" s="802"/>
      <c r="ZY311" s="802"/>
      <c r="ZZ311" s="802"/>
      <c r="AAA311" s="802"/>
      <c r="AAB311" s="802"/>
      <c r="AAC311" s="802"/>
      <c r="AAD311" s="802"/>
      <c r="AAE311" s="802"/>
      <c r="AAF311" s="802"/>
      <c r="AAG311" s="802"/>
      <c r="AAH311" s="802"/>
      <c r="AAI311" s="802"/>
      <c r="AAJ311" s="802"/>
      <c r="AAK311" s="802"/>
      <c r="AAL311" s="802"/>
      <c r="AAM311" s="802"/>
      <c r="AAN311" s="802"/>
      <c r="AAO311" s="802"/>
      <c r="AAP311" s="802"/>
      <c r="AAQ311" s="802"/>
      <c r="AAR311" s="802"/>
      <c r="AAS311" s="802"/>
      <c r="AAT311" s="802"/>
      <c r="AAU311" s="802"/>
      <c r="AAV311" s="802"/>
      <c r="AAW311" s="802"/>
      <c r="AAX311" s="802"/>
      <c r="AAY311" s="802"/>
      <c r="AAZ311" s="802"/>
      <c r="ABA311" s="802"/>
      <c r="ABB311" s="802"/>
      <c r="ABC311" s="802"/>
      <c r="ABD311" s="802"/>
      <c r="ABE311" s="802"/>
      <c r="ABF311" s="802"/>
      <c r="ABG311" s="802"/>
      <c r="ABH311" s="802"/>
      <c r="ABI311" s="802"/>
      <c r="ABJ311" s="802"/>
      <c r="ABK311" s="802"/>
      <c r="ABL311" s="802"/>
      <c r="ABM311" s="802"/>
      <c r="ABN311" s="802"/>
      <c r="ABO311" s="802"/>
      <c r="ABP311" s="802"/>
      <c r="ABQ311" s="802"/>
      <c r="ABR311" s="802"/>
      <c r="ABS311" s="802"/>
      <c r="ABT311" s="802"/>
      <c r="ABU311" s="802"/>
      <c r="ABV311" s="802"/>
      <c r="ABW311" s="802"/>
      <c r="ABX311" s="802"/>
      <c r="ABY311" s="802"/>
      <c r="ABZ311" s="802"/>
      <c r="ACA311" s="802"/>
      <c r="ACB311" s="802"/>
      <c r="ACC311" s="802"/>
      <c r="ACD311" s="802"/>
      <c r="ACE311" s="802"/>
      <c r="ACF311" s="802"/>
      <c r="ACG311" s="802"/>
      <c r="ACH311" s="802"/>
      <c r="ACI311" s="802"/>
      <c r="ACJ311" s="802"/>
      <c r="ACK311" s="802"/>
      <c r="ACL311" s="802"/>
      <c r="ACM311" s="802"/>
      <c r="ACN311" s="802"/>
      <c r="ACO311" s="802"/>
      <c r="ACP311" s="802"/>
      <c r="ACQ311" s="802"/>
      <c r="ACR311" s="802"/>
      <c r="ACS311" s="802"/>
      <c r="ACT311" s="802"/>
      <c r="ACU311" s="802"/>
      <c r="ACV311" s="802"/>
      <c r="ACW311" s="802"/>
      <c r="ACX311" s="802"/>
      <c r="ACY311" s="802"/>
      <c r="ACZ311" s="802"/>
      <c r="ADA311" s="802"/>
      <c r="ADB311" s="802"/>
      <c r="ADC311" s="802"/>
      <c r="ADD311" s="802"/>
      <c r="ADE311" s="802"/>
      <c r="ADF311" s="802"/>
      <c r="ADG311" s="802"/>
      <c r="ADH311" s="802"/>
      <c r="ADI311" s="802"/>
      <c r="ADJ311" s="802"/>
      <c r="ADK311" s="802"/>
      <c r="ADL311" s="802"/>
      <c r="ADM311" s="802"/>
      <c r="ADN311" s="802"/>
      <c r="ADO311" s="802"/>
      <c r="ADP311" s="802"/>
      <c r="ADQ311" s="802"/>
      <c r="ADR311" s="802"/>
      <c r="ADS311" s="802"/>
      <c r="ADT311" s="802"/>
      <c r="ADU311" s="802"/>
      <c r="ADV311" s="802"/>
      <c r="ADW311" s="802"/>
      <c r="ADX311" s="802"/>
      <c r="ADY311" s="802"/>
      <c r="ADZ311" s="802"/>
      <c r="AEA311" s="802"/>
      <c r="AEB311" s="802"/>
      <c r="AEC311" s="802"/>
      <c r="AED311" s="802"/>
      <c r="AEE311" s="802"/>
      <c r="AEF311" s="802"/>
      <c r="AEG311" s="802"/>
      <c r="AEH311" s="802"/>
      <c r="AEI311" s="802"/>
      <c r="AEJ311" s="802"/>
      <c r="AEK311" s="802"/>
      <c r="AEL311" s="802"/>
      <c r="AEM311" s="802"/>
      <c r="AEN311" s="802"/>
      <c r="AEO311" s="802"/>
      <c r="AEP311" s="802"/>
      <c r="AEQ311" s="802"/>
      <c r="AER311" s="802"/>
      <c r="AES311" s="802"/>
      <c r="AET311" s="802"/>
      <c r="AEU311" s="802"/>
      <c r="AEV311" s="802"/>
      <c r="AEW311" s="802"/>
      <c r="AEX311" s="802"/>
      <c r="AEY311" s="802"/>
      <c r="AEZ311" s="802"/>
      <c r="AFA311" s="802"/>
      <c r="AFB311" s="802"/>
      <c r="AFC311" s="802"/>
      <c r="AFD311" s="802"/>
      <c r="AFE311" s="802"/>
      <c r="AFF311" s="802"/>
      <c r="AFG311" s="802"/>
      <c r="AFH311" s="802"/>
      <c r="AFI311" s="802"/>
      <c r="AFJ311" s="802"/>
      <c r="AFK311" s="802"/>
      <c r="AFL311" s="802"/>
      <c r="AFM311" s="802"/>
      <c r="AFN311" s="802"/>
      <c r="AFO311" s="802"/>
      <c r="AFP311" s="802"/>
      <c r="AFQ311" s="802"/>
      <c r="AFR311" s="802"/>
      <c r="AFS311" s="802"/>
      <c r="AFT311" s="802"/>
      <c r="AFU311" s="802"/>
      <c r="AFV311" s="802"/>
      <c r="AFW311" s="802"/>
      <c r="AFX311" s="802"/>
      <c r="AFY311" s="802"/>
      <c r="AFZ311" s="802"/>
      <c r="AGA311" s="802"/>
      <c r="AGB311" s="802"/>
      <c r="AGC311" s="802"/>
      <c r="AGD311" s="802"/>
      <c r="AGE311" s="802"/>
      <c r="AGF311" s="802"/>
      <c r="AGG311" s="802"/>
      <c r="AGH311" s="802"/>
      <c r="AGI311" s="802"/>
      <c r="AGJ311" s="802"/>
      <c r="AGK311" s="802"/>
      <c r="AGL311" s="802"/>
      <c r="AGM311" s="802"/>
      <c r="AGN311" s="802"/>
      <c r="AGO311" s="802"/>
      <c r="AGP311" s="802"/>
      <c r="AGQ311" s="802"/>
      <c r="AGR311" s="802"/>
      <c r="AGS311" s="802"/>
      <c r="AGT311" s="802"/>
      <c r="AGU311" s="802"/>
      <c r="AGV311" s="802"/>
      <c r="AGW311" s="802"/>
      <c r="AGX311" s="802"/>
      <c r="AGY311" s="802"/>
      <c r="AGZ311" s="802"/>
      <c r="AHA311" s="802"/>
      <c r="AHB311" s="802"/>
      <c r="AHC311" s="802"/>
      <c r="AHD311" s="802"/>
      <c r="AHE311" s="802"/>
      <c r="AHF311" s="802"/>
      <c r="AHG311" s="802"/>
      <c r="AHH311" s="802"/>
      <c r="AHI311" s="802"/>
      <c r="AHJ311" s="802"/>
      <c r="AHK311" s="802"/>
      <c r="AHL311" s="802"/>
      <c r="AHM311" s="802"/>
      <c r="AHN311" s="802"/>
      <c r="AHO311" s="802"/>
      <c r="AHP311" s="802"/>
      <c r="AHQ311" s="802"/>
      <c r="AHR311" s="802"/>
      <c r="AHS311" s="802"/>
      <c r="AHT311" s="802"/>
      <c r="AHU311" s="802"/>
      <c r="AHV311" s="802"/>
      <c r="AHW311" s="802"/>
      <c r="AHX311" s="802"/>
      <c r="AHY311" s="802"/>
      <c r="AHZ311" s="802"/>
      <c r="AIA311" s="802"/>
      <c r="AIB311" s="802"/>
      <c r="AIC311" s="802"/>
      <c r="AID311" s="802"/>
      <c r="AIE311" s="802"/>
      <c r="AIF311" s="802"/>
      <c r="AIG311" s="802"/>
      <c r="AIH311" s="802"/>
      <c r="AII311" s="802"/>
      <c r="AIJ311" s="802"/>
      <c r="AQE311" s="802"/>
      <c r="AQF311" s="802"/>
      <c r="AQG311" s="802"/>
      <c r="AQH311" s="802"/>
      <c r="AQI311" s="802"/>
      <c r="AQJ311" s="802"/>
      <c r="AQK311" s="802"/>
      <c r="AQL311" s="802"/>
      <c r="AQM311" s="802"/>
      <c r="AQN311" s="802"/>
      <c r="AQO311" s="802"/>
      <c r="AQP311" s="802"/>
      <c r="AQQ311" s="802"/>
      <c r="AQR311" s="802"/>
      <c r="AQS311" s="802"/>
      <c r="AQT311" s="802"/>
      <c r="AQU311" s="802"/>
      <c r="AQV311" s="802"/>
      <c r="AQW311" s="802"/>
      <c r="AQX311" s="802"/>
      <c r="AQY311" s="802"/>
      <c r="AQZ311" s="802"/>
      <c r="ARA311" s="802"/>
      <c r="ARB311" s="802"/>
      <c r="ARC311" s="802"/>
      <c r="ARD311" s="802"/>
      <c r="ARE311" s="802"/>
      <c r="ARF311" s="802"/>
      <c r="ARG311" s="802"/>
      <c r="ARH311" s="802"/>
      <c r="ARI311" s="802"/>
      <c r="ARJ311" s="802"/>
      <c r="ARK311" s="802"/>
      <c r="ARL311" s="802"/>
      <c r="ARM311" s="802"/>
      <c r="ARN311" s="802"/>
      <c r="ARO311" s="802"/>
      <c r="ARP311" s="802"/>
      <c r="ARQ311" s="802"/>
      <c r="ARR311" s="802"/>
      <c r="ARS311" s="802"/>
      <c r="ART311" s="802"/>
      <c r="ARU311" s="802"/>
      <c r="ARV311" s="802"/>
      <c r="ARW311" s="802"/>
      <c r="ARX311" s="802"/>
      <c r="ARY311" s="802"/>
      <c r="ARZ311" s="802"/>
      <c r="ASA311" s="802"/>
      <c r="ASB311" s="802"/>
      <c r="ASC311" s="802"/>
      <c r="ASD311" s="802"/>
      <c r="ASE311" s="802"/>
      <c r="ASF311" s="802"/>
      <c r="ASG311" s="802"/>
      <c r="ASH311" s="802"/>
      <c r="ASI311" s="802"/>
      <c r="ASJ311" s="802"/>
      <c r="ASK311" s="802"/>
      <c r="ASL311" s="802"/>
      <c r="ATP311" s="802"/>
      <c r="ATQ311" s="802"/>
      <c r="ATR311" s="802"/>
      <c r="ATS311" s="802"/>
      <c r="ATT311" s="802"/>
      <c r="ATU311" s="802"/>
      <c r="ATV311" s="802"/>
      <c r="ATW311" s="802"/>
      <c r="ATX311" s="802"/>
      <c r="ATY311" s="802"/>
      <c r="ATZ311" s="802"/>
      <c r="AUA311" s="802"/>
      <c r="AUB311" s="802"/>
      <c r="AUC311" s="802"/>
      <c r="AUD311" s="802"/>
      <c r="AUE311" s="802"/>
      <c r="AUF311" s="802"/>
      <c r="AUG311" s="802"/>
      <c r="AUH311" s="802"/>
      <c r="AUI311" s="802"/>
      <c r="AUJ311" s="802"/>
      <c r="AUK311" s="802"/>
      <c r="AUL311" s="802"/>
      <c r="AUM311" s="802"/>
      <c r="AUN311" s="802"/>
      <c r="AUO311" s="802"/>
      <c r="AUP311" s="801"/>
      <c r="AUQ311" s="802"/>
      <c r="AUR311" s="801"/>
      <c r="AUS311" s="802"/>
      <c r="AUT311" s="801"/>
      <c r="AUU311" s="802"/>
      <c r="AUV311" s="802"/>
      <c r="AUW311" s="802"/>
      <c r="AUX311" s="802"/>
      <c r="AUY311" s="802"/>
      <c r="AUZ311" s="802"/>
      <c r="AVA311" s="802"/>
      <c r="AVB311" s="802"/>
      <c r="AVC311" s="802"/>
      <c r="AVD311" s="802"/>
      <c r="AVE311" s="802"/>
      <c r="AVF311" s="802"/>
      <c r="AVG311" s="802"/>
      <c r="AVH311" s="802"/>
      <c r="AVI311" s="802"/>
      <c r="AVJ311" s="808"/>
      <c r="AVK311" s="808"/>
      <c r="AVL311" s="808"/>
      <c r="AVM311" s="808"/>
      <c r="AVN311" s="808"/>
      <c r="AVO311" s="808"/>
      <c r="AVP311" s="808"/>
      <c r="AVQ311" s="808"/>
      <c r="AVR311" s="808"/>
      <c r="AVS311" s="808"/>
      <c r="AVT311" s="808"/>
      <c r="AVU311" s="809"/>
      <c r="AVV311" s="809"/>
      <c r="AVW311" s="809"/>
      <c r="AVX311" s="809"/>
      <c r="AVY311" s="809"/>
      <c r="AVZ311" s="809"/>
      <c r="AWA311" s="809"/>
      <c r="AWB311" s="809"/>
      <c r="AWC311" s="809"/>
      <c r="AWD311" s="809"/>
      <c r="AWE311" s="809"/>
      <c r="AWF311" s="809"/>
      <c r="AWG311" s="809"/>
      <c r="AWH311" s="809"/>
      <c r="AWI311" s="809"/>
      <c r="AWJ311" s="809"/>
      <c r="AWK311" s="809"/>
      <c r="AWL311" s="809"/>
      <c r="AWM311" s="809"/>
      <c r="AWN311" s="809"/>
      <c r="AWO311" s="809"/>
      <c r="AWP311" s="809"/>
      <c r="AWQ311" s="809"/>
      <c r="AWR311" s="808"/>
      <c r="AWS311" s="761"/>
      <c r="AWT311" s="808"/>
      <c r="AWU311" s="809"/>
      <c r="AWV311" s="809"/>
      <c r="AWW311" s="809"/>
      <c r="AWX311" s="809"/>
      <c r="AWY311" s="809"/>
      <c r="AWZ311" s="809"/>
      <c r="AXA311" s="809"/>
      <c r="AXB311" s="809"/>
      <c r="AXC311" s="809"/>
      <c r="AXD311" s="809"/>
      <c r="AXE311" s="809"/>
      <c r="AXF311" s="809"/>
      <c r="AXG311" s="809"/>
      <c r="AXH311" s="809"/>
      <c r="AXI311" s="809"/>
      <c r="AXJ311" s="809"/>
      <c r="AXK311" s="809"/>
      <c r="AXL311" s="809"/>
      <c r="AXM311" s="809"/>
      <c r="AXN311" s="809"/>
      <c r="AXO311" s="809"/>
      <c r="AXP311" s="809"/>
      <c r="AXQ311" s="809"/>
      <c r="AXR311" s="809"/>
      <c r="AXS311" s="809"/>
      <c r="AXT311" s="809"/>
      <c r="AXU311" s="809"/>
      <c r="AXV311" s="809"/>
      <c r="AXW311" s="809"/>
      <c r="AXX311" s="809"/>
      <c r="AXY311" s="809"/>
      <c r="AXZ311" s="809"/>
      <c r="AYA311" s="809"/>
      <c r="AYB311" s="809"/>
      <c r="AYC311" s="809"/>
      <c r="AYD311" s="808"/>
      <c r="AYE311" s="808"/>
      <c r="AYF311" s="809"/>
      <c r="AYG311" s="808"/>
      <c r="AYH311" s="810"/>
      <c r="AYI311" s="810"/>
      <c r="AYJ311" s="810"/>
      <c r="AYK311" s="810"/>
      <c r="AYL311" s="810"/>
      <c r="AYM311" s="810"/>
      <c r="AYN311" s="810"/>
      <c r="AYO311" s="810"/>
      <c r="AYP311" s="810"/>
      <c r="AYQ311" s="810"/>
      <c r="AYR311" s="810"/>
      <c r="AYS311" s="810"/>
      <c r="AYT311" s="810"/>
      <c r="AYU311" s="810"/>
      <c r="AYV311" s="810"/>
      <c r="AYW311" s="810"/>
      <c r="AYX311" s="810"/>
      <c r="AYY311" s="810"/>
      <c r="AYZ311" s="810"/>
      <c r="AZA311" s="810"/>
      <c r="AZB311" s="810"/>
      <c r="AZC311" s="810"/>
      <c r="AZD311" s="810"/>
      <c r="AZE311" s="810"/>
      <c r="AZF311" s="810"/>
      <c r="AZG311" s="810"/>
      <c r="AZH311" s="810"/>
      <c r="AZI311" s="810"/>
      <c r="AZJ311" s="810"/>
      <c r="AZK311" s="810"/>
      <c r="AZL311" s="810"/>
      <c r="AZM311" s="810"/>
      <c r="AZN311" s="810"/>
      <c r="AZO311" s="810"/>
      <c r="AZP311" s="809"/>
      <c r="AZQ311" s="802"/>
      <c r="AZR311" s="802"/>
      <c r="AZS311" s="802"/>
    </row>
    <row r="312" spans="45:920 1123:1371" s="793" customFormat="1" ht="13.5">
      <c r="AS312" s="802"/>
      <c r="AT312" s="802"/>
      <c r="AU312" s="802"/>
      <c r="AV312" s="802"/>
      <c r="AW312" s="802"/>
      <c r="AX312" s="802"/>
      <c r="AY312" s="802"/>
      <c r="AZ312" s="802"/>
      <c r="BA312" s="802"/>
      <c r="BB312" s="802"/>
      <c r="BC312" s="802"/>
      <c r="BD312" s="802"/>
      <c r="BE312" s="802"/>
      <c r="BF312" s="802"/>
      <c r="BG312" s="802"/>
      <c r="BH312" s="802"/>
      <c r="BI312" s="802"/>
      <c r="BJ312" s="802"/>
      <c r="BK312" s="802"/>
      <c r="BL312" s="802"/>
      <c r="BM312" s="802"/>
      <c r="BN312" s="802"/>
      <c r="BO312" s="802"/>
      <c r="BP312" s="802"/>
      <c r="BQ312" s="802"/>
      <c r="BR312" s="802"/>
      <c r="BS312" s="802"/>
      <c r="BT312" s="802"/>
      <c r="BU312" s="802"/>
      <c r="BV312" s="802"/>
      <c r="BW312" s="802"/>
      <c r="BX312" s="802"/>
      <c r="BY312" s="802"/>
      <c r="BZ312" s="802"/>
      <c r="CA312" s="802"/>
      <c r="CB312" s="802"/>
      <c r="CC312" s="802"/>
      <c r="CD312" s="802"/>
      <c r="CE312" s="802"/>
      <c r="CF312" s="802"/>
      <c r="CG312" s="802"/>
      <c r="CH312" s="802"/>
      <c r="CI312" s="802"/>
      <c r="CJ312" s="802"/>
      <c r="CK312" s="802"/>
      <c r="CL312" s="802"/>
      <c r="CM312" s="802"/>
      <c r="CN312" s="802"/>
      <c r="CO312" s="802"/>
      <c r="CP312" s="802"/>
      <c r="CQ312" s="802"/>
      <c r="CR312" s="802"/>
      <c r="CS312" s="802"/>
      <c r="CT312" s="802"/>
      <c r="CU312" s="802"/>
      <c r="CV312" s="802"/>
      <c r="CW312" s="802"/>
      <c r="CX312" s="802"/>
      <c r="CY312" s="802"/>
      <c r="CZ312" s="802"/>
      <c r="DA312" s="802"/>
      <c r="DB312" s="802"/>
      <c r="DC312" s="802"/>
      <c r="DD312" s="802"/>
      <c r="DE312" s="802"/>
      <c r="DF312" s="802"/>
      <c r="DG312" s="802"/>
      <c r="DH312" s="802"/>
      <c r="DI312" s="802"/>
      <c r="DJ312" s="802"/>
      <c r="DK312" s="802"/>
      <c r="DL312" s="802"/>
      <c r="DM312" s="802"/>
      <c r="DN312" s="802"/>
      <c r="DO312" s="802"/>
      <c r="DP312" s="802"/>
      <c r="DQ312" s="802"/>
      <c r="DR312" s="802"/>
      <c r="DS312" s="802"/>
      <c r="DT312" s="802"/>
      <c r="DU312" s="802"/>
      <c r="DV312" s="802"/>
      <c r="DW312" s="802"/>
      <c r="DX312" s="802"/>
      <c r="DY312" s="802"/>
      <c r="DZ312" s="802"/>
      <c r="EA312" s="802"/>
      <c r="EB312" s="802"/>
      <c r="EC312" s="802"/>
      <c r="ED312" s="802"/>
      <c r="EE312" s="802"/>
      <c r="EF312" s="802"/>
      <c r="EG312" s="802"/>
      <c r="EH312" s="802"/>
      <c r="EI312" s="802"/>
      <c r="EJ312" s="802"/>
      <c r="EK312" s="802"/>
      <c r="EL312" s="802"/>
      <c r="EM312" s="802"/>
      <c r="EN312" s="802"/>
      <c r="EO312" s="802"/>
      <c r="EP312" s="802"/>
      <c r="EQ312" s="802"/>
      <c r="ER312" s="802"/>
      <c r="ES312" s="802"/>
      <c r="ET312" s="802"/>
      <c r="EU312" s="802"/>
      <c r="EV312" s="802"/>
      <c r="EW312" s="802"/>
      <c r="EX312" s="802"/>
      <c r="EY312" s="802"/>
      <c r="EZ312" s="802"/>
      <c r="FA312" s="802"/>
      <c r="FB312" s="802"/>
      <c r="FC312" s="802"/>
      <c r="FD312" s="802"/>
      <c r="FE312" s="802"/>
      <c r="FF312" s="802"/>
      <c r="FG312" s="802"/>
      <c r="FH312" s="802"/>
      <c r="FI312" s="802"/>
      <c r="FJ312" s="802"/>
      <c r="FK312" s="802"/>
      <c r="FL312" s="802"/>
      <c r="FM312" s="802"/>
      <c r="FN312" s="802"/>
      <c r="FO312" s="802"/>
      <c r="FP312" s="802"/>
      <c r="FQ312" s="802"/>
      <c r="FR312" s="802"/>
      <c r="FS312" s="802"/>
      <c r="FT312" s="802"/>
      <c r="FU312" s="802"/>
      <c r="FV312" s="802"/>
      <c r="FW312" s="802"/>
      <c r="FX312" s="802"/>
      <c r="FY312" s="802"/>
      <c r="FZ312" s="802"/>
      <c r="GA312" s="802"/>
      <c r="GB312" s="802"/>
      <c r="GC312" s="802"/>
      <c r="GD312" s="802"/>
      <c r="GE312" s="802"/>
      <c r="GF312" s="802"/>
      <c r="GG312" s="802"/>
      <c r="GH312" s="802"/>
      <c r="GI312" s="802"/>
      <c r="GJ312" s="802"/>
      <c r="GK312" s="802"/>
      <c r="GL312" s="802"/>
      <c r="GM312" s="802"/>
      <c r="GN312" s="802"/>
      <c r="GO312" s="802"/>
      <c r="GP312" s="802"/>
      <c r="GQ312" s="802"/>
      <c r="GR312" s="802"/>
      <c r="GS312" s="802"/>
      <c r="GT312" s="802"/>
      <c r="GU312" s="802"/>
      <c r="GV312" s="802"/>
      <c r="GW312" s="802"/>
      <c r="GX312" s="802"/>
      <c r="GY312" s="802"/>
      <c r="GZ312" s="802"/>
      <c r="HA312" s="802"/>
      <c r="HB312" s="802"/>
      <c r="HC312" s="802"/>
      <c r="HD312" s="802"/>
      <c r="HE312" s="802"/>
      <c r="HF312" s="802"/>
      <c r="HG312" s="802"/>
      <c r="HH312" s="802"/>
      <c r="HI312" s="802"/>
      <c r="HJ312" s="802"/>
      <c r="HK312" s="802"/>
      <c r="HL312" s="802"/>
      <c r="HM312" s="802"/>
      <c r="HN312" s="802"/>
      <c r="HO312" s="802"/>
      <c r="HP312" s="802"/>
      <c r="HQ312" s="802"/>
      <c r="HR312" s="802"/>
      <c r="HS312" s="802"/>
      <c r="HT312" s="802"/>
      <c r="HU312" s="802"/>
      <c r="HV312" s="802"/>
      <c r="HW312" s="802"/>
      <c r="HX312" s="802"/>
      <c r="HY312" s="802"/>
      <c r="HZ312" s="802"/>
      <c r="IA312" s="802"/>
      <c r="IB312" s="802"/>
      <c r="IC312" s="802"/>
      <c r="ID312" s="802"/>
      <c r="IE312" s="802"/>
      <c r="IF312" s="802"/>
      <c r="IG312" s="802"/>
      <c r="IH312" s="802"/>
      <c r="II312" s="802"/>
      <c r="IJ312" s="802"/>
      <c r="IK312" s="802"/>
      <c r="IL312" s="802"/>
      <c r="IM312" s="802"/>
      <c r="IN312" s="802"/>
      <c r="IO312" s="802"/>
      <c r="IP312" s="802"/>
      <c r="IQ312" s="802"/>
      <c r="IR312" s="802"/>
      <c r="IS312" s="802"/>
      <c r="IT312" s="802"/>
      <c r="IU312" s="802"/>
      <c r="IV312" s="802"/>
      <c r="IW312" s="802"/>
      <c r="IX312" s="802"/>
      <c r="IY312" s="802"/>
      <c r="IZ312" s="802"/>
      <c r="JA312" s="802"/>
      <c r="JB312" s="802"/>
      <c r="JC312" s="802"/>
      <c r="JD312" s="802"/>
      <c r="JE312" s="802"/>
      <c r="JF312" s="802"/>
      <c r="JG312" s="802"/>
      <c r="JH312" s="802"/>
      <c r="JI312" s="802"/>
      <c r="JJ312" s="802"/>
      <c r="JK312" s="802"/>
      <c r="JL312" s="802"/>
      <c r="JM312" s="802"/>
      <c r="JN312" s="802"/>
      <c r="JO312" s="802"/>
      <c r="JP312" s="802"/>
      <c r="JQ312" s="802"/>
      <c r="JR312" s="802"/>
      <c r="JS312" s="802"/>
      <c r="JT312" s="802"/>
      <c r="JU312" s="802"/>
      <c r="JV312" s="802"/>
      <c r="JW312" s="802"/>
      <c r="JX312" s="802"/>
      <c r="JY312" s="802"/>
      <c r="JZ312" s="802"/>
      <c r="KA312" s="802"/>
      <c r="KB312" s="802"/>
      <c r="KC312" s="802"/>
      <c r="KD312" s="802"/>
      <c r="KE312" s="802"/>
      <c r="KF312" s="802"/>
      <c r="KG312" s="802"/>
      <c r="KH312" s="802"/>
      <c r="KI312" s="802"/>
      <c r="KJ312" s="802"/>
      <c r="KK312" s="802"/>
      <c r="KL312" s="802"/>
      <c r="KM312" s="802"/>
      <c r="KN312" s="802"/>
      <c r="KO312" s="802"/>
      <c r="KP312" s="802"/>
      <c r="KQ312" s="802"/>
      <c r="KR312" s="802"/>
      <c r="KS312" s="802"/>
      <c r="KT312" s="802"/>
      <c r="KU312" s="802"/>
      <c r="KV312" s="802"/>
      <c r="KW312" s="802"/>
      <c r="KX312" s="802"/>
      <c r="KY312" s="802"/>
      <c r="KZ312" s="802"/>
      <c r="LA312" s="802"/>
      <c r="LB312" s="802"/>
      <c r="LC312" s="802"/>
      <c r="LD312" s="802"/>
      <c r="LE312" s="802"/>
      <c r="LF312" s="802"/>
      <c r="LG312" s="802"/>
      <c r="LH312" s="802"/>
      <c r="LI312" s="802"/>
      <c r="LJ312" s="802"/>
      <c r="LK312" s="802"/>
      <c r="LL312" s="802"/>
      <c r="LM312" s="802"/>
      <c r="LN312" s="802"/>
      <c r="LO312" s="802"/>
      <c r="LP312" s="802"/>
      <c r="LQ312" s="802"/>
      <c r="LR312" s="802"/>
      <c r="LS312" s="802"/>
      <c r="LT312" s="802"/>
      <c r="LU312" s="802"/>
      <c r="LV312" s="802"/>
      <c r="LW312" s="802"/>
      <c r="LX312" s="802"/>
      <c r="LY312" s="802"/>
      <c r="LZ312" s="802"/>
      <c r="MA312" s="802"/>
      <c r="MB312" s="802"/>
      <c r="MC312" s="802"/>
      <c r="MD312" s="802"/>
      <c r="ME312" s="802"/>
      <c r="MF312" s="802"/>
      <c r="MG312" s="802"/>
      <c r="MH312" s="802"/>
      <c r="MI312" s="802"/>
      <c r="MJ312" s="802"/>
      <c r="MK312" s="802"/>
      <c r="ML312" s="802"/>
      <c r="MM312" s="802"/>
      <c r="MN312" s="802"/>
      <c r="MO312" s="802"/>
      <c r="MP312" s="802"/>
      <c r="MQ312" s="802"/>
      <c r="MR312" s="802"/>
      <c r="MS312" s="802"/>
      <c r="MT312" s="802"/>
      <c r="MU312" s="802"/>
      <c r="MV312" s="802"/>
      <c r="MW312" s="802"/>
      <c r="MX312" s="802"/>
      <c r="MY312" s="802"/>
      <c r="MZ312" s="802"/>
      <c r="NA312" s="802"/>
      <c r="NB312" s="802"/>
      <c r="NC312" s="802"/>
      <c r="ND312" s="802"/>
      <c r="NE312" s="802"/>
      <c r="NF312" s="802"/>
      <c r="NG312" s="802"/>
      <c r="NH312" s="802"/>
      <c r="NI312" s="802"/>
      <c r="NJ312" s="802"/>
      <c r="NK312" s="802"/>
      <c r="NL312" s="802"/>
      <c r="NM312" s="802"/>
      <c r="NN312" s="802"/>
      <c r="NO312" s="802"/>
      <c r="NP312" s="802"/>
      <c r="NQ312" s="802"/>
      <c r="NR312" s="802"/>
      <c r="NS312" s="802"/>
      <c r="NT312" s="802"/>
      <c r="NU312" s="802"/>
      <c r="NV312" s="802"/>
      <c r="NW312" s="802"/>
      <c r="NX312" s="802"/>
      <c r="NY312" s="802"/>
      <c r="NZ312" s="802"/>
      <c r="OA312" s="802"/>
      <c r="OB312" s="802"/>
      <c r="OC312" s="802"/>
      <c r="OD312" s="802"/>
      <c r="OE312" s="802"/>
      <c r="OF312" s="802"/>
      <c r="OG312" s="802"/>
      <c r="OH312" s="802"/>
      <c r="OI312" s="802"/>
      <c r="OJ312" s="802"/>
      <c r="OK312" s="802"/>
      <c r="OL312" s="802"/>
      <c r="OM312" s="802"/>
      <c r="ON312" s="802"/>
      <c r="OO312" s="802"/>
      <c r="OP312" s="802"/>
      <c r="OQ312" s="802"/>
      <c r="OR312" s="802"/>
      <c r="OS312" s="802"/>
      <c r="OT312" s="802"/>
      <c r="OU312" s="802"/>
      <c r="OV312" s="802"/>
      <c r="OW312" s="802"/>
      <c r="OX312" s="802"/>
      <c r="OY312" s="802"/>
      <c r="OZ312" s="802"/>
      <c r="PA312" s="802"/>
      <c r="PB312" s="802"/>
      <c r="PC312" s="802"/>
      <c r="PD312" s="802"/>
      <c r="PE312" s="802"/>
      <c r="PF312" s="802"/>
      <c r="PG312" s="802"/>
      <c r="PH312" s="802"/>
      <c r="PI312" s="802"/>
      <c r="PJ312" s="802"/>
      <c r="PK312" s="802"/>
      <c r="PL312" s="802"/>
      <c r="PM312" s="802"/>
      <c r="PN312" s="802"/>
      <c r="PO312" s="802"/>
      <c r="PP312" s="802"/>
      <c r="PQ312" s="802"/>
      <c r="PR312" s="802"/>
      <c r="PS312" s="802"/>
      <c r="PT312" s="802"/>
      <c r="PU312" s="802"/>
      <c r="PV312" s="802"/>
      <c r="PW312" s="802"/>
      <c r="PX312" s="802"/>
      <c r="PY312" s="802"/>
      <c r="PZ312" s="802"/>
      <c r="QA312" s="802"/>
      <c r="QB312" s="802"/>
      <c r="QC312" s="802"/>
      <c r="QD312" s="802"/>
      <c r="QE312" s="802"/>
      <c r="QF312" s="802"/>
      <c r="QG312" s="802"/>
      <c r="QH312" s="802"/>
      <c r="QI312" s="802"/>
      <c r="QJ312" s="802"/>
      <c r="QK312" s="802"/>
      <c r="QL312" s="802"/>
      <c r="QM312" s="802"/>
      <c r="QN312" s="802"/>
      <c r="QO312" s="802"/>
      <c r="QP312" s="802"/>
      <c r="QQ312" s="802"/>
      <c r="QR312" s="802"/>
      <c r="QS312" s="802"/>
      <c r="QT312" s="802"/>
      <c r="QU312" s="802"/>
      <c r="QV312" s="802"/>
      <c r="QW312" s="802"/>
      <c r="QX312" s="802"/>
      <c r="QY312" s="802"/>
      <c r="QZ312" s="802"/>
      <c r="RA312" s="802"/>
      <c r="RB312" s="802"/>
      <c r="RC312" s="802"/>
      <c r="RD312" s="802"/>
      <c r="RE312" s="802"/>
      <c r="RF312" s="802"/>
      <c r="RG312" s="802"/>
      <c r="RH312" s="802"/>
      <c r="RI312" s="802"/>
      <c r="RJ312" s="802"/>
      <c r="RK312" s="802"/>
      <c r="RL312" s="802"/>
      <c r="RM312" s="802"/>
      <c r="RN312" s="802"/>
      <c r="RO312" s="802"/>
      <c r="RP312" s="802"/>
      <c r="RQ312" s="802"/>
      <c r="RR312" s="802"/>
      <c r="RS312" s="802"/>
      <c r="RT312" s="802"/>
      <c r="RU312" s="802"/>
      <c r="RV312" s="802"/>
      <c r="RW312" s="802"/>
      <c r="RX312" s="802"/>
      <c r="RY312" s="802"/>
      <c r="RZ312" s="802"/>
      <c r="SA312" s="802"/>
      <c r="SB312" s="802"/>
      <c r="SC312" s="802"/>
      <c r="SD312" s="802"/>
      <c r="SE312" s="802"/>
      <c r="SF312" s="802"/>
      <c r="SG312" s="802"/>
      <c r="SH312" s="802"/>
      <c r="SI312" s="802"/>
      <c r="SJ312" s="802"/>
      <c r="SK312" s="802"/>
      <c r="SL312" s="802"/>
      <c r="SM312" s="802"/>
      <c r="SN312" s="802"/>
      <c r="SO312" s="802"/>
      <c r="SP312" s="802"/>
      <c r="SQ312" s="802"/>
      <c r="SR312" s="802"/>
      <c r="SS312" s="802"/>
      <c r="ST312" s="802"/>
      <c r="SU312" s="802"/>
      <c r="SV312" s="802"/>
      <c r="SW312" s="802"/>
      <c r="SX312" s="802"/>
      <c r="SY312" s="802"/>
      <c r="SZ312" s="802"/>
      <c r="TA312" s="802"/>
      <c r="TB312" s="802"/>
      <c r="TC312" s="802"/>
      <c r="TD312" s="802"/>
      <c r="TE312" s="802"/>
      <c r="TF312" s="802"/>
      <c r="TG312" s="802"/>
      <c r="TH312" s="802"/>
      <c r="TI312" s="802"/>
      <c r="TJ312" s="802"/>
      <c r="TK312" s="802"/>
      <c r="TL312" s="802"/>
      <c r="TM312" s="802"/>
      <c r="TN312" s="802"/>
      <c r="TO312" s="802"/>
      <c r="TP312" s="802"/>
      <c r="TQ312" s="802"/>
      <c r="TR312" s="802"/>
      <c r="TS312" s="802"/>
      <c r="TT312" s="802"/>
      <c r="TU312" s="802"/>
      <c r="TV312" s="802"/>
      <c r="TW312" s="802"/>
      <c r="TX312" s="802"/>
      <c r="TY312" s="802"/>
      <c r="TZ312" s="802"/>
      <c r="UA312" s="802"/>
      <c r="UB312" s="802"/>
      <c r="UC312" s="802"/>
      <c r="UD312" s="802"/>
      <c r="UE312" s="802"/>
      <c r="UF312" s="802"/>
      <c r="UG312" s="802"/>
      <c r="UH312" s="802"/>
      <c r="UI312" s="802"/>
      <c r="UJ312" s="802"/>
      <c r="UK312" s="802"/>
      <c r="UL312" s="802"/>
      <c r="UM312" s="802"/>
      <c r="UN312" s="802"/>
      <c r="UO312" s="802"/>
      <c r="UP312" s="802"/>
      <c r="UQ312" s="802"/>
      <c r="UR312" s="802"/>
      <c r="US312" s="802"/>
      <c r="UT312" s="802"/>
      <c r="UU312" s="802"/>
      <c r="UV312" s="802"/>
      <c r="UW312" s="802"/>
      <c r="UX312" s="802"/>
      <c r="UY312" s="802"/>
      <c r="UZ312" s="802"/>
      <c r="VA312" s="802"/>
      <c r="VB312" s="802"/>
      <c r="VC312" s="802"/>
      <c r="VD312" s="802"/>
      <c r="VE312" s="802"/>
      <c r="VF312" s="802"/>
      <c r="VG312" s="802"/>
      <c r="VH312" s="802"/>
      <c r="VI312" s="802"/>
      <c r="VJ312" s="802"/>
      <c r="VK312" s="802"/>
      <c r="VL312" s="802"/>
      <c r="VM312" s="802"/>
      <c r="VN312" s="802"/>
      <c r="VO312" s="802"/>
      <c r="VP312" s="802"/>
      <c r="VQ312" s="802"/>
      <c r="VR312" s="802"/>
      <c r="VS312" s="802"/>
      <c r="VT312" s="802"/>
      <c r="VU312" s="802"/>
      <c r="VV312" s="802"/>
      <c r="VW312" s="802"/>
      <c r="VX312" s="802"/>
      <c r="VY312" s="802"/>
      <c r="VZ312" s="802"/>
      <c r="WA312" s="802"/>
      <c r="WB312" s="802"/>
      <c r="WC312" s="802"/>
      <c r="WD312" s="802"/>
      <c r="WE312" s="802"/>
      <c r="WF312" s="802"/>
      <c r="WG312" s="802"/>
      <c r="WH312" s="802"/>
      <c r="WI312" s="802"/>
      <c r="WJ312" s="802"/>
      <c r="WK312" s="802"/>
      <c r="WL312" s="802"/>
      <c r="WM312" s="802"/>
      <c r="WN312" s="802"/>
      <c r="WO312" s="802"/>
      <c r="WP312" s="802"/>
      <c r="WQ312" s="802"/>
      <c r="WR312" s="802"/>
      <c r="WS312" s="802"/>
      <c r="WT312" s="802"/>
      <c r="WU312" s="802"/>
      <c r="WV312" s="802"/>
      <c r="WW312" s="802"/>
      <c r="WX312" s="802"/>
      <c r="WY312" s="802"/>
      <c r="WZ312" s="802"/>
      <c r="XA312" s="802"/>
      <c r="XB312" s="802"/>
      <c r="XC312" s="802"/>
      <c r="XD312" s="802"/>
      <c r="XE312" s="802"/>
      <c r="XF312" s="802"/>
      <c r="XG312" s="802"/>
      <c r="XH312" s="802"/>
      <c r="XI312" s="802"/>
      <c r="XJ312" s="802"/>
      <c r="XK312" s="802"/>
      <c r="XL312" s="802"/>
      <c r="XM312" s="802"/>
      <c r="XN312" s="802"/>
      <c r="XO312" s="802"/>
      <c r="XP312" s="802"/>
      <c r="XQ312" s="802"/>
      <c r="XR312" s="802"/>
      <c r="XS312" s="802"/>
      <c r="XT312" s="802"/>
      <c r="XU312" s="802"/>
      <c r="XV312" s="802"/>
      <c r="XW312" s="802"/>
      <c r="XX312" s="802"/>
      <c r="XY312" s="802"/>
      <c r="XZ312" s="802"/>
      <c r="YA312" s="802"/>
      <c r="YB312" s="802"/>
      <c r="YC312" s="802"/>
      <c r="YD312" s="802"/>
      <c r="YE312" s="802"/>
      <c r="YF312" s="802"/>
      <c r="YG312" s="802"/>
      <c r="YH312" s="802"/>
      <c r="YI312" s="802"/>
      <c r="YJ312" s="802"/>
      <c r="YK312" s="802"/>
      <c r="YL312" s="802"/>
      <c r="YM312" s="802"/>
      <c r="YN312" s="802"/>
      <c r="YO312" s="802"/>
      <c r="YP312" s="802"/>
      <c r="YQ312" s="802"/>
      <c r="YR312" s="802"/>
      <c r="YS312" s="802"/>
      <c r="YT312" s="802"/>
      <c r="YU312" s="802"/>
      <c r="YV312" s="802"/>
      <c r="YW312" s="802"/>
      <c r="YX312" s="802"/>
      <c r="YY312" s="802"/>
      <c r="YZ312" s="802"/>
      <c r="ZA312" s="802"/>
      <c r="ZB312" s="802"/>
      <c r="ZC312" s="802"/>
      <c r="ZD312" s="802"/>
      <c r="ZE312" s="802"/>
      <c r="ZF312" s="802"/>
      <c r="ZG312" s="802"/>
      <c r="ZH312" s="802"/>
      <c r="ZI312" s="802"/>
      <c r="ZJ312" s="802"/>
      <c r="ZK312" s="802"/>
      <c r="ZL312" s="802"/>
      <c r="ZM312" s="802"/>
      <c r="ZN312" s="802"/>
      <c r="ZO312" s="802"/>
      <c r="ZP312" s="802"/>
      <c r="ZQ312" s="802"/>
      <c r="ZR312" s="802"/>
      <c r="ZS312" s="802"/>
      <c r="ZT312" s="802"/>
      <c r="ZU312" s="802"/>
      <c r="ZV312" s="802"/>
      <c r="ZW312" s="802"/>
      <c r="ZX312" s="802"/>
      <c r="ZY312" s="802"/>
      <c r="ZZ312" s="802"/>
      <c r="AAA312" s="802"/>
      <c r="AAB312" s="802"/>
      <c r="AAC312" s="802"/>
      <c r="AAD312" s="802"/>
      <c r="AAE312" s="802"/>
      <c r="AAF312" s="802"/>
      <c r="AAG312" s="802"/>
      <c r="AAH312" s="802"/>
      <c r="AAI312" s="802"/>
      <c r="AAJ312" s="802"/>
      <c r="AAK312" s="802"/>
      <c r="AAL312" s="802"/>
      <c r="AAM312" s="802"/>
      <c r="AAN312" s="802"/>
      <c r="AAO312" s="802"/>
      <c r="AAP312" s="802"/>
      <c r="AAQ312" s="802"/>
      <c r="AAR312" s="802"/>
      <c r="AAS312" s="802"/>
      <c r="AAT312" s="802"/>
      <c r="AAU312" s="802"/>
      <c r="AAV312" s="802"/>
      <c r="AAW312" s="802"/>
      <c r="AAX312" s="802"/>
      <c r="AAY312" s="802"/>
      <c r="AAZ312" s="802"/>
      <c r="ABA312" s="802"/>
      <c r="ABB312" s="802"/>
      <c r="ABC312" s="802"/>
      <c r="ABD312" s="802"/>
      <c r="ABE312" s="802"/>
      <c r="ABF312" s="802"/>
      <c r="ABG312" s="802"/>
      <c r="ABH312" s="802"/>
      <c r="ABI312" s="802"/>
      <c r="ABJ312" s="802"/>
      <c r="ABK312" s="802"/>
      <c r="ABL312" s="802"/>
      <c r="ABM312" s="802"/>
      <c r="ABN312" s="802"/>
      <c r="ABO312" s="802"/>
      <c r="ABP312" s="802"/>
      <c r="ABQ312" s="802"/>
      <c r="ABR312" s="802"/>
      <c r="ABS312" s="802"/>
      <c r="ABT312" s="802"/>
      <c r="ABU312" s="802"/>
      <c r="ABV312" s="802"/>
      <c r="ABW312" s="802"/>
      <c r="ABX312" s="802"/>
      <c r="ABY312" s="802"/>
      <c r="ABZ312" s="802"/>
      <c r="ACA312" s="802"/>
      <c r="ACB312" s="802"/>
      <c r="ACC312" s="802"/>
      <c r="ACD312" s="802"/>
      <c r="ACE312" s="802"/>
      <c r="ACF312" s="802"/>
      <c r="ACG312" s="802"/>
      <c r="ACH312" s="802"/>
      <c r="ACI312" s="802"/>
      <c r="ACJ312" s="802"/>
      <c r="ACK312" s="802"/>
      <c r="ACL312" s="802"/>
      <c r="ACM312" s="802"/>
      <c r="ACN312" s="802"/>
      <c r="ACO312" s="802"/>
      <c r="ACP312" s="802"/>
      <c r="ACQ312" s="802"/>
      <c r="ACR312" s="802"/>
      <c r="ACS312" s="802"/>
      <c r="ACT312" s="802"/>
      <c r="ACU312" s="802"/>
      <c r="ACV312" s="802"/>
      <c r="ACW312" s="802"/>
      <c r="ACX312" s="802"/>
      <c r="ACY312" s="802"/>
      <c r="ACZ312" s="802"/>
      <c r="ADA312" s="802"/>
      <c r="ADB312" s="802"/>
      <c r="ADC312" s="802"/>
      <c r="ADD312" s="802"/>
      <c r="ADE312" s="802"/>
      <c r="ADF312" s="802"/>
      <c r="ADG312" s="802"/>
      <c r="ADH312" s="802"/>
      <c r="ADI312" s="802"/>
      <c r="ADJ312" s="802"/>
      <c r="ADK312" s="802"/>
      <c r="ADL312" s="802"/>
      <c r="ADM312" s="802"/>
      <c r="ADN312" s="802"/>
      <c r="ADO312" s="802"/>
      <c r="ADP312" s="802"/>
      <c r="ADQ312" s="802"/>
      <c r="ADR312" s="802"/>
      <c r="ADS312" s="802"/>
      <c r="ADT312" s="802"/>
      <c r="ADU312" s="802"/>
      <c r="ADV312" s="802"/>
      <c r="ADW312" s="802"/>
      <c r="ADX312" s="802"/>
      <c r="ADY312" s="802"/>
      <c r="ADZ312" s="802"/>
      <c r="AEA312" s="802"/>
      <c r="AEB312" s="802"/>
      <c r="AEC312" s="802"/>
      <c r="AED312" s="802"/>
      <c r="AEE312" s="802"/>
      <c r="AEF312" s="802"/>
      <c r="AEG312" s="802"/>
      <c r="AEH312" s="802"/>
      <c r="AEI312" s="802"/>
      <c r="AEJ312" s="802"/>
      <c r="AEK312" s="802"/>
      <c r="AEL312" s="802"/>
      <c r="AEM312" s="802"/>
      <c r="AEN312" s="802"/>
      <c r="AEO312" s="802"/>
      <c r="AEP312" s="802"/>
      <c r="AEQ312" s="802"/>
      <c r="AER312" s="802"/>
      <c r="AES312" s="802"/>
      <c r="AET312" s="802"/>
      <c r="AEU312" s="802"/>
      <c r="AEV312" s="802"/>
      <c r="AEW312" s="802"/>
      <c r="AEX312" s="802"/>
      <c r="AEY312" s="802"/>
      <c r="AEZ312" s="802"/>
      <c r="AFA312" s="802"/>
      <c r="AFB312" s="802"/>
      <c r="AFC312" s="802"/>
      <c r="AFD312" s="802"/>
      <c r="AFE312" s="802"/>
      <c r="AFF312" s="802"/>
      <c r="AFG312" s="802"/>
      <c r="AFH312" s="802"/>
      <c r="AFI312" s="802"/>
      <c r="AFJ312" s="802"/>
      <c r="AFK312" s="802"/>
      <c r="AFL312" s="802"/>
      <c r="AFM312" s="802"/>
      <c r="AFN312" s="802"/>
      <c r="AFO312" s="802"/>
      <c r="AFP312" s="802"/>
      <c r="AFQ312" s="802"/>
      <c r="AFR312" s="802"/>
      <c r="AFS312" s="802"/>
      <c r="AFT312" s="802"/>
      <c r="AFU312" s="802"/>
      <c r="AFV312" s="802"/>
      <c r="AFW312" s="802"/>
      <c r="AFX312" s="802"/>
      <c r="AFY312" s="802"/>
      <c r="AFZ312" s="802"/>
      <c r="AGA312" s="802"/>
      <c r="AGB312" s="802"/>
      <c r="AGC312" s="802"/>
      <c r="AGD312" s="802"/>
      <c r="AGE312" s="802"/>
      <c r="AGF312" s="802"/>
      <c r="AGG312" s="802"/>
      <c r="AGH312" s="802"/>
      <c r="AGI312" s="802"/>
      <c r="AGJ312" s="802"/>
      <c r="AGK312" s="802"/>
      <c r="AGL312" s="802"/>
      <c r="AGM312" s="802"/>
      <c r="AGN312" s="802"/>
      <c r="AGO312" s="802"/>
      <c r="AGP312" s="802"/>
      <c r="AGQ312" s="802"/>
      <c r="AGR312" s="802"/>
      <c r="AGS312" s="802"/>
      <c r="AGT312" s="802"/>
      <c r="AGU312" s="802"/>
      <c r="AGV312" s="802"/>
      <c r="AGW312" s="802"/>
      <c r="AGX312" s="802"/>
      <c r="AGY312" s="802"/>
      <c r="AGZ312" s="802"/>
      <c r="AHA312" s="802"/>
      <c r="AHB312" s="802"/>
      <c r="AHC312" s="802"/>
      <c r="AHD312" s="802"/>
      <c r="AHE312" s="802"/>
      <c r="AHF312" s="802"/>
      <c r="AHG312" s="802"/>
      <c r="AHH312" s="802"/>
      <c r="AHI312" s="802"/>
      <c r="AHJ312" s="802"/>
      <c r="AHK312" s="802"/>
      <c r="AHL312" s="802"/>
      <c r="AHM312" s="802"/>
      <c r="AHN312" s="802"/>
      <c r="AHO312" s="802"/>
      <c r="AHP312" s="802"/>
      <c r="AHQ312" s="802"/>
      <c r="AHR312" s="802"/>
      <c r="AHS312" s="802"/>
      <c r="AHT312" s="802"/>
      <c r="AHU312" s="802"/>
      <c r="AHV312" s="802"/>
      <c r="AHW312" s="802"/>
      <c r="AHX312" s="802"/>
      <c r="AHY312" s="802"/>
      <c r="AHZ312" s="802"/>
      <c r="AIA312" s="802"/>
      <c r="AIB312" s="802"/>
      <c r="AIC312" s="802"/>
      <c r="AID312" s="802"/>
      <c r="AIE312" s="802"/>
      <c r="AIF312" s="802"/>
      <c r="AIG312" s="802"/>
      <c r="AIH312" s="802"/>
      <c r="AII312" s="802"/>
      <c r="AIJ312" s="802"/>
      <c r="AQE312" s="802"/>
      <c r="AQF312" s="802"/>
      <c r="AQG312" s="802"/>
      <c r="AQH312" s="802"/>
      <c r="AQI312" s="802"/>
      <c r="AQJ312" s="802"/>
      <c r="AQK312" s="802"/>
      <c r="AQL312" s="802"/>
      <c r="AQM312" s="802"/>
      <c r="AQN312" s="802"/>
      <c r="AQO312" s="802"/>
      <c r="AQP312" s="802"/>
      <c r="AQQ312" s="802"/>
      <c r="AQR312" s="802"/>
      <c r="AQS312" s="802"/>
      <c r="AQT312" s="802"/>
      <c r="AQU312" s="802"/>
      <c r="AQV312" s="802"/>
      <c r="AQW312" s="802"/>
      <c r="AQX312" s="802"/>
      <c r="AQY312" s="802"/>
      <c r="AQZ312" s="802"/>
      <c r="ARA312" s="802"/>
      <c r="ARB312" s="802"/>
      <c r="ARC312" s="802"/>
      <c r="ARD312" s="802"/>
      <c r="ARE312" s="802"/>
      <c r="ARF312" s="802"/>
      <c r="ARG312" s="802"/>
      <c r="ARH312" s="802"/>
      <c r="ARI312" s="802"/>
      <c r="ARJ312" s="802"/>
      <c r="ARK312" s="802"/>
      <c r="ARL312" s="802"/>
      <c r="ARM312" s="802"/>
      <c r="ARN312" s="802"/>
      <c r="ARO312" s="802"/>
      <c r="ARP312" s="802"/>
      <c r="ARQ312" s="802"/>
      <c r="ARR312" s="802"/>
      <c r="ARS312" s="802"/>
      <c r="ART312" s="802"/>
      <c r="ARU312" s="802"/>
      <c r="ARV312" s="802"/>
      <c r="ARW312" s="802"/>
      <c r="ARX312" s="802"/>
      <c r="ARY312" s="802"/>
      <c r="ARZ312" s="802"/>
      <c r="ASA312" s="802"/>
      <c r="ASB312" s="802"/>
      <c r="ASC312" s="802"/>
      <c r="ASD312" s="802"/>
      <c r="ASE312" s="802"/>
      <c r="ASF312" s="802"/>
      <c r="ASG312" s="802"/>
      <c r="ASH312" s="802"/>
      <c r="ASI312" s="802"/>
      <c r="ASJ312" s="802"/>
      <c r="ASK312" s="802"/>
      <c r="ASL312" s="802"/>
      <c r="ATP312" s="802"/>
      <c r="ATQ312" s="802"/>
      <c r="ATR312" s="802"/>
      <c r="ATS312" s="802"/>
      <c r="ATT312" s="802"/>
      <c r="ATU312" s="802"/>
      <c r="ATV312" s="802"/>
      <c r="ATW312" s="802"/>
      <c r="ATX312" s="802"/>
      <c r="ATY312" s="802"/>
      <c r="ATZ312" s="802"/>
      <c r="AUA312" s="802"/>
      <c r="AUB312" s="802"/>
      <c r="AUC312" s="802"/>
      <c r="AUD312" s="802"/>
      <c r="AUE312" s="802"/>
      <c r="AUF312" s="802"/>
      <c r="AUG312" s="802"/>
      <c r="AUH312" s="802"/>
      <c r="AUI312" s="802"/>
      <c r="AUJ312" s="802"/>
      <c r="AUK312" s="802"/>
      <c r="AUL312" s="802"/>
      <c r="AUM312" s="802"/>
      <c r="AUN312" s="802"/>
      <c r="AUO312" s="802"/>
      <c r="AUP312" s="801"/>
      <c r="AUQ312" s="802"/>
      <c r="AUR312" s="801"/>
      <c r="AUS312" s="802"/>
      <c r="AUT312" s="801"/>
      <c r="AUU312" s="802"/>
      <c r="AUV312" s="802"/>
      <c r="AUW312" s="802"/>
      <c r="AUX312" s="802"/>
      <c r="AUY312" s="802"/>
      <c r="AUZ312" s="802"/>
      <c r="AVA312" s="802"/>
      <c r="AVB312" s="802"/>
      <c r="AVC312" s="802"/>
      <c r="AVD312" s="802"/>
      <c r="AVE312" s="802"/>
      <c r="AVF312" s="802"/>
      <c r="AVG312" s="802"/>
      <c r="AVH312" s="802"/>
      <c r="AVI312" s="802"/>
      <c r="AVJ312" s="808"/>
      <c r="AVK312" s="808"/>
      <c r="AVL312" s="808"/>
      <c r="AVM312" s="808"/>
      <c r="AVN312" s="808"/>
      <c r="AVO312" s="808"/>
      <c r="AVP312" s="808"/>
      <c r="AVQ312" s="808"/>
      <c r="AVR312" s="808"/>
      <c r="AVS312" s="808"/>
      <c r="AVT312" s="808"/>
      <c r="AVU312" s="809"/>
      <c r="AVV312" s="809"/>
      <c r="AVW312" s="809"/>
      <c r="AVX312" s="809"/>
      <c r="AVY312" s="809"/>
      <c r="AVZ312" s="809"/>
      <c r="AWA312" s="809"/>
      <c r="AWB312" s="809"/>
      <c r="AWC312" s="809"/>
      <c r="AWD312" s="809"/>
      <c r="AWE312" s="809"/>
      <c r="AWF312" s="809"/>
      <c r="AWG312" s="809"/>
      <c r="AWH312" s="809"/>
      <c r="AWI312" s="809"/>
      <c r="AWJ312" s="809"/>
      <c r="AWK312" s="809"/>
      <c r="AWL312" s="809"/>
      <c r="AWM312" s="809"/>
      <c r="AWN312" s="809"/>
      <c r="AWO312" s="809"/>
      <c r="AWP312" s="809"/>
      <c r="AWQ312" s="809"/>
      <c r="AWR312" s="808"/>
      <c r="AWS312" s="761"/>
      <c r="AWT312" s="808"/>
      <c r="AWU312" s="809"/>
      <c r="AWV312" s="809"/>
      <c r="AWW312" s="809"/>
      <c r="AWX312" s="809"/>
      <c r="AWY312" s="809"/>
      <c r="AWZ312" s="809"/>
      <c r="AXA312" s="809"/>
      <c r="AXB312" s="809"/>
      <c r="AXC312" s="809"/>
      <c r="AXD312" s="809"/>
      <c r="AXE312" s="809"/>
      <c r="AXF312" s="809"/>
      <c r="AXG312" s="809"/>
      <c r="AXH312" s="809"/>
      <c r="AXI312" s="809"/>
      <c r="AXJ312" s="809"/>
      <c r="AXK312" s="809"/>
      <c r="AXL312" s="809"/>
      <c r="AXM312" s="809"/>
      <c r="AXN312" s="809"/>
      <c r="AXO312" s="809"/>
      <c r="AXP312" s="809"/>
      <c r="AXQ312" s="809"/>
      <c r="AXR312" s="809"/>
      <c r="AXS312" s="809"/>
      <c r="AXT312" s="809"/>
      <c r="AXU312" s="809"/>
      <c r="AXV312" s="809"/>
      <c r="AXW312" s="809"/>
      <c r="AXX312" s="809"/>
      <c r="AXY312" s="809"/>
      <c r="AXZ312" s="809"/>
      <c r="AYA312" s="809"/>
      <c r="AYB312" s="809"/>
      <c r="AYC312" s="809"/>
      <c r="AYD312" s="808"/>
      <c r="AYE312" s="808"/>
      <c r="AYF312" s="809"/>
      <c r="AYG312" s="808"/>
      <c r="AYH312" s="810"/>
      <c r="AYI312" s="810"/>
      <c r="AYJ312" s="810"/>
      <c r="AYK312" s="810"/>
      <c r="AYL312" s="810"/>
      <c r="AYM312" s="810"/>
      <c r="AYN312" s="810"/>
      <c r="AYO312" s="810"/>
      <c r="AYP312" s="810"/>
      <c r="AYQ312" s="810"/>
      <c r="AYR312" s="810"/>
      <c r="AYS312" s="810"/>
      <c r="AYT312" s="810"/>
      <c r="AYU312" s="810"/>
      <c r="AYV312" s="810"/>
      <c r="AYW312" s="810"/>
      <c r="AYX312" s="810"/>
      <c r="AYY312" s="810"/>
      <c r="AYZ312" s="810"/>
      <c r="AZA312" s="810"/>
      <c r="AZB312" s="810"/>
      <c r="AZC312" s="810"/>
      <c r="AZD312" s="810"/>
      <c r="AZE312" s="810"/>
      <c r="AZF312" s="810"/>
      <c r="AZG312" s="810"/>
      <c r="AZH312" s="810"/>
      <c r="AZI312" s="810"/>
      <c r="AZJ312" s="810"/>
      <c r="AZK312" s="810"/>
      <c r="AZL312" s="810"/>
      <c r="AZM312" s="810"/>
      <c r="AZN312" s="810"/>
      <c r="AZO312" s="810"/>
      <c r="AZP312" s="809"/>
      <c r="AZQ312" s="802"/>
      <c r="AZR312" s="802"/>
      <c r="AZS312" s="802"/>
    </row>
    <row r="313" spans="45:920 1123:1371" s="793" customFormat="1" ht="13.5">
      <c r="AS313" s="802"/>
      <c r="AT313" s="802"/>
      <c r="AU313" s="802"/>
      <c r="AV313" s="802"/>
      <c r="AW313" s="802"/>
      <c r="AX313" s="802"/>
      <c r="AY313" s="802"/>
      <c r="AZ313" s="802"/>
      <c r="BA313" s="802"/>
      <c r="BB313" s="802"/>
      <c r="BC313" s="802"/>
      <c r="BD313" s="802"/>
      <c r="BE313" s="802"/>
      <c r="BF313" s="802"/>
      <c r="BG313" s="802"/>
      <c r="BH313" s="802"/>
      <c r="BI313" s="802"/>
      <c r="BJ313" s="802"/>
      <c r="BK313" s="802"/>
      <c r="BL313" s="802"/>
      <c r="BM313" s="802"/>
      <c r="BN313" s="802"/>
      <c r="BO313" s="802"/>
      <c r="BP313" s="802"/>
      <c r="BQ313" s="802"/>
      <c r="BR313" s="802"/>
      <c r="BS313" s="802"/>
      <c r="BT313" s="802"/>
      <c r="BU313" s="802"/>
      <c r="BV313" s="802"/>
      <c r="BW313" s="802"/>
      <c r="BX313" s="802"/>
      <c r="BY313" s="802"/>
      <c r="BZ313" s="802"/>
      <c r="CA313" s="802"/>
      <c r="CB313" s="802"/>
      <c r="CC313" s="802"/>
      <c r="CD313" s="802"/>
      <c r="CE313" s="802"/>
      <c r="CF313" s="802"/>
      <c r="CG313" s="802"/>
      <c r="CH313" s="802"/>
      <c r="CI313" s="802"/>
      <c r="CJ313" s="802"/>
      <c r="CK313" s="802"/>
      <c r="CL313" s="802"/>
      <c r="CM313" s="802"/>
      <c r="CN313" s="802"/>
      <c r="CO313" s="802"/>
      <c r="CP313" s="802"/>
      <c r="CQ313" s="802"/>
      <c r="CR313" s="802"/>
      <c r="CS313" s="802"/>
      <c r="CT313" s="802"/>
      <c r="CU313" s="802"/>
      <c r="CV313" s="802"/>
      <c r="CW313" s="802"/>
      <c r="CX313" s="802"/>
      <c r="CY313" s="802"/>
      <c r="CZ313" s="802"/>
      <c r="DA313" s="802"/>
      <c r="DB313" s="802"/>
      <c r="DC313" s="802"/>
      <c r="DD313" s="802"/>
      <c r="DE313" s="802"/>
      <c r="DF313" s="802"/>
      <c r="DG313" s="802"/>
      <c r="DH313" s="802"/>
      <c r="DI313" s="802"/>
      <c r="DJ313" s="802"/>
      <c r="DK313" s="802"/>
      <c r="DL313" s="802"/>
      <c r="DM313" s="802"/>
      <c r="DN313" s="802"/>
      <c r="DO313" s="802"/>
      <c r="DP313" s="802"/>
      <c r="DQ313" s="802"/>
      <c r="DR313" s="802"/>
      <c r="DS313" s="802"/>
      <c r="DT313" s="802"/>
      <c r="DU313" s="802"/>
      <c r="DV313" s="802"/>
      <c r="DW313" s="802"/>
      <c r="DX313" s="802"/>
      <c r="DY313" s="802"/>
      <c r="DZ313" s="802"/>
      <c r="EA313" s="802"/>
      <c r="EB313" s="802"/>
      <c r="EC313" s="802"/>
      <c r="ED313" s="802"/>
      <c r="EE313" s="802"/>
      <c r="EF313" s="802"/>
      <c r="EG313" s="802"/>
      <c r="EH313" s="802"/>
      <c r="EI313" s="802"/>
      <c r="EJ313" s="802"/>
      <c r="EK313" s="802"/>
      <c r="EL313" s="802"/>
      <c r="EM313" s="802"/>
      <c r="EN313" s="802"/>
      <c r="EO313" s="802"/>
      <c r="EP313" s="802"/>
      <c r="EQ313" s="802"/>
      <c r="ER313" s="802"/>
      <c r="ES313" s="802"/>
      <c r="ET313" s="802"/>
      <c r="EU313" s="802"/>
      <c r="EV313" s="802"/>
      <c r="EW313" s="802"/>
      <c r="EX313" s="802"/>
      <c r="EY313" s="802"/>
      <c r="EZ313" s="802"/>
      <c r="FA313" s="802"/>
      <c r="FB313" s="802"/>
      <c r="FC313" s="802"/>
      <c r="FD313" s="802"/>
      <c r="FE313" s="802"/>
      <c r="FF313" s="802"/>
      <c r="FG313" s="802"/>
      <c r="FH313" s="802"/>
      <c r="FI313" s="802"/>
      <c r="FJ313" s="802"/>
      <c r="FK313" s="802"/>
      <c r="FL313" s="802"/>
      <c r="FM313" s="802"/>
      <c r="FN313" s="802"/>
      <c r="FO313" s="802"/>
      <c r="FP313" s="802"/>
      <c r="FQ313" s="802"/>
      <c r="FR313" s="802"/>
      <c r="FS313" s="802"/>
      <c r="FT313" s="802"/>
      <c r="FU313" s="802"/>
      <c r="FV313" s="802"/>
      <c r="FW313" s="802"/>
      <c r="FX313" s="802"/>
      <c r="FY313" s="802"/>
      <c r="FZ313" s="802"/>
      <c r="GA313" s="802"/>
      <c r="GB313" s="802"/>
      <c r="GC313" s="802"/>
      <c r="GD313" s="802"/>
      <c r="GE313" s="802"/>
      <c r="GF313" s="802"/>
      <c r="GG313" s="802"/>
      <c r="GH313" s="802"/>
      <c r="GI313" s="802"/>
      <c r="GJ313" s="802"/>
      <c r="GK313" s="802"/>
      <c r="GL313" s="802"/>
      <c r="GM313" s="802"/>
      <c r="GN313" s="802"/>
      <c r="GO313" s="802"/>
      <c r="GP313" s="802"/>
      <c r="GQ313" s="802"/>
      <c r="GR313" s="802"/>
      <c r="GS313" s="802"/>
      <c r="GT313" s="802"/>
      <c r="GU313" s="802"/>
      <c r="GV313" s="802"/>
      <c r="GW313" s="802"/>
      <c r="GX313" s="802"/>
      <c r="GY313" s="802"/>
      <c r="GZ313" s="802"/>
      <c r="HA313" s="802"/>
      <c r="HB313" s="802"/>
      <c r="HC313" s="802"/>
      <c r="HD313" s="802"/>
      <c r="HE313" s="802"/>
      <c r="HF313" s="802"/>
      <c r="HG313" s="802"/>
      <c r="HH313" s="802"/>
      <c r="HI313" s="802"/>
      <c r="HJ313" s="802"/>
      <c r="HK313" s="802"/>
      <c r="HL313" s="802"/>
      <c r="HM313" s="802"/>
      <c r="HN313" s="802"/>
      <c r="HO313" s="802"/>
      <c r="HP313" s="802"/>
      <c r="HQ313" s="802"/>
      <c r="HR313" s="802"/>
      <c r="HS313" s="802"/>
      <c r="HT313" s="802"/>
      <c r="HU313" s="802"/>
      <c r="HV313" s="802"/>
      <c r="HW313" s="802"/>
      <c r="HX313" s="802"/>
      <c r="HY313" s="802"/>
      <c r="HZ313" s="802"/>
      <c r="IA313" s="802"/>
      <c r="IB313" s="802"/>
      <c r="IC313" s="802"/>
      <c r="ID313" s="802"/>
      <c r="IE313" s="802"/>
      <c r="IF313" s="802"/>
      <c r="IG313" s="802"/>
      <c r="IH313" s="802"/>
      <c r="II313" s="802"/>
      <c r="IJ313" s="802"/>
      <c r="IK313" s="802"/>
      <c r="IL313" s="802"/>
      <c r="IM313" s="802"/>
      <c r="IN313" s="802"/>
      <c r="IO313" s="802"/>
      <c r="IP313" s="802"/>
      <c r="IQ313" s="802"/>
      <c r="IR313" s="802"/>
      <c r="IS313" s="802"/>
      <c r="IT313" s="802"/>
      <c r="IU313" s="802"/>
      <c r="IV313" s="802"/>
      <c r="IW313" s="802"/>
      <c r="IX313" s="802"/>
      <c r="IY313" s="802"/>
      <c r="IZ313" s="802"/>
      <c r="JA313" s="802"/>
      <c r="JB313" s="802"/>
      <c r="JC313" s="802"/>
      <c r="JD313" s="802"/>
      <c r="JE313" s="802"/>
      <c r="JF313" s="802"/>
      <c r="JG313" s="802"/>
      <c r="JH313" s="802"/>
      <c r="JI313" s="802"/>
      <c r="JJ313" s="802"/>
      <c r="JK313" s="802"/>
      <c r="JL313" s="802"/>
      <c r="JM313" s="802"/>
      <c r="JN313" s="802"/>
      <c r="JO313" s="802"/>
      <c r="JP313" s="802"/>
      <c r="JQ313" s="802"/>
      <c r="JR313" s="802"/>
      <c r="JS313" s="802"/>
      <c r="JT313" s="802"/>
      <c r="JU313" s="802"/>
      <c r="JV313" s="802"/>
      <c r="JW313" s="802"/>
      <c r="JX313" s="802"/>
      <c r="JY313" s="802"/>
      <c r="JZ313" s="802"/>
      <c r="KA313" s="802"/>
      <c r="KB313" s="802"/>
      <c r="KC313" s="802"/>
      <c r="KD313" s="802"/>
      <c r="KE313" s="802"/>
      <c r="KF313" s="802"/>
      <c r="KG313" s="802"/>
      <c r="KH313" s="802"/>
      <c r="KI313" s="802"/>
      <c r="KJ313" s="802"/>
      <c r="KK313" s="802"/>
      <c r="KL313" s="802"/>
      <c r="KM313" s="802"/>
      <c r="KN313" s="802"/>
      <c r="KO313" s="802"/>
      <c r="KP313" s="802"/>
      <c r="KQ313" s="802"/>
      <c r="KR313" s="802"/>
      <c r="KS313" s="802"/>
      <c r="KT313" s="802"/>
      <c r="KU313" s="802"/>
      <c r="KV313" s="802"/>
      <c r="KW313" s="802"/>
      <c r="KX313" s="802"/>
      <c r="KY313" s="802"/>
      <c r="KZ313" s="802"/>
      <c r="LA313" s="802"/>
      <c r="LB313" s="802"/>
      <c r="LC313" s="802"/>
      <c r="LD313" s="802"/>
      <c r="LE313" s="802"/>
      <c r="LF313" s="802"/>
      <c r="LG313" s="802"/>
      <c r="LH313" s="802"/>
      <c r="LI313" s="802"/>
      <c r="LJ313" s="802"/>
      <c r="LK313" s="802"/>
      <c r="LL313" s="802"/>
      <c r="LM313" s="802"/>
      <c r="LN313" s="802"/>
      <c r="LO313" s="802"/>
      <c r="LP313" s="802"/>
      <c r="LQ313" s="802"/>
      <c r="LR313" s="802"/>
      <c r="LS313" s="802"/>
      <c r="LT313" s="802"/>
      <c r="LU313" s="802"/>
      <c r="LV313" s="802"/>
      <c r="LW313" s="802"/>
      <c r="LX313" s="802"/>
      <c r="LY313" s="802"/>
      <c r="LZ313" s="802"/>
      <c r="MA313" s="802"/>
      <c r="MB313" s="802"/>
      <c r="MC313" s="802"/>
      <c r="MD313" s="802"/>
      <c r="ME313" s="802"/>
      <c r="MF313" s="802"/>
      <c r="MG313" s="802"/>
      <c r="MH313" s="802"/>
      <c r="MI313" s="802"/>
      <c r="MJ313" s="802"/>
      <c r="MK313" s="802"/>
      <c r="ML313" s="802"/>
      <c r="MM313" s="802"/>
      <c r="MN313" s="802"/>
      <c r="MO313" s="802"/>
      <c r="MP313" s="802"/>
      <c r="MQ313" s="802"/>
      <c r="MR313" s="802"/>
      <c r="MS313" s="802"/>
      <c r="MT313" s="802"/>
      <c r="MU313" s="802"/>
      <c r="MV313" s="802"/>
      <c r="MW313" s="802"/>
      <c r="MX313" s="802"/>
      <c r="MY313" s="802"/>
      <c r="MZ313" s="802"/>
      <c r="NA313" s="802"/>
      <c r="NB313" s="802"/>
      <c r="NC313" s="802"/>
      <c r="ND313" s="802"/>
      <c r="NE313" s="802"/>
      <c r="NF313" s="802"/>
      <c r="NG313" s="802"/>
      <c r="NH313" s="802"/>
      <c r="NI313" s="802"/>
      <c r="NJ313" s="802"/>
      <c r="NK313" s="802"/>
      <c r="NL313" s="802"/>
      <c r="NM313" s="802"/>
      <c r="NN313" s="802"/>
      <c r="NO313" s="802"/>
      <c r="NP313" s="802"/>
      <c r="NQ313" s="802"/>
      <c r="NR313" s="802"/>
      <c r="NS313" s="802"/>
      <c r="NT313" s="802"/>
      <c r="NU313" s="802"/>
      <c r="NV313" s="802"/>
      <c r="NW313" s="802"/>
      <c r="NX313" s="802"/>
      <c r="NY313" s="802"/>
      <c r="NZ313" s="802"/>
      <c r="OA313" s="802"/>
      <c r="OB313" s="802"/>
      <c r="OC313" s="802"/>
      <c r="OD313" s="802"/>
      <c r="OE313" s="802"/>
      <c r="OF313" s="802"/>
      <c r="OG313" s="802"/>
      <c r="OH313" s="802"/>
      <c r="OI313" s="802"/>
      <c r="OJ313" s="802"/>
      <c r="OK313" s="802"/>
      <c r="OL313" s="802"/>
      <c r="OM313" s="802"/>
      <c r="ON313" s="802"/>
      <c r="OO313" s="802"/>
      <c r="OP313" s="802"/>
      <c r="OQ313" s="802"/>
      <c r="OR313" s="802"/>
      <c r="OS313" s="802"/>
      <c r="OT313" s="802"/>
      <c r="OU313" s="802"/>
      <c r="OV313" s="802"/>
      <c r="OW313" s="802"/>
      <c r="OX313" s="802"/>
      <c r="OY313" s="802"/>
      <c r="OZ313" s="802"/>
      <c r="PA313" s="802"/>
      <c r="PB313" s="802"/>
      <c r="PC313" s="802"/>
      <c r="PD313" s="802"/>
      <c r="PE313" s="802"/>
      <c r="PF313" s="802"/>
      <c r="PG313" s="802"/>
      <c r="PH313" s="802"/>
      <c r="PI313" s="802"/>
      <c r="PJ313" s="802"/>
      <c r="PK313" s="802"/>
      <c r="PL313" s="802"/>
      <c r="PM313" s="802"/>
      <c r="PN313" s="802"/>
      <c r="PO313" s="802"/>
      <c r="PP313" s="802"/>
      <c r="PQ313" s="802"/>
      <c r="PR313" s="802"/>
      <c r="PS313" s="802"/>
      <c r="PT313" s="802"/>
      <c r="PU313" s="802"/>
      <c r="PV313" s="802"/>
      <c r="PW313" s="802"/>
      <c r="PX313" s="802"/>
      <c r="PY313" s="802"/>
      <c r="PZ313" s="802"/>
      <c r="QA313" s="802"/>
      <c r="QB313" s="802"/>
      <c r="QC313" s="802"/>
      <c r="QD313" s="802"/>
      <c r="QE313" s="802"/>
      <c r="QF313" s="802"/>
      <c r="QG313" s="802"/>
      <c r="QH313" s="802"/>
      <c r="QI313" s="802"/>
      <c r="QJ313" s="802"/>
      <c r="QK313" s="802"/>
      <c r="QL313" s="802"/>
      <c r="QM313" s="802"/>
      <c r="QN313" s="802"/>
      <c r="QO313" s="802"/>
      <c r="QP313" s="802"/>
      <c r="QQ313" s="802"/>
      <c r="QR313" s="802"/>
      <c r="QS313" s="802"/>
      <c r="QT313" s="802"/>
      <c r="QU313" s="802"/>
      <c r="QV313" s="802"/>
      <c r="QW313" s="802"/>
      <c r="QX313" s="802"/>
      <c r="QY313" s="802"/>
      <c r="QZ313" s="802"/>
      <c r="RA313" s="802"/>
      <c r="RB313" s="802"/>
      <c r="RC313" s="802"/>
      <c r="RD313" s="802"/>
      <c r="RE313" s="802"/>
      <c r="RF313" s="802"/>
      <c r="RG313" s="802"/>
      <c r="RH313" s="802"/>
      <c r="RI313" s="802"/>
      <c r="RJ313" s="802"/>
      <c r="RK313" s="802"/>
      <c r="RL313" s="802"/>
      <c r="RM313" s="802"/>
      <c r="RN313" s="802"/>
      <c r="RO313" s="802"/>
      <c r="RP313" s="802"/>
      <c r="RQ313" s="802"/>
      <c r="RR313" s="802"/>
      <c r="RS313" s="802"/>
      <c r="RT313" s="802"/>
      <c r="RU313" s="802"/>
      <c r="RV313" s="802"/>
      <c r="RW313" s="802"/>
      <c r="RX313" s="802"/>
      <c r="RY313" s="802"/>
      <c r="RZ313" s="802"/>
      <c r="SA313" s="802"/>
      <c r="SB313" s="802"/>
      <c r="SC313" s="802"/>
      <c r="SD313" s="802"/>
      <c r="SE313" s="802"/>
      <c r="SF313" s="802"/>
      <c r="SG313" s="802"/>
      <c r="SH313" s="802"/>
      <c r="SI313" s="802"/>
      <c r="SJ313" s="802"/>
      <c r="SK313" s="802"/>
      <c r="SL313" s="802"/>
      <c r="SM313" s="802"/>
      <c r="SN313" s="802"/>
      <c r="SO313" s="802"/>
      <c r="SP313" s="802"/>
      <c r="SQ313" s="802"/>
      <c r="SR313" s="802"/>
      <c r="SS313" s="802"/>
      <c r="ST313" s="802"/>
      <c r="SU313" s="802"/>
      <c r="SV313" s="802"/>
      <c r="SW313" s="802"/>
      <c r="SX313" s="802"/>
      <c r="SY313" s="802"/>
      <c r="SZ313" s="802"/>
      <c r="TA313" s="802"/>
      <c r="TB313" s="802"/>
      <c r="TC313" s="802"/>
      <c r="TD313" s="802"/>
      <c r="TE313" s="802"/>
      <c r="TF313" s="802"/>
      <c r="TG313" s="802"/>
      <c r="TH313" s="802"/>
      <c r="TI313" s="802"/>
      <c r="TJ313" s="802"/>
      <c r="TK313" s="802"/>
      <c r="TL313" s="802"/>
      <c r="TM313" s="802"/>
      <c r="TN313" s="802"/>
      <c r="TO313" s="802"/>
      <c r="TP313" s="802"/>
      <c r="TQ313" s="802"/>
      <c r="TR313" s="802"/>
      <c r="TS313" s="802"/>
      <c r="TT313" s="802"/>
      <c r="TU313" s="802"/>
      <c r="TV313" s="802"/>
      <c r="TW313" s="802"/>
      <c r="TX313" s="802"/>
      <c r="TY313" s="802"/>
      <c r="TZ313" s="802"/>
      <c r="UA313" s="802"/>
      <c r="UB313" s="802"/>
      <c r="UC313" s="802"/>
      <c r="UD313" s="802"/>
      <c r="UE313" s="802"/>
      <c r="UF313" s="802"/>
      <c r="UG313" s="802"/>
      <c r="UH313" s="802"/>
      <c r="UI313" s="802"/>
      <c r="UJ313" s="802"/>
      <c r="UK313" s="802"/>
      <c r="UL313" s="802"/>
      <c r="UM313" s="802"/>
      <c r="UN313" s="802"/>
      <c r="UO313" s="802"/>
      <c r="UP313" s="802"/>
      <c r="UQ313" s="802"/>
      <c r="UR313" s="802"/>
      <c r="US313" s="802"/>
      <c r="UT313" s="802"/>
      <c r="UU313" s="802"/>
      <c r="UV313" s="802"/>
      <c r="UW313" s="802"/>
      <c r="UX313" s="802"/>
      <c r="UY313" s="802"/>
      <c r="UZ313" s="802"/>
      <c r="VA313" s="802"/>
      <c r="VB313" s="802"/>
      <c r="VC313" s="802"/>
      <c r="VD313" s="802"/>
      <c r="VE313" s="802"/>
      <c r="VF313" s="802"/>
      <c r="VG313" s="802"/>
      <c r="VH313" s="802"/>
      <c r="VI313" s="802"/>
      <c r="VJ313" s="802"/>
      <c r="VK313" s="802"/>
      <c r="VL313" s="802"/>
      <c r="VM313" s="802"/>
      <c r="VN313" s="802"/>
      <c r="VO313" s="802"/>
      <c r="VP313" s="802"/>
      <c r="VQ313" s="802"/>
      <c r="VR313" s="802"/>
      <c r="VS313" s="802"/>
      <c r="VT313" s="802"/>
      <c r="VU313" s="802"/>
      <c r="VV313" s="802"/>
      <c r="VW313" s="802"/>
      <c r="VX313" s="802"/>
      <c r="VY313" s="802"/>
      <c r="VZ313" s="802"/>
      <c r="WA313" s="802"/>
      <c r="WB313" s="802"/>
      <c r="WC313" s="802"/>
      <c r="WD313" s="802"/>
      <c r="WE313" s="802"/>
      <c r="WF313" s="802"/>
      <c r="WG313" s="802"/>
      <c r="WH313" s="802"/>
      <c r="WI313" s="802"/>
      <c r="WJ313" s="802"/>
      <c r="WK313" s="802"/>
      <c r="WL313" s="802"/>
      <c r="WM313" s="802"/>
      <c r="WN313" s="802"/>
      <c r="WO313" s="802"/>
      <c r="WP313" s="802"/>
      <c r="WQ313" s="802"/>
      <c r="WR313" s="802"/>
      <c r="WS313" s="802"/>
      <c r="WT313" s="802"/>
      <c r="WU313" s="802"/>
      <c r="WV313" s="802"/>
      <c r="WW313" s="802"/>
      <c r="WX313" s="802"/>
      <c r="WY313" s="802"/>
      <c r="WZ313" s="802"/>
      <c r="XA313" s="802"/>
      <c r="XB313" s="802"/>
      <c r="XC313" s="802"/>
      <c r="XD313" s="802"/>
      <c r="XE313" s="802"/>
      <c r="XF313" s="802"/>
      <c r="XG313" s="802"/>
      <c r="XH313" s="802"/>
      <c r="XI313" s="802"/>
      <c r="XJ313" s="802"/>
      <c r="XK313" s="802"/>
      <c r="XL313" s="802"/>
      <c r="XM313" s="802"/>
      <c r="XN313" s="802"/>
      <c r="XO313" s="802"/>
      <c r="XP313" s="802"/>
      <c r="XQ313" s="802"/>
      <c r="XR313" s="802"/>
      <c r="XS313" s="802"/>
      <c r="XT313" s="802"/>
      <c r="XU313" s="802"/>
      <c r="XV313" s="802"/>
      <c r="XW313" s="802"/>
      <c r="XX313" s="802"/>
      <c r="XY313" s="802"/>
      <c r="XZ313" s="802"/>
      <c r="YA313" s="802"/>
      <c r="YB313" s="802"/>
      <c r="YC313" s="802"/>
      <c r="YD313" s="802"/>
      <c r="YE313" s="802"/>
      <c r="YF313" s="802"/>
      <c r="YG313" s="802"/>
      <c r="YH313" s="802"/>
      <c r="YI313" s="802"/>
      <c r="YJ313" s="802"/>
      <c r="YK313" s="802"/>
      <c r="YL313" s="802"/>
      <c r="YM313" s="802"/>
      <c r="YN313" s="802"/>
      <c r="YO313" s="802"/>
      <c r="YP313" s="802"/>
      <c r="YQ313" s="802"/>
      <c r="YR313" s="802"/>
      <c r="YS313" s="802"/>
      <c r="YT313" s="802"/>
      <c r="YU313" s="802"/>
      <c r="YV313" s="802"/>
      <c r="YW313" s="802"/>
      <c r="YX313" s="802"/>
      <c r="YY313" s="802"/>
      <c r="YZ313" s="802"/>
      <c r="ZA313" s="802"/>
      <c r="ZB313" s="802"/>
      <c r="ZC313" s="802"/>
      <c r="ZD313" s="802"/>
      <c r="ZE313" s="802"/>
      <c r="ZF313" s="802"/>
      <c r="ZG313" s="802"/>
      <c r="ZH313" s="802"/>
      <c r="ZI313" s="802"/>
      <c r="ZJ313" s="802"/>
      <c r="ZK313" s="802"/>
      <c r="ZL313" s="802"/>
      <c r="ZM313" s="802"/>
      <c r="ZN313" s="802"/>
      <c r="ZO313" s="802"/>
      <c r="ZP313" s="802"/>
      <c r="ZQ313" s="802"/>
      <c r="ZR313" s="802"/>
      <c r="ZS313" s="802"/>
      <c r="ZT313" s="802"/>
      <c r="ZU313" s="802"/>
      <c r="ZV313" s="802"/>
      <c r="ZW313" s="802"/>
      <c r="ZX313" s="802"/>
      <c r="ZY313" s="802"/>
      <c r="ZZ313" s="802"/>
      <c r="AAA313" s="802"/>
      <c r="AAB313" s="802"/>
      <c r="AAC313" s="802"/>
      <c r="AAD313" s="802"/>
      <c r="AAE313" s="802"/>
      <c r="AAF313" s="802"/>
      <c r="AAG313" s="802"/>
      <c r="AAH313" s="802"/>
      <c r="AAI313" s="802"/>
      <c r="AAJ313" s="802"/>
      <c r="AAK313" s="802"/>
      <c r="AAL313" s="802"/>
      <c r="AAM313" s="802"/>
      <c r="AAN313" s="802"/>
      <c r="AAO313" s="802"/>
      <c r="AAP313" s="802"/>
      <c r="AAQ313" s="802"/>
      <c r="AAR313" s="802"/>
      <c r="AAS313" s="802"/>
      <c r="AAT313" s="802"/>
      <c r="AAU313" s="802"/>
      <c r="AAV313" s="802"/>
      <c r="AAW313" s="802"/>
      <c r="AAX313" s="802"/>
      <c r="AAY313" s="802"/>
      <c r="AAZ313" s="802"/>
      <c r="ABA313" s="802"/>
      <c r="ABB313" s="802"/>
      <c r="ABC313" s="802"/>
      <c r="ABD313" s="802"/>
      <c r="ABE313" s="802"/>
      <c r="ABF313" s="802"/>
      <c r="ABG313" s="802"/>
      <c r="ABH313" s="802"/>
      <c r="ABI313" s="802"/>
      <c r="ABJ313" s="802"/>
      <c r="ABK313" s="802"/>
      <c r="ABL313" s="802"/>
      <c r="ABM313" s="802"/>
      <c r="ABN313" s="802"/>
      <c r="ABO313" s="802"/>
      <c r="ABP313" s="802"/>
      <c r="ABQ313" s="802"/>
      <c r="ABR313" s="802"/>
      <c r="ABS313" s="802"/>
      <c r="ABT313" s="802"/>
      <c r="ABU313" s="802"/>
      <c r="ABV313" s="802"/>
      <c r="ABW313" s="802"/>
      <c r="ABX313" s="802"/>
      <c r="ABY313" s="802"/>
      <c r="ABZ313" s="802"/>
      <c r="ACA313" s="802"/>
      <c r="ACB313" s="802"/>
      <c r="ACC313" s="802"/>
      <c r="ACD313" s="802"/>
      <c r="ACE313" s="802"/>
      <c r="ACF313" s="802"/>
      <c r="ACG313" s="802"/>
      <c r="ACH313" s="802"/>
      <c r="ACI313" s="802"/>
      <c r="ACJ313" s="802"/>
      <c r="ACK313" s="802"/>
      <c r="ACL313" s="802"/>
      <c r="ACM313" s="802"/>
      <c r="ACN313" s="802"/>
      <c r="ACO313" s="802"/>
      <c r="ACP313" s="802"/>
      <c r="ACQ313" s="802"/>
      <c r="ACR313" s="802"/>
      <c r="ACS313" s="802"/>
      <c r="ACT313" s="802"/>
      <c r="ACU313" s="802"/>
      <c r="ACV313" s="802"/>
      <c r="ACW313" s="802"/>
      <c r="ACX313" s="802"/>
      <c r="ACY313" s="802"/>
      <c r="ACZ313" s="802"/>
      <c r="ADA313" s="802"/>
      <c r="ADB313" s="802"/>
      <c r="ADC313" s="802"/>
      <c r="ADD313" s="802"/>
      <c r="ADE313" s="802"/>
      <c r="ADF313" s="802"/>
      <c r="ADG313" s="802"/>
      <c r="ADH313" s="802"/>
      <c r="ADI313" s="802"/>
      <c r="ADJ313" s="802"/>
      <c r="ADK313" s="802"/>
      <c r="ADL313" s="802"/>
      <c r="ADM313" s="802"/>
      <c r="ADN313" s="802"/>
      <c r="ADO313" s="802"/>
      <c r="ADP313" s="802"/>
      <c r="ADQ313" s="802"/>
      <c r="ADR313" s="802"/>
      <c r="ADS313" s="802"/>
      <c r="ADT313" s="802"/>
      <c r="ADU313" s="802"/>
      <c r="ADV313" s="802"/>
      <c r="ADW313" s="802"/>
      <c r="ADX313" s="802"/>
      <c r="ADY313" s="802"/>
      <c r="ADZ313" s="802"/>
      <c r="AEA313" s="802"/>
      <c r="AEB313" s="802"/>
      <c r="AEC313" s="802"/>
      <c r="AED313" s="802"/>
      <c r="AEE313" s="802"/>
      <c r="AEF313" s="802"/>
      <c r="AEG313" s="802"/>
      <c r="AEH313" s="802"/>
      <c r="AEI313" s="802"/>
      <c r="AEJ313" s="802"/>
      <c r="AEK313" s="802"/>
      <c r="AEL313" s="802"/>
      <c r="AEM313" s="802"/>
      <c r="AEN313" s="802"/>
      <c r="AEO313" s="802"/>
      <c r="AEP313" s="802"/>
      <c r="AEQ313" s="802"/>
      <c r="AER313" s="802"/>
      <c r="AES313" s="802"/>
      <c r="AET313" s="802"/>
      <c r="AEU313" s="802"/>
      <c r="AEV313" s="802"/>
      <c r="AEW313" s="802"/>
      <c r="AEX313" s="802"/>
      <c r="AEY313" s="802"/>
      <c r="AEZ313" s="802"/>
      <c r="AFA313" s="802"/>
      <c r="AFB313" s="802"/>
      <c r="AFC313" s="802"/>
      <c r="AFD313" s="802"/>
      <c r="AFE313" s="802"/>
      <c r="AFF313" s="802"/>
      <c r="AFG313" s="802"/>
      <c r="AFH313" s="802"/>
      <c r="AFI313" s="802"/>
      <c r="AFJ313" s="802"/>
      <c r="AFK313" s="802"/>
      <c r="AFL313" s="802"/>
      <c r="AFM313" s="802"/>
      <c r="AFN313" s="802"/>
      <c r="AFO313" s="802"/>
      <c r="AFP313" s="802"/>
      <c r="AFQ313" s="802"/>
      <c r="AFR313" s="802"/>
      <c r="AFS313" s="802"/>
      <c r="AFT313" s="802"/>
      <c r="AFU313" s="802"/>
      <c r="AFV313" s="802"/>
      <c r="AFW313" s="802"/>
      <c r="AFX313" s="802"/>
      <c r="AFY313" s="802"/>
      <c r="AFZ313" s="802"/>
      <c r="AGA313" s="802"/>
      <c r="AGB313" s="802"/>
      <c r="AGC313" s="802"/>
      <c r="AGD313" s="802"/>
      <c r="AGE313" s="802"/>
      <c r="AGF313" s="802"/>
      <c r="AGG313" s="802"/>
      <c r="AGH313" s="802"/>
      <c r="AGI313" s="802"/>
      <c r="AGJ313" s="802"/>
      <c r="AGK313" s="802"/>
      <c r="AGL313" s="802"/>
      <c r="AGM313" s="802"/>
      <c r="AGN313" s="802"/>
      <c r="AGO313" s="802"/>
      <c r="AGP313" s="802"/>
      <c r="AGQ313" s="802"/>
      <c r="AGR313" s="802"/>
      <c r="AGS313" s="802"/>
      <c r="AGT313" s="802"/>
      <c r="AGU313" s="802"/>
      <c r="AGV313" s="802"/>
      <c r="AGW313" s="802"/>
      <c r="AGX313" s="802"/>
      <c r="AGY313" s="802"/>
      <c r="AGZ313" s="802"/>
      <c r="AHA313" s="802"/>
      <c r="AHB313" s="802"/>
      <c r="AHC313" s="802"/>
      <c r="AHD313" s="802"/>
      <c r="AHE313" s="802"/>
      <c r="AHF313" s="802"/>
      <c r="AHG313" s="802"/>
      <c r="AHH313" s="802"/>
      <c r="AHI313" s="802"/>
      <c r="AHJ313" s="802"/>
      <c r="AHK313" s="802"/>
      <c r="AHL313" s="802"/>
      <c r="AHM313" s="802"/>
      <c r="AHN313" s="802"/>
      <c r="AHO313" s="802"/>
      <c r="AHP313" s="802"/>
      <c r="AHQ313" s="802"/>
      <c r="AHR313" s="802"/>
      <c r="AHS313" s="802"/>
      <c r="AHT313" s="802"/>
      <c r="AHU313" s="802"/>
      <c r="AHV313" s="802"/>
      <c r="AHW313" s="802"/>
      <c r="AHX313" s="802"/>
      <c r="AHY313" s="802"/>
      <c r="AHZ313" s="802"/>
      <c r="AIA313" s="802"/>
      <c r="AIB313" s="802"/>
      <c r="AIC313" s="802"/>
      <c r="AID313" s="802"/>
      <c r="AIE313" s="802"/>
      <c r="AIF313" s="802"/>
      <c r="AIG313" s="802"/>
      <c r="AIH313" s="802"/>
      <c r="AII313" s="802"/>
      <c r="AIJ313" s="802"/>
      <c r="AQE313" s="802"/>
      <c r="AQF313" s="802"/>
      <c r="AQG313" s="802"/>
      <c r="AQH313" s="802"/>
      <c r="AQI313" s="802"/>
      <c r="AQJ313" s="802"/>
      <c r="AQK313" s="802"/>
      <c r="AQL313" s="802"/>
      <c r="AQM313" s="802"/>
      <c r="AQN313" s="802"/>
      <c r="AQO313" s="802"/>
      <c r="AQP313" s="802"/>
      <c r="AQQ313" s="802"/>
      <c r="AQR313" s="802"/>
      <c r="AQS313" s="802"/>
      <c r="AQT313" s="802"/>
      <c r="AQU313" s="802"/>
      <c r="AQV313" s="802"/>
      <c r="AQW313" s="802"/>
      <c r="AQX313" s="802"/>
      <c r="AQY313" s="802"/>
      <c r="AQZ313" s="802"/>
      <c r="ARA313" s="802"/>
      <c r="ARB313" s="802"/>
      <c r="ARC313" s="802"/>
      <c r="ARD313" s="802"/>
      <c r="ARE313" s="802"/>
      <c r="ARF313" s="802"/>
      <c r="ARG313" s="802"/>
      <c r="ARH313" s="802"/>
      <c r="ARI313" s="802"/>
      <c r="ARJ313" s="802"/>
      <c r="ARK313" s="802"/>
      <c r="ARL313" s="802"/>
      <c r="ARM313" s="802"/>
      <c r="ARN313" s="802"/>
      <c r="ARO313" s="802"/>
      <c r="ARP313" s="802"/>
      <c r="ARQ313" s="802"/>
      <c r="ARR313" s="802"/>
      <c r="ARS313" s="802"/>
      <c r="ART313" s="802"/>
      <c r="ARU313" s="802"/>
      <c r="ARV313" s="802"/>
      <c r="ARW313" s="802"/>
      <c r="ARX313" s="802"/>
      <c r="ARY313" s="802"/>
      <c r="ARZ313" s="802"/>
      <c r="ASA313" s="802"/>
      <c r="ASB313" s="802"/>
      <c r="ASC313" s="802"/>
      <c r="ASD313" s="802"/>
      <c r="ASE313" s="802"/>
      <c r="ASF313" s="802"/>
      <c r="ASG313" s="802"/>
      <c r="ASH313" s="802"/>
      <c r="ASI313" s="802"/>
      <c r="ASJ313" s="802"/>
      <c r="ASK313" s="802"/>
      <c r="ASL313" s="802"/>
      <c r="ATP313" s="802"/>
      <c r="ATQ313" s="802"/>
      <c r="ATR313" s="802"/>
      <c r="ATS313" s="802"/>
      <c r="ATT313" s="802"/>
      <c r="ATU313" s="802"/>
      <c r="ATV313" s="802"/>
      <c r="ATW313" s="802"/>
      <c r="ATX313" s="802"/>
      <c r="ATY313" s="802"/>
      <c r="ATZ313" s="802"/>
      <c r="AUA313" s="802"/>
      <c r="AUB313" s="802"/>
      <c r="AUC313" s="802"/>
      <c r="AUD313" s="802"/>
      <c r="AUE313" s="802"/>
      <c r="AUF313" s="802"/>
      <c r="AUG313" s="802"/>
      <c r="AUH313" s="802"/>
      <c r="AUI313" s="802"/>
      <c r="AUJ313" s="802"/>
      <c r="AUK313" s="802"/>
      <c r="AUL313" s="802"/>
      <c r="AUM313" s="802"/>
      <c r="AUN313" s="802"/>
      <c r="AUO313" s="802"/>
      <c r="AUP313" s="801"/>
      <c r="AUQ313" s="802"/>
      <c r="AUR313" s="801"/>
      <c r="AUS313" s="802"/>
      <c r="AUT313" s="801"/>
      <c r="AUU313" s="802"/>
      <c r="AUV313" s="802"/>
      <c r="AUW313" s="802"/>
      <c r="AUX313" s="802"/>
      <c r="AUY313" s="802"/>
      <c r="AUZ313" s="802"/>
      <c r="AVA313" s="802"/>
      <c r="AVB313" s="802"/>
      <c r="AVC313" s="802"/>
      <c r="AVD313" s="802"/>
      <c r="AVE313" s="802"/>
      <c r="AVF313" s="802"/>
      <c r="AVG313" s="802"/>
      <c r="AVH313" s="802"/>
      <c r="AVI313" s="802"/>
      <c r="AVJ313" s="808"/>
      <c r="AVK313" s="808"/>
      <c r="AVL313" s="808"/>
      <c r="AVM313" s="808"/>
      <c r="AVN313" s="808"/>
      <c r="AVO313" s="808"/>
      <c r="AVP313" s="808"/>
      <c r="AVQ313" s="808"/>
      <c r="AVR313" s="808"/>
      <c r="AVS313" s="808"/>
      <c r="AVT313" s="808"/>
      <c r="AVU313" s="809"/>
      <c r="AVV313" s="809"/>
      <c r="AVW313" s="809"/>
      <c r="AVX313" s="809"/>
      <c r="AVY313" s="809"/>
      <c r="AVZ313" s="809"/>
      <c r="AWA313" s="809"/>
      <c r="AWB313" s="809"/>
      <c r="AWC313" s="809"/>
      <c r="AWD313" s="809"/>
      <c r="AWE313" s="809"/>
      <c r="AWF313" s="809"/>
      <c r="AWG313" s="809"/>
      <c r="AWH313" s="809"/>
      <c r="AWI313" s="809"/>
      <c r="AWJ313" s="809"/>
      <c r="AWK313" s="809"/>
      <c r="AWL313" s="809"/>
      <c r="AWM313" s="809"/>
      <c r="AWN313" s="809"/>
      <c r="AWO313" s="809"/>
      <c r="AWP313" s="809"/>
      <c r="AWQ313" s="809"/>
      <c r="AWR313" s="808"/>
      <c r="AWS313" s="761"/>
      <c r="AWT313" s="808"/>
      <c r="AWU313" s="809"/>
      <c r="AWV313" s="809"/>
      <c r="AWW313" s="809"/>
      <c r="AWX313" s="809"/>
      <c r="AWY313" s="809"/>
      <c r="AWZ313" s="809"/>
      <c r="AXA313" s="809"/>
      <c r="AXB313" s="809"/>
      <c r="AXC313" s="809"/>
      <c r="AXD313" s="809"/>
      <c r="AXE313" s="809"/>
      <c r="AXF313" s="809"/>
      <c r="AXG313" s="809"/>
      <c r="AXH313" s="809"/>
      <c r="AXI313" s="809"/>
      <c r="AXJ313" s="809"/>
      <c r="AXK313" s="809"/>
      <c r="AXL313" s="809"/>
      <c r="AXM313" s="809"/>
      <c r="AXN313" s="809"/>
      <c r="AXO313" s="809"/>
      <c r="AXP313" s="809"/>
      <c r="AXQ313" s="809"/>
      <c r="AXR313" s="809"/>
      <c r="AXS313" s="809"/>
      <c r="AXT313" s="809"/>
      <c r="AXU313" s="809"/>
      <c r="AXV313" s="809"/>
      <c r="AXW313" s="809"/>
      <c r="AXX313" s="809"/>
      <c r="AXY313" s="809"/>
      <c r="AXZ313" s="809"/>
      <c r="AYA313" s="809"/>
      <c r="AYB313" s="809"/>
      <c r="AYC313" s="809"/>
      <c r="AYD313" s="808"/>
      <c r="AYE313" s="808"/>
      <c r="AYF313" s="809"/>
      <c r="AYG313" s="808"/>
      <c r="AYH313" s="810"/>
      <c r="AYI313" s="810"/>
      <c r="AYJ313" s="810"/>
      <c r="AYK313" s="810"/>
      <c r="AYL313" s="810"/>
      <c r="AYM313" s="810"/>
      <c r="AYN313" s="810"/>
      <c r="AYO313" s="810"/>
      <c r="AYP313" s="810"/>
      <c r="AYQ313" s="810"/>
      <c r="AYR313" s="810"/>
      <c r="AYS313" s="810"/>
      <c r="AYT313" s="810"/>
      <c r="AYU313" s="810"/>
      <c r="AYV313" s="810"/>
      <c r="AYW313" s="810"/>
      <c r="AYX313" s="810"/>
      <c r="AYY313" s="810"/>
      <c r="AYZ313" s="810"/>
      <c r="AZA313" s="810"/>
      <c r="AZB313" s="810"/>
      <c r="AZC313" s="810"/>
      <c r="AZD313" s="810"/>
      <c r="AZE313" s="810"/>
      <c r="AZF313" s="810"/>
      <c r="AZG313" s="810"/>
      <c r="AZH313" s="810"/>
      <c r="AZI313" s="810"/>
      <c r="AZJ313" s="810"/>
      <c r="AZK313" s="810"/>
      <c r="AZL313" s="810"/>
      <c r="AZM313" s="810"/>
      <c r="AZN313" s="810"/>
      <c r="AZO313" s="810"/>
      <c r="AZP313" s="809"/>
      <c r="AZQ313" s="802"/>
      <c r="AZR313" s="802"/>
      <c r="AZS313" s="802"/>
    </row>
    <row r="314" spans="45:920 1123:1371" s="793" customFormat="1" ht="13.5">
      <c r="AS314" s="802"/>
      <c r="AT314" s="802"/>
      <c r="AU314" s="802"/>
      <c r="AV314" s="802"/>
      <c r="AW314" s="802"/>
      <c r="AX314" s="802"/>
      <c r="AY314" s="802"/>
      <c r="AZ314" s="802"/>
      <c r="BA314" s="802"/>
      <c r="BB314" s="802"/>
      <c r="BC314" s="802"/>
      <c r="BD314" s="802"/>
      <c r="BE314" s="802"/>
      <c r="BF314" s="802"/>
      <c r="BG314" s="802"/>
      <c r="BH314" s="802"/>
      <c r="BI314" s="802"/>
      <c r="BJ314" s="802"/>
      <c r="BK314" s="802"/>
      <c r="BL314" s="802"/>
      <c r="BM314" s="802"/>
      <c r="BN314" s="802"/>
      <c r="BO314" s="802"/>
      <c r="BP314" s="802"/>
      <c r="BQ314" s="802"/>
      <c r="BR314" s="802"/>
      <c r="BS314" s="802"/>
      <c r="BT314" s="802"/>
      <c r="BU314" s="802"/>
      <c r="BV314" s="802"/>
      <c r="BW314" s="802"/>
      <c r="BX314" s="802"/>
      <c r="BY314" s="802"/>
      <c r="BZ314" s="802"/>
      <c r="CA314" s="802"/>
      <c r="CB314" s="802"/>
      <c r="CC314" s="802"/>
      <c r="CD314" s="802"/>
      <c r="CE314" s="802"/>
      <c r="CF314" s="802"/>
      <c r="CG314" s="802"/>
      <c r="CH314" s="802"/>
      <c r="CI314" s="802"/>
      <c r="CJ314" s="802"/>
      <c r="CK314" s="802"/>
      <c r="CL314" s="802"/>
      <c r="CM314" s="802"/>
      <c r="CN314" s="802"/>
      <c r="CO314" s="802"/>
      <c r="CP314" s="802"/>
      <c r="CQ314" s="802"/>
      <c r="CR314" s="802"/>
      <c r="CS314" s="802"/>
      <c r="CT314" s="802"/>
      <c r="CU314" s="802"/>
      <c r="CV314" s="802"/>
      <c r="CW314" s="802"/>
      <c r="CX314" s="802"/>
      <c r="CY314" s="802"/>
      <c r="CZ314" s="802"/>
      <c r="DA314" s="802"/>
      <c r="DB314" s="802"/>
      <c r="DC314" s="802"/>
      <c r="DD314" s="802"/>
      <c r="DE314" s="802"/>
      <c r="DF314" s="802"/>
      <c r="DG314" s="802"/>
      <c r="DH314" s="802"/>
      <c r="DI314" s="802"/>
      <c r="DJ314" s="802"/>
      <c r="DK314" s="802"/>
      <c r="DL314" s="802"/>
      <c r="DM314" s="802"/>
      <c r="DN314" s="802"/>
      <c r="DO314" s="802"/>
      <c r="DP314" s="802"/>
      <c r="DQ314" s="802"/>
      <c r="DR314" s="802"/>
      <c r="DS314" s="802"/>
      <c r="DT314" s="802"/>
      <c r="DU314" s="802"/>
      <c r="DV314" s="802"/>
      <c r="DW314" s="802"/>
      <c r="DX314" s="802"/>
      <c r="DY314" s="802"/>
      <c r="DZ314" s="802"/>
      <c r="EA314" s="802"/>
      <c r="EB314" s="802"/>
      <c r="EC314" s="802"/>
      <c r="ED314" s="802"/>
      <c r="EE314" s="802"/>
      <c r="EF314" s="802"/>
      <c r="EG314" s="802"/>
      <c r="EH314" s="802"/>
      <c r="EI314" s="802"/>
      <c r="EJ314" s="802"/>
      <c r="EK314" s="802"/>
      <c r="EL314" s="802"/>
      <c r="EM314" s="802"/>
      <c r="EN314" s="802"/>
      <c r="EO314" s="802"/>
      <c r="EP314" s="802"/>
      <c r="EQ314" s="802"/>
      <c r="ER314" s="802"/>
      <c r="ES314" s="802"/>
      <c r="ET314" s="802"/>
      <c r="EU314" s="802"/>
      <c r="EV314" s="802"/>
      <c r="EW314" s="802"/>
      <c r="EX314" s="802"/>
      <c r="EY314" s="802"/>
      <c r="EZ314" s="802"/>
      <c r="FA314" s="802"/>
      <c r="FB314" s="802"/>
      <c r="FC314" s="802"/>
      <c r="FD314" s="802"/>
      <c r="FE314" s="802"/>
      <c r="FF314" s="802"/>
      <c r="FG314" s="802"/>
      <c r="FH314" s="802"/>
      <c r="FI314" s="802"/>
      <c r="FJ314" s="802"/>
      <c r="FK314" s="802"/>
      <c r="FL314" s="802"/>
      <c r="FM314" s="802"/>
      <c r="FN314" s="802"/>
      <c r="FO314" s="802"/>
      <c r="FP314" s="802"/>
      <c r="FQ314" s="802"/>
      <c r="FR314" s="802"/>
      <c r="FS314" s="802"/>
      <c r="FT314" s="802"/>
      <c r="FU314" s="802"/>
      <c r="FV314" s="802"/>
      <c r="FW314" s="802"/>
      <c r="FX314" s="802"/>
      <c r="FY314" s="802"/>
      <c r="FZ314" s="802"/>
      <c r="GA314" s="802"/>
      <c r="GB314" s="802"/>
      <c r="GC314" s="802"/>
      <c r="GD314" s="802"/>
      <c r="GE314" s="802"/>
      <c r="GF314" s="802"/>
      <c r="GG314" s="802"/>
      <c r="GH314" s="802"/>
      <c r="GI314" s="802"/>
      <c r="GJ314" s="802"/>
      <c r="GK314" s="802"/>
      <c r="GL314" s="802"/>
      <c r="GM314" s="802"/>
      <c r="GN314" s="802"/>
      <c r="GO314" s="802"/>
      <c r="GP314" s="802"/>
      <c r="GQ314" s="802"/>
      <c r="GR314" s="802"/>
      <c r="GS314" s="802"/>
      <c r="GT314" s="802"/>
      <c r="GU314" s="802"/>
      <c r="GV314" s="802"/>
      <c r="GW314" s="802"/>
      <c r="GX314" s="802"/>
      <c r="GY314" s="802"/>
      <c r="GZ314" s="802"/>
      <c r="HA314" s="802"/>
      <c r="HB314" s="802"/>
      <c r="HC314" s="802"/>
      <c r="HD314" s="802"/>
      <c r="HE314" s="802"/>
      <c r="HF314" s="802"/>
      <c r="HG314" s="802"/>
      <c r="HH314" s="802"/>
      <c r="HI314" s="802"/>
      <c r="HJ314" s="802"/>
      <c r="HK314" s="802"/>
      <c r="HL314" s="802"/>
      <c r="HM314" s="802"/>
      <c r="HN314" s="802"/>
      <c r="HO314" s="802"/>
      <c r="HP314" s="802"/>
      <c r="HQ314" s="802"/>
      <c r="HR314" s="802"/>
      <c r="HS314" s="802"/>
      <c r="HT314" s="802"/>
      <c r="HU314" s="802"/>
      <c r="HV314" s="802"/>
      <c r="HW314" s="802"/>
      <c r="HX314" s="802"/>
      <c r="HY314" s="802"/>
      <c r="HZ314" s="802"/>
      <c r="IA314" s="802"/>
      <c r="IB314" s="802"/>
      <c r="IC314" s="802"/>
      <c r="ID314" s="802"/>
      <c r="IE314" s="802"/>
      <c r="IF314" s="802"/>
      <c r="IG314" s="802"/>
      <c r="IH314" s="802"/>
      <c r="II314" s="802"/>
      <c r="IJ314" s="802"/>
      <c r="IK314" s="802"/>
      <c r="IL314" s="802"/>
      <c r="IM314" s="802"/>
      <c r="IN314" s="802"/>
      <c r="IO314" s="802"/>
      <c r="IP314" s="802"/>
      <c r="IQ314" s="802"/>
      <c r="IR314" s="802"/>
      <c r="IS314" s="802"/>
      <c r="IT314" s="802"/>
      <c r="IU314" s="802"/>
      <c r="IV314" s="802"/>
      <c r="IW314" s="802"/>
      <c r="IX314" s="802"/>
      <c r="IY314" s="802"/>
      <c r="IZ314" s="802"/>
      <c r="JA314" s="802"/>
      <c r="JB314" s="802"/>
      <c r="JC314" s="802"/>
      <c r="JD314" s="802"/>
      <c r="JE314" s="802"/>
      <c r="JF314" s="802"/>
      <c r="JG314" s="802"/>
      <c r="JH314" s="802"/>
      <c r="JI314" s="802"/>
      <c r="JJ314" s="802"/>
      <c r="JK314" s="802"/>
      <c r="JL314" s="802"/>
      <c r="JM314" s="802"/>
      <c r="JN314" s="802"/>
      <c r="JO314" s="802"/>
      <c r="JP314" s="802"/>
      <c r="JQ314" s="802"/>
      <c r="JR314" s="802"/>
      <c r="JS314" s="802"/>
      <c r="JT314" s="802"/>
      <c r="JU314" s="802"/>
      <c r="JV314" s="802"/>
      <c r="JW314" s="802"/>
      <c r="JX314" s="802"/>
      <c r="JY314" s="802"/>
      <c r="JZ314" s="802"/>
      <c r="KA314" s="802"/>
      <c r="KB314" s="802"/>
      <c r="KC314" s="802"/>
      <c r="KD314" s="802"/>
      <c r="KE314" s="802"/>
      <c r="KF314" s="802"/>
      <c r="KG314" s="802"/>
      <c r="KH314" s="802"/>
      <c r="KI314" s="802"/>
      <c r="KJ314" s="802"/>
      <c r="KK314" s="802"/>
      <c r="KL314" s="802"/>
      <c r="KM314" s="802"/>
      <c r="KN314" s="802"/>
      <c r="KO314" s="802"/>
      <c r="KP314" s="802"/>
      <c r="KQ314" s="802"/>
      <c r="KR314" s="802"/>
      <c r="KS314" s="802"/>
      <c r="KT314" s="802"/>
      <c r="KU314" s="802"/>
      <c r="KV314" s="802"/>
      <c r="KW314" s="802"/>
      <c r="KX314" s="802"/>
      <c r="KY314" s="802"/>
      <c r="KZ314" s="802"/>
      <c r="LA314" s="802"/>
      <c r="LB314" s="802"/>
      <c r="LC314" s="802"/>
      <c r="LD314" s="802"/>
      <c r="LE314" s="802"/>
      <c r="LF314" s="802"/>
      <c r="LG314" s="802"/>
      <c r="LH314" s="802"/>
      <c r="LI314" s="802"/>
      <c r="LJ314" s="802"/>
      <c r="LK314" s="802"/>
      <c r="LL314" s="802"/>
      <c r="LM314" s="802"/>
      <c r="LN314" s="802"/>
      <c r="LO314" s="802"/>
      <c r="LP314" s="802"/>
      <c r="LQ314" s="802"/>
      <c r="LR314" s="802"/>
      <c r="LS314" s="802"/>
      <c r="LT314" s="802"/>
      <c r="LU314" s="802"/>
      <c r="LV314" s="802"/>
      <c r="LW314" s="802"/>
      <c r="LX314" s="802"/>
      <c r="LY314" s="802"/>
      <c r="LZ314" s="802"/>
      <c r="MA314" s="802"/>
      <c r="MB314" s="802"/>
      <c r="MC314" s="802"/>
      <c r="MD314" s="802"/>
      <c r="ME314" s="802"/>
      <c r="MF314" s="802"/>
      <c r="MG314" s="802"/>
      <c r="MH314" s="802"/>
      <c r="MI314" s="802"/>
      <c r="MJ314" s="802"/>
      <c r="MK314" s="802"/>
      <c r="ML314" s="802"/>
      <c r="MM314" s="802"/>
      <c r="MN314" s="802"/>
      <c r="MO314" s="802"/>
      <c r="MP314" s="802"/>
      <c r="MQ314" s="802"/>
      <c r="MR314" s="802"/>
      <c r="MS314" s="802"/>
      <c r="MT314" s="802"/>
      <c r="MU314" s="802"/>
      <c r="MV314" s="802"/>
      <c r="MW314" s="802"/>
      <c r="MX314" s="802"/>
      <c r="MY314" s="802"/>
      <c r="MZ314" s="802"/>
      <c r="NA314" s="802"/>
      <c r="NB314" s="802"/>
      <c r="NC314" s="802"/>
      <c r="ND314" s="802"/>
      <c r="NE314" s="802"/>
      <c r="NF314" s="802"/>
      <c r="NG314" s="802"/>
      <c r="NH314" s="802"/>
      <c r="NI314" s="802"/>
      <c r="NJ314" s="802"/>
      <c r="NK314" s="802"/>
      <c r="NL314" s="802"/>
      <c r="NM314" s="802"/>
      <c r="NN314" s="802"/>
      <c r="NO314" s="802"/>
      <c r="NP314" s="802"/>
      <c r="NQ314" s="802"/>
      <c r="NR314" s="802"/>
      <c r="NS314" s="802"/>
      <c r="NT314" s="802"/>
      <c r="NU314" s="802"/>
      <c r="NV314" s="802"/>
      <c r="NW314" s="802"/>
      <c r="NX314" s="802"/>
      <c r="NY314" s="802"/>
      <c r="NZ314" s="802"/>
      <c r="OA314" s="802"/>
      <c r="OB314" s="802"/>
      <c r="OC314" s="802"/>
      <c r="OD314" s="802"/>
      <c r="OE314" s="802"/>
      <c r="OF314" s="802"/>
      <c r="OG314" s="802"/>
      <c r="OH314" s="802"/>
      <c r="OI314" s="802"/>
      <c r="OJ314" s="802"/>
      <c r="OK314" s="802"/>
      <c r="OL314" s="802"/>
      <c r="OM314" s="802"/>
      <c r="ON314" s="802"/>
      <c r="OO314" s="802"/>
      <c r="OP314" s="802"/>
      <c r="OQ314" s="802"/>
      <c r="OR314" s="802"/>
      <c r="OS314" s="802"/>
      <c r="OT314" s="802"/>
      <c r="OU314" s="802"/>
      <c r="OV314" s="802"/>
      <c r="OW314" s="802"/>
      <c r="OX314" s="802"/>
      <c r="OY314" s="802"/>
      <c r="OZ314" s="802"/>
      <c r="PA314" s="802"/>
      <c r="PB314" s="802"/>
      <c r="PC314" s="802"/>
      <c r="PD314" s="802"/>
      <c r="PE314" s="802"/>
      <c r="PF314" s="802"/>
      <c r="PG314" s="802"/>
      <c r="PH314" s="802"/>
      <c r="PI314" s="802"/>
      <c r="PJ314" s="802"/>
      <c r="PK314" s="802"/>
      <c r="PL314" s="802"/>
      <c r="PM314" s="802"/>
      <c r="PN314" s="802"/>
      <c r="PO314" s="802"/>
      <c r="PP314" s="802"/>
      <c r="PQ314" s="802"/>
      <c r="PR314" s="802"/>
      <c r="PS314" s="802"/>
      <c r="PT314" s="802"/>
      <c r="PU314" s="802"/>
      <c r="PV314" s="802"/>
      <c r="PW314" s="802"/>
      <c r="PX314" s="802"/>
      <c r="PY314" s="802"/>
      <c r="PZ314" s="802"/>
      <c r="QA314" s="802"/>
      <c r="QB314" s="802"/>
      <c r="QC314" s="802"/>
      <c r="QD314" s="802"/>
      <c r="QE314" s="802"/>
      <c r="QF314" s="802"/>
      <c r="QG314" s="802"/>
      <c r="QH314" s="802"/>
      <c r="QI314" s="802"/>
      <c r="QJ314" s="802"/>
      <c r="QK314" s="802"/>
      <c r="QL314" s="802"/>
      <c r="QM314" s="802"/>
      <c r="QN314" s="802"/>
      <c r="QO314" s="802"/>
      <c r="QP314" s="802"/>
      <c r="QQ314" s="802"/>
      <c r="QR314" s="802"/>
      <c r="QS314" s="802"/>
      <c r="QT314" s="802"/>
      <c r="QU314" s="802"/>
      <c r="QV314" s="802"/>
      <c r="QW314" s="802"/>
      <c r="QX314" s="802"/>
      <c r="QY314" s="802"/>
      <c r="QZ314" s="802"/>
      <c r="RA314" s="802"/>
      <c r="RB314" s="802"/>
      <c r="RC314" s="802"/>
      <c r="RD314" s="802"/>
      <c r="RE314" s="802"/>
      <c r="RF314" s="802"/>
      <c r="RG314" s="802"/>
      <c r="RH314" s="802"/>
      <c r="RI314" s="802"/>
      <c r="RJ314" s="802"/>
      <c r="RK314" s="802"/>
      <c r="RL314" s="802"/>
      <c r="RM314" s="802"/>
      <c r="RN314" s="802"/>
      <c r="RO314" s="802"/>
      <c r="RP314" s="802"/>
      <c r="RQ314" s="802"/>
      <c r="RR314" s="802"/>
      <c r="RS314" s="802"/>
      <c r="RT314" s="802"/>
      <c r="RU314" s="802"/>
      <c r="RV314" s="802"/>
      <c r="RW314" s="802"/>
      <c r="RX314" s="802"/>
      <c r="RY314" s="802"/>
      <c r="RZ314" s="802"/>
      <c r="SA314" s="802"/>
      <c r="SB314" s="802"/>
      <c r="SC314" s="802"/>
      <c r="SD314" s="802"/>
      <c r="SE314" s="802"/>
      <c r="SF314" s="802"/>
      <c r="SG314" s="802"/>
      <c r="SH314" s="802"/>
      <c r="SI314" s="802"/>
      <c r="SJ314" s="802"/>
      <c r="SK314" s="802"/>
      <c r="SL314" s="802"/>
      <c r="SM314" s="802"/>
      <c r="SN314" s="802"/>
      <c r="SO314" s="802"/>
      <c r="SP314" s="802"/>
      <c r="SQ314" s="802"/>
      <c r="SR314" s="802"/>
      <c r="SS314" s="802"/>
      <c r="ST314" s="802"/>
      <c r="SU314" s="802"/>
      <c r="SV314" s="802"/>
      <c r="SW314" s="802"/>
      <c r="SX314" s="802"/>
      <c r="SY314" s="802"/>
      <c r="SZ314" s="802"/>
      <c r="TA314" s="802"/>
      <c r="TB314" s="802"/>
      <c r="TC314" s="802"/>
      <c r="TD314" s="802"/>
      <c r="TE314" s="802"/>
      <c r="TF314" s="802"/>
      <c r="TG314" s="802"/>
      <c r="TH314" s="802"/>
      <c r="TI314" s="802"/>
      <c r="TJ314" s="802"/>
      <c r="TK314" s="802"/>
      <c r="TL314" s="802"/>
      <c r="TM314" s="802"/>
      <c r="TN314" s="802"/>
      <c r="TO314" s="802"/>
      <c r="TP314" s="802"/>
      <c r="TQ314" s="802"/>
      <c r="TR314" s="802"/>
      <c r="TS314" s="802"/>
      <c r="TT314" s="802"/>
      <c r="TU314" s="802"/>
      <c r="TV314" s="802"/>
      <c r="TW314" s="802"/>
      <c r="TX314" s="802"/>
      <c r="TY314" s="802"/>
      <c r="TZ314" s="802"/>
      <c r="UA314" s="802"/>
      <c r="UB314" s="802"/>
      <c r="UC314" s="802"/>
      <c r="UD314" s="802"/>
      <c r="UE314" s="802"/>
      <c r="UF314" s="802"/>
      <c r="UG314" s="802"/>
      <c r="UH314" s="802"/>
      <c r="UI314" s="802"/>
      <c r="UJ314" s="802"/>
      <c r="UK314" s="802"/>
      <c r="UL314" s="802"/>
      <c r="UM314" s="802"/>
      <c r="UN314" s="802"/>
      <c r="UO314" s="802"/>
      <c r="UP314" s="802"/>
      <c r="UQ314" s="802"/>
      <c r="UR314" s="802"/>
      <c r="US314" s="802"/>
      <c r="UT314" s="802"/>
      <c r="UU314" s="802"/>
      <c r="UV314" s="802"/>
      <c r="UW314" s="802"/>
      <c r="UX314" s="802"/>
      <c r="UY314" s="802"/>
      <c r="UZ314" s="802"/>
      <c r="VA314" s="802"/>
      <c r="VB314" s="802"/>
      <c r="VC314" s="802"/>
      <c r="VD314" s="802"/>
      <c r="VE314" s="802"/>
      <c r="VF314" s="802"/>
      <c r="VG314" s="802"/>
      <c r="VH314" s="802"/>
      <c r="VI314" s="802"/>
      <c r="VJ314" s="802"/>
      <c r="VK314" s="802"/>
      <c r="VL314" s="802"/>
      <c r="VM314" s="802"/>
      <c r="VN314" s="802"/>
      <c r="VO314" s="802"/>
      <c r="VP314" s="802"/>
      <c r="VQ314" s="802"/>
      <c r="VR314" s="802"/>
      <c r="VS314" s="802"/>
      <c r="VT314" s="802"/>
      <c r="VU314" s="802"/>
      <c r="VV314" s="802"/>
      <c r="VW314" s="802"/>
      <c r="VX314" s="802"/>
      <c r="VY314" s="802"/>
      <c r="VZ314" s="802"/>
      <c r="WA314" s="802"/>
      <c r="WB314" s="802"/>
      <c r="WC314" s="802"/>
      <c r="WD314" s="802"/>
      <c r="WE314" s="802"/>
      <c r="WF314" s="802"/>
      <c r="WG314" s="802"/>
      <c r="WH314" s="802"/>
      <c r="WI314" s="802"/>
      <c r="WJ314" s="802"/>
      <c r="WK314" s="802"/>
      <c r="WL314" s="802"/>
      <c r="WM314" s="802"/>
      <c r="WN314" s="802"/>
      <c r="WO314" s="802"/>
      <c r="WP314" s="802"/>
      <c r="WQ314" s="802"/>
      <c r="WR314" s="802"/>
      <c r="WS314" s="802"/>
      <c r="WT314" s="802"/>
      <c r="WU314" s="802"/>
      <c r="WV314" s="802"/>
      <c r="WW314" s="802"/>
      <c r="WX314" s="802"/>
      <c r="WY314" s="802"/>
      <c r="WZ314" s="802"/>
      <c r="XA314" s="802"/>
      <c r="XB314" s="802"/>
      <c r="XC314" s="802"/>
      <c r="XD314" s="802"/>
      <c r="XE314" s="802"/>
      <c r="XF314" s="802"/>
      <c r="XG314" s="802"/>
      <c r="XH314" s="802"/>
      <c r="XI314" s="802"/>
      <c r="XJ314" s="802"/>
      <c r="XK314" s="802"/>
      <c r="XL314" s="802"/>
      <c r="XM314" s="802"/>
      <c r="XN314" s="802"/>
      <c r="XO314" s="802"/>
      <c r="XP314" s="802"/>
      <c r="XQ314" s="802"/>
      <c r="XR314" s="802"/>
      <c r="XS314" s="802"/>
      <c r="XT314" s="802"/>
      <c r="XU314" s="802"/>
      <c r="XV314" s="802"/>
      <c r="XW314" s="802"/>
      <c r="XX314" s="802"/>
      <c r="XY314" s="802"/>
      <c r="XZ314" s="802"/>
      <c r="YA314" s="802"/>
      <c r="YB314" s="802"/>
      <c r="YC314" s="802"/>
      <c r="YD314" s="802"/>
      <c r="YE314" s="802"/>
      <c r="YF314" s="802"/>
      <c r="YG314" s="802"/>
      <c r="YH314" s="802"/>
      <c r="YI314" s="802"/>
      <c r="YJ314" s="802"/>
      <c r="YK314" s="802"/>
      <c r="YL314" s="802"/>
      <c r="YM314" s="802"/>
      <c r="YN314" s="802"/>
      <c r="YO314" s="802"/>
      <c r="YP314" s="802"/>
      <c r="YQ314" s="802"/>
      <c r="YR314" s="802"/>
      <c r="YS314" s="802"/>
      <c r="YT314" s="802"/>
      <c r="YU314" s="802"/>
      <c r="YV314" s="802"/>
      <c r="YW314" s="802"/>
      <c r="YX314" s="802"/>
      <c r="YY314" s="802"/>
      <c r="YZ314" s="802"/>
      <c r="ZA314" s="802"/>
      <c r="ZB314" s="802"/>
      <c r="ZC314" s="802"/>
      <c r="ZD314" s="802"/>
      <c r="ZE314" s="802"/>
      <c r="ZF314" s="802"/>
      <c r="ZG314" s="802"/>
      <c r="ZH314" s="802"/>
      <c r="ZI314" s="802"/>
      <c r="ZJ314" s="802"/>
      <c r="ZK314" s="802"/>
      <c r="ZL314" s="802"/>
      <c r="ZM314" s="802"/>
      <c r="ZN314" s="802"/>
      <c r="ZO314" s="802"/>
      <c r="ZP314" s="802"/>
      <c r="ZQ314" s="802"/>
      <c r="ZR314" s="802"/>
      <c r="ZS314" s="802"/>
      <c r="ZT314" s="802"/>
      <c r="ZU314" s="802"/>
      <c r="ZV314" s="802"/>
      <c r="ZW314" s="802"/>
      <c r="ZX314" s="802"/>
      <c r="ZY314" s="802"/>
      <c r="ZZ314" s="802"/>
      <c r="AAA314" s="802"/>
      <c r="AAB314" s="802"/>
      <c r="AAC314" s="802"/>
      <c r="AAD314" s="802"/>
      <c r="AAE314" s="802"/>
      <c r="AAF314" s="802"/>
      <c r="AAG314" s="802"/>
      <c r="AAH314" s="802"/>
      <c r="AAI314" s="802"/>
      <c r="AAJ314" s="802"/>
      <c r="AAK314" s="802"/>
      <c r="AAL314" s="802"/>
      <c r="AAM314" s="802"/>
      <c r="AAN314" s="802"/>
      <c r="AAO314" s="802"/>
      <c r="AAP314" s="802"/>
      <c r="AAQ314" s="802"/>
      <c r="AAR314" s="802"/>
      <c r="AAS314" s="802"/>
      <c r="AAT314" s="802"/>
      <c r="AAU314" s="802"/>
      <c r="AAV314" s="802"/>
      <c r="AAW314" s="802"/>
      <c r="AAX314" s="802"/>
      <c r="AAY314" s="802"/>
      <c r="AAZ314" s="802"/>
      <c r="ABA314" s="802"/>
      <c r="ABB314" s="802"/>
      <c r="ABC314" s="802"/>
      <c r="ABD314" s="802"/>
      <c r="ABE314" s="802"/>
      <c r="ABF314" s="802"/>
      <c r="ABG314" s="802"/>
      <c r="ABH314" s="802"/>
      <c r="ABI314" s="802"/>
      <c r="ABJ314" s="802"/>
      <c r="ABK314" s="802"/>
      <c r="ABL314" s="802"/>
      <c r="ABM314" s="802"/>
      <c r="ABN314" s="802"/>
      <c r="ABO314" s="802"/>
      <c r="ABP314" s="802"/>
      <c r="ABQ314" s="802"/>
      <c r="ABR314" s="802"/>
      <c r="ABS314" s="802"/>
      <c r="ABT314" s="802"/>
      <c r="ABU314" s="802"/>
      <c r="ABV314" s="802"/>
      <c r="ABW314" s="802"/>
      <c r="ABX314" s="802"/>
      <c r="ABY314" s="802"/>
      <c r="ABZ314" s="802"/>
      <c r="ACA314" s="802"/>
      <c r="ACB314" s="802"/>
      <c r="ACC314" s="802"/>
      <c r="ACD314" s="802"/>
      <c r="ACE314" s="802"/>
      <c r="ACF314" s="802"/>
      <c r="ACG314" s="802"/>
      <c r="ACH314" s="802"/>
      <c r="ACI314" s="802"/>
      <c r="ACJ314" s="802"/>
      <c r="ACK314" s="802"/>
      <c r="ACL314" s="802"/>
      <c r="ACM314" s="802"/>
      <c r="ACN314" s="802"/>
      <c r="ACO314" s="802"/>
      <c r="ACP314" s="802"/>
      <c r="ACQ314" s="802"/>
      <c r="ACR314" s="802"/>
      <c r="ACS314" s="802"/>
      <c r="ACT314" s="802"/>
      <c r="ACU314" s="802"/>
      <c r="ACV314" s="802"/>
      <c r="ACW314" s="802"/>
      <c r="ACX314" s="802"/>
      <c r="ACY314" s="802"/>
      <c r="ACZ314" s="802"/>
      <c r="ADA314" s="802"/>
      <c r="ADB314" s="802"/>
      <c r="ADC314" s="802"/>
      <c r="ADD314" s="802"/>
      <c r="ADE314" s="802"/>
      <c r="ADF314" s="802"/>
      <c r="ADG314" s="802"/>
      <c r="ADH314" s="802"/>
      <c r="ADI314" s="802"/>
      <c r="ADJ314" s="802"/>
      <c r="ADK314" s="802"/>
      <c r="ADL314" s="802"/>
      <c r="ADM314" s="802"/>
      <c r="ADN314" s="802"/>
      <c r="ADO314" s="802"/>
      <c r="ADP314" s="802"/>
      <c r="ADQ314" s="802"/>
      <c r="ADR314" s="802"/>
      <c r="ADS314" s="802"/>
      <c r="ADT314" s="802"/>
      <c r="ADU314" s="802"/>
      <c r="ADV314" s="802"/>
      <c r="ADW314" s="802"/>
      <c r="ADX314" s="802"/>
      <c r="ADY314" s="802"/>
      <c r="ADZ314" s="802"/>
      <c r="AEA314" s="802"/>
      <c r="AEB314" s="802"/>
      <c r="AEC314" s="802"/>
      <c r="AED314" s="802"/>
      <c r="AEE314" s="802"/>
      <c r="AEF314" s="802"/>
      <c r="AEG314" s="802"/>
      <c r="AEH314" s="802"/>
      <c r="AEI314" s="802"/>
      <c r="AEJ314" s="802"/>
      <c r="AEK314" s="802"/>
      <c r="AEL314" s="802"/>
      <c r="AEM314" s="802"/>
      <c r="AEN314" s="802"/>
      <c r="AEO314" s="802"/>
      <c r="AEP314" s="802"/>
      <c r="AEQ314" s="802"/>
      <c r="AER314" s="802"/>
      <c r="AES314" s="802"/>
      <c r="AET314" s="802"/>
      <c r="AEU314" s="802"/>
      <c r="AEV314" s="802"/>
      <c r="AEW314" s="802"/>
      <c r="AEX314" s="802"/>
      <c r="AEY314" s="802"/>
      <c r="AEZ314" s="802"/>
      <c r="AFA314" s="802"/>
      <c r="AFB314" s="802"/>
      <c r="AFC314" s="802"/>
      <c r="AFD314" s="802"/>
      <c r="AFE314" s="802"/>
      <c r="AFF314" s="802"/>
      <c r="AFG314" s="802"/>
      <c r="AFH314" s="802"/>
      <c r="AFI314" s="802"/>
      <c r="AFJ314" s="802"/>
      <c r="AFK314" s="802"/>
      <c r="AFL314" s="802"/>
      <c r="AFM314" s="802"/>
      <c r="AFN314" s="802"/>
      <c r="AFO314" s="802"/>
      <c r="AFP314" s="802"/>
      <c r="AFQ314" s="802"/>
      <c r="AFR314" s="802"/>
      <c r="AFS314" s="802"/>
      <c r="AFT314" s="802"/>
      <c r="AFU314" s="802"/>
      <c r="AFV314" s="802"/>
      <c r="AFW314" s="802"/>
      <c r="AFX314" s="802"/>
      <c r="AFY314" s="802"/>
      <c r="AFZ314" s="802"/>
      <c r="AGA314" s="802"/>
      <c r="AGB314" s="802"/>
      <c r="AGC314" s="802"/>
      <c r="AGD314" s="802"/>
      <c r="AGE314" s="802"/>
      <c r="AGF314" s="802"/>
      <c r="AGG314" s="802"/>
      <c r="AGH314" s="802"/>
      <c r="AGI314" s="802"/>
      <c r="AGJ314" s="802"/>
      <c r="AGK314" s="802"/>
      <c r="AGL314" s="802"/>
      <c r="AGM314" s="802"/>
      <c r="AGN314" s="802"/>
      <c r="AGO314" s="802"/>
      <c r="AGP314" s="802"/>
      <c r="AGQ314" s="802"/>
      <c r="AGR314" s="802"/>
      <c r="AGS314" s="802"/>
      <c r="AGT314" s="802"/>
      <c r="AGU314" s="802"/>
      <c r="AGV314" s="802"/>
      <c r="AGW314" s="802"/>
      <c r="AGX314" s="802"/>
      <c r="AGY314" s="802"/>
      <c r="AGZ314" s="802"/>
      <c r="AHA314" s="802"/>
      <c r="AHB314" s="802"/>
      <c r="AHC314" s="802"/>
      <c r="AHD314" s="802"/>
      <c r="AHE314" s="802"/>
      <c r="AHF314" s="802"/>
      <c r="AHG314" s="802"/>
      <c r="AHH314" s="802"/>
      <c r="AHI314" s="802"/>
      <c r="AHJ314" s="802"/>
      <c r="AHK314" s="802"/>
      <c r="AHL314" s="802"/>
      <c r="AHM314" s="802"/>
      <c r="AHN314" s="802"/>
      <c r="AHO314" s="802"/>
      <c r="AHP314" s="802"/>
      <c r="AHQ314" s="802"/>
      <c r="AHR314" s="802"/>
      <c r="AHS314" s="802"/>
      <c r="AHT314" s="802"/>
      <c r="AHU314" s="802"/>
      <c r="AHV314" s="802"/>
      <c r="AHW314" s="802"/>
      <c r="AHX314" s="802"/>
      <c r="AHY314" s="802"/>
      <c r="AHZ314" s="802"/>
      <c r="AIA314" s="802"/>
      <c r="AIB314" s="802"/>
      <c r="AIC314" s="802"/>
      <c r="AID314" s="802"/>
      <c r="AIE314" s="802"/>
      <c r="AIF314" s="802"/>
      <c r="AIG314" s="802"/>
      <c r="AIH314" s="802"/>
      <c r="AII314" s="802"/>
      <c r="AIJ314" s="802"/>
      <c r="AQE314" s="802"/>
      <c r="AQF314" s="802"/>
      <c r="AQG314" s="802"/>
      <c r="AQH314" s="802"/>
      <c r="AQI314" s="802"/>
      <c r="AQJ314" s="802"/>
      <c r="AQK314" s="802"/>
      <c r="AQL314" s="802"/>
      <c r="AQM314" s="802"/>
      <c r="AQN314" s="802"/>
      <c r="AQO314" s="802"/>
      <c r="AQP314" s="802"/>
      <c r="AQQ314" s="802"/>
      <c r="AQR314" s="802"/>
      <c r="AQS314" s="802"/>
      <c r="AQT314" s="802"/>
      <c r="AQU314" s="802"/>
      <c r="AQV314" s="802"/>
      <c r="AQW314" s="802"/>
      <c r="AQX314" s="802"/>
      <c r="AQY314" s="802"/>
      <c r="AQZ314" s="802"/>
      <c r="ARA314" s="802"/>
      <c r="ARB314" s="802"/>
      <c r="ARC314" s="802"/>
      <c r="ARD314" s="802"/>
      <c r="ARE314" s="802"/>
      <c r="ARF314" s="802"/>
      <c r="ARG314" s="802"/>
      <c r="ARH314" s="802"/>
      <c r="ARI314" s="802"/>
      <c r="ARJ314" s="802"/>
      <c r="ARK314" s="802"/>
      <c r="ARL314" s="802"/>
      <c r="ARM314" s="802"/>
      <c r="ARN314" s="802"/>
      <c r="ARO314" s="802"/>
      <c r="ARP314" s="802"/>
      <c r="ARQ314" s="802"/>
      <c r="ARR314" s="802"/>
      <c r="ARS314" s="802"/>
      <c r="ART314" s="802"/>
      <c r="ARU314" s="802"/>
      <c r="ARV314" s="802"/>
      <c r="ARW314" s="802"/>
      <c r="ARX314" s="802"/>
      <c r="ARY314" s="802"/>
      <c r="ARZ314" s="802"/>
      <c r="ASA314" s="802"/>
      <c r="ASB314" s="802"/>
      <c r="ASC314" s="802"/>
      <c r="ASD314" s="802"/>
      <c r="ASE314" s="802"/>
      <c r="ASF314" s="802"/>
      <c r="ASG314" s="802"/>
      <c r="ASH314" s="802"/>
      <c r="ASI314" s="802"/>
      <c r="ASJ314" s="802"/>
      <c r="ASK314" s="802"/>
      <c r="ASL314" s="802"/>
      <c r="ATP314" s="802"/>
      <c r="ATQ314" s="802"/>
      <c r="ATR314" s="802"/>
      <c r="ATS314" s="802"/>
      <c r="ATT314" s="802"/>
      <c r="ATU314" s="802"/>
      <c r="ATV314" s="802"/>
      <c r="ATW314" s="802"/>
      <c r="ATX314" s="802"/>
      <c r="ATY314" s="802"/>
      <c r="ATZ314" s="802"/>
      <c r="AUA314" s="802"/>
      <c r="AUB314" s="802"/>
      <c r="AUC314" s="802"/>
      <c r="AUD314" s="802"/>
      <c r="AUE314" s="802"/>
      <c r="AUF314" s="802"/>
      <c r="AUG314" s="802"/>
      <c r="AUH314" s="802"/>
      <c r="AUI314" s="802"/>
      <c r="AUJ314" s="802"/>
      <c r="AUK314" s="802"/>
      <c r="AUL314" s="802"/>
      <c r="AUM314" s="802"/>
      <c r="AUN314" s="802"/>
      <c r="AUO314" s="802"/>
      <c r="AUP314" s="801"/>
      <c r="AUQ314" s="802"/>
      <c r="AUR314" s="801"/>
      <c r="AUS314" s="802"/>
      <c r="AUT314" s="801"/>
      <c r="AUU314" s="802"/>
      <c r="AUV314" s="802"/>
      <c r="AUW314" s="802"/>
      <c r="AUX314" s="802"/>
      <c r="AUY314" s="802"/>
      <c r="AUZ314" s="802"/>
      <c r="AVA314" s="802"/>
      <c r="AVB314" s="802"/>
      <c r="AVC314" s="802"/>
      <c r="AVD314" s="802"/>
      <c r="AVE314" s="802"/>
      <c r="AVF314" s="802"/>
      <c r="AVG314" s="802"/>
      <c r="AVH314" s="802"/>
      <c r="AVI314" s="802"/>
      <c r="AVJ314" s="808"/>
      <c r="AVK314" s="808"/>
      <c r="AVL314" s="808"/>
      <c r="AVM314" s="808"/>
      <c r="AVN314" s="808"/>
      <c r="AVO314" s="808"/>
      <c r="AVP314" s="808"/>
      <c r="AVQ314" s="808"/>
      <c r="AVR314" s="808"/>
      <c r="AVS314" s="808"/>
      <c r="AVT314" s="808"/>
      <c r="AVU314" s="809"/>
      <c r="AVV314" s="809"/>
      <c r="AVW314" s="809"/>
      <c r="AVX314" s="809"/>
      <c r="AVY314" s="809"/>
      <c r="AVZ314" s="809"/>
      <c r="AWA314" s="809"/>
      <c r="AWB314" s="809"/>
      <c r="AWC314" s="809"/>
      <c r="AWD314" s="809"/>
      <c r="AWE314" s="809"/>
      <c r="AWF314" s="809"/>
      <c r="AWG314" s="809"/>
      <c r="AWH314" s="809"/>
      <c r="AWI314" s="809"/>
      <c r="AWJ314" s="809"/>
      <c r="AWK314" s="809"/>
      <c r="AWL314" s="809"/>
      <c r="AWM314" s="809"/>
      <c r="AWN314" s="809"/>
      <c r="AWO314" s="809"/>
      <c r="AWP314" s="809"/>
      <c r="AWQ314" s="809"/>
      <c r="AWR314" s="808"/>
      <c r="AWS314" s="761"/>
      <c r="AWT314" s="808"/>
      <c r="AWU314" s="809"/>
      <c r="AWV314" s="809"/>
      <c r="AWW314" s="809"/>
      <c r="AWX314" s="809"/>
      <c r="AWY314" s="809"/>
      <c r="AWZ314" s="809"/>
      <c r="AXA314" s="809"/>
      <c r="AXB314" s="809"/>
      <c r="AXC314" s="809"/>
      <c r="AXD314" s="809"/>
      <c r="AXE314" s="809"/>
      <c r="AXF314" s="809"/>
      <c r="AXG314" s="809"/>
      <c r="AXH314" s="809"/>
      <c r="AXI314" s="809"/>
      <c r="AXJ314" s="809"/>
      <c r="AXK314" s="809"/>
      <c r="AXL314" s="809"/>
      <c r="AXM314" s="809"/>
      <c r="AXN314" s="809"/>
      <c r="AXO314" s="809"/>
      <c r="AXP314" s="809"/>
      <c r="AXQ314" s="809"/>
      <c r="AXR314" s="809"/>
      <c r="AXS314" s="809"/>
      <c r="AXT314" s="809"/>
      <c r="AXU314" s="809"/>
      <c r="AXV314" s="809"/>
      <c r="AXW314" s="809"/>
      <c r="AXX314" s="809"/>
      <c r="AXY314" s="809"/>
      <c r="AXZ314" s="809"/>
      <c r="AYA314" s="809"/>
      <c r="AYB314" s="809"/>
      <c r="AYC314" s="809"/>
      <c r="AYD314" s="808"/>
      <c r="AYE314" s="808"/>
      <c r="AYF314" s="809"/>
      <c r="AYG314" s="808"/>
      <c r="AYH314" s="810"/>
      <c r="AYI314" s="810"/>
      <c r="AYJ314" s="810"/>
      <c r="AYK314" s="810"/>
      <c r="AYL314" s="810"/>
      <c r="AYM314" s="810"/>
      <c r="AYN314" s="810"/>
      <c r="AYO314" s="810"/>
      <c r="AYP314" s="810"/>
      <c r="AYQ314" s="810"/>
      <c r="AYR314" s="810"/>
      <c r="AYS314" s="810"/>
      <c r="AYT314" s="810"/>
      <c r="AYU314" s="810"/>
      <c r="AYV314" s="810"/>
      <c r="AYW314" s="810"/>
      <c r="AYX314" s="810"/>
      <c r="AYY314" s="810"/>
      <c r="AYZ314" s="810"/>
      <c r="AZA314" s="810"/>
      <c r="AZB314" s="810"/>
      <c r="AZC314" s="810"/>
      <c r="AZD314" s="810"/>
      <c r="AZE314" s="810"/>
      <c r="AZF314" s="810"/>
      <c r="AZG314" s="810"/>
      <c r="AZH314" s="810"/>
      <c r="AZI314" s="810"/>
      <c r="AZJ314" s="810"/>
      <c r="AZK314" s="810"/>
      <c r="AZL314" s="810"/>
      <c r="AZM314" s="810"/>
      <c r="AZN314" s="810"/>
      <c r="AZO314" s="810"/>
      <c r="AZP314" s="809"/>
      <c r="AZQ314" s="802"/>
      <c r="AZR314" s="802"/>
      <c r="AZS314" s="802"/>
    </row>
    <row r="315" spans="45:920 1123:1371" s="793" customFormat="1" ht="13.5">
      <c r="AS315" s="802"/>
      <c r="AT315" s="802"/>
      <c r="AU315" s="802"/>
      <c r="AV315" s="802"/>
      <c r="AW315" s="802"/>
      <c r="AX315" s="802"/>
      <c r="AY315" s="802"/>
      <c r="AZ315" s="802"/>
      <c r="BA315" s="802"/>
      <c r="BB315" s="802"/>
      <c r="BC315" s="802"/>
      <c r="BD315" s="802"/>
      <c r="BE315" s="802"/>
      <c r="BF315" s="802"/>
      <c r="BG315" s="802"/>
      <c r="BH315" s="802"/>
      <c r="BI315" s="802"/>
      <c r="BJ315" s="802"/>
      <c r="BK315" s="802"/>
      <c r="BL315" s="802"/>
      <c r="BM315" s="802"/>
      <c r="BN315" s="802"/>
      <c r="BO315" s="802"/>
      <c r="BP315" s="802"/>
      <c r="BQ315" s="802"/>
      <c r="BR315" s="802"/>
      <c r="BS315" s="802"/>
      <c r="BT315" s="802"/>
      <c r="BU315" s="802"/>
      <c r="BV315" s="802"/>
      <c r="BW315" s="802"/>
      <c r="BX315" s="802"/>
      <c r="BY315" s="802"/>
      <c r="BZ315" s="802"/>
      <c r="CA315" s="802"/>
      <c r="CB315" s="802"/>
      <c r="CC315" s="802"/>
      <c r="CD315" s="802"/>
      <c r="CE315" s="802"/>
      <c r="CF315" s="802"/>
      <c r="CG315" s="802"/>
      <c r="CH315" s="802"/>
      <c r="CI315" s="802"/>
      <c r="CJ315" s="802"/>
      <c r="CK315" s="802"/>
      <c r="CL315" s="802"/>
      <c r="CM315" s="802"/>
      <c r="CN315" s="802"/>
      <c r="CO315" s="802"/>
      <c r="CP315" s="802"/>
      <c r="CQ315" s="802"/>
      <c r="CR315" s="802"/>
      <c r="CS315" s="802"/>
      <c r="CT315" s="802"/>
      <c r="CU315" s="802"/>
      <c r="CV315" s="802"/>
      <c r="CW315" s="802"/>
      <c r="CX315" s="802"/>
      <c r="CY315" s="802"/>
      <c r="CZ315" s="802"/>
      <c r="DA315" s="802"/>
      <c r="DB315" s="802"/>
      <c r="DC315" s="802"/>
      <c r="DD315" s="802"/>
      <c r="DE315" s="802"/>
      <c r="DF315" s="802"/>
      <c r="DG315" s="802"/>
      <c r="DH315" s="802"/>
      <c r="DI315" s="802"/>
      <c r="DJ315" s="802"/>
      <c r="DK315" s="802"/>
      <c r="DL315" s="802"/>
      <c r="DM315" s="802"/>
      <c r="DN315" s="802"/>
      <c r="DO315" s="802"/>
      <c r="DP315" s="802"/>
      <c r="DQ315" s="802"/>
      <c r="DR315" s="802"/>
      <c r="DS315" s="802"/>
      <c r="DT315" s="802"/>
      <c r="DU315" s="802"/>
      <c r="DV315" s="802"/>
      <c r="DW315" s="802"/>
      <c r="DX315" s="802"/>
      <c r="DY315" s="802"/>
      <c r="DZ315" s="802"/>
      <c r="EA315" s="802"/>
      <c r="EB315" s="802"/>
      <c r="EC315" s="802"/>
      <c r="ED315" s="802"/>
      <c r="EE315" s="802"/>
      <c r="EF315" s="802"/>
      <c r="EG315" s="802"/>
      <c r="EH315" s="802"/>
      <c r="EI315" s="802"/>
      <c r="EJ315" s="802"/>
      <c r="EK315" s="802"/>
      <c r="EL315" s="802"/>
      <c r="EM315" s="802"/>
      <c r="EN315" s="802"/>
      <c r="EO315" s="802"/>
      <c r="EP315" s="802"/>
      <c r="EQ315" s="802"/>
      <c r="ER315" s="802"/>
      <c r="ES315" s="802"/>
      <c r="ET315" s="802"/>
      <c r="EU315" s="802"/>
      <c r="EV315" s="802"/>
      <c r="EW315" s="802"/>
      <c r="EX315" s="802"/>
      <c r="EY315" s="802"/>
      <c r="EZ315" s="802"/>
      <c r="FA315" s="802"/>
      <c r="FB315" s="802"/>
      <c r="FC315" s="802"/>
      <c r="FD315" s="802"/>
      <c r="FE315" s="802"/>
      <c r="FF315" s="802"/>
      <c r="FG315" s="802"/>
      <c r="FH315" s="802"/>
      <c r="FI315" s="802"/>
      <c r="FJ315" s="802"/>
      <c r="FK315" s="802"/>
      <c r="FL315" s="802"/>
      <c r="FM315" s="802"/>
      <c r="FN315" s="802"/>
      <c r="FO315" s="802"/>
      <c r="FP315" s="802"/>
      <c r="FQ315" s="802"/>
      <c r="FR315" s="802"/>
      <c r="FS315" s="802"/>
      <c r="FT315" s="802"/>
      <c r="FU315" s="802"/>
      <c r="FV315" s="802"/>
      <c r="FW315" s="802"/>
      <c r="FX315" s="802"/>
      <c r="FY315" s="802"/>
      <c r="FZ315" s="802"/>
      <c r="GA315" s="802"/>
      <c r="GB315" s="802"/>
      <c r="GC315" s="802"/>
      <c r="GD315" s="802"/>
      <c r="GE315" s="802"/>
      <c r="GF315" s="802"/>
      <c r="GG315" s="802"/>
      <c r="GH315" s="802"/>
      <c r="GI315" s="802"/>
      <c r="GJ315" s="802"/>
      <c r="GK315" s="802"/>
      <c r="GL315" s="802"/>
      <c r="GM315" s="802"/>
      <c r="GN315" s="802"/>
      <c r="GO315" s="802"/>
      <c r="GP315" s="802"/>
      <c r="GQ315" s="802"/>
      <c r="GR315" s="802"/>
      <c r="GS315" s="802"/>
      <c r="GT315" s="802"/>
      <c r="GU315" s="802"/>
      <c r="GV315" s="802"/>
      <c r="GW315" s="802"/>
      <c r="GX315" s="802"/>
      <c r="GY315" s="802"/>
      <c r="GZ315" s="802"/>
      <c r="HA315" s="802"/>
      <c r="HB315" s="802"/>
      <c r="HC315" s="802"/>
      <c r="HD315" s="802"/>
      <c r="HE315" s="802"/>
      <c r="HF315" s="802"/>
      <c r="HG315" s="802"/>
      <c r="HH315" s="802"/>
      <c r="HI315" s="802"/>
      <c r="HJ315" s="802"/>
      <c r="HK315" s="802"/>
      <c r="HL315" s="802"/>
      <c r="HM315" s="802"/>
      <c r="HN315" s="802"/>
      <c r="HO315" s="802"/>
      <c r="HP315" s="802"/>
      <c r="HQ315" s="802"/>
      <c r="HR315" s="802"/>
      <c r="HS315" s="802"/>
      <c r="HT315" s="802"/>
      <c r="HU315" s="802"/>
      <c r="HV315" s="802"/>
      <c r="HW315" s="802"/>
      <c r="HX315" s="802"/>
      <c r="HY315" s="802"/>
      <c r="HZ315" s="802"/>
      <c r="IA315" s="802"/>
      <c r="IB315" s="802"/>
      <c r="IC315" s="802"/>
      <c r="ID315" s="802"/>
      <c r="IE315" s="802"/>
      <c r="IF315" s="802"/>
      <c r="IG315" s="802"/>
      <c r="IH315" s="802"/>
      <c r="II315" s="802"/>
      <c r="IJ315" s="802"/>
      <c r="IK315" s="802"/>
      <c r="IL315" s="802"/>
      <c r="IM315" s="802"/>
      <c r="IN315" s="802"/>
      <c r="IO315" s="802"/>
      <c r="IP315" s="802"/>
      <c r="IQ315" s="802"/>
      <c r="IR315" s="802"/>
      <c r="IS315" s="802"/>
      <c r="IT315" s="802"/>
      <c r="IU315" s="802"/>
      <c r="IV315" s="802"/>
      <c r="IW315" s="802"/>
      <c r="IX315" s="802"/>
      <c r="IY315" s="802"/>
      <c r="IZ315" s="802"/>
      <c r="JA315" s="802"/>
      <c r="JB315" s="802"/>
      <c r="JC315" s="802"/>
      <c r="JD315" s="802"/>
      <c r="JE315" s="802"/>
      <c r="JF315" s="802"/>
      <c r="JG315" s="802"/>
      <c r="JH315" s="802"/>
      <c r="JI315" s="802"/>
      <c r="JJ315" s="802"/>
      <c r="JK315" s="802"/>
      <c r="JL315" s="802"/>
      <c r="JM315" s="802"/>
      <c r="JN315" s="802"/>
      <c r="JO315" s="802"/>
      <c r="JP315" s="802"/>
      <c r="JQ315" s="802"/>
      <c r="JR315" s="802"/>
      <c r="JS315" s="802"/>
      <c r="JT315" s="802"/>
      <c r="JU315" s="802"/>
      <c r="JV315" s="802"/>
      <c r="JW315" s="802"/>
      <c r="JX315" s="802"/>
      <c r="JY315" s="802"/>
      <c r="JZ315" s="802"/>
      <c r="KA315" s="802"/>
      <c r="KB315" s="802"/>
      <c r="KC315" s="802"/>
      <c r="KD315" s="802"/>
      <c r="KE315" s="802"/>
      <c r="KF315" s="802"/>
      <c r="KG315" s="802"/>
      <c r="KH315" s="802"/>
      <c r="KI315" s="802"/>
      <c r="KJ315" s="802"/>
      <c r="KK315" s="802"/>
      <c r="KL315" s="802"/>
      <c r="KM315" s="802"/>
      <c r="KN315" s="802"/>
      <c r="KO315" s="802"/>
      <c r="KP315" s="802"/>
      <c r="KQ315" s="802"/>
      <c r="KR315" s="802"/>
      <c r="KS315" s="802"/>
      <c r="KT315" s="802"/>
      <c r="KU315" s="802"/>
      <c r="KV315" s="802"/>
      <c r="KW315" s="802"/>
      <c r="KX315" s="802"/>
      <c r="KY315" s="802"/>
      <c r="KZ315" s="802"/>
      <c r="LA315" s="802"/>
      <c r="LB315" s="802"/>
      <c r="LC315" s="802"/>
      <c r="LD315" s="802"/>
      <c r="LE315" s="802"/>
      <c r="LF315" s="802"/>
      <c r="LG315" s="802"/>
      <c r="LH315" s="802"/>
      <c r="LI315" s="802"/>
      <c r="LJ315" s="802"/>
      <c r="LK315" s="802"/>
      <c r="LL315" s="802"/>
      <c r="LM315" s="802"/>
      <c r="LN315" s="802"/>
      <c r="LO315" s="802"/>
      <c r="LP315" s="802"/>
      <c r="LQ315" s="802"/>
      <c r="LR315" s="802"/>
      <c r="LS315" s="802"/>
      <c r="LT315" s="802"/>
      <c r="LU315" s="802"/>
      <c r="LV315" s="802"/>
      <c r="LW315" s="802"/>
      <c r="LX315" s="802"/>
      <c r="LY315" s="802"/>
      <c r="LZ315" s="802"/>
      <c r="MA315" s="802"/>
      <c r="MB315" s="802"/>
      <c r="MC315" s="802"/>
      <c r="MD315" s="802"/>
      <c r="ME315" s="802"/>
      <c r="MF315" s="802"/>
      <c r="MG315" s="802"/>
      <c r="MH315" s="802"/>
      <c r="MI315" s="802"/>
      <c r="MJ315" s="802"/>
      <c r="MK315" s="802"/>
      <c r="ML315" s="802"/>
      <c r="MM315" s="802"/>
      <c r="MN315" s="802"/>
      <c r="MO315" s="802"/>
      <c r="MP315" s="802"/>
      <c r="MQ315" s="802"/>
      <c r="MR315" s="802"/>
      <c r="MS315" s="802"/>
      <c r="MT315" s="802"/>
      <c r="MU315" s="802"/>
      <c r="MV315" s="802"/>
      <c r="MW315" s="802"/>
      <c r="MX315" s="802"/>
      <c r="MY315" s="802"/>
      <c r="MZ315" s="802"/>
      <c r="NA315" s="802"/>
      <c r="NB315" s="802"/>
      <c r="NC315" s="802"/>
      <c r="ND315" s="802"/>
      <c r="NE315" s="802"/>
      <c r="NF315" s="802"/>
      <c r="NG315" s="802"/>
      <c r="NH315" s="802"/>
      <c r="NI315" s="802"/>
      <c r="NJ315" s="802"/>
      <c r="NK315" s="802"/>
      <c r="NL315" s="802"/>
      <c r="NM315" s="802"/>
      <c r="NN315" s="802"/>
      <c r="NO315" s="802"/>
      <c r="NP315" s="802"/>
      <c r="NQ315" s="802"/>
      <c r="NR315" s="802"/>
      <c r="NS315" s="802"/>
      <c r="NT315" s="802"/>
      <c r="NU315" s="802"/>
      <c r="NV315" s="802"/>
      <c r="NW315" s="802"/>
      <c r="NX315" s="802"/>
      <c r="NY315" s="802"/>
      <c r="NZ315" s="802"/>
      <c r="OA315" s="802"/>
      <c r="OB315" s="802"/>
      <c r="OC315" s="802"/>
      <c r="OD315" s="802"/>
      <c r="OE315" s="802"/>
      <c r="OF315" s="802"/>
      <c r="OG315" s="802"/>
      <c r="OH315" s="802"/>
      <c r="OI315" s="802"/>
      <c r="OJ315" s="802"/>
      <c r="OK315" s="802"/>
      <c r="OL315" s="802"/>
      <c r="OM315" s="802"/>
      <c r="ON315" s="802"/>
      <c r="OO315" s="802"/>
      <c r="OP315" s="802"/>
      <c r="OQ315" s="802"/>
      <c r="OR315" s="802"/>
      <c r="OS315" s="802"/>
      <c r="OT315" s="802"/>
      <c r="OU315" s="802"/>
      <c r="OV315" s="802"/>
      <c r="OW315" s="802"/>
      <c r="OX315" s="802"/>
      <c r="OY315" s="802"/>
      <c r="OZ315" s="802"/>
      <c r="PA315" s="802"/>
      <c r="PB315" s="802"/>
      <c r="PC315" s="802"/>
      <c r="PD315" s="802"/>
      <c r="PE315" s="802"/>
      <c r="PF315" s="802"/>
      <c r="PG315" s="802"/>
      <c r="PH315" s="802"/>
      <c r="PI315" s="802"/>
      <c r="PJ315" s="802"/>
      <c r="PK315" s="802"/>
      <c r="PL315" s="802"/>
      <c r="PM315" s="802"/>
      <c r="PN315" s="802"/>
      <c r="PO315" s="802"/>
      <c r="PP315" s="802"/>
      <c r="PQ315" s="802"/>
      <c r="PR315" s="802"/>
      <c r="PS315" s="802"/>
      <c r="PT315" s="802"/>
      <c r="PU315" s="802"/>
      <c r="PV315" s="802"/>
      <c r="PW315" s="802"/>
      <c r="PX315" s="802"/>
      <c r="PY315" s="802"/>
      <c r="PZ315" s="802"/>
      <c r="QA315" s="802"/>
      <c r="QB315" s="802"/>
      <c r="QC315" s="802"/>
      <c r="QD315" s="802"/>
      <c r="QE315" s="802"/>
      <c r="QF315" s="802"/>
      <c r="QG315" s="802"/>
      <c r="QH315" s="802"/>
      <c r="QI315" s="802"/>
      <c r="QJ315" s="802"/>
      <c r="QK315" s="802"/>
      <c r="QL315" s="802"/>
      <c r="QM315" s="802"/>
      <c r="QN315" s="802"/>
      <c r="QO315" s="802"/>
      <c r="QP315" s="802"/>
      <c r="QQ315" s="802"/>
      <c r="QR315" s="802"/>
      <c r="QS315" s="802"/>
      <c r="QT315" s="802"/>
      <c r="QU315" s="802"/>
      <c r="QV315" s="802"/>
      <c r="QW315" s="802"/>
      <c r="QX315" s="802"/>
      <c r="QY315" s="802"/>
      <c r="QZ315" s="802"/>
      <c r="RA315" s="802"/>
      <c r="RB315" s="802"/>
      <c r="RC315" s="802"/>
      <c r="RD315" s="802"/>
      <c r="RE315" s="802"/>
      <c r="RF315" s="802"/>
      <c r="RG315" s="802"/>
      <c r="RH315" s="802"/>
      <c r="RI315" s="802"/>
      <c r="RJ315" s="802"/>
      <c r="RK315" s="802"/>
      <c r="RL315" s="802"/>
      <c r="RM315" s="802"/>
      <c r="RN315" s="802"/>
      <c r="RO315" s="802"/>
      <c r="RP315" s="802"/>
      <c r="RQ315" s="802"/>
      <c r="RR315" s="802"/>
      <c r="RS315" s="802"/>
      <c r="RT315" s="802"/>
      <c r="RU315" s="802"/>
      <c r="RV315" s="802"/>
      <c r="RW315" s="802"/>
      <c r="RX315" s="802"/>
      <c r="RY315" s="802"/>
      <c r="RZ315" s="802"/>
      <c r="SA315" s="802"/>
      <c r="SB315" s="802"/>
      <c r="SC315" s="802"/>
      <c r="SD315" s="802"/>
      <c r="SE315" s="802"/>
      <c r="SF315" s="802"/>
      <c r="SG315" s="802"/>
      <c r="SH315" s="802"/>
      <c r="SI315" s="802"/>
      <c r="SJ315" s="802"/>
      <c r="SK315" s="802"/>
      <c r="SL315" s="802"/>
      <c r="SM315" s="802"/>
      <c r="SN315" s="802"/>
      <c r="SO315" s="802"/>
      <c r="SP315" s="802"/>
      <c r="SQ315" s="802"/>
      <c r="SR315" s="802"/>
      <c r="SS315" s="802"/>
      <c r="ST315" s="802"/>
      <c r="SU315" s="802"/>
      <c r="SV315" s="802"/>
      <c r="SW315" s="802"/>
      <c r="SX315" s="802"/>
      <c r="SY315" s="802"/>
      <c r="SZ315" s="802"/>
      <c r="TA315" s="802"/>
      <c r="TB315" s="802"/>
      <c r="TC315" s="802"/>
      <c r="TD315" s="802"/>
      <c r="TE315" s="802"/>
      <c r="TF315" s="802"/>
      <c r="TG315" s="802"/>
      <c r="TH315" s="802"/>
      <c r="TI315" s="802"/>
      <c r="TJ315" s="802"/>
      <c r="TK315" s="802"/>
      <c r="TL315" s="802"/>
      <c r="TM315" s="802"/>
      <c r="TN315" s="802"/>
      <c r="TO315" s="802"/>
      <c r="TP315" s="802"/>
      <c r="TQ315" s="802"/>
      <c r="TR315" s="802"/>
      <c r="TS315" s="802"/>
      <c r="TT315" s="802"/>
      <c r="TU315" s="802"/>
      <c r="TV315" s="802"/>
      <c r="TW315" s="802"/>
      <c r="TX315" s="802"/>
      <c r="TY315" s="802"/>
      <c r="TZ315" s="802"/>
      <c r="UA315" s="802"/>
      <c r="UB315" s="802"/>
      <c r="UC315" s="802"/>
      <c r="UD315" s="802"/>
      <c r="UE315" s="802"/>
      <c r="UF315" s="802"/>
      <c r="UG315" s="802"/>
      <c r="UH315" s="802"/>
      <c r="UI315" s="802"/>
      <c r="UJ315" s="802"/>
      <c r="UK315" s="802"/>
      <c r="UL315" s="802"/>
      <c r="UM315" s="802"/>
      <c r="UN315" s="802"/>
      <c r="UO315" s="802"/>
      <c r="UP315" s="802"/>
      <c r="UQ315" s="802"/>
      <c r="UR315" s="802"/>
      <c r="US315" s="802"/>
      <c r="UT315" s="802"/>
      <c r="UU315" s="802"/>
      <c r="UV315" s="802"/>
      <c r="UW315" s="802"/>
      <c r="UX315" s="802"/>
      <c r="UY315" s="802"/>
      <c r="UZ315" s="802"/>
      <c r="VA315" s="802"/>
      <c r="VB315" s="802"/>
      <c r="VC315" s="802"/>
      <c r="VD315" s="802"/>
      <c r="VE315" s="802"/>
      <c r="VF315" s="802"/>
      <c r="VG315" s="802"/>
      <c r="VH315" s="802"/>
      <c r="VI315" s="802"/>
      <c r="VJ315" s="802"/>
      <c r="VK315" s="802"/>
      <c r="VL315" s="802"/>
      <c r="VM315" s="802"/>
      <c r="VN315" s="802"/>
      <c r="VO315" s="802"/>
      <c r="VP315" s="802"/>
      <c r="VQ315" s="802"/>
      <c r="VR315" s="802"/>
      <c r="VS315" s="802"/>
      <c r="VT315" s="802"/>
      <c r="VU315" s="802"/>
      <c r="VV315" s="802"/>
      <c r="VW315" s="802"/>
      <c r="VX315" s="802"/>
      <c r="VY315" s="802"/>
      <c r="VZ315" s="802"/>
      <c r="WA315" s="802"/>
      <c r="WB315" s="802"/>
      <c r="WC315" s="802"/>
      <c r="WD315" s="802"/>
      <c r="WE315" s="802"/>
      <c r="WF315" s="802"/>
      <c r="WG315" s="802"/>
      <c r="WH315" s="802"/>
      <c r="WI315" s="802"/>
      <c r="WJ315" s="802"/>
      <c r="WK315" s="802"/>
      <c r="WL315" s="802"/>
      <c r="WM315" s="802"/>
      <c r="WN315" s="802"/>
      <c r="WO315" s="802"/>
      <c r="WP315" s="802"/>
      <c r="WQ315" s="802"/>
      <c r="WR315" s="802"/>
      <c r="WS315" s="802"/>
      <c r="WT315" s="802"/>
      <c r="WU315" s="802"/>
      <c r="WV315" s="802"/>
      <c r="WW315" s="802"/>
      <c r="WX315" s="802"/>
      <c r="WY315" s="802"/>
      <c r="WZ315" s="802"/>
      <c r="XA315" s="802"/>
      <c r="XB315" s="802"/>
      <c r="XC315" s="802"/>
      <c r="XD315" s="802"/>
      <c r="XE315" s="802"/>
      <c r="XF315" s="802"/>
      <c r="XG315" s="802"/>
      <c r="XH315" s="802"/>
      <c r="XI315" s="802"/>
      <c r="XJ315" s="802"/>
      <c r="XK315" s="802"/>
      <c r="XL315" s="802"/>
      <c r="XM315" s="802"/>
      <c r="XN315" s="802"/>
      <c r="XO315" s="802"/>
      <c r="XP315" s="802"/>
      <c r="XQ315" s="802"/>
      <c r="XR315" s="802"/>
      <c r="XS315" s="802"/>
      <c r="XT315" s="802"/>
      <c r="XU315" s="802"/>
      <c r="XV315" s="802"/>
      <c r="XW315" s="802"/>
      <c r="XX315" s="802"/>
      <c r="XY315" s="802"/>
      <c r="XZ315" s="802"/>
      <c r="YA315" s="802"/>
      <c r="YB315" s="802"/>
      <c r="YC315" s="802"/>
      <c r="YD315" s="802"/>
      <c r="YE315" s="802"/>
      <c r="YF315" s="802"/>
      <c r="YG315" s="802"/>
      <c r="YH315" s="802"/>
      <c r="YI315" s="802"/>
      <c r="YJ315" s="802"/>
      <c r="YK315" s="802"/>
      <c r="YL315" s="802"/>
      <c r="YM315" s="802"/>
      <c r="YN315" s="802"/>
      <c r="YO315" s="802"/>
      <c r="YP315" s="802"/>
      <c r="YQ315" s="802"/>
      <c r="YR315" s="802"/>
      <c r="YS315" s="802"/>
      <c r="YT315" s="802"/>
      <c r="YU315" s="802"/>
      <c r="YV315" s="802"/>
      <c r="YW315" s="802"/>
      <c r="YX315" s="802"/>
      <c r="YY315" s="802"/>
      <c r="YZ315" s="802"/>
      <c r="ZA315" s="802"/>
      <c r="ZB315" s="802"/>
      <c r="ZC315" s="802"/>
      <c r="ZD315" s="802"/>
      <c r="ZE315" s="802"/>
      <c r="ZF315" s="802"/>
      <c r="ZG315" s="802"/>
      <c r="ZH315" s="802"/>
      <c r="ZI315" s="802"/>
      <c r="ZJ315" s="802"/>
      <c r="ZK315" s="802"/>
      <c r="ZL315" s="802"/>
      <c r="ZM315" s="802"/>
      <c r="ZN315" s="802"/>
      <c r="ZO315" s="802"/>
      <c r="ZP315" s="802"/>
      <c r="ZQ315" s="802"/>
      <c r="ZR315" s="802"/>
      <c r="ZS315" s="802"/>
      <c r="ZT315" s="802"/>
      <c r="ZU315" s="802"/>
      <c r="ZV315" s="802"/>
      <c r="ZW315" s="802"/>
      <c r="ZX315" s="802"/>
      <c r="ZY315" s="802"/>
      <c r="ZZ315" s="802"/>
      <c r="AAA315" s="802"/>
      <c r="AAB315" s="802"/>
      <c r="AAC315" s="802"/>
      <c r="AAD315" s="802"/>
      <c r="AAE315" s="802"/>
      <c r="AAF315" s="802"/>
      <c r="AAG315" s="802"/>
      <c r="AAH315" s="802"/>
      <c r="AAI315" s="802"/>
      <c r="AAJ315" s="802"/>
      <c r="AAK315" s="802"/>
      <c r="AAL315" s="802"/>
      <c r="AAM315" s="802"/>
      <c r="AAN315" s="802"/>
      <c r="AAO315" s="802"/>
      <c r="AAP315" s="802"/>
      <c r="AAQ315" s="802"/>
      <c r="AAR315" s="802"/>
      <c r="AAS315" s="802"/>
      <c r="AAT315" s="802"/>
      <c r="AAU315" s="802"/>
      <c r="AAV315" s="802"/>
      <c r="AAW315" s="802"/>
      <c r="AAX315" s="802"/>
      <c r="AAY315" s="802"/>
      <c r="AAZ315" s="802"/>
      <c r="ABA315" s="802"/>
      <c r="ABB315" s="802"/>
      <c r="ABC315" s="802"/>
      <c r="ABD315" s="802"/>
      <c r="ABE315" s="802"/>
      <c r="ABF315" s="802"/>
      <c r="ABG315" s="802"/>
      <c r="ABH315" s="802"/>
      <c r="ABI315" s="802"/>
      <c r="ABJ315" s="802"/>
      <c r="ABK315" s="802"/>
      <c r="ABL315" s="802"/>
      <c r="ABM315" s="802"/>
      <c r="ABN315" s="802"/>
      <c r="ABO315" s="802"/>
      <c r="ABP315" s="802"/>
      <c r="ABQ315" s="802"/>
      <c r="ABR315" s="802"/>
      <c r="ABS315" s="802"/>
      <c r="ABT315" s="802"/>
      <c r="ABU315" s="802"/>
      <c r="ABV315" s="802"/>
      <c r="ABW315" s="802"/>
      <c r="ABX315" s="802"/>
      <c r="ABY315" s="802"/>
      <c r="ABZ315" s="802"/>
      <c r="ACA315" s="802"/>
      <c r="ACB315" s="802"/>
      <c r="ACC315" s="802"/>
      <c r="ACD315" s="802"/>
      <c r="ACE315" s="802"/>
      <c r="ACF315" s="802"/>
      <c r="ACG315" s="802"/>
      <c r="ACH315" s="802"/>
      <c r="ACI315" s="802"/>
      <c r="ACJ315" s="802"/>
      <c r="ACK315" s="802"/>
      <c r="ACL315" s="802"/>
      <c r="ACM315" s="802"/>
      <c r="ACN315" s="802"/>
      <c r="ACO315" s="802"/>
      <c r="ACP315" s="802"/>
      <c r="ACQ315" s="802"/>
      <c r="ACR315" s="802"/>
      <c r="ACS315" s="802"/>
      <c r="ACT315" s="802"/>
      <c r="ACU315" s="802"/>
      <c r="ACV315" s="802"/>
      <c r="ACW315" s="802"/>
      <c r="ACX315" s="802"/>
      <c r="ACY315" s="802"/>
      <c r="ACZ315" s="802"/>
      <c r="ADA315" s="802"/>
      <c r="ADB315" s="802"/>
      <c r="ADC315" s="802"/>
      <c r="ADD315" s="802"/>
      <c r="ADE315" s="802"/>
      <c r="ADF315" s="802"/>
      <c r="ADG315" s="802"/>
      <c r="ADH315" s="802"/>
      <c r="ADI315" s="802"/>
      <c r="ADJ315" s="802"/>
      <c r="ADK315" s="802"/>
      <c r="ADL315" s="802"/>
      <c r="ADM315" s="802"/>
      <c r="ADN315" s="802"/>
      <c r="ADO315" s="802"/>
      <c r="ADP315" s="802"/>
      <c r="ADQ315" s="802"/>
      <c r="ADR315" s="802"/>
      <c r="ADS315" s="802"/>
      <c r="ADT315" s="802"/>
      <c r="ADU315" s="802"/>
      <c r="ADV315" s="802"/>
      <c r="ADW315" s="802"/>
      <c r="ADX315" s="802"/>
      <c r="ADY315" s="802"/>
      <c r="ADZ315" s="802"/>
      <c r="AEA315" s="802"/>
      <c r="AEB315" s="802"/>
      <c r="AEC315" s="802"/>
      <c r="AED315" s="802"/>
      <c r="AEE315" s="802"/>
      <c r="AEF315" s="802"/>
      <c r="AEG315" s="802"/>
      <c r="AEH315" s="802"/>
      <c r="AEI315" s="802"/>
      <c r="AEJ315" s="802"/>
      <c r="AEK315" s="802"/>
      <c r="AEL315" s="802"/>
      <c r="AEM315" s="802"/>
      <c r="AEN315" s="802"/>
      <c r="AEO315" s="802"/>
      <c r="AEP315" s="802"/>
      <c r="AEQ315" s="802"/>
      <c r="AER315" s="802"/>
      <c r="AES315" s="802"/>
      <c r="AET315" s="802"/>
      <c r="AEU315" s="802"/>
      <c r="AEV315" s="802"/>
      <c r="AEW315" s="802"/>
      <c r="AEX315" s="802"/>
      <c r="AEY315" s="802"/>
      <c r="AEZ315" s="802"/>
      <c r="AFA315" s="802"/>
      <c r="AFB315" s="802"/>
      <c r="AFC315" s="802"/>
      <c r="AFD315" s="802"/>
      <c r="AFE315" s="802"/>
      <c r="AFF315" s="802"/>
      <c r="AFG315" s="802"/>
      <c r="AFH315" s="802"/>
      <c r="AFI315" s="802"/>
      <c r="AFJ315" s="802"/>
      <c r="AFK315" s="802"/>
      <c r="AFL315" s="802"/>
      <c r="AFM315" s="802"/>
      <c r="AFN315" s="802"/>
      <c r="AFO315" s="802"/>
      <c r="AFP315" s="802"/>
      <c r="AFQ315" s="802"/>
      <c r="AFR315" s="802"/>
      <c r="AFS315" s="802"/>
      <c r="AFT315" s="802"/>
      <c r="AFU315" s="802"/>
      <c r="AFV315" s="802"/>
      <c r="AFW315" s="802"/>
      <c r="AFX315" s="802"/>
      <c r="AFY315" s="802"/>
      <c r="AFZ315" s="802"/>
      <c r="AGA315" s="802"/>
      <c r="AGB315" s="802"/>
      <c r="AGC315" s="802"/>
      <c r="AGD315" s="802"/>
      <c r="AGE315" s="802"/>
      <c r="AGF315" s="802"/>
      <c r="AGG315" s="802"/>
      <c r="AGH315" s="802"/>
      <c r="AGI315" s="802"/>
      <c r="AGJ315" s="802"/>
      <c r="AGK315" s="802"/>
      <c r="AGL315" s="802"/>
      <c r="AGM315" s="802"/>
      <c r="AGN315" s="802"/>
      <c r="AGO315" s="802"/>
      <c r="AGP315" s="802"/>
      <c r="AGQ315" s="802"/>
      <c r="AGR315" s="802"/>
      <c r="AGS315" s="802"/>
      <c r="AGT315" s="802"/>
      <c r="AGU315" s="802"/>
      <c r="AGV315" s="802"/>
      <c r="AGW315" s="802"/>
      <c r="AGX315" s="802"/>
      <c r="AGY315" s="802"/>
      <c r="AGZ315" s="802"/>
      <c r="AHA315" s="802"/>
      <c r="AHB315" s="802"/>
      <c r="AHC315" s="802"/>
      <c r="AHD315" s="802"/>
      <c r="AHE315" s="802"/>
      <c r="AHF315" s="802"/>
      <c r="AHG315" s="802"/>
      <c r="AHH315" s="802"/>
      <c r="AHI315" s="802"/>
      <c r="AHJ315" s="802"/>
      <c r="AHK315" s="802"/>
      <c r="AHL315" s="802"/>
      <c r="AHM315" s="802"/>
      <c r="AHN315" s="802"/>
      <c r="AHO315" s="802"/>
      <c r="AHP315" s="802"/>
      <c r="AHQ315" s="802"/>
      <c r="AHR315" s="802"/>
      <c r="AHS315" s="802"/>
      <c r="AHT315" s="802"/>
      <c r="AHU315" s="802"/>
      <c r="AHV315" s="802"/>
      <c r="AHW315" s="802"/>
      <c r="AHX315" s="802"/>
      <c r="AHY315" s="802"/>
      <c r="AHZ315" s="802"/>
      <c r="AIA315" s="802"/>
      <c r="AIB315" s="802"/>
      <c r="AIC315" s="802"/>
      <c r="AID315" s="802"/>
      <c r="AIE315" s="802"/>
      <c r="AIF315" s="802"/>
      <c r="AIG315" s="802"/>
      <c r="AIH315" s="802"/>
      <c r="AII315" s="802"/>
      <c r="AIJ315" s="802"/>
      <c r="AQE315" s="802"/>
      <c r="AQF315" s="802"/>
      <c r="AQG315" s="802"/>
      <c r="AQH315" s="802"/>
      <c r="AQI315" s="802"/>
      <c r="AQJ315" s="802"/>
      <c r="AQK315" s="802"/>
      <c r="AQL315" s="802"/>
      <c r="AQM315" s="802"/>
      <c r="AQN315" s="802"/>
      <c r="AQO315" s="802"/>
      <c r="AQP315" s="802"/>
      <c r="AQQ315" s="802"/>
      <c r="AQR315" s="802"/>
      <c r="AQS315" s="802"/>
      <c r="AQT315" s="802"/>
      <c r="AQU315" s="802"/>
      <c r="AQV315" s="802"/>
      <c r="AQW315" s="802"/>
      <c r="AQX315" s="802"/>
      <c r="AQY315" s="802"/>
      <c r="AQZ315" s="802"/>
      <c r="ARA315" s="802"/>
      <c r="ARB315" s="802"/>
      <c r="ARC315" s="802"/>
      <c r="ARD315" s="802"/>
      <c r="ARE315" s="802"/>
      <c r="ARF315" s="802"/>
      <c r="ARG315" s="802"/>
      <c r="ARH315" s="802"/>
      <c r="ARI315" s="802"/>
      <c r="ARJ315" s="802"/>
      <c r="ARK315" s="802"/>
      <c r="ARL315" s="802"/>
      <c r="ARM315" s="802"/>
      <c r="ARN315" s="802"/>
      <c r="ARO315" s="802"/>
      <c r="ARP315" s="802"/>
      <c r="ARQ315" s="802"/>
      <c r="ARR315" s="802"/>
      <c r="ARS315" s="802"/>
      <c r="ART315" s="802"/>
      <c r="ARU315" s="802"/>
      <c r="ARV315" s="802"/>
      <c r="ARW315" s="802"/>
      <c r="ARX315" s="802"/>
      <c r="ARY315" s="802"/>
      <c r="ARZ315" s="802"/>
      <c r="ASA315" s="802"/>
      <c r="ASB315" s="802"/>
      <c r="ASC315" s="802"/>
      <c r="ASD315" s="802"/>
      <c r="ASE315" s="802"/>
      <c r="ASF315" s="802"/>
      <c r="ASG315" s="802"/>
      <c r="ASH315" s="802"/>
      <c r="ASI315" s="802"/>
      <c r="ASJ315" s="802"/>
      <c r="ASK315" s="802"/>
      <c r="ASL315" s="802"/>
      <c r="ATP315" s="802"/>
      <c r="ATQ315" s="802"/>
      <c r="ATR315" s="802"/>
      <c r="ATS315" s="802"/>
      <c r="ATT315" s="802"/>
      <c r="ATU315" s="802"/>
      <c r="ATV315" s="802"/>
      <c r="ATW315" s="802"/>
      <c r="ATX315" s="802"/>
      <c r="ATY315" s="802"/>
      <c r="ATZ315" s="802"/>
      <c r="AUA315" s="802"/>
      <c r="AUB315" s="802"/>
      <c r="AUC315" s="802"/>
      <c r="AUD315" s="802"/>
      <c r="AUE315" s="802"/>
      <c r="AUF315" s="802"/>
      <c r="AUG315" s="802"/>
      <c r="AUH315" s="802"/>
      <c r="AUI315" s="802"/>
      <c r="AUJ315" s="802"/>
      <c r="AUK315" s="802"/>
      <c r="AUL315" s="802"/>
      <c r="AUM315" s="802"/>
      <c r="AUN315" s="802"/>
      <c r="AUO315" s="802"/>
      <c r="AUP315" s="801"/>
      <c r="AUQ315" s="802"/>
      <c r="AUR315" s="801"/>
      <c r="AUS315" s="802"/>
      <c r="AUT315" s="801"/>
      <c r="AUU315" s="802"/>
      <c r="AUV315" s="802"/>
      <c r="AUW315" s="802"/>
      <c r="AUX315" s="802"/>
      <c r="AUY315" s="802"/>
      <c r="AUZ315" s="802"/>
      <c r="AVA315" s="802"/>
      <c r="AVB315" s="802"/>
      <c r="AVC315" s="802"/>
      <c r="AVD315" s="802"/>
      <c r="AVE315" s="802"/>
      <c r="AVF315" s="802"/>
      <c r="AVG315" s="802"/>
      <c r="AVH315" s="802"/>
      <c r="AVI315" s="802"/>
      <c r="AVJ315" s="808"/>
      <c r="AVK315" s="808"/>
      <c r="AVL315" s="808"/>
      <c r="AVM315" s="808"/>
      <c r="AVN315" s="808"/>
      <c r="AVO315" s="808"/>
      <c r="AVP315" s="808"/>
      <c r="AVQ315" s="808"/>
      <c r="AVR315" s="808"/>
      <c r="AVS315" s="808"/>
      <c r="AVT315" s="808"/>
      <c r="AVU315" s="809"/>
      <c r="AVV315" s="809"/>
      <c r="AVW315" s="809"/>
      <c r="AVX315" s="809"/>
      <c r="AVY315" s="809"/>
      <c r="AVZ315" s="809"/>
      <c r="AWA315" s="809"/>
      <c r="AWB315" s="809"/>
      <c r="AWC315" s="809"/>
      <c r="AWD315" s="809"/>
      <c r="AWE315" s="809"/>
      <c r="AWF315" s="809"/>
      <c r="AWG315" s="809"/>
      <c r="AWH315" s="809"/>
      <c r="AWI315" s="809"/>
      <c r="AWJ315" s="809"/>
      <c r="AWK315" s="809"/>
      <c r="AWL315" s="809"/>
      <c r="AWM315" s="809"/>
      <c r="AWN315" s="809"/>
      <c r="AWO315" s="809"/>
      <c r="AWP315" s="809"/>
      <c r="AWQ315" s="809"/>
      <c r="AWR315" s="808"/>
      <c r="AWS315" s="761"/>
      <c r="AWT315" s="808"/>
      <c r="AWU315" s="809"/>
      <c r="AWV315" s="809"/>
      <c r="AWW315" s="809"/>
      <c r="AWX315" s="809"/>
      <c r="AWY315" s="809"/>
      <c r="AWZ315" s="809"/>
      <c r="AXA315" s="809"/>
      <c r="AXB315" s="809"/>
      <c r="AXC315" s="809"/>
      <c r="AXD315" s="809"/>
      <c r="AXE315" s="809"/>
      <c r="AXF315" s="809"/>
      <c r="AXG315" s="809"/>
      <c r="AXH315" s="809"/>
      <c r="AXI315" s="809"/>
      <c r="AXJ315" s="809"/>
      <c r="AXK315" s="809"/>
      <c r="AXL315" s="809"/>
      <c r="AXM315" s="809"/>
      <c r="AXN315" s="809"/>
      <c r="AXO315" s="809"/>
      <c r="AXP315" s="809"/>
      <c r="AXQ315" s="809"/>
      <c r="AXR315" s="809"/>
      <c r="AXS315" s="809"/>
      <c r="AXT315" s="809"/>
      <c r="AXU315" s="809"/>
      <c r="AXV315" s="809"/>
      <c r="AXW315" s="809"/>
      <c r="AXX315" s="809"/>
      <c r="AXY315" s="809"/>
      <c r="AXZ315" s="809"/>
      <c r="AYA315" s="809"/>
      <c r="AYB315" s="809"/>
      <c r="AYC315" s="809"/>
      <c r="AYD315" s="808"/>
      <c r="AYE315" s="808"/>
      <c r="AYF315" s="809"/>
      <c r="AYG315" s="808"/>
      <c r="AYH315" s="810"/>
      <c r="AYI315" s="810"/>
      <c r="AYJ315" s="810"/>
      <c r="AYK315" s="810"/>
      <c r="AYL315" s="810"/>
      <c r="AYM315" s="810"/>
      <c r="AYN315" s="810"/>
      <c r="AYO315" s="810"/>
      <c r="AYP315" s="810"/>
      <c r="AYQ315" s="810"/>
      <c r="AYR315" s="810"/>
      <c r="AYS315" s="810"/>
      <c r="AYT315" s="810"/>
      <c r="AYU315" s="810"/>
      <c r="AYV315" s="810"/>
      <c r="AYW315" s="810"/>
      <c r="AYX315" s="810"/>
      <c r="AYY315" s="810"/>
      <c r="AYZ315" s="810"/>
      <c r="AZA315" s="810"/>
      <c r="AZB315" s="810"/>
      <c r="AZC315" s="810"/>
      <c r="AZD315" s="810"/>
      <c r="AZE315" s="810"/>
      <c r="AZF315" s="810"/>
      <c r="AZG315" s="810"/>
      <c r="AZH315" s="810"/>
      <c r="AZI315" s="810"/>
      <c r="AZJ315" s="810"/>
      <c r="AZK315" s="810"/>
      <c r="AZL315" s="810"/>
      <c r="AZM315" s="810"/>
      <c r="AZN315" s="810"/>
      <c r="AZO315" s="810"/>
      <c r="AZP315" s="809"/>
      <c r="AZQ315" s="802"/>
      <c r="AZR315" s="802"/>
      <c r="AZS315" s="802"/>
    </row>
    <row r="316" spans="45:920 1123:1371" s="793" customFormat="1" ht="13.5">
      <c r="AS316" s="802"/>
      <c r="AT316" s="802"/>
      <c r="AU316" s="802"/>
      <c r="AV316" s="802"/>
      <c r="AW316" s="802"/>
      <c r="AX316" s="802"/>
      <c r="AY316" s="802"/>
      <c r="AZ316" s="802"/>
      <c r="BA316" s="802"/>
      <c r="BB316" s="802"/>
      <c r="BC316" s="802"/>
      <c r="BD316" s="802"/>
      <c r="BE316" s="802"/>
      <c r="BF316" s="802"/>
      <c r="BG316" s="802"/>
      <c r="BH316" s="802"/>
      <c r="BI316" s="802"/>
      <c r="BJ316" s="802"/>
      <c r="BK316" s="802"/>
      <c r="BL316" s="802"/>
      <c r="BM316" s="802"/>
      <c r="BN316" s="802"/>
      <c r="BO316" s="802"/>
      <c r="BP316" s="802"/>
      <c r="BQ316" s="802"/>
      <c r="BR316" s="802"/>
      <c r="BS316" s="802"/>
      <c r="BT316" s="802"/>
      <c r="BU316" s="802"/>
      <c r="BV316" s="802"/>
      <c r="BW316" s="802"/>
      <c r="BX316" s="802"/>
      <c r="BY316" s="802"/>
      <c r="BZ316" s="802"/>
      <c r="CA316" s="802"/>
      <c r="CB316" s="802"/>
      <c r="CC316" s="802"/>
      <c r="CD316" s="802"/>
      <c r="CE316" s="802"/>
      <c r="CF316" s="802"/>
      <c r="CG316" s="802"/>
      <c r="CH316" s="802"/>
      <c r="CI316" s="802"/>
      <c r="CJ316" s="802"/>
      <c r="CK316" s="802"/>
      <c r="CL316" s="802"/>
      <c r="CM316" s="802"/>
      <c r="CN316" s="802"/>
      <c r="CO316" s="802"/>
      <c r="CP316" s="802"/>
      <c r="CQ316" s="802"/>
      <c r="CR316" s="802"/>
      <c r="CS316" s="802"/>
      <c r="CT316" s="802"/>
      <c r="CU316" s="802"/>
      <c r="CV316" s="802"/>
      <c r="CW316" s="802"/>
      <c r="CX316" s="802"/>
      <c r="CY316" s="802"/>
      <c r="CZ316" s="802"/>
      <c r="DA316" s="802"/>
      <c r="DB316" s="802"/>
      <c r="DC316" s="802"/>
      <c r="DD316" s="802"/>
      <c r="DE316" s="802"/>
      <c r="DF316" s="802"/>
      <c r="DG316" s="802"/>
      <c r="DH316" s="802"/>
      <c r="DI316" s="802"/>
      <c r="DJ316" s="802"/>
      <c r="DK316" s="802"/>
      <c r="DL316" s="802"/>
      <c r="DM316" s="802"/>
      <c r="DN316" s="802"/>
      <c r="DO316" s="802"/>
      <c r="DP316" s="802"/>
      <c r="DQ316" s="802"/>
      <c r="DR316" s="802"/>
      <c r="DS316" s="802"/>
      <c r="DT316" s="802"/>
      <c r="DU316" s="802"/>
      <c r="DV316" s="802"/>
      <c r="DW316" s="802"/>
      <c r="DX316" s="802"/>
      <c r="DY316" s="802"/>
      <c r="DZ316" s="802"/>
      <c r="EA316" s="802"/>
      <c r="EB316" s="802"/>
      <c r="EC316" s="802"/>
      <c r="ED316" s="802"/>
      <c r="EE316" s="802"/>
      <c r="EF316" s="802"/>
      <c r="EG316" s="802"/>
      <c r="EH316" s="802"/>
      <c r="EI316" s="802"/>
      <c r="EJ316" s="802"/>
      <c r="EK316" s="802"/>
      <c r="EL316" s="802"/>
      <c r="EM316" s="802"/>
      <c r="EN316" s="802"/>
      <c r="EO316" s="802"/>
      <c r="EP316" s="802"/>
      <c r="EQ316" s="802"/>
      <c r="ER316" s="802"/>
      <c r="ES316" s="802"/>
      <c r="ET316" s="802"/>
      <c r="EU316" s="802"/>
      <c r="EV316" s="802"/>
      <c r="EW316" s="802"/>
      <c r="EX316" s="802"/>
      <c r="EY316" s="802"/>
      <c r="EZ316" s="802"/>
      <c r="FA316" s="802"/>
      <c r="FB316" s="802"/>
      <c r="FC316" s="802"/>
      <c r="FD316" s="802"/>
      <c r="FE316" s="802"/>
      <c r="FF316" s="802"/>
      <c r="FG316" s="802"/>
      <c r="FH316" s="802"/>
      <c r="FI316" s="802"/>
      <c r="FJ316" s="802"/>
      <c r="FK316" s="802"/>
      <c r="FL316" s="802"/>
      <c r="FM316" s="802"/>
      <c r="FN316" s="802"/>
      <c r="FO316" s="802"/>
      <c r="FP316" s="802"/>
      <c r="FQ316" s="802"/>
      <c r="FR316" s="802"/>
      <c r="FS316" s="802"/>
      <c r="FT316" s="802"/>
      <c r="FU316" s="802"/>
      <c r="FV316" s="802"/>
      <c r="FW316" s="802"/>
      <c r="FX316" s="802"/>
      <c r="FY316" s="802"/>
      <c r="FZ316" s="802"/>
      <c r="GA316" s="802"/>
      <c r="GB316" s="802"/>
      <c r="GC316" s="802"/>
      <c r="GD316" s="802"/>
      <c r="GE316" s="802"/>
      <c r="GF316" s="802"/>
      <c r="GG316" s="802"/>
      <c r="GH316" s="802"/>
      <c r="GI316" s="802"/>
      <c r="GJ316" s="802"/>
      <c r="GK316" s="802"/>
      <c r="GL316" s="802"/>
      <c r="GM316" s="802"/>
      <c r="GN316" s="802"/>
      <c r="GO316" s="802"/>
      <c r="GP316" s="802"/>
      <c r="GQ316" s="802"/>
      <c r="GR316" s="802"/>
      <c r="GS316" s="802"/>
      <c r="GT316" s="802"/>
      <c r="GU316" s="802"/>
      <c r="GV316" s="802"/>
      <c r="GW316" s="802"/>
      <c r="GX316" s="802"/>
      <c r="GY316" s="802"/>
      <c r="GZ316" s="802"/>
      <c r="HA316" s="802"/>
      <c r="HB316" s="802"/>
      <c r="HC316" s="802"/>
      <c r="HD316" s="802"/>
      <c r="HE316" s="802"/>
      <c r="HF316" s="802"/>
      <c r="HG316" s="802"/>
      <c r="HH316" s="802"/>
      <c r="HI316" s="802"/>
      <c r="HJ316" s="802"/>
      <c r="HK316" s="802"/>
      <c r="HL316" s="802"/>
      <c r="HM316" s="802"/>
      <c r="HN316" s="802"/>
      <c r="HO316" s="802"/>
      <c r="HP316" s="802"/>
      <c r="HQ316" s="802"/>
      <c r="HR316" s="802"/>
      <c r="HS316" s="802"/>
      <c r="HT316" s="802"/>
      <c r="HU316" s="802"/>
      <c r="HV316" s="802"/>
      <c r="HW316" s="802"/>
      <c r="HX316" s="802"/>
      <c r="HY316" s="802"/>
      <c r="HZ316" s="802"/>
      <c r="IA316" s="802"/>
      <c r="IB316" s="802"/>
      <c r="IC316" s="802"/>
      <c r="ID316" s="802"/>
      <c r="IE316" s="802"/>
      <c r="IF316" s="802"/>
      <c r="IG316" s="802"/>
      <c r="IH316" s="802"/>
      <c r="II316" s="802"/>
      <c r="IJ316" s="802"/>
      <c r="IK316" s="802"/>
      <c r="IL316" s="802"/>
      <c r="IM316" s="802"/>
      <c r="IN316" s="802"/>
      <c r="IO316" s="802"/>
      <c r="IP316" s="802"/>
      <c r="IQ316" s="802"/>
      <c r="IR316" s="802"/>
      <c r="IS316" s="802"/>
      <c r="IT316" s="802"/>
      <c r="IU316" s="802"/>
      <c r="IV316" s="802"/>
      <c r="IW316" s="802"/>
      <c r="IX316" s="802"/>
      <c r="IY316" s="802"/>
      <c r="IZ316" s="802"/>
      <c r="JA316" s="802"/>
      <c r="JB316" s="802"/>
      <c r="JC316" s="802"/>
      <c r="JD316" s="802"/>
      <c r="JE316" s="802"/>
      <c r="JF316" s="802"/>
      <c r="JG316" s="802"/>
      <c r="JH316" s="802"/>
      <c r="JI316" s="802"/>
      <c r="JJ316" s="802"/>
      <c r="JK316" s="802"/>
      <c r="JL316" s="802"/>
      <c r="JM316" s="802"/>
      <c r="JN316" s="802"/>
      <c r="JO316" s="802"/>
      <c r="JP316" s="802"/>
      <c r="JQ316" s="802"/>
      <c r="JR316" s="802"/>
      <c r="JS316" s="802"/>
      <c r="JT316" s="802"/>
      <c r="JU316" s="802"/>
      <c r="JV316" s="802"/>
      <c r="JW316" s="802"/>
      <c r="JX316" s="802"/>
      <c r="JY316" s="802"/>
      <c r="JZ316" s="802"/>
      <c r="KA316" s="802"/>
      <c r="KB316" s="802"/>
      <c r="KC316" s="802"/>
      <c r="KD316" s="802"/>
      <c r="KE316" s="802"/>
      <c r="KF316" s="802"/>
      <c r="KG316" s="802"/>
      <c r="KH316" s="802"/>
      <c r="KI316" s="802"/>
      <c r="KJ316" s="802"/>
      <c r="KK316" s="802"/>
      <c r="KL316" s="802"/>
      <c r="KM316" s="802"/>
      <c r="KN316" s="802"/>
      <c r="KO316" s="802"/>
      <c r="KP316" s="802"/>
      <c r="KQ316" s="802"/>
      <c r="KR316" s="802"/>
      <c r="KS316" s="802"/>
      <c r="KT316" s="802"/>
      <c r="KU316" s="802"/>
      <c r="KV316" s="802"/>
      <c r="KW316" s="802"/>
      <c r="KX316" s="802"/>
      <c r="KY316" s="802"/>
      <c r="KZ316" s="802"/>
      <c r="LA316" s="802"/>
      <c r="LB316" s="802"/>
      <c r="LC316" s="802"/>
      <c r="LD316" s="802"/>
      <c r="LE316" s="802"/>
      <c r="LF316" s="802"/>
      <c r="LG316" s="802"/>
      <c r="LH316" s="802"/>
      <c r="LI316" s="802"/>
      <c r="LJ316" s="802"/>
      <c r="LK316" s="802"/>
      <c r="LL316" s="802"/>
      <c r="LM316" s="802"/>
      <c r="LN316" s="802"/>
      <c r="LO316" s="802"/>
      <c r="LP316" s="802"/>
      <c r="LQ316" s="802"/>
      <c r="LR316" s="802"/>
      <c r="LS316" s="802"/>
      <c r="LT316" s="802"/>
      <c r="LU316" s="802"/>
      <c r="LV316" s="802"/>
      <c r="LW316" s="802"/>
      <c r="LX316" s="802"/>
      <c r="LY316" s="802"/>
      <c r="LZ316" s="802"/>
      <c r="MA316" s="802"/>
      <c r="MB316" s="802"/>
      <c r="MC316" s="802"/>
      <c r="MD316" s="802"/>
      <c r="ME316" s="802"/>
      <c r="MF316" s="802"/>
      <c r="MG316" s="802"/>
      <c r="MH316" s="802"/>
      <c r="MI316" s="802"/>
      <c r="MJ316" s="802"/>
      <c r="MK316" s="802"/>
      <c r="ML316" s="802"/>
      <c r="MM316" s="802"/>
      <c r="MN316" s="802"/>
      <c r="MO316" s="802"/>
      <c r="MP316" s="802"/>
      <c r="MQ316" s="802"/>
      <c r="MR316" s="802"/>
      <c r="MS316" s="802"/>
      <c r="MT316" s="802"/>
      <c r="MU316" s="802"/>
      <c r="MV316" s="802"/>
      <c r="MW316" s="802"/>
      <c r="MX316" s="802"/>
      <c r="MY316" s="802"/>
      <c r="MZ316" s="802"/>
      <c r="NA316" s="802"/>
      <c r="NB316" s="802"/>
      <c r="NC316" s="802"/>
      <c r="ND316" s="802"/>
      <c r="NE316" s="802"/>
      <c r="NF316" s="802"/>
      <c r="NG316" s="802"/>
      <c r="NH316" s="802"/>
      <c r="NI316" s="802"/>
      <c r="NJ316" s="802"/>
      <c r="NK316" s="802"/>
      <c r="NL316" s="802"/>
      <c r="NM316" s="802"/>
      <c r="NN316" s="802"/>
      <c r="NO316" s="802"/>
      <c r="NP316" s="802"/>
      <c r="NQ316" s="802"/>
      <c r="NR316" s="802"/>
      <c r="NS316" s="802"/>
      <c r="NT316" s="802"/>
      <c r="NU316" s="802"/>
      <c r="NV316" s="802"/>
      <c r="NW316" s="802"/>
      <c r="NX316" s="802"/>
      <c r="NY316" s="802"/>
      <c r="NZ316" s="802"/>
      <c r="OA316" s="802"/>
      <c r="OB316" s="802"/>
      <c r="OC316" s="802"/>
      <c r="OD316" s="802"/>
      <c r="OE316" s="802"/>
      <c r="OF316" s="802"/>
      <c r="OG316" s="802"/>
      <c r="OH316" s="802"/>
      <c r="OI316" s="802"/>
      <c r="OJ316" s="802"/>
      <c r="OK316" s="802"/>
      <c r="OL316" s="802"/>
      <c r="OM316" s="802"/>
      <c r="ON316" s="802"/>
      <c r="OO316" s="802"/>
      <c r="OP316" s="802"/>
      <c r="OQ316" s="802"/>
      <c r="OR316" s="802"/>
      <c r="OS316" s="802"/>
      <c r="OT316" s="802"/>
      <c r="OU316" s="802"/>
      <c r="OV316" s="802"/>
      <c r="OW316" s="802"/>
      <c r="OX316" s="802"/>
      <c r="OY316" s="802"/>
      <c r="OZ316" s="802"/>
      <c r="PA316" s="802"/>
      <c r="PB316" s="802"/>
      <c r="PC316" s="802"/>
      <c r="PD316" s="802"/>
      <c r="PE316" s="802"/>
      <c r="PF316" s="802"/>
      <c r="PG316" s="802"/>
      <c r="PH316" s="802"/>
      <c r="PI316" s="802"/>
      <c r="PJ316" s="802"/>
      <c r="PK316" s="802"/>
      <c r="PL316" s="802"/>
      <c r="PM316" s="802"/>
      <c r="PN316" s="802"/>
      <c r="PO316" s="802"/>
      <c r="PP316" s="802"/>
      <c r="PQ316" s="802"/>
      <c r="PR316" s="802"/>
      <c r="PS316" s="802"/>
      <c r="PT316" s="802"/>
      <c r="PU316" s="802"/>
      <c r="PV316" s="802"/>
      <c r="PW316" s="802"/>
      <c r="PX316" s="802"/>
      <c r="PY316" s="802"/>
      <c r="PZ316" s="802"/>
      <c r="QA316" s="802"/>
      <c r="QB316" s="802"/>
      <c r="QC316" s="802"/>
      <c r="QD316" s="802"/>
      <c r="QE316" s="802"/>
      <c r="QF316" s="802"/>
      <c r="QG316" s="802"/>
      <c r="QH316" s="802"/>
      <c r="QI316" s="802"/>
      <c r="QJ316" s="802"/>
      <c r="QK316" s="802"/>
      <c r="QL316" s="802"/>
      <c r="QM316" s="802"/>
      <c r="QN316" s="802"/>
      <c r="QO316" s="802"/>
      <c r="QP316" s="802"/>
      <c r="QQ316" s="802"/>
      <c r="QR316" s="802"/>
      <c r="QS316" s="802"/>
      <c r="QT316" s="802"/>
      <c r="QU316" s="802"/>
      <c r="QV316" s="802"/>
      <c r="QW316" s="802"/>
      <c r="QX316" s="802"/>
      <c r="QY316" s="802"/>
      <c r="QZ316" s="802"/>
      <c r="RA316" s="802"/>
      <c r="RB316" s="802"/>
      <c r="RC316" s="802"/>
      <c r="RD316" s="802"/>
      <c r="RE316" s="802"/>
      <c r="RF316" s="802"/>
      <c r="RG316" s="802"/>
      <c r="RH316" s="802"/>
      <c r="RI316" s="802"/>
      <c r="RJ316" s="802"/>
      <c r="RK316" s="802"/>
      <c r="RL316" s="802"/>
      <c r="RM316" s="802"/>
      <c r="RN316" s="802"/>
      <c r="RO316" s="802"/>
      <c r="RP316" s="802"/>
      <c r="RQ316" s="802"/>
      <c r="RR316" s="802"/>
      <c r="RS316" s="802"/>
      <c r="RT316" s="802"/>
      <c r="RU316" s="802"/>
      <c r="RV316" s="802"/>
      <c r="RW316" s="802"/>
      <c r="RX316" s="802"/>
      <c r="RY316" s="802"/>
      <c r="RZ316" s="802"/>
      <c r="SA316" s="802"/>
      <c r="SB316" s="802"/>
      <c r="SC316" s="802"/>
      <c r="SD316" s="802"/>
      <c r="SE316" s="802"/>
      <c r="SF316" s="802"/>
      <c r="SG316" s="802"/>
      <c r="SH316" s="802"/>
      <c r="SI316" s="802"/>
      <c r="SJ316" s="802"/>
      <c r="SK316" s="802"/>
      <c r="SL316" s="802"/>
      <c r="SM316" s="802"/>
      <c r="SN316" s="802"/>
      <c r="SO316" s="802"/>
      <c r="SP316" s="802"/>
      <c r="SQ316" s="802"/>
      <c r="SR316" s="802"/>
      <c r="SS316" s="802"/>
      <c r="ST316" s="802"/>
      <c r="SU316" s="802"/>
      <c r="SV316" s="802"/>
      <c r="SW316" s="802"/>
      <c r="SX316" s="802"/>
      <c r="SY316" s="802"/>
      <c r="SZ316" s="802"/>
      <c r="TA316" s="802"/>
      <c r="TB316" s="802"/>
      <c r="TC316" s="802"/>
      <c r="TD316" s="802"/>
      <c r="TE316" s="802"/>
      <c r="TF316" s="802"/>
      <c r="TG316" s="802"/>
      <c r="TH316" s="802"/>
      <c r="TI316" s="802"/>
      <c r="TJ316" s="802"/>
      <c r="TK316" s="802"/>
      <c r="TL316" s="802"/>
      <c r="TM316" s="802"/>
      <c r="TN316" s="802"/>
      <c r="TO316" s="802"/>
      <c r="TP316" s="802"/>
      <c r="TQ316" s="802"/>
      <c r="TR316" s="802"/>
      <c r="TS316" s="802"/>
      <c r="TT316" s="802"/>
      <c r="TU316" s="802"/>
      <c r="TV316" s="802"/>
      <c r="TW316" s="802"/>
      <c r="TX316" s="802"/>
      <c r="TY316" s="802"/>
      <c r="TZ316" s="802"/>
      <c r="UA316" s="802"/>
      <c r="UB316" s="802"/>
      <c r="UC316" s="802"/>
      <c r="UD316" s="802"/>
      <c r="UE316" s="802"/>
      <c r="UF316" s="802"/>
      <c r="UG316" s="802"/>
      <c r="UH316" s="802"/>
      <c r="UI316" s="802"/>
      <c r="UJ316" s="802"/>
      <c r="UK316" s="802"/>
      <c r="UL316" s="802"/>
      <c r="UM316" s="802"/>
      <c r="UN316" s="802"/>
      <c r="UO316" s="802"/>
      <c r="UP316" s="802"/>
      <c r="UQ316" s="802"/>
      <c r="UR316" s="802"/>
      <c r="US316" s="802"/>
      <c r="UT316" s="802"/>
      <c r="UU316" s="802"/>
      <c r="UV316" s="802"/>
      <c r="UW316" s="802"/>
      <c r="UX316" s="802"/>
      <c r="UY316" s="802"/>
      <c r="UZ316" s="802"/>
      <c r="VA316" s="802"/>
      <c r="VB316" s="802"/>
      <c r="VC316" s="802"/>
      <c r="VD316" s="802"/>
      <c r="VE316" s="802"/>
      <c r="VF316" s="802"/>
      <c r="VG316" s="802"/>
      <c r="VH316" s="802"/>
      <c r="VI316" s="802"/>
      <c r="VJ316" s="802"/>
      <c r="VK316" s="802"/>
      <c r="VL316" s="802"/>
      <c r="VM316" s="802"/>
      <c r="VN316" s="802"/>
      <c r="VO316" s="802"/>
      <c r="VP316" s="802"/>
      <c r="VQ316" s="802"/>
      <c r="VR316" s="802"/>
      <c r="VS316" s="802"/>
      <c r="VT316" s="802"/>
      <c r="VU316" s="802"/>
      <c r="VV316" s="802"/>
      <c r="VW316" s="802"/>
      <c r="VX316" s="802"/>
      <c r="VY316" s="802"/>
      <c r="VZ316" s="802"/>
      <c r="WA316" s="802"/>
      <c r="WB316" s="802"/>
      <c r="WC316" s="802"/>
      <c r="WD316" s="802"/>
      <c r="WE316" s="802"/>
      <c r="WF316" s="802"/>
      <c r="WG316" s="802"/>
      <c r="WH316" s="802"/>
      <c r="WI316" s="802"/>
      <c r="WJ316" s="802"/>
      <c r="WK316" s="802"/>
      <c r="WL316" s="802"/>
      <c r="WM316" s="802"/>
      <c r="WN316" s="802"/>
      <c r="WO316" s="802"/>
      <c r="WP316" s="802"/>
      <c r="WQ316" s="802"/>
      <c r="WR316" s="802"/>
      <c r="WS316" s="802"/>
      <c r="WT316" s="802"/>
      <c r="WU316" s="802"/>
      <c r="WV316" s="802"/>
      <c r="WW316" s="802"/>
      <c r="WX316" s="802"/>
      <c r="WY316" s="802"/>
      <c r="WZ316" s="802"/>
      <c r="XA316" s="802"/>
      <c r="XB316" s="802"/>
      <c r="XC316" s="802"/>
      <c r="XD316" s="802"/>
      <c r="XE316" s="802"/>
      <c r="XF316" s="802"/>
      <c r="XG316" s="802"/>
      <c r="XH316" s="802"/>
      <c r="XI316" s="802"/>
      <c r="XJ316" s="802"/>
      <c r="XK316" s="802"/>
      <c r="XL316" s="802"/>
      <c r="XM316" s="802"/>
      <c r="XN316" s="802"/>
      <c r="XO316" s="802"/>
      <c r="XP316" s="802"/>
      <c r="XQ316" s="802"/>
      <c r="XR316" s="802"/>
      <c r="XS316" s="802"/>
      <c r="XT316" s="802"/>
      <c r="XU316" s="802"/>
      <c r="XV316" s="802"/>
      <c r="XW316" s="802"/>
      <c r="XX316" s="802"/>
      <c r="XY316" s="802"/>
      <c r="XZ316" s="802"/>
      <c r="YA316" s="802"/>
      <c r="YB316" s="802"/>
      <c r="YC316" s="802"/>
      <c r="YD316" s="802"/>
      <c r="YE316" s="802"/>
      <c r="YF316" s="802"/>
      <c r="YG316" s="802"/>
      <c r="YH316" s="802"/>
      <c r="YI316" s="802"/>
      <c r="YJ316" s="802"/>
      <c r="YK316" s="802"/>
      <c r="YL316" s="802"/>
      <c r="YM316" s="802"/>
      <c r="YN316" s="802"/>
      <c r="YO316" s="802"/>
      <c r="YP316" s="802"/>
      <c r="YQ316" s="802"/>
      <c r="YR316" s="802"/>
      <c r="YS316" s="802"/>
      <c r="YT316" s="802"/>
      <c r="YU316" s="802"/>
      <c r="YV316" s="802"/>
      <c r="YW316" s="802"/>
      <c r="YX316" s="802"/>
      <c r="YY316" s="802"/>
      <c r="YZ316" s="802"/>
      <c r="ZA316" s="802"/>
      <c r="ZB316" s="802"/>
      <c r="ZC316" s="802"/>
      <c r="ZD316" s="802"/>
      <c r="ZE316" s="802"/>
      <c r="ZF316" s="802"/>
      <c r="ZG316" s="802"/>
      <c r="ZH316" s="802"/>
      <c r="ZI316" s="802"/>
      <c r="ZJ316" s="802"/>
      <c r="ZK316" s="802"/>
      <c r="ZL316" s="802"/>
      <c r="ZM316" s="802"/>
      <c r="ZN316" s="802"/>
      <c r="ZO316" s="802"/>
      <c r="ZP316" s="802"/>
      <c r="ZQ316" s="802"/>
      <c r="ZR316" s="802"/>
      <c r="ZS316" s="802"/>
      <c r="ZT316" s="802"/>
      <c r="ZU316" s="802"/>
      <c r="ZV316" s="802"/>
      <c r="ZW316" s="802"/>
      <c r="ZX316" s="802"/>
      <c r="ZY316" s="802"/>
      <c r="ZZ316" s="802"/>
      <c r="AAA316" s="802"/>
      <c r="AAB316" s="802"/>
      <c r="AAC316" s="802"/>
      <c r="AAD316" s="802"/>
      <c r="AAE316" s="802"/>
      <c r="AAF316" s="802"/>
      <c r="AAG316" s="802"/>
      <c r="AAH316" s="802"/>
      <c r="AAI316" s="802"/>
      <c r="AAJ316" s="802"/>
      <c r="AAK316" s="802"/>
      <c r="AAL316" s="802"/>
      <c r="AAM316" s="802"/>
      <c r="AAN316" s="802"/>
      <c r="AAO316" s="802"/>
      <c r="AAP316" s="802"/>
      <c r="AAQ316" s="802"/>
      <c r="AAR316" s="802"/>
      <c r="AAS316" s="802"/>
      <c r="AAT316" s="802"/>
      <c r="AAU316" s="802"/>
      <c r="AAV316" s="802"/>
      <c r="AAW316" s="802"/>
      <c r="AAX316" s="802"/>
      <c r="AAY316" s="802"/>
      <c r="AAZ316" s="802"/>
      <c r="ABA316" s="802"/>
      <c r="ABB316" s="802"/>
      <c r="ABC316" s="802"/>
      <c r="ABD316" s="802"/>
      <c r="ABE316" s="802"/>
      <c r="ABF316" s="802"/>
      <c r="ABG316" s="802"/>
      <c r="ABH316" s="802"/>
      <c r="ABI316" s="802"/>
      <c r="ABJ316" s="802"/>
      <c r="ABK316" s="802"/>
      <c r="ABL316" s="802"/>
      <c r="ABM316" s="802"/>
      <c r="ABN316" s="802"/>
      <c r="ABO316" s="802"/>
      <c r="ABP316" s="802"/>
      <c r="ABQ316" s="802"/>
      <c r="ABR316" s="802"/>
      <c r="ABS316" s="802"/>
      <c r="ABT316" s="802"/>
      <c r="ABU316" s="802"/>
      <c r="ABV316" s="802"/>
      <c r="ABW316" s="802"/>
      <c r="ABX316" s="802"/>
      <c r="ABY316" s="802"/>
      <c r="ABZ316" s="802"/>
      <c r="ACA316" s="802"/>
      <c r="ACB316" s="802"/>
      <c r="ACC316" s="802"/>
      <c r="ACD316" s="802"/>
      <c r="ACE316" s="802"/>
      <c r="ACF316" s="802"/>
      <c r="ACG316" s="802"/>
      <c r="ACH316" s="802"/>
      <c r="ACI316" s="802"/>
      <c r="ACJ316" s="802"/>
      <c r="ACK316" s="802"/>
      <c r="ACL316" s="802"/>
      <c r="ACM316" s="802"/>
      <c r="ACN316" s="802"/>
      <c r="ACO316" s="802"/>
      <c r="ACP316" s="802"/>
      <c r="ACQ316" s="802"/>
      <c r="ACR316" s="802"/>
      <c r="ACS316" s="802"/>
      <c r="ACT316" s="802"/>
      <c r="ACU316" s="802"/>
      <c r="ACV316" s="802"/>
      <c r="ACW316" s="802"/>
      <c r="ACX316" s="802"/>
      <c r="ACY316" s="802"/>
      <c r="ACZ316" s="802"/>
      <c r="ADA316" s="802"/>
      <c r="ADB316" s="802"/>
      <c r="ADC316" s="802"/>
      <c r="ADD316" s="802"/>
      <c r="ADE316" s="802"/>
      <c r="ADF316" s="802"/>
      <c r="ADG316" s="802"/>
      <c r="ADH316" s="802"/>
      <c r="ADI316" s="802"/>
      <c r="ADJ316" s="802"/>
      <c r="ADK316" s="802"/>
      <c r="ADL316" s="802"/>
      <c r="ADM316" s="802"/>
      <c r="ADN316" s="802"/>
      <c r="ADO316" s="802"/>
      <c r="ADP316" s="802"/>
      <c r="ADQ316" s="802"/>
      <c r="ADR316" s="802"/>
      <c r="ADS316" s="802"/>
      <c r="ADT316" s="802"/>
      <c r="ADU316" s="802"/>
      <c r="ADV316" s="802"/>
      <c r="ADW316" s="802"/>
      <c r="ADX316" s="802"/>
      <c r="ADY316" s="802"/>
      <c r="ADZ316" s="802"/>
      <c r="AEA316" s="802"/>
      <c r="AEB316" s="802"/>
      <c r="AEC316" s="802"/>
      <c r="AED316" s="802"/>
      <c r="AEE316" s="802"/>
      <c r="AEF316" s="802"/>
      <c r="AEG316" s="802"/>
      <c r="AEH316" s="802"/>
      <c r="AEI316" s="802"/>
      <c r="AEJ316" s="802"/>
      <c r="AEK316" s="802"/>
      <c r="AEL316" s="802"/>
      <c r="AEM316" s="802"/>
      <c r="AEN316" s="802"/>
      <c r="AEO316" s="802"/>
      <c r="AEP316" s="802"/>
      <c r="AEQ316" s="802"/>
      <c r="AER316" s="802"/>
      <c r="AES316" s="802"/>
      <c r="AET316" s="802"/>
      <c r="AEU316" s="802"/>
      <c r="AEV316" s="802"/>
      <c r="AEW316" s="802"/>
      <c r="AEX316" s="802"/>
      <c r="AEY316" s="802"/>
      <c r="AEZ316" s="802"/>
      <c r="AFA316" s="802"/>
      <c r="AFB316" s="802"/>
      <c r="AFC316" s="802"/>
      <c r="AFD316" s="802"/>
      <c r="AFE316" s="802"/>
      <c r="AFF316" s="802"/>
      <c r="AFG316" s="802"/>
      <c r="AFH316" s="802"/>
      <c r="AFI316" s="802"/>
      <c r="AFJ316" s="802"/>
      <c r="AFK316" s="802"/>
      <c r="AFL316" s="802"/>
      <c r="AFM316" s="802"/>
      <c r="AFN316" s="802"/>
      <c r="AFO316" s="802"/>
      <c r="AFP316" s="802"/>
      <c r="AFQ316" s="802"/>
      <c r="AFR316" s="802"/>
      <c r="AFS316" s="802"/>
      <c r="AFT316" s="802"/>
      <c r="AFU316" s="802"/>
      <c r="AFV316" s="802"/>
      <c r="AFW316" s="802"/>
      <c r="AFX316" s="802"/>
      <c r="AFY316" s="802"/>
      <c r="AFZ316" s="802"/>
      <c r="AGA316" s="802"/>
      <c r="AGB316" s="802"/>
      <c r="AGC316" s="802"/>
      <c r="AGD316" s="802"/>
      <c r="AGE316" s="802"/>
      <c r="AGF316" s="802"/>
      <c r="AGG316" s="802"/>
      <c r="AGH316" s="802"/>
      <c r="AGI316" s="802"/>
      <c r="AGJ316" s="802"/>
      <c r="AGK316" s="802"/>
      <c r="AGL316" s="802"/>
      <c r="AGM316" s="802"/>
      <c r="AGN316" s="802"/>
      <c r="AGO316" s="802"/>
      <c r="AGP316" s="802"/>
      <c r="AGQ316" s="802"/>
      <c r="AGR316" s="802"/>
      <c r="AGS316" s="802"/>
      <c r="AGT316" s="802"/>
      <c r="AGU316" s="802"/>
      <c r="AGV316" s="802"/>
      <c r="AGW316" s="802"/>
      <c r="AGX316" s="802"/>
      <c r="AGY316" s="802"/>
      <c r="AGZ316" s="802"/>
      <c r="AHA316" s="802"/>
      <c r="AHB316" s="802"/>
      <c r="AHC316" s="802"/>
      <c r="AHD316" s="802"/>
      <c r="AHE316" s="802"/>
      <c r="AHF316" s="802"/>
      <c r="AHG316" s="802"/>
      <c r="AHH316" s="802"/>
      <c r="AHI316" s="802"/>
      <c r="AHJ316" s="802"/>
      <c r="AHK316" s="802"/>
      <c r="AHL316" s="802"/>
      <c r="AHM316" s="802"/>
      <c r="AHN316" s="802"/>
      <c r="AHO316" s="802"/>
      <c r="AHP316" s="802"/>
      <c r="AHQ316" s="802"/>
      <c r="AHR316" s="802"/>
      <c r="AHS316" s="802"/>
      <c r="AHT316" s="802"/>
      <c r="AHU316" s="802"/>
      <c r="AHV316" s="802"/>
      <c r="AHW316" s="802"/>
      <c r="AHX316" s="802"/>
      <c r="AHY316" s="802"/>
      <c r="AHZ316" s="802"/>
      <c r="AIA316" s="802"/>
      <c r="AIB316" s="802"/>
      <c r="AIC316" s="802"/>
      <c r="AID316" s="802"/>
      <c r="AIE316" s="802"/>
      <c r="AIF316" s="802"/>
      <c r="AIG316" s="802"/>
      <c r="AIH316" s="802"/>
      <c r="AII316" s="802"/>
      <c r="AIJ316" s="802"/>
      <c r="AQE316" s="802"/>
      <c r="AQF316" s="802"/>
      <c r="AQG316" s="802"/>
      <c r="AQH316" s="802"/>
      <c r="AQI316" s="802"/>
      <c r="AQJ316" s="802"/>
      <c r="AQK316" s="802"/>
      <c r="AQL316" s="802"/>
      <c r="AQM316" s="802"/>
      <c r="AQN316" s="802"/>
      <c r="AQO316" s="802"/>
      <c r="AQP316" s="802"/>
      <c r="AQQ316" s="802"/>
      <c r="AQR316" s="802"/>
      <c r="AQS316" s="802"/>
      <c r="AQT316" s="802"/>
      <c r="AQU316" s="802"/>
      <c r="AQV316" s="802"/>
      <c r="AQW316" s="802"/>
      <c r="AQX316" s="802"/>
      <c r="AQY316" s="802"/>
      <c r="AQZ316" s="802"/>
      <c r="ARA316" s="802"/>
      <c r="ARB316" s="802"/>
      <c r="ARC316" s="802"/>
      <c r="ARD316" s="802"/>
      <c r="ARE316" s="802"/>
      <c r="ARF316" s="802"/>
      <c r="ARG316" s="802"/>
      <c r="ARH316" s="802"/>
      <c r="ARI316" s="802"/>
      <c r="ARJ316" s="802"/>
      <c r="ARK316" s="802"/>
      <c r="ARL316" s="802"/>
      <c r="ARM316" s="802"/>
      <c r="ARN316" s="802"/>
      <c r="ARO316" s="802"/>
      <c r="ARP316" s="802"/>
      <c r="ARQ316" s="802"/>
      <c r="ARR316" s="802"/>
      <c r="ARS316" s="802"/>
      <c r="ART316" s="802"/>
      <c r="ARU316" s="802"/>
      <c r="ARV316" s="802"/>
      <c r="ARW316" s="802"/>
      <c r="ARX316" s="802"/>
      <c r="ARY316" s="802"/>
      <c r="ARZ316" s="802"/>
      <c r="ASA316" s="802"/>
      <c r="ASB316" s="802"/>
      <c r="ASC316" s="802"/>
      <c r="ASD316" s="802"/>
      <c r="ASE316" s="802"/>
      <c r="ASF316" s="802"/>
      <c r="ASG316" s="802"/>
      <c r="ASH316" s="802"/>
      <c r="ASI316" s="802"/>
      <c r="ASJ316" s="802"/>
      <c r="ASK316" s="802"/>
      <c r="ASL316" s="802"/>
      <c r="ATP316" s="802"/>
      <c r="ATQ316" s="802"/>
      <c r="ATR316" s="802"/>
      <c r="ATS316" s="802"/>
      <c r="ATT316" s="802"/>
      <c r="ATU316" s="802"/>
      <c r="ATV316" s="802"/>
      <c r="ATW316" s="802"/>
      <c r="ATX316" s="802"/>
      <c r="ATY316" s="802"/>
      <c r="ATZ316" s="802"/>
      <c r="AUA316" s="802"/>
      <c r="AUB316" s="802"/>
      <c r="AUC316" s="802"/>
      <c r="AUD316" s="802"/>
      <c r="AUE316" s="802"/>
      <c r="AUF316" s="802"/>
      <c r="AUG316" s="802"/>
      <c r="AUH316" s="802"/>
      <c r="AUI316" s="802"/>
      <c r="AUJ316" s="802"/>
      <c r="AUK316" s="802"/>
      <c r="AUL316" s="802"/>
      <c r="AUM316" s="802"/>
      <c r="AUN316" s="802"/>
      <c r="AUO316" s="802"/>
      <c r="AUP316" s="801"/>
      <c r="AUQ316" s="802"/>
      <c r="AUR316" s="801"/>
      <c r="AUS316" s="802"/>
      <c r="AUT316" s="801"/>
      <c r="AUU316" s="802"/>
      <c r="AUV316" s="802"/>
      <c r="AUW316" s="802"/>
      <c r="AUX316" s="802"/>
      <c r="AUY316" s="802"/>
      <c r="AUZ316" s="802"/>
      <c r="AVA316" s="802"/>
      <c r="AVB316" s="802"/>
      <c r="AVC316" s="802"/>
      <c r="AVD316" s="802"/>
      <c r="AVE316" s="802"/>
      <c r="AVF316" s="802"/>
      <c r="AVG316" s="802"/>
      <c r="AVH316" s="802"/>
      <c r="AVI316" s="802"/>
      <c r="AVJ316" s="808"/>
      <c r="AVK316" s="808"/>
      <c r="AVL316" s="808"/>
      <c r="AVM316" s="808"/>
      <c r="AVN316" s="808"/>
      <c r="AVO316" s="808"/>
      <c r="AVP316" s="808"/>
      <c r="AVQ316" s="808"/>
      <c r="AVR316" s="808"/>
      <c r="AVS316" s="808"/>
      <c r="AVT316" s="808"/>
      <c r="AVU316" s="809"/>
      <c r="AVV316" s="809"/>
      <c r="AVW316" s="809"/>
      <c r="AVX316" s="809"/>
      <c r="AVY316" s="809"/>
      <c r="AVZ316" s="809"/>
      <c r="AWA316" s="809"/>
      <c r="AWB316" s="809"/>
      <c r="AWC316" s="809"/>
      <c r="AWD316" s="809"/>
      <c r="AWE316" s="809"/>
      <c r="AWF316" s="809"/>
      <c r="AWG316" s="809"/>
      <c r="AWH316" s="809"/>
      <c r="AWI316" s="809"/>
      <c r="AWJ316" s="809"/>
      <c r="AWK316" s="809"/>
      <c r="AWL316" s="809"/>
      <c r="AWM316" s="809"/>
      <c r="AWN316" s="809"/>
      <c r="AWO316" s="809"/>
      <c r="AWP316" s="809"/>
      <c r="AWQ316" s="809"/>
      <c r="AWR316" s="808"/>
      <c r="AWS316" s="761"/>
      <c r="AWT316" s="808"/>
      <c r="AWU316" s="809"/>
      <c r="AWV316" s="809"/>
      <c r="AWW316" s="809"/>
      <c r="AWX316" s="809"/>
      <c r="AWY316" s="809"/>
      <c r="AWZ316" s="809"/>
      <c r="AXA316" s="809"/>
      <c r="AXB316" s="809"/>
      <c r="AXC316" s="809"/>
      <c r="AXD316" s="809"/>
      <c r="AXE316" s="809"/>
      <c r="AXF316" s="809"/>
      <c r="AXG316" s="809"/>
      <c r="AXH316" s="809"/>
      <c r="AXI316" s="809"/>
      <c r="AXJ316" s="809"/>
      <c r="AXK316" s="809"/>
      <c r="AXL316" s="809"/>
      <c r="AXM316" s="809"/>
      <c r="AXN316" s="809"/>
      <c r="AXO316" s="809"/>
      <c r="AXP316" s="809"/>
      <c r="AXQ316" s="809"/>
      <c r="AXR316" s="809"/>
      <c r="AXS316" s="809"/>
      <c r="AXT316" s="809"/>
      <c r="AXU316" s="809"/>
      <c r="AXV316" s="809"/>
      <c r="AXW316" s="809"/>
      <c r="AXX316" s="809"/>
      <c r="AXY316" s="809"/>
      <c r="AXZ316" s="809"/>
      <c r="AYA316" s="809"/>
      <c r="AYB316" s="809"/>
      <c r="AYC316" s="809"/>
      <c r="AYD316" s="808"/>
      <c r="AYE316" s="808"/>
      <c r="AYF316" s="809"/>
      <c r="AYG316" s="808"/>
      <c r="AYH316" s="810"/>
      <c r="AYI316" s="810"/>
      <c r="AYJ316" s="810"/>
      <c r="AYK316" s="810"/>
      <c r="AYL316" s="810"/>
      <c r="AYM316" s="810"/>
      <c r="AYN316" s="810"/>
      <c r="AYO316" s="810"/>
      <c r="AYP316" s="810"/>
      <c r="AYQ316" s="810"/>
      <c r="AYR316" s="810"/>
      <c r="AYS316" s="810"/>
      <c r="AYT316" s="810"/>
      <c r="AYU316" s="810"/>
      <c r="AYV316" s="810"/>
      <c r="AYW316" s="810"/>
      <c r="AYX316" s="810"/>
      <c r="AYY316" s="810"/>
      <c r="AYZ316" s="810"/>
      <c r="AZA316" s="810"/>
      <c r="AZB316" s="810"/>
      <c r="AZC316" s="810"/>
      <c r="AZD316" s="810"/>
      <c r="AZE316" s="810"/>
      <c r="AZF316" s="810"/>
      <c r="AZG316" s="810"/>
      <c r="AZH316" s="810"/>
      <c r="AZI316" s="810"/>
      <c r="AZJ316" s="810"/>
      <c r="AZK316" s="810"/>
      <c r="AZL316" s="810"/>
      <c r="AZM316" s="810"/>
      <c r="AZN316" s="810"/>
      <c r="AZO316" s="810"/>
      <c r="AZP316" s="809"/>
      <c r="AZQ316" s="802"/>
      <c r="AZR316" s="802"/>
      <c r="AZS316" s="802"/>
    </row>
    <row r="317" spans="45:920 1123:1371" s="793" customFormat="1" ht="13.5">
      <c r="AS317" s="802"/>
      <c r="AT317" s="802"/>
      <c r="AU317" s="802"/>
      <c r="AV317" s="802"/>
      <c r="AW317" s="802"/>
      <c r="AX317" s="802"/>
      <c r="AY317" s="802"/>
      <c r="AZ317" s="802"/>
      <c r="BA317" s="802"/>
      <c r="BB317" s="802"/>
      <c r="BC317" s="802"/>
      <c r="BD317" s="802"/>
      <c r="BE317" s="802"/>
      <c r="BF317" s="802"/>
      <c r="BG317" s="802"/>
      <c r="BH317" s="802"/>
      <c r="BI317" s="802"/>
      <c r="BJ317" s="802"/>
      <c r="BK317" s="802"/>
      <c r="BL317" s="802"/>
      <c r="BM317" s="802"/>
      <c r="BN317" s="802"/>
      <c r="BO317" s="802"/>
      <c r="BP317" s="802"/>
      <c r="BQ317" s="802"/>
      <c r="BR317" s="802"/>
      <c r="BS317" s="802"/>
      <c r="BT317" s="802"/>
      <c r="BU317" s="802"/>
      <c r="BV317" s="802"/>
      <c r="BW317" s="802"/>
      <c r="BX317" s="802"/>
      <c r="BY317" s="802"/>
      <c r="BZ317" s="802"/>
      <c r="CA317" s="802"/>
      <c r="CB317" s="802"/>
      <c r="CC317" s="802"/>
      <c r="CD317" s="802"/>
      <c r="CE317" s="802"/>
      <c r="CF317" s="802"/>
      <c r="CG317" s="802"/>
      <c r="CH317" s="802"/>
      <c r="CI317" s="802"/>
      <c r="CJ317" s="802"/>
      <c r="CK317" s="802"/>
      <c r="CL317" s="802"/>
      <c r="CM317" s="802"/>
      <c r="CN317" s="802"/>
      <c r="CO317" s="802"/>
      <c r="CP317" s="802"/>
      <c r="CQ317" s="802"/>
      <c r="CR317" s="802"/>
      <c r="CS317" s="802"/>
      <c r="CT317" s="802"/>
      <c r="CU317" s="802"/>
      <c r="CV317" s="802"/>
      <c r="CW317" s="802"/>
      <c r="CX317" s="802"/>
      <c r="CY317" s="802"/>
      <c r="CZ317" s="802"/>
      <c r="DA317" s="802"/>
      <c r="DB317" s="802"/>
      <c r="DC317" s="802"/>
      <c r="DD317" s="802"/>
      <c r="DE317" s="802"/>
      <c r="DF317" s="802"/>
      <c r="DG317" s="802"/>
      <c r="DH317" s="802"/>
      <c r="DI317" s="802"/>
      <c r="DJ317" s="802"/>
      <c r="DK317" s="802"/>
      <c r="DL317" s="802"/>
      <c r="DM317" s="802"/>
      <c r="DN317" s="802"/>
      <c r="DO317" s="802"/>
      <c r="DP317" s="802"/>
      <c r="DQ317" s="802"/>
      <c r="DR317" s="802"/>
      <c r="DS317" s="802"/>
      <c r="DT317" s="802"/>
      <c r="DU317" s="802"/>
      <c r="DV317" s="802"/>
      <c r="DW317" s="802"/>
      <c r="DX317" s="802"/>
      <c r="DY317" s="802"/>
      <c r="DZ317" s="802"/>
      <c r="EA317" s="802"/>
      <c r="EB317" s="802"/>
      <c r="EC317" s="802"/>
      <c r="ED317" s="802"/>
      <c r="EE317" s="802"/>
      <c r="EF317" s="802"/>
      <c r="EG317" s="802"/>
      <c r="EH317" s="802"/>
      <c r="EI317" s="802"/>
      <c r="EJ317" s="802"/>
      <c r="EK317" s="802"/>
      <c r="EL317" s="802"/>
      <c r="EM317" s="802"/>
      <c r="EN317" s="802"/>
      <c r="EO317" s="802"/>
      <c r="EP317" s="802"/>
      <c r="EQ317" s="802"/>
      <c r="ER317" s="802"/>
      <c r="ES317" s="802"/>
      <c r="ET317" s="802"/>
      <c r="EU317" s="802"/>
      <c r="EV317" s="802"/>
      <c r="EW317" s="802"/>
      <c r="EX317" s="802"/>
      <c r="EY317" s="802"/>
      <c r="EZ317" s="802"/>
      <c r="FA317" s="802"/>
      <c r="FB317" s="802"/>
      <c r="FC317" s="802"/>
      <c r="FD317" s="802"/>
      <c r="FE317" s="802"/>
      <c r="FF317" s="802"/>
      <c r="FG317" s="802"/>
      <c r="FH317" s="802"/>
      <c r="FI317" s="802"/>
      <c r="FJ317" s="802"/>
      <c r="FK317" s="802"/>
      <c r="FL317" s="802"/>
      <c r="FM317" s="802"/>
      <c r="FN317" s="802"/>
      <c r="FO317" s="802"/>
      <c r="FP317" s="802"/>
      <c r="FQ317" s="802"/>
      <c r="FR317" s="802"/>
      <c r="FS317" s="802"/>
      <c r="FT317" s="802"/>
      <c r="FU317" s="802"/>
      <c r="FV317" s="802"/>
      <c r="FW317" s="802"/>
      <c r="FX317" s="802"/>
      <c r="FY317" s="802"/>
      <c r="FZ317" s="802"/>
      <c r="GA317" s="802"/>
      <c r="GB317" s="802"/>
      <c r="GC317" s="802"/>
      <c r="GD317" s="802"/>
      <c r="GE317" s="802"/>
      <c r="GF317" s="802"/>
      <c r="GG317" s="802"/>
      <c r="GH317" s="802"/>
      <c r="GI317" s="802"/>
      <c r="GJ317" s="802"/>
      <c r="GK317" s="802"/>
      <c r="GL317" s="802"/>
      <c r="GM317" s="802"/>
      <c r="GN317" s="802"/>
      <c r="GO317" s="802"/>
      <c r="GP317" s="802"/>
      <c r="GQ317" s="802"/>
      <c r="GR317" s="802"/>
      <c r="GS317" s="802"/>
      <c r="GT317" s="802"/>
      <c r="GU317" s="802"/>
      <c r="GV317" s="802"/>
      <c r="GW317" s="802"/>
      <c r="GX317" s="802"/>
      <c r="GY317" s="802"/>
      <c r="GZ317" s="802"/>
      <c r="HA317" s="802"/>
      <c r="HB317" s="802"/>
      <c r="HC317" s="802"/>
      <c r="HD317" s="802"/>
      <c r="HE317" s="802"/>
      <c r="HF317" s="802"/>
      <c r="HG317" s="802"/>
      <c r="HH317" s="802"/>
      <c r="HI317" s="802"/>
      <c r="HJ317" s="802"/>
      <c r="HK317" s="802"/>
      <c r="HL317" s="802"/>
      <c r="HM317" s="802"/>
      <c r="HN317" s="802"/>
      <c r="HO317" s="802"/>
      <c r="HP317" s="802"/>
      <c r="HQ317" s="802"/>
      <c r="HR317" s="802"/>
      <c r="HS317" s="802"/>
      <c r="HT317" s="802"/>
      <c r="HU317" s="802"/>
      <c r="HV317" s="802"/>
      <c r="HW317" s="802"/>
      <c r="HX317" s="802"/>
      <c r="HY317" s="802"/>
      <c r="HZ317" s="802"/>
      <c r="IA317" s="802"/>
      <c r="IB317" s="802"/>
      <c r="IC317" s="802"/>
      <c r="ID317" s="802"/>
      <c r="IE317" s="802"/>
      <c r="IF317" s="802"/>
      <c r="IG317" s="802"/>
      <c r="IH317" s="802"/>
      <c r="II317" s="802"/>
      <c r="IJ317" s="802"/>
      <c r="IK317" s="802"/>
      <c r="IL317" s="802"/>
      <c r="IM317" s="802"/>
      <c r="IN317" s="802"/>
      <c r="IO317" s="802"/>
      <c r="IP317" s="802"/>
      <c r="IQ317" s="802"/>
      <c r="IR317" s="802"/>
      <c r="IS317" s="802"/>
      <c r="IT317" s="802"/>
      <c r="IU317" s="802"/>
      <c r="IV317" s="802"/>
      <c r="IW317" s="802"/>
      <c r="IX317" s="802"/>
      <c r="IY317" s="802"/>
      <c r="IZ317" s="802"/>
      <c r="JA317" s="802"/>
      <c r="JB317" s="802"/>
      <c r="JC317" s="802"/>
      <c r="JD317" s="802"/>
      <c r="JE317" s="802"/>
      <c r="JF317" s="802"/>
      <c r="JG317" s="802"/>
      <c r="JH317" s="802"/>
      <c r="JI317" s="802"/>
      <c r="JJ317" s="802"/>
      <c r="JK317" s="802"/>
      <c r="JL317" s="802"/>
      <c r="JM317" s="802"/>
      <c r="JN317" s="802"/>
      <c r="JO317" s="802"/>
      <c r="JP317" s="802"/>
      <c r="JQ317" s="802"/>
      <c r="JR317" s="802"/>
      <c r="JS317" s="802"/>
      <c r="JT317" s="802"/>
      <c r="JU317" s="802"/>
      <c r="JV317" s="802"/>
      <c r="JW317" s="802"/>
      <c r="JX317" s="802"/>
      <c r="JY317" s="802"/>
      <c r="JZ317" s="802"/>
      <c r="KA317" s="802"/>
      <c r="KB317" s="802"/>
      <c r="KC317" s="802"/>
      <c r="KD317" s="802"/>
      <c r="KE317" s="802"/>
      <c r="KF317" s="802"/>
      <c r="KG317" s="802"/>
      <c r="KH317" s="802"/>
      <c r="KI317" s="802"/>
      <c r="KJ317" s="802"/>
      <c r="KK317" s="802"/>
      <c r="KL317" s="802"/>
      <c r="KM317" s="802"/>
      <c r="KN317" s="802"/>
      <c r="KO317" s="802"/>
      <c r="KP317" s="802"/>
      <c r="KQ317" s="802"/>
      <c r="KR317" s="802"/>
      <c r="KS317" s="802"/>
      <c r="KT317" s="802"/>
      <c r="KU317" s="802"/>
      <c r="KV317" s="802"/>
      <c r="KW317" s="802"/>
      <c r="KX317" s="802"/>
      <c r="KY317" s="802"/>
      <c r="KZ317" s="802"/>
      <c r="LA317" s="802"/>
      <c r="LB317" s="802"/>
      <c r="LC317" s="802"/>
      <c r="LD317" s="802"/>
      <c r="LE317" s="802"/>
      <c r="LF317" s="802"/>
      <c r="LG317" s="802"/>
      <c r="LH317" s="802"/>
      <c r="LI317" s="802"/>
      <c r="LJ317" s="802"/>
      <c r="LK317" s="802"/>
      <c r="LL317" s="802"/>
      <c r="LM317" s="802"/>
      <c r="LN317" s="802"/>
      <c r="LO317" s="802"/>
      <c r="LP317" s="802"/>
      <c r="LQ317" s="802"/>
      <c r="LR317" s="802"/>
      <c r="LS317" s="802"/>
      <c r="LT317" s="802"/>
      <c r="LU317" s="802"/>
      <c r="LV317" s="802"/>
      <c r="LW317" s="802"/>
      <c r="LX317" s="802"/>
      <c r="LY317" s="802"/>
      <c r="LZ317" s="802"/>
      <c r="MA317" s="802"/>
      <c r="MB317" s="802"/>
      <c r="MC317" s="802"/>
      <c r="MD317" s="802"/>
      <c r="ME317" s="802"/>
      <c r="MF317" s="802"/>
      <c r="MG317" s="802"/>
      <c r="MH317" s="802"/>
      <c r="MI317" s="802"/>
      <c r="MJ317" s="802"/>
      <c r="MK317" s="802"/>
      <c r="ML317" s="802"/>
      <c r="MM317" s="802"/>
      <c r="MN317" s="802"/>
      <c r="MO317" s="802"/>
      <c r="MP317" s="802"/>
      <c r="MQ317" s="802"/>
      <c r="MR317" s="802"/>
      <c r="MS317" s="802"/>
      <c r="MT317" s="802"/>
      <c r="MU317" s="802"/>
      <c r="MV317" s="802"/>
      <c r="MW317" s="802"/>
      <c r="MX317" s="802"/>
      <c r="MY317" s="802"/>
      <c r="MZ317" s="802"/>
      <c r="NA317" s="802"/>
      <c r="NB317" s="802"/>
      <c r="NC317" s="802"/>
      <c r="ND317" s="802"/>
      <c r="NE317" s="802"/>
      <c r="NF317" s="802"/>
      <c r="NG317" s="802"/>
      <c r="NH317" s="802"/>
      <c r="NI317" s="802"/>
      <c r="NJ317" s="802"/>
      <c r="NK317" s="802"/>
      <c r="NL317" s="802"/>
      <c r="NM317" s="802"/>
      <c r="NN317" s="802"/>
      <c r="NO317" s="802"/>
      <c r="NP317" s="802"/>
      <c r="NQ317" s="802"/>
      <c r="NR317" s="802"/>
      <c r="NS317" s="802"/>
      <c r="NT317" s="802"/>
      <c r="NU317" s="802"/>
      <c r="NV317" s="802"/>
      <c r="NW317" s="802"/>
      <c r="NX317" s="802"/>
      <c r="NY317" s="802"/>
      <c r="NZ317" s="802"/>
      <c r="OA317" s="802"/>
      <c r="OB317" s="802"/>
      <c r="OC317" s="802"/>
      <c r="OD317" s="802"/>
      <c r="OE317" s="802"/>
      <c r="OF317" s="802"/>
      <c r="OG317" s="802"/>
      <c r="OH317" s="802"/>
      <c r="OI317" s="802"/>
      <c r="OJ317" s="802"/>
      <c r="OK317" s="802"/>
      <c r="OL317" s="802"/>
      <c r="OM317" s="802"/>
      <c r="ON317" s="802"/>
      <c r="OO317" s="802"/>
      <c r="OP317" s="802"/>
      <c r="OQ317" s="802"/>
      <c r="OR317" s="802"/>
      <c r="OS317" s="802"/>
      <c r="OT317" s="802"/>
      <c r="OU317" s="802"/>
      <c r="OV317" s="802"/>
      <c r="OW317" s="802"/>
      <c r="OX317" s="802"/>
      <c r="OY317" s="802"/>
      <c r="OZ317" s="802"/>
      <c r="PA317" s="802"/>
      <c r="PB317" s="802"/>
      <c r="PC317" s="802"/>
      <c r="PD317" s="802"/>
      <c r="PE317" s="802"/>
      <c r="PF317" s="802"/>
      <c r="PG317" s="802"/>
      <c r="PH317" s="802"/>
      <c r="PI317" s="802"/>
      <c r="PJ317" s="802"/>
      <c r="PK317" s="802"/>
      <c r="PL317" s="802"/>
      <c r="PM317" s="802"/>
      <c r="PN317" s="802"/>
      <c r="PO317" s="802"/>
      <c r="PP317" s="802"/>
      <c r="PQ317" s="802"/>
      <c r="PR317" s="802"/>
      <c r="PS317" s="802"/>
      <c r="PT317" s="802"/>
      <c r="PU317" s="802"/>
      <c r="PV317" s="802"/>
      <c r="PW317" s="802"/>
      <c r="PX317" s="802"/>
      <c r="PY317" s="802"/>
      <c r="PZ317" s="802"/>
      <c r="QA317" s="802"/>
      <c r="QB317" s="802"/>
      <c r="QC317" s="802"/>
      <c r="QD317" s="802"/>
      <c r="QE317" s="802"/>
      <c r="QF317" s="802"/>
      <c r="QG317" s="802"/>
      <c r="QH317" s="802"/>
      <c r="QI317" s="802"/>
      <c r="QJ317" s="802"/>
      <c r="QK317" s="802"/>
      <c r="QL317" s="802"/>
      <c r="QM317" s="802"/>
      <c r="QN317" s="802"/>
      <c r="QO317" s="802"/>
      <c r="QP317" s="802"/>
      <c r="QQ317" s="802"/>
      <c r="QR317" s="802"/>
      <c r="QS317" s="802"/>
      <c r="QT317" s="802"/>
      <c r="QU317" s="802"/>
      <c r="QV317" s="802"/>
      <c r="QW317" s="802"/>
      <c r="QX317" s="802"/>
      <c r="QY317" s="802"/>
      <c r="QZ317" s="802"/>
      <c r="RA317" s="802"/>
      <c r="RB317" s="802"/>
      <c r="RC317" s="802"/>
      <c r="RD317" s="802"/>
      <c r="RE317" s="802"/>
      <c r="RF317" s="802"/>
      <c r="RG317" s="802"/>
      <c r="RH317" s="802"/>
      <c r="RI317" s="802"/>
      <c r="RJ317" s="802"/>
      <c r="RK317" s="802"/>
      <c r="RL317" s="802"/>
      <c r="RM317" s="802"/>
      <c r="RN317" s="802"/>
      <c r="RO317" s="802"/>
      <c r="RP317" s="802"/>
      <c r="RQ317" s="802"/>
      <c r="RR317" s="802"/>
      <c r="RS317" s="802"/>
      <c r="RT317" s="802"/>
      <c r="RU317" s="802"/>
      <c r="RV317" s="802"/>
      <c r="RW317" s="802"/>
      <c r="RX317" s="802"/>
      <c r="RY317" s="802"/>
      <c r="RZ317" s="802"/>
      <c r="SA317" s="802"/>
      <c r="SB317" s="802"/>
      <c r="SC317" s="802"/>
      <c r="SD317" s="802"/>
      <c r="SE317" s="802"/>
      <c r="SF317" s="802"/>
      <c r="SG317" s="802"/>
      <c r="SH317" s="802"/>
      <c r="SI317" s="802"/>
      <c r="SJ317" s="802"/>
      <c r="SK317" s="802"/>
      <c r="SL317" s="802"/>
      <c r="SM317" s="802"/>
      <c r="SN317" s="802"/>
      <c r="SO317" s="802"/>
      <c r="SP317" s="802"/>
      <c r="SQ317" s="802"/>
      <c r="SR317" s="802"/>
      <c r="SS317" s="802"/>
      <c r="ST317" s="802"/>
      <c r="SU317" s="802"/>
      <c r="SV317" s="802"/>
      <c r="SW317" s="802"/>
      <c r="SX317" s="802"/>
      <c r="SY317" s="802"/>
      <c r="SZ317" s="802"/>
      <c r="TA317" s="802"/>
      <c r="TB317" s="802"/>
      <c r="TC317" s="802"/>
      <c r="TD317" s="802"/>
      <c r="TE317" s="802"/>
      <c r="TF317" s="802"/>
      <c r="TG317" s="802"/>
      <c r="TH317" s="802"/>
      <c r="TI317" s="802"/>
      <c r="TJ317" s="802"/>
      <c r="TK317" s="802"/>
      <c r="TL317" s="802"/>
      <c r="TM317" s="802"/>
      <c r="TN317" s="802"/>
      <c r="TO317" s="802"/>
      <c r="TP317" s="802"/>
      <c r="TQ317" s="802"/>
      <c r="TR317" s="802"/>
      <c r="TS317" s="802"/>
      <c r="TT317" s="802"/>
      <c r="TU317" s="802"/>
      <c r="TV317" s="802"/>
      <c r="TW317" s="802"/>
      <c r="TX317" s="802"/>
      <c r="TY317" s="802"/>
      <c r="TZ317" s="802"/>
      <c r="UA317" s="802"/>
      <c r="UB317" s="802"/>
      <c r="UC317" s="802"/>
      <c r="UD317" s="802"/>
      <c r="UE317" s="802"/>
      <c r="UF317" s="802"/>
      <c r="UG317" s="802"/>
      <c r="UH317" s="802"/>
      <c r="UI317" s="802"/>
      <c r="UJ317" s="802"/>
      <c r="UK317" s="802"/>
      <c r="UL317" s="802"/>
      <c r="UM317" s="802"/>
      <c r="UN317" s="802"/>
      <c r="UO317" s="802"/>
      <c r="UP317" s="802"/>
      <c r="UQ317" s="802"/>
      <c r="UR317" s="802"/>
      <c r="US317" s="802"/>
      <c r="UT317" s="802"/>
      <c r="UU317" s="802"/>
      <c r="UV317" s="802"/>
      <c r="UW317" s="802"/>
      <c r="UX317" s="802"/>
      <c r="UY317" s="802"/>
      <c r="UZ317" s="802"/>
      <c r="VA317" s="802"/>
      <c r="VB317" s="802"/>
      <c r="VC317" s="802"/>
      <c r="VD317" s="802"/>
      <c r="VE317" s="802"/>
      <c r="VF317" s="802"/>
      <c r="VG317" s="802"/>
      <c r="VH317" s="802"/>
      <c r="VI317" s="802"/>
      <c r="VJ317" s="802"/>
      <c r="VK317" s="802"/>
      <c r="VL317" s="802"/>
      <c r="VM317" s="802"/>
      <c r="VN317" s="802"/>
      <c r="VO317" s="802"/>
      <c r="VP317" s="802"/>
      <c r="VQ317" s="802"/>
      <c r="VR317" s="802"/>
      <c r="VS317" s="802"/>
      <c r="VT317" s="802"/>
      <c r="VU317" s="802"/>
      <c r="VV317" s="802"/>
      <c r="VW317" s="802"/>
      <c r="VX317" s="802"/>
      <c r="VY317" s="802"/>
      <c r="VZ317" s="802"/>
      <c r="WA317" s="802"/>
      <c r="WB317" s="802"/>
      <c r="WC317" s="802"/>
      <c r="WD317" s="802"/>
      <c r="WE317" s="802"/>
      <c r="WF317" s="802"/>
      <c r="WG317" s="802"/>
      <c r="WH317" s="802"/>
      <c r="WI317" s="802"/>
      <c r="WJ317" s="802"/>
      <c r="WK317" s="802"/>
      <c r="WL317" s="802"/>
      <c r="WM317" s="802"/>
      <c r="WN317" s="802"/>
      <c r="WO317" s="802"/>
      <c r="WP317" s="802"/>
      <c r="WQ317" s="802"/>
      <c r="WR317" s="802"/>
      <c r="WS317" s="802"/>
      <c r="WT317" s="802"/>
      <c r="WU317" s="802"/>
      <c r="WV317" s="802"/>
      <c r="WW317" s="802"/>
      <c r="WX317" s="802"/>
      <c r="WY317" s="802"/>
      <c r="WZ317" s="802"/>
      <c r="XA317" s="802"/>
      <c r="XB317" s="802"/>
      <c r="XC317" s="802"/>
      <c r="XD317" s="802"/>
      <c r="XE317" s="802"/>
      <c r="XF317" s="802"/>
      <c r="XG317" s="802"/>
      <c r="XH317" s="802"/>
      <c r="XI317" s="802"/>
      <c r="XJ317" s="802"/>
      <c r="XK317" s="802"/>
      <c r="XL317" s="802"/>
      <c r="XM317" s="802"/>
      <c r="XN317" s="802"/>
      <c r="XO317" s="802"/>
      <c r="XP317" s="802"/>
      <c r="XQ317" s="802"/>
      <c r="XR317" s="802"/>
      <c r="XS317" s="802"/>
      <c r="XT317" s="802"/>
      <c r="XU317" s="802"/>
      <c r="XV317" s="802"/>
      <c r="XW317" s="802"/>
      <c r="XX317" s="802"/>
      <c r="XY317" s="802"/>
      <c r="XZ317" s="802"/>
      <c r="YA317" s="802"/>
      <c r="YB317" s="802"/>
      <c r="YC317" s="802"/>
      <c r="YD317" s="802"/>
      <c r="YE317" s="802"/>
      <c r="YF317" s="802"/>
      <c r="YG317" s="802"/>
      <c r="YH317" s="802"/>
      <c r="YI317" s="802"/>
      <c r="YJ317" s="802"/>
      <c r="YK317" s="802"/>
      <c r="YL317" s="802"/>
      <c r="YM317" s="802"/>
      <c r="YN317" s="802"/>
      <c r="YO317" s="802"/>
      <c r="YP317" s="802"/>
      <c r="YQ317" s="802"/>
      <c r="YR317" s="802"/>
      <c r="YS317" s="802"/>
      <c r="YT317" s="802"/>
      <c r="YU317" s="802"/>
      <c r="YV317" s="802"/>
      <c r="YW317" s="802"/>
      <c r="YX317" s="802"/>
      <c r="YY317" s="802"/>
      <c r="YZ317" s="802"/>
      <c r="ZA317" s="802"/>
      <c r="ZB317" s="802"/>
      <c r="ZC317" s="802"/>
      <c r="ZD317" s="802"/>
      <c r="ZE317" s="802"/>
      <c r="ZF317" s="802"/>
      <c r="ZG317" s="802"/>
      <c r="ZH317" s="802"/>
      <c r="ZI317" s="802"/>
      <c r="ZJ317" s="802"/>
      <c r="ZK317" s="802"/>
      <c r="ZL317" s="802"/>
      <c r="ZM317" s="802"/>
      <c r="ZN317" s="802"/>
      <c r="ZO317" s="802"/>
      <c r="ZP317" s="802"/>
      <c r="ZQ317" s="802"/>
      <c r="ZR317" s="802"/>
      <c r="ZS317" s="802"/>
      <c r="ZT317" s="802"/>
      <c r="ZU317" s="802"/>
      <c r="ZV317" s="802"/>
      <c r="ZW317" s="802"/>
      <c r="ZX317" s="802"/>
      <c r="ZY317" s="802"/>
      <c r="ZZ317" s="802"/>
      <c r="AAA317" s="802"/>
      <c r="AAB317" s="802"/>
      <c r="AAC317" s="802"/>
      <c r="AAD317" s="802"/>
      <c r="AAE317" s="802"/>
      <c r="AAF317" s="802"/>
      <c r="AAG317" s="802"/>
      <c r="AAH317" s="802"/>
      <c r="AAI317" s="802"/>
      <c r="AAJ317" s="802"/>
      <c r="AAK317" s="802"/>
      <c r="AAL317" s="802"/>
      <c r="AAM317" s="802"/>
      <c r="AAN317" s="802"/>
      <c r="AAO317" s="802"/>
      <c r="AAP317" s="802"/>
      <c r="AAQ317" s="802"/>
      <c r="AAR317" s="802"/>
      <c r="AAS317" s="802"/>
      <c r="AAT317" s="802"/>
      <c r="AAU317" s="802"/>
      <c r="AAV317" s="802"/>
      <c r="AAW317" s="802"/>
      <c r="AAX317" s="802"/>
      <c r="AAY317" s="802"/>
      <c r="AAZ317" s="802"/>
      <c r="ABA317" s="802"/>
      <c r="ABB317" s="802"/>
      <c r="ABC317" s="802"/>
      <c r="ABD317" s="802"/>
      <c r="ABE317" s="802"/>
      <c r="ABF317" s="802"/>
      <c r="ABG317" s="802"/>
      <c r="ABH317" s="802"/>
      <c r="ABI317" s="802"/>
      <c r="ABJ317" s="802"/>
      <c r="ABK317" s="802"/>
      <c r="ABL317" s="802"/>
      <c r="ABM317" s="802"/>
      <c r="ABN317" s="802"/>
      <c r="ABO317" s="802"/>
      <c r="ABP317" s="802"/>
      <c r="ABQ317" s="802"/>
      <c r="ABR317" s="802"/>
      <c r="ABS317" s="802"/>
      <c r="ABT317" s="802"/>
      <c r="ABU317" s="802"/>
      <c r="ABV317" s="802"/>
      <c r="ABW317" s="802"/>
      <c r="ABX317" s="802"/>
      <c r="ABY317" s="802"/>
      <c r="ABZ317" s="802"/>
      <c r="ACA317" s="802"/>
      <c r="ACB317" s="802"/>
      <c r="ACC317" s="802"/>
      <c r="ACD317" s="802"/>
      <c r="ACE317" s="802"/>
      <c r="ACF317" s="802"/>
      <c r="ACG317" s="802"/>
      <c r="ACH317" s="802"/>
      <c r="ACI317" s="802"/>
      <c r="ACJ317" s="802"/>
      <c r="ACK317" s="802"/>
      <c r="ACL317" s="802"/>
      <c r="ACM317" s="802"/>
      <c r="ACN317" s="802"/>
      <c r="ACO317" s="802"/>
      <c r="ACP317" s="802"/>
      <c r="ACQ317" s="802"/>
      <c r="ACR317" s="802"/>
      <c r="ACS317" s="802"/>
      <c r="ACT317" s="802"/>
      <c r="ACU317" s="802"/>
      <c r="ACV317" s="802"/>
      <c r="ACW317" s="802"/>
      <c r="ACX317" s="802"/>
      <c r="ACY317" s="802"/>
      <c r="ACZ317" s="802"/>
      <c r="ADA317" s="802"/>
      <c r="ADB317" s="802"/>
      <c r="ADC317" s="802"/>
      <c r="ADD317" s="802"/>
      <c r="ADE317" s="802"/>
      <c r="ADF317" s="802"/>
      <c r="ADG317" s="802"/>
      <c r="ADH317" s="802"/>
      <c r="ADI317" s="802"/>
      <c r="ADJ317" s="802"/>
      <c r="ADK317" s="802"/>
      <c r="ADL317" s="802"/>
      <c r="ADM317" s="802"/>
      <c r="ADN317" s="802"/>
      <c r="ADO317" s="802"/>
      <c r="ADP317" s="802"/>
      <c r="ADQ317" s="802"/>
      <c r="ADR317" s="802"/>
      <c r="ADS317" s="802"/>
      <c r="ADT317" s="802"/>
      <c r="ADU317" s="802"/>
      <c r="ADV317" s="802"/>
      <c r="ADW317" s="802"/>
      <c r="ADX317" s="802"/>
      <c r="ADY317" s="802"/>
      <c r="ADZ317" s="802"/>
      <c r="AEA317" s="802"/>
      <c r="AEB317" s="802"/>
      <c r="AEC317" s="802"/>
      <c r="AED317" s="802"/>
      <c r="AEE317" s="802"/>
      <c r="AEF317" s="802"/>
      <c r="AEG317" s="802"/>
      <c r="AEH317" s="802"/>
      <c r="AEI317" s="802"/>
      <c r="AEJ317" s="802"/>
      <c r="AEK317" s="802"/>
      <c r="AEL317" s="802"/>
      <c r="AEM317" s="802"/>
      <c r="AEN317" s="802"/>
      <c r="AEO317" s="802"/>
      <c r="AEP317" s="802"/>
      <c r="AEQ317" s="802"/>
      <c r="AER317" s="802"/>
      <c r="AES317" s="802"/>
      <c r="AET317" s="802"/>
      <c r="AEU317" s="802"/>
      <c r="AEV317" s="802"/>
      <c r="AEW317" s="802"/>
      <c r="AEX317" s="802"/>
      <c r="AEY317" s="802"/>
      <c r="AEZ317" s="802"/>
      <c r="AFA317" s="802"/>
      <c r="AFB317" s="802"/>
      <c r="AFC317" s="802"/>
      <c r="AFD317" s="802"/>
      <c r="AFE317" s="802"/>
      <c r="AFF317" s="802"/>
      <c r="AFG317" s="802"/>
      <c r="AFH317" s="802"/>
      <c r="AFI317" s="802"/>
      <c r="AFJ317" s="802"/>
      <c r="AFK317" s="802"/>
      <c r="AFL317" s="802"/>
      <c r="AFM317" s="802"/>
      <c r="AFN317" s="802"/>
      <c r="AFO317" s="802"/>
      <c r="AFP317" s="802"/>
      <c r="AFQ317" s="802"/>
      <c r="AFR317" s="802"/>
      <c r="AFS317" s="802"/>
      <c r="AFT317" s="802"/>
      <c r="AFU317" s="802"/>
      <c r="AFV317" s="802"/>
      <c r="AFW317" s="802"/>
      <c r="AFX317" s="802"/>
      <c r="AFY317" s="802"/>
      <c r="AFZ317" s="802"/>
      <c r="AGA317" s="802"/>
      <c r="AGB317" s="802"/>
      <c r="AGC317" s="802"/>
      <c r="AGD317" s="802"/>
      <c r="AGE317" s="802"/>
      <c r="AGF317" s="802"/>
      <c r="AGG317" s="802"/>
      <c r="AGH317" s="802"/>
      <c r="AGI317" s="802"/>
      <c r="AGJ317" s="802"/>
      <c r="AGK317" s="802"/>
      <c r="AGL317" s="802"/>
      <c r="AGM317" s="802"/>
      <c r="AGN317" s="802"/>
      <c r="AGO317" s="802"/>
      <c r="AGP317" s="802"/>
      <c r="AGQ317" s="802"/>
      <c r="AGR317" s="802"/>
      <c r="AGS317" s="802"/>
      <c r="AGT317" s="802"/>
      <c r="AGU317" s="802"/>
      <c r="AGV317" s="802"/>
      <c r="AGW317" s="802"/>
      <c r="AGX317" s="802"/>
      <c r="AGY317" s="802"/>
      <c r="AGZ317" s="802"/>
      <c r="AHA317" s="802"/>
      <c r="AHB317" s="802"/>
      <c r="AHC317" s="802"/>
      <c r="AHD317" s="802"/>
      <c r="AHE317" s="802"/>
      <c r="AHF317" s="802"/>
      <c r="AHG317" s="802"/>
      <c r="AHH317" s="802"/>
      <c r="AHI317" s="802"/>
      <c r="AHJ317" s="802"/>
      <c r="AHK317" s="802"/>
      <c r="AHL317" s="802"/>
      <c r="AHM317" s="802"/>
      <c r="AHN317" s="802"/>
      <c r="AHO317" s="802"/>
      <c r="AHP317" s="802"/>
      <c r="AHQ317" s="802"/>
      <c r="AHR317" s="802"/>
      <c r="AHS317" s="802"/>
      <c r="AHT317" s="802"/>
      <c r="AHU317" s="802"/>
      <c r="AHV317" s="802"/>
      <c r="AHW317" s="802"/>
      <c r="AHX317" s="802"/>
      <c r="AHY317" s="802"/>
      <c r="AHZ317" s="802"/>
      <c r="AIA317" s="802"/>
      <c r="AIB317" s="802"/>
      <c r="AIC317" s="802"/>
      <c r="AID317" s="802"/>
      <c r="AIE317" s="802"/>
      <c r="AIF317" s="802"/>
      <c r="AIG317" s="802"/>
      <c r="AIH317" s="802"/>
      <c r="AII317" s="802"/>
      <c r="AIJ317" s="802"/>
      <c r="AQE317" s="802"/>
      <c r="AQF317" s="802"/>
      <c r="AQG317" s="802"/>
      <c r="AQH317" s="802"/>
      <c r="AQI317" s="802"/>
      <c r="AQJ317" s="802"/>
      <c r="AQK317" s="802"/>
      <c r="AQL317" s="802"/>
      <c r="AQM317" s="802"/>
      <c r="AQN317" s="802"/>
      <c r="AQO317" s="802"/>
      <c r="AQP317" s="802"/>
      <c r="AQQ317" s="802"/>
      <c r="AQR317" s="802"/>
      <c r="AQS317" s="802"/>
      <c r="AQT317" s="802"/>
      <c r="AQU317" s="802"/>
      <c r="AQV317" s="802"/>
      <c r="AQW317" s="802"/>
      <c r="AQX317" s="802"/>
      <c r="AQY317" s="802"/>
      <c r="AQZ317" s="802"/>
      <c r="ARA317" s="802"/>
      <c r="ARB317" s="802"/>
      <c r="ARC317" s="802"/>
      <c r="ARD317" s="802"/>
      <c r="ARE317" s="802"/>
      <c r="ARF317" s="802"/>
      <c r="ARG317" s="802"/>
      <c r="ARH317" s="802"/>
      <c r="ARI317" s="802"/>
      <c r="ARJ317" s="802"/>
      <c r="ARK317" s="802"/>
      <c r="ARL317" s="802"/>
      <c r="ARM317" s="802"/>
      <c r="ARN317" s="802"/>
      <c r="ARO317" s="802"/>
      <c r="ARP317" s="802"/>
      <c r="ARQ317" s="802"/>
      <c r="ARR317" s="802"/>
      <c r="ARS317" s="802"/>
      <c r="ART317" s="802"/>
      <c r="ARU317" s="802"/>
      <c r="ARV317" s="802"/>
      <c r="ARW317" s="802"/>
      <c r="ARX317" s="802"/>
      <c r="ARY317" s="802"/>
      <c r="ARZ317" s="802"/>
      <c r="ASA317" s="802"/>
      <c r="ASB317" s="802"/>
      <c r="ASC317" s="802"/>
      <c r="ASD317" s="802"/>
      <c r="ASE317" s="802"/>
      <c r="ASF317" s="802"/>
      <c r="ASG317" s="802"/>
      <c r="ASH317" s="802"/>
      <c r="ASI317" s="802"/>
      <c r="ASJ317" s="802"/>
      <c r="ASK317" s="802"/>
      <c r="ASL317" s="802"/>
      <c r="ATP317" s="802"/>
      <c r="ATQ317" s="802"/>
      <c r="ATR317" s="802"/>
      <c r="ATS317" s="802"/>
      <c r="ATT317" s="802"/>
      <c r="ATU317" s="802"/>
      <c r="ATV317" s="802"/>
      <c r="ATW317" s="802"/>
      <c r="ATX317" s="802"/>
      <c r="ATY317" s="802"/>
      <c r="ATZ317" s="802"/>
      <c r="AUA317" s="802"/>
      <c r="AUB317" s="802"/>
      <c r="AUC317" s="802"/>
      <c r="AUD317" s="802"/>
      <c r="AUE317" s="802"/>
      <c r="AUF317" s="802"/>
      <c r="AUG317" s="802"/>
      <c r="AUH317" s="802"/>
      <c r="AUI317" s="802"/>
      <c r="AUJ317" s="802"/>
      <c r="AUK317" s="802"/>
      <c r="AUL317" s="802"/>
      <c r="AUM317" s="802"/>
      <c r="AUN317" s="802"/>
      <c r="AUO317" s="802"/>
      <c r="AUP317" s="801"/>
      <c r="AUQ317" s="802"/>
      <c r="AUR317" s="801"/>
      <c r="AUS317" s="802"/>
      <c r="AUT317" s="801"/>
      <c r="AUU317" s="802"/>
      <c r="AUV317" s="802"/>
      <c r="AUW317" s="802"/>
      <c r="AUX317" s="802"/>
      <c r="AUY317" s="802"/>
      <c r="AUZ317" s="802"/>
      <c r="AVA317" s="802"/>
      <c r="AVB317" s="802"/>
      <c r="AVC317" s="802"/>
      <c r="AVD317" s="802"/>
      <c r="AVE317" s="802"/>
      <c r="AVF317" s="802"/>
      <c r="AVG317" s="802"/>
      <c r="AVH317" s="802"/>
      <c r="AVI317" s="802"/>
      <c r="AVJ317" s="808"/>
      <c r="AVK317" s="808"/>
      <c r="AVL317" s="808"/>
      <c r="AVM317" s="808"/>
      <c r="AVN317" s="808"/>
      <c r="AVO317" s="808"/>
      <c r="AVP317" s="808"/>
      <c r="AVQ317" s="808"/>
      <c r="AVR317" s="808"/>
      <c r="AVS317" s="808"/>
      <c r="AVT317" s="808"/>
      <c r="AVU317" s="809"/>
      <c r="AVV317" s="809"/>
      <c r="AVW317" s="809"/>
      <c r="AVX317" s="809"/>
      <c r="AVY317" s="809"/>
      <c r="AVZ317" s="809"/>
      <c r="AWA317" s="809"/>
      <c r="AWB317" s="809"/>
      <c r="AWC317" s="809"/>
      <c r="AWD317" s="809"/>
      <c r="AWE317" s="809"/>
      <c r="AWF317" s="809"/>
      <c r="AWG317" s="809"/>
      <c r="AWH317" s="809"/>
      <c r="AWI317" s="809"/>
      <c r="AWJ317" s="809"/>
      <c r="AWK317" s="809"/>
      <c r="AWL317" s="809"/>
      <c r="AWM317" s="809"/>
      <c r="AWN317" s="809"/>
      <c r="AWO317" s="809"/>
      <c r="AWP317" s="809"/>
      <c r="AWQ317" s="809"/>
      <c r="AWR317" s="808"/>
      <c r="AWS317" s="761"/>
      <c r="AWT317" s="808"/>
      <c r="AWU317" s="809"/>
      <c r="AWV317" s="809"/>
      <c r="AWW317" s="809"/>
      <c r="AWX317" s="809"/>
      <c r="AWY317" s="809"/>
      <c r="AWZ317" s="809"/>
      <c r="AXA317" s="809"/>
      <c r="AXB317" s="809"/>
      <c r="AXC317" s="809"/>
      <c r="AXD317" s="809"/>
      <c r="AXE317" s="809"/>
      <c r="AXF317" s="809"/>
      <c r="AXG317" s="809"/>
      <c r="AXH317" s="809"/>
      <c r="AXI317" s="809"/>
      <c r="AXJ317" s="809"/>
      <c r="AXK317" s="809"/>
      <c r="AXL317" s="809"/>
      <c r="AXM317" s="809"/>
      <c r="AXN317" s="809"/>
      <c r="AXO317" s="809"/>
      <c r="AXP317" s="809"/>
      <c r="AXQ317" s="809"/>
      <c r="AXR317" s="809"/>
      <c r="AXS317" s="809"/>
      <c r="AXT317" s="809"/>
      <c r="AXU317" s="809"/>
      <c r="AXV317" s="809"/>
      <c r="AXW317" s="809"/>
      <c r="AXX317" s="809"/>
      <c r="AXY317" s="809"/>
      <c r="AXZ317" s="809"/>
      <c r="AYA317" s="809"/>
      <c r="AYB317" s="809"/>
      <c r="AYC317" s="809"/>
      <c r="AYD317" s="808"/>
      <c r="AYE317" s="808"/>
      <c r="AYF317" s="809"/>
      <c r="AYG317" s="808"/>
      <c r="AYH317" s="810"/>
      <c r="AYI317" s="810"/>
      <c r="AYJ317" s="810"/>
      <c r="AYK317" s="810"/>
      <c r="AYL317" s="810"/>
      <c r="AYM317" s="810"/>
      <c r="AYN317" s="810"/>
      <c r="AYO317" s="810"/>
      <c r="AYP317" s="810"/>
      <c r="AYQ317" s="810"/>
      <c r="AYR317" s="810"/>
      <c r="AYS317" s="810"/>
      <c r="AYT317" s="810"/>
      <c r="AYU317" s="810"/>
      <c r="AYV317" s="810"/>
      <c r="AYW317" s="810"/>
      <c r="AYX317" s="810"/>
      <c r="AYY317" s="810"/>
      <c r="AYZ317" s="810"/>
      <c r="AZA317" s="810"/>
      <c r="AZB317" s="810"/>
      <c r="AZC317" s="810"/>
      <c r="AZD317" s="810"/>
      <c r="AZE317" s="810"/>
      <c r="AZF317" s="810"/>
      <c r="AZG317" s="810"/>
      <c r="AZH317" s="810"/>
      <c r="AZI317" s="810"/>
      <c r="AZJ317" s="810"/>
      <c r="AZK317" s="810"/>
      <c r="AZL317" s="810"/>
      <c r="AZM317" s="810"/>
      <c r="AZN317" s="810"/>
      <c r="AZO317" s="810"/>
      <c r="AZP317" s="809"/>
      <c r="AZQ317" s="802"/>
      <c r="AZR317" s="802"/>
      <c r="AZS317" s="802"/>
    </row>
    <row r="318" spans="45:920 1123:1371" s="793" customFormat="1" ht="13.5">
      <c r="AS318" s="802"/>
      <c r="AT318" s="802"/>
      <c r="AU318" s="802"/>
      <c r="AV318" s="802"/>
      <c r="AW318" s="802"/>
      <c r="AX318" s="802"/>
      <c r="AY318" s="802"/>
      <c r="AZ318" s="802"/>
      <c r="BA318" s="802"/>
      <c r="BB318" s="802"/>
      <c r="BC318" s="802"/>
      <c r="BD318" s="802"/>
      <c r="BE318" s="802"/>
      <c r="BF318" s="802"/>
      <c r="BG318" s="802"/>
      <c r="BH318" s="802"/>
      <c r="BI318" s="802"/>
      <c r="BJ318" s="802"/>
      <c r="BK318" s="802"/>
      <c r="BL318" s="802"/>
      <c r="BM318" s="802"/>
      <c r="BN318" s="802"/>
      <c r="BO318" s="802"/>
      <c r="BP318" s="802"/>
      <c r="BQ318" s="802"/>
      <c r="BR318" s="802"/>
      <c r="BS318" s="802"/>
      <c r="BT318" s="802"/>
      <c r="BU318" s="802"/>
      <c r="BV318" s="802"/>
      <c r="BW318" s="802"/>
      <c r="BX318" s="802"/>
      <c r="BY318" s="802"/>
      <c r="BZ318" s="802"/>
      <c r="CA318" s="802"/>
      <c r="CB318" s="802"/>
      <c r="CC318" s="802"/>
      <c r="CD318" s="802"/>
      <c r="CE318" s="802"/>
      <c r="CF318" s="802"/>
      <c r="CG318" s="802"/>
      <c r="CH318" s="802"/>
      <c r="CI318" s="802"/>
      <c r="CJ318" s="802"/>
      <c r="CK318" s="802"/>
      <c r="CL318" s="802"/>
      <c r="CM318" s="802"/>
      <c r="CN318" s="802"/>
      <c r="CO318" s="802"/>
      <c r="CP318" s="802"/>
      <c r="CQ318" s="802"/>
      <c r="CR318" s="802"/>
      <c r="CS318" s="802"/>
      <c r="CT318" s="802"/>
      <c r="CU318" s="802"/>
      <c r="CV318" s="802"/>
      <c r="CW318" s="802"/>
      <c r="CX318" s="802"/>
      <c r="CY318" s="802"/>
      <c r="CZ318" s="802"/>
      <c r="DA318" s="802"/>
      <c r="DB318" s="802"/>
      <c r="DC318" s="802"/>
      <c r="DD318" s="802"/>
      <c r="DE318" s="802"/>
      <c r="DF318" s="802"/>
      <c r="DG318" s="802"/>
      <c r="DH318" s="802"/>
      <c r="DI318" s="802"/>
      <c r="DJ318" s="802"/>
      <c r="DK318" s="802"/>
      <c r="DL318" s="802"/>
      <c r="DM318" s="802"/>
      <c r="DN318" s="802"/>
      <c r="DO318" s="802"/>
      <c r="DP318" s="802"/>
      <c r="DQ318" s="802"/>
      <c r="DR318" s="802"/>
      <c r="DS318" s="802"/>
      <c r="DT318" s="802"/>
      <c r="DU318" s="802"/>
      <c r="DV318" s="802"/>
      <c r="DW318" s="802"/>
      <c r="DX318" s="802"/>
      <c r="DY318" s="802"/>
      <c r="DZ318" s="802"/>
      <c r="EA318" s="802"/>
      <c r="EB318" s="802"/>
      <c r="EC318" s="802"/>
      <c r="ED318" s="802"/>
      <c r="EE318" s="802"/>
      <c r="EF318" s="802"/>
      <c r="EG318" s="802"/>
      <c r="EH318" s="802"/>
      <c r="EI318" s="802"/>
      <c r="EJ318" s="802"/>
      <c r="EK318" s="802"/>
      <c r="EL318" s="802"/>
      <c r="EM318" s="802"/>
      <c r="EN318" s="802"/>
      <c r="EO318" s="802"/>
      <c r="EP318" s="802"/>
      <c r="EQ318" s="802"/>
      <c r="ER318" s="802"/>
      <c r="ES318" s="802"/>
      <c r="ET318" s="802"/>
      <c r="EU318" s="802"/>
      <c r="EV318" s="802"/>
      <c r="EW318" s="802"/>
      <c r="EX318" s="802"/>
      <c r="EY318" s="802"/>
      <c r="EZ318" s="802"/>
      <c r="FA318" s="802"/>
      <c r="FB318" s="802"/>
      <c r="FC318" s="802"/>
      <c r="FD318" s="802"/>
      <c r="FE318" s="802"/>
      <c r="FF318" s="802"/>
      <c r="FG318" s="802"/>
      <c r="FH318" s="802"/>
      <c r="FI318" s="802"/>
      <c r="FJ318" s="802"/>
      <c r="FK318" s="802"/>
      <c r="FL318" s="802"/>
      <c r="FM318" s="802"/>
      <c r="FN318" s="802"/>
      <c r="FO318" s="802"/>
      <c r="FP318" s="802"/>
      <c r="FQ318" s="802"/>
      <c r="FR318" s="802"/>
      <c r="FS318" s="802"/>
      <c r="FT318" s="802"/>
      <c r="FU318" s="802"/>
      <c r="FV318" s="802"/>
      <c r="FW318" s="802"/>
      <c r="FX318" s="802"/>
      <c r="FY318" s="802"/>
      <c r="FZ318" s="802"/>
      <c r="GA318" s="802"/>
      <c r="GB318" s="802"/>
      <c r="GC318" s="802"/>
      <c r="GD318" s="802"/>
      <c r="GE318" s="802"/>
      <c r="GF318" s="802"/>
      <c r="GG318" s="802"/>
      <c r="GH318" s="802"/>
      <c r="GI318" s="802"/>
      <c r="GJ318" s="802"/>
      <c r="GK318" s="802"/>
      <c r="GL318" s="802"/>
      <c r="GM318" s="802"/>
      <c r="GN318" s="802"/>
      <c r="GO318" s="802"/>
      <c r="GP318" s="802"/>
      <c r="GQ318" s="802"/>
      <c r="GR318" s="802"/>
      <c r="GS318" s="802"/>
      <c r="GT318" s="802"/>
      <c r="GU318" s="802"/>
      <c r="GV318" s="802"/>
      <c r="GW318" s="802"/>
      <c r="GX318" s="802"/>
      <c r="GY318" s="802"/>
      <c r="GZ318" s="802"/>
      <c r="HA318" s="802"/>
      <c r="HB318" s="802"/>
      <c r="HC318" s="802"/>
      <c r="HD318" s="802"/>
      <c r="HE318" s="802"/>
      <c r="HF318" s="802"/>
      <c r="HG318" s="802"/>
      <c r="HH318" s="802"/>
      <c r="HI318" s="802"/>
      <c r="HJ318" s="802"/>
      <c r="HK318" s="802"/>
      <c r="HL318" s="802"/>
      <c r="HM318" s="802"/>
      <c r="HN318" s="802"/>
      <c r="HO318" s="802"/>
      <c r="HP318" s="802"/>
      <c r="HQ318" s="802"/>
      <c r="HR318" s="802"/>
      <c r="HS318" s="802"/>
      <c r="HT318" s="802"/>
      <c r="HU318" s="802"/>
      <c r="HV318" s="802"/>
      <c r="HW318" s="802"/>
      <c r="HX318" s="802"/>
      <c r="HY318" s="802"/>
      <c r="HZ318" s="802"/>
      <c r="IA318" s="802"/>
      <c r="IB318" s="802"/>
      <c r="IC318" s="802"/>
      <c r="ID318" s="802"/>
      <c r="IE318" s="802"/>
      <c r="IF318" s="802"/>
      <c r="IG318" s="802"/>
      <c r="IH318" s="802"/>
      <c r="II318" s="802"/>
      <c r="IJ318" s="802"/>
      <c r="IK318" s="802"/>
      <c r="IL318" s="802"/>
      <c r="IM318" s="802"/>
      <c r="IN318" s="802"/>
      <c r="IO318" s="802"/>
      <c r="IP318" s="802"/>
      <c r="IQ318" s="802"/>
      <c r="IR318" s="802"/>
      <c r="IS318" s="802"/>
      <c r="IT318" s="802"/>
      <c r="IU318" s="802"/>
      <c r="IV318" s="802"/>
      <c r="IW318" s="802"/>
      <c r="IX318" s="802"/>
      <c r="IY318" s="802"/>
      <c r="IZ318" s="802"/>
      <c r="JA318" s="802"/>
      <c r="JB318" s="802"/>
      <c r="JC318" s="802"/>
      <c r="JD318" s="802"/>
      <c r="JE318" s="802"/>
      <c r="JF318" s="802"/>
      <c r="JG318" s="802"/>
      <c r="JH318" s="802"/>
      <c r="JI318" s="802"/>
      <c r="JJ318" s="802"/>
      <c r="JK318" s="802"/>
      <c r="JL318" s="802"/>
      <c r="JM318" s="802"/>
      <c r="JN318" s="802"/>
      <c r="JO318" s="802"/>
      <c r="JP318" s="802"/>
      <c r="JQ318" s="802"/>
      <c r="JR318" s="802"/>
      <c r="JS318" s="802"/>
      <c r="JT318" s="802"/>
      <c r="JU318" s="802"/>
      <c r="JV318" s="802"/>
      <c r="JW318" s="802"/>
      <c r="JX318" s="802"/>
      <c r="JY318" s="802"/>
      <c r="JZ318" s="802"/>
      <c r="KA318" s="802"/>
      <c r="KB318" s="802"/>
      <c r="KC318" s="802"/>
      <c r="KD318" s="802"/>
      <c r="KE318" s="802"/>
      <c r="KF318" s="802"/>
      <c r="KG318" s="802"/>
      <c r="KH318" s="802"/>
      <c r="KI318" s="802"/>
      <c r="KJ318" s="802"/>
      <c r="KK318" s="802"/>
      <c r="KL318" s="802"/>
      <c r="KM318" s="802"/>
      <c r="KN318" s="802"/>
      <c r="KO318" s="802"/>
      <c r="KP318" s="802"/>
      <c r="KQ318" s="802"/>
      <c r="KR318" s="802"/>
      <c r="KS318" s="802"/>
      <c r="KT318" s="802"/>
      <c r="KU318" s="802"/>
      <c r="KV318" s="802"/>
      <c r="KW318" s="802"/>
      <c r="KX318" s="802"/>
      <c r="KY318" s="802"/>
      <c r="KZ318" s="802"/>
      <c r="LA318" s="802"/>
      <c r="LB318" s="802"/>
      <c r="LC318" s="802"/>
      <c r="LD318" s="802"/>
      <c r="LE318" s="802"/>
      <c r="LF318" s="802"/>
      <c r="LG318" s="802"/>
      <c r="LH318" s="802"/>
      <c r="LI318" s="802"/>
      <c r="LJ318" s="802"/>
      <c r="LK318" s="802"/>
      <c r="LL318" s="802"/>
      <c r="LM318" s="802"/>
      <c r="LN318" s="802"/>
      <c r="LO318" s="802"/>
      <c r="LP318" s="802"/>
      <c r="LQ318" s="802"/>
      <c r="LR318" s="802"/>
      <c r="LS318" s="802"/>
      <c r="LT318" s="802"/>
      <c r="LU318" s="802"/>
      <c r="LV318" s="802"/>
      <c r="LW318" s="802"/>
      <c r="LX318" s="802"/>
      <c r="LY318" s="802"/>
      <c r="LZ318" s="802"/>
      <c r="MA318" s="802"/>
      <c r="MB318" s="802"/>
      <c r="MC318" s="802"/>
      <c r="MD318" s="802"/>
      <c r="ME318" s="802"/>
      <c r="MF318" s="802"/>
      <c r="MG318" s="802"/>
      <c r="MH318" s="802"/>
      <c r="MI318" s="802"/>
      <c r="MJ318" s="802"/>
      <c r="MK318" s="802"/>
      <c r="ML318" s="802"/>
      <c r="MM318" s="802"/>
      <c r="MN318" s="802"/>
      <c r="MO318" s="802"/>
      <c r="MP318" s="802"/>
      <c r="MQ318" s="802"/>
      <c r="MR318" s="802"/>
      <c r="MS318" s="802"/>
      <c r="MT318" s="802"/>
      <c r="MU318" s="802"/>
      <c r="MV318" s="802"/>
      <c r="MW318" s="802"/>
      <c r="MX318" s="802"/>
      <c r="MY318" s="802"/>
      <c r="MZ318" s="802"/>
      <c r="NA318" s="802"/>
      <c r="NB318" s="802"/>
      <c r="NC318" s="802"/>
      <c r="ND318" s="802"/>
      <c r="NE318" s="802"/>
      <c r="NF318" s="802"/>
      <c r="NG318" s="802"/>
      <c r="NH318" s="802"/>
      <c r="NI318" s="802"/>
      <c r="NJ318" s="802"/>
      <c r="NK318" s="802"/>
      <c r="NL318" s="802"/>
      <c r="NM318" s="802"/>
      <c r="NN318" s="802"/>
      <c r="NO318" s="802"/>
      <c r="NP318" s="802"/>
      <c r="NQ318" s="802"/>
      <c r="NR318" s="802"/>
      <c r="NS318" s="802"/>
      <c r="NT318" s="802"/>
      <c r="NU318" s="802"/>
      <c r="NV318" s="802"/>
      <c r="NW318" s="802"/>
      <c r="NX318" s="802"/>
      <c r="NY318" s="802"/>
      <c r="NZ318" s="802"/>
      <c r="OA318" s="802"/>
      <c r="OB318" s="802"/>
      <c r="OC318" s="802"/>
      <c r="OD318" s="802"/>
      <c r="OE318" s="802"/>
      <c r="OF318" s="802"/>
      <c r="OG318" s="802"/>
      <c r="OH318" s="802"/>
      <c r="OI318" s="802"/>
      <c r="OJ318" s="802"/>
      <c r="OK318" s="802"/>
      <c r="OL318" s="802"/>
      <c r="OM318" s="802"/>
      <c r="ON318" s="802"/>
      <c r="OO318" s="802"/>
      <c r="OP318" s="802"/>
      <c r="OQ318" s="802"/>
      <c r="OR318" s="802"/>
      <c r="OS318" s="802"/>
      <c r="OT318" s="802"/>
      <c r="OU318" s="802"/>
      <c r="OV318" s="802"/>
      <c r="OW318" s="802"/>
      <c r="OX318" s="802"/>
      <c r="OY318" s="802"/>
      <c r="OZ318" s="802"/>
      <c r="PA318" s="802"/>
      <c r="PB318" s="802"/>
      <c r="PC318" s="802"/>
      <c r="PD318" s="802"/>
      <c r="PE318" s="802"/>
      <c r="PF318" s="802"/>
      <c r="PG318" s="802"/>
      <c r="PH318" s="802"/>
      <c r="PI318" s="802"/>
      <c r="PJ318" s="802"/>
      <c r="PK318" s="802"/>
      <c r="PL318" s="802"/>
      <c r="PM318" s="802"/>
      <c r="PN318" s="802"/>
      <c r="PO318" s="802"/>
      <c r="PP318" s="802"/>
      <c r="PQ318" s="802"/>
      <c r="PR318" s="802"/>
      <c r="PS318" s="802"/>
      <c r="PT318" s="802"/>
      <c r="PU318" s="802"/>
      <c r="PV318" s="802"/>
      <c r="PW318" s="802"/>
      <c r="PX318" s="802"/>
      <c r="PY318" s="802"/>
      <c r="PZ318" s="802"/>
      <c r="QA318" s="802"/>
      <c r="QB318" s="802"/>
      <c r="QC318" s="802"/>
      <c r="QD318" s="802"/>
      <c r="QE318" s="802"/>
      <c r="QF318" s="802"/>
      <c r="QG318" s="802"/>
      <c r="QH318" s="802"/>
      <c r="QI318" s="802"/>
      <c r="QJ318" s="802"/>
      <c r="QK318" s="802"/>
      <c r="QL318" s="802"/>
      <c r="QM318" s="802"/>
      <c r="QN318" s="802"/>
      <c r="QO318" s="802"/>
      <c r="QP318" s="802"/>
      <c r="QQ318" s="802"/>
      <c r="QR318" s="802"/>
      <c r="QS318" s="802"/>
      <c r="QT318" s="802"/>
      <c r="QU318" s="802"/>
      <c r="QV318" s="802"/>
      <c r="QW318" s="802"/>
      <c r="QX318" s="802"/>
      <c r="QY318" s="802"/>
      <c r="QZ318" s="802"/>
      <c r="RA318" s="802"/>
      <c r="RB318" s="802"/>
      <c r="RC318" s="802"/>
      <c r="RD318" s="802"/>
      <c r="RE318" s="802"/>
      <c r="RF318" s="802"/>
      <c r="RG318" s="802"/>
      <c r="RH318" s="802"/>
      <c r="RI318" s="802"/>
      <c r="RJ318" s="802"/>
      <c r="RK318" s="802"/>
      <c r="RL318" s="802"/>
      <c r="RM318" s="802"/>
      <c r="RN318" s="802"/>
      <c r="RO318" s="802"/>
      <c r="RP318" s="802"/>
      <c r="RQ318" s="802"/>
      <c r="RR318" s="802"/>
      <c r="RS318" s="802"/>
      <c r="RT318" s="802"/>
      <c r="RU318" s="802"/>
      <c r="RV318" s="802"/>
      <c r="RW318" s="802"/>
      <c r="RX318" s="802"/>
      <c r="RY318" s="802"/>
      <c r="RZ318" s="802"/>
      <c r="SA318" s="802"/>
      <c r="SB318" s="802"/>
      <c r="SC318" s="802"/>
      <c r="SD318" s="802"/>
      <c r="SE318" s="802"/>
      <c r="SF318" s="802"/>
      <c r="SG318" s="802"/>
      <c r="SH318" s="802"/>
      <c r="SI318" s="802"/>
      <c r="SJ318" s="802"/>
      <c r="SK318" s="802"/>
      <c r="SL318" s="802"/>
      <c r="SM318" s="802"/>
      <c r="SN318" s="802"/>
      <c r="SO318" s="802"/>
      <c r="SP318" s="802"/>
      <c r="SQ318" s="802"/>
      <c r="SR318" s="802"/>
      <c r="SS318" s="802"/>
      <c r="ST318" s="802"/>
      <c r="SU318" s="802"/>
      <c r="SV318" s="802"/>
      <c r="SW318" s="802"/>
      <c r="SX318" s="802"/>
      <c r="SY318" s="802"/>
      <c r="SZ318" s="802"/>
      <c r="TA318" s="802"/>
      <c r="TB318" s="802"/>
      <c r="TC318" s="802"/>
      <c r="TD318" s="802"/>
      <c r="TE318" s="802"/>
      <c r="TF318" s="802"/>
      <c r="TG318" s="802"/>
      <c r="TH318" s="802"/>
      <c r="TI318" s="802"/>
      <c r="TJ318" s="802"/>
      <c r="TK318" s="802"/>
      <c r="TL318" s="802"/>
      <c r="TM318" s="802"/>
      <c r="TN318" s="802"/>
      <c r="TO318" s="802"/>
      <c r="TP318" s="802"/>
      <c r="TQ318" s="802"/>
      <c r="TR318" s="802"/>
      <c r="TS318" s="802"/>
      <c r="TT318" s="802"/>
      <c r="TU318" s="802"/>
      <c r="TV318" s="802"/>
      <c r="TW318" s="802"/>
      <c r="TX318" s="802"/>
      <c r="TY318" s="802"/>
      <c r="TZ318" s="802"/>
      <c r="UA318" s="802"/>
      <c r="UB318" s="802"/>
      <c r="UC318" s="802"/>
      <c r="UD318" s="802"/>
      <c r="UE318" s="802"/>
      <c r="UF318" s="802"/>
      <c r="UG318" s="802"/>
      <c r="UH318" s="802"/>
      <c r="UI318" s="802"/>
      <c r="UJ318" s="802"/>
      <c r="UK318" s="802"/>
      <c r="UL318" s="802"/>
      <c r="UM318" s="802"/>
      <c r="UN318" s="802"/>
      <c r="UO318" s="802"/>
      <c r="UP318" s="802"/>
      <c r="UQ318" s="802"/>
      <c r="UR318" s="802"/>
      <c r="US318" s="802"/>
      <c r="UT318" s="802"/>
      <c r="UU318" s="802"/>
      <c r="UV318" s="802"/>
      <c r="UW318" s="802"/>
      <c r="UX318" s="802"/>
      <c r="UY318" s="802"/>
      <c r="UZ318" s="802"/>
      <c r="VA318" s="802"/>
      <c r="VB318" s="802"/>
      <c r="VC318" s="802"/>
      <c r="VD318" s="802"/>
      <c r="VE318" s="802"/>
      <c r="VF318" s="802"/>
      <c r="VG318" s="802"/>
      <c r="VH318" s="802"/>
      <c r="VI318" s="802"/>
      <c r="VJ318" s="802"/>
      <c r="VK318" s="802"/>
      <c r="VL318" s="802"/>
      <c r="VM318" s="802"/>
      <c r="VN318" s="802"/>
      <c r="VO318" s="802"/>
      <c r="VP318" s="802"/>
      <c r="VQ318" s="802"/>
      <c r="VR318" s="802"/>
      <c r="VS318" s="802"/>
      <c r="VT318" s="802"/>
      <c r="VU318" s="802"/>
      <c r="VV318" s="802"/>
      <c r="VW318" s="802"/>
      <c r="VX318" s="802"/>
      <c r="VY318" s="802"/>
      <c r="VZ318" s="802"/>
      <c r="WA318" s="802"/>
      <c r="WB318" s="802"/>
      <c r="WC318" s="802"/>
      <c r="WD318" s="802"/>
      <c r="WE318" s="802"/>
      <c r="WF318" s="802"/>
      <c r="WG318" s="802"/>
      <c r="WH318" s="802"/>
      <c r="WI318" s="802"/>
      <c r="WJ318" s="802"/>
      <c r="WK318" s="802"/>
      <c r="WL318" s="802"/>
      <c r="WM318" s="802"/>
      <c r="WN318" s="802"/>
      <c r="WO318" s="802"/>
      <c r="WP318" s="802"/>
      <c r="WQ318" s="802"/>
      <c r="WR318" s="802"/>
      <c r="WS318" s="802"/>
      <c r="WT318" s="802"/>
      <c r="WU318" s="802"/>
      <c r="WV318" s="802"/>
      <c r="WW318" s="802"/>
      <c r="WX318" s="802"/>
      <c r="WY318" s="802"/>
      <c r="WZ318" s="802"/>
      <c r="XA318" s="802"/>
      <c r="XB318" s="802"/>
      <c r="XC318" s="802"/>
      <c r="XD318" s="802"/>
      <c r="XE318" s="802"/>
      <c r="XF318" s="802"/>
      <c r="XG318" s="802"/>
      <c r="XH318" s="802"/>
      <c r="XI318" s="802"/>
      <c r="XJ318" s="802"/>
      <c r="XK318" s="802"/>
      <c r="XL318" s="802"/>
      <c r="XM318" s="802"/>
      <c r="XN318" s="802"/>
      <c r="XO318" s="802"/>
      <c r="XP318" s="802"/>
      <c r="XQ318" s="802"/>
      <c r="XR318" s="802"/>
      <c r="XS318" s="802"/>
      <c r="XT318" s="802"/>
      <c r="XU318" s="802"/>
      <c r="XV318" s="802"/>
      <c r="XW318" s="802"/>
      <c r="XX318" s="802"/>
      <c r="XY318" s="802"/>
      <c r="XZ318" s="802"/>
      <c r="YA318" s="802"/>
      <c r="YB318" s="802"/>
      <c r="YC318" s="802"/>
      <c r="YD318" s="802"/>
      <c r="YE318" s="802"/>
      <c r="YF318" s="802"/>
      <c r="YG318" s="802"/>
      <c r="YH318" s="802"/>
      <c r="YI318" s="802"/>
      <c r="YJ318" s="802"/>
      <c r="YK318" s="802"/>
      <c r="YL318" s="802"/>
      <c r="YM318" s="802"/>
      <c r="YN318" s="802"/>
      <c r="YO318" s="802"/>
      <c r="YP318" s="802"/>
      <c r="YQ318" s="802"/>
      <c r="YR318" s="802"/>
      <c r="YS318" s="802"/>
      <c r="YT318" s="802"/>
      <c r="YU318" s="802"/>
      <c r="YV318" s="802"/>
      <c r="YW318" s="802"/>
      <c r="YX318" s="802"/>
      <c r="YY318" s="802"/>
      <c r="YZ318" s="802"/>
      <c r="ZA318" s="802"/>
      <c r="ZB318" s="802"/>
      <c r="ZC318" s="802"/>
      <c r="ZD318" s="802"/>
      <c r="ZE318" s="802"/>
      <c r="ZF318" s="802"/>
      <c r="ZG318" s="802"/>
      <c r="ZH318" s="802"/>
      <c r="ZI318" s="802"/>
      <c r="ZJ318" s="802"/>
      <c r="ZK318" s="802"/>
      <c r="ZL318" s="802"/>
      <c r="ZM318" s="802"/>
      <c r="ZN318" s="802"/>
      <c r="ZO318" s="802"/>
      <c r="ZP318" s="802"/>
      <c r="ZQ318" s="802"/>
      <c r="ZR318" s="802"/>
      <c r="ZS318" s="802"/>
      <c r="ZT318" s="802"/>
      <c r="ZU318" s="802"/>
      <c r="ZV318" s="802"/>
      <c r="ZW318" s="802"/>
      <c r="ZX318" s="802"/>
      <c r="ZY318" s="802"/>
      <c r="ZZ318" s="802"/>
      <c r="AAA318" s="802"/>
      <c r="AAB318" s="802"/>
      <c r="AAC318" s="802"/>
      <c r="AAD318" s="802"/>
      <c r="AAE318" s="802"/>
      <c r="AAF318" s="802"/>
      <c r="AAG318" s="802"/>
      <c r="AAH318" s="802"/>
      <c r="AAI318" s="802"/>
      <c r="AAJ318" s="802"/>
      <c r="AAK318" s="802"/>
      <c r="AAL318" s="802"/>
      <c r="AAM318" s="802"/>
      <c r="AAN318" s="802"/>
      <c r="AAO318" s="802"/>
      <c r="AAP318" s="802"/>
      <c r="AAQ318" s="802"/>
      <c r="AAR318" s="802"/>
      <c r="AAS318" s="802"/>
      <c r="AAT318" s="802"/>
      <c r="AAU318" s="802"/>
      <c r="AAV318" s="802"/>
      <c r="AAW318" s="802"/>
      <c r="AAX318" s="802"/>
      <c r="AAY318" s="802"/>
      <c r="AAZ318" s="802"/>
      <c r="ABA318" s="802"/>
      <c r="ABB318" s="802"/>
      <c r="ABC318" s="802"/>
      <c r="ABD318" s="802"/>
      <c r="ABE318" s="802"/>
      <c r="ABF318" s="802"/>
      <c r="ABG318" s="802"/>
      <c r="ABH318" s="802"/>
      <c r="ABI318" s="802"/>
      <c r="ABJ318" s="802"/>
      <c r="ABK318" s="802"/>
      <c r="ABL318" s="802"/>
      <c r="ABM318" s="802"/>
      <c r="ABN318" s="802"/>
      <c r="ABO318" s="802"/>
      <c r="ABP318" s="802"/>
      <c r="ABQ318" s="802"/>
      <c r="ABR318" s="802"/>
      <c r="ABS318" s="802"/>
      <c r="ABT318" s="802"/>
      <c r="ABU318" s="802"/>
      <c r="ABV318" s="802"/>
      <c r="ABW318" s="802"/>
      <c r="ABX318" s="802"/>
      <c r="ABY318" s="802"/>
      <c r="ABZ318" s="802"/>
      <c r="ACA318" s="802"/>
      <c r="ACB318" s="802"/>
      <c r="ACC318" s="802"/>
      <c r="ACD318" s="802"/>
      <c r="ACE318" s="802"/>
      <c r="ACF318" s="802"/>
      <c r="ACG318" s="802"/>
      <c r="ACH318" s="802"/>
      <c r="ACI318" s="802"/>
      <c r="ACJ318" s="802"/>
      <c r="ACK318" s="802"/>
      <c r="ACL318" s="802"/>
      <c r="ACM318" s="802"/>
      <c r="ACN318" s="802"/>
      <c r="ACO318" s="802"/>
      <c r="ACP318" s="802"/>
      <c r="ACQ318" s="802"/>
      <c r="ACR318" s="802"/>
      <c r="ACS318" s="802"/>
      <c r="ACT318" s="802"/>
      <c r="ACU318" s="802"/>
      <c r="ACV318" s="802"/>
      <c r="ACW318" s="802"/>
      <c r="ACX318" s="802"/>
      <c r="ACY318" s="802"/>
      <c r="ACZ318" s="802"/>
      <c r="ADA318" s="802"/>
      <c r="ADB318" s="802"/>
      <c r="ADC318" s="802"/>
      <c r="ADD318" s="802"/>
      <c r="ADE318" s="802"/>
      <c r="ADF318" s="802"/>
      <c r="ADG318" s="802"/>
      <c r="ADH318" s="802"/>
      <c r="ADI318" s="802"/>
      <c r="ADJ318" s="802"/>
      <c r="ADK318" s="802"/>
      <c r="ADL318" s="802"/>
      <c r="ADM318" s="802"/>
      <c r="ADN318" s="802"/>
      <c r="ADO318" s="802"/>
      <c r="ADP318" s="802"/>
      <c r="ADQ318" s="802"/>
      <c r="ADR318" s="802"/>
      <c r="ADS318" s="802"/>
      <c r="ADT318" s="802"/>
      <c r="ADU318" s="802"/>
      <c r="ADV318" s="802"/>
      <c r="ADW318" s="802"/>
      <c r="ADX318" s="802"/>
      <c r="ADY318" s="802"/>
      <c r="ADZ318" s="802"/>
      <c r="AEA318" s="802"/>
      <c r="AEB318" s="802"/>
      <c r="AEC318" s="802"/>
      <c r="AED318" s="802"/>
      <c r="AEE318" s="802"/>
      <c r="AEF318" s="802"/>
      <c r="AEG318" s="802"/>
      <c r="AEH318" s="802"/>
      <c r="AEI318" s="802"/>
      <c r="AEJ318" s="802"/>
      <c r="AEK318" s="802"/>
      <c r="AEL318" s="802"/>
      <c r="AEM318" s="802"/>
      <c r="AEN318" s="802"/>
      <c r="AEO318" s="802"/>
      <c r="AEP318" s="802"/>
      <c r="AEQ318" s="802"/>
      <c r="AER318" s="802"/>
      <c r="AES318" s="802"/>
      <c r="AET318" s="802"/>
      <c r="AEU318" s="802"/>
      <c r="AEV318" s="802"/>
      <c r="AEW318" s="802"/>
      <c r="AEX318" s="802"/>
      <c r="AEY318" s="802"/>
      <c r="AEZ318" s="802"/>
      <c r="AFA318" s="802"/>
      <c r="AFB318" s="802"/>
      <c r="AFC318" s="802"/>
      <c r="AFD318" s="802"/>
      <c r="AFE318" s="802"/>
      <c r="AFF318" s="802"/>
      <c r="AFG318" s="802"/>
      <c r="AFH318" s="802"/>
      <c r="AFI318" s="802"/>
      <c r="AFJ318" s="802"/>
      <c r="AFK318" s="802"/>
      <c r="AFL318" s="802"/>
      <c r="AFM318" s="802"/>
      <c r="AFN318" s="802"/>
      <c r="AFO318" s="802"/>
      <c r="AFP318" s="802"/>
      <c r="AFQ318" s="802"/>
      <c r="AFR318" s="802"/>
      <c r="AFS318" s="802"/>
      <c r="AFT318" s="802"/>
      <c r="AFU318" s="802"/>
      <c r="AFV318" s="802"/>
      <c r="AFW318" s="802"/>
      <c r="AFX318" s="802"/>
      <c r="AFY318" s="802"/>
      <c r="AFZ318" s="802"/>
      <c r="AGA318" s="802"/>
      <c r="AGB318" s="802"/>
      <c r="AGC318" s="802"/>
      <c r="AGD318" s="802"/>
      <c r="AGE318" s="802"/>
      <c r="AGF318" s="802"/>
      <c r="AGG318" s="802"/>
      <c r="AGH318" s="802"/>
      <c r="AGI318" s="802"/>
      <c r="AGJ318" s="802"/>
      <c r="AGK318" s="802"/>
      <c r="AGL318" s="802"/>
      <c r="AGM318" s="802"/>
      <c r="AGN318" s="802"/>
      <c r="AGO318" s="802"/>
      <c r="AGP318" s="802"/>
      <c r="AGQ318" s="802"/>
      <c r="AGR318" s="802"/>
      <c r="AGS318" s="802"/>
      <c r="AGT318" s="802"/>
      <c r="AGU318" s="802"/>
      <c r="AGV318" s="802"/>
      <c r="AGW318" s="802"/>
      <c r="AGX318" s="802"/>
      <c r="AGY318" s="802"/>
      <c r="AGZ318" s="802"/>
      <c r="AHA318" s="802"/>
      <c r="AHB318" s="802"/>
      <c r="AHC318" s="802"/>
      <c r="AHD318" s="802"/>
      <c r="AHE318" s="802"/>
      <c r="AHF318" s="802"/>
      <c r="AHG318" s="802"/>
      <c r="AHH318" s="802"/>
      <c r="AHI318" s="802"/>
      <c r="AHJ318" s="802"/>
      <c r="AHK318" s="802"/>
      <c r="AHL318" s="802"/>
      <c r="AHM318" s="802"/>
      <c r="AHN318" s="802"/>
      <c r="AHO318" s="802"/>
      <c r="AHP318" s="802"/>
      <c r="AHQ318" s="802"/>
      <c r="AHR318" s="802"/>
      <c r="AHS318" s="802"/>
      <c r="AHT318" s="802"/>
      <c r="AHU318" s="802"/>
      <c r="AHV318" s="802"/>
      <c r="AHW318" s="802"/>
      <c r="AHX318" s="802"/>
      <c r="AHY318" s="802"/>
      <c r="AHZ318" s="802"/>
      <c r="AIA318" s="802"/>
      <c r="AIB318" s="802"/>
      <c r="AIC318" s="802"/>
      <c r="AID318" s="802"/>
      <c r="AIE318" s="802"/>
      <c r="AIF318" s="802"/>
      <c r="AIG318" s="802"/>
      <c r="AIH318" s="802"/>
      <c r="AII318" s="802"/>
      <c r="AIJ318" s="802"/>
      <c r="AQE318" s="802"/>
      <c r="AQF318" s="802"/>
      <c r="AQG318" s="802"/>
      <c r="AQH318" s="802"/>
      <c r="AQI318" s="802"/>
      <c r="AQJ318" s="802"/>
      <c r="AQK318" s="802"/>
      <c r="AQL318" s="802"/>
      <c r="AQM318" s="802"/>
      <c r="AQN318" s="802"/>
      <c r="AQO318" s="802"/>
      <c r="AQP318" s="802"/>
      <c r="AQQ318" s="802"/>
      <c r="AQR318" s="802"/>
      <c r="AQS318" s="802"/>
      <c r="AQT318" s="802"/>
      <c r="AQU318" s="802"/>
      <c r="AQV318" s="802"/>
      <c r="AQW318" s="802"/>
      <c r="AQX318" s="802"/>
      <c r="AQY318" s="802"/>
      <c r="AQZ318" s="802"/>
      <c r="ARA318" s="802"/>
      <c r="ARB318" s="802"/>
      <c r="ARC318" s="802"/>
      <c r="ARD318" s="802"/>
      <c r="ARE318" s="802"/>
      <c r="ARF318" s="802"/>
      <c r="ARG318" s="802"/>
      <c r="ARH318" s="802"/>
      <c r="ARI318" s="802"/>
      <c r="ARJ318" s="802"/>
      <c r="ARK318" s="802"/>
      <c r="ARL318" s="802"/>
      <c r="ARM318" s="802"/>
      <c r="ARN318" s="802"/>
      <c r="ARO318" s="802"/>
      <c r="ARP318" s="802"/>
      <c r="ARQ318" s="802"/>
      <c r="ARR318" s="802"/>
      <c r="ARS318" s="802"/>
      <c r="ART318" s="802"/>
      <c r="ARU318" s="802"/>
      <c r="ARV318" s="802"/>
      <c r="ARW318" s="802"/>
      <c r="ARX318" s="802"/>
      <c r="ARY318" s="802"/>
      <c r="ARZ318" s="802"/>
      <c r="ASA318" s="802"/>
      <c r="ASB318" s="802"/>
      <c r="ASC318" s="802"/>
      <c r="ASD318" s="802"/>
      <c r="ASE318" s="802"/>
      <c r="ASF318" s="802"/>
      <c r="ASG318" s="802"/>
      <c r="ASH318" s="802"/>
      <c r="ASI318" s="802"/>
      <c r="ASJ318" s="802"/>
      <c r="ASK318" s="802"/>
      <c r="ASL318" s="802"/>
      <c r="ATP318" s="802"/>
      <c r="ATQ318" s="802"/>
      <c r="ATR318" s="802"/>
      <c r="ATS318" s="802"/>
      <c r="ATT318" s="802"/>
      <c r="ATU318" s="802"/>
      <c r="ATV318" s="802"/>
      <c r="ATW318" s="802"/>
      <c r="ATX318" s="802"/>
      <c r="ATY318" s="802"/>
      <c r="ATZ318" s="802"/>
      <c r="AUA318" s="802"/>
      <c r="AUB318" s="802"/>
      <c r="AUC318" s="802"/>
      <c r="AUD318" s="802"/>
      <c r="AUE318" s="802"/>
      <c r="AUF318" s="802"/>
      <c r="AUG318" s="802"/>
      <c r="AUH318" s="802"/>
      <c r="AUI318" s="802"/>
      <c r="AUJ318" s="802"/>
      <c r="AUK318" s="802"/>
      <c r="AUL318" s="802"/>
      <c r="AUM318" s="802"/>
      <c r="AUN318" s="802"/>
      <c r="AUO318" s="802"/>
      <c r="AUP318" s="801"/>
      <c r="AUQ318" s="802"/>
      <c r="AUR318" s="801"/>
      <c r="AUS318" s="802"/>
      <c r="AUT318" s="801"/>
      <c r="AUU318" s="802"/>
      <c r="AUV318" s="802"/>
      <c r="AUW318" s="802"/>
      <c r="AUX318" s="802"/>
      <c r="AUY318" s="802"/>
      <c r="AUZ318" s="802"/>
      <c r="AVA318" s="802"/>
      <c r="AVB318" s="802"/>
      <c r="AVC318" s="802"/>
      <c r="AVD318" s="802"/>
      <c r="AVE318" s="802"/>
      <c r="AVF318" s="802"/>
      <c r="AVG318" s="802"/>
      <c r="AVH318" s="802"/>
      <c r="AVI318" s="802"/>
      <c r="AVJ318" s="808"/>
      <c r="AVK318" s="808"/>
      <c r="AVL318" s="808"/>
      <c r="AVM318" s="808"/>
      <c r="AVN318" s="808"/>
      <c r="AVO318" s="808"/>
      <c r="AVP318" s="808"/>
      <c r="AVQ318" s="808"/>
      <c r="AVR318" s="808"/>
      <c r="AVS318" s="808"/>
      <c r="AVT318" s="808"/>
      <c r="AVU318" s="809"/>
      <c r="AVV318" s="809"/>
      <c r="AVW318" s="809"/>
      <c r="AVX318" s="809"/>
      <c r="AVY318" s="809"/>
      <c r="AVZ318" s="809"/>
      <c r="AWA318" s="809"/>
      <c r="AWB318" s="809"/>
      <c r="AWC318" s="809"/>
      <c r="AWD318" s="809"/>
      <c r="AWE318" s="809"/>
      <c r="AWF318" s="809"/>
      <c r="AWG318" s="809"/>
      <c r="AWH318" s="809"/>
      <c r="AWI318" s="809"/>
      <c r="AWJ318" s="809"/>
      <c r="AWK318" s="809"/>
      <c r="AWL318" s="809"/>
      <c r="AWM318" s="809"/>
      <c r="AWN318" s="809"/>
      <c r="AWO318" s="809"/>
      <c r="AWP318" s="809"/>
      <c r="AWQ318" s="809"/>
      <c r="AWR318" s="808"/>
      <c r="AWS318" s="761"/>
      <c r="AWT318" s="808"/>
      <c r="AWU318" s="809"/>
      <c r="AWV318" s="809"/>
      <c r="AWW318" s="809"/>
      <c r="AWX318" s="809"/>
      <c r="AWY318" s="809"/>
      <c r="AWZ318" s="809"/>
      <c r="AXA318" s="809"/>
      <c r="AXB318" s="809"/>
      <c r="AXC318" s="809"/>
      <c r="AXD318" s="809"/>
      <c r="AXE318" s="809"/>
      <c r="AXF318" s="809"/>
      <c r="AXG318" s="809"/>
      <c r="AXH318" s="809"/>
      <c r="AXI318" s="809"/>
      <c r="AXJ318" s="809"/>
      <c r="AXK318" s="809"/>
      <c r="AXL318" s="809"/>
      <c r="AXM318" s="809"/>
      <c r="AXN318" s="809"/>
      <c r="AXO318" s="809"/>
      <c r="AXP318" s="809"/>
      <c r="AXQ318" s="809"/>
      <c r="AXR318" s="809"/>
      <c r="AXS318" s="809"/>
      <c r="AXT318" s="809"/>
      <c r="AXU318" s="809"/>
      <c r="AXV318" s="809"/>
      <c r="AXW318" s="809"/>
      <c r="AXX318" s="809"/>
      <c r="AXY318" s="809"/>
      <c r="AXZ318" s="809"/>
      <c r="AYA318" s="809"/>
      <c r="AYB318" s="809"/>
      <c r="AYC318" s="809"/>
      <c r="AYD318" s="808"/>
      <c r="AYE318" s="808"/>
      <c r="AYF318" s="809"/>
      <c r="AYG318" s="808"/>
      <c r="AYH318" s="810"/>
      <c r="AYI318" s="810"/>
      <c r="AYJ318" s="810"/>
      <c r="AYK318" s="810"/>
      <c r="AYL318" s="810"/>
      <c r="AYM318" s="810"/>
      <c r="AYN318" s="810"/>
      <c r="AYO318" s="810"/>
      <c r="AYP318" s="810"/>
      <c r="AYQ318" s="810"/>
      <c r="AYR318" s="810"/>
      <c r="AYS318" s="810"/>
      <c r="AYT318" s="810"/>
      <c r="AYU318" s="810"/>
      <c r="AYV318" s="810"/>
      <c r="AYW318" s="810"/>
      <c r="AYX318" s="810"/>
      <c r="AYY318" s="810"/>
      <c r="AYZ318" s="810"/>
      <c r="AZA318" s="810"/>
      <c r="AZB318" s="810"/>
      <c r="AZC318" s="810"/>
      <c r="AZD318" s="810"/>
      <c r="AZE318" s="810"/>
      <c r="AZF318" s="810"/>
      <c r="AZG318" s="810"/>
      <c r="AZH318" s="810"/>
      <c r="AZI318" s="810"/>
      <c r="AZJ318" s="810"/>
      <c r="AZK318" s="810"/>
      <c r="AZL318" s="810"/>
      <c r="AZM318" s="810"/>
      <c r="AZN318" s="810"/>
      <c r="AZO318" s="810"/>
      <c r="AZP318" s="809"/>
      <c r="AZQ318" s="802"/>
      <c r="AZR318" s="802"/>
      <c r="AZS318" s="802"/>
    </row>
    <row r="319" spans="45:920 1123:1371" s="793" customFormat="1" ht="13.5">
      <c r="AS319" s="802"/>
      <c r="AT319" s="802"/>
      <c r="AU319" s="802"/>
      <c r="AV319" s="802"/>
      <c r="AW319" s="802"/>
      <c r="AX319" s="802"/>
      <c r="AY319" s="802"/>
      <c r="AZ319" s="802"/>
      <c r="BA319" s="802"/>
      <c r="BB319" s="802"/>
      <c r="BC319" s="802"/>
      <c r="BD319" s="802"/>
      <c r="BE319" s="802"/>
      <c r="BF319" s="802"/>
      <c r="BG319" s="802"/>
      <c r="BH319" s="802"/>
      <c r="BI319" s="802"/>
      <c r="BJ319" s="802"/>
      <c r="BK319" s="802"/>
      <c r="BL319" s="802"/>
      <c r="BM319" s="802"/>
      <c r="BN319" s="802"/>
      <c r="BO319" s="802"/>
      <c r="BP319" s="802"/>
      <c r="BQ319" s="802"/>
      <c r="BR319" s="802"/>
      <c r="BS319" s="802"/>
      <c r="BT319" s="802"/>
      <c r="BU319" s="802"/>
      <c r="BV319" s="802"/>
      <c r="BW319" s="802"/>
      <c r="BX319" s="802"/>
      <c r="BY319" s="802"/>
      <c r="BZ319" s="802"/>
      <c r="CA319" s="802"/>
      <c r="CB319" s="802"/>
      <c r="CC319" s="802"/>
      <c r="CD319" s="802"/>
      <c r="CE319" s="802"/>
      <c r="CF319" s="802"/>
      <c r="CG319" s="802"/>
      <c r="CH319" s="802"/>
      <c r="CI319" s="802"/>
      <c r="CJ319" s="802"/>
      <c r="CK319" s="802"/>
      <c r="CL319" s="802"/>
      <c r="CM319" s="802"/>
      <c r="CN319" s="802"/>
      <c r="CO319" s="802"/>
      <c r="CP319" s="802"/>
      <c r="CQ319" s="802"/>
      <c r="CR319" s="802"/>
      <c r="CS319" s="802"/>
      <c r="CT319" s="802"/>
      <c r="CU319" s="802"/>
      <c r="CV319" s="802"/>
      <c r="CW319" s="802"/>
      <c r="CX319" s="802"/>
      <c r="CY319" s="802"/>
      <c r="CZ319" s="802"/>
      <c r="DA319" s="802"/>
      <c r="DB319" s="802"/>
      <c r="DC319" s="802"/>
      <c r="DD319" s="802"/>
      <c r="DE319" s="802"/>
      <c r="DF319" s="802"/>
      <c r="DG319" s="802"/>
      <c r="DH319" s="802"/>
      <c r="DI319" s="802"/>
      <c r="DJ319" s="802"/>
      <c r="DK319" s="802"/>
      <c r="DL319" s="802"/>
      <c r="DM319" s="802"/>
      <c r="DN319" s="802"/>
      <c r="DO319" s="802"/>
      <c r="DP319" s="802"/>
      <c r="DQ319" s="802"/>
      <c r="DR319" s="802"/>
      <c r="DS319" s="802"/>
      <c r="DT319" s="802"/>
      <c r="DU319" s="802"/>
      <c r="DV319" s="802"/>
      <c r="DW319" s="802"/>
      <c r="DX319" s="802"/>
      <c r="DY319" s="802"/>
      <c r="DZ319" s="802"/>
      <c r="EA319" s="802"/>
      <c r="EB319" s="802"/>
      <c r="EC319" s="802"/>
      <c r="ED319" s="802"/>
      <c r="EE319" s="802"/>
      <c r="EF319" s="802"/>
      <c r="EG319" s="802"/>
      <c r="EH319" s="802"/>
      <c r="EI319" s="802"/>
      <c r="EJ319" s="802"/>
      <c r="EK319" s="802"/>
      <c r="EL319" s="802"/>
      <c r="EM319" s="802"/>
      <c r="EN319" s="802"/>
      <c r="EO319" s="802"/>
      <c r="EP319" s="802"/>
      <c r="EQ319" s="802"/>
      <c r="ER319" s="802"/>
      <c r="ES319" s="802"/>
      <c r="ET319" s="802"/>
      <c r="EU319" s="802"/>
      <c r="EV319" s="802"/>
      <c r="EW319" s="802"/>
      <c r="EX319" s="802"/>
      <c r="EY319" s="802"/>
      <c r="EZ319" s="802"/>
      <c r="FA319" s="802"/>
      <c r="FB319" s="802"/>
      <c r="FC319" s="802"/>
      <c r="FD319" s="802"/>
      <c r="FE319" s="802"/>
      <c r="FF319" s="802"/>
      <c r="FG319" s="802"/>
      <c r="FH319" s="802"/>
      <c r="FI319" s="802"/>
      <c r="FJ319" s="802"/>
      <c r="FK319" s="802"/>
      <c r="FL319" s="802"/>
      <c r="FM319" s="802"/>
      <c r="FN319" s="802"/>
      <c r="FO319" s="802"/>
      <c r="FP319" s="802"/>
      <c r="FQ319" s="802"/>
      <c r="FR319" s="802"/>
      <c r="FS319" s="802"/>
      <c r="FT319" s="802"/>
      <c r="FU319" s="802"/>
      <c r="FV319" s="802"/>
      <c r="FW319" s="802"/>
      <c r="FX319" s="802"/>
      <c r="FY319" s="802"/>
      <c r="FZ319" s="802"/>
      <c r="GA319" s="802"/>
      <c r="GB319" s="802"/>
      <c r="GC319" s="802"/>
      <c r="GD319" s="802"/>
      <c r="GE319" s="802"/>
      <c r="GF319" s="802"/>
      <c r="GG319" s="802"/>
      <c r="GH319" s="802"/>
      <c r="GI319" s="802"/>
      <c r="GJ319" s="802"/>
      <c r="GK319" s="802"/>
      <c r="GL319" s="802"/>
      <c r="GM319" s="802"/>
      <c r="GN319" s="802"/>
      <c r="GO319" s="802"/>
      <c r="GP319" s="802"/>
      <c r="GQ319" s="802"/>
      <c r="GR319" s="802"/>
      <c r="GS319" s="802"/>
      <c r="GT319" s="802"/>
      <c r="GU319" s="802"/>
      <c r="GV319" s="802"/>
      <c r="GW319" s="802"/>
      <c r="GX319" s="802"/>
      <c r="GY319" s="802"/>
      <c r="GZ319" s="802"/>
      <c r="HA319" s="802"/>
      <c r="HB319" s="802"/>
      <c r="HC319" s="802"/>
      <c r="HD319" s="802"/>
      <c r="HE319" s="802"/>
      <c r="HF319" s="802"/>
      <c r="HG319" s="802"/>
      <c r="HH319" s="802"/>
      <c r="HI319" s="802"/>
      <c r="HJ319" s="802"/>
      <c r="HK319" s="802"/>
      <c r="HL319" s="802"/>
      <c r="HM319" s="802"/>
      <c r="HN319" s="802"/>
      <c r="HO319" s="802"/>
      <c r="HP319" s="802"/>
      <c r="HQ319" s="802"/>
      <c r="HR319" s="802"/>
      <c r="HS319" s="802"/>
      <c r="HT319" s="802"/>
      <c r="HU319" s="802"/>
      <c r="HV319" s="802"/>
      <c r="HW319" s="802"/>
      <c r="HX319" s="802"/>
      <c r="HY319" s="802"/>
      <c r="HZ319" s="802"/>
      <c r="IA319" s="802"/>
      <c r="IB319" s="802"/>
      <c r="IC319" s="802"/>
      <c r="ID319" s="802"/>
      <c r="IE319" s="802"/>
      <c r="IF319" s="802"/>
      <c r="IG319" s="802"/>
      <c r="IH319" s="802"/>
      <c r="II319" s="802"/>
      <c r="IJ319" s="802"/>
      <c r="IK319" s="802"/>
      <c r="IL319" s="802"/>
      <c r="IM319" s="802"/>
      <c r="IN319" s="802"/>
      <c r="IO319" s="802"/>
      <c r="IP319" s="802"/>
      <c r="IQ319" s="802"/>
      <c r="IR319" s="802"/>
      <c r="IS319" s="802"/>
      <c r="IT319" s="802"/>
      <c r="IU319" s="802"/>
      <c r="IV319" s="802"/>
      <c r="IW319" s="802"/>
      <c r="IX319" s="802"/>
      <c r="IY319" s="802"/>
      <c r="IZ319" s="802"/>
      <c r="JA319" s="802"/>
      <c r="JB319" s="802"/>
      <c r="JC319" s="802"/>
      <c r="JD319" s="802"/>
      <c r="JE319" s="802"/>
      <c r="JF319" s="802"/>
      <c r="JG319" s="802"/>
      <c r="JH319" s="802"/>
      <c r="JI319" s="802"/>
      <c r="JJ319" s="802"/>
      <c r="JK319" s="802"/>
      <c r="JL319" s="802"/>
      <c r="JM319" s="802"/>
      <c r="JN319" s="802"/>
      <c r="JO319" s="802"/>
      <c r="JP319" s="802"/>
      <c r="JQ319" s="802"/>
      <c r="JR319" s="802"/>
      <c r="JS319" s="802"/>
      <c r="JT319" s="802"/>
      <c r="JU319" s="802"/>
      <c r="JV319" s="802"/>
      <c r="JW319" s="802"/>
      <c r="JX319" s="802"/>
      <c r="JY319" s="802"/>
      <c r="JZ319" s="802"/>
      <c r="KA319" s="802"/>
      <c r="KB319" s="802"/>
      <c r="KC319" s="802"/>
      <c r="KD319" s="802"/>
      <c r="KE319" s="802"/>
      <c r="KF319" s="802"/>
      <c r="KG319" s="802"/>
      <c r="KH319" s="802"/>
      <c r="KI319" s="802"/>
      <c r="KJ319" s="802"/>
      <c r="KK319" s="802"/>
      <c r="KL319" s="802"/>
      <c r="KM319" s="802"/>
      <c r="KN319" s="802"/>
      <c r="KO319" s="802"/>
      <c r="KP319" s="802"/>
      <c r="KQ319" s="802"/>
      <c r="KR319" s="802"/>
      <c r="KS319" s="802"/>
      <c r="KT319" s="802"/>
      <c r="KU319" s="802"/>
      <c r="KV319" s="802"/>
      <c r="KW319" s="802"/>
      <c r="KX319" s="802"/>
      <c r="KY319" s="802"/>
      <c r="KZ319" s="802"/>
      <c r="LA319" s="802"/>
      <c r="LB319" s="802"/>
      <c r="LC319" s="802"/>
      <c r="LD319" s="802"/>
      <c r="LE319" s="802"/>
      <c r="LF319" s="802"/>
      <c r="LG319" s="802"/>
      <c r="LH319" s="802"/>
      <c r="LI319" s="802"/>
      <c r="LJ319" s="802"/>
      <c r="LK319" s="802"/>
      <c r="LL319" s="802"/>
      <c r="LM319" s="802"/>
      <c r="LN319" s="802"/>
      <c r="LO319" s="802"/>
      <c r="LP319" s="802"/>
      <c r="LQ319" s="802"/>
      <c r="LR319" s="802"/>
      <c r="LS319" s="802"/>
      <c r="LT319" s="802"/>
      <c r="LU319" s="802"/>
      <c r="LV319" s="802"/>
      <c r="LW319" s="802"/>
      <c r="LX319" s="802"/>
      <c r="LY319" s="802"/>
      <c r="LZ319" s="802"/>
      <c r="MA319" s="802"/>
      <c r="MB319" s="802"/>
      <c r="MC319" s="802"/>
      <c r="MD319" s="802"/>
      <c r="ME319" s="802"/>
      <c r="MF319" s="802"/>
      <c r="MG319" s="802"/>
      <c r="MH319" s="802"/>
      <c r="MI319" s="802"/>
      <c r="MJ319" s="802"/>
      <c r="MK319" s="802"/>
      <c r="ML319" s="802"/>
      <c r="MM319" s="802"/>
      <c r="MN319" s="802"/>
      <c r="MO319" s="802"/>
      <c r="MP319" s="802"/>
      <c r="MQ319" s="802"/>
      <c r="MR319" s="802"/>
      <c r="MS319" s="802"/>
      <c r="MT319" s="802"/>
      <c r="MU319" s="802"/>
      <c r="MV319" s="802"/>
      <c r="MW319" s="802"/>
      <c r="MX319" s="802"/>
      <c r="MY319" s="802"/>
      <c r="MZ319" s="802"/>
      <c r="NA319" s="802"/>
      <c r="NB319" s="802"/>
      <c r="NC319" s="802"/>
      <c r="ND319" s="802"/>
      <c r="NE319" s="802"/>
      <c r="NF319" s="802"/>
      <c r="NG319" s="802"/>
      <c r="NH319" s="802"/>
      <c r="NI319" s="802"/>
      <c r="NJ319" s="802"/>
      <c r="NK319" s="802"/>
      <c r="NL319" s="802"/>
      <c r="NM319" s="802"/>
      <c r="NN319" s="802"/>
      <c r="NO319" s="802"/>
      <c r="NP319" s="802"/>
      <c r="NQ319" s="802"/>
      <c r="NR319" s="802"/>
      <c r="NS319" s="802"/>
      <c r="NT319" s="802"/>
      <c r="NU319" s="802"/>
      <c r="NV319" s="802"/>
      <c r="NW319" s="802"/>
      <c r="NX319" s="802"/>
      <c r="NY319" s="802"/>
      <c r="NZ319" s="802"/>
      <c r="OA319" s="802"/>
      <c r="OB319" s="802"/>
      <c r="OC319" s="802"/>
      <c r="OD319" s="802"/>
      <c r="OE319" s="802"/>
      <c r="OF319" s="802"/>
      <c r="OG319" s="802"/>
      <c r="OH319" s="802"/>
      <c r="OI319" s="802"/>
      <c r="OJ319" s="802"/>
      <c r="OK319" s="802"/>
      <c r="OL319" s="802"/>
      <c r="OM319" s="802"/>
      <c r="ON319" s="802"/>
      <c r="OO319" s="802"/>
      <c r="OP319" s="802"/>
      <c r="OQ319" s="802"/>
      <c r="OR319" s="802"/>
      <c r="OS319" s="802"/>
      <c r="OT319" s="802"/>
      <c r="OU319" s="802"/>
      <c r="OV319" s="802"/>
      <c r="OW319" s="802"/>
      <c r="OX319" s="802"/>
      <c r="OY319" s="802"/>
      <c r="OZ319" s="802"/>
      <c r="PA319" s="802"/>
      <c r="PB319" s="802"/>
      <c r="PC319" s="802"/>
      <c r="PD319" s="802"/>
      <c r="PE319" s="802"/>
      <c r="PF319" s="802"/>
      <c r="PG319" s="802"/>
      <c r="PH319" s="802"/>
      <c r="PI319" s="802"/>
      <c r="PJ319" s="802"/>
      <c r="PK319" s="802"/>
      <c r="PL319" s="802"/>
      <c r="PM319" s="802"/>
      <c r="PN319" s="802"/>
      <c r="PO319" s="802"/>
      <c r="PP319" s="802"/>
      <c r="PQ319" s="802"/>
      <c r="PR319" s="802"/>
      <c r="PS319" s="802"/>
      <c r="PT319" s="802"/>
      <c r="PU319" s="802"/>
      <c r="PV319" s="802"/>
      <c r="PW319" s="802"/>
      <c r="PX319" s="802"/>
      <c r="PY319" s="802"/>
      <c r="PZ319" s="802"/>
      <c r="QA319" s="802"/>
      <c r="QB319" s="802"/>
      <c r="QC319" s="802"/>
      <c r="QD319" s="802"/>
      <c r="QE319" s="802"/>
      <c r="QF319" s="802"/>
      <c r="QG319" s="802"/>
      <c r="QH319" s="802"/>
      <c r="QI319" s="802"/>
      <c r="QJ319" s="802"/>
      <c r="QK319" s="802"/>
      <c r="QL319" s="802"/>
      <c r="QM319" s="802"/>
      <c r="QN319" s="802"/>
      <c r="QO319" s="802"/>
      <c r="QP319" s="802"/>
      <c r="QQ319" s="802"/>
      <c r="QR319" s="802"/>
      <c r="QS319" s="802"/>
      <c r="QT319" s="802"/>
      <c r="QU319" s="802"/>
      <c r="QV319" s="802"/>
      <c r="QW319" s="802"/>
      <c r="QX319" s="802"/>
      <c r="QY319" s="802"/>
      <c r="QZ319" s="802"/>
      <c r="RA319" s="802"/>
      <c r="RB319" s="802"/>
      <c r="RC319" s="802"/>
      <c r="RD319" s="802"/>
      <c r="RE319" s="802"/>
      <c r="RF319" s="802"/>
      <c r="RG319" s="802"/>
      <c r="RH319" s="802"/>
      <c r="RI319" s="802"/>
      <c r="RJ319" s="802"/>
      <c r="RK319" s="802"/>
      <c r="RL319" s="802"/>
      <c r="RM319" s="802"/>
      <c r="RN319" s="802"/>
      <c r="RO319" s="802"/>
      <c r="RP319" s="802"/>
      <c r="RQ319" s="802"/>
      <c r="RR319" s="802"/>
      <c r="RS319" s="802"/>
      <c r="RT319" s="802"/>
      <c r="RU319" s="802"/>
      <c r="RV319" s="802"/>
      <c r="RW319" s="802"/>
      <c r="RX319" s="802"/>
      <c r="RY319" s="802"/>
      <c r="RZ319" s="802"/>
      <c r="SA319" s="802"/>
      <c r="SB319" s="802"/>
      <c r="SC319" s="802"/>
      <c r="SD319" s="802"/>
      <c r="SE319" s="802"/>
      <c r="SF319" s="802"/>
      <c r="SG319" s="802"/>
      <c r="SH319" s="802"/>
      <c r="SI319" s="802"/>
      <c r="SJ319" s="802"/>
      <c r="SK319" s="802"/>
      <c r="SL319" s="802"/>
      <c r="SM319" s="802"/>
      <c r="SN319" s="802"/>
      <c r="SO319" s="802"/>
      <c r="SP319" s="802"/>
      <c r="SQ319" s="802"/>
      <c r="SR319" s="802"/>
      <c r="SS319" s="802"/>
      <c r="ST319" s="802"/>
      <c r="SU319" s="802"/>
      <c r="SV319" s="802"/>
      <c r="SW319" s="802"/>
      <c r="SX319" s="802"/>
      <c r="SY319" s="802"/>
      <c r="SZ319" s="802"/>
      <c r="TA319" s="802"/>
      <c r="TB319" s="802"/>
      <c r="TC319" s="802"/>
      <c r="TD319" s="802"/>
      <c r="TE319" s="802"/>
      <c r="TF319" s="802"/>
      <c r="TG319" s="802"/>
      <c r="TH319" s="802"/>
      <c r="TI319" s="802"/>
      <c r="TJ319" s="802"/>
      <c r="TK319" s="802"/>
      <c r="TL319" s="802"/>
      <c r="TM319" s="802"/>
      <c r="TN319" s="802"/>
      <c r="TO319" s="802"/>
      <c r="TP319" s="802"/>
      <c r="TQ319" s="802"/>
      <c r="TR319" s="802"/>
      <c r="TS319" s="802"/>
      <c r="TT319" s="802"/>
      <c r="TU319" s="802"/>
      <c r="TV319" s="802"/>
      <c r="TW319" s="802"/>
      <c r="TX319" s="802"/>
      <c r="TY319" s="802"/>
      <c r="TZ319" s="802"/>
      <c r="UA319" s="802"/>
      <c r="UB319" s="802"/>
      <c r="UC319" s="802"/>
      <c r="UD319" s="802"/>
      <c r="UE319" s="802"/>
      <c r="UF319" s="802"/>
      <c r="UG319" s="802"/>
      <c r="UH319" s="802"/>
      <c r="UI319" s="802"/>
      <c r="UJ319" s="802"/>
      <c r="UK319" s="802"/>
      <c r="UL319" s="802"/>
      <c r="UM319" s="802"/>
      <c r="UN319" s="802"/>
      <c r="UO319" s="802"/>
      <c r="UP319" s="802"/>
      <c r="UQ319" s="802"/>
      <c r="UR319" s="802"/>
      <c r="US319" s="802"/>
      <c r="UT319" s="802"/>
      <c r="UU319" s="802"/>
      <c r="UV319" s="802"/>
      <c r="UW319" s="802"/>
      <c r="UX319" s="802"/>
      <c r="UY319" s="802"/>
      <c r="UZ319" s="802"/>
      <c r="VA319" s="802"/>
      <c r="VB319" s="802"/>
      <c r="VC319" s="802"/>
      <c r="VD319" s="802"/>
      <c r="VE319" s="802"/>
      <c r="VF319" s="802"/>
      <c r="VG319" s="802"/>
      <c r="VH319" s="802"/>
      <c r="VI319" s="802"/>
      <c r="VJ319" s="802"/>
      <c r="VK319" s="802"/>
      <c r="VL319" s="802"/>
      <c r="VM319" s="802"/>
      <c r="VN319" s="802"/>
      <c r="VO319" s="802"/>
      <c r="VP319" s="802"/>
      <c r="VQ319" s="802"/>
      <c r="VR319" s="802"/>
      <c r="VS319" s="802"/>
      <c r="VT319" s="802"/>
      <c r="VU319" s="802"/>
      <c r="VV319" s="802"/>
      <c r="VW319" s="802"/>
      <c r="VX319" s="802"/>
      <c r="VY319" s="802"/>
      <c r="VZ319" s="802"/>
      <c r="WA319" s="802"/>
      <c r="WB319" s="802"/>
      <c r="WC319" s="802"/>
      <c r="WD319" s="802"/>
      <c r="WE319" s="802"/>
      <c r="WF319" s="802"/>
      <c r="WG319" s="802"/>
      <c r="WH319" s="802"/>
      <c r="WI319" s="802"/>
      <c r="WJ319" s="802"/>
      <c r="WK319" s="802"/>
      <c r="WL319" s="802"/>
      <c r="WM319" s="802"/>
      <c r="WN319" s="802"/>
      <c r="WO319" s="802"/>
      <c r="WP319" s="802"/>
      <c r="WQ319" s="802"/>
      <c r="WR319" s="802"/>
      <c r="WS319" s="802"/>
      <c r="WT319" s="802"/>
      <c r="WU319" s="802"/>
      <c r="WV319" s="802"/>
      <c r="WW319" s="802"/>
      <c r="WX319" s="802"/>
      <c r="WY319" s="802"/>
      <c r="WZ319" s="802"/>
      <c r="XA319" s="802"/>
      <c r="XB319" s="802"/>
      <c r="XC319" s="802"/>
      <c r="XD319" s="802"/>
      <c r="XE319" s="802"/>
      <c r="XF319" s="802"/>
      <c r="XG319" s="802"/>
      <c r="XH319" s="802"/>
      <c r="XI319" s="802"/>
      <c r="XJ319" s="802"/>
      <c r="XK319" s="802"/>
      <c r="XL319" s="802"/>
      <c r="XM319" s="802"/>
      <c r="XN319" s="802"/>
      <c r="XO319" s="802"/>
      <c r="XP319" s="802"/>
      <c r="XQ319" s="802"/>
      <c r="XR319" s="802"/>
      <c r="XS319" s="802"/>
      <c r="XT319" s="802"/>
      <c r="XU319" s="802"/>
      <c r="XV319" s="802"/>
      <c r="XW319" s="802"/>
      <c r="XX319" s="802"/>
      <c r="XY319" s="802"/>
      <c r="XZ319" s="802"/>
      <c r="YA319" s="802"/>
      <c r="YB319" s="802"/>
      <c r="YC319" s="802"/>
      <c r="YD319" s="802"/>
      <c r="YE319" s="802"/>
      <c r="YF319" s="802"/>
      <c r="YG319" s="802"/>
      <c r="YH319" s="802"/>
      <c r="YI319" s="802"/>
      <c r="YJ319" s="802"/>
      <c r="YK319" s="802"/>
      <c r="YL319" s="802"/>
      <c r="YM319" s="802"/>
      <c r="YN319" s="802"/>
      <c r="YO319" s="802"/>
      <c r="YP319" s="802"/>
      <c r="YQ319" s="802"/>
      <c r="YR319" s="802"/>
      <c r="YS319" s="802"/>
      <c r="YT319" s="802"/>
      <c r="YU319" s="802"/>
      <c r="YV319" s="802"/>
      <c r="YW319" s="802"/>
      <c r="YX319" s="802"/>
      <c r="YY319" s="802"/>
      <c r="YZ319" s="802"/>
      <c r="ZA319" s="802"/>
      <c r="ZB319" s="802"/>
      <c r="ZC319" s="802"/>
      <c r="ZD319" s="802"/>
      <c r="ZE319" s="802"/>
      <c r="ZF319" s="802"/>
      <c r="ZG319" s="802"/>
      <c r="ZH319" s="802"/>
      <c r="ZI319" s="802"/>
      <c r="ZJ319" s="802"/>
      <c r="ZK319" s="802"/>
      <c r="ZL319" s="802"/>
      <c r="ZM319" s="802"/>
      <c r="ZN319" s="802"/>
      <c r="ZO319" s="802"/>
      <c r="ZP319" s="802"/>
      <c r="ZQ319" s="802"/>
      <c r="ZR319" s="802"/>
      <c r="ZS319" s="802"/>
      <c r="ZT319" s="802"/>
      <c r="ZU319" s="802"/>
      <c r="ZV319" s="802"/>
      <c r="ZW319" s="802"/>
      <c r="ZX319" s="802"/>
      <c r="ZY319" s="802"/>
      <c r="ZZ319" s="802"/>
      <c r="AAA319" s="802"/>
      <c r="AAB319" s="802"/>
      <c r="AAC319" s="802"/>
      <c r="AAD319" s="802"/>
      <c r="AAE319" s="802"/>
      <c r="AAF319" s="802"/>
      <c r="AAG319" s="802"/>
      <c r="AAH319" s="802"/>
      <c r="AAI319" s="802"/>
      <c r="AAJ319" s="802"/>
      <c r="AAK319" s="802"/>
      <c r="AAL319" s="802"/>
      <c r="AAM319" s="802"/>
      <c r="AAN319" s="802"/>
      <c r="AAO319" s="802"/>
      <c r="AAP319" s="802"/>
      <c r="AAQ319" s="802"/>
      <c r="AAR319" s="802"/>
      <c r="AAS319" s="802"/>
      <c r="AAT319" s="802"/>
      <c r="AAU319" s="802"/>
      <c r="AAV319" s="802"/>
      <c r="AAW319" s="802"/>
      <c r="AAX319" s="802"/>
      <c r="AAY319" s="802"/>
      <c r="AAZ319" s="802"/>
      <c r="ABA319" s="802"/>
      <c r="ABB319" s="802"/>
      <c r="ABC319" s="802"/>
      <c r="ABD319" s="802"/>
      <c r="ABE319" s="802"/>
      <c r="ABF319" s="802"/>
      <c r="ABG319" s="802"/>
      <c r="ABH319" s="802"/>
      <c r="ABI319" s="802"/>
      <c r="ABJ319" s="802"/>
      <c r="ABK319" s="802"/>
      <c r="ABL319" s="802"/>
      <c r="ABM319" s="802"/>
      <c r="ABN319" s="802"/>
      <c r="ABO319" s="802"/>
      <c r="ABP319" s="802"/>
      <c r="ABQ319" s="802"/>
      <c r="ABR319" s="802"/>
      <c r="ABS319" s="802"/>
      <c r="ABT319" s="802"/>
      <c r="ABU319" s="802"/>
      <c r="ABV319" s="802"/>
      <c r="ABW319" s="802"/>
      <c r="ABX319" s="802"/>
      <c r="ABY319" s="802"/>
      <c r="ABZ319" s="802"/>
      <c r="ACA319" s="802"/>
      <c r="ACB319" s="802"/>
      <c r="ACC319" s="802"/>
      <c r="ACD319" s="802"/>
      <c r="ACE319" s="802"/>
      <c r="ACF319" s="802"/>
      <c r="ACG319" s="802"/>
      <c r="ACH319" s="802"/>
      <c r="ACI319" s="802"/>
      <c r="ACJ319" s="802"/>
      <c r="ACK319" s="802"/>
      <c r="ACL319" s="802"/>
      <c r="ACM319" s="802"/>
      <c r="ACN319" s="802"/>
      <c r="ACO319" s="802"/>
      <c r="ACP319" s="802"/>
      <c r="ACQ319" s="802"/>
      <c r="ACR319" s="802"/>
      <c r="ACS319" s="802"/>
      <c r="ACT319" s="802"/>
      <c r="ACU319" s="802"/>
      <c r="ACV319" s="802"/>
      <c r="ACW319" s="802"/>
      <c r="ACX319" s="802"/>
      <c r="ACY319" s="802"/>
      <c r="ACZ319" s="802"/>
      <c r="ADA319" s="802"/>
      <c r="ADB319" s="802"/>
      <c r="ADC319" s="802"/>
      <c r="ADD319" s="802"/>
      <c r="ADE319" s="802"/>
      <c r="ADF319" s="802"/>
      <c r="ADG319" s="802"/>
      <c r="ADH319" s="802"/>
      <c r="ADI319" s="802"/>
      <c r="ADJ319" s="802"/>
      <c r="ADK319" s="802"/>
      <c r="ADL319" s="802"/>
      <c r="ADM319" s="802"/>
      <c r="ADN319" s="802"/>
      <c r="ADO319" s="802"/>
      <c r="ADP319" s="802"/>
      <c r="ADQ319" s="802"/>
      <c r="ADR319" s="802"/>
      <c r="ADS319" s="802"/>
      <c r="ADT319" s="802"/>
      <c r="ADU319" s="802"/>
      <c r="ADV319" s="802"/>
      <c r="ADW319" s="802"/>
      <c r="ADX319" s="802"/>
      <c r="ADY319" s="802"/>
      <c r="ADZ319" s="802"/>
      <c r="AEA319" s="802"/>
      <c r="AEB319" s="802"/>
      <c r="AEC319" s="802"/>
      <c r="AED319" s="802"/>
      <c r="AEE319" s="802"/>
      <c r="AEF319" s="802"/>
      <c r="AEG319" s="802"/>
      <c r="AEH319" s="802"/>
      <c r="AEI319" s="802"/>
      <c r="AEJ319" s="802"/>
      <c r="AEK319" s="802"/>
      <c r="AEL319" s="802"/>
      <c r="AEM319" s="802"/>
      <c r="AEN319" s="802"/>
      <c r="AEO319" s="802"/>
      <c r="AEP319" s="802"/>
      <c r="AEQ319" s="802"/>
      <c r="AER319" s="802"/>
      <c r="AES319" s="802"/>
      <c r="AET319" s="802"/>
      <c r="AEU319" s="802"/>
      <c r="AEV319" s="802"/>
      <c r="AEW319" s="802"/>
      <c r="AEX319" s="802"/>
      <c r="AEY319" s="802"/>
      <c r="AEZ319" s="802"/>
      <c r="AFA319" s="802"/>
      <c r="AFB319" s="802"/>
      <c r="AFC319" s="802"/>
      <c r="AFD319" s="802"/>
      <c r="AFE319" s="802"/>
      <c r="AFF319" s="802"/>
      <c r="AFG319" s="802"/>
      <c r="AFH319" s="802"/>
      <c r="AFI319" s="802"/>
      <c r="AFJ319" s="802"/>
      <c r="AFK319" s="802"/>
      <c r="AFL319" s="802"/>
      <c r="AFM319" s="802"/>
      <c r="AFN319" s="802"/>
      <c r="AFO319" s="802"/>
      <c r="AFP319" s="802"/>
      <c r="AFQ319" s="802"/>
      <c r="AFR319" s="802"/>
      <c r="AFS319" s="802"/>
      <c r="AFT319" s="802"/>
      <c r="AFU319" s="802"/>
      <c r="AFV319" s="802"/>
      <c r="AFW319" s="802"/>
      <c r="AFX319" s="802"/>
      <c r="AFY319" s="802"/>
      <c r="AFZ319" s="802"/>
      <c r="AGA319" s="802"/>
      <c r="AGB319" s="802"/>
      <c r="AGC319" s="802"/>
      <c r="AGD319" s="802"/>
      <c r="AGE319" s="802"/>
      <c r="AGF319" s="802"/>
      <c r="AGG319" s="802"/>
      <c r="AGH319" s="802"/>
      <c r="AGI319" s="802"/>
      <c r="AGJ319" s="802"/>
      <c r="AGK319" s="802"/>
      <c r="AGL319" s="802"/>
      <c r="AGM319" s="802"/>
      <c r="AGN319" s="802"/>
      <c r="AGO319" s="802"/>
      <c r="AGP319" s="802"/>
      <c r="AGQ319" s="802"/>
      <c r="AGR319" s="802"/>
      <c r="AGS319" s="802"/>
      <c r="AGT319" s="802"/>
      <c r="AGU319" s="802"/>
      <c r="AGV319" s="802"/>
      <c r="AGW319" s="802"/>
      <c r="AGX319" s="802"/>
      <c r="AGY319" s="802"/>
      <c r="AGZ319" s="802"/>
      <c r="AHA319" s="802"/>
      <c r="AHB319" s="802"/>
      <c r="AHC319" s="802"/>
      <c r="AHD319" s="802"/>
      <c r="AHE319" s="802"/>
      <c r="AHF319" s="802"/>
      <c r="AHG319" s="802"/>
      <c r="AHH319" s="802"/>
      <c r="AHI319" s="802"/>
      <c r="AHJ319" s="802"/>
      <c r="AHK319" s="802"/>
      <c r="AHL319" s="802"/>
      <c r="AHM319" s="802"/>
      <c r="AHN319" s="802"/>
      <c r="AHO319" s="802"/>
      <c r="AHP319" s="802"/>
      <c r="AHQ319" s="802"/>
      <c r="AHR319" s="802"/>
      <c r="AHS319" s="802"/>
      <c r="AHT319" s="802"/>
      <c r="AHU319" s="802"/>
      <c r="AHV319" s="802"/>
      <c r="AHW319" s="802"/>
      <c r="AHX319" s="802"/>
      <c r="AHY319" s="802"/>
      <c r="AHZ319" s="802"/>
      <c r="AIA319" s="802"/>
      <c r="AIB319" s="802"/>
      <c r="AIC319" s="802"/>
      <c r="AID319" s="802"/>
      <c r="AIE319" s="802"/>
      <c r="AIF319" s="802"/>
      <c r="AIG319" s="802"/>
      <c r="AIH319" s="802"/>
      <c r="AII319" s="802"/>
      <c r="AIJ319" s="802"/>
      <c r="AQE319" s="802"/>
      <c r="AQF319" s="802"/>
      <c r="AQG319" s="802"/>
      <c r="AQH319" s="802"/>
      <c r="AQI319" s="802"/>
      <c r="AQJ319" s="802"/>
      <c r="AQK319" s="802"/>
      <c r="AQL319" s="802"/>
      <c r="AQM319" s="802"/>
      <c r="AQN319" s="802"/>
      <c r="AQO319" s="802"/>
      <c r="AQP319" s="802"/>
      <c r="AQQ319" s="802"/>
      <c r="AQR319" s="802"/>
      <c r="AQS319" s="802"/>
      <c r="AQT319" s="802"/>
      <c r="AQU319" s="802"/>
      <c r="AQV319" s="802"/>
      <c r="AQW319" s="802"/>
      <c r="AQX319" s="802"/>
      <c r="AQY319" s="802"/>
      <c r="AQZ319" s="802"/>
      <c r="ARA319" s="802"/>
      <c r="ARB319" s="802"/>
      <c r="ARC319" s="802"/>
      <c r="ARD319" s="802"/>
      <c r="ARE319" s="802"/>
      <c r="ARF319" s="802"/>
      <c r="ARG319" s="802"/>
      <c r="ARH319" s="802"/>
      <c r="ARI319" s="802"/>
      <c r="ARJ319" s="802"/>
      <c r="ARK319" s="802"/>
      <c r="ARL319" s="802"/>
      <c r="ARM319" s="802"/>
      <c r="ARN319" s="802"/>
      <c r="ARO319" s="802"/>
      <c r="ARP319" s="802"/>
      <c r="ARQ319" s="802"/>
      <c r="ARR319" s="802"/>
      <c r="ARS319" s="802"/>
      <c r="ART319" s="802"/>
      <c r="ARU319" s="802"/>
      <c r="ARV319" s="802"/>
      <c r="ARW319" s="802"/>
      <c r="ARX319" s="802"/>
      <c r="ARY319" s="802"/>
      <c r="ARZ319" s="802"/>
      <c r="ASA319" s="802"/>
      <c r="ASB319" s="802"/>
      <c r="ASC319" s="802"/>
      <c r="ASD319" s="802"/>
      <c r="ASE319" s="802"/>
      <c r="ASF319" s="802"/>
      <c r="ASG319" s="802"/>
      <c r="ASH319" s="802"/>
      <c r="ASI319" s="802"/>
      <c r="ASJ319" s="802"/>
      <c r="ASK319" s="802"/>
      <c r="ASL319" s="802"/>
      <c r="ATP319" s="802"/>
      <c r="ATQ319" s="802"/>
      <c r="ATR319" s="802"/>
      <c r="ATS319" s="802"/>
      <c r="ATT319" s="802"/>
      <c r="ATU319" s="802"/>
      <c r="ATV319" s="802"/>
      <c r="ATW319" s="802"/>
      <c r="ATX319" s="802"/>
      <c r="ATY319" s="802"/>
      <c r="ATZ319" s="802"/>
      <c r="AUA319" s="802"/>
      <c r="AUB319" s="802"/>
      <c r="AUC319" s="802"/>
      <c r="AUD319" s="802"/>
      <c r="AUE319" s="802"/>
      <c r="AUF319" s="802"/>
      <c r="AUG319" s="802"/>
      <c r="AUH319" s="802"/>
      <c r="AUI319" s="802"/>
      <c r="AUJ319" s="802"/>
      <c r="AUK319" s="802"/>
      <c r="AUL319" s="802"/>
      <c r="AUM319" s="802"/>
      <c r="AUN319" s="802"/>
      <c r="AUO319" s="802"/>
      <c r="AUP319" s="801"/>
      <c r="AUQ319" s="802"/>
      <c r="AUR319" s="801"/>
      <c r="AUS319" s="802"/>
      <c r="AUT319" s="801"/>
      <c r="AUU319" s="802"/>
      <c r="AUV319" s="802"/>
      <c r="AUW319" s="802"/>
      <c r="AUX319" s="802"/>
      <c r="AUY319" s="802"/>
      <c r="AUZ319" s="802"/>
      <c r="AVA319" s="802"/>
      <c r="AVB319" s="802"/>
      <c r="AVC319" s="802"/>
      <c r="AVD319" s="802"/>
      <c r="AVE319" s="802"/>
      <c r="AVF319" s="802"/>
      <c r="AVG319" s="802"/>
      <c r="AVH319" s="802"/>
      <c r="AVI319" s="802"/>
      <c r="AVJ319" s="808"/>
      <c r="AVK319" s="808"/>
      <c r="AVL319" s="808"/>
      <c r="AVM319" s="808"/>
      <c r="AVN319" s="808"/>
      <c r="AVO319" s="808"/>
      <c r="AVP319" s="808"/>
      <c r="AVQ319" s="808"/>
      <c r="AVR319" s="808"/>
      <c r="AVS319" s="808"/>
      <c r="AVT319" s="808"/>
      <c r="AVU319" s="809"/>
      <c r="AVV319" s="809"/>
      <c r="AVW319" s="809"/>
      <c r="AVX319" s="809"/>
      <c r="AVY319" s="809"/>
      <c r="AVZ319" s="809"/>
      <c r="AWA319" s="809"/>
      <c r="AWB319" s="809"/>
      <c r="AWC319" s="809"/>
      <c r="AWD319" s="809"/>
      <c r="AWE319" s="809"/>
      <c r="AWF319" s="809"/>
      <c r="AWG319" s="809"/>
      <c r="AWH319" s="809"/>
      <c r="AWI319" s="809"/>
      <c r="AWJ319" s="809"/>
      <c r="AWK319" s="809"/>
      <c r="AWL319" s="809"/>
      <c r="AWM319" s="809"/>
      <c r="AWN319" s="809"/>
      <c r="AWO319" s="809"/>
      <c r="AWP319" s="809"/>
      <c r="AWQ319" s="809"/>
      <c r="AWR319" s="808"/>
      <c r="AWS319" s="761"/>
      <c r="AWT319" s="808"/>
      <c r="AWU319" s="809"/>
      <c r="AWV319" s="809"/>
      <c r="AWW319" s="809"/>
      <c r="AWX319" s="809"/>
      <c r="AWY319" s="809"/>
      <c r="AWZ319" s="809"/>
      <c r="AXA319" s="809"/>
      <c r="AXB319" s="809"/>
      <c r="AXC319" s="809"/>
      <c r="AXD319" s="809"/>
      <c r="AXE319" s="809"/>
      <c r="AXF319" s="809"/>
      <c r="AXG319" s="809"/>
      <c r="AXH319" s="809"/>
      <c r="AXI319" s="809"/>
      <c r="AXJ319" s="809"/>
      <c r="AXK319" s="809"/>
      <c r="AXL319" s="809"/>
      <c r="AXM319" s="809"/>
      <c r="AXN319" s="809"/>
      <c r="AXO319" s="809"/>
      <c r="AXP319" s="809"/>
      <c r="AXQ319" s="809"/>
      <c r="AXR319" s="809"/>
      <c r="AXS319" s="809"/>
      <c r="AXT319" s="809"/>
      <c r="AXU319" s="809"/>
      <c r="AXV319" s="809"/>
      <c r="AXW319" s="809"/>
      <c r="AXX319" s="809"/>
      <c r="AXY319" s="809"/>
      <c r="AXZ319" s="809"/>
      <c r="AYA319" s="809"/>
      <c r="AYB319" s="809"/>
      <c r="AYC319" s="809"/>
      <c r="AYD319" s="808"/>
      <c r="AYE319" s="808"/>
      <c r="AYF319" s="809"/>
      <c r="AYG319" s="808"/>
      <c r="AYH319" s="810"/>
      <c r="AYI319" s="810"/>
      <c r="AYJ319" s="810"/>
      <c r="AYK319" s="810"/>
      <c r="AYL319" s="810"/>
      <c r="AYM319" s="810"/>
      <c r="AYN319" s="810"/>
      <c r="AYO319" s="810"/>
      <c r="AYP319" s="810"/>
      <c r="AYQ319" s="810"/>
      <c r="AYR319" s="810"/>
      <c r="AYS319" s="810"/>
      <c r="AYT319" s="810"/>
      <c r="AYU319" s="810"/>
      <c r="AYV319" s="810"/>
      <c r="AYW319" s="810"/>
      <c r="AYX319" s="810"/>
      <c r="AYY319" s="810"/>
      <c r="AYZ319" s="810"/>
      <c r="AZA319" s="810"/>
      <c r="AZB319" s="810"/>
      <c r="AZC319" s="810"/>
      <c r="AZD319" s="810"/>
      <c r="AZE319" s="810"/>
      <c r="AZF319" s="810"/>
      <c r="AZG319" s="810"/>
      <c r="AZH319" s="810"/>
      <c r="AZI319" s="810"/>
      <c r="AZJ319" s="810"/>
      <c r="AZK319" s="810"/>
      <c r="AZL319" s="810"/>
      <c r="AZM319" s="810"/>
      <c r="AZN319" s="810"/>
      <c r="AZO319" s="810"/>
      <c r="AZP319" s="809"/>
      <c r="AZQ319" s="802"/>
      <c r="AZR319" s="802"/>
      <c r="AZS319" s="802"/>
    </row>
    <row r="320" spans="45:920 1123:1371" s="793" customFormat="1" ht="13.5">
      <c r="AS320" s="802"/>
      <c r="AT320" s="802"/>
      <c r="AU320" s="802"/>
      <c r="AV320" s="802"/>
      <c r="AW320" s="802"/>
      <c r="AX320" s="802"/>
      <c r="AY320" s="802"/>
      <c r="AZ320" s="802"/>
      <c r="BA320" s="802"/>
      <c r="BB320" s="802"/>
      <c r="BC320" s="802"/>
      <c r="BD320" s="802"/>
      <c r="BE320" s="802"/>
      <c r="BF320" s="802"/>
      <c r="BG320" s="802"/>
      <c r="BH320" s="802"/>
      <c r="BI320" s="802"/>
      <c r="BJ320" s="802"/>
      <c r="BK320" s="802"/>
      <c r="BL320" s="802"/>
      <c r="BM320" s="802"/>
      <c r="BN320" s="802"/>
      <c r="BO320" s="802"/>
      <c r="BP320" s="802"/>
      <c r="BQ320" s="802"/>
      <c r="BR320" s="802"/>
      <c r="BS320" s="802"/>
      <c r="BT320" s="802"/>
      <c r="BU320" s="802"/>
      <c r="BV320" s="802"/>
      <c r="BW320" s="802"/>
      <c r="BX320" s="802"/>
      <c r="BY320" s="802"/>
      <c r="BZ320" s="802"/>
      <c r="CA320" s="802"/>
      <c r="CB320" s="802"/>
      <c r="CC320" s="802"/>
      <c r="CD320" s="802"/>
      <c r="CE320" s="802"/>
      <c r="CF320" s="802"/>
      <c r="CG320" s="802"/>
      <c r="CH320" s="802"/>
      <c r="CI320" s="802"/>
      <c r="CJ320" s="802"/>
      <c r="CK320" s="802"/>
      <c r="CL320" s="802"/>
      <c r="CM320" s="802"/>
      <c r="CN320" s="802"/>
      <c r="CO320" s="802"/>
      <c r="CP320" s="802"/>
      <c r="CQ320" s="802"/>
      <c r="CR320" s="802"/>
      <c r="CS320" s="802"/>
      <c r="CT320" s="802"/>
      <c r="CU320" s="802"/>
      <c r="CV320" s="802"/>
      <c r="CW320" s="802"/>
      <c r="CX320" s="802"/>
      <c r="CY320" s="802"/>
      <c r="CZ320" s="802"/>
      <c r="DA320" s="802"/>
      <c r="DB320" s="802"/>
      <c r="DC320" s="802"/>
      <c r="DD320" s="802"/>
      <c r="DE320" s="802"/>
      <c r="DF320" s="802"/>
      <c r="DG320" s="802"/>
      <c r="DH320" s="802"/>
      <c r="DI320" s="802"/>
      <c r="DJ320" s="802"/>
      <c r="DK320" s="802"/>
      <c r="DL320" s="802"/>
      <c r="DM320" s="802"/>
      <c r="DN320" s="802"/>
      <c r="DO320" s="802"/>
      <c r="DP320" s="802"/>
      <c r="DQ320" s="802"/>
      <c r="DR320" s="802"/>
      <c r="DS320" s="802"/>
      <c r="DT320" s="802"/>
      <c r="DU320" s="802"/>
      <c r="DV320" s="802"/>
      <c r="DW320" s="802"/>
      <c r="DX320" s="802"/>
      <c r="DY320" s="802"/>
      <c r="DZ320" s="802"/>
      <c r="EA320" s="802"/>
      <c r="EB320" s="802"/>
      <c r="EC320" s="802"/>
      <c r="ED320" s="802"/>
      <c r="EE320" s="802"/>
      <c r="EF320" s="802"/>
      <c r="EG320" s="802"/>
      <c r="EH320" s="802"/>
      <c r="EI320" s="802"/>
      <c r="EJ320" s="802"/>
      <c r="EK320" s="802"/>
      <c r="EL320" s="802"/>
      <c r="EM320" s="802"/>
      <c r="EN320" s="802"/>
      <c r="EO320" s="802"/>
      <c r="EP320" s="802"/>
      <c r="EQ320" s="802"/>
      <c r="ER320" s="802"/>
      <c r="ES320" s="802"/>
      <c r="ET320" s="802"/>
      <c r="EU320" s="802"/>
      <c r="EV320" s="802"/>
      <c r="EW320" s="802"/>
      <c r="EX320" s="802"/>
      <c r="EY320" s="802"/>
      <c r="EZ320" s="802"/>
      <c r="FA320" s="802"/>
      <c r="FB320" s="802"/>
      <c r="FC320" s="802"/>
      <c r="FD320" s="802"/>
      <c r="FE320" s="802"/>
      <c r="FF320" s="802"/>
      <c r="FG320" s="802"/>
      <c r="FH320" s="802"/>
      <c r="FI320" s="802"/>
      <c r="FJ320" s="802"/>
      <c r="FK320" s="802"/>
      <c r="FL320" s="802"/>
      <c r="FM320" s="802"/>
      <c r="FN320" s="802"/>
      <c r="FO320" s="802"/>
      <c r="FP320" s="802"/>
      <c r="FQ320" s="802"/>
      <c r="FR320" s="802"/>
      <c r="FS320" s="802"/>
      <c r="FT320" s="802"/>
      <c r="FU320" s="802"/>
      <c r="FV320" s="802"/>
      <c r="FW320" s="802"/>
      <c r="FX320" s="802"/>
      <c r="FY320" s="802"/>
      <c r="FZ320" s="802"/>
      <c r="GA320" s="802"/>
      <c r="GB320" s="802"/>
      <c r="GC320" s="802"/>
      <c r="GD320" s="802"/>
      <c r="GE320" s="802"/>
      <c r="GF320" s="802"/>
      <c r="GG320" s="802"/>
      <c r="GH320" s="802"/>
      <c r="GI320" s="802"/>
      <c r="GJ320" s="802"/>
      <c r="GK320" s="802"/>
      <c r="GL320" s="802"/>
      <c r="GM320" s="802"/>
      <c r="GN320" s="802"/>
      <c r="GO320" s="802"/>
      <c r="GP320" s="802"/>
      <c r="GQ320" s="802"/>
      <c r="GR320" s="802"/>
      <c r="GS320" s="802"/>
      <c r="GT320" s="802"/>
      <c r="GU320" s="802"/>
      <c r="GV320" s="802"/>
      <c r="GW320" s="802"/>
      <c r="GX320" s="802"/>
      <c r="GY320" s="802"/>
      <c r="GZ320" s="802"/>
      <c r="HA320" s="802"/>
      <c r="HB320" s="802"/>
      <c r="HC320" s="802"/>
      <c r="HD320" s="802"/>
      <c r="HE320" s="802"/>
      <c r="HF320" s="802"/>
      <c r="HG320" s="802"/>
      <c r="HH320" s="802"/>
      <c r="HI320" s="802"/>
      <c r="HJ320" s="802"/>
      <c r="HK320" s="802"/>
      <c r="HL320" s="802"/>
      <c r="HM320" s="802"/>
      <c r="HN320" s="802"/>
      <c r="HO320" s="802"/>
      <c r="HP320" s="802"/>
      <c r="HQ320" s="802"/>
      <c r="HR320" s="802"/>
      <c r="HS320" s="802"/>
      <c r="HT320" s="802"/>
      <c r="HU320" s="802"/>
      <c r="HV320" s="802"/>
      <c r="HW320" s="802"/>
      <c r="HX320" s="802"/>
      <c r="HY320" s="802"/>
      <c r="HZ320" s="802"/>
      <c r="IA320" s="802"/>
      <c r="IB320" s="802"/>
      <c r="IC320" s="802"/>
      <c r="ID320" s="802"/>
      <c r="IE320" s="802"/>
      <c r="IF320" s="802"/>
      <c r="IG320" s="802"/>
      <c r="IH320" s="802"/>
      <c r="II320" s="802"/>
      <c r="IJ320" s="802"/>
      <c r="IK320" s="802"/>
      <c r="IL320" s="802"/>
      <c r="IM320" s="802"/>
      <c r="IN320" s="802"/>
      <c r="IO320" s="802"/>
      <c r="IP320" s="802"/>
      <c r="IQ320" s="802"/>
      <c r="IR320" s="802"/>
      <c r="IS320" s="802"/>
      <c r="IT320" s="802"/>
      <c r="IU320" s="802"/>
      <c r="IV320" s="802"/>
      <c r="IW320" s="802"/>
      <c r="IX320" s="802"/>
      <c r="IY320" s="802"/>
      <c r="IZ320" s="802"/>
      <c r="JA320" s="802"/>
      <c r="JB320" s="802"/>
      <c r="JC320" s="802"/>
      <c r="JD320" s="802"/>
      <c r="JE320" s="802"/>
      <c r="JF320" s="802"/>
      <c r="JG320" s="802"/>
      <c r="JH320" s="802"/>
      <c r="JI320" s="802"/>
      <c r="JJ320" s="802"/>
      <c r="JK320" s="802"/>
      <c r="JL320" s="802"/>
      <c r="JM320" s="802"/>
      <c r="JN320" s="802"/>
      <c r="JO320" s="802"/>
      <c r="JP320" s="802"/>
      <c r="JQ320" s="802"/>
      <c r="JR320" s="802"/>
      <c r="JS320" s="802"/>
      <c r="JT320" s="802"/>
      <c r="JU320" s="802"/>
      <c r="JV320" s="802"/>
      <c r="JW320" s="802"/>
      <c r="JX320" s="802"/>
      <c r="JY320" s="802"/>
      <c r="JZ320" s="802"/>
      <c r="KA320" s="802"/>
      <c r="KB320" s="802"/>
      <c r="KC320" s="802"/>
      <c r="KD320" s="802"/>
      <c r="KE320" s="802"/>
      <c r="KF320" s="802"/>
      <c r="KG320" s="802"/>
      <c r="KH320" s="802"/>
      <c r="KI320" s="802"/>
      <c r="KJ320" s="802"/>
      <c r="KK320" s="802"/>
      <c r="KL320" s="802"/>
      <c r="KM320" s="802"/>
      <c r="KN320" s="802"/>
      <c r="KO320" s="802"/>
      <c r="KP320" s="802"/>
      <c r="KQ320" s="802"/>
      <c r="KR320" s="802"/>
      <c r="KS320" s="802"/>
      <c r="KT320" s="802"/>
      <c r="KU320" s="802"/>
      <c r="KV320" s="802"/>
      <c r="KW320" s="802"/>
      <c r="KX320" s="802"/>
      <c r="KY320" s="802"/>
      <c r="KZ320" s="802"/>
      <c r="LA320" s="802"/>
      <c r="LB320" s="802"/>
      <c r="LC320" s="802"/>
      <c r="LD320" s="802"/>
      <c r="LE320" s="802"/>
      <c r="LF320" s="802"/>
      <c r="LG320" s="802"/>
      <c r="LH320" s="802"/>
      <c r="LI320" s="802"/>
      <c r="LJ320" s="802"/>
      <c r="LK320" s="802"/>
      <c r="LL320" s="802"/>
      <c r="LM320" s="802"/>
      <c r="LN320" s="802"/>
      <c r="LO320" s="802"/>
      <c r="LP320" s="802"/>
      <c r="LQ320" s="802"/>
      <c r="LR320" s="802"/>
      <c r="LS320" s="802"/>
      <c r="LT320" s="802"/>
      <c r="LU320" s="802"/>
      <c r="LV320" s="802"/>
      <c r="LW320" s="802"/>
      <c r="LX320" s="802"/>
      <c r="LY320" s="802"/>
      <c r="LZ320" s="802"/>
      <c r="MA320" s="802"/>
      <c r="MB320" s="802"/>
      <c r="MC320" s="802"/>
      <c r="MD320" s="802"/>
      <c r="ME320" s="802"/>
      <c r="MF320" s="802"/>
      <c r="MG320" s="802"/>
      <c r="MH320" s="802"/>
      <c r="MI320" s="802"/>
      <c r="MJ320" s="802"/>
      <c r="MK320" s="802"/>
      <c r="ML320" s="802"/>
      <c r="MM320" s="802"/>
      <c r="MN320" s="802"/>
      <c r="MO320" s="802"/>
      <c r="MP320" s="802"/>
      <c r="MQ320" s="802"/>
      <c r="MR320" s="802"/>
      <c r="MS320" s="802"/>
      <c r="MT320" s="802"/>
      <c r="MU320" s="802"/>
      <c r="MV320" s="802"/>
      <c r="MW320" s="802"/>
      <c r="MX320" s="802"/>
      <c r="MY320" s="802"/>
      <c r="MZ320" s="802"/>
      <c r="NA320" s="802"/>
      <c r="NB320" s="802"/>
      <c r="NC320" s="802"/>
      <c r="ND320" s="802"/>
      <c r="NE320" s="802"/>
      <c r="NF320" s="802"/>
      <c r="NG320" s="802"/>
      <c r="NH320" s="802"/>
      <c r="NI320" s="802"/>
      <c r="NJ320" s="802"/>
      <c r="NK320" s="802"/>
      <c r="NL320" s="802"/>
      <c r="NM320" s="802"/>
      <c r="NN320" s="802"/>
      <c r="NO320" s="802"/>
      <c r="NP320" s="802"/>
      <c r="NQ320" s="802"/>
      <c r="NR320" s="802"/>
      <c r="NS320" s="802"/>
      <c r="NT320" s="802"/>
      <c r="NU320" s="802"/>
      <c r="NV320" s="802"/>
      <c r="NW320" s="802"/>
      <c r="NX320" s="802"/>
      <c r="NY320" s="802"/>
      <c r="NZ320" s="802"/>
      <c r="OA320" s="802"/>
      <c r="OB320" s="802"/>
      <c r="OC320" s="802"/>
      <c r="OD320" s="802"/>
      <c r="OE320" s="802"/>
      <c r="OF320" s="802"/>
      <c r="OG320" s="802"/>
      <c r="OH320" s="802"/>
      <c r="OI320" s="802"/>
      <c r="OJ320" s="802"/>
      <c r="OK320" s="802"/>
      <c r="OL320" s="802"/>
      <c r="OM320" s="802"/>
      <c r="ON320" s="802"/>
      <c r="OO320" s="802"/>
      <c r="OP320" s="802"/>
      <c r="OQ320" s="802"/>
      <c r="OR320" s="802"/>
      <c r="OS320" s="802"/>
      <c r="OT320" s="802"/>
      <c r="OU320" s="802"/>
      <c r="OV320" s="802"/>
      <c r="OW320" s="802"/>
      <c r="OX320" s="802"/>
      <c r="OY320" s="802"/>
      <c r="OZ320" s="802"/>
      <c r="PA320" s="802"/>
      <c r="PB320" s="802"/>
      <c r="PC320" s="802"/>
      <c r="PD320" s="802"/>
      <c r="PE320" s="802"/>
      <c r="PF320" s="802"/>
      <c r="PG320" s="802"/>
      <c r="PH320" s="802"/>
      <c r="PI320" s="802"/>
      <c r="PJ320" s="802"/>
      <c r="PK320" s="802"/>
      <c r="PL320" s="802"/>
      <c r="PM320" s="802"/>
      <c r="PN320" s="802"/>
      <c r="PO320" s="802"/>
      <c r="PP320" s="802"/>
      <c r="PQ320" s="802"/>
      <c r="PR320" s="802"/>
      <c r="PS320" s="802"/>
      <c r="PT320" s="802"/>
      <c r="PU320" s="802"/>
      <c r="PV320" s="802"/>
      <c r="PW320" s="802"/>
      <c r="PX320" s="802"/>
      <c r="PY320" s="802"/>
      <c r="PZ320" s="802"/>
      <c r="QA320" s="802"/>
      <c r="QB320" s="802"/>
      <c r="QC320" s="802"/>
      <c r="QD320" s="802"/>
      <c r="QE320" s="802"/>
      <c r="QF320" s="802"/>
      <c r="QG320" s="802"/>
      <c r="QH320" s="802"/>
      <c r="QI320" s="802"/>
      <c r="QJ320" s="802"/>
      <c r="QK320" s="802"/>
      <c r="QL320" s="802"/>
      <c r="QM320" s="802"/>
      <c r="QN320" s="802"/>
      <c r="QO320" s="802"/>
      <c r="QP320" s="802"/>
      <c r="QQ320" s="802"/>
      <c r="QR320" s="802"/>
      <c r="QS320" s="802"/>
      <c r="QT320" s="802"/>
      <c r="QU320" s="802"/>
      <c r="QV320" s="802"/>
      <c r="QW320" s="802"/>
      <c r="QX320" s="802"/>
      <c r="QY320" s="802"/>
      <c r="QZ320" s="802"/>
      <c r="RA320" s="802"/>
      <c r="RB320" s="802"/>
      <c r="RC320" s="802"/>
      <c r="RD320" s="802"/>
      <c r="RE320" s="802"/>
      <c r="RF320" s="802"/>
      <c r="RG320" s="802"/>
      <c r="RH320" s="802"/>
      <c r="RI320" s="802"/>
      <c r="RJ320" s="802"/>
      <c r="RK320" s="802"/>
      <c r="RL320" s="802"/>
      <c r="RM320" s="802"/>
      <c r="RN320" s="802"/>
      <c r="RO320" s="802"/>
      <c r="RP320" s="802"/>
      <c r="RQ320" s="802"/>
      <c r="RR320" s="802"/>
      <c r="RS320" s="802"/>
      <c r="RT320" s="802"/>
      <c r="RU320" s="802"/>
      <c r="RV320" s="802"/>
      <c r="RW320" s="802"/>
      <c r="RX320" s="802"/>
      <c r="RY320" s="802"/>
      <c r="RZ320" s="802"/>
      <c r="SA320" s="802"/>
      <c r="SB320" s="802"/>
      <c r="SC320" s="802"/>
      <c r="SD320" s="802"/>
      <c r="SE320" s="802"/>
      <c r="SF320" s="802"/>
      <c r="SG320" s="802"/>
      <c r="SH320" s="802"/>
      <c r="SI320" s="802"/>
      <c r="SJ320" s="802"/>
      <c r="SK320" s="802"/>
      <c r="SL320" s="802"/>
      <c r="SM320" s="802"/>
      <c r="SN320" s="802"/>
      <c r="SO320" s="802"/>
      <c r="SP320" s="802"/>
      <c r="SQ320" s="802"/>
      <c r="SR320" s="802"/>
      <c r="SS320" s="802"/>
      <c r="ST320" s="802"/>
      <c r="SU320" s="802"/>
      <c r="SV320" s="802"/>
      <c r="SW320" s="802"/>
      <c r="SX320" s="802"/>
      <c r="SY320" s="802"/>
      <c r="SZ320" s="802"/>
      <c r="TA320" s="802"/>
      <c r="TB320" s="802"/>
      <c r="TC320" s="802"/>
      <c r="TD320" s="802"/>
      <c r="TE320" s="802"/>
      <c r="TF320" s="802"/>
      <c r="TG320" s="802"/>
      <c r="TH320" s="802"/>
      <c r="TI320" s="802"/>
      <c r="TJ320" s="802"/>
      <c r="TK320" s="802"/>
      <c r="TL320" s="802"/>
      <c r="TM320" s="802"/>
      <c r="TN320" s="802"/>
      <c r="TO320" s="802"/>
      <c r="TP320" s="802"/>
      <c r="TQ320" s="802"/>
      <c r="TR320" s="802"/>
      <c r="TS320" s="802"/>
      <c r="TT320" s="802"/>
      <c r="TU320" s="802"/>
      <c r="TV320" s="802"/>
      <c r="TW320" s="802"/>
      <c r="TX320" s="802"/>
      <c r="TY320" s="802"/>
      <c r="TZ320" s="802"/>
      <c r="UA320" s="802"/>
      <c r="UB320" s="802"/>
      <c r="UC320" s="802"/>
      <c r="UD320" s="802"/>
      <c r="UE320" s="802"/>
      <c r="UF320" s="802"/>
      <c r="UG320" s="802"/>
      <c r="UH320" s="802"/>
      <c r="UI320" s="802"/>
      <c r="UJ320" s="802"/>
      <c r="UK320" s="802"/>
      <c r="UL320" s="802"/>
      <c r="UM320" s="802"/>
      <c r="UN320" s="802"/>
      <c r="UO320" s="802"/>
      <c r="UP320" s="802"/>
      <c r="UQ320" s="802"/>
      <c r="UR320" s="802"/>
      <c r="US320" s="802"/>
      <c r="UT320" s="802"/>
      <c r="UU320" s="802"/>
      <c r="UV320" s="802"/>
      <c r="UW320" s="802"/>
      <c r="UX320" s="802"/>
      <c r="UY320" s="802"/>
      <c r="UZ320" s="802"/>
      <c r="VA320" s="802"/>
      <c r="VB320" s="802"/>
      <c r="VC320" s="802"/>
      <c r="VD320" s="802"/>
      <c r="VE320" s="802"/>
      <c r="VF320" s="802"/>
      <c r="VG320" s="802"/>
      <c r="VH320" s="802"/>
      <c r="VI320" s="802"/>
      <c r="VJ320" s="802"/>
      <c r="VK320" s="802"/>
      <c r="VL320" s="802"/>
      <c r="VM320" s="802"/>
      <c r="VN320" s="802"/>
      <c r="VO320" s="802"/>
      <c r="VP320" s="802"/>
      <c r="VQ320" s="802"/>
      <c r="VR320" s="802"/>
      <c r="VS320" s="802"/>
      <c r="VT320" s="802"/>
      <c r="VU320" s="802"/>
      <c r="VV320" s="802"/>
      <c r="VW320" s="802"/>
      <c r="VX320" s="802"/>
      <c r="VY320" s="802"/>
      <c r="VZ320" s="802"/>
      <c r="WA320" s="802"/>
      <c r="WB320" s="802"/>
      <c r="WC320" s="802"/>
      <c r="WD320" s="802"/>
      <c r="WE320" s="802"/>
      <c r="WF320" s="802"/>
      <c r="WG320" s="802"/>
      <c r="WH320" s="802"/>
      <c r="WI320" s="802"/>
      <c r="WJ320" s="802"/>
      <c r="WK320" s="802"/>
      <c r="WL320" s="802"/>
      <c r="WM320" s="802"/>
      <c r="WN320" s="802"/>
      <c r="WO320" s="802"/>
      <c r="WP320" s="802"/>
      <c r="WQ320" s="802"/>
      <c r="WR320" s="802"/>
      <c r="WS320" s="802"/>
      <c r="WT320" s="802"/>
      <c r="WU320" s="802"/>
      <c r="WV320" s="802"/>
      <c r="WW320" s="802"/>
      <c r="WX320" s="802"/>
      <c r="WY320" s="802"/>
      <c r="WZ320" s="802"/>
      <c r="XA320" s="802"/>
      <c r="XB320" s="802"/>
      <c r="XC320" s="802"/>
      <c r="XD320" s="802"/>
      <c r="XE320" s="802"/>
      <c r="XF320" s="802"/>
      <c r="XG320" s="802"/>
      <c r="XH320" s="802"/>
      <c r="XI320" s="802"/>
      <c r="XJ320" s="802"/>
      <c r="XK320" s="802"/>
      <c r="XL320" s="802"/>
      <c r="XM320" s="802"/>
      <c r="XN320" s="802"/>
      <c r="XO320" s="802"/>
      <c r="XP320" s="802"/>
      <c r="XQ320" s="802"/>
      <c r="XR320" s="802"/>
      <c r="XS320" s="802"/>
      <c r="XT320" s="802"/>
      <c r="XU320" s="802"/>
      <c r="XV320" s="802"/>
      <c r="XW320" s="802"/>
      <c r="XX320" s="802"/>
      <c r="XY320" s="802"/>
      <c r="XZ320" s="802"/>
      <c r="YA320" s="802"/>
      <c r="YB320" s="802"/>
      <c r="YC320" s="802"/>
      <c r="YD320" s="802"/>
      <c r="YE320" s="802"/>
      <c r="YF320" s="802"/>
      <c r="YG320" s="802"/>
      <c r="YH320" s="802"/>
      <c r="YI320" s="802"/>
      <c r="YJ320" s="802"/>
      <c r="YK320" s="802"/>
      <c r="YL320" s="802"/>
      <c r="YM320" s="802"/>
      <c r="YN320" s="802"/>
      <c r="YO320" s="802"/>
      <c r="YP320" s="802"/>
      <c r="YQ320" s="802"/>
      <c r="YR320" s="802"/>
      <c r="YS320" s="802"/>
      <c r="YT320" s="802"/>
      <c r="YU320" s="802"/>
      <c r="YV320" s="802"/>
      <c r="YW320" s="802"/>
      <c r="YX320" s="802"/>
      <c r="YY320" s="802"/>
      <c r="YZ320" s="802"/>
      <c r="ZA320" s="802"/>
      <c r="ZB320" s="802"/>
      <c r="ZC320" s="802"/>
      <c r="ZD320" s="802"/>
      <c r="ZE320" s="802"/>
      <c r="ZF320" s="802"/>
      <c r="ZG320" s="802"/>
      <c r="ZH320" s="802"/>
      <c r="ZI320" s="802"/>
      <c r="ZJ320" s="802"/>
      <c r="ZK320" s="802"/>
      <c r="ZL320" s="802"/>
      <c r="ZM320" s="802"/>
      <c r="ZN320" s="802"/>
      <c r="ZO320" s="802"/>
      <c r="ZP320" s="802"/>
      <c r="ZQ320" s="802"/>
      <c r="ZR320" s="802"/>
      <c r="ZS320" s="802"/>
      <c r="ZT320" s="802"/>
      <c r="ZU320" s="802"/>
      <c r="ZV320" s="802"/>
      <c r="ZW320" s="802"/>
      <c r="ZX320" s="802"/>
      <c r="ZY320" s="802"/>
      <c r="ZZ320" s="802"/>
      <c r="AAA320" s="802"/>
      <c r="AAB320" s="802"/>
      <c r="AAC320" s="802"/>
      <c r="AAD320" s="802"/>
      <c r="AAE320" s="802"/>
      <c r="AAF320" s="802"/>
      <c r="AAG320" s="802"/>
      <c r="AAH320" s="802"/>
      <c r="AAI320" s="802"/>
      <c r="AAJ320" s="802"/>
      <c r="AAK320" s="802"/>
      <c r="AAL320" s="802"/>
      <c r="AAM320" s="802"/>
      <c r="AAN320" s="802"/>
      <c r="AAO320" s="802"/>
      <c r="AAP320" s="802"/>
      <c r="AAQ320" s="802"/>
      <c r="AAR320" s="802"/>
      <c r="AAS320" s="802"/>
      <c r="AAT320" s="802"/>
      <c r="AAU320" s="802"/>
      <c r="AAV320" s="802"/>
      <c r="AAW320" s="802"/>
      <c r="AAX320" s="802"/>
      <c r="AAY320" s="802"/>
      <c r="AAZ320" s="802"/>
      <c r="ABA320" s="802"/>
      <c r="ABB320" s="802"/>
      <c r="ABC320" s="802"/>
      <c r="ABD320" s="802"/>
      <c r="ABE320" s="802"/>
      <c r="ABF320" s="802"/>
      <c r="ABG320" s="802"/>
      <c r="ABH320" s="802"/>
      <c r="ABI320" s="802"/>
      <c r="ABJ320" s="802"/>
      <c r="ABK320" s="802"/>
      <c r="ABL320" s="802"/>
      <c r="ABM320" s="802"/>
      <c r="ABN320" s="802"/>
      <c r="ABO320" s="802"/>
      <c r="ABP320" s="802"/>
      <c r="ABQ320" s="802"/>
      <c r="ABR320" s="802"/>
      <c r="ABS320" s="802"/>
      <c r="ABT320" s="802"/>
      <c r="ABU320" s="802"/>
      <c r="ABV320" s="802"/>
      <c r="ABW320" s="802"/>
      <c r="ABX320" s="802"/>
      <c r="ABY320" s="802"/>
      <c r="ABZ320" s="802"/>
      <c r="ACA320" s="802"/>
      <c r="ACB320" s="802"/>
      <c r="ACC320" s="802"/>
      <c r="ACD320" s="802"/>
      <c r="ACE320" s="802"/>
      <c r="ACF320" s="802"/>
      <c r="ACG320" s="802"/>
      <c r="ACH320" s="802"/>
      <c r="ACI320" s="802"/>
      <c r="ACJ320" s="802"/>
      <c r="ACK320" s="802"/>
      <c r="ACL320" s="802"/>
      <c r="ACM320" s="802"/>
      <c r="ACN320" s="802"/>
      <c r="ACO320" s="802"/>
      <c r="ACP320" s="802"/>
      <c r="ACQ320" s="802"/>
      <c r="ACR320" s="802"/>
      <c r="ACS320" s="802"/>
      <c r="ACT320" s="802"/>
      <c r="ACU320" s="802"/>
      <c r="ACV320" s="802"/>
      <c r="ACW320" s="802"/>
      <c r="ACX320" s="802"/>
      <c r="ACY320" s="802"/>
      <c r="ACZ320" s="802"/>
      <c r="ADA320" s="802"/>
      <c r="ADB320" s="802"/>
      <c r="ADC320" s="802"/>
      <c r="ADD320" s="802"/>
      <c r="ADE320" s="802"/>
      <c r="ADF320" s="802"/>
      <c r="ADG320" s="802"/>
      <c r="ADH320" s="802"/>
      <c r="ADI320" s="802"/>
      <c r="ADJ320" s="802"/>
      <c r="ADK320" s="802"/>
      <c r="ADL320" s="802"/>
      <c r="ADM320" s="802"/>
      <c r="ADN320" s="802"/>
      <c r="ADO320" s="802"/>
      <c r="ADP320" s="802"/>
      <c r="ADQ320" s="802"/>
      <c r="ADR320" s="802"/>
      <c r="ADS320" s="802"/>
      <c r="ADT320" s="802"/>
      <c r="ADU320" s="802"/>
      <c r="ADV320" s="802"/>
      <c r="ADW320" s="802"/>
      <c r="ADX320" s="802"/>
      <c r="ADY320" s="802"/>
      <c r="ADZ320" s="802"/>
      <c r="AEA320" s="802"/>
      <c r="AEB320" s="802"/>
      <c r="AEC320" s="802"/>
      <c r="AED320" s="802"/>
      <c r="AEE320" s="802"/>
      <c r="AEF320" s="802"/>
      <c r="AEG320" s="802"/>
      <c r="AEH320" s="802"/>
      <c r="AEI320" s="802"/>
      <c r="AEJ320" s="802"/>
      <c r="AEK320" s="802"/>
      <c r="AEL320" s="802"/>
      <c r="AEM320" s="802"/>
      <c r="AEN320" s="802"/>
      <c r="AEO320" s="802"/>
      <c r="AEP320" s="802"/>
      <c r="AEQ320" s="802"/>
      <c r="AER320" s="802"/>
      <c r="AES320" s="802"/>
      <c r="AET320" s="802"/>
      <c r="AEU320" s="802"/>
      <c r="AEV320" s="802"/>
      <c r="AEW320" s="802"/>
      <c r="AEX320" s="802"/>
      <c r="AEY320" s="802"/>
      <c r="AEZ320" s="802"/>
      <c r="AFA320" s="802"/>
      <c r="AFB320" s="802"/>
      <c r="AFC320" s="802"/>
      <c r="AFD320" s="802"/>
      <c r="AFE320" s="802"/>
      <c r="AFF320" s="802"/>
      <c r="AFG320" s="802"/>
      <c r="AFH320" s="802"/>
      <c r="AFI320" s="802"/>
      <c r="AFJ320" s="802"/>
      <c r="AFK320" s="802"/>
      <c r="AFL320" s="802"/>
      <c r="AFM320" s="802"/>
      <c r="AFN320" s="802"/>
      <c r="AFO320" s="802"/>
      <c r="AFP320" s="802"/>
      <c r="AFQ320" s="802"/>
      <c r="AFR320" s="802"/>
      <c r="AFS320" s="802"/>
      <c r="AFT320" s="802"/>
      <c r="AFU320" s="802"/>
      <c r="AFV320" s="802"/>
      <c r="AFW320" s="802"/>
      <c r="AFX320" s="802"/>
      <c r="AFY320" s="802"/>
      <c r="AFZ320" s="802"/>
      <c r="AGA320" s="802"/>
      <c r="AGB320" s="802"/>
      <c r="AGC320" s="802"/>
      <c r="AGD320" s="802"/>
      <c r="AGE320" s="802"/>
      <c r="AGF320" s="802"/>
      <c r="AGG320" s="802"/>
      <c r="AGH320" s="802"/>
      <c r="AGI320" s="802"/>
      <c r="AGJ320" s="802"/>
      <c r="AGK320" s="802"/>
      <c r="AGL320" s="802"/>
      <c r="AGM320" s="802"/>
      <c r="AGN320" s="802"/>
      <c r="AGO320" s="802"/>
      <c r="AGP320" s="802"/>
      <c r="AGQ320" s="802"/>
      <c r="AGR320" s="802"/>
      <c r="AGS320" s="802"/>
      <c r="AGT320" s="802"/>
      <c r="AGU320" s="802"/>
      <c r="AGV320" s="802"/>
      <c r="AGW320" s="802"/>
      <c r="AGX320" s="802"/>
      <c r="AGY320" s="802"/>
      <c r="AGZ320" s="802"/>
      <c r="AHA320" s="802"/>
      <c r="AHB320" s="802"/>
      <c r="AHC320" s="802"/>
      <c r="AHD320" s="802"/>
      <c r="AHE320" s="802"/>
      <c r="AHF320" s="802"/>
      <c r="AHG320" s="802"/>
      <c r="AHH320" s="802"/>
      <c r="AHI320" s="802"/>
      <c r="AHJ320" s="802"/>
      <c r="AHK320" s="802"/>
      <c r="AHL320" s="802"/>
      <c r="AHM320" s="802"/>
      <c r="AHN320" s="802"/>
      <c r="AHO320" s="802"/>
      <c r="AHP320" s="802"/>
      <c r="AHQ320" s="802"/>
      <c r="AHR320" s="802"/>
      <c r="AHS320" s="802"/>
      <c r="AHT320" s="802"/>
      <c r="AHU320" s="802"/>
      <c r="AHV320" s="802"/>
      <c r="AHW320" s="802"/>
      <c r="AHX320" s="802"/>
      <c r="AHY320" s="802"/>
      <c r="AHZ320" s="802"/>
      <c r="AIA320" s="802"/>
      <c r="AIB320" s="802"/>
      <c r="AIC320" s="802"/>
      <c r="AID320" s="802"/>
      <c r="AIE320" s="802"/>
      <c r="AIF320" s="802"/>
      <c r="AIG320" s="802"/>
      <c r="AIH320" s="802"/>
      <c r="AII320" s="802"/>
      <c r="AIJ320" s="802"/>
      <c r="AQE320" s="802"/>
      <c r="AQF320" s="802"/>
      <c r="AQG320" s="802"/>
      <c r="AQH320" s="802"/>
      <c r="AQI320" s="802"/>
      <c r="AQJ320" s="802"/>
      <c r="AQK320" s="802"/>
      <c r="AQL320" s="802"/>
      <c r="AQM320" s="802"/>
      <c r="AQN320" s="802"/>
      <c r="AQO320" s="802"/>
      <c r="AQP320" s="802"/>
      <c r="AQQ320" s="802"/>
      <c r="AQR320" s="802"/>
      <c r="AQS320" s="802"/>
      <c r="AQT320" s="802"/>
      <c r="AQU320" s="802"/>
      <c r="AQV320" s="802"/>
      <c r="AQW320" s="802"/>
      <c r="AQX320" s="802"/>
      <c r="AQY320" s="802"/>
      <c r="AQZ320" s="802"/>
      <c r="ARA320" s="802"/>
      <c r="ARB320" s="802"/>
      <c r="ARC320" s="802"/>
      <c r="ARD320" s="802"/>
      <c r="ARE320" s="802"/>
      <c r="ARF320" s="802"/>
      <c r="ARG320" s="802"/>
      <c r="ARH320" s="802"/>
      <c r="ARI320" s="802"/>
      <c r="ARJ320" s="802"/>
      <c r="ARK320" s="802"/>
      <c r="ARL320" s="802"/>
      <c r="ARM320" s="802"/>
      <c r="ARN320" s="802"/>
      <c r="ARO320" s="802"/>
      <c r="ARP320" s="802"/>
      <c r="ARQ320" s="802"/>
      <c r="ARR320" s="802"/>
      <c r="ARS320" s="802"/>
      <c r="ART320" s="802"/>
      <c r="ARU320" s="802"/>
      <c r="ARV320" s="802"/>
      <c r="ARW320" s="802"/>
      <c r="ARX320" s="802"/>
      <c r="ARY320" s="802"/>
      <c r="ARZ320" s="802"/>
      <c r="ASA320" s="802"/>
      <c r="ASB320" s="802"/>
      <c r="ASC320" s="802"/>
      <c r="ASD320" s="802"/>
      <c r="ASE320" s="802"/>
      <c r="ASF320" s="802"/>
      <c r="ASG320" s="802"/>
      <c r="ASH320" s="802"/>
      <c r="ASI320" s="802"/>
      <c r="ASJ320" s="802"/>
      <c r="ASK320" s="802"/>
      <c r="ASL320" s="802"/>
      <c r="ATP320" s="802"/>
      <c r="ATQ320" s="802"/>
      <c r="ATR320" s="802"/>
      <c r="ATS320" s="802"/>
      <c r="ATT320" s="802"/>
      <c r="ATU320" s="802"/>
      <c r="ATV320" s="802"/>
      <c r="ATW320" s="802"/>
      <c r="ATX320" s="802"/>
      <c r="ATY320" s="802"/>
      <c r="ATZ320" s="802"/>
      <c r="AUA320" s="802"/>
      <c r="AUB320" s="802"/>
      <c r="AUC320" s="802"/>
      <c r="AUD320" s="802"/>
      <c r="AUE320" s="802"/>
      <c r="AUF320" s="802"/>
      <c r="AUG320" s="802"/>
      <c r="AUH320" s="802"/>
      <c r="AUI320" s="802"/>
      <c r="AUJ320" s="802"/>
      <c r="AUK320" s="802"/>
      <c r="AUL320" s="802"/>
      <c r="AUM320" s="802"/>
      <c r="AUN320" s="802"/>
      <c r="AUO320" s="802"/>
      <c r="AUP320" s="801"/>
      <c r="AUQ320" s="802"/>
      <c r="AUR320" s="801"/>
      <c r="AUS320" s="802"/>
      <c r="AUT320" s="801"/>
      <c r="AUU320" s="802"/>
      <c r="AUV320" s="802"/>
      <c r="AUW320" s="802"/>
      <c r="AUX320" s="802"/>
      <c r="AUY320" s="802"/>
      <c r="AUZ320" s="802"/>
      <c r="AVA320" s="802"/>
      <c r="AVB320" s="802"/>
      <c r="AVC320" s="802"/>
      <c r="AVD320" s="802"/>
      <c r="AVE320" s="802"/>
      <c r="AVF320" s="802"/>
      <c r="AVG320" s="802"/>
      <c r="AVH320" s="802"/>
      <c r="AVI320" s="802"/>
      <c r="AVJ320" s="808"/>
      <c r="AVK320" s="808"/>
      <c r="AVL320" s="808"/>
      <c r="AVM320" s="808"/>
      <c r="AVN320" s="808"/>
      <c r="AVO320" s="808"/>
      <c r="AVP320" s="808"/>
      <c r="AVQ320" s="808"/>
      <c r="AVR320" s="808"/>
      <c r="AVS320" s="808"/>
      <c r="AVT320" s="808"/>
      <c r="AVU320" s="809"/>
      <c r="AVV320" s="809"/>
      <c r="AVW320" s="809"/>
      <c r="AVX320" s="809"/>
      <c r="AVY320" s="809"/>
      <c r="AVZ320" s="809"/>
      <c r="AWA320" s="809"/>
      <c r="AWB320" s="809"/>
      <c r="AWC320" s="809"/>
      <c r="AWD320" s="809"/>
      <c r="AWE320" s="809"/>
      <c r="AWF320" s="809"/>
      <c r="AWG320" s="809"/>
      <c r="AWH320" s="809"/>
      <c r="AWI320" s="809"/>
      <c r="AWJ320" s="809"/>
      <c r="AWK320" s="809"/>
      <c r="AWL320" s="809"/>
      <c r="AWM320" s="809"/>
      <c r="AWN320" s="809"/>
      <c r="AWO320" s="809"/>
      <c r="AWP320" s="809"/>
      <c r="AWQ320" s="809"/>
      <c r="AWR320" s="808"/>
      <c r="AWS320" s="761"/>
      <c r="AWT320" s="808"/>
      <c r="AWU320" s="809"/>
      <c r="AWV320" s="809"/>
      <c r="AWW320" s="809"/>
      <c r="AWX320" s="809"/>
      <c r="AWY320" s="809"/>
      <c r="AWZ320" s="809"/>
      <c r="AXA320" s="809"/>
      <c r="AXB320" s="809"/>
      <c r="AXC320" s="809"/>
      <c r="AXD320" s="809"/>
      <c r="AXE320" s="809"/>
      <c r="AXF320" s="809"/>
      <c r="AXG320" s="809"/>
      <c r="AXH320" s="809"/>
      <c r="AXI320" s="809"/>
      <c r="AXJ320" s="809"/>
      <c r="AXK320" s="809"/>
      <c r="AXL320" s="809"/>
      <c r="AXM320" s="809"/>
      <c r="AXN320" s="809"/>
      <c r="AXO320" s="809"/>
      <c r="AXP320" s="809"/>
      <c r="AXQ320" s="809"/>
      <c r="AXR320" s="809"/>
      <c r="AXS320" s="809"/>
      <c r="AXT320" s="809"/>
      <c r="AXU320" s="809"/>
      <c r="AXV320" s="809"/>
      <c r="AXW320" s="809"/>
      <c r="AXX320" s="809"/>
      <c r="AXY320" s="809"/>
      <c r="AXZ320" s="809"/>
      <c r="AYA320" s="809"/>
      <c r="AYB320" s="809"/>
      <c r="AYC320" s="809"/>
      <c r="AYD320" s="808"/>
      <c r="AYE320" s="808"/>
      <c r="AYF320" s="809"/>
      <c r="AYG320" s="808"/>
      <c r="AYH320" s="810"/>
      <c r="AYI320" s="810"/>
      <c r="AYJ320" s="810"/>
      <c r="AYK320" s="810"/>
      <c r="AYL320" s="810"/>
      <c r="AYM320" s="810"/>
      <c r="AYN320" s="810"/>
      <c r="AYO320" s="810"/>
      <c r="AYP320" s="810"/>
      <c r="AYQ320" s="810"/>
      <c r="AYR320" s="810"/>
      <c r="AYS320" s="810"/>
      <c r="AYT320" s="810"/>
      <c r="AYU320" s="810"/>
      <c r="AYV320" s="810"/>
      <c r="AYW320" s="810"/>
      <c r="AYX320" s="810"/>
      <c r="AYY320" s="810"/>
      <c r="AYZ320" s="810"/>
      <c r="AZA320" s="810"/>
      <c r="AZB320" s="810"/>
      <c r="AZC320" s="810"/>
      <c r="AZD320" s="810"/>
      <c r="AZE320" s="810"/>
      <c r="AZF320" s="810"/>
      <c r="AZG320" s="810"/>
      <c r="AZH320" s="810"/>
      <c r="AZI320" s="810"/>
      <c r="AZJ320" s="810"/>
      <c r="AZK320" s="810"/>
      <c r="AZL320" s="810"/>
      <c r="AZM320" s="810"/>
      <c r="AZN320" s="810"/>
      <c r="AZO320" s="810"/>
      <c r="AZP320" s="809"/>
      <c r="AZQ320" s="802"/>
      <c r="AZR320" s="802"/>
      <c r="AZS320" s="802"/>
    </row>
    <row r="321" spans="45:920 1123:1371" s="793" customFormat="1" ht="13.5">
      <c r="AS321" s="802"/>
      <c r="AT321" s="802"/>
      <c r="AU321" s="802"/>
      <c r="AV321" s="802"/>
      <c r="AW321" s="802"/>
      <c r="AX321" s="802"/>
      <c r="AY321" s="802"/>
      <c r="AZ321" s="802"/>
      <c r="BA321" s="802"/>
      <c r="BB321" s="802"/>
      <c r="BC321" s="802"/>
      <c r="BD321" s="802"/>
      <c r="BE321" s="802"/>
      <c r="BF321" s="802"/>
      <c r="BG321" s="802"/>
      <c r="BH321" s="802"/>
      <c r="BI321" s="802"/>
      <c r="BJ321" s="802"/>
      <c r="BK321" s="802"/>
      <c r="BL321" s="802"/>
      <c r="BM321" s="802"/>
      <c r="BN321" s="802"/>
      <c r="BO321" s="802"/>
      <c r="BP321" s="802"/>
      <c r="BQ321" s="802"/>
      <c r="BR321" s="802"/>
      <c r="BS321" s="802"/>
      <c r="BT321" s="802"/>
      <c r="BU321" s="802"/>
      <c r="BV321" s="802"/>
      <c r="BW321" s="802"/>
      <c r="BX321" s="802"/>
      <c r="BY321" s="802"/>
      <c r="BZ321" s="802"/>
      <c r="CA321" s="802"/>
      <c r="CB321" s="802"/>
      <c r="CC321" s="802"/>
      <c r="CD321" s="802"/>
      <c r="CE321" s="802"/>
      <c r="CF321" s="802"/>
      <c r="CG321" s="802"/>
      <c r="CH321" s="802"/>
      <c r="CI321" s="802"/>
      <c r="CJ321" s="802"/>
      <c r="CK321" s="802"/>
      <c r="CL321" s="802"/>
      <c r="CM321" s="802"/>
      <c r="CN321" s="802"/>
      <c r="CO321" s="802"/>
      <c r="CP321" s="802"/>
      <c r="CQ321" s="802"/>
      <c r="CR321" s="802"/>
      <c r="CS321" s="802"/>
      <c r="CT321" s="802"/>
      <c r="CU321" s="802"/>
      <c r="CV321" s="802"/>
      <c r="CW321" s="802"/>
      <c r="CX321" s="802"/>
      <c r="CY321" s="802"/>
      <c r="CZ321" s="802"/>
      <c r="DA321" s="802"/>
      <c r="DB321" s="802"/>
      <c r="DC321" s="802"/>
      <c r="DD321" s="802"/>
      <c r="DE321" s="802"/>
      <c r="DF321" s="802"/>
      <c r="DG321" s="802"/>
      <c r="DH321" s="802"/>
      <c r="DI321" s="802"/>
      <c r="DJ321" s="802"/>
      <c r="DK321" s="802"/>
      <c r="DL321" s="802"/>
      <c r="DM321" s="802"/>
      <c r="DN321" s="802"/>
      <c r="DO321" s="802"/>
      <c r="DP321" s="802"/>
      <c r="DQ321" s="802"/>
      <c r="DR321" s="802"/>
      <c r="DS321" s="802"/>
      <c r="DT321" s="802"/>
      <c r="DU321" s="802"/>
      <c r="DV321" s="802"/>
      <c r="DW321" s="802"/>
      <c r="DX321" s="802"/>
      <c r="DY321" s="802"/>
      <c r="DZ321" s="802"/>
      <c r="EA321" s="802"/>
      <c r="EB321" s="802"/>
      <c r="EC321" s="802"/>
      <c r="ED321" s="802"/>
      <c r="EE321" s="802"/>
      <c r="EF321" s="802"/>
      <c r="EG321" s="802"/>
      <c r="EH321" s="802"/>
      <c r="EI321" s="802"/>
      <c r="EJ321" s="802"/>
      <c r="EK321" s="802"/>
      <c r="EL321" s="802"/>
      <c r="EM321" s="802"/>
      <c r="EN321" s="802"/>
      <c r="EO321" s="802"/>
      <c r="EP321" s="802"/>
      <c r="EQ321" s="802"/>
      <c r="ER321" s="802"/>
      <c r="ES321" s="802"/>
      <c r="ET321" s="802"/>
      <c r="EU321" s="802"/>
      <c r="EV321" s="802"/>
      <c r="EW321" s="802"/>
      <c r="EX321" s="802"/>
      <c r="EY321" s="802"/>
      <c r="EZ321" s="802"/>
      <c r="FA321" s="802"/>
      <c r="FB321" s="802"/>
      <c r="FC321" s="802"/>
      <c r="FD321" s="802"/>
      <c r="FE321" s="802"/>
      <c r="FF321" s="802"/>
      <c r="FG321" s="802"/>
      <c r="FH321" s="802"/>
      <c r="FI321" s="802"/>
      <c r="FJ321" s="802"/>
      <c r="FK321" s="802"/>
      <c r="FL321" s="802"/>
      <c r="FM321" s="802"/>
      <c r="FN321" s="802"/>
      <c r="FO321" s="802"/>
      <c r="FP321" s="802"/>
      <c r="FQ321" s="802"/>
      <c r="FR321" s="802"/>
      <c r="FS321" s="802"/>
      <c r="FT321" s="802"/>
      <c r="FU321" s="802"/>
      <c r="FV321" s="802"/>
      <c r="FW321" s="802"/>
      <c r="FX321" s="802"/>
      <c r="FY321" s="802"/>
      <c r="FZ321" s="802"/>
      <c r="GA321" s="802"/>
      <c r="GB321" s="802"/>
      <c r="GC321" s="802"/>
      <c r="GD321" s="802"/>
      <c r="GE321" s="802"/>
      <c r="GF321" s="802"/>
      <c r="GG321" s="802"/>
      <c r="GH321" s="802"/>
      <c r="GI321" s="802"/>
      <c r="GJ321" s="802"/>
      <c r="GK321" s="802"/>
      <c r="GL321" s="802"/>
      <c r="GM321" s="802"/>
      <c r="GN321" s="802"/>
      <c r="GO321" s="802"/>
      <c r="GP321" s="802"/>
      <c r="GQ321" s="802"/>
      <c r="GR321" s="802"/>
      <c r="GS321" s="802"/>
      <c r="GT321" s="802"/>
      <c r="GU321" s="802"/>
      <c r="GV321" s="802"/>
      <c r="GW321" s="802"/>
      <c r="GX321" s="802"/>
      <c r="GY321" s="802"/>
      <c r="GZ321" s="802"/>
      <c r="HA321" s="802"/>
      <c r="HB321" s="802"/>
      <c r="HC321" s="802"/>
      <c r="HD321" s="802"/>
      <c r="HE321" s="802"/>
      <c r="HF321" s="802"/>
      <c r="HG321" s="802"/>
      <c r="HH321" s="802"/>
      <c r="HI321" s="802"/>
      <c r="HJ321" s="802"/>
      <c r="HK321" s="802"/>
      <c r="HL321" s="802"/>
      <c r="HM321" s="802"/>
      <c r="HN321" s="802"/>
      <c r="HO321" s="802"/>
      <c r="HP321" s="802"/>
      <c r="HQ321" s="802"/>
      <c r="HR321" s="802"/>
      <c r="HS321" s="802"/>
      <c r="HT321" s="802"/>
      <c r="HU321" s="802"/>
      <c r="HV321" s="802"/>
      <c r="HW321" s="802"/>
      <c r="HX321" s="802"/>
      <c r="HY321" s="802"/>
      <c r="HZ321" s="802"/>
      <c r="IA321" s="802"/>
      <c r="IB321" s="802"/>
      <c r="IC321" s="802"/>
      <c r="ID321" s="802"/>
      <c r="IE321" s="802"/>
      <c r="IF321" s="802"/>
      <c r="IG321" s="802"/>
      <c r="IH321" s="802"/>
      <c r="II321" s="802"/>
      <c r="IJ321" s="802"/>
      <c r="IK321" s="802"/>
      <c r="IL321" s="802"/>
      <c r="IM321" s="802"/>
      <c r="IN321" s="802"/>
      <c r="IO321" s="802"/>
      <c r="IP321" s="802"/>
      <c r="IQ321" s="802"/>
      <c r="IR321" s="802"/>
      <c r="IS321" s="802"/>
      <c r="IT321" s="802"/>
      <c r="IU321" s="802"/>
      <c r="IV321" s="802"/>
      <c r="IW321" s="802"/>
      <c r="IX321" s="802"/>
      <c r="IY321" s="802"/>
      <c r="IZ321" s="802"/>
      <c r="JA321" s="802"/>
      <c r="JB321" s="802"/>
      <c r="JC321" s="802"/>
      <c r="JD321" s="802"/>
      <c r="JE321" s="802"/>
      <c r="JF321" s="802"/>
      <c r="JG321" s="802"/>
      <c r="JH321" s="802"/>
      <c r="JI321" s="802"/>
      <c r="JJ321" s="802"/>
      <c r="JK321" s="802"/>
      <c r="JL321" s="802"/>
      <c r="JM321" s="802"/>
      <c r="JN321" s="802"/>
      <c r="JO321" s="802"/>
      <c r="JP321" s="802"/>
      <c r="JQ321" s="802"/>
      <c r="JR321" s="802"/>
      <c r="JS321" s="802"/>
      <c r="JT321" s="802"/>
      <c r="JU321" s="802"/>
      <c r="JV321" s="802"/>
      <c r="JW321" s="802"/>
      <c r="JX321" s="802"/>
      <c r="JY321" s="802"/>
      <c r="JZ321" s="802"/>
      <c r="KA321" s="802"/>
      <c r="KB321" s="802"/>
      <c r="KC321" s="802"/>
      <c r="KD321" s="802"/>
      <c r="KE321" s="802"/>
      <c r="KF321" s="802"/>
      <c r="KG321" s="802"/>
      <c r="KH321" s="802"/>
      <c r="KI321" s="802"/>
      <c r="KJ321" s="802"/>
      <c r="KK321" s="802"/>
      <c r="KL321" s="802"/>
      <c r="KM321" s="802"/>
      <c r="KN321" s="802"/>
      <c r="KO321" s="802"/>
      <c r="KP321" s="802"/>
      <c r="KQ321" s="802"/>
      <c r="KR321" s="802"/>
      <c r="KS321" s="802"/>
      <c r="KT321" s="802"/>
      <c r="KU321" s="802"/>
      <c r="KV321" s="802"/>
      <c r="KW321" s="802"/>
      <c r="KX321" s="802"/>
      <c r="KY321" s="802"/>
      <c r="KZ321" s="802"/>
      <c r="LA321" s="802"/>
      <c r="LB321" s="802"/>
      <c r="LC321" s="802"/>
      <c r="LD321" s="802"/>
      <c r="LE321" s="802"/>
      <c r="LF321" s="802"/>
      <c r="LG321" s="802"/>
      <c r="LH321" s="802"/>
      <c r="LI321" s="802"/>
      <c r="LJ321" s="802"/>
      <c r="LK321" s="802"/>
      <c r="LL321" s="802"/>
      <c r="LM321" s="802"/>
      <c r="LN321" s="802"/>
      <c r="LO321" s="802"/>
      <c r="LP321" s="802"/>
      <c r="LQ321" s="802"/>
      <c r="LR321" s="802"/>
      <c r="LS321" s="802"/>
      <c r="LT321" s="802"/>
      <c r="LU321" s="802"/>
      <c r="LV321" s="802"/>
      <c r="LW321" s="802"/>
      <c r="LX321" s="802"/>
      <c r="LY321" s="802"/>
      <c r="LZ321" s="802"/>
      <c r="MA321" s="802"/>
      <c r="MB321" s="802"/>
      <c r="MC321" s="802"/>
      <c r="MD321" s="802"/>
      <c r="ME321" s="802"/>
      <c r="MF321" s="802"/>
      <c r="MG321" s="802"/>
      <c r="MH321" s="802"/>
      <c r="MI321" s="802"/>
      <c r="MJ321" s="802"/>
      <c r="MK321" s="802"/>
      <c r="ML321" s="802"/>
      <c r="MM321" s="802"/>
      <c r="MN321" s="802"/>
      <c r="MO321" s="802"/>
      <c r="MP321" s="802"/>
      <c r="MQ321" s="802"/>
      <c r="MR321" s="802"/>
      <c r="MS321" s="802"/>
      <c r="MT321" s="802"/>
      <c r="MU321" s="802"/>
      <c r="MV321" s="802"/>
      <c r="MW321" s="802"/>
      <c r="MX321" s="802"/>
      <c r="MY321" s="802"/>
      <c r="MZ321" s="802"/>
      <c r="NA321" s="802"/>
      <c r="NB321" s="802"/>
      <c r="NC321" s="802"/>
      <c r="ND321" s="802"/>
      <c r="NE321" s="802"/>
      <c r="NF321" s="802"/>
      <c r="NG321" s="802"/>
      <c r="NH321" s="802"/>
      <c r="NI321" s="802"/>
      <c r="NJ321" s="802"/>
      <c r="NK321" s="802"/>
      <c r="NL321" s="802"/>
      <c r="NM321" s="802"/>
      <c r="NN321" s="802"/>
      <c r="NO321" s="802"/>
      <c r="NP321" s="802"/>
      <c r="NQ321" s="802"/>
      <c r="NR321" s="802"/>
      <c r="NS321" s="802"/>
      <c r="NT321" s="802"/>
      <c r="NU321" s="802"/>
      <c r="NV321" s="802"/>
      <c r="NW321" s="802"/>
      <c r="NX321" s="802"/>
      <c r="NY321" s="802"/>
      <c r="NZ321" s="802"/>
      <c r="OA321" s="802"/>
      <c r="OB321" s="802"/>
      <c r="OC321" s="802"/>
      <c r="OD321" s="802"/>
      <c r="OE321" s="802"/>
      <c r="OF321" s="802"/>
      <c r="OG321" s="802"/>
      <c r="OH321" s="802"/>
      <c r="OI321" s="802"/>
      <c r="OJ321" s="802"/>
      <c r="OK321" s="802"/>
      <c r="OL321" s="802"/>
      <c r="OM321" s="802"/>
      <c r="ON321" s="802"/>
      <c r="OO321" s="802"/>
      <c r="OP321" s="802"/>
      <c r="OQ321" s="802"/>
      <c r="OR321" s="802"/>
      <c r="OS321" s="802"/>
      <c r="OT321" s="802"/>
      <c r="OU321" s="802"/>
      <c r="OV321" s="802"/>
      <c r="OW321" s="802"/>
      <c r="OX321" s="802"/>
      <c r="OY321" s="802"/>
      <c r="OZ321" s="802"/>
      <c r="PA321" s="802"/>
      <c r="PB321" s="802"/>
      <c r="PC321" s="802"/>
      <c r="PD321" s="802"/>
      <c r="PE321" s="802"/>
      <c r="PF321" s="802"/>
      <c r="PG321" s="802"/>
      <c r="PH321" s="802"/>
      <c r="PI321" s="802"/>
      <c r="PJ321" s="802"/>
      <c r="PK321" s="802"/>
      <c r="PL321" s="802"/>
      <c r="PM321" s="802"/>
      <c r="PN321" s="802"/>
      <c r="PO321" s="802"/>
      <c r="PP321" s="802"/>
      <c r="PQ321" s="802"/>
      <c r="PR321" s="802"/>
      <c r="PS321" s="802"/>
      <c r="PT321" s="802"/>
      <c r="PU321" s="802"/>
      <c r="PV321" s="802"/>
      <c r="PW321" s="802"/>
      <c r="PX321" s="802"/>
      <c r="PY321" s="802"/>
      <c r="PZ321" s="802"/>
      <c r="QA321" s="802"/>
      <c r="QB321" s="802"/>
      <c r="QC321" s="802"/>
      <c r="QD321" s="802"/>
      <c r="QE321" s="802"/>
      <c r="QF321" s="802"/>
      <c r="QG321" s="802"/>
      <c r="QH321" s="802"/>
      <c r="QI321" s="802"/>
      <c r="QJ321" s="802"/>
      <c r="QK321" s="802"/>
      <c r="QL321" s="802"/>
      <c r="QM321" s="802"/>
      <c r="QN321" s="802"/>
      <c r="QO321" s="802"/>
      <c r="QP321" s="802"/>
      <c r="QQ321" s="802"/>
      <c r="QR321" s="802"/>
      <c r="QS321" s="802"/>
      <c r="QT321" s="802"/>
      <c r="QU321" s="802"/>
      <c r="QV321" s="802"/>
      <c r="QW321" s="802"/>
      <c r="QX321" s="802"/>
      <c r="QY321" s="802"/>
      <c r="QZ321" s="802"/>
      <c r="RA321" s="802"/>
      <c r="RB321" s="802"/>
      <c r="RC321" s="802"/>
      <c r="RD321" s="802"/>
      <c r="RE321" s="802"/>
      <c r="RF321" s="802"/>
      <c r="RG321" s="802"/>
      <c r="RH321" s="802"/>
      <c r="RI321" s="802"/>
      <c r="RJ321" s="802"/>
      <c r="RK321" s="802"/>
      <c r="RL321" s="802"/>
      <c r="RM321" s="802"/>
      <c r="RN321" s="802"/>
      <c r="RO321" s="802"/>
      <c r="RP321" s="802"/>
      <c r="RQ321" s="802"/>
      <c r="RR321" s="802"/>
      <c r="RS321" s="802"/>
      <c r="RT321" s="802"/>
      <c r="RU321" s="802"/>
      <c r="RV321" s="802"/>
      <c r="RW321" s="802"/>
      <c r="RX321" s="802"/>
      <c r="RY321" s="802"/>
      <c r="RZ321" s="802"/>
      <c r="SA321" s="802"/>
      <c r="SB321" s="802"/>
      <c r="SC321" s="802"/>
      <c r="SD321" s="802"/>
      <c r="SE321" s="802"/>
      <c r="SF321" s="802"/>
      <c r="SG321" s="802"/>
      <c r="SH321" s="802"/>
      <c r="SI321" s="802"/>
      <c r="SJ321" s="802"/>
      <c r="SK321" s="802"/>
      <c r="SL321" s="802"/>
      <c r="SM321" s="802"/>
      <c r="SN321" s="802"/>
      <c r="SO321" s="802"/>
      <c r="SP321" s="802"/>
      <c r="SQ321" s="802"/>
      <c r="SR321" s="802"/>
      <c r="SS321" s="802"/>
      <c r="ST321" s="802"/>
      <c r="SU321" s="802"/>
      <c r="SV321" s="802"/>
      <c r="SW321" s="802"/>
      <c r="SX321" s="802"/>
      <c r="SY321" s="802"/>
      <c r="SZ321" s="802"/>
      <c r="TA321" s="802"/>
      <c r="TB321" s="802"/>
      <c r="TC321" s="802"/>
      <c r="TD321" s="802"/>
      <c r="TE321" s="802"/>
      <c r="TF321" s="802"/>
      <c r="TG321" s="802"/>
      <c r="TH321" s="802"/>
      <c r="TI321" s="802"/>
      <c r="TJ321" s="802"/>
      <c r="TK321" s="802"/>
      <c r="TL321" s="802"/>
      <c r="TM321" s="802"/>
      <c r="TN321" s="802"/>
      <c r="TO321" s="802"/>
      <c r="TP321" s="802"/>
      <c r="TQ321" s="802"/>
      <c r="TR321" s="802"/>
      <c r="TS321" s="802"/>
      <c r="TT321" s="802"/>
      <c r="TU321" s="802"/>
      <c r="TV321" s="802"/>
      <c r="TW321" s="802"/>
      <c r="TX321" s="802"/>
      <c r="TY321" s="802"/>
      <c r="TZ321" s="802"/>
      <c r="UA321" s="802"/>
      <c r="UB321" s="802"/>
      <c r="UC321" s="802"/>
      <c r="UD321" s="802"/>
      <c r="UE321" s="802"/>
      <c r="UF321" s="802"/>
      <c r="UG321" s="802"/>
      <c r="UH321" s="802"/>
      <c r="UI321" s="802"/>
      <c r="UJ321" s="802"/>
      <c r="UK321" s="802"/>
      <c r="UL321" s="802"/>
      <c r="UM321" s="802"/>
      <c r="UN321" s="802"/>
      <c r="UO321" s="802"/>
      <c r="UP321" s="802"/>
      <c r="UQ321" s="802"/>
      <c r="UR321" s="802"/>
      <c r="US321" s="802"/>
      <c r="UT321" s="802"/>
      <c r="UU321" s="802"/>
      <c r="UV321" s="802"/>
      <c r="UW321" s="802"/>
      <c r="UX321" s="802"/>
      <c r="UY321" s="802"/>
      <c r="UZ321" s="802"/>
      <c r="VA321" s="802"/>
      <c r="VB321" s="802"/>
      <c r="VC321" s="802"/>
      <c r="VD321" s="802"/>
      <c r="VE321" s="802"/>
      <c r="VF321" s="802"/>
      <c r="VG321" s="802"/>
      <c r="VH321" s="802"/>
      <c r="VI321" s="802"/>
      <c r="VJ321" s="802"/>
      <c r="VK321" s="802"/>
      <c r="VL321" s="802"/>
      <c r="VM321" s="802"/>
      <c r="VN321" s="802"/>
      <c r="VO321" s="802"/>
      <c r="VP321" s="802"/>
      <c r="VQ321" s="802"/>
      <c r="VR321" s="802"/>
      <c r="VS321" s="802"/>
      <c r="VT321" s="802"/>
      <c r="VU321" s="802"/>
      <c r="VV321" s="802"/>
      <c r="VW321" s="802"/>
      <c r="VX321" s="802"/>
      <c r="VY321" s="802"/>
      <c r="VZ321" s="802"/>
      <c r="WA321" s="802"/>
      <c r="WB321" s="802"/>
      <c r="WC321" s="802"/>
      <c r="WD321" s="802"/>
      <c r="WE321" s="802"/>
      <c r="WF321" s="802"/>
      <c r="WG321" s="802"/>
      <c r="WH321" s="802"/>
      <c r="WI321" s="802"/>
      <c r="WJ321" s="802"/>
      <c r="WK321" s="802"/>
      <c r="WL321" s="802"/>
      <c r="WM321" s="802"/>
      <c r="WN321" s="802"/>
      <c r="WO321" s="802"/>
      <c r="WP321" s="802"/>
      <c r="WQ321" s="802"/>
      <c r="WR321" s="802"/>
      <c r="WS321" s="802"/>
      <c r="WT321" s="802"/>
      <c r="WU321" s="802"/>
      <c r="WV321" s="802"/>
      <c r="WW321" s="802"/>
      <c r="WX321" s="802"/>
      <c r="WY321" s="802"/>
      <c r="WZ321" s="802"/>
      <c r="XA321" s="802"/>
      <c r="XB321" s="802"/>
      <c r="XC321" s="802"/>
      <c r="XD321" s="802"/>
      <c r="XE321" s="802"/>
      <c r="XF321" s="802"/>
      <c r="XG321" s="802"/>
      <c r="XH321" s="802"/>
      <c r="XI321" s="802"/>
      <c r="XJ321" s="802"/>
      <c r="XK321" s="802"/>
      <c r="XL321" s="802"/>
      <c r="XM321" s="802"/>
      <c r="XN321" s="802"/>
      <c r="XO321" s="802"/>
      <c r="XP321" s="802"/>
      <c r="XQ321" s="802"/>
      <c r="XR321" s="802"/>
      <c r="XS321" s="802"/>
      <c r="XT321" s="802"/>
      <c r="XU321" s="802"/>
      <c r="XV321" s="802"/>
      <c r="XW321" s="802"/>
      <c r="XX321" s="802"/>
      <c r="XY321" s="802"/>
      <c r="XZ321" s="802"/>
      <c r="YA321" s="802"/>
      <c r="YB321" s="802"/>
      <c r="YC321" s="802"/>
      <c r="YD321" s="802"/>
      <c r="YE321" s="802"/>
      <c r="YF321" s="802"/>
      <c r="YG321" s="802"/>
      <c r="YH321" s="802"/>
      <c r="YI321" s="802"/>
      <c r="YJ321" s="802"/>
      <c r="YK321" s="802"/>
      <c r="YL321" s="802"/>
      <c r="YM321" s="802"/>
      <c r="YN321" s="802"/>
      <c r="YO321" s="802"/>
      <c r="YP321" s="802"/>
      <c r="YQ321" s="802"/>
      <c r="YR321" s="802"/>
      <c r="YS321" s="802"/>
      <c r="YT321" s="802"/>
      <c r="YU321" s="802"/>
      <c r="YV321" s="802"/>
      <c r="YW321" s="802"/>
      <c r="YX321" s="802"/>
      <c r="YY321" s="802"/>
      <c r="YZ321" s="802"/>
      <c r="ZA321" s="802"/>
      <c r="ZB321" s="802"/>
      <c r="ZC321" s="802"/>
      <c r="ZD321" s="802"/>
      <c r="ZE321" s="802"/>
      <c r="ZF321" s="802"/>
      <c r="ZG321" s="802"/>
      <c r="ZH321" s="802"/>
      <c r="ZI321" s="802"/>
      <c r="ZJ321" s="802"/>
      <c r="ZK321" s="802"/>
      <c r="ZL321" s="802"/>
      <c r="ZM321" s="802"/>
      <c r="ZN321" s="802"/>
      <c r="ZO321" s="802"/>
      <c r="ZP321" s="802"/>
      <c r="ZQ321" s="802"/>
      <c r="ZR321" s="802"/>
      <c r="ZS321" s="802"/>
      <c r="ZT321" s="802"/>
      <c r="ZU321" s="802"/>
      <c r="ZV321" s="802"/>
      <c r="ZW321" s="802"/>
      <c r="ZX321" s="802"/>
      <c r="ZY321" s="802"/>
      <c r="ZZ321" s="802"/>
      <c r="AAA321" s="802"/>
      <c r="AAB321" s="802"/>
      <c r="AAC321" s="802"/>
      <c r="AAD321" s="802"/>
      <c r="AAE321" s="802"/>
      <c r="AAF321" s="802"/>
      <c r="AAG321" s="802"/>
      <c r="AAH321" s="802"/>
      <c r="AAI321" s="802"/>
      <c r="AAJ321" s="802"/>
      <c r="AAK321" s="802"/>
      <c r="AAL321" s="802"/>
      <c r="AAM321" s="802"/>
      <c r="AAN321" s="802"/>
      <c r="AAO321" s="802"/>
      <c r="AAP321" s="802"/>
      <c r="AAQ321" s="802"/>
      <c r="AAR321" s="802"/>
      <c r="AAS321" s="802"/>
      <c r="AAT321" s="802"/>
      <c r="AAU321" s="802"/>
      <c r="AAV321" s="802"/>
      <c r="AAW321" s="802"/>
      <c r="AAX321" s="802"/>
      <c r="AAY321" s="802"/>
      <c r="AAZ321" s="802"/>
      <c r="ABA321" s="802"/>
      <c r="ABB321" s="802"/>
      <c r="ABC321" s="802"/>
      <c r="ABD321" s="802"/>
      <c r="ABE321" s="802"/>
      <c r="ABF321" s="802"/>
      <c r="ABG321" s="802"/>
      <c r="ABH321" s="802"/>
      <c r="ABI321" s="802"/>
      <c r="ABJ321" s="802"/>
      <c r="ABK321" s="802"/>
      <c r="ABL321" s="802"/>
      <c r="ABM321" s="802"/>
      <c r="ABN321" s="802"/>
      <c r="ABO321" s="802"/>
      <c r="ABP321" s="802"/>
      <c r="ABQ321" s="802"/>
      <c r="ABR321" s="802"/>
      <c r="ABS321" s="802"/>
      <c r="ABT321" s="802"/>
      <c r="ABU321" s="802"/>
      <c r="ABV321" s="802"/>
      <c r="ABW321" s="802"/>
      <c r="ABX321" s="802"/>
      <c r="ABY321" s="802"/>
      <c r="ABZ321" s="802"/>
      <c r="ACA321" s="802"/>
      <c r="ACB321" s="802"/>
      <c r="ACC321" s="802"/>
      <c r="ACD321" s="802"/>
      <c r="ACE321" s="802"/>
      <c r="ACF321" s="802"/>
      <c r="ACG321" s="802"/>
      <c r="ACH321" s="802"/>
      <c r="ACI321" s="802"/>
      <c r="ACJ321" s="802"/>
      <c r="ACK321" s="802"/>
      <c r="ACL321" s="802"/>
      <c r="ACM321" s="802"/>
      <c r="ACN321" s="802"/>
      <c r="ACO321" s="802"/>
      <c r="ACP321" s="802"/>
      <c r="ACQ321" s="802"/>
      <c r="ACR321" s="802"/>
      <c r="ACS321" s="802"/>
      <c r="ACT321" s="802"/>
      <c r="ACU321" s="802"/>
      <c r="ACV321" s="802"/>
      <c r="ACW321" s="802"/>
      <c r="ACX321" s="802"/>
      <c r="ACY321" s="802"/>
      <c r="ACZ321" s="802"/>
      <c r="ADA321" s="802"/>
      <c r="ADB321" s="802"/>
      <c r="ADC321" s="802"/>
      <c r="ADD321" s="802"/>
      <c r="ADE321" s="802"/>
      <c r="ADF321" s="802"/>
      <c r="ADG321" s="802"/>
      <c r="ADH321" s="802"/>
      <c r="ADI321" s="802"/>
      <c r="ADJ321" s="802"/>
      <c r="ADK321" s="802"/>
      <c r="ADL321" s="802"/>
      <c r="ADM321" s="802"/>
      <c r="ADN321" s="802"/>
      <c r="ADO321" s="802"/>
      <c r="ADP321" s="802"/>
      <c r="ADQ321" s="802"/>
      <c r="ADR321" s="802"/>
      <c r="ADS321" s="802"/>
      <c r="ADT321" s="802"/>
      <c r="ADU321" s="802"/>
      <c r="ADV321" s="802"/>
      <c r="ADW321" s="802"/>
      <c r="ADX321" s="802"/>
      <c r="ADY321" s="802"/>
      <c r="ADZ321" s="802"/>
      <c r="AEA321" s="802"/>
      <c r="AEB321" s="802"/>
      <c r="AEC321" s="802"/>
      <c r="AED321" s="802"/>
      <c r="AEE321" s="802"/>
      <c r="AEF321" s="802"/>
      <c r="AEG321" s="802"/>
      <c r="AEH321" s="802"/>
      <c r="AEI321" s="802"/>
      <c r="AEJ321" s="802"/>
      <c r="AEK321" s="802"/>
      <c r="AEL321" s="802"/>
      <c r="AEM321" s="802"/>
      <c r="AEN321" s="802"/>
      <c r="AEO321" s="802"/>
      <c r="AEP321" s="802"/>
      <c r="AEQ321" s="802"/>
      <c r="AER321" s="802"/>
      <c r="AES321" s="802"/>
      <c r="AET321" s="802"/>
      <c r="AEU321" s="802"/>
      <c r="AEV321" s="802"/>
      <c r="AEW321" s="802"/>
      <c r="AEX321" s="802"/>
      <c r="AEY321" s="802"/>
      <c r="AEZ321" s="802"/>
      <c r="AFA321" s="802"/>
      <c r="AFB321" s="802"/>
      <c r="AFC321" s="802"/>
      <c r="AFD321" s="802"/>
      <c r="AFE321" s="802"/>
      <c r="AFF321" s="802"/>
      <c r="AFG321" s="802"/>
      <c r="AFH321" s="802"/>
      <c r="AFI321" s="802"/>
      <c r="AFJ321" s="802"/>
      <c r="AFK321" s="802"/>
      <c r="AFL321" s="802"/>
      <c r="AFM321" s="802"/>
      <c r="AFN321" s="802"/>
      <c r="AFO321" s="802"/>
      <c r="AFP321" s="802"/>
      <c r="AFQ321" s="802"/>
      <c r="AFR321" s="802"/>
      <c r="AFS321" s="802"/>
      <c r="AFT321" s="802"/>
      <c r="AFU321" s="802"/>
      <c r="AFV321" s="802"/>
      <c r="AFW321" s="802"/>
      <c r="AFX321" s="802"/>
      <c r="AFY321" s="802"/>
      <c r="AFZ321" s="802"/>
      <c r="AGA321" s="802"/>
      <c r="AGB321" s="802"/>
      <c r="AGC321" s="802"/>
      <c r="AGD321" s="802"/>
      <c r="AGE321" s="802"/>
      <c r="AGF321" s="802"/>
      <c r="AGG321" s="802"/>
      <c r="AGH321" s="802"/>
      <c r="AGI321" s="802"/>
      <c r="AGJ321" s="802"/>
      <c r="AGK321" s="802"/>
      <c r="AGL321" s="802"/>
      <c r="AGM321" s="802"/>
      <c r="AGN321" s="802"/>
      <c r="AGO321" s="802"/>
      <c r="AGP321" s="802"/>
      <c r="AGQ321" s="802"/>
      <c r="AGR321" s="802"/>
      <c r="AGS321" s="802"/>
      <c r="AGT321" s="802"/>
      <c r="AGU321" s="802"/>
      <c r="AGV321" s="802"/>
      <c r="AGW321" s="802"/>
      <c r="AGX321" s="802"/>
      <c r="AGY321" s="802"/>
      <c r="AGZ321" s="802"/>
      <c r="AHA321" s="802"/>
      <c r="AHB321" s="802"/>
      <c r="AHC321" s="802"/>
      <c r="AHD321" s="802"/>
      <c r="AHE321" s="802"/>
      <c r="AHF321" s="802"/>
      <c r="AHG321" s="802"/>
      <c r="AHH321" s="802"/>
      <c r="AHI321" s="802"/>
      <c r="AHJ321" s="802"/>
      <c r="AHK321" s="802"/>
      <c r="AHL321" s="802"/>
      <c r="AHM321" s="802"/>
      <c r="AHN321" s="802"/>
      <c r="AHO321" s="802"/>
      <c r="AHP321" s="802"/>
      <c r="AHQ321" s="802"/>
      <c r="AHR321" s="802"/>
      <c r="AHS321" s="802"/>
      <c r="AHT321" s="802"/>
      <c r="AHU321" s="802"/>
      <c r="AHV321" s="802"/>
      <c r="AHW321" s="802"/>
      <c r="AHX321" s="802"/>
      <c r="AHY321" s="802"/>
      <c r="AHZ321" s="802"/>
      <c r="AIA321" s="802"/>
      <c r="AIB321" s="802"/>
      <c r="AIC321" s="802"/>
      <c r="AID321" s="802"/>
      <c r="AIE321" s="802"/>
      <c r="AIF321" s="802"/>
      <c r="AIG321" s="802"/>
      <c r="AIH321" s="802"/>
      <c r="AII321" s="802"/>
      <c r="AIJ321" s="802"/>
      <c r="AQE321" s="802"/>
      <c r="AQF321" s="802"/>
      <c r="AQG321" s="802"/>
      <c r="AQH321" s="802"/>
      <c r="AQI321" s="802"/>
      <c r="AQJ321" s="802"/>
      <c r="AQK321" s="802"/>
      <c r="AQL321" s="802"/>
      <c r="AQM321" s="802"/>
      <c r="AQN321" s="802"/>
      <c r="AQO321" s="802"/>
      <c r="AQP321" s="802"/>
      <c r="AQQ321" s="802"/>
      <c r="AQR321" s="802"/>
      <c r="AQS321" s="802"/>
      <c r="AQT321" s="802"/>
      <c r="AQU321" s="802"/>
      <c r="AQV321" s="802"/>
      <c r="AQW321" s="802"/>
      <c r="AQX321" s="802"/>
      <c r="AQY321" s="802"/>
      <c r="AQZ321" s="802"/>
      <c r="ARA321" s="802"/>
      <c r="ARB321" s="802"/>
      <c r="ARC321" s="802"/>
      <c r="ARD321" s="802"/>
      <c r="ARE321" s="802"/>
      <c r="ARF321" s="802"/>
      <c r="ARG321" s="802"/>
      <c r="ARH321" s="802"/>
      <c r="ARI321" s="802"/>
      <c r="ARJ321" s="802"/>
      <c r="ARK321" s="802"/>
      <c r="ARL321" s="802"/>
      <c r="ARM321" s="802"/>
      <c r="ARN321" s="802"/>
      <c r="ARO321" s="802"/>
      <c r="ARP321" s="802"/>
      <c r="ARQ321" s="802"/>
      <c r="ARR321" s="802"/>
      <c r="ARS321" s="802"/>
      <c r="ART321" s="802"/>
      <c r="ARU321" s="802"/>
      <c r="ARV321" s="802"/>
      <c r="ARW321" s="802"/>
      <c r="ARX321" s="802"/>
      <c r="ARY321" s="802"/>
      <c r="ARZ321" s="802"/>
      <c r="ASA321" s="802"/>
      <c r="ASB321" s="802"/>
      <c r="ASC321" s="802"/>
      <c r="ASD321" s="802"/>
      <c r="ASE321" s="802"/>
      <c r="ASF321" s="802"/>
      <c r="ASG321" s="802"/>
      <c r="ASH321" s="802"/>
      <c r="ASI321" s="802"/>
      <c r="ASJ321" s="802"/>
      <c r="ASK321" s="802"/>
      <c r="ASL321" s="802"/>
      <c r="ATP321" s="802"/>
      <c r="ATQ321" s="802"/>
      <c r="ATR321" s="802"/>
      <c r="ATS321" s="802"/>
      <c r="ATT321" s="802"/>
      <c r="ATU321" s="802"/>
      <c r="ATV321" s="802"/>
      <c r="ATW321" s="802"/>
      <c r="ATX321" s="802"/>
      <c r="ATY321" s="802"/>
      <c r="ATZ321" s="802"/>
      <c r="AUA321" s="802"/>
      <c r="AUB321" s="802"/>
      <c r="AUC321" s="802"/>
      <c r="AUD321" s="802"/>
      <c r="AUE321" s="802"/>
      <c r="AUF321" s="802"/>
      <c r="AUG321" s="802"/>
      <c r="AUH321" s="802"/>
      <c r="AUI321" s="802"/>
      <c r="AUJ321" s="802"/>
      <c r="AUK321" s="802"/>
      <c r="AUL321" s="802"/>
      <c r="AUM321" s="802"/>
      <c r="AUN321" s="802"/>
      <c r="AUO321" s="802"/>
      <c r="AUP321" s="801"/>
      <c r="AUQ321" s="802"/>
      <c r="AUR321" s="801"/>
      <c r="AUS321" s="802"/>
      <c r="AUT321" s="801"/>
      <c r="AUU321" s="802"/>
      <c r="AUV321" s="802"/>
      <c r="AUW321" s="802"/>
      <c r="AUX321" s="802"/>
      <c r="AUY321" s="802"/>
      <c r="AUZ321" s="802"/>
      <c r="AVA321" s="802"/>
      <c r="AVB321" s="802"/>
      <c r="AVC321" s="802"/>
      <c r="AVD321" s="802"/>
      <c r="AVE321" s="802"/>
      <c r="AVF321" s="802"/>
      <c r="AVG321" s="802"/>
      <c r="AVH321" s="802"/>
      <c r="AVI321" s="802"/>
      <c r="AVJ321" s="808"/>
      <c r="AVK321" s="808"/>
      <c r="AVL321" s="808"/>
      <c r="AVM321" s="808"/>
      <c r="AVN321" s="808"/>
      <c r="AVO321" s="808"/>
      <c r="AVP321" s="808"/>
      <c r="AVQ321" s="808"/>
      <c r="AVR321" s="808"/>
      <c r="AVS321" s="808"/>
      <c r="AVT321" s="808"/>
      <c r="AVU321" s="809"/>
      <c r="AVV321" s="809"/>
      <c r="AVW321" s="809"/>
      <c r="AVX321" s="809"/>
      <c r="AVY321" s="809"/>
      <c r="AVZ321" s="809"/>
      <c r="AWA321" s="809"/>
      <c r="AWB321" s="809"/>
      <c r="AWC321" s="809"/>
      <c r="AWD321" s="809"/>
      <c r="AWE321" s="809"/>
      <c r="AWF321" s="809"/>
      <c r="AWG321" s="809"/>
      <c r="AWH321" s="809"/>
      <c r="AWI321" s="809"/>
      <c r="AWJ321" s="809"/>
      <c r="AWK321" s="809"/>
      <c r="AWL321" s="809"/>
      <c r="AWM321" s="809"/>
      <c r="AWN321" s="809"/>
      <c r="AWO321" s="809"/>
      <c r="AWP321" s="809"/>
      <c r="AWQ321" s="809"/>
      <c r="AWR321" s="808"/>
      <c r="AWS321" s="761"/>
      <c r="AWT321" s="808"/>
      <c r="AWU321" s="809"/>
      <c r="AWV321" s="809"/>
      <c r="AWW321" s="809"/>
      <c r="AWX321" s="809"/>
      <c r="AWY321" s="809"/>
      <c r="AWZ321" s="809"/>
      <c r="AXA321" s="809"/>
      <c r="AXB321" s="809"/>
      <c r="AXC321" s="809"/>
      <c r="AXD321" s="809"/>
      <c r="AXE321" s="809"/>
      <c r="AXF321" s="809"/>
      <c r="AXG321" s="809"/>
      <c r="AXH321" s="809"/>
      <c r="AXI321" s="809"/>
      <c r="AXJ321" s="809"/>
      <c r="AXK321" s="809"/>
      <c r="AXL321" s="809"/>
      <c r="AXM321" s="809"/>
      <c r="AXN321" s="809"/>
      <c r="AXO321" s="809"/>
      <c r="AXP321" s="809"/>
      <c r="AXQ321" s="809"/>
      <c r="AXR321" s="809"/>
      <c r="AXS321" s="809"/>
      <c r="AXT321" s="809"/>
      <c r="AXU321" s="809"/>
      <c r="AXV321" s="809"/>
      <c r="AXW321" s="809"/>
      <c r="AXX321" s="809"/>
      <c r="AXY321" s="809"/>
      <c r="AXZ321" s="809"/>
      <c r="AYA321" s="809"/>
      <c r="AYB321" s="809"/>
      <c r="AYC321" s="809"/>
      <c r="AYD321" s="808"/>
      <c r="AYE321" s="808"/>
      <c r="AYF321" s="809"/>
      <c r="AYG321" s="808"/>
      <c r="AYH321" s="810"/>
      <c r="AYI321" s="810"/>
      <c r="AYJ321" s="810"/>
      <c r="AYK321" s="810"/>
      <c r="AYL321" s="810"/>
      <c r="AYM321" s="810"/>
      <c r="AYN321" s="810"/>
      <c r="AYO321" s="810"/>
      <c r="AYP321" s="810"/>
      <c r="AYQ321" s="810"/>
      <c r="AYR321" s="810"/>
      <c r="AYS321" s="810"/>
      <c r="AYT321" s="810"/>
      <c r="AYU321" s="810"/>
      <c r="AYV321" s="810"/>
      <c r="AYW321" s="810"/>
      <c r="AYX321" s="810"/>
      <c r="AYY321" s="810"/>
      <c r="AYZ321" s="810"/>
      <c r="AZA321" s="810"/>
      <c r="AZB321" s="810"/>
      <c r="AZC321" s="810"/>
      <c r="AZD321" s="810"/>
      <c r="AZE321" s="810"/>
      <c r="AZF321" s="810"/>
      <c r="AZG321" s="810"/>
      <c r="AZH321" s="810"/>
      <c r="AZI321" s="810"/>
      <c r="AZJ321" s="810"/>
      <c r="AZK321" s="810"/>
      <c r="AZL321" s="810"/>
      <c r="AZM321" s="810"/>
      <c r="AZN321" s="810"/>
      <c r="AZO321" s="810"/>
      <c r="AZP321" s="809"/>
      <c r="AZQ321" s="802"/>
      <c r="AZR321" s="802"/>
      <c r="AZS321" s="802"/>
    </row>
    <row r="322" spans="45:920 1123:1371" s="793" customFormat="1" ht="13.5">
      <c r="AS322" s="802"/>
      <c r="AT322" s="802"/>
      <c r="AU322" s="802"/>
      <c r="AV322" s="802"/>
      <c r="AW322" s="802"/>
      <c r="AX322" s="802"/>
      <c r="AY322" s="802"/>
      <c r="AZ322" s="802"/>
      <c r="BA322" s="802"/>
      <c r="BB322" s="802"/>
      <c r="BC322" s="802"/>
      <c r="BD322" s="802"/>
      <c r="BE322" s="802"/>
      <c r="BF322" s="802"/>
      <c r="BG322" s="802"/>
      <c r="BH322" s="802"/>
      <c r="BI322" s="802"/>
      <c r="BJ322" s="802"/>
      <c r="BK322" s="802"/>
      <c r="BL322" s="802"/>
      <c r="BM322" s="802"/>
      <c r="BN322" s="802"/>
      <c r="BO322" s="802"/>
      <c r="BP322" s="802"/>
      <c r="BQ322" s="802"/>
      <c r="BR322" s="802"/>
      <c r="BS322" s="802"/>
      <c r="BT322" s="802"/>
      <c r="BU322" s="802"/>
      <c r="BV322" s="802"/>
      <c r="BW322" s="802"/>
      <c r="BX322" s="802"/>
      <c r="BY322" s="802"/>
      <c r="BZ322" s="802"/>
      <c r="CA322" s="802"/>
      <c r="CB322" s="802"/>
      <c r="CC322" s="802"/>
      <c r="CD322" s="802"/>
      <c r="CE322" s="802"/>
      <c r="CF322" s="802"/>
      <c r="CG322" s="802"/>
      <c r="CH322" s="802"/>
      <c r="CI322" s="802"/>
      <c r="CJ322" s="802"/>
      <c r="CK322" s="802"/>
      <c r="CL322" s="802"/>
      <c r="CM322" s="802"/>
      <c r="CN322" s="802"/>
      <c r="CO322" s="802"/>
      <c r="CP322" s="802"/>
      <c r="CQ322" s="802"/>
      <c r="CR322" s="802"/>
      <c r="CS322" s="802"/>
      <c r="CT322" s="802"/>
      <c r="CU322" s="802"/>
      <c r="CV322" s="802"/>
      <c r="CW322" s="802"/>
      <c r="CX322" s="802"/>
      <c r="CY322" s="802"/>
      <c r="CZ322" s="802"/>
      <c r="DA322" s="802"/>
      <c r="DB322" s="802"/>
      <c r="DC322" s="802"/>
      <c r="DD322" s="802"/>
      <c r="DE322" s="802"/>
      <c r="DF322" s="802"/>
      <c r="DG322" s="802"/>
      <c r="DH322" s="802"/>
      <c r="DI322" s="802"/>
      <c r="DJ322" s="802"/>
      <c r="DK322" s="802"/>
      <c r="DL322" s="802"/>
      <c r="DM322" s="802"/>
      <c r="DN322" s="802"/>
      <c r="DO322" s="802"/>
      <c r="DP322" s="802"/>
      <c r="DQ322" s="802"/>
      <c r="DR322" s="802"/>
      <c r="DS322" s="802"/>
      <c r="DT322" s="802"/>
      <c r="DU322" s="802"/>
      <c r="DV322" s="802"/>
      <c r="DW322" s="802"/>
      <c r="DX322" s="802"/>
      <c r="DY322" s="802"/>
      <c r="DZ322" s="802"/>
      <c r="EA322" s="802"/>
      <c r="EB322" s="802"/>
      <c r="EC322" s="802"/>
      <c r="ED322" s="802"/>
      <c r="EE322" s="802"/>
      <c r="EF322" s="802"/>
      <c r="EG322" s="802"/>
      <c r="EH322" s="802"/>
      <c r="EI322" s="802"/>
      <c r="EJ322" s="802"/>
      <c r="EK322" s="802"/>
      <c r="EL322" s="802"/>
      <c r="EM322" s="802"/>
      <c r="EN322" s="802"/>
      <c r="EO322" s="802"/>
      <c r="EP322" s="802"/>
      <c r="EQ322" s="802"/>
      <c r="ER322" s="802"/>
      <c r="ES322" s="802"/>
      <c r="ET322" s="802"/>
      <c r="EU322" s="802"/>
      <c r="EV322" s="802"/>
      <c r="EW322" s="802"/>
      <c r="EX322" s="802"/>
      <c r="EY322" s="802"/>
      <c r="EZ322" s="802"/>
      <c r="FA322" s="802"/>
      <c r="FB322" s="802"/>
      <c r="FC322" s="802"/>
      <c r="FD322" s="802"/>
      <c r="FE322" s="802"/>
      <c r="FF322" s="802"/>
      <c r="FG322" s="802"/>
      <c r="FH322" s="802"/>
      <c r="FI322" s="802"/>
      <c r="FJ322" s="802"/>
      <c r="FK322" s="802"/>
      <c r="FL322" s="802"/>
      <c r="FM322" s="802"/>
      <c r="FN322" s="802"/>
      <c r="FO322" s="802"/>
      <c r="FP322" s="802"/>
      <c r="FQ322" s="802"/>
      <c r="FR322" s="802"/>
      <c r="FS322" s="802"/>
      <c r="FT322" s="802"/>
      <c r="FU322" s="802"/>
      <c r="FV322" s="802"/>
      <c r="FW322" s="802"/>
      <c r="FX322" s="802"/>
      <c r="FY322" s="802"/>
      <c r="FZ322" s="802"/>
      <c r="GA322" s="802"/>
      <c r="GB322" s="802"/>
      <c r="GC322" s="802"/>
      <c r="GD322" s="802"/>
      <c r="GE322" s="802"/>
      <c r="GF322" s="802"/>
      <c r="GG322" s="802"/>
      <c r="GH322" s="802"/>
      <c r="GI322" s="802"/>
      <c r="GJ322" s="802"/>
      <c r="GK322" s="802"/>
      <c r="GL322" s="802"/>
      <c r="GM322" s="802"/>
      <c r="GN322" s="802"/>
      <c r="GO322" s="802"/>
      <c r="GP322" s="802"/>
      <c r="GQ322" s="802"/>
      <c r="GR322" s="802"/>
      <c r="GS322" s="802"/>
      <c r="GT322" s="802"/>
      <c r="GU322" s="802"/>
      <c r="GV322" s="802"/>
      <c r="GW322" s="802"/>
      <c r="GX322" s="802"/>
      <c r="GY322" s="802"/>
      <c r="GZ322" s="802"/>
      <c r="HA322" s="802"/>
      <c r="HB322" s="802"/>
      <c r="HC322" s="802"/>
      <c r="HD322" s="802"/>
      <c r="HE322" s="802"/>
      <c r="HF322" s="802"/>
      <c r="HG322" s="802"/>
      <c r="HH322" s="802"/>
      <c r="HI322" s="802"/>
      <c r="HJ322" s="802"/>
      <c r="HK322" s="802"/>
      <c r="HL322" s="802"/>
      <c r="HM322" s="802"/>
      <c r="HN322" s="802"/>
      <c r="HO322" s="802"/>
      <c r="HP322" s="802"/>
      <c r="HQ322" s="802"/>
      <c r="HR322" s="802"/>
      <c r="HS322" s="802"/>
      <c r="HT322" s="802"/>
      <c r="HU322" s="802"/>
      <c r="HV322" s="802"/>
      <c r="HW322" s="802"/>
      <c r="HX322" s="802"/>
      <c r="HY322" s="802"/>
      <c r="HZ322" s="802"/>
      <c r="IA322" s="802"/>
      <c r="IB322" s="802"/>
      <c r="IC322" s="802"/>
      <c r="ID322" s="802"/>
      <c r="IE322" s="802"/>
      <c r="IF322" s="802"/>
      <c r="IG322" s="802"/>
      <c r="IH322" s="802"/>
      <c r="II322" s="802"/>
      <c r="IJ322" s="802"/>
      <c r="IK322" s="802"/>
      <c r="IL322" s="802"/>
      <c r="IM322" s="802"/>
      <c r="IN322" s="802"/>
      <c r="IO322" s="802"/>
      <c r="IP322" s="802"/>
      <c r="IQ322" s="802"/>
      <c r="IR322" s="802"/>
      <c r="IS322" s="802"/>
      <c r="IT322" s="802"/>
      <c r="IU322" s="802"/>
      <c r="IV322" s="802"/>
      <c r="IW322" s="802"/>
      <c r="IX322" s="802"/>
      <c r="IY322" s="802"/>
      <c r="IZ322" s="802"/>
      <c r="JA322" s="802"/>
      <c r="JB322" s="802"/>
      <c r="JC322" s="802"/>
      <c r="JD322" s="802"/>
      <c r="JE322" s="802"/>
      <c r="JF322" s="802"/>
      <c r="JG322" s="802"/>
      <c r="JH322" s="802"/>
      <c r="JI322" s="802"/>
      <c r="JJ322" s="802"/>
      <c r="JK322" s="802"/>
      <c r="JL322" s="802"/>
      <c r="JM322" s="802"/>
      <c r="JN322" s="802"/>
      <c r="JO322" s="802"/>
      <c r="JP322" s="802"/>
      <c r="JQ322" s="802"/>
      <c r="JR322" s="802"/>
      <c r="JS322" s="802"/>
      <c r="JT322" s="802"/>
      <c r="JU322" s="802"/>
      <c r="JV322" s="802"/>
      <c r="JW322" s="802"/>
      <c r="JX322" s="802"/>
      <c r="JY322" s="802"/>
      <c r="JZ322" s="802"/>
      <c r="KA322" s="802"/>
      <c r="KB322" s="802"/>
      <c r="KC322" s="802"/>
      <c r="KD322" s="802"/>
      <c r="KE322" s="802"/>
      <c r="KF322" s="802"/>
      <c r="KG322" s="802"/>
      <c r="KH322" s="802"/>
      <c r="KI322" s="802"/>
      <c r="KJ322" s="802"/>
      <c r="KK322" s="802"/>
      <c r="KL322" s="802"/>
      <c r="KM322" s="802"/>
      <c r="KN322" s="802"/>
      <c r="KO322" s="802"/>
      <c r="KP322" s="802"/>
      <c r="KQ322" s="802"/>
      <c r="KR322" s="802"/>
      <c r="KS322" s="802"/>
      <c r="KT322" s="802"/>
      <c r="KU322" s="802"/>
      <c r="KV322" s="802"/>
      <c r="KW322" s="802"/>
      <c r="KX322" s="802"/>
      <c r="KY322" s="802"/>
      <c r="KZ322" s="802"/>
      <c r="LA322" s="802"/>
      <c r="LB322" s="802"/>
      <c r="LC322" s="802"/>
      <c r="LD322" s="802"/>
      <c r="LE322" s="802"/>
      <c r="LF322" s="802"/>
      <c r="LG322" s="802"/>
      <c r="LH322" s="802"/>
      <c r="LI322" s="802"/>
      <c r="LJ322" s="802"/>
      <c r="LK322" s="802"/>
      <c r="LL322" s="802"/>
      <c r="LM322" s="802"/>
      <c r="LN322" s="802"/>
      <c r="LO322" s="802"/>
      <c r="LP322" s="802"/>
      <c r="LQ322" s="802"/>
      <c r="LR322" s="802"/>
      <c r="LS322" s="802"/>
      <c r="LT322" s="802"/>
      <c r="LU322" s="802"/>
      <c r="LV322" s="802"/>
      <c r="LW322" s="802"/>
      <c r="LX322" s="802"/>
      <c r="LY322" s="802"/>
      <c r="LZ322" s="802"/>
      <c r="MA322" s="802"/>
      <c r="MB322" s="802"/>
      <c r="MC322" s="802"/>
      <c r="MD322" s="802"/>
      <c r="ME322" s="802"/>
      <c r="MF322" s="802"/>
      <c r="MG322" s="802"/>
      <c r="MH322" s="802"/>
      <c r="MI322" s="802"/>
      <c r="MJ322" s="802"/>
      <c r="MK322" s="802"/>
      <c r="ML322" s="802"/>
      <c r="MM322" s="802"/>
      <c r="MN322" s="802"/>
      <c r="MO322" s="802"/>
      <c r="MP322" s="802"/>
      <c r="MQ322" s="802"/>
      <c r="MR322" s="802"/>
      <c r="MS322" s="802"/>
      <c r="MT322" s="802"/>
      <c r="MU322" s="802"/>
      <c r="MV322" s="802"/>
      <c r="MW322" s="802"/>
      <c r="MX322" s="802"/>
      <c r="MY322" s="802"/>
      <c r="MZ322" s="802"/>
      <c r="NA322" s="802"/>
      <c r="NB322" s="802"/>
      <c r="NC322" s="802"/>
      <c r="ND322" s="802"/>
      <c r="NE322" s="802"/>
      <c r="NF322" s="802"/>
      <c r="NG322" s="802"/>
      <c r="NH322" s="802"/>
      <c r="NI322" s="802"/>
      <c r="NJ322" s="802"/>
      <c r="NK322" s="802"/>
      <c r="NL322" s="802"/>
      <c r="NM322" s="802"/>
      <c r="NN322" s="802"/>
      <c r="NO322" s="802"/>
      <c r="NP322" s="802"/>
      <c r="NQ322" s="802"/>
      <c r="NR322" s="802"/>
      <c r="NS322" s="802"/>
      <c r="NT322" s="802"/>
      <c r="NU322" s="802"/>
      <c r="NV322" s="802"/>
      <c r="NW322" s="802"/>
      <c r="NX322" s="802"/>
      <c r="NY322" s="802"/>
      <c r="NZ322" s="802"/>
      <c r="OA322" s="802"/>
      <c r="OB322" s="802"/>
      <c r="OC322" s="802"/>
      <c r="OD322" s="802"/>
      <c r="OE322" s="802"/>
      <c r="OF322" s="802"/>
      <c r="OG322" s="802"/>
      <c r="OH322" s="802"/>
      <c r="OI322" s="802"/>
      <c r="OJ322" s="802"/>
      <c r="OK322" s="802"/>
      <c r="OL322" s="802"/>
      <c r="OM322" s="802"/>
      <c r="ON322" s="802"/>
      <c r="OO322" s="802"/>
      <c r="OP322" s="802"/>
      <c r="OQ322" s="802"/>
      <c r="OR322" s="802"/>
      <c r="OS322" s="802"/>
      <c r="OT322" s="802"/>
      <c r="OU322" s="802"/>
      <c r="OV322" s="802"/>
      <c r="OW322" s="802"/>
      <c r="OX322" s="802"/>
      <c r="OY322" s="802"/>
      <c r="OZ322" s="802"/>
      <c r="PA322" s="802"/>
      <c r="PB322" s="802"/>
      <c r="PC322" s="802"/>
      <c r="PD322" s="802"/>
      <c r="PE322" s="802"/>
      <c r="PF322" s="802"/>
      <c r="PG322" s="802"/>
      <c r="PH322" s="802"/>
      <c r="PI322" s="802"/>
      <c r="PJ322" s="802"/>
      <c r="PK322" s="802"/>
      <c r="PL322" s="802"/>
      <c r="PM322" s="802"/>
      <c r="PN322" s="802"/>
      <c r="PO322" s="802"/>
      <c r="PP322" s="802"/>
      <c r="PQ322" s="802"/>
      <c r="PR322" s="802"/>
      <c r="PS322" s="802"/>
      <c r="PT322" s="802"/>
      <c r="PU322" s="802"/>
      <c r="PV322" s="802"/>
      <c r="PW322" s="802"/>
      <c r="PX322" s="802"/>
      <c r="PY322" s="802"/>
      <c r="PZ322" s="802"/>
      <c r="QA322" s="802"/>
      <c r="QB322" s="802"/>
      <c r="QC322" s="802"/>
      <c r="QD322" s="802"/>
      <c r="QE322" s="802"/>
      <c r="QF322" s="802"/>
      <c r="QG322" s="802"/>
      <c r="QH322" s="802"/>
      <c r="QI322" s="802"/>
      <c r="QJ322" s="802"/>
      <c r="QK322" s="802"/>
      <c r="QL322" s="802"/>
      <c r="QM322" s="802"/>
      <c r="QN322" s="802"/>
      <c r="QO322" s="802"/>
      <c r="QP322" s="802"/>
      <c r="QQ322" s="802"/>
      <c r="QR322" s="802"/>
      <c r="QS322" s="802"/>
      <c r="QT322" s="802"/>
      <c r="QU322" s="802"/>
      <c r="QV322" s="802"/>
      <c r="QW322" s="802"/>
      <c r="QX322" s="802"/>
      <c r="QY322" s="802"/>
      <c r="QZ322" s="802"/>
      <c r="RA322" s="802"/>
      <c r="RB322" s="802"/>
      <c r="RC322" s="802"/>
      <c r="RD322" s="802"/>
      <c r="RE322" s="802"/>
      <c r="RF322" s="802"/>
      <c r="RG322" s="802"/>
      <c r="RH322" s="802"/>
      <c r="RI322" s="802"/>
      <c r="RJ322" s="802"/>
      <c r="RK322" s="802"/>
      <c r="RL322" s="802"/>
      <c r="RM322" s="802"/>
      <c r="RN322" s="802"/>
      <c r="RO322" s="802"/>
      <c r="RP322" s="802"/>
      <c r="RQ322" s="802"/>
      <c r="RR322" s="802"/>
      <c r="RS322" s="802"/>
      <c r="RT322" s="802"/>
      <c r="RU322" s="802"/>
      <c r="RV322" s="802"/>
      <c r="RW322" s="802"/>
      <c r="RX322" s="802"/>
      <c r="RY322" s="802"/>
      <c r="RZ322" s="802"/>
      <c r="SA322" s="802"/>
      <c r="SB322" s="802"/>
      <c r="SC322" s="802"/>
      <c r="SD322" s="802"/>
      <c r="SE322" s="802"/>
      <c r="SF322" s="802"/>
      <c r="SG322" s="802"/>
      <c r="SH322" s="802"/>
      <c r="SI322" s="802"/>
      <c r="SJ322" s="802"/>
      <c r="SK322" s="802"/>
      <c r="SL322" s="802"/>
      <c r="SM322" s="802"/>
      <c r="SN322" s="802"/>
      <c r="SO322" s="802"/>
      <c r="SP322" s="802"/>
      <c r="SQ322" s="802"/>
      <c r="SR322" s="802"/>
      <c r="SS322" s="802"/>
      <c r="ST322" s="802"/>
      <c r="SU322" s="802"/>
      <c r="SV322" s="802"/>
      <c r="SW322" s="802"/>
      <c r="SX322" s="802"/>
      <c r="SY322" s="802"/>
      <c r="SZ322" s="802"/>
      <c r="TA322" s="802"/>
      <c r="TB322" s="802"/>
      <c r="TC322" s="802"/>
      <c r="TD322" s="802"/>
      <c r="TE322" s="802"/>
      <c r="TF322" s="802"/>
      <c r="TG322" s="802"/>
      <c r="TH322" s="802"/>
      <c r="TI322" s="802"/>
      <c r="TJ322" s="802"/>
      <c r="TK322" s="802"/>
      <c r="TL322" s="802"/>
      <c r="TM322" s="802"/>
      <c r="TN322" s="802"/>
      <c r="TO322" s="802"/>
      <c r="TP322" s="802"/>
      <c r="TQ322" s="802"/>
      <c r="TR322" s="802"/>
      <c r="TS322" s="802"/>
      <c r="TT322" s="802"/>
      <c r="TU322" s="802"/>
      <c r="TV322" s="802"/>
      <c r="TW322" s="802"/>
      <c r="TX322" s="802"/>
      <c r="TY322" s="802"/>
      <c r="TZ322" s="802"/>
      <c r="UA322" s="802"/>
      <c r="UB322" s="802"/>
      <c r="UC322" s="802"/>
      <c r="UD322" s="802"/>
      <c r="UE322" s="802"/>
      <c r="UF322" s="802"/>
      <c r="UG322" s="802"/>
      <c r="UH322" s="802"/>
      <c r="UI322" s="802"/>
      <c r="UJ322" s="802"/>
      <c r="UK322" s="802"/>
      <c r="UL322" s="802"/>
      <c r="UM322" s="802"/>
      <c r="UN322" s="802"/>
      <c r="UO322" s="802"/>
      <c r="UP322" s="802"/>
      <c r="UQ322" s="802"/>
      <c r="UR322" s="802"/>
      <c r="US322" s="802"/>
      <c r="UT322" s="802"/>
      <c r="UU322" s="802"/>
      <c r="UV322" s="802"/>
      <c r="UW322" s="802"/>
      <c r="UX322" s="802"/>
      <c r="UY322" s="802"/>
      <c r="UZ322" s="802"/>
      <c r="VA322" s="802"/>
      <c r="VB322" s="802"/>
      <c r="VC322" s="802"/>
      <c r="VD322" s="802"/>
      <c r="VE322" s="802"/>
      <c r="VF322" s="802"/>
      <c r="VG322" s="802"/>
      <c r="VH322" s="802"/>
      <c r="VI322" s="802"/>
      <c r="VJ322" s="802"/>
      <c r="VK322" s="802"/>
      <c r="VL322" s="802"/>
      <c r="VM322" s="802"/>
      <c r="VN322" s="802"/>
      <c r="VO322" s="802"/>
      <c r="VP322" s="802"/>
      <c r="VQ322" s="802"/>
      <c r="VR322" s="802"/>
      <c r="VS322" s="802"/>
      <c r="VT322" s="802"/>
      <c r="VU322" s="802"/>
      <c r="VV322" s="802"/>
      <c r="VW322" s="802"/>
      <c r="VX322" s="802"/>
      <c r="VY322" s="802"/>
      <c r="VZ322" s="802"/>
      <c r="WA322" s="802"/>
      <c r="WB322" s="802"/>
      <c r="WC322" s="802"/>
      <c r="WD322" s="802"/>
      <c r="WE322" s="802"/>
      <c r="WF322" s="802"/>
      <c r="WG322" s="802"/>
      <c r="WH322" s="802"/>
      <c r="WI322" s="802"/>
      <c r="WJ322" s="802"/>
      <c r="WK322" s="802"/>
      <c r="WL322" s="802"/>
      <c r="WM322" s="802"/>
      <c r="WN322" s="802"/>
      <c r="WO322" s="802"/>
      <c r="WP322" s="802"/>
      <c r="WQ322" s="802"/>
      <c r="WR322" s="802"/>
      <c r="WS322" s="802"/>
      <c r="WT322" s="802"/>
      <c r="WU322" s="802"/>
      <c r="WV322" s="802"/>
      <c r="WW322" s="802"/>
      <c r="WX322" s="802"/>
      <c r="WY322" s="802"/>
      <c r="WZ322" s="802"/>
      <c r="XA322" s="802"/>
      <c r="XB322" s="802"/>
      <c r="XC322" s="802"/>
      <c r="XD322" s="802"/>
      <c r="XE322" s="802"/>
      <c r="XF322" s="802"/>
      <c r="XG322" s="802"/>
      <c r="XH322" s="802"/>
      <c r="XI322" s="802"/>
      <c r="XJ322" s="802"/>
      <c r="XK322" s="802"/>
      <c r="XL322" s="802"/>
      <c r="XM322" s="802"/>
      <c r="XN322" s="802"/>
      <c r="XO322" s="802"/>
      <c r="XP322" s="802"/>
      <c r="XQ322" s="802"/>
      <c r="XR322" s="802"/>
      <c r="XS322" s="802"/>
      <c r="XT322" s="802"/>
      <c r="XU322" s="802"/>
      <c r="XV322" s="802"/>
      <c r="XW322" s="802"/>
      <c r="XX322" s="802"/>
      <c r="XY322" s="802"/>
      <c r="XZ322" s="802"/>
      <c r="YA322" s="802"/>
      <c r="YB322" s="802"/>
      <c r="YC322" s="802"/>
      <c r="YD322" s="802"/>
      <c r="YE322" s="802"/>
      <c r="YF322" s="802"/>
      <c r="YG322" s="802"/>
      <c r="YH322" s="802"/>
      <c r="YI322" s="802"/>
      <c r="YJ322" s="802"/>
      <c r="YK322" s="802"/>
      <c r="YL322" s="802"/>
      <c r="YM322" s="802"/>
      <c r="YN322" s="802"/>
      <c r="YO322" s="802"/>
      <c r="YP322" s="802"/>
      <c r="YQ322" s="802"/>
      <c r="YR322" s="802"/>
      <c r="YS322" s="802"/>
      <c r="YT322" s="802"/>
      <c r="YU322" s="802"/>
      <c r="YV322" s="802"/>
      <c r="YW322" s="802"/>
      <c r="YX322" s="802"/>
      <c r="YY322" s="802"/>
      <c r="YZ322" s="802"/>
      <c r="ZA322" s="802"/>
      <c r="ZB322" s="802"/>
      <c r="ZC322" s="802"/>
      <c r="ZD322" s="802"/>
      <c r="ZE322" s="802"/>
      <c r="ZF322" s="802"/>
      <c r="ZG322" s="802"/>
      <c r="ZH322" s="802"/>
      <c r="ZI322" s="802"/>
      <c r="ZJ322" s="802"/>
      <c r="ZK322" s="802"/>
      <c r="ZL322" s="802"/>
      <c r="ZM322" s="802"/>
      <c r="ZN322" s="802"/>
      <c r="ZO322" s="802"/>
      <c r="ZP322" s="802"/>
      <c r="ZQ322" s="802"/>
      <c r="ZR322" s="802"/>
      <c r="ZS322" s="802"/>
      <c r="ZT322" s="802"/>
      <c r="ZU322" s="802"/>
      <c r="ZV322" s="802"/>
      <c r="ZW322" s="802"/>
      <c r="ZX322" s="802"/>
      <c r="ZY322" s="802"/>
      <c r="ZZ322" s="802"/>
      <c r="AAA322" s="802"/>
      <c r="AAB322" s="802"/>
      <c r="AAC322" s="802"/>
      <c r="AAD322" s="802"/>
      <c r="AAE322" s="802"/>
      <c r="AAF322" s="802"/>
      <c r="AAG322" s="802"/>
      <c r="AAH322" s="802"/>
      <c r="AAI322" s="802"/>
      <c r="AAJ322" s="802"/>
      <c r="AAK322" s="802"/>
      <c r="AAL322" s="802"/>
      <c r="AAM322" s="802"/>
      <c r="AAN322" s="802"/>
      <c r="AAO322" s="802"/>
      <c r="AAP322" s="802"/>
      <c r="AAQ322" s="802"/>
      <c r="AAR322" s="802"/>
      <c r="AAS322" s="802"/>
      <c r="AAT322" s="802"/>
      <c r="AAU322" s="802"/>
      <c r="AAV322" s="802"/>
      <c r="AAW322" s="802"/>
      <c r="AAX322" s="802"/>
      <c r="AAY322" s="802"/>
      <c r="AAZ322" s="802"/>
      <c r="ABA322" s="802"/>
      <c r="ABB322" s="802"/>
      <c r="ABC322" s="802"/>
      <c r="ABD322" s="802"/>
      <c r="ABE322" s="802"/>
      <c r="ABF322" s="802"/>
      <c r="ABG322" s="802"/>
      <c r="ABH322" s="802"/>
      <c r="ABI322" s="802"/>
      <c r="ABJ322" s="802"/>
      <c r="ABK322" s="802"/>
      <c r="ABL322" s="802"/>
      <c r="ABM322" s="802"/>
      <c r="ABN322" s="802"/>
      <c r="ABO322" s="802"/>
      <c r="ABP322" s="802"/>
      <c r="ABQ322" s="802"/>
      <c r="ABR322" s="802"/>
      <c r="ABS322" s="802"/>
      <c r="ABT322" s="802"/>
      <c r="ABU322" s="802"/>
      <c r="ABV322" s="802"/>
      <c r="ABW322" s="802"/>
      <c r="ABX322" s="802"/>
      <c r="ABY322" s="802"/>
      <c r="ABZ322" s="802"/>
      <c r="ACA322" s="802"/>
      <c r="ACB322" s="802"/>
      <c r="ACC322" s="802"/>
      <c r="ACD322" s="802"/>
      <c r="ACE322" s="802"/>
      <c r="ACF322" s="802"/>
      <c r="ACG322" s="802"/>
      <c r="ACH322" s="802"/>
      <c r="ACI322" s="802"/>
      <c r="ACJ322" s="802"/>
      <c r="ACK322" s="802"/>
      <c r="ACL322" s="802"/>
      <c r="ACM322" s="802"/>
      <c r="ACN322" s="802"/>
      <c r="ACO322" s="802"/>
      <c r="ACP322" s="802"/>
      <c r="ACQ322" s="802"/>
      <c r="ACR322" s="802"/>
      <c r="ACS322" s="802"/>
      <c r="ACT322" s="802"/>
      <c r="ACU322" s="802"/>
      <c r="ACV322" s="802"/>
      <c r="ACW322" s="802"/>
      <c r="ACX322" s="802"/>
      <c r="ACY322" s="802"/>
      <c r="ACZ322" s="802"/>
      <c r="ADA322" s="802"/>
      <c r="ADB322" s="802"/>
      <c r="ADC322" s="802"/>
      <c r="ADD322" s="802"/>
      <c r="ADE322" s="802"/>
      <c r="ADF322" s="802"/>
      <c r="ADG322" s="802"/>
      <c r="ADH322" s="802"/>
      <c r="ADI322" s="802"/>
      <c r="ADJ322" s="802"/>
      <c r="ADK322" s="802"/>
      <c r="ADL322" s="802"/>
      <c r="ADM322" s="802"/>
      <c r="ADN322" s="802"/>
      <c r="ADO322" s="802"/>
      <c r="ADP322" s="802"/>
      <c r="ADQ322" s="802"/>
      <c r="ADR322" s="802"/>
      <c r="ADS322" s="802"/>
      <c r="ADT322" s="802"/>
      <c r="ADU322" s="802"/>
      <c r="ADV322" s="802"/>
      <c r="ADW322" s="802"/>
      <c r="ADX322" s="802"/>
      <c r="ADY322" s="802"/>
      <c r="ADZ322" s="802"/>
      <c r="AEA322" s="802"/>
      <c r="AEB322" s="802"/>
      <c r="AEC322" s="802"/>
      <c r="AED322" s="802"/>
      <c r="AEE322" s="802"/>
      <c r="AEF322" s="802"/>
      <c r="AEG322" s="802"/>
      <c r="AEH322" s="802"/>
      <c r="AEI322" s="802"/>
      <c r="AEJ322" s="802"/>
      <c r="AEK322" s="802"/>
      <c r="AEL322" s="802"/>
      <c r="AEM322" s="802"/>
      <c r="AEN322" s="802"/>
      <c r="AEO322" s="802"/>
      <c r="AEP322" s="802"/>
      <c r="AEQ322" s="802"/>
      <c r="AER322" s="802"/>
      <c r="AES322" s="802"/>
      <c r="AET322" s="802"/>
      <c r="AEU322" s="802"/>
      <c r="AEV322" s="802"/>
      <c r="AEW322" s="802"/>
      <c r="AEX322" s="802"/>
      <c r="AEY322" s="802"/>
      <c r="AEZ322" s="802"/>
      <c r="AFA322" s="802"/>
      <c r="AFB322" s="802"/>
      <c r="AFC322" s="802"/>
      <c r="AFD322" s="802"/>
      <c r="AFE322" s="802"/>
      <c r="AFF322" s="802"/>
      <c r="AFG322" s="802"/>
      <c r="AFH322" s="802"/>
      <c r="AFI322" s="802"/>
      <c r="AFJ322" s="802"/>
      <c r="AFK322" s="802"/>
      <c r="AFL322" s="802"/>
      <c r="AFM322" s="802"/>
      <c r="AFN322" s="802"/>
      <c r="AFO322" s="802"/>
      <c r="AFP322" s="802"/>
      <c r="AFQ322" s="802"/>
      <c r="AFR322" s="802"/>
      <c r="AFS322" s="802"/>
      <c r="AFT322" s="802"/>
      <c r="AFU322" s="802"/>
      <c r="AFV322" s="802"/>
      <c r="AFW322" s="802"/>
      <c r="AFX322" s="802"/>
      <c r="AFY322" s="802"/>
      <c r="AFZ322" s="802"/>
      <c r="AGA322" s="802"/>
      <c r="AGB322" s="802"/>
      <c r="AGC322" s="802"/>
      <c r="AGD322" s="802"/>
      <c r="AGE322" s="802"/>
      <c r="AGF322" s="802"/>
      <c r="AGG322" s="802"/>
      <c r="AGH322" s="802"/>
      <c r="AGI322" s="802"/>
      <c r="AGJ322" s="802"/>
      <c r="AGK322" s="802"/>
      <c r="AGL322" s="802"/>
      <c r="AGM322" s="802"/>
      <c r="AGN322" s="802"/>
      <c r="AGO322" s="802"/>
      <c r="AGP322" s="802"/>
      <c r="AGQ322" s="802"/>
      <c r="AGR322" s="802"/>
      <c r="AGS322" s="802"/>
      <c r="AGT322" s="802"/>
      <c r="AGU322" s="802"/>
      <c r="AGV322" s="802"/>
      <c r="AGW322" s="802"/>
      <c r="AGX322" s="802"/>
      <c r="AGY322" s="802"/>
      <c r="AGZ322" s="802"/>
      <c r="AHA322" s="802"/>
      <c r="AHB322" s="802"/>
      <c r="AHC322" s="802"/>
      <c r="AHD322" s="802"/>
      <c r="AHE322" s="802"/>
      <c r="AHF322" s="802"/>
      <c r="AHG322" s="802"/>
      <c r="AHH322" s="802"/>
      <c r="AHI322" s="802"/>
      <c r="AHJ322" s="802"/>
      <c r="AHK322" s="802"/>
      <c r="AHL322" s="802"/>
      <c r="AHM322" s="802"/>
      <c r="AHN322" s="802"/>
      <c r="AHO322" s="802"/>
      <c r="AHP322" s="802"/>
      <c r="AHQ322" s="802"/>
      <c r="AHR322" s="802"/>
      <c r="AHS322" s="802"/>
      <c r="AHT322" s="802"/>
      <c r="AHU322" s="802"/>
      <c r="AHV322" s="802"/>
      <c r="AHW322" s="802"/>
      <c r="AHX322" s="802"/>
      <c r="AHY322" s="802"/>
      <c r="AHZ322" s="802"/>
      <c r="AIA322" s="802"/>
      <c r="AIB322" s="802"/>
      <c r="AIC322" s="802"/>
      <c r="AID322" s="802"/>
      <c r="AIE322" s="802"/>
      <c r="AIF322" s="802"/>
      <c r="AIG322" s="802"/>
      <c r="AIH322" s="802"/>
      <c r="AII322" s="802"/>
      <c r="AIJ322" s="802"/>
      <c r="AQE322" s="802"/>
      <c r="AQF322" s="802"/>
      <c r="AQG322" s="802"/>
      <c r="AQH322" s="802"/>
      <c r="AQI322" s="802"/>
      <c r="AQJ322" s="802"/>
      <c r="AQK322" s="802"/>
      <c r="AQL322" s="802"/>
      <c r="AQM322" s="802"/>
      <c r="AQN322" s="802"/>
      <c r="AQO322" s="802"/>
      <c r="AQP322" s="802"/>
      <c r="AQQ322" s="802"/>
      <c r="AQR322" s="802"/>
      <c r="AQS322" s="802"/>
      <c r="AQT322" s="802"/>
      <c r="AQU322" s="802"/>
      <c r="AQV322" s="802"/>
      <c r="AQW322" s="802"/>
      <c r="AQX322" s="802"/>
      <c r="AQY322" s="802"/>
      <c r="AQZ322" s="802"/>
      <c r="ARA322" s="802"/>
      <c r="ARB322" s="802"/>
      <c r="ARC322" s="802"/>
      <c r="ARD322" s="802"/>
      <c r="ARE322" s="802"/>
      <c r="ARF322" s="802"/>
      <c r="ARG322" s="802"/>
      <c r="ARH322" s="802"/>
      <c r="ARI322" s="802"/>
      <c r="ARJ322" s="802"/>
      <c r="ARK322" s="802"/>
      <c r="ARL322" s="802"/>
      <c r="ARM322" s="802"/>
      <c r="ARN322" s="802"/>
      <c r="ARO322" s="802"/>
      <c r="ARP322" s="802"/>
      <c r="ARQ322" s="802"/>
      <c r="ARR322" s="802"/>
      <c r="ARS322" s="802"/>
      <c r="ART322" s="802"/>
      <c r="ARU322" s="802"/>
      <c r="ARV322" s="802"/>
      <c r="ARW322" s="802"/>
      <c r="ARX322" s="802"/>
      <c r="ARY322" s="802"/>
      <c r="ARZ322" s="802"/>
      <c r="ASA322" s="802"/>
      <c r="ASB322" s="802"/>
      <c r="ASC322" s="802"/>
      <c r="ASD322" s="802"/>
      <c r="ASE322" s="802"/>
      <c r="ASF322" s="802"/>
      <c r="ASG322" s="802"/>
      <c r="ASH322" s="802"/>
      <c r="ASI322" s="802"/>
      <c r="ASJ322" s="802"/>
      <c r="ASK322" s="802"/>
      <c r="ASL322" s="802"/>
      <c r="ATP322" s="802"/>
      <c r="ATQ322" s="802"/>
      <c r="ATR322" s="802"/>
      <c r="ATS322" s="802"/>
      <c r="ATT322" s="802"/>
      <c r="ATU322" s="802"/>
      <c r="ATV322" s="802"/>
      <c r="ATW322" s="802"/>
      <c r="ATX322" s="802"/>
      <c r="ATY322" s="802"/>
      <c r="ATZ322" s="802"/>
      <c r="AUA322" s="802"/>
      <c r="AUB322" s="802"/>
      <c r="AUC322" s="802"/>
      <c r="AUD322" s="802"/>
      <c r="AUE322" s="802"/>
      <c r="AUF322" s="802"/>
      <c r="AUG322" s="802"/>
      <c r="AUH322" s="802"/>
      <c r="AUI322" s="802"/>
      <c r="AUJ322" s="802"/>
      <c r="AUK322" s="802"/>
      <c r="AUL322" s="802"/>
      <c r="AUM322" s="802"/>
      <c r="AUN322" s="802"/>
      <c r="AUO322" s="802"/>
      <c r="AUP322" s="801"/>
      <c r="AUQ322" s="802"/>
      <c r="AUR322" s="801"/>
      <c r="AUS322" s="802"/>
      <c r="AUT322" s="801"/>
      <c r="AUU322" s="802"/>
      <c r="AUV322" s="802"/>
      <c r="AUW322" s="802"/>
      <c r="AUX322" s="802"/>
      <c r="AUY322" s="802"/>
      <c r="AUZ322" s="802"/>
      <c r="AVA322" s="802"/>
      <c r="AVB322" s="802"/>
      <c r="AVC322" s="802"/>
      <c r="AVD322" s="802"/>
      <c r="AVE322" s="802"/>
      <c r="AVF322" s="802"/>
      <c r="AVG322" s="802"/>
      <c r="AVH322" s="802"/>
      <c r="AVI322" s="802"/>
      <c r="AVJ322" s="808"/>
      <c r="AVK322" s="808"/>
      <c r="AVL322" s="808"/>
      <c r="AVM322" s="808"/>
      <c r="AVN322" s="808"/>
      <c r="AVO322" s="808"/>
      <c r="AVP322" s="808"/>
      <c r="AVQ322" s="808"/>
      <c r="AVR322" s="808"/>
      <c r="AVS322" s="808"/>
      <c r="AVT322" s="808"/>
      <c r="AVU322" s="809"/>
      <c r="AVV322" s="809"/>
      <c r="AVW322" s="809"/>
      <c r="AVX322" s="809"/>
      <c r="AVY322" s="809"/>
      <c r="AVZ322" s="809"/>
      <c r="AWA322" s="809"/>
      <c r="AWB322" s="809"/>
      <c r="AWC322" s="809"/>
      <c r="AWD322" s="809"/>
      <c r="AWE322" s="809"/>
      <c r="AWF322" s="809"/>
      <c r="AWG322" s="809"/>
      <c r="AWH322" s="809"/>
      <c r="AWI322" s="809"/>
      <c r="AWJ322" s="809"/>
      <c r="AWK322" s="809"/>
      <c r="AWL322" s="809"/>
      <c r="AWM322" s="809"/>
      <c r="AWN322" s="809"/>
      <c r="AWO322" s="809"/>
      <c r="AWP322" s="809"/>
      <c r="AWQ322" s="809"/>
      <c r="AWR322" s="808"/>
      <c r="AWS322" s="761"/>
      <c r="AWT322" s="808"/>
      <c r="AWU322" s="809"/>
      <c r="AWV322" s="809"/>
      <c r="AWW322" s="809"/>
      <c r="AWX322" s="809"/>
      <c r="AWY322" s="809"/>
      <c r="AWZ322" s="809"/>
      <c r="AXA322" s="809"/>
      <c r="AXB322" s="809"/>
      <c r="AXC322" s="809"/>
      <c r="AXD322" s="809"/>
      <c r="AXE322" s="809"/>
      <c r="AXF322" s="809"/>
      <c r="AXG322" s="809"/>
      <c r="AXH322" s="809"/>
      <c r="AXI322" s="809"/>
      <c r="AXJ322" s="809"/>
      <c r="AXK322" s="809"/>
      <c r="AXL322" s="809"/>
      <c r="AXM322" s="809"/>
      <c r="AXN322" s="809"/>
      <c r="AXO322" s="809"/>
      <c r="AXP322" s="809"/>
      <c r="AXQ322" s="809"/>
      <c r="AXR322" s="809"/>
      <c r="AXS322" s="809"/>
      <c r="AXT322" s="809"/>
      <c r="AXU322" s="809"/>
      <c r="AXV322" s="809"/>
      <c r="AXW322" s="809"/>
      <c r="AXX322" s="809"/>
      <c r="AXY322" s="809"/>
      <c r="AXZ322" s="809"/>
      <c r="AYA322" s="809"/>
      <c r="AYB322" s="809"/>
      <c r="AYC322" s="809"/>
      <c r="AYD322" s="808"/>
      <c r="AYE322" s="808"/>
      <c r="AYF322" s="809"/>
      <c r="AYG322" s="808"/>
      <c r="AYH322" s="810"/>
      <c r="AYI322" s="810"/>
      <c r="AYJ322" s="810"/>
      <c r="AYK322" s="810"/>
      <c r="AYL322" s="810"/>
      <c r="AYM322" s="810"/>
      <c r="AYN322" s="810"/>
      <c r="AYO322" s="810"/>
      <c r="AYP322" s="810"/>
      <c r="AYQ322" s="810"/>
      <c r="AYR322" s="810"/>
      <c r="AYS322" s="810"/>
      <c r="AYT322" s="810"/>
      <c r="AYU322" s="810"/>
      <c r="AYV322" s="810"/>
      <c r="AYW322" s="810"/>
      <c r="AYX322" s="810"/>
      <c r="AYY322" s="810"/>
      <c r="AYZ322" s="810"/>
      <c r="AZA322" s="810"/>
      <c r="AZB322" s="810"/>
      <c r="AZC322" s="810"/>
      <c r="AZD322" s="810"/>
      <c r="AZE322" s="810"/>
      <c r="AZF322" s="810"/>
      <c r="AZG322" s="810"/>
      <c r="AZH322" s="810"/>
      <c r="AZI322" s="810"/>
      <c r="AZJ322" s="810"/>
      <c r="AZK322" s="810"/>
      <c r="AZL322" s="810"/>
      <c r="AZM322" s="810"/>
      <c r="AZN322" s="810"/>
      <c r="AZO322" s="810"/>
      <c r="AZP322" s="809"/>
      <c r="AZQ322" s="802"/>
      <c r="AZR322" s="802"/>
      <c r="AZS322" s="802"/>
    </row>
    <row r="323" spans="45:920 1123:1371" s="793" customFormat="1" ht="13.5">
      <c r="AS323" s="802"/>
      <c r="AT323" s="802"/>
      <c r="AU323" s="802"/>
      <c r="AV323" s="802"/>
      <c r="AW323" s="802"/>
      <c r="AX323" s="802"/>
      <c r="AY323" s="802"/>
      <c r="AZ323" s="802"/>
      <c r="BA323" s="802"/>
      <c r="BB323" s="802"/>
      <c r="BC323" s="802"/>
      <c r="BD323" s="802"/>
      <c r="BE323" s="802"/>
      <c r="BF323" s="802"/>
      <c r="BG323" s="802"/>
      <c r="BH323" s="802"/>
      <c r="BI323" s="802"/>
      <c r="BJ323" s="802"/>
      <c r="BK323" s="802"/>
      <c r="BL323" s="802"/>
      <c r="BM323" s="802"/>
      <c r="BN323" s="802"/>
      <c r="BO323" s="802"/>
      <c r="BP323" s="802"/>
      <c r="BQ323" s="802"/>
      <c r="BR323" s="802"/>
      <c r="BS323" s="802"/>
      <c r="BT323" s="802"/>
      <c r="BU323" s="802"/>
      <c r="BV323" s="802"/>
      <c r="BW323" s="802"/>
      <c r="BX323" s="802"/>
      <c r="BY323" s="802"/>
      <c r="BZ323" s="802"/>
      <c r="CA323" s="802"/>
      <c r="CB323" s="802"/>
      <c r="CC323" s="802"/>
      <c r="CD323" s="802"/>
      <c r="CE323" s="802"/>
      <c r="CF323" s="802"/>
      <c r="CG323" s="802"/>
      <c r="CH323" s="802"/>
      <c r="CI323" s="802"/>
      <c r="CJ323" s="802"/>
      <c r="CK323" s="802"/>
      <c r="CL323" s="802"/>
      <c r="CM323" s="802"/>
      <c r="CN323" s="802"/>
      <c r="CO323" s="802"/>
      <c r="CP323" s="802"/>
      <c r="CQ323" s="802"/>
      <c r="CR323" s="802"/>
      <c r="CS323" s="802"/>
      <c r="CT323" s="802"/>
      <c r="CU323" s="802"/>
      <c r="CV323" s="802"/>
      <c r="CW323" s="802"/>
      <c r="CX323" s="802"/>
      <c r="CY323" s="802"/>
      <c r="CZ323" s="802"/>
      <c r="DA323" s="802"/>
      <c r="DB323" s="802"/>
      <c r="DC323" s="802"/>
      <c r="DD323" s="802"/>
      <c r="DE323" s="802"/>
      <c r="DF323" s="802"/>
      <c r="DG323" s="802"/>
      <c r="DH323" s="802"/>
      <c r="DI323" s="802"/>
      <c r="DJ323" s="802"/>
      <c r="DK323" s="802"/>
      <c r="DL323" s="802"/>
      <c r="DM323" s="802"/>
      <c r="DN323" s="802"/>
      <c r="DO323" s="802"/>
      <c r="DP323" s="802"/>
      <c r="DQ323" s="802"/>
      <c r="DR323" s="802"/>
      <c r="DS323" s="802"/>
      <c r="DT323" s="802"/>
      <c r="DU323" s="802"/>
      <c r="DV323" s="802"/>
      <c r="DW323" s="802"/>
      <c r="DX323" s="802"/>
      <c r="DY323" s="802"/>
      <c r="DZ323" s="802"/>
      <c r="EA323" s="802"/>
      <c r="EB323" s="802"/>
      <c r="EC323" s="802"/>
      <c r="ED323" s="802"/>
      <c r="EE323" s="802"/>
      <c r="EF323" s="802"/>
      <c r="EG323" s="802"/>
      <c r="EH323" s="802"/>
      <c r="EI323" s="802"/>
      <c r="EJ323" s="802"/>
      <c r="EK323" s="802"/>
      <c r="EL323" s="802"/>
      <c r="EM323" s="802"/>
      <c r="EN323" s="802"/>
      <c r="EO323" s="802"/>
      <c r="EP323" s="802"/>
      <c r="EQ323" s="802"/>
      <c r="ER323" s="802"/>
      <c r="ES323" s="802"/>
      <c r="ET323" s="802"/>
      <c r="EU323" s="802"/>
      <c r="EV323" s="802"/>
      <c r="EW323" s="802"/>
      <c r="EX323" s="802"/>
      <c r="EY323" s="802"/>
      <c r="EZ323" s="802"/>
      <c r="FA323" s="802"/>
      <c r="FB323" s="802"/>
      <c r="FC323" s="802"/>
      <c r="FD323" s="802"/>
      <c r="FE323" s="802"/>
      <c r="FF323" s="802"/>
      <c r="FG323" s="802"/>
      <c r="FH323" s="802"/>
      <c r="FI323" s="802"/>
      <c r="FJ323" s="802"/>
      <c r="FK323" s="802"/>
      <c r="FL323" s="802"/>
      <c r="FM323" s="802"/>
      <c r="FN323" s="802"/>
      <c r="FO323" s="802"/>
      <c r="FP323" s="802"/>
      <c r="FQ323" s="802"/>
      <c r="FR323" s="802"/>
      <c r="FS323" s="802"/>
      <c r="FT323" s="802"/>
      <c r="FU323" s="802"/>
      <c r="FV323" s="802"/>
      <c r="FW323" s="802"/>
      <c r="FX323" s="802"/>
      <c r="FY323" s="802"/>
      <c r="FZ323" s="802"/>
      <c r="GA323" s="802"/>
      <c r="GB323" s="802"/>
      <c r="GC323" s="802"/>
      <c r="GD323" s="802"/>
      <c r="GE323" s="802"/>
      <c r="GF323" s="802"/>
      <c r="GG323" s="802"/>
      <c r="GH323" s="802"/>
      <c r="GI323" s="802"/>
      <c r="GJ323" s="802"/>
      <c r="GK323" s="802"/>
      <c r="GL323" s="802"/>
      <c r="GM323" s="802"/>
      <c r="GN323" s="802"/>
      <c r="GO323" s="802"/>
      <c r="GP323" s="802"/>
      <c r="GQ323" s="802"/>
      <c r="GR323" s="802"/>
      <c r="GS323" s="802"/>
      <c r="GT323" s="802"/>
      <c r="GU323" s="802"/>
      <c r="GV323" s="802"/>
      <c r="GW323" s="802"/>
      <c r="GX323" s="802"/>
      <c r="GY323" s="802"/>
      <c r="GZ323" s="802"/>
      <c r="HA323" s="802"/>
      <c r="HB323" s="802"/>
      <c r="HC323" s="802"/>
      <c r="HD323" s="802"/>
      <c r="HE323" s="802"/>
      <c r="HF323" s="802"/>
      <c r="HG323" s="802"/>
      <c r="HH323" s="802"/>
      <c r="HI323" s="802"/>
      <c r="HJ323" s="802"/>
      <c r="HK323" s="802"/>
      <c r="HL323" s="802"/>
      <c r="HM323" s="802"/>
      <c r="HN323" s="802"/>
      <c r="HO323" s="802"/>
      <c r="HP323" s="802"/>
      <c r="HQ323" s="802"/>
      <c r="HR323" s="802"/>
      <c r="HS323" s="802"/>
      <c r="HT323" s="802"/>
      <c r="HU323" s="802"/>
      <c r="HV323" s="802"/>
      <c r="HW323" s="802"/>
      <c r="HX323" s="802"/>
      <c r="HY323" s="802"/>
      <c r="HZ323" s="802"/>
      <c r="IA323" s="802"/>
      <c r="IB323" s="802"/>
      <c r="IC323" s="802"/>
      <c r="ID323" s="802"/>
      <c r="IE323" s="802"/>
      <c r="IF323" s="802"/>
      <c r="IG323" s="802"/>
      <c r="IH323" s="802"/>
      <c r="II323" s="802"/>
      <c r="IJ323" s="802"/>
      <c r="IK323" s="802"/>
      <c r="IL323" s="802"/>
      <c r="IM323" s="802"/>
      <c r="IN323" s="802"/>
      <c r="IO323" s="802"/>
      <c r="IP323" s="802"/>
      <c r="IQ323" s="802"/>
      <c r="IR323" s="802"/>
      <c r="IS323" s="802"/>
      <c r="IT323" s="802"/>
      <c r="IU323" s="802"/>
      <c r="IV323" s="802"/>
      <c r="IW323" s="802"/>
      <c r="IX323" s="802"/>
      <c r="IY323" s="802"/>
      <c r="IZ323" s="802"/>
      <c r="JA323" s="802"/>
      <c r="JB323" s="802"/>
      <c r="JC323" s="802"/>
      <c r="JD323" s="802"/>
      <c r="JE323" s="802"/>
      <c r="JF323" s="802"/>
      <c r="JG323" s="802"/>
      <c r="JH323" s="802"/>
      <c r="JI323" s="802"/>
      <c r="JJ323" s="802"/>
      <c r="JK323" s="802"/>
      <c r="JL323" s="802"/>
      <c r="JM323" s="802"/>
      <c r="JN323" s="802"/>
      <c r="JO323" s="802"/>
      <c r="JP323" s="802"/>
      <c r="JQ323" s="802"/>
      <c r="JR323" s="802"/>
      <c r="JS323" s="802"/>
      <c r="JT323" s="802"/>
      <c r="JU323" s="802"/>
      <c r="JV323" s="802"/>
      <c r="JW323" s="802"/>
      <c r="JX323" s="802"/>
      <c r="JY323" s="802"/>
      <c r="JZ323" s="802"/>
      <c r="KA323" s="802"/>
      <c r="KB323" s="802"/>
      <c r="KC323" s="802"/>
      <c r="KD323" s="802"/>
      <c r="KE323" s="802"/>
      <c r="KF323" s="802"/>
      <c r="KG323" s="802"/>
      <c r="KH323" s="802"/>
      <c r="KI323" s="802"/>
      <c r="KJ323" s="802"/>
      <c r="KK323" s="802"/>
      <c r="KL323" s="802"/>
      <c r="KM323" s="802"/>
      <c r="KN323" s="802"/>
      <c r="KO323" s="802"/>
      <c r="KP323" s="802"/>
      <c r="KQ323" s="802"/>
      <c r="KR323" s="802"/>
      <c r="KS323" s="802"/>
      <c r="KT323" s="802"/>
      <c r="KU323" s="802"/>
      <c r="KV323" s="802"/>
      <c r="KW323" s="802"/>
      <c r="KX323" s="802"/>
      <c r="KY323" s="802"/>
      <c r="KZ323" s="802"/>
      <c r="LA323" s="802"/>
      <c r="LB323" s="802"/>
      <c r="LC323" s="802"/>
      <c r="LD323" s="802"/>
      <c r="LE323" s="802"/>
      <c r="LF323" s="802"/>
      <c r="LG323" s="802"/>
      <c r="LH323" s="802"/>
      <c r="LI323" s="802"/>
      <c r="LJ323" s="802"/>
      <c r="LK323" s="802"/>
      <c r="LL323" s="802"/>
      <c r="LM323" s="802"/>
      <c r="LN323" s="802"/>
      <c r="LO323" s="802"/>
      <c r="LP323" s="802"/>
      <c r="LQ323" s="802"/>
      <c r="LR323" s="802"/>
      <c r="LS323" s="802"/>
      <c r="LT323" s="802"/>
      <c r="LU323" s="802"/>
      <c r="LV323" s="802"/>
      <c r="LW323" s="802"/>
      <c r="LX323" s="802"/>
      <c r="LY323" s="802"/>
      <c r="LZ323" s="802"/>
      <c r="MA323" s="802"/>
      <c r="MB323" s="802"/>
      <c r="MC323" s="802"/>
      <c r="MD323" s="802"/>
      <c r="ME323" s="802"/>
      <c r="MF323" s="802"/>
      <c r="MG323" s="802"/>
      <c r="MH323" s="802"/>
      <c r="MI323" s="802"/>
      <c r="MJ323" s="802"/>
      <c r="MK323" s="802"/>
      <c r="ML323" s="802"/>
      <c r="MM323" s="802"/>
      <c r="MN323" s="802"/>
      <c r="MO323" s="802"/>
      <c r="MP323" s="802"/>
      <c r="MQ323" s="802"/>
      <c r="MR323" s="802"/>
      <c r="MS323" s="802"/>
      <c r="MT323" s="802"/>
      <c r="MU323" s="802"/>
      <c r="MV323" s="802"/>
      <c r="MW323" s="802"/>
      <c r="MX323" s="802"/>
      <c r="MY323" s="802"/>
      <c r="MZ323" s="802"/>
      <c r="NA323" s="802"/>
      <c r="NB323" s="802"/>
      <c r="NC323" s="802"/>
      <c r="ND323" s="802"/>
      <c r="NE323" s="802"/>
      <c r="NF323" s="802"/>
      <c r="NG323" s="802"/>
      <c r="NH323" s="802"/>
      <c r="NI323" s="802"/>
      <c r="NJ323" s="802"/>
      <c r="NK323" s="802"/>
      <c r="NL323" s="802"/>
      <c r="NM323" s="802"/>
      <c r="NN323" s="802"/>
      <c r="NO323" s="802"/>
      <c r="NP323" s="802"/>
      <c r="NQ323" s="802"/>
      <c r="NR323" s="802"/>
      <c r="NS323" s="802"/>
      <c r="NT323" s="802"/>
      <c r="NU323" s="802"/>
      <c r="NV323" s="802"/>
      <c r="NW323" s="802"/>
      <c r="NX323" s="802"/>
      <c r="NY323" s="802"/>
      <c r="NZ323" s="802"/>
      <c r="OA323" s="802"/>
      <c r="OB323" s="802"/>
      <c r="OC323" s="802"/>
      <c r="OD323" s="802"/>
      <c r="OE323" s="802"/>
      <c r="OF323" s="802"/>
      <c r="OG323" s="802"/>
      <c r="OH323" s="802"/>
      <c r="OI323" s="802"/>
      <c r="OJ323" s="802"/>
      <c r="OK323" s="802"/>
      <c r="OL323" s="802"/>
      <c r="OM323" s="802"/>
      <c r="ON323" s="802"/>
      <c r="OO323" s="802"/>
      <c r="OP323" s="802"/>
      <c r="OQ323" s="802"/>
      <c r="OR323" s="802"/>
      <c r="OS323" s="802"/>
      <c r="OT323" s="802"/>
      <c r="OU323" s="802"/>
      <c r="OV323" s="802"/>
      <c r="OW323" s="802"/>
      <c r="OX323" s="802"/>
      <c r="OY323" s="802"/>
      <c r="OZ323" s="802"/>
      <c r="PA323" s="802"/>
      <c r="PB323" s="802"/>
      <c r="PC323" s="802"/>
      <c r="PD323" s="802"/>
      <c r="PE323" s="802"/>
      <c r="PF323" s="802"/>
      <c r="PG323" s="802"/>
      <c r="PH323" s="802"/>
      <c r="PI323" s="802"/>
      <c r="PJ323" s="802"/>
      <c r="PK323" s="802"/>
      <c r="PL323" s="802"/>
      <c r="PM323" s="802"/>
      <c r="PN323" s="802"/>
      <c r="PO323" s="802"/>
      <c r="PP323" s="802"/>
      <c r="PQ323" s="802"/>
      <c r="PR323" s="802"/>
      <c r="PS323" s="802"/>
      <c r="PT323" s="802"/>
      <c r="PU323" s="802"/>
      <c r="PV323" s="802"/>
      <c r="PW323" s="802"/>
      <c r="PX323" s="802"/>
      <c r="PY323" s="802"/>
      <c r="PZ323" s="802"/>
      <c r="QA323" s="802"/>
      <c r="QB323" s="802"/>
      <c r="QC323" s="802"/>
      <c r="QD323" s="802"/>
      <c r="QE323" s="802"/>
      <c r="QF323" s="802"/>
      <c r="QG323" s="802"/>
      <c r="QH323" s="802"/>
      <c r="QI323" s="802"/>
      <c r="QJ323" s="802"/>
      <c r="QK323" s="802"/>
      <c r="QL323" s="802"/>
      <c r="QM323" s="802"/>
      <c r="QN323" s="802"/>
      <c r="QO323" s="802"/>
      <c r="QP323" s="802"/>
      <c r="QQ323" s="802"/>
      <c r="QR323" s="802"/>
      <c r="QS323" s="802"/>
      <c r="QT323" s="802"/>
      <c r="QU323" s="802"/>
      <c r="QV323" s="802"/>
      <c r="QW323" s="802"/>
      <c r="QX323" s="802"/>
      <c r="QY323" s="802"/>
      <c r="QZ323" s="802"/>
      <c r="RA323" s="802"/>
      <c r="RB323" s="802"/>
      <c r="RC323" s="802"/>
      <c r="RD323" s="802"/>
      <c r="RE323" s="802"/>
      <c r="RF323" s="802"/>
      <c r="RG323" s="802"/>
      <c r="RH323" s="802"/>
      <c r="RI323" s="802"/>
      <c r="RJ323" s="802"/>
      <c r="RK323" s="802"/>
      <c r="RL323" s="802"/>
      <c r="RM323" s="802"/>
      <c r="RN323" s="802"/>
      <c r="RO323" s="802"/>
      <c r="RP323" s="802"/>
      <c r="RQ323" s="802"/>
      <c r="RR323" s="802"/>
      <c r="RS323" s="802"/>
      <c r="RT323" s="802"/>
      <c r="RU323" s="802"/>
      <c r="RV323" s="802"/>
      <c r="RW323" s="802"/>
      <c r="RX323" s="802"/>
      <c r="RY323" s="802"/>
      <c r="RZ323" s="802"/>
      <c r="SA323" s="802"/>
      <c r="SB323" s="802"/>
      <c r="SC323" s="802"/>
      <c r="SD323" s="802"/>
      <c r="SE323" s="802"/>
      <c r="SF323" s="802"/>
      <c r="SG323" s="802"/>
      <c r="SH323" s="802"/>
      <c r="SI323" s="802"/>
      <c r="SJ323" s="802"/>
      <c r="SK323" s="802"/>
      <c r="SL323" s="802"/>
      <c r="SM323" s="802"/>
      <c r="SN323" s="802"/>
      <c r="SO323" s="802"/>
      <c r="SP323" s="802"/>
      <c r="SQ323" s="802"/>
      <c r="SR323" s="802"/>
      <c r="SS323" s="802"/>
      <c r="ST323" s="802"/>
      <c r="SU323" s="802"/>
      <c r="SV323" s="802"/>
      <c r="SW323" s="802"/>
      <c r="SX323" s="802"/>
      <c r="SY323" s="802"/>
      <c r="SZ323" s="802"/>
      <c r="TA323" s="802"/>
      <c r="TB323" s="802"/>
      <c r="TC323" s="802"/>
      <c r="TD323" s="802"/>
      <c r="TE323" s="802"/>
      <c r="TF323" s="802"/>
      <c r="TG323" s="802"/>
      <c r="TH323" s="802"/>
      <c r="TI323" s="802"/>
      <c r="TJ323" s="802"/>
      <c r="TK323" s="802"/>
      <c r="TL323" s="802"/>
      <c r="TM323" s="802"/>
      <c r="TN323" s="802"/>
      <c r="TO323" s="802"/>
      <c r="TP323" s="802"/>
      <c r="TQ323" s="802"/>
      <c r="TR323" s="802"/>
      <c r="TS323" s="802"/>
      <c r="TT323" s="802"/>
      <c r="TU323" s="802"/>
      <c r="TV323" s="802"/>
      <c r="TW323" s="802"/>
      <c r="TX323" s="802"/>
      <c r="TY323" s="802"/>
      <c r="TZ323" s="802"/>
      <c r="UA323" s="802"/>
      <c r="UB323" s="802"/>
      <c r="UC323" s="802"/>
      <c r="UD323" s="802"/>
      <c r="UE323" s="802"/>
      <c r="UF323" s="802"/>
      <c r="UG323" s="802"/>
      <c r="UH323" s="802"/>
      <c r="UI323" s="802"/>
      <c r="UJ323" s="802"/>
      <c r="UK323" s="802"/>
      <c r="UL323" s="802"/>
      <c r="UM323" s="802"/>
      <c r="UN323" s="802"/>
      <c r="UO323" s="802"/>
      <c r="UP323" s="802"/>
      <c r="UQ323" s="802"/>
      <c r="UR323" s="802"/>
      <c r="US323" s="802"/>
      <c r="UT323" s="802"/>
      <c r="UU323" s="802"/>
      <c r="UV323" s="802"/>
      <c r="UW323" s="802"/>
      <c r="UX323" s="802"/>
      <c r="UY323" s="802"/>
      <c r="UZ323" s="802"/>
      <c r="VA323" s="802"/>
      <c r="VB323" s="802"/>
      <c r="VC323" s="802"/>
      <c r="VD323" s="802"/>
      <c r="VE323" s="802"/>
      <c r="VF323" s="802"/>
      <c r="VG323" s="802"/>
      <c r="VH323" s="802"/>
      <c r="VI323" s="802"/>
      <c r="VJ323" s="802"/>
      <c r="VK323" s="802"/>
      <c r="VL323" s="802"/>
      <c r="VM323" s="802"/>
      <c r="VN323" s="802"/>
      <c r="VO323" s="802"/>
      <c r="VP323" s="802"/>
      <c r="VQ323" s="802"/>
      <c r="VR323" s="802"/>
      <c r="VS323" s="802"/>
      <c r="VT323" s="802"/>
      <c r="VU323" s="802"/>
      <c r="VV323" s="802"/>
      <c r="VW323" s="802"/>
      <c r="VX323" s="802"/>
      <c r="VY323" s="802"/>
      <c r="VZ323" s="802"/>
      <c r="WA323" s="802"/>
      <c r="WB323" s="802"/>
      <c r="WC323" s="802"/>
      <c r="WD323" s="802"/>
      <c r="WE323" s="802"/>
      <c r="WF323" s="802"/>
      <c r="WG323" s="802"/>
      <c r="WH323" s="802"/>
      <c r="WI323" s="802"/>
      <c r="WJ323" s="802"/>
      <c r="WK323" s="802"/>
      <c r="WL323" s="802"/>
      <c r="WM323" s="802"/>
      <c r="WN323" s="802"/>
      <c r="WO323" s="802"/>
      <c r="WP323" s="802"/>
      <c r="WQ323" s="802"/>
      <c r="WR323" s="802"/>
      <c r="WS323" s="802"/>
      <c r="WT323" s="802"/>
      <c r="WU323" s="802"/>
      <c r="WV323" s="802"/>
      <c r="WW323" s="802"/>
      <c r="WX323" s="802"/>
      <c r="WY323" s="802"/>
      <c r="WZ323" s="802"/>
      <c r="XA323" s="802"/>
      <c r="XB323" s="802"/>
      <c r="XC323" s="802"/>
      <c r="XD323" s="802"/>
      <c r="XE323" s="802"/>
      <c r="XF323" s="802"/>
      <c r="XG323" s="802"/>
      <c r="XH323" s="802"/>
      <c r="XI323" s="802"/>
      <c r="XJ323" s="802"/>
      <c r="XK323" s="802"/>
      <c r="XL323" s="802"/>
      <c r="XM323" s="802"/>
      <c r="XN323" s="802"/>
      <c r="XO323" s="802"/>
      <c r="XP323" s="802"/>
      <c r="XQ323" s="802"/>
      <c r="XR323" s="802"/>
      <c r="XS323" s="802"/>
      <c r="XT323" s="802"/>
      <c r="XU323" s="802"/>
      <c r="XV323" s="802"/>
      <c r="XW323" s="802"/>
      <c r="XX323" s="802"/>
      <c r="XY323" s="802"/>
      <c r="XZ323" s="802"/>
      <c r="YA323" s="802"/>
      <c r="YB323" s="802"/>
      <c r="YC323" s="802"/>
      <c r="YD323" s="802"/>
      <c r="YE323" s="802"/>
      <c r="YF323" s="802"/>
      <c r="YG323" s="802"/>
      <c r="YH323" s="802"/>
      <c r="YI323" s="802"/>
      <c r="YJ323" s="802"/>
      <c r="YK323" s="802"/>
      <c r="YL323" s="802"/>
      <c r="YM323" s="802"/>
      <c r="YN323" s="802"/>
      <c r="YO323" s="802"/>
      <c r="YP323" s="802"/>
      <c r="YQ323" s="802"/>
      <c r="YR323" s="802"/>
      <c r="YS323" s="802"/>
      <c r="YT323" s="802"/>
      <c r="YU323" s="802"/>
      <c r="YV323" s="802"/>
      <c r="YW323" s="802"/>
      <c r="YX323" s="802"/>
      <c r="YY323" s="802"/>
      <c r="YZ323" s="802"/>
      <c r="ZA323" s="802"/>
      <c r="ZB323" s="802"/>
      <c r="ZC323" s="802"/>
      <c r="ZD323" s="802"/>
      <c r="ZE323" s="802"/>
      <c r="ZF323" s="802"/>
      <c r="ZG323" s="802"/>
      <c r="ZH323" s="802"/>
      <c r="ZI323" s="802"/>
      <c r="ZJ323" s="802"/>
      <c r="ZK323" s="802"/>
      <c r="ZL323" s="802"/>
      <c r="ZM323" s="802"/>
      <c r="ZN323" s="802"/>
      <c r="ZO323" s="802"/>
      <c r="ZP323" s="802"/>
      <c r="ZQ323" s="802"/>
      <c r="ZR323" s="802"/>
      <c r="ZS323" s="802"/>
      <c r="ZT323" s="802"/>
      <c r="ZU323" s="802"/>
      <c r="ZV323" s="802"/>
      <c r="ZW323" s="802"/>
      <c r="ZX323" s="802"/>
      <c r="ZY323" s="802"/>
      <c r="ZZ323" s="802"/>
      <c r="AAA323" s="802"/>
      <c r="AAB323" s="802"/>
      <c r="AAC323" s="802"/>
      <c r="AAD323" s="802"/>
      <c r="AAE323" s="802"/>
      <c r="AAF323" s="802"/>
      <c r="AAG323" s="802"/>
      <c r="AAH323" s="802"/>
      <c r="AAI323" s="802"/>
      <c r="AAJ323" s="802"/>
      <c r="AAK323" s="802"/>
      <c r="AAL323" s="802"/>
      <c r="AAM323" s="802"/>
      <c r="AAN323" s="802"/>
      <c r="AAO323" s="802"/>
      <c r="AAP323" s="802"/>
      <c r="AAQ323" s="802"/>
      <c r="AAR323" s="802"/>
      <c r="AAS323" s="802"/>
      <c r="AAT323" s="802"/>
      <c r="AAU323" s="802"/>
      <c r="AAV323" s="802"/>
      <c r="AAW323" s="802"/>
      <c r="AAX323" s="802"/>
      <c r="AAY323" s="802"/>
      <c r="AAZ323" s="802"/>
      <c r="ABA323" s="802"/>
      <c r="ABB323" s="802"/>
      <c r="ABC323" s="802"/>
      <c r="ABD323" s="802"/>
      <c r="ABE323" s="802"/>
      <c r="ABF323" s="802"/>
      <c r="ABG323" s="802"/>
      <c r="ABH323" s="802"/>
      <c r="ABI323" s="802"/>
      <c r="ABJ323" s="802"/>
      <c r="ABK323" s="802"/>
      <c r="ABL323" s="802"/>
      <c r="ABM323" s="802"/>
      <c r="ABN323" s="802"/>
      <c r="ABO323" s="802"/>
      <c r="ABP323" s="802"/>
      <c r="ABQ323" s="802"/>
      <c r="ABR323" s="802"/>
      <c r="ABS323" s="802"/>
      <c r="ABT323" s="802"/>
      <c r="ABU323" s="802"/>
      <c r="ABV323" s="802"/>
      <c r="ABW323" s="802"/>
      <c r="ABX323" s="802"/>
      <c r="ABY323" s="802"/>
      <c r="ABZ323" s="802"/>
      <c r="ACA323" s="802"/>
      <c r="ACB323" s="802"/>
      <c r="ACC323" s="802"/>
      <c r="ACD323" s="802"/>
      <c r="ACE323" s="802"/>
      <c r="ACF323" s="802"/>
      <c r="ACG323" s="802"/>
      <c r="ACH323" s="802"/>
      <c r="ACI323" s="802"/>
      <c r="ACJ323" s="802"/>
      <c r="ACK323" s="802"/>
      <c r="ACL323" s="802"/>
      <c r="ACM323" s="802"/>
      <c r="ACN323" s="802"/>
      <c r="ACO323" s="802"/>
      <c r="ACP323" s="802"/>
      <c r="ACQ323" s="802"/>
      <c r="ACR323" s="802"/>
      <c r="ACS323" s="802"/>
      <c r="ACT323" s="802"/>
      <c r="ACU323" s="802"/>
      <c r="ACV323" s="802"/>
      <c r="ACW323" s="802"/>
      <c r="ACX323" s="802"/>
      <c r="ACY323" s="802"/>
      <c r="ACZ323" s="802"/>
      <c r="ADA323" s="802"/>
      <c r="ADB323" s="802"/>
      <c r="ADC323" s="802"/>
      <c r="ADD323" s="802"/>
      <c r="ADE323" s="802"/>
      <c r="ADF323" s="802"/>
      <c r="ADG323" s="802"/>
      <c r="ADH323" s="802"/>
      <c r="ADI323" s="802"/>
      <c r="ADJ323" s="802"/>
      <c r="ADK323" s="802"/>
      <c r="ADL323" s="802"/>
      <c r="ADM323" s="802"/>
      <c r="ADN323" s="802"/>
      <c r="ADO323" s="802"/>
      <c r="ADP323" s="802"/>
      <c r="ADQ323" s="802"/>
      <c r="ADR323" s="802"/>
      <c r="ADS323" s="802"/>
      <c r="ADT323" s="802"/>
      <c r="ADU323" s="802"/>
      <c r="ADV323" s="802"/>
      <c r="ADW323" s="802"/>
      <c r="ADX323" s="802"/>
      <c r="ADY323" s="802"/>
      <c r="ADZ323" s="802"/>
      <c r="AEA323" s="802"/>
      <c r="AEB323" s="802"/>
      <c r="AEC323" s="802"/>
      <c r="AED323" s="802"/>
      <c r="AEE323" s="802"/>
      <c r="AEF323" s="802"/>
      <c r="AEG323" s="802"/>
      <c r="AEH323" s="802"/>
      <c r="AEI323" s="802"/>
      <c r="AEJ323" s="802"/>
      <c r="AEK323" s="802"/>
      <c r="AEL323" s="802"/>
      <c r="AEM323" s="802"/>
      <c r="AEN323" s="802"/>
      <c r="AEO323" s="802"/>
      <c r="AEP323" s="802"/>
      <c r="AEQ323" s="802"/>
      <c r="AER323" s="802"/>
      <c r="AES323" s="802"/>
      <c r="AET323" s="802"/>
      <c r="AEU323" s="802"/>
      <c r="AEV323" s="802"/>
      <c r="AEW323" s="802"/>
      <c r="AEX323" s="802"/>
      <c r="AEY323" s="802"/>
      <c r="AEZ323" s="802"/>
      <c r="AFA323" s="802"/>
      <c r="AFB323" s="802"/>
      <c r="AFC323" s="802"/>
      <c r="AFD323" s="802"/>
      <c r="AFE323" s="802"/>
      <c r="AFF323" s="802"/>
      <c r="AFG323" s="802"/>
      <c r="AFH323" s="802"/>
      <c r="AFI323" s="802"/>
      <c r="AFJ323" s="802"/>
      <c r="AFK323" s="802"/>
      <c r="AFL323" s="802"/>
      <c r="AFM323" s="802"/>
      <c r="AFN323" s="802"/>
      <c r="AFO323" s="802"/>
      <c r="AFP323" s="802"/>
      <c r="AFQ323" s="802"/>
      <c r="AFR323" s="802"/>
      <c r="AFS323" s="802"/>
      <c r="AFT323" s="802"/>
      <c r="AFU323" s="802"/>
      <c r="AFV323" s="802"/>
      <c r="AFW323" s="802"/>
      <c r="AFX323" s="802"/>
      <c r="AFY323" s="802"/>
      <c r="AFZ323" s="802"/>
      <c r="AGA323" s="802"/>
      <c r="AGB323" s="802"/>
      <c r="AGC323" s="802"/>
      <c r="AGD323" s="802"/>
      <c r="AGE323" s="802"/>
      <c r="AGF323" s="802"/>
      <c r="AGG323" s="802"/>
      <c r="AGH323" s="802"/>
      <c r="AGI323" s="802"/>
      <c r="AGJ323" s="802"/>
      <c r="AGK323" s="802"/>
      <c r="AGL323" s="802"/>
      <c r="AGM323" s="802"/>
      <c r="AGN323" s="802"/>
      <c r="AGO323" s="802"/>
      <c r="AGP323" s="802"/>
      <c r="AGQ323" s="802"/>
      <c r="AGR323" s="802"/>
      <c r="AGS323" s="802"/>
      <c r="AGT323" s="802"/>
      <c r="AGU323" s="802"/>
      <c r="AGV323" s="802"/>
      <c r="AGW323" s="802"/>
      <c r="AGX323" s="802"/>
      <c r="AGY323" s="802"/>
      <c r="AGZ323" s="802"/>
      <c r="AHA323" s="802"/>
      <c r="AHB323" s="802"/>
      <c r="AHC323" s="802"/>
      <c r="AHD323" s="802"/>
      <c r="AHE323" s="802"/>
      <c r="AHF323" s="802"/>
      <c r="AHG323" s="802"/>
      <c r="AHH323" s="802"/>
      <c r="AHI323" s="802"/>
      <c r="AHJ323" s="802"/>
      <c r="AHK323" s="802"/>
      <c r="AHL323" s="802"/>
      <c r="AHM323" s="802"/>
      <c r="AHN323" s="802"/>
      <c r="AHO323" s="802"/>
      <c r="AHP323" s="802"/>
      <c r="AHQ323" s="802"/>
      <c r="AHR323" s="802"/>
      <c r="AHS323" s="802"/>
      <c r="AHT323" s="802"/>
      <c r="AHU323" s="802"/>
      <c r="AHV323" s="802"/>
      <c r="AHW323" s="802"/>
      <c r="AHX323" s="802"/>
      <c r="AHY323" s="802"/>
      <c r="AHZ323" s="802"/>
      <c r="AIA323" s="802"/>
      <c r="AIB323" s="802"/>
      <c r="AIC323" s="802"/>
      <c r="AID323" s="802"/>
      <c r="AIE323" s="802"/>
      <c r="AIF323" s="802"/>
      <c r="AIG323" s="802"/>
      <c r="AIH323" s="802"/>
      <c r="AII323" s="802"/>
      <c r="AIJ323" s="802"/>
      <c r="AQE323" s="802"/>
      <c r="AQF323" s="802"/>
      <c r="AQG323" s="802"/>
      <c r="AQH323" s="802"/>
      <c r="AQI323" s="802"/>
      <c r="AQJ323" s="802"/>
      <c r="AQK323" s="802"/>
      <c r="AQL323" s="802"/>
      <c r="AQM323" s="802"/>
      <c r="AQN323" s="802"/>
      <c r="AQO323" s="802"/>
      <c r="AQP323" s="802"/>
      <c r="AQQ323" s="802"/>
      <c r="AQR323" s="802"/>
      <c r="AQS323" s="802"/>
      <c r="AQT323" s="802"/>
      <c r="AQU323" s="802"/>
      <c r="AQV323" s="802"/>
      <c r="AQW323" s="802"/>
      <c r="AQX323" s="802"/>
      <c r="AQY323" s="802"/>
      <c r="AQZ323" s="802"/>
      <c r="ARA323" s="802"/>
      <c r="ARB323" s="802"/>
      <c r="ARC323" s="802"/>
      <c r="ARD323" s="802"/>
      <c r="ARE323" s="802"/>
      <c r="ARF323" s="802"/>
      <c r="ARG323" s="802"/>
      <c r="ARH323" s="802"/>
      <c r="ARI323" s="802"/>
      <c r="ARJ323" s="802"/>
      <c r="ARK323" s="802"/>
      <c r="ARL323" s="802"/>
      <c r="ARM323" s="802"/>
      <c r="ARN323" s="802"/>
      <c r="ARO323" s="802"/>
      <c r="ARP323" s="802"/>
      <c r="ARQ323" s="802"/>
      <c r="ARR323" s="802"/>
      <c r="ARS323" s="802"/>
      <c r="ART323" s="802"/>
      <c r="ARU323" s="802"/>
      <c r="ARV323" s="802"/>
      <c r="ARW323" s="802"/>
      <c r="ARX323" s="802"/>
      <c r="ARY323" s="802"/>
      <c r="ARZ323" s="802"/>
      <c r="ASA323" s="802"/>
      <c r="ASB323" s="802"/>
      <c r="ASC323" s="802"/>
      <c r="ASD323" s="802"/>
      <c r="ASE323" s="802"/>
      <c r="ASF323" s="802"/>
      <c r="ASG323" s="802"/>
      <c r="ASH323" s="802"/>
      <c r="ASI323" s="802"/>
      <c r="ASJ323" s="802"/>
      <c r="ASK323" s="802"/>
      <c r="ASL323" s="802"/>
      <c r="ATP323" s="802"/>
      <c r="ATQ323" s="802"/>
      <c r="ATR323" s="802"/>
      <c r="ATS323" s="802"/>
      <c r="ATT323" s="802"/>
      <c r="ATU323" s="802"/>
      <c r="ATV323" s="802"/>
      <c r="ATW323" s="802"/>
      <c r="ATX323" s="802"/>
      <c r="ATY323" s="802"/>
      <c r="ATZ323" s="802"/>
      <c r="AUA323" s="802"/>
      <c r="AUB323" s="802"/>
      <c r="AUC323" s="802"/>
      <c r="AUD323" s="802"/>
      <c r="AUE323" s="802"/>
      <c r="AUF323" s="802"/>
      <c r="AUG323" s="802"/>
      <c r="AUH323" s="802"/>
      <c r="AUI323" s="802"/>
      <c r="AUJ323" s="802"/>
      <c r="AUK323" s="802"/>
      <c r="AUL323" s="802"/>
      <c r="AUM323" s="802"/>
      <c r="AUN323" s="802"/>
      <c r="AUO323" s="802"/>
      <c r="AUP323" s="801"/>
      <c r="AUQ323" s="802"/>
      <c r="AUR323" s="801"/>
      <c r="AUS323" s="802"/>
      <c r="AUT323" s="801"/>
      <c r="AUU323" s="802"/>
      <c r="AUV323" s="802"/>
      <c r="AUW323" s="802"/>
      <c r="AUX323" s="802"/>
      <c r="AUY323" s="802"/>
      <c r="AUZ323" s="802"/>
      <c r="AVA323" s="802"/>
      <c r="AVB323" s="802"/>
      <c r="AVC323" s="802"/>
      <c r="AVD323" s="802"/>
      <c r="AVE323" s="802"/>
      <c r="AVF323" s="802"/>
      <c r="AVG323" s="802"/>
      <c r="AVH323" s="802"/>
      <c r="AVI323" s="802"/>
      <c r="AVJ323" s="808"/>
      <c r="AVK323" s="808"/>
      <c r="AVL323" s="808"/>
      <c r="AVM323" s="808"/>
      <c r="AVN323" s="808"/>
      <c r="AVO323" s="808"/>
      <c r="AVP323" s="808"/>
      <c r="AVQ323" s="808"/>
      <c r="AVR323" s="808"/>
      <c r="AVS323" s="808"/>
      <c r="AVT323" s="808"/>
      <c r="AVU323" s="809"/>
      <c r="AVV323" s="809"/>
      <c r="AVW323" s="809"/>
      <c r="AVX323" s="809"/>
      <c r="AVY323" s="809"/>
      <c r="AVZ323" s="809"/>
      <c r="AWA323" s="809"/>
      <c r="AWB323" s="809"/>
      <c r="AWC323" s="809"/>
      <c r="AWD323" s="809"/>
      <c r="AWE323" s="809"/>
      <c r="AWF323" s="809"/>
      <c r="AWG323" s="809"/>
      <c r="AWH323" s="809"/>
      <c r="AWI323" s="809"/>
      <c r="AWJ323" s="809"/>
      <c r="AWK323" s="809"/>
      <c r="AWL323" s="809"/>
      <c r="AWM323" s="809"/>
      <c r="AWN323" s="809"/>
      <c r="AWO323" s="809"/>
      <c r="AWP323" s="809"/>
      <c r="AWQ323" s="809"/>
      <c r="AWR323" s="808"/>
      <c r="AWS323" s="761"/>
      <c r="AWT323" s="808"/>
      <c r="AWU323" s="809"/>
      <c r="AWV323" s="809"/>
      <c r="AWW323" s="809"/>
      <c r="AWX323" s="809"/>
      <c r="AWY323" s="809"/>
      <c r="AWZ323" s="809"/>
      <c r="AXA323" s="809"/>
      <c r="AXB323" s="809"/>
      <c r="AXC323" s="809"/>
      <c r="AXD323" s="809"/>
      <c r="AXE323" s="809"/>
      <c r="AXF323" s="809"/>
      <c r="AXG323" s="809"/>
      <c r="AXH323" s="809"/>
      <c r="AXI323" s="809"/>
      <c r="AXJ323" s="809"/>
      <c r="AXK323" s="809"/>
      <c r="AXL323" s="809"/>
      <c r="AXM323" s="809"/>
      <c r="AXN323" s="809"/>
      <c r="AXO323" s="809"/>
      <c r="AXP323" s="809"/>
      <c r="AXQ323" s="809"/>
      <c r="AXR323" s="809"/>
      <c r="AXS323" s="809"/>
      <c r="AXT323" s="809"/>
      <c r="AXU323" s="809"/>
      <c r="AXV323" s="809"/>
      <c r="AXW323" s="809"/>
      <c r="AXX323" s="809"/>
      <c r="AXY323" s="809"/>
      <c r="AXZ323" s="809"/>
      <c r="AYA323" s="809"/>
      <c r="AYB323" s="809"/>
      <c r="AYC323" s="809"/>
      <c r="AYD323" s="808"/>
      <c r="AYE323" s="808"/>
      <c r="AYF323" s="809"/>
      <c r="AYG323" s="808"/>
      <c r="AYH323" s="810"/>
      <c r="AYI323" s="810"/>
      <c r="AYJ323" s="810"/>
      <c r="AYK323" s="810"/>
      <c r="AYL323" s="810"/>
      <c r="AYM323" s="810"/>
      <c r="AYN323" s="810"/>
      <c r="AYO323" s="810"/>
      <c r="AYP323" s="810"/>
      <c r="AYQ323" s="810"/>
      <c r="AYR323" s="810"/>
      <c r="AYS323" s="810"/>
      <c r="AYT323" s="810"/>
      <c r="AYU323" s="810"/>
      <c r="AYV323" s="810"/>
      <c r="AYW323" s="810"/>
      <c r="AYX323" s="810"/>
      <c r="AYY323" s="810"/>
      <c r="AYZ323" s="810"/>
      <c r="AZA323" s="810"/>
      <c r="AZB323" s="810"/>
      <c r="AZC323" s="810"/>
      <c r="AZD323" s="810"/>
      <c r="AZE323" s="810"/>
      <c r="AZF323" s="810"/>
      <c r="AZG323" s="810"/>
      <c r="AZH323" s="810"/>
      <c r="AZI323" s="810"/>
      <c r="AZJ323" s="810"/>
      <c r="AZK323" s="810"/>
      <c r="AZL323" s="810"/>
      <c r="AZM323" s="810"/>
      <c r="AZN323" s="810"/>
      <c r="AZO323" s="810"/>
      <c r="AZP323" s="809"/>
      <c r="AZQ323" s="802"/>
      <c r="AZR323" s="802"/>
      <c r="AZS323" s="802"/>
    </row>
    <row r="324" spans="45:920 1123:1371" s="793" customFormat="1" ht="13.5">
      <c r="AS324" s="802"/>
      <c r="AT324" s="802"/>
      <c r="AU324" s="802"/>
      <c r="AV324" s="802"/>
      <c r="AW324" s="802"/>
      <c r="AX324" s="802"/>
      <c r="AY324" s="802"/>
      <c r="AZ324" s="802"/>
      <c r="BA324" s="802"/>
      <c r="BB324" s="802"/>
      <c r="BC324" s="802"/>
      <c r="BD324" s="802"/>
      <c r="BE324" s="802"/>
      <c r="BF324" s="802"/>
      <c r="BG324" s="802"/>
      <c r="BH324" s="802"/>
      <c r="BI324" s="802"/>
      <c r="BJ324" s="802"/>
      <c r="BK324" s="802"/>
      <c r="BL324" s="802"/>
      <c r="BM324" s="802"/>
      <c r="BN324" s="802"/>
      <c r="BO324" s="802"/>
      <c r="BP324" s="802"/>
      <c r="BQ324" s="802"/>
      <c r="BR324" s="802"/>
      <c r="BS324" s="802"/>
      <c r="BT324" s="802"/>
      <c r="BU324" s="802"/>
      <c r="BV324" s="802"/>
      <c r="BW324" s="802"/>
      <c r="BX324" s="802"/>
      <c r="BY324" s="802"/>
      <c r="BZ324" s="802"/>
      <c r="CA324" s="802"/>
      <c r="CB324" s="802"/>
      <c r="CC324" s="802"/>
      <c r="CD324" s="802"/>
      <c r="CE324" s="802"/>
      <c r="CF324" s="802"/>
      <c r="CG324" s="802"/>
      <c r="CH324" s="802"/>
      <c r="CI324" s="802"/>
      <c r="CJ324" s="802"/>
      <c r="CK324" s="802"/>
      <c r="CL324" s="802"/>
      <c r="CM324" s="802"/>
      <c r="CN324" s="802"/>
      <c r="CO324" s="802"/>
      <c r="CP324" s="802"/>
      <c r="CQ324" s="802"/>
      <c r="CR324" s="802"/>
      <c r="CS324" s="802"/>
      <c r="CT324" s="802"/>
      <c r="CU324" s="802"/>
      <c r="CV324" s="802"/>
      <c r="CW324" s="802"/>
      <c r="CX324" s="802"/>
      <c r="CY324" s="802"/>
      <c r="CZ324" s="802"/>
      <c r="DA324" s="802"/>
      <c r="DB324" s="802"/>
      <c r="DC324" s="802"/>
      <c r="DD324" s="802"/>
      <c r="DE324" s="802"/>
      <c r="DF324" s="802"/>
      <c r="DG324" s="802"/>
      <c r="DH324" s="802"/>
      <c r="DI324" s="802"/>
      <c r="DJ324" s="802"/>
      <c r="DK324" s="802"/>
      <c r="DL324" s="802"/>
      <c r="DM324" s="802"/>
      <c r="DN324" s="802"/>
      <c r="DO324" s="802"/>
      <c r="DP324" s="802"/>
      <c r="DQ324" s="802"/>
      <c r="DR324" s="802"/>
      <c r="DS324" s="802"/>
      <c r="DT324" s="802"/>
      <c r="DU324" s="802"/>
      <c r="DV324" s="802"/>
      <c r="DW324" s="802"/>
      <c r="DX324" s="802"/>
      <c r="DY324" s="802"/>
      <c r="DZ324" s="802"/>
      <c r="EA324" s="802"/>
      <c r="EB324" s="802"/>
      <c r="EC324" s="802"/>
      <c r="ED324" s="802"/>
      <c r="EE324" s="802"/>
      <c r="EF324" s="802"/>
      <c r="EG324" s="802"/>
      <c r="EH324" s="802"/>
      <c r="EI324" s="802"/>
      <c r="EJ324" s="802"/>
      <c r="EK324" s="802"/>
      <c r="EL324" s="802"/>
      <c r="EM324" s="802"/>
      <c r="EN324" s="802"/>
      <c r="EO324" s="802"/>
      <c r="EP324" s="802"/>
      <c r="EQ324" s="802"/>
      <c r="ER324" s="802"/>
      <c r="ES324" s="802"/>
      <c r="ET324" s="802"/>
      <c r="EU324" s="802"/>
      <c r="EV324" s="802"/>
      <c r="EW324" s="802"/>
      <c r="EX324" s="802"/>
      <c r="EY324" s="802"/>
      <c r="EZ324" s="802"/>
      <c r="FA324" s="802"/>
      <c r="FB324" s="802"/>
      <c r="FC324" s="802"/>
      <c r="FD324" s="802"/>
      <c r="FE324" s="802"/>
      <c r="FF324" s="802"/>
      <c r="FG324" s="802"/>
      <c r="FH324" s="802"/>
      <c r="FI324" s="802"/>
      <c r="FJ324" s="802"/>
      <c r="FK324" s="802"/>
      <c r="FL324" s="802"/>
      <c r="FM324" s="802"/>
      <c r="FN324" s="802"/>
      <c r="FO324" s="802"/>
      <c r="FP324" s="802"/>
      <c r="FQ324" s="802"/>
      <c r="FR324" s="802"/>
      <c r="FS324" s="802"/>
      <c r="FT324" s="802"/>
      <c r="FU324" s="802"/>
      <c r="FV324" s="802"/>
      <c r="FW324" s="802"/>
      <c r="FX324" s="802"/>
      <c r="FY324" s="802"/>
      <c r="FZ324" s="802"/>
      <c r="GA324" s="802"/>
      <c r="GB324" s="802"/>
      <c r="GC324" s="802"/>
      <c r="GD324" s="802"/>
      <c r="GE324" s="802"/>
      <c r="GF324" s="802"/>
      <c r="GG324" s="802"/>
      <c r="GH324" s="802"/>
      <c r="GI324" s="802"/>
      <c r="GJ324" s="802"/>
      <c r="GK324" s="802"/>
      <c r="GL324" s="802"/>
      <c r="GM324" s="802"/>
      <c r="GN324" s="802"/>
      <c r="GO324" s="802"/>
      <c r="GP324" s="802"/>
      <c r="GQ324" s="802"/>
      <c r="GR324" s="802"/>
      <c r="GS324" s="802"/>
      <c r="GT324" s="802"/>
      <c r="GU324" s="802"/>
      <c r="GV324" s="802"/>
      <c r="GW324" s="802"/>
      <c r="GX324" s="802"/>
      <c r="GY324" s="802"/>
      <c r="GZ324" s="802"/>
      <c r="HA324" s="802"/>
      <c r="HB324" s="802"/>
      <c r="HC324" s="802"/>
      <c r="HD324" s="802"/>
      <c r="HE324" s="802"/>
      <c r="HF324" s="802"/>
      <c r="HG324" s="802"/>
      <c r="HH324" s="802"/>
      <c r="HI324" s="802"/>
      <c r="HJ324" s="802"/>
      <c r="HK324" s="802"/>
      <c r="HL324" s="802"/>
      <c r="HM324" s="802"/>
      <c r="HN324" s="802"/>
      <c r="HO324" s="802"/>
      <c r="HP324" s="802"/>
      <c r="HQ324" s="802"/>
      <c r="HR324" s="802"/>
      <c r="HS324" s="802"/>
      <c r="HT324" s="802"/>
      <c r="HU324" s="802"/>
      <c r="HV324" s="802"/>
      <c r="HW324" s="802"/>
      <c r="HX324" s="802"/>
      <c r="HY324" s="802"/>
      <c r="HZ324" s="802"/>
      <c r="IA324" s="802"/>
      <c r="IB324" s="802"/>
      <c r="IC324" s="802"/>
      <c r="ID324" s="802"/>
      <c r="IE324" s="802"/>
      <c r="IF324" s="802"/>
      <c r="IG324" s="802"/>
      <c r="IH324" s="802"/>
      <c r="II324" s="802"/>
      <c r="IJ324" s="802"/>
      <c r="IK324" s="802"/>
      <c r="IL324" s="802"/>
      <c r="IM324" s="802"/>
      <c r="IN324" s="802"/>
      <c r="IO324" s="802"/>
      <c r="IP324" s="802"/>
      <c r="IQ324" s="802"/>
      <c r="IR324" s="802"/>
      <c r="IS324" s="802"/>
      <c r="IT324" s="802"/>
      <c r="IU324" s="802"/>
      <c r="IV324" s="802"/>
      <c r="IW324" s="802"/>
      <c r="IX324" s="802"/>
      <c r="IY324" s="802"/>
      <c r="IZ324" s="802"/>
      <c r="JA324" s="802"/>
      <c r="JB324" s="802"/>
      <c r="JC324" s="802"/>
      <c r="JD324" s="802"/>
      <c r="JE324" s="802"/>
      <c r="JF324" s="802"/>
      <c r="JG324" s="802"/>
      <c r="JH324" s="802"/>
      <c r="JI324" s="802"/>
      <c r="JJ324" s="802"/>
      <c r="JK324" s="802"/>
      <c r="JL324" s="802"/>
      <c r="JM324" s="802"/>
      <c r="JN324" s="802"/>
      <c r="JO324" s="802"/>
      <c r="JP324" s="802"/>
      <c r="JQ324" s="802"/>
      <c r="JR324" s="802"/>
      <c r="JS324" s="802"/>
      <c r="JT324" s="802"/>
      <c r="JU324" s="802"/>
      <c r="JV324" s="802"/>
      <c r="JW324" s="802"/>
      <c r="JX324" s="802"/>
      <c r="JY324" s="802"/>
      <c r="JZ324" s="802"/>
      <c r="KA324" s="802"/>
      <c r="KB324" s="802"/>
      <c r="KC324" s="802"/>
      <c r="KD324" s="802"/>
      <c r="KE324" s="802"/>
      <c r="KF324" s="802"/>
      <c r="KG324" s="802"/>
      <c r="KH324" s="802"/>
      <c r="KI324" s="802"/>
      <c r="KJ324" s="802"/>
      <c r="KK324" s="802"/>
      <c r="KL324" s="802"/>
      <c r="KM324" s="802"/>
      <c r="KN324" s="802"/>
      <c r="KO324" s="802"/>
      <c r="KP324" s="802"/>
      <c r="KQ324" s="802"/>
      <c r="KR324" s="802"/>
      <c r="KS324" s="802"/>
      <c r="KT324" s="802"/>
      <c r="KU324" s="802"/>
      <c r="KV324" s="802"/>
      <c r="KW324" s="802"/>
      <c r="KX324" s="802"/>
      <c r="KY324" s="802"/>
      <c r="KZ324" s="802"/>
      <c r="LA324" s="802"/>
      <c r="LB324" s="802"/>
      <c r="LC324" s="802"/>
      <c r="LD324" s="802"/>
      <c r="LE324" s="802"/>
      <c r="LF324" s="802"/>
      <c r="LG324" s="802"/>
      <c r="LH324" s="802"/>
      <c r="LI324" s="802"/>
      <c r="LJ324" s="802"/>
      <c r="LK324" s="802"/>
      <c r="LL324" s="802"/>
      <c r="LM324" s="802"/>
      <c r="LN324" s="802"/>
      <c r="LO324" s="802"/>
      <c r="LP324" s="802"/>
      <c r="LQ324" s="802"/>
      <c r="LR324" s="802"/>
      <c r="LS324" s="802"/>
      <c r="LT324" s="802"/>
      <c r="LU324" s="802"/>
      <c r="LV324" s="802"/>
      <c r="LW324" s="802"/>
      <c r="LX324" s="802"/>
      <c r="LY324" s="802"/>
      <c r="LZ324" s="802"/>
      <c r="MA324" s="802"/>
      <c r="MB324" s="802"/>
      <c r="MC324" s="802"/>
      <c r="MD324" s="802"/>
      <c r="ME324" s="802"/>
      <c r="MF324" s="802"/>
      <c r="MG324" s="802"/>
      <c r="MH324" s="802"/>
      <c r="MI324" s="802"/>
      <c r="MJ324" s="802"/>
      <c r="MK324" s="802"/>
      <c r="ML324" s="802"/>
      <c r="MM324" s="802"/>
      <c r="MN324" s="802"/>
      <c r="MO324" s="802"/>
      <c r="MP324" s="802"/>
      <c r="MQ324" s="802"/>
      <c r="MR324" s="802"/>
      <c r="MS324" s="802"/>
      <c r="MT324" s="802"/>
      <c r="MU324" s="802"/>
      <c r="MV324" s="802"/>
      <c r="MW324" s="802"/>
      <c r="MX324" s="802"/>
      <c r="MY324" s="802"/>
      <c r="MZ324" s="802"/>
      <c r="NA324" s="802"/>
      <c r="NB324" s="802"/>
      <c r="NC324" s="802"/>
      <c r="ND324" s="802"/>
      <c r="NE324" s="802"/>
      <c r="NF324" s="802"/>
      <c r="NG324" s="802"/>
      <c r="NH324" s="802"/>
      <c r="NI324" s="802"/>
      <c r="NJ324" s="802"/>
      <c r="NK324" s="802"/>
      <c r="NL324" s="802"/>
      <c r="NM324" s="802"/>
      <c r="NN324" s="802"/>
      <c r="NO324" s="802"/>
      <c r="NP324" s="802"/>
      <c r="NQ324" s="802"/>
      <c r="NR324" s="802"/>
      <c r="NS324" s="802"/>
      <c r="NT324" s="802"/>
      <c r="NU324" s="802"/>
      <c r="NV324" s="802"/>
      <c r="NW324" s="802"/>
      <c r="NX324" s="802"/>
      <c r="NY324" s="802"/>
      <c r="NZ324" s="802"/>
      <c r="OA324" s="802"/>
      <c r="OB324" s="802"/>
      <c r="OC324" s="802"/>
      <c r="OD324" s="802"/>
      <c r="OE324" s="802"/>
      <c r="OF324" s="802"/>
      <c r="OG324" s="802"/>
      <c r="OH324" s="802"/>
      <c r="OI324" s="802"/>
      <c r="OJ324" s="802"/>
      <c r="OK324" s="802"/>
      <c r="OL324" s="802"/>
      <c r="OM324" s="802"/>
      <c r="ON324" s="802"/>
      <c r="OO324" s="802"/>
      <c r="OP324" s="802"/>
      <c r="OQ324" s="802"/>
      <c r="OR324" s="802"/>
      <c r="OS324" s="802"/>
      <c r="OT324" s="802"/>
      <c r="OU324" s="802"/>
      <c r="OV324" s="802"/>
      <c r="OW324" s="802"/>
      <c r="OX324" s="802"/>
      <c r="OY324" s="802"/>
      <c r="OZ324" s="802"/>
      <c r="PA324" s="802"/>
      <c r="PB324" s="802"/>
      <c r="PC324" s="802"/>
      <c r="PD324" s="802"/>
      <c r="PE324" s="802"/>
      <c r="PF324" s="802"/>
      <c r="PG324" s="802"/>
      <c r="PH324" s="802"/>
      <c r="PI324" s="802"/>
      <c r="PJ324" s="802"/>
      <c r="PK324" s="802"/>
      <c r="PL324" s="802"/>
      <c r="PM324" s="802"/>
      <c r="PN324" s="802"/>
      <c r="PO324" s="802"/>
      <c r="PP324" s="802"/>
      <c r="PQ324" s="802"/>
      <c r="PR324" s="802"/>
      <c r="PS324" s="802"/>
      <c r="PT324" s="802"/>
      <c r="PU324" s="802"/>
      <c r="PV324" s="802"/>
      <c r="PW324" s="802"/>
      <c r="PX324" s="802"/>
      <c r="PY324" s="802"/>
      <c r="PZ324" s="802"/>
      <c r="QA324" s="802"/>
      <c r="QB324" s="802"/>
      <c r="QC324" s="802"/>
      <c r="QD324" s="802"/>
      <c r="QE324" s="802"/>
      <c r="QF324" s="802"/>
      <c r="QG324" s="802"/>
      <c r="QH324" s="802"/>
      <c r="QI324" s="802"/>
      <c r="QJ324" s="802"/>
      <c r="QK324" s="802"/>
      <c r="QL324" s="802"/>
      <c r="QM324" s="802"/>
      <c r="QN324" s="802"/>
      <c r="QO324" s="802"/>
      <c r="QP324" s="802"/>
      <c r="QQ324" s="802"/>
      <c r="QR324" s="802"/>
      <c r="QS324" s="802"/>
      <c r="QT324" s="802"/>
      <c r="QU324" s="802"/>
      <c r="QV324" s="802"/>
      <c r="QW324" s="802"/>
      <c r="QX324" s="802"/>
      <c r="QY324" s="802"/>
      <c r="QZ324" s="802"/>
      <c r="RA324" s="802"/>
      <c r="RB324" s="802"/>
      <c r="RC324" s="802"/>
      <c r="RD324" s="802"/>
      <c r="RE324" s="802"/>
      <c r="RF324" s="802"/>
      <c r="RG324" s="802"/>
      <c r="RH324" s="802"/>
      <c r="RI324" s="802"/>
      <c r="RJ324" s="802"/>
      <c r="RK324" s="802"/>
      <c r="RL324" s="802"/>
      <c r="RM324" s="802"/>
      <c r="RN324" s="802"/>
      <c r="RO324" s="802"/>
      <c r="RP324" s="802"/>
      <c r="RQ324" s="802"/>
      <c r="RR324" s="802"/>
      <c r="RS324" s="802"/>
      <c r="RT324" s="802"/>
      <c r="RU324" s="802"/>
      <c r="RV324" s="802"/>
      <c r="RW324" s="802"/>
      <c r="RX324" s="802"/>
      <c r="RY324" s="802"/>
      <c r="RZ324" s="802"/>
      <c r="SA324" s="802"/>
      <c r="SB324" s="802"/>
      <c r="SC324" s="802"/>
      <c r="SD324" s="802"/>
      <c r="SE324" s="802"/>
      <c r="SF324" s="802"/>
      <c r="SG324" s="802"/>
      <c r="SH324" s="802"/>
      <c r="SI324" s="802"/>
      <c r="SJ324" s="802"/>
      <c r="SK324" s="802"/>
      <c r="SL324" s="802"/>
      <c r="SM324" s="802"/>
      <c r="SN324" s="802"/>
      <c r="SO324" s="802"/>
      <c r="SP324" s="802"/>
      <c r="SQ324" s="802"/>
      <c r="SR324" s="802"/>
      <c r="SS324" s="802"/>
      <c r="ST324" s="802"/>
      <c r="SU324" s="802"/>
      <c r="SV324" s="802"/>
      <c r="SW324" s="802"/>
      <c r="SX324" s="802"/>
      <c r="SY324" s="802"/>
      <c r="SZ324" s="802"/>
      <c r="TA324" s="802"/>
      <c r="TB324" s="802"/>
      <c r="TC324" s="802"/>
      <c r="TD324" s="802"/>
      <c r="TE324" s="802"/>
      <c r="TF324" s="802"/>
      <c r="TG324" s="802"/>
      <c r="TH324" s="802"/>
      <c r="TI324" s="802"/>
      <c r="TJ324" s="802"/>
      <c r="TK324" s="802"/>
      <c r="TL324" s="802"/>
      <c r="TM324" s="802"/>
      <c r="TN324" s="802"/>
      <c r="TO324" s="802"/>
      <c r="TP324" s="802"/>
      <c r="TQ324" s="802"/>
      <c r="TR324" s="802"/>
      <c r="TS324" s="802"/>
      <c r="TT324" s="802"/>
      <c r="TU324" s="802"/>
      <c r="TV324" s="802"/>
      <c r="TW324" s="802"/>
      <c r="TX324" s="802"/>
      <c r="TY324" s="802"/>
      <c r="TZ324" s="802"/>
      <c r="UA324" s="802"/>
      <c r="UB324" s="802"/>
      <c r="UC324" s="802"/>
      <c r="UD324" s="802"/>
      <c r="UE324" s="802"/>
      <c r="UF324" s="802"/>
      <c r="UG324" s="802"/>
      <c r="UH324" s="802"/>
      <c r="UI324" s="802"/>
      <c r="UJ324" s="802"/>
      <c r="UK324" s="802"/>
      <c r="UL324" s="802"/>
      <c r="UM324" s="802"/>
      <c r="UN324" s="802"/>
      <c r="UO324" s="802"/>
      <c r="UP324" s="802"/>
      <c r="UQ324" s="802"/>
      <c r="UR324" s="802"/>
      <c r="US324" s="802"/>
      <c r="UT324" s="802"/>
      <c r="UU324" s="802"/>
      <c r="UV324" s="802"/>
      <c r="UW324" s="802"/>
      <c r="UX324" s="802"/>
      <c r="UY324" s="802"/>
      <c r="UZ324" s="802"/>
      <c r="VA324" s="802"/>
      <c r="VB324" s="802"/>
      <c r="VC324" s="802"/>
      <c r="VD324" s="802"/>
      <c r="VE324" s="802"/>
      <c r="VF324" s="802"/>
      <c r="VG324" s="802"/>
      <c r="VH324" s="802"/>
      <c r="VI324" s="802"/>
      <c r="VJ324" s="802"/>
      <c r="VK324" s="802"/>
      <c r="VL324" s="802"/>
      <c r="VM324" s="802"/>
      <c r="VN324" s="802"/>
      <c r="VO324" s="802"/>
      <c r="VP324" s="802"/>
      <c r="VQ324" s="802"/>
      <c r="VR324" s="802"/>
      <c r="VS324" s="802"/>
      <c r="VT324" s="802"/>
      <c r="VU324" s="802"/>
      <c r="VV324" s="802"/>
      <c r="VW324" s="802"/>
      <c r="VX324" s="802"/>
      <c r="VY324" s="802"/>
      <c r="VZ324" s="802"/>
      <c r="WA324" s="802"/>
      <c r="WB324" s="802"/>
      <c r="WC324" s="802"/>
      <c r="WD324" s="802"/>
      <c r="WE324" s="802"/>
      <c r="WF324" s="802"/>
      <c r="WG324" s="802"/>
      <c r="WH324" s="802"/>
      <c r="WI324" s="802"/>
      <c r="WJ324" s="802"/>
      <c r="WK324" s="802"/>
      <c r="WL324" s="802"/>
      <c r="WM324" s="802"/>
      <c r="WN324" s="802"/>
      <c r="WO324" s="802"/>
      <c r="WP324" s="802"/>
      <c r="WQ324" s="802"/>
      <c r="WR324" s="802"/>
      <c r="WS324" s="802"/>
      <c r="WT324" s="802"/>
      <c r="WU324" s="802"/>
      <c r="WV324" s="802"/>
      <c r="WW324" s="802"/>
      <c r="WX324" s="802"/>
      <c r="WY324" s="802"/>
      <c r="WZ324" s="802"/>
      <c r="XA324" s="802"/>
      <c r="XB324" s="802"/>
      <c r="XC324" s="802"/>
      <c r="XD324" s="802"/>
      <c r="XE324" s="802"/>
      <c r="XF324" s="802"/>
      <c r="XG324" s="802"/>
      <c r="XH324" s="802"/>
      <c r="XI324" s="802"/>
      <c r="XJ324" s="802"/>
      <c r="XK324" s="802"/>
      <c r="XL324" s="802"/>
      <c r="XM324" s="802"/>
      <c r="XN324" s="802"/>
      <c r="XO324" s="802"/>
      <c r="XP324" s="802"/>
      <c r="XQ324" s="802"/>
      <c r="XR324" s="802"/>
      <c r="XS324" s="802"/>
      <c r="XT324" s="802"/>
      <c r="XU324" s="802"/>
      <c r="XV324" s="802"/>
      <c r="XW324" s="802"/>
      <c r="XX324" s="802"/>
      <c r="XY324" s="802"/>
      <c r="XZ324" s="802"/>
      <c r="YA324" s="802"/>
      <c r="YB324" s="802"/>
      <c r="YC324" s="802"/>
      <c r="YD324" s="802"/>
      <c r="YE324" s="802"/>
      <c r="YF324" s="802"/>
      <c r="YG324" s="802"/>
      <c r="YH324" s="802"/>
      <c r="YI324" s="802"/>
      <c r="YJ324" s="802"/>
      <c r="YK324" s="802"/>
      <c r="YL324" s="802"/>
      <c r="YM324" s="802"/>
      <c r="YN324" s="802"/>
      <c r="YO324" s="802"/>
      <c r="YP324" s="802"/>
      <c r="YQ324" s="802"/>
      <c r="YR324" s="802"/>
      <c r="YS324" s="802"/>
      <c r="YT324" s="802"/>
      <c r="YU324" s="802"/>
      <c r="YV324" s="802"/>
      <c r="YW324" s="802"/>
      <c r="YX324" s="802"/>
      <c r="YY324" s="802"/>
      <c r="YZ324" s="802"/>
      <c r="ZA324" s="802"/>
      <c r="ZB324" s="802"/>
      <c r="ZC324" s="802"/>
      <c r="ZD324" s="802"/>
      <c r="ZE324" s="802"/>
      <c r="ZF324" s="802"/>
      <c r="ZG324" s="802"/>
      <c r="ZH324" s="802"/>
      <c r="ZI324" s="802"/>
      <c r="ZJ324" s="802"/>
      <c r="ZK324" s="802"/>
      <c r="ZL324" s="802"/>
      <c r="ZM324" s="802"/>
      <c r="ZN324" s="802"/>
      <c r="ZO324" s="802"/>
      <c r="ZP324" s="802"/>
      <c r="ZQ324" s="802"/>
      <c r="ZR324" s="802"/>
      <c r="ZS324" s="802"/>
      <c r="ZT324" s="802"/>
      <c r="ZU324" s="802"/>
      <c r="ZV324" s="802"/>
      <c r="ZW324" s="802"/>
      <c r="ZX324" s="802"/>
      <c r="ZY324" s="802"/>
      <c r="ZZ324" s="802"/>
      <c r="AAA324" s="802"/>
      <c r="AAB324" s="802"/>
      <c r="AAC324" s="802"/>
      <c r="AAD324" s="802"/>
      <c r="AAE324" s="802"/>
      <c r="AAF324" s="802"/>
      <c r="AAG324" s="802"/>
      <c r="AAH324" s="802"/>
      <c r="AAI324" s="802"/>
      <c r="AAJ324" s="802"/>
      <c r="AAK324" s="802"/>
      <c r="AAL324" s="802"/>
      <c r="AAM324" s="802"/>
      <c r="AAN324" s="802"/>
      <c r="AAO324" s="802"/>
      <c r="AAP324" s="802"/>
      <c r="AAQ324" s="802"/>
      <c r="AAR324" s="802"/>
      <c r="AAS324" s="802"/>
      <c r="AAT324" s="802"/>
      <c r="AAU324" s="802"/>
      <c r="AAV324" s="802"/>
      <c r="AAW324" s="802"/>
      <c r="AAX324" s="802"/>
      <c r="AAY324" s="802"/>
      <c r="AAZ324" s="802"/>
      <c r="ABA324" s="802"/>
      <c r="ABB324" s="802"/>
      <c r="ABC324" s="802"/>
      <c r="ABD324" s="802"/>
      <c r="ABE324" s="802"/>
      <c r="ABF324" s="802"/>
      <c r="ABG324" s="802"/>
      <c r="ABH324" s="802"/>
      <c r="ABI324" s="802"/>
      <c r="ABJ324" s="802"/>
      <c r="ABK324" s="802"/>
      <c r="ABL324" s="802"/>
      <c r="ABM324" s="802"/>
      <c r="ABN324" s="802"/>
      <c r="ABO324" s="802"/>
      <c r="ABP324" s="802"/>
      <c r="ABQ324" s="802"/>
      <c r="ABR324" s="802"/>
      <c r="ABS324" s="802"/>
      <c r="ABT324" s="802"/>
      <c r="ABU324" s="802"/>
      <c r="ABV324" s="802"/>
      <c r="ABW324" s="802"/>
      <c r="ABX324" s="802"/>
      <c r="ABY324" s="802"/>
      <c r="ABZ324" s="802"/>
      <c r="ACA324" s="802"/>
      <c r="ACB324" s="802"/>
      <c r="ACC324" s="802"/>
      <c r="ACD324" s="802"/>
      <c r="ACE324" s="802"/>
      <c r="ACF324" s="802"/>
      <c r="ACG324" s="802"/>
      <c r="ACH324" s="802"/>
      <c r="ACI324" s="802"/>
      <c r="ACJ324" s="802"/>
      <c r="ACK324" s="802"/>
      <c r="ACL324" s="802"/>
      <c r="ACM324" s="802"/>
      <c r="ACN324" s="802"/>
      <c r="ACO324" s="802"/>
      <c r="ACP324" s="802"/>
      <c r="ACQ324" s="802"/>
      <c r="ACR324" s="802"/>
      <c r="ACS324" s="802"/>
      <c r="ACT324" s="802"/>
      <c r="ACU324" s="802"/>
      <c r="ACV324" s="802"/>
      <c r="ACW324" s="802"/>
      <c r="ACX324" s="802"/>
      <c r="ACY324" s="802"/>
      <c r="ACZ324" s="802"/>
      <c r="ADA324" s="802"/>
      <c r="ADB324" s="802"/>
      <c r="ADC324" s="802"/>
      <c r="ADD324" s="802"/>
      <c r="ADE324" s="802"/>
      <c r="ADF324" s="802"/>
      <c r="ADG324" s="802"/>
      <c r="ADH324" s="802"/>
      <c r="ADI324" s="802"/>
      <c r="ADJ324" s="802"/>
      <c r="ADK324" s="802"/>
      <c r="ADL324" s="802"/>
      <c r="ADM324" s="802"/>
      <c r="ADN324" s="802"/>
      <c r="ADO324" s="802"/>
      <c r="ADP324" s="802"/>
      <c r="ADQ324" s="802"/>
      <c r="ADR324" s="802"/>
      <c r="ADS324" s="802"/>
      <c r="ADT324" s="802"/>
      <c r="ADU324" s="802"/>
      <c r="ADV324" s="802"/>
      <c r="ADW324" s="802"/>
      <c r="ADX324" s="802"/>
      <c r="ADY324" s="802"/>
      <c r="ADZ324" s="802"/>
      <c r="AEA324" s="802"/>
      <c r="AEB324" s="802"/>
      <c r="AEC324" s="802"/>
      <c r="AED324" s="802"/>
      <c r="AEE324" s="802"/>
      <c r="AEF324" s="802"/>
      <c r="AEG324" s="802"/>
      <c r="AEH324" s="802"/>
      <c r="AEI324" s="802"/>
      <c r="AEJ324" s="802"/>
      <c r="AEK324" s="802"/>
      <c r="AEL324" s="802"/>
      <c r="AEM324" s="802"/>
      <c r="AEN324" s="802"/>
      <c r="AEO324" s="802"/>
      <c r="AEP324" s="802"/>
      <c r="AEQ324" s="802"/>
      <c r="AER324" s="802"/>
      <c r="AES324" s="802"/>
      <c r="AET324" s="802"/>
      <c r="AEU324" s="802"/>
      <c r="AEV324" s="802"/>
      <c r="AEW324" s="802"/>
      <c r="AEX324" s="802"/>
      <c r="AEY324" s="802"/>
      <c r="AEZ324" s="802"/>
      <c r="AFA324" s="802"/>
      <c r="AFB324" s="802"/>
      <c r="AFC324" s="802"/>
      <c r="AFD324" s="802"/>
      <c r="AFE324" s="802"/>
      <c r="AFF324" s="802"/>
      <c r="AFG324" s="802"/>
      <c r="AFH324" s="802"/>
      <c r="AFI324" s="802"/>
      <c r="AFJ324" s="802"/>
      <c r="AFK324" s="802"/>
      <c r="AFL324" s="802"/>
      <c r="AFM324" s="802"/>
      <c r="AFN324" s="802"/>
      <c r="AFO324" s="802"/>
      <c r="AFP324" s="802"/>
      <c r="AFQ324" s="802"/>
      <c r="AFR324" s="802"/>
      <c r="AFS324" s="802"/>
      <c r="AFT324" s="802"/>
      <c r="AFU324" s="802"/>
      <c r="AFV324" s="802"/>
      <c r="AFW324" s="802"/>
      <c r="AFX324" s="802"/>
      <c r="AFY324" s="802"/>
      <c r="AFZ324" s="802"/>
      <c r="AGA324" s="802"/>
      <c r="AGB324" s="802"/>
      <c r="AGC324" s="802"/>
      <c r="AGD324" s="802"/>
      <c r="AGE324" s="802"/>
      <c r="AGF324" s="802"/>
      <c r="AGG324" s="802"/>
      <c r="AGH324" s="802"/>
      <c r="AGI324" s="802"/>
      <c r="AGJ324" s="802"/>
      <c r="AGK324" s="802"/>
      <c r="AGL324" s="802"/>
      <c r="AGM324" s="802"/>
      <c r="AGN324" s="802"/>
      <c r="AGO324" s="802"/>
      <c r="AGP324" s="802"/>
      <c r="AGQ324" s="802"/>
      <c r="AGR324" s="802"/>
      <c r="AGS324" s="802"/>
      <c r="AGT324" s="802"/>
      <c r="AGU324" s="802"/>
      <c r="AGV324" s="802"/>
      <c r="AGW324" s="802"/>
      <c r="AGX324" s="802"/>
      <c r="AGY324" s="802"/>
      <c r="AGZ324" s="802"/>
      <c r="AHA324" s="802"/>
      <c r="AHB324" s="802"/>
      <c r="AHC324" s="802"/>
      <c r="AHD324" s="802"/>
      <c r="AHE324" s="802"/>
      <c r="AHF324" s="802"/>
      <c r="AHG324" s="802"/>
      <c r="AHH324" s="802"/>
      <c r="AHI324" s="802"/>
      <c r="AHJ324" s="802"/>
      <c r="AHK324" s="802"/>
      <c r="AHL324" s="802"/>
      <c r="AHM324" s="802"/>
      <c r="AHN324" s="802"/>
      <c r="AHO324" s="802"/>
      <c r="AHP324" s="802"/>
      <c r="AHQ324" s="802"/>
      <c r="AHR324" s="802"/>
      <c r="AHS324" s="802"/>
      <c r="AHT324" s="802"/>
      <c r="AHU324" s="802"/>
      <c r="AHV324" s="802"/>
      <c r="AHW324" s="802"/>
      <c r="AHX324" s="802"/>
      <c r="AHY324" s="802"/>
      <c r="AHZ324" s="802"/>
      <c r="AIA324" s="802"/>
      <c r="AIB324" s="802"/>
      <c r="AIC324" s="802"/>
      <c r="AID324" s="802"/>
      <c r="AIE324" s="802"/>
      <c r="AIF324" s="802"/>
      <c r="AIG324" s="802"/>
      <c r="AIH324" s="802"/>
      <c r="AII324" s="802"/>
      <c r="AIJ324" s="802"/>
      <c r="AQE324" s="802"/>
      <c r="AQF324" s="802"/>
      <c r="AQG324" s="802"/>
      <c r="AQH324" s="802"/>
      <c r="AQI324" s="802"/>
      <c r="AQJ324" s="802"/>
      <c r="AQK324" s="802"/>
      <c r="AQL324" s="802"/>
      <c r="AQM324" s="802"/>
      <c r="AQN324" s="802"/>
      <c r="AQO324" s="802"/>
      <c r="AQP324" s="802"/>
      <c r="AQQ324" s="802"/>
      <c r="AQR324" s="802"/>
      <c r="AQS324" s="802"/>
      <c r="AQT324" s="802"/>
      <c r="AQU324" s="802"/>
      <c r="AQV324" s="802"/>
      <c r="AQW324" s="802"/>
      <c r="AQX324" s="802"/>
      <c r="AQY324" s="802"/>
      <c r="AQZ324" s="802"/>
      <c r="ARA324" s="802"/>
      <c r="ARB324" s="802"/>
      <c r="ARC324" s="802"/>
      <c r="ARD324" s="802"/>
      <c r="ARE324" s="802"/>
      <c r="ARF324" s="802"/>
      <c r="ARG324" s="802"/>
      <c r="ARH324" s="802"/>
      <c r="ARI324" s="802"/>
      <c r="ARJ324" s="802"/>
      <c r="ARK324" s="802"/>
      <c r="ARL324" s="802"/>
      <c r="ARM324" s="802"/>
      <c r="ARN324" s="802"/>
      <c r="ARO324" s="802"/>
      <c r="ARP324" s="802"/>
      <c r="ARQ324" s="802"/>
      <c r="ARR324" s="802"/>
      <c r="ARS324" s="802"/>
      <c r="ART324" s="802"/>
      <c r="ARU324" s="802"/>
      <c r="ARV324" s="802"/>
      <c r="ARW324" s="802"/>
      <c r="ARX324" s="802"/>
      <c r="ARY324" s="802"/>
      <c r="ARZ324" s="802"/>
      <c r="ASA324" s="802"/>
      <c r="ASB324" s="802"/>
      <c r="ASC324" s="802"/>
      <c r="ASD324" s="802"/>
      <c r="ASE324" s="802"/>
      <c r="ASF324" s="802"/>
      <c r="ASG324" s="802"/>
      <c r="ASH324" s="802"/>
      <c r="ASI324" s="802"/>
      <c r="ASJ324" s="802"/>
      <c r="ASK324" s="802"/>
      <c r="ASL324" s="802"/>
      <c r="ATP324" s="802"/>
      <c r="ATQ324" s="802"/>
      <c r="ATR324" s="802"/>
      <c r="ATS324" s="802"/>
      <c r="ATT324" s="802"/>
      <c r="ATU324" s="802"/>
      <c r="ATV324" s="802"/>
      <c r="ATW324" s="802"/>
      <c r="ATX324" s="802"/>
      <c r="ATY324" s="802"/>
      <c r="ATZ324" s="802"/>
      <c r="AUA324" s="802"/>
      <c r="AUB324" s="802"/>
      <c r="AUC324" s="802"/>
      <c r="AUD324" s="802"/>
      <c r="AUE324" s="802"/>
      <c r="AUF324" s="802"/>
      <c r="AUG324" s="802"/>
      <c r="AUH324" s="802"/>
      <c r="AUI324" s="802"/>
      <c r="AUJ324" s="802"/>
      <c r="AUK324" s="802"/>
      <c r="AUL324" s="802"/>
      <c r="AUM324" s="802"/>
      <c r="AUN324" s="802"/>
      <c r="AUO324" s="802"/>
      <c r="AUP324" s="801"/>
      <c r="AUQ324" s="802"/>
      <c r="AUR324" s="801"/>
      <c r="AUS324" s="802"/>
      <c r="AUT324" s="801"/>
      <c r="AUU324" s="802"/>
      <c r="AUV324" s="802"/>
      <c r="AUW324" s="802"/>
      <c r="AUX324" s="802"/>
      <c r="AUY324" s="802"/>
      <c r="AUZ324" s="802"/>
      <c r="AVA324" s="802"/>
      <c r="AVB324" s="802"/>
      <c r="AVC324" s="802"/>
      <c r="AVD324" s="802"/>
      <c r="AVE324" s="802"/>
      <c r="AVF324" s="802"/>
      <c r="AVG324" s="802"/>
      <c r="AVH324" s="802"/>
      <c r="AVI324" s="802"/>
      <c r="AVJ324" s="808"/>
      <c r="AVK324" s="808"/>
      <c r="AVL324" s="808"/>
      <c r="AVM324" s="808"/>
      <c r="AVN324" s="808"/>
      <c r="AVO324" s="808"/>
      <c r="AVP324" s="808"/>
      <c r="AVQ324" s="808"/>
      <c r="AVR324" s="808"/>
      <c r="AVS324" s="808"/>
      <c r="AVT324" s="808"/>
      <c r="AVU324" s="809"/>
      <c r="AVV324" s="809"/>
      <c r="AVW324" s="809"/>
      <c r="AVX324" s="809"/>
      <c r="AVY324" s="809"/>
      <c r="AVZ324" s="809"/>
      <c r="AWA324" s="809"/>
      <c r="AWB324" s="809"/>
      <c r="AWC324" s="809"/>
      <c r="AWD324" s="809"/>
      <c r="AWE324" s="809"/>
      <c r="AWF324" s="809"/>
      <c r="AWG324" s="809"/>
      <c r="AWH324" s="809"/>
      <c r="AWI324" s="809"/>
      <c r="AWJ324" s="809"/>
      <c r="AWK324" s="809"/>
      <c r="AWL324" s="809"/>
      <c r="AWM324" s="809"/>
      <c r="AWN324" s="809"/>
      <c r="AWO324" s="809"/>
      <c r="AWP324" s="809"/>
      <c r="AWQ324" s="809"/>
      <c r="AWR324" s="808"/>
      <c r="AWS324" s="761"/>
      <c r="AWT324" s="808"/>
      <c r="AWU324" s="809"/>
      <c r="AWV324" s="809"/>
      <c r="AWW324" s="809"/>
      <c r="AWX324" s="809"/>
      <c r="AWY324" s="809"/>
      <c r="AWZ324" s="809"/>
      <c r="AXA324" s="809"/>
      <c r="AXB324" s="809"/>
      <c r="AXC324" s="809"/>
      <c r="AXD324" s="809"/>
      <c r="AXE324" s="809"/>
      <c r="AXF324" s="809"/>
      <c r="AXG324" s="809"/>
      <c r="AXH324" s="809"/>
      <c r="AXI324" s="809"/>
      <c r="AXJ324" s="809"/>
      <c r="AXK324" s="809"/>
      <c r="AXL324" s="809"/>
      <c r="AXM324" s="809"/>
      <c r="AXN324" s="809"/>
      <c r="AXO324" s="809"/>
      <c r="AXP324" s="809"/>
      <c r="AXQ324" s="809"/>
      <c r="AXR324" s="809"/>
      <c r="AXS324" s="809"/>
      <c r="AXT324" s="809"/>
      <c r="AXU324" s="809"/>
      <c r="AXV324" s="809"/>
      <c r="AXW324" s="809"/>
      <c r="AXX324" s="809"/>
      <c r="AXY324" s="809"/>
      <c r="AXZ324" s="809"/>
      <c r="AYA324" s="809"/>
      <c r="AYB324" s="809"/>
      <c r="AYC324" s="809"/>
      <c r="AYD324" s="808"/>
      <c r="AYE324" s="808"/>
      <c r="AYF324" s="809"/>
      <c r="AYG324" s="808"/>
      <c r="AYH324" s="810"/>
      <c r="AYI324" s="810"/>
      <c r="AYJ324" s="810"/>
      <c r="AYK324" s="810"/>
      <c r="AYL324" s="810"/>
      <c r="AYM324" s="810"/>
      <c r="AYN324" s="810"/>
      <c r="AYO324" s="810"/>
      <c r="AYP324" s="810"/>
      <c r="AYQ324" s="810"/>
      <c r="AYR324" s="810"/>
      <c r="AYS324" s="810"/>
      <c r="AYT324" s="810"/>
      <c r="AYU324" s="810"/>
      <c r="AYV324" s="810"/>
      <c r="AYW324" s="810"/>
      <c r="AYX324" s="810"/>
      <c r="AYY324" s="810"/>
      <c r="AYZ324" s="810"/>
      <c r="AZA324" s="810"/>
      <c r="AZB324" s="810"/>
      <c r="AZC324" s="810"/>
      <c r="AZD324" s="810"/>
      <c r="AZE324" s="810"/>
      <c r="AZF324" s="810"/>
      <c r="AZG324" s="810"/>
      <c r="AZH324" s="810"/>
      <c r="AZI324" s="810"/>
      <c r="AZJ324" s="810"/>
      <c r="AZK324" s="810"/>
      <c r="AZL324" s="810"/>
      <c r="AZM324" s="810"/>
      <c r="AZN324" s="810"/>
      <c r="AZO324" s="810"/>
      <c r="AZP324" s="809"/>
      <c r="AZQ324" s="802"/>
      <c r="AZR324" s="802"/>
      <c r="AZS324" s="802"/>
    </row>
    <row r="325" spans="45:920 1123:1371" s="793" customFormat="1" ht="13.5">
      <c r="AS325" s="802"/>
      <c r="AT325" s="802"/>
      <c r="AU325" s="802"/>
      <c r="AV325" s="802"/>
      <c r="AW325" s="802"/>
      <c r="AX325" s="802"/>
      <c r="AY325" s="802"/>
      <c r="AZ325" s="802"/>
      <c r="BA325" s="802"/>
      <c r="BB325" s="802"/>
      <c r="BC325" s="802"/>
      <c r="BD325" s="802"/>
      <c r="BE325" s="802"/>
      <c r="BF325" s="802"/>
      <c r="BG325" s="802"/>
      <c r="BH325" s="802"/>
      <c r="BI325" s="802"/>
      <c r="BJ325" s="802"/>
      <c r="BK325" s="802"/>
      <c r="BL325" s="802"/>
      <c r="BM325" s="802"/>
      <c r="BN325" s="802"/>
      <c r="BO325" s="802"/>
      <c r="BP325" s="802"/>
      <c r="BQ325" s="802"/>
      <c r="BR325" s="802"/>
      <c r="BS325" s="802"/>
      <c r="BT325" s="802"/>
      <c r="BU325" s="802"/>
      <c r="BV325" s="802"/>
      <c r="BW325" s="802"/>
      <c r="BX325" s="802"/>
      <c r="BY325" s="802"/>
      <c r="BZ325" s="802"/>
      <c r="CA325" s="802"/>
      <c r="CB325" s="802"/>
      <c r="CC325" s="802"/>
      <c r="CD325" s="802"/>
      <c r="CE325" s="802"/>
      <c r="CF325" s="802"/>
      <c r="CG325" s="802"/>
      <c r="CH325" s="802"/>
      <c r="CI325" s="802"/>
      <c r="CJ325" s="802"/>
      <c r="CK325" s="802"/>
      <c r="CL325" s="802"/>
      <c r="CM325" s="802"/>
      <c r="CN325" s="802"/>
      <c r="CO325" s="802"/>
      <c r="CP325" s="802"/>
      <c r="CQ325" s="802"/>
      <c r="CR325" s="802"/>
      <c r="CS325" s="802"/>
      <c r="CT325" s="802"/>
      <c r="CU325" s="802"/>
      <c r="CV325" s="802"/>
      <c r="CW325" s="802"/>
      <c r="CX325" s="802"/>
      <c r="CY325" s="802"/>
      <c r="CZ325" s="802"/>
      <c r="DA325" s="802"/>
      <c r="DB325" s="802"/>
      <c r="DC325" s="802"/>
      <c r="DD325" s="802"/>
      <c r="DE325" s="802"/>
      <c r="DF325" s="802"/>
      <c r="DG325" s="802"/>
      <c r="DH325" s="802"/>
      <c r="DI325" s="802"/>
      <c r="DJ325" s="802"/>
      <c r="DK325" s="802"/>
      <c r="DL325" s="802"/>
      <c r="DM325" s="802"/>
      <c r="DN325" s="802"/>
      <c r="DO325" s="802"/>
      <c r="DP325" s="802"/>
      <c r="DQ325" s="802"/>
      <c r="DR325" s="802"/>
      <c r="DS325" s="802"/>
      <c r="DT325" s="802"/>
      <c r="DU325" s="802"/>
      <c r="DV325" s="802"/>
      <c r="DW325" s="802"/>
      <c r="DX325" s="802"/>
      <c r="DY325" s="802"/>
      <c r="DZ325" s="802"/>
      <c r="EA325" s="802"/>
      <c r="EB325" s="802"/>
      <c r="EC325" s="802"/>
      <c r="ED325" s="802"/>
      <c r="EE325" s="802"/>
      <c r="EF325" s="802"/>
      <c r="EG325" s="802"/>
      <c r="EH325" s="802"/>
      <c r="EI325" s="802"/>
      <c r="EJ325" s="802"/>
      <c r="EK325" s="802"/>
      <c r="EL325" s="802"/>
      <c r="EM325" s="802"/>
      <c r="EN325" s="802"/>
      <c r="EO325" s="802"/>
      <c r="EP325" s="802"/>
      <c r="EQ325" s="802"/>
      <c r="ER325" s="802"/>
      <c r="ES325" s="802"/>
      <c r="ET325" s="802"/>
      <c r="EU325" s="802"/>
      <c r="EV325" s="802"/>
      <c r="EW325" s="802"/>
      <c r="EX325" s="802"/>
      <c r="EY325" s="802"/>
      <c r="EZ325" s="802"/>
      <c r="FA325" s="802"/>
      <c r="FB325" s="802"/>
      <c r="FC325" s="802"/>
      <c r="FD325" s="802"/>
      <c r="FE325" s="802"/>
      <c r="FF325" s="802"/>
      <c r="FG325" s="802"/>
      <c r="FH325" s="802"/>
      <c r="FI325" s="802"/>
      <c r="FJ325" s="802"/>
      <c r="FK325" s="802"/>
      <c r="FL325" s="802"/>
      <c r="FM325" s="802"/>
      <c r="FN325" s="802"/>
      <c r="FO325" s="802"/>
      <c r="FP325" s="802"/>
      <c r="FQ325" s="802"/>
      <c r="FR325" s="802"/>
      <c r="FS325" s="802"/>
      <c r="FT325" s="802"/>
      <c r="FU325" s="802"/>
      <c r="FV325" s="802"/>
      <c r="FW325" s="802"/>
      <c r="FX325" s="802"/>
      <c r="FY325" s="802"/>
      <c r="FZ325" s="802"/>
      <c r="GA325" s="802"/>
      <c r="GB325" s="802"/>
      <c r="GC325" s="802"/>
      <c r="GD325" s="802"/>
      <c r="GE325" s="802"/>
      <c r="GF325" s="802"/>
      <c r="GG325" s="802"/>
      <c r="GH325" s="802"/>
      <c r="GI325" s="802"/>
      <c r="GJ325" s="802"/>
      <c r="GK325" s="802"/>
      <c r="GL325" s="802"/>
      <c r="GM325" s="802"/>
      <c r="GN325" s="802"/>
      <c r="GO325" s="802"/>
      <c r="GP325" s="802"/>
      <c r="GQ325" s="802"/>
      <c r="GR325" s="802"/>
      <c r="GS325" s="802"/>
      <c r="GT325" s="802"/>
      <c r="GU325" s="802"/>
      <c r="GV325" s="802"/>
      <c r="GW325" s="802"/>
      <c r="GX325" s="802"/>
      <c r="GY325" s="802"/>
      <c r="GZ325" s="802"/>
      <c r="HA325" s="802"/>
      <c r="HB325" s="802"/>
      <c r="HC325" s="802"/>
      <c r="HD325" s="802"/>
      <c r="HE325" s="802"/>
      <c r="HF325" s="802"/>
      <c r="HG325" s="802"/>
      <c r="HH325" s="802"/>
      <c r="HI325" s="802"/>
      <c r="HJ325" s="802"/>
      <c r="HK325" s="802"/>
      <c r="HL325" s="802"/>
      <c r="HM325" s="802"/>
      <c r="HN325" s="802"/>
      <c r="HO325" s="802"/>
      <c r="HP325" s="802"/>
      <c r="HQ325" s="802"/>
      <c r="HR325" s="802"/>
      <c r="HS325" s="802"/>
      <c r="HT325" s="802"/>
      <c r="HU325" s="802"/>
      <c r="HV325" s="802"/>
      <c r="HW325" s="802"/>
      <c r="HX325" s="802"/>
      <c r="HY325" s="802"/>
      <c r="HZ325" s="802"/>
      <c r="IA325" s="802"/>
      <c r="IB325" s="802"/>
      <c r="IC325" s="802"/>
      <c r="ID325" s="802"/>
      <c r="IE325" s="802"/>
      <c r="IF325" s="802"/>
      <c r="IG325" s="802"/>
      <c r="IH325" s="802"/>
      <c r="II325" s="802"/>
      <c r="IJ325" s="802"/>
      <c r="IK325" s="802"/>
      <c r="IL325" s="802"/>
      <c r="IM325" s="802"/>
      <c r="IN325" s="802"/>
      <c r="IO325" s="802"/>
      <c r="IP325" s="802"/>
      <c r="IQ325" s="802"/>
      <c r="IR325" s="802"/>
      <c r="IS325" s="802"/>
      <c r="IT325" s="802"/>
      <c r="IU325" s="802"/>
      <c r="IV325" s="802"/>
      <c r="IW325" s="802"/>
      <c r="IX325" s="802"/>
      <c r="IY325" s="802"/>
      <c r="IZ325" s="802"/>
      <c r="JA325" s="802"/>
      <c r="JB325" s="802"/>
      <c r="JC325" s="802"/>
      <c r="JD325" s="802"/>
      <c r="JE325" s="802"/>
      <c r="JF325" s="802"/>
      <c r="JG325" s="802"/>
      <c r="JH325" s="802"/>
      <c r="JI325" s="802"/>
      <c r="JJ325" s="802"/>
      <c r="JK325" s="802"/>
      <c r="JL325" s="802"/>
      <c r="JM325" s="802"/>
      <c r="JN325" s="802"/>
      <c r="JO325" s="802"/>
      <c r="JP325" s="802"/>
      <c r="JQ325" s="802"/>
      <c r="JR325" s="802"/>
      <c r="JS325" s="802"/>
      <c r="JT325" s="802"/>
      <c r="JU325" s="802"/>
      <c r="JV325" s="802"/>
      <c r="JW325" s="802"/>
      <c r="JX325" s="802"/>
      <c r="JY325" s="802"/>
      <c r="JZ325" s="802"/>
      <c r="KA325" s="802"/>
      <c r="KB325" s="802"/>
      <c r="KC325" s="802"/>
      <c r="KD325" s="802"/>
      <c r="KE325" s="802"/>
      <c r="KF325" s="802"/>
      <c r="KG325" s="802"/>
      <c r="KH325" s="802"/>
      <c r="KI325" s="802"/>
      <c r="KJ325" s="802"/>
      <c r="KK325" s="802"/>
      <c r="KL325" s="802"/>
      <c r="KM325" s="802"/>
      <c r="KN325" s="802"/>
      <c r="KO325" s="802"/>
      <c r="KP325" s="802"/>
      <c r="KQ325" s="802"/>
      <c r="KR325" s="802"/>
      <c r="KS325" s="802"/>
      <c r="KT325" s="802"/>
      <c r="KU325" s="802"/>
      <c r="KV325" s="802"/>
      <c r="KW325" s="802"/>
      <c r="KX325" s="802"/>
      <c r="KY325" s="802"/>
      <c r="KZ325" s="802"/>
      <c r="LA325" s="802"/>
      <c r="LB325" s="802"/>
      <c r="LC325" s="802"/>
      <c r="LD325" s="802"/>
      <c r="LE325" s="802"/>
      <c r="LF325" s="802"/>
      <c r="LG325" s="802"/>
      <c r="LH325" s="802"/>
      <c r="LI325" s="802"/>
      <c r="LJ325" s="802"/>
      <c r="LK325" s="802"/>
      <c r="LL325" s="802"/>
      <c r="LM325" s="802"/>
      <c r="LN325" s="802"/>
      <c r="LO325" s="802"/>
      <c r="LP325" s="802"/>
      <c r="LQ325" s="802"/>
      <c r="LR325" s="802"/>
      <c r="LS325" s="802"/>
      <c r="LT325" s="802"/>
      <c r="LU325" s="802"/>
      <c r="LV325" s="802"/>
      <c r="LW325" s="802"/>
      <c r="LX325" s="802"/>
      <c r="LY325" s="802"/>
      <c r="LZ325" s="802"/>
      <c r="MA325" s="802"/>
      <c r="MB325" s="802"/>
      <c r="MC325" s="802"/>
      <c r="MD325" s="802"/>
      <c r="ME325" s="802"/>
      <c r="MF325" s="802"/>
      <c r="MG325" s="802"/>
      <c r="MH325" s="802"/>
      <c r="MI325" s="802"/>
      <c r="MJ325" s="802"/>
      <c r="MK325" s="802"/>
      <c r="ML325" s="802"/>
      <c r="MM325" s="802"/>
      <c r="MN325" s="802"/>
      <c r="MO325" s="802"/>
      <c r="MP325" s="802"/>
      <c r="MQ325" s="802"/>
      <c r="MR325" s="802"/>
      <c r="MS325" s="802"/>
      <c r="MT325" s="802"/>
      <c r="MU325" s="802"/>
      <c r="MV325" s="802"/>
      <c r="MW325" s="802"/>
      <c r="MX325" s="802"/>
      <c r="MY325" s="802"/>
      <c r="MZ325" s="802"/>
      <c r="NA325" s="802"/>
      <c r="NB325" s="802"/>
      <c r="NC325" s="802"/>
      <c r="ND325" s="802"/>
      <c r="NE325" s="802"/>
      <c r="NF325" s="802"/>
      <c r="NG325" s="802"/>
      <c r="NH325" s="802"/>
      <c r="NI325" s="802"/>
      <c r="NJ325" s="802"/>
      <c r="NK325" s="802"/>
      <c r="NL325" s="802"/>
      <c r="NM325" s="802"/>
      <c r="NN325" s="802"/>
      <c r="NO325" s="802"/>
      <c r="NP325" s="802"/>
      <c r="NQ325" s="802"/>
      <c r="NR325" s="802"/>
      <c r="NS325" s="802"/>
      <c r="NT325" s="802"/>
      <c r="NU325" s="802"/>
      <c r="NV325" s="802"/>
      <c r="NW325" s="802"/>
      <c r="NX325" s="802"/>
      <c r="NY325" s="802"/>
      <c r="NZ325" s="802"/>
      <c r="OA325" s="802"/>
      <c r="OB325" s="802"/>
      <c r="OC325" s="802"/>
      <c r="OD325" s="802"/>
      <c r="OE325" s="802"/>
      <c r="OF325" s="802"/>
      <c r="OG325" s="802"/>
      <c r="OH325" s="802"/>
      <c r="OI325" s="802"/>
      <c r="OJ325" s="802"/>
      <c r="OK325" s="802"/>
      <c r="OL325" s="802"/>
      <c r="OM325" s="802"/>
      <c r="ON325" s="802"/>
      <c r="OO325" s="802"/>
      <c r="OP325" s="802"/>
      <c r="OQ325" s="802"/>
      <c r="OR325" s="802"/>
      <c r="OS325" s="802"/>
      <c r="OT325" s="802"/>
      <c r="OU325" s="802"/>
      <c r="OV325" s="802"/>
      <c r="OW325" s="802"/>
      <c r="OX325" s="802"/>
      <c r="OY325" s="802"/>
      <c r="OZ325" s="802"/>
      <c r="PA325" s="802"/>
      <c r="PB325" s="802"/>
      <c r="PC325" s="802"/>
      <c r="PD325" s="802"/>
      <c r="PE325" s="802"/>
      <c r="PF325" s="802"/>
      <c r="PG325" s="802"/>
      <c r="PH325" s="802"/>
      <c r="PI325" s="802"/>
      <c r="PJ325" s="802"/>
      <c r="PK325" s="802"/>
      <c r="PL325" s="802"/>
      <c r="PM325" s="802"/>
      <c r="PN325" s="802"/>
      <c r="PO325" s="802"/>
      <c r="PP325" s="802"/>
      <c r="PQ325" s="802"/>
      <c r="PR325" s="802"/>
      <c r="PS325" s="802"/>
      <c r="PT325" s="802"/>
      <c r="PU325" s="802"/>
      <c r="PV325" s="802"/>
      <c r="PW325" s="802"/>
      <c r="PX325" s="802"/>
      <c r="PY325" s="802"/>
      <c r="PZ325" s="802"/>
      <c r="QA325" s="802"/>
      <c r="QB325" s="802"/>
      <c r="QC325" s="802"/>
      <c r="QD325" s="802"/>
      <c r="QE325" s="802"/>
      <c r="QF325" s="802"/>
      <c r="QG325" s="802"/>
      <c r="QH325" s="802"/>
      <c r="QI325" s="802"/>
      <c r="QJ325" s="802"/>
      <c r="QK325" s="802"/>
      <c r="QL325" s="802"/>
      <c r="QM325" s="802"/>
      <c r="QN325" s="802"/>
      <c r="QO325" s="802"/>
      <c r="QP325" s="802"/>
      <c r="QQ325" s="802"/>
      <c r="QR325" s="802"/>
      <c r="QS325" s="802"/>
      <c r="QT325" s="802"/>
      <c r="QU325" s="802"/>
      <c r="QV325" s="802"/>
      <c r="QW325" s="802"/>
      <c r="QX325" s="802"/>
      <c r="QY325" s="802"/>
      <c r="QZ325" s="802"/>
      <c r="RA325" s="802"/>
      <c r="RB325" s="802"/>
      <c r="RC325" s="802"/>
      <c r="RD325" s="802"/>
      <c r="RE325" s="802"/>
      <c r="RF325" s="802"/>
      <c r="RG325" s="802"/>
      <c r="RH325" s="802"/>
      <c r="RI325" s="802"/>
      <c r="RJ325" s="802"/>
      <c r="RK325" s="802"/>
      <c r="RL325" s="802"/>
      <c r="RM325" s="802"/>
      <c r="RN325" s="802"/>
      <c r="RO325" s="802"/>
      <c r="RP325" s="802"/>
      <c r="RQ325" s="802"/>
      <c r="RR325" s="802"/>
      <c r="RS325" s="802"/>
      <c r="RT325" s="802"/>
      <c r="RU325" s="802"/>
      <c r="RV325" s="802"/>
      <c r="RW325" s="802"/>
      <c r="RX325" s="802"/>
      <c r="RY325" s="802"/>
      <c r="RZ325" s="802"/>
      <c r="SA325" s="802"/>
      <c r="SB325" s="802"/>
      <c r="SC325" s="802"/>
      <c r="SD325" s="802"/>
      <c r="SE325" s="802"/>
      <c r="SF325" s="802"/>
      <c r="SG325" s="802"/>
      <c r="SH325" s="802"/>
      <c r="SI325" s="802"/>
      <c r="SJ325" s="802"/>
      <c r="SK325" s="802"/>
      <c r="SL325" s="802"/>
      <c r="SM325" s="802"/>
      <c r="SN325" s="802"/>
      <c r="SO325" s="802"/>
      <c r="SP325" s="802"/>
      <c r="SQ325" s="802"/>
      <c r="SR325" s="802"/>
      <c r="SS325" s="802"/>
      <c r="ST325" s="802"/>
      <c r="SU325" s="802"/>
      <c r="SV325" s="802"/>
      <c r="SW325" s="802"/>
      <c r="SX325" s="802"/>
      <c r="SY325" s="802"/>
      <c r="SZ325" s="802"/>
      <c r="TA325" s="802"/>
      <c r="TB325" s="802"/>
      <c r="TC325" s="802"/>
      <c r="TD325" s="802"/>
      <c r="TE325" s="802"/>
      <c r="TF325" s="802"/>
      <c r="TG325" s="802"/>
      <c r="TH325" s="802"/>
      <c r="TI325" s="802"/>
      <c r="TJ325" s="802"/>
      <c r="TK325" s="802"/>
      <c r="TL325" s="802"/>
      <c r="TM325" s="802"/>
      <c r="TN325" s="802"/>
      <c r="TO325" s="802"/>
      <c r="TP325" s="802"/>
      <c r="TQ325" s="802"/>
      <c r="TR325" s="802"/>
      <c r="TS325" s="802"/>
      <c r="TT325" s="802"/>
      <c r="TU325" s="802"/>
      <c r="TV325" s="802"/>
      <c r="TW325" s="802"/>
      <c r="TX325" s="802"/>
      <c r="TY325" s="802"/>
      <c r="TZ325" s="802"/>
      <c r="UA325" s="802"/>
      <c r="UB325" s="802"/>
      <c r="UC325" s="802"/>
      <c r="UD325" s="802"/>
      <c r="UE325" s="802"/>
      <c r="UF325" s="802"/>
      <c r="UG325" s="802"/>
      <c r="UH325" s="802"/>
      <c r="UI325" s="802"/>
      <c r="UJ325" s="802"/>
      <c r="UK325" s="802"/>
      <c r="UL325" s="802"/>
      <c r="UM325" s="802"/>
      <c r="UN325" s="802"/>
      <c r="UO325" s="802"/>
      <c r="UP325" s="802"/>
      <c r="UQ325" s="802"/>
      <c r="UR325" s="802"/>
      <c r="US325" s="802"/>
      <c r="UT325" s="802"/>
      <c r="UU325" s="802"/>
      <c r="UV325" s="802"/>
      <c r="UW325" s="802"/>
      <c r="UX325" s="802"/>
      <c r="UY325" s="802"/>
      <c r="UZ325" s="802"/>
      <c r="VA325" s="802"/>
      <c r="VB325" s="802"/>
      <c r="VC325" s="802"/>
      <c r="VD325" s="802"/>
      <c r="VE325" s="802"/>
      <c r="VF325" s="802"/>
      <c r="VG325" s="802"/>
      <c r="VH325" s="802"/>
      <c r="VI325" s="802"/>
      <c r="VJ325" s="802"/>
      <c r="VK325" s="802"/>
      <c r="VL325" s="802"/>
      <c r="VM325" s="802"/>
      <c r="VN325" s="802"/>
      <c r="VO325" s="802"/>
      <c r="VP325" s="802"/>
      <c r="VQ325" s="802"/>
      <c r="VR325" s="802"/>
      <c r="VS325" s="802"/>
      <c r="VT325" s="802"/>
      <c r="VU325" s="802"/>
      <c r="VV325" s="802"/>
      <c r="VW325" s="802"/>
      <c r="VX325" s="802"/>
      <c r="VY325" s="802"/>
      <c r="VZ325" s="802"/>
      <c r="WA325" s="802"/>
      <c r="WB325" s="802"/>
      <c r="WC325" s="802"/>
      <c r="WD325" s="802"/>
      <c r="WE325" s="802"/>
      <c r="WF325" s="802"/>
      <c r="WG325" s="802"/>
      <c r="WH325" s="802"/>
      <c r="WI325" s="802"/>
      <c r="WJ325" s="802"/>
      <c r="WK325" s="802"/>
      <c r="WL325" s="802"/>
      <c r="WM325" s="802"/>
      <c r="WN325" s="802"/>
      <c r="WO325" s="802"/>
      <c r="WP325" s="802"/>
      <c r="WQ325" s="802"/>
      <c r="WR325" s="802"/>
      <c r="WS325" s="802"/>
      <c r="WT325" s="802"/>
      <c r="WU325" s="802"/>
      <c r="WV325" s="802"/>
      <c r="WW325" s="802"/>
      <c r="WX325" s="802"/>
      <c r="WY325" s="802"/>
      <c r="WZ325" s="802"/>
      <c r="XA325" s="802"/>
      <c r="XB325" s="802"/>
      <c r="XC325" s="802"/>
      <c r="XD325" s="802"/>
      <c r="XE325" s="802"/>
      <c r="XF325" s="802"/>
      <c r="XG325" s="802"/>
      <c r="XH325" s="802"/>
      <c r="XI325" s="802"/>
      <c r="XJ325" s="802"/>
      <c r="XK325" s="802"/>
      <c r="XL325" s="802"/>
      <c r="XM325" s="802"/>
      <c r="XN325" s="802"/>
      <c r="XO325" s="802"/>
      <c r="XP325" s="802"/>
      <c r="XQ325" s="802"/>
      <c r="XR325" s="802"/>
      <c r="XS325" s="802"/>
      <c r="XT325" s="802"/>
      <c r="XU325" s="802"/>
      <c r="XV325" s="802"/>
      <c r="XW325" s="802"/>
      <c r="XX325" s="802"/>
      <c r="XY325" s="802"/>
      <c r="XZ325" s="802"/>
      <c r="YA325" s="802"/>
      <c r="YB325" s="802"/>
      <c r="YC325" s="802"/>
      <c r="YD325" s="802"/>
      <c r="YE325" s="802"/>
      <c r="YF325" s="802"/>
      <c r="YG325" s="802"/>
      <c r="YH325" s="802"/>
      <c r="YI325" s="802"/>
      <c r="YJ325" s="802"/>
      <c r="YK325" s="802"/>
      <c r="YL325" s="802"/>
      <c r="YM325" s="802"/>
      <c r="YN325" s="802"/>
      <c r="YO325" s="802"/>
      <c r="YP325" s="802"/>
      <c r="YQ325" s="802"/>
      <c r="YR325" s="802"/>
      <c r="YS325" s="802"/>
      <c r="YT325" s="802"/>
      <c r="YU325" s="802"/>
      <c r="YV325" s="802"/>
      <c r="YW325" s="802"/>
      <c r="YX325" s="802"/>
      <c r="YY325" s="802"/>
      <c r="YZ325" s="802"/>
      <c r="ZA325" s="802"/>
      <c r="ZB325" s="802"/>
      <c r="ZC325" s="802"/>
      <c r="ZD325" s="802"/>
      <c r="ZE325" s="802"/>
      <c r="ZF325" s="802"/>
      <c r="ZG325" s="802"/>
      <c r="ZH325" s="802"/>
      <c r="ZI325" s="802"/>
      <c r="ZJ325" s="802"/>
      <c r="ZK325" s="802"/>
      <c r="ZL325" s="802"/>
      <c r="ZM325" s="802"/>
      <c r="ZN325" s="802"/>
      <c r="ZO325" s="802"/>
      <c r="ZP325" s="802"/>
      <c r="ZQ325" s="802"/>
      <c r="ZR325" s="802"/>
      <c r="ZS325" s="802"/>
      <c r="ZT325" s="802"/>
      <c r="ZU325" s="802"/>
      <c r="ZV325" s="802"/>
      <c r="ZW325" s="802"/>
      <c r="ZX325" s="802"/>
      <c r="ZY325" s="802"/>
      <c r="ZZ325" s="802"/>
      <c r="AAA325" s="802"/>
      <c r="AAB325" s="802"/>
      <c r="AAC325" s="802"/>
      <c r="AAD325" s="802"/>
      <c r="AAE325" s="802"/>
      <c r="AAF325" s="802"/>
      <c r="AAG325" s="802"/>
      <c r="AAH325" s="802"/>
      <c r="AAI325" s="802"/>
      <c r="AAJ325" s="802"/>
      <c r="AAK325" s="802"/>
      <c r="AAL325" s="802"/>
      <c r="AAM325" s="802"/>
      <c r="AAN325" s="802"/>
      <c r="AAO325" s="802"/>
      <c r="AAP325" s="802"/>
      <c r="AAQ325" s="802"/>
      <c r="AAR325" s="802"/>
      <c r="AAS325" s="802"/>
      <c r="AAT325" s="802"/>
      <c r="AAU325" s="802"/>
      <c r="AAV325" s="802"/>
      <c r="AAW325" s="802"/>
      <c r="AAX325" s="802"/>
      <c r="AAY325" s="802"/>
      <c r="AAZ325" s="802"/>
      <c r="ABA325" s="802"/>
      <c r="ABB325" s="802"/>
      <c r="ABC325" s="802"/>
      <c r="ABD325" s="802"/>
      <c r="ABE325" s="802"/>
      <c r="ABF325" s="802"/>
      <c r="ABG325" s="802"/>
      <c r="ABH325" s="802"/>
      <c r="ABI325" s="802"/>
      <c r="ABJ325" s="802"/>
      <c r="ABK325" s="802"/>
      <c r="ABL325" s="802"/>
      <c r="ABM325" s="802"/>
      <c r="ABN325" s="802"/>
      <c r="ABO325" s="802"/>
      <c r="ABP325" s="802"/>
      <c r="ABQ325" s="802"/>
      <c r="ABR325" s="802"/>
      <c r="ABS325" s="802"/>
      <c r="ABT325" s="802"/>
      <c r="ABU325" s="802"/>
      <c r="ABV325" s="802"/>
      <c r="ABW325" s="802"/>
      <c r="ABX325" s="802"/>
      <c r="ABY325" s="802"/>
      <c r="ABZ325" s="802"/>
      <c r="ACA325" s="802"/>
      <c r="ACB325" s="802"/>
      <c r="ACC325" s="802"/>
      <c r="ACD325" s="802"/>
      <c r="ACE325" s="802"/>
      <c r="ACF325" s="802"/>
      <c r="ACG325" s="802"/>
      <c r="ACH325" s="802"/>
      <c r="ACI325" s="802"/>
      <c r="ACJ325" s="802"/>
      <c r="ACK325" s="802"/>
      <c r="ACL325" s="802"/>
      <c r="ACM325" s="802"/>
      <c r="ACN325" s="802"/>
      <c r="ACO325" s="802"/>
      <c r="ACP325" s="802"/>
      <c r="ACQ325" s="802"/>
      <c r="ACR325" s="802"/>
      <c r="ACS325" s="802"/>
      <c r="ACT325" s="802"/>
      <c r="ACU325" s="802"/>
      <c r="ACV325" s="802"/>
      <c r="ACW325" s="802"/>
      <c r="ACX325" s="802"/>
      <c r="ACY325" s="802"/>
      <c r="ACZ325" s="802"/>
      <c r="ADA325" s="802"/>
      <c r="ADB325" s="802"/>
      <c r="ADC325" s="802"/>
      <c r="ADD325" s="802"/>
      <c r="ADE325" s="802"/>
      <c r="ADF325" s="802"/>
      <c r="ADG325" s="802"/>
      <c r="ADH325" s="802"/>
      <c r="ADI325" s="802"/>
      <c r="ADJ325" s="802"/>
      <c r="ADK325" s="802"/>
      <c r="ADL325" s="802"/>
      <c r="ADM325" s="802"/>
      <c r="ADN325" s="802"/>
      <c r="ADO325" s="802"/>
      <c r="ADP325" s="802"/>
      <c r="ADQ325" s="802"/>
      <c r="ADR325" s="802"/>
      <c r="ADS325" s="802"/>
      <c r="ADT325" s="802"/>
      <c r="ADU325" s="802"/>
      <c r="ADV325" s="802"/>
      <c r="ADW325" s="802"/>
      <c r="ADX325" s="802"/>
      <c r="ADY325" s="802"/>
      <c r="ADZ325" s="802"/>
      <c r="AEA325" s="802"/>
      <c r="AEB325" s="802"/>
      <c r="AEC325" s="802"/>
      <c r="AED325" s="802"/>
      <c r="AEE325" s="802"/>
      <c r="AEF325" s="802"/>
      <c r="AEG325" s="802"/>
      <c r="AEH325" s="802"/>
      <c r="AEI325" s="802"/>
      <c r="AEJ325" s="802"/>
      <c r="AEK325" s="802"/>
      <c r="AEL325" s="802"/>
      <c r="AEM325" s="802"/>
      <c r="AEN325" s="802"/>
      <c r="AEO325" s="802"/>
      <c r="AEP325" s="802"/>
      <c r="AEQ325" s="802"/>
      <c r="AER325" s="802"/>
      <c r="AES325" s="802"/>
      <c r="AET325" s="802"/>
      <c r="AEU325" s="802"/>
      <c r="AEV325" s="802"/>
      <c r="AEW325" s="802"/>
      <c r="AEX325" s="802"/>
      <c r="AEY325" s="802"/>
      <c r="AEZ325" s="802"/>
      <c r="AFA325" s="802"/>
      <c r="AFB325" s="802"/>
      <c r="AFC325" s="802"/>
      <c r="AFD325" s="802"/>
      <c r="AFE325" s="802"/>
      <c r="AFF325" s="802"/>
      <c r="AFG325" s="802"/>
      <c r="AFH325" s="802"/>
      <c r="AFI325" s="802"/>
      <c r="AFJ325" s="802"/>
      <c r="AFK325" s="802"/>
      <c r="AFL325" s="802"/>
      <c r="AFM325" s="802"/>
      <c r="AFN325" s="802"/>
      <c r="AFO325" s="802"/>
      <c r="AFP325" s="802"/>
      <c r="AFQ325" s="802"/>
      <c r="AFR325" s="802"/>
      <c r="AFS325" s="802"/>
      <c r="AFT325" s="802"/>
      <c r="AFU325" s="802"/>
      <c r="AFV325" s="802"/>
      <c r="AFW325" s="802"/>
      <c r="AFX325" s="802"/>
      <c r="AFY325" s="802"/>
      <c r="AFZ325" s="802"/>
      <c r="AGA325" s="802"/>
      <c r="AGB325" s="802"/>
      <c r="AGC325" s="802"/>
      <c r="AGD325" s="802"/>
      <c r="AGE325" s="802"/>
      <c r="AGF325" s="802"/>
      <c r="AGG325" s="802"/>
      <c r="AGH325" s="802"/>
      <c r="AGI325" s="802"/>
      <c r="AGJ325" s="802"/>
      <c r="AGK325" s="802"/>
      <c r="AGL325" s="802"/>
      <c r="AGM325" s="802"/>
      <c r="AGN325" s="802"/>
      <c r="AGO325" s="802"/>
      <c r="AGP325" s="802"/>
      <c r="AGQ325" s="802"/>
      <c r="AGR325" s="802"/>
      <c r="AGS325" s="802"/>
      <c r="AGT325" s="802"/>
      <c r="AGU325" s="802"/>
      <c r="AGV325" s="802"/>
      <c r="AGW325" s="802"/>
      <c r="AGX325" s="802"/>
      <c r="AGY325" s="802"/>
      <c r="AGZ325" s="802"/>
      <c r="AHA325" s="802"/>
      <c r="AHB325" s="802"/>
      <c r="AHC325" s="802"/>
      <c r="AHD325" s="802"/>
      <c r="AHE325" s="802"/>
      <c r="AHF325" s="802"/>
      <c r="AHG325" s="802"/>
      <c r="AHH325" s="802"/>
      <c r="AHI325" s="802"/>
      <c r="AHJ325" s="802"/>
      <c r="AHK325" s="802"/>
      <c r="AHL325" s="802"/>
      <c r="AHM325" s="802"/>
      <c r="AHN325" s="802"/>
      <c r="AHO325" s="802"/>
      <c r="AHP325" s="802"/>
      <c r="AHQ325" s="802"/>
      <c r="AHR325" s="802"/>
      <c r="AHS325" s="802"/>
      <c r="AHT325" s="802"/>
      <c r="AHU325" s="802"/>
      <c r="AHV325" s="802"/>
      <c r="AHW325" s="802"/>
      <c r="AHX325" s="802"/>
      <c r="AHY325" s="802"/>
      <c r="AHZ325" s="802"/>
      <c r="AIA325" s="802"/>
      <c r="AIB325" s="802"/>
      <c r="AIC325" s="802"/>
      <c r="AID325" s="802"/>
      <c r="AIE325" s="802"/>
      <c r="AIF325" s="802"/>
      <c r="AIG325" s="802"/>
      <c r="AIH325" s="802"/>
      <c r="AII325" s="802"/>
      <c r="AIJ325" s="802"/>
      <c r="AQE325" s="802"/>
      <c r="AQF325" s="802"/>
      <c r="AQG325" s="802"/>
      <c r="AQH325" s="802"/>
      <c r="AQI325" s="802"/>
      <c r="AQJ325" s="802"/>
      <c r="AQK325" s="802"/>
      <c r="AQL325" s="802"/>
      <c r="AQM325" s="802"/>
      <c r="AQN325" s="802"/>
      <c r="AQO325" s="802"/>
      <c r="AQP325" s="802"/>
      <c r="AQQ325" s="802"/>
      <c r="AQR325" s="802"/>
      <c r="AQS325" s="802"/>
      <c r="AQT325" s="802"/>
      <c r="AQU325" s="802"/>
      <c r="AQV325" s="802"/>
      <c r="AQW325" s="802"/>
      <c r="AQX325" s="802"/>
      <c r="AQY325" s="802"/>
      <c r="AQZ325" s="802"/>
      <c r="ARA325" s="802"/>
      <c r="ARB325" s="802"/>
      <c r="ARC325" s="802"/>
      <c r="ARD325" s="802"/>
      <c r="ARE325" s="802"/>
      <c r="ARF325" s="802"/>
      <c r="ARG325" s="802"/>
      <c r="ARH325" s="802"/>
      <c r="ARI325" s="802"/>
      <c r="ARJ325" s="802"/>
      <c r="ARK325" s="802"/>
      <c r="ARL325" s="802"/>
      <c r="ARM325" s="802"/>
      <c r="ARN325" s="802"/>
      <c r="ARO325" s="802"/>
      <c r="ARP325" s="802"/>
      <c r="ARQ325" s="802"/>
      <c r="ARR325" s="802"/>
      <c r="ARS325" s="802"/>
      <c r="ART325" s="802"/>
      <c r="ARU325" s="802"/>
      <c r="ARV325" s="802"/>
      <c r="ARW325" s="802"/>
      <c r="ARX325" s="802"/>
      <c r="ARY325" s="802"/>
      <c r="ARZ325" s="802"/>
      <c r="ASA325" s="802"/>
      <c r="ASB325" s="802"/>
      <c r="ASC325" s="802"/>
      <c r="ASD325" s="802"/>
      <c r="ASE325" s="802"/>
      <c r="ASF325" s="802"/>
      <c r="ASG325" s="802"/>
      <c r="ASH325" s="802"/>
      <c r="ASI325" s="802"/>
      <c r="ASJ325" s="802"/>
      <c r="ASK325" s="802"/>
      <c r="ASL325" s="802"/>
      <c r="ATP325" s="802"/>
      <c r="ATQ325" s="802"/>
      <c r="ATR325" s="802"/>
      <c r="ATS325" s="802"/>
      <c r="ATT325" s="802"/>
      <c r="ATU325" s="802"/>
      <c r="ATV325" s="802"/>
      <c r="ATW325" s="802"/>
      <c r="ATX325" s="802"/>
      <c r="ATY325" s="802"/>
      <c r="ATZ325" s="802"/>
      <c r="AUA325" s="802"/>
      <c r="AUB325" s="802"/>
      <c r="AUC325" s="802"/>
      <c r="AUD325" s="802"/>
      <c r="AUE325" s="802"/>
      <c r="AUF325" s="802"/>
      <c r="AUG325" s="802"/>
      <c r="AUH325" s="802"/>
      <c r="AUI325" s="802"/>
      <c r="AUJ325" s="802"/>
      <c r="AUK325" s="802"/>
      <c r="AUL325" s="802"/>
      <c r="AUM325" s="802"/>
      <c r="AUN325" s="802"/>
      <c r="AUO325" s="802"/>
      <c r="AUP325" s="801"/>
      <c r="AUQ325" s="802"/>
      <c r="AUR325" s="801"/>
      <c r="AUS325" s="802"/>
      <c r="AUT325" s="801"/>
      <c r="AUU325" s="802"/>
      <c r="AUV325" s="802"/>
      <c r="AUW325" s="802"/>
      <c r="AUX325" s="802"/>
      <c r="AUY325" s="802"/>
      <c r="AUZ325" s="802"/>
      <c r="AVA325" s="802"/>
      <c r="AVB325" s="802"/>
      <c r="AVC325" s="802"/>
      <c r="AVD325" s="802"/>
      <c r="AVE325" s="802"/>
      <c r="AVF325" s="802"/>
      <c r="AVG325" s="802"/>
      <c r="AVH325" s="802"/>
      <c r="AVI325" s="802"/>
      <c r="AVJ325" s="808"/>
      <c r="AVK325" s="808"/>
      <c r="AVL325" s="808"/>
      <c r="AVM325" s="808"/>
      <c r="AVN325" s="808"/>
      <c r="AVO325" s="808"/>
      <c r="AVP325" s="808"/>
      <c r="AVQ325" s="808"/>
      <c r="AVR325" s="808"/>
      <c r="AVS325" s="808"/>
      <c r="AVT325" s="808"/>
      <c r="AVU325" s="809"/>
      <c r="AVV325" s="809"/>
      <c r="AVW325" s="809"/>
      <c r="AVX325" s="809"/>
      <c r="AVY325" s="809"/>
      <c r="AVZ325" s="809"/>
      <c r="AWA325" s="809"/>
      <c r="AWB325" s="809"/>
      <c r="AWC325" s="809"/>
      <c r="AWD325" s="809"/>
      <c r="AWE325" s="809"/>
      <c r="AWF325" s="809"/>
      <c r="AWG325" s="809"/>
      <c r="AWH325" s="809"/>
      <c r="AWI325" s="809"/>
      <c r="AWJ325" s="809"/>
      <c r="AWK325" s="809"/>
      <c r="AWL325" s="809"/>
      <c r="AWM325" s="809"/>
      <c r="AWN325" s="809"/>
      <c r="AWO325" s="809"/>
      <c r="AWP325" s="809"/>
      <c r="AWQ325" s="809"/>
      <c r="AWR325" s="808"/>
      <c r="AWS325" s="761"/>
      <c r="AWT325" s="808"/>
      <c r="AWU325" s="809"/>
      <c r="AWV325" s="809"/>
      <c r="AWW325" s="809"/>
      <c r="AWX325" s="809"/>
      <c r="AWY325" s="809"/>
      <c r="AWZ325" s="809"/>
      <c r="AXA325" s="809"/>
      <c r="AXB325" s="809"/>
      <c r="AXC325" s="809"/>
      <c r="AXD325" s="809"/>
      <c r="AXE325" s="809"/>
      <c r="AXF325" s="809"/>
      <c r="AXG325" s="809"/>
      <c r="AXH325" s="809"/>
      <c r="AXI325" s="809"/>
      <c r="AXJ325" s="809"/>
      <c r="AXK325" s="809"/>
      <c r="AXL325" s="809"/>
      <c r="AXM325" s="809"/>
      <c r="AXN325" s="809"/>
      <c r="AXO325" s="809"/>
      <c r="AXP325" s="809"/>
      <c r="AXQ325" s="809"/>
      <c r="AXR325" s="809"/>
      <c r="AXS325" s="809"/>
      <c r="AXT325" s="809"/>
      <c r="AXU325" s="809"/>
      <c r="AXV325" s="809"/>
      <c r="AXW325" s="809"/>
      <c r="AXX325" s="809"/>
      <c r="AXY325" s="809"/>
      <c r="AXZ325" s="809"/>
      <c r="AYA325" s="809"/>
      <c r="AYB325" s="809"/>
      <c r="AYC325" s="809"/>
      <c r="AYD325" s="808"/>
      <c r="AYE325" s="808"/>
      <c r="AYF325" s="809"/>
      <c r="AYG325" s="808"/>
      <c r="AYH325" s="810"/>
      <c r="AYI325" s="810"/>
      <c r="AYJ325" s="810"/>
      <c r="AYK325" s="810"/>
      <c r="AYL325" s="810"/>
      <c r="AYM325" s="810"/>
      <c r="AYN325" s="810"/>
      <c r="AYO325" s="810"/>
      <c r="AYP325" s="810"/>
      <c r="AYQ325" s="810"/>
      <c r="AYR325" s="810"/>
      <c r="AYS325" s="810"/>
      <c r="AYT325" s="810"/>
      <c r="AYU325" s="810"/>
      <c r="AYV325" s="810"/>
      <c r="AYW325" s="810"/>
      <c r="AYX325" s="810"/>
      <c r="AYY325" s="810"/>
      <c r="AYZ325" s="810"/>
      <c r="AZA325" s="810"/>
      <c r="AZB325" s="810"/>
      <c r="AZC325" s="810"/>
      <c r="AZD325" s="810"/>
      <c r="AZE325" s="810"/>
      <c r="AZF325" s="810"/>
      <c r="AZG325" s="810"/>
      <c r="AZH325" s="810"/>
      <c r="AZI325" s="810"/>
      <c r="AZJ325" s="810"/>
      <c r="AZK325" s="810"/>
      <c r="AZL325" s="810"/>
      <c r="AZM325" s="810"/>
      <c r="AZN325" s="810"/>
      <c r="AZO325" s="810"/>
      <c r="AZP325" s="809"/>
      <c r="AZQ325" s="802"/>
      <c r="AZR325" s="802"/>
      <c r="AZS325" s="802"/>
    </row>
    <row r="326" spans="45:920 1123:1371" s="793" customFormat="1" ht="13.5">
      <c r="AS326" s="802"/>
      <c r="AT326" s="802"/>
      <c r="AU326" s="802"/>
      <c r="AV326" s="802"/>
      <c r="AW326" s="802"/>
      <c r="AX326" s="802"/>
      <c r="AY326" s="802"/>
      <c r="AZ326" s="802"/>
      <c r="BA326" s="802"/>
      <c r="BB326" s="802"/>
      <c r="BC326" s="802"/>
      <c r="BD326" s="802"/>
      <c r="BE326" s="802"/>
      <c r="BF326" s="802"/>
      <c r="BG326" s="802"/>
      <c r="BH326" s="802"/>
      <c r="BI326" s="802"/>
      <c r="BJ326" s="802"/>
      <c r="BK326" s="802"/>
      <c r="BL326" s="802"/>
      <c r="BM326" s="802"/>
      <c r="BN326" s="802"/>
      <c r="BO326" s="802"/>
      <c r="BP326" s="802"/>
      <c r="BQ326" s="802"/>
      <c r="BR326" s="802"/>
      <c r="BS326" s="802"/>
      <c r="BT326" s="802"/>
      <c r="BU326" s="802"/>
      <c r="BV326" s="802"/>
      <c r="BW326" s="802"/>
      <c r="BX326" s="802"/>
      <c r="BY326" s="802"/>
      <c r="BZ326" s="802"/>
      <c r="CA326" s="802"/>
      <c r="CB326" s="802"/>
      <c r="CC326" s="802"/>
      <c r="CD326" s="802"/>
      <c r="CE326" s="802"/>
      <c r="CF326" s="802"/>
      <c r="CG326" s="802"/>
      <c r="CH326" s="802"/>
      <c r="CI326" s="802"/>
      <c r="CJ326" s="802"/>
      <c r="CK326" s="802"/>
      <c r="CL326" s="802"/>
      <c r="CM326" s="802"/>
      <c r="CN326" s="802"/>
      <c r="CO326" s="802"/>
      <c r="CP326" s="802"/>
      <c r="CQ326" s="802"/>
      <c r="CR326" s="802"/>
      <c r="CS326" s="802"/>
      <c r="CT326" s="802"/>
      <c r="CU326" s="802"/>
      <c r="CV326" s="802"/>
      <c r="CW326" s="802"/>
      <c r="CX326" s="802"/>
      <c r="CY326" s="802"/>
      <c r="CZ326" s="802"/>
      <c r="DA326" s="802"/>
      <c r="DB326" s="802"/>
      <c r="DC326" s="802"/>
      <c r="DD326" s="802"/>
      <c r="DE326" s="802"/>
      <c r="DF326" s="802"/>
      <c r="DG326" s="802"/>
      <c r="DH326" s="802"/>
      <c r="DI326" s="802"/>
      <c r="DJ326" s="802"/>
      <c r="DK326" s="802"/>
      <c r="DL326" s="802"/>
      <c r="DM326" s="802"/>
      <c r="DN326" s="802"/>
      <c r="DO326" s="802"/>
      <c r="DP326" s="802"/>
      <c r="DQ326" s="802"/>
      <c r="DR326" s="802"/>
      <c r="DS326" s="802"/>
      <c r="DT326" s="802"/>
      <c r="DU326" s="802"/>
      <c r="DV326" s="802"/>
      <c r="DW326" s="802"/>
      <c r="DX326" s="802"/>
      <c r="DY326" s="802"/>
      <c r="DZ326" s="802"/>
      <c r="EA326" s="802"/>
      <c r="EB326" s="802"/>
      <c r="EC326" s="802"/>
      <c r="ED326" s="802"/>
      <c r="EE326" s="802"/>
      <c r="EF326" s="802"/>
      <c r="EG326" s="802"/>
      <c r="EH326" s="802"/>
      <c r="EI326" s="802"/>
      <c r="EJ326" s="802"/>
      <c r="EK326" s="802"/>
      <c r="EL326" s="802"/>
      <c r="EM326" s="802"/>
      <c r="EN326" s="802"/>
      <c r="EO326" s="802"/>
      <c r="EP326" s="802"/>
      <c r="EQ326" s="802"/>
      <c r="ER326" s="802"/>
      <c r="ES326" s="802"/>
      <c r="ET326" s="802"/>
      <c r="EU326" s="802"/>
      <c r="EV326" s="802"/>
      <c r="EW326" s="802"/>
      <c r="EX326" s="802"/>
      <c r="EY326" s="802"/>
      <c r="EZ326" s="802"/>
      <c r="FA326" s="802"/>
      <c r="FB326" s="802"/>
      <c r="FC326" s="802"/>
      <c r="FD326" s="802"/>
      <c r="FE326" s="802"/>
      <c r="FF326" s="802"/>
      <c r="FG326" s="802"/>
      <c r="FH326" s="802"/>
      <c r="FI326" s="802"/>
      <c r="FJ326" s="802"/>
      <c r="FK326" s="802"/>
      <c r="FL326" s="802"/>
      <c r="FM326" s="802"/>
      <c r="FN326" s="802"/>
      <c r="FO326" s="802"/>
      <c r="FP326" s="802"/>
      <c r="FQ326" s="802"/>
      <c r="FR326" s="802"/>
      <c r="FS326" s="802"/>
      <c r="FT326" s="802"/>
      <c r="FU326" s="802"/>
      <c r="FV326" s="802"/>
      <c r="FW326" s="802"/>
      <c r="FX326" s="802"/>
      <c r="FY326" s="802"/>
      <c r="FZ326" s="802"/>
      <c r="GA326" s="802"/>
      <c r="GB326" s="802"/>
      <c r="GC326" s="802"/>
      <c r="GD326" s="802"/>
      <c r="GE326" s="802"/>
      <c r="GF326" s="802"/>
      <c r="GG326" s="802"/>
      <c r="GH326" s="802"/>
      <c r="GI326" s="802"/>
      <c r="GJ326" s="802"/>
      <c r="GK326" s="802"/>
      <c r="GL326" s="802"/>
      <c r="GM326" s="802"/>
      <c r="GN326" s="802"/>
      <c r="GO326" s="802"/>
      <c r="GP326" s="802"/>
      <c r="GQ326" s="802"/>
      <c r="GR326" s="802"/>
      <c r="GS326" s="802"/>
      <c r="GT326" s="802"/>
      <c r="GU326" s="802"/>
      <c r="GV326" s="802"/>
      <c r="GW326" s="802"/>
      <c r="GX326" s="802"/>
      <c r="GY326" s="802"/>
      <c r="GZ326" s="802"/>
      <c r="HA326" s="802"/>
      <c r="HB326" s="802"/>
      <c r="HC326" s="802"/>
      <c r="HD326" s="802"/>
      <c r="HE326" s="802"/>
      <c r="HF326" s="802"/>
      <c r="HG326" s="802"/>
      <c r="HH326" s="802"/>
      <c r="HI326" s="802"/>
      <c r="HJ326" s="802"/>
      <c r="HK326" s="802"/>
      <c r="HL326" s="802"/>
      <c r="HM326" s="802"/>
      <c r="HN326" s="802"/>
      <c r="HO326" s="802"/>
      <c r="HP326" s="802"/>
      <c r="HQ326" s="802"/>
      <c r="HR326" s="802"/>
      <c r="HS326" s="802"/>
      <c r="HT326" s="802"/>
      <c r="HU326" s="802"/>
      <c r="HV326" s="802"/>
      <c r="HW326" s="802"/>
      <c r="HX326" s="802"/>
      <c r="HY326" s="802"/>
      <c r="HZ326" s="802"/>
      <c r="IA326" s="802"/>
      <c r="IB326" s="802"/>
      <c r="IC326" s="802"/>
      <c r="ID326" s="802"/>
      <c r="IE326" s="802"/>
      <c r="IF326" s="802"/>
      <c r="IG326" s="802"/>
      <c r="IH326" s="802"/>
      <c r="II326" s="802"/>
      <c r="IJ326" s="802"/>
      <c r="IK326" s="802"/>
      <c r="IL326" s="802"/>
      <c r="IM326" s="802"/>
      <c r="IN326" s="802"/>
      <c r="IO326" s="802"/>
      <c r="IP326" s="802"/>
      <c r="IQ326" s="802"/>
      <c r="IR326" s="802"/>
      <c r="IS326" s="802"/>
      <c r="IT326" s="802"/>
      <c r="IU326" s="802"/>
      <c r="IV326" s="802"/>
      <c r="IW326" s="802"/>
      <c r="IX326" s="802"/>
      <c r="IY326" s="802"/>
      <c r="IZ326" s="802"/>
      <c r="JA326" s="802"/>
      <c r="JB326" s="802"/>
      <c r="JC326" s="802"/>
      <c r="JD326" s="802"/>
      <c r="JE326" s="802"/>
      <c r="JF326" s="802"/>
      <c r="JG326" s="802"/>
      <c r="JH326" s="802"/>
      <c r="JI326" s="802"/>
      <c r="JJ326" s="802"/>
      <c r="JK326" s="802"/>
      <c r="JL326" s="802"/>
      <c r="JM326" s="802"/>
      <c r="JN326" s="802"/>
      <c r="JO326" s="802"/>
      <c r="JP326" s="802"/>
      <c r="JQ326" s="802"/>
      <c r="JR326" s="802"/>
      <c r="JS326" s="802"/>
      <c r="JT326" s="802"/>
      <c r="JU326" s="802"/>
      <c r="JV326" s="802"/>
      <c r="JW326" s="802"/>
      <c r="JX326" s="802"/>
      <c r="JY326" s="802"/>
      <c r="JZ326" s="802"/>
      <c r="KA326" s="802"/>
      <c r="KB326" s="802"/>
      <c r="KC326" s="802"/>
      <c r="KD326" s="802"/>
      <c r="KE326" s="802"/>
      <c r="KF326" s="802"/>
      <c r="KG326" s="802"/>
      <c r="KH326" s="802"/>
      <c r="KI326" s="802"/>
      <c r="KJ326" s="802"/>
      <c r="KK326" s="802"/>
      <c r="KL326" s="802"/>
      <c r="KM326" s="802"/>
      <c r="KN326" s="802"/>
      <c r="KO326" s="802"/>
      <c r="KP326" s="802"/>
      <c r="KQ326" s="802"/>
      <c r="KR326" s="802"/>
      <c r="KS326" s="802"/>
      <c r="KT326" s="802"/>
      <c r="KU326" s="802"/>
      <c r="KV326" s="802"/>
      <c r="KW326" s="802"/>
      <c r="KX326" s="802"/>
      <c r="KY326" s="802"/>
      <c r="KZ326" s="802"/>
      <c r="LA326" s="802"/>
      <c r="LB326" s="802"/>
      <c r="LC326" s="802"/>
      <c r="LD326" s="802"/>
      <c r="LE326" s="802"/>
      <c r="LF326" s="802"/>
      <c r="LG326" s="802"/>
      <c r="LH326" s="802"/>
      <c r="LI326" s="802"/>
      <c r="LJ326" s="802"/>
      <c r="LK326" s="802"/>
      <c r="LL326" s="802"/>
      <c r="LM326" s="802"/>
      <c r="LN326" s="802"/>
      <c r="LO326" s="802"/>
      <c r="LP326" s="802"/>
      <c r="LQ326" s="802"/>
      <c r="LR326" s="802"/>
      <c r="LS326" s="802"/>
      <c r="LT326" s="802"/>
      <c r="LU326" s="802"/>
      <c r="LV326" s="802"/>
      <c r="LW326" s="802"/>
      <c r="LX326" s="802"/>
      <c r="LY326" s="802"/>
      <c r="LZ326" s="802"/>
      <c r="MA326" s="802"/>
      <c r="MB326" s="802"/>
      <c r="MC326" s="802"/>
      <c r="MD326" s="802"/>
      <c r="ME326" s="802"/>
      <c r="MF326" s="802"/>
      <c r="MG326" s="802"/>
      <c r="MH326" s="802"/>
      <c r="MI326" s="802"/>
      <c r="MJ326" s="802"/>
      <c r="MK326" s="802"/>
      <c r="ML326" s="802"/>
      <c r="MM326" s="802"/>
      <c r="MN326" s="802"/>
      <c r="MO326" s="802"/>
      <c r="MP326" s="802"/>
      <c r="MQ326" s="802"/>
      <c r="MR326" s="802"/>
      <c r="MS326" s="802"/>
      <c r="MT326" s="802"/>
      <c r="MU326" s="802"/>
      <c r="MV326" s="802"/>
      <c r="MW326" s="802"/>
      <c r="MX326" s="802"/>
      <c r="MY326" s="802"/>
      <c r="MZ326" s="802"/>
      <c r="NA326" s="802"/>
      <c r="NB326" s="802"/>
      <c r="NC326" s="802"/>
      <c r="ND326" s="802"/>
      <c r="NE326" s="802"/>
      <c r="NF326" s="802"/>
      <c r="NG326" s="802"/>
      <c r="NH326" s="802"/>
      <c r="NI326" s="802"/>
      <c r="NJ326" s="802"/>
      <c r="NK326" s="802"/>
      <c r="NL326" s="802"/>
      <c r="NM326" s="802"/>
      <c r="NN326" s="802"/>
      <c r="NO326" s="802"/>
      <c r="NP326" s="802"/>
      <c r="NQ326" s="802"/>
      <c r="NR326" s="802"/>
      <c r="NS326" s="802"/>
      <c r="NT326" s="802"/>
      <c r="NU326" s="802"/>
      <c r="NV326" s="802"/>
      <c r="NW326" s="802"/>
      <c r="NX326" s="802"/>
      <c r="NY326" s="802"/>
      <c r="NZ326" s="802"/>
      <c r="OA326" s="802"/>
      <c r="OB326" s="802"/>
      <c r="OC326" s="802"/>
      <c r="OD326" s="802"/>
      <c r="OE326" s="802"/>
      <c r="OF326" s="802"/>
      <c r="OG326" s="802"/>
      <c r="OH326" s="802"/>
      <c r="OI326" s="802"/>
      <c r="OJ326" s="802"/>
      <c r="OK326" s="802"/>
      <c r="OL326" s="802"/>
      <c r="OM326" s="802"/>
      <c r="ON326" s="802"/>
      <c r="OO326" s="802"/>
      <c r="OP326" s="802"/>
      <c r="OQ326" s="802"/>
      <c r="OR326" s="802"/>
      <c r="OS326" s="802"/>
      <c r="OT326" s="802"/>
      <c r="OU326" s="802"/>
      <c r="OV326" s="802"/>
      <c r="OW326" s="802"/>
      <c r="OX326" s="802"/>
      <c r="OY326" s="802"/>
      <c r="OZ326" s="802"/>
      <c r="PA326" s="802"/>
      <c r="PB326" s="802"/>
      <c r="PC326" s="802"/>
      <c r="PD326" s="802"/>
      <c r="PE326" s="802"/>
      <c r="PF326" s="802"/>
      <c r="PG326" s="802"/>
      <c r="PH326" s="802"/>
      <c r="PI326" s="802"/>
      <c r="PJ326" s="802"/>
      <c r="PK326" s="802"/>
      <c r="PL326" s="802"/>
      <c r="PM326" s="802"/>
      <c r="PN326" s="802"/>
      <c r="PO326" s="802"/>
      <c r="PP326" s="802"/>
      <c r="PQ326" s="802"/>
      <c r="PR326" s="802"/>
      <c r="PS326" s="802"/>
      <c r="PT326" s="802"/>
      <c r="PU326" s="802"/>
      <c r="PV326" s="802"/>
      <c r="PW326" s="802"/>
      <c r="PX326" s="802"/>
      <c r="PY326" s="802"/>
      <c r="PZ326" s="802"/>
      <c r="QA326" s="802"/>
      <c r="QB326" s="802"/>
      <c r="QC326" s="802"/>
      <c r="QD326" s="802"/>
      <c r="QE326" s="802"/>
      <c r="QF326" s="802"/>
      <c r="QG326" s="802"/>
      <c r="QH326" s="802"/>
      <c r="QI326" s="802"/>
      <c r="QJ326" s="802"/>
      <c r="QK326" s="802"/>
      <c r="QL326" s="802"/>
      <c r="QM326" s="802"/>
      <c r="QN326" s="802"/>
      <c r="QO326" s="802"/>
      <c r="QP326" s="802"/>
      <c r="QQ326" s="802"/>
      <c r="QR326" s="802"/>
      <c r="QS326" s="802"/>
      <c r="QT326" s="802"/>
      <c r="QU326" s="802"/>
      <c r="QV326" s="802"/>
      <c r="QW326" s="802"/>
      <c r="QX326" s="802"/>
      <c r="QY326" s="802"/>
      <c r="QZ326" s="802"/>
      <c r="RA326" s="802"/>
      <c r="RB326" s="802"/>
      <c r="RC326" s="802"/>
      <c r="RD326" s="802"/>
      <c r="RE326" s="802"/>
      <c r="RF326" s="802"/>
      <c r="RG326" s="802"/>
      <c r="RH326" s="802"/>
      <c r="RI326" s="802"/>
      <c r="RJ326" s="802"/>
      <c r="RK326" s="802"/>
      <c r="RL326" s="802"/>
      <c r="RM326" s="802"/>
      <c r="RN326" s="802"/>
      <c r="RO326" s="802"/>
      <c r="RP326" s="802"/>
      <c r="RQ326" s="802"/>
      <c r="RR326" s="802"/>
      <c r="RS326" s="802"/>
      <c r="RT326" s="802"/>
      <c r="RU326" s="802"/>
      <c r="RV326" s="802"/>
      <c r="RW326" s="802"/>
      <c r="RX326" s="802"/>
      <c r="RY326" s="802"/>
      <c r="RZ326" s="802"/>
      <c r="SA326" s="802"/>
      <c r="SB326" s="802"/>
      <c r="SC326" s="802"/>
      <c r="SD326" s="802"/>
      <c r="SE326" s="802"/>
      <c r="SF326" s="802"/>
      <c r="SG326" s="802"/>
      <c r="SH326" s="802"/>
      <c r="SI326" s="802"/>
      <c r="SJ326" s="802"/>
      <c r="SK326" s="802"/>
      <c r="SL326" s="802"/>
      <c r="SM326" s="802"/>
      <c r="SN326" s="802"/>
      <c r="SO326" s="802"/>
      <c r="SP326" s="802"/>
      <c r="SQ326" s="802"/>
      <c r="SR326" s="802"/>
      <c r="SS326" s="802"/>
      <c r="ST326" s="802"/>
      <c r="SU326" s="802"/>
      <c r="SV326" s="802"/>
      <c r="SW326" s="802"/>
      <c r="SX326" s="802"/>
      <c r="SY326" s="802"/>
      <c r="SZ326" s="802"/>
      <c r="TA326" s="802"/>
      <c r="TB326" s="802"/>
      <c r="TC326" s="802"/>
      <c r="TD326" s="802"/>
      <c r="TE326" s="802"/>
      <c r="TF326" s="802"/>
      <c r="TG326" s="802"/>
      <c r="TH326" s="802"/>
      <c r="TI326" s="802"/>
      <c r="TJ326" s="802"/>
      <c r="TK326" s="802"/>
      <c r="TL326" s="802"/>
      <c r="TM326" s="802"/>
      <c r="TN326" s="802"/>
      <c r="TO326" s="802"/>
      <c r="TP326" s="802"/>
      <c r="TQ326" s="802"/>
      <c r="TR326" s="802"/>
      <c r="TS326" s="802"/>
      <c r="TT326" s="802"/>
      <c r="TU326" s="802"/>
      <c r="TV326" s="802"/>
      <c r="TW326" s="802"/>
      <c r="TX326" s="802"/>
      <c r="TY326" s="802"/>
      <c r="TZ326" s="802"/>
      <c r="UA326" s="802"/>
      <c r="UB326" s="802"/>
      <c r="UC326" s="802"/>
      <c r="UD326" s="802"/>
      <c r="UE326" s="802"/>
      <c r="UF326" s="802"/>
      <c r="UG326" s="802"/>
      <c r="UH326" s="802"/>
      <c r="UI326" s="802"/>
      <c r="UJ326" s="802"/>
      <c r="UK326" s="802"/>
      <c r="UL326" s="802"/>
      <c r="UM326" s="802"/>
      <c r="UN326" s="802"/>
      <c r="UO326" s="802"/>
      <c r="UP326" s="802"/>
      <c r="UQ326" s="802"/>
      <c r="UR326" s="802"/>
      <c r="US326" s="802"/>
      <c r="UT326" s="802"/>
      <c r="UU326" s="802"/>
      <c r="UV326" s="802"/>
      <c r="UW326" s="802"/>
      <c r="UX326" s="802"/>
      <c r="UY326" s="802"/>
      <c r="UZ326" s="802"/>
      <c r="VA326" s="802"/>
      <c r="VB326" s="802"/>
      <c r="VC326" s="802"/>
      <c r="VD326" s="802"/>
      <c r="VE326" s="802"/>
      <c r="VF326" s="802"/>
      <c r="VG326" s="802"/>
      <c r="VH326" s="802"/>
      <c r="VI326" s="802"/>
      <c r="VJ326" s="802"/>
      <c r="VK326" s="802"/>
      <c r="VL326" s="802"/>
      <c r="VM326" s="802"/>
      <c r="VN326" s="802"/>
      <c r="VO326" s="802"/>
      <c r="VP326" s="802"/>
      <c r="VQ326" s="802"/>
      <c r="VR326" s="802"/>
      <c r="VS326" s="802"/>
      <c r="VT326" s="802"/>
      <c r="VU326" s="802"/>
      <c r="VV326" s="802"/>
      <c r="VW326" s="802"/>
      <c r="VX326" s="802"/>
      <c r="VY326" s="802"/>
      <c r="VZ326" s="802"/>
      <c r="WA326" s="802"/>
      <c r="WB326" s="802"/>
      <c r="WC326" s="802"/>
      <c r="WD326" s="802"/>
      <c r="WE326" s="802"/>
      <c r="WF326" s="802"/>
      <c r="WG326" s="802"/>
      <c r="WH326" s="802"/>
      <c r="WI326" s="802"/>
      <c r="WJ326" s="802"/>
      <c r="WK326" s="802"/>
      <c r="WL326" s="802"/>
      <c r="WM326" s="802"/>
      <c r="WN326" s="802"/>
      <c r="WO326" s="802"/>
      <c r="WP326" s="802"/>
      <c r="WQ326" s="802"/>
      <c r="WR326" s="802"/>
      <c r="WS326" s="802"/>
      <c r="WT326" s="802"/>
      <c r="WU326" s="802"/>
      <c r="WV326" s="802"/>
      <c r="WW326" s="802"/>
      <c r="WX326" s="802"/>
      <c r="WY326" s="802"/>
      <c r="WZ326" s="802"/>
      <c r="XA326" s="802"/>
      <c r="XB326" s="802"/>
      <c r="XC326" s="802"/>
      <c r="XD326" s="802"/>
      <c r="XE326" s="802"/>
      <c r="XF326" s="802"/>
      <c r="XG326" s="802"/>
      <c r="XH326" s="802"/>
      <c r="XI326" s="802"/>
      <c r="XJ326" s="802"/>
      <c r="XK326" s="802"/>
      <c r="XL326" s="802"/>
      <c r="XM326" s="802"/>
      <c r="XN326" s="802"/>
      <c r="XO326" s="802"/>
      <c r="XP326" s="802"/>
      <c r="XQ326" s="802"/>
      <c r="XR326" s="802"/>
      <c r="XS326" s="802"/>
      <c r="XT326" s="802"/>
      <c r="XU326" s="802"/>
      <c r="XV326" s="802"/>
      <c r="XW326" s="802"/>
      <c r="XX326" s="802"/>
      <c r="XY326" s="802"/>
      <c r="XZ326" s="802"/>
      <c r="YA326" s="802"/>
      <c r="YB326" s="802"/>
      <c r="YC326" s="802"/>
      <c r="YD326" s="802"/>
      <c r="YE326" s="802"/>
      <c r="YF326" s="802"/>
      <c r="YG326" s="802"/>
      <c r="YH326" s="802"/>
      <c r="YI326" s="802"/>
      <c r="YJ326" s="802"/>
      <c r="YK326" s="802"/>
      <c r="YL326" s="802"/>
      <c r="YM326" s="802"/>
      <c r="YN326" s="802"/>
      <c r="YO326" s="802"/>
      <c r="YP326" s="802"/>
      <c r="YQ326" s="802"/>
      <c r="YR326" s="802"/>
      <c r="YS326" s="802"/>
      <c r="YT326" s="802"/>
      <c r="YU326" s="802"/>
      <c r="YV326" s="802"/>
      <c r="YW326" s="802"/>
      <c r="YX326" s="802"/>
      <c r="YY326" s="802"/>
      <c r="YZ326" s="802"/>
      <c r="ZA326" s="802"/>
      <c r="ZB326" s="802"/>
      <c r="ZC326" s="802"/>
      <c r="ZD326" s="802"/>
      <c r="ZE326" s="802"/>
      <c r="ZF326" s="802"/>
      <c r="ZG326" s="802"/>
      <c r="ZH326" s="802"/>
      <c r="ZI326" s="802"/>
      <c r="ZJ326" s="802"/>
      <c r="ZK326" s="802"/>
      <c r="ZL326" s="802"/>
      <c r="ZM326" s="802"/>
      <c r="ZN326" s="802"/>
      <c r="ZO326" s="802"/>
      <c r="ZP326" s="802"/>
      <c r="ZQ326" s="802"/>
      <c r="ZR326" s="802"/>
      <c r="ZS326" s="802"/>
      <c r="ZT326" s="802"/>
      <c r="ZU326" s="802"/>
      <c r="ZV326" s="802"/>
      <c r="ZW326" s="802"/>
      <c r="ZX326" s="802"/>
      <c r="ZY326" s="802"/>
      <c r="ZZ326" s="802"/>
      <c r="AAA326" s="802"/>
      <c r="AAB326" s="802"/>
      <c r="AAC326" s="802"/>
      <c r="AAD326" s="802"/>
      <c r="AAE326" s="802"/>
      <c r="AAF326" s="802"/>
      <c r="AAG326" s="802"/>
      <c r="AAH326" s="802"/>
      <c r="AAI326" s="802"/>
      <c r="AAJ326" s="802"/>
      <c r="AAK326" s="802"/>
      <c r="AAL326" s="802"/>
      <c r="AAM326" s="802"/>
      <c r="AAN326" s="802"/>
      <c r="AAO326" s="802"/>
      <c r="AAP326" s="802"/>
      <c r="AAQ326" s="802"/>
      <c r="AAR326" s="802"/>
      <c r="AAS326" s="802"/>
      <c r="AAT326" s="802"/>
      <c r="AAU326" s="802"/>
      <c r="AAV326" s="802"/>
      <c r="AAW326" s="802"/>
      <c r="AAX326" s="802"/>
      <c r="AAY326" s="802"/>
      <c r="AAZ326" s="802"/>
      <c r="ABA326" s="802"/>
      <c r="ABB326" s="802"/>
      <c r="ABC326" s="802"/>
      <c r="ABD326" s="802"/>
      <c r="ABE326" s="802"/>
      <c r="ABF326" s="802"/>
      <c r="ABG326" s="802"/>
      <c r="ABH326" s="802"/>
      <c r="ABI326" s="802"/>
      <c r="ABJ326" s="802"/>
      <c r="ABK326" s="802"/>
      <c r="ABL326" s="802"/>
      <c r="ABM326" s="802"/>
      <c r="ABN326" s="802"/>
      <c r="ABO326" s="802"/>
      <c r="ABP326" s="802"/>
      <c r="ABQ326" s="802"/>
      <c r="ABR326" s="802"/>
      <c r="ABS326" s="802"/>
      <c r="ABT326" s="802"/>
      <c r="ABU326" s="802"/>
      <c r="ABV326" s="802"/>
      <c r="ABW326" s="802"/>
      <c r="ABX326" s="802"/>
      <c r="ABY326" s="802"/>
      <c r="ABZ326" s="802"/>
      <c r="ACA326" s="802"/>
      <c r="ACB326" s="802"/>
      <c r="ACC326" s="802"/>
      <c r="ACD326" s="802"/>
      <c r="ACE326" s="802"/>
      <c r="ACF326" s="802"/>
      <c r="ACG326" s="802"/>
      <c r="ACH326" s="802"/>
      <c r="ACI326" s="802"/>
      <c r="ACJ326" s="802"/>
      <c r="ACK326" s="802"/>
      <c r="ACL326" s="802"/>
      <c r="ACM326" s="802"/>
      <c r="ACN326" s="802"/>
      <c r="ACO326" s="802"/>
      <c r="ACP326" s="802"/>
      <c r="ACQ326" s="802"/>
      <c r="ACR326" s="802"/>
      <c r="ACS326" s="802"/>
      <c r="ACT326" s="802"/>
      <c r="ACU326" s="802"/>
      <c r="ACV326" s="802"/>
      <c r="ACW326" s="802"/>
      <c r="ACX326" s="802"/>
      <c r="ACY326" s="802"/>
      <c r="ACZ326" s="802"/>
      <c r="ADA326" s="802"/>
      <c r="ADB326" s="802"/>
      <c r="ADC326" s="802"/>
      <c r="ADD326" s="802"/>
      <c r="ADE326" s="802"/>
      <c r="ADF326" s="802"/>
      <c r="ADG326" s="802"/>
      <c r="ADH326" s="802"/>
      <c r="ADI326" s="802"/>
      <c r="ADJ326" s="802"/>
      <c r="ADK326" s="802"/>
      <c r="ADL326" s="802"/>
      <c r="ADM326" s="802"/>
      <c r="ADN326" s="802"/>
      <c r="ADO326" s="802"/>
      <c r="ADP326" s="802"/>
      <c r="ADQ326" s="802"/>
      <c r="ADR326" s="802"/>
      <c r="ADS326" s="802"/>
      <c r="ADT326" s="802"/>
      <c r="ADU326" s="802"/>
      <c r="ADV326" s="802"/>
      <c r="ADW326" s="802"/>
      <c r="ADX326" s="802"/>
      <c r="ADY326" s="802"/>
      <c r="ADZ326" s="802"/>
      <c r="AEA326" s="802"/>
      <c r="AEB326" s="802"/>
      <c r="AEC326" s="802"/>
      <c r="AED326" s="802"/>
      <c r="AEE326" s="802"/>
      <c r="AEF326" s="802"/>
      <c r="AEG326" s="802"/>
      <c r="AEH326" s="802"/>
      <c r="AEI326" s="802"/>
      <c r="AEJ326" s="802"/>
      <c r="AEK326" s="802"/>
      <c r="AEL326" s="802"/>
      <c r="AEM326" s="802"/>
      <c r="AEN326" s="802"/>
      <c r="AEO326" s="802"/>
      <c r="AEP326" s="802"/>
      <c r="AEQ326" s="802"/>
      <c r="AER326" s="802"/>
      <c r="AES326" s="802"/>
      <c r="AET326" s="802"/>
      <c r="AEU326" s="802"/>
      <c r="AEV326" s="802"/>
      <c r="AEW326" s="802"/>
      <c r="AEX326" s="802"/>
      <c r="AEY326" s="802"/>
      <c r="AEZ326" s="802"/>
      <c r="AFA326" s="802"/>
      <c r="AFB326" s="802"/>
      <c r="AFC326" s="802"/>
      <c r="AFD326" s="802"/>
      <c r="AFE326" s="802"/>
      <c r="AFF326" s="802"/>
      <c r="AFG326" s="802"/>
      <c r="AFH326" s="802"/>
      <c r="AFI326" s="802"/>
      <c r="AFJ326" s="802"/>
      <c r="AFK326" s="802"/>
      <c r="AFL326" s="802"/>
      <c r="AFM326" s="802"/>
      <c r="AFN326" s="802"/>
      <c r="AFO326" s="802"/>
      <c r="AFP326" s="802"/>
      <c r="AFQ326" s="802"/>
      <c r="AFR326" s="802"/>
      <c r="AFS326" s="802"/>
      <c r="AFT326" s="802"/>
      <c r="AFU326" s="802"/>
      <c r="AFV326" s="802"/>
      <c r="AFW326" s="802"/>
      <c r="AFX326" s="802"/>
      <c r="AFY326" s="802"/>
      <c r="AFZ326" s="802"/>
      <c r="AGA326" s="802"/>
      <c r="AGB326" s="802"/>
      <c r="AGC326" s="802"/>
      <c r="AGD326" s="802"/>
      <c r="AGE326" s="802"/>
      <c r="AGF326" s="802"/>
      <c r="AGG326" s="802"/>
      <c r="AGH326" s="802"/>
      <c r="AGI326" s="802"/>
      <c r="AGJ326" s="802"/>
      <c r="AGK326" s="802"/>
      <c r="AGL326" s="802"/>
      <c r="AGM326" s="802"/>
      <c r="AGN326" s="802"/>
      <c r="AGO326" s="802"/>
      <c r="AGP326" s="802"/>
      <c r="AGQ326" s="802"/>
      <c r="AGR326" s="802"/>
      <c r="AGS326" s="802"/>
      <c r="AGT326" s="802"/>
      <c r="AGU326" s="802"/>
      <c r="AGV326" s="802"/>
      <c r="AGW326" s="802"/>
      <c r="AGX326" s="802"/>
      <c r="AGY326" s="802"/>
      <c r="AGZ326" s="802"/>
      <c r="AHA326" s="802"/>
      <c r="AHB326" s="802"/>
      <c r="AHC326" s="802"/>
      <c r="AHD326" s="802"/>
      <c r="AHE326" s="802"/>
      <c r="AHF326" s="802"/>
      <c r="AHG326" s="802"/>
      <c r="AHH326" s="802"/>
      <c r="AHI326" s="802"/>
      <c r="AHJ326" s="802"/>
      <c r="AHK326" s="802"/>
      <c r="AHL326" s="802"/>
      <c r="AHM326" s="802"/>
      <c r="AHN326" s="802"/>
      <c r="AHO326" s="802"/>
      <c r="AHP326" s="802"/>
      <c r="AHQ326" s="802"/>
      <c r="AHR326" s="802"/>
      <c r="AHS326" s="802"/>
      <c r="AHT326" s="802"/>
      <c r="AHU326" s="802"/>
      <c r="AHV326" s="802"/>
      <c r="AHW326" s="802"/>
      <c r="AHX326" s="802"/>
      <c r="AHY326" s="802"/>
      <c r="AHZ326" s="802"/>
      <c r="AIA326" s="802"/>
      <c r="AIB326" s="802"/>
      <c r="AIC326" s="802"/>
      <c r="AID326" s="802"/>
      <c r="AIE326" s="802"/>
      <c r="AIF326" s="802"/>
      <c r="AIG326" s="802"/>
      <c r="AIH326" s="802"/>
      <c r="AII326" s="802"/>
      <c r="AIJ326" s="802"/>
      <c r="AQE326" s="802"/>
      <c r="AQF326" s="802"/>
      <c r="AQG326" s="802"/>
      <c r="AQH326" s="802"/>
      <c r="AQI326" s="802"/>
      <c r="AQJ326" s="802"/>
      <c r="AQK326" s="802"/>
      <c r="AQL326" s="802"/>
      <c r="AQM326" s="802"/>
      <c r="AQN326" s="802"/>
      <c r="AQO326" s="802"/>
      <c r="AQP326" s="802"/>
      <c r="AQQ326" s="802"/>
      <c r="AQR326" s="802"/>
      <c r="AQS326" s="802"/>
      <c r="AQT326" s="802"/>
      <c r="AQU326" s="802"/>
      <c r="AQV326" s="802"/>
      <c r="AQW326" s="802"/>
      <c r="AQX326" s="802"/>
      <c r="AQY326" s="802"/>
      <c r="AQZ326" s="802"/>
      <c r="ARA326" s="802"/>
      <c r="ARB326" s="802"/>
      <c r="ARC326" s="802"/>
      <c r="ARD326" s="802"/>
      <c r="ARE326" s="802"/>
      <c r="ARF326" s="802"/>
      <c r="ARG326" s="802"/>
      <c r="ARH326" s="802"/>
      <c r="ARI326" s="802"/>
      <c r="ARJ326" s="802"/>
      <c r="ARK326" s="802"/>
      <c r="ARL326" s="802"/>
      <c r="ARM326" s="802"/>
      <c r="ARN326" s="802"/>
      <c r="ARO326" s="802"/>
      <c r="ARP326" s="802"/>
      <c r="ARQ326" s="802"/>
      <c r="ARR326" s="802"/>
      <c r="ARS326" s="802"/>
      <c r="ART326" s="802"/>
      <c r="ARU326" s="802"/>
      <c r="ARV326" s="802"/>
      <c r="ARW326" s="802"/>
      <c r="ARX326" s="802"/>
      <c r="ARY326" s="802"/>
      <c r="ARZ326" s="802"/>
      <c r="ASA326" s="802"/>
      <c r="ASB326" s="802"/>
      <c r="ASC326" s="802"/>
      <c r="ASD326" s="802"/>
      <c r="ASE326" s="802"/>
      <c r="ASF326" s="802"/>
      <c r="ASG326" s="802"/>
      <c r="ASH326" s="802"/>
      <c r="ASI326" s="802"/>
      <c r="ASJ326" s="802"/>
      <c r="ASK326" s="802"/>
      <c r="ASL326" s="802"/>
      <c r="ATP326" s="802"/>
      <c r="ATQ326" s="802"/>
      <c r="ATR326" s="802"/>
      <c r="ATS326" s="802"/>
      <c r="ATT326" s="802"/>
      <c r="ATU326" s="802"/>
      <c r="ATV326" s="802"/>
      <c r="ATW326" s="802"/>
      <c r="ATX326" s="802"/>
      <c r="ATY326" s="802"/>
      <c r="ATZ326" s="802"/>
      <c r="AUA326" s="802"/>
      <c r="AUB326" s="802"/>
      <c r="AUC326" s="802"/>
      <c r="AUD326" s="802"/>
      <c r="AUE326" s="802"/>
      <c r="AUF326" s="802"/>
      <c r="AUG326" s="802"/>
      <c r="AUH326" s="802"/>
      <c r="AUI326" s="802"/>
      <c r="AUJ326" s="802"/>
      <c r="AUK326" s="802"/>
      <c r="AUL326" s="802"/>
      <c r="AUM326" s="802"/>
      <c r="AUN326" s="802"/>
      <c r="AUO326" s="802"/>
      <c r="AUP326" s="801"/>
      <c r="AUQ326" s="802"/>
      <c r="AUR326" s="801"/>
      <c r="AUS326" s="802"/>
      <c r="AUT326" s="801"/>
      <c r="AUU326" s="802"/>
      <c r="AUV326" s="802"/>
      <c r="AUW326" s="802"/>
      <c r="AUX326" s="802"/>
      <c r="AUY326" s="802"/>
      <c r="AUZ326" s="802"/>
      <c r="AVA326" s="802"/>
      <c r="AVB326" s="802"/>
      <c r="AVC326" s="802"/>
      <c r="AVD326" s="802"/>
      <c r="AVE326" s="802"/>
      <c r="AVF326" s="802"/>
      <c r="AVG326" s="802"/>
      <c r="AVH326" s="802"/>
      <c r="AVI326" s="802"/>
      <c r="AVJ326" s="808"/>
      <c r="AVK326" s="808"/>
      <c r="AVL326" s="808"/>
      <c r="AVM326" s="808"/>
      <c r="AVN326" s="808"/>
      <c r="AVO326" s="808"/>
      <c r="AVP326" s="808"/>
      <c r="AVQ326" s="808"/>
      <c r="AVR326" s="808"/>
      <c r="AVS326" s="808"/>
      <c r="AVT326" s="808"/>
      <c r="AVU326" s="809"/>
      <c r="AVV326" s="809"/>
      <c r="AVW326" s="809"/>
      <c r="AVX326" s="809"/>
      <c r="AVY326" s="809"/>
      <c r="AVZ326" s="809"/>
      <c r="AWA326" s="809"/>
      <c r="AWB326" s="809"/>
      <c r="AWC326" s="809"/>
      <c r="AWD326" s="809"/>
      <c r="AWE326" s="809"/>
      <c r="AWF326" s="809"/>
      <c r="AWG326" s="809"/>
      <c r="AWH326" s="809"/>
      <c r="AWI326" s="809"/>
      <c r="AWJ326" s="809"/>
      <c r="AWK326" s="809"/>
      <c r="AWL326" s="809"/>
      <c r="AWM326" s="809"/>
      <c r="AWN326" s="809"/>
      <c r="AWO326" s="809"/>
      <c r="AWP326" s="809"/>
      <c r="AWQ326" s="809"/>
      <c r="AWR326" s="808"/>
      <c r="AWS326" s="761"/>
      <c r="AWT326" s="808"/>
      <c r="AWU326" s="809"/>
      <c r="AWV326" s="809"/>
      <c r="AWW326" s="809"/>
      <c r="AWX326" s="809"/>
      <c r="AWY326" s="809"/>
      <c r="AWZ326" s="809"/>
      <c r="AXA326" s="809"/>
      <c r="AXB326" s="809"/>
      <c r="AXC326" s="809"/>
      <c r="AXD326" s="809"/>
      <c r="AXE326" s="809"/>
      <c r="AXF326" s="809"/>
      <c r="AXG326" s="809"/>
      <c r="AXH326" s="809"/>
      <c r="AXI326" s="809"/>
      <c r="AXJ326" s="809"/>
      <c r="AXK326" s="809"/>
      <c r="AXL326" s="809"/>
      <c r="AXM326" s="809"/>
      <c r="AXN326" s="809"/>
      <c r="AXO326" s="809"/>
      <c r="AXP326" s="809"/>
      <c r="AXQ326" s="809"/>
      <c r="AXR326" s="809"/>
      <c r="AXS326" s="809"/>
      <c r="AXT326" s="809"/>
      <c r="AXU326" s="809"/>
      <c r="AXV326" s="809"/>
      <c r="AXW326" s="809"/>
      <c r="AXX326" s="809"/>
      <c r="AXY326" s="809"/>
      <c r="AXZ326" s="809"/>
      <c r="AYA326" s="809"/>
      <c r="AYB326" s="809"/>
      <c r="AYC326" s="809"/>
      <c r="AYD326" s="808"/>
      <c r="AYE326" s="808"/>
      <c r="AYF326" s="809"/>
      <c r="AYG326" s="808"/>
      <c r="AYH326" s="810"/>
      <c r="AYI326" s="810"/>
      <c r="AYJ326" s="810"/>
      <c r="AYK326" s="810"/>
      <c r="AYL326" s="810"/>
      <c r="AYM326" s="810"/>
      <c r="AYN326" s="810"/>
      <c r="AYO326" s="810"/>
      <c r="AYP326" s="810"/>
      <c r="AYQ326" s="810"/>
      <c r="AYR326" s="810"/>
      <c r="AYS326" s="810"/>
      <c r="AYT326" s="810"/>
      <c r="AYU326" s="810"/>
      <c r="AYV326" s="810"/>
      <c r="AYW326" s="810"/>
      <c r="AYX326" s="810"/>
      <c r="AYY326" s="810"/>
      <c r="AYZ326" s="810"/>
      <c r="AZA326" s="810"/>
      <c r="AZB326" s="810"/>
      <c r="AZC326" s="810"/>
      <c r="AZD326" s="810"/>
      <c r="AZE326" s="810"/>
      <c r="AZF326" s="810"/>
      <c r="AZG326" s="810"/>
      <c r="AZH326" s="810"/>
      <c r="AZI326" s="810"/>
      <c r="AZJ326" s="810"/>
      <c r="AZK326" s="810"/>
      <c r="AZL326" s="810"/>
      <c r="AZM326" s="810"/>
      <c r="AZN326" s="810"/>
      <c r="AZO326" s="810"/>
      <c r="AZP326" s="809"/>
      <c r="AZQ326" s="802"/>
      <c r="AZR326" s="802"/>
      <c r="AZS326" s="802"/>
    </row>
    <row r="327" spans="45:920 1123:1371" s="793" customFormat="1" ht="13.5">
      <c r="AS327" s="802"/>
      <c r="AT327" s="802"/>
      <c r="AU327" s="802"/>
      <c r="AV327" s="802"/>
      <c r="AW327" s="802"/>
      <c r="AX327" s="802"/>
      <c r="AY327" s="802"/>
      <c r="AZ327" s="802"/>
      <c r="BA327" s="802"/>
      <c r="BB327" s="802"/>
      <c r="BC327" s="802"/>
      <c r="BD327" s="802"/>
      <c r="BE327" s="802"/>
      <c r="BF327" s="802"/>
      <c r="BG327" s="802"/>
      <c r="BH327" s="802"/>
      <c r="BI327" s="802"/>
      <c r="BJ327" s="802"/>
      <c r="BK327" s="802"/>
      <c r="BL327" s="802"/>
      <c r="BM327" s="802"/>
      <c r="BN327" s="802"/>
      <c r="BO327" s="802"/>
      <c r="BP327" s="802"/>
      <c r="BQ327" s="802"/>
      <c r="BR327" s="802"/>
      <c r="BS327" s="802"/>
      <c r="BT327" s="802"/>
      <c r="BU327" s="802"/>
      <c r="BV327" s="802"/>
      <c r="BW327" s="802"/>
      <c r="BX327" s="802"/>
      <c r="BY327" s="802"/>
      <c r="BZ327" s="802"/>
      <c r="CA327" s="802"/>
      <c r="CB327" s="802"/>
      <c r="CC327" s="802"/>
      <c r="CD327" s="802"/>
      <c r="CE327" s="802"/>
      <c r="CF327" s="802"/>
      <c r="CG327" s="802"/>
      <c r="CH327" s="802"/>
      <c r="CI327" s="802"/>
      <c r="CJ327" s="802"/>
      <c r="CK327" s="802"/>
      <c r="CL327" s="802"/>
      <c r="CM327" s="802"/>
      <c r="CN327" s="802"/>
      <c r="CO327" s="802"/>
      <c r="CP327" s="802"/>
      <c r="CQ327" s="802"/>
      <c r="CR327" s="802"/>
      <c r="CS327" s="802"/>
      <c r="CT327" s="802"/>
      <c r="CU327" s="802"/>
      <c r="CV327" s="802"/>
      <c r="CW327" s="802"/>
      <c r="CX327" s="802"/>
      <c r="CY327" s="802"/>
      <c r="CZ327" s="802"/>
      <c r="DA327" s="802"/>
      <c r="DB327" s="802"/>
      <c r="DC327" s="802"/>
      <c r="DD327" s="802"/>
      <c r="DE327" s="802"/>
      <c r="DF327" s="802"/>
      <c r="DG327" s="802"/>
      <c r="DH327" s="802"/>
      <c r="DI327" s="802"/>
      <c r="DJ327" s="802"/>
      <c r="DK327" s="802"/>
      <c r="DL327" s="802"/>
      <c r="DM327" s="802"/>
      <c r="DN327" s="802"/>
      <c r="DO327" s="802"/>
      <c r="DP327" s="802"/>
      <c r="DQ327" s="802"/>
      <c r="DR327" s="802"/>
      <c r="DS327" s="802"/>
      <c r="DT327" s="802"/>
      <c r="DU327" s="802"/>
      <c r="DV327" s="802"/>
      <c r="DW327" s="802"/>
      <c r="DX327" s="802"/>
      <c r="DY327" s="802"/>
      <c r="DZ327" s="802"/>
      <c r="EA327" s="802"/>
      <c r="EB327" s="802"/>
      <c r="EC327" s="802"/>
      <c r="ED327" s="802"/>
      <c r="EE327" s="802"/>
      <c r="EF327" s="802"/>
      <c r="EG327" s="802"/>
      <c r="EH327" s="802"/>
      <c r="EI327" s="802"/>
      <c r="EJ327" s="802"/>
      <c r="EK327" s="802"/>
      <c r="EL327" s="802"/>
      <c r="EM327" s="802"/>
      <c r="EN327" s="802"/>
      <c r="EO327" s="802"/>
      <c r="EP327" s="802"/>
      <c r="EQ327" s="802"/>
      <c r="ER327" s="802"/>
      <c r="ES327" s="802"/>
      <c r="ET327" s="802"/>
      <c r="EU327" s="802"/>
      <c r="EV327" s="802"/>
      <c r="EW327" s="802"/>
      <c r="EX327" s="802"/>
      <c r="EY327" s="802"/>
      <c r="EZ327" s="802"/>
      <c r="FA327" s="802"/>
      <c r="FB327" s="802"/>
      <c r="FC327" s="802"/>
      <c r="FD327" s="802"/>
      <c r="FE327" s="802"/>
      <c r="FF327" s="802"/>
      <c r="FG327" s="802"/>
      <c r="FH327" s="802"/>
      <c r="FI327" s="802"/>
      <c r="FJ327" s="802"/>
      <c r="FK327" s="802"/>
      <c r="FL327" s="802"/>
      <c r="FM327" s="802"/>
      <c r="FN327" s="802"/>
      <c r="FO327" s="802"/>
      <c r="FP327" s="802"/>
      <c r="FQ327" s="802"/>
      <c r="FR327" s="802"/>
      <c r="FS327" s="802"/>
      <c r="FT327" s="802"/>
      <c r="FU327" s="802"/>
      <c r="FV327" s="802"/>
      <c r="FW327" s="802"/>
      <c r="FX327" s="802"/>
      <c r="FY327" s="802"/>
      <c r="FZ327" s="802"/>
      <c r="GA327" s="802"/>
      <c r="GB327" s="802"/>
      <c r="GC327" s="802"/>
      <c r="GD327" s="802"/>
      <c r="GE327" s="802"/>
      <c r="GF327" s="802"/>
      <c r="GG327" s="802"/>
      <c r="GH327" s="802"/>
      <c r="GI327" s="802"/>
      <c r="GJ327" s="802"/>
      <c r="GK327" s="802"/>
      <c r="GL327" s="802"/>
      <c r="GM327" s="802"/>
      <c r="GN327" s="802"/>
      <c r="GO327" s="802"/>
      <c r="GP327" s="802"/>
      <c r="GQ327" s="802"/>
      <c r="GR327" s="802"/>
      <c r="GS327" s="802"/>
      <c r="GT327" s="802"/>
      <c r="GU327" s="802"/>
      <c r="GV327" s="802"/>
      <c r="GW327" s="802"/>
      <c r="GX327" s="802"/>
      <c r="GY327" s="802"/>
      <c r="GZ327" s="802"/>
      <c r="HA327" s="802"/>
      <c r="HB327" s="802"/>
      <c r="HC327" s="802"/>
      <c r="HD327" s="802"/>
      <c r="HE327" s="802"/>
      <c r="HF327" s="802"/>
      <c r="HG327" s="802"/>
      <c r="HH327" s="802"/>
      <c r="HI327" s="802"/>
      <c r="HJ327" s="802"/>
      <c r="HK327" s="802"/>
      <c r="HL327" s="802"/>
      <c r="HM327" s="802"/>
      <c r="HN327" s="802"/>
      <c r="HO327" s="802"/>
      <c r="HP327" s="802"/>
      <c r="HQ327" s="802"/>
      <c r="HR327" s="802"/>
      <c r="HS327" s="802"/>
      <c r="HT327" s="802"/>
      <c r="HU327" s="802"/>
      <c r="HV327" s="802"/>
      <c r="HW327" s="802"/>
      <c r="HX327" s="802"/>
      <c r="HY327" s="802"/>
      <c r="HZ327" s="802"/>
      <c r="IA327" s="802"/>
      <c r="IB327" s="802"/>
      <c r="IC327" s="802"/>
      <c r="ID327" s="802"/>
      <c r="IE327" s="802"/>
      <c r="IF327" s="802"/>
      <c r="IG327" s="802"/>
      <c r="IH327" s="802"/>
      <c r="II327" s="802"/>
      <c r="IJ327" s="802"/>
      <c r="IK327" s="802"/>
      <c r="IL327" s="802"/>
      <c r="IM327" s="802"/>
      <c r="IN327" s="802"/>
      <c r="IO327" s="802"/>
      <c r="IP327" s="802"/>
      <c r="IQ327" s="802"/>
      <c r="IR327" s="802"/>
      <c r="IS327" s="802"/>
      <c r="IT327" s="802"/>
      <c r="IU327" s="802"/>
      <c r="IV327" s="802"/>
      <c r="IW327" s="802"/>
      <c r="IX327" s="802"/>
      <c r="IY327" s="802"/>
      <c r="IZ327" s="802"/>
      <c r="JA327" s="802"/>
      <c r="JB327" s="802"/>
      <c r="JC327" s="802"/>
      <c r="JD327" s="802"/>
      <c r="JE327" s="802"/>
      <c r="JF327" s="802"/>
      <c r="JG327" s="802"/>
      <c r="JH327" s="802"/>
      <c r="JI327" s="802"/>
      <c r="JJ327" s="802"/>
      <c r="JK327" s="802"/>
      <c r="JL327" s="802"/>
      <c r="JM327" s="802"/>
      <c r="JN327" s="802"/>
      <c r="JO327" s="802"/>
      <c r="JP327" s="802"/>
      <c r="JQ327" s="802"/>
      <c r="JR327" s="802"/>
      <c r="JS327" s="802"/>
      <c r="JT327" s="802"/>
      <c r="JU327" s="802"/>
      <c r="JV327" s="802"/>
      <c r="JW327" s="802"/>
      <c r="JX327" s="802"/>
      <c r="JY327" s="802"/>
      <c r="JZ327" s="802"/>
      <c r="KA327" s="802"/>
      <c r="KB327" s="802"/>
      <c r="KC327" s="802"/>
      <c r="KD327" s="802"/>
      <c r="KE327" s="802"/>
      <c r="KF327" s="802"/>
      <c r="KG327" s="802"/>
      <c r="KH327" s="802"/>
      <c r="KI327" s="802"/>
      <c r="KJ327" s="802"/>
      <c r="KK327" s="802"/>
      <c r="KL327" s="802"/>
      <c r="KM327" s="802"/>
      <c r="KN327" s="802"/>
      <c r="KO327" s="802"/>
      <c r="KP327" s="802"/>
      <c r="KQ327" s="802"/>
      <c r="KR327" s="802"/>
      <c r="KS327" s="802"/>
      <c r="KT327" s="802"/>
      <c r="KU327" s="802"/>
      <c r="KV327" s="802"/>
      <c r="KW327" s="802"/>
      <c r="KX327" s="802"/>
      <c r="KY327" s="802"/>
      <c r="KZ327" s="802"/>
      <c r="LA327" s="802"/>
      <c r="LB327" s="802"/>
      <c r="LC327" s="802"/>
      <c r="LD327" s="802"/>
      <c r="LE327" s="802"/>
      <c r="LF327" s="802"/>
      <c r="LG327" s="802"/>
      <c r="LH327" s="802"/>
      <c r="LI327" s="802"/>
      <c r="LJ327" s="802"/>
      <c r="LK327" s="802"/>
      <c r="LL327" s="802"/>
      <c r="LM327" s="802"/>
      <c r="LN327" s="802"/>
      <c r="LO327" s="802"/>
      <c r="LP327" s="802"/>
      <c r="LQ327" s="802"/>
      <c r="LR327" s="802"/>
      <c r="LS327" s="802"/>
      <c r="LT327" s="802"/>
      <c r="LU327" s="802"/>
      <c r="LV327" s="802"/>
      <c r="LW327" s="802"/>
      <c r="LX327" s="802"/>
      <c r="LY327" s="802"/>
      <c r="LZ327" s="802"/>
      <c r="MA327" s="802"/>
      <c r="MB327" s="802"/>
      <c r="MC327" s="802"/>
      <c r="MD327" s="802"/>
      <c r="ME327" s="802"/>
      <c r="MF327" s="802"/>
      <c r="MG327" s="802"/>
      <c r="MH327" s="802"/>
      <c r="MI327" s="802"/>
      <c r="MJ327" s="802"/>
      <c r="MK327" s="802"/>
      <c r="ML327" s="802"/>
      <c r="MM327" s="802"/>
      <c r="MN327" s="802"/>
      <c r="MO327" s="802"/>
      <c r="MP327" s="802"/>
      <c r="MQ327" s="802"/>
      <c r="MR327" s="802"/>
      <c r="MS327" s="802"/>
      <c r="MT327" s="802"/>
      <c r="MU327" s="802"/>
      <c r="MV327" s="802"/>
      <c r="MW327" s="802"/>
      <c r="MX327" s="802"/>
      <c r="MY327" s="802"/>
      <c r="MZ327" s="802"/>
      <c r="NA327" s="802"/>
      <c r="NB327" s="802"/>
      <c r="NC327" s="802"/>
      <c r="ND327" s="802"/>
      <c r="NE327" s="802"/>
      <c r="NF327" s="802"/>
      <c r="NG327" s="802"/>
      <c r="NH327" s="802"/>
      <c r="NI327" s="802"/>
      <c r="NJ327" s="802"/>
      <c r="NK327" s="802"/>
      <c r="NL327" s="802"/>
      <c r="NM327" s="802"/>
      <c r="NN327" s="802"/>
      <c r="NO327" s="802"/>
      <c r="NP327" s="802"/>
      <c r="NQ327" s="802"/>
      <c r="NR327" s="802"/>
      <c r="NS327" s="802"/>
      <c r="NT327" s="802"/>
      <c r="NU327" s="802"/>
      <c r="NV327" s="802"/>
      <c r="NW327" s="802"/>
      <c r="NX327" s="802"/>
      <c r="NY327" s="802"/>
      <c r="NZ327" s="802"/>
      <c r="OA327" s="802"/>
      <c r="OB327" s="802"/>
      <c r="OC327" s="802"/>
      <c r="OD327" s="802"/>
      <c r="OE327" s="802"/>
      <c r="OF327" s="802"/>
      <c r="OG327" s="802"/>
      <c r="OH327" s="802"/>
      <c r="OI327" s="802"/>
      <c r="OJ327" s="802"/>
      <c r="OK327" s="802"/>
      <c r="OL327" s="802"/>
      <c r="OM327" s="802"/>
      <c r="ON327" s="802"/>
      <c r="OO327" s="802"/>
      <c r="OP327" s="802"/>
      <c r="OQ327" s="802"/>
      <c r="OR327" s="802"/>
      <c r="OS327" s="802"/>
      <c r="OT327" s="802"/>
      <c r="OU327" s="802"/>
      <c r="OV327" s="802"/>
      <c r="OW327" s="802"/>
      <c r="OX327" s="802"/>
      <c r="OY327" s="802"/>
      <c r="OZ327" s="802"/>
      <c r="PA327" s="802"/>
      <c r="PB327" s="802"/>
      <c r="PC327" s="802"/>
      <c r="PD327" s="802"/>
      <c r="PE327" s="802"/>
      <c r="PF327" s="802"/>
      <c r="PG327" s="802"/>
      <c r="PH327" s="802"/>
      <c r="PI327" s="802"/>
      <c r="PJ327" s="802"/>
      <c r="PK327" s="802"/>
      <c r="PL327" s="802"/>
      <c r="PM327" s="802"/>
      <c r="PN327" s="802"/>
      <c r="PO327" s="802"/>
      <c r="PP327" s="802"/>
      <c r="PQ327" s="802"/>
      <c r="PR327" s="802"/>
      <c r="PS327" s="802"/>
      <c r="PT327" s="802"/>
      <c r="PU327" s="802"/>
      <c r="PV327" s="802"/>
      <c r="PW327" s="802"/>
      <c r="PX327" s="802"/>
      <c r="PY327" s="802"/>
      <c r="PZ327" s="802"/>
      <c r="QA327" s="802"/>
      <c r="QB327" s="802"/>
      <c r="QC327" s="802"/>
      <c r="QD327" s="802"/>
      <c r="QE327" s="802"/>
      <c r="QF327" s="802"/>
      <c r="QG327" s="802"/>
      <c r="QH327" s="802"/>
      <c r="QI327" s="802"/>
      <c r="QJ327" s="802"/>
      <c r="QK327" s="802"/>
      <c r="QL327" s="802"/>
      <c r="QM327" s="802"/>
      <c r="QN327" s="802"/>
      <c r="QO327" s="802"/>
      <c r="QP327" s="802"/>
      <c r="QQ327" s="802"/>
      <c r="QR327" s="802"/>
      <c r="QS327" s="802"/>
      <c r="QT327" s="802"/>
      <c r="QU327" s="802"/>
      <c r="QV327" s="802"/>
      <c r="QW327" s="802"/>
      <c r="QX327" s="802"/>
      <c r="QY327" s="802"/>
      <c r="QZ327" s="802"/>
      <c r="RA327" s="802"/>
      <c r="RB327" s="802"/>
      <c r="RC327" s="802"/>
      <c r="RD327" s="802"/>
      <c r="RE327" s="802"/>
      <c r="RF327" s="802"/>
      <c r="RG327" s="802"/>
      <c r="RH327" s="802"/>
      <c r="RI327" s="802"/>
      <c r="RJ327" s="802"/>
      <c r="RK327" s="802"/>
      <c r="RL327" s="802"/>
      <c r="RM327" s="802"/>
      <c r="RN327" s="802"/>
      <c r="RO327" s="802"/>
      <c r="RP327" s="802"/>
      <c r="RQ327" s="802"/>
      <c r="RR327" s="802"/>
      <c r="RS327" s="802"/>
      <c r="RT327" s="802"/>
      <c r="RU327" s="802"/>
      <c r="RV327" s="802"/>
      <c r="RW327" s="802"/>
      <c r="RX327" s="802"/>
      <c r="RY327" s="802"/>
      <c r="RZ327" s="802"/>
      <c r="SA327" s="802"/>
      <c r="SB327" s="802"/>
      <c r="SC327" s="802"/>
      <c r="SD327" s="802"/>
      <c r="SE327" s="802"/>
      <c r="SF327" s="802"/>
      <c r="SG327" s="802"/>
      <c r="SH327" s="802"/>
      <c r="SI327" s="802"/>
      <c r="SJ327" s="802"/>
      <c r="SK327" s="802"/>
      <c r="SL327" s="802"/>
      <c r="SM327" s="802"/>
      <c r="SN327" s="802"/>
      <c r="SO327" s="802"/>
      <c r="SP327" s="802"/>
      <c r="SQ327" s="802"/>
      <c r="SR327" s="802"/>
      <c r="SS327" s="802"/>
      <c r="ST327" s="802"/>
      <c r="SU327" s="802"/>
      <c r="SV327" s="802"/>
      <c r="SW327" s="802"/>
      <c r="SX327" s="802"/>
      <c r="SY327" s="802"/>
      <c r="SZ327" s="802"/>
      <c r="TA327" s="802"/>
      <c r="TB327" s="802"/>
      <c r="TC327" s="802"/>
      <c r="TD327" s="802"/>
      <c r="TE327" s="802"/>
      <c r="TF327" s="802"/>
      <c r="TG327" s="802"/>
      <c r="TH327" s="802"/>
      <c r="TI327" s="802"/>
      <c r="TJ327" s="802"/>
      <c r="TK327" s="802"/>
      <c r="TL327" s="802"/>
      <c r="TM327" s="802"/>
      <c r="TN327" s="802"/>
      <c r="TO327" s="802"/>
      <c r="TP327" s="802"/>
      <c r="TQ327" s="802"/>
      <c r="TR327" s="802"/>
      <c r="TS327" s="802"/>
      <c r="TT327" s="802"/>
      <c r="TU327" s="802"/>
      <c r="TV327" s="802"/>
      <c r="TW327" s="802"/>
      <c r="TX327" s="802"/>
      <c r="TY327" s="802"/>
      <c r="TZ327" s="802"/>
      <c r="UA327" s="802"/>
      <c r="UB327" s="802"/>
      <c r="UC327" s="802"/>
      <c r="UD327" s="802"/>
      <c r="UE327" s="802"/>
      <c r="UF327" s="802"/>
      <c r="UG327" s="802"/>
      <c r="UH327" s="802"/>
      <c r="UI327" s="802"/>
      <c r="UJ327" s="802"/>
      <c r="UK327" s="802"/>
      <c r="UL327" s="802"/>
      <c r="UM327" s="802"/>
      <c r="UN327" s="802"/>
      <c r="UO327" s="802"/>
      <c r="UP327" s="802"/>
      <c r="UQ327" s="802"/>
      <c r="UR327" s="802"/>
      <c r="US327" s="802"/>
      <c r="UT327" s="802"/>
      <c r="UU327" s="802"/>
      <c r="UV327" s="802"/>
      <c r="UW327" s="802"/>
      <c r="UX327" s="802"/>
      <c r="UY327" s="802"/>
      <c r="UZ327" s="802"/>
      <c r="VA327" s="802"/>
      <c r="VB327" s="802"/>
      <c r="VC327" s="802"/>
      <c r="VD327" s="802"/>
      <c r="VE327" s="802"/>
      <c r="VF327" s="802"/>
      <c r="VG327" s="802"/>
      <c r="VH327" s="802"/>
      <c r="VI327" s="802"/>
      <c r="VJ327" s="802"/>
      <c r="VK327" s="802"/>
      <c r="VL327" s="802"/>
      <c r="VM327" s="802"/>
      <c r="VN327" s="802"/>
      <c r="VO327" s="802"/>
      <c r="VP327" s="802"/>
      <c r="VQ327" s="802"/>
      <c r="VR327" s="802"/>
      <c r="VS327" s="802"/>
      <c r="VT327" s="802"/>
      <c r="VU327" s="802"/>
      <c r="VV327" s="802"/>
      <c r="VW327" s="802"/>
      <c r="VX327" s="802"/>
      <c r="VY327" s="802"/>
      <c r="VZ327" s="802"/>
      <c r="WA327" s="802"/>
      <c r="WB327" s="802"/>
      <c r="WC327" s="802"/>
      <c r="WD327" s="802"/>
      <c r="WE327" s="802"/>
      <c r="WF327" s="802"/>
      <c r="WG327" s="802"/>
      <c r="WH327" s="802"/>
      <c r="WI327" s="802"/>
      <c r="WJ327" s="802"/>
      <c r="WK327" s="802"/>
      <c r="WL327" s="802"/>
      <c r="WM327" s="802"/>
      <c r="WN327" s="802"/>
      <c r="WO327" s="802"/>
      <c r="WP327" s="802"/>
      <c r="WQ327" s="802"/>
      <c r="WR327" s="802"/>
      <c r="WS327" s="802"/>
      <c r="WT327" s="802"/>
      <c r="WU327" s="802"/>
      <c r="WV327" s="802"/>
      <c r="WW327" s="802"/>
      <c r="WX327" s="802"/>
      <c r="WY327" s="802"/>
      <c r="WZ327" s="802"/>
      <c r="XA327" s="802"/>
      <c r="XB327" s="802"/>
      <c r="XC327" s="802"/>
      <c r="XD327" s="802"/>
      <c r="XE327" s="802"/>
      <c r="XF327" s="802"/>
      <c r="XG327" s="802"/>
      <c r="XH327" s="802"/>
      <c r="XI327" s="802"/>
      <c r="XJ327" s="802"/>
      <c r="XK327" s="802"/>
      <c r="XL327" s="802"/>
      <c r="XM327" s="802"/>
      <c r="XN327" s="802"/>
      <c r="XO327" s="802"/>
      <c r="XP327" s="802"/>
      <c r="XQ327" s="802"/>
      <c r="XR327" s="802"/>
      <c r="XS327" s="802"/>
      <c r="XT327" s="802"/>
      <c r="XU327" s="802"/>
      <c r="XV327" s="802"/>
      <c r="XW327" s="802"/>
      <c r="XX327" s="802"/>
      <c r="XY327" s="802"/>
      <c r="XZ327" s="802"/>
      <c r="YA327" s="802"/>
      <c r="YB327" s="802"/>
      <c r="YC327" s="802"/>
      <c r="YD327" s="802"/>
      <c r="YE327" s="802"/>
      <c r="YF327" s="802"/>
      <c r="YG327" s="802"/>
      <c r="YH327" s="802"/>
      <c r="YI327" s="802"/>
      <c r="YJ327" s="802"/>
      <c r="YK327" s="802"/>
      <c r="YL327" s="802"/>
      <c r="YM327" s="802"/>
      <c r="YN327" s="802"/>
      <c r="YO327" s="802"/>
      <c r="YP327" s="802"/>
      <c r="YQ327" s="802"/>
      <c r="YR327" s="802"/>
      <c r="YS327" s="802"/>
      <c r="YT327" s="802"/>
      <c r="YU327" s="802"/>
      <c r="YV327" s="802"/>
      <c r="YW327" s="802"/>
      <c r="YX327" s="802"/>
      <c r="YY327" s="802"/>
      <c r="YZ327" s="802"/>
      <c r="ZA327" s="802"/>
      <c r="ZB327" s="802"/>
      <c r="ZC327" s="802"/>
      <c r="ZD327" s="802"/>
      <c r="ZE327" s="802"/>
      <c r="ZF327" s="802"/>
      <c r="ZG327" s="802"/>
      <c r="ZH327" s="802"/>
      <c r="ZI327" s="802"/>
      <c r="ZJ327" s="802"/>
      <c r="ZK327" s="802"/>
      <c r="ZL327" s="802"/>
      <c r="ZM327" s="802"/>
      <c r="ZN327" s="802"/>
      <c r="ZO327" s="802"/>
      <c r="ZP327" s="802"/>
      <c r="ZQ327" s="802"/>
      <c r="ZR327" s="802"/>
      <c r="ZS327" s="802"/>
      <c r="ZT327" s="802"/>
      <c r="ZU327" s="802"/>
      <c r="ZV327" s="802"/>
      <c r="ZW327" s="802"/>
      <c r="ZX327" s="802"/>
      <c r="ZY327" s="802"/>
      <c r="ZZ327" s="802"/>
      <c r="AAA327" s="802"/>
      <c r="AAB327" s="802"/>
      <c r="AAC327" s="802"/>
      <c r="AAD327" s="802"/>
      <c r="AAE327" s="802"/>
      <c r="AAF327" s="802"/>
      <c r="AAG327" s="802"/>
      <c r="AAH327" s="802"/>
      <c r="AAI327" s="802"/>
      <c r="AAJ327" s="802"/>
      <c r="AAK327" s="802"/>
      <c r="AAL327" s="802"/>
      <c r="AAM327" s="802"/>
      <c r="AAN327" s="802"/>
      <c r="AAO327" s="802"/>
      <c r="AAP327" s="802"/>
      <c r="AAQ327" s="802"/>
      <c r="AAR327" s="802"/>
      <c r="AAS327" s="802"/>
      <c r="AAT327" s="802"/>
      <c r="AAU327" s="802"/>
      <c r="AAV327" s="802"/>
      <c r="AAW327" s="802"/>
      <c r="AAX327" s="802"/>
      <c r="AAY327" s="802"/>
      <c r="AAZ327" s="802"/>
      <c r="ABA327" s="802"/>
      <c r="ABB327" s="802"/>
      <c r="ABC327" s="802"/>
      <c r="ABD327" s="802"/>
      <c r="ABE327" s="802"/>
      <c r="ABF327" s="802"/>
      <c r="ABG327" s="802"/>
      <c r="ABH327" s="802"/>
      <c r="ABI327" s="802"/>
      <c r="ABJ327" s="802"/>
      <c r="ABK327" s="802"/>
      <c r="ABL327" s="802"/>
      <c r="ABM327" s="802"/>
      <c r="ABN327" s="802"/>
      <c r="ABO327" s="802"/>
      <c r="ABP327" s="802"/>
      <c r="ABQ327" s="802"/>
      <c r="ABR327" s="802"/>
      <c r="ABS327" s="802"/>
      <c r="ABT327" s="802"/>
      <c r="ABU327" s="802"/>
      <c r="ABV327" s="802"/>
      <c r="ABW327" s="802"/>
      <c r="ABX327" s="802"/>
      <c r="ABY327" s="802"/>
      <c r="ABZ327" s="802"/>
      <c r="ACA327" s="802"/>
      <c r="ACB327" s="802"/>
      <c r="ACC327" s="802"/>
      <c r="ACD327" s="802"/>
      <c r="ACE327" s="802"/>
      <c r="ACF327" s="802"/>
      <c r="ACG327" s="802"/>
      <c r="ACH327" s="802"/>
      <c r="ACI327" s="802"/>
      <c r="ACJ327" s="802"/>
      <c r="ACK327" s="802"/>
      <c r="ACL327" s="802"/>
      <c r="ACM327" s="802"/>
      <c r="ACN327" s="802"/>
      <c r="ACO327" s="802"/>
      <c r="ACP327" s="802"/>
      <c r="ACQ327" s="802"/>
      <c r="ACR327" s="802"/>
      <c r="ACS327" s="802"/>
      <c r="ACT327" s="802"/>
      <c r="ACU327" s="802"/>
      <c r="ACV327" s="802"/>
      <c r="ACW327" s="802"/>
      <c r="ACX327" s="802"/>
      <c r="ACY327" s="802"/>
      <c r="ACZ327" s="802"/>
      <c r="ADA327" s="802"/>
      <c r="ADB327" s="802"/>
      <c r="ADC327" s="802"/>
      <c r="ADD327" s="802"/>
      <c r="ADE327" s="802"/>
      <c r="ADF327" s="802"/>
      <c r="ADG327" s="802"/>
      <c r="ADH327" s="802"/>
      <c r="ADI327" s="802"/>
      <c r="ADJ327" s="802"/>
      <c r="ADK327" s="802"/>
      <c r="ADL327" s="802"/>
      <c r="ADM327" s="802"/>
      <c r="ADN327" s="802"/>
      <c r="ADO327" s="802"/>
      <c r="ADP327" s="802"/>
      <c r="ADQ327" s="802"/>
      <c r="ADR327" s="802"/>
      <c r="ADS327" s="802"/>
      <c r="ADT327" s="802"/>
      <c r="ADU327" s="802"/>
      <c r="ADV327" s="802"/>
      <c r="ADW327" s="802"/>
      <c r="ADX327" s="802"/>
      <c r="ADY327" s="802"/>
      <c r="ADZ327" s="802"/>
      <c r="AEA327" s="802"/>
      <c r="AEB327" s="802"/>
      <c r="AEC327" s="802"/>
      <c r="AED327" s="802"/>
      <c r="AEE327" s="802"/>
      <c r="AEF327" s="802"/>
      <c r="AEG327" s="802"/>
      <c r="AEH327" s="802"/>
      <c r="AEI327" s="802"/>
      <c r="AEJ327" s="802"/>
      <c r="AEK327" s="802"/>
      <c r="AEL327" s="802"/>
      <c r="AEM327" s="802"/>
      <c r="AEN327" s="802"/>
      <c r="AEO327" s="802"/>
      <c r="AEP327" s="802"/>
      <c r="AEQ327" s="802"/>
      <c r="AER327" s="802"/>
      <c r="AES327" s="802"/>
      <c r="AET327" s="802"/>
      <c r="AEU327" s="802"/>
      <c r="AEV327" s="802"/>
      <c r="AEW327" s="802"/>
      <c r="AEX327" s="802"/>
      <c r="AEY327" s="802"/>
      <c r="AEZ327" s="802"/>
      <c r="AFA327" s="802"/>
      <c r="AFB327" s="802"/>
      <c r="AFC327" s="802"/>
      <c r="AFD327" s="802"/>
      <c r="AFE327" s="802"/>
      <c r="AFF327" s="802"/>
      <c r="AFG327" s="802"/>
      <c r="AFH327" s="802"/>
      <c r="AFI327" s="802"/>
      <c r="AFJ327" s="802"/>
      <c r="AFK327" s="802"/>
      <c r="AFL327" s="802"/>
      <c r="AFM327" s="802"/>
      <c r="AFN327" s="802"/>
      <c r="AFO327" s="802"/>
      <c r="AFP327" s="802"/>
      <c r="AFQ327" s="802"/>
      <c r="AFR327" s="802"/>
      <c r="AFS327" s="802"/>
      <c r="AFT327" s="802"/>
      <c r="AFU327" s="802"/>
      <c r="AFV327" s="802"/>
      <c r="AFW327" s="802"/>
      <c r="AFX327" s="802"/>
      <c r="AFY327" s="802"/>
      <c r="AFZ327" s="802"/>
      <c r="AGA327" s="802"/>
      <c r="AGB327" s="802"/>
      <c r="AGC327" s="802"/>
      <c r="AGD327" s="802"/>
      <c r="AGE327" s="802"/>
      <c r="AGF327" s="802"/>
      <c r="AGG327" s="802"/>
      <c r="AGH327" s="802"/>
      <c r="AGI327" s="802"/>
      <c r="AGJ327" s="802"/>
      <c r="AGK327" s="802"/>
      <c r="AGL327" s="802"/>
      <c r="AGM327" s="802"/>
      <c r="AGN327" s="802"/>
      <c r="AGO327" s="802"/>
      <c r="AGP327" s="802"/>
      <c r="AGQ327" s="802"/>
      <c r="AGR327" s="802"/>
      <c r="AGS327" s="802"/>
      <c r="AGT327" s="802"/>
      <c r="AGU327" s="802"/>
      <c r="AGV327" s="802"/>
      <c r="AGW327" s="802"/>
      <c r="AGX327" s="802"/>
      <c r="AGY327" s="802"/>
      <c r="AGZ327" s="802"/>
      <c r="AHA327" s="802"/>
      <c r="AHB327" s="802"/>
      <c r="AHC327" s="802"/>
      <c r="AHD327" s="802"/>
      <c r="AHE327" s="802"/>
      <c r="AHF327" s="802"/>
      <c r="AHG327" s="802"/>
      <c r="AHH327" s="802"/>
      <c r="AHI327" s="802"/>
      <c r="AHJ327" s="802"/>
      <c r="AHK327" s="802"/>
      <c r="AHL327" s="802"/>
      <c r="AHM327" s="802"/>
      <c r="AHN327" s="802"/>
      <c r="AHO327" s="802"/>
      <c r="AHP327" s="802"/>
      <c r="AHQ327" s="802"/>
      <c r="AHR327" s="802"/>
      <c r="AHS327" s="802"/>
      <c r="AHT327" s="802"/>
      <c r="AHU327" s="802"/>
      <c r="AHV327" s="802"/>
      <c r="AHW327" s="802"/>
      <c r="AHX327" s="802"/>
      <c r="AHY327" s="802"/>
      <c r="AHZ327" s="802"/>
      <c r="AIA327" s="802"/>
      <c r="AIB327" s="802"/>
      <c r="AIC327" s="802"/>
      <c r="AID327" s="802"/>
      <c r="AIE327" s="802"/>
      <c r="AIF327" s="802"/>
      <c r="AIG327" s="802"/>
      <c r="AIH327" s="802"/>
      <c r="AII327" s="802"/>
      <c r="AIJ327" s="802"/>
      <c r="AQE327" s="802"/>
      <c r="AQF327" s="802"/>
      <c r="AQG327" s="802"/>
      <c r="AQH327" s="802"/>
      <c r="AQI327" s="802"/>
      <c r="AQJ327" s="802"/>
      <c r="AQK327" s="802"/>
      <c r="AQL327" s="802"/>
      <c r="AQM327" s="802"/>
      <c r="AQN327" s="802"/>
      <c r="AQO327" s="802"/>
      <c r="AQP327" s="802"/>
      <c r="AQQ327" s="802"/>
      <c r="AQR327" s="802"/>
      <c r="AQS327" s="802"/>
      <c r="AQT327" s="802"/>
      <c r="AQU327" s="802"/>
      <c r="AQV327" s="802"/>
      <c r="AQW327" s="802"/>
      <c r="AQX327" s="802"/>
      <c r="AQY327" s="802"/>
      <c r="AQZ327" s="802"/>
      <c r="ARA327" s="802"/>
      <c r="ARB327" s="802"/>
      <c r="ARC327" s="802"/>
      <c r="ARD327" s="802"/>
      <c r="ARE327" s="802"/>
      <c r="ARF327" s="802"/>
      <c r="ARG327" s="802"/>
      <c r="ARH327" s="802"/>
      <c r="ARI327" s="802"/>
      <c r="ARJ327" s="802"/>
      <c r="ARK327" s="802"/>
      <c r="ARL327" s="802"/>
      <c r="ARM327" s="802"/>
      <c r="ARN327" s="802"/>
      <c r="ARO327" s="802"/>
      <c r="ARP327" s="802"/>
      <c r="ARQ327" s="802"/>
      <c r="ARR327" s="802"/>
      <c r="ARS327" s="802"/>
      <c r="ART327" s="802"/>
      <c r="ARU327" s="802"/>
      <c r="ARV327" s="802"/>
      <c r="ARW327" s="802"/>
      <c r="ARX327" s="802"/>
      <c r="ARY327" s="802"/>
      <c r="ARZ327" s="802"/>
      <c r="ASA327" s="802"/>
      <c r="ASB327" s="802"/>
      <c r="ASC327" s="802"/>
      <c r="ASD327" s="802"/>
      <c r="ASE327" s="802"/>
      <c r="ASF327" s="802"/>
      <c r="ASG327" s="802"/>
      <c r="ASH327" s="802"/>
      <c r="ASI327" s="802"/>
      <c r="ASJ327" s="802"/>
      <c r="ASK327" s="802"/>
      <c r="ASL327" s="802"/>
      <c r="ATP327" s="802"/>
      <c r="ATQ327" s="802"/>
      <c r="ATR327" s="802"/>
      <c r="ATS327" s="802"/>
      <c r="ATT327" s="802"/>
      <c r="ATU327" s="802"/>
      <c r="ATV327" s="802"/>
      <c r="ATW327" s="802"/>
      <c r="ATX327" s="802"/>
      <c r="ATY327" s="802"/>
      <c r="ATZ327" s="802"/>
      <c r="AUA327" s="802"/>
      <c r="AUB327" s="802"/>
      <c r="AUC327" s="802"/>
      <c r="AUD327" s="802"/>
      <c r="AUE327" s="802"/>
      <c r="AUF327" s="802"/>
      <c r="AUG327" s="802"/>
      <c r="AUH327" s="802"/>
      <c r="AUI327" s="802"/>
      <c r="AUJ327" s="802"/>
      <c r="AUK327" s="802"/>
      <c r="AUL327" s="802"/>
      <c r="AUM327" s="802"/>
      <c r="AUN327" s="802"/>
      <c r="AUO327" s="802"/>
      <c r="AUP327" s="801"/>
      <c r="AUQ327" s="802"/>
      <c r="AUR327" s="801"/>
      <c r="AUS327" s="802"/>
      <c r="AUT327" s="801"/>
      <c r="AUU327" s="802"/>
      <c r="AUV327" s="802"/>
      <c r="AUW327" s="802"/>
      <c r="AUX327" s="802"/>
      <c r="AUY327" s="802"/>
      <c r="AUZ327" s="802"/>
      <c r="AVA327" s="802"/>
      <c r="AVB327" s="802"/>
      <c r="AVC327" s="802"/>
      <c r="AVD327" s="802"/>
      <c r="AVE327" s="802"/>
      <c r="AVF327" s="802"/>
      <c r="AVG327" s="802"/>
      <c r="AVH327" s="802"/>
      <c r="AVI327" s="802"/>
      <c r="AVJ327" s="808"/>
      <c r="AVK327" s="808"/>
      <c r="AVL327" s="808"/>
      <c r="AVM327" s="808"/>
      <c r="AVN327" s="808"/>
      <c r="AVO327" s="808"/>
      <c r="AVP327" s="808"/>
      <c r="AVQ327" s="808"/>
      <c r="AVR327" s="808"/>
      <c r="AVS327" s="808"/>
      <c r="AVT327" s="808"/>
      <c r="AVU327" s="809"/>
      <c r="AVV327" s="809"/>
      <c r="AVW327" s="809"/>
      <c r="AVX327" s="809"/>
      <c r="AVY327" s="809"/>
      <c r="AVZ327" s="809"/>
      <c r="AWA327" s="809"/>
      <c r="AWB327" s="809"/>
      <c r="AWC327" s="809"/>
      <c r="AWD327" s="809"/>
      <c r="AWE327" s="809"/>
      <c r="AWF327" s="809"/>
      <c r="AWG327" s="809"/>
      <c r="AWH327" s="809"/>
      <c r="AWI327" s="809"/>
      <c r="AWJ327" s="809"/>
      <c r="AWK327" s="809"/>
      <c r="AWL327" s="809"/>
      <c r="AWM327" s="809"/>
      <c r="AWN327" s="809"/>
      <c r="AWO327" s="809"/>
      <c r="AWP327" s="809"/>
      <c r="AWQ327" s="809"/>
      <c r="AWR327" s="808"/>
      <c r="AWS327" s="761"/>
      <c r="AWT327" s="808"/>
      <c r="AWU327" s="809"/>
      <c r="AWV327" s="809"/>
      <c r="AWW327" s="809"/>
      <c r="AWX327" s="809"/>
      <c r="AWY327" s="809"/>
      <c r="AWZ327" s="809"/>
      <c r="AXA327" s="809"/>
      <c r="AXB327" s="809"/>
      <c r="AXC327" s="809"/>
      <c r="AXD327" s="809"/>
      <c r="AXE327" s="809"/>
      <c r="AXF327" s="809"/>
      <c r="AXG327" s="809"/>
      <c r="AXH327" s="809"/>
      <c r="AXI327" s="809"/>
      <c r="AXJ327" s="809"/>
      <c r="AXK327" s="809"/>
      <c r="AXL327" s="809"/>
      <c r="AXM327" s="809"/>
      <c r="AXN327" s="809"/>
      <c r="AXO327" s="809"/>
      <c r="AXP327" s="809"/>
      <c r="AXQ327" s="809"/>
      <c r="AXR327" s="809"/>
      <c r="AXS327" s="809"/>
      <c r="AXT327" s="809"/>
      <c r="AXU327" s="809"/>
      <c r="AXV327" s="809"/>
      <c r="AXW327" s="809"/>
      <c r="AXX327" s="809"/>
      <c r="AXY327" s="809"/>
      <c r="AXZ327" s="809"/>
      <c r="AYA327" s="809"/>
      <c r="AYB327" s="809"/>
      <c r="AYC327" s="809"/>
      <c r="AYD327" s="808"/>
      <c r="AYE327" s="808"/>
      <c r="AYF327" s="809"/>
      <c r="AYG327" s="808"/>
      <c r="AYH327" s="810"/>
      <c r="AYI327" s="810"/>
      <c r="AYJ327" s="810"/>
      <c r="AYK327" s="810"/>
      <c r="AYL327" s="810"/>
      <c r="AYM327" s="810"/>
      <c r="AYN327" s="810"/>
      <c r="AYO327" s="810"/>
      <c r="AYP327" s="810"/>
      <c r="AYQ327" s="810"/>
      <c r="AYR327" s="810"/>
      <c r="AYS327" s="810"/>
      <c r="AYT327" s="810"/>
      <c r="AYU327" s="810"/>
      <c r="AYV327" s="810"/>
      <c r="AYW327" s="810"/>
      <c r="AYX327" s="810"/>
      <c r="AYY327" s="810"/>
      <c r="AYZ327" s="810"/>
      <c r="AZA327" s="810"/>
      <c r="AZB327" s="810"/>
      <c r="AZC327" s="810"/>
      <c r="AZD327" s="810"/>
      <c r="AZE327" s="810"/>
      <c r="AZF327" s="810"/>
      <c r="AZG327" s="810"/>
      <c r="AZH327" s="810"/>
      <c r="AZI327" s="810"/>
      <c r="AZJ327" s="810"/>
      <c r="AZK327" s="810"/>
      <c r="AZL327" s="810"/>
      <c r="AZM327" s="810"/>
      <c r="AZN327" s="810"/>
      <c r="AZO327" s="810"/>
      <c r="AZP327" s="809"/>
      <c r="AZQ327" s="802"/>
      <c r="AZR327" s="802"/>
      <c r="AZS327" s="802"/>
    </row>
    <row r="328" spans="45:920 1123:1371" s="793" customFormat="1" ht="13.5">
      <c r="AS328" s="802"/>
      <c r="AT328" s="802"/>
      <c r="AU328" s="802"/>
      <c r="AV328" s="802"/>
      <c r="AW328" s="802"/>
      <c r="AX328" s="802"/>
      <c r="AY328" s="802"/>
      <c r="AZ328" s="802"/>
      <c r="BA328" s="802"/>
      <c r="BB328" s="802"/>
      <c r="BC328" s="802"/>
      <c r="BD328" s="802"/>
      <c r="BE328" s="802"/>
      <c r="BF328" s="802"/>
      <c r="BG328" s="802"/>
      <c r="BH328" s="802"/>
      <c r="BI328" s="802"/>
      <c r="BJ328" s="802"/>
      <c r="BK328" s="802"/>
      <c r="BL328" s="802"/>
      <c r="BM328" s="802"/>
      <c r="BN328" s="802"/>
      <c r="BO328" s="802"/>
      <c r="BP328" s="802"/>
      <c r="BQ328" s="802"/>
      <c r="BR328" s="802"/>
      <c r="BS328" s="802"/>
      <c r="BT328" s="802"/>
      <c r="BU328" s="802"/>
      <c r="BV328" s="802"/>
      <c r="BW328" s="802"/>
      <c r="BX328" s="802"/>
      <c r="BY328" s="802"/>
      <c r="BZ328" s="802"/>
      <c r="CA328" s="802"/>
      <c r="CB328" s="802"/>
      <c r="CC328" s="802"/>
      <c r="CD328" s="802"/>
      <c r="CE328" s="802"/>
      <c r="CF328" s="802"/>
      <c r="CG328" s="802"/>
      <c r="CH328" s="802"/>
      <c r="CI328" s="802"/>
      <c r="CJ328" s="802"/>
      <c r="CK328" s="802"/>
      <c r="CL328" s="802"/>
      <c r="CM328" s="802"/>
      <c r="CN328" s="802"/>
      <c r="CO328" s="802"/>
      <c r="CP328" s="802"/>
      <c r="CQ328" s="802"/>
      <c r="CR328" s="802"/>
      <c r="CS328" s="802"/>
      <c r="CT328" s="802"/>
      <c r="CU328" s="802"/>
      <c r="CV328" s="802"/>
      <c r="CW328" s="802"/>
      <c r="CX328" s="802"/>
      <c r="CY328" s="802"/>
      <c r="CZ328" s="802"/>
      <c r="DA328" s="802"/>
      <c r="DB328" s="802"/>
      <c r="DC328" s="802"/>
      <c r="DD328" s="802"/>
      <c r="DE328" s="802"/>
      <c r="DF328" s="802"/>
      <c r="DG328" s="802"/>
      <c r="DH328" s="802"/>
      <c r="DI328" s="802"/>
      <c r="DJ328" s="802"/>
      <c r="DK328" s="802"/>
      <c r="DL328" s="802"/>
      <c r="DM328" s="802"/>
      <c r="DN328" s="802"/>
      <c r="DO328" s="802"/>
      <c r="DP328" s="802"/>
      <c r="DQ328" s="802"/>
      <c r="DR328" s="802"/>
      <c r="DS328" s="802"/>
      <c r="DT328" s="802"/>
      <c r="DU328" s="802"/>
      <c r="DV328" s="802"/>
      <c r="DW328" s="802"/>
      <c r="DX328" s="802"/>
      <c r="DY328" s="802"/>
      <c r="DZ328" s="802"/>
      <c r="EA328" s="802"/>
      <c r="EB328" s="802"/>
      <c r="EC328" s="802"/>
      <c r="ED328" s="802"/>
      <c r="EE328" s="802"/>
      <c r="EF328" s="802"/>
      <c r="EG328" s="802"/>
      <c r="EH328" s="802"/>
      <c r="EI328" s="802"/>
      <c r="EJ328" s="802"/>
      <c r="EK328" s="802"/>
      <c r="EL328" s="802"/>
      <c r="EM328" s="802"/>
      <c r="EN328" s="802"/>
      <c r="EO328" s="802"/>
      <c r="EP328" s="802"/>
      <c r="EQ328" s="802"/>
      <c r="ER328" s="802"/>
      <c r="ES328" s="802"/>
      <c r="ET328" s="802"/>
      <c r="EU328" s="802"/>
      <c r="EV328" s="802"/>
      <c r="EW328" s="802"/>
      <c r="EX328" s="802"/>
      <c r="EY328" s="802"/>
      <c r="EZ328" s="802"/>
      <c r="FA328" s="802"/>
      <c r="FB328" s="802"/>
      <c r="FC328" s="802"/>
      <c r="FD328" s="802"/>
      <c r="FE328" s="802"/>
      <c r="FF328" s="802"/>
      <c r="FG328" s="802"/>
      <c r="FH328" s="802"/>
      <c r="FI328" s="802"/>
      <c r="FJ328" s="802"/>
      <c r="FK328" s="802"/>
      <c r="FL328" s="802"/>
      <c r="FM328" s="802"/>
      <c r="FN328" s="802"/>
      <c r="FO328" s="802"/>
      <c r="FP328" s="802"/>
      <c r="FQ328" s="802"/>
      <c r="FR328" s="802"/>
      <c r="FS328" s="802"/>
      <c r="FT328" s="802"/>
      <c r="FU328" s="802"/>
      <c r="FV328" s="802"/>
      <c r="FW328" s="802"/>
      <c r="FX328" s="802"/>
      <c r="FY328" s="802"/>
      <c r="FZ328" s="802"/>
      <c r="GA328" s="802"/>
      <c r="GB328" s="802"/>
      <c r="GC328" s="802"/>
      <c r="GD328" s="802"/>
      <c r="GE328" s="802"/>
      <c r="GF328" s="802"/>
      <c r="GG328" s="802"/>
      <c r="GH328" s="802"/>
      <c r="GI328" s="802"/>
      <c r="GJ328" s="802"/>
      <c r="GK328" s="802"/>
      <c r="GL328" s="802"/>
      <c r="GM328" s="802"/>
      <c r="GN328" s="802"/>
      <c r="GO328" s="802"/>
      <c r="GP328" s="802"/>
      <c r="GQ328" s="802"/>
      <c r="GR328" s="802"/>
      <c r="GS328" s="802"/>
      <c r="GT328" s="802"/>
      <c r="GU328" s="802"/>
      <c r="GV328" s="802"/>
      <c r="GW328" s="802"/>
      <c r="GX328" s="802"/>
      <c r="GY328" s="802"/>
      <c r="GZ328" s="802"/>
      <c r="HA328" s="802"/>
      <c r="HB328" s="802"/>
      <c r="HC328" s="802"/>
      <c r="HD328" s="802"/>
      <c r="HE328" s="802"/>
      <c r="HF328" s="802"/>
      <c r="HG328" s="802"/>
      <c r="HH328" s="802"/>
      <c r="HI328" s="802"/>
      <c r="HJ328" s="802"/>
      <c r="HK328" s="802"/>
      <c r="HL328" s="802"/>
      <c r="HM328" s="802"/>
      <c r="HN328" s="802"/>
      <c r="HO328" s="802"/>
      <c r="HP328" s="802"/>
      <c r="HQ328" s="802"/>
      <c r="HR328" s="802"/>
      <c r="HS328" s="802"/>
      <c r="HT328" s="802"/>
      <c r="HU328" s="802"/>
      <c r="HV328" s="802"/>
      <c r="HW328" s="802"/>
      <c r="HX328" s="802"/>
      <c r="HY328" s="802"/>
      <c r="HZ328" s="802"/>
      <c r="IA328" s="802"/>
      <c r="IB328" s="802"/>
      <c r="IC328" s="802"/>
      <c r="ID328" s="802"/>
      <c r="IE328" s="802"/>
      <c r="IF328" s="802"/>
      <c r="IG328" s="802"/>
      <c r="IH328" s="802"/>
      <c r="II328" s="802"/>
      <c r="IJ328" s="802"/>
      <c r="IK328" s="802"/>
      <c r="IL328" s="802"/>
      <c r="IM328" s="802"/>
      <c r="IN328" s="802"/>
      <c r="IO328" s="802"/>
      <c r="IP328" s="802"/>
      <c r="IQ328" s="802"/>
      <c r="IR328" s="802"/>
      <c r="IS328" s="802"/>
      <c r="IT328" s="802"/>
      <c r="IU328" s="802"/>
      <c r="IV328" s="802"/>
      <c r="IW328" s="802"/>
      <c r="IX328" s="802"/>
      <c r="IY328" s="802"/>
      <c r="IZ328" s="802"/>
      <c r="JA328" s="802"/>
      <c r="JB328" s="802"/>
      <c r="JC328" s="802"/>
      <c r="JD328" s="802"/>
      <c r="JE328" s="802"/>
      <c r="JF328" s="802"/>
      <c r="JG328" s="802"/>
      <c r="JH328" s="802"/>
      <c r="JI328" s="802"/>
      <c r="JJ328" s="802"/>
      <c r="JK328" s="802"/>
      <c r="JL328" s="802"/>
      <c r="JM328" s="802"/>
      <c r="JN328" s="802"/>
      <c r="JO328" s="802"/>
      <c r="JP328" s="802"/>
      <c r="JQ328" s="802"/>
      <c r="JR328" s="802"/>
      <c r="JS328" s="802"/>
      <c r="JT328" s="802"/>
      <c r="JU328" s="802"/>
      <c r="JV328" s="802"/>
      <c r="JW328" s="802"/>
      <c r="JX328" s="802"/>
      <c r="JY328" s="802"/>
      <c r="JZ328" s="802"/>
      <c r="KA328" s="802"/>
      <c r="KB328" s="802"/>
      <c r="KC328" s="802"/>
      <c r="KD328" s="802"/>
      <c r="KE328" s="802"/>
      <c r="KF328" s="802"/>
      <c r="KG328" s="802"/>
      <c r="KH328" s="802"/>
      <c r="KI328" s="802"/>
      <c r="KJ328" s="802"/>
      <c r="KK328" s="802"/>
      <c r="KL328" s="802"/>
      <c r="KM328" s="802"/>
      <c r="KN328" s="802"/>
      <c r="KO328" s="802"/>
      <c r="KP328" s="802"/>
      <c r="KQ328" s="802"/>
      <c r="KR328" s="802"/>
      <c r="KS328" s="802"/>
      <c r="KT328" s="802"/>
      <c r="KU328" s="802"/>
      <c r="KV328" s="802"/>
      <c r="KW328" s="802"/>
      <c r="KX328" s="802"/>
      <c r="KY328" s="802"/>
      <c r="KZ328" s="802"/>
      <c r="LA328" s="802"/>
      <c r="LB328" s="802"/>
      <c r="LC328" s="802"/>
      <c r="LD328" s="802"/>
      <c r="LE328" s="802"/>
      <c r="LF328" s="802"/>
      <c r="LG328" s="802"/>
      <c r="LH328" s="802"/>
      <c r="LI328" s="802"/>
      <c r="LJ328" s="802"/>
      <c r="LK328" s="802"/>
      <c r="LL328" s="802"/>
      <c r="LM328" s="802"/>
      <c r="LN328" s="802"/>
      <c r="LO328" s="802"/>
      <c r="LP328" s="802"/>
      <c r="LQ328" s="802"/>
      <c r="LR328" s="802"/>
      <c r="LS328" s="802"/>
      <c r="LT328" s="802"/>
      <c r="LU328" s="802"/>
      <c r="LV328" s="802"/>
      <c r="LW328" s="802"/>
      <c r="LX328" s="802"/>
      <c r="LY328" s="802"/>
      <c r="LZ328" s="802"/>
      <c r="MA328" s="802"/>
      <c r="MB328" s="802"/>
      <c r="MC328" s="802"/>
      <c r="MD328" s="802"/>
      <c r="ME328" s="802"/>
      <c r="MF328" s="802"/>
      <c r="MG328" s="802"/>
      <c r="MH328" s="802"/>
      <c r="MI328" s="802"/>
      <c r="MJ328" s="802"/>
      <c r="MK328" s="802"/>
      <c r="ML328" s="802"/>
      <c r="MM328" s="802"/>
      <c r="MN328" s="802"/>
      <c r="MO328" s="802"/>
      <c r="MP328" s="802"/>
      <c r="MQ328" s="802"/>
      <c r="MR328" s="802"/>
      <c r="MS328" s="802"/>
      <c r="MT328" s="802"/>
      <c r="MU328" s="802"/>
      <c r="MV328" s="802"/>
      <c r="MW328" s="802"/>
      <c r="MX328" s="802"/>
      <c r="MY328" s="802"/>
      <c r="MZ328" s="802"/>
      <c r="NA328" s="802"/>
      <c r="NB328" s="802"/>
      <c r="NC328" s="802"/>
      <c r="ND328" s="802"/>
      <c r="NE328" s="802"/>
      <c r="NF328" s="802"/>
      <c r="NG328" s="802"/>
      <c r="NH328" s="802"/>
      <c r="NI328" s="802"/>
      <c r="NJ328" s="802"/>
      <c r="NK328" s="802"/>
      <c r="NL328" s="802"/>
      <c r="NM328" s="802"/>
      <c r="NN328" s="802"/>
      <c r="NO328" s="802"/>
      <c r="NP328" s="802"/>
      <c r="NQ328" s="802"/>
      <c r="NR328" s="802"/>
      <c r="NS328" s="802"/>
      <c r="NT328" s="802"/>
      <c r="NU328" s="802"/>
      <c r="NV328" s="802"/>
      <c r="NW328" s="802"/>
      <c r="NX328" s="802"/>
      <c r="NY328" s="802"/>
      <c r="NZ328" s="802"/>
      <c r="OA328" s="802"/>
      <c r="OB328" s="802"/>
      <c r="OC328" s="802"/>
      <c r="OD328" s="802"/>
      <c r="OE328" s="802"/>
      <c r="OF328" s="802"/>
      <c r="OG328" s="802"/>
      <c r="OH328" s="802"/>
      <c r="OI328" s="802"/>
      <c r="OJ328" s="802"/>
      <c r="OK328" s="802"/>
      <c r="OL328" s="802"/>
      <c r="OM328" s="802"/>
      <c r="ON328" s="802"/>
      <c r="OO328" s="802"/>
      <c r="OP328" s="802"/>
      <c r="OQ328" s="802"/>
      <c r="OR328" s="802"/>
      <c r="OS328" s="802"/>
      <c r="OT328" s="802"/>
      <c r="OU328" s="802"/>
      <c r="OV328" s="802"/>
      <c r="OW328" s="802"/>
      <c r="OX328" s="802"/>
      <c r="OY328" s="802"/>
      <c r="OZ328" s="802"/>
      <c r="PA328" s="802"/>
      <c r="PB328" s="802"/>
      <c r="PC328" s="802"/>
      <c r="PD328" s="802"/>
      <c r="PE328" s="802"/>
      <c r="PF328" s="802"/>
      <c r="PG328" s="802"/>
      <c r="PH328" s="802"/>
      <c r="PI328" s="802"/>
      <c r="PJ328" s="802"/>
      <c r="PK328" s="802"/>
      <c r="PL328" s="802"/>
      <c r="PM328" s="802"/>
      <c r="PN328" s="802"/>
      <c r="PO328" s="802"/>
      <c r="PP328" s="802"/>
      <c r="PQ328" s="802"/>
      <c r="PR328" s="802"/>
      <c r="PS328" s="802"/>
      <c r="PT328" s="802"/>
      <c r="PU328" s="802"/>
      <c r="PV328" s="802"/>
      <c r="PW328" s="802"/>
      <c r="PX328" s="802"/>
      <c r="PY328" s="802"/>
      <c r="PZ328" s="802"/>
      <c r="QA328" s="802"/>
      <c r="QB328" s="802"/>
      <c r="QC328" s="802"/>
      <c r="QD328" s="802"/>
      <c r="QE328" s="802"/>
      <c r="QF328" s="802"/>
      <c r="QG328" s="802"/>
      <c r="QH328" s="802"/>
      <c r="QI328" s="802"/>
      <c r="QJ328" s="802"/>
      <c r="QK328" s="802"/>
      <c r="QL328" s="802"/>
      <c r="QM328" s="802"/>
      <c r="QN328" s="802"/>
      <c r="QO328" s="802"/>
      <c r="QP328" s="802"/>
      <c r="QQ328" s="802"/>
      <c r="QR328" s="802"/>
      <c r="QS328" s="802"/>
      <c r="QT328" s="802"/>
      <c r="QU328" s="802"/>
      <c r="QV328" s="802"/>
      <c r="QW328" s="802"/>
      <c r="QX328" s="802"/>
      <c r="QY328" s="802"/>
      <c r="QZ328" s="802"/>
      <c r="RA328" s="802"/>
      <c r="RB328" s="802"/>
      <c r="RC328" s="802"/>
      <c r="RD328" s="802"/>
      <c r="RE328" s="802"/>
      <c r="RF328" s="802"/>
      <c r="RG328" s="802"/>
      <c r="RH328" s="802"/>
      <c r="RI328" s="802"/>
      <c r="RJ328" s="802"/>
      <c r="RK328" s="802"/>
      <c r="RL328" s="802"/>
      <c r="RM328" s="802"/>
      <c r="RN328" s="802"/>
      <c r="RO328" s="802"/>
      <c r="RP328" s="802"/>
      <c r="RQ328" s="802"/>
      <c r="RR328" s="802"/>
      <c r="RS328" s="802"/>
      <c r="RT328" s="802"/>
      <c r="RU328" s="802"/>
      <c r="RV328" s="802"/>
      <c r="RW328" s="802"/>
      <c r="RX328" s="802"/>
      <c r="RY328" s="802"/>
      <c r="RZ328" s="802"/>
      <c r="SA328" s="802"/>
      <c r="SB328" s="802"/>
      <c r="SC328" s="802"/>
      <c r="SD328" s="802"/>
      <c r="SE328" s="802"/>
      <c r="SF328" s="802"/>
      <c r="SG328" s="802"/>
      <c r="SH328" s="802"/>
      <c r="SI328" s="802"/>
      <c r="SJ328" s="802"/>
      <c r="SK328" s="802"/>
      <c r="SL328" s="802"/>
      <c r="SM328" s="802"/>
      <c r="SN328" s="802"/>
      <c r="SO328" s="802"/>
      <c r="SP328" s="802"/>
      <c r="SQ328" s="802"/>
      <c r="SR328" s="802"/>
      <c r="SS328" s="802"/>
      <c r="ST328" s="802"/>
      <c r="SU328" s="802"/>
      <c r="SV328" s="802"/>
      <c r="SW328" s="802"/>
      <c r="SX328" s="802"/>
      <c r="SY328" s="802"/>
      <c r="SZ328" s="802"/>
      <c r="TA328" s="802"/>
      <c r="TB328" s="802"/>
      <c r="TC328" s="802"/>
      <c r="TD328" s="802"/>
      <c r="TE328" s="802"/>
      <c r="TF328" s="802"/>
      <c r="TG328" s="802"/>
      <c r="TH328" s="802"/>
      <c r="TI328" s="802"/>
      <c r="TJ328" s="802"/>
      <c r="TK328" s="802"/>
      <c r="TL328" s="802"/>
      <c r="TM328" s="802"/>
      <c r="TN328" s="802"/>
      <c r="TO328" s="802"/>
      <c r="TP328" s="802"/>
      <c r="TQ328" s="802"/>
      <c r="TR328" s="802"/>
      <c r="TS328" s="802"/>
      <c r="TT328" s="802"/>
      <c r="TU328" s="802"/>
      <c r="TV328" s="802"/>
      <c r="TW328" s="802"/>
      <c r="TX328" s="802"/>
      <c r="TY328" s="802"/>
      <c r="TZ328" s="802"/>
      <c r="UA328" s="802"/>
      <c r="UB328" s="802"/>
      <c r="UC328" s="802"/>
      <c r="UD328" s="802"/>
      <c r="UE328" s="802"/>
      <c r="UF328" s="802"/>
      <c r="UG328" s="802"/>
      <c r="UH328" s="802"/>
      <c r="UI328" s="802"/>
      <c r="UJ328" s="802"/>
      <c r="UK328" s="802"/>
      <c r="UL328" s="802"/>
      <c r="UM328" s="802"/>
      <c r="UN328" s="802"/>
      <c r="UO328" s="802"/>
      <c r="UP328" s="802"/>
      <c r="UQ328" s="802"/>
      <c r="UR328" s="802"/>
      <c r="US328" s="802"/>
      <c r="UT328" s="802"/>
      <c r="UU328" s="802"/>
      <c r="UV328" s="802"/>
      <c r="UW328" s="802"/>
      <c r="UX328" s="802"/>
      <c r="UY328" s="802"/>
      <c r="UZ328" s="802"/>
      <c r="VA328" s="802"/>
      <c r="VB328" s="802"/>
      <c r="VC328" s="802"/>
      <c r="VD328" s="802"/>
      <c r="VE328" s="802"/>
      <c r="VF328" s="802"/>
      <c r="VG328" s="802"/>
      <c r="VH328" s="802"/>
      <c r="VI328" s="802"/>
      <c r="VJ328" s="802"/>
      <c r="VK328" s="802"/>
      <c r="VL328" s="802"/>
      <c r="VM328" s="802"/>
      <c r="VN328" s="802"/>
      <c r="VO328" s="802"/>
      <c r="VP328" s="802"/>
      <c r="VQ328" s="802"/>
      <c r="VR328" s="802"/>
      <c r="VS328" s="802"/>
      <c r="VT328" s="802"/>
      <c r="VU328" s="802"/>
      <c r="VV328" s="802"/>
      <c r="VW328" s="802"/>
      <c r="VX328" s="802"/>
      <c r="VY328" s="802"/>
      <c r="VZ328" s="802"/>
      <c r="WA328" s="802"/>
      <c r="WB328" s="802"/>
      <c r="WC328" s="802"/>
      <c r="WD328" s="802"/>
      <c r="WE328" s="802"/>
      <c r="WF328" s="802"/>
      <c r="WG328" s="802"/>
      <c r="WH328" s="802"/>
      <c r="WI328" s="802"/>
      <c r="WJ328" s="802"/>
      <c r="WK328" s="802"/>
      <c r="WL328" s="802"/>
      <c r="WM328" s="802"/>
      <c r="WN328" s="802"/>
      <c r="WO328" s="802"/>
      <c r="WP328" s="802"/>
      <c r="WQ328" s="802"/>
      <c r="WR328" s="802"/>
      <c r="WS328" s="802"/>
      <c r="WT328" s="802"/>
      <c r="WU328" s="802"/>
      <c r="WV328" s="802"/>
      <c r="WW328" s="802"/>
      <c r="WX328" s="802"/>
      <c r="WY328" s="802"/>
      <c r="WZ328" s="802"/>
      <c r="XA328" s="802"/>
      <c r="XB328" s="802"/>
      <c r="XC328" s="802"/>
      <c r="XD328" s="802"/>
      <c r="XE328" s="802"/>
      <c r="XF328" s="802"/>
      <c r="XG328" s="802"/>
      <c r="XH328" s="802"/>
      <c r="XI328" s="802"/>
      <c r="XJ328" s="802"/>
      <c r="XK328" s="802"/>
      <c r="XL328" s="802"/>
      <c r="XM328" s="802"/>
      <c r="XN328" s="802"/>
      <c r="XO328" s="802"/>
      <c r="XP328" s="802"/>
      <c r="XQ328" s="802"/>
      <c r="XR328" s="802"/>
      <c r="XS328" s="802"/>
      <c r="XT328" s="802"/>
      <c r="XU328" s="802"/>
      <c r="XV328" s="802"/>
      <c r="XW328" s="802"/>
      <c r="XX328" s="802"/>
      <c r="XY328" s="802"/>
      <c r="XZ328" s="802"/>
      <c r="YA328" s="802"/>
      <c r="YB328" s="802"/>
      <c r="YC328" s="802"/>
      <c r="YD328" s="802"/>
      <c r="YE328" s="802"/>
      <c r="YF328" s="802"/>
      <c r="YG328" s="802"/>
      <c r="YH328" s="802"/>
      <c r="YI328" s="802"/>
      <c r="YJ328" s="802"/>
      <c r="YK328" s="802"/>
      <c r="YL328" s="802"/>
      <c r="YM328" s="802"/>
      <c r="YN328" s="802"/>
      <c r="YO328" s="802"/>
      <c r="YP328" s="802"/>
      <c r="YQ328" s="802"/>
      <c r="YR328" s="802"/>
      <c r="YS328" s="802"/>
      <c r="YT328" s="802"/>
      <c r="YU328" s="802"/>
      <c r="YV328" s="802"/>
      <c r="YW328" s="802"/>
      <c r="YX328" s="802"/>
      <c r="YY328" s="802"/>
      <c r="YZ328" s="802"/>
      <c r="ZA328" s="802"/>
      <c r="ZB328" s="802"/>
      <c r="ZC328" s="802"/>
      <c r="ZD328" s="802"/>
      <c r="ZE328" s="802"/>
      <c r="ZF328" s="802"/>
      <c r="ZG328" s="802"/>
      <c r="ZH328" s="802"/>
      <c r="ZI328" s="802"/>
      <c r="ZJ328" s="802"/>
      <c r="ZK328" s="802"/>
      <c r="ZL328" s="802"/>
      <c r="ZM328" s="802"/>
      <c r="ZN328" s="802"/>
      <c r="ZO328" s="802"/>
      <c r="ZP328" s="802"/>
      <c r="ZQ328" s="802"/>
      <c r="ZR328" s="802"/>
      <c r="ZS328" s="802"/>
      <c r="ZT328" s="802"/>
      <c r="ZU328" s="802"/>
      <c r="ZV328" s="802"/>
      <c r="ZW328" s="802"/>
      <c r="ZX328" s="802"/>
      <c r="ZY328" s="802"/>
      <c r="ZZ328" s="802"/>
      <c r="AAA328" s="802"/>
      <c r="AAB328" s="802"/>
      <c r="AAC328" s="802"/>
      <c r="AAD328" s="802"/>
      <c r="AAE328" s="802"/>
      <c r="AAF328" s="802"/>
      <c r="AAG328" s="802"/>
      <c r="AAH328" s="802"/>
      <c r="AAI328" s="802"/>
      <c r="AAJ328" s="802"/>
      <c r="AAK328" s="802"/>
      <c r="AAL328" s="802"/>
      <c r="AAM328" s="802"/>
      <c r="AAN328" s="802"/>
      <c r="AAO328" s="802"/>
      <c r="AAP328" s="802"/>
      <c r="AAQ328" s="802"/>
      <c r="AAR328" s="802"/>
      <c r="AAS328" s="802"/>
      <c r="AAT328" s="802"/>
      <c r="AAU328" s="802"/>
      <c r="AAV328" s="802"/>
      <c r="AAW328" s="802"/>
      <c r="AAX328" s="802"/>
      <c r="AAY328" s="802"/>
      <c r="AAZ328" s="802"/>
      <c r="ABA328" s="802"/>
      <c r="ABB328" s="802"/>
      <c r="ABC328" s="802"/>
      <c r="ABD328" s="802"/>
      <c r="ABE328" s="802"/>
      <c r="ABF328" s="802"/>
      <c r="ABG328" s="802"/>
      <c r="ABH328" s="802"/>
      <c r="ABI328" s="802"/>
      <c r="ABJ328" s="802"/>
      <c r="ABK328" s="802"/>
      <c r="ABL328" s="802"/>
      <c r="ABM328" s="802"/>
      <c r="ABN328" s="802"/>
      <c r="ABO328" s="802"/>
      <c r="ABP328" s="802"/>
      <c r="ABQ328" s="802"/>
      <c r="ABR328" s="802"/>
      <c r="ABS328" s="802"/>
      <c r="ABT328" s="802"/>
      <c r="ABU328" s="802"/>
      <c r="ABV328" s="802"/>
      <c r="ABW328" s="802"/>
      <c r="ABX328" s="802"/>
      <c r="ABY328" s="802"/>
      <c r="ABZ328" s="802"/>
      <c r="ACA328" s="802"/>
      <c r="ACB328" s="802"/>
      <c r="ACC328" s="802"/>
      <c r="ACD328" s="802"/>
      <c r="ACE328" s="802"/>
      <c r="ACF328" s="802"/>
      <c r="ACG328" s="802"/>
      <c r="ACH328" s="802"/>
      <c r="ACI328" s="802"/>
      <c r="ACJ328" s="802"/>
      <c r="ACK328" s="802"/>
      <c r="ACL328" s="802"/>
      <c r="ACM328" s="802"/>
      <c r="ACN328" s="802"/>
      <c r="ACO328" s="802"/>
      <c r="ACP328" s="802"/>
      <c r="ACQ328" s="802"/>
      <c r="ACR328" s="802"/>
      <c r="ACS328" s="802"/>
      <c r="ACT328" s="802"/>
      <c r="ACU328" s="802"/>
      <c r="ACV328" s="802"/>
      <c r="ACW328" s="802"/>
      <c r="ACX328" s="802"/>
      <c r="ACY328" s="802"/>
      <c r="ACZ328" s="802"/>
      <c r="ADA328" s="802"/>
      <c r="ADB328" s="802"/>
      <c r="ADC328" s="802"/>
      <c r="ADD328" s="802"/>
      <c r="ADE328" s="802"/>
      <c r="ADF328" s="802"/>
      <c r="ADG328" s="802"/>
      <c r="ADH328" s="802"/>
      <c r="ADI328" s="802"/>
      <c r="ADJ328" s="802"/>
      <c r="ADK328" s="802"/>
      <c r="ADL328" s="802"/>
      <c r="ADM328" s="802"/>
      <c r="ADN328" s="802"/>
      <c r="ADO328" s="802"/>
      <c r="ADP328" s="802"/>
      <c r="ADQ328" s="802"/>
      <c r="ADR328" s="802"/>
      <c r="ADS328" s="802"/>
      <c r="ADT328" s="802"/>
      <c r="ADU328" s="802"/>
      <c r="ADV328" s="802"/>
      <c r="ADW328" s="802"/>
      <c r="ADX328" s="802"/>
      <c r="ADY328" s="802"/>
      <c r="ADZ328" s="802"/>
      <c r="AEA328" s="802"/>
      <c r="AEB328" s="802"/>
      <c r="AEC328" s="802"/>
      <c r="AED328" s="802"/>
      <c r="AEE328" s="802"/>
      <c r="AEF328" s="802"/>
      <c r="AEG328" s="802"/>
      <c r="AEH328" s="802"/>
      <c r="AEI328" s="802"/>
      <c r="AEJ328" s="802"/>
      <c r="AEK328" s="802"/>
      <c r="AEL328" s="802"/>
      <c r="AEM328" s="802"/>
      <c r="AEN328" s="802"/>
      <c r="AEO328" s="802"/>
      <c r="AEP328" s="802"/>
      <c r="AEQ328" s="802"/>
      <c r="AER328" s="802"/>
      <c r="AES328" s="802"/>
      <c r="AET328" s="802"/>
      <c r="AEU328" s="802"/>
      <c r="AEV328" s="802"/>
      <c r="AEW328" s="802"/>
      <c r="AEX328" s="802"/>
      <c r="AEY328" s="802"/>
      <c r="AEZ328" s="802"/>
      <c r="AFA328" s="802"/>
      <c r="AFB328" s="802"/>
      <c r="AFC328" s="802"/>
      <c r="AFD328" s="802"/>
      <c r="AFE328" s="802"/>
      <c r="AFF328" s="802"/>
      <c r="AFG328" s="802"/>
      <c r="AFH328" s="802"/>
      <c r="AFI328" s="802"/>
      <c r="AFJ328" s="802"/>
      <c r="AFK328" s="802"/>
      <c r="AFL328" s="802"/>
      <c r="AFM328" s="802"/>
      <c r="AFN328" s="802"/>
      <c r="AFO328" s="802"/>
      <c r="AFP328" s="802"/>
      <c r="AFQ328" s="802"/>
      <c r="AFR328" s="802"/>
      <c r="AFS328" s="802"/>
      <c r="AFT328" s="802"/>
      <c r="AFU328" s="802"/>
      <c r="AFV328" s="802"/>
      <c r="AFW328" s="802"/>
      <c r="AFX328" s="802"/>
      <c r="AFY328" s="802"/>
      <c r="AFZ328" s="802"/>
      <c r="AGA328" s="802"/>
      <c r="AGB328" s="802"/>
      <c r="AGC328" s="802"/>
      <c r="AGD328" s="802"/>
      <c r="AGE328" s="802"/>
      <c r="AGF328" s="802"/>
      <c r="AGG328" s="802"/>
      <c r="AGH328" s="802"/>
      <c r="AGI328" s="802"/>
      <c r="AGJ328" s="802"/>
      <c r="AGK328" s="802"/>
      <c r="AGL328" s="802"/>
      <c r="AGM328" s="802"/>
      <c r="AGN328" s="802"/>
      <c r="AGO328" s="802"/>
      <c r="AGP328" s="802"/>
      <c r="AGQ328" s="802"/>
      <c r="AGR328" s="802"/>
      <c r="AGS328" s="802"/>
      <c r="AGT328" s="802"/>
      <c r="AGU328" s="802"/>
      <c r="AGV328" s="802"/>
      <c r="AGW328" s="802"/>
      <c r="AGX328" s="802"/>
      <c r="AGY328" s="802"/>
      <c r="AGZ328" s="802"/>
      <c r="AHA328" s="802"/>
      <c r="AHB328" s="802"/>
      <c r="AHC328" s="802"/>
      <c r="AHD328" s="802"/>
      <c r="AHE328" s="802"/>
      <c r="AHF328" s="802"/>
      <c r="AHG328" s="802"/>
      <c r="AHH328" s="802"/>
      <c r="AHI328" s="802"/>
      <c r="AHJ328" s="802"/>
      <c r="AHK328" s="802"/>
      <c r="AHL328" s="802"/>
      <c r="AHM328" s="802"/>
      <c r="AHN328" s="802"/>
      <c r="AHO328" s="802"/>
      <c r="AHP328" s="802"/>
      <c r="AHQ328" s="802"/>
      <c r="AHR328" s="802"/>
      <c r="AHS328" s="802"/>
      <c r="AHT328" s="802"/>
      <c r="AHU328" s="802"/>
      <c r="AHV328" s="802"/>
      <c r="AHW328" s="802"/>
      <c r="AHX328" s="802"/>
      <c r="AHY328" s="802"/>
      <c r="AHZ328" s="802"/>
      <c r="AIA328" s="802"/>
      <c r="AIB328" s="802"/>
      <c r="AIC328" s="802"/>
      <c r="AID328" s="802"/>
      <c r="AIE328" s="802"/>
      <c r="AIF328" s="802"/>
      <c r="AIG328" s="802"/>
      <c r="AIH328" s="802"/>
      <c r="AII328" s="802"/>
      <c r="AIJ328" s="802"/>
      <c r="AQE328" s="802"/>
      <c r="AQF328" s="802"/>
      <c r="AQG328" s="802"/>
      <c r="AQH328" s="802"/>
      <c r="AQI328" s="802"/>
      <c r="AQJ328" s="802"/>
      <c r="AQK328" s="802"/>
      <c r="AQL328" s="802"/>
      <c r="AQM328" s="802"/>
      <c r="AQN328" s="802"/>
      <c r="AQO328" s="802"/>
      <c r="AQP328" s="802"/>
      <c r="AQQ328" s="802"/>
      <c r="AQR328" s="802"/>
      <c r="AQS328" s="802"/>
      <c r="AQT328" s="802"/>
      <c r="AQU328" s="802"/>
      <c r="AQV328" s="802"/>
      <c r="AQW328" s="802"/>
      <c r="AQX328" s="802"/>
      <c r="AQY328" s="802"/>
      <c r="AQZ328" s="802"/>
      <c r="ARA328" s="802"/>
      <c r="ARB328" s="802"/>
      <c r="ARC328" s="802"/>
      <c r="ARD328" s="802"/>
      <c r="ARE328" s="802"/>
      <c r="ARF328" s="802"/>
      <c r="ARG328" s="802"/>
      <c r="ARH328" s="802"/>
      <c r="ARI328" s="802"/>
      <c r="ARJ328" s="802"/>
      <c r="ARK328" s="802"/>
      <c r="ARL328" s="802"/>
      <c r="ARM328" s="802"/>
      <c r="ARN328" s="802"/>
      <c r="ARO328" s="802"/>
      <c r="ARP328" s="802"/>
      <c r="ARQ328" s="802"/>
      <c r="ARR328" s="802"/>
      <c r="ARS328" s="802"/>
      <c r="ART328" s="802"/>
      <c r="ARU328" s="802"/>
      <c r="ARV328" s="802"/>
      <c r="ARW328" s="802"/>
      <c r="ARX328" s="802"/>
      <c r="ARY328" s="802"/>
      <c r="ARZ328" s="802"/>
      <c r="ASA328" s="802"/>
      <c r="ASB328" s="802"/>
      <c r="ASC328" s="802"/>
      <c r="ASD328" s="802"/>
      <c r="ASE328" s="802"/>
      <c r="ASF328" s="802"/>
      <c r="ASG328" s="802"/>
      <c r="ASH328" s="802"/>
      <c r="ASI328" s="802"/>
      <c r="ASJ328" s="802"/>
      <c r="ASK328" s="802"/>
      <c r="ASL328" s="802"/>
      <c r="ATP328" s="802"/>
      <c r="ATQ328" s="802"/>
      <c r="ATR328" s="802"/>
      <c r="ATS328" s="802"/>
      <c r="ATT328" s="802"/>
      <c r="ATU328" s="802"/>
      <c r="ATV328" s="802"/>
      <c r="ATW328" s="802"/>
      <c r="ATX328" s="802"/>
      <c r="ATY328" s="802"/>
      <c r="ATZ328" s="802"/>
      <c r="AUA328" s="802"/>
      <c r="AUB328" s="802"/>
      <c r="AUC328" s="802"/>
      <c r="AUD328" s="802"/>
      <c r="AUE328" s="802"/>
      <c r="AUF328" s="802"/>
      <c r="AUG328" s="802"/>
      <c r="AUH328" s="802"/>
      <c r="AUI328" s="802"/>
      <c r="AUJ328" s="802"/>
      <c r="AUK328" s="802"/>
      <c r="AUL328" s="802"/>
      <c r="AUM328" s="802"/>
      <c r="AUN328" s="802"/>
      <c r="AUO328" s="802"/>
      <c r="AUP328" s="801"/>
      <c r="AUQ328" s="802"/>
      <c r="AUR328" s="801"/>
      <c r="AUS328" s="802"/>
      <c r="AUT328" s="801"/>
      <c r="AUU328" s="802"/>
      <c r="AUV328" s="802"/>
      <c r="AUW328" s="802"/>
      <c r="AUX328" s="802"/>
      <c r="AUY328" s="802"/>
      <c r="AUZ328" s="802"/>
      <c r="AVA328" s="802"/>
      <c r="AVB328" s="802"/>
      <c r="AVC328" s="802"/>
      <c r="AVD328" s="802"/>
      <c r="AVE328" s="802"/>
      <c r="AVF328" s="802"/>
      <c r="AVG328" s="802"/>
      <c r="AVH328" s="802"/>
      <c r="AVI328" s="802"/>
      <c r="AVJ328" s="808"/>
      <c r="AVK328" s="808"/>
      <c r="AVL328" s="808"/>
      <c r="AVM328" s="808"/>
      <c r="AVN328" s="808"/>
      <c r="AVO328" s="808"/>
      <c r="AVP328" s="808"/>
      <c r="AVQ328" s="808"/>
      <c r="AVR328" s="808"/>
      <c r="AVS328" s="808"/>
      <c r="AVT328" s="808"/>
      <c r="AVU328" s="809"/>
      <c r="AVV328" s="809"/>
      <c r="AVW328" s="809"/>
      <c r="AVX328" s="809"/>
      <c r="AVY328" s="809"/>
      <c r="AVZ328" s="809"/>
      <c r="AWA328" s="809"/>
      <c r="AWB328" s="809"/>
      <c r="AWC328" s="809"/>
      <c r="AWD328" s="809"/>
      <c r="AWE328" s="809"/>
      <c r="AWF328" s="809"/>
      <c r="AWG328" s="809"/>
      <c r="AWH328" s="809"/>
      <c r="AWI328" s="809"/>
      <c r="AWJ328" s="809"/>
      <c r="AWK328" s="809"/>
      <c r="AWL328" s="809"/>
      <c r="AWM328" s="809"/>
      <c r="AWN328" s="809"/>
      <c r="AWO328" s="809"/>
      <c r="AWP328" s="809"/>
      <c r="AWQ328" s="809"/>
      <c r="AWR328" s="808"/>
      <c r="AWS328" s="761"/>
      <c r="AWT328" s="808"/>
      <c r="AWU328" s="809"/>
      <c r="AWV328" s="809"/>
      <c r="AWW328" s="809"/>
      <c r="AWX328" s="809"/>
      <c r="AWY328" s="809"/>
      <c r="AWZ328" s="809"/>
      <c r="AXA328" s="809"/>
      <c r="AXB328" s="809"/>
      <c r="AXC328" s="809"/>
      <c r="AXD328" s="809"/>
      <c r="AXE328" s="809"/>
      <c r="AXF328" s="809"/>
      <c r="AXG328" s="809"/>
      <c r="AXH328" s="809"/>
      <c r="AXI328" s="809"/>
      <c r="AXJ328" s="809"/>
      <c r="AXK328" s="809"/>
      <c r="AXL328" s="809"/>
      <c r="AXM328" s="809"/>
      <c r="AXN328" s="809"/>
      <c r="AXO328" s="809"/>
      <c r="AXP328" s="809"/>
      <c r="AXQ328" s="809"/>
      <c r="AXR328" s="809"/>
      <c r="AXS328" s="809"/>
      <c r="AXT328" s="809"/>
      <c r="AXU328" s="809"/>
      <c r="AXV328" s="809"/>
      <c r="AXW328" s="809"/>
      <c r="AXX328" s="809"/>
      <c r="AXY328" s="809"/>
      <c r="AXZ328" s="809"/>
      <c r="AYA328" s="809"/>
      <c r="AYB328" s="809"/>
      <c r="AYC328" s="809"/>
      <c r="AYD328" s="808"/>
      <c r="AYE328" s="808"/>
      <c r="AYF328" s="809"/>
      <c r="AYG328" s="808"/>
      <c r="AYH328" s="810"/>
      <c r="AYI328" s="810"/>
      <c r="AYJ328" s="810"/>
      <c r="AYK328" s="810"/>
      <c r="AYL328" s="810"/>
      <c r="AYM328" s="810"/>
      <c r="AYN328" s="810"/>
      <c r="AYO328" s="810"/>
      <c r="AYP328" s="810"/>
      <c r="AYQ328" s="810"/>
      <c r="AYR328" s="810"/>
      <c r="AYS328" s="810"/>
      <c r="AYT328" s="810"/>
      <c r="AYU328" s="810"/>
      <c r="AYV328" s="810"/>
      <c r="AYW328" s="810"/>
      <c r="AYX328" s="810"/>
      <c r="AYY328" s="810"/>
      <c r="AYZ328" s="810"/>
      <c r="AZA328" s="810"/>
      <c r="AZB328" s="810"/>
      <c r="AZC328" s="810"/>
      <c r="AZD328" s="810"/>
      <c r="AZE328" s="810"/>
      <c r="AZF328" s="810"/>
      <c r="AZG328" s="810"/>
      <c r="AZH328" s="810"/>
      <c r="AZI328" s="810"/>
      <c r="AZJ328" s="810"/>
      <c r="AZK328" s="810"/>
      <c r="AZL328" s="810"/>
      <c r="AZM328" s="810"/>
      <c r="AZN328" s="810"/>
      <c r="AZO328" s="810"/>
      <c r="AZP328" s="809"/>
      <c r="AZQ328" s="802"/>
      <c r="AZR328" s="802"/>
      <c r="AZS328" s="802"/>
    </row>
    <row r="329" spans="45:920 1123:1371" s="793" customFormat="1" ht="13.5">
      <c r="AS329" s="802"/>
      <c r="AT329" s="802"/>
      <c r="AU329" s="802"/>
      <c r="AV329" s="802"/>
      <c r="AW329" s="802"/>
      <c r="AX329" s="802"/>
      <c r="AY329" s="802"/>
      <c r="AZ329" s="802"/>
      <c r="BA329" s="802"/>
      <c r="BB329" s="802"/>
      <c r="BC329" s="802"/>
      <c r="BD329" s="802"/>
      <c r="BE329" s="802"/>
      <c r="BF329" s="802"/>
      <c r="BG329" s="802"/>
      <c r="BH329" s="802"/>
      <c r="BI329" s="802"/>
      <c r="BJ329" s="802"/>
      <c r="BK329" s="802"/>
      <c r="BL329" s="802"/>
      <c r="BM329" s="802"/>
      <c r="BN329" s="802"/>
      <c r="BO329" s="802"/>
      <c r="BP329" s="802"/>
      <c r="BQ329" s="802"/>
      <c r="BR329" s="802"/>
      <c r="BS329" s="802"/>
      <c r="BT329" s="802"/>
      <c r="BU329" s="802"/>
      <c r="BV329" s="802"/>
      <c r="BW329" s="802"/>
      <c r="BX329" s="802"/>
      <c r="BY329" s="802"/>
      <c r="BZ329" s="802"/>
      <c r="CA329" s="802"/>
      <c r="CB329" s="802"/>
      <c r="CC329" s="802"/>
      <c r="CD329" s="802"/>
      <c r="CE329" s="802"/>
      <c r="CF329" s="802"/>
      <c r="CG329" s="802"/>
      <c r="CH329" s="802"/>
      <c r="CI329" s="802"/>
      <c r="CJ329" s="802"/>
      <c r="CK329" s="802"/>
      <c r="CL329" s="802"/>
      <c r="CM329" s="802"/>
      <c r="CN329" s="802"/>
      <c r="CO329" s="802"/>
      <c r="CP329" s="802"/>
      <c r="CQ329" s="802"/>
      <c r="CR329" s="802"/>
      <c r="CS329" s="802"/>
      <c r="CT329" s="802"/>
      <c r="CU329" s="802"/>
      <c r="CV329" s="802"/>
      <c r="CW329" s="802"/>
      <c r="CX329" s="802"/>
      <c r="CY329" s="802"/>
      <c r="CZ329" s="802"/>
      <c r="DA329" s="802"/>
      <c r="DB329" s="802"/>
      <c r="DC329" s="802"/>
      <c r="DD329" s="802"/>
      <c r="DE329" s="802"/>
      <c r="DF329" s="802"/>
      <c r="DG329" s="802"/>
      <c r="DH329" s="802"/>
      <c r="DI329" s="802"/>
      <c r="DJ329" s="802"/>
      <c r="DK329" s="802"/>
      <c r="DL329" s="802"/>
      <c r="DM329" s="802"/>
      <c r="DN329" s="802"/>
      <c r="DO329" s="802"/>
      <c r="DP329" s="802"/>
      <c r="DQ329" s="802"/>
      <c r="DR329" s="802"/>
      <c r="DS329" s="802"/>
      <c r="DT329" s="802"/>
      <c r="DU329" s="802"/>
      <c r="DV329" s="802"/>
      <c r="DW329" s="802"/>
      <c r="DX329" s="802"/>
      <c r="DY329" s="802"/>
      <c r="DZ329" s="802"/>
      <c r="EA329" s="802"/>
      <c r="EB329" s="802"/>
      <c r="EC329" s="802"/>
      <c r="ED329" s="802"/>
      <c r="EE329" s="802"/>
      <c r="EF329" s="802"/>
      <c r="EG329" s="802"/>
      <c r="EH329" s="802"/>
      <c r="EI329" s="802"/>
      <c r="EJ329" s="802"/>
      <c r="EK329" s="802"/>
      <c r="EL329" s="802"/>
      <c r="EM329" s="802"/>
      <c r="EN329" s="802"/>
      <c r="EO329" s="802"/>
      <c r="EP329" s="802"/>
      <c r="EQ329" s="802"/>
      <c r="ER329" s="802"/>
      <c r="ES329" s="802"/>
      <c r="ET329" s="802"/>
      <c r="EU329" s="802"/>
      <c r="EV329" s="802"/>
      <c r="EW329" s="802"/>
      <c r="EX329" s="802"/>
      <c r="EY329" s="802"/>
      <c r="EZ329" s="802"/>
      <c r="FA329" s="802"/>
      <c r="FB329" s="802"/>
      <c r="FC329" s="802"/>
      <c r="FD329" s="802"/>
      <c r="FE329" s="802"/>
      <c r="FF329" s="802"/>
      <c r="FG329" s="802"/>
      <c r="FH329" s="802"/>
      <c r="FI329" s="802"/>
      <c r="FJ329" s="802"/>
      <c r="FK329" s="802"/>
      <c r="FL329" s="802"/>
      <c r="FM329" s="802"/>
      <c r="FN329" s="802"/>
      <c r="FO329" s="802"/>
      <c r="FP329" s="802"/>
      <c r="FQ329" s="802"/>
      <c r="FR329" s="802"/>
      <c r="FS329" s="802"/>
      <c r="FT329" s="802"/>
      <c r="FU329" s="802"/>
      <c r="FV329" s="802"/>
      <c r="FW329" s="802"/>
      <c r="FX329" s="802"/>
      <c r="FY329" s="802"/>
      <c r="FZ329" s="802"/>
      <c r="GA329" s="802"/>
      <c r="GB329" s="802"/>
      <c r="GC329" s="802"/>
      <c r="GD329" s="802"/>
      <c r="GE329" s="802"/>
      <c r="GF329" s="802"/>
      <c r="GG329" s="802"/>
      <c r="GH329" s="802"/>
      <c r="GI329" s="802"/>
      <c r="GJ329" s="802"/>
      <c r="GK329" s="802"/>
      <c r="GL329" s="802"/>
      <c r="GM329" s="802"/>
      <c r="GN329" s="802"/>
      <c r="GO329" s="802"/>
      <c r="GP329" s="802"/>
      <c r="GQ329" s="802"/>
      <c r="GR329" s="802"/>
      <c r="GS329" s="802"/>
      <c r="GT329" s="802"/>
      <c r="GU329" s="802"/>
      <c r="GV329" s="802"/>
      <c r="GW329" s="802"/>
      <c r="GX329" s="802"/>
      <c r="GY329" s="802"/>
      <c r="GZ329" s="802"/>
      <c r="HA329" s="802"/>
      <c r="HB329" s="802"/>
      <c r="HC329" s="802"/>
      <c r="HD329" s="802"/>
      <c r="HE329" s="802"/>
      <c r="HF329" s="802"/>
      <c r="HG329" s="802"/>
      <c r="HH329" s="802"/>
      <c r="HI329" s="802"/>
      <c r="HJ329" s="802"/>
      <c r="HK329" s="802"/>
      <c r="HL329" s="802"/>
      <c r="HM329" s="802"/>
      <c r="HN329" s="802"/>
      <c r="HO329" s="802"/>
      <c r="HP329" s="802"/>
      <c r="HQ329" s="802"/>
      <c r="HR329" s="802"/>
      <c r="HS329" s="802"/>
      <c r="HT329" s="802"/>
      <c r="HU329" s="802"/>
      <c r="HV329" s="802"/>
      <c r="HW329" s="802"/>
      <c r="HX329" s="802"/>
      <c r="HY329" s="802"/>
      <c r="HZ329" s="802"/>
      <c r="IA329" s="802"/>
      <c r="IB329" s="802"/>
      <c r="IC329" s="802"/>
      <c r="ID329" s="802"/>
      <c r="IE329" s="802"/>
      <c r="IF329" s="802"/>
      <c r="IG329" s="802"/>
      <c r="IH329" s="802"/>
      <c r="II329" s="802"/>
      <c r="IJ329" s="802"/>
      <c r="IK329" s="802"/>
      <c r="IL329" s="802"/>
      <c r="IM329" s="802"/>
      <c r="IN329" s="802"/>
      <c r="IO329" s="802"/>
      <c r="IP329" s="802"/>
      <c r="IQ329" s="802"/>
      <c r="IR329" s="802"/>
      <c r="IS329" s="802"/>
      <c r="IT329" s="802"/>
      <c r="IU329" s="802"/>
      <c r="IV329" s="802"/>
      <c r="IW329" s="802"/>
      <c r="IX329" s="802"/>
      <c r="IY329" s="802"/>
      <c r="IZ329" s="802"/>
      <c r="JA329" s="802"/>
      <c r="JB329" s="802"/>
      <c r="JC329" s="802"/>
      <c r="JD329" s="802"/>
      <c r="JE329" s="802"/>
      <c r="JF329" s="802"/>
      <c r="JG329" s="802"/>
      <c r="JH329" s="802"/>
      <c r="JI329" s="802"/>
      <c r="JJ329" s="802"/>
      <c r="JK329" s="802"/>
      <c r="JL329" s="802"/>
      <c r="JM329" s="802"/>
      <c r="JN329" s="802"/>
      <c r="JO329" s="802"/>
      <c r="JP329" s="802"/>
      <c r="JQ329" s="802"/>
      <c r="JR329" s="802"/>
      <c r="JS329" s="802"/>
      <c r="JT329" s="802"/>
      <c r="JU329" s="802"/>
      <c r="JV329" s="802"/>
      <c r="JW329" s="802"/>
      <c r="JX329" s="802"/>
      <c r="JY329" s="802"/>
      <c r="JZ329" s="802"/>
      <c r="KA329" s="802"/>
      <c r="KB329" s="802"/>
      <c r="KC329" s="802"/>
      <c r="KD329" s="802"/>
      <c r="KE329" s="802"/>
      <c r="KF329" s="802"/>
      <c r="KG329" s="802"/>
      <c r="KH329" s="802"/>
      <c r="KI329" s="802"/>
      <c r="KJ329" s="802"/>
      <c r="KK329" s="802"/>
      <c r="KL329" s="802"/>
      <c r="KM329" s="802"/>
      <c r="KN329" s="802"/>
      <c r="KO329" s="802"/>
      <c r="KP329" s="802"/>
      <c r="KQ329" s="802"/>
      <c r="KR329" s="802"/>
      <c r="KS329" s="802"/>
      <c r="KT329" s="802"/>
      <c r="KU329" s="802"/>
      <c r="KV329" s="802"/>
      <c r="KW329" s="802"/>
      <c r="KX329" s="802"/>
      <c r="KY329" s="802"/>
      <c r="KZ329" s="802"/>
      <c r="LA329" s="802"/>
      <c r="LB329" s="802"/>
      <c r="LC329" s="802"/>
      <c r="LD329" s="802"/>
      <c r="LE329" s="802"/>
      <c r="LF329" s="802"/>
      <c r="LG329" s="802"/>
      <c r="LH329" s="802"/>
      <c r="LI329" s="802"/>
      <c r="LJ329" s="802"/>
      <c r="LK329" s="802"/>
      <c r="LL329" s="802"/>
      <c r="LM329" s="802"/>
      <c r="LN329" s="802"/>
      <c r="LO329" s="802"/>
      <c r="LP329" s="802"/>
      <c r="LQ329" s="802"/>
      <c r="LR329" s="802"/>
      <c r="LS329" s="802"/>
      <c r="LT329" s="802"/>
      <c r="LU329" s="802"/>
      <c r="LV329" s="802"/>
      <c r="LW329" s="802"/>
      <c r="LX329" s="802"/>
      <c r="LY329" s="802"/>
      <c r="LZ329" s="802"/>
      <c r="MA329" s="802"/>
      <c r="MB329" s="802"/>
      <c r="MC329" s="802"/>
      <c r="MD329" s="802"/>
      <c r="ME329" s="802"/>
      <c r="MF329" s="802"/>
      <c r="MG329" s="802"/>
      <c r="MH329" s="802"/>
      <c r="MI329" s="802"/>
      <c r="MJ329" s="802"/>
      <c r="MK329" s="802"/>
      <c r="ML329" s="802"/>
      <c r="MM329" s="802"/>
      <c r="MN329" s="802"/>
      <c r="MO329" s="802"/>
      <c r="MP329" s="802"/>
      <c r="MQ329" s="802"/>
      <c r="MR329" s="802"/>
      <c r="MS329" s="802"/>
      <c r="MT329" s="802"/>
      <c r="MU329" s="802"/>
      <c r="MV329" s="802"/>
      <c r="MW329" s="802"/>
      <c r="MX329" s="802"/>
      <c r="MY329" s="802"/>
      <c r="MZ329" s="802"/>
      <c r="NA329" s="802"/>
      <c r="NB329" s="802"/>
      <c r="NC329" s="802"/>
      <c r="ND329" s="802"/>
      <c r="NE329" s="802"/>
      <c r="NF329" s="802"/>
      <c r="NG329" s="802"/>
      <c r="NH329" s="802"/>
      <c r="NI329" s="802"/>
      <c r="NJ329" s="802"/>
      <c r="NK329" s="802"/>
      <c r="NL329" s="802"/>
      <c r="NM329" s="802"/>
      <c r="NN329" s="802"/>
      <c r="NO329" s="802"/>
      <c r="NP329" s="802"/>
      <c r="NQ329" s="802"/>
      <c r="NR329" s="802"/>
      <c r="NS329" s="802"/>
      <c r="NT329" s="802"/>
      <c r="NU329" s="802"/>
      <c r="NV329" s="802"/>
      <c r="NW329" s="802"/>
      <c r="NX329" s="802"/>
      <c r="NY329" s="802"/>
      <c r="NZ329" s="802"/>
      <c r="OA329" s="802"/>
      <c r="OB329" s="802"/>
      <c r="OC329" s="802"/>
      <c r="OD329" s="802"/>
      <c r="OE329" s="802"/>
      <c r="OF329" s="802"/>
      <c r="OG329" s="802"/>
      <c r="OH329" s="802"/>
      <c r="OI329" s="802"/>
      <c r="OJ329" s="802"/>
      <c r="OK329" s="802"/>
      <c r="OL329" s="802"/>
      <c r="OM329" s="802"/>
      <c r="ON329" s="802"/>
      <c r="OO329" s="802"/>
      <c r="OP329" s="802"/>
      <c r="OQ329" s="802"/>
      <c r="OR329" s="802"/>
      <c r="OS329" s="802"/>
      <c r="OT329" s="802"/>
      <c r="OU329" s="802"/>
      <c r="OV329" s="802"/>
      <c r="OW329" s="802"/>
      <c r="OX329" s="802"/>
      <c r="OY329" s="802"/>
      <c r="OZ329" s="802"/>
      <c r="PA329" s="802"/>
      <c r="PB329" s="802"/>
      <c r="PC329" s="802"/>
      <c r="PD329" s="802"/>
      <c r="PE329" s="802"/>
      <c r="PF329" s="802"/>
      <c r="PG329" s="802"/>
      <c r="PH329" s="802"/>
      <c r="PI329" s="802"/>
      <c r="PJ329" s="802"/>
      <c r="PK329" s="802"/>
      <c r="PL329" s="802"/>
      <c r="PM329" s="802"/>
      <c r="PN329" s="802"/>
      <c r="PO329" s="802"/>
      <c r="PP329" s="802"/>
      <c r="PQ329" s="802"/>
      <c r="PR329" s="802"/>
      <c r="PS329" s="802"/>
      <c r="PT329" s="802"/>
      <c r="PU329" s="802"/>
      <c r="PV329" s="802"/>
      <c r="PW329" s="802"/>
      <c r="PX329" s="802"/>
      <c r="PY329" s="802"/>
      <c r="PZ329" s="802"/>
      <c r="QA329" s="802"/>
      <c r="QB329" s="802"/>
      <c r="QC329" s="802"/>
      <c r="QD329" s="802"/>
      <c r="QE329" s="802"/>
      <c r="QF329" s="802"/>
      <c r="QG329" s="802"/>
      <c r="QH329" s="802"/>
      <c r="QI329" s="802"/>
      <c r="QJ329" s="802"/>
      <c r="QK329" s="802"/>
      <c r="QL329" s="802"/>
      <c r="QM329" s="802"/>
      <c r="QN329" s="802"/>
      <c r="QO329" s="802"/>
      <c r="QP329" s="802"/>
      <c r="QQ329" s="802"/>
      <c r="QR329" s="802"/>
      <c r="QS329" s="802"/>
      <c r="QT329" s="802"/>
      <c r="QU329" s="802"/>
      <c r="QV329" s="802"/>
      <c r="QW329" s="802"/>
      <c r="QX329" s="802"/>
      <c r="QY329" s="802"/>
      <c r="QZ329" s="802"/>
      <c r="RA329" s="802"/>
      <c r="RB329" s="802"/>
      <c r="RC329" s="802"/>
      <c r="RD329" s="802"/>
      <c r="RE329" s="802"/>
      <c r="RF329" s="802"/>
      <c r="RG329" s="802"/>
      <c r="RH329" s="802"/>
      <c r="RI329" s="802"/>
      <c r="RJ329" s="802"/>
      <c r="RK329" s="802"/>
      <c r="RL329" s="802"/>
      <c r="RM329" s="802"/>
      <c r="RN329" s="802"/>
      <c r="RO329" s="802"/>
      <c r="RP329" s="802"/>
      <c r="RQ329" s="802"/>
      <c r="RR329" s="802"/>
      <c r="RS329" s="802"/>
      <c r="RT329" s="802"/>
      <c r="RU329" s="802"/>
      <c r="RV329" s="802"/>
      <c r="RW329" s="802"/>
      <c r="RX329" s="802"/>
      <c r="RY329" s="802"/>
      <c r="RZ329" s="802"/>
      <c r="SA329" s="802"/>
      <c r="SB329" s="802"/>
      <c r="SC329" s="802"/>
      <c r="SD329" s="802"/>
      <c r="SE329" s="802"/>
      <c r="SF329" s="802"/>
      <c r="SG329" s="802"/>
      <c r="SH329" s="802"/>
      <c r="SI329" s="802"/>
      <c r="SJ329" s="802"/>
      <c r="SK329" s="802"/>
      <c r="SL329" s="802"/>
      <c r="SM329" s="802"/>
      <c r="SN329" s="802"/>
      <c r="SO329" s="802"/>
      <c r="SP329" s="802"/>
      <c r="SQ329" s="802"/>
      <c r="SR329" s="802"/>
      <c r="SS329" s="802"/>
      <c r="ST329" s="802"/>
      <c r="SU329" s="802"/>
      <c r="SV329" s="802"/>
      <c r="SW329" s="802"/>
      <c r="SX329" s="802"/>
      <c r="SY329" s="802"/>
      <c r="SZ329" s="802"/>
      <c r="TA329" s="802"/>
      <c r="TB329" s="802"/>
      <c r="TC329" s="802"/>
      <c r="TD329" s="802"/>
      <c r="TE329" s="802"/>
      <c r="TF329" s="802"/>
      <c r="TG329" s="802"/>
      <c r="TH329" s="802"/>
      <c r="TI329" s="802"/>
      <c r="TJ329" s="802"/>
      <c r="TK329" s="802"/>
      <c r="TL329" s="802"/>
      <c r="TM329" s="802"/>
      <c r="TN329" s="802"/>
      <c r="TO329" s="802"/>
      <c r="TP329" s="802"/>
      <c r="TQ329" s="802"/>
      <c r="TR329" s="802"/>
      <c r="TS329" s="802"/>
      <c r="TT329" s="802"/>
      <c r="TU329" s="802"/>
      <c r="TV329" s="802"/>
      <c r="TW329" s="802"/>
      <c r="TX329" s="802"/>
      <c r="TY329" s="802"/>
      <c r="TZ329" s="802"/>
      <c r="UA329" s="802"/>
      <c r="UB329" s="802"/>
      <c r="UC329" s="802"/>
      <c r="UD329" s="802"/>
      <c r="UE329" s="802"/>
      <c r="UF329" s="802"/>
      <c r="UG329" s="802"/>
      <c r="UH329" s="802"/>
      <c r="UI329" s="802"/>
      <c r="UJ329" s="802"/>
      <c r="UK329" s="802"/>
      <c r="UL329" s="802"/>
      <c r="UM329" s="802"/>
      <c r="UN329" s="802"/>
      <c r="UO329" s="802"/>
      <c r="UP329" s="802"/>
      <c r="UQ329" s="802"/>
      <c r="UR329" s="802"/>
      <c r="US329" s="802"/>
      <c r="UT329" s="802"/>
      <c r="UU329" s="802"/>
      <c r="UV329" s="802"/>
      <c r="UW329" s="802"/>
      <c r="UX329" s="802"/>
      <c r="UY329" s="802"/>
      <c r="UZ329" s="802"/>
      <c r="VA329" s="802"/>
      <c r="VB329" s="802"/>
      <c r="VC329" s="802"/>
      <c r="VD329" s="802"/>
      <c r="VE329" s="802"/>
      <c r="VF329" s="802"/>
      <c r="VG329" s="802"/>
      <c r="VH329" s="802"/>
      <c r="VI329" s="802"/>
      <c r="VJ329" s="802"/>
      <c r="VK329" s="802"/>
      <c r="VL329" s="802"/>
      <c r="VM329" s="802"/>
      <c r="VN329" s="802"/>
      <c r="VO329" s="802"/>
      <c r="VP329" s="802"/>
      <c r="VQ329" s="802"/>
      <c r="VR329" s="802"/>
      <c r="VS329" s="802"/>
      <c r="VT329" s="802"/>
      <c r="VU329" s="802"/>
      <c r="VV329" s="802"/>
      <c r="VW329" s="802"/>
      <c r="VX329" s="802"/>
      <c r="VY329" s="802"/>
      <c r="VZ329" s="802"/>
      <c r="WA329" s="802"/>
      <c r="WB329" s="802"/>
      <c r="WC329" s="802"/>
      <c r="WD329" s="802"/>
      <c r="WE329" s="802"/>
      <c r="WF329" s="802"/>
      <c r="WG329" s="802"/>
      <c r="WH329" s="802"/>
      <c r="WI329" s="802"/>
      <c r="WJ329" s="802"/>
      <c r="WK329" s="802"/>
      <c r="WL329" s="802"/>
      <c r="WM329" s="802"/>
      <c r="WN329" s="802"/>
      <c r="WO329" s="802"/>
      <c r="WP329" s="802"/>
      <c r="WQ329" s="802"/>
      <c r="WR329" s="802"/>
      <c r="WS329" s="802"/>
      <c r="WT329" s="802"/>
      <c r="WU329" s="802"/>
      <c r="WV329" s="802"/>
      <c r="WW329" s="802"/>
      <c r="WX329" s="802"/>
      <c r="WY329" s="802"/>
      <c r="WZ329" s="802"/>
      <c r="XA329" s="802"/>
      <c r="XB329" s="802"/>
      <c r="XC329" s="802"/>
      <c r="XD329" s="802"/>
      <c r="XE329" s="802"/>
      <c r="XF329" s="802"/>
      <c r="XG329" s="802"/>
      <c r="XH329" s="802"/>
      <c r="XI329" s="802"/>
      <c r="XJ329" s="802"/>
      <c r="XK329" s="802"/>
      <c r="XL329" s="802"/>
      <c r="XM329" s="802"/>
      <c r="XN329" s="802"/>
      <c r="XO329" s="802"/>
      <c r="XP329" s="802"/>
      <c r="XQ329" s="802"/>
      <c r="XR329" s="802"/>
      <c r="XS329" s="802"/>
      <c r="XT329" s="802"/>
      <c r="XU329" s="802"/>
      <c r="XV329" s="802"/>
      <c r="XW329" s="802"/>
      <c r="XX329" s="802"/>
      <c r="XY329" s="802"/>
      <c r="XZ329" s="802"/>
      <c r="YA329" s="802"/>
      <c r="YB329" s="802"/>
      <c r="YC329" s="802"/>
      <c r="YD329" s="802"/>
      <c r="YE329" s="802"/>
      <c r="YF329" s="802"/>
      <c r="YG329" s="802"/>
      <c r="YH329" s="802"/>
      <c r="YI329" s="802"/>
      <c r="YJ329" s="802"/>
      <c r="YK329" s="802"/>
      <c r="YL329" s="802"/>
      <c r="YM329" s="802"/>
      <c r="YN329" s="802"/>
      <c r="YO329" s="802"/>
      <c r="YP329" s="802"/>
      <c r="YQ329" s="802"/>
      <c r="YR329" s="802"/>
      <c r="YS329" s="802"/>
      <c r="YT329" s="802"/>
      <c r="YU329" s="802"/>
      <c r="YV329" s="802"/>
      <c r="YW329" s="802"/>
      <c r="YX329" s="802"/>
      <c r="YY329" s="802"/>
      <c r="YZ329" s="802"/>
      <c r="ZA329" s="802"/>
      <c r="ZB329" s="802"/>
      <c r="ZC329" s="802"/>
      <c r="ZD329" s="802"/>
      <c r="ZE329" s="802"/>
      <c r="ZF329" s="802"/>
      <c r="ZG329" s="802"/>
      <c r="ZH329" s="802"/>
      <c r="ZI329" s="802"/>
      <c r="ZJ329" s="802"/>
      <c r="ZK329" s="802"/>
      <c r="ZL329" s="802"/>
      <c r="ZM329" s="802"/>
      <c r="ZN329" s="802"/>
      <c r="ZO329" s="802"/>
      <c r="ZP329" s="802"/>
      <c r="ZQ329" s="802"/>
      <c r="ZR329" s="802"/>
      <c r="ZS329" s="802"/>
      <c r="ZT329" s="802"/>
      <c r="ZU329" s="802"/>
      <c r="ZV329" s="802"/>
      <c r="ZW329" s="802"/>
      <c r="ZX329" s="802"/>
      <c r="ZY329" s="802"/>
      <c r="ZZ329" s="802"/>
      <c r="AAA329" s="802"/>
      <c r="AAB329" s="802"/>
      <c r="AAC329" s="802"/>
      <c r="AAD329" s="802"/>
      <c r="AAE329" s="802"/>
      <c r="AAF329" s="802"/>
      <c r="AAG329" s="802"/>
      <c r="AAH329" s="802"/>
      <c r="AAI329" s="802"/>
      <c r="AAJ329" s="802"/>
      <c r="AAK329" s="802"/>
      <c r="AAL329" s="802"/>
      <c r="AAM329" s="802"/>
      <c r="AAN329" s="802"/>
      <c r="AAO329" s="802"/>
      <c r="AAP329" s="802"/>
      <c r="AAQ329" s="802"/>
      <c r="AAR329" s="802"/>
      <c r="AAS329" s="802"/>
      <c r="AAT329" s="802"/>
      <c r="AAU329" s="802"/>
      <c r="AAV329" s="802"/>
      <c r="AAW329" s="802"/>
      <c r="AAX329" s="802"/>
      <c r="AAY329" s="802"/>
      <c r="AAZ329" s="802"/>
      <c r="ABA329" s="802"/>
      <c r="ABB329" s="802"/>
      <c r="ABC329" s="802"/>
      <c r="ABD329" s="802"/>
      <c r="ABE329" s="802"/>
      <c r="ABF329" s="802"/>
      <c r="ABG329" s="802"/>
      <c r="ABH329" s="802"/>
      <c r="ABI329" s="802"/>
      <c r="ABJ329" s="802"/>
      <c r="ABK329" s="802"/>
      <c r="ABL329" s="802"/>
      <c r="ABM329" s="802"/>
      <c r="ABN329" s="802"/>
      <c r="ABO329" s="802"/>
      <c r="ABP329" s="802"/>
      <c r="ABQ329" s="802"/>
      <c r="ABR329" s="802"/>
      <c r="ABS329" s="802"/>
      <c r="ABT329" s="802"/>
      <c r="ABU329" s="802"/>
      <c r="ABV329" s="802"/>
      <c r="ABW329" s="802"/>
      <c r="ABX329" s="802"/>
      <c r="ABY329" s="802"/>
      <c r="ABZ329" s="802"/>
      <c r="ACA329" s="802"/>
      <c r="ACB329" s="802"/>
      <c r="ACC329" s="802"/>
      <c r="ACD329" s="802"/>
      <c r="ACE329" s="802"/>
      <c r="ACF329" s="802"/>
      <c r="ACG329" s="802"/>
      <c r="ACH329" s="802"/>
      <c r="ACI329" s="802"/>
      <c r="ACJ329" s="802"/>
      <c r="ACK329" s="802"/>
      <c r="ACL329" s="802"/>
      <c r="ACM329" s="802"/>
      <c r="ACN329" s="802"/>
      <c r="ACO329" s="802"/>
      <c r="ACP329" s="802"/>
      <c r="ACQ329" s="802"/>
      <c r="ACR329" s="802"/>
      <c r="ACS329" s="802"/>
      <c r="ACT329" s="802"/>
      <c r="ACU329" s="802"/>
      <c r="ACV329" s="802"/>
      <c r="ACW329" s="802"/>
      <c r="ACX329" s="802"/>
      <c r="ACY329" s="802"/>
      <c r="ACZ329" s="802"/>
      <c r="ADA329" s="802"/>
      <c r="ADB329" s="802"/>
      <c r="ADC329" s="802"/>
      <c r="ADD329" s="802"/>
      <c r="ADE329" s="802"/>
      <c r="ADF329" s="802"/>
      <c r="ADG329" s="802"/>
      <c r="ADH329" s="802"/>
      <c r="ADI329" s="802"/>
      <c r="ADJ329" s="802"/>
      <c r="ADK329" s="802"/>
      <c r="ADL329" s="802"/>
      <c r="ADM329" s="802"/>
      <c r="ADN329" s="802"/>
      <c r="ADO329" s="802"/>
      <c r="ADP329" s="802"/>
      <c r="ADQ329" s="802"/>
      <c r="ADR329" s="802"/>
      <c r="ADS329" s="802"/>
      <c r="ADT329" s="802"/>
      <c r="ADU329" s="802"/>
      <c r="ADV329" s="802"/>
      <c r="ADW329" s="802"/>
      <c r="ADX329" s="802"/>
      <c r="ADY329" s="802"/>
      <c r="ADZ329" s="802"/>
      <c r="AEA329" s="802"/>
      <c r="AEB329" s="802"/>
      <c r="AEC329" s="802"/>
      <c r="AED329" s="802"/>
      <c r="AEE329" s="802"/>
      <c r="AEF329" s="802"/>
      <c r="AEG329" s="802"/>
      <c r="AEH329" s="802"/>
      <c r="AEI329" s="802"/>
      <c r="AEJ329" s="802"/>
      <c r="AEK329" s="802"/>
      <c r="AEL329" s="802"/>
      <c r="AEM329" s="802"/>
      <c r="AEN329" s="802"/>
      <c r="AEO329" s="802"/>
      <c r="AEP329" s="802"/>
      <c r="AEQ329" s="802"/>
      <c r="AER329" s="802"/>
      <c r="AES329" s="802"/>
      <c r="AET329" s="802"/>
      <c r="AEU329" s="802"/>
      <c r="AEV329" s="802"/>
      <c r="AEW329" s="802"/>
      <c r="AEX329" s="802"/>
      <c r="AEY329" s="802"/>
      <c r="AEZ329" s="802"/>
      <c r="AFA329" s="802"/>
      <c r="AFB329" s="802"/>
      <c r="AFC329" s="802"/>
      <c r="AFD329" s="802"/>
      <c r="AFE329" s="802"/>
      <c r="AFF329" s="802"/>
      <c r="AFG329" s="802"/>
      <c r="AFH329" s="802"/>
      <c r="AFI329" s="802"/>
      <c r="AFJ329" s="802"/>
      <c r="AFK329" s="802"/>
      <c r="AFL329" s="802"/>
      <c r="AFM329" s="802"/>
      <c r="AFN329" s="802"/>
      <c r="AFO329" s="802"/>
      <c r="AFP329" s="802"/>
      <c r="AFQ329" s="802"/>
      <c r="AFR329" s="802"/>
      <c r="AFS329" s="802"/>
      <c r="AFT329" s="802"/>
      <c r="AFU329" s="802"/>
      <c r="AFV329" s="802"/>
      <c r="AFW329" s="802"/>
      <c r="AFX329" s="802"/>
      <c r="AFY329" s="802"/>
      <c r="AFZ329" s="802"/>
      <c r="AGA329" s="802"/>
      <c r="AGB329" s="802"/>
      <c r="AGC329" s="802"/>
      <c r="AGD329" s="802"/>
      <c r="AGE329" s="802"/>
      <c r="AGF329" s="802"/>
      <c r="AGG329" s="802"/>
      <c r="AGH329" s="802"/>
      <c r="AGI329" s="802"/>
      <c r="AGJ329" s="802"/>
      <c r="AGK329" s="802"/>
      <c r="AGL329" s="802"/>
      <c r="AGM329" s="802"/>
      <c r="AGN329" s="802"/>
      <c r="AGO329" s="802"/>
      <c r="AGP329" s="802"/>
      <c r="AGQ329" s="802"/>
      <c r="AGR329" s="802"/>
      <c r="AGS329" s="802"/>
      <c r="AGT329" s="802"/>
      <c r="AGU329" s="802"/>
      <c r="AGV329" s="802"/>
      <c r="AGW329" s="802"/>
      <c r="AGX329" s="802"/>
      <c r="AGY329" s="802"/>
      <c r="AGZ329" s="802"/>
      <c r="AHA329" s="802"/>
      <c r="AHB329" s="802"/>
      <c r="AHC329" s="802"/>
      <c r="AHD329" s="802"/>
      <c r="AHE329" s="802"/>
      <c r="AHF329" s="802"/>
      <c r="AHG329" s="802"/>
      <c r="AHH329" s="802"/>
      <c r="AHI329" s="802"/>
      <c r="AHJ329" s="802"/>
      <c r="AHK329" s="802"/>
      <c r="AHL329" s="802"/>
      <c r="AHM329" s="802"/>
      <c r="AHN329" s="802"/>
      <c r="AHO329" s="802"/>
      <c r="AHP329" s="802"/>
      <c r="AHQ329" s="802"/>
      <c r="AHR329" s="802"/>
      <c r="AHS329" s="802"/>
      <c r="AHT329" s="802"/>
      <c r="AHU329" s="802"/>
      <c r="AHV329" s="802"/>
      <c r="AHW329" s="802"/>
      <c r="AHX329" s="802"/>
      <c r="AHY329" s="802"/>
      <c r="AHZ329" s="802"/>
      <c r="AIA329" s="802"/>
      <c r="AIB329" s="802"/>
      <c r="AIC329" s="802"/>
      <c r="AID329" s="802"/>
      <c r="AIE329" s="802"/>
      <c r="AIF329" s="802"/>
      <c r="AIG329" s="802"/>
      <c r="AIH329" s="802"/>
      <c r="AII329" s="802"/>
      <c r="AIJ329" s="802"/>
      <c r="AQE329" s="802"/>
      <c r="AQF329" s="802"/>
      <c r="AQG329" s="802"/>
      <c r="AQH329" s="802"/>
      <c r="AQI329" s="802"/>
      <c r="AQJ329" s="802"/>
      <c r="AQK329" s="802"/>
      <c r="AQL329" s="802"/>
      <c r="AQM329" s="802"/>
      <c r="AQN329" s="802"/>
      <c r="AQO329" s="802"/>
      <c r="AQP329" s="802"/>
      <c r="AQQ329" s="802"/>
      <c r="AQR329" s="802"/>
      <c r="AQS329" s="802"/>
      <c r="AQT329" s="802"/>
      <c r="AQU329" s="802"/>
      <c r="AQV329" s="802"/>
      <c r="AQW329" s="802"/>
      <c r="AQX329" s="802"/>
      <c r="AQY329" s="802"/>
      <c r="AQZ329" s="802"/>
      <c r="ARA329" s="802"/>
      <c r="ARB329" s="802"/>
      <c r="ARC329" s="802"/>
      <c r="ARD329" s="802"/>
      <c r="ARE329" s="802"/>
      <c r="ARF329" s="802"/>
      <c r="ARG329" s="802"/>
      <c r="ARH329" s="802"/>
      <c r="ARI329" s="802"/>
      <c r="ARJ329" s="802"/>
      <c r="ARK329" s="802"/>
      <c r="ARL329" s="802"/>
      <c r="ARM329" s="802"/>
      <c r="ARN329" s="802"/>
      <c r="ARO329" s="802"/>
      <c r="ARP329" s="802"/>
      <c r="ARQ329" s="802"/>
      <c r="ARR329" s="802"/>
      <c r="ARS329" s="802"/>
      <c r="ART329" s="802"/>
      <c r="ARU329" s="802"/>
      <c r="ARV329" s="802"/>
      <c r="ARW329" s="802"/>
      <c r="ARX329" s="802"/>
      <c r="ARY329" s="802"/>
      <c r="ARZ329" s="802"/>
      <c r="ASA329" s="802"/>
      <c r="ASB329" s="802"/>
      <c r="ASC329" s="802"/>
      <c r="ASD329" s="802"/>
      <c r="ASE329" s="802"/>
      <c r="ASF329" s="802"/>
      <c r="ASG329" s="802"/>
      <c r="ASH329" s="802"/>
      <c r="ASI329" s="802"/>
      <c r="ASJ329" s="802"/>
      <c r="ASK329" s="802"/>
      <c r="ASL329" s="802"/>
      <c r="ATP329" s="802"/>
      <c r="ATQ329" s="802"/>
      <c r="ATR329" s="802"/>
      <c r="ATS329" s="802"/>
      <c r="ATT329" s="802"/>
      <c r="ATU329" s="802"/>
      <c r="ATV329" s="802"/>
      <c r="ATW329" s="802"/>
      <c r="ATX329" s="802"/>
      <c r="ATY329" s="802"/>
      <c r="ATZ329" s="802"/>
      <c r="AUA329" s="802"/>
      <c r="AUB329" s="802"/>
      <c r="AUC329" s="802"/>
      <c r="AUD329" s="802"/>
      <c r="AUE329" s="802"/>
      <c r="AUF329" s="802"/>
      <c r="AUG329" s="802"/>
      <c r="AUH329" s="802"/>
      <c r="AUI329" s="802"/>
      <c r="AUJ329" s="802"/>
      <c r="AUK329" s="802"/>
      <c r="AUL329" s="802"/>
      <c r="AUM329" s="802"/>
      <c r="AUN329" s="802"/>
      <c r="AUO329" s="802"/>
      <c r="AUP329" s="801"/>
      <c r="AUQ329" s="802"/>
      <c r="AUR329" s="801"/>
      <c r="AUS329" s="802"/>
      <c r="AUT329" s="801"/>
      <c r="AUU329" s="802"/>
      <c r="AUV329" s="802"/>
      <c r="AUW329" s="802"/>
      <c r="AUX329" s="802"/>
      <c r="AUY329" s="802"/>
      <c r="AUZ329" s="802"/>
      <c r="AVA329" s="802"/>
      <c r="AVB329" s="802"/>
      <c r="AVC329" s="802"/>
      <c r="AVD329" s="802"/>
      <c r="AVE329" s="802"/>
      <c r="AVF329" s="802"/>
      <c r="AVG329" s="802"/>
      <c r="AVH329" s="802"/>
      <c r="AVI329" s="802"/>
      <c r="AVJ329" s="808"/>
      <c r="AVK329" s="808"/>
      <c r="AVL329" s="808"/>
      <c r="AVM329" s="808"/>
      <c r="AVN329" s="808"/>
      <c r="AVO329" s="808"/>
      <c r="AVP329" s="808"/>
      <c r="AVQ329" s="808"/>
      <c r="AVR329" s="808"/>
      <c r="AVS329" s="808"/>
      <c r="AVT329" s="808"/>
      <c r="AVU329" s="809"/>
      <c r="AVV329" s="809"/>
      <c r="AVW329" s="809"/>
      <c r="AVX329" s="809"/>
      <c r="AVY329" s="809"/>
      <c r="AVZ329" s="809"/>
      <c r="AWA329" s="809"/>
      <c r="AWB329" s="809"/>
      <c r="AWC329" s="809"/>
      <c r="AWD329" s="809"/>
      <c r="AWE329" s="809"/>
      <c r="AWF329" s="809"/>
      <c r="AWG329" s="809"/>
      <c r="AWH329" s="809"/>
      <c r="AWI329" s="809"/>
      <c r="AWJ329" s="809"/>
      <c r="AWK329" s="809"/>
      <c r="AWL329" s="809"/>
      <c r="AWM329" s="809"/>
      <c r="AWN329" s="809"/>
      <c r="AWO329" s="809"/>
      <c r="AWP329" s="809"/>
      <c r="AWQ329" s="809"/>
      <c r="AWR329" s="808"/>
      <c r="AWS329" s="761"/>
      <c r="AWT329" s="808"/>
      <c r="AWU329" s="809"/>
      <c r="AWV329" s="809"/>
      <c r="AWW329" s="809"/>
      <c r="AWX329" s="809"/>
      <c r="AWY329" s="809"/>
      <c r="AWZ329" s="809"/>
      <c r="AXA329" s="809"/>
      <c r="AXB329" s="809"/>
      <c r="AXC329" s="809"/>
      <c r="AXD329" s="809"/>
      <c r="AXE329" s="809"/>
      <c r="AXF329" s="809"/>
      <c r="AXG329" s="809"/>
      <c r="AXH329" s="809"/>
      <c r="AXI329" s="809"/>
      <c r="AXJ329" s="809"/>
      <c r="AXK329" s="809"/>
      <c r="AXL329" s="809"/>
      <c r="AXM329" s="809"/>
      <c r="AXN329" s="809"/>
      <c r="AXO329" s="809"/>
      <c r="AXP329" s="809"/>
      <c r="AXQ329" s="809"/>
      <c r="AXR329" s="809"/>
      <c r="AXS329" s="809"/>
      <c r="AXT329" s="809"/>
      <c r="AXU329" s="809"/>
      <c r="AXV329" s="809"/>
      <c r="AXW329" s="809"/>
      <c r="AXX329" s="809"/>
      <c r="AXY329" s="809"/>
      <c r="AXZ329" s="809"/>
      <c r="AYA329" s="809"/>
      <c r="AYB329" s="809"/>
      <c r="AYC329" s="809"/>
      <c r="AYD329" s="808"/>
      <c r="AYE329" s="808"/>
      <c r="AYF329" s="809"/>
      <c r="AYG329" s="808"/>
      <c r="AYH329" s="810"/>
      <c r="AYI329" s="810"/>
      <c r="AYJ329" s="810"/>
      <c r="AYK329" s="810"/>
      <c r="AYL329" s="810"/>
      <c r="AYM329" s="810"/>
      <c r="AYN329" s="810"/>
      <c r="AYO329" s="810"/>
      <c r="AYP329" s="810"/>
      <c r="AYQ329" s="810"/>
      <c r="AYR329" s="810"/>
      <c r="AYS329" s="810"/>
      <c r="AYT329" s="810"/>
      <c r="AYU329" s="810"/>
      <c r="AYV329" s="810"/>
      <c r="AYW329" s="810"/>
      <c r="AYX329" s="810"/>
      <c r="AYY329" s="810"/>
      <c r="AYZ329" s="810"/>
      <c r="AZA329" s="810"/>
      <c r="AZB329" s="810"/>
      <c r="AZC329" s="810"/>
      <c r="AZD329" s="810"/>
      <c r="AZE329" s="810"/>
      <c r="AZF329" s="810"/>
      <c r="AZG329" s="810"/>
      <c r="AZH329" s="810"/>
      <c r="AZI329" s="810"/>
      <c r="AZJ329" s="810"/>
      <c r="AZK329" s="810"/>
      <c r="AZL329" s="810"/>
      <c r="AZM329" s="810"/>
      <c r="AZN329" s="810"/>
      <c r="AZO329" s="810"/>
      <c r="AZP329" s="809"/>
      <c r="AZQ329" s="802"/>
      <c r="AZR329" s="802"/>
      <c r="AZS329" s="802"/>
    </row>
    <row r="330" spans="45:920 1123:1371" s="793" customFormat="1" ht="13.5">
      <c r="AS330" s="802"/>
      <c r="AT330" s="802"/>
      <c r="AU330" s="802"/>
      <c r="AV330" s="802"/>
      <c r="AW330" s="802"/>
      <c r="AX330" s="802"/>
      <c r="AY330" s="802"/>
      <c r="AZ330" s="802"/>
      <c r="BA330" s="802"/>
      <c r="BB330" s="802"/>
      <c r="BC330" s="802"/>
      <c r="BD330" s="802"/>
      <c r="BE330" s="802"/>
      <c r="BF330" s="802"/>
      <c r="BG330" s="802"/>
      <c r="BH330" s="802"/>
      <c r="BI330" s="802"/>
      <c r="BJ330" s="802"/>
      <c r="BK330" s="802"/>
      <c r="BL330" s="802"/>
      <c r="BM330" s="802"/>
      <c r="BN330" s="802"/>
      <c r="BO330" s="802"/>
      <c r="BP330" s="802"/>
      <c r="BQ330" s="802"/>
      <c r="BR330" s="802"/>
      <c r="BS330" s="802"/>
      <c r="BT330" s="802"/>
      <c r="BU330" s="802"/>
      <c r="BV330" s="802"/>
      <c r="BW330" s="802"/>
      <c r="BX330" s="802"/>
      <c r="BY330" s="802"/>
      <c r="BZ330" s="802"/>
      <c r="CA330" s="802"/>
      <c r="CB330" s="802"/>
      <c r="CC330" s="802"/>
      <c r="CD330" s="802"/>
      <c r="CE330" s="802"/>
      <c r="CF330" s="802"/>
      <c r="CG330" s="802"/>
      <c r="CH330" s="802"/>
      <c r="CI330" s="802"/>
      <c r="CJ330" s="802"/>
      <c r="CK330" s="802"/>
      <c r="CL330" s="802"/>
      <c r="CM330" s="802"/>
      <c r="CN330" s="802"/>
      <c r="CO330" s="802"/>
      <c r="CP330" s="802"/>
      <c r="CQ330" s="802"/>
      <c r="CR330" s="802"/>
      <c r="CS330" s="802"/>
      <c r="CT330" s="802"/>
      <c r="CU330" s="802"/>
      <c r="CV330" s="802"/>
      <c r="CW330" s="802"/>
      <c r="CX330" s="802"/>
      <c r="CY330" s="802"/>
      <c r="CZ330" s="802"/>
      <c r="DA330" s="802"/>
      <c r="DB330" s="802"/>
      <c r="DC330" s="802"/>
      <c r="DD330" s="802"/>
      <c r="DE330" s="802"/>
      <c r="DF330" s="802"/>
      <c r="DG330" s="802"/>
      <c r="DH330" s="802"/>
      <c r="DI330" s="802"/>
      <c r="DJ330" s="802"/>
      <c r="DK330" s="802"/>
      <c r="DL330" s="802"/>
      <c r="DM330" s="802"/>
      <c r="DN330" s="802"/>
      <c r="DO330" s="802"/>
      <c r="DP330" s="802"/>
      <c r="DQ330" s="802"/>
      <c r="DR330" s="802"/>
      <c r="DS330" s="802"/>
      <c r="DT330" s="802"/>
      <c r="DU330" s="802"/>
      <c r="DV330" s="802"/>
      <c r="DW330" s="802"/>
      <c r="DX330" s="802"/>
      <c r="DY330" s="802"/>
      <c r="DZ330" s="802"/>
      <c r="EA330" s="802"/>
      <c r="EB330" s="802"/>
      <c r="EC330" s="802"/>
      <c r="ED330" s="802"/>
      <c r="EE330" s="802"/>
      <c r="EF330" s="802"/>
      <c r="EG330" s="802"/>
      <c r="EH330" s="802"/>
      <c r="EI330" s="802"/>
      <c r="EJ330" s="802"/>
      <c r="EK330" s="802"/>
      <c r="EL330" s="802"/>
      <c r="EM330" s="802"/>
      <c r="EN330" s="802"/>
      <c r="EO330" s="802"/>
      <c r="EP330" s="802"/>
      <c r="EQ330" s="802"/>
      <c r="ER330" s="802"/>
      <c r="ES330" s="802"/>
      <c r="ET330" s="802"/>
      <c r="EU330" s="802"/>
      <c r="EV330" s="802"/>
      <c r="EW330" s="802"/>
      <c r="EX330" s="802"/>
      <c r="EY330" s="802"/>
      <c r="EZ330" s="802"/>
      <c r="FA330" s="802"/>
      <c r="FB330" s="802"/>
      <c r="FC330" s="802"/>
      <c r="FD330" s="802"/>
      <c r="FE330" s="802"/>
      <c r="FF330" s="802"/>
      <c r="FG330" s="802"/>
      <c r="FH330" s="802"/>
      <c r="FI330" s="802"/>
      <c r="FJ330" s="802"/>
      <c r="FK330" s="802"/>
      <c r="FL330" s="802"/>
      <c r="FM330" s="802"/>
      <c r="FN330" s="802"/>
      <c r="FO330" s="802"/>
      <c r="FP330" s="802"/>
      <c r="FQ330" s="802"/>
      <c r="FR330" s="802"/>
      <c r="FS330" s="802"/>
      <c r="FT330" s="802"/>
      <c r="FU330" s="802"/>
      <c r="FV330" s="802"/>
      <c r="FW330" s="802"/>
      <c r="FX330" s="802"/>
      <c r="FY330" s="802"/>
      <c r="FZ330" s="802"/>
      <c r="GA330" s="802"/>
      <c r="GB330" s="802"/>
      <c r="GC330" s="802"/>
      <c r="GD330" s="802"/>
      <c r="GE330" s="802"/>
      <c r="GF330" s="802"/>
      <c r="GG330" s="802"/>
      <c r="GH330" s="802"/>
      <c r="GI330" s="802"/>
      <c r="GJ330" s="802"/>
      <c r="GK330" s="802"/>
      <c r="GL330" s="802"/>
      <c r="GM330" s="802"/>
      <c r="GN330" s="802"/>
      <c r="GO330" s="802"/>
      <c r="GP330" s="802"/>
      <c r="GQ330" s="802"/>
      <c r="GR330" s="802"/>
      <c r="GS330" s="802"/>
      <c r="GT330" s="802"/>
      <c r="GU330" s="802"/>
      <c r="GV330" s="802"/>
      <c r="GW330" s="802"/>
      <c r="GX330" s="802"/>
      <c r="GY330" s="802"/>
      <c r="GZ330" s="802"/>
      <c r="HA330" s="802"/>
      <c r="HB330" s="802"/>
      <c r="HC330" s="802"/>
      <c r="HD330" s="802"/>
      <c r="HE330" s="802"/>
      <c r="HF330" s="802"/>
      <c r="HG330" s="802"/>
      <c r="HH330" s="802"/>
      <c r="HI330" s="802"/>
      <c r="HJ330" s="802"/>
      <c r="HK330" s="802"/>
      <c r="HL330" s="802"/>
      <c r="HM330" s="802"/>
      <c r="HN330" s="802"/>
      <c r="HO330" s="802"/>
      <c r="HP330" s="802"/>
      <c r="HQ330" s="802"/>
      <c r="HR330" s="802"/>
      <c r="HS330" s="802"/>
      <c r="HT330" s="802"/>
      <c r="HU330" s="802"/>
      <c r="HV330" s="802"/>
      <c r="HW330" s="802"/>
      <c r="HX330" s="802"/>
      <c r="HY330" s="802"/>
      <c r="HZ330" s="802"/>
      <c r="IA330" s="802"/>
      <c r="IB330" s="802"/>
      <c r="IC330" s="802"/>
      <c r="ID330" s="802"/>
      <c r="IE330" s="802"/>
      <c r="IF330" s="802"/>
      <c r="IG330" s="802"/>
      <c r="IH330" s="802"/>
      <c r="II330" s="802"/>
      <c r="IJ330" s="802"/>
      <c r="IK330" s="802"/>
      <c r="IL330" s="802"/>
      <c r="IM330" s="802"/>
      <c r="IN330" s="802"/>
      <c r="IO330" s="802"/>
      <c r="IP330" s="802"/>
      <c r="IQ330" s="802"/>
      <c r="IR330" s="802"/>
      <c r="IS330" s="802"/>
      <c r="IT330" s="802"/>
      <c r="IU330" s="802"/>
      <c r="IV330" s="802"/>
      <c r="IW330" s="802"/>
      <c r="IX330" s="802"/>
      <c r="IY330" s="802"/>
      <c r="IZ330" s="802"/>
      <c r="JA330" s="802"/>
      <c r="JB330" s="802"/>
      <c r="JC330" s="802"/>
      <c r="JD330" s="802"/>
      <c r="JE330" s="802"/>
      <c r="JF330" s="802"/>
      <c r="JG330" s="802"/>
      <c r="JH330" s="802"/>
      <c r="JI330" s="802"/>
      <c r="JJ330" s="802"/>
      <c r="JK330" s="802"/>
      <c r="JL330" s="802"/>
      <c r="JM330" s="802"/>
      <c r="JN330" s="802"/>
      <c r="JO330" s="802"/>
      <c r="JP330" s="802"/>
      <c r="JQ330" s="802"/>
      <c r="JR330" s="802"/>
      <c r="JS330" s="802"/>
      <c r="JT330" s="802"/>
      <c r="JU330" s="802"/>
      <c r="JV330" s="802"/>
      <c r="JW330" s="802"/>
      <c r="JX330" s="802"/>
      <c r="JY330" s="802"/>
      <c r="JZ330" s="802"/>
      <c r="KA330" s="802"/>
      <c r="KB330" s="802"/>
      <c r="KC330" s="802"/>
      <c r="KD330" s="802"/>
      <c r="KE330" s="802"/>
      <c r="KF330" s="802"/>
      <c r="KG330" s="802"/>
      <c r="KH330" s="802"/>
      <c r="KI330" s="802"/>
      <c r="KJ330" s="802"/>
      <c r="KK330" s="802"/>
      <c r="KL330" s="802"/>
      <c r="KM330" s="802"/>
      <c r="KN330" s="802"/>
      <c r="KO330" s="802"/>
      <c r="KP330" s="802"/>
      <c r="KQ330" s="802"/>
      <c r="KR330" s="802"/>
      <c r="KS330" s="802"/>
      <c r="KT330" s="802"/>
      <c r="KU330" s="802"/>
      <c r="KV330" s="802"/>
      <c r="KW330" s="802"/>
      <c r="KX330" s="802"/>
      <c r="KY330" s="802"/>
      <c r="KZ330" s="802"/>
      <c r="LA330" s="802"/>
      <c r="LB330" s="802"/>
      <c r="LC330" s="802"/>
      <c r="LD330" s="802"/>
      <c r="LE330" s="802"/>
      <c r="LF330" s="802"/>
      <c r="LG330" s="802"/>
      <c r="LH330" s="802"/>
      <c r="LI330" s="802"/>
      <c r="LJ330" s="802"/>
      <c r="LK330" s="802"/>
      <c r="LL330" s="802"/>
      <c r="LM330" s="802"/>
      <c r="LN330" s="802"/>
      <c r="LO330" s="802"/>
      <c r="LP330" s="802"/>
      <c r="LQ330" s="802"/>
      <c r="LR330" s="802"/>
      <c r="LS330" s="802"/>
      <c r="LT330" s="802"/>
      <c r="LU330" s="802"/>
      <c r="LV330" s="802"/>
      <c r="LW330" s="802"/>
      <c r="LX330" s="802"/>
      <c r="LY330" s="802"/>
      <c r="LZ330" s="802"/>
      <c r="MA330" s="802"/>
      <c r="MB330" s="802"/>
      <c r="MC330" s="802"/>
      <c r="MD330" s="802"/>
      <c r="ME330" s="802"/>
      <c r="MF330" s="802"/>
      <c r="MG330" s="802"/>
      <c r="MH330" s="802"/>
      <c r="MI330" s="802"/>
      <c r="MJ330" s="802"/>
      <c r="MK330" s="802"/>
      <c r="ML330" s="802"/>
      <c r="MM330" s="802"/>
      <c r="MN330" s="802"/>
      <c r="MO330" s="802"/>
      <c r="MP330" s="802"/>
      <c r="MQ330" s="802"/>
      <c r="MR330" s="802"/>
      <c r="MS330" s="802"/>
      <c r="MT330" s="802"/>
      <c r="MU330" s="802"/>
      <c r="MV330" s="802"/>
      <c r="MW330" s="802"/>
      <c r="MX330" s="802"/>
      <c r="MY330" s="802"/>
      <c r="MZ330" s="802"/>
      <c r="NA330" s="802"/>
      <c r="NB330" s="802"/>
      <c r="NC330" s="802"/>
      <c r="ND330" s="802"/>
      <c r="NE330" s="802"/>
      <c r="NF330" s="802"/>
      <c r="NG330" s="802"/>
      <c r="NH330" s="802"/>
      <c r="NI330" s="802"/>
      <c r="NJ330" s="802"/>
      <c r="NK330" s="802"/>
      <c r="NL330" s="802"/>
      <c r="NM330" s="802"/>
      <c r="NN330" s="802"/>
      <c r="NO330" s="802"/>
      <c r="NP330" s="802"/>
      <c r="NQ330" s="802"/>
      <c r="NR330" s="802"/>
      <c r="NS330" s="802"/>
      <c r="NT330" s="802"/>
      <c r="NU330" s="802"/>
      <c r="NV330" s="802"/>
      <c r="NW330" s="802"/>
      <c r="NX330" s="802"/>
      <c r="NY330" s="802"/>
      <c r="NZ330" s="802"/>
      <c r="OA330" s="802"/>
      <c r="OB330" s="802"/>
      <c r="OC330" s="802"/>
      <c r="OD330" s="802"/>
      <c r="OE330" s="802"/>
      <c r="OF330" s="802"/>
      <c r="OG330" s="802"/>
      <c r="OH330" s="802"/>
      <c r="OI330" s="802"/>
      <c r="OJ330" s="802"/>
      <c r="OK330" s="802"/>
      <c r="OL330" s="802"/>
      <c r="OM330" s="802"/>
      <c r="ON330" s="802"/>
      <c r="OO330" s="802"/>
      <c r="OP330" s="802"/>
      <c r="OQ330" s="802"/>
      <c r="OR330" s="802"/>
      <c r="OS330" s="802"/>
      <c r="OT330" s="802"/>
      <c r="OU330" s="802"/>
      <c r="OV330" s="802"/>
      <c r="OW330" s="802"/>
      <c r="OX330" s="802"/>
      <c r="OY330" s="802"/>
      <c r="OZ330" s="802"/>
      <c r="PA330" s="802"/>
      <c r="PB330" s="802"/>
      <c r="PC330" s="802"/>
      <c r="PD330" s="802"/>
      <c r="PE330" s="802"/>
      <c r="PF330" s="802"/>
      <c r="PG330" s="802"/>
      <c r="PH330" s="802"/>
      <c r="PI330" s="802"/>
      <c r="PJ330" s="802"/>
      <c r="PK330" s="802"/>
      <c r="PL330" s="802"/>
      <c r="PM330" s="802"/>
      <c r="PN330" s="802"/>
      <c r="PO330" s="802"/>
      <c r="PP330" s="802"/>
      <c r="PQ330" s="802"/>
      <c r="PR330" s="802"/>
      <c r="PS330" s="802"/>
      <c r="PT330" s="802"/>
      <c r="PU330" s="802"/>
      <c r="PV330" s="802"/>
      <c r="PW330" s="802"/>
      <c r="PX330" s="802"/>
      <c r="PY330" s="802"/>
      <c r="PZ330" s="802"/>
      <c r="QA330" s="802"/>
      <c r="QB330" s="802"/>
      <c r="QC330" s="802"/>
      <c r="QD330" s="802"/>
      <c r="QE330" s="802"/>
      <c r="QF330" s="802"/>
      <c r="QG330" s="802"/>
      <c r="QH330" s="802"/>
      <c r="QI330" s="802"/>
      <c r="QJ330" s="802"/>
      <c r="QK330" s="802"/>
      <c r="QL330" s="802"/>
      <c r="QM330" s="802"/>
      <c r="QN330" s="802"/>
      <c r="QO330" s="802"/>
      <c r="QP330" s="802"/>
      <c r="QQ330" s="802"/>
      <c r="QR330" s="802"/>
      <c r="QS330" s="802"/>
      <c r="QT330" s="802"/>
      <c r="QU330" s="802"/>
      <c r="QV330" s="802"/>
      <c r="QW330" s="802"/>
      <c r="QX330" s="802"/>
      <c r="QY330" s="802"/>
      <c r="QZ330" s="802"/>
      <c r="RA330" s="802"/>
      <c r="RB330" s="802"/>
      <c r="RC330" s="802"/>
      <c r="RD330" s="802"/>
      <c r="RE330" s="802"/>
      <c r="RF330" s="802"/>
      <c r="RG330" s="802"/>
      <c r="RH330" s="802"/>
      <c r="RI330" s="802"/>
      <c r="RJ330" s="802"/>
      <c r="RK330" s="802"/>
      <c r="RL330" s="802"/>
      <c r="RM330" s="802"/>
      <c r="RN330" s="802"/>
      <c r="RO330" s="802"/>
      <c r="RP330" s="802"/>
      <c r="RQ330" s="802"/>
      <c r="RR330" s="802"/>
      <c r="RS330" s="802"/>
      <c r="RT330" s="802"/>
      <c r="RU330" s="802"/>
      <c r="RV330" s="802"/>
      <c r="RW330" s="802"/>
      <c r="RX330" s="802"/>
      <c r="RY330" s="802"/>
      <c r="RZ330" s="802"/>
      <c r="SA330" s="802"/>
      <c r="SB330" s="802"/>
      <c r="SC330" s="802"/>
      <c r="SD330" s="802"/>
      <c r="SE330" s="802"/>
      <c r="SF330" s="802"/>
      <c r="SG330" s="802"/>
      <c r="SH330" s="802"/>
      <c r="SI330" s="802"/>
      <c r="SJ330" s="802"/>
      <c r="SK330" s="802"/>
      <c r="SL330" s="802"/>
      <c r="SM330" s="802"/>
      <c r="SN330" s="802"/>
      <c r="SO330" s="802"/>
      <c r="SP330" s="802"/>
      <c r="SQ330" s="802"/>
      <c r="SR330" s="802"/>
      <c r="SS330" s="802"/>
      <c r="ST330" s="802"/>
      <c r="SU330" s="802"/>
      <c r="SV330" s="802"/>
      <c r="SW330" s="802"/>
      <c r="SX330" s="802"/>
      <c r="SY330" s="802"/>
      <c r="SZ330" s="802"/>
      <c r="TA330" s="802"/>
      <c r="TB330" s="802"/>
      <c r="TC330" s="802"/>
      <c r="TD330" s="802"/>
      <c r="TE330" s="802"/>
      <c r="TF330" s="802"/>
      <c r="TG330" s="802"/>
      <c r="TH330" s="802"/>
      <c r="TI330" s="802"/>
      <c r="TJ330" s="802"/>
      <c r="TK330" s="802"/>
      <c r="TL330" s="802"/>
      <c r="TM330" s="802"/>
      <c r="TN330" s="802"/>
      <c r="TO330" s="802"/>
      <c r="TP330" s="802"/>
      <c r="TQ330" s="802"/>
      <c r="TR330" s="802"/>
      <c r="TS330" s="802"/>
      <c r="TT330" s="802"/>
      <c r="TU330" s="802"/>
      <c r="TV330" s="802"/>
      <c r="TW330" s="802"/>
      <c r="TX330" s="802"/>
      <c r="TY330" s="802"/>
      <c r="TZ330" s="802"/>
      <c r="UA330" s="802"/>
      <c r="UB330" s="802"/>
      <c r="UC330" s="802"/>
      <c r="UD330" s="802"/>
      <c r="UE330" s="802"/>
      <c r="UF330" s="802"/>
      <c r="UG330" s="802"/>
      <c r="UH330" s="802"/>
      <c r="UI330" s="802"/>
      <c r="UJ330" s="802"/>
      <c r="UK330" s="802"/>
      <c r="UL330" s="802"/>
      <c r="UM330" s="802"/>
      <c r="UN330" s="802"/>
      <c r="UO330" s="802"/>
      <c r="UP330" s="802"/>
      <c r="UQ330" s="802"/>
      <c r="UR330" s="802"/>
      <c r="US330" s="802"/>
      <c r="UT330" s="802"/>
      <c r="UU330" s="802"/>
      <c r="UV330" s="802"/>
      <c r="UW330" s="802"/>
      <c r="UX330" s="802"/>
      <c r="UY330" s="802"/>
      <c r="UZ330" s="802"/>
      <c r="VA330" s="802"/>
      <c r="VB330" s="802"/>
      <c r="VC330" s="802"/>
      <c r="VD330" s="802"/>
      <c r="VE330" s="802"/>
      <c r="VF330" s="802"/>
      <c r="VG330" s="802"/>
      <c r="VH330" s="802"/>
      <c r="VI330" s="802"/>
      <c r="VJ330" s="802"/>
      <c r="VK330" s="802"/>
      <c r="VL330" s="802"/>
      <c r="VM330" s="802"/>
      <c r="VN330" s="802"/>
      <c r="VO330" s="802"/>
      <c r="VP330" s="802"/>
      <c r="VQ330" s="802"/>
      <c r="VR330" s="802"/>
      <c r="VS330" s="802"/>
      <c r="VT330" s="802"/>
      <c r="VU330" s="802"/>
      <c r="VV330" s="802"/>
      <c r="VW330" s="802"/>
      <c r="VX330" s="802"/>
      <c r="VY330" s="802"/>
      <c r="VZ330" s="802"/>
      <c r="WA330" s="802"/>
      <c r="WB330" s="802"/>
      <c r="WC330" s="802"/>
      <c r="WD330" s="802"/>
      <c r="WE330" s="802"/>
      <c r="WF330" s="802"/>
      <c r="WG330" s="802"/>
      <c r="WH330" s="802"/>
      <c r="WI330" s="802"/>
      <c r="WJ330" s="802"/>
      <c r="WK330" s="802"/>
      <c r="WL330" s="802"/>
      <c r="WM330" s="802"/>
      <c r="WN330" s="802"/>
      <c r="WO330" s="802"/>
      <c r="WP330" s="802"/>
      <c r="WQ330" s="802"/>
      <c r="WR330" s="802"/>
      <c r="WS330" s="802"/>
      <c r="WT330" s="802"/>
      <c r="WU330" s="802"/>
      <c r="WV330" s="802"/>
      <c r="WW330" s="802"/>
      <c r="WX330" s="802"/>
      <c r="WY330" s="802"/>
      <c r="WZ330" s="802"/>
      <c r="XA330" s="802"/>
      <c r="XB330" s="802"/>
      <c r="XC330" s="802"/>
      <c r="XD330" s="802"/>
      <c r="XE330" s="802"/>
      <c r="XF330" s="802"/>
      <c r="XG330" s="802"/>
      <c r="XH330" s="802"/>
      <c r="XI330" s="802"/>
      <c r="XJ330" s="802"/>
      <c r="XK330" s="802"/>
      <c r="XL330" s="802"/>
      <c r="XM330" s="802"/>
      <c r="XN330" s="802"/>
      <c r="XO330" s="802"/>
      <c r="XP330" s="802"/>
      <c r="XQ330" s="802"/>
      <c r="XR330" s="802"/>
      <c r="XS330" s="802"/>
      <c r="XT330" s="802"/>
      <c r="XU330" s="802"/>
      <c r="XV330" s="802"/>
      <c r="XW330" s="802"/>
      <c r="XX330" s="802"/>
      <c r="XY330" s="802"/>
      <c r="XZ330" s="802"/>
      <c r="YA330" s="802"/>
      <c r="YB330" s="802"/>
      <c r="YC330" s="802"/>
      <c r="YD330" s="802"/>
      <c r="YE330" s="802"/>
      <c r="YF330" s="802"/>
      <c r="YG330" s="802"/>
      <c r="YH330" s="802"/>
      <c r="YI330" s="802"/>
      <c r="YJ330" s="802"/>
      <c r="YK330" s="802"/>
      <c r="YL330" s="802"/>
      <c r="YM330" s="802"/>
      <c r="YN330" s="802"/>
      <c r="YO330" s="802"/>
      <c r="YP330" s="802"/>
      <c r="YQ330" s="802"/>
      <c r="YR330" s="802"/>
      <c r="YS330" s="802"/>
      <c r="YT330" s="802"/>
      <c r="YU330" s="802"/>
      <c r="YV330" s="802"/>
      <c r="YW330" s="802"/>
      <c r="YX330" s="802"/>
      <c r="YY330" s="802"/>
      <c r="YZ330" s="802"/>
      <c r="ZA330" s="802"/>
      <c r="ZB330" s="802"/>
      <c r="ZC330" s="802"/>
      <c r="ZD330" s="802"/>
      <c r="ZE330" s="802"/>
      <c r="ZF330" s="802"/>
      <c r="ZG330" s="802"/>
      <c r="ZH330" s="802"/>
      <c r="ZI330" s="802"/>
      <c r="ZJ330" s="802"/>
      <c r="ZK330" s="802"/>
      <c r="ZL330" s="802"/>
      <c r="ZM330" s="802"/>
      <c r="ZN330" s="802"/>
      <c r="ZO330" s="802"/>
      <c r="ZP330" s="802"/>
      <c r="ZQ330" s="802"/>
      <c r="ZR330" s="802"/>
      <c r="ZS330" s="802"/>
      <c r="ZT330" s="802"/>
      <c r="ZU330" s="802"/>
      <c r="ZV330" s="802"/>
      <c r="ZW330" s="802"/>
      <c r="ZX330" s="802"/>
      <c r="ZY330" s="802"/>
      <c r="ZZ330" s="802"/>
      <c r="AAA330" s="802"/>
      <c r="AAB330" s="802"/>
      <c r="AAC330" s="802"/>
      <c r="AAD330" s="802"/>
      <c r="AAE330" s="802"/>
      <c r="AAF330" s="802"/>
      <c r="AAG330" s="802"/>
      <c r="AAH330" s="802"/>
      <c r="AAI330" s="802"/>
      <c r="AAJ330" s="802"/>
      <c r="AAK330" s="802"/>
      <c r="AAL330" s="802"/>
      <c r="AAM330" s="802"/>
      <c r="AAN330" s="802"/>
      <c r="AAO330" s="802"/>
      <c r="AAP330" s="802"/>
      <c r="AAQ330" s="802"/>
      <c r="AAR330" s="802"/>
      <c r="AAS330" s="802"/>
      <c r="AAT330" s="802"/>
      <c r="AAU330" s="802"/>
      <c r="AAV330" s="802"/>
      <c r="AAW330" s="802"/>
      <c r="AAX330" s="802"/>
      <c r="AAY330" s="802"/>
      <c r="AAZ330" s="802"/>
      <c r="ABA330" s="802"/>
      <c r="ABB330" s="802"/>
      <c r="ABC330" s="802"/>
      <c r="ABD330" s="802"/>
      <c r="ABE330" s="802"/>
      <c r="ABF330" s="802"/>
      <c r="ABG330" s="802"/>
      <c r="ABH330" s="802"/>
      <c r="ABI330" s="802"/>
      <c r="ABJ330" s="802"/>
      <c r="ABK330" s="802"/>
      <c r="ABL330" s="802"/>
      <c r="ABM330" s="802"/>
      <c r="ABN330" s="802"/>
      <c r="ABO330" s="802"/>
      <c r="ABP330" s="802"/>
      <c r="ABQ330" s="802"/>
      <c r="ABR330" s="802"/>
      <c r="ABS330" s="802"/>
      <c r="ABT330" s="802"/>
      <c r="ABU330" s="802"/>
      <c r="ABV330" s="802"/>
      <c r="ABW330" s="802"/>
      <c r="ABX330" s="802"/>
      <c r="ABY330" s="802"/>
      <c r="ABZ330" s="802"/>
      <c r="ACA330" s="802"/>
      <c r="ACB330" s="802"/>
      <c r="ACC330" s="802"/>
      <c r="ACD330" s="802"/>
      <c r="ACE330" s="802"/>
      <c r="ACF330" s="802"/>
      <c r="ACG330" s="802"/>
      <c r="ACH330" s="802"/>
      <c r="ACI330" s="802"/>
      <c r="ACJ330" s="802"/>
      <c r="ACK330" s="802"/>
      <c r="ACL330" s="802"/>
      <c r="ACM330" s="802"/>
      <c r="ACN330" s="802"/>
      <c r="ACO330" s="802"/>
      <c r="ACP330" s="802"/>
      <c r="ACQ330" s="802"/>
      <c r="ACR330" s="802"/>
      <c r="ACS330" s="802"/>
      <c r="ACT330" s="802"/>
      <c r="ACU330" s="802"/>
      <c r="ACV330" s="802"/>
      <c r="ACW330" s="802"/>
      <c r="ACX330" s="802"/>
      <c r="ACY330" s="802"/>
      <c r="ACZ330" s="802"/>
      <c r="ADA330" s="802"/>
      <c r="ADB330" s="802"/>
      <c r="ADC330" s="802"/>
      <c r="ADD330" s="802"/>
      <c r="ADE330" s="802"/>
      <c r="ADF330" s="802"/>
      <c r="ADG330" s="802"/>
      <c r="ADH330" s="802"/>
      <c r="ADI330" s="802"/>
      <c r="ADJ330" s="802"/>
      <c r="ADK330" s="802"/>
      <c r="ADL330" s="802"/>
      <c r="ADM330" s="802"/>
      <c r="ADN330" s="802"/>
      <c r="ADO330" s="802"/>
      <c r="ADP330" s="802"/>
      <c r="ADQ330" s="802"/>
      <c r="ADR330" s="802"/>
      <c r="ADS330" s="802"/>
      <c r="ADT330" s="802"/>
      <c r="ADU330" s="802"/>
      <c r="ADV330" s="802"/>
      <c r="ADW330" s="802"/>
      <c r="ADX330" s="802"/>
      <c r="ADY330" s="802"/>
      <c r="ADZ330" s="802"/>
      <c r="AEA330" s="802"/>
      <c r="AEB330" s="802"/>
      <c r="AEC330" s="802"/>
      <c r="AED330" s="802"/>
      <c r="AEE330" s="802"/>
      <c r="AEF330" s="802"/>
      <c r="AEG330" s="802"/>
      <c r="AEH330" s="802"/>
      <c r="AEI330" s="802"/>
      <c r="AEJ330" s="802"/>
      <c r="AEK330" s="802"/>
      <c r="AEL330" s="802"/>
      <c r="AEM330" s="802"/>
      <c r="AEN330" s="802"/>
      <c r="AEO330" s="802"/>
      <c r="AEP330" s="802"/>
      <c r="AEQ330" s="802"/>
      <c r="AER330" s="802"/>
      <c r="AES330" s="802"/>
      <c r="AET330" s="802"/>
      <c r="AEU330" s="802"/>
      <c r="AEV330" s="802"/>
      <c r="AEW330" s="802"/>
      <c r="AEX330" s="802"/>
      <c r="AEY330" s="802"/>
      <c r="AEZ330" s="802"/>
      <c r="AFA330" s="802"/>
      <c r="AFB330" s="802"/>
      <c r="AFC330" s="802"/>
      <c r="AFD330" s="802"/>
      <c r="AFE330" s="802"/>
      <c r="AFF330" s="802"/>
      <c r="AFG330" s="802"/>
      <c r="AFH330" s="802"/>
      <c r="AFI330" s="802"/>
      <c r="AFJ330" s="802"/>
      <c r="AFK330" s="802"/>
      <c r="AFL330" s="802"/>
      <c r="AFM330" s="802"/>
      <c r="AFN330" s="802"/>
      <c r="AFO330" s="802"/>
      <c r="AFP330" s="802"/>
      <c r="AFQ330" s="802"/>
      <c r="AFR330" s="802"/>
      <c r="AFS330" s="802"/>
      <c r="AFT330" s="802"/>
      <c r="AFU330" s="802"/>
      <c r="AFV330" s="802"/>
      <c r="AFW330" s="802"/>
      <c r="AFX330" s="802"/>
      <c r="AFY330" s="802"/>
      <c r="AFZ330" s="802"/>
      <c r="AGA330" s="802"/>
      <c r="AGB330" s="802"/>
      <c r="AGC330" s="802"/>
      <c r="AGD330" s="802"/>
      <c r="AGE330" s="802"/>
      <c r="AGF330" s="802"/>
      <c r="AGG330" s="802"/>
      <c r="AGH330" s="802"/>
      <c r="AGI330" s="802"/>
      <c r="AGJ330" s="802"/>
      <c r="AGK330" s="802"/>
      <c r="AGL330" s="802"/>
      <c r="AGM330" s="802"/>
      <c r="AGN330" s="802"/>
      <c r="AGO330" s="802"/>
      <c r="AGP330" s="802"/>
      <c r="AGQ330" s="802"/>
      <c r="AGR330" s="802"/>
      <c r="AGS330" s="802"/>
      <c r="AGT330" s="802"/>
      <c r="AGU330" s="802"/>
      <c r="AGV330" s="802"/>
      <c r="AGW330" s="802"/>
      <c r="AGX330" s="802"/>
      <c r="AGY330" s="802"/>
      <c r="AGZ330" s="802"/>
      <c r="AHA330" s="802"/>
      <c r="AHB330" s="802"/>
      <c r="AHC330" s="802"/>
      <c r="AHD330" s="802"/>
      <c r="AHE330" s="802"/>
      <c r="AHF330" s="802"/>
      <c r="AHG330" s="802"/>
      <c r="AHH330" s="802"/>
      <c r="AHI330" s="802"/>
      <c r="AHJ330" s="802"/>
      <c r="AHK330" s="802"/>
      <c r="AHL330" s="802"/>
      <c r="AHM330" s="802"/>
      <c r="AHN330" s="802"/>
      <c r="AHO330" s="802"/>
      <c r="AHP330" s="802"/>
      <c r="AHQ330" s="802"/>
      <c r="AHR330" s="802"/>
      <c r="AHS330" s="802"/>
      <c r="AHT330" s="802"/>
      <c r="AHU330" s="802"/>
      <c r="AHV330" s="802"/>
      <c r="AHW330" s="802"/>
      <c r="AHX330" s="802"/>
      <c r="AHY330" s="802"/>
      <c r="AHZ330" s="802"/>
      <c r="AIA330" s="802"/>
      <c r="AIB330" s="802"/>
      <c r="AIC330" s="802"/>
      <c r="AID330" s="802"/>
      <c r="AIE330" s="802"/>
      <c r="AIF330" s="802"/>
      <c r="AIG330" s="802"/>
      <c r="AIH330" s="802"/>
      <c r="AII330" s="802"/>
      <c r="AIJ330" s="802"/>
      <c r="AQE330" s="802"/>
      <c r="AQF330" s="802"/>
      <c r="AQG330" s="802"/>
      <c r="AQH330" s="802"/>
      <c r="AQI330" s="802"/>
      <c r="AQJ330" s="802"/>
      <c r="AQK330" s="802"/>
      <c r="AQL330" s="802"/>
      <c r="AQM330" s="802"/>
      <c r="AQN330" s="802"/>
      <c r="AQO330" s="802"/>
      <c r="AQP330" s="802"/>
      <c r="AQQ330" s="802"/>
      <c r="AQR330" s="802"/>
      <c r="AQS330" s="802"/>
      <c r="AQT330" s="802"/>
      <c r="AQU330" s="802"/>
      <c r="AQV330" s="802"/>
      <c r="AQW330" s="802"/>
      <c r="AQX330" s="802"/>
      <c r="AQY330" s="802"/>
      <c r="AQZ330" s="802"/>
      <c r="ARA330" s="802"/>
      <c r="ARB330" s="802"/>
      <c r="ARC330" s="802"/>
      <c r="ARD330" s="802"/>
      <c r="ARE330" s="802"/>
      <c r="ARF330" s="802"/>
      <c r="ARG330" s="802"/>
      <c r="ARH330" s="802"/>
      <c r="ARI330" s="802"/>
      <c r="ARJ330" s="802"/>
      <c r="ARK330" s="802"/>
      <c r="ARL330" s="802"/>
      <c r="ARM330" s="802"/>
      <c r="ARN330" s="802"/>
      <c r="ARO330" s="802"/>
      <c r="ARP330" s="802"/>
      <c r="ARQ330" s="802"/>
      <c r="ARR330" s="802"/>
      <c r="ARS330" s="802"/>
      <c r="ART330" s="802"/>
      <c r="ARU330" s="802"/>
      <c r="ARV330" s="802"/>
      <c r="ARW330" s="802"/>
      <c r="ARX330" s="802"/>
      <c r="ARY330" s="802"/>
      <c r="ARZ330" s="802"/>
      <c r="ASA330" s="802"/>
      <c r="ASB330" s="802"/>
      <c r="ASC330" s="802"/>
      <c r="ASD330" s="802"/>
      <c r="ASE330" s="802"/>
      <c r="ASF330" s="802"/>
      <c r="ASG330" s="802"/>
      <c r="ASH330" s="802"/>
      <c r="ASI330" s="802"/>
      <c r="ASJ330" s="802"/>
      <c r="ASK330" s="802"/>
      <c r="ASL330" s="802"/>
      <c r="ATP330" s="802"/>
      <c r="ATQ330" s="802"/>
      <c r="ATR330" s="802"/>
      <c r="ATS330" s="802"/>
      <c r="ATT330" s="802"/>
      <c r="ATU330" s="802"/>
      <c r="ATV330" s="802"/>
      <c r="ATW330" s="802"/>
      <c r="ATX330" s="802"/>
      <c r="ATY330" s="802"/>
      <c r="ATZ330" s="802"/>
      <c r="AUA330" s="802"/>
      <c r="AUB330" s="802"/>
      <c r="AUC330" s="802"/>
      <c r="AUD330" s="802"/>
      <c r="AUE330" s="802"/>
      <c r="AUF330" s="802"/>
      <c r="AUG330" s="802"/>
      <c r="AUH330" s="802"/>
      <c r="AUI330" s="802"/>
      <c r="AUJ330" s="802"/>
      <c r="AUK330" s="802"/>
      <c r="AUL330" s="802"/>
      <c r="AUM330" s="802"/>
      <c r="AUN330" s="802"/>
      <c r="AUO330" s="802"/>
      <c r="AUP330" s="801"/>
      <c r="AUQ330" s="802"/>
      <c r="AUR330" s="801"/>
      <c r="AUS330" s="802"/>
      <c r="AUT330" s="801"/>
      <c r="AUU330" s="802"/>
      <c r="AUV330" s="802"/>
      <c r="AUW330" s="802"/>
      <c r="AUX330" s="802"/>
      <c r="AUY330" s="802"/>
      <c r="AUZ330" s="802"/>
      <c r="AVA330" s="802"/>
      <c r="AVB330" s="802"/>
      <c r="AVC330" s="802"/>
      <c r="AVD330" s="802"/>
      <c r="AVE330" s="802"/>
      <c r="AVF330" s="802"/>
      <c r="AVG330" s="802"/>
      <c r="AVH330" s="802"/>
      <c r="AVI330" s="802"/>
      <c r="AVJ330" s="808"/>
      <c r="AVK330" s="808"/>
      <c r="AVL330" s="808"/>
      <c r="AVM330" s="808"/>
      <c r="AVN330" s="808"/>
      <c r="AVO330" s="808"/>
      <c r="AVP330" s="808"/>
      <c r="AVQ330" s="808"/>
      <c r="AVR330" s="808"/>
      <c r="AVS330" s="808"/>
      <c r="AVT330" s="808"/>
      <c r="AVU330" s="809"/>
      <c r="AVV330" s="809"/>
      <c r="AVW330" s="809"/>
      <c r="AVX330" s="809"/>
      <c r="AVY330" s="809"/>
      <c r="AVZ330" s="809"/>
      <c r="AWA330" s="809"/>
      <c r="AWB330" s="809"/>
      <c r="AWC330" s="809"/>
      <c r="AWD330" s="809"/>
      <c r="AWE330" s="809"/>
      <c r="AWF330" s="809"/>
      <c r="AWG330" s="809"/>
      <c r="AWH330" s="809"/>
      <c r="AWI330" s="809"/>
      <c r="AWJ330" s="809"/>
      <c r="AWK330" s="809"/>
      <c r="AWL330" s="809"/>
      <c r="AWM330" s="809"/>
      <c r="AWN330" s="809"/>
      <c r="AWO330" s="809"/>
      <c r="AWP330" s="809"/>
      <c r="AWQ330" s="809"/>
      <c r="AWR330" s="808"/>
      <c r="AWS330" s="761"/>
      <c r="AWT330" s="808"/>
      <c r="AWU330" s="809"/>
      <c r="AWV330" s="809"/>
      <c r="AWW330" s="809"/>
      <c r="AWX330" s="809"/>
      <c r="AWY330" s="809"/>
      <c r="AWZ330" s="809"/>
      <c r="AXA330" s="809"/>
      <c r="AXB330" s="809"/>
      <c r="AXC330" s="809"/>
      <c r="AXD330" s="809"/>
      <c r="AXE330" s="809"/>
      <c r="AXF330" s="809"/>
      <c r="AXG330" s="809"/>
      <c r="AXH330" s="809"/>
      <c r="AXI330" s="809"/>
      <c r="AXJ330" s="809"/>
      <c r="AXK330" s="809"/>
      <c r="AXL330" s="809"/>
      <c r="AXM330" s="809"/>
      <c r="AXN330" s="809"/>
      <c r="AXO330" s="809"/>
      <c r="AXP330" s="809"/>
      <c r="AXQ330" s="809"/>
      <c r="AXR330" s="809"/>
      <c r="AXS330" s="809"/>
      <c r="AXT330" s="809"/>
      <c r="AXU330" s="809"/>
      <c r="AXV330" s="809"/>
      <c r="AXW330" s="809"/>
      <c r="AXX330" s="809"/>
      <c r="AXY330" s="809"/>
      <c r="AXZ330" s="809"/>
      <c r="AYA330" s="809"/>
      <c r="AYB330" s="809"/>
      <c r="AYC330" s="809"/>
      <c r="AYD330" s="808"/>
      <c r="AYE330" s="808"/>
      <c r="AYF330" s="809"/>
      <c r="AYG330" s="808"/>
      <c r="AYH330" s="810"/>
      <c r="AYI330" s="810"/>
      <c r="AYJ330" s="810"/>
      <c r="AYK330" s="810"/>
      <c r="AYL330" s="810"/>
      <c r="AYM330" s="810"/>
      <c r="AYN330" s="810"/>
      <c r="AYO330" s="810"/>
      <c r="AYP330" s="810"/>
      <c r="AYQ330" s="810"/>
      <c r="AYR330" s="810"/>
      <c r="AYS330" s="810"/>
      <c r="AYT330" s="810"/>
      <c r="AYU330" s="810"/>
      <c r="AYV330" s="810"/>
      <c r="AYW330" s="810"/>
      <c r="AYX330" s="810"/>
      <c r="AYY330" s="810"/>
      <c r="AYZ330" s="810"/>
      <c r="AZA330" s="810"/>
      <c r="AZB330" s="810"/>
      <c r="AZC330" s="810"/>
      <c r="AZD330" s="810"/>
      <c r="AZE330" s="810"/>
      <c r="AZF330" s="810"/>
      <c r="AZG330" s="810"/>
      <c r="AZH330" s="810"/>
      <c r="AZI330" s="810"/>
      <c r="AZJ330" s="810"/>
      <c r="AZK330" s="810"/>
      <c r="AZL330" s="810"/>
      <c r="AZM330" s="810"/>
      <c r="AZN330" s="810"/>
      <c r="AZO330" s="810"/>
      <c r="AZP330" s="809"/>
      <c r="AZQ330" s="802"/>
      <c r="AZR330" s="802"/>
      <c r="AZS330" s="802"/>
    </row>
    <row r="331" spans="45:920 1123:1371" s="793" customFormat="1" ht="13.5">
      <c r="AS331" s="802"/>
      <c r="AT331" s="802"/>
      <c r="AU331" s="802"/>
      <c r="AV331" s="802"/>
      <c r="AW331" s="802"/>
      <c r="AX331" s="802"/>
      <c r="AY331" s="802"/>
      <c r="AZ331" s="802"/>
      <c r="BA331" s="802"/>
      <c r="BB331" s="802"/>
      <c r="BC331" s="802"/>
      <c r="BD331" s="802"/>
      <c r="BE331" s="802"/>
      <c r="BF331" s="802"/>
      <c r="BG331" s="802"/>
      <c r="BH331" s="802"/>
      <c r="BI331" s="802"/>
      <c r="BJ331" s="802"/>
      <c r="BK331" s="802"/>
      <c r="BL331" s="802"/>
      <c r="BM331" s="802"/>
      <c r="BN331" s="802"/>
      <c r="BO331" s="802"/>
      <c r="BP331" s="802"/>
      <c r="BQ331" s="802"/>
      <c r="BR331" s="802"/>
      <c r="BS331" s="802"/>
      <c r="BT331" s="802"/>
      <c r="BU331" s="802"/>
      <c r="BV331" s="802"/>
      <c r="BW331" s="802"/>
      <c r="BX331" s="802"/>
      <c r="BY331" s="802"/>
      <c r="BZ331" s="802"/>
      <c r="CA331" s="802"/>
      <c r="CB331" s="802"/>
      <c r="CC331" s="802"/>
      <c r="CD331" s="802"/>
      <c r="CE331" s="802"/>
      <c r="CF331" s="802"/>
      <c r="CG331" s="802"/>
      <c r="CH331" s="802"/>
      <c r="CI331" s="802"/>
      <c r="CJ331" s="802"/>
      <c r="CK331" s="802"/>
      <c r="CL331" s="802"/>
      <c r="CM331" s="802"/>
      <c r="CN331" s="802"/>
      <c r="CO331" s="802"/>
      <c r="CP331" s="802"/>
      <c r="CQ331" s="802"/>
      <c r="CR331" s="802"/>
      <c r="CS331" s="802"/>
      <c r="CT331" s="802"/>
      <c r="CU331" s="802"/>
      <c r="CV331" s="802"/>
      <c r="CW331" s="802"/>
      <c r="CX331" s="802"/>
      <c r="CY331" s="802"/>
      <c r="CZ331" s="802"/>
      <c r="DA331" s="802"/>
      <c r="DB331" s="802"/>
      <c r="DC331" s="802"/>
      <c r="DD331" s="802"/>
      <c r="DE331" s="802"/>
      <c r="DF331" s="802"/>
      <c r="DG331" s="802"/>
      <c r="DH331" s="802"/>
      <c r="DI331" s="802"/>
      <c r="DJ331" s="802"/>
      <c r="DK331" s="802"/>
      <c r="DL331" s="802"/>
      <c r="DM331" s="802"/>
      <c r="DN331" s="802"/>
      <c r="DO331" s="802"/>
      <c r="DP331" s="802"/>
      <c r="DQ331" s="802"/>
      <c r="DR331" s="802"/>
      <c r="DS331" s="802"/>
      <c r="DT331" s="802"/>
      <c r="DU331" s="802"/>
      <c r="DV331" s="802"/>
      <c r="DW331" s="802"/>
      <c r="DX331" s="802"/>
      <c r="DY331" s="802"/>
      <c r="DZ331" s="802"/>
      <c r="EA331" s="802"/>
      <c r="EB331" s="802"/>
      <c r="EC331" s="802"/>
      <c r="ED331" s="802"/>
      <c r="EE331" s="802"/>
      <c r="EF331" s="802"/>
      <c r="EG331" s="802"/>
      <c r="EH331" s="802"/>
      <c r="EI331" s="802"/>
      <c r="EJ331" s="802"/>
      <c r="EK331" s="802"/>
      <c r="EL331" s="802"/>
      <c r="EM331" s="802"/>
      <c r="EN331" s="802"/>
      <c r="EO331" s="802"/>
      <c r="EP331" s="802"/>
      <c r="EQ331" s="802"/>
      <c r="ER331" s="802"/>
      <c r="ES331" s="802"/>
      <c r="ET331" s="802"/>
      <c r="EU331" s="802"/>
      <c r="EV331" s="802"/>
      <c r="EW331" s="802"/>
      <c r="EX331" s="802"/>
      <c r="EY331" s="802"/>
      <c r="EZ331" s="802"/>
      <c r="FA331" s="802"/>
      <c r="FB331" s="802"/>
      <c r="FC331" s="802"/>
      <c r="FD331" s="802"/>
      <c r="FE331" s="802"/>
      <c r="FF331" s="802"/>
      <c r="FG331" s="802"/>
      <c r="FH331" s="802"/>
      <c r="FI331" s="802"/>
      <c r="FJ331" s="802"/>
      <c r="FK331" s="802"/>
      <c r="FL331" s="802"/>
      <c r="FM331" s="802"/>
      <c r="FN331" s="802"/>
      <c r="FO331" s="802"/>
      <c r="FP331" s="802"/>
      <c r="FQ331" s="802"/>
      <c r="FR331" s="802"/>
      <c r="FS331" s="802"/>
      <c r="FT331" s="802"/>
      <c r="FU331" s="802"/>
      <c r="FV331" s="802"/>
      <c r="FW331" s="802"/>
      <c r="FX331" s="802"/>
      <c r="FY331" s="802"/>
      <c r="FZ331" s="802"/>
      <c r="GA331" s="802"/>
      <c r="GB331" s="802"/>
      <c r="GC331" s="802"/>
      <c r="GD331" s="802"/>
      <c r="GE331" s="802"/>
      <c r="GF331" s="802"/>
      <c r="GG331" s="802"/>
      <c r="GH331" s="802"/>
      <c r="GI331" s="802"/>
      <c r="GJ331" s="802"/>
      <c r="GK331" s="802"/>
      <c r="GL331" s="802"/>
      <c r="GM331" s="802"/>
      <c r="GN331" s="802"/>
      <c r="GO331" s="802"/>
      <c r="GP331" s="802"/>
      <c r="GQ331" s="802"/>
      <c r="GR331" s="802"/>
      <c r="GS331" s="802"/>
      <c r="GT331" s="802"/>
      <c r="GU331" s="802"/>
      <c r="GV331" s="802"/>
      <c r="GW331" s="802"/>
      <c r="GX331" s="802"/>
      <c r="GY331" s="802"/>
      <c r="GZ331" s="802"/>
      <c r="HA331" s="802"/>
      <c r="HB331" s="802"/>
      <c r="HC331" s="802"/>
      <c r="HD331" s="802"/>
      <c r="HE331" s="802"/>
      <c r="HF331" s="802"/>
      <c r="HG331" s="802"/>
      <c r="HH331" s="802"/>
      <c r="HI331" s="802"/>
      <c r="HJ331" s="802"/>
      <c r="HK331" s="802"/>
      <c r="HL331" s="802"/>
      <c r="HM331" s="802"/>
      <c r="HN331" s="802"/>
      <c r="HO331" s="802"/>
      <c r="HP331" s="802"/>
      <c r="HQ331" s="802"/>
      <c r="HR331" s="802"/>
      <c r="HS331" s="802"/>
      <c r="HT331" s="802"/>
      <c r="HU331" s="802"/>
      <c r="HV331" s="802"/>
      <c r="HW331" s="802"/>
      <c r="HX331" s="802"/>
      <c r="HY331" s="802"/>
      <c r="HZ331" s="802"/>
      <c r="IA331" s="802"/>
      <c r="IB331" s="802"/>
      <c r="IC331" s="802"/>
      <c r="ID331" s="802"/>
      <c r="IE331" s="802"/>
      <c r="IF331" s="802"/>
      <c r="IG331" s="802"/>
      <c r="IH331" s="802"/>
      <c r="II331" s="802"/>
      <c r="IJ331" s="802"/>
      <c r="IK331" s="802"/>
      <c r="IL331" s="802"/>
      <c r="IM331" s="802"/>
      <c r="IN331" s="802"/>
      <c r="IO331" s="802"/>
      <c r="IP331" s="802"/>
      <c r="IQ331" s="802"/>
      <c r="IR331" s="802"/>
      <c r="IS331" s="802"/>
      <c r="IT331" s="802"/>
      <c r="IU331" s="802"/>
      <c r="IV331" s="802"/>
      <c r="IW331" s="802"/>
      <c r="IX331" s="802"/>
      <c r="IY331" s="802"/>
      <c r="IZ331" s="802"/>
      <c r="JA331" s="802"/>
      <c r="JB331" s="802"/>
      <c r="JC331" s="802"/>
      <c r="JD331" s="802"/>
      <c r="JE331" s="802"/>
      <c r="JF331" s="802"/>
      <c r="JG331" s="802"/>
      <c r="JH331" s="802"/>
      <c r="JI331" s="802"/>
      <c r="JJ331" s="802"/>
      <c r="JK331" s="802"/>
      <c r="JL331" s="802"/>
      <c r="JM331" s="802"/>
      <c r="JN331" s="802"/>
      <c r="JO331" s="802"/>
      <c r="JP331" s="802"/>
      <c r="JQ331" s="802"/>
      <c r="JR331" s="802"/>
      <c r="JS331" s="802"/>
      <c r="JT331" s="802"/>
      <c r="JU331" s="802"/>
      <c r="JV331" s="802"/>
      <c r="JW331" s="802"/>
      <c r="JX331" s="802"/>
      <c r="JY331" s="802"/>
      <c r="JZ331" s="802"/>
      <c r="KA331" s="802"/>
      <c r="KB331" s="802"/>
      <c r="KC331" s="802"/>
      <c r="KD331" s="802"/>
      <c r="KE331" s="802"/>
      <c r="KF331" s="802"/>
      <c r="KG331" s="802"/>
      <c r="KH331" s="802"/>
      <c r="KI331" s="802"/>
      <c r="KJ331" s="802"/>
      <c r="KK331" s="802"/>
      <c r="KL331" s="802"/>
      <c r="KM331" s="802"/>
      <c r="KN331" s="802"/>
      <c r="KO331" s="802"/>
      <c r="KP331" s="802"/>
      <c r="KQ331" s="802"/>
      <c r="KR331" s="802"/>
      <c r="KS331" s="802"/>
      <c r="KT331" s="802"/>
      <c r="KU331" s="802"/>
      <c r="KV331" s="802"/>
      <c r="KW331" s="802"/>
      <c r="KX331" s="802"/>
      <c r="KY331" s="802"/>
      <c r="KZ331" s="802"/>
      <c r="LA331" s="802"/>
      <c r="LB331" s="802"/>
      <c r="LC331" s="802"/>
      <c r="LD331" s="802"/>
      <c r="LE331" s="802"/>
      <c r="LF331" s="802"/>
      <c r="LG331" s="802"/>
      <c r="LH331" s="802"/>
      <c r="LI331" s="802"/>
      <c r="LJ331" s="802"/>
      <c r="LK331" s="802"/>
      <c r="LL331" s="802"/>
      <c r="LM331" s="802"/>
      <c r="LN331" s="802"/>
      <c r="LO331" s="802"/>
      <c r="LP331" s="802"/>
      <c r="LQ331" s="802"/>
      <c r="LR331" s="802"/>
      <c r="LS331" s="802"/>
      <c r="LT331" s="802"/>
      <c r="LU331" s="802"/>
      <c r="LV331" s="802"/>
      <c r="LW331" s="802"/>
      <c r="LX331" s="802"/>
      <c r="LY331" s="802"/>
      <c r="LZ331" s="802"/>
      <c r="MA331" s="802"/>
      <c r="MB331" s="802"/>
      <c r="MC331" s="802"/>
      <c r="MD331" s="802"/>
      <c r="ME331" s="802"/>
      <c r="MF331" s="802"/>
      <c r="MG331" s="802"/>
      <c r="MH331" s="802"/>
      <c r="MI331" s="802"/>
      <c r="MJ331" s="802"/>
      <c r="MK331" s="802"/>
      <c r="ML331" s="802"/>
      <c r="MM331" s="802"/>
      <c r="MN331" s="802"/>
      <c r="MO331" s="802"/>
      <c r="MP331" s="802"/>
      <c r="MQ331" s="802"/>
      <c r="MR331" s="802"/>
      <c r="MS331" s="802"/>
      <c r="MT331" s="802"/>
      <c r="MU331" s="802"/>
      <c r="MV331" s="802"/>
      <c r="MW331" s="802"/>
      <c r="MX331" s="802"/>
      <c r="MY331" s="802"/>
      <c r="MZ331" s="802"/>
      <c r="NA331" s="802"/>
      <c r="NB331" s="802"/>
      <c r="NC331" s="802"/>
      <c r="ND331" s="802"/>
      <c r="NE331" s="802"/>
      <c r="NF331" s="802"/>
      <c r="NG331" s="802"/>
      <c r="NH331" s="802"/>
      <c r="NI331" s="802"/>
      <c r="NJ331" s="802"/>
      <c r="NK331" s="802"/>
      <c r="NL331" s="802"/>
      <c r="NM331" s="802"/>
      <c r="NN331" s="802"/>
      <c r="NO331" s="802"/>
      <c r="NP331" s="802"/>
      <c r="NQ331" s="802"/>
      <c r="NR331" s="802"/>
      <c r="NS331" s="802"/>
      <c r="NT331" s="802"/>
      <c r="NU331" s="802"/>
      <c r="NV331" s="802"/>
      <c r="NW331" s="802"/>
      <c r="NX331" s="802"/>
      <c r="NY331" s="802"/>
      <c r="NZ331" s="802"/>
      <c r="OA331" s="802"/>
      <c r="OB331" s="802"/>
      <c r="OC331" s="802"/>
      <c r="OD331" s="802"/>
      <c r="OE331" s="802"/>
      <c r="OF331" s="802"/>
      <c r="OG331" s="802"/>
      <c r="OH331" s="802"/>
      <c r="OI331" s="802"/>
      <c r="OJ331" s="802"/>
      <c r="OK331" s="802"/>
      <c r="OL331" s="802"/>
      <c r="OM331" s="802"/>
      <c r="ON331" s="802"/>
      <c r="OO331" s="802"/>
      <c r="OP331" s="802"/>
      <c r="OQ331" s="802"/>
      <c r="OR331" s="802"/>
      <c r="OS331" s="802"/>
      <c r="OT331" s="802"/>
      <c r="OU331" s="802"/>
      <c r="OV331" s="802"/>
      <c r="OW331" s="802"/>
      <c r="OX331" s="802"/>
      <c r="OY331" s="802"/>
      <c r="OZ331" s="802"/>
      <c r="PA331" s="802"/>
      <c r="PB331" s="802"/>
      <c r="PC331" s="802"/>
      <c r="PD331" s="802"/>
      <c r="PE331" s="802"/>
      <c r="PF331" s="802"/>
      <c r="PG331" s="802"/>
      <c r="PH331" s="802"/>
      <c r="PI331" s="802"/>
      <c r="PJ331" s="802"/>
      <c r="PK331" s="802"/>
      <c r="PL331" s="802"/>
      <c r="PM331" s="802"/>
      <c r="PN331" s="802"/>
      <c r="PO331" s="802"/>
      <c r="PP331" s="802"/>
      <c r="PQ331" s="802"/>
      <c r="PR331" s="802"/>
      <c r="PS331" s="802"/>
      <c r="PT331" s="802"/>
      <c r="PU331" s="802"/>
      <c r="PV331" s="802"/>
      <c r="PW331" s="802"/>
      <c r="PX331" s="802"/>
      <c r="PY331" s="802"/>
      <c r="PZ331" s="802"/>
      <c r="QA331" s="802"/>
      <c r="QB331" s="802"/>
      <c r="QC331" s="802"/>
      <c r="QD331" s="802"/>
      <c r="QE331" s="802"/>
      <c r="QF331" s="802"/>
      <c r="QG331" s="802"/>
      <c r="QH331" s="802"/>
      <c r="QI331" s="802"/>
      <c r="QJ331" s="802"/>
      <c r="QK331" s="802"/>
      <c r="QL331" s="802"/>
      <c r="QM331" s="802"/>
      <c r="QN331" s="802"/>
      <c r="QO331" s="802"/>
      <c r="QP331" s="802"/>
      <c r="QQ331" s="802"/>
      <c r="QR331" s="802"/>
      <c r="QS331" s="802"/>
      <c r="QT331" s="802"/>
      <c r="QU331" s="802"/>
      <c r="QV331" s="802"/>
      <c r="QW331" s="802"/>
      <c r="QX331" s="802"/>
      <c r="QY331" s="802"/>
      <c r="QZ331" s="802"/>
      <c r="RA331" s="802"/>
      <c r="RB331" s="802"/>
      <c r="RC331" s="802"/>
      <c r="RD331" s="802"/>
      <c r="RE331" s="802"/>
      <c r="RF331" s="802"/>
      <c r="RG331" s="802"/>
      <c r="RH331" s="802"/>
      <c r="RI331" s="802"/>
      <c r="RJ331" s="802"/>
      <c r="RK331" s="802"/>
      <c r="RL331" s="802"/>
      <c r="RM331" s="802"/>
      <c r="RN331" s="802"/>
      <c r="RO331" s="802"/>
      <c r="RP331" s="802"/>
      <c r="RQ331" s="802"/>
      <c r="RR331" s="802"/>
      <c r="RS331" s="802"/>
      <c r="RT331" s="802"/>
      <c r="RU331" s="802"/>
      <c r="RV331" s="802"/>
      <c r="RW331" s="802"/>
      <c r="RX331" s="802"/>
      <c r="RY331" s="802"/>
      <c r="RZ331" s="802"/>
      <c r="SA331" s="802"/>
      <c r="SB331" s="802"/>
      <c r="SC331" s="802"/>
      <c r="SD331" s="802"/>
      <c r="SE331" s="802"/>
      <c r="SF331" s="802"/>
      <c r="SG331" s="802"/>
      <c r="SH331" s="802"/>
      <c r="SI331" s="802"/>
      <c r="SJ331" s="802"/>
      <c r="SK331" s="802"/>
      <c r="SL331" s="802"/>
      <c r="SM331" s="802"/>
      <c r="SN331" s="802"/>
      <c r="SO331" s="802"/>
      <c r="SP331" s="802"/>
      <c r="SQ331" s="802"/>
      <c r="SR331" s="802"/>
      <c r="SS331" s="802"/>
      <c r="ST331" s="802"/>
      <c r="SU331" s="802"/>
      <c r="SV331" s="802"/>
      <c r="SW331" s="802"/>
      <c r="SX331" s="802"/>
      <c r="SY331" s="802"/>
      <c r="SZ331" s="802"/>
      <c r="TA331" s="802"/>
      <c r="TB331" s="802"/>
      <c r="TC331" s="802"/>
      <c r="TD331" s="802"/>
      <c r="TE331" s="802"/>
      <c r="TF331" s="802"/>
      <c r="TG331" s="802"/>
      <c r="TH331" s="802"/>
      <c r="TI331" s="802"/>
      <c r="TJ331" s="802"/>
      <c r="TK331" s="802"/>
      <c r="TL331" s="802"/>
      <c r="TM331" s="802"/>
      <c r="TN331" s="802"/>
      <c r="TO331" s="802"/>
      <c r="TP331" s="802"/>
      <c r="TQ331" s="802"/>
      <c r="TR331" s="802"/>
      <c r="TS331" s="802"/>
      <c r="TT331" s="802"/>
      <c r="TU331" s="802"/>
      <c r="TV331" s="802"/>
      <c r="TW331" s="802"/>
      <c r="TX331" s="802"/>
      <c r="TY331" s="802"/>
      <c r="TZ331" s="802"/>
      <c r="UA331" s="802"/>
      <c r="UB331" s="802"/>
      <c r="UC331" s="802"/>
      <c r="UD331" s="802"/>
      <c r="UE331" s="802"/>
      <c r="UF331" s="802"/>
      <c r="UG331" s="802"/>
      <c r="UH331" s="802"/>
      <c r="UI331" s="802"/>
      <c r="UJ331" s="802"/>
      <c r="UK331" s="802"/>
      <c r="UL331" s="802"/>
      <c r="UM331" s="802"/>
      <c r="UN331" s="802"/>
      <c r="UO331" s="802"/>
      <c r="UP331" s="802"/>
      <c r="UQ331" s="802"/>
      <c r="UR331" s="802"/>
      <c r="US331" s="802"/>
      <c r="UT331" s="802"/>
      <c r="UU331" s="802"/>
      <c r="UV331" s="802"/>
      <c r="UW331" s="802"/>
      <c r="UX331" s="802"/>
      <c r="UY331" s="802"/>
      <c r="UZ331" s="802"/>
      <c r="VA331" s="802"/>
      <c r="VB331" s="802"/>
      <c r="VC331" s="802"/>
      <c r="VD331" s="802"/>
      <c r="VE331" s="802"/>
      <c r="VF331" s="802"/>
      <c r="VG331" s="802"/>
      <c r="VH331" s="802"/>
      <c r="VI331" s="802"/>
      <c r="VJ331" s="802"/>
      <c r="VK331" s="802"/>
      <c r="VL331" s="802"/>
      <c r="VM331" s="802"/>
      <c r="VN331" s="802"/>
      <c r="VO331" s="802"/>
      <c r="VP331" s="802"/>
      <c r="VQ331" s="802"/>
      <c r="VR331" s="802"/>
      <c r="VS331" s="802"/>
      <c r="VT331" s="802"/>
      <c r="VU331" s="802"/>
      <c r="VV331" s="802"/>
      <c r="VW331" s="802"/>
      <c r="VX331" s="802"/>
      <c r="VY331" s="802"/>
      <c r="VZ331" s="802"/>
      <c r="WA331" s="802"/>
      <c r="WB331" s="802"/>
      <c r="WC331" s="802"/>
      <c r="WD331" s="802"/>
      <c r="WE331" s="802"/>
      <c r="WF331" s="802"/>
      <c r="WG331" s="802"/>
      <c r="WH331" s="802"/>
      <c r="WI331" s="802"/>
      <c r="WJ331" s="802"/>
      <c r="WK331" s="802"/>
      <c r="WL331" s="802"/>
      <c r="WM331" s="802"/>
      <c r="WN331" s="802"/>
      <c r="WO331" s="802"/>
      <c r="WP331" s="802"/>
      <c r="WQ331" s="802"/>
      <c r="WR331" s="802"/>
      <c r="WS331" s="802"/>
      <c r="WT331" s="802"/>
      <c r="WU331" s="802"/>
      <c r="WV331" s="802"/>
      <c r="WW331" s="802"/>
      <c r="WX331" s="802"/>
      <c r="WY331" s="802"/>
      <c r="WZ331" s="802"/>
      <c r="XA331" s="802"/>
      <c r="XB331" s="802"/>
      <c r="XC331" s="802"/>
      <c r="XD331" s="802"/>
      <c r="XE331" s="802"/>
      <c r="XF331" s="802"/>
      <c r="XG331" s="802"/>
      <c r="XH331" s="802"/>
      <c r="XI331" s="802"/>
      <c r="XJ331" s="802"/>
      <c r="XK331" s="802"/>
      <c r="XL331" s="802"/>
      <c r="XM331" s="802"/>
      <c r="XN331" s="802"/>
      <c r="XO331" s="802"/>
      <c r="XP331" s="802"/>
      <c r="XQ331" s="802"/>
      <c r="XR331" s="802"/>
      <c r="XS331" s="802"/>
      <c r="XT331" s="802"/>
      <c r="XU331" s="802"/>
      <c r="XV331" s="802"/>
      <c r="XW331" s="802"/>
      <c r="XX331" s="802"/>
      <c r="XY331" s="802"/>
      <c r="XZ331" s="802"/>
      <c r="YA331" s="802"/>
      <c r="YB331" s="802"/>
      <c r="YC331" s="802"/>
      <c r="YD331" s="802"/>
      <c r="YE331" s="802"/>
      <c r="YF331" s="802"/>
      <c r="YG331" s="802"/>
      <c r="YH331" s="802"/>
      <c r="YI331" s="802"/>
      <c r="YJ331" s="802"/>
      <c r="YK331" s="802"/>
      <c r="YL331" s="802"/>
      <c r="YM331" s="802"/>
      <c r="YN331" s="802"/>
      <c r="YO331" s="802"/>
      <c r="YP331" s="802"/>
      <c r="YQ331" s="802"/>
      <c r="YR331" s="802"/>
      <c r="YS331" s="802"/>
      <c r="YT331" s="802"/>
      <c r="YU331" s="802"/>
      <c r="YV331" s="802"/>
      <c r="YW331" s="802"/>
      <c r="YX331" s="802"/>
      <c r="YY331" s="802"/>
      <c r="YZ331" s="802"/>
      <c r="ZA331" s="802"/>
      <c r="ZB331" s="802"/>
      <c r="ZC331" s="802"/>
      <c r="ZD331" s="802"/>
      <c r="ZE331" s="802"/>
      <c r="ZF331" s="802"/>
      <c r="ZG331" s="802"/>
      <c r="ZH331" s="802"/>
      <c r="ZI331" s="802"/>
      <c r="ZJ331" s="802"/>
      <c r="ZK331" s="802"/>
      <c r="ZL331" s="802"/>
      <c r="ZM331" s="802"/>
      <c r="ZN331" s="802"/>
      <c r="ZO331" s="802"/>
      <c r="ZP331" s="802"/>
      <c r="ZQ331" s="802"/>
      <c r="ZR331" s="802"/>
      <c r="ZS331" s="802"/>
      <c r="ZT331" s="802"/>
      <c r="ZU331" s="802"/>
      <c r="ZV331" s="802"/>
      <c r="ZW331" s="802"/>
      <c r="ZX331" s="802"/>
      <c r="ZY331" s="802"/>
      <c r="ZZ331" s="802"/>
      <c r="AAA331" s="802"/>
      <c r="AAB331" s="802"/>
      <c r="AAC331" s="802"/>
      <c r="AAD331" s="802"/>
      <c r="AAE331" s="802"/>
      <c r="AAF331" s="802"/>
      <c r="AAG331" s="802"/>
      <c r="AAH331" s="802"/>
      <c r="AAI331" s="802"/>
      <c r="AAJ331" s="802"/>
      <c r="AAK331" s="802"/>
      <c r="AAL331" s="802"/>
      <c r="AAM331" s="802"/>
      <c r="AAN331" s="802"/>
      <c r="AAO331" s="802"/>
      <c r="AAP331" s="802"/>
      <c r="AAQ331" s="802"/>
      <c r="AAR331" s="802"/>
      <c r="AAS331" s="802"/>
      <c r="AAT331" s="802"/>
      <c r="AAU331" s="802"/>
      <c r="AAV331" s="802"/>
      <c r="AAW331" s="802"/>
      <c r="AAX331" s="802"/>
      <c r="AAY331" s="802"/>
      <c r="AAZ331" s="802"/>
      <c r="ABA331" s="802"/>
      <c r="ABB331" s="802"/>
      <c r="ABC331" s="802"/>
      <c r="ABD331" s="802"/>
      <c r="ABE331" s="802"/>
      <c r="ABF331" s="802"/>
      <c r="ABG331" s="802"/>
      <c r="ABH331" s="802"/>
      <c r="ABI331" s="802"/>
      <c r="ABJ331" s="802"/>
      <c r="ABK331" s="802"/>
      <c r="ABL331" s="802"/>
      <c r="ABM331" s="802"/>
      <c r="ABN331" s="802"/>
      <c r="ABO331" s="802"/>
      <c r="ABP331" s="802"/>
      <c r="ABQ331" s="802"/>
      <c r="ABR331" s="802"/>
      <c r="ABS331" s="802"/>
      <c r="ABT331" s="802"/>
      <c r="ABU331" s="802"/>
      <c r="ABV331" s="802"/>
      <c r="ABW331" s="802"/>
      <c r="ABX331" s="802"/>
      <c r="ABY331" s="802"/>
      <c r="ABZ331" s="802"/>
      <c r="ACA331" s="802"/>
      <c r="ACB331" s="802"/>
      <c r="ACC331" s="802"/>
      <c r="ACD331" s="802"/>
      <c r="ACE331" s="802"/>
      <c r="ACF331" s="802"/>
      <c r="ACG331" s="802"/>
      <c r="ACH331" s="802"/>
      <c r="ACI331" s="802"/>
      <c r="ACJ331" s="802"/>
      <c r="ACK331" s="802"/>
      <c r="ACL331" s="802"/>
      <c r="ACM331" s="802"/>
      <c r="ACN331" s="802"/>
      <c r="ACO331" s="802"/>
      <c r="ACP331" s="802"/>
      <c r="ACQ331" s="802"/>
      <c r="ACR331" s="802"/>
      <c r="ACS331" s="802"/>
      <c r="ACT331" s="802"/>
      <c r="ACU331" s="802"/>
      <c r="ACV331" s="802"/>
      <c r="ACW331" s="802"/>
      <c r="ACX331" s="802"/>
      <c r="ACY331" s="802"/>
      <c r="ACZ331" s="802"/>
      <c r="ADA331" s="802"/>
      <c r="ADB331" s="802"/>
      <c r="ADC331" s="802"/>
      <c r="ADD331" s="802"/>
      <c r="ADE331" s="802"/>
      <c r="ADF331" s="802"/>
      <c r="ADG331" s="802"/>
      <c r="ADH331" s="802"/>
      <c r="ADI331" s="802"/>
      <c r="ADJ331" s="802"/>
      <c r="ADK331" s="802"/>
      <c r="ADL331" s="802"/>
      <c r="ADM331" s="802"/>
      <c r="ADN331" s="802"/>
      <c r="ADO331" s="802"/>
      <c r="ADP331" s="802"/>
      <c r="ADQ331" s="802"/>
      <c r="ADR331" s="802"/>
      <c r="ADS331" s="802"/>
      <c r="ADT331" s="802"/>
      <c r="ADU331" s="802"/>
      <c r="ADV331" s="802"/>
      <c r="ADW331" s="802"/>
      <c r="ADX331" s="802"/>
      <c r="ADY331" s="802"/>
      <c r="ADZ331" s="802"/>
      <c r="AEA331" s="802"/>
      <c r="AEB331" s="802"/>
      <c r="AEC331" s="802"/>
      <c r="AED331" s="802"/>
      <c r="AEE331" s="802"/>
      <c r="AEF331" s="802"/>
      <c r="AEG331" s="802"/>
      <c r="AEH331" s="802"/>
      <c r="AEI331" s="802"/>
      <c r="AEJ331" s="802"/>
      <c r="AEK331" s="802"/>
      <c r="AEL331" s="802"/>
      <c r="AEM331" s="802"/>
      <c r="AEN331" s="802"/>
      <c r="AEO331" s="802"/>
      <c r="AEP331" s="802"/>
      <c r="AEQ331" s="802"/>
      <c r="AER331" s="802"/>
      <c r="AES331" s="802"/>
      <c r="AET331" s="802"/>
      <c r="AEU331" s="802"/>
      <c r="AEV331" s="802"/>
      <c r="AEW331" s="802"/>
      <c r="AEX331" s="802"/>
      <c r="AEY331" s="802"/>
      <c r="AEZ331" s="802"/>
      <c r="AFA331" s="802"/>
      <c r="AFB331" s="802"/>
      <c r="AFC331" s="802"/>
      <c r="AFD331" s="802"/>
      <c r="AFE331" s="802"/>
      <c r="AFF331" s="802"/>
      <c r="AFG331" s="802"/>
      <c r="AFH331" s="802"/>
      <c r="AFI331" s="802"/>
      <c r="AFJ331" s="802"/>
      <c r="AFK331" s="802"/>
      <c r="AFL331" s="802"/>
      <c r="AFM331" s="802"/>
      <c r="AFN331" s="802"/>
      <c r="AFO331" s="802"/>
      <c r="AFP331" s="802"/>
      <c r="AFQ331" s="802"/>
      <c r="AFR331" s="802"/>
      <c r="AFS331" s="802"/>
      <c r="AFT331" s="802"/>
      <c r="AFU331" s="802"/>
      <c r="AFV331" s="802"/>
      <c r="AFW331" s="802"/>
      <c r="AFX331" s="802"/>
      <c r="AFY331" s="802"/>
      <c r="AFZ331" s="802"/>
      <c r="AGA331" s="802"/>
      <c r="AGB331" s="802"/>
      <c r="AGC331" s="802"/>
      <c r="AGD331" s="802"/>
      <c r="AGE331" s="802"/>
      <c r="AGF331" s="802"/>
      <c r="AGG331" s="802"/>
      <c r="AGH331" s="802"/>
      <c r="AGI331" s="802"/>
      <c r="AGJ331" s="802"/>
      <c r="AGK331" s="802"/>
      <c r="AGL331" s="802"/>
      <c r="AGM331" s="802"/>
      <c r="AGN331" s="802"/>
      <c r="AGO331" s="802"/>
      <c r="AGP331" s="802"/>
      <c r="AGQ331" s="802"/>
      <c r="AGR331" s="802"/>
      <c r="AGS331" s="802"/>
      <c r="AGT331" s="802"/>
      <c r="AGU331" s="802"/>
      <c r="AGV331" s="802"/>
      <c r="AGW331" s="802"/>
      <c r="AGX331" s="802"/>
      <c r="AGY331" s="802"/>
      <c r="AGZ331" s="802"/>
      <c r="AHA331" s="802"/>
      <c r="AHB331" s="802"/>
      <c r="AHC331" s="802"/>
      <c r="AHD331" s="802"/>
      <c r="AHE331" s="802"/>
      <c r="AHF331" s="802"/>
      <c r="AHG331" s="802"/>
      <c r="AHH331" s="802"/>
      <c r="AHI331" s="802"/>
      <c r="AHJ331" s="802"/>
      <c r="AHK331" s="802"/>
      <c r="AHL331" s="802"/>
      <c r="AHM331" s="802"/>
      <c r="AHN331" s="802"/>
      <c r="AHO331" s="802"/>
      <c r="AHP331" s="802"/>
      <c r="AHQ331" s="802"/>
      <c r="AHR331" s="802"/>
      <c r="AHS331" s="802"/>
      <c r="AHT331" s="802"/>
      <c r="AHU331" s="802"/>
      <c r="AHV331" s="802"/>
      <c r="AHW331" s="802"/>
      <c r="AHX331" s="802"/>
      <c r="AHY331" s="802"/>
      <c r="AHZ331" s="802"/>
      <c r="AIA331" s="802"/>
      <c r="AIB331" s="802"/>
      <c r="AIC331" s="802"/>
      <c r="AID331" s="802"/>
      <c r="AIE331" s="802"/>
      <c r="AIF331" s="802"/>
      <c r="AIG331" s="802"/>
      <c r="AIH331" s="802"/>
      <c r="AII331" s="802"/>
      <c r="AIJ331" s="802"/>
      <c r="AQE331" s="802"/>
      <c r="AQF331" s="802"/>
      <c r="AQG331" s="802"/>
      <c r="AQH331" s="802"/>
      <c r="AQI331" s="802"/>
      <c r="AQJ331" s="802"/>
      <c r="AQK331" s="802"/>
      <c r="AQL331" s="802"/>
      <c r="AQM331" s="802"/>
      <c r="AQN331" s="802"/>
      <c r="AQO331" s="802"/>
      <c r="AQP331" s="802"/>
      <c r="AQQ331" s="802"/>
      <c r="AQR331" s="802"/>
      <c r="AQS331" s="802"/>
      <c r="AQT331" s="802"/>
      <c r="AQU331" s="802"/>
      <c r="AQV331" s="802"/>
      <c r="AQW331" s="802"/>
      <c r="AQX331" s="802"/>
      <c r="AQY331" s="802"/>
      <c r="AQZ331" s="802"/>
      <c r="ARA331" s="802"/>
      <c r="ARB331" s="802"/>
      <c r="ARC331" s="802"/>
      <c r="ARD331" s="802"/>
      <c r="ARE331" s="802"/>
      <c r="ARF331" s="802"/>
      <c r="ARG331" s="802"/>
      <c r="ARH331" s="802"/>
      <c r="ARI331" s="802"/>
      <c r="ARJ331" s="802"/>
      <c r="ARK331" s="802"/>
      <c r="ARL331" s="802"/>
      <c r="ARM331" s="802"/>
      <c r="ARN331" s="802"/>
      <c r="ARO331" s="802"/>
      <c r="ARP331" s="802"/>
      <c r="ARQ331" s="802"/>
      <c r="ARR331" s="802"/>
      <c r="ARS331" s="802"/>
      <c r="ART331" s="802"/>
      <c r="ARU331" s="802"/>
      <c r="ARV331" s="802"/>
      <c r="ARW331" s="802"/>
      <c r="ARX331" s="802"/>
      <c r="ARY331" s="802"/>
      <c r="ARZ331" s="802"/>
      <c r="ASA331" s="802"/>
      <c r="ASB331" s="802"/>
      <c r="ASC331" s="802"/>
      <c r="ASD331" s="802"/>
      <c r="ASE331" s="802"/>
      <c r="ASF331" s="802"/>
      <c r="ASG331" s="802"/>
      <c r="ASH331" s="802"/>
      <c r="ASI331" s="802"/>
      <c r="ASJ331" s="802"/>
      <c r="ASK331" s="802"/>
      <c r="ASL331" s="802"/>
      <c r="ATP331" s="802"/>
      <c r="ATQ331" s="802"/>
      <c r="ATR331" s="802"/>
      <c r="ATS331" s="802"/>
      <c r="ATT331" s="802"/>
      <c r="ATU331" s="802"/>
      <c r="ATV331" s="802"/>
      <c r="ATW331" s="802"/>
      <c r="ATX331" s="802"/>
      <c r="ATY331" s="802"/>
      <c r="ATZ331" s="802"/>
      <c r="AUA331" s="802"/>
      <c r="AUB331" s="802"/>
      <c r="AUC331" s="802"/>
      <c r="AUD331" s="802"/>
      <c r="AUE331" s="802"/>
      <c r="AUF331" s="802"/>
      <c r="AUG331" s="802"/>
      <c r="AUH331" s="802"/>
      <c r="AUI331" s="802"/>
      <c r="AUJ331" s="802"/>
      <c r="AUK331" s="802"/>
      <c r="AUL331" s="802"/>
      <c r="AUM331" s="802"/>
      <c r="AUN331" s="802"/>
      <c r="AUO331" s="802"/>
      <c r="AUP331" s="801"/>
      <c r="AUQ331" s="802"/>
      <c r="AUR331" s="801"/>
      <c r="AUS331" s="802"/>
      <c r="AUT331" s="801"/>
      <c r="AUU331" s="802"/>
      <c r="AUV331" s="802"/>
      <c r="AUW331" s="802"/>
      <c r="AUX331" s="802"/>
      <c r="AUY331" s="802"/>
      <c r="AUZ331" s="802"/>
      <c r="AVA331" s="802"/>
      <c r="AVB331" s="802"/>
      <c r="AVC331" s="802"/>
      <c r="AVD331" s="802"/>
      <c r="AVE331" s="802"/>
      <c r="AVF331" s="802"/>
      <c r="AVG331" s="802"/>
      <c r="AVH331" s="802"/>
      <c r="AVI331" s="802"/>
      <c r="AVJ331" s="808"/>
      <c r="AVK331" s="808"/>
      <c r="AVL331" s="808"/>
      <c r="AVM331" s="808"/>
      <c r="AVN331" s="808"/>
      <c r="AVO331" s="808"/>
      <c r="AVP331" s="808"/>
      <c r="AVQ331" s="808"/>
      <c r="AVR331" s="808"/>
      <c r="AVS331" s="808"/>
      <c r="AVT331" s="808"/>
      <c r="AVU331" s="809"/>
      <c r="AVV331" s="809"/>
      <c r="AVW331" s="809"/>
      <c r="AVX331" s="809"/>
      <c r="AVY331" s="809"/>
      <c r="AVZ331" s="809"/>
      <c r="AWA331" s="809"/>
      <c r="AWB331" s="809"/>
      <c r="AWC331" s="809"/>
      <c r="AWD331" s="809"/>
      <c r="AWE331" s="809"/>
      <c r="AWF331" s="809"/>
      <c r="AWG331" s="809"/>
      <c r="AWH331" s="809"/>
      <c r="AWI331" s="809"/>
      <c r="AWJ331" s="809"/>
      <c r="AWK331" s="809"/>
      <c r="AWL331" s="809"/>
      <c r="AWM331" s="809"/>
      <c r="AWN331" s="809"/>
      <c r="AWO331" s="809"/>
      <c r="AWP331" s="809"/>
      <c r="AWQ331" s="809"/>
      <c r="AWR331" s="808"/>
      <c r="AWS331" s="761"/>
      <c r="AWT331" s="808"/>
      <c r="AWU331" s="809"/>
      <c r="AWV331" s="809"/>
      <c r="AWW331" s="809"/>
      <c r="AWX331" s="809"/>
      <c r="AWY331" s="809"/>
      <c r="AWZ331" s="809"/>
      <c r="AXA331" s="809"/>
      <c r="AXB331" s="809"/>
      <c r="AXC331" s="809"/>
      <c r="AXD331" s="809"/>
      <c r="AXE331" s="809"/>
      <c r="AXF331" s="809"/>
      <c r="AXG331" s="809"/>
      <c r="AXH331" s="809"/>
      <c r="AXI331" s="809"/>
      <c r="AXJ331" s="809"/>
      <c r="AXK331" s="809"/>
      <c r="AXL331" s="809"/>
      <c r="AXM331" s="809"/>
      <c r="AXN331" s="809"/>
      <c r="AXO331" s="809"/>
      <c r="AXP331" s="809"/>
      <c r="AXQ331" s="809"/>
      <c r="AXR331" s="809"/>
      <c r="AXS331" s="809"/>
      <c r="AXT331" s="809"/>
      <c r="AXU331" s="809"/>
      <c r="AXV331" s="809"/>
      <c r="AXW331" s="809"/>
      <c r="AXX331" s="809"/>
      <c r="AXY331" s="809"/>
      <c r="AXZ331" s="809"/>
      <c r="AYA331" s="809"/>
      <c r="AYB331" s="809"/>
      <c r="AYC331" s="809"/>
      <c r="AYD331" s="808"/>
      <c r="AYE331" s="808"/>
      <c r="AYF331" s="809"/>
      <c r="AYG331" s="808"/>
      <c r="AYH331" s="810"/>
      <c r="AYI331" s="810"/>
      <c r="AYJ331" s="810"/>
      <c r="AYK331" s="810"/>
      <c r="AYL331" s="810"/>
      <c r="AYM331" s="810"/>
      <c r="AYN331" s="810"/>
      <c r="AYO331" s="810"/>
      <c r="AYP331" s="810"/>
      <c r="AYQ331" s="810"/>
      <c r="AYR331" s="810"/>
      <c r="AYS331" s="810"/>
      <c r="AYT331" s="810"/>
      <c r="AYU331" s="810"/>
      <c r="AYV331" s="810"/>
      <c r="AYW331" s="810"/>
      <c r="AYX331" s="810"/>
      <c r="AYY331" s="810"/>
      <c r="AYZ331" s="810"/>
      <c r="AZA331" s="810"/>
      <c r="AZB331" s="810"/>
      <c r="AZC331" s="810"/>
      <c r="AZD331" s="810"/>
      <c r="AZE331" s="810"/>
      <c r="AZF331" s="810"/>
      <c r="AZG331" s="810"/>
      <c r="AZH331" s="810"/>
      <c r="AZI331" s="810"/>
      <c r="AZJ331" s="810"/>
      <c r="AZK331" s="810"/>
      <c r="AZL331" s="810"/>
      <c r="AZM331" s="810"/>
      <c r="AZN331" s="810"/>
      <c r="AZO331" s="810"/>
      <c r="AZP331" s="809"/>
      <c r="AZQ331" s="802"/>
      <c r="AZR331" s="802"/>
      <c r="AZS331" s="802"/>
    </row>
    <row r="332" spans="45:920 1123:1371" s="793" customFormat="1" ht="13.5">
      <c r="AS332" s="802"/>
      <c r="AT332" s="802"/>
      <c r="AU332" s="802"/>
      <c r="AV332" s="802"/>
      <c r="AW332" s="802"/>
      <c r="AX332" s="802"/>
      <c r="AY332" s="802"/>
      <c r="AZ332" s="802"/>
      <c r="BA332" s="802"/>
      <c r="BB332" s="802"/>
      <c r="BC332" s="802"/>
      <c r="BD332" s="802"/>
      <c r="BE332" s="802"/>
      <c r="BF332" s="802"/>
      <c r="BG332" s="802"/>
      <c r="BH332" s="802"/>
      <c r="BI332" s="802"/>
      <c r="BJ332" s="802"/>
      <c r="BK332" s="802"/>
      <c r="BL332" s="802"/>
      <c r="BM332" s="802"/>
      <c r="BN332" s="802"/>
      <c r="BO332" s="802"/>
      <c r="BP332" s="802"/>
      <c r="BQ332" s="802"/>
      <c r="BR332" s="802"/>
      <c r="BS332" s="802"/>
      <c r="BT332" s="802"/>
      <c r="BU332" s="802"/>
      <c r="BV332" s="802"/>
      <c r="BW332" s="802"/>
      <c r="BX332" s="802"/>
      <c r="BY332" s="802"/>
      <c r="BZ332" s="802"/>
      <c r="CA332" s="802"/>
      <c r="CB332" s="802"/>
      <c r="CC332" s="802"/>
      <c r="CD332" s="802"/>
      <c r="CE332" s="802"/>
      <c r="CF332" s="802"/>
      <c r="CG332" s="802"/>
      <c r="CH332" s="802"/>
      <c r="CI332" s="802"/>
      <c r="CJ332" s="802"/>
      <c r="CK332" s="802"/>
      <c r="CL332" s="802"/>
      <c r="CM332" s="802"/>
      <c r="CN332" s="802"/>
      <c r="CO332" s="802"/>
      <c r="CP332" s="802"/>
      <c r="CQ332" s="802"/>
      <c r="CR332" s="802"/>
      <c r="CS332" s="802"/>
      <c r="CT332" s="802"/>
      <c r="CU332" s="802"/>
      <c r="CV332" s="802"/>
      <c r="CW332" s="802"/>
      <c r="CX332" s="802"/>
      <c r="CY332" s="802"/>
      <c r="CZ332" s="802"/>
      <c r="DA332" s="802"/>
      <c r="DB332" s="802"/>
      <c r="DC332" s="802"/>
      <c r="DD332" s="802"/>
      <c r="DE332" s="802"/>
      <c r="DF332" s="802"/>
      <c r="DG332" s="802"/>
      <c r="DH332" s="802"/>
      <c r="DI332" s="802"/>
      <c r="DJ332" s="802"/>
      <c r="DK332" s="802"/>
      <c r="DL332" s="802"/>
      <c r="DM332" s="802"/>
      <c r="DN332" s="802"/>
      <c r="DO332" s="802"/>
      <c r="DP332" s="802"/>
      <c r="DQ332" s="802"/>
      <c r="DR332" s="802"/>
      <c r="DS332" s="802"/>
      <c r="DT332" s="802"/>
      <c r="DU332" s="802"/>
      <c r="DV332" s="802"/>
      <c r="DW332" s="802"/>
      <c r="DX332" s="802"/>
      <c r="DY332" s="802"/>
      <c r="DZ332" s="802"/>
      <c r="EA332" s="802"/>
      <c r="EB332" s="802"/>
      <c r="EC332" s="802"/>
      <c r="ED332" s="802"/>
      <c r="EE332" s="802"/>
      <c r="EF332" s="802"/>
      <c r="EG332" s="802"/>
      <c r="EH332" s="802"/>
      <c r="EI332" s="802"/>
      <c r="EJ332" s="802"/>
      <c r="EK332" s="802"/>
      <c r="EL332" s="802"/>
      <c r="EM332" s="802"/>
      <c r="EN332" s="802"/>
      <c r="EO332" s="802"/>
      <c r="EP332" s="802"/>
      <c r="EQ332" s="802"/>
      <c r="ER332" s="802"/>
      <c r="ES332" s="802"/>
      <c r="ET332" s="802"/>
      <c r="EU332" s="802"/>
      <c r="EV332" s="802"/>
      <c r="EW332" s="802"/>
      <c r="EX332" s="802"/>
      <c r="EY332" s="802"/>
      <c r="EZ332" s="802"/>
      <c r="FA332" s="802"/>
      <c r="FB332" s="802"/>
      <c r="FC332" s="802"/>
      <c r="FD332" s="802"/>
      <c r="FE332" s="802"/>
      <c r="FF332" s="802"/>
      <c r="FG332" s="802"/>
      <c r="FH332" s="802"/>
      <c r="FI332" s="802"/>
      <c r="FJ332" s="802"/>
      <c r="FK332" s="802"/>
      <c r="FL332" s="802"/>
      <c r="FM332" s="802"/>
      <c r="FN332" s="802"/>
      <c r="FO332" s="802"/>
      <c r="FP332" s="802"/>
      <c r="FQ332" s="802"/>
      <c r="FR332" s="802"/>
      <c r="FS332" s="802"/>
      <c r="FT332" s="802"/>
      <c r="FU332" s="802"/>
      <c r="FV332" s="802"/>
      <c r="FW332" s="802"/>
      <c r="FX332" s="802"/>
      <c r="FY332" s="802"/>
      <c r="FZ332" s="802"/>
      <c r="GA332" s="802"/>
      <c r="GB332" s="802"/>
      <c r="GC332" s="802"/>
      <c r="GD332" s="802"/>
      <c r="GE332" s="802"/>
      <c r="GF332" s="802"/>
      <c r="GG332" s="802"/>
      <c r="GH332" s="802"/>
      <c r="GI332" s="802"/>
      <c r="GJ332" s="802"/>
      <c r="GK332" s="802"/>
      <c r="GL332" s="802"/>
      <c r="GM332" s="802"/>
      <c r="GN332" s="802"/>
      <c r="GO332" s="802"/>
      <c r="GP332" s="802"/>
      <c r="GQ332" s="802"/>
      <c r="GR332" s="802"/>
      <c r="GS332" s="802"/>
      <c r="GT332" s="802"/>
      <c r="GU332" s="802"/>
      <c r="GV332" s="802"/>
      <c r="GW332" s="802"/>
      <c r="GX332" s="802"/>
      <c r="GY332" s="802"/>
      <c r="GZ332" s="802"/>
      <c r="HA332" s="802"/>
      <c r="HB332" s="802"/>
      <c r="HC332" s="802"/>
      <c r="HD332" s="802"/>
      <c r="HE332" s="802"/>
      <c r="HF332" s="802"/>
      <c r="HG332" s="802"/>
      <c r="HH332" s="802"/>
      <c r="HI332" s="802"/>
      <c r="HJ332" s="802"/>
      <c r="HK332" s="802"/>
      <c r="HL332" s="802"/>
      <c r="HM332" s="802"/>
      <c r="HN332" s="802"/>
      <c r="HO332" s="802"/>
      <c r="HP332" s="802"/>
      <c r="HQ332" s="802"/>
      <c r="HR332" s="802"/>
      <c r="HS332" s="802"/>
      <c r="HT332" s="802"/>
      <c r="HU332" s="802"/>
      <c r="HV332" s="802"/>
      <c r="HW332" s="802"/>
      <c r="HX332" s="802"/>
      <c r="HY332" s="802"/>
      <c r="HZ332" s="802"/>
      <c r="IA332" s="802"/>
      <c r="IB332" s="802"/>
      <c r="IC332" s="802"/>
      <c r="ID332" s="802"/>
      <c r="IE332" s="802"/>
      <c r="IF332" s="802"/>
      <c r="IG332" s="802"/>
      <c r="IH332" s="802"/>
      <c r="II332" s="802"/>
      <c r="IJ332" s="802"/>
      <c r="IK332" s="802"/>
      <c r="IL332" s="802"/>
      <c r="IM332" s="802"/>
      <c r="IN332" s="802"/>
      <c r="IO332" s="802"/>
      <c r="IP332" s="802"/>
      <c r="IQ332" s="802"/>
      <c r="IR332" s="802"/>
      <c r="IS332" s="802"/>
      <c r="IT332" s="802"/>
      <c r="IU332" s="802"/>
      <c r="IV332" s="802"/>
      <c r="IW332" s="802"/>
      <c r="IX332" s="802"/>
      <c r="IY332" s="802"/>
      <c r="IZ332" s="802"/>
      <c r="JA332" s="802"/>
      <c r="JB332" s="802"/>
      <c r="JC332" s="802"/>
      <c r="JD332" s="802"/>
      <c r="JE332" s="802"/>
      <c r="JF332" s="802"/>
      <c r="JG332" s="802"/>
      <c r="JH332" s="802"/>
      <c r="JI332" s="802"/>
      <c r="JJ332" s="802"/>
      <c r="JK332" s="802"/>
      <c r="JL332" s="802"/>
      <c r="JM332" s="802"/>
      <c r="JN332" s="802"/>
      <c r="JO332" s="802"/>
      <c r="JP332" s="802"/>
      <c r="JQ332" s="802"/>
      <c r="JR332" s="802"/>
      <c r="JS332" s="802"/>
      <c r="JT332" s="802"/>
      <c r="JU332" s="802"/>
      <c r="JV332" s="802"/>
      <c r="JW332" s="802"/>
      <c r="JX332" s="802"/>
      <c r="JY332" s="802"/>
      <c r="JZ332" s="802"/>
      <c r="KA332" s="802"/>
      <c r="KB332" s="802"/>
      <c r="KC332" s="802"/>
      <c r="KD332" s="802"/>
      <c r="KE332" s="802"/>
      <c r="KF332" s="802"/>
      <c r="KG332" s="802"/>
      <c r="KH332" s="802"/>
      <c r="KI332" s="802"/>
      <c r="KJ332" s="802"/>
      <c r="KK332" s="802"/>
      <c r="KL332" s="802"/>
      <c r="KM332" s="802"/>
      <c r="KN332" s="802"/>
      <c r="KO332" s="802"/>
      <c r="KP332" s="802"/>
      <c r="KQ332" s="802"/>
      <c r="KR332" s="802"/>
      <c r="KS332" s="802"/>
      <c r="KT332" s="802"/>
      <c r="KU332" s="802"/>
      <c r="KV332" s="802"/>
      <c r="KW332" s="802"/>
      <c r="KX332" s="802"/>
      <c r="KY332" s="802"/>
      <c r="KZ332" s="802"/>
      <c r="LA332" s="802"/>
      <c r="LB332" s="802"/>
      <c r="LC332" s="802"/>
      <c r="LD332" s="802"/>
      <c r="LE332" s="802"/>
      <c r="LF332" s="802"/>
      <c r="LG332" s="802"/>
      <c r="LH332" s="802"/>
      <c r="LI332" s="802"/>
      <c r="LJ332" s="802"/>
      <c r="LK332" s="802"/>
      <c r="LL332" s="802"/>
      <c r="LM332" s="802"/>
      <c r="LN332" s="802"/>
      <c r="LO332" s="802"/>
      <c r="LP332" s="802"/>
      <c r="LQ332" s="802"/>
      <c r="LR332" s="802"/>
      <c r="LS332" s="802"/>
      <c r="LT332" s="802"/>
      <c r="LU332" s="802"/>
      <c r="LV332" s="802"/>
      <c r="LW332" s="802"/>
      <c r="LX332" s="802"/>
      <c r="LY332" s="802"/>
      <c r="LZ332" s="802"/>
      <c r="MA332" s="802"/>
      <c r="MB332" s="802"/>
      <c r="MC332" s="802"/>
      <c r="MD332" s="802"/>
      <c r="ME332" s="802"/>
      <c r="MF332" s="802"/>
      <c r="MG332" s="802"/>
      <c r="MH332" s="802"/>
      <c r="MI332" s="802"/>
      <c r="MJ332" s="802"/>
      <c r="MK332" s="802"/>
      <c r="ML332" s="802"/>
      <c r="MM332" s="802"/>
      <c r="MN332" s="802"/>
      <c r="MO332" s="802"/>
      <c r="MP332" s="802"/>
      <c r="MQ332" s="802"/>
      <c r="MR332" s="802"/>
      <c r="MS332" s="802"/>
      <c r="MT332" s="802"/>
      <c r="MU332" s="802"/>
      <c r="MV332" s="802"/>
      <c r="MW332" s="802"/>
      <c r="MX332" s="802"/>
      <c r="MY332" s="802"/>
      <c r="MZ332" s="802"/>
      <c r="NA332" s="802"/>
      <c r="NB332" s="802"/>
      <c r="NC332" s="802"/>
      <c r="ND332" s="802"/>
      <c r="NE332" s="802"/>
      <c r="NF332" s="802"/>
      <c r="NG332" s="802"/>
      <c r="NH332" s="802"/>
      <c r="NI332" s="802"/>
      <c r="NJ332" s="802"/>
      <c r="NK332" s="802"/>
      <c r="NL332" s="802"/>
      <c r="NM332" s="802"/>
      <c r="NN332" s="802"/>
      <c r="NO332" s="802"/>
      <c r="NP332" s="802"/>
      <c r="NQ332" s="802"/>
      <c r="NR332" s="802"/>
      <c r="NS332" s="802"/>
      <c r="NT332" s="802"/>
      <c r="NU332" s="802"/>
      <c r="NV332" s="802"/>
      <c r="NW332" s="802"/>
      <c r="NX332" s="802"/>
      <c r="NY332" s="802"/>
      <c r="NZ332" s="802"/>
      <c r="OA332" s="802"/>
      <c r="OB332" s="802"/>
      <c r="OC332" s="802"/>
      <c r="OD332" s="802"/>
      <c r="OE332" s="802"/>
      <c r="OF332" s="802"/>
      <c r="OG332" s="802"/>
      <c r="OH332" s="802"/>
      <c r="OI332" s="802"/>
      <c r="OJ332" s="802"/>
      <c r="OK332" s="802"/>
      <c r="OL332" s="802"/>
      <c r="OM332" s="802"/>
      <c r="ON332" s="802"/>
      <c r="OO332" s="802"/>
      <c r="OP332" s="802"/>
      <c r="OQ332" s="802"/>
      <c r="OR332" s="802"/>
      <c r="OS332" s="802"/>
      <c r="OT332" s="802"/>
      <c r="OU332" s="802"/>
      <c r="OV332" s="802"/>
      <c r="OW332" s="802"/>
      <c r="OX332" s="802"/>
      <c r="OY332" s="802"/>
      <c r="OZ332" s="802"/>
      <c r="PA332" s="802"/>
      <c r="PB332" s="802"/>
      <c r="PC332" s="802"/>
      <c r="PD332" s="802"/>
      <c r="PE332" s="802"/>
      <c r="PF332" s="802"/>
      <c r="PG332" s="802"/>
      <c r="PH332" s="802"/>
      <c r="PI332" s="802"/>
      <c r="PJ332" s="802"/>
      <c r="PK332" s="802"/>
      <c r="PL332" s="802"/>
      <c r="PM332" s="802"/>
      <c r="PN332" s="802"/>
      <c r="PO332" s="802"/>
      <c r="PP332" s="802"/>
      <c r="PQ332" s="802"/>
      <c r="PR332" s="802"/>
      <c r="PS332" s="802"/>
      <c r="PT332" s="802"/>
      <c r="PU332" s="802"/>
      <c r="PV332" s="802"/>
      <c r="PW332" s="802"/>
      <c r="PX332" s="802"/>
      <c r="PY332" s="802"/>
      <c r="PZ332" s="802"/>
      <c r="QA332" s="802"/>
      <c r="QB332" s="802"/>
      <c r="QC332" s="802"/>
      <c r="QD332" s="802"/>
      <c r="QE332" s="802"/>
      <c r="QF332" s="802"/>
      <c r="QG332" s="802"/>
      <c r="QH332" s="802"/>
      <c r="QI332" s="802"/>
      <c r="QJ332" s="802"/>
      <c r="QK332" s="802"/>
      <c r="QL332" s="802"/>
      <c r="QM332" s="802"/>
      <c r="QN332" s="802"/>
      <c r="QO332" s="802"/>
      <c r="QP332" s="802"/>
      <c r="QQ332" s="802"/>
      <c r="QR332" s="802"/>
      <c r="QS332" s="802"/>
      <c r="QT332" s="802"/>
      <c r="QU332" s="802"/>
      <c r="QV332" s="802"/>
      <c r="QW332" s="802"/>
      <c r="QX332" s="802"/>
      <c r="QY332" s="802"/>
      <c r="QZ332" s="802"/>
      <c r="RA332" s="802"/>
      <c r="RB332" s="802"/>
      <c r="RC332" s="802"/>
      <c r="RD332" s="802"/>
      <c r="RE332" s="802"/>
      <c r="RF332" s="802"/>
      <c r="RG332" s="802"/>
      <c r="RH332" s="802"/>
      <c r="RI332" s="802"/>
      <c r="RJ332" s="802"/>
      <c r="RK332" s="802"/>
      <c r="RL332" s="802"/>
      <c r="RM332" s="802"/>
      <c r="RN332" s="802"/>
      <c r="RO332" s="802"/>
      <c r="RP332" s="802"/>
      <c r="RQ332" s="802"/>
      <c r="RR332" s="802"/>
      <c r="RS332" s="802"/>
      <c r="RT332" s="802"/>
      <c r="RU332" s="802"/>
      <c r="RV332" s="802"/>
      <c r="RW332" s="802"/>
      <c r="RX332" s="802"/>
      <c r="RY332" s="802"/>
      <c r="RZ332" s="802"/>
      <c r="SA332" s="802"/>
      <c r="SB332" s="802"/>
      <c r="SC332" s="802"/>
      <c r="SD332" s="802"/>
      <c r="SE332" s="802"/>
      <c r="SF332" s="802"/>
      <c r="SG332" s="802"/>
      <c r="SH332" s="802"/>
      <c r="SI332" s="802"/>
      <c r="SJ332" s="802"/>
      <c r="SK332" s="802"/>
      <c r="SL332" s="802"/>
      <c r="SM332" s="802"/>
      <c r="SN332" s="802"/>
      <c r="SO332" s="802"/>
      <c r="SP332" s="802"/>
      <c r="SQ332" s="802"/>
      <c r="SR332" s="802"/>
      <c r="SS332" s="802"/>
      <c r="ST332" s="802"/>
      <c r="SU332" s="802"/>
      <c r="SV332" s="802"/>
      <c r="SW332" s="802"/>
      <c r="SX332" s="802"/>
      <c r="SY332" s="802"/>
      <c r="SZ332" s="802"/>
      <c r="TA332" s="802"/>
      <c r="TB332" s="802"/>
      <c r="TC332" s="802"/>
      <c r="TD332" s="802"/>
      <c r="TE332" s="802"/>
      <c r="TF332" s="802"/>
      <c r="TG332" s="802"/>
      <c r="TH332" s="802"/>
      <c r="TI332" s="802"/>
      <c r="TJ332" s="802"/>
      <c r="TK332" s="802"/>
      <c r="TL332" s="802"/>
      <c r="TM332" s="802"/>
      <c r="TN332" s="802"/>
      <c r="TO332" s="802"/>
      <c r="TP332" s="802"/>
      <c r="TQ332" s="802"/>
      <c r="TR332" s="802"/>
      <c r="TS332" s="802"/>
      <c r="TT332" s="802"/>
      <c r="TU332" s="802"/>
      <c r="TV332" s="802"/>
      <c r="TW332" s="802"/>
      <c r="TX332" s="802"/>
      <c r="TY332" s="802"/>
      <c r="TZ332" s="802"/>
      <c r="UA332" s="802"/>
      <c r="UB332" s="802"/>
      <c r="UC332" s="802"/>
      <c r="UD332" s="802"/>
      <c r="UE332" s="802"/>
      <c r="UF332" s="802"/>
      <c r="UG332" s="802"/>
      <c r="UH332" s="802"/>
      <c r="UI332" s="802"/>
      <c r="UJ332" s="802"/>
      <c r="UK332" s="802"/>
      <c r="UL332" s="802"/>
      <c r="UM332" s="802"/>
      <c r="UN332" s="802"/>
      <c r="UO332" s="802"/>
      <c r="UP332" s="802"/>
      <c r="UQ332" s="802"/>
      <c r="UR332" s="802"/>
      <c r="US332" s="802"/>
      <c r="UT332" s="802"/>
      <c r="UU332" s="802"/>
      <c r="UV332" s="802"/>
      <c r="UW332" s="802"/>
      <c r="UX332" s="802"/>
      <c r="UY332" s="802"/>
      <c r="UZ332" s="802"/>
      <c r="VA332" s="802"/>
      <c r="VB332" s="802"/>
      <c r="VC332" s="802"/>
      <c r="VD332" s="802"/>
      <c r="VE332" s="802"/>
      <c r="VF332" s="802"/>
      <c r="VG332" s="802"/>
      <c r="VH332" s="802"/>
      <c r="VI332" s="802"/>
      <c r="VJ332" s="802"/>
      <c r="VK332" s="802"/>
      <c r="VL332" s="802"/>
      <c r="VM332" s="802"/>
      <c r="VN332" s="802"/>
      <c r="VO332" s="802"/>
      <c r="VP332" s="802"/>
      <c r="VQ332" s="802"/>
      <c r="VR332" s="802"/>
      <c r="VS332" s="802"/>
      <c r="VT332" s="802"/>
      <c r="VU332" s="802"/>
      <c r="VV332" s="802"/>
      <c r="VW332" s="802"/>
      <c r="VX332" s="802"/>
      <c r="VY332" s="802"/>
      <c r="VZ332" s="802"/>
      <c r="WA332" s="802"/>
      <c r="WB332" s="802"/>
      <c r="WC332" s="802"/>
      <c r="WD332" s="802"/>
      <c r="WE332" s="802"/>
      <c r="WF332" s="802"/>
      <c r="WG332" s="802"/>
      <c r="WH332" s="802"/>
      <c r="WI332" s="802"/>
      <c r="WJ332" s="802"/>
      <c r="WK332" s="802"/>
      <c r="WL332" s="802"/>
      <c r="WM332" s="802"/>
      <c r="WN332" s="802"/>
      <c r="WO332" s="802"/>
      <c r="WP332" s="802"/>
      <c r="WQ332" s="802"/>
      <c r="WR332" s="802"/>
      <c r="WS332" s="802"/>
      <c r="WT332" s="802"/>
      <c r="WU332" s="802"/>
      <c r="WV332" s="802"/>
      <c r="WW332" s="802"/>
      <c r="WX332" s="802"/>
      <c r="WY332" s="802"/>
      <c r="WZ332" s="802"/>
      <c r="XA332" s="802"/>
      <c r="XB332" s="802"/>
      <c r="XC332" s="802"/>
      <c r="XD332" s="802"/>
      <c r="XE332" s="802"/>
      <c r="XF332" s="802"/>
      <c r="XG332" s="802"/>
      <c r="XH332" s="802"/>
      <c r="XI332" s="802"/>
      <c r="XJ332" s="802"/>
      <c r="XK332" s="802"/>
      <c r="XL332" s="802"/>
      <c r="XM332" s="802"/>
      <c r="XN332" s="802"/>
      <c r="XO332" s="802"/>
      <c r="XP332" s="802"/>
      <c r="XQ332" s="802"/>
      <c r="XR332" s="802"/>
      <c r="XS332" s="802"/>
      <c r="XT332" s="802"/>
      <c r="XU332" s="802"/>
      <c r="XV332" s="802"/>
      <c r="XW332" s="802"/>
      <c r="XX332" s="802"/>
      <c r="XY332" s="802"/>
      <c r="XZ332" s="802"/>
      <c r="YA332" s="802"/>
      <c r="YB332" s="802"/>
      <c r="YC332" s="802"/>
      <c r="YD332" s="802"/>
      <c r="YE332" s="802"/>
      <c r="YF332" s="802"/>
      <c r="YG332" s="802"/>
      <c r="YH332" s="802"/>
      <c r="YI332" s="802"/>
      <c r="YJ332" s="802"/>
      <c r="YK332" s="802"/>
      <c r="YL332" s="802"/>
      <c r="YM332" s="802"/>
      <c r="YN332" s="802"/>
      <c r="YO332" s="802"/>
      <c r="YP332" s="802"/>
      <c r="YQ332" s="802"/>
      <c r="YR332" s="802"/>
      <c r="YS332" s="802"/>
      <c r="YT332" s="802"/>
      <c r="YU332" s="802"/>
      <c r="YV332" s="802"/>
      <c r="YW332" s="802"/>
      <c r="YX332" s="802"/>
      <c r="YY332" s="802"/>
      <c r="YZ332" s="802"/>
      <c r="ZA332" s="802"/>
      <c r="ZB332" s="802"/>
      <c r="ZC332" s="802"/>
      <c r="ZD332" s="802"/>
      <c r="ZE332" s="802"/>
      <c r="ZF332" s="802"/>
      <c r="ZG332" s="802"/>
      <c r="ZH332" s="802"/>
      <c r="ZI332" s="802"/>
      <c r="ZJ332" s="802"/>
      <c r="ZK332" s="802"/>
      <c r="ZL332" s="802"/>
      <c r="ZM332" s="802"/>
      <c r="ZN332" s="802"/>
      <c r="ZO332" s="802"/>
      <c r="ZP332" s="802"/>
      <c r="ZQ332" s="802"/>
      <c r="ZR332" s="802"/>
      <c r="ZS332" s="802"/>
      <c r="ZT332" s="802"/>
      <c r="ZU332" s="802"/>
      <c r="ZV332" s="802"/>
      <c r="ZW332" s="802"/>
      <c r="ZX332" s="802"/>
      <c r="ZY332" s="802"/>
      <c r="ZZ332" s="802"/>
      <c r="AAA332" s="802"/>
      <c r="AAB332" s="802"/>
      <c r="AAC332" s="802"/>
      <c r="AAD332" s="802"/>
      <c r="AAE332" s="802"/>
      <c r="AAF332" s="802"/>
      <c r="AAG332" s="802"/>
      <c r="AAH332" s="802"/>
      <c r="AAI332" s="802"/>
      <c r="AAJ332" s="802"/>
      <c r="AAK332" s="802"/>
      <c r="AAL332" s="802"/>
      <c r="AAM332" s="802"/>
      <c r="AAN332" s="802"/>
      <c r="AAO332" s="802"/>
      <c r="AAP332" s="802"/>
      <c r="AAQ332" s="802"/>
      <c r="AAR332" s="802"/>
      <c r="AAS332" s="802"/>
      <c r="AAT332" s="802"/>
      <c r="AAU332" s="802"/>
      <c r="AAV332" s="802"/>
      <c r="AAW332" s="802"/>
      <c r="AAX332" s="802"/>
      <c r="AAY332" s="802"/>
      <c r="AAZ332" s="802"/>
      <c r="ABA332" s="802"/>
      <c r="ABB332" s="802"/>
      <c r="ABC332" s="802"/>
      <c r="ABD332" s="802"/>
      <c r="ABE332" s="802"/>
      <c r="ABF332" s="802"/>
      <c r="ABG332" s="802"/>
      <c r="ABH332" s="802"/>
      <c r="ABI332" s="802"/>
      <c r="ABJ332" s="802"/>
      <c r="ABK332" s="802"/>
      <c r="ABL332" s="802"/>
      <c r="ABM332" s="802"/>
      <c r="ABN332" s="802"/>
      <c r="ABO332" s="802"/>
      <c r="ABP332" s="802"/>
      <c r="ABQ332" s="802"/>
      <c r="ABR332" s="802"/>
      <c r="ABS332" s="802"/>
      <c r="ABT332" s="802"/>
      <c r="ABU332" s="802"/>
      <c r="ABV332" s="802"/>
      <c r="ABW332" s="802"/>
      <c r="ABX332" s="802"/>
      <c r="ABY332" s="802"/>
      <c r="ABZ332" s="802"/>
      <c r="ACA332" s="802"/>
      <c r="ACB332" s="802"/>
      <c r="ACC332" s="802"/>
      <c r="ACD332" s="802"/>
      <c r="ACE332" s="802"/>
      <c r="ACF332" s="802"/>
      <c r="ACG332" s="802"/>
      <c r="ACH332" s="802"/>
      <c r="ACI332" s="802"/>
      <c r="ACJ332" s="802"/>
      <c r="ACK332" s="802"/>
      <c r="ACL332" s="802"/>
      <c r="ACM332" s="802"/>
      <c r="ACN332" s="802"/>
      <c r="ACO332" s="802"/>
      <c r="ACP332" s="802"/>
      <c r="ACQ332" s="802"/>
      <c r="ACR332" s="802"/>
      <c r="ACS332" s="802"/>
      <c r="ACT332" s="802"/>
      <c r="ACU332" s="802"/>
      <c r="ACV332" s="802"/>
      <c r="ACW332" s="802"/>
      <c r="ACX332" s="802"/>
      <c r="ACY332" s="802"/>
      <c r="ACZ332" s="802"/>
      <c r="ADA332" s="802"/>
      <c r="ADB332" s="802"/>
      <c r="ADC332" s="802"/>
      <c r="ADD332" s="802"/>
      <c r="ADE332" s="802"/>
      <c r="ADF332" s="802"/>
      <c r="ADG332" s="802"/>
      <c r="ADH332" s="802"/>
      <c r="ADI332" s="802"/>
      <c r="ADJ332" s="802"/>
      <c r="ADK332" s="802"/>
      <c r="ADL332" s="802"/>
      <c r="ADM332" s="802"/>
      <c r="ADN332" s="802"/>
      <c r="ADO332" s="802"/>
      <c r="ADP332" s="802"/>
      <c r="ADQ332" s="802"/>
      <c r="ADR332" s="802"/>
      <c r="ADS332" s="802"/>
      <c r="ADT332" s="802"/>
      <c r="ADU332" s="802"/>
      <c r="ADV332" s="802"/>
      <c r="ADW332" s="802"/>
      <c r="ADX332" s="802"/>
      <c r="ADY332" s="802"/>
      <c r="ADZ332" s="802"/>
      <c r="AEA332" s="802"/>
      <c r="AEB332" s="802"/>
      <c r="AEC332" s="802"/>
      <c r="AED332" s="802"/>
      <c r="AEE332" s="802"/>
      <c r="AEF332" s="802"/>
      <c r="AEG332" s="802"/>
      <c r="AEH332" s="802"/>
      <c r="AEI332" s="802"/>
      <c r="AEJ332" s="802"/>
      <c r="AEK332" s="802"/>
      <c r="AEL332" s="802"/>
      <c r="AEM332" s="802"/>
      <c r="AEN332" s="802"/>
      <c r="AEO332" s="802"/>
      <c r="AEP332" s="802"/>
      <c r="AEQ332" s="802"/>
      <c r="AER332" s="802"/>
      <c r="AES332" s="802"/>
      <c r="AET332" s="802"/>
      <c r="AEU332" s="802"/>
      <c r="AEV332" s="802"/>
      <c r="AEW332" s="802"/>
      <c r="AEX332" s="802"/>
      <c r="AEY332" s="802"/>
      <c r="AEZ332" s="802"/>
      <c r="AFA332" s="802"/>
      <c r="AFB332" s="802"/>
      <c r="AFC332" s="802"/>
      <c r="AFD332" s="802"/>
      <c r="AFE332" s="802"/>
      <c r="AFF332" s="802"/>
      <c r="AFG332" s="802"/>
      <c r="AFH332" s="802"/>
      <c r="AFI332" s="802"/>
      <c r="AFJ332" s="802"/>
      <c r="AFK332" s="802"/>
      <c r="AFL332" s="802"/>
      <c r="AFM332" s="802"/>
      <c r="AFN332" s="802"/>
      <c r="AFO332" s="802"/>
      <c r="AFP332" s="802"/>
      <c r="AFQ332" s="802"/>
      <c r="AFR332" s="802"/>
      <c r="AFS332" s="802"/>
      <c r="AFT332" s="802"/>
      <c r="AFU332" s="802"/>
      <c r="AFV332" s="802"/>
      <c r="AFW332" s="802"/>
      <c r="AFX332" s="802"/>
      <c r="AFY332" s="802"/>
      <c r="AFZ332" s="802"/>
      <c r="AGA332" s="802"/>
      <c r="AGB332" s="802"/>
      <c r="AGC332" s="802"/>
      <c r="AGD332" s="802"/>
      <c r="AGE332" s="802"/>
      <c r="AGF332" s="802"/>
      <c r="AGG332" s="802"/>
      <c r="AGH332" s="802"/>
      <c r="AGI332" s="802"/>
      <c r="AGJ332" s="802"/>
      <c r="AGK332" s="802"/>
      <c r="AGL332" s="802"/>
      <c r="AGM332" s="802"/>
      <c r="AGN332" s="802"/>
      <c r="AGO332" s="802"/>
      <c r="AGP332" s="802"/>
      <c r="AGQ332" s="802"/>
      <c r="AGR332" s="802"/>
      <c r="AGS332" s="802"/>
      <c r="AGT332" s="802"/>
      <c r="AGU332" s="802"/>
      <c r="AGV332" s="802"/>
      <c r="AGW332" s="802"/>
      <c r="AGX332" s="802"/>
      <c r="AGY332" s="802"/>
      <c r="AGZ332" s="802"/>
      <c r="AHA332" s="802"/>
      <c r="AHB332" s="802"/>
      <c r="AHC332" s="802"/>
      <c r="AHD332" s="802"/>
      <c r="AHE332" s="802"/>
      <c r="AHF332" s="802"/>
      <c r="AHG332" s="802"/>
      <c r="AHH332" s="802"/>
      <c r="AHI332" s="802"/>
      <c r="AHJ332" s="802"/>
      <c r="AHK332" s="802"/>
      <c r="AHL332" s="802"/>
      <c r="AHM332" s="802"/>
      <c r="AHN332" s="802"/>
      <c r="AHO332" s="802"/>
      <c r="AHP332" s="802"/>
      <c r="AHQ332" s="802"/>
      <c r="AHR332" s="802"/>
      <c r="AHS332" s="802"/>
      <c r="AHT332" s="802"/>
      <c r="AHU332" s="802"/>
      <c r="AHV332" s="802"/>
      <c r="AHW332" s="802"/>
      <c r="AHX332" s="802"/>
      <c r="AHY332" s="802"/>
      <c r="AHZ332" s="802"/>
      <c r="AIA332" s="802"/>
      <c r="AIB332" s="802"/>
      <c r="AIC332" s="802"/>
      <c r="AID332" s="802"/>
      <c r="AIE332" s="802"/>
      <c r="AIF332" s="802"/>
      <c r="AIG332" s="802"/>
      <c r="AIH332" s="802"/>
      <c r="AII332" s="802"/>
      <c r="AIJ332" s="802"/>
      <c r="AQE332" s="802"/>
      <c r="AQF332" s="802"/>
      <c r="AQG332" s="802"/>
      <c r="AQH332" s="802"/>
      <c r="AQI332" s="802"/>
      <c r="AQJ332" s="802"/>
      <c r="AQK332" s="802"/>
      <c r="AQL332" s="802"/>
      <c r="AQM332" s="802"/>
      <c r="AQN332" s="802"/>
      <c r="AQO332" s="802"/>
      <c r="AQP332" s="802"/>
      <c r="AQQ332" s="802"/>
      <c r="AQR332" s="802"/>
      <c r="AQS332" s="802"/>
      <c r="AQT332" s="802"/>
      <c r="AQU332" s="802"/>
      <c r="AQV332" s="802"/>
      <c r="AQW332" s="802"/>
      <c r="AQX332" s="802"/>
      <c r="AQY332" s="802"/>
      <c r="AQZ332" s="802"/>
      <c r="ARA332" s="802"/>
      <c r="ARB332" s="802"/>
      <c r="ARC332" s="802"/>
      <c r="ARD332" s="802"/>
      <c r="ARE332" s="802"/>
      <c r="ARF332" s="802"/>
      <c r="ARG332" s="802"/>
      <c r="ARH332" s="802"/>
      <c r="ARI332" s="802"/>
      <c r="ARJ332" s="802"/>
      <c r="ARK332" s="802"/>
      <c r="ARL332" s="802"/>
      <c r="ARM332" s="802"/>
      <c r="ARN332" s="802"/>
      <c r="ARO332" s="802"/>
      <c r="ARP332" s="802"/>
      <c r="ARQ332" s="802"/>
      <c r="ARR332" s="802"/>
      <c r="ARS332" s="802"/>
      <c r="ART332" s="802"/>
      <c r="ARU332" s="802"/>
      <c r="ARV332" s="802"/>
      <c r="ARW332" s="802"/>
      <c r="ARX332" s="802"/>
      <c r="ARY332" s="802"/>
      <c r="ARZ332" s="802"/>
      <c r="ASA332" s="802"/>
      <c r="ASB332" s="802"/>
      <c r="ASC332" s="802"/>
      <c r="ASD332" s="802"/>
      <c r="ASE332" s="802"/>
      <c r="ASF332" s="802"/>
      <c r="ASG332" s="802"/>
      <c r="ASH332" s="802"/>
      <c r="ASI332" s="802"/>
      <c r="ASJ332" s="802"/>
      <c r="ASK332" s="802"/>
      <c r="ASL332" s="802"/>
      <c r="ATP332" s="802"/>
      <c r="ATQ332" s="802"/>
      <c r="ATR332" s="802"/>
      <c r="ATS332" s="802"/>
      <c r="ATT332" s="802"/>
      <c r="ATU332" s="802"/>
      <c r="ATV332" s="802"/>
      <c r="ATW332" s="802"/>
      <c r="ATX332" s="802"/>
      <c r="ATY332" s="802"/>
      <c r="ATZ332" s="802"/>
      <c r="AUA332" s="802"/>
      <c r="AUB332" s="802"/>
      <c r="AUC332" s="802"/>
      <c r="AUD332" s="802"/>
      <c r="AUE332" s="802"/>
      <c r="AUF332" s="802"/>
      <c r="AUG332" s="802"/>
      <c r="AUH332" s="802"/>
      <c r="AUI332" s="802"/>
      <c r="AUJ332" s="802"/>
      <c r="AUK332" s="802"/>
      <c r="AUL332" s="802"/>
      <c r="AUM332" s="802"/>
      <c r="AUN332" s="802"/>
      <c r="AUO332" s="802"/>
      <c r="AUP332" s="801"/>
      <c r="AUQ332" s="802"/>
      <c r="AUR332" s="801"/>
      <c r="AUS332" s="802"/>
      <c r="AUT332" s="801"/>
      <c r="AUU332" s="802"/>
      <c r="AUV332" s="802"/>
      <c r="AUW332" s="802"/>
      <c r="AUX332" s="802"/>
      <c r="AUY332" s="802"/>
      <c r="AUZ332" s="802"/>
      <c r="AVA332" s="802"/>
      <c r="AVB332" s="802"/>
      <c r="AVC332" s="802"/>
      <c r="AVD332" s="802"/>
      <c r="AVE332" s="802"/>
      <c r="AVF332" s="802"/>
      <c r="AVG332" s="802"/>
      <c r="AVH332" s="802"/>
      <c r="AVI332" s="802"/>
      <c r="AVJ332" s="808"/>
      <c r="AVK332" s="808"/>
      <c r="AVL332" s="808"/>
      <c r="AVM332" s="808"/>
      <c r="AVN332" s="808"/>
      <c r="AVO332" s="808"/>
      <c r="AVP332" s="808"/>
      <c r="AVQ332" s="808"/>
      <c r="AVR332" s="808"/>
      <c r="AVS332" s="808"/>
      <c r="AVT332" s="808"/>
      <c r="AVU332" s="809"/>
      <c r="AVV332" s="809"/>
      <c r="AVW332" s="809"/>
      <c r="AVX332" s="809"/>
      <c r="AVY332" s="809"/>
      <c r="AVZ332" s="809"/>
      <c r="AWA332" s="809"/>
      <c r="AWB332" s="809"/>
      <c r="AWC332" s="809"/>
      <c r="AWD332" s="809"/>
      <c r="AWE332" s="809"/>
      <c r="AWF332" s="809"/>
      <c r="AWG332" s="809"/>
      <c r="AWH332" s="809"/>
      <c r="AWI332" s="809"/>
      <c r="AWJ332" s="809"/>
      <c r="AWK332" s="809"/>
      <c r="AWL332" s="809"/>
      <c r="AWM332" s="809"/>
      <c r="AWN332" s="809"/>
      <c r="AWO332" s="809"/>
      <c r="AWP332" s="809"/>
      <c r="AWQ332" s="809"/>
      <c r="AWR332" s="808"/>
      <c r="AWS332" s="761"/>
      <c r="AWT332" s="808"/>
      <c r="AWU332" s="809"/>
      <c r="AWV332" s="809"/>
      <c r="AWW332" s="809"/>
      <c r="AWX332" s="809"/>
      <c r="AWY332" s="809"/>
      <c r="AWZ332" s="809"/>
      <c r="AXA332" s="809"/>
      <c r="AXB332" s="809"/>
      <c r="AXC332" s="809"/>
      <c r="AXD332" s="809"/>
      <c r="AXE332" s="809"/>
      <c r="AXF332" s="809"/>
      <c r="AXG332" s="809"/>
      <c r="AXH332" s="809"/>
      <c r="AXI332" s="809"/>
      <c r="AXJ332" s="809"/>
      <c r="AXK332" s="809"/>
      <c r="AXL332" s="809"/>
      <c r="AXM332" s="809"/>
      <c r="AXN332" s="809"/>
      <c r="AXO332" s="809"/>
      <c r="AXP332" s="809"/>
      <c r="AXQ332" s="809"/>
      <c r="AXR332" s="809"/>
      <c r="AXS332" s="809"/>
      <c r="AXT332" s="809"/>
      <c r="AXU332" s="809"/>
      <c r="AXV332" s="809"/>
      <c r="AXW332" s="809"/>
      <c r="AXX332" s="809"/>
      <c r="AXY332" s="809"/>
      <c r="AXZ332" s="809"/>
      <c r="AYA332" s="809"/>
      <c r="AYB332" s="809"/>
      <c r="AYC332" s="809"/>
      <c r="AYD332" s="808"/>
      <c r="AYE332" s="808"/>
      <c r="AYF332" s="809"/>
      <c r="AYG332" s="808"/>
      <c r="AYH332" s="810"/>
      <c r="AYI332" s="810"/>
      <c r="AYJ332" s="810"/>
      <c r="AYK332" s="810"/>
      <c r="AYL332" s="810"/>
      <c r="AYM332" s="810"/>
      <c r="AYN332" s="810"/>
      <c r="AYO332" s="810"/>
      <c r="AYP332" s="810"/>
      <c r="AYQ332" s="810"/>
      <c r="AYR332" s="810"/>
      <c r="AYS332" s="810"/>
      <c r="AYT332" s="810"/>
      <c r="AYU332" s="810"/>
      <c r="AYV332" s="810"/>
      <c r="AYW332" s="810"/>
      <c r="AYX332" s="810"/>
      <c r="AYY332" s="810"/>
      <c r="AYZ332" s="810"/>
      <c r="AZA332" s="810"/>
      <c r="AZB332" s="810"/>
      <c r="AZC332" s="810"/>
      <c r="AZD332" s="810"/>
      <c r="AZE332" s="810"/>
      <c r="AZF332" s="810"/>
      <c r="AZG332" s="810"/>
      <c r="AZH332" s="810"/>
      <c r="AZI332" s="810"/>
      <c r="AZJ332" s="810"/>
      <c r="AZK332" s="810"/>
      <c r="AZL332" s="810"/>
      <c r="AZM332" s="810"/>
      <c r="AZN332" s="810"/>
      <c r="AZO332" s="810"/>
      <c r="AZP332" s="809"/>
      <c r="AZQ332" s="802"/>
      <c r="AZR332" s="802"/>
      <c r="AZS332" s="802"/>
    </row>
    <row r="333" spans="45:920 1123:1371" s="793" customFormat="1" ht="13.5">
      <c r="AS333" s="802"/>
      <c r="AT333" s="802"/>
      <c r="AU333" s="802"/>
      <c r="AV333" s="802"/>
      <c r="AW333" s="802"/>
      <c r="AX333" s="802"/>
      <c r="AY333" s="802"/>
      <c r="AZ333" s="802"/>
      <c r="BA333" s="802"/>
      <c r="BB333" s="802"/>
      <c r="BC333" s="802"/>
      <c r="BD333" s="802"/>
      <c r="BE333" s="802"/>
      <c r="BF333" s="802"/>
      <c r="BG333" s="802"/>
      <c r="BH333" s="802"/>
      <c r="BI333" s="802"/>
      <c r="BJ333" s="802"/>
      <c r="BK333" s="802"/>
      <c r="BL333" s="802"/>
      <c r="BM333" s="802"/>
      <c r="BN333" s="802"/>
      <c r="BO333" s="802"/>
      <c r="BP333" s="802"/>
      <c r="BQ333" s="802"/>
      <c r="BR333" s="802"/>
      <c r="BS333" s="802"/>
      <c r="BT333" s="802"/>
      <c r="BU333" s="802"/>
      <c r="BV333" s="802"/>
      <c r="BW333" s="802"/>
      <c r="BX333" s="802"/>
      <c r="BY333" s="802"/>
      <c r="BZ333" s="802"/>
      <c r="CA333" s="802"/>
      <c r="CB333" s="802"/>
      <c r="CC333" s="802"/>
      <c r="CD333" s="802"/>
      <c r="CE333" s="802"/>
      <c r="CF333" s="802"/>
      <c r="CG333" s="802"/>
      <c r="CH333" s="802"/>
      <c r="CI333" s="802"/>
      <c r="CJ333" s="802"/>
      <c r="CK333" s="802"/>
      <c r="CL333" s="802"/>
      <c r="CM333" s="802"/>
      <c r="CN333" s="802"/>
      <c r="CO333" s="802"/>
      <c r="CP333" s="802"/>
      <c r="CQ333" s="802"/>
      <c r="CR333" s="802"/>
      <c r="CS333" s="802"/>
      <c r="CT333" s="802"/>
      <c r="CU333" s="802"/>
      <c r="CV333" s="802"/>
      <c r="CW333" s="802"/>
      <c r="CX333" s="802"/>
      <c r="CY333" s="802"/>
      <c r="CZ333" s="802"/>
      <c r="DA333" s="802"/>
      <c r="DB333" s="802"/>
      <c r="DC333" s="802"/>
      <c r="DD333" s="802"/>
      <c r="DE333" s="802"/>
      <c r="DF333" s="802"/>
      <c r="DG333" s="802"/>
      <c r="DH333" s="802"/>
      <c r="DI333" s="802"/>
      <c r="DJ333" s="802"/>
      <c r="DK333" s="802"/>
      <c r="DL333" s="802"/>
      <c r="DM333" s="802"/>
      <c r="DN333" s="802"/>
      <c r="DO333" s="802"/>
      <c r="DP333" s="802"/>
      <c r="DQ333" s="802"/>
      <c r="DR333" s="802"/>
      <c r="DS333" s="802"/>
      <c r="DT333" s="802"/>
      <c r="DU333" s="802"/>
      <c r="DV333" s="802"/>
      <c r="DW333" s="802"/>
      <c r="DX333" s="802"/>
      <c r="DY333" s="802"/>
      <c r="DZ333" s="802"/>
      <c r="EA333" s="802"/>
      <c r="EB333" s="802"/>
      <c r="EC333" s="802"/>
      <c r="ED333" s="802"/>
      <c r="EE333" s="802"/>
      <c r="EF333" s="802"/>
      <c r="EG333" s="802"/>
      <c r="EH333" s="802"/>
      <c r="EI333" s="802"/>
      <c r="EJ333" s="802"/>
      <c r="EK333" s="802"/>
      <c r="EL333" s="802"/>
      <c r="EM333" s="802"/>
      <c r="EN333" s="802"/>
      <c r="EO333" s="802"/>
      <c r="EP333" s="802"/>
      <c r="EQ333" s="802"/>
      <c r="ER333" s="802"/>
      <c r="ES333" s="802"/>
      <c r="ET333" s="802"/>
      <c r="EU333" s="802"/>
      <c r="EV333" s="802"/>
      <c r="EW333" s="802"/>
      <c r="EX333" s="802"/>
      <c r="EY333" s="802"/>
      <c r="EZ333" s="802"/>
      <c r="FA333" s="802"/>
      <c r="FB333" s="802"/>
      <c r="FC333" s="802"/>
      <c r="FD333" s="802"/>
      <c r="FE333" s="802"/>
      <c r="FF333" s="802"/>
      <c r="FG333" s="802"/>
      <c r="FH333" s="802"/>
      <c r="FI333" s="802"/>
      <c r="FJ333" s="802"/>
      <c r="FK333" s="802"/>
      <c r="FL333" s="802"/>
      <c r="FM333" s="802"/>
      <c r="FN333" s="802"/>
      <c r="FO333" s="802"/>
      <c r="FP333" s="802"/>
      <c r="FQ333" s="802"/>
      <c r="FR333" s="802"/>
      <c r="FS333" s="802"/>
      <c r="FT333" s="802"/>
      <c r="FU333" s="802"/>
      <c r="FV333" s="802"/>
      <c r="FW333" s="802"/>
      <c r="FX333" s="802"/>
      <c r="FY333" s="802"/>
      <c r="FZ333" s="802"/>
      <c r="GA333" s="802"/>
      <c r="GB333" s="802"/>
      <c r="GC333" s="802"/>
      <c r="GD333" s="802"/>
      <c r="GE333" s="802"/>
      <c r="GF333" s="802"/>
      <c r="GG333" s="802"/>
      <c r="GH333" s="802"/>
      <c r="GI333" s="802"/>
      <c r="GJ333" s="802"/>
      <c r="GK333" s="802"/>
      <c r="GL333" s="802"/>
      <c r="GM333" s="802"/>
      <c r="GN333" s="802"/>
      <c r="GO333" s="802"/>
      <c r="GP333" s="802"/>
      <c r="GQ333" s="802"/>
      <c r="GR333" s="802"/>
      <c r="GS333" s="802"/>
      <c r="GT333" s="802"/>
      <c r="GU333" s="802"/>
      <c r="GV333" s="802"/>
      <c r="GW333" s="802"/>
      <c r="GX333" s="802"/>
      <c r="GY333" s="802"/>
      <c r="GZ333" s="802"/>
      <c r="HA333" s="802"/>
      <c r="HB333" s="802"/>
      <c r="HC333" s="802"/>
      <c r="HD333" s="802"/>
      <c r="HE333" s="802"/>
      <c r="HF333" s="802"/>
      <c r="HG333" s="802"/>
      <c r="HH333" s="802"/>
      <c r="HI333" s="802"/>
      <c r="HJ333" s="802"/>
      <c r="HK333" s="802"/>
      <c r="HL333" s="802"/>
      <c r="HM333" s="802"/>
      <c r="HN333" s="802"/>
      <c r="HO333" s="802"/>
      <c r="HP333" s="802"/>
      <c r="HQ333" s="802"/>
      <c r="HR333" s="802"/>
      <c r="HS333" s="802"/>
      <c r="HT333" s="802"/>
      <c r="HU333" s="802"/>
      <c r="HV333" s="802"/>
      <c r="HW333" s="802"/>
      <c r="HX333" s="802"/>
      <c r="HY333" s="802"/>
      <c r="HZ333" s="802"/>
      <c r="IA333" s="802"/>
      <c r="IB333" s="802"/>
      <c r="IC333" s="802"/>
      <c r="ID333" s="802"/>
      <c r="IE333" s="802"/>
      <c r="IF333" s="802"/>
      <c r="IG333" s="802"/>
      <c r="IH333" s="802"/>
      <c r="II333" s="802"/>
      <c r="IJ333" s="802"/>
      <c r="IK333" s="802"/>
      <c r="IL333" s="802"/>
      <c r="IM333" s="802"/>
      <c r="IN333" s="802"/>
      <c r="IO333" s="802"/>
      <c r="IP333" s="802"/>
      <c r="IQ333" s="802"/>
      <c r="IR333" s="802"/>
      <c r="IS333" s="802"/>
      <c r="IT333" s="802"/>
      <c r="IU333" s="802"/>
      <c r="IV333" s="802"/>
      <c r="IW333" s="802"/>
      <c r="IX333" s="802"/>
      <c r="IY333" s="802"/>
      <c r="IZ333" s="802"/>
      <c r="JA333" s="802"/>
      <c r="JB333" s="802"/>
      <c r="JC333" s="802"/>
      <c r="JD333" s="802"/>
      <c r="JE333" s="802"/>
      <c r="JF333" s="802"/>
      <c r="JG333" s="802"/>
      <c r="JH333" s="802"/>
      <c r="JI333" s="802"/>
      <c r="JJ333" s="802"/>
      <c r="JK333" s="802"/>
      <c r="JL333" s="802"/>
      <c r="JM333" s="802"/>
      <c r="JN333" s="802"/>
      <c r="JO333" s="802"/>
      <c r="JP333" s="802"/>
      <c r="JQ333" s="802"/>
      <c r="JR333" s="802"/>
      <c r="JS333" s="802"/>
      <c r="JT333" s="802"/>
      <c r="JU333" s="802"/>
      <c r="JV333" s="802"/>
      <c r="JW333" s="802"/>
      <c r="JX333" s="802"/>
      <c r="JY333" s="802"/>
      <c r="JZ333" s="802"/>
      <c r="KA333" s="802"/>
      <c r="KB333" s="802"/>
      <c r="KC333" s="802"/>
      <c r="KD333" s="802"/>
      <c r="KE333" s="802"/>
      <c r="KF333" s="802"/>
      <c r="KG333" s="802"/>
      <c r="KH333" s="802"/>
      <c r="KI333" s="802"/>
      <c r="KJ333" s="802"/>
      <c r="KK333" s="802"/>
      <c r="KL333" s="802"/>
      <c r="KM333" s="802"/>
      <c r="KN333" s="802"/>
      <c r="KO333" s="802"/>
      <c r="KP333" s="802"/>
      <c r="KQ333" s="802"/>
      <c r="KR333" s="802"/>
      <c r="KS333" s="802"/>
      <c r="KT333" s="802"/>
      <c r="KU333" s="802"/>
      <c r="KV333" s="802"/>
      <c r="KW333" s="802"/>
      <c r="KX333" s="802"/>
      <c r="KY333" s="802"/>
      <c r="KZ333" s="802"/>
      <c r="LA333" s="802"/>
      <c r="LB333" s="802"/>
      <c r="LC333" s="802"/>
      <c r="LD333" s="802"/>
      <c r="LE333" s="802"/>
      <c r="LF333" s="802"/>
      <c r="LG333" s="802"/>
      <c r="LH333" s="802"/>
      <c r="LI333" s="802"/>
      <c r="LJ333" s="802"/>
      <c r="LK333" s="802"/>
      <c r="LL333" s="802"/>
      <c r="LM333" s="802"/>
      <c r="LN333" s="802"/>
      <c r="LO333" s="802"/>
      <c r="LP333" s="802"/>
      <c r="LQ333" s="802"/>
      <c r="LR333" s="802"/>
      <c r="LS333" s="802"/>
      <c r="LT333" s="802"/>
      <c r="LU333" s="802"/>
      <c r="LV333" s="802"/>
      <c r="LW333" s="802"/>
      <c r="LX333" s="802"/>
      <c r="LY333" s="802"/>
      <c r="LZ333" s="802"/>
      <c r="MA333" s="802"/>
      <c r="MB333" s="802"/>
      <c r="MC333" s="802"/>
      <c r="MD333" s="802"/>
      <c r="ME333" s="802"/>
      <c r="MF333" s="802"/>
      <c r="MG333" s="802"/>
      <c r="MH333" s="802"/>
      <c r="MI333" s="802"/>
      <c r="MJ333" s="802"/>
      <c r="MK333" s="802"/>
      <c r="ML333" s="802"/>
      <c r="MM333" s="802"/>
      <c r="MN333" s="802"/>
      <c r="MO333" s="802"/>
      <c r="MP333" s="802"/>
      <c r="MQ333" s="802"/>
      <c r="MR333" s="802"/>
      <c r="MS333" s="802"/>
      <c r="MT333" s="802"/>
      <c r="MU333" s="802"/>
      <c r="MV333" s="802"/>
      <c r="MW333" s="802"/>
      <c r="MX333" s="802"/>
      <c r="MY333" s="802"/>
      <c r="MZ333" s="802"/>
      <c r="NA333" s="802"/>
      <c r="NB333" s="802"/>
      <c r="NC333" s="802"/>
      <c r="ND333" s="802"/>
      <c r="NE333" s="802"/>
      <c r="NF333" s="802"/>
      <c r="NG333" s="802"/>
      <c r="NH333" s="802"/>
      <c r="NI333" s="802"/>
      <c r="NJ333" s="802"/>
      <c r="NK333" s="802"/>
      <c r="NL333" s="802"/>
      <c r="NM333" s="802"/>
      <c r="NN333" s="802"/>
      <c r="NO333" s="802"/>
      <c r="NP333" s="802"/>
      <c r="NQ333" s="802"/>
      <c r="NR333" s="802"/>
      <c r="NS333" s="802"/>
      <c r="NT333" s="802"/>
      <c r="NU333" s="802"/>
      <c r="NV333" s="802"/>
      <c r="NW333" s="802"/>
      <c r="NX333" s="802"/>
      <c r="NY333" s="802"/>
      <c r="NZ333" s="802"/>
      <c r="OA333" s="802"/>
      <c r="OB333" s="802"/>
      <c r="OC333" s="802"/>
      <c r="OD333" s="802"/>
      <c r="OE333" s="802"/>
      <c r="OF333" s="802"/>
      <c r="OG333" s="802"/>
      <c r="OH333" s="802"/>
      <c r="OI333" s="802"/>
      <c r="OJ333" s="802"/>
      <c r="OK333" s="802"/>
      <c r="OL333" s="802"/>
      <c r="OM333" s="802"/>
      <c r="ON333" s="802"/>
      <c r="OO333" s="802"/>
      <c r="OP333" s="802"/>
      <c r="OQ333" s="802"/>
      <c r="OR333" s="802"/>
      <c r="OS333" s="802"/>
      <c r="OT333" s="802"/>
      <c r="OU333" s="802"/>
      <c r="OV333" s="802"/>
      <c r="OW333" s="802"/>
      <c r="OX333" s="802"/>
      <c r="OY333" s="802"/>
      <c r="OZ333" s="802"/>
      <c r="PA333" s="802"/>
      <c r="PB333" s="802"/>
      <c r="PC333" s="802"/>
      <c r="PD333" s="802"/>
      <c r="PE333" s="802"/>
      <c r="PF333" s="802"/>
      <c r="PG333" s="802"/>
      <c r="PH333" s="802"/>
      <c r="PI333" s="802"/>
      <c r="PJ333" s="802"/>
      <c r="PK333" s="802"/>
      <c r="PL333" s="802"/>
      <c r="PM333" s="802"/>
      <c r="PN333" s="802"/>
      <c r="PO333" s="802"/>
      <c r="PP333" s="802"/>
      <c r="PQ333" s="802"/>
      <c r="PR333" s="802"/>
      <c r="PS333" s="802"/>
      <c r="PT333" s="802"/>
      <c r="PU333" s="802"/>
      <c r="PV333" s="802"/>
      <c r="PW333" s="802"/>
      <c r="PX333" s="802"/>
      <c r="PY333" s="802"/>
      <c r="PZ333" s="802"/>
      <c r="QA333" s="802"/>
      <c r="QB333" s="802"/>
      <c r="QC333" s="802"/>
      <c r="QD333" s="802"/>
      <c r="QE333" s="802"/>
      <c r="QF333" s="802"/>
      <c r="QG333" s="802"/>
      <c r="QH333" s="802"/>
      <c r="QI333" s="802"/>
      <c r="QJ333" s="802"/>
      <c r="QK333" s="802"/>
      <c r="QL333" s="802"/>
      <c r="QM333" s="802"/>
      <c r="QN333" s="802"/>
      <c r="QO333" s="802"/>
      <c r="QP333" s="802"/>
      <c r="QQ333" s="802"/>
      <c r="QR333" s="802"/>
      <c r="QS333" s="802"/>
      <c r="QT333" s="802"/>
      <c r="QU333" s="802"/>
      <c r="QV333" s="802"/>
      <c r="QW333" s="802"/>
      <c r="QX333" s="802"/>
      <c r="QY333" s="802"/>
      <c r="QZ333" s="802"/>
      <c r="RA333" s="802"/>
      <c r="RB333" s="802"/>
      <c r="RC333" s="802"/>
      <c r="RD333" s="802"/>
      <c r="RE333" s="802"/>
      <c r="RF333" s="802"/>
      <c r="RG333" s="802"/>
      <c r="RH333" s="802"/>
      <c r="RI333" s="802"/>
      <c r="RJ333" s="802"/>
      <c r="RK333" s="802"/>
      <c r="RL333" s="802"/>
      <c r="RM333" s="802"/>
      <c r="RN333" s="802"/>
      <c r="RO333" s="802"/>
      <c r="RP333" s="802"/>
      <c r="RQ333" s="802"/>
      <c r="RR333" s="802"/>
      <c r="RS333" s="802"/>
      <c r="RT333" s="802"/>
      <c r="RU333" s="802"/>
      <c r="RV333" s="802"/>
      <c r="RW333" s="802"/>
      <c r="RX333" s="802"/>
      <c r="RY333" s="802"/>
      <c r="RZ333" s="802"/>
      <c r="SA333" s="802"/>
      <c r="SB333" s="802"/>
      <c r="SC333" s="802"/>
      <c r="SD333" s="802"/>
      <c r="SE333" s="802"/>
      <c r="SF333" s="802"/>
      <c r="SG333" s="802"/>
      <c r="SH333" s="802"/>
      <c r="SI333" s="802"/>
      <c r="SJ333" s="802"/>
      <c r="SK333" s="802"/>
      <c r="SL333" s="802"/>
      <c r="SM333" s="802"/>
      <c r="SN333" s="802"/>
      <c r="SO333" s="802"/>
      <c r="SP333" s="802"/>
      <c r="SQ333" s="802"/>
      <c r="SR333" s="802"/>
      <c r="SS333" s="802"/>
      <c r="ST333" s="802"/>
      <c r="SU333" s="802"/>
      <c r="SV333" s="802"/>
      <c r="SW333" s="802"/>
      <c r="SX333" s="802"/>
      <c r="SY333" s="802"/>
      <c r="SZ333" s="802"/>
      <c r="TA333" s="802"/>
      <c r="TB333" s="802"/>
      <c r="TC333" s="802"/>
      <c r="TD333" s="802"/>
      <c r="TE333" s="802"/>
      <c r="TF333" s="802"/>
      <c r="TG333" s="802"/>
      <c r="TH333" s="802"/>
      <c r="TI333" s="802"/>
      <c r="TJ333" s="802"/>
      <c r="TK333" s="802"/>
      <c r="TL333" s="802"/>
      <c r="TM333" s="802"/>
      <c r="TN333" s="802"/>
      <c r="TO333" s="802"/>
      <c r="TP333" s="802"/>
      <c r="TQ333" s="802"/>
      <c r="TR333" s="802"/>
      <c r="TS333" s="802"/>
      <c r="TT333" s="802"/>
      <c r="TU333" s="802"/>
      <c r="TV333" s="802"/>
      <c r="TW333" s="802"/>
      <c r="TX333" s="802"/>
      <c r="TY333" s="802"/>
      <c r="TZ333" s="802"/>
      <c r="UA333" s="802"/>
      <c r="UB333" s="802"/>
      <c r="UC333" s="802"/>
      <c r="UD333" s="802"/>
      <c r="UE333" s="802"/>
      <c r="UF333" s="802"/>
      <c r="UG333" s="802"/>
      <c r="UH333" s="802"/>
      <c r="UI333" s="802"/>
      <c r="UJ333" s="802"/>
      <c r="UK333" s="802"/>
      <c r="UL333" s="802"/>
      <c r="UM333" s="802"/>
      <c r="UN333" s="802"/>
      <c r="UO333" s="802"/>
      <c r="UP333" s="802"/>
      <c r="UQ333" s="802"/>
      <c r="UR333" s="802"/>
      <c r="US333" s="802"/>
      <c r="UT333" s="802"/>
      <c r="UU333" s="802"/>
      <c r="UV333" s="802"/>
      <c r="UW333" s="802"/>
      <c r="UX333" s="802"/>
      <c r="UY333" s="802"/>
      <c r="UZ333" s="802"/>
      <c r="VA333" s="802"/>
      <c r="VB333" s="802"/>
      <c r="VC333" s="802"/>
      <c r="VD333" s="802"/>
      <c r="VE333" s="802"/>
      <c r="VF333" s="802"/>
      <c r="VG333" s="802"/>
      <c r="VH333" s="802"/>
      <c r="VI333" s="802"/>
      <c r="VJ333" s="802"/>
      <c r="VK333" s="802"/>
      <c r="VL333" s="802"/>
      <c r="VM333" s="802"/>
      <c r="VN333" s="802"/>
      <c r="VO333" s="802"/>
      <c r="VP333" s="802"/>
      <c r="VQ333" s="802"/>
      <c r="VR333" s="802"/>
      <c r="VS333" s="802"/>
      <c r="VT333" s="802"/>
      <c r="VU333" s="802"/>
      <c r="VV333" s="802"/>
      <c r="VW333" s="802"/>
      <c r="VX333" s="802"/>
      <c r="VY333" s="802"/>
      <c r="VZ333" s="802"/>
      <c r="WA333" s="802"/>
      <c r="WB333" s="802"/>
      <c r="WC333" s="802"/>
      <c r="WD333" s="802"/>
      <c r="WE333" s="802"/>
      <c r="WF333" s="802"/>
      <c r="WG333" s="802"/>
      <c r="WH333" s="802"/>
      <c r="WI333" s="802"/>
      <c r="WJ333" s="802"/>
      <c r="WK333" s="802"/>
      <c r="WL333" s="802"/>
      <c r="WM333" s="802"/>
      <c r="WN333" s="802"/>
      <c r="WO333" s="802"/>
      <c r="WP333" s="802"/>
      <c r="WQ333" s="802"/>
      <c r="WR333" s="802"/>
      <c r="WS333" s="802"/>
      <c r="WT333" s="802"/>
      <c r="WU333" s="802"/>
      <c r="WV333" s="802"/>
      <c r="WW333" s="802"/>
      <c r="WX333" s="802"/>
      <c r="WY333" s="802"/>
      <c r="WZ333" s="802"/>
      <c r="XA333" s="802"/>
      <c r="XB333" s="802"/>
      <c r="XC333" s="802"/>
      <c r="XD333" s="802"/>
      <c r="XE333" s="802"/>
      <c r="XF333" s="802"/>
      <c r="XG333" s="802"/>
      <c r="XH333" s="802"/>
      <c r="XI333" s="802"/>
      <c r="XJ333" s="802"/>
      <c r="XK333" s="802"/>
      <c r="XL333" s="802"/>
      <c r="XM333" s="802"/>
      <c r="XN333" s="802"/>
      <c r="XO333" s="802"/>
      <c r="XP333" s="802"/>
      <c r="XQ333" s="802"/>
      <c r="XR333" s="802"/>
      <c r="XS333" s="802"/>
      <c r="XT333" s="802"/>
      <c r="XU333" s="802"/>
      <c r="XV333" s="802"/>
      <c r="XW333" s="802"/>
      <c r="XX333" s="802"/>
      <c r="XY333" s="802"/>
      <c r="XZ333" s="802"/>
      <c r="YA333" s="802"/>
      <c r="YB333" s="802"/>
      <c r="YC333" s="802"/>
      <c r="YD333" s="802"/>
      <c r="YE333" s="802"/>
      <c r="YF333" s="802"/>
      <c r="YG333" s="802"/>
      <c r="YH333" s="802"/>
      <c r="YI333" s="802"/>
      <c r="YJ333" s="802"/>
      <c r="YK333" s="802"/>
      <c r="YL333" s="802"/>
      <c r="YM333" s="802"/>
      <c r="YN333" s="802"/>
      <c r="YO333" s="802"/>
      <c r="YP333" s="802"/>
      <c r="YQ333" s="802"/>
      <c r="YR333" s="802"/>
      <c r="YS333" s="802"/>
      <c r="YT333" s="802"/>
      <c r="YU333" s="802"/>
      <c r="YV333" s="802"/>
      <c r="YW333" s="802"/>
      <c r="YX333" s="802"/>
      <c r="YY333" s="802"/>
      <c r="YZ333" s="802"/>
      <c r="ZA333" s="802"/>
      <c r="ZB333" s="802"/>
      <c r="ZC333" s="802"/>
      <c r="ZD333" s="802"/>
      <c r="ZE333" s="802"/>
      <c r="ZF333" s="802"/>
      <c r="ZG333" s="802"/>
      <c r="ZH333" s="802"/>
      <c r="ZI333" s="802"/>
      <c r="ZJ333" s="802"/>
      <c r="ZK333" s="802"/>
      <c r="ZL333" s="802"/>
      <c r="ZM333" s="802"/>
      <c r="ZN333" s="802"/>
      <c r="ZO333" s="802"/>
      <c r="ZP333" s="802"/>
      <c r="ZQ333" s="802"/>
      <c r="ZR333" s="802"/>
      <c r="ZS333" s="802"/>
      <c r="ZT333" s="802"/>
      <c r="ZU333" s="802"/>
      <c r="ZV333" s="802"/>
      <c r="ZW333" s="802"/>
      <c r="ZX333" s="802"/>
      <c r="ZY333" s="802"/>
      <c r="ZZ333" s="802"/>
      <c r="AAA333" s="802"/>
      <c r="AAB333" s="802"/>
      <c r="AAC333" s="802"/>
      <c r="AAD333" s="802"/>
      <c r="AAE333" s="802"/>
      <c r="AAF333" s="802"/>
      <c r="AAG333" s="802"/>
      <c r="AAH333" s="802"/>
      <c r="AAI333" s="802"/>
      <c r="AAJ333" s="802"/>
      <c r="AAK333" s="802"/>
      <c r="AAL333" s="802"/>
      <c r="AAM333" s="802"/>
      <c r="AAN333" s="802"/>
      <c r="AAO333" s="802"/>
      <c r="AAP333" s="802"/>
      <c r="AAQ333" s="802"/>
      <c r="AAR333" s="802"/>
      <c r="AAS333" s="802"/>
      <c r="AAT333" s="802"/>
      <c r="AAU333" s="802"/>
      <c r="AAV333" s="802"/>
      <c r="AAW333" s="802"/>
      <c r="AAX333" s="802"/>
      <c r="AAY333" s="802"/>
      <c r="AAZ333" s="802"/>
      <c r="ABA333" s="802"/>
      <c r="ABB333" s="802"/>
      <c r="ABC333" s="802"/>
      <c r="ABD333" s="802"/>
      <c r="ABE333" s="802"/>
      <c r="ABF333" s="802"/>
      <c r="ABG333" s="802"/>
      <c r="ABH333" s="802"/>
      <c r="ABI333" s="802"/>
      <c r="ABJ333" s="802"/>
      <c r="ABK333" s="802"/>
      <c r="ABL333" s="802"/>
      <c r="ABM333" s="802"/>
      <c r="ABN333" s="802"/>
      <c r="ABO333" s="802"/>
      <c r="ABP333" s="802"/>
      <c r="ABQ333" s="802"/>
      <c r="ABR333" s="802"/>
      <c r="ABS333" s="802"/>
      <c r="ABT333" s="802"/>
      <c r="ABU333" s="802"/>
      <c r="ABV333" s="802"/>
      <c r="ABW333" s="802"/>
      <c r="ABX333" s="802"/>
      <c r="ABY333" s="802"/>
      <c r="ABZ333" s="802"/>
      <c r="ACA333" s="802"/>
      <c r="ACB333" s="802"/>
      <c r="ACC333" s="802"/>
      <c r="ACD333" s="802"/>
      <c r="ACE333" s="802"/>
      <c r="ACF333" s="802"/>
      <c r="ACG333" s="802"/>
      <c r="ACH333" s="802"/>
      <c r="ACI333" s="802"/>
      <c r="ACJ333" s="802"/>
      <c r="ACK333" s="802"/>
      <c r="ACL333" s="802"/>
      <c r="ACM333" s="802"/>
      <c r="ACN333" s="802"/>
      <c r="ACO333" s="802"/>
      <c r="ACP333" s="802"/>
      <c r="ACQ333" s="802"/>
      <c r="ACR333" s="802"/>
      <c r="ACS333" s="802"/>
      <c r="ACT333" s="802"/>
      <c r="ACU333" s="802"/>
      <c r="ACV333" s="802"/>
      <c r="ACW333" s="802"/>
      <c r="ACX333" s="802"/>
      <c r="ACY333" s="802"/>
      <c r="ACZ333" s="802"/>
      <c r="ADA333" s="802"/>
      <c r="ADB333" s="802"/>
      <c r="ADC333" s="802"/>
      <c r="ADD333" s="802"/>
      <c r="ADE333" s="802"/>
      <c r="ADF333" s="802"/>
      <c r="ADG333" s="802"/>
      <c r="ADH333" s="802"/>
      <c r="ADI333" s="802"/>
      <c r="ADJ333" s="802"/>
      <c r="ADK333" s="802"/>
      <c r="ADL333" s="802"/>
      <c r="ADM333" s="802"/>
      <c r="ADN333" s="802"/>
      <c r="ADO333" s="802"/>
      <c r="ADP333" s="802"/>
      <c r="ADQ333" s="802"/>
      <c r="ADR333" s="802"/>
      <c r="ADS333" s="802"/>
      <c r="ADT333" s="802"/>
      <c r="ADU333" s="802"/>
      <c r="ADV333" s="802"/>
      <c r="ADW333" s="802"/>
      <c r="ADX333" s="802"/>
      <c r="ADY333" s="802"/>
      <c r="ADZ333" s="802"/>
      <c r="AEA333" s="802"/>
      <c r="AEB333" s="802"/>
      <c r="AEC333" s="802"/>
      <c r="AED333" s="802"/>
      <c r="AEE333" s="802"/>
      <c r="AEF333" s="802"/>
      <c r="AEG333" s="802"/>
      <c r="AEH333" s="802"/>
      <c r="AEI333" s="802"/>
      <c r="AEJ333" s="802"/>
      <c r="AEK333" s="802"/>
      <c r="AEL333" s="802"/>
      <c r="AEM333" s="802"/>
      <c r="AEN333" s="802"/>
      <c r="AEO333" s="802"/>
      <c r="AEP333" s="802"/>
      <c r="AEQ333" s="802"/>
      <c r="AER333" s="802"/>
      <c r="AES333" s="802"/>
      <c r="AET333" s="802"/>
      <c r="AEU333" s="802"/>
      <c r="AEV333" s="802"/>
      <c r="AEW333" s="802"/>
      <c r="AEX333" s="802"/>
      <c r="AEY333" s="802"/>
      <c r="AEZ333" s="802"/>
      <c r="AFA333" s="802"/>
      <c r="AFB333" s="802"/>
      <c r="AFC333" s="802"/>
      <c r="AFD333" s="802"/>
      <c r="AFE333" s="802"/>
      <c r="AFF333" s="802"/>
      <c r="AFG333" s="802"/>
      <c r="AFH333" s="802"/>
      <c r="AFI333" s="802"/>
      <c r="AFJ333" s="802"/>
      <c r="AFK333" s="802"/>
      <c r="AFL333" s="802"/>
      <c r="AFM333" s="802"/>
      <c r="AFN333" s="802"/>
      <c r="AFO333" s="802"/>
      <c r="AFP333" s="802"/>
      <c r="AFQ333" s="802"/>
      <c r="AFR333" s="802"/>
      <c r="AFS333" s="802"/>
      <c r="AFT333" s="802"/>
      <c r="AFU333" s="802"/>
      <c r="AFV333" s="802"/>
      <c r="AFW333" s="802"/>
      <c r="AFX333" s="802"/>
      <c r="AFY333" s="802"/>
      <c r="AFZ333" s="802"/>
      <c r="AGA333" s="802"/>
      <c r="AGB333" s="802"/>
      <c r="AGC333" s="802"/>
      <c r="AGD333" s="802"/>
      <c r="AGE333" s="802"/>
      <c r="AGF333" s="802"/>
      <c r="AGG333" s="802"/>
      <c r="AGH333" s="802"/>
      <c r="AGI333" s="802"/>
      <c r="AGJ333" s="802"/>
      <c r="AGK333" s="802"/>
      <c r="AGL333" s="802"/>
      <c r="AGM333" s="802"/>
      <c r="AGN333" s="802"/>
      <c r="AGO333" s="802"/>
      <c r="AGP333" s="802"/>
      <c r="AGQ333" s="802"/>
      <c r="AGR333" s="802"/>
      <c r="AGS333" s="802"/>
      <c r="AGT333" s="802"/>
      <c r="AGU333" s="802"/>
      <c r="AGV333" s="802"/>
      <c r="AGW333" s="802"/>
      <c r="AGX333" s="802"/>
      <c r="AGY333" s="802"/>
      <c r="AGZ333" s="802"/>
      <c r="AHA333" s="802"/>
      <c r="AHB333" s="802"/>
      <c r="AHC333" s="802"/>
      <c r="AHD333" s="802"/>
      <c r="AHE333" s="802"/>
      <c r="AHF333" s="802"/>
      <c r="AHG333" s="802"/>
      <c r="AHH333" s="802"/>
      <c r="AHI333" s="802"/>
      <c r="AHJ333" s="802"/>
      <c r="AHK333" s="802"/>
      <c r="AHL333" s="802"/>
      <c r="AHM333" s="802"/>
      <c r="AHN333" s="802"/>
      <c r="AHO333" s="802"/>
      <c r="AHP333" s="802"/>
      <c r="AHQ333" s="802"/>
      <c r="AHR333" s="802"/>
      <c r="AHS333" s="802"/>
      <c r="AHT333" s="802"/>
      <c r="AHU333" s="802"/>
      <c r="AHV333" s="802"/>
      <c r="AHW333" s="802"/>
      <c r="AHX333" s="802"/>
      <c r="AHY333" s="802"/>
      <c r="AHZ333" s="802"/>
      <c r="AIA333" s="802"/>
      <c r="AIB333" s="802"/>
      <c r="AIC333" s="802"/>
      <c r="AID333" s="802"/>
      <c r="AIE333" s="802"/>
      <c r="AIF333" s="802"/>
      <c r="AIG333" s="802"/>
      <c r="AIH333" s="802"/>
      <c r="AII333" s="802"/>
      <c r="AIJ333" s="802"/>
      <c r="AQE333" s="802"/>
      <c r="AQF333" s="802"/>
      <c r="AQG333" s="802"/>
      <c r="AQH333" s="802"/>
      <c r="AQI333" s="802"/>
      <c r="AQJ333" s="802"/>
      <c r="AQK333" s="802"/>
      <c r="AQL333" s="802"/>
      <c r="AQM333" s="802"/>
      <c r="AQN333" s="802"/>
      <c r="AQO333" s="802"/>
      <c r="AQP333" s="802"/>
      <c r="AQQ333" s="802"/>
      <c r="AQR333" s="802"/>
      <c r="AQS333" s="802"/>
      <c r="AQT333" s="802"/>
      <c r="AQU333" s="802"/>
      <c r="AQV333" s="802"/>
      <c r="AQW333" s="802"/>
      <c r="AQX333" s="802"/>
      <c r="AQY333" s="802"/>
      <c r="AQZ333" s="802"/>
      <c r="ARA333" s="802"/>
      <c r="ARB333" s="802"/>
      <c r="ARC333" s="802"/>
      <c r="ARD333" s="802"/>
      <c r="ARE333" s="802"/>
      <c r="ARF333" s="802"/>
      <c r="ARG333" s="802"/>
      <c r="ARH333" s="802"/>
      <c r="ARI333" s="802"/>
      <c r="ARJ333" s="802"/>
      <c r="ARK333" s="802"/>
      <c r="ARL333" s="802"/>
      <c r="ARM333" s="802"/>
      <c r="ARN333" s="802"/>
      <c r="ARO333" s="802"/>
      <c r="ARP333" s="802"/>
      <c r="ARQ333" s="802"/>
      <c r="ARR333" s="802"/>
      <c r="ARS333" s="802"/>
      <c r="ART333" s="802"/>
      <c r="ARU333" s="802"/>
      <c r="ARV333" s="802"/>
      <c r="ARW333" s="802"/>
      <c r="ARX333" s="802"/>
      <c r="ARY333" s="802"/>
      <c r="ARZ333" s="802"/>
      <c r="ASA333" s="802"/>
      <c r="ASB333" s="802"/>
      <c r="ASC333" s="802"/>
      <c r="ASD333" s="802"/>
      <c r="ASE333" s="802"/>
      <c r="ASF333" s="802"/>
      <c r="ASG333" s="802"/>
      <c r="ASH333" s="802"/>
      <c r="ASI333" s="802"/>
      <c r="ASJ333" s="802"/>
      <c r="ASK333" s="802"/>
      <c r="ASL333" s="802"/>
      <c r="ATP333" s="802"/>
      <c r="ATQ333" s="802"/>
      <c r="ATR333" s="802"/>
      <c r="ATS333" s="802"/>
      <c r="ATT333" s="802"/>
      <c r="ATU333" s="802"/>
      <c r="ATV333" s="802"/>
      <c r="ATW333" s="802"/>
      <c r="ATX333" s="802"/>
      <c r="ATY333" s="802"/>
      <c r="ATZ333" s="802"/>
      <c r="AUA333" s="802"/>
      <c r="AUB333" s="802"/>
      <c r="AUC333" s="802"/>
      <c r="AUD333" s="802"/>
      <c r="AUE333" s="802"/>
      <c r="AUF333" s="802"/>
      <c r="AUG333" s="802"/>
      <c r="AUH333" s="802"/>
      <c r="AUI333" s="802"/>
      <c r="AUJ333" s="802"/>
      <c r="AUK333" s="802"/>
      <c r="AUL333" s="802"/>
      <c r="AUM333" s="802"/>
      <c r="AUN333" s="802"/>
      <c r="AUO333" s="802"/>
      <c r="AUP333" s="801"/>
      <c r="AUQ333" s="802"/>
      <c r="AUR333" s="801"/>
      <c r="AUS333" s="802"/>
      <c r="AUT333" s="801"/>
      <c r="AUU333" s="802"/>
      <c r="AUV333" s="802"/>
      <c r="AUW333" s="802"/>
      <c r="AUX333" s="802"/>
      <c r="AUY333" s="802"/>
      <c r="AUZ333" s="802"/>
      <c r="AVA333" s="802"/>
      <c r="AVB333" s="802"/>
      <c r="AVC333" s="802"/>
      <c r="AVD333" s="802"/>
      <c r="AVE333" s="802"/>
      <c r="AVF333" s="802"/>
      <c r="AVG333" s="802"/>
      <c r="AVH333" s="802"/>
      <c r="AVI333" s="802"/>
      <c r="AVJ333" s="808"/>
      <c r="AVK333" s="808"/>
      <c r="AVL333" s="808"/>
      <c r="AVM333" s="808"/>
      <c r="AVN333" s="808"/>
      <c r="AVO333" s="808"/>
      <c r="AVP333" s="808"/>
      <c r="AVQ333" s="808"/>
      <c r="AVR333" s="808"/>
      <c r="AVS333" s="808"/>
      <c r="AVT333" s="808"/>
      <c r="AVU333" s="809"/>
      <c r="AVV333" s="809"/>
      <c r="AVW333" s="809"/>
      <c r="AVX333" s="809"/>
      <c r="AVY333" s="809"/>
      <c r="AVZ333" s="809"/>
      <c r="AWA333" s="809"/>
      <c r="AWB333" s="809"/>
      <c r="AWC333" s="809"/>
      <c r="AWD333" s="809"/>
      <c r="AWE333" s="809"/>
      <c r="AWF333" s="809"/>
      <c r="AWG333" s="809"/>
      <c r="AWH333" s="809"/>
      <c r="AWI333" s="809"/>
      <c r="AWJ333" s="809"/>
      <c r="AWK333" s="809"/>
      <c r="AWL333" s="809"/>
      <c r="AWM333" s="809"/>
      <c r="AWN333" s="809"/>
      <c r="AWO333" s="809"/>
      <c r="AWP333" s="809"/>
      <c r="AWQ333" s="809"/>
      <c r="AWR333" s="808"/>
      <c r="AWS333" s="761"/>
      <c r="AWT333" s="808"/>
      <c r="AWU333" s="809"/>
      <c r="AWV333" s="809"/>
      <c r="AWW333" s="809"/>
      <c r="AWX333" s="809"/>
      <c r="AWY333" s="809"/>
      <c r="AWZ333" s="809"/>
      <c r="AXA333" s="809"/>
      <c r="AXB333" s="809"/>
      <c r="AXC333" s="809"/>
      <c r="AXD333" s="809"/>
      <c r="AXE333" s="809"/>
      <c r="AXF333" s="809"/>
      <c r="AXG333" s="809"/>
      <c r="AXH333" s="809"/>
      <c r="AXI333" s="809"/>
      <c r="AXJ333" s="809"/>
      <c r="AXK333" s="809"/>
      <c r="AXL333" s="809"/>
      <c r="AXM333" s="809"/>
      <c r="AXN333" s="809"/>
      <c r="AXO333" s="809"/>
      <c r="AXP333" s="809"/>
      <c r="AXQ333" s="809"/>
      <c r="AXR333" s="809"/>
      <c r="AXS333" s="809"/>
      <c r="AXT333" s="809"/>
      <c r="AXU333" s="809"/>
      <c r="AXV333" s="809"/>
      <c r="AXW333" s="809"/>
      <c r="AXX333" s="809"/>
      <c r="AXY333" s="809"/>
      <c r="AXZ333" s="809"/>
      <c r="AYA333" s="809"/>
      <c r="AYB333" s="809"/>
      <c r="AYC333" s="809"/>
      <c r="AYD333" s="808"/>
      <c r="AYE333" s="808"/>
      <c r="AYF333" s="809"/>
      <c r="AYG333" s="808"/>
      <c r="AYH333" s="810"/>
      <c r="AYI333" s="810"/>
      <c r="AYJ333" s="810"/>
      <c r="AYK333" s="810"/>
      <c r="AYL333" s="810"/>
      <c r="AYM333" s="810"/>
      <c r="AYN333" s="810"/>
      <c r="AYO333" s="810"/>
      <c r="AYP333" s="810"/>
      <c r="AYQ333" s="810"/>
      <c r="AYR333" s="810"/>
      <c r="AYS333" s="810"/>
      <c r="AYT333" s="810"/>
      <c r="AYU333" s="810"/>
      <c r="AYV333" s="810"/>
      <c r="AYW333" s="810"/>
      <c r="AYX333" s="810"/>
      <c r="AYY333" s="810"/>
      <c r="AYZ333" s="810"/>
      <c r="AZA333" s="810"/>
      <c r="AZB333" s="810"/>
      <c r="AZC333" s="810"/>
      <c r="AZD333" s="810"/>
      <c r="AZE333" s="810"/>
      <c r="AZF333" s="810"/>
      <c r="AZG333" s="810"/>
      <c r="AZH333" s="810"/>
      <c r="AZI333" s="810"/>
      <c r="AZJ333" s="810"/>
      <c r="AZK333" s="810"/>
      <c r="AZL333" s="810"/>
      <c r="AZM333" s="810"/>
      <c r="AZN333" s="810"/>
      <c r="AZO333" s="810"/>
      <c r="AZP333" s="809"/>
      <c r="AZQ333" s="802"/>
      <c r="AZR333" s="802"/>
      <c r="AZS333" s="802"/>
    </row>
    <row r="334" spans="45:920 1123:1371" s="793" customFormat="1" ht="13.5">
      <c r="AS334" s="802"/>
      <c r="AT334" s="802"/>
      <c r="AU334" s="802"/>
      <c r="AV334" s="802"/>
      <c r="AW334" s="802"/>
      <c r="AX334" s="802"/>
      <c r="AY334" s="802"/>
      <c r="AZ334" s="802"/>
      <c r="BA334" s="802"/>
      <c r="BB334" s="802"/>
      <c r="BC334" s="802"/>
      <c r="BD334" s="802"/>
      <c r="BE334" s="802"/>
      <c r="BF334" s="802"/>
      <c r="BG334" s="802"/>
      <c r="BH334" s="802"/>
      <c r="BI334" s="802"/>
      <c r="BJ334" s="802"/>
      <c r="BK334" s="802"/>
      <c r="BL334" s="802"/>
      <c r="BM334" s="802"/>
      <c r="BN334" s="802"/>
      <c r="BO334" s="802"/>
      <c r="BP334" s="802"/>
      <c r="BQ334" s="802"/>
      <c r="BR334" s="802"/>
      <c r="BS334" s="802"/>
      <c r="BT334" s="802"/>
      <c r="BU334" s="802"/>
      <c r="BV334" s="802"/>
      <c r="BW334" s="802"/>
      <c r="BX334" s="802"/>
      <c r="BY334" s="802"/>
      <c r="BZ334" s="802"/>
      <c r="CA334" s="802"/>
      <c r="CB334" s="802"/>
      <c r="CC334" s="802"/>
      <c r="CD334" s="802"/>
      <c r="CE334" s="802"/>
      <c r="CF334" s="802"/>
      <c r="CG334" s="802"/>
      <c r="CH334" s="802"/>
      <c r="CI334" s="802"/>
      <c r="CJ334" s="802"/>
      <c r="CK334" s="802"/>
      <c r="CL334" s="802"/>
      <c r="CM334" s="802"/>
      <c r="CN334" s="802"/>
      <c r="CO334" s="802"/>
      <c r="CP334" s="802"/>
      <c r="CQ334" s="802"/>
      <c r="CR334" s="802"/>
      <c r="CS334" s="802"/>
      <c r="CT334" s="802"/>
      <c r="CU334" s="802"/>
      <c r="CV334" s="802"/>
      <c r="CW334" s="802"/>
      <c r="CX334" s="802"/>
      <c r="CY334" s="802"/>
      <c r="CZ334" s="802"/>
      <c r="DA334" s="802"/>
      <c r="DB334" s="802"/>
      <c r="DC334" s="802"/>
      <c r="DD334" s="802"/>
      <c r="DE334" s="802"/>
      <c r="DF334" s="802"/>
      <c r="DG334" s="802"/>
      <c r="DH334" s="802"/>
      <c r="DI334" s="802"/>
      <c r="DJ334" s="802"/>
      <c r="DK334" s="802"/>
      <c r="DL334" s="802"/>
      <c r="DM334" s="802"/>
      <c r="DN334" s="802"/>
      <c r="DO334" s="802"/>
      <c r="DP334" s="802"/>
      <c r="DQ334" s="802"/>
      <c r="DR334" s="802"/>
      <c r="DS334" s="802"/>
      <c r="DT334" s="802"/>
      <c r="DU334" s="802"/>
      <c r="DV334" s="802"/>
      <c r="DW334" s="802"/>
      <c r="DX334" s="802"/>
      <c r="DY334" s="802"/>
      <c r="DZ334" s="802"/>
      <c r="EA334" s="802"/>
      <c r="EB334" s="802"/>
      <c r="EC334" s="802"/>
      <c r="ED334" s="802"/>
      <c r="EE334" s="802"/>
      <c r="EF334" s="802"/>
      <c r="EG334" s="802"/>
      <c r="EH334" s="802"/>
      <c r="EI334" s="802"/>
      <c r="EJ334" s="802"/>
      <c r="EK334" s="802"/>
      <c r="EL334" s="802"/>
      <c r="EM334" s="802"/>
      <c r="EN334" s="802"/>
      <c r="EO334" s="802"/>
      <c r="EP334" s="802"/>
      <c r="EQ334" s="802"/>
      <c r="ER334" s="802"/>
      <c r="ES334" s="802"/>
      <c r="ET334" s="802"/>
      <c r="EU334" s="802"/>
      <c r="EV334" s="802"/>
      <c r="EW334" s="802"/>
      <c r="EX334" s="802"/>
      <c r="EY334" s="802"/>
      <c r="EZ334" s="802"/>
      <c r="FA334" s="802"/>
      <c r="FB334" s="802"/>
      <c r="FC334" s="802"/>
      <c r="FD334" s="802"/>
      <c r="FE334" s="802"/>
      <c r="FF334" s="802"/>
      <c r="FG334" s="802"/>
      <c r="FH334" s="802"/>
      <c r="FI334" s="802"/>
      <c r="FJ334" s="802"/>
      <c r="FK334" s="802"/>
      <c r="FL334" s="802"/>
      <c r="FM334" s="802"/>
      <c r="FN334" s="802"/>
      <c r="FO334" s="802"/>
      <c r="FP334" s="802"/>
      <c r="FQ334" s="802"/>
      <c r="FR334" s="802"/>
      <c r="FS334" s="802"/>
      <c r="FT334" s="802"/>
      <c r="FU334" s="802"/>
      <c r="FV334" s="802"/>
      <c r="FW334" s="802"/>
      <c r="FX334" s="802"/>
      <c r="FY334" s="802"/>
      <c r="FZ334" s="802"/>
      <c r="GA334" s="802"/>
      <c r="GB334" s="802"/>
      <c r="GC334" s="802"/>
      <c r="GD334" s="802"/>
      <c r="GE334" s="802"/>
      <c r="GF334" s="802"/>
      <c r="GG334" s="802"/>
      <c r="GH334" s="802"/>
      <c r="GI334" s="802"/>
      <c r="GJ334" s="802"/>
      <c r="GK334" s="802"/>
      <c r="GL334" s="802"/>
      <c r="GM334" s="802"/>
      <c r="GN334" s="802"/>
      <c r="GO334" s="802"/>
      <c r="GP334" s="802"/>
      <c r="GQ334" s="802"/>
      <c r="GR334" s="802"/>
      <c r="GS334" s="802"/>
      <c r="GT334" s="802"/>
      <c r="GU334" s="802"/>
      <c r="GV334" s="802"/>
      <c r="GW334" s="802"/>
      <c r="GX334" s="802"/>
      <c r="GY334" s="802"/>
      <c r="GZ334" s="802"/>
      <c r="HA334" s="802"/>
      <c r="HB334" s="802"/>
      <c r="HC334" s="802"/>
      <c r="HD334" s="802"/>
      <c r="HE334" s="802"/>
      <c r="HF334" s="802"/>
      <c r="HG334" s="802"/>
      <c r="HH334" s="802"/>
      <c r="HI334" s="802"/>
      <c r="HJ334" s="802"/>
      <c r="HK334" s="802"/>
      <c r="HL334" s="802"/>
      <c r="HM334" s="802"/>
      <c r="HN334" s="802"/>
      <c r="HO334" s="802"/>
      <c r="HP334" s="802"/>
      <c r="HQ334" s="802"/>
      <c r="HR334" s="802"/>
      <c r="HS334" s="802"/>
      <c r="HT334" s="802"/>
      <c r="HU334" s="802"/>
      <c r="HV334" s="802"/>
      <c r="HW334" s="802"/>
      <c r="HX334" s="802"/>
      <c r="HY334" s="802"/>
      <c r="HZ334" s="802"/>
      <c r="IA334" s="802"/>
      <c r="IB334" s="802"/>
      <c r="IC334" s="802"/>
      <c r="ID334" s="802"/>
      <c r="IE334" s="802"/>
      <c r="IF334" s="802"/>
      <c r="IG334" s="802"/>
      <c r="IH334" s="802"/>
      <c r="II334" s="802"/>
      <c r="IJ334" s="802"/>
      <c r="IK334" s="802"/>
      <c r="IL334" s="802"/>
      <c r="IM334" s="802"/>
      <c r="IN334" s="802"/>
      <c r="IO334" s="802"/>
      <c r="IP334" s="802"/>
      <c r="IQ334" s="802"/>
      <c r="IR334" s="802"/>
      <c r="IS334" s="802"/>
      <c r="IT334" s="802"/>
      <c r="IU334" s="802"/>
      <c r="IV334" s="802"/>
      <c r="IW334" s="802"/>
      <c r="IX334" s="802"/>
      <c r="IY334" s="802"/>
      <c r="IZ334" s="802"/>
      <c r="JA334" s="802"/>
      <c r="JB334" s="802"/>
      <c r="JC334" s="802"/>
      <c r="JD334" s="802"/>
      <c r="JE334" s="802"/>
      <c r="JF334" s="802"/>
      <c r="JG334" s="802"/>
      <c r="JH334" s="802"/>
      <c r="JI334" s="802"/>
      <c r="JJ334" s="802"/>
      <c r="JK334" s="802"/>
      <c r="JL334" s="802"/>
      <c r="JM334" s="802"/>
      <c r="JN334" s="802"/>
      <c r="JO334" s="802"/>
      <c r="JP334" s="802"/>
      <c r="JQ334" s="802"/>
      <c r="JR334" s="802"/>
      <c r="JS334" s="802"/>
      <c r="JT334" s="802"/>
      <c r="JU334" s="802"/>
      <c r="JV334" s="802"/>
      <c r="JW334" s="802"/>
      <c r="JX334" s="802"/>
      <c r="JY334" s="802"/>
      <c r="JZ334" s="802"/>
      <c r="KA334" s="802"/>
      <c r="KB334" s="802"/>
      <c r="KC334" s="802"/>
      <c r="KD334" s="802"/>
      <c r="KE334" s="802"/>
      <c r="KF334" s="802"/>
      <c r="KG334" s="802"/>
      <c r="KH334" s="802"/>
      <c r="KI334" s="802"/>
      <c r="KJ334" s="802"/>
      <c r="KK334" s="802"/>
      <c r="KL334" s="802"/>
      <c r="KM334" s="802"/>
      <c r="KN334" s="802"/>
      <c r="KO334" s="802"/>
      <c r="KP334" s="802"/>
      <c r="KQ334" s="802"/>
      <c r="KR334" s="802"/>
      <c r="KS334" s="802"/>
      <c r="KT334" s="802"/>
      <c r="KU334" s="802"/>
      <c r="KV334" s="802"/>
      <c r="KW334" s="802"/>
      <c r="KX334" s="802"/>
      <c r="KY334" s="802"/>
      <c r="KZ334" s="802"/>
      <c r="LA334" s="802"/>
      <c r="LB334" s="802"/>
      <c r="LC334" s="802"/>
      <c r="LD334" s="802"/>
      <c r="LE334" s="802"/>
      <c r="LF334" s="802"/>
      <c r="LG334" s="802"/>
      <c r="LH334" s="802"/>
      <c r="LI334" s="802"/>
      <c r="LJ334" s="802"/>
      <c r="LK334" s="802"/>
      <c r="LL334" s="802"/>
      <c r="LM334" s="802"/>
      <c r="LN334" s="802"/>
      <c r="LO334" s="802"/>
      <c r="LP334" s="802"/>
      <c r="LQ334" s="802"/>
      <c r="LR334" s="802"/>
      <c r="LS334" s="802"/>
      <c r="LT334" s="802"/>
      <c r="LU334" s="802"/>
      <c r="LV334" s="802"/>
      <c r="LW334" s="802"/>
      <c r="LX334" s="802"/>
      <c r="LY334" s="802"/>
      <c r="LZ334" s="802"/>
      <c r="MA334" s="802"/>
      <c r="MB334" s="802"/>
      <c r="MC334" s="802"/>
      <c r="MD334" s="802"/>
      <c r="ME334" s="802"/>
      <c r="MF334" s="802"/>
      <c r="MG334" s="802"/>
      <c r="MH334" s="802"/>
      <c r="MI334" s="802"/>
      <c r="MJ334" s="802"/>
      <c r="MK334" s="802"/>
      <c r="ML334" s="802"/>
      <c r="MM334" s="802"/>
      <c r="MN334" s="802"/>
      <c r="MO334" s="802"/>
      <c r="MP334" s="802"/>
      <c r="MQ334" s="802"/>
      <c r="MR334" s="802"/>
      <c r="MS334" s="802"/>
      <c r="MT334" s="802"/>
      <c r="MU334" s="802"/>
      <c r="MV334" s="802"/>
      <c r="MW334" s="802"/>
      <c r="MX334" s="802"/>
      <c r="MY334" s="802"/>
      <c r="MZ334" s="802"/>
      <c r="NA334" s="802"/>
      <c r="NB334" s="802"/>
      <c r="NC334" s="802"/>
      <c r="ND334" s="802"/>
      <c r="NE334" s="802"/>
      <c r="NF334" s="802"/>
      <c r="NG334" s="802"/>
      <c r="NH334" s="802"/>
      <c r="NI334" s="802"/>
      <c r="NJ334" s="802"/>
      <c r="NK334" s="802"/>
      <c r="NL334" s="802"/>
      <c r="NM334" s="802"/>
      <c r="NN334" s="802"/>
      <c r="NO334" s="802"/>
      <c r="NP334" s="802"/>
      <c r="NQ334" s="802"/>
      <c r="NR334" s="802"/>
      <c r="NS334" s="802"/>
      <c r="NT334" s="802"/>
      <c r="NU334" s="802"/>
      <c r="NV334" s="802"/>
      <c r="NW334" s="802"/>
      <c r="NX334" s="802"/>
      <c r="NY334" s="802"/>
      <c r="NZ334" s="802"/>
      <c r="OA334" s="802"/>
      <c r="OB334" s="802"/>
      <c r="OC334" s="802"/>
      <c r="OD334" s="802"/>
      <c r="OE334" s="802"/>
      <c r="OF334" s="802"/>
      <c r="OG334" s="802"/>
      <c r="OH334" s="802"/>
      <c r="OI334" s="802"/>
      <c r="OJ334" s="802"/>
      <c r="OK334" s="802"/>
      <c r="OL334" s="802"/>
      <c r="OM334" s="802"/>
      <c r="ON334" s="802"/>
      <c r="OO334" s="802"/>
      <c r="OP334" s="802"/>
      <c r="OQ334" s="802"/>
      <c r="OR334" s="802"/>
      <c r="OS334" s="802"/>
      <c r="OT334" s="802"/>
      <c r="OU334" s="802"/>
      <c r="OV334" s="802"/>
      <c r="OW334" s="802"/>
      <c r="OX334" s="802"/>
      <c r="OY334" s="802"/>
      <c r="OZ334" s="802"/>
      <c r="PA334" s="802"/>
      <c r="PB334" s="802"/>
      <c r="PC334" s="802"/>
      <c r="PD334" s="802"/>
      <c r="PE334" s="802"/>
      <c r="PF334" s="802"/>
      <c r="PG334" s="802"/>
      <c r="PH334" s="802"/>
      <c r="PI334" s="802"/>
      <c r="PJ334" s="802"/>
      <c r="PK334" s="802"/>
      <c r="PL334" s="802"/>
      <c r="PM334" s="802"/>
      <c r="PN334" s="802"/>
      <c r="PO334" s="802"/>
      <c r="PP334" s="802"/>
      <c r="PQ334" s="802"/>
      <c r="PR334" s="802"/>
      <c r="PS334" s="802"/>
      <c r="PT334" s="802"/>
      <c r="PU334" s="802"/>
      <c r="PV334" s="802"/>
      <c r="PW334" s="802"/>
      <c r="PX334" s="802"/>
      <c r="PY334" s="802"/>
      <c r="PZ334" s="802"/>
      <c r="QA334" s="802"/>
      <c r="QB334" s="802"/>
      <c r="QC334" s="802"/>
      <c r="QD334" s="802"/>
      <c r="QE334" s="802"/>
      <c r="QF334" s="802"/>
      <c r="QG334" s="802"/>
      <c r="QH334" s="802"/>
      <c r="QI334" s="802"/>
      <c r="QJ334" s="802"/>
      <c r="QK334" s="802"/>
      <c r="QL334" s="802"/>
      <c r="QM334" s="802"/>
      <c r="QN334" s="802"/>
      <c r="QO334" s="802"/>
      <c r="QP334" s="802"/>
      <c r="QQ334" s="802"/>
      <c r="QR334" s="802"/>
      <c r="QS334" s="802"/>
      <c r="QT334" s="802"/>
      <c r="QU334" s="802"/>
      <c r="QV334" s="802"/>
      <c r="QW334" s="802"/>
      <c r="QX334" s="802"/>
      <c r="QY334" s="802"/>
      <c r="QZ334" s="802"/>
      <c r="RA334" s="802"/>
      <c r="RB334" s="802"/>
      <c r="RC334" s="802"/>
      <c r="RD334" s="802"/>
      <c r="RE334" s="802"/>
      <c r="RF334" s="802"/>
      <c r="RG334" s="802"/>
      <c r="RH334" s="802"/>
      <c r="RI334" s="802"/>
      <c r="RJ334" s="802"/>
      <c r="RK334" s="802"/>
      <c r="RL334" s="802"/>
      <c r="RM334" s="802"/>
      <c r="RN334" s="802"/>
      <c r="RO334" s="802"/>
      <c r="RP334" s="802"/>
      <c r="RQ334" s="802"/>
      <c r="RR334" s="802"/>
      <c r="RS334" s="802"/>
      <c r="RT334" s="802"/>
      <c r="RU334" s="802"/>
      <c r="RV334" s="802"/>
      <c r="RW334" s="802"/>
      <c r="RX334" s="802"/>
      <c r="RY334" s="802"/>
      <c r="RZ334" s="802"/>
      <c r="SA334" s="802"/>
      <c r="SB334" s="802"/>
      <c r="SC334" s="802"/>
      <c r="SD334" s="802"/>
      <c r="SE334" s="802"/>
      <c r="SF334" s="802"/>
      <c r="SG334" s="802"/>
      <c r="SH334" s="802"/>
      <c r="SI334" s="802"/>
      <c r="SJ334" s="802"/>
      <c r="SK334" s="802"/>
      <c r="SL334" s="802"/>
      <c r="SM334" s="802"/>
      <c r="SN334" s="802"/>
      <c r="SO334" s="802"/>
      <c r="SP334" s="802"/>
      <c r="SQ334" s="802"/>
      <c r="SR334" s="802"/>
      <c r="SS334" s="802"/>
      <c r="ST334" s="802"/>
      <c r="SU334" s="802"/>
      <c r="SV334" s="802"/>
      <c r="SW334" s="802"/>
      <c r="SX334" s="802"/>
      <c r="SY334" s="802"/>
      <c r="SZ334" s="802"/>
      <c r="TA334" s="802"/>
      <c r="TB334" s="802"/>
      <c r="TC334" s="802"/>
      <c r="TD334" s="802"/>
      <c r="TE334" s="802"/>
      <c r="TF334" s="802"/>
      <c r="TG334" s="802"/>
      <c r="TH334" s="802"/>
      <c r="TI334" s="802"/>
      <c r="TJ334" s="802"/>
      <c r="TK334" s="802"/>
      <c r="TL334" s="802"/>
      <c r="TM334" s="802"/>
      <c r="TN334" s="802"/>
      <c r="TO334" s="802"/>
      <c r="TP334" s="802"/>
      <c r="TQ334" s="802"/>
      <c r="TR334" s="802"/>
      <c r="TS334" s="802"/>
      <c r="TT334" s="802"/>
      <c r="TU334" s="802"/>
      <c r="TV334" s="802"/>
      <c r="TW334" s="802"/>
      <c r="TX334" s="802"/>
      <c r="TY334" s="802"/>
      <c r="TZ334" s="802"/>
      <c r="UA334" s="802"/>
      <c r="UB334" s="802"/>
      <c r="UC334" s="802"/>
      <c r="UD334" s="802"/>
      <c r="UE334" s="802"/>
      <c r="UF334" s="802"/>
      <c r="UG334" s="802"/>
      <c r="UH334" s="802"/>
      <c r="UI334" s="802"/>
      <c r="UJ334" s="802"/>
      <c r="UK334" s="802"/>
      <c r="UL334" s="802"/>
      <c r="UM334" s="802"/>
      <c r="UN334" s="802"/>
      <c r="UO334" s="802"/>
      <c r="UP334" s="802"/>
      <c r="UQ334" s="802"/>
      <c r="UR334" s="802"/>
      <c r="US334" s="802"/>
      <c r="UT334" s="802"/>
      <c r="UU334" s="802"/>
      <c r="UV334" s="802"/>
      <c r="UW334" s="802"/>
      <c r="UX334" s="802"/>
      <c r="UY334" s="802"/>
      <c r="UZ334" s="802"/>
      <c r="VA334" s="802"/>
      <c r="VB334" s="802"/>
      <c r="VC334" s="802"/>
      <c r="VD334" s="802"/>
      <c r="VE334" s="802"/>
      <c r="VF334" s="802"/>
      <c r="VG334" s="802"/>
      <c r="VH334" s="802"/>
      <c r="VI334" s="802"/>
      <c r="VJ334" s="802"/>
      <c r="VK334" s="802"/>
      <c r="VL334" s="802"/>
      <c r="VM334" s="802"/>
      <c r="VN334" s="802"/>
      <c r="VO334" s="802"/>
      <c r="VP334" s="802"/>
      <c r="VQ334" s="802"/>
      <c r="VR334" s="802"/>
      <c r="VS334" s="802"/>
      <c r="VT334" s="802"/>
      <c r="VU334" s="802"/>
      <c r="VV334" s="802"/>
      <c r="VW334" s="802"/>
      <c r="VX334" s="802"/>
      <c r="VY334" s="802"/>
      <c r="VZ334" s="802"/>
      <c r="WA334" s="802"/>
      <c r="WB334" s="802"/>
      <c r="WC334" s="802"/>
      <c r="WD334" s="802"/>
      <c r="WE334" s="802"/>
      <c r="WF334" s="802"/>
      <c r="WG334" s="802"/>
      <c r="WH334" s="802"/>
      <c r="WI334" s="802"/>
      <c r="WJ334" s="802"/>
      <c r="WK334" s="802"/>
      <c r="WL334" s="802"/>
      <c r="WM334" s="802"/>
      <c r="WN334" s="802"/>
      <c r="WO334" s="802"/>
      <c r="WP334" s="802"/>
      <c r="WQ334" s="802"/>
      <c r="WR334" s="802"/>
      <c r="WS334" s="802"/>
      <c r="WT334" s="802"/>
      <c r="WU334" s="802"/>
      <c r="WV334" s="802"/>
      <c r="WW334" s="802"/>
      <c r="WX334" s="802"/>
      <c r="WY334" s="802"/>
      <c r="WZ334" s="802"/>
      <c r="XA334" s="802"/>
      <c r="XB334" s="802"/>
      <c r="XC334" s="802"/>
      <c r="XD334" s="802"/>
      <c r="XE334" s="802"/>
      <c r="XF334" s="802"/>
      <c r="XG334" s="802"/>
      <c r="XH334" s="802"/>
      <c r="XI334" s="802"/>
      <c r="XJ334" s="802"/>
      <c r="XK334" s="802"/>
      <c r="XL334" s="802"/>
      <c r="XM334" s="802"/>
      <c r="XN334" s="802"/>
      <c r="XO334" s="802"/>
      <c r="XP334" s="802"/>
      <c r="XQ334" s="802"/>
      <c r="XR334" s="802"/>
      <c r="XS334" s="802"/>
      <c r="XT334" s="802"/>
      <c r="XU334" s="802"/>
      <c r="XV334" s="802"/>
      <c r="XW334" s="802"/>
      <c r="XX334" s="802"/>
      <c r="XY334" s="802"/>
      <c r="XZ334" s="802"/>
      <c r="YA334" s="802"/>
      <c r="YB334" s="802"/>
      <c r="YC334" s="802"/>
      <c r="YD334" s="802"/>
      <c r="YE334" s="802"/>
      <c r="YF334" s="802"/>
      <c r="YG334" s="802"/>
      <c r="YH334" s="802"/>
      <c r="YI334" s="802"/>
      <c r="YJ334" s="802"/>
      <c r="YK334" s="802"/>
      <c r="YL334" s="802"/>
      <c r="YM334" s="802"/>
      <c r="YN334" s="802"/>
      <c r="YO334" s="802"/>
      <c r="YP334" s="802"/>
      <c r="YQ334" s="802"/>
      <c r="YR334" s="802"/>
      <c r="YS334" s="802"/>
      <c r="YT334" s="802"/>
      <c r="YU334" s="802"/>
      <c r="YV334" s="802"/>
      <c r="YW334" s="802"/>
      <c r="YX334" s="802"/>
      <c r="YY334" s="802"/>
      <c r="YZ334" s="802"/>
      <c r="ZA334" s="802"/>
      <c r="ZB334" s="802"/>
      <c r="ZC334" s="802"/>
      <c r="ZD334" s="802"/>
      <c r="ZE334" s="802"/>
      <c r="ZF334" s="802"/>
      <c r="ZG334" s="802"/>
      <c r="ZH334" s="802"/>
      <c r="ZI334" s="802"/>
      <c r="ZJ334" s="802"/>
      <c r="ZK334" s="802"/>
      <c r="ZL334" s="802"/>
      <c r="ZM334" s="802"/>
      <c r="ZN334" s="802"/>
      <c r="ZO334" s="802"/>
      <c r="ZP334" s="802"/>
      <c r="ZQ334" s="802"/>
      <c r="ZR334" s="802"/>
      <c r="ZS334" s="802"/>
      <c r="ZT334" s="802"/>
      <c r="ZU334" s="802"/>
      <c r="ZV334" s="802"/>
      <c r="ZW334" s="802"/>
      <c r="ZX334" s="802"/>
      <c r="ZY334" s="802"/>
      <c r="ZZ334" s="802"/>
      <c r="AAA334" s="802"/>
      <c r="AAB334" s="802"/>
      <c r="AAC334" s="802"/>
      <c r="AAD334" s="802"/>
      <c r="AAE334" s="802"/>
      <c r="AAF334" s="802"/>
      <c r="AAG334" s="802"/>
      <c r="AAH334" s="802"/>
      <c r="AAI334" s="802"/>
      <c r="AAJ334" s="802"/>
      <c r="AAK334" s="802"/>
      <c r="AAL334" s="802"/>
      <c r="AAM334" s="802"/>
      <c r="AAN334" s="802"/>
      <c r="AAO334" s="802"/>
      <c r="AAP334" s="802"/>
      <c r="AAQ334" s="802"/>
      <c r="AAR334" s="802"/>
      <c r="AAS334" s="802"/>
      <c r="AAT334" s="802"/>
      <c r="AAU334" s="802"/>
      <c r="AAV334" s="802"/>
      <c r="AAW334" s="802"/>
      <c r="AAX334" s="802"/>
      <c r="AAY334" s="802"/>
      <c r="AAZ334" s="802"/>
      <c r="ABA334" s="802"/>
      <c r="ABB334" s="802"/>
      <c r="ABC334" s="802"/>
      <c r="ABD334" s="802"/>
      <c r="ABE334" s="802"/>
      <c r="ABF334" s="802"/>
      <c r="ABG334" s="802"/>
      <c r="ABH334" s="802"/>
      <c r="ABI334" s="802"/>
      <c r="ABJ334" s="802"/>
      <c r="ABK334" s="802"/>
      <c r="ABL334" s="802"/>
      <c r="ABM334" s="802"/>
      <c r="ABN334" s="802"/>
      <c r="ABO334" s="802"/>
      <c r="ABP334" s="802"/>
      <c r="ABQ334" s="802"/>
      <c r="ABR334" s="802"/>
      <c r="ABS334" s="802"/>
      <c r="ABT334" s="802"/>
      <c r="ABU334" s="802"/>
      <c r="ABV334" s="802"/>
      <c r="ABW334" s="802"/>
      <c r="ABX334" s="802"/>
      <c r="ABY334" s="802"/>
      <c r="ABZ334" s="802"/>
      <c r="ACA334" s="802"/>
      <c r="ACB334" s="802"/>
      <c r="ACC334" s="802"/>
      <c r="ACD334" s="802"/>
      <c r="ACE334" s="802"/>
      <c r="ACF334" s="802"/>
      <c r="ACG334" s="802"/>
      <c r="ACH334" s="802"/>
      <c r="ACI334" s="802"/>
      <c r="ACJ334" s="802"/>
      <c r="ACK334" s="802"/>
      <c r="ACL334" s="802"/>
      <c r="ACM334" s="802"/>
      <c r="ACN334" s="802"/>
      <c r="ACO334" s="802"/>
      <c r="ACP334" s="802"/>
      <c r="ACQ334" s="802"/>
      <c r="ACR334" s="802"/>
      <c r="ACS334" s="802"/>
      <c r="ACT334" s="802"/>
      <c r="ACU334" s="802"/>
      <c r="ACV334" s="802"/>
      <c r="ACW334" s="802"/>
      <c r="ACX334" s="802"/>
      <c r="ACY334" s="802"/>
      <c r="ACZ334" s="802"/>
      <c r="ADA334" s="802"/>
      <c r="ADB334" s="802"/>
      <c r="ADC334" s="802"/>
      <c r="ADD334" s="802"/>
      <c r="ADE334" s="802"/>
      <c r="ADF334" s="802"/>
      <c r="ADG334" s="802"/>
      <c r="ADH334" s="802"/>
      <c r="ADI334" s="802"/>
      <c r="ADJ334" s="802"/>
      <c r="ADK334" s="802"/>
      <c r="ADL334" s="802"/>
      <c r="ADM334" s="802"/>
      <c r="ADN334" s="802"/>
      <c r="ADO334" s="802"/>
      <c r="ADP334" s="802"/>
      <c r="ADQ334" s="802"/>
      <c r="ADR334" s="802"/>
      <c r="ADS334" s="802"/>
      <c r="ADT334" s="802"/>
      <c r="ADU334" s="802"/>
      <c r="ADV334" s="802"/>
      <c r="ADW334" s="802"/>
      <c r="ADX334" s="802"/>
      <c r="ADY334" s="802"/>
      <c r="ADZ334" s="802"/>
      <c r="AEA334" s="802"/>
      <c r="AEB334" s="802"/>
      <c r="AEC334" s="802"/>
      <c r="AED334" s="802"/>
      <c r="AEE334" s="802"/>
      <c r="AEF334" s="802"/>
      <c r="AEG334" s="802"/>
      <c r="AEH334" s="802"/>
      <c r="AEI334" s="802"/>
      <c r="AEJ334" s="802"/>
      <c r="AEK334" s="802"/>
      <c r="AEL334" s="802"/>
      <c r="AEM334" s="802"/>
      <c r="AEN334" s="802"/>
      <c r="AEO334" s="802"/>
      <c r="AEP334" s="802"/>
      <c r="AEQ334" s="802"/>
      <c r="AER334" s="802"/>
      <c r="AES334" s="802"/>
      <c r="AET334" s="802"/>
      <c r="AEU334" s="802"/>
      <c r="AEV334" s="802"/>
      <c r="AEW334" s="802"/>
      <c r="AEX334" s="802"/>
      <c r="AEY334" s="802"/>
      <c r="AEZ334" s="802"/>
      <c r="AFA334" s="802"/>
      <c r="AFB334" s="802"/>
      <c r="AFC334" s="802"/>
      <c r="AFD334" s="802"/>
      <c r="AFE334" s="802"/>
      <c r="AFF334" s="802"/>
      <c r="AFG334" s="802"/>
      <c r="AFH334" s="802"/>
      <c r="AFI334" s="802"/>
      <c r="AFJ334" s="802"/>
      <c r="AFK334" s="802"/>
      <c r="AFL334" s="802"/>
      <c r="AFM334" s="802"/>
      <c r="AFN334" s="802"/>
      <c r="AFO334" s="802"/>
      <c r="AFP334" s="802"/>
      <c r="AFQ334" s="802"/>
      <c r="AFR334" s="802"/>
      <c r="AFS334" s="802"/>
      <c r="AFT334" s="802"/>
      <c r="AFU334" s="802"/>
      <c r="AFV334" s="802"/>
      <c r="AFW334" s="802"/>
      <c r="AFX334" s="802"/>
      <c r="AFY334" s="802"/>
      <c r="AFZ334" s="802"/>
      <c r="AGA334" s="802"/>
      <c r="AGB334" s="802"/>
      <c r="AGC334" s="802"/>
      <c r="AGD334" s="802"/>
      <c r="AGE334" s="802"/>
      <c r="AGF334" s="802"/>
      <c r="AGG334" s="802"/>
      <c r="AGH334" s="802"/>
      <c r="AGI334" s="802"/>
      <c r="AGJ334" s="802"/>
      <c r="AGK334" s="802"/>
      <c r="AGL334" s="802"/>
      <c r="AGM334" s="802"/>
      <c r="AGN334" s="802"/>
      <c r="AGO334" s="802"/>
      <c r="AGP334" s="802"/>
      <c r="AGQ334" s="802"/>
      <c r="AGR334" s="802"/>
      <c r="AGS334" s="802"/>
      <c r="AGT334" s="802"/>
      <c r="AGU334" s="802"/>
      <c r="AGV334" s="802"/>
      <c r="AGW334" s="802"/>
      <c r="AGX334" s="802"/>
      <c r="AGY334" s="802"/>
      <c r="AGZ334" s="802"/>
      <c r="AHA334" s="802"/>
      <c r="AHB334" s="802"/>
      <c r="AHC334" s="802"/>
      <c r="AHD334" s="802"/>
      <c r="AHE334" s="802"/>
      <c r="AHF334" s="802"/>
      <c r="AHG334" s="802"/>
      <c r="AHH334" s="802"/>
      <c r="AHI334" s="802"/>
      <c r="AHJ334" s="802"/>
      <c r="AHK334" s="802"/>
      <c r="AHL334" s="802"/>
      <c r="AHM334" s="802"/>
      <c r="AHN334" s="802"/>
      <c r="AHO334" s="802"/>
      <c r="AHP334" s="802"/>
      <c r="AHQ334" s="802"/>
      <c r="AHR334" s="802"/>
      <c r="AHS334" s="802"/>
      <c r="AHT334" s="802"/>
      <c r="AHU334" s="802"/>
      <c r="AHV334" s="802"/>
      <c r="AHW334" s="802"/>
      <c r="AHX334" s="802"/>
      <c r="AHY334" s="802"/>
      <c r="AHZ334" s="802"/>
      <c r="AIA334" s="802"/>
      <c r="AIB334" s="802"/>
      <c r="AIC334" s="802"/>
      <c r="AID334" s="802"/>
      <c r="AIE334" s="802"/>
      <c r="AIF334" s="802"/>
      <c r="AIG334" s="802"/>
      <c r="AIH334" s="802"/>
      <c r="AII334" s="802"/>
      <c r="AIJ334" s="802"/>
      <c r="AQE334" s="802"/>
      <c r="AQF334" s="802"/>
      <c r="AQG334" s="802"/>
      <c r="AQH334" s="802"/>
      <c r="AQI334" s="802"/>
      <c r="AQJ334" s="802"/>
      <c r="AQK334" s="802"/>
      <c r="AQL334" s="802"/>
      <c r="AQM334" s="802"/>
      <c r="AQN334" s="802"/>
      <c r="AQO334" s="802"/>
      <c r="AQP334" s="802"/>
      <c r="AQQ334" s="802"/>
      <c r="AQR334" s="802"/>
      <c r="AQS334" s="802"/>
      <c r="AQT334" s="802"/>
      <c r="AQU334" s="802"/>
      <c r="AQV334" s="802"/>
      <c r="AQW334" s="802"/>
      <c r="AQX334" s="802"/>
      <c r="AQY334" s="802"/>
      <c r="AQZ334" s="802"/>
      <c r="ARA334" s="802"/>
      <c r="ARB334" s="802"/>
      <c r="ARC334" s="802"/>
      <c r="ARD334" s="802"/>
      <c r="ARE334" s="802"/>
      <c r="ARF334" s="802"/>
      <c r="ARG334" s="802"/>
      <c r="ARH334" s="802"/>
      <c r="ARI334" s="802"/>
      <c r="ARJ334" s="802"/>
      <c r="ARK334" s="802"/>
      <c r="ARL334" s="802"/>
      <c r="ARM334" s="802"/>
      <c r="ARN334" s="802"/>
      <c r="ARO334" s="802"/>
      <c r="ARP334" s="802"/>
      <c r="ARQ334" s="802"/>
      <c r="ARR334" s="802"/>
      <c r="ARS334" s="802"/>
      <c r="ART334" s="802"/>
      <c r="ARU334" s="802"/>
      <c r="ARV334" s="802"/>
      <c r="ARW334" s="802"/>
      <c r="ARX334" s="802"/>
      <c r="ARY334" s="802"/>
      <c r="ARZ334" s="802"/>
      <c r="ASA334" s="802"/>
      <c r="ASB334" s="802"/>
      <c r="ASC334" s="802"/>
      <c r="ASD334" s="802"/>
      <c r="ASE334" s="802"/>
      <c r="ASF334" s="802"/>
      <c r="ASG334" s="802"/>
      <c r="ASH334" s="802"/>
      <c r="ASI334" s="802"/>
      <c r="ASJ334" s="802"/>
      <c r="ASK334" s="802"/>
      <c r="ASL334" s="802"/>
      <c r="ATP334" s="802"/>
      <c r="ATQ334" s="802"/>
      <c r="ATR334" s="802"/>
      <c r="ATS334" s="802"/>
      <c r="ATT334" s="802"/>
      <c r="ATU334" s="802"/>
      <c r="ATV334" s="802"/>
      <c r="ATW334" s="802"/>
      <c r="ATX334" s="802"/>
      <c r="ATY334" s="802"/>
      <c r="ATZ334" s="802"/>
      <c r="AUA334" s="802"/>
      <c r="AUB334" s="802"/>
      <c r="AUC334" s="802"/>
      <c r="AUD334" s="802"/>
      <c r="AUE334" s="802"/>
      <c r="AUF334" s="802"/>
      <c r="AUG334" s="802"/>
      <c r="AUH334" s="802"/>
      <c r="AUI334" s="802"/>
      <c r="AUJ334" s="802"/>
      <c r="AUK334" s="802"/>
      <c r="AUL334" s="802"/>
      <c r="AUM334" s="802"/>
      <c r="AUN334" s="802"/>
      <c r="AUO334" s="802"/>
      <c r="AUP334" s="801"/>
      <c r="AUQ334" s="802"/>
      <c r="AUR334" s="801"/>
      <c r="AUS334" s="802"/>
      <c r="AUT334" s="801"/>
      <c r="AUU334" s="802"/>
      <c r="AUV334" s="802"/>
      <c r="AUW334" s="802"/>
      <c r="AUX334" s="802"/>
      <c r="AUY334" s="802"/>
      <c r="AUZ334" s="802"/>
      <c r="AVA334" s="802"/>
      <c r="AVB334" s="802"/>
      <c r="AVC334" s="802"/>
      <c r="AVD334" s="802"/>
      <c r="AVE334" s="802"/>
      <c r="AVF334" s="802"/>
      <c r="AVG334" s="802"/>
      <c r="AVH334" s="802"/>
      <c r="AVI334" s="802"/>
      <c r="AVJ334" s="808"/>
      <c r="AVK334" s="808"/>
      <c r="AVL334" s="808"/>
      <c r="AVM334" s="808"/>
      <c r="AVN334" s="808"/>
      <c r="AVO334" s="808"/>
      <c r="AVP334" s="808"/>
      <c r="AVQ334" s="808"/>
      <c r="AVR334" s="808"/>
      <c r="AVS334" s="808"/>
      <c r="AVT334" s="808"/>
      <c r="AVU334" s="809"/>
      <c r="AVV334" s="809"/>
      <c r="AVW334" s="809"/>
      <c r="AVX334" s="809"/>
      <c r="AVY334" s="809"/>
      <c r="AVZ334" s="809"/>
      <c r="AWA334" s="809"/>
      <c r="AWB334" s="809"/>
      <c r="AWC334" s="809"/>
      <c r="AWD334" s="809"/>
      <c r="AWE334" s="809"/>
      <c r="AWF334" s="809"/>
      <c r="AWG334" s="809"/>
      <c r="AWH334" s="809"/>
      <c r="AWI334" s="809"/>
      <c r="AWJ334" s="809"/>
      <c r="AWK334" s="809"/>
      <c r="AWL334" s="809"/>
      <c r="AWM334" s="809"/>
      <c r="AWN334" s="809"/>
      <c r="AWO334" s="809"/>
      <c r="AWP334" s="809"/>
      <c r="AWQ334" s="809"/>
      <c r="AWR334" s="808"/>
      <c r="AWS334" s="761"/>
      <c r="AWT334" s="808"/>
      <c r="AWU334" s="809"/>
      <c r="AWV334" s="809"/>
      <c r="AWW334" s="809"/>
      <c r="AWX334" s="809"/>
      <c r="AWY334" s="809"/>
      <c r="AWZ334" s="809"/>
      <c r="AXA334" s="809"/>
      <c r="AXB334" s="809"/>
      <c r="AXC334" s="809"/>
      <c r="AXD334" s="809"/>
      <c r="AXE334" s="809"/>
      <c r="AXF334" s="809"/>
      <c r="AXG334" s="809"/>
      <c r="AXH334" s="809"/>
      <c r="AXI334" s="809"/>
      <c r="AXJ334" s="809"/>
      <c r="AXK334" s="809"/>
      <c r="AXL334" s="809"/>
      <c r="AXM334" s="809"/>
      <c r="AXN334" s="809"/>
      <c r="AXO334" s="809"/>
      <c r="AXP334" s="809"/>
      <c r="AXQ334" s="809"/>
      <c r="AXR334" s="809"/>
      <c r="AXS334" s="809"/>
      <c r="AXT334" s="809"/>
      <c r="AXU334" s="809"/>
      <c r="AXV334" s="809"/>
      <c r="AXW334" s="809"/>
      <c r="AXX334" s="809"/>
      <c r="AXY334" s="809"/>
      <c r="AXZ334" s="809"/>
      <c r="AYA334" s="809"/>
      <c r="AYB334" s="809"/>
      <c r="AYC334" s="809"/>
      <c r="AYD334" s="808"/>
      <c r="AYE334" s="808"/>
      <c r="AYF334" s="809"/>
      <c r="AYG334" s="808"/>
      <c r="AYH334" s="810"/>
      <c r="AYI334" s="810"/>
      <c r="AYJ334" s="810"/>
      <c r="AYK334" s="810"/>
      <c r="AYL334" s="810"/>
      <c r="AYM334" s="810"/>
      <c r="AYN334" s="810"/>
      <c r="AYO334" s="810"/>
      <c r="AYP334" s="810"/>
      <c r="AYQ334" s="810"/>
      <c r="AYR334" s="810"/>
      <c r="AYS334" s="810"/>
      <c r="AYT334" s="810"/>
      <c r="AYU334" s="810"/>
      <c r="AYV334" s="810"/>
      <c r="AYW334" s="810"/>
      <c r="AYX334" s="810"/>
      <c r="AYY334" s="810"/>
      <c r="AYZ334" s="810"/>
      <c r="AZA334" s="810"/>
      <c r="AZB334" s="810"/>
      <c r="AZC334" s="810"/>
      <c r="AZD334" s="810"/>
      <c r="AZE334" s="810"/>
      <c r="AZF334" s="810"/>
      <c r="AZG334" s="810"/>
      <c r="AZH334" s="810"/>
      <c r="AZI334" s="810"/>
      <c r="AZJ334" s="810"/>
      <c r="AZK334" s="810"/>
      <c r="AZL334" s="810"/>
      <c r="AZM334" s="810"/>
      <c r="AZN334" s="810"/>
      <c r="AZO334" s="810"/>
      <c r="AZP334" s="809"/>
      <c r="AZQ334" s="802"/>
      <c r="AZR334" s="802"/>
      <c r="AZS334" s="802"/>
    </row>
    <row r="335" spans="45:920 1123:1371" s="793" customFormat="1" ht="13.5">
      <c r="AS335" s="802"/>
      <c r="AT335" s="802"/>
      <c r="AU335" s="802"/>
      <c r="AV335" s="802"/>
      <c r="AW335" s="802"/>
      <c r="AX335" s="802"/>
      <c r="AY335" s="802"/>
      <c r="AZ335" s="802"/>
      <c r="BA335" s="802"/>
      <c r="BB335" s="802"/>
      <c r="BC335" s="802"/>
      <c r="BD335" s="802"/>
      <c r="BE335" s="802"/>
      <c r="BF335" s="802"/>
      <c r="BG335" s="802"/>
      <c r="BH335" s="802"/>
      <c r="BI335" s="802"/>
      <c r="BJ335" s="802"/>
      <c r="BK335" s="802"/>
      <c r="BL335" s="802"/>
      <c r="BM335" s="802"/>
      <c r="BN335" s="802"/>
      <c r="BO335" s="802"/>
      <c r="BP335" s="802"/>
      <c r="BQ335" s="802"/>
      <c r="BR335" s="802"/>
      <c r="BS335" s="802"/>
      <c r="BT335" s="802"/>
      <c r="BU335" s="802"/>
      <c r="BV335" s="802"/>
      <c r="BW335" s="802"/>
      <c r="BX335" s="802"/>
      <c r="BY335" s="802"/>
      <c r="BZ335" s="802"/>
      <c r="CA335" s="802"/>
      <c r="CB335" s="802"/>
      <c r="CC335" s="802"/>
      <c r="CD335" s="802"/>
      <c r="CE335" s="802"/>
      <c r="CF335" s="802"/>
      <c r="CG335" s="802"/>
      <c r="CH335" s="802"/>
      <c r="CI335" s="802"/>
      <c r="CJ335" s="802"/>
      <c r="CK335" s="802"/>
      <c r="CL335" s="802"/>
      <c r="CM335" s="802"/>
      <c r="CN335" s="802"/>
      <c r="CO335" s="802"/>
      <c r="CP335" s="802"/>
      <c r="CQ335" s="802"/>
      <c r="CR335" s="802"/>
      <c r="CS335" s="802"/>
      <c r="CT335" s="802"/>
      <c r="CU335" s="802"/>
      <c r="CV335" s="802"/>
      <c r="CW335" s="802"/>
      <c r="CX335" s="802"/>
      <c r="CY335" s="802"/>
      <c r="CZ335" s="802"/>
      <c r="DA335" s="802"/>
      <c r="DB335" s="802"/>
      <c r="DC335" s="802"/>
      <c r="DD335" s="802"/>
      <c r="DE335" s="802"/>
      <c r="DF335" s="802"/>
      <c r="DG335" s="802"/>
      <c r="DH335" s="802"/>
      <c r="DI335" s="802"/>
      <c r="DJ335" s="802"/>
      <c r="DK335" s="802"/>
      <c r="DL335" s="802"/>
      <c r="DM335" s="802"/>
      <c r="DN335" s="802"/>
      <c r="DO335" s="802"/>
      <c r="DP335" s="802"/>
      <c r="DQ335" s="802"/>
      <c r="DR335" s="802"/>
      <c r="DS335" s="802"/>
      <c r="DT335" s="802"/>
      <c r="DU335" s="802"/>
      <c r="DV335" s="802"/>
      <c r="DW335" s="802"/>
      <c r="DX335" s="802"/>
      <c r="DY335" s="802"/>
      <c r="DZ335" s="802"/>
      <c r="EA335" s="802"/>
      <c r="EB335" s="802"/>
      <c r="EC335" s="802"/>
      <c r="ED335" s="802"/>
      <c r="EE335" s="802"/>
      <c r="EF335" s="802"/>
      <c r="EG335" s="802"/>
      <c r="EH335" s="802"/>
      <c r="EI335" s="802"/>
      <c r="EJ335" s="802"/>
      <c r="EK335" s="802"/>
      <c r="EL335" s="802"/>
      <c r="EM335" s="802"/>
      <c r="EN335" s="802"/>
      <c r="EO335" s="802"/>
      <c r="EP335" s="802"/>
      <c r="EQ335" s="802"/>
      <c r="ER335" s="802"/>
      <c r="ES335" s="802"/>
      <c r="ET335" s="802"/>
      <c r="EU335" s="802"/>
      <c r="EV335" s="802"/>
      <c r="EW335" s="802"/>
      <c r="EX335" s="802"/>
      <c r="EY335" s="802"/>
      <c r="EZ335" s="802"/>
      <c r="FA335" s="802"/>
      <c r="FB335" s="802"/>
      <c r="FC335" s="802"/>
      <c r="FD335" s="802"/>
      <c r="FE335" s="802"/>
      <c r="FF335" s="802"/>
      <c r="FG335" s="802"/>
      <c r="FH335" s="802"/>
      <c r="FI335" s="802"/>
      <c r="FJ335" s="802"/>
      <c r="FK335" s="802"/>
      <c r="FL335" s="802"/>
      <c r="FM335" s="802"/>
      <c r="FN335" s="802"/>
      <c r="FO335" s="802"/>
      <c r="FP335" s="802"/>
      <c r="FQ335" s="802"/>
      <c r="FR335" s="802"/>
      <c r="FS335" s="802"/>
      <c r="FT335" s="802"/>
      <c r="FU335" s="802"/>
      <c r="FV335" s="802"/>
      <c r="FW335" s="802"/>
      <c r="FX335" s="802"/>
      <c r="FY335" s="802"/>
      <c r="FZ335" s="802"/>
      <c r="GA335" s="802"/>
      <c r="GB335" s="802"/>
      <c r="GC335" s="802"/>
      <c r="GD335" s="802"/>
      <c r="GE335" s="802"/>
      <c r="GF335" s="802"/>
      <c r="GG335" s="802"/>
      <c r="GH335" s="802"/>
      <c r="GI335" s="802"/>
      <c r="GJ335" s="802"/>
      <c r="GK335" s="802"/>
      <c r="GL335" s="802"/>
      <c r="GM335" s="802"/>
      <c r="GN335" s="802"/>
      <c r="GO335" s="802"/>
      <c r="GP335" s="802"/>
      <c r="GQ335" s="802"/>
      <c r="GR335" s="802"/>
      <c r="GS335" s="802"/>
      <c r="GT335" s="802"/>
      <c r="GU335" s="802"/>
      <c r="GV335" s="802"/>
      <c r="GW335" s="802"/>
      <c r="GX335" s="802"/>
      <c r="GY335" s="802"/>
      <c r="GZ335" s="802"/>
      <c r="HA335" s="802"/>
      <c r="HB335" s="802"/>
      <c r="HC335" s="802"/>
      <c r="HD335" s="802"/>
      <c r="HE335" s="802"/>
      <c r="HF335" s="802"/>
      <c r="HG335" s="802"/>
      <c r="HH335" s="802"/>
      <c r="HI335" s="802"/>
      <c r="HJ335" s="802"/>
      <c r="HK335" s="802"/>
      <c r="HL335" s="802"/>
      <c r="HM335" s="802"/>
      <c r="HN335" s="802"/>
      <c r="HO335" s="802"/>
      <c r="HP335" s="802"/>
      <c r="HQ335" s="802"/>
      <c r="HR335" s="802"/>
      <c r="HS335" s="802"/>
      <c r="HT335" s="802"/>
      <c r="HU335" s="802"/>
      <c r="HV335" s="802"/>
      <c r="HW335" s="802"/>
      <c r="HX335" s="802"/>
      <c r="HY335" s="802"/>
      <c r="HZ335" s="802"/>
      <c r="IA335" s="802"/>
      <c r="IB335" s="802"/>
      <c r="IC335" s="802"/>
      <c r="ID335" s="802"/>
      <c r="IE335" s="802"/>
      <c r="IF335" s="802"/>
      <c r="IG335" s="802"/>
      <c r="IH335" s="802"/>
      <c r="II335" s="802"/>
      <c r="IJ335" s="802"/>
      <c r="IK335" s="802"/>
      <c r="IL335" s="802"/>
      <c r="IM335" s="802"/>
      <c r="IN335" s="802"/>
      <c r="IO335" s="802"/>
      <c r="IP335" s="802"/>
      <c r="IQ335" s="802"/>
      <c r="IR335" s="802"/>
      <c r="IS335" s="802"/>
      <c r="IT335" s="802"/>
      <c r="IU335" s="802"/>
      <c r="IV335" s="802"/>
      <c r="IW335" s="802"/>
      <c r="IX335" s="802"/>
      <c r="IY335" s="802"/>
      <c r="IZ335" s="802"/>
      <c r="JA335" s="802"/>
      <c r="JB335" s="802"/>
      <c r="JC335" s="802"/>
      <c r="JD335" s="802"/>
      <c r="JE335" s="802"/>
      <c r="JF335" s="802"/>
      <c r="JG335" s="802"/>
      <c r="JH335" s="802"/>
      <c r="JI335" s="802"/>
      <c r="JJ335" s="802"/>
      <c r="JK335" s="802"/>
      <c r="JL335" s="802"/>
      <c r="JM335" s="802"/>
      <c r="JN335" s="802"/>
      <c r="JO335" s="802"/>
      <c r="JP335" s="802"/>
      <c r="JQ335" s="802"/>
      <c r="JR335" s="802"/>
      <c r="JS335" s="802"/>
      <c r="JT335" s="802"/>
      <c r="JU335" s="802"/>
      <c r="JV335" s="802"/>
      <c r="JW335" s="802"/>
      <c r="JX335" s="802"/>
      <c r="JY335" s="802"/>
      <c r="JZ335" s="802"/>
      <c r="KA335" s="802"/>
      <c r="KB335" s="802"/>
      <c r="KC335" s="802"/>
      <c r="KD335" s="802"/>
      <c r="KE335" s="802"/>
      <c r="KF335" s="802"/>
      <c r="KG335" s="802"/>
      <c r="KH335" s="802"/>
      <c r="KI335" s="802"/>
      <c r="KJ335" s="802"/>
      <c r="KK335" s="802"/>
      <c r="KL335" s="802"/>
      <c r="KM335" s="802"/>
      <c r="KN335" s="802"/>
      <c r="KO335" s="802"/>
      <c r="KP335" s="802"/>
      <c r="KQ335" s="802"/>
      <c r="KR335" s="802"/>
      <c r="KS335" s="802"/>
      <c r="KT335" s="802"/>
      <c r="KU335" s="802"/>
      <c r="KV335" s="802"/>
      <c r="KW335" s="802"/>
      <c r="KX335" s="802"/>
      <c r="KY335" s="802"/>
      <c r="KZ335" s="802"/>
      <c r="LA335" s="802"/>
      <c r="LB335" s="802"/>
      <c r="LC335" s="802"/>
      <c r="LD335" s="802"/>
      <c r="LE335" s="802"/>
      <c r="LF335" s="802"/>
      <c r="LG335" s="802"/>
      <c r="LH335" s="802"/>
      <c r="LI335" s="802"/>
      <c r="LJ335" s="802"/>
      <c r="LK335" s="802"/>
      <c r="LL335" s="802"/>
      <c r="LM335" s="802"/>
      <c r="LN335" s="802"/>
      <c r="LO335" s="802"/>
      <c r="LP335" s="802"/>
      <c r="LQ335" s="802"/>
      <c r="LR335" s="802"/>
      <c r="LS335" s="802"/>
      <c r="LT335" s="802"/>
      <c r="LU335" s="802"/>
      <c r="LV335" s="802"/>
      <c r="LW335" s="802"/>
      <c r="LX335" s="802"/>
      <c r="LY335" s="802"/>
      <c r="LZ335" s="802"/>
      <c r="MA335" s="802"/>
      <c r="MB335" s="802"/>
      <c r="MC335" s="802"/>
      <c r="MD335" s="802"/>
      <c r="ME335" s="802"/>
      <c r="MF335" s="802"/>
      <c r="MG335" s="802"/>
      <c r="MH335" s="802"/>
      <c r="MI335" s="802"/>
      <c r="MJ335" s="802"/>
      <c r="MK335" s="802"/>
      <c r="ML335" s="802"/>
      <c r="MM335" s="802"/>
      <c r="MN335" s="802"/>
      <c r="MO335" s="802"/>
      <c r="MP335" s="802"/>
      <c r="MQ335" s="802"/>
      <c r="MR335" s="802"/>
      <c r="MS335" s="802"/>
      <c r="MT335" s="802"/>
      <c r="MU335" s="802"/>
      <c r="MV335" s="802"/>
      <c r="MW335" s="802"/>
      <c r="MX335" s="802"/>
      <c r="MY335" s="802"/>
      <c r="MZ335" s="802"/>
      <c r="NA335" s="802"/>
      <c r="NB335" s="802"/>
      <c r="NC335" s="802"/>
      <c r="ND335" s="802"/>
      <c r="NE335" s="802"/>
      <c r="NF335" s="802"/>
      <c r="NG335" s="802"/>
      <c r="NH335" s="802"/>
      <c r="NI335" s="802"/>
      <c r="NJ335" s="802"/>
      <c r="NK335" s="802"/>
      <c r="NL335" s="802"/>
      <c r="NM335" s="802"/>
      <c r="NN335" s="802"/>
      <c r="NO335" s="802"/>
      <c r="NP335" s="802"/>
      <c r="NQ335" s="802"/>
      <c r="NR335" s="802"/>
      <c r="NS335" s="802"/>
      <c r="NT335" s="802"/>
      <c r="NU335" s="802"/>
      <c r="NV335" s="802"/>
      <c r="NW335" s="802"/>
      <c r="NX335" s="802"/>
      <c r="NY335" s="802"/>
      <c r="NZ335" s="802"/>
      <c r="OA335" s="802"/>
      <c r="OB335" s="802"/>
      <c r="OC335" s="802"/>
      <c r="OD335" s="802"/>
      <c r="OE335" s="802"/>
      <c r="OF335" s="802"/>
      <c r="OG335" s="802"/>
      <c r="OH335" s="802"/>
      <c r="OI335" s="802"/>
      <c r="OJ335" s="802"/>
      <c r="OK335" s="802"/>
      <c r="OL335" s="802"/>
      <c r="OM335" s="802"/>
      <c r="ON335" s="802"/>
      <c r="OO335" s="802"/>
      <c r="OP335" s="802"/>
      <c r="OQ335" s="802"/>
      <c r="OR335" s="802"/>
      <c r="OS335" s="802"/>
      <c r="OT335" s="802"/>
      <c r="OU335" s="802"/>
      <c r="OV335" s="802"/>
      <c r="OW335" s="802"/>
      <c r="OX335" s="802"/>
      <c r="OY335" s="802"/>
      <c r="OZ335" s="802"/>
      <c r="PA335" s="802"/>
      <c r="PB335" s="802"/>
      <c r="PC335" s="802"/>
      <c r="PD335" s="802"/>
      <c r="PE335" s="802"/>
      <c r="PF335" s="802"/>
      <c r="PG335" s="802"/>
      <c r="PH335" s="802"/>
      <c r="PI335" s="802"/>
      <c r="PJ335" s="802"/>
      <c r="PK335" s="802"/>
      <c r="PL335" s="802"/>
      <c r="PM335" s="802"/>
      <c r="PN335" s="802"/>
      <c r="PO335" s="802"/>
      <c r="PP335" s="802"/>
      <c r="PQ335" s="802"/>
      <c r="PR335" s="802"/>
      <c r="PS335" s="802"/>
      <c r="PT335" s="802"/>
      <c r="PU335" s="802"/>
      <c r="PV335" s="802"/>
      <c r="PW335" s="802"/>
      <c r="PX335" s="802"/>
      <c r="PY335" s="802"/>
      <c r="PZ335" s="802"/>
      <c r="QA335" s="802"/>
      <c r="QB335" s="802"/>
      <c r="QC335" s="802"/>
      <c r="QD335" s="802"/>
      <c r="QE335" s="802"/>
      <c r="QF335" s="802"/>
      <c r="QG335" s="802"/>
      <c r="QH335" s="802"/>
      <c r="QI335" s="802"/>
      <c r="QJ335" s="802"/>
      <c r="QK335" s="802"/>
      <c r="QL335" s="802"/>
      <c r="QM335" s="802"/>
      <c r="QN335" s="802"/>
      <c r="QO335" s="802"/>
      <c r="QP335" s="802"/>
      <c r="QQ335" s="802"/>
      <c r="QR335" s="802"/>
      <c r="QS335" s="802"/>
      <c r="QT335" s="802"/>
      <c r="QU335" s="802"/>
      <c r="QV335" s="802"/>
      <c r="QW335" s="802"/>
      <c r="QX335" s="802"/>
      <c r="QY335" s="802"/>
      <c r="QZ335" s="802"/>
      <c r="RA335" s="802"/>
      <c r="RB335" s="802"/>
      <c r="RC335" s="802"/>
      <c r="RD335" s="802"/>
      <c r="RE335" s="802"/>
      <c r="RF335" s="802"/>
      <c r="RG335" s="802"/>
      <c r="RH335" s="802"/>
      <c r="RI335" s="802"/>
      <c r="RJ335" s="802"/>
      <c r="RK335" s="802"/>
      <c r="RL335" s="802"/>
      <c r="RM335" s="802"/>
      <c r="RN335" s="802"/>
      <c r="RO335" s="802"/>
      <c r="RP335" s="802"/>
      <c r="RQ335" s="802"/>
      <c r="RR335" s="802"/>
      <c r="RS335" s="802"/>
      <c r="RT335" s="802"/>
      <c r="RU335" s="802"/>
      <c r="RV335" s="802"/>
      <c r="RW335" s="802"/>
      <c r="RX335" s="802"/>
      <c r="RY335" s="802"/>
      <c r="RZ335" s="802"/>
      <c r="SA335" s="802"/>
      <c r="SB335" s="802"/>
      <c r="SC335" s="802"/>
      <c r="SD335" s="802"/>
      <c r="SE335" s="802"/>
      <c r="SF335" s="802"/>
      <c r="SG335" s="802"/>
      <c r="SH335" s="802"/>
      <c r="SI335" s="802"/>
      <c r="SJ335" s="802"/>
      <c r="SK335" s="802"/>
      <c r="SL335" s="802"/>
      <c r="SM335" s="802"/>
      <c r="SN335" s="802"/>
      <c r="SO335" s="802"/>
      <c r="SP335" s="802"/>
      <c r="SQ335" s="802"/>
      <c r="SR335" s="802"/>
      <c r="SS335" s="802"/>
      <c r="ST335" s="802"/>
      <c r="SU335" s="802"/>
      <c r="SV335" s="802"/>
      <c r="SW335" s="802"/>
      <c r="SX335" s="802"/>
      <c r="SY335" s="802"/>
      <c r="SZ335" s="802"/>
      <c r="TA335" s="802"/>
      <c r="TB335" s="802"/>
      <c r="TC335" s="802"/>
      <c r="TD335" s="802"/>
      <c r="TE335" s="802"/>
      <c r="TF335" s="802"/>
      <c r="TG335" s="802"/>
      <c r="TH335" s="802"/>
      <c r="TI335" s="802"/>
      <c r="TJ335" s="802"/>
      <c r="TK335" s="802"/>
      <c r="TL335" s="802"/>
      <c r="TM335" s="802"/>
      <c r="TN335" s="802"/>
      <c r="TO335" s="802"/>
      <c r="TP335" s="802"/>
      <c r="TQ335" s="802"/>
      <c r="TR335" s="802"/>
      <c r="TS335" s="802"/>
      <c r="TT335" s="802"/>
      <c r="TU335" s="802"/>
      <c r="TV335" s="802"/>
      <c r="TW335" s="802"/>
      <c r="TX335" s="802"/>
      <c r="TY335" s="802"/>
      <c r="TZ335" s="802"/>
      <c r="UA335" s="802"/>
      <c r="UB335" s="802"/>
      <c r="UC335" s="802"/>
      <c r="UD335" s="802"/>
      <c r="UE335" s="802"/>
      <c r="UF335" s="802"/>
      <c r="UG335" s="802"/>
      <c r="UH335" s="802"/>
      <c r="UI335" s="802"/>
      <c r="UJ335" s="802"/>
      <c r="UK335" s="802"/>
      <c r="UL335" s="802"/>
      <c r="UM335" s="802"/>
      <c r="UN335" s="802"/>
      <c r="UO335" s="802"/>
      <c r="UP335" s="802"/>
      <c r="UQ335" s="802"/>
      <c r="UR335" s="802"/>
      <c r="US335" s="802"/>
      <c r="UT335" s="802"/>
      <c r="UU335" s="802"/>
      <c r="UV335" s="802"/>
      <c r="UW335" s="802"/>
      <c r="UX335" s="802"/>
      <c r="UY335" s="802"/>
      <c r="UZ335" s="802"/>
      <c r="VA335" s="802"/>
      <c r="VB335" s="802"/>
      <c r="VC335" s="802"/>
      <c r="VD335" s="802"/>
      <c r="VE335" s="802"/>
      <c r="VF335" s="802"/>
      <c r="VG335" s="802"/>
      <c r="VH335" s="802"/>
      <c r="VI335" s="802"/>
      <c r="VJ335" s="802"/>
      <c r="VK335" s="802"/>
      <c r="VL335" s="802"/>
      <c r="VM335" s="802"/>
      <c r="VN335" s="802"/>
      <c r="VO335" s="802"/>
      <c r="VP335" s="802"/>
      <c r="VQ335" s="802"/>
      <c r="VR335" s="802"/>
      <c r="VS335" s="802"/>
      <c r="VT335" s="802"/>
      <c r="VU335" s="802"/>
      <c r="VV335" s="802"/>
      <c r="VW335" s="802"/>
      <c r="VX335" s="802"/>
      <c r="VY335" s="802"/>
      <c r="VZ335" s="802"/>
      <c r="WA335" s="802"/>
      <c r="WB335" s="802"/>
      <c r="WC335" s="802"/>
      <c r="WD335" s="802"/>
      <c r="WE335" s="802"/>
      <c r="WF335" s="802"/>
      <c r="WG335" s="802"/>
      <c r="WH335" s="802"/>
      <c r="WI335" s="802"/>
      <c r="WJ335" s="802"/>
      <c r="WK335" s="802"/>
      <c r="WL335" s="802"/>
      <c r="WM335" s="802"/>
      <c r="WN335" s="802"/>
      <c r="WO335" s="802"/>
      <c r="WP335" s="802"/>
      <c r="WQ335" s="802"/>
      <c r="WR335" s="802"/>
      <c r="WS335" s="802"/>
      <c r="WT335" s="802"/>
      <c r="WU335" s="802"/>
      <c r="WV335" s="802"/>
      <c r="WW335" s="802"/>
      <c r="WX335" s="802"/>
      <c r="WY335" s="802"/>
      <c r="WZ335" s="802"/>
      <c r="XA335" s="802"/>
      <c r="XB335" s="802"/>
      <c r="XC335" s="802"/>
      <c r="XD335" s="802"/>
      <c r="XE335" s="802"/>
      <c r="XF335" s="802"/>
      <c r="XG335" s="802"/>
      <c r="XH335" s="802"/>
      <c r="XI335" s="802"/>
      <c r="XJ335" s="802"/>
      <c r="XK335" s="802"/>
      <c r="XL335" s="802"/>
      <c r="XM335" s="802"/>
      <c r="XN335" s="802"/>
      <c r="XO335" s="802"/>
      <c r="XP335" s="802"/>
      <c r="XQ335" s="802"/>
      <c r="XR335" s="802"/>
      <c r="XS335" s="802"/>
      <c r="XT335" s="802"/>
      <c r="XU335" s="802"/>
      <c r="XV335" s="802"/>
      <c r="XW335" s="802"/>
      <c r="XX335" s="802"/>
      <c r="XY335" s="802"/>
      <c r="XZ335" s="802"/>
      <c r="YA335" s="802"/>
      <c r="YB335" s="802"/>
      <c r="YC335" s="802"/>
      <c r="YD335" s="802"/>
      <c r="YE335" s="802"/>
      <c r="YF335" s="802"/>
      <c r="YG335" s="802"/>
      <c r="YH335" s="802"/>
      <c r="YI335" s="802"/>
      <c r="YJ335" s="802"/>
      <c r="YK335" s="802"/>
      <c r="YL335" s="802"/>
      <c r="YM335" s="802"/>
      <c r="YN335" s="802"/>
      <c r="YO335" s="802"/>
      <c r="YP335" s="802"/>
      <c r="YQ335" s="802"/>
      <c r="YR335" s="802"/>
      <c r="YS335" s="802"/>
      <c r="YT335" s="802"/>
      <c r="YU335" s="802"/>
      <c r="YV335" s="802"/>
      <c r="YW335" s="802"/>
      <c r="YX335" s="802"/>
      <c r="YY335" s="802"/>
      <c r="YZ335" s="802"/>
      <c r="ZA335" s="802"/>
      <c r="ZB335" s="802"/>
      <c r="ZC335" s="802"/>
      <c r="ZD335" s="802"/>
      <c r="ZE335" s="802"/>
      <c r="ZF335" s="802"/>
      <c r="ZG335" s="802"/>
      <c r="ZH335" s="802"/>
      <c r="ZI335" s="802"/>
      <c r="ZJ335" s="802"/>
      <c r="ZK335" s="802"/>
      <c r="ZL335" s="802"/>
      <c r="ZM335" s="802"/>
      <c r="ZN335" s="802"/>
      <c r="ZO335" s="802"/>
      <c r="ZP335" s="802"/>
      <c r="ZQ335" s="802"/>
      <c r="ZR335" s="802"/>
      <c r="ZS335" s="802"/>
      <c r="ZT335" s="802"/>
      <c r="ZU335" s="802"/>
      <c r="ZV335" s="802"/>
      <c r="ZW335" s="802"/>
      <c r="ZX335" s="802"/>
      <c r="ZY335" s="802"/>
      <c r="ZZ335" s="802"/>
      <c r="AAA335" s="802"/>
      <c r="AAB335" s="802"/>
      <c r="AAC335" s="802"/>
      <c r="AAD335" s="802"/>
      <c r="AAE335" s="802"/>
      <c r="AAF335" s="802"/>
      <c r="AAG335" s="802"/>
      <c r="AAH335" s="802"/>
      <c r="AAI335" s="802"/>
      <c r="AAJ335" s="802"/>
      <c r="AAK335" s="802"/>
      <c r="AAL335" s="802"/>
      <c r="AAM335" s="802"/>
      <c r="AAN335" s="802"/>
      <c r="AAO335" s="802"/>
      <c r="AAP335" s="802"/>
      <c r="AAQ335" s="802"/>
      <c r="AAR335" s="802"/>
      <c r="AAS335" s="802"/>
      <c r="AAT335" s="802"/>
      <c r="AAU335" s="802"/>
      <c r="AAV335" s="802"/>
      <c r="AAW335" s="802"/>
      <c r="AAX335" s="802"/>
      <c r="AAY335" s="802"/>
      <c r="AAZ335" s="802"/>
      <c r="ABA335" s="802"/>
      <c r="ABB335" s="802"/>
      <c r="ABC335" s="802"/>
      <c r="ABD335" s="802"/>
      <c r="ABE335" s="802"/>
      <c r="ABF335" s="802"/>
      <c r="ABG335" s="802"/>
      <c r="ABH335" s="802"/>
      <c r="ABI335" s="802"/>
      <c r="ABJ335" s="802"/>
      <c r="ABK335" s="802"/>
      <c r="ABL335" s="802"/>
      <c r="ABM335" s="802"/>
      <c r="ABN335" s="802"/>
      <c r="ABO335" s="802"/>
      <c r="ABP335" s="802"/>
      <c r="ABQ335" s="802"/>
      <c r="ABR335" s="802"/>
      <c r="ABS335" s="802"/>
      <c r="ABT335" s="802"/>
      <c r="ABU335" s="802"/>
      <c r="ABV335" s="802"/>
      <c r="ABW335" s="802"/>
      <c r="ABX335" s="802"/>
      <c r="ABY335" s="802"/>
      <c r="ABZ335" s="802"/>
      <c r="ACA335" s="802"/>
      <c r="ACB335" s="802"/>
      <c r="ACC335" s="802"/>
      <c r="ACD335" s="802"/>
      <c r="ACE335" s="802"/>
      <c r="ACF335" s="802"/>
      <c r="ACG335" s="802"/>
      <c r="ACH335" s="802"/>
      <c r="ACI335" s="802"/>
      <c r="ACJ335" s="802"/>
      <c r="ACK335" s="802"/>
      <c r="ACL335" s="802"/>
      <c r="ACM335" s="802"/>
      <c r="ACN335" s="802"/>
      <c r="ACO335" s="802"/>
      <c r="ACP335" s="802"/>
      <c r="ACQ335" s="802"/>
      <c r="ACR335" s="802"/>
      <c r="ACS335" s="802"/>
      <c r="ACT335" s="802"/>
      <c r="ACU335" s="802"/>
      <c r="ACV335" s="802"/>
      <c r="ACW335" s="802"/>
      <c r="ACX335" s="802"/>
      <c r="ACY335" s="802"/>
      <c r="ACZ335" s="802"/>
      <c r="ADA335" s="802"/>
      <c r="ADB335" s="802"/>
      <c r="ADC335" s="802"/>
      <c r="ADD335" s="802"/>
      <c r="ADE335" s="802"/>
      <c r="ADF335" s="802"/>
      <c r="ADG335" s="802"/>
      <c r="ADH335" s="802"/>
      <c r="ADI335" s="802"/>
      <c r="ADJ335" s="802"/>
      <c r="ADK335" s="802"/>
      <c r="ADL335" s="802"/>
      <c r="ADM335" s="802"/>
      <c r="ADN335" s="802"/>
      <c r="ADO335" s="802"/>
      <c r="ADP335" s="802"/>
      <c r="ADQ335" s="802"/>
      <c r="ADR335" s="802"/>
      <c r="ADS335" s="802"/>
      <c r="ADT335" s="802"/>
      <c r="ADU335" s="802"/>
      <c r="ADV335" s="802"/>
      <c r="ADW335" s="802"/>
      <c r="ADX335" s="802"/>
      <c r="ADY335" s="802"/>
      <c r="ADZ335" s="802"/>
      <c r="AEA335" s="802"/>
      <c r="AEB335" s="802"/>
      <c r="AEC335" s="802"/>
      <c r="AED335" s="802"/>
      <c r="AEE335" s="802"/>
      <c r="AEF335" s="802"/>
      <c r="AEG335" s="802"/>
      <c r="AEH335" s="802"/>
      <c r="AEI335" s="802"/>
      <c r="AEJ335" s="802"/>
      <c r="AEK335" s="802"/>
      <c r="AEL335" s="802"/>
      <c r="AEM335" s="802"/>
      <c r="AEN335" s="802"/>
      <c r="AEO335" s="802"/>
      <c r="AEP335" s="802"/>
      <c r="AEQ335" s="802"/>
      <c r="AER335" s="802"/>
      <c r="AES335" s="802"/>
      <c r="AET335" s="802"/>
      <c r="AEU335" s="802"/>
      <c r="AEV335" s="802"/>
      <c r="AEW335" s="802"/>
      <c r="AEX335" s="802"/>
      <c r="AEY335" s="802"/>
      <c r="AEZ335" s="802"/>
      <c r="AFA335" s="802"/>
      <c r="AFB335" s="802"/>
      <c r="AFC335" s="802"/>
      <c r="AFD335" s="802"/>
      <c r="AFE335" s="802"/>
      <c r="AFF335" s="802"/>
      <c r="AFG335" s="802"/>
      <c r="AFH335" s="802"/>
      <c r="AFI335" s="802"/>
      <c r="AFJ335" s="802"/>
      <c r="AFK335" s="802"/>
      <c r="AFL335" s="802"/>
      <c r="AFM335" s="802"/>
      <c r="AFN335" s="802"/>
      <c r="AFO335" s="802"/>
      <c r="AFP335" s="802"/>
      <c r="AFQ335" s="802"/>
      <c r="AFR335" s="802"/>
      <c r="AFS335" s="802"/>
      <c r="AFT335" s="802"/>
      <c r="AFU335" s="802"/>
      <c r="AFV335" s="802"/>
      <c r="AFW335" s="802"/>
      <c r="AFX335" s="802"/>
      <c r="AFY335" s="802"/>
      <c r="AFZ335" s="802"/>
      <c r="AGA335" s="802"/>
      <c r="AGB335" s="802"/>
      <c r="AGC335" s="802"/>
      <c r="AGD335" s="802"/>
      <c r="AGE335" s="802"/>
      <c r="AGF335" s="802"/>
      <c r="AGG335" s="802"/>
      <c r="AGH335" s="802"/>
      <c r="AGI335" s="802"/>
      <c r="AGJ335" s="802"/>
      <c r="AGK335" s="802"/>
      <c r="AGL335" s="802"/>
      <c r="AGM335" s="802"/>
      <c r="AGN335" s="802"/>
      <c r="AGO335" s="802"/>
      <c r="AGP335" s="802"/>
      <c r="AGQ335" s="802"/>
      <c r="AGR335" s="802"/>
      <c r="AGS335" s="802"/>
      <c r="AGT335" s="802"/>
      <c r="AGU335" s="802"/>
      <c r="AGV335" s="802"/>
      <c r="AGW335" s="802"/>
      <c r="AGX335" s="802"/>
      <c r="AGY335" s="802"/>
      <c r="AGZ335" s="802"/>
      <c r="AHA335" s="802"/>
      <c r="AHB335" s="802"/>
      <c r="AHC335" s="802"/>
      <c r="AHD335" s="802"/>
      <c r="AHE335" s="802"/>
      <c r="AHF335" s="802"/>
      <c r="AHG335" s="802"/>
      <c r="AHH335" s="802"/>
      <c r="AHI335" s="802"/>
      <c r="AHJ335" s="802"/>
      <c r="AHK335" s="802"/>
      <c r="AHL335" s="802"/>
      <c r="AHM335" s="802"/>
      <c r="AHN335" s="802"/>
      <c r="AHO335" s="802"/>
      <c r="AHP335" s="802"/>
      <c r="AHQ335" s="802"/>
      <c r="AHR335" s="802"/>
      <c r="AHS335" s="802"/>
      <c r="AHT335" s="802"/>
      <c r="AHU335" s="802"/>
      <c r="AHV335" s="802"/>
      <c r="AHW335" s="802"/>
      <c r="AHX335" s="802"/>
      <c r="AHY335" s="802"/>
      <c r="AHZ335" s="802"/>
      <c r="AIA335" s="802"/>
      <c r="AIB335" s="802"/>
      <c r="AIC335" s="802"/>
      <c r="AID335" s="802"/>
      <c r="AIE335" s="802"/>
      <c r="AIF335" s="802"/>
      <c r="AIG335" s="802"/>
      <c r="AIH335" s="802"/>
      <c r="AII335" s="802"/>
      <c r="AIJ335" s="802"/>
      <c r="AQE335" s="802"/>
      <c r="AQF335" s="802"/>
      <c r="AQG335" s="802"/>
      <c r="AQH335" s="802"/>
      <c r="AQI335" s="802"/>
      <c r="AQJ335" s="802"/>
      <c r="AQK335" s="802"/>
      <c r="AQL335" s="802"/>
      <c r="AQM335" s="802"/>
      <c r="AQN335" s="802"/>
      <c r="AQO335" s="802"/>
      <c r="AQP335" s="802"/>
      <c r="AQQ335" s="802"/>
      <c r="AQR335" s="802"/>
      <c r="AQS335" s="802"/>
      <c r="AQT335" s="802"/>
      <c r="AQU335" s="802"/>
      <c r="AQV335" s="802"/>
      <c r="AQW335" s="802"/>
      <c r="AQX335" s="802"/>
      <c r="AQY335" s="802"/>
      <c r="AQZ335" s="802"/>
      <c r="ARA335" s="802"/>
      <c r="ARB335" s="802"/>
      <c r="ARC335" s="802"/>
      <c r="ARD335" s="802"/>
      <c r="ARE335" s="802"/>
      <c r="ARF335" s="802"/>
      <c r="ARG335" s="802"/>
      <c r="ARH335" s="802"/>
      <c r="ARI335" s="802"/>
      <c r="ARJ335" s="802"/>
      <c r="ARK335" s="802"/>
      <c r="ARL335" s="802"/>
      <c r="ARM335" s="802"/>
      <c r="ARN335" s="802"/>
      <c r="ARO335" s="802"/>
      <c r="ARP335" s="802"/>
      <c r="ARQ335" s="802"/>
      <c r="ARR335" s="802"/>
      <c r="ARS335" s="802"/>
      <c r="ART335" s="802"/>
      <c r="ARU335" s="802"/>
      <c r="ARV335" s="802"/>
      <c r="ARW335" s="802"/>
      <c r="ARX335" s="802"/>
      <c r="ARY335" s="802"/>
      <c r="ARZ335" s="802"/>
      <c r="ASA335" s="802"/>
      <c r="ASB335" s="802"/>
      <c r="ASC335" s="802"/>
      <c r="ASD335" s="802"/>
      <c r="ASE335" s="802"/>
      <c r="ASF335" s="802"/>
      <c r="ASG335" s="802"/>
      <c r="ASH335" s="802"/>
      <c r="ASI335" s="802"/>
      <c r="ASJ335" s="802"/>
      <c r="ASK335" s="802"/>
      <c r="ASL335" s="802"/>
      <c r="ATP335" s="802"/>
      <c r="ATQ335" s="802"/>
      <c r="ATR335" s="802"/>
      <c r="ATS335" s="802"/>
      <c r="ATT335" s="802"/>
      <c r="ATU335" s="802"/>
      <c r="ATV335" s="802"/>
      <c r="ATW335" s="802"/>
      <c r="ATX335" s="802"/>
      <c r="ATY335" s="802"/>
      <c r="ATZ335" s="802"/>
      <c r="AUA335" s="802"/>
      <c r="AUB335" s="802"/>
      <c r="AUC335" s="802"/>
      <c r="AUD335" s="802"/>
      <c r="AUE335" s="802"/>
      <c r="AUF335" s="802"/>
      <c r="AUG335" s="802"/>
      <c r="AUH335" s="802"/>
      <c r="AUI335" s="802"/>
      <c r="AUJ335" s="802"/>
      <c r="AUK335" s="802"/>
      <c r="AUL335" s="802"/>
      <c r="AUM335" s="802"/>
      <c r="AUN335" s="802"/>
      <c r="AUO335" s="802"/>
      <c r="AUP335" s="801"/>
      <c r="AUQ335" s="802"/>
      <c r="AUR335" s="801"/>
      <c r="AUS335" s="802"/>
      <c r="AUT335" s="801"/>
      <c r="AUU335" s="802"/>
      <c r="AUV335" s="802"/>
      <c r="AUW335" s="802"/>
      <c r="AUX335" s="802"/>
      <c r="AUY335" s="802"/>
      <c r="AUZ335" s="802"/>
      <c r="AVA335" s="802"/>
      <c r="AVB335" s="802"/>
      <c r="AVC335" s="802"/>
      <c r="AVD335" s="802"/>
      <c r="AVE335" s="802"/>
      <c r="AVF335" s="802"/>
      <c r="AVG335" s="802"/>
      <c r="AVH335" s="802"/>
      <c r="AVI335" s="802"/>
      <c r="AVJ335" s="808"/>
      <c r="AVK335" s="808"/>
      <c r="AVL335" s="808"/>
      <c r="AVM335" s="808"/>
      <c r="AVN335" s="808"/>
      <c r="AVO335" s="808"/>
      <c r="AVP335" s="808"/>
      <c r="AVQ335" s="808"/>
      <c r="AVR335" s="808"/>
      <c r="AVS335" s="808"/>
      <c r="AVT335" s="808"/>
      <c r="AVU335" s="809"/>
      <c r="AVV335" s="809"/>
      <c r="AVW335" s="809"/>
      <c r="AVX335" s="809"/>
      <c r="AVY335" s="809"/>
      <c r="AVZ335" s="809"/>
      <c r="AWA335" s="809"/>
      <c r="AWB335" s="809"/>
      <c r="AWC335" s="809"/>
      <c r="AWD335" s="809"/>
      <c r="AWE335" s="809"/>
      <c r="AWF335" s="809"/>
      <c r="AWG335" s="809"/>
      <c r="AWH335" s="809"/>
      <c r="AWI335" s="809"/>
      <c r="AWJ335" s="809"/>
      <c r="AWK335" s="809"/>
      <c r="AWL335" s="809"/>
      <c r="AWM335" s="809"/>
      <c r="AWN335" s="809"/>
      <c r="AWO335" s="809"/>
      <c r="AWP335" s="809"/>
      <c r="AWQ335" s="809"/>
      <c r="AWR335" s="808"/>
      <c r="AWS335" s="761"/>
      <c r="AWT335" s="808"/>
      <c r="AWU335" s="809"/>
      <c r="AWV335" s="809"/>
      <c r="AWW335" s="809"/>
      <c r="AWX335" s="809"/>
      <c r="AWY335" s="809"/>
      <c r="AWZ335" s="809"/>
      <c r="AXA335" s="809"/>
      <c r="AXB335" s="809"/>
      <c r="AXC335" s="809"/>
      <c r="AXD335" s="809"/>
      <c r="AXE335" s="809"/>
      <c r="AXF335" s="809"/>
      <c r="AXG335" s="809"/>
      <c r="AXH335" s="809"/>
      <c r="AXI335" s="809"/>
      <c r="AXJ335" s="809"/>
      <c r="AXK335" s="809"/>
      <c r="AXL335" s="809"/>
      <c r="AXM335" s="809"/>
      <c r="AXN335" s="809"/>
      <c r="AXO335" s="809"/>
      <c r="AXP335" s="809"/>
      <c r="AXQ335" s="809"/>
      <c r="AXR335" s="809"/>
      <c r="AXS335" s="809"/>
      <c r="AXT335" s="809"/>
      <c r="AXU335" s="809"/>
      <c r="AXV335" s="809"/>
      <c r="AXW335" s="809"/>
      <c r="AXX335" s="809"/>
      <c r="AXY335" s="809"/>
      <c r="AXZ335" s="809"/>
      <c r="AYA335" s="809"/>
      <c r="AYB335" s="809"/>
      <c r="AYC335" s="809"/>
      <c r="AYD335" s="808"/>
      <c r="AYE335" s="808"/>
      <c r="AYF335" s="809"/>
      <c r="AYG335" s="808"/>
      <c r="AYH335" s="810"/>
      <c r="AYI335" s="810"/>
      <c r="AYJ335" s="810"/>
      <c r="AYK335" s="810"/>
      <c r="AYL335" s="810"/>
      <c r="AYM335" s="810"/>
      <c r="AYN335" s="810"/>
      <c r="AYO335" s="810"/>
      <c r="AYP335" s="810"/>
      <c r="AYQ335" s="810"/>
      <c r="AYR335" s="810"/>
      <c r="AYS335" s="810"/>
      <c r="AYT335" s="810"/>
      <c r="AYU335" s="810"/>
      <c r="AYV335" s="810"/>
      <c r="AYW335" s="810"/>
      <c r="AYX335" s="810"/>
      <c r="AYY335" s="810"/>
      <c r="AYZ335" s="810"/>
      <c r="AZA335" s="810"/>
      <c r="AZB335" s="810"/>
      <c r="AZC335" s="810"/>
      <c r="AZD335" s="810"/>
      <c r="AZE335" s="810"/>
      <c r="AZF335" s="810"/>
      <c r="AZG335" s="810"/>
      <c r="AZH335" s="810"/>
      <c r="AZI335" s="810"/>
      <c r="AZJ335" s="810"/>
      <c r="AZK335" s="810"/>
      <c r="AZL335" s="810"/>
      <c r="AZM335" s="810"/>
      <c r="AZN335" s="810"/>
      <c r="AZO335" s="810"/>
      <c r="AZP335" s="809"/>
      <c r="AZQ335" s="802"/>
      <c r="AZR335" s="802"/>
      <c r="AZS335" s="802"/>
    </row>
    <row r="336" spans="45:920 1123:1371" s="793" customFormat="1" ht="13.5">
      <c r="AS336" s="802"/>
      <c r="AT336" s="802"/>
      <c r="AU336" s="802"/>
      <c r="AV336" s="802"/>
      <c r="AW336" s="802"/>
      <c r="AX336" s="802"/>
      <c r="AY336" s="802"/>
      <c r="AZ336" s="802"/>
      <c r="BA336" s="802"/>
      <c r="BB336" s="802"/>
      <c r="BC336" s="802"/>
      <c r="BD336" s="802"/>
      <c r="BE336" s="802"/>
      <c r="BF336" s="802"/>
      <c r="BG336" s="802"/>
      <c r="BH336" s="802"/>
      <c r="BI336" s="802"/>
      <c r="BJ336" s="802"/>
      <c r="BK336" s="802"/>
      <c r="BL336" s="802"/>
      <c r="BM336" s="802"/>
      <c r="BN336" s="802"/>
      <c r="BO336" s="802"/>
      <c r="BP336" s="802"/>
      <c r="BQ336" s="802"/>
      <c r="BR336" s="802"/>
      <c r="BS336" s="802"/>
      <c r="BT336" s="802"/>
      <c r="BU336" s="802"/>
      <c r="BV336" s="802"/>
      <c r="BW336" s="802"/>
      <c r="BX336" s="802"/>
      <c r="BY336" s="802"/>
      <c r="BZ336" s="802"/>
      <c r="CA336" s="802"/>
      <c r="CB336" s="802"/>
      <c r="CC336" s="802"/>
      <c r="CD336" s="802"/>
      <c r="CE336" s="802"/>
      <c r="CF336" s="802"/>
      <c r="CG336" s="802"/>
      <c r="CH336" s="802"/>
      <c r="CI336" s="802"/>
      <c r="CJ336" s="802"/>
      <c r="CK336" s="802"/>
      <c r="CL336" s="802"/>
      <c r="CM336" s="802"/>
      <c r="CN336" s="802"/>
      <c r="CO336" s="802"/>
      <c r="CP336" s="802"/>
      <c r="CQ336" s="802"/>
      <c r="CR336" s="802"/>
      <c r="CS336" s="802"/>
      <c r="CT336" s="802"/>
      <c r="CU336" s="802"/>
      <c r="CV336" s="802"/>
      <c r="CW336" s="802"/>
      <c r="CX336" s="802"/>
      <c r="CY336" s="802"/>
      <c r="CZ336" s="802"/>
      <c r="DA336" s="802"/>
      <c r="DB336" s="802"/>
      <c r="DC336" s="802"/>
      <c r="DD336" s="802"/>
      <c r="DE336" s="802"/>
      <c r="DF336" s="802"/>
      <c r="DG336" s="802"/>
      <c r="DH336" s="802"/>
      <c r="DI336" s="802"/>
      <c r="DJ336" s="802"/>
      <c r="DK336" s="802"/>
      <c r="DL336" s="802"/>
      <c r="DM336" s="802"/>
      <c r="DN336" s="802"/>
      <c r="DO336" s="802"/>
      <c r="DP336" s="802"/>
      <c r="DQ336" s="802"/>
      <c r="DR336" s="802"/>
      <c r="DS336" s="802"/>
      <c r="DT336" s="802"/>
      <c r="DU336" s="802"/>
      <c r="DV336" s="802"/>
      <c r="DW336" s="802"/>
      <c r="DX336" s="802"/>
      <c r="DY336" s="802"/>
      <c r="DZ336" s="802"/>
      <c r="EA336" s="802"/>
      <c r="EB336" s="802"/>
      <c r="EC336" s="802"/>
      <c r="ED336" s="802"/>
      <c r="EE336" s="802"/>
      <c r="EF336" s="802"/>
      <c r="EG336" s="802"/>
      <c r="EH336" s="802"/>
      <c r="EI336" s="802"/>
      <c r="EJ336" s="802"/>
      <c r="EK336" s="802"/>
      <c r="EL336" s="802"/>
      <c r="EM336" s="802"/>
      <c r="EN336" s="802"/>
      <c r="EO336" s="802"/>
      <c r="EP336" s="802"/>
      <c r="EQ336" s="802"/>
      <c r="ER336" s="802"/>
      <c r="ES336" s="802"/>
      <c r="ET336" s="802"/>
      <c r="EU336" s="802"/>
      <c r="EV336" s="802"/>
      <c r="EW336" s="802"/>
      <c r="EX336" s="802"/>
      <c r="EY336" s="802"/>
      <c r="EZ336" s="802"/>
      <c r="FA336" s="802"/>
      <c r="FB336" s="802"/>
      <c r="FC336" s="802"/>
      <c r="FD336" s="802"/>
      <c r="FE336" s="802"/>
      <c r="FF336" s="802"/>
      <c r="FG336" s="802"/>
      <c r="FH336" s="802"/>
      <c r="FI336" s="802"/>
      <c r="FJ336" s="802"/>
      <c r="FK336" s="802"/>
      <c r="FL336" s="802"/>
      <c r="FM336" s="802"/>
      <c r="FN336" s="802"/>
      <c r="FO336" s="802"/>
      <c r="FP336" s="802"/>
      <c r="FQ336" s="802"/>
      <c r="FR336" s="802"/>
      <c r="FS336" s="802"/>
      <c r="FT336" s="802"/>
      <c r="FU336" s="802"/>
      <c r="FV336" s="802"/>
      <c r="FW336" s="802"/>
      <c r="FX336" s="802"/>
      <c r="FY336" s="802"/>
      <c r="FZ336" s="802"/>
      <c r="GA336" s="802"/>
      <c r="GB336" s="802"/>
      <c r="GC336" s="802"/>
      <c r="GD336" s="802"/>
      <c r="GE336" s="802"/>
      <c r="GF336" s="802"/>
      <c r="GG336" s="802"/>
      <c r="GH336" s="802"/>
      <c r="GI336" s="802"/>
      <c r="GJ336" s="802"/>
      <c r="GK336" s="802"/>
      <c r="GL336" s="802"/>
      <c r="GM336" s="802"/>
      <c r="GN336" s="802"/>
      <c r="GO336" s="802"/>
      <c r="GP336" s="802"/>
      <c r="GQ336" s="802"/>
      <c r="GR336" s="802"/>
      <c r="GS336" s="802"/>
      <c r="GT336" s="802"/>
      <c r="GU336" s="802"/>
      <c r="GV336" s="802"/>
      <c r="GW336" s="802"/>
      <c r="GX336" s="802"/>
      <c r="GY336" s="802"/>
      <c r="GZ336" s="802"/>
      <c r="HA336" s="802"/>
      <c r="HB336" s="802"/>
      <c r="HC336" s="802"/>
      <c r="HD336" s="802"/>
      <c r="HE336" s="802"/>
      <c r="HF336" s="802"/>
      <c r="HG336" s="802"/>
      <c r="HH336" s="802"/>
      <c r="HI336" s="802"/>
      <c r="HJ336" s="802"/>
      <c r="HK336" s="802"/>
      <c r="HL336" s="802"/>
      <c r="HM336" s="802"/>
      <c r="HN336" s="802"/>
      <c r="HO336" s="802"/>
      <c r="HP336" s="802"/>
      <c r="HQ336" s="802"/>
      <c r="HR336" s="802"/>
      <c r="HS336" s="802"/>
      <c r="HT336" s="802"/>
      <c r="HU336" s="802"/>
      <c r="HV336" s="802"/>
      <c r="HW336" s="802"/>
      <c r="HX336" s="802"/>
      <c r="HY336" s="802"/>
      <c r="HZ336" s="802"/>
      <c r="IA336" s="802"/>
      <c r="IB336" s="802"/>
      <c r="IC336" s="802"/>
      <c r="ID336" s="802"/>
      <c r="IE336" s="802"/>
      <c r="IF336" s="802"/>
      <c r="IG336" s="802"/>
      <c r="IH336" s="802"/>
      <c r="II336" s="802"/>
      <c r="IJ336" s="802"/>
      <c r="IK336" s="802"/>
      <c r="IL336" s="802"/>
      <c r="IM336" s="802"/>
      <c r="IN336" s="802"/>
      <c r="IO336" s="802"/>
      <c r="IP336" s="802"/>
      <c r="IQ336" s="802"/>
      <c r="IR336" s="802"/>
      <c r="IS336" s="802"/>
      <c r="IT336" s="802"/>
      <c r="IU336" s="802"/>
      <c r="IV336" s="802"/>
      <c r="IW336" s="802"/>
      <c r="IX336" s="802"/>
      <c r="IY336" s="802"/>
      <c r="IZ336" s="802"/>
      <c r="JA336" s="802"/>
      <c r="JB336" s="802"/>
      <c r="JC336" s="802"/>
      <c r="JD336" s="802"/>
      <c r="JE336" s="802"/>
      <c r="JF336" s="802"/>
      <c r="JG336" s="802"/>
      <c r="JH336" s="802"/>
      <c r="JI336" s="802"/>
      <c r="JJ336" s="802"/>
      <c r="JK336" s="802"/>
      <c r="JL336" s="802"/>
      <c r="JM336" s="802"/>
      <c r="JN336" s="802"/>
      <c r="JO336" s="802"/>
      <c r="JP336" s="802"/>
      <c r="JQ336" s="802"/>
      <c r="JR336" s="802"/>
      <c r="JS336" s="802"/>
      <c r="JT336" s="802"/>
      <c r="JU336" s="802"/>
      <c r="JV336" s="802"/>
      <c r="JW336" s="802"/>
      <c r="JX336" s="802"/>
      <c r="JY336" s="802"/>
      <c r="JZ336" s="802"/>
      <c r="KA336" s="802"/>
      <c r="KB336" s="802"/>
      <c r="KC336" s="802"/>
      <c r="KD336" s="802"/>
      <c r="KE336" s="802"/>
      <c r="KF336" s="802"/>
      <c r="KG336" s="802"/>
      <c r="KH336" s="802"/>
      <c r="KI336" s="802"/>
      <c r="KJ336" s="802"/>
      <c r="KK336" s="802"/>
      <c r="KL336" s="802"/>
      <c r="KM336" s="802"/>
      <c r="KN336" s="802"/>
      <c r="KO336" s="802"/>
      <c r="KP336" s="802"/>
      <c r="KQ336" s="802"/>
      <c r="KR336" s="802"/>
      <c r="KS336" s="802"/>
      <c r="KT336" s="802"/>
      <c r="KU336" s="802"/>
      <c r="KV336" s="802"/>
      <c r="KW336" s="802"/>
      <c r="KX336" s="802"/>
      <c r="KY336" s="802"/>
      <c r="KZ336" s="802"/>
      <c r="LA336" s="802"/>
      <c r="LB336" s="802"/>
      <c r="LC336" s="802"/>
      <c r="LD336" s="802"/>
      <c r="LE336" s="802"/>
      <c r="LF336" s="802"/>
      <c r="LG336" s="802"/>
      <c r="LH336" s="802"/>
      <c r="LI336" s="802"/>
      <c r="LJ336" s="802"/>
      <c r="LK336" s="802"/>
      <c r="LL336" s="802"/>
      <c r="LM336" s="802"/>
      <c r="LN336" s="802"/>
      <c r="LO336" s="802"/>
      <c r="LP336" s="802"/>
      <c r="LQ336" s="802"/>
      <c r="LR336" s="802"/>
      <c r="LS336" s="802"/>
      <c r="LT336" s="802"/>
      <c r="LU336" s="802"/>
      <c r="LV336" s="802"/>
      <c r="LW336" s="802"/>
      <c r="LX336" s="802"/>
      <c r="LY336" s="802"/>
      <c r="LZ336" s="802"/>
      <c r="MA336" s="802"/>
      <c r="MB336" s="802"/>
      <c r="MC336" s="802"/>
      <c r="MD336" s="802"/>
      <c r="ME336" s="802"/>
      <c r="MF336" s="802"/>
      <c r="MG336" s="802"/>
      <c r="MH336" s="802"/>
      <c r="MI336" s="802"/>
      <c r="MJ336" s="802"/>
      <c r="MK336" s="802"/>
      <c r="ML336" s="802"/>
      <c r="MM336" s="802"/>
      <c r="MN336" s="802"/>
      <c r="MO336" s="802"/>
      <c r="MP336" s="802"/>
      <c r="MQ336" s="802"/>
      <c r="MR336" s="802"/>
      <c r="MS336" s="802"/>
      <c r="MT336" s="802"/>
      <c r="MU336" s="802"/>
      <c r="MV336" s="802"/>
      <c r="MW336" s="802"/>
      <c r="MX336" s="802"/>
      <c r="MY336" s="802"/>
      <c r="MZ336" s="802"/>
      <c r="NA336" s="802"/>
      <c r="NB336" s="802"/>
      <c r="NC336" s="802"/>
      <c r="ND336" s="802"/>
      <c r="NE336" s="802"/>
      <c r="NF336" s="802"/>
      <c r="NG336" s="802"/>
      <c r="NH336" s="802"/>
      <c r="NI336" s="802"/>
      <c r="NJ336" s="802"/>
      <c r="NK336" s="802"/>
      <c r="NL336" s="802"/>
      <c r="NM336" s="802"/>
      <c r="NN336" s="802"/>
      <c r="NO336" s="802"/>
      <c r="NP336" s="802"/>
      <c r="NQ336" s="802"/>
      <c r="NR336" s="802"/>
      <c r="NS336" s="802"/>
      <c r="NT336" s="802"/>
      <c r="NU336" s="802"/>
      <c r="NV336" s="802"/>
      <c r="NW336" s="802"/>
      <c r="NX336" s="802"/>
      <c r="NY336" s="802"/>
      <c r="NZ336" s="802"/>
      <c r="OA336" s="802"/>
      <c r="OB336" s="802"/>
      <c r="OC336" s="802"/>
      <c r="OD336" s="802"/>
      <c r="OE336" s="802"/>
      <c r="OF336" s="802"/>
      <c r="OG336" s="802"/>
      <c r="OH336" s="802"/>
      <c r="OI336" s="802"/>
      <c r="OJ336" s="802"/>
      <c r="OK336" s="802"/>
      <c r="OL336" s="802"/>
      <c r="OM336" s="802"/>
      <c r="ON336" s="802"/>
      <c r="OO336" s="802"/>
      <c r="OP336" s="802"/>
      <c r="OQ336" s="802"/>
      <c r="OR336" s="802"/>
      <c r="OS336" s="802"/>
      <c r="OT336" s="802"/>
      <c r="OU336" s="802"/>
      <c r="OV336" s="802"/>
      <c r="OW336" s="802"/>
      <c r="OX336" s="802"/>
      <c r="OY336" s="802"/>
      <c r="OZ336" s="802"/>
      <c r="PA336" s="802"/>
      <c r="PB336" s="802"/>
      <c r="PC336" s="802"/>
      <c r="PD336" s="802"/>
      <c r="PE336" s="802"/>
      <c r="PF336" s="802"/>
      <c r="PG336" s="802"/>
      <c r="PH336" s="802"/>
      <c r="PI336" s="802"/>
      <c r="PJ336" s="802"/>
      <c r="PK336" s="802"/>
      <c r="PL336" s="802"/>
      <c r="PM336" s="802"/>
      <c r="PN336" s="802"/>
      <c r="PO336" s="802"/>
      <c r="PP336" s="802"/>
      <c r="PQ336" s="802"/>
      <c r="PR336" s="802"/>
      <c r="PS336" s="802"/>
      <c r="PT336" s="802"/>
      <c r="PU336" s="802"/>
      <c r="PV336" s="802"/>
      <c r="PW336" s="802"/>
      <c r="PX336" s="802"/>
      <c r="PY336" s="802"/>
      <c r="PZ336" s="802"/>
      <c r="QA336" s="802"/>
      <c r="QB336" s="802"/>
      <c r="QC336" s="802"/>
      <c r="QD336" s="802"/>
      <c r="QE336" s="802"/>
      <c r="QF336" s="802"/>
      <c r="QG336" s="802"/>
      <c r="QH336" s="802"/>
      <c r="QI336" s="802"/>
      <c r="QJ336" s="802"/>
      <c r="QK336" s="802"/>
      <c r="QL336" s="802"/>
      <c r="QM336" s="802"/>
      <c r="QN336" s="802"/>
      <c r="QO336" s="802"/>
      <c r="QP336" s="802"/>
      <c r="QQ336" s="802"/>
      <c r="QR336" s="802"/>
      <c r="QS336" s="802"/>
      <c r="QT336" s="802"/>
      <c r="QU336" s="802"/>
      <c r="QV336" s="802"/>
      <c r="QW336" s="802"/>
      <c r="QX336" s="802"/>
      <c r="QY336" s="802"/>
      <c r="QZ336" s="802"/>
      <c r="RA336" s="802"/>
      <c r="RB336" s="802"/>
      <c r="RC336" s="802"/>
      <c r="RD336" s="802"/>
      <c r="RE336" s="802"/>
      <c r="RF336" s="802"/>
      <c r="RG336" s="802"/>
      <c r="RH336" s="802"/>
      <c r="RI336" s="802"/>
      <c r="RJ336" s="802"/>
      <c r="RK336" s="802"/>
      <c r="RL336" s="802"/>
      <c r="RM336" s="802"/>
      <c r="RN336" s="802"/>
      <c r="RO336" s="802"/>
      <c r="RP336" s="802"/>
      <c r="RQ336" s="802"/>
      <c r="RR336" s="802"/>
      <c r="RS336" s="802"/>
      <c r="RT336" s="802"/>
      <c r="RU336" s="802"/>
      <c r="RV336" s="802"/>
      <c r="RW336" s="802"/>
      <c r="RX336" s="802"/>
      <c r="RY336" s="802"/>
      <c r="RZ336" s="802"/>
      <c r="SA336" s="802"/>
      <c r="SB336" s="802"/>
      <c r="SC336" s="802"/>
      <c r="SD336" s="802"/>
      <c r="SE336" s="802"/>
      <c r="SF336" s="802"/>
      <c r="SG336" s="802"/>
      <c r="SH336" s="802"/>
      <c r="SI336" s="802"/>
      <c r="SJ336" s="802"/>
      <c r="SK336" s="802"/>
      <c r="SL336" s="802"/>
      <c r="SM336" s="802"/>
      <c r="SN336" s="802"/>
      <c r="SO336" s="802"/>
      <c r="SP336" s="802"/>
      <c r="SQ336" s="802"/>
      <c r="SR336" s="802"/>
      <c r="SS336" s="802"/>
      <c r="ST336" s="802"/>
      <c r="SU336" s="802"/>
      <c r="SV336" s="802"/>
      <c r="SW336" s="802"/>
      <c r="SX336" s="802"/>
      <c r="SY336" s="802"/>
      <c r="SZ336" s="802"/>
      <c r="TA336" s="802"/>
      <c r="TB336" s="802"/>
      <c r="TC336" s="802"/>
      <c r="TD336" s="802"/>
      <c r="TE336" s="802"/>
      <c r="TF336" s="802"/>
      <c r="TG336" s="802"/>
      <c r="TH336" s="802"/>
      <c r="TI336" s="802"/>
      <c r="TJ336" s="802"/>
      <c r="TK336" s="802"/>
      <c r="TL336" s="802"/>
      <c r="TM336" s="802"/>
      <c r="TN336" s="802"/>
      <c r="TO336" s="802"/>
      <c r="TP336" s="802"/>
      <c r="TQ336" s="802"/>
      <c r="TR336" s="802"/>
      <c r="TS336" s="802"/>
      <c r="TT336" s="802"/>
      <c r="TU336" s="802"/>
      <c r="TV336" s="802"/>
      <c r="TW336" s="802"/>
      <c r="TX336" s="802"/>
      <c r="TY336" s="802"/>
      <c r="TZ336" s="802"/>
      <c r="UA336" s="802"/>
      <c r="UB336" s="802"/>
      <c r="UC336" s="802"/>
      <c r="UD336" s="802"/>
      <c r="UE336" s="802"/>
      <c r="UF336" s="802"/>
      <c r="UG336" s="802"/>
      <c r="UH336" s="802"/>
      <c r="UI336" s="802"/>
      <c r="UJ336" s="802"/>
      <c r="UK336" s="802"/>
      <c r="UL336" s="802"/>
      <c r="UM336" s="802"/>
      <c r="UN336" s="802"/>
      <c r="UO336" s="802"/>
      <c r="UP336" s="802"/>
      <c r="UQ336" s="802"/>
      <c r="UR336" s="802"/>
      <c r="US336" s="802"/>
      <c r="UT336" s="802"/>
      <c r="UU336" s="802"/>
      <c r="UV336" s="802"/>
      <c r="UW336" s="802"/>
      <c r="UX336" s="802"/>
      <c r="UY336" s="802"/>
      <c r="UZ336" s="802"/>
      <c r="VA336" s="802"/>
      <c r="VB336" s="802"/>
      <c r="VC336" s="802"/>
      <c r="VD336" s="802"/>
      <c r="VE336" s="802"/>
      <c r="VF336" s="802"/>
      <c r="VG336" s="802"/>
      <c r="VH336" s="802"/>
      <c r="VI336" s="802"/>
      <c r="VJ336" s="802"/>
      <c r="VK336" s="802"/>
      <c r="VL336" s="802"/>
      <c r="VM336" s="802"/>
      <c r="VN336" s="802"/>
      <c r="VO336" s="802"/>
      <c r="VP336" s="802"/>
      <c r="VQ336" s="802"/>
      <c r="VR336" s="802"/>
      <c r="VS336" s="802"/>
      <c r="VT336" s="802"/>
      <c r="VU336" s="802"/>
      <c r="VV336" s="802"/>
      <c r="VW336" s="802"/>
      <c r="VX336" s="802"/>
      <c r="VY336" s="802"/>
      <c r="VZ336" s="802"/>
      <c r="WA336" s="802"/>
      <c r="WB336" s="802"/>
      <c r="WC336" s="802"/>
      <c r="WD336" s="802"/>
      <c r="WE336" s="802"/>
      <c r="WF336" s="802"/>
      <c r="WG336" s="802"/>
      <c r="WH336" s="802"/>
      <c r="WI336" s="802"/>
      <c r="WJ336" s="802"/>
      <c r="WK336" s="802"/>
      <c r="WL336" s="802"/>
      <c r="WM336" s="802"/>
      <c r="WN336" s="802"/>
      <c r="WO336" s="802"/>
      <c r="WP336" s="802"/>
      <c r="WQ336" s="802"/>
      <c r="WR336" s="802"/>
      <c r="WS336" s="802"/>
      <c r="WT336" s="802"/>
      <c r="WU336" s="802"/>
      <c r="WV336" s="802"/>
      <c r="WW336" s="802"/>
      <c r="WX336" s="802"/>
      <c r="WY336" s="802"/>
      <c r="WZ336" s="802"/>
      <c r="XA336" s="802"/>
      <c r="XB336" s="802"/>
      <c r="XC336" s="802"/>
      <c r="XD336" s="802"/>
      <c r="XE336" s="802"/>
      <c r="XF336" s="802"/>
      <c r="XG336" s="802"/>
      <c r="XH336" s="802"/>
      <c r="XI336" s="802"/>
      <c r="XJ336" s="802"/>
      <c r="XK336" s="802"/>
      <c r="XL336" s="802"/>
      <c r="XM336" s="802"/>
      <c r="XN336" s="802"/>
      <c r="XO336" s="802"/>
      <c r="XP336" s="802"/>
      <c r="XQ336" s="802"/>
      <c r="XR336" s="802"/>
      <c r="XS336" s="802"/>
      <c r="XT336" s="802"/>
      <c r="XU336" s="802"/>
      <c r="XV336" s="802"/>
      <c r="XW336" s="802"/>
      <c r="XX336" s="802"/>
      <c r="XY336" s="802"/>
      <c r="XZ336" s="802"/>
      <c r="YA336" s="802"/>
      <c r="YB336" s="802"/>
      <c r="YC336" s="802"/>
      <c r="YD336" s="802"/>
      <c r="YE336" s="802"/>
      <c r="YF336" s="802"/>
      <c r="YG336" s="802"/>
      <c r="YH336" s="802"/>
      <c r="YI336" s="802"/>
      <c r="YJ336" s="802"/>
      <c r="YK336" s="802"/>
      <c r="YL336" s="802"/>
      <c r="YM336" s="802"/>
      <c r="YN336" s="802"/>
      <c r="YO336" s="802"/>
      <c r="YP336" s="802"/>
      <c r="YQ336" s="802"/>
      <c r="YR336" s="802"/>
      <c r="YS336" s="802"/>
      <c r="YT336" s="802"/>
      <c r="YU336" s="802"/>
      <c r="YV336" s="802"/>
      <c r="YW336" s="802"/>
      <c r="YX336" s="802"/>
      <c r="YY336" s="802"/>
      <c r="YZ336" s="802"/>
      <c r="ZA336" s="802"/>
      <c r="ZB336" s="802"/>
      <c r="ZC336" s="802"/>
      <c r="ZD336" s="802"/>
      <c r="ZE336" s="802"/>
      <c r="ZF336" s="802"/>
      <c r="ZG336" s="802"/>
      <c r="ZH336" s="802"/>
      <c r="ZI336" s="802"/>
      <c r="ZJ336" s="802"/>
      <c r="ZK336" s="802"/>
      <c r="ZL336" s="802"/>
      <c r="ZM336" s="802"/>
      <c r="ZN336" s="802"/>
      <c r="ZO336" s="802"/>
      <c r="ZP336" s="802"/>
      <c r="ZQ336" s="802"/>
      <c r="ZR336" s="802"/>
      <c r="ZS336" s="802"/>
      <c r="ZT336" s="802"/>
      <c r="ZU336" s="802"/>
      <c r="ZV336" s="802"/>
      <c r="ZW336" s="802"/>
      <c r="ZX336" s="802"/>
      <c r="ZY336" s="802"/>
      <c r="ZZ336" s="802"/>
      <c r="AAA336" s="802"/>
      <c r="AAB336" s="802"/>
      <c r="AAC336" s="802"/>
      <c r="AAD336" s="802"/>
      <c r="AAE336" s="802"/>
      <c r="AAF336" s="802"/>
      <c r="AAG336" s="802"/>
      <c r="AAH336" s="802"/>
      <c r="AAI336" s="802"/>
      <c r="AAJ336" s="802"/>
      <c r="AAK336" s="802"/>
      <c r="AAL336" s="802"/>
      <c r="AAM336" s="802"/>
      <c r="AAN336" s="802"/>
      <c r="AAO336" s="802"/>
      <c r="AAP336" s="802"/>
      <c r="AAQ336" s="802"/>
      <c r="AAR336" s="802"/>
      <c r="AAS336" s="802"/>
      <c r="AAT336" s="802"/>
      <c r="AAU336" s="802"/>
      <c r="AAV336" s="802"/>
      <c r="AAW336" s="802"/>
      <c r="AAX336" s="802"/>
      <c r="AAY336" s="802"/>
      <c r="AAZ336" s="802"/>
      <c r="ABA336" s="802"/>
      <c r="ABB336" s="802"/>
      <c r="ABC336" s="802"/>
      <c r="ABD336" s="802"/>
      <c r="ABE336" s="802"/>
      <c r="ABF336" s="802"/>
      <c r="ABG336" s="802"/>
      <c r="ABH336" s="802"/>
      <c r="ABI336" s="802"/>
      <c r="ABJ336" s="802"/>
      <c r="ABK336" s="802"/>
      <c r="ABL336" s="802"/>
      <c r="ABM336" s="802"/>
      <c r="ABN336" s="802"/>
      <c r="ABO336" s="802"/>
      <c r="ABP336" s="802"/>
      <c r="ABQ336" s="802"/>
      <c r="ABR336" s="802"/>
      <c r="ABS336" s="802"/>
      <c r="ABT336" s="802"/>
      <c r="ABU336" s="802"/>
      <c r="ABV336" s="802"/>
      <c r="ABW336" s="802"/>
      <c r="ABX336" s="802"/>
      <c r="ABY336" s="802"/>
      <c r="ABZ336" s="802"/>
      <c r="ACA336" s="802"/>
      <c r="ACB336" s="802"/>
      <c r="ACC336" s="802"/>
      <c r="ACD336" s="802"/>
      <c r="ACE336" s="802"/>
      <c r="ACF336" s="802"/>
      <c r="ACG336" s="802"/>
      <c r="ACH336" s="802"/>
      <c r="ACI336" s="802"/>
      <c r="ACJ336" s="802"/>
      <c r="ACK336" s="802"/>
      <c r="ACL336" s="802"/>
      <c r="ACM336" s="802"/>
      <c r="ACN336" s="802"/>
      <c r="ACO336" s="802"/>
      <c r="ACP336" s="802"/>
      <c r="ACQ336" s="802"/>
      <c r="ACR336" s="802"/>
      <c r="ACS336" s="802"/>
      <c r="ACT336" s="802"/>
      <c r="ACU336" s="802"/>
      <c r="ACV336" s="802"/>
      <c r="ACW336" s="802"/>
      <c r="ACX336" s="802"/>
      <c r="ACY336" s="802"/>
      <c r="ACZ336" s="802"/>
      <c r="ADA336" s="802"/>
      <c r="ADB336" s="802"/>
      <c r="ADC336" s="802"/>
      <c r="ADD336" s="802"/>
      <c r="ADE336" s="802"/>
      <c r="ADF336" s="802"/>
      <c r="ADG336" s="802"/>
      <c r="ADH336" s="802"/>
      <c r="ADI336" s="802"/>
      <c r="ADJ336" s="802"/>
      <c r="ADK336" s="802"/>
      <c r="ADL336" s="802"/>
      <c r="ADM336" s="802"/>
      <c r="ADN336" s="802"/>
      <c r="ADO336" s="802"/>
      <c r="ADP336" s="802"/>
      <c r="ADQ336" s="802"/>
      <c r="ADR336" s="802"/>
      <c r="ADS336" s="802"/>
      <c r="ADT336" s="802"/>
      <c r="ADU336" s="802"/>
      <c r="ADV336" s="802"/>
      <c r="ADW336" s="802"/>
      <c r="ADX336" s="802"/>
      <c r="ADY336" s="802"/>
      <c r="ADZ336" s="802"/>
      <c r="AEA336" s="802"/>
      <c r="AEB336" s="802"/>
      <c r="AEC336" s="802"/>
      <c r="AED336" s="802"/>
      <c r="AEE336" s="802"/>
      <c r="AEF336" s="802"/>
      <c r="AEG336" s="802"/>
      <c r="AEH336" s="802"/>
      <c r="AEI336" s="802"/>
      <c r="AEJ336" s="802"/>
      <c r="AEK336" s="802"/>
      <c r="AEL336" s="802"/>
      <c r="AEM336" s="802"/>
      <c r="AEN336" s="802"/>
      <c r="AEO336" s="802"/>
      <c r="AEP336" s="802"/>
      <c r="AEQ336" s="802"/>
      <c r="AER336" s="802"/>
      <c r="AES336" s="802"/>
      <c r="AET336" s="802"/>
      <c r="AEU336" s="802"/>
      <c r="AEV336" s="802"/>
      <c r="AEW336" s="802"/>
      <c r="AEX336" s="802"/>
      <c r="AEY336" s="802"/>
      <c r="AEZ336" s="802"/>
      <c r="AFA336" s="802"/>
      <c r="AFB336" s="802"/>
      <c r="AFC336" s="802"/>
      <c r="AFD336" s="802"/>
      <c r="AFE336" s="802"/>
      <c r="AFF336" s="802"/>
      <c r="AFG336" s="802"/>
      <c r="AFH336" s="802"/>
      <c r="AFI336" s="802"/>
      <c r="AFJ336" s="802"/>
      <c r="AFK336" s="802"/>
      <c r="AFL336" s="802"/>
      <c r="AFM336" s="802"/>
      <c r="AFN336" s="802"/>
      <c r="AFO336" s="802"/>
      <c r="AFP336" s="802"/>
      <c r="AFQ336" s="802"/>
      <c r="AFR336" s="802"/>
      <c r="AFS336" s="802"/>
      <c r="AFT336" s="802"/>
      <c r="AFU336" s="802"/>
      <c r="AFV336" s="802"/>
      <c r="AFW336" s="802"/>
      <c r="AFX336" s="802"/>
      <c r="AFY336" s="802"/>
      <c r="AFZ336" s="802"/>
      <c r="AGA336" s="802"/>
      <c r="AGB336" s="802"/>
      <c r="AGC336" s="802"/>
      <c r="AGD336" s="802"/>
      <c r="AGE336" s="802"/>
      <c r="AGF336" s="802"/>
      <c r="AGG336" s="802"/>
      <c r="AGH336" s="802"/>
      <c r="AGI336" s="802"/>
      <c r="AGJ336" s="802"/>
      <c r="AGK336" s="802"/>
      <c r="AGL336" s="802"/>
      <c r="AGM336" s="802"/>
      <c r="AGN336" s="802"/>
      <c r="AGO336" s="802"/>
      <c r="AGP336" s="802"/>
      <c r="AGQ336" s="802"/>
      <c r="AGR336" s="802"/>
      <c r="AGS336" s="802"/>
      <c r="AGT336" s="802"/>
      <c r="AGU336" s="802"/>
      <c r="AGV336" s="802"/>
      <c r="AGW336" s="802"/>
      <c r="AGX336" s="802"/>
      <c r="AGY336" s="802"/>
      <c r="AGZ336" s="802"/>
      <c r="AHA336" s="802"/>
      <c r="AHB336" s="802"/>
      <c r="AHC336" s="802"/>
      <c r="AHD336" s="802"/>
      <c r="AHE336" s="802"/>
      <c r="AHF336" s="802"/>
      <c r="AHG336" s="802"/>
      <c r="AHH336" s="802"/>
      <c r="AHI336" s="802"/>
      <c r="AHJ336" s="802"/>
      <c r="AHK336" s="802"/>
      <c r="AHL336" s="802"/>
      <c r="AHM336" s="802"/>
      <c r="AHN336" s="802"/>
      <c r="AHO336" s="802"/>
      <c r="AHP336" s="802"/>
      <c r="AHQ336" s="802"/>
      <c r="AHR336" s="802"/>
      <c r="AHS336" s="802"/>
      <c r="AHT336" s="802"/>
      <c r="AHU336" s="802"/>
      <c r="AHV336" s="802"/>
      <c r="AHW336" s="802"/>
      <c r="AHX336" s="802"/>
      <c r="AHY336" s="802"/>
      <c r="AHZ336" s="802"/>
      <c r="AIA336" s="802"/>
      <c r="AIB336" s="802"/>
      <c r="AIC336" s="802"/>
      <c r="AID336" s="802"/>
      <c r="AIE336" s="802"/>
      <c r="AIF336" s="802"/>
      <c r="AIG336" s="802"/>
      <c r="AIH336" s="802"/>
      <c r="AII336" s="802"/>
      <c r="AIJ336" s="802"/>
      <c r="AQE336" s="802"/>
      <c r="AQF336" s="802"/>
      <c r="AQG336" s="802"/>
      <c r="AQH336" s="802"/>
      <c r="AQI336" s="802"/>
      <c r="AQJ336" s="802"/>
      <c r="AQK336" s="802"/>
      <c r="AQL336" s="802"/>
      <c r="AQM336" s="802"/>
      <c r="AQN336" s="802"/>
      <c r="AQO336" s="802"/>
      <c r="AQP336" s="802"/>
      <c r="AQQ336" s="802"/>
      <c r="AQR336" s="802"/>
      <c r="AQS336" s="802"/>
      <c r="AQT336" s="802"/>
      <c r="AQU336" s="802"/>
      <c r="AQV336" s="802"/>
      <c r="AQW336" s="802"/>
      <c r="AQX336" s="802"/>
      <c r="AQY336" s="802"/>
      <c r="AQZ336" s="802"/>
      <c r="ARA336" s="802"/>
      <c r="ARB336" s="802"/>
      <c r="ARC336" s="802"/>
      <c r="ARD336" s="802"/>
      <c r="ARE336" s="802"/>
      <c r="ARF336" s="802"/>
      <c r="ARG336" s="802"/>
      <c r="ARH336" s="802"/>
      <c r="ARI336" s="802"/>
      <c r="ARJ336" s="802"/>
      <c r="ARK336" s="802"/>
      <c r="ARL336" s="802"/>
      <c r="ARM336" s="802"/>
      <c r="ARN336" s="802"/>
      <c r="ARO336" s="802"/>
      <c r="ARP336" s="802"/>
      <c r="ARQ336" s="802"/>
      <c r="ARR336" s="802"/>
      <c r="ARS336" s="802"/>
      <c r="ART336" s="802"/>
      <c r="ARU336" s="802"/>
      <c r="ARV336" s="802"/>
      <c r="ARW336" s="802"/>
      <c r="ARX336" s="802"/>
      <c r="ARY336" s="802"/>
      <c r="ARZ336" s="802"/>
      <c r="ASA336" s="802"/>
      <c r="ASB336" s="802"/>
      <c r="ASC336" s="802"/>
      <c r="ASD336" s="802"/>
      <c r="ASE336" s="802"/>
      <c r="ASF336" s="802"/>
      <c r="ASG336" s="802"/>
      <c r="ASH336" s="802"/>
      <c r="ASI336" s="802"/>
      <c r="ASJ336" s="802"/>
      <c r="ASK336" s="802"/>
      <c r="ASL336" s="802"/>
      <c r="ATP336" s="802"/>
      <c r="ATQ336" s="802"/>
      <c r="ATR336" s="802"/>
      <c r="ATS336" s="802"/>
      <c r="ATT336" s="802"/>
      <c r="ATU336" s="802"/>
      <c r="ATV336" s="802"/>
      <c r="ATW336" s="802"/>
      <c r="ATX336" s="802"/>
      <c r="ATY336" s="802"/>
      <c r="ATZ336" s="802"/>
      <c r="AUA336" s="802"/>
      <c r="AUB336" s="802"/>
      <c r="AUC336" s="802"/>
      <c r="AUD336" s="802"/>
      <c r="AUE336" s="802"/>
      <c r="AUF336" s="802"/>
      <c r="AUG336" s="802"/>
      <c r="AUH336" s="802"/>
      <c r="AUI336" s="802"/>
      <c r="AUJ336" s="802"/>
      <c r="AUK336" s="802"/>
      <c r="AUL336" s="802"/>
      <c r="AUM336" s="802"/>
      <c r="AUN336" s="802"/>
      <c r="AUO336" s="802"/>
      <c r="AUP336" s="801"/>
      <c r="AUQ336" s="802"/>
      <c r="AUR336" s="801"/>
      <c r="AUS336" s="802"/>
      <c r="AUT336" s="801"/>
      <c r="AUU336" s="802"/>
      <c r="AUV336" s="802"/>
      <c r="AUW336" s="802"/>
      <c r="AUX336" s="802"/>
      <c r="AUY336" s="802"/>
      <c r="AUZ336" s="802"/>
      <c r="AVA336" s="802"/>
      <c r="AVB336" s="802"/>
      <c r="AVC336" s="802"/>
      <c r="AVD336" s="802"/>
      <c r="AVE336" s="802"/>
      <c r="AVF336" s="802"/>
      <c r="AVG336" s="802"/>
      <c r="AVH336" s="802"/>
      <c r="AVI336" s="802"/>
      <c r="AVJ336" s="808"/>
      <c r="AVK336" s="808"/>
      <c r="AVL336" s="808"/>
      <c r="AVM336" s="808"/>
      <c r="AVN336" s="808"/>
      <c r="AVO336" s="808"/>
      <c r="AVP336" s="808"/>
      <c r="AVQ336" s="808"/>
      <c r="AVR336" s="808"/>
      <c r="AVS336" s="808"/>
      <c r="AVT336" s="808"/>
      <c r="AVU336" s="809"/>
      <c r="AVV336" s="809"/>
      <c r="AVW336" s="809"/>
      <c r="AVX336" s="809"/>
      <c r="AVY336" s="809"/>
      <c r="AVZ336" s="809"/>
      <c r="AWA336" s="809"/>
      <c r="AWB336" s="809"/>
      <c r="AWC336" s="809"/>
      <c r="AWD336" s="809"/>
      <c r="AWE336" s="809"/>
      <c r="AWF336" s="809"/>
      <c r="AWG336" s="809"/>
      <c r="AWH336" s="809"/>
      <c r="AWI336" s="809"/>
      <c r="AWJ336" s="809"/>
      <c r="AWK336" s="809"/>
      <c r="AWL336" s="809"/>
      <c r="AWM336" s="809"/>
      <c r="AWN336" s="809"/>
      <c r="AWO336" s="809"/>
      <c r="AWP336" s="809"/>
      <c r="AWQ336" s="809"/>
      <c r="AWR336" s="808"/>
      <c r="AWS336" s="761"/>
      <c r="AWT336" s="808"/>
      <c r="AWU336" s="809"/>
      <c r="AWV336" s="809"/>
      <c r="AWW336" s="809"/>
      <c r="AWX336" s="809"/>
      <c r="AWY336" s="809"/>
      <c r="AWZ336" s="809"/>
      <c r="AXA336" s="809"/>
      <c r="AXB336" s="809"/>
      <c r="AXC336" s="809"/>
      <c r="AXD336" s="809"/>
      <c r="AXE336" s="809"/>
      <c r="AXF336" s="809"/>
      <c r="AXG336" s="809"/>
      <c r="AXH336" s="809"/>
      <c r="AXI336" s="809"/>
      <c r="AXJ336" s="809"/>
      <c r="AXK336" s="809"/>
      <c r="AXL336" s="809"/>
      <c r="AXM336" s="809"/>
      <c r="AXN336" s="809"/>
      <c r="AXO336" s="809"/>
      <c r="AXP336" s="809"/>
      <c r="AXQ336" s="809"/>
      <c r="AXR336" s="809"/>
      <c r="AXS336" s="809"/>
      <c r="AXT336" s="809"/>
      <c r="AXU336" s="809"/>
      <c r="AXV336" s="809"/>
      <c r="AXW336" s="809"/>
      <c r="AXX336" s="809"/>
      <c r="AXY336" s="809"/>
      <c r="AXZ336" s="809"/>
      <c r="AYA336" s="809"/>
      <c r="AYB336" s="809"/>
      <c r="AYC336" s="809"/>
      <c r="AYD336" s="808"/>
      <c r="AYE336" s="808"/>
      <c r="AYF336" s="809"/>
      <c r="AYG336" s="808"/>
      <c r="AYH336" s="810"/>
      <c r="AYI336" s="810"/>
      <c r="AYJ336" s="810"/>
      <c r="AYK336" s="810"/>
      <c r="AYL336" s="810"/>
      <c r="AYM336" s="810"/>
      <c r="AYN336" s="810"/>
      <c r="AYO336" s="810"/>
      <c r="AYP336" s="810"/>
      <c r="AYQ336" s="810"/>
      <c r="AYR336" s="810"/>
      <c r="AYS336" s="810"/>
      <c r="AYT336" s="810"/>
      <c r="AYU336" s="810"/>
      <c r="AYV336" s="810"/>
      <c r="AYW336" s="810"/>
      <c r="AYX336" s="810"/>
      <c r="AYY336" s="810"/>
      <c r="AYZ336" s="810"/>
      <c r="AZA336" s="810"/>
      <c r="AZB336" s="810"/>
      <c r="AZC336" s="810"/>
      <c r="AZD336" s="810"/>
      <c r="AZE336" s="810"/>
      <c r="AZF336" s="810"/>
      <c r="AZG336" s="810"/>
      <c r="AZH336" s="810"/>
      <c r="AZI336" s="810"/>
      <c r="AZJ336" s="810"/>
      <c r="AZK336" s="810"/>
      <c r="AZL336" s="810"/>
      <c r="AZM336" s="810"/>
      <c r="AZN336" s="810"/>
      <c r="AZO336" s="810"/>
      <c r="AZP336" s="809"/>
      <c r="AZQ336" s="802"/>
      <c r="AZR336" s="802"/>
      <c r="AZS336" s="802"/>
    </row>
    <row r="337" spans="45:920 1123:1371" s="793" customFormat="1" ht="13.5">
      <c r="AS337" s="802"/>
      <c r="AT337" s="802"/>
      <c r="AU337" s="802"/>
      <c r="AV337" s="802"/>
      <c r="AW337" s="802"/>
      <c r="AX337" s="802"/>
      <c r="AY337" s="802"/>
      <c r="AZ337" s="802"/>
      <c r="BA337" s="802"/>
      <c r="BB337" s="802"/>
      <c r="BC337" s="802"/>
      <c r="BD337" s="802"/>
      <c r="BE337" s="802"/>
      <c r="BF337" s="802"/>
      <c r="BG337" s="802"/>
      <c r="BH337" s="802"/>
      <c r="BI337" s="802"/>
      <c r="BJ337" s="802"/>
      <c r="BK337" s="802"/>
      <c r="BL337" s="802"/>
      <c r="BM337" s="802"/>
      <c r="BN337" s="802"/>
      <c r="BO337" s="802"/>
      <c r="BP337" s="802"/>
      <c r="BQ337" s="802"/>
      <c r="BR337" s="802"/>
      <c r="BS337" s="802"/>
      <c r="BT337" s="802"/>
      <c r="BU337" s="802"/>
      <c r="BV337" s="802"/>
      <c r="BW337" s="802"/>
      <c r="BX337" s="802"/>
      <c r="BY337" s="802"/>
      <c r="BZ337" s="802"/>
      <c r="CA337" s="802"/>
      <c r="CB337" s="802"/>
      <c r="CC337" s="802"/>
      <c r="CD337" s="802"/>
      <c r="CE337" s="802"/>
      <c r="CF337" s="802"/>
      <c r="CG337" s="802"/>
      <c r="CH337" s="802"/>
      <c r="CI337" s="802"/>
      <c r="CJ337" s="802"/>
      <c r="CK337" s="802"/>
      <c r="CL337" s="802"/>
      <c r="CM337" s="802"/>
      <c r="CN337" s="802"/>
      <c r="CO337" s="802"/>
      <c r="CP337" s="802"/>
      <c r="CQ337" s="802"/>
      <c r="CR337" s="802"/>
      <c r="CS337" s="802"/>
      <c r="CT337" s="802"/>
      <c r="CU337" s="802"/>
      <c r="CV337" s="802"/>
      <c r="CW337" s="802"/>
      <c r="CX337" s="802"/>
      <c r="CY337" s="802"/>
      <c r="CZ337" s="802"/>
      <c r="DA337" s="802"/>
      <c r="DB337" s="802"/>
      <c r="DC337" s="802"/>
      <c r="DD337" s="802"/>
      <c r="DE337" s="802"/>
      <c r="DF337" s="802"/>
      <c r="DG337" s="802"/>
      <c r="DH337" s="802"/>
      <c r="DI337" s="802"/>
      <c r="DJ337" s="802"/>
      <c r="DK337" s="802"/>
      <c r="DL337" s="802"/>
      <c r="DM337" s="802"/>
      <c r="DN337" s="802"/>
      <c r="DO337" s="802"/>
      <c r="DP337" s="802"/>
      <c r="DQ337" s="802"/>
      <c r="DR337" s="802"/>
      <c r="DS337" s="802"/>
      <c r="DT337" s="802"/>
      <c r="DU337" s="802"/>
      <c r="DV337" s="802"/>
      <c r="DW337" s="802"/>
      <c r="DX337" s="802"/>
      <c r="DY337" s="802"/>
      <c r="DZ337" s="802"/>
      <c r="EA337" s="802"/>
      <c r="EB337" s="802"/>
      <c r="EC337" s="802"/>
      <c r="ED337" s="802"/>
      <c r="EE337" s="802"/>
      <c r="EF337" s="802"/>
      <c r="EG337" s="802"/>
      <c r="EH337" s="802"/>
      <c r="EI337" s="802"/>
      <c r="EJ337" s="802"/>
      <c r="EK337" s="802"/>
      <c r="EL337" s="802"/>
      <c r="EM337" s="802"/>
      <c r="EN337" s="802"/>
      <c r="EO337" s="802"/>
      <c r="EP337" s="802"/>
      <c r="EQ337" s="802"/>
      <c r="ER337" s="802"/>
      <c r="ES337" s="802"/>
      <c r="ET337" s="802"/>
      <c r="EU337" s="802"/>
      <c r="EV337" s="802"/>
      <c r="EW337" s="802"/>
      <c r="EX337" s="802"/>
      <c r="EY337" s="802"/>
      <c r="EZ337" s="802"/>
      <c r="FA337" s="802"/>
      <c r="FB337" s="802"/>
      <c r="FC337" s="802"/>
      <c r="FD337" s="802"/>
      <c r="FE337" s="802"/>
      <c r="FF337" s="802"/>
      <c r="FG337" s="802"/>
      <c r="FH337" s="802"/>
      <c r="FI337" s="802"/>
      <c r="FJ337" s="802"/>
      <c r="FK337" s="802"/>
      <c r="FL337" s="802"/>
      <c r="FM337" s="802"/>
      <c r="FN337" s="802"/>
      <c r="FO337" s="802"/>
      <c r="FP337" s="802"/>
      <c r="FQ337" s="802"/>
      <c r="FR337" s="802"/>
      <c r="FS337" s="802"/>
      <c r="FT337" s="802"/>
      <c r="FU337" s="802"/>
      <c r="FV337" s="802"/>
      <c r="FW337" s="802"/>
      <c r="FX337" s="802"/>
      <c r="FY337" s="802"/>
      <c r="FZ337" s="802"/>
      <c r="GA337" s="802"/>
      <c r="GB337" s="802"/>
      <c r="GC337" s="802"/>
      <c r="GD337" s="802"/>
      <c r="GE337" s="802"/>
      <c r="GF337" s="802"/>
      <c r="GG337" s="802"/>
      <c r="GH337" s="802"/>
      <c r="GI337" s="802"/>
      <c r="GJ337" s="802"/>
      <c r="GK337" s="802"/>
      <c r="GL337" s="802"/>
      <c r="GM337" s="802"/>
      <c r="GN337" s="802"/>
      <c r="GO337" s="802"/>
      <c r="GP337" s="802"/>
      <c r="GQ337" s="802"/>
      <c r="GR337" s="802"/>
      <c r="GS337" s="802"/>
      <c r="GT337" s="802"/>
      <c r="GU337" s="802"/>
      <c r="GV337" s="802"/>
      <c r="GW337" s="802"/>
      <c r="GX337" s="802"/>
      <c r="GY337" s="802"/>
      <c r="GZ337" s="802"/>
      <c r="HA337" s="802"/>
      <c r="HB337" s="802"/>
      <c r="HC337" s="802"/>
      <c r="HD337" s="802"/>
      <c r="HE337" s="802"/>
      <c r="HF337" s="802"/>
      <c r="HG337" s="802"/>
      <c r="HH337" s="802"/>
      <c r="HI337" s="802"/>
      <c r="HJ337" s="802"/>
      <c r="HK337" s="802"/>
      <c r="HL337" s="802"/>
      <c r="HM337" s="802"/>
      <c r="HN337" s="802"/>
      <c r="HO337" s="802"/>
      <c r="HP337" s="802"/>
      <c r="HQ337" s="802"/>
      <c r="HR337" s="802"/>
      <c r="HS337" s="802"/>
      <c r="HT337" s="802"/>
      <c r="HU337" s="802"/>
      <c r="HV337" s="802"/>
      <c r="HW337" s="802"/>
      <c r="HX337" s="802"/>
      <c r="HY337" s="802"/>
      <c r="HZ337" s="802"/>
      <c r="IA337" s="802"/>
      <c r="IB337" s="802"/>
      <c r="IC337" s="802"/>
      <c r="ID337" s="802"/>
      <c r="IE337" s="802"/>
      <c r="IF337" s="802"/>
      <c r="IG337" s="802"/>
      <c r="IH337" s="802"/>
      <c r="II337" s="802"/>
      <c r="IJ337" s="802"/>
      <c r="IK337" s="802"/>
      <c r="IL337" s="802"/>
      <c r="IM337" s="802"/>
      <c r="IN337" s="802"/>
      <c r="IO337" s="802"/>
      <c r="IP337" s="802"/>
      <c r="IQ337" s="802"/>
      <c r="IR337" s="802"/>
      <c r="IS337" s="802"/>
      <c r="IT337" s="802"/>
      <c r="IU337" s="802"/>
      <c r="IV337" s="802"/>
      <c r="IW337" s="802"/>
      <c r="IX337" s="802"/>
      <c r="IY337" s="802"/>
      <c r="IZ337" s="802"/>
      <c r="JA337" s="802"/>
      <c r="JB337" s="802"/>
      <c r="JC337" s="802"/>
      <c r="JD337" s="802"/>
      <c r="JE337" s="802"/>
      <c r="JF337" s="802"/>
      <c r="JG337" s="802"/>
      <c r="JH337" s="802"/>
      <c r="JI337" s="802"/>
      <c r="JJ337" s="802"/>
      <c r="JK337" s="802"/>
      <c r="JL337" s="802"/>
      <c r="JM337" s="802"/>
      <c r="JN337" s="802"/>
      <c r="JO337" s="802"/>
      <c r="JP337" s="802"/>
      <c r="JQ337" s="802"/>
      <c r="JR337" s="802"/>
      <c r="JS337" s="802"/>
      <c r="JT337" s="802"/>
      <c r="JU337" s="802"/>
      <c r="JV337" s="802"/>
      <c r="JW337" s="802"/>
      <c r="JX337" s="802"/>
      <c r="JY337" s="802"/>
      <c r="JZ337" s="802"/>
      <c r="KA337" s="802"/>
      <c r="KB337" s="802"/>
      <c r="KC337" s="802"/>
      <c r="KD337" s="802"/>
      <c r="KE337" s="802"/>
      <c r="KF337" s="802"/>
      <c r="KG337" s="802"/>
      <c r="KH337" s="802"/>
      <c r="KI337" s="802"/>
      <c r="KJ337" s="802"/>
      <c r="KK337" s="802"/>
      <c r="KL337" s="802"/>
      <c r="KM337" s="802"/>
      <c r="KN337" s="802"/>
      <c r="KO337" s="802"/>
      <c r="KP337" s="802"/>
      <c r="KQ337" s="802"/>
      <c r="KR337" s="802"/>
      <c r="KS337" s="802"/>
      <c r="KT337" s="802"/>
      <c r="KU337" s="802"/>
      <c r="KV337" s="802"/>
      <c r="KW337" s="802"/>
      <c r="KX337" s="802"/>
      <c r="KY337" s="802"/>
      <c r="KZ337" s="802"/>
      <c r="LA337" s="802"/>
      <c r="LB337" s="802"/>
      <c r="LC337" s="802"/>
      <c r="LD337" s="802"/>
      <c r="LE337" s="802"/>
      <c r="LF337" s="802"/>
      <c r="LG337" s="802"/>
      <c r="LH337" s="802"/>
      <c r="LI337" s="802"/>
      <c r="LJ337" s="802"/>
      <c r="LK337" s="802"/>
      <c r="LL337" s="802"/>
      <c r="LM337" s="802"/>
      <c r="LN337" s="802"/>
      <c r="LO337" s="802"/>
      <c r="LP337" s="802"/>
      <c r="LQ337" s="802"/>
      <c r="LR337" s="802"/>
      <c r="LS337" s="802"/>
      <c r="LT337" s="802"/>
      <c r="LU337" s="802"/>
      <c r="LV337" s="802"/>
      <c r="LW337" s="802"/>
      <c r="LX337" s="802"/>
      <c r="LY337" s="802"/>
      <c r="LZ337" s="802"/>
      <c r="MA337" s="802"/>
      <c r="MB337" s="802"/>
      <c r="MC337" s="802"/>
      <c r="MD337" s="802"/>
      <c r="ME337" s="802"/>
      <c r="MF337" s="802"/>
      <c r="MG337" s="802"/>
      <c r="MH337" s="802"/>
      <c r="MI337" s="802"/>
      <c r="MJ337" s="802"/>
      <c r="MK337" s="802"/>
      <c r="ML337" s="802"/>
      <c r="MM337" s="802"/>
      <c r="MN337" s="802"/>
      <c r="MO337" s="802"/>
      <c r="MP337" s="802"/>
      <c r="MQ337" s="802"/>
      <c r="MR337" s="802"/>
      <c r="MS337" s="802"/>
      <c r="MT337" s="802"/>
      <c r="MU337" s="802"/>
      <c r="MV337" s="802"/>
      <c r="MW337" s="802"/>
      <c r="MX337" s="802"/>
      <c r="MY337" s="802"/>
      <c r="MZ337" s="802"/>
      <c r="NA337" s="802"/>
      <c r="NB337" s="802"/>
      <c r="NC337" s="802"/>
      <c r="ND337" s="802"/>
      <c r="NE337" s="802"/>
      <c r="NF337" s="802"/>
      <c r="NG337" s="802"/>
      <c r="NH337" s="802"/>
      <c r="NI337" s="802"/>
      <c r="NJ337" s="802"/>
      <c r="NK337" s="802"/>
      <c r="NL337" s="802"/>
      <c r="NM337" s="802"/>
      <c r="NN337" s="802"/>
      <c r="NO337" s="802"/>
      <c r="NP337" s="802"/>
      <c r="NQ337" s="802"/>
      <c r="NR337" s="802"/>
      <c r="NS337" s="802"/>
      <c r="NT337" s="802"/>
      <c r="NU337" s="802"/>
      <c r="NV337" s="802"/>
      <c r="NW337" s="802"/>
      <c r="NX337" s="802"/>
      <c r="NY337" s="802"/>
      <c r="NZ337" s="802"/>
      <c r="OA337" s="802"/>
      <c r="OB337" s="802"/>
      <c r="OC337" s="802"/>
      <c r="OD337" s="802"/>
      <c r="OE337" s="802"/>
      <c r="OF337" s="802"/>
      <c r="OG337" s="802"/>
      <c r="OH337" s="802"/>
      <c r="OI337" s="802"/>
      <c r="OJ337" s="802"/>
      <c r="OK337" s="802"/>
      <c r="OL337" s="802"/>
      <c r="OM337" s="802"/>
      <c r="ON337" s="802"/>
      <c r="OO337" s="802"/>
      <c r="OP337" s="802"/>
      <c r="OQ337" s="802"/>
      <c r="OR337" s="802"/>
      <c r="OS337" s="802"/>
      <c r="OT337" s="802"/>
      <c r="OU337" s="802"/>
      <c r="OV337" s="802"/>
      <c r="OW337" s="802"/>
      <c r="OX337" s="802"/>
      <c r="OY337" s="802"/>
      <c r="OZ337" s="802"/>
      <c r="PA337" s="802"/>
      <c r="PB337" s="802"/>
      <c r="PC337" s="802"/>
      <c r="PD337" s="802"/>
      <c r="PE337" s="802"/>
      <c r="PF337" s="802"/>
      <c r="PG337" s="802"/>
      <c r="PH337" s="802"/>
      <c r="PI337" s="802"/>
      <c r="PJ337" s="802"/>
      <c r="PK337" s="802"/>
      <c r="PL337" s="802"/>
      <c r="PM337" s="802"/>
      <c r="PN337" s="802"/>
      <c r="PO337" s="802"/>
      <c r="PP337" s="802"/>
      <c r="PQ337" s="802"/>
      <c r="PR337" s="802"/>
      <c r="PS337" s="802"/>
      <c r="PT337" s="802"/>
      <c r="PU337" s="802"/>
      <c r="PV337" s="802"/>
      <c r="PW337" s="802"/>
      <c r="PX337" s="802"/>
      <c r="PY337" s="802"/>
      <c r="PZ337" s="802"/>
      <c r="QA337" s="802"/>
      <c r="QB337" s="802"/>
      <c r="QC337" s="802"/>
      <c r="QD337" s="802"/>
      <c r="QE337" s="802"/>
      <c r="QF337" s="802"/>
      <c r="QG337" s="802"/>
      <c r="QH337" s="802"/>
      <c r="QI337" s="802"/>
      <c r="QJ337" s="802"/>
      <c r="QK337" s="802"/>
      <c r="QL337" s="802"/>
      <c r="QM337" s="802"/>
      <c r="QN337" s="802"/>
      <c r="QO337" s="802"/>
      <c r="QP337" s="802"/>
      <c r="QQ337" s="802"/>
      <c r="QR337" s="802"/>
      <c r="QS337" s="802"/>
      <c r="QT337" s="802"/>
      <c r="QU337" s="802"/>
      <c r="QV337" s="802"/>
      <c r="QW337" s="802"/>
      <c r="QX337" s="802"/>
      <c r="QY337" s="802"/>
      <c r="QZ337" s="802"/>
      <c r="RA337" s="802"/>
      <c r="RB337" s="802"/>
      <c r="RC337" s="802"/>
      <c r="RD337" s="802"/>
      <c r="RE337" s="802"/>
      <c r="RF337" s="802"/>
      <c r="RG337" s="802"/>
      <c r="RH337" s="802"/>
      <c r="RI337" s="802"/>
      <c r="RJ337" s="802"/>
      <c r="RK337" s="802"/>
      <c r="RL337" s="802"/>
      <c r="RM337" s="802"/>
      <c r="RN337" s="802"/>
      <c r="RO337" s="802"/>
      <c r="RP337" s="802"/>
      <c r="RQ337" s="802"/>
      <c r="RR337" s="802"/>
      <c r="RS337" s="802"/>
      <c r="RT337" s="802"/>
      <c r="RU337" s="802"/>
      <c r="RV337" s="802"/>
      <c r="RW337" s="802"/>
      <c r="RX337" s="802"/>
      <c r="RY337" s="802"/>
      <c r="RZ337" s="802"/>
      <c r="SA337" s="802"/>
      <c r="SB337" s="802"/>
      <c r="SC337" s="802"/>
      <c r="SD337" s="802"/>
      <c r="SE337" s="802"/>
      <c r="SF337" s="802"/>
      <c r="SG337" s="802"/>
      <c r="SH337" s="802"/>
      <c r="SI337" s="802"/>
      <c r="SJ337" s="802"/>
      <c r="SK337" s="802"/>
      <c r="SL337" s="802"/>
      <c r="SM337" s="802"/>
      <c r="SN337" s="802"/>
      <c r="SO337" s="802"/>
      <c r="SP337" s="802"/>
      <c r="SQ337" s="802"/>
      <c r="SR337" s="802"/>
      <c r="SS337" s="802"/>
      <c r="ST337" s="802"/>
      <c r="SU337" s="802"/>
      <c r="SV337" s="802"/>
      <c r="SW337" s="802"/>
      <c r="SX337" s="802"/>
      <c r="SY337" s="802"/>
      <c r="SZ337" s="802"/>
      <c r="TA337" s="802"/>
      <c r="TB337" s="802"/>
      <c r="TC337" s="802"/>
      <c r="TD337" s="802"/>
      <c r="TE337" s="802"/>
      <c r="TF337" s="802"/>
      <c r="TG337" s="802"/>
      <c r="TH337" s="802"/>
      <c r="TI337" s="802"/>
      <c r="TJ337" s="802"/>
      <c r="TK337" s="802"/>
      <c r="TL337" s="802"/>
      <c r="TM337" s="802"/>
      <c r="TN337" s="802"/>
      <c r="TO337" s="802"/>
      <c r="TP337" s="802"/>
      <c r="TQ337" s="802"/>
      <c r="TR337" s="802"/>
      <c r="TS337" s="802"/>
      <c r="TT337" s="802"/>
      <c r="TU337" s="802"/>
      <c r="TV337" s="802"/>
      <c r="TW337" s="802"/>
      <c r="TX337" s="802"/>
      <c r="TY337" s="802"/>
      <c r="TZ337" s="802"/>
      <c r="UA337" s="802"/>
      <c r="UB337" s="802"/>
      <c r="UC337" s="802"/>
      <c r="UD337" s="802"/>
      <c r="UE337" s="802"/>
      <c r="UF337" s="802"/>
      <c r="UG337" s="802"/>
      <c r="UH337" s="802"/>
      <c r="UI337" s="802"/>
      <c r="UJ337" s="802"/>
      <c r="UK337" s="802"/>
      <c r="UL337" s="802"/>
      <c r="UM337" s="802"/>
      <c r="UN337" s="802"/>
      <c r="UO337" s="802"/>
      <c r="UP337" s="802"/>
      <c r="UQ337" s="802"/>
      <c r="UR337" s="802"/>
      <c r="US337" s="802"/>
      <c r="UT337" s="802"/>
      <c r="UU337" s="802"/>
      <c r="UV337" s="802"/>
      <c r="UW337" s="802"/>
      <c r="UX337" s="802"/>
      <c r="UY337" s="802"/>
      <c r="UZ337" s="802"/>
      <c r="VA337" s="802"/>
      <c r="VB337" s="802"/>
      <c r="VC337" s="802"/>
      <c r="VD337" s="802"/>
      <c r="VE337" s="802"/>
      <c r="VF337" s="802"/>
      <c r="VG337" s="802"/>
      <c r="VH337" s="802"/>
      <c r="VI337" s="802"/>
      <c r="VJ337" s="802"/>
      <c r="VK337" s="802"/>
      <c r="VL337" s="802"/>
      <c r="VM337" s="802"/>
      <c r="VN337" s="802"/>
      <c r="VO337" s="802"/>
      <c r="VP337" s="802"/>
      <c r="VQ337" s="802"/>
      <c r="VR337" s="802"/>
      <c r="VS337" s="802"/>
      <c r="VT337" s="802"/>
      <c r="VU337" s="802"/>
      <c r="VV337" s="802"/>
      <c r="VW337" s="802"/>
      <c r="VX337" s="802"/>
      <c r="VY337" s="802"/>
      <c r="VZ337" s="802"/>
      <c r="WA337" s="802"/>
      <c r="WB337" s="802"/>
      <c r="WC337" s="802"/>
      <c r="WD337" s="802"/>
      <c r="WE337" s="802"/>
      <c r="WF337" s="802"/>
      <c r="WG337" s="802"/>
      <c r="WH337" s="802"/>
      <c r="WI337" s="802"/>
      <c r="WJ337" s="802"/>
      <c r="WK337" s="802"/>
      <c r="WL337" s="802"/>
      <c r="WM337" s="802"/>
      <c r="WN337" s="802"/>
      <c r="WO337" s="802"/>
      <c r="WP337" s="802"/>
      <c r="WQ337" s="802"/>
      <c r="WR337" s="802"/>
      <c r="WS337" s="802"/>
      <c r="WT337" s="802"/>
      <c r="WU337" s="802"/>
      <c r="WV337" s="802"/>
      <c r="WW337" s="802"/>
      <c r="WX337" s="802"/>
      <c r="WY337" s="802"/>
      <c r="WZ337" s="802"/>
      <c r="XA337" s="802"/>
      <c r="XB337" s="802"/>
      <c r="XC337" s="802"/>
      <c r="XD337" s="802"/>
      <c r="XE337" s="802"/>
      <c r="XF337" s="802"/>
      <c r="XG337" s="802"/>
      <c r="XH337" s="802"/>
      <c r="XI337" s="802"/>
      <c r="XJ337" s="802"/>
      <c r="XK337" s="802"/>
      <c r="XL337" s="802"/>
      <c r="XM337" s="802"/>
      <c r="XN337" s="802"/>
      <c r="XO337" s="802"/>
      <c r="XP337" s="802"/>
      <c r="XQ337" s="802"/>
      <c r="XR337" s="802"/>
      <c r="XS337" s="802"/>
      <c r="XT337" s="802"/>
      <c r="XU337" s="802"/>
      <c r="XV337" s="802"/>
      <c r="XW337" s="802"/>
      <c r="XX337" s="802"/>
      <c r="XY337" s="802"/>
      <c r="XZ337" s="802"/>
      <c r="YA337" s="802"/>
      <c r="YB337" s="802"/>
      <c r="YC337" s="802"/>
      <c r="YD337" s="802"/>
      <c r="YE337" s="802"/>
      <c r="YF337" s="802"/>
      <c r="YG337" s="802"/>
      <c r="YH337" s="802"/>
      <c r="YI337" s="802"/>
      <c r="YJ337" s="802"/>
      <c r="YK337" s="802"/>
      <c r="YL337" s="802"/>
      <c r="YM337" s="802"/>
      <c r="YN337" s="802"/>
      <c r="YO337" s="802"/>
      <c r="YP337" s="802"/>
      <c r="YQ337" s="802"/>
      <c r="YR337" s="802"/>
      <c r="YS337" s="802"/>
      <c r="YT337" s="802"/>
      <c r="YU337" s="802"/>
      <c r="YV337" s="802"/>
      <c r="YW337" s="802"/>
      <c r="YX337" s="802"/>
      <c r="YY337" s="802"/>
      <c r="YZ337" s="802"/>
      <c r="ZA337" s="802"/>
      <c r="ZB337" s="802"/>
      <c r="ZC337" s="802"/>
      <c r="ZD337" s="802"/>
      <c r="ZE337" s="802"/>
      <c r="ZF337" s="802"/>
      <c r="ZG337" s="802"/>
      <c r="ZH337" s="802"/>
      <c r="ZI337" s="802"/>
      <c r="ZJ337" s="802"/>
      <c r="ZK337" s="802"/>
      <c r="ZL337" s="802"/>
      <c r="ZM337" s="802"/>
      <c r="ZN337" s="802"/>
      <c r="ZO337" s="802"/>
      <c r="ZP337" s="802"/>
      <c r="ZQ337" s="802"/>
      <c r="ZR337" s="802"/>
      <c r="ZS337" s="802"/>
      <c r="ZT337" s="802"/>
      <c r="ZU337" s="802"/>
      <c r="ZV337" s="802"/>
      <c r="ZW337" s="802"/>
      <c r="ZX337" s="802"/>
      <c r="ZY337" s="802"/>
      <c r="ZZ337" s="802"/>
      <c r="AAA337" s="802"/>
      <c r="AAB337" s="802"/>
      <c r="AAC337" s="802"/>
      <c r="AAD337" s="802"/>
      <c r="AAE337" s="802"/>
      <c r="AAF337" s="802"/>
      <c r="AAG337" s="802"/>
      <c r="AAH337" s="802"/>
      <c r="AAI337" s="802"/>
      <c r="AAJ337" s="802"/>
      <c r="AAK337" s="802"/>
      <c r="AAL337" s="802"/>
      <c r="AAM337" s="802"/>
      <c r="AAN337" s="802"/>
      <c r="AAO337" s="802"/>
      <c r="AAP337" s="802"/>
      <c r="AAQ337" s="802"/>
      <c r="AAR337" s="802"/>
      <c r="AAS337" s="802"/>
      <c r="AAT337" s="802"/>
      <c r="AAU337" s="802"/>
      <c r="AAV337" s="802"/>
      <c r="AAW337" s="802"/>
      <c r="AAX337" s="802"/>
      <c r="AAY337" s="802"/>
      <c r="AAZ337" s="802"/>
      <c r="ABA337" s="802"/>
      <c r="ABB337" s="802"/>
      <c r="ABC337" s="802"/>
      <c r="ABD337" s="802"/>
      <c r="ABE337" s="802"/>
      <c r="ABF337" s="802"/>
      <c r="ABG337" s="802"/>
      <c r="ABH337" s="802"/>
      <c r="ABI337" s="802"/>
      <c r="ABJ337" s="802"/>
      <c r="ABK337" s="802"/>
      <c r="ABL337" s="802"/>
      <c r="ABM337" s="802"/>
      <c r="ABN337" s="802"/>
      <c r="ABO337" s="802"/>
      <c r="ABP337" s="802"/>
      <c r="ABQ337" s="802"/>
      <c r="ABR337" s="802"/>
      <c r="ABS337" s="802"/>
      <c r="ABT337" s="802"/>
      <c r="ABU337" s="802"/>
      <c r="ABV337" s="802"/>
      <c r="ABW337" s="802"/>
      <c r="ABX337" s="802"/>
      <c r="ABY337" s="802"/>
      <c r="ABZ337" s="802"/>
      <c r="ACA337" s="802"/>
      <c r="ACB337" s="802"/>
      <c r="ACC337" s="802"/>
      <c r="ACD337" s="802"/>
      <c r="ACE337" s="802"/>
      <c r="ACF337" s="802"/>
      <c r="ACG337" s="802"/>
      <c r="ACH337" s="802"/>
      <c r="ACI337" s="802"/>
      <c r="ACJ337" s="802"/>
      <c r="ACK337" s="802"/>
      <c r="ACL337" s="802"/>
      <c r="ACM337" s="802"/>
      <c r="ACN337" s="802"/>
      <c r="ACO337" s="802"/>
      <c r="ACP337" s="802"/>
      <c r="ACQ337" s="802"/>
      <c r="ACR337" s="802"/>
      <c r="ACS337" s="802"/>
      <c r="ACT337" s="802"/>
      <c r="ACU337" s="802"/>
      <c r="ACV337" s="802"/>
      <c r="ACW337" s="802"/>
      <c r="ACX337" s="802"/>
      <c r="ACY337" s="802"/>
      <c r="ACZ337" s="802"/>
      <c r="ADA337" s="802"/>
      <c r="ADB337" s="802"/>
      <c r="ADC337" s="802"/>
      <c r="ADD337" s="802"/>
      <c r="ADE337" s="802"/>
      <c r="ADF337" s="802"/>
      <c r="ADG337" s="802"/>
      <c r="ADH337" s="802"/>
      <c r="ADI337" s="802"/>
      <c r="ADJ337" s="802"/>
      <c r="ADK337" s="802"/>
      <c r="ADL337" s="802"/>
      <c r="ADM337" s="802"/>
      <c r="ADN337" s="802"/>
      <c r="ADO337" s="802"/>
      <c r="ADP337" s="802"/>
      <c r="ADQ337" s="802"/>
      <c r="ADR337" s="802"/>
      <c r="ADS337" s="802"/>
      <c r="ADT337" s="802"/>
      <c r="ADU337" s="802"/>
      <c r="ADV337" s="802"/>
      <c r="ADW337" s="802"/>
      <c r="ADX337" s="802"/>
      <c r="ADY337" s="802"/>
      <c r="ADZ337" s="802"/>
      <c r="AEA337" s="802"/>
      <c r="AEB337" s="802"/>
      <c r="AEC337" s="802"/>
      <c r="AED337" s="802"/>
      <c r="AEE337" s="802"/>
      <c r="AEF337" s="802"/>
      <c r="AEG337" s="802"/>
      <c r="AEH337" s="802"/>
      <c r="AEI337" s="802"/>
      <c r="AEJ337" s="802"/>
      <c r="AEK337" s="802"/>
      <c r="AEL337" s="802"/>
      <c r="AEM337" s="802"/>
      <c r="AEN337" s="802"/>
      <c r="AEO337" s="802"/>
      <c r="AEP337" s="802"/>
      <c r="AEQ337" s="802"/>
      <c r="AER337" s="802"/>
      <c r="AES337" s="802"/>
      <c r="AET337" s="802"/>
      <c r="AEU337" s="802"/>
      <c r="AEV337" s="802"/>
      <c r="AEW337" s="802"/>
      <c r="AEX337" s="802"/>
      <c r="AEY337" s="802"/>
      <c r="AEZ337" s="802"/>
      <c r="AFA337" s="802"/>
      <c r="AFB337" s="802"/>
      <c r="AFC337" s="802"/>
      <c r="AFD337" s="802"/>
      <c r="AFE337" s="802"/>
      <c r="AFF337" s="802"/>
      <c r="AFG337" s="802"/>
      <c r="AFH337" s="802"/>
      <c r="AFI337" s="802"/>
      <c r="AFJ337" s="802"/>
      <c r="AFK337" s="802"/>
      <c r="AFL337" s="802"/>
      <c r="AFM337" s="802"/>
      <c r="AFN337" s="802"/>
      <c r="AFO337" s="802"/>
      <c r="AFP337" s="802"/>
      <c r="AFQ337" s="802"/>
      <c r="AFR337" s="802"/>
      <c r="AFS337" s="802"/>
      <c r="AFT337" s="802"/>
      <c r="AFU337" s="802"/>
      <c r="AFV337" s="802"/>
      <c r="AFW337" s="802"/>
      <c r="AFX337" s="802"/>
      <c r="AFY337" s="802"/>
      <c r="AFZ337" s="802"/>
      <c r="AGA337" s="802"/>
      <c r="AGB337" s="802"/>
      <c r="AGC337" s="802"/>
      <c r="AGD337" s="802"/>
      <c r="AGE337" s="802"/>
      <c r="AGF337" s="802"/>
      <c r="AGG337" s="802"/>
      <c r="AGH337" s="802"/>
      <c r="AGI337" s="802"/>
      <c r="AGJ337" s="802"/>
      <c r="AGK337" s="802"/>
      <c r="AGL337" s="802"/>
      <c r="AGM337" s="802"/>
      <c r="AGN337" s="802"/>
      <c r="AGO337" s="802"/>
      <c r="AGP337" s="802"/>
      <c r="AGQ337" s="802"/>
      <c r="AGR337" s="802"/>
      <c r="AGS337" s="802"/>
      <c r="AGT337" s="802"/>
      <c r="AGU337" s="802"/>
      <c r="AGV337" s="802"/>
      <c r="AGW337" s="802"/>
      <c r="AGX337" s="802"/>
      <c r="AGY337" s="802"/>
      <c r="AGZ337" s="802"/>
      <c r="AHA337" s="802"/>
      <c r="AHB337" s="802"/>
      <c r="AHC337" s="802"/>
      <c r="AHD337" s="802"/>
      <c r="AHE337" s="802"/>
      <c r="AHF337" s="802"/>
      <c r="AHG337" s="802"/>
      <c r="AHH337" s="802"/>
      <c r="AHI337" s="802"/>
      <c r="AHJ337" s="802"/>
      <c r="AHK337" s="802"/>
      <c r="AHL337" s="802"/>
      <c r="AHM337" s="802"/>
      <c r="AHN337" s="802"/>
      <c r="AHO337" s="802"/>
      <c r="AHP337" s="802"/>
      <c r="AHQ337" s="802"/>
      <c r="AHR337" s="802"/>
      <c r="AHS337" s="802"/>
      <c r="AHT337" s="802"/>
      <c r="AHU337" s="802"/>
      <c r="AHV337" s="802"/>
      <c r="AHW337" s="802"/>
      <c r="AHX337" s="802"/>
      <c r="AHY337" s="802"/>
      <c r="AHZ337" s="802"/>
      <c r="AIA337" s="802"/>
      <c r="AIB337" s="802"/>
      <c r="AIC337" s="802"/>
      <c r="AID337" s="802"/>
      <c r="AIE337" s="802"/>
      <c r="AIF337" s="802"/>
      <c r="AIG337" s="802"/>
      <c r="AIH337" s="802"/>
      <c r="AII337" s="802"/>
      <c r="AIJ337" s="802"/>
      <c r="AQE337" s="802"/>
      <c r="AQF337" s="802"/>
      <c r="AQG337" s="802"/>
      <c r="AQH337" s="802"/>
      <c r="AQI337" s="802"/>
      <c r="AQJ337" s="802"/>
      <c r="AQK337" s="802"/>
      <c r="AQL337" s="802"/>
      <c r="AQM337" s="802"/>
      <c r="AQN337" s="802"/>
      <c r="AQO337" s="802"/>
      <c r="AQP337" s="802"/>
      <c r="AQQ337" s="802"/>
      <c r="AQR337" s="802"/>
      <c r="AQS337" s="802"/>
      <c r="AQT337" s="802"/>
      <c r="AQU337" s="802"/>
      <c r="AQV337" s="802"/>
      <c r="AQW337" s="802"/>
      <c r="AQX337" s="802"/>
      <c r="AQY337" s="802"/>
      <c r="AQZ337" s="802"/>
      <c r="ARA337" s="802"/>
      <c r="ARB337" s="802"/>
      <c r="ARC337" s="802"/>
      <c r="ARD337" s="802"/>
      <c r="ARE337" s="802"/>
      <c r="ARF337" s="802"/>
      <c r="ARG337" s="802"/>
      <c r="ARH337" s="802"/>
      <c r="ARI337" s="802"/>
      <c r="ARJ337" s="802"/>
      <c r="ARK337" s="802"/>
      <c r="ARL337" s="802"/>
      <c r="ARM337" s="802"/>
      <c r="ARN337" s="802"/>
      <c r="ARO337" s="802"/>
      <c r="ARP337" s="802"/>
      <c r="ARQ337" s="802"/>
      <c r="ARR337" s="802"/>
      <c r="ARS337" s="802"/>
      <c r="ART337" s="802"/>
      <c r="ARU337" s="802"/>
      <c r="ARV337" s="802"/>
      <c r="ARW337" s="802"/>
      <c r="ARX337" s="802"/>
      <c r="ARY337" s="802"/>
      <c r="ARZ337" s="802"/>
      <c r="ASA337" s="802"/>
      <c r="ASB337" s="802"/>
      <c r="ASC337" s="802"/>
      <c r="ASD337" s="802"/>
      <c r="ASE337" s="802"/>
      <c r="ASF337" s="802"/>
      <c r="ASG337" s="802"/>
      <c r="ASH337" s="802"/>
      <c r="ASI337" s="802"/>
      <c r="ASJ337" s="802"/>
      <c r="ASK337" s="802"/>
      <c r="ASL337" s="802"/>
      <c r="ATP337" s="802"/>
      <c r="ATQ337" s="802"/>
      <c r="ATR337" s="802"/>
      <c r="ATS337" s="802"/>
      <c r="ATT337" s="802"/>
      <c r="ATU337" s="802"/>
      <c r="ATV337" s="802"/>
      <c r="ATW337" s="802"/>
      <c r="ATX337" s="802"/>
      <c r="ATY337" s="802"/>
      <c r="ATZ337" s="802"/>
      <c r="AUA337" s="802"/>
      <c r="AUB337" s="802"/>
      <c r="AUC337" s="802"/>
      <c r="AUD337" s="802"/>
      <c r="AUE337" s="802"/>
      <c r="AUF337" s="802"/>
      <c r="AUG337" s="802"/>
      <c r="AUH337" s="802"/>
      <c r="AUI337" s="802"/>
      <c r="AUJ337" s="802"/>
      <c r="AUK337" s="802"/>
      <c r="AUL337" s="802"/>
      <c r="AUM337" s="802"/>
      <c r="AUN337" s="802"/>
      <c r="AUO337" s="802"/>
      <c r="AUP337" s="801"/>
      <c r="AUQ337" s="802"/>
      <c r="AUR337" s="801"/>
      <c r="AUS337" s="802"/>
      <c r="AUT337" s="801"/>
      <c r="AUU337" s="802"/>
      <c r="AUV337" s="802"/>
      <c r="AUW337" s="802"/>
      <c r="AUX337" s="802"/>
      <c r="AUY337" s="802"/>
      <c r="AUZ337" s="802"/>
      <c r="AVA337" s="802"/>
      <c r="AVB337" s="802"/>
      <c r="AVC337" s="802"/>
      <c r="AVD337" s="802"/>
      <c r="AVE337" s="802"/>
      <c r="AVF337" s="802"/>
      <c r="AVG337" s="802"/>
      <c r="AVH337" s="802"/>
      <c r="AVI337" s="802"/>
      <c r="AVJ337" s="808"/>
      <c r="AVK337" s="808"/>
      <c r="AVL337" s="808"/>
      <c r="AVM337" s="808"/>
      <c r="AVN337" s="808"/>
      <c r="AVO337" s="808"/>
      <c r="AVP337" s="808"/>
      <c r="AVQ337" s="808"/>
      <c r="AVR337" s="808"/>
      <c r="AVS337" s="808"/>
      <c r="AVT337" s="808"/>
      <c r="AVU337" s="809"/>
      <c r="AVV337" s="809"/>
      <c r="AVW337" s="809"/>
      <c r="AVX337" s="809"/>
      <c r="AVY337" s="809"/>
      <c r="AVZ337" s="809"/>
      <c r="AWA337" s="809"/>
      <c r="AWB337" s="809"/>
      <c r="AWC337" s="809"/>
      <c r="AWD337" s="809"/>
      <c r="AWE337" s="809"/>
      <c r="AWF337" s="809"/>
      <c r="AWG337" s="809"/>
      <c r="AWH337" s="809"/>
      <c r="AWI337" s="809"/>
      <c r="AWJ337" s="809"/>
      <c r="AWK337" s="809"/>
      <c r="AWL337" s="809"/>
      <c r="AWM337" s="809"/>
      <c r="AWN337" s="809"/>
      <c r="AWO337" s="809"/>
      <c r="AWP337" s="809"/>
      <c r="AWQ337" s="809"/>
      <c r="AWR337" s="808"/>
      <c r="AWS337" s="761"/>
      <c r="AWT337" s="808"/>
      <c r="AWU337" s="809"/>
      <c r="AWV337" s="809"/>
      <c r="AWW337" s="809"/>
      <c r="AWX337" s="809"/>
      <c r="AWY337" s="809"/>
      <c r="AWZ337" s="809"/>
      <c r="AXA337" s="809"/>
      <c r="AXB337" s="809"/>
      <c r="AXC337" s="809"/>
      <c r="AXD337" s="809"/>
      <c r="AXE337" s="809"/>
      <c r="AXF337" s="809"/>
      <c r="AXG337" s="809"/>
      <c r="AXH337" s="809"/>
      <c r="AXI337" s="809"/>
      <c r="AXJ337" s="809"/>
      <c r="AXK337" s="809"/>
      <c r="AXL337" s="809"/>
      <c r="AXM337" s="809"/>
      <c r="AXN337" s="809"/>
      <c r="AXO337" s="809"/>
      <c r="AXP337" s="809"/>
      <c r="AXQ337" s="809"/>
      <c r="AXR337" s="809"/>
      <c r="AXS337" s="809"/>
      <c r="AXT337" s="809"/>
      <c r="AXU337" s="809"/>
      <c r="AXV337" s="809"/>
      <c r="AXW337" s="809"/>
      <c r="AXX337" s="809"/>
      <c r="AXY337" s="809"/>
      <c r="AXZ337" s="809"/>
      <c r="AYA337" s="809"/>
      <c r="AYB337" s="809"/>
      <c r="AYC337" s="809"/>
      <c r="AYD337" s="808"/>
      <c r="AYE337" s="808"/>
      <c r="AYF337" s="809"/>
      <c r="AYG337" s="808"/>
      <c r="AYH337" s="810"/>
      <c r="AYI337" s="810"/>
      <c r="AYJ337" s="810"/>
      <c r="AYK337" s="810"/>
      <c r="AYL337" s="810"/>
      <c r="AYM337" s="810"/>
      <c r="AYN337" s="810"/>
      <c r="AYO337" s="810"/>
      <c r="AYP337" s="810"/>
      <c r="AYQ337" s="810"/>
      <c r="AYR337" s="810"/>
      <c r="AYS337" s="810"/>
      <c r="AYT337" s="810"/>
      <c r="AYU337" s="810"/>
      <c r="AYV337" s="810"/>
      <c r="AYW337" s="810"/>
      <c r="AYX337" s="810"/>
      <c r="AYY337" s="810"/>
      <c r="AYZ337" s="810"/>
      <c r="AZA337" s="810"/>
      <c r="AZB337" s="810"/>
      <c r="AZC337" s="810"/>
      <c r="AZD337" s="810"/>
      <c r="AZE337" s="810"/>
      <c r="AZF337" s="810"/>
      <c r="AZG337" s="810"/>
      <c r="AZH337" s="810"/>
      <c r="AZI337" s="810"/>
      <c r="AZJ337" s="810"/>
      <c r="AZK337" s="810"/>
      <c r="AZL337" s="810"/>
      <c r="AZM337" s="810"/>
      <c r="AZN337" s="810"/>
      <c r="AZO337" s="810"/>
      <c r="AZP337" s="809"/>
      <c r="AZQ337" s="802"/>
      <c r="AZR337" s="802"/>
      <c r="AZS337" s="802"/>
    </row>
    <row r="338" spans="45:920 1123:1371" s="793" customFormat="1" ht="13.5">
      <c r="AS338" s="802"/>
      <c r="AT338" s="802"/>
      <c r="AU338" s="802"/>
      <c r="AV338" s="802"/>
      <c r="AW338" s="802"/>
      <c r="AX338" s="802"/>
      <c r="AY338" s="802"/>
      <c r="AZ338" s="802"/>
      <c r="BA338" s="802"/>
      <c r="BB338" s="802"/>
      <c r="BC338" s="802"/>
      <c r="BD338" s="802"/>
      <c r="BE338" s="802"/>
      <c r="BF338" s="802"/>
      <c r="BG338" s="802"/>
      <c r="BH338" s="802"/>
      <c r="BI338" s="802"/>
      <c r="BJ338" s="802"/>
      <c r="BK338" s="802"/>
      <c r="BL338" s="802"/>
      <c r="BM338" s="802"/>
      <c r="BN338" s="802"/>
      <c r="BO338" s="802"/>
      <c r="BP338" s="802"/>
      <c r="BQ338" s="802"/>
      <c r="BR338" s="802"/>
      <c r="BS338" s="802"/>
      <c r="BT338" s="802"/>
      <c r="BU338" s="802"/>
      <c r="BV338" s="802"/>
      <c r="BW338" s="802"/>
      <c r="BX338" s="802"/>
      <c r="BY338" s="802"/>
      <c r="BZ338" s="802"/>
      <c r="CA338" s="802"/>
      <c r="CB338" s="802"/>
      <c r="CC338" s="802"/>
      <c r="CD338" s="802"/>
      <c r="CE338" s="802"/>
      <c r="CF338" s="802"/>
      <c r="CG338" s="802"/>
      <c r="CH338" s="802"/>
      <c r="CI338" s="802"/>
      <c r="CJ338" s="802"/>
      <c r="CK338" s="802"/>
      <c r="CL338" s="802"/>
      <c r="CM338" s="802"/>
      <c r="CN338" s="802"/>
      <c r="CO338" s="802"/>
      <c r="CP338" s="802"/>
      <c r="CQ338" s="802"/>
      <c r="CR338" s="802"/>
      <c r="CS338" s="802"/>
      <c r="CT338" s="802"/>
      <c r="CU338" s="802"/>
      <c r="CV338" s="802"/>
      <c r="CW338" s="802"/>
      <c r="CX338" s="802"/>
      <c r="CY338" s="802"/>
      <c r="CZ338" s="802"/>
      <c r="DA338" s="802"/>
      <c r="DB338" s="802"/>
      <c r="DC338" s="802"/>
      <c r="DD338" s="802"/>
      <c r="DE338" s="802"/>
      <c r="DF338" s="802"/>
      <c r="DG338" s="802"/>
      <c r="DH338" s="802"/>
      <c r="DI338" s="802"/>
      <c r="DJ338" s="802"/>
      <c r="DK338" s="802"/>
      <c r="DL338" s="802"/>
      <c r="DM338" s="802"/>
      <c r="DN338" s="802"/>
      <c r="DO338" s="802"/>
      <c r="DP338" s="802"/>
      <c r="DQ338" s="802"/>
      <c r="DR338" s="802"/>
      <c r="DS338" s="802"/>
      <c r="DT338" s="802"/>
      <c r="DU338" s="802"/>
      <c r="DV338" s="802"/>
      <c r="DW338" s="802"/>
      <c r="DX338" s="802"/>
      <c r="DY338" s="802"/>
      <c r="DZ338" s="802"/>
      <c r="EA338" s="802"/>
      <c r="EB338" s="802"/>
      <c r="EC338" s="802"/>
      <c r="ED338" s="802"/>
      <c r="EE338" s="802"/>
      <c r="EF338" s="802"/>
      <c r="EG338" s="802"/>
      <c r="EH338" s="802"/>
      <c r="EI338" s="802"/>
      <c r="EJ338" s="802"/>
      <c r="EK338" s="802"/>
      <c r="EL338" s="802"/>
      <c r="EM338" s="802"/>
      <c r="EN338" s="802"/>
      <c r="EO338" s="802"/>
      <c r="EP338" s="802"/>
      <c r="EQ338" s="802"/>
      <c r="ER338" s="802"/>
      <c r="ES338" s="802"/>
      <c r="ET338" s="802"/>
      <c r="EU338" s="802"/>
      <c r="EV338" s="802"/>
      <c r="EW338" s="802"/>
      <c r="EX338" s="802"/>
      <c r="EY338" s="802"/>
      <c r="EZ338" s="802"/>
      <c r="FA338" s="802"/>
      <c r="FB338" s="802"/>
      <c r="FC338" s="802"/>
      <c r="FD338" s="802"/>
      <c r="FE338" s="802"/>
      <c r="FF338" s="802"/>
      <c r="FG338" s="802"/>
      <c r="FH338" s="802"/>
      <c r="FI338" s="802"/>
      <c r="FJ338" s="802"/>
      <c r="FK338" s="802"/>
      <c r="FL338" s="802"/>
      <c r="FM338" s="802"/>
      <c r="FN338" s="802"/>
      <c r="FO338" s="802"/>
      <c r="FP338" s="802"/>
      <c r="FQ338" s="802"/>
      <c r="FR338" s="802"/>
      <c r="FS338" s="802"/>
      <c r="FT338" s="802"/>
      <c r="FU338" s="802"/>
      <c r="FV338" s="802"/>
      <c r="FW338" s="802"/>
      <c r="FX338" s="802"/>
      <c r="FY338" s="802"/>
      <c r="FZ338" s="802"/>
      <c r="GA338" s="802"/>
      <c r="GB338" s="802"/>
      <c r="GC338" s="802"/>
      <c r="GD338" s="802"/>
      <c r="GE338" s="802"/>
      <c r="GF338" s="802"/>
      <c r="GG338" s="802"/>
      <c r="GH338" s="802"/>
      <c r="GI338" s="802"/>
      <c r="GJ338" s="802"/>
      <c r="GK338" s="802"/>
      <c r="GL338" s="802"/>
      <c r="GM338" s="802"/>
      <c r="GN338" s="802"/>
      <c r="GO338" s="802"/>
      <c r="GP338" s="802"/>
      <c r="GQ338" s="802"/>
      <c r="GR338" s="802"/>
      <c r="GS338" s="802"/>
      <c r="GT338" s="802"/>
      <c r="GU338" s="802"/>
      <c r="GV338" s="802"/>
      <c r="GW338" s="802"/>
      <c r="GX338" s="802"/>
      <c r="GY338" s="802"/>
      <c r="GZ338" s="802"/>
      <c r="HA338" s="802"/>
      <c r="HB338" s="802"/>
      <c r="HC338" s="802"/>
      <c r="HD338" s="802"/>
      <c r="HE338" s="802"/>
      <c r="HF338" s="802"/>
      <c r="HG338" s="802"/>
      <c r="HH338" s="802"/>
      <c r="HI338" s="802"/>
      <c r="HJ338" s="802"/>
      <c r="HK338" s="802"/>
      <c r="HL338" s="802"/>
      <c r="HM338" s="802"/>
      <c r="HN338" s="802"/>
      <c r="HO338" s="802"/>
      <c r="HP338" s="802"/>
      <c r="HQ338" s="802"/>
      <c r="HR338" s="802"/>
      <c r="HS338" s="802"/>
      <c r="HT338" s="802"/>
      <c r="HU338" s="802"/>
      <c r="HV338" s="802"/>
      <c r="HW338" s="802"/>
      <c r="HX338" s="802"/>
      <c r="HY338" s="802"/>
      <c r="HZ338" s="802"/>
      <c r="IA338" s="802"/>
      <c r="IB338" s="802"/>
      <c r="IC338" s="802"/>
      <c r="ID338" s="802"/>
      <c r="IE338" s="802"/>
      <c r="IF338" s="802"/>
      <c r="IG338" s="802"/>
      <c r="IH338" s="802"/>
      <c r="II338" s="802"/>
      <c r="IJ338" s="802"/>
      <c r="IK338" s="802"/>
      <c r="IL338" s="802"/>
      <c r="IM338" s="802"/>
      <c r="IN338" s="802"/>
      <c r="IO338" s="802"/>
      <c r="IP338" s="802"/>
      <c r="IQ338" s="802"/>
      <c r="IR338" s="802"/>
      <c r="IS338" s="802"/>
      <c r="IT338" s="802"/>
      <c r="IU338" s="802"/>
      <c r="IV338" s="802"/>
      <c r="IW338" s="802"/>
      <c r="IX338" s="802"/>
      <c r="IY338" s="802"/>
      <c r="IZ338" s="802"/>
      <c r="JA338" s="802"/>
      <c r="JB338" s="802"/>
      <c r="JC338" s="802"/>
      <c r="JD338" s="802"/>
      <c r="JE338" s="802"/>
      <c r="JF338" s="802"/>
      <c r="JG338" s="802"/>
      <c r="JH338" s="802"/>
      <c r="JI338" s="802"/>
      <c r="JJ338" s="802"/>
      <c r="JK338" s="802"/>
      <c r="JL338" s="802"/>
      <c r="JM338" s="802"/>
      <c r="JN338" s="802"/>
      <c r="JO338" s="802"/>
      <c r="JP338" s="802"/>
      <c r="JQ338" s="802"/>
      <c r="JR338" s="802"/>
      <c r="JS338" s="802"/>
      <c r="JT338" s="802"/>
      <c r="JU338" s="802"/>
      <c r="JV338" s="802"/>
      <c r="JW338" s="802"/>
      <c r="JX338" s="802"/>
      <c r="JY338" s="802"/>
      <c r="JZ338" s="802"/>
      <c r="KA338" s="802"/>
      <c r="KB338" s="802"/>
      <c r="KC338" s="802"/>
      <c r="KD338" s="802"/>
      <c r="KE338" s="802"/>
      <c r="KF338" s="802"/>
      <c r="KG338" s="802"/>
      <c r="KH338" s="802"/>
      <c r="KI338" s="802"/>
      <c r="KJ338" s="802"/>
      <c r="KK338" s="802"/>
      <c r="KL338" s="802"/>
      <c r="KM338" s="802"/>
      <c r="KN338" s="802"/>
      <c r="KO338" s="802"/>
      <c r="KP338" s="802"/>
      <c r="KQ338" s="802"/>
      <c r="KR338" s="802"/>
      <c r="KS338" s="802"/>
      <c r="KT338" s="802"/>
      <c r="KU338" s="802"/>
      <c r="KV338" s="802"/>
      <c r="KW338" s="802"/>
      <c r="KX338" s="802"/>
      <c r="KY338" s="802"/>
      <c r="KZ338" s="802"/>
      <c r="LA338" s="802"/>
      <c r="LB338" s="802"/>
      <c r="LC338" s="802"/>
      <c r="LD338" s="802"/>
      <c r="LE338" s="802"/>
      <c r="LF338" s="802"/>
      <c r="LG338" s="802"/>
      <c r="LH338" s="802"/>
      <c r="LI338" s="802"/>
      <c r="LJ338" s="802"/>
      <c r="LK338" s="802"/>
      <c r="LL338" s="802"/>
      <c r="LM338" s="802"/>
      <c r="LN338" s="802"/>
      <c r="LO338" s="802"/>
      <c r="LP338" s="802"/>
      <c r="LQ338" s="802"/>
      <c r="LR338" s="802"/>
      <c r="LS338" s="802"/>
      <c r="LT338" s="802"/>
      <c r="LU338" s="802"/>
      <c r="LV338" s="802"/>
      <c r="LW338" s="802"/>
      <c r="LX338" s="802"/>
      <c r="LY338" s="802"/>
      <c r="LZ338" s="802"/>
      <c r="MA338" s="802"/>
      <c r="MB338" s="802"/>
      <c r="MC338" s="802"/>
      <c r="MD338" s="802"/>
      <c r="ME338" s="802"/>
      <c r="MF338" s="802"/>
      <c r="MG338" s="802"/>
      <c r="MH338" s="802"/>
      <c r="MI338" s="802"/>
      <c r="MJ338" s="802"/>
      <c r="MK338" s="802"/>
      <c r="ML338" s="802"/>
      <c r="MM338" s="802"/>
      <c r="MN338" s="802"/>
      <c r="MO338" s="802"/>
      <c r="MP338" s="802"/>
      <c r="MQ338" s="802"/>
      <c r="MR338" s="802"/>
      <c r="MS338" s="802"/>
      <c r="MT338" s="802"/>
      <c r="MU338" s="802"/>
      <c r="MV338" s="802"/>
      <c r="MW338" s="802"/>
      <c r="MX338" s="802"/>
      <c r="MY338" s="802"/>
      <c r="MZ338" s="802"/>
      <c r="NA338" s="802"/>
      <c r="NB338" s="802"/>
      <c r="NC338" s="802"/>
      <c r="ND338" s="802"/>
      <c r="NE338" s="802"/>
      <c r="NF338" s="802"/>
      <c r="NG338" s="802"/>
      <c r="NH338" s="802"/>
      <c r="NI338" s="802"/>
      <c r="NJ338" s="802"/>
      <c r="NK338" s="802"/>
      <c r="NL338" s="802"/>
      <c r="NM338" s="802"/>
      <c r="NN338" s="802"/>
      <c r="NO338" s="802"/>
      <c r="NP338" s="802"/>
      <c r="NQ338" s="802"/>
      <c r="NR338" s="802"/>
      <c r="NS338" s="802"/>
      <c r="NT338" s="802"/>
      <c r="NU338" s="802"/>
      <c r="NV338" s="802"/>
      <c r="NW338" s="802"/>
      <c r="NX338" s="802"/>
      <c r="NY338" s="802"/>
      <c r="NZ338" s="802"/>
      <c r="OA338" s="802"/>
      <c r="OB338" s="802"/>
      <c r="OC338" s="802"/>
      <c r="OD338" s="802"/>
      <c r="OE338" s="802"/>
      <c r="OF338" s="802"/>
      <c r="OG338" s="802"/>
      <c r="OH338" s="802"/>
      <c r="OI338" s="802"/>
      <c r="OJ338" s="802"/>
      <c r="OK338" s="802"/>
      <c r="OL338" s="802"/>
      <c r="OM338" s="802"/>
      <c r="ON338" s="802"/>
      <c r="OO338" s="802"/>
      <c r="OP338" s="802"/>
      <c r="OQ338" s="802"/>
      <c r="OR338" s="802"/>
      <c r="OS338" s="802"/>
      <c r="OT338" s="802"/>
      <c r="OU338" s="802"/>
      <c r="OV338" s="802"/>
      <c r="OW338" s="802"/>
      <c r="OX338" s="802"/>
      <c r="OY338" s="802"/>
      <c r="OZ338" s="802"/>
      <c r="PA338" s="802"/>
      <c r="PB338" s="802"/>
      <c r="PC338" s="802"/>
      <c r="PD338" s="802"/>
      <c r="PE338" s="802"/>
      <c r="PF338" s="802"/>
      <c r="PG338" s="802"/>
      <c r="PH338" s="802"/>
      <c r="PI338" s="802"/>
      <c r="PJ338" s="802"/>
      <c r="PK338" s="802"/>
      <c r="PL338" s="802"/>
      <c r="PM338" s="802"/>
      <c r="PN338" s="802"/>
      <c r="PO338" s="802"/>
      <c r="PP338" s="802"/>
      <c r="PQ338" s="802"/>
      <c r="PR338" s="802"/>
      <c r="PS338" s="802"/>
      <c r="PT338" s="802"/>
      <c r="PU338" s="802"/>
      <c r="PV338" s="802"/>
      <c r="PW338" s="802"/>
      <c r="PX338" s="802"/>
      <c r="PY338" s="802"/>
      <c r="PZ338" s="802"/>
      <c r="QA338" s="802"/>
      <c r="QB338" s="802"/>
      <c r="QC338" s="802"/>
      <c r="QD338" s="802"/>
      <c r="QE338" s="802"/>
      <c r="QF338" s="802"/>
      <c r="QG338" s="802"/>
      <c r="QH338" s="802"/>
      <c r="QI338" s="802"/>
      <c r="QJ338" s="802"/>
      <c r="QK338" s="802"/>
      <c r="QL338" s="802"/>
      <c r="QM338" s="802"/>
      <c r="QN338" s="802"/>
      <c r="QO338" s="802"/>
      <c r="QP338" s="802"/>
      <c r="QQ338" s="802"/>
      <c r="QR338" s="802"/>
      <c r="QS338" s="802"/>
      <c r="QT338" s="802"/>
      <c r="QU338" s="802"/>
      <c r="QV338" s="802"/>
      <c r="QW338" s="802"/>
      <c r="QX338" s="802"/>
      <c r="QY338" s="802"/>
      <c r="QZ338" s="802"/>
      <c r="RA338" s="802"/>
      <c r="RB338" s="802"/>
      <c r="RC338" s="802"/>
      <c r="RD338" s="802"/>
      <c r="RE338" s="802"/>
      <c r="RF338" s="802"/>
      <c r="RG338" s="802"/>
      <c r="RH338" s="802"/>
      <c r="RI338" s="802"/>
      <c r="RJ338" s="802"/>
      <c r="RK338" s="802"/>
      <c r="RL338" s="802"/>
      <c r="RM338" s="802"/>
      <c r="RN338" s="802"/>
      <c r="RO338" s="802"/>
      <c r="RP338" s="802"/>
      <c r="RQ338" s="802"/>
      <c r="RR338" s="802"/>
      <c r="RS338" s="802"/>
      <c r="RT338" s="802"/>
      <c r="RU338" s="802"/>
      <c r="RV338" s="802"/>
      <c r="RW338" s="802"/>
      <c r="RX338" s="802"/>
      <c r="RY338" s="802"/>
      <c r="RZ338" s="802"/>
      <c r="SA338" s="802"/>
      <c r="SB338" s="802"/>
      <c r="SC338" s="802"/>
      <c r="SD338" s="802"/>
      <c r="SE338" s="802"/>
      <c r="SF338" s="802"/>
      <c r="SG338" s="802"/>
      <c r="SH338" s="802"/>
      <c r="SI338" s="802"/>
      <c r="SJ338" s="802"/>
      <c r="SK338" s="802"/>
      <c r="SL338" s="802"/>
      <c r="SM338" s="802"/>
      <c r="SN338" s="802"/>
      <c r="SO338" s="802"/>
      <c r="SP338" s="802"/>
      <c r="SQ338" s="802"/>
      <c r="SR338" s="802"/>
      <c r="SS338" s="802"/>
      <c r="ST338" s="802"/>
      <c r="SU338" s="802"/>
      <c r="SV338" s="802"/>
      <c r="SW338" s="802"/>
      <c r="SX338" s="802"/>
      <c r="SY338" s="802"/>
      <c r="SZ338" s="802"/>
      <c r="TA338" s="802"/>
      <c r="TB338" s="802"/>
      <c r="TC338" s="802"/>
      <c r="TD338" s="802"/>
      <c r="TE338" s="802"/>
      <c r="TF338" s="802"/>
      <c r="TG338" s="802"/>
      <c r="TH338" s="802"/>
      <c r="TI338" s="802"/>
      <c r="TJ338" s="802"/>
      <c r="TK338" s="802"/>
      <c r="TL338" s="802"/>
      <c r="TM338" s="802"/>
      <c r="TN338" s="802"/>
      <c r="TO338" s="802"/>
      <c r="TP338" s="802"/>
      <c r="TQ338" s="802"/>
      <c r="TR338" s="802"/>
      <c r="TS338" s="802"/>
      <c r="TT338" s="802"/>
      <c r="TU338" s="802"/>
      <c r="TV338" s="802"/>
      <c r="TW338" s="802"/>
      <c r="TX338" s="802"/>
      <c r="TY338" s="802"/>
      <c r="TZ338" s="802"/>
      <c r="UA338" s="802"/>
      <c r="UB338" s="802"/>
      <c r="UC338" s="802"/>
      <c r="UD338" s="802"/>
      <c r="UE338" s="802"/>
      <c r="UF338" s="802"/>
      <c r="UG338" s="802"/>
      <c r="UH338" s="802"/>
      <c r="UI338" s="802"/>
      <c r="UJ338" s="802"/>
      <c r="UK338" s="802"/>
      <c r="UL338" s="802"/>
      <c r="UM338" s="802"/>
      <c r="UN338" s="802"/>
      <c r="UO338" s="802"/>
      <c r="UP338" s="802"/>
      <c r="UQ338" s="802"/>
      <c r="UR338" s="802"/>
      <c r="US338" s="802"/>
      <c r="UT338" s="802"/>
      <c r="UU338" s="802"/>
      <c r="UV338" s="802"/>
      <c r="UW338" s="802"/>
      <c r="UX338" s="802"/>
      <c r="UY338" s="802"/>
      <c r="UZ338" s="802"/>
      <c r="VA338" s="802"/>
      <c r="VB338" s="802"/>
      <c r="VC338" s="802"/>
      <c r="VD338" s="802"/>
      <c r="VE338" s="802"/>
      <c r="VF338" s="802"/>
      <c r="VG338" s="802"/>
      <c r="VH338" s="802"/>
      <c r="VI338" s="802"/>
      <c r="VJ338" s="802"/>
      <c r="VK338" s="802"/>
      <c r="VL338" s="802"/>
      <c r="VM338" s="802"/>
      <c r="VN338" s="802"/>
      <c r="VO338" s="802"/>
      <c r="VP338" s="802"/>
      <c r="VQ338" s="802"/>
      <c r="VR338" s="802"/>
      <c r="VS338" s="802"/>
      <c r="VT338" s="802"/>
      <c r="VU338" s="802"/>
      <c r="VV338" s="802"/>
      <c r="VW338" s="802"/>
      <c r="VX338" s="802"/>
      <c r="VY338" s="802"/>
      <c r="VZ338" s="802"/>
      <c r="WA338" s="802"/>
      <c r="WB338" s="802"/>
      <c r="WC338" s="802"/>
      <c r="WD338" s="802"/>
      <c r="WE338" s="802"/>
      <c r="WF338" s="802"/>
      <c r="WG338" s="802"/>
      <c r="WH338" s="802"/>
      <c r="WI338" s="802"/>
      <c r="WJ338" s="802"/>
      <c r="WK338" s="802"/>
      <c r="WL338" s="802"/>
      <c r="WM338" s="802"/>
      <c r="WN338" s="802"/>
      <c r="WO338" s="802"/>
      <c r="WP338" s="802"/>
      <c r="WQ338" s="802"/>
      <c r="WR338" s="802"/>
      <c r="WS338" s="802"/>
      <c r="WT338" s="802"/>
      <c r="WU338" s="802"/>
      <c r="WV338" s="802"/>
      <c r="WW338" s="802"/>
      <c r="WX338" s="802"/>
      <c r="WY338" s="802"/>
      <c r="WZ338" s="802"/>
      <c r="XA338" s="802"/>
      <c r="XB338" s="802"/>
      <c r="XC338" s="802"/>
      <c r="XD338" s="802"/>
      <c r="XE338" s="802"/>
      <c r="XF338" s="802"/>
      <c r="XG338" s="802"/>
      <c r="XH338" s="802"/>
      <c r="XI338" s="802"/>
      <c r="XJ338" s="802"/>
      <c r="XK338" s="802"/>
      <c r="XL338" s="802"/>
      <c r="XM338" s="802"/>
      <c r="XN338" s="802"/>
      <c r="XO338" s="802"/>
      <c r="XP338" s="802"/>
      <c r="XQ338" s="802"/>
      <c r="XR338" s="802"/>
      <c r="XS338" s="802"/>
      <c r="XT338" s="802"/>
      <c r="XU338" s="802"/>
      <c r="XV338" s="802"/>
      <c r="XW338" s="802"/>
      <c r="XX338" s="802"/>
      <c r="XY338" s="802"/>
      <c r="XZ338" s="802"/>
      <c r="YA338" s="802"/>
      <c r="YB338" s="802"/>
      <c r="YC338" s="802"/>
      <c r="YD338" s="802"/>
      <c r="YE338" s="802"/>
      <c r="YF338" s="802"/>
      <c r="YG338" s="802"/>
      <c r="YH338" s="802"/>
      <c r="YI338" s="802"/>
      <c r="YJ338" s="802"/>
      <c r="YK338" s="802"/>
      <c r="YL338" s="802"/>
      <c r="YM338" s="802"/>
      <c r="YN338" s="802"/>
      <c r="YO338" s="802"/>
      <c r="YP338" s="802"/>
      <c r="YQ338" s="802"/>
      <c r="YR338" s="802"/>
      <c r="YS338" s="802"/>
      <c r="YT338" s="802"/>
      <c r="YU338" s="802"/>
      <c r="YV338" s="802"/>
      <c r="YW338" s="802"/>
      <c r="YX338" s="802"/>
      <c r="YY338" s="802"/>
      <c r="YZ338" s="802"/>
      <c r="ZA338" s="802"/>
      <c r="ZB338" s="802"/>
      <c r="ZC338" s="802"/>
      <c r="ZD338" s="802"/>
      <c r="ZE338" s="802"/>
      <c r="ZF338" s="802"/>
      <c r="ZG338" s="802"/>
      <c r="ZH338" s="802"/>
      <c r="ZI338" s="802"/>
      <c r="ZJ338" s="802"/>
      <c r="ZK338" s="802"/>
      <c r="ZL338" s="802"/>
      <c r="ZM338" s="802"/>
      <c r="ZN338" s="802"/>
      <c r="ZO338" s="802"/>
      <c r="ZP338" s="802"/>
      <c r="ZQ338" s="802"/>
      <c r="ZR338" s="802"/>
      <c r="ZS338" s="802"/>
      <c r="ZT338" s="802"/>
      <c r="ZU338" s="802"/>
      <c r="ZV338" s="802"/>
      <c r="ZW338" s="802"/>
      <c r="ZX338" s="802"/>
      <c r="ZY338" s="802"/>
      <c r="ZZ338" s="802"/>
      <c r="AAA338" s="802"/>
      <c r="AAB338" s="802"/>
      <c r="AAC338" s="802"/>
      <c r="AAD338" s="802"/>
      <c r="AAE338" s="802"/>
      <c r="AAF338" s="802"/>
      <c r="AAG338" s="802"/>
      <c r="AAH338" s="802"/>
      <c r="AAI338" s="802"/>
      <c r="AAJ338" s="802"/>
      <c r="AAK338" s="802"/>
      <c r="AAL338" s="802"/>
      <c r="AAM338" s="802"/>
      <c r="AAN338" s="802"/>
      <c r="AAO338" s="802"/>
      <c r="AAP338" s="802"/>
      <c r="AAQ338" s="802"/>
      <c r="AAR338" s="802"/>
      <c r="AAS338" s="802"/>
      <c r="AAT338" s="802"/>
      <c r="AAU338" s="802"/>
      <c r="AAV338" s="802"/>
      <c r="AAW338" s="802"/>
      <c r="AAX338" s="802"/>
      <c r="AAY338" s="802"/>
      <c r="AAZ338" s="802"/>
      <c r="ABA338" s="802"/>
      <c r="ABB338" s="802"/>
      <c r="ABC338" s="802"/>
      <c r="ABD338" s="802"/>
      <c r="ABE338" s="802"/>
      <c r="ABF338" s="802"/>
      <c r="ABG338" s="802"/>
      <c r="ABH338" s="802"/>
      <c r="ABI338" s="802"/>
      <c r="ABJ338" s="802"/>
      <c r="ABK338" s="802"/>
      <c r="ABL338" s="802"/>
      <c r="ABM338" s="802"/>
      <c r="ABN338" s="802"/>
      <c r="ABO338" s="802"/>
      <c r="ABP338" s="802"/>
      <c r="ABQ338" s="802"/>
      <c r="ABR338" s="802"/>
      <c r="ABS338" s="802"/>
      <c r="ABT338" s="802"/>
      <c r="ABU338" s="802"/>
      <c r="ABV338" s="802"/>
      <c r="ABW338" s="802"/>
      <c r="ABX338" s="802"/>
      <c r="ABY338" s="802"/>
      <c r="ABZ338" s="802"/>
      <c r="ACA338" s="802"/>
      <c r="ACB338" s="802"/>
      <c r="ACC338" s="802"/>
      <c r="ACD338" s="802"/>
      <c r="ACE338" s="802"/>
      <c r="ACF338" s="802"/>
      <c r="ACG338" s="802"/>
      <c r="ACH338" s="802"/>
      <c r="ACI338" s="802"/>
      <c r="ACJ338" s="802"/>
      <c r="ACK338" s="802"/>
      <c r="ACL338" s="802"/>
      <c r="ACM338" s="802"/>
      <c r="ACN338" s="802"/>
      <c r="ACO338" s="802"/>
      <c r="ACP338" s="802"/>
      <c r="ACQ338" s="802"/>
      <c r="ACR338" s="802"/>
      <c r="ACS338" s="802"/>
      <c r="ACT338" s="802"/>
      <c r="ACU338" s="802"/>
      <c r="ACV338" s="802"/>
      <c r="ACW338" s="802"/>
      <c r="ACX338" s="802"/>
      <c r="ACY338" s="802"/>
      <c r="ACZ338" s="802"/>
      <c r="ADA338" s="802"/>
      <c r="ADB338" s="802"/>
      <c r="ADC338" s="802"/>
      <c r="ADD338" s="802"/>
      <c r="ADE338" s="802"/>
      <c r="ADF338" s="802"/>
      <c r="ADG338" s="802"/>
      <c r="ADH338" s="802"/>
      <c r="ADI338" s="802"/>
      <c r="ADJ338" s="802"/>
      <c r="ADK338" s="802"/>
      <c r="ADL338" s="802"/>
      <c r="ADM338" s="802"/>
      <c r="ADN338" s="802"/>
      <c r="ADO338" s="802"/>
      <c r="ADP338" s="802"/>
      <c r="ADQ338" s="802"/>
      <c r="ADR338" s="802"/>
      <c r="ADS338" s="802"/>
      <c r="ADT338" s="802"/>
      <c r="ADU338" s="802"/>
      <c r="ADV338" s="802"/>
      <c r="ADW338" s="802"/>
      <c r="ADX338" s="802"/>
      <c r="ADY338" s="802"/>
      <c r="ADZ338" s="802"/>
      <c r="AEA338" s="802"/>
      <c r="AEB338" s="802"/>
      <c r="AEC338" s="802"/>
      <c r="AED338" s="802"/>
      <c r="AEE338" s="802"/>
      <c r="AEF338" s="802"/>
      <c r="AEG338" s="802"/>
      <c r="AEH338" s="802"/>
      <c r="AEI338" s="802"/>
      <c r="AEJ338" s="802"/>
      <c r="AEK338" s="802"/>
      <c r="AEL338" s="802"/>
      <c r="AEM338" s="802"/>
      <c r="AEN338" s="802"/>
      <c r="AEO338" s="802"/>
      <c r="AEP338" s="802"/>
      <c r="AEQ338" s="802"/>
      <c r="AER338" s="802"/>
      <c r="AES338" s="802"/>
      <c r="AET338" s="802"/>
      <c r="AEU338" s="802"/>
      <c r="AEV338" s="802"/>
      <c r="AEW338" s="802"/>
      <c r="AEX338" s="802"/>
      <c r="AEY338" s="802"/>
      <c r="AEZ338" s="802"/>
      <c r="AFA338" s="802"/>
      <c r="AFB338" s="802"/>
      <c r="AFC338" s="802"/>
      <c r="AFD338" s="802"/>
      <c r="AFE338" s="802"/>
      <c r="AFF338" s="802"/>
      <c r="AFG338" s="802"/>
      <c r="AFH338" s="802"/>
      <c r="AFI338" s="802"/>
      <c r="AFJ338" s="802"/>
      <c r="AFK338" s="802"/>
      <c r="AFL338" s="802"/>
      <c r="AFM338" s="802"/>
      <c r="AFN338" s="802"/>
      <c r="AFO338" s="802"/>
      <c r="AFP338" s="802"/>
      <c r="AFQ338" s="802"/>
      <c r="AFR338" s="802"/>
      <c r="AFS338" s="802"/>
      <c r="AFT338" s="802"/>
      <c r="AFU338" s="802"/>
      <c r="AFV338" s="802"/>
      <c r="AFW338" s="802"/>
      <c r="AFX338" s="802"/>
      <c r="AFY338" s="802"/>
      <c r="AFZ338" s="802"/>
      <c r="AGA338" s="802"/>
      <c r="AGB338" s="802"/>
      <c r="AGC338" s="802"/>
      <c r="AGD338" s="802"/>
      <c r="AGE338" s="802"/>
      <c r="AGF338" s="802"/>
      <c r="AGG338" s="802"/>
      <c r="AGH338" s="802"/>
      <c r="AGI338" s="802"/>
      <c r="AGJ338" s="802"/>
      <c r="AGK338" s="802"/>
      <c r="AGL338" s="802"/>
      <c r="AGM338" s="802"/>
      <c r="AGN338" s="802"/>
      <c r="AGO338" s="802"/>
      <c r="AGP338" s="802"/>
      <c r="AGQ338" s="802"/>
      <c r="AGR338" s="802"/>
      <c r="AGS338" s="802"/>
      <c r="AGT338" s="802"/>
      <c r="AGU338" s="802"/>
      <c r="AGV338" s="802"/>
      <c r="AGW338" s="802"/>
      <c r="AGX338" s="802"/>
      <c r="AGY338" s="802"/>
      <c r="AGZ338" s="802"/>
      <c r="AHA338" s="802"/>
      <c r="AHB338" s="802"/>
      <c r="AHC338" s="802"/>
      <c r="AHD338" s="802"/>
      <c r="AHE338" s="802"/>
      <c r="AHF338" s="802"/>
      <c r="AHG338" s="802"/>
      <c r="AHH338" s="802"/>
      <c r="AHI338" s="802"/>
      <c r="AHJ338" s="802"/>
      <c r="AHK338" s="802"/>
      <c r="AHL338" s="802"/>
      <c r="AHM338" s="802"/>
      <c r="AHN338" s="802"/>
      <c r="AHO338" s="802"/>
      <c r="AHP338" s="802"/>
      <c r="AHQ338" s="802"/>
      <c r="AHR338" s="802"/>
      <c r="AHS338" s="802"/>
      <c r="AHT338" s="802"/>
      <c r="AHU338" s="802"/>
      <c r="AHV338" s="802"/>
      <c r="AHW338" s="802"/>
      <c r="AHX338" s="802"/>
      <c r="AHY338" s="802"/>
      <c r="AHZ338" s="802"/>
      <c r="AIA338" s="802"/>
      <c r="AIB338" s="802"/>
      <c r="AIC338" s="802"/>
      <c r="AID338" s="802"/>
      <c r="AIE338" s="802"/>
      <c r="AIF338" s="802"/>
      <c r="AIG338" s="802"/>
      <c r="AIH338" s="802"/>
      <c r="AII338" s="802"/>
      <c r="AIJ338" s="802"/>
      <c r="AQE338" s="802"/>
      <c r="AQF338" s="802"/>
      <c r="AQG338" s="802"/>
      <c r="AQH338" s="802"/>
      <c r="AQI338" s="802"/>
      <c r="AQJ338" s="802"/>
      <c r="AQK338" s="802"/>
      <c r="AQL338" s="802"/>
      <c r="AQM338" s="802"/>
      <c r="AQN338" s="802"/>
      <c r="AQO338" s="802"/>
      <c r="AQP338" s="802"/>
      <c r="AQQ338" s="802"/>
      <c r="AQR338" s="802"/>
      <c r="AQS338" s="802"/>
      <c r="AQT338" s="802"/>
      <c r="AQU338" s="802"/>
      <c r="AQV338" s="802"/>
      <c r="AQW338" s="802"/>
      <c r="AQX338" s="802"/>
      <c r="AQY338" s="802"/>
      <c r="AQZ338" s="802"/>
      <c r="ARA338" s="802"/>
      <c r="ARB338" s="802"/>
      <c r="ARC338" s="802"/>
      <c r="ARD338" s="802"/>
      <c r="ARE338" s="802"/>
      <c r="ARF338" s="802"/>
      <c r="ARG338" s="802"/>
      <c r="ARH338" s="802"/>
      <c r="ARI338" s="802"/>
      <c r="ARJ338" s="802"/>
      <c r="ARK338" s="802"/>
      <c r="ARL338" s="802"/>
      <c r="ARM338" s="802"/>
      <c r="ARN338" s="802"/>
      <c r="ARO338" s="802"/>
      <c r="ARP338" s="802"/>
      <c r="ARQ338" s="802"/>
      <c r="ARR338" s="802"/>
      <c r="ARS338" s="802"/>
      <c r="ART338" s="802"/>
      <c r="ARU338" s="802"/>
      <c r="ARV338" s="802"/>
      <c r="ARW338" s="802"/>
      <c r="ARX338" s="802"/>
      <c r="ARY338" s="802"/>
      <c r="ARZ338" s="802"/>
      <c r="ASA338" s="802"/>
      <c r="ASB338" s="802"/>
      <c r="ASC338" s="802"/>
      <c r="ASD338" s="802"/>
      <c r="ASE338" s="802"/>
      <c r="ASF338" s="802"/>
      <c r="ASG338" s="802"/>
      <c r="ASH338" s="802"/>
      <c r="ASI338" s="802"/>
      <c r="ASJ338" s="802"/>
      <c r="ASK338" s="802"/>
      <c r="ASL338" s="802"/>
      <c r="ATP338" s="802"/>
      <c r="ATQ338" s="802"/>
      <c r="ATR338" s="802"/>
      <c r="ATS338" s="802"/>
      <c r="ATT338" s="802"/>
      <c r="ATU338" s="802"/>
      <c r="ATV338" s="802"/>
      <c r="ATW338" s="802"/>
      <c r="ATX338" s="802"/>
      <c r="ATY338" s="802"/>
      <c r="ATZ338" s="802"/>
      <c r="AUA338" s="802"/>
      <c r="AUB338" s="802"/>
      <c r="AUC338" s="802"/>
      <c r="AUD338" s="802"/>
      <c r="AUE338" s="802"/>
      <c r="AUF338" s="802"/>
      <c r="AUG338" s="802"/>
      <c r="AUH338" s="802"/>
      <c r="AUI338" s="802"/>
      <c r="AUJ338" s="802"/>
      <c r="AUK338" s="802"/>
      <c r="AUL338" s="802"/>
      <c r="AUM338" s="802"/>
      <c r="AUN338" s="802"/>
      <c r="AUO338" s="802"/>
      <c r="AUP338" s="801"/>
      <c r="AUQ338" s="802"/>
      <c r="AUR338" s="801"/>
      <c r="AUS338" s="802"/>
      <c r="AUT338" s="801"/>
      <c r="AUU338" s="802"/>
      <c r="AUV338" s="802"/>
      <c r="AUW338" s="802"/>
      <c r="AUX338" s="802"/>
      <c r="AUY338" s="802"/>
      <c r="AUZ338" s="802"/>
      <c r="AVA338" s="802"/>
      <c r="AVB338" s="802"/>
      <c r="AVC338" s="802"/>
      <c r="AVD338" s="802"/>
      <c r="AVE338" s="802"/>
      <c r="AVF338" s="802"/>
      <c r="AVG338" s="802"/>
      <c r="AVH338" s="802"/>
      <c r="AVI338" s="802"/>
      <c r="AVJ338" s="808"/>
      <c r="AVK338" s="808"/>
      <c r="AVL338" s="808"/>
      <c r="AVM338" s="808"/>
      <c r="AVN338" s="808"/>
      <c r="AVO338" s="808"/>
      <c r="AVP338" s="808"/>
      <c r="AVQ338" s="808"/>
      <c r="AVR338" s="808"/>
      <c r="AVS338" s="808"/>
      <c r="AVT338" s="808"/>
      <c r="AVU338" s="809"/>
      <c r="AVV338" s="809"/>
      <c r="AVW338" s="809"/>
      <c r="AVX338" s="809"/>
      <c r="AVY338" s="809"/>
      <c r="AVZ338" s="809"/>
      <c r="AWA338" s="809"/>
      <c r="AWB338" s="809"/>
      <c r="AWC338" s="809"/>
      <c r="AWD338" s="809"/>
      <c r="AWE338" s="809"/>
      <c r="AWF338" s="809"/>
      <c r="AWG338" s="809"/>
      <c r="AWH338" s="809"/>
      <c r="AWI338" s="809"/>
      <c r="AWJ338" s="809"/>
      <c r="AWK338" s="809"/>
      <c r="AWL338" s="809"/>
      <c r="AWM338" s="809"/>
      <c r="AWN338" s="809"/>
      <c r="AWO338" s="809"/>
      <c r="AWP338" s="809"/>
      <c r="AWQ338" s="809"/>
      <c r="AWR338" s="808"/>
      <c r="AWS338" s="761"/>
      <c r="AWT338" s="808"/>
      <c r="AWU338" s="809"/>
      <c r="AWV338" s="809"/>
      <c r="AWW338" s="809"/>
      <c r="AWX338" s="809"/>
      <c r="AWY338" s="809"/>
      <c r="AWZ338" s="809"/>
      <c r="AXA338" s="809"/>
      <c r="AXB338" s="809"/>
      <c r="AXC338" s="809"/>
      <c r="AXD338" s="809"/>
      <c r="AXE338" s="809"/>
      <c r="AXF338" s="809"/>
      <c r="AXG338" s="809"/>
      <c r="AXH338" s="809"/>
      <c r="AXI338" s="809"/>
      <c r="AXJ338" s="809"/>
      <c r="AXK338" s="809"/>
      <c r="AXL338" s="809"/>
      <c r="AXM338" s="809"/>
      <c r="AXN338" s="809"/>
      <c r="AXO338" s="809"/>
      <c r="AXP338" s="809"/>
      <c r="AXQ338" s="809"/>
      <c r="AXR338" s="809"/>
      <c r="AXS338" s="809"/>
      <c r="AXT338" s="809"/>
      <c r="AXU338" s="809"/>
      <c r="AXV338" s="809"/>
      <c r="AXW338" s="809"/>
      <c r="AXX338" s="809"/>
      <c r="AXY338" s="809"/>
      <c r="AXZ338" s="809"/>
      <c r="AYA338" s="809"/>
      <c r="AYB338" s="809"/>
      <c r="AYC338" s="809"/>
      <c r="AYD338" s="808"/>
      <c r="AYE338" s="808"/>
      <c r="AYF338" s="809"/>
      <c r="AYG338" s="808"/>
      <c r="AYH338" s="810"/>
      <c r="AYI338" s="810"/>
      <c r="AYJ338" s="810"/>
      <c r="AYK338" s="810"/>
      <c r="AYL338" s="810"/>
      <c r="AYM338" s="810"/>
      <c r="AYN338" s="810"/>
      <c r="AYO338" s="810"/>
      <c r="AYP338" s="810"/>
      <c r="AYQ338" s="810"/>
      <c r="AYR338" s="810"/>
      <c r="AYS338" s="810"/>
      <c r="AYT338" s="810"/>
      <c r="AYU338" s="810"/>
      <c r="AYV338" s="810"/>
      <c r="AYW338" s="810"/>
      <c r="AYX338" s="810"/>
      <c r="AYY338" s="810"/>
      <c r="AYZ338" s="810"/>
      <c r="AZA338" s="810"/>
      <c r="AZB338" s="810"/>
      <c r="AZC338" s="810"/>
      <c r="AZD338" s="810"/>
      <c r="AZE338" s="810"/>
      <c r="AZF338" s="810"/>
      <c r="AZG338" s="810"/>
      <c r="AZH338" s="810"/>
      <c r="AZI338" s="810"/>
      <c r="AZJ338" s="810"/>
      <c r="AZK338" s="810"/>
      <c r="AZL338" s="810"/>
      <c r="AZM338" s="810"/>
      <c r="AZN338" s="810"/>
      <c r="AZO338" s="810"/>
      <c r="AZP338" s="809"/>
      <c r="AZQ338" s="802"/>
      <c r="AZR338" s="802"/>
      <c r="AZS338" s="802"/>
    </row>
    <row r="339" spans="45:920 1123:1371" s="793" customFormat="1" ht="13.5">
      <c r="AS339" s="802"/>
      <c r="AT339" s="802"/>
      <c r="AU339" s="802"/>
      <c r="AV339" s="802"/>
      <c r="AW339" s="802"/>
      <c r="AX339" s="802"/>
      <c r="AY339" s="802"/>
      <c r="AZ339" s="802"/>
      <c r="BA339" s="802"/>
      <c r="BB339" s="802"/>
      <c r="BC339" s="802"/>
      <c r="BD339" s="802"/>
      <c r="BE339" s="802"/>
      <c r="BF339" s="802"/>
      <c r="BG339" s="802"/>
      <c r="BH339" s="802"/>
      <c r="BI339" s="802"/>
      <c r="BJ339" s="802"/>
      <c r="BK339" s="802"/>
      <c r="BL339" s="802"/>
      <c r="BM339" s="802"/>
      <c r="BN339" s="802"/>
      <c r="BO339" s="802"/>
      <c r="BP339" s="802"/>
      <c r="BQ339" s="802"/>
      <c r="BR339" s="802"/>
      <c r="BS339" s="802"/>
      <c r="BT339" s="802"/>
      <c r="BU339" s="802"/>
      <c r="BV339" s="802"/>
      <c r="BW339" s="802"/>
      <c r="BX339" s="802"/>
      <c r="BY339" s="802"/>
      <c r="BZ339" s="802"/>
      <c r="CA339" s="802"/>
      <c r="CB339" s="802"/>
      <c r="CC339" s="802"/>
      <c r="CD339" s="802"/>
      <c r="CE339" s="802"/>
      <c r="CF339" s="802"/>
      <c r="CG339" s="802"/>
      <c r="CH339" s="802"/>
      <c r="CI339" s="802"/>
      <c r="CJ339" s="802"/>
      <c r="CK339" s="802"/>
      <c r="CL339" s="802"/>
      <c r="CM339" s="802"/>
      <c r="CN339" s="802"/>
      <c r="CO339" s="802"/>
      <c r="CP339" s="802"/>
      <c r="CQ339" s="802"/>
      <c r="CR339" s="802"/>
      <c r="CS339" s="802"/>
      <c r="CT339" s="802"/>
      <c r="CU339" s="802"/>
      <c r="CV339" s="802"/>
      <c r="CW339" s="802"/>
      <c r="CX339" s="802"/>
      <c r="CY339" s="802"/>
      <c r="CZ339" s="802"/>
      <c r="DA339" s="802"/>
      <c r="DB339" s="802"/>
      <c r="DC339" s="802"/>
      <c r="DD339" s="802"/>
      <c r="DE339" s="802"/>
      <c r="DF339" s="802"/>
      <c r="DG339" s="802"/>
      <c r="DH339" s="802"/>
      <c r="DI339" s="802"/>
      <c r="DJ339" s="802"/>
      <c r="DK339" s="802"/>
      <c r="DL339" s="802"/>
      <c r="DM339" s="802"/>
      <c r="DN339" s="802"/>
      <c r="DO339" s="802"/>
      <c r="DP339" s="802"/>
      <c r="DQ339" s="802"/>
      <c r="DR339" s="802"/>
      <c r="DS339" s="802"/>
      <c r="DT339" s="802"/>
      <c r="DU339" s="802"/>
      <c r="DV339" s="802"/>
      <c r="DW339" s="802"/>
      <c r="DX339" s="802"/>
      <c r="DY339" s="802"/>
      <c r="DZ339" s="802"/>
      <c r="EA339" s="802"/>
      <c r="EB339" s="802"/>
      <c r="EC339" s="802"/>
      <c r="ED339" s="802"/>
      <c r="EE339" s="802"/>
      <c r="EF339" s="802"/>
      <c r="EG339" s="802"/>
      <c r="EH339" s="802"/>
      <c r="EI339" s="802"/>
      <c r="EJ339" s="802"/>
      <c r="EK339" s="802"/>
      <c r="EL339" s="802"/>
      <c r="EM339" s="802"/>
      <c r="EN339" s="802"/>
      <c r="EO339" s="802"/>
      <c r="EP339" s="802"/>
      <c r="EQ339" s="802"/>
      <c r="ER339" s="802"/>
      <c r="ES339" s="802"/>
      <c r="ET339" s="802"/>
      <c r="EU339" s="802"/>
      <c r="EV339" s="802"/>
      <c r="EW339" s="802"/>
      <c r="EX339" s="802"/>
      <c r="EY339" s="802"/>
      <c r="EZ339" s="802"/>
      <c r="FA339" s="802"/>
      <c r="FB339" s="802"/>
      <c r="FC339" s="802"/>
      <c r="FD339" s="802"/>
      <c r="FE339" s="802"/>
      <c r="FF339" s="802"/>
      <c r="FG339" s="802"/>
      <c r="FH339" s="802"/>
      <c r="FI339" s="802"/>
      <c r="FJ339" s="802"/>
      <c r="FK339" s="802"/>
      <c r="FL339" s="802"/>
      <c r="FM339" s="802"/>
      <c r="FN339" s="802"/>
      <c r="FO339" s="802"/>
      <c r="FP339" s="802"/>
      <c r="FQ339" s="802"/>
      <c r="FR339" s="802"/>
      <c r="FS339" s="802"/>
      <c r="FT339" s="802"/>
      <c r="FU339" s="802"/>
      <c r="FV339" s="802"/>
      <c r="FW339" s="802"/>
      <c r="FX339" s="802"/>
      <c r="FY339" s="802"/>
      <c r="FZ339" s="802"/>
      <c r="GA339" s="802"/>
      <c r="GB339" s="802"/>
      <c r="GC339" s="802"/>
      <c r="GD339" s="802"/>
      <c r="GE339" s="802"/>
      <c r="GF339" s="802"/>
      <c r="GG339" s="802"/>
      <c r="GH339" s="802"/>
      <c r="GI339" s="802"/>
      <c r="GJ339" s="802"/>
      <c r="GK339" s="802"/>
      <c r="GL339" s="802"/>
      <c r="GM339" s="802"/>
      <c r="GN339" s="802"/>
      <c r="GO339" s="802"/>
      <c r="GP339" s="802"/>
      <c r="GQ339" s="802"/>
      <c r="GR339" s="802"/>
      <c r="GS339" s="802"/>
      <c r="GT339" s="802"/>
      <c r="GU339" s="802"/>
      <c r="GV339" s="802"/>
      <c r="GW339" s="802"/>
      <c r="GX339" s="802"/>
      <c r="GY339" s="802"/>
      <c r="GZ339" s="802"/>
      <c r="HA339" s="802"/>
      <c r="HB339" s="802"/>
      <c r="HC339" s="802"/>
      <c r="HD339" s="802"/>
      <c r="HE339" s="802"/>
      <c r="HF339" s="802"/>
      <c r="HG339" s="802"/>
      <c r="HH339" s="802"/>
      <c r="HI339" s="802"/>
      <c r="HJ339" s="802"/>
      <c r="HK339" s="802"/>
      <c r="HL339" s="802"/>
      <c r="HM339" s="802"/>
      <c r="HN339" s="802"/>
      <c r="HO339" s="802"/>
      <c r="HP339" s="802"/>
      <c r="HQ339" s="802"/>
      <c r="HR339" s="802"/>
      <c r="HS339" s="802"/>
      <c r="HT339" s="802"/>
      <c r="HU339" s="802"/>
      <c r="HV339" s="802"/>
      <c r="HW339" s="802"/>
      <c r="HX339" s="802"/>
      <c r="HY339" s="802"/>
      <c r="HZ339" s="802"/>
      <c r="IA339" s="802"/>
      <c r="IB339" s="802"/>
      <c r="IC339" s="802"/>
      <c r="ID339" s="802"/>
      <c r="IE339" s="802"/>
      <c r="IF339" s="802"/>
      <c r="IG339" s="802"/>
      <c r="IH339" s="802"/>
      <c r="II339" s="802"/>
      <c r="IJ339" s="802"/>
      <c r="IK339" s="802"/>
      <c r="IL339" s="802"/>
      <c r="IM339" s="802"/>
      <c r="IN339" s="802"/>
      <c r="IO339" s="802"/>
      <c r="IP339" s="802"/>
      <c r="IQ339" s="802"/>
      <c r="IR339" s="802"/>
      <c r="IS339" s="802"/>
      <c r="IT339" s="802"/>
      <c r="IU339" s="802"/>
      <c r="IV339" s="802"/>
      <c r="IW339" s="802"/>
      <c r="IX339" s="802"/>
      <c r="IY339" s="802"/>
      <c r="IZ339" s="802"/>
      <c r="JA339" s="802"/>
      <c r="JB339" s="802"/>
      <c r="JC339" s="802"/>
      <c r="JD339" s="802"/>
      <c r="JE339" s="802"/>
      <c r="JF339" s="802"/>
      <c r="JG339" s="802"/>
      <c r="JH339" s="802"/>
      <c r="JI339" s="802"/>
      <c r="JJ339" s="802"/>
      <c r="JK339" s="802"/>
      <c r="JL339" s="802"/>
      <c r="JM339" s="802"/>
      <c r="JN339" s="802"/>
      <c r="JO339" s="802"/>
      <c r="JP339" s="802"/>
      <c r="JQ339" s="802"/>
      <c r="JR339" s="802"/>
      <c r="JS339" s="802"/>
      <c r="JT339" s="802"/>
      <c r="JU339" s="802"/>
      <c r="JV339" s="802"/>
      <c r="JW339" s="802"/>
      <c r="JX339" s="802"/>
      <c r="JY339" s="802"/>
      <c r="JZ339" s="802"/>
      <c r="KA339" s="802"/>
      <c r="KB339" s="802"/>
      <c r="KC339" s="802"/>
      <c r="KD339" s="802"/>
      <c r="KE339" s="802"/>
      <c r="KF339" s="802"/>
      <c r="KG339" s="802"/>
      <c r="KH339" s="802"/>
      <c r="KI339" s="802"/>
      <c r="KJ339" s="802"/>
      <c r="KK339" s="802"/>
      <c r="KL339" s="802"/>
      <c r="KM339" s="802"/>
      <c r="KN339" s="802"/>
      <c r="KO339" s="802"/>
      <c r="KP339" s="802"/>
      <c r="KQ339" s="802"/>
      <c r="KR339" s="802"/>
      <c r="KS339" s="802"/>
      <c r="KT339" s="802"/>
      <c r="KU339" s="802"/>
      <c r="KV339" s="802"/>
      <c r="KW339" s="802"/>
      <c r="KX339" s="802"/>
      <c r="KY339" s="802"/>
      <c r="KZ339" s="802"/>
      <c r="LA339" s="802"/>
      <c r="LB339" s="802"/>
      <c r="LC339" s="802"/>
      <c r="LD339" s="802"/>
      <c r="LE339" s="802"/>
      <c r="LF339" s="802"/>
      <c r="LG339" s="802"/>
      <c r="LH339" s="802"/>
      <c r="LI339" s="802"/>
      <c r="LJ339" s="802"/>
      <c r="LK339" s="802"/>
      <c r="LL339" s="802"/>
      <c r="LM339" s="802"/>
      <c r="LN339" s="802"/>
      <c r="LO339" s="802"/>
      <c r="LP339" s="802"/>
      <c r="LQ339" s="802"/>
      <c r="LR339" s="802"/>
      <c r="LS339" s="802"/>
      <c r="LT339" s="802"/>
      <c r="LU339" s="802"/>
      <c r="LV339" s="802"/>
      <c r="LW339" s="802"/>
      <c r="LX339" s="802"/>
      <c r="LY339" s="802"/>
      <c r="LZ339" s="802"/>
      <c r="MA339" s="802"/>
      <c r="MB339" s="802"/>
      <c r="MC339" s="802"/>
      <c r="MD339" s="802"/>
      <c r="ME339" s="802"/>
      <c r="MF339" s="802"/>
      <c r="MG339" s="802"/>
      <c r="MH339" s="802"/>
      <c r="MI339" s="802"/>
      <c r="MJ339" s="802"/>
      <c r="MK339" s="802"/>
      <c r="ML339" s="802"/>
      <c r="MM339" s="802"/>
      <c r="MN339" s="802"/>
      <c r="MO339" s="802"/>
      <c r="MP339" s="802"/>
      <c r="MQ339" s="802"/>
      <c r="MR339" s="802"/>
      <c r="MS339" s="802"/>
      <c r="MT339" s="802"/>
      <c r="MU339" s="802"/>
      <c r="MV339" s="802"/>
      <c r="MW339" s="802"/>
      <c r="MX339" s="802"/>
      <c r="MY339" s="802"/>
      <c r="MZ339" s="802"/>
      <c r="NA339" s="802"/>
      <c r="NB339" s="802"/>
      <c r="NC339" s="802"/>
      <c r="ND339" s="802"/>
      <c r="NE339" s="802"/>
      <c r="NF339" s="802"/>
      <c r="NG339" s="802"/>
      <c r="NH339" s="802"/>
      <c r="NI339" s="802"/>
      <c r="NJ339" s="802"/>
      <c r="NK339" s="802"/>
      <c r="NL339" s="802"/>
      <c r="NM339" s="802"/>
      <c r="NN339" s="802"/>
      <c r="NO339" s="802"/>
      <c r="NP339" s="802"/>
      <c r="NQ339" s="802"/>
      <c r="NR339" s="802"/>
      <c r="NS339" s="802"/>
      <c r="NT339" s="802"/>
      <c r="NU339" s="802"/>
      <c r="NV339" s="802"/>
      <c r="NW339" s="802"/>
      <c r="NX339" s="802"/>
      <c r="NY339" s="802"/>
      <c r="NZ339" s="802"/>
      <c r="OA339" s="802"/>
      <c r="OB339" s="802"/>
      <c r="OC339" s="802"/>
      <c r="OD339" s="802"/>
      <c r="OE339" s="802"/>
      <c r="OF339" s="802"/>
      <c r="OG339" s="802"/>
      <c r="OH339" s="802"/>
      <c r="OI339" s="802"/>
      <c r="OJ339" s="802"/>
      <c r="OK339" s="802"/>
      <c r="OL339" s="802"/>
      <c r="OM339" s="802"/>
      <c r="ON339" s="802"/>
      <c r="OO339" s="802"/>
      <c r="OP339" s="802"/>
      <c r="OQ339" s="802"/>
      <c r="OR339" s="802"/>
      <c r="OS339" s="802"/>
      <c r="OT339" s="802"/>
      <c r="OU339" s="802"/>
      <c r="OV339" s="802"/>
      <c r="OW339" s="802"/>
      <c r="OX339" s="802"/>
      <c r="OY339" s="802"/>
      <c r="OZ339" s="802"/>
      <c r="PA339" s="802"/>
      <c r="PB339" s="802"/>
      <c r="PC339" s="802"/>
      <c r="PD339" s="802"/>
      <c r="PE339" s="802"/>
      <c r="PF339" s="802"/>
      <c r="PG339" s="802"/>
      <c r="PH339" s="802"/>
      <c r="PI339" s="802"/>
      <c r="PJ339" s="802"/>
      <c r="PK339" s="802"/>
      <c r="PL339" s="802"/>
      <c r="PM339" s="802"/>
      <c r="PN339" s="802"/>
      <c r="PO339" s="802"/>
      <c r="PP339" s="802"/>
      <c r="PQ339" s="802"/>
      <c r="PR339" s="802"/>
      <c r="PS339" s="802"/>
      <c r="PT339" s="802"/>
      <c r="PU339" s="802"/>
      <c r="PV339" s="802"/>
      <c r="PW339" s="802"/>
      <c r="PX339" s="802"/>
      <c r="PY339" s="802"/>
      <c r="PZ339" s="802"/>
      <c r="QA339" s="802"/>
      <c r="QB339" s="802"/>
      <c r="QC339" s="802"/>
      <c r="QD339" s="802"/>
      <c r="QE339" s="802"/>
      <c r="QF339" s="802"/>
      <c r="QG339" s="802"/>
      <c r="QH339" s="802"/>
      <c r="QI339" s="802"/>
      <c r="QJ339" s="802"/>
      <c r="QK339" s="802"/>
      <c r="QL339" s="802"/>
      <c r="QM339" s="802"/>
      <c r="QN339" s="802"/>
      <c r="QO339" s="802"/>
      <c r="QP339" s="802"/>
      <c r="QQ339" s="802"/>
      <c r="QR339" s="802"/>
      <c r="QS339" s="802"/>
      <c r="QT339" s="802"/>
      <c r="QU339" s="802"/>
      <c r="QV339" s="802"/>
      <c r="QW339" s="802"/>
      <c r="QX339" s="802"/>
      <c r="QY339" s="802"/>
      <c r="QZ339" s="802"/>
      <c r="RA339" s="802"/>
      <c r="RB339" s="802"/>
      <c r="RC339" s="802"/>
      <c r="RD339" s="802"/>
      <c r="RE339" s="802"/>
      <c r="RF339" s="802"/>
      <c r="RG339" s="802"/>
      <c r="RH339" s="802"/>
      <c r="RI339" s="802"/>
      <c r="RJ339" s="802"/>
      <c r="RK339" s="802"/>
      <c r="RL339" s="802"/>
      <c r="RM339" s="802"/>
      <c r="RN339" s="802"/>
      <c r="RO339" s="802"/>
      <c r="RP339" s="802"/>
      <c r="RQ339" s="802"/>
      <c r="RR339" s="802"/>
      <c r="RS339" s="802"/>
      <c r="RT339" s="802"/>
      <c r="RU339" s="802"/>
      <c r="RV339" s="802"/>
      <c r="RW339" s="802"/>
      <c r="RX339" s="802"/>
      <c r="RY339" s="802"/>
      <c r="RZ339" s="802"/>
      <c r="SA339" s="802"/>
      <c r="SB339" s="802"/>
      <c r="SC339" s="802"/>
      <c r="SD339" s="802"/>
      <c r="SE339" s="802"/>
      <c r="SF339" s="802"/>
      <c r="SG339" s="802"/>
      <c r="SH339" s="802"/>
      <c r="SI339" s="802"/>
      <c r="SJ339" s="802"/>
      <c r="SK339" s="802"/>
      <c r="SL339" s="802"/>
      <c r="SM339" s="802"/>
      <c r="SN339" s="802"/>
      <c r="SO339" s="802"/>
      <c r="SP339" s="802"/>
      <c r="SQ339" s="802"/>
      <c r="SR339" s="802"/>
      <c r="SS339" s="802"/>
      <c r="ST339" s="802"/>
      <c r="SU339" s="802"/>
      <c r="SV339" s="802"/>
      <c r="SW339" s="802"/>
      <c r="SX339" s="802"/>
      <c r="SY339" s="802"/>
      <c r="SZ339" s="802"/>
      <c r="TA339" s="802"/>
      <c r="TB339" s="802"/>
      <c r="TC339" s="802"/>
      <c r="TD339" s="802"/>
      <c r="TE339" s="802"/>
      <c r="TF339" s="802"/>
      <c r="TG339" s="802"/>
      <c r="TH339" s="802"/>
      <c r="TI339" s="802"/>
      <c r="TJ339" s="802"/>
      <c r="TK339" s="802"/>
      <c r="TL339" s="802"/>
      <c r="TM339" s="802"/>
      <c r="TN339" s="802"/>
      <c r="TO339" s="802"/>
      <c r="TP339" s="802"/>
      <c r="TQ339" s="802"/>
      <c r="TR339" s="802"/>
      <c r="TS339" s="802"/>
      <c r="TT339" s="802"/>
      <c r="TU339" s="802"/>
      <c r="TV339" s="802"/>
      <c r="TW339" s="802"/>
      <c r="TX339" s="802"/>
      <c r="TY339" s="802"/>
      <c r="TZ339" s="802"/>
      <c r="UA339" s="802"/>
      <c r="UB339" s="802"/>
      <c r="UC339" s="802"/>
      <c r="UD339" s="802"/>
      <c r="UE339" s="802"/>
      <c r="UF339" s="802"/>
      <c r="UG339" s="802"/>
      <c r="UH339" s="802"/>
      <c r="UI339" s="802"/>
      <c r="UJ339" s="802"/>
      <c r="UK339" s="802"/>
      <c r="UL339" s="802"/>
      <c r="UM339" s="802"/>
      <c r="UN339" s="802"/>
      <c r="UO339" s="802"/>
      <c r="UP339" s="802"/>
      <c r="UQ339" s="802"/>
      <c r="UR339" s="802"/>
      <c r="US339" s="802"/>
      <c r="UT339" s="802"/>
      <c r="UU339" s="802"/>
      <c r="UV339" s="802"/>
      <c r="UW339" s="802"/>
      <c r="UX339" s="802"/>
      <c r="UY339" s="802"/>
      <c r="UZ339" s="802"/>
      <c r="VA339" s="802"/>
      <c r="VB339" s="802"/>
      <c r="VC339" s="802"/>
      <c r="VD339" s="802"/>
      <c r="VE339" s="802"/>
      <c r="VF339" s="802"/>
      <c r="VG339" s="802"/>
      <c r="VH339" s="802"/>
      <c r="VI339" s="802"/>
      <c r="VJ339" s="802"/>
      <c r="VK339" s="802"/>
      <c r="VL339" s="802"/>
      <c r="VM339" s="802"/>
      <c r="VN339" s="802"/>
      <c r="VO339" s="802"/>
      <c r="VP339" s="802"/>
      <c r="VQ339" s="802"/>
      <c r="VR339" s="802"/>
      <c r="VS339" s="802"/>
      <c r="VT339" s="802"/>
      <c r="VU339" s="802"/>
      <c r="VV339" s="802"/>
      <c r="VW339" s="802"/>
      <c r="VX339" s="802"/>
      <c r="VY339" s="802"/>
      <c r="VZ339" s="802"/>
      <c r="WA339" s="802"/>
      <c r="WB339" s="802"/>
      <c r="WC339" s="802"/>
      <c r="WD339" s="802"/>
      <c r="WE339" s="802"/>
      <c r="WF339" s="802"/>
      <c r="WG339" s="802"/>
      <c r="WH339" s="802"/>
      <c r="WI339" s="802"/>
      <c r="WJ339" s="802"/>
      <c r="WK339" s="802"/>
      <c r="WL339" s="802"/>
      <c r="WM339" s="802"/>
      <c r="WN339" s="802"/>
      <c r="WO339" s="802"/>
      <c r="WP339" s="802"/>
      <c r="WQ339" s="802"/>
      <c r="WR339" s="802"/>
      <c r="WS339" s="802"/>
      <c r="WT339" s="802"/>
      <c r="WU339" s="802"/>
      <c r="WV339" s="802"/>
      <c r="WW339" s="802"/>
      <c r="WX339" s="802"/>
      <c r="WY339" s="802"/>
      <c r="WZ339" s="802"/>
      <c r="XA339" s="802"/>
      <c r="XB339" s="802"/>
      <c r="XC339" s="802"/>
      <c r="XD339" s="802"/>
      <c r="XE339" s="802"/>
      <c r="XF339" s="802"/>
      <c r="XG339" s="802"/>
      <c r="XH339" s="802"/>
      <c r="XI339" s="802"/>
      <c r="XJ339" s="802"/>
      <c r="XK339" s="802"/>
      <c r="XL339" s="802"/>
      <c r="XM339" s="802"/>
      <c r="XN339" s="802"/>
      <c r="XO339" s="802"/>
      <c r="XP339" s="802"/>
      <c r="XQ339" s="802"/>
      <c r="XR339" s="802"/>
      <c r="XS339" s="802"/>
      <c r="XT339" s="802"/>
      <c r="XU339" s="802"/>
      <c r="XV339" s="802"/>
      <c r="XW339" s="802"/>
      <c r="XX339" s="802"/>
      <c r="XY339" s="802"/>
      <c r="XZ339" s="802"/>
      <c r="YA339" s="802"/>
      <c r="YB339" s="802"/>
      <c r="YC339" s="802"/>
      <c r="YD339" s="802"/>
      <c r="YE339" s="802"/>
      <c r="YF339" s="802"/>
      <c r="YG339" s="802"/>
      <c r="YH339" s="802"/>
      <c r="YI339" s="802"/>
      <c r="YJ339" s="802"/>
      <c r="YK339" s="802"/>
      <c r="YL339" s="802"/>
      <c r="YM339" s="802"/>
      <c r="YN339" s="802"/>
      <c r="YO339" s="802"/>
      <c r="YP339" s="802"/>
      <c r="YQ339" s="802"/>
      <c r="YR339" s="802"/>
      <c r="YS339" s="802"/>
      <c r="YT339" s="802"/>
      <c r="YU339" s="802"/>
      <c r="YV339" s="802"/>
      <c r="YW339" s="802"/>
      <c r="YX339" s="802"/>
      <c r="YY339" s="802"/>
      <c r="YZ339" s="802"/>
      <c r="ZA339" s="802"/>
      <c r="ZB339" s="802"/>
      <c r="ZC339" s="802"/>
      <c r="ZD339" s="802"/>
      <c r="ZE339" s="802"/>
      <c r="ZF339" s="802"/>
      <c r="ZG339" s="802"/>
      <c r="ZH339" s="802"/>
      <c r="ZI339" s="802"/>
      <c r="ZJ339" s="802"/>
      <c r="ZK339" s="802"/>
      <c r="ZL339" s="802"/>
      <c r="ZM339" s="802"/>
      <c r="ZN339" s="802"/>
      <c r="ZO339" s="802"/>
      <c r="ZP339" s="802"/>
      <c r="ZQ339" s="802"/>
      <c r="ZR339" s="802"/>
      <c r="ZS339" s="802"/>
      <c r="ZT339" s="802"/>
      <c r="ZU339" s="802"/>
      <c r="ZV339" s="802"/>
      <c r="ZW339" s="802"/>
      <c r="ZX339" s="802"/>
      <c r="ZY339" s="802"/>
      <c r="ZZ339" s="802"/>
      <c r="AAA339" s="802"/>
      <c r="AAB339" s="802"/>
      <c r="AAC339" s="802"/>
      <c r="AAD339" s="802"/>
      <c r="AAE339" s="802"/>
      <c r="AAF339" s="802"/>
      <c r="AAG339" s="802"/>
      <c r="AAH339" s="802"/>
      <c r="AAI339" s="802"/>
      <c r="AAJ339" s="802"/>
      <c r="AAK339" s="802"/>
      <c r="AAL339" s="802"/>
      <c r="AAM339" s="802"/>
      <c r="AAN339" s="802"/>
      <c r="AAO339" s="802"/>
      <c r="AAP339" s="802"/>
      <c r="AAQ339" s="802"/>
      <c r="AAR339" s="802"/>
      <c r="AAS339" s="802"/>
      <c r="AAT339" s="802"/>
      <c r="AAU339" s="802"/>
      <c r="AAV339" s="802"/>
      <c r="AAW339" s="802"/>
      <c r="AAX339" s="802"/>
      <c r="AAY339" s="802"/>
      <c r="AAZ339" s="802"/>
      <c r="ABA339" s="802"/>
      <c r="ABB339" s="802"/>
      <c r="ABC339" s="802"/>
      <c r="ABD339" s="802"/>
      <c r="ABE339" s="802"/>
      <c r="ABF339" s="802"/>
      <c r="ABG339" s="802"/>
      <c r="ABH339" s="802"/>
      <c r="ABI339" s="802"/>
      <c r="ABJ339" s="802"/>
      <c r="ABK339" s="802"/>
      <c r="ABL339" s="802"/>
      <c r="ABM339" s="802"/>
      <c r="ABN339" s="802"/>
      <c r="ABO339" s="802"/>
      <c r="ABP339" s="802"/>
      <c r="ABQ339" s="802"/>
      <c r="ABR339" s="802"/>
      <c r="ABS339" s="802"/>
      <c r="ABT339" s="802"/>
      <c r="ABU339" s="802"/>
      <c r="ABV339" s="802"/>
      <c r="ABW339" s="802"/>
      <c r="ABX339" s="802"/>
      <c r="ABY339" s="802"/>
      <c r="ABZ339" s="802"/>
      <c r="ACA339" s="802"/>
      <c r="ACB339" s="802"/>
      <c r="ACC339" s="802"/>
      <c r="ACD339" s="802"/>
      <c r="ACE339" s="802"/>
      <c r="ACF339" s="802"/>
      <c r="ACG339" s="802"/>
      <c r="ACH339" s="802"/>
      <c r="ACI339" s="802"/>
      <c r="ACJ339" s="802"/>
      <c r="ACK339" s="802"/>
      <c r="ACL339" s="802"/>
      <c r="ACM339" s="802"/>
      <c r="ACN339" s="802"/>
      <c r="ACO339" s="802"/>
      <c r="ACP339" s="802"/>
      <c r="ACQ339" s="802"/>
      <c r="ACR339" s="802"/>
      <c r="ACS339" s="802"/>
      <c r="ACT339" s="802"/>
      <c r="ACU339" s="802"/>
      <c r="ACV339" s="802"/>
      <c r="ACW339" s="802"/>
      <c r="ACX339" s="802"/>
      <c r="ACY339" s="802"/>
      <c r="ACZ339" s="802"/>
      <c r="ADA339" s="802"/>
      <c r="ADB339" s="802"/>
      <c r="ADC339" s="802"/>
      <c r="ADD339" s="802"/>
      <c r="ADE339" s="802"/>
      <c r="ADF339" s="802"/>
      <c r="ADG339" s="802"/>
      <c r="ADH339" s="802"/>
      <c r="ADI339" s="802"/>
      <c r="ADJ339" s="802"/>
      <c r="ADK339" s="802"/>
      <c r="ADL339" s="802"/>
      <c r="ADM339" s="802"/>
      <c r="ADN339" s="802"/>
      <c r="ADO339" s="802"/>
      <c r="ADP339" s="802"/>
      <c r="ADQ339" s="802"/>
      <c r="ADR339" s="802"/>
      <c r="ADS339" s="802"/>
      <c r="ADT339" s="802"/>
      <c r="ADU339" s="802"/>
      <c r="ADV339" s="802"/>
      <c r="ADW339" s="802"/>
      <c r="ADX339" s="802"/>
      <c r="ADY339" s="802"/>
      <c r="ADZ339" s="802"/>
      <c r="AEA339" s="802"/>
      <c r="AEB339" s="802"/>
      <c r="AEC339" s="802"/>
      <c r="AED339" s="802"/>
      <c r="AEE339" s="802"/>
      <c r="AEF339" s="802"/>
      <c r="AEG339" s="802"/>
      <c r="AEH339" s="802"/>
      <c r="AEI339" s="802"/>
      <c r="AEJ339" s="802"/>
      <c r="AEK339" s="802"/>
      <c r="AEL339" s="802"/>
      <c r="AEM339" s="802"/>
      <c r="AEN339" s="802"/>
      <c r="AEO339" s="802"/>
      <c r="AEP339" s="802"/>
      <c r="AEQ339" s="802"/>
      <c r="AER339" s="802"/>
      <c r="AES339" s="802"/>
      <c r="AET339" s="802"/>
      <c r="AEU339" s="802"/>
      <c r="AEV339" s="802"/>
      <c r="AEW339" s="802"/>
      <c r="AEX339" s="802"/>
      <c r="AEY339" s="802"/>
      <c r="AEZ339" s="802"/>
      <c r="AFA339" s="802"/>
      <c r="AFB339" s="802"/>
      <c r="AFC339" s="802"/>
      <c r="AFD339" s="802"/>
      <c r="AFE339" s="802"/>
      <c r="AFF339" s="802"/>
      <c r="AFG339" s="802"/>
      <c r="AFH339" s="802"/>
      <c r="AFI339" s="802"/>
      <c r="AFJ339" s="802"/>
      <c r="AFK339" s="802"/>
      <c r="AFL339" s="802"/>
      <c r="AFM339" s="802"/>
      <c r="AFN339" s="802"/>
      <c r="AFO339" s="802"/>
      <c r="AFP339" s="802"/>
      <c r="AFQ339" s="802"/>
      <c r="AFR339" s="802"/>
      <c r="AFS339" s="802"/>
      <c r="AFT339" s="802"/>
      <c r="AFU339" s="802"/>
      <c r="AFV339" s="802"/>
      <c r="AFW339" s="802"/>
      <c r="AFX339" s="802"/>
      <c r="AFY339" s="802"/>
      <c r="AFZ339" s="802"/>
      <c r="AGA339" s="802"/>
      <c r="AGB339" s="802"/>
      <c r="AGC339" s="802"/>
      <c r="AGD339" s="802"/>
      <c r="AGE339" s="802"/>
      <c r="AGF339" s="802"/>
      <c r="AGG339" s="802"/>
      <c r="AGH339" s="802"/>
      <c r="AGI339" s="802"/>
      <c r="AGJ339" s="802"/>
      <c r="AGK339" s="802"/>
      <c r="AGL339" s="802"/>
      <c r="AGM339" s="802"/>
      <c r="AGN339" s="802"/>
      <c r="AGO339" s="802"/>
      <c r="AGP339" s="802"/>
      <c r="AGQ339" s="802"/>
      <c r="AGR339" s="802"/>
      <c r="AGS339" s="802"/>
      <c r="AGT339" s="802"/>
      <c r="AGU339" s="802"/>
      <c r="AGV339" s="802"/>
      <c r="AGW339" s="802"/>
      <c r="AGX339" s="802"/>
      <c r="AGY339" s="802"/>
      <c r="AGZ339" s="802"/>
      <c r="AHA339" s="802"/>
      <c r="AHB339" s="802"/>
      <c r="AHC339" s="802"/>
      <c r="AHD339" s="802"/>
      <c r="AHE339" s="802"/>
      <c r="AHF339" s="802"/>
      <c r="AHG339" s="802"/>
      <c r="AHH339" s="802"/>
      <c r="AHI339" s="802"/>
      <c r="AHJ339" s="802"/>
      <c r="AHK339" s="802"/>
      <c r="AHL339" s="802"/>
      <c r="AHM339" s="802"/>
      <c r="AHN339" s="802"/>
      <c r="AHO339" s="802"/>
      <c r="AHP339" s="802"/>
      <c r="AHQ339" s="802"/>
      <c r="AHR339" s="802"/>
      <c r="AHS339" s="802"/>
      <c r="AHT339" s="802"/>
      <c r="AHU339" s="802"/>
      <c r="AHV339" s="802"/>
      <c r="AHW339" s="802"/>
      <c r="AHX339" s="802"/>
      <c r="AHY339" s="802"/>
      <c r="AHZ339" s="802"/>
      <c r="AIA339" s="802"/>
      <c r="AIB339" s="802"/>
      <c r="AIC339" s="802"/>
      <c r="AID339" s="802"/>
      <c r="AIE339" s="802"/>
      <c r="AIF339" s="802"/>
      <c r="AIG339" s="802"/>
      <c r="AIH339" s="802"/>
      <c r="AII339" s="802"/>
      <c r="AIJ339" s="802"/>
      <c r="AQE339" s="802"/>
      <c r="AQF339" s="802"/>
      <c r="AQG339" s="802"/>
      <c r="AQH339" s="802"/>
      <c r="AQI339" s="802"/>
      <c r="AQJ339" s="802"/>
      <c r="AQK339" s="802"/>
      <c r="AQL339" s="802"/>
      <c r="AQM339" s="802"/>
      <c r="AQN339" s="802"/>
      <c r="AQO339" s="802"/>
      <c r="AQP339" s="802"/>
      <c r="AQQ339" s="802"/>
      <c r="AQR339" s="802"/>
      <c r="AQS339" s="802"/>
      <c r="AQT339" s="802"/>
      <c r="AQU339" s="802"/>
      <c r="AQV339" s="802"/>
      <c r="AQW339" s="802"/>
      <c r="AQX339" s="802"/>
      <c r="AQY339" s="802"/>
      <c r="AQZ339" s="802"/>
      <c r="ARA339" s="802"/>
      <c r="ARB339" s="802"/>
      <c r="ARC339" s="802"/>
      <c r="ARD339" s="802"/>
      <c r="ARE339" s="802"/>
      <c r="ARF339" s="802"/>
      <c r="ARG339" s="802"/>
      <c r="ARH339" s="802"/>
      <c r="ARI339" s="802"/>
      <c r="ARJ339" s="802"/>
      <c r="ARK339" s="802"/>
      <c r="ARL339" s="802"/>
      <c r="ARM339" s="802"/>
      <c r="ARN339" s="802"/>
      <c r="ARO339" s="802"/>
      <c r="ARP339" s="802"/>
      <c r="ARQ339" s="802"/>
      <c r="ARR339" s="802"/>
      <c r="ARS339" s="802"/>
      <c r="ART339" s="802"/>
      <c r="ARU339" s="802"/>
      <c r="ARV339" s="802"/>
      <c r="ARW339" s="802"/>
      <c r="ARX339" s="802"/>
      <c r="ARY339" s="802"/>
      <c r="ARZ339" s="802"/>
      <c r="ASA339" s="802"/>
      <c r="ASB339" s="802"/>
      <c r="ASC339" s="802"/>
      <c r="ASD339" s="802"/>
      <c r="ASE339" s="802"/>
      <c r="ASF339" s="802"/>
      <c r="ASG339" s="802"/>
      <c r="ASH339" s="802"/>
      <c r="ASI339" s="802"/>
      <c r="ASJ339" s="802"/>
      <c r="ASK339" s="802"/>
      <c r="ASL339" s="802"/>
      <c r="ATP339" s="802"/>
      <c r="ATQ339" s="802"/>
      <c r="ATR339" s="802"/>
      <c r="ATS339" s="802"/>
      <c r="ATT339" s="802"/>
      <c r="ATU339" s="802"/>
      <c r="ATV339" s="802"/>
      <c r="ATW339" s="802"/>
      <c r="ATX339" s="802"/>
      <c r="ATY339" s="802"/>
      <c r="ATZ339" s="802"/>
      <c r="AUA339" s="802"/>
      <c r="AUB339" s="802"/>
      <c r="AUC339" s="802"/>
      <c r="AUD339" s="802"/>
      <c r="AUE339" s="802"/>
      <c r="AUF339" s="802"/>
      <c r="AUG339" s="802"/>
      <c r="AUH339" s="802"/>
      <c r="AUI339" s="802"/>
      <c r="AUJ339" s="802"/>
      <c r="AUK339" s="802"/>
      <c r="AUL339" s="802"/>
      <c r="AUM339" s="802"/>
      <c r="AUN339" s="802"/>
      <c r="AUO339" s="802"/>
      <c r="AUP339" s="801"/>
      <c r="AUQ339" s="802"/>
      <c r="AUR339" s="801"/>
      <c r="AUS339" s="802"/>
      <c r="AUT339" s="801"/>
      <c r="AUU339" s="802"/>
      <c r="AUV339" s="802"/>
      <c r="AUW339" s="802"/>
      <c r="AUX339" s="802"/>
      <c r="AUY339" s="802"/>
      <c r="AUZ339" s="802"/>
      <c r="AVA339" s="802"/>
      <c r="AVB339" s="802"/>
      <c r="AVC339" s="802"/>
      <c r="AVD339" s="802"/>
      <c r="AVE339" s="802"/>
      <c r="AVF339" s="802"/>
      <c r="AVG339" s="802"/>
      <c r="AVH339" s="802"/>
      <c r="AVI339" s="802"/>
      <c r="AVJ339" s="808"/>
      <c r="AVK339" s="808"/>
      <c r="AVL339" s="808"/>
      <c r="AVM339" s="808"/>
      <c r="AVN339" s="808"/>
      <c r="AVO339" s="808"/>
      <c r="AVP339" s="808"/>
      <c r="AVQ339" s="808"/>
      <c r="AVR339" s="808"/>
      <c r="AVS339" s="808"/>
      <c r="AVT339" s="808"/>
      <c r="AVU339" s="809"/>
      <c r="AVV339" s="809"/>
      <c r="AVW339" s="809"/>
      <c r="AVX339" s="809"/>
      <c r="AVY339" s="809"/>
      <c r="AVZ339" s="809"/>
      <c r="AWA339" s="809"/>
      <c r="AWB339" s="809"/>
      <c r="AWC339" s="809"/>
      <c r="AWD339" s="809"/>
      <c r="AWE339" s="809"/>
      <c r="AWF339" s="809"/>
      <c r="AWG339" s="809"/>
      <c r="AWH339" s="809"/>
      <c r="AWI339" s="809"/>
      <c r="AWJ339" s="809"/>
      <c r="AWK339" s="809"/>
      <c r="AWL339" s="809"/>
      <c r="AWM339" s="809"/>
      <c r="AWN339" s="809"/>
      <c r="AWO339" s="809"/>
      <c r="AWP339" s="809"/>
      <c r="AWQ339" s="809"/>
      <c r="AWR339" s="808"/>
      <c r="AWS339" s="761"/>
      <c r="AWT339" s="808"/>
      <c r="AWU339" s="809"/>
      <c r="AWV339" s="809"/>
      <c r="AWW339" s="809"/>
      <c r="AWX339" s="809"/>
      <c r="AWY339" s="809"/>
      <c r="AWZ339" s="809"/>
      <c r="AXA339" s="809"/>
      <c r="AXB339" s="809"/>
      <c r="AXC339" s="809"/>
      <c r="AXD339" s="809"/>
      <c r="AXE339" s="809"/>
      <c r="AXF339" s="809"/>
      <c r="AXG339" s="809"/>
      <c r="AXH339" s="809"/>
      <c r="AXI339" s="809"/>
      <c r="AXJ339" s="809"/>
      <c r="AXK339" s="809"/>
      <c r="AXL339" s="809"/>
      <c r="AXM339" s="809"/>
      <c r="AXN339" s="809"/>
      <c r="AXO339" s="809"/>
      <c r="AXP339" s="809"/>
      <c r="AXQ339" s="809"/>
      <c r="AXR339" s="809"/>
      <c r="AXS339" s="809"/>
      <c r="AXT339" s="809"/>
      <c r="AXU339" s="809"/>
      <c r="AXV339" s="809"/>
      <c r="AXW339" s="809"/>
      <c r="AXX339" s="809"/>
      <c r="AXY339" s="809"/>
      <c r="AXZ339" s="809"/>
      <c r="AYA339" s="809"/>
      <c r="AYB339" s="809"/>
      <c r="AYC339" s="809"/>
      <c r="AYD339" s="808"/>
      <c r="AYE339" s="808"/>
      <c r="AYF339" s="809"/>
      <c r="AYG339" s="808"/>
      <c r="AYH339" s="810"/>
      <c r="AYI339" s="810"/>
      <c r="AYJ339" s="810"/>
      <c r="AYK339" s="810"/>
      <c r="AYL339" s="810"/>
      <c r="AYM339" s="810"/>
      <c r="AYN339" s="810"/>
      <c r="AYO339" s="810"/>
      <c r="AYP339" s="810"/>
      <c r="AYQ339" s="810"/>
      <c r="AYR339" s="810"/>
      <c r="AYS339" s="810"/>
      <c r="AYT339" s="810"/>
      <c r="AYU339" s="810"/>
      <c r="AYV339" s="810"/>
      <c r="AYW339" s="810"/>
      <c r="AYX339" s="810"/>
      <c r="AYY339" s="810"/>
      <c r="AYZ339" s="810"/>
      <c r="AZA339" s="810"/>
      <c r="AZB339" s="810"/>
      <c r="AZC339" s="810"/>
      <c r="AZD339" s="810"/>
      <c r="AZE339" s="810"/>
      <c r="AZF339" s="810"/>
      <c r="AZG339" s="810"/>
      <c r="AZH339" s="810"/>
      <c r="AZI339" s="810"/>
      <c r="AZJ339" s="810"/>
      <c r="AZK339" s="810"/>
      <c r="AZL339" s="810"/>
      <c r="AZM339" s="810"/>
      <c r="AZN339" s="810"/>
      <c r="AZO339" s="810"/>
      <c r="AZP339" s="809"/>
      <c r="AZQ339" s="802"/>
      <c r="AZR339" s="802"/>
      <c r="AZS339" s="802"/>
    </row>
    <row r="340" spans="45:920 1123:1371" s="793" customFormat="1" ht="13.5">
      <c r="AS340" s="802"/>
      <c r="AT340" s="802"/>
      <c r="AU340" s="802"/>
      <c r="AV340" s="802"/>
      <c r="AW340" s="802"/>
      <c r="AX340" s="802"/>
      <c r="AY340" s="802"/>
      <c r="AZ340" s="802"/>
      <c r="BA340" s="802"/>
      <c r="BB340" s="802"/>
      <c r="BC340" s="802"/>
      <c r="BD340" s="802"/>
      <c r="BE340" s="802"/>
      <c r="BF340" s="802"/>
      <c r="BG340" s="802"/>
      <c r="BH340" s="802"/>
      <c r="BI340" s="802"/>
      <c r="BJ340" s="802"/>
      <c r="BK340" s="802"/>
      <c r="BL340" s="802"/>
      <c r="BM340" s="802"/>
      <c r="BN340" s="802"/>
      <c r="BO340" s="802"/>
      <c r="BP340" s="802"/>
      <c r="BQ340" s="802"/>
      <c r="BR340" s="802"/>
      <c r="BS340" s="802"/>
      <c r="BT340" s="802"/>
      <c r="BU340" s="802"/>
      <c r="BV340" s="802"/>
      <c r="BW340" s="802"/>
      <c r="BX340" s="802"/>
      <c r="BY340" s="802"/>
      <c r="BZ340" s="802"/>
      <c r="CA340" s="802"/>
      <c r="CB340" s="802"/>
      <c r="CC340" s="802"/>
      <c r="CD340" s="802"/>
      <c r="CE340" s="802"/>
      <c r="CF340" s="802"/>
      <c r="CG340" s="802"/>
      <c r="CH340" s="802"/>
      <c r="CI340" s="802"/>
      <c r="CJ340" s="802"/>
      <c r="CK340" s="802"/>
      <c r="CL340" s="802"/>
      <c r="CM340" s="802"/>
      <c r="CN340" s="802"/>
      <c r="CO340" s="802"/>
      <c r="CP340" s="802"/>
      <c r="CQ340" s="802"/>
      <c r="CR340" s="802"/>
      <c r="CS340" s="802"/>
      <c r="CT340" s="802"/>
      <c r="CU340" s="802"/>
      <c r="CV340" s="802"/>
      <c r="CW340" s="802"/>
      <c r="CX340" s="802"/>
      <c r="CY340" s="802"/>
      <c r="CZ340" s="802"/>
      <c r="DA340" s="802"/>
      <c r="DB340" s="802"/>
      <c r="DC340" s="802"/>
      <c r="DD340" s="802"/>
      <c r="DE340" s="802"/>
      <c r="DF340" s="802"/>
      <c r="DG340" s="802"/>
      <c r="DH340" s="802"/>
      <c r="DI340" s="802"/>
      <c r="DJ340" s="802"/>
      <c r="DK340" s="802"/>
      <c r="DL340" s="802"/>
      <c r="DM340" s="802"/>
      <c r="DN340" s="802"/>
      <c r="DO340" s="802"/>
      <c r="DP340" s="802"/>
      <c r="DQ340" s="802"/>
      <c r="DR340" s="802"/>
      <c r="DS340" s="802"/>
      <c r="DT340" s="802"/>
      <c r="DU340" s="802"/>
      <c r="DV340" s="802"/>
      <c r="DW340" s="802"/>
      <c r="DX340" s="802"/>
      <c r="DY340" s="802"/>
      <c r="DZ340" s="802"/>
      <c r="EA340" s="802"/>
      <c r="EB340" s="802"/>
      <c r="EC340" s="802"/>
      <c r="ED340" s="802"/>
      <c r="EE340" s="802"/>
      <c r="EF340" s="802"/>
      <c r="EG340" s="802"/>
      <c r="EH340" s="802"/>
      <c r="EI340" s="802"/>
      <c r="EJ340" s="802"/>
      <c r="EK340" s="802"/>
      <c r="EL340" s="802"/>
      <c r="EM340" s="802"/>
      <c r="EN340" s="802"/>
      <c r="EO340" s="802"/>
      <c r="EP340" s="802"/>
      <c r="EQ340" s="802"/>
      <c r="ER340" s="802"/>
      <c r="ES340" s="802"/>
      <c r="ET340" s="802"/>
      <c r="EU340" s="802"/>
      <c r="EV340" s="802"/>
      <c r="EW340" s="802"/>
      <c r="EX340" s="802"/>
      <c r="EY340" s="802"/>
      <c r="EZ340" s="802"/>
      <c r="FA340" s="802"/>
      <c r="FB340" s="802"/>
      <c r="FC340" s="802"/>
      <c r="FD340" s="802"/>
      <c r="FE340" s="802"/>
      <c r="FF340" s="802"/>
      <c r="FG340" s="802"/>
      <c r="FH340" s="802"/>
      <c r="FI340" s="802"/>
      <c r="FJ340" s="802"/>
      <c r="FK340" s="802"/>
      <c r="FL340" s="802"/>
      <c r="FM340" s="802"/>
      <c r="FN340" s="802"/>
      <c r="FO340" s="802"/>
      <c r="FP340" s="802"/>
      <c r="FQ340" s="802"/>
      <c r="FR340" s="802"/>
      <c r="FS340" s="802"/>
      <c r="FT340" s="802"/>
      <c r="FU340" s="802"/>
      <c r="FV340" s="802"/>
      <c r="FW340" s="802"/>
      <c r="FX340" s="802"/>
      <c r="FY340" s="802"/>
      <c r="FZ340" s="802"/>
      <c r="GA340" s="802"/>
      <c r="GB340" s="802"/>
      <c r="GC340" s="802"/>
      <c r="GD340" s="802"/>
      <c r="GE340" s="802"/>
      <c r="GF340" s="802"/>
      <c r="GG340" s="802"/>
      <c r="GH340" s="802"/>
      <c r="GI340" s="802"/>
      <c r="GJ340" s="802"/>
      <c r="GK340" s="802"/>
      <c r="GL340" s="802"/>
      <c r="GM340" s="802"/>
      <c r="GN340" s="802"/>
      <c r="GO340" s="802"/>
      <c r="GP340" s="802"/>
      <c r="GQ340" s="802"/>
      <c r="GR340" s="802"/>
      <c r="GS340" s="802"/>
      <c r="GT340" s="802"/>
      <c r="GU340" s="802"/>
      <c r="GV340" s="802"/>
      <c r="GW340" s="802"/>
      <c r="GX340" s="802"/>
      <c r="GY340" s="802"/>
      <c r="GZ340" s="802"/>
      <c r="HA340" s="802"/>
      <c r="HB340" s="802"/>
      <c r="HC340" s="802"/>
      <c r="HD340" s="802"/>
      <c r="HE340" s="802"/>
      <c r="HF340" s="802"/>
      <c r="HG340" s="802"/>
      <c r="HH340" s="802"/>
      <c r="HI340" s="802"/>
      <c r="HJ340" s="802"/>
      <c r="HK340" s="802"/>
      <c r="HL340" s="802"/>
      <c r="HM340" s="802"/>
      <c r="HN340" s="802"/>
      <c r="HO340" s="802"/>
      <c r="HP340" s="802"/>
      <c r="HQ340" s="802"/>
      <c r="HR340" s="802"/>
      <c r="HS340" s="802"/>
      <c r="HT340" s="802"/>
      <c r="HU340" s="802"/>
      <c r="HV340" s="802"/>
      <c r="HW340" s="802"/>
      <c r="HX340" s="802"/>
      <c r="HY340" s="802"/>
      <c r="HZ340" s="802"/>
      <c r="IA340" s="802"/>
      <c r="IB340" s="802"/>
      <c r="IC340" s="802"/>
      <c r="ID340" s="802"/>
      <c r="IE340" s="802"/>
      <c r="IF340" s="802"/>
      <c r="IG340" s="802"/>
      <c r="IH340" s="802"/>
      <c r="II340" s="802"/>
      <c r="IJ340" s="802"/>
      <c r="IK340" s="802"/>
      <c r="IL340" s="802"/>
      <c r="IM340" s="802"/>
      <c r="IN340" s="802"/>
      <c r="IO340" s="802"/>
      <c r="IP340" s="802"/>
      <c r="IQ340" s="802"/>
      <c r="IR340" s="802"/>
      <c r="IS340" s="802"/>
      <c r="IT340" s="802"/>
      <c r="IU340" s="802"/>
      <c r="IV340" s="802"/>
      <c r="IW340" s="802"/>
      <c r="IX340" s="802"/>
      <c r="IY340" s="802"/>
      <c r="IZ340" s="802"/>
      <c r="JA340" s="802"/>
      <c r="JB340" s="802"/>
      <c r="JC340" s="802"/>
      <c r="JD340" s="802"/>
      <c r="JE340" s="802"/>
      <c r="JF340" s="802"/>
      <c r="JG340" s="802"/>
      <c r="JH340" s="802"/>
      <c r="JI340" s="802"/>
      <c r="JJ340" s="802"/>
      <c r="JK340" s="802"/>
      <c r="JL340" s="802"/>
      <c r="JM340" s="802"/>
      <c r="JN340" s="802"/>
      <c r="JO340" s="802"/>
      <c r="JP340" s="802"/>
      <c r="JQ340" s="802"/>
      <c r="JR340" s="802"/>
      <c r="JS340" s="802"/>
      <c r="JT340" s="802"/>
      <c r="JU340" s="802"/>
      <c r="JV340" s="802"/>
      <c r="JW340" s="802"/>
      <c r="JX340" s="802"/>
      <c r="JY340" s="802"/>
      <c r="JZ340" s="802"/>
      <c r="KA340" s="802"/>
      <c r="KB340" s="802"/>
      <c r="KC340" s="802"/>
      <c r="KD340" s="802"/>
      <c r="KE340" s="802"/>
      <c r="KF340" s="802"/>
      <c r="KG340" s="802"/>
      <c r="KH340" s="802"/>
      <c r="KI340" s="802"/>
      <c r="KJ340" s="802"/>
      <c r="KK340" s="802"/>
      <c r="KL340" s="802"/>
      <c r="KM340" s="802"/>
      <c r="KN340" s="802"/>
      <c r="KO340" s="802"/>
      <c r="KP340" s="802"/>
      <c r="KQ340" s="802"/>
      <c r="KR340" s="802"/>
      <c r="KS340" s="802"/>
      <c r="KT340" s="802"/>
      <c r="KU340" s="802"/>
      <c r="KV340" s="802"/>
      <c r="KW340" s="802"/>
      <c r="KX340" s="802"/>
      <c r="KY340" s="802"/>
      <c r="KZ340" s="802"/>
      <c r="LA340" s="802"/>
      <c r="LB340" s="802"/>
      <c r="LC340" s="802"/>
      <c r="LD340" s="802"/>
      <c r="LE340" s="802"/>
      <c r="LF340" s="802"/>
      <c r="LG340" s="802"/>
      <c r="LH340" s="802"/>
      <c r="LI340" s="802"/>
      <c r="LJ340" s="802"/>
      <c r="LK340" s="802"/>
      <c r="LL340" s="802"/>
      <c r="LM340" s="802"/>
      <c r="LN340" s="802"/>
      <c r="LO340" s="802"/>
      <c r="LP340" s="802"/>
      <c r="LQ340" s="802"/>
      <c r="LR340" s="802"/>
      <c r="LS340" s="802"/>
      <c r="LT340" s="802"/>
      <c r="LU340" s="802"/>
      <c r="LV340" s="802"/>
      <c r="LW340" s="802"/>
      <c r="LX340" s="802"/>
      <c r="LY340" s="802"/>
      <c r="LZ340" s="802"/>
      <c r="MA340" s="802"/>
      <c r="MB340" s="802"/>
      <c r="MC340" s="802"/>
      <c r="MD340" s="802"/>
      <c r="ME340" s="802"/>
      <c r="MF340" s="802"/>
      <c r="MG340" s="802"/>
      <c r="MH340" s="802"/>
      <c r="MI340" s="802"/>
      <c r="MJ340" s="802"/>
      <c r="MK340" s="802"/>
      <c r="ML340" s="802"/>
      <c r="MM340" s="802"/>
      <c r="MN340" s="802"/>
      <c r="MO340" s="802"/>
      <c r="MP340" s="802"/>
      <c r="MQ340" s="802"/>
      <c r="MR340" s="802"/>
      <c r="MS340" s="802"/>
      <c r="MT340" s="802"/>
      <c r="MU340" s="802"/>
      <c r="MV340" s="802"/>
      <c r="MW340" s="802"/>
      <c r="MX340" s="802"/>
      <c r="MY340" s="802"/>
      <c r="MZ340" s="802"/>
      <c r="NA340" s="802"/>
      <c r="NB340" s="802"/>
      <c r="NC340" s="802"/>
      <c r="ND340" s="802"/>
      <c r="NE340" s="802"/>
      <c r="NF340" s="802"/>
      <c r="NG340" s="802"/>
      <c r="NH340" s="802"/>
      <c r="NI340" s="802"/>
      <c r="NJ340" s="802"/>
      <c r="NK340" s="802"/>
      <c r="NL340" s="802"/>
      <c r="NM340" s="802"/>
      <c r="NN340" s="802"/>
      <c r="NO340" s="802"/>
      <c r="NP340" s="802"/>
      <c r="NQ340" s="802"/>
      <c r="NR340" s="802"/>
      <c r="NS340" s="802"/>
      <c r="NT340" s="802"/>
      <c r="NU340" s="802"/>
      <c r="NV340" s="802"/>
      <c r="NW340" s="802"/>
      <c r="NX340" s="802"/>
      <c r="NY340" s="802"/>
      <c r="NZ340" s="802"/>
      <c r="OA340" s="802"/>
      <c r="OB340" s="802"/>
      <c r="OC340" s="802"/>
      <c r="OD340" s="802"/>
      <c r="OE340" s="802"/>
      <c r="OF340" s="802"/>
      <c r="OG340" s="802"/>
      <c r="OH340" s="802"/>
      <c r="OI340" s="802"/>
      <c r="OJ340" s="802"/>
      <c r="OK340" s="802"/>
      <c r="OL340" s="802"/>
      <c r="OM340" s="802"/>
      <c r="ON340" s="802"/>
      <c r="OO340" s="802"/>
      <c r="OP340" s="802"/>
      <c r="OQ340" s="802"/>
      <c r="OR340" s="802"/>
      <c r="OS340" s="802"/>
      <c r="OT340" s="802"/>
      <c r="OU340" s="802"/>
      <c r="OV340" s="802"/>
      <c r="OW340" s="802"/>
      <c r="OX340" s="802"/>
      <c r="OY340" s="802"/>
      <c r="OZ340" s="802"/>
      <c r="PA340" s="802"/>
      <c r="PB340" s="802"/>
      <c r="PC340" s="802"/>
      <c r="PD340" s="802"/>
      <c r="PE340" s="802"/>
      <c r="PF340" s="802"/>
      <c r="PG340" s="802"/>
      <c r="PH340" s="802"/>
      <c r="PI340" s="802"/>
      <c r="PJ340" s="802"/>
      <c r="PK340" s="802"/>
      <c r="PL340" s="802"/>
      <c r="PM340" s="802"/>
      <c r="PN340" s="802"/>
      <c r="PO340" s="802"/>
      <c r="PP340" s="802"/>
      <c r="PQ340" s="802"/>
      <c r="PR340" s="802"/>
      <c r="PS340" s="802"/>
      <c r="PT340" s="802"/>
      <c r="PU340" s="802"/>
      <c r="PV340" s="802"/>
      <c r="PW340" s="802"/>
      <c r="PX340" s="802"/>
      <c r="PY340" s="802"/>
      <c r="PZ340" s="802"/>
      <c r="QA340" s="802"/>
      <c r="QB340" s="802"/>
      <c r="QC340" s="802"/>
      <c r="QD340" s="802"/>
      <c r="QE340" s="802"/>
      <c r="QF340" s="802"/>
      <c r="QG340" s="802"/>
      <c r="QH340" s="802"/>
      <c r="QI340" s="802"/>
      <c r="QJ340" s="802"/>
      <c r="QK340" s="802"/>
      <c r="QL340" s="802"/>
      <c r="QM340" s="802"/>
      <c r="QN340" s="802"/>
      <c r="QO340" s="802"/>
      <c r="QP340" s="802"/>
      <c r="QQ340" s="802"/>
      <c r="QR340" s="802"/>
      <c r="QS340" s="802"/>
      <c r="QT340" s="802"/>
      <c r="QU340" s="802"/>
      <c r="QV340" s="802"/>
      <c r="QW340" s="802"/>
      <c r="QX340" s="802"/>
      <c r="QY340" s="802"/>
      <c r="QZ340" s="802"/>
      <c r="RA340" s="802"/>
      <c r="RB340" s="802"/>
      <c r="RC340" s="802"/>
      <c r="RD340" s="802"/>
      <c r="RE340" s="802"/>
      <c r="RF340" s="802"/>
      <c r="RG340" s="802"/>
      <c r="RH340" s="802"/>
      <c r="RI340" s="802"/>
      <c r="RJ340" s="802"/>
      <c r="RK340" s="802"/>
      <c r="RL340" s="802"/>
      <c r="RM340" s="802"/>
      <c r="RN340" s="802"/>
      <c r="RO340" s="802"/>
      <c r="RP340" s="802"/>
      <c r="RQ340" s="802"/>
      <c r="RR340" s="802"/>
      <c r="RS340" s="802"/>
      <c r="RT340" s="802"/>
      <c r="RU340" s="802"/>
      <c r="RV340" s="802"/>
      <c r="RW340" s="802"/>
      <c r="RX340" s="802"/>
      <c r="RY340" s="802"/>
      <c r="RZ340" s="802"/>
      <c r="SA340" s="802"/>
      <c r="SB340" s="802"/>
      <c r="SC340" s="802"/>
      <c r="SD340" s="802"/>
      <c r="SE340" s="802"/>
      <c r="SF340" s="802"/>
      <c r="SG340" s="802"/>
      <c r="SH340" s="802"/>
      <c r="SI340" s="802"/>
      <c r="SJ340" s="802"/>
      <c r="SK340" s="802"/>
      <c r="SL340" s="802"/>
      <c r="SM340" s="802"/>
      <c r="SN340" s="802"/>
      <c r="SO340" s="802"/>
      <c r="SP340" s="802"/>
      <c r="SQ340" s="802"/>
      <c r="SR340" s="802"/>
      <c r="SS340" s="802"/>
      <c r="ST340" s="802"/>
      <c r="SU340" s="802"/>
      <c r="SV340" s="802"/>
      <c r="SW340" s="802"/>
      <c r="SX340" s="802"/>
      <c r="SY340" s="802"/>
      <c r="SZ340" s="802"/>
      <c r="TA340" s="802"/>
      <c r="TB340" s="802"/>
      <c r="TC340" s="802"/>
      <c r="TD340" s="802"/>
      <c r="TE340" s="802"/>
      <c r="TF340" s="802"/>
      <c r="TG340" s="802"/>
      <c r="TH340" s="802"/>
      <c r="TI340" s="802"/>
      <c r="TJ340" s="802"/>
      <c r="TK340" s="802"/>
      <c r="TL340" s="802"/>
      <c r="TM340" s="802"/>
      <c r="TN340" s="802"/>
      <c r="TO340" s="802"/>
      <c r="TP340" s="802"/>
      <c r="TQ340" s="802"/>
      <c r="TR340" s="802"/>
      <c r="TS340" s="802"/>
      <c r="TT340" s="802"/>
      <c r="TU340" s="802"/>
      <c r="TV340" s="802"/>
      <c r="TW340" s="802"/>
      <c r="TX340" s="802"/>
      <c r="TY340" s="802"/>
      <c r="TZ340" s="802"/>
      <c r="UA340" s="802"/>
      <c r="UB340" s="802"/>
      <c r="UC340" s="802"/>
      <c r="UD340" s="802"/>
      <c r="UE340" s="802"/>
      <c r="UF340" s="802"/>
      <c r="UG340" s="802"/>
      <c r="UH340" s="802"/>
      <c r="UI340" s="802"/>
      <c r="UJ340" s="802"/>
      <c r="UK340" s="802"/>
      <c r="UL340" s="802"/>
      <c r="UM340" s="802"/>
      <c r="UN340" s="802"/>
      <c r="UO340" s="802"/>
      <c r="UP340" s="802"/>
      <c r="UQ340" s="802"/>
      <c r="UR340" s="802"/>
      <c r="US340" s="802"/>
      <c r="UT340" s="802"/>
      <c r="UU340" s="802"/>
      <c r="UV340" s="802"/>
      <c r="UW340" s="802"/>
      <c r="UX340" s="802"/>
      <c r="UY340" s="802"/>
      <c r="UZ340" s="802"/>
      <c r="VA340" s="802"/>
      <c r="VB340" s="802"/>
      <c r="VC340" s="802"/>
      <c r="VD340" s="802"/>
      <c r="VE340" s="802"/>
      <c r="VF340" s="802"/>
      <c r="VG340" s="802"/>
      <c r="VH340" s="802"/>
      <c r="VI340" s="802"/>
      <c r="VJ340" s="802"/>
      <c r="VK340" s="802"/>
      <c r="VL340" s="802"/>
      <c r="VM340" s="802"/>
      <c r="VN340" s="802"/>
      <c r="VO340" s="802"/>
      <c r="VP340" s="802"/>
      <c r="VQ340" s="802"/>
      <c r="VR340" s="802"/>
      <c r="VS340" s="802"/>
      <c r="VT340" s="802"/>
      <c r="VU340" s="802"/>
      <c r="VV340" s="802"/>
      <c r="VW340" s="802"/>
      <c r="VX340" s="802"/>
      <c r="VY340" s="802"/>
      <c r="VZ340" s="802"/>
      <c r="WA340" s="802"/>
      <c r="WB340" s="802"/>
      <c r="WC340" s="802"/>
      <c r="WD340" s="802"/>
      <c r="WE340" s="802"/>
      <c r="WF340" s="802"/>
      <c r="WG340" s="802"/>
      <c r="WH340" s="802"/>
      <c r="WI340" s="802"/>
      <c r="WJ340" s="802"/>
      <c r="WK340" s="802"/>
      <c r="WL340" s="802"/>
      <c r="WM340" s="802"/>
      <c r="WN340" s="802"/>
      <c r="WO340" s="802"/>
      <c r="WP340" s="802"/>
      <c r="WQ340" s="802"/>
      <c r="WR340" s="802"/>
      <c r="WS340" s="802"/>
      <c r="WT340" s="802"/>
      <c r="WU340" s="802"/>
      <c r="WV340" s="802"/>
      <c r="WW340" s="802"/>
      <c r="WX340" s="802"/>
      <c r="WY340" s="802"/>
      <c r="WZ340" s="802"/>
      <c r="XA340" s="802"/>
      <c r="XB340" s="802"/>
      <c r="XC340" s="802"/>
      <c r="XD340" s="802"/>
      <c r="XE340" s="802"/>
      <c r="XF340" s="802"/>
      <c r="XG340" s="802"/>
      <c r="XH340" s="802"/>
      <c r="XI340" s="802"/>
      <c r="XJ340" s="802"/>
      <c r="XK340" s="802"/>
      <c r="XL340" s="802"/>
      <c r="XM340" s="802"/>
      <c r="XN340" s="802"/>
      <c r="XO340" s="802"/>
      <c r="XP340" s="802"/>
      <c r="XQ340" s="802"/>
      <c r="XR340" s="802"/>
      <c r="XS340" s="802"/>
      <c r="XT340" s="802"/>
      <c r="XU340" s="802"/>
      <c r="XV340" s="802"/>
      <c r="XW340" s="802"/>
      <c r="XX340" s="802"/>
      <c r="XY340" s="802"/>
      <c r="XZ340" s="802"/>
      <c r="YA340" s="802"/>
      <c r="YB340" s="802"/>
      <c r="YC340" s="802"/>
      <c r="YD340" s="802"/>
      <c r="YE340" s="802"/>
      <c r="YF340" s="802"/>
      <c r="YG340" s="802"/>
      <c r="YH340" s="802"/>
      <c r="YI340" s="802"/>
      <c r="YJ340" s="802"/>
      <c r="YK340" s="802"/>
      <c r="YL340" s="802"/>
      <c r="YM340" s="802"/>
      <c r="YN340" s="802"/>
      <c r="YO340" s="802"/>
      <c r="YP340" s="802"/>
      <c r="YQ340" s="802"/>
      <c r="YR340" s="802"/>
      <c r="YS340" s="802"/>
      <c r="YT340" s="802"/>
      <c r="YU340" s="802"/>
      <c r="YV340" s="802"/>
      <c r="YW340" s="802"/>
      <c r="YX340" s="802"/>
      <c r="YY340" s="802"/>
      <c r="YZ340" s="802"/>
      <c r="ZA340" s="802"/>
      <c r="ZB340" s="802"/>
      <c r="ZC340" s="802"/>
      <c r="ZD340" s="802"/>
      <c r="ZE340" s="802"/>
      <c r="ZF340" s="802"/>
      <c r="ZG340" s="802"/>
      <c r="ZH340" s="802"/>
      <c r="ZI340" s="802"/>
      <c r="ZJ340" s="802"/>
      <c r="ZK340" s="802"/>
      <c r="ZL340" s="802"/>
      <c r="ZM340" s="802"/>
      <c r="ZN340" s="802"/>
      <c r="ZO340" s="802"/>
      <c r="ZP340" s="802"/>
      <c r="ZQ340" s="802"/>
      <c r="ZR340" s="802"/>
      <c r="ZS340" s="802"/>
      <c r="ZT340" s="802"/>
      <c r="ZU340" s="802"/>
      <c r="ZV340" s="802"/>
      <c r="ZW340" s="802"/>
      <c r="ZX340" s="802"/>
      <c r="ZY340" s="802"/>
      <c r="ZZ340" s="802"/>
      <c r="AAA340" s="802"/>
      <c r="AAB340" s="802"/>
      <c r="AAC340" s="802"/>
      <c r="AAD340" s="802"/>
      <c r="AAE340" s="802"/>
      <c r="AAF340" s="802"/>
      <c r="AAG340" s="802"/>
      <c r="AAH340" s="802"/>
      <c r="AAI340" s="802"/>
      <c r="AAJ340" s="802"/>
      <c r="AAK340" s="802"/>
      <c r="AAL340" s="802"/>
      <c r="AAM340" s="802"/>
      <c r="AAN340" s="802"/>
      <c r="AAO340" s="802"/>
      <c r="AAP340" s="802"/>
      <c r="AAQ340" s="802"/>
      <c r="AAR340" s="802"/>
      <c r="AAS340" s="802"/>
      <c r="AAT340" s="802"/>
      <c r="AAU340" s="802"/>
      <c r="AAV340" s="802"/>
      <c r="AAW340" s="802"/>
      <c r="AAX340" s="802"/>
      <c r="AAY340" s="802"/>
      <c r="AAZ340" s="802"/>
      <c r="ABA340" s="802"/>
      <c r="ABB340" s="802"/>
      <c r="ABC340" s="802"/>
      <c r="ABD340" s="802"/>
      <c r="ABE340" s="802"/>
      <c r="ABF340" s="802"/>
      <c r="ABG340" s="802"/>
      <c r="ABH340" s="802"/>
      <c r="ABI340" s="802"/>
      <c r="ABJ340" s="802"/>
      <c r="ABK340" s="802"/>
      <c r="ABL340" s="802"/>
      <c r="ABM340" s="802"/>
      <c r="ABN340" s="802"/>
      <c r="ABO340" s="802"/>
      <c r="ABP340" s="802"/>
      <c r="ABQ340" s="802"/>
      <c r="ABR340" s="802"/>
      <c r="ABS340" s="802"/>
      <c r="ABT340" s="802"/>
      <c r="ABU340" s="802"/>
      <c r="ABV340" s="802"/>
      <c r="ABW340" s="802"/>
      <c r="ABX340" s="802"/>
      <c r="ABY340" s="802"/>
      <c r="ABZ340" s="802"/>
      <c r="ACA340" s="802"/>
      <c r="ACB340" s="802"/>
      <c r="ACC340" s="802"/>
      <c r="ACD340" s="802"/>
      <c r="ACE340" s="802"/>
      <c r="ACF340" s="802"/>
      <c r="ACG340" s="802"/>
      <c r="ACH340" s="802"/>
      <c r="ACI340" s="802"/>
      <c r="ACJ340" s="802"/>
      <c r="ACK340" s="802"/>
      <c r="ACL340" s="802"/>
      <c r="ACM340" s="802"/>
      <c r="ACN340" s="802"/>
      <c r="ACO340" s="802"/>
      <c r="ACP340" s="802"/>
      <c r="ACQ340" s="802"/>
      <c r="ACR340" s="802"/>
      <c r="ACS340" s="802"/>
      <c r="ACT340" s="802"/>
      <c r="ACU340" s="802"/>
      <c r="ACV340" s="802"/>
      <c r="ACW340" s="802"/>
      <c r="ACX340" s="802"/>
      <c r="ACY340" s="802"/>
      <c r="ACZ340" s="802"/>
      <c r="ADA340" s="802"/>
      <c r="ADB340" s="802"/>
      <c r="ADC340" s="802"/>
      <c r="ADD340" s="802"/>
      <c r="ADE340" s="802"/>
      <c r="ADF340" s="802"/>
      <c r="ADG340" s="802"/>
      <c r="ADH340" s="802"/>
      <c r="ADI340" s="802"/>
      <c r="ADJ340" s="802"/>
      <c r="ADK340" s="802"/>
      <c r="ADL340" s="802"/>
      <c r="ADM340" s="802"/>
      <c r="ADN340" s="802"/>
      <c r="ADO340" s="802"/>
      <c r="ADP340" s="802"/>
      <c r="ADQ340" s="802"/>
      <c r="ADR340" s="802"/>
      <c r="ADS340" s="802"/>
      <c r="ADT340" s="802"/>
      <c r="ADU340" s="802"/>
      <c r="ADV340" s="802"/>
      <c r="ADW340" s="802"/>
      <c r="ADX340" s="802"/>
      <c r="ADY340" s="802"/>
      <c r="ADZ340" s="802"/>
      <c r="AEA340" s="802"/>
      <c r="AEB340" s="802"/>
      <c r="AEC340" s="802"/>
      <c r="AED340" s="802"/>
      <c r="AEE340" s="802"/>
      <c r="AEF340" s="802"/>
      <c r="AEG340" s="802"/>
      <c r="AEH340" s="802"/>
      <c r="AEI340" s="802"/>
      <c r="AEJ340" s="802"/>
      <c r="AEK340" s="802"/>
      <c r="AEL340" s="802"/>
      <c r="AEM340" s="802"/>
      <c r="AEN340" s="802"/>
      <c r="AEO340" s="802"/>
      <c r="AEP340" s="802"/>
      <c r="AEQ340" s="802"/>
      <c r="AER340" s="802"/>
      <c r="AES340" s="802"/>
      <c r="AET340" s="802"/>
      <c r="AEU340" s="802"/>
      <c r="AEV340" s="802"/>
      <c r="AEW340" s="802"/>
      <c r="AEX340" s="802"/>
      <c r="AEY340" s="802"/>
      <c r="AEZ340" s="802"/>
      <c r="AFA340" s="802"/>
      <c r="AFB340" s="802"/>
      <c r="AFC340" s="802"/>
      <c r="AFD340" s="802"/>
      <c r="AFE340" s="802"/>
      <c r="AFF340" s="802"/>
      <c r="AFG340" s="802"/>
      <c r="AFH340" s="802"/>
      <c r="AFI340" s="802"/>
      <c r="AFJ340" s="802"/>
      <c r="AFK340" s="802"/>
      <c r="AFL340" s="802"/>
      <c r="AFM340" s="802"/>
      <c r="AFN340" s="802"/>
      <c r="AFO340" s="802"/>
      <c r="AFP340" s="802"/>
      <c r="AFQ340" s="802"/>
      <c r="AFR340" s="802"/>
      <c r="AFS340" s="802"/>
      <c r="AFT340" s="802"/>
      <c r="AFU340" s="802"/>
      <c r="AFV340" s="802"/>
      <c r="AFW340" s="802"/>
      <c r="AFX340" s="802"/>
      <c r="AFY340" s="802"/>
      <c r="AFZ340" s="802"/>
      <c r="AGA340" s="802"/>
      <c r="AGB340" s="802"/>
      <c r="AGC340" s="802"/>
      <c r="AGD340" s="802"/>
      <c r="AGE340" s="802"/>
      <c r="AGF340" s="802"/>
      <c r="AGG340" s="802"/>
      <c r="AGH340" s="802"/>
      <c r="AGI340" s="802"/>
      <c r="AGJ340" s="802"/>
      <c r="AGK340" s="802"/>
      <c r="AGL340" s="802"/>
      <c r="AGM340" s="802"/>
      <c r="AGN340" s="802"/>
      <c r="AGO340" s="802"/>
      <c r="AGP340" s="802"/>
      <c r="AGQ340" s="802"/>
      <c r="AGR340" s="802"/>
      <c r="AGS340" s="802"/>
      <c r="AGT340" s="802"/>
      <c r="AGU340" s="802"/>
      <c r="AGV340" s="802"/>
      <c r="AGW340" s="802"/>
      <c r="AGX340" s="802"/>
      <c r="AGY340" s="802"/>
      <c r="AGZ340" s="802"/>
      <c r="AHA340" s="802"/>
      <c r="AHB340" s="802"/>
      <c r="AHC340" s="802"/>
      <c r="AHD340" s="802"/>
      <c r="AHE340" s="802"/>
      <c r="AHF340" s="802"/>
      <c r="AHG340" s="802"/>
      <c r="AHH340" s="802"/>
      <c r="AHI340" s="802"/>
      <c r="AHJ340" s="802"/>
      <c r="AHK340" s="802"/>
      <c r="AHL340" s="802"/>
      <c r="AHM340" s="802"/>
      <c r="AHN340" s="802"/>
      <c r="AHO340" s="802"/>
      <c r="AHP340" s="802"/>
      <c r="AHQ340" s="802"/>
      <c r="AHR340" s="802"/>
      <c r="AHS340" s="802"/>
      <c r="AHT340" s="802"/>
      <c r="AHU340" s="802"/>
      <c r="AHV340" s="802"/>
      <c r="AHW340" s="802"/>
      <c r="AHX340" s="802"/>
      <c r="AHY340" s="802"/>
      <c r="AHZ340" s="802"/>
      <c r="AIA340" s="802"/>
      <c r="AIB340" s="802"/>
      <c r="AIC340" s="802"/>
      <c r="AID340" s="802"/>
      <c r="AIE340" s="802"/>
      <c r="AIF340" s="802"/>
      <c r="AIG340" s="802"/>
      <c r="AIH340" s="802"/>
      <c r="AII340" s="802"/>
      <c r="AIJ340" s="802"/>
      <c r="AQE340" s="802"/>
      <c r="AQF340" s="802"/>
      <c r="AQG340" s="802"/>
      <c r="AQH340" s="802"/>
      <c r="AQI340" s="802"/>
      <c r="AQJ340" s="802"/>
      <c r="AQK340" s="802"/>
      <c r="AQL340" s="802"/>
      <c r="AQM340" s="802"/>
      <c r="AQN340" s="802"/>
      <c r="AQO340" s="802"/>
      <c r="AQP340" s="802"/>
      <c r="AQQ340" s="802"/>
      <c r="AQR340" s="802"/>
      <c r="AQS340" s="802"/>
      <c r="AQT340" s="802"/>
      <c r="AQU340" s="802"/>
      <c r="AQV340" s="802"/>
      <c r="AQW340" s="802"/>
      <c r="AQX340" s="802"/>
      <c r="AQY340" s="802"/>
      <c r="AQZ340" s="802"/>
      <c r="ARA340" s="802"/>
      <c r="ARB340" s="802"/>
      <c r="ARC340" s="802"/>
      <c r="ARD340" s="802"/>
      <c r="ARE340" s="802"/>
      <c r="ARF340" s="802"/>
      <c r="ARG340" s="802"/>
      <c r="ARH340" s="802"/>
      <c r="ARI340" s="802"/>
      <c r="ARJ340" s="802"/>
      <c r="ARK340" s="802"/>
      <c r="ARL340" s="802"/>
      <c r="ARM340" s="802"/>
      <c r="ARN340" s="802"/>
      <c r="ARO340" s="802"/>
      <c r="ARP340" s="802"/>
      <c r="ARQ340" s="802"/>
      <c r="ARR340" s="802"/>
      <c r="ARS340" s="802"/>
      <c r="ART340" s="802"/>
      <c r="ARU340" s="802"/>
      <c r="ARV340" s="802"/>
      <c r="ARW340" s="802"/>
      <c r="ARX340" s="802"/>
      <c r="ARY340" s="802"/>
      <c r="ARZ340" s="802"/>
      <c r="ASA340" s="802"/>
      <c r="ASB340" s="802"/>
      <c r="ASC340" s="802"/>
      <c r="ASD340" s="802"/>
      <c r="ASE340" s="802"/>
      <c r="ASF340" s="802"/>
      <c r="ASG340" s="802"/>
      <c r="ASH340" s="802"/>
      <c r="ASI340" s="802"/>
      <c r="ASJ340" s="802"/>
      <c r="ASK340" s="802"/>
      <c r="ASL340" s="802"/>
      <c r="ATP340" s="802"/>
      <c r="ATQ340" s="802"/>
      <c r="ATR340" s="802"/>
      <c r="ATS340" s="802"/>
      <c r="ATT340" s="802"/>
      <c r="ATU340" s="802"/>
      <c r="ATV340" s="802"/>
      <c r="ATW340" s="802"/>
      <c r="ATX340" s="802"/>
      <c r="ATY340" s="802"/>
      <c r="ATZ340" s="802"/>
      <c r="AUA340" s="802"/>
      <c r="AUB340" s="802"/>
      <c r="AUC340" s="802"/>
      <c r="AUD340" s="802"/>
      <c r="AUE340" s="802"/>
      <c r="AUF340" s="802"/>
      <c r="AUG340" s="802"/>
      <c r="AUH340" s="802"/>
      <c r="AUI340" s="802"/>
      <c r="AUJ340" s="802"/>
      <c r="AUK340" s="802"/>
      <c r="AUL340" s="802"/>
      <c r="AUM340" s="802"/>
      <c r="AUN340" s="802"/>
      <c r="AUO340" s="802"/>
      <c r="AUP340" s="801"/>
      <c r="AUQ340" s="802"/>
      <c r="AUR340" s="801"/>
      <c r="AUS340" s="802"/>
      <c r="AUT340" s="801"/>
      <c r="AUU340" s="802"/>
      <c r="AUV340" s="802"/>
      <c r="AUW340" s="802"/>
      <c r="AUX340" s="802"/>
      <c r="AUY340" s="802"/>
      <c r="AUZ340" s="802"/>
      <c r="AVA340" s="802"/>
      <c r="AVB340" s="802"/>
      <c r="AVC340" s="802"/>
      <c r="AVD340" s="802"/>
      <c r="AVE340" s="802"/>
      <c r="AVF340" s="802"/>
      <c r="AVG340" s="802"/>
      <c r="AVH340" s="802"/>
      <c r="AVI340" s="802"/>
      <c r="AVJ340" s="808"/>
      <c r="AVK340" s="808"/>
      <c r="AVL340" s="808"/>
      <c r="AVM340" s="808"/>
      <c r="AVN340" s="808"/>
      <c r="AVO340" s="808"/>
      <c r="AVP340" s="808"/>
      <c r="AVQ340" s="808"/>
      <c r="AVR340" s="808"/>
      <c r="AVS340" s="808"/>
      <c r="AVT340" s="808"/>
      <c r="AVU340" s="809"/>
      <c r="AVV340" s="809"/>
      <c r="AVW340" s="809"/>
      <c r="AVX340" s="809"/>
      <c r="AVY340" s="809"/>
      <c r="AVZ340" s="809"/>
      <c r="AWA340" s="809"/>
      <c r="AWB340" s="809"/>
      <c r="AWC340" s="809"/>
      <c r="AWD340" s="809"/>
      <c r="AWE340" s="809"/>
      <c r="AWF340" s="809"/>
      <c r="AWG340" s="809"/>
      <c r="AWH340" s="809"/>
      <c r="AWI340" s="809"/>
      <c r="AWJ340" s="809"/>
      <c r="AWK340" s="809"/>
      <c r="AWL340" s="809"/>
      <c r="AWM340" s="809"/>
      <c r="AWN340" s="809"/>
      <c r="AWO340" s="809"/>
      <c r="AWP340" s="809"/>
      <c r="AWQ340" s="809"/>
      <c r="AWR340" s="808"/>
      <c r="AWS340" s="761"/>
      <c r="AWT340" s="808"/>
      <c r="AWU340" s="809"/>
      <c r="AWV340" s="809"/>
      <c r="AWW340" s="809"/>
      <c r="AWX340" s="809"/>
      <c r="AWY340" s="809"/>
      <c r="AWZ340" s="809"/>
      <c r="AXA340" s="809"/>
      <c r="AXB340" s="809"/>
      <c r="AXC340" s="809"/>
      <c r="AXD340" s="809"/>
      <c r="AXE340" s="809"/>
      <c r="AXF340" s="809"/>
      <c r="AXG340" s="809"/>
      <c r="AXH340" s="809"/>
      <c r="AXI340" s="809"/>
      <c r="AXJ340" s="809"/>
      <c r="AXK340" s="809"/>
      <c r="AXL340" s="809"/>
      <c r="AXM340" s="809"/>
      <c r="AXN340" s="809"/>
      <c r="AXO340" s="809"/>
      <c r="AXP340" s="809"/>
      <c r="AXQ340" s="809"/>
      <c r="AXR340" s="809"/>
      <c r="AXS340" s="809"/>
      <c r="AXT340" s="809"/>
      <c r="AXU340" s="809"/>
      <c r="AXV340" s="809"/>
      <c r="AXW340" s="809"/>
      <c r="AXX340" s="809"/>
      <c r="AXY340" s="809"/>
      <c r="AXZ340" s="809"/>
      <c r="AYA340" s="809"/>
      <c r="AYB340" s="809"/>
      <c r="AYC340" s="809"/>
      <c r="AYD340" s="808"/>
      <c r="AYE340" s="808"/>
      <c r="AYF340" s="809"/>
      <c r="AYG340" s="808"/>
      <c r="AYH340" s="810"/>
      <c r="AYI340" s="810"/>
      <c r="AYJ340" s="810"/>
      <c r="AYK340" s="810"/>
      <c r="AYL340" s="810"/>
      <c r="AYM340" s="810"/>
      <c r="AYN340" s="810"/>
      <c r="AYO340" s="810"/>
      <c r="AYP340" s="810"/>
      <c r="AYQ340" s="810"/>
      <c r="AYR340" s="810"/>
      <c r="AYS340" s="810"/>
      <c r="AYT340" s="810"/>
      <c r="AYU340" s="810"/>
      <c r="AYV340" s="810"/>
      <c r="AYW340" s="810"/>
      <c r="AYX340" s="810"/>
      <c r="AYY340" s="810"/>
      <c r="AYZ340" s="810"/>
      <c r="AZA340" s="810"/>
      <c r="AZB340" s="810"/>
      <c r="AZC340" s="810"/>
      <c r="AZD340" s="810"/>
      <c r="AZE340" s="810"/>
      <c r="AZF340" s="810"/>
      <c r="AZG340" s="810"/>
      <c r="AZH340" s="810"/>
      <c r="AZI340" s="810"/>
      <c r="AZJ340" s="810"/>
      <c r="AZK340" s="810"/>
      <c r="AZL340" s="810"/>
      <c r="AZM340" s="810"/>
      <c r="AZN340" s="810"/>
      <c r="AZO340" s="810"/>
      <c r="AZP340" s="809"/>
      <c r="AZQ340" s="802"/>
      <c r="AZR340" s="802"/>
      <c r="AZS340" s="802"/>
    </row>
    <row r="341" spans="45:920 1123:1371" s="793" customFormat="1" ht="13.5">
      <c r="AS341" s="802"/>
      <c r="AT341" s="802"/>
      <c r="AU341" s="802"/>
      <c r="AV341" s="802"/>
      <c r="AW341" s="802"/>
      <c r="AX341" s="802"/>
      <c r="AY341" s="802"/>
      <c r="AZ341" s="802"/>
      <c r="BA341" s="802"/>
      <c r="BB341" s="802"/>
      <c r="BC341" s="802"/>
      <c r="BD341" s="802"/>
      <c r="BE341" s="802"/>
      <c r="BF341" s="802"/>
      <c r="BG341" s="802"/>
      <c r="BH341" s="802"/>
      <c r="BI341" s="802"/>
      <c r="BJ341" s="802"/>
      <c r="BK341" s="802"/>
      <c r="BL341" s="802"/>
      <c r="BM341" s="802"/>
      <c r="BN341" s="802"/>
      <c r="BO341" s="802"/>
      <c r="BP341" s="802"/>
      <c r="BQ341" s="802"/>
      <c r="BR341" s="802"/>
      <c r="BS341" s="802"/>
      <c r="BT341" s="802"/>
      <c r="BU341" s="802"/>
      <c r="BV341" s="802"/>
      <c r="BW341" s="802"/>
      <c r="BX341" s="802"/>
      <c r="BY341" s="802"/>
      <c r="BZ341" s="802"/>
      <c r="CA341" s="802"/>
      <c r="CB341" s="802"/>
      <c r="CC341" s="802"/>
      <c r="CD341" s="802"/>
      <c r="CE341" s="802"/>
      <c r="CF341" s="802"/>
      <c r="CG341" s="802"/>
      <c r="CH341" s="802"/>
      <c r="CI341" s="802"/>
      <c r="CJ341" s="802"/>
      <c r="CK341" s="802"/>
      <c r="CL341" s="802"/>
      <c r="CM341" s="802"/>
      <c r="CN341" s="802"/>
      <c r="CO341" s="802"/>
      <c r="CP341" s="802"/>
      <c r="CQ341" s="802"/>
      <c r="CR341" s="802"/>
      <c r="CS341" s="802"/>
      <c r="CT341" s="802"/>
      <c r="CU341" s="802"/>
      <c r="CV341" s="802"/>
      <c r="CW341" s="802"/>
      <c r="CX341" s="802"/>
      <c r="CY341" s="802"/>
      <c r="CZ341" s="802"/>
      <c r="DA341" s="802"/>
      <c r="DB341" s="802"/>
      <c r="DC341" s="802"/>
      <c r="DD341" s="802"/>
      <c r="DE341" s="802"/>
      <c r="DF341" s="802"/>
      <c r="DG341" s="802"/>
      <c r="DH341" s="802"/>
      <c r="DI341" s="802"/>
      <c r="DJ341" s="802"/>
      <c r="DK341" s="802"/>
      <c r="DL341" s="802"/>
      <c r="DM341" s="802"/>
      <c r="DN341" s="802"/>
      <c r="DO341" s="802"/>
      <c r="DP341" s="802"/>
      <c r="DQ341" s="802"/>
      <c r="DR341" s="802"/>
      <c r="DS341" s="802"/>
      <c r="DT341" s="802"/>
      <c r="DU341" s="802"/>
      <c r="DV341" s="802"/>
      <c r="DW341" s="802"/>
      <c r="DX341" s="802"/>
      <c r="DY341" s="802"/>
      <c r="DZ341" s="802"/>
      <c r="EA341" s="802"/>
      <c r="EB341" s="802"/>
      <c r="EC341" s="802"/>
      <c r="ED341" s="802"/>
      <c r="EE341" s="802"/>
      <c r="EF341" s="802"/>
      <c r="EG341" s="802"/>
      <c r="EH341" s="802"/>
      <c r="EI341" s="802"/>
      <c r="EJ341" s="802"/>
      <c r="EK341" s="802"/>
      <c r="EL341" s="802"/>
      <c r="EM341" s="802"/>
      <c r="EN341" s="802"/>
      <c r="EO341" s="802"/>
      <c r="EP341" s="802"/>
      <c r="EQ341" s="802"/>
      <c r="ER341" s="802"/>
      <c r="ES341" s="802"/>
      <c r="ET341" s="802"/>
      <c r="EU341" s="802"/>
      <c r="EV341" s="802"/>
      <c r="EW341" s="802"/>
      <c r="EX341" s="802"/>
      <c r="EY341" s="802"/>
      <c r="EZ341" s="802"/>
      <c r="FA341" s="802"/>
      <c r="FB341" s="802"/>
      <c r="FC341" s="802"/>
      <c r="FD341" s="802"/>
      <c r="FE341" s="802"/>
      <c r="FF341" s="802"/>
      <c r="FG341" s="802"/>
      <c r="FH341" s="802"/>
      <c r="FI341" s="802"/>
      <c r="FJ341" s="802"/>
      <c r="FK341" s="802"/>
      <c r="FL341" s="802"/>
      <c r="FM341" s="802"/>
      <c r="FN341" s="802"/>
      <c r="FO341" s="802"/>
      <c r="FP341" s="802"/>
      <c r="FQ341" s="802"/>
      <c r="FR341" s="802"/>
      <c r="FS341" s="802"/>
      <c r="FT341" s="802"/>
      <c r="FU341" s="802"/>
      <c r="FV341" s="802"/>
      <c r="FW341" s="802"/>
      <c r="FX341" s="802"/>
      <c r="FY341" s="802"/>
      <c r="FZ341" s="802"/>
      <c r="GA341" s="802"/>
      <c r="GB341" s="802"/>
      <c r="GC341" s="802"/>
      <c r="GD341" s="802"/>
      <c r="GE341" s="802"/>
      <c r="GF341" s="802"/>
      <c r="GG341" s="802"/>
      <c r="GH341" s="802"/>
      <c r="GI341" s="802"/>
      <c r="GJ341" s="802"/>
      <c r="GK341" s="802"/>
      <c r="GL341" s="802"/>
      <c r="GM341" s="802"/>
      <c r="GN341" s="802"/>
      <c r="GO341" s="802"/>
      <c r="GP341" s="802"/>
      <c r="GQ341" s="802"/>
      <c r="GR341" s="802"/>
      <c r="GS341" s="802"/>
      <c r="GT341" s="802"/>
      <c r="GU341" s="802"/>
      <c r="GV341" s="802"/>
      <c r="GW341" s="802"/>
      <c r="GX341" s="802"/>
      <c r="GY341" s="802"/>
      <c r="GZ341" s="802"/>
      <c r="HA341" s="802"/>
      <c r="HB341" s="802"/>
      <c r="HC341" s="802"/>
      <c r="HD341" s="802"/>
      <c r="HE341" s="802"/>
      <c r="HF341" s="802"/>
      <c r="HG341" s="802"/>
      <c r="HH341" s="802"/>
      <c r="HI341" s="802"/>
      <c r="HJ341" s="802"/>
      <c r="HK341" s="802"/>
      <c r="HL341" s="802"/>
      <c r="HM341" s="802"/>
      <c r="HN341" s="802"/>
      <c r="HO341" s="802"/>
      <c r="HP341" s="802"/>
      <c r="HQ341" s="802"/>
      <c r="HR341" s="802"/>
      <c r="HS341" s="802"/>
      <c r="HT341" s="802"/>
      <c r="HU341" s="802"/>
      <c r="HV341" s="802"/>
      <c r="HW341" s="802"/>
      <c r="HX341" s="802"/>
      <c r="HY341" s="802"/>
      <c r="HZ341" s="802"/>
      <c r="IA341" s="802"/>
      <c r="IB341" s="802"/>
      <c r="IC341" s="802"/>
      <c r="ID341" s="802"/>
      <c r="IE341" s="802"/>
      <c r="IF341" s="802"/>
      <c r="IG341" s="802"/>
      <c r="IH341" s="802"/>
      <c r="II341" s="802"/>
      <c r="IJ341" s="802"/>
      <c r="IK341" s="802"/>
      <c r="IL341" s="802"/>
      <c r="IM341" s="802"/>
      <c r="IN341" s="802"/>
      <c r="IO341" s="802"/>
      <c r="IP341" s="802"/>
      <c r="IQ341" s="802"/>
      <c r="IR341" s="802"/>
      <c r="IS341" s="802"/>
      <c r="IT341" s="802"/>
      <c r="IU341" s="802"/>
      <c r="IV341" s="802"/>
      <c r="IW341" s="802"/>
      <c r="IX341" s="802"/>
      <c r="IY341" s="802"/>
      <c r="IZ341" s="802"/>
      <c r="JA341" s="802"/>
      <c r="JB341" s="802"/>
      <c r="JC341" s="802"/>
      <c r="JD341" s="802"/>
      <c r="JE341" s="802"/>
      <c r="JF341" s="802"/>
      <c r="JG341" s="802"/>
      <c r="JH341" s="802"/>
      <c r="JI341" s="802"/>
      <c r="JJ341" s="802"/>
      <c r="JK341" s="802"/>
      <c r="JL341" s="802"/>
      <c r="JM341" s="802"/>
      <c r="JN341" s="802"/>
      <c r="JO341" s="802"/>
      <c r="JP341" s="802"/>
      <c r="JQ341" s="802"/>
      <c r="JR341" s="802"/>
      <c r="JS341" s="802"/>
      <c r="JT341" s="802"/>
      <c r="JU341" s="802"/>
      <c r="JV341" s="802"/>
      <c r="JW341" s="802"/>
      <c r="JX341" s="802"/>
      <c r="JY341" s="802"/>
      <c r="JZ341" s="802"/>
      <c r="KA341" s="802"/>
      <c r="KB341" s="802"/>
      <c r="KC341" s="802"/>
      <c r="KD341" s="802"/>
      <c r="KE341" s="802"/>
      <c r="KF341" s="802"/>
      <c r="KG341" s="802"/>
      <c r="KH341" s="802"/>
      <c r="KI341" s="802"/>
      <c r="KJ341" s="802"/>
      <c r="KK341" s="802"/>
      <c r="KL341" s="802"/>
      <c r="KM341" s="802"/>
      <c r="KN341" s="802"/>
      <c r="KO341" s="802"/>
      <c r="KP341" s="802"/>
      <c r="KQ341" s="802"/>
      <c r="KR341" s="802"/>
      <c r="KS341" s="802"/>
      <c r="KT341" s="802"/>
      <c r="KU341" s="802"/>
      <c r="KV341" s="802"/>
      <c r="KW341" s="802"/>
      <c r="KX341" s="802"/>
      <c r="KY341" s="802"/>
      <c r="KZ341" s="802"/>
      <c r="LA341" s="802"/>
      <c r="LB341" s="802"/>
      <c r="LC341" s="802"/>
      <c r="LD341" s="802"/>
      <c r="LE341" s="802"/>
      <c r="LF341" s="802"/>
      <c r="LG341" s="802"/>
      <c r="LH341" s="802"/>
      <c r="LI341" s="802"/>
      <c r="LJ341" s="802"/>
      <c r="LK341" s="802"/>
      <c r="LL341" s="802"/>
      <c r="LM341" s="802"/>
      <c r="LN341" s="802"/>
      <c r="LO341" s="802"/>
      <c r="LP341" s="802"/>
      <c r="LQ341" s="802"/>
      <c r="LR341" s="802"/>
      <c r="LS341" s="802"/>
      <c r="LT341" s="802"/>
      <c r="LU341" s="802"/>
      <c r="LV341" s="802"/>
      <c r="LW341" s="802"/>
      <c r="LX341" s="802"/>
      <c r="LY341" s="802"/>
      <c r="LZ341" s="802"/>
      <c r="MA341" s="802"/>
      <c r="MB341" s="802"/>
      <c r="MC341" s="802"/>
      <c r="MD341" s="802"/>
      <c r="ME341" s="802"/>
      <c r="MF341" s="802"/>
      <c r="MG341" s="802"/>
      <c r="MH341" s="802"/>
      <c r="MI341" s="802"/>
      <c r="MJ341" s="802"/>
      <c r="MK341" s="802"/>
      <c r="ML341" s="802"/>
      <c r="MM341" s="802"/>
      <c r="MN341" s="802"/>
      <c r="MO341" s="802"/>
      <c r="MP341" s="802"/>
      <c r="MQ341" s="802"/>
      <c r="MR341" s="802"/>
      <c r="MS341" s="802"/>
      <c r="MT341" s="802"/>
      <c r="MU341" s="802"/>
      <c r="MV341" s="802"/>
      <c r="MW341" s="802"/>
      <c r="MX341" s="802"/>
      <c r="MY341" s="802"/>
      <c r="MZ341" s="802"/>
      <c r="NA341" s="802"/>
      <c r="NB341" s="802"/>
      <c r="NC341" s="802"/>
      <c r="ND341" s="802"/>
      <c r="NE341" s="802"/>
      <c r="NF341" s="802"/>
      <c r="NG341" s="802"/>
      <c r="NH341" s="802"/>
      <c r="NI341" s="802"/>
      <c r="NJ341" s="802"/>
      <c r="NK341" s="802"/>
      <c r="NL341" s="802"/>
      <c r="NM341" s="802"/>
      <c r="NN341" s="802"/>
      <c r="NO341" s="802"/>
      <c r="NP341" s="802"/>
      <c r="NQ341" s="802"/>
      <c r="NR341" s="802"/>
      <c r="NS341" s="802"/>
      <c r="NT341" s="802"/>
      <c r="NU341" s="802"/>
      <c r="NV341" s="802"/>
      <c r="NW341" s="802"/>
      <c r="NX341" s="802"/>
      <c r="NY341" s="802"/>
      <c r="NZ341" s="802"/>
      <c r="OA341" s="802"/>
      <c r="OB341" s="802"/>
      <c r="OC341" s="802"/>
      <c r="OD341" s="802"/>
      <c r="OE341" s="802"/>
      <c r="OF341" s="802"/>
      <c r="OG341" s="802"/>
      <c r="OH341" s="802"/>
      <c r="OI341" s="802"/>
      <c r="OJ341" s="802"/>
      <c r="OK341" s="802"/>
      <c r="OL341" s="802"/>
      <c r="OM341" s="802"/>
      <c r="ON341" s="802"/>
      <c r="OO341" s="802"/>
      <c r="OP341" s="802"/>
      <c r="OQ341" s="802"/>
      <c r="OR341" s="802"/>
      <c r="OS341" s="802"/>
      <c r="OT341" s="802"/>
      <c r="OU341" s="802"/>
      <c r="OV341" s="802"/>
      <c r="OW341" s="802"/>
      <c r="OX341" s="802"/>
      <c r="OY341" s="802"/>
      <c r="OZ341" s="802"/>
      <c r="PA341" s="802"/>
      <c r="PB341" s="802"/>
      <c r="PC341" s="802"/>
      <c r="PD341" s="802"/>
      <c r="PE341" s="802"/>
      <c r="PF341" s="802"/>
      <c r="PG341" s="802"/>
      <c r="PH341" s="802"/>
      <c r="PI341" s="802"/>
      <c r="PJ341" s="802"/>
      <c r="PK341" s="802"/>
      <c r="PL341" s="802"/>
      <c r="PM341" s="802"/>
      <c r="PN341" s="802"/>
      <c r="PO341" s="802"/>
      <c r="PP341" s="802"/>
      <c r="PQ341" s="802"/>
      <c r="PR341" s="802"/>
      <c r="PS341" s="802"/>
      <c r="PT341" s="802"/>
      <c r="PU341" s="802"/>
      <c r="PV341" s="802"/>
      <c r="PW341" s="802"/>
      <c r="PX341" s="802"/>
      <c r="PY341" s="802"/>
      <c r="PZ341" s="802"/>
      <c r="QA341" s="802"/>
      <c r="QB341" s="802"/>
      <c r="QC341" s="802"/>
      <c r="QD341" s="802"/>
      <c r="QE341" s="802"/>
      <c r="QF341" s="802"/>
      <c r="QG341" s="802"/>
      <c r="QH341" s="802"/>
      <c r="QI341" s="802"/>
      <c r="QJ341" s="802"/>
      <c r="QK341" s="802"/>
      <c r="QL341" s="802"/>
      <c r="QM341" s="802"/>
      <c r="QN341" s="802"/>
      <c r="QO341" s="802"/>
      <c r="QP341" s="802"/>
      <c r="QQ341" s="802"/>
      <c r="QR341" s="802"/>
      <c r="QS341" s="802"/>
      <c r="QT341" s="802"/>
      <c r="QU341" s="802"/>
      <c r="QV341" s="802"/>
      <c r="QW341" s="802"/>
      <c r="QX341" s="802"/>
      <c r="QY341" s="802"/>
      <c r="QZ341" s="802"/>
      <c r="RA341" s="802"/>
      <c r="RB341" s="802"/>
      <c r="RC341" s="802"/>
      <c r="RD341" s="802"/>
      <c r="RE341" s="802"/>
      <c r="RF341" s="802"/>
      <c r="RG341" s="802"/>
      <c r="RH341" s="802"/>
      <c r="RI341" s="802"/>
      <c r="RJ341" s="802"/>
      <c r="RK341" s="802"/>
      <c r="RL341" s="802"/>
      <c r="RM341" s="802"/>
      <c r="RN341" s="802"/>
      <c r="RO341" s="802"/>
      <c r="RP341" s="802"/>
      <c r="RQ341" s="802"/>
      <c r="RR341" s="802"/>
      <c r="RS341" s="802"/>
      <c r="RT341" s="802"/>
      <c r="RU341" s="802"/>
      <c r="RV341" s="802"/>
      <c r="RW341" s="802"/>
      <c r="RX341" s="802"/>
      <c r="RY341" s="802"/>
      <c r="RZ341" s="802"/>
      <c r="SA341" s="802"/>
      <c r="SB341" s="802"/>
      <c r="SC341" s="802"/>
      <c r="SD341" s="802"/>
      <c r="SE341" s="802"/>
      <c r="SF341" s="802"/>
      <c r="SG341" s="802"/>
      <c r="SH341" s="802"/>
      <c r="SI341" s="802"/>
      <c r="SJ341" s="802"/>
      <c r="SK341" s="802"/>
      <c r="SL341" s="802"/>
      <c r="SM341" s="802"/>
      <c r="SN341" s="802"/>
      <c r="SO341" s="802"/>
      <c r="SP341" s="802"/>
      <c r="SQ341" s="802"/>
      <c r="SR341" s="802"/>
      <c r="SS341" s="802"/>
      <c r="ST341" s="802"/>
      <c r="SU341" s="802"/>
      <c r="SV341" s="802"/>
      <c r="SW341" s="802"/>
      <c r="SX341" s="802"/>
      <c r="SY341" s="802"/>
      <c r="SZ341" s="802"/>
      <c r="TA341" s="802"/>
      <c r="TB341" s="802"/>
      <c r="TC341" s="802"/>
      <c r="TD341" s="802"/>
      <c r="TE341" s="802"/>
      <c r="TF341" s="802"/>
      <c r="TG341" s="802"/>
      <c r="TH341" s="802"/>
      <c r="TI341" s="802"/>
      <c r="TJ341" s="802"/>
      <c r="TK341" s="802"/>
      <c r="TL341" s="802"/>
      <c r="TM341" s="802"/>
      <c r="TN341" s="802"/>
      <c r="TO341" s="802"/>
      <c r="TP341" s="802"/>
      <c r="TQ341" s="802"/>
      <c r="TR341" s="802"/>
      <c r="TS341" s="802"/>
      <c r="TT341" s="802"/>
      <c r="TU341" s="802"/>
      <c r="TV341" s="802"/>
      <c r="TW341" s="802"/>
      <c r="TX341" s="802"/>
      <c r="TY341" s="802"/>
      <c r="TZ341" s="802"/>
      <c r="UA341" s="802"/>
      <c r="UB341" s="802"/>
      <c r="UC341" s="802"/>
      <c r="UD341" s="802"/>
      <c r="UE341" s="802"/>
      <c r="UF341" s="802"/>
      <c r="UG341" s="802"/>
      <c r="UH341" s="802"/>
      <c r="UI341" s="802"/>
      <c r="UJ341" s="802"/>
      <c r="UK341" s="802"/>
      <c r="UL341" s="802"/>
      <c r="UM341" s="802"/>
      <c r="UN341" s="802"/>
      <c r="UO341" s="802"/>
      <c r="UP341" s="802"/>
      <c r="UQ341" s="802"/>
      <c r="UR341" s="802"/>
      <c r="US341" s="802"/>
      <c r="UT341" s="802"/>
      <c r="UU341" s="802"/>
      <c r="UV341" s="802"/>
      <c r="UW341" s="802"/>
      <c r="UX341" s="802"/>
      <c r="UY341" s="802"/>
      <c r="UZ341" s="802"/>
      <c r="VA341" s="802"/>
      <c r="VB341" s="802"/>
      <c r="VC341" s="802"/>
      <c r="VD341" s="802"/>
      <c r="VE341" s="802"/>
      <c r="VF341" s="802"/>
      <c r="VG341" s="802"/>
      <c r="VH341" s="802"/>
      <c r="VI341" s="802"/>
      <c r="VJ341" s="802"/>
      <c r="VK341" s="802"/>
      <c r="VL341" s="802"/>
      <c r="VM341" s="802"/>
      <c r="VN341" s="802"/>
      <c r="VO341" s="802"/>
      <c r="VP341" s="802"/>
      <c r="VQ341" s="802"/>
      <c r="VR341" s="802"/>
      <c r="VS341" s="802"/>
      <c r="VT341" s="802"/>
      <c r="VU341" s="802"/>
      <c r="VV341" s="802"/>
      <c r="VW341" s="802"/>
      <c r="VX341" s="802"/>
      <c r="VY341" s="802"/>
      <c r="VZ341" s="802"/>
      <c r="WA341" s="802"/>
      <c r="WB341" s="802"/>
      <c r="WC341" s="802"/>
      <c r="WD341" s="802"/>
      <c r="WE341" s="802"/>
      <c r="WF341" s="802"/>
      <c r="WG341" s="802"/>
      <c r="WH341" s="802"/>
      <c r="WI341" s="802"/>
      <c r="WJ341" s="802"/>
      <c r="WK341" s="802"/>
      <c r="WL341" s="802"/>
      <c r="WM341" s="802"/>
      <c r="WN341" s="802"/>
      <c r="WO341" s="802"/>
      <c r="WP341" s="802"/>
      <c r="WQ341" s="802"/>
      <c r="WR341" s="802"/>
      <c r="WS341" s="802"/>
      <c r="WT341" s="802"/>
      <c r="WU341" s="802"/>
      <c r="WV341" s="802"/>
      <c r="WW341" s="802"/>
      <c r="WX341" s="802"/>
      <c r="WY341" s="802"/>
      <c r="WZ341" s="802"/>
      <c r="XA341" s="802"/>
      <c r="XB341" s="802"/>
      <c r="XC341" s="802"/>
      <c r="XD341" s="802"/>
      <c r="XE341" s="802"/>
      <c r="XF341" s="802"/>
      <c r="XG341" s="802"/>
      <c r="XH341" s="802"/>
      <c r="XI341" s="802"/>
      <c r="XJ341" s="802"/>
      <c r="XK341" s="802"/>
      <c r="XL341" s="802"/>
      <c r="XM341" s="802"/>
      <c r="XN341" s="802"/>
      <c r="XO341" s="802"/>
      <c r="XP341" s="802"/>
      <c r="XQ341" s="802"/>
      <c r="XR341" s="802"/>
      <c r="XS341" s="802"/>
      <c r="XT341" s="802"/>
      <c r="XU341" s="802"/>
      <c r="XV341" s="802"/>
      <c r="XW341" s="802"/>
      <c r="XX341" s="802"/>
      <c r="XY341" s="802"/>
      <c r="XZ341" s="802"/>
      <c r="YA341" s="802"/>
      <c r="YB341" s="802"/>
      <c r="YC341" s="802"/>
      <c r="YD341" s="802"/>
      <c r="YE341" s="802"/>
      <c r="YF341" s="802"/>
      <c r="YG341" s="802"/>
      <c r="YH341" s="802"/>
      <c r="YI341" s="802"/>
      <c r="YJ341" s="802"/>
      <c r="YK341" s="802"/>
      <c r="YL341" s="802"/>
      <c r="YM341" s="802"/>
      <c r="YN341" s="802"/>
      <c r="YO341" s="802"/>
      <c r="YP341" s="802"/>
      <c r="YQ341" s="802"/>
      <c r="YR341" s="802"/>
      <c r="YS341" s="802"/>
      <c r="YT341" s="802"/>
      <c r="YU341" s="802"/>
      <c r="YV341" s="802"/>
      <c r="YW341" s="802"/>
      <c r="YX341" s="802"/>
      <c r="YY341" s="802"/>
      <c r="YZ341" s="802"/>
      <c r="ZA341" s="802"/>
      <c r="ZB341" s="802"/>
      <c r="ZC341" s="802"/>
      <c r="ZD341" s="802"/>
      <c r="ZE341" s="802"/>
      <c r="ZF341" s="802"/>
      <c r="ZG341" s="802"/>
      <c r="ZH341" s="802"/>
      <c r="ZI341" s="802"/>
      <c r="ZJ341" s="802"/>
      <c r="ZK341" s="802"/>
      <c r="ZL341" s="802"/>
      <c r="ZM341" s="802"/>
      <c r="ZN341" s="802"/>
      <c r="ZO341" s="802"/>
      <c r="ZP341" s="802"/>
      <c r="ZQ341" s="802"/>
      <c r="ZR341" s="802"/>
      <c r="ZS341" s="802"/>
      <c r="ZT341" s="802"/>
      <c r="ZU341" s="802"/>
      <c r="ZV341" s="802"/>
      <c r="ZW341" s="802"/>
      <c r="ZX341" s="802"/>
      <c r="ZY341" s="802"/>
      <c r="ZZ341" s="802"/>
      <c r="AAA341" s="802"/>
      <c r="AAB341" s="802"/>
      <c r="AAC341" s="802"/>
      <c r="AAD341" s="802"/>
      <c r="AAE341" s="802"/>
      <c r="AAF341" s="802"/>
      <c r="AAG341" s="802"/>
      <c r="AAH341" s="802"/>
      <c r="AAI341" s="802"/>
      <c r="AAJ341" s="802"/>
      <c r="AAK341" s="802"/>
      <c r="AAL341" s="802"/>
      <c r="AAM341" s="802"/>
      <c r="AAN341" s="802"/>
      <c r="AAO341" s="802"/>
      <c r="AAP341" s="802"/>
      <c r="AAQ341" s="802"/>
      <c r="AAR341" s="802"/>
      <c r="AAS341" s="802"/>
      <c r="AAT341" s="802"/>
      <c r="AAU341" s="802"/>
      <c r="AAV341" s="802"/>
      <c r="AAW341" s="802"/>
      <c r="AAX341" s="802"/>
      <c r="AAY341" s="802"/>
      <c r="AAZ341" s="802"/>
      <c r="ABA341" s="802"/>
      <c r="ABB341" s="802"/>
      <c r="ABC341" s="802"/>
      <c r="ABD341" s="802"/>
      <c r="ABE341" s="802"/>
      <c r="ABF341" s="802"/>
      <c r="ABG341" s="802"/>
      <c r="ABH341" s="802"/>
      <c r="ABI341" s="802"/>
      <c r="ABJ341" s="802"/>
      <c r="ABK341" s="802"/>
      <c r="ABL341" s="802"/>
      <c r="ABM341" s="802"/>
      <c r="ABN341" s="802"/>
      <c r="ABO341" s="802"/>
      <c r="ABP341" s="802"/>
      <c r="ABQ341" s="802"/>
      <c r="ABR341" s="802"/>
      <c r="ABS341" s="802"/>
      <c r="ABT341" s="802"/>
      <c r="ABU341" s="802"/>
      <c r="ABV341" s="802"/>
      <c r="ABW341" s="802"/>
      <c r="ABX341" s="802"/>
      <c r="ABY341" s="802"/>
      <c r="ABZ341" s="802"/>
      <c r="ACA341" s="802"/>
      <c r="ACB341" s="802"/>
      <c r="ACC341" s="802"/>
      <c r="ACD341" s="802"/>
      <c r="ACE341" s="802"/>
      <c r="ACF341" s="802"/>
      <c r="ACG341" s="802"/>
      <c r="ACH341" s="802"/>
      <c r="ACI341" s="802"/>
      <c r="ACJ341" s="802"/>
      <c r="ACK341" s="802"/>
      <c r="ACL341" s="802"/>
      <c r="ACM341" s="802"/>
      <c r="ACN341" s="802"/>
      <c r="ACO341" s="802"/>
      <c r="ACP341" s="802"/>
      <c r="ACQ341" s="802"/>
      <c r="ACR341" s="802"/>
      <c r="ACS341" s="802"/>
      <c r="ACT341" s="802"/>
      <c r="ACU341" s="802"/>
      <c r="ACV341" s="802"/>
      <c r="ACW341" s="802"/>
      <c r="ACX341" s="802"/>
      <c r="ACY341" s="802"/>
      <c r="ACZ341" s="802"/>
      <c r="ADA341" s="802"/>
      <c r="ADB341" s="802"/>
      <c r="ADC341" s="802"/>
      <c r="ADD341" s="802"/>
      <c r="ADE341" s="802"/>
      <c r="ADF341" s="802"/>
      <c r="ADG341" s="802"/>
      <c r="ADH341" s="802"/>
      <c r="ADI341" s="802"/>
      <c r="ADJ341" s="802"/>
      <c r="ADK341" s="802"/>
      <c r="ADL341" s="802"/>
      <c r="ADM341" s="802"/>
      <c r="ADN341" s="802"/>
      <c r="ADO341" s="802"/>
      <c r="ADP341" s="802"/>
      <c r="ADQ341" s="802"/>
      <c r="ADR341" s="802"/>
      <c r="ADS341" s="802"/>
      <c r="ADT341" s="802"/>
      <c r="ADU341" s="802"/>
      <c r="ADV341" s="802"/>
      <c r="ADW341" s="802"/>
      <c r="ADX341" s="802"/>
      <c r="ADY341" s="802"/>
      <c r="ADZ341" s="802"/>
      <c r="AEA341" s="802"/>
      <c r="AEB341" s="802"/>
      <c r="AEC341" s="802"/>
      <c r="AED341" s="802"/>
      <c r="AEE341" s="802"/>
      <c r="AEF341" s="802"/>
      <c r="AEG341" s="802"/>
      <c r="AEH341" s="802"/>
      <c r="AEI341" s="802"/>
      <c r="AEJ341" s="802"/>
      <c r="AEK341" s="802"/>
      <c r="AEL341" s="802"/>
      <c r="AEM341" s="802"/>
      <c r="AEN341" s="802"/>
      <c r="AEO341" s="802"/>
      <c r="AEP341" s="802"/>
      <c r="AEQ341" s="802"/>
      <c r="AER341" s="802"/>
      <c r="AES341" s="802"/>
      <c r="AET341" s="802"/>
      <c r="AEU341" s="802"/>
      <c r="AEV341" s="802"/>
      <c r="AEW341" s="802"/>
      <c r="AEX341" s="802"/>
      <c r="AEY341" s="802"/>
      <c r="AEZ341" s="802"/>
      <c r="AFA341" s="802"/>
      <c r="AFB341" s="802"/>
      <c r="AFC341" s="802"/>
      <c r="AFD341" s="802"/>
      <c r="AFE341" s="802"/>
      <c r="AFF341" s="802"/>
      <c r="AFG341" s="802"/>
      <c r="AFH341" s="802"/>
      <c r="AFI341" s="802"/>
      <c r="AFJ341" s="802"/>
      <c r="AFK341" s="802"/>
      <c r="AFL341" s="802"/>
      <c r="AFM341" s="802"/>
      <c r="AFN341" s="802"/>
      <c r="AFO341" s="802"/>
      <c r="AFP341" s="802"/>
      <c r="AFQ341" s="802"/>
      <c r="AFR341" s="802"/>
      <c r="AFS341" s="802"/>
      <c r="AFT341" s="802"/>
      <c r="AFU341" s="802"/>
      <c r="AFV341" s="802"/>
      <c r="AFW341" s="802"/>
      <c r="AFX341" s="802"/>
      <c r="AFY341" s="802"/>
      <c r="AFZ341" s="802"/>
      <c r="AGA341" s="802"/>
      <c r="AGB341" s="802"/>
      <c r="AGC341" s="802"/>
      <c r="AGD341" s="802"/>
      <c r="AGE341" s="802"/>
      <c r="AGF341" s="802"/>
      <c r="AGG341" s="802"/>
      <c r="AGH341" s="802"/>
      <c r="AGI341" s="802"/>
      <c r="AGJ341" s="802"/>
      <c r="AGK341" s="802"/>
      <c r="AGL341" s="802"/>
      <c r="AGM341" s="802"/>
      <c r="AGN341" s="802"/>
      <c r="AGO341" s="802"/>
      <c r="AGP341" s="802"/>
      <c r="AGQ341" s="802"/>
      <c r="AGR341" s="802"/>
      <c r="AGS341" s="802"/>
      <c r="AGT341" s="802"/>
      <c r="AGU341" s="802"/>
      <c r="AGV341" s="802"/>
      <c r="AGW341" s="802"/>
      <c r="AGX341" s="802"/>
      <c r="AGY341" s="802"/>
      <c r="AGZ341" s="802"/>
      <c r="AHA341" s="802"/>
      <c r="AHB341" s="802"/>
      <c r="AHC341" s="802"/>
      <c r="AHD341" s="802"/>
      <c r="AHE341" s="802"/>
      <c r="AHF341" s="802"/>
      <c r="AHG341" s="802"/>
      <c r="AHH341" s="802"/>
      <c r="AHI341" s="802"/>
      <c r="AHJ341" s="802"/>
      <c r="AHK341" s="802"/>
      <c r="AHL341" s="802"/>
      <c r="AHM341" s="802"/>
      <c r="AHN341" s="802"/>
      <c r="AHO341" s="802"/>
      <c r="AHP341" s="802"/>
      <c r="AHQ341" s="802"/>
      <c r="AHR341" s="802"/>
      <c r="AHS341" s="802"/>
      <c r="AHT341" s="802"/>
      <c r="AHU341" s="802"/>
      <c r="AHV341" s="802"/>
      <c r="AHW341" s="802"/>
      <c r="AHX341" s="802"/>
      <c r="AHY341" s="802"/>
      <c r="AHZ341" s="802"/>
      <c r="AIA341" s="802"/>
      <c r="AIB341" s="802"/>
      <c r="AIC341" s="802"/>
      <c r="AID341" s="802"/>
      <c r="AIE341" s="802"/>
      <c r="AIF341" s="802"/>
      <c r="AIG341" s="802"/>
      <c r="AIH341" s="802"/>
      <c r="AII341" s="802"/>
      <c r="AIJ341" s="802"/>
      <c r="AQE341" s="802"/>
      <c r="AQF341" s="802"/>
      <c r="AQG341" s="802"/>
      <c r="AQH341" s="802"/>
      <c r="AQI341" s="802"/>
      <c r="AQJ341" s="802"/>
      <c r="AQK341" s="802"/>
      <c r="AQL341" s="802"/>
      <c r="AQM341" s="802"/>
      <c r="AQN341" s="802"/>
      <c r="AQO341" s="802"/>
      <c r="AQP341" s="802"/>
      <c r="AQQ341" s="802"/>
      <c r="AQR341" s="802"/>
      <c r="AQS341" s="802"/>
      <c r="AQT341" s="802"/>
      <c r="AQU341" s="802"/>
      <c r="AQV341" s="802"/>
      <c r="AQW341" s="802"/>
      <c r="AQX341" s="802"/>
      <c r="AQY341" s="802"/>
      <c r="AQZ341" s="802"/>
      <c r="ARA341" s="802"/>
      <c r="ARB341" s="802"/>
      <c r="ARC341" s="802"/>
      <c r="ARD341" s="802"/>
      <c r="ARE341" s="802"/>
      <c r="ARF341" s="802"/>
      <c r="ARG341" s="802"/>
      <c r="ARH341" s="802"/>
      <c r="ARI341" s="802"/>
      <c r="ARJ341" s="802"/>
      <c r="ARK341" s="802"/>
      <c r="ARL341" s="802"/>
      <c r="ARM341" s="802"/>
      <c r="ARN341" s="802"/>
      <c r="ARO341" s="802"/>
      <c r="ARP341" s="802"/>
      <c r="ARQ341" s="802"/>
      <c r="ARR341" s="802"/>
      <c r="ARS341" s="802"/>
      <c r="ART341" s="802"/>
      <c r="ARU341" s="802"/>
      <c r="ARV341" s="802"/>
      <c r="ARW341" s="802"/>
      <c r="ARX341" s="802"/>
      <c r="ARY341" s="802"/>
      <c r="ARZ341" s="802"/>
      <c r="ASA341" s="802"/>
      <c r="ASB341" s="802"/>
      <c r="ASC341" s="802"/>
      <c r="ASD341" s="802"/>
      <c r="ASE341" s="802"/>
      <c r="ASF341" s="802"/>
      <c r="ASG341" s="802"/>
      <c r="ASH341" s="802"/>
      <c r="ASI341" s="802"/>
      <c r="ASJ341" s="802"/>
      <c r="ASK341" s="802"/>
      <c r="ASL341" s="802"/>
      <c r="ATP341" s="802"/>
      <c r="ATQ341" s="802"/>
      <c r="ATR341" s="802"/>
      <c r="ATS341" s="802"/>
      <c r="ATT341" s="802"/>
      <c r="ATU341" s="802"/>
      <c r="ATV341" s="802"/>
      <c r="ATW341" s="802"/>
      <c r="ATX341" s="802"/>
      <c r="ATY341" s="802"/>
      <c r="ATZ341" s="802"/>
      <c r="AUA341" s="802"/>
      <c r="AUB341" s="802"/>
      <c r="AUC341" s="802"/>
      <c r="AUD341" s="802"/>
      <c r="AUE341" s="802"/>
      <c r="AUF341" s="802"/>
      <c r="AUG341" s="802"/>
      <c r="AUH341" s="802"/>
      <c r="AUI341" s="802"/>
      <c r="AUJ341" s="802"/>
      <c r="AUK341" s="802"/>
      <c r="AUL341" s="802"/>
      <c r="AUM341" s="802"/>
      <c r="AUN341" s="802"/>
      <c r="AUO341" s="802"/>
      <c r="AUP341" s="801"/>
      <c r="AUQ341" s="802"/>
      <c r="AUR341" s="801"/>
      <c r="AUS341" s="802"/>
      <c r="AUT341" s="801"/>
      <c r="AUU341" s="802"/>
      <c r="AUV341" s="802"/>
      <c r="AUW341" s="802"/>
      <c r="AUX341" s="802"/>
      <c r="AUY341" s="802"/>
      <c r="AUZ341" s="802"/>
      <c r="AVA341" s="802"/>
      <c r="AVB341" s="802"/>
      <c r="AVC341" s="802"/>
      <c r="AVD341" s="802"/>
      <c r="AVE341" s="802"/>
      <c r="AVF341" s="802"/>
      <c r="AVG341" s="802"/>
      <c r="AVH341" s="802"/>
      <c r="AVI341" s="802"/>
      <c r="AVJ341" s="808"/>
      <c r="AVK341" s="808"/>
      <c r="AVL341" s="808"/>
      <c r="AVM341" s="808"/>
      <c r="AVN341" s="808"/>
      <c r="AVO341" s="808"/>
      <c r="AVP341" s="808"/>
      <c r="AVQ341" s="808"/>
      <c r="AVR341" s="808"/>
      <c r="AVS341" s="808"/>
      <c r="AVT341" s="808"/>
      <c r="AVU341" s="809"/>
      <c r="AVV341" s="809"/>
      <c r="AVW341" s="809"/>
      <c r="AVX341" s="809"/>
      <c r="AVY341" s="809"/>
      <c r="AVZ341" s="809"/>
      <c r="AWA341" s="809"/>
      <c r="AWB341" s="809"/>
      <c r="AWC341" s="809"/>
      <c r="AWD341" s="809"/>
      <c r="AWE341" s="809"/>
      <c r="AWF341" s="809"/>
      <c r="AWG341" s="809"/>
      <c r="AWH341" s="809"/>
      <c r="AWI341" s="809"/>
      <c r="AWJ341" s="809"/>
      <c r="AWK341" s="809"/>
      <c r="AWL341" s="809"/>
      <c r="AWM341" s="809"/>
      <c r="AWN341" s="809"/>
      <c r="AWO341" s="809"/>
      <c r="AWP341" s="809"/>
      <c r="AWQ341" s="809"/>
      <c r="AWR341" s="808"/>
      <c r="AWS341" s="761"/>
      <c r="AWT341" s="808"/>
      <c r="AWU341" s="809"/>
      <c r="AWV341" s="809"/>
      <c r="AWW341" s="809"/>
      <c r="AWX341" s="809"/>
      <c r="AWY341" s="809"/>
      <c r="AWZ341" s="809"/>
      <c r="AXA341" s="809"/>
      <c r="AXB341" s="809"/>
      <c r="AXC341" s="809"/>
      <c r="AXD341" s="809"/>
      <c r="AXE341" s="809"/>
      <c r="AXF341" s="809"/>
      <c r="AXG341" s="809"/>
      <c r="AXH341" s="809"/>
      <c r="AXI341" s="809"/>
      <c r="AXJ341" s="809"/>
      <c r="AXK341" s="809"/>
      <c r="AXL341" s="809"/>
      <c r="AXM341" s="809"/>
      <c r="AXN341" s="809"/>
      <c r="AXO341" s="809"/>
      <c r="AXP341" s="809"/>
      <c r="AXQ341" s="809"/>
      <c r="AXR341" s="809"/>
      <c r="AXS341" s="809"/>
      <c r="AXT341" s="809"/>
      <c r="AXU341" s="809"/>
      <c r="AXV341" s="809"/>
      <c r="AXW341" s="809"/>
      <c r="AXX341" s="809"/>
      <c r="AXY341" s="809"/>
      <c r="AXZ341" s="809"/>
      <c r="AYA341" s="809"/>
      <c r="AYB341" s="809"/>
      <c r="AYC341" s="809"/>
      <c r="AYD341" s="808"/>
      <c r="AYE341" s="808"/>
      <c r="AYF341" s="809"/>
      <c r="AYG341" s="808"/>
      <c r="AYH341" s="810"/>
      <c r="AYI341" s="810"/>
      <c r="AYJ341" s="810"/>
      <c r="AYK341" s="810"/>
      <c r="AYL341" s="810"/>
      <c r="AYM341" s="810"/>
      <c r="AYN341" s="810"/>
      <c r="AYO341" s="810"/>
      <c r="AYP341" s="810"/>
      <c r="AYQ341" s="810"/>
      <c r="AYR341" s="810"/>
      <c r="AYS341" s="810"/>
      <c r="AYT341" s="810"/>
      <c r="AYU341" s="810"/>
      <c r="AYV341" s="810"/>
      <c r="AYW341" s="810"/>
      <c r="AYX341" s="810"/>
      <c r="AYY341" s="810"/>
      <c r="AYZ341" s="810"/>
      <c r="AZA341" s="810"/>
      <c r="AZB341" s="810"/>
      <c r="AZC341" s="810"/>
      <c r="AZD341" s="810"/>
      <c r="AZE341" s="810"/>
      <c r="AZF341" s="810"/>
      <c r="AZG341" s="810"/>
      <c r="AZH341" s="810"/>
      <c r="AZI341" s="810"/>
      <c r="AZJ341" s="810"/>
      <c r="AZK341" s="810"/>
      <c r="AZL341" s="810"/>
      <c r="AZM341" s="810"/>
      <c r="AZN341" s="810"/>
      <c r="AZO341" s="810"/>
      <c r="AZP341" s="809"/>
      <c r="AZQ341" s="802"/>
      <c r="AZR341" s="802"/>
      <c r="AZS341" s="802"/>
    </row>
    <row r="342" spans="45:920 1123:1371" s="793" customFormat="1" ht="13.5">
      <c r="AS342" s="802"/>
      <c r="AT342" s="802"/>
      <c r="AU342" s="802"/>
      <c r="AV342" s="802"/>
      <c r="AW342" s="802"/>
      <c r="AX342" s="802"/>
      <c r="AY342" s="802"/>
      <c r="AZ342" s="802"/>
      <c r="BA342" s="802"/>
      <c r="BB342" s="802"/>
      <c r="BC342" s="802"/>
      <c r="BD342" s="802"/>
      <c r="BE342" s="802"/>
      <c r="BF342" s="802"/>
      <c r="BG342" s="802"/>
      <c r="BH342" s="802"/>
      <c r="BI342" s="802"/>
      <c r="BJ342" s="802"/>
      <c r="BK342" s="802"/>
      <c r="BL342" s="802"/>
      <c r="BM342" s="802"/>
      <c r="BN342" s="802"/>
      <c r="BO342" s="802"/>
      <c r="BP342" s="802"/>
      <c r="BQ342" s="802"/>
      <c r="BR342" s="802"/>
      <c r="BS342" s="802"/>
      <c r="BT342" s="802"/>
      <c r="BU342" s="802"/>
      <c r="BV342" s="802"/>
      <c r="BW342" s="802"/>
      <c r="BX342" s="802"/>
      <c r="BY342" s="802"/>
      <c r="BZ342" s="802"/>
      <c r="CA342" s="802"/>
      <c r="CB342" s="802"/>
      <c r="CC342" s="802"/>
      <c r="CD342" s="802"/>
      <c r="CE342" s="802"/>
      <c r="CF342" s="802"/>
      <c r="CG342" s="802"/>
      <c r="CH342" s="802"/>
      <c r="CI342" s="802"/>
      <c r="CJ342" s="802"/>
      <c r="CK342" s="802"/>
      <c r="CL342" s="802"/>
      <c r="CM342" s="802"/>
      <c r="CN342" s="802"/>
      <c r="CO342" s="802"/>
      <c r="CP342" s="802"/>
      <c r="CQ342" s="802"/>
      <c r="CR342" s="802"/>
      <c r="CS342" s="802"/>
      <c r="CT342" s="802"/>
      <c r="CU342" s="802"/>
      <c r="CV342" s="802"/>
      <c r="CW342" s="802"/>
      <c r="CX342" s="802"/>
      <c r="CY342" s="802"/>
      <c r="CZ342" s="802"/>
      <c r="DA342" s="802"/>
      <c r="DB342" s="802"/>
      <c r="DC342" s="802"/>
      <c r="DD342" s="802"/>
      <c r="DE342" s="802"/>
      <c r="DF342" s="802"/>
      <c r="DG342" s="802"/>
      <c r="DH342" s="802"/>
      <c r="DI342" s="802"/>
      <c r="DJ342" s="802"/>
      <c r="DK342" s="802"/>
      <c r="DL342" s="802"/>
      <c r="DM342" s="802"/>
      <c r="DN342" s="802"/>
      <c r="DO342" s="802"/>
      <c r="DP342" s="802"/>
      <c r="DQ342" s="802"/>
      <c r="DR342" s="802"/>
      <c r="DS342" s="802"/>
      <c r="DT342" s="802"/>
      <c r="DU342" s="802"/>
      <c r="DV342" s="802"/>
      <c r="DW342" s="802"/>
      <c r="DX342" s="802"/>
      <c r="DY342" s="802"/>
      <c r="DZ342" s="802"/>
      <c r="EA342" s="802"/>
      <c r="EB342" s="802"/>
      <c r="EC342" s="802"/>
      <c r="ED342" s="802"/>
      <c r="EE342" s="802"/>
      <c r="EF342" s="802"/>
      <c r="EG342" s="802"/>
      <c r="EH342" s="802"/>
      <c r="EI342" s="802"/>
      <c r="EJ342" s="802"/>
      <c r="EK342" s="802"/>
      <c r="EL342" s="802"/>
      <c r="EM342" s="802"/>
      <c r="EN342" s="802"/>
      <c r="EO342" s="802"/>
      <c r="EP342" s="802"/>
      <c r="EQ342" s="802"/>
      <c r="ER342" s="802"/>
      <c r="ES342" s="802"/>
      <c r="ET342" s="802"/>
      <c r="EU342" s="802"/>
      <c r="EV342" s="802"/>
      <c r="EW342" s="802"/>
      <c r="EX342" s="802"/>
      <c r="EY342" s="802"/>
      <c r="EZ342" s="802"/>
      <c r="FA342" s="802"/>
      <c r="FB342" s="802"/>
      <c r="FC342" s="802"/>
      <c r="FD342" s="802"/>
      <c r="FE342" s="802"/>
      <c r="FF342" s="802"/>
      <c r="FG342" s="802"/>
      <c r="FH342" s="802"/>
      <c r="FI342" s="802"/>
      <c r="FJ342" s="802"/>
      <c r="FK342" s="802"/>
      <c r="FL342" s="802"/>
      <c r="FM342" s="802"/>
      <c r="FN342" s="802"/>
      <c r="FO342" s="802"/>
      <c r="FP342" s="802"/>
      <c r="FQ342" s="802"/>
      <c r="FR342" s="802"/>
      <c r="FS342" s="802"/>
      <c r="FT342" s="802"/>
      <c r="FU342" s="802"/>
      <c r="FV342" s="802"/>
      <c r="FW342" s="802"/>
      <c r="FX342" s="802"/>
      <c r="FY342" s="802"/>
      <c r="FZ342" s="802"/>
      <c r="GA342" s="802"/>
      <c r="GB342" s="802"/>
      <c r="GC342" s="802"/>
      <c r="GD342" s="802"/>
      <c r="GE342" s="802"/>
      <c r="GF342" s="802"/>
      <c r="GG342" s="802"/>
      <c r="GH342" s="802"/>
      <c r="GI342" s="802"/>
      <c r="GJ342" s="802"/>
      <c r="GK342" s="802"/>
      <c r="GL342" s="802"/>
      <c r="GM342" s="802"/>
      <c r="GN342" s="802"/>
      <c r="GO342" s="802"/>
      <c r="GP342" s="802"/>
      <c r="GQ342" s="802"/>
      <c r="GR342" s="802"/>
      <c r="GS342" s="802"/>
      <c r="GT342" s="802"/>
      <c r="GU342" s="802"/>
      <c r="GV342" s="802"/>
      <c r="GW342" s="802"/>
      <c r="GX342" s="802"/>
      <c r="GY342" s="802"/>
      <c r="GZ342" s="802"/>
      <c r="HA342" s="802"/>
      <c r="HB342" s="802"/>
      <c r="HC342" s="802"/>
      <c r="HD342" s="802"/>
      <c r="HE342" s="802"/>
      <c r="HF342" s="802"/>
      <c r="HG342" s="802"/>
      <c r="HH342" s="802"/>
      <c r="HI342" s="802"/>
      <c r="HJ342" s="802"/>
      <c r="HK342" s="802"/>
      <c r="HL342" s="802"/>
      <c r="HM342" s="802"/>
      <c r="HN342" s="802"/>
      <c r="HO342" s="802"/>
      <c r="HP342" s="802"/>
      <c r="HQ342" s="802"/>
      <c r="HR342" s="802"/>
      <c r="HS342" s="802"/>
      <c r="HT342" s="802"/>
      <c r="HU342" s="802"/>
      <c r="HV342" s="802"/>
      <c r="HW342" s="802"/>
      <c r="HX342" s="802"/>
      <c r="HY342" s="802"/>
      <c r="HZ342" s="802"/>
      <c r="IA342" s="802"/>
      <c r="IB342" s="802"/>
      <c r="IC342" s="802"/>
      <c r="ID342" s="802"/>
      <c r="IE342" s="802"/>
      <c r="IF342" s="802"/>
      <c r="IG342" s="802"/>
      <c r="IH342" s="802"/>
      <c r="II342" s="802"/>
      <c r="IJ342" s="802"/>
      <c r="IK342" s="802"/>
      <c r="IL342" s="802"/>
      <c r="IM342" s="802"/>
      <c r="IN342" s="802"/>
      <c r="IO342" s="802"/>
      <c r="IP342" s="802"/>
      <c r="IQ342" s="802"/>
      <c r="IR342" s="802"/>
      <c r="IS342" s="802"/>
      <c r="IT342" s="802"/>
      <c r="IU342" s="802"/>
      <c r="IV342" s="802"/>
      <c r="IW342" s="802"/>
      <c r="IX342" s="802"/>
      <c r="IY342" s="802"/>
      <c r="IZ342" s="802"/>
      <c r="JA342" s="802"/>
      <c r="JB342" s="802"/>
      <c r="JC342" s="802"/>
      <c r="JD342" s="802"/>
      <c r="JE342" s="802"/>
      <c r="JF342" s="802"/>
      <c r="JG342" s="802"/>
      <c r="JH342" s="802"/>
      <c r="JI342" s="802"/>
      <c r="JJ342" s="802"/>
      <c r="JK342" s="802"/>
      <c r="JL342" s="802"/>
      <c r="JM342" s="802"/>
      <c r="JN342" s="802"/>
      <c r="JO342" s="802"/>
      <c r="JP342" s="802"/>
      <c r="JQ342" s="802"/>
      <c r="JR342" s="802"/>
      <c r="JS342" s="802"/>
      <c r="JT342" s="802"/>
      <c r="JU342" s="802"/>
      <c r="JV342" s="802"/>
      <c r="JW342" s="802"/>
      <c r="JX342" s="802"/>
      <c r="JY342" s="802"/>
      <c r="JZ342" s="802"/>
      <c r="KA342" s="802"/>
      <c r="KB342" s="802"/>
      <c r="KC342" s="802"/>
      <c r="KD342" s="802"/>
      <c r="KE342" s="802"/>
      <c r="KF342" s="802"/>
      <c r="KG342" s="802"/>
      <c r="KH342" s="802"/>
      <c r="KI342" s="802"/>
      <c r="KJ342" s="802"/>
      <c r="KK342" s="802"/>
      <c r="KL342" s="802"/>
      <c r="KM342" s="802"/>
      <c r="KN342" s="802"/>
      <c r="KO342" s="802"/>
      <c r="KP342" s="802"/>
      <c r="KQ342" s="802"/>
      <c r="KR342" s="802"/>
      <c r="KS342" s="802"/>
      <c r="KT342" s="802"/>
      <c r="KU342" s="802"/>
      <c r="KV342" s="802"/>
      <c r="KW342" s="802"/>
      <c r="KX342" s="802"/>
      <c r="KY342" s="802"/>
      <c r="KZ342" s="802"/>
      <c r="LA342" s="802"/>
      <c r="LB342" s="802"/>
      <c r="LC342" s="802"/>
      <c r="LD342" s="802"/>
      <c r="LE342" s="802"/>
      <c r="LF342" s="802"/>
      <c r="LG342" s="802"/>
      <c r="LH342" s="802"/>
      <c r="LI342" s="802"/>
      <c r="LJ342" s="802"/>
      <c r="LK342" s="802"/>
      <c r="LL342" s="802"/>
      <c r="LM342" s="802"/>
      <c r="LN342" s="802"/>
      <c r="LO342" s="802"/>
      <c r="LP342" s="802"/>
      <c r="LQ342" s="802"/>
      <c r="LR342" s="802"/>
      <c r="LS342" s="802"/>
      <c r="LT342" s="802"/>
      <c r="LU342" s="802"/>
      <c r="LV342" s="802"/>
      <c r="LW342" s="802"/>
      <c r="LX342" s="802"/>
      <c r="LY342" s="802"/>
      <c r="LZ342" s="802"/>
      <c r="MA342" s="802"/>
      <c r="MB342" s="802"/>
      <c r="MC342" s="802"/>
      <c r="MD342" s="802"/>
      <c r="ME342" s="802"/>
      <c r="MF342" s="802"/>
      <c r="MG342" s="802"/>
      <c r="MH342" s="802"/>
      <c r="MI342" s="802"/>
      <c r="MJ342" s="802"/>
      <c r="MK342" s="802"/>
      <c r="ML342" s="802"/>
      <c r="MM342" s="802"/>
      <c r="MN342" s="802"/>
      <c r="MO342" s="802"/>
      <c r="MP342" s="802"/>
      <c r="MQ342" s="802"/>
      <c r="MR342" s="802"/>
      <c r="MS342" s="802"/>
      <c r="MT342" s="802"/>
      <c r="MU342" s="802"/>
      <c r="MV342" s="802"/>
      <c r="MW342" s="802"/>
      <c r="MX342" s="802"/>
      <c r="MY342" s="802"/>
      <c r="MZ342" s="802"/>
      <c r="NA342" s="802"/>
      <c r="NB342" s="802"/>
      <c r="NC342" s="802"/>
      <c r="ND342" s="802"/>
      <c r="NE342" s="802"/>
      <c r="NF342" s="802"/>
      <c r="NG342" s="802"/>
      <c r="NH342" s="802"/>
      <c r="NI342" s="802"/>
      <c r="NJ342" s="802"/>
      <c r="NK342" s="802"/>
      <c r="NL342" s="802"/>
      <c r="NM342" s="802"/>
      <c r="NN342" s="802"/>
      <c r="NO342" s="802"/>
      <c r="NP342" s="802"/>
      <c r="NQ342" s="802"/>
      <c r="NR342" s="802"/>
      <c r="NS342" s="802"/>
      <c r="NT342" s="802"/>
      <c r="NU342" s="802"/>
      <c r="NV342" s="802"/>
      <c r="NW342" s="802"/>
      <c r="NX342" s="802"/>
      <c r="NY342" s="802"/>
      <c r="NZ342" s="802"/>
      <c r="OA342" s="802"/>
      <c r="OB342" s="802"/>
      <c r="OC342" s="802"/>
      <c r="OD342" s="802"/>
      <c r="OE342" s="802"/>
      <c r="OF342" s="802"/>
      <c r="OG342" s="802"/>
      <c r="OH342" s="802"/>
      <c r="OI342" s="802"/>
      <c r="OJ342" s="802"/>
      <c r="OK342" s="802"/>
      <c r="OL342" s="802"/>
      <c r="OM342" s="802"/>
      <c r="ON342" s="802"/>
      <c r="OO342" s="802"/>
      <c r="OP342" s="802"/>
      <c r="OQ342" s="802"/>
      <c r="OR342" s="802"/>
      <c r="OS342" s="802"/>
      <c r="OT342" s="802"/>
      <c r="OU342" s="802"/>
      <c r="OV342" s="802"/>
      <c r="OW342" s="802"/>
      <c r="OX342" s="802"/>
      <c r="OY342" s="802"/>
      <c r="OZ342" s="802"/>
      <c r="PA342" s="802"/>
      <c r="PB342" s="802"/>
      <c r="PC342" s="802"/>
      <c r="PD342" s="802"/>
      <c r="PE342" s="802"/>
      <c r="PF342" s="802"/>
      <c r="PG342" s="802"/>
      <c r="PH342" s="802"/>
      <c r="PI342" s="802"/>
      <c r="PJ342" s="802"/>
      <c r="PK342" s="802"/>
      <c r="PL342" s="802"/>
      <c r="PM342" s="802"/>
      <c r="PN342" s="802"/>
      <c r="PO342" s="802"/>
      <c r="PP342" s="802"/>
      <c r="PQ342" s="802"/>
      <c r="PR342" s="802"/>
      <c r="PS342" s="802"/>
      <c r="PT342" s="802"/>
      <c r="PU342" s="802"/>
      <c r="PV342" s="802"/>
      <c r="PW342" s="802"/>
      <c r="PX342" s="802"/>
      <c r="PY342" s="802"/>
      <c r="PZ342" s="802"/>
      <c r="QA342" s="802"/>
      <c r="QB342" s="802"/>
      <c r="QC342" s="802"/>
      <c r="QD342" s="802"/>
      <c r="QE342" s="802"/>
      <c r="QF342" s="802"/>
      <c r="QG342" s="802"/>
      <c r="QH342" s="802"/>
      <c r="QI342" s="802"/>
      <c r="QJ342" s="802"/>
      <c r="QK342" s="802"/>
      <c r="QL342" s="802"/>
      <c r="QM342" s="802"/>
      <c r="QN342" s="802"/>
      <c r="QO342" s="802"/>
      <c r="QP342" s="802"/>
      <c r="QQ342" s="802"/>
      <c r="QR342" s="802"/>
      <c r="QS342" s="802"/>
      <c r="QT342" s="802"/>
      <c r="QU342" s="802"/>
      <c r="QV342" s="802"/>
      <c r="QW342" s="802"/>
      <c r="QX342" s="802"/>
      <c r="QY342" s="802"/>
      <c r="QZ342" s="802"/>
      <c r="RA342" s="802"/>
      <c r="RB342" s="802"/>
      <c r="RC342" s="802"/>
      <c r="RD342" s="802"/>
      <c r="RE342" s="802"/>
      <c r="RF342" s="802"/>
      <c r="RG342" s="802"/>
      <c r="RH342" s="802"/>
      <c r="RI342" s="802"/>
      <c r="RJ342" s="802"/>
      <c r="RK342" s="802"/>
      <c r="RL342" s="802"/>
      <c r="RM342" s="802"/>
      <c r="RN342" s="802"/>
      <c r="RO342" s="802"/>
      <c r="RP342" s="802"/>
      <c r="RQ342" s="802"/>
      <c r="RR342" s="802"/>
      <c r="RS342" s="802"/>
      <c r="RT342" s="802"/>
      <c r="RU342" s="802"/>
      <c r="RV342" s="802"/>
      <c r="RW342" s="802"/>
      <c r="RX342" s="802"/>
      <c r="RY342" s="802"/>
      <c r="RZ342" s="802"/>
      <c r="SA342" s="802"/>
      <c r="SB342" s="802"/>
      <c r="SC342" s="802"/>
      <c r="SD342" s="802"/>
      <c r="SE342" s="802"/>
      <c r="SF342" s="802"/>
      <c r="SG342" s="802"/>
      <c r="SH342" s="802"/>
      <c r="SI342" s="802"/>
      <c r="SJ342" s="802"/>
      <c r="SK342" s="802"/>
      <c r="SL342" s="802"/>
      <c r="SM342" s="802"/>
      <c r="SN342" s="802"/>
      <c r="SO342" s="802"/>
      <c r="SP342" s="802"/>
      <c r="SQ342" s="802"/>
      <c r="SR342" s="802"/>
      <c r="SS342" s="802"/>
      <c r="ST342" s="802"/>
      <c r="SU342" s="802"/>
      <c r="SV342" s="802"/>
      <c r="SW342" s="802"/>
      <c r="SX342" s="802"/>
      <c r="SY342" s="802"/>
      <c r="SZ342" s="802"/>
      <c r="TA342" s="802"/>
      <c r="TB342" s="802"/>
      <c r="TC342" s="802"/>
      <c r="TD342" s="802"/>
      <c r="TE342" s="802"/>
      <c r="TF342" s="802"/>
      <c r="TG342" s="802"/>
      <c r="TH342" s="802"/>
      <c r="TI342" s="802"/>
      <c r="TJ342" s="802"/>
      <c r="TK342" s="802"/>
      <c r="TL342" s="802"/>
      <c r="TM342" s="802"/>
      <c r="TN342" s="802"/>
      <c r="TO342" s="802"/>
      <c r="TP342" s="802"/>
      <c r="TQ342" s="802"/>
      <c r="TR342" s="802"/>
      <c r="TS342" s="802"/>
      <c r="TT342" s="802"/>
      <c r="TU342" s="802"/>
      <c r="TV342" s="802"/>
      <c r="TW342" s="802"/>
      <c r="TX342" s="802"/>
      <c r="TY342" s="802"/>
      <c r="TZ342" s="802"/>
      <c r="UA342" s="802"/>
      <c r="UB342" s="802"/>
      <c r="UC342" s="802"/>
      <c r="UD342" s="802"/>
      <c r="UE342" s="802"/>
      <c r="UF342" s="802"/>
      <c r="UG342" s="802"/>
      <c r="UH342" s="802"/>
      <c r="UI342" s="802"/>
      <c r="UJ342" s="802"/>
      <c r="UK342" s="802"/>
      <c r="UL342" s="802"/>
      <c r="UM342" s="802"/>
      <c r="UN342" s="802"/>
      <c r="UO342" s="802"/>
      <c r="UP342" s="802"/>
      <c r="UQ342" s="802"/>
      <c r="UR342" s="802"/>
      <c r="US342" s="802"/>
      <c r="UT342" s="802"/>
      <c r="UU342" s="802"/>
      <c r="UV342" s="802"/>
      <c r="UW342" s="802"/>
      <c r="UX342" s="802"/>
      <c r="UY342" s="802"/>
      <c r="UZ342" s="802"/>
      <c r="VA342" s="802"/>
      <c r="VB342" s="802"/>
      <c r="VC342" s="802"/>
      <c r="VD342" s="802"/>
      <c r="VE342" s="802"/>
      <c r="VF342" s="802"/>
      <c r="VG342" s="802"/>
      <c r="VH342" s="802"/>
      <c r="VI342" s="802"/>
      <c r="VJ342" s="802"/>
      <c r="VK342" s="802"/>
      <c r="VL342" s="802"/>
      <c r="VM342" s="802"/>
      <c r="VN342" s="802"/>
      <c r="VO342" s="802"/>
      <c r="VP342" s="802"/>
      <c r="VQ342" s="802"/>
      <c r="VR342" s="802"/>
      <c r="VS342" s="802"/>
      <c r="VT342" s="802"/>
      <c r="VU342" s="802"/>
      <c r="VV342" s="802"/>
      <c r="VW342" s="802"/>
      <c r="VX342" s="802"/>
      <c r="VY342" s="802"/>
      <c r="VZ342" s="802"/>
      <c r="WA342" s="802"/>
      <c r="WB342" s="802"/>
      <c r="WC342" s="802"/>
      <c r="WD342" s="802"/>
      <c r="WE342" s="802"/>
      <c r="WF342" s="802"/>
      <c r="WG342" s="802"/>
      <c r="WH342" s="802"/>
      <c r="WI342" s="802"/>
      <c r="WJ342" s="802"/>
      <c r="WK342" s="802"/>
      <c r="WL342" s="802"/>
      <c r="WM342" s="802"/>
      <c r="WN342" s="802"/>
      <c r="WO342" s="802"/>
      <c r="WP342" s="802"/>
      <c r="WQ342" s="802"/>
      <c r="WR342" s="802"/>
      <c r="WS342" s="802"/>
      <c r="WT342" s="802"/>
      <c r="WU342" s="802"/>
      <c r="WV342" s="802"/>
      <c r="WW342" s="802"/>
      <c r="WX342" s="802"/>
      <c r="WY342" s="802"/>
      <c r="WZ342" s="802"/>
      <c r="XA342" s="802"/>
      <c r="XB342" s="802"/>
      <c r="XC342" s="802"/>
      <c r="XD342" s="802"/>
      <c r="XE342" s="802"/>
      <c r="XF342" s="802"/>
      <c r="XG342" s="802"/>
      <c r="XH342" s="802"/>
      <c r="XI342" s="802"/>
      <c r="XJ342" s="802"/>
      <c r="XK342" s="802"/>
      <c r="XL342" s="802"/>
      <c r="XM342" s="802"/>
      <c r="XN342" s="802"/>
      <c r="XO342" s="802"/>
      <c r="XP342" s="802"/>
      <c r="XQ342" s="802"/>
      <c r="XR342" s="802"/>
      <c r="XS342" s="802"/>
      <c r="XT342" s="802"/>
      <c r="XU342" s="802"/>
      <c r="XV342" s="802"/>
      <c r="XW342" s="802"/>
      <c r="XX342" s="802"/>
      <c r="XY342" s="802"/>
      <c r="XZ342" s="802"/>
      <c r="YA342" s="802"/>
      <c r="YB342" s="802"/>
      <c r="YC342" s="802"/>
      <c r="YD342" s="802"/>
      <c r="YE342" s="802"/>
      <c r="YF342" s="802"/>
      <c r="YG342" s="802"/>
      <c r="YH342" s="802"/>
      <c r="YI342" s="802"/>
      <c r="YJ342" s="802"/>
      <c r="YK342" s="802"/>
      <c r="YL342" s="802"/>
      <c r="YM342" s="802"/>
      <c r="YN342" s="802"/>
      <c r="YO342" s="802"/>
      <c r="YP342" s="802"/>
      <c r="YQ342" s="802"/>
      <c r="YR342" s="802"/>
      <c r="YS342" s="802"/>
      <c r="YT342" s="802"/>
      <c r="YU342" s="802"/>
      <c r="YV342" s="802"/>
      <c r="YW342" s="802"/>
      <c r="YX342" s="802"/>
      <c r="YY342" s="802"/>
      <c r="YZ342" s="802"/>
      <c r="ZA342" s="802"/>
      <c r="ZB342" s="802"/>
      <c r="ZC342" s="802"/>
      <c r="ZD342" s="802"/>
      <c r="ZE342" s="802"/>
      <c r="ZF342" s="802"/>
      <c r="ZG342" s="802"/>
      <c r="ZH342" s="802"/>
      <c r="ZI342" s="802"/>
      <c r="ZJ342" s="802"/>
      <c r="ZK342" s="802"/>
      <c r="ZL342" s="802"/>
      <c r="ZM342" s="802"/>
      <c r="ZN342" s="802"/>
      <c r="ZO342" s="802"/>
      <c r="ZP342" s="802"/>
      <c r="ZQ342" s="802"/>
      <c r="ZR342" s="802"/>
      <c r="ZS342" s="802"/>
      <c r="ZT342" s="802"/>
      <c r="ZU342" s="802"/>
      <c r="ZV342" s="802"/>
      <c r="ZW342" s="802"/>
      <c r="ZX342" s="802"/>
      <c r="ZY342" s="802"/>
      <c r="ZZ342" s="802"/>
      <c r="AAA342" s="802"/>
      <c r="AAB342" s="802"/>
      <c r="AAC342" s="802"/>
      <c r="AAD342" s="802"/>
      <c r="AAE342" s="802"/>
      <c r="AAF342" s="802"/>
      <c r="AAG342" s="802"/>
      <c r="AAH342" s="802"/>
      <c r="AAI342" s="802"/>
      <c r="AAJ342" s="802"/>
      <c r="AAK342" s="802"/>
      <c r="AAL342" s="802"/>
      <c r="AAM342" s="802"/>
      <c r="AAN342" s="802"/>
      <c r="AAO342" s="802"/>
      <c r="AAP342" s="802"/>
      <c r="AAQ342" s="802"/>
      <c r="AAR342" s="802"/>
      <c r="AAS342" s="802"/>
      <c r="AAT342" s="802"/>
      <c r="AAU342" s="802"/>
      <c r="AAV342" s="802"/>
      <c r="AAW342" s="802"/>
      <c r="AAX342" s="802"/>
      <c r="AAY342" s="802"/>
      <c r="AAZ342" s="802"/>
      <c r="ABA342" s="802"/>
      <c r="ABB342" s="802"/>
      <c r="ABC342" s="802"/>
      <c r="ABD342" s="802"/>
      <c r="ABE342" s="802"/>
      <c r="ABF342" s="802"/>
      <c r="ABG342" s="802"/>
      <c r="ABH342" s="802"/>
      <c r="ABI342" s="802"/>
      <c r="ABJ342" s="802"/>
      <c r="ABK342" s="802"/>
      <c r="ABL342" s="802"/>
      <c r="ABM342" s="802"/>
      <c r="ABN342" s="802"/>
      <c r="ABO342" s="802"/>
      <c r="ABP342" s="802"/>
      <c r="ABQ342" s="802"/>
      <c r="ABR342" s="802"/>
      <c r="ABS342" s="802"/>
      <c r="ABT342" s="802"/>
      <c r="ABU342" s="802"/>
      <c r="ABV342" s="802"/>
      <c r="ABW342" s="802"/>
      <c r="ABX342" s="802"/>
      <c r="ABY342" s="802"/>
      <c r="ABZ342" s="802"/>
      <c r="ACA342" s="802"/>
      <c r="ACB342" s="802"/>
      <c r="ACC342" s="802"/>
      <c r="ACD342" s="802"/>
      <c r="ACE342" s="802"/>
      <c r="ACF342" s="802"/>
      <c r="ACG342" s="802"/>
      <c r="ACH342" s="802"/>
      <c r="ACI342" s="802"/>
      <c r="ACJ342" s="802"/>
      <c r="ACK342" s="802"/>
      <c r="ACL342" s="802"/>
      <c r="ACM342" s="802"/>
      <c r="ACN342" s="802"/>
      <c r="ACO342" s="802"/>
      <c r="ACP342" s="802"/>
      <c r="ACQ342" s="802"/>
      <c r="ACR342" s="802"/>
      <c r="ACS342" s="802"/>
      <c r="ACT342" s="802"/>
      <c r="ACU342" s="802"/>
      <c r="ACV342" s="802"/>
      <c r="ACW342" s="802"/>
      <c r="ACX342" s="802"/>
      <c r="ACY342" s="802"/>
      <c r="ACZ342" s="802"/>
      <c r="ADA342" s="802"/>
      <c r="ADB342" s="802"/>
      <c r="ADC342" s="802"/>
      <c r="ADD342" s="802"/>
      <c r="ADE342" s="802"/>
      <c r="ADF342" s="802"/>
      <c r="ADG342" s="802"/>
      <c r="ADH342" s="802"/>
      <c r="ADI342" s="802"/>
      <c r="ADJ342" s="802"/>
      <c r="ADK342" s="802"/>
      <c r="ADL342" s="802"/>
      <c r="ADM342" s="802"/>
      <c r="ADN342" s="802"/>
      <c r="ADO342" s="802"/>
      <c r="ADP342" s="802"/>
      <c r="ADQ342" s="802"/>
      <c r="ADR342" s="802"/>
      <c r="ADS342" s="802"/>
      <c r="ADT342" s="802"/>
      <c r="ADU342" s="802"/>
      <c r="ADV342" s="802"/>
      <c r="ADW342" s="802"/>
      <c r="ADX342" s="802"/>
      <c r="ADY342" s="802"/>
      <c r="ADZ342" s="802"/>
      <c r="AEA342" s="802"/>
      <c r="AEB342" s="802"/>
      <c r="AEC342" s="802"/>
      <c r="AED342" s="802"/>
      <c r="AEE342" s="802"/>
      <c r="AEF342" s="802"/>
      <c r="AEG342" s="802"/>
      <c r="AEH342" s="802"/>
      <c r="AEI342" s="802"/>
      <c r="AEJ342" s="802"/>
      <c r="AEK342" s="802"/>
      <c r="AEL342" s="802"/>
      <c r="AEM342" s="802"/>
      <c r="AEN342" s="802"/>
      <c r="AEO342" s="802"/>
      <c r="AEP342" s="802"/>
      <c r="AEQ342" s="802"/>
      <c r="AER342" s="802"/>
      <c r="AES342" s="802"/>
      <c r="AET342" s="802"/>
      <c r="AEU342" s="802"/>
      <c r="AEV342" s="802"/>
      <c r="AEW342" s="802"/>
      <c r="AEX342" s="802"/>
      <c r="AEY342" s="802"/>
      <c r="AEZ342" s="802"/>
      <c r="AFA342" s="802"/>
      <c r="AFB342" s="802"/>
      <c r="AFC342" s="802"/>
      <c r="AFD342" s="802"/>
      <c r="AFE342" s="802"/>
      <c r="AFF342" s="802"/>
      <c r="AFG342" s="802"/>
      <c r="AFH342" s="802"/>
      <c r="AFI342" s="802"/>
      <c r="AFJ342" s="802"/>
      <c r="AFK342" s="802"/>
      <c r="AFL342" s="802"/>
      <c r="AFM342" s="802"/>
      <c r="AFN342" s="802"/>
      <c r="AFO342" s="802"/>
      <c r="AFP342" s="802"/>
      <c r="AFQ342" s="802"/>
      <c r="AFR342" s="802"/>
      <c r="AFS342" s="802"/>
      <c r="AFT342" s="802"/>
      <c r="AFU342" s="802"/>
      <c r="AFV342" s="802"/>
      <c r="AFW342" s="802"/>
      <c r="AFX342" s="802"/>
      <c r="AFY342" s="802"/>
      <c r="AFZ342" s="802"/>
      <c r="AGA342" s="802"/>
      <c r="AGB342" s="802"/>
      <c r="AGC342" s="802"/>
      <c r="AGD342" s="802"/>
      <c r="AGE342" s="802"/>
      <c r="AGF342" s="802"/>
      <c r="AGG342" s="802"/>
      <c r="AGH342" s="802"/>
      <c r="AGI342" s="802"/>
      <c r="AGJ342" s="802"/>
      <c r="AGK342" s="802"/>
      <c r="AGL342" s="802"/>
      <c r="AGM342" s="802"/>
      <c r="AGN342" s="802"/>
      <c r="AGO342" s="802"/>
      <c r="AGP342" s="802"/>
      <c r="AGQ342" s="802"/>
      <c r="AGR342" s="802"/>
      <c r="AGS342" s="802"/>
      <c r="AGT342" s="802"/>
      <c r="AGU342" s="802"/>
      <c r="AGV342" s="802"/>
      <c r="AGW342" s="802"/>
      <c r="AGX342" s="802"/>
      <c r="AGY342" s="802"/>
      <c r="AGZ342" s="802"/>
      <c r="AHA342" s="802"/>
      <c r="AHB342" s="802"/>
      <c r="AHC342" s="802"/>
      <c r="AHD342" s="802"/>
      <c r="AHE342" s="802"/>
      <c r="AHF342" s="802"/>
      <c r="AHG342" s="802"/>
      <c r="AHH342" s="802"/>
      <c r="AHI342" s="802"/>
      <c r="AHJ342" s="802"/>
      <c r="AHK342" s="802"/>
      <c r="AHL342" s="802"/>
      <c r="AHM342" s="802"/>
      <c r="AHN342" s="802"/>
      <c r="AHO342" s="802"/>
      <c r="AHP342" s="802"/>
      <c r="AHQ342" s="802"/>
      <c r="AHR342" s="802"/>
      <c r="AHS342" s="802"/>
      <c r="AHT342" s="802"/>
      <c r="AHU342" s="802"/>
      <c r="AHV342" s="802"/>
      <c r="AHW342" s="802"/>
      <c r="AHX342" s="802"/>
      <c r="AHY342" s="802"/>
      <c r="AHZ342" s="802"/>
      <c r="AIA342" s="802"/>
      <c r="AIB342" s="802"/>
      <c r="AIC342" s="802"/>
      <c r="AID342" s="802"/>
      <c r="AIE342" s="802"/>
      <c r="AIF342" s="802"/>
      <c r="AIG342" s="802"/>
      <c r="AIH342" s="802"/>
      <c r="AII342" s="802"/>
      <c r="AIJ342" s="802"/>
      <c r="AQE342" s="802"/>
      <c r="AQF342" s="802"/>
      <c r="AQG342" s="802"/>
      <c r="AQH342" s="802"/>
      <c r="AQI342" s="802"/>
      <c r="AQJ342" s="802"/>
      <c r="AQK342" s="802"/>
      <c r="AQL342" s="802"/>
      <c r="AQM342" s="802"/>
      <c r="AQN342" s="802"/>
      <c r="AQO342" s="802"/>
      <c r="AQP342" s="802"/>
      <c r="AQQ342" s="802"/>
      <c r="AQR342" s="802"/>
      <c r="AQS342" s="802"/>
      <c r="AQT342" s="802"/>
      <c r="AQU342" s="802"/>
      <c r="AQV342" s="802"/>
      <c r="AQW342" s="802"/>
      <c r="AQX342" s="802"/>
      <c r="AQY342" s="802"/>
      <c r="AQZ342" s="802"/>
      <c r="ARA342" s="802"/>
      <c r="ARB342" s="802"/>
      <c r="ARC342" s="802"/>
      <c r="ARD342" s="802"/>
      <c r="ARE342" s="802"/>
      <c r="ARF342" s="802"/>
      <c r="ARG342" s="802"/>
      <c r="ARH342" s="802"/>
      <c r="ARI342" s="802"/>
      <c r="ARJ342" s="802"/>
      <c r="ARK342" s="802"/>
      <c r="ARL342" s="802"/>
      <c r="ARM342" s="802"/>
      <c r="ARN342" s="802"/>
      <c r="ARO342" s="802"/>
      <c r="ARP342" s="802"/>
      <c r="ARQ342" s="802"/>
      <c r="ARR342" s="802"/>
      <c r="ARS342" s="802"/>
      <c r="ART342" s="802"/>
      <c r="ARU342" s="802"/>
      <c r="ARV342" s="802"/>
      <c r="ARW342" s="802"/>
      <c r="ARX342" s="802"/>
      <c r="ARY342" s="802"/>
      <c r="ARZ342" s="802"/>
      <c r="ASA342" s="802"/>
      <c r="ASB342" s="802"/>
      <c r="ASC342" s="802"/>
      <c r="ASD342" s="802"/>
      <c r="ASE342" s="802"/>
      <c r="ASF342" s="802"/>
      <c r="ASG342" s="802"/>
      <c r="ASH342" s="802"/>
      <c r="ASI342" s="802"/>
      <c r="ASJ342" s="802"/>
      <c r="ASK342" s="802"/>
      <c r="ASL342" s="802"/>
      <c r="ATP342" s="802"/>
      <c r="ATQ342" s="802"/>
      <c r="ATR342" s="802"/>
      <c r="ATS342" s="802"/>
      <c r="ATT342" s="802"/>
      <c r="ATU342" s="802"/>
      <c r="ATV342" s="802"/>
      <c r="ATW342" s="802"/>
      <c r="ATX342" s="802"/>
      <c r="ATY342" s="802"/>
      <c r="ATZ342" s="802"/>
      <c r="AUA342" s="802"/>
      <c r="AUB342" s="802"/>
      <c r="AUC342" s="802"/>
      <c r="AUD342" s="802"/>
      <c r="AUE342" s="802"/>
      <c r="AUF342" s="802"/>
      <c r="AUG342" s="802"/>
      <c r="AUH342" s="802"/>
      <c r="AUI342" s="802"/>
      <c r="AUJ342" s="802"/>
      <c r="AUK342" s="802"/>
      <c r="AUL342" s="802"/>
      <c r="AUM342" s="802"/>
      <c r="AUN342" s="802"/>
      <c r="AUO342" s="802"/>
      <c r="AUP342" s="801"/>
      <c r="AUQ342" s="802"/>
      <c r="AUR342" s="801"/>
      <c r="AUS342" s="802"/>
      <c r="AUT342" s="801"/>
      <c r="AUU342" s="802"/>
      <c r="AUV342" s="802"/>
      <c r="AUW342" s="802"/>
      <c r="AUX342" s="802"/>
      <c r="AUY342" s="802"/>
      <c r="AUZ342" s="802"/>
      <c r="AVA342" s="802"/>
      <c r="AVB342" s="802"/>
      <c r="AVC342" s="802"/>
      <c r="AVD342" s="802"/>
      <c r="AVE342" s="802"/>
      <c r="AVF342" s="802"/>
      <c r="AVG342" s="802"/>
      <c r="AVH342" s="802"/>
      <c r="AVI342" s="802"/>
      <c r="AVJ342" s="808"/>
      <c r="AVK342" s="808"/>
      <c r="AVL342" s="808"/>
      <c r="AVM342" s="808"/>
      <c r="AVN342" s="808"/>
      <c r="AVO342" s="808"/>
      <c r="AVP342" s="808"/>
      <c r="AVQ342" s="808"/>
      <c r="AVR342" s="808"/>
      <c r="AVS342" s="808"/>
      <c r="AVT342" s="808"/>
      <c r="AVU342" s="809"/>
      <c r="AVV342" s="809"/>
      <c r="AVW342" s="809"/>
      <c r="AVX342" s="809"/>
      <c r="AVY342" s="809"/>
      <c r="AVZ342" s="809"/>
      <c r="AWA342" s="809"/>
      <c r="AWB342" s="809"/>
      <c r="AWC342" s="809"/>
      <c r="AWD342" s="809"/>
      <c r="AWE342" s="809"/>
      <c r="AWF342" s="809"/>
      <c r="AWG342" s="809"/>
      <c r="AWH342" s="809"/>
      <c r="AWI342" s="809"/>
      <c r="AWJ342" s="809"/>
      <c r="AWK342" s="809"/>
      <c r="AWL342" s="809"/>
      <c r="AWM342" s="809"/>
      <c r="AWN342" s="809"/>
      <c r="AWO342" s="809"/>
      <c r="AWP342" s="809"/>
      <c r="AWQ342" s="809"/>
      <c r="AWR342" s="808"/>
      <c r="AWS342" s="761"/>
      <c r="AWT342" s="808"/>
      <c r="AWU342" s="809"/>
      <c r="AWV342" s="809"/>
      <c r="AWW342" s="809"/>
      <c r="AWX342" s="809"/>
      <c r="AWY342" s="809"/>
      <c r="AWZ342" s="809"/>
      <c r="AXA342" s="809"/>
      <c r="AXB342" s="809"/>
      <c r="AXC342" s="809"/>
      <c r="AXD342" s="809"/>
      <c r="AXE342" s="809"/>
      <c r="AXF342" s="809"/>
      <c r="AXG342" s="809"/>
      <c r="AXH342" s="809"/>
      <c r="AXI342" s="809"/>
      <c r="AXJ342" s="809"/>
      <c r="AXK342" s="809"/>
      <c r="AXL342" s="809"/>
      <c r="AXM342" s="809"/>
      <c r="AXN342" s="809"/>
      <c r="AXO342" s="809"/>
      <c r="AXP342" s="809"/>
      <c r="AXQ342" s="809"/>
      <c r="AXR342" s="809"/>
      <c r="AXS342" s="809"/>
      <c r="AXT342" s="809"/>
      <c r="AXU342" s="809"/>
      <c r="AXV342" s="809"/>
      <c r="AXW342" s="809"/>
      <c r="AXX342" s="809"/>
      <c r="AXY342" s="809"/>
      <c r="AXZ342" s="809"/>
      <c r="AYA342" s="809"/>
      <c r="AYB342" s="809"/>
      <c r="AYC342" s="809"/>
      <c r="AYD342" s="808"/>
      <c r="AYE342" s="808"/>
      <c r="AYF342" s="809"/>
      <c r="AYG342" s="808"/>
      <c r="AYH342" s="810"/>
      <c r="AYI342" s="810"/>
      <c r="AYJ342" s="810"/>
      <c r="AYK342" s="810"/>
      <c r="AYL342" s="810"/>
      <c r="AYM342" s="810"/>
      <c r="AYN342" s="810"/>
      <c r="AYO342" s="810"/>
      <c r="AYP342" s="810"/>
      <c r="AYQ342" s="810"/>
      <c r="AYR342" s="810"/>
      <c r="AYS342" s="810"/>
      <c r="AYT342" s="810"/>
      <c r="AYU342" s="810"/>
      <c r="AYV342" s="810"/>
      <c r="AYW342" s="810"/>
      <c r="AYX342" s="810"/>
      <c r="AYY342" s="810"/>
      <c r="AYZ342" s="810"/>
      <c r="AZA342" s="810"/>
      <c r="AZB342" s="810"/>
      <c r="AZC342" s="810"/>
      <c r="AZD342" s="810"/>
      <c r="AZE342" s="810"/>
      <c r="AZF342" s="810"/>
      <c r="AZG342" s="810"/>
      <c r="AZH342" s="810"/>
      <c r="AZI342" s="810"/>
      <c r="AZJ342" s="810"/>
      <c r="AZK342" s="810"/>
      <c r="AZL342" s="810"/>
      <c r="AZM342" s="810"/>
      <c r="AZN342" s="810"/>
      <c r="AZO342" s="810"/>
      <c r="AZP342" s="809"/>
      <c r="AZQ342" s="802"/>
      <c r="AZR342" s="802"/>
      <c r="AZS342" s="802"/>
    </row>
    <row r="343" spans="45:920 1123:1371" s="793" customFormat="1" ht="13.5">
      <c r="AS343" s="802"/>
      <c r="AT343" s="802"/>
      <c r="AU343" s="802"/>
      <c r="AV343" s="802"/>
      <c r="AW343" s="802"/>
      <c r="AX343" s="802"/>
      <c r="AY343" s="802"/>
      <c r="AZ343" s="802"/>
      <c r="BA343" s="802"/>
      <c r="BB343" s="802"/>
      <c r="BC343" s="802"/>
      <c r="BD343" s="802"/>
      <c r="BE343" s="802"/>
      <c r="BF343" s="802"/>
      <c r="BG343" s="802"/>
      <c r="BH343" s="802"/>
      <c r="BI343" s="802"/>
      <c r="BJ343" s="802"/>
      <c r="BK343" s="802"/>
      <c r="BL343" s="802"/>
      <c r="BM343" s="802"/>
      <c r="BN343" s="802"/>
      <c r="BO343" s="802"/>
      <c r="BP343" s="802"/>
      <c r="BQ343" s="802"/>
      <c r="BR343" s="802"/>
      <c r="BS343" s="802"/>
      <c r="BT343" s="802"/>
      <c r="BU343" s="802"/>
      <c r="BV343" s="802"/>
      <c r="BW343" s="802"/>
      <c r="BX343" s="802"/>
      <c r="BY343" s="802"/>
      <c r="BZ343" s="802"/>
      <c r="CA343" s="802"/>
      <c r="CB343" s="802"/>
      <c r="CC343" s="802"/>
      <c r="CD343" s="802"/>
      <c r="CE343" s="802"/>
      <c r="CF343" s="802"/>
      <c r="CG343" s="802"/>
      <c r="CH343" s="802"/>
      <c r="CI343" s="802"/>
      <c r="CJ343" s="802"/>
      <c r="CK343" s="802"/>
      <c r="CL343" s="802"/>
      <c r="CM343" s="802"/>
      <c r="CN343" s="802"/>
      <c r="CO343" s="802"/>
      <c r="CP343" s="802"/>
      <c r="CQ343" s="802"/>
      <c r="CR343" s="802"/>
      <c r="CS343" s="802"/>
      <c r="CT343" s="802"/>
      <c r="CU343" s="802"/>
      <c r="CV343" s="802"/>
      <c r="CW343" s="802"/>
      <c r="CX343" s="802"/>
      <c r="CY343" s="802"/>
      <c r="CZ343" s="802"/>
      <c r="DA343" s="802"/>
      <c r="DB343" s="802"/>
      <c r="DC343" s="802"/>
      <c r="DD343" s="802"/>
      <c r="DE343" s="802"/>
      <c r="DF343" s="802"/>
      <c r="DG343" s="802"/>
      <c r="DH343" s="802"/>
      <c r="DI343" s="802"/>
      <c r="DJ343" s="802"/>
      <c r="DK343" s="802"/>
      <c r="DL343" s="802"/>
      <c r="DM343" s="802"/>
      <c r="DN343" s="802"/>
      <c r="DO343" s="802"/>
      <c r="DP343" s="802"/>
      <c r="DQ343" s="802"/>
      <c r="DR343" s="802"/>
      <c r="DS343" s="802"/>
      <c r="DT343" s="802"/>
      <c r="DU343" s="802"/>
      <c r="DV343" s="802"/>
      <c r="DW343" s="802"/>
      <c r="DX343" s="802"/>
      <c r="DY343" s="802"/>
      <c r="DZ343" s="802"/>
      <c r="EA343" s="802"/>
      <c r="EB343" s="802"/>
      <c r="EC343" s="802"/>
      <c r="ED343" s="802"/>
      <c r="EE343" s="802"/>
      <c r="EF343" s="802"/>
      <c r="EG343" s="802"/>
      <c r="EH343" s="802"/>
      <c r="EI343" s="802"/>
      <c r="EJ343" s="802"/>
      <c r="EK343" s="802"/>
      <c r="EL343" s="802"/>
      <c r="EM343" s="802"/>
      <c r="EN343" s="802"/>
      <c r="EO343" s="802"/>
      <c r="EP343" s="802"/>
      <c r="EQ343" s="802"/>
      <c r="ER343" s="802"/>
      <c r="ES343" s="802"/>
      <c r="ET343" s="802"/>
      <c r="EU343" s="802"/>
      <c r="EV343" s="802"/>
      <c r="EW343" s="802"/>
      <c r="EX343" s="802"/>
      <c r="EY343" s="802"/>
      <c r="EZ343" s="802"/>
      <c r="FA343" s="802"/>
      <c r="FB343" s="802"/>
      <c r="FC343" s="802"/>
      <c r="FD343" s="802"/>
      <c r="FE343" s="802"/>
      <c r="FF343" s="802"/>
      <c r="FG343" s="802"/>
      <c r="FH343" s="802"/>
      <c r="FI343" s="802"/>
      <c r="FJ343" s="802"/>
      <c r="FK343" s="802"/>
      <c r="FL343" s="802"/>
      <c r="FM343" s="802"/>
      <c r="FN343" s="802"/>
      <c r="FO343" s="802"/>
      <c r="FP343" s="802"/>
      <c r="FQ343" s="802"/>
      <c r="FR343" s="802"/>
      <c r="FS343" s="802"/>
      <c r="FT343" s="802"/>
      <c r="FU343" s="802"/>
      <c r="FV343" s="802"/>
      <c r="FW343" s="802"/>
      <c r="FX343" s="802"/>
      <c r="FY343" s="802"/>
      <c r="FZ343" s="802"/>
      <c r="GA343" s="802"/>
      <c r="GB343" s="802"/>
      <c r="GC343" s="802"/>
      <c r="GD343" s="802"/>
      <c r="GE343" s="802"/>
      <c r="GF343" s="802"/>
      <c r="GG343" s="802"/>
      <c r="GH343" s="802"/>
      <c r="GI343" s="802"/>
      <c r="GJ343" s="802"/>
      <c r="GK343" s="802"/>
      <c r="GL343" s="802"/>
      <c r="GM343" s="802"/>
      <c r="GN343" s="802"/>
      <c r="GO343" s="802"/>
      <c r="GP343" s="802"/>
      <c r="GQ343" s="802"/>
      <c r="GR343" s="802"/>
      <c r="GS343" s="802"/>
      <c r="GT343" s="802"/>
      <c r="GU343" s="802"/>
      <c r="GV343" s="802"/>
      <c r="GW343" s="802"/>
      <c r="GX343" s="802"/>
      <c r="GY343" s="802"/>
      <c r="GZ343" s="802"/>
      <c r="HA343" s="802"/>
      <c r="HB343" s="802"/>
      <c r="HC343" s="802"/>
      <c r="HD343" s="802"/>
      <c r="HE343" s="802"/>
      <c r="HF343" s="802"/>
      <c r="HG343" s="802"/>
      <c r="HH343" s="802"/>
      <c r="HI343" s="802"/>
      <c r="HJ343" s="802"/>
      <c r="HK343" s="802"/>
      <c r="HL343" s="802"/>
      <c r="HM343" s="802"/>
      <c r="HN343" s="802"/>
      <c r="HO343" s="802"/>
      <c r="HP343" s="802"/>
      <c r="HQ343" s="802"/>
      <c r="HR343" s="802"/>
      <c r="HS343" s="802"/>
      <c r="HT343" s="802"/>
      <c r="HU343" s="802"/>
      <c r="HV343" s="802"/>
      <c r="HW343" s="802"/>
      <c r="HX343" s="802"/>
      <c r="HY343" s="802"/>
      <c r="HZ343" s="802"/>
      <c r="IA343" s="802"/>
      <c r="IB343" s="802"/>
      <c r="IC343" s="802"/>
      <c r="ID343" s="802"/>
      <c r="IE343" s="802"/>
      <c r="IF343" s="802"/>
      <c r="IG343" s="802"/>
      <c r="IH343" s="802"/>
      <c r="II343" s="802"/>
      <c r="IJ343" s="802"/>
      <c r="IK343" s="802"/>
      <c r="IL343" s="802"/>
      <c r="IM343" s="802"/>
      <c r="IN343" s="802"/>
      <c r="IO343" s="802"/>
      <c r="IP343" s="802"/>
      <c r="IQ343" s="802"/>
      <c r="IR343" s="802"/>
      <c r="IS343" s="802"/>
      <c r="IT343" s="802"/>
      <c r="IU343" s="802"/>
      <c r="IV343" s="802"/>
      <c r="IW343" s="802"/>
      <c r="IX343" s="802"/>
      <c r="IY343" s="802"/>
      <c r="IZ343" s="802"/>
      <c r="JA343" s="802"/>
      <c r="JB343" s="802"/>
      <c r="JC343" s="802"/>
      <c r="JD343" s="802"/>
      <c r="JE343" s="802"/>
      <c r="JF343" s="802"/>
      <c r="JG343" s="802"/>
      <c r="JH343" s="802"/>
      <c r="JI343" s="802"/>
      <c r="JJ343" s="802"/>
      <c r="JK343" s="802"/>
      <c r="JL343" s="802"/>
      <c r="JM343" s="802"/>
      <c r="JN343" s="802"/>
      <c r="JO343" s="802"/>
      <c r="JP343" s="802"/>
      <c r="JQ343" s="802"/>
      <c r="JR343" s="802"/>
      <c r="JS343" s="802"/>
      <c r="JT343" s="802"/>
      <c r="JU343" s="802"/>
      <c r="JV343" s="802"/>
      <c r="JW343" s="802"/>
      <c r="JX343" s="802"/>
      <c r="JY343" s="802"/>
      <c r="JZ343" s="802"/>
      <c r="KA343" s="802"/>
      <c r="KB343" s="802"/>
      <c r="KC343" s="802"/>
      <c r="KD343" s="802"/>
      <c r="KE343" s="802"/>
      <c r="KF343" s="802"/>
      <c r="KG343" s="802"/>
      <c r="KH343" s="802"/>
      <c r="KI343" s="802"/>
      <c r="KJ343" s="802"/>
      <c r="KK343" s="802"/>
      <c r="KL343" s="802"/>
      <c r="KM343" s="802"/>
      <c r="KN343" s="802"/>
      <c r="KO343" s="802"/>
      <c r="KP343" s="802"/>
      <c r="KQ343" s="802"/>
      <c r="KR343" s="802"/>
      <c r="KS343" s="802"/>
      <c r="KT343" s="802"/>
      <c r="KU343" s="802"/>
      <c r="KV343" s="802"/>
      <c r="KW343" s="802"/>
      <c r="KX343" s="802"/>
      <c r="KY343" s="802"/>
      <c r="KZ343" s="802"/>
      <c r="LA343" s="802"/>
      <c r="LB343" s="802"/>
      <c r="LC343" s="802"/>
      <c r="LD343" s="802"/>
      <c r="LE343" s="802"/>
      <c r="LF343" s="802"/>
      <c r="LG343" s="802"/>
      <c r="LH343" s="802"/>
      <c r="LI343" s="802"/>
      <c r="LJ343" s="802"/>
      <c r="LK343" s="802"/>
      <c r="LL343" s="802"/>
      <c r="LM343" s="802"/>
      <c r="LN343" s="802"/>
      <c r="LO343" s="802"/>
      <c r="LP343" s="802"/>
      <c r="LQ343" s="802"/>
      <c r="LR343" s="802"/>
      <c r="LS343" s="802"/>
      <c r="LT343" s="802"/>
      <c r="LU343" s="802"/>
      <c r="LV343" s="802"/>
      <c r="LW343" s="802"/>
      <c r="LX343" s="802"/>
      <c r="LY343" s="802"/>
      <c r="LZ343" s="802"/>
      <c r="MA343" s="802"/>
      <c r="MB343" s="802"/>
      <c r="MC343" s="802"/>
      <c r="MD343" s="802"/>
      <c r="ME343" s="802"/>
      <c r="MF343" s="802"/>
      <c r="MG343" s="802"/>
      <c r="MH343" s="802"/>
      <c r="MI343" s="802"/>
      <c r="MJ343" s="802"/>
      <c r="MK343" s="802"/>
      <c r="ML343" s="802"/>
      <c r="MM343" s="802"/>
      <c r="MN343" s="802"/>
      <c r="MO343" s="802"/>
      <c r="MP343" s="802"/>
      <c r="MQ343" s="802"/>
      <c r="MR343" s="802"/>
      <c r="MS343" s="802"/>
      <c r="MT343" s="802"/>
      <c r="MU343" s="802"/>
      <c r="MV343" s="802"/>
      <c r="MW343" s="802"/>
      <c r="MX343" s="802"/>
      <c r="MY343" s="802"/>
      <c r="MZ343" s="802"/>
      <c r="NA343" s="802"/>
      <c r="NB343" s="802"/>
      <c r="NC343" s="802"/>
      <c r="ND343" s="802"/>
      <c r="NE343" s="802"/>
      <c r="NF343" s="802"/>
      <c r="NG343" s="802"/>
      <c r="NH343" s="802"/>
      <c r="NI343" s="802"/>
      <c r="NJ343" s="802"/>
      <c r="NK343" s="802"/>
      <c r="NL343" s="802"/>
      <c r="NM343" s="802"/>
      <c r="NN343" s="802"/>
      <c r="NO343" s="802"/>
      <c r="NP343" s="802"/>
      <c r="NQ343" s="802"/>
      <c r="NR343" s="802"/>
      <c r="NS343" s="802"/>
      <c r="NT343" s="802"/>
      <c r="NU343" s="802"/>
      <c r="NV343" s="802"/>
      <c r="NW343" s="802"/>
      <c r="NX343" s="802"/>
      <c r="NY343" s="802"/>
      <c r="NZ343" s="802"/>
      <c r="OA343" s="802"/>
      <c r="OB343" s="802"/>
      <c r="OC343" s="802"/>
      <c r="OD343" s="802"/>
      <c r="OE343" s="802"/>
      <c r="OF343" s="802"/>
      <c r="OG343" s="802"/>
      <c r="OH343" s="802"/>
      <c r="OI343" s="802"/>
      <c r="OJ343" s="802"/>
      <c r="OK343" s="802"/>
      <c r="OL343" s="802"/>
      <c r="OM343" s="802"/>
      <c r="ON343" s="802"/>
      <c r="OO343" s="802"/>
      <c r="OP343" s="802"/>
      <c r="OQ343" s="802"/>
      <c r="OR343" s="802"/>
      <c r="OS343" s="802"/>
      <c r="OT343" s="802"/>
      <c r="OU343" s="802"/>
      <c r="OV343" s="802"/>
      <c r="OW343" s="802"/>
      <c r="OX343" s="802"/>
      <c r="OY343" s="802"/>
      <c r="OZ343" s="802"/>
      <c r="PA343" s="802"/>
      <c r="PB343" s="802"/>
      <c r="PC343" s="802"/>
      <c r="PD343" s="802"/>
      <c r="PE343" s="802"/>
      <c r="PF343" s="802"/>
      <c r="PG343" s="802"/>
      <c r="PH343" s="802"/>
      <c r="PI343" s="802"/>
      <c r="PJ343" s="802"/>
      <c r="PK343" s="802"/>
      <c r="PL343" s="802"/>
      <c r="PM343" s="802"/>
      <c r="PN343" s="802"/>
      <c r="PO343" s="802"/>
      <c r="PP343" s="802"/>
      <c r="PQ343" s="802"/>
      <c r="PR343" s="802"/>
      <c r="PS343" s="802"/>
      <c r="PT343" s="802"/>
      <c r="PU343" s="802"/>
      <c r="PV343" s="802"/>
      <c r="PW343" s="802"/>
      <c r="PX343" s="802"/>
      <c r="PY343" s="802"/>
      <c r="PZ343" s="802"/>
      <c r="QA343" s="802"/>
      <c r="QB343" s="802"/>
      <c r="QC343" s="802"/>
      <c r="QD343" s="802"/>
      <c r="QE343" s="802"/>
      <c r="QF343" s="802"/>
      <c r="QG343" s="802"/>
      <c r="QH343" s="802"/>
      <c r="QI343" s="802"/>
      <c r="QJ343" s="802"/>
      <c r="QK343" s="802"/>
      <c r="QL343" s="802"/>
      <c r="QM343" s="802"/>
      <c r="QN343" s="802"/>
      <c r="QO343" s="802"/>
      <c r="QP343" s="802"/>
      <c r="QQ343" s="802"/>
      <c r="QR343" s="802"/>
      <c r="QS343" s="802"/>
      <c r="QT343" s="802"/>
      <c r="QU343" s="802"/>
      <c r="QV343" s="802"/>
      <c r="QW343" s="802"/>
      <c r="QX343" s="802"/>
      <c r="QY343" s="802"/>
      <c r="QZ343" s="802"/>
      <c r="RA343" s="802"/>
      <c r="RB343" s="802"/>
      <c r="RC343" s="802"/>
      <c r="RD343" s="802"/>
      <c r="RE343" s="802"/>
      <c r="RF343" s="802"/>
      <c r="RG343" s="802"/>
      <c r="RH343" s="802"/>
      <c r="RI343" s="802"/>
      <c r="RJ343" s="802"/>
      <c r="RK343" s="802"/>
      <c r="RL343" s="802"/>
      <c r="RM343" s="802"/>
      <c r="RN343" s="802"/>
      <c r="RO343" s="802"/>
      <c r="RP343" s="802"/>
      <c r="RQ343" s="802"/>
      <c r="RR343" s="802"/>
      <c r="RS343" s="802"/>
      <c r="RT343" s="802"/>
      <c r="RU343" s="802"/>
      <c r="RV343" s="802"/>
      <c r="RW343" s="802"/>
      <c r="RX343" s="802"/>
      <c r="RY343" s="802"/>
      <c r="RZ343" s="802"/>
      <c r="SA343" s="802"/>
      <c r="SB343" s="802"/>
      <c r="SC343" s="802"/>
      <c r="SD343" s="802"/>
      <c r="SE343" s="802"/>
      <c r="SF343" s="802"/>
      <c r="SG343" s="802"/>
      <c r="SH343" s="802"/>
      <c r="SI343" s="802"/>
      <c r="SJ343" s="802"/>
      <c r="SK343" s="802"/>
      <c r="SL343" s="802"/>
      <c r="SM343" s="802"/>
      <c r="SN343" s="802"/>
      <c r="SO343" s="802"/>
      <c r="SP343" s="802"/>
      <c r="SQ343" s="802"/>
      <c r="SR343" s="802"/>
      <c r="SS343" s="802"/>
      <c r="ST343" s="802"/>
      <c r="SU343" s="802"/>
      <c r="SV343" s="802"/>
      <c r="SW343" s="802"/>
      <c r="SX343" s="802"/>
      <c r="SY343" s="802"/>
      <c r="SZ343" s="802"/>
      <c r="TA343" s="802"/>
      <c r="TB343" s="802"/>
      <c r="TC343" s="802"/>
      <c r="TD343" s="802"/>
      <c r="TE343" s="802"/>
      <c r="TF343" s="802"/>
      <c r="TG343" s="802"/>
      <c r="TH343" s="802"/>
      <c r="TI343" s="802"/>
      <c r="TJ343" s="802"/>
      <c r="TK343" s="802"/>
      <c r="TL343" s="802"/>
      <c r="TM343" s="802"/>
      <c r="TN343" s="802"/>
      <c r="TO343" s="802"/>
      <c r="TP343" s="802"/>
      <c r="TQ343" s="802"/>
      <c r="TR343" s="802"/>
      <c r="TS343" s="802"/>
      <c r="TT343" s="802"/>
      <c r="TU343" s="802"/>
      <c r="TV343" s="802"/>
      <c r="TW343" s="802"/>
      <c r="TX343" s="802"/>
      <c r="TY343" s="802"/>
      <c r="TZ343" s="802"/>
      <c r="UA343" s="802"/>
      <c r="UB343" s="802"/>
      <c r="UC343" s="802"/>
      <c r="UD343" s="802"/>
      <c r="UE343" s="802"/>
      <c r="UF343" s="802"/>
      <c r="UG343" s="802"/>
      <c r="UH343" s="802"/>
      <c r="UI343" s="802"/>
      <c r="UJ343" s="802"/>
      <c r="UK343" s="802"/>
      <c r="UL343" s="802"/>
      <c r="UM343" s="802"/>
      <c r="UN343" s="802"/>
      <c r="UO343" s="802"/>
      <c r="UP343" s="802"/>
      <c r="UQ343" s="802"/>
      <c r="UR343" s="802"/>
      <c r="US343" s="802"/>
      <c r="UT343" s="802"/>
      <c r="UU343" s="802"/>
      <c r="UV343" s="802"/>
      <c r="UW343" s="802"/>
      <c r="UX343" s="802"/>
      <c r="UY343" s="802"/>
      <c r="UZ343" s="802"/>
      <c r="VA343" s="802"/>
      <c r="VB343" s="802"/>
      <c r="VC343" s="802"/>
      <c r="VD343" s="802"/>
      <c r="VE343" s="802"/>
      <c r="VF343" s="802"/>
      <c r="VG343" s="802"/>
      <c r="VH343" s="802"/>
      <c r="VI343" s="802"/>
      <c r="VJ343" s="802"/>
      <c r="VK343" s="802"/>
      <c r="VL343" s="802"/>
      <c r="VM343" s="802"/>
      <c r="VN343" s="802"/>
      <c r="VO343" s="802"/>
      <c r="VP343" s="802"/>
      <c r="VQ343" s="802"/>
      <c r="VR343" s="802"/>
      <c r="VS343" s="802"/>
      <c r="VT343" s="802"/>
      <c r="VU343" s="802"/>
      <c r="VV343" s="802"/>
      <c r="VW343" s="802"/>
      <c r="VX343" s="802"/>
      <c r="VY343" s="802"/>
      <c r="VZ343" s="802"/>
      <c r="WA343" s="802"/>
      <c r="WB343" s="802"/>
      <c r="WC343" s="802"/>
      <c r="WD343" s="802"/>
      <c r="WE343" s="802"/>
      <c r="WF343" s="802"/>
      <c r="WG343" s="802"/>
      <c r="WH343" s="802"/>
      <c r="WI343" s="802"/>
      <c r="WJ343" s="802"/>
      <c r="WK343" s="802"/>
      <c r="WL343" s="802"/>
      <c r="WM343" s="802"/>
      <c r="WN343" s="802"/>
      <c r="WO343" s="802"/>
      <c r="WP343" s="802"/>
      <c r="WQ343" s="802"/>
      <c r="WR343" s="802"/>
      <c r="WS343" s="802"/>
      <c r="WT343" s="802"/>
      <c r="WU343" s="802"/>
      <c r="WV343" s="802"/>
      <c r="WW343" s="802"/>
      <c r="WX343" s="802"/>
      <c r="WY343" s="802"/>
      <c r="WZ343" s="802"/>
      <c r="XA343" s="802"/>
      <c r="XB343" s="802"/>
      <c r="XC343" s="802"/>
      <c r="XD343" s="802"/>
      <c r="XE343" s="802"/>
      <c r="XF343" s="802"/>
      <c r="XG343" s="802"/>
      <c r="XH343" s="802"/>
      <c r="XI343" s="802"/>
      <c r="XJ343" s="802"/>
      <c r="XK343" s="802"/>
      <c r="XL343" s="802"/>
      <c r="XM343" s="802"/>
      <c r="XN343" s="802"/>
      <c r="XO343" s="802"/>
      <c r="XP343" s="802"/>
      <c r="XQ343" s="802"/>
      <c r="XR343" s="802"/>
      <c r="XS343" s="802"/>
      <c r="XT343" s="802"/>
      <c r="XU343" s="802"/>
      <c r="XV343" s="802"/>
      <c r="XW343" s="802"/>
      <c r="XX343" s="802"/>
      <c r="XY343" s="802"/>
      <c r="XZ343" s="802"/>
      <c r="YA343" s="802"/>
      <c r="YB343" s="802"/>
      <c r="YC343" s="802"/>
      <c r="YD343" s="802"/>
      <c r="YE343" s="802"/>
      <c r="YF343" s="802"/>
      <c r="YG343" s="802"/>
      <c r="YH343" s="802"/>
      <c r="YI343" s="802"/>
      <c r="YJ343" s="802"/>
      <c r="YK343" s="802"/>
      <c r="YL343" s="802"/>
      <c r="YM343" s="802"/>
      <c r="YN343" s="802"/>
      <c r="YO343" s="802"/>
      <c r="YP343" s="802"/>
      <c r="YQ343" s="802"/>
      <c r="YR343" s="802"/>
      <c r="YS343" s="802"/>
      <c r="YT343" s="802"/>
      <c r="YU343" s="802"/>
      <c r="YV343" s="802"/>
      <c r="YW343" s="802"/>
      <c r="YX343" s="802"/>
      <c r="YY343" s="802"/>
      <c r="YZ343" s="802"/>
      <c r="ZA343" s="802"/>
      <c r="ZB343" s="802"/>
      <c r="ZC343" s="802"/>
      <c r="ZD343" s="802"/>
      <c r="ZE343" s="802"/>
      <c r="ZF343" s="802"/>
      <c r="ZG343" s="802"/>
      <c r="ZH343" s="802"/>
      <c r="ZI343" s="802"/>
      <c r="ZJ343" s="802"/>
      <c r="ZK343" s="802"/>
      <c r="ZL343" s="802"/>
      <c r="ZM343" s="802"/>
      <c r="ZN343" s="802"/>
      <c r="ZO343" s="802"/>
      <c r="ZP343" s="802"/>
      <c r="ZQ343" s="802"/>
      <c r="ZR343" s="802"/>
      <c r="ZS343" s="802"/>
      <c r="ZT343" s="802"/>
      <c r="ZU343" s="802"/>
      <c r="ZV343" s="802"/>
      <c r="ZW343" s="802"/>
      <c r="ZX343" s="802"/>
      <c r="ZY343" s="802"/>
      <c r="ZZ343" s="802"/>
      <c r="AAA343" s="802"/>
      <c r="AAB343" s="802"/>
      <c r="AAC343" s="802"/>
      <c r="AAD343" s="802"/>
      <c r="AAE343" s="802"/>
      <c r="AAF343" s="802"/>
      <c r="AAG343" s="802"/>
      <c r="AAH343" s="802"/>
      <c r="AAI343" s="802"/>
      <c r="AAJ343" s="802"/>
      <c r="AAK343" s="802"/>
      <c r="AAL343" s="802"/>
      <c r="AAM343" s="802"/>
      <c r="AAN343" s="802"/>
      <c r="AAO343" s="802"/>
      <c r="AAP343" s="802"/>
      <c r="AAQ343" s="802"/>
      <c r="AAR343" s="802"/>
      <c r="AAS343" s="802"/>
      <c r="AAT343" s="802"/>
      <c r="AAU343" s="802"/>
      <c r="AAV343" s="802"/>
      <c r="AAW343" s="802"/>
      <c r="AAX343" s="802"/>
      <c r="AAY343" s="802"/>
      <c r="AAZ343" s="802"/>
      <c r="ABA343" s="802"/>
      <c r="ABB343" s="802"/>
      <c r="ABC343" s="802"/>
      <c r="ABD343" s="802"/>
      <c r="ABE343" s="802"/>
      <c r="ABF343" s="802"/>
      <c r="ABG343" s="802"/>
      <c r="ABH343" s="802"/>
      <c r="ABI343" s="802"/>
      <c r="ABJ343" s="802"/>
      <c r="ABK343" s="802"/>
      <c r="ABL343" s="802"/>
      <c r="ABM343" s="802"/>
      <c r="ABN343" s="802"/>
      <c r="ABO343" s="802"/>
      <c r="ABP343" s="802"/>
      <c r="ABQ343" s="802"/>
      <c r="ABR343" s="802"/>
      <c r="ABS343" s="802"/>
      <c r="ABT343" s="802"/>
      <c r="ABU343" s="802"/>
      <c r="ABV343" s="802"/>
      <c r="ABW343" s="802"/>
      <c r="ABX343" s="802"/>
      <c r="ABY343" s="802"/>
      <c r="ABZ343" s="802"/>
      <c r="ACA343" s="802"/>
      <c r="ACB343" s="802"/>
      <c r="ACC343" s="802"/>
      <c r="ACD343" s="802"/>
      <c r="ACE343" s="802"/>
      <c r="ACF343" s="802"/>
      <c r="ACG343" s="802"/>
      <c r="ACH343" s="802"/>
      <c r="ACI343" s="802"/>
      <c r="ACJ343" s="802"/>
      <c r="ACK343" s="802"/>
      <c r="ACL343" s="802"/>
      <c r="ACM343" s="802"/>
      <c r="ACN343" s="802"/>
      <c r="ACO343" s="802"/>
      <c r="ACP343" s="802"/>
      <c r="ACQ343" s="802"/>
      <c r="ACR343" s="802"/>
      <c r="ACS343" s="802"/>
      <c r="ACT343" s="802"/>
      <c r="ACU343" s="802"/>
      <c r="ACV343" s="802"/>
      <c r="ACW343" s="802"/>
      <c r="ACX343" s="802"/>
      <c r="ACY343" s="802"/>
      <c r="ACZ343" s="802"/>
      <c r="ADA343" s="802"/>
      <c r="ADB343" s="802"/>
      <c r="ADC343" s="802"/>
      <c r="ADD343" s="802"/>
      <c r="ADE343" s="802"/>
      <c r="ADF343" s="802"/>
      <c r="ADG343" s="802"/>
      <c r="ADH343" s="802"/>
      <c r="ADI343" s="802"/>
      <c r="ADJ343" s="802"/>
      <c r="ADK343" s="802"/>
      <c r="ADL343" s="802"/>
      <c r="ADM343" s="802"/>
      <c r="ADN343" s="802"/>
      <c r="ADO343" s="802"/>
      <c r="ADP343" s="802"/>
      <c r="ADQ343" s="802"/>
      <c r="ADR343" s="802"/>
      <c r="ADS343" s="802"/>
      <c r="ADT343" s="802"/>
      <c r="ADU343" s="802"/>
      <c r="ADV343" s="802"/>
      <c r="ADW343" s="802"/>
      <c r="ADX343" s="802"/>
      <c r="ADY343" s="802"/>
      <c r="ADZ343" s="802"/>
      <c r="AEA343" s="802"/>
      <c r="AEB343" s="802"/>
      <c r="AEC343" s="802"/>
      <c r="AED343" s="802"/>
      <c r="AEE343" s="802"/>
      <c r="AEF343" s="802"/>
      <c r="AEG343" s="802"/>
      <c r="AEH343" s="802"/>
      <c r="AEI343" s="802"/>
      <c r="AEJ343" s="802"/>
      <c r="AEK343" s="802"/>
      <c r="AEL343" s="802"/>
      <c r="AEM343" s="802"/>
      <c r="AEN343" s="802"/>
      <c r="AEO343" s="802"/>
      <c r="AEP343" s="802"/>
      <c r="AEQ343" s="802"/>
      <c r="AER343" s="802"/>
      <c r="AES343" s="802"/>
      <c r="AET343" s="802"/>
      <c r="AEU343" s="802"/>
      <c r="AEV343" s="802"/>
      <c r="AEW343" s="802"/>
      <c r="AEX343" s="802"/>
      <c r="AEY343" s="802"/>
      <c r="AEZ343" s="802"/>
      <c r="AFA343" s="802"/>
      <c r="AFB343" s="802"/>
      <c r="AFC343" s="802"/>
      <c r="AFD343" s="802"/>
      <c r="AFE343" s="802"/>
      <c r="AFF343" s="802"/>
      <c r="AFG343" s="802"/>
      <c r="AFH343" s="802"/>
      <c r="AFI343" s="802"/>
      <c r="AFJ343" s="802"/>
      <c r="AFK343" s="802"/>
      <c r="AFL343" s="802"/>
      <c r="AFM343" s="802"/>
      <c r="AFN343" s="802"/>
      <c r="AFO343" s="802"/>
      <c r="AFP343" s="802"/>
      <c r="AFQ343" s="802"/>
      <c r="AFR343" s="802"/>
      <c r="AFS343" s="802"/>
      <c r="AFT343" s="802"/>
      <c r="AFU343" s="802"/>
      <c r="AFV343" s="802"/>
      <c r="AFW343" s="802"/>
      <c r="AFX343" s="802"/>
      <c r="AFY343" s="802"/>
      <c r="AFZ343" s="802"/>
      <c r="AGA343" s="802"/>
      <c r="AGB343" s="802"/>
      <c r="AGC343" s="802"/>
      <c r="AGD343" s="802"/>
      <c r="AGE343" s="802"/>
      <c r="AGF343" s="802"/>
      <c r="AGG343" s="802"/>
      <c r="AGH343" s="802"/>
      <c r="AGI343" s="802"/>
      <c r="AGJ343" s="802"/>
      <c r="AGK343" s="802"/>
      <c r="AGL343" s="802"/>
      <c r="AGM343" s="802"/>
      <c r="AGN343" s="802"/>
      <c r="AGO343" s="802"/>
      <c r="AGP343" s="802"/>
      <c r="AGQ343" s="802"/>
      <c r="AGR343" s="802"/>
      <c r="AGS343" s="802"/>
      <c r="AGT343" s="802"/>
      <c r="AGU343" s="802"/>
      <c r="AGV343" s="802"/>
      <c r="AGW343" s="802"/>
      <c r="AGX343" s="802"/>
      <c r="AGY343" s="802"/>
      <c r="AGZ343" s="802"/>
      <c r="AHA343" s="802"/>
      <c r="AHB343" s="802"/>
      <c r="AHC343" s="802"/>
      <c r="AHD343" s="802"/>
      <c r="AHE343" s="802"/>
      <c r="AHF343" s="802"/>
      <c r="AHG343" s="802"/>
      <c r="AHH343" s="802"/>
      <c r="AHI343" s="802"/>
      <c r="AHJ343" s="802"/>
      <c r="AHK343" s="802"/>
      <c r="AHL343" s="802"/>
      <c r="AHM343" s="802"/>
      <c r="AHN343" s="802"/>
      <c r="AHO343" s="802"/>
      <c r="AHP343" s="802"/>
      <c r="AHQ343" s="802"/>
      <c r="AHR343" s="802"/>
      <c r="AHS343" s="802"/>
      <c r="AHT343" s="802"/>
      <c r="AHU343" s="802"/>
      <c r="AHV343" s="802"/>
      <c r="AHW343" s="802"/>
      <c r="AHX343" s="802"/>
      <c r="AHY343" s="802"/>
      <c r="AHZ343" s="802"/>
      <c r="AIA343" s="802"/>
      <c r="AIB343" s="802"/>
      <c r="AIC343" s="802"/>
      <c r="AID343" s="802"/>
      <c r="AIE343" s="802"/>
      <c r="AIF343" s="802"/>
      <c r="AIG343" s="802"/>
      <c r="AIH343" s="802"/>
      <c r="AII343" s="802"/>
      <c r="AIJ343" s="802"/>
      <c r="AQE343" s="802"/>
      <c r="AQF343" s="802"/>
      <c r="AQG343" s="802"/>
      <c r="AQH343" s="802"/>
      <c r="AQI343" s="802"/>
      <c r="AQJ343" s="802"/>
      <c r="AQK343" s="802"/>
      <c r="AQL343" s="802"/>
      <c r="AQM343" s="802"/>
      <c r="AQN343" s="802"/>
      <c r="AQO343" s="802"/>
      <c r="AQP343" s="802"/>
      <c r="AQQ343" s="802"/>
      <c r="AQR343" s="802"/>
      <c r="AQS343" s="802"/>
      <c r="AQT343" s="802"/>
      <c r="AQU343" s="802"/>
      <c r="AQV343" s="802"/>
      <c r="AQW343" s="802"/>
      <c r="AQX343" s="802"/>
      <c r="AQY343" s="802"/>
      <c r="AQZ343" s="802"/>
      <c r="ARA343" s="802"/>
      <c r="ARB343" s="802"/>
      <c r="ARC343" s="802"/>
      <c r="ARD343" s="802"/>
      <c r="ARE343" s="802"/>
      <c r="ARF343" s="802"/>
      <c r="ARG343" s="802"/>
      <c r="ARH343" s="802"/>
      <c r="ARI343" s="802"/>
      <c r="ARJ343" s="802"/>
      <c r="ARK343" s="802"/>
      <c r="ARL343" s="802"/>
      <c r="ARM343" s="802"/>
      <c r="ARN343" s="802"/>
      <c r="ARO343" s="802"/>
      <c r="ARP343" s="802"/>
      <c r="ARQ343" s="802"/>
      <c r="ARR343" s="802"/>
      <c r="ARS343" s="802"/>
      <c r="ART343" s="802"/>
      <c r="ARU343" s="802"/>
      <c r="ARV343" s="802"/>
      <c r="ARW343" s="802"/>
      <c r="ARX343" s="802"/>
      <c r="ARY343" s="802"/>
      <c r="ARZ343" s="802"/>
      <c r="ASA343" s="802"/>
      <c r="ASB343" s="802"/>
      <c r="ASC343" s="802"/>
      <c r="ASD343" s="802"/>
      <c r="ASE343" s="802"/>
      <c r="ASF343" s="802"/>
      <c r="ASG343" s="802"/>
      <c r="ASH343" s="802"/>
      <c r="ASI343" s="802"/>
      <c r="ASJ343" s="802"/>
      <c r="ASK343" s="802"/>
      <c r="ASL343" s="802"/>
      <c r="ATP343" s="802"/>
      <c r="ATQ343" s="802"/>
      <c r="ATR343" s="802"/>
      <c r="ATS343" s="802"/>
      <c r="ATT343" s="802"/>
      <c r="ATU343" s="802"/>
      <c r="ATV343" s="802"/>
      <c r="ATW343" s="802"/>
      <c r="ATX343" s="802"/>
      <c r="ATY343" s="802"/>
      <c r="ATZ343" s="802"/>
      <c r="AUA343" s="802"/>
      <c r="AUB343" s="802"/>
      <c r="AUC343" s="802"/>
      <c r="AUD343" s="802"/>
      <c r="AUE343" s="802"/>
      <c r="AUF343" s="802"/>
      <c r="AUG343" s="802"/>
      <c r="AUH343" s="802"/>
      <c r="AUI343" s="802"/>
      <c r="AUJ343" s="802"/>
      <c r="AUK343" s="802"/>
      <c r="AUL343" s="802"/>
      <c r="AUM343" s="802"/>
      <c r="AUN343" s="802"/>
      <c r="AUO343" s="802"/>
      <c r="AUP343" s="801"/>
      <c r="AUQ343" s="802"/>
      <c r="AUR343" s="801"/>
      <c r="AUS343" s="802"/>
      <c r="AUT343" s="801"/>
      <c r="AUU343" s="802"/>
      <c r="AUV343" s="802"/>
      <c r="AUW343" s="802"/>
      <c r="AUX343" s="802"/>
      <c r="AUY343" s="802"/>
      <c r="AUZ343" s="802"/>
      <c r="AVA343" s="802"/>
      <c r="AVB343" s="802"/>
      <c r="AVC343" s="802"/>
      <c r="AVD343" s="802"/>
      <c r="AVE343" s="802"/>
      <c r="AVF343" s="802"/>
      <c r="AVG343" s="802"/>
      <c r="AVH343" s="802"/>
      <c r="AVI343" s="802"/>
      <c r="AVJ343" s="808"/>
      <c r="AVK343" s="808"/>
      <c r="AVL343" s="808"/>
      <c r="AVM343" s="808"/>
      <c r="AVN343" s="808"/>
      <c r="AVO343" s="808"/>
      <c r="AVP343" s="808"/>
      <c r="AVQ343" s="808"/>
      <c r="AVR343" s="808"/>
      <c r="AVS343" s="808"/>
      <c r="AVT343" s="808"/>
      <c r="AVU343" s="809"/>
      <c r="AVV343" s="809"/>
      <c r="AVW343" s="809"/>
      <c r="AVX343" s="809"/>
      <c r="AVY343" s="809"/>
      <c r="AVZ343" s="809"/>
      <c r="AWA343" s="809"/>
      <c r="AWB343" s="809"/>
      <c r="AWC343" s="809"/>
      <c r="AWD343" s="809"/>
      <c r="AWE343" s="809"/>
      <c r="AWF343" s="809"/>
      <c r="AWG343" s="809"/>
      <c r="AWH343" s="809"/>
      <c r="AWI343" s="809"/>
      <c r="AWJ343" s="809"/>
      <c r="AWK343" s="809"/>
      <c r="AWL343" s="809"/>
      <c r="AWM343" s="809"/>
      <c r="AWN343" s="809"/>
      <c r="AWO343" s="809"/>
      <c r="AWP343" s="809"/>
      <c r="AWQ343" s="809"/>
      <c r="AWR343" s="808"/>
      <c r="AWS343" s="761"/>
      <c r="AWT343" s="808"/>
      <c r="AWU343" s="809"/>
      <c r="AWV343" s="809"/>
      <c r="AWW343" s="809"/>
      <c r="AWX343" s="809"/>
      <c r="AWY343" s="809"/>
      <c r="AWZ343" s="809"/>
      <c r="AXA343" s="809"/>
      <c r="AXB343" s="809"/>
      <c r="AXC343" s="809"/>
      <c r="AXD343" s="809"/>
      <c r="AXE343" s="809"/>
      <c r="AXF343" s="809"/>
      <c r="AXG343" s="809"/>
      <c r="AXH343" s="809"/>
      <c r="AXI343" s="809"/>
      <c r="AXJ343" s="809"/>
      <c r="AXK343" s="809"/>
      <c r="AXL343" s="809"/>
      <c r="AXM343" s="809"/>
      <c r="AXN343" s="809"/>
      <c r="AXO343" s="809"/>
      <c r="AXP343" s="809"/>
      <c r="AXQ343" s="809"/>
      <c r="AXR343" s="809"/>
      <c r="AXS343" s="809"/>
      <c r="AXT343" s="809"/>
      <c r="AXU343" s="809"/>
      <c r="AXV343" s="809"/>
      <c r="AXW343" s="809"/>
      <c r="AXX343" s="809"/>
      <c r="AXY343" s="809"/>
      <c r="AXZ343" s="809"/>
      <c r="AYA343" s="809"/>
      <c r="AYB343" s="809"/>
      <c r="AYC343" s="809"/>
      <c r="AYD343" s="808"/>
      <c r="AYE343" s="808"/>
      <c r="AYF343" s="809"/>
      <c r="AYG343" s="808"/>
      <c r="AYH343" s="810"/>
      <c r="AYI343" s="810"/>
      <c r="AYJ343" s="810"/>
      <c r="AYK343" s="810"/>
      <c r="AYL343" s="810"/>
      <c r="AYM343" s="810"/>
      <c r="AYN343" s="810"/>
      <c r="AYO343" s="810"/>
      <c r="AYP343" s="810"/>
      <c r="AYQ343" s="810"/>
      <c r="AYR343" s="810"/>
      <c r="AYS343" s="810"/>
      <c r="AYT343" s="810"/>
      <c r="AYU343" s="810"/>
      <c r="AYV343" s="810"/>
      <c r="AYW343" s="810"/>
      <c r="AYX343" s="810"/>
      <c r="AYY343" s="810"/>
      <c r="AYZ343" s="810"/>
      <c r="AZA343" s="810"/>
      <c r="AZB343" s="810"/>
      <c r="AZC343" s="810"/>
      <c r="AZD343" s="810"/>
      <c r="AZE343" s="810"/>
      <c r="AZF343" s="810"/>
      <c r="AZG343" s="810"/>
      <c r="AZH343" s="810"/>
      <c r="AZI343" s="810"/>
      <c r="AZJ343" s="810"/>
      <c r="AZK343" s="810"/>
      <c r="AZL343" s="810"/>
      <c r="AZM343" s="810"/>
      <c r="AZN343" s="810"/>
      <c r="AZO343" s="810"/>
      <c r="AZP343" s="809"/>
      <c r="AZQ343" s="802"/>
      <c r="AZR343" s="802"/>
      <c r="AZS343" s="802"/>
    </row>
    <row r="344" spans="45:920 1123:1371" s="793" customFormat="1" ht="13.5">
      <c r="AS344" s="802"/>
      <c r="AT344" s="802"/>
      <c r="AU344" s="802"/>
      <c r="AV344" s="802"/>
      <c r="AW344" s="802"/>
      <c r="AX344" s="802"/>
      <c r="AY344" s="802"/>
      <c r="AZ344" s="802"/>
      <c r="BA344" s="802"/>
      <c r="BB344" s="802"/>
      <c r="BC344" s="802"/>
      <c r="BD344" s="802"/>
      <c r="BE344" s="802"/>
      <c r="BF344" s="802"/>
      <c r="BG344" s="802"/>
      <c r="BH344" s="802"/>
      <c r="BI344" s="802"/>
      <c r="BJ344" s="802"/>
      <c r="BK344" s="802"/>
      <c r="BL344" s="802"/>
      <c r="BM344" s="802"/>
      <c r="BN344" s="802"/>
      <c r="BO344" s="802"/>
      <c r="BP344" s="802"/>
      <c r="BQ344" s="802"/>
      <c r="BR344" s="802"/>
      <c r="BS344" s="802"/>
      <c r="BT344" s="802"/>
      <c r="BU344" s="802"/>
      <c r="BV344" s="802"/>
      <c r="BW344" s="802"/>
      <c r="BX344" s="802"/>
      <c r="BY344" s="802"/>
      <c r="BZ344" s="802"/>
      <c r="CA344" s="802"/>
      <c r="CB344" s="802"/>
      <c r="CC344" s="802"/>
      <c r="CD344" s="802"/>
      <c r="CE344" s="802"/>
      <c r="CF344" s="802"/>
      <c r="CG344" s="802"/>
      <c r="CH344" s="802"/>
      <c r="CI344" s="802"/>
      <c r="CJ344" s="802"/>
      <c r="CK344" s="802"/>
      <c r="CL344" s="802"/>
      <c r="CM344" s="802"/>
      <c r="CN344" s="802"/>
      <c r="CO344" s="802"/>
      <c r="CP344" s="802"/>
      <c r="CQ344" s="802"/>
      <c r="CR344" s="802"/>
      <c r="CS344" s="802"/>
      <c r="CT344" s="802"/>
      <c r="CU344" s="802"/>
      <c r="CV344" s="802"/>
      <c r="CW344" s="802"/>
      <c r="CX344" s="802"/>
      <c r="CY344" s="802"/>
      <c r="CZ344" s="802"/>
      <c r="DA344" s="802"/>
      <c r="DB344" s="802"/>
      <c r="DC344" s="802"/>
      <c r="DD344" s="802"/>
      <c r="DE344" s="802"/>
      <c r="DF344" s="802"/>
      <c r="DG344" s="802"/>
      <c r="DH344" s="802"/>
      <c r="DI344" s="802"/>
      <c r="DJ344" s="802"/>
      <c r="DK344" s="802"/>
      <c r="DL344" s="802"/>
      <c r="DM344" s="802"/>
      <c r="DN344" s="802"/>
      <c r="DO344" s="802"/>
      <c r="DP344" s="802"/>
      <c r="DQ344" s="802"/>
      <c r="DR344" s="802"/>
      <c r="DS344" s="802"/>
      <c r="DT344" s="802"/>
      <c r="DU344" s="802"/>
      <c r="DV344" s="802"/>
      <c r="DW344" s="802"/>
      <c r="DX344" s="802"/>
      <c r="DY344" s="802"/>
      <c r="DZ344" s="802"/>
      <c r="EA344" s="802"/>
      <c r="EB344" s="802"/>
      <c r="EC344" s="802"/>
      <c r="ED344" s="802"/>
      <c r="EE344" s="802"/>
      <c r="EF344" s="802"/>
      <c r="EG344" s="802"/>
      <c r="EH344" s="802"/>
      <c r="EI344" s="802"/>
      <c r="EJ344" s="802"/>
      <c r="EK344" s="802"/>
      <c r="EL344" s="802"/>
      <c r="EM344" s="802"/>
      <c r="EN344" s="802"/>
      <c r="EO344" s="802"/>
      <c r="EP344" s="802"/>
      <c r="EQ344" s="802"/>
      <c r="ER344" s="802"/>
      <c r="ES344" s="802"/>
      <c r="ET344" s="802"/>
      <c r="EU344" s="802"/>
      <c r="EV344" s="802"/>
      <c r="EW344" s="802"/>
      <c r="EX344" s="802"/>
      <c r="EY344" s="802"/>
      <c r="EZ344" s="802"/>
      <c r="FA344" s="802"/>
      <c r="FB344" s="802"/>
      <c r="FC344" s="802"/>
      <c r="FD344" s="802"/>
      <c r="FE344" s="802"/>
      <c r="FF344" s="802"/>
      <c r="FG344" s="802"/>
      <c r="FH344" s="802"/>
      <c r="FI344" s="802"/>
      <c r="FJ344" s="802"/>
      <c r="FK344" s="802"/>
      <c r="FL344" s="802"/>
      <c r="FM344" s="802"/>
      <c r="FN344" s="802"/>
      <c r="FO344" s="802"/>
      <c r="FP344" s="802"/>
      <c r="FQ344" s="802"/>
      <c r="FR344" s="802"/>
      <c r="FS344" s="802"/>
      <c r="FT344" s="802"/>
      <c r="FU344" s="802"/>
      <c r="FV344" s="802"/>
      <c r="FW344" s="802"/>
      <c r="FX344" s="802"/>
      <c r="FY344" s="802"/>
      <c r="FZ344" s="802"/>
      <c r="GA344" s="802"/>
      <c r="GB344" s="802"/>
      <c r="GC344" s="802"/>
      <c r="GD344" s="802"/>
      <c r="GE344" s="802"/>
      <c r="GF344" s="802"/>
      <c r="GG344" s="802"/>
      <c r="GH344" s="802"/>
      <c r="GI344" s="802"/>
      <c r="GJ344" s="802"/>
      <c r="GK344" s="802"/>
      <c r="GL344" s="802"/>
      <c r="GM344" s="802"/>
      <c r="GN344" s="802"/>
      <c r="GO344" s="802"/>
      <c r="GP344" s="802"/>
      <c r="GQ344" s="802"/>
      <c r="GR344" s="802"/>
      <c r="GS344" s="802"/>
      <c r="GT344" s="802"/>
      <c r="GU344" s="802"/>
      <c r="GV344" s="802"/>
      <c r="GW344" s="802"/>
      <c r="GX344" s="802"/>
      <c r="GY344" s="802"/>
      <c r="GZ344" s="802"/>
      <c r="HA344" s="802"/>
      <c r="HB344" s="802"/>
      <c r="HC344" s="802"/>
      <c r="HD344" s="802"/>
      <c r="HE344" s="802"/>
      <c r="HF344" s="802"/>
      <c r="HG344" s="802"/>
      <c r="HH344" s="802"/>
      <c r="HI344" s="802"/>
      <c r="HJ344" s="802"/>
      <c r="HK344" s="802"/>
      <c r="HL344" s="802"/>
      <c r="HM344" s="802"/>
      <c r="HN344" s="802"/>
      <c r="HO344" s="802"/>
      <c r="HP344" s="802"/>
      <c r="HQ344" s="802"/>
      <c r="HR344" s="802"/>
      <c r="HS344" s="802"/>
      <c r="HT344" s="802"/>
      <c r="HU344" s="802"/>
      <c r="HV344" s="802"/>
      <c r="HW344" s="802"/>
      <c r="HX344" s="802"/>
      <c r="HY344" s="802"/>
      <c r="HZ344" s="802"/>
      <c r="IA344" s="802"/>
      <c r="IB344" s="802"/>
      <c r="IC344" s="802"/>
      <c r="ID344" s="802"/>
      <c r="IE344" s="802"/>
      <c r="IF344" s="802"/>
      <c r="IG344" s="802"/>
      <c r="IH344" s="802"/>
      <c r="II344" s="802"/>
      <c r="IJ344" s="802"/>
      <c r="IK344" s="802"/>
      <c r="IL344" s="802"/>
      <c r="IM344" s="802"/>
      <c r="IN344" s="802"/>
      <c r="IO344" s="802"/>
      <c r="IP344" s="802"/>
      <c r="IQ344" s="802"/>
      <c r="IR344" s="802"/>
      <c r="IS344" s="802"/>
      <c r="IT344" s="802"/>
      <c r="IU344" s="802"/>
      <c r="IV344" s="802"/>
      <c r="IW344" s="802"/>
      <c r="IX344" s="802"/>
      <c r="IY344" s="802"/>
      <c r="IZ344" s="802"/>
      <c r="JA344" s="802"/>
      <c r="JB344" s="802"/>
      <c r="JC344" s="802"/>
      <c r="JD344" s="802"/>
      <c r="JE344" s="802"/>
      <c r="JF344" s="802"/>
      <c r="JG344" s="802"/>
      <c r="JH344" s="802"/>
      <c r="JI344" s="802"/>
      <c r="JJ344" s="802"/>
      <c r="JK344" s="802"/>
      <c r="JL344" s="802"/>
      <c r="JM344" s="802"/>
      <c r="JN344" s="802"/>
      <c r="JO344" s="802"/>
      <c r="JP344" s="802"/>
      <c r="JQ344" s="802"/>
      <c r="JR344" s="802"/>
      <c r="JS344" s="802"/>
      <c r="JT344" s="802"/>
      <c r="JU344" s="802"/>
      <c r="JV344" s="802"/>
      <c r="JW344" s="802"/>
      <c r="JX344" s="802"/>
      <c r="JY344" s="802"/>
      <c r="JZ344" s="802"/>
      <c r="KA344" s="802"/>
      <c r="KB344" s="802"/>
      <c r="KC344" s="802"/>
      <c r="KD344" s="802"/>
      <c r="KE344" s="802"/>
      <c r="KF344" s="802"/>
      <c r="KG344" s="802"/>
      <c r="KH344" s="802"/>
      <c r="KI344" s="802"/>
      <c r="KJ344" s="802"/>
      <c r="KK344" s="802"/>
      <c r="KL344" s="802"/>
      <c r="KM344" s="802"/>
      <c r="KN344" s="802"/>
      <c r="KO344" s="802"/>
      <c r="KP344" s="802"/>
      <c r="KQ344" s="802"/>
      <c r="KR344" s="802"/>
      <c r="KS344" s="802"/>
      <c r="KT344" s="802"/>
      <c r="KU344" s="802"/>
      <c r="KV344" s="802"/>
      <c r="KW344" s="802"/>
      <c r="KX344" s="802"/>
      <c r="KY344" s="802"/>
      <c r="KZ344" s="802"/>
      <c r="LA344" s="802"/>
      <c r="LB344" s="802"/>
      <c r="LC344" s="802"/>
      <c r="LD344" s="802"/>
      <c r="LE344" s="802"/>
      <c r="LF344" s="802"/>
      <c r="LG344" s="802"/>
      <c r="LH344" s="802"/>
      <c r="LI344" s="802"/>
      <c r="LJ344" s="802"/>
      <c r="LK344" s="802"/>
      <c r="LL344" s="802"/>
      <c r="LM344" s="802"/>
      <c r="LN344" s="802"/>
      <c r="LO344" s="802"/>
      <c r="LP344" s="802"/>
      <c r="LQ344" s="802"/>
      <c r="LR344" s="802"/>
      <c r="LS344" s="802"/>
      <c r="LT344" s="802"/>
      <c r="LU344" s="802"/>
      <c r="LV344" s="802"/>
      <c r="LW344" s="802"/>
      <c r="LX344" s="802"/>
      <c r="LY344" s="802"/>
      <c r="LZ344" s="802"/>
      <c r="MA344" s="802"/>
      <c r="MB344" s="802"/>
      <c r="MC344" s="802"/>
      <c r="MD344" s="802"/>
      <c r="ME344" s="802"/>
      <c r="MF344" s="802"/>
      <c r="MG344" s="802"/>
      <c r="MH344" s="802"/>
      <c r="MI344" s="802"/>
      <c r="MJ344" s="802"/>
      <c r="MK344" s="802"/>
      <c r="ML344" s="802"/>
      <c r="MM344" s="802"/>
      <c r="MN344" s="802"/>
      <c r="MO344" s="802"/>
      <c r="MP344" s="802"/>
      <c r="MQ344" s="802"/>
      <c r="MR344" s="802"/>
      <c r="MS344" s="802"/>
      <c r="MT344" s="802"/>
      <c r="MU344" s="802"/>
      <c r="MV344" s="802"/>
      <c r="MW344" s="802"/>
      <c r="MX344" s="802"/>
      <c r="MY344" s="802"/>
      <c r="MZ344" s="802"/>
      <c r="NA344" s="802"/>
      <c r="NB344" s="802"/>
      <c r="NC344" s="802"/>
      <c r="ND344" s="802"/>
      <c r="NE344" s="802"/>
      <c r="NF344" s="802"/>
      <c r="NG344" s="802"/>
      <c r="NH344" s="802"/>
      <c r="NI344" s="802"/>
      <c r="NJ344" s="802"/>
      <c r="NK344" s="802"/>
      <c r="NL344" s="802"/>
      <c r="NM344" s="802"/>
      <c r="NN344" s="802"/>
      <c r="NO344" s="802"/>
      <c r="NP344" s="802"/>
      <c r="NQ344" s="802"/>
      <c r="NR344" s="802"/>
      <c r="NS344" s="802"/>
      <c r="NT344" s="802"/>
      <c r="NU344" s="802"/>
      <c r="NV344" s="802"/>
      <c r="NW344" s="802"/>
      <c r="NX344" s="802"/>
      <c r="NY344" s="802"/>
      <c r="NZ344" s="802"/>
      <c r="OA344" s="802"/>
      <c r="OB344" s="802"/>
      <c r="OC344" s="802"/>
      <c r="OD344" s="802"/>
      <c r="OE344" s="802"/>
      <c r="OF344" s="802"/>
      <c r="OG344" s="802"/>
      <c r="OH344" s="802"/>
      <c r="OI344" s="802"/>
      <c r="OJ344" s="802"/>
      <c r="OK344" s="802"/>
      <c r="OL344" s="802"/>
      <c r="OM344" s="802"/>
      <c r="ON344" s="802"/>
      <c r="OO344" s="802"/>
      <c r="OP344" s="802"/>
      <c r="OQ344" s="802"/>
      <c r="OR344" s="802"/>
      <c r="OS344" s="802"/>
      <c r="OT344" s="802"/>
      <c r="OU344" s="802"/>
      <c r="OV344" s="802"/>
      <c r="OW344" s="802"/>
      <c r="OX344" s="802"/>
      <c r="OY344" s="802"/>
      <c r="OZ344" s="802"/>
      <c r="PA344" s="802"/>
      <c r="PB344" s="802"/>
      <c r="PC344" s="802"/>
      <c r="PD344" s="802"/>
      <c r="PE344" s="802"/>
      <c r="PF344" s="802"/>
      <c r="PG344" s="802"/>
      <c r="PH344" s="802"/>
      <c r="PI344" s="802"/>
      <c r="PJ344" s="802"/>
      <c r="PK344" s="802"/>
      <c r="PL344" s="802"/>
      <c r="PM344" s="802"/>
      <c r="PN344" s="802"/>
      <c r="PO344" s="802"/>
      <c r="PP344" s="802"/>
      <c r="PQ344" s="802"/>
      <c r="PR344" s="802"/>
      <c r="PS344" s="802"/>
      <c r="PT344" s="802"/>
      <c r="PU344" s="802"/>
      <c r="PV344" s="802"/>
      <c r="PW344" s="802"/>
      <c r="PX344" s="802"/>
      <c r="PY344" s="802"/>
      <c r="PZ344" s="802"/>
      <c r="QA344" s="802"/>
      <c r="QB344" s="802"/>
      <c r="QC344" s="802"/>
      <c r="QD344" s="802"/>
      <c r="QE344" s="802"/>
      <c r="QF344" s="802"/>
      <c r="QG344" s="802"/>
      <c r="QH344" s="802"/>
      <c r="QI344" s="802"/>
      <c r="QJ344" s="802"/>
      <c r="QK344" s="802"/>
      <c r="QL344" s="802"/>
      <c r="QM344" s="802"/>
      <c r="QN344" s="802"/>
      <c r="QO344" s="802"/>
      <c r="QP344" s="802"/>
      <c r="QQ344" s="802"/>
      <c r="QR344" s="802"/>
      <c r="QS344" s="802"/>
      <c r="QT344" s="802"/>
      <c r="QU344" s="802"/>
      <c r="QV344" s="802"/>
      <c r="QW344" s="802"/>
      <c r="QX344" s="802"/>
      <c r="QY344" s="802"/>
      <c r="QZ344" s="802"/>
      <c r="RA344" s="802"/>
      <c r="RB344" s="802"/>
      <c r="RC344" s="802"/>
      <c r="RD344" s="802"/>
      <c r="RE344" s="802"/>
      <c r="RF344" s="802"/>
      <c r="RG344" s="802"/>
      <c r="RH344" s="802"/>
      <c r="RI344" s="802"/>
      <c r="RJ344" s="802"/>
      <c r="RK344" s="802"/>
      <c r="RL344" s="802"/>
      <c r="RM344" s="802"/>
      <c r="RN344" s="802"/>
      <c r="RO344" s="802"/>
      <c r="RP344" s="802"/>
      <c r="RQ344" s="802"/>
      <c r="RR344" s="802"/>
      <c r="RS344" s="802"/>
      <c r="RT344" s="802"/>
      <c r="RU344" s="802"/>
      <c r="RV344" s="802"/>
      <c r="RW344" s="802"/>
      <c r="RX344" s="802"/>
      <c r="RY344" s="802"/>
      <c r="RZ344" s="802"/>
      <c r="SA344" s="802"/>
      <c r="SB344" s="802"/>
      <c r="SC344" s="802"/>
      <c r="SD344" s="802"/>
      <c r="SE344" s="802"/>
      <c r="SF344" s="802"/>
      <c r="SG344" s="802"/>
      <c r="SH344" s="802"/>
      <c r="SI344" s="802"/>
      <c r="SJ344" s="802"/>
      <c r="SK344" s="802"/>
      <c r="SL344" s="802"/>
      <c r="SM344" s="802"/>
      <c r="SN344" s="802"/>
      <c r="SO344" s="802"/>
      <c r="SP344" s="802"/>
      <c r="SQ344" s="802"/>
      <c r="SR344" s="802"/>
      <c r="SS344" s="802"/>
      <c r="ST344" s="802"/>
      <c r="SU344" s="802"/>
      <c r="SV344" s="802"/>
      <c r="SW344" s="802"/>
      <c r="SX344" s="802"/>
      <c r="SY344" s="802"/>
      <c r="SZ344" s="802"/>
      <c r="TA344" s="802"/>
      <c r="TB344" s="802"/>
      <c r="TC344" s="802"/>
      <c r="TD344" s="802"/>
      <c r="TE344" s="802"/>
      <c r="TF344" s="802"/>
      <c r="TG344" s="802"/>
      <c r="TH344" s="802"/>
      <c r="TI344" s="802"/>
      <c r="TJ344" s="802"/>
      <c r="TK344" s="802"/>
      <c r="TL344" s="802"/>
      <c r="TM344" s="802"/>
      <c r="TN344" s="802"/>
      <c r="TO344" s="802"/>
      <c r="TP344" s="802"/>
      <c r="TQ344" s="802"/>
      <c r="TR344" s="802"/>
      <c r="TS344" s="802"/>
      <c r="TT344" s="802"/>
      <c r="TU344" s="802"/>
      <c r="TV344" s="802"/>
      <c r="TW344" s="802"/>
      <c r="TX344" s="802"/>
      <c r="TY344" s="802"/>
      <c r="TZ344" s="802"/>
      <c r="UA344" s="802"/>
      <c r="UB344" s="802"/>
      <c r="UC344" s="802"/>
      <c r="UD344" s="802"/>
      <c r="UE344" s="802"/>
      <c r="UF344" s="802"/>
      <c r="UG344" s="802"/>
      <c r="UH344" s="802"/>
      <c r="UI344" s="802"/>
      <c r="UJ344" s="802"/>
      <c r="UK344" s="802"/>
      <c r="UL344" s="802"/>
      <c r="UM344" s="802"/>
      <c r="UN344" s="802"/>
      <c r="UO344" s="802"/>
      <c r="UP344" s="802"/>
      <c r="UQ344" s="802"/>
      <c r="UR344" s="802"/>
      <c r="US344" s="802"/>
      <c r="UT344" s="802"/>
      <c r="UU344" s="802"/>
      <c r="UV344" s="802"/>
      <c r="UW344" s="802"/>
      <c r="UX344" s="802"/>
      <c r="UY344" s="802"/>
      <c r="UZ344" s="802"/>
      <c r="VA344" s="802"/>
      <c r="VB344" s="802"/>
      <c r="VC344" s="802"/>
      <c r="VD344" s="802"/>
      <c r="VE344" s="802"/>
      <c r="VF344" s="802"/>
      <c r="VG344" s="802"/>
      <c r="VH344" s="802"/>
      <c r="VI344" s="802"/>
      <c r="VJ344" s="802"/>
      <c r="VK344" s="802"/>
      <c r="VL344" s="802"/>
      <c r="VM344" s="802"/>
      <c r="VN344" s="802"/>
      <c r="VO344" s="802"/>
      <c r="VP344" s="802"/>
      <c r="VQ344" s="802"/>
      <c r="VR344" s="802"/>
      <c r="VS344" s="802"/>
      <c r="VT344" s="802"/>
      <c r="VU344" s="802"/>
      <c r="VV344" s="802"/>
      <c r="VW344" s="802"/>
      <c r="VX344" s="802"/>
      <c r="VY344" s="802"/>
      <c r="VZ344" s="802"/>
      <c r="WA344" s="802"/>
      <c r="WB344" s="802"/>
      <c r="WC344" s="802"/>
      <c r="WD344" s="802"/>
      <c r="WE344" s="802"/>
      <c r="WF344" s="802"/>
      <c r="WG344" s="802"/>
      <c r="WH344" s="802"/>
      <c r="WI344" s="802"/>
      <c r="WJ344" s="802"/>
      <c r="WK344" s="802"/>
      <c r="WL344" s="802"/>
      <c r="WM344" s="802"/>
      <c r="WN344" s="802"/>
      <c r="WO344" s="802"/>
      <c r="WP344" s="802"/>
      <c r="WQ344" s="802"/>
      <c r="WR344" s="802"/>
      <c r="WS344" s="802"/>
      <c r="WT344" s="802"/>
      <c r="WU344" s="802"/>
      <c r="WV344" s="802"/>
      <c r="WW344" s="802"/>
      <c r="WX344" s="802"/>
      <c r="WY344" s="802"/>
      <c r="WZ344" s="802"/>
      <c r="XA344" s="802"/>
      <c r="XB344" s="802"/>
      <c r="XC344" s="802"/>
      <c r="XD344" s="802"/>
      <c r="XE344" s="802"/>
      <c r="XF344" s="802"/>
      <c r="XG344" s="802"/>
      <c r="XH344" s="802"/>
      <c r="XI344" s="802"/>
      <c r="XJ344" s="802"/>
      <c r="XK344" s="802"/>
      <c r="XL344" s="802"/>
      <c r="XM344" s="802"/>
      <c r="XN344" s="802"/>
      <c r="XO344" s="802"/>
      <c r="XP344" s="802"/>
      <c r="XQ344" s="802"/>
      <c r="XR344" s="802"/>
      <c r="XS344" s="802"/>
      <c r="XT344" s="802"/>
      <c r="XU344" s="802"/>
      <c r="XV344" s="802"/>
      <c r="XW344" s="802"/>
      <c r="XX344" s="802"/>
      <c r="XY344" s="802"/>
      <c r="XZ344" s="802"/>
      <c r="YA344" s="802"/>
      <c r="YB344" s="802"/>
      <c r="YC344" s="802"/>
      <c r="YD344" s="802"/>
      <c r="YE344" s="802"/>
      <c r="YF344" s="802"/>
      <c r="YG344" s="802"/>
      <c r="YH344" s="802"/>
      <c r="YI344" s="802"/>
      <c r="YJ344" s="802"/>
      <c r="YK344" s="802"/>
      <c r="YL344" s="802"/>
      <c r="YM344" s="802"/>
      <c r="YN344" s="802"/>
      <c r="YO344" s="802"/>
      <c r="YP344" s="802"/>
      <c r="YQ344" s="802"/>
      <c r="YR344" s="802"/>
      <c r="YS344" s="802"/>
      <c r="YT344" s="802"/>
      <c r="YU344" s="802"/>
      <c r="YV344" s="802"/>
      <c r="YW344" s="802"/>
      <c r="YX344" s="802"/>
      <c r="YY344" s="802"/>
      <c r="YZ344" s="802"/>
      <c r="ZA344" s="802"/>
      <c r="ZB344" s="802"/>
      <c r="ZC344" s="802"/>
      <c r="ZD344" s="802"/>
      <c r="ZE344" s="802"/>
      <c r="ZF344" s="802"/>
      <c r="ZG344" s="802"/>
      <c r="ZH344" s="802"/>
      <c r="ZI344" s="802"/>
      <c r="ZJ344" s="802"/>
      <c r="ZK344" s="802"/>
      <c r="ZL344" s="802"/>
      <c r="ZM344" s="802"/>
      <c r="ZN344" s="802"/>
      <c r="ZO344" s="802"/>
      <c r="ZP344" s="802"/>
      <c r="ZQ344" s="802"/>
      <c r="ZR344" s="802"/>
      <c r="ZS344" s="802"/>
      <c r="ZT344" s="802"/>
      <c r="ZU344" s="802"/>
      <c r="ZV344" s="802"/>
      <c r="ZW344" s="802"/>
      <c r="ZX344" s="802"/>
      <c r="ZY344" s="802"/>
      <c r="ZZ344" s="802"/>
      <c r="AAA344" s="802"/>
      <c r="AAB344" s="802"/>
      <c r="AAC344" s="802"/>
      <c r="AAD344" s="802"/>
      <c r="AAE344" s="802"/>
      <c r="AAF344" s="802"/>
      <c r="AAG344" s="802"/>
      <c r="AAH344" s="802"/>
      <c r="AAI344" s="802"/>
      <c r="AAJ344" s="802"/>
      <c r="AAK344" s="802"/>
      <c r="AAL344" s="802"/>
      <c r="AAM344" s="802"/>
      <c r="AAN344" s="802"/>
      <c r="AAO344" s="802"/>
      <c r="AAP344" s="802"/>
      <c r="AAQ344" s="802"/>
      <c r="AAR344" s="802"/>
      <c r="AAS344" s="802"/>
      <c r="AAT344" s="802"/>
      <c r="AAU344" s="802"/>
      <c r="AAV344" s="802"/>
      <c r="AAW344" s="802"/>
      <c r="AAX344" s="802"/>
      <c r="AAY344" s="802"/>
      <c r="AAZ344" s="802"/>
      <c r="ABA344" s="802"/>
      <c r="ABB344" s="802"/>
      <c r="ABC344" s="802"/>
      <c r="ABD344" s="802"/>
      <c r="ABE344" s="802"/>
      <c r="ABF344" s="802"/>
      <c r="ABG344" s="802"/>
      <c r="ABH344" s="802"/>
      <c r="ABI344" s="802"/>
      <c r="ABJ344" s="802"/>
      <c r="ABK344" s="802"/>
      <c r="ABL344" s="802"/>
      <c r="ABM344" s="802"/>
      <c r="ABN344" s="802"/>
      <c r="ABO344" s="802"/>
      <c r="ABP344" s="802"/>
      <c r="ABQ344" s="802"/>
      <c r="ABR344" s="802"/>
      <c r="ABS344" s="802"/>
      <c r="ABT344" s="802"/>
      <c r="ABU344" s="802"/>
      <c r="ABV344" s="802"/>
      <c r="ABW344" s="802"/>
      <c r="ABX344" s="802"/>
      <c r="ABY344" s="802"/>
      <c r="ABZ344" s="802"/>
      <c r="ACA344" s="802"/>
      <c r="ACB344" s="802"/>
      <c r="ACC344" s="802"/>
      <c r="ACD344" s="802"/>
      <c r="ACE344" s="802"/>
      <c r="ACF344" s="802"/>
      <c r="ACG344" s="802"/>
      <c r="ACH344" s="802"/>
      <c r="ACI344" s="802"/>
      <c r="ACJ344" s="802"/>
      <c r="ACK344" s="802"/>
      <c r="ACL344" s="802"/>
      <c r="ACM344" s="802"/>
      <c r="ACN344" s="802"/>
      <c r="ACO344" s="802"/>
      <c r="ACP344" s="802"/>
      <c r="ACQ344" s="802"/>
      <c r="ACR344" s="802"/>
      <c r="ACS344" s="802"/>
      <c r="ACT344" s="802"/>
      <c r="ACU344" s="802"/>
      <c r="ACV344" s="802"/>
      <c r="ACW344" s="802"/>
      <c r="ACX344" s="802"/>
      <c r="ACY344" s="802"/>
      <c r="ACZ344" s="802"/>
      <c r="ADA344" s="802"/>
      <c r="ADB344" s="802"/>
      <c r="ADC344" s="802"/>
      <c r="ADD344" s="802"/>
      <c r="ADE344" s="802"/>
      <c r="ADF344" s="802"/>
      <c r="ADG344" s="802"/>
      <c r="ADH344" s="802"/>
      <c r="ADI344" s="802"/>
      <c r="ADJ344" s="802"/>
      <c r="ADK344" s="802"/>
      <c r="ADL344" s="802"/>
      <c r="ADM344" s="802"/>
      <c r="ADN344" s="802"/>
      <c r="ADO344" s="802"/>
      <c r="ADP344" s="802"/>
      <c r="ADQ344" s="802"/>
      <c r="ADR344" s="802"/>
      <c r="ADS344" s="802"/>
      <c r="ADT344" s="802"/>
      <c r="ADU344" s="802"/>
      <c r="ADV344" s="802"/>
      <c r="ADW344" s="802"/>
      <c r="ADX344" s="802"/>
      <c r="ADY344" s="802"/>
      <c r="ADZ344" s="802"/>
      <c r="AEA344" s="802"/>
      <c r="AEB344" s="802"/>
      <c r="AEC344" s="802"/>
      <c r="AED344" s="802"/>
      <c r="AEE344" s="802"/>
      <c r="AEF344" s="802"/>
      <c r="AEG344" s="802"/>
      <c r="AEH344" s="802"/>
      <c r="AEI344" s="802"/>
      <c r="AEJ344" s="802"/>
      <c r="AEK344" s="802"/>
      <c r="AEL344" s="802"/>
      <c r="AEM344" s="802"/>
      <c r="AEN344" s="802"/>
      <c r="AEO344" s="802"/>
      <c r="AEP344" s="802"/>
      <c r="AEQ344" s="802"/>
      <c r="AER344" s="802"/>
      <c r="AES344" s="802"/>
      <c r="AET344" s="802"/>
      <c r="AEU344" s="802"/>
      <c r="AEV344" s="802"/>
      <c r="AEW344" s="802"/>
      <c r="AEX344" s="802"/>
      <c r="AEY344" s="802"/>
      <c r="AEZ344" s="802"/>
      <c r="AFA344" s="802"/>
      <c r="AFB344" s="802"/>
      <c r="AFC344" s="802"/>
      <c r="AFD344" s="802"/>
      <c r="AFE344" s="802"/>
      <c r="AFF344" s="802"/>
      <c r="AFG344" s="802"/>
      <c r="AFH344" s="802"/>
      <c r="AFI344" s="802"/>
      <c r="AFJ344" s="802"/>
      <c r="AFK344" s="802"/>
      <c r="AFL344" s="802"/>
      <c r="AFM344" s="802"/>
      <c r="AFN344" s="802"/>
      <c r="AFO344" s="802"/>
      <c r="AFP344" s="802"/>
      <c r="AFQ344" s="802"/>
      <c r="AFR344" s="802"/>
      <c r="AFS344" s="802"/>
      <c r="AFT344" s="802"/>
      <c r="AFU344" s="802"/>
      <c r="AFV344" s="802"/>
      <c r="AFW344" s="802"/>
      <c r="AFX344" s="802"/>
      <c r="AFY344" s="802"/>
      <c r="AFZ344" s="802"/>
      <c r="AGA344" s="802"/>
      <c r="AGB344" s="802"/>
      <c r="AGC344" s="802"/>
      <c r="AGD344" s="802"/>
      <c r="AGE344" s="802"/>
      <c r="AGF344" s="802"/>
      <c r="AGG344" s="802"/>
      <c r="AGH344" s="802"/>
      <c r="AGI344" s="802"/>
      <c r="AGJ344" s="802"/>
      <c r="AGK344" s="802"/>
      <c r="AGL344" s="802"/>
      <c r="AGM344" s="802"/>
      <c r="AGN344" s="802"/>
      <c r="AGO344" s="802"/>
      <c r="AGP344" s="802"/>
      <c r="AGQ344" s="802"/>
      <c r="AGR344" s="802"/>
      <c r="AGS344" s="802"/>
      <c r="AGT344" s="802"/>
      <c r="AGU344" s="802"/>
      <c r="AGV344" s="802"/>
      <c r="AGW344" s="802"/>
      <c r="AGX344" s="802"/>
      <c r="AGY344" s="802"/>
      <c r="AGZ344" s="802"/>
      <c r="AHA344" s="802"/>
      <c r="AHB344" s="802"/>
      <c r="AHC344" s="802"/>
      <c r="AHD344" s="802"/>
      <c r="AHE344" s="802"/>
      <c r="AHF344" s="802"/>
      <c r="AHG344" s="802"/>
      <c r="AHH344" s="802"/>
      <c r="AHI344" s="802"/>
      <c r="AHJ344" s="802"/>
      <c r="AHK344" s="802"/>
      <c r="AHL344" s="802"/>
      <c r="AHM344" s="802"/>
      <c r="AHN344" s="802"/>
      <c r="AHO344" s="802"/>
      <c r="AHP344" s="802"/>
      <c r="AHQ344" s="802"/>
      <c r="AHR344" s="802"/>
      <c r="AHS344" s="802"/>
      <c r="AHT344" s="802"/>
      <c r="AHU344" s="802"/>
      <c r="AHV344" s="802"/>
      <c r="AHW344" s="802"/>
      <c r="AHX344" s="802"/>
      <c r="AHY344" s="802"/>
      <c r="AHZ344" s="802"/>
      <c r="AIA344" s="802"/>
      <c r="AIB344" s="802"/>
      <c r="AIC344" s="802"/>
      <c r="AID344" s="802"/>
      <c r="AIE344" s="802"/>
      <c r="AIF344" s="802"/>
      <c r="AIG344" s="802"/>
      <c r="AIH344" s="802"/>
      <c r="AII344" s="802"/>
      <c r="AIJ344" s="802"/>
      <c r="AQE344" s="802"/>
      <c r="AQF344" s="802"/>
      <c r="AQG344" s="802"/>
      <c r="AQH344" s="802"/>
      <c r="AQI344" s="802"/>
      <c r="AQJ344" s="802"/>
      <c r="AQK344" s="802"/>
      <c r="AQL344" s="802"/>
      <c r="AQM344" s="802"/>
      <c r="AQN344" s="802"/>
      <c r="AQO344" s="802"/>
      <c r="AQP344" s="802"/>
      <c r="AQQ344" s="802"/>
      <c r="AQR344" s="802"/>
      <c r="AQS344" s="802"/>
      <c r="AQT344" s="802"/>
      <c r="AQU344" s="802"/>
      <c r="AQV344" s="802"/>
      <c r="AQW344" s="802"/>
      <c r="AQX344" s="802"/>
      <c r="AQY344" s="802"/>
      <c r="AQZ344" s="802"/>
      <c r="ARA344" s="802"/>
      <c r="ARB344" s="802"/>
      <c r="ARC344" s="802"/>
      <c r="ARD344" s="802"/>
      <c r="ARE344" s="802"/>
      <c r="ARF344" s="802"/>
      <c r="ARG344" s="802"/>
      <c r="ARH344" s="802"/>
      <c r="ARI344" s="802"/>
      <c r="ARJ344" s="802"/>
      <c r="ARK344" s="802"/>
      <c r="ARL344" s="802"/>
      <c r="ARM344" s="802"/>
      <c r="ARN344" s="802"/>
      <c r="ARO344" s="802"/>
      <c r="ARP344" s="802"/>
      <c r="ARQ344" s="802"/>
      <c r="ARR344" s="802"/>
      <c r="ARS344" s="802"/>
      <c r="ART344" s="802"/>
      <c r="ARU344" s="802"/>
      <c r="ARV344" s="802"/>
      <c r="ARW344" s="802"/>
      <c r="ARX344" s="802"/>
      <c r="ARY344" s="802"/>
      <c r="ARZ344" s="802"/>
      <c r="ASA344" s="802"/>
      <c r="ASB344" s="802"/>
      <c r="ASC344" s="802"/>
      <c r="ASD344" s="802"/>
      <c r="ASE344" s="802"/>
      <c r="ASF344" s="802"/>
      <c r="ASG344" s="802"/>
      <c r="ASH344" s="802"/>
      <c r="ASI344" s="802"/>
      <c r="ASJ344" s="802"/>
      <c r="ASK344" s="802"/>
      <c r="ASL344" s="802"/>
      <c r="ATP344" s="802"/>
      <c r="ATQ344" s="802"/>
      <c r="ATR344" s="802"/>
      <c r="ATS344" s="802"/>
      <c r="ATT344" s="802"/>
      <c r="ATU344" s="802"/>
      <c r="ATV344" s="802"/>
      <c r="ATW344" s="802"/>
      <c r="ATX344" s="802"/>
      <c r="ATY344" s="802"/>
      <c r="ATZ344" s="802"/>
      <c r="AUA344" s="802"/>
      <c r="AUB344" s="802"/>
      <c r="AUC344" s="802"/>
      <c r="AUD344" s="802"/>
      <c r="AUE344" s="802"/>
      <c r="AUF344" s="802"/>
      <c r="AUG344" s="802"/>
      <c r="AUH344" s="802"/>
      <c r="AUI344" s="802"/>
      <c r="AUJ344" s="802"/>
      <c r="AUK344" s="802"/>
      <c r="AUL344" s="802"/>
      <c r="AUM344" s="802"/>
      <c r="AUN344" s="802"/>
      <c r="AUO344" s="802"/>
      <c r="AUP344" s="801"/>
      <c r="AUQ344" s="802"/>
      <c r="AUR344" s="801"/>
      <c r="AUS344" s="802"/>
      <c r="AUT344" s="801"/>
      <c r="AUU344" s="802"/>
      <c r="AUV344" s="802"/>
      <c r="AUW344" s="802"/>
      <c r="AUX344" s="802"/>
      <c r="AUY344" s="802"/>
      <c r="AUZ344" s="802"/>
      <c r="AVA344" s="802"/>
      <c r="AVB344" s="802"/>
      <c r="AVC344" s="802"/>
      <c r="AVD344" s="802"/>
      <c r="AVE344" s="802"/>
      <c r="AVF344" s="802"/>
      <c r="AVG344" s="802"/>
      <c r="AVH344" s="802"/>
      <c r="AVI344" s="802"/>
      <c r="AVJ344" s="808"/>
      <c r="AVK344" s="808"/>
      <c r="AVL344" s="808"/>
      <c r="AVM344" s="808"/>
      <c r="AVN344" s="808"/>
      <c r="AVO344" s="808"/>
      <c r="AVP344" s="808"/>
      <c r="AVQ344" s="808"/>
      <c r="AVR344" s="808"/>
      <c r="AVS344" s="808"/>
      <c r="AVT344" s="808"/>
      <c r="AVU344" s="809"/>
      <c r="AVV344" s="809"/>
      <c r="AVW344" s="809"/>
      <c r="AVX344" s="809"/>
      <c r="AVY344" s="809"/>
      <c r="AVZ344" s="809"/>
      <c r="AWA344" s="809"/>
      <c r="AWB344" s="809"/>
      <c r="AWC344" s="809"/>
      <c r="AWD344" s="809"/>
      <c r="AWE344" s="809"/>
      <c r="AWF344" s="809"/>
      <c r="AWG344" s="809"/>
      <c r="AWH344" s="809"/>
      <c r="AWI344" s="809"/>
      <c r="AWJ344" s="809"/>
      <c r="AWK344" s="809"/>
      <c r="AWL344" s="809"/>
      <c r="AWM344" s="809"/>
      <c r="AWN344" s="809"/>
      <c r="AWO344" s="809"/>
      <c r="AWP344" s="809"/>
      <c r="AWQ344" s="809"/>
      <c r="AWR344" s="808"/>
      <c r="AWS344" s="761"/>
      <c r="AWT344" s="808"/>
      <c r="AWU344" s="809"/>
      <c r="AWV344" s="809"/>
      <c r="AWW344" s="809"/>
      <c r="AWX344" s="809"/>
      <c r="AWY344" s="809"/>
      <c r="AWZ344" s="809"/>
      <c r="AXA344" s="809"/>
      <c r="AXB344" s="809"/>
      <c r="AXC344" s="809"/>
      <c r="AXD344" s="809"/>
      <c r="AXE344" s="809"/>
      <c r="AXF344" s="809"/>
      <c r="AXG344" s="809"/>
      <c r="AXH344" s="809"/>
      <c r="AXI344" s="809"/>
      <c r="AXJ344" s="809"/>
      <c r="AXK344" s="809"/>
      <c r="AXL344" s="809"/>
      <c r="AXM344" s="809"/>
      <c r="AXN344" s="809"/>
      <c r="AXO344" s="809"/>
      <c r="AXP344" s="809"/>
      <c r="AXQ344" s="809"/>
      <c r="AXR344" s="809"/>
      <c r="AXS344" s="809"/>
      <c r="AXT344" s="809"/>
      <c r="AXU344" s="809"/>
      <c r="AXV344" s="809"/>
      <c r="AXW344" s="809"/>
      <c r="AXX344" s="809"/>
      <c r="AXY344" s="809"/>
      <c r="AXZ344" s="809"/>
      <c r="AYA344" s="809"/>
      <c r="AYB344" s="809"/>
      <c r="AYC344" s="809"/>
      <c r="AYD344" s="808"/>
      <c r="AYE344" s="808"/>
      <c r="AYF344" s="809"/>
      <c r="AYG344" s="808"/>
      <c r="AYH344" s="810"/>
      <c r="AYI344" s="810"/>
      <c r="AYJ344" s="810"/>
      <c r="AYK344" s="810"/>
      <c r="AYL344" s="810"/>
      <c r="AYM344" s="810"/>
      <c r="AYN344" s="810"/>
      <c r="AYO344" s="810"/>
      <c r="AYP344" s="810"/>
      <c r="AYQ344" s="810"/>
      <c r="AYR344" s="810"/>
      <c r="AYS344" s="810"/>
      <c r="AYT344" s="810"/>
      <c r="AYU344" s="810"/>
      <c r="AYV344" s="810"/>
      <c r="AYW344" s="810"/>
      <c r="AYX344" s="810"/>
      <c r="AYY344" s="810"/>
      <c r="AYZ344" s="810"/>
      <c r="AZA344" s="810"/>
      <c r="AZB344" s="810"/>
      <c r="AZC344" s="810"/>
      <c r="AZD344" s="810"/>
      <c r="AZE344" s="810"/>
      <c r="AZF344" s="810"/>
      <c r="AZG344" s="810"/>
      <c r="AZH344" s="810"/>
      <c r="AZI344" s="810"/>
      <c r="AZJ344" s="810"/>
      <c r="AZK344" s="810"/>
      <c r="AZL344" s="810"/>
      <c r="AZM344" s="810"/>
      <c r="AZN344" s="810"/>
      <c r="AZO344" s="810"/>
      <c r="AZP344" s="809"/>
      <c r="AZQ344" s="802"/>
      <c r="AZR344" s="802"/>
      <c r="AZS344" s="802"/>
    </row>
    <row r="345" spans="45:920 1123:1371" s="793" customFormat="1" ht="13.5">
      <c r="AS345" s="802"/>
      <c r="AT345" s="802"/>
      <c r="AU345" s="802"/>
      <c r="AV345" s="802"/>
      <c r="AW345" s="802"/>
      <c r="AX345" s="802"/>
      <c r="AY345" s="802"/>
      <c r="AZ345" s="802"/>
      <c r="BA345" s="802"/>
      <c r="BB345" s="802"/>
      <c r="BC345" s="802"/>
      <c r="BD345" s="802"/>
      <c r="BE345" s="802"/>
      <c r="BF345" s="802"/>
      <c r="BG345" s="802"/>
      <c r="BH345" s="802"/>
      <c r="BI345" s="802"/>
      <c r="BJ345" s="802"/>
      <c r="BK345" s="802"/>
      <c r="BL345" s="802"/>
      <c r="BM345" s="802"/>
      <c r="BN345" s="802"/>
      <c r="BO345" s="802"/>
      <c r="BP345" s="802"/>
      <c r="BQ345" s="802"/>
      <c r="BR345" s="802"/>
      <c r="BS345" s="802"/>
      <c r="BT345" s="802"/>
      <c r="BU345" s="802"/>
      <c r="BV345" s="802"/>
      <c r="BW345" s="802"/>
      <c r="BX345" s="802"/>
      <c r="BY345" s="802"/>
      <c r="BZ345" s="802"/>
      <c r="CA345" s="802"/>
      <c r="CB345" s="802"/>
      <c r="CC345" s="802"/>
      <c r="CD345" s="802"/>
      <c r="CE345" s="802"/>
      <c r="CF345" s="802"/>
      <c r="CG345" s="802"/>
      <c r="CH345" s="802"/>
      <c r="CI345" s="802"/>
      <c r="CJ345" s="802"/>
      <c r="CK345" s="802"/>
      <c r="CL345" s="802"/>
      <c r="CM345" s="802"/>
      <c r="CN345" s="802"/>
      <c r="CO345" s="802"/>
      <c r="CP345" s="802"/>
      <c r="CQ345" s="802"/>
      <c r="CR345" s="802"/>
      <c r="CS345" s="802"/>
      <c r="CT345" s="802"/>
      <c r="CU345" s="802"/>
      <c r="CV345" s="802"/>
      <c r="CW345" s="802"/>
      <c r="CX345" s="802"/>
      <c r="CY345" s="802"/>
      <c r="CZ345" s="802"/>
      <c r="DA345" s="802"/>
      <c r="DB345" s="802"/>
      <c r="DC345" s="802"/>
      <c r="DD345" s="802"/>
      <c r="DE345" s="802"/>
      <c r="DF345" s="802"/>
      <c r="DG345" s="802"/>
      <c r="DH345" s="802"/>
      <c r="DI345" s="802"/>
      <c r="DJ345" s="802"/>
      <c r="DK345" s="802"/>
      <c r="DL345" s="802"/>
      <c r="DM345" s="802"/>
      <c r="DN345" s="802"/>
      <c r="DO345" s="802"/>
      <c r="DP345" s="802"/>
      <c r="DQ345" s="802"/>
      <c r="DR345" s="802"/>
      <c r="DS345" s="802"/>
      <c r="DT345" s="802"/>
      <c r="DU345" s="802"/>
      <c r="DV345" s="802"/>
      <c r="DW345" s="802"/>
      <c r="DX345" s="802"/>
      <c r="DY345" s="802"/>
      <c r="DZ345" s="802"/>
      <c r="EA345" s="802"/>
      <c r="EB345" s="802"/>
      <c r="EC345" s="802"/>
      <c r="ED345" s="802"/>
      <c r="EE345" s="802"/>
      <c r="EF345" s="802"/>
      <c r="EG345" s="802"/>
      <c r="EH345" s="802"/>
      <c r="EI345" s="802"/>
      <c r="EJ345" s="802"/>
      <c r="EK345" s="802"/>
      <c r="EL345" s="802"/>
      <c r="EM345" s="802"/>
      <c r="EN345" s="802"/>
      <c r="EO345" s="802"/>
      <c r="EP345" s="802"/>
      <c r="EQ345" s="802"/>
      <c r="ER345" s="802"/>
      <c r="ES345" s="802"/>
      <c r="ET345" s="802"/>
      <c r="EU345" s="802"/>
      <c r="EV345" s="802"/>
      <c r="EW345" s="802"/>
      <c r="EX345" s="802"/>
      <c r="EY345" s="802"/>
      <c r="EZ345" s="802"/>
      <c r="FA345" s="802"/>
      <c r="FB345" s="802"/>
      <c r="FC345" s="802"/>
      <c r="FD345" s="802"/>
      <c r="FE345" s="802"/>
      <c r="FF345" s="802"/>
      <c r="FG345" s="802"/>
      <c r="FH345" s="802"/>
      <c r="FI345" s="802"/>
      <c r="FJ345" s="802"/>
      <c r="FK345" s="802"/>
      <c r="FL345" s="802"/>
      <c r="FM345" s="802"/>
      <c r="FN345" s="802"/>
      <c r="FO345" s="802"/>
      <c r="FP345" s="802"/>
      <c r="FQ345" s="802"/>
      <c r="FR345" s="802"/>
      <c r="FS345" s="802"/>
      <c r="FT345" s="802"/>
      <c r="FU345" s="802"/>
      <c r="FV345" s="802"/>
      <c r="FW345" s="802"/>
      <c r="FX345" s="802"/>
      <c r="FY345" s="802"/>
      <c r="FZ345" s="802"/>
      <c r="GA345" s="802"/>
      <c r="GB345" s="802"/>
      <c r="GC345" s="802"/>
      <c r="GD345" s="802"/>
      <c r="GE345" s="802"/>
      <c r="GF345" s="802"/>
      <c r="GG345" s="802"/>
      <c r="GH345" s="802"/>
      <c r="GI345" s="802"/>
      <c r="GJ345" s="802"/>
      <c r="GK345" s="802"/>
      <c r="GL345" s="802"/>
      <c r="GM345" s="802"/>
      <c r="GN345" s="802"/>
      <c r="GO345" s="802"/>
      <c r="GP345" s="802"/>
      <c r="GQ345" s="802"/>
      <c r="GR345" s="802"/>
      <c r="GS345" s="802"/>
      <c r="GT345" s="802"/>
      <c r="GU345" s="802"/>
      <c r="GV345" s="802"/>
      <c r="GW345" s="802"/>
      <c r="GX345" s="802"/>
      <c r="GY345" s="802"/>
      <c r="GZ345" s="802"/>
      <c r="HA345" s="802"/>
      <c r="HB345" s="802"/>
      <c r="HC345" s="802"/>
      <c r="HD345" s="802"/>
      <c r="HE345" s="802"/>
      <c r="HF345" s="802"/>
      <c r="HG345" s="802"/>
      <c r="HH345" s="802"/>
      <c r="HI345" s="802"/>
      <c r="HJ345" s="802"/>
      <c r="HK345" s="802"/>
      <c r="HL345" s="802"/>
      <c r="HM345" s="802"/>
      <c r="HN345" s="802"/>
      <c r="HO345" s="802"/>
      <c r="HP345" s="802"/>
      <c r="HQ345" s="802"/>
      <c r="HR345" s="802"/>
      <c r="HS345" s="802"/>
      <c r="HT345" s="802"/>
      <c r="HU345" s="802"/>
      <c r="HV345" s="802"/>
      <c r="HW345" s="802"/>
      <c r="HX345" s="802"/>
      <c r="HY345" s="802"/>
      <c r="HZ345" s="802"/>
      <c r="IA345" s="802"/>
      <c r="IB345" s="802"/>
      <c r="IC345" s="802"/>
      <c r="ID345" s="802"/>
      <c r="IE345" s="802"/>
      <c r="IF345" s="802"/>
      <c r="IG345" s="802"/>
      <c r="IH345" s="802"/>
      <c r="II345" s="802"/>
      <c r="IJ345" s="802"/>
      <c r="IK345" s="802"/>
      <c r="IL345" s="802"/>
      <c r="IM345" s="802"/>
      <c r="IN345" s="802"/>
      <c r="IO345" s="802"/>
      <c r="IP345" s="802"/>
      <c r="IQ345" s="802"/>
      <c r="IR345" s="802"/>
      <c r="IS345" s="802"/>
      <c r="IT345" s="802"/>
      <c r="IU345" s="802"/>
      <c r="IV345" s="802"/>
      <c r="IW345" s="802"/>
      <c r="IX345" s="802"/>
      <c r="IY345" s="802"/>
      <c r="IZ345" s="802"/>
      <c r="JA345" s="802"/>
      <c r="JB345" s="802"/>
      <c r="JC345" s="802"/>
      <c r="JD345" s="802"/>
      <c r="JE345" s="802"/>
      <c r="JF345" s="802"/>
      <c r="JG345" s="802"/>
      <c r="JH345" s="802"/>
      <c r="JI345" s="802"/>
      <c r="JJ345" s="802"/>
      <c r="JK345" s="802"/>
      <c r="JL345" s="802"/>
      <c r="JM345" s="802"/>
      <c r="JN345" s="802"/>
      <c r="JO345" s="802"/>
      <c r="JP345" s="802"/>
      <c r="JQ345" s="802"/>
      <c r="JR345" s="802"/>
      <c r="JS345" s="802"/>
      <c r="JT345" s="802"/>
      <c r="JU345" s="802"/>
      <c r="JV345" s="802"/>
      <c r="JW345" s="802"/>
      <c r="JX345" s="802"/>
      <c r="JY345" s="802"/>
      <c r="JZ345" s="802"/>
      <c r="KA345" s="802"/>
      <c r="KB345" s="802"/>
      <c r="KC345" s="802"/>
      <c r="KD345" s="802"/>
      <c r="KE345" s="802"/>
      <c r="KF345" s="802"/>
      <c r="KG345" s="802"/>
      <c r="KH345" s="802"/>
      <c r="KI345" s="802"/>
      <c r="KJ345" s="802"/>
      <c r="KK345" s="802"/>
      <c r="KL345" s="802"/>
      <c r="KM345" s="802"/>
      <c r="KN345" s="802"/>
      <c r="KO345" s="802"/>
      <c r="KP345" s="802"/>
      <c r="KQ345" s="802"/>
      <c r="KR345" s="802"/>
      <c r="KS345" s="802"/>
      <c r="KT345" s="802"/>
      <c r="KU345" s="802"/>
      <c r="KV345" s="802"/>
      <c r="KW345" s="802"/>
      <c r="KX345" s="802"/>
      <c r="KY345" s="802"/>
      <c r="KZ345" s="802"/>
      <c r="LA345" s="802"/>
      <c r="LB345" s="802"/>
      <c r="LC345" s="802"/>
      <c r="LD345" s="802"/>
      <c r="LE345" s="802"/>
      <c r="LF345" s="802"/>
      <c r="LG345" s="802"/>
      <c r="LH345" s="802"/>
      <c r="LI345" s="802"/>
      <c r="LJ345" s="802"/>
      <c r="LK345" s="802"/>
      <c r="LL345" s="802"/>
      <c r="LM345" s="802"/>
      <c r="LN345" s="802"/>
      <c r="LO345" s="802"/>
      <c r="LP345" s="802"/>
      <c r="LQ345" s="802"/>
      <c r="LR345" s="802"/>
      <c r="LS345" s="802"/>
      <c r="LT345" s="802"/>
      <c r="LU345" s="802"/>
      <c r="LV345" s="802"/>
      <c r="LW345" s="802"/>
      <c r="LX345" s="802"/>
      <c r="LY345" s="802"/>
      <c r="LZ345" s="802"/>
      <c r="MA345" s="802"/>
      <c r="MB345" s="802"/>
      <c r="MC345" s="802"/>
      <c r="MD345" s="802"/>
      <c r="ME345" s="802"/>
      <c r="MF345" s="802"/>
      <c r="MG345" s="802"/>
      <c r="MH345" s="802"/>
      <c r="MI345" s="802"/>
      <c r="MJ345" s="802"/>
      <c r="MK345" s="802"/>
      <c r="ML345" s="802"/>
      <c r="MM345" s="802"/>
      <c r="MN345" s="802"/>
      <c r="MO345" s="802"/>
      <c r="MP345" s="802"/>
      <c r="MQ345" s="802"/>
      <c r="MR345" s="802"/>
      <c r="MS345" s="802"/>
      <c r="MT345" s="802"/>
      <c r="MU345" s="802"/>
      <c r="MV345" s="802"/>
      <c r="MW345" s="802"/>
      <c r="MX345" s="802"/>
      <c r="MY345" s="802"/>
      <c r="MZ345" s="802"/>
      <c r="NA345" s="802"/>
      <c r="NB345" s="802"/>
      <c r="NC345" s="802"/>
      <c r="ND345" s="802"/>
      <c r="NE345" s="802"/>
      <c r="NF345" s="802"/>
      <c r="NG345" s="802"/>
      <c r="NH345" s="802"/>
      <c r="NI345" s="802"/>
      <c r="NJ345" s="802"/>
      <c r="NK345" s="802"/>
      <c r="NL345" s="802"/>
      <c r="NM345" s="802"/>
      <c r="NN345" s="802"/>
      <c r="NO345" s="802"/>
      <c r="NP345" s="802"/>
      <c r="NQ345" s="802"/>
      <c r="NR345" s="802"/>
      <c r="NS345" s="802"/>
      <c r="NT345" s="802"/>
      <c r="NU345" s="802"/>
      <c r="NV345" s="802"/>
      <c r="NW345" s="802"/>
      <c r="NX345" s="802"/>
      <c r="NY345" s="802"/>
      <c r="NZ345" s="802"/>
      <c r="OA345" s="802"/>
      <c r="OB345" s="802"/>
      <c r="OC345" s="802"/>
      <c r="OD345" s="802"/>
      <c r="OE345" s="802"/>
      <c r="OF345" s="802"/>
      <c r="OG345" s="802"/>
      <c r="OH345" s="802"/>
      <c r="OI345" s="802"/>
      <c r="OJ345" s="802"/>
      <c r="OK345" s="802"/>
      <c r="OL345" s="802"/>
      <c r="OM345" s="802"/>
      <c r="ON345" s="802"/>
      <c r="OO345" s="802"/>
      <c r="OP345" s="802"/>
      <c r="OQ345" s="802"/>
      <c r="OR345" s="802"/>
      <c r="OS345" s="802"/>
      <c r="OT345" s="802"/>
      <c r="OU345" s="802"/>
      <c r="OV345" s="802"/>
      <c r="OW345" s="802"/>
      <c r="OX345" s="802"/>
      <c r="OY345" s="802"/>
      <c r="OZ345" s="802"/>
      <c r="PA345" s="802"/>
      <c r="PB345" s="802"/>
      <c r="PC345" s="802"/>
      <c r="PD345" s="802"/>
      <c r="PE345" s="802"/>
      <c r="PF345" s="802"/>
      <c r="PG345" s="802"/>
      <c r="PH345" s="802"/>
      <c r="PI345" s="802"/>
      <c r="PJ345" s="802"/>
      <c r="PK345" s="802"/>
      <c r="PL345" s="802"/>
      <c r="PM345" s="802"/>
      <c r="PN345" s="802"/>
      <c r="PO345" s="802"/>
      <c r="PP345" s="802"/>
      <c r="PQ345" s="802"/>
      <c r="PR345" s="802"/>
      <c r="PS345" s="802"/>
      <c r="PT345" s="802"/>
      <c r="PU345" s="802"/>
      <c r="PV345" s="802"/>
      <c r="PW345" s="802"/>
      <c r="PX345" s="802"/>
      <c r="PY345" s="802"/>
      <c r="PZ345" s="802"/>
      <c r="QA345" s="802"/>
      <c r="QB345" s="802"/>
      <c r="QC345" s="802"/>
      <c r="QD345" s="802"/>
      <c r="QE345" s="802"/>
      <c r="QF345" s="802"/>
      <c r="QG345" s="802"/>
      <c r="QH345" s="802"/>
      <c r="QI345" s="802"/>
      <c r="QJ345" s="802"/>
      <c r="QK345" s="802"/>
      <c r="QL345" s="802"/>
      <c r="QM345" s="802"/>
      <c r="QN345" s="802"/>
      <c r="QO345" s="802"/>
      <c r="QP345" s="802"/>
      <c r="QQ345" s="802"/>
      <c r="QR345" s="802"/>
      <c r="QS345" s="802"/>
      <c r="QT345" s="802"/>
      <c r="QU345" s="802"/>
      <c r="QV345" s="802"/>
      <c r="QW345" s="802"/>
      <c r="QX345" s="802"/>
      <c r="QY345" s="802"/>
      <c r="QZ345" s="802"/>
      <c r="RA345" s="802"/>
      <c r="RB345" s="802"/>
      <c r="RC345" s="802"/>
      <c r="RD345" s="802"/>
      <c r="RE345" s="802"/>
      <c r="RF345" s="802"/>
      <c r="RG345" s="802"/>
      <c r="RH345" s="802"/>
      <c r="RI345" s="802"/>
      <c r="RJ345" s="802"/>
      <c r="RK345" s="802"/>
      <c r="RL345" s="802"/>
      <c r="RM345" s="802"/>
      <c r="RN345" s="802"/>
      <c r="RO345" s="802"/>
      <c r="RP345" s="802"/>
      <c r="RQ345" s="802"/>
      <c r="RR345" s="802"/>
      <c r="RS345" s="802"/>
      <c r="RT345" s="802"/>
      <c r="RU345" s="802"/>
      <c r="RV345" s="802"/>
      <c r="RW345" s="802"/>
      <c r="RX345" s="802"/>
      <c r="RY345" s="802"/>
      <c r="RZ345" s="802"/>
      <c r="SA345" s="802"/>
      <c r="SB345" s="802"/>
      <c r="SC345" s="802"/>
      <c r="SD345" s="802"/>
      <c r="SE345" s="802"/>
      <c r="SF345" s="802"/>
      <c r="SG345" s="802"/>
      <c r="SH345" s="802"/>
      <c r="SI345" s="802"/>
      <c r="SJ345" s="802"/>
      <c r="SK345" s="802"/>
      <c r="SL345" s="802"/>
      <c r="SM345" s="802"/>
      <c r="SN345" s="802"/>
      <c r="SO345" s="802"/>
      <c r="SP345" s="802"/>
      <c r="SQ345" s="802"/>
      <c r="SR345" s="802"/>
      <c r="SS345" s="802"/>
      <c r="ST345" s="802"/>
      <c r="SU345" s="802"/>
      <c r="SV345" s="802"/>
      <c r="SW345" s="802"/>
      <c r="SX345" s="802"/>
      <c r="SY345" s="802"/>
      <c r="SZ345" s="802"/>
      <c r="TA345" s="802"/>
      <c r="TB345" s="802"/>
      <c r="TC345" s="802"/>
      <c r="TD345" s="802"/>
      <c r="TE345" s="802"/>
      <c r="TF345" s="802"/>
      <c r="TG345" s="802"/>
      <c r="TH345" s="802"/>
      <c r="TI345" s="802"/>
      <c r="TJ345" s="802"/>
      <c r="TK345" s="802"/>
      <c r="TL345" s="802"/>
      <c r="TM345" s="802"/>
      <c r="TN345" s="802"/>
      <c r="TO345" s="802"/>
      <c r="TP345" s="802"/>
      <c r="TQ345" s="802"/>
      <c r="TR345" s="802"/>
      <c r="TS345" s="802"/>
      <c r="TT345" s="802"/>
      <c r="TU345" s="802"/>
      <c r="TV345" s="802"/>
      <c r="TW345" s="802"/>
      <c r="TX345" s="802"/>
      <c r="TY345" s="802"/>
      <c r="TZ345" s="802"/>
      <c r="UA345" s="802"/>
      <c r="UB345" s="802"/>
      <c r="UC345" s="802"/>
      <c r="UD345" s="802"/>
      <c r="UE345" s="802"/>
      <c r="UF345" s="802"/>
      <c r="UG345" s="802"/>
      <c r="UH345" s="802"/>
      <c r="UI345" s="802"/>
      <c r="UJ345" s="802"/>
      <c r="UK345" s="802"/>
      <c r="UL345" s="802"/>
      <c r="UM345" s="802"/>
      <c r="UN345" s="802"/>
      <c r="UO345" s="802"/>
      <c r="UP345" s="802"/>
      <c r="UQ345" s="802"/>
      <c r="UR345" s="802"/>
      <c r="US345" s="802"/>
      <c r="UT345" s="802"/>
      <c r="UU345" s="802"/>
      <c r="UV345" s="802"/>
      <c r="UW345" s="802"/>
      <c r="UX345" s="802"/>
      <c r="UY345" s="802"/>
      <c r="UZ345" s="802"/>
      <c r="VA345" s="802"/>
      <c r="VB345" s="802"/>
      <c r="VC345" s="802"/>
      <c r="VD345" s="802"/>
      <c r="VE345" s="802"/>
      <c r="VF345" s="802"/>
      <c r="VG345" s="802"/>
      <c r="VH345" s="802"/>
      <c r="VI345" s="802"/>
      <c r="VJ345" s="802"/>
      <c r="VK345" s="802"/>
      <c r="VL345" s="802"/>
      <c r="VM345" s="802"/>
      <c r="VN345" s="802"/>
      <c r="VO345" s="802"/>
      <c r="VP345" s="802"/>
      <c r="VQ345" s="802"/>
      <c r="VR345" s="802"/>
      <c r="VS345" s="802"/>
      <c r="VT345" s="802"/>
      <c r="VU345" s="802"/>
      <c r="VV345" s="802"/>
      <c r="VW345" s="802"/>
      <c r="VX345" s="802"/>
      <c r="VY345" s="802"/>
      <c r="VZ345" s="802"/>
      <c r="WA345" s="802"/>
      <c r="WB345" s="802"/>
      <c r="WC345" s="802"/>
      <c r="WD345" s="802"/>
      <c r="WE345" s="802"/>
      <c r="WF345" s="802"/>
      <c r="WG345" s="802"/>
      <c r="WH345" s="802"/>
      <c r="WI345" s="802"/>
      <c r="WJ345" s="802"/>
      <c r="WK345" s="802"/>
      <c r="WL345" s="802"/>
      <c r="WM345" s="802"/>
      <c r="WN345" s="802"/>
      <c r="WO345" s="802"/>
      <c r="WP345" s="802"/>
      <c r="WQ345" s="802"/>
      <c r="WR345" s="802"/>
      <c r="WS345" s="802"/>
      <c r="WT345" s="802"/>
      <c r="WU345" s="802"/>
      <c r="WV345" s="802"/>
      <c r="WW345" s="802"/>
      <c r="WX345" s="802"/>
      <c r="WY345" s="802"/>
      <c r="WZ345" s="802"/>
      <c r="XA345" s="802"/>
      <c r="XB345" s="802"/>
      <c r="XC345" s="802"/>
      <c r="XD345" s="802"/>
      <c r="XE345" s="802"/>
      <c r="XF345" s="802"/>
      <c r="XG345" s="802"/>
      <c r="XH345" s="802"/>
      <c r="XI345" s="802"/>
      <c r="XJ345" s="802"/>
      <c r="XK345" s="802"/>
      <c r="XL345" s="802"/>
      <c r="XM345" s="802"/>
      <c r="XN345" s="802"/>
      <c r="XO345" s="802"/>
      <c r="XP345" s="802"/>
      <c r="XQ345" s="802"/>
      <c r="XR345" s="802"/>
      <c r="XS345" s="802"/>
      <c r="XT345" s="802"/>
      <c r="XU345" s="802"/>
      <c r="XV345" s="802"/>
      <c r="XW345" s="802"/>
      <c r="XX345" s="802"/>
      <c r="XY345" s="802"/>
      <c r="XZ345" s="802"/>
      <c r="YA345" s="802"/>
      <c r="YB345" s="802"/>
      <c r="YC345" s="802"/>
      <c r="YD345" s="802"/>
      <c r="YE345" s="802"/>
      <c r="YF345" s="802"/>
      <c r="YG345" s="802"/>
      <c r="YH345" s="802"/>
      <c r="YI345" s="802"/>
      <c r="YJ345" s="802"/>
      <c r="YK345" s="802"/>
      <c r="YL345" s="802"/>
      <c r="YM345" s="802"/>
      <c r="YN345" s="802"/>
      <c r="YO345" s="802"/>
      <c r="YP345" s="802"/>
      <c r="YQ345" s="802"/>
      <c r="YR345" s="802"/>
      <c r="YS345" s="802"/>
      <c r="YT345" s="802"/>
      <c r="YU345" s="802"/>
      <c r="YV345" s="802"/>
      <c r="YW345" s="802"/>
      <c r="YX345" s="802"/>
      <c r="YY345" s="802"/>
      <c r="YZ345" s="802"/>
      <c r="ZA345" s="802"/>
      <c r="ZB345" s="802"/>
      <c r="ZC345" s="802"/>
      <c r="ZD345" s="802"/>
      <c r="ZE345" s="802"/>
      <c r="ZF345" s="802"/>
      <c r="ZG345" s="802"/>
      <c r="ZH345" s="802"/>
      <c r="ZI345" s="802"/>
      <c r="ZJ345" s="802"/>
      <c r="ZK345" s="802"/>
      <c r="ZL345" s="802"/>
      <c r="ZM345" s="802"/>
      <c r="ZN345" s="802"/>
      <c r="ZO345" s="802"/>
      <c r="ZP345" s="802"/>
      <c r="ZQ345" s="802"/>
      <c r="ZR345" s="802"/>
      <c r="ZS345" s="802"/>
      <c r="ZT345" s="802"/>
      <c r="ZU345" s="802"/>
      <c r="ZV345" s="802"/>
      <c r="ZW345" s="802"/>
      <c r="ZX345" s="802"/>
      <c r="ZY345" s="802"/>
      <c r="ZZ345" s="802"/>
      <c r="AAA345" s="802"/>
      <c r="AAB345" s="802"/>
      <c r="AAC345" s="802"/>
      <c r="AAD345" s="802"/>
      <c r="AAE345" s="802"/>
      <c r="AAF345" s="802"/>
      <c r="AAG345" s="802"/>
      <c r="AAH345" s="802"/>
      <c r="AAI345" s="802"/>
      <c r="AAJ345" s="802"/>
      <c r="AAK345" s="802"/>
      <c r="AAL345" s="802"/>
      <c r="AAM345" s="802"/>
      <c r="AAN345" s="802"/>
      <c r="AAO345" s="802"/>
      <c r="AAP345" s="802"/>
      <c r="AAQ345" s="802"/>
      <c r="AAR345" s="802"/>
      <c r="AAS345" s="802"/>
      <c r="AAT345" s="802"/>
      <c r="AAU345" s="802"/>
      <c r="AAV345" s="802"/>
      <c r="AAW345" s="802"/>
      <c r="AAX345" s="802"/>
      <c r="AAY345" s="802"/>
      <c r="AAZ345" s="802"/>
      <c r="ABA345" s="802"/>
      <c r="ABB345" s="802"/>
      <c r="ABC345" s="802"/>
      <c r="ABD345" s="802"/>
      <c r="ABE345" s="802"/>
      <c r="ABF345" s="802"/>
      <c r="ABG345" s="802"/>
      <c r="ABH345" s="802"/>
      <c r="ABI345" s="802"/>
      <c r="ABJ345" s="802"/>
      <c r="ABK345" s="802"/>
      <c r="ABL345" s="802"/>
      <c r="ABM345" s="802"/>
      <c r="ABN345" s="802"/>
      <c r="ABO345" s="802"/>
      <c r="ABP345" s="802"/>
      <c r="ABQ345" s="802"/>
      <c r="ABR345" s="802"/>
      <c r="ABS345" s="802"/>
      <c r="ABT345" s="802"/>
      <c r="ABU345" s="802"/>
      <c r="ABV345" s="802"/>
      <c r="ABW345" s="802"/>
      <c r="ABX345" s="802"/>
      <c r="ABY345" s="802"/>
      <c r="ABZ345" s="802"/>
      <c r="ACA345" s="802"/>
      <c r="ACB345" s="802"/>
      <c r="ACC345" s="802"/>
      <c r="ACD345" s="802"/>
      <c r="ACE345" s="802"/>
      <c r="ACF345" s="802"/>
      <c r="ACG345" s="802"/>
      <c r="ACH345" s="802"/>
      <c r="ACI345" s="802"/>
      <c r="ACJ345" s="802"/>
      <c r="ACK345" s="802"/>
      <c r="ACL345" s="802"/>
      <c r="ACM345" s="802"/>
      <c r="ACN345" s="802"/>
      <c r="ACO345" s="802"/>
      <c r="ACP345" s="802"/>
      <c r="ACQ345" s="802"/>
      <c r="ACR345" s="802"/>
      <c r="ACS345" s="802"/>
      <c r="ACT345" s="802"/>
      <c r="ACU345" s="802"/>
      <c r="ACV345" s="802"/>
      <c r="ACW345" s="802"/>
      <c r="ACX345" s="802"/>
      <c r="ACY345" s="802"/>
      <c r="ACZ345" s="802"/>
      <c r="ADA345" s="802"/>
      <c r="ADB345" s="802"/>
      <c r="ADC345" s="802"/>
      <c r="ADD345" s="802"/>
      <c r="ADE345" s="802"/>
      <c r="ADF345" s="802"/>
      <c r="ADG345" s="802"/>
      <c r="ADH345" s="802"/>
      <c r="ADI345" s="802"/>
      <c r="ADJ345" s="802"/>
      <c r="ADK345" s="802"/>
      <c r="ADL345" s="802"/>
      <c r="ADM345" s="802"/>
      <c r="ADN345" s="802"/>
      <c r="ADO345" s="802"/>
      <c r="ADP345" s="802"/>
      <c r="ADQ345" s="802"/>
      <c r="ADR345" s="802"/>
      <c r="ADS345" s="802"/>
      <c r="ADT345" s="802"/>
      <c r="ADU345" s="802"/>
      <c r="ADV345" s="802"/>
      <c r="ADW345" s="802"/>
      <c r="ADX345" s="802"/>
      <c r="ADY345" s="802"/>
      <c r="ADZ345" s="802"/>
      <c r="AEA345" s="802"/>
      <c r="AEB345" s="802"/>
      <c r="AEC345" s="802"/>
      <c r="AED345" s="802"/>
      <c r="AEE345" s="802"/>
      <c r="AEF345" s="802"/>
      <c r="AEG345" s="802"/>
      <c r="AEH345" s="802"/>
      <c r="AEI345" s="802"/>
      <c r="AEJ345" s="802"/>
      <c r="AEK345" s="802"/>
      <c r="AEL345" s="802"/>
      <c r="AEM345" s="802"/>
      <c r="AEN345" s="802"/>
      <c r="AEO345" s="802"/>
      <c r="AEP345" s="802"/>
      <c r="AEQ345" s="802"/>
      <c r="AER345" s="802"/>
      <c r="AES345" s="802"/>
      <c r="AET345" s="802"/>
      <c r="AEU345" s="802"/>
      <c r="AEV345" s="802"/>
      <c r="AEW345" s="802"/>
      <c r="AEX345" s="802"/>
      <c r="AEY345" s="802"/>
      <c r="AEZ345" s="802"/>
      <c r="AFA345" s="802"/>
      <c r="AFB345" s="802"/>
      <c r="AFC345" s="802"/>
      <c r="AFD345" s="802"/>
      <c r="AFE345" s="802"/>
      <c r="AFF345" s="802"/>
      <c r="AFG345" s="802"/>
      <c r="AFH345" s="802"/>
      <c r="AFI345" s="802"/>
      <c r="AFJ345" s="802"/>
      <c r="AFK345" s="802"/>
      <c r="AFL345" s="802"/>
      <c r="AFM345" s="802"/>
      <c r="AFN345" s="802"/>
      <c r="AFO345" s="802"/>
      <c r="AFP345" s="802"/>
      <c r="AFQ345" s="802"/>
      <c r="AFR345" s="802"/>
      <c r="AFS345" s="802"/>
      <c r="AFT345" s="802"/>
      <c r="AFU345" s="802"/>
      <c r="AFV345" s="802"/>
      <c r="AFW345" s="802"/>
      <c r="AFX345" s="802"/>
      <c r="AFY345" s="802"/>
      <c r="AFZ345" s="802"/>
      <c r="AGA345" s="802"/>
      <c r="AGB345" s="802"/>
      <c r="AGC345" s="802"/>
      <c r="AGD345" s="802"/>
      <c r="AGE345" s="802"/>
      <c r="AGF345" s="802"/>
      <c r="AGG345" s="802"/>
      <c r="AGH345" s="802"/>
      <c r="AGI345" s="802"/>
      <c r="AGJ345" s="802"/>
      <c r="AGK345" s="802"/>
      <c r="AGL345" s="802"/>
      <c r="AGM345" s="802"/>
      <c r="AGN345" s="802"/>
      <c r="AGO345" s="802"/>
      <c r="AGP345" s="802"/>
      <c r="AGQ345" s="802"/>
      <c r="AGR345" s="802"/>
      <c r="AGS345" s="802"/>
      <c r="AGT345" s="802"/>
      <c r="AGU345" s="802"/>
      <c r="AGV345" s="802"/>
      <c r="AGW345" s="802"/>
      <c r="AGX345" s="802"/>
      <c r="AGY345" s="802"/>
      <c r="AGZ345" s="802"/>
      <c r="AHA345" s="802"/>
      <c r="AHB345" s="802"/>
      <c r="AHC345" s="802"/>
      <c r="AHD345" s="802"/>
      <c r="AHE345" s="802"/>
      <c r="AHF345" s="802"/>
      <c r="AHG345" s="802"/>
      <c r="AHH345" s="802"/>
      <c r="AHI345" s="802"/>
      <c r="AHJ345" s="802"/>
      <c r="AHK345" s="802"/>
      <c r="AHL345" s="802"/>
      <c r="AHM345" s="802"/>
      <c r="AHN345" s="802"/>
      <c r="AHO345" s="802"/>
      <c r="AHP345" s="802"/>
      <c r="AHQ345" s="802"/>
      <c r="AHR345" s="802"/>
      <c r="AHS345" s="802"/>
      <c r="AHT345" s="802"/>
      <c r="AHU345" s="802"/>
      <c r="AHV345" s="802"/>
      <c r="AHW345" s="802"/>
      <c r="AHX345" s="802"/>
      <c r="AHY345" s="802"/>
      <c r="AHZ345" s="802"/>
      <c r="AIA345" s="802"/>
      <c r="AIB345" s="802"/>
      <c r="AIC345" s="802"/>
      <c r="AID345" s="802"/>
      <c r="AIE345" s="802"/>
      <c r="AIF345" s="802"/>
      <c r="AIG345" s="802"/>
      <c r="AIH345" s="802"/>
      <c r="AII345" s="802"/>
      <c r="AIJ345" s="802"/>
      <c r="AQE345" s="802"/>
      <c r="AQF345" s="802"/>
      <c r="AQG345" s="802"/>
      <c r="AQH345" s="802"/>
      <c r="AQI345" s="802"/>
      <c r="AQJ345" s="802"/>
      <c r="AQK345" s="802"/>
      <c r="AQL345" s="802"/>
      <c r="AQM345" s="802"/>
      <c r="AQN345" s="802"/>
      <c r="AQO345" s="802"/>
      <c r="AQP345" s="802"/>
      <c r="AQQ345" s="802"/>
      <c r="AQR345" s="802"/>
      <c r="AQS345" s="802"/>
      <c r="AQT345" s="802"/>
      <c r="AQU345" s="802"/>
      <c r="AQV345" s="802"/>
      <c r="AQW345" s="802"/>
      <c r="AQX345" s="802"/>
      <c r="AQY345" s="802"/>
      <c r="AQZ345" s="802"/>
      <c r="ARA345" s="802"/>
      <c r="ARB345" s="802"/>
      <c r="ARC345" s="802"/>
      <c r="ARD345" s="802"/>
      <c r="ARE345" s="802"/>
      <c r="ARF345" s="802"/>
      <c r="ARG345" s="802"/>
      <c r="ARH345" s="802"/>
      <c r="ARI345" s="802"/>
      <c r="ARJ345" s="802"/>
      <c r="ARK345" s="802"/>
      <c r="ARL345" s="802"/>
      <c r="ARM345" s="802"/>
      <c r="ARN345" s="802"/>
      <c r="ARO345" s="802"/>
      <c r="ARP345" s="802"/>
      <c r="ARQ345" s="802"/>
      <c r="ARR345" s="802"/>
      <c r="ARS345" s="802"/>
      <c r="ART345" s="802"/>
      <c r="ARU345" s="802"/>
      <c r="ARV345" s="802"/>
      <c r="ARW345" s="802"/>
      <c r="ARX345" s="802"/>
      <c r="ARY345" s="802"/>
      <c r="ARZ345" s="802"/>
      <c r="ASA345" s="802"/>
      <c r="ASB345" s="802"/>
      <c r="ASC345" s="802"/>
      <c r="ASD345" s="802"/>
      <c r="ASE345" s="802"/>
      <c r="ASF345" s="802"/>
      <c r="ASG345" s="802"/>
      <c r="ASH345" s="802"/>
      <c r="ASI345" s="802"/>
      <c r="ASJ345" s="802"/>
      <c r="ASK345" s="802"/>
      <c r="ASL345" s="802"/>
      <c r="ATP345" s="802"/>
      <c r="ATQ345" s="802"/>
      <c r="ATR345" s="802"/>
      <c r="ATS345" s="802"/>
      <c r="ATT345" s="802"/>
      <c r="ATU345" s="802"/>
      <c r="ATV345" s="802"/>
      <c r="ATW345" s="802"/>
      <c r="ATX345" s="802"/>
      <c r="ATY345" s="802"/>
      <c r="ATZ345" s="802"/>
      <c r="AUA345" s="802"/>
      <c r="AUB345" s="802"/>
      <c r="AUC345" s="802"/>
      <c r="AUD345" s="802"/>
      <c r="AUE345" s="802"/>
      <c r="AUF345" s="802"/>
      <c r="AUG345" s="802"/>
      <c r="AUH345" s="802"/>
      <c r="AUI345" s="802"/>
      <c r="AUJ345" s="802"/>
      <c r="AUK345" s="802"/>
      <c r="AUL345" s="802"/>
      <c r="AUM345" s="802"/>
      <c r="AUN345" s="802"/>
      <c r="AUO345" s="802"/>
      <c r="AUP345" s="801"/>
      <c r="AUQ345" s="802"/>
      <c r="AUR345" s="801"/>
      <c r="AUS345" s="802"/>
      <c r="AUT345" s="801"/>
      <c r="AUU345" s="802"/>
      <c r="AUV345" s="802"/>
      <c r="AUW345" s="802"/>
      <c r="AUX345" s="802"/>
      <c r="AUY345" s="802"/>
      <c r="AUZ345" s="802"/>
      <c r="AVA345" s="802"/>
      <c r="AVB345" s="802"/>
      <c r="AVC345" s="802"/>
      <c r="AVD345" s="802"/>
      <c r="AVE345" s="802"/>
      <c r="AVF345" s="802"/>
      <c r="AVG345" s="802"/>
      <c r="AVH345" s="802"/>
      <c r="AVI345" s="802"/>
      <c r="AVJ345" s="808"/>
      <c r="AVK345" s="808"/>
      <c r="AVL345" s="808"/>
      <c r="AVM345" s="808"/>
      <c r="AVN345" s="808"/>
      <c r="AVO345" s="808"/>
      <c r="AVP345" s="808"/>
      <c r="AVQ345" s="808"/>
      <c r="AVR345" s="808"/>
      <c r="AVS345" s="808"/>
      <c r="AVT345" s="808"/>
      <c r="AVU345" s="809"/>
      <c r="AVV345" s="809"/>
      <c r="AVW345" s="809"/>
      <c r="AVX345" s="809"/>
      <c r="AVY345" s="809"/>
      <c r="AVZ345" s="809"/>
      <c r="AWA345" s="809"/>
      <c r="AWB345" s="809"/>
      <c r="AWC345" s="809"/>
      <c r="AWD345" s="809"/>
      <c r="AWE345" s="809"/>
      <c r="AWF345" s="809"/>
      <c r="AWG345" s="809"/>
      <c r="AWH345" s="809"/>
      <c r="AWI345" s="809"/>
      <c r="AWJ345" s="809"/>
      <c r="AWK345" s="809"/>
      <c r="AWL345" s="809"/>
      <c r="AWM345" s="809"/>
      <c r="AWN345" s="809"/>
      <c r="AWO345" s="809"/>
      <c r="AWP345" s="809"/>
      <c r="AWQ345" s="809"/>
      <c r="AWR345" s="808"/>
      <c r="AWS345" s="761"/>
      <c r="AWT345" s="808"/>
      <c r="AWU345" s="809"/>
      <c r="AWV345" s="809"/>
      <c r="AWW345" s="809"/>
      <c r="AWX345" s="809"/>
      <c r="AWY345" s="809"/>
      <c r="AWZ345" s="809"/>
      <c r="AXA345" s="809"/>
      <c r="AXB345" s="809"/>
      <c r="AXC345" s="809"/>
      <c r="AXD345" s="809"/>
      <c r="AXE345" s="809"/>
      <c r="AXF345" s="809"/>
      <c r="AXG345" s="809"/>
      <c r="AXH345" s="809"/>
      <c r="AXI345" s="809"/>
      <c r="AXJ345" s="809"/>
      <c r="AXK345" s="809"/>
      <c r="AXL345" s="809"/>
      <c r="AXM345" s="809"/>
      <c r="AXN345" s="809"/>
      <c r="AXO345" s="809"/>
      <c r="AXP345" s="809"/>
      <c r="AXQ345" s="809"/>
      <c r="AXR345" s="809"/>
      <c r="AXS345" s="809"/>
      <c r="AXT345" s="809"/>
      <c r="AXU345" s="809"/>
      <c r="AXV345" s="809"/>
      <c r="AXW345" s="809"/>
      <c r="AXX345" s="809"/>
      <c r="AXY345" s="809"/>
      <c r="AXZ345" s="809"/>
      <c r="AYA345" s="809"/>
      <c r="AYB345" s="809"/>
      <c r="AYC345" s="809"/>
      <c r="AYD345" s="808"/>
      <c r="AYE345" s="808"/>
      <c r="AYF345" s="809"/>
      <c r="AYG345" s="808"/>
      <c r="AYH345" s="810"/>
      <c r="AYI345" s="810"/>
      <c r="AYJ345" s="810"/>
      <c r="AYK345" s="810"/>
      <c r="AYL345" s="810"/>
      <c r="AYM345" s="810"/>
      <c r="AYN345" s="810"/>
      <c r="AYO345" s="810"/>
      <c r="AYP345" s="810"/>
      <c r="AYQ345" s="810"/>
      <c r="AYR345" s="810"/>
      <c r="AYS345" s="810"/>
      <c r="AYT345" s="810"/>
      <c r="AYU345" s="810"/>
      <c r="AYV345" s="810"/>
      <c r="AYW345" s="810"/>
      <c r="AYX345" s="810"/>
      <c r="AYY345" s="810"/>
      <c r="AYZ345" s="810"/>
      <c r="AZA345" s="810"/>
      <c r="AZB345" s="810"/>
      <c r="AZC345" s="810"/>
      <c r="AZD345" s="810"/>
      <c r="AZE345" s="810"/>
      <c r="AZF345" s="810"/>
      <c r="AZG345" s="810"/>
      <c r="AZH345" s="810"/>
      <c r="AZI345" s="810"/>
      <c r="AZJ345" s="810"/>
      <c r="AZK345" s="810"/>
      <c r="AZL345" s="810"/>
      <c r="AZM345" s="810"/>
      <c r="AZN345" s="810"/>
      <c r="AZO345" s="810"/>
      <c r="AZP345" s="809"/>
      <c r="AZQ345" s="802"/>
      <c r="AZR345" s="802"/>
      <c r="AZS345" s="802"/>
    </row>
    <row r="346" spans="45:920 1123:1371" s="793" customFormat="1" ht="13.5">
      <c r="AS346" s="802"/>
      <c r="AT346" s="802"/>
      <c r="AU346" s="802"/>
      <c r="AV346" s="802"/>
      <c r="AW346" s="802"/>
      <c r="AX346" s="802"/>
      <c r="AY346" s="802"/>
      <c r="AZ346" s="802"/>
      <c r="BA346" s="802"/>
      <c r="BB346" s="802"/>
      <c r="BC346" s="802"/>
      <c r="BD346" s="802"/>
      <c r="BE346" s="802"/>
      <c r="BF346" s="802"/>
      <c r="BG346" s="802"/>
      <c r="BH346" s="802"/>
      <c r="BI346" s="802"/>
      <c r="BJ346" s="802"/>
      <c r="BK346" s="802"/>
      <c r="BL346" s="802"/>
      <c r="BM346" s="802"/>
      <c r="BN346" s="802"/>
      <c r="BO346" s="802"/>
      <c r="BP346" s="802"/>
      <c r="BQ346" s="802"/>
      <c r="BR346" s="802"/>
      <c r="BS346" s="802"/>
      <c r="BT346" s="802"/>
      <c r="BU346" s="802"/>
      <c r="BV346" s="802"/>
      <c r="BW346" s="802"/>
      <c r="BX346" s="802"/>
      <c r="BY346" s="802"/>
      <c r="BZ346" s="802"/>
      <c r="CA346" s="802"/>
      <c r="CB346" s="802"/>
      <c r="CC346" s="802"/>
      <c r="CD346" s="802"/>
      <c r="CE346" s="802"/>
      <c r="CF346" s="802"/>
      <c r="CG346" s="802"/>
      <c r="CH346" s="802"/>
      <c r="CI346" s="802"/>
      <c r="CJ346" s="802"/>
      <c r="CK346" s="802"/>
      <c r="CL346" s="802"/>
      <c r="CM346" s="802"/>
      <c r="CN346" s="802"/>
      <c r="CO346" s="802"/>
      <c r="CP346" s="802"/>
      <c r="CQ346" s="802"/>
      <c r="CR346" s="802"/>
      <c r="CS346" s="802"/>
      <c r="CT346" s="802"/>
      <c r="CU346" s="802"/>
      <c r="CV346" s="802"/>
      <c r="CW346" s="802"/>
      <c r="CX346" s="802"/>
      <c r="CY346" s="802"/>
      <c r="CZ346" s="802"/>
      <c r="DA346" s="802"/>
      <c r="DB346" s="802"/>
      <c r="DC346" s="802"/>
      <c r="DD346" s="802"/>
      <c r="DE346" s="802"/>
      <c r="DF346" s="802"/>
      <c r="DG346" s="802"/>
      <c r="DH346" s="802"/>
      <c r="DI346" s="802"/>
      <c r="DJ346" s="802"/>
      <c r="DK346" s="802"/>
      <c r="DL346" s="802"/>
      <c r="DM346" s="802"/>
      <c r="DN346" s="802"/>
      <c r="DO346" s="802"/>
      <c r="DP346" s="802"/>
      <c r="DQ346" s="802"/>
      <c r="DR346" s="802"/>
      <c r="DS346" s="802"/>
      <c r="DT346" s="802"/>
      <c r="DU346" s="802"/>
      <c r="DV346" s="802"/>
      <c r="DW346" s="802"/>
      <c r="DX346" s="802"/>
      <c r="DY346" s="802"/>
      <c r="DZ346" s="802"/>
      <c r="EA346" s="802"/>
      <c r="EB346" s="802"/>
      <c r="EC346" s="802"/>
      <c r="ED346" s="802"/>
      <c r="EE346" s="802"/>
      <c r="EF346" s="802"/>
      <c r="EG346" s="802"/>
      <c r="EH346" s="802"/>
      <c r="EI346" s="802"/>
      <c r="EJ346" s="802"/>
      <c r="EK346" s="802"/>
      <c r="EL346" s="802"/>
      <c r="EM346" s="802"/>
      <c r="EN346" s="802"/>
      <c r="EO346" s="802"/>
      <c r="EP346" s="802"/>
      <c r="EQ346" s="802"/>
      <c r="ER346" s="802"/>
      <c r="ES346" s="802"/>
      <c r="ET346" s="802"/>
      <c r="EU346" s="802"/>
      <c r="EV346" s="802"/>
      <c r="EW346" s="802"/>
      <c r="EX346" s="802"/>
      <c r="EY346" s="802"/>
      <c r="EZ346" s="802"/>
      <c r="FA346" s="802"/>
      <c r="FB346" s="802"/>
      <c r="FC346" s="802"/>
      <c r="FD346" s="802"/>
      <c r="FE346" s="802"/>
      <c r="FF346" s="802"/>
      <c r="FG346" s="802"/>
      <c r="FH346" s="802"/>
      <c r="FI346" s="802"/>
      <c r="FJ346" s="802"/>
      <c r="FK346" s="802"/>
      <c r="FL346" s="802"/>
      <c r="FM346" s="802"/>
      <c r="FN346" s="802"/>
      <c r="FO346" s="802"/>
      <c r="FP346" s="802"/>
      <c r="FQ346" s="802"/>
      <c r="FR346" s="802"/>
      <c r="FS346" s="802"/>
      <c r="FT346" s="802"/>
      <c r="FU346" s="802"/>
      <c r="FV346" s="802"/>
      <c r="FW346" s="802"/>
      <c r="FX346" s="802"/>
      <c r="FY346" s="802"/>
      <c r="FZ346" s="802"/>
      <c r="GA346" s="802"/>
      <c r="GB346" s="802"/>
      <c r="GC346" s="802"/>
      <c r="GD346" s="802"/>
      <c r="GE346" s="802"/>
      <c r="GF346" s="802"/>
      <c r="GG346" s="802"/>
      <c r="GH346" s="802"/>
      <c r="GI346" s="802"/>
      <c r="GJ346" s="802"/>
      <c r="GK346" s="802"/>
      <c r="GL346" s="802"/>
      <c r="GM346" s="802"/>
      <c r="GN346" s="802"/>
      <c r="GO346" s="802"/>
      <c r="GP346" s="802"/>
      <c r="GQ346" s="802"/>
      <c r="GR346" s="802"/>
      <c r="GS346" s="802"/>
      <c r="GT346" s="802"/>
      <c r="GU346" s="802"/>
      <c r="GV346" s="802"/>
      <c r="GW346" s="802"/>
      <c r="GX346" s="802"/>
      <c r="GY346" s="802"/>
      <c r="GZ346" s="802"/>
      <c r="HA346" s="802"/>
      <c r="HB346" s="802"/>
      <c r="HC346" s="802"/>
      <c r="HD346" s="802"/>
      <c r="HE346" s="802"/>
      <c r="HF346" s="802"/>
      <c r="HG346" s="802"/>
      <c r="HH346" s="802"/>
      <c r="HI346" s="802"/>
      <c r="HJ346" s="802"/>
      <c r="HK346" s="802"/>
      <c r="HL346" s="802"/>
      <c r="HM346" s="802"/>
      <c r="HN346" s="802"/>
      <c r="HO346" s="802"/>
      <c r="HP346" s="802"/>
      <c r="HQ346" s="802"/>
      <c r="HR346" s="802"/>
      <c r="HS346" s="802"/>
      <c r="HT346" s="802"/>
      <c r="HU346" s="802"/>
      <c r="HV346" s="802"/>
      <c r="HW346" s="802"/>
      <c r="HX346" s="802"/>
      <c r="HY346" s="802"/>
      <c r="HZ346" s="802"/>
      <c r="IA346" s="802"/>
      <c r="IB346" s="802"/>
      <c r="IC346" s="802"/>
      <c r="ID346" s="802"/>
      <c r="IE346" s="802"/>
      <c r="IF346" s="802"/>
      <c r="IG346" s="802"/>
      <c r="IH346" s="802"/>
      <c r="II346" s="802"/>
      <c r="IJ346" s="802"/>
      <c r="IK346" s="802"/>
      <c r="IL346" s="802"/>
      <c r="IM346" s="802"/>
      <c r="IN346" s="802"/>
      <c r="IO346" s="802"/>
      <c r="IP346" s="802"/>
      <c r="IQ346" s="802"/>
      <c r="IR346" s="802"/>
      <c r="IS346" s="802"/>
      <c r="IT346" s="802"/>
      <c r="IU346" s="802"/>
      <c r="IV346" s="802"/>
      <c r="IW346" s="802"/>
      <c r="IX346" s="802"/>
      <c r="IY346" s="802"/>
      <c r="IZ346" s="802"/>
      <c r="JA346" s="802"/>
      <c r="JB346" s="802"/>
      <c r="JC346" s="802"/>
      <c r="JD346" s="802"/>
      <c r="JE346" s="802"/>
      <c r="JF346" s="802"/>
      <c r="JG346" s="802"/>
      <c r="JH346" s="802"/>
      <c r="JI346" s="802"/>
      <c r="JJ346" s="802"/>
      <c r="JK346" s="802"/>
      <c r="JL346" s="802"/>
      <c r="JM346" s="802"/>
      <c r="JN346" s="802"/>
      <c r="JO346" s="802"/>
      <c r="JP346" s="802"/>
      <c r="JQ346" s="802"/>
      <c r="JR346" s="802"/>
      <c r="JS346" s="802"/>
      <c r="JT346" s="802"/>
      <c r="JU346" s="802"/>
      <c r="JV346" s="802"/>
      <c r="JW346" s="802"/>
      <c r="JX346" s="802"/>
      <c r="JY346" s="802"/>
      <c r="JZ346" s="802"/>
      <c r="KA346" s="802"/>
      <c r="KB346" s="802"/>
      <c r="KC346" s="802"/>
      <c r="KD346" s="802"/>
      <c r="KE346" s="802"/>
      <c r="KF346" s="802"/>
      <c r="KG346" s="802"/>
      <c r="KH346" s="802"/>
      <c r="KI346" s="802"/>
      <c r="KJ346" s="802"/>
      <c r="KK346" s="802"/>
      <c r="KL346" s="802"/>
      <c r="KM346" s="802"/>
      <c r="KN346" s="802"/>
      <c r="KO346" s="802"/>
      <c r="KP346" s="802"/>
      <c r="KQ346" s="802"/>
      <c r="KR346" s="802"/>
      <c r="KS346" s="802"/>
      <c r="KT346" s="802"/>
      <c r="KU346" s="802"/>
      <c r="KV346" s="802"/>
      <c r="KW346" s="802"/>
      <c r="KX346" s="802"/>
      <c r="KY346" s="802"/>
      <c r="KZ346" s="802"/>
      <c r="LA346" s="802"/>
      <c r="LB346" s="802"/>
      <c r="LC346" s="802"/>
      <c r="LD346" s="802"/>
      <c r="LE346" s="802"/>
      <c r="LF346" s="802"/>
      <c r="LG346" s="802"/>
      <c r="LH346" s="802"/>
      <c r="LI346" s="802"/>
      <c r="LJ346" s="802"/>
      <c r="LK346" s="802"/>
      <c r="LL346" s="802"/>
      <c r="LM346" s="802"/>
      <c r="LN346" s="802"/>
      <c r="LO346" s="802"/>
      <c r="LP346" s="802"/>
      <c r="LQ346" s="802"/>
      <c r="LR346" s="802"/>
      <c r="LS346" s="802"/>
      <c r="LT346" s="802"/>
      <c r="LU346" s="802"/>
      <c r="LV346" s="802"/>
      <c r="LW346" s="802"/>
      <c r="LX346" s="802"/>
      <c r="LY346" s="802"/>
      <c r="LZ346" s="802"/>
      <c r="MA346" s="802"/>
      <c r="MB346" s="802"/>
      <c r="MC346" s="802"/>
      <c r="MD346" s="802"/>
      <c r="ME346" s="802"/>
      <c r="MF346" s="802"/>
      <c r="MG346" s="802"/>
      <c r="MH346" s="802"/>
      <c r="MI346" s="802"/>
      <c r="MJ346" s="802"/>
      <c r="MK346" s="802"/>
      <c r="ML346" s="802"/>
      <c r="MM346" s="802"/>
      <c r="MN346" s="802"/>
      <c r="MO346" s="802"/>
      <c r="MP346" s="802"/>
      <c r="MQ346" s="802"/>
      <c r="MR346" s="802"/>
      <c r="MS346" s="802"/>
      <c r="MT346" s="802"/>
      <c r="MU346" s="802"/>
      <c r="MV346" s="802"/>
      <c r="MW346" s="802"/>
      <c r="MX346" s="802"/>
      <c r="MY346" s="802"/>
      <c r="MZ346" s="802"/>
      <c r="NA346" s="802"/>
      <c r="NB346" s="802"/>
      <c r="NC346" s="802"/>
      <c r="ND346" s="802"/>
      <c r="NE346" s="802"/>
      <c r="NF346" s="802"/>
      <c r="NG346" s="802"/>
      <c r="NH346" s="802"/>
      <c r="NI346" s="802"/>
      <c r="NJ346" s="802"/>
      <c r="NK346" s="802"/>
      <c r="NL346" s="802"/>
      <c r="NM346" s="802"/>
      <c r="NN346" s="802"/>
      <c r="NO346" s="802"/>
      <c r="NP346" s="802"/>
      <c r="NQ346" s="802"/>
      <c r="NR346" s="802"/>
      <c r="NS346" s="802"/>
      <c r="NT346" s="802"/>
      <c r="NU346" s="802"/>
      <c r="NV346" s="802"/>
      <c r="NW346" s="802"/>
      <c r="NX346" s="802"/>
      <c r="NY346" s="802"/>
      <c r="NZ346" s="802"/>
      <c r="OA346" s="802"/>
      <c r="OB346" s="802"/>
      <c r="OC346" s="802"/>
      <c r="OD346" s="802"/>
      <c r="OE346" s="802"/>
      <c r="OF346" s="802"/>
      <c r="OG346" s="802"/>
      <c r="OH346" s="802"/>
      <c r="OI346" s="802"/>
      <c r="OJ346" s="802"/>
      <c r="OK346" s="802"/>
      <c r="OL346" s="802"/>
      <c r="OM346" s="802"/>
      <c r="ON346" s="802"/>
      <c r="OO346" s="802"/>
      <c r="OP346" s="802"/>
      <c r="OQ346" s="802"/>
      <c r="OR346" s="802"/>
      <c r="OS346" s="802"/>
      <c r="OT346" s="802"/>
      <c r="OU346" s="802"/>
      <c r="OV346" s="802"/>
      <c r="OW346" s="802"/>
      <c r="OX346" s="802"/>
      <c r="OY346" s="802"/>
      <c r="OZ346" s="802"/>
      <c r="PA346" s="802"/>
      <c r="PB346" s="802"/>
      <c r="PC346" s="802"/>
      <c r="PD346" s="802"/>
      <c r="PE346" s="802"/>
      <c r="PF346" s="802"/>
      <c r="PG346" s="802"/>
      <c r="PH346" s="802"/>
      <c r="PI346" s="802"/>
      <c r="PJ346" s="802"/>
      <c r="PK346" s="802"/>
      <c r="PL346" s="802"/>
      <c r="PM346" s="802"/>
      <c r="PN346" s="802"/>
      <c r="PO346" s="802"/>
      <c r="PP346" s="802"/>
      <c r="PQ346" s="802"/>
      <c r="PR346" s="802"/>
      <c r="PS346" s="802"/>
      <c r="PT346" s="802"/>
      <c r="PU346" s="802"/>
      <c r="PV346" s="802"/>
      <c r="PW346" s="802"/>
      <c r="PX346" s="802"/>
      <c r="PY346" s="802"/>
      <c r="PZ346" s="802"/>
      <c r="QA346" s="802"/>
      <c r="QB346" s="802"/>
      <c r="QC346" s="802"/>
      <c r="QD346" s="802"/>
      <c r="QE346" s="802"/>
      <c r="QF346" s="802"/>
      <c r="QG346" s="802"/>
      <c r="QH346" s="802"/>
      <c r="QI346" s="802"/>
      <c r="QJ346" s="802"/>
      <c r="QK346" s="802"/>
      <c r="QL346" s="802"/>
      <c r="QM346" s="802"/>
      <c r="QN346" s="802"/>
      <c r="QO346" s="802"/>
      <c r="QP346" s="802"/>
      <c r="QQ346" s="802"/>
      <c r="QR346" s="802"/>
      <c r="QS346" s="802"/>
      <c r="QT346" s="802"/>
      <c r="QU346" s="802"/>
      <c r="QV346" s="802"/>
      <c r="QW346" s="802"/>
      <c r="QX346" s="802"/>
      <c r="QY346" s="802"/>
      <c r="QZ346" s="802"/>
      <c r="RA346" s="802"/>
      <c r="RB346" s="802"/>
      <c r="RC346" s="802"/>
      <c r="RD346" s="802"/>
      <c r="RE346" s="802"/>
      <c r="RF346" s="802"/>
      <c r="RG346" s="802"/>
      <c r="RH346" s="802"/>
      <c r="RI346" s="802"/>
      <c r="RJ346" s="802"/>
      <c r="RK346" s="802"/>
      <c r="RL346" s="802"/>
      <c r="RM346" s="802"/>
      <c r="RN346" s="802"/>
      <c r="RO346" s="802"/>
      <c r="RP346" s="802"/>
      <c r="RQ346" s="802"/>
      <c r="RR346" s="802"/>
      <c r="RS346" s="802"/>
      <c r="RT346" s="802"/>
      <c r="RU346" s="802"/>
      <c r="RV346" s="802"/>
      <c r="RW346" s="802"/>
      <c r="RX346" s="802"/>
      <c r="RY346" s="802"/>
      <c r="RZ346" s="802"/>
      <c r="SA346" s="802"/>
      <c r="SB346" s="802"/>
      <c r="SC346" s="802"/>
      <c r="SD346" s="802"/>
      <c r="SE346" s="802"/>
      <c r="SF346" s="802"/>
      <c r="SG346" s="802"/>
      <c r="SH346" s="802"/>
      <c r="SI346" s="802"/>
      <c r="SJ346" s="802"/>
      <c r="SK346" s="802"/>
      <c r="SL346" s="802"/>
      <c r="SM346" s="802"/>
      <c r="SN346" s="802"/>
      <c r="SO346" s="802"/>
      <c r="SP346" s="802"/>
      <c r="SQ346" s="802"/>
      <c r="SR346" s="802"/>
      <c r="SS346" s="802"/>
      <c r="ST346" s="802"/>
      <c r="SU346" s="802"/>
      <c r="SV346" s="802"/>
      <c r="SW346" s="802"/>
      <c r="SX346" s="802"/>
      <c r="SY346" s="802"/>
      <c r="SZ346" s="802"/>
      <c r="TA346" s="802"/>
      <c r="TB346" s="802"/>
      <c r="TC346" s="802"/>
      <c r="TD346" s="802"/>
      <c r="TE346" s="802"/>
      <c r="TF346" s="802"/>
      <c r="TG346" s="802"/>
      <c r="TH346" s="802"/>
      <c r="TI346" s="802"/>
      <c r="TJ346" s="802"/>
      <c r="TK346" s="802"/>
      <c r="TL346" s="802"/>
      <c r="TM346" s="802"/>
      <c r="TN346" s="802"/>
      <c r="TO346" s="802"/>
      <c r="TP346" s="802"/>
      <c r="TQ346" s="802"/>
      <c r="TR346" s="802"/>
      <c r="TS346" s="802"/>
      <c r="TT346" s="802"/>
      <c r="TU346" s="802"/>
      <c r="TV346" s="802"/>
      <c r="TW346" s="802"/>
      <c r="TX346" s="802"/>
      <c r="TY346" s="802"/>
      <c r="TZ346" s="802"/>
      <c r="UA346" s="802"/>
      <c r="UB346" s="802"/>
      <c r="UC346" s="802"/>
      <c r="UD346" s="802"/>
      <c r="UE346" s="802"/>
      <c r="UF346" s="802"/>
      <c r="UG346" s="802"/>
      <c r="UH346" s="802"/>
      <c r="UI346" s="802"/>
      <c r="UJ346" s="802"/>
      <c r="UK346" s="802"/>
      <c r="UL346" s="802"/>
      <c r="UM346" s="802"/>
      <c r="UN346" s="802"/>
      <c r="UO346" s="802"/>
      <c r="UP346" s="802"/>
      <c r="UQ346" s="802"/>
      <c r="UR346" s="802"/>
      <c r="US346" s="802"/>
      <c r="UT346" s="802"/>
      <c r="UU346" s="802"/>
      <c r="UV346" s="802"/>
      <c r="UW346" s="802"/>
      <c r="UX346" s="802"/>
      <c r="UY346" s="802"/>
      <c r="UZ346" s="802"/>
      <c r="VA346" s="802"/>
      <c r="VB346" s="802"/>
      <c r="VC346" s="802"/>
      <c r="VD346" s="802"/>
      <c r="VE346" s="802"/>
      <c r="VF346" s="802"/>
      <c r="VG346" s="802"/>
      <c r="VH346" s="802"/>
      <c r="VI346" s="802"/>
      <c r="VJ346" s="802"/>
      <c r="VK346" s="802"/>
      <c r="VL346" s="802"/>
      <c r="VM346" s="802"/>
      <c r="VN346" s="802"/>
      <c r="VO346" s="802"/>
      <c r="VP346" s="802"/>
      <c r="VQ346" s="802"/>
      <c r="VR346" s="802"/>
      <c r="VS346" s="802"/>
      <c r="VT346" s="802"/>
      <c r="VU346" s="802"/>
      <c r="VV346" s="802"/>
      <c r="VW346" s="802"/>
      <c r="VX346" s="802"/>
      <c r="VY346" s="802"/>
      <c r="VZ346" s="802"/>
      <c r="WA346" s="802"/>
      <c r="WB346" s="802"/>
      <c r="WC346" s="802"/>
      <c r="WD346" s="802"/>
      <c r="WE346" s="802"/>
      <c r="WF346" s="802"/>
      <c r="WG346" s="802"/>
      <c r="WH346" s="802"/>
      <c r="WI346" s="802"/>
      <c r="WJ346" s="802"/>
      <c r="WK346" s="802"/>
      <c r="WL346" s="802"/>
      <c r="WM346" s="802"/>
      <c r="WN346" s="802"/>
      <c r="WO346" s="802"/>
      <c r="WP346" s="802"/>
      <c r="WQ346" s="802"/>
      <c r="WR346" s="802"/>
      <c r="WS346" s="802"/>
      <c r="WT346" s="802"/>
      <c r="WU346" s="802"/>
      <c r="WV346" s="802"/>
      <c r="WW346" s="802"/>
      <c r="WX346" s="802"/>
      <c r="WY346" s="802"/>
      <c r="WZ346" s="802"/>
      <c r="XA346" s="802"/>
      <c r="XB346" s="802"/>
      <c r="XC346" s="802"/>
      <c r="XD346" s="802"/>
      <c r="XE346" s="802"/>
      <c r="XF346" s="802"/>
      <c r="XG346" s="802"/>
      <c r="XH346" s="802"/>
      <c r="XI346" s="802"/>
      <c r="XJ346" s="802"/>
      <c r="XK346" s="802"/>
      <c r="XL346" s="802"/>
      <c r="XM346" s="802"/>
      <c r="XN346" s="802"/>
      <c r="XO346" s="802"/>
      <c r="XP346" s="802"/>
      <c r="XQ346" s="802"/>
      <c r="XR346" s="802"/>
      <c r="XS346" s="802"/>
      <c r="XT346" s="802"/>
      <c r="XU346" s="802"/>
      <c r="XV346" s="802"/>
      <c r="XW346" s="802"/>
      <c r="XX346" s="802"/>
      <c r="XY346" s="802"/>
      <c r="XZ346" s="802"/>
      <c r="YA346" s="802"/>
      <c r="YB346" s="802"/>
      <c r="YC346" s="802"/>
      <c r="YD346" s="802"/>
      <c r="YE346" s="802"/>
      <c r="YF346" s="802"/>
      <c r="YG346" s="802"/>
      <c r="YH346" s="802"/>
      <c r="YI346" s="802"/>
      <c r="YJ346" s="802"/>
      <c r="YK346" s="802"/>
      <c r="YL346" s="802"/>
      <c r="YM346" s="802"/>
      <c r="YN346" s="802"/>
      <c r="YO346" s="802"/>
      <c r="YP346" s="802"/>
      <c r="YQ346" s="802"/>
      <c r="YR346" s="802"/>
      <c r="YS346" s="802"/>
      <c r="YT346" s="802"/>
      <c r="YU346" s="802"/>
      <c r="YV346" s="802"/>
      <c r="YW346" s="802"/>
      <c r="YX346" s="802"/>
      <c r="YY346" s="802"/>
      <c r="YZ346" s="802"/>
      <c r="ZA346" s="802"/>
      <c r="ZB346" s="802"/>
      <c r="ZC346" s="802"/>
      <c r="ZD346" s="802"/>
      <c r="ZE346" s="802"/>
      <c r="ZF346" s="802"/>
      <c r="ZG346" s="802"/>
      <c r="ZH346" s="802"/>
      <c r="ZI346" s="802"/>
      <c r="ZJ346" s="802"/>
      <c r="ZK346" s="802"/>
      <c r="ZL346" s="802"/>
      <c r="ZM346" s="802"/>
      <c r="ZN346" s="802"/>
      <c r="ZO346" s="802"/>
      <c r="ZP346" s="802"/>
      <c r="ZQ346" s="802"/>
      <c r="ZR346" s="802"/>
      <c r="ZS346" s="802"/>
      <c r="ZT346" s="802"/>
      <c r="ZU346" s="802"/>
      <c r="ZV346" s="802"/>
      <c r="ZW346" s="802"/>
      <c r="ZX346" s="802"/>
      <c r="ZY346" s="802"/>
      <c r="ZZ346" s="802"/>
      <c r="AAA346" s="802"/>
      <c r="AAB346" s="802"/>
      <c r="AAC346" s="802"/>
      <c r="AAD346" s="802"/>
      <c r="AAE346" s="802"/>
      <c r="AAF346" s="802"/>
      <c r="AAG346" s="802"/>
      <c r="AAH346" s="802"/>
      <c r="AAI346" s="802"/>
      <c r="AAJ346" s="802"/>
      <c r="AAK346" s="802"/>
      <c r="AAL346" s="802"/>
      <c r="AAM346" s="802"/>
      <c r="AAN346" s="802"/>
      <c r="AAO346" s="802"/>
      <c r="AAP346" s="802"/>
      <c r="AAQ346" s="802"/>
      <c r="AAR346" s="802"/>
      <c r="AAS346" s="802"/>
      <c r="AAT346" s="802"/>
      <c r="AAU346" s="802"/>
      <c r="AAV346" s="802"/>
      <c r="AAW346" s="802"/>
      <c r="AAX346" s="802"/>
      <c r="AAY346" s="802"/>
      <c r="AAZ346" s="802"/>
      <c r="ABA346" s="802"/>
      <c r="ABB346" s="802"/>
      <c r="ABC346" s="802"/>
      <c r="ABD346" s="802"/>
      <c r="ABE346" s="802"/>
      <c r="ABF346" s="802"/>
      <c r="ABG346" s="802"/>
      <c r="ABH346" s="802"/>
      <c r="ABI346" s="802"/>
      <c r="ABJ346" s="802"/>
      <c r="ABK346" s="802"/>
      <c r="ABL346" s="802"/>
      <c r="ABM346" s="802"/>
      <c r="ABN346" s="802"/>
      <c r="ABO346" s="802"/>
      <c r="ABP346" s="802"/>
      <c r="ABQ346" s="802"/>
      <c r="ABR346" s="802"/>
      <c r="ABS346" s="802"/>
      <c r="ABT346" s="802"/>
      <c r="ABU346" s="802"/>
      <c r="ABV346" s="802"/>
      <c r="ABW346" s="802"/>
      <c r="ABX346" s="802"/>
      <c r="ABY346" s="802"/>
      <c r="ABZ346" s="802"/>
      <c r="ACA346" s="802"/>
      <c r="ACB346" s="802"/>
      <c r="ACC346" s="802"/>
      <c r="ACD346" s="802"/>
      <c r="ACE346" s="802"/>
      <c r="ACF346" s="802"/>
      <c r="ACG346" s="802"/>
      <c r="ACH346" s="802"/>
      <c r="ACI346" s="802"/>
      <c r="ACJ346" s="802"/>
      <c r="ACK346" s="802"/>
      <c r="ACL346" s="802"/>
      <c r="ACM346" s="802"/>
      <c r="ACN346" s="802"/>
      <c r="ACO346" s="802"/>
      <c r="ACP346" s="802"/>
      <c r="ACQ346" s="802"/>
      <c r="ACR346" s="802"/>
      <c r="ACS346" s="802"/>
      <c r="ACT346" s="802"/>
      <c r="ACU346" s="802"/>
      <c r="ACV346" s="802"/>
      <c r="ACW346" s="802"/>
      <c r="ACX346" s="802"/>
      <c r="ACY346" s="802"/>
      <c r="ACZ346" s="802"/>
      <c r="ADA346" s="802"/>
      <c r="ADB346" s="802"/>
      <c r="ADC346" s="802"/>
      <c r="ADD346" s="802"/>
      <c r="ADE346" s="802"/>
      <c r="ADF346" s="802"/>
      <c r="ADG346" s="802"/>
      <c r="ADH346" s="802"/>
      <c r="ADI346" s="802"/>
      <c r="ADJ346" s="802"/>
      <c r="ADK346" s="802"/>
      <c r="ADL346" s="802"/>
      <c r="ADM346" s="802"/>
      <c r="ADN346" s="802"/>
      <c r="ADO346" s="802"/>
      <c r="ADP346" s="802"/>
      <c r="ADQ346" s="802"/>
      <c r="ADR346" s="802"/>
      <c r="ADS346" s="802"/>
      <c r="ADT346" s="802"/>
      <c r="ADU346" s="802"/>
      <c r="ADV346" s="802"/>
      <c r="ADW346" s="802"/>
      <c r="ADX346" s="802"/>
      <c r="ADY346" s="802"/>
      <c r="ADZ346" s="802"/>
      <c r="AEA346" s="802"/>
      <c r="AEB346" s="802"/>
      <c r="AEC346" s="802"/>
      <c r="AED346" s="802"/>
      <c r="AEE346" s="802"/>
      <c r="AEF346" s="802"/>
      <c r="AEG346" s="802"/>
      <c r="AEH346" s="802"/>
      <c r="AEI346" s="802"/>
      <c r="AEJ346" s="802"/>
      <c r="AEK346" s="802"/>
      <c r="AEL346" s="802"/>
      <c r="AEM346" s="802"/>
      <c r="AEN346" s="802"/>
      <c r="AEO346" s="802"/>
      <c r="AEP346" s="802"/>
      <c r="AEQ346" s="802"/>
      <c r="AER346" s="802"/>
      <c r="AES346" s="802"/>
      <c r="AET346" s="802"/>
      <c r="AEU346" s="802"/>
      <c r="AEV346" s="802"/>
      <c r="AEW346" s="802"/>
      <c r="AEX346" s="802"/>
      <c r="AEY346" s="802"/>
      <c r="AEZ346" s="802"/>
      <c r="AFA346" s="802"/>
      <c r="AFB346" s="802"/>
      <c r="AFC346" s="802"/>
      <c r="AFD346" s="802"/>
      <c r="AFE346" s="802"/>
      <c r="AFF346" s="802"/>
      <c r="AFG346" s="802"/>
      <c r="AFH346" s="802"/>
      <c r="AFI346" s="802"/>
      <c r="AFJ346" s="802"/>
      <c r="AFK346" s="802"/>
      <c r="AFL346" s="802"/>
      <c r="AFM346" s="802"/>
      <c r="AFN346" s="802"/>
      <c r="AFO346" s="802"/>
      <c r="AFP346" s="802"/>
      <c r="AFQ346" s="802"/>
      <c r="AFR346" s="802"/>
      <c r="AFS346" s="802"/>
      <c r="AFT346" s="802"/>
      <c r="AFU346" s="802"/>
      <c r="AFV346" s="802"/>
      <c r="AFW346" s="802"/>
      <c r="AFX346" s="802"/>
      <c r="AFY346" s="802"/>
      <c r="AFZ346" s="802"/>
      <c r="AGA346" s="802"/>
      <c r="AGB346" s="802"/>
      <c r="AGC346" s="802"/>
      <c r="AGD346" s="802"/>
      <c r="AGE346" s="802"/>
      <c r="AGF346" s="802"/>
      <c r="AGG346" s="802"/>
      <c r="AGH346" s="802"/>
      <c r="AGI346" s="802"/>
      <c r="AGJ346" s="802"/>
      <c r="AGK346" s="802"/>
      <c r="AGL346" s="802"/>
      <c r="AGM346" s="802"/>
      <c r="AGN346" s="802"/>
      <c r="AGO346" s="802"/>
      <c r="AGP346" s="802"/>
      <c r="AGQ346" s="802"/>
      <c r="AGR346" s="802"/>
      <c r="AGS346" s="802"/>
      <c r="AGT346" s="802"/>
      <c r="AGU346" s="802"/>
      <c r="AGV346" s="802"/>
      <c r="AGW346" s="802"/>
      <c r="AGX346" s="802"/>
      <c r="AGY346" s="802"/>
      <c r="AGZ346" s="802"/>
      <c r="AHA346" s="802"/>
      <c r="AHB346" s="802"/>
      <c r="AHC346" s="802"/>
      <c r="AHD346" s="802"/>
      <c r="AHE346" s="802"/>
      <c r="AHF346" s="802"/>
      <c r="AHG346" s="802"/>
      <c r="AHH346" s="802"/>
      <c r="AHI346" s="802"/>
      <c r="AHJ346" s="802"/>
      <c r="AHK346" s="802"/>
      <c r="AHL346" s="802"/>
      <c r="AHM346" s="802"/>
      <c r="AHN346" s="802"/>
      <c r="AHO346" s="802"/>
      <c r="AHP346" s="802"/>
      <c r="AHQ346" s="802"/>
      <c r="AHR346" s="802"/>
      <c r="AHS346" s="802"/>
      <c r="AHT346" s="802"/>
      <c r="AHU346" s="802"/>
      <c r="AHV346" s="802"/>
      <c r="AHW346" s="802"/>
      <c r="AHX346" s="802"/>
      <c r="AHY346" s="802"/>
      <c r="AHZ346" s="802"/>
      <c r="AIA346" s="802"/>
      <c r="AIB346" s="802"/>
      <c r="AIC346" s="802"/>
      <c r="AID346" s="802"/>
      <c r="AIE346" s="802"/>
      <c r="AIF346" s="802"/>
      <c r="AIG346" s="802"/>
      <c r="AIH346" s="802"/>
      <c r="AII346" s="802"/>
      <c r="AIJ346" s="802"/>
      <c r="AQE346" s="802"/>
      <c r="AQF346" s="802"/>
      <c r="AQG346" s="802"/>
      <c r="AQH346" s="802"/>
      <c r="AQI346" s="802"/>
      <c r="AQJ346" s="802"/>
      <c r="AQK346" s="802"/>
      <c r="AQL346" s="802"/>
      <c r="AQM346" s="802"/>
      <c r="AQN346" s="802"/>
      <c r="AQO346" s="802"/>
      <c r="AQP346" s="802"/>
      <c r="AQQ346" s="802"/>
      <c r="AQR346" s="802"/>
      <c r="AQS346" s="802"/>
      <c r="AQT346" s="802"/>
      <c r="AQU346" s="802"/>
      <c r="AQV346" s="802"/>
      <c r="AQW346" s="802"/>
      <c r="AQX346" s="802"/>
      <c r="AQY346" s="802"/>
      <c r="AQZ346" s="802"/>
      <c r="ARA346" s="802"/>
      <c r="ARB346" s="802"/>
      <c r="ARC346" s="802"/>
      <c r="ARD346" s="802"/>
      <c r="ARE346" s="802"/>
      <c r="ARF346" s="802"/>
      <c r="ARG346" s="802"/>
      <c r="ARH346" s="802"/>
      <c r="ARI346" s="802"/>
      <c r="ARJ346" s="802"/>
      <c r="ARK346" s="802"/>
      <c r="ARL346" s="802"/>
      <c r="ARM346" s="802"/>
      <c r="ARN346" s="802"/>
      <c r="ARO346" s="802"/>
      <c r="ARP346" s="802"/>
      <c r="ARQ346" s="802"/>
      <c r="ARR346" s="802"/>
      <c r="ARS346" s="802"/>
      <c r="ART346" s="802"/>
      <c r="ARU346" s="802"/>
      <c r="ARV346" s="802"/>
      <c r="ARW346" s="802"/>
      <c r="ARX346" s="802"/>
      <c r="ARY346" s="802"/>
      <c r="ARZ346" s="802"/>
      <c r="ASA346" s="802"/>
      <c r="ASB346" s="802"/>
      <c r="ASC346" s="802"/>
      <c r="ASD346" s="802"/>
      <c r="ASE346" s="802"/>
      <c r="ASF346" s="802"/>
      <c r="ASG346" s="802"/>
      <c r="ASH346" s="802"/>
      <c r="ASI346" s="802"/>
      <c r="ASJ346" s="802"/>
      <c r="ASK346" s="802"/>
      <c r="ASL346" s="802"/>
      <c r="ATP346" s="802"/>
      <c r="ATQ346" s="802"/>
      <c r="ATR346" s="802"/>
      <c r="ATS346" s="802"/>
      <c r="ATT346" s="802"/>
      <c r="ATU346" s="802"/>
      <c r="ATV346" s="802"/>
      <c r="ATW346" s="802"/>
      <c r="ATX346" s="802"/>
      <c r="ATY346" s="802"/>
      <c r="ATZ346" s="802"/>
      <c r="AUA346" s="802"/>
      <c r="AUB346" s="802"/>
      <c r="AUC346" s="802"/>
      <c r="AUD346" s="802"/>
      <c r="AUE346" s="802"/>
      <c r="AUF346" s="802"/>
      <c r="AUG346" s="802"/>
      <c r="AUH346" s="802"/>
      <c r="AUI346" s="802"/>
      <c r="AUJ346" s="802"/>
      <c r="AUK346" s="802"/>
      <c r="AUL346" s="802"/>
      <c r="AUM346" s="802"/>
      <c r="AUN346" s="802"/>
      <c r="AUO346" s="802"/>
      <c r="AUP346" s="801"/>
      <c r="AUQ346" s="802"/>
      <c r="AUR346" s="801"/>
      <c r="AUS346" s="802"/>
      <c r="AUT346" s="801"/>
      <c r="AUU346" s="802"/>
      <c r="AUV346" s="802"/>
      <c r="AUW346" s="802"/>
      <c r="AUX346" s="802"/>
      <c r="AUY346" s="802"/>
      <c r="AUZ346" s="802"/>
      <c r="AVA346" s="802"/>
      <c r="AVB346" s="802"/>
      <c r="AVC346" s="802"/>
      <c r="AVD346" s="802"/>
      <c r="AVE346" s="802"/>
      <c r="AVF346" s="802"/>
      <c r="AVG346" s="802"/>
      <c r="AVH346" s="802"/>
      <c r="AVI346" s="802"/>
      <c r="AVJ346" s="808"/>
      <c r="AVK346" s="808"/>
      <c r="AVL346" s="808"/>
      <c r="AVM346" s="808"/>
      <c r="AVN346" s="808"/>
      <c r="AVO346" s="808"/>
      <c r="AVP346" s="808"/>
      <c r="AVQ346" s="808"/>
      <c r="AVR346" s="808"/>
      <c r="AVS346" s="808"/>
      <c r="AVT346" s="808"/>
      <c r="AVU346" s="809"/>
      <c r="AVV346" s="809"/>
      <c r="AVW346" s="809"/>
      <c r="AVX346" s="809"/>
      <c r="AVY346" s="809"/>
      <c r="AVZ346" s="809"/>
      <c r="AWA346" s="809"/>
      <c r="AWB346" s="809"/>
      <c r="AWC346" s="809"/>
      <c r="AWD346" s="809"/>
      <c r="AWE346" s="809"/>
      <c r="AWF346" s="809"/>
      <c r="AWG346" s="809"/>
      <c r="AWH346" s="809"/>
      <c r="AWI346" s="809"/>
      <c r="AWJ346" s="809"/>
      <c r="AWK346" s="809"/>
      <c r="AWL346" s="809"/>
      <c r="AWM346" s="809"/>
      <c r="AWN346" s="809"/>
      <c r="AWO346" s="809"/>
      <c r="AWP346" s="809"/>
      <c r="AWQ346" s="809"/>
      <c r="AWR346" s="808"/>
      <c r="AWS346" s="761"/>
      <c r="AWT346" s="808"/>
      <c r="AWU346" s="809"/>
      <c r="AWV346" s="809"/>
      <c r="AWW346" s="809"/>
      <c r="AWX346" s="809"/>
      <c r="AWY346" s="809"/>
      <c r="AWZ346" s="809"/>
      <c r="AXA346" s="809"/>
      <c r="AXB346" s="809"/>
      <c r="AXC346" s="809"/>
      <c r="AXD346" s="809"/>
      <c r="AXE346" s="809"/>
      <c r="AXF346" s="809"/>
      <c r="AXG346" s="809"/>
      <c r="AXH346" s="809"/>
      <c r="AXI346" s="809"/>
      <c r="AXJ346" s="809"/>
      <c r="AXK346" s="809"/>
      <c r="AXL346" s="809"/>
      <c r="AXM346" s="809"/>
      <c r="AXN346" s="809"/>
      <c r="AXO346" s="809"/>
      <c r="AXP346" s="809"/>
      <c r="AXQ346" s="809"/>
      <c r="AXR346" s="809"/>
      <c r="AXS346" s="809"/>
      <c r="AXT346" s="809"/>
      <c r="AXU346" s="809"/>
      <c r="AXV346" s="809"/>
      <c r="AXW346" s="809"/>
      <c r="AXX346" s="809"/>
      <c r="AXY346" s="809"/>
      <c r="AXZ346" s="809"/>
      <c r="AYA346" s="809"/>
      <c r="AYB346" s="809"/>
      <c r="AYC346" s="809"/>
      <c r="AYD346" s="808"/>
      <c r="AYE346" s="808"/>
      <c r="AYF346" s="809"/>
      <c r="AYG346" s="808"/>
      <c r="AYH346" s="810"/>
      <c r="AYI346" s="810"/>
      <c r="AYJ346" s="810"/>
      <c r="AYK346" s="810"/>
      <c r="AYL346" s="810"/>
      <c r="AYM346" s="810"/>
      <c r="AYN346" s="810"/>
      <c r="AYO346" s="810"/>
      <c r="AYP346" s="810"/>
      <c r="AYQ346" s="810"/>
      <c r="AYR346" s="810"/>
      <c r="AYS346" s="810"/>
      <c r="AYT346" s="810"/>
      <c r="AYU346" s="810"/>
      <c r="AYV346" s="810"/>
      <c r="AYW346" s="810"/>
      <c r="AYX346" s="810"/>
      <c r="AYY346" s="810"/>
      <c r="AYZ346" s="810"/>
      <c r="AZA346" s="810"/>
      <c r="AZB346" s="810"/>
      <c r="AZC346" s="810"/>
      <c r="AZD346" s="810"/>
      <c r="AZE346" s="810"/>
      <c r="AZF346" s="810"/>
      <c r="AZG346" s="810"/>
      <c r="AZH346" s="810"/>
      <c r="AZI346" s="810"/>
      <c r="AZJ346" s="810"/>
      <c r="AZK346" s="810"/>
      <c r="AZL346" s="810"/>
      <c r="AZM346" s="810"/>
      <c r="AZN346" s="810"/>
      <c r="AZO346" s="810"/>
      <c r="AZP346" s="809"/>
      <c r="AZQ346" s="802"/>
      <c r="AZR346" s="802"/>
      <c r="AZS346" s="802"/>
    </row>
    <row r="347" spans="45:920 1123:1371" s="793" customFormat="1" ht="13.5">
      <c r="AS347" s="802"/>
      <c r="AT347" s="802"/>
      <c r="AU347" s="802"/>
      <c r="AV347" s="802"/>
      <c r="AW347" s="802"/>
      <c r="AX347" s="802"/>
      <c r="AY347" s="802"/>
      <c r="AZ347" s="802"/>
      <c r="BA347" s="802"/>
      <c r="BB347" s="802"/>
      <c r="BC347" s="802"/>
      <c r="BD347" s="802"/>
      <c r="BE347" s="802"/>
      <c r="BF347" s="802"/>
      <c r="BG347" s="802"/>
      <c r="BH347" s="802"/>
      <c r="BI347" s="802"/>
      <c r="BJ347" s="802"/>
      <c r="BK347" s="802"/>
      <c r="BL347" s="802"/>
      <c r="BM347" s="802"/>
      <c r="BN347" s="802"/>
      <c r="BO347" s="802"/>
      <c r="BP347" s="802"/>
      <c r="BQ347" s="802"/>
      <c r="BR347" s="802"/>
      <c r="BS347" s="802"/>
      <c r="BT347" s="802"/>
      <c r="BU347" s="802"/>
      <c r="BV347" s="802"/>
      <c r="BW347" s="802"/>
      <c r="BX347" s="802"/>
      <c r="BY347" s="802"/>
      <c r="BZ347" s="802"/>
      <c r="CA347" s="802"/>
      <c r="CB347" s="802"/>
      <c r="CC347" s="802"/>
      <c r="CD347" s="802"/>
      <c r="CE347" s="802"/>
      <c r="CF347" s="802"/>
      <c r="CG347" s="802"/>
      <c r="CH347" s="802"/>
      <c r="CI347" s="802"/>
      <c r="CJ347" s="802"/>
      <c r="CK347" s="802"/>
      <c r="CL347" s="802"/>
      <c r="CM347" s="802"/>
      <c r="CN347" s="802"/>
      <c r="CO347" s="802"/>
      <c r="CP347" s="802"/>
      <c r="CQ347" s="802"/>
      <c r="CR347" s="802"/>
      <c r="CS347" s="802"/>
      <c r="CT347" s="802"/>
      <c r="CU347" s="802"/>
      <c r="CV347" s="802"/>
      <c r="CW347" s="802"/>
      <c r="CX347" s="802"/>
      <c r="CY347" s="802"/>
      <c r="CZ347" s="802"/>
      <c r="DA347" s="802"/>
      <c r="DB347" s="802"/>
      <c r="DC347" s="802"/>
      <c r="DD347" s="802"/>
      <c r="DE347" s="802"/>
      <c r="DF347" s="802"/>
      <c r="DG347" s="802"/>
      <c r="DH347" s="802"/>
      <c r="DI347" s="802"/>
      <c r="DJ347" s="802"/>
      <c r="DK347" s="802"/>
      <c r="DL347" s="802"/>
      <c r="DM347" s="802"/>
      <c r="DN347" s="802"/>
      <c r="DO347" s="802"/>
      <c r="DP347" s="802"/>
      <c r="DQ347" s="802"/>
      <c r="DR347" s="802"/>
      <c r="DS347" s="802"/>
      <c r="DT347" s="802"/>
      <c r="DU347" s="802"/>
      <c r="DV347" s="802"/>
      <c r="DW347" s="802"/>
      <c r="DX347" s="802"/>
      <c r="DY347" s="802"/>
      <c r="DZ347" s="802"/>
      <c r="EA347" s="802"/>
      <c r="EB347" s="802"/>
      <c r="EC347" s="802"/>
      <c r="ED347" s="802"/>
      <c r="EE347" s="802"/>
      <c r="EF347" s="802"/>
      <c r="EG347" s="802"/>
      <c r="EH347" s="802"/>
      <c r="EI347" s="802"/>
      <c r="EJ347" s="802"/>
      <c r="EK347" s="802"/>
      <c r="EL347" s="802"/>
      <c r="EM347" s="802"/>
      <c r="EN347" s="802"/>
      <c r="EO347" s="802"/>
      <c r="EP347" s="802"/>
      <c r="EQ347" s="802"/>
      <c r="ER347" s="802"/>
      <c r="ES347" s="802"/>
      <c r="ET347" s="802"/>
      <c r="EU347" s="802"/>
      <c r="EV347" s="802"/>
      <c r="EW347" s="802"/>
      <c r="EX347" s="802"/>
      <c r="EY347" s="802"/>
      <c r="EZ347" s="802"/>
      <c r="FA347" s="802"/>
      <c r="FB347" s="802"/>
      <c r="FC347" s="802"/>
      <c r="FD347" s="802"/>
      <c r="FE347" s="802"/>
      <c r="FF347" s="802"/>
      <c r="FG347" s="802"/>
      <c r="FH347" s="802"/>
      <c r="FI347" s="802"/>
      <c r="FJ347" s="802"/>
      <c r="FK347" s="802"/>
      <c r="FL347" s="802"/>
      <c r="FM347" s="802"/>
      <c r="FN347" s="802"/>
      <c r="FO347" s="802"/>
      <c r="FP347" s="802"/>
      <c r="FQ347" s="802"/>
      <c r="FR347" s="802"/>
      <c r="FS347" s="802"/>
      <c r="FT347" s="802"/>
      <c r="FU347" s="802"/>
      <c r="FV347" s="802"/>
      <c r="FW347" s="802"/>
      <c r="FX347" s="802"/>
      <c r="FY347" s="802"/>
      <c r="FZ347" s="802"/>
      <c r="GA347" s="802"/>
      <c r="GB347" s="802"/>
      <c r="GC347" s="802"/>
      <c r="GD347" s="802"/>
      <c r="GE347" s="802"/>
      <c r="GF347" s="802"/>
      <c r="GG347" s="802"/>
      <c r="GH347" s="802"/>
      <c r="GI347" s="802"/>
      <c r="GJ347" s="802"/>
      <c r="GK347" s="802"/>
      <c r="GL347" s="802"/>
      <c r="GM347" s="802"/>
      <c r="GN347" s="802"/>
      <c r="GO347" s="802"/>
      <c r="GP347" s="802"/>
      <c r="GQ347" s="802"/>
      <c r="GR347" s="802"/>
      <c r="GS347" s="802"/>
      <c r="GT347" s="802"/>
      <c r="GU347" s="802"/>
      <c r="GV347" s="802"/>
      <c r="GW347" s="802"/>
      <c r="GX347" s="802"/>
      <c r="GY347" s="802"/>
      <c r="GZ347" s="802"/>
      <c r="HA347" s="802"/>
      <c r="HB347" s="802"/>
      <c r="HC347" s="802"/>
      <c r="HD347" s="802"/>
      <c r="HE347" s="802"/>
      <c r="HF347" s="802"/>
      <c r="HG347" s="802"/>
      <c r="HH347" s="802"/>
      <c r="HI347" s="802"/>
      <c r="HJ347" s="802"/>
      <c r="HK347" s="802"/>
      <c r="HL347" s="802"/>
      <c r="HM347" s="802"/>
      <c r="HN347" s="802"/>
      <c r="HO347" s="802"/>
      <c r="HP347" s="802"/>
      <c r="HQ347" s="802"/>
      <c r="HR347" s="802"/>
      <c r="HS347" s="802"/>
      <c r="HT347" s="802"/>
      <c r="HU347" s="802"/>
      <c r="HV347" s="802"/>
      <c r="HW347" s="802"/>
      <c r="HX347" s="802"/>
      <c r="HY347" s="802"/>
      <c r="HZ347" s="802"/>
      <c r="IA347" s="802"/>
      <c r="IB347" s="802"/>
      <c r="IC347" s="802"/>
      <c r="ID347" s="802"/>
      <c r="IE347" s="802"/>
      <c r="IF347" s="802"/>
      <c r="IG347" s="802"/>
      <c r="IH347" s="802"/>
      <c r="II347" s="802"/>
      <c r="IJ347" s="802"/>
      <c r="IK347" s="802"/>
      <c r="IL347" s="802"/>
      <c r="IM347" s="802"/>
      <c r="IN347" s="802"/>
      <c r="IO347" s="802"/>
      <c r="IP347" s="802"/>
      <c r="IQ347" s="802"/>
      <c r="IR347" s="802"/>
      <c r="IS347" s="802"/>
      <c r="IT347" s="802"/>
      <c r="IU347" s="802"/>
      <c r="IV347" s="802"/>
      <c r="IW347" s="802"/>
      <c r="IX347" s="802"/>
      <c r="IY347" s="802"/>
      <c r="IZ347" s="802"/>
      <c r="JA347" s="802"/>
      <c r="JB347" s="802"/>
      <c r="JC347" s="802"/>
      <c r="JD347" s="802"/>
      <c r="JE347" s="802"/>
      <c r="JF347" s="802"/>
      <c r="JG347" s="802"/>
      <c r="JH347" s="802"/>
      <c r="JI347" s="802"/>
      <c r="JJ347" s="802"/>
      <c r="JK347" s="802"/>
      <c r="JL347" s="802"/>
      <c r="JM347" s="802"/>
      <c r="JN347" s="802"/>
      <c r="JO347" s="802"/>
      <c r="JP347" s="802"/>
      <c r="JQ347" s="802"/>
      <c r="JR347" s="802"/>
      <c r="JS347" s="802"/>
      <c r="JT347" s="802"/>
      <c r="JU347" s="802"/>
      <c r="JV347" s="802"/>
      <c r="JW347" s="802"/>
      <c r="JX347" s="802"/>
      <c r="JY347" s="802"/>
      <c r="JZ347" s="802"/>
      <c r="KA347" s="802"/>
      <c r="KB347" s="802"/>
      <c r="KC347" s="802"/>
      <c r="KD347" s="802"/>
      <c r="KE347" s="802"/>
      <c r="KF347" s="802"/>
      <c r="KG347" s="802"/>
      <c r="KH347" s="802"/>
      <c r="KI347" s="802"/>
      <c r="KJ347" s="802"/>
      <c r="KK347" s="802"/>
      <c r="KL347" s="802"/>
      <c r="KM347" s="802"/>
      <c r="KN347" s="802"/>
      <c r="KO347" s="802"/>
      <c r="KP347" s="802"/>
      <c r="KQ347" s="802"/>
      <c r="KR347" s="802"/>
      <c r="KS347" s="802"/>
      <c r="KT347" s="802"/>
      <c r="KU347" s="802"/>
      <c r="KV347" s="802"/>
      <c r="KW347" s="802"/>
      <c r="KX347" s="802"/>
      <c r="KY347" s="802"/>
      <c r="KZ347" s="802"/>
      <c r="LA347" s="802"/>
      <c r="LB347" s="802"/>
      <c r="LC347" s="802"/>
      <c r="LD347" s="802"/>
      <c r="LE347" s="802"/>
      <c r="LF347" s="802"/>
      <c r="LG347" s="802"/>
      <c r="LH347" s="802"/>
      <c r="LI347" s="802"/>
      <c r="LJ347" s="802"/>
      <c r="LK347" s="802"/>
      <c r="LL347" s="802"/>
      <c r="LM347" s="802"/>
      <c r="LN347" s="802"/>
      <c r="LO347" s="802"/>
      <c r="LP347" s="802"/>
      <c r="LQ347" s="802"/>
      <c r="LR347" s="802"/>
      <c r="LS347" s="802"/>
      <c r="LT347" s="802"/>
      <c r="LU347" s="802"/>
      <c r="LV347" s="802"/>
      <c r="LW347" s="802"/>
      <c r="LX347" s="802"/>
      <c r="LY347" s="802"/>
      <c r="LZ347" s="802"/>
      <c r="MA347" s="802"/>
      <c r="MB347" s="802"/>
      <c r="MC347" s="802"/>
      <c r="MD347" s="802"/>
      <c r="ME347" s="802"/>
      <c r="MF347" s="802"/>
      <c r="MG347" s="802"/>
      <c r="MH347" s="802"/>
      <c r="MI347" s="802"/>
      <c r="MJ347" s="802"/>
      <c r="MK347" s="802"/>
      <c r="ML347" s="802"/>
      <c r="MM347" s="802"/>
      <c r="MN347" s="802"/>
      <c r="MO347" s="802"/>
      <c r="MP347" s="802"/>
      <c r="MQ347" s="802"/>
      <c r="MR347" s="802"/>
      <c r="MS347" s="802"/>
      <c r="MT347" s="802"/>
      <c r="MU347" s="802"/>
      <c r="MV347" s="802"/>
      <c r="MW347" s="802"/>
      <c r="MX347" s="802"/>
      <c r="MY347" s="802"/>
      <c r="MZ347" s="802"/>
      <c r="NA347" s="802"/>
      <c r="NB347" s="802"/>
      <c r="NC347" s="802"/>
      <c r="ND347" s="802"/>
      <c r="NE347" s="802"/>
      <c r="NF347" s="802"/>
      <c r="NG347" s="802"/>
      <c r="NH347" s="802"/>
      <c r="NI347" s="802"/>
      <c r="NJ347" s="802"/>
      <c r="NK347" s="802"/>
      <c r="NL347" s="802"/>
      <c r="NM347" s="802"/>
      <c r="NN347" s="802"/>
      <c r="NO347" s="802"/>
      <c r="NP347" s="802"/>
      <c r="NQ347" s="802"/>
      <c r="NR347" s="802"/>
      <c r="NS347" s="802"/>
      <c r="NT347" s="802"/>
      <c r="NU347" s="802"/>
      <c r="NV347" s="802"/>
      <c r="NW347" s="802"/>
      <c r="NX347" s="802"/>
      <c r="NY347" s="802"/>
      <c r="NZ347" s="802"/>
      <c r="OA347" s="802"/>
      <c r="OB347" s="802"/>
      <c r="OC347" s="802"/>
      <c r="OD347" s="802"/>
      <c r="OE347" s="802"/>
      <c r="OF347" s="802"/>
      <c r="OG347" s="802"/>
      <c r="OH347" s="802"/>
      <c r="OI347" s="802"/>
      <c r="OJ347" s="802"/>
      <c r="OK347" s="802"/>
      <c r="OL347" s="802"/>
      <c r="OM347" s="802"/>
      <c r="ON347" s="802"/>
      <c r="OO347" s="802"/>
      <c r="OP347" s="802"/>
      <c r="OQ347" s="802"/>
      <c r="OR347" s="802"/>
      <c r="OS347" s="802"/>
      <c r="OT347" s="802"/>
      <c r="OU347" s="802"/>
      <c r="OV347" s="802"/>
      <c r="OW347" s="802"/>
      <c r="OX347" s="802"/>
      <c r="OY347" s="802"/>
      <c r="OZ347" s="802"/>
      <c r="PA347" s="802"/>
      <c r="PB347" s="802"/>
      <c r="PC347" s="802"/>
      <c r="PD347" s="802"/>
      <c r="PE347" s="802"/>
      <c r="PF347" s="802"/>
      <c r="PG347" s="802"/>
      <c r="PH347" s="802"/>
      <c r="PI347" s="802"/>
      <c r="PJ347" s="802"/>
      <c r="PK347" s="802"/>
      <c r="PL347" s="802"/>
      <c r="PM347" s="802"/>
      <c r="PN347" s="802"/>
      <c r="PO347" s="802"/>
      <c r="PP347" s="802"/>
      <c r="PQ347" s="802"/>
      <c r="PR347" s="802"/>
      <c r="PS347" s="802"/>
      <c r="PT347" s="802"/>
      <c r="PU347" s="802"/>
      <c r="PV347" s="802"/>
      <c r="PW347" s="802"/>
      <c r="PX347" s="802"/>
      <c r="PY347" s="802"/>
      <c r="PZ347" s="802"/>
      <c r="QA347" s="802"/>
      <c r="QB347" s="802"/>
      <c r="QC347" s="802"/>
      <c r="QD347" s="802"/>
      <c r="QE347" s="802"/>
      <c r="QF347" s="802"/>
      <c r="QG347" s="802"/>
      <c r="QH347" s="802"/>
      <c r="QI347" s="802"/>
      <c r="QJ347" s="802"/>
      <c r="QK347" s="802"/>
      <c r="QL347" s="802"/>
      <c r="QM347" s="802"/>
      <c r="QN347" s="802"/>
      <c r="QO347" s="802"/>
      <c r="QP347" s="802"/>
      <c r="QQ347" s="802"/>
      <c r="QR347" s="802"/>
      <c r="QS347" s="802"/>
      <c r="QT347" s="802"/>
      <c r="QU347" s="802"/>
      <c r="QV347" s="802"/>
      <c r="QW347" s="802"/>
      <c r="QX347" s="802"/>
      <c r="QY347" s="802"/>
      <c r="QZ347" s="802"/>
      <c r="RA347" s="802"/>
      <c r="RB347" s="802"/>
      <c r="RC347" s="802"/>
      <c r="RD347" s="802"/>
      <c r="RE347" s="802"/>
      <c r="RF347" s="802"/>
      <c r="RG347" s="802"/>
      <c r="RH347" s="802"/>
      <c r="RI347" s="802"/>
      <c r="RJ347" s="802"/>
      <c r="RK347" s="802"/>
      <c r="RL347" s="802"/>
      <c r="RM347" s="802"/>
      <c r="RN347" s="802"/>
      <c r="RO347" s="802"/>
      <c r="RP347" s="802"/>
      <c r="RQ347" s="802"/>
      <c r="RR347" s="802"/>
      <c r="RS347" s="802"/>
      <c r="RT347" s="802"/>
      <c r="RU347" s="802"/>
      <c r="RV347" s="802"/>
      <c r="RW347" s="802"/>
      <c r="RX347" s="802"/>
      <c r="RY347" s="802"/>
      <c r="RZ347" s="802"/>
      <c r="SA347" s="802"/>
      <c r="SB347" s="802"/>
      <c r="SC347" s="802"/>
      <c r="SD347" s="802"/>
      <c r="SE347" s="802"/>
      <c r="SF347" s="802"/>
      <c r="SG347" s="802"/>
      <c r="SH347" s="802"/>
      <c r="SI347" s="802"/>
      <c r="SJ347" s="802"/>
      <c r="SK347" s="802"/>
      <c r="SL347" s="802"/>
      <c r="SM347" s="802"/>
      <c r="SN347" s="802"/>
      <c r="SO347" s="802"/>
      <c r="SP347" s="802"/>
      <c r="SQ347" s="802"/>
      <c r="SR347" s="802"/>
      <c r="SS347" s="802"/>
      <c r="ST347" s="802"/>
      <c r="SU347" s="802"/>
      <c r="SV347" s="802"/>
      <c r="SW347" s="802"/>
      <c r="SX347" s="802"/>
      <c r="SY347" s="802"/>
      <c r="SZ347" s="802"/>
      <c r="TA347" s="802"/>
      <c r="TB347" s="802"/>
      <c r="TC347" s="802"/>
      <c r="TD347" s="802"/>
      <c r="TE347" s="802"/>
      <c r="TF347" s="802"/>
      <c r="TG347" s="802"/>
      <c r="TH347" s="802"/>
      <c r="TI347" s="802"/>
      <c r="TJ347" s="802"/>
      <c r="TK347" s="802"/>
      <c r="TL347" s="802"/>
      <c r="TM347" s="802"/>
      <c r="TN347" s="802"/>
      <c r="TO347" s="802"/>
      <c r="TP347" s="802"/>
      <c r="TQ347" s="802"/>
      <c r="TR347" s="802"/>
      <c r="TS347" s="802"/>
      <c r="TT347" s="802"/>
      <c r="TU347" s="802"/>
      <c r="TV347" s="802"/>
      <c r="TW347" s="802"/>
      <c r="TX347" s="802"/>
      <c r="TY347" s="802"/>
      <c r="TZ347" s="802"/>
      <c r="UA347" s="802"/>
      <c r="UB347" s="802"/>
      <c r="UC347" s="802"/>
      <c r="UD347" s="802"/>
      <c r="UE347" s="802"/>
      <c r="UF347" s="802"/>
      <c r="UG347" s="802"/>
      <c r="UH347" s="802"/>
      <c r="UI347" s="802"/>
      <c r="UJ347" s="802"/>
      <c r="UK347" s="802"/>
      <c r="UL347" s="802"/>
      <c r="UM347" s="802"/>
      <c r="UN347" s="802"/>
      <c r="UO347" s="802"/>
      <c r="UP347" s="802"/>
      <c r="UQ347" s="802"/>
      <c r="UR347" s="802"/>
      <c r="US347" s="802"/>
      <c r="UT347" s="802"/>
      <c r="UU347" s="802"/>
      <c r="UV347" s="802"/>
      <c r="UW347" s="802"/>
      <c r="UX347" s="802"/>
      <c r="UY347" s="802"/>
      <c r="UZ347" s="802"/>
      <c r="VA347" s="802"/>
      <c r="VB347" s="802"/>
      <c r="VC347" s="802"/>
      <c r="VD347" s="802"/>
      <c r="VE347" s="802"/>
      <c r="VF347" s="802"/>
      <c r="VG347" s="802"/>
      <c r="VH347" s="802"/>
      <c r="VI347" s="802"/>
      <c r="VJ347" s="802"/>
      <c r="VK347" s="802"/>
      <c r="VL347" s="802"/>
      <c r="VM347" s="802"/>
      <c r="VN347" s="802"/>
      <c r="VO347" s="802"/>
      <c r="VP347" s="802"/>
      <c r="VQ347" s="802"/>
      <c r="VR347" s="802"/>
      <c r="VS347" s="802"/>
      <c r="VT347" s="802"/>
      <c r="VU347" s="802"/>
      <c r="VV347" s="802"/>
      <c r="VW347" s="802"/>
      <c r="VX347" s="802"/>
      <c r="VY347" s="802"/>
      <c r="VZ347" s="802"/>
      <c r="WA347" s="802"/>
      <c r="WB347" s="802"/>
      <c r="WC347" s="802"/>
      <c r="WD347" s="802"/>
      <c r="WE347" s="802"/>
      <c r="WF347" s="802"/>
      <c r="WG347" s="802"/>
      <c r="WH347" s="802"/>
      <c r="WI347" s="802"/>
      <c r="WJ347" s="802"/>
      <c r="WK347" s="802"/>
      <c r="WL347" s="802"/>
      <c r="WM347" s="802"/>
      <c r="WN347" s="802"/>
      <c r="WO347" s="802"/>
      <c r="WP347" s="802"/>
      <c r="WQ347" s="802"/>
      <c r="WR347" s="802"/>
      <c r="WS347" s="802"/>
      <c r="WT347" s="802"/>
      <c r="WU347" s="802"/>
      <c r="WV347" s="802"/>
      <c r="WW347" s="802"/>
      <c r="WX347" s="802"/>
      <c r="WY347" s="802"/>
      <c r="WZ347" s="802"/>
      <c r="XA347" s="802"/>
      <c r="XB347" s="802"/>
      <c r="XC347" s="802"/>
      <c r="XD347" s="802"/>
      <c r="XE347" s="802"/>
      <c r="XF347" s="802"/>
      <c r="XG347" s="802"/>
      <c r="XH347" s="802"/>
      <c r="XI347" s="802"/>
      <c r="XJ347" s="802"/>
      <c r="XK347" s="802"/>
      <c r="XL347" s="802"/>
      <c r="XM347" s="802"/>
      <c r="XN347" s="802"/>
      <c r="XO347" s="802"/>
      <c r="XP347" s="802"/>
      <c r="XQ347" s="802"/>
      <c r="XR347" s="802"/>
      <c r="XS347" s="802"/>
      <c r="XT347" s="802"/>
      <c r="XU347" s="802"/>
      <c r="XV347" s="802"/>
      <c r="XW347" s="802"/>
      <c r="XX347" s="802"/>
      <c r="XY347" s="802"/>
      <c r="XZ347" s="802"/>
      <c r="YA347" s="802"/>
      <c r="YB347" s="802"/>
      <c r="YC347" s="802"/>
      <c r="YD347" s="802"/>
      <c r="YE347" s="802"/>
      <c r="YF347" s="802"/>
      <c r="YG347" s="802"/>
      <c r="YH347" s="802"/>
      <c r="YI347" s="802"/>
      <c r="YJ347" s="802"/>
      <c r="YK347" s="802"/>
      <c r="YL347" s="802"/>
      <c r="YM347" s="802"/>
      <c r="YN347" s="802"/>
      <c r="YO347" s="802"/>
      <c r="YP347" s="802"/>
      <c r="YQ347" s="802"/>
      <c r="YR347" s="802"/>
      <c r="YS347" s="802"/>
      <c r="YT347" s="802"/>
      <c r="YU347" s="802"/>
      <c r="YV347" s="802"/>
      <c r="YW347" s="802"/>
      <c r="YX347" s="802"/>
      <c r="YY347" s="802"/>
      <c r="YZ347" s="802"/>
      <c r="ZA347" s="802"/>
      <c r="ZB347" s="802"/>
      <c r="ZC347" s="802"/>
      <c r="ZD347" s="802"/>
      <c r="ZE347" s="802"/>
      <c r="ZF347" s="802"/>
      <c r="ZG347" s="802"/>
      <c r="ZH347" s="802"/>
      <c r="ZI347" s="802"/>
      <c r="ZJ347" s="802"/>
      <c r="ZK347" s="802"/>
      <c r="ZL347" s="802"/>
      <c r="ZM347" s="802"/>
      <c r="ZN347" s="802"/>
      <c r="ZO347" s="802"/>
      <c r="ZP347" s="802"/>
      <c r="ZQ347" s="802"/>
      <c r="ZR347" s="802"/>
      <c r="ZS347" s="802"/>
      <c r="ZT347" s="802"/>
      <c r="ZU347" s="802"/>
      <c r="ZV347" s="802"/>
      <c r="ZW347" s="802"/>
      <c r="ZX347" s="802"/>
      <c r="ZY347" s="802"/>
      <c r="ZZ347" s="802"/>
      <c r="AAA347" s="802"/>
      <c r="AAB347" s="802"/>
      <c r="AAC347" s="802"/>
      <c r="AAD347" s="802"/>
      <c r="AAE347" s="802"/>
      <c r="AAF347" s="802"/>
      <c r="AAG347" s="802"/>
      <c r="AAH347" s="802"/>
      <c r="AAI347" s="802"/>
      <c r="AAJ347" s="802"/>
      <c r="AAK347" s="802"/>
      <c r="AAL347" s="802"/>
      <c r="AAM347" s="802"/>
      <c r="AAN347" s="802"/>
      <c r="AAO347" s="802"/>
      <c r="AAP347" s="802"/>
      <c r="AAQ347" s="802"/>
      <c r="AAR347" s="802"/>
      <c r="AAS347" s="802"/>
      <c r="AAT347" s="802"/>
      <c r="AAU347" s="802"/>
      <c r="AAV347" s="802"/>
      <c r="AAW347" s="802"/>
      <c r="AAX347" s="802"/>
      <c r="AAY347" s="802"/>
      <c r="AAZ347" s="802"/>
      <c r="ABA347" s="802"/>
      <c r="ABB347" s="802"/>
      <c r="ABC347" s="802"/>
      <c r="ABD347" s="802"/>
      <c r="ABE347" s="802"/>
      <c r="ABF347" s="802"/>
      <c r="ABG347" s="802"/>
      <c r="ABH347" s="802"/>
      <c r="ABI347" s="802"/>
      <c r="ABJ347" s="802"/>
      <c r="ABK347" s="802"/>
      <c r="ABL347" s="802"/>
      <c r="ABM347" s="802"/>
      <c r="ABN347" s="802"/>
      <c r="ABO347" s="802"/>
      <c r="ABP347" s="802"/>
      <c r="ABQ347" s="802"/>
      <c r="ABR347" s="802"/>
      <c r="ABS347" s="802"/>
      <c r="ABT347" s="802"/>
      <c r="ABU347" s="802"/>
      <c r="ABV347" s="802"/>
      <c r="ABW347" s="802"/>
      <c r="ABX347" s="802"/>
      <c r="ABY347" s="802"/>
      <c r="ABZ347" s="802"/>
      <c r="ACA347" s="802"/>
      <c r="ACB347" s="802"/>
      <c r="ACC347" s="802"/>
      <c r="ACD347" s="802"/>
      <c r="ACE347" s="802"/>
      <c r="ACF347" s="802"/>
      <c r="ACG347" s="802"/>
      <c r="ACH347" s="802"/>
      <c r="ACI347" s="802"/>
      <c r="ACJ347" s="802"/>
      <c r="ACK347" s="802"/>
      <c r="ACL347" s="802"/>
      <c r="ACM347" s="802"/>
      <c r="ACN347" s="802"/>
      <c r="ACO347" s="802"/>
      <c r="ACP347" s="802"/>
      <c r="ACQ347" s="802"/>
      <c r="ACR347" s="802"/>
      <c r="ACS347" s="802"/>
      <c r="ACT347" s="802"/>
      <c r="ACU347" s="802"/>
      <c r="ACV347" s="802"/>
      <c r="ACW347" s="802"/>
      <c r="ACX347" s="802"/>
      <c r="ACY347" s="802"/>
      <c r="ACZ347" s="802"/>
      <c r="ADA347" s="802"/>
      <c r="ADB347" s="802"/>
      <c r="ADC347" s="802"/>
      <c r="ADD347" s="802"/>
      <c r="ADE347" s="802"/>
      <c r="ADF347" s="802"/>
      <c r="ADG347" s="802"/>
      <c r="ADH347" s="802"/>
      <c r="ADI347" s="802"/>
      <c r="ADJ347" s="802"/>
      <c r="ADK347" s="802"/>
      <c r="ADL347" s="802"/>
      <c r="ADM347" s="802"/>
      <c r="ADN347" s="802"/>
      <c r="ADO347" s="802"/>
      <c r="ADP347" s="802"/>
      <c r="ADQ347" s="802"/>
      <c r="ADR347" s="802"/>
      <c r="ADS347" s="802"/>
      <c r="ADT347" s="802"/>
      <c r="ADU347" s="802"/>
      <c r="ADV347" s="802"/>
      <c r="ADW347" s="802"/>
      <c r="ADX347" s="802"/>
      <c r="ADY347" s="802"/>
      <c r="ADZ347" s="802"/>
      <c r="AEA347" s="802"/>
      <c r="AEB347" s="802"/>
      <c r="AEC347" s="802"/>
      <c r="AED347" s="802"/>
      <c r="AEE347" s="802"/>
      <c r="AEF347" s="802"/>
      <c r="AEG347" s="802"/>
      <c r="AEH347" s="802"/>
      <c r="AEI347" s="802"/>
      <c r="AEJ347" s="802"/>
      <c r="AEK347" s="802"/>
      <c r="AEL347" s="802"/>
      <c r="AEM347" s="802"/>
      <c r="AEN347" s="802"/>
      <c r="AEO347" s="802"/>
      <c r="AEP347" s="802"/>
      <c r="AEQ347" s="802"/>
      <c r="AER347" s="802"/>
      <c r="AES347" s="802"/>
      <c r="AET347" s="802"/>
      <c r="AEU347" s="802"/>
      <c r="AEV347" s="802"/>
      <c r="AEW347" s="802"/>
      <c r="AEX347" s="802"/>
      <c r="AEY347" s="802"/>
      <c r="AEZ347" s="802"/>
      <c r="AFA347" s="802"/>
      <c r="AFB347" s="802"/>
      <c r="AFC347" s="802"/>
      <c r="AFD347" s="802"/>
      <c r="AFE347" s="802"/>
      <c r="AFF347" s="802"/>
      <c r="AFG347" s="802"/>
      <c r="AFH347" s="802"/>
      <c r="AFI347" s="802"/>
      <c r="AFJ347" s="802"/>
      <c r="AFK347" s="802"/>
      <c r="AFL347" s="802"/>
      <c r="AFM347" s="802"/>
      <c r="AFN347" s="802"/>
      <c r="AFO347" s="802"/>
      <c r="AFP347" s="802"/>
      <c r="AFQ347" s="802"/>
      <c r="AFR347" s="802"/>
      <c r="AFS347" s="802"/>
      <c r="AFT347" s="802"/>
      <c r="AFU347" s="802"/>
      <c r="AFV347" s="802"/>
      <c r="AFW347" s="802"/>
      <c r="AFX347" s="802"/>
      <c r="AFY347" s="802"/>
      <c r="AFZ347" s="802"/>
      <c r="AGA347" s="802"/>
      <c r="AGB347" s="802"/>
      <c r="AGC347" s="802"/>
      <c r="AGD347" s="802"/>
      <c r="AGE347" s="802"/>
      <c r="AGF347" s="802"/>
      <c r="AGG347" s="802"/>
      <c r="AGH347" s="802"/>
      <c r="AGI347" s="802"/>
      <c r="AGJ347" s="802"/>
      <c r="AGK347" s="802"/>
      <c r="AGL347" s="802"/>
      <c r="AGM347" s="802"/>
      <c r="AGN347" s="802"/>
      <c r="AGO347" s="802"/>
      <c r="AGP347" s="802"/>
      <c r="AGQ347" s="802"/>
      <c r="AGR347" s="802"/>
      <c r="AGS347" s="802"/>
      <c r="AGT347" s="802"/>
      <c r="AGU347" s="802"/>
      <c r="AGV347" s="802"/>
      <c r="AGW347" s="802"/>
      <c r="AGX347" s="802"/>
      <c r="AGY347" s="802"/>
      <c r="AGZ347" s="802"/>
      <c r="AHA347" s="802"/>
      <c r="AHB347" s="802"/>
      <c r="AHC347" s="802"/>
      <c r="AHD347" s="802"/>
      <c r="AHE347" s="802"/>
      <c r="AHF347" s="802"/>
      <c r="AHG347" s="802"/>
      <c r="AHH347" s="802"/>
      <c r="AHI347" s="802"/>
      <c r="AHJ347" s="802"/>
      <c r="AHK347" s="802"/>
      <c r="AHL347" s="802"/>
      <c r="AHM347" s="802"/>
      <c r="AHN347" s="802"/>
      <c r="AHO347" s="802"/>
      <c r="AHP347" s="802"/>
      <c r="AHQ347" s="802"/>
      <c r="AHR347" s="802"/>
      <c r="AHS347" s="802"/>
      <c r="AHT347" s="802"/>
      <c r="AHU347" s="802"/>
      <c r="AHV347" s="802"/>
      <c r="AHW347" s="802"/>
      <c r="AHX347" s="802"/>
      <c r="AHY347" s="802"/>
      <c r="AHZ347" s="802"/>
      <c r="AIA347" s="802"/>
      <c r="AIB347" s="802"/>
      <c r="AIC347" s="802"/>
      <c r="AID347" s="802"/>
      <c r="AIE347" s="802"/>
      <c r="AIF347" s="802"/>
      <c r="AIG347" s="802"/>
      <c r="AIH347" s="802"/>
      <c r="AII347" s="802"/>
      <c r="AIJ347" s="802"/>
      <c r="AQE347" s="802"/>
      <c r="AQF347" s="802"/>
      <c r="AQG347" s="802"/>
      <c r="AQH347" s="802"/>
      <c r="AQI347" s="802"/>
      <c r="AQJ347" s="802"/>
      <c r="AQK347" s="802"/>
      <c r="AQL347" s="802"/>
      <c r="AQM347" s="802"/>
      <c r="AQN347" s="802"/>
      <c r="AQO347" s="802"/>
      <c r="AQP347" s="802"/>
      <c r="AQQ347" s="802"/>
      <c r="AQR347" s="802"/>
      <c r="AQS347" s="802"/>
      <c r="AQT347" s="802"/>
      <c r="AQU347" s="802"/>
      <c r="AQV347" s="802"/>
      <c r="AQW347" s="802"/>
      <c r="AQX347" s="802"/>
      <c r="AQY347" s="802"/>
      <c r="AQZ347" s="802"/>
      <c r="ARA347" s="802"/>
      <c r="ARB347" s="802"/>
      <c r="ARC347" s="802"/>
      <c r="ARD347" s="802"/>
      <c r="ARE347" s="802"/>
      <c r="ARF347" s="802"/>
      <c r="ARG347" s="802"/>
      <c r="ARH347" s="802"/>
      <c r="ARI347" s="802"/>
      <c r="ARJ347" s="802"/>
      <c r="ARK347" s="802"/>
      <c r="ARL347" s="802"/>
      <c r="ARM347" s="802"/>
      <c r="ARN347" s="802"/>
      <c r="ARO347" s="802"/>
      <c r="ARP347" s="802"/>
      <c r="ARQ347" s="802"/>
      <c r="ARR347" s="802"/>
      <c r="ARS347" s="802"/>
      <c r="ART347" s="802"/>
      <c r="ARU347" s="802"/>
      <c r="ARV347" s="802"/>
      <c r="ARW347" s="802"/>
      <c r="ARX347" s="802"/>
      <c r="ARY347" s="802"/>
      <c r="ARZ347" s="802"/>
      <c r="ASA347" s="802"/>
      <c r="ASB347" s="802"/>
      <c r="ASC347" s="802"/>
      <c r="ASD347" s="802"/>
      <c r="ASE347" s="802"/>
      <c r="ASF347" s="802"/>
      <c r="ASG347" s="802"/>
      <c r="ASH347" s="802"/>
      <c r="ASI347" s="802"/>
      <c r="ASJ347" s="802"/>
      <c r="ASK347" s="802"/>
      <c r="ASL347" s="802"/>
      <c r="ATP347" s="802"/>
      <c r="ATQ347" s="802"/>
      <c r="ATR347" s="802"/>
      <c r="ATS347" s="802"/>
      <c r="ATT347" s="802"/>
      <c r="ATU347" s="802"/>
      <c r="ATV347" s="802"/>
      <c r="ATW347" s="802"/>
      <c r="ATX347" s="802"/>
      <c r="ATY347" s="802"/>
      <c r="ATZ347" s="802"/>
      <c r="AUA347" s="802"/>
      <c r="AUB347" s="802"/>
      <c r="AUC347" s="802"/>
      <c r="AUD347" s="802"/>
      <c r="AUE347" s="802"/>
      <c r="AUF347" s="802"/>
      <c r="AUG347" s="802"/>
      <c r="AUH347" s="802"/>
      <c r="AUI347" s="802"/>
      <c r="AUJ347" s="802"/>
      <c r="AUK347" s="802"/>
      <c r="AUL347" s="802"/>
      <c r="AUM347" s="802"/>
      <c r="AUN347" s="802"/>
      <c r="AUO347" s="802"/>
      <c r="AUP347" s="801"/>
      <c r="AUQ347" s="802"/>
      <c r="AUR347" s="801"/>
      <c r="AUS347" s="802"/>
      <c r="AUT347" s="801"/>
      <c r="AUU347" s="802"/>
      <c r="AUV347" s="802"/>
      <c r="AUW347" s="802"/>
      <c r="AUX347" s="802"/>
      <c r="AUY347" s="802"/>
      <c r="AUZ347" s="802"/>
      <c r="AVA347" s="802"/>
      <c r="AVB347" s="802"/>
      <c r="AVC347" s="802"/>
      <c r="AVD347" s="802"/>
      <c r="AVE347" s="802"/>
      <c r="AVF347" s="802"/>
      <c r="AVG347" s="802"/>
      <c r="AVH347" s="802"/>
      <c r="AVI347" s="802"/>
      <c r="AVJ347" s="808"/>
      <c r="AVK347" s="808"/>
      <c r="AVL347" s="808"/>
      <c r="AVM347" s="808"/>
      <c r="AVN347" s="808"/>
      <c r="AVO347" s="808"/>
      <c r="AVP347" s="808"/>
      <c r="AVQ347" s="808"/>
      <c r="AVR347" s="808"/>
      <c r="AVS347" s="808"/>
      <c r="AVT347" s="808"/>
      <c r="AVU347" s="809"/>
      <c r="AVV347" s="809"/>
      <c r="AVW347" s="809"/>
      <c r="AVX347" s="809"/>
      <c r="AVY347" s="809"/>
      <c r="AVZ347" s="809"/>
      <c r="AWA347" s="809"/>
      <c r="AWB347" s="809"/>
      <c r="AWC347" s="809"/>
      <c r="AWD347" s="809"/>
      <c r="AWE347" s="809"/>
      <c r="AWF347" s="809"/>
      <c r="AWG347" s="809"/>
      <c r="AWH347" s="809"/>
      <c r="AWI347" s="809"/>
      <c r="AWJ347" s="809"/>
      <c r="AWK347" s="809"/>
      <c r="AWL347" s="809"/>
      <c r="AWM347" s="809"/>
      <c r="AWN347" s="809"/>
      <c r="AWO347" s="809"/>
      <c r="AWP347" s="809"/>
      <c r="AWQ347" s="809"/>
      <c r="AWR347" s="808"/>
      <c r="AWS347" s="761"/>
      <c r="AWT347" s="808"/>
      <c r="AWU347" s="809"/>
      <c r="AWV347" s="809"/>
      <c r="AWW347" s="809"/>
      <c r="AWX347" s="809"/>
      <c r="AWY347" s="809"/>
      <c r="AWZ347" s="809"/>
      <c r="AXA347" s="809"/>
      <c r="AXB347" s="809"/>
      <c r="AXC347" s="809"/>
      <c r="AXD347" s="809"/>
      <c r="AXE347" s="809"/>
      <c r="AXF347" s="809"/>
      <c r="AXG347" s="809"/>
      <c r="AXH347" s="809"/>
      <c r="AXI347" s="809"/>
      <c r="AXJ347" s="809"/>
      <c r="AXK347" s="809"/>
      <c r="AXL347" s="809"/>
      <c r="AXM347" s="809"/>
      <c r="AXN347" s="809"/>
      <c r="AXO347" s="809"/>
      <c r="AXP347" s="809"/>
      <c r="AXQ347" s="809"/>
      <c r="AXR347" s="809"/>
      <c r="AXS347" s="809"/>
      <c r="AXT347" s="809"/>
      <c r="AXU347" s="809"/>
      <c r="AXV347" s="809"/>
      <c r="AXW347" s="809"/>
      <c r="AXX347" s="809"/>
      <c r="AXY347" s="809"/>
      <c r="AXZ347" s="809"/>
      <c r="AYA347" s="809"/>
      <c r="AYB347" s="809"/>
      <c r="AYC347" s="809"/>
      <c r="AYD347" s="808"/>
      <c r="AYE347" s="808"/>
      <c r="AYF347" s="809"/>
      <c r="AYG347" s="808"/>
      <c r="AYH347" s="810"/>
      <c r="AYI347" s="810"/>
      <c r="AYJ347" s="810"/>
      <c r="AYK347" s="810"/>
      <c r="AYL347" s="810"/>
      <c r="AYM347" s="810"/>
      <c r="AYN347" s="810"/>
      <c r="AYO347" s="810"/>
      <c r="AYP347" s="810"/>
      <c r="AYQ347" s="810"/>
      <c r="AYR347" s="810"/>
      <c r="AYS347" s="810"/>
      <c r="AYT347" s="810"/>
      <c r="AYU347" s="810"/>
      <c r="AYV347" s="810"/>
      <c r="AYW347" s="810"/>
      <c r="AYX347" s="810"/>
      <c r="AYY347" s="810"/>
      <c r="AYZ347" s="810"/>
      <c r="AZA347" s="810"/>
      <c r="AZB347" s="810"/>
      <c r="AZC347" s="810"/>
      <c r="AZD347" s="810"/>
      <c r="AZE347" s="810"/>
      <c r="AZF347" s="810"/>
      <c r="AZG347" s="810"/>
      <c r="AZH347" s="810"/>
      <c r="AZI347" s="810"/>
      <c r="AZJ347" s="810"/>
      <c r="AZK347" s="810"/>
      <c r="AZL347" s="810"/>
      <c r="AZM347" s="810"/>
      <c r="AZN347" s="810"/>
      <c r="AZO347" s="810"/>
      <c r="AZP347" s="809"/>
      <c r="AZQ347" s="802"/>
      <c r="AZR347" s="802"/>
      <c r="AZS347" s="802"/>
    </row>
    <row r="348" spans="45:920 1123:1371" s="793" customFormat="1" ht="13.5">
      <c r="AS348" s="802"/>
      <c r="AT348" s="802"/>
      <c r="AU348" s="802"/>
      <c r="AV348" s="802"/>
      <c r="AW348" s="802"/>
      <c r="AX348" s="802"/>
      <c r="AY348" s="802"/>
      <c r="AZ348" s="802"/>
      <c r="BA348" s="802"/>
      <c r="BB348" s="802"/>
      <c r="BC348" s="802"/>
      <c r="BD348" s="802"/>
      <c r="BE348" s="802"/>
      <c r="BF348" s="802"/>
      <c r="BG348" s="802"/>
      <c r="BH348" s="802"/>
      <c r="BI348" s="802"/>
      <c r="BJ348" s="802"/>
      <c r="BK348" s="802"/>
      <c r="BL348" s="802"/>
      <c r="BM348" s="802"/>
      <c r="BN348" s="802"/>
      <c r="BO348" s="802"/>
      <c r="BP348" s="802"/>
      <c r="BQ348" s="802"/>
      <c r="BR348" s="802"/>
      <c r="BS348" s="802"/>
      <c r="BT348" s="802"/>
      <c r="BU348" s="802"/>
      <c r="BV348" s="802"/>
      <c r="BW348" s="802"/>
      <c r="BX348" s="802"/>
      <c r="BY348" s="802"/>
      <c r="BZ348" s="802"/>
      <c r="CA348" s="802"/>
      <c r="CB348" s="802"/>
      <c r="CC348" s="802"/>
      <c r="CD348" s="802"/>
      <c r="CE348" s="802"/>
      <c r="CF348" s="802"/>
      <c r="CG348" s="802"/>
      <c r="CH348" s="802"/>
      <c r="CI348" s="802"/>
      <c r="CJ348" s="802"/>
      <c r="CK348" s="802"/>
      <c r="CL348" s="802"/>
      <c r="CM348" s="802"/>
      <c r="CN348" s="802"/>
      <c r="CO348" s="802"/>
      <c r="CP348" s="802"/>
      <c r="CQ348" s="802"/>
      <c r="CR348" s="802"/>
      <c r="CS348" s="802"/>
      <c r="CT348" s="802"/>
      <c r="CU348" s="802"/>
      <c r="CV348" s="802"/>
      <c r="CW348" s="802"/>
      <c r="CX348" s="802"/>
      <c r="CY348" s="802"/>
      <c r="CZ348" s="802"/>
      <c r="DA348" s="802"/>
      <c r="DB348" s="802"/>
      <c r="DC348" s="802"/>
      <c r="DD348" s="802"/>
      <c r="DE348" s="802"/>
      <c r="DF348" s="802"/>
      <c r="DG348" s="802"/>
      <c r="DH348" s="802"/>
      <c r="DI348" s="802"/>
      <c r="DJ348" s="802"/>
      <c r="DK348" s="802"/>
      <c r="DL348" s="802"/>
      <c r="DM348" s="802"/>
      <c r="DN348" s="802"/>
      <c r="DO348" s="802"/>
      <c r="DP348" s="802"/>
      <c r="DQ348" s="802"/>
      <c r="DR348" s="802"/>
      <c r="DS348" s="802"/>
      <c r="DT348" s="802"/>
      <c r="DU348" s="802"/>
      <c r="DV348" s="802"/>
      <c r="DW348" s="802"/>
      <c r="DX348" s="802"/>
      <c r="DY348" s="802"/>
      <c r="DZ348" s="802"/>
      <c r="EA348" s="802"/>
      <c r="EB348" s="802"/>
      <c r="EC348" s="802"/>
      <c r="ED348" s="802"/>
      <c r="EE348" s="802"/>
      <c r="EF348" s="802"/>
      <c r="EG348" s="802"/>
      <c r="EH348" s="802"/>
      <c r="EI348" s="802"/>
      <c r="EJ348" s="802"/>
      <c r="EK348" s="802"/>
      <c r="EL348" s="802"/>
      <c r="EM348" s="802"/>
      <c r="EN348" s="802"/>
      <c r="EO348" s="802"/>
      <c r="EP348" s="802"/>
      <c r="EQ348" s="802"/>
      <c r="ER348" s="802"/>
      <c r="ES348" s="802"/>
      <c r="ET348" s="802"/>
      <c r="EU348" s="802"/>
      <c r="EV348" s="802"/>
      <c r="EW348" s="802"/>
      <c r="EX348" s="802"/>
      <c r="EY348" s="802"/>
      <c r="EZ348" s="802"/>
      <c r="FA348" s="802"/>
      <c r="FB348" s="802"/>
      <c r="FC348" s="802"/>
      <c r="FD348" s="802"/>
      <c r="FE348" s="802"/>
      <c r="FF348" s="802"/>
      <c r="FG348" s="802"/>
      <c r="FH348" s="802"/>
      <c r="FI348" s="802"/>
      <c r="FJ348" s="802"/>
      <c r="FK348" s="802"/>
      <c r="FL348" s="802"/>
      <c r="FM348" s="802"/>
      <c r="FN348" s="802"/>
      <c r="FO348" s="802"/>
      <c r="FP348" s="802"/>
      <c r="FQ348" s="802"/>
      <c r="FR348" s="802"/>
      <c r="FS348" s="802"/>
      <c r="FT348" s="802"/>
      <c r="FU348" s="802"/>
      <c r="FV348" s="802"/>
      <c r="FW348" s="802"/>
      <c r="FX348" s="802"/>
      <c r="FY348" s="802"/>
      <c r="FZ348" s="802"/>
      <c r="GA348" s="802"/>
      <c r="GB348" s="802"/>
      <c r="GC348" s="802"/>
      <c r="GD348" s="802"/>
      <c r="GE348" s="802"/>
      <c r="GF348" s="802"/>
      <c r="GG348" s="802"/>
      <c r="GH348" s="802"/>
      <c r="GI348" s="802"/>
      <c r="GJ348" s="802"/>
      <c r="GK348" s="802"/>
      <c r="GL348" s="802"/>
      <c r="GM348" s="802"/>
      <c r="GN348" s="802"/>
      <c r="GO348" s="802"/>
      <c r="GP348" s="802"/>
      <c r="GQ348" s="802"/>
      <c r="GR348" s="802"/>
      <c r="GS348" s="802"/>
      <c r="GT348" s="802"/>
      <c r="GU348" s="802"/>
      <c r="GV348" s="802"/>
      <c r="GW348" s="802"/>
      <c r="GX348" s="802"/>
      <c r="GY348" s="802"/>
      <c r="GZ348" s="802"/>
      <c r="HA348" s="802"/>
      <c r="HB348" s="802"/>
      <c r="HC348" s="802"/>
      <c r="HD348" s="802"/>
      <c r="HE348" s="802"/>
      <c r="HF348" s="802"/>
      <c r="HG348" s="802"/>
      <c r="HH348" s="802"/>
      <c r="HI348" s="802"/>
      <c r="HJ348" s="802"/>
      <c r="HK348" s="802"/>
      <c r="HL348" s="802"/>
      <c r="HM348" s="802"/>
      <c r="HN348" s="802"/>
      <c r="HO348" s="802"/>
      <c r="HP348" s="802"/>
      <c r="HQ348" s="802"/>
      <c r="HR348" s="802"/>
      <c r="HS348" s="802"/>
      <c r="HT348" s="802"/>
      <c r="HU348" s="802"/>
      <c r="HV348" s="802"/>
      <c r="HW348" s="802"/>
      <c r="HX348" s="802"/>
      <c r="HY348" s="802"/>
      <c r="HZ348" s="802"/>
      <c r="IA348" s="802"/>
      <c r="IB348" s="802"/>
      <c r="IC348" s="802"/>
      <c r="ID348" s="802"/>
      <c r="IE348" s="802"/>
      <c r="IF348" s="802"/>
      <c r="IG348" s="802"/>
      <c r="IH348" s="802"/>
      <c r="II348" s="802"/>
      <c r="IJ348" s="802"/>
      <c r="IK348" s="802"/>
      <c r="IL348" s="802"/>
      <c r="IM348" s="802"/>
      <c r="IN348" s="802"/>
      <c r="IO348" s="802"/>
      <c r="IP348" s="802"/>
      <c r="IQ348" s="802"/>
      <c r="IR348" s="802"/>
      <c r="IS348" s="802"/>
      <c r="IT348" s="802"/>
      <c r="IU348" s="802"/>
      <c r="IV348" s="802"/>
      <c r="IW348" s="802"/>
      <c r="IX348" s="802"/>
      <c r="IY348" s="802"/>
      <c r="IZ348" s="802"/>
      <c r="JA348" s="802"/>
      <c r="JB348" s="802"/>
      <c r="JC348" s="802"/>
      <c r="JD348" s="802"/>
      <c r="JE348" s="802"/>
      <c r="JF348" s="802"/>
      <c r="JG348" s="802"/>
      <c r="JH348" s="802"/>
      <c r="JI348" s="802"/>
      <c r="JJ348" s="802"/>
      <c r="JK348" s="802"/>
      <c r="JL348" s="802"/>
      <c r="JM348" s="802"/>
      <c r="JN348" s="802"/>
      <c r="JO348" s="802"/>
      <c r="JP348" s="802"/>
      <c r="JQ348" s="802"/>
      <c r="JR348" s="802"/>
      <c r="JS348" s="802"/>
      <c r="JT348" s="802"/>
      <c r="JU348" s="802"/>
      <c r="JV348" s="802"/>
      <c r="JW348" s="802"/>
      <c r="JX348" s="802"/>
      <c r="JY348" s="802"/>
      <c r="JZ348" s="802"/>
      <c r="KA348" s="802"/>
      <c r="KB348" s="802"/>
      <c r="KC348" s="802"/>
      <c r="KD348" s="802"/>
      <c r="KE348" s="802"/>
      <c r="KF348" s="802"/>
      <c r="KG348" s="802"/>
      <c r="KH348" s="802"/>
      <c r="KI348" s="802"/>
      <c r="KJ348" s="802"/>
      <c r="KK348" s="802"/>
      <c r="KL348" s="802"/>
      <c r="KM348" s="802"/>
      <c r="KN348" s="802"/>
      <c r="KO348" s="802"/>
      <c r="KP348" s="802"/>
      <c r="KQ348" s="802"/>
      <c r="KR348" s="802"/>
      <c r="KS348" s="802"/>
      <c r="KT348" s="802"/>
      <c r="KU348" s="802"/>
      <c r="KV348" s="802"/>
      <c r="KW348" s="802"/>
      <c r="KX348" s="802"/>
      <c r="KY348" s="802"/>
      <c r="KZ348" s="802"/>
      <c r="LA348" s="802"/>
      <c r="LB348" s="802"/>
      <c r="LC348" s="802"/>
      <c r="LD348" s="802"/>
      <c r="LE348" s="802"/>
      <c r="LF348" s="802"/>
      <c r="LG348" s="802"/>
      <c r="LH348" s="802"/>
      <c r="LI348" s="802"/>
      <c r="LJ348" s="802"/>
      <c r="LK348" s="802"/>
      <c r="LL348" s="802"/>
      <c r="LM348" s="802"/>
      <c r="LN348" s="802"/>
      <c r="LO348" s="802"/>
      <c r="LP348" s="802"/>
      <c r="LQ348" s="802"/>
      <c r="LR348" s="802"/>
      <c r="LS348" s="802"/>
      <c r="LT348" s="802"/>
      <c r="LU348" s="802"/>
      <c r="LV348" s="802"/>
      <c r="LW348" s="802"/>
      <c r="LX348" s="802"/>
      <c r="LY348" s="802"/>
      <c r="LZ348" s="802"/>
      <c r="MA348" s="802"/>
      <c r="MB348" s="802"/>
      <c r="MC348" s="802"/>
      <c r="MD348" s="802"/>
      <c r="ME348" s="802"/>
      <c r="MF348" s="802"/>
      <c r="MG348" s="802"/>
      <c r="MH348" s="802"/>
      <c r="MI348" s="802"/>
      <c r="MJ348" s="802"/>
      <c r="MK348" s="802"/>
      <c r="ML348" s="802"/>
      <c r="MM348" s="802"/>
      <c r="MN348" s="802"/>
      <c r="MO348" s="802"/>
      <c r="MP348" s="802"/>
      <c r="MQ348" s="802"/>
      <c r="MR348" s="802"/>
      <c r="MS348" s="802"/>
      <c r="MT348" s="802"/>
      <c r="MU348" s="802"/>
      <c r="MV348" s="802"/>
      <c r="MW348" s="802"/>
      <c r="MX348" s="802"/>
      <c r="MY348" s="802"/>
      <c r="MZ348" s="802"/>
      <c r="NA348" s="802"/>
      <c r="NB348" s="802"/>
      <c r="NC348" s="802"/>
      <c r="ND348" s="802"/>
      <c r="NE348" s="802"/>
      <c r="NF348" s="802"/>
      <c r="NG348" s="802"/>
      <c r="NH348" s="802"/>
      <c r="NI348" s="802"/>
      <c r="NJ348" s="802"/>
      <c r="NK348" s="802"/>
      <c r="NL348" s="802"/>
      <c r="NM348" s="802"/>
      <c r="NN348" s="802"/>
      <c r="NO348" s="802"/>
      <c r="NP348" s="802"/>
      <c r="NQ348" s="802"/>
      <c r="NR348" s="802"/>
      <c r="NS348" s="802"/>
      <c r="NT348" s="802"/>
      <c r="NU348" s="802"/>
      <c r="NV348" s="802"/>
      <c r="NW348" s="802"/>
      <c r="NX348" s="802"/>
      <c r="NY348" s="802"/>
      <c r="NZ348" s="802"/>
      <c r="OA348" s="802"/>
      <c r="OB348" s="802"/>
      <c r="OC348" s="802"/>
      <c r="OD348" s="802"/>
      <c r="OE348" s="802"/>
      <c r="OF348" s="802"/>
      <c r="OG348" s="802"/>
      <c r="OH348" s="802"/>
      <c r="OI348" s="802"/>
      <c r="OJ348" s="802"/>
      <c r="OK348" s="802"/>
      <c r="OL348" s="802"/>
      <c r="OM348" s="802"/>
      <c r="ON348" s="802"/>
      <c r="OO348" s="802"/>
      <c r="OP348" s="802"/>
      <c r="OQ348" s="802"/>
      <c r="OR348" s="802"/>
      <c r="OS348" s="802"/>
      <c r="OT348" s="802"/>
      <c r="OU348" s="802"/>
      <c r="OV348" s="802"/>
      <c r="OW348" s="802"/>
      <c r="OX348" s="802"/>
      <c r="OY348" s="802"/>
      <c r="OZ348" s="802"/>
      <c r="PA348" s="802"/>
      <c r="PB348" s="802"/>
      <c r="PC348" s="802"/>
      <c r="PD348" s="802"/>
      <c r="PE348" s="802"/>
      <c r="PF348" s="802"/>
      <c r="PG348" s="802"/>
      <c r="PH348" s="802"/>
      <c r="PI348" s="802"/>
      <c r="PJ348" s="802"/>
      <c r="PK348" s="802"/>
      <c r="PL348" s="802"/>
      <c r="PM348" s="802"/>
      <c r="PN348" s="802"/>
      <c r="PO348" s="802"/>
      <c r="PP348" s="802"/>
      <c r="PQ348" s="802"/>
      <c r="PR348" s="802"/>
      <c r="PS348" s="802"/>
      <c r="PT348" s="802"/>
      <c r="PU348" s="802"/>
      <c r="PV348" s="802"/>
      <c r="PW348" s="802"/>
      <c r="PX348" s="802"/>
      <c r="PY348" s="802"/>
      <c r="PZ348" s="802"/>
      <c r="QA348" s="802"/>
      <c r="QB348" s="802"/>
      <c r="QC348" s="802"/>
      <c r="QD348" s="802"/>
      <c r="QE348" s="802"/>
      <c r="QF348" s="802"/>
      <c r="QG348" s="802"/>
      <c r="QH348" s="802"/>
      <c r="QI348" s="802"/>
      <c r="QJ348" s="802"/>
      <c r="QK348" s="802"/>
      <c r="QL348" s="802"/>
      <c r="QM348" s="802"/>
      <c r="QN348" s="802"/>
      <c r="QO348" s="802"/>
      <c r="QP348" s="802"/>
      <c r="QQ348" s="802"/>
      <c r="QR348" s="802"/>
      <c r="QS348" s="802"/>
      <c r="QT348" s="802"/>
      <c r="QU348" s="802"/>
      <c r="QV348" s="802"/>
      <c r="QW348" s="802"/>
      <c r="QX348" s="802"/>
      <c r="QY348" s="802"/>
      <c r="QZ348" s="802"/>
      <c r="RA348" s="802"/>
      <c r="RB348" s="802"/>
      <c r="RC348" s="802"/>
      <c r="RD348" s="802"/>
      <c r="RE348" s="802"/>
      <c r="RF348" s="802"/>
      <c r="RG348" s="802"/>
      <c r="RH348" s="802"/>
      <c r="RI348" s="802"/>
      <c r="RJ348" s="802"/>
      <c r="RK348" s="802"/>
      <c r="RL348" s="802"/>
      <c r="RM348" s="802"/>
      <c r="RN348" s="802"/>
      <c r="RO348" s="802"/>
      <c r="RP348" s="802"/>
      <c r="RQ348" s="802"/>
      <c r="RR348" s="802"/>
      <c r="RS348" s="802"/>
      <c r="RT348" s="802"/>
      <c r="RU348" s="802"/>
      <c r="RV348" s="802"/>
      <c r="RW348" s="802"/>
      <c r="RX348" s="802"/>
      <c r="RY348" s="802"/>
      <c r="RZ348" s="802"/>
      <c r="SA348" s="802"/>
      <c r="SB348" s="802"/>
      <c r="SC348" s="802"/>
      <c r="SD348" s="802"/>
      <c r="SE348" s="802"/>
      <c r="SF348" s="802"/>
      <c r="SG348" s="802"/>
      <c r="SH348" s="802"/>
      <c r="SI348" s="802"/>
      <c r="SJ348" s="802"/>
      <c r="SK348" s="802"/>
      <c r="SL348" s="802"/>
      <c r="SM348" s="802"/>
      <c r="SN348" s="802"/>
      <c r="SO348" s="802"/>
      <c r="SP348" s="802"/>
      <c r="SQ348" s="802"/>
      <c r="SR348" s="802"/>
      <c r="SS348" s="802"/>
      <c r="ST348" s="802"/>
      <c r="SU348" s="802"/>
      <c r="SV348" s="802"/>
      <c r="SW348" s="802"/>
      <c r="SX348" s="802"/>
      <c r="SY348" s="802"/>
      <c r="SZ348" s="802"/>
      <c r="TA348" s="802"/>
      <c r="TB348" s="802"/>
      <c r="TC348" s="802"/>
      <c r="TD348" s="802"/>
      <c r="TE348" s="802"/>
      <c r="TF348" s="802"/>
      <c r="TG348" s="802"/>
      <c r="TH348" s="802"/>
      <c r="TI348" s="802"/>
      <c r="TJ348" s="802"/>
      <c r="TK348" s="802"/>
      <c r="TL348" s="802"/>
      <c r="TM348" s="802"/>
      <c r="TN348" s="802"/>
      <c r="TO348" s="802"/>
      <c r="TP348" s="802"/>
      <c r="TQ348" s="802"/>
      <c r="TR348" s="802"/>
      <c r="TS348" s="802"/>
      <c r="TT348" s="802"/>
      <c r="TU348" s="802"/>
      <c r="TV348" s="802"/>
      <c r="TW348" s="802"/>
      <c r="TX348" s="802"/>
      <c r="TY348" s="802"/>
      <c r="TZ348" s="802"/>
      <c r="UA348" s="802"/>
      <c r="UB348" s="802"/>
      <c r="UC348" s="802"/>
      <c r="UD348" s="802"/>
      <c r="UE348" s="802"/>
      <c r="UF348" s="802"/>
      <c r="UG348" s="802"/>
      <c r="UH348" s="802"/>
      <c r="UI348" s="802"/>
      <c r="UJ348" s="802"/>
      <c r="UK348" s="802"/>
      <c r="UL348" s="802"/>
      <c r="UM348" s="802"/>
      <c r="UN348" s="802"/>
      <c r="UO348" s="802"/>
      <c r="UP348" s="802"/>
      <c r="UQ348" s="802"/>
      <c r="UR348" s="802"/>
      <c r="US348" s="802"/>
      <c r="UT348" s="802"/>
      <c r="UU348" s="802"/>
      <c r="UV348" s="802"/>
      <c r="UW348" s="802"/>
      <c r="UX348" s="802"/>
      <c r="UY348" s="802"/>
      <c r="UZ348" s="802"/>
      <c r="VA348" s="802"/>
      <c r="VB348" s="802"/>
      <c r="VC348" s="802"/>
      <c r="VD348" s="802"/>
      <c r="VE348" s="802"/>
      <c r="VF348" s="802"/>
      <c r="VG348" s="802"/>
      <c r="VH348" s="802"/>
      <c r="VI348" s="802"/>
      <c r="VJ348" s="802"/>
      <c r="VK348" s="802"/>
      <c r="VL348" s="802"/>
      <c r="VM348" s="802"/>
      <c r="VN348" s="802"/>
      <c r="VO348" s="802"/>
      <c r="VP348" s="802"/>
      <c r="VQ348" s="802"/>
      <c r="VR348" s="802"/>
      <c r="VS348" s="802"/>
      <c r="VT348" s="802"/>
      <c r="VU348" s="802"/>
      <c r="VV348" s="802"/>
      <c r="VW348" s="802"/>
      <c r="VX348" s="802"/>
      <c r="VY348" s="802"/>
      <c r="VZ348" s="802"/>
      <c r="WA348" s="802"/>
      <c r="WB348" s="802"/>
      <c r="WC348" s="802"/>
      <c r="WD348" s="802"/>
      <c r="WE348" s="802"/>
      <c r="WF348" s="802"/>
      <c r="WG348" s="802"/>
      <c r="WH348" s="802"/>
      <c r="WI348" s="802"/>
      <c r="WJ348" s="802"/>
      <c r="WK348" s="802"/>
      <c r="WL348" s="802"/>
      <c r="WM348" s="802"/>
      <c r="WN348" s="802"/>
      <c r="WO348" s="802"/>
      <c r="WP348" s="802"/>
      <c r="WQ348" s="802"/>
      <c r="WR348" s="802"/>
      <c r="WS348" s="802"/>
      <c r="WT348" s="802"/>
      <c r="WU348" s="802"/>
      <c r="WV348" s="802"/>
      <c r="WW348" s="802"/>
      <c r="WX348" s="802"/>
      <c r="WY348" s="802"/>
      <c r="WZ348" s="802"/>
      <c r="XA348" s="802"/>
      <c r="XB348" s="802"/>
      <c r="XC348" s="802"/>
      <c r="XD348" s="802"/>
      <c r="XE348" s="802"/>
      <c r="XF348" s="802"/>
      <c r="XG348" s="802"/>
      <c r="XH348" s="802"/>
      <c r="XI348" s="802"/>
      <c r="XJ348" s="802"/>
      <c r="XK348" s="802"/>
      <c r="XL348" s="802"/>
      <c r="XM348" s="802"/>
      <c r="XN348" s="802"/>
      <c r="XO348" s="802"/>
      <c r="XP348" s="802"/>
      <c r="XQ348" s="802"/>
      <c r="XR348" s="802"/>
      <c r="XS348" s="802"/>
      <c r="XT348" s="802"/>
      <c r="XU348" s="802"/>
      <c r="XV348" s="802"/>
      <c r="XW348" s="802"/>
      <c r="XX348" s="802"/>
      <c r="XY348" s="802"/>
      <c r="XZ348" s="802"/>
      <c r="YA348" s="802"/>
      <c r="YB348" s="802"/>
      <c r="YC348" s="802"/>
      <c r="YD348" s="802"/>
      <c r="YE348" s="802"/>
      <c r="YF348" s="802"/>
      <c r="YG348" s="802"/>
      <c r="YH348" s="802"/>
      <c r="YI348" s="802"/>
      <c r="YJ348" s="802"/>
      <c r="YK348" s="802"/>
      <c r="YL348" s="802"/>
      <c r="YM348" s="802"/>
      <c r="YN348" s="802"/>
      <c r="YO348" s="802"/>
      <c r="YP348" s="802"/>
      <c r="YQ348" s="802"/>
      <c r="YR348" s="802"/>
      <c r="YS348" s="802"/>
      <c r="YT348" s="802"/>
      <c r="YU348" s="802"/>
      <c r="YV348" s="802"/>
      <c r="YW348" s="802"/>
      <c r="YX348" s="802"/>
      <c r="YY348" s="802"/>
      <c r="YZ348" s="802"/>
      <c r="ZA348" s="802"/>
      <c r="ZB348" s="802"/>
      <c r="ZC348" s="802"/>
      <c r="ZD348" s="802"/>
      <c r="ZE348" s="802"/>
      <c r="ZF348" s="802"/>
      <c r="ZG348" s="802"/>
      <c r="ZH348" s="802"/>
      <c r="ZI348" s="802"/>
      <c r="ZJ348" s="802"/>
      <c r="ZK348" s="802"/>
      <c r="ZL348" s="802"/>
      <c r="ZM348" s="802"/>
      <c r="ZN348" s="802"/>
      <c r="ZO348" s="802"/>
      <c r="ZP348" s="802"/>
      <c r="ZQ348" s="802"/>
      <c r="ZR348" s="802"/>
      <c r="ZS348" s="802"/>
      <c r="ZT348" s="802"/>
      <c r="ZU348" s="802"/>
      <c r="ZV348" s="802"/>
      <c r="ZW348" s="802"/>
      <c r="ZX348" s="802"/>
      <c r="ZY348" s="802"/>
      <c r="ZZ348" s="802"/>
      <c r="AAA348" s="802"/>
      <c r="AAB348" s="802"/>
      <c r="AAC348" s="802"/>
      <c r="AAD348" s="802"/>
      <c r="AAE348" s="802"/>
      <c r="AAF348" s="802"/>
      <c r="AAG348" s="802"/>
      <c r="AAH348" s="802"/>
      <c r="AAI348" s="802"/>
      <c r="AAJ348" s="802"/>
      <c r="AAK348" s="802"/>
      <c r="AAL348" s="802"/>
      <c r="AAM348" s="802"/>
      <c r="AAN348" s="802"/>
      <c r="AAO348" s="802"/>
      <c r="AAP348" s="802"/>
      <c r="AAQ348" s="802"/>
      <c r="AAR348" s="802"/>
      <c r="AAS348" s="802"/>
      <c r="AAT348" s="802"/>
      <c r="AAU348" s="802"/>
      <c r="AAV348" s="802"/>
      <c r="AAW348" s="802"/>
      <c r="AAX348" s="802"/>
      <c r="AAY348" s="802"/>
      <c r="AAZ348" s="802"/>
      <c r="ABA348" s="802"/>
      <c r="ABB348" s="802"/>
      <c r="ABC348" s="802"/>
      <c r="ABD348" s="802"/>
      <c r="ABE348" s="802"/>
      <c r="ABF348" s="802"/>
      <c r="ABG348" s="802"/>
      <c r="ABH348" s="802"/>
      <c r="ABI348" s="802"/>
      <c r="ABJ348" s="802"/>
      <c r="ABK348" s="802"/>
      <c r="ABL348" s="802"/>
      <c r="ABM348" s="802"/>
      <c r="ABN348" s="802"/>
      <c r="ABO348" s="802"/>
      <c r="ABP348" s="802"/>
      <c r="ABQ348" s="802"/>
      <c r="ABR348" s="802"/>
      <c r="ABS348" s="802"/>
      <c r="ABT348" s="802"/>
      <c r="ABU348" s="802"/>
      <c r="ABV348" s="802"/>
      <c r="ABW348" s="802"/>
      <c r="ABX348" s="802"/>
      <c r="ABY348" s="802"/>
      <c r="ABZ348" s="802"/>
      <c r="ACA348" s="802"/>
      <c r="ACB348" s="802"/>
      <c r="ACC348" s="802"/>
      <c r="ACD348" s="802"/>
      <c r="ACE348" s="802"/>
      <c r="ACF348" s="802"/>
      <c r="ACG348" s="802"/>
      <c r="ACH348" s="802"/>
      <c r="ACI348" s="802"/>
      <c r="ACJ348" s="802"/>
      <c r="ACK348" s="802"/>
      <c r="ACL348" s="802"/>
      <c r="ACM348" s="802"/>
      <c r="ACN348" s="802"/>
      <c r="ACO348" s="802"/>
      <c r="ACP348" s="802"/>
      <c r="ACQ348" s="802"/>
      <c r="ACR348" s="802"/>
      <c r="ACS348" s="802"/>
      <c r="ACT348" s="802"/>
      <c r="ACU348" s="802"/>
      <c r="ACV348" s="802"/>
      <c r="ACW348" s="802"/>
      <c r="ACX348" s="802"/>
      <c r="ACY348" s="802"/>
      <c r="ACZ348" s="802"/>
      <c r="ADA348" s="802"/>
      <c r="ADB348" s="802"/>
      <c r="ADC348" s="802"/>
      <c r="ADD348" s="802"/>
      <c r="ADE348" s="802"/>
      <c r="ADF348" s="802"/>
      <c r="ADG348" s="802"/>
      <c r="ADH348" s="802"/>
      <c r="ADI348" s="802"/>
      <c r="ADJ348" s="802"/>
      <c r="ADK348" s="802"/>
      <c r="ADL348" s="802"/>
      <c r="ADM348" s="802"/>
      <c r="ADN348" s="802"/>
      <c r="ADO348" s="802"/>
      <c r="ADP348" s="802"/>
      <c r="ADQ348" s="802"/>
      <c r="ADR348" s="802"/>
      <c r="ADS348" s="802"/>
      <c r="ADT348" s="802"/>
      <c r="ADU348" s="802"/>
      <c r="ADV348" s="802"/>
      <c r="ADW348" s="802"/>
      <c r="ADX348" s="802"/>
      <c r="ADY348" s="802"/>
      <c r="ADZ348" s="802"/>
      <c r="AEA348" s="802"/>
      <c r="AEB348" s="802"/>
      <c r="AEC348" s="802"/>
      <c r="AED348" s="802"/>
      <c r="AEE348" s="802"/>
      <c r="AEF348" s="802"/>
      <c r="AEG348" s="802"/>
      <c r="AEH348" s="802"/>
      <c r="AEI348" s="802"/>
      <c r="AEJ348" s="802"/>
      <c r="AEK348" s="802"/>
      <c r="AEL348" s="802"/>
      <c r="AEM348" s="802"/>
      <c r="AEN348" s="802"/>
      <c r="AEO348" s="802"/>
      <c r="AEP348" s="802"/>
      <c r="AEQ348" s="802"/>
      <c r="AER348" s="802"/>
      <c r="AES348" s="802"/>
      <c r="AET348" s="802"/>
      <c r="AEU348" s="802"/>
      <c r="AEV348" s="802"/>
      <c r="AEW348" s="802"/>
      <c r="AEX348" s="802"/>
      <c r="AEY348" s="802"/>
      <c r="AEZ348" s="802"/>
      <c r="AFA348" s="802"/>
      <c r="AFB348" s="802"/>
      <c r="AFC348" s="802"/>
      <c r="AFD348" s="802"/>
      <c r="AFE348" s="802"/>
      <c r="AFF348" s="802"/>
      <c r="AFG348" s="802"/>
      <c r="AFH348" s="802"/>
      <c r="AFI348" s="802"/>
      <c r="AFJ348" s="802"/>
      <c r="AFK348" s="802"/>
      <c r="AFL348" s="802"/>
      <c r="AFM348" s="802"/>
      <c r="AFN348" s="802"/>
      <c r="AFO348" s="802"/>
      <c r="AFP348" s="802"/>
      <c r="AFQ348" s="802"/>
      <c r="AFR348" s="802"/>
      <c r="AFS348" s="802"/>
      <c r="AFT348" s="802"/>
      <c r="AFU348" s="802"/>
      <c r="AFV348" s="802"/>
      <c r="AFW348" s="802"/>
      <c r="AFX348" s="802"/>
      <c r="AFY348" s="802"/>
      <c r="AFZ348" s="802"/>
      <c r="AGA348" s="802"/>
      <c r="AGB348" s="802"/>
      <c r="AGC348" s="802"/>
      <c r="AGD348" s="802"/>
      <c r="AGE348" s="802"/>
      <c r="AGF348" s="802"/>
      <c r="AGG348" s="802"/>
      <c r="AGH348" s="802"/>
      <c r="AGI348" s="802"/>
      <c r="AGJ348" s="802"/>
      <c r="AGK348" s="802"/>
      <c r="AGL348" s="802"/>
      <c r="AGM348" s="802"/>
      <c r="AGN348" s="802"/>
      <c r="AGO348" s="802"/>
      <c r="AGP348" s="802"/>
      <c r="AGQ348" s="802"/>
      <c r="AGR348" s="802"/>
      <c r="AGS348" s="802"/>
      <c r="AGT348" s="802"/>
      <c r="AGU348" s="802"/>
      <c r="AGV348" s="802"/>
      <c r="AGW348" s="802"/>
      <c r="AGX348" s="802"/>
      <c r="AGY348" s="802"/>
      <c r="AGZ348" s="802"/>
      <c r="AHA348" s="802"/>
      <c r="AHB348" s="802"/>
      <c r="AHC348" s="802"/>
      <c r="AHD348" s="802"/>
      <c r="AHE348" s="802"/>
      <c r="AHF348" s="802"/>
      <c r="AHG348" s="802"/>
      <c r="AHH348" s="802"/>
      <c r="AHI348" s="802"/>
      <c r="AHJ348" s="802"/>
      <c r="AHK348" s="802"/>
      <c r="AHL348" s="802"/>
      <c r="AHM348" s="802"/>
      <c r="AHN348" s="802"/>
      <c r="AHO348" s="802"/>
      <c r="AHP348" s="802"/>
      <c r="AHQ348" s="802"/>
      <c r="AHR348" s="802"/>
      <c r="AHS348" s="802"/>
      <c r="AHT348" s="802"/>
      <c r="AHU348" s="802"/>
      <c r="AHV348" s="802"/>
      <c r="AHW348" s="802"/>
      <c r="AHX348" s="802"/>
      <c r="AHY348" s="802"/>
      <c r="AHZ348" s="802"/>
      <c r="AIA348" s="802"/>
      <c r="AIB348" s="802"/>
      <c r="AIC348" s="802"/>
      <c r="AID348" s="802"/>
      <c r="AIE348" s="802"/>
      <c r="AIF348" s="802"/>
      <c r="AIG348" s="802"/>
      <c r="AIH348" s="802"/>
      <c r="AII348" s="802"/>
      <c r="AIJ348" s="802"/>
      <c r="AQE348" s="802"/>
      <c r="AQF348" s="802"/>
      <c r="AQG348" s="802"/>
      <c r="AQH348" s="802"/>
      <c r="AQI348" s="802"/>
      <c r="AQJ348" s="802"/>
      <c r="AQK348" s="802"/>
      <c r="AQL348" s="802"/>
      <c r="AQM348" s="802"/>
      <c r="AQN348" s="802"/>
      <c r="AQO348" s="802"/>
      <c r="AQP348" s="802"/>
      <c r="AQQ348" s="802"/>
      <c r="AQR348" s="802"/>
      <c r="AQS348" s="802"/>
      <c r="AQT348" s="802"/>
      <c r="AQU348" s="802"/>
      <c r="AQV348" s="802"/>
      <c r="AQW348" s="802"/>
      <c r="AQX348" s="802"/>
      <c r="AQY348" s="802"/>
      <c r="AQZ348" s="802"/>
      <c r="ARA348" s="802"/>
      <c r="ARB348" s="802"/>
      <c r="ARC348" s="802"/>
      <c r="ARD348" s="802"/>
      <c r="ARE348" s="802"/>
      <c r="ARF348" s="802"/>
      <c r="ARG348" s="802"/>
      <c r="ARH348" s="802"/>
      <c r="ARI348" s="802"/>
      <c r="ARJ348" s="802"/>
      <c r="ARK348" s="802"/>
      <c r="ARL348" s="802"/>
      <c r="ARM348" s="802"/>
      <c r="ARN348" s="802"/>
      <c r="ARO348" s="802"/>
      <c r="ARP348" s="802"/>
      <c r="ARQ348" s="802"/>
      <c r="ARR348" s="802"/>
      <c r="ARS348" s="802"/>
      <c r="ART348" s="802"/>
      <c r="ARU348" s="802"/>
      <c r="ARV348" s="802"/>
      <c r="ARW348" s="802"/>
      <c r="ARX348" s="802"/>
      <c r="ARY348" s="802"/>
      <c r="ARZ348" s="802"/>
      <c r="ASA348" s="802"/>
      <c r="ASB348" s="802"/>
      <c r="ASC348" s="802"/>
      <c r="ASD348" s="802"/>
      <c r="ASE348" s="802"/>
      <c r="ASF348" s="802"/>
      <c r="ASG348" s="802"/>
      <c r="ASH348" s="802"/>
      <c r="ASI348" s="802"/>
      <c r="ASJ348" s="802"/>
      <c r="ASK348" s="802"/>
      <c r="ASL348" s="802"/>
      <c r="ATP348" s="802"/>
      <c r="ATQ348" s="802"/>
      <c r="ATR348" s="802"/>
      <c r="ATS348" s="802"/>
      <c r="ATT348" s="802"/>
      <c r="ATU348" s="802"/>
      <c r="ATV348" s="802"/>
      <c r="ATW348" s="802"/>
      <c r="ATX348" s="802"/>
      <c r="ATY348" s="802"/>
      <c r="ATZ348" s="802"/>
      <c r="AUA348" s="802"/>
      <c r="AUB348" s="802"/>
      <c r="AUC348" s="802"/>
      <c r="AUD348" s="802"/>
      <c r="AUE348" s="802"/>
      <c r="AUF348" s="802"/>
      <c r="AUG348" s="802"/>
      <c r="AUH348" s="802"/>
      <c r="AUI348" s="802"/>
      <c r="AUJ348" s="802"/>
      <c r="AUK348" s="802"/>
      <c r="AUL348" s="802"/>
      <c r="AUM348" s="802"/>
      <c r="AUN348" s="802"/>
      <c r="AUO348" s="802"/>
      <c r="AUP348" s="801"/>
      <c r="AUQ348" s="802"/>
      <c r="AUR348" s="801"/>
      <c r="AUS348" s="802"/>
      <c r="AUT348" s="801"/>
      <c r="AUU348" s="802"/>
      <c r="AUV348" s="802"/>
      <c r="AUW348" s="802"/>
      <c r="AUX348" s="802"/>
      <c r="AUY348" s="802"/>
      <c r="AUZ348" s="802"/>
      <c r="AVA348" s="802"/>
      <c r="AVB348" s="802"/>
      <c r="AVC348" s="802"/>
      <c r="AVD348" s="802"/>
      <c r="AVE348" s="802"/>
      <c r="AVF348" s="802"/>
      <c r="AVG348" s="802"/>
      <c r="AVH348" s="802"/>
      <c r="AVI348" s="802"/>
      <c r="AVJ348" s="808"/>
      <c r="AVK348" s="808"/>
      <c r="AVL348" s="808"/>
      <c r="AVM348" s="808"/>
      <c r="AVN348" s="808"/>
      <c r="AVO348" s="808"/>
      <c r="AVP348" s="808"/>
      <c r="AVQ348" s="808"/>
      <c r="AVR348" s="808"/>
      <c r="AVS348" s="808"/>
      <c r="AVT348" s="808"/>
      <c r="AVU348" s="809"/>
      <c r="AVV348" s="809"/>
      <c r="AVW348" s="809"/>
      <c r="AVX348" s="809"/>
      <c r="AVY348" s="809"/>
      <c r="AVZ348" s="809"/>
      <c r="AWA348" s="809"/>
      <c r="AWB348" s="809"/>
      <c r="AWC348" s="809"/>
      <c r="AWD348" s="809"/>
      <c r="AWE348" s="809"/>
      <c r="AWF348" s="809"/>
      <c r="AWG348" s="809"/>
      <c r="AWH348" s="809"/>
      <c r="AWI348" s="809"/>
      <c r="AWJ348" s="809"/>
      <c r="AWK348" s="809"/>
      <c r="AWL348" s="809"/>
      <c r="AWM348" s="809"/>
      <c r="AWN348" s="809"/>
      <c r="AWO348" s="809"/>
      <c r="AWP348" s="809"/>
      <c r="AWQ348" s="809"/>
      <c r="AWR348" s="808"/>
      <c r="AWS348" s="761"/>
      <c r="AWT348" s="808"/>
      <c r="AWU348" s="809"/>
      <c r="AWV348" s="809"/>
      <c r="AWW348" s="809"/>
      <c r="AWX348" s="809"/>
      <c r="AWY348" s="809"/>
      <c r="AWZ348" s="809"/>
      <c r="AXA348" s="809"/>
      <c r="AXB348" s="809"/>
      <c r="AXC348" s="809"/>
      <c r="AXD348" s="809"/>
      <c r="AXE348" s="809"/>
      <c r="AXF348" s="809"/>
      <c r="AXG348" s="809"/>
      <c r="AXH348" s="809"/>
      <c r="AXI348" s="809"/>
      <c r="AXJ348" s="809"/>
      <c r="AXK348" s="809"/>
      <c r="AXL348" s="809"/>
      <c r="AXM348" s="809"/>
      <c r="AXN348" s="809"/>
      <c r="AXO348" s="809"/>
      <c r="AXP348" s="809"/>
      <c r="AXQ348" s="809"/>
      <c r="AXR348" s="809"/>
      <c r="AXS348" s="809"/>
      <c r="AXT348" s="809"/>
      <c r="AXU348" s="809"/>
      <c r="AXV348" s="809"/>
      <c r="AXW348" s="809"/>
      <c r="AXX348" s="809"/>
      <c r="AXY348" s="809"/>
      <c r="AXZ348" s="809"/>
      <c r="AYA348" s="809"/>
      <c r="AYB348" s="809"/>
      <c r="AYC348" s="809"/>
      <c r="AYD348" s="808"/>
      <c r="AYE348" s="808"/>
      <c r="AYF348" s="809"/>
      <c r="AYG348" s="808"/>
      <c r="AYH348" s="810"/>
      <c r="AYI348" s="810"/>
      <c r="AYJ348" s="810"/>
      <c r="AYK348" s="810"/>
      <c r="AYL348" s="810"/>
      <c r="AYM348" s="810"/>
      <c r="AYN348" s="810"/>
      <c r="AYO348" s="810"/>
      <c r="AYP348" s="810"/>
      <c r="AYQ348" s="810"/>
      <c r="AYR348" s="810"/>
      <c r="AYS348" s="810"/>
      <c r="AYT348" s="810"/>
      <c r="AYU348" s="810"/>
      <c r="AYV348" s="810"/>
      <c r="AYW348" s="810"/>
      <c r="AYX348" s="810"/>
      <c r="AYY348" s="810"/>
      <c r="AYZ348" s="810"/>
      <c r="AZA348" s="810"/>
      <c r="AZB348" s="810"/>
      <c r="AZC348" s="810"/>
      <c r="AZD348" s="810"/>
      <c r="AZE348" s="810"/>
      <c r="AZF348" s="810"/>
      <c r="AZG348" s="810"/>
      <c r="AZH348" s="810"/>
      <c r="AZI348" s="810"/>
      <c r="AZJ348" s="810"/>
      <c r="AZK348" s="810"/>
      <c r="AZL348" s="810"/>
      <c r="AZM348" s="810"/>
      <c r="AZN348" s="810"/>
      <c r="AZO348" s="810"/>
      <c r="AZP348" s="809"/>
      <c r="AZQ348" s="802"/>
      <c r="AZR348" s="802"/>
      <c r="AZS348" s="802"/>
    </row>
    <row r="349" spans="45:920 1123:1371" s="793" customFormat="1" ht="13.5">
      <c r="AS349" s="802"/>
      <c r="AT349" s="802"/>
      <c r="AU349" s="802"/>
      <c r="AV349" s="802"/>
      <c r="AW349" s="802"/>
      <c r="AX349" s="802"/>
      <c r="AY349" s="802"/>
      <c r="AZ349" s="802"/>
      <c r="BA349" s="802"/>
      <c r="BB349" s="802"/>
      <c r="BC349" s="802"/>
      <c r="BD349" s="802"/>
      <c r="BE349" s="802"/>
      <c r="BF349" s="802"/>
      <c r="BG349" s="802"/>
      <c r="BH349" s="802"/>
      <c r="BI349" s="802"/>
      <c r="BJ349" s="802"/>
      <c r="BK349" s="802"/>
      <c r="BL349" s="802"/>
      <c r="BM349" s="802"/>
      <c r="BN349" s="802"/>
      <c r="BO349" s="802"/>
      <c r="BP349" s="802"/>
      <c r="BQ349" s="802"/>
      <c r="BR349" s="802"/>
      <c r="BS349" s="802"/>
      <c r="BT349" s="802"/>
      <c r="BU349" s="802"/>
      <c r="BV349" s="802"/>
      <c r="BW349" s="802"/>
      <c r="BX349" s="802"/>
      <c r="BY349" s="802"/>
      <c r="BZ349" s="802"/>
      <c r="CA349" s="802"/>
      <c r="CB349" s="802"/>
      <c r="CC349" s="802"/>
      <c r="CD349" s="802"/>
      <c r="CE349" s="802"/>
      <c r="CF349" s="802"/>
      <c r="CG349" s="802"/>
      <c r="CH349" s="802"/>
      <c r="CI349" s="802"/>
      <c r="CJ349" s="802"/>
      <c r="CK349" s="802"/>
      <c r="CL349" s="802"/>
      <c r="CM349" s="802"/>
      <c r="CN349" s="802"/>
      <c r="CO349" s="802"/>
      <c r="CP349" s="802"/>
      <c r="CQ349" s="802"/>
      <c r="CR349" s="802"/>
      <c r="CS349" s="802"/>
      <c r="CT349" s="802"/>
      <c r="CU349" s="802"/>
      <c r="CV349" s="802"/>
      <c r="CW349" s="802"/>
      <c r="CX349" s="802"/>
      <c r="CY349" s="802"/>
      <c r="CZ349" s="802"/>
      <c r="DA349" s="802"/>
      <c r="DB349" s="802"/>
      <c r="DC349" s="802"/>
      <c r="DD349" s="802"/>
      <c r="DE349" s="802"/>
      <c r="DF349" s="802"/>
      <c r="DG349" s="802"/>
      <c r="DH349" s="802"/>
      <c r="DI349" s="802"/>
      <c r="DJ349" s="802"/>
      <c r="DK349" s="802"/>
      <c r="DL349" s="802"/>
      <c r="DM349" s="802"/>
      <c r="DN349" s="802"/>
      <c r="DO349" s="802"/>
      <c r="DP349" s="802"/>
      <c r="DQ349" s="802"/>
      <c r="DR349" s="802"/>
      <c r="DS349" s="802"/>
      <c r="DT349" s="802"/>
      <c r="DU349" s="802"/>
      <c r="DV349" s="802"/>
      <c r="DW349" s="802"/>
      <c r="DX349" s="802"/>
      <c r="DY349" s="802"/>
      <c r="DZ349" s="802"/>
      <c r="EA349" s="802"/>
      <c r="EB349" s="802"/>
      <c r="EC349" s="802"/>
      <c r="ED349" s="802"/>
      <c r="EE349" s="802"/>
      <c r="EF349" s="802"/>
      <c r="EG349" s="802"/>
      <c r="EH349" s="802"/>
      <c r="EI349" s="802"/>
      <c r="EJ349" s="802"/>
      <c r="EK349" s="802"/>
      <c r="EL349" s="802"/>
      <c r="EM349" s="802"/>
      <c r="EN349" s="802"/>
      <c r="EO349" s="802"/>
      <c r="EP349" s="802"/>
      <c r="EQ349" s="802"/>
      <c r="ER349" s="802"/>
      <c r="ES349" s="802"/>
      <c r="ET349" s="802"/>
      <c r="EU349" s="802"/>
      <c r="EV349" s="802"/>
      <c r="EW349" s="802"/>
      <c r="EX349" s="802"/>
      <c r="EY349" s="802"/>
      <c r="EZ349" s="802"/>
      <c r="FA349" s="802"/>
      <c r="FB349" s="802"/>
      <c r="FC349" s="802"/>
      <c r="FD349" s="802"/>
      <c r="FE349" s="802"/>
      <c r="FF349" s="802"/>
      <c r="FG349" s="802"/>
      <c r="FH349" s="802"/>
      <c r="FI349" s="802"/>
      <c r="FJ349" s="802"/>
      <c r="FK349" s="802"/>
      <c r="FL349" s="802"/>
      <c r="FM349" s="802"/>
      <c r="FN349" s="802"/>
      <c r="FO349" s="802"/>
      <c r="FP349" s="802"/>
      <c r="FQ349" s="802"/>
      <c r="FR349" s="802"/>
      <c r="FS349" s="802"/>
      <c r="FT349" s="802"/>
      <c r="FU349" s="802"/>
      <c r="FV349" s="802"/>
      <c r="FW349" s="802"/>
      <c r="FX349" s="802"/>
      <c r="FY349" s="802"/>
      <c r="FZ349" s="802"/>
      <c r="GA349" s="802"/>
      <c r="GB349" s="802"/>
      <c r="GC349" s="802"/>
      <c r="GD349" s="802"/>
      <c r="GE349" s="802"/>
      <c r="GF349" s="802"/>
      <c r="GG349" s="802"/>
      <c r="GH349" s="802"/>
      <c r="GI349" s="802"/>
      <c r="GJ349" s="802"/>
      <c r="GK349" s="802"/>
      <c r="GL349" s="802"/>
      <c r="GM349" s="802"/>
      <c r="GN349" s="802"/>
      <c r="GO349" s="802"/>
      <c r="GP349" s="802"/>
      <c r="GQ349" s="802"/>
      <c r="GR349" s="802"/>
      <c r="GS349" s="802"/>
      <c r="GT349" s="802"/>
      <c r="GU349" s="802"/>
      <c r="GV349" s="802"/>
      <c r="GW349" s="802"/>
      <c r="GX349" s="802"/>
      <c r="GY349" s="802"/>
      <c r="GZ349" s="802"/>
      <c r="HA349" s="802"/>
      <c r="HB349" s="802"/>
      <c r="HC349" s="802"/>
      <c r="HD349" s="802"/>
      <c r="HE349" s="802"/>
      <c r="HF349" s="802"/>
      <c r="HG349" s="802"/>
      <c r="HH349" s="802"/>
      <c r="HI349" s="802"/>
      <c r="HJ349" s="802"/>
      <c r="HK349" s="802"/>
      <c r="HL349" s="802"/>
      <c r="HM349" s="802"/>
      <c r="HN349" s="802"/>
      <c r="HO349" s="802"/>
      <c r="HP349" s="802"/>
      <c r="HQ349" s="802"/>
      <c r="HR349" s="802"/>
      <c r="HS349" s="802"/>
      <c r="HT349" s="802"/>
      <c r="HU349" s="802"/>
      <c r="HV349" s="802"/>
      <c r="HW349" s="802"/>
      <c r="HX349" s="802"/>
      <c r="HY349" s="802"/>
      <c r="HZ349" s="802"/>
      <c r="IA349" s="802"/>
      <c r="IB349" s="802"/>
      <c r="IC349" s="802"/>
      <c r="ID349" s="802"/>
      <c r="IE349" s="802"/>
      <c r="IF349" s="802"/>
      <c r="IG349" s="802"/>
      <c r="IH349" s="802"/>
      <c r="II349" s="802"/>
      <c r="IJ349" s="802"/>
      <c r="IK349" s="802"/>
      <c r="IL349" s="802"/>
      <c r="IM349" s="802"/>
      <c r="IN349" s="802"/>
      <c r="IO349" s="802"/>
      <c r="IP349" s="802"/>
      <c r="IQ349" s="802"/>
      <c r="IR349" s="802"/>
      <c r="IS349" s="802"/>
      <c r="IT349" s="802"/>
      <c r="IU349" s="802"/>
      <c r="IV349" s="802"/>
      <c r="IW349" s="802"/>
      <c r="IX349" s="802"/>
      <c r="IY349" s="802"/>
      <c r="IZ349" s="802"/>
      <c r="JA349" s="802"/>
      <c r="JB349" s="802"/>
      <c r="JC349" s="802"/>
      <c r="JD349" s="802"/>
      <c r="JE349" s="802"/>
      <c r="JF349" s="802"/>
      <c r="JG349" s="802"/>
      <c r="JH349" s="802"/>
      <c r="JI349" s="802"/>
      <c r="JJ349" s="802"/>
      <c r="JK349" s="802"/>
      <c r="JL349" s="802"/>
      <c r="JM349" s="802"/>
      <c r="JN349" s="802"/>
      <c r="JO349" s="802"/>
      <c r="JP349" s="802"/>
      <c r="JQ349" s="802"/>
      <c r="JR349" s="802"/>
      <c r="JS349" s="802"/>
      <c r="JT349" s="802"/>
      <c r="JU349" s="802"/>
      <c r="JV349" s="802"/>
      <c r="JW349" s="802"/>
      <c r="JX349" s="802"/>
      <c r="JY349" s="802"/>
      <c r="JZ349" s="802"/>
      <c r="KA349" s="802"/>
      <c r="KB349" s="802"/>
      <c r="KC349" s="802"/>
      <c r="KD349" s="802"/>
      <c r="KE349" s="802"/>
      <c r="KF349" s="802"/>
      <c r="KG349" s="802"/>
      <c r="KH349" s="802"/>
      <c r="KI349" s="802"/>
      <c r="KJ349" s="802"/>
      <c r="KK349" s="802"/>
      <c r="KL349" s="802"/>
      <c r="KM349" s="802"/>
      <c r="KN349" s="802"/>
      <c r="KO349" s="802"/>
      <c r="KP349" s="802"/>
      <c r="KQ349" s="802"/>
      <c r="KR349" s="802"/>
      <c r="KS349" s="802"/>
      <c r="KT349" s="802"/>
      <c r="KU349" s="802"/>
      <c r="KV349" s="802"/>
      <c r="KW349" s="802"/>
      <c r="KX349" s="802"/>
      <c r="KY349" s="802"/>
      <c r="KZ349" s="802"/>
      <c r="LA349" s="802"/>
      <c r="LB349" s="802"/>
      <c r="LC349" s="802"/>
      <c r="LD349" s="802"/>
      <c r="LE349" s="802"/>
      <c r="LF349" s="802"/>
      <c r="LG349" s="802"/>
      <c r="LH349" s="802"/>
      <c r="LI349" s="802"/>
      <c r="LJ349" s="802"/>
      <c r="LK349" s="802"/>
      <c r="LL349" s="802"/>
      <c r="LM349" s="802"/>
      <c r="LN349" s="802"/>
      <c r="LO349" s="802"/>
      <c r="LP349" s="802"/>
      <c r="LQ349" s="802"/>
      <c r="LR349" s="802"/>
      <c r="LS349" s="802"/>
      <c r="LT349" s="802"/>
      <c r="LU349" s="802"/>
      <c r="LV349" s="802"/>
      <c r="LW349" s="802"/>
      <c r="LX349" s="802"/>
      <c r="LY349" s="802"/>
      <c r="LZ349" s="802"/>
      <c r="MA349" s="802"/>
      <c r="MB349" s="802"/>
      <c r="MC349" s="802"/>
      <c r="MD349" s="802"/>
      <c r="ME349" s="802"/>
      <c r="MF349" s="802"/>
      <c r="MG349" s="802"/>
      <c r="MH349" s="802"/>
      <c r="MI349" s="802"/>
      <c r="MJ349" s="802"/>
      <c r="MK349" s="802"/>
      <c r="ML349" s="802"/>
      <c r="MM349" s="802"/>
      <c r="MN349" s="802"/>
      <c r="MO349" s="802"/>
      <c r="MP349" s="802"/>
      <c r="MQ349" s="802"/>
      <c r="MR349" s="802"/>
      <c r="MS349" s="802"/>
      <c r="MT349" s="802"/>
      <c r="MU349" s="802"/>
      <c r="MV349" s="802"/>
      <c r="MW349" s="802"/>
      <c r="MX349" s="802"/>
      <c r="MY349" s="802"/>
      <c r="MZ349" s="802"/>
      <c r="NA349" s="802"/>
      <c r="NB349" s="802"/>
      <c r="NC349" s="802"/>
      <c r="ND349" s="802"/>
      <c r="NE349" s="802"/>
      <c r="NF349" s="802"/>
      <c r="NG349" s="802"/>
      <c r="NH349" s="802"/>
      <c r="NI349" s="802"/>
      <c r="NJ349" s="802"/>
      <c r="NK349" s="802"/>
      <c r="NL349" s="802"/>
      <c r="NM349" s="802"/>
      <c r="NN349" s="802"/>
      <c r="NO349" s="802"/>
      <c r="NP349" s="802"/>
      <c r="NQ349" s="802"/>
      <c r="NR349" s="802"/>
      <c r="NS349" s="802"/>
      <c r="NT349" s="802"/>
      <c r="NU349" s="802"/>
      <c r="NV349" s="802"/>
      <c r="NW349" s="802"/>
      <c r="NX349" s="802"/>
      <c r="NY349" s="802"/>
      <c r="NZ349" s="802"/>
      <c r="OA349" s="802"/>
      <c r="OB349" s="802"/>
      <c r="OC349" s="802"/>
      <c r="OD349" s="802"/>
      <c r="OE349" s="802"/>
      <c r="OF349" s="802"/>
      <c r="OG349" s="802"/>
      <c r="OH349" s="802"/>
      <c r="OI349" s="802"/>
      <c r="OJ349" s="802"/>
      <c r="OK349" s="802"/>
      <c r="OL349" s="802"/>
      <c r="OM349" s="802"/>
      <c r="ON349" s="802"/>
      <c r="OO349" s="802"/>
      <c r="OP349" s="802"/>
      <c r="OQ349" s="802"/>
      <c r="OR349" s="802"/>
      <c r="OS349" s="802"/>
      <c r="OT349" s="802"/>
      <c r="OU349" s="802"/>
      <c r="OV349" s="802"/>
      <c r="OW349" s="802"/>
      <c r="OX349" s="802"/>
      <c r="OY349" s="802"/>
      <c r="OZ349" s="802"/>
      <c r="PA349" s="802"/>
      <c r="PB349" s="802"/>
      <c r="PC349" s="802"/>
      <c r="PD349" s="802"/>
      <c r="PE349" s="802"/>
      <c r="PF349" s="802"/>
      <c r="PG349" s="802"/>
      <c r="PH349" s="802"/>
      <c r="PI349" s="802"/>
      <c r="PJ349" s="802"/>
      <c r="PK349" s="802"/>
      <c r="PL349" s="802"/>
      <c r="PM349" s="802"/>
      <c r="PN349" s="802"/>
      <c r="PO349" s="802"/>
      <c r="PP349" s="802"/>
      <c r="PQ349" s="802"/>
      <c r="PR349" s="802"/>
      <c r="PS349" s="802"/>
      <c r="PT349" s="802"/>
      <c r="PU349" s="802"/>
      <c r="PV349" s="802"/>
      <c r="PW349" s="802"/>
      <c r="PX349" s="802"/>
      <c r="PY349" s="802"/>
      <c r="PZ349" s="802"/>
      <c r="QA349" s="802"/>
      <c r="QB349" s="802"/>
      <c r="QC349" s="802"/>
      <c r="QD349" s="802"/>
      <c r="QE349" s="802"/>
      <c r="QF349" s="802"/>
      <c r="QG349" s="802"/>
      <c r="QH349" s="802"/>
      <c r="QI349" s="802"/>
      <c r="QJ349" s="802"/>
      <c r="QK349" s="802"/>
      <c r="QL349" s="802"/>
      <c r="QM349" s="802"/>
      <c r="QN349" s="802"/>
      <c r="QO349" s="802"/>
      <c r="QP349" s="802"/>
      <c r="QQ349" s="802"/>
      <c r="QR349" s="802"/>
      <c r="QS349" s="802"/>
      <c r="QT349" s="802"/>
      <c r="QU349" s="802"/>
      <c r="QV349" s="802"/>
      <c r="QW349" s="802"/>
      <c r="QX349" s="802"/>
      <c r="QY349" s="802"/>
      <c r="QZ349" s="802"/>
      <c r="RA349" s="802"/>
      <c r="RB349" s="802"/>
      <c r="RC349" s="802"/>
      <c r="RD349" s="802"/>
      <c r="RE349" s="802"/>
      <c r="RF349" s="802"/>
      <c r="RG349" s="802"/>
      <c r="RH349" s="802"/>
      <c r="RI349" s="802"/>
      <c r="RJ349" s="802"/>
      <c r="RK349" s="802"/>
      <c r="RL349" s="802"/>
      <c r="RM349" s="802"/>
      <c r="RN349" s="802"/>
      <c r="RO349" s="802"/>
      <c r="RP349" s="802"/>
      <c r="RQ349" s="802"/>
      <c r="RR349" s="802"/>
      <c r="RS349" s="802"/>
      <c r="RT349" s="802"/>
      <c r="RU349" s="802"/>
      <c r="RV349" s="802"/>
      <c r="RW349" s="802"/>
      <c r="RX349" s="802"/>
      <c r="RY349" s="802"/>
      <c r="RZ349" s="802"/>
      <c r="SA349" s="802"/>
      <c r="SB349" s="802"/>
      <c r="SC349" s="802"/>
      <c r="SD349" s="802"/>
      <c r="SE349" s="802"/>
      <c r="SF349" s="802"/>
      <c r="SG349" s="802"/>
      <c r="SH349" s="802"/>
      <c r="SI349" s="802"/>
      <c r="SJ349" s="802"/>
      <c r="SK349" s="802"/>
      <c r="SL349" s="802"/>
      <c r="SM349" s="802"/>
      <c r="SN349" s="802"/>
      <c r="SO349" s="802"/>
      <c r="SP349" s="802"/>
      <c r="SQ349" s="802"/>
      <c r="SR349" s="802"/>
      <c r="SS349" s="802"/>
      <c r="ST349" s="802"/>
      <c r="SU349" s="802"/>
      <c r="SV349" s="802"/>
      <c r="SW349" s="802"/>
      <c r="SX349" s="802"/>
      <c r="SY349" s="802"/>
      <c r="SZ349" s="802"/>
      <c r="TA349" s="802"/>
      <c r="TB349" s="802"/>
      <c r="TC349" s="802"/>
      <c r="TD349" s="802"/>
      <c r="TE349" s="802"/>
      <c r="TF349" s="802"/>
      <c r="TG349" s="802"/>
      <c r="TH349" s="802"/>
      <c r="TI349" s="802"/>
      <c r="TJ349" s="802"/>
      <c r="TK349" s="802"/>
      <c r="TL349" s="802"/>
      <c r="TM349" s="802"/>
      <c r="TN349" s="802"/>
      <c r="TO349" s="802"/>
      <c r="TP349" s="802"/>
      <c r="TQ349" s="802"/>
      <c r="TR349" s="802"/>
      <c r="TS349" s="802"/>
      <c r="TT349" s="802"/>
      <c r="TU349" s="802"/>
      <c r="TV349" s="802"/>
      <c r="TW349" s="802"/>
      <c r="TX349" s="802"/>
      <c r="TY349" s="802"/>
      <c r="TZ349" s="802"/>
      <c r="UA349" s="802"/>
      <c r="UB349" s="802"/>
      <c r="UC349" s="802"/>
      <c r="UD349" s="802"/>
      <c r="UE349" s="802"/>
      <c r="UF349" s="802"/>
      <c r="UG349" s="802"/>
      <c r="UH349" s="802"/>
      <c r="UI349" s="802"/>
      <c r="UJ349" s="802"/>
      <c r="UK349" s="802"/>
      <c r="UL349" s="802"/>
      <c r="UM349" s="802"/>
      <c r="UN349" s="802"/>
      <c r="UO349" s="802"/>
      <c r="UP349" s="802"/>
      <c r="UQ349" s="802"/>
      <c r="UR349" s="802"/>
      <c r="US349" s="802"/>
      <c r="UT349" s="802"/>
      <c r="UU349" s="802"/>
      <c r="UV349" s="802"/>
      <c r="UW349" s="802"/>
      <c r="UX349" s="802"/>
      <c r="UY349" s="802"/>
      <c r="UZ349" s="802"/>
      <c r="VA349" s="802"/>
      <c r="VB349" s="802"/>
      <c r="VC349" s="802"/>
      <c r="VD349" s="802"/>
      <c r="VE349" s="802"/>
      <c r="VF349" s="802"/>
      <c r="VG349" s="802"/>
      <c r="VH349" s="802"/>
      <c r="VI349" s="802"/>
      <c r="VJ349" s="802"/>
      <c r="VK349" s="802"/>
      <c r="VL349" s="802"/>
      <c r="VM349" s="802"/>
      <c r="VN349" s="802"/>
      <c r="VO349" s="802"/>
      <c r="VP349" s="802"/>
      <c r="VQ349" s="802"/>
      <c r="VR349" s="802"/>
      <c r="VS349" s="802"/>
      <c r="VT349" s="802"/>
      <c r="VU349" s="802"/>
      <c r="VV349" s="802"/>
      <c r="VW349" s="802"/>
      <c r="VX349" s="802"/>
      <c r="VY349" s="802"/>
      <c r="VZ349" s="802"/>
      <c r="WA349" s="802"/>
      <c r="WB349" s="802"/>
      <c r="WC349" s="802"/>
      <c r="WD349" s="802"/>
      <c r="WE349" s="802"/>
      <c r="WF349" s="802"/>
      <c r="WG349" s="802"/>
      <c r="WH349" s="802"/>
      <c r="WI349" s="802"/>
      <c r="WJ349" s="802"/>
      <c r="WK349" s="802"/>
      <c r="WL349" s="802"/>
      <c r="WM349" s="802"/>
      <c r="WN349" s="802"/>
      <c r="WO349" s="802"/>
      <c r="WP349" s="802"/>
      <c r="WQ349" s="802"/>
      <c r="WR349" s="802"/>
      <c r="WS349" s="802"/>
      <c r="WT349" s="802"/>
      <c r="WU349" s="802"/>
      <c r="WV349" s="802"/>
      <c r="WW349" s="802"/>
      <c r="WX349" s="802"/>
      <c r="WY349" s="802"/>
      <c r="WZ349" s="802"/>
      <c r="XA349" s="802"/>
      <c r="XB349" s="802"/>
      <c r="XC349" s="802"/>
      <c r="XD349" s="802"/>
      <c r="XE349" s="802"/>
      <c r="XF349" s="802"/>
      <c r="XG349" s="802"/>
      <c r="XH349" s="802"/>
      <c r="XI349" s="802"/>
      <c r="XJ349" s="802"/>
      <c r="XK349" s="802"/>
      <c r="XL349" s="802"/>
      <c r="XM349" s="802"/>
      <c r="XN349" s="802"/>
      <c r="XO349" s="802"/>
      <c r="XP349" s="802"/>
      <c r="XQ349" s="802"/>
      <c r="XR349" s="802"/>
      <c r="XS349" s="802"/>
      <c r="XT349" s="802"/>
      <c r="XU349" s="802"/>
      <c r="XV349" s="802"/>
      <c r="XW349" s="802"/>
      <c r="XX349" s="802"/>
      <c r="XY349" s="802"/>
      <c r="XZ349" s="802"/>
      <c r="YA349" s="802"/>
      <c r="YB349" s="802"/>
      <c r="YC349" s="802"/>
      <c r="YD349" s="802"/>
      <c r="YE349" s="802"/>
      <c r="YF349" s="802"/>
      <c r="YG349" s="802"/>
      <c r="YH349" s="802"/>
      <c r="YI349" s="802"/>
      <c r="YJ349" s="802"/>
      <c r="YK349" s="802"/>
      <c r="YL349" s="802"/>
      <c r="YM349" s="802"/>
      <c r="YN349" s="802"/>
      <c r="YO349" s="802"/>
      <c r="YP349" s="802"/>
      <c r="YQ349" s="802"/>
      <c r="YR349" s="802"/>
      <c r="YS349" s="802"/>
      <c r="YT349" s="802"/>
      <c r="YU349" s="802"/>
      <c r="YV349" s="802"/>
      <c r="YW349" s="802"/>
      <c r="YX349" s="802"/>
      <c r="YY349" s="802"/>
      <c r="YZ349" s="802"/>
      <c r="ZA349" s="802"/>
      <c r="ZB349" s="802"/>
      <c r="ZC349" s="802"/>
      <c r="ZD349" s="802"/>
      <c r="ZE349" s="802"/>
      <c r="ZF349" s="802"/>
      <c r="ZG349" s="802"/>
      <c r="ZH349" s="802"/>
      <c r="ZI349" s="802"/>
      <c r="ZJ349" s="802"/>
      <c r="ZK349" s="802"/>
      <c r="ZL349" s="802"/>
      <c r="ZM349" s="802"/>
      <c r="ZN349" s="802"/>
      <c r="ZO349" s="802"/>
      <c r="ZP349" s="802"/>
      <c r="ZQ349" s="802"/>
      <c r="ZR349" s="802"/>
      <c r="ZS349" s="802"/>
      <c r="ZT349" s="802"/>
      <c r="ZU349" s="802"/>
      <c r="ZV349" s="802"/>
      <c r="ZW349" s="802"/>
      <c r="ZX349" s="802"/>
      <c r="ZY349" s="802"/>
      <c r="ZZ349" s="802"/>
      <c r="AAA349" s="802"/>
      <c r="AAB349" s="802"/>
      <c r="AAC349" s="802"/>
      <c r="AAD349" s="802"/>
      <c r="AAE349" s="802"/>
      <c r="AAF349" s="802"/>
      <c r="AAG349" s="802"/>
      <c r="AAH349" s="802"/>
      <c r="AAI349" s="802"/>
      <c r="AAJ349" s="802"/>
      <c r="AAK349" s="802"/>
      <c r="AAL349" s="802"/>
      <c r="AAM349" s="802"/>
      <c r="AAN349" s="802"/>
      <c r="AAO349" s="802"/>
      <c r="AAP349" s="802"/>
      <c r="AAQ349" s="802"/>
      <c r="AAR349" s="802"/>
      <c r="AAS349" s="802"/>
      <c r="AAT349" s="802"/>
      <c r="AAU349" s="802"/>
      <c r="AAV349" s="802"/>
      <c r="AAW349" s="802"/>
      <c r="AAX349" s="802"/>
      <c r="AAY349" s="802"/>
      <c r="AAZ349" s="802"/>
      <c r="ABA349" s="802"/>
      <c r="ABB349" s="802"/>
      <c r="ABC349" s="802"/>
      <c r="ABD349" s="802"/>
      <c r="ABE349" s="802"/>
      <c r="ABF349" s="802"/>
      <c r="ABG349" s="802"/>
      <c r="ABH349" s="802"/>
      <c r="ABI349" s="802"/>
      <c r="ABJ349" s="802"/>
      <c r="ABK349" s="802"/>
      <c r="ABL349" s="802"/>
      <c r="ABM349" s="802"/>
      <c r="ABN349" s="802"/>
      <c r="ABO349" s="802"/>
      <c r="ABP349" s="802"/>
      <c r="ABQ349" s="802"/>
      <c r="ABR349" s="802"/>
      <c r="ABS349" s="802"/>
      <c r="ABT349" s="802"/>
      <c r="ABU349" s="802"/>
      <c r="ABV349" s="802"/>
      <c r="ABW349" s="802"/>
      <c r="ABX349" s="802"/>
      <c r="ABY349" s="802"/>
      <c r="ABZ349" s="802"/>
      <c r="ACA349" s="802"/>
      <c r="ACB349" s="802"/>
      <c r="ACC349" s="802"/>
      <c r="ACD349" s="802"/>
      <c r="ACE349" s="802"/>
      <c r="ACF349" s="802"/>
      <c r="ACG349" s="802"/>
      <c r="ACH349" s="802"/>
      <c r="ACI349" s="802"/>
      <c r="ACJ349" s="802"/>
      <c r="ACK349" s="802"/>
      <c r="ACL349" s="802"/>
      <c r="ACM349" s="802"/>
      <c r="ACN349" s="802"/>
      <c r="ACO349" s="802"/>
      <c r="ACP349" s="802"/>
      <c r="ACQ349" s="802"/>
      <c r="ACR349" s="802"/>
      <c r="ACS349" s="802"/>
      <c r="ACT349" s="802"/>
      <c r="ACU349" s="802"/>
      <c r="ACV349" s="802"/>
      <c r="ACW349" s="802"/>
      <c r="ACX349" s="802"/>
      <c r="ACY349" s="802"/>
      <c r="ACZ349" s="802"/>
      <c r="ADA349" s="802"/>
      <c r="ADB349" s="802"/>
      <c r="ADC349" s="802"/>
      <c r="ADD349" s="802"/>
      <c r="ADE349" s="802"/>
      <c r="ADF349" s="802"/>
      <c r="ADG349" s="802"/>
      <c r="ADH349" s="802"/>
      <c r="ADI349" s="802"/>
      <c r="ADJ349" s="802"/>
      <c r="ADK349" s="802"/>
      <c r="ADL349" s="802"/>
      <c r="ADM349" s="802"/>
      <c r="ADN349" s="802"/>
      <c r="ADO349" s="802"/>
      <c r="ADP349" s="802"/>
      <c r="ADQ349" s="802"/>
      <c r="ADR349" s="802"/>
      <c r="ADS349" s="802"/>
      <c r="ADT349" s="802"/>
      <c r="ADU349" s="802"/>
      <c r="ADV349" s="802"/>
      <c r="ADW349" s="802"/>
      <c r="ADX349" s="802"/>
      <c r="ADY349" s="802"/>
      <c r="ADZ349" s="802"/>
      <c r="AEA349" s="802"/>
      <c r="AEB349" s="802"/>
      <c r="AEC349" s="802"/>
      <c r="AED349" s="802"/>
      <c r="AEE349" s="802"/>
      <c r="AEF349" s="802"/>
      <c r="AEG349" s="802"/>
      <c r="AEH349" s="802"/>
      <c r="AEI349" s="802"/>
      <c r="AEJ349" s="802"/>
      <c r="AEK349" s="802"/>
      <c r="AEL349" s="802"/>
      <c r="AEM349" s="802"/>
      <c r="AEN349" s="802"/>
      <c r="AEO349" s="802"/>
      <c r="AEP349" s="802"/>
      <c r="AEQ349" s="802"/>
      <c r="AER349" s="802"/>
      <c r="AES349" s="802"/>
      <c r="AET349" s="802"/>
      <c r="AEU349" s="802"/>
      <c r="AEV349" s="802"/>
      <c r="AEW349" s="802"/>
      <c r="AEX349" s="802"/>
      <c r="AEY349" s="802"/>
      <c r="AEZ349" s="802"/>
      <c r="AFA349" s="802"/>
      <c r="AFB349" s="802"/>
      <c r="AFC349" s="802"/>
      <c r="AFD349" s="802"/>
      <c r="AFE349" s="802"/>
      <c r="AFF349" s="802"/>
      <c r="AFG349" s="802"/>
      <c r="AFH349" s="802"/>
      <c r="AFI349" s="802"/>
      <c r="AFJ349" s="802"/>
      <c r="AFK349" s="802"/>
      <c r="AFL349" s="802"/>
      <c r="AFM349" s="802"/>
      <c r="AFN349" s="802"/>
      <c r="AFO349" s="802"/>
      <c r="AFP349" s="802"/>
      <c r="AFQ349" s="802"/>
      <c r="AFR349" s="802"/>
      <c r="AFS349" s="802"/>
      <c r="AFT349" s="802"/>
      <c r="AFU349" s="802"/>
      <c r="AFV349" s="802"/>
      <c r="AFW349" s="802"/>
      <c r="AFX349" s="802"/>
      <c r="AFY349" s="802"/>
      <c r="AFZ349" s="802"/>
      <c r="AGA349" s="802"/>
      <c r="AGB349" s="802"/>
      <c r="AGC349" s="802"/>
      <c r="AGD349" s="802"/>
      <c r="AGE349" s="802"/>
      <c r="AGF349" s="802"/>
      <c r="AGG349" s="802"/>
      <c r="AGH349" s="802"/>
      <c r="AGI349" s="802"/>
      <c r="AGJ349" s="802"/>
      <c r="AGK349" s="802"/>
      <c r="AGL349" s="802"/>
      <c r="AGM349" s="802"/>
      <c r="AGN349" s="802"/>
      <c r="AGO349" s="802"/>
      <c r="AGP349" s="802"/>
      <c r="AGQ349" s="802"/>
      <c r="AGR349" s="802"/>
      <c r="AGS349" s="802"/>
      <c r="AGT349" s="802"/>
      <c r="AGU349" s="802"/>
      <c r="AGV349" s="802"/>
      <c r="AGW349" s="802"/>
      <c r="AGX349" s="802"/>
      <c r="AGY349" s="802"/>
      <c r="AGZ349" s="802"/>
      <c r="AHA349" s="802"/>
      <c r="AHB349" s="802"/>
      <c r="AHC349" s="802"/>
      <c r="AHD349" s="802"/>
      <c r="AHE349" s="802"/>
      <c r="AHF349" s="802"/>
      <c r="AHG349" s="802"/>
      <c r="AHH349" s="802"/>
      <c r="AHI349" s="802"/>
      <c r="AHJ349" s="802"/>
      <c r="AHK349" s="802"/>
      <c r="AHL349" s="802"/>
      <c r="AHM349" s="802"/>
      <c r="AHN349" s="802"/>
      <c r="AHO349" s="802"/>
      <c r="AHP349" s="802"/>
      <c r="AHQ349" s="802"/>
      <c r="AHR349" s="802"/>
      <c r="AHS349" s="802"/>
      <c r="AHT349" s="802"/>
      <c r="AHU349" s="802"/>
      <c r="AHV349" s="802"/>
      <c r="AHW349" s="802"/>
      <c r="AHX349" s="802"/>
      <c r="AHY349" s="802"/>
      <c r="AHZ349" s="802"/>
      <c r="AIA349" s="802"/>
      <c r="AIB349" s="802"/>
      <c r="AIC349" s="802"/>
      <c r="AID349" s="802"/>
      <c r="AIE349" s="802"/>
      <c r="AIF349" s="802"/>
      <c r="AIG349" s="802"/>
      <c r="AIH349" s="802"/>
      <c r="AII349" s="802"/>
      <c r="AIJ349" s="802"/>
      <c r="AQE349" s="802"/>
      <c r="AQF349" s="802"/>
      <c r="AQG349" s="802"/>
      <c r="AQH349" s="802"/>
      <c r="AQI349" s="802"/>
      <c r="AQJ349" s="802"/>
      <c r="AQK349" s="802"/>
      <c r="AQL349" s="802"/>
      <c r="AQM349" s="802"/>
      <c r="AQN349" s="802"/>
      <c r="AQO349" s="802"/>
      <c r="AQP349" s="802"/>
      <c r="AQQ349" s="802"/>
      <c r="AQR349" s="802"/>
      <c r="AQS349" s="802"/>
      <c r="AQT349" s="802"/>
      <c r="AQU349" s="802"/>
      <c r="AQV349" s="802"/>
      <c r="AQW349" s="802"/>
      <c r="AQX349" s="802"/>
      <c r="AQY349" s="802"/>
      <c r="AQZ349" s="802"/>
      <c r="ARA349" s="802"/>
      <c r="ARB349" s="802"/>
      <c r="ARC349" s="802"/>
      <c r="ARD349" s="802"/>
      <c r="ARE349" s="802"/>
      <c r="ARF349" s="802"/>
      <c r="ARG349" s="802"/>
      <c r="ARH349" s="802"/>
      <c r="ARI349" s="802"/>
      <c r="ARJ349" s="802"/>
      <c r="ARK349" s="802"/>
      <c r="ARL349" s="802"/>
      <c r="ARM349" s="802"/>
      <c r="ARN349" s="802"/>
      <c r="ARO349" s="802"/>
      <c r="ARP349" s="802"/>
      <c r="ARQ349" s="802"/>
      <c r="ARR349" s="802"/>
      <c r="ARS349" s="802"/>
      <c r="ART349" s="802"/>
      <c r="ARU349" s="802"/>
      <c r="ARV349" s="802"/>
      <c r="ARW349" s="802"/>
      <c r="ARX349" s="802"/>
      <c r="ARY349" s="802"/>
      <c r="ARZ349" s="802"/>
      <c r="ASA349" s="802"/>
      <c r="ASB349" s="802"/>
      <c r="ASC349" s="802"/>
      <c r="ASD349" s="802"/>
      <c r="ASE349" s="802"/>
      <c r="ASF349" s="802"/>
      <c r="ASG349" s="802"/>
      <c r="ASH349" s="802"/>
      <c r="ASI349" s="802"/>
      <c r="ASJ349" s="802"/>
      <c r="ASK349" s="802"/>
      <c r="ASL349" s="802"/>
      <c r="ATP349" s="802"/>
      <c r="ATQ349" s="802"/>
      <c r="ATR349" s="802"/>
      <c r="ATS349" s="802"/>
      <c r="ATT349" s="802"/>
      <c r="ATU349" s="802"/>
      <c r="ATV349" s="802"/>
      <c r="ATW349" s="802"/>
      <c r="ATX349" s="802"/>
      <c r="ATY349" s="802"/>
      <c r="ATZ349" s="802"/>
      <c r="AUA349" s="802"/>
      <c r="AUB349" s="802"/>
      <c r="AUC349" s="802"/>
      <c r="AUD349" s="802"/>
      <c r="AUE349" s="802"/>
      <c r="AUF349" s="802"/>
      <c r="AUG349" s="802"/>
      <c r="AUH349" s="802"/>
      <c r="AUI349" s="802"/>
      <c r="AUJ349" s="802"/>
      <c r="AUK349" s="802"/>
      <c r="AUL349" s="802"/>
      <c r="AUM349" s="802"/>
      <c r="AUN349" s="802"/>
      <c r="AUO349" s="802"/>
      <c r="AUP349" s="801"/>
      <c r="AUQ349" s="802"/>
      <c r="AUR349" s="801"/>
      <c r="AUS349" s="802"/>
      <c r="AUT349" s="801"/>
      <c r="AUU349" s="802"/>
      <c r="AUV349" s="802"/>
      <c r="AUW349" s="802"/>
      <c r="AUX349" s="802"/>
      <c r="AUY349" s="802"/>
      <c r="AUZ349" s="802"/>
      <c r="AVA349" s="802"/>
      <c r="AVB349" s="802"/>
      <c r="AVC349" s="802"/>
      <c r="AVD349" s="802"/>
      <c r="AVE349" s="802"/>
      <c r="AVF349" s="802"/>
      <c r="AVG349" s="802"/>
      <c r="AVH349" s="802"/>
      <c r="AVI349" s="802"/>
      <c r="AVJ349" s="808"/>
      <c r="AVK349" s="808"/>
      <c r="AVL349" s="808"/>
      <c r="AVM349" s="808"/>
      <c r="AVN349" s="808"/>
      <c r="AVO349" s="808"/>
      <c r="AVP349" s="808"/>
      <c r="AVQ349" s="808"/>
      <c r="AVR349" s="808"/>
      <c r="AVS349" s="808"/>
      <c r="AVT349" s="808"/>
      <c r="AVU349" s="809"/>
      <c r="AVV349" s="809"/>
      <c r="AVW349" s="809"/>
      <c r="AVX349" s="809"/>
      <c r="AVY349" s="809"/>
      <c r="AVZ349" s="809"/>
      <c r="AWA349" s="809"/>
      <c r="AWB349" s="809"/>
      <c r="AWC349" s="809"/>
      <c r="AWD349" s="809"/>
      <c r="AWE349" s="809"/>
      <c r="AWF349" s="809"/>
      <c r="AWG349" s="809"/>
      <c r="AWH349" s="809"/>
      <c r="AWI349" s="809"/>
      <c r="AWJ349" s="809"/>
      <c r="AWK349" s="809"/>
      <c r="AWL349" s="809"/>
      <c r="AWM349" s="809"/>
      <c r="AWN349" s="809"/>
      <c r="AWO349" s="809"/>
      <c r="AWP349" s="809"/>
      <c r="AWQ349" s="809"/>
      <c r="AWR349" s="808"/>
      <c r="AWS349" s="761"/>
      <c r="AWT349" s="808"/>
      <c r="AWU349" s="809"/>
      <c r="AWV349" s="809"/>
      <c r="AWW349" s="809"/>
      <c r="AWX349" s="809"/>
      <c r="AWY349" s="809"/>
      <c r="AWZ349" s="809"/>
      <c r="AXA349" s="809"/>
      <c r="AXB349" s="809"/>
      <c r="AXC349" s="809"/>
      <c r="AXD349" s="809"/>
      <c r="AXE349" s="809"/>
      <c r="AXF349" s="809"/>
      <c r="AXG349" s="809"/>
      <c r="AXH349" s="809"/>
      <c r="AXI349" s="809"/>
      <c r="AXJ349" s="809"/>
      <c r="AXK349" s="809"/>
      <c r="AXL349" s="809"/>
      <c r="AXM349" s="809"/>
      <c r="AXN349" s="809"/>
      <c r="AXO349" s="809"/>
      <c r="AXP349" s="809"/>
      <c r="AXQ349" s="809"/>
      <c r="AXR349" s="809"/>
      <c r="AXS349" s="809"/>
      <c r="AXT349" s="809"/>
      <c r="AXU349" s="809"/>
      <c r="AXV349" s="809"/>
      <c r="AXW349" s="809"/>
      <c r="AXX349" s="809"/>
      <c r="AXY349" s="809"/>
      <c r="AXZ349" s="809"/>
      <c r="AYA349" s="809"/>
      <c r="AYB349" s="809"/>
      <c r="AYC349" s="809"/>
      <c r="AYD349" s="808"/>
      <c r="AYE349" s="808"/>
      <c r="AYF349" s="809"/>
      <c r="AYG349" s="808"/>
      <c r="AYH349" s="810"/>
      <c r="AYI349" s="810"/>
      <c r="AYJ349" s="810"/>
      <c r="AYK349" s="810"/>
      <c r="AYL349" s="810"/>
      <c r="AYM349" s="810"/>
      <c r="AYN349" s="810"/>
      <c r="AYO349" s="810"/>
      <c r="AYP349" s="810"/>
      <c r="AYQ349" s="810"/>
      <c r="AYR349" s="810"/>
      <c r="AYS349" s="810"/>
      <c r="AYT349" s="810"/>
      <c r="AYU349" s="810"/>
      <c r="AYV349" s="810"/>
      <c r="AYW349" s="810"/>
      <c r="AYX349" s="810"/>
      <c r="AYY349" s="810"/>
      <c r="AYZ349" s="810"/>
      <c r="AZA349" s="810"/>
      <c r="AZB349" s="810"/>
      <c r="AZC349" s="810"/>
      <c r="AZD349" s="810"/>
      <c r="AZE349" s="810"/>
      <c r="AZF349" s="810"/>
      <c r="AZG349" s="810"/>
      <c r="AZH349" s="810"/>
      <c r="AZI349" s="810"/>
      <c r="AZJ349" s="810"/>
      <c r="AZK349" s="810"/>
      <c r="AZL349" s="810"/>
      <c r="AZM349" s="810"/>
      <c r="AZN349" s="810"/>
      <c r="AZO349" s="810"/>
      <c r="AZP349" s="809"/>
      <c r="AZQ349" s="802"/>
      <c r="AZR349" s="802"/>
      <c r="AZS349" s="802"/>
    </row>
    <row r="350" spans="45:920 1123:1371" s="793" customFormat="1" ht="13.5">
      <c r="AS350" s="802"/>
      <c r="AT350" s="802"/>
      <c r="AU350" s="802"/>
      <c r="AV350" s="802"/>
      <c r="AW350" s="802"/>
      <c r="AX350" s="802"/>
      <c r="AY350" s="802"/>
      <c r="AZ350" s="802"/>
      <c r="BA350" s="802"/>
      <c r="BB350" s="802"/>
      <c r="BC350" s="802"/>
      <c r="BD350" s="802"/>
      <c r="BE350" s="802"/>
      <c r="BF350" s="802"/>
      <c r="BG350" s="802"/>
      <c r="BH350" s="802"/>
      <c r="BI350" s="802"/>
      <c r="BJ350" s="802"/>
      <c r="BK350" s="802"/>
      <c r="BL350" s="802"/>
      <c r="BM350" s="802"/>
      <c r="BN350" s="802"/>
      <c r="BO350" s="802"/>
      <c r="BP350" s="802"/>
      <c r="BQ350" s="802"/>
      <c r="BR350" s="802"/>
      <c r="BS350" s="802"/>
      <c r="BT350" s="802"/>
      <c r="BU350" s="802"/>
      <c r="BV350" s="802"/>
      <c r="BW350" s="802"/>
      <c r="BX350" s="802"/>
      <c r="BY350" s="802"/>
      <c r="BZ350" s="802"/>
      <c r="CA350" s="802"/>
      <c r="CB350" s="802"/>
      <c r="CC350" s="802"/>
      <c r="CD350" s="802"/>
      <c r="CE350" s="802"/>
      <c r="CF350" s="802"/>
      <c r="CG350" s="802"/>
      <c r="CH350" s="802"/>
      <c r="CI350" s="802"/>
      <c r="CJ350" s="802"/>
      <c r="CK350" s="802"/>
      <c r="CL350" s="802"/>
      <c r="CM350" s="802"/>
      <c r="CN350" s="802"/>
      <c r="CO350" s="802"/>
      <c r="CP350" s="802"/>
      <c r="CQ350" s="802"/>
      <c r="CR350" s="802"/>
      <c r="CS350" s="802"/>
      <c r="CT350" s="802"/>
      <c r="CU350" s="802"/>
      <c r="CV350" s="802"/>
      <c r="CW350" s="802"/>
      <c r="CX350" s="802"/>
      <c r="CY350" s="802"/>
      <c r="CZ350" s="802"/>
      <c r="DA350" s="802"/>
      <c r="DB350" s="802"/>
      <c r="DC350" s="802"/>
      <c r="DD350" s="802"/>
      <c r="DE350" s="802"/>
      <c r="DF350" s="802"/>
      <c r="DG350" s="802"/>
      <c r="DH350" s="802"/>
      <c r="DI350" s="802"/>
      <c r="DJ350" s="802"/>
      <c r="DK350" s="802"/>
      <c r="DL350" s="802"/>
      <c r="DM350" s="802"/>
      <c r="DN350" s="802"/>
      <c r="DO350" s="802"/>
      <c r="DP350" s="802"/>
      <c r="DQ350" s="802"/>
      <c r="DR350" s="802"/>
      <c r="DS350" s="802"/>
      <c r="DT350" s="802"/>
      <c r="DU350" s="802"/>
      <c r="DV350" s="802"/>
      <c r="DW350" s="802"/>
      <c r="DX350" s="802"/>
      <c r="DY350" s="802"/>
      <c r="DZ350" s="802"/>
      <c r="EA350" s="802"/>
      <c r="EB350" s="802"/>
      <c r="EC350" s="802"/>
      <c r="ED350" s="802"/>
      <c r="EE350" s="802"/>
      <c r="EF350" s="802"/>
      <c r="EG350" s="802"/>
      <c r="EH350" s="802"/>
      <c r="EI350" s="802"/>
      <c r="EJ350" s="802"/>
      <c r="EK350" s="802"/>
      <c r="EL350" s="802"/>
      <c r="EM350" s="802"/>
      <c r="EN350" s="802"/>
      <c r="EO350" s="802"/>
      <c r="EP350" s="802"/>
      <c r="EQ350" s="802"/>
      <c r="ER350" s="802"/>
      <c r="ES350" s="802"/>
      <c r="ET350" s="802"/>
      <c r="EU350" s="802"/>
      <c r="EV350" s="802"/>
      <c r="EW350" s="802"/>
      <c r="EX350" s="802"/>
      <c r="EY350" s="802"/>
      <c r="EZ350" s="802"/>
      <c r="FA350" s="802"/>
      <c r="FB350" s="802"/>
      <c r="FC350" s="802"/>
      <c r="FD350" s="802"/>
      <c r="FE350" s="802"/>
      <c r="FF350" s="802"/>
      <c r="FG350" s="802"/>
      <c r="FH350" s="802"/>
      <c r="FI350" s="802"/>
      <c r="FJ350" s="802"/>
      <c r="FK350" s="802"/>
      <c r="FL350" s="802"/>
      <c r="FM350" s="802"/>
      <c r="FN350" s="802"/>
      <c r="FO350" s="802"/>
      <c r="FP350" s="802"/>
      <c r="FQ350" s="802"/>
      <c r="FR350" s="802"/>
      <c r="FS350" s="802"/>
      <c r="FT350" s="802"/>
      <c r="FU350" s="802"/>
      <c r="FV350" s="802"/>
      <c r="FW350" s="802"/>
      <c r="FX350" s="802"/>
      <c r="FY350" s="802"/>
      <c r="FZ350" s="802"/>
      <c r="GA350" s="802"/>
      <c r="GB350" s="802"/>
      <c r="GC350" s="802"/>
      <c r="GD350" s="802"/>
      <c r="GE350" s="802"/>
      <c r="GF350" s="802"/>
      <c r="GG350" s="802"/>
      <c r="GH350" s="802"/>
      <c r="GI350" s="802"/>
      <c r="GJ350" s="802"/>
      <c r="GK350" s="802"/>
      <c r="GL350" s="802"/>
      <c r="GM350" s="802"/>
      <c r="GN350" s="802"/>
      <c r="GO350" s="802"/>
      <c r="GP350" s="802"/>
      <c r="GQ350" s="802"/>
      <c r="GR350" s="802"/>
      <c r="GS350" s="802"/>
      <c r="GT350" s="802"/>
      <c r="GU350" s="802"/>
      <c r="GV350" s="802"/>
      <c r="GW350" s="802"/>
      <c r="GX350" s="802"/>
      <c r="GY350" s="802"/>
      <c r="GZ350" s="802"/>
      <c r="HA350" s="802"/>
      <c r="HB350" s="802"/>
      <c r="HC350" s="802"/>
      <c r="HD350" s="802"/>
      <c r="HE350" s="802"/>
      <c r="HF350" s="802"/>
      <c r="HG350" s="802"/>
      <c r="HH350" s="802"/>
      <c r="HI350" s="802"/>
      <c r="HJ350" s="802"/>
      <c r="HK350" s="802"/>
      <c r="HL350" s="802"/>
      <c r="HM350" s="802"/>
      <c r="HN350" s="802"/>
      <c r="HO350" s="802"/>
      <c r="HP350" s="802"/>
      <c r="HQ350" s="802"/>
      <c r="HR350" s="802"/>
      <c r="HS350" s="802"/>
      <c r="HT350" s="802"/>
      <c r="HU350" s="802"/>
      <c r="HV350" s="802"/>
      <c r="HW350" s="802"/>
      <c r="HX350" s="802"/>
      <c r="HY350" s="802"/>
      <c r="HZ350" s="802"/>
      <c r="IA350" s="802"/>
      <c r="IB350" s="802"/>
      <c r="IC350" s="802"/>
      <c r="ID350" s="802"/>
      <c r="IE350" s="802"/>
      <c r="IF350" s="802"/>
      <c r="IG350" s="802"/>
      <c r="IH350" s="802"/>
      <c r="II350" s="802"/>
      <c r="IJ350" s="802"/>
      <c r="IK350" s="802"/>
      <c r="IL350" s="802"/>
      <c r="IM350" s="802"/>
      <c r="IN350" s="802"/>
      <c r="IO350" s="802"/>
      <c r="IP350" s="802"/>
      <c r="IQ350" s="802"/>
      <c r="IR350" s="802"/>
      <c r="IS350" s="802"/>
      <c r="IT350" s="802"/>
      <c r="IU350" s="802"/>
      <c r="IV350" s="802"/>
      <c r="IW350" s="802"/>
      <c r="IX350" s="802"/>
      <c r="IY350" s="802"/>
      <c r="IZ350" s="802"/>
      <c r="JA350" s="802"/>
      <c r="JB350" s="802"/>
      <c r="JC350" s="802"/>
      <c r="JD350" s="802"/>
      <c r="JE350" s="802"/>
      <c r="JF350" s="802"/>
      <c r="JG350" s="802"/>
      <c r="JH350" s="802"/>
      <c r="JI350" s="802"/>
      <c r="JJ350" s="802"/>
      <c r="JK350" s="802"/>
      <c r="JL350" s="802"/>
      <c r="JM350" s="802"/>
      <c r="JN350" s="802"/>
      <c r="JO350" s="802"/>
      <c r="JP350" s="802"/>
      <c r="JQ350" s="802"/>
      <c r="JR350" s="802"/>
      <c r="JS350" s="802"/>
      <c r="JT350" s="802"/>
      <c r="JU350" s="802"/>
      <c r="JV350" s="802"/>
      <c r="JW350" s="802"/>
      <c r="JX350" s="802"/>
      <c r="JY350" s="802"/>
      <c r="JZ350" s="802"/>
      <c r="KA350" s="802"/>
      <c r="KB350" s="802"/>
      <c r="KC350" s="802"/>
      <c r="KD350" s="802"/>
      <c r="KE350" s="802"/>
      <c r="KF350" s="802"/>
      <c r="KG350" s="802"/>
      <c r="KH350" s="802"/>
      <c r="KI350" s="802"/>
      <c r="KJ350" s="802"/>
      <c r="KK350" s="802"/>
      <c r="KL350" s="802"/>
      <c r="KM350" s="802"/>
      <c r="KN350" s="802"/>
      <c r="KO350" s="802"/>
      <c r="KP350" s="802"/>
      <c r="KQ350" s="802"/>
      <c r="KR350" s="802"/>
      <c r="KS350" s="802"/>
      <c r="KT350" s="802"/>
      <c r="KU350" s="802"/>
      <c r="KV350" s="802"/>
      <c r="KW350" s="802"/>
      <c r="KX350" s="802"/>
      <c r="KY350" s="802"/>
      <c r="KZ350" s="802"/>
      <c r="LA350" s="802"/>
      <c r="LB350" s="802"/>
      <c r="LC350" s="802"/>
      <c r="LD350" s="802"/>
      <c r="LE350" s="802"/>
      <c r="LF350" s="802"/>
      <c r="LG350" s="802"/>
      <c r="LH350" s="802"/>
      <c r="LI350" s="802"/>
      <c r="LJ350" s="802"/>
      <c r="LK350" s="802"/>
      <c r="LL350" s="802"/>
      <c r="LM350" s="802"/>
      <c r="LN350" s="802"/>
      <c r="LO350" s="802"/>
      <c r="LP350" s="802"/>
      <c r="LQ350" s="802"/>
      <c r="LR350" s="802"/>
      <c r="LS350" s="802"/>
      <c r="LT350" s="802"/>
      <c r="LU350" s="802"/>
      <c r="LV350" s="802"/>
      <c r="LW350" s="802"/>
      <c r="LX350" s="802"/>
      <c r="LY350" s="802"/>
      <c r="LZ350" s="802"/>
      <c r="MA350" s="802"/>
      <c r="MB350" s="802"/>
      <c r="MC350" s="802"/>
      <c r="MD350" s="802"/>
      <c r="ME350" s="802"/>
      <c r="MF350" s="802"/>
      <c r="MG350" s="802"/>
      <c r="MH350" s="802"/>
      <c r="MI350" s="802"/>
      <c r="MJ350" s="802"/>
      <c r="MK350" s="802"/>
      <c r="ML350" s="802"/>
      <c r="MM350" s="802"/>
      <c r="MN350" s="802"/>
      <c r="MO350" s="802"/>
      <c r="MP350" s="802"/>
      <c r="MQ350" s="802"/>
      <c r="MR350" s="802"/>
      <c r="MS350" s="802"/>
      <c r="MT350" s="802"/>
      <c r="MU350" s="802"/>
      <c r="MV350" s="802"/>
      <c r="MW350" s="802"/>
      <c r="MX350" s="802"/>
      <c r="MY350" s="802"/>
      <c r="MZ350" s="802"/>
      <c r="NA350" s="802"/>
      <c r="NB350" s="802"/>
      <c r="NC350" s="802"/>
      <c r="ND350" s="802"/>
      <c r="NE350" s="802"/>
      <c r="NF350" s="802"/>
      <c r="NG350" s="802"/>
      <c r="NH350" s="802"/>
      <c r="NI350" s="802"/>
      <c r="NJ350" s="802"/>
      <c r="NK350" s="802"/>
      <c r="NL350" s="802"/>
      <c r="NM350" s="802"/>
      <c r="NN350" s="802"/>
      <c r="NO350" s="802"/>
      <c r="NP350" s="802"/>
      <c r="NQ350" s="802"/>
      <c r="NR350" s="802"/>
      <c r="NS350" s="802"/>
      <c r="NT350" s="802"/>
      <c r="NU350" s="802"/>
      <c r="NV350" s="802"/>
      <c r="NW350" s="802"/>
      <c r="NX350" s="802"/>
      <c r="NY350" s="802"/>
      <c r="NZ350" s="802"/>
      <c r="OA350" s="802"/>
      <c r="OB350" s="802"/>
      <c r="OC350" s="802"/>
      <c r="OD350" s="802"/>
      <c r="OE350" s="802"/>
      <c r="OF350" s="802"/>
      <c r="OG350" s="802"/>
      <c r="OH350" s="802"/>
      <c r="OI350" s="802"/>
      <c r="OJ350" s="802"/>
      <c r="OK350" s="802"/>
      <c r="OL350" s="802"/>
      <c r="OM350" s="802"/>
      <c r="ON350" s="802"/>
      <c r="OO350" s="802"/>
      <c r="OP350" s="802"/>
      <c r="OQ350" s="802"/>
      <c r="OR350" s="802"/>
      <c r="OS350" s="802"/>
      <c r="OT350" s="802"/>
      <c r="OU350" s="802"/>
      <c r="OV350" s="802"/>
      <c r="OW350" s="802"/>
      <c r="OX350" s="802"/>
      <c r="OY350" s="802"/>
      <c r="OZ350" s="802"/>
      <c r="PA350" s="802"/>
      <c r="PB350" s="802"/>
      <c r="PC350" s="802"/>
      <c r="PD350" s="802"/>
      <c r="PE350" s="802"/>
      <c r="PF350" s="802"/>
      <c r="PG350" s="802"/>
      <c r="PH350" s="802"/>
      <c r="PI350" s="802"/>
      <c r="PJ350" s="802"/>
      <c r="PK350" s="802"/>
      <c r="PL350" s="802"/>
      <c r="PM350" s="802"/>
      <c r="PN350" s="802"/>
      <c r="PO350" s="802"/>
      <c r="PP350" s="802"/>
      <c r="PQ350" s="802"/>
      <c r="PR350" s="802"/>
      <c r="PS350" s="802"/>
      <c r="PT350" s="802"/>
      <c r="PU350" s="802"/>
      <c r="PV350" s="802"/>
      <c r="PW350" s="802"/>
      <c r="PX350" s="802"/>
      <c r="PY350" s="802"/>
      <c r="PZ350" s="802"/>
      <c r="QA350" s="802"/>
      <c r="QB350" s="802"/>
      <c r="QC350" s="802"/>
      <c r="QD350" s="802"/>
      <c r="QE350" s="802"/>
      <c r="QF350" s="802"/>
      <c r="QG350" s="802"/>
      <c r="QH350" s="802"/>
      <c r="QI350" s="802"/>
      <c r="QJ350" s="802"/>
      <c r="QK350" s="802"/>
      <c r="QL350" s="802"/>
      <c r="QM350" s="802"/>
      <c r="QN350" s="802"/>
      <c r="QO350" s="802"/>
      <c r="QP350" s="802"/>
      <c r="QQ350" s="802"/>
      <c r="QR350" s="802"/>
      <c r="QS350" s="802"/>
      <c r="QT350" s="802"/>
      <c r="QU350" s="802"/>
      <c r="QV350" s="802"/>
      <c r="QW350" s="802"/>
      <c r="QX350" s="802"/>
      <c r="QY350" s="802"/>
      <c r="QZ350" s="802"/>
      <c r="RA350" s="802"/>
      <c r="RB350" s="802"/>
      <c r="RC350" s="802"/>
      <c r="RD350" s="802"/>
      <c r="RE350" s="802"/>
      <c r="RF350" s="802"/>
      <c r="RG350" s="802"/>
      <c r="RH350" s="802"/>
      <c r="RI350" s="802"/>
      <c r="RJ350" s="802"/>
      <c r="RK350" s="802"/>
      <c r="RL350" s="802"/>
      <c r="RM350" s="802"/>
      <c r="RN350" s="802"/>
      <c r="RO350" s="802"/>
      <c r="RP350" s="802"/>
      <c r="RQ350" s="802"/>
      <c r="RR350" s="802"/>
      <c r="RS350" s="802"/>
      <c r="RT350" s="802"/>
      <c r="RU350" s="802"/>
      <c r="RV350" s="802"/>
      <c r="RW350" s="802"/>
      <c r="RX350" s="802"/>
      <c r="RY350" s="802"/>
      <c r="RZ350" s="802"/>
      <c r="SA350" s="802"/>
      <c r="SB350" s="802"/>
      <c r="SC350" s="802"/>
      <c r="SD350" s="802"/>
      <c r="SE350" s="802"/>
      <c r="SF350" s="802"/>
      <c r="SG350" s="802"/>
      <c r="SH350" s="802"/>
      <c r="SI350" s="802"/>
      <c r="SJ350" s="802"/>
      <c r="SK350" s="802"/>
      <c r="SL350" s="802"/>
      <c r="SM350" s="802"/>
      <c r="SN350" s="802"/>
      <c r="SO350" s="802"/>
      <c r="SP350" s="802"/>
      <c r="SQ350" s="802"/>
      <c r="SR350" s="802"/>
      <c r="SS350" s="802"/>
      <c r="ST350" s="802"/>
      <c r="SU350" s="802"/>
      <c r="SV350" s="802"/>
      <c r="SW350" s="802"/>
      <c r="SX350" s="802"/>
      <c r="SY350" s="802"/>
      <c r="SZ350" s="802"/>
      <c r="TA350" s="802"/>
      <c r="TB350" s="802"/>
      <c r="TC350" s="802"/>
      <c r="TD350" s="802"/>
      <c r="TE350" s="802"/>
      <c r="TF350" s="802"/>
      <c r="TG350" s="802"/>
      <c r="TH350" s="802"/>
      <c r="TI350" s="802"/>
      <c r="TJ350" s="802"/>
      <c r="TK350" s="802"/>
      <c r="TL350" s="802"/>
      <c r="TM350" s="802"/>
      <c r="TN350" s="802"/>
      <c r="TO350" s="802"/>
      <c r="TP350" s="802"/>
      <c r="TQ350" s="802"/>
      <c r="TR350" s="802"/>
      <c r="TS350" s="802"/>
      <c r="TT350" s="802"/>
      <c r="TU350" s="802"/>
      <c r="TV350" s="802"/>
      <c r="TW350" s="802"/>
      <c r="TX350" s="802"/>
      <c r="TY350" s="802"/>
      <c r="TZ350" s="802"/>
      <c r="UA350" s="802"/>
      <c r="UB350" s="802"/>
      <c r="UC350" s="802"/>
      <c r="UD350" s="802"/>
      <c r="UE350" s="802"/>
      <c r="UF350" s="802"/>
      <c r="UG350" s="802"/>
      <c r="UH350" s="802"/>
      <c r="UI350" s="802"/>
      <c r="UJ350" s="802"/>
      <c r="UK350" s="802"/>
      <c r="UL350" s="802"/>
      <c r="UM350" s="802"/>
      <c r="UN350" s="802"/>
      <c r="UO350" s="802"/>
      <c r="UP350" s="802"/>
      <c r="UQ350" s="802"/>
      <c r="UR350" s="802"/>
      <c r="US350" s="802"/>
      <c r="UT350" s="802"/>
      <c r="UU350" s="802"/>
      <c r="UV350" s="802"/>
      <c r="UW350" s="802"/>
      <c r="UX350" s="802"/>
      <c r="UY350" s="802"/>
      <c r="UZ350" s="802"/>
      <c r="VA350" s="802"/>
      <c r="VB350" s="802"/>
      <c r="VC350" s="802"/>
      <c r="VD350" s="802"/>
      <c r="VE350" s="802"/>
      <c r="VF350" s="802"/>
      <c r="VG350" s="802"/>
      <c r="VH350" s="802"/>
      <c r="VI350" s="802"/>
      <c r="VJ350" s="802"/>
      <c r="VK350" s="802"/>
      <c r="VL350" s="802"/>
      <c r="VM350" s="802"/>
      <c r="VN350" s="802"/>
      <c r="VO350" s="802"/>
      <c r="VP350" s="802"/>
      <c r="VQ350" s="802"/>
      <c r="VR350" s="802"/>
      <c r="VS350" s="802"/>
      <c r="VT350" s="802"/>
      <c r="VU350" s="802"/>
      <c r="VV350" s="802"/>
      <c r="VW350" s="802"/>
      <c r="VX350" s="802"/>
      <c r="VY350" s="802"/>
      <c r="VZ350" s="802"/>
      <c r="WA350" s="802"/>
      <c r="WB350" s="802"/>
      <c r="WC350" s="802"/>
      <c r="WD350" s="802"/>
      <c r="WE350" s="802"/>
      <c r="WF350" s="802"/>
      <c r="WG350" s="802"/>
      <c r="WH350" s="802"/>
      <c r="WI350" s="802"/>
      <c r="WJ350" s="802"/>
      <c r="WK350" s="802"/>
      <c r="WL350" s="802"/>
      <c r="WM350" s="802"/>
      <c r="WN350" s="802"/>
      <c r="WO350" s="802"/>
      <c r="WP350" s="802"/>
      <c r="WQ350" s="802"/>
      <c r="WR350" s="802"/>
      <c r="WS350" s="802"/>
      <c r="WT350" s="802"/>
      <c r="WU350" s="802"/>
      <c r="WV350" s="802"/>
      <c r="WW350" s="802"/>
      <c r="WX350" s="802"/>
      <c r="WY350" s="802"/>
      <c r="WZ350" s="802"/>
      <c r="XA350" s="802"/>
      <c r="XB350" s="802"/>
      <c r="XC350" s="802"/>
      <c r="XD350" s="802"/>
      <c r="XE350" s="802"/>
      <c r="XF350" s="802"/>
      <c r="XG350" s="802"/>
      <c r="XH350" s="802"/>
      <c r="XI350" s="802"/>
      <c r="XJ350" s="802"/>
      <c r="XK350" s="802"/>
      <c r="XL350" s="802"/>
      <c r="XM350" s="802"/>
      <c r="XN350" s="802"/>
      <c r="XO350" s="802"/>
      <c r="XP350" s="802"/>
      <c r="XQ350" s="802"/>
      <c r="XR350" s="802"/>
      <c r="XS350" s="802"/>
      <c r="XT350" s="802"/>
      <c r="XU350" s="802"/>
      <c r="XV350" s="802"/>
      <c r="XW350" s="802"/>
      <c r="XX350" s="802"/>
      <c r="XY350" s="802"/>
      <c r="XZ350" s="802"/>
      <c r="YA350" s="802"/>
      <c r="YB350" s="802"/>
      <c r="YC350" s="802"/>
      <c r="YD350" s="802"/>
      <c r="YE350" s="802"/>
      <c r="YF350" s="802"/>
      <c r="YG350" s="802"/>
      <c r="YH350" s="802"/>
      <c r="YI350" s="802"/>
      <c r="YJ350" s="802"/>
      <c r="YK350" s="802"/>
      <c r="YL350" s="802"/>
      <c r="YM350" s="802"/>
      <c r="YN350" s="802"/>
      <c r="YO350" s="802"/>
      <c r="YP350" s="802"/>
      <c r="YQ350" s="802"/>
      <c r="YR350" s="802"/>
      <c r="YS350" s="802"/>
      <c r="YT350" s="802"/>
      <c r="YU350" s="802"/>
      <c r="YV350" s="802"/>
      <c r="YW350" s="802"/>
      <c r="YX350" s="802"/>
      <c r="YY350" s="802"/>
      <c r="YZ350" s="802"/>
      <c r="ZA350" s="802"/>
      <c r="ZB350" s="802"/>
      <c r="ZC350" s="802"/>
      <c r="ZD350" s="802"/>
      <c r="ZE350" s="802"/>
      <c r="ZF350" s="802"/>
      <c r="ZG350" s="802"/>
      <c r="ZH350" s="802"/>
      <c r="ZI350" s="802"/>
      <c r="ZJ350" s="802"/>
      <c r="ZK350" s="802"/>
      <c r="ZL350" s="802"/>
      <c r="ZM350" s="802"/>
      <c r="ZN350" s="802"/>
      <c r="ZO350" s="802"/>
      <c r="ZP350" s="802"/>
      <c r="ZQ350" s="802"/>
      <c r="ZR350" s="802"/>
      <c r="ZS350" s="802"/>
      <c r="ZT350" s="802"/>
      <c r="ZU350" s="802"/>
      <c r="ZV350" s="802"/>
      <c r="ZW350" s="802"/>
      <c r="ZX350" s="802"/>
      <c r="ZY350" s="802"/>
      <c r="ZZ350" s="802"/>
      <c r="AAA350" s="802"/>
      <c r="AAB350" s="802"/>
      <c r="AAC350" s="802"/>
      <c r="AAD350" s="802"/>
      <c r="AAE350" s="802"/>
      <c r="AAF350" s="802"/>
      <c r="AAG350" s="802"/>
      <c r="AAH350" s="802"/>
      <c r="AAI350" s="802"/>
      <c r="AAJ350" s="802"/>
      <c r="AAK350" s="802"/>
      <c r="AAL350" s="802"/>
      <c r="AAM350" s="802"/>
      <c r="AAN350" s="802"/>
      <c r="AAO350" s="802"/>
      <c r="AAP350" s="802"/>
      <c r="AAQ350" s="802"/>
      <c r="AAR350" s="802"/>
      <c r="AAS350" s="802"/>
      <c r="AAT350" s="802"/>
      <c r="AAU350" s="802"/>
      <c r="AAV350" s="802"/>
      <c r="AAW350" s="802"/>
      <c r="AAX350" s="802"/>
      <c r="AAY350" s="802"/>
      <c r="AAZ350" s="802"/>
      <c r="ABA350" s="802"/>
      <c r="ABB350" s="802"/>
      <c r="ABC350" s="802"/>
      <c r="ABD350" s="802"/>
      <c r="ABE350" s="802"/>
      <c r="ABF350" s="802"/>
      <c r="ABG350" s="802"/>
      <c r="ABH350" s="802"/>
      <c r="ABI350" s="802"/>
      <c r="ABJ350" s="802"/>
      <c r="ABK350" s="802"/>
      <c r="ABL350" s="802"/>
      <c r="ABM350" s="802"/>
      <c r="ABN350" s="802"/>
      <c r="ABO350" s="802"/>
      <c r="ABP350" s="802"/>
      <c r="ABQ350" s="802"/>
      <c r="ABR350" s="802"/>
      <c r="ABS350" s="802"/>
      <c r="ABT350" s="802"/>
      <c r="ABU350" s="802"/>
      <c r="ABV350" s="802"/>
      <c r="ABW350" s="802"/>
      <c r="ABX350" s="802"/>
      <c r="ABY350" s="802"/>
      <c r="ABZ350" s="802"/>
      <c r="ACA350" s="802"/>
      <c r="ACB350" s="802"/>
      <c r="ACC350" s="802"/>
      <c r="ACD350" s="802"/>
      <c r="ACE350" s="802"/>
      <c r="ACF350" s="802"/>
      <c r="ACG350" s="802"/>
      <c r="ACH350" s="802"/>
      <c r="ACI350" s="802"/>
      <c r="ACJ350" s="802"/>
      <c r="ACK350" s="802"/>
      <c r="ACL350" s="802"/>
      <c r="ACM350" s="802"/>
      <c r="ACN350" s="802"/>
      <c r="ACO350" s="802"/>
      <c r="ACP350" s="802"/>
      <c r="ACQ350" s="802"/>
      <c r="ACR350" s="802"/>
      <c r="ACS350" s="802"/>
      <c r="ACT350" s="802"/>
      <c r="ACU350" s="802"/>
      <c r="ACV350" s="802"/>
      <c r="ACW350" s="802"/>
      <c r="ACX350" s="802"/>
      <c r="ACY350" s="802"/>
      <c r="ACZ350" s="802"/>
      <c r="ADA350" s="802"/>
      <c r="ADB350" s="802"/>
      <c r="ADC350" s="802"/>
      <c r="ADD350" s="802"/>
      <c r="ADE350" s="802"/>
      <c r="ADF350" s="802"/>
      <c r="ADG350" s="802"/>
      <c r="ADH350" s="802"/>
      <c r="ADI350" s="802"/>
      <c r="ADJ350" s="802"/>
      <c r="ADK350" s="802"/>
      <c r="ADL350" s="802"/>
      <c r="ADM350" s="802"/>
      <c r="ADN350" s="802"/>
      <c r="ADO350" s="802"/>
      <c r="ADP350" s="802"/>
      <c r="ADQ350" s="802"/>
      <c r="ADR350" s="802"/>
      <c r="ADS350" s="802"/>
      <c r="ADT350" s="802"/>
      <c r="ADU350" s="802"/>
      <c r="ADV350" s="802"/>
      <c r="ADW350" s="802"/>
      <c r="ADX350" s="802"/>
      <c r="ADY350" s="802"/>
      <c r="ADZ350" s="802"/>
      <c r="AEA350" s="802"/>
      <c r="AEB350" s="802"/>
      <c r="AEC350" s="802"/>
      <c r="AED350" s="802"/>
      <c r="AEE350" s="802"/>
      <c r="AEF350" s="802"/>
      <c r="AEG350" s="802"/>
      <c r="AEH350" s="802"/>
      <c r="AEI350" s="802"/>
      <c r="AEJ350" s="802"/>
      <c r="AEK350" s="802"/>
      <c r="AEL350" s="802"/>
      <c r="AEM350" s="802"/>
      <c r="AEN350" s="802"/>
      <c r="AEO350" s="802"/>
      <c r="AEP350" s="802"/>
      <c r="AEQ350" s="802"/>
      <c r="AER350" s="802"/>
      <c r="AES350" s="802"/>
      <c r="AET350" s="802"/>
      <c r="AEU350" s="802"/>
      <c r="AEV350" s="802"/>
      <c r="AEW350" s="802"/>
      <c r="AEX350" s="802"/>
      <c r="AEY350" s="802"/>
      <c r="AEZ350" s="802"/>
      <c r="AFA350" s="802"/>
      <c r="AFB350" s="802"/>
      <c r="AFC350" s="802"/>
      <c r="AFD350" s="802"/>
      <c r="AFE350" s="802"/>
      <c r="AFF350" s="802"/>
      <c r="AFG350" s="802"/>
      <c r="AFH350" s="802"/>
      <c r="AFI350" s="802"/>
      <c r="AFJ350" s="802"/>
      <c r="AFK350" s="802"/>
      <c r="AFL350" s="802"/>
      <c r="AFM350" s="802"/>
      <c r="AFN350" s="802"/>
      <c r="AFO350" s="802"/>
      <c r="AFP350" s="802"/>
      <c r="AFQ350" s="802"/>
      <c r="AFR350" s="802"/>
      <c r="AFS350" s="802"/>
      <c r="AFT350" s="802"/>
      <c r="AFU350" s="802"/>
      <c r="AFV350" s="802"/>
      <c r="AFW350" s="802"/>
      <c r="AFX350" s="802"/>
      <c r="AFY350" s="802"/>
      <c r="AFZ350" s="802"/>
      <c r="AGA350" s="802"/>
      <c r="AGB350" s="802"/>
      <c r="AGC350" s="802"/>
      <c r="AGD350" s="802"/>
      <c r="AGE350" s="802"/>
      <c r="AGF350" s="802"/>
      <c r="AGG350" s="802"/>
      <c r="AGH350" s="802"/>
      <c r="AGI350" s="802"/>
      <c r="AGJ350" s="802"/>
      <c r="AGK350" s="802"/>
      <c r="AGL350" s="802"/>
      <c r="AGM350" s="802"/>
      <c r="AGN350" s="802"/>
      <c r="AGO350" s="802"/>
      <c r="AGP350" s="802"/>
      <c r="AGQ350" s="802"/>
      <c r="AGR350" s="802"/>
      <c r="AGS350" s="802"/>
      <c r="AGT350" s="802"/>
      <c r="AGU350" s="802"/>
      <c r="AGV350" s="802"/>
      <c r="AGW350" s="802"/>
      <c r="AGX350" s="802"/>
      <c r="AGY350" s="802"/>
      <c r="AGZ350" s="802"/>
      <c r="AHA350" s="802"/>
      <c r="AHB350" s="802"/>
      <c r="AHC350" s="802"/>
      <c r="AHD350" s="802"/>
      <c r="AHE350" s="802"/>
      <c r="AHF350" s="802"/>
      <c r="AHG350" s="802"/>
      <c r="AHH350" s="802"/>
      <c r="AHI350" s="802"/>
      <c r="AHJ350" s="802"/>
      <c r="AHK350" s="802"/>
      <c r="AHL350" s="802"/>
      <c r="AHM350" s="802"/>
      <c r="AHN350" s="802"/>
      <c r="AHO350" s="802"/>
      <c r="AHP350" s="802"/>
      <c r="AHQ350" s="802"/>
      <c r="AHR350" s="802"/>
      <c r="AHS350" s="802"/>
      <c r="AHT350" s="802"/>
      <c r="AHU350" s="802"/>
      <c r="AHV350" s="802"/>
      <c r="AHW350" s="802"/>
      <c r="AHX350" s="802"/>
      <c r="AHY350" s="802"/>
      <c r="AHZ350" s="802"/>
      <c r="AIA350" s="802"/>
      <c r="AIB350" s="802"/>
      <c r="AIC350" s="802"/>
      <c r="AID350" s="802"/>
      <c r="AIE350" s="802"/>
      <c r="AIF350" s="802"/>
      <c r="AIG350" s="802"/>
      <c r="AIH350" s="802"/>
      <c r="AII350" s="802"/>
      <c r="AIJ350" s="802"/>
      <c r="AQE350" s="802"/>
      <c r="AQF350" s="802"/>
      <c r="AQG350" s="802"/>
      <c r="AQH350" s="802"/>
      <c r="AQI350" s="802"/>
      <c r="AQJ350" s="802"/>
      <c r="AQK350" s="802"/>
      <c r="AQL350" s="802"/>
      <c r="AQM350" s="802"/>
      <c r="AQN350" s="802"/>
      <c r="AQO350" s="802"/>
      <c r="AQP350" s="802"/>
      <c r="AQQ350" s="802"/>
      <c r="AQR350" s="802"/>
      <c r="AQS350" s="802"/>
      <c r="AQT350" s="802"/>
      <c r="AQU350" s="802"/>
      <c r="AQV350" s="802"/>
      <c r="AQW350" s="802"/>
      <c r="AQX350" s="802"/>
      <c r="AQY350" s="802"/>
      <c r="AQZ350" s="802"/>
      <c r="ARA350" s="802"/>
      <c r="ARB350" s="802"/>
      <c r="ARC350" s="802"/>
      <c r="ARD350" s="802"/>
      <c r="ARE350" s="802"/>
      <c r="ARF350" s="802"/>
      <c r="ARG350" s="802"/>
      <c r="ARH350" s="802"/>
      <c r="ARI350" s="802"/>
      <c r="ARJ350" s="802"/>
      <c r="ARK350" s="802"/>
      <c r="ARL350" s="802"/>
      <c r="ARM350" s="802"/>
      <c r="ARN350" s="802"/>
      <c r="ARO350" s="802"/>
      <c r="ARP350" s="802"/>
      <c r="ARQ350" s="802"/>
      <c r="ARR350" s="802"/>
      <c r="ARS350" s="802"/>
      <c r="ART350" s="802"/>
      <c r="ARU350" s="802"/>
      <c r="ARV350" s="802"/>
      <c r="ARW350" s="802"/>
      <c r="ARX350" s="802"/>
      <c r="ARY350" s="802"/>
      <c r="ARZ350" s="802"/>
      <c r="ASA350" s="802"/>
      <c r="ASB350" s="802"/>
      <c r="ASC350" s="802"/>
      <c r="ASD350" s="802"/>
      <c r="ASE350" s="802"/>
      <c r="ASF350" s="802"/>
      <c r="ASG350" s="802"/>
      <c r="ASH350" s="802"/>
      <c r="ASI350" s="802"/>
      <c r="ASJ350" s="802"/>
      <c r="ASK350" s="802"/>
      <c r="ASL350" s="802"/>
      <c r="ATP350" s="802"/>
      <c r="ATQ350" s="802"/>
      <c r="ATR350" s="802"/>
      <c r="ATS350" s="802"/>
      <c r="ATT350" s="802"/>
      <c r="ATU350" s="802"/>
      <c r="ATV350" s="802"/>
      <c r="ATW350" s="802"/>
      <c r="ATX350" s="802"/>
      <c r="ATY350" s="802"/>
      <c r="ATZ350" s="802"/>
      <c r="AUA350" s="802"/>
      <c r="AUB350" s="802"/>
      <c r="AUC350" s="802"/>
      <c r="AUD350" s="802"/>
      <c r="AUE350" s="802"/>
      <c r="AUF350" s="802"/>
      <c r="AUG350" s="802"/>
      <c r="AUH350" s="802"/>
      <c r="AUI350" s="802"/>
      <c r="AUJ350" s="802"/>
      <c r="AUK350" s="802"/>
      <c r="AUL350" s="802"/>
      <c r="AUM350" s="802"/>
      <c r="AUN350" s="802"/>
      <c r="AUO350" s="802"/>
      <c r="AUP350" s="801"/>
      <c r="AUQ350" s="802"/>
      <c r="AUR350" s="801"/>
      <c r="AUS350" s="802"/>
      <c r="AUT350" s="801"/>
      <c r="AUU350" s="802"/>
      <c r="AUV350" s="802"/>
      <c r="AUW350" s="802"/>
      <c r="AUX350" s="802"/>
      <c r="AUY350" s="802"/>
      <c r="AUZ350" s="802"/>
      <c r="AVA350" s="802"/>
      <c r="AVB350" s="802"/>
      <c r="AVC350" s="802"/>
      <c r="AVD350" s="802"/>
      <c r="AVE350" s="802"/>
      <c r="AVF350" s="802"/>
      <c r="AVG350" s="802"/>
      <c r="AVH350" s="802"/>
      <c r="AVI350" s="802"/>
      <c r="AVJ350" s="808"/>
      <c r="AVK350" s="808"/>
      <c r="AVL350" s="808"/>
      <c r="AVM350" s="808"/>
      <c r="AVN350" s="808"/>
      <c r="AVO350" s="808"/>
      <c r="AVP350" s="808"/>
      <c r="AVQ350" s="808"/>
      <c r="AVR350" s="808"/>
      <c r="AVS350" s="808"/>
      <c r="AVT350" s="808"/>
      <c r="AVU350" s="809"/>
      <c r="AVV350" s="809"/>
      <c r="AVW350" s="809"/>
      <c r="AVX350" s="809"/>
      <c r="AVY350" s="809"/>
      <c r="AVZ350" s="809"/>
      <c r="AWA350" s="809"/>
      <c r="AWB350" s="809"/>
      <c r="AWC350" s="809"/>
      <c r="AWD350" s="809"/>
      <c r="AWE350" s="809"/>
      <c r="AWF350" s="809"/>
      <c r="AWG350" s="809"/>
      <c r="AWH350" s="809"/>
      <c r="AWI350" s="809"/>
      <c r="AWJ350" s="809"/>
      <c r="AWK350" s="809"/>
      <c r="AWL350" s="809"/>
      <c r="AWM350" s="809"/>
      <c r="AWN350" s="809"/>
      <c r="AWO350" s="809"/>
      <c r="AWP350" s="809"/>
      <c r="AWQ350" s="809"/>
      <c r="AWR350" s="808"/>
      <c r="AWS350" s="761"/>
      <c r="AWT350" s="808"/>
      <c r="AWU350" s="809"/>
      <c r="AWV350" s="809"/>
      <c r="AWW350" s="809"/>
      <c r="AWX350" s="809"/>
      <c r="AWY350" s="809"/>
      <c r="AWZ350" s="809"/>
      <c r="AXA350" s="809"/>
      <c r="AXB350" s="809"/>
      <c r="AXC350" s="809"/>
      <c r="AXD350" s="809"/>
      <c r="AXE350" s="809"/>
      <c r="AXF350" s="809"/>
      <c r="AXG350" s="809"/>
      <c r="AXH350" s="809"/>
      <c r="AXI350" s="809"/>
      <c r="AXJ350" s="809"/>
      <c r="AXK350" s="809"/>
      <c r="AXL350" s="809"/>
      <c r="AXM350" s="809"/>
      <c r="AXN350" s="809"/>
      <c r="AXO350" s="809"/>
      <c r="AXP350" s="809"/>
      <c r="AXQ350" s="809"/>
      <c r="AXR350" s="809"/>
      <c r="AXS350" s="809"/>
      <c r="AXT350" s="809"/>
      <c r="AXU350" s="809"/>
      <c r="AXV350" s="809"/>
      <c r="AXW350" s="809"/>
      <c r="AXX350" s="809"/>
      <c r="AXY350" s="809"/>
      <c r="AXZ350" s="809"/>
      <c r="AYA350" s="809"/>
      <c r="AYB350" s="809"/>
      <c r="AYC350" s="809"/>
      <c r="AYD350" s="808"/>
      <c r="AYE350" s="808"/>
      <c r="AYF350" s="809"/>
      <c r="AYG350" s="808"/>
      <c r="AYH350" s="810"/>
      <c r="AYI350" s="810"/>
      <c r="AYJ350" s="810"/>
      <c r="AYK350" s="810"/>
      <c r="AYL350" s="810"/>
      <c r="AYM350" s="810"/>
      <c r="AYN350" s="810"/>
      <c r="AYO350" s="810"/>
      <c r="AYP350" s="810"/>
      <c r="AYQ350" s="810"/>
      <c r="AYR350" s="810"/>
      <c r="AYS350" s="810"/>
      <c r="AYT350" s="810"/>
      <c r="AYU350" s="810"/>
      <c r="AYV350" s="810"/>
      <c r="AYW350" s="810"/>
      <c r="AYX350" s="810"/>
      <c r="AYY350" s="810"/>
      <c r="AYZ350" s="810"/>
      <c r="AZA350" s="810"/>
      <c r="AZB350" s="810"/>
      <c r="AZC350" s="810"/>
      <c r="AZD350" s="810"/>
      <c r="AZE350" s="810"/>
      <c r="AZF350" s="810"/>
      <c r="AZG350" s="810"/>
      <c r="AZH350" s="810"/>
      <c r="AZI350" s="810"/>
      <c r="AZJ350" s="810"/>
      <c r="AZK350" s="810"/>
      <c r="AZL350" s="810"/>
      <c r="AZM350" s="810"/>
      <c r="AZN350" s="810"/>
      <c r="AZO350" s="810"/>
      <c r="AZP350" s="809"/>
      <c r="AZQ350" s="802"/>
      <c r="AZR350" s="802"/>
      <c r="AZS350" s="802"/>
    </row>
    <row r="351" spans="45:920 1123:1371" s="793" customFormat="1" ht="13.5">
      <c r="AS351" s="802"/>
      <c r="AT351" s="802"/>
      <c r="AU351" s="802"/>
      <c r="AV351" s="802"/>
      <c r="AW351" s="802"/>
      <c r="AX351" s="802"/>
      <c r="AY351" s="802"/>
      <c r="AZ351" s="802"/>
      <c r="BA351" s="802"/>
      <c r="BB351" s="802"/>
      <c r="BC351" s="802"/>
      <c r="BD351" s="802"/>
      <c r="BE351" s="802"/>
      <c r="BF351" s="802"/>
      <c r="BG351" s="802"/>
      <c r="BH351" s="802"/>
      <c r="BI351" s="802"/>
      <c r="BJ351" s="802"/>
      <c r="BK351" s="802"/>
      <c r="BL351" s="802"/>
      <c r="BM351" s="802"/>
      <c r="BN351" s="802"/>
      <c r="BO351" s="802"/>
      <c r="BP351" s="802"/>
      <c r="BQ351" s="802"/>
      <c r="BR351" s="802"/>
      <c r="BS351" s="802"/>
      <c r="BT351" s="802"/>
      <c r="BU351" s="802"/>
      <c r="BV351" s="802"/>
      <c r="BW351" s="802"/>
      <c r="BX351" s="802"/>
      <c r="BY351" s="802"/>
      <c r="BZ351" s="802"/>
      <c r="CA351" s="802"/>
      <c r="CB351" s="802"/>
      <c r="CC351" s="802"/>
      <c r="CD351" s="802"/>
      <c r="CE351" s="802"/>
      <c r="CF351" s="802"/>
      <c r="CG351" s="802"/>
      <c r="CH351" s="802"/>
      <c r="CI351" s="802"/>
      <c r="CJ351" s="802"/>
      <c r="CK351" s="802"/>
      <c r="CL351" s="802"/>
      <c r="CM351" s="802"/>
      <c r="CN351" s="802"/>
      <c r="CO351" s="802"/>
      <c r="CP351" s="802"/>
      <c r="CQ351" s="802"/>
      <c r="CR351" s="802"/>
      <c r="CS351" s="802"/>
      <c r="CT351" s="802"/>
      <c r="CU351" s="802"/>
      <c r="CV351" s="802"/>
      <c r="CW351" s="802"/>
      <c r="CX351" s="802"/>
      <c r="CY351" s="802"/>
      <c r="CZ351" s="802"/>
      <c r="DA351" s="802"/>
      <c r="DB351" s="802"/>
      <c r="DC351" s="802"/>
      <c r="DD351" s="802"/>
      <c r="DE351" s="802"/>
      <c r="DF351" s="802"/>
      <c r="DG351" s="802"/>
      <c r="DH351" s="802"/>
      <c r="DI351" s="802"/>
      <c r="DJ351" s="802"/>
      <c r="DK351" s="802"/>
      <c r="DL351" s="802"/>
      <c r="DM351" s="802"/>
      <c r="DN351" s="802"/>
      <c r="DO351" s="802"/>
      <c r="DP351" s="802"/>
      <c r="DQ351" s="802"/>
      <c r="DR351" s="802"/>
      <c r="DS351" s="802"/>
      <c r="DT351" s="802"/>
      <c r="DU351" s="802"/>
      <c r="DV351" s="802"/>
      <c r="DW351" s="802"/>
      <c r="DX351" s="802"/>
      <c r="DY351" s="802"/>
      <c r="DZ351" s="802"/>
      <c r="EA351" s="802"/>
      <c r="EB351" s="802"/>
      <c r="EC351" s="802"/>
      <c r="ED351" s="802"/>
      <c r="EE351" s="802"/>
      <c r="EF351" s="802"/>
      <c r="EG351" s="802"/>
      <c r="EH351" s="802"/>
      <c r="EI351" s="802"/>
      <c r="EJ351" s="802"/>
      <c r="EK351" s="802"/>
      <c r="EL351" s="802"/>
      <c r="EM351" s="802"/>
      <c r="EN351" s="802"/>
      <c r="EO351" s="802"/>
      <c r="EP351" s="802"/>
      <c r="EQ351" s="802"/>
      <c r="ER351" s="802"/>
      <c r="ES351" s="802"/>
      <c r="ET351" s="802"/>
      <c r="EU351" s="802"/>
      <c r="EV351" s="802"/>
      <c r="EW351" s="802"/>
      <c r="EX351" s="802"/>
      <c r="EY351" s="802"/>
      <c r="EZ351" s="802"/>
      <c r="FA351" s="802"/>
      <c r="FB351" s="802"/>
      <c r="FC351" s="802"/>
      <c r="FD351" s="802"/>
      <c r="FE351" s="802"/>
      <c r="FF351" s="802"/>
      <c r="FG351" s="802"/>
      <c r="FH351" s="802"/>
      <c r="FI351" s="802"/>
      <c r="FJ351" s="802"/>
      <c r="FK351" s="802"/>
      <c r="FL351" s="802"/>
      <c r="FM351" s="802"/>
      <c r="FN351" s="802"/>
      <c r="FO351" s="802"/>
      <c r="FP351" s="802"/>
      <c r="FQ351" s="802"/>
      <c r="FR351" s="802"/>
      <c r="FS351" s="802"/>
      <c r="FT351" s="802"/>
      <c r="FU351" s="802"/>
      <c r="FV351" s="802"/>
      <c r="FW351" s="802"/>
      <c r="FX351" s="802"/>
      <c r="FY351" s="802"/>
      <c r="FZ351" s="802"/>
      <c r="GA351" s="802"/>
      <c r="GB351" s="802"/>
      <c r="GC351" s="802"/>
      <c r="GD351" s="802"/>
      <c r="GE351" s="802"/>
      <c r="GF351" s="802"/>
      <c r="GG351" s="802"/>
      <c r="GH351" s="802"/>
      <c r="GI351" s="802"/>
      <c r="GJ351" s="802"/>
      <c r="GK351" s="802"/>
      <c r="GL351" s="802"/>
      <c r="GM351" s="802"/>
      <c r="GN351" s="802"/>
      <c r="GO351" s="802"/>
      <c r="GP351" s="802"/>
      <c r="GQ351" s="802"/>
      <c r="GR351" s="802"/>
      <c r="GS351" s="802"/>
      <c r="GT351" s="802"/>
      <c r="GU351" s="802"/>
      <c r="GV351" s="802"/>
      <c r="GW351" s="802"/>
      <c r="GX351" s="802"/>
      <c r="GY351" s="802"/>
      <c r="GZ351" s="802"/>
      <c r="HA351" s="802"/>
      <c r="HB351" s="802"/>
      <c r="HC351" s="802"/>
      <c r="HD351" s="802"/>
      <c r="HE351" s="802"/>
      <c r="HF351" s="802"/>
      <c r="HG351" s="802"/>
      <c r="HH351" s="802"/>
      <c r="HI351" s="802"/>
      <c r="HJ351" s="802"/>
      <c r="HK351" s="802"/>
      <c r="HL351" s="802"/>
      <c r="HM351" s="802"/>
      <c r="HN351" s="802"/>
      <c r="HO351" s="802"/>
      <c r="HP351" s="802"/>
      <c r="HQ351" s="802"/>
      <c r="HR351" s="802"/>
      <c r="HS351" s="802"/>
      <c r="HT351" s="802"/>
      <c r="HU351" s="802"/>
      <c r="HV351" s="802"/>
      <c r="HW351" s="802"/>
      <c r="HX351" s="802"/>
      <c r="HY351" s="802"/>
      <c r="HZ351" s="802"/>
      <c r="IA351" s="802"/>
      <c r="IB351" s="802"/>
      <c r="IC351" s="802"/>
      <c r="ID351" s="802"/>
      <c r="IE351" s="802"/>
      <c r="IF351" s="802"/>
      <c r="IG351" s="802"/>
      <c r="IH351" s="802"/>
      <c r="II351" s="802"/>
      <c r="IJ351" s="802"/>
      <c r="IK351" s="802"/>
      <c r="IL351" s="802"/>
      <c r="IM351" s="802"/>
      <c r="IN351" s="802"/>
      <c r="IO351" s="802"/>
      <c r="IP351" s="802"/>
      <c r="IQ351" s="802"/>
      <c r="IR351" s="802"/>
      <c r="IS351" s="802"/>
      <c r="IT351" s="802"/>
      <c r="IU351" s="802"/>
      <c r="IV351" s="802"/>
      <c r="IW351" s="802"/>
      <c r="IX351" s="802"/>
      <c r="IY351" s="802"/>
      <c r="IZ351" s="802"/>
      <c r="JA351" s="802"/>
      <c r="JB351" s="802"/>
      <c r="JC351" s="802"/>
      <c r="JD351" s="802"/>
      <c r="JE351" s="802"/>
      <c r="JF351" s="802"/>
      <c r="JG351" s="802"/>
      <c r="JH351" s="802"/>
      <c r="JI351" s="802"/>
      <c r="JJ351" s="802"/>
      <c r="JK351" s="802"/>
      <c r="JL351" s="802"/>
      <c r="JM351" s="802"/>
      <c r="JN351" s="802"/>
      <c r="JO351" s="802"/>
      <c r="JP351" s="802"/>
      <c r="JQ351" s="802"/>
      <c r="JR351" s="802"/>
      <c r="JS351" s="802"/>
      <c r="JT351" s="802"/>
      <c r="JU351" s="802"/>
      <c r="JV351" s="802"/>
      <c r="JW351" s="802"/>
      <c r="JX351" s="802"/>
      <c r="JY351" s="802"/>
      <c r="JZ351" s="802"/>
      <c r="KA351" s="802"/>
      <c r="KB351" s="802"/>
      <c r="KC351" s="802"/>
      <c r="KD351" s="802"/>
      <c r="KE351" s="802"/>
      <c r="KF351" s="802"/>
      <c r="KG351" s="802"/>
      <c r="KH351" s="802"/>
      <c r="KI351" s="802"/>
      <c r="KJ351" s="802"/>
      <c r="KK351" s="802"/>
      <c r="KL351" s="802"/>
      <c r="KM351" s="802"/>
      <c r="KN351" s="802"/>
      <c r="KO351" s="802"/>
      <c r="KP351" s="802"/>
      <c r="KQ351" s="802"/>
      <c r="KR351" s="802"/>
      <c r="KS351" s="802"/>
      <c r="KT351" s="802"/>
      <c r="KU351" s="802"/>
      <c r="KV351" s="802"/>
      <c r="KW351" s="802"/>
      <c r="KX351" s="802"/>
      <c r="KY351" s="802"/>
      <c r="KZ351" s="802"/>
      <c r="LA351" s="802"/>
      <c r="LB351" s="802"/>
      <c r="LC351" s="802"/>
      <c r="LD351" s="802"/>
      <c r="LE351" s="802"/>
      <c r="LF351" s="802"/>
      <c r="LG351" s="802"/>
      <c r="LH351" s="802"/>
      <c r="LI351" s="802"/>
      <c r="LJ351" s="802"/>
      <c r="LK351" s="802"/>
      <c r="LL351" s="802"/>
      <c r="LM351" s="802"/>
      <c r="LN351" s="802"/>
      <c r="LO351" s="802"/>
      <c r="LP351" s="802"/>
      <c r="LQ351" s="802"/>
      <c r="LR351" s="802"/>
      <c r="LS351" s="802"/>
      <c r="LT351" s="802"/>
      <c r="LU351" s="802"/>
      <c r="LV351" s="802"/>
      <c r="LW351" s="802"/>
      <c r="LX351" s="802"/>
      <c r="LY351" s="802"/>
      <c r="LZ351" s="802"/>
      <c r="MA351" s="802"/>
      <c r="MB351" s="802"/>
      <c r="MC351" s="802"/>
      <c r="MD351" s="802"/>
      <c r="ME351" s="802"/>
      <c r="MF351" s="802"/>
      <c r="MG351" s="802"/>
      <c r="MH351" s="802"/>
      <c r="MI351" s="802"/>
      <c r="MJ351" s="802"/>
      <c r="MK351" s="802"/>
      <c r="ML351" s="802"/>
      <c r="MM351" s="802"/>
      <c r="MN351" s="802"/>
      <c r="MO351" s="802"/>
      <c r="MP351" s="802"/>
      <c r="MQ351" s="802"/>
      <c r="MR351" s="802"/>
      <c r="MS351" s="802"/>
      <c r="MT351" s="802"/>
      <c r="MU351" s="802"/>
      <c r="MV351" s="802"/>
      <c r="MW351" s="802"/>
      <c r="MX351" s="802"/>
      <c r="MY351" s="802"/>
      <c r="MZ351" s="802"/>
      <c r="NA351" s="802"/>
      <c r="NB351" s="802"/>
      <c r="NC351" s="802"/>
      <c r="ND351" s="802"/>
      <c r="NE351" s="802"/>
      <c r="NF351" s="802"/>
      <c r="NG351" s="802"/>
      <c r="NH351" s="802"/>
      <c r="NI351" s="802"/>
      <c r="NJ351" s="802"/>
      <c r="NK351" s="802"/>
      <c r="NL351" s="802"/>
      <c r="NM351" s="802"/>
      <c r="NN351" s="802"/>
      <c r="NO351" s="802"/>
      <c r="NP351" s="802"/>
      <c r="NQ351" s="802"/>
      <c r="NR351" s="802"/>
      <c r="NS351" s="802"/>
      <c r="NT351" s="802"/>
      <c r="NU351" s="802"/>
      <c r="NV351" s="802"/>
      <c r="NW351" s="802"/>
      <c r="NX351" s="802"/>
      <c r="NY351" s="802"/>
      <c r="NZ351" s="802"/>
      <c r="OA351" s="802"/>
      <c r="OB351" s="802"/>
      <c r="OC351" s="802"/>
      <c r="OD351" s="802"/>
      <c r="OE351" s="802"/>
      <c r="OF351" s="802"/>
      <c r="OG351" s="802"/>
      <c r="OH351" s="802"/>
      <c r="OI351" s="802"/>
      <c r="OJ351" s="802"/>
      <c r="OK351" s="802"/>
      <c r="OL351" s="802"/>
      <c r="OM351" s="802"/>
      <c r="ON351" s="802"/>
      <c r="OO351" s="802"/>
      <c r="OP351" s="802"/>
      <c r="OQ351" s="802"/>
      <c r="OR351" s="802"/>
      <c r="OS351" s="802"/>
      <c r="OT351" s="802"/>
      <c r="OU351" s="802"/>
      <c r="OV351" s="802"/>
      <c r="OW351" s="802"/>
      <c r="OX351" s="802"/>
      <c r="OY351" s="802"/>
      <c r="OZ351" s="802"/>
      <c r="PA351" s="802"/>
      <c r="PB351" s="802"/>
      <c r="PC351" s="802"/>
      <c r="PD351" s="802"/>
      <c r="PE351" s="802"/>
      <c r="PF351" s="802"/>
      <c r="PG351" s="802"/>
      <c r="PH351" s="802"/>
      <c r="PI351" s="802"/>
      <c r="PJ351" s="802"/>
      <c r="PK351" s="802"/>
      <c r="PL351" s="802"/>
      <c r="PM351" s="802"/>
      <c r="PN351" s="802"/>
      <c r="PO351" s="802"/>
      <c r="PP351" s="802"/>
      <c r="PQ351" s="802"/>
      <c r="PR351" s="802"/>
      <c r="PS351" s="802"/>
      <c r="PT351" s="802"/>
      <c r="PU351" s="802"/>
      <c r="PV351" s="802"/>
      <c r="PW351" s="802"/>
      <c r="PX351" s="802"/>
      <c r="PY351" s="802"/>
      <c r="PZ351" s="802"/>
      <c r="QA351" s="802"/>
      <c r="QB351" s="802"/>
      <c r="QC351" s="802"/>
      <c r="QD351" s="802"/>
      <c r="QE351" s="802"/>
      <c r="QF351" s="802"/>
      <c r="QG351" s="802"/>
      <c r="QH351" s="802"/>
      <c r="QI351" s="802"/>
      <c r="QJ351" s="802"/>
      <c r="QK351" s="802"/>
      <c r="QL351" s="802"/>
      <c r="QM351" s="802"/>
      <c r="QN351" s="802"/>
      <c r="QO351" s="802"/>
      <c r="QP351" s="802"/>
      <c r="QQ351" s="802"/>
      <c r="QR351" s="802"/>
      <c r="QS351" s="802"/>
      <c r="QT351" s="802"/>
      <c r="QU351" s="802"/>
      <c r="QV351" s="802"/>
      <c r="QW351" s="802"/>
      <c r="QX351" s="802"/>
      <c r="QY351" s="802"/>
      <c r="QZ351" s="802"/>
      <c r="RA351" s="802"/>
      <c r="RB351" s="802"/>
      <c r="RC351" s="802"/>
      <c r="RD351" s="802"/>
      <c r="RE351" s="802"/>
      <c r="RF351" s="802"/>
      <c r="RG351" s="802"/>
      <c r="RH351" s="802"/>
      <c r="RI351" s="802"/>
      <c r="RJ351" s="802"/>
      <c r="RK351" s="802"/>
      <c r="RL351" s="802"/>
      <c r="RM351" s="802"/>
      <c r="RN351" s="802"/>
      <c r="RO351" s="802"/>
      <c r="RP351" s="802"/>
      <c r="RQ351" s="802"/>
      <c r="RR351" s="802"/>
      <c r="RS351" s="802"/>
      <c r="RT351" s="802"/>
      <c r="RU351" s="802"/>
      <c r="RV351" s="802"/>
      <c r="RW351" s="802"/>
      <c r="RX351" s="802"/>
      <c r="RY351" s="802"/>
      <c r="RZ351" s="802"/>
      <c r="SA351" s="802"/>
      <c r="SB351" s="802"/>
      <c r="SC351" s="802"/>
      <c r="SD351" s="802"/>
      <c r="SE351" s="802"/>
      <c r="SF351" s="802"/>
      <c r="SG351" s="802"/>
      <c r="SH351" s="802"/>
      <c r="SI351" s="802"/>
      <c r="SJ351" s="802"/>
      <c r="SK351" s="802"/>
      <c r="SL351" s="802"/>
      <c r="SM351" s="802"/>
      <c r="SN351" s="802"/>
      <c r="SO351" s="802"/>
      <c r="SP351" s="802"/>
      <c r="SQ351" s="802"/>
      <c r="SR351" s="802"/>
      <c r="SS351" s="802"/>
      <c r="ST351" s="802"/>
      <c r="SU351" s="802"/>
      <c r="SV351" s="802"/>
      <c r="SW351" s="802"/>
      <c r="SX351" s="802"/>
      <c r="SY351" s="802"/>
      <c r="SZ351" s="802"/>
      <c r="TA351" s="802"/>
      <c r="TB351" s="802"/>
      <c r="TC351" s="802"/>
      <c r="TD351" s="802"/>
      <c r="TE351" s="802"/>
      <c r="TF351" s="802"/>
      <c r="TG351" s="802"/>
      <c r="TH351" s="802"/>
      <c r="TI351" s="802"/>
      <c r="TJ351" s="802"/>
      <c r="TK351" s="802"/>
      <c r="TL351" s="802"/>
      <c r="TM351" s="802"/>
      <c r="TN351" s="802"/>
      <c r="TO351" s="802"/>
      <c r="TP351" s="802"/>
      <c r="TQ351" s="802"/>
      <c r="TR351" s="802"/>
      <c r="TS351" s="802"/>
      <c r="TT351" s="802"/>
      <c r="TU351" s="802"/>
      <c r="TV351" s="802"/>
      <c r="TW351" s="802"/>
      <c r="TX351" s="802"/>
      <c r="TY351" s="802"/>
      <c r="TZ351" s="802"/>
      <c r="UA351" s="802"/>
      <c r="UB351" s="802"/>
      <c r="UC351" s="802"/>
      <c r="UD351" s="802"/>
      <c r="UE351" s="802"/>
      <c r="UF351" s="802"/>
      <c r="UG351" s="802"/>
      <c r="UH351" s="802"/>
      <c r="UI351" s="802"/>
      <c r="UJ351" s="802"/>
      <c r="UK351" s="802"/>
      <c r="UL351" s="802"/>
      <c r="UM351" s="802"/>
      <c r="UN351" s="802"/>
      <c r="UO351" s="802"/>
      <c r="UP351" s="802"/>
      <c r="UQ351" s="802"/>
      <c r="UR351" s="802"/>
      <c r="US351" s="802"/>
      <c r="UT351" s="802"/>
      <c r="UU351" s="802"/>
      <c r="UV351" s="802"/>
      <c r="UW351" s="802"/>
      <c r="UX351" s="802"/>
      <c r="UY351" s="802"/>
      <c r="UZ351" s="802"/>
      <c r="VA351" s="802"/>
      <c r="VB351" s="802"/>
      <c r="VC351" s="802"/>
      <c r="VD351" s="802"/>
      <c r="VE351" s="802"/>
      <c r="VF351" s="802"/>
      <c r="VG351" s="802"/>
      <c r="VH351" s="802"/>
      <c r="VI351" s="802"/>
      <c r="VJ351" s="802"/>
      <c r="VK351" s="802"/>
      <c r="VL351" s="802"/>
      <c r="VM351" s="802"/>
      <c r="VN351" s="802"/>
      <c r="VO351" s="802"/>
      <c r="VP351" s="802"/>
      <c r="VQ351" s="802"/>
      <c r="VR351" s="802"/>
      <c r="VS351" s="802"/>
      <c r="VT351" s="802"/>
      <c r="VU351" s="802"/>
      <c r="VV351" s="802"/>
      <c r="VW351" s="802"/>
      <c r="VX351" s="802"/>
      <c r="VY351" s="802"/>
      <c r="VZ351" s="802"/>
      <c r="WA351" s="802"/>
      <c r="WB351" s="802"/>
      <c r="WC351" s="802"/>
      <c r="WD351" s="802"/>
      <c r="WE351" s="802"/>
      <c r="WF351" s="802"/>
      <c r="WG351" s="802"/>
      <c r="WH351" s="802"/>
      <c r="WI351" s="802"/>
      <c r="WJ351" s="802"/>
      <c r="WK351" s="802"/>
      <c r="WL351" s="802"/>
      <c r="WM351" s="802"/>
      <c r="WN351" s="802"/>
      <c r="WO351" s="802"/>
      <c r="WP351" s="802"/>
      <c r="WQ351" s="802"/>
      <c r="WR351" s="802"/>
      <c r="WS351" s="802"/>
      <c r="WT351" s="802"/>
      <c r="WU351" s="802"/>
      <c r="WV351" s="802"/>
      <c r="WW351" s="802"/>
      <c r="WX351" s="802"/>
      <c r="WY351" s="802"/>
      <c r="WZ351" s="802"/>
      <c r="XA351" s="802"/>
      <c r="XB351" s="802"/>
      <c r="XC351" s="802"/>
      <c r="XD351" s="802"/>
      <c r="XE351" s="802"/>
      <c r="XF351" s="802"/>
      <c r="XG351" s="802"/>
      <c r="XH351" s="802"/>
      <c r="XI351" s="802"/>
      <c r="XJ351" s="802"/>
      <c r="XK351" s="802"/>
      <c r="XL351" s="802"/>
      <c r="XM351" s="802"/>
      <c r="XN351" s="802"/>
      <c r="XO351" s="802"/>
      <c r="XP351" s="802"/>
      <c r="XQ351" s="802"/>
      <c r="XR351" s="802"/>
      <c r="XS351" s="802"/>
      <c r="XT351" s="802"/>
      <c r="XU351" s="802"/>
      <c r="XV351" s="802"/>
      <c r="XW351" s="802"/>
      <c r="XX351" s="802"/>
      <c r="XY351" s="802"/>
      <c r="XZ351" s="802"/>
      <c r="YA351" s="802"/>
      <c r="YB351" s="802"/>
      <c r="YC351" s="802"/>
      <c r="YD351" s="802"/>
      <c r="YE351" s="802"/>
      <c r="YF351" s="802"/>
      <c r="YG351" s="802"/>
      <c r="YH351" s="802"/>
      <c r="YI351" s="802"/>
      <c r="YJ351" s="802"/>
      <c r="YK351" s="802"/>
      <c r="YL351" s="802"/>
      <c r="YM351" s="802"/>
      <c r="YN351" s="802"/>
      <c r="YO351" s="802"/>
      <c r="YP351" s="802"/>
      <c r="YQ351" s="802"/>
      <c r="YR351" s="802"/>
      <c r="YS351" s="802"/>
      <c r="YT351" s="802"/>
      <c r="YU351" s="802"/>
      <c r="YV351" s="802"/>
      <c r="YW351" s="802"/>
      <c r="YX351" s="802"/>
      <c r="YY351" s="802"/>
      <c r="YZ351" s="802"/>
      <c r="ZA351" s="802"/>
      <c r="ZB351" s="802"/>
      <c r="ZC351" s="802"/>
      <c r="ZD351" s="802"/>
      <c r="ZE351" s="802"/>
      <c r="ZF351" s="802"/>
      <c r="ZG351" s="802"/>
      <c r="ZH351" s="802"/>
      <c r="ZI351" s="802"/>
      <c r="ZJ351" s="802"/>
      <c r="ZK351" s="802"/>
      <c r="ZL351" s="802"/>
      <c r="ZM351" s="802"/>
      <c r="ZN351" s="802"/>
      <c r="ZO351" s="802"/>
      <c r="ZP351" s="802"/>
      <c r="ZQ351" s="802"/>
      <c r="ZR351" s="802"/>
      <c r="ZS351" s="802"/>
      <c r="ZT351" s="802"/>
      <c r="ZU351" s="802"/>
      <c r="ZV351" s="802"/>
      <c r="ZW351" s="802"/>
      <c r="ZX351" s="802"/>
      <c r="ZY351" s="802"/>
      <c r="ZZ351" s="802"/>
      <c r="AAA351" s="802"/>
      <c r="AAB351" s="802"/>
      <c r="AAC351" s="802"/>
      <c r="AAD351" s="802"/>
      <c r="AAE351" s="802"/>
      <c r="AAF351" s="802"/>
      <c r="AAG351" s="802"/>
      <c r="AAH351" s="802"/>
      <c r="AAI351" s="802"/>
      <c r="AAJ351" s="802"/>
      <c r="AAK351" s="802"/>
      <c r="AAL351" s="802"/>
      <c r="AAM351" s="802"/>
      <c r="AAN351" s="802"/>
      <c r="AAO351" s="802"/>
      <c r="AAP351" s="802"/>
      <c r="AAQ351" s="802"/>
      <c r="AAR351" s="802"/>
      <c r="AAS351" s="802"/>
      <c r="AAT351" s="802"/>
      <c r="AAU351" s="802"/>
      <c r="AAV351" s="802"/>
      <c r="AAW351" s="802"/>
      <c r="AAX351" s="802"/>
      <c r="AAY351" s="802"/>
      <c r="AAZ351" s="802"/>
      <c r="ABA351" s="802"/>
      <c r="ABB351" s="802"/>
      <c r="ABC351" s="802"/>
      <c r="ABD351" s="802"/>
      <c r="ABE351" s="802"/>
      <c r="ABF351" s="802"/>
      <c r="ABG351" s="802"/>
      <c r="ABH351" s="802"/>
      <c r="ABI351" s="802"/>
      <c r="ABJ351" s="802"/>
      <c r="ABK351" s="802"/>
      <c r="ABL351" s="802"/>
      <c r="ABM351" s="802"/>
      <c r="ABN351" s="802"/>
      <c r="ABO351" s="802"/>
      <c r="ABP351" s="802"/>
      <c r="ABQ351" s="802"/>
      <c r="ABR351" s="802"/>
      <c r="ABS351" s="802"/>
      <c r="ABT351" s="802"/>
      <c r="ABU351" s="802"/>
      <c r="ABV351" s="802"/>
      <c r="ABW351" s="802"/>
      <c r="ABX351" s="802"/>
      <c r="ABY351" s="802"/>
      <c r="ABZ351" s="802"/>
      <c r="ACA351" s="802"/>
      <c r="ACB351" s="802"/>
      <c r="ACC351" s="802"/>
      <c r="ACD351" s="802"/>
      <c r="ACE351" s="802"/>
      <c r="ACF351" s="802"/>
      <c r="ACG351" s="802"/>
      <c r="ACH351" s="802"/>
      <c r="ACI351" s="802"/>
      <c r="ACJ351" s="802"/>
      <c r="ACK351" s="802"/>
      <c r="ACL351" s="802"/>
      <c r="ACM351" s="802"/>
      <c r="ACN351" s="802"/>
      <c r="ACO351" s="802"/>
      <c r="ACP351" s="802"/>
      <c r="ACQ351" s="802"/>
      <c r="ACR351" s="802"/>
      <c r="ACS351" s="802"/>
      <c r="ACT351" s="802"/>
      <c r="ACU351" s="802"/>
      <c r="ACV351" s="802"/>
      <c r="ACW351" s="802"/>
      <c r="ACX351" s="802"/>
      <c r="ACY351" s="802"/>
      <c r="ACZ351" s="802"/>
      <c r="ADA351" s="802"/>
      <c r="ADB351" s="802"/>
      <c r="ADC351" s="802"/>
      <c r="ADD351" s="802"/>
      <c r="ADE351" s="802"/>
      <c r="ADF351" s="802"/>
      <c r="ADG351" s="802"/>
      <c r="ADH351" s="802"/>
      <c r="ADI351" s="802"/>
      <c r="ADJ351" s="802"/>
      <c r="ADK351" s="802"/>
      <c r="ADL351" s="802"/>
      <c r="ADM351" s="802"/>
      <c r="ADN351" s="802"/>
      <c r="ADO351" s="802"/>
      <c r="ADP351" s="802"/>
      <c r="ADQ351" s="802"/>
      <c r="ADR351" s="802"/>
      <c r="ADS351" s="802"/>
      <c r="ADT351" s="802"/>
      <c r="ADU351" s="802"/>
      <c r="ADV351" s="802"/>
      <c r="ADW351" s="802"/>
      <c r="ADX351" s="802"/>
      <c r="ADY351" s="802"/>
      <c r="ADZ351" s="802"/>
      <c r="AEA351" s="802"/>
      <c r="AEB351" s="802"/>
      <c r="AEC351" s="802"/>
      <c r="AED351" s="802"/>
      <c r="AEE351" s="802"/>
      <c r="AEF351" s="802"/>
      <c r="AEG351" s="802"/>
      <c r="AEH351" s="802"/>
      <c r="AEI351" s="802"/>
      <c r="AEJ351" s="802"/>
      <c r="AEK351" s="802"/>
      <c r="AEL351" s="802"/>
      <c r="AEM351" s="802"/>
      <c r="AEN351" s="802"/>
      <c r="AEO351" s="802"/>
      <c r="AEP351" s="802"/>
      <c r="AEQ351" s="802"/>
      <c r="AER351" s="802"/>
      <c r="AES351" s="802"/>
      <c r="AET351" s="802"/>
      <c r="AEU351" s="802"/>
      <c r="AEV351" s="802"/>
      <c r="AEW351" s="802"/>
      <c r="AEX351" s="802"/>
      <c r="AEY351" s="802"/>
      <c r="AEZ351" s="802"/>
      <c r="AFA351" s="802"/>
      <c r="AFB351" s="802"/>
      <c r="AFC351" s="802"/>
      <c r="AFD351" s="802"/>
      <c r="AFE351" s="802"/>
      <c r="AFF351" s="802"/>
      <c r="AFG351" s="802"/>
      <c r="AFH351" s="802"/>
      <c r="AFI351" s="802"/>
      <c r="AFJ351" s="802"/>
      <c r="AFK351" s="802"/>
      <c r="AFL351" s="802"/>
      <c r="AFM351" s="802"/>
      <c r="AFN351" s="802"/>
      <c r="AFO351" s="802"/>
      <c r="AFP351" s="802"/>
      <c r="AFQ351" s="802"/>
      <c r="AFR351" s="802"/>
      <c r="AFS351" s="802"/>
      <c r="AFT351" s="802"/>
      <c r="AFU351" s="802"/>
      <c r="AFV351" s="802"/>
      <c r="AFW351" s="802"/>
      <c r="AFX351" s="802"/>
      <c r="AFY351" s="802"/>
      <c r="AFZ351" s="802"/>
      <c r="AGA351" s="802"/>
      <c r="AGB351" s="802"/>
      <c r="AGC351" s="802"/>
      <c r="AGD351" s="802"/>
      <c r="AGE351" s="802"/>
      <c r="AGF351" s="802"/>
      <c r="AGG351" s="802"/>
      <c r="AGH351" s="802"/>
      <c r="AGI351" s="802"/>
      <c r="AGJ351" s="802"/>
      <c r="AGK351" s="802"/>
      <c r="AGL351" s="802"/>
      <c r="AGM351" s="802"/>
      <c r="AGN351" s="802"/>
      <c r="AGO351" s="802"/>
      <c r="AGP351" s="802"/>
      <c r="AGQ351" s="802"/>
      <c r="AGR351" s="802"/>
      <c r="AGS351" s="802"/>
      <c r="AGT351" s="802"/>
      <c r="AGU351" s="802"/>
      <c r="AGV351" s="802"/>
      <c r="AGW351" s="802"/>
      <c r="AGX351" s="802"/>
      <c r="AGY351" s="802"/>
      <c r="AGZ351" s="802"/>
      <c r="AHA351" s="802"/>
      <c r="AHB351" s="802"/>
      <c r="AHC351" s="802"/>
      <c r="AHD351" s="802"/>
      <c r="AHE351" s="802"/>
      <c r="AHF351" s="802"/>
      <c r="AHG351" s="802"/>
      <c r="AHH351" s="802"/>
      <c r="AHI351" s="802"/>
      <c r="AHJ351" s="802"/>
      <c r="AHK351" s="802"/>
      <c r="AHL351" s="802"/>
      <c r="AHM351" s="802"/>
      <c r="AHN351" s="802"/>
      <c r="AHO351" s="802"/>
      <c r="AHP351" s="802"/>
      <c r="AHQ351" s="802"/>
      <c r="AHR351" s="802"/>
      <c r="AHS351" s="802"/>
      <c r="AHT351" s="802"/>
      <c r="AHU351" s="802"/>
      <c r="AHV351" s="802"/>
      <c r="AHW351" s="802"/>
      <c r="AHX351" s="802"/>
      <c r="AHY351" s="802"/>
      <c r="AHZ351" s="802"/>
      <c r="AIA351" s="802"/>
      <c r="AIB351" s="802"/>
      <c r="AIC351" s="802"/>
      <c r="AID351" s="802"/>
      <c r="AIE351" s="802"/>
      <c r="AIF351" s="802"/>
      <c r="AIG351" s="802"/>
      <c r="AIH351" s="802"/>
      <c r="AII351" s="802"/>
      <c r="AIJ351" s="802"/>
      <c r="AQE351" s="802"/>
      <c r="AQF351" s="802"/>
      <c r="AQG351" s="802"/>
      <c r="AQH351" s="802"/>
      <c r="AQI351" s="802"/>
      <c r="AQJ351" s="802"/>
      <c r="AQK351" s="802"/>
      <c r="AQL351" s="802"/>
      <c r="AQM351" s="802"/>
      <c r="AQN351" s="802"/>
      <c r="AQO351" s="802"/>
      <c r="AQP351" s="802"/>
      <c r="AQQ351" s="802"/>
      <c r="AQR351" s="802"/>
      <c r="AQS351" s="802"/>
      <c r="AQT351" s="802"/>
      <c r="AQU351" s="802"/>
      <c r="AQV351" s="802"/>
      <c r="AQW351" s="802"/>
      <c r="AQX351" s="802"/>
      <c r="AQY351" s="802"/>
      <c r="AQZ351" s="802"/>
      <c r="ARA351" s="802"/>
      <c r="ARB351" s="802"/>
      <c r="ARC351" s="802"/>
      <c r="ARD351" s="802"/>
      <c r="ARE351" s="802"/>
      <c r="ARF351" s="802"/>
      <c r="ARG351" s="802"/>
      <c r="ARH351" s="802"/>
      <c r="ARI351" s="802"/>
      <c r="ARJ351" s="802"/>
      <c r="ARK351" s="802"/>
      <c r="ARL351" s="802"/>
      <c r="ARM351" s="802"/>
      <c r="ARN351" s="802"/>
      <c r="ARO351" s="802"/>
      <c r="ARP351" s="802"/>
      <c r="ARQ351" s="802"/>
      <c r="ARR351" s="802"/>
      <c r="ARS351" s="802"/>
      <c r="ART351" s="802"/>
      <c r="ARU351" s="802"/>
      <c r="ARV351" s="802"/>
      <c r="ARW351" s="802"/>
      <c r="ARX351" s="802"/>
      <c r="ARY351" s="802"/>
      <c r="ARZ351" s="802"/>
      <c r="ASA351" s="802"/>
      <c r="ASB351" s="802"/>
      <c r="ASC351" s="802"/>
      <c r="ASD351" s="802"/>
      <c r="ASE351" s="802"/>
      <c r="ASF351" s="802"/>
      <c r="ASG351" s="802"/>
      <c r="ASH351" s="802"/>
      <c r="ASI351" s="802"/>
      <c r="ASJ351" s="802"/>
      <c r="ASK351" s="802"/>
      <c r="ASL351" s="802"/>
      <c r="ATP351" s="802"/>
      <c r="ATQ351" s="802"/>
      <c r="ATR351" s="802"/>
      <c r="ATS351" s="802"/>
      <c r="ATT351" s="802"/>
      <c r="ATU351" s="802"/>
      <c r="ATV351" s="802"/>
      <c r="ATW351" s="802"/>
      <c r="ATX351" s="802"/>
      <c r="ATY351" s="802"/>
      <c r="ATZ351" s="802"/>
      <c r="AUA351" s="802"/>
      <c r="AUB351" s="802"/>
      <c r="AUC351" s="802"/>
      <c r="AUD351" s="802"/>
      <c r="AUE351" s="802"/>
      <c r="AUF351" s="802"/>
      <c r="AUG351" s="802"/>
      <c r="AUH351" s="802"/>
      <c r="AUI351" s="802"/>
      <c r="AUJ351" s="802"/>
      <c r="AUK351" s="802"/>
      <c r="AUL351" s="802"/>
      <c r="AUM351" s="802"/>
      <c r="AUN351" s="802"/>
      <c r="AUO351" s="802"/>
      <c r="AUP351" s="801"/>
      <c r="AUQ351" s="802"/>
      <c r="AUR351" s="801"/>
      <c r="AUS351" s="802"/>
      <c r="AUT351" s="801"/>
      <c r="AUU351" s="802"/>
      <c r="AUV351" s="802"/>
      <c r="AUW351" s="802"/>
      <c r="AUX351" s="802"/>
      <c r="AUY351" s="802"/>
      <c r="AUZ351" s="802"/>
      <c r="AVA351" s="802"/>
      <c r="AVB351" s="802"/>
      <c r="AVC351" s="802"/>
      <c r="AVD351" s="802"/>
      <c r="AVE351" s="802"/>
      <c r="AVF351" s="802"/>
      <c r="AVG351" s="802"/>
      <c r="AVH351" s="802"/>
      <c r="AVI351" s="802"/>
      <c r="AVJ351" s="808"/>
      <c r="AVK351" s="808"/>
      <c r="AVL351" s="808"/>
      <c r="AVM351" s="808"/>
      <c r="AVN351" s="808"/>
      <c r="AVO351" s="808"/>
      <c r="AVP351" s="808"/>
      <c r="AVQ351" s="808"/>
      <c r="AVR351" s="808"/>
      <c r="AVS351" s="808"/>
      <c r="AVT351" s="808"/>
      <c r="AVU351" s="809"/>
      <c r="AVV351" s="809"/>
      <c r="AVW351" s="809"/>
      <c r="AVX351" s="809"/>
      <c r="AVY351" s="809"/>
      <c r="AVZ351" s="809"/>
      <c r="AWA351" s="809"/>
      <c r="AWB351" s="809"/>
      <c r="AWC351" s="809"/>
      <c r="AWD351" s="809"/>
      <c r="AWE351" s="809"/>
      <c r="AWF351" s="809"/>
      <c r="AWG351" s="809"/>
      <c r="AWH351" s="809"/>
      <c r="AWI351" s="809"/>
      <c r="AWJ351" s="809"/>
      <c r="AWK351" s="809"/>
      <c r="AWL351" s="809"/>
      <c r="AWM351" s="809"/>
      <c r="AWN351" s="809"/>
      <c r="AWO351" s="809"/>
      <c r="AWP351" s="809"/>
      <c r="AWQ351" s="809"/>
      <c r="AWR351" s="808"/>
      <c r="AWS351" s="761"/>
      <c r="AWT351" s="808"/>
      <c r="AWU351" s="809"/>
      <c r="AWV351" s="809"/>
      <c r="AWW351" s="809"/>
      <c r="AWX351" s="809"/>
      <c r="AWY351" s="809"/>
      <c r="AWZ351" s="809"/>
      <c r="AXA351" s="809"/>
      <c r="AXB351" s="809"/>
      <c r="AXC351" s="809"/>
      <c r="AXD351" s="809"/>
      <c r="AXE351" s="809"/>
      <c r="AXF351" s="809"/>
      <c r="AXG351" s="809"/>
      <c r="AXH351" s="809"/>
      <c r="AXI351" s="809"/>
      <c r="AXJ351" s="809"/>
      <c r="AXK351" s="809"/>
      <c r="AXL351" s="809"/>
      <c r="AXM351" s="809"/>
      <c r="AXN351" s="809"/>
      <c r="AXO351" s="809"/>
      <c r="AXP351" s="809"/>
      <c r="AXQ351" s="809"/>
      <c r="AXR351" s="809"/>
      <c r="AXS351" s="809"/>
      <c r="AXT351" s="809"/>
      <c r="AXU351" s="809"/>
      <c r="AXV351" s="809"/>
      <c r="AXW351" s="809"/>
      <c r="AXX351" s="809"/>
      <c r="AXY351" s="809"/>
      <c r="AXZ351" s="809"/>
      <c r="AYA351" s="809"/>
      <c r="AYB351" s="809"/>
      <c r="AYC351" s="809"/>
      <c r="AYD351" s="808"/>
      <c r="AYE351" s="808"/>
      <c r="AYF351" s="809"/>
      <c r="AYG351" s="808"/>
      <c r="AYH351" s="810"/>
      <c r="AYI351" s="810"/>
      <c r="AYJ351" s="810"/>
      <c r="AYK351" s="810"/>
      <c r="AYL351" s="810"/>
      <c r="AYM351" s="810"/>
      <c r="AYN351" s="810"/>
      <c r="AYO351" s="810"/>
      <c r="AYP351" s="810"/>
      <c r="AYQ351" s="810"/>
      <c r="AYR351" s="810"/>
      <c r="AYS351" s="810"/>
      <c r="AYT351" s="810"/>
      <c r="AYU351" s="810"/>
      <c r="AYV351" s="810"/>
      <c r="AYW351" s="810"/>
      <c r="AYX351" s="810"/>
      <c r="AYY351" s="810"/>
      <c r="AYZ351" s="810"/>
      <c r="AZA351" s="810"/>
      <c r="AZB351" s="810"/>
      <c r="AZC351" s="810"/>
      <c r="AZD351" s="810"/>
      <c r="AZE351" s="810"/>
      <c r="AZF351" s="810"/>
      <c r="AZG351" s="810"/>
      <c r="AZH351" s="810"/>
      <c r="AZI351" s="810"/>
      <c r="AZJ351" s="810"/>
      <c r="AZK351" s="810"/>
      <c r="AZL351" s="810"/>
      <c r="AZM351" s="810"/>
      <c r="AZN351" s="810"/>
      <c r="AZO351" s="810"/>
      <c r="AZP351" s="809"/>
      <c r="AZQ351" s="802"/>
      <c r="AZR351" s="802"/>
      <c r="AZS351" s="802"/>
    </row>
    <row r="352" spans="45:920 1123:1371" s="793" customFormat="1" ht="13.5">
      <c r="AS352" s="802"/>
      <c r="AT352" s="802"/>
      <c r="AU352" s="802"/>
      <c r="AV352" s="802"/>
      <c r="AW352" s="802"/>
      <c r="AX352" s="802"/>
      <c r="AY352" s="802"/>
      <c r="AZ352" s="802"/>
      <c r="BA352" s="802"/>
      <c r="BB352" s="802"/>
      <c r="BC352" s="802"/>
      <c r="BD352" s="802"/>
      <c r="BE352" s="802"/>
      <c r="BF352" s="802"/>
      <c r="BG352" s="802"/>
      <c r="BH352" s="802"/>
      <c r="BI352" s="802"/>
      <c r="BJ352" s="802"/>
      <c r="BK352" s="802"/>
      <c r="BL352" s="802"/>
      <c r="BM352" s="802"/>
      <c r="BN352" s="802"/>
      <c r="BO352" s="802"/>
      <c r="BP352" s="802"/>
      <c r="BQ352" s="802"/>
      <c r="BR352" s="802"/>
      <c r="BS352" s="802"/>
      <c r="BT352" s="802"/>
      <c r="BU352" s="802"/>
      <c r="BV352" s="802"/>
      <c r="BW352" s="802"/>
      <c r="BX352" s="802"/>
      <c r="BY352" s="802"/>
      <c r="BZ352" s="802"/>
      <c r="CA352" s="802"/>
      <c r="CB352" s="802"/>
      <c r="CC352" s="802"/>
      <c r="CD352" s="802"/>
      <c r="CE352" s="802"/>
      <c r="CF352" s="802"/>
      <c r="CG352" s="802"/>
      <c r="CH352" s="802"/>
      <c r="CI352" s="802"/>
      <c r="CJ352" s="802"/>
      <c r="CK352" s="802"/>
      <c r="CL352" s="802"/>
      <c r="CM352" s="802"/>
      <c r="CN352" s="802"/>
      <c r="CO352" s="802"/>
      <c r="CP352" s="802"/>
      <c r="CQ352" s="802"/>
      <c r="CR352" s="802"/>
      <c r="CS352" s="802"/>
      <c r="CT352" s="802"/>
      <c r="CU352" s="802"/>
      <c r="CV352" s="802"/>
      <c r="CW352" s="802"/>
      <c r="CX352" s="802"/>
      <c r="CY352" s="802"/>
      <c r="CZ352" s="802"/>
      <c r="DA352" s="802"/>
      <c r="DB352" s="802"/>
      <c r="DC352" s="802"/>
      <c r="DD352" s="802"/>
      <c r="DE352" s="802"/>
      <c r="DF352" s="802"/>
      <c r="DG352" s="802"/>
      <c r="DH352" s="802"/>
      <c r="DI352" s="802"/>
      <c r="DJ352" s="802"/>
      <c r="DK352" s="802"/>
      <c r="DL352" s="802"/>
      <c r="DM352" s="802"/>
      <c r="DN352" s="802"/>
      <c r="DO352" s="802"/>
      <c r="DP352" s="802"/>
      <c r="DQ352" s="802"/>
      <c r="DR352" s="802"/>
      <c r="DS352" s="802"/>
      <c r="DT352" s="802"/>
      <c r="DU352" s="802"/>
      <c r="DV352" s="802"/>
      <c r="DW352" s="802"/>
      <c r="DX352" s="802"/>
      <c r="DY352" s="802"/>
      <c r="DZ352" s="802"/>
      <c r="EA352" s="802"/>
      <c r="EB352" s="802"/>
      <c r="EC352" s="802"/>
      <c r="ED352" s="802"/>
      <c r="EE352" s="802"/>
      <c r="EF352" s="802"/>
      <c r="EG352" s="802"/>
      <c r="EH352" s="802"/>
      <c r="EI352" s="802"/>
      <c r="EJ352" s="802"/>
      <c r="EK352" s="802"/>
      <c r="EL352" s="802"/>
      <c r="EM352" s="802"/>
      <c r="EN352" s="802"/>
      <c r="EO352" s="802"/>
      <c r="EP352" s="802"/>
      <c r="EQ352" s="802"/>
      <c r="ER352" s="802"/>
      <c r="ES352" s="802"/>
      <c r="ET352" s="802"/>
      <c r="EU352" s="802"/>
      <c r="EV352" s="802"/>
      <c r="EW352" s="802"/>
      <c r="EX352" s="802"/>
      <c r="EY352" s="802"/>
      <c r="EZ352" s="802"/>
      <c r="FA352" s="802"/>
      <c r="FB352" s="802"/>
      <c r="FC352" s="802"/>
      <c r="FD352" s="802"/>
      <c r="FE352" s="802"/>
      <c r="FF352" s="802"/>
      <c r="FG352" s="802"/>
      <c r="FH352" s="802"/>
      <c r="FI352" s="802"/>
      <c r="FJ352" s="802"/>
      <c r="FK352" s="802"/>
      <c r="FL352" s="802"/>
      <c r="FM352" s="802"/>
      <c r="FN352" s="802"/>
      <c r="FO352" s="802"/>
      <c r="FP352" s="802"/>
      <c r="FQ352" s="802"/>
      <c r="FR352" s="802"/>
      <c r="FS352" s="802"/>
      <c r="FT352" s="802"/>
      <c r="FU352" s="802"/>
      <c r="FV352" s="802"/>
      <c r="FW352" s="802"/>
      <c r="FX352" s="802"/>
      <c r="FY352" s="802"/>
      <c r="FZ352" s="802"/>
      <c r="GA352" s="802"/>
      <c r="GB352" s="802"/>
      <c r="GC352" s="802"/>
      <c r="GD352" s="802"/>
      <c r="GE352" s="802"/>
      <c r="GF352" s="802"/>
      <c r="GG352" s="802"/>
      <c r="GH352" s="802"/>
      <c r="GI352" s="802"/>
      <c r="GJ352" s="802"/>
      <c r="GK352" s="802"/>
      <c r="GL352" s="802"/>
      <c r="GM352" s="802"/>
      <c r="GN352" s="802"/>
      <c r="GO352" s="802"/>
      <c r="GP352" s="802"/>
      <c r="GQ352" s="802"/>
      <c r="GR352" s="802"/>
      <c r="GS352" s="802"/>
      <c r="GT352" s="802"/>
      <c r="GU352" s="802"/>
      <c r="GV352" s="802"/>
      <c r="GW352" s="802"/>
      <c r="GX352" s="802"/>
      <c r="GY352" s="802"/>
      <c r="GZ352" s="802"/>
      <c r="HA352" s="802"/>
      <c r="HB352" s="802"/>
      <c r="HC352" s="802"/>
      <c r="HD352" s="802"/>
      <c r="HE352" s="802"/>
      <c r="HF352" s="802"/>
      <c r="HG352" s="802"/>
      <c r="HH352" s="802"/>
      <c r="HI352" s="802"/>
      <c r="HJ352" s="802"/>
      <c r="HK352" s="802"/>
      <c r="HL352" s="802"/>
      <c r="HM352" s="802"/>
      <c r="HN352" s="802"/>
      <c r="HO352" s="802"/>
      <c r="HP352" s="802"/>
      <c r="HQ352" s="802"/>
      <c r="HR352" s="802"/>
      <c r="HS352" s="802"/>
      <c r="HT352" s="802"/>
      <c r="HU352" s="802"/>
      <c r="HV352" s="802"/>
      <c r="HW352" s="802"/>
      <c r="HX352" s="802"/>
      <c r="HY352" s="802"/>
      <c r="HZ352" s="802"/>
      <c r="IA352" s="802"/>
      <c r="IB352" s="802"/>
      <c r="IC352" s="802"/>
      <c r="ID352" s="802"/>
      <c r="IE352" s="802"/>
      <c r="IF352" s="802"/>
      <c r="IG352" s="802"/>
      <c r="IH352" s="802"/>
      <c r="II352" s="802"/>
      <c r="IJ352" s="802"/>
      <c r="IK352" s="802"/>
      <c r="IL352" s="802"/>
      <c r="IM352" s="802"/>
      <c r="IN352" s="802"/>
      <c r="IO352" s="802"/>
      <c r="IP352" s="802"/>
      <c r="IQ352" s="802"/>
      <c r="IR352" s="802"/>
      <c r="IS352" s="802"/>
      <c r="IT352" s="802"/>
      <c r="IU352" s="802"/>
      <c r="IV352" s="802"/>
      <c r="IW352" s="802"/>
      <c r="IX352" s="802"/>
      <c r="IY352" s="802"/>
      <c r="IZ352" s="802"/>
      <c r="JA352" s="802"/>
      <c r="JB352" s="802"/>
      <c r="JC352" s="802"/>
      <c r="JD352" s="802"/>
      <c r="JE352" s="802"/>
      <c r="JF352" s="802"/>
      <c r="JG352" s="802"/>
      <c r="JH352" s="802"/>
      <c r="JI352" s="802"/>
      <c r="JJ352" s="802"/>
      <c r="JK352" s="802"/>
      <c r="JL352" s="802"/>
      <c r="JM352" s="802"/>
      <c r="JN352" s="802"/>
      <c r="JO352" s="802"/>
      <c r="JP352" s="802"/>
      <c r="JQ352" s="802"/>
      <c r="JR352" s="802"/>
      <c r="JS352" s="802"/>
      <c r="JT352" s="802"/>
      <c r="JU352" s="802"/>
      <c r="JV352" s="802"/>
      <c r="JW352" s="802"/>
      <c r="JX352" s="802"/>
      <c r="JY352" s="802"/>
      <c r="JZ352" s="802"/>
      <c r="KA352" s="802"/>
      <c r="KB352" s="802"/>
      <c r="KC352" s="802"/>
      <c r="KD352" s="802"/>
      <c r="KE352" s="802"/>
      <c r="KF352" s="802"/>
      <c r="KG352" s="802"/>
      <c r="KH352" s="802"/>
      <c r="KI352" s="802"/>
      <c r="KJ352" s="802"/>
      <c r="KK352" s="802"/>
      <c r="KL352" s="802"/>
      <c r="KM352" s="802"/>
      <c r="KN352" s="802"/>
      <c r="KO352" s="802"/>
      <c r="KP352" s="802"/>
      <c r="KQ352" s="802"/>
      <c r="KR352" s="802"/>
      <c r="KS352" s="802"/>
      <c r="KT352" s="802"/>
      <c r="KU352" s="802"/>
      <c r="KV352" s="802"/>
      <c r="KW352" s="802"/>
      <c r="KX352" s="802"/>
      <c r="KY352" s="802"/>
      <c r="KZ352" s="802"/>
      <c r="LA352" s="802"/>
      <c r="LB352" s="802"/>
      <c r="LC352" s="802"/>
      <c r="LD352" s="802"/>
      <c r="LE352" s="802"/>
      <c r="LF352" s="802"/>
      <c r="LG352" s="802"/>
      <c r="LH352" s="802"/>
      <c r="LI352" s="802"/>
      <c r="LJ352" s="802"/>
      <c r="LK352" s="802"/>
      <c r="LL352" s="802"/>
      <c r="LM352" s="802"/>
      <c r="LN352" s="802"/>
      <c r="LO352" s="802"/>
      <c r="LP352" s="802"/>
      <c r="LQ352" s="802"/>
      <c r="LR352" s="802"/>
      <c r="LS352" s="802"/>
      <c r="LT352" s="802"/>
      <c r="LU352" s="802"/>
      <c r="LV352" s="802"/>
      <c r="LW352" s="802"/>
      <c r="LX352" s="802"/>
      <c r="LY352" s="802"/>
      <c r="LZ352" s="802"/>
      <c r="MA352" s="802"/>
      <c r="MB352" s="802"/>
      <c r="MC352" s="802"/>
      <c r="MD352" s="802"/>
      <c r="ME352" s="802"/>
      <c r="MF352" s="802"/>
      <c r="MG352" s="802"/>
      <c r="MH352" s="802"/>
      <c r="MI352" s="802"/>
      <c r="MJ352" s="802"/>
      <c r="MK352" s="802"/>
      <c r="ML352" s="802"/>
      <c r="MM352" s="802"/>
      <c r="MN352" s="802"/>
      <c r="MO352" s="802"/>
      <c r="MP352" s="802"/>
      <c r="MQ352" s="802"/>
      <c r="MR352" s="802"/>
      <c r="MS352" s="802"/>
      <c r="MT352" s="802"/>
      <c r="MU352" s="802"/>
      <c r="MV352" s="802"/>
      <c r="MW352" s="802"/>
      <c r="MX352" s="802"/>
      <c r="MY352" s="802"/>
      <c r="MZ352" s="802"/>
      <c r="NA352" s="802"/>
      <c r="NB352" s="802"/>
      <c r="NC352" s="802"/>
      <c r="ND352" s="802"/>
      <c r="NE352" s="802"/>
      <c r="NF352" s="802"/>
      <c r="NG352" s="802"/>
      <c r="NH352" s="802"/>
      <c r="NI352" s="802"/>
      <c r="NJ352" s="802"/>
      <c r="NK352" s="802"/>
      <c r="NL352" s="802"/>
      <c r="NM352" s="802"/>
      <c r="NN352" s="802"/>
      <c r="NO352" s="802"/>
      <c r="NP352" s="802"/>
      <c r="NQ352" s="802"/>
      <c r="NR352" s="802"/>
      <c r="NS352" s="802"/>
      <c r="NT352" s="802"/>
      <c r="NU352" s="802"/>
      <c r="NV352" s="802"/>
      <c r="NW352" s="802"/>
      <c r="NX352" s="802"/>
      <c r="NY352" s="802"/>
      <c r="NZ352" s="802"/>
      <c r="OA352" s="802"/>
      <c r="OB352" s="802"/>
      <c r="OC352" s="802"/>
      <c r="OD352" s="802"/>
      <c r="OE352" s="802"/>
      <c r="OF352" s="802"/>
      <c r="OG352" s="802"/>
      <c r="OH352" s="802"/>
      <c r="OI352" s="802"/>
      <c r="OJ352" s="802"/>
      <c r="OK352" s="802"/>
      <c r="OL352" s="802"/>
      <c r="OM352" s="802"/>
      <c r="ON352" s="802"/>
      <c r="OO352" s="802"/>
      <c r="OP352" s="802"/>
      <c r="OQ352" s="802"/>
      <c r="OR352" s="802"/>
      <c r="OS352" s="802"/>
      <c r="OT352" s="802"/>
      <c r="OU352" s="802"/>
      <c r="OV352" s="802"/>
      <c r="OW352" s="802"/>
      <c r="OX352" s="802"/>
      <c r="OY352" s="802"/>
      <c r="OZ352" s="802"/>
      <c r="PA352" s="802"/>
      <c r="PB352" s="802"/>
      <c r="PC352" s="802"/>
      <c r="PD352" s="802"/>
      <c r="PE352" s="802"/>
      <c r="PF352" s="802"/>
      <c r="PG352" s="802"/>
      <c r="PH352" s="802"/>
      <c r="PI352" s="802"/>
      <c r="PJ352" s="802"/>
      <c r="PK352" s="802"/>
      <c r="PL352" s="802"/>
      <c r="PM352" s="802"/>
      <c r="PN352" s="802"/>
      <c r="PO352" s="802"/>
      <c r="PP352" s="802"/>
      <c r="PQ352" s="802"/>
      <c r="PR352" s="802"/>
      <c r="PS352" s="802"/>
      <c r="PT352" s="802"/>
      <c r="PU352" s="802"/>
      <c r="PV352" s="802"/>
      <c r="PW352" s="802"/>
      <c r="PX352" s="802"/>
      <c r="PY352" s="802"/>
      <c r="PZ352" s="802"/>
      <c r="QA352" s="802"/>
      <c r="QB352" s="802"/>
      <c r="QC352" s="802"/>
      <c r="QD352" s="802"/>
      <c r="QE352" s="802"/>
      <c r="QF352" s="802"/>
      <c r="QG352" s="802"/>
      <c r="QH352" s="802"/>
      <c r="QI352" s="802"/>
      <c r="QJ352" s="802"/>
      <c r="QK352" s="802"/>
      <c r="QL352" s="802"/>
      <c r="QM352" s="802"/>
      <c r="QN352" s="802"/>
      <c r="QO352" s="802"/>
      <c r="QP352" s="802"/>
      <c r="QQ352" s="802"/>
      <c r="QR352" s="802"/>
      <c r="QS352" s="802"/>
      <c r="QT352" s="802"/>
      <c r="QU352" s="802"/>
      <c r="QV352" s="802"/>
      <c r="QW352" s="802"/>
      <c r="QX352" s="802"/>
      <c r="QY352" s="802"/>
      <c r="QZ352" s="802"/>
      <c r="RA352" s="802"/>
      <c r="RB352" s="802"/>
      <c r="RC352" s="802"/>
      <c r="RD352" s="802"/>
      <c r="RE352" s="802"/>
      <c r="RF352" s="802"/>
      <c r="RG352" s="802"/>
      <c r="RH352" s="802"/>
      <c r="RI352" s="802"/>
      <c r="RJ352" s="802"/>
      <c r="RK352" s="802"/>
      <c r="RL352" s="802"/>
      <c r="RM352" s="802"/>
      <c r="RN352" s="802"/>
      <c r="RO352" s="802"/>
      <c r="RP352" s="802"/>
      <c r="RQ352" s="802"/>
      <c r="RR352" s="802"/>
      <c r="RS352" s="802"/>
      <c r="RT352" s="802"/>
      <c r="RU352" s="802"/>
      <c r="RV352" s="802"/>
      <c r="RW352" s="802"/>
      <c r="RX352" s="802"/>
      <c r="RY352" s="802"/>
      <c r="RZ352" s="802"/>
      <c r="SA352" s="802"/>
      <c r="SB352" s="802"/>
      <c r="SC352" s="802"/>
      <c r="SD352" s="802"/>
      <c r="SE352" s="802"/>
      <c r="SF352" s="802"/>
      <c r="SG352" s="802"/>
      <c r="SH352" s="802"/>
      <c r="SI352" s="802"/>
      <c r="SJ352" s="802"/>
      <c r="SK352" s="802"/>
      <c r="SL352" s="802"/>
      <c r="SM352" s="802"/>
      <c r="SN352" s="802"/>
      <c r="SO352" s="802"/>
      <c r="SP352" s="802"/>
      <c r="SQ352" s="802"/>
      <c r="SR352" s="802"/>
      <c r="SS352" s="802"/>
      <c r="ST352" s="802"/>
      <c r="SU352" s="802"/>
      <c r="SV352" s="802"/>
      <c r="SW352" s="802"/>
      <c r="SX352" s="802"/>
      <c r="SY352" s="802"/>
      <c r="SZ352" s="802"/>
      <c r="TA352" s="802"/>
      <c r="TB352" s="802"/>
      <c r="TC352" s="802"/>
      <c r="TD352" s="802"/>
      <c r="TE352" s="802"/>
      <c r="TF352" s="802"/>
      <c r="TG352" s="802"/>
      <c r="TH352" s="802"/>
      <c r="TI352" s="802"/>
      <c r="TJ352" s="802"/>
      <c r="TK352" s="802"/>
      <c r="TL352" s="802"/>
      <c r="TM352" s="802"/>
      <c r="TN352" s="802"/>
      <c r="TO352" s="802"/>
      <c r="TP352" s="802"/>
      <c r="TQ352" s="802"/>
      <c r="TR352" s="802"/>
      <c r="TS352" s="802"/>
      <c r="TT352" s="802"/>
      <c r="TU352" s="802"/>
      <c r="TV352" s="802"/>
      <c r="TW352" s="802"/>
      <c r="TX352" s="802"/>
      <c r="TY352" s="802"/>
      <c r="TZ352" s="802"/>
      <c r="UA352" s="802"/>
      <c r="UB352" s="802"/>
      <c r="UC352" s="802"/>
      <c r="UD352" s="802"/>
      <c r="UE352" s="802"/>
      <c r="UF352" s="802"/>
      <c r="UG352" s="802"/>
      <c r="UH352" s="802"/>
      <c r="UI352" s="802"/>
      <c r="UJ352" s="802"/>
      <c r="UK352" s="802"/>
      <c r="UL352" s="802"/>
      <c r="UM352" s="802"/>
      <c r="UN352" s="802"/>
      <c r="UO352" s="802"/>
      <c r="UP352" s="802"/>
      <c r="UQ352" s="802"/>
      <c r="UR352" s="802"/>
      <c r="US352" s="802"/>
      <c r="UT352" s="802"/>
      <c r="UU352" s="802"/>
      <c r="UV352" s="802"/>
      <c r="UW352" s="802"/>
      <c r="UX352" s="802"/>
      <c r="UY352" s="802"/>
      <c r="UZ352" s="802"/>
      <c r="VA352" s="802"/>
      <c r="VB352" s="802"/>
      <c r="VC352" s="802"/>
      <c r="VD352" s="802"/>
      <c r="VE352" s="802"/>
      <c r="VF352" s="802"/>
      <c r="VG352" s="802"/>
      <c r="VH352" s="802"/>
      <c r="VI352" s="802"/>
      <c r="VJ352" s="802"/>
      <c r="VK352" s="802"/>
      <c r="VL352" s="802"/>
      <c r="VM352" s="802"/>
      <c r="VN352" s="802"/>
      <c r="VO352" s="802"/>
      <c r="VP352" s="802"/>
      <c r="VQ352" s="802"/>
      <c r="VR352" s="802"/>
      <c r="VS352" s="802"/>
      <c r="VT352" s="802"/>
      <c r="VU352" s="802"/>
      <c r="VV352" s="802"/>
      <c r="VW352" s="802"/>
      <c r="VX352" s="802"/>
      <c r="VY352" s="802"/>
      <c r="VZ352" s="802"/>
      <c r="WA352" s="802"/>
      <c r="WB352" s="802"/>
      <c r="WC352" s="802"/>
      <c r="WD352" s="802"/>
      <c r="WE352" s="802"/>
      <c r="WF352" s="802"/>
      <c r="WG352" s="802"/>
      <c r="WH352" s="802"/>
      <c r="WI352" s="802"/>
      <c r="WJ352" s="802"/>
      <c r="WK352" s="802"/>
      <c r="WL352" s="802"/>
      <c r="WM352" s="802"/>
      <c r="WN352" s="802"/>
      <c r="WO352" s="802"/>
      <c r="WP352" s="802"/>
      <c r="WQ352" s="802"/>
      <c r="WR352" s="802"/>
      <c r="WS352" s="802"/>
      <c r="WT352" s="802"/>
      <c r="WU352" s="802"/>
      <c r="WV352" s="802"/>
      <c r="WW352" s="802"/>
      <c r="WX352" s="802"/>
      <c r="WY352" s="802"/>
      <c r="WZ352" s="802"/>
      <c r="XA352" s="802"/>
      <c r="XB352" s="802"/>
      <c r="XC352" s="802"/>
      <c r="XD352" s="802"/>
      <c r="XE352" s="802"/>
      <c r="XF352" s="802"/>
      <c r="XG352" s="802"/>
      <c r="XH352" s="802"/>
      <c r="XI352" s="802"/>
      <c r="XJ352" s="802"/>
      <c r="XK352" s="802"/>
      <c r="XL352" s="802"/>
      <c r="XM352" s="802"/>
      <c r="XN352" s="802"/>
      <c r="XO352" s="802"/>
      <c r="XP352" s="802"/>
      <c r="XQ352" s="802"/>
      <c r="XR352" s="802"/>
      <c r="XS352" s="802"/>
      <c r="XT352" s="802"/>
      <c r="XU352" s="802"/>
      <c r="XV352" s="802"/>
      <c r="XW352" s="802"/>
      <c r="XX352" s="802"/>
      <c r="XY352" s="802"/>
      <c r="XZ352" s="802"/>
      <c r="YA352" s="802"/>
      <c r="YB352" s="802"/>
      <c r="YC352" s="802"/>
      <c r="YD352" s="802"/>
      <c r="YE352" s="802"/>
      <c r="YF352" s="802"/>
      <c r="YG352" s="802"/>
      <c r="YH352" s="802"/>
      <c r="YI352" s="802"/>
      <c r="YJ352" s="802"/>
      <c r="YK352" s="802"/>
      <c r="YL352" s="802"/>
      <c r="YM352" s="802"/>
      <c r="YN352" s="802"/>
      <c r="YO352" s="802"/>
      <c r="YP352" s="802"/>
      <c r="YQ352" s="802"/>
      <c r="YR352" s="802"/>
      <c r="YS352" s="802"/>
      <c r="YT352" s="802"/>
      <c r="YU352" s="802"/>
      <c r="YV352" s="802"/>
      <c r="YW352" s="802"/>
      <c r="YX352" s="802"/>
      <c r="YY352" s="802"/>
      <c r="YZ352" s="802"/>
      <c r="ZA352" s="802"/>
      <c r="ZB352" s="802"/>
      <c r="ZC352" s="802"/>
      <c r="ZD352" s="802"/>
      <c r="ZE352" s="802"/>
      <c r="ZF352" s="802"/>
      <c r="ZG352" s="802"/>
      <c r="ZH352" s="802"/>
      <c r="ZI352" s="802"/>
      <c r="ZJ352" s="802"/>
      <c r="ZK352" s="802"/>
      <c r="ZL352" s="802"/>
      <c r="ZM352" s="802"/>
      <c r="ZN352" s="802"/>
      <c r="ZO352" s="802"/>
      <c r="ZP352" s="802"/>
      <c r="ZQ352" s="802"/>
      <c r="ZR352" s="802"/>
      <c r="ZS352" s="802"/>
      <c r="ZT352" s="802"/>
      <c r="ZU352" s="802"/>
      <c r="ZV352" s="802"/>
      <c r="ZW352" s="802"/>
      <c r="ZX352" s="802"/>
      <c r="ZY352" s="802"/>
      <c r="ZZ352" s="802"/>
      <c r="AAA352" s="802"/>
      <c r="AAB352" s="802"/>
      <c r="AAC352" s="802"/>
      <c r="AAD352" s="802"/>
      <c r="AAE352" s="802"/>
      <c r="AAF352" s="802"/>
      <c r="AAG352" s="802"/>
      <c r="AAH352" s="802"/>
      <c r="AAI352" s="802"/>
      <c r="AAJ352" s="802"/>
      <c r="AAK352" s="802"/>
      <c r="AAL352" s="802"/>
      <c r="AAM352" s="802"/>
      <c r="AAN352" s="802"/>
      <c r="AAO352" s="802"/>
      <c r="AAP352" s="802"/>
      <c r="AAQ352" s="802"/>
      <c r="AAR352" s="802"/>
      <c r="AAS352" s="802"/>
      <c r="AAT352" s="802"/>
      <c r="AAU352" s="802"/>
      <c r="AAV352" s="802"/>
      <c r="AAW352" s="802"/>
      <c r="AAX352" s="802"/>
      <c r="AAY352" s="802"/>
      <c r="AAZ352" s="802"/>
      <c r="ABA352" s="802"/>
      <c r="ABB352" s="802"/>
      <c r="ABC352" s="802"/>
      <c r="ABD352" s="802"/>
      <c r="ABE352" s="802"/>
      <c r="ABF352" s="802"/>
      <c r="ABG352" s="802"/>
      <c r="ABH352" s="802"/>
      <c r="ABI352" s="802"/>
      <c r="ABJ352" s="802"/>
      <c r="ABK352" s="802"/>
      <c r="ABL352" s="802"/>
      <c r="ABM352" s="802"/>
      <c r="ABN352" s="802"/>
      <c r="ABO352" s="802"/>
      <c r="ABP352" s="802"/>
      <c r="ABQ352" s="802"/>
      <c r="ABR352" s="802"/>
      <c r="ABS352" s="802"/>
      <c r="ABT352" s="802"/>
      <c r="ABU352" s="802"/>
      <c r="ABV352" s="802"/>
      <c r="ABW352" s="802"/>
      <c r="ABX352" s="802"/>
      <c r="ABY352" s="802"/>
      <c r="ABZ352" s="802"/>
      <c r="ACA352" s="802"/>
      <c r="ACB352" s="802"/>
      <c r="ACC352" s="802"/>
      <c r="ACD352" s="802"/>
      <c r="ACE352" s="802"/>
      <c r="ACF352" s="802"/>
      <c r="ACG352" s="802"/>
      <c r="ACH352" s="802"/>
      <c r="ACI352" s="802"/>
      <c r="ACJ352" s="802"/>
      <c r="ACK352" s="802"/>
      <c r="ACL352" s="802"/>
      <c r="ACM352" s="802"/>
      <c r="ACN352" s="802"/>
      <c r="ACO352" s="802"/>
      <c r="ACP352" s="802"/>
      <c r="ACQ352" s="802"/>
      <c r="ACR352" s="802"/>
      <c r="ACS352" s="802"/>
      <c r="ACT352" s="802"/>
      <c r="ACU352" s="802"/>
      <c r="ACV352" s="802"/>
      <c r="ACW352" s="802"/>
      <c r="ACX352" s="802"/>
      <c r="ACY352" s="802"/>
      <c r="ACZ352" s="802"/>
      <c r="ADA352" s="802"/>
      <c r="ADB352" s="802"/>
      <c r="ADC352" s="802"/>
      <c r="ADD352" s="802"/>
      <c r="ADE352" s="802"/>
      <c r="ADF352" s="802"/>
      <c r="ADG352" s="802"/>
      <c r="ADH352" s="802"/>
      <c r="ADI352" s="802"/>
      <c r="ADJ352" s="802"/>
      <c r="ADK352" s="802"/>
      <c r="ADL352" s="802"/>
      <c r="ADM352" s="802"/>
      <c r="ADN352" s="802"/>
      <c r="ADO352" s="802"/>
      <c r="ADP352" s="802"/>
      <c r="ADQ352" s="802"/>
      <c r="ADR352" s="802"/>
      <c r="ADS352" s="802"/>
      <c r="ADT352" s="802"/>
      <c r="ADU352" s="802"/>
      <c r="ADV352" s="802"/>
      <c r="ADW352" s="802"/>
      <c r="ADX352" s="802"/>
      <c r="ADY352" s="802"/>
      <c r="ADZ352" s="802"/>
      <c r="AEA352" s="802"/>
      <c r="AEB352" s="802"/>
      <c r="AEC352" s="802"/>
      <c r="AED352" s="802"/>
      <c r="AEE352" s="802"/>
      <c r="AEF352" s="802"/>
      <c r="AEG352" s="802"/>
      <c r="AEH352" s="802"/>
      <c r="AEI352" s="802"/>
      <c r="AEJ352" s="802"/>
      <c r="AEK352" s="802"/>
      <c r="AEL352" s="802"/>
      <c r="AEM352" s="802"/>
      <c r="AEN352" s="802"/>
      <c r="AEO352" s="802"/>
      <c r="AEP352" s="802"/>
      <c r="AEQ352" s="802"/>
      <c r="AER352" s="802"/>
      <c r="AES352" s="802"/>
      <c r="AET352" s="802"/>
      <c r="AEU352" s="802"/>
      <c r="AEV352" s="802"/>
      <c r="AEW352" s="802"/>
      <c r="AEX352" s="802"/>
      <c r="AEY352" s="802"/>
      <c r="AEZ352" s="802"/>
      <c r="AFA352" s="802"/>
      <c r="AFB352" s="802"/>
      <c r="AFC352" s="802"/>
      <c r="AFD352" s="802"/>
      <c r="AFE352" s="802"/>
      <c r="AFF352" s="802"/>
      <c r="AFG352" s="802"/>
      <c r="AFH352" s="802"/>
      <c r="AFI352" s="802"/>
      <c r="AFJ352" s="802"/>
      <c r="AFK352" s="802"/>
      <c r="AFL352" s="802"/>
      <c r="AFM352" s="802"/>
      <c r="AFN352" s="802"/>
      <c r="AFO352" s="802"/>
      <c r="AFP352" s="802"/>
      <c r="AFQ352" s="802"/>
      <c r="AFR352" s="802"/>
      <c r="AFS352" s="802"/>
      <c r="AFT352" s="802"/>
      <c r="AFU352" s="802"/>
      <c r="AFV352" s="802"/>
      <c r="AFW352" s="802"/>
      <c r="AFX352" s="802"/>
      <c r="AFY352" s="802"/>
      <c r="AFZ352" s="802"/>
      <c r="AGA352" s="802"/>
      <c r="AGB352" s="802"/>
      <c r="AGC352" s="802"/>
      <c r="AGD352" s="802"/>
      <c r="AGE352" s="802"/>
      <c r="AGF352" s="802"/>
      <c r="AGG352" s="802"/>
      <c r="AGH352" s="802"/>
      <c r="AGI352" s="802"/>
      <c r="AGJ352" s="802"/>
      <c r="AGK352" s="802"/>
      <c r="AGL352" s="802"/>
      <c r="AGM352" s="802"/>
      <c r="AGN352" s="802"/>
      <c r="AGO352" s="802"/>
      <c r="AGP352" s="802"/>
      <c r="AGQ352" s="802"/>
      <c r="AGR352" s="802"/>
      <c r="AGS352" s="802"/>
      <c r="AGT352" s="802"/>
      <c r="AGU352" s="802"/>
      <c r="AGV352" s="802"/>
      <c r="AGW352" s="802"/>
      <c r="AGX352" s="802"/>
      <c r="AGY352" s="802"/>
      <c r="AGZ352" s="802"/>
      <c r="AHA352" s="802"/>
      <c r="AHB352" s="802"/>
      <c r="AHC352" s="802"/>
      <c r="AHD352" s="802"/>
      <c r="AHE352" s="802"/>
      <c r="AHF352" s="802"/>
      <c r="AHG352" s="802"/>
      <c r="AHH352" s="802"/>
      <c r="AHI352" s="802"/>
      <c r="AHJ352" s="802"/>
      <c r="AHK352" s="802"/>
      <c r="AHL352" s="802"/>
      <c r="AHM352" s="802"/>
      <c r="AHN352" s="802"/>
      <c r="AHO352" s="802"/>
      <c r="AHP352" s="802"/>
      <c r="AHQ352" s="802"/>
      <c r="AHR352" s="802"/>
      <c r="AHS352" s="802"/>
      <c r="AHT352" s="802"/>
      <c r="AHU352" s="802"/>
      <c r="AHV352" s="802"/>
      <c r="AHW352" s="802"/>
      <c r="AHX352" s="802"/>
      <c r="AHY352" s="802"/>
      <c r="AHZ352" s="802"/>
      <c r="AIA352" s="802"/>
      <c r="AIB352" s="802"/>
      <c r="AIC352" s="802"/>
      <c r="AID352" s="802"/>
      <c r="AIE352" s="802"/>
      <c r="AIF352" s="802"/>
      <c r="AIG352" s="802"/>
      <c r="AIH352" s="802"/>
      <c r="AII352" s="802"/>
      <c r="AIJ352" s="802"/>
      <c r="AQE352" s="802"/>
      <c r="AQF352" s="802"/>
      <c r="AQG352" s="802"/>
      <c r="AQH352" s="802"/>
      <c r="AQI352" s="802"/>
      <c r="AQJ352" s="802"/>
      <c r="AQK352" s="802"/>
      <c r="AQL352" s="802"/>
      <c r="AQM352" s="802"/>
      <c r="AQN352" s="802"/>
      <c r="AQO352" s="802"/>
      <c r="AQP352" s="802"/>
      <c r="AQQ352" s="802"/>
      <c r="AQR352" s="802"/>
      <c r="AQS352" s="802"/>
      <c r="AQT352" s="802"/>
      <c r="AQU352" s="802"/>
      <c r="AQV352" s="802"/>
      <c r="AQW352" s="802"/>
      <c r="AQX352" s="802"/>
      <c r="AQY352" s="802"/>
      <c r="AQZ352" s="802"/>
      <c r="ARA352" s="802"/>
      <c r="ARB352" s="802"/>
      <c r="ARC352" s="802"/>
      <c r="ARD352" s="802"/>
      <c r="ARE352" s="802"/>
      <c r="ARF352" s="802"/>
      <c r="ARG352" s="802"/>
      <c r="ARH352" s="802"/>
      <c r="ARI352" s="802"/>
      <c r="ARJ352" s="802"/>
      <c r="ARK352" s="802"/>
      <c r="ARL352" s="802"/>
      <c r="ARM352" s="802"/>
      <c r="ARN352" s="802"/>
      <c r="ARO352" s="802"/>
      <c r="ARP352" s="802"/>
      <c r="ARQ352" s="802"/>
      <c r="ARR352" s="802"/>
      <c r="ARS352" s="802"/>
      <c r="ART352" s="802"/>
      <c r="ARU352" s="802"/>
      <c r="ARV352" s="802"/>
      <c r="ARW352" s="802"/>
      <c r="ARX352" s="802"/>
      <c r="ARY352" s="802"/>
      <c r="ARZ352" s="802"/>
      <c r="ASA352" s="802"/>
      <c r="ASB352" s="802"/>
      <c r="ASC352" s="802"/>
      <c r="ASD352" s="802"/>
      <c r="ASE352" s="802"/>
      <c r="ASF352" s="802"/>
      <c r="ASG352" s="802"/>
      <c r="ASH352" s="802"/>
      <c r="ASI352" s="802"/>
      <c r="ASJ352" s="802"/>
      <c r="ASK352" s="802"/>
      <c r="ASL352" s="802"/>
      <c r="ATP352" s="802"/>
      <c r="ATQ352" s="802"/>
      <c r="ATR352" s="802"/>
      <c r="ATS352" s="802"/>
      <c r="ATT352" s="802"/>
      <c r="ATU352" s="802"/>
      <c r="ATV352" s="802"/>
      <c r="ATW352" s="802"/>
      <c r="ATX352" s="802"/>
      <c r="ATY352" s="802"/>
      <c r="ATZ352" s="802"/>
      <c r="AUA352" s="802"/>
      <c r="AUB352" s="802"/>
      <c r="AUC352" s="802"/>
      <c r="AUD352" s="802"/>
      <c r="AUE352" s="802"/>
      <c r="AUF352" s="802"/>
      <c r="AUG352" s="802"/>
      <c r="AUH352" s="802"/>
      <c r="AUI352" s="802"/>
      <c r="AUJ352" s="802"/>
      <c r="AUK352" s="802"/>
      <c r="AUL352" s="802"/>
      <c r="AUM352" s="802"/>
      <c r="AUN352" s="802"/>
      <c r="AUO352" s="802"/>
      <c r="AUP352" s="801"/>
      <c r="AUQ352" s="802"/>
      <c r="AUR352" s="801"/>
      <c r="AUS352" s="802"/>
      <c r="AUT352" s="801"/>
      <c r="AUU352" s="802"/>
      <c r="AUV352" s="802"/>
      <c r="AUW352" s="802"/>
      <c r="AUX352" s="802"/>
      <c r="AUY352" s="802"/>
      <c r="AUZ352" s="802"/>
      <c r="AVA352" s="802"/>
      <c r="AVB352" s="802"/>
      <c r="AVC352" s="802"/>
      <c r="AVD352" s="802"/>
      <c r="AVE352" s="802"/>
      <c r="AVF352" s="802"/>
      <c r="AVG352" s="802"/>
      <c r="AVH352" s="802"/>
      <c r="AVI352" s="802"/>
      <c r="AVJ352" s="808"/>
      <c r="AVK352" s="808"/>
      <c r="AVL352" s="808"/>
      <c r="AVM352" s="808"/>
      <c r="AVN352" s="808"/>
      <c r="AVO352" s="808"/>
      <c r="AVP352" s="808"/>
      <c r="AVQ352" s="808"/>
      <c r="AVR352" s="808"/>
      <c r="AVS352" s="808"/>
      <c r="AVT352" s="808"/>
      <c r="AVU352" s="809"/>
      <c r="AVV352" s="809"/>
      <c r="AVW352" s="809"/>
      <c r="AVX352" s="809"/>
      <c r="AVY352" s="809"/>
      <c r="AVZ352" s="809"/>
      <c r="AWA352" s="809"/>
      <c r="AWB352" s="809"/>
      <c r="AWC352" s="809"/>
      <c r="AWD352" s="809"/>
      <c r="AWE352" s="809"/>
      <c r="AWF352" s="809"/>
      <c r="AWG352" s="809"/>
      <c r="AWH352" s="809"/>
      <c r="AWI352" s="809"/>
      <c r="AWJ352" s="809"/>
      <c r="AWK352" s="809"/>
      <c r="AWL352" s="809"/>
      <c r="AWM352" s="809"/>
      <c r="AWN352" s="809"/>
      <c r="AWO352" s="809"/>
      <c r="AWP352" s="809"/>
      <c r="AWQ352" s="809"/>
      <c r="AWR352" s="808"/>
      <c r="AWS352" s="761"/>
      <c r="AWT352" s="808"/>
      <c r="AWU352" s="809"/>
      <c r="AWV352" s="809"/>
      <c r="AWW352" s="809"/>
      <c r="AWX352" s="809"/>
      <c r="AWY352" s="809"/>
      <c r="AWZ352" s="809"/>
      <c r="AXA352" s="809"/>
      <c r="AXB352" s="809"/>
      <c r="AXC352" s="809"/>
      <c r="AXD352" s="809"/>
      <c r="AXE352" s="809"/>
      <c r="AXF352" s="809"/>
      <c r="AXG352" s="809"/>
      <c r="AXH352" s="809"/>
      <c r="AXI352" s="809"/>
      <c r="AXJ352" s="809"/>
      <c r="AXK352" s="809"/>
      <c r="AXL352" s="809"/>
      <c r="AXM352" s="809"/>
      <c r="AXN352" s="809"/>
      <c r="AXO352" s="809"/>
      <c r="AXP352" s="809"/>
      <c r="AXQ352" s="809"/>
      <c r="AXR352" s="809"/>
      <c r="AXS352" s="809"/>
      <c r="AXT352" s="809"/>
      <c r="AXU352" s="809"/>
      <c r="AXV352" s="809"/>
      <c r="AXW352" s="809"/>
      <c r="AXX352" s="809"/>
      <c r="AXY352" s="809"/>
      <c r="AXZ352" s="809"/>
      <c r="AYA352" s="809"/>
      <c r="AYB352" s="809"/>
      <c r="AYC352" s="809"/>
      <c r="AYD352" s="808"/>
      <c r="AYE352" s="808"/>
      <c r="AYF352" s="809"/>
      <c r="AYG352" s="808"/>
      <c r="AYH352" s="810"/>
      <c r="AYI352" s="810"/>
      <c r="AYJ352" s="810"/>
      <c r="AYK352" s="810"/>
      <c r="AYL352" s="810"/>
      <c r="AYM352" s="810"/>
      <c r="AYN352" s="810"/>
      <c r="AYO352" s="810"/>
      <c r="AYP352" s="810"/>
      <c r="AYQ352" s="810"/>
      <c r="AYR352" s="810"/>
      <c r="AYS352" s="810"/>
      <c r="AYT352" s="810"/>
      <c r="AYU352" s="810"/>
      <c r="AYV352" s="810"/>
      <c r="AYW352" s="810"/>
      <c r="AYX352" s="810"/>
      <c r="AYY352" s="810"/>
      <c r="AYZ352" s="810"/>
      <c r="AZA352" s="810"/>
      <c r="AZB352" s="810"/>
      <c r="AZC352" s="810"/>
      <c r="AZD352" s="810"/>
      <c r="AZE352" s="810"/>
      <c r="AZF352" s="810"/>
      <c r="AZG352" s="810"/>
      <c r="AZH352" s="810"/>
      <c r="AZI352" s="810"/>
      <c r="AZJ352" s="810"/>
      <c r="AZK352" s="810"/>
      <c r="AZL352" s="810"/>
      <c r="AZM352" s="810"/>
      <c r="AZN352" s="810"/>
      <c r="AZO352" s="810"/>
      <c r="AZP352" s="809"/>
      <c r="AZQ352" s="802"/>
      <c r="AZR352" s="802"/>
      <c r="AZS352" s="802"/>
    </row>
    <row r="353" spans="45:920 1123:1371" s="793" customFormat="1" ht="13.5">
      <c r="AS353" s="802"/>
      <c r="AT353" s="802"/>
      <c r="AU353" s="802"/>
      <c r="AV353" s="802"/>
      <c r="AW353" s="802"/>
      <c r="AX353" s="802"/>
      <c r="AY353" s="802"/>
      <c r="AZ353" s="802"/>
      <c r="BA353" s="802"/>
      <c r="BB353" s="802"/>
      <c r="BC353" s="802"/>
      <c r="BD353" s="802"/>
      <c r="BE353" s="802"/>
      <c r="BF353" s="802"/>
      <c r="BG353" s="802"/>
      <c r="BH353" s="802"/>
      <c r="BI353" s="802"/>
      <c r="BJ353" s="802"/>
      <c r="BK353" s="802"/>
      <c r="BL353" s="802"/>
      <c r="BM353" s="802"/>
      <c r="BN353" s="802"/>
      <c r="BO353" s="802"/>
      <c r="BP353" s="802"/>
      <c r="BQ353" s="802"/>
      <c r="BR353" s="802"/>
      <c r="BS353" s="802"/>
      <c r="BT353" s="802"/>
      <c r="BU353" s="802"/>
      <c r="BV353" s="802"/>
      <c r="BW353" s="802"/>
      <c r="BX353" s="802"/>
      <c r="BY353" s="802"/>
      <c r="BZ353" s="802"/>
      <c r="CA353" s="802"/>
      <c r="CB353" s="802"/>
      <c r="CC353" s="802"/>
      <c r="CD353" s="802"/>
      <c r="CE353" s="802"/>
      <c r="CF353" s="802"/>
      <c r="CG353" s="802"/>
      <c r="CH353" s="802"/>
      <c r="CI353" s="802"/>
      <c r="CJ353" s="802"/>
      <c r="CK353" s="802"/>
      <c r="CL353" s="802"/>
      <c r="CM353" s="802"/>
      <c r="CN353" s="802"/>
      <c r="CO353" s="802"/>
      <c r="CP353" s="802"/>
      <c r="CQ353" s="802"/>
      <c r="CR353" s="802"/>
      <c r="CS353" s="802"/>
      <c r="CT353" s="802"/>
      <c r="CU353" s="802"/>
      <c r="CV353" s="802"/>
      <c r="CW353" s="802"/>
      <c r="CX353" s="802"/>
      <c r="CY353" s="802"/>
      <c r="CZ353" s="802"/>
      <c r="DA353" s="802"/>
      <c r="DB353" s="802"/>
      <c r="DC353" s="802"/>
      <c r="DD353" s="802"/>
      <c r="DE353" s="802"/>
      <c r="DF353" s="802"/>
      <c r="DG353" s="802"/>
      <c r="DH353" s="802"/>
      <c r="DI353" s="802"/>
      <c r="DJ353" s="802"/>
      <c r="DK353" s="802"/>
      <c r="DL353" s="802"/>
      <c r="DM353" s="802"/>
      <c r="DN353" s="802"/>
      <c r="DO353" s="802"/>
      <c r="DP353" s="802"/>
      <c r="DQ353" s="802"/>
      <c r="DR353" s="802"/>
      <c r="DS353" s="802"/>
      <c r="DT353" s="802"/>
      <c r="DU353" s="802"/>
      <c r="DV353" s="802"/>
      <c r="DW353" s="802"/>
      <c r="DX353" s="802"/>
      <c r="DY353" s="802"/>
      <c r="DZ353" s="802"/>
      <c r="EA353" s="802"/>
      <c r="EB353" s="802"/>
      <c r="EC353" s="802"/>
      <c r="ED353" s="802"/>
      <c r="EE353" s="802"/>
      <c r="EF353" s="802"/>
      <c r="EG353" s="802"/>
      <c r="EH353" s="802"/>
      <c r="EI353" s="802"/>
      <c r="EJ353" s="802"/>
      <c r="EK353" s="802"/>
      <c r="EL353" s="802"/>
      <c r="EM353" s="802"/>
      <c r="EN353" s="802"/>
      <c r="EO353" s="802"/>
      <c r="EP353" s="802"/>
      <c r="EQ353" s="802"/>
      <c r="ER353" s="802"/>
      <c r="ES353" s="802"/>
      <c r="ET353" s="802"/>
      <c r="EU353" s="802"/>
      <c r="EV353" s="802"/>
      <c r="EW353" s="802"/>
      <c r="EX353" s="802"/>
      <c r="EY353" s="802"/>
      <c r="EZ353" s="802"/>
      <c r="FA353" s="802"/>
      <c r="FB353" s="802"/>
      <c r="FC353" s="802"/>
      <c r="FD353" s="802"/>
      <c r="FE353" s="802"/>
      <c r="FF353" s="802"/>
      <c r="FG353" s="802"/>
      <c r="FH353" s="802"/>
      <c r="FI353" s="802"/>
      <c r="FJ353" s="802"/>
      <c r="FK353" s="802"/>
      <c r="FL353" s="802"/>
      <c r="FM353" s="802"/>
      <c r="FN353" s="802"/>
      <c r="FO353" s="802"/>
      <c r="FP353" s="802"/>
      <c r="FQ353" s="802"/>
      <c r="FR353" s="802"/>
      <c r="FS353" s="802"/>
      <c r="FT353" s="802"/>
      <c r="FU353" s="802"/>
      <c r="FV353" s="802"/>
      <c r="FW353" s="802"/>
      <c r="FX353" s="802"/>
      <c r="FY353" s="802"/>
      <c r="FZ353" s="802"/>
      <c r="GA353" s="802"/>
      <c r="GB353" s="802"/>
      <c r="GC353" s="802"/>
      <c r="GD353" s="802"/>
      <c r="GE353" s="802"/>
      <c r="GF353" s="802"/>
      <c r="GG353" s="802"/>
      <c r="GH353" s="802"/>
      <c r="GI353" s="802"/>
      <c r="GJ353" s="802"/>
      <c r="GK353" s="802"/>
      <c r="GL353" s="802"/>
      <c r="GM353" s="802"/>
      <c r="GN353" s="802"/>
      <c r="GO353" s="802"/>
      <c r="GP353" s="802"/>
      <c r="GQ353" s="802"/>
      <c r="GR353" s="802"/>
      <c r="GS353" s="802"/>
      <c r="GT353" s="802"/>
      <c r="GU353" s="802"/>
      <c r="GV353" s="802"/>
      <c r="GW353" s="802"/>
      <c r="GX353" s="802"/>
      <c r="GY353" s="802"/>
      <c r="GZ353" s="802"/>
      <c r="HA353" s="802"/>
      <c r="HB353" s="802"/>
      <c r="HC353" s="802"/>
      <c r="HD353" s="802"/>
      <c r="HE353" s="802"/>
      <c r="HF353" s="802"/>
      <c r="HG353" s="802"/>
      <c r="HH353" s="802"/>
      <c r="HI353" s="802"/>
      <c r="HJ353" s="802"/>
      <c r="HK353" s="802"/>
      <c r="HL353" s="802"/>
      <c r="HM353" s="802"/>
      <c r="HN353" s="802"/>
      <c r="HO353" s="802"/>
      <c r="HP353" s="802"/>
      <c r="HQ353" s="802"/>
      <c r="HR353" s="802"/>
      <c r="HS353" s="802"/>
      <c r="HT353" s="802"/>
      <c r="HU353" s="802"/>
      <c r="HV353" s="802"/>
      <c r="HW353" s="802"/>
      <c r="HX353" s="802"/>
      <c r="HY353" s="802"/>
      <c r="HZ353" s="802"/>
      <c r="IA353" s="802"/>
      <c r="IB353" s="802"/>
      <c r="IC353" s="802"/>
      <c r="ID353" s="802"/>
      <c r="IE353" s="802"/>
      <c r="IF353" s="802"/>
      <c r="IG353" s="802"/>
      <c r="IH353" s="802"/>
      <c r="II353" s="802"/>
      <c r="IJ353" s="802"/>
      <c r="IK353" s="802"/>
      <c r="IL353" s="802"/>
      <c r="IM353" s="802"/>
      <c r="IN353" s="802"/>
      <c r="IO353" s="802"/>
      <c r="IP353" s="802"/>
      <c r="IQ353" s="802"/>
      <c r="IR353" s="802"/>
      <c r="IS353" s="802"/>
      <c r="IT353" s="802"/>
      <c r="IU353" s="802"/>
      <c r="IV353" s="802"/>
      <c r="IW353" s="802"/>
      <c r="IX353" s="802"/>
      <c r="IY353" s="802"/>
      <c r="IZ353" s="802"/>
      <c r="JA353" s="802"/>
      <c r="JB353" s="802"/>
      <c r="JC353" s="802"/>
      <c r="JD353" s="802"/>
      <c r="JE353" s="802"/>
      <c r="JF353" s="802"/>
      <c r="JG353" s="802"/>
      <c r="JH353" s="802"/>
      <c r="JI353" s="802"/>
      <c r="JJ353" s="802"/>
      <c r="JK353" s="802"/>
      <c r="JL353" s="802"/>
      <c r="JM353" s="802"/>
      <c r="JN353" s="802"/>
      <c r="JO353" s="802"/>
      <c r="JP353" s="802"/>
      <c r="JQ353" s="802"/>
      <c r="JR353" s="802"/>
      <c r="JS353" s="802"/>
      <c r="JT353" s="802"/>
      <c r="JU353" s="802"/>
      <c r="JV353" s="802"/>
      <c r="JW353" s="802"/>
      <c r="JX353" s="802"/>
      <c r="JY353" s="802"/>
      <c r="JZ353" s="802"/>
      <c r="KA353" s="802"/>
      <c r="KB353" s="802"/>
      <c r="KC353" s="802"/>
      <c r="KD353" s="802"/>
      <c r="KE353" s="802"/>
      <c r="KF353" s="802"/>
      <c r="KG353" s="802"/>
      <c r="KH353" s="802"/>
      <c r="KI353" s="802"/>
      <c r="KJ353" s="802"/>
      <c r="KK353" s="802"/>
      <c r="KL353" s="802"/>
      <c r="KM353" s="802"/>
      <c r="KN353" s="802"/>
      <c r="KO353" s="802"/>
      <c r="KP353" s="802"/>
      <c r="KQ353" s="802"/>
      <c r="KR353" s="802"/>
      <c r="KS353" s="802"/>
      <c r="KT353" s="802"/>
      <c r="KU353" s="802"/>
      <c r="KV353" s="802"/>
      <c r="KW353" s="802"/>
      <c r="KX353" s="802"/>
      <c r="KY353" s="802"/>
      <c r="KZ353" s="802"/>
      <c r="LA353" s="802"/>
      <c r="LB353" s="802"/>
      <c r="LC353" s="802"/>
      <c r="LD353" s="802"/>
      <c r="LE353" s="802"/>
      <c r="LF353" s="802"/>
      <c r="LG353" s="802"/>
      <c r="LH353" s="802"/>
      <c r="LI353" s="802"/>
      <c r="LJ353" s="802"/>
      <c r="LK353" s="802"/>
      <c r="LL353" s="802"/>
      <c r="LM353" s="802"/>
      <c r="LN353" s="802"/>
      <c r="LO353" s="802"/>
      <c r="LP353" s="802"/>
      <c r="LQ353" s="802"/>
      <c r="LR353" s="802"/>
      <c r="LS353" s="802"/>
      <c r="LT353" s="802"/>
      <c r="LU353" s="802"/>
      <c r="LV353" s="802"/>
      <c r="LW353" s="802"/>
      <c r="LX353" s="802"/>
      <c r="LY353" s="802"/>
      <c r="LZ353" s="802"/>
      <c r="MA353" s="802"/>
      <c r="MB353" s="802"/>
      <c r="MC353" s="802"/>
      <c r="MD353" s="802"/>
      <c r="ME353" s="802"/>
      <c r="MF353" s="802"/>
      <c r="MG353" s="802"/>
      <c r="MH353" s="802"/>
      <c r="MI353" s="802"/>
      <c r="MJ353" s="802"/>
      <c r="MK353" s="802"/>
      <c r="ML353" s="802"/>
      <c r="MM353" s="802"/>
      <c r="MN353" s="802"/>
      <c r="MO353" s="802"/>
      <c r="MP353" s="802"/>
      <c r="MQ353" s="802"/>
      <c r="MR353" s="802"/>
      <c r="MS353" s="802"/>
      <c r="MT353" s="802"/>
      <c r="MU353" s="802"/>
      <c r="MV353" s="802"/>
      <c r="MW353" s="802"/>
      <c r="MX353" s="802"/>
      <c r="MY353" s="802"/>
      <c r="MZ353" s="802"/>
      <c r="NA353" s="802"/>
      <c r="NB353" s="802"/>
      <c r="NC353" s="802"/>
      <c r="ND353" s="802"/>
      <c r="NE353" s="802"/>
      <c r="NF353" s="802"/>
      <c r="NG353" s="802"/>
      <c r="NH353" s="802"/>
      <c r="NI353" s="802"/>
      <c r="NJ353" s="802"/>
      <c r="NK353" s="802"/>
      <c r="NL353" s="802"/>
      <c r="NM353" s="802"/>
      <c r="NN353" s="802"/>
      <c r="NO353" s="802"/>
      <c r="NP353" s="802"/>
      <c r="NQ353" s="802"/>
      <c r="NR353" s="802"/>
      <c r="NS353" s="802"/>
      <c r="NT353" s="802"/>
      <c r="NU353" s="802"/>
      <c r="NV353" s="802"/>
      <c r="NW353" s="802"/>
      <c r="NX353" s="802"/>
      <c r="NY353" s="802"/>
      <c r="NZ353" s="802"/>
      <c r="OA353" s="802"/>
      <c r="OB353" s="802"/>
      <c r="OC353" s="802"/>
      <c r="OD353" s="802"/>
      <c r="OE353" s="802"/>
      <c r="OF353" s="802"/>
      <c r="OG353" s="802"/>
      <c r="OH353" s="802"/>
      <c r="OI353" s="802"/>
      <c r="OJ353" s="802"/>
      <c r="OK353" s="802"/>
      <c r="OL353" s="802"/>
      <c r="OM353" s="802"/>
      <c r="ON353" s="802"/>
      <c r="OO353" s="802"/>
      <c r="OP353" s="802"/>
      <c r="OQ353" s="802"/>
      <c r="OR353" s="802"/>
      <c r="OS353" s="802"/>
      <c r="OT353" s="802"/>
      <c r="OU353" s="802"/>
      <c r="OV353" s="802"/>
      <c r="OW353" s="802"/>
      <c r="OX353" s="802"/>
      <c r="OY353" s="802"/>
      <c r="OZ353" s="802"/>
      <c r="PA353" s="802"/>
      <c r="PB353" s="802"/>
      <c r="PC353" s="802"/>
      <c r="PD353" s="802"/>
      <c r="PE353" s="802"/>
      <c r="PF353" s="802"/>
      <c r="PG353" s="802"/>
      <c r="PH353" s="802"/>
      <c r="PI353" s="802"/>
      <c r="PJ353" s="802"/>
      <c r="PK353" s="802"/>
      <c r="PL353" s="802"/>
      <c r="PM353" s="802"/>
      <c r="PN353" s="802"/>
      <c r="PO353" s="802"/>
      <c r="PP353" s="802"/>
      <c r="PQ353" s="802"/>
      <c r="PR353" s="802"/>
      <c r="PS353" s="802"/>
      <c r="PT353" s="802"/>
      <c r="PU353" s="802"/>
      <c r="PV353" s="802"/>
      <c r="PW353" s="802"/>
      <c r="PX353" s="802"/>
      <c r="PY353" s="802"/>
      <c r="PZ353" s="802"/>
      <c r="QA353" s="802"/>
      <c r="QB353" s="802"/>
      <c r="QC353" s="802"/>
      <c r="QD353" s="802"/>
      <c r="QE353" s="802"/>
      <c r="QF353" s="802"/>
      <c r="QG353" s="802"/>
      <c r="QH353" s="802"/>
      <c r="QI353" s="802"/>
      <c r="QJ353" s="802"/>
      <c r="QK353" s="802"/>
      <c r="QL353" s="802"/>
      <c r="QM353" s="802"/>
      <c r="QN353" s="802"/>
      <c r="QO353" s="802"/>
      <c r="QP353" s="802"/>
      <c r="QQ353" s="802"/>
      <c r="QR353" s="802"/>
      <c r="QS353" s="802"/>
      <c r="QT353" s="802"/>
      <c r="QU353" s="802"/>
      <c r="QV353" s="802"/>
      <c r="QW353" s="802"/>
      <c r="QX353" s="802"/>
      <c r="QY353" s="802"/>
      <c r="QZ353" s="802"/>
      <c r="RA353" s="802"/>
      <c r="RB353" s="802"/>
      <c r="RC353" s="802"/>
      <c r="RD353" s="802"/>
      <c r="RE353" s="802"/>
      <c r="RF353" s="802"/>
      <c r="RG353" s="802"/>
      <c r="RH353" s="802"/>
      <c r="RI353" s="802"/>
      <c r="RJ353" s="802"/>
      <c r="RK353" s="802"/>
      <c r="RL353" s="802"/>
      <c r="RM353" s="802"/>
      <c r="RN353" s="802"/>
      <c r="RO353" s="802"/>
      <c r="RP353" s="802"/>
      <c r="RQ353" s="802"/>
      <c r="RR353" s="802"/>
      <c r="RS353" s="802"/>
      <c r="RT353" s="802"/>
      <c r="RU353" s="802"/>
      <c r="RV353" s="802"/>
      <c r="RW353" s="802"/>
      <c r="RX353" s="802"/>
      <c r="RY353" s="802"/>
      <c r="RZ353" s="802"/>
      <c r="SA353" s="802"/>
      <c r="SB353" s="802"/>
      <c r="SC353" s="802"/>
      <c r="SD353" s="802"/>
      <c r="SE353" s="802"/>
      <c r="SF353" s="802"/>
      <c r="SG353" s="802"/>
      <c r="SH353" s="802"/>
      <c r="SI353" s="802"/>
      <c r="SJ353" s="802"/>
      <c r="SK353" s="802"/>
      <c r="SL353" s="802"/>
      <c r="SM353" s="802"/>
      <c r="SN353" s="802"/>
      <c r="SO353" s="802"/>
      <c r="SP353" s="802"/>
      <c r="SQ353" s="802"/>
      <c r="SR353" s="802"/>
      <c r="SS353" s="802"/>
      <c r="ST353" s="802"/>
      <c r="SU353" s="802"/>
      <c r="SV353" s="802"/>
      <c r="SW353" s="802"/>
      <c r="SX353" s="802"/>
      <c r="SY353" s="802"/>
      <c r="SZ353" s="802"/>
      <c r="TA353" s="802"/>
      <c r="TB353" s="802"/>
      <c r="TC353" s="802"/>
      <c r="TD353" s="802"/>
      <c r="TE353" s="802"/>
      <c r="TF353" s="802"/>
      <c r="TG353" s="802"/>
      <c r="TH353" s="802"/>
      <c r="TI353" s="802"/>
      <c r="TJ353" s="802"/>
      <c r="TK353" s="802"/>
      <c r="TL353" s="802"/>
      <c r="TM353" s="802"/>
      <c r="TN353" s="802"/>
      <c r="TO353" s="802"/>
      <c r="TP353" s="802"/>
      <c r="TQ353" s="802"/>
      <c r="TR353" s="802"/>
      <c r="TS353" s="802"/>
      <c r="TT353" s="802"/>
      <c r="TU353" s="802"/>
      <c r="TV353" s="802"/>
      <c r="TW353" s="802"/>
      <c r="TX353" s="802"/>
      <c r="TY353" s="802"/>
      <c r="TZ353" s="802"/>
      <c r="UA353" s="802"/>
      <c r="UB353" s="802"/>
      <c r="UC353" s="802"/>
      <c r="UD353" s="802"/>
      <c r="UE353" s="802"/>
      <c r="UF353" s="802"/>
      <c r="UG353" s="802"/>
      <c r="UH353" s="802"/>
      <c r="UI353" s="802"/>
      <c r="UJ353" s="802"/>
      <c r="UK353" s="802"/>
      <c r="UL353" s="802"/>
      <c r="UM353" s="802"/>
      <c r="UN353" s="802"/>
      <c r="UO353" s="802"/>
      <c r="UP353" s="802"/>
      <c r="UQ353" s="802"/>
      <c r="UR353" s="802"/>
      <c r="US353" s="802"/>
      <c r="UT353" s="802"/>
      <c r="UU353" s="802"/>
      <c r="UV353" s="802"/>
      <c r="UW353" s="802"/>
      <c r="UX353" s="802"/>
      <c r="UY353" s="802"/>
      <c r="UZ353" s="802"/>
      <c r="VA353" s="802"/>
      <c r="VB353" s="802"/>
      <c r="VC353" s="802"/>
      <c r="VD353" s="802"/>
      <c r="VE353" s="802"/>
      <c r="VF353" s="802"/>
      <c r="VG353" s="802"/>
      <c r="VH353" s="802"/>
      <c r="VI353" s="802"/>
      <c r="VJ353" s="802"/>
      <c r="VK353" s="802"/>
      <c r="VL353" s="802"/>
      <c r="VM353" s="802"/>
      <c r="VN353" s="802"/>
      <c r="VO353" s="802"/>
      <c r="VP353" s="802"/>
      <c r="VQ353" s="802"/>
      <c r="VR353" s="802"/>
      <c r="VS353" s="802"/>
      <c r="VT353" s="802"/>
      <c r="VU353" s="802"/>
      <c r="VV353" s="802"/>
      <c r="VW353" s="802"/>
      <c r="VX353" s="802"/>
      <c r="VY353" s="802"/>
      <c r="VZ353" s="802"/>
      <c r="WA353" s="802"/>
      <c r="WB353" s="802"/>
      <c r="WC353" s="802"/>
      <c r="WD353" s="802"/>
      <c r="WE353" s="802"/>
      <c r="WF353" s="802"/>
      <c r="WG353" s="802"/>
      <c r="WH353" s="802"/>
      <c r="WI353" s="802"/>
      <c r="WJ353" s="802"/>
      <c r="WK353" s="802"/>
      <c r="WL353" s="802"/>
      <c r="WM353" s="802"/>
      <c r="WN353" s="802"/>
      <c r="WO353" s="802"/>
      <c r="WP353" s="802"/>
      <c r="WQ353" s="802"/>
      <c r="WR353" s="802"/>
      <c r="WS353" s="802"/>
      <c r="WT353" s="802"/>
      <c r="WU353" s="802"/>
      <c r="WV353" s="802"/>
      <c r="WW353" s="802"/>
      <c r="WX353" s="802"/>
      <c r="WY353" s="802"/>
      <c r="WZ353" s="802"/>
      <c r="XA353" s="802"/>
      <c r="XB353" s="802"/>
      <c r="XC353" s="802"/>
      <c r="XD353" s="802"/>
      <c r="XE353" s="802"/>
      <c r="XF353" s="802"/>
      <c r="XG353" s="802"/>
      <c r="XH353" s="802"/>
      <c r="XI353" s="802"/>
      <c r="XJ353" s="802"/>
      <c r="XK353" s="802"/>
      <c r="XL353" s="802"/>
      <c r="XM353" s="802"/>
      <c r="XN353" s="802"/>
      <c r="XO353" s="802"/>
      <c r="XP353" s="802"/>
      <c r="XQ353" s="802"/>
      <c r="XR353" s="802"/>
      <c r="XS353" s="802"/>
      <c r="XT353" s="802"/>
      <c r="XU353" s="802"/>
      <c r="XV353" s="802"/>
      <c r="XW353" s="802"/>
      <c r="XX353" s="802"/>
      <c r="XY353" s="802"/>
      <c r="XZ353" s="802"/>
      <c r="YA353" s="802"/>
      <c r="YB353" s="802"/>
      <c r="YC353" s="802"/>
      <c r="YD353" s="802"/>
      <c r="YE353" s="802"/>
      <c r="YF353" s="802"/>
      <c r="YG353" s="802"/>
      <c r="YH353" s="802"/>
      <c r="YI353" s="802"/>
      <c r="YJ353" s="802"/>
      <c r="YK353" s="802"/>
      <c r="YL353" s="802"/>
      <c r="YM353" s="802"/>
      <c r="YN353" s="802"/>
      <c r="YO353" s="802"/>
      <c r="YP353" s="802"/>
      <c r="YQ353" s="802"/>
      <c r="YR353" s="802"/>
      <c r="YS353" s="802"/>
      <c r="YT353" s="802"/>
      <c r="YU353" s="802"/>
      <c r="YV353" s="802"/>
      <c r="YW353" s="802"/>
      <c r="YX353" s="802"/>
      <c r="YY353" s="802"/>
      <c r="YZ353" s="802"/>
      <c r="ZA353" s="802"/>
      <c r="ZB353" s="802"/>
      <c r="ZC353" s="802"/>
      <c r="ZD353" s="802"/>
      <c r="ZE353" s="802"/>
      <c r="ZF353" s="802"/>
      <c r="ZG353" s="802"/>
      <c r="ZH353" s="802"/>
      <c r="ZI353" s="802"/>
      <c r="ZJ353" s="802"/>
      <c r="ZK353" s="802"/>
      <c r="ZL353" s="802"/>
      <c r="ZM353" s="802"/>
      <c r="ZN353" s="802"/>
      <c r="ZO353" s="802"/>
      <c r="ZP353" s="802"/>
      <c r="ZQ353" s="802"/>
      <c r="ZR353" s="802"/>
      <c r="ZS353" s="802"/>
      <c r="ZT353" s="802"/>
      <c r="ZU353" s="802"/>
      <c r="ZV353" s="802"/>
      <c r="ZW353" s="802"/>
      <c r="ZX353" s="802"/>
      <c r="ZY353" s="802"/>
      <c r="ZZ353" s="802"/>
      <c r="AAA353" s="802"/>
      <c r="AAB353" s="802"/>
      <c r="AAC353" s="802"/>
      <c r="AAD353" s="802"/>
      <c r="AAE353" s="802"/>
      <c r="AAF353" s="802"/>
      <c r="AAG353" s="802"/>
      <c r="AAH353" s="802"/>
      <c r="AAI353" s="802"/>
      <c r="AAJ353" s="802"/>
      <c r="AAK353" s="802"/>
      <c r="AAL353" s="802"/>
      <c r="AAM353" s="802"/>
      <c r="AAN353" s="802"/>
      <c r="AAO353" s="802"/>
      <c r="AAP353" s="802"/>
      <c r="AAQ353" s="802"/>
      <c r="AAR353" s="802"/>
      <c r="AAS353" s="802"/>
      <c r="AAT353" s="802"/>
      <c r="AAU353" s="802"/>
      <c r="AAV353" s="802"/>
      <c r="AAW353" s="802"/>
      <c r="AAX353" s="802"/>
      <c r="AAY353" s="802"/>
      <c r="AAZ353" s="802"/>
      <c r="ABA353" s="802"/>
      <c r="ABB353" s="802"/>
      <c r="ABC353" s="802"/>
      <c r="ABD353" s="802"/>
      <c r="ABE353" s="802"/>
      <c r="ABF353" s="802"/>
      <c r="ABG353" s="802"/>
      <c r="ABH353" s="802"/>
      <c r="ABI353" s="802"/>
      <c r="ABJ353" s="802"/>
      <c r="ABK353" s="802"/>
      <c r="ABL353" s="802"/>
      <c r="ABM353" s="802"/>
      <c r="ABN353" s="802"/>
      <c r="ABO353" s="802"/>
      <c r="ABP353" s="802"/>
      <c r="ABQ353" s="802"/>
      <c r="ABR353" s="802"/>
      <c r="ABS353" s="802"/>
      <c r="ABT353" s="802"/>
      <c r="ABU353" s="802"/>
      <c r="ABV353" s="802"/>
      <c r="ABW353" s="802"/>
      <c r="ABX353" s="802"/>
      <c r="ABY353" s="802"/>
      <c r="ABZ353" s="802"/>
      <c r="ACA353" s="802"/>
      <c r="ACB353" s="802"/>
      <c r="ACC353" s="802"/>
      <c r="ACD353" s="802"/>
      <c r="ACE353" s="802"/>
      <c r="ACF353" s="802"/>
      <c r="ACG353" s="802"/>
      <c r="ACH353" s="802"/>
      <c r="ACI353" s="802"/>
      <c r="ACJ353" s="802"/>
      <c r="ACK353" s="802"/>
      <c r="ACL353" s="802"/>
      <c r="ACM353" s="802"/>
      <c r="ACN353" s="802"/>
      <c r="ACO353" s="802"/>
      <c r="ACP353" s="802"/>
      <c r="ACQ353" s="802"/>
      <c r="ACR353" s="802"/>
      <c r="ACS353" s="802"/>
      <c r="ACT353" s="802"/>
      <c r="ACU353" s="802"/>
      <c r="ACV353" s="802"/>
      <c r="ACW353" s="802"/>
      <c r="ACX353" s="802"/>
      <c r="ACY353" s="802"/>
      <c r="ACZ353" s="802"/>
      <c r="ADA353" s="802"/>
      <c r="ADB353" s="802"/>
      <c r="ADC353" s="802"/>
      <c r="ADD353" s="802"/>
      <c r="ADE353" s="802"/>
      <c r="ADF353" s="802"/>
      <c r="ADG353" s="802"/>
      <c r="ADH353" s="802"/>
      <c r="ADI353" s="802"/>
      <c r="ADJ353" s="802"/>
      <c r="ADK353" s="802"/>
      <c r="ADL353" s="802"/>
      <c r="ADM353" s="802"/>
      <c r="ADN353" s="802"/>
      <c r="ADO353" s="802"/>
      <c r="ADP353" s="802"/>
      <c r="ADQ353" s="802"/>
      <c r="ADR353" s="802"/>
      <c r="ADS353" s="802"/>
      <c r="ADT353" s="802"/>
      <c r="ADU353" s="802"/>
      <c r="ADV353" s="802"/>
      <c r="ADW353" s="802"/>
      <c r="ADX353" s="802"/>
      <c r="ADY353" s="802"/>
      <c r="ADZ353" s="802"/>
      <c r="AEA353" s="802"/>
      <c r="AEB353" s="802"/>
      <c r="AEC353" s="802"/>
      <c r="AED353" s="802"/>
      <c r="AEE353" s="802"/>
      <c r="AEF353" s="802"/>
      <c r="AEG353" s="802"/>
      <c r="AEH353" s="802"/>
      <c r="AEI353" s="802"/>
      <c r="AEJ353" s="802"/>
      <c r="AEK353" s="802"/>
      <c r="AEL353" s="802"/>
      <c r="AEM353" s="802"/>
      <c r="AEN353" s="802"/>
      <c r="AEO353" s="802"/>
      <c r="AEP353" s="802"/>
      <c r="AEQ353" s="802"/>
      <c r="AER353" s="802"/>
      <c r="AES353" s="802"/>
      <c r="AET353" s="802"/>
      <c r="AEU353" s="802"/>
      <c r="AEV353" s="802"/>
      <c r="AEW353" s="802"/>
      <c r="AEX353" s="802"/>
      <c r="AEY353" s="802"/>
      <c r="AEZ353" s="802"/>
      <c r="AFA353" s="802"/>
      <c r="AFB353" s="802"/>
      <c r="AFC353" s="802"/>
      <c r="AFD353" s="802"/>
      <c r="AFE353" s="802"/>
      <c r="AFF353" s="802"/>
      <c r="AFG353" s="802"/>
      <c r="AFH353" s="802"/>
      <c r="AFI353" s="802"/>
      <c r="AFJ353" s="802"/>
      <c r="AFK353" s="802"/>
      <c r="AFL353" s="802"/>
      <c r="AFM353" s="802"/>
      <c r="AFN353" s="802"/>
      <c r="AFO353" s="802"/>
      <c r="AFP353" s="802"/>
      <c r="AFQ353" s="802"/>
      <c r="AFR353" s="802"/>
      <c r="AFS353" s="802"/>
      <c r="AFT353" s="802"/>
      <c r="AFU353" s="802"/>
      <c r="AFV353" s="802"/>
      <c r="AFW353" s="802"/>
      <c r="AFX353" s="802"/>
      <c r="AFY353" s="802"/>
      <c r="AFZ353" s="802"/>
      <c r="AGA353" s="802"/>
      <c r="AGB353" s="802"/>
      <c r="AGC353" s="802"/>
      <c r="AGD353" s="802"/>
      <c r="AGE353" s="802"/>
      <c r="AGF353" s="802"/>
      <c r="AGG353" s="802"/>
      <c r="AGH353" s="802"/>
      <c r="AGI353" s="802"/>
      <c r="AGJ353" s="802"/>
      <c r="AGK353" s="802"/>
      <c r="AGL353" s="802"/>
      <c r="AGM353" s="802"/>
      <c r="AGN353" s="802"/>
      <c r="AGO353" s="802"/>
      <c r="AGP353" s="802"/>
      <c r="AGQ353" s="802"/>
      <c r="AGR353" s="802"/>
      <c r="AGS353" s="802"/>
      <c r="AGT353" s="802"/>
      <c r="AGU353" s="802"/>
      <c r="AGV353" s="802"/>
      <c r="AGW353" s="802"/>
      <c r="AGX353" s="802"/>
      <c r="AGY353" s="802"/>
      <c r="AGZ353" s="802"/>
      <c r="AHA353" s="802"/>
      <c r="AHB353" s="802"/>
      <c r="AHC353" s="802"/>
      <c r="AHD353" s="802"/>
      <c r="AHE353" s="802"/>
      <c r="AHF353" s="802"/>
      <c r="AHG353" s="802"/>
      <c r="AHH353" s="802"/>
      <c r="AHI353" s="802"/>
      <c r="AHJ353" s="802"/>
      <c r="AHK353" s="802"/>
      <c r="AHL353" s="802"/>
      <c r="AHM353" s="802"/>
      <c r="AHN353" s="802"/>
      <c r="AHO353" s="802"/>
      <c r="AHP353" s="802"/>
      <c r="AHQ353" s="802"/>
      <c r="AHR353" s="802"/>
      <c r="AHS353" s="802"/>
      <c r="AHT353" s="802"/>
      <c r="AHU353" s="802"/>
      <c r="AHV353" s="802"/>
      <c r="AHW353" s="802"/>
      <c r="AHX353" s="802"/>
      <c r="AHY353" s="802"/>
      <c r="AHZ353" s="802"/>
      <c r="AIA353" s="802"/>
      <c r="AIB353" s="802"/>
      <c r="AIC353" s="802"/>
      <c r="AID353" s="802"/>
      <c r="AIE353" s="802"/>
      <c r="AIF353" s="802"/>
      <c r="AIG353" s="802"/>
      <c r="AIH353" s="802"/>
      <c r="AII353" s="802"/>
      <c r="AIJ353" s="802"/>
      <c r="AQE353" s="802"/>
      <c r="AQF353" s="802"/>
      <c r="AQG353" s="802"/>
      <c r="AQH353" s="802"/>
      <c r="AQI353" s="802"/>
      <c r="AQJ353" s="802"/>
      <c r="AQK353" s="802"/>
      <c r="AQL353" s="802"/>
      <c r="AQM353" s="802"/>
      <c r="AQN353" s="802"/>
      <c r="AQO353" s="802"/>
      <c r="AQP353" s="802"/>
      <c r="AQQ353" s="802"/>
      <c r="AQR353" s="802"/>
      <c r="AQS353" s="802"/>
      <c r="AQT353" s="802"/>
      <c r="AQU353" s="802"/>
      <c r="AQV353" s="802"/>
      <c r="AQW353" s="802"/>
      <c r="AQX353" s="802"/>
      <c r="AQY353" s="802"/>
      <c r="AQZ353" s="802"/>
      <c r="ARA353" s="802"/>
      <c r="ARB353" s="802"/>
      <c r="ARC353" s="802"/>
      <c r="ARD353" s="802"/>
      <c r="ARE353" s="802"/>
      <c r="ARF353" s="802"/>
      <c r="ARG353" s="802"/>
      <c r="ARH353" s="802"/>
      <c r="ARI353" s="802"/>
      <c r="ARJ353" s="802"/>
      <c r="ARK353" s="802"/>
      <c r="ARL353" s="802"/>
      <c r="ARM353" s="802"/>
      <c r="ARN353" s="802"/>
      <c r="ARO353" s="802"/>
      <c r="ARP353" s="802"/>
      <c r="ARQ353" s="802"/>
      <c r="ARR353" s="802"/>
      <c r="ARS353" s="802"/>
      <c r="ART353" s="802"/>
      <c r="ARU353" s="802"/>
      <c r="ARV353" s="802"/>
      <c r="ARW353" s="802"/>
      <c r="ARX353" s="802"/>
      <c r="ARY353" s="802"/>
      <c r="ARZ353" s="802"/>
      <c r="ASA353" s="802"/>
      <c r="ASB353" s="802"/>
      <c r="ASC353" s="802"/>
      <c r="ASD353" s="802"/>
      <c r="ASE353" s="802"/>
      <c r="ASF353" s="802"/>
      <c r="ASG353" s="802"/>
      <c r="ASH353" s="802"/>
      <c r="ASI353" s="802"/>
      <c r="ASJ353" s="802"/>
      <c r="ASK353" s="802"/>
      <c r="ASL353" s="802"/>
      <c r="ATP353" s="802"/>
      <c r="ATQ353" s="802"/>
      <c r="ATR353" s="802"/>
      <c r="ATS353" s="802"/>
      <c r="ATT353" s="802"/>
      <c r="ATU353" s="802"/>
      <c r="ATV353" s="802"/>
      <c r="ATW353" s="802"/>
      <c r="ATX353" s="802"/>
      <c r="ATY353" s="802"/>
      <c r="ATZ353" s="802"/>
      <c r="AUA353" s="802"/>
      <c r="AUB353" s="802"/>
      <c r="AUC353" s="802"/>
      <c r="AUD353" s="802"/>
      <c r="AUE353" s="802"/>
      <c r="AUF353" s="802"/>
      <c r="AUG353" s="802"/>
      <c r="AUH353" s="802"/>
      <c r="AUI353" s="802"/>
      <c r="AUJ353" s="802"/>
      <c r="AUK353" s="802"/>
      <c r="AUL353" s="802"/>
      <c r="AUM353" s="802"/>
      <c r="AUN353" s="802"/>
      <c r="AUO353" s="802"/>
      <c r="AUP353" s="801"/>
      <c r="AUQ353" s="802"/>
      <c r="AUR353" s="801"/>
      <c r="AUS353" s="802"/>
      <c r="AUT353" s="801"/>
      <c r="AUU353" s="802"/>
      <c r="AUV353" s="802"/>
      <c r="AUW353" s="802"/>
      <c r="AUX353" s="802"/>
      <c r="AUY353" s="802"/>
      <c r="AUZ353" s="802"/>
      <c r="AVA353" s="802"/>
      <c r="AVB353" s="802"/>
      <c r="AVC353" s="802"/>
      <c r="AVD353" s="802"/>
      <c r="AVE353" s="802"/>
      <c r="AVF353" s="802"/>
      <c r="AVG353" s="802"/>
      <c r="AVH353" s="802"/>
      <c r="AVI353" s="802"/>
      <c r="AVJ353" s="808"/>
      <c r="AVK353" s="808"/>
      <c r="AVL353" s="808"/>
      <c r="AVM353" s="808"/>
      <c r="AVN353" s="808"/>
      <c r="AVO353" s="808"/>
      <c r="AVP353" s="808"/>
      <c r="AVQ353" s="808"/>
      <c r="AVR353" s="808"/>
      <c r="AVS353" s="808"/>
      <c r="AVT353" s="808"/>
      <c r="AVU353" s="809"/>
      <c r="AVV353" s="809"/>
      <c r="AVW353" s="809"/>
      <c r="AVX353" s="809"/>
      <c r="AVY353" s="809"/>
      <c r="AVZ353" s="809"/>
      <c r="AWA353" s="809"/>
      <c r="AWB353" s="809"/>
      <c r="AWC353" s="809"/>
      <c r="AWD353" s="809"/>
      <c r="AWE353" s="809"/>
      <c r="AWF353" s="809"/>
      <c r="AWG353" s="809"/>
      <c r="AWH353" s="809"/>
      <c r="AWI353" s="809"/>
      <c r="AWJ353" s="809"/>
      <c r="AWK353" s="809"/>
      <c r="AWL353" s="809"/>
      <c r="AWM353" s="809"/>
      <c r="AWN353" s="809"/>
      <c r="AWO353" s="809"/>
      <c r="AWP353" s="809"/>
      <c r="AWQ353" s="809"/>
      <c r="AWR353" s="808"/>
      <c r="AWS353" s="761"/>
      <c r="AWT353" s="808"/>
      <c r="AWU353" s="809"/>
      <c r="AWV353" s="809"/>
      <c r="AWW353" s="809"/>
      <c r="AWX353" s="809"/>
      <c r="AWY353" s="809"/>
      <c r="AWZ353" s="809"/>
      <c r="AXA353" s="809"/>
      <c r="AXB353" s="809"/>
      <c r="AXC353" s="809"/>
      <c r="AXD353" s="809"/>
      <c r="AXE353" s="809"/>
      <c r="AXF353" s="809"/>
      <c r="AXG353" s="809"/>
      <c r="AXH353" s="809"/>
      <c r="AXI353" s="809"/>
      <c r="AXJ353" s="809"/>
      <c r="AXK353" s="809"/>
      <c r="AXL353" s="809"/>
      <c r="AXM353" s="809"/>
      <c r="AXN353" s="809"/>
      <c r="AXO353" s="809"/>
      <c r="AXP353" s="809"/>
      <c r="AXQ353" s="809"/>
      <c r="AXR353" s="809"/>
      <c r="AXS353" s="809"/>
      <c r="AXT353" s="809"/>
      <c r="AXU353" s="809"/>
      <c r="AXV353" s="809"/>
      <c r="AXW353" s="809"/>
      <c r="AXX353" s="809"/>
      <c r="AXY353" s="809"/>
      <c r="AXZ353" s="809"/>
      <c r="AYA353" s="809"/>
      <c r="AYB353" s="809"/>
      <c r="AYC353" s="809"/>
      <c r="AYD353" s="808"/>
      <c r="AYE353" s="808"/>
      <c r="AYF353" s="809"/>
      <c r="AYG353" s="808"/>
      <c r="AYH353" s="810"/>
      <c r="AYI353" s="810"/>
      <c r="AYJ353" s="810"/>
      <c r="AYK353" s="810"/>
      <c r="AYL353" s="810"/>
      <c r="AYM353" s="810"/>
      <c r="AYN353" s="810"/>
      <c r="AYO353" s="810"/>
      <c r="AYP353" s="810"/>
      <c r="AYQ353" s="810"/>
      <c r="AYR353" s="810"/>
      <c r="AYS353" s="810"/>
      <c r="AYT353" s="810"/>
      <c r="AYU353" s="810"/>
      <c r="AYV353" s="810"/>
      <c r="AYW353" s="810"/>
      <c r="AYX353" s="810"/>
      <c r="AYY353" s="810"/>
      <c r="AYZ353" s="810"/>
      <c r="AZA353" s="810"/>
      <c r="AZB353" s="810"/>
      <c r="AZC353" s="810"/>
      <c r="AZD353" s="810"/>
      <c r="AZE353" s="810"/>
      <c r="AZF353" s="810"/>
      <c r="AZG353" s="810"/>
      <c r="AZH353" s="810"/>
      <c r="AZI353" s="810"/>
      <c r="AZJ353" s="810"/>
      <c r="AZK353" s="810"/>
      <c r="AZL353" s="810"/>
      <c r="AZM353" s="810"/>
      <c r="AZN353" s="810"/>
      <c r="AZO353" s="810"/>
      <c r="AZP353" s="809"/>
      <c r="AZQ353" s="802"/>
      <c r="AZR353" s="802"/>
      <c r="AZS353" s="802"/>
    </row>
    <row r="354" spans="45:920 1123:1371" s="793" customFormat="1" ht="13.5">
      <c r="AS354" s="802"/>
      <c r="AT354" s="802"/>
      <c r="AU354" s="802"/>
      <c r="AV354" s="802"/>
      <c r="AW354" s="802"/>
      <c r="AX354" s="802"/>
      <c r="AY354" s="802"/>
      <c r="AZ354" s="802"/>
      <c r="BA354" s="802"/>
      <c r="BB354" s="802"/>
      <c r="BC354" s="802"/>
      <c r="BD354" s="802"/>
      <c r="BE354" s="802"/>
      <c r="BF354" s="802"/>
      <c r="BG354" s="802"/>
      <c r="BH354" s="802"/>
      <c r="BI354" s="802"/>
      <c r="BJ354" s="802"/>
      <c r="BK354" s="802"/>
      <c r="BL354" s="802"/>
      <c r="BM354" s="802"/>
      <c r="BN354" s="802"/>
      <c r="BO354" s="802"/>
      <c r="BP354" s="802"/>
      <c r="BQ354" s="802"/>
      <c r="BR354" s="802"/>
      <c r="BS354" s="802"/>
      <c r="BT354" s="802"/>
      <c r="BU354" s="802"/>
      <c r="BV354" s="802"/>
      <c r="BW354" s="802"/>
      <c r="BX354" s="802"/>
      <c r="BY354" s="802"/>
      <c r="BZ354" s="802"/>
      <c r="CA354" s="802"/>
      <c r="CB354" s="802"/>
      <c r="CC354" s="802"/>
      <c r="CD354" s="802"/>
      <c r="CE354" s="802"/>
      <c r="CF354" s="802"/>
      <c r="CG354" s="802"/>
      <c r="CH354" s="802"/>
      <c r="CI354" s="802"/>
      <c r="CJ354" s="802"/>
      <c r="CK354" s="802"/>
      <c r="CL354" s="802"/>
      <c r="CM354" s="802"/>
      <c r="CN354" s="802"/>
      <c r="CO354" s="802"/>
      <c r="CP354" s="802"/>
      <c r="CQ354" s="802"/>
      <c r="CR354" s="802"/>
      <c r="CS354" s="802"/>
      <c r="CT354" s="802"/>
      <c r="CU354" s="802"/>
      <c r="CV354" s="802"/>
      <c r="CW354" s="802"/>
      <c r="CX354" s="802"/>
      <c r="CY354" s="802"/>
      <c r="CZ354" s="802"/>
      <c r="DA354" s="802"/>
      <c r="DB354" s="802"/>
      <c r="DC354" s="802"/>
      <c r="DD354" s="802"/>
      <c r="DE354" s="802"/>
      <c r="DF354" s="802"/>
      <c r="DG354" s="802"/>
      <c r="DH354" s="802"/>
      <c r="DI354" s="802"/>
      <c r="DJ354" s="802"/>
      <c r="DK354" s="802"/>
      <c r="DL354" s="802"/>
      <c r="DM354" s="802"/>
      <c r="DN354" s="802"/>
      <c r="DO354" s="802"/>
      <c r="DP354" s="802"/>
      <c r="DQ354" s="802"/>
      <c r="DR354" s="802"/>
      <c r="DS354" s="802"/>
      <c r="DT354" s="802"/>
      <c r="DU354" s="802"/>
      <c r="DV354" s="802"/>
      <c r="DW354" s="802"/>
      <c r="DX354" s="802"/>
      <c r="DY354" s="802"/>
      <c r="DZ354" s="802"/>
      <c r="EA354" s="802"/>
      <c r="EB354" s="802"/>
      <c r="EC354" s="802"/>
      <c r="ED354" s="802"/>
      <c r="EE354" s="802"/>
      <c r="EF354" s="802"/>
      <c r="EG354" s="802"/>
      <c r="EH354" s="802"/>
      <c r="EI354" s="802"/>
      <c r="EJ354" s="802"/>
      <c r="EK354" s="802"/>
      <c r="EL354" s="802"/>
      <c r="EM354" s="802"/>
      <c r="EN354" s="802"/>
      <c r="EO354" s="802"/>
      <c r="EP354" s="802"/>
      <c r="EQ354" s="802"/>
      <c r="ER354" s="802"/>
      <c r="ES354" s="802"/>
      <c r="ET354" s="802"/>
      <c r="EU354" s="802"/>
      <c r="EV354" s="802"/>
      <c r="EW354" s="802"/>
      <c r="EX354" s="802"/>
      <c r="EY354" s="802"/>
      <c r="EZ354" s="802"/>
      <c r="FA354" s="802"/>
      <c r="FB354" s="802"/>
      <c r="FC354" s="802"/>
      <c r="FD354" s="802"/>
      <c r="FE354" s="802"/>
      <c r="FF354" s="802"/>
      <c r="FG354" s="802"/>
      <c r="FH354" s="802"/>
      <c r="FI354" s="802"/>
      <c r="FJ354" s="802"/>
      <c r="FK354" s="802"/>
      <c r="FL354" s="802"/>
      <c r="FM354" s="802"/>
      <c r="FN354" s="802"/>
      <c r="FO354" s="802"/>
      <c r="FP354" s="802"/>
      <c r="FQ354" s="802"/>
      <c r="FR354" s="802"/>
      <c r="FS354" s="802"/>
      <c r="FT354" s="802"/>
      <c r="FU354" s="802"/>
      <c r="FV354" s="802"/>
      <c r="FW354" s="802"/>
      <c r="FX354" s="802"/>
      <c r="FY354" s="802"/>
      <c r="FZ354" s="802"/>
      <c r="GA354" s="802"/>
      <c r="GB354" s="802"/>
      <c r="GC354" s="802"/>
      <c r="GD354" s="802"/>
      <c r="GE354" s="802"/>
      <c r="GF354" s="802"/>
      <c r="GG354" s="802"/>
      <c r="GH354" s="802"/>
      <c r="GI354" s="802"/>
      <c r="GJ354" s="802"/>
      <c r="GK354" s="802"/>
      <c r="GL354" s="802"/>
      <c r="GM354" s="802"/>
      <c r="GN354" s="802"/>
      <c r="GO354" s="802"/>
      <c r="GP354" s="802"/>
      <c r="GQ354" s="802"/>
      <c r="GR354" s="802"/>
      <c r="GS354" s="802"/>
      <c r="GT354" s="802"/>
      <c r="GU354" s="802"/>
      <c r="GV354" s="802"/>
      <c r="GW354" s="802"/>
      <c r="GX354" s="802"/>
      <c r="GY354" s="802"/>
      <c r="GZ354" s="802"/>
      <c r="HA354" s="802"/>
      <c r="HB354" s="802"/>
      <c r="HC354" s="802"/>
      <c r="HD354" s="802"/>
      <c r="HE354" s="802"/>
      <c r="HF354" s="802"/>
      <c r="HG354" s="802"/>
      <c r="HH354" s="802"/>
      <c r="HI354" s="802"/>
      <c r="HJ354" s="802"/>
      <c r="HK354" s="802"/>
      <c r="HL354" s="802"/>
      <c r="HM354" s="802"/>
      <c r="HN354" s="802"/>
      <c r="HO354" s="802"/>
      <c r="HP354" s="802"/>
      <c r="HQ354" s="802"/>
      <c r="HR354" s="802"/>
      <c r="HS354" s="802"/>
      <c r="HT354" s="802"/>
      <c r="HU354" s="802"/>
      <c r="HV354" s="802"/>
      <c r="HW354" s="802"/>
      <c r="HX354" s="802"/>
      <c r="HY354" s="802"/>
      <c r="HZ354" s="802"/>
      <c r="IA354" s="802"/>
      <c r="IB354" s="802"/>
      <c r="IC354" s="802"/>
      <c r="ID354" s="802"/>
      <c r="IE354" s="802"/>
      <c r="IF354" s="802"/>
      <c r="IG354" s="802"/>
      <c r="IH354" s="802"/>
      <c r="II354" s="802"/>
      <c r="IJ354" s="802"/>
      <c r="IK354" s="802"/>
      <c r="IL354" s="802"/>
      <c r="IM354" s="802"/>
      <c r="IN354" s="802"/>
      <c r="IO354" s="802"/>
      <c r="IP354" s="802"/>
      <c r="IQ354" s="802"/>
      <c r="IR354" s="802"/>
      <c r="IS354" s="802"/>
      <c r="IT354" s="802"/>
      <c r="IU354" s="802"/>
      <c r="IV354" s="802"/>
      <c r="IW354" s="802"/>
      <c r="IX354" s="802"/>
      <c r="IY354" s="802"/>
      <c r="IZ354" s="802"/>
      <c r="JA354" s="802"/>
      <c r="JB354" s="802"/>
      <c r="JC354" s="802"/>
      <c r="JD354" s="802"/>
      <c r="JE354" s="802"/>
      <c r="JF354" s="802"/>
      <c r="JG354" s="802"/>
      <c r="JH354" s="802"/>
      <c r="JI354" s="802"/>
      <c r="JJ354" s="802"/>
      <c r="JK354" s="802"/>
      <c r="JL354" s="802"/>
      <c r="JM354" s="802"/>
      <c r="JN354" s="802"/>
      <c r="JO354" s="802"/>
      <c r="JP354" s="802"/>
      <c r="JQ354" s="802"/>
      <c r="JR354" s="802"/>
      <c r="JS354" s="802"/>
      <c r="JT354" s="802"/>
      <c r="JU354" s="802"/>
      <c r="JV354" s="802"/>
      <c r="JW354" s="802"/>
      <c r="JX354" s="802"/>
      <c r="JY354" s="802"/>
      <c r="JZ354" s="802"/>
      <c r="KA354" s="802"/>
      <c r="KB354" s="802"/>
      <c r="KC354" s="802"/>
      <c r="KD354" s="802"/>
      <c r="KE354" s="802"/>
      <c r="KF354" s="802"/>
      <c r="KG354" s="802"/>
      <c r="KH354" s="802"/>
      <c r="KI354" s="802"/>
      <c r="KJ354" s="802"/>
      <c r="KK354" s="802"/>
      <c r="KL354" s="802"/>
      <c r="KM354" s="802"/>
      <c r="KN354" s="802"/>
      <c r="KO354" s="802"/>
      <c r="KP354" s="802"/>
      <c r="KQ354" s="802"/>
      <c r="KR354" s="802"/>
      <c r="KS354" s="802"/>
      <c r="KT354" s="802"/>
      <c r="KU354" s="802"/>
      <c r="KV354" s="802"/>
      <c r="KW354" s="802"/>
      <c r="KX354" s="802"/>
      <c r="KY354" s="802"/>
      <c r="KZ354" s="802"/>
      <c r="LA354" s="802"/>
      <c r="LB354" s="802"/>
      <c r="LC354" s="802"/>
      <c r="LD354" s="802"/>
      <c r="LE354" s="802"/>
      <c r="LF354" s="802"/>
      <c r="LG354" s="802"/>
      <c r="LH354" s="802"/>
      <c r="LI354" s="802"/>
      <c r="LJ354" s="802"/>
      <c r="LK354" s="802"/>
      <c r="LL354" s="802"/>
      <c r="LM354" s="802"/>
      <c r="LN354" s="802"/>
      <c r="LO354" s="802"/>
      <c r="LP354" s="802"/>
      <c r="LQ354" s="802"/>
      <c r="LR354" s="802"/>
      <c r="LS354" s="802"/>
      <c r="LT354" s="802"/>
      <c r="LU354" s="802"/>
      <c r="LV354" s="802"/>
      <c r="LW354" s="802"/>
      <c r="LX354" s="802"/>
      <c r="LY354" s="802"/>
      <c r="LZ354" s="802"/>
      <c r="MA354" s="802"/>
      <c r="MB354" s="802"/>
      <c r="MC354" s="802"/>
      <c r="MD354" s="802"/>
      <c r="ME354" s="802"/>
      <c r="MF354" s="802"/>
      <c r="MG354" s="802"/>
      <c r="MH354" s="802"/>
      <c r="MI354" s="802"/>
      <c r="MJ354" s="802"/>
      <c r="MK354" s="802"/>
      <c r="ML354" s="802"/>
      <c r="MM354" s="802"/>
      <c r="MN354" s="802"/>
      <c r="MO354" s="802"/>
      <c r="MP354" s="802"/>
      <c r="MQ354" s="802"/>
      <c r="MR354" s="802"/>
      <c r="MS354" s="802"/>
      <c r="MT354" s="802"/>
      <c r="MU354" s="802"/>
      <c r="MV354" s="802"/>
      <c r="MW354" s="802"/>
      <c r="MX354" s="802"/>
      <c r="MY354" s="802"/>
      <c r="MZ354" s="802"/>
      <c r="NA354" s="802"/>
      <c r="NB354" s="802"/>
      <c r="NC354" s="802"/>
      <c r="ND354" s="802"/>
      <c r="NE354" s="802"/>
      <c r="NF354" s="802"/>
      <c r="NG354" s="802"/>
      <c r="NH354" s="802"/>
      <c r="NI354" s="802"/>
      <c r="NJ354" s="802"/>
      <c r="NK354" s="802"/>
      <c r="NL354" s="802"/>
      <c r="NM354" s="802"/>
      <c r="NN354" s="802"/>
      <c r="NO354" s="802"/>
      <c r="NP354" s="802"/>
      <c r="NQ354" s="802"/>
      <c r="NR354" s="802"/>
      <c r="NS354" s="802"/>
      <c r="NT354" s="802"/>
      <c r="NU354" s="802"/>
      <c r="NV354" s="802"/>
      <c r="NW354" s="802"/>
      <c r="NX354" s="802"/>
      <c r="NY354" s="802"/>
      <c r="NZ354" s="802"/>
      <c r="OA354" s="802"/>
      <c r="OB354" s="802"/>
      <c r="OC354" s="802"/>
      <c r="OD354" s="802"/>
      <c r="OE354" s="802"/>
      <c r="OF354" s="802"/>
      <c r="OG354" s="802"/>
      <c r="OH354" s="802"/>
      <c r="OI354" s="802"/>
      <c r="OJ354" s="802"/>
      <c r="OK354" s="802"/>
      <c r="OL354" s="802"/>
      <c r="OM354" s="802"/>
      <c r="ON354" s="802"/>
      <c r="OO354" s="802"/>
      <c r="OP354" s="802"/>
      <c r="OQ354" s="802"/>
      <c r="OR354" s="802"/>
      <c r="OS354" s="802"/>
      <c r="OT354" s="802"/>
      <c r="OU354" s="802"/>
      <c r="OV354" s="802"/>
      <c r="OW354" s="802"/>
      <c r="OX354" s="802"/>
      <c r="OY354" s="802"/>
      <c r="OZ354" s="802"/>
      <c r="PA354" s="802"/>
      <c r="PB354" s="802"/>
      <c r="PC354" s="802"/>
      <c r="PD354" s="802"/>
      <c r="PE354" s="802"/>
      <c r="PF354" s="802"/>
      <c r="PG354" s="802"/>
      <c r="PH354" s="802"/>
      <c r="PI354" s="802"/>
      <c r="PJ354" s="802"/>
      <c r="PK354" s="802"/>
      <c r="PL354" s="802"/>
      <c r="PM354" s="802"/>
      <c r="PN354" s="802"/>
      <c r="PO354" s="802"/>
      <c r="PP354" s="802"/>
      <c r="PQ354" s="802"/>
      <c r="PR354" s="802"/>
      <c r="PS354" s="802"/>
      <c r="PT354" s="802"/>
      <c r="PU354" s="802"/>
      <c r="PV354" s="802"/>
      <c r="PW354" s="802"/>
      <c r="PX354" s="802"/>
      <c r="PY354" s="802"/>
      <c r="PZ354" s="802"/>
      <c r="QA354" s="802"/>
      <c r="QB354" s="802"/>
      <c r="QC354" s="802"/>
      <c r="QD354" s="802"/>
      <c r="QE354" s="802"/>
      <c r="QF354" s="802"/>
      <c r="QG354" s="802"/>
      <c r="QH354" s="802"/>
      <c r="QI354" s="802"/>
      <c r="QJ354" s="802"/>
      <c r="QK354" s="802"/>
      <c r="QL354" s="802"/>
      <c r="QM354" s="802"/>
      <c r="QN354" s="802"/>
      <c r="QO354" s="802"/>
      <c r="QP354" s="802"/>
      <c r="QQ354" s="802"/>
      <c r="QR354" s="802"/>
      <c r="QS354" s="802"/>
      <c r="QT354" s="802"/>
      <c r="QU354" s="802"/>
      <c r="QV354" s="802"/>
      <c r="QW354" s="802"/>
      <c r="QX354" s="802"/>
      <c r="QY354" s="802"/>
      <c r="QZ354" s="802"/>
      <c r="RA354" s="802"/>
      <c r="RB354" s="802"/>
      <c r="RC354" s="802"/>
      <c r="RD354" s="802"/>
      <c r="RE354" s="802"/>
      <c r="RF354" s="802"/>
      <c r="RG354" s="802"/>
      <c r="RH354" s="802"/>
      <c r="RI354" s="802"/>
      <c r="RJ354" s="802"/>
      <c r="RK354" s="802"/>
      <c r="RL354" s="802"/>
      <c r="RM354" s="802"/>
      <c r="RN354" s="802"/>
      <c r="RO354" s="802"/>
      <c r="RP354" s="802"/>
      <c r="RQ354" s="802"/>
      <c r="RR354" s="802"/>
      <c r="RS354" s="802"/>
      <c r="RT354" s="802"/>
      <c r="RU354" s="802"/>
      <c r="RV354" s="802"/>
      <c r="RW354" s="802"/>
      <c r="RX354" s="802"/>
      <c r="RY354" s="802"/>
      <c r="RZ354" s="802"/>
      <c r="SA354" s="802"/>
      <c r="SB354" s="802"/>
      <c r="SC354" s="802"/>
      <c r="SD354" s="802"/>
      <c r="SE354" s="802"/>
      <c r="SF354" s="802"/>
      <c r="SG354" s="802"/>
      <c r="SH354" s="802"/>
      <c r="SI354" s="802"/>
      <c r="SJ354" s="802"/>
      <c r="SK354" s="802"/>
      <c r="SL354" s="802"/>
      <c r="SM354" s="802"/>
      <c r="SN354" s="802"/>
      <c r="SO354" s="802"/>
      <c r="SP354" s="802"/>
      <c r="SQ354" s="802"/>
      <c r="SR354" s="802"/>
      <c r="SS354" s="802"/>
      <c r="ST354" s="802"/>
      <c r="SU354" s="802"/>
      <c r="SV354" s="802"/>
      <c r="SW354" s="802"/>
      <c r="SX354" s="802"/>
      <c r="SY354" s="802"/>
      <c r="SZ354" s="802"/>
      <c r="TA354" s="802"/>
      <c r="TB354" s="802"/>
      <c r="TC354" s="802"/>
      <c r="TD354" s="802"/>
      <c r="TE354" s="802"/>
      <c r="TF354" s="802"/>
      <c r="TG354" s="802"/>
      <c r="TH354" s="802"/>
      <c r="TI354" s="802"/>
      <c r="TJ354" s="802"/>
      <c r="TK354" s="802"/>
      <c r="TL354" s="802"/>
      <c r="TM354" s="802"/>
      <c r="TN354" s="802"/>
      <c r="TO354" s="802"/>
      <c r="TP354" s="802"/>
      <c r="TQ354" s="802"/>
      <c r="TR354" s="802"/>
      <c r="TS354" s="802"/>
      <c r="TT354" s="802"/>
      <c r="TU354" s="802"/>
      <c r="TV354" s="802"/>
      <c r="TW354" s="802"/>
      <c r="TX354" s="802"/>
      <c r="TY354" s="802"/>
      <c r="TZ354" s="802"/>
      <c r="UA354" s="802"/>
      <c r="UB354" s="802"/>
      <c r="UC354" s="802"/>
      <c r="UD354" s="802"/>
      <c r="UE354" s="802"/>
      <c r="UF354" s="802"/>
      <c r="UG354" s="802"/>
      <c r="UH354" s="802"/>
      <c r="UI354" s="802"/>
      <c r="UJ354" s="802"/>
      <c r="UK354" s="802"/>
      <c r="UL354" s="802"/>
      <c r="UM354" s="802"/>
      <c r="UN354" s="802"/>
      <c r="UO354" s="802"/>
      <c r="UP354" s="802"/>
      <c r="UQ354" s="802"/>
      <c r="UR354" s="802"/>
      <c r="US354" s="802"/>
      <c r="UT354" s="802"/>
      <c r="UU354" s="802"/>
      <c r="UV354" s="802"/>
      <c r="UW354" s="802"/>
      <c r="UX354" s="802"/>
      <c r="UY354" s="802"/>
      <c r="UZ354" s="802"/>
      <c r="VA354" s="802"/>
      <c r="VB354" s="802"/>
      <c r="VC354" s="802"/>
      <c r="VD354" s="802"/>
      <c r="VE354" s="802"/>
      <c r="VF354" s="802"/>
      <c r="VG354" s="802"/>
      <c r="VH354" s="802"/>
      <c r="VI354" s="802"/>
      <c r="VJ354" s="802"/>
      <c r="VK354" s="802"/>
      <c r="VL354" s="802"/>
      <c r="VM354" s="802"/>
      <c r="VN354" s="802"/>
      <c r="VO354" s="802"/>
      <c r="VP354" s="802"/>
      <c r="VQ354" s="802"/>
      <c r="VR354" s="802"/>
      <c r="VS354" s="802"/>
      <c r="VT354" s="802"/>
      <c r="VU354" s="802"/>
      <c r="VV354" s="802"/>
      <c r="VW354" s="802"/>
      <c r="VX354" s="802"/>
      <c r="VY354" s="802"/>
      <c r="VZ354" s="802"/>
      <c r="WA354" s="802"/>
      <c r="WB354" s="802"/>
      <c r="WC354" s="802"/>
      <c r="WD354" s="802"/>
      <c r="WE354" s="802"/>
      <c r="WF354" s="802"/>
      <c r="WG354" s="802"/>
      <c r="WH354" s="802"/>
      <c r="WI354" s="802"/>
      <c r="WJ354" s="802"/>
      <c r="WK354" s="802"/>
      <c r="WL354" s="802"/>
      <c r="WM354" s="802"/>
      <c r="WN354" s="802"/>
      <c r="WO354" s="802"/>
      <c r="WP354" s="802"/>
      <c r="WQ354" s="802"/>
      <c r="WR354" s="802"/>
      <c r="WS354" s="802"/>
      <c r="WT354" s="802"/>
      <c r="WU354" s="802"/>
      <c r="WV354" s="802"/>
      <c r="WW354" s="802"/>
      <c r="WX354" s="802"/>
      <c r="WY354" s="802"/>
      <c r="WZ354" s="802"/>
      <c r="XA354" s="802"/>
      <c r="XB354" s="802"/>
      <c r="XC354" s="802"/>
      <c r="XD354" s="802"/>
      <c r="XE354" s="802"/>
      <c r="XF354" s="802"/>
      <c r="XG354" s="802"/>
      <c r="XH354" s="802"/>
      <c r="XI354" s="802"/>
      <c r="XJ354" s="802"/>
      <c r="XK354" s="802"/>
      <c r="XL354" s="802"/>
      <c r="XM354" s="802"/>
      <c r="XN354" s="802"/>
      <c r="XO354" s="802"/>
      <c r="XP354" s="802"/>
      <c r="XQ354" s="802"/>
      <c r="XR354" s="802"/>
      <c r="XS354" s="802"/>
      <c r="XT354" s="802"/>
      <c r="XU354" s="802"/>
      <c r="XV354" s="802"/>
      <c r="XW354" s="802"/>
      <c r="XX354" s="802"/>
      <c r="XY354" s="802"/>
      <c r="XZ354" s="802"/>
      <c r="YA354" s="802"/>
      <c r="YB354" s="802"/>
      <c r="YC354" s="802"/>
      <c r="YD354" s="802"/>
      <c r="YE354" s="802"/>
      <c r="YF354" s="802"/>
      <c r="YG354" s="802"/>
      <c r="YH354" s="802"/>
      <c r="YI354" s="802"/>
      <c r="YJ354" s="802"/>
      <c r="YK354" s="802"/>
      <c r="YL354" s="802"/>
      <c r="YM354" s="802"/>
      <c r="YN354" s="802"/>
      <c r="YO354" s="802"/>
      <c r="YP354" s="802"/>
      <c r="YQ354" s="802"/>
      <c r="YR354" s="802"/>
      <c r="YS354" s="802"/>
      <c r="YT354" s="802"/>
      <c r="YU354" s="802"/>
      <c r="YV354" s="802"/>
      <c r="YW354" s="802"/>
      <c r="YX354" s="802"/>
      <c r="YY354" s="802"/>
      <c r="YZ354" s="802"/>
      <c r="ZA354" s="802"/>
      <c r="ZB354" s="802"/>
      <c r="ZC354" s="802"/>
      <c r="ZD354" s="802"/>
      <c r="ZE354" s="802"/>
      <c r="ZF354" s="802"/>
      <c r="ZG354" s="802"/>
      <c r="ZH354" s="802"/>
      <c r="ZI354" s="802"/>
      <c r="ZJ354" s="802"/>
      <c r="ZK354" s="802"/>
      <c r="ZL354" s="802"/>
      <c r="ZM354" s="802"/>
      <c r="ZN354" s="802"/>
      <c r="ZO354" s="802"/>
      <c r="ZP354" s="802"/>
      <c r="ZQ354" s="802"/>
      <c r="ZR354" s="802"/>
      <c r="ZS354" s="802"/>
      <c r="ZT354" s="802"/>
      <c r="ZU354" s="802"/>
      <c r="ZV354" s="802"/>
      <c r="ZW354" s="802"/>
      <c r="ZX354" s="802"/>
      <c r="ZY354" s="802"/>
      <c r="ZZ354" s="802"/>
      <c r="AAA354" s="802"/>
      <c r="AAB354" s="802"/>
      <c r="AAC354" s="802"/>
      <c r="AAD354" s="802"/>
      <c r="AAE354" s="802"/>
      <c r="AAF354" s="802"/>
      <c r="AAG354" s="802"/>
      <c r="AAH354" s="802"/>
      <c r="AAI354" s="802"/>
      <c r="AAJ354" s="802"/>
      <c r="AAK354" s="802"/>
      <c r="AAL354" s="802"/>
      <c r="AAM354" s="802"/>
      <c r="AAN354" s="802"/>
      <c r="AAO354" s="802"/>
      <c r="AAP354" s="802"/>
      <c r="AAQ354" s="802"/>
      <c r="AAR354" s="802"/>
      <c r="AAS354" s="802"/>
      <c r="AAT354" s="802"/>
      <c r="AAU354" s="802"/>
      <c r="AAV354" s="802"/>
      <c r="AAW354" s="802"/>
      <c r="AAX354" s="802"/>
      <c r="AAY354" s="802"/>
      <c r="AAZ354" s="802"/>
      <c r="ABA354" s="802"/>
      <c r="ABB354" s="802"/>
      <c r="ABC354" s="802"/>
      <c r="ABD354" s="802"/>
      <c r="ABE354" s="802"/>
      <c r="ABF354" s="802"/>
      <c r="ABG354" s="802"/>
      <c r="ABH354" s="802"/>
      <c r="ABI354" s="802"/>
      <c r="ABJ354" s="802"/>
      <c r="ABK354" s="802"/>
      <c r="ABL354" s="802"/>
      <c r="ABM354" s="802"/>
      <c r="ABN354" s="802"/>
      <c r="ABO354" s="802"/>
      <c r="ABP354" s="802"/>
      <c r="ABQ354" s="802"/>
      <c r="ABR354" s="802"/>
      <c r="ABS354" s="802"/>
      <c r="ABT354" s="802"/>
      <c r="ABU354" s="802"/>
      <c r="ABV354" s="802"/>
      <c r="ABW354" s="802"/>
      <c r="ABX354" s="802"/>
      <c r="ABY354" s="802"/>
      <c r="ABZ354" s="802"/>
      <c r="ACA354" s="802"/>
      <c r="ACB354" s="802"/>
      <c r="ACC354" s="802"/>
      <c r="ACD354" s="802"/>
      <c r="ACE354" s="802"/>
      <c r="ACF354" s="802"/>
      <c r="ACG354" s="802"/>
      <c r="ACH354" s="802"/>
      <c r="ACI354" s="802"/>
      <c r="ACJ354" s="802"/>
      <c r="ACK354" s="802"/>
      <c r="ACL354" s="802"/>
      <c r="ACM354" s="802"/>
      <c r="ACN354" s="802"/>
      <c r="ACO354" s="802"/>
      <c r="ACP354" s="802"/>
      <c r="ACQ354" s="802"/>
      <c r="ACR354" s="802"/>
      <c r="ACS354" s="802"/>
      <c r="ACT354" s="802"/>
      <c r="ACU354" s="802"/>
      <c r="ACV354" s="802"/>
      <c r="ACW354" s="802"/>
      <c r="ACX354" s="802"/>
      <c r="ACY354" s="802"/>
      <c r="ACZ354" s="802"/>
      <c r="ADA354" s="802"/>
      <c r="ADB354" s="802"/>
      <c r="ADC354" s="802"/>
      <c r="ADD354" s="802"/>
      <c r="ADE354" s="802"/>
      <c r="ADF354" s="802"/>
      <c r="ADG354" s="802"/>
      <c r="ADH354" s="802"/>
      <c r="ADI354" s="802"/>
      <c r="ADJ354" s="802"/>
      <c r="ADK354" s="802"/>
      <c r="ADL354" s="802"/>
      <c r="ADM354" s="802"/>
      <c r="ADN354" s="802"/>
      <c r="ADO354" s="802"/>
      <c r="ADP354" s="802"/>
      <c r="ADQ354" s="802"/>
      <c r="ADR354" s="802"/>
      <c r="ADS354" s="802"/>
      <c r="ADT354" s="802"/>
      <c r="ADU354" s="802"/>
      <c r="ADV354" s="802"/>
      <c r="ADW354" s="802"/>
      <c r="ADX354" s="802"/>
      <c r="ADY354" s="802"/>
      <c r="ADZ354" s="802"/>
      <c r="AEA354" s="802"/>
      <c r="AEB354" s="802"/>
      <c r="AEC354" s="802"/>
      <c r="AED354" s="802"/>
      <c r="AEE354" s="802"/>
      <c r="AEF354" s="802"/>
      <c r="AEG354" s="802"/>
      <c r="AEH354" s="802"/>
      <c r="AEI354" s="802"/>
      <c r="AEJ354" s="802"/>
      <c r="AEK354" s="802"/>
      <c r="AEL354" s="802"/>
      <c r="AEM354" s="802"/>
      <c r="AEN354" s="802"/>
      <c r="AEO354" s="802"/>
      <c r="AEP354" s="802"/>
      <c r="AEQ354" s="802"/>
      <c r="AER354" s="802"/>
      <c r="AES354" s="802"/>
      <c r="AET354" s="802"/>
      <c r="AEU354" s="802"/>
      <c r="AEV354" s="802"/>
      <c r="AEW354" s="802"/>
      <c r="AEX354" s="802"/>
      <c r="AEY354" s="802"/>
      <c r="AEZ354" s="802"/>
      <c r="AFA354" s="802"/>
      <c r="AFB354" s="802"/>
      <c r="AFC354" s="802"/>
      <c r="AFD354" s="802"/>
      <c r="AFE354" s="802"/>
      <c r="AFF354" s="802"/>
      <c r="AFG354" s="802"/>
      <c r="AFH354" s="802"/>
      <c r="AFI354" s="802"/>
      <c r="AFJ354" s="802"/>
      <c r="AFK354" s="802"/>
      <c r="AFL354" s="802"/>
      <c r="AFM354" s="802"/>
      <c r="AFN354" s="802"/>
      <c r="AFO354" s="802"/>
      <c r="AFP354" s="802"/>
      <c r="AFQ354" s="802"/>
      <c r="AFR354" s="802"/>
      <c r="AFS354" s="802"/>
      <c r="AFT354" s="802"/>
      <c r="AFU354" s="802"/>
      <c r="AFV354" s="802"/>
      <c r="AFW354" s="802"/>
      <c r="AFX354" s="802"/>
      <c r="AFY354" s="802"/>
      <c r="AFZ354" s="802"/>
      <c r="AGA354" s="802"/>
      <c r="AGB354" s="802"/>
      <c r="AGC354" s="802"/>
      <c r="AGD354" s="802"/>
      <c r="AGE354" s="802"/>
      <c r="AGF354" s="802"/>
      <c r="AGG354" s="802"/>
      <c r="AGH354" s="802"/>
      <c r="AGI354" s="802"/>
      <c r="AGJ354" s="802"/>
      <c r="AGK354" s="802"/>
      <c r="AGL354" s="802"/>
      <c r="AGM354" s="802"/>
      <c r="AGN354" s="802"/>
      <c r="AGO354" s="802"/>
      <c r="AGP354" s="802"/>
      <c r="AGQ354" s="802"/>
      <c r="AGR354" s="802"/>
      <c r="AGS354" s="802"/>
      <c r="AGT354" s="802"/>
      <c r="AGU354" s="802"/>
      <c r="AGV354" s="802"/>
      <c r="AGW354" s="802"/>
      <c r="AGX354" s="802"/>
      <c r="AGY354" s="802"/>
      <c r="AGZ354" s="802"/>
      <c r="AHA354" s="802"/>
      <c r="AHB354" s="802"/>
      <c r="AHC354" s="802"/>
      <c r="AHD354" s="802"/>
      <c r="AHE354" s="802"/>
      <c r="AHF354" s="802"/>
      <c r="AHG354" s="802"/>
      <c r="AHH354" s="802"/>
      <c r="AHI354" s="802"/>
      <c r="AHJ354" s="802"/>
      <c r="AHK354" s="802"/>
      <c r="AHL354" s="802"/>
      <c r="AHM354" s="802"/>
      <c r="AHN354" s="802"/>
      <c r="AHO354" s="802"/>
      <c r="AHP354" s="802"/>
      <c r="AHQ354" s="802"/>
      <c r="AHR354" s="802"/>
      <c r="AHS354" s="802"/>
      <c r="AHT354" s="802"/>
      <c r="AHU354" s="802"/>
      <c r="AHV354" s="802"/>
      <c r="AHW354" s="802"/>
      <c r="AHX354" s="802"/>
      <c r="AHY354" s="802"/>
      <c r="AHZ354" s="802"/>
      <c r="AIA354" s="802"/>
      <c r="AIB354" s="802"/>
      <c r="AIC354" s="802"/>
      <c r="AID354" s="802"/>
      <c r="AIE354" s="802"/>
      <c r="AIF354" s="802"/>
      <c r="AIG354" s="802"/>
      <c r="AIH354" s="802"/>
      <c r="AII354" s="802"/>
      <c r="AIJ354" s="802"/>
      <c r="AQE354" s="802"/>
      <c r="AQF354" s="802"/>
      <c r="AQG354" s="802"/>
      <c r="AQH354" s="802"/>
      <c r="AQI354" s="802"/>
      <c r="AQJ354" s="802"/>
      <c r="AQK354" s="802"/>
      <c r="AQL354" s="802"/>
      <c r="AQM354" s="802"/>
      <c r="AQN354" s="802"/>
      <c r="AQO354" s="802"/>
      <c r="AQP354" s="802"/>
      <c r="AQQ354" s="802"/>
      <c r="AQR354" s="802"/>
      <c r="AQS354" s="802"/>
      <c r="AQT354" s="802"/>
      <c r="AQU354" s="802"/>
      <c r="AQV354" s="802"/>
      <c r="AQW354" s="802"/>
      <c r="AQX354" s="802"/>
      <c r="AQY354" s="802"/>
      <c r="AQZ354" s="802"/>
      <c r="ARA354" s="802"/>
      <c r="ARB354" s="802"/>
      <c r="ARC354" s="802"/>
      <c r="ARD354" s="802"/>
      <c r="ARE354" s="802"/>
      <c r="ARF354" s="802"/>
      <c r="ARG354" s="802"/>
      <c r="ARH354" s="802"/>
      <c r="ARI354" s="802"/>
      <c r="ARJ354" s="802"/>
      <c r="ARK354" s="802"/>
      <c r="ARL354" s="802"/>
      <c r="ARM354" s="802"/>
      <c r="ARN354" s="802"/>
      <c r="ARO354" s="802"/>
      <c r="ARP354" s="802"/>
      <c r="ARQ354" s="802"/>
      <c r="ARR354" s="802"/>
      <c r="ARS354" s="802"/>
      <c r="ART354" s="802"/>
      <c r="ARU354" s="802"/>
      <c r="ARV354" s="802"/>
      <c r="ARW354" s="802"/>
      <c r="ARX354" s="802"/>
      <c r="ARY354" s="802"/>
      <c r="ARZ354" s="802"/>
      <c r="ASA354" s="802"/>
      <c r="ASB354" s="802"/>
      <c r="ASC354" s="802"/>
      <c r="ASD354" s="802"/>
      <c r="ASE354" s="802"/>
      <c r="ASF354" s="802"/>
      <c r="ASG354" s="802"/>
      <c r="ASH354" s="802"/>
      <c r="ASI354" s="802"/>
      <c r="ASJ354" s="802"/>
      <c r="ASK354" s="802"/>
      <c r="ASL354" s="802"/>
      <c r="ATP354" s="802"/>
      <c r="ATQ354" s="802"/>
      <c r="ATR354" s="802"/>
      <c r="ATS354" s="802"/>
      <c r="ATT354" s="802"/>
      <c r="ATU354" s="802"/>
      <c r="ATV354" s="802"/>
      <c r="ATW354" s="802"/>
      <c r="ATX354" s="802"/>
      <c r="ATY354" s="802"/>
      <c r="ATZ354" s="802"/>
      <c r="AUA354" s="802"/>
      <c r="AUB354" s="802"/>
      <c r="AUC354" s="802"/>
      <c r="AUD354" s="802"/>
      <c r="AUE354" s="802"/>
      <c r="AUF354" s="802"/>
      <c r="AUG354" s="802"/>
      <c r="AUH354" s="802"/>
      <c r="AUI354" s="802"/>
      <c r="AUJ354" s="802"/>
      <c r="AUK354" s="802"/>
      <c r="AUL354" s="802"/>
      <c r="AUM354" s="802"/>
      <c r="AUN354" s="802"/>
      <c r="AUO354" s="802"/>
      <c r="AUP354" s="801"/>
      <c r="AUQ354" s="802"/>
      <c r="AUR354" s="801"/>
      <c r="AUS354" s="802"/>
      <c r="AUT354" s="801"/>
      <c r="AUU354" s="802"/>
      <c r="AUV354" s="802"/>
      <c r="AUW354" s="802"/>
      <c r="AUX354" s="802"/>
      <c r="AUY354" s="802"/>
      <c r="AUZ354" s="802"/>
      <c r="AVA354" s="802"/>
      <c r="AVB354" s="802"/>
      <c r="AVC354" s="802"/>
      <c r="AVD354" s="802"/>
      <c r="AVE354" s="802"/>
      <c r="AVF354" s="802"/>
      <c r="AVG354" s="802"/>
      <c r="AVH354" s="802"/>
      <c r="AVI354" s="802"/>
      <c r="AVJ354" s="808"/>
      <c r="AVK354" s="808"/>
      <c r="AVL354" s="808"/>
      <c r="AVM354" s="808"/>
      <c r="AVN354" s="808"/>
      <c r="AVO354" s="808"/>
      <c r="AVP354" s="808"/>
      <c r="AVQ354" s="808"/>
      <c r="AVR354" s="808"/>
      <c r="AVS354" s="808"/>
      <c r="AVT354" s="808"/>
      <c r="AVU354" s="809"/>
      <c r="AVV354" s="809"/>
      <c r="AVW354" s="809"/>
      <c r="AVX354" s="809"/>
      <c r="AVY354" s="809"/>
      <c r="AVZ354" s="809"/>
      <c r="AWA354" s="809"/>
      <c r="AWB354" s="809"/>
      <c r="AWC354" s="809"/>
      <c r="AWD354" s="809"/>
      <c r="AWE354" s="809"/>
      <c r="AWF354" s="809"/>
      <c r="AWG354" s="809"/>
      <c r="AWH354" s="809"/>
      <c r="AWI354" s="809"/>
      <c r="AWJ354" s="809"/>
      <c r="AWK354" s="809"/>
      <c r="AWL354" s="809"/>
      <c r="AWM354" s="809"/>
      <c r="AWN354" s="809"/>
      <c r="AWO354" s="809"/>
      <c r="AWP354" s="809"/>
      <c r="AWQ354" s="809"/>
      <c r="AWR354" s="808"/>
      <c r="AWS354" s="761"/>
      <c r="AWT354" s="808"/>
      <c r="AWU354" s="809"/>
      <c r="AWV354" s="809"/>
      <c r="AWW354" s="809"/>
      <c r="AWX354" s="809"/>
      <c r="AWY354" s="809"/>
      <c r="AWZ354" s="809"/>
      <c r="AXA354" s="809"/>
      <c r="AXB354" s="809"/>
      <c r="AXC354" s="809"/>
      <c r="AXD354" s="809"/>
      <c r="AXE354" s="809"/>
      <c r="AXF354" s="809"/>
      <c r="AXG354" s="809"/>
      <c r="AXH354" s="809"/>
      <c r="AXI354" s="809"/>
      <c r="AXJ354" s="809"/>
      <c r="AXK354" s="809"/>
      <c r="AXL354" s="809"/>
      <c r="AXM354" s="809"/>
      <c r="AXN354" s="809"/>
      <c r="AXO354" s="809"/>
      <c r="AXP354" s="809"/>
      <c r="AXQ354" s="809"/>
      <c r="AXR354" s="809"/>
      <c r="AXS354" s="809"/>
      <c r="AXT354" s="809"/>
      <c r="AXU354" s="809"/>
      <c r="AXV354" s="809"/>
      <c r="AXW354" s="809"/>
      <c r="AXX354" s="809"/>
      <c r="AXY354" s="809"/>
      <c r="AXZ354" s="809"/>
      <c r="AYA354" s="809"/>
      <c r="AYB354" s="809"/>
      <c r="AYC354" s="809"/>
      <c r="AYD354" s="808"/>
      <c r="AYE354" s="808"/>
      <c r="AYF354" s="809"/>
      <c r="AYG354" s="808"/>
      <c r="AYH354" s="810"/>
      <c r="AYI354" s="810"/>
      <c r="AYJ354" s="810"/>
      <c r="AYK354" s="810"/>
      <c r="AYL354" s="810"/>
      <c r="AYM354" s="810"/>
      <c r="AYN354" s="810"/>
      <c r="AYO354" s="810"/>
      <c r="AYP354" s="810"/>
      <c r="AYQ354" s="810"/>
      <c r="AYR354" s="810"/>
      <c r="AYS354" s="810"/>
      <c r="AYT354" s="810"/>
      <c r="AYU354" s="810"/>
      <c r="AYV354" s="810"/>
      <c r="AYW354" s="810"/>
      <c r="AYX354" s="810"/>
      <c r="AYY354" s="810"/>
      <c r="AYZ354" s="810"/>
      <c r="AZA354" s="810"/>
      <c r="AZB354" s="810"/>
      <c r="AZC354" s="810"/>
      <c r="AZD354" s="810"/>
      <c r="AZE354" s="810"/>
      <c r="AZF354" s="810"/>
      <c r="AZG354" s="810"/>
      <c r="AZH354" s="810"/>
      <c r="AZI354" s="810"/>
      <c r="AZJ354" s="810"/>
      <c r="AZK354" s="810"/>
      <c r="AZL354" s="810"/>
      <c r="AZM354" s="810"/>
      <c r="AZN354" s="810"/>
      <c r="AZO354" s="810"/>
      <c r="AZP354" s="809"/>
      <c r="AZQ354" s="802"/>
      <c r="AZR354" s="802"/>
      <c r="AZS354" s="802"/>
    </row>
    <row r="355" spans="45:920 1123:1371" s="793" customFormat="1" ht="13.5">
      <c r="AS355" s="802"/>
      <c r="AT355" s="802"/>
      <c r="AU355" s="802"/>
      <c r="AV355" s="802"/>
      <c r="AW355" s="802"/>
      <c r="AX355" s="802"/>
      <c r="AY355" s="802"/>
      <c r="AZ355" s="802"/>
      <c r="BA355" s="802"/>
      <c r="BB355" s="802"/>
      <c r="BC355" s="802"/>
      <c r="BD355" s="802"/>
      <c r="BE355" s="802"/>
      <c r="BF355" s="802"/>
      <c r="BG355" s="802"/>
      <c r="BH355" s="802"/>
      <c r="BI355" s="802"/>
      <c r="BJ355" s="802"/>
      <c r="BK355" s="802"/>
      <c r="BL355" s="802"/>
      <c r="BM355" s="802"/>
      <c r="BN355" s="802"/>
      <c r="BO355" s="802"/>
      <c r="BP355" s="802"/>
      <c r="BQ355" s="802"/>
      <c r="BR355" s="802"/>
      <c r="BS355" s="802"/>
      <c r="BT355" s="802"/>
      <c r="BU355" s="802"/>
      <c r="BV355" s="802"/>
      <c r="BW355" s="802"/>
      <c r="BX355" s="802"/>
      <c r="BY355" s="802"/>
      <c r="BZ355" s="802"/>
      <c r="CA355" s="802"/>
      <c r="CB355" s="802"/>
      <c r="CC355" s="802"/>
      <c r="CD355" s="802"/>
      <c r="CE355" s="802"/>
      <c r="CF355" s="802"/>
      <c r="CG355" s="802"/>
      <c r="CH355" s="802"/>
      <c r="CI355" s="802"/>
      <c r="CJ355" s="802"/>
      <c r="CK355" s="802"/>
      <c r="CL355" s="802"/>
      <c r="CM355" s="802"/>
      <c r="CN355" s="802"/>
      <c r="CO355" s="802"/>
      <c r="CP355" s="802"/>
      <c r="CQ355" s="802"/>
      <c r="CR355" s="802"/>
      <c r="CS355" s="802"/>
      <c r="CT355" s="802"/>
      <c r="CU355" s="802"/>
      <c r="CV355" s="802"/>
      <c r="CW355" s="802"/>
      <c r="CX355" s="802"/>
      <c r="CY355" s="802"/>
      <c r="CZ355" s="802"/>
      <c r="DA355" s="802"/>
      <c r="DB355" s="802"/>
      <c r="DC355" s="802"/>
      <c r="DD355" s="802"/>
      <c r="DE355" s="802"/>
      <c r="DF355" s="802"/>
      <c r="DG355" s="802"/>
      <c r="DH355" s="802"/>
      <c r="DI355" s="802"/>
      <c r="DJ355" s="802"/>
      <c r="DK355" s="802"/>
      <c r="DL355" s="802"/>
      <c r="DM355" s="802"/>
      <c r="DN355" s="802"/>
      <c r="DO355" s="802"/>
      <c r="DP355" s="802"/>
      <c r="DQ355" s="802"/>
      <c r="DR355" s="802"/>
      <c r="DS355" s="802"/>
      <c r="DT355" s="802"/>
      <c r="DU355" s="802"/>
      <c r="DV355" s="802"/>
      <c r="DW355" s="802"/>
      <c r="DX355" s="802"/>
      <c r="DY355" s="802"/>
      <c r="DZ355" s="802"/>
      <c r="EA355" s="802"/>
      <c r="EB355" s="802"/>
      <c r="EC355" s="802"/>
      <c r="ED355" s="802"/>
      <c r="EE355" s="802"/>
      <c r="EF355" s="802"/>
      <c r="EG355" s="802"/>
      <c r="EH355" s="802"/>
      <c r="EI355" s="802"/>
      <c r="EJ355" s="802"/>
      <c r="EK355" s="802"/>
      <c r="EL355" s="802"/>
      <c r="EM355" s="802"/>
      <c r="EN355" s="802"/>
      <c r="EO355" s="802"/>
      <c r="EP355" s="802"/>
      <c r="EQ355" s="802"/>
      <c r="ER355" s="802"/>
      <c r="ES355" s="802"/>
      <c r="ET355" s="802"/>
      <c r="EU355" s="802"/>
      <c r="EV355" s="802"/>
      <c r="EW355" s="802"/>
      <c r="EX355" s="802"/>
      <c r="EY355" s="802"/>
      <c r="EZ355" s="802"/>
      <c r="FA355" s="802"/>
      <c r="FB355" s="802"/>
      <c r="FC355" s="802"/>
      <c r="FD355" s="802"/>
      <c r="FE355" s="802"/>
      <c r="FF355" s="802"/>
      <c r="FG355" s="802"/>
      <c r="FH355" s="802"/>
      <c r="FI355" s="802"/>
      <c r="FJ355" s="802"/>
      <c r="FK355" s="802"/>
      <c r="FL355" s="802"/>
      <c r="FM355" s="802"/>
      <c r="FN355" s="802"/>
      <c r="FO355" s="802"/>
      <c r="FP355" s="802"/>
      <c r="FQ355" s="802"/>
      <c r="FR355" s="802"/>
      <c r="FS355" s="802"/>
      <c r="FT355" s="802"/>
      <c r="FU355" s="802"/>
      <c r="FV355" s="802"/>
      <c r="FW355" s="802"/>
      <c r="FX355" s="802"/>
      <c r="FY355" s="802"/>
      <c r="FZ355" s="802"/>
      <c r="GA355" s="802"/>
      <c r="GB355" s="802"/>
      <c r="GC355" s="802"/>
      <c r="GD355" s="802"/>
      <c r="GE355" s="802"/>
      <c r="GF355" s="802"/>
      <c r="GG355" s="802"/>
      <c r="GH355" s="802"/>
      <c r="GI355" s="802"/>
      <c r="GJ355" s="802"/>
      <c r="GK355" s="802"/>
      <c r="GL355" s="802"/>
      <c r="GM355" s="802"/>
      <c r="GN355" s="802"/>
      <c r="GO355" s="802"/>
      <c r="GP355" s="802"/>
      <c r="GQ355" s="802"/>
      <c r="GR355" s="802"/>
      <c r="GS355" s="802"/>
      <c r="GT355" s="802"/>
      <c r="GU355" s="802"/>
      <c r="GV355" s="802"/>
      <c r="GW355" s="802"/>
      <c r="GX355" s="802"/>
      <c r="GY355" s="802"/>
      <c r="GZ355" s="802"/>
      <c r="HA355" s="802"/>
      <c r="HB355" s="802"/>
      <c r="HC355" s="802"/>
      <c r="HD355" s="802"/>
      <c r="HE355" s="802"/>
      <c r="HF355" s="802"/>
      <c r="HG355" s="802"/>
      <c r="HH355" s="802"/>
      <c r="HI355" s="802"/>
      <c r="HJ355" s="802"/>
      <c r="HK355" s="802"/>
      <c r="HL355" s="802"/>
      <c r="HM355" s="802"/>
      <c r="HN355" s="802"/>
      <c r="HO355" s="802"/>
      <c r="HP355" s="802"/>
      <c r="HQ355" s="802"/>
      <c r="HR355" s="802"/>
      <c r="HS355" s="802"/>
      <c r="HT355" s="802"/>
      <c r="HU355" s="802"/>
      <c r="HV355" s="802"/>
      <c r="HW355" s="802"/>
      <c r="HX355" s="802"/>
      <c r="HY355" s="802"/>
      <c r="HZ355" s="802"/>
      <c r="IA355" s="802"/>
      <c r="IB355" s="802"/>
      <c r="IC355" s="802"/>
      <c r="ID355" s="802"/>
      <c r="IE355" s="802"/>
      <c r="IF355" s="802"/>
      <c r="IG355" s="802"/>
      <c r="IH355" s="802"/>
      <c r="II355" s="802"/>
      <c r="IJ355" s="802"/>
      <c r="IK355" s="802"/>
      <c r="IL355" s="802"/>
      <c r="IM355" s="802"/>
      <c r="IN355" s="802"/>
      <c r="IO355" s="802"/>
      <c r="IP355" s="802"/>
      <c r="IQ355" s="802"/>
      <c r="IR355" s="802"/>
      <c r="IS355" s="802"/>
      <c r="IT355" s="802"/>
      <c r="IU355" s="802"/>
      <c r="IV355" s="802"/>
      <c r="IW355" s="802"/>
      <c r="IX355" s="802"/>
      <c r="IY355" s="802"/>
      <c r="IZ355" s="802"/>
      <c r="JA355" s="802"/>
      <c r="JB355" s="802"/>
      <c r="JC355" s="802"/>
      <c r="JD355" s="802"/>
      <c r="JE355" s="802"/>
      <c r="JF355" s="802"/>
      <c r="JG355" s="802"/>
      <c r="JH355" s="802"/>
      <c r="JI355" s="802"/>
      <c r="JJ355" s="802"/>
      <c r="JK355" s="802"/>
      <c r="JL355" s="802"/>
      <c r="JM355" s="802"/>
      <c r="JN355" s="802"/>
      <c r="JO355" s="802"/>
      <c r="JP355" s="802"/>
      <c r="JQ355" s="802"/>
      <c r="JR355" s="802"/>
      <c r="JS355" s="802"/>
      <c r="JT355" s="802"/>
      <c r="JU355" s="802"/>
      <c r="JV355" s="802"/>
      <c r="JW355" s="802"/>
      <c r="JX355" s="802"/>
      <c r="JY355" s="802"/>
      <c r="JZ355" s="802"/>
      <c r="KA355" s="802"/>
      <c r="KB355" s="802"/>
      <c r="KC355" s="802"/>
      <c r="KD355" s="802"/>
      <c r="KE355" s="802"/>
      <c r="KF355" s="802"/>
      <c r="KG355" s="802"/>
      <c r="KH355" s="802"/>
      <c r="KI355" s="802"/>
      <c r="KJ355" s="802"/>
      <c r="KK355" s="802"/>
      <c r="KL355" s="802"/>
      <c r="KM355" s="802"/>
      <c r="KN355" s="802"/>
      <c r="KO355" s="802"/>
      <c r="KP355" s="802"/>
      <c r="KQ355" s="802"/>
      <c r="KR355" s="802"/>
      <c r="KS355" s="802"/>
      <c r="KT355" s="802"/>
      <c r="KU355" s="802"/>
      <c r="KV355" s="802"/>
      <c r="KW355" s="802"/>
      <c r="KX355" s="802"/>
      <c r="KY355" s="802"/>
      <c r="KZ355" s="802"/>
      <c r="LA355" s="802"/>
      <c r="LB355" s="802"/>
      <c r="LC355" s="802"/>
      <c r="LD355" s="802"/>
      <c r="LE355" s="802"/>
      <c r="LF355" s="802"/>
      <c r="LG355" s="802"/>
      <c r="LH355" s="802"/>
      <c r="LI355" s="802"/>
      <c r="LJ355" s="802"/>
      <c r="LK355" s="802"/>
      <c r="LL355" s="802"/>
      <c r="LM355" s="802"/>
      <c r="LN355" s="802"/>
      <c r="LO355" s="802"/>
      <c r="LP355" s="802"/>
      <c r="LQ355" s="802"/>
      <c r="LR355" s="802"/>
      <c r="LS355" s="802"/>
      <c r="LT355" s="802"/>
      <c r="LU355" s="802"/>
      <c r="LV355" s="802"/>
      <c r="LW355" s="802"/>
      <c r="LX355" s="802"/>
      <c r="LY355" s="802"/>
      <c r="LZ355" s="802"/>
      <c r="MA355" s="802"/>
      <c r="MB355" s="802"/>
      <c r="MC355" s="802"/>
      <c r="MD355" s="802"/>
      <c r="ME355" s="802"/>
      <c r="MF355" s="802"/>
      <c r="MG355" s="802"/>
      <c r="MH355" s="802"/>
      <c r="MI355" s="802"/>
      <c r="MJ355" s="802"/>
      <c r="MK355" s="802"/>
      <c r="ML355" s="802"/>
      <c r="MM355" s="802"/>
      <c r="MN355" s="802"/>
      <c r="MO355" s="802"/>
      <c r="MP355" s="802"/>
      <c r="MQ355" s="802"/>
      <c r="MR355" s="802"/>
      <c r="MS355" s="802"/>
      <c r="MT355" s="802"/>
      <c r="MU355" s="802"/>
      <c r="MV355" s="802"/>
      <c r="MW355" s="802"/>
      <c r="MX355" s="802"/>
      <c r="MY355" s="802"/>
      <c r="MZ355" s="802"/>
      <c r="NA355" s="802"/>
      <c r="NB355" s="802"/>
      <c r="NC355" s="802"/>
      <c r="ND355" s="802"/>
      <c r="NE355" s="802"/>
      <c r="NF355" s="802"/>
      <c r="NG355" s="802"/>
      <c r="NH355" s="802"/>
      <c r="NI355" s="802"/>
      <c r="NJ355" s="802"/>
      <c r="NK355" s="802"/>
      <c r="NL355" s="802"/>
      <c r="NM355" s="802"/>
      <c r="NN355" s="802"/>
      <c r="NO355" s="802"/>
      <c r="NP355" s="802"/>
      <c r="NQ355" s="802"/>
      <c r="NR355" s="802"/>
      <c r="NS355" s="802"/>
      <c r="NT355" s="802"/>
      <c r="NU355" s="802"/>
      <c r="NV355" s="802"/>
      <c r="NW355" s="802"/>
      <c r="NX355" s="802"/>
      <c r="NY355" s="802"/>
      <c r="NZ355" s="802"/>
      <c r="OA355" s="802"/>
      <c r="OB355" s="802"/>
      <c r="OC355" s="802"/>
      <c r="OD355" s="802"/>
      <c r="OE355" s="802"/>
      <c r="OF355" s="802"/>
      <c r="OG355" s="802"/>
      <c r="OH355" s="802"/>
      <c r="OI355" s="802"/>
      <c r="OJ355" s="802"/>
      <c r="OK355" s="802"/>
      <c r="OL355" s="802"/>
      <c r="OM355" s="802"/>
      <c r="ON355" s="802"/>
      <c r="OO355" s="802"/>
      <c r="OP355" s="802"/>
      <c r="OQ355" s="802"/>
      <c r="OR355" s="802"/>
      <c r="OS355" s="802"/>
      <c r="OT355" s="802"/>
      <c r="OU355" s="802"/>
      <c r="OV355" s="802"/>
      <c r="OW355" s="802"/>
      <c r="OX355" s="802"/>
      <c r="OY355" s="802"/>
      <c r="OZ355" s="802"/>
      <c r="PA355" s="802"/>
      <c r="PB355" s="802"/>
      <c r="PC355" s="802"/>
      <c r="PD355" s="802"/>
      <c r="PE355" s="802"/>
      <c r="PF355" s="802"/>
      <c r="PG355" s="802"/>
      <c r="PH355" s="802"/>
      <c r="PI355" s="802"/>
      <c r="PJ355" s="802"/>
      <c r="PK355" s="802"/>
      <c r="PL355" s="802"/>
      <c r="PM355" s="802"/>
      <c r="PN355" s="802"/>
      <c r="PO355" s="802"/>
      <c r="PP355" s="802"/>
      <c r="PQ355" s="802"/>
      <c r="PR355" s="802"/>
      <c r="PS355" s="802"/>
      <c r="PT355" s="802"/>
      <c r="PU355" s="802"/>
      <c r="PV355" s="802"/>
      <c r="PW355" s="802"/>
      <c r="PX355" s="802"/>
      <c r="PY355" s="802"/>
      <c r="PZ355" s="802"/>
      <c r="QA355" s="802"/>
      <c r="QB355" s="802"/>
      <c r="QC355" s="802"/>
      <c r="QD355" s="802"/>
      <c r="QE355" s="802"/>
      <c r="QF355" s="802"/>
      <c r="QG355" s="802"/>
      <c r="QH355" s="802"/>
      <c r="QI355" s="802"/>
      <c r="QJ355" s="802"/>
      <c r="QK355" s="802"/>
      <c r="QL355" s="802"/>
      <c r="QM355" s="802"/>
      <c r="QN355" s="802"/>
      <c r="QO355" s="802"/>
      <c r="QP355" s="802"/>
      <c r="QQ355" s="802"/>
      <c r="QR355" s="802"/>
      <c r="QS355" s="802"/>
      <c r="QT355" s="802"/>
      <c r="QU355" s="802"/>
      <c r="QV355" s="802"/>
      <c r="QW355" s="802"/>
      <c r="QX355" s="802"/>
      <c r="QY355" s="802"/>
      <c r="QZ355" s="802"/>
      <c r="RA355" s="802"/>
      <c r="RB355" s="802"/>
      <c r="RC355" s="802"/>
      <c r="RD355" s="802"/>
      <c r="RE355" s="802"/>
      <c r="RF355" s="802"/>
      <c r="RG355" s="802"/>
      <c r="RH355" s="802"/>
      <c r="RI355" s="802"/>
      <c r="RJ355" s="802"/>
      <c r="RK355" s="802"/>
      <c r="RL355" s="802"/>
      <c r="RM355" s="802"/>
      <c r="RN355" s="802"/>
      <c r="RO355" s="802"/>
      <c r="RP355" s="802"/>
      <c r="RQ355" s="802"/>
      <c r="RR355" s="802"/>
      <c r="RS355" s="802"/>
      <c r="RT355" s="802"/>
      <c r="RU355" s="802"/>
      <c r="RV355" s="802"/>
      <c r="RW355" s="802"/>
      <c r="RX355" s="802"/>
      <c r="RY355" s="802"/>
      <c r="RZ355" s="802"/>
      <c r="SA355" s="802"/>
      <c r="SB355" s="802"/>
      <c r="SC355" s="802"/>
      <c r="SD355" s="802"/>
      <c r="SE355" s="802"/>
      <c r="SF355" s="802"/>
      <c r="SG355" s="802"/>
      <c r="SH355" s="802"/>
      <c r="SI355" s="802"/>
      <c r="SJ355" s="802"/>
      <c r="SK355" s="802"/>
      <c r="SL355" s="802"/>
      <c r="SM355" s="802"/>
      <c r="SN355" s="802"/>
      <c r="SO355" s="802"/>
      <c r="SP355" s="802"/>
      <c r="SQ355" s="802"/>
      <c r="SR355" s="802"/>
      <c r="SS355" s="802"/>
      <c r="ST355" s="802"/>
      <c r="SU355" s="802"/>
      <c r="SV355" s="802"/>
      <c r="SW355" s="802"/>
      <c r="SX355" s="802"/>
      <c r="SY355" s="802"/>
      <c r="SZ355" s="802"/>
      <c r="TA355" s="802"/>
      <c r="TB355" s="802"/>
      <c r="TC355" s="802"/>
      <c r="TD355" s="802"/>
      <c r="TE355" s="802"/>
      <c r="TF355" s="802"/>
      <c r="TG355" s="802"/>
      <c r="TH355" s="802"/>
      <c r="TI355" s="802"/>
      <c r="TJ355" s="802"/>
      <c r="TK355" s="802"/>
      <c r="TL355" s="802"/>
      <c r="TM355" s="802"/>
      <c r="TN355" s="802"/>
      <c r="TO355" s="802"/>
      <c r="TP355" s="802"/>
      <c r="TQ355" s="802"/>
      <c r="TR355" s="802"/>
      <c r="TS355" s="802"/>
      <c r="TT355" s="802"/>
      <c r="TU355" s="802"/>
      <c r="TV355" s="802"/>
      <c r="TW355" s="802"/>
      <c r="TX355" s="802"/>
      <c r="TY355" s="802"/>
      <c r="TZ355" s="802"/>
      <c r="UA355" s="802"/>
      <c r="UB355" s="802"/>
      <c r="UC355" s="802"/>
      <c r="UD355" s="802"/>
      <c r="UE355" s="802"/>
      <c r="UF355" s="802"/>
      <c r="UG355" s="802"/>
      <c r="UH355" s="802"/>
      <c r="UI355" s="802"/>
      <c r="UJ355" s="802"/>
      <c r="UK355" s="802"/>
      <c r="UL355" s="802"/>
      <c r="UM355" s="802"/>
      <c r="UN355" s="802"/>
      <c r="UO355" s="802"/>
      <c r="UP355" s="802"/>
      <c r="UQ355" s="802"/>
      <c r="UR355" s="802"/>
      <c r="US355" s="802"/>
      <c r="UT355" s="802"/>
      <c r="UU355" s="802"/>
      <c r="UV355" s="802"/>
      <c r="UW355" s="802"/>
      <c r="UX355" s="802"/>
      <c r="UY355" s="802"/>
      <c r="UZ355" s="802"/>
      <c r="VA355" s="802"/>
      <c r="VB355" s="802"/>
      <c r="VC355" s="802"/>
      <c r="VD355" s="802"/>
      <c r="VE355" s="802"/>
      <c r="VF355" s="802"/>
      <c r="VG355" s="802"/>
      <c r="VH355" s="802"/>
      <c r="VI355" s="802"/>
      <c r="VJ355" s="802"/>
      <c r="VK355" s="802"/>
      <c r="VL355" s="802"/>
      <c r="VM355" s="802"/>
      <c r="VN355" s="802"/>
      <c r="VO355" s="802"/>
      <c r="VP355" s="802"/>
      <c r="VQ355" s="802"/>
      <c r="VR355" s="802"/>
      <c r="VS355" s="802"/>
      <c r="VT355" s="802"/>
      <c r="VU355" s="802"/>
      <c r="VV355" s="802"/>
      <c r="VW355" s="802"/>
      <c r="VX355" s="802"/>
      <c r="VY355" s="802"/>
      <c r="VZ355" s="802"/>
      <c r="WA355" s="802"/>
      <c r="WB355" s="802"/>
      <c r="WC355" s="802"/>
      <c r="WD355" s="802"/>
      <c r="WE355" s="802"/>
      <c r="WF355" s="802"/>
      <c r="WG355" s="802"/>
      <c r="WH355" s="802"/>
      <c r="WI355" s="802"/>
      <c r="WJ355" s="802"/>
      <c r="WK355" s="802"/>
      <c r="WL355" s="802"/>
      <c r="WM355" s="802"/>
      <c r="WN355" s="802"/>
      <c r="WO355" s="802"/>
      <c r="WP355" s="802"/>
      <c r="WQ355" s="802"/>
      <c r="WR355" s="802"/>
      <c r="WS355" s="802"/>
      <c r="WT355" s="802"/>
      <c r="WU355" s="802"/>
      <c r="WV355" s="802"/>
      <c r="WW355" s="802"/>
      <c r="WX355" s="802"/>
      <c r="WY355" s="802"/>
      <c r="WZ355" s="802"/>
      <c r="XA355" s="802"/>
      <c r="XB355" s="802"/>
      <c r="XC355" s="802"/>
      <c r="XD355" s="802"/>
      <c r="XE355" s="802"/>
      <c r="XF355" s="802"/>
      <c r="XG355" s="802"/>
      <c r="XH355" s="802"/>
      <c r="XI355" s="802"/>
      <c r="XJ355" s="802"/>
      <c r="XK355" s="802"/>
      <c r="XL355" s="802"/>
      <c r="XM355" s="802"/>
      <c r="XN355" s="802"/>
      <c r="XO355" s="802"/>
      <c r="XP355" s="802"/>
      <c r="XQ355" s="802"/>
      <c r="XR355" s="802"/>
      <c r="XS355" s="802"/>
      <c r="XT355" s="802"/>
      <c r="XU355" s="802"/>
      <c r="XV355" s="802"/>
      <c r="XW355" s="802"/>
      <c r="XX355" s="802"/>
      <c r="XY355" s="802"/>
      <c r="XZ355" s="802"/>
      <c r="YA355" s="802"/>
      <c r="YB355" s="802"/>
      <c r="YC355" s="802"/>
      <c r="YD355" s="802"/>
      <c r="YE355" s="802"/>
      <c r="YF355" s="802"/>
      <c r="YG355" s="802"/>
      <c r="YH355" s="802"/>
      <c r="YI355" s="802"/>
      <c r="YJ355" s="802"/>
      <c r="YK355" s="802"/>
      <c r="YL355" s="802"/>
      <c r="YM355" s="802"/>
      <c r="YN355" s="802"/>
      <c r="YO355" s="802"/>
      <c r="YP355" s="802"/>
      <c r="YQ355" s="802"/>
      <c r="YR355" s="802"/>
      <c r="YS355" s="802"/>
      <c r="YT355" s="802"/>
      <c r="YU355" s="802"/>
      <c r="YV355" s="802"/>
      <c r="YW355" s="802"/>
      <c r="YX355" s="802"/>
      <c r="YY355" s="802"/>
      <c r="YZ355" s="802"/>
      <c r="ZA355" s="802"/>
      <c r="ZB355" s="802"/>
      <c r="ZC355" s="802"/>
      <c r="ZD355" s="802"/>
      <c r="ZE355" s="802"/>
      <c r="ZF355" s="802"/>
      <c r="ZG355" s="802"/>
      <c r="ZH355" s="802"/>
      <c r="ZI355" s="802"/>
      <c r="ZJ355" s="802"/>
      <c r="ZK355" s="802"/>
      <c r="ZL355" s="802"/>
      <c r="ZM355" s="802"/>
      <c r="ZN355" s="802"/>
      <c r="ZO355" s="802"/>
      <c r="ZP355" s="802"/>
      <c r="ZQ355" s="802"/>
      <c r="ZR355" s="802"/>
      <c r="ZS355" s="802"/>
      <c r="ZT355" s="802"/>
      <c r="ZU355" s="802"/>
      <c r="ZV355" s="802"/>
      <c r="ZW355" s="802"/>
      <c r="ZX355" s="802"/>
      <c r="ZY355" s="802"/>
      <c r="ZZ355" s="802"/>
      <c r="AAA355" s="802"/>
      <c r="AAB355" s="802"/>
      <c r="AAC355" s="802"/>
      <c r="AAD355" s="802"/>
      <c r="AAE355" s="802"/>
      <c r="AAF355" s="802"/>
      <c r="AAG355" s="802"/>
      <c r="AAH355" s="802"/>
      <c r="AAI355" s="802"/>
      <c r="AAJ355" s="802"/>
      <c r="AAK355" s="802"/>
      <c r="AAL355" s="802"/>
      <c r="AAM355" s="802"/>
      <c r="AAN355" s="802"/>
      <c r="AAO355" s="802"/>
      <c r="AAP355" s="802"/>
      <c r="AAQ355" s="802"/>
      <c r="AAR355" s="802"/>
      <c r="AAS355" s="802"/>
      <c r="AAT355" s="802"/>
      <c r="AAU355" s="802"/>
      <c r="AAV355" s="802"/>
      <c r="AAW355" s="802"/>
      <c r="AAX355" s="802"/>
      <c r="AAY355" s="802"/>
      <c r="AAZ355" s="802"/>
      <c r="ABA355" s="802"/>
      <c r="ABB355" s="802"/>
      <c r="ABC355" s="802"/>
      <c r="ABD355" s="802"/>
      <c r="ABE355" s="802"/>
      <c r="ABF355" s="802"/>
      <c r="ABG355" s="802"/>
      <c r="ABH355" s="802"/>
      <c r="ABI355" s="802"/>
      <c r="ABJ355" s="802"/>
      <c r="ABK355" s="802"/>
      <c r="ABL355" s="802"/>
      <c r="ABM355" s="802"/>
      <c r="ABN355" s="802"/>
      <c r="ABO355" s="802"/>
      <c r="ABP355" s="802"/>
      <c r="ABQ355" s="802"/>
      <c r="ABR355" s="802"/>
      <c r="ABS355" s="802"/>
      <c r="ABT355" s="802"/>
      <c r="ABU355" s="802"/>
      <c r="ABV355" s="802"/>
      <c r="ABW355" s="802"/>
      <c r="ABX355" s="802"/>
      <c r="ABY355" s="802"/>
      <c r="ABZ355" s="802"/>
      <c r="ACA355" s="802"/>
      <c r="ACB355" s="802"/>
      <c r="ACC355" s="802"/>
      <c r="ACD355" s="802"/>
      <c r="ACE355" s="802"/>
      <c r="ACF355" s="802"/>
      <c r="ACG355" s="802"/>
      <c r="ACH355" s="802"/>
      <c r="ACI355" s="802"/>
      <c r="ACJ355" s="802"/>
      <c r="ACK355" s="802"/>
      <c r="ACL355" s="802"/>
      <c r="ACM355" s="802"/>
      <c r="ACN355" s="802"/>
      <c r="ACO355" s="802"/>
      <c r="ACP355" s="802"/>
      <c r="ACQ355" s="802"/>
      <c r="ACR355" s="802"/>
      <c r="ACS355" s="802"/>
      <c r="ACT355" s="802"/>
      <c r="ACU355" s="802"/>
      <c r="ACV355" s="802"/>
      <c r="ACW355" s="802"/>
      <c r="ACX355" s="802"/>
      <c r="ACY355" s="802"/>
      <c r="ACZ355" s="802"/>
      <c r="ADA355" s="802"/>
      <c r="ADB355" s="802"/>
      <c r="ADC355" s="802"/>
      <c r="ADD355" s="802"/>
      <c r="ADE355" s="802"/>
      <c r="ADF355" s="802"/>
      <c r="ADG355" s="802"/>
      <c r="ADH355" s="802"/>
      <c r="ADI355" s="802"/>
      <c r="ADJ355" s="802"/>
      <c r="ADK355" s="802"/>
      <c r="ADL355" s="802"/>
      <c r="ADM355" s="802"/>
      <c r="ADN355" s="802"/>
      <c r="ADO355" s="802"/>
      <c r="ADP355" s="802"/>
      <c r="ADQ355" s="802"/>
      <c r="ADR355" s="802"/>
      <c r="ADS355" s="802"/>
      <c r="ADT355" s="802"/>
      <c r="ADU355" s="802"/>
      <c r="ADV355" s="802"/>
      <c r="ADW355" s="802"/>
      <c r="ADX355" s="802"/>
      <c r="ADY355" s="802"/>
      <c r="ADZ355" s="802"/>
      <c r="AEA355" s="802"/>
      <c r="AEB355" s="802"/>
      <c r="AEC355" s="802"/>
      <c r="AED355" s="802"/>
      <c r="AEE355" s="802"/>
      <c r="AEF355" s="802"/>
      <c r="AEG355" s="802"/>
      <c r="AEH355" s="802"/>
      <c r="AEI355" s="802"/>
      <c r="AEJ355" s="802"/>
      <c r="AEK355" s="802"/>
      <c r="AEL355" s="802"/>
      <c r="AEM355" s="802"/>
      <c r="AEN355" s="802"/>
      <c r="AEO355" s="802"/>
      <c r="AEP355" s="802"/>
      <c r="AEQ355" s="802"/>
      <c r="AER355" s="802"/>
      <c r="AES355" s="802"/>
      <c r="AET355" s="802"/>
      <c r="AEU355" s="802"/>
      <c r="AEV355" s="802"/>
      <c r="AEW355" s="802"/>
      <c r="AEX355" s="802"/>
      <c r="AEY355" s="802"/>
      <c r="AEZ355" s="802"/>
      <c r="AFA355" s="802"/>
      <c r="AFB355" s="802"/>
      <c r="AFC355" s="802"/>
      <c r="AFD355" s="802"/>
      <c r="AFE355" s="802"/>
      <c r="AFF355" s="802"/>
      <c r="AFG355" s="802"/>
      <c r="AFH355" s="802"/>
      <c r="AFI355" s="802"/>
      <c r="AFJ355" s="802"/>
      <c r="AFK355" s="802"/>
      <c r="AFL355" s="802"/>
      <c r="AFM355" s="802"/>
      <c r="AFN355" s="802"/>
      <c r="AFO355" s="802"/>
      <c r="AFP355" s="802"/>
      <c r="AFQ355" s="802"/>
      <c r="AFR355" s="802"/>
      <c r="AFS355" s="802"/>
      <c r="AFT355" s="802"/>
      <c r="AFU355" s="802"/>
      <c r="AFV355" s="802"/>
      <c r="AFW355" s="802"/>
      <c r="AFX355" s="802"/>
      <c r="AFY355" s="802"/>
      <c r="AFZ355" s="802"/>
      <c r="AGA355" s="802"/>
      <c r="AGB355" s="802"/>
      <c r="AGC355" s="802"/>
      <c r="AGD355" s="802"/>
      <c r="AGE355" s="802"/>
      <c r="AGF355" s="802"/>
      <c r="AGG355" s="802"/>
      <c r="AGH355" s="802"/>
      <c r="AGI355" s="802"/>
      <c r="AGJ355" s="802"/>
      <c r="AGK355" s="802"/>
      <c r="AGL355" s="802"/>
      <c r="AGM355" s="802"/>
      <c r="AGN355" s="802"/>
      <c r="AGO355" s="802"/>
      <c r="AGP355" s="802"/>
      <c r="AGQ355" s="802"/>
      <c r="AGR355" s="802"/>
      <c r="AGS355" s="802"/>
      <c r="AGT355" s="802"/>
      <c r="AGU355" s="802"/>
      <c r="AGV355" s="802"/>
      <c r="AGW355" s="802"/>
      <c r="AGX355" s="802"/>
      <c r="AGY355" s="802"/>
      <c r="AGZ355" s="802"/>
      <c r="AHA355" s="802"/>
      <c r="AHB355" s="802"/>
      <c r="AHC355" s="802"/>
      <c r="AHD355" s="802"/>
      <c r="AHE355" s="802"/>
      <c r="AHF355" s="802"/>
      <c r="AHG355" s="802"/>
      <c r="AHH355" s="802"/>
      <c r="AHI355" s="802"/>
      <c r="AHJ355" s="802"/>
      <c r="AHK355" s="802"/>
      <c r="AHL355" s="802"/>
      <c r="AHM355" s="802"/>
      <c r="AHN355" s="802"/>
      <c r="AHO355" s="802"/>
      <c r="AHP355" s="802"/>
      <c r="AHQ355" s="802"/>
      <c r="AHR355" s="802"/>
      <c r="AHS355" s="802"/>
      <c r="AHT355" s="802"/>
      <c r="AHU355" s="802"/>
      <c r="AHV355" s="802"/>
      <c r="AHW355" s="802"/>
      <c r="AHX355" s="802"/>
      <c r="AHY355" s="802"/>
      <c r="AHZ355" s="802"/>
      <c r="AIA355" s="802"/>
      <c r="AIB355" s="802"/>
      <c r="AIC355" s="802"/>
      <c r="AID355" s="802"/>
      <c r="AIE355" s="802"/>
      <c r="AIF355" s="802"/>
      <c r="AIG355" s="802"/>
      <c r="AIH355" s="802"/>
      <c r="AII355" s="802"/>
      <c r="AIJ355" s="802"/>
      <c r="AQE355" s="802"/>
      <c r="AQF355" s="802"/>
      <c r="AQG355" s="802"/>
      <c r="AQH355" s="802"/>
      <c r="AQI355" s="802"/>
      <c r="AQJ355" s="802"/>
      <c r="AQK355" s="802"/>
      <c r="AQL355" s="802"/>
      <c r="AQM355" s="802"/>
      <c r="AQN355" s="802"/>
      <c r="AQO355" s="802"/>
      <c r="AQP355" s="802"/>
      <c r="AQQ355" s="802"/>
      <c r="AQR355" s="802"/>
      <c r="AQS355" s="802"/>
      <c r="AQT355" s="802"/>
      <c r="AQU355" s="802"/>
      <c r="AQV355" s="802"/>
      <c r="AQW355" s="802"/>
      <c r="AQX355" s="802"/>
      <c r="AQY355" s="802"/>
      <c r="AQZ355" s="802"/>
      <c r="ARA355" s="802"/>
      <c r="ARB355" s="802"/>
      <c r="ARC355" s="802"/>
      <c r="ARD355" s="802"/>
      <c r="ARE355" s="802"/>
      <c r="ARF355" s="802"/>
      <c r="ARG355" s="802"/>
      <c r="ARH355" s="802"/>
      <c r="ARI355" s="802"/>
      <c r="ARJ355" s="802"/>
      <c r="ARK355" s="802"/>
      <c r="ARL355" s="802"/>
      <c r="ARM355" s="802"/>
      <c r="ARN355" s="802"/>
      <c r="ARO355" s="802"/>
      <c r="ARP355" s="802"/>
      <c r="ARQ355" s="802"/>
      <c r="ARR355" s="802"/>
      <c r="ARS355" s="802"/>
      <c r="ART355" s="802"/>
      <c r="ARU355" s="802"/>
      <c r="ARV355" s="802"/>
      <c r="ARW355" s="802"/>
      <c r="ARX355" s="802"/>
      <c r="ARY355" s="802"/>
      <c r="ARZ355" s="802"/>
      <c r="ASA355" s="802"/>
      <c r="ASB355" s="802"/>
      <c r="ASC355" s="802"/>
      <c r="ASD355" s="802"/>
      <c r="ASE355" s="802"/>
      <c r="ASF355" s="802"/>
      <c r="ASG355" s="802"/>
      <c r="ASH355" s="802"/>
      <c r="ASI355" s="802"/>
      <c r="ASJ355" s="802"/>
      <c r="ASK355" s="802"/>
      <c r="ASL355" s="802"/>
      <c r="ATP355" s="802"/>
      <c r="ATQ355" s="802"/>
      <c r="ATR355" s="802"/>
      <c r="ATS355" s="802"/>
      <c r="ATT355" s="802"/>
      <c r="ATU355" s="802"/>
      <c r="ATV355" s="802"/>
      <c r="ATW355" s="802"/>
      <c r="ATX355" s="802"/>
      <c r="ATY355" s="802"/>
      <c r="ATZ355" s="802"/>
      <c r="AUA355" s="802"/>
      <c r="AUB355" s="802"/>
      <c r="AUC355" s="802"/>
      <c r="AUD355" s="802"/>
      <c r="AUE355" s="802"/>
      <c r="AUF355" s="802"/>
      <c r="AUG355" s="802"/>
      <c r="AUH355" s="802"/>
      <c r="AUI355" s="802"/>
      <c r="AUJ355" s="802"/>
      <c r="AUK355" s="802"/>
      <c r="AUL355" s="802"/>
      <c r="AUM355" s="802"/>
      <c r="AUN355" s="802"/>
      <c r="AUO355" s="802"/>
      <c r="AUP355" s="801"/>
      <c r="AUQ355" s="802"/>
      <c r="AUR355" s="801"/>
      <c r="AUS355" s="802"/>
      <c r="AUT355" s="801"/>
      <c r="AUU355" s="802"/>
      <c r="AUV355" s="802"/>
      <c r="AUW355" s="802"/>
      <c r="AUX355" s="802"/>
      <c r="AUY355" s="802"/>
      <c r="AUZ355" s="802"/>
      <c r="AVA355" s="802"/>
      <c r="AVB355" s="802"/>
      <c r="AVC355" s="802"/>
      <c r="AVD355" s="802"/>
      <c r="AVE355" s="802"/>
      <c r="AVF355" s="802"/>
      <c r="AVG355" s="802"/>
      <c r="AVH355" s="802"/>
      <c r="AVI355" s="802"/>
      <c r="AVJ355" s="808"/>
      <c r="AVK355" s="808"/>
      <c r="AVL355" s="808"/>
      <c r="AVM355" s="808"/>
      <c r="AVN355" s="808"/>
      <c r="AVO355" s="808"/>
      <c r="AVP355" s="808"/>
      <c r="AVQ355" s="808"/>
      <c r="AVR355" s="808"/>
      <c r="AVS355" s="808"/>
      <c r="AVT355" s="808"/>
      <c r="AVU355" s="809"/>
      <c r="AVV355" s="809"/>
      <c r="AVW355" s="809"/>
      <c r="AVX355" s="809"/>
      <c r="AVY355" s="809"/>
      <c r="AVZ355" s="809"/>
      <c r="AWA355" s="809"/>
      <c r="AWB355" s="809"/>
      <c r="AWC355" s="809"/>
      <c r="AWD355" s="809"/>
      <c r="AWE355" s="809"/>
      <c r="AWF355" s="809"/>
      <c r="AWG355" s="809"/>
      <c r="AWH355" s="809"/>
      <c r="AWI355" s="809"/>
      <c r="AWJ355" s="809"/>
      <c r="AWK355" s="809"/>
      <c r="AWL355" s="809"/>
      <c r="AWM355" s="809"/>
      <c r="AWN355" s="809"/>
      <c r="AWO355" s="809"/>
      <c r="AWP355" s="809"/>
      <c r="AWQ355" s="809"/>
      <c r="AWR355" s="808"/>
      <c r="AWS355" s="761"/>
      <c r="AWT355" s="808"/>
      <c r="AWU355" s="809"/>
      <c r="AWV355" s="809"/>
      <c r="AWW355" s="809"/>
      <c r="AWX355" s="809"/>
      <c r="AWY355" s="809"/>
      <c r="AWZ355" s="809"/>
      <c r="AXA355" s="809"/>
      <c r="AXB355" s="809"/>
      <c r="AXC355" s="809"/>
      <c r="AXD355" s="809"/>
      <c r="AXE355" s="809"/>
      <c r="AXF355" s="809"/>
      <c r="AXG355" s="809"/>
      <c r="AXH355" s="809"/>
      <c r="AXI355" s="809"/>
      <c r="AXJ355" s="809"/>
      <c r="AXK355" s="809"/>
      <c r="AXL355" s="809"/>
      <c r="AXM355" s="809"/>
      <c r="AXN355" s="809"/>
      <c r="AXO355" s="809"/>
      <c r="AXP355" s="809"/>
      <c r="AXQ355" s="809"/>
      <c r="AXR355" s="809"/>
      <c r="AXS355" s="809"/>
      <c r="AXT355" s="809"/>
      <c r="AXU355" s="809"/>
      <c r="AXV355" s="809"/>
      <c r="AXW355" s="809"/>
      <c r="AXX355" s="809"/>
      <c r="AXY355" s="809"/>
      <c r="AXZ355" s="809"/>
      <c r="AYA355" s="809"/>
      <c r="AYB355" s="809"/>
      <c r="AYC355" s="809"/>
      <c r="AYD355" s="808"/>
      <c r="AYE355" s="808"/>
      <c r="AYF355" s="809"/>
      <c r="AYG355" s="808"/>
      <c r="AYH355" s="810"/>
      <c r="AYI355" s="810"/>
      <c r="AYJ355" s="810"/>
      <c r="AYK355" s="810"/>
      <c r="AYL355" s="810"/>
      <c r="AYM355" s="810"/>
      <c r="AYN355" s="810"/>
      <c r="AYO355" s="810"/>
      <c r="AYP355" s="810"/>
      <c r="AYQ355" s="810"/>
      <c r="AYR355" s="810"/>
      <c r="AYS355" s="810"/>
      <c r="AYT355" s="810"/>
      <c r="AYU355" s="810"/>
      <c r="AYV355" s="810"/>
      <c r="AYW355" s="810"/>
      <c r="AYX355" s="810"/>
      <c r="AYY355" s="810"/>
      <c r="AYZ355" s="810"/>
      <c r="AZA355" s="810"/>
      <c r="AZB355" s="810"/>
      <c r="AZC355" s="810"/>
      <c r="AZD355" s="810"/>
      <c r="AZE355" s="810"/>
      <c r="AZF355" s="810"/>
      <c r="AZG355" s="810"/>
      <c r="AZH355" s="810"/>
      <c r="AZI355" s="810"/>
      <c r="AZJ355" s="810"/>
      <c r="AZK355" s="810"/>
      <c r="AZL355" s="810"/>
      <c r="AZM355" s="810"/>
      <c r="AZN355" s="810"/>
      <c r="AZO355" s="810"/>
      <c r="AZP355" s="809"/>
      <c r="AZQ355" s="802"/>
      <c r="AZR355" s="802"/>
      <c r="AZS355" s="802"/>
    </row>
    <row r="356" spans="45:920 1123:1371" s="802" customFormat="1" ht="13.5">
      <c r="AUP356" s="801"/>
      <c r="AUR356" s="801"/>
      <c r="AUT356" s="801"/>
      <c r="AVJ356" s="808"/>
      <c r="AVK356" s="808"/>
      <c r="AVL356" s="808"/>
      <c r="AVM356" s="808"/>
      <c r="AVN356" s="808"/>
      <c r="AVO356" s="808"/>
      <c r="AVP356" s="808"/>
      <c r="AVQ356" s="808"/>
      <c r="AVR356" s="808"/>
      <c r="AVS356" s="808"/>
      <c r="AVT356" s="808"/>
      <c r="AVU356" s="809"/>
      <c r="AVV356" s="809"/>
      <c r="AVW356" s="809"/>
      <c r="AVX356" s="809"/>
      <c r="AVY356" s="809"/>
      <c r="AVZ356" s="809"/>
      <c r="AWA356" s="809"/>
      <c r="AWB356" s="809"/>
      <c r="AWC356" s="809"/>
      <c r="AWD356" s="809"/>
      <c r="AWE356" s="809"/>
      <c r="AWF356" s="809"/>
      <c r="AWG356" s="809"/>
      <c r="AWH356" s="809"/>
      <c r="AWI356" s="809"/>
      <c r="AWJ356" s="809"/>
      <c r="AWK356" s="809"/>
      <c r="AWL356" s="809"/>
      <c r="AWM356" s="809"/>
      <c r="AWN356" s="809"/>
      <c r="AWO356" s="809"/>
      <c r="AWP356" s="809"/>
      <c r="AWQ356" s="809"/>
      <c r="AWR356" s="808"/>
      <c r="AWS356" s="761"/>
      <c r="AWT356" s="808"/>
      <c r="AWU356" s="809"/>
      <c r="AWV356" s="809"/>
      <c r="AWW356" s="809"/>
      <c r="AWX356" s="809"/>
      <c r="AWY356" s="809"/>
      <c r="AWZ356" s="809"/>
      <c r="AXA356" s="809"/>
      <c r="AXB356" s="809"/>
      <c r="AXC356" s="809"/>
      <c r="AXD356" s="809"/>
      <c r="AXE356" s="809"/>
      <c r="AXF356" s="809"/>
      <c r="AXG356" s="809"/>
      <c r="AXH356" s="809"/>
      <c r="AXI356" s="809"/>
      <c r="AXJ356" s="809"/>
      <c r="AXK356" s="809"/>
      <c r="AXL356" s="809"/>
      <c r="AXM356" s="809"/>
      <c r="AXN356" s="809"/>
      <c r="AXO356" s="809"/>
      <c r="AXP356" s="809"/>
      <c r="AXQ356" s="809"/>
      <c r="AXR356" s="809"/>
      <c r="AXS356" s="809"/>
      <c r="AXT356" s="809"/>
      <c r="AXU356" s="809"/>
      <c r="AXV356" s="809"/>
      <c r="AXW356" s="809"/>
      <c r="AXX356" s="809"/>
      <c r="AXY356" s="809"/>
      <c r="AXZ356" s="809"/>
      <c r="AYA356" s="809"/>
      <c r="AYB356" s="809"/>
      <c r="AYC356" s="809"/>
      <c r="AYD356" s="808"/>
      <c r="AYE356" s="808"/>
      <c r="AYF356" s="809"/>
      <c r="AYG356" s="808"/>
      <c r="AYH356" s="810"/>
      <c r="AYI356" s="810"/>
      <c r="AYJ356" s="810"/>
      <c r="AYK356" s="810"/>
      <c r="AYL356" s="810"/>
      <c r="AYM356" s="810"/>
      <c r="AYN356" s="810"/>
      <c r="AYO356" s="810"/>
      <c r="AYP356" s="810"/>
      <c r="AYQ356" s="810"/>
      <c r="AYR356" s="810"/>
      <c r="AYS356" s="810"/>
      <c r="AYT356" s="810"/>
      <c r="AYU356" s="810"/>
      <c r="AYV356" s="810"/>
      <c r="AYW356" s="810"/>
      <c r="AYX356" s="810"/>
      <c r="AYY356" s="810"/>
      <c r="AYZ356" s="810"/>
      <c r="AZA356" s="810"/>
      <c r="AZB356" s="810"/>
      <c r="AZC356" s="810"/>
      <c r="AZD356" s="810"/>
      <c r="AZE356" s="810"/>
      <c r="AZF356" s="810"/>
      <c r="AZG356" s="810"/>
      <c r="AZH356" s="810"/>
      <c r="AZI356" s="810"/>
      <c r="AZJ356" s="810"/>
      <c r="AZK356" s="810"/>
      <c r="AZL356" s="810"/>
      <c r="AZM356" s="810"/>
      <c r="AZN356" s="810"/>
      <c r="AZO356" s="810"/>
      <c r="AZP356" s="809"/>
    </row>
    <row r="357" spans="45:920 1123:1371" s="802" customFormat="1" ht="13.5">
      <c r="AUP357" s="801"/>
      <c r="AUR357" s="801"/>
      <c r="AUT357" s="801"/>
      <c r="AVJ357" s="808"/>
      <c r="AVK357" s="808"/>
      <c r="AVL357" s="808"/>
      <c r="AVM357" s="808"/>
      <c r="AVN357" s="808"/>
      <c r="AVO357" s="808"/>
      <c r="AVP357" s="808"/>
      <c r="AVQ357" s="808"/>
      <c r="AVR357" s="808"/>
      <c r="AVS357" s="808"/>
      <c r="AVT357" s="808"/>
      <c r="AVU357" s="809"/>
      <c r="AVV357" s="809"/>
      <c r="AVW357" s="809"/>
      <c r="AVX357" s="809"/>
      <c r="AVY357" s="809"/>
      <c r="AVZ357" s="809"/>
      <c r="AWA357" s="809"/>
      <c r="AWB357" s="809"/>
      <c r="AWC357" s="809"/>
      <c r="AWD357" s="809"/>
      <c r="AWE357" s="809"/>
      <c r="AWF357" s="809"/>
      <c r="AWG357" s="809"/>
      <c r="AWH357" s="809"/>
      <c r="AWI357" s="809"/>
      <c r="AWJ357" s="809"/>
      <c r="AWK357" s="809"/>
      <c r="AWL357" s="809"/>
      <c r="AWM357" s="809"/>
      <c r="AWN357" s="809"/>
      <c r="AWO357" s="809"/>
      <c r="AWP357" s="809"/>
      <c r="AWQ357" s="809"/>
      <c r="AWR357" s="808"/>
      <c r="AWS357" s="761"/>
      <c r="AWT357" s="808"/>
      <c r="AWU357" s="809"/>
      <c r="AWV357" s="809"/>
      <c r="AWW357" s="809"/>
      <c r="AWX357" s="809"/>
      <c r="AWY357" s="809"/>
      <c r="AWZ357" s="809"/>
      <c r="AXA357" s="809"/>
      <c r="AXB357" s="809"/>
      <c r="AXC357" s="809"/>
      <c r="AXD357" s="809"/>
      <c r="AXE357" s="809"/>
      <c r="AXF357" s="809"/>
      <c r="AXG357" s="809"/>
      <c r="AXH357" s="809"/>
      <c r="AXI357" s="809"/>
      <c r="AXJ357" s="809"/>
      <c r="AXK357" s="809"/>
      <c r="AXL357" s="809"/>
      <c r="AXM357" s="809"/>
      <c r="AXN357" s="809"/>
      <c r="AXO357" s="809"/>
      <c r="AXP357" s="809"/>
      <c r="AXQ357" s="809"/>
      <c r="AXR357" s="809"/>
      <c r="AXS357" s="809"/>
      <c r="AXT357" s="809"/>
      <c r="AXU357" s="809"/>
      <c r="AXV357" s="809"/>
      <c r="AXW357" s="809"/>
      <c r="AXX357" s="809"/>
      <c r="AXY357" s="809"/>
      <c r="AXZ357" s="809"/>
      <c r="AYA357" s="809"/>
      <c r="AYB357" s="809"/>
      <c r="AYC357" s="809"/>
      <c r="AYD357" s="808"/>
      <c r="AYE357" s="808"/>
      <c r="AYF357" s="809"/>
      <c r="AYG357" s="808"/>
      <c r="AYH357" s="810"/>
      <c r="AYI357" s="810"/>
      <c r="AYJ357" s="810"/>
      <c r="AYK357" s="810"/>
      <c r="AYL357" s="810"/>
      <c r="AYM357" s="810"/>
      <c r="AYN357" s="810"/>
      <c r="AYO357" s="810"/>
      <c r="AYP357" s="810"/>
      <c r="AYQ357" s="810"/>
      <c r="AYR357" s="810"/>
      <c r="AYS357" s="810"/>
      <c r="AYT357" s="810"/>
      <c r="AYU357" s="810"/>
      <c r="AYV357" s="810"/>
      <c r="AYW357" s="810"/>
      <c r="AYX357" s="810"/>
      <c r="AYY357" s="810"/>
      <c r="AYZ357" s="810"/>
      <c r="AZA357" s="810"/>
      <c r="AZB357" s="810"/>
      <c r="AZC357" s="810"/>
      <c r="AZD357" s="810"/>
      <c r="AZE357" s="810"/>
      <c r="AZF357" s="810"/>
      <c r="AZG357" s="810"/>
      <c r="AZH357" s="810"/>
      <c r="AZI357" s="810"/>
      <c r="AZJ357" s="810"/>
      <c r="AZK357" s="810"/>
      <c r="AZL357" s="810"/>
      <c r="AZM357" s="810"/>
      <c r="AZN357" s="810"/>
      <c r="AZO357" s="810"/>
      <c r="AZP357" s="809"/>
    </row>
    <row r="358" spans="45:920 1123:1371" s="802" customFormat="1" ht="13.5">
      <c r="AUP358" s="801"/>
      <c r="AUR358" s="801"/>
      <c r="AUT358" s="801"/>
      <c r="AVJ358" s="808"/>
      <c r="AVK358" s="808"/>
      <c r="AVL358" s="808"/>
      <c r="AVM358" s="808"/>
      <c r="AVN358" s="808"/>
      <c r="AVO358" s="808"/>
      <c r="AVP358" s="808"/>
      <c r="AVQ358" s="808"/>
      <c r="AVR358" s="808"/>
      <c r="AVS358" s="808"/>
      <c r="AVT358" s="808"/>
      <c r="AVU358" s="809"/>
      <c r="AVV358" s="809"/>
      <c r="AVW358" s="809"/>
      <c r="AVX358" s="809"/>
      <c r="AVY358" s="809"/>
      <c r="AVZ358" s="809"/>
      <c r="AWA358" s="809"/>
      <c r="AWB358" s="809"/>
      <c r="AWC358" s="809"/>
      <c r="AWD358" s="809"/>
      <c r="AWE358" s="809"/>
      <c r="AWF358" s="809"/>
      <c r="AWG358" s="809"/>
      <c r="AWH358" s="809"/>
      <c r="AWI358" s="809"/>
      <c r="AWJ358" s="809"/>
      <c r="AWK358" s="809"/>
      <c r="AWL358" s="809"/>
      <c r="AWM358" s="809"/>
      <c r="AWN358" s="809"/>
      <c r="AWO358" s="809"/>
      <c r="AWP358" s="809"/>
      <c r="AWQ358" s="809"/>
      <c r="AWR358" s="808"/>
      <c r="AWS358" s="761"/>
      <c r="AWT358" s="808"/>
      <c r="AWU358" s="809"/>
      <c r="AWV358" s="809"/>
      <c r="AWW358" s="809"/>
      <c r="AWX358" s="809"/>
      <c r="AWY358" s="809"/>
      <c r="AWZ358" s="809"/>
      <c r="AXA358" s="809"/>
      <c r="AXB358" s="809"/>
      <c r="AXC358" s="809"/>
      <c r="AXD358" s="809"/>
      <c r="AXE358" s="809"/>
      <c r="AXF358" s="809"/>
      <c r="AXG358" s="809"/>
      <c r="AXH358" s="809"/>
      <c r="AXI358" s="809"/>
      <c r="AXJ358" s="809"/>
      <c r="AXK358" s="809"/>
      <c r="AXL358" s="809"/>
      <c r="AXM358" s="809"/>
      <c r="AXN358" s="809"/>
      <c r="AXO358" s="809"/>
      <c r="AXP358" s="809"/>
      <c r="AXQ358" s="809"/>
      <c r="AXR358" s="809"/>
      <c r="AXS358" s="809"/>
      <c r="AXT358" s="809"/>
      <c r="AXU358" s="809"/>
      <c r="AXV358" s="809"/>
      <c r="AXW358" s="809"/>
      <c r="AXX358" s="809"/>
      <c r="AXY358" s="809"/>
      <c r="AXZ358" s="809"/>
      <c r="AYA358" s="809"/>
      <c r="AYB358" s="809"/>
      <c r="AYC358" s="809"/>
      <c r="AYD358" s="808"/>
      <c r="AYE358" s="808"/>
      <c r="AYF358" s="809"/>
      <c r="AYG358" s="808"/>
      <c r="AYH358" s="810"/>
      <c r="AYI358" s="810"/>
      <c r="AYJ358" s="810"/>
      <c r="AYK358" s="810"/>
      <c r="AYL358" s="810"/>
      <c r="AYM358" s="810"/>
      <c r="AYN358" s="810"/>
      <c r="AYO358" s="810"/>
      <c r="AYP358" s="810"/>
      <c r="AYQ358" s="810"/>
      <c r="AYR358" s="810"/>
      <c r="AYS358" s="810"/>
      <c r="AYT358" s="810"/>
      <c r="AYU358" s="810"/>
      <c r="AYV358" s="810"/>
      <c r="AYW358" s="810"/>
      <c r="AYX358" s="810"/>
      <c r="AYY358" s="810"/>
      <c r="AYZ358" s="810"/>
      <c r="AZA358" s="810"/>
      <c r="AZB358" s="810"/>
      <c r="AZC358" s="810"/>
      <c r="AZD358" s="810"/>
      <c r="AZE358" s="810"/>
      <c r="AZF358" s="810"/>
      <c r="AZG358" s="810"/>
      <c r="AZH358" s="810"/>
      <c r="AZI358" s="810"/>
      <c r="AZJ358" s="810"/>
      <c r="AZK358" s="810"/>
      <c r="AZL358" s="810"/>
      <c r="AZM358" s="810"/>
      <c r="AZN358" s="810"/>
      <c r="AZO358" s="810"/>
      <c r="AZP358" s="809"/>
    </row>
    <row r="359" spans="45:920 1123:1371" s="802" customFormat="1" ht="13.5">
      <c r="AUP359" s="801"/>
      <c r="AUR359" s="801"/>
      <c r="AUT359" s="801"/>
      <c r="AVJ359" s="808"/>
      <c r="AVK359" s="808"/>
      <c r="AVL359" s="808"/>
      <c r="AVM359" s="808"/>
      <c r="AVN359" s="808"/>
      <c r="AVO359" s="808"/>
      <c r="AVP359" s="808"/>
      <c r="AVQ359" s="808"/>
      <c r="AVR359" s="808"/>
      <c r="AVS359" s="808"/>
      <c r="AVT359" s="808"/>
      <c r="AVU359" s="809"/>
      <c r="AVV359" s="809"/>
      <c r="AVW359" s="809"/>
      <c r="AVX359" s="809"/>
      <c r="AVY359" s="809"/>
      <c r="AVZ359" s="809"/>
      <c r="AWA359" s="809"/>
      <c r="AWB359" s="809"/>
      <c r="AWC359" s="809"/>
      <c r="AWD359" s="809"/>
      <c r="AWE359" s="809"/>
      <c r="AWF359" s="809"/>
      <c r="AWG359" s="809"/>
      <c r="AWH359" s="809"/>
      <c r="AWI359" s="809"/>
      <c r="AWJ359" s="809"/>
      <c r="AWK359" s="809"/>
      <c r="AWL359" s="809"/>
      <c r="AWM359" s="809"/>
      <c r="AWN359" s="809"/>
      <c r="AWO359" s="809"/>
      <c r="AWP359" s="809"/>
      <c r="AWQ359" s="809"/>
      <c r="AWR359" s="808"/>
      <c r="AWS359" s="761"/>
      <c r="AWT359" s="808"/>
      <c r="AWU359" s="809"/>
      <c r="AWV359" s="809"/>
      <c r="AWW359" s="809"/>
      <c r="AWX359" s="809"/>
      <c r="AWY359" s="809"/>
      <c r="AWZ359" s="809"/>
      <c r="AXA359" s="809"/>
      <c r="AXB359" s="809"/>
      <c r="AXC359" s="809"/>
      <c r="AXD359" s="809"/>
      <c r="AXE359" s="809"/>
      <c r="AXF359" s="809"/>
      <c r="AXG359" s="809"/>
      <c r="AXH359" s="809"/>
      <c r="AXI359" s="809"/>
      <c r="AXJ359" s="809"/>
      <c r="AXK359" s="809"/>
      <c r="AXL359" s="809"/>
      <c r="AXM359" s="809"/>
      <c r="AXN359" s="809"/>
      <c r="AXO359" s="809"/>
      <c r="AXP359" s="809"/>
      <c r="AXQ359" s="809"/>
      <c r="AXR359" s="809"/>
      <c r="AXS359" s="809"/>
      <c r="AXT359" s="809"/>
      <c r="AXU359" s="809"/>
      <c r="AXV359" s="809"/>
      <c r="AXW359" s="809"/>
      <c r="AXX359" s="809"/>
      <c r="AXY359" s="809"/>
      <c r="AXZ359" s="809"/>
      <c r="AYA359" s="809"/>
      <c r="AYB359" s="809"/>
      <c r="AYC359" s="809"/>
      <c r="AYD359" s="808"/>
      <c r="AYE359" s="808"/>
      <c r="AYF359" s="809"/>
      <c r="AYG359" s="808"/>
      <c r="AYH359" s="810"/>
      <c r="AYI359" s="810"/>
      <c r="AYJ359" s="810"/>
      <c r="AYK359" s="810"/>
      <c r="AYL359" s="810"/>
      <c r="AYM359" s="810"/>
      <c r="AYN359" s="810"/>
      <c r="AYO359" s="810"/>
      <c r="AYP359" s="810"/>
      <c r="AYQ359" s="810"/>
      <c r="AYR359" s="810"/>
      <c r="AYS359" s="810"/>
      <c r="AYT359" s="810"/>
      <c r="AYU359" s="810"/>
      <c r="AYV359" s="810"/>
      <c r="AYW359" s="810"/>
      <c r="AYX359" s="810"/>
      <c r="AYY359" s="810"/>
      <c r="AYZ359" s="810"/>
      <c r="AZA359" s="810"/>
      <c r="AZB359" s="810"/>
      <c r="AZC359" s="810"/>
      <c r="AZD359" s="810"/>
      <c r="AZE359" s="810"/>
      <c r="AZF359" s="810"/>
      <c r="AZG359" s="810"/>
      <c r="AZH359" s="810"/>
      <c r="AZI359" s="810"/>
      <c r="AZJ359" s="810"/>
      <c r="AZK359" s="810"/>
      <c r="AZL359" s="810"/>
      <c r="AZM359" s="810"/>
      <c r="AZN359" s="810"/>
      <c r="AZO359" s="810"/>
      <c r="AZP359" s="809"/>
    </row>
    <row r="360" spans="45:920 1123:1371" s="802" customFormat="1" ht="13.5">
      <c r="AUP360" s="801"/>
      <c r="AUR360" s="801"/>
      <c r="AUT360" s="801"/>
      <c r="AVJ360" s="808"/>
      <c r="AVK360" s="808"/>
      <c r="AVL360" s="808"/>
      <c r="AVM360" s="808"/>
      <c r="AVN360" s="808"/>
      <c r="AVO360" s="808"/>
      <c r="AVP360" s="808"/>
      <c r="AVQ360" s="808"/>
      <c r="AVR360" s="808"/>
      <c r="AVS360" s="808"/>
      <c r="AVT360" s="808"/>
      <c r="AVU360" s="809"/>
      <c r="AVV360" s="809"/>
      <c r="AVW360" s="809"/>
      <c r="AVX360" s="809"/>
      <c r="AVY360" s="809"/>
      <c r="AVZ360" s="809"/>
      <c r="AWA360" s="809"/>
      <c r="AWB360" s="809"/>
      <c r="AWC360" s="809"/>
      <c r="AWD360" s="809"/>
      <c r="AWE360" s="809"/>
      <c r="AWF360" s="809"/>
      <c r="AWG360" s="809"/>
      <c r="AWH360" s="809"/>
      <c r="AWI360" s="809"/>
      <c r="AWJ360" s="809"/>
      <c r="AWK360" s="809"/>
      <c r="AWL360" s="809"/>
      <c r="AWM360" s="809"/>
      <c r="AWN360" s="809"/>
      <c r="AWO360" s="809"/>
      <c r="AWP360" s="809"/>
      <c r="AWQ360" s="809"/>
      <c r="AWR360" s="808"/>
      <c r="AWS360" s="761"/>
      <c r="AWT360" s="808"/>
      <c r="AWU360" s="809"/>
      <c r="AWV360" s="809"/>
      <c r="AWW360" s="809"/>
      <c r="AWX360" s="809"/>
      <c r="AWY360" s="809"/>
      <c r="AWZ360" s="809"/>
      <c r="AXA360" s="809"/>
      <c r="AXB360" s="809"/>
      <c r="AXC360" s="809"/>
      <c r="AXD360" s="809"/>
      <c r="AXE360" s="809"/>
      <c r="AXF360" s="809"/>
      <c r="AXG360" s="809"/>
      <c r="AXH360" s="809"/>
      <c r="AXI360" s="809"/>
      <c r="AXJ360" s="809"/>
      <c r="AXK360" s="809"/>
      <c r="AXL360" s="809"/>
      <c r="AXM360" s="809"/>
      <c r="AXN360" s="809"/>
      <c r="AXO360" s="809"/>
      <c r="AXP360" s="809"/>
      <c r="AXQ360" s="809"/>
      <c r="AXR360" s="809"/>
      <c r="AXS360" s="809"/>
      <c r="AXT360" s="809"/>
      <c r="AXU360" s="809"/>
      <c r="AXV360" s="809"/>
      <c r="AXW360" s="809"/>
      <c r="AXX360" s="809"/>
      <c r="AXY360" s="809"/>
      <c r="AXZ360" s="809"/>
      <c r="AYA360" s="809"/>
      <c r="AYB360" s="809"/>
      <c r="AYC360" s="809"/>
      <c r="AYD360" s="808"/>
      <c r="AYE360" s="808"/>
      <c r="AYF360" s="809"/>
      <c r="AYG360" s="808"/>
      <c r="AYH360" s="810"/>
      <c r="AYI360" s="810"/>
      <c r="AYJ360" s="810"/>
      <c r="AYK360" s="810"/>
      <c r="AYL360" s="810"/>
      <c r="AYM360" s="810"/>
      <c r="AYN360" s="810"/>
      <c r="AYO360" s="810"/>
      <c r="AYP360" s="810"/>
      <c r="AYQ360" s="810"/>
      <c r="AYR360" s="810"/>
      <c r="AYS360" s="810"/>
      <c r="AYT360" s="810"/>
      <c r="AYU360" s="810"/>
      <c r="AYV360" s="810"/>
      <c r="AYW360" s="810"/>
      <c r="AYX360" s="810"/>
      <c r="AYY360" s="810"/>
      <c r="AYZ360" s="810"/>
      <c r="AZA360" s="810"/>
      <c r="AZB360" s="810"/>
      <c r="AZC360" s="810"/>
      <c r="AZD360" s="810"/>
      <c r="AZE360" s="810"/>
      <c r="AZF360" s="810"/>
      <c r="AZG360" s="810"/>
      <c r="AZH360" s="810"/>
      <c r="AZI360" s="810"/>
      <c r="AZJ360" s="810"/>
      <c r="AZK360" s="810"/>
      <c r="AZL360" s="810"/>
      <c r="AZM360" s="810"/>
      <c r="AZN360" s="810"/>
      <c r="AZO360" s="810"/>
      <c r="AZP360" s="809"/>
    </row>
    <row r="361" spans="45:920 1123:1371" s="802" customFormat="1" ht="13.5">
      <c r="AUP361" s="801"/>
      <c r="AUR361" s="801"/>
      <c r="AUT361" s="801"/>
      <c r="AVJ361" s="808"/>
      <c r="AVK361" s="808"/>
      <c r="AVL361" s="808"/>
      <c r="AVM361" s="808"/>
      <c r="AVN361" s="808"/>
      <c r="AVO361" s="808"/>
      <c r="AVP361" s="808"/>
      <c r="AVQ361" s="808"/>
      <c r="AVR361" s="808"/>
      <c r="AVS361" s="808"/>
      <c r="AVT361" s="808"/>
      <c r="AVU361" s="809"/>
      <c r="AVV361" s="809"/>
      <c r="AVW361" s="809"/>
      <c r="AVX361" s="809"/>
      <c r="AVY361" s="809"/>
      <c r="AVZ361" s="809"/>
      <c r="AWA361" s="809"/>
      <c r="AWB361" s="809"/>
      <c r="AWC361" s="809"/>
      <c r="AWD361" s="809"/>
      <c r="AWE361" s="809"/>
      <c r="AWF361" s="809"/>
      <c r="AWG361" s="809"/>
      <c r="AWH361" s="809"/>
      <c r="AWI361" s="809"/>
      <c r="AWJ361" s="809"/>
      <c r="AWK361" s="809"/>
      <c r="AWL361" s="809"/>
      <c r="AWM361" s="809"/>
      <c r="AWN361" s="809"/>
      <c r="AWO361" s="809"/>
      <c r="AWP361" s="809"/>
      <c r="AWQ361" s="809"/>
      <c r="AWR361" s="808"/>
      <c r="AWS361" s="761"/>
      <c r="AWT361" s="808"/>
      <c r="AWU361" s="809"/>
      <c r="AWV361" s="809"/>
      <c r="AWW361" s="809"/>
      <c r="AWX361" s="809"/>
      <c r="AWY361" s="809"/>
      <c r="AWZ361" s="809"/>
      <c r="AXA361" s="809"/>
      <c r="AXB361" s="809"/>
      <c r="AXC361" s="809"/>
      <c r="AXD361" s="809"/>
      <c r="AXE361" s="809"/>
      <c r="AXF361" s="809"/>
      <c r="AXG361" s="809"/>
      <c r="AXH361" s="809"/>
      <c r="AXI361" s="809"/>
      <c r="AXJ361" s="809"/>
      <c r="AXK361" s="809"/>
      <c r="AXL361" s="809"/>
      <c r="AXM361" s="809"/>
      <c r="AXN361" s="809"/>
      <c r="AXO361" s="809"/>
      <c r="AXP361" s="809"/>
      <c r="AXQ361" s="809"/>
      <c r="AXR361" s="809"/>
      <c r="AXS361" s="809"/>
      <c r="AXT361" s="809"/>
      <c r="AXU361" s="809"/>
      <c r="AXV361" s="809"/>
      <c r="AXW361" s="809"/>
      <c r="AXX361" s="809"/>
      <c r="AXY361" s="809"/>
      <c r="AXZ361" s="809"/>
      <c r="AYA361" s="809"/>
      <c r="AYB361" s="809"/>
      <c r="AYC361" s="809"/>
      <c r="AYD361" s="808"/>
      <c r="AYE361" s="808"/>
      <c r="AYF361" s="809"/>
      <c r="AYG361" s="808"/>
      <c r="AYH361" s="810"/>
      <c r="AYI361" s="810"/>
      <c r="AYJ361" s="810"/>
      <c r="AYK361" s="810"/>
      <c r="AYL361" s="810"/>
      <c r="AYM361" s="810"/>
      <c r="AYN361" s="810"/>
      <c r="AYO361" s="810"/>
      <c r="AYP361" s="810"/>
      <c r="AYQ361" s="810"/>
      <c r="AYR361" s="810"/>
      <c r="AYS361" s="810"/>
      <c r="AYT361" s="810"/>
      <c r="AYU361" s="810"/>
      <c r="AYV361" s="810"/>
      <c r="AYW361" s="810"/>
      <c r="AYX361" s="810"/>
      <c r="AYY361" s="810"/>
      <c r="AYZ361" s="810"/>
      <c r="AZA361" s="810"/>
      <c r="AZB361" s="810"/>
      <c r="AZC361" s="810"/>
      <c r="AZD361" s="810"/>
      <c r="AZE361" s="810"/>
      <c r="AZF361" s="810"/>
      <c r="AZG361" s="810"/>
      <c r="AZH361" s="810"/>
      <c r="AZI361" s="810"/>
      <c r="AZJ361" s="810"/>
      <c r="AZK361" s="810"/>
      <c r="AZL361" s="810"/>
      <c r="AZM361" s="810"/>
      <c r="AZN361" s="810"/>
      <c r="AZO361" s="810"/>
      <c r="AZP361" s="809"/>
    </row>
    <row r="362" spans="45:920 1123:1371" s="802" customFormat="1" ht="13.5">
      <c r="AUP362" s="801"/>
      <c r="AUR362" s="801"/>
      <c r="AUT362" s="801"/>
      <c r="AVJ362" s="808"/>
      <c r="AVK362" s="808"/>
      <c r="AVL362" s="808"/>
      <c r="AVM362" s="808"/>
      <c r="AVN362" s="808"/>
      <c r="AVO362" s="808"/>
      <c r="AVP362" s="808"/>
      <c r="AVQ362" s="808"/>
      <c r="AVR362" s="808"/>
      <c r="AVS362" s="808"/>
      <c r="AVT362" s="808"/>
      <c r="AVU362" s="809"/>
      <c r="AVV362" s="809"/>
      <c r="AVW362" s="809"/>
      <c r="AVX362" s="809"/>
      <c r="AVY362" s="809"/>
      <c r="AVZ362" s="809"/>
      <c r="AWA362" s="809"/>
      <c r="AWB362" s="809"/>
      <c r="AWC362" s="809"/>
      <c r="AWD362" s="809"/>
      <c r="AWE362" s="809"/>
      <c r="AWF362" s="809"/>
      <c r="AWG362" s="809"/>
      <c r="AWH362" s="809"/>
      <c r="AWI362" s="809"/>
      <c r="AWJ362" s="809"/>
      <c r="AWK362" s="809"/>
      <c r="AWL362" s="809"/>
      <c r="AWM362" s="809"/>
      <c r="AWN362" s="809"/>
      <c r="AWO362" s="809"/>
      <c r="AWP362" s="809"/>
      <c r="AWQ362" s="809"/>
      <c r="AWR362" s="808"/>
      <c r="AWS362" s="761"/>
      <c r="AWT362" s="808"/>
      <c r="AWU362" s="809"/>
      <c r="AWV362" s="809"/>
      <c r="AWW362" s="809"/>
      <c r="AWX362" s="809"/>
      <c r="AWY362" s="809"/>
      <c r="AWZ362" s="809"/>
      <c r="AXA362" s="809"/>
      <c r="AXB362" s="809"/>
      <c r="AXC362" s="809"/>
      <c r="AXD362" s="809"/>
      <c r="AXE362" s="809"/>
      <c r="AXF362" s="809"/>
      <c r="AXG362" s="809"/>
      <c r="AXH362" s="809"/>
      <c r="AXI362" s="809"/>
      <c r="AXJ362" s="809"/>
      <c r="AXK362" s="809"/>
      <c r="AXL362" s="809"/>
      <c r="AXM362" s="809"/>
      <c r="AXN362" s="809"/>
      <c r="AXO362" s="809"/>
      <c r="AXP362" s="809"/>
      <c r="AXQ362" s="809"/>
      <c r="AXR362" s="809"/>
      <c r="AXS362" s="809"/>
      <c r="AXT362" s="809"/>
      <c r="AXU362" s="809"/>
      <c r="AXV362" s="809"/>
      <c r="AXW362" s="809"/>
      <c r="AXX362" s="809"/>
      <c r="AXY362" s="809"/>
      <c r="AXZ362" s="809"/>
      <c r="AYA362" s="809"/>
      <c r="AYB362" s="809"/>
      <c r="AYC362" s="809"/>
      <c r="AYD362" s="808"/>
      <c r="AYE362" s="808"/>
      <c r="AYF362" s="809"/>
      <c r="AYG362" s="808"/>
      <c r="AYH362" s="810"/>
      <c r="AYI362" s="810"/>
      <c r="AYJ362" s="810"/>
      <c r="AYK362" s="810"/>
      <c r="AYL362" s="810"/>
      <c r="AYM362" s="810"/>
      <c r="AYN362" s="810"/>
      <c r="AYO362" s="810"/>
      <c r="AYP362" s="810"/>
      <c r="AYQ362" s="810"/>
      <c r="AYR362" s="810"/>
      <c r="AYS362" s="810"/>
      <c r="AYT362" s="810"/>
      <c r="AYU362" s="810"/>
      <c r="AYV362" s="810"/>
      <c r="AYW362" s="810"/>
      <c r="AYX362" s="810"/>
      <c r="AYY362" s="810"/>
      <c r="AYZ362" s="810"/>
      <c r="AZA362" s="810"/>
      <c r="AZB362" s="810"/>
      <c r="AZC362" s="810"/>
      <c r="AZD362" s="810"/>
      <c r="AZE362" s="810"/>
      <c r="AZF362" s="810"/>
      <c r="AZG362" s="810"/>
      <c r="AZH362" s="810"/>
      <c r="AZI362" s="810"/>
      <c r="AZJ362" s="810"/>
      <c r="AZK362" s="810"/>
      <c r="AZL362" s="810"/>
      <c r="AZM362" s="810"/>
      <c r="AZN362" s="810"/>
      <c r="AZO362" s="810"/>
      <c r="AZP362" s="809"/>
    </row>
    <row r="363" spans="45:920 1123:1371" s="802" customFormat="1" ht="13.5">
      <c r="AUP363" s="801"/>
      <c r="AUR363" s="801"/>
      <c r="AUT363" s="801"/>
      <c r="AVJ363" s="808"/>
      <c r="AVK363" s="808"/>
      <c r="AVL363" s="808"/>
      <c r="AVM363" s="808"/>
      <c r="AVN363" s="808"/>
      <c r="AVO363" s="808"/>
      <c r="AVP363" s="808"/>
      <c r="AVQ363" s="808"/>
      <c r="AVR363" s="808"/>
      <c r="AVS363" s="808"/>
      <c r="AVT363" s="808"/>
      <c r="AVU363" s="809"/>
      <c r="AVV363" s="809"/>
      <c r="AVW363" s="809"/>
      <c r="AVX363" s="809"/>
      <c r="AVY363" s="809"/>
      <c r="AVZ363" s="809"/>
      <c r="AWA363" s="809"/>
      <c r="AWB363" s="809"/>
      <c r="AWC363" s="809"/>
      <c r="AWD363" s="809"/>
      <c r="AWE363" s="809"/>
      <c r="AWF363" s="809"/>
      <c r="AWG363" s="809"/>
      <c r="AWH363" s="809"/>
      <c r="AWI363" s="809"/>
      <c r="AWJ363" s="809"/>
      <c r="AWK363" s="809"/>
      <c r="AWL363" s="809"/>
      <c r="AWM363" s="809"/>
      <c r="AWN363" s="809"/>
      <c r="AWO363" s="809"/>
      <c r="AWP363" s="809"/>
      <c r="AWQ363" s="809"/>
      <c r="AWR363" s="808"/>
      <c r="AWS363" s="761"/>
      <c r="AWT363" s="808"/>
      <c r="AWU363" s="809"/>
      <c r="AWV363" s="809"/>
      <c r="AWW363" s="809"/>
      <c r="AWX363" s="809"/>
      <c r="AWY363" s="809"/>
      <c r="AWZ363" s="809"/>
      <c r="AXA363" s="809"/>
      <c r="AXB363" s="809"/>
      <c r="AXC363" s="809"/>
      <c r="AXD363" s="809"/>
      <c r="AXE363" s="809"/>
      <c r="AXF363" s="809"/>
      <c r="AXG363" s="809"/>
      <c r="AXH363" s="809"/>
      <c r="AXI363" s="809"/>
      <c r="AXJ363" s="809"/>
      <c r="AXK363" s="809"/>
      <c r="AXL363" s="809"/>
      <c r="AXM363" s="809"/>
      <c r="AXN363" s="809"/>
      <c r="AXO363" s="809"/>
      <c r="AXP363" s="809"/>
      <c r="AXQ363" s="809"/>
      <c r="AXR363" s="809"/>
      <c r="AXS363" s="809"/>
      <c r="AXT363" s="809"/>
      <c r="AXU363" s="809"/>
      <c r="AXV363" s="809"/>
      <c r="AXW363" s="809"/>
      <c r="AXX363" s="809"/>
      <c r="AXY363" s="809"/>
      <c r="AXZ363" s="809"/>
      <c r="AYA363" s="809"/>
      <c r="AYB363" s="809"/>
      <c r="AYC363" s="809"/>
      <c r="AYD363" s="808"/>
      <c r="AYE363" s="808"/>
      <c r="AYF363" s="809"/>
      <c r="AYG363" s="808"/>
      <c r="AYH363" s="810"/>
      <c r="AYI363" s="810"/>
      <c r="AYJ363" s="810"/>
      <c r="AYK363" s="810"/>
      <c r="AYL363" s="810"/>
      <c r="AYM363" s="810"/>
      <c r="AYN363" s="810"/>
      <c r="AYO363" s="810"/>
      <c r="AYP363" s="810"/>
      <c r="AYQ363" s="810"/>
      <c r="AYR363" s="810"/>
      <c r="AYS363" s="810"/>
      <c r="AYT363" s="810"/>
      <c r="AYU363" s="810"/>
      <c r="AYV363" s="810"/>
      <c r="AYW363" s="810"/>
      <c r="AYX363" s="810"/>
      <c r="AYY363" s="810"/>
      <c r="AYZ363" s="810"/>
      <c r="AZA363" s="810"/>
      <c r="AZB363" s="810"/>
      <c r="AZC363" s="810"/>
      <c r="AZD363" s="810"/>
      <c r="AZE363" s="810"/>
      <c r="AZF363" s="810"/>
      <c r="AZG363" s="810"/>
      <c r="AZH363" s="810"/>
      <c r="AZI363" s="810"/>
      <c r="AZJ363" s="810"/>
      <c r="AZK363" s="810"/>
      <c r="AZL363" s="810"/>
      <c r="AZM363" s="810"/>
      <c r="AZN363" s="810"/>
      <c r="AZO363" s="810"/>
      <c r="AZP363" s="809"/>
    </row>
    <row r="364" spans="45:920 1123:1371" s="802" customFormat="1" ht="13.5">
      <c r="AUP364" s="801"/>
      <c r="AUR364" s="801"/>
      <c r="AUT364" s="801"/>
      <c r="AVJ364" s="808"/>
      <c r="AVK364" s="808"/>
      <c r="AVL364" s="808"/>
      <c r="AVM364" s="808"/>
      <c r="AVN364" s="808"/>
      <c r="AVO364" s="808"/>
      <c r="AVP364" s="808"/>
      <c r="AVQ364" s="808"/>
      <c r="AVR364" s="808"/>
      <c r="AVS364" s="808"/>
      <c r="AVT364" s="808"/>
      <c r="AVU364" s="809"/>
      <c r="AVV364" s="809"/>
      <c r="AVW364" s="809"/>
      <c r="AVX364" s="809"/>
      <c r="AVY364" s="809"/>
      <c r="AVZ364" s="809"/>
      <c r="AWA364" s="809"/>
      <c r="AWB364" s="809"/>
      <c r="AWC364" s="809"/>
      <c r="AWD364" s="809"/>
      <c r="AWE364" s="809"/>
      <c r="AWF364" s="809"/>
      <c r="AWG364" s="809"/>
      <c r="AWH364" s="809"/>
      <c r="AWI364" s="809"/>
      <c r="AWJ364" s="809"/>
      <c r="AWK364" s="809"/>
      <c r="AWL364" s="809"/>
      <c r="AWM364" s="809"/>
      <c r="AWN364" s="809"/>
      <c r="AWO364" s="809"/>
      <c r="AWP364" s="809"/>
      <c r="AWQ364" s="809"/>
      <c r="AWR364" s="808"/>
      <c r="AWS364" s="761"/>
      <c r="AWT364" s="808"/>
      <c r="AWU364" s="809"/>
      <c r="AWV364" s="809"/>
      <c r="AWW364" s="809"/>
      <c r="AWX364" s="809"/>
      <c r="AWY364" s="809"/>
      <c r="AWZ364" s="809"/>
      <c r="AXA364" s="809"/>
      <c r="AXB364" s="809"/>
      <c r="AXC364" s="809"/>
      <c r="AXD364" s="809"/>
      <c r="AXE364" s="809"/>
      <c r="AXF364" s="809"/>
      <c r="AXG364" s="809"/>
      <c r="AXH364" s="809"/>
      <c r="AXI364" s="809"/>
      <c r="AXJ364" s="809"/>
      <c r="AXK364" s="809"/>
      <c r="AXL364" s="809"/>
      <c r="AXM364" s="809"/>
      <c r="AXN364" s="809"/>
      <c r="AXO364" s="809"/>
      <c r="AXP364" s="809"/>
      <c r="AXQ364" s="809"/>
      <c r="AXR364" s="809"/>
      <c r="AXS364" s="809"/>
      <c r="AXT364" s="809"/>
      <c r="AXU364" s="809"/>
      <c r="AXV364" s="809"/>
      <c r="AXW364" s="809"/>
      <c r="AXX364" s="809"/>
      <c r="AXY364" s="809"/>
      <c r="AXZ364" s="809"/>
      <c r="AYA364" s="809"/>
      <c r="AYB364" s="809"/>
      <c r="AYC364" s="809"/>
      <c r="AYD364" s="808"/>
      <c r="AYE364" s="808"/>
      <c r="AYF364" s="809"/>
      <c r="AYG364" s="808"/>
      <c r="AYH364" s="810"/>
      <c r="AYI364" s="810"/>
      <c r="AYJ364" s="810"/>
      <c r="AYK364" s="810"/>
      <c r="AYL364" s="810"/>
      <c r="AYM364" s="810"/>
      <c r="AYN364" s="810"/>
      <c r="AYO364" s="810"/>
      <c r="AYP364" s="810"/>
      <c r="AYQ364" s="810"/>
      <c r="AYR364" s="810"/>
      <c r="AYS364" s="810"/>
      <c r="AYT364" s="810"/>
      <c r="AYU364" s="810"/>
      <c r="AYV364" s="810"/>
      <c r="AYW364" s="810"/>
      <c r="AYX364" s="810"/>
      <c r="AYY364" s="810"/>
      <c r="AYZ364" s="810"/>
      <c r="AZA364" s="810"/>
      <c r="AZB364" s="810"/>
      <c r="AZC364" s="810"/>
      <c r="AZD364" s="810"/>
      <c r="AZE364" s="810"/>
      <c r="AZF364" s="810"/>
      <c r="AZG364" s="810"/>
      <c r="AZH364" s="810"/>
      <c r="AZI364" s="810"/>
      <c r="AZJ364" s="810"/>
      <c r="AZK364" s="810"/>
      <c r="AZL364" s="810"/>
      <c r="AZM364" s="810"/>
      <c r="AZN364" s="810"/>
      <c r="AZO364" s="810"/>
      <c r="AZP364" s="809"/>
    </row>
    <row r="365" spans="45:920 1123:1371" s="802" customFormat="1" ht="13.5">
      <c r="AUP365" s="801"/>
      <c r="AUR365" s="801"/>
      <c r="AUT365" s="801"/>
      <c r="AVJ365" s="808"/>
      <c r="AVK365" s="808"/>
      <c r="AVL365" s="808"/>
      <c r="AVM365" s="808"/>
      <c r="AVN365" s="808"/>
      <c r="AVO365" s="808"/>
      <c r="AVP365" s="808"/>
      <c r="AVQ365" s="808"/>
      <c r="AVR365" s="808"/>
      <c r="AVS365" s="808"/>
      <c r="AVT365" s="808"/>
      <c r="AVU365" s="809"/>
      <c r="AVV365" s="809"/>
      <c r="AVW365" s="809"/>
      <c r="AVX365" s="809"/>
      <c r="AVY365" s="809"/>
      <c r="AVZ365" s="809"/>
      <c r="AWA365" s="809"/>
      <c r="AWB365" s="809"/>
      <c r="AWC365" s="809"/>
      <c r="AWD365" s="809"/>
      <c r="AWE365" s="809"/>
      <c r="AWF365" s="809"/>
      <c r="AWG365" s="809"/>
      <c r="AWH365" s="809"/>
      <c r="AWI365" s="809"/>
      <c r="AWJ365" s="809"/>
      <c r="AWK365" s="809"/>
      <c r="AWL365" s="809"/>
      <c r="AWM365" s="809"/>
      <c r="AWN365" s="809"/>
      <c r="AWO365" s="809"/>
      <c r="AWP365" s="809"/>
      <c r="AWQ365" s="809"/>
      <c r="AWR365" s="808"/>
      <c r="AWS365" s="761"/>
      <c r="AWT365" s="808"/>
      <c r="AWU365" s="809"/>
      <c r="AWV365" s="809"/>
      <c r="AWW365" s="809"/>
      <c r="AWX365" s="809"/>
      <c r="AWY365" s="809"/>
      <c r="AWZ365" s="809"/>
      <c r="AXA365" s="809"/>
      <c r="AXB365" s="809"/>
      <c r="AXC365" s="809"/>
      <c r="AXD365" s="809"/>
      <c r="AXE365" s="809"/>
      <c r="AXF365" s="809"/>
      <c r="AXG365" s="809"/>
      <c r="AXH365" s="809"/>
      <c r="AXI365" s="809"/>
      <c r="AXJ365" s="809"/>
      <c r="AXK365" s="809"/>
      <c r="AXL365" s="809"/>
      <c r="AXM365" s="809"/>
      <c r="AXN365" s="809"/>
      <c r="AXO365" s="809"/>
      <c r="AXP365" s="809"/>
      <c r="AXQ365" s="809"/>
      <c r="AXR365" s="809"/>
      <c r="AXS365" s="809"/>
      <c r="AXT365" s="809"/>
      <c r="AXU365" s="809"/>
      <c r="AXV365" s="809"/>
      <c r="AXW365" s="809"/>
      <c r="AXX365" s="809"/>
      <c r="AXY365" s="809"/>
      <c r="AXZ365" s="809"/>
      <c r="AYA365" s="809"/>
      <c r="AYB365" s="809"/>
      <c r="AYC365" s="809"/>
      <c r="AYD365" s="808"/>
      <c r="AYE365" s="808"/>
      <c r="AYF365" s="809"/>
      <c r="AYG365" s="808"/>
      <c r="AYH365" s="810"/>
      <c r="AYI365" s="810"/>
      <c r="AYJ365" s="810"/>
      <c r="AYK365" s="810"/>
      <c r="AYL365" s="810"/>
      <c r="AYM365" s="810"/>
      <c r="AYN365" s="810"/>
      <c r="AYO365" s="810"/>
      <c r="AYP365" s="810"/>
      <c r="AYQ365" s="810"/>
      <c r="AYR365" s="810"/>
      <c r="AYS365" s="810"/>
      <c r="AYT365" s="810"/>
      <c r="AYU365" s="810"/>
      <c r="AYV365" s="810"/>
      <c r="AYW365" s="810"/>
      <c r="AYX365" s="810"/>
      <c r="AYY365" s="810"/>
      <c r="AYZ365" s="810"/>
      <c r="AZA365" s="810"/>
      <c r="AZB365" s="810"/>
      <c r="AZC365" s="810"/>
      <c r="AZD365" s="810"/>
      <c r="AZE365" s="810"/>
      <c r="AZF365" s="810"/>
      <c r="AZG365" s="810"/>
      <c r="AZH365" s="810"/>
      <c r="AZI365" s="810"/>
      <c r="AZJ365" s="810"/>
      <c r="AZK365" s="810"/>
      <c r="AZL365" s="810"/>
      <c r="AZM365" s="810"/>
      <c r="AZN365" s="810"/>
      <c r="AZO365" s="810"/>
      <c r="AZP365" s="809"/>
    </row>
    <row r="366" spans="45:920 1123:1371" s="802" customFormat="1" ht="13.5">
      <c r="AUP366" s="801"/>
      <c r="AUR366" s="801"/>
      <c r="AUT366" s="801"/>
      <c r="AVJ366" s="808"/>
      <c r="AVK366" s="808"/>
      <c r="AVL366" s="808"/>
      <c r="AVM366" s="808"/>
      <c r="AVN366" s="808"/>
      <c r="AVO366" s="808"/>
      <c r="AVP366" s="808"/>
      <c r="AVQ366" s="808"/>
      <c r="AVR366" s="808"/>
      <c r="AVS366" s="808"/>
      <c r="AVT366" s="808"/>
      <c r="AVU366" s="809"/>
      <c r="AVV366" s="809"/>
      <c r="AVW366" s="809"/>
      <c r="AVX366" s="809"/>
      <c r="AVY366" s="809"/>
      <c r="AVZ366" s="809"/>
      <c r="AWA366" s="809"/>
      <c r="AWB366" s="809"/>
      <c r="AWC366" s="809"/>
      <c r="AWD366" s="809"/>
      <c r="AWE366" s="809"/>
      <c r="AWF366" s="809"/>
      <c r="AWG366" s="809"/>
      <c r="AWH366" s="809"/>
      <c r="AWI366" s="809"/>
      <c r="AWJ366" s="809"/>
      <c r="AWK366" s="809"/>
      <c r="AWL366" s="809"/>
      <c r="AWM366" s="809"/>
      <c r="AWN366" s="809"/>
      <c r="AWO366" s="809"/>
      <c r="AWP366" s="809"/>
      <c r="AWQ366" s="809"/>
      <c r="AWR366" s="808"/>
      <c r="AWS366" s="761"/>
      <c r="AWT366" s="808"/>
      <c r="AWU366" s="809"/>
      <c r="AWV366" s="809"/>
      <c r="AWW366" s="809"/>
      <c r="AWX366" s="809"/>
      <c r="AWY366" s="809"/>
      <c r="AWZ366" s="809"/>
      <c r="AXA366" s="809"/>
      <c r="AXB366" s="809"/>
      <c r="AXC366" s="809"/>
      <c r="AXD366" s="809"/>
      <c r="AXE366" s="809"/>
      <c r="AXF366" s="809"/>
      <c r="AXG366" s="809"/>
      <c r="AXH366" s="809"/>
      <c r="AXI366" s="809"/>
      <c r="AXJ366" s="809"/>
      <c r="AXK366" s="809"/>
      <c r="AXL366" s="809"/>
      <c r="AXM366" s="809"/>
      <c r="AXN366" s="809"/>
      <c r="AXO366" s="809"/>
      <c r="AXP366" s="809"/>
      <c r="AXQ366" s="809"/>
      <c r="AXR366" s="809"/>
      <c r="AXS366" s="809"/>
      <c r="AXT366" s="809"/>
      <c r="AXU366" s="809"/>
      <c r="AXV366" s="809"/>
      <c r="AXW366" s="809"/>
      <c r="AXX366" s="809"/>
      <c r="AXY366" s="809"/>
      <c r="AXZ366" s="809"/>
      <c r="AYA366" s="809"/>
      <c r="AYB366" s="809"/>
      <c r="AYC366" s="809"/>
      <c r="AYD366" s="808"/>
      <c r="AYE366" s="808"/>
      <c r="AYF366" s="809"/>
      <c r="AYG366" s="808"/>
      <c r="AYH366" s="810"/>
      <c r="AYI366" s="810"/>
      <c r="AYJ366" s="810"/>
      <c r="AYK366" s="810"/>
      <c r="AYL366" s="810"/>
      <c r="AYM366" s="810"/>
      <c r="AYN366" s="810"/>
      <c r="AYO366" s="810"/>
      <c r="AYP366" s="810"/>
      <c r="AYQ366" s="810"/>
      <c r="AYR366" s="810"/>
      <c r="AYS366" s="810"/>
      <c r="AYT366" s="810"/>
      <c r="AYU366" s="810"/>
      <c r="AYV366" s="810"/>
      <c r="AYW366" s="810"/>
      <c r="AYX366" s="810"/>
      <c r="AYY366" s="810"/>
      <c r="AYZ366" s="810"/>
      <c r="AZA366" s="810"/>
      <c r="AZB366" s="810"/>
      <c r="AZC366" s="810"/>
      <c r="AZD366" s="810"/>
      <c r="AZE366" s="810"/>
      <c r="AZF366" s="810"/>
      <c r="AZG366" s="810"/>
      <c r="AZH366" s="810"/>
      <c r="AZI366" s="810"/>
      <c r="AZJ366" s="810"/>
      <c r="AZK366" s="810"/>
      <c r="AZL366" s="810"/>
      <c r="AZM366" s="810"/>
      <c r="AZN366" s="810"/>
      <c r="AZO366" s="810"/>
      <c r="AZP366" s="809"/>
    </row>
    <row r="367" spans="45:920 1123:1371" s="802" customFormat="1" ht="13.5">
      <c r="AUP367" s="801"/>
      <c r="AUR367" s="801"/>
      <c r="AUT367" s="801"/>
      <c r="AVJ367" s="808"/>
      <c r="AVK367" s="808"/>
      <c r="AVL367" s="808"/>
      <c r="AVM367" s="808"/>
      <c r="AVN367" s="808"/>
      <c r="AVO367" s="808"/>
      <c r="AVP367" s="808"/>
      <c r="AVQ367" s="808"/>
      <c r="AVR367" s="808"/>
      <c r="AVS367" s="808"/>
      <c r="AVT367" s="808"/>
      <c r="AVU367" s="809"/>
      <c r="AVV367" s="809"/>
      <c r="AVW367" s="809"/>
      <c r="AVX367" s="809"/>
      <c r="AVY367" s="809"/>
      <c r="AVZ367" s="809"/>
      <c r="AWA367" s="809"/>
      <c r="AWB367" s="809"/>
      <c r="AWC367" s="809"/>
      <c r="AWD367" s="809"/>
      <c r="AWE367" s="809"/>
      <c r="AWF367" s="809"/>
      <c r="AWG367" s="809"/>
      <c r="AWH367" s="809"/>
      <c r="AWI367" s="809"/>
      <c r="AWJ367" s="809"/>
      <c r="AWK367" s="809"/>
      <c r="AWL367" s="809"/>
      <c r="AWM367" s="809"/>
      <c r="AWN367" s="809"/>
      <c r="AWO367" s="809"/>
      <c r="AWP367" s="809"/>
      <c r="AWQ367" s="809"/>
      <c r="AWR367" s="808"/>
      <c r="AWS367" s="761"/>
      <c r="AWT367" s="808"/>
      <c r="AWU367" s="809"/>
      <c r="AWV367" s="809"/>
      <c r="AWW367" s="809"/>
      <c r="AWX367" s="809"/>
      <c r="AWY367" s="809"/>
      <c r="AWZ367" s="809"/>
      <c r="AXA367" s="809"/>
      <c r="AXB367" s="809"/>
      <c r="AXC367" s="809"/>
      <c r="AXD367" s="809"/>
      <c r="AXE367" s="809"/>
      <c r="AXF367" s="809"/>
      <c r="AXG367" s="809"/>
      <c r="AXH367" s="809"/>
      <c r="AXI367" s="809"/>
      <c r="AXJ367" s="809"/>
      <c r="AXK367" s="809"/>
      <c r="AXL367" s="809"/>
      <c r="AXM367" s="809"/>
      <c r="AXN367" s="809"/>
      <c r="AXO367" s="809"/>
      <c r="AXP367" s="809"/>
      <c r="AXQ367" s="809"/>
      <c r="AXR367" s="809"/>
      <c r="AXS367" s="809"/>
      <c r="AXT367" s="809"/>
      <c r="AXU367" s="809"/>
      <c r="AXV367" s="809"/>
      <c r="AXW367" s="809"/>
      <c r="AXX367" s="809"/>
      <c r="AXY367" s="809"/>
      <c r="AXZ367" s="809"/>
      <c r="AYA367" s="809"/>
      <c r="AYB367" s="809"/>
      <c r="AYC367" s="809"/>
      <c r="AYD367" s="808"/>
      <c r="AYE367" s="808"/>
      <c r="AYF367" s="809"/>
      <c r="AYG367" s="808"/>
      <c r="AYH367" s="810"/>
      <c r="AYI367" s="810"/>
      <c r="AYJ367" s="810"/>
      <c r="AYK367" s="810"/>
      <c r="AYL367" s="810"/>
      <c r="AYM367" s="810"/>
      <c r="AYN367" s="810"/>
      <c r="AYO367" s="810"/>
      <c r="AYP367" s="810"/>
      <c r="AYQ367" s="810"/>
      <c r="AYR367" s="810"/>
      <c r="AYS367" s="810"/>
      <c r="AYT367" s="810"/>
      <c r="AYU367" s="810"/>
      <c r="AYV367" s="810"/>
      <c r="AYW367" s="810"/>
      <c r="AYX367" s="810"/>
      <c r="AYY367" s="810"/>
      <c r="AYZ367" s="810"/>
      <c r="AZA367" s="810"/>
      <c r="AZB367" s="810"/>
      <c r="AZC367" s="810"/>
      <c r="AZD367" s="810"/>
      <c r="AZE367" s="810"/>
      <c r="AZF367" s="810"/>
      <c r="AZG367" s="810"/>
      <c r="AZH367" s="810"/>
      <c r="AZI367" s="810"/>
      <c r="AZJ367" s="810"/>
      <c r="AZK367" s="810"/>
      <c r="AZL367" s="810"/>
      <c r="AZM367" s="810"/>
      <c r="AZN367" s="810"/>
      <c r="AZO367" s="810"/>
      <c r="AZP367" s="809"/>
    </row>
    <row r="368" spans="45:920 1123:1371" s="802" customFormat="1" ht="13.5">
      <c r="AUP368" s="801"/>
      <c r="AUR368" s="801"/>
      <c r="AUT368" s="801"/>
      <c r="AVJ368" s="808"/>
      <c r="AVK368" s="808"/>
      <c r="AVL368" s="808"/>
      <c r="AVM368" s="808"/>
      <c r="AVN368" s="808"/>
      <c r="AVO368" s="808"/>
      <c r="AVP368" s="808"/>
      <c r="AVQ368" s="808"/>
      <c r="AVR368" s="808"/>
      <c r="AVS368" s="808"/>
      <c r="AVT368" s="808"/>
      <c r="AVU368" s="809"/>
      <c r="AVV368" s="809"/>
      <c r="AVW368" s="809"/>
      <c r="AVX368" s="809"/>
      <c r="AVY368" s="809"/>
      <c r="AVZ368" s="809"/>
      <c r="AWA368" s="809"/>
      <c r="AWB368" s="809"/>
      <c r="AWC368" s="809"/>
      <c r="AWD368" s="809"/>
      <c r="AWE368" s="809"/>
      <c r="AWF368" s="809"/>
      <c r="AWG368" s="809"/>
      <c r="AWH368" s="809"/>
      <c r="AWI368" s="809"/>
      <c r="AWJ368" s="809"/>
      <c r="AWK368" s="809"/>
      <c r="AWL368" s="809"/>
      <c r="AWM368" s="809"/>
      <c r="AWN368" s="809"/>
      <c r="AWO368" s="809"/>
      <c r="AWP368" s="809"/>
      <c r="AWQ368" s="809"/>
      <c r="AWR368" s="808"/>
      <c r="AWS368" s="761"/>
      <c r="AWT368" s="808"/>
      <c r="AWU368" s="809"/>
      <c r="AWV368" s="809"/>
      <c r="AWW368" s="809"/>
      <c r="AWX368" s="809"/>
      <c r="AWY368" s="809"/>
      <c r="AWZ368" s="809"/>
      <c r="AXA368" s="809"/>
      <c r="AXB368" s="809"/>
      <c r="AXC368" s="809"/>
      <c r="AXD368" s="809"/>
      <c r="AXE368" s="809"/>
      <c r="AXF368" s="809"/>
      <c r="AXG368" s="809"/>
      <c r="AXH368" s="809"/>
      <c r="AXI368" s="809"/>
      <c r="AXJ368" s="809"/>
      <c r="AXK368" s="809"/>
      <c r="AXL368" s="809"/>
      <c r="AXM368" s="809"/>
      <c r="AXN368" s="809"/>
      <c r="AXO368" s="809"/>
      <c r="AXP368" s="809"/>
      <c r="AXQ368" s="809"/>
      <c r="AXR368" s="809"/>
      <c r="AXS368" s="809"/>
      <c r="AXT368" s="809"/>
      <c r="AXU368" s="809"/>
      <c r="AXV368" s="809"/>
      <c r="AXW368" s="809"/>
      <c r="AXX368" s="809"/>
      <c r="AXY368" s="809"/>
      <c r="AXZ368" s="809"/>
      <c r="AYA368" s="809"/>
      <c r="AYB368" s="809"/>
      <c r="AYC368" s="809"/>
      <c r="AYD368" s="808"/>
      <c r="AYE368" s="808"/>
      <c r="AYF368" s="809"/>
      <c r="AYG368" s="808"/>
      <c r="AYH368" s="810"/>
      <c r="AYI368" s="810"/>
      <c r="AYJ368" s="810"/>
      <c r="AYK368" s="810"/>
      <c r="AYL368" s="810"/>
      <c r="AYM368" s="810"/>
      <c r="AYN368" s="810"/>
      <c r="AYO368" s="810"/>
      <c r="AYP368" s="810"/>
      <c r="AYQ368" s="810"/>
      <c r="AYR368" s="810"/>
      <c r="AYS368" s="810"/>
      <c r="AYT368" s="810"/>
      <c r="AYU368" s="810"/>
      <c r="AYV368" s="810"/>
      <c r="AYW368" s="810"/>
      <c r="AYX368" s="810"/>
      <c r="AYY368" s="810"/>
      <c r="AYZ368" s="810"/>
      <c r="AZA368" s="810"/>
      <c r="AZB368" s="810"/>
      <c r="AZC368" s="810"/>
      <c r="AZD368" s="810"/>
      <c r="AZE368" s="810"/>
      <c r="AZF368" s="810"/>
      <c r="AZG368" s="810"/>
      <c r="AZH368" s="810"/>
      <c r="AZI368" s="810"/>
      <c r="AZJ368" s="810"/>
      <c r="AZK368" s="810"/>
      <c r="AZL368" s="810"/>
      <c r="AZM368" s="810"/>
      <c r="AZN368" s="810"/>
      <c r="AZO368" s="810"/>
      <c r="AZP368" s="809"/>
    </row>
    <row r="369" spans="1238:1368" s="802" customFormat="1" ht="13.5">
      <c r="AUP369" s="801"/>
      <c r="AUR369" s="801"/>
      <c r="AUT369" s="801"/>
      <c r="AVJ369" s="808"/>
      <c r="AVK369" s="808"/>
      <c r="AVL369" s="808"/>
      <c r="AVM369" s="808"/>
      <c r="AVN369" s="808"/>
      <c r="AVO369" s="808"/>
      <c r="AVP369" s="808"/>
      <c r="AVQ369" s="808"/>
      <c r="AVR369" s="808"/>
      <c r="AVS369" s="808"/>
      <c r="AVT369" s="808"/>
      <c r="AVU369" s="809"/>
      <c r="AVV369" s="809"/>
      <c r="AVW369" s="809"/>
      <c r="AVX369" s="809"/>
      <c r="AVY369" s="809"/>
      <c r="AVZ369" s="809"/>
      <c r="AWA369" s="809"/>
      <c r="AWB369" s="809"/>
      <c r="AWC369" s="809"/>
      <c r="AWD369" s="809"/>
      <c r="AWE369" s="809"/>
      <c r="AWF369" s="809"/>
      <c r="AWG369" s="809"/>
      <c r="AWH369" s="809"/>
      <c r="AWI369" s="809"/>
      <c r="AWJ369" s="809"/>
      <c r="AWK369" s="809"/>
      <c r="AWL369" s="809"/>
      <c r="AWM369" s="809"/>
      <c r="AWN369" s="809"/>
      <c r="AWO369" s="809"/>
      <c r="AWP369" s="809"/>
      <c r="AWQ369" s="809"/>
      <c r="AWR369" s="808"/>
      <c r="AWS369" s="761"/>
      <c r="AWT369" s="808"/>
      <c r="AWU369" s="809"/>
      <c r="AWV369" s="809"/>
      <c r="AWW369" s="809"/>
      <c r="AWX369" s="809"/>
      <c r="AWY369" s="809"/>
      <c r="AWZ369" s="809"/>
      <c r="AXA369" s="809"/>
      <c r="AXB369" s="809"/>
      <c r="AXC369" s="809"/>
      <c r="AXD369" s="809"/>
      <c r="AXE369" s="809"/>
      <c r="AXF369" s="809"/>
      <c r="AXG369" s="809"/>
      <c r="AXH369" s="809"/>
      <c r="AXI369" s="809"/>
      <c r="AXJ369" s="809"/>
      <c r="AXK369" s="809"/>
      <c r="AXL369" s="809"/>
      <c r="AXM369" s="809"/>
      <c r="AXN369" s="809"/>
      <c r="AXO369" s="809"/>
      <c r="AXP369" s="809"/>
      <c r="AXQ369" s="809"/>
      <c r="AXR369" s="809"/>
      <c r="AXS369" s="809"/>
      <c r="AXT369" s="809"/>
      <c r="AXU369" s="809"/>
      <c r="AXV369" s="809"/>
      <c r="AXW369" s="809"/>
      <c r="AXX369" s="809"/>
      <c r="AXY369" s="809"/>
      <c r="AXZ369" s="809"/>
      <c r="AYA369" s="809"/>
      <c r="AYB369" s="809"/>
      <c r="AYC369" s="809"/>
      <c r="AYD369" s="808"/>
      <c r="AYE369" s="808"/>
      <c r="AYF369" s="809"/>
      <c r="AYG369" s="808"/>
      <c r="AYH369" s="810"/>
      <c r="AYI369" s="810"/>
      <c r="AYJ369" s="810"/>
      <c r="AYK369" s="810"/>
      <c r="AYL369" s="810"/>
      <c r="AYM369" s="810"/>
      <c r="AYN369" s="810"/>
      <c r="AYO369" s="810"/>
      <c r="AYP369" s="810"/>
      <c r="AYQ369" s="810"/>
      <c r="AYR369" s="810"/>
      <c r="AYS369" s="810"/>
      <c r="AYT369" s="810"/>
      <c r="AYU369" s="810"/>
      <c r="AYV369" s="810"/>
      <c r="AYW369" s="810"/>
      <c r="AYX369" s="810"/>
      <c r="AYY369" s="810"/>
      <c r="AYZ369" s="810"/>
      <c r="AZA369" s="810"/>
      <c r="AZB369" s="810"/>
      <c r="AZC369" s="810"/>
      <c r="AZD369" s="810"/>
      <c r="AZE369" s="810"/>
      <c r="AZF369" s="810"/>
      <c r="AZG369" s="810"/>
      <c r="AZH369" s="810"/>
      <c r="AZI369" s="810"/>
      <c r="AZJ369" s="810"/>
      <c r="AZK369" s="810"/>
      <c r="AZL369" s="810"/>
      <c r="AZM369" s="810"/>
      <c r="AZN369" s="810"/>
      <c r="AZO369" s="810"/>
      <c r="AZP369" s="809"/>
    </row>
    <row r="370" spans="1238:1368" s="802" customFormat="1" ht="13.5">
      <c r="AUP370" s="801"/>
      <c r="AUR370" s="801"/>
      <c r="AUT370" s="801"/>
      <c r="AVJ370" s="808"/>
      <c r="AVK370" s="808"/>
      <c r="AVL370" s="808"/>
      <c r="AVM370" s="808"/>
      <c r="AVN370" s="808"/>
      <c r="AVO370" s="808"/>
      <c r="AVP370" s="808"/>
      <c r="AVQ370" s="808"/>
      <c r="AVR370" s="808"/>
      <c r="AVS370" s="808"/>
      <c r="AVT370" s="808"/>
      <c r="AVU370" s="809"/>
      <c r="AVV370" s="809"/>
      <c r="AVW370" s="809"/>
      <c r="AVX370" s="809"/>
      <c r="AVY370" s="809"/>
      <c r="AVZ370" s="809"/>
      <c r="AWA370" s="809"/>
      <c r="AWB370" s="809"/>
      <c r="AWC370" s="809"/>
      <c r="AWD370" s="809"/>
      <c r="AWE370" s="809"/>
      <c r="AWF370" s="809"/>
      <c r="AWG370" s="809"/>
      <c r="AWH370" s="809"/>
      <c r="AWI370" s="809"/>
      <c r="AWJ370" s="809"/>
      <c r="AWK370" s="809"/>
      <c r="AWL370" s="809"/>
      <c r="AWM370" s="809"/>
      <c r="AWN370" s="809"/>
      <c r="AWO370" s="809"/>
      <c r="AWP370" s="809"/>
      <c r="AWQ370" s="809"/>
      <c r="AWR370" s="808"/>
      <c r="AWS370" s="761"/>
      <c r="AWT370" s="808"/>
      <c r="AWU370" s="809"/>
      <c r="AWV370" s="809"/>
      <c r="AWW370" s="809"/>
      <c r="AWX370" s="809"/>
      <c r="AWY370" s="809"/>
      <c r="AWZ370" s="809"/>
      <c r="AXA370" s="809"/>
      <c r="AXB370" s="809"/>
      <c r="AXC370" s="809"/>
      <c r="AXD370" s="809"/>
      <c r="AXE370" s="809"/>
      <c r="AXF370" s="809"/>
      <c r="AXG370" s="809"/>
      <c r="AXH370" s="809"/>
      <c r="AXI370" s="809"/>
      <c r="AXJ370" s="809"/>
      <c r="AXK370" s="809"/>
      <c r="AXL370" s="809"/>
      <c r="AXM370" s="809"/>
      <c r="AXN370" s="809"/>
      <c r="AXO370" s="809"/>
      <c r="AXP370" s="809"/>
      <c r="AXQ370" s="809"/>
      <c r="AXR370" s="809"/>
      <c r="AXS370" s="809"/>
      <c r="AXT370" s="809"/>
      <c r="AXU370" s="809"/>
      <c r="AXV370" s="809"/>
      <c r="AXW370" s="809"/>
      <c r="AXX370" s="809"/>
      <c r="AXY370" s="809"/>
      <c r="AXZ370" s="809"/>
      <c r="AYA370" s="809"/>
      <c r="AYB370" s="809"/>
      <c r="AYC370" s="809"/>
      <c r="AYD370" s="808"/>
      <c r="AYE370" s="808"/>
      <c r="AYF370" s="809"/>
      <c r="AYG370" s="808"/>
      <c r="AYH370" s="810"/>
      <c r="AYI370" s="810"/>
      <c r="AYJ370" s="810"/>
      <c r="AYK370" s="810"/>
      <c r="AYL370" s="810"/>
      <c r="AYM370" s="810"/>
      <c r="AYN370" s="810"/>
      <c r="AYO370" s="810"/>
      <c r="AYP370" s="810"/>
      <c r="AYQ370" s="810"/>
      <c r="AYR370" s="810"/>
      <c r="AYS370" s="810"/>
      <c r="AYT370" s="810"/>
      <c r="AYU370" s="810"/>
      <c r="AYV370" s="810"/>
      <c r="AYW370" s="810"/>
      <c r="AYX370" s="810"/>
      <c r="AYY370" s="810"/>
      <c r="AYZ370" s="810"/>
      <c r="AZA370" s="810"/>
      <c r="AZB370" s="810"/>
      <c r="AZC370" s="810"/>
      <c r="AZD370" s="810"/>
      <c r="AZE370" s="810"/>
      <c r="AZF370" s="810"/>
      <c r="AZG370" s="810"/>
      <c r="AZH370" s="810"/>
      <c r="AZI370" s="810"/>
      <c r="AZJ370" s="810"/>
      <c r="AZK370" s="810"/>
      <c r="AZL370" s="810"/>
      <c r="AZM370" s="810"/>
      <c r="AZN370" s="810"/>
      <c r="AZO370" s="810"/>
      <c r="AZP370" s="809"/>
    </row>
    <row r="371" spans="1238:1368" s="802" customFormat="1" ht="13.5">
      <c r="AUP371" s="801"/>
      <c r="AUR371" s="801"/>
      <c r="AUT371" s="801"/>
      <c r="AVJ371" s="808"/>
      <c r="AVK371" s="808"/>
      <c r="AVL371" s="808"/>
      <c r="AVM371" s="808"/>
      <c r="AVN371" s="808"/>
      <c r="AVO371" s="808"/>
      <c r="AVP371" s="808"/>
      <c r="AVQ371" s="808"/>
      <c r="AVR371" s="808"/>
      <c r="AVS371" s="808"/>
      <c r="AVT371" s="808"/>
      <c r="AVU371" s="809"/>
      <c r="AVV371" s="809"/>
      <c r="AVW371" s="809"/>
      <c r="AVX371" s="809"/>
      <c r="AVY371" s="809"/>
      <c r="AVZ371" s="809"/>
      <c r="AWA371" s="809"/>
      <c r="AWB371" s="809"/>
      <c r="AWC371" s="809"/>
      <c r="AWD371" s="809"/>
      <c r="AWE371" s="809"/>
      <c r="AWF371" s="809"/>
      <c r="AWG371" s="809"/>
      <c r="AWH371" s="809"/>
      <c r="AWI371" s="809"/>
      <c r="AWJ371" s="809"/>
      <c r="AWK371" s="809"/>
      <c r="AWL371" s="809"/>
      <c r="AWM371" s="809"/>
      <c r="AWN371" s="809"/>
      <c r="AWO371" s="809"/>
      <c r="AWP371" s="809"/>
      <c r="AWQ371" s="809"/>
      <c r="AWR371" s="808"/>
      <c r="AWS371" s="761"/>
      <c r="AWT371" s="808"/>
      <c r="AWU371" s="809"/>
      <c r="AWV371" s="809"/>
      <c r="AWW371" s="809"/>
      <c r="AWX371" s="809"/>
      <c r="AWY371" s="809"/>
      <c r="AWZ371" s="809"/>
      <c r="AXA371" s="809"/>
      <c r="AXB371" s="809"/>
      <c r="AXC371" s="809"/>
      <c r="AXD371" s="809"/>
      <c r="AXE371" s="809"/>
      <c r="AXF371" s="809"/>
      <c r="AXG371" s="809"/>
      <c r="AXH371" s="809"/>
      <c r="AXI371" s="809"/>
      <c r="AXJ371" s="809"/>
      <c r="AXK371" s="809"/>
      <c r="AXL371" s="809"/>
      <c r="AXM371" s="809"/>
      <c r="AXN371" s="809"/>
      <c r="AXO371" s="809"/>
      <c r="AXP371" s="809"/>
      <c r="AXQ371" s="809"/>
      <c r="AXR371" s="809"/>
      <c r="AXS371" s="809"/>
      <c r="AXT371" s="809"/>
      <c r="AXU371" s="809"/>
      <c r="AXV371" s="809"/>
      <c r="AXW371" s="809"/>
      <c r="AXX371" s="809"/>
      <c r="AXY371" s="809"/>
      <c r="AXZ371" s="809"/>
      <c r="AYA371" s="809"/>
      <c r="AYB371" s="809"/>
      <c r="AYC371" s="809"/>
      <c r="AYD371" s="808"/>
      <c r="AYE371" s="808"/>
      <c r="AYF371" s="809"/>
      <c r="AYG371" s="808"/>
      <c r="AYH371" s="810"/>
      <c r="AYI371" s="810"/>
      <c r="AYJ371" s="810"/>
      <c r="AYK371" s="810"/>
      <c r="AYL371" s="810"/>
      <c r="AYM371" s="810"/>
      <c r="AYN371" s="810"/>
      <c r="AYO371" s="810"/>
      <c r="AYP371" s="810"/>
      <c r="AYQ371" s="810"/>
      <c r="AYR371" s="810"/>
      <c r="AYS371" s="810"/>
      <c r="AYT371" s="810"/>
      <c r="AYU371" s="810"/>
      <c r="AYV371" s="810"/>
      <c r="AYW371" s="810"/>
      <c r="AYX371" s="810"/>
      <c r="AYY371" s="810"/>
      <c r="AYZ371" s="810"/>
      <c r="AZA371" s="810"/>
      <c r="AZB371" s="810"/>
      <c r="AZC371" s="810"/>
      <c r="AZD371" s="810"/>
      <c r="AZE371" s="810"/>
      <c r="AZF371" s="810"/>
      <c r="AZG371" s="810"/>
      <c r="AZH371" s="810"/>
      <c r="AZI371" s="810"/>
      <c r="AZJ371" s="810"/>
      <c r="AZK371" s="810"/>
      <c r="AZL371" s="810"/>
      <c r="AZM371" s="810"/>
      <c r="AZN371" s="810"/>
      <c r="AZO371" s="810"/>
      <c r="AZP371" s="809"/>
    </row>
    <row r="372" spans="1238:1368" s="802" customFormat="1" ht="13.5">
      <c r="AUP372" s="801"/>
      <c r="AUR372" s="801"/>
      <c r="AUT372" s="801"/>
      <c r="AVJ372" s="808"/>
      <c r="AVK372" s="808"/>
      <c r="AVL372" s="808"/>
      <c r="AVM372" s="808"/>
      <c r="AVN372" s="808"/>
      <c r="AVO372" s="808"/>
      <c r="AVP372" s="808"/>
      <c r="AVQ372" s="808"/>
      <c r="AVR372" s="808"/>
      <c r="AVS372" s="808"/>
      <c r="AVT372" s="808"/>
      <c r="AVU372" s="809"/>
      <c r="AVV372" s="809"/>
      <c r="AVW372" s="809"/>
      <c r="AVX372" s="809"/>
      <c r="AVY372" s="809"/>
      <c r="AVZ372" s="809"/>
      <c r="AWA372" s="809"/>
      <c r="AWB372" s="809"/>
      <c r="AWC372" s="809"/>
      <c r="AWD372" s="809"/>
      <c r="AWE372" s="809"/>
      <c r="AWF372" s="809"/>
      <c r="AWG372" s="809"/>
      <c r="AWH372" s="809"/>
      <c r="AWI372" s="809"/>
      <c r="AWJ372" s="809"/>
      <c r="AWK372" s="809"/>
      <c r="AWL372" s="809"/>
      <c r="AWM372" s="809"/>
      <c r="AWN372" s="809"/>
      <c r="AWO372" s="809"/>
      <c r="AWP372" s="809"/>
      <c r="AWQ372" s="809"/>
      <c r="AWR372" s="808"/>
      <c r="AWS372" s="761"/>
      <c r="AWT372" s="808"/>
      <c r="AWU372" s="809"/>
      <c r="AWV372" s="809"/>
      <c r="AWW372" s="809"/>
      <c r="AWX372" s="809"/>
      <c r="AWY372" s="809"/>
      <c r="AWZ372" s="809"/>
      <c r="AXA372" s="809"/>
      <c r="AXB372" s="809"/>
      <c r="AXC372" s="809"/>
      <c r="AXD372" s="809"/>
      <c r="AXE372" s="809"/>
      <c r="AXF372" s="809"/>
      <c r="AXG372" s="809"/>
      <c r="AXH372" s="809"/>
      <c r="AXI372" s="809"/>
      <c r="AXJ372" s="809"/>
      <c r="AXK372" s="809"/>
      <c r="AXL372" s="809"/>
      <c r="AXM372" s="809"/>
      <c r="AXN372" s="809"/>
      <c r="AXO372" s="809"/>
      <c r="AXP372" s="809"/>
      <c r="AXQ372" s="809"/>
      <c r="AXR372" s="809"/>
      <c r="AXS372" s="809"/>
      <c r="AXT372" s="809"/>
      <c r="AXU372" s="809"/>
      <c r="AXV372" s="809"/>
      <c r="AXW372" s="809"/>
      <c r="AXX372" s="809"/>
      <c r="AXY372" s="809"/>
      <c r="AXZ372" s="809"/>
      <c r="AYA372" s="809"/>
      <c r="AYB372" s="809"/>
      <c r="AYC372" s="809"/>
      <c r="AYD372" s="808"/>
      <c r="AYE372" s="808"/>
      <c r="AYF372" s="809"/>
      <c r="AYG372" s="808"/>
      <c r="AYH372" s="810"/>
      <c r="AYI372" s="810"/>
      <c r="AYJ372" s="810"/>
      <c r="AYK372" s="810"/>
      <c r="AYL372" s="810"/>
      <c r="AYM372" s="810"/>
      <c r="AYN372" s="810"/>
      <c r="AYO372" s="810"/>
      <c r="AYP372" s="810"/>
      <c r="AYQ372" s="810"/>
      <c r="AYR372" s="810"/>
      <c r="AYS372" s="810"/>
      <c r="AYT372" s="810"/>
      <c r="AYU372" s="810"/>
      <c r="AYV372" s="810"/>
      <c r="AYW372" s="810"/>
      <c r="AYX372" s="810"/>
      <c r="AYY372" s="810"/>
      <c r="AYZ372" s="810"/>
      <c r="AZA372" s="810"/>
      <c r="AZB372" s="810"/>
      <c r="AZC372" s="810"/>
      <c r="AZD372" s="810"/>
      <c r="AZE372" s="810"/>
      <c r="AZF372" s="810"/>
      <c r="AZG372" s="810"/>
      <c r="AZH372" s="810"/>
      <c r="AZI372" s="810"/>
      <c r="AZJ372" s="810"/>
      <c r="AZK372" s="810"/>
      <c r="AZL372" s="810"/>
      <c r="AZM372" s="810"/>
      <c r="AZN372" s="810"/>
      <c r="AZO372" s="810"/>
      <c r="AZP372" s="809"/>
    </row>
    <row r="373" spans="1238:1368" s="802" customFormat="1" ht="13.5">
      <c r="AUP373" s="801"/>
      <c r="AUR373" s="801"/>
      <c r="AUT373" s="801"/>
      <c r="AVJ373" s="808"/>
      <c r="AVK373" s="808"/>
      <c r="AVL373" s="808"/>
      <c r="AVM373" s="808"/>
      <c r="AVN373" s="808"/>
      <c r="AVO373" s="808"/>
      <c r="AVP373" s="808"/>
      <c r="AVQ373" s="808"/>
      <c r="AVR373" s="808"/>
      <c r="AVS373" s="808"/>
      <c r="AVT373" s="808"/>
      <c r="AVU373" s="809"/>
      <c r="AVV373" s="809"/>
      <c r="AVW373" s="809"/>
      <c r="AVX373" s="809"/>
      <c r="AVY373" s="809"/>
      <c r="AVZ373" s="809"/>
      <c r="AWA373" s="809"/>
      <c r="AWB373" s="809"/>
      <c r="AWC373" s="809"/>
      <c r="AWD373" s="809"/>
      <c r="AWE373" s="809"/>
      <c r="AWF373" s="809"/>
      <c r="AWG373" s="809"/>
      <c r="AWH373" s="809"/>
      <c r="AWI373" s="809"/>
      <c r="AWJ373" s="809"/>
      <c r="AWK373" s="809"/>
      <c r="AWL373" s="809"/>
      <c r="AWM373" s="809"/>
      <c r="AWN373" s="809"/>
      <c r="AWO373" s="809"/>
      <c r="AWP373" s="809"/>
      <c r="AWQ373" s="809"/>
      <c r="AWR373" s="808"/>
      <c r="AWS373" s="761"/>
      <c r="AWT373" s="808"/>
      <c r="AWU373" s="809"/>
      <c r="AWV373" s="809"/>
      <c r="AWW373" s="809"/>
      <c r="AWX373" s="809"/>
      <c r="AWY373" s="809"/>
      <c r="AWZ373" s="809"/>
      <c r="AXA373" s="809"/>
      <c r="AXB373" s="809"/>
      <c r="AXC373" s="809"/>
      <c r="AXD373" s="809"/>
      <c r="AXE373" s="809"/>
      <c r="AXF373" s="809"/>
      <c r="AXG373" s="809"/>
      <c r="AXH373" s="809"/>
      <c r="AXI373" s="809"/>
      <c r="AXJ373" s="809"/>
      <c r="AXK373" s="809"/>
      <c r="AXL373" s="809"/>
      <c r="AXM373" s="809"/>
      <c r="AXN373" s="809"/>
      <c r="AXO373" s="809"/>
      <c r="AXP373" s="809"/>
      <c r="AXQ373" s="809"/>
      <c r="AXR373" s="809"/>
      <c r="AXS373" s="809"/>
      <c r="AXT373" s="809"/>
      <c r="AXU373" s="809"/>
      <c r="AXV373" s="809"/>
      <c r="AXW373" s="809"/>
      <c r="AXX373" s="809"/>
      <c r="AXY373" s="809"/>
      <c r="AXZ373" s="809"/>
      <c r="AYA373" s="809"/>
      <c r="AYB373" s="809"/>
      <c r="AYC373" s="809"/>
      <c r="AYD373" s="808"/>
      <c r="AYE373" s="808"/>
      <c r="AYF373" s="809"/>
      <c r="AYG373" s="808"/>
      <c r="AYH373" s="810"/>
      <c r="AYI373" s="810"/>
      <c r="AYJ373" s="810"/>
      <c r="AYK373" s="810"/>
      <c r="AYL373" s="810"/>
      <c r="AYM373" s="810"/>
      <c r="AYN373" s="810"/>
      <c r="AYO373" s="810"/>
      <c r="AYP373" s="810"/>
      <c r="AYQ373" s="810"/>
      <c r="AYR373" s="810"/>
      <c r="AYS373" s="810"/>
      <c r="AYT373" s="810"/>
      <c r="AYU373" s="810"/>
      <c r="AYV373" s="810"/>
      <c r="AYW373" s="810"/>
      <c r="AYX373" s="810"/>
      <c r="AYY373" s="810"/>
      <c r="AYZ373" s="810"/>
      <c r="AZA373" s="810"/>
      <c r="AZB373" s="810"/>
      <c r="AZC373" s="810"/>
      <c r="AZD373" s="810"/>
      <c r="AZE373" s="810"/>
      <c r="AZF373" s="810"/>
      <c r="AZG373" s="810"/>
      <c r="AZH373" s="810"/>
      <c r="AZI373" s="810"/>
      <c r="AZJ373" s="810"/>
      <c r="AZK373" s="810"/>
      <c r="AZL373" s="810"/>
      <c r="AZM373" s="810"/>
      <c r="AZN373" s="810"/>
      <c r="AZO373" s="810"/>
      <c r="AZP373" s="809"/>
    </row>
    <row r="374" spans="1238:1368" s="802" customFormat="1" ht="13.5">
      <c r="AUP374" s="801"/>
      <c r="AUR374" s="801"/>
      <c r="AUT374" s="801"/>
      <c r="AVJ374" s="808"/>
      <c r="AVK374" s="808"/>
      <c r="AVL374" s="808"/>
      <c r="AVM374" s="808"/>
      <c r="AVN374" s="808"/>
      <c r="AVO374" s="808"/>
      <c r="AVP374" s="808"/>
      <c r="AVQ374" s="808"/>
      <c r="AVR374" s="808"/>
      <c r="AVS374" s="808"/>
      <c r="AVT374" s="808"/>
      <c r="AVU374" s="809"/>
      <c r="AVV374" s="809"/>
      <c r="AVW374" s="809"/>
      <c r="AVX374" s="809"/>
      <c r="AVY374" s="809"/>
      <c r="AVZ374" s="809"/>
      <c r="AWA374" s="809"/>
      <c r="AWB374" s="809"/>
      <c r="AWC374" s="809"/>
      <c r="AWD374" s="809"/>
      <c r="AWE374" s="809"/>
      <c r="AWF374" s="809"/>
      <c r="AWG374" s="809"/>
      <c r="AWH374" s="809"/>
      <c r="AWI374" s="809"/>
      <c r="AWJ374" s="809"/>
      <c r="AWK374" s="809"/>
      <c r="AWL374" s="809"/>
      <c r="AWM374" s="809"/>
      <c r="AWN374" s="809"/>
      <c r="AWO374" s="809"/>
      <c r="AWP374" s="809"/>
      <c r="AWQ374" s="809"/>
      <c r="AWR374" s="808"/>
      <c r="AWS374" s="761"/>
      <c r="AWT374" s="808"/>
      <c r="AWU374" s="809"/>
      <c r="AWV374" s="809"/>
      <c r="AWW374" s="809"/>
      <c r="AWX374" s="809"/>
      <c r="AWY374" s="809"/>
      <c r="AWZ374" s="809"/>
      <c r="AXA374" s="809"/>
      <c r="AXB374" s="809"/>
      <c r="AXC374" s="809"/>
      <c r="AXD374" s="809"/>
      <c r="AXE374" s="809"/>
      <c r="AXF374" s="809"/>
      <c r="AXG374" s="809"/>
      <c r="AXH374" s="809"/>
      <c r="AXI374" s="809"/>
      <c r="AXJ374" s="809"/>
      <c r="AXK374" s="809"/>
      <c r="AXL374" s="809"/>
      <c r="AXM374" s="809"/>
      <c r="AXN374" s="809"/>
      <c r="AXO374" s="809"/>
      <c r="AXP374" s="809"/>
      <c r="AXQ374" s="809"/>
      <c r="AXR374" s="809"/>
      <c r="AXS374" s="809"/>
      <c r="AXT374" s="809"/>
      <c r="AXU374" s="809"/>
      <c r="AXV374" s="809"/>
      <c r="AXW374" s="809"/>
      <c r="AXX374" s="809"/>
      <c r="AXY374" s="809"/>
      <c r="AXZ374" s="809"/>
      <c r="AYA374" s="809"/>
      <c r="AYB374" s="809"/>
      <c r="AYC374" s="809"/>
      <c r="AYD374" s="808"/>
      <c r="AYE374" s="808"/>
      <c r="AYF374" s="809"/>
      <c r="AYG374" s="808"/>
      <c r="AYH374" s="810"/>
      <c r="AYI374" s="810"/>
      <c r="AYJ374" s="810"/>
      <c r="AYK374" s="810"/>
      <c r="AYL374" s="810"/>
      <c r="AYM374" s="810"/>
      <c r="AYN374" s="810"/>
      <c r="AYO374" s="810"/>
      <c r="AYP374" s="810"/>
      <c r="AYQ374" s="810"/>
      <c r="AYR374" s="810"/>
      <c r="AYS374" s="810"/>
      <c r="AYT374" s="810"/>
      <c r="AYU374" s="810"/>
      <c r="AYV374" s="810"/>
      <c r="AYW374" s="810"/>
      <c r="AYX374" s="810"/>
      <c r="AYY374" s="810"/>
      <c r="AYZ374" s="810"/>
      <c r="AZA374" s="810"/>
      <c r="AZB374" s="810"/>
      <c r="AZC374" s="810"/>
      <c r="AZD374" s="810"/>
      <c r="AZE374" s="810"/>
      <c r="AZF374" s="810"/>
      <c r="AZG374" s="810"/>
      <c r="AZH374" s="810"/>
      <c r="AZI374" s="810"/>
      <c r="AZJ374" s="810"/>
      <c r="AZK374" s="810"/>
      <c r="AZL374" s="810"/>
      <c r="AZM374" s="810"/>
      <c r="AZN374" s="810"/>
      <c r="AZO374" s="810"/>
      <c r="AZP374" s="809"/>
    </row>
    <row r="375" spans="1238:1368" s="802" customFormat="1" ht="13.5">
      <c r="AUP375" s="801"/>
      <c r="AUR375" s="801"/>
      <c r="AUT375" s="801"/>
      <c r="AVJ375" s="808"/>
      <c r="AVK375" s="808"/>
      <c r="AVL375" s="808"/>
      <c r="AVM375" s="808"/>
      <c r="AVN375" s="808"/>
      <c r="AVO375" s="808"/>
      <c r="AVP375" s="808"/>
      <c r="AVQ375" s="808"/>
      <c r="AVR375" s="808"/>
      <c r="AVS375" s="808"/>
      <c r="AVT375" s="808"/>
      <c r="AVU375" s="809"/>
      <c r="AVV375" s="809"/>
      <c r="AVW375" s="809"/>
      <c r="AVX375" s="809"/>
      <c r="AVY375" s="809"/>
      <c r="AVZ375" s="809"/>
      <c r="AWA375" s="809"/>
      <c r="AWB375" s="809"/>
      <c r="AWC375" s="809"/>
      <c r="AWD375" s="809"/>
      <c r="AWE375" s="809"/>
      <c r="AWF375" s="809"/>
      <c r="AWG375" s="809"/>
      <c r="AWH375" s="809"/>
      <c r="AWI375" s="809"/>
      <c r="AWJ375" s="809"/>
      <c r="AWK375" s="809"/>
      <c r="AWL375" s="809"/>
      <c r="AWM375" s="809"/>
      <c r="AWN375" s="809"/>
      <c r="AWO375" s="809"/>
      <c r="AWP375" s="809"/>
      <c r="AWQ375" s="809"/>
      <c r="AWR375" s="808"/>
      <c r="AWS375" s="761"/>
      <c r="AWT375" s="808"/>
      <c r="AWU375" s="809"/>
      <c r="AWV375" s="809"/>
      <c r="AWW375" s="809"/>
      <c r="AWX375" s="809"/>
      <c r="AWY375" s="809"/>
      <c r="AWZ375" s="809"/>
      <c r="AXA375" s="809"/>
      <c r="AXB375" s="809"/>
      <c r="AXC375" s="809"/>
      <c r="AXD375" s="809"/>
      <c r="AXE375" s="809"/>
      <c r="AXF375" s="809"/>
      <c r="AXG375" s="809"/>
      <c r="AXH375" s="809"/>
      <c r="AXI375" s="809"/>
      <c r="AXJ375" s="809"/>
      <c r="AXK375" s="809"/>
      <c r="AXL375" s="809"/>
      <c r="AXM375" s="809"/>
      <c r="AXN375" s="809"/>
      <c r="AXO375" s="809"/>
      <c r="AXP375" s="809"/>
      <c r="AXQ375" s="809"/>
      <c r="AXR375" s="809"/>
      <c r="AXS375" s="809"/>
      <c r="AXT375" s="809"/>
      <c r="AXU375" s="809"/>
      <c r="AXV375" s="809"/>
      <c r="AXW375" s="809"/>
      <c r="AXX375" s="809"/>
      <c r="AXY375" s="809"/>
      <c r="AXZ375" s="809"/>
      <c r="AYA375" s="809"/>
      <c r="AYB375" s="809"/>
      <c r="AYC375" s="809"/>
      <c r="AYD375" s="808"/>
      <c r="AYE375" s="808"/>
      <c r="AYF375" s="809"/>
      <c r="AYG375" s="808"/>
      <c r="AYH375" s="810"/>
      <c r="AYI375" s="810"/>
      <c r="AYJ375" s="810"/>
      <c r="AYK375" s="810"/>
      <c r="AYL375" s="810"/>
      <c r="AYM375" s="810"/>
      <c r="AYN375" s="810"/>
      <c r="AYO375" s="810"/>
      <c r="AYP375" s="810"/>
      <c r="AYQ375" s="810"/>
      <c r="AYR375" s="810"/>
      <c r="AYS375" s="810"/>
      <c r="AYT375" s="810"/>
      <c r="AYU375" s="810"/>
      <c r="AYV375" s="810"/>
      <c r="AYW375" s="810"/>
      <c r="AYX375" s="810"/>
      <c r="AYY375" s="810"/>
      <c r="AYZ375" s="810"/>
      <c r="AZA375" s="810"/>
      <c r="AZB375" s="810"/>
      <c r="AZC375" s="810"/>
      <c r="AZD375" s="810"/>
      <c r="AZE375" s="810"/>
      <c r="AZF375" s="810"/>
      <c r="AZG375" s="810"/>
      <c r="AZH375" s="810"/>
      <c r="AZI375" s="810"/>
      <c r="AZJ375" s="810"/>
      <c r="AZK375" s="810"/>
      <c r="AZL375" s="810"/>
      <c r="AZM375" s="810"/>
      <c r="AZN375" s="810"/>
      <c r="AZO375" s="810"/>
      <c r="AZP375" s="809"/>
    </row>
    <row r="376" spans="1238:1368" s="802" customFormat="1" ht="13.5">
      <c r="AUP376" s="801"/>
      <c r="AUR376" s="801"/>
      <c r="AUT376" s="801"/>
      <c r="AVJ376" s="808"/>
      <c r="AVK376" s="808"/>
      <c r="AVL376" s="808"/>
      <c r="AVM376" s="808"/>
      <c r="AVN376" s="808"/>
      <c r="AVO376" s="808"/>
      <c r="AVP376" s="808"/>
      <c r="AVQ376" s="808"/>
      <c r="AVR376" s="808"/>
      <c r="AVS376" s="808"/>
      <c r="AVT376" s="808"/>
      <c r="AVU376" s="809"/>
      <c r="AVV376" s="809"/>
      <c r="AVW376" s="809"/>
      <c r="AVX376" s="809"/>
      <c r="AVY376" s="809"/>
      <c r="AVZ376" s="809"/>
      <c r="AWA376" s="809"/>
      <c r="AWB376" s="809"/>
      <c r="AWC376" s="809"/>
      <c r="AWD376" s="809"/>
      <c r="AWE376" s="809"/>
      <c r="AWF376" s="809"/>
      <c r="AWG376" s="809"/>
      <c r="AWH376" s="809"/>
      <c r="AWI376" s="809"/>
      <c r="AWJ376" s="809"/>
      <c r="AWK376" s="809"/>
      <c r="AWL376" s="809"/>
      <c r="AWM376" s="809"/>
      <c r="AWN376" s="809"/>
      <c r="AWO376" s="809"/>
      <c r="AWP376" s="809"/>
      <c r="AWQ376" s="809"/>
      <c r="AWR376" s="808"/>
      <c r="AWS376" s="761"/>
      <c r="AWT376" s="808"/>
      <c r="AWU376" s="809"/>
      <c r="AWV376" s="809"/>
      <c r="AWW376" s="809"/>
      <c r="AWX376" s="809"/>
      <c r="AWY376" s="809"/>
      <c r="AWZ376" s="809"/>
      <c r="AXA376" s="809"/>
      <c r="AXB376" s="809"/>
      <c r="AXC376" s="809"/>
      <c r="AXD376" s="809"/>
      <c r="AXE376" s="809"/>
      <c r="AXF376" s="809"/>
      <c r="AXG376" s="809"/>
      <c r="AXH376" s="809"/>
      <c r="AXI376" s="809"/>
      <c r="AXJ376" s="809"/>
      <c r="AXK376" s="809"/>
      <c r="AXL376" s="809"/>
      <c r="AXM376" s="809"/>
      <c r="AXN376" s="809"/>
      <c r="AXO376" s="809"/>
      <c r="AXP376" s="809"/>
      <c r="AXQ376" s="809"/>
      <c r="AXR376" s="809"/>
      <c r="AXS376" s="809"/>
      <c r="AXT376" s="809"/>
      <c r="AXU376" s="809"/>
      <c r="AXV376" s="809"/>
      <c r="AXW376" s="809"/>
      <c r="AXX376" s="809"/>
      <c r="AXY376" s="809"/>
      <c r="AXZ376" s="809"/>
      <c r="AYA376" s="809"/>
      <c r="AYB376" s="809"/>
      <c r="AYC376" s="809"/>
      <c r="AYD376" s="808"/>
      <c r="AYE376" s="808"/>
      <c r="AYF376" s="809"/>
      <c r="AYG376" s="808"/>
      <c r="AYH376" s="810"/>
      <c r="AYI376" s="810"/>
      <c r="AYJ376" s="810"/>
      <c r="AYK376" s="810"/>
      <c r="AYL376" s="810"/>
      <c r="AYM376" s="810"/>
      <c r="AYN376" s="810"/>
      <c r="AYO376" s="810"/>
      <c r="AYP376" s="810"/>
      <c r="AYQ376" s="810"/>
      <c r="AYR376" s="810"/>
      <c r="AYS376" s="810"/>
      <c r="AYT376" s="810"/>
      <c r="AYU376" s="810"/>
      <c r="AYV376" s="810"/>
      <c r="AYW376" s="810"/>
      <c r="AYX376" s="810"/>
      <c r="AYY376" s="810"/>
      <c r="AYZ376" s="810"/>
      <c r="AZA376" s="810"/>
      <c r="AZB376" s="810"/>
      <c r="AZC376" s="810"/>
      <c r="AZD376" s="810"/>
      <c r="AZE376" s="810"/>
      <c r="AZF376" s="810"/>
      <c r="AZG376" s="810"/>
      <c r="AZH376" s="810"/>
      <c r="AZI376" s="810"/>
      <c r="AZJ376" s="810"/>
      <c r="AZK376" s="810"/>
      <c r="AZL376" s="810"/>
      <c r="AZM376" s="810"/>
      <c r="AZN376" s="810"/>
      <c r="AZO376" s="810"/>
      <c r="AZP376" s="809"/>
    </row>
    <row r="377" spans="1238:1368" s="802" customFormat="1" ht="13.5">
      <c r="AUP377" s="801"/>
      <c r="AUR377" s="801"/>
      <c r="AUT377" s="801"/>
      <c r="AVJ377" s="808"/>
      <c r="AVK377" s="808"/>
      <c r="AVL377" s="808"/>
      <c r="AVM377" s="808"/>
      <c r="AVN377" s="808"/>
      <c r="AVO377" s="808"/>
      <c r="AVP377" s="808"/>
      <c r="AVQ377" s="808"/>
      <c r="AVR377" s="808"/>
      <c r="AVS377" s="808"/>
      <c r="AVT377" s="808"/>
      <c r="AVU377" s="809"/>
      <c r="AVV377" s="809"/>
      <c r="AVW377" s="809"/>
      <c r="AVX377" s="809"/>
      <c r="AVY377" s="809"/>
      <c r="AVZ377" s="809"/>
      <c r="AWA377" s="809"/>
      <c r="AWB377" s="809"/>
      <c r="AWC377" s="809"/>
      <c r="AWD377" s="809"/>
      <c r="AWE377" s="809"/>
      <c r="AWF377" s="809"/>
      <c r="AWG377" s="809"/>
      <c r="AWH377" s="809"/>
      <c r="AWI377" s="809"/>
      <c r="AWJ377" s="809"/>
      <c r="AWK377" s="809"/>
      <c r="AWL377" s="809"/>
      <c r="AWM377" s="809"/>
      <c r="AWN377" s="809"/>
      <c r="AWO377" s="809"/>
      <c r="AWP377" s="809"/>
      <c r="AWQ377" s="809"/>
      <c r="AWR377" s="808"/>
      <c r="AWS377" s="761"/>
      <c r="AWT377" s="808"/>
      <c r="AWU377" s="809"/>
      <c r="AWV377" s="809"/>
      <c r="AWW377" s="809"/>
      <c r="AWX377" s="809"/>
      <c r="AWY377" s="809"/>
      <c r="AWZ377" s="809"/>
      <c r="AXA377" s="809"/>
      <c r="AXB377" s="809"/>
      <c r="AXC377" s="809"/>
      <c r="AXD377" s="809"/>
      <c r="AXE377" s="809"/>
      <c r="AXF377" s="809"/>
      <c r="AXG377" s="809"/>
      <c r="AXH377" s="809"/>
      <c r="AXI377" s="809"/>
      <c r="AXJ377" s="809"/>
      <c r="AXK377" s="809"/>
      <c r="AXL377" s="809"/>
      <c r="AXM377" s="809"/>
      <c r="AXN377" s="809"/>
      <c r="AXO377" s="809"/>
      <c r="AXP377" s="809"/>
      <c r="AXQ377" s="809"/>
      <c r="AXR377" s="809"/>
      <c r="AXS377" s="809"/>
      <c r="AXT377" s="809"/>
      <c r="AXU377" s="809"/>
      <c r="AXV377" s="809"/>
      <c r="AXW377" s="809"/>
      <c r="AXX377" s="809"/>
      <c r="AXY377" s="809"/>
      <c r="AXZ377" s="809"/>
      <c r="AYA377" s="809"/>
      <c r="AYB377" s="809"/>
      <c r="AYC377" s="809"/>
      <c r="AYD377" s="808"/>
      <c r="AYE377" s="808"/>
      <c r="AYF377" s="809"/>
      <c r="AYG377" s="808"/>
      <c r="AYH377" s="810"/>
      <c r="AYI377" s="810"/>
      <c r="AYJ377" s="810"/>
      <c r="AYK377" s="810"/>
      <c r="AYL377" s="810"/>
      <c r="AYM377" s="810"/>
      <c r="AYN377" s="810"/>
      <c r="AYO377" s="810"/>
      <c r="AYP377" s="810"/>
      <c r="AYQ377" s="810"/>
      <c r="AYR377" s="810"/>
      <c r="AYS377" s="810"/>
      <c r="AYT377" s="810"/>
      <c r="AYU377" s="810"/>
      <c r="AYV377" s="810"/>
      <c r="AYW377" s="810"/>
      <c r="AYX377" s="810"/>
      <c r="AYY377" s="810"/>
      <c r="AYZ377" s="810"/>
      <c r="AZA377" s="810"/>
      <c r="AZB377" s="810"/>
      <c r="AZC377" s="810"/>
      <c r="AZD377" s="810"/>
      <c r="AZE377" s="810"/>
      <c r="AZF377" s="810"/>
      <c r="AZG377" s="810"/>
      <c r="AZH377" s="810"/>
      <c r="AZI377" s="810"/>
      <c r="AZJ377" s="810"/>
      <c r="AZK377" s="810"/>
      <c r="AZL377" s="810"/>
      <c r="AZM377" s="810"/>
      <c r="AZN377" s="810"/>
      <c r="AZO377" s="810"/>
      <c r="AZP377" s="809"/>
    </row>
    <row r="378" spans="1238:1368" s="802" customFormat="1" ht="13.5">
      <c r="AUP378" s="801"/>
      <c r="AUR378" s="801"/>
      <c r="AUT378" s="801"/>
      <c r="AVJ378" s="808"/>
      <c r="AVK378" s="808"/>
      <c r="AVL378" s="808"/>
      <c r="AVM378" s="808"/>
      <c r="AVN378" s="808"/>
      <c r="AVO378" s="808"/>
      <c r="AVP378" s="808"/>
      <c r="AVQ378" s="808"/>
      <c r="AVR378" s="808"/>
      <c r="AVS378" s="808"/>
      <c r="AVT378" s="808"/>
      <c r="AVU378" s="809"/>
      <c r="AVV378" s="809"/>
      <c r="AVW378" s="809"/>
      <c r="AVX378" s="809"/>
      <c r="AVY378" s="809"/>
      <c r="AVZ378" s="809"/>
      <c r="AWA378" s="809"/>
      <c r="AWB378" s="809"/>
      <c r="AWC378" s="809"/>
      <c r="AWD378" s="809"/>
      <c r="AWE378" s="809"/>
      <c r="AWF378" s="809"/>
      <c r="AWG378" s="809"/>
      <c r="AWH378" s="809"/>
      <c r="AWI378" s="809"/>
      <c r="AWJ378" s="809"/>
      <c r="AWK378" s="809"/>
      <c r="AWL378" s="809"/>
      <c r="AWM378" s="809"/>
      <c r="AWN378" s="809"/>
      <c r="AWO378" s="809"/>
      <c r="AWP378" s="809"/>
      <c r="AWQ378" s="809"/>
      <c r="AWR378" s="808"/>
      <c r="AWS378" s="761"/>
      <c r="AWT378" s="808"/>
      <c r="AWU378" s="809"/>
      <c r="AWV378" s="809"/>
      <c r="AWW378" s="809"/>
      <c r="AWX378" s="809"/>
      <c r="AWY378" s="809"/>
      <c r="AWZ378" s="809"/>
      <c r="AXA378" s="809"/>
      <c r="AXB378" s="809"/>
      <c r="AXC378" s="809"/>
      <c r="AXD378" s="809"/>
      <c r="AXE378" s="809"/>
      <c r="AXF378" s="809"/>
      <c r="AXG378" s="809"/>
      <c r="AXH378" s="809"/>
      <c r="AXI378" s="809"/>
      <c r="AXJ378" s="809"/>
      <c r="AXK378" s="809"/>
      <c r="AXL378" s="809"/>
      <c r="AXM378" s="809"/>
      <c r="AXN378" s="809"/>
      <c r="AXO378" s="809"/>
      <c r="AXP378" s="809"/>
      <c r="AXQ378" s="809"/>
      <c r="AXR378" s="809"/>
      <c r="AXS378" s="809"/>
      <c r="AXT378" s="809"/>
      <c r="AXU378" s="809"/>
      <c r="AXV378" s="809"/>
      <c r="AXW378" s="809"/>
      <c r="AXX378" s="809"/>
      <c r="AXY378" s="809"/>
      <c r="AXZ378" s="809"/>
      <c r="AYA378" s="809"/>
      <c r="AYB378" s="809"/>
      <c r="AYC378" s="809"/>
      <c r="AYD378" s="808"/>
      <c r="AYE378" s="808"/>
      <c r="AYF378" s="809"/>
      <c r="AYG378" s="808"/>
      <c r="AYH378" s="810"/>
      <c r="AYI378" s="810"/>
      <c r="AYJ378" s="810"/>
      <c r="AYK378" s="810"/>
      <c r="AYL378" s="810"/>
      <c r="AYM378" s="810"/>
      <c r="AYN378" s="810"/>
      <c r="AYO378" s="810"/>
      <c r="AYP378" s="810"/>
      <c r="AYQ378" s="810"/>
      <c r="AYR378" s="810"/>
      <c r="AYS378" s="810"/>
      <c r="AYT378" s="810"/>
      <c r="AYU378" s="810"/>
      <c r="AYV378" s="810"/>
      <c r="AYW378" s="810"/>
      <c r="AYX378" s="810"/>
      <c r="AYY378" s="810"/>
      <c r="AYZ378" s="810"/>
      <c r="AZA378" s="810"/>
      <c r="AZB378" s="810"/>
      <c r="AZC378" s="810"/>
      <c r="AZD378" s="810"/>
      <c r="AZE378" s="810"/>
      <c r="AZF378" s="810"/>
      <c r="AZG378" s="810"/>
      <c r="AZH378" s="810"/>
      <c r="AZI378" s="810"/>
      <c r="AZJ378" s="810"/>
      <c r="AZK378" s="810"/>
      <c r="AZL378" s="810"/>
      <c r="AZM378" s="810"/>
      <c r="AZN378" s="810"/>
      <c r="AZO378" s="810"/>
      <c r="AZP378" s="809"/>
    </row>
    <row r="379" spans="1238:1368" s="802" customFormat="1" ht="13.5">
      <c r="AUP379" s="801"/>
      <c r="AUR379" s="801"/>
      <c r="AUT379" s="801"/>
      <c r="AVJ379" s="808"/>
      <c r="AVK379" s="808"/>
      <c r="AVL379" s="808"/>
      <c r="AVM379" s="808"/>
      <c r="AVN379" s="808"/>
      <c r="AVO379" s="808"/>
      <c r="AVP379" s="808"/>
      <c r="AVQ379" s="808"/>
      <c r="AVR379" s="808"/>
      <c r="AVS379" s="808"/>
      <c r="AVT379" s="808"/>
      <c r="AVU379" s="809"/>
      <c r="AVV379" s="809"/>
      <c r="AVW379" s="809"/>
      <c r="AVX379" s="809"/>
      <c r="AVY379" s="809"/>
      <c r="AVZ379" s="809"/>
      <c r="AWA379" s="809"/>
      <c r="AWB379" s="809"/>
      <c r="AWC379" s="809"/>
      <c r="AWD379" s="809"/>
      <c r="AWE379" s="809"/>
      <c r="AWF379" s="809"/>
      <c r="AWG379" s="809"/>
      <c r="AWH379" s="809"/>
      <c r="AWI379" s="809"/>
      <c r="AWJ379" s="809"/>
      <c r="AWK379" s="809"/>
      <c r="AWL379" s="809"/>
      <c r="AWM379" s="809"/>
      <c r="AWN379" s="809"/>
      <c r="AWO379" s="809"/>
      <c r="AWP379" s="809"/>
      <c r="AWQ379" s="809"/>
      <c r="AWR379" s="808"/>
      <c r="AWS379" s="761"/>
      <c r="AWT379" s="808"/>
      <c r="AWU379" s="809"/>
      <c r="AWV379" s="809"/>
      <c r="AWW379" s="809"/>
      <c r="AWX379" s="809"/>
      <c r="AWY379" s="809"/>
      <c r="AWZ379" s="809"/>
      <c r="AXA379" s="809"/>
      <c r="AXB379" s="809"/>
      <c r="AXC379" s="809"/>
      <c r="AXD379" s="809"/>
      <c r="AXE379" s="809"/>
      <c r="AXF379" s="809"/>
      <c r="AXG379" s="809"/>
      <c r="AXH379" s="809"/>
      <c r="AXI379" s="809"/>
      <c r="AXJ379" s="809"/>
      <c r="AXK379" s="809"/>
      <c r="AXL379" s="809"/>
      <c r="AXM379" s="809"/>
      <c r="AXN379" s="809"/>
      <c r="AXO379" s="809"/>
      <c r="AXP379" s="809"/>
      <c r="AXQ379" s="809"/>
      <c r="AXR379" s="809"/>
      <c r="AXS379" s="809"/>
      <c r="AXT379" s="809"/>
      <c r="AXU379" s="809"/>
      <c r="AXV379" s="809"/>
      <c r="AXW379" s="809"/>
      <c r="AXX379" s="809"/>
      <c r="AXY379" s="809"/>
      <c r="AXZ379" s="809"/>
      <c r="AYA379" s="809"/>
      <c r="AYB379" s="809"/>
      <c r="AYC379" s="809"/>
      <c r="AYD379" s="808"/>
      <c r="AYE379" s="808"/>
      <c r="AYF379" s="809"/>
      <c r="AYG379" s="808"/>
      <c r="AYH379" s="810"/>
      <c r="AYI379" s="810"/>
      <c r="AYJ379" s="810"/>
      <c r="AYK379" s="810"/>
      <c r="AYL379" s="810"/>
      <c r="AYM379" s="810"/>
      <c r="AYN379" s="810"/>
      <c r="AYO379" s="810"/>
      <c r="AYP379" s="810"/>
      <c r="AYQ379" s="810"/>
      <c r="AYR379" s="810"/>
      <c r="AYS379" s="810"/>
      <c r="AYT379" s="810"/>
      <c r="AYU379" s="810"/>
      <c r="AYV379" s="810"/>
      <c r="AYW379" s="810"/>
      <c r="AYX379" s="810"/>
      <c r="AYY379" s="810"/>
      <c r="AYZ379" s="810"/>
      <c r="AZA379" s="810"/>
      <c r="AZB379" s="810"/>
      <c r="AZC379" s="810"/>
      <c r="AZD379" s="810"/>
      <c r="AZE379" s="810"/>
      <c r="AZF379" s="810"/>
      <c r="AZG379" s="810"/>
      <c r="AZH379" s="810"/>
      <c r="AZI379" s="810"/>
      <c r="AZJ379" s="810"/>
      <c r="AZK379" s="810"/>
      <c r="AZL379" s="810"/>
      <c r="AZM379" s="810"/>
      <c r="AZN379" s="810"/>
      <c r="AZO379" s="810"/>
      <c r="AZP379" s="809"/>
    </row>
    <row r="380" spans="1238:1368" s="802" customFormat="1" ht="13.5">
      <c r="AUP380" s="801"/>
      <c r="AUR380" s="801"/>
      <c r="AUT380" s="801"/>
      <c r="AVJ380" s="808"/>
      <c r="AVK380" s="808"/>
      <c r="AVL380" s="808"/>
      <c r="AVM380" s="808"/>
      <c r="AVN380" s="808"/>
      <c r="AVO380" s="808"/>
      <c r="AVP380" s="808"/>
      <c r="AVQ380" s="808"/>
      <c r="AVR380" s="808"/>
      <c r="AVS380" s="808"/>
      <c r="AVT380" s="808"/>
      <c r="AVU380" s="809"/>
      <c r="AVV380" s="809"/>
      <c r="AVW380" s="809"/>
      <c r="AVX380" s="809"/>
      <c r="AVY380" s="809"/>
      <c r="AVZ380" s="809"/>
      <c r="AWA380" s="809"/>
      <c r="AWB380" s="809"/>
      <c r="AWC380" s="809"/>
      <c r="AWD380" s="809"/>
      <c r="AWE380" s="809"/>
      <c r="AWF380" s="809"/>
      <c r="AWG380" s="809"/>
      <c r="AWH380" s="809"/>
      <c r="AWI380" s="809"/>
      <c r="AWJ380" s="809"/>
      <c r="AWK380" s="809"/>
      <c r="AWL380" s="809"/>
      <c r="AWM380" s="809"/>
      <c r="AWN380" s="809"/>
      <c r="AWO380" s="809"/>
      <c r="AWP380" s="809"/>
      <c r="AWQ380" s="809"/>
      <c r="AWR380" s="808"/>
      <c r="AWS380" s="761"/>
      <c r="AWT380" s="808"/>
      <c r="AWU380" s="809"/>
      <c r="AWV380" s="809"/>
      <c r="AWW380" s="809"/>
      <c r="AWX380" s="809"/>
      <c r="AWY380" s="809"/>
      <c r="AWZ380" s="809"/>
      <c r="AXA380" s="809"/>
      <c r="AXB380" s="809"/>
      <c r="AXC380" s="809"/>
      <c r="AXD380" s="809"/>
      <c r="AXE380" s="809"/>
      <c r="AXF380" s="809"/>
      <c r="AXG380" s="809"/>
      <c r="AXH380" s="809"/>
      <c r="AXI380" s="809"/>
      <c r="AXJ380" s="809"/>
      <c r="AXK380" s="809"/>
      <c r="AXL380" s="809"/>
      <c r="AXM380" s="809"/>
      <c r="AXN380" s="809"/>
      <c r="AXO380" s="809"/>
      <c r="AXP380" s="809"/>
      <c r="AXQ380" s="809"/>
      <c r="AXR380" s="809"/>
      <c r="AXS380" s="809"/>
      <c r="AXT380" s="809"/>
      <c r="AXU380" s="809"/>
      <c r="AXV380" s="809"/>
      <c r="AXW380" s="809"/>
      <c r="AXX380" s="809"/>
      <c r="AXY380" s="809"/>
      <c r="AXZ380" s="809"/>
      <c r="AYA380" s="809"/>
      <c r="AYB380" s="809"/>
      <c r="AYC380" s="809"/>
      <c r="AYD380" s="808"/>
      <c r="AYE380" s="808"/>
      <c r="AYF380" s="809"/>
      <c r="AYG380" s="808"/>
      <c r="AYH380" s="810"/>
      <c r="AYI380" s="810"/>
      <c r="AYJ380" s="810"/>
      <c r="AYK380" s="810"/>
      <c r="AYL380" s="810"/>
      <c r="AYM380" s="810"/>
      <c r="AYN380" s="810"/>
      <c r="AYO380" s="810"/>
      <c r="AYP380" s="810"/>
      <c r="AYQ380" s="810"/>
      <c r="AYR380" s="810"/>
      <c r="AYS380" s="810"/>
      <c r="AYT380" s="810"/>
      <c r="AYU380" s="810"/>
      <c r="AYV380" s="810"/>
      <c r="AYW380" s="810"/>
      <c r="AYX380" s="810"/>
      <c r="AYY380" s="810"/>
      <c r="AYZ380" s="810"/>
      <c r="AZA380" s="810"/>
      <c r="AZB380" s="810"/>
      <c r="AZC380" s="810"/>
      <c r="AZD380" s="810"/>
      <c r="AZE380" s="810"/>
      <c r="AZF380" s="810"/>
      <c r="AZG380" s="810"/>
      <c r="AZH380" s="810"/>
      <c r="AZI380" s="810"/>
      <c r="AZJ380" s="810"/>
      <c r="AZK380" s="810"/>
      <c r="AZL380" s="810"/>
      <c r="AZM380" s="810"/>
      <c r="AZN380" s="810"/>
      <c r="AZO380" s="810"/>
      <c r="AZP380" s="809"/>
    </row>
    <row r="381" spans="1238:1368" s="802" customFormat="1" ht="13.5">
      <c r="AUP381" s="801"/>
      <c r="AUR381" s="801"/>
      <c r="AUT381" s="801"/>
      <c r="AVJ381" s="808"/>
      <c r="AVK381" s="808"/>
      <c r="AVL381" s="808"/>
      <c r="AVM381" s="808"/>
      <c r="AVN381" s="808"/>
      <c r="AVO381" s="808"/>
      <c r="AVP381" s="808"/>
      <c r="AVQ381" s="808"/>
      <c r="AVR381" s="808"/>
      <c r="AVS381" s="808"/>
      <c r="AVT381" s="808"/>
      <c r="AVU381" s="809"/>
      <c r="AVV381" s="809"/>
      <c r="AVW381" s="809"/>
      <c r="AVX381" s="809"/>
      <c r="AVY381" s="809"/>
      <c r="AVZ381" s="809"/>
      <c r="AWA381" s="809"/>
      <c r="AWB381" s="809"/>
      <c r="AWC381" s="809"/>
      <c r="AWD381" s="809"/>
      <c r="AWE381" s="809"/>
      <c r="AWF381" s="809"/>
      <c r="AWG381" s="809"/>
      <c r="AWH381" s="809"/>
      <c r="AWI381" s="809"/>
      <c r="AWJ381" s="809"/>
      <c r="AWK381" s="809"/>
      <c r="AWL381" s="809"/>
      <c r="AWM381" s="809"/>
      <c r="AWN381" s="809"/>
      <c r="AWO381" s="809"/>
      <c r="AWP381" s="809"/>
      <c r="AWQ381" s="809"/>
      <c r="AWR381" s="808"/>
      <c r="AWS381" s="761"/>
      <c r="AWT381" s="808"/>
      <c r="AWU381" s="809"/>
      <c r="AWV381" s="809"/>
      <c r="AWW381" s="809"/>
      <c r="AWX381" s="809"/>
      <c r="AWY381" s="809"/>
      <c r="AWZ381" s="809"/>
      <c r="AXA381" s="809"/>
      <c r="AXB381" s="809"/>
      <c r="AXC381" s="809"/>
      <c r="AXD381" s="809"/>
      <c r="AXE381" s="809"/>
      <c r="AXF381" s="809"/>
      <c r="AXG381" s="809"/>
      <c r="AXH381" s="809"/>
      <c r="AXI381" s="809"/>
      <c r="AXJ381" s="809"/>
      <c r="AXK381" s="809"/>
      <c r="AXL381" s="809"/>
      <c r="AXM381" s="809"/>
      <c r="AXN381" s="809"/>
      <c r="AXO381" s="809"/>
      <c r="AXP381" s="809"/>
      <c r="AXQ381" s="809"/>
      <c r="AXR381" s="809"/>
      <c r="AXS381" s="809"/>
      <c r="AXT381" s="809"/>
      <c r="AXU381" s="809"/>
      <c r="AXV381" s="809"/>
      <c r="AXW381" s="809"/>
      <c r="AXX381" s="809"/>
      <c r="AXY381" s="809"/>
      <c r="AXZ381" s="809"/>
      <c r="AYA381" s="809"/>
      <c r="AYB381" s="809"/>
      <c r="AYC381" s="809"/>
      <c r="AYD381" s="808"/>
      <c r="AYE381" s="808"/>
      <c r="AYF381" s="809"/>
      <c r="AYG381" s="808"/>
      <c r="AYH381" s="810"/>
      <c r="AYI381" s="810"/>
      <c r="AYJ381" s="810"/>
      <c r="AYK381" s="810"/>
      <c r="AYL381" s="810"/>
      <c r="AYM381" s="810"/>
      <c r="AYN381" s="810"/>
      <c r="AYO381" s="810"/>
      <c r="AYP381" s="810"/>
      <c r="AYQ381" s="810"/>
      <c r="AYR381" s="810"/>
      <c r="AYS381" s="810"/>
      <c r="AYT381" s="810"/>
      <c r="AYU381" s="810"/>
      <c r="AYV381" s="810"/>
      <c r="AYW381" s="810"/>
      <c r="AYX381" s="810"/>
      <c r="AYY381" s="810"/>
      <c r="AYZ381" s="810"/>
      <c r="AZA381" s="810"/>
      <c r="AZB381" s="810"/>
      <c r="AZC381" s="810"/>
      <c r="AZD381" s="810"/>
      <c r="AZE381" s="810"/>
      <c r="AZF381" s="810"/>
      <c r="AZG381" s="810"/>
      <c r="AZH381" s="810"/>
      <c r="AZI381" s="810"/>
      <c r="AZJ381" s="810"/>
      <c r="AZK381" s="810"/>
      <c r="AZL381" s="810"/>
      <c r="AZM381" s="810"/>
      <c r="AZN381" s="810"/>
      <c r="AZO381" s="810"/>
      <c r="AZP381" s="809"/>
    </row>
    <row r="382" spans="1238:1368" s="802" customFormat="1" ht="13.5">
      <c r="AUP382" s="801"/>
      <c r="AUR382" s="801"/>
      <c r="AUT382" s="801"/>
      <c r="AVJ382" s="808"/>
      <c r="AVK382" s="808"/>
      <c r="AVL382" s="808"/>
      <c r="AVM382" s="808"/>
      <c r="AVN382" s="808"/>
      <c r="AVO382" s="808"/>
      <c r="AVP382" s="808"/>
      <c r="AVQ382" s="808"/>
      <c r="AVR382" s="808"/>
      <c r="AVS382" s="808"/>
      <c r="AVT382" s="808"/>
      <c r="AVU382" s="809"/>
      <c r="AVV382" s="809"/>
      <c r="AVW382" s="809"/>
      <c r="AVX382" s="809"/>
      <c r="AVY382" s="809"/>
      <c r="AVZ382" s="809"/>
      <c r="AWA382" s="809"/>
      <c r="AWB382" s="809"/>
      <c r="AWC382" s="809"/>
      <c r="AWD382" s="809"/>
      <c r="AWE382" s="809"/>
      <c r="AWF382" s="809"/>
      <c r="AWG382" s="809"/>
      <c r="AWH382" s="809"/>
      <c r="AWI382" s="809"/>
      <c r="AWJ382" s="809"/>
      <c r="AWK382" s="809"/>
      <c r="AWL382" s="809"/>
      <c r="AWM382" s="809"/>
      <c r="AWN382" s="809"/>
      <c r="AWO382" s="809"/>
      <c r="AWP382" s="809"/>
      <c r="AWQ382" s="809"/>
      <c r="AWR382" s="808"/>
      <c r="AWS382" s="761"/>
      <c r="AWT382" s="808"/>
      <c r="AWU382" s="809"/>
      <c r="AWV382" s="809"/>
      <c r="AWW382" s="809"/>
      <c r="AWX382" s="809"/>
      <c r="AWY382" s="809"/>
      <c r="AWZ382" s="809"/>
      <c r="AXA382" s="809"/>
      <c r="AXB382" s="809"/>
      <c r="AXC382" s="809"/>
      <c r="AXD382" s="809"/>
      <c r="AXE382" s="809"/>
      <c r="AXF382" s="809"/>
      <c r="AXG382" s="809"/>
      <c r="AXH382" s="809"/>
      <c r="AXI382" s="809"/>
      <c r="AXJ382" s="809"/>
      <c r="AXK382" s="809"/>
      <c r="AXL382" s="809"/>
      <c r="AXM382" s="809"/>
      <c r="AXN382" s="809"/>
      <c r="AXO382" s="809"/>
      <c r="AXP382" s="809"/>
      <c r="AXQ382" s="809"/>
      <c r="AXR382" s="809"/>
      <c r="AXS382" s="809"/>
      <c r="AXT382" s="809"/>
      <c r="AXU382" s="809"/>
      <c r="AXV382" s="809"/>
      <c r="AXW382" s="809"/>
      <c r="AXX382" s="809"/>
      <c r="AXY382" s="809"/>
      <c r="AXZ382" s="809"/>
      <c r="AYA382" s="809"/>
      <c r="AYB382" s="809"/>
      <c r="AYC382" s="809"/>
      <c r="AYD382" s="808"/>
      <c r="AYE382" s="808"/>
      <c r="AYF382" s="809"/>
      <c r="AYG382" s="808"/>
      <c r="AYH382" s="810"/>
      <c r="AYI382" s="810"/>
      <c r="AYJ382" s="810"/>
      <c r="AYK382" s="810"/>
      <c r="AYL382" s="810"/>
      <c r="AYM382" s="810"/>
      <c r="AYN382" s="810"/>
      <c r="AYO382" s="810"/>
      <c r="AYP382" s="810"/>
      <c r="AYQ382" s="810"/>
      <c r="AYR382" s="810"/>
      <c r="AYS382" s="810"/>
      <c r="AYT382" s="810"/>
      <c r="AYU382" s="810"/>
      <c r="AYV382" s="810"/>
      <c r="AYW382" s="810"/>
      <c r="AYX382" s="810"/>
      <c r="AYY382" s="810"/>
      <c r="AYZ382" s="810"/>
      <c r="AZA382" s="810"/>
      <c r="AZB382" s="810"/>
      <c r="AZC382" s="810"/>
      <c r="AZD382" s="810"/>
      <c r="AZE382" s="810"/>
      <c r="AZF382" s="810"/>
      <c r="AZG382" s="810"/>
      <c r="AZH382" s="810"/>
      <c r="AZI382" s="810"/>
      <c r="AZJ382" s="810"/>
      <c r="AZK382" s="810"/>
      <c r="AZL382" s="810"/>
      <c r="AZM382" s="810"/>
      <c r="AZN382" s="810"/>
      <c r="AZO382" s="810"/>
      <c r="AZP382" s="809"/>
    </row>
    <row r="383" spans="1238:1368" s="802" customFormat="1" ht="13.5">
      <c r="AUP383" s="801"/>
      <c r="AUR383" s="801"/>
      <c r="AUT383" s="801"/>
      <c r="AVJ383" s="808"/>
      <c r="AVK383" s="808"/>
      <c r="AVL383" s="808"/>
      <c r="AVM383" s="808"/>
      <c r="AVN383" s="808"/>
      <c r="AVO383" s="808"/>
      <c r="AVP383" s="808"/>
      <c r="AVQ383" s="808"/>
      <c r="AVR383" s="808"/>
      <c r="AVS383" s="808"/>
      <c r="AVT383" s="808"/>
      <c r="AVU383" s="809"/>
      <c r="AVV383" s="809"/>
      <c r="AVW383" s="809"/>
      <c r="AVX383" s="809"/>
      <c r="AVY383" s="809"/>
      <c r="AVZ383" s="809"/>
      <c r="AWA383" s="809"/>
      <c r="AWB383" s="809"/>
      <c r="AWC383" s="809"/>
      <c r="AWD383" s="809"/>
      <c r="AWE383" s="809"/>
      <c r="AWF383" s="809"/>
      <c r="AWG383" s="809"/>
      <c r="AWH383" s="809"/>
      <c r="AWI383" s="809"/>
      <c r="AWJ383" s="809"/>
      <c r="AWK383" s="809"/>
      <c r="AWL383" s="809"/>
      <c r="AWM383" s="809"/>
      <c r="AWN383" s="809"/>
      <c r="AWO383" s="809"/>
      <c r="AWP383" s="809"/>
      <c r="AWQ383" s="809"/>
      <c r="AWR383" s="808"/>
      <c r="AWS383" s="761"/>
      <c r="AWT383" s="808"/>
      <c r="AWU383" s="809"/>
      <c r="AWV383" s="809"/>
      <c r="AWW383" s="809"/>
      <c r="AWX383" s="809"/>
      <c r="AWY383" s="809"/>
      <c r="AWZ383" s="809"/>
      <c r="AXA383" s="809"/>
      <c r="AXB383" s="809"/>
      <c r="AXC383" s="809"/>
      <c r="AXD383" s="809"/>
      <c r="AXE383" s="809"/>
      <c r="AXF383" s="809"/>
      <c r="AXG383" s="809"/>
      <c r="AXH383" s="809"/>
      <c r="AXI383" s="809"/>
      <c r="AXJ383" s="809"/>
      <c r="AXK383" s="809"/>
      <c r="AXL383" s="809"/>
      <c r="AXM383" s="809"/>
      <c r="AXN383" s="809"/>
      <c r="AXO383" s="809"/>
      <c r="AXP383" s="809"/>
      <c r="AXQ383" s="809"/>
      <c r="AXR383" s="809"/>
      <c r="AXS383" s="809"/>
      <c r="AXT383" s="809"/>
      <c r="AXU383" s="809"/>
      <c r="AXV383" s="809"/>
      <c r="AXW383" s="809"/>
      <c r="AXX383" s="809"/>
      <c r="AXY383" s="809"/>
      <c r="AXZ383" s="809"/>
      <c r="AYA383" s="809"/>
      <c r="AYB383" s="809"/>
      <c r="AYC383" s="809"/>
      <c r="AYD383" s="808"/>
      <c r="AYE383" s="808"/>
      <c r="AYF383" s="809"/>
      <c r="AYG383" s="808"/>
      <c r="AYH383" s="810"/>
      <c r="AYI383" s="810"/>
      <c r="AYJ383" s="810"/>
      <c r="AYK383" s="810"/>
      <c r="AYL383" s="810"/>
      <c r="AYM383" s="810"/>
      <c r="AYN383" s="810"/>
      <c r="AYO383" s="810"/>
      <c r="AYP383" s="810"/>
      <c r="AYQ383" s="810"/>
      <c r="AYR383" s="810"/>
      <c r="AYS383" s="810"/>
      <c r="AYT383" s="810"/>
      <c r="AYU383" s="810"/>
      <c r="AYV383" s="810"/>
      <c r="AYW383" s="810"/>
      <c r="AYX383" s="810"/>
      <c r="AYY383" s="810"/>
      <c r="AYZ383" s="810"/>
      <c r="AZA383" s="810"/>
      <c r="AZB383" s="810"/>
      <c r="AZC383" s="810"/>
      <c r="AZD383" s="810"/>
      <c r="AZE383" s="810"/>
      <c r="AZF383" s="810"/>
      <c r="AZG383" s="810"/>
      <c r="AZH383" s="810"/>
      <c r="AZI383" s="810"/>
      <c r="AZJ383" s="810"/>
      <c r="AZK383" s="810"/>
      <c r="AZL383" s="810"/>
      <c r="AZM383" s="810"/>
      <c r="AZN383" s="810"/>
      <c r="AZO383" s="810"/>
      <c r="AZP383" s="809"/>
    </row>
    <row r="384" spans="1238:1368" s="802" customFormat="1" ht="13.5">
      <c r="AUP384" s="801"/>
      <c r="AUR384" s="801"/>
      <c r="AUT384" s="801"/>
      <c r="AVJ384" s="808"/>
      <c r="AVK384" s="808"/>
      <c r="AVL384" s="808"/>
      <c r="AVM384" s="808"/>
      <c r="AVN384" s="808"/>
      <c r="AVO384" s="808"/>
      <c r="AVP384" s="808"/>
      <c r="AVQ384" s="808"/>
      <c r="AVR384" s="808"/>
      <c r="AVS384" s="808"/>
      <c r="AVT384" s="808"/>
      <c r="AVU384" s="809"/>
      <c r="AVV384" s="809"/>
      <c r="AVW384" s="809"/>
      <c r="AVX384" s="809"/>
      <c r="AVY384" s="809"/>
      <c r="AVZ384" s="809"/>
      <c r="AWA384" s="809"/>
      <c r="AWB384" s="809"/>
      <c r="AWC384" s="809"/>
      <c r="AWD384" s="809"/>
      <c r="AWE384" s="809"/>
      <c r="AWF384" s="809"/>
      <c r="AWG384" s="809"/>
      <c r="AWH384" s="809"/>
      <c r="AWI384" s="809"/>
      <c r="AWJ384" s="809"/>
      <c r="AWK384" s="809"/>
      <c r="AWL384" s="809"/>
      <c r="AWM384" s="809"/>
      <c r="AWN384" s="809"/>
      <c r="AWO384" s="809"/>
      <c r="AWP384" s="809"/>
      <c r="AWQ384" s="809"/>
      <c r="AWR384" s="808"/>
      <c r="AWS384" s="761"/>
      <c r="AWT384" s="808"/>
      <c r="AWU384" s="809"/>
      <c r="AWV384" s="809"/>
      <c r="AWW384" s="809"/>
      <c r="AWX384" s="809"/>
      <c r="AWY384" s="809"/>
      <c r="AWZ384" s="809"/>
      <c r="AXA384" s="809"/>
      <c r="AXB384" s="809"/>
      <c r="AXC384" s="809"/>
      <c r="AXD384" s="809"/>
      <c r="AXE384" s="809"/>
      <c r="AXF384" s="809"/>
      <c r="AXG384" s="809"/>
      <c r="AXH384" s="809"/>
      <c r="AXI384" s="809"/>
      <c r="AXJ384" s="809"/>
      <c r="AXK384" s="809"/>
      <c r="AXL384" s="809"/>
      <c r="AXM384" s="809"/>
      <c r="AXN384" s="809"/>
      <c r="AXO384" s="809"/>
      <c r="AXP384" s="809"/>
      <c r="AXQ384" s="809"/>
      <c r="AXR384" s="809"/>
      <c r="AXS384" s="809"/>
      <c r="AXT384" s="809"/>
      <c r="AXU384" s="809"/>
      <c r="AXV384" s="809"/>
      <c r="AXW384" s="809"/>
      <c r="AXX384" s="809"/>
      <c r="AXY384" s="809"/>
      <c r="AXZ384" s="809"/>
      <c r="AYA384" s="809"/>
      <c r="AYB384" s="809"/>
      <c r="AYC384" s="809"/>
      <c r="AYD384" s="808"/>
      <c r="AYE384" s="808"/>
      <c r="AYF384" s="809"/>
      <c r="AYG384" s="808"/>
      <c r="AYH384" s="810"/>
      <c r="AYI384" s="810"/>
      <c r="AYJ384" s="810"/>
      <c r="AYK384" s="810"/>
      <c r="AYL384" s="810"/>
      <c r="AYM384" s="810"/>
      <c r="AYN384" s="810"/>
      <c r="AYO384" s="810"/>
      <c r="AYP384" s="810"/>
      <c r="AYQ384" s="810"/>
      <c r="AYR384" s="810"/>
      <c r="AYS384" s="810"/>
      <c r="AYT384" s="810"/>
      <c r="AYU384" s="810"/>
      <c r="AYV384" s="810"/>
      <c r="AYW384" s="810"/>
      <c r="AYX384" s="810"/>
      <c r="AYY384" s="810"/>
      <c r="AYZ384" s="810"/>
      <c r="AZA384" s="810"/>
      <c r="AZB384" s="810"/>
      <c r="AZC384" s="810"/>
      <c r="AZD384" s="810"/>
      <c r="AZE384" s="810"/>
      <c r="AZF384" s="810"/>
      <c r="AZG384" s="810"/>
      <c r="AZH384" s="810"/>
      <c r="AZI384" s="810"/>
      <c r="AZJ384" s="810"/>
      <c r="AZK384" s="810"/>
      <c r="AZL384" s="810"/>
      <c r="AZM384" s="810"/>
      <c r="AZN384" s="810"/>
      <c r="AZO384" s="810"/>
      <c r="AZP384" s="809"/>
    </row>
    <row r="385" spans="1238:1368" s="802" customFormat="1" ht="13.5">
      <c r="AUP385" s="801"/>
      <c r="AUR385" s="801"/>
      <c r="AUT385" s="801"/>
      <c r="AVJ385" s="808"/>
      <c r="AVK385" s="808"/>
      <c r="AVL385" s="808"/>
      <c r="AVM385" s="808"/>
      <c r="AVN385" s="808"/>
      <c r="AVO385" s="808"/>
      <c r="AVP385" s="808"/>
      <c r="AVQ385" s="808"/>
      <c r="AVR385" s="808"/>
      <c r="AVS385" s="808"/>
      <c r="AVT385" s="808"/>
      <c r="AVU385" s="809"/>
      <c r="AVV385" s="809"/>
      <c r="AVW385" s="809"/>
      <c r="AVX385" s="809"/>
      <c r="AVY385" s="809"/>
      <c r="AVZ385" s="809"/>
      <c r="AWA385" s="809"/>
      <c r="AWB385" s="809"/>
      <c r="AWC385" s="809"/>
      <c r="AWD385" s="809"/>
      <c r="AWE385" s="809"/>
      <c r="AWF385" s="809"/>
      <c r="AWG385" s="809"/>
      <c r="AWH385" s="809"/>
      <c r="AWI385" s="809"/>
      <c r="AWJ385" s="809"/>
      <c r="AWK385" s="809"/>
      <c r="AWL385" s="809"/>
      <c r="AWM385" s="809"/>
      <c r="AWN385" s="809"/>
      <c r="AWO385" s="809"/>
      <c r="AWP385" s="809"/>
      <c r="AWQ385" s="809"/>
      <c r="AWR385" s="808"/>
      <c r="AWS385" s="761"/>
      <c r="AWT385" s="808"/>
      <c r="AWU385" s="809"/>
      <c r="AWV385" s="809"/>
      <c r="AWW385" s="809"/>
      <c r="AWX385" s="809"/>
      <c r="AWY385" s="809"/>
      <c r="AWZ385" s="809"/>
      <c r="AXA385" s="809"/>
      <c r="AXB385" s="809"/>
      <c r="AXC385" s="809"/>
      <c r="AXD385" s="809"/>
      <c r="AXE385" s="809"/>
      <c r="AXF385" s="809"/>
      <c r="AXG385" s="809"/>
      <c r="AXH385" s="809"/>
      <c r="AXI385" s="809"/>
      <c r="AXJ385" s="809"/>
      <c r="AXK385" s="809"/>
      <c r="AXL385" s="809"/>
      <c r="AXM385" s="809"/>
      <c r="AXN385" s="809"/>
      <c r="AXO385" s="809"/>
      <c r="AXP385" s="809"/>
      <c r="AXQ385" s="809"/>
      <c r="AXR385" s="809"/>
      <c r="AXS385" s="809"/>
      <c r="AXT385" s="809"/>
      <c r="AXU385" s="809"/>
      <c r="AXV385" s="809"/>
      <c r="AXW385" s="809"/>
      <c r="AXX385" s="809"/>
      <c r="AXY385" s="809"/>
      <c r="AXZ385" s="809"/>
      <c r="AYA385" s="809"/>
      <c r="AYB385" s="809"/>
      <c r="AYC385" s="809"/>
      <c r="AYD385" s="808"/>
      <c r="AYE385" s="808"/>
      <c r="AYF385" s="809"/>
      <c r="AYG385" s="808"/>
      <c r="AYH385" s="810"/>
      <c r="AYI385" s="810"/>
      <c r="AYJ385" s="810"/>
      <c r="AYK385" s="810"/>
      <c r="AYL385" s="810"/>
      <c r="AYM385" s="810"/>
      <c r="AYN385" s="810"/>
      <c r="AYO385" s="810"/>
      <c r="AYP385" s="810"/>
      <c r="AYQ385" s="810"/>
      <c r="AYR385" s="810"/>
      <c r="AYS385" s="810"/>
      <c r="AYT385" s="810"/>
      <c r="AYU385" s="810"/>
      <c r="AYV385" s="810"/>
      <c r="AYW385" s="810"/>
      <c r="AYX385" s="810"/>
      <c r="AYY385" s="810"/>
      <c r="AYZ385" s="810"/>
      <c r="AZA385" s="810"/>
      <c r="AZB385" s="810"/>
      <c r="AZC385" s="810"/>
      <c r="AZD385" s="810"/>
      <c r="AZE385" s="810"/>
      <c r="AZF385" s="810"/>
      <c r="AZG385" s="810"/>
      <c r="AZH385" s="810"/>
      <c r="AZI385" s="810"/>
      <c r="AZJ385" s="810"/>
      <c r="AZK385" s="810"/>
      <c r="AZL385" s="810"/>
      <c r="AZM385" s="810"/>
      <c r="AZN385" s="810"/>
      <c r="AZO385" s="810"/>
      <c r="AZP385" s="809"/>
    </row>
    <row r="386" spans="1238:1368" s="802" customFormat="1" ht="13.5">
      <c r="AUP386" s="801"/>
      <c r="AUR386" s="801"/>
      <c r="AUT386" s="801"/>
      <c r="AVJ386" s="808"/>
      <c r="AVK386" s="808"/>
      <c r="AVL386" s="808"/>
      <c r="AVM386" s="808"/>
      <c r="AVN386" s="808"/>
      <c r="AVO386" s="808"/>
      <c r="AVP386" s="808"/>
      <c r="AVQ386" s="808"/>
      <c r="AVR386" s="808"/>
      <c r="AVS386" s="808"/>
      <c r="AVT386" s="808"/>
      <c r="AVU386" s="809"/>
      <c r="AVV386" s="809"/>
      <c r="AVW386" s="809"/>
      <c r="AVX386" s="809"/>
      <c r="AVY386" s="809"/>
      <c r="AVZ386" s="809"/>
      <c r="AWA386" s="809"/>
      <c r="AWB386" s="809"/>
      <c r="AWC386" s="809"/>
      <c r="AWD386" s="809"/>
      <c r="AWE386" s="809"/>
      <c r="AWF386" s="809"/>
      <c r="AWG386" s="809"/>
      <c r="AWH386" s="809"/>
      <c r="AWI386" s="809"/>
      <c r="AWJ386" s="809"/>
      <c r="AWK386" s="809"/>
      <c r="AWL386" s="809"/>
      <c r="AWM386" s="809"/>
      <c r="AWN386" s="809"/>
      <c r="AWO386" s="809"/>
      <c r="AWP386" s="809"/>
      <c r="AWQ386" s="809"/>
      <c r="AWR386" s="808"/>
      <c r="AWS386" s="761"/>
      <c r="AWT386" s="808"/>
      <c r="AWU386" s="809"/>
      <c r="AWV386" s="809"/>
      <c r="AWW386" s="809"/>
      <c r="AWX386" s="809"/>
      <c r="AWY386" s="809"/>
      <c r="AWZ386" s="809"/>
      <c r="AXA386" s="809"/>
      <c r="AXB386" s="809"/>
      <c r="AXC386" s="809"/>
      <c r="AXD386" s="809"/>
      <c r="AXE386" s="809"/>
      <c r="AXF386" s="809"/>
      <c r="AXG386" s="809"/>
      <c r="AXH386" s="809"/>
      <c r="AXI386" s="809"/>
      <c r="AXJ386" s="809"/>
      <c r="AXK386" s="809"/>
      <c r="AXL386" s="809"/>
      <c r="AXM386" s="809"/>
      <c r="AXN386" s="809"/>
      <c r="AXO386" s="809"/>
      <c r="AXP386" s="809"/>
      <c r="AXQ386" s="809"/>
      <c r="AXR386" s="809"/>
      <c r="AXS386" s="809"/>
      <c r="AXT386" s="809"/>
      <c r="AXU386" s="809"/>
      <c r="AXV386" s="809"/>
      <c r="AXW386" s="809"/>
      <c r="AXX386" s="809"/>
      <c r="AXY386" s="809"/>
      <c r="AXZ386" s="809"/>
      <c r="AYA386" s="809"/>
      <c r="AYB386" s="809"/>
      <c r="AYC386" s="809"/>
      <c r="AYD386" s="808"/>
      <c r="AYE386" s="808"/>
      <c r="AYF386" s="809"/>
      <c r="AYG386" s="808"/>
      <c r="AYH386" s="810"/>
      <c r="AYI386" s="810"/>
      <c r="AYJ386" s="810"/>
      <c r="AYK386" s="810"/>
      <c r="AYL386" s="810"/>
      <c r="AYM386" s="810"/>
      <c r="AYN386" s="810"/>
      <c r="AYO386" s="810"/>
      <c r="AYP386" s="810"/>
      <c r="AYQ386" s="810"/>
      <c r="AYR386" s="810"/>
      <c r="AYS386" s="810"/>
      <c r="AYT386" s="810"/>
      <c r="AYU386" s="810"/>
      <c r="AYV386" s="810"/>
      <c r="AYW386" s="810"/>
      <c r="AYX386" s="810"/>
      <c r="AYY386" s="810"/>
      <c r="AYZ386" s="810"/>
      <c r="AZA386" s="810"/>
      <c r="AZB386" s="810"/>
      <c r="AZC386" s="810"/>
      <c r="AZD386" s="810"/>
      <c r="AZE386" s="810"/>
      <c r="AZF386" s="810"/>
      <c r="AZG386" s="810"/>
      <c r="AZH386" s="810"/>
      <c r="AZI386" s="810"/>
      <c r="AZJ386" s="810"/>
      <c r="AZK386" s="810"/>
      <c r="AZL386" s="810"/>
      <c r="AZM386" s="810"/>
      <c r="AZN386" s="810"/>
      <c r="AZO386" s="810"/>
      <c r="AZP386" s="809"/>
    </row>
    <row r="387" spans="1238:1368" s="802" customFormat="1" ht="13.5">
      <c r="AUP387" s="801"/>
      <c r="AUR387" s="801"/>
      <c r="AUT387" s="801"/>
      <c r="AVJ387" s="808"/>
      <c r="AVK387" s="808"/>
      <c r="AVL387" s="808"/>
      <c r="AVM387" s="808"/>
      <c r="AVN387" s="808"/>
      <c r="AVO387" s="808"/>
      <c r="AVP387" s="808"/>
      <c r="AVQ387" s="808"/>
      <c r="AVR387" s="808"/>
      <c r="AVS387" s="808"/>
      <c r="AVT387" s="808"/>
      <c r="AVU387" s="809"/>
      <c r="AVV387" s="809"/>
      <c r="AVW387" s="809"/>
      <c r="AVX387" s="809"/>
      <c r="AVY387" s="809"/>
      <c r="AVZ387" s="809"/>
      <c r="AWA387" s="809"/>
      <c r="AWB387" s="809"/>
      <c r="AWC387" s="809"/>
      <c r="AWD387" s="809"/>
      <c r="AWE387" s="809"/>
      <c r="AWF387" s="809"/>
      <c r="AWG387" s="809"/>
      <c r="AWH387" s="809"/>
      <c r="AWI387" s="809"/>
      <c r="AWJ387" s="809"/>
      <c r="AWK387" s="809"/>
      <c r="AWL387" s="809"/>
      <c r="AWM387" s="809"/>
      <c r="AWN387" s="809"/>
      <c r="AWO387" s="809"/>
      <c r="AWP387" s="809"/>
      <c r="AWQ387" s="809"/>
      <c r="AWR387" s="808"/>
      <c r="AWS387" s="761"/>
      <c r="AWT387" s="808"/>
      <c r="AWU387" s="809"/>
      <c r="AWV387" s="809"/>
      <c r="AWW387" s="809"/>
      <c r="AWX387" s="809"/>
      <c r="AWY387" s="809"/>
      <c r="AWZ387" s="809"/>
      <c r="AXA387" s="809"/>
      <c r="AXB387" s="809"/>
      <c r="AXC387" s="809"/>
      <c r="AXD387" s="809"/>
      <c r="AXE387" s="809"/>
      <c r="AXF387" s="809"/>
      <c r="AXG387" s="809"/>
      <c r="AXH387" s="809"/>
      <c r="AXI387" s="809"/>
      <c r="AXJ387" s="809"/>
      <c r="AXK387" s="809"/>
      <c r="AXL387" s="809"/>
      <c r="AXM387" s="809"/>
      <c r="AXN387" s="809"/>
      <c r="AXO387" s="809"/>
      <c r="AXP387" s="809"/>
      <c r="AXQ387" s="809"/>
      <c r="AXR387" s="809"/>
      <c r="AXS387" s="809"/>
      <c r="AXT387" s="809"/>
      <c r="AXU387" s="809"/>
      <c r="AXV387" s="809"/>
      <c r="AXW387" s="809"/>
      <c r="AXX387" s="809"/>
      <c r="AXY387" s="809"/>
      <c r="AXZ387" s="809"/>
      <c r="AYA387" s="809"/>
      <c r="AYB387" s="809"/>
      <c r="AYC387" s="809"/>
      <c r="AYD387" s="808"/>
      <c r="AYE387" s="808"/>
      <c r="AYF387" s="809"/>
      <c r="AYG387" s="808"/>
      <c r="AYH387" s="810"/>
      <c r="AYI387" s="810"/>
      <c r="AYJ387" s="810"/>
      <c r="AYK387" s="810"/>
      <c r="AYL387" s="810"/>
      <c r="AYM387" s="810"/>
      <c r="AYN387" s="810"/>
      <c r="AYO387" s="810"/>
      <c r="AYP387" s="810"/>
      <c r="AYQ387" s="810"/>
      <c r="AYR387" s="810"/>
      <c r="AYS387" s="810"/>
      <c r="AYT387" s="810"/>
      <c r="AYU387" s="810"/>
      <c r="AYV387" s="810"/>
      <c r="AYW387" s="810"/>
      <c r="AYX387" s="810"/>
      <c r="AYY387" s="810"/>
      <c r="AYZ387" s="810"/>
      <c r="AZA387" s="810"/>
      <c r="AZB387" s="810"/>
      <c r="AZC387" s="810"/>
      <c r="AZD387" s="810"/>
      <c r="AZE387" s="810"/>
      <c r="AZF387" s="810"/>
      <c r="AZG387" s="810"/>
      <c r="AZH387" s="810"/>
      <c r="AZI387" s="810"/>
      <c r="AZJ387" s="810"/>
      <c r="AZK387" s="810"/>
      <c r="AZL387" s="810"/>
      <c r="AZM387" s="810"/>
      <c r="AZN387" s="810"/>
      <c r="AZO387" s="810"/>
      <c r="AZP387" s="809"/>
    </row>
    <row r="388" spans="1238:1368" s="802" customFormat="1" ht="13.5">
      <c r="AUP388" s="801"/>
      <c r="AUR388" s="801"/>
      <c r="AUT388" s="801"/>
      <c r="AVJ388" s="808"/>
      <c r="AVK388" s="808"/>
      <c r="AVL388" s="808"/>
      <c r="AVM388" s="808"/>
      <c r="AVN388" s="808"/>
      <c r="AVO388" s="808"/>
      <c r="AVP388" s="808"/>
      <c r="AVQ388" s="808"/>
      <c r="AVR388" s="808"/>
      <c r="AVS388" s="808"/>
      <c r="AVT388" s="808"/>
      <c r="AVU388" s="809"/>
      <c r="AVV388" s="809"/>
      <c r="AVW388" s="809"/>
      <c r="AVX388" s="809"/>
      <c r="AVY388" s="809"/>
      <c r="AVZ388" s="809"/>
      <c r="AWA388" s="809"/>
      <c r="AWB388" s="809"/>
      <c r="AWC388" s="809"/>
      <c r="AWD388" s="809"/>
      <c r="AWE388" s="809"/>
      <c r="AWF388" s="809"/>
      <c r="AWG388" s="809"/>
      <c r="AWH388" s="809"/>
      <c r="AWI388" s="809"/>
      <c r="AWJ388" s="809"/>
      <c r="AWK388" s="809"/>
      <c r="AWL388" s="809"/>
      <c r="AWM388" s="809"/>
      <c r="AWN388" s="809"/>
      <c r="AWO388" s="809"/>
      <c r="AWP388" s="809"/>
      <c r="AWQ388" s="809"/>
      <c r="AWR388" s="808"/>
      <c r="AWS388" s="761"/>
      <c r="AWT388" s="808"/>
      <c r="AWU388" s="809"/>
      <c r="AWV388" s="809"/>
      <c r="AWW388" s="809"/>
      <c r="AWX388" s="809"/>
      <c r="AWY388" s="809"/>
      <c r="AWZ388" s="809"/>
      <c r="AXA388" s="809"/>
      <c r="AXB388" s="809"/>
      <c r="AXC388" s="809"/>
      <c r="AXD388" s="809"/>
      <c r="AXE388" s="809"/>
      <c r="AXF388" s="809"/>
      <c r="AXG388" s="809"/>
      <c r="AXH388" s="809"/>
      <c r="AXI388" s="809"/>
      <c r="AXJ388" s="809"/>
      <c r="AXK388" s="809"/>
      <c r="AXL388" s="809"/>
      <c r="AXM388" s="809"/>
      <c r="AXN388" s="809"/>
      <c r="AXO388" s="809"/>
      <c r="AXP388" s="809"/>
      <c r="AXQ388" s="809"/>
      <c r="AXR388" s="809"/>
      <c r="AXS388" s="809"/>
      <c r="AXT388" s="809"/>
      <c r="AXU388" s="809"/>
      <c r="AXV388" s="809"/>
      <c r="AXW388" s="809"/>
      <c r="AXX388" s="809"/>
      <c r="AXY388" s="809"/>
      <c r="AXZ388" s="809"/>
      <c r="AYA388" s="809"/>
      <c r="AYB388" s="809"/>
      <c r="AYC388" s="809"/>
      <c r="AYD388" s="808"/>
      <c r="AYE388" s="808"/>
      <c r="AYF388" s="809"/>
      <c r="AYG388" s="808"/>
      <c r="AYH388" s="810"/>
      <c r="AYI388" s="810"/>
      <c r="AYJ388" s="810"/>
      <c r="AYK388" s="810"/>
      <c r="AYL388" s="810"/>
      <c r="AYM388" s="810"/>
      <c r="AYN388" s="810"/>
      <c r="AYO388" s="810"/>
      <c r="AYP388" s="810"/>
      <c r="AYQ388" s="810"/>
      <c r="AYR388" s="810"/>
      <c r="AYS388" s="810"/>
      <c r="AYT388" s="810"/>
      <c r="AYU388" s="810"/>
      <c r="AYV388" s="810"/>
      <c r="AYW388" s="810"/>
      <c r="AYX388" s="810"/>
      <c r="AYY388" s="810"/>
      <c r="AYZ388" s="810"/>
      <c r="AZA388" s="810"/>
      <c r="AZB388" s="810"/>
      <c r="AZC388" s="810"/>
      <c r="AZD388" s="810"/>
      <c r="AZE388" s="810"/>
      <c r="AZF388" s="810"/>
      <c r="AZG388" s="810"/>
      <c r="AZH388" s="810"/>
      <c r="AZI388" s="810"/>
      <c r="AZJ388" s="810"/>
      <c r="AZK388" s="810"/>
      <c r="AZL388" s="810"/>
      <c r="AZM388" s="810"/>
      <c r="AZN388" s="810"/>
      <c r="AZO388" s="810"/>
      <c r="AZP388" s="809"/>
    </row>
    <row r="389" spans="1238:1368" s="802" customFormat="1" ht="13.5">
      <c r="AUP389" s="801"/>
      <c r="AUR389" s="801"/>
      <c r="AUT389" s="801"/>
      <c r="AVJ389" s="808"/>
      <c r="AVK389" s="808"/>
      <c r="AVL389" s="808"/>
      <c r="AVM389" s="808"/>
      <c r="AVN389" s="808"/>
      <c r="AVO389" s="808"/>
      <c r="AVP389" s="808"/>
      <c r="AVQ389" s="808"/>
      <c r="AVR389" s="808"/>
      <c r="AVS389" s="808"/>
      <c r="AVT389" s="808"/>
      <c r="AVU389" s="809"/>
      <c r="AVV389" s="809"/>
      <c r="AVW389" s="809"/>
      <c r="AVX389" s="809"/>
      <c r="AVY389" s="809"/>
      <c r="AVZ389" s="809"/>
      <c r="AWA389" s="809"/>
      <c r="AWB389" s="809"/>
      <c r="AWC389" s="809"/>
      <c r="AWD389" s="809"/>
      <c r="AWE389" s="809"/>
      <c r="AWF389" s="809"/>
      <c r="AWG389" s="809"/>
      <c r="AWH389" s="809"/>
      <c r="AWI389" s="809"/>
      <c r="AWJ389" s="809"/>
      <c r="AWK389" s="809"/>
      <c r="AWL389" s="809"/>
      <c r="AWM389" s="809"/>
      <c r="AWN389" s="809"/>
      <c r="AWO389" s="809"/>
      <c r="AWP389" s="809"/>
      <c r="AWQ389" s="809"/>
      <c r="AWR389" s="808"/>
      <c r="AWS389" s="761"/>
      <c r="AWT389" s="808"/>
      <c r="AWU389" s="809"/>
      <c r="AWV389" s="809"/>
      <c r="AWW389" s="809"/>
      <c r="AWX389" s="809"/>
      <c r="AWY389" s="809"/>
      <c r="AWZ389" s="809"/>
      <c r="AXA389" s="809"/>
      <c r="AXB389" s="809"/>
      <c r="AXC389" s="809"/>
      <c r="AXD389" s="809"/>
      <c r="AXE389" s="809"/>
      <c r="AXF389" s="809"/>
      <c r="AXG389" s="809"/>
      <c r="AXH389" s="809"/>
      <c r="AXI389" s="809"/>
      <c r="AXJ389" s="809"/>
      <c r="AXK389" s="809"/>
      <c r="AXL389" s="809"/>
      <c r="AXM389" s="809"/>
      <c r="AXN389" s="809"/>
      <c r="AXO389" s="809"/>
      <c r="AXP389" s="809"/>
      <c r="AXQ389" s="809"/>
      <c r="AXR389" s="809"/>
      <c r="AXS389" s="809"/>
      <c r="AXT389" s="809"/>
      <c r="AXU389" s="809"/>
      <c r="AXV389" s="809"/>
      <c r="AXW389" s="809"/>
      <c r="AXX389" s="809"/>
      <c r="AXY389" s="809"/>
      <c r="AXZ389" s="809"/>
      <c r="AYA389" s="809"/>
      <c r="AYB389" s="809"/>
      <c r="AYC389" s="809"/>
      <c r="AYD389" s="808"/>
      <c r="AYE389" s="808"/>
      <c r="AYF389" s="809"/>
      <c r="AYG389" s="808"/>
      <c r="AYH389" s="810"/>
      <c r="AYI389" s="810"/>
      <c r="AYJ389" s="810"/>
      <c r="AYK389" s="810"/>
      <c r="AYL389" s="810"/>
      <c r="AYM389" s="810"/>
      <c r="AYN389" s="810"/>
      <c r="AYO389" s="810"/>
      <c r="AYP389" s="810"/>
      <c r="AYQ389" s="810"/>
      <c r="AYR389" s="810"/>
      <c r="AYS389" s="810"/>
      <c r="AYT389" s="810"/>
      <c r="AYU389" s="810"/>
      <c r="AYV389" s="810"/>
      <c r="AYW389" s="810"/>
      <c r="AYX389" s="810"/>
      <c r="AYY389" s="810"/>
      <c r="AYZ389" s="810"/>
      <c r="AZA389" s="810"/>
      <c r="AZB389" s="810"/>
      <c r="AZC389" s="810"/>
      <c r="AZD389" s="810"/>
      <c r="AZE389" s="810"/>
      <c r="AZF389" s="810"/>
      <c r="AZG389" s="810"/>
      <c r="AZH389" s="810"/>
      <c r="AZI389" s="810"/>
      <c r="AZJ389" s="810"/>
      <c r="AZK389" s="810"/>
      <c r="AZL389" s="810"/>
      <c r="AZM389" s="810"/>
      <c r="AZN389" s="810"/>
      <c r="AZO389" s="810"/>
      <c r="AZP389" s="809"/>
    </row>
    <row r="390" spans="1238:1368" s="802" customFormat="1" ht="13.5">
      <c r="AUP390" s="801"/>
      <c r="AUR390" s="801"/>
      <c r="AUT390" s="801"/>
      <c r="AVJ390" s="808"/>
      <c r="AVK390" s="808"/>
      <c r="AVL390" s="808"/>
      <c r="AVM390" s="808"/>
      <c r="AVN390" s="808"/>
      <c r="AVO390" s="808"/>
      <c r="AVP390" s="808"/>
      <c r="AVQ390" s="808"/>
      <c r="AVR390" s="808"/>
      <c r="AVS390" s="808"/>
      <c r="AVT390" s="808"/>
      <c r="AVU390" s="809"/>
      <c r="AVV390" s="809"/>
      <c r="AVW390" s="809"/>
      <c r="AVX390" s="809"/>
      <c r="AVY390" s="809"/>
      <c r="AVZ390" s="809"/>
      <c r="AWA390" s="809"/>
      <c r="AWB390" s="809"/>
      <c r="AWC390" s="809"/>
      <c r="AWD390" s="809"/>
      <c r="AWE390" s="809"/>
      <c r="AWF390" s="809"/>
      <c r="AWG390" s="809"/>
      <c r="AWH390" s="809"/>
      <c r="AWI390" s="809"/>
      <c r="AWJ390" s="809"/>
      <c r="AWK390" s="809"/>
      <c r="AWL390" s="809"/>
      <c r="AWM390" s="809"/>
      <c r="AWN390" s="809"/>
      <c r="AWO390" s="809"/>
      <c r="AWP390" s="809"/>
      <c r="AWQ390" s="809"/>
      <c r="AWR390" s="808"/>
      <c r="AWS390" s="761"/>
      <c r="AWT390" s="808"/>
      <c r="AWU390" s="809"/>
      <c r="AWV390" s="809"/>
      <c r="AWW390" s="809"/>
      <c r="AWX390" s="809"/>
      <c r="AWY390" s="809"/>
      <c r="AWZ390" s="809"/>
      <c r="AXA390" s="809"/>
      <c r="AXB390" s="809"/>
      <c r="AXC390" s="809"/>
      <c r="AXD390" s="809"/>
      <c r="AXE390" s="809"/>
      <c r="AXF390" s="809"/>
      <c r="AXG390" s="809"/>
      <c r="AXH390" s="809"/>
      <c r="AXI390" s="809"/>
      <c r="AXJ390" s="809"/>
      <c r="AXK390" s="809"/>
      <c r="AXL390" s="809"/>
      <c r="AXM390" s="809"/>
      <c r="AXN390" s="809"/>
      <c r="AXO390" s="809"/>
      <c r="AXP390" s="809"/>
      <c r="AXQ390" s="809"/>
      <c r="AXR390" s="809"/>
      <c r="AXS390" s="809"/>
      <c r="AXT390" s="809"/>
      <c r="AXU390" s="809"/>
      <c r="AXV390" s="809"/>
      <c r="AXW390" s="809"/>
      <c r="AXX390" s="809"/>
      <c r="AXY390" s="809"/>
      <c r="AXZ390" s="809"/>
      <c r="AYA390" s="809"/>
      <c r="AYB390" s="809"/>
      <c r="AYC390" s="809"/>
      <c r="AYD390" s="808"/>
      <c r="AYE390" s="808"/>
      <c r="AYF390" s="809"/>
      <c r="AYG390" s="808"/>
      <c r="AYH390" s="810"/>
      <c r="AYI390" s="810"/>
      <c r="AYJ390" s="810"/>
      <c r="AYK390" s="810"/>
      <c r="AYL390" s="810"/>
      <c r="AYM390" s="810"/>
      <c r="AYN390" s="810"/>
      <c r="AYO390" s="810"/>
      <c r="AYP390" s="810"/>
      <c r="AYQ390" s="810"/>
      <c r="AYR390" s="810"/>
      <c r="AYS390" s="810"/>
      <c r="AYT390" s="810"/>
      <c r="AYU390" s="810"/>
      <c r="AYV390" s="810"/>
      <c r="AYW390" s="810"/>
      <c r="AYX390" s="810"/>
      <c r="AYY390" s="810"/>
      <c r="AYZ390" s="810"/>
      <c r="AZA390" s="810"/>
      <c r="AZB390" s="810"/>
      <c r="AZC390" s="810"/>
      <c r="AZD390" s="810"/>
      <c r="AZE390" s="810"/>
      <c r="AZF390" s="810"/>
      <c r="AZG390" s="810"/>
      <c r="AZH390" s="810"/>
      <c r="AZI390" s="810"/>
      <c r="AZJ390" s="810"/>
      <c r="AZK390" s="810"/>
      <c r="AZL390" s="810"/>
      <c r="AZM390" s="810"/>
      <c r="AZN390" s="810"/>
      <c r="AZO390" s="810"/>
      <c r="AZP390" s="809"/>
    </row>
    <row r="391" spans="1238:1368" s="802" customFormat="1" ht="13.5">
      <c r="AUP391" s="801"/>
      <c r="AUR391" s="801"/>
      <c r="AUT391" s="801"/>
      <c r="AVJ391" s="808"/>
      <c r="AVK391" s="808"/>
      <c r="AVL391" s="808"/>
      <c r="AVM391" s="808"/>
      <c r="AVN391" s="808"/>
      <c r="AVO391" s="808"/>
      <c r="AVP391" s="808"/>
      <c r="AVQ391" s="808"/>
      <c r="AVR391" s="808"/>
      <c r="AVS391" s="808"/>
      <c r="AVT391" s="808"/>
      <c r="AVU391" s="809"/>
      <c r="AVV391" s="809"/>
      <c r="AVW391" s="809"/>
      <c r="AVX391" s="809"/>
      <c r="AVY391" s="809"/>
      <c r="AVZ391" s="809"/>
      <c r="AWA391" s="809"/>
      <c r="AWB391" s="809"/>
      <c r="AWC391" s="809"/>
      <c r="AWD391" s="809"/>
      <c r="AWE391" s="809"/>
      <c r="AWF391" s="809"/>
      <c r="AWG391" s="809"/>
      <c r="AWH391" s="809"/>
      <c r="AWI391" s="809"/>
      <c r="AWJ391" s="809"/>
      <c r="AWK391" s="809"/>
      <c r="AWL391" s="809"/>
      <c r="AWM391" s="809"/>
      <c r="AWN391" s="809"/>
      <c r="AWO391" s="809"/>
      <c r="AWP391" s="809"/>
      <c r="AWQ391" s="809"/>
      <c r="AWR391" s="808"/>
      <c r="AWS391" s="761"/>
      <c r="AWT391" s="808"/>
      <c r="AWU391" s="809"/>
      <c r="AWV391" s="809"/>
      <c r="AWW391" s="809"/>
      <c r="AWX391" s="809"/>
      <c r="AWY391" s="809"/>
      <c r="AWZ391" s="809"/>
      <c r="AXA391" s="809"/>
      <c r="AXB391" s="809"/>
      <c r="AXC391" s="809"/>
      <c r="AXD391" s="809"/>
      <c r="AXE391" s="809"/>
      <c r="AXF391" s="809"/>
      <c r="AXG391" s="809"/>
      <c r="AXH391" s="809"/>
      <c r="AXI391" s="809"/>
      <c r="AXJ391" s="809"/>
      <c r="AXK391" s="809"/>
      <c r="AXL391" s="809"/>
      <c r="AXM391" s="809"/>
      <c r="AXN391" s="809"/>
      <c r="AXO391" s="809"/>
      <c r="AXP391" s="809"/>
      <c r="AXQ391" s="809"/>
      <c r="AXR391" s="809"/>
      <c r="AXS391" s="809"/>
      <c r="AXT391" s="809"/>
      <c r="AXU391" s="809"/>
      <c r="AXV391" s="809"/>
      <c r="AXW391" s="809"/>
      <c r="AXX391" s="809"/>
      <c r="AXY391" s="809"/>
      <c r="AXZ391" s="809"/>
      <c r="AYA391" s="809"/>
      <c r="AYB391" s="809"/>
      <c r="AYC391" s="809"/>
      <c r="AYD391" s="808"/>
      <c r="AYE391" s="808"/>
      <c r="AYF391" s="809"/>
      <c r="AYG391" s="808"/>
      <c r="AYH391" s="810"/>
      <c r="AYI391" s="810"/>
      <c r="AYJ391" s="810"/>
      <c r="AYK391" s="810"/>
      <c r="AYL391" s="810"/>
      <c r="AYM391" s="810"/>
      <c r="AYN391" s="810"/>
      <c r="AYO391" s="810"/>
      <c r="AYP391" s="810"/>
      <c r="AYQ391" s="810"/>
      <c r="AYR391" s="810"/>
      <c r="AYS391" s="810"/>
      <c r="AYT391" s="810"/>
      <c r="AYU391" s="810"/>
      <c r="AYV391" s="810"/>
      <c r="AYW391" s="810"/>
      <c r="AYX391" s="810"/>
      <c r="AYY391" s="810"/>
      <c r="AYZ391" s="810"/>
      <c r="AZA391" s="810"/>
      <c r="AZB391" s="810"/>
      <c r="AZC391" s="810"/>
      <c r="AZD391" s="810"/>
      <c r="AZE391" s="810"/>
      <c r="AZF391" s="810"/>
      <c r="AZG391" s="810"/>
      <c r="AZH391" s="810"/>
      <c r="AZI391" s="810"/>
      <c r="AZJ391" s="810"/>
      <c r="AZK391" s="810"/>
      <c r="AZL391" s="810"/>
      <c r="AZM391" s="810"/>
      <c r="AZN391" s="810"/>
      <c r="AZO391" s="810"/>
      <c r="AZP391" s="809"/>
    </row>
    <row r="392" spans="1238:1368" s="802" customFormat="1" ht="13.5">
      <c r="AUP392" s="801"/>
      <c r="AUR392" s="801"/>
      <c r="AUT392" s="801"/>
      <c r="AVJ392" s="808"/>
      <c r="AVK392" s="808"/>
      <c r="AVL392" s="808"/>
      <c r="AVM392" s="808"/>
      <c r="AVN392" s="808"/>
      <c r="AVO392" s="808"/>
      <c r="AVP392" s="808"/>
      <c r="AVQ392" s="808"/>
      <c r="AVR392" s="808"/>
      <c r="AVS392" s="808"/>
      <c r="AVT392" s="808"/>
      <c r="AVU392" s="809"/>
      <c r="AVV392" s="809"/>
      <c r="AVW392" s="809"/>
      <c r="AVX392" s="809"/>
      <c r="AVY392" s="809"/>
      <c r="AVZ392" s="809"/>
      <c r="AWA392" s="809"/>
      <c r="AWB392" s="809"/>
      <c r="AWC392" s="809"/>
      <c r="AWD392" s="809"/>
      <c r="AWE392" s="809"/>
      <c r="AWF392" s="809"/>
      <c r="AWG392" s="809"/>
      <c r="AWH392" s="809"/>
      <c r="AWI392" s="809"/>
      <c r="AWJ392" s="809"/>
      <c r="AWK392" s="809"/>
      <c r="AWL392" s="809"/>
      <c r="AWM392" s="809"/>
      <c r="AWN392" s="809"/>
      <c r="AWO392" s="809"/>
      <c r="AWP392" s="809"/>
      <c r="AWQ392" s="809"/>
      <c r="AWR392" s="808"/>
      <c r="AWS392" s="761"/>
      <c r="AWT392" s="808"/>
      <c r="AWU392" s="809"/>
      <c r="AWV392" s="809"/>
      <c r="AWW392" s="809"/>
      <c r="AWX392" s="809"/>
      <c r="AWY392" s="809"/>
      <c r="AWZ392" s="809"/>
      <c r="AXA392" s="809"/>
      <c r="AXB392" s="809"/>
      <c r="AXC392" s="809"/>
      <c r="AXD392" s="809"/>
      <c r="AXE392" s="809"/>
      <c r="AXF392" s="809"/>
      <c r="AXG392" s="809"/>
      <c r="AXH392" s="809"/>
      <c r="AXI392" s="809"/>
      <c r="AXJ392" s="809"/>
      <c r="AXK392" s="809"/>
      <c r="AXL392" s="809"/>
      <c r="AXM392" s="809"/>
      <c r="AXN392" s="809"/>
      <c r="AXO392" s="809"/>
      <c r="AXP392" s="809"/>
      <c r="AXQ392" s="809"/>
      <c r="AXR392" s="809"/>
      <c r="AXS392" s="809"/>
      <c r="AXT392" s="809"/>
      <c r="AXU392" s="809"/>
      <c r="AXV392" s="809"/>
      <c r="AXW392" s="809"/>
      <c r="AXX392" s="809"/>
      <c r="AXY392" s="809"/>
      <c r="AXZ392" s="809"/>
      <c r="AYA392" s="809"/>
      <c r="AYB392" s="809"/>
      <c r="AYC392" s="809"/>
      <c r="AYD392" s="808"/>
      <c r="AYE392" s="808"/>
      <c r="AYF392" s="809"/>
      <c r="AYG392" s="808"/>
      <c r="AYH392" s="810"/>
      <c r="AYI392" s="810"/>
      <c r="AYJ392" s="810"/>
      <c r="AYK392" s="810"/>
      <c r="AYL392" s="810"/>
      <c r="AYM392" s="810"/>
      <c r="AYN392" s="810"/>
      <c r="AYO392" s="810"/>
      <c r="AYP392" s="810"/>
      <c r="AYQ392" s="810"/>
      <c r="AYR392" s="810"/>
      <c r="AYS392" s="810"/>
      <c r="AYT392" s="810"/>
      <c r="AYU392" s="810"/>
      <c r="AYV392" s="810"/>
      <c r="AYW392" s="810"/>
      <c r="AYX392" s="810"/>
      <c r="AYY392" s="810"/>
      <c r="AYZ392" s="810"/>
      <c r="AZA392" s="810"/>
      <c r="AZB392" s="810"/>
      <c r="AZC392" s="810"/>
      <c r="AZD392" s="810"/>
      <c r="AZE392" s="810"/>
      <c r="AZF392" s="810"/>
      <c r="AZG392" s="810"/>
      <c r="AZH392" s="810"/>
      <c r="AZI392" s="810"/>
      <c r="AZJ392" s="810"/>
      <c r="AZK392" s="810"/>
      <c r="AZL392" s="810"/>
      <c r="AZM392" s="810"/>
      <c r="AZN392" s="810"/>
      <c r="AZO392" s="810"/>
      <c r="AZP392" s="809"/>
    </row>
    <row r="393" spans="1238:1368" s="802" customFormat="1" ht="13.5">
      <c r="AUP393" s="801"/>
      <c r="AUR393" s="801"/>
      <c r="AUT393" s="801"/>
      <c r="AVJ393" s="808"/>
      <c r="AVK393" s="808"/>
      <c r="AVL393" s="808"/>
      <c r="AVM393" s="808"/>
      <c r="AVN393" s="808"/>
      <c r="AVO393" s="808"/>
      <c r="AVP393" s="808"/>
      <c r="AVQ393" s="808"/>
      <c r="AVR393" s="808"/>
      <c r="AVS393" s="808"/>
      <c r="AVT393" s="808"/>
      <c r="AVU393" s="809"/>
      <c r="AVV393" s="809"/>
      <c r="AVW393" s="809"/>
      <c r="AVX393" s="809"/>
      <c r="AVY393" s="809"/>
      <c r="AVZ393" s="809"/>
      <c r="AWA393" s="809"/>
      <c r="AWB393" s="809"/>
      <c r="AWC393" s="809"/>
      <c r="AWD393" s="809"/>
      <c r="AWE393" s="809"/>
      <c r="AWF393" s="809"/>
      <c r="AWG393" s="809"/>
      <c r="AWH393" s="809"/>
      <c r="AWI393" s="809"/>
      <c r="AWJ393" s="809"/>
      <c r="AWK393" s="809"/>
      <c r="AWL393" s="809"/>
      <c r="AWM393" s="809"/>
      <c r="AWN393" s="809"/>
      <c r="AWO393" s="809"/>
      <c r="AWP393" s="809"/>
      <c r="AWQ393" s="809"/>
      <c r="AWR393" s="808"/>
      <c r="AWS393" s="761"/>
      <c r="AWT393" s="808"/>
      <c r="AWU393" s="809"/>
      <c r="AWV393" s="809"/>
      <c r="AWW393" s="809"/>
      <c r="AWX393" s="809"/>
      <c r="AWY393" s="809"/>
      <c r="AWZ393" s="809"/>
      <c r="AXA393" s="809"/>
      <c r="AXB393" s="809"/>
      <c r="AXC393" s="809"/>
      <c r="AXD393" s="809"/>
      <c r="AXE393" s="809"/>
      <c r="AXF393" s="809"/>
      <c r="AXG393" s="809"/>
      <c r="AXH393" s="809"/>
      <c r="AXI393" s="809"/>
      <c r="AXJ393" s="809"/>
      <c r="AXK393" s="809"/>
      <c r="AXL393" s="809"/>
      <c r="AXM393" s="809"/>
      <c r="AXN393" s="809"/>
      <c r="AXO393" s="809"/>
      <c r="AXP393" s="809"/>
      <c r="AXQ393" s="809"/>
      <c r="AXR393" s="809"/>
      <c r="AXS393" s="809"/>
      <c r="AXT393" s="809"/>
      <c r="AXU393" s="809"/>
      <c r="AXV393" s="809"/>
      <c r="AXW393" s="809"/>
      <c r="AXX393" s="809"/>
      <c r="AXY393" s="809"/>
      <c r="AXZ393" s="809"/>
      <c r="AYA393" s="809"/>
      <c r="AYB393" s="809"/>
      <c r="AYC393" s="809"/>
      <c r="AYD393" s="808"/>
      <c r="AYE393" s="808"/>
      <c r="AYF393" s="809"/>
      <c r="AYG393" s="808"/>
      <c r="AYH393" s="810"/>
      <c r="AYI393" s="810"/>
      <c r="AYJ393" s="810"/>
      <c r="AYK393" s="810"/>
      <c r="AYL393" s="810"/>
      <c r="AYM393" s="810"/>
      <c r="AYN393" s="810"/>
      <c r="AYO393" s="810"/>
      <c r="AYP393" s="810"/>
      <c r="AYQ393" s="810"/>
      <c r="AYR393" s="810"/>
      <c r="AYS393" s="810"/>
      <c r="AYT393" s="810"/>
      <c r="AYU393" s="810"/>
      <c r="AYV393" s="810"/>
      <c r="AYW393" s="810"/>
      <c r="AYX393" s="810"/>
      <c r="AYY393" s="810"/>
      <c r="AYZ393" s="810"/>
      <c r="AZA393" s="810"/>
      <c r="AZB393" s="810"/>
      <c r="AZC393" s="810"/>
      <c r="AZD393" s="810"/>
      <c r="AZE393" s="810"/>
      <c r="AZF393" s="810"/>
      <c r="AZG393" s="810"/>
      <c r="AZH393" s="810"/>
      <c r="AZI393" s="810"/>
      <c r="AZJ393" s="810"/>
      <c r="AZK393" s="810"/>
      <c r="AZL393" s="810"/>
      <c r="AZM393" s="810"/>
      <c r="AZN393" s="810"/>
      <c r="AZO393" s="810"/>
      <c r="AZP393" s="809"/>
    </row>
    <row r="394" spans="1238:1368" s="802" customFormat="1" ht="13.5">
      <c r="AUP394" s="801"/>
      <c r="AUR394" s="801"/>
      <c r="AUT394" s="801"/>
      <c r="AVJ394" s="808"/>
      <c r="AVK394" s="808"/>
      <c r="AVL394" s="808"/>
      <c r="AVM394" s="808"/>
      <c r="AVN394" s="808"/>
      <c r="AVO394" s="808"/>
      <c r="AVP394" s="808"/>
      <c r="AVQ394" s="808"/>
      <c r="AVR394" s="808"/>
      <c r="AVS394" s="808"/>
      <c r="AVT394" s="808"/>
      <c r="AVU394" s="809"/>
      <c r="AVV394" s="809"/>
      <c r="AVW394" s="809"/>
      <c r="AVX394" s="809"/>
      <c r="AVY394" s="809"/>
      <c r="AVZ394" s="809"/>
      <c r="AWA394" s="809"/>
      <c r="AWB394" s="809"/>
      <c r="AWC394" s="809"/>
      <c r="AWD394" s="809"/>
      <c r="AWE394" s="809"/>
      <c r="AWF394" s="809"/>
      <c r="AWG394" s="809"/>
      <c r="AWH394" s="809"/>
      <c r="AWI394" s="809"/>
      <c r="AWJ394" s="809"/>
      <c r="AWK394" s="809"/>
      <c r="AWL394" s="809"/>
      <c r="AWM394" s="809"/>
      <c r="AWN394" s="809"/>
      <c r="AWO394" s="809"/>
      <c r="AWP394" s="809"/>
      <c r="AWQ394" s="809"/>
      <c r="AWR394" s="808"/>
      <c r="AWS394" s="761"/>
      <c r="AWT394" s="808"/>
      <c r="AWU394" s="809"/>
      <c r="AWV394" s="809"/>
      <c r="AWW394" s="809"/>
      <c r="AWX394" s="809"/>
      <c r="AWY394" s="809"/>
      <c r="AWZ394" s="809"/>
      <c r="AXA394" s="809"/>
      <c r="AXB394" s="809"/>
      <c r="AXC394" s="809"/>
      <c r="AXD394" s="809"/>
      <c r="AXE394" s="809"/>
      <c r="AXF394" s="809"/>
      <c r="AXG394" s="809"/>
      <c r="AXH394" s="809"/>
      <c r="AXI394" s="809"/>
      <c r="AXJ394" s="809"/>
      <c r="AXK394" s="809"/>
      <c r="AXL394" s="809"/>
      <c r="AXM394" s="809"/>
      <c r="AXN394" s="809"/>
      <c r="AXO394" s="809"/>
      <c r="AXP394" s="809"/>
      <c r="AXQ394" s="809"/>
      <c r="AXR394" s="809"/>
      <c r="AXS394" s="809"/>
      <c r="AXT394" s="809"/>
      <c r="AXU394" s="809"/>
      <c r="AXV394" s="809"/>
      <c r="AXW394" s="809"/>
      <c r="AXX394" s="809"/>
      <c r="AXY394" s="809"/>
      <c r="AXZ394" s="809"/>
      <c r="AYA394" s="809"/>
      <c r="AYB394" s="809"/>
      <c r="AYC394" s="809"/>
      <c r="AYD394" s="808"/>
      <c r="AYE394" s="808"/>
      <c r="AYF394" s="809"/>
      <c r="AYG394" s="808"/>
      <c r="AYH394" s="810"/>
      <c r="AYI394" s="810"/>
      <c r="AYJ394" s="810"/>
      <c r="AYK394" s="810"/>
      <c r="AYL394" s="810"/>
      <c r="AYM394" s="810"/>
      <c r="AYN394" s="810"/>
      <c r="AYO394" s="810"/>
      <c r="AYP394" s="810"/>
      <c r="AYQ394" s="810"/>
      <c r="AYR394" s="810"/>
      <c r="AYS394" s="810"/>
      <c r="AYT394" s="810"/>
      <c r="AYU394" s="810"/>
      <c r="AYV394" s="810"/>
      <c r="AYW394" s="810"/>
      <c r="AYX394" s="810"/>
      <c r="AYY394" s="810"/>
      <c r="AYZ394" s="810"/>
      <c r="AZA394" s="810"/>
      <c r="AZB394" s="810"/>
      <c r="AZC394" s="810"/>
      <c r="AZD394" s="810"/>
      <c r="AZE394" s="810"/>
      <c r="AZF394" s="810"/>
      <c r="AZG394" s="810"/>
      <c r="AZH394" s="810"/>
      <c r="AZI394" s="810"/>
      <c r="AZJ394" s="810"/>
      <c r="AZK394" s="810"/>
      <c r="AZL394" s="810"/>
      <c r="AZM394" s="810"/>
      <c r="AZN394" s="810"/>
      <c r="AZO394" s="810"/>
      <c r="AZP394" s="809"/>
    </row>
    <row r="395" spans="1238:1368" s="802" customFormat="1" ht="13.5">
      <c r="AUP395" s="801"/>
      <c r="AUR395" s="801"/>
      <c r="AUT395" s="801"/>
      <c r="AVJ395" s="808"/>
      <c r="AVK395" s="808"/>
      <c r="AVL395" s="808"/>
      <c r="AVM395" s="808"/>
      <c r="AVN395" s="808"/>
      <c r="AVO395" s="808"/>
      <c r="AVP395" s="808"/>
      <c r="AVQ395" s="808"/>
      <c r="AVR395" s="808"/>
      <c r="AVS395" s="808"/>
      <c r="AVT395" s="808"/>
      <c r="AVU395" s="809"/>
      <c r="AVV395" s="809"/>
      <c r="AVW395" s="809"/>
      <c r="AVX395" s="809"/>
      <c r="AVY395" s="809"/>
      <c r="AVZ395" s="809"/>
      <c r="AWA395" s="809"/>
      <c r="AWB395" s="809"/>
      <c r="AWC395" s="809"/>
      <c r="AWD395" s="809"/>
      <c r="AWE395" s="809"/>
      <c r="AWF395" s="809"/>
      <c r="AWG395" s="809"/>
      <c r="AWH395" s="809"/>
      <c r="AWI395" s="809"/>
      <c r="AWJ395" s="809"/>
      <c r="AWK395" s="809"/>
      <c r="AWL395" s="809"/>
      <c r="AWM395" s="809"/>
      <c r="AWN395" s="809"/>
      <c r="AWO395" s="809"/>
      <c r="AWP395" s="809"/>
      <c r="AWQ395" s="809"/>
      <c r="AWR395" s="808"/>
      <c r="AWS395" s="761"/>
      <c r="AWT395" s="808"/>
      <c r="AWU395" s="809"/>
      <c r="AWV395" s="809"/>
      <c r="AWW395" s="809"/>
      <c r="AWX395" s="809"/>
      <c r="AWY395" s="809"/>
      <c r="AWZ395" s="809"/>
      <c r="AXA395" s="809"/>
      <c r="AXB395" s="809"/>
      <c r="AXC395" s="809"/>
      <c r="AXD395" s="809"/>
      <c r="AXE395" s="809"/>
      <c r="AXF395" s="809"/>
      <c r="AXG395" s="809"/>
      <c r="AXH395" s="809"/>
      <c r="AXI395" s="809"/>
      <c r="AXJ395" s="809"/>
      <c r="AXK395" s="809"/>
      <c r="AXL395" s="809"/>
      <c r="AXM395" s="809"/>
      <c r="AXN395" s="809"/>
      <c r="AXO395" s="809"/>
      <c r="AXP395" s="809"/>
      <c r="AXQ395" s="809"/>
      <c r="AXR395" s="809"/>
      <c r="AXS395" s="809"/>
      <c r="AXT395" s="809"/>
      <c r="AXU395" s="809"/>
      <c r="AXV395" s="809"/>
      <c r="AXW395" s="809"/>
      <c r="AXX395" s="809"/>
      <c r="AXY395" s="809"/>
      <c r="AXZ395" s="809"/>
      <c r="AYA395" s="809"/>
      <c r="AYB395" s="809"/>
      <c r="AYC395" s="809"/>
      <c r="AYD395" s="808"/>
      <c r="AYE395" s="808"/>
      <c r="AYF395" s="809"/>
      <c r="AYG395" s="808"/>
      <c r="AYH395" s="810"/>
      <c r="AYI395" s="810"/>
      <c r="AYJ395" s="810"/>
      <c r="AYK395" s="810"/>
      <c r="AYL395" s="810"/>
      <c r="AYM395" s="810"/>
      <c r="AYN395" s="810"/>
      <c r="AYO395" s="810"/>
      <c r="AYP395" s="810"/>
      <c r="AYQ395" s="810"/>
      <c r="AYR395" s="810"/>
      <c r="AYS395" s="810"/>
      <c r="AYT395" s="810"/>
      <c r="AYU395" s="810"/>
      <c r="AYV395" s="810"/>
      <c r="AYW395" s="810"/>
      <c r="AYX395" s="810"/>
      <c r="AYY395" s="810"/>
      <c r="AYZ395" s="810"/>
      <c r="AZA395" s="810"/>
      <c r="AZB395" s="810"/>
      <c r="AZC395" s="810"/>
      <c r="AZD395" s="810"/>
      <c r="AZE395" s="810"/>
      <c r="AZF395" s="810"/>
      <c r="AZG395" s="810"/>
      <c r="AZH395" s="810"/>
      <c r="AZI395" s="810"/>
      <c r="AZJ395" s="810"/>
      <c r="AZK395" s="810"/>
      <c r="AZL395" s="810"/>
      <c r="AZM395" s="810"/>
      <c r="AZN395" s="810"/>
      <c r="AZO395" s="810"/>
      <c r="AZP395" s="809"/>
    </row>
    <row r="396" spans="1238:1368" s="802" customFormat="1" ht="13.5">
      <c r="AUP396" s="801"/>
      <c r="AUR396" s="801"/>
      <c r="AUT396" s="801"/>
      <c r="AVJ396" s="808"/>
      <c r="AVK396" s="808"/>
      <c r="AVL396" s="808"/>
      <c r="AVM396" s="808"/>
      <c r="AVN396" s="808"/>
      <c r="AVO396" s="808"/>
      <c r="AVP396" s="808"/>
      <c r="AVQ396" s="808"/>
      <c r="AVR396" s="808"/>
      <c r="AVS396" s="808"/>
      <c r="AVT396" s="808"/>
      <c r="AVU396" s="809"/>
      <c r="AVV396" s="809"/>
      <c r="AVW396" s="809"/>
      <c r="AVX396" s="809"/>
      <c r="AVY396" s="809"/>
      <c r="AVZ396" s="809"/>
      <c r="AWA396" s="809"/>
      <c r="AWB396" s="809"/>
      <c r="AWC396" s="809"/>
      <c r="AWD396" s="809"/>
      <c r="AWE396" s="809"/>
      <c r="AWF396" s="809"/>
      <c r="AWG396" s="809"/>
      <c r="AWH396" s="809"/>
      <c r="AWI396" s="809"/>
      <c r="AWJ396" s="809"/>
      <c r="AWK396" s="809"/>
      <c r="AWL396" s="809"/>
      <c r="AWM396" s="809"/>
      <c r="AWN396" s="809"/>
      <c r="AWO396" s="809"/>
      <c r="AWP396" s="809"/>
      <c r="AWQ396" s="809"/>
      <c r="AWR396" s="808"/>
      <c r="AWS396" s="761"/>
      <c r="AWT396" s="808"/>
      <c r="AWU396" s="809"/>
      <c r="AWV396" s="809"/>
      <c r="AWW396" s="809"/>
      <c r="AWX396" s="809"/>
      <c r="AWY396" s="809"/>
      <c r="AWZ396" s="809"/>
      <c r="AXA396" s="809"/>
      <c r="AXB396" s="809"/>
      <c r="AXC396" s="809"/>
      <c r="AXD396" s="809"/>
      <c r="AXE396" s="809"/>
      <c r="AXF396" s="809"/>
      <c r="AXG396" s="809"/>
      <c r="AXH396" s="809"/>
      <c r="AXI396" s="809"/>
      <c r="AXJ396" s="809"/>
      <c r="AXK396" s="809"/>
      <c r="AXL396" s="809"/>
      <c r="AXM396" s="809"/>
      <c r="AXN396" s="809"/>
      <c r="AXO396" s="809"/>
      <c r="AXP396" s="809"/>
      <c r="AXQ396" s="809"/>
      <c r="AXR396" s="809"/>
      <c r="AXS396" s="809"/>
      <c r="AXT396" s="809"/>
      <c r="AXU396" s="809"/>
      <c r="AXV396" s="809"/>
      <c r="AXW396" s="809"/>
      <c r="AXX396" s="809"/>
      <c r="AXY396" s="809"/>
      <c r="AXZ396" s="809"/>
      <c r="AYA396" s="809"/>
      <c r="AYB396" s="809"/>
      <c r="AYC396" s="809"/>
      <c r="AYD396" s="808"/>
      <c r="AYE396" s="808"/>
      <c r="AYF396" s="809"/>
      <c r="AYG396" s="808"/>
      <c r="AYH396" s="810"/>
      <c r="AYI396" s="810"/>
      <c r="AYJ396" s="810"/>
      <c r="AYK396" s="810"/>
      <c r="AYL396" s="810"/>
      <c r="AYM396" s="810"/>
      <c r="AYN396" s="810"/>
      <c r="AYO396" s="810"/>
      <c r="AYP396" s="810"/>
      <c r="AYQ396" s="810"/>
      <c r="AYR396" s="810"/>
      <c r="AYS396" s="810"/>
      <c r="AYT396" s="810"/>
      <c r="AYU396" s="810"/>
      <c r="AYV396" s="810"/>
      <c r="AYW396" s="810"/>
      <c r="AYX396" s="810"/>
      <c r="AYY396" s="810"/>
      <c r="AYZ396" s="810"/>
      <c r="AZA396" s="810"/>
      <c r="AZB396" s="810"/>
      <c r="AZC396" s="810"/>
      <c r="AZD396" s="810"/>
      <c r="AZE396" s="810"/>
      <c r="AZF396" s="810"/>
      <c r="AZG396" s="810"/>
      <c r="AZH396" s="810"/>
      <c r="AZI396" s="810"/>
      <c r="AZJ396" s="810"/>
      <c r="AZK396" s="810"/>
      <c r="AZL396" s="810"/>
      <c r="AZM396" s="810"/>
      <c r="AZN396" s="810"/>
      <c r="AZO396" s="810"/>
      <c r="AZP396" s="809"/>
    </row>
    <row r="397" spans="1238:1368" s="802" customFormat="1" ht="13.5">
      <c r="AUP397" s="801"/>
      <c r="AUR397" s="801"/>
      <c r="AUT397" s="801"/>
      <c r="AVJ397" s="808"/>
      <c r="AVK397" s="808"/>
      <c r="AVL397" s="808"/>
      <c r="AVM397" s="808"/>
      <c r="AVN397" s="808"/>
      <c r="AVO397" s="808"/>
      <c r="AVP397" s="808"/>
      <c r="AVQ397" s="808"/>
      <c r="AVR397" s="808"/>
      <c r="AVS397" s="808"/>
      <c r="AVT397" s="808"/>
      <c r="AVU397" s="809"/>
      <c r="AVV397" s="809"/>
      <c r="AVW397" s="809"/>
      <c r="AVX397" s="809"/>
      <c r="AVY397" s="809"/>
      <c r="AVZ397" s="809"/>
      <c r="AWA397" s="809"/>
      <c r="AWB397" s="809"/>
      <c r="AWC397" s="809"/>
      <c r="AWD397" s="809"/>
      <c r="AWE397" s="809"/>
      <c r="AWF397" s="809"/>
      <c r="AWG397" s="809"/>
      <c r="AWH397" s="809"/>
      <c r="AWI397" s="809"/>
      <c r="AWJ397" s="809"/>
      <c r="AWK397" s="809"/>
      <c r="AWL397" s="809"/>
      <c r="AWM397" s="809"/>
      <c r="AWN397" s="809"/>
      <c r="AWO397" s="809"/>
      <c r="AWP397" s="809"/>
      <c r="AWQ397" s="809"/>
      <c r="AWR397" s="808"/>
      <c r="AWS397" s="761"/>
      <c r="AWT397" s="808"/>
      <c r="AWU397" s="809"/>
      <c r="AWV397" s="809"/>
      <c r="AWW397" s="809"/>
      <c r="AWX397" s="809"/>
      <c r="AWY397" s="809"/>
      <c r="AWZ397" s="809"/>
      <c r="AXA397" s="809"/>
      <c r="AXB397" s="809"/>
      <c r="AXC397" s="809"/>
      <c r="AXD397" s="809"/>
      <c r="AXE397" s="809"/>
      <c r="AXF397" s="809"/>
      <c r="AXG397" s="809"/>
      <c r="AXH397" s="809"/>
      <c r="AXI397" s="809"/>
      <c r="AXJ397" s="809"/>
      <c r="AXK397" s="809"/>
      <c r="AXL397" s="809"/>
      <c r="AXM397" s="809"/>
      <c r="AXN397" s="809"/>
      <c r="AXO397" s="809"/>
      <c r="AXP397" s="809"/>
      <c r="AXQ397" s="809"/>
      <c r="AXR397" s="809"/>
      <c r="AXS397" s="809"/>
      <c r="AXT397" s="809"/>
      <c r="AXU397" s="809"/>
      <c r="AXV397" s="809"/>
      <c r="AXW397" s="809"/>
      <c r="AXX397" s="809"/>
      <c r="AXY397" s="809"/>
      <c r="AXZ397" s="809"/>
      <c r="AYA397" s="809"/>
      <c r="AYB397" s="809"/>
      <c r="AYC397" s="809"/>
      <c r="AYD397" s="808"/>
      <c r="AYE397" s="808"/>
      <c r="AYF397" s="809"/>
      <c r="AYG397" s="808"/>
      <c r="AYH397" s="810"/>
      <c r="AYI397" s="810"/>
      <c r="AYJ397" s="810"/>
      <c r="AYK397" s="810"/>
      <c r="AYL397" s="810"/>
      <c r="AYM397" s="810"/>
      <c r="AYN397" s="810"/>
      <c r="AYO397" s="810"/>
      <c r="AYP397" s="810"/>
      <c r="AYQ397" s="810"/>
      <c r="AYR397" s="810"/>
      <c r="AYS397" s="810"/>
      <c r="AYT397" s="810"/>
      <c r="AYU397" s="810"/>
      <c r="AYV397" s="810"/>
      <c r="AYW397" s="810"/>
      <c r="AYX397" s="810"/>
      <c r="AYY397" s="810"/>
      <c r="AYZ397" s="810"/>
      <c r="AZA397" s="810"/>
      <c r="AZB397" s="810"/>
      <c r="AZC397" s="810"/>
      <c r="AZD397" s="810"/>
      <c r="AZE397" s="810"/>
      <c r="AZF397" s="810"/>
      <c r="AZG397" s="810"/>
      <c r="AZH397" s="810"/>
      <c r="AZI397" s="810"/>
      <c r="AZJ397" s="810"/>
      <c r="AZK397" s="810"/>
      <c r="AZL397" s="810"/>
      <c r="AZM397" s="810"/>
      <c r="AZN397" s="810"/>
      <c r="AZO397" s="810"/>
      <c r="AZP397" s="809"/>
    </row>
    <row r="398" spans="1238:1368" s="802" customFormat="1" ht="13.5">
      <c r="AUP398" s="801"/>
      <c r="AUR398" s="801"/>
      <c r="AUT398" s="801"/>
      <c r="AVJ398" s="808"/>
      <c r="AVK398" s="808"/>
      <c r="AVL398" s="808"/>
      <c r="AVM398" s="808"/>
      <c r="AVN398" s="808"/>
      <c r="AVO398" s="808"/>
      <c r="AVP398" s="808"/>
      <c r="AVQ398" s="808"/>
      <c r="AVR398" s="808"/>
      <c r="AVS398" s="808"/>
      <c r="AVT398" s="808"/>
      <c r="AVU398" s="809"/>
      <c r="AVV398" s="809"/>
      <c r="AVW398" s="809"/>
      <c r="AVX398" s="809"/>
      <c r="AVY398" s="809"/>
      <c r="AVZ398" s="809"/>
      <c r="AWA398" s="809"/>
      <c r="AWB398" s="809"/>
      <c r="AWC398" s="809"/>
      <c r="AWD398" s="809"/>
      <c r="AWE398" s="809"/>
      <c r="AWF398" s="809"/>
      <c r="AWG398" s="809"/>
      <c r="AWH398" s="809"/>
      <c r="AWI398" s="809"/>
      <c r="AWJ398" s="809"/>
      <c r="AWK398" s="809"/>
      <c r="AWL398" s="809"/>
      <c r="AWM398" s="809"/>
      <c r="AWN398" s="809"/>
      <c r="AWO398" s="809"/>
      <c r="AWP398" s="809"/>
      <c r="AWQ398" s="809"/>
      <c r="AWR398" s="808"/>
      <c r="AWS398" s="761"/>
      <c r="AWT398" s="808"/>
      <c r="AWU398" s="809"/>
      <c r="AWV398" s="809"/>
      <c r="AWW398" s="809"/>
      <c r="AWX398" s="809"/>
      <c r="AWY398" s="809"/>
      <c r="AWZ398" s="809"/>
      <c r="AXA398" s="809"/>
      <c r="AXB398" s="809"/>
      <c r="AXC398" s="809"/>
      <c r="AXD398" s="809"/>
      <c r="AXE398" s="809"/>
      <c r="AXF398" s="809"/>
      <c r="AXG398" s="809"/>
      <c r="AXH398" s="809"/>
      <c r="AXI398" s="809"/>
      <c r="AXJ398" s="809"/>
      <c r="AXK398" s="809"/>
      <c r="AXL398" s="809"/>
      <c r="AXM398" s="809"/>
      <c r="AXN398" s="809"/>
      <c r="AXO398" s="809"/>
      <c r="AXP398" s="809"/>
      <c r="AXQ398" s="809"/>
      <c r="AXR398" s="809"/>
      <c r="AXS398" s="809"/>
      <c r="AXT398" s="809"/>
      <c r="AXU398" s="809"/>
      <c r="AXV398" s="809"/>
      <c r="AXW398" s="809"/>
      <c r="AXX398" s="809"/>
      <c r="AXY398" s="809"/>
      <c r="AXZ398" s="809"/>
      <c r="AYA398" s="809"/>
      <c r="AYB398" s="809"/>
      <c r="AYC398" s="809"/>
      <c r="AYD398" s="808"/>
      <c r="AYE398" s="808"/>
      <c r="AYF398" s="809"/>
      <c r="AYG398" s="808"/>
      <c r="AYH398" s="810"/>
      <c r="AYI398" s="810"/>
      <c r="AYJ398" s="810"/>
      <c r="AYK398" s="810"/>
      <c r="AYL398" s="810"/>
      <c r="AYM398" s="810"/>
      <c r="AYN398" s="810"/>
      <c r="AYO398" s="810"/>
      <c r="AYP398" s="810"/>
      <c r="AYQ398" s="810"/>
      <c r="AYR398" s="810"/>
      <c r="AYS398" s="810"/>
      <c r="AYT398" s="810"/>
      <c r="AYU398" s="810"/>
      <c r="AYV398" s="810"/>
      <c r="AYW398" s="810"/>
      <c r="AYX398" s="810"/>
      <c r="AYY398" s="810"/>
      <c r="AYZ398" s="810"/>
      <c r="AZA398" s="810"/>
      <c r="AZB398" s="810"/>
      <c r="AZC398" s="810"/>
      <c r="AZD398" s="810"/>
      <c r="AZE398" s="810"/>
      <c r="AZF398" s="810"/>
      <c r="AZG398" s="810"/>
      <c r="AZH398" s="810"/>
      <c r="AZI398" s="810"/>
      <c r="AZJ398" s="810"/>
      <c r="AZK398" s="810"/>
      <c r="AZL398" s="810"/>
      <c r="AZM398" s="810"/>
      <c r="AZN398" s="810"/>
      <c r="AZO398" s="810"/>
      <c r="AZP398" s="809"/>
    </row>
    <row r="399" spans="1238:1368" s="802" customFormat="1" ht="13.5">
      <c r="AUP399" s="801"/>
      <c r="AUR399" s="801"/>
      <c r="AUT399" s="801"/>
      <c r="AVJ399" s="808"/>
      <c r="AVK399" s="808"/>
      <c r="AVL399" s="808"/>
      <c r="AVM399" s="808"/>
      <c r="AVN399" s="808"/>
      <c r="AVO399" s="808"/>
      <c r="AVP399" s="808"/>
      <c r="AVQ399" s="808"/>
      <c r="AVR399" s="808"/>
      <c r="AVS399" s="808"/>
      <c r="AVT399" s="808"/>
      <c r="AVU399" s="809"/>
      <c r="AVV399" s="809"/>
      <c r="AVW399" s="809"/>
      <c r="AVX399" s="809"/>
      <c r="AVY399" s="809"/>
      <c r="AVZ399" s="809"/>
      <c r="AWA399" s="809"/>
      <c r="AWB399" s="809"/>
      <c r="AWC399" s="809"/>
      <c r="AWD399" s="809"/>
      <c r="AWE399" s="809"/>
      <c r="AWF399" s="809"/>
      <c r="AWG399" s="809"/>
      <c r="AWH399" s="809"/>
      <c r="AWI399" s="809"/>
      <c r="AWJ399" s="809"/>
      <c r="AWK399" s="809"/>
      <c r="AWL399" s="809"/>
      <c r="AWM399" s="809"/>
      <c r="AWN399" s="809"/>
      <c r="AWO399" s="809"/>
      <c r="AWP399" s="809"/>
      <c r="AWQ399" s="809"/>
      <c r="AWR399" s="808"/>
      <c r="AWS399" s="761"/>
      <c r="AWT399" s="808"/>
      <c r="AWU399" s="809"/>
      <c r="AWV399" s="809"/>
      <c r="AWW399" s="809"/>
      <c r="AWX399" s="809"/>
      <c r="AWY399" s="809"/>
      <c r="AWZ399" s="809"/>
      <c r="AXA399" s="809"/>
      <c r="AXB399" s="809"/>
      <c r="AXC399" s="809"/>
      <c r="AXD399" s="809"/>
      <c r="AXE399" s="809"/>
      <c r="AXF399" s="809"/>
      <c r="AXG399" s="809"/>
      <c r="AXH399" s="809"/>
      <c r="AXI399" s="809"/>
      <c r="AXJ399" s="809"/>
      <c r="AXK399" s="809"/>
      <c r="AXL399" s="809"/>
      <c r="AXM399" s="809"/>
      <c r="AXN399" s="809"/>
      <c r="AXO399" s="809"/>
      <c r="AXP399" s="809"/>
      <c r="AXQ399" s="809"/>
      <c r="AXR399" s="809"/>
      <c r="AXS399" s="809"/>
      <c r="AXT399" s="809"/>
      <c r="AXU399" s="809"/>
      <c r="AXV399" s="809"/>
      <c r="AXW399" s="809"/>
      <c r="AXX399" s="809"/>
      <c r="AXY399" s="809"/>
      <c r="AXZ399" s="809"/>
      <c r="AYA399" s="809"/>
      <c r="AYB399" s="809"/>
      <c r="AYC399" s="809"/>
      <c r="AYD399" s="808"/>
      <c r="AYE399" s="808"/>
      <c r="AYF399" s="809"/>
      <c r="AYG399" s="808"/>
      <c r="AYH399" s="810"/>
      <c r="AYI399" s="810"/>
      <c r="AYJ399" s="810"/>
      <c r="AYK399" s="810"/>
      <c r="AYL399" s="810"/>
      <c r="AYM399" s="810"/>
      <c r="AYN399" s="810"/>
      <c r="AYO399" s="810"/>
      <c r="AYP399" s="810"/>
      <c r="AYQ399" s="810"/>
      <c r="AYR399" s="810"/>
      <c r="AYS399" s="810"/>
      <c r="AYT399" s="810"/>
      <c r="AYU399" s="810"/>
      <c r="AYV399" s="810"/>
      <c r="AYW399" s="810"/>
      <c r="AYX399" s="810"/>
      <c r="AYY399" s="810"/>
      <c r="AYZ399" s="810"/>
      <c r="AZA399" s="810"/>
      <c r="AZB399" s="810"/>
      <c r="AZC399" s="810"/>
      <c r="AZD399" s="810"/>
      <c r="AZE399" s="810"/>
      <c r="AZF399" s="810"/>
      <c r="AZG399" s="810"/>
      <c r="AZH399" s="810"/>
      <c r="AZI399" s="810"/>
      <c r="AZJ399" s="810"/>
      <c r="AZK399" s="810"/>
      <c r="AZL399" s="810"/>
      <c r="AZM399" s="810"/>
      <c r="AZN399" s="810"/>
      <c r="AZO399" s="810"/>
      <c r="AZP399" s="809"/>
    </row>
    <row r="400" spans="1238:1368" s="802" customFormat="1" ht="13.5">
      <c r="AUP400" s="801"/>
      <c r="AUR400" s="801"/>
      <c r="AUT400" s="801"/>
      <c r="AVJ400" s="808"/>
      <c r="AVK400" s="808"/>
      <c r="AVL400" s="808"/>
      <c r="AVM400" s="808"/>
      <c r="AVN400" s="808"/>
      <c r="AVO400" s="808"/>
      <c r="AVP400" s="808"/>
      <c r="AVQ400" s="808"/>
      <c r="AVR400" s="808"/>
      <c r="AVS400" s="808"/>
      <c r="AVT400" s="808"/>
      <c r="AVU400" s="809"/>
      <c r="AVV400" s="809"/>
      <c r="AVW400" s="809"/>
      <c r="AVX400" s="809"/>
      <c r="AVY400" s="809"/>
      <c r="AVZ400" s="809"/>
      <c r="AWA400" s="809"/>
      <c r="AWB400" s="809"/>
      <c r="AWC400" s="809"/>
      <c r="AWD400" s="809"/>
      <c r="AWE400" s="809"/>
      <c r="AWF400" s="809"/>
      <c r="AWG400" s="809"/>
      <c r="AWH400" s="809"/>
      <c r="AWI400" s="809"/>
      <c r="AWJ400" s="809"/>
      <c r="AWK400" s="809"/>
      <c r="AWL400" s="809"/>
      <c r="AWM400" s="809"/>
      <c r="AWN400" s="809"/>
      <c r="AWO400" s="809"/>
      <c r="AWP400" s="809"/>
      <c r="AWQ400" s="809"/>
      <c r="AWR400" s="808"/>
      <c r="AWS400" s="761"/>
      <c r="AWT400" s="808"/>
      <c r="AWU400" s="809"/>
      <c r="AWV400" s="809"/>
      <c r="AWW400" s="809"/>
      <c r="AWX400" s="809"/>
      <c r="AWY400" s="809"/>
      <c r="AWZ400" s="809"/>
      <c r="AXA400" s="809"/>
      <c r="AXB400" s="809"/>
      <c r="AXC400" s="809"/>
      <c r="AXD400" s="809"/>
      <c r="AXE400" s="809"/>
      <c r="AXF400" s="809"/>
      <c r="AXG400" s="809"/>
      <c r="AXH400" s="809"/>
      <c r="AXI400" s="809"/>
      <c r="AXJ400" s="809"/>
      <c r="AXK400" s="809"/>
      <c r="AXL400" s="809"/>
      <c r="AXM400" s="809"/>
      <c r="AXN400" s="809"/>
      <c r="AXO400" s="809"/>
      <c r="AXP400" s="809"/>
      <c r="AXQ400" s="809"/>
      <c r="AXR400" s="809"/>
      <c r="AXS400" s="809"/>
      <c r="AXT400" s="809"/>
      <c r="AXU400" s="809"/>
      <c r="AXV400" s="809"/>
      <c r="AXW400" s="809"/>
      <c r="AXX400" s="809"/>
      <c r="AXY400" s="809"/>
      <c r="AXZ400" s="809"/>
      <c r="AYA400" s="809"/>
      <c r="AYB400" s="809"/>
      <c r="AYC400" s="809"/>
      <c r="AYD400" s="808"/>
      <c r="AYE400" s="808"/>
      <c r="AYF400" s="809"/>
      <c r="AYG400" s="808"/>
      <c r="AYH400" s="810"/>
      <c r="AYI400" s="810"/>
      <c r="AYJ400" s="810"/>
      <c r="AYK400" s="810"/>
      <c r="AYL400" s="810"/>
      <c r="AYM400" s="810"/>
      <c r="AYN400" s="810"/>
      <c r="AYO400" s="810"/>
      <c r="AYP400" s="810"/>
      <c r="AYQ400" s="810"/>
      <c r="AYR400" s="810"/>
      <c r="AYS400" s="810"/>
      <c r="AYT400" s="810"/>
      <c r="AYU400" s="810"/>
      <c r="AYV400" s="810"/>
      <c r="AYW400" s="810"/>
      <c r="AYX400" s="810"/>
      <c r="AYY400" s="810"/>
      <c r="AYZ400" s="810"/>
      <c r="AZA400" s="810"/>
      <c r="AZB400" s="810"/>
      <c r="AZC400" s="810"/>
      <c r="AZD400" s="810"/>
      <c r="AZE400" s="810"/>
      <c r="AZF400" s="810"/>
      <c r="AZG400" s="810"/>
      <c r="AZH400" s="810"/>
      <c r="AZI400" s="810"/>
      <c r="AZJ400" s="810"/>
      <c r="AZK400" s="810"/>
      <c r="AZL400" s="810"/>
      <c r="AZM400" s="810"/>
      <c r="AZN400" s="810"/>
      <c r="AZO400" s="810"/>
      <c r="AZP400" s="809"/>
    </row>
    <row r="401" spans="1238:1368" s="802" customFormat="1" ht="13.5">
      <c r="AUP401" s="801"/>
      <c r="AUR401" s="801"/>
      <c r="AUT401" s="801"/>
      <c r="AVJ401" s="808"/>
      <c r="AVK401" s="808"/>
      <c r="AVL401" s="808"/>
      <c r="AVM401" s="808"/>
      <c r="AVN401" s="808"/>
      <c r="AVO401" s="808"/>
      <c r="AVP401" s="808"/>
      <c r="AVQ401" s="808"/>
      <c r="AVR401" s="808"/>
      <c r="AVS401" s="808"/>
      <c r="AVT401" s="808"/>
      <c r="AVU401" s="809"/>
      <c r="AVV401" s="809"/>
      <c r="AVW401" s="809"/>
      <c r="AVX401" s="809"/>
      <c r="AVY401" s="809"/>
      <c r="AVZ401" s="809"/>
      <c r="AWA401" s="809"/>
      <c r="AWB401" s="809"/>
      <c r="AWC401" s="809"/>
      <c r="AWD401" s="809"/>
      <c r="AWE401" s="809"/>
      <c r="AWF401" s="809"/>
      <c r="AWG401" s="809"/>
      <c r="AWH401" s="809"/>
      <c r="AWI401" s="809"/>
      <c r="AWJ401" s="809"/>
      <c r="AWK401" s="809"/>
      <c r="AWL401" s="809"/>
      <c r="AWM401" s="809"/>
      <c r="AWN401" s="809"/>
      <c r="AWO401" s="809"/>
      <c r="AWP401" s="809"/>
      <c r="AWQ401" s="809"/>
      <c r="AWR401" s="808"/>
      <c r="AWS401" s="761"/>
      <c r="AWT401" s="808"/>
      <c r="AWU401" s="809"/>
      <c r="AWV401" s="809"/>
      <c r="AWW401" s="809"/>
      <c r="AWX401" s="809"/>
      <c r="AWY401" s="809"/>
      <c r="AWZ401" s="809"/>
      <c r="AXA401" s="809"/>
      <c r="AXB401" s="809"/>
      <c r="AXC401" s="809"/>
      <c r="AXD401" s="809"/>
      <c r="AXE401" s="809"/>
      <c r="AXF401" s="809"/>
      <c r="AXG401" s="809"/>
      <c r="AXH401" s="809"/>
      <c r="AXI401" s="809"/>
      <c r="AXJ401" s="809"/>
      <c r="AXK401" s="809"/>
      <c r="AXL401" s="809"/>
      <c r="AXM401" s="809"/>
      <c r="AXN401" s="809"/>
      <c r="AXO401" s="809"/>
      <c r="AXP401" s="809"/>
      <c r="AXQ401" s="809"/>
      <c r="AXR401" s="809"/>
      <c r="AXS401" s="809"/>
      <c r="AXT401" s="809"/>
      <c r="AXU401" s="809"/>
      <c r="AXV401" s="809"/>
      <c r="AXW401" s="809"/>
      <c r="AXX401" s="809"/>
      <c r="AXY401" s="809"/>
      <c r="AXZ401" s="809"/>
      <c r="AYA401" s="809"/>
      <c r="AYB401" s="809"/>
      <c r="AYC401" s="809"/>
      <c r="AYD401" s="808"/>
      <c r="AYE401" s="808"/>
      <c r="AYF401" s="809"/>
      <c r="AYG401" s="808"/>
      <c r="AYH401" s="810"/>
      <c r="AYI401" s="810"/>
      <c r="AYJ401" s="810"/>
      <c r="AYK401" s="810"/>
      <c r="AYL401" s="810"/>
      <c r="AYM401" s="810"/>
      <c r="AYN401" s="810"/>
      <c r="AYO401" s="810"/>
      <c r="AYP401" s="810"/>
      <c r="AYQ401" s="810"/>
      <c r="AYR401" s="810"/>
      <c r="AYS401" s="810"/>
      <c r="AYT401" s="810"/>
      <c r="AYU401" s="810"/>
      <c r="AYV401" s="810"/>
      <c r="AYW401" s="810"/>
      <c r="AYX401" s="810"/>
      <c r="AYY401" s="810"/>
      <c r="AYZ401" s="810"/>
      <c r="AZA401" s="810"/>
      <c r="AZB401" s="810"/>
      <c r="AZC401" s="810"/>
      <c r="AZD401" s="810"/>
      <c r="AZE401" s="810"/>
      <c r="AZF401" s="810"/>
      <c r="AZG401" s="810"/>
      <c r="AZH401" s="810"/>
      <c r="AZI401" s="810"/>
      <c r="AZJ401" s="810"/>
      <c r="AZK401" s="810"/>
      <c r="AZL401" s="810"/>
      <c r="AZM401" s="810"/>
      <c r="AZN401" s="810"/>
      <c r="AZO401" s="810"/>
      <c r="AZP401" s="809"/>
    </row>
    <row r="402" spans="1238:1368" s="802" customFormat="1" ht="13.5">
      <c r="AUP402" s="801"/>
      <c r="AUR402" s="801"/>
      <c r="AUT402" s="801"/>
      <c r="AVJ402" s="808"/>
      <c r="AVK402" s="808"/>
      <c r="AVL402" s="808"/>
      <c r="AVM402" s="808"/>
      <c r="AVN402" s="808"/>
      <c r="AVO402" s="808"/>
      <c r="AVP402" s="808"/>
      <c r="AVQ402" s="808"/>
      <c r="AVR402" s="808"/>
      <c r="AVS402" s="808"/>
      <c r="AVT402" s="808"/>
      <c r="AVU402" s="809"/>
      <c r="AVV402" s="809"/>
      <c r="AVW402" s="809"/>
      <c r="AVX402" s="809"/>
      <c r="AVY402" s="809"/>
      <c r="AVZ402" s="809"/>
      <c r="AWA402" s="809"/>
      <c r="AWB402" s="809"/>
      <c r="AWC402" s="809"/>
      <c r="AWD402" s="809"/>
      <c r="AWE402" s="809"/>
      <c r="AWF402" s="809"/>
      <c r="AWG402" s="809"/>
      <c r="AWH402" s="809"/>
      <c r="AWI402" s="809"/>
      <c r="AWJ402" s="809"/>
      <c r="AWK402" s="809"/>
      <c r="AWL402" s="809"/>
      <c r="AWM402" s="809"/>
      <c r="AWN402" s="809"/>
      <c r="AWO402" s="809"/>
      <c r="AWP402" s="809"/>
      <c r="AWQ402" s="809"/>
      <c r="AWR402" s="808"/>
      <c r="AWS402" s="761"/>
      <c r="AWT402" s="808"/>
      <c r="AWU402" s="809"/>
      <c r="AWV402" s="809"/>
      <c r="AWW402" s="809"/>
      <c r="AWX402" s="809"/>
      <c r="AWY402" s="809"/>
      <c r="AWZ402" s="809"/>
      <c r="AXA402" s="809"/>
      <c r="AXB402" s="809"/>
      <c r="AXC402" s="809"/>
      <c r="AXD402" s="809"/>
      <c r="AXE402" s="809"/>
      <c r="AXF402" s="809"/>
      <c r="AXG402" s="809"/>
      <c r="AXH402" s="809"/>
      <c r="AXI402" s="809"/>
      <c r="AXJ402" s="809"/>
      <c r="AXK402" s="809"/>
      <c r="AXL402" s="809"/>
      <c r="AXM402" s="809"/>
      <c r="AXN402" s="809"/>
      <c r="AXO402" s="809"/>
      <c r="AXP402" s="809"/>
      <c r="AXQ402" s="809"/>
      <c r="AXR402" s="809"/>
      <c r="AXS402" s="809"/>
      <c r="AXT402" s="809"/>
      <c r="AXU402" s="809"/>
      <c r="AXV402" s="809"/>
      <c r="AXW402" s="809"/>
      <c r="AXX402" s="809"/>
      <c r="AXY402" s="809"/>
      <c r="AXZ402" s="809"/>
      <c r="AYA402" s="809"/>
      <c r="AYB402" s="809"/>
      <c r="AYC402" s="809"/>
      <c r="AYD402" s="808"/>
      <c r="AYE402" s="808"/>
      <c r="AYF402" s="809"/>
      <c r="AYG402" s="808"/>
      <c r="AYH402" s="810"/>
      <c r="AYI402" s="810"/>
      <c r="AYJ402" s="810"/>
      <c r="AYK402" s="810"/>
      <c r="AYL402" s="810"/>
      <c r="AYM402" s="810"/>
      <c r="AYN402" s="810"/>
      <c r="AYO402" s="810"/>
      <c r="AYP402" s="810"/>
      <c r="AYQ402" s="810"/>
      <c r="AYR402" s="810"/>
      <c r="AYS402" s="810"/>
      <c r="AYT402" s="810"/>
      <c r="AYU402" s="810"/>
      <c r="AYV402" s="810"/>
      <c r="AYW402" s="810"/>
      <c r="AYX402" s="810"/>
      <c r="AYY402" s="810"/>
      <c r="AYZ402" s="810"/>
      <c r="AZA402" s="810"/>
      <c r="AZB402" s="810"/>
      <c r="AZC402" s="810"/>
      <c r="AZD402" s="810"/>
      <c r="AZE402" s="810"/>
      <c r="AZF402" s="810"/>
      <c r="AZG402" s="810"/>
      <c r="AZH402" s="810"/>
      <c r="AZI402" s="810"/>
      <c r="AZJ402" s="810"/>
      <c r="AZK402" s="810"/>
      <c r="AZL402" s="810"/>
      <c r="AZM402" s="810"/>
      <c r="AZN402" s="810"/>
      <c r="AZO402" s="810"/>
      <c r="AZP402" s="809"/>
    </row>
    <row r="403" spans="1238:1368" s="802" customFormat="1" ht="13.5">
      <c r="AUP403" s="801"/>
      <c r="AUR403" s="801"/>
      <c r="AUT403" s="801"/>
      <c r="AVJ403" s="808"/>
      <c r="AVK403" s="808"/>
      <c r="AVL403" s="808"/>
      <c r="AVM403" s="808"/>
      <c r="AVN403" s="808"/>
      <c r="AVO403" s="808"/>
      <c r="AVP403" s="808"/>
      <c r="AVQ403" s="808"/>
      <c r="AVR403" s="808"/>
      <c r="AVS403" s="808"/>
      <c r="AVT403" s="808"/>
      <c r="AVU403" s="809"/>
      <c r="AVV403" s="809"/>
      <c r="AVW403" s="809"/>
      <c r="AVX403" s="809"/>
      <c r="AVY403" s="809"/>
      <c r="AVZ403" s="809"/>
      <c r="AWA403" s="809"/>
      <c r="AWB403" s="809"/>
      <c r="AWC403" s="809"/>
      <c r="AWD403" s="809"/>
      <c r="AWE403" s="809"/>
      <c r="AWF403" s="809"/>
      <c r="AWG403" s="809"/>
      <c r="AWH403" s="809"/>
      <c r="AWI403" s="809"/>
      <c r="AWJ403" s="809"/>
      <c r="AWK403" s="809"/>
      <c r="AWL403" s="809"/>
      <c r="AWM403" s="809"/>
      <c r="AWN403" s="809"/>
      <c r="AWO403" s="809"/>
      <c r="AWP403" s="809"/>
      <c r="AWQ403" s="809"/>
      <c r="AWR403" s="808"/>
      <c r="AWS403" s="761"/>
      <c r="AWT403" s="808"/>
      <c r="AWU403" s="809"/>
      <c r="AWV403" s="809"/>
      <c r="AWW403" s="809"/>
      <c r="AWX403" s="809"/>
      <c r="AWY403" s="809"/>
      <c r="AWZ403" s="809"/>
      <c r="AXA403" s="809"/>
      <c r="AXB403" s="809"/>
      <c r="AXC403" s="809"/>
      <c r="AXD403" s="809"/>
      <c r="AXE403" s="809"/>
      <c r="AXF403" s="809"/>
      <c r="AXG403" s="809"/>
      <c r="AXH403" s="809"/>
      <c r="AXI403" s="809"/>
      <c r="AXJ403" s="809"/>
      <c r="AXK403" s="809"/>
      <c r="AXL403" s="809"/>
      <c r="AXM403" s="809"/>
      <c r="AXN403" s="809"/>
      <c r="AXO403" s="809"/>
      <c r="AXP403" s="809"/>
      <c r="AXQ403" s="809"/>
      <c r="AXR403" s="809"/>
      <c r="AXS403" s="809"/>
      <c r="AXT403" s="809"/>
      <c r="AXU403" s="809"/>
      <c r="AXV403" s="809"/>
      <c r="AXW403" s="809"/>
      <c r="AXX403" s="809"/>
      <c r="AXY403" s="809"/>
      <c r="AXZ403" s="809"/>
      <c r="AYA403" s="809"/>
      <c r="AYB403" s="809"/>
      <c r="AYC403" s="809"/>
      <c r="AYD403" s="808"/>
      <c r="AYE403" s="808"/>
      <c r="AYF403" s="809"/>
      <c r="AYG403" s="808"/>
      <c r="AYH403" s="810"/>
      <c r="AYI403" s="810"/>
      <c r="AYJ403" s="810"/>
      <c r="AYK403" s="810"/>
      <c r="AYL403" s="810"/>
      <c r="AYM403" s="810"/>
      <c r="AYN403" s="810"/>
      <c r="AYO403" s="810"/>
      <c r="AYP403" s="810"/>
      <c r="AYQ403" s="810"/>
      <c r="AYR403" s="810"/>
      <c r="AYS403" s="810"/>
      <c r="AYT403" s="810"/>
      <c r="AYU403" s="810"/>
      <c r="AYV403" s="810"/>
      <c r="AYW403" s="810"/>
      <c r="AYX403" s="810"/>
      <c r="AYY403" s="810"/>
      <c r="AYZ403" s="810"/>
      <c r="AZA403" s="810"/>
      <c r="AZB403" s="810"/>
      <c r="AZC403" s="810"/>
      <c r="AZD403" s="810"/>
      <c r="AZE403" s="810"/>
      <c r="AZF403" s="810"/>
      <c r="AZG403" s="810"/>
      <c r="AZH403" s="810"/>
      <c r="AZI403" s="810"/>
      <c r="AZJ403" s="810"/>
      <c r="AZK403" s="810"/>
      <c r="AZL403" s="810"/>
      <c r="AZM403" s="810"/>
      <c r="AZN403" s="810"/>
      <c r="AZO403" s="810"/>
      <c r="AZP403" s="809"/>
    </row>
    <row r="404" spans="1238:1368" s="802" customFormat="1" ht="13.5">
      <c r="AUP404" s="801"/>
      <c r="AUR404" s="801"/>
      <c r="AUT404" s="801"/>
      <c r="AVJ404" s="808"/>
      <c r="AVK404" s="808"/>
      <c r="AVL404" s="808"/>
      <c r="AVM404" s="808"/>
      <c r="AVN404" s="808"/>
      <c r="AVO404" s="808"/>
      <c r="AVP404" s="808"/>
      <c r="AVQ404" s="808"/>
      <c r="AVR404" s="808"/>
      <c r="AVS404" s="808"/>
      <c r="AVT404" s="808"/>
      <c r="AVU404" s="809"/>
      <c r="AVV404" s="809"/>
      <c r="AVW404" s="809"/>
      <c r="AVX404" s="809"/>
      <c r="AVY404" s="809"/>
      <c r="AVZ404" s="809"/>
      <c r="AWA404" s="809"/>
      <c r="AWB404" s="809"/>
      <c r="AWC404" s="809"/>
      <c r="AWD404" s="809"/>
      <c r="AWE404" s="809"/>
      <c r="AWF404" s="809"/>
      <c r="AWG404" s="809"/>
      <c r="AWH404" s="809"/>
      <c r="AWI404" s="809"/>
      <c r="AWJ404" s="809"/>
      <c r="AWK404" s="809"/>
      <c r="AWL404" s="809"/>
      <c r="AWM404" s="809"/>
      <c r="AWN404" s="809"/>
      <c r="AWO404" s="809"/>
      <c r="AWP404" s="809"/>
      <c r="AWQ404" s="809"/>
      <c r="AWR404" s="808"/>
      <c r="AWS404" s="761"/>
      <c r="AWT404" s="808"/>
      <c r="AWU404" s="809"/>
      <c r="AWV404" s="809"/>
      <c r="AWW404" s="809"/>
      <c r="AWX404" s="809"/>
      <c r="AWY404" s="809"/>
      <c r="AWZ404" s="809"/>
      <c r="AXA404" s="809"/>
      <c r="AXB404" s="809"/>
      <c r="AXC404" s="809"/>
      <c r="AXD404" s="809"/>
      <c r="AXE404" s="809"/>
      <c r="AXF404" s="809"/>
      <c r="AXG404" s="809"/>
      <c r="AXH404" s="809"/>
      <c r="AXI404" s="809"/>
      <c r="AXJ404" s="809"/>
      <c r="AXK404" s="809"/>
      <c r="AXL404" s="809"/>
      <c r="AXM404" s="809"/>
      <c r="AXN404" s="809"/>
      <c r="AXO404" s="809"/>
      <c r="AXP404" s="809"/>
      <c r="AXQ404" s="809"/>
      <c r="AXR404" s="809"/>
      <c r="AXS404" s="809"/>
      <c r="AXT404" s="809"/>
      <c r="AXU404" s="809"/>
      <c r="AXV404" s="809"/>
      <c r="AXW404" s="809"/>
      <c r="AXX404" s="809"/>
      <c r="AXY404" s="809"/>
      <c r="AXZ404" s="809"/>
      <c r="AYA404" s="809"/>
      <c r="AYB404" s="809"/>
      <c r="AYC404" s="809"/>
      <c r="AYD404" s="808"/>
      <c r="AYE404" s="808"/>
      <c r="AYF404" s="809"/>
      <c r="AYG404" s="808"/>
      <c r="AYH404" s="810"/>
      <c r="AYI404" s="810"/>
      <c r="AYJ404" s="810"/>
      <c r="AYK404" s="810"/>
      <c r="AYL404" s="810"/>
      <c r="AYM404" s="810"/>
      <c r="AYN404" s="810"/>
      <c r="AYO404" s="810"/>
      <c r="AYP404" s="810"/>
      <c r="AYQ404" s="810"/>
      <c r="AYR404" s="810"/>
      <c r="AYS404" s="810"/>
      <c r="AYT404" s="810"/>
      <c r="AYU404" s="810"/>
      <c r="AYV404" s="810"/>
      <c r="AYW404" s="810"/>
      <c r="AYX404" s="810"/>
      <c r="AYY404" s="810"/>
      <c r="AYZ404" s="810"/>
      <c r="AZA404" s="810"/>
      <c r="AZB404" s="810"/>
      <c r="AZC404" s="810"/>
      <c r="AZD404" s="810"/>
      <c r="AZE404" s="810"/>
      <c r="AZF404" s="810"/>
      <c r="AZG404" s="810"/>
      <c r="AZH404" s="810"/>
      <c r="AZI404" s="810"/>
      <c r="AZJ404" s="810"/>
      <c r="AZK404" s="810"/>
      <c r="AZL404" s="810"/>
      <c r="AZM404" s="810"/>
      <c r="AZN404" s="810"/>
      <c r="AZO404" s="810"/>
      <c r="AZP404" s="809"/>
    </row>
    <row r="405" spans="1238:1368" s="802" customFormat="1" ht="13.5">
      <c r="AUP405" s="801"/>
      <c r="AUR405" s="801"/>
      <c r="AUT405" s="801"/>
      <c r="AVJ405" s="808"/>
      <c r="AVK405" s="808"/>
      <c r="AVL405" s="808"/>
      <c r="AVM405" s="808"/>
      <c r="AVN405" s="808"/>
      <c r="AVO405" s="808"/>
      <c r="AVP405" s="808"/>
      <c r="AVQ405" s="808"/>
      <c r="AVR405" s="808"/>
      <c r="AVS405" s="808"/>
      <c r="AVT405" s="808"/>
      <c r="AVU405" s="809"/>
      <c r="AVV405" s="809"/>
      <c r="AVW405" s="809"/>
      <c r="AVX405" s="809"/>
      <c r="AVY405" s="809"/>
      <c r="AVZ405" s="809"/>
      <c r="AWA405" s="809"/>
      <c r="AWB405" s="809"/>
      <c r="AWC405" s="809"/>
      <c r="AWD405" s="809"/>
      <c r="AWE405" s="809"/>
      <c r="AWF405" s="809"/>
      <c r="AWG405" s="809"/>
      <c r="AWH405" s="809"/>
      <c r="AWI405" s="809"/>
      <c r="AWJ405" s="809"/>
      <c r="AWK405" s="809"/>
      <c r="AWL405" s="809"/>
      <c r="AWM405" s="809"/>
      <c r="AWN405" s="809"/>
      <c r="AWO405" s="809"/>
      <c r="AWP405" s="809"/>
      <c r="AWQ405" s="809"/>
      <c r="AWR405" s="808"/>
      <c r="AWS405" s="761"/>
      <c r="AWT405" s="808"/>
      <c r="AWU405" s="809"/>
      <c r="AWV405" s="809"/>
      <c r="AWW405" s="809"/>
      <c r="AWX405" s="809"/>
      <c r="AWY405" s="809"/>
      <c r="AWZ405" s="809"/>
      <c r="AXA405" s="809"/>
      <c r="AXB405" s="809"/>
      <c r="AXC405" s="809"/>
      <c r="AXD405" s="809"/>
      <c r="AXE405" s="809"/>
      <c r="AXF405" s="809"/>
      <c r="AXG405" s="809"/>
      <c r="AXH405" s="809"/>
      <c r="AXI405" s="809"/>
      <c r="AXJ405" s="809"/>
      <c r="AXK405" s="809"/>
      <c r="AXL405" s="809"/>
      <c r="AXM405" s="809"/>
      <c r="AXN405" s="809"/>
      <c r="AXO405" s="809"/>
      <c r="AXP405" s="809"/>
      <c r="AXQ405" s="809"/>
      <c r="AXR405" s="809"/>
      <c r="AXS405" s="809"/>
      <c r="AXT405" s="809"/>
      <c r="AXU405" s="809"/>
      <c r="AXV405" s="809"/>
      <c r="AXW405" s="809"/>
      <c r="AXX405" s="809"/>
      <c r="AXY405" s="809"/>
      <c r="AXZ405" s="809"/>
      <c r="AYA405" s="809"/>
      <c r="AYB405" s="809"/>
      <c r="AYC405" s="809"/>
      <c r="AYD405" s="808"/>
      <c r="AYE405" s="808"/>
      <c r="AYF405" s="809"/>
      <c r="AYG405" s="808"/>
      <c r="AYH405" s="810"/>
      <c r="AYI405" s="810"/>
      <c r="AYJ405" s="810"/>
      <c r="AYK405" s="810"/>
      <c r="AYL405" s="810"/>
      <c r="AYM405" s="810"/>
      <c r="AYN405" s="810"/>
      <c r="AYO405" s="810"/>
      <c r="AYP405" s="810"/>
      <c r="AYQ405" s="810"/>
      <c r="AYR405" s="810"/>
      <c r="AYS405" s="810"/>
      <c r="AYT405" s="810"/>
      <c r="AYU405" s="810"/>
      <c r="AYV405" s="810"/>
      <c r="AYW405" s="810"/>
      <c r="AYX405" s="810"/>
      <c r="AYY405" s="810"/>
      <c r="AYZ405" s="810"/>
      <c r="AZA405" s="810"/>
      <c r="AZB405" s="810"/>
      <c r="AZC405" s="810"/>
      <c r="AZD405" s="810"/>
      <c r="AZE405" s="810"/>
      <c r="AZF405" s="810"/>
      <c r="AZG405" s="810"/>
      <c r="AZH405" s="810"/>
      <c r="AZI405" s="810"/>
      <c r="AZJ405" s="810"/>
      <c r="AZK405" s="810"/>
      <c r="AZL405" s="810"/>
      <c r="AZM405" s="810"/>
      <c r="AZN405" s="810"/>
      <c r="AZO405" s="810"/>
      <c r="AZP405" s="809"/>
    </row>
    <row r="406" spans="1238:1368" s="802" customFormat="1" ht="13.5">
      <c r="AUP406" s="801"/>
      <c r="AUR406" s="801"/>
      <c r="AUT406" s="801"/>
      <c r="AVJ406" s="808"/>
      <c r="AVK406" s="808"/>
      <c r="AVL406" s="808"/>
      <c r="AVM406" s="808"/>
      <c r="AVN406" s="808"/>
      <c r="AVO406" s="808"/>
      <c r="AVP406" s="808"/>
      <c r="AVQ406" s="808"/>
      <c r="AVR406" s="808"/>
      <c r="AVS406" s="808"/>
      <c r="AVT406" s="808"/>
      <c r="AVU406" s="809"/>
      <c r="AVV406" s="809"/>
      <c r="AVW406" s="809"/>
      <c r="AVX406" s="809"/>
      <c r="AVY406" s="809"/>
      <c r="AVZ406" s="809"/>
      <c r="AWA406" s="809"/>
      <c r="AWB406" s="809"/>
      <c r="AWC406" s="809"/>
      <c r="AWD406" s="809"/>
      <c r="AWE406" s="809"/>
      <c r="AWF406" s="809"/>
      <c r="AWG406" s="809"/>
      <c r="AWH406" s="809"/>
      <c r="AWI406" s="809"/>
      <c r="AWJ406" s="809"/>
      <c r="AWK406" s="809"/>
      <c r="AWL406" s="809"/>
      <c r="AWM406" s="809"/>
      <c r="AWN406" s="809"/>
      <c r="AWO406" s="809"/>
      <c r="AWP406" s="809"/>
      <c r="AWQ406" s="809"/>
      <c r="AWR406" s="808"/>
      <c r="AWS406" s="761"/>
      <c r="AWT406" s="808"/>
      <c r="AWU406" s="809"/>
      <c r="AWV406" s="809"/>
      <c r="AWW406" s="809"/>
      <c r="AWX406" s="809"/>
      <c r="AWY406" s="809"/>
      <c r="AWZ406" s="809"/>
      <c r="AXA406" s="809"/>
      <c r="AXB406" s="809"/>
      <c r="AXC406" s="809"/>
      <c r="AXD406" s="809"/>
      <c r="AXE406" s="809"/>
      <c r="AXF406" s="809"/>
      <c r="AXG406" s="809"/>
      <c r="AXH406" s="809"/>
      <c r="AXI406" s="809"/>
      <c r="AXJ406" s="809"/>
      <c r="AXK406" s="809"/>
      <c r="AXL406" s="809"/>
      <c r="AXM406" s="809"/>
      <c r="AXN406" s="809"/>
      <c r="AXO406" s="809"/>
      <c r="AXP406" s="809"/>
      <c r="AXQ406" s="809"/>
      <c r="AXR406" s="809"/>
      <c r="AXS406" s="809"/>
      <c r="AXT406" s="809"/>
      <c r="AXU406" s="809"/>
      <c r="AXV406" s="809"/>
      <c r="AXW406" s="809"/>
      <c r="AXX406" s="809"/>
      <c r="AXY406" s="809"/>
      <c r="AXZ406" s="809"/>
      <c r="AYA406" s="809"/>
      <c r="AYB406" s="809"/>
      <c r="AYC406" s="809"/>
      <c r="AYD406" s="808"/>
      <c r="AYE406" s="808"/>
      <c r="AYF406" s="809"/>
      <c r="AYG406" s="808"/>
      <c r="AYH406" s="810"/>
      <c r="AYI406" s="810"/>
      <c r="AYJ406" s="810"/>
      <c r="AYK406" s="810"/>
      <c r="AYL406" s="810"/>
      <c r="AYM406" s="810"/>
      <c r="AYN406" s="810"/>
      <c r="AYO406" s="810"/>
      <c r="AYP406" s="810"/>
      <c r="AYQ406" s="810"/>
      <c r="AYR406" s="810"/>
      <c r="AYS406" s="810"/>
      <c r="AYT406" s="810"/>
      <c r="AYU406" s="810"/>
      <c r="AYV406" s="810"/>
      <c r="AYW406" s="810"/>
      <c r="AYX406" s="810"/>
      <c r="AYY406" s="810"/>
      <c r="AYZ406" s="810"/>
      <c r="AZA406" s="810"/>
      <c r="AZB406" s="810"/>
      <c r="AZC406" s="810"/>
      <c r="AZD406" s="810"/>
      <c r="AZE406" s="810"/>
      <c r="AZF406" s="810"/>
      <c r="AZG406" s="810"/>
      <c r="AZH406" s="810"/>
      <c r="AZI406" s="810"/>
      <c r="AZJ406" s="810"/>
      <c r="AZK406" s="810"/>
      <c r="AZL406" s="810"/>
      <c r="AZM406" s="810"/>
      <c r="AZN406" s="810"/>
      <c r="AZO406" s="810"/>
      <c r="AZP406" s="809"/>
    </row>
    <row r="407" spans="1238:1368" s="802" customFormat="1" ht="13.5">
      <c r="AUP407" s="801"/>
      <c r="AUR407" s="801"/>
      <c r="AUT407" s="801"/>
      <c r="AVJ407" s="808"/>
      <c r="AVK407" s="808"/>
      <c r="AVL407" s="808"/>
      <c r="AVM407" s="808"/>
      <c r="AVN407" s="808"/>
      <c r="AVO407" s="808"/>
      <c r="AVP407" s="808"/>
      <c r="AVQ407" s="808"/>
      <c r="AVR407" s="808"/>
      <c r="AVS407" s="808"/>
      <c r="AVT407" s="808"/>
      <c r="AVU407" s="809"/>
      <c r="AVV407" s="809"/>
      <c r="AVW407" s="809"/>
      <c r="AVX407" s="809"/>
      <c r="AVY407" s="809"/>
      <c r="AVZ407" s="809"/>
      <c r="AWA407" s="809"/>
      <c r="AWB407" s="809"/>
      <c r="AWC407" s="809"/>
      <c r="AWD407" s="809"/>
      <c r="AWE407" s="809"/>
      <c r="AWF407" s="809"/>
      <c r="AWG407" s="809"/>
      <c r="AWH407" s="809"/>
      <c r="AWI407" s="809"/>
      <c r="AWJ407" s="809"/>
      <c r="AWK407" s="809"/>
      <c r="AWL407" s="809"/>
      <c r="AWM407" s="809"/>
      <c r="AWN407" s="809"/>
      <c r="AWO407" s="809"/>
      <c r="AWP407" s="809"/>
      <c r="AWQ407" s="809"/>
      <c r="AWR407" s="808"/>
      <c r="AWS407" s="761"/>
      <c r="AWT407" s="808"/>
      <c r="AWU407" s="809"/>
      <c r="AWV407" s="809"/>
      <c r="AWW407" s="809"/>
      <c r="AWX407" s="809"/>
      <c r="AWY407" s="809"/>
      <c r="AWZ407" s="809"/>
      <c r="AXA407" s="809"/>
      <c r="AXB407" s="809"/>
      <c r="AXC407" s="809"/>
      <c r="AXD407" s="809"/>
      <c r="AXE407" s="809"/>
      <c r="AXF407" s="809"/>
      <c r="AXG407" s="809"/>
      <c r="AXH407" s="809"/>
      <c r="AXI407" s="809"/>
      <c r="AXJ407" s="809"/>
      <c r="AXK407" s="809"/>
      <c r="AXL407" s="809"/>
      <c r="AXM407" s="809"/>
      <c r="AXN407" s="809"/>
      <c r="AXO407" s="809"/>
      <c r="AXP407" s="809"/>
      <c r="AXQ407" s="809"/>
      <c r="AXR407" s="809"/>
      <c r="AXS407" s="809"/>
      <c r="AXT407" s="809"/>
      <c r="AXU407" s="809"/>
      <c r="AXV407" s="809"/>
      <c r="AXW407" s="809"/>
      <c r="AXX407" s="809"/>
      <c r="AXY407" s="809"/>
      <c r="AXZ407" s="809"/>
      <c r="AYA407" s="809"/>
      <c r="AYB407" s="809"/>
      <c r="AYC407" s="809"/>
      <c r="AYD407" s="808"/>
      <c r="AYE407" s="808"/>
      <c r="AYF407" s="809"/>
      <c r="AYG407" s="808"/>
      <c r="AYH407" s="810"/>
      <c r="AYI407" s="810"/>
      <c r="AYJ407" s="810"/>
      <c r="AYK407" s="810"/>
      <c r="AYL407" s="810"/>
      <c r="AYM407" s="810"/>
      <c r="AYN407" s="810"/>
      <c r="AYO407" s="810"/>
      <c r="AYP407" s="810"/>
      <c r="AYQ407" s="810"/>
      <c r="AYR407" s="810"/>
      <c r="AYS407" s="810"/>
      <c r="AYT407" s="810"/>
      <c r="AYU407" s="810"/>
      <c r="AYV407" s="810"/>
      <c r="AYW407" s="810"/>
      <c r="AYX407" s="810"/>
      <c r="AYY407" s="810"/>
      <c r="AYZ407" s="810"/>
      <c r="AZA407" s="810"/>
      <c r="AZB407" s="810"/>
      <c r="AZC407" s="810"/>
      <c r="AZD407" s="810"/>
      <c r="AZE407" s="810"/>
      <c r="AZF407" s="810"/>
      <c r="AZG407" s="810"/>
      <c r="AZH407" s="810"/>
      <c r="AZI407" s="810"/>
      <c r="AZJ407" s="810"/>
      <c r="AZK407" s="810"/>
      <c r="AZL407" s="810"/>
      <c r="AZM407" s="810"/>
      <c r="AZN407" s="810"/>
      <c r="AZO407" s="810"/>
      <c r="AZP407" s="809"/>
    </row>
    <row r="408" spans="1238:1368" s="802" customFormat="1" ht="13.5">
      <c r="AUP408" s="801"/>
      <c r="AUR408" s="801"/>
      <c r="AUT408" s="801"/>
      <c r="AVJ408" s="808"/>
      <c r="AVK408" s="808"/>
      <c r="AVL408" s="808"/>
      <c r="AVM408" s="808"/>
      <c r="AVN408" s="808"/>
      <c r="AVO408" s="808"/>
      <c r="AVP408" s="808"/>
      <c r="AVQ408" s="808"/>
      <c r="AVR408" s="808"/>
      <c r="AVS408" s="808"/>
      <c r="AVT408" s="808"/>
      <c r="AVU408" s="809"/>
      <c r="AVV408" s="809"/>
      <c r="AVW408" s="809"/>
      <c r="AVX408" s="809"/>
      <c r="AVY408" s="809"/>
      <c r="AVZ408" s="809"/>
      <c r="AWA408" s="809"/>
      <c r="AWB408" s="809"/>
      <c r="AWC408" s="809"/>
      <c r="AWD408" s="809"/>
      <c r="AWE408" s="809"/>
      <c r="AWF408" s="809"/>
      <c r="AWG408" s="809"/>
      <c r="AWH408" s="809"/>
      <c r="AWI408" s="809"/>
      <c r="AWJ408" s="809"/>
      <c r="AWK408" s="809"/>
      <c r="AWL408" s="809"/>
      <c r="AWM408" s="809"/>
      <c r="AWN408" s="809"/>
      <c r="AWO408" s="809"/>
      <c r="AWP408" s="809"/>
      <c r="AWQ408" s="809"/>
      <c r="AWR408" s="808"/>
      <c r="AWS408" s="761"/>
      <c r="AWT408" s="808"/>
      <c r="AWU408" s="809"/>
      <c r="AWV408" s="809"/>
      <c r="AWW408" s="809"/>
      <c r="AWX408" s="809"/>
      <c r="AWY408" s="809"/>
      <c r="AWZ408" s="809"/>
      <c r="AXA408" s="809"/>
      <c r="AXB408" s="809"/>
      <c r="AXC408" s="809"/>
      <c r="AXD408" s="809"/>
      <c r="AXE408" s="809"/>
      <c r="AXF408" s="809"/>
      <c r="AXG408" s="809"/>
      <c r="AXH408" s="809"/>
      <c r="AXI408" s="809"/>
      <c r="AXJ408" s="809"/>
      <c r="AXK408" s="809"/>
      <c r="AXL408" s="809"/>
      <c r="AXM408" s="809"/>
      <c r="AXN408" s="809"/>
      <c r="AXO408" s="809"/>
      <c r="AXP408" s="809"/>
      <c r="AXQ408" s="809"/>
      <c r="AXR408" s="809"/>
      <c r="AXS408" s="809"/>
      <c r="AXT408" s="809"/>
      <c r="AXU408" s="809"/>
      <c r="AXV408" s="809"/>
      <c r="AXW408" s="809"/>
      <c r="AXX408" s="809"/>
      <c r="AXY408" s="809"/>
      <c r="AXZ408" s="809"/>
      <c r="AYA408" s="809"/>
      <c r="AYB408" s="809"/>
      <c r="AYC408" s="809"/>
      <c r="AYD408" s="808"/>
      <c r="AYE408" s="808"/>
      <c r="AYF408" s="809"/>
      <c r="AYG408" s="808"/>
      <c r="AYH408" s="810"/>
      <c r="AYI408" s="810"/>
      <c r="AYJ408" s="810"/>
      <c r="AYK408" s="810"/>
      <c r="AYL408" s="810"/>
      <c r="AYM408" s="810"/>
      <c r="AYN408" s="810"/>
      <c r="AYO408" s="810"/>
      <c r="AYP408" s="810"/>
      <c r="AYQ408" s="810"/>
      <c r="AYR408" s="810"/>
      <c r="AYS408" s="810"/>
      <c r="AYT408" s="810"/>
      <c r="AYU408" s="810"/>
      <c r="AYV408" s="810"/>
      <c r="AYW408" s="810"/>
      <c r="AYX408" s="810"/>
      <c r="AYY408" s="810"/>
      <c r="AYZ408" s="810"/>
      <c r="AZA408" s="810"/>
      <c r="AZB408" s="810"/>
      <c r="AZC408" s="810"/>
      <c r="AZD408" s="810"/>
      <c r="AZE408" s="810"/>
      <c r="AZF408" s="810"/>
      <c r="AZG408" s="810"/>
      <c r="AZH408" s="810"/>
      <c r="AZI408" s="810"/>
      <c r="AZJ408" s="810"/>
      <c r="AZK408" s="810"/>
      <c r="AZL408" s="810"/>
      <c r="AZM408" s="810"/>
      <c r="AZN408" s="810"/>
      <c r="AZO408" s="810"/>
      <c r="AZP408" s="809"/>
    </row>
    <row r="409" spans="1238:1368" s="802" customFormat="1" ht="13.5">
      <c r="AUP409" s="801"/>
      <c r="AUR409" s="801"/>
      <c r="AUT409" s="801"/>
      <c r="AVJ409" s="808"/>
      <c r="AVK409" s="808"/>
      <c r="AVL409" s="808"/>
      <c r="AVM409" s="808"/>
      <c r="AVN409" s="808"/>
      <c r="AVO409" s="808"/>
      <c r="AVP409" s="808"/>
      <c r="AVQ409" s="808"/>
      <c r="AVR409" s="808"/>
      <c r="AVS409" s="808"/>
      <c r="AVT409" s="808"/>
      <c r="AVU409" s="809"/>
      <c r="AVV409" s="809"/>
      <c r="AVW409" s="809"/>
      <c r="AVX409" s="809"/>
      <c r="AVY409" s="809"/>
      <c r="AVZ409" s="809"/>
      <c r="AWA409" s="809"/>
      <c r="AWB409" s="809"/>
      <c r="AWC409" s="809"/>
      <c r="AWD409" s="809"/>
      <c r="AWE409" s="809"/>
      <c r="AWF409" s="809"/>
      <c r="AWG409" s="809"/>
      <c r="AWH409" s="809"/>
      <c r="AWI409" s="809"/>
      <c r="AWJ409" s="809"/>
      <c r="AWK409" s="809"/>
      <c r="AWL409" s="809"/>
      <c r="AWM409" s="809"/>
      <c r="AWN409" s="809"/>
      <c r="AWO409" s="809"/>
      <c r="AWP409" s="809"/>
      <c r="AWQ409" s="809"/>
      <c r="AWR409" s="808"/>
      <c r="AWS409" s="761"/>
      <c r="AWT409" s="808"/>
      <c r="AWU409" s="809"/>
      <c r="AWV409" s="809"/>
      <c r="AWW409" s="809"/>
      <c r="AWX409" s="809"/>
      <c r="AWY409" s="809"/>
      <c r="AWZ409" s="809"/>
      <c r="AXA409" s="809"/>
      <c r="AXB409" s="809"/>
      <c r="AXC409" s="809"/>
      <c r="AXD409" s="809"/>
      <c r="AXE409" s="809"/>
      <c r="AXF409" s="809"/>
      <c r="AXG409" s="809"/>
      <c r="AXH409" s="809"/>
      <c r="AXI409" s="809"/>
      <c r="AXJ409" s="809"/>
      <c r="AXK409" s="809"/>
      <c r="AXL409" s="809"/>
      <c r="AXM409" s="809"/>
      <c r="AXN409" s="809"/>
      <c r="AXO409" s="809"/>
      <c r="AXP409" s="809"/>
      <c r="AXQ409" s="809"/>
      <c r="AXR409" s="809"/>
      <c r="AXS409" s="809"/>
      <c r="AXT409" s="809"/>
      <c r="AXU409" s="809"/>
      <c r="AXV409" s="809"/>
      <c r="AXW409" s="809"/>
      <c r="AXX409" s="809"/>
      <c r="AXY409" s="809"/>
      <c r="AXZ409" s="809"/>
      <c r="AYA409" s="809"/>
      <c r="AYB409" s="809"/>
      <c r="AYC409" s="809"/>
      <c r="AYD409" s="808"/>
      <c r="AYE409" s="808"/>
      <c r="AYF409" s="809"/>
      <c r="AYG409" s="808"/>
      <c r="AYH409" s="810"/>
      <c r="AYI409" s="810"/>
      <c r="AYJ409" s="810"/>
      <c r="AYK409" s="810"/>
      <c r="AYL409" s="810"/>
      <c r="AYM409" s="810"/>
      <c r="AYN409" s="810"/>
      <c r="AYO409" s="810"/>
      <c r="AYP409" s="810"/>
      <c r="AYQ409" s="810"/>
      <c r="AYR409" s="810"/>
      <c r="AYS409" s="810"/>
      <c r="AYT409" s="810"/>
      <c r="AYU409" s="810"/>
      <c r="AYV409" s="810"/>
      <c r="AYW409" s="810"/>
      <c r="AYX409" s="810"/>
      <c r="AYY409" s="810"/>
      <c r="AYZ409" s="810"/>
      <c r="AZA409" s="810"/>
      <c r="AZB409" s="810"/>
      <c r="AZC409" s="810"/>
      <c r="AZD409" s="810"/>
      <c r="AZE409" s="810"/>
      <c r="AZF409" s="810"/>
      <c r="AZG409" s="810"/>
      <c r="AZH409" s="810"/>
      <c r="AZI409" s="810"/>
      <c r="AZJ409" s="810"/>
      <c r="AZK409" s="810"/>
      <c r="AZL409" s="810"/>
      <c r="AZM409" s="810"/>
      <c r="AZN409" s="810"/>
      <c r="AZO409" s="810"/>
      <c r="AZP409" s="809"/>
    </row>
    <row r="410" spans="1238:1368" s="802" customFormat="1" ht="13.5">
      <c r="AUP410" s="801"/>
      <c r="AUR410" s="801"/>
      <c r="AUT410" s="801"/>
      <c r="AVJ410" s="808"/>
      <c r="AVK410" s="808"/>
      <c r="AVL410" s="808"/>
      <c r="AVM410" s="808"/>
      <c r="AVN410" s="808"/>
      <c r="AVO410" s="808"/>
      <c r="AVP410" s="808"/>
      <c r="AVQ410" s="808"/>
      <c r="AVR410" s="808"/>
      <c r="AVS410" s="808"/>
      <c r="AVT410" s="808"/>
      <c r="AVU410" s="809"/>
      <c r="AVV410" s="809"/>
      <c r="AVW410" s="809"/>
      <c r="AVX410" s="809"/>
      <c r="AVY410" s="809"/>
      <c r="AVZ410" s="809"/>
      <c r="AWA410" s="809"/>
      <c r="AWB410" s="809"/>
      <c r="AWC410" s="809"/>
      <c r="AWD410" s="809"/>
      <c r="AWE410" s="809"/>
      <c r="AWF410" s="809"/>
      <c r="AWG410" s="809"/>
      <c r="AWH410" s="809"/>
      <c r="AWI410" s="809"/>
      <c r="AWJ410" s="809"/>
      <c r="AWK410" s="809"/>
      <c r="AWL410" s="809"/>
      <c r="AWM410" s="809"/>
      <c r="AWN410" s="809"/>
      <c r="AWO410" s="809"/>
      <c r="AWP410" s="809"/>
      <c r="AWQ410" s="809"/>
      <c r="AWR410" s="808"/>
      <c r="AWS410" s="761"/>
      <c r="AWT410" s="808"/>
      <c r="AWU410" s="809"/>
      <c r="AWV410" s="809"/>
      <c r="AWW410" s="809"/>
      <c r="AWX410" s="809"/>
      <c r="AWY410" s="809"/>
      <c r="AWZ410" s="809"/>
      <c r="AXA410" s="809"/>
      <c r="AXB410" s="809"/>
      <c r="AXC410" s="809"/>
      <c r="AXD410" s="809"/>
      <c r="AXE410" s="809"/>
      <c r="AXF410" s="809"/>
      <c r="AXG410" s="809"/>
      <c r="AXH410" s="809"/>
      <c r="AXI410" s="809"/>
      <c r="AXJ410" s="809"/>
      <c r="AXK410" s="809"/>
      <c r="AXL410" s="809"/>
      <c r="AXM410" s="809"/>
      <c r="AXN410" s="809"/>
      <c r="AXO410" s="809"/>
      <c r="AXP410" s="809"/>
      <c r="AXQ410" s="809"/>
      <c r="AXR410" s="809"/>
      <c r="AXS410" s="809"/>
      <c r="AXT410" s="809"/>
      <c r="AXU410" s="809"/>
      <c r="AXV410" s="809"/>
      <c r="AXW410" s="809"/>
      <c r="AXX410" s="809"/>
      <c r="AXY410" s="809"/>
      <c r="AXZ410" s="809"/>
      <c r="AYA410" s="809"/>
      <c r="AYB410" s="809"/>
      <c r="AYC410" s="809"/>
      <c r="AYD410" s="808"/>
      <c r="AYE410" s="808"/>
      <c r="AYF410" s="809"/>
      <c r="AYG410" s="808"/>
      <c r="AYH410" s="810"/>
      <c r="AYI410" s="810"/>
      <c r="AYJ410" s="810"/>
      <c r="AYK410" s="810"/>
      <c r="AYL410" s="810"/>
      <c r="AYM410" s="810"/>
      <c r="AYN410" s="810"/>
      <c r="AYO410" s="810"/>
      <c r="AYP410" s="810"/>
      <c r="AYQ410" s="810"/>
      <c r="AYR410" s="810"/>
      <c r="AYS410" s="810"/>
      <c r="AYT410" s="810"/>
      <c r="AYU410" s="810"/>
      <c r="AYV410" s="810"/>
      <c r="AYW410" s="810"/>
      <c r="AYX410" s="810"/>
      <c r="AYY410" s="810"/>
      <c r="AYZ410" s="810"/>
      <c r="AZA410" s="810"/>
      <c r="AZB410" s="810"/>
      <c r="AZC410" s="810"/>
      <c r="AZD410" s="810"/>
      <c r="AZE410" s="810"/>
      <c r="AZF410" s="810"/>
      <c r="AZG410" s="810"/>
      <c r="AZH410" s="810"/>
      <c r="AZI410" s="810"/>
      <c r="AZJ410" s="810"/>
      <c r="AZK410" s="810"/>
      <c r="AZL410" s="810"/>
      <c r="AZM410" s="810"/>
      <c r="AZN410" s="810"/>
      <c r="AZO410" s="810"/>
      <c r="AZP410" s="809"/>
    </row>
    <row r="411" spans="1238:1368" s="802" customFormat="1" ht="13.5">
      <c r="AUP411" s="801"/>
      <c r="AUR411" s="801"/>
      <c r="AUT411" s="801"/>
      <c r="AVJ411" s="808"/>
      <c r="AVK411" s="808"/>
      <c r="AVL411" s="808"/>
      <c r="AVM411" s="808"/>
      <c r="AVN411" s="808"/>
      <c r="AVO411" s="808"/>
      <c r="AVP411" s="808"/>
      <c r="AVQ411" s="808"/>
      <c r="AVR411" s="808"/>
      <c r="AVS411" s="808"/>
      <c r="AVT411" s="808"/>
      <c r="AVU411" s="809"/>
      <c r="AVV411" s="809"/>
      <c r="AVW411" s="809"/>
      <c r="AVX411" s="809"/>
      <c r="AVY411" s="809"/>
      <c r="AVZ411" s="809"/>
      <c r="AWA411" s="809"/>
      <c r="AWB411" s="809"/>
      <c r="AWC411" s="809"/>
      <c r="AWD411" s="809"/>
      <c r="AWE411" s="809"/>
      <c r="AWF411" s="809"/>
      <c r="AWG411" s="809"/>
      <c r="AWH411" s="809"/>
      <c r="AWI411" s="809"/>
      <c r="AWJ411" s="809"/>
      <c r="AWK411" s="809"/>
      <c r="AWL411" s="809"/>
      <c r="AWM411" s="809"/>
      <c r="AWN411" s="809"/>
      <c r="AWO411" s="809"/>
      <c r="AWP411" s="809"/>
      <c r="AWQ411" s="809"/>
      <c r="AWR411" s="808"/>
      <c r="AWS411" s="761"/>
      <c r="AWT411" s="808"/>
      <c r="AWU411" s="809"/>
      <c r="AWV411" s="809"/>
      <c r="AWW411" s="809"/>
      <c r="AWX411" s="809"/>
      <c r="AWY411" s="809"/>
      <c r="AWZ411" s="809"/>
      <c r="AXA411" s="809"/>
      <c r="AXB411" s="809"/>
      <c r="AXC411" s="809"/>
      <c r="AXD411" s="809"/>
      <c r="AXE411" s="809"/>
      <c r="AXF411" s="809"/>
      <c r="AXG411" s="809"/>
      <c r="AXH411" s="809"/>
      <c r="AXI411" s="809"/>
      <c r="AXJ411" s="809"/>
      <c r="AXK411" s="809"/>
      <c r="AXL411" s="809"/>
      <c r="AXM411" s="809"/>
      <c r="AXN411" s="809"/>
      <c r="AXO411" s="809"/>
      <c r="AXP411" s="809"/>
      <c r="AXQ411" s="809"/>
      <c r="AXR411" s="809"/>
      <c r="AXS411" s="809"/>
      <c r="AXT411" s="809"/>
      <c r="AXU411" s="809"/>
      <c r="AXV411" s="809"/>
      <c r="AXW411" s="809"/>
      <c r="AXX411" s="809"/>
      <c r="AXY411" s="809"/>
      <c r="AXZ411" s="809"/>
      <c r="AYA411" s="809"/>
      <c r="AYB411" s="809"/>
      <c r="AYC411" s="809"/>
      <c r="AYD411" s="808"/>
      <c r="AYE411" s="808"/>
      <c r="AYF411" s="809"/>
      <c r="AYG411" s="808"/>
      <c r="AYH411" s="810"/>
      <c r="AYI411" s="810"/>
      <c r="AYJ411" s="810"/>
      <c r="AYK411" s="810"/>
      <c r="AYL411" s="810"/>
      <c r="AYM411" s="810"/>
      <c r="AYN411" s="810"/>
      <c r="AYO411" s="810"/>
      <c r="AYP411" s="810"/>
      <c r="AYQ411" s="810"/>
      <c r="AYR411" s="810"/>
      <c r="AYS411" s="810"/>
      <c r="AYT411" s="810"/>
      <c r="AYU411" s="810"/>
      <c r="AYV411" s="810"/>
      <c r="AYW411" s="810"/>
      <c r="AYX411" s="810"/>
      <c r="AYY411" s="810"/>
      <c r="AYZ411" s="810"/>
      <c r="AZA411" s="810"/>
      <c r="AZB411" s="810"/>
      <c r="AZC411" s="810"/>
      <c r="AZD411" s="810"/>
      <c r="AZE411" s="810"/>
      <c r="AZF411" s="810"/>
      <c r="AZG411" s="810"/>
      <c r="AZH411" s="810"/>
      <c r="AZI411" s="810"/>
      <c r="AZJ411" s="810"/>
      <c r="AZK411" s="810"/>
      <c r="AZL411" s="810"/>
      <c r="AZM411" s="810"/>
      <c r="AZN411" s="810"/>
      <c r="AZO411" s="810"/>
      <c r="AZP411" s="809"/>
    </row>
    <row r="412" spans="1238:1368" s="802" customFormat="1" ht="13.5">
      <c r="AUP412" s="801"/>
      <c r="AUR412" s="801"/>
      <c r="AUT412" s="801"/>
      <c r="AVJ412" s="808"/>
      <c r="AVK412" s="808"/>
      <c r="AVL412" s="808"/>
      <c r="AVM412" s="808"/>
      <c r="AVN412" s="808"/>
      <c r="AVO412" s="808"/>
      <c r="AVP412" s="808"/>
      <c r="AVQ412" s="808"/>
      <c r="AVR412" s="808"/>
      <c r="AVS412" s="808"/>
      <c r="AVT412" s="808"/>
      <c r="AVU412" s="809"/>
      <c r="AVV412" s="809"/>
      <c r="AVW412" s="809"/>
      <c r="AVX412" s="809"/>
      <c r="AVY412" s="809"/>
      <c r="AVZ412" s="809"/>
      <c r="AWA412" s="809"/>
      <c r="AWB412" s="809"/>
      <c r="AWC412" s="809"/>
      <c r="AWD412" s="809"/>
      <c r="AWE412" s="809"/>
      <c r="AWF412" s="809"/>
      <c r="AWG412" s="809"/>
      <c r="AWH412" s="809"/>
      <c r="AWI412" s="809"/>
      <c r="AWJ412" s="809"/>
      <c r="AWK412" s="809"/>
      <c r="AWL412" s="809"/>
      <c r="AWM412" s="809"/>
      <c r="AWN412" s="809"/>
      <c r="AWO412" s="809"/>
      <c r="AWP412" s="809"/>
      <c r="AWQ412" s="809"/>
      <c r="AWR412" s="808"/>
      <c r="AWS412" s="761"/>
      <c r="AWT412" s="808"/>
      <c r="AWU412" s="809"/>
      <c r="AWV412" s="809"/>
      <c r="AWW412" s="809"/>
      <c r="AWX412" s="809"/>
      <c r="AWY412" s="809"/>
      <c r="AWZ412" s="809"/>
      <c r="AXA412" s="809"/>
      <c r="AXB412" s="809"/>
      <c r="AXC412" s="809"/>
      <c r="AXD412" s="809"/>
      <c r="AXE412" s="809"/>
      <c r="AXF412" s="809"/>
      <c r="AXG412" s="809"/>
      <c r="AXH412" s="809"/>
      <c r="AXI412" s="809"/>
      <c r="AXJ412" s="809"/>
      <c r="AXK412" s="809"/>
      <c r="AXL412" s="809"/>
      <c r="AXM412" s="809"/>
      <c r="AXN412" s="809"/>
      <c r="AXO412" s="809"/>
      <c r="AXP412" s="809"/>
      <c r="AXQ412" s="809"/>
      <c r="AXR412" s="809"/>
      <c r="AXS412" s="809"/>
      <c r="AXT412" s="809"/>
      <c r="AXU412" s="809"/>
      <c r="AXV412" s="809"/>
      <c r="AXW412" s="809"/>
      <c r="AXX412" s="809"/>
      <c r="AXY412" s="809"/>
      <c r="AXZ412" s="809"/>
      <c r="AYA412" s="809"/>
      <c r="AYB412" s="809"/>
      <c r="AYC412" s="809"/>
      <c r="AYD412" s="808"/>
      <c r="AYE412" s="808"/>
      <c r="AYF412" s="809"/>
      <c r="AYG412" s="808"/>
      <c r="AYH412" s="810"/>
      <c r="AYI412" s="810"/>
      <c r="AYJ412" s="810"/>
      <c r="AYK412" s="810"/>
      <c r="AYL412" s="810"/>
      <c r="AYM412" s="810"/>
      <c r="AYN412" s="810"/>
      <c r="AYO412" s="810"/>
      <c r="AYP412" s="810"/>
      <c r="AYQ412" s="810"/>
      <c r="AYR412" s="810"/>
      <c r="AYS412" s="810"/>
      <c r="AYT412" s="810"/>
      <c r="AYU412" s="810"/>
      <c r="AYV412" s="810"/>
      <c r="AYW412" s="810"/>
      <c r="AYX412" s="810"/>
      <c r="AYY412" s="810"/>
      <c r="AYZ412" s="810"/>
      <c r="AZA412" s="810"/>
      <c r="AZB412" s="810"/>
      <c r="AZC412" s="810"/>
      <c r="AZD412" s="810"/>
      <c r="AZE412" s="810"/>
      <c r="AZF412" s="810"/>
      <c r="AZG412" s="810"/>
      <c r="AZH412" s="810"/>
      <c r="AZI412" s="810"/>
      <c r="AZJ412" s="810"/>
      <c r="AZK412" s="810"/>
      <c r="AZL412" s="810"/>
      <c r="AZM412" s="810"/>
      <c r="AZN412" s="810"/>
      <c r="AZO412" s="810"/>
      <c r="AZP412" s="809"/>
    </row>
    <row r="413" spans="1238:1368" s="802" customFormat="1" ht="13.5">
      <c r="AUP413" s="801"/>
      <c r="AUR413" s="801"/>
      <c r="AUT413" s="801"/>
      <c r="AVJ413" s="808"/>
      <c r="AVK413" s="808"/>
      <c r="AVL413" s="808"/>
      <c r="AVM413" s="808"/>
      <c r="AVN413" s="808"/>
      <c r="AVO413" s="808"/>
      <c r="AVP413" s="808"/>
      <c r="AVQ413" s="808"/>
      <c r="AVR413" s="808"/>
      <c r="AVS413" s="808"/>
      <c r="AVT413" s="808"/>
      <c r="AVU413" s="809"/>
      <c r="AVV413" s="809"/>
      <c r="AVW413" s="809"/>
      <c r="AVX413" s="809"/>
      <c r="AVY413" s="809"/>
      <c r="AVZ413" s="809"/>
      <c r="AWA413" s="809"/>
      <c r="AWB413" s="809"/>
      <c r="AWC413" s="809"/>
      <c r="AWD413" s="809"/>
      <c r="AWE413" s="809"/>
      <c r="AWF413" s="809"/>
      <c r="AWG413" s="809"/>
      <c r="AWH413" s="809"/>
      <c r="AWI413" s="809"/>
      <c r="AWJ413" s="809"/>
      <c r="AWK413" s="809"/>
      <c r="AWL413" s="809"/>
      <c r="AWM413" s="809"/>
      <c r="AWN413" s="809"/>
      <c r="AWO413" s="809"/>
      <c r="AWP413" s="809"/>
      <c r="AWQ413" s="809"/>
      <c r="AWR413" s="808"/>
      <c r="AWS413" s="761"/>
      <c r="AWT413" s="808"/>
      <c r="AWU413" s="809"/>
      <c r="AWV413" s="809"/>
      <c r="AWW413" s="809"/>
      <c r="AWX413" s="809"/>
      <c r="AWY413" s="809"/>
      <c r="AWZ413" s="809"/>
      <c r="AXA413" s="809"/>
      <c r="AXB413" s="809"/>
      <c r="AXC413" s="809"/>
      <c r="AXD413" s="809"/>
      <c r="AXE413" s="809"/>
      <c r="AXF413" s="809"/>
      <c r="AXG413" s="809"/>
      <c r="AXH413" s="809"/>
      <c r="AXI413" s="809"/>
      <c r="AXJ413" s="809"/>
      <c r="AXK413" s="809"/>
      <c r="AXL413" s="809"/>
      <c r="AXM413" s="809"/>
      <c r="AXN413" s="809"/>
      <c r="AXO413" s="809"/>
      <c r="AXP413" s="809"/>
      <c r="AXQ413" s="809"/>
      <c r="AXR413" s="809"/>
      <c r="AXS413" s="809"/>
      <c r="AXT413" s="809"/>
      <c r="AXU413" s="809"/>
      <c r="AXV413" s="809"/>
      <c r="AXW413" s="809"/>
      <c r="AXX413" s="809"/>
      <c r="AXY413" s="809"/>
      <c r="AXZ413" s="809"/>
      <c r="AYA413" s="809"/>
      <c r="AYB413" s="809"/>
      <c r="AYC413" s="809"/>
      <c r="AYD413" s="808"/>
      <c r="AYE413" s="808"/>
      <c r="AYF413" s="809"/>
      <c r="AYG413" s="808"/>
      <c r="AYH413" s="810"/>
      <c r="AYI413" s="810"/>
      <c r="AYJ413" s="810"/>
      <c r="AYK413" s="810"/>
      <c r="AYL413" s="810"/>
      <c r="AYM413" s="810"/>
      <c r="AYN413" s="810"/>
      <c r="AYO413" s="810"/>
      <c r="AYP413" s="810"/>
      <c r="AYQ413" s="810"/>
      <c r="AYR413" s="810"/>
      <c r="AYS413" s="810"/>
      <c r="AYT413" s="810"/>
      <c r="AYU413" s="810"/>
      <c r="AYV413" s="810"/>
      <c r="AYW413" s="810"/>
      <c r="AYX413" s="810"/>
      <c r="AYY413" s="810"/>
      <c r="AYZ413" s="810"/>
      <c r="AZA413" s="810"/>
      <c r="AZB413" s="810"/>
      <c r="AZC413" s="810"/>
      <c r="AZD413" s="810"/>
      <c r="AZE413" s="810"/>
      <c r="AZF413" s="810"/>
      <c r="AZG413" s="810"/>
      <c r="AZH413" s="810"/>
      <c r="AZI413" s="810"/>
      <c r="AZJ413" s="810"/>
      <c r="AZK413" s="810"/>
      <c r="AZL413" s="810"/>
      <c r="AZM413" s="810"/>
      <c r="AZN413" s="810"/>
      <c r="AZO413" s="810"/>
      <c r="AZP413" s="809"/>
    </row>
    <row r="414" spans="1238:1368" s="802" customFormat="1" ht="13.5">
      <c r="AUP414" s="801"/>
      <c r="AUR414" s="801"/>
      <c r="AUT414" s="801"/>
      <c r="AVJ414" s="808"/>
      <c r="AVK414" s="808"/>
      <c r="AVL414" s="808"/>
      <c r="AVM414" s="808"/>
      <c r="AVN414" s="808"/>
      <c r="AVO414" s="808"/>
      <c r="AVP414" s="808"/>
      <c r="AVQ414" s="808"/>
      <c r="AVR414" s="808"/>
      <c r="AVS414" s="808"/>
      <c r="AVT414" s="808"/>
      <c r="AVU414" s="809"/>
      <c r="AVV414" s="809"/>
      <c r="AVW414" s="809"/>
      <c r="AVX414" s="809"/>
      <c r="AVY414" s="809"/>
      <c r="AVZ414" s="809"/>
      <c r="AWA414" s="809"/>
      <c r="AWB414" s="809"/>
      <c r="AWC414" s="809"/>
      <c r="AWD414" s="809"/>
      <c r="AWE414" s="809"/>
      <c r="AWF414" s="809"/>
      <c r="AWG414" s="809"/>
      <c r="AWH414" s="809"/>
      <c r="AWI414" s="809"/>
      <c r="AWJ414" s="809"/>
      <c r="AWK414" s="809"/>
      <c r="AWL414" s="809"/>
      <c r="AWM414" s="809"/>
      <c r="AWN414" s="809"/>
      <c r="AWO414" s="809"/>
      <c r="AWP414" s="809"/>
      <c r="AWQ414" s="809"/>
      <c r="AWR414" s="808"/>
      <c r="AWS414" s="761"/>
      <c r="AWT414" s="808"/>
      <c r="AWU414" s="809"/>
      <c r="AWV414" s="809"/>
      <c r="AWW414" s="809"/>
      <c r="AWX414" s="809"/>
      <c r="AWY414" s="809"/>
      <c r="AWZ414" s="809"/>
      <c r="AXA414" s="809"/>
      <c r="AXB414" s="809"/>
      <c r="AXC414" s="809"/>
      <c r="AXD414" s="809"/>
      <c r="AXE414" s="809"/>
      <c r="AXF414" s="809"/>
      <c r="AXG414" s="809"/>
      <c r="AXH414" s="809"/>
      <c r="AXI414" s="809"/>
      <c r="AXJ414" s="809"/>
      <c r="AXK414" s="809"/>
      <c r="AXL414" s="809"/>
      <c r="AXM414" s="809"/>
      <c r="AXN414" s="809"/>
      <c r="AXO414" s="809"/>
      <c r="AXP414" s="809"/>
      <c r="AXQ414" s="809"/>
      <c r="AXR414" s="809"/>
      <c r="AXS414" s="809"/>
      <c r="AXT414" s="809"/>
      <c r="AXU414" s="809"/>
      <c r="AXV414" s="809"/>
      <c r="AXW414" s="809"/>
      <c r="AXX414" s="809"/>
      <c r="AXY414" s="809"/>
      <c r="AXZ414" s="809"/>
      <c r="AYA414" s="809"/>
      <c r="AYB414" s="809"/>
      <c r="AYC414" s="809"/>
      <c r="AYD414" s="808"/>
      <c r="AYE414" s="808"/>
      <c r="AYF414" s="809"/>
      <c r="AYG414" s="808"/>
      <c r="AYH414" s="810"/>
      <c r="AYI414" s="810"/>
      <c r="AYJ414" s="810"/>
      <c r="AYK414" s="810"/>
      <c r="AYL414" s="810"/>
      <c r="AYM414" s="810"/>
      <c r="AYN414" s="810"/>
      <c r="AYO414" s="810"/>
      <c r="AYP414" s="810"/>
      <c r="AYQ414" s="810"/>
      <c r="AYR414" s="810"/>
      <c r="AYS414" s="810"/>
      <c r="AYT414" s="810"/>
      <c r="AYU414" s="810"/>
      <c r="AYV414" s="810"/>
      <c r="AYW414" s="810"/>
      <c r="AYX414" s="810"/>
      <c r="AYY414" s="810"/>
      <c r="AYZ414" s="810"/>
      <c r="AZA414" s="810"/>
      <c r="AZB414" s="810"/>
      <c r="AZC414" s="810"/>
      <c r="AZD414" s="810"/>
      <c r="AZE414" s="810"/>
      <c r="AZF414" s="810"/>
      <c r="AZG414" s="810"/>
      <c r="AZH414" s="810"/>
      <c r="AZI414" s="810"/>
      <c r="AZJ414" s="810"/>
      <c r="AZK414" s="810"/>
      <c r="AZL414" s="810"/>
      <c r="AZM414" s="810"/>
      <c r="AZN414" s="810"/>
      <c r="AZO414" s="810"/>
      <c r="AZP414" s="809"/>
    </row>
    <row r="415" spans="1238:1368" s="802" customFormat="1" ht="13.5">
      <c r="AUP415" s="801"/>
      <c r="AUR415" s="801"/>
      <c r="AUT415" s="801"/>
      <c r="AVJ415" s="808"/>
      <c r="AVK415" s="808"/>
      <c r="AVL415" s="808"/>
      <c r="AVM415" s="808"/>
      <c r="AVN415" s="808"/>
      <c r="AVO415" s="808"/>
      <c r="AVP415" s="808"/>
      <c r="AVQ415" s="808"/>
      <c r="AVR415" s="808"/>
      <c r="AVS415" s="808"/>
      <c r="AVT415" s="808"/>
      <c r="AVU415" s="809"/>
      <c r="AVV415" s="809"/>
      <c r="AVW415" s="809"/>
      <c r="AVX415" s="809"/>
      <c r="AVY415" s="809"/>
      <c r="AVZ415" s="809"/>
      <c r="AWA415" s="809"/>
      <c r="AWB415" s="809"/>
      <c r="AWC415" s="809"/>
      <c r="AWD415" s="809"/>
      <c r="AWE415" s="809"/>
      <c r="AWF415" s="809"/>
      <c r="AWG415" s="809"/>
      <c r="AWH415" s="809"/>
      <c r="AWI415" s="809"/>
      <c r="AWJ415" s="809"/>
      <c r="AWK415" s="809"/>
      <c r="AWL415" s="809"/>
      <c r="AWM415" s="809"/>
      <c r="AWN415" s="809"/>
      <c r="AWO415" s="809"/>
      <c r="AWP415" s="809"/>
      <c r="AWQ415" s="809"/>
      <c r="AWR415" s="808"/>
      <c r="AWS415" s="761"/>
      <c r="AWT415" s="808"/>
      <c r="AWU415" s="809"/>
      <c r="AWV415" s="809"/>
      <c r="AWW415" s="809"/>
      <c r="AWX415" s="809"/>
      <c r="AWY415" s="809"/>
      <c r="AWZ415" s="809"/>
      <c r="AXA415" s="809"/>
      <c r="AXB415" s="809"/>
      <c r="AXC415" s="809"/>
      <c r="AXD415" s="809"/>
      <c r="AXE415" s="809"/>
      <c r="AXF415" s="809"/>
      <c r="AXG415" s="809"/>
      <c r="AXH415" s="809"/>
      <c r="AXI415" s="809"/>
      <c r="AXJ415" s="809"/>
      <c r="AXK415" s="809"/>
      <c r="AXL415" s="809"/>
      <c r="AXM415" s="809"/>
      <c r="AXN415" s="809"/>
      <c r="AXO415" s="809"/>
      <c r="AXP415" s="809"/>
      <c r="AXQ415" s="809"/>
      <c r="AXR415" s="809"/>
      <c r="AXS415" s="809"/>
      <c r="AXT415" s="809"/>
      <c r="AXU415" s="809"/>
      <c r="AXV415" s="809"/>
      <c r="AXW415" s="809"/>
      <c r="AXX415" s="809"/>
      <c r="AXY415" s="809"/>
      <c r="AXZ415" s="809"/>
      <c r="AYA415" s="809"/>
      <c r="AYB415" s="809"/>
      <c r="AYC415" s="809"/>
      <c r="AYD415" s="808"/>
      <c r="AYE415" s="808"/>
      <c r="AYF415" s="809"/>
      <c r="AYG415" s="808"/>
      <c r="AYH415" s="810"/>
      <c r="AYI415" s="810"/>
      <c r="AYJ415" s="810"/>
      <c r="AYK415" s="810"/>
      <c r="AYL415" s="810"/>
      <c r="AYM415" s="810"/>
      <c r="AYN415" s="810"/>
      <c r="AYO415" s="810"/>
      <c r="AYP415" s="810"/>
      <c r="AYQ415" s="810"/>
      <c r="AYR415" s="810"/>
      <c r="AYS415" s="810"/>
      <c r="AYT415" s="810"/>
      <c r="AYU415" s="810"/>
      <c r="AYV415" s="810"/>
      <c r="AYW415" s="810"/>
      <c r="AYX415" s="810"/>
      <c r="AYY415" s="810"/>
      <c r="AYZ415" s="810"/>
      <c r="AZA415" s="810"/>
      <c r="AZB415" s="810"/>
      <c r="AZC415" s="810"/>
      <c r="AZD415" s="810"/>
      <c r="AZE415" s="810"/>
      <c r="AZF415" s="810"/>
      <c r="AZG415" s="810"/>
      <c r="AZH415" s="810"/>
      <c r="AZI415" s="810"/>
      <c r="AZJ415" s="810"/>
      <c r="AZK415" s="810"/>
      <c r="AZL415" s="810"/>
      <c r="AZM415" s="810"/>
      <c r="AZN415" s="810"/>
      <c r="AZO415" s="810"/>
      <c r="AZP415" s="809"/>
    </row>
    <row r="416" spans="1238:1368" s="802" customFormat="1" ht="13.5">
      <c r="AUP416" s="801"/>
      <c r="AUR416" s="801"/>
      <c r="AUT416" s="801"/>
      <c r="AVJ416" s="808"/>
      <c r="AVK416" s="808"/>
      <c r="AVL416" s="808"/>
      <c r="AVM416" s="808"/>
      <c r="AVN416" s="808"/>
      <c r="AVO416" s="808"/>
      <c r="AVP416" s="808"/>
      <c r="AVQ416" s="808"/>
      <c r="AVR416" s="808"/>
      <c r="AVS416" s="808"/>
      <c r="AVT416" s="808"/>
      <c r="AVU416" s="809"/>
      <c r="AVV416" s="809"/>
      <c r="AVW416" s="809"/>
      <c r="AVX416" s="809"/>
      <c r="AVY416" s="809"/>
      <c r="AVZ416" s="809"/>
      <c r="AWA416" s="809"/>
      <c r="AWB416" s="809"/>
      <c r="AWC416" s="809"/>
      <c r="AWD416" s="809"/>
      <c r="AWE416" s="809"/>
      <c r="AWF416" s="809"/>
      <c r="AWG416" s="809"/>
      <c r="AWH416" s="809"/>
      <c r="AWI416" s="809"/>
      <c r="AWJ416" s="809"/>
      <c r="AWK416" s="809"/>
      <c r="AWL416" s="809"/>
      <c r="AWM416" s="809"/>
      <c r="AWN416" s="809"/>
      <c r="AWO416" s="809"/>
      <c r="AWP416" s="809"/>
      <c r="AWQ416" s="809"/>
      <c r="AWR416" s="808"/>
      <c r="AWS416" s="761"/>
      <c r="AWT416" s="808"/>
      <c r="AWU416" s="809"/>
      <c r="AWV416" s="809"/>
      <c r="AWW416" s="809"/>
      <c r="AWX416" s="809"/>
      <c r="AWY416" s="809"/>
      <c r="AWZ416" s="809"/>
      <c r="AXA416" s="809"/>
      <c r="AXB416" s="809"/>
      <c r="AXC416" s="809"/>
      <c r="AXD416" s="809"/>
      <c r="AXE416" s="809"/>
      <c r="AXF416" s="809"/>
      <c r="AXG416" s="809"/>
      <c r="AXH416" s="809"/>
      <c r="AXI416" s="809"/>
      <c r="AXJ416" s="809"/>
      <c r="AXK416" s="809"/>
      <c r="AXL416" s="809"/>
      <c r="AXM416" s="809"/>
      <c r="AXN416" s="809"/>
      <c r="AXO416" s="809"/>
      <c r="AXP416" s="809"/>
      <c r="AXQ416" s="809"/>
      <c r="AXR416" s="809"/>
      <c r="AXS416" s="809"/>
      <c r="AXT416" s="809"/>
      <c r="AXU416" s="809"/>
      <c r="AXV416" s="809"/>
      <c r="AXW416" s="809"/>
      <c r="AXX416" s="809"/>
      <c r="AXY416" s="809"/>
      <c r="AXZ416" s="809"/>
      <c r="AYA416" s="809"/>
      <c r="AYB416" s="809"/>
      <c r="AYC416" s="809"/>
      <c r="AYD416" s="808"/>
      <c r="AYE416" s="808"/>
      <c r="AYF416" s="809"/>
      <c r="AYG416" s="808"/>
      <c r="AYH416" s="810"/>
      <c r="AYI416" s="810"/>
      <c r="AYJ416" s="810"/>
      <c r="AYK416" s="810"/>
      <c r="AYL416" s="810"/>
      <c r="AYM416" s="810"/>
      <c r="AYN416" s="810"/>
      <c r="AYO416" s="810"/>
      <c r="AYP416" s="810"/>
      <c r="AYQ416" s="810"/>
      <c r="AYR416" s="810"/>
      <c r="AYS416" s="810"/>
      <c r="AYT416" s="810"/>
      <c r="AYU416" s="810"/>
      <c r="AYV416" s="810"/>
      <c r="AYW416" s="810"/>
      <c r="AYX416" s="810"/>
      <c r="AYY416" s="810"/>
      <c r="AYZ416" s="810"/>
      <c r="AZA416" s="810"/>
      <c r="AZB416" s="810"/>
      <c r="AZC416" s="810"/>
      <c r="AZD416" s="810"/>
      <c r="AZE416" s="810"/>
      <c r="AZF416" s="810"/>
      <c r="AZG416" s="810"/>
      <c r="AZH416" s="810"/>
      <c r="AZI416" s="810"/>
      <c r="AZJ416" s="810"/>
      <c r="AZK416" s="810"/>
      <c r="AZL416" s="810"/>
      <c r="AZM416" s="810"/>
      <c r="AZN416" s="810"/>
      <c r="AZO416" s="810"/>
      <c r="AZP416" s="809"/>
    </row>
    <row r="417" spans="1238:1368" s="802" customFormat="1" ht="13.5">
      <c r="AUP417" s="801"/>
      <c r="AUR417" s="801"/>
      <c r="AUT417" s="801"/>
      <c r="AVJ417" s="808"/>
      <c r="AVK417" s="808"/>
      <c r="AVL417" s="808"/>
      <c r="AVM417" s="808"/>
      <c r="AVN417" s="808"/>
      <c r="AVO417" s="808"/>
      <c r="AVP417" s="808"/>
      <c r="AVQ417" s="808"/>
      <c r="AVR417" s="808"/>
      <c r="AVS417" s="808"/>
      <c r="AVT417" s="808"/>
      <c r="AVU417" s="809"/>
      <c r="AVV417" s="809"/>
      <c r="AVW417" s="809"/>
      <c r="AVX417" s="809"/>
      <c r="AVY417" s="809"/>
      <c r="AVZ417" s="809"/>
      <c r="AWA417" s="809"/>
      <c r="AWB417" s="809"/>
      <c r="AWC417" s="809"/>
      <c r="AWD417" s="809"/>
      <c r="AWE417" s="809"/>
      <c r="AWF417" s="809"/>
      <c r="AWG417" s="809"/>
      <c r="AWH417" s="809"/>
      <c r="AWI417" s="809"/>
      <c r="AWJ417" s="809"/>
      <c r="AWK417" s="809"/>
      <c r="AWL417" s="809"/>
      <c r="AWM417" s="809"/>
      <c r="AWN417" s="809"/>
      <c r="AWO417" s="809"/>
      <c r="AWP417" s="809"/>
      <c r="AWQ417" s="809"/>
      <c r="AWR417" s="808"/>
      <c r="AWS417" s="761"/>
      <c r="AWT417" s="808"/>
      <c r="AWU417" s="809"/>
      <c r="AWV417" s="809"/>
      <c r="AWW417" s="809"/>
      <c r="AWX417" s="809"/>
      <c r="AWY417" s="809"/>
      <c r="AWZ417" s="809"/>
      <c r="AXA417" s="809"/>
      <c r="AXB417" s="809"/>
      <c r="AXC417" s="809"/>
      <c r="AXD417" s="809"/>
      <c r="AXE417" s="809"/>
      <c r="AXF417" s="809"/>
      <c r="AXG417" s="809"/>
      <c r="AXH417" s="809"/>
      <c r="AXI417" s="809"/>
      <c r="AXJ417" s="809"/>
      <c r="AXK417" s="809"/>
      <c r="AXL417" s="809"/>
      <c r="AXM417" s="809"/>
      <c r="AXN417" s="809"/>
      <c r="AXO417" s="809"/>
      <c r="AXP417" s="809"/>
      <c r="AXQ417" s="809"/>
      <c r="AXR417" s="809"/>
      <c r="AXS417" s="809"/>
      <c r="AXT417" s="809"/>
      <c r="AXU417" s="809"/>
      <c r="AXV417" s="809"/>
      <c r="AXW417" s="809"/>
      <c r="AXX417" s="809"/>
      <c r="AXY417" s="809"/>
      <c r="AXZ417" s="809"/>
      <c r="AYA417" s="809"/>
      <c r="AYB417" s="809"/>
      <c r="AYC417" s="809"/>
      <c r="AYD417" s="808"/>
      <c r="AYE417" s="808"/>
      <c r="AYF417" s="809"/>
      <c r="AYG417" s="808"/>
      <c r="AYH417" s="810"/>
      <c r="AYI417" s="810"/>
      <c r="AYJ417" s="810"/>
      <c r="AYK417" s="810"/>
      <c r="AYL417" s="810"/>
      <c r="AYM417" s="810"/>
      <c r="AYN417" s="810"/>
      <c r="AYO417" s="810"/>
      <c r="AYP417" s="810"/>
      <c r="AYQ417" s="810"/>
      <c r="AYR417" s="810"/>
      <c r="AYS417" s="810"/>
      <c r="AYT417" s="810"/>
      <c r="AYU417" s="810"/>
      <c r="AYV417" s="810"/>
      <c r="AYW417" s="810"/>
      <c r="AYX417" s="810"/>
      <c r="AYY417" s="810"/>
      <c r="AYZ417" s="810"/>
      <c r="AZA417" s="810"/>
      <c r="AZB417" s="810"/>
      <c r="AZC417" s="810"/>
      <c r="AZD417" s="810"/>
      <c r="AZE417" s="810"/>
      <c r="AZF417" s="810"/>
      <c r="AZG417" s="810"/>
      <c r="AZH417" s="810"/>
      <c r="AZI417" s="810"/>
      <c r="AZJ417" s="810"/>
      <c r="AZK417" s="810"/>
      <c r="AZL417" s="810"/>
      <c r="AZM417" s="810"/>
      <c r="AZN417" s="810"/>
      <c r="AZO417" s="810"/>
      <c r="AZP417" s="809"/>
    </row>
    <row r="418" spans="1238:1368" s="802" customFormat="1" ht="13.5">
      <c r="AUP418" s="801"/>
      <c r="AUR418" s="801"/>
      <c r="AUT418" s="801"/>
      <c r="AVJ418" s="808"/>
      <c r="AVK418" s="808"/>
      <c r="AVL418" s="808"/>
      <c r="AVM418" s="808"/>
      <c r="AVN418" s="808"/>
      <c r="AVO418" s="808"/>
      <c r="AVP418" s="808"/>
      <c r="AVQ418" s="808"/>
      <c r="AVR418" s="808"/>
      <c r="AVS418" s="808"/>
      <c r="AVT418" s="808"/>
      <c r="AVU418" s="809"/>
      <c r="AVV418" s="809"/>
      <c r="AVW418" s="809"/>
      <c r="AVX418" s="809"/>
      <c r="AVY418" s="809"/>
      <c r="AVZ418" s="809"/>
      <c r="AWA418" s="809"/>
      <c r="AWB418" s="809"/>
      <c r="AWC418" s="809"/>
      <c r="AWD418" s="809"/>
      <c r="AWE418" s="809"/>
      <c r="AWF418" s="809"/>
      <c r="AWG418" s="809"/>
      <c r="AWH418" s="809"/>
      <c r="AWI418" s="809"/>
      <c r="AWJ418" s="809"/>
      <c r="AWK418" s="809"/>
      <c r="AWL418" s="809"/>
      <c r="AWM418" s="809"/>
      <c r="AWN418" s="809"/>
      <c r="AWO418" s="809"/>
      <c r="AWP418" s="809"/>
      <c r="AWQ418" s="809"/>
      <c r="AWR418" s="808"/>
      <c r="AWS418" s="761"/>
      <c r="AWT418" s="808"/>
      <c r="AWU418" s="809"/>
      <c r="AWV418" s="809"/>
      <c r="AWW418" s="809"/>
      <c r="AWX418" s="809"/>
      <c r="AWY418" s="809"/>
      <c r="AWZ418" s="809"/>
      <c r="AXA418" s="809"/>
      <c r="AXB418" s="809"/>
      <c r="AXC418" s="809"/>
      <c r="AXD418" s="809"/>
      <c r="AXE418" s="809"/>
      <c r="AXF418" s="809"/>
      <c r="AXG418" s="809"/>
      <c r="AXH418" s="809"/>
      <c r="AXI418" s="809"/>
      <c r="AXJ418" s="809"/>
      <c r="AXK418" s="809"/>
      <c r="AXL418" s="809"/>
      <c r="AXM418" s="809"/>
      <c r="AXN418" s="809"/>
      <c r="AXO418" s="809"/>
      <c r="AXP418" s="809"/>
      <c r="AXQ418" s="809"/>
      <c r="AXR418" s="809"/>
      <c r="AXS418" s="809"/>
      <c r="AXT418" s="809"/>
      <c r="AXU418" s="809"/>
      <c r="AXV418" s="809"/>
      <c r="AXW418" s="809"/>
      <c r="AXX418" s="809"/>
      <c r="AXY418" s="809"/>
      <c r="AXZ418" s="809"/>
      <c r="AYA418" s="809"/>
      <c r="AYB418" s="809"/>
      <c r="AYC418" s="809"/>
      <c r="AYD418" s="808"/>
      <c r="AYE418" s="808"/>
      <c r="AYF418" s="809"/>
      <c r="AYG418" s="808"/>
      <c r="AYH418" s="810"/>
      <c r="AYI418" s="810"/>
      <c r="AYJ418" s="810"/>
      <c r="AYK418" s="810"/>
      <c r="AYL418" s="810"/>
      <c r="AYM418" s="810"/>
      <c r="AYN418" s="810"/>
      <c r="AYO418" s="810"/>
      <c r="AYP418" s="810"/>
      <c r="AYQ418" s="810"/>
      <c r="AYR418" s="810"/>
      <c r="AYS418" s="810"/>
      <c r="AYT418" s="810"/>
      <c r="AYU418" s="810"/>
      <c r="AYV418" s="810"/>
      <c r="AYW418" s="810"/>
      <c r="AYX418" s="810"/>
      <c r="AYY418" s="810"/>
      <c r="AYZ418" s="810"/>
      <c r="AZA418" s="810"/>
      <c r="AZB418" s="810"/>
      <c r="AZC418" s="810"/>
      <c r="AZD418" s="810"/>
      <c r="AZE418" s="810"/>
      <c r="AZF418" s="810"/>
      <c r="AZG418" s="810"/>
      <c r="AZH418" s="810"/>
      <c r="AZI418" s="810"/>
      <c r="AZJ418" s="810"/>
      <c r="AZK418" s="810"/>
      <c r="AZL418" s="810"/>
      <c r="AZM418" s="810"/>
      <c r="AZN418" s="810"/>
      <c r="AZO418" s="810"/>
      <c r="AZP418" s="809"/>
    </row>
    <row r="419" spans="1238:1368" s="802" customFormat="1" ht="13.5">
      <c r="AUP419" s="801"/>
      <c r="AUR419" s="801"/>
      <c r="AUT419" s="801"/>
      <c r="AVJ419" s="808"/>
      <c r="AVK419" s="808"/>
      <c r="AVL419" s="808"/>
      <c r="AVM419" s="808"/>
      <c r="AVN419" s="808"/>
      <c r="AVO419" s="808"/>
      <c r="AVP419" s="808"/>
      <c r="AVQ419" s="808"/>
      <c r="AVR419" s="808"/>
      <c r="AVS419" s="808"/>
      <c r="AVT419" s="808"/>
      <c r="AVU419" s="809"/>
      <c r="AVV419" s="809"/>
      <c r="AVW419" s="809"/>
      <c r="AVX419" s="809"/>
      <c r="AVY419" s="809"/>
      <c r="AVZ419" s="809"/>
      <c r="AWA419" s="809"/>
      <c r="AWB419" s="809"/>
      <c r="AWC419" s="809"/>
      <c r="AWD419" s="809"/>
      <c r="AWE419" s="809"/>
      <c r="AWF419" s="809"/>
      <c r="AWG419" s="809"/>
      <c r="AWH419" s="809"/>
      <c r="AWI419" s="809"/>
      <c r="AWJ419" s="809"/>
      <c r="AWK419" s="809"/>
      <c r="AWL419" s="809"/>
      <c r="AWM419" s="809"/>
      <c r="AWN419" s="809"/>
      <c r="AWO419" s="809"/>
      <c r="AWP419" s="809"/>
      <c r="AWQ419" s="809"/>
      <c r="AWR419" s="808"/>
      <c r="AWS419" s="761"/>
      <c r="AWT419" s="808"/>
      <c r="AWU419" s="809"/>
      <c r="AWV419" s="809"/>
      <c r="AWW419" s="809"/>
      <c r="AWX419" s="809"/>
      <c r="AWY419" s="809"/>
      <c r="AWZ419" s="809"/>
      <c r="AXA419" s="809"/>
      <c r="AXB419" s="809"/>
      <c r="AXC419" s="809"/>
      <c r="AXD419" s="809"/>
      <c r="AXE419" s="809"/>
      <c r="AXF419" s="809"/>
      <c r="AXG419" s="809"/>
      <c r="AXH419" s="809"/>
      <c r="AXI419" s="809"/>
      <c r="AXJ419" s="809"/>
      <c r="AXK419" s="809"/>
      <c r="AXL419" s="809"/>
      <c r="AXM419" s="809"/>
      <c r="AXN419" s="809"/>
      <c r="AXO419" s="809"/>
      <c r="AXP419" s="809"/>
      <c r="AXQ419" s="809"/>
      <c r="AXR419" s="809"/>
      <c r="AXS419" s="809"/>
      <c r="AXT419" s="809"/>
      <c r="AXU419" s="809"/>
      <c r="AXV419" s="809"/>
      <c r="AXW419" s="809"/>
      <c r="AXX419" s="809"/>
      <c r="AXY419" s="809"/>
      <c r="AXZ419" s="809"/>
      <c r="AYA419" s="809"/>
      <c r="AYB419" s="809"/>
      <c r="AYC419" s="809"/>
      <c r="AYD419" s="808"/>
      <c r="AYE419" s="808"/>
      <c r="AYF419" s="809"/>
      <c r="AYG419" s="808"/>
      <c r="AYH419" s="810"/>
      <c r="AYI419" s="810"/>
      <c r="AYJ419" s="810"/>
      <c r="AYK419" s="810"/>
      <c r="AYL419" s="810"/>
      <c r="AYM419" s="810"/>
      <c r="AYN419" s="810"/>
      <c r="AYO419" s="810"/>
      <c r="AYP419" s="810"/>
      <c r="AYQ419" s="810"/>
      <c r="AYR419" s="810"/>
      <c r="AYS419" s="810"/>
      <c r="AYT419" s="810"/>
      <c r="AYU419" s="810"/>
      <c r="AYV419" s="810"/>
      <c r="AYW419" s="810"/>
      <c r="AYX419" s="810"/>
      <c r="AYY419" s="810"/>
      <c r="AYZ419" s="810"/>
      <c r="AZA419" s="810"/>
      <c r="AZB419" s="810"/>
      <c r="AZC419" s="810"/>
      <c r="AZD419" s="810"/>
      <c r="AZE419" s="810"/>
      <c r="AZF419" s="810"/>
      <c r="AZG419" s="810"/>
      <c r="AZH419" s="810"/>
      <c r="AZI419" s="810"/>
      <c r="AZJ419" s="810"/>
      <c r="AZK419" s="810"/>
      <c r="AZL419" s="810"/>
      <c r="AZM419" s="810"/>
      <c r="AZN419" s="810"/>
      <c r="AZO419" s="810"/>
      <c r="AZP419" s="809"/>
    </row>
    <row r="420" spans="1238:1368" s="802" customFormat="1" ht="13.5">
      <c r="AUP420" s="801"/>
      <c r="AUR420" s="801"/>
      <c r="AUT420" s="801"/>
      <c r="AVJ420" s="808"/>
      <c r="AVK420" s="808"/>
      <c r="AVL420" s="808"/>
      <c r="AVM420" s="808"/>
      <c r="AVN420" s="808"/>
      <c r="AVO420" s="808"/>
      <c r="AVP420" s="808"/>
      <c r="AVQ420" s="808"/>
      <c r="AVR420" s="808"/>
      <c r="AVS420" s="808"/>
      <c r="AVT420" s="808"/>
      <c r="AVU420" s="809"/>
      <c r="AVV420" s="809"/>
      <c r="AVW420" s="809"/>
      <c r="AVX420" s="809"/>
      <c r="AVY420" s="809"/>
      <c r="AVZ420" s="809"/>
      <c r="AWA420" s="809"/>
      <c r="AWB420" s="809"/>
      <c r="AWC420" s="809"/>
      <c r="AWD420" s="809"/>
      <c r="AWE420" s="809"/>
      <c r="AWF420" s="809"/>
      <c r="AWG420" s="809"/>
      <c r="AWH420" s="809"/>
      <c r="AWI420" s="809"/>
      <c r="AWJ420" s="809"/>
      <c r="AWK420" s="809"/>
      <c r="AWL420" s="809"/>
      <c r="AWM420" s="809"/>
      <c r="AWN420" s="809"/>
      <c r="AWO420" s="809"/>
      <c r="AWP420" s="809"/>
      <c r="AWQ420" s="809"/>
      <c r="AWR420" s="808"/>
      <c r="AWS420" s="761"/>
      <c r="AWT420" s="808"/>
      <c r="AWU420" s="809"/>
      <c r="AWV420" s="809"/>
      <c r="AWW420" s="809"/>
      <c r="AWX420" s="809"/>
      <c r="AWY420" s="809"/>
      <c r="AWZ420" s="809"/>
      <c r="AXA420" s="809"/>
      <c r="AXB420" s="809"/>
      <c r="AXC420" s="809"/>
      <c r="AXD420" s="809"/>
      <c r="AXE420" s="809"/>
      <c r="AXF420" s="809"/>
      <c r="AXG420" s="809"/>
      <c r="AXH420" s="809"/>
      <c r="AXI420" s="809"/>
      <c r="AXJ420" s="809"/>
      <c r="AXK420" s="809"/>
      <c r="AXL420" s="809"/>
      <c r="AXM420" s="809"/>
      <c r="AXN420" s="809"/>
      <c r="AXO420" s="809"/>
      <c r="AXP420" s="809"/>
      <c r="AXQ420" s="809"/>
      <c r="AXR420" s="809"/>
      <c r="AXS420" s="809"/>
      <c r="AXT420" s="809"/>
      <c r="AXU420" s="809"/>
      <c r="AXV420" s="809"/>
      <c r="AXW420" s="809"/>
      <c r="AXX420" s="809"/>
      <c r="AXY420" s="809"/>
      <c r="AXZ420" s="809"/>
      <c r="AYA420" s="809"/>
      <c r="AYB420" s="809"/>
      <c r="AYC420" s="809"/>
      <c r="AYD420" s="808"/>
      <c r="AYE420" s="808"/>
      <c r="AYF420" s="809"/>
      <c r="AYG420" s="808"/>
      <c r="AYH420" s="810"/>
      <c r="AYI420" s="810"/>
      <c r="AYJ420" s="810"/>
      <c r="AYK420" s="810"/>
      <c r="AYL420" s="810"/>
      <c r="AYM420" s="810"/>
      <c r="AYN420" s="810"/>
      <c r="AYO420" s="810"/>
      <c r="AYP420" s="810"/>
      <c r="AYQ420" s="810"/>
      <c r="AYR420" s="810"/>
      <c r="AYS420" s="810"/>
      <c r="AYT420" s="810"/>
      <c r="AYU420" s="810"/>
      <c r="AYV420" s="810"/>
      <c r="AYW420" s="810"/>
      <c r="AYX420" s="810"/>
      <c r="AYY420" s="810"/>
      <c r="AYZ420" s="810"/>
      <c r="AZA420" s="810"/>
      <c r="AZB420" s="810"/>
      <c r="AZC420" s="810"/>
      <c r="AZD420" s="810"/>
      <c r="AZE420" s="810"/>
      <c r="AZF420" s="810"/>
      <c r="AZG420" s="810"/>
      <c r="AZH420" s="810"/>
      <c r="AZI420" s="810"/>
      <c r="AZJ420" s="810"/>
      <c r="AZK420" s="810"/>
      <c r="AZL420" s="810"/>
      <c r="AZM420" s="810"/>
      <c r="AZN420" s="810"/>
      <c r="AZO420" s="810"/>
      <c r="AZP420" s="809"/>
    </row>
    <row r="421" spans="1238:1368" s="802" customFormat="1" ht="13.5">
      <c r="AUP421" s="801"/>
      <c r="AUR421" s="801"/>
      <c r="AUT421" s="801"/>
      <c r="AVJ421" s="808"/>
      <c r="AVK421" s="808"/>
      <c r="AVL421" s="808"/>
      <c r="AVM421" s="808"/>
      <c r="AVN421" s="808"/>
      <c r="AVO421" s="808"/>
      <c r="AVP421" s="808"/>
      <c r="AVQ421" s="808"/>
      <c r="AVR421" s="808"/>
      <c r="AVS421" s="808"/>
      <c r="AVT421" s="808"/>
      <c r="AVU421" s="809"/>
      <c r="AVV421" s="809"/>
      <c r="AVW421" s="809"/>
      <c r="AVX421" s="809"/>
      <c r="AVY421" s="809"/>
      <c r="AVZ421" s="809"/>
      <c r="AWA421" s="809"/>
      <c r="AWB421" s="809"/>
      <c r="AWC421" s="809"/>
      <c r="AWD421" s="809"/>
      <c r="AWE421" s="809"/>
      <c r="AWF421" s="809"/>
      <c r="AWG421" s="809"/>
      <c r="AWH421" s="809"/>
      <c r="AWI421" s="809"/>
      <c r="AWJ421" s="809"/>
      <c r="AWK421" s="809"/>
      <c r="AWL421" s="809"/>
      <c r="AWM421" s="809"/>
      <c r="AWN421" s="809"/>
      <c r="AWO421" s="809"/>
      <c r="AWP421" s="809"/>
      <c r="AWQ421" s="809"/>
      <c r="AWR421" s="808"/>
      <c r="AWS421" s="761"/>
      <c r="AWT421" s="808"/>
      <c r="AWU421" s="809"/>
      <c r="AWV421" s="809"/>
      <c r="AWW421" s="809"/>
      <c r="AWX421" s="809"/>
      <c r="AWY421" s="809"/>
      <c r="AWZ421" s="809"/>
      <c r="AXA421" s="809"/>
      <c r="AXB421" s="809"/>
      <c r="AXC421" s="809"/>
      <c r="AXD421" s="809"/>
      <c r="AXE421" s="809"/>
      <c r="AXF421" s="809"/>
      <c r="AXG421" s="809"/>
      <c r="AXH421" s="809"/>
      <c r="AXI421" s="809"/>
      <c r="AXJ421" s="809"/>
      <c r="AXK421" s="809"/>
      <c r="AXL421" s="809"/>
      <c r="AXM421" s="809"/>
      <c r="AXN421" s="809"/>
      <c r="AXO421" s="809"/>
      <c r="AXP421" s="809"/>
      <c r="AXQ421" s="809"/>
      <c r="AXR421" s="809"/>
      <c r="AXS421" s="809"/>
      <c r="AXT421" s="809"/>
      <c r="AXU421" s="809"/>
      <c r="AXV421" s="809"/>
      <c r="AXW421" s="809"/>
      <c r="AXX421" s="809"/>
      <c r="AXY421" s="809"/>
      <c r="AXZ421" s="809"/>
      <c r="AYA421" s="809"/>
      <c r="AYB421" s="809"/>
      <c r="AYC421" s="809"/>
      <c r="AYD421" s="808"/>
      <c r="AYE421" s="808"/>
      <c r="AYF421" s="809"/>
      <c r="AYG421" s="808"/>
      <c r="AYH421" s="810"/>
      <c r="AYI421" s="810"/>
      <c r="AYJ421" s="810"/>
      <c r="AYK421" s="810"/>
      <c r="AYL421" s="810"/>
      <c r="AYM421" s="810"/>
      <c r="AYN421" s="810"/>
      <c r="AYO421" s="810"/>
      <c r="AYP421" s="810"/>
      <c r="AYQ421" s="810"/>
      <c r="AYR421" s="810"/>
      <c r="AYS421" s="810"/>
      <c r="AYT421" s="810"/>
      <c r="AYU421" s="810"/>
      <c r="AYV421" s="810"/>
      <c r="AYW421" s="810"/>
      <c r="AYX421" s="810"/>
      <c r="AYY421" s="810"/>
      <c r="AYZ421" s="810"/>
      <c r="AZA421" s="810"/>
      <c r="AZB421" s="810"/>
      <c r="AZC421" s="810"/>
      <c r="AZD421" s="810"/>
      <c r="AZE421" s="810"/>
      <c r="AZF421" s="810"/>
      <c r="AZG421" s="810"/>
      <c r="AZH421" s="810"/>
      <c r="AZI421" s="810"/>
      <c r="AZJ421" s="810"/>
      <c r="AZK421" s="810"/>
      <c r="AZL421" s="810"/>
      <c r="AZM421" s="810"/>
      <c r="AZN421" s="810"/>
      <c r="AZO421" s="810"/>
      <c r="AZP421" s="809"/>
    </row>
    <row r="422" spans="1238:1368" s="802" customFormat="1" ht="13.5">
      <c r="AUP422" s="801"/>
      <c r="AUR422" s="801"/>
      <c r="AUT422" s="801"/>
      <c r="AVJ422" s="808"/>
      <c r="AVK422" s="808"/>
      <c r="AVL422" s="808"/>
      <c r="AVM422" s="808"/>
      <c r="AVN422" s="808"/>
      <c r="AVO422" s="808"/>
      <c r="AVP422" s="808"/>
      <c r="AVQ422" s="808"/>
      <c r="AVR422" s="808"/>
      <c r="AVS422" s="808"/>
      <c r="AVT422" s="808"/>
      <c r="AVU422" s="809"/>
      <c r="AVV422" s="809"/>
      <c r="AVW422" s="809"/>
      <c r="AVX422" s="809"/>
      <c r="AVY422" s="809"/>
      <c r="AVZ422" s="809"/>
      <c r="AWA422" s="809"/>
      <c r="AWB422" s="809"/>
      <c r="AWC422" s="809"/>
      <c r="AWD422" s="809"/>
      <c r="AWE422" s="809"/>
      <c r="AWF422" s="809"/>
      <c r="AWG422" s="809"/>
      <c r="AWH422" s="809"/>
      <c r="AWI422" s="809"/>
      <c r="AWJ422" s="809"/>
      <c r="AWK422" s="809"/>
      <c r="AWL422" s="809"/>
      <c r="AWM422" s="809"/>
      <c r="AWN422" s="809"/>
      <c r="AWO422" s="809"/>
      <c r="AWP422" s="809"/>
      <c r="AWQ422" s="809"/>
      <c r="AWR422" s="808"/>
      <c r="AWS422" s="761"/>
      <c r="AWT422" s="808"/>
      <c r="AWU422" s="809"/>
      <c r="AWV422" s="809"/>
      <c r="AWW422" s="809"/>
      <c r="AWX422" s="809"/>
      <c r="AWY422" s="809"/>
      <c r="AWZ422" s="809"/>
      <c r="AXA422" s="809"/>
      <c r="AXB422" s="809"/>
      <c r="AXC422" s="809"/>
      <c r="AXD422" s="809"/>
      <c r="AXE422" s="809"/>
      <c r="AXF422" s="809"/>
      <c r="AXG422" s="809"/>
      <c r="AXH422" s="809"/>
      <c r="AXI422" s="809"/>
      <c r="AXJ422" s="809"/>
      <c r="AXK422" s="809"/>
      <c r="AXL422" s="809"/>
      <c r="AXM422" s="809"/>
      <c r="AXN422" s="809"/>
      <c r="AXO422" s="809"/>
      <c r="AXP422" s="809"/>
      <c r="AXQ422" s="809"/>
      <c r="AXR422" s="809"/>
      <c r="AXS422" s="809"/>
      <c r="AXT422" s="809"/>
      <c r="AXU422" s="809"/>
      <c r="AXV422" s="809"/>
      <c r="AXW422" s="809"/>
      <c r="AXX422" s="809"/>
      <c r="AXY422" s="809"/>
      <c r="AXZ422" s="809"/>
      <c r="AYA422" s="809"/>
      <c r="AYB422" s="809"/>
      <c r="AYC422" s="809"/>
      <c r="AYD422" s="808"/>
      <c r="AYE422" s="808"/>
      <c r="AYF422" s="809"/>
      <c r="AYG422" s="808"/>
      <c r="AYH422" s="810"/>
      <c r="AYI422" s="810"/>
      <c r="AYJ422" s="810"/>
      <c r="AYK422" s="810"/>
      <c r="AYL422" s="810"/>
      <c r="AYM422" s="810"/>
      <c r="AYN422" s="810"/>
      <c r="AYO422" s="810"/>
      <c r="AYP422" s="810"/>
      <c r="AYQ422" s="810"/>
      <c r="AYR422" s="810"/>
      <c r="AYS422" s="810"/>
      <c r="AYT422" s="810"/>
      <c r="AYU422" s="810"/>
      <c r="AYV422" s="810"/>
      <c r="AYW422" s="810"/>
      <c r="AYX422" s="810"/>
      <c r="AYY422" s="810"/>
      <c r="AYZ422" s="810"/>
      <c r="AZA422" s="810"/>
      <c r="AZB422" s="810"/>
      <c r="AZC422" s="810"/>
      <c r="AZD422" s="810"/>
      <c r="AZE422" s="810"/>
      <c r="AZF422" s="810"/>
      <c r="AZG422" s="810"/>
      <c r="AZH422" s="810"/>
      <c r="AZI422" s="810"/>
      <c r="AZJ422" s="810"/>
      <c r="AZK422" s="810"/>
      <c r="AZL422" s="810"/>
      <c r="AZM422" s="810"/>
      <c r="AZN422" s="810"/>
      <c r="AZO422" s="810"/>
      <c r="AZP422" s="809"/>
    </row>
    <row r="423" spans="1238:1368" s="802" customFormat="1" ht="13.5">
      <c r="AUP423" s="801"/>
      <c r="AUR423" s="801"/>
      <c r="AUT423" s="801"/>
      <c r="AVJ423" s="808"/>
      <c r="AVK423" s="808"/>
      <c r="AVL423" s="808"/>
      <c r="AVM423" s="808"/>
      <c r="AVN423" s="808"/>
      <c r="AVO423" s="808"/>
      <c r="AVP423" s="808"/>
      <c r="AVQ423" s="808"/>
      <c r="AVR423" s="808"/>
      <c r="AVS423" s="808"/>
      <c r="AVT423" s="808"/>
      <c r="AVU423" s="809"/>
      <c r="AVV423" s="809"/>
      <c r="AVW423" s="809"/>
      <c r="AVX423" s="809"/>
      <c r="AVY423" s="809"/>
      <c r="AVZ423" s="809"/>
      <c r="AWA423" s="809"/>
      <c r="AWB423" s="809"/>
      <c r="AWC423" s="809"/>
      <c r="AWD423" s="809"/>
      <c r="AWE423" s="809"/>
      <c r="AWF423" s="809"/>
      <c r="AWG423" s="809"/>
      <c r="AWH423" s="809"/>
      <c r="AWI423" s="809"/>
      <c r="AWJ423" s="809"/>
      <c r="AWK423" s="809"/>
      <c r="AWL423" s="809"/>
      <c r="AWM423" s="809"/>
      <c r="AWN423" s="809"/>
      <c r="AWO423" s="809"/>
      <c r="AWP423" s="809"/>
      <c r="AWQ423" s="809"/>
      <c r="AWR423" s="808"/>
      <c r="AWS423" s="761"/>
      <c r="AWT423" s="808"/>
      <c r="AWU423" s="809"/>
      <c r="AWV423" s="809"/>
      <c r="AWW423" s="809"/>
      <c r="AWX423" s="809"/>
      <c r="AWY423" s="809"/>
      <c r="AWZ423" s="809"/>
      <c r="AXA423" s="809"/>
      <c r="AXB423" s="809"/>
      <c r="AXC423" s="809"/>
      <c r="AXD423" s="809"/>
      <c r="AXE423" s="809"/>
      <c r="AXF423" s="809"/>
      <c r="AXG423" s="809"/>
      <c r="AXH423" s="809"/>
      <c r="AXI423" s="809"/>
      <c r="AXJ423" s="809"/>
      <c r="AXK423" s="809"/>
      <c r="AXL423" s="809"/>
      <c r="AXM423" s="809"/>
      <c r="AXN423" s="809"/>
      <c r="AXO423" s="809"/>
      <c r="AXP423" s="809"/>
      <c r="AXQ423" s="809"/>
      <c r="AXR423" s="809"/>
      <c r="AXS423" s="809"/>
      <c r="AXT423" s="809"/>
      <c r="AXU423" s="809"/>
      <c r="AXV423" s="809"/>
      <c r="AXW423" s="809"/>
      <c r="AXX423" s="809"/>
      <c r="AXY423" s="809"/>
      <c r="AXZ423" s="809"/>
      <c r="AYA423" s="809"/>
      <c r="AYB423" s="809"/>
      <c r="AYC423" s="809"/>
      <c r="AYD423" s="808"/>
      <c r="AYE423" s="808"/>
      <c r="AYF423" s="809"/>
      <c r="AYG423" s="808"/>
      <c r="AYH423" s="810"/>
      <c r="AYI423" s="810"/>
      <c r="AYJ423" s="810"/>
      <c r="AYK423" s="810"/>
      <c r="AYL423" s="810"/>
      <c r="AYM423" s="810"/>
      <c r="AYN423" s="810"/>
      <c r="AYO423" s="810"/>
      <c r="AYP423" s="810"/>
      <c r="AYQ423" s="810"/>
      <c r="AYR423" s="810"/>
      <c r="AYS423" s="810"/>
      <c r="AYT423" s="810"/>
      <c r="AYU423" s="810"/>
      <c r="AYV423" s="810"/>
      <c r="AYW423" s="810"/>
      <c r="AYX423" s="810"/>
      <c r="AYY423" s="810"/>
      <c r="AYZ423" s="810"/>
      <c r="AZA423" s="810"/>
      <c r="AZB423" s="810"/>
      <c r="AZC423" s="810"/>
      <c r="AZD423" s="810"/>
      <c r="AZE423" s="810"/>
      <c r="AZF423" s="810"/>
      <c r="AZG423" s="810"/>
      <c r="AZH423" s="810"/>
      <c r="AZI423" s="810"/>
      <c r="AZJ423" s="810"/>
      <c r="AZK423" s="810"/>
      <c r="AZL423" s="810"/>
      <c r="AZM423" s="810"/>
      <c r="AZN423" s="810"/>
      <c r="AZO423" s="810"/>
      <c r="AZP423" s="809"/>
    </row>
    <row r="424" spans="1238:1368" s="802" customFormat="1" ht="13.5">
      <c r="AUP424" s="801"/>
      <c r="AUR424" s="801"/>
      <c r="AUT424" s="801"/>
      <c r="AVJ424" s="808"/>
      <c r="AVK424" s="808"/>
      <c r="AVL424" s="808"/>
      <c r="AVM424" s="808"/>
      <c r="AVN424" s="808"/>
      <c r="AVO424" s="808"/>
      <c r="AVP424" s="808"/>
      <c r="AVQ424" s="808"/>
      <c r="AVR424" s="808"/>
      <c r="AVS424" s="808"/>
      <c r="AVT424" s="808"/>
      <c r="AVU424" s="809"/>
      <c r="AVV424" s="809"/>
      <c r="AVW424" s="809"/>
      <c r="AVX424" s="809"/>
      <c r="AVY424" s="809"/>
      <c r="AVZ424" s="809"/>
      <c r="AWA424" s="809"/>
      <c r="AWB424" s="809"/>
      <c r="AWC424" s="809"/>
      <c r="AWD424" s="809"/>
      <c r="AWE424" s="809"/>
      <c r="AWF424" s="809"/>
      <c r="AWG424" s="809"/>
      <c r="AWH424" s="809"/>
      <c r="AWI424" s="809"/>
      <c r="AWJ424" s="809"/>
      <c r="AWK424" s="809"/>
      <c r="AWL424" s="809"/>
      <c r="AWM424" s="809"/>
      <c r="AWN424" s="809"/>
      <c r="AWO424" s="809"/>
      <c r="AWP424" s="809"/>
      <c r="AWQ424" s="809"/>
      <c r="AWR424" s="808"/>
      <c r="AWS424" s="761"/>
      <c r="AWT424" s="808"/>
      <c r="AWU424" s="809"/>
      <c r="AWV424" s="809"/>
      <c r="AWW424" s="809"/>
      <c r="AWX424" s="809"/>
      <c r="AWY424" s="809"/>
      <c r="AWZ424" s="809"/>
      <c r="AXA424" s="809"/>
      <c r="AXB424" s="809"/>
      <c r="AXC424" s="809"/>
      <c r="AXD424" s="809"/>
      <c r="AXE424" s="809"/>
      <c r="AXF424" s="809"/>
      <c r="AXG424" s="809"/>
      <c r="AXH424" s="809"/>
      <c r="AXI424" s="809"/>
      <c r="AXJ424" s="809"/>
      <c r="AXK424" s="809"/>
      <c r="AXL424" s="809"/>
      <c r="AXM424" s="809"/>
      <c r="AXN424" s="809"/>
      <c r="AXO424" s="809"/>
      <c r="AXP424" s="809"/>
      <c r="AXQ424" s="809"/>
      <c r="AXR424" s="809"/>
      <c r="AXS424" s="809"/>
      <c r="AXT424" s="809"/>
      <c r="AXU424" s="809"/>
      <c r="AXV424" s="809"/>
      <c r="AXW424" s="809"/>
      <c r="AXX424" s="809"/>
      <c r="AXY424" s="809"/>
      <c r="AXZ424" s="809"/>
      <c r="AYA424" s="809"/>
      <c r="AYB424" s="809"/>
      <c r="AYC424" s="809"/>
      <c r="AYD424" s="808"/>
      <c r="AYE424" s="808"/>
      <c r="AYF424" s="809"/>
      <c r="AYG424" s="808"/>
      <c r="AYH424" s="810"/>
      <c r="AYI424" s="810"/>
      <c r="AYJ424" s="810"/>
      <c r="AYK424" s="810"/>
      <c r="AYL424" s="810"/>
      <c r="AYM424" s="810"/>
      <c r="AYN424" s="810"/>
      <c r="AYO424" s="810"/>
      <c r="AYP424" s="810"/>
      <c r="AYQ424" s="810"/>
      <c r="AYR424" s="810"/>
      <c r="AYS424" s="810"/>
      <c r="AYT424" s="810"/>
      <c r="AYU424" s="810"/>
      <c r="AYV424" s="810"/>
      <c r="AYW424" s="810"/>
      <c r="AYX424" s="810"/>
      <c r="AYY424" s="810"/>
      <c r="AYZ424" s="810"/>
      <c r="AZA424" s="810"/>
      <c r="AZB424" s="810"/>
      <c r="AZC424" s="810"/>
      <c r="AZD424" s="810"/>
      <c r="AZE424" s="810"/>
      <c r="AZF424" s="810"/>
      <c r="AZG424" s="810"/>
      <c r="AZH424" s="810"/>
      <c r="AZI424" s="810"/>
      <c r="AZJ424" s="810"/>
      <c r="AZK424" s="810"/>
      <c r="AZL424" s="810"/>
      <c r="AZM424" s="810"/>
      <c r="AZN424" s="810"/>
      <c r="AZO424" s="810"/>
      <c r="AZP424" s="809"/>
    </row>
    <row r="425" spans="1238:1368" s="802" customFormat="1" ht="13.5">
      <c r="AUP425" s="801"/>
      <c r="AUR425" s="801"/>
      <c r="AUT425" s="801"/>
      <c r="AVJ425" s="808"/>
      <c r="AVK425" s="808"/>
      <c r="AVL425" s="808"/>
      <c r="AVM425" s="808"/>
      <c r="AVN425" s="808"/>
      <c r="AVO425" s="808"/>
      <c r="AVP425" s="808"/>
      <c r="AVQ425" s="808"/>
      <c r="AVR425" s="808"/>
      <c r="AVS425" s="808"/>
      <c r="AVT425" s="808"/>
      <c r="AVU425" s="809"/>
      <c r="AVV425" s="809"/>
      <c r="AVW425" s="809"/>
      <c r="AVX425" s="809"/>
      <c r="AVY425" s="809"/>
      <c r="AVZ425" s="809"/>
      <c r="AWA425" s="809"/>
      <c r="AWB425" s="809"/>
      <c r="AWC425" s="809"/>
      <c r="AWD425" s="809"/>
      <c r="AWE425" s="809"/>
      <c r="AWF425" s="809"/>
      <c r="AWG425" s="809"/>
      <c r="AWH425" s="809"/>
      <c r="AWI425" s="809"/>
      <c r="AWJ425" s="809"/>
      <c r="AWK425" s="809"/>
      <c r="AWL425" s="809"/>
      <c r="AWM425" s="809"/>
      <c r="AWN425" s="809"/>
      <c r="AWO425" s="809"/>
      <c r="AWP425" s="809"/>
      <c r="AWQ425" s="809"/>
      <c r="AWR425" s="808"/>
      <c r="AWS425" s="761"/>
      <c r="AWT425" s="808"/>
      <c r="AWU425" s="809"/>
      <c r="AWV425" s="809"/>
      <c r="AWW425" s="809"/>
      <c r="AWX425" s="809"/>
      <c r="AWY425" s="809"/>
      <c r="AWZ425" s="809"/>
      <c r="AXA425" s="809"/>
      <c r="AXB425" s="809"/>
      <c r="AXC425" s="809"/>
      <c r="AXD425" s="809"/>
      <c r="AXE425" s="809"/>
      <c r="AXF425" s="809"/>
      <c r="AXG425" s="809"/>
      <c r="AXH425" s="809"/>
      <c r="AXI425" s="809"/>
      <c r="AXJ425" s="809"/>
      <c r="AXK425" s="809"/>
      <c r="AXL425" s="809"/>
      <c r="AXM425" s="809"/>
      <c r="AXN425" s="809"/>
      <c r="AXO425" s="809"/>
      <c r="AXP425" s="809"/>
      <c r="AXQ425" s="809"/>
      <c r="AXR425" s="809"/>
      <c r="AXS425" s="809"/>
      <c r="AXT425" s="809"/>
      <c r="AXU425" s="809"/>
      <c r="AXV425" s="809"/>
      <c r="AXW425" s="809"/>
      <c r="AXX425" s="809"/>
      <c r="AXY425" s="809"/>
      <c r="AXZ425" s="809"/>
      <c r="AYA425" s="809"/>
      <c r="AYB425" s="809"/>
      <c r="AYC425" s="809"/>
      <c r="AYD425" s="808"/>
      <c r="AYE425" s="808"/>
      <c r="AYF425" s="809"/>
      <c r="AYG425" s="808"/>
      <c r="AYH425" s="810"/>
      <c r="AYI425" s="810"/>
      <c r="AYJ425" s="810"/>
      <c r="AYK425" s="810"/>
      <c r="AYL425" s="810"/>
      <c r="AYM425" s="810"/>
      <c r="AYN425" s="810"/>
      <c r="AYO425" s="810"/>
      <c r="AYP425" s="810"/>
      <c r="AYQ425" s="810"/>
      <c r="AYR425" s="810"/>
      <c r="AYS425" s="810"/>
      <c r="AYT425" s="810"/>
      <c r="AYU425" s="810"/>
      <c r="AYV425" s="810"/>
      <c r="AYW425" s="810"/>
      <c r="AYX425" s="810"/>
      <c r="AYY425" s="810"/>
      <c r="AYZ425" s="810"/>
      <c r="AZA425" s="810"/>
      <c r="AZB425" s="810"/>
      <c r="AZC425" s="810"/>
      <c r="AZD425" s="810"/>
      <c r="AZE425" s="810"/>
      <c r="AZF425" s="810"/>
      <c r="AZG425" s="810"/>
      <c r="AZH425" s="810"/>
      <c r="AZI425" s="810"/>
      <c r="AZJ425" s="810"/>
      <c r="AZK425" s="810"/>
      <c r="AZL425" s="810"/>
      <c r="AZM425" s="810"/>
      <c r="AZN425" s="810"/>
      <c r="AZO425" s="810"/>
      <c r="AZP425" s="809"/>
    </row>
    <row r="426" spans="1238:1368" s="802" customFormat="1" ht="13.5">
      <c r="AUP426" s="801"/>
      <c r="AUR426" s="801"/>
      <c r="AUT426" s="801"/>
      <c r="AVJ426" s="808"/>
      <c r="AVK426" s="808"/>
      <c r="AVL426" s="808"/>
      <c r="AVM426" s="808"/>
      <c r="AVN426" s="808"/>
      <c r="AVO426" s="808"/>
      <c r="AVP426" s="808"/>
      <c r="AVQ426" s="808"/>
      <c r="AVR426" s="808"/>
      <c r="AVS426" s="808"/>
      <c r="AVT426" s="808"/>
      <c r="AVU426" s="809"/>
      <c r="AVV426" s="809"/>
      <c r="AVW426" s="809"/>
      <c r="AVX426" s="809"/>
      <c r="AVY426" s="809"/>
      <c r="AVZ426" s="809"/>
      <c r="AWA426" s="809"/>
      <c r="AWB426" s="809"/>
      <c r="AWC426" s="809"/>
      <c r="AWD426" s="809"/>
      <c r="AWE426" s="809"/>
      <c r="AWF426" s="809"/>
      <c r="AWG426" s="809"/>
      <c r="AWH426" s="809"/>
      <c r="AWI426" s="809"/>
      <c r="AWJ426" s="809"/>
      <c r="AWK426" s="809"/>
      <c r="AWL426" s="809"/>
      <c r="AWM426" s="809"/>
      <c r="AWN426" s="809"/>
      <c r="AWO426" s="809"/>
      <c r="AWP426" s="809"/>
      <c r="AWQ426" s="809"/>
      <c r="AWR426" s="808"/>
      <c r="AWS426" s="761"/>
      <c r="AWT426" s="808"/>
      <c r="AWU426" s="809"/>
      <c r="AWV426" s="809"/>
      <c r="AWW426" s="809"/>
      <c r="AWX426" s="809"/>
      <c r="AWY426" s="809"/>
      <c r="AWZ426" s="809"/>
      <c r="AXA426" s="809"/>
      <c r="AXB426" s="809"/>
      <c r="AXC426" s="809"/>
      <c r="AXD426" s="809"/>
      <c r="AXE426" s="809"/>
      <c r="AXF426" s="809"/>
      <c r="AXG426" s="809"/>
      <c r="AXH426" s="809"/>
      <c r="AXI426" s="809"/>
      <c r="AXJ426" s="809"/>
      <c r="AXK426" s="809"/>
      <c r="AXL426" s="809"/>
      <c r="AXM426" s="809"/>
      <c r="AXN426" s="809"/>
      <c r="AXO426" s="809"/>
      <c r="AXP426" s="809"/>
      <c r="AXQ426" s="809"/>
      <c r="AXR426" s="809"/>
      <c r="AXS426" s="809"/>
      <c r="AXT426" s="809"/>
      <c r="AXU426" s="809"/>
      <c r="AXV426" s="809"/>
      <c r="AXW426" s="809"/>
      <c r="AXX426" s="809"/>
      <c r="AXY426" s="809"/>
      <c r="AXZ426" s="809"/>
      <c r="AYA426" s="809"/>
      <c r="AYB426" s="809"/>
      <c r="AYC426" s="809"/>
      <c r="AYD426" s="808"/>
      <c r="AYE426" s="808"/>
      <c r="AYF426" s="809"/>
      <c r="AYG426" s="808"/>
      <c r="AYH426" s="810"/>
      <c r="AYI426" s="810"/>
      <c r="AYJ426" s="810"/>
      <c r="AYK426" s="810"/>
      <c r="AYL426" s="810"/>
      <c r="AYM426" s="810"/>
      <c r="AYN426" s="810"/>
      <c r="AYO426" s="810"/>
      <c r="AYP426" s="810"/>
      <c r="AYQ426" s="810"/>
      <c r="AYR426" s="810"/>
      <c r="AYS426" s="810"/>
      <c r="AYT426" s="810"/>
      <c r="AYU426" s="810"/>
      <c r="AYV426" s="810"/>
      <c r="AYW426" s="810"/>
      <c r="AYX426" s="810"/>
      <c r="AYY426" s="810"/>
      <c r="AYZ426" s="810"/>
      <c r="AZA426" s="810"/>
      <c r="AZB426" s="810"/>
      <c r="AZC426" s="810"/>
      <c r="AZD426" s="810"/>
      <c r="AZE426" s="810"/>
      <c r="AZF426" s="810"/>
      <c r="AZG426" s="810"/>
      <c r="AZH426" s="810"/>
      <c r="AZI426" s="810"/>
      <c r="AZJ426" s="810"/>
      <c r="AZK426" s="810"/>
      <c r="AZL426" s="810"/>
      <c r="AZM426" s="810"/>
      <c r="AZN426" s="810"/>
      <c r="AZO426" s="810"/>
      <c r="AZP426" s="809"/>
    </row>
    <row r="427" spans="1238:1368" s="802" customFormat="1" ht="13.5">
      <c r="AUP427" s="801"/>
      <c r="AUR427" s="801"/>
      <c r="AUT427" s="801"/>
      <c r="AVJ427" s="808"/>
      <c r="AVK427" s="808"/>
      <c r="AVL427" s="808"/>
      <c r="AVM427" s="808"/>
      <c r="AVN427" s="808"/>
      <c r="AVO427" s="808"/>
      <c r="AVP427" s="808"/>
      <c r="AVQ427" s="808"/>
      <c r="AVR427" s="808"/>
      <c r="AVS427" s="808"/>
      <c r="AVT427" s="808"/>
      <c r="AVU427" s="809"/>
      <c r="AVV427" s="809"/>
      <c r="AVW427" s="809"/>
      <c r="AVX427" s="809"/>
      <c r="AVY427" s="809"/>
      <c r="AVZ427" s="809"/>
      <c r="AWA427" s="809"/>
      <c r="AWB427" s="809"/>
      <c r="AWC427" s="809"/>
      <c r="AWD427" s="809"/>
      <c r="AWE427" s="809"/>
      <c r="AWF427" s="809"/>
      <c r="AWG427" s="809"/>
      <c r="AWH427" s="809"/>
      <c r="AWI427" s="809"/>
      <c r="AWJ427" s="809"/>
      <c r="AWK427" s="809"/>
      <c r="AWL427" s="809"/>
      <c r="AWM427" s="809"/>
      <c r="AWN427" s="809"/>
      <c r="AWO427" s="809"/>
      <c r="AWP427" s="809"/>
      <c r="AWQ427" s="809"/>
      <c r="AWR427" s="808"/>
      <c r="AWS427" s="761"/>
      <c r="AWT427" s="808"/>
      <c r="AWU427" s="809"/>
      <c r="AWV427" s="809"/>
      <c r="AWW427" s="809"/>
      <c r="AWX427" s="809"/>
      <c r="AWY427" s="809"/>
      <c r="AWZ427" s="809"/>
      <c r="AXA427" s="809"/>
      <c r="AXB427" s="809"/>
      <c r="AXC427" s="809"/>
      <c r="AXD427" s="809"/>
      <c r="AXE427" s="809"/>
      <c r="AXF427" s="809"/>
      <c r="AXG427" s="809"/>
      <c r="AXH427" s="809"/>
      <c r="AXI427" s="809"/>
      <c r="AXJ427" s="809"/>
      <c r="AXK427" s="809"/>
      <c r="AXL427" s="809"/>
      <c r="AXM427" s="809"/>
      <c r="AXN427" s="809"/>
      <c r="AXO427" s="809"/>
      <c r="AXP427" s="809"/>
      <c r="AXQ427" s="809"/>
      <c r="AXR427" s="809"/>
      <c r="AXS427" s="809"/>
      <c r="AXT427" s="809"/>
      <c r="AXU427" s="809"/>
      <c r="AXV427" s="809"/>
      <c r="AXW427" s="809"/>
      <c r="AXX427" s="809"/>
      <c r="AXY427" s="809"/>
      <c r="AXZ427" s="809"/>
      <c r="AYA427" s="809"/>
      <c r="AYB427" s="809"/>
      <c r="AYC427" s="809"/>
      <c r="AYD427" s="808"/>
      <c r="AYE427" s="808"/>
      <c r="AYF427" s="809"/>
      <c r="AYG427" s="808"/>
      <c r="AYH427" s="810"/>
      <c r="AYI427" s="810"/>
      <c r="AYJ427" s="810"/>
      <c r="AYK427" s="810"/>
      <c r="AYL427" s="810"/>
      <c r="AYM427" s="810"/>
      <c r="AYN427" s="810"/>
      <c r="AYO427" s="810"/>
      <c r="AYP427" s="810"/>
      <c r="AYQ427" s="810"/>
      <c r="AYR427" s="810"/>
      <c r="AYS427" s="810"/>
      <c r="AYT427" s="810"/>
      <c r="AYU427" s="810"/>
      <c r="AYV427" s="810"/>
      <c r="AYW427" s="810"/>
      <c r="AYX427" s="810"/>
      <c r="AYY427" s="810"/>
      <c r="AYZ427" s="810"/>
      <c r="AZA427" s="810"/>
      <c r="AZB427" s="810"/>
      <c r="AZC427" s="810"/>
      <c r="AZD427" s="810"/>
      <c r="AZE427" s="810"/>
      <c r="AZF427" s="810"/>
      <c r="AZG427" s="810"/>
      <c r="AZH427" s="810"/>
      <c r="AZI427" s="810"/>
      <c r="AZJ427" s="810"/>
      <c r="AZK427" s="810"/>
      <c r="AZL427" s="810"/>
      <c r="AZM427" s="810"/>
      <c r="AZN427" s="810"/>
      <c r="AZO427" s="810"/>
      <c r="AZP427" s="809"/>
    </row>
    <row r="428" spans="1238:1368" s="802" customFormat="1" ht="13.5">
      <c r="AUP428" s="801"/>
      <c r="AUR428" s="801"/>
      <c r="AUT428" s="801"/>
      <c r="AVJ428" s="808"/>
      <c r="AVK428" s="808"/>
      <c r="AVL428" s="808"/>
      <c r="AVM428" s="808"/>
      <c r="AVN428" s="808"/>
      <c r="AVO428" s="808"/>
      <c r="AVP428" s="808"/>
      <c r="AVQ428" s="808"/>
      <c r="AVR428" s="808"/>
      <c r="AVS428" s="808"/>
      <c r="AVT428" s="808"/>
      <c r="AVU428" s="809"/>
      <c r="AVV428" s="809"/>
      <c r="AVW428" s="809"/>
      <c r="AVX428" s="809"/>
      <c r="AVY428" s="809"/>
      <c r="AVZ428" s="809"/>
      <c r="AWA428" s="809"/>
      <c r="AWB428" s="809"/>
      <c r="AWC428" s="809"/>
      <c r="AWD428" s="809"/>
      <c r="AWE428" s="809"/>
      <c r="AWF428" s="809"/>
      <c r="AWG428" s="809"/>
      <c r="AWH428" s="809"/>
      <c r="AWI428" s="809"/>
      <c r="AWJ428" s="809"/>
      <c r="AWK428" s="809"/>
      <c r="AWL428" s="809"/>
      <c r="AWM428" s="809"/>
      <c r="AWN428" s="809"/>
      <c r="AWO428" s="809"/>
      <c r="AWP428" s="809"/>
      <c r="AWQ428" s="809"/>
      <c r="AWR428" s="808"/>
      <c r="AWS428" s="761"/>
      <c r="AWT428" s="808"/>
      <c r="AWU428" s="809"/>
      <c r="AWV428" s="809"/>
      <c r="AWW428" s="809"/>
      <c r="AWX428" s="809"/>
      <c r="AWY428" s="809"/>
      <c r="AWZ428" s="809"/>
      <c r="AXA428" s="809"/>
      <c r="AXB428" s="809"/>
      <c r="AXC428" s="809"/>
      <c r="AXD428" s="809"/>
      <c r="AXE428" s="809"/>
      <c r="AXF428" s="809"/>
      <c r="AXG428" s="809"/>
      <c r="AXH428" s="809"/>
      <c r="AXI428" s="809"/>
      <c r="AXJ428" s="809"/>
      <c r="AXK428" s="809"/>
      <c r="AXL428" s="809"/>
      <c r="AXM428" s="809"/>
      <c r="AXN428" s="809"/>
      <c r="AXO428" s="809"/>
      <c r="AXP428" s="809"/>
      <c r="AXQ428" s="809"/>
      <c r="AXR428" s="809"/>
      <c r="AXS428" s="809"/>
      <c r="AXT428" s="809"/>
      <c r="AXU428" s="809"/>
      <c r="AXV428" s="809"/>
      <c r="AXW428" s="809"/>
      <c r="AXX428" s="809"/>
      <c r="AXY428" s="809"/>
      <c r="AXZ428" s="809"/>
      <c r="AYA428" s="809"/>
      <c r="AYB428" s="809"/>
      <c r="AYC428" s="809"/>
      <c r="AYD428" s="808"/>
      <c r="AYE428" s="808"/>
      <c r="AYF428" s="809"/>
      <c r="AYG428" s="808"/>
      <c r="AYH428" s="810"/>
      <c r="AYI428" s="810"/>
      <c r="AYJ428" s="810"/>
      <c r="AYK428" s="810"/>
      <c r="AYL428" s="810"/>
      <c r="AYM428" s="810"/>
      <c r="AYN428" s="810"/>
      <c r="AYO428" s="810"/>
      <c r="AYP428" s="810"/>
      <c r="AYQ428" s="810"/>
      <c r="AYR428" s="810"/>
      <c r="AYS428" s="810"/>
      <c r="AYT428" s="810"/>
      <c r="AYU428" s="810"/>
      <c r="AYV428" s="810"/>
      <c r="AYW428" s="810"/>
      <c r="AYX428" s="810"/>
      <c r="AYY428" s="810"/>
      <c r="AYZ428" s="810"/>
      <c r="AZA428" s="810"/>
      <c r="AZB428" s="810"/>
      <c r="AZC428" s="810"/>
      <c r="AZD428" s="810"/>
      <c r="AZE428" s="810"/>
      <c r="AZF428" s="810"/>
      <c r="AZG428" s="810"/>
      <c r="AZH428" s="810"/>
      <c r="AZI428" s="810"/>
      <c r="AZJ428" s="810"/>
      <c r="AZK428" s="810"/>
      <c r="AZL428" s="810"/>
      <c r="AZM428" s="810"/>
      <c r="AZN428" s="810"/>
      <c r="AZO428" s="810"/>
      <c r="AZP428" s="809"/>
    </row>
    <row r="429" spans="1238:1368" s="802" customFormat="1" ht="13.5">
      <c r="AUP429" s="801"/>
      <c r="AUR429" s="801"/>
      <c r="AUT429" s="801"/>
      <c r="AVJ429" s="808"/>
      <c r="AVK429" s="808"/>
      <c r="AVL429" s="808"/>
      <c r="AVM429" s="808"/>
      <c r="AVN429" s="808"/>
      <c r="AVO429" s="808"/>
      <c r="AVP429" s="808"/>
      <c r="AVQ429" s="808"/>
      <c r="AVR429" s="808"/>
      <c r="AVS429" s="808"/>
      <c r="AVT429" s="808"/>
      <c r="AVU429" s="809"/>
      <c r="AVV429" s="809"/>
      <c r="AVW429" s="809"/>
      <c r="AVX429" s="809"/>
      <c r="AVY429" s="809"/>
      <c r="AVZ429" s="809"/>
      <c r="AWA429" s="809"/>
      <c r="AWB429" s="809"/>
      <c r="AWC429" s="809"/>
      <c r="AWD429" s="809"/>
      <c r="AWE429" s="809"/>
      <c r="AWF429" s="809"/>
      <c r="AWG429" s="809"/>
      <c r="AWH429" s="809"/>
      <c r="AWI429" s="809"/>
      <c r="AWJ429" s="809"/>
      <c r="AWK429" s="809"/>
      <c r="AWL429" s="809"/>
      <c r="AWM429" s="809"/>
      <c r="AWN429" s="809"/>
      <c r="AWO429" s="809"/>
      <c r="AWP429" s="809"/>
      <c r="AWQ429" s="809"/>
      <c r="AWR429" s="808"/>
      <c r="AWS429" s="761"/>
      <c r="AWT429" s="808"/>
      <c r="AWU429" s="809"/>
      <c r="AWV429" s="809"/>
      <c r="AWW429" s="809"/>
      <c r="AWX429" s="809"/>
      <c r="AWY429" s="809"/>
      <c r="AWZ429" s="809"/>
      <c r="AXA429" s="809"/>
      <c r="AXB429" s="809"/>
      <c r="AXC429" s="809"/>
      <c r="AXD429" s="809"/>
      <c r="AXE429" s="809"/>
      <c r="AXF429" s="809"/>
      <c r="AXG429" s="809"/>
      <c r="AXH429" s="809"/>
      <c r="AXI429" s="809"/>
      <c r="AXJ429" s="809"/>
      <c r="AXK429" s="809"/>
      <c r="AXL429" s="809"/>
      <c r="AXM429" s="809"/>
      <c r="AXN429" s="809"/>
      <c r="AXO429" s="809"/>
      <c r="AXP429" s="809"/>
      <c r="AXQ429" s="809"/>
      <c r="AXR429" s="809"/>
      <c r="AXS429" s="809"/>
      <c r="AXT429" s="809"/>
      <c r="AXU429" s="809"/>
      <c r="AXV429" s="809"/>
      <c r="AXW429" s="809"/>
      <c r="AXX429" s="809"/>
      <c r="AXY429" s="809"/>
      <c r="AXZ429" s="809"/>
      <c r="AYA429" s="809"/>
      <c r="AYB429" s="809"/>
      <c r="AYC429" s="809"/>
      <c r="AYD429" s="808"/>
      <c r="AYE429" s="808"/>
      <c r="AYF429" s="809"/>
      <c r="AYG429" s="808"/>
      <c r="AYH429" s="810"/>
      <c r="AYI429" s="810"/>
      <c r="AYJ429" s="810"/>
      <c r="AYK429" s="810"/>
      <c r="AYL429" s="810"/>
      <c r="AYM429" s="810"/>
      <c r="AYN429" s="810"/>
      <c r="AYO429" s="810"/>
      <c r="AYP429" s="810"/>
      <c r="AYQ429" s="810"/>
      <c r="AYR429" s="810"/>
      <c r="AYS429" s="810"/>
      <c r="AYT429" s="810"/>
      <c r="AYU429" s="810"/>
      <c r="AYV429" s="810"/>
      <c r="AYW429" s="810"/>
      <c r="AYX429" s="810"/>
      <c r="AYY429" s="810"/>
      <c r="AYZ429" s="810"/>
      <c r="AZA429" s="810"/>
      <c r="AZB429" s="810"/>
      <c r="AZC429" s="810"/>
      <c r="AZD429" s="810"/>
      <c r="AZE429" s="810"/>
      <c r="AZF429" s="810"/>
      <c r="AZG429" s="810"/>
      <c r="AZH429" s="810"/>
      <c r="AZI429" s="810"/>
      <c r="AZJ429" s="810"/>
      <c r="AZK429" s="810"/>
      <c r="AZL429" s="810"/>
      <c r="AZM429" s="810"/>
      <c r="AZN429" s="810"/>
      <c r="AZO429" s="810"/>
      <c r="AZP429" s="809"/>
    </row>
    <row r="430" spans="1238:1368" s="802" customFormat="1" ht="13.5">
      <c r="AUP430" s="801"/>
      <c r="AUR430" s="801"/>
      <c r="AUT430" s="801"/>
      <c r="AVJ430" s="808"/>
      <c r="AVK430" s="808"/>
      <c r="AVL430" s="808"/>
      <c r="AVM430" s="808"/>
      <c r="AVN430" s="808"/>
      <c r="AVO430" s="808"/>
      <c r="AVP430" s="808"/>
      <c r="AVQ430" s="808"/>
      <c r="AVR430" s="808"/>
      <c r="AVS430" s="808"/>
      <c r="AVT430" s="808"/>
      <c r="AVU430" s="809"/>
      <c r="AVV430" s="809"/>
      <c r="AVW430" s="809"/>
      <c r="AVX430" s="809"/>
      <c r="AVY430" s="809"/>
      <c r="AVZ430" s="809"/>
      <c r="AWA430" s="809"/>
      <c r="AWB430" s="809"/>
      <c r="AWC430" s="809"/>
      <c r="AWD430" s="809"/>
      <c r="AWE430" s="809"/>
      <c r="AWF430" s="809"/>
      <c r="AWG430" s="809"/>
      <c r="AWH430" s="809"/>
      <c r="AWI430" s="809"/>
      <c r="AWJ430" s="809"/>
      <c r="AWK430" s="809"/>
      <c r="AWL430" s="809"/>
      <c r="AWM430" s="809"/>
      <c r="AWN430" s="809"/>
      <c r="AWO430" s="809"/>
      <c r="AWP430" s="809"/>
      <c r="AWQ430" s="809"/>
      <c r="AWR430" s="808"/>
      <c r="AWS430" s="761"/>
      <c r="AWT430" s="808"/>
      <c r="AWU430" s="809"/>
      <c r="AWV430" s="809"/>
      <c r="AWW430" s="809"/>
      <c r="AWX430" s="809"/>
      <c r="AWY430" s="809"/>
      <c r="AWZ430" s="809"/>
      <c r="AXA430" s="809"/>
      <c r="AXB430" s="809"/>
      <c r="AXC430" s="809"/>
      <c r="AXD430" s="809"/>
      <c r="AXE430" s="809"/>
      <c r="AXF430" s="809"/>
      <c r="AXG430" s="809"/>
      <c r="AXH430" s="809"/>
      <c r="AXI430" s="809"/>
      <c r="AXJ430" s="809"/>
      <c r="AXK430" s="809"/>
      <c r="AXL430" s="809"/>
      <c r="AXM430" s="809"/>
      <c r="AXN430" s="809"/>
      <c r="AXO430" s="809"/>
      <c r="AXP430" s="809"/>
      <c r="AXQ430" s="809"/>
      <c r="AXR430" s="809"/>
      <c r="AXS430" s="809"/>
      <c r="AXT430" s="809"/>
      <c r="AXU430" s="809"/>
      <c r="AXV430" s="809"/>
      <c r="AXW430" s="809"/>
      <c r="AXX430" s="809"/>
      <c r="AXY430" s="809"/>
      <c r="AXZ430" s="809"/>
      <c r="AYA430" s="809"/>
      <c r="AYB430" s="809"/>
      <c r="AYC430" s="809"/>
      <c r="AYD430" s="808"/>
      <c r="AYE430" s="808"/>
      <c r="AYF430" s="809"/>
      <c r="AYG430" s="808"/>
      <c r="AYH430" s="810"/>
      <c r="AYI430" s="810"/>
      <c r="AYJ430" s="810"/>
      <c r="AYK430" s="810"/>
      <c r="AYL430" s="810"/>
      <c r="AYM430" s="810"/>
      <c r="AYN430" s="810"/>
      <c r="AYO430" s="810"/>
      <c r="AYP430" s="810"/>
      <c r="AYQ430" s="810"/>
      <c r="AYR430" s="810"/>
      <c r="AYS430" s="810"/>
      <c r="AYT430" s="810"/>
      <c r="AYU430" s="810"/>
      <c r="AYV430" s="810"/>
      <c r="AYW430" s="810"/>
      <c r="AYX430" s="810"/>
      <c r="AYY430" s="810"/>
      <c r="AYZ430" s="810"/>
      <c r="AZA430" s="810"/>
      <c r="AZB430" s="810"/>
      <c r="AZC430" s="810"/>
      <c r="AZD430" s="810"/>
      <c r="AZE430" s="810"/>
      <c r="AZF430" s="810"/>
      <c r="AZG430" s="810"/>
      <c r="AZH430" s="810"/>
      <c r="AZI430" s="810"/>
      <c r="AZJ430" s="810"/>
      <c r="AZK430" s="810"/>
      <c r="AZL430" s="810"/>
      <c r="AZM430" s="810"/>
      <c r="AZN430" s="810"/>
      <c r="AZO430" s="810"/>
      <c r="AZP430" s="809"/>
    </row>
    <row r="431" spans="1238:1368" s="802" customFormat="1" ht="13.5">
      <c r="AUP431" s="801"/>
      <c r="AUR431" s="801"/>
      <c r="AUT431" s="801"/>
      <c r="AVJ431" s="808"/>
      <c r="AVK431" s="808"/>
      <c r="AVL431" s="808"/>
      <c r="AVM431" s="808"/>
      <c r="AVN431" s="808"/>
      <c r="AVO431" s="808"/>
      <c r="AVP431" s="808"/>
      <c r="AVQ431" s="808"/>
      <c r="AVR431" s="808"/>
      <c r="AVS431" s="808"/>
      <c r="AVT431" s="808"/>
      <c r="AVU431" s="809"/>
      <c r="AVV431" s="809"/>
      <c r="AVW431" s="809"/>
      <c r="AVX431" s="809"/>
      <c r="AVY431" s="809"/>
      <c r="AVZ431" s="809"/>
      <c r="AWA431" s="809"/>
      <c r="AWB431" s="809"/>
      <c r="AWC431" s="809"/>
      <c r="AWD431" s="809"/>
      <c r="AWE431" s="809"/>
      <c r="AWF431" s="809"/>
      <c r="AWG431" s="809"/>
      <c r="AWH431" s="809"/>
      <c r="AWI431" s="809"/>
      <c r="AWJ431" s="809"/>
      <c r="AWK431" s="809"/>
      <c r="AWL431" s="809"/>
      <c r="AWM431" s="809"/>
      <c r="AWN431" s="809"/>
      <c r="AWO431" s="809"/>
      <c r="AWP431" s="809"/>
      <c r="AWQ431" s="809"/>
      <c r="AWR431" s="808"/>
      <c r="AWS431" s="761"/>
      <c r="AWT431" s="808"/>
      <c r="AWU431" s="809"/>
      <c r="AWV431" s="809"/>
      <c r="AWW431" s="809"/>
      <c r="AWX431" s="809"/>
      <c r="AWY431" s="809"/>
      <c r="AWZ431" s="809"/>
      <c r="AXA431" s="809"/>
      <c r="AXB431" s="809"/>
      <c r="AXC431" s="809"/>
      <c r="AXD431" s="809"/>
      <c r="AXE431" s="809"/>
      <c r="AXF431" s="809"/>
      <c r="AXG431" s="809"/>
      <c r="AXH431" s="809"/>
      <c r="AXI431" s="809"/>
      <c r="AXJ431" s="809"/>
      <c r="AXK431" s="809"/>
      <c r="AXL431" s="809"/>
      <c r="AXM431" s="809"/>
      <c r="AXN431" s="809"/>
      <c r="AXO431" s="809"/>
      <c r="AXP431" s="809"/>
      <c r="AXQ431" s="809"/>
      <c r="AXR431" s="809"/>
      <c r="AXS431" s="809"/>
      <c r="AXT431" s="809"/>
      <c r="AXU431" s="809"/>
      <c r="AXV431" s="809"/>
      <c r="AXW431" s="809"/>
      <c r="AXX431" s="809"/>
      <c r="AXY431" s="809"/>
      <c r="AXZ431" s="809"/>
      <c r="AYA431" s="809"/>
      <c r="AYB431" s="809"/>
      <c r="AYC431" s="809"/>
      <c r="AYD431" s="808"/>
      <c r="AYE431" s="808"/>
      <c r="AYF431" s="809"/>
      <c r="AYG431" s="808"/>
      <c r="AYH431" s="810"/>
      <c r="AYI431" s="810"/>
      <c r="AYJ431" s="810"/>
      <c r="AYK431" s="810"/>
      <c r="AYL431" s="810"/>
      <c r="AYM431" s="810"/>
      <c r="AYN431" s="810"/>
      <c r="AYO431" s="810"/>
      <c r="AYP431" s="810"/>
      <c r="AYQ431" s="810"/>
      <c r="AYR431" s="810"/>
      <c r="AYS431" s="810"/>
      <c r="AYT431" s="810"/>
      <c r="AYU431" s="810"/>
      <c r="AYV431" s="810"/>
      <c r="AYW431" s="810"/>
      <c r="AYX431" s="810"/>
      <c r="AYY431" s="810"/>
      <c r="AYZ431" s="810"/>
      <c r="AZA431" s="810"/>
      <c r="AZB431" s="810"/>
      <c r="AZC431" s="810"/>
      <c r="AZD431" s="810"/>
      <c r="AZE431" s="810"/>
      <c r="AZF431" s="810"/>
      <c r="AZG431" s="810"/>
      <c r="AZH431" s="810"/>
      <c r="AZI431" s="810"/>
      <c r="AZJ431" s="810"/>
      <c r="AZK431" s="810"/>
      <c r="AZL431" s="810"/>
      <c r="AZM431" s="810"/>
      <c r="AZN431" s="810"/>
      <c r="AZO431" s="810"/>
      <c r="AZP431" s="809"/>
    </row>
    <row r="432" spans="1238:1368" s="802" customFormat="1" ht="13.5">
      <c r="AUP432" s="801"/>
      <c r="AUR432" s="801"/>
      <c r="AUT432" s="801"/>
      <c r="AVJ432" s="808"/>
      <c r="AVK432" s="808"/>
      <c r="AVL432" s="808"/>
      <c r="AVM432" s="808"/>
      <c r="AVN432" s="808"/>
      <c r="AVO432" s="808"/>
      <c r="AVP432" s="808"/>
      <c r="AVQ432" s="808"/>
      <c r="AVR432" s="808"/>
      <c r="AVS432" s="808"/>
      <c r="AVT432" s="808"/>
      <c r="AVU432" s="809"/>
      <c r="AVV432" s="809"/>
      <c r="AVW432" s="809"/>
      <c r="AVX432" s="809"/>
      <c r="AVY432" s="809"/>
      <c r="AVZ432" s="809"/>
      <c r="AWA432" s="809"/>
      <c r="AWB432" s="809"/>
      <c r="AWC432" s="809"/>
      <c r="AWD432" s="809"/>
      <c r="AWE432" s="809"/>
      <c r="AWF432" s="809"/>
      <c r="AWG432" s="809"/>
      <c r="AWH432" s="809"/>
      <c r="AWI432" s="809"/>
      <c r="AWJ432" s="809"/>
      <c r="AWK432" s="809"/>
      <c r="AWL432" s="809"/>
      <c r="AWM432" s="809"/>
      <c r="AWN432" s="809"/>
      <c r="AWO432" s="809"/>
      <c r="AWP432" s="809"/>
      <c r="AWQ432" s="809"/>
      <c r="AWR432" s="808"/>
      <c r="AWS432" s="761"/>
      <c r="AWT432" s="808"/>
      <c r="AWU432" s="809"/>
      <c r="AWV432" s="809"/>
      <c r="AWW432" s="809"/>
      <c r="AWX432" s="809"/>
      <c r="AWY432" s="809"/>
      <c r="AWZ432" s="809"/>
      <c r="AXA432" s="809"/>
      <c r="AXB432" s="809"/>
      <c r="AXC432" s="809"/>
      <c r="AXD432" s="809"/>
      <c r="AXE432" s="809"/>
      <c r="AXF432" s="809"/>
      <c r="AXG432" s="809"/>
      <c r="AXH432" s="809"/>
      <c r="AXI432" s="809"/>
      <c r="AXJ432" s="809"/>
      <c r="AXK432" s="809"/>
      <c r="AXL432" s="809"/>
      <c r="AXM432" s="809"/>
      <c r="AXN432" s="809"/>
      <c r="AXO432" s="809"/>
      <c r="AXP432" s="809"/>
      <c r="AXQ432" s="809"/>
      <c r="AXR432" s="809"/>
      <c r="AXS432" s="809"/>
      <c r="AXT432" s="809"/>
      <c r="AXU432" s="809"/>
      <c r="AXV432" s="809"/>
      <c r="AXW432" s="809"/>
      <c r="AXX432" s="809"/>
      <c r="AXY432" s="809"/>
      <c r="AXZ432" s="809"/>
      <c r="AYA432" s="809"/>
      <c r="AYB432" s="809"/>
      <c r="AYC432" s="809"/>
      <c r="AYD432" s="808"/>
      <c r="AYE432" s="808"/>
      <c r="AYF432" s="809"/>
      <c r="AYG432" s="808"/>
      <c r="AYH432" s="810"/>
      <c r="AYI432" s="810"/>
      <c r="AYJ432" s="810"/>
      <c r="AYK432" s="810"/>
      <c r="AYL432" s="810"/>
      <c r="AYM432" s="810"/>
      <c r="AYN432" s="810"/>
      <c r="AYO432" s="810"/>
      <c r="AYP432" s="810"/>
      <c r="AYQ432" s="810"/>
      <c r="AYR432" s="810"/>
      <c r="AYS432" s="810"/>
      <c r="AYT432" s="810"/>
      <c r="AYU432" s="810"/>
      <c r="AYV432" s="810"/>
      <c r="AYW432" s="810"/>
      <c r="AYX432" s="810"/>
      <c r="AYY432" s="810"/>
      <c r="AYZ432" s="810"/>
      <c r="AZA432" s="810"/>
      <c r="AZB432" s="810"/>
      <c r="AZC432" s="810"/>
      <c r="AZD432" s="810"/>
      <c r="AZE432" s="810"/>
      <c r="AZF432" s="810"/>
      <c r="AZG432" s="810"/>
      <c r="AZH432" s="810"/>
      <c r="AZI432" s="810"/>
      <c r="AZJ432" s="810"/>
      <c r="AZK432" s="810"/>
      <c r="AZL432" s="810"/>
      <c r="AZM432" s="810"/>
      <c r="AZN432" s="810"/>
      <c r="AZO432" s="810"/>
      <c r="AZP432" s="809"/>
    </row>
    <row r="433" spans="1238:1368" s="802" customFormat="1" ht="13.5">
      <c r="AUP433" s="801"/>
      <c r="AUR433" s="801"/>
      <c r="AUT433" s="801"/>
      <c r="AVJ433" s="808"/>
      <c r="AVK433" s="808"/>
      <c r="AVL433" s="808"/>
      <c r="AVM433" s="808"/>
      <c r="AVN433" s="808"/>
      <c r="AVO433" s="808"/>
      <c r="AVP433" s="808"/>
      <c r="AVQ433" s="808"/>
      <c r="AVR433" s="808"/>
      <c r="AVS433" s="808"/>
      <c r="AVT433" s="808"/>
      <c r="AVU433" s="809"/>
      <c r="AVV433" s="809"/>
      <c r="AVW433" s="809"/>
      <c r="AVX433" s="809"/>
      <c r="AVY433" s="809"/>
      <c r="AVZ433" s="809"/>
      <c r="AWA433" s="809"/>
      <c r="AWB433" s="809"/>
      <c r="AWC433" s="809"/>
      <c r="AWD433" s="809"/>
      <c r="AWE433" s="809"/>
      <c r="AWF433" s="809"/>
      <c r="AWG433" s="809"/>
      <c r="AWH433" s="809"/>
      <c r="AWI433" s="809"/>
      <c r="AWJ433" s="809"/>
      <c r="AWK433" s="809"/>
      <c r="AWL433" s="809"/>
      <c r="AWM433" s="809"/>
      <c r="AWN433" s="809"/>
      <c r="AWO433" s="809"/>
      <c r="AWP433" s="809"/>
      <c r="AWQ433" s="809"/>
      <c r="AWR433" s="808"/>
      <c r="AWS433" s="761"/>
      <c r="AWT433" s="808"/>
      <c r="AWU433" s="809"/>
      <c r="AWV433" s="809"/>
      <c r="AWW433" s="809"/>
      <c r="AWX433" s="809"/>
      <c r="AWY433" s="809"/>
      <c r="AWZ433" s="809"/>
      <c r="AXA433" s="809"/>
      <c r="AXB433" s="809"/>
      <c r="AXC433" s="809"/>
      <c r="AXD433" s="809"/>
      <c r="AXE433" s="809"/>
      <c r="AXF433" s="809"/>
      <c r="AXG433" s="809"/>
      <c r="AXH433" s="809"/>
      <c r="AXI433" s="809"/>
      <c r="AXJ433" s="809"/>
      <c r="AXK433" s="809"/>
      <c r="AXL433" s="809"/>
      <c r="AXM433" s="809"/>
      <c r="AXN433" s="809"/>
      <c r="AXO433" s="809"/>
      <c r="AXP433" s="809"/>
      <c r="AXQ433" s="809"/>
      <c r="AXR433" s="809"/>
      <c r="AXS433" s="809"/>
      <c r="AXT433" s="809"/>
      <c r="AXU433" s="809"/>
      <c r="AXV433" s="809"/>
      <c r="AXW433" s="809"/>
      <c r="AXX433" s="809"/>
      <c r="AXY433" s="809"/>
      <c r="AXZ433" s="809"/>
      <c r="AYA433" s="809"/>
      <c r="AYB433" s="809"/>
      <c r="AYC433" s="809"/>
      <c r="AYD433" s="808"/>
      <c r="AYE433" s="808"/>
      <c r="AYF433" s="809"/>
      <c r="AYG433" s="808"/>
      <c r="AYH433" s="810"/>
      <c r="AYI433" s="810"/>
      <c r="AYJ433" s="810"/>
      <c r="AYK433" s="810"/>
      <c r="AYL433" s="810"/>
      <c r="AYM433" s="810"/>
      <c r="AYN433" s="810"/>
      <c r="AYO433" s="810"/>
      <c r="AYP433" s="810"/>
      <c r="AYQ433" s="810"/>
      <c r="AYR433" s="810"/>
      <c r="AYS433" s="810"/>
      <c r="AYT433" s="810"/>
      <c r="AYU433" s="810"/>
      <c r="AYV433" s="810"/>
      <c r="AYW433" s="810"/>
      <c r="AYX433" s="810"/>
      <c r="AYY433" s="810"/>
      <c r="AYZ433" s="810"/>
      <c r="AZA433" s="810"/>
      <c r="AZB433" s="810"/>
      <c r="AZC433" s="810"/>
      <c r="AZD433" s="810"/>
      <c r="AZE433" s="810"/>
      <c r="AZF433" s="810"/>
      <c r="AZG433" s="810"/>
      <c r="AZH433" s="810"/>
      <c r="AZI433" s="810"/>
      <c r="AZJ433" s="810"/>
      <c r="AZK433" s="810"/>
      <c r="AZL433" s="810"/>
      <c r="AZM433" s="810"/>
      <c r="AZN433" s="810"/>
      <c r="AZO433" s="810"/>
      <c r="AZP433" s="809"/>
    </row>
    <row r="434" spans="1238:1368" s="802" customFormat="1" ht="13.5">
      <c r="AUP434" s="801"/>
      <c r="AUR434" s="801"/>
      <c r="AUT434" s="801"/>
      <c r="AVJ434" s="808"/>
      <c r="AVK434" s="808"/>
      <c r="AVL434" s="808"/>
      <c r="AVM434" s="808"/>
      <c r="AVN434" s="808"/>
      <c r="AVO434" s="808"/>
      <c r="AVP434" s="808"/>
      <c r="AVQ434" s="808"/>
      <c r="AVR434" s="808"/>
      <c r="AVS434" s="808"/>
      <c r="AVT434" s="808"/>
      <c r="AVU434" s="809"/>
      <c r="AVV434" s="809"/>
      <c r="AVW434" s="809"/>
      <c r="AVX434" s="809"/>
      <c r="AVY434" s="809"/>
      <c r="AVZ434" s="809"/>
      <c r="AWA434" s="809"/>
      <c r="AWB434" s="809"/>
      <c r="AWC434" s="809"/>
      <c r="AWD434" s="809"/>
      <c r="AWE434" s="809"/>
      <c r="AWF434" s="809"/>
      <c r="AWG434" s="809"/>
      <c r="AWH434" s="809"/>
      <c r="AWI434" s="809"/>
      <c r="AWJ434" s="809"/>
      <c r="AWK434" s="809"/>
      <c r="AWL434" s="809"/>
      <c r="AWM434" s="809"/>
      <c r="AWN434" s="809"/>
      <c r="AWO434" s="809"/>
      <c r="AWP434" s="809"/>
      <c r="AWQ434" s="809"/>
      <c r="AWR434" s="808"/>
      <c r="AWS434" s="761"/>
      <c r="AWT434" s="808"/>
      <c r="AWU434" s="809"/>
      <c r="AWV434" s="809"/>
      <c r="AWW434" s="809"/>
      <c r="AWX434" s="809"/>
      <c r="AWY434" s="809"/>
      <c r="AWZ434" s="809"/>
      <c r="AXA434" s="809"/>
      <c r="AXB434" s="809"/>
      <c r="AXC434" s="809"/>
      <c r="AXD434" s="809"/>
      <c r="AXE434" s="809"/>
      <c r="AXF434" s="809"/>
      <c r="AXG434" s="809"/>
      <c r="AXH434" s="809"/>
      <c r="AXI434" s="809"/>
      <c r="AXJ434" s="809"/>
      <c r="AXK434" s="809"/>
      <c r="AXL434" s="809"/>
      <c r="AXM434" s="809"/>
      <c r="AXN434" s="809"/>
      <c r="AXO434" s="809"/>
      <c r="AXP434" s="809"/>
      <c r="AXQ434" s="809"/>
      <c r="AXR434" s="809"/>
      <c r="AXS434" s="809"/>
      <c r="AXT434" s="809"/>
      <c r="AXU434" s="809"/>
      <c r="AXV434" s="809"/>
      <c r="AXW434" s="809"/>
      <c r="AXX434" s="809"/>
      <c r="AXY434" s="809"/>
      <c r="AXZ434" s="809"/>
      <c r="AYA434" s="809"/>
      <c r="AYB434" s="809"/>
      <c r="AYC434" s="809"/>
      <c r="AYD434" s="808"/>
      <c r="AYE434" s="808"/>
      <c r="AYF434" s="809"/>
      <c r="AYG434" s="808"/>
      <c r="AYH434" s="810"/>
      <c r="AYI434" s="810"/>
      <c r="AYJ434" s="810"/>
      <c r="AYK434" s="810"/>
      <c r="AYL434" s="810"/>
      <c r="AYM434" s="810"/>
      <c r="AYN434" s="810"/>
      <c r="AYO434" s="810"/>
      <c r="AYP434" s="810"/>
      <c r="AYQ434" s="810"/>
      <c r="AYR434" s="810"/>
      <c r="AYS434" s="810"/>
      <c r="AYT434" s="810"/>
      <c r="AYU434" s="810"/>
      <c r="AYV434" s="810"/>
      <c r="AYW434" s="810"/>
      <c r="AYX434" s="810"/>
      <c r="AYY434" s="810"/>
      <c r="AYZ434" s="810"/>
      <c r="AZA434" s="810"/>
      <c r="AZB434" s="810"/>
      <c r="AZC434" s="810"/>
      <c r="AZD434" s="810"/>
      <c r="AZE434" s="810"/>
      <c r="AZF434" s="810"/>
      <c r="AZG434" s="810"/>
      <c r="AZH434" s="810"/>
      <c r="AZI434" s="810"/>
      <c r="AZJ434" s="810"/>
      <c r="AZK434" s="810"/>
      <c r="AZL434" s="810"/>
      <c r="AZM434" s="810"/>
      <c r="AZN434" s="810"/>
      <c r="AZO434" s="810"/>
      <c r="AZP434" s="809"/>
    </row>
    <row r="435" spans="1238:1368" s="802" customFormat="1" ht="13.5">
      <c r="AUP435" s="801"/>
      <c r="AUR435" s="801"/>
      <c r="AUT435" s="801"/>
      <c r="AVJ435" s="808"/>
      <c r="AVK435" s="808"/>
      <c r="AVL435" s="808"/>
      <c r="AVM435" s="808"/>
      <c r="AVN435" s="808"/>
      <c r="AVO435" s="808"/>
      <c r="AVP435" s="808"/>
      <c r="AVQ435" s="808"/>
      <c r="AVR435" s="808"/>
      <c r="AVS435" s="808"/>
      <c r="AVT435" s="808"/>
      <c r="AVU435" s="809"/>
      <c r="AVV435" s="809"/>
      <c r="AVW435" s="809"/>
      <c r="AVX435" s="809"/>
      <c r="AVY435" s="809"/>
      <c r="AVZ435" s="809"/>
      <c r="AWA435" s="809"/>
      <c r="AWB435" s="809"/>
      <c r="AWC435" s="809"/>
      <c r="AWD435" s="809"/>
      <c r="AWE435" s="809"/>
      <c r="AWF435" s="809"/>
      <c r="AWG435" s="809"/>
      <c r="AWH435" s="809"/>
      <c r="AWI435" s="809"/>
      <c r="AWJ435" s="809"/>
      <c r="AWK435" s="809"/>
      <c r="AWL435" s="809"/>
      <c r="AWM435" s="809"/>
      <c r="AWN435" s="809"/>
      <c r="AWO435" s="809"/>
      <c r="AWP435" s="809"/>
      <c r="AWQ435" s="809"/>
      <c r="AWR435" s="808"/>
      <c r="AWS435" s="761"/>
      <c r="AWT435" s="808"/>
      <c r="AWU435" s="809"/>
      <c r="AWV435" s="809"/>
      <c r="AWW435" s="809"/>
      <c r="AWX435" s="809"/>
      <c r="AWY435" s="809"/>
      <c r="AWZ435" s="809"/>
      <c r="AXA435" s="809"/>
      <c r="AXB435" s="809"/>
      <c r="AXC435" s="809"/>
      <c r="AXD435" s="809"/>
      <c r="AXE435" s="809"/>
      <c r="AXF435" s="809"/>
      <c r="AXG435" s="809"/>
      <c r="AXH435" s="809"/>
      <c r="AXI435" s="809"/>
      <c r="AXJ435" s="809"/>
      <c r="AXK435" s="809"/>
      <c r="AXL435" s="809"/>
      <c r="AXM435" s="809"/>
      <c r="AXN435" s="809"/>
      <c r="AXO435" s="809"/>
      <c r="AXP435" s="809"/>
      <c r="AXQ435" s="809"/>
      <c r="AXR435" s="809"/>
      <c r="AXS435" s="809"/>
      <c r="AXT435" s="809"/>
      <c r="AXU435" s="809"/>
      <c r="AXV435" s="809"/>
      <c r="AXW435" s="809"/>
      <c r="AXX435" s="809"/>
      <c r="AXY435" s="809"/>
      <c r="AXZ435" s="809"/>
      <c r="AYA435" s="809"/>
      <c r="AYB435" s="809"/>
      <c r="AYC435" s="809"/>
      <c r="AYD435" s="808"/>
      <c r="AYE435" s="808"/>
      <c r="AYF435" s="809"/>
      <c r="AYG435" s="808"/>
      <c r="AYH435" s="810"/>
      <c r="AYI435" s="810"/>
      <c r="AYJ435" s="810"/>
      <c r="AYK435" s="810"/>
      <c r="AYL435" s="810"/>
      <c r="AYM435" s="810"/>
      <c r="AYN435" s="810"/>
      <c r="AYO435" s="810"/>
      <c r="AYP435" s="810"/>
      <c r="AYQ435" s="810"/>
      <c r="AYR435" s="810"/>
      <c r="AYS435" s="810"/>
      <c r="AYT435" s="810"/>
      <c r="AYU435" s="810"/>
      <c r="AYV435" s="810"/>
      <c r="AYW435" s="810"/>
      <c r="AYX435" s="810"/>
      <c r="AYY435" s="810"/>
      <c r="AYZ435" s="810"/>
      <c r="AZA435" s="810"/>
      <c r="AZB435" s="810"/>
      <c r="AZC435" s="810"/>
      <c r="AZD435" s="810"/>
      <c r="AZE435" s="810"/>
      <c r="AZF435" s="810"/>
      <c r="AZG435" s="810"/>
      <c r="AZH435" s="810"/>
      <c r="AZI435" s="810"/>
      <c r="AZJ435" s="810"/>
      <c r="AZK435" s="810"/>
      <c r="AZL435" s="810"/>
      <c r="AZM435" s="810"/>
      <c r="AZN435" s="810"/>
      <c r="AZO435" s="810"/>
      <c r="AZP435" s="809"/>
    </row>
    <row r="436" spans="1238:1368" s="802" customFormat="1" ht="13.5">
      <c r="AUP436" s="801"/>
      <c r="AUR436" s="801"/>
      <c r="AUT436" s="801"/>
      <c r="AVJ436" s="808"/>
      <c r="AVK436" s="808"/>
      <c r="AVL436" s="808"/>
      <c r="AVM436" s="808"/>
      <c r="AVN436" s="808"/>
      <c r="AVO436" s="808"/>
      <c r="AVP436" s="808"/>
      <c r="AVQ436" s="808"/>
      <c r="AVR436" s="808"/>
      <c r="AVS436" s="808"/>
      <c r="AVT436" s="808"/>
      <c r="AVU436" s="809"/>
      <c r="AVV436" s="809"/>
      <c r="AVW436" s="809"/>
      <c r="AVX436" s="809"/>
      <c r="AVY436" s="809"/>
      <c r="AVZ436" s="809"/>
      <c r="AWA436" s="809"/>
      <c r="AWB436" s="809"/>
      <c r="AWC436" s="809"/>
      <c r="AWD436" s="809"/>
      <c r="AWE436" s="809"/>
      <c r="AWF436" s="809"/>
      <c r="AWG436" s="809"/>
      <c r="AWH436" s="809"/>
      <c r="AWI436" s="809"/>
      <c r="AWJ436" s="809"/>
      <c r="AWK436" s="809"/>
      <c r="AWL436" s="809"/>
      <c r="AWM436" s="809"/>
      <c r="AWN436" s="809"/>
      <c r="AWO436" s="809"/>
      <c r="AWP436" s="809"/>
      <c r="AWQ436" s="809"/>
      <c r="AWR436" s="808"/>
      <c r="AWS436" s="761"/>
      <c r="AWT436" s="808"/>
      <c r="AWU436" s="809"/>
      <c r="AWV436" s="809"/>
      <c r="AWW436" s="809"/>
      <c r="AWX436" s="809"/>
      <c r="AWY436" s="809"/>
      <c r="AWZ436" s="809"/>
      <c r="AXA436" s="809"/>
      <c r="AXB436" s="809"/>
      <c r="AXC436" s="809"/>
      <c r="AXD436" s="809"/>
      <c r="AXE436" s="809"/>
      <c r="AXF436" s="809"/>
      <c r="AXG436" s="809"/>
      <c r="AXH436" s="809"/>
      <c r="AXI436" s="809"/>
      <c r="AXJ436" s="809"/>
      <c r="AXK436" s="809"/>
      <c r="AXL436" s="809"/>
      <c r="AXM436" s="809"/>
      <c r="AXN436" s="809"/>
      <c r="AXO436" s="809"/>
      <c r="AXP436" s="809"/>
      <c r="AXQ436" s="809"/>
      <c r="AXR436" s="809"/>
      <c r="AXS436" s="809"/>
      <c r="AXT436" s="809"/>
      <c r="AXU436" s="809"/>
      <c r="AXV436" s="809"/>
      <c r="AXW436" s="809"/>
      <c r="AXX436" s="809"/>
      <c r="AXY436" s="809"/>
      <c r="AXZ436" s="809"/>
      <c r="AYA436" s="809"/>
      <c r="AYB436" s="809"/>
      <c r="AYC436" s="809"/>
      <c r="AYD436" s="808"/>
      <c r="AYE436" s="808"/>
      <c r="AYF436" s="809"/>
      <c r="AYG436" s="808"/>
      <c r="AYH436" s="810"/>
      <c r="AYI436" s="810"/>
      <c r="AYJ436" s="810"/>
      <c r="AYK436" s="810"/>
      <c r="AYL436" s="810"/>
      <c r="AYM436" s="810"/>
      <c r="AYN436" s="810"/>
      <c r="AYO436" s="810"/>
      <c r="AYP436" s="810"/>
      <c r="AYQ436" s="810"/>
      <c r="AYR436" s="810"/>
      <c r="AYS436" s="810"/>
      <c r="AYT436" s="810"/>
      <c r="AYU436" s="810"/>
      <c r="AYV436" s="810"/>
      <c r="AYW436" s="810"/>
      <c r="AYX436" s="810"/>
      <c r="AYY436" s="810"/>
      <c r="AYZ436" s="810"/>
      <c r="AZA436" s="810"/>
      <c r="AZB436" s="810"/>
      <c r="AZC436" s="810"/>
      <c r="AZD436" s="810"/>
      <c r="AZE436" s="810"/>
      <c r="AZF436" s="810"/>
      <c r="AZG436" s="810"/>
      <c r="AZH436" s="810"/>
      <c r="AZI436" s="810"/>
      <c r="AZJ436" s="810"/>
      <c r="AZK436" s="810"/>
      <c r="AZL436" s="810"/>
      <c r="AZM436" s="810"/>
      <c r="AZN436" s="810"/>
      <c r="AZO436" s="810"/>
      <c r="AZP436" s="809"/>
    </row>
    <row r="437" spans="1238:1368" s="802" customFormat="1" ht="13.5">
      <c r="AUP437" s="801"/>
      <c r="AUR437" s="801"/>
      <c r="AUT437" s="801"/>
      <c r="AVJ437" s="808"/>
      <c r="AVK437" s="808"/>
      <c r="AVL437" s="808"/>
      <c r="AVM437" s="808"/>
      <c r="AVN437" s="808"/>
      <c r="AVO437" s="808"/>
      <c r="AVP437" s="808"/>
      <c r="AVQ437" s="808"/>
      <c r="AVR437" s="808"/>
      <c r="AVS437" s="808"/>
      <c r="AVT437" s="808"/>
      <c r="AVU437" s="809"/>
      <c r="AVV437" s="809"/>
      <c r="AVW437" s="809"/>
      <c r="AVX437" s="809"/>
      <c r="AVY437" s="809"/>
      <c r="AVZ437" s="809"/>
      <c r="AWA437" s="809"/>
      <c r="AWB437" s="809"/>
      <c r="AWC437" s="809"/>
      <c r="AWD437" s="809"/>
      <c r="AWE437" s="809"/>
      <c r="AWF437" s="809"/>
      <c r="AWG437" s="809"/>
      <c r="AWH437" s="809"/>
      <c r="AWI437" s="809"/>
      <c r="AWJ437" s="809"/>
      <c r="AWK437" s="809"/>
      <c r="AWL437" s="809"/>
      <c r="AWM437" s="809"/>
      <c r="AWN437" s="809"/>
      <c r="AWO437" s="809"/>
      <c r="AWP437" s="809"/>
      <c r="AWQ437" s="809"/>
      <c r="AWR437" s="808"/>
      <c r="AWS437" s="761"/>
      <c r="AWT437" s="808"/>
      <c r="AWU437" s="809"/>
      <c r="AWV437" s="809"/>
      <c r="AWW437" s="809"/>
      <c r="AWX437" s="809"/>
      <c r="AWY437" s="809"/>
      <c r="AWZ437" s="809"/>
      <c r="AXA437" s="809"/>
      <c r="AXB437" s="809"/>
      <c r="AXC437" s="809"/>
      <c r="AXD437" s="809"/>
      <c r="AXE437" s="809"/>
      <c r="AXF437" s="809"/>
      <c r="AXG437" s="809"/>
      <c r="AXH437" s="809"/>
      <c r="AXI437" s="809"/>
      <c r="AXJ437" s="809"/>
      <c r="AXK437" s="809"/>
      <c r="AXL437" s="809"/>
      <c r="AXM437" s="809"/>
      <c r="AXN437" s="809"/>
      <c r="AXO437" s="809"/>
      <c r="AXP437" s="809"/>
      <c r="AXQ437" s="809"/>
      <c r="AXR437" s="809"/>
      <c r="AXS437" s="809"/>
      <c r="AXT437" s="809"/>
      <c r="AXU437" s="809"/>
      <c r="AXV437" s="809"/>
      <c r="AXW437" s="809"/>
      <c r="AXX437" s="809"/>
      <c r="AXY437" s="809"/>
      <c r="AXZ437" s="809"/>
      <c r="AYA437" s="809"/>
      <c r="AYB437" s="809"/>
      <c r="AYC437" s="809"/>
      <c r="AYD437" s="808"/>
      <c r="AYE437" s="808"/>
      <c r="AYF437" s="809"/>
      <c r="AYG437" s="808"/>
      <c r="AYH437" s="810"/>
      <c r="AYI437" s="810"/>
      <c r="AYJ437" s="810"/>
      <c r="AYK437" s="810"/>
      <c r="AYL437" s="810"/>
      <c r="AYM437" s="810"/>
      <c r="AYN437" s="810"/>
      <c r="AYO437" s="810"/>
      <c r="AYP437" s="810"/>
      <c r="AYQ437" s="810"/>
      <c r="AYR437" s="810"/>
      <c r="AYS437" s="810"/>
      <c r="AYT437" s="810"/>
      <c r="AYU437" s="810"/>
      <c r="AYV437" s="810"/>
      <c r="AYW437" s="810"/>
      <c r="AYX437" s="810"/>
      <c r="AYY437" s="810"/>
      <c r="AYZ437" s="810"/>
      <c r="AZA437" s="810"/>
      <c r="AZB437" s="810"/>
      <c r="AZC437" s="810"/>
      <c r="AZD437" s="810"/>
      <c r="AZE437" s="810"/>
      <c r="AZF437" s="810"/>
      <c r="AZG437" s="810"/>
      <c r="AZH437" s="810"/>
      <c r="AZI437" s="810"/>
      <c r="AZJ437" s="810"/>
      <c r="AZK437" s="810"/>
      <c r="AZL437" s="810"/>
      <c r="AZM437" s="810"/>
      <c r="AZN437" s="810"/>
      <c r="AZO437" s="810"/>
      <c r="AZP437" s="809"/>
    </row>
    <row r="438" spans="1238:1368" s="802" customFormat="1" ht="13.5">
      <c r="AUP438" s="801"/>
      <c r="AUR438" s="801"/>
      <c r="AUT438" s="801"/>
      <c r="AVJ438" s="808"/>
      <c r="AVK438" s="808"/>
      <c r="AVL438" s="808"/>
      <c r="AVM438" s="808"/>
      <c r="AVN438" s="808"/>
      <c r="AVO438" s="808"/>
      <c r="AVP438" s="808"/>
      <c r="AVQ438" s="808"/>
      <c r="AVR438" s="808"/>
      <c r="AVS438" s="808"/>
      <c r="AVT438" s="808"/>
      <c r="AVU438" s="809"/>
      <c r="AVV438" s="809"/>
      <c r="AVW438" s="809"/>
      <c r="AVX438" s="809"/>
      <c r="AVY438" s="809"/>
      <c r="AVZ438" s="809"/>
      <c r="AWA438" s="809"/>
      <c r="AWB438" s="809"/>
      <c r="AWC438" s="809"/>
      <c r="AWD438" s="809"/>
      <c r="AWE438" s="809"/>
      <c r="AWF438" s="809"/>
      <c r="AWG438" s="809"/>
      <c r="AWH438" s="809"/>
      <c r="AWI438" s="809"/>
      <c r="AWJ438" s="809"/>
      <c r="AWK438" s="809"/>
      <c r="AWL438" s="809"/>
      <c r="AWM438" s="809"/>
      <c r="AWN438" s="809"/>
      <c r="AWO438" s="809"/>
      <c r="AWP438" s="809"/>
      <c r="AWQ438" s="809"/>
      <c r="AWR438" s="808"/>
      <c r="AWS438" s="761"/>
      <c r="AWT438" s="808"/>
      <c r="AWU438" s="809"/>
      <c r="AWV438" s="809"/>
      <c r="AWW438" s="809"/>
      <c r="AWX438" s="809"/>
      <c r="AWY438" s="809"/>
      <c r="AWZ438" s="809"/>
      <c r="AXA438" s="809"/>
      <c r="AXB438" s="809"/>
      <c r="AXC438" s="809"/>
      <c r="AXD438" s="809"/>
      <c r="AXE438" s="809"/>
      <c r="AXF438" s="809"/>
      <c r="AXG438" s="809"/>
      <c r="AXH438" s="809"/>
      <c r="AXI438" s="809"/>
      <c r="AXJ438" s="809"/>
      <c r="AXK438" s="809"/>
      <c r="AXL438" s="809"/>
      <c r="AXM438" s="809"/>
      <c r="AXN438" s="809"/>
      <c r="AXO438" s="809"/>
      <c r="AXP438" s="809"/>
      <c r="AXQ438" s="809"/>
      <c r="AXR438" s="809"/>
      <c r="AXS438" s="809"/>
      <c r="AXT438" s="809"/>
      <c r="AXU438" s="809"/>
      <c r="AXV438" s="809"/>
      <c r="AXW438" s="809"/>
      <c r="AXX438" s="809"/>
      <c r="AXY438" s="809"/>
      <c r="AXZ438" s="809"/>
      <c r="AYA438" s="809"/>
      <c r="AYB438" s="809"/>
      <c r="AYC438" s="809"/>
      <c r="AYD438" s="808"/>
      <c r="AYE438" s="808"/>
      <c r="AYF438" s="809"/>
      <c r="AYG438" s="808"/>
      <c r="AYH438" s="810"/>
      <c r="AYI438" s="810"/>
      <c r="AYJ438" s="810"/>
      <c r="AYK438" s="810"/>
      <c r="AYL438" s="810"/>
      <c r="AYM438" s="810"/>
      <c r="AYN438" s="810"/>
      <c r="AYO438" s="810"/>
      <c r="AYP438" s="810"/>
      <c r="AYQ438" s="810"/>
      <c r="AYR438" s="810"/>
      <c r="AYS438" s="810"/>
      <c r="AYT438" s="810"/>
      <c r="AYU438" s="810"/>
      <c r="AYV438" s="810"/>
      <c r="AYW438" s="810"/>
      <c r="AYX438" s="810"/>
      <c r="AYY438" s="810"/>
      <c r="AYZ438" s="810"/>
      <c r="AZA438" s="810"/>
      <c r="AZB438" s="810"/>
      <c r="AZC438" s="810"/>
      <c r="AZD438" s="810"/>
      <c r="AZE438" s="810"/>
      <c r="AZF438" s="810"/>
      <c r="AZG438" s="810"/>
      <c r="AZH438" s="810"/>
      <c r="AZI438" s="810"/>
      <c r="AZJ438" s="810"/>
      <c r="AZK438" s="810"/>
      <c r="AZL438" s="810"/>
      <c r="AZM438" s="810"/>
      <c r="AZN438" s="810"/>
      <c r="AZO438" s="810"/>
      <c r="AZP438" s="809"/>
    </row>
    <row r="439" spans="1238:1368" s="802" customFormat="1" ht="13.5">
      <c r="AUP439" s="801"/>
      <c r="AUR439" s="801"/>
      <c r="AUT439" s="801"/>
      <c r="AVJ439" s="808"/>
      <c r="AVK439" s="808"/>
      <c r="AVL439" s="808"/>
      <c r="AVM439" s="808"/>
      <c r="AVN439" s="808"/>
      <c r="AVO439" s="808"/>
      <c r="AVP439" s="808"/>
      <c r="AVQ439" s="808"/>
      <c r="AVR439" s="808"/>
      <c r="AVS439" s="808"/>
      <c r="AVT439" s="808"/>
      <c r="AVU439" s="809"/>
      <c r="AVV439" s="809"/>
      <c r="AVW439" s="809"/>
      <c r="AVX439" s="809"/>
      <c r="AVY439" s="809"/>
      <c r="AVZ439" s="809"/>
      <c r="AWA439" s="809"/>
      <c r="AWB439" s="809"/>
      <c r="AWC439" s="809"/>
      <c r="AWD439" s="809"/>
      <c r="AWE439" s="809"/>
      <c r="AWF439" s="809"/>
      <c r="AWG439" s="809"/>
      <c r="AWH439" s="809"/>
      <c r="AWI439" s="809"/>
      <c r="AWJ439" s="809"/>
      <c r="AWK439" s="809"/>
      <c r="AWL439" s="809"/>
      <c r="AWM439" s="809"/>
      <c r="AWN439" s="809"/>
      <c r="AWO439" s="809"/>
      <c r="AWP439" s="809"/>
      <c r="AWQ439" s="809"/>
      <c r="AWR439" s="808"/>
      <c r="AWS439" s="761"/>
      <c r="AWT439" s="808"/>
      <c r="AWU439" s="809"/>
      <c r="AWV439" s="809"/>
      <c r="AWW439" s="809"/>
      <c r="AWX439" s="809"/>
      <c r="AWY439" s="809"/>
      <c r="AWZ439" s="809"/>
      <c r="AXA439" s="809"/>
      <c r="AXB439" s="809"/>
      <c r="AXC439" s="809"/>
      <c r="AXD439" s="809"/>
      <c r="AXE439" s="809"/>
      <c r="AXF439" s="809"/>
      <c r="AXG439" s="809"/>
      <c r="AXH439" s="809"/>
      <c r="AXI439" s="809"/>
      <c r="AXJ439" s="809"/>
      <c r="AXK439" s="809"/>
      <c r="AXL439" s="809"/>
      <c r="AXM439" s="809"/>
      <c r="AXN439" s="809"/>
      <c r="AXO439" s="809"/>
      <c r="AXP439" s="809"/>
      <c r="AXQ439" s="809"/>
      <c r="AXR439" s="809"/>
      <c r="AXS439" s="809"/>
      <c r="AXT439" s="809"/>
      <c r="AXU439" s="809"/>
      <c r="AXV439" s="809"/>
      <c r="AXW439" s="809"/>
      <c r="AXX439" s="809"/>
      <c r="AXY439" s="809"/>
      <c r="AXZ439" s="809"/>
      <c r="AYA439" s="809"/>
      <c r="AYB439" s="809"/>
      <c r="AYC439" s="809"/>
      <c r="AYD439" s="808"/>
      <c r="AYE439" s="808"/>
      <c r="AYF439" s="809"/>
      <c r="AYG439" s="808"/>
      <c r="AYH439" s="810"/>
      <c r="AYI439" s="810"/>
      <c r="AYJ439" s="810"/>
      <c r="AYK439" s="810"/>
      <c r="AYL439" s="810"/>
      <c r="AYM439" s="810"/>
      <c r="AYN439" s="810"/>
      <c r="AYO439" s="810"/>
      <c r="AYP439" s="810"/>
      <c r="AYQ439" s="810"/>
      <c r="AYR439" s="810"/>
      <c r="AYS439" s="810"/>
      <c r="AYT439" s="810"/>
      <c r="AYU439" s="810"/>
      <c r="AYV439" s="810"/>
      <c r="AYW439" s="810"/>
      <c r="AYX439" s="810"/>
      <c r="AYY439" s="810"/>
      <c r="AYZ439" s="810"/>
      <c r="AZA439" s="810"/>
      <c r="AZB439" s="810"/>
      <c r="AZC439" s="810"/>
      <c r="AZD439" s="810"/>
      <c r="AZE439" s="810"/>
      <c r="AZF439" s="810"/>
      <c r="AZG439" s="810"/>
      <c r="AZH439" s="810"/>
      <c r="AZI439" s="810"/>
      <c r="AZJ439" s="810"/>
      <c r="AZK439" s="810"/>
      <c r="AZL439" s="810"/>
      <c r="AZM439" s="810"/>
      <c r="AZN439" s="810"/>
      <c r="AZO439" s="810"/>
      <c r="AZP439" s="809"/>
    </row>
    <row r="440" spans="1238:1368" s="802" customFormat="1" ht="13.5">
      <c r="AUP440" s="801"/>
      <c r="AUR440" s="801"/>
      <c r="AUT440" s="801"/>
      <c r="AVJ440" s="808"/>
      <c r="AVK440" s="808"/>
      <c r="AVL440" s="808"/>
      <c r="AVM440" s="808"/>
      <c r="AVN440" s="808"/>
      <c r="AVO440" s="808"/>
      <c r="AVP440" s="808"/>
      <c r="AVQ440" s="808"/>
      <c r="AVR440" s="808"/>
      <c r="AVS440" s="808"/>
      <c r="AVT440" s="808"/>
      <c r="AVU440" s="809"/>
      <c r="AVV440" s="809"/>
      <c r="AVW440" s="809"/>
      <c r="AVX440" s="809"/>
      <c r="AVY440" s="809"/>
      <c r="AVZ440" s="809"/>
      <c r="AWA440" s="809"/>
      <c r="AWB440" s="809"/>
      <c r="AWC440" s="809"/>
      <c r="AWD440" s="809"/>
      <c r="AWE440" s="809"/>
      <c r="AWF440" s="809"/>
      <c r="AWG440" s="809"/>
      <c r="AWH440" s="809"/>
      <c r="AWI440" s="809"/>
      <c r="AWJ440" s="809"/>
      <c r="AWK440" s="809"/>
      <c r="AWL440" s="809"/>
      <c r="AWM440" s="809"/>
      <c r="AWN440" s="809"/>
      <c r="AWO440" s="809"/>
      <c r="AWP440" s="809"/>
      <c r="AWQ440" s="809"/>
      <c r="AWR440" s="808"/>
      <c r="AWS440" s="761"/>
      <c r="AWT440" s="808"/>
      <c r="AWU440" s="809"/>
      <c r="AWV440" s="809"/>
      <c r="AWW440" s="809"/>
      <c r="AWX440" s="809"/>
      <c r="AWY440" s="809"/>
      <c r="AWZ440" s="809"/>
      <c r="AXA440" s="809"/>
      <c r="AXB440" s="809"/>
      <c r="AXC440" s="809"/>
      <c r="AXD440" s="809"/>
      <c r="AXE440" s="809"/>
      <c r="AXF440" s="809"/>
      <c r="AXG440" s="809"/>
      <c r="AXH440" s="809"/>
      <c r="AXI440" s="809"/>
      <c r="AXJ440" s="809"/>
      <c r="AXK440" s="809"/>
      <c r="AXL440" s="809"/>
      <c r="AXM440" s="809"/>
      <c r="AXN440" s="809"/>
      <c r="AXO440" s="809"/>
      <c r="AXP440" s="809"/>
      <c r="AXQ440" s="809"/>
      <c r="AXR440" s="809"/>
      <c r="AXS440" s="809"/>
      <c r="AXT440" s="809"/>
      <c r="AXU440" s="809"/>
      <c r="AXV440" s="809"/>
      <c r="AXW440" s="809"/>
      <c r="AXX440" s="809"/>
      <c r="AXY440" s="809"/>
      <c r="AXZ440" s="809"/>
      <c r="AYA440" s="809"/>
      <c r="AYB440" s="809"/>
      <c r="AYC440" s="809"/>
      <c r="AYD440" s="808"/>
      <c r="AYE440" s="808"/>
      <c r="AYF440" s="809"/>
      <c r="AYG440" s="808"/>
      <c r="AYH440" s="810"/>
      <c r="AYI440" s="810"/>
      <c r="AYJ440" s="810"/>
      <c r="AYK440" s="810"/>
      <c r="AYL440" s="810"/>
      <c r="AYM440" s="810"/>
      <c r="AYN440" s="810"/>
      <c r="AYO440" s="810"/>
      <c r="AYP440" s="810"/>
      <c r="AYQ440" s="810"/>
      <c r="AYR440" s="810"/>
      <c r="AYS440" s="810"/>
      <c r="AYT440" s="810"/>
      <c r="AYU440" s="810"/>
      <c r="AYV440" s="810"/>
      <c r="AYW440" s="810"/>
      <c r="AYX440" s="810"/>
      <c r="AYY440" s="810"/>
      <c r="AYZ440" s="810"/>
      <c r="AZA440" s="810"/>
      <c r="AZB440" s="810"/>
      <c r="AZC440" s="810"/>
      <c r="AZD440" s="810"/>
      <c r="AZE440" s="810"/>
      <c r="AZF440" s="810"/>
      <c r="AZG440" s="810"/>
      <c r="AZH440" s="810"/>
      <c r="AZI440" s="810"/>
      <c r="AZJ440" s="810"/>
      <c r="AZK440" s="810"/>
      <c r="AZL440" s="810"/>
      <c r="AZM440" s="810"/>
      <c r="AZN440" s="810"/>
      <c r="AZO440" s="810"/>
      <c r="AZP440" s="809"/>
    </row>
    <row r="441" spans="1238:1368" s="802" customFormat="1" ht="13.5">
      <c r="AUP441" s="801"/>
      <c r="AUR441" s="801"/>
      <c r="AUT441" s="801"/>
      <c r="AVJ441" s="808"/>
      <c r="AVK441" s="808"/>
      <c r="AVL441" s="808"/>
      <c r="AVM441" s="808"/>
      <c r="AVN441" s="808"/>
      <c r="AVO441" s="808"/>
      <c r="AVP441" s="808"/>
      <c r="AVQ441" s="808"/>
      <c r="AVR441" s="808"/>
      <c r="AVS441" s="808"/>
      <c r="AVT441" s="808"/>
      <c r="AVU441" s="809"/>
      <c r="AVV441" s="809"/>
      <c r="AVW441" s="809"/>
      <c r="AVX441" s="809"/>
      <c r="AVY441" s="809"/>
      <c r="AVZ441" s="809"/>
      <c r="AWA441" s="809"/>
      <c r="AWB441" s="809"/>
      <c r="AWC441" s="809"/>
      <c r="AWD441" s="809"/>
      <c r="AWE441" s="809"/>
      <c r="AWF441" s="809"/>
      <c r="AWG441" s="809"/>
      <c r="AWH441" s="809"/>
      <c r="AWI441" s="809"/>
      <c r="AWJ441" s="809"/>
      <c r="AWK441" s="809"/>
      <c r="AWL441" s="809"/>
      <c r="AWM441" s="809"/>
      <c r="AWN441" s="809"/>
      <c r="AWO441" s="809"/>
      <c r="AWP441" s="809"/>
      <c r="AWQ441" s="809"/>
      <c r="AWR441" s="808"/>
      <c r="AWS441" s="761"/>
      <c r="AWT441" s="808"/>
      <c r="AWU441" s="809"/>
      <c r="AWV441" s="809"/>
      <c r="AWW441" s="809"/>
      <c r="AWX441" s="809"/>
      <c r="AWY441" s="809"/>
      <c r="AWZ441" s="809"/>
      <c r="AXA441" s="809"/>
      <c r="AXB441" s="809"/>
      <c r="AXC441" s="809"/>
      <c r="AXD441" s="809"/>
      <c r="AXE441" s="809"/>
      <c r="AXF441" s="809"/>
      <c r="AXG441" s="809"/>
      <c r="AXH441" s="809"/>
      <c r="AXI441" s="809"/>
      <c r="AXJ441" s="809"/>
      <c r="AXK441" s="809"/>
      <c r="AXL441" s="809"/>
      <c r="AXM441" s="809"/>
      <c r="AXN441" s="809"/>
      <c r="AXO441" s="809"/>
      <c r="AXP441" s="809"/>
      <c r="AXQ441" s="809"/>
      <c r="AXR441" s="809"/>
      <c r="AXS441" s="809"/>
      <c r="AXT441" s="809"/>
      <c r="AXU441" s="809"/>
      <c r="AXV441" s="809"/>
      <c r="AXW441" s="809"/>
      <c r="AXX441" s="809"/>
      <c r="AXY441" s="809"/>
      <c r="AXZ441" s="809"/>
      <c r="AYA441" s="809"/>
      <c r="AYB441" s="809"/>
      <c r="AYC441" s="809"/>
      <c r="AYD441" s="808"/>
      <c r="AYE441" s="808"/>
      <c r="AYF441" s="809"/>
      <c r="AYG441" s="808"/>
      <c r="AYH441" s="810"/>
      <c r="AYI441" s="810"/>
      <c r="AYJ441" s="810"/>
      <c r="AYK441" s="810"/>
      <c r="AYL441" s="810"/>
      <c r="AYM441" s="810"/>
      <c r="AYN441" s="810"/>
      <c r="AYO441" s="810"/>
      <c r="AYP441" s="810"/>
      <c r="AYQ441" s="810"/>
      <c r="AYR441" s="810"/>
      <c r="AYS441" s="810"/>
      <c r="AYT441" s="810"/>
      <c r="AYU441" s="810"/>
      <c r="AYV441" s="810"/>
      <c r="AYW441" s="810"/>
      <c r="AYX441" s="810"/>
      <c r="AYY441" s="810"/>
      <c r="AYZ441" s="810"/>
      <c r="AZA441" s="810"/>
      <c r="AZB441" s="810"/>
      <c r="AZC441" s="810"/>
      <c r="AZD441" s="810"/>
      <c r="AZE441" s="810"/>
      <c r="AZF441" s="810"/>
      <c r="AZG441" s="810"/>
      <c r="AZH441" s="810"/>
      <c r="AZI441" s="810"/>
      <c r="AZJ441" s="810"/>
      <c r="AZK441" s="810"/>
      <c r="AZL441" s="810"/>
      <c r="AZM441" s="810"/>
      <c r="AZN441" s="810"/>
      <c r="AZO441" s="810"/>
      <c r="AZP441" s="809"/>
    </row>
    <row r="442" spans="1238:1368" s="802" customFormat="1" ht="13.5">
      <c r="AUP442" s="801"/>
      <c r="AUR442" s="801"/>
      <c r="AUT442" s="801"/>
      <c r="AVJ442" s="808"/>
      <c r="AVK442" s="808"/>
      <c r="AVL442" s="808"/>
      <c r="AVM442" s="808"/>
      <c r="AVN442" s="808"/>
      <c r="AVO442" s="808"/>
      <c r="AVP442" s="808"/>
      <c r="AVQ442" s="808"/>
      <c r="AVR442" s="808"/>
      <c r="AVS442" s="808"/>
      <c r="AVT442" s="808"/>
      <c r="AVU442" s="809"/>
      <c r="AVV442" s="809"/>
      <c r="AVW442" s="809"/>
      <c r="AVX442" s="809"/>
      <c r="AVY442" s="809"/>
      <c r="AVZ442" s="809"/>
      <c r="AWA442" s="809"/>
      <c r="AWB442" s="809"/>
      <c r="AWC442" s="809"/>
      <c r="AWD442" s="809"/>
      <c r="AWE442" s="809"/>
      <c r="AWF442" s="809"/>
      <c r="AWG442" s="809"/>
      <c r="AWH442" s="809"/>
      <c r="AWI442" s="809"/>
      <c r="AWJ442" s="809"/>
      <c r="AWK442" s="809"/>
      <c r="AWL442" s="809"/>
      <c r="AWM442" s="809"/>
      <c r="AWN442" s="809"/>
      <c r="AWO442" s="809"/>
      <c r="AWP442" s="809"/>
      <c r="AWQ442" s="809"/>
      <c r="AWR442" s="808"/>
      <c r="AWS442" s="761"/>
      <c r="AWT442" s="808"/>
      <c r="AWU442" s="809"/>
      <c r="AWV442" s="809"/>
      <c r="AWW442" s="809"/>
      <c r="AWX442" s="809"/>
      <c r="AWY442" s="809"/>
      <c r="AWZ442" s="809"/>
      <c r="AXA442" s="809"/>
      <c r="AXB442" s="809"/>
      <c r="AXC442" s="809"/>
      <c r="AXD442" s="809"/>
      <c r="AXE442" s="809"/>
      <c r="AXF442" s="809"/>
      <c r="AXG442" s="809"/>
      <c r="AXH442" s="809"/>
      <c r="AXI442" s="809"/>
      <c r="AXJ442" s="809"/>
      <c r="AXK442" s="809"/>
      <c r="AXL442" s="809"/>
      <c r="AXM442" s="809"/>
      <c r="AXN442" s="809"/>
      <c r="AXO442" s="809"/>
      <c r="AXP442" s="809"/>
      <c r="AXQ442" s="809"/>
      <c r="AXR442" s="809"/>
      <c r="AXS442" s="809"/>
      <c r="AXT442" s="809"/>
      <c r="AXU442" s="809"/>
      <c r="AXV442" s="809"/>
      <c r="AXW442" s="809"/>
      <c r="AXX442" s="809"/>
      <c r="AXY442" s="809"/>
      <c r="AXZ442" s="809"/>
      <c r="AYA442" s="809"/>
      <c r="AYB442" s="809"/>
      <c r="AYC442" s="809"/>
      <c r="AYD442" s="808"/>
      <c r="AYE442" s="808"/>
      <c r="AYF442" s="809"/>
      <c r="AYG442" s="808"/>
      <c r="AYH442" s="810"/>
      <c r="AYI442" s="810"/>
      <c r="AYJ442" s="810"/>
      <c r="AYK442" s="810"/>
      <c r="AYL442" s="810"/>
      <c r="AYM442" s="810"/>
      <c r="AYN442" s="810"/>
      <c r="AYO442" s="810"/>
      <c r="AYP442" s="810"/>
      <c r="AYQ442" s="810"/>
      <c r="AYR442" s="810"/>
      <c r="AYS442" s="810"/>
      <c r="AYT442" s="810"/>
      <c r="AYU442" s="810"/>
      <c r="AYV442" s="810"/>
      <c r="AYW442" s="810"/>
      <c r="AYX442" s="810"/>
      <c r="AYY442" s="810"/>
      <c r="AYZ442" s="810"/>
      <c r="AZA442" s="810"/>
      <c r="AZB442" s="810"/>
      <c r="AZC442" s="810"/>
      <c r="AZD442" s="810"/>
      <c r="AZE442" s="810"/>
      <c r="AZF442" s="810"/>
      <c r="AZG442" s="810"/>
      <c r="AZH442" s="810"/>
      <c r="AZI442" s="810"/>
      <c r="AZJ442" s="810"/>
      <c r="AZK442" s="810"/>
      <c r="AZL442" s="810"/>
      <c r="AZM442" s="810"/>
      <c r="AZN442" s="810"/>
      <c r="AZO442" s="810"/>
      <c r="AZP442" s="809"/>
    </row>
    <row r="443" spans="1238:1368" s="802" customFormat="1" ht="13.5">
      <c r="AUP443" s="801"/>
      <c r="AUR443" s="801"/>
      <c r="AUT443" s="801"/>
      <c r="AVJ443" s="808"/>
      <c r="AVK443" s="808"/>
      <c r="AVL443" s="808"/>
      <c r="AVM443" s="808"/>
      <c r="AVN443" s="808"/>
      <c r="AVO443" s="808"/>
      <c r="AVP443" s="808"/>
      <c r="AVQ443" s="808"/>
      <c r="AVR443" s="808"/>
      <c r="AVS443" s="808"/>
      <c r="AVT443" s="808"/>
      <c r="AVU443" s="809"/>
      <c r="AVV443" s="809"/>
      <c r="AVW443" s="809"/>
      <c r="AVX443" s="809"/>
      <c r="AVY443" s="809"/>
      <c r="AVZ443" s="809"/>
      <c r="AWA443" s="809"/>
      <c r="AWB443" s="809"/>
      <c r="AWC443" s="809"/>
      <c r="AWD443" s="809"/>
      <c r="AWE443" s="809"/>
      <c r="AWF443" s="809"/>
      <c r="AWG443" s="809"/>
      <c r="AWH443" s="809"/>
      <c r="AWI443" s="809"/>
      <c r="AWJ443" s="809"/>
      <c r="AWK443" s="809"/>
      <c r="AWL443" s="809"/>
      <c r="AWM443" s="809"/>
      <c r="AWN443" s="809"/>
      <c r="AWO443" s="809"/>
      <c r="AWP443" s="809"/>
      <c r="AWQ443" s="809"/>
      <c r="AWR443" s="808"/>
      <c r="AWS443" s="761"/>
      <c r="AWT443" s="808"/>
      <c r="AWU443" s="809"/>
      <c r="AWV443" s="809"/>
      <c r="AWW443" s="809"/>
      <c r="AWX443" s="809"/>
      <c r="AWY443" s="809"/>
      <c r="AWZ443" s="809"/>
      <c r="AXA443" s="809"/>
      <c r="AXB443" s="809"/>
      <c r="AXC443" s="809"/>
      <c r="AXD443" s="809"/>
      <c r="AXE443" s="809"/>
      <c r="AXF443" s="809"/>
      <c r="AXG443" s="809"/>
      <c r="AXH443" s="809"/>
      <c r="AXI443" s="809"/>
      <c r="AXJ443" s="809"/>
      <c r="AXK443" s="809"/>
      <c r="AXL443" s="809"/>
      <c r="AXM443" s="809"/>
      <c r="AXN443" s="809"/>
      <c r="AXO443" s="809"/>
      <c r="AXP443" s="809"/>
      <c r="AXQ443" s="809"/>
      <c r="AXR443" s="809"/>
      <c r="AXS443" s="809"/>
      <c r="AXT443" s="809"/>
      <c r="AXU443" s="809"/>
      <c r="AXV443" s="809"/>
      <c r="AXW443" s="809"/>
      <c r="AXX443" s="809"/>
      <c r="AXY443" s="809"/>
      <c r="AXZ443" s="809"/>
      <c r="AYA443" s="809"/>
      <c r="AYB443" s="809"/>
      <c r="AYC443" s="809"/>
      <c r="AYD443" s="808"/>
      <c r="AYE443" s="808"/>
      <c r="AYF443" s="809"/>
      <c r="AYG443" s="808"/>
      <c r="AYH443" s="810"/>
      <c r="AYI443" s="810"/>
      <c r="AYJ443" s="810"/>
      <c r="AYK443" s="810"/>
      <c r="AYL443" s="810"/>
      <c r="AYM443" s="810"/>
      <c r="AYN443" s="810"/>
      <c r="AYO443" s="810"/>
      <c r="AYP443" s="810"/>
      <c r="AYQ443" s="810"/>
      <c r="AYR443" s="810"/>
      <c r="AYS443" s="810"/>
      <c r="AYT443" s="810"/>
      <c r="AYU443" s="810"/>
      <c r="AYV443" s="810"/>
      <c r="AYW443" s="810"/>
      <c r="AYX443" s="810"/>
      <c r="AYY443" s="810"/>
      <c r="AYZ443" s="810"/>
      <c r="AZA443" s="810"/>
      <c r="AZB443" s="810"/>
      <c r="AZC443" s="810"/>
      <c r="AZD443" s="810"/>
      <c r="AZE443" s="810"/>
      <c r="AZF443" s="810"/>
      <c r="AZG443" s="810"/>
      <c r="AZH443" s="810"/>
      <c r="AZI443" s="810"/>
      <c r="AZJ443" s="810"/>
      <c r="AZK443" s="810"/>
      <c r="AZL443" s="810"/>
      <c r="AZM443" s="810"/>
      <c r="AZN443" s="810"/>
      <c r="AZO443" s="810"/>
      <c r="AZP443" s="809"/>
    </row>
    <row r="444" spans="1238:1368" s="802" customFormat="1" ht="13.5">
      <c r="AUP444" s="801"/>
      <c r="AUR444" s="801"/>
      <c r="AUT444" s="801"/>
      <c r="AVJ444" s="808"/>
      <c r="AVK444" s="808"/>
      <c r="AVL444" s="808"/>
      <c r="AVM444" s="808"/>
      <c r="AVN444" s="808"/>
      <c r="AVO444" s="808"/>
      <c r="AVP444" s="808"/>
      <c r="AVQ444" s="808"/>
      <c r="AVR444" s="808"/>
      <c r="AVS444" s="808"/>
      <c r="AVT444" s="808"/>
      <c r="AVU444" s="809"/>
      <c r="AVV444" s="809"/>
      <c r="AVW444" s="809"/>
      <c r="AVX444" s="809"/>
      <c r="AVY444" s="809"/>
      <c r="AVZ444" s="809"/>
      <c r="AWA444" s="809"/>
      <c r="AWB444" s="809"/>
      <c r="AWC444" s="809"/>
      <c r="AWD444" s="809"/>
      <c r="AWE444" s="809"/>
      <c r="AWF444" s="809"/>
      <c r="AWG444" s="809"/>
      <c r="AWH444" s="809"/>
      <c r="AWI444" s="809"/>
      <c r="AWJ444" s="809"/>
      <c r="AWK444" s="809"/>
      <c r="AWL444" s="809"/>
      <c r="AWM444" s="809"/>
      <c r="AWN444" s="809"/>
      <c r="AWO444" s="809"/>
      <c r="AWP444" s="809"/>
      <c r="AWQ444" s="809"/>
      <c r="AWR444" s="808"/>
      <c r="AWS444" s="761"/>
      <c r="AWT444" s="808"/>
      <c r="AWU444" s="809"/>
      <c r="AWV444" s="809"/>
      <c r="AWW444" s="809"/>
      <c r="AWX444" s="809"/>
      <c r="AWY444" s="809"/>
      <c r="AWZ444" s="809"/>
      <c r="AXA444" s="809"/>
      <c r="AXB444" s="809"/>
      <c r="AXC444" s="809"/>
      <c r="AXD444" s="809"/>
      <c r="AXE444" s="809"/>
      <c r="AXF444" s="809"/>
      <c r="AXG444" s="809"/>
      <c r="AXH444" s="809"/>
      <c r="AXI444" s="809"/>
      <c r="AXJ444" s="809"/>
      <c r="AXK444" s="809"/>
      <c r="AXL444" s="809"/>
      <c r="AXM444" s="809"/>
      <c r="AXN444" s="809"/>
      <c r="AXO444" s="809"/>
      <c r="AXP444" s="809"/>
      <c r="AXQ444" s="809"/>
      <c r="AXR444" s="809"/>
      <c r="AXS444" s="809"/>
      <c r="AXT444" s="809"/>
      <c r="AXU444" s="809"/>
      <c r="AXV444" s="809"/>
      <c r="AXW444" s="809"/>
      <c r="AXX444" s="809"/>
      <c r="AXY444" s="809"/>
      <c r="AXZ444" s="809"/>
      <c r="AYA444" s="809"/>
      <c r="AYB444" s="809"/>
      <c r="AYC444" s="809"/>
      <c r="AYD444" s="808"/>
      <c r="AYE444" s="808"/>
      <c r="AYF444" s="809"/>
      <c r="AYG444" s="808"/>
      <c r="AYH444" s="810"/>
      <c r="AYI444" s="810"/>
      <c r="AYJ444" s="810"/>
      <c r="AYK444" s="810"/>
      <c r="AYL444" s="810"/>
      <c r="AYM444" s="810"/>
      <c r="AYN444" s="810"/>
      <c r="AYO444" s="810"/>
      <c r="AYP444" s="810"/>
      <c r="AYQ444" s="810"/>
      <c r="AYR444" s="810"/>
      <c r="AYS444" s="810"/>
      <c r="AYT444" s="810"/>
      <c r="AYU444" s="810"/>
      <c r="AYV444" s="810"/>
      <c r="AYW444" s="810"/>
      <c r="AYX444" s="810"/>
      <c r="AYY444" s="810"/>
      <c r="AYZ444" s="810"/>
      <c r="AZA444" s="810"/>
      <c r="AZB444" s="810"/>
      <c r="AZC444" s="810"/>
      <c r="AZD444" s="810"/>
      <c r="AZE444" s="810"/>
      <c r="AZF444" s="810"/>
      <c r="AZG444" s="810"/>
      <c r="AZH444" s="810"/>
      <c r="AZI444" s="810"/>
      <c r="AZJ444" s="810"/>
      <c r="AZK444" s="810"/>
      <c r="AZL444" s="810"/>
      <c r="AZM444" s="810"/>
      <c r="AZN444" s="810"/>
      <c r="AZO444" s="810"/>
      <c r="AZP444" s="809"/>
    </row>
    <row r="445" spans="1238:1368" s="802" customFormat="1" ht="13.5">
      <c r="AUP445" s="801"/>
      <c r="AUR445" s="801"/>
      <c r="AUT445" s="801"/>
      <c r="AVJ445" s="808"/>
      <c r="AVK445" s="808"/>
      <c r="AVL445" s="808"/>
      <c r="AVM445" s="808"/>
      <c r="AVN445" s="808"/>
      <c r="AVO445" s="808"/>
      <c r="AVP445" s="808"/>
      <c r="AVQ445" s="808"/>
      <c r="AVR445" s="808"/>
      <c r="AVS445" s="808"/>
      <c r="AVT445" s="808"/>
      <c r="AVU445" s="809"/>
      <c r="AVV445" s="809"/>
      <c r="AVW445" s="809"/>
      <c r="AVX445" s="809"/>
      <c r="AVY445" s="809"/>
      <c r="AVZ445" s="809"/>
      <c r="AWA445" s="809"/>
      <c r="AWB445" s="809"/>
      <c r="AWC445" s="809"/>
      <c r="AWD445" s="809"/>
      <c r="AWE445" s="809"/>
      <c r="AWF445" s="809"/>
      <c r="AWG445" s="809"/>
      <c r="AWH445" s="809"/>
      <c r="AWI445" s="809"/>
      <c r="AWJ445" s="809"/>
      <c r="AWK445" s="809"/>
      <c r="AWL445" s="809"/>
      <c r="AWM445" s="809"/>
      <c r="AWN445" s="809"/>
      <c r="AWO445" s="809"/>
      <c r="AWP445" s="809"/>
      <c r="AWQ445" s="809"/>
      <c r="AWR445" s="808"/>
      <c r="AWS445" s="761"/>
      <c r="AWT445" s="808"/>
      <c r="AWU445" s="809"/>
      <c r="AWV445" s="809"/>
      <c r="AWW445" s="809"/>
      <c r="AWX445" s="809"/>
      <c r="AWY445" s="809"/>
      <c r="AWZ445" s="809"/>
      <c r="AXA445" s="809"/>
      <c r="AXB445" s="809"/>
      <c r="AXC445" s="809"/>
      <c r="AXD445" s="809"/>
      <c r="AXE445" s="809"/>
      <c r="AXF445" s="809"/>
      <c r="AXG445" s="809"/>
      <c r="AXH445" s="809"/>
      <c r="AXI445" s="809"/>
      <c r="AXJ445" s="809"/>
      <c r="AXK445" s="809"/>
      <c r="AXL445" s="809"/>
      <c r="AXM445" s="809"/>
      <c r="AXN445" s="809"/>
      <c r="AXO445" s="809"/>
      <c r="AXP445" s="809"/>
      <c r="AXQ445" s="809"/>
      <c r="AXR445" s="809"/>
      <c r="AXS445" s="809"/>
      <c r="AXT445" s="809"/>
      <c r="AXU445" s="809"/>
      <c r="AXV445" s="809"/>
      <c r="AXW445" s="809"/>
      <c r="AXX445" s="809"/>
      <c r="AXY445" s="809"/>
      <c r="AXZ445" s="809"/>
      <c r="AYA445" s="809"/>
      <c r="AYB445" s="809"/>
      <c r="AYC445" s="809"/>
      <c r="AYD445" s="808"/>
      <c r="AYE445" s="808"/>
      <c r="AYF445" s="809"/>
      <c r="AYG445" s="808"/>
      <c r="AYH445" s="810"/>
      <c r="AYI445" s="810"/>
      <c r="AYJ445" s="810"/>
      <c r="AYK445" s="810"/>
      <c r="AYL445" s="810"/>
      <c r="AYM445" s="810"/>
      <c r="AYN445" s="810"/>
      <c r="AYO445" s="810"/>
      <c r="AYP445" s="810"/>
      <c r="AYQ445" s="810"/>
      <c r="AYR445" s="810"/>
      <c r="AYS445" s="810"/>
      <c r="AYT445" s="810"/>
      <c r="AYU445" s="810"/>
      <c r="AYV445" s="810"/>
      <c r="AYW445" s="810"/>
      <c r="AYX445" s="810"/>
      <c r="AYY445" s="810"/>
      <c r="AYZ445" s="810"/>
      <c r="AZA445" s="810"/>
      <c r="AZB445" s="810"/>
      <c r="AZC445" s="810"/>
      <c r="AZD445" s="810"/>
      <c r="AZE445" s="810"/>
      <c r="AZF445" s="810"/>
      <c r="AZG445" s="810"/>
      <c r="AZH445" s="810"/>
      <c r="AZI445" s="810"/>
      <c r="AZJ445" s="810"/>
      <c r="AZK445" s="810"/>
      <c r="AZL445" s="810"/>
      <c r="AZM445" s="810"/>
      <c r="AZN445" s="810"/>
      <c r="AZO445" s="810"/>
      <c r="AZP445" s="809"/>
    </row>
    <row r="446" spans="1238:1368" s="802" customFormat="1" ht="13.5">
      <c r="AUP446" s="801"/>
      <c r="AUR446" s="801"/>
      <c r="AUT446" s="801"/>
      <c r="AVJ446" s="808"/>
      <c r="AVK446" s="808"/>
      <c r="AVL446" s="808"/>
      <c r="AVM446" s="808"/>
      <c r="AVN446" s="808"/>
      <c r="AVO446" s="808"/>
      <c r="AVP446" s="808"/>
      <c r="AVQ446" s="808"/>
      <c r="AVR446" s="808"/>
      <c r="AVS446" s="808"/>
      <c r="AVT446" s="808"/>
      <c r="AVU446" s="809"/>
      <c r="AVV446" s="809"/>
      <c r="AVW446" s="809"/>
      <c r="AVX446" s="809"/>
      <c r="AVY446" s="809"/>
      <c r="AVZ446" s="809"/>
      <c r="AWA446" s="809"/>
      <c r="AWB446" s="809"/>
      <c r="AWC446" s="809"/>
      <c r="AWD446" s="809"/>
      <c r="AWE446" s="809"/>
      <c r="AWF446" s="809"/>
      <c r="AWG446" s="809"/>
      <c r="AWH446" s="809"/>
      <c r="AWI446" s="809"/>
      <c r="AWJ446" s="809"/>
      <c r="AWK446" s="809"/>
      <c r="AWL446" s="809"/>
      <c r="AWM446" s="809"/>
      <c r="AWN446" s="809"/>
      <c r="AWO446" s="809"/>
      <c r="AWP446" s="809"/>
      <c r="AWQ446" s="809"/>
      <c r="AWR446" s="808"/>
      <c r="AWS446" s="761"/>
      <c r="AWT446" s="808"/>
      <c r="AWU446" s="809"/>
      <c r="AWV446" s="809"/>
      <c r="AWW446" s="809"/>
      <c r="AWX446" s="809"/>
      <c r="AWY446" s="809"/>
      <c r="AWZ446" s="809"/>
      <c r="AXA446" s="809"/>
      <c r="AXB446" s="809"/>
      <c r="AXC446" s="809"/>
      <c r="AXD446" s="809"/>
      <c r="AXE446" s="809"/>
      <c r="AXF446" s="809"/>
      <c r="AXG446" s="809"/>
      <c r="AXH446" s="809"/>
      <c r="AXI446" s="809"/>
      <c r="AXJ446" s="809"/>
      <c r="AXK446" s="809"/>
      <c r="AXL446" s="809"/>
      <c r="AXM446" s="809"/>
      <c r="AXN446" s="809"/>
      <c r="AXO446" s="809"/>
      <c r="AXP446" s="809"/>
      <c r="AXQ446" s="809"/>
      <c r="AXR446" s="809"/>
      <c r="AXS446" s="809"/>
      <c r="AXT446" s="809"/>
      <c r="AXU446" s="809"/>
      <c r="AXV446" s="809"/>
      <c r="AXW446" s="809"/>
      <c r="AXX446" s="809"/>
      <c r="AXY446" s="809"/>
      <c r="AXZ446" s="809"/>
      <c r="AYA446" s="809"/>
      <c r="AYB446" s="809"/>
      <c r="AYC446" s="809"/>
      <c r="AYD446" s="808"/>
      <c r="AYE446" s="808"/>
      <c r="AYF446" s="809"/>
      <c r="AYG446" s="808"/>
      <c r="AYH446" s="810"/>
      <c r="AYI446" s="810"/>
      <c r="AYJ446" s="810"/>
      <c r="AYK446" s="810"/>
      <c r="AYL446" s="810"/>
      <c r="AYM446" s="810"/>
      <c r="AYN446" s="810"/>
      <c r="AYO446" s="810"/>
      <c r="AYP446" s="810"/>
      <c r="AYQ446" s="810"/>
      <c r="AYR446" s="810"/>
      <c r="AYS446" s="810"/>
      <c r="AYT446" s="810"/>
      <c r="AYU446" s="810"/>
      <c r="AYV446" s="810"/>
      <c r="AYW446" s="810"/>
      <c r="AYX446" s="810"/>
      <c r="AYY446" s="810"/>
      <c r="AYZ446" s="810"/>
      <c r="AZA446" s="810"/>
      <c r="AZB446" s="810"/>
      <c r="AZC446" s="810"/>
      <c r="AZD446" s="810"/>
      <c r="AZE446" s="810"/>
      <c r="AZF446" s="810"/>
      <c r="AZG446" s="810"/>
      <c r="AZH446" s="810"/>
      <c r="AZI446" s="810"/>
      <c r="AZJ446" s="810"/>
      <c r="AZK446" s="810"/>
      <c r="AZL446" s="810"/>
      <c r="AZM446" s="810"/>
      <c r="AZN446" s="810"/>
      <c r="AZO446" s="810"/>
      <c r="AZP446" s="809"/>
    </row>
    <row r="447" spans="1238:1368" s="802" customFormat="1" ht="13.5">
      <c r="AUP447" s="801"/>
      <c r="AUR447" s="801"/>
      <c r="AUT447" s="801"/>
      <c r="AVJ447" s="808"/>
      <c r="AVK447" s="808"/>
      <c r="AVL447" s="808"/>
      <c r="AVM447" s="808"/>
      <c r="AVN447" s="808"/>
      <c r="AVO447" s="808"/>
      <c r="AVP447" s="808"/>
      <c r="AVQ447" s="808"/>
      <c r="AVR447" s="808"/>
      <c r="AVS447" s="808"/>
      <c r="AVT447" s="808"/>
      <c r="AVU447" s="809"/>
      <c r="AVV447" s="809"/>
      <c r="AVW447" s="809"/>
      <c r="AVX447" s="809"/>
      <c r="AVY447" s="809"/>
      <c r="AVZ447" s="809"/>
      <c r="AWA447" s="809"/>
      <c r="AWB447" s="809"/>
      <c r="AWC447" s="809"/>
      <c r="AWD447" s="809"/>
      <c r="AWE447" s="809"/>
      <c r="AWF447" s="809"/>
      <c r="AWG447" s="809"/>
      <c r="AWH447" s="809"/>
      <c r="AWI447" s="809"/>
      <c r="AWJ447" s="809"/>
      <c r="AWK447" s="809"/>
      <c r="AWL447" s="809"/>
      <c r="AWM447" s="809"/>
      <c r="AWN447" s="809"/>
      <c r="AWO447" s="809"/>
      <c r="AWP447" s="809"/>
      <c r="AWQ447" s="809"/>
      <c r="AWR447" s="808"/>
      <c r="AWS447" s="761"/>
      <c r="AWT447" s="808"/>
      <c r="AWU447" s="809"/>
      <c r="AWV447" s="809"/>
      <c r="AWW447" s="809"/>
      <c r="AWX447" s="809"/>
      <c r="AWY447" s="809"/>
      <c r="AWZ447" s="809"/>
      <c r="AXA447" s="809"/>
      <c r="AXB447" s="809"/>
      <c r="AXC447" s="809"/>
      <c r="AXD447" s="809"/>
      <c r="AXE447" s="809"/>
      <c r="AXF447" s="809"/>
      <c r="AXG447" s="809"/>
      <c r="AXH447" s="809"/>
      <c r="AXI447" s="809"/>
      <c r="AXJ447" s="809"/>
      <c r="AXK447" s="809"/>
      <c r="AXL447" s="809"/>
      <c r="AXM447" s="809"/>
      <c r="AXN447" s="809"/>
      <c r="AXO447" s="809"/>
      <c r="AXP447" s="809"/>
      <c r="AXQ447" s="809"/>
      <c r="AXR447" s="809"/>
      <c r="AXS447" s="809"/>
      <c r="AXT447" s="809"/>
      <c r="AXU447" s="809"/>
      <c r="AXV447" s="809"/>
      <c r="AXW447" s="809"/>
      <c r="AXX447" s="809"/>
      <c r="AXY447" s="809"/>
      <c r="AXZ447" s="809"/>
      <c r="AYA447" s="809"/>
      <c r="AYB447" s="809"/>
      <c r="AYC447" s="809"/>
      <c r="AYD447" s="808"/>
      <c r="AYE447" s="808"/>
      <c r="AYF447" s="809"/>
      <c r="AYG447" s="808"/>
      <c r="AYH447" s="810"/>
      <c r="AYI447" s="810"/>
      <c r="AYJ447" s="810"/>
      <c r="AYK447" s="810"/>
      <c r="AYL447" s="810"/>
      <c r="AYM447" s="810"/>
      <c r="AYN447" s="810"/>
      <c r="AYO447" s="810"/>
      <c r="AYP447" s="810"/>
      <c r="AYQ447" s="810"/>
      <c r="AYR447" s="810"/>
      <c r="AYS447" s="810"/>
      <c r="AYT447" s="810"/>
      <c r="AYU447" s="810"/>
      <c r="AYV447" s="810"/>
      <c r="AYW447" s="810"/>
      <c r="AYX447" s="810"/>
      <c r="AYY447" s="810"/>
      <c r="AYZ447" s="810"/>
      <c r="AZA447" s="810"/>
      <c r="AZB447" s="810"/>
      <c r="AZC447" s="810"/>
      <c r="AZD447" s="810"/>
      <c r="AZE447" s="810"/>
      <c r="AZF447" s="810"/>
      <c r="AZG447" s="810"/>
      <c r="AZH447" s="810"/>
      <c r="AZI447" s="810"/>
      <c r="AZJ447" s="810"/>
      <c r="AZK447" s="810"/>
      <c r="AZL447" s="810"/>
      <c r="AZM447" s="810"/>
      <c r="AZN447" s="810"/>
      <c r="AZO447" s="810"/>
      <c r="AZP447" s="809"/>
    </row>
    <row r="448" spans="1238:1368" s="802" customFormat="1" ht="13.5">
      <c r="AUP448" s="801"/>
      <c r="AUR448" s="801"/>
      <c r="AUT448" s="801"/>
      <c r="AVJ448" s="808"/>
      <c r="AVK448" s="808"/>
      <c r="AVL448" s="808"/>
      <c r="AVM448" s="808"/>
      <c r="AVN448" s="808"/>
      <c r="AVO448" s="808"/>
      <c r="AVP448" s="808"/>
      <c r="AVQ448" s="808"/>
      <c r="AVR448" s="808"/>
      <c r="AVS448" s="808"/>
      <c r="AVT448" s="808"/>
      <c r="AVU448" s="809"/>
      <c r="AVV448" s="809"/>
      <c r="AVW448" s="809"/>
      <c r="AVX448" s="809"/>
      <c r="AVY448" s="809"/>
      <c r="AVZ448" s="809"/>
      <c r="AWA448" s="809"/>
      <c r="AWB448" s="809"/>
      <c r="AWC448" s="809"/>
      <c r="AWD448" s="809"/>
      <c r="AWE448" s="809"/>
      <c r="AWF448" s="809"/>
      <c r="AWG448" s="809"/>
      <c r="AWH448" s="809"/>
      <c r="AWI448" s="809"/>
      <c r="AWJ448" s="809"/>
      <c r="AWK448" s="809"/>
      <c r="AWL448" s="809"/>
      <c r="AWM448" s="809"/>
      <c r="AWN448" s="809"/>
      <c r="AWO448" s="809"/>
      <c r="AWP448" s="809"/>
      <c r="AWQ448" s="809"/>
      <c r="AWR448" s="808"/>
      <c r="AWS448" s="761"/>
      <c r="AWT448" s="808"/>
      <c r="AWU448" s="809"/>
      <c r="AWV448" s="809"/>
      <c r="AWW448" s="809"/>
      <c r="AWX448" s="809"/>
      <c r="AWY448" s="809"/>
      <c r="AWZ448" s="809"/>
      <c r="AXA448" s="809"/>
      <c r="AXB448" s="809"/>
      <c r="AXC448" s="809"/>
      <c r="AXD448" s="809"/>
      <c r="AXE448" s="809"/>
      <c r="AXF448" s="809"/>
      <c r="AXG448" s="809"/>
      <c r="AXH448" s="809"/>
      <c r="AXI448" s="809"/>
      <c r="AXJ448" s="809"/>
      <c r="AXK448" s="809"/>
      <c r="AXL448" s="809"/>
      <c r="AXM448" s="809"/>
      <c r="AXN448" s="809"/>
      <c r="AXO448" s="809"/>
      <c r="AXP448" s="809"/>
      <c r="AXQ448" s="809"/>
      <c r="AXR448" s="809"/>
      <c r="AXS448" s="809"/>
      <c r="AXT448" s="809"/>
      <c r="AXU448" s="809"/>
      <c r="AXV448" s="809"/>
      <c r="AXW448" s="809"/>
      <c r="AXX448" s="809"/>
      <c r="AXY448" s="809"/>
      <c r="AXZ448" s="809"/>
      <c r="AYA448" s="809"/>
      <c r="AYB448" s="809"/>
      <c r="AYC448" s="809"/>
      <c r="AYD448" s="808"/>
      <c r="AYE448" s="808"/>
      <c r="AYF448" s="809"/>
      <c r="AYG448" s="808"/>
      <c r="AYH448" s="810"/>
      <c r="AYI448" s="810"/>
      <c r="AYJ448" s="810"/>
      <c r="AYK448" s="810"/>
      <c r="AYL448" s="810"/>
      <c r="AYM448" s="810"/>
      <c r="AYN448" s="810"/>
      <c r="AYO448" s="810"/>
      <c r="AYP448" s="810"/>
      <c r="AYQ448" s="810"/>
      <c r="AYR448" s="810"/>
      <c r="AYS448" s="810"/>
      <c r="AYT448" s="810"/>
      <c r="AYU448" s="810"/>
      <c r="AYV448" s="810"/>
      <c r="AYW448" s="810"/>
      <c r="AYX448" s="810"/>
      <c r="AYY448" s="810"/>
      <c r="AYZ448" s="810"/>
      <c r="AZA448" s="810"/>
      <c r="AZB448" s="810"/>
      <c r="AZC448" s="810"/>
      <c r="AZD448" s="810"/>
      <c r="AZE448" s="810"/>
      <c r="AZF448" s="810"/>
      <c r="AZG448" s="810"/>
      <c r="AZH448" s="810"/>
      <c r="AZI448" s="810"/>
      <c r="AZJ448" s="810"/>
      <c r="AZK448" s="810"/>
      <c r="AZL448" s="810"/>
      <c r="AZM448" s="810"/>
      <c r="AZN448" s="810"/>
      <c r="AZO448" s="810"/>
      <c r="AZP448" s="809"/>
    </row>
    <row r="449" spans="1238:1368" s="802" customFormat="1" ht="13.5">
      <c r="AUP449" s="801"/>
      <c r="AUR449" s="801"/>
      <c r="AUT449" s="801"/>
      <c r="AVJ449" s="808"/>
      <c r="AVK449" s="808"/>
      <c r="AVL449" s="808"/>
      <c r="AVM449" s="808"/>
      <c r="AVN449" s="808"/>
      <c r="AVO449" s="808"/>
      <c r="AVP449" s="808"/>
      <c r="AVQ449" s="808"/>
      <c r="AVR449" s="808"/>
      <c r="AVS449" s="808"/>
      <c r="AVT449" s="808"/>
      <c r="AVU449" s="809"/>
      <c r="AVV449" s="809"/>
      <c r="AVW449" s="809"/>
      <c r="AVX449" s="809"/>
      <c r="AVY449" s="809"/>
      <c r="AVZ449" s="809"/>
      <c r="AWA449" s="809"/>
      <c r="AWB449" s="809"/>
      <c r="AWC449" s="809"/>
      <c r="AWD449" s="809"/>
      <c r="AWE449" s="809"/>
      <c r="AWF449" s="809"/>
      <c r="AWG449" s="809"/>
      <c r="AWH449" s="809"/>
      <c r="AWI449" s="809"/>
      <c r="AWJ449" s="809"/>
      <c r="AWK449" s="809"/>
      <c r="AWL449" s="809"/>
      <c r="AWM449" s="809"/>
      <c r="AWN449" s="809"/>
      <c r="AWO449" s="809"/>
      <c r="AWP449" s="809"/>
      <c r="AWQ449" s="809"/>
      <c r="AWR449" s="808"/>
      <c r="AWS449" s="761"/>
      <c r="AWT449" s="808"/>
      <c r="AWU449" s="809"/>
      <c r="AWV449" s="809"/>
      <c r="AWW449" s="809"/>
      <c r="AWX449" s="809"/>
      <c r="AWY449" s="809"/>
      <c r="AWZ449" s="809"/>
      <c r="AXA449" s="809"/>
      <c r="AXB449" s="809"/>
      <c r="AXC449" s="809"/>
      <c r="AXD449" s="809"/>
      <c r="AXE449" s="809"/>
      <c r="AXF449" s="809"/>
      <c r="AXG449" s="809"/>
      <c r="AXH449" s="809"/>
      <c r="AXI449" s="809"/>
      <c r="AXJ449" s="809"/>
      <c r="AXK449" s="809"/>
      <c r="AXL449" s="809"/>
      <c r="AXM449" s="809"/>
      <c r="AXN449" s="809"/>
      <c r="AXO449" s="809"/>
      <c r="AXP449" s="809"/>
      <c r="AXQ449" s="809"/>
      <c r="AXR449" s="809"/>
      <c r="AXS449" s="809"/>
      <c r="AXT449" s="809"/>
      <c r="AXU449" s="809"/>
      <c r="AXV449" s="809"/>
      <c r="AXW449" s="809"/>
      <c r="AXX449" s="809"/>
      <c r="AXY449" s="809"/>
      <c r="AXZ449" s="809"/>
      <c r="AYA449" s="809"/>
      <c r="AYB449" s="809"/>
      <c r="AYC449" s="809"/>
      <c r="AYD449" s="808"/>
      <c r="AYE449" s="808"/>
      <c r="AYF449" s="809"/>
      <c r="AYG449" s="808"/>
      <c r="AYH449" s="810"/>
      <c r="AYI449" s="810"/>
      <c r="AYJ449" s="810"/>
      <c r="AYK449" s="810"/>
      <c r="AYL449" s="810"/>
      <c r="AYM449" s="810"/>
      <c r="AYN449" s="810"/>
      <c r="AYO449" s="810"/>
      <c r="AYP449" s="810"/>
      <c r="AYQ449" s="810"/>
      <c r="AYR449" s="810"/>
      <c r="AYS449" s="810"/>
      <c r="AYT449" s="810"/>
      <c r="AYU449" s="810"/>
      <c r="AYV449" s="810"/>
      <c r="AYW449" s="810"/>
      <c r="AYX449" s="810"/>
      <c r="AYY449" s="810"/>
      <c r="AYZ449" s="810"/>
      <c r="AZA449" s="810"/>
      <c r="AZB449" s="810"/>
      <c r="AZC449" s="810"/>
      <c r="AZD449" s="810"/>
      <c r="AZE449" s="810"/>
      <c r="AZF449" s="810"/>
      <c r="AZG449" s="810"/>
      <c r="AZH449" s="810"/>
      <c r="AZI449" s="810"/>
      <c r="AZJ449" s="810"/>
      <c r="AZK449" s="810"/>
      <c r="AZL449" s="810"/>
      <c r="AZM449" s="810"/>
      <c r="AZN449" s="810"/>
      <c r="AZO449" s="810"/>
      <c r="AZP449" s="809"/>
    </row>
    <row r="450" spans="1238:1368" s="802" customFormat="1" ht="13.5">
      <c r="AUP450" s="801"/>
      <c r="AUR450" s="801"/>
      <c r="AUT450" s="801"/>
      <c r="AVJ450" s="808"/>
      <c r="AVK450" s="808"/>
      <c r="AVL450" s="808"/>
      <c r="AVM450" s="808"/>
      <c r="AVN450" s="808"/>
      <c r="AVO450" s="808"/>
      <c r="AVP450" s="808"/>
      <c r="AVQ450" s="808"/>
      <c r="AVR450" s="808"/>
      <c r="AVS450" s="808"/>
      <c r="AVT450" s="808"/>
      <c r="AVU450" s="809"/>
      <c r="AVV450" s="809"/>
      <c r="AVW450" s="809"/>
      <c r="AVX450" s="809"/>
      <c r="AVY450" s="809"/>
      <c r="AVZ450" s="809"/>
      <c r="AWA450" s="809"/>
      <c r="AWB450" s="809"/>
      <c r="AWC450" s="809"/>
      <c r="AWD450" s="809"/>
      <c r="AWE450" s="809"/>
      <c r="AWF450" s="809"/>
      <c r="AWG450" s="809"/>
      <c r="AWH450" s="809"/>
      <c r="AWI450" s="809"/>
      <c r="AWJ450" s="809"/>
      <c r="AWK450" s="809"/>
      <c r="AWL450" s="809"/>
      <c r="AWM450" s="809"/>
      <c r="AWN450" s="809"/>
      <c r="AWO450" s="809"/>
      <c r="AWP450" s="809"/>
      <c r="AWQ450" s="809"/>
      <c r="AWR450" s="808"/>
      <c r="AWS450" s="761"/>
      <c r="AWT450" s="808"/>
      <c r="AWU450" s="809"/>
      <c r="AWV450" s="809"/>
      <c r="AWW450" s="809"/>
      <c r="AWX450" s="809"/>
      <c r="AWY450" s="809"/>
      <c r="AWZ450" s="809"/>
      <c r="AXA450" s="809"/>
      <c r="AXB450" s="809"/>
      <c r="AXC450" s="809"/>
      <c r="AXD450" s="809"/>
      <c r="AXE450" s="809"/>
      <c r="AXF450" s="809"/>
      <c r="AXG450" s="809"/>
      <c r="AXH450" s="809"/>
      <c r="AXI450" s="809"/>
      <c r="AXJ450" s="809"/>
      <c r="AXK450" s="809"/>
      <c r="AXL450" s="809"/>
      <c r="AXM450" s="809"/>
      <c r="AXN450" s="809"/>
      <c r="AXO450" s="809"/>
      <c r="AXP450" s="809"/>
      <c r="AXQ450" s="809"/>
      <c r="AXR450" s="809"/>
      <c r="AXS450" s="809"/>
      <c r="AXT450" s="809"/>
      <c r="AXU450" s="809"/>
      <c r="AXV450" s="809"/>
      <c r="AXW450" s="809"/>
      <c r="AXX450" s="809"/>
      <c r="AXY450" s="809"/>
      <c r="AXZ450" s="809"/>
      <c r="AYA450" s="809"/>
      <c r="AYB450" s="809"/>
      <c r="AYC450" s="809"/>
      <c r="AYD450" s="808"/>
      <c r="AYE450" s="808"/>
      <c r="AYF450" s="809"/>
      <c r="AYG450" s="808"/>
      <c r="AYH450" s="810"/>
      <c r="AYI450" s="810"/>
      <c r="AYJ450" s="810"/>
      <c r="AYK450" s="810"/>
      <c r="AYL450" s="810"/>
      <c r="AYM450" s="810"/>
      <c r="AYN450" s="810"/>
      <c r="AYO450" s="810"/>
      <c r="AYP450" s="810"/>
      <c r="AYQ450" s="810"/>
      <c r="AYR450" s="810"/>
      <c r="AYS450" s="810"/>
      <c r="AYT450" s="810"/>
      <c r="AYU450" s="810"/>
      <c r="AYV450" s="810"/>
      <c r="AYW450" s="810"/>
      <c r="AYX450" s="810"/>
      <c r="AYY450" s="810"/>
      <c r="AYZ450" s="810"/>
      <c r="AZA450" s="810"/>
      <c r="AZB450" s="810"/>
      <c r="AZC450" s="810"/>
      <c r="AZD450" s="810"/>
      <c r="AZE450" s="810"/>
      <c r="AZF450" s="810"/>
      <c r="AZG450" s="810"/>
      <c r="AZH450" s="810"/>
      <c r="AZI450" s="810"/>
      <c r="AZJ450" s="810"/>
      <c r="AZK450" s="810"/>
      <c r="AZL450" s="810"/>
      <c r="AZM450" s="810"/>
      <c r="AZN450" s="810"/>
      <c r="AZO450" s="810"/>
      <c r="AZP450" s="809"/>
    </row>
    <row r="451" spans="1238:1368" s="802" customFormat="1" ht="13.5">
      <c r="AUP451" s="801"/>
      <c r="AUR451" s="801"/>
      <c r="AUT451" s="801"/>
      <c r="AVJ451" s="808"/>
      <c r="AVK451" s="808"/>
      <c r="AVL451" s="808"/>
      <c r="AVM451" s="808"/>
      <c r="AVN451" s="808"/>
      <c r="AVO451" s="808"/>
      <c r="AVP451" s="808"/>
      <c r="AVQ451" s="808"/>
      <c r="AVR451" s="808"/>
      <c r="AVS451" s="808"/>
      <c r="AVT451" s="808"/>
      <c r="AVU451" s="809"/>
      <c r="AVV451" s="809"/>
      <c r="AVW451" s="809"/>
      <c r="AVX451" s="809"/>
      <c r="AVY451" s="809"/>
      <c r="AVZ451" s="809"/>
      <c r="AWA451" s="809"/>
      <c r="AWB451" s="809"/>
      <c r="AWC451" s="809"/>
      <c r="AWD451" s="809"/>
      <c r="AWE451" s="809"/>
      <c r="AWF451" s="809"/>
      <c r="AWG451" s="809"/>
      <c r="AWH451" s="809"/>
      <c r="AWI451" s="809"/>
      <c r="AWJ451" s="809"/>
      <c r="AWK451" s="809"/>
      <c r="AWL451" s="809"/>
      <c r="AWM451" s="809"/>
      <c r="AWN451" s="809"/>
      <c r="AWO451" s="809"/>
      <c r="AWP451" s="809"/>
      <c r="AWQ451" s="809"/>
      <c r="AWR451" s="808"/>
      <c r="AWS451" s="761"/>
      <c r="AWT451" s="808"/>
      <c r="AWU451" s="809"/>
      <c r="AWV451" s="809"/>
      <c r="AWW451" s="809"/>
      <c r="AWX451" s="809"/>
      <c r="AWY451" s="809"/>
      <c r="AWZ451" s="809"/>
      <c r="AXA451" s="809"/>
      <c r="AXB451" s="809"/>
      <c r="AXC451" s="809"/>
      <c r="AXD451" s="809"/>
      <c r="AXE451" s="809"/>
      <c r="AXF451" s="809"/>
      <c r="AXG451" s="809"/>
      <c r="AXH451" s="809"/>
      <c r="AXI451" s="809"/>
      <c r="AXJ451" s="809"/>
      <c r="AXK451" s="809"/>
      <c r="AXL451" s="809"/>
      <c r="AXM451" s="809"/>
      <c r="AXN451" s="809"/>
      <c r="AXO451" s="809"/>
      <c r="AXP451" s="809"/>
      <c r="AXQ451" s="809"/>
      <c r="AXR451" s="809"/>
      <c r="AXS451" s="809"/>
      <c r="AXT451" s="809"/>
      <c r="AXU451" s="809"/>
      <c r="AXV451" s="809"/>
      <c r="AXW451" s="809"/>
      <c r="AXX451" s="809"/>
      <c r="AXY451" s="809"/>
      <c r="AXZ451" s="809"/>
      <c r="AYA451" s="809"/>
      <c r="AYB451" s="809"/>
      <c r="AYC451" s="809"/>
      <c r="AYD451" s="808"/>
      <c r="AYE451" s="808"/>
      <c r="AYF451" s="809"/>
      <c r="AYG451" s="808"/>
      <c r="AYH451" s="810"/>
      <c r="AYI451" s="810"/>
      <c r="AYJ451" s="810"/>
      <c r="AYK451" s="810"/>
      <c r="AYL451" s="810"/>
      <c r="AYM451" s="810"/>
      <c r="AYN451" s="810"/>
      <c r="AYO451" s="810"/>
      <c r="AYP451" s="810"/>
      <c r="AYQ451" s="810"/>
      <c r="AYR451" s="810"/>
      <c r="AYS451" s="810"/>
      <c r="AYT451" s="810"/>
      <c r="AYU451" s="810"/>
      <c r="AYV451" s="810"/>
      <c r="AYW451" s="810"/>
      <c r="AYX451" s="810"/>
      <c r="AYY451" s="810"/>
      <c r="AYZ451" s="810"/>
      <c r="AZA451" s="810"/>
      <c r="AZB451" s="810"/>
      <c r="AZC451" s="810"/>
      <c r="AZD451" s="810"/>
      <c r="AZE451" s="810"/>
      <c r="AZF451" s="810"/>
      <c r="AZG451" s="810"/>
      <c r="AZH451" s="810"/>
      <c r="AZI451" s="810"/>
      <c r="AZJ451" s="810"/>
      <c r="AZK451" s="810"/>
      <c r="AZL451" s="810"/>
      <c r="AZM451" s="810"/>
      <c r="AZN451" s="810"/>
      <c r="AZO451" s="810"/>
      <c r="AZP451" s="809"/>
    </row>
    <row r="452" spans="1238:1368" s="802" customFormat="1" ht="13.5">
      <c r="AUP452" s="801"/>
      <c r="AUR452" s="801"/>
      <c r="AUT452" s="801"/>
      <c r="AVJ452" s="808"/>
      <c r="AVK452" s="808"/>
      <c r="AVL452" s="808"/>
      <c r="AVM452" s="808"/>
      <c r="AVN452" s="808"/>
      <c r="AVO452" s="808"/>
      <c r="AVP452" s="808"/>
      <c r="AVQ452" s="808"/>
      <c r="AVR452" s="808"/>
      <c r="AVS452" s="808"/>
      <c r="AVT452" s="808"/>
      <c r="AVU452" s="809"/>
      <c r="AVV452" s="809"/>
      <c r="AVW452" s="809"/>
      <c r="AVX452" s="809"/>
      <c r="AVY452" s="809"/>
      <c r="AVZ452" s="809"/>
      <c r="AWA452" s="809"/>
      <c r="AWB452" s="809"/>
      <c r="AWC452" s="809"/>
      <c r="AWD452" s="809"/>
      <c r="AWE452" s="809"/>
      <c r="AWF452" s="809"/>
      <c r="AWG452" s="809"/>
      <c r="AWH452" s="809"/>
      <c r="AWI452" s="809"/>
      <c r="AWJ452" s="809"/>
      <c r="AWK452" s="809"/>
      <c r="AWL452" s="809"/>
      <c r="AWM452" s="809"/>
      <c r="AWN452" s="809"/>
      <c r="AWO452" s="809"/>
      <c r="AWP452" s="809"/>
      <c r="AWQ452" s="809"/>
      <c r="AWR452" s="808"/>
      <c r="AWS452" s="761"/>
      <c r="AWT452" s="808"/>
      <c r="AWU452" s="809"/>
      <c r="AWV452" s="809"/>
      <c r="AWW452" s="809"/>
      <c r="AWX452" s="809"/>
      <c r="AWY452" s="809"/>
      <c r="AWZ452" s="809"/>
      <c r="AXA452" s="809"/>
      <c r="AXB452" s="809"/>
      <c r="AXC452" s="809"/>
      <c r="AXD452" s="809"/>
      <c r="AXE452" s="809"/>
      <c r="AXF452" s="809"/>
      <c r="AXG452" s="809"/>
      <c r="AXH452" s="809"/>
      <c r="AXI452" s="809"/>
      <c r="AXJ452" s="809"/>
      <c r="AXK452" s="809"/>
      <c r="AXL452" s="809"/>
      <c r="AXM452" s="809"/>
      <c r="AXN452" s="809"/>
      <c r="AXO452" s="809"/>
      <c r="AXP452" s="809"/>
      <c r="AXQ452" s="809"/>
      <c r="AXR452" s="809"/>
      <c r="AXS452" s="809"/>
      <c r="AXT452" s="809"/>
      <c r="AXU452" s="809"/>
      <c r="AXV452" s="809"/>
      <c r="AXW452" s="809"/>
      <c r="AXX452" s="809"/>
      <c r="AXY452" s="809"/>
      <c r="AXZ452" s="809"/>
      <c r="AYA452" s="809"/>
      <c r="AYB452" s="809"/>
      <c r="AYC452" s="809"/>
      <c r="AYD452" s="808"/>
      <c r="AYE452" s="808"/>
      <c r="AYF452" s="809"/>
      <c r="AYG452" s="808"/>
      <c r="AYH452" s="810"/>
      <c r="AYI452" s="810"/>
      <c r="AYJ452" s="810"/>
      <c r="AYK452" s="810"/>
      <c r="AYL452" s="810"/>
      <c r="AYM452" s="810"/>
      <c r="AYN452" s="810"/>
      <c r="AYO452" s="810"/>
      <c r="AYP452" s="810"/>
      <c r="AYQ452" s="810"/>
      <c r="AYR452" s="810"/>
      <c r="AYS452" s="810"/>
      <c r="AYT452" s="810"/>
      <c r="AYU452" s="810"/>
      <c r="AYV452" s="810"/>
      <c r="AYW452" s="810"/>
      <c r="AYX452" s="810"/>
      <c r="AYY452" s="810"/>
      <c r="AYZ452" s="810"/>
      <c r="AZA452" s="810"/>
      <c r="AZB452" s="810"/>
      <c r="AZC452" s="810"/>
      <c r="AZD452" s="810"/>
      <c r="AZE452" s="810"/>
      <c r="AZF452" s="810"/>
      <c r="AZG452" s="810"/>
      <c r="AZH452" s="810"/>
      <c r="AZI452" s="810"/>
      <c r="AZJ452" s="810"/>
      <c r="AZK452" s="810"/>
      <c r="AZL452" s="810"/>
      <c r="AZM452" s="810"/>
      <c r="AZN452" s="810"/>
      <c r="AZO452" s="810"/>
      <c r="AZP452" s="809"/>
    </row>
    <row r="453" spans="1238:1368" s="802" customFormat="1" ht="13.5">
      <c r="AUP453" s="801"/>
      <c r="AUR453" s="801"/>
      <c r="AUT453" s="801"/>
      <c r="AVJ453" s="808"/>
      <c r="AVK453" s="808"/>
      <c r="AVL453" s="808"/>
      <c r="AVM453" s="808"/>
      <c r="AVN453" s="808"/>
      <c r="AVO453" s="808"/>
      <c r="AVP453" s="808"/>
      <c r="AVQ453" s="808"/>
      <c r="AVR453" s="808"/>
      <c r="AVS453" s="808"/>
      <c r="AVT453" s="808"/>
      <c r="AVU453" s="809"/>
      <c r="AVV453" s="809"/>
      <c r="AVW453" s="809"/>
      <c r="AVX453" s="809"/>
      <c r="AVY453" s="809"/>
      <c r="AVZ453" s="809"/>
      <c r="AWA453" s="809"/>
      <c r="AWB453" s="809"/>
      <c r="AWC453" s="809"/>
      <c r="AWD453" s="809"/>
      <c r="AWE453" s="809"/>
      <c r="AWF453" s="809"/>
      <c r="AWG453" s="809"/>
      <c r="AWH453" s="809"/>
      <c r="AWI453" s="809"/>
      <c r="AWJ453" s="809"/>
      <c r="AWK453" s="809"/>
      <c r="AWL453" s="809"/>
      <c r="AWM453" s="809"/>
      <c r="AWN453" s="809"/>
      <c r="AWO453" s="809"/>
      <c r="AWP453" s="809"/>
      <c r="AWQ453" s="809"/>
      <c r="AWR453" s="808"/>
      <c r="AWS453" s="761"/>
      <c r="AWT453" s="808"/>
      <c r="AWU453" s="809"/>
      <c r="AWV453" s="809"/>
      <c r="AWW453" s="809"/>
      <c r="AWX453" s="809"/>
      <c r="AWY453" s="809"/>
      <c r="AWZ453" s="809"/>
      <c r="AXA453" s="809"/>
      <c r="AXB453" s="809"/>
      <c r="AXC453" s="809"/>
      <c r="AXD453" s="809"/>
      <c r="AXE453" s="809"/>
      <c r="AXF453" s="809"/>
      <c r="AXG453" s="809"/>
      <c r="AXH453" s="809"/>
      <c r="AXI453" s="809"/>
      <c r="AXJ453" s="809"/>
      <c r="AXK453" s="809"/>
      <c r="AXL453" s="809"/>
      <c r="AXM453" s="809"/>
      <c r="AXN453" s="809"/>
      <c r="AXO453" s="809"/>
      <c r="AXP453" s="809"/>
      <c r="AXQ453" s="809"/>
      <c r="AXR453" s="809"/>
      <c r="AXS453" s="809"/>
      <c r="AXT453" s="809"/>
      <c r="AXU453" s="809"/>
      <c r="AXV453" s="809"/>
      <c r="AXW453" s="809"/>
      <c r="AXX453" s="809"/>
      <c r="AXY453" s="809"/>
      <c r="AXZ453" s="809"/>
      <c r="AYA453" s="809"/>
      <c r="AYB453" s="809"/>
      <c r="AYC453" s="809"/>
      <c r="AYD453" s="808"/>
      <c r="AYE453" s="808"/>
      <c r="AYF453" s="809"/>
      <c r="AYG453" s="808"/>
      <c r="AYH453" s="810"/>
      <c r="AYI453" s="810"/>
      <c r="AYJ453" s="810"/>
      <c r="AYK453" s="810"/>
      <c r="AYL453" s="810"/>
      <c r="AYM453" s="810"/>
      <c r="AYN453" s="810"/>
      <c r="AYO453" s="810"/>
      <c r="AYP453" s="810"/>
      <c r="AYQ453" s="810"/>
      <c r="AYR453" s="810"/>
      <c r="AYS453" s="810"/>
      <c r="AYT453" s="810"/>
      <c r="AYU453" s="810"/>
      <c r="AYV453" s="810"/>
      <c r="AYW453" s="810"/>
      <c r="AYX453" s="810"/>
      <c r="AYY453" s="810"/>
      <c r="AYZ453" s="810"/>
      <c r="AZA453" s="810"/>
      <c r="AZB453" s="810"/>
      <c r="AZC453" s="810"/>
      <c r="AZD453" s="810"/>
      <c r="AZE453" s="810"/>
      <c r="AZF453" s="810"/>
      <c r="AZG453" s="810"/>
      <c r="AZH453" s="810"/>
      <c r="AZI453" s="810"/>
      <c r="AZJ453" s="810"/>
      <c r="AZK453" s="810"/>
      <c r="AZL453" s="810"/>
      <c r="AZM453" s="810"/>
      <c r="AZN453" s="810"/>
      <c r="AZO453" s="810"/>
      <c r="AZP453" s="809"/>
    </row>
    <row r="454" spans="1238:1368" s="802" customFormat="1" ht="13.5">
      <c r="AUP454" s="801"/>
      <c r="AUR454" s="801"/>
      <c r="AUT454" s="801"/>
      <c r="AVJ454" s="808"/>
      <c r="AVK454" s="808"/>
      <c r="AVL454" s="808"/>
      <c r="AVM454" s="808"/>
      <c r="AVN454" s="808"/>
      <c r="AVO454" s="808"/>
      <c r="AVP454" s="808"/>
      <c r="AVQ454" s="808"/>
      <c r="AVR454" s="808"/>
      <c r="AVS454" s="808"/>
      <c r="AVT454" s="808"/>
      <c r="AVU454" s="809"/>
      <c r="AVV454" s="809"/>
      <c r="AVW454" s="809"/>
      <c r="AVX454" s="809"/>
      <c r="AVY454" s="809"/>
      <c r="AVZ454" s="809"/>
      <c r="AWA454" s="809"/>
      <c r="AWB454" s="809"/>
      <c r="AWC454" s="809"/>
      <c r="AWD454" s="809"/>
      <c r="AWE454" s="809"/>
      <c r="AWF454" s="809"/>
      <c r="AWG454" s="809"/>
      <c r="AWH454" s="809"/>
      <c r="AWI454" s="809"/>
      <c r="AWJ454" s="809"/>
      <c r="AWK454" s="809"/>
      <c r="AWL454" s="809"/>
      <c r="AWM454" s="809"/>
      <c r="AWN454" s="809"/>
      <c r="AWO454" s="809"/>
      <c r="AWP454" s="809"/>
      <c r="AWQ454" s="809"/>
      <c r="AWR454" s="808"/>
      <c r="AWS454" s="761"/>
      <c r="AWT454" s="808"/>
      <c r="AWU454" s="809"/>
      <c r="AWV454" s="809"/>
      <c r="AWW454" s="809"/>
      <c r="AWX454" s="809"/>
      <c r="AWY454" s="809"/>
      <c r="AWZ454" s="809"/>
      <c r="AXA454" s="809"/>
      <c r="AXB454" s="809"/>
      <c r="AXC454" s="809"/>
      <c r="AXD454" s="809"/>
      <c r="AXE454" s="809"/>
      <c r="AXF454" s="809"/>
      <c r="AXG454" s="809"/>
      <c r="AXH454" s="809"/>
      <c r="AXI454" s="809"/>
      <c r="AXJ454" s="809"/>
      <c r="AXK454" s="809"/>
      <c r="AXL454" s="809"/>
      <c r="AXM454" s="809"/>
      <c r="AXN454" s="809"/>
      <c r="AXO454" s="809"/>
      <c r="AXP454" s="809"/>
      <c r="AXQ454" s="809"/>
      <c r="AXR454" s="809"/>
      <c r="AXS454" s="809"/>
      <c r="AXT454" s="809"/>
      <c r="AXU454" s="809"/>
      <c r="AXV454" s="809"/>
      <c r="AXW454" s="809"/>
      <c r="AXX454" s="809"/>
      <c r="AXY454" s="809"/>
      <c r="AXZ454" s="809"/>
      <c r="AYA454" s="809"/>
      <c r="AYB454" s="809"/>
      <c r="AYC454" s="809"/>
      <c r="AYD454" s="808"/>
      <c r="AYE454" s="808"/>
      <c r="AYF454" s="809"/>
      <c r="AYG454" s="808"/>
      <c r="AYH454" s="810"/>
      <c r="AYI454" s="810"/>
      <c r="AYJ454" s="810"/>
      <c r="AYK454" s="810"/>
      <c r="AYL454" s="810"/>
      <c r="AYM454" s="810"/>
      <c r="AYN454" s="810"/>
      <c r="AYO454" s="810"/>
      <c r="AYP454" s="810"/>
      <c r="AYQ454" s="810"/>
      <c r="AYR454" s="810"/>
      <c r="AYS454" s="810"/>
      <c r="AYT454" s="810"/>
      <c r="AYU454" s="810"/>
      <c r="AYV454" s="810"/>
      <c r="AYW454" s="810"/>
      <c r="AYX454" s="810"/>
      <c r="AYY454" s="810"/>
      <c r="AYZ454" s="810"/>
      <c r="AZA454" s="810"/>
      <c r="AZB454" s="810"/>
      <c r="AZC454" s="810"/>
      <c r="AZD454" s="810"/>
      <c r="AZE454" s="810"/>
      <c r="AZF454" s="810"/>
      <c r="AZG454" s="810"/>
      <c r="AZH454" s="810"/>
      <c r="AZI454" s="810"/>
      <c r="AZJ454" s="810"/>
      <c r="AZK454" s="810"/>
      <c r="AZL454" s="810"/>
      <c r="AZM454" s="810"/>
      <c r="AZN454" s="810"/>
      <c r="AZO454" s="810"/>
      <c r="AZP454" s="809"/>
    </row>
    <row r="455" spans="1238:1368" s="802" customFormat="1" ht="13.5">
      <c r="AUP455" s="801"/>
      <c r="AUR455" s="801"/>
      <c r="AUT455" s="801"/>
      <c r="AVJ455" s="808"/>
      <c r="AVK455" s="808"/>
      <c r="AVL455" s="808"/>
      <c r="AVM455" s="808"/>
      <c r="AVN455" s="808"/>
      <c r="AVO455" s="808"/>
      <c r="AVP455" s="808"/>
      <c r="AVQ455" s="808"/>
      <c r="AVR455" s="808"/>
      <c r="AVS455" s="808"/>
      <c r="AVT455" s="808"/>
      <c r="AVU455" s="809"/>
      <c r="AVV455" s="809"/>
      <c r="AVW455" s="809"/>
      <c r="AVX455" s="809"/>
      <c r="AVY455" s="809"/>
      <c r="AVZ455" s="809"/>
      <c r="AWA455" s="809"/>
      <c r="AWB455" s="809"/>
      <c r="AWC455" s="809"/>
      <c r="AWD455" s="809"/>
      <c r="AWE455" s="809"/>
      <c r="AWF455" s="809"/>
      <c r="AWG455" s="809"/>
      <c r="AWH455" s="809"/>
      <c r="AWI455" s="809"/>
      <c r="AWJ455" s="809"/>
      <c r="AWK455" s="809"/>
      <c r="AWL455" s="809"/>
      <c r="AWM455" s="809"/>
      <c r="AWN455" s="809"/>
      <c r="AWO455" s="809"/>
      <c r="AWP455" s="809"/>
      <c r="AWQ455" s="809"/>
      <c r="AWR455" s="808"/>
      <c r="AWS455" s="761"/>
      <c r="AWT455" s="808"/>
      <c r="AWU455" s="809"/>
      <c r="AWV455" s="809"/>
      <c r="AWW455" s="809"/>
      <c r="AWX455" s="809"/>
      <c r="AWY455" s="809"/>
      <c r="AWZ455" s="809"/>
      <c r="AXA455" s="809"/>
      <c r="AXB455" s="809"/>
      <c r="AXC455" s="809"/>
      <c r="AXD455" s="809"/>
      <c r="AXE455" s="809"/>
      <c r="AXF455" s="809"/>
      <c r="AXG455" s="809"/>
      <c r="AXH455" s="809"/>
      <c r="AXI455" s="809"/>
      <c r="AXJ455" s="809"/>
      <c r="AXK455" s="809"/>
      <c r="AXL455" s="809"/>
      <c r="AXM455" s="809"/>
      <c r="AXN455" s="809"/>
      <c r="AXO455" s="809"/>
      <c r="AXP455" s="809"/>
      <c r="AXQ455" s="809"/>
      <c r="AXR455" s="809"/>
      <c r="AXS455" s="809"/>
      <c r="AXT455" s="809"/>
      <c r="AXU455" s="809"/>
      <c r="AXV455" s="809"/>
      <c r="AXW455" s="809"/>
      <c r="AXX455" s="809"/>
      <c r="AXY455" s="809"/>
      <c r="AXZ455" s="809"/>
      <c r="AYA455" s="809"/>
      <c r="AYB455" s="809"/>
      <c r="AYC455" s="809"/>
      <c r="AYD455" s="808"/>
      <c r="AYE455" s="808"/>
      <c r="AYF455" s="809"/>
      <c r="AYG455" s="808"/>
      <c r="AYH455" s="810"/>
      <c r="AYI455" s="810"/>
      <c r="AYJ455" s="810"/>
      <c r="AYK455" s="810"/>
      <c r="AYL455" s="810"/>
      <c r="AYM455" s="810"/>
      <c r="AYN455" s="810"/>
      <c r="AYO455" s="810"/>
      <c r="AYP455" s="810"/>
      <c r="AYQ455" s="810"/>
      <c r="AYR455" s="810"/>
      <c r="AYS455" s="810"/>
      <c r="AYT455" s="810"/>
      <c r="AYU455" s="810"/>
      <c r="AYV455" s="810"/>
      <c r="AYW455" s="810"/>
      <c r="AYX455" s="810"/>
      <c r="AYY455" s="810"/>
      <c r="AYZ455" s="810"/>
      <c r="AZA455" s="810"/>
      <c r="AZB455" s="810"/>
      <c r="AZC455" s="810"/>
      <c r="AZD455" s="810"/>
      <c r="AZE455" s="810"/>
      <c r="AZF455" s="810"/>
      <c r="AZG455" s="810"/>
      <c r="AZH455" s="810"/>
      <c r="AZI455" s="810"/>
      <c r="AZJ455" s="810"/>
      <c r="AZK455" s="810"/>
      <c r="AZL455" s="810"/>
      <c r="AZM455" s="810"/>
      <c r="AZN455" s="810"/>
      <c r="AZO455" s="810"/>
      <c r="AZP455" s="809"/>
    </row>
    <row r="456" spans="1238:1368" s="802" customFormat="1" ht="13.5">
      <c r="AUP456" s="801"/>
      <c r="AUR456" s="801"/>
      <c r="AUT456" s="801"/>
      <c r="AVJ456" s="808"/>
      <c r="AVK456" s="808"/>
      <c r="AVL456" s="808"/>
      <c r="AVM456" s="808"/>
      <c r="AVN456" s="808"/>
      <c r="AVO456" s="808"/>
      <c r="AVP456" s="808"/>
      <c r="AVQ456" s="808"/>
      <c r="AVR456" s="808"/>
      <c r="AVS456" s="808"/>
      <c r="AVT456" s="808"/>
      <c r="AVU456" s="809"/>
      <c r="AVV456" s="809"/>
      <c r="AVW456" s="809"/>
      <c r="AVX456" s="809"/>
      <c r="AVY456" s="809"/>
      <c r="AVZ456" s="809"/>
      <c r="AWA456" s="809"/>
      <c r="AWB456" s="809"/>
      <c r="AWC456" s="809"/>
      <c r="AWD456" s="809"/>
      <c r="AWE456" s="809"/>
      <c r="AWF456" s="809"/>
      <c r="AWG456" s="809"/>
      <c r="AWH456" s="809"/>
      <c r="AWI456" s="809"/>
      <c r="AWJ456" s="809"/>
      <c r="AWK456" s="809"/>
      <c r="AWL456" s="809"/>
      <c r="AWM456" s="809"/>
      <c r="AWN456" s="809"/>
      <c r="AWO456" s="809"/>
      <c r="AWP456" s="809"/>
      <c r="AWQ456" s="809"/>
      <c r="AWR456" s="808"/>
      <c r="AWS456" s="761"/>
      <c r="AWT456" s="808"/>
      <c r="AWU456" s="809"/>
      <c r="AWV456" s="809"/>
      <c r="AWW456" s="809"/>
      <c r="AWX456" s="809"/>
      <c r="AWY456" s="809"/>
      <c r="AWZ456" s="809"/>
      <c r="AXA456" s="809"/>
      <c r="AXB456" s="809"/>
      <c r="AXC456" s="809"/>
      <c r="AXD456" s="809"/>
      <c r="AXE456" s="809"/>
      <c r="AXF456" s="809"/>
      <c r="AXG456" s="809"/>
      <c r="AXH456" s="809"/>
      <c r="AXI456" s="809"/>
      <c r="AXJ456" s="809"/>
      <c r="AXK456" s="809"/>
      <c r="AXL456" s="809"/>
      <c r="AXM456" s="809"/>
      <c r="AXN456" s="809"/>
      <c r="AXO456" s="809"/>
      <c r="AXP456" s="809"/>
      <c r="AXQ456" s="809"/>
      <c r="AXR456" s="809"/>
      <c r="AXS456" s="809"/>
      <c r="AXT456" s="809"/>
      <c r="AXU456" s="809"/>
      <c r="AXV456" s="809"/>
      <c r="AXW456" s="809"/>
      <c r="AXX456" s="809"/>
      <c r="AXY456" s="809"/>
      <c r="AXZ456" s="809"/>
      <c r="AYA456" s="809"/>
      <c r="AYB456" s="809"/>
      <c r="AYC456" s="809"/>
      <c r="AYD456" s="808"/>
      <c r="AYE456" s="808"/>
      <c r="AYF456" s="809"/>
      <c r="AYG456" s="808"/>
      <c r="AYH456" s="810"/>
      <c r="AYI456" s="810"/>
      <c r="AYJ456" s="810"/>
      <c r="AYK456" s="810"/>
      <c r="AYL456" s="810"/>
      <c r="AYM456" s="810"/>
      <c r="AYN456" s="810"/>
      <c r="AYO456" s="810"/>
      <c r="AYP456" s="810"/>
      <c r="AYQ456" s="810"/>
      <c r="AYR456" s="810"/>
      <c r="AYS456" s="810"/>
      <c r="AYT456" s="810"/>
      <c r="AYU456" s="810"/>
      <c r="AYV456" s="810"/>
      <c r="AYW456" s="810"/>
      <c r="AYX456" s="810"/>
      <c r="AYY456" s="810"/>
      <c r="AYZ456" s="810"/>
      <c r="AZA456" s="810"/>
      <c r="AZB456" s="810"/>
      <c r="AZC456" s="810"/>
      <c r="AZD456" s="810"/>
      <c r="AZE456" s="810"/>
      <c r="AZF456" s="810"/>
      <c r="AZG456" s="810"/>
      <c r="AZH456" s="810"/>
      <c r="AZI456" s="810"/>
      <c r="AZJ456" s="810"/>
      <c r="AZK456" s="810"/>
      <c r="AZL456" s="810"/>
      <c r="AZM456" s="810"/>
      <c r="AZN456" s="810"/>
      <c r="AZO456" s="810"/>
      <c r="AZP456" s="809"/>
    </row>
    <row r="457" spans="1238:1368" s="802" customFormat="1" ht="13.5">
      <c r="AUP457" s="801"/>
      <c r="AUR457" s="801"/>
      <c r="AUT457" s="801"/>
      <c r="AVJ457" s="808"/>
      <c r="AVK457" s="808"/>
      <c r="AVL457" s="808"/>
      <c r="AVM457" s="808"/>
      <c r="AVN457" s="808"/>
      <c r="AVO457" s="808"/>
      <c r="AVP457" s="808"/>
      <c r="AVQ457" s="808"/>
      <c r="AVR457" s="808"/>
      <c r="AVS457" s="808"/>
      <c r="AVT457" s="808"/>
      <c r="AVU457" s="809"/>
      <c r="AVV457" s="809"/>
      <c r="AVW457" s="809"/>
      <c r="AVX457" s="809"/>
      <c r="AVY457" s="809"/>
      <c r="AVZ457" s="809"/>
      <c r="AWA457" s="809"/>
      <c r="AWB457" s="809"/>
      <c r="AWC457" s="809"/>
      <c r="AWD457" s="809"/>
      <c r="AWE457" s="809"/>
      <c r="AWF457" s="809"/>
      <c r="AWG457" s="809"/>
      <c r="AWH457" s="809"/>
      <c r="AWI457" s="809"/>
      <c r="AWJ457" s="809"/>
      <c r="AWK457" s="809"/>
      <c r="AWL457" s="809"/>
      <c r="AWM457" s="809"/>
      <c r="AWN457" s="809"/>
      <c r="AWO457" s="809"/>
      <c r="AWP457" s="809"/>
      <c r="AWQ457" s="809"/>
      <c r="AWR457" s="808"/>
      <c r="AWS457" s="761"/>
      <c r="AWT457" s="808"/>
      <c r="AWU457" s="809"/>
      <c r="AWV457" s="809"/>
      <c r="AWW457" s="809"/>
      <c r="AWX457" s="809"/>
      <c r="AWY457" s="809"/>
      <c r="AWZ457" s="809"/>
      <c r="AXA457" s="809"/>
      <c r="AXB457" s="809"/>
      <c r="AXC457" s="809"/>
      <c r="AXD457" s="809"/>
      <c r="AXE457" s="809"/>
      <c r="AXF457" s="809"/>
      <c r="AXG457" s="809"/>
      <c r="AXH457" s="809"/>
      <c r="AXI457" s="809"/>
      <c r="AXJ457" s="809"/>
      <c r="AXK457" s="809"/>
      <c r="AXL457" s="809"/>
      <c r="AXM457" s="809"/>
      <c r="AXN457" s="809"/>
      <c r="AXO457" s="809"/>
      <c r="AXP457" s="809"/>
      <c r="AXQ457" s="809"/>
      <c r="AXR457" s="809"/>
      <c r="AXS457" s="809"/>
      <c r="AXT457" s="809"/>
      <c r="AXU457" s="809"/>
      <c r="AXV457" s="809"/>
      <c r="AXW457" s="809"/>
      <c r="AXX457" s="809"/>
      <c r="AXY457" s="809"/>
      <c r="AXZ457" s="809"/>
      <c r="AYA457" s="809"/>
      <c r="AYB457" s="809"/>
      <c r="AYC457" s="809"/>
      <c r="AYD457" s="808"/>
      <c r="AYE457" s="808"/>
      <c r="AYF457" s="809"/>
      <c r="AYG457" s="808"/>
      <c r="AYH457" s="810"/>
      <c r="AYI457" s="810"/>
      <c r="AYJ457" s="810"/>
      <c r="AYK457" s="810"/>
      <c r="AYL457" s="810"/>
      <c r="AYM457" s="810"/>
      <c r="AYN457" s="810"/>
      <c r="AYO457" s="810"/>
      <c r="AYP457" s="810"/>
      <c r="AYQ457" s="810"/>
      <c r="AYR457" s="810"/>
      <c r="AYS457" s="810"/>
      <c r="AYT457" s="810"/>
      <c r="AYU457" s="810"/>
      <c r="AYV457" s="810"/>
      <c r="AYW457" s="810"/>
      <c r="AYX457" s="810"/>
      <c r="AYY457" s="810"/>
      <c r="AYZ457" s="810"/>
      <c r="AZA457" s="810"/>
      <c r="AZB457" s="810"/>
      <c r="AZC457" s="810"/>
      <c r="AZD457" s="810"/>
      <c r="AZE457" s="810"/>
      <c r="AZF457" s="810"/>
      <c r="AZG457" s="810"/>
      <c r="AZH457" s="810"/>
      <c r="AZI457" s="810"/>
      <c r="AZJ457" s="810"/>
      <c r="AZK457" s="810"/>
      <c r="AZL457" s="810"/>
      <c r="AZM457" s="810"/>
      <c r="AZN457" s="810"/>
      <c r="AZO457" s="810"/>
      <c r="AZP457" s="809"/>
    </row>
    <row r="458" spans="1238:1368" s="802" customFormat="1" ht="13.5">
      <c r="AUP458" s="801"/>
      <c r="AUR458" s="801"/>
      <c r="AUT458" s="801"/>
      <c r="AVJ458" s="808"/>
      <c r="AVK458" s="808"/>
      <c r="AVL458" s="808"/>
      <c r="AVM458" s="808"/>
      <c r="AVN458" s="808"/>
      <c r="AVO458" s="808"/>
      <c r="AVP458" s="808"/>
      <c r="AVQ458" s="808"/>
      <c r="AVR458" s="808"/>
      <c r="AVS458" s="808"/>
      <c r="AVT458" s="808"/>
      <c r="AVU458" s="809"/>
      <c r="AVV458" s="809"/>
      <c r="AVW458" s="809"/>
      <c r="AVX458" s="809"/>
      <c r="AVY458" s="809"/>
      <c r="AVZ458" s="809"/>
      <c r="AWA458" s="809"/>
      <c r="AWB458" s="809"/>
      <c r="AWC458" s="809"/>
      <c r="AWD458" s="809"/>
      <c r="AWE458" s="809"/>
      <c r="AWF458" s="809"/>
      <c r="AWG458" s="809"/>
      <c r="AWH458" s="809"/>
      <c r="AWI458" s="809"/>
      <c r="AWJ458" s="809"/>
      <c r="AWK458" s="809"/>
      <c r="AWL458" s="809"/>
      <c r="AWM458" s="809"/>
      <c r="AWN458" s="809"/>
      <c r="AWO458" s="809"/>
      <c r="AWP458" s="809"/>
      <c r="AWQ458" s="809"/>
      <c r="AWR458" s="808"/>
      <c r="AWS458" s="761"/>
      <c r="AWT458" s="808"/>
      <c r="AWU458" s="809"/>
      <c r="AWV458" s="809"/>
      <c r="AWW458" s="809"/>
      <c r="AWX458" s="809"/>
      <c r="AWY458" s="809"/>
      <c r="AWZ458" s="809"/>
      <c r="AXA458" s="809"/>
      <c r="AXB458" s="809"/>
      <c r="AXC458" s="809"/>
      <c r="AXD458" s="809"/>
      <c r="AXE458" s="809"/>
      <c r="AXF458" s="809"/>
      <c r="AXG458" s="809"/>
      <c r="AXH458" s="809"/>
      <c r="AXI458" s="809"/>
      <c r="AXJ458" s="809"/>
      <c r="AXK458" s="809"/>
      <c r="AXL458" s="809"/>
      <c r="AXM458" s="809"/>
      <c r="AXN458" s="809"/>
      <c r="AXO458" s="809"/>
      <c r="AXP458" s="809"/>
      <c r="AXQ458" s="809"/>
      <c r="AXR458" s="809"/>
      <c r="AXS458" s="809"/>
      <c r="AXT458" s="809"/>
      <c r="AXU458" s="809"/>
      <c r="AXV458" s="809"/>
      <c r="AXW458" s="809"/>
      <c r="AXX458" s="809"/>
      <c r="AXY458" s="809"/>
      <c r="AXZ458" s="809"/>
      <c r="AYA458" s="809"/>
      <c r="AYB458" s="809"/>
      <c r="AYC458" s="809"/>
      <c r="AYD458" s="808"/>
      <c r="AYE458" s="808"/>
      <c r="AYF458" s="809"/>
      <c r="AYG458" s="808"/>
      <c r="AYH458" s="810"/>
      <c r="AYI458" s="810"/>
      <c r="AYJ458" s="810"/>
      <c r="AYK458" s="810"/>
      <c r="AYL458" s="810"/>
      <c r="AYM458" s="810"/>
      <c r="AYN458" s="810"/>
      <c r="AYO458" s="810"/>
      <c r="AYP458" s="810"/>
      <c r="AYQ458" s="810"/>
      <c r="AYR458" s="810"/>
      <c r="AYS458" s="810"/>
      <c r="AYT458" s="810"/>
      <c r="AYU458" s="810"/>
      <c r="AYV458" s="810"/>
      <c r="AYW458" s="810"/>
      <c r="AYX458" s="810"/>
      <c r="AYY458" s="810"/>
      <c r="AYZ458" s="810"/>
      <c r="AZA458" s="810"/>
      <c r="AZB458" s="810"/>
      <c r="AZC458" s="810"/>
      <c r="AZD458" s="810"/>
      <c r="AZE458" s="810"/>
      <c r="AZF458" s="810"/>
      <c r="AZG458" s="810"/>
      <c r="AZH458" s="810"/>
      <c r="AZI458" s="810"/>
      <c r="AZJ458" s="810"/>
      <c r="AZK458" s="810"/>
      <c r="AZL458" s="810"/>
      <c r="AZM458" s="810"/>
      <c r="AZN458" s="810"/>
      <c r="AZO458" s="810"/>
      <c r="AZP458" s="809"/>
    </row>
    <row r="459" spans="1238:1368" s="802" customFormat="1" ht="13.5">
      <c r="AUP459" s="801"/>
      <c r="AUR459" s="801"/>
      <c r="AUT459" s="801"/>
      <c r="AVJ459" s="808"/>
      <c r="AVK459" s="808"/>
      <c r="AVL459" s="808"/>
      <c r="AVM459" s="808"/>
      <c r="AVN459" s="808"/>
      <c r="AVO459" s="808"/>
      <c r="AVP459" s="808"/>
      <c r="AVQ459" s="808"/>
      <c r="AVR459" s="808"/>
      <c r="AVS459" s="808"/>
      <c r="AVT459" s="808"/>
      <c r="AVU459" s="809"/>
      <c r="AVV459" s="809"/>
      <c r="AVW459" s="809"/>
      <c r="AVX459" s="809"/>
      <c r="AVY459" s="809"/>
      <c r="AVZ459" s="809"/>
      <c r="AWA459" s="809"/>
      <c r="AWB459" s="809"/>
      <c r="AWC459" s="809"/>
      <c r="AWD459" s="809"/>
      <c r="AWE459" s="809"/>
      <c r="AWF459" s="809"/>
      <c r="AWG459" s="809"/>
      <c r="AWH459" s="809"/>
      <c r="AWI459" s="809"/>
      <c r="AWJ459" s="809"/>
      <c r="AWK459" s="809"/>
      <c r="AWL459" s="809"/>
      <c r="AWM459" s="809"/>
      <c r="AWN459" s="809"/>
      <c r="AWO459" s="809"/>
      <c r="AWP459" s="809"/>
      <c r="AWQ459" s="809"/>
      <c r="AWR459" s="808"/>
      <c r="AWS459" s="761"/>
      <c r="AWT459" s="808"/>
      <c r="AWU459" s="809"/>
      <c r="AWV459" s="809"/>
      <c r="AWW459" s="809"/>
      <c r="AWX459" s="809"/>
      <c r="AWY459" s="809"/>
      <c r="AWZ459" s="809"/>
      <c r="AXA459" s="809"/>
      <c r="AXB459" s="809"/>
      <c r="AXC459" s="809"/>
      <c r="AXD459" s="809"/>
      <c r="AXE459" s="809"/>
      <c r="AXF459" s="809"/>
      <c r="AXG459" s="809"/>
      <c r="AXH459" s="809"/>
      <c r="AXI459" s="809"/>
      <c r="AXJ459" s="809"/>
      <c r="AXK459" s="809"/>
      <c r="AXL459" s="809"/>
      <c r="AXM459" s="809"/>
      <c r="AXN459" s="809"/>
      <c r="AXO459" s="809"/>
      <c r="AXP459" s="809"/>
      <c r="AXQ459" s="809"/>
      <c r="AXR459" s="809"/>
      <c r="AXS459" s="809"/>
      <c r="AXT459" s="809"/>
      <c r="AXU459" s="809"/>
      <c r="AXV459" s="809"/>
      <c r="AXW459" s="809"/>
      <c r="AXX459" s="809"/>
      <c r="AXY459" s="809"/>
      <c r="AXZ459" s="809"/>
      <c r="AYA459" s="809"/>
      <c r="AYB459" s="809"/>
      <c r="AYC459" s="809"/>
      <c r="AYD459" s="808"/>
      <c r="AYE459" s="808"/>
      <c r="AYF459" s="809"/>
      <c r="AYG459" s="808"/>
      <c r="AYH459" s="810"/>
      <c r="AYI459" s="810"/>
      <c r="AYJ459" s="810"/>
      <c r="AYK459" s="810"/>
      <c r="AYL459" s="810"/>
      <c r="AYM459" s="810"/>
      <c r="AYN459" s="810"/>
      <c r="AYO459" s="810"/>
      <c r="AYP459" s="810"/>
      <c r="AYQ459" s="810"/>
      <c r="AYR459" s="810"/>
      <c r="AYS459" s="810"/>
      <c r="AYT459" s="810"/>
      <c r="AYU459" s="810"/>
      <c r="AYV459" s="810"/>
      <c r="AYW459" s="810"/>
      <c r="AYX459" s="810"/>
      <c r="AYY459" s="810"/>
      <c r="AYZ459" s="810"/>
      <c r="AZA459" s="810"/>
      <c r="AZB459" s="810"/>
      <c r="AZC459" s="810"/>
      <c r="AZD459" s="810"/>
      <c r="AZE459" s="810"/>
      <c r="AZF459" s="810"/>
      <c r="AZG459" s="810"/>
      <c r="AZH459" s="810"/>
      <c r="AZI459" s="810"/>
      <c r="AZJ459" s="810"/>
      <c r="AZK459" s="810"/>
      <c r="AZL459" s="810"/>
      <c r="AZM459" s="810"/>
      <c r="AZN459" s="810"/>
      <c r="AZO459" s="810"/>
      <c r="AZP459" s="809"/>
    </row>
    <row r="460" spans="1238:1368" s="802" customFormat="1" ht="13.5">
      <c r="AUP460" s="801"/>
      <c r="AUR460" s="801"/>
      <c r="AUT460" s="801"/>
      <c r="AVJ460" s="808"/>
      <c r="AVK460" s="808"/>
      <c r="AVL460" s="808"/>
      <c r="AVM460" s="808"/>
      <c r="AVN460" s="808"/>
      <c r="AVO460" s="808"/>
      <c r="AVP460" s="808"/>
      <c r="AVQ460" s="808"/>
      <c r="AVR460" s="808"/>
      <c r="AVS460" s="808"/>
      <c r="AVT460" s="808"/>
      <c r="AVU460" s="809"/>
      <c r="AVV460" s="809"/>
      <c r="AVW460" s="809"/>
      <c r="AVX460" s="809"/>
      <c r="AVY460" s="809"/>
      <c r="AVZ460" s="809"/>
      <c r="AWA460" s="809"/>
      <c r="AWB460" s="809"/>
      <c r="AWC460" s="809"/>
      <c r="AWD460" s="809"/>
      <c r="AWE460" s="809"/>
      <c r="AWF460" s="809"/>
      <c r="AWG460" s="809"/>
      <c r="AWH460" s="809"/>
      <c r="AWI460" s="809"/>
      <c r="AWJ460" s="809"/>
      <c r="AWK460" s="809"/>
      <c r="AWL460" s="809"/>
      <c r="AWM460" s="809"/>
      <c r="AWN460" s="809"/>
      <c r="AWO460" s="809"/>
      <c r="AWP460" s="809"/>
      <c r="AWQ460" s="809"/>
      <c r="AWR460" s="808"/>
      <c r="AWS460" s="761"/>
      <c r="AWT460" s="808"/>
      <c r="AWU460" s="809"/>
      <c r="AWV460" s="809"/>
      <c r="AWW460" s="809"/>
      <c r="AWX460" s="809"/>
      <c r="AWY460" s="809"/>
      <c r="AWZ460" s="809"/>
      <c r="AXA460" s="809"/>
      <c r="AXB460" s="809"/>
      <c r="AXC460" s="809"/>
      <c r="AXD460" s="809"/>
      <c r="AXE460" s="809"/>
      <c r="AXF460" s="809"/>
      <c r="AXG460" s="809"/>
      <c r="AXH460" s="809"/>
      <c r="AXI460" s="809"/>
      <c r="AXJ460" s="809"/>
      <c r="AXK460" s="809"/>
      <c r="AXL460" s="809"/>
      <c r="AXM460" s="809"/>
      <c r="AXN460" s="809"/>
      <c r="AXO460" s="809"/>
      <c r="AXP460" s="809"/>
      <c r="AXQ460" s="809"/>
      <c r="AXR460" s="809"/>
      <c r="AXS460" s="809"/>
      <c r="AXT460" s="809"/>
      <c r="AXU460" s="809"/>
      <c r="AXV460" s="809"/>
      <c r="AXW460" s="809"/>
      <c r="AXX460" s="809"/>
      <c r="AXY460" s="809"/>
      <c r="AXZ460" s="809"/>
      <c r="AYA460" s="809"/>
      <c r="AYB460" s="809"/>
      <c r="AYC460" s="809"/>
      <c r="AYD460" s="808"/>
      <c r="AYE460" s="808"/>
      <c r="AYF460" s="809"/>
      <c r="AYG460" s="808"/>
      <c r="AYH460" s="810"/>
      <c r="AYI460" s="810"/>
      <c r="AYJ460" s="810"/>
      <c r="AYK460" s="810"/>
      <c r="AYL460" s="810"/>
      <c r="AYM460" s="810"/>
      <c r="AYN460" s="810"/>
      <c r="AYO460" s="810"/>
      <c r="AYP460" s="810"/>
      <c r="AYQ460" s="810"/>
      <c r="AYR460" s="810"/>
      <c r="AYS460" s="810"/>
      <c r="AYT460" s="810"/>
      <c r="AYU460" s="810"/>
      <c r="AYV460" s="810"/>
      <c r="AYW460" s="810"/>
      <c r="AYX460" s="810"/>
      <c r="AYY460" s="810"/>
      <c r="AYZ460" s="810"/>
      <c r="AZA460" s="810"/>
      <c r="AZB460" s="810"/>
      <c r="AZC460" s="810"/>
      <c r="AZD460" s="810"/>
      <c r="AZE460" s="810"/>
      <c r="AZF460" s="810"/>
      <c r="AZG460" s="810"/>
      <c r="AZH460" s="810"/>
      <c r="AZI460" s="810"/>
      <c r="AZJ460" s="810"/>
      <c r="AZK460" s="810"/>
      <c r="AZL460" s="810"/>
      <c r="AZM460" s="810"/>
      <c r="AZN460" s="810"/>
      <c r="AZO460" s="810"/>
      <c r="AZP460" s="809"/>
    </row>
    <row r="461" spans="1238:1368" s="802" customFormat="1" ht="13.5">
      <c r="AUP461" s="801"/>
      <c r="AUR461" s="801"/>
      <c r="AUT461" s="801"/>
      <c r="AVJ461" s="808"/>
      <c r="AVK461" s="808"/>
      <c r="AVL461" s="808"/>
      <c r="AVM461" s="808"/>
      <c r="AVN461" s="808"/>
      <c r="AVO461" s="808"/>
      <c r="AVP461" s="808"/>
      <c r="AVQ461" s="808"/>
      <c r="AVR461" s="808"/>
      <c r="AVS461" s="808"/>
      <c r="AVT461" s="808"/>
      <c r="AVU461" s="809"/>
      <c r="AVV461" s="809"/>
      <c r="AVW461" s="809"/>
      <c r="AVX461" s="809"/>
      <c r="AVY461" s="809"/>
      <c r="AVZ461" s="809"/>
      <c r="AWA461" s="809"/>
      <c r="AWB461" s="809"/>
      <c r="AWC461" s="809"/>
      <c r="AWD461" s="809"/>
      <c r="AWE461" s="809"/>
      <c r="AWF461" s="809"/>
      <c r="AWG461" s="809"/>
      <c r="AWH461" s="809"/>
      <c r="AWI461" s="809"/>
      <c r="AWJ461" s="809"/>
      <c r="AWK461" s="809"/>
      <c r="AWL461" s="809"/>
      <c r="AWM461" s="809"/>
      <c r="AWN461" s="809"/>
      <c r="AWO461" s="809"/>
      <c r="AWP461" s="809"/>
      <c r="AWQ461" s="809"/>
      <c r="AWR461" s="808"/>
      <c r="AWS461" s="761"/>
      <c r="AWT461" s="808"/>
      <c r="AWU461" s="809"/>
      <c r="AWV461" s="809"/>
      <c r="AWW461" s="809"/>
      <c r="AWX461" s="809"/>
      <c r="AWY461" s="809"/>
      <c r="AWZ461" s="809"/>
      <c r="AXA461" s="809"/>
      <c r="AXB461" s="809"/>
      <c r="AXC461" s="809"/>
      <c r="AXD461" s="809"/>
      <c r="AXE461" s="809"/>
      <c r="AXF461" s="809"/>
      <c r="AXG461" s="809"/>
      <c r="AXH461" s="809"/>
      <c r="AXI461" s="809"/>
      <c r="AXJ461" s="809"/>
      <c r="AXK461" s="809"/>
      <c r="AXL461" s="809"/>
      <c r="AXM461" s="809"/>
      <c r="AXN461" s="809"/>
      <c r="AXO461" s="809"/>
      <c r="AXP461" s="809"/>
      <c r="AXQ461" s="809"/>
      <c r="AXR461" s="809"/>
      <c r="AXS461" s="809"/>
      <c r="AXT461" s="809"/>
      <c r="AXU461" s="809"/>
      <c r="AXV461" s="809"/>
      <c r="AXW461" s="809"/>
      <c r="AXX461" s="809"/>
      <c r="AXY461" s="809"/>
      <c r="AXZ461" s="809"/>
      <c r="AYA461" s="809"/>
      <c r="AYB461" s="809"/>
      <c r="AYC461" s="809"/>
      <c r="AYD461" s="808"/>
      <c r="AYE461" s="808"/>
      <c r="AYF461" s="809"/>
      <c r="AYG461" s="808"/>
      <c r="AYH461" s="810"/>
      <c r="AYI461" s="810"/>
      <c r="AYJ461" s="810"/>
      <c r="AYK461" s="810"/>
      <c r="AYL461" s="810"/>
      <c r="AYM461" s="810"/>
      <c r="AYN461" s="810"/>
      <c r="AYO461" s="810"/>
      <c r="AYP461" s="810"/>
      <c r="AYQ461" s="810"/>
      <c r="AYR461" s="810"/>
      <c r="AYS461" s="810"/>
      <c r="AYT461" s="810"/>
      <c r="AYU461" s="810"/>
      <c r="AYV461" s="810"/>
      <c r="AYW461" s="810"/>
      <c r="AYX461" s="810"/>
      <c r="AYY461" s="810"/>
      <c r="AYZ461" s="810"/>
      <c r="AZA461" s="810"/>
      <c r="AZB461" s="810"/>
      <c r="AZC461" s="810"/>
      <c r="AZD461" s="810"/>
      <c r="AZE461" s="810"/>
      <c r="AZF461" s="810"/>
      <c r="AZG461" s="810"/>
      <c r="AZH461" s="810"/>
      <c r="AZI461" s="810"/>
      <c r="AZJ461" s="810"/>
      <c r="AZK461" s="810"/>
      <c r="AZL461" s="810"/>
      <c r="AZM461" s="810"/>
      <c r="AZN461" s="810"/>
      <c r="AZO461" s="810"/>
      <c r="AZP461" s="809"/>
    </row>
    <row r="462" spans="1238:1368" s="802" customFormat="1" ht="13.5">
      <c r="AUP462" s="801"/>
      <c r="AUR462" s="801"/>
      <c r="AUT462" s="801"/>
      <c r="AVJ462" s="808"/>
      <c r="AVK462" s="808"/>
      <c r="AVL462" s="808"/>
      <c r="AVM462" s="808"/>
      <c r="AVN462" s="808"/>
      <c r="AVO462" s="808"/>
      <c r="AVP462" s="808"/>
      <c r="AVQ462" s="808"/>
      <c r="AVR462" s="808"/>
      <c r="AVS462" s="808"/>
      <c r="AVT462" s="808"/>
      <c r="AVU462" s="809"/>
      <c r="AVV462" s="809"/>
      <c r="AVW462" s="809"/>
      <c r="AVX462" s="809"/>
      <c r="AVY462" s="809"/>
      <c r="AVZ462" s="809"/>
      <c r="AWA462" s="809"/>
      <c r="AWB462" s="809"/>
      <c r="AWC462" s="809"/>
      <c r="AWD462" s="809"/>
      <c r="AWE462" s="809"/>
      <c r="AWF462" s="809"/>
      <c r="AWG462" s="809"/>
      <c r="AWH462" s="809"/>
      <c r="AWI462" s="809"/>
      <c r="AWJ462" s="809"/>
      <c r="AWK462" s="809"/>
      <c r="AWL462" s="809"/>
      <c r="AWM462" s="809"/>
      <c r="AWN462" s="809"/>
      <c r="AWO462" s="809"/>
      <c r="AWP462" s="809"/>
      <c r="AWQ462" s="809"/>
      <c r="AWR462" s="808"/>
      <c r="AWS462" s="761"/>
      <c r="AWT462" s="808"/>
      <c r="AWU462" s="809"/>
      <c r="AWV462" s="809"/>
      <c r="AWW462" s="809"/>
      <c r="AWX462" s="809"/>
      <c r="AWY462" s="809"/>
      <c r="AWZ462" s="809"/>
      <c r="AXA462" s="809"/>
      <c r="AXB462" s="809"/>
      <c r="AXC462" s="809"/>
      <c r="AXD462" s="809"/>
      <c r="AXE462" s="809"/>
      <c r="AXF462" s="809"/>
      <c r="AXG462" s="809"/>
      <c r="AXH462" s="809"/>
      <c r="AXI462" s="809"/>
      <c r="AXJ462" s="809"/>
      <c r="AXK462" s="809"/>
      <c r="AXL462" s="809"/>
      <c r="AXM462" s="809"/>
      <c r="AXN462" s="809"/>
      <c r="AXO462" s="809"/>
      <c r="AXP462" s="809"/>
      <c r="AXQ462" s="809"/>
      <c r="AXR462" s="809"/>
      <c r="AXS462" s="809"/>
      <c r="AXT462" s="809"/>
      <c r="AXU462" s="809"/>
      <c r="AXV462" s="809"/>
      <c r="AXW462" s="809"/>
      <c r="AXX462" s="809"/>
      <c r="AXY462" s="809"/>
      <c r="AXZ462" s="809"/>
      <c r="AYA462" s="809"/>
      <c r="AYB462" s="809"/>
      <c r="AYC462" s="809"/>
      <c r="AYD462" s="808"/>
      <c r="AYE462" s="808"/>
      <c r="AYF462" s="809"/>
      <c r="AYG462" s="808"/>
      <c r="AYH462" s="810"/>
      <c r="AYI462" s="810"/>
      <c r="AYJ462" s="810"/>
      <c r="AYK462" s="810"/>
      <c r="AYL462" s="810"/>
      <c r="AYM462" s="810"/>
      <c r="AYN462" s="810"/>
      <c r="AYO462" s="810"/>
      <c r="AYP462" s="810"/>
      <c r="AYQ462" s="810"/>
      <c r="AYR462" s="810"/>
      <c r="AYS462" s="810"/>
      <c r="AYT462" s="810"/>
      <c r="AYU462" s="810"/>
      <c r="AYV462" s="810"/>
      <c r="AYW462" s="810"/>
      <c r="AYX462" s="810"/>
      <c r="AYY462" s="810"/>
      <c r="AYZ462" s="810"/>
      <c r="AZA462" s="810"/>
      <c r="AZB462" s="810"/>
      <c r="AZC462" s="810"/>
      <c r="AZD462" s="810"/>
      <c r="AZE462" s="810"/>
      <c r="AZF462" s="810"/>
      <c r="AZG462" s="810"/>
      <c r="AZH462" s="810"/>
      <c r="AZI462" s="810"/>
      <c r="AZJ462" s="810"/>
      <c r="AZK462" s="810"/>
      <c r="AZL462" s="810"/>
      <c r="AZM462" s="810"/>
      <c r="AZN462" s="810"/>
      <c r="AZO462" s="810"/>
      <c r="AZP462" s="809"/>
    </row>
    <row r="463" spans="1238:1368" s="802" customFormat="1" ht="13.5">
      <c r="AUP463" s="801"/>
      <c r="AUR463" s="801"/>
      <c r="AUT463" s="801"/>
      <c r="AVJ463" s="808"/>
      <c r="AVK463" s="808"/>
      <c r="AVL463" s="808"/>
      <c r="AVM463" s="808"/>
      <c r="AVN463" s="808"/>
      <c r="AVO463" s="808"/>
      <c r="AVP463" s="808"/>
      <c r="AVQ463" s="808"/>
      <c r="AVR463" s="808"/>
      <c r="AVS463" s="808"/>
      <c r="AVT463" s="808"/>
      <c r="AVU463" s="809"/>
      <c r="AVV463" s="809"/>
      <c r="AVW463" s="809"/>
      <c r="AVX463" s="809"/>
      <c r="AVY463" s="809"/>
      <c r="AVZ463" s="809"/>
      <c r="AWA463" s="809"/>
      <c r="AWB463" s="809"/>
      <c r="AWC463" s="809"/>
      <c r="AWD463" s="809"/>
      <c r="AWE463" s="809"/>
      <c r="AWF463" s="809"/>
      <c r="AWG463" s="809"/>
      <c r="AWH463" s="809"/>
      <c r="AWI463" s="809"/>
      <c r="AWJ463" s="809"/>
      <c r="AWK463" s="809"/>
      <c r="AWL463" s="809"/>
      <c r="AWM463" s="809"/>
      <c r="AWN463" s="809"/>
      <c r="AWO463" s="809"/>
      <c r="AWP463" s="809"/>
      <c r="AWQ463" s="809"/>
      <c r="AWR463" s="808"/>
      <c r="AWS463" s="761"/>
      <c r="AWT463" s="808"/>
      <c r="AWU463" s="809"/>
      <c r="AWV463" s="809"/>
      <c r="AWW463" s="809"/>
      <c r="AWX463" s="809"/>
      <c r="AWY463" s="809"/>
      <c r="AWZ463" s="809"/>
      <c r="AXA463" s="809"/>
      <c r="AXB463" s="809"/>
      <c r="AXC463" s="809"/>
      <c r="AXD463" s="809"/>
      <c r="AXE463" s="809"/>
      <c r="AXF463" s="809"/>
      <c r="AXG463" s="809"/>
      <c r="AXH463" s="809"/>
      <c r="AXI463" s="809"/>
      <c r="AXJ463" s="809"/>
      <c r="AXK463" s="809"/>
      <c r="AXL463" s="809"/>
      <c r="AXM463" s="809"/>
      <c r="AXN463" s="809"/>
      <c r="AXO463" s="809"/>
      <c r="AXP463" s="809"/>
      <c r="AXQ463" s="809"/>
      <c r="AXR463" s="809"/>
      <c r="AXS463" s="809"/>
      <c r="AXT463" s="809"/>
      <c r="AXU463" s="809"/>
      <c r="AXV463" s="809"/>
      <c r="AXW463" s="809"/>
      <c r="AXX463" s="809"/>
      <c r="AXY463" s="809"/>
      <c r="AXZ463" s="809"/>
      <c r="AYA463" s="809"/>
      <c r="AYB463" s="809"/>
      <c r="AYC463" s="809"/>
      <c r="AYD463" s="808"/>
      <c r="AYE463" s="808"/>
      <c r="AYF463" s="809"/>
      <c r="AYG463" s="808"/>
      <c r="AYH463" s="810"/>
      <c r="AYI463" s="810"/>
      <c r="AYJ463" s="810"/>
      <c r="AYK463" s="810"/>
      <c r="AYL463" s="810"/>
      <c r="AYM463" s="810"/>
      <c r="AYN463" s="810"/>
      <c r="AYO463" s="810"/>
      <c r="AYP463" s="810"/>
      <c r="AYQ463" s="810"/>
      <c r="AYR463" s="810"/>
      <c r="AYS463" s="810"/>
      <c r="AYT463" s="810"/>
      <c r="AYU463" s="810"/>
      <c r="AYV463" s="810"/>
      <c r="AYW463" s="810"/>
      <c r="AYX463" s="810"/>
      <c r="AYY463" s="810"/>
      <c r="AYZ463" s="810"/>
      <c r="AZA463" s="810"/>
      <c r="AZB463" s="810"/>
      <c r="AZC463" s="810"/>
      <c r="AZD463" s="810"/>
      <c r="AZE463" s="810"/>
      <c r="AZF463" s="810"/>
      <c r="AZG463" s="810"/>
      <c r="AZH463" s="810"/>
      <c r="AZI463" s="810"/>
      <c r="AZJ463" s="810"/>
      <c r="AZK463" s="810"/>
      <c r="AZL463" s="810"/>
      <c r="AZM463" s="810"/>
      <c r="AZN463" s="810"/>
      <c r="AZO463" s="810"/>
      <c r="AZP463" s="809"/>
    </row>
    <row r="464" spans="1238:1368" s="802" customFormat="1" ht="13.5">
      <c r="AUP464" s="801"/>
      <c r="AUR464" s="801"/>
      <c r="AUT464" s="801"/>
      <c r="AVJ464" s="808"/>
      <c r="AVK464" s="808"/>
      <c r="AVL464" s="808"/>
      <c r="AVM464" s="808"/>
      <c r="AVN464" s="808"/>
      <c r="AVO464" s="808"/>
      <c r="AVP464" s="808"/>
      <c r="AVQ464" s="808"/>
      <c r="AVR464" s="808"/>
      <c r="AVS464" s="808"/>
      <c r="AVT464" s="808"/>
      <c r="AVU464" s="809"/>
      <c r="AVV464" s="809"/>
      <c r="AVW464" s="809"/>
      <c r="AVX464" s="809"/>
      <c r="AVY464" s="809"/>
      <c r="AVZ464" s="809"/>
      <c r="AWA464" s="809"/>
      <c r="AWB464" s="809"/>
      <c r="AWC464" s="809"/>
      <c r="AWD464" s="809"/>
      <c r="AWE464" s="809"/>
      <c r="AWF464" s="809"/>
      <c r="AWG464" s="809"/>
      <c r="AWH464" s="809"/>
      <c r="AWI464" s="809"/>
      <c r="AWJ464" s="809"/>
      <c r="AWK464" s="809"/>
      <c r="AWL464" s="809"/>
      <c r="AWM464" s="809"/>
      <c r="AWN464" s="809"/>
      <c r="AWO464" s="809"/>
      <c r="AWP464" s="809"/>
      <c r="AWQ464" s="809"/>
      <c r="AWR464" s="808"/>
      <c r="AWS464" s="761"/>
      <c r="AWT464" s="808"/>
      <c r="AWU464" s="809"/>
      <c r="AWV464" s="809"/>
      <c r="AWW464" s="809"/>
      <c r="AWX464" s="809"/>
      <c r="AWY464" s="809"/>
      <c r="AWZ464" s="809"/>
      <c r="AXA464" s="809"/>
      <c r="AXB464" s="809"/>
      <c r="AXC464" s="809"/>
      <c r="AXD464" s="809"/>
      <c r="AXE464" s="809"/>
      <c r="AXF464" s="809"/>
      <c r="AXG464" s="809"/>
      <c r="AXH464" s="809"/>
      <c r="AXI464" s="809"/>
      <c r="AXJ464" s="809"/>
      <c r="AXK464" s="809"/>
      <c r="AXL464" s="809"/>
      <c r="AXM464" s="809"/>
      <c r="AXN464" s="809"/>
      <c r="AXO464" s="809"/>
      <c r="AXP464" s="809"/>
      <c r="AXQ464" s="809"/>
      <c r="AXR464" s="809"/>
      <c r="AXS464" s="809"/>
      <c r="AXT464" s="809"/>
      <c r="AXU464" s="809"/>
      <c r="AXV464" s="809"/>
      <c r="AXW464" s="809"/>
      <c r="AXX464" s="809"/>
      <c r="AXY464" s="809"/>
      <c r="AXZ464" s="809"/>
      <c r="AYA464" s="809"/>
      <c r="AYB464" s="809"/>
      <c r="AYC464" s="809"/>
      <c r="AYD464" s="808"/>
      <c r="AYE464" s="808"/>
      <c r="AYF464" s="809"/>
      <c r="AYG464" s="808"/>
      <c r="AYH464" s="810"/>
      <c r="AYI464" s="810"/>
      <c r="AYJ464" s="810"/>
      <c r="AYK464" s="810"/>
      <c r="AYL464" s="810"/>
      <c r="AYM464" s="810"/>
      <c r="AYN464" s="810"/>
      <c r="AYO464" s="810"/>
      <c r="AYP464" s="810"/>
      <c r="AYQ464" s="810"/>
      <c r="AYR464" s="810"/>
      <c r="AYS464" s="810"/>
      <c r="AYT464" s="810"/>
      <c r="AYU464" s="810"/>
      <c r="AYV464" s="810"/>
      <c r="AYW464" s="810"/>
      <c r="AYX464" s="810"/>
      <c r="AYY464" s="810"/>
      <c r="AYZ464" s="810"/>
      <c r="AZA464" s="810"/>
      <c r="AZB464" s="810"/>
      <c r="AZC464" s="810"/>
      <c r="AZD464" s="810"/>
      <c r="AZE464" s="810"/>
      <c r="AZF464" s="810"/>
      <c r="AZG464" s="810"/>
      <c r="AZH464" s="810"/>
      <c r="AZI464" s="810"/>
      <c r="AZJ464" s="810"/>
      <c r="AZK464" s="810"/>
      <c r="AZL464" s="810"/>
      <c r="AZM464" s="810"/>
      <c r="AZN464" s="810"/>
      <c r="AZO464" s="810"/>
      <c r="AZP464" s="809"/>
    </row>
    <row r="465" spans="1238:1368" s="802" customFormat="1" ht="13.5">
      <c r="AUP465" s="801"/>
      <c r="AUR465" s="801"/>
      <c r="AUT465" s="801"/>
      <c r="AVJ465" s="808"/>
      <c r="AVK465" s="808"/>
      <c r="AVL465" s="808"/>
      <c r="AVM465" s="808"/>
      <c r="AVN465" s="808"/>
      <c r="AVO465" s="808"/>
      <c r="AVP465" s="808"/>
      <c r="AVQ465" s="808"/>
      <c r="AVR465" s="808"/>
      <c r="AVS465" s="808"/>
      <c r="AVT465" s="808"/>
      <c r="AVU465" s="809"/>
      <c r="AVV465" s="809"/>
      <c r="AVW465" s="809"/>
      <c r="AVX465" s="809"/>
      <c r="AVY465" s="809"/>
      <c r="AVZ465" s="809"/>
      <c r="AWA465" s="809"/>
      <c r="AWB465" s="809"/>
      <c r="AWC465" s="809"/>
      <c r="AWD465" s="809"/>
      <c r="AWE465" s="809"/>
      <c r="AWF465" s="809"/>
      <c r="AWG465" s="809"/>
      <c r="AWH465" s="809"/>
      <c r="AWI465" s="809"/>
      <c r="AWJ465" s="809"/>
      <c r="AWK465" s="809"/>
      <c r="AWL465" s="809"/>
      <c r="AWM465" s="809"/>
      <c r="AWN465" s="809"/>
      <c r="AWO465" s="809"/>
      <c r="AWP465" s="809"/>
      <c r="AWQ465" s="809"/>
      <c r="AWR465" s="808"/>
      <c r="AWS465" s="761"/>
      <c r="AWT465" s="808"/>
      <c r="AWU465" s="809"/>
      <c r="AWV465" s="809"/>
      <c r="AWW465" s="809"/>
      <c r="AWX465" s="809"/>
      <c r="AWY465" s="809"/>
      <c r="AWZ465" s="809"/>
      <c r="AXA465" s="809"/>
      <c r="AXB465" s="809"/>
      <c r="AXC465" s="809"/>
      <c r="AXD465" s="809"/>
      <c r="AXE465" s="809"/>
      <c r="AXF465" s="809"/>
      <c r="AXG465" s="809"/>
      <c r="AXH465" s="809"/>
      <c r="AXI465" s="809"/>
      <c r="AXJ465" s="809"/>
      <c r="AXK465" s="809"/>
      <c r="AXL465" s="809"/>
      <c r="AXM465" s="809"/>
      <c r="AXN465" s="809"/>
      <c r="AXO465" s="809"/>
      <c r="AXP465" s="809"/>
      <c r="AXQ465" s="809"/>
      <c r="AXR465" s="809"/>
      <c r="AXS465" s="809"/>
      <c r="AXT465" s="809"/>
      <c r="AXU465" s="809"/>
      <c r="AXV465" s="809"/>
      <c r="AXW465" s="809"/>
      <c r="AXX465" s="809"/>
      <c r="AXY465" s="809"/>
      <c r="AXZ465" s="809"/>
      <c r="AYA465" s="809"/>
      <c r="AYB465" s="809"/>
      <c r="AYC465" s="809"/>
      <c r="AYD465" s="808"/>
      <c r="AYE465" s="808"/>
      <c r="AYF465" s="809"/>
      <c r="AYG465" s="808"/>
      <c r="AYH465" s="810"/>
      <c r="AYI465" s="810"/>
      <c r="AYJ465" s="810"/>
      <c r="AYK465" s="810"/>
      <c r="AYL465" s="810"/>
      <c r="AYM465" s="810"/>
      <c r="AYN465" s="810"/>
      <c r="AYO465" s="810"/>
      <c r="AYP465" s="810"/>
      <c r="AYQ465" s="810"/>
      <c r="AYR465" s="810"/>
      <c r="AYS465" s="810"/>
      <c r="AYT465" s="810"/>
      <c r="AYU465" s="810"/>
      <c r="AYV465" s="810"/>
      <c r="AYW465" s="810"/>
      <c r="AYX465" s="810"/>
      <c r="AYY465" s="810"/>
      <c r="AYZ465" s="810"/>
      <c r="AZA465" s="810"/>
      <c r="AZB465" s="810"/>
      <c r="AZC465" s="810"/>
      <c r="AZD465" s="810"/>
      <c r="AZE465" s="810"/>
      <c r="AZF465" s="810"/>
      <c r="AZG465" s="810"/>
      <c r="AZH465" s="810"/>
      <c r="AZI465" s="810"/>
      <c r="AZJ465" s="810"/>
      <c r="AZK465" s="810"/>
      <c r="AZL465" s="810"/>
      <c r="AZM465" s="810"/>
      <c r="AZN465" s="810"/>
      <c r="AZO465" s="810"/>
      <c r="AZP465" s="809"/>
    </row>
    <row r="466" spans="1238:1368" s="802" customFormat="1" ht="13.5">
      <c r="AUP466" s="801"/>
      <c r="AUR466" s="801"/>
      <c r="AUT466" s="801"/>
      <c r="AVJ466" s="808"/>
      <c r="AVK466" s="808"/>
      <c r="AVL466" s="808"/>
      <c r="AVM466" s="808"/>
      <c r="AVN466" s="808"/>
      <c r="AVO466" s="808"/>
      <c r="AVP466" s="808"/>
      <c r="AVQ466" s="808"/>
      <c r="AVR466" s="808"/>
      <c r="AVS466" s="808"/>
      <c r="AVT466" s="808"/>
      <c r="AVU466" s="809"/>
      <c r="AVV466" s="809"/>
      <c r="AVW466" s="809"/>
      <c r="AVX466" s="809"/>
      <c r="AVY466" s="809"/>
      <c r="AVZ466" s="809"/>
      <c r="AWA466" s="809"/>
      <c r="AWB466" s="809"/>
      <c r="AWC466" s="809"/>
      <c r="AWD466" s="809"/>
      <c r="AWE466" s="809"/>
      <c r="AWF466" s="809"/>
      <c r="AWG466" s="809"/>
      <c r="AWH466" s="809"/>
      <c r="AWI466" s="809"/>
      <c r="AWJ466" s="809"/>
      <c r="AWK466" s="809"/>
      <c r="AWL466" s="809"/>
      <c r="AWM466" s="809"/>
      <c r="AWN466" s="809"/>
      <c r="AWO466" s="809"/>
      <c r="AWP466" s="809"/>
      <c r="AWQ466" s="809"/>
      <c r="AWR466" s="808"/>
      <c r="AWS466" s="761"/>
      <c r="AWT466" s="808"/>
      <c r="AWU466" s="809"/>
      <c r="AWV466" s="809"/>
      <c r="AWW466" s="809"/>
      <c r="AWX466" s="809"/>
      <c r="AWY466" s="809"/>
      <c r="AWZ466" s="809"/>
      <c r="AXA466" s="809"/>
      <c r="AXB466" s="809"/>
      <c r="AXC466" s="809"/>
      <c r="AXD466" s="809"/>
      <c r="AXE466" s="809"/>
      <c r="AXF466" s="809"/>
      <c r="AXG466" s="809"/>
      <c r="AXH466" s="809"/>
      <c r="AXI466" s="809"/>
      <c r="AXJ466" s="809"/>
      <c r="AXK466" s="809"/>
      <c r="AXL466" s="809"/>
      <c r="AXM466" s="809"/>
      <c r="AXN466" s="809"/>
      <c r="AXO466" s="809"/>
      <c r="AXP466" s="809"/>
      <c r="AXQ466" s="809"/>
      <c r="AXR466" s="809"/>
      <c r="AXS466" s="809"/>
      <c r="AXT466" s="809"/>
      <c r="AXU466" s="809"/>
      <c r="AXV466" s="809"/>
      <c r="AXW466" s="809"/>
      <c r="AXX466" s="809"/>
      <c r="AXY466" s="809"/>
      <c r="AXZ466" s="809"/>
      <c r="AYA466" s="809"/>
      <c r="AYB466" s="809"/>
      <c r="AYC466" s="809"/>
      <c r="AYD466" s="808"/>
      <c r="AYE466" s="808"/>
      <c r="AYF466" s="809"/>
      <c r="AYG466" s="808"/>
      <c r="AYH466" s="810"/>
      <c r="AYI466" s="810"/>
      <c r="AYJ466" s="810"/>
      <c r="AYK466" s="810"/>
      <c r="AYL466" s="810"/>
      <c r="AYM466" s="810"/>
      <c r="AYN466" s="810"/>
      <c r="AYO466" s="810"/>
      <c r="AYP466" s="810"/>
      <c r="AYQ466" s="810"/>
      <c r="AYR466" s="810"/>
      <c r="AYS466" s="810"/>
      <c r="AYT466" s="810"/>
      <c r="AYU466" s="810"/>
      <c r="AYV466" s="810"/>
      <c r="AYW466" s="810"/>
      <c r="AYX466" s="810"/>
      <c r="AYY466" s="810"/>
      <c r="AYZ466" s="810"/>
      <c r="AZA466" s="810"/>
      <c r="AZB466" s="810"/>
      <c r="AZC466" s="810"/>
      <c r="AZD466" s="810"/>
      <c r="AZE466" s="810"/>
      <c r="AZF466" s="810"/>
      <c r="AZG466" s="810"/>
      <c r="AZH466" s="810"/>
      <c r="AZI466" s="810"/>
      <c r="AZJ466" s="810"/>
      <c r="AZK466" s="810"/>
      <c r="AZL466" s="810"/>
      <c r="AZM466" s="810"/>
      <c r="AZN466" s="810"/>
      <c r="AZO466" s="810"/>
      <c r="AZP466" s="809"/>
    </row>
    <row r="467" spans="1238:1368" s="802" customFormat="1" ht="13.5">
      <c r="AUP467" s="801"/>
      <c r="AUR467" s="801"/>
      <c r="AUT467" s="801"/>
      <c r="AVJ467" s="808"/>
      <c r="AVK467" s="808"/>
      <c r="AVL467" s="808"/>
      <c r="AVM467" s="808"/>
      <c r="AVN467" s="808"/>
      <c r="AVO467" s="808"/>
      <c r="AVP467" s="808"/>
      <c r="AVQ467" s="808"/>
      <c r="AVR467" s="808"/>
      <c r="AVS467" s="808"/>
      <c r="AVT467" s="808"/>
      <c r="AVU467" s="809"/>
      <c r="AVV467" s="809"/>
      <c r="AVW467" s="809"/>
      <c r="AVX467" s="809"/>
      <c r="AVY467" s="809"/>
      <c r="AVZ467" s="809"/>
      <c r="AWA467" s="809"/>
      <c r="AWB467" s="809"/>
      <c r="AWC467" s="809"/>
      <c r="AWD467" s="809"/>
      <c r="AWE467" s="809"/>
      <c r="AWF467" s="809"/>
      <c r="AWG467" s="809"/>
      <c r="AWH467" s="809"/>
      <c r="AWI467" s="809"/>
      <c r="AWJ467" s="809"/>
      <c r="AWK467" s="809"/>
      <c r="AWL467" s="809"/>
      <c r="AWM467" s="809"/>
      <c r="AWN467" s="809"/>
      <c r="AWO467" s="809"/>
      <c r="AWP467" s="809"/>
      <c r="AWQ467" s="809"/>
      <c r="AWR467" s="808"/>
      <c r="AWS467" s="761"/>
      <c r="AWT467" s="808"/>
      <c r="AWU467" s="809"/>
      <c r="AWV467" s="809"/>
      <c r="AWW467" s="809"/>
      <c r="AWX467" s="809"/>
      <c r="AWY467" s="809"/>
      <c r="AWZ467" s="809"/>
      <c r="AXA467" s="809"/>
      <c r="AXB467" s="809"/>
      <c r="AXC467" s="809"/>
      <c r="AXD467" s="809"/>
      <c r="AXE467" s="809"/>
      <c r="AXF467" s="809"/>
      <c r="AXG467" s="809"/>
      <c r="AXH467" s="809"/>
      <c r="AXI467" s="809"/>
      <c r="AXJ467" s="809"/>
      <c r="AXK467" s="809"/>
      <c r="AXL467" s="809"/>
      <c r="AXM467" s="809"/>
      <c r="AXN467" s="809"/>
      <c r="AXO467" s="809"/>
      <c r="AXP467" s="809"/>
      <c r="AXQ467" s="809"/>
      <c r="AXR467" s="809"/>
      <c r="AXS467" s="809"/>
      <c r="AXT467" s="809"/>
      <c r="AXU467" s="809"/>
      <c r="AXV467" s="809"/>
      <c r="AXW467" s="809"/>
      <c r="AXX467" s="809"/>
      <c r="AXY467" s="809"/>
      <c r="AXZ467" s="809"/>
      <c r="AYA467" s="809"/>
      <c r="AYB467" s="809"/>
      <c r="AYC467" s="809"/>
      <c r="AYD467" s="808"/>
      <c r="AYE467" s="808"/>
      <c r="AYF467" s="809"/>
      <c r="AYG467" s="808"/>
      <c r="AYH467" s="810"/>
      <c r="AYI467" s="810"/>
      <c r="AYJ467" s="810"/>
      <c r="AYK467" s="810"/>
      <c r="AYL467" s="810"/>
      <c r="AYM467" s="810"/>
      <c r="AYN467" s="810"/>
      <c r="AYO467" s="810"/>
      <c r="AYP467" s="810"/>
      <c r="AYQ467" s="810"/>
      <c r="AYR467" s="810"/>
      <c r="AYS467" s="810"/>
      <c r="AYT467" s="810"/>
      <c r="AYU467" s="810"/>
      <c r="AYV467" s="810"/>
      <c r="AYW467" s="810"/>
      <c r="AYX467" s="810"/>
      <c r="AYY467" s="810"/>
      <c r="AYZ467" s="810"/>
      <c r="AZA467" s="810"/>
      <c r="AZB467" s="810"/>
      <c r="AZC467" s="810"/>
      <c r="AZD467" s="810"/>
      <c r="AZE467" s="810"/>
      <c r="AZF467" s="810"/>
      <c r="AZG467" s="810"/>
      <c r="AZH467" s="810"/>
      <c r="AZI467" s="810"/>
      <c r="AZJ467" s="810"/>
      <c r="AZK467" s="810"/>
      <c r="AZL467" s="810"/>
      <c r="AZM467" s="810"/>
      <c r="AZN467" s="810"/>
      <c r="AZO467" s="810"/>
      <c r="AZP467" s="809"/>
    </row>
    <row r="468" spans="1238:1368" s="802" customFormat="1" ht="13.5">
      <c r="AUP468" s="801"/>
      <c r="AUR468" s="801"/>
      <c r="AUT468" s="801"/>
      <c r="AVJ468" s="808"/>
      <c r="AVK468" s="808"/>
      <c r="AVL468" s="808"/>
      <c r="AVM468" s="808"/>
      <c r="AVN468" s="808"/>
      <c r="AVO468" s="808"/>
      <c r="AVP468" s="808"/>
      <c r="AVQ468" s="808"/>
      <c r="AVR468" s="808"/>
      <c r="AVS468" s="808"/>
      <c r="AVT468" s="808"/>
      <c r="AVU468" s="809"/>
      <c r="AVV468" s="809"/>
      <c r="AVW468" s="809"/>
      <c r="AVX468" s="809"/>
      <c r="AVY468" s="809"/>
      <c r="AVZ468" s="809"/>
      <c r="AWA468" s="809"/>
      <c r="AWB468" s="809"/>
      <c r="AWC468" s="809"/>
      <c r="AWD468" s="809"/>
      <c r="AWE468" s="809"/>
      <c r="AWF468" s="809"/>
      <c r="AWG468" s="809"/>
      <c r="AWH468" s="809"/>
      <c r="AWI468" s="809"/>
      <c r="AWJ468" s="809"/>
      <c r="AWK468" s="809"/>
      <c r="AWL468" s="809"/>
      <c r="AWM468" s="809"/>
      <c r="AWN468" s="809"/>
      <c r="AWO468" s="809"/>
      <c r="AWP468" s="809"/>
      <c r="AWQ468" s="809"/>
      <c r="AWR468" s="808"/>
      <c r="AWS468" s="761"/>
      <c r="AWT468" s="808"/>
      <c r="AWU468" s="809"/>
      <c r="AWV468" s="809"/>
      <c r="AWW468" s="809"/>
      <c r="AWX468" s="809"/>
      <c r="AWY468" s="809"/>
      <c r="AWZ468" s="809"/>
      <c r="AXA468" s="809"/>
      <c r="AXB468" s="809"/>
      <c r="AXC468" s="809"/>
      <c r="AXD468" s="809"/>
      <c r="AXE468" s="809"/>
      <c r="AXF468" s="809"/>
      <c r="AXG468" s="809"/>
      <c r="AXH468" s="809"/>
      <c r="AXI468" s="809"/>
      <c r="AXJ468" s="809"/>
      <c r="AXK468" s="809"/>
      <c r="AXL468" s="809"/>
      <c r="AXM468" s="809"/>
      <c r="AXN468" s="809"/>
      <c r="AXO468" s="809"/>
      <c r="AXP468" s="809"/>
      <c r="AXQ468" s="809"/>
      <c r="AXR468" s="809"/>
      <c r="AXS468" s="809"/>
      <c r="AXT468" s="809"/>
      <c r="AXU468" s="809"/>
      <c r="AXV468" s="809"/>
      <c r="AXW468" s="809"/>
      <c r="AXX468" s="809"/>
      <c r="AXY468" s="809"/>
      <c r="AXZ468" s="809"/>
      <c r="AYA468" s="809"/>
      <c r="AYB468" s="809"/>
      <c r="AYC468" s="809"/>
      <c r="AYD468" s="808"/>
      <c r="AYE468" s="808"/>
      <c r="AYF468" s="809"/>
      <c r="AYG468" s="808"/>
      <c r="AYH468" s="810"/>
      <c r="AYI468" s="810"/>
      <c r="AYJ468" s="810"/>
      <c r="AYK468" s="810"/>
      <c r="AYL468" s="810"/>
      <c r="AYM468" s="810"/>
      <c r="AYN468" s="810"/>
      <c r="AYO468" s="810"/>
      <c r="AYP468" s="810"/>
      <c r="AYQ468" s="810"/>
      <c r="AYR468" s="810"/>
      <c r="AYS468" s="810"/>
      <c r="AYT468" s="810"/>
      <c r="AYU468" s="810"/>
      <c r="AYV468" s="810"/>
      <c r="AYW468" s="810"/>
      <c r="AYX468" s="810"/>
      <c r="AYY468" s="810"/>
      <c r="AYZ468" s="810"/>
      <c r="AZA468" s="810"/>
      <c r="AZB468" s="810"/>
      <c r="AZC468" s="810"/>
      <c r="AZD468" s="810"/>
      <c r="AZE468" s="810"/>
      <c r="AZF468" s="810"/>
      <c r="AZG468" s="810"/>
      <c r="AZH468" s="810"/>
      <c r="AZI468" s="810"/>
      <c r="AZJ468" s="810"/>
      <c r="AZK468" s="810"/>
      <c r="AZL468" s="810"/>
      <c r="AZM468" s="810"/>
      <c r="AZN468" s="810"/>
      <c r="AZO468" s="810"/>
      <c r="AZP468" s="809"/>
    </row>
    <row r="469" spans="1238:1368" s="802" customFormat="1" ht="13.5">
      <c r="AUP469" s="801"/>
      <c r="AUR469" s="801"/>
      <c r="AUT469" s="801"/>
      <c r="AVJ469" s="808"/>
      <c r="AVK469" s="808"/>
      <c r="AVL469" s="808"/>
      <c r="AVM469" s="808"/>
      <c r="AVN469" s="808"/>
      <c r="AVO469" s="808"/>
      <c r="AVP469" s="808"/>
      <c r="AVQ469" s="808"/>
      <c r="AVR469" s="808"/>
      <c r="AVS469" s="808"/>
      <c r="AVT469" s="808"/>
      <c r="AVU469" s="809"/>
      <c r="AVV469" s="809"/>
      <c r="AVW469" s="809"/>
      <c r="AVX469" s="809"/>
      <c r="AVY469" s="809"/>
      <c r="AVZ469" s="809"/>
      <c r="AWA469" s="809"/>
      <c r="AWB469" s="809"/>
      <c r="AWC469" s="809"/>
      <c r="AWD469" s="809"/>
      <c r="AWE469" s="809"/>
      <c r="AWF469" s="809"/>
      <c r="AWG469" s="809"/>
      <c r="AWH469" s="809"/>
      <c r="AWI469" s="809"/>
      <c r="AWJ469" s="809"/>
      <c r="AWK469" s="809"/>
      <c r="AWL469" s="809"/>
      <c r="AWM469" s="809"/>
      <c r="AWN469" s="809"/>
      <c r="AWO469" s="809"/>
      <c r="AWP469" s="809"/>
      <c r="AWQ469" s="809"/>
      <c r="AWR469" s="808"/>
      <c r="AWS469" s="761"/>
      <c r="AWT469" s="808"/>
      <c r="AWU469" s="809"/>
      <c r="AWV469" s="809"/>
      <c r="AWW469" s="809"/>
      <c r="AWX469" s="809"/>
      <c r="AWY469" s="809"/>
      <c r="AWZ469" s="809"/>
      <c r="AXA469" s="809"/>
      <c r="AXB469" s="809"/>
      <c r="AXC469" s="809"/>
      <c r="AXD469" s="809"/>
      <c r="AXE469" s="809"/>
      <c r="AXF469" s="809"/>
      <c r="AXG469" s="809"/>
      <c r="AXH469" s="809"/>
      <c r="AXI469" s="809"/>
      <c r="AXJ469" s="809"/>
      <c r="AXK469" s="809"/>
      <c r="AXL469" s="809"/>
      <c r="AXM469" s="809"/>
      <c r="AXN469" s="809"/>
      <c r="AXO469" s="809"/>
      <c r="AXP469" s="809"/>
      <c r="AXQ469" s="809"/>
      <c r="AXR469" s="809"/>
      <c r="AXS469" s="809"/>
      <c r="AXT469" s="809"/>
      <c r="AXU469" s="809"/>
      <c r="AXV469" s="809"/>
      <c r="AXW469" s="809"/>
      <c r="AXX469" s="809"/>
      <c r="AXY469" s="809"/>
      <c r="AXZ469" s="809"/>
      <c r="AYA469" s="809"/>
      <c r="AYB469" s="809"/>
      <c r="AYC469" s="809"/>
      <c r="AYD469" s="808"/>
      <c r="AYE469" s="808"/>
      <c r="AYF469" s="809"/>
      <c r="AYG469" s="808"/>
      <c r="AYH469" s="810"/>
      <c r="AYI469" s="810"/>
      <c r="AYJ469" s="810"/>
      <c r="AYK469" s="810"/>
      <c r="AYL469" s="810"/>
      <c r="AYM469" s="810"/>
      <c r="AYN469" s="810"/>
      <c r="AYO469" s="810"/>
      <c r="AYP469" s="810"/>
      <c r="AYQ469" s="810"/>
      <c r="AYR469" s="810"/>
      <c r="AYS469" s="810"/>
      <c r="AYT469" s="810"/>
      <c r="AYU469" s="810"/>
      <c r="AYV469" s="810"/>
      <c r="AYW469" s="810"/>
      <c r="AYX469" s="810"/>
      <c r="AYY469" s="810"/>
      <c r="AYZ469" s="810"/>
      <c r="AZA469" s="810"/>
      <c r="AZB469" s="810"/>
      <c r="AZC469" s="810"/>
      <c r="AZD469" s="810"/>
      <c r="AZE469" s="810"/>
      <c r="AZF469" s="810"/>
      <c r="AZG469" s="810"/>
      <c r="AZH469" s="810"/>
      <c r="AZI469" s="810"/>
      <c r="AZJ469" s="810"/>
      <c r="AZK469" s="810"/>
      <c r="AZL469" s="810"/>
      <c r="AZM469" s="810"/>
      <c r="AZN469" s="810"/>
      <c r="AZO469" s="810"/>
      <c r="AZP469" s="809"/>
    </row>
    <row r="470" spans="1238:1368" s="802" customFormat="1" ht="13.5">
      <c r="AUP470" s="801"/>
      <c r="AUR470" s="801"/>
      <c r="AUT470" s="801"/>
      <c r="AVJ470" s="808"/>
      <c r="AVK470" s="808"/>
      <c r="AVL470" s="808"/>
      <c r="AVM470" s="808"/>
      <c r="AVN470" s="808"/>
      <c r="AVO470" s="808"/>
      <c r="AVP470" s="808"/>
      <c r="AVQ470" s="808"/>
      <c r="AVR470" s="808"/>
      <c r="AVS470" s="808"/>
      <c r="AVT470" s="808"/>
      <c r="AVU470" s="809"/>
      <c r="AVV470" s="809"/>
      <c r="AVW470" s="809"/>
      <c r="AVX470" s="809"/>
      <c r="AVY470" s="809"/>
      <c r="AVZ470" s="809"/>
      <c r="AWA470" s="809"/>
      <c r="AWB470" s="809"/>
      <c r="AWC470" s="809"/>
      <c r="AWD470" s="809"/>
      <c r="AWE470" s="809"/>
      <c r="AWF470" s="809"/>
      <c r="AWG470" s="809"/>
      <c r="AWH470" s="809"/>
      <c r="AWI470" s="809"/>
      <c r="AWJ470" s="809"/>
      <c r="AWK470" s="809"/>
      <c r="AWL470" s="809"/>
      <c r="AWM470" s="809"/>
      <c r="AWN470" s="809"/>
      <c r="AWO470" s="809"/>
      <c r="AWP470" s="809"/>
      <c r="AWQ470" s="809"/>
      <c r="AWR470" s="808"/>
      <c r="AWS470" s="761"/>
      <c r="AWT470" s="808"/>
      <c r="AWU470" s="809"/>
      <c r="AWV470" s="809"/>
      <c r="AWW470" s="809"/>
      <c r="AWX470" s="809"/>
      <c r="AWY470" s="809"/>
      <c r="AWZ470" s="809"/>
      <c r="AXA470" s="809"/>
      <c r="AXB470" s="809"/>
      <c r="AXC470" s="809"/>
      <c r="AXD470" s="809"/>
      <c r="AXE470" s="809"/>
      <c r="AXF470" s="809"/>
      <c r="AXG470" s="809"/>
      <c r="AXH470" s="809"/>
      <c r="AXI470" s="809"/>
      <c r="AXJ470" s="809"/>
      <c r="AXK470" s="809"/>
      <c r="AXL470" s="809"/>
      <c r="AXM470" s="809"/>
      <c r="AXN470" s="809"/>
      <c r="AXO470" s="809"/>
      <c r="AXP470" s="809"/>
      <c r="AXQ470" s="809"/>
      <c r="AXR470" s="809"/>
      <c r="AXS470" s="809"/>
      <c r="AXT470" s="809"/>
      <c r="AXU470" s="809"/>
      <c r="AXV470" s="809"/>
      <c r="AXW470" s="809"/>
      <c r="AXX470" s="809"/>
      <c r="AXY470" s="809"/>
      <c r="AXZ470" s="809"/>
      <c r="AYA470" s="809"/>
      <c r="AYB470" s="809"/>
      <c r="AYC470" s="809"/>
      <c r="AYD470" s="808"/>
      <c r="AYE470" s="808"/>
      <c r="AYF470" s="809"/>
      <c r="AYG470" s="808"/>
      <c r="AYH470" s="810"/>
      <c r="AYI470" s="810"/>
      <c r="AYJ470" s="810"/>
      <c r="AYK470" s="810"/>
      <c r="AYL470" s="810"/>
      <c r="AYM470" s="810"/>
      <c r="AYN470" s="810"/>
      <c r="AYO470" s="810"/>
      <c r="AYP470" s="810"/>
      <c r="AYQ470" s="810"/>
      <c r="AYR470" s="810"/>
      <c r="AYS470" s="810"/>
      <c r="AYT470" s="810"/>
      <c r="AYU470" s="810"/>
      <c r="AYV470" s="810"/>
      <c r="AYW470" s="810"/>
      <c r="AYX470" s="810"/>
      <c r="AYY470" s="810"/>
      <c r="AYZ470" s="810"/>
      <c r="AZA470" s="810"/>
      <c r="AZB470" s="810"/>
      <c r="AZC470" s="810"/>
      <c r="AZD470" s="810"/>
      <c r="AZE470" s="810"/>
      <c r="AZF470" s="810"/>
      <c r="AZG470" s="810"/>
      <c r="AZH470" s="810"/>
      <c r="AZI470" s="810"/>
      <c r="AZJ470" s="810"/>
      <c r="AZK470" s="810"/>
      <c r="AZL470" s="810"/>
      <c r="AZM470" s="810"/>
      <c r="AZN470" s="810"/>
      <c r="AZO470" s="810"/>
      <c r="AZP470" s="809"/>
    </row>
    <row r="471" spans="1238:1368" s="802" customFormat="1" ht="13.5">
      <c r="AUP471" s="801"/>
      <c r="AUR471" s="801"/>
      <c r="AUT471" s="801"/>
      <c r="AVJ471" s="808"/>
      <c r="AVK471" s="808"/>
      <c r="AVL471" s="808"/>
      <c r="AVM471" s="808"/>
      <c r="AVN471" s="808"/>
      <c r="AVO471" s="808"/>
      <c r="AVP471" s="808"/>
      <c r="AVQ471" s="808"/>
      <c r="AVR471" s="808"/>
      <c r="AVS471" s="808"/>
      <c r="AVT471" s="808"/>
      <c r="AVU471" s="809"/>
      <c r="AVV471" s="809"/>
      <c r="AVW471" s="809"/>
      <c r="AVX471" s="809"/>
      <c r="AVY471" s="809"/>
      <c r="AVZ471" s="809"/>
      <c r="AWA471" s="809"/>
      <c r="AWB471" s="809"/>
      <c r="AWC471" s="809"/>
      <c r="AWD471" s="809"/>
      <c r="AWE471" s="809"/>
      <c r="AWF471" s="809"/>
      <c r="AWG471" s="809"/>
      <c r="AWH471" s="809"/>
      <c r="AWI471" s="809"/>
      <c r="AWJ471" s="809"/>
      <c r="AWK471" s="809"/>
      <c r="AWL471" s="809"/>
      <c r="AWM471" s="809"/>
      <c r="AWN471" s="809"/>
      <c r="AWO471" s="809"/>
      <c r="AWP471" s="809"/>
      <c r="AWQ471" s="809"/>
      <c r="AWR471" s="808"/>
      <c r="AWS471" s="761"/>
      <c r="AWT471" s="808"/>
      <c r="AWU471" s="809"/>
      <c r="AWV471" s="809"/>
      <c r="AWW471" s="809"/>
      <c r="AWX471" s="809"/>
      <c r="AWY471" s="809"/>
      <c r="AWZ471" s="809"/>
      <c r="AXA471" s="809"/>
      <c r="AXB471" s="809"/>
      <c r="AXC471" s="809"/>
      <c r="AXD471" s="809"/>
      <c r="AXE471" s="809"/>
      <c r="AXF471" s="809"/>
      <c r="AXG471" s="809"/>
      <c r="AXH471" s="809"/>
      <c r="AXI471" s="809"/>
      <c r="AXJ471" s="809"/>
      <c r="AXK471" s="809"/>
      <c r="AXL471" s="809"/>
      <c r="AXM471" s="809"/>
      <c r="AXN471" s="809"/>
      <c r="AXO471" s="809"/>
      <c r="AXP471" s="809"/>
      <c r="AXQ471" s="809"/>
      <c r="AXR471" s="809"/>
      <c r="AXS471" s="809"/>
      <c r="AXT471" s="809"/>
      <c r="AXU471" s="809"/>
      <c r="AXV471" s="809"/>
      <c r="AXW471" s="809"/>
      <c r="AXX471" s="809"/>
      <c r="AXY471" s="809"/>
      <c r="AXZ471" s="809"/>
      <c r="AYA471" s="809"/>
      <c r="AYB471" s="809"/>
      <c r="AYC471" s="809"/>
      <c r="AYD471" s="808"/>
      <c r="AYE471" s="808"/>
      <c r="AYF471" s="809"/>
      <c r="AYG471" s="808"/>
      <c r="AYH471" s="810"/>
      <c r="AYI471" s="810"/>
      <c r="AYJ471" s="810"/>
      <c r="AYK471" s="810"/>
      <c r="AYL471" s="810"/>
      <c r="AYM471" s="810"/>
      <c r="AYN471" s="810"/>
      <c r="AYO471" s="810"/>
      <c r="AYP471" s="810"/>
      <c r="AYQ471" s="810"/>
      <c r="AYR471" s="810"/>
      <c r="AYS471" s="810"/>
      <c r="AYT471" s="810"/>
      <c r="AYU471" s="810"/>
      <c r="AYV471" s="810"/>
      <c r="AYW471" s="810"/>
      <c r="AYX471" s="810"/>
      <c r="AYY471" s="810"/>
      <c r="AYZ471" s="810"/>
      <c r="AZA471" s="810"/>
      <c r="AZB471" s="810"/>
      <c r="AZC471" s="810"/>
      <c r="AZD471" s="810"/>
      <c r="AZE471" s="810"/>
      <c r="AZF471" s="810"/>
      <c r="AZG471" s="810"/>
      <c r="AZH471" s="810"/>
      <c r="AZI471" s="810"/>
      <c r="AZJ471" s="810"/>
      <c r="AZK471" s="810"/>
      <c r="AZL471" s="810"/>
      <c r="AZM471" s="810"/>
      <c r="AZN471" s="810"/>
      <c r="AZO471" s="810"/>
      <c r="AZP471" s="809"/>
    </row>
    <row r="472" spans="1238:1368" s="802" customFormat="1" ht="13.5">
      <c r="AUP472" s="801"/>
      <c r="AUR472" s="801"/>
      <c r="AUT472" s="801"/>
      <c r="AVJ472" s="808"/>
      <c r="AVK472" s="808"/>
      <c r="AVL472" s="808"/>
      <c r="AVM472" s="808"/>
      <c r="AVN472" s="808"/>
      <c r="AVO472" s="808"/>
      <c r="AVP472" s="808"/>
      <c r="AVQ472" s="808"/>
      <c r="AVR472" s="808"/>
      <c r="AVS472" s="808"/>
      <c r="AVT472" s="808"/>
      <c r="AVU472" s="809"/>
      <c r="AVV472" s="809"/>
      <c r="AVW472" s="809"/>
      <c r="AVX472" s="809"/>
      <c r="AVY472" s="809"/>
      <c r="AVZ472" s="809"/>
      <c r="AWA472" s="809"/>
      <c r="AWB472" s="809"/>
      <c r="AWC472" s="809"/>
      <c r="AWD472" s="809"/>
      <c r="AWE472" s="809"/>
      <c r="AWF472" s="809"/>
      <c r="AWG472" s="809"/>
      <c r="AWH472" s="809"/>
      <c r="AWI472" s="809"/>
      <c r="AWJ472" s="809"/>
      <c r="AWK472" s="809"/>
      <c r="AWL472" s="809"/>
      <c r="AWM472" s="809"/>
      <c r="AWN472" s="809"/>
      <c r="AWO472" s="809"/>
      <c r="AWP472" s="809"/>
      <c r="AWQ472" s="809"/>
      <c r="AWR472" s="808"/>
      <c r="AWS472" s="761"/>
      <c r="AWT472" s="808"/>
      <c r="AWU472" s="809"/>
      <c r="AWV472" s="809"/>
      <c r="AWW472" s="809"/>
      <c r="AWX472" s="809"/>
      <c r="AWY472" s="809"/>
      <c r="AWZ472" s="809"/>
      <c r="AXA472" s="809"/>
      <c r="AXB472" s="809"/>
      <c r="AXC472" s="809"/>
      <c r="AXD472" s="809"/>
      <c r="AXE472" s="809"/>
      <c r="AXF472" s="809"/>
      <c r="AXG472" s="809"/>
      <c r="AXH472" s="809"/>
      <c r="AXI472" s="809"/>
      <c r="AXJ472" s="809"/>
      <c r="AXK472" s="809"/>
      <c r="AXL472" s="809"/>
      <c r="AXM472" s="809"/>
      <c r="AXN472" s="809"/>
      <c r="AXO472" s="809"/>
      <c r="AXP472" s="809"/>
      <c r="AXQ472" s="809"/>
      <c r="AXR472" s="809"/>
      <c r="AXS472" s="809"/>
      <c r="AXT472" s="809"/>
      <c r="AXU472" s="809"/>
      <c r="AXV472" s="809"/>
      <c r="AXW472" s="809"/>
      <c r="AXX472" s="809"/>
      <c r="AXY472" s="809"/>
      <c r="AXZ472" s="809"/>
      <c r="AYA472" s="809"/>
      <c r="AYB472" s="809"/>
      <c r="AYC472" s="809"/>
      <c r="AYD472" s="808"/>
      <c r="AYE472" s="808"/>
      <c r="AYF472" s="809"/>
      <c r="AYG472" s="808"/>
      <c r="AYH472" s="810"/>
      <c r="AYI472" s="810"/>
      <c r="AYJ472" s="810"/>
      <c r="AYK472" s="810"/>
      <c r="AYL472" s="810"/>
      <c r="AYM472" s="810"/>
      <c r="AYN472" s="810"/>
      <c r="AYO472" s="810"/>
      <c r="AYP472" s="810"/>
      <c r="AYQ472" s="810"/>
      <c r="AYR472" s="810"/>
      <c r="AYS472" s="810"/>
      <c r="AYT472" s="810"/>
      <c r="AYU472" s="810"/>
      <c r="AYV472" s="810"/>
      <c r="AYW472" s="810"/>
      <c r="AYX472" s="810"/>
      <c r="AYY472" s="810"/>
      <c r="AYZ472" s="810"/>
      <c r="AZA472" s="810"/>
      <c r="AZB472" s="810"/>
      <c r="AZC472" s="810"/>
      <c r="AZD472" s="810"/>
      <c r="AZE472" s="810"/>
      <c r="AZF472" s="810"/>
      <c r="AZG472" s="810"/>
      <c r="AZH472" s="810"/>
      <c r="AZI472" s="810"/>
      <c r="AZJ472" s="810"/>
      <c r="AZK472" s="810"/>
      <c r="AZL472" s="810"/>
      <c r="AZM472" s="810"/>
      <c r="AZN472" s="810"/>
      <c r="AZO472" s="810"/>
      <c r="AZP472" s="809"/>
    </row>
    <row r="473" spans="1238:1368" s="802" customFormat="1" ht="13.5">
      <c r="AUP473" s="801"/>
      <c r="AUR473" s="801"/>
      <c r="AUT473" s="801"/>
      <c r="AVJ473" s="808"/>
      <c r="AVK473" s="808"/>
      <c r="AVL473" s="808"/>
      <c r="AVM473" s="808"/>
      <c r="AVN473" s="808"/>
      <c r="AVO473" s="808"/>
      <c r="AVP473" s="808"/>
      <c r="AVQ473" s="808"/>
      <c r="AVR473" s="808"/>
      <c r="AVS473" s="808"/>
      <c r="AVT473" s="808"/>
      <c r="AVU473" s="809"/>
      <c r="AVV473" s="809"/>
      <c r="AVW473" s="809"/>
      <c r="AVX473" s="809"/>
      <c r="AVY473" s="809"/>
      <c r="AVZ473" s="809"/>
      <c r="AWA473" s="809"/>
      <c r="AWB473" s="809"/>
      <c r="AWC473" s="809"/>
      <c r="AWD473" s="809"/>
      <c r="AWE473" s="809"/>
      <c r="AWF473" s="809"/>
      <c r="AWG473" s="809"/>
      <c r="AWH473" s="809"/>
      <c r="AWI473" s="809"/>
      <c r="AWJ473" s="809"/>
      <c r="AWK473" s="809"/>
      <c r="AWL473" s="809"/>
      <c r="AWM473" s="809"/>
      <c r="AWN473" s="809"/>
      <c r="AWO473" s="809"/>
      <c r="AWP473" s="809"/>
      <c r="AWQ473" s="809"/>
      <c r="AWR473" s="808"/>
      <c r="AWS473" s="761"/>
      <c r="AWT473" s="808"/>
      <c r="AWU473" s="809"/>
      <c r="AWV473" s="809"/>
      <c r="AWW473" s="809"/>
      <c r="AWX473" s="809"/>
      <c r="AWY473" s="809"/>
      <c r="AWZ473" s="809"/>
      <c r="AXA473" s="809"/>
      <c r="AXB473" s="809"/>
      <c r="AXC473" s="809"/>
      <c r="AXD473" s="809"/>
      <c r="AXE473" s="809"/>
      <c r="AXF473" s="809"/>
      <c r="AXG473" s="809"/>
      <c r="AXH473" s="809"/>
      <c r="AXI473" s="809"/>
      <c r="AXJ473" s="809"/>
      <c r="AXK473" s="809"/>
      <c r="AXL473" s="809"/>
      <c r="AXM473" s="809"/>
      <c r="AXN473" s="809"/>
      <c r="AXO473" s="809"/>
      <c r="AXP473" s="809"/>
      <c r="AXQ473" s="809"/>
      <c r="AXR473" s="809"/>
      <c r="AXS473" s="809"/>
      <c r="AXT473" s="809"/>
      <c r="AXU473" s="809"/>
      <c r="AXV473" s="809"/>
      <c r="AXW473" s="809"/>
      <c r="AXX473" s="809"/>
      <c r="AXY473" s="809"/>
      <c r="AXZ473" s="809"/>
      <c r="AYA473" s="809"/>
      <c r="AYB473" s="809"/>
      <c r="AYC473" s="809"/>
      <c r="AYD473" s="808"/>
      <c r="AYE473" s="808"/>
      <c r="AYF473" s="809"/>
      <c r="AYG473" s="808"/>
      <c r="AYH473" s="810"/>
      <c r="AYI473" s="810"/>
      <c r="AYJ473" s="810"/>
      <c r="AYK473" s="810"/>
      <c r="AYL473" s="810"/>
      <c r="AYM473" s="810"/>
      <c r="AYN473" s="810"/>
      <c r="AYO473" s="810"/>
      <c r="AYP473" s="810"/>
      <c r="AYQ473" s="810"/>
      <c r="AYR473" s="810"/>
      <c r="AYS473" s="810"/>
      <c r="AYT473" s="810"/>
      <c r="AYU473" s="810"/>
      <c r="AYV473" s="810"/>
      <c r="AYW473" s="810"/>
      <c r="AYX473" s="810"/>
      <c r="AYY473" s="810"/>
      <c r="AYZ473" s="810"/>
      <c r="AZA473" s="810"/>
      <c r="AZB473" s="810"/>
      <c r="AZC473" s="810"/>
      <c r="AZD473" s="810"/>
      <c r="AZE473" s="810"/>
      <c r="AZF473" s="810"/>
      <c r="AZG473" s="810"/>
      <c r="AZH473" s="810"/>
      <c r="AZI473" s="810"/>
      <c r="AZJ473" s="810"/>
      <c r="AZK473" s="810"/>
      <c r="AZL473" s="810"/>
      <c r="AZM473" s="810"/>
      <c r="AZN473" s="810"/>
      <c r="AZO473" s="810"/>
      <c r="AZP473" s="809"/>
    </row>
    <row r="474" spans="1238:1368" s="802" customFormat="1" ht="13.5">
      <c r="AUP474" s="801"/>
      <c r="AUR474" s="801"/>
      <c r="AUT474" s="801"/>
      <c r="AVJ474" s="808"/>
      <c r="AVK474" s="808"/>
      <c r="AVL474" s="808"/>
      <c r="AVM474" s="808"/>
      <c r="AVN474" s="808"/>
      <c r="AVO474" s="808"/>
      <c r="AVP474" s="808"/>
      <c r="AVQ474" s="808"/>
      <c r="AVR474" s="808"/>
      <c r="AVS474" s="808"/>
      <c r="AVT474" s="808"/>
      <c r="AVU474" s="809"/>
      <c r="AVV474" s="809"/>
      <c r="AVW474" s="809"/>
      <c r="AVX474" s="809"/>
      <c r="AVY474" s="809"/>
      <c r="AVZ474" s="809"/>
      <c r="AWA474" s="809"/>
      <c r="AWB474" s="809"/>
      <c r="AWC474" s="809"/>
      <c r="AWD474" s="809"/>
      <c r="AWE474" s="809"/>
      <c r="AWF474" s="809"/>
      <c r="AWG474" s="809"/>
      <c r="AWH474" s="809"/>
      <c r="AWI474" s="809"/>
      <c r="AWJ474" s="809"/>
      <c r="AWK474" s="809"/>
      <c r="AWL474" s="809"/>
      <c r="AWM474" s="809"/>
      <c r="AWN474" s="809"/>
      <c r="AWO474" s="809"/>
      <c r="AWP474" s="809"/>
      <c r="AWQ474" s="809"/>
      <c r="AWR474" s="808"/>
      <c r="AWS474" s="761"/>
      <c r="AWT474" s="808"/>
      <c r="AWU474" s="809"/>
      <c r="AWV474" s="809"/>
      <c r="AWW474" s="809"/>
      <c r="AWX474" s="809"/>
      <c r="AWY474" s="809"/>
      <c r="AWZ474" s="809"/>
      <c r="AXA474" s="809"/>
      <c r="AXB474" s="809"/>
      <c r="AXC474" s="809"/>
      <c r="AXD474" s="809"/>
      <c r="AXE474" s="809"/>
      <c r="AXF474" s="809"/>
      <c r="AXG474" s="809"/>
      <c r="AXH474" s="809"/>
      <c r="AXI474" s="809"/>
      <c r="AXJ474" s="809"/>
      <c r="AXK474" s="809"/>
      <c r="AXL474" s="809"/>
      <c r="AXM474" s="809"/>
      <c r="AXN474" s="809"/>
      <c r="AXO474" s="809"/>
      <c r="AXP474" s="809"/>
      <c r="AXQ474" s="809"/>
      <c r="AXR474" s="809"/>
      <c r="AXS474" s="809"/>
      <c r="AXT474" s="809"/>
      <c r="AXU474" s="809"/>
      <c r="AXV474" s="809"/>
      <c r="AXW474" s="809"/>
      <c r="AXX474" s="809"/>
      <c r="AXY474" s="809"/>
      <c r="AXZ474" s="809"/>
      <c r="AYA474" s="809"/>
      <c r="AYB474" s="809"/>
      <c r="AYC474" s="809"/>
      <c r="AYD474" s="808"/>
      <c r="AYE474" s="808"/>
      <c r="AYF474" s="809"/>
      <c r="AYG474" s="808"/>
      <c r="AYH474" s="810"/>
      <c r="AYI474" s="810"/>
      <c r="AYJ474" s="810"/>
      <c r="AYK474" s="810"/>
      <c r="AYL474" s="810"/>
      <c r="AYM474" s="810"/>
      <c r="AYN474" s="810"/>
      <c r="AYO474" s="810"/>
      <c r="AYP474" s="810"/>
      <c r="AYQ474" s="810"/>
      <c r="AYR474" s="810"/>
      <c r="AYS474" s="810"/>
      <c r="AYT474" s="810"/>
      <c r="AYU474" s="810"/>
      <c r="AYV474" s="810"/>
      <c r="AYW474" s="810"/>
      <c r="AYX474" s="810"/>
      <c r="AYY474" s="810"/>
      <c r="AYZ474" s="810"/>
      <c r="AZA474" s="810"/>
      <c r="AZB474" s="810"/>
      <c r="AZC474" s="810"/>
      <c r="AZD474" s="810"/>
      <c r="AZE474" s="810"/>
      <c r="AZF474" s="810"/>
      <c r="AZG474" s="810"/>
      <c r="AZH474" s="810"/>
      <c r="AZI474" s="810"/>
      <c r="AZJ474" s="810"/>
      <c r="AZK474" s="810"/>
      <c r="AZL474" s="810"/>
      <c r="AZM474" s="810"/>
      <c r="AZN474" s="810"/>
      <c r="AZO474" s="810"/>
      <c r="AZP474" s="809"/>
    </row>
    <row r="475" spans="1238:1368" s="802" customFormat="1" ht="13.5">
      <c r="AUP475" s="801"/>
      <c r="AUR475" s="801"/>
      <c r="AUT475" s="801"/>
      <c r="AVJ475" s="808"/>
      <c r="AVK475" s="808"/>
      <c r="AVL475" s="808"/>
      <c r="AVM475" s="808"/>
      <c r="AVN475" s="808"/>
      <c r="AVO475" s="808"/>
      <c r="AVP475" s="808"/>
      <c r="AVQ475" s="808"/>
      <c r="AVR475" s="808"/>
      <c r="AVS475" s="808"/>
      <c r="AVT475" s="808"/>
      <c r="AVU475" s="809"/>
      <c r="AVV475" s="809"/>
      <c r="AVW475" s="809"/>
      <c r="AVX475" s="809"/>
      <c r="AVY475" s="809"/>
      <c r="AVZ475" s="809"/>
      <c r="AWA475" s="809"/>
      <c r="AWB475" s="809"/>
      <c r="AWC475" s="809"/>
      <c r="AWD475" s="809"/>
      <c r="AWE475" s="809"/>
      <c r="AWF475" s="809"/>
      <c r="AWG475" s="809"/>
      <c r="AWH475" s="809"/>
      <c r="AWI475" s="809"/>
      <c r="AWJ475" s="809"/>
      <c r="AWK475" s="809"/>
      <c r="AWL475" s="809"/>
      <c r="AWM475" s="809"/>
      <c r="AWN475" s="809"/>
      <c r="AWO475" s="809"/>
      <c r="AWP475" s="809"/>
      <c r="AWQ475" s="809"/>
      <c r="AWR475" s="808"/>
      <c r="AWS475" s="761"/>
      <c r="AWT475" s="808"/>
      <c r="AWU475" s="809"/>
      <c r="AWV475" s="809"/>
      <c r="AWW475" s="809"/>
      <c r="AWX475" s="809"/>
      <c r="AWY475" s="809"/>
      <c r="AWZ475" s="809"/>
      <c r="AXA475" s="809"/>
      <c r="AXB475" s="809"/>
      <c r="AXC475" s="809"/>
      <c r="AXD475" s="809"/>
      <c r="AXE475" s="809"/>
      <c r="AXF475" s="809"/>
      <c r="AXG475" s="809"/>
      <c r="AXH475" s="809"/>
      <c r="AXI475" s="809"/>
      <c r="AXJ475" s="809"/>
      <c r="AXK475" s="809"/>
      <c r="AXL475" s="809"/>
      <c r="AXM475" s="809"/>
      <c r="AXN475" s="809"/>
      <c r="AXO475" s="809"/>
      <c r="AXP475" s="809"/>
      <c r="AXQ475" s="809"/>
      <c r="AXR475" s="809"/>
      <c r="AXS475" s="809"/>
      <c r="AXT475" s="809"/>
      <c r="AXU475" s="809"/>
      <c r="AXV475" s="809"/>
      <c r="AXW475" s="809"/>
      <c r="AXX475" s="809"/>
      <c r="AXY475" s="809"/>
      <c r="AXZ475" s="809"/>
      <c r="AYA475" s="809"/>
      <c r="AYB475" s="809"/>
      <c r="AYC475" s="809"/>
      <c r="AYD475" s="808"/>
      <c r="AYE475" s="808"/>
      <c r="AYF475" s="809"/>
      <c r="AYG475" s="808"/>
      <c r="AYH475" s="810"/>
      <c r="AYI475" s="810"/>
      <c r="AYJ475" s="810"/>
      <c r="AYK475" s="810"/>
      <c r="AYL475" s="810"/>
      <c r="AYM475" s="810"/>
      <c r="AYN475" s="810"/>
      <c r="AYO475" s="810"/>
      <c r="AYP475" s="810"/>
      <c r="AYQ475" s="810"/>
      <c r="AYR475" s="810"/>
      <c r="AYS475" s="810"/>
      <c r="AYT475" s="810"/>
      <c r="AYU475" s="810"/>
      <c r="AYV475" s="810"/>
      <c r="AYW475" s="810"/>
      <c r="AYX475" s="810"/>
      <c r="AYY475" s="810"/>
      <c r="AYZ475" s="810"/>
      <c r="AZA475" s="810"/>
      <c r="AZB475" s="810"/>
      <c r="AZC475" s="810"/>
      <c r="AZD475" s="810"/>
      <c r="AZE475" s="810"/>
      <c r="AZF475" s="810"/>
      <c r="AZG475" s="810"/>
      <c r="AZH475" s="810"/>
      <c r="AZI475" s="810"/>
      <c r="AZJ475" s="810"/>
      <c r="AZK475" s="810"/>
      <c r="AZL475" s="810"/>
      <c r="AZM475" s="810"/>
      <c r="AZN475" s="810"/>
      <c r="AZO475" s="810"/>
      <c r="AZP475" s="809"/>
    </row>
    <row r="476" spans="1238:1368" s="802" customFormat="1" ht="13.5">
      <c r="AUP476" s="801"/>
      <c r="AUR476" s="801"/>
      <c r="AUT476" s="801"/>
      <c r="AVJ476" s="808"/>
      <c r="AVK476" s="808"/>
      <c r="AVL476" s="808"/>
      <c r="AVM476" s="808"/>
      <c r="AVN476" s="808"/>
      <c r="AVO476" s="808"/>
      <c r="AVP476" s="808"/>
      <c r="AVQ476" s="808"/>
      <c r="AVR476" s="808"/>
      <c r="AVS476" s="808"/>
      <c r="AVT476" s="808"/>
      <c r="AVU476" s="809"/>
      <c r="AVV476" s="809"/>
      <c r="AVW476" s="809"/>
      <c r="AVX476" s="809"/>
      <c r="AVY476" s="809"/>
      <c r="AVZ476" s="809"/>
      <c r="AWA476" s="809"/>
      <c r="AWB476" s="809"/>
      <c r="AWC476" s="809"/>
      <c r="AWD476" s="809"/>
      <c r="AWE476" s="809"/>
      <c r="AWF476" s="809"/>
      <c r="AWG476" s="809"/>
      <c r="AWH476" s="809"/>
      <c r="AWI476" s="809"/>
      <c r="AWJ476" s="809"/>
      <c r="AWK476" s="809"/>
      <c r="AWL476" s="809"/>
      <c r="AWM476" s="809"/>
      <c r="AWN476" s="809"/>
      <c r="AWO476" s="809"/>
      <c r="AWP476" s="809"/>
      <c r="AWQ476" s="809"/>
      <c r="AWR476" s="808"/>
      <c r="AWS476" s="761"/>
      <c r="AWT476" s="808"/>
      <c r="AWU476" s="809"/>
      <c r="AWV476" s="809"/>
      <c r="AWW476" s="809"/>
      <c r="AWX476" s="809"/>
      <c r="AWY476" s="809"/>
      <c r="AWZ476" s="809"/>
      <c r="AXA476" s="809"/>
      <c r="AXB476" s="809"/>
      <c r="AXC476" s="809"/>
      <c r="AXD476" s="809"/>
      <c r="AXE476" s="809"/>
      <c r="AXF476" s="809"/>
      <c r="AXG476" s="809"/>
      <c r="AXH476" s="809"/>
      <c r="AXI476" s="809"/>
      <c r="AXJ476" s="809"/>
      <c r="AXK476" s="809"/>
      <c r="AXL476" s="809"/>
      <c r="AXM476" s="809"/>
      <c r="AXN476" s="809"/>
      <c r="AXO476" s="809"/>
      <c r="AXP476" s="809"/>
      <c r="AXQ476" s="809"/>
      <c r="AXR476" s="809"/>
      <c r="AXS476" s="809"/>
      <c r="AXT476" s="809"/>
      <c r="AXU476" s="809"/>
      <c r="AXV476" s="809"/>
      <c r="AXW476" s="809"/>
      <c r="AXX476" s="809"/>
      <c r="AXY476" s="809"/>
      <c r="AXZ476" s="809"/>
      <c r="AYA476" s="809"/>
      <c r="AYB476" s="809"/>
      <c r="AYC476" s="809"/>
      <c r="AYD476" s="808"/>
      <c r="AYE476" s="808"/>
      <c r="AYF476" s="809"/>
      <c r="AYG476" s="808"/>
      <c r="AYH476" s="810"/>
      <c r="AYI476" s="810"/>
      <c r="AYJ476" s="810"/>
      <c r="AYK476" s="810"/>
      <c r="AYL476" s="810"/>
      <c r="AYM476" s="810"/>
      <c r="AYN476" s="810"/>
      <c r="AYO476" s="810"/>
      <c r="AYP476" s="810"/>
      <c r="AYQ476" s="810"/>
      <c r="AYR476" s="810"/>
      <c r="AYS476" s="810"/>
      <c r="AYT476" s="810"/>
      <c r="AYU476" s="810"/>
      <c r="AYV476" s="810"/>
      <c r="AYW476" s="810"/>
      <c r="AYX476" s="810"/>
      <c r="AYY476" s="810"/>
      <c r="AYZ476" s="810"/>
      <c r="AZA476" s="810"/>
      <c r="AZB476" s="810"/>
      <c r="AZC476" s="810"/>
      <c r="AZD476" s="810"/>
      <c r="AZE476" s="810"/>
      <c r="AZF476" s="810"/>
      <c r="AZG476" s="810"/>
      <c r="AZH476" s="810"/>
      <c r="AZI476" s="810"/>
      <c r="AZJ476" s="810"/>
      <c r="AZK476" s="810"/>
      <c r="AZL476" s="810"/>
      <c r="AZM476" s="810"/>
      <c r="AZN476" s="810"/>
      <c r="AZO476" s="810"/>
      <c r="AZP476" s="809"/>
    </row>
    <row r="477" spans="1238:1368" s="802" customFormat="1" ht="13.5">
      <c r="AUP477" s="801"/>
      <c r="AUR477" s="801"/>
      <c r="AUT477" s="801"/>
      <c r="AVJ477" s="808"/>
      <c r="AVK477" s="808"/>
      <c r="AVL477" s="808"/>
      <c r="AVM477" s="808"/>
      <c r="AVN477" s="808"/>
      <c r="AVO477" s="808"/>
      <c r="AVP477" s="808"/>
      <c r="AVQ477" s="808"/>
      <c r="AVR477" s="808"/>
      <c r="AVS477" s="808"/>
      <c r="AVT477" s="808"/>
      <c r="AVU477" s="809"/>
      <c r="AVV477" s="809"/>
      <c r="AVW477" s="809"/>
      <c r="AVX477" s="809"/>
      <c r="AVY477" s="809"/>
      <c r="AVZ477" s="809"/>
      <c r="AWA477" s="809"/>
      <c r="AWB477" s="809"/>
      <c r="AWC477" s="809"/>
      <c r="AWD477" s="809"/>
      <c r="AWE477" s="809"/>
      <c r="AWF477" s="809"/>
      <c r="AWG477" s="809"/>
      <c r="AWH477" s="809"/>
      <c r="AWI477" s="809"/>
      <c r="AWJ477" s="809"/>
      <c r="AWK477" s="809"/>
      <c r="AWL477" s="809"/>
      <c r="AWM477" s="809"/>
      <c r="AWN477" s="809"/>
      <c r="AWO477" s="809"/>
      <c r="AWP477" s="809"/>
      <c r="AWQ477" s="809"/>
      <c r="AWR477" s="808"/>
      <c r="AWS477" s="761"/>
      <c r="AWT477" s="808"/>
      <c r="AWU477" s="809"/>
      <c r="AWV477" s="809"/>
      <c r="AWW477" s="809"/>
      <c r="AWX477" s="809"/>
      <c r="AWY477" s="809"/>
      <c r="AWZ477" s="809"/>
      <c r="AXA477" s="809"/>
      <c r="AXB477" s="809"/>
      <c r="AXC477" s="809"/>
      <c r="AXD477" s="809"/>
      <c r="AXE477" s="809"/>
      <c r="AXF477" s="809"/>
      <c r="AXG477" s="809"/>
      <c r="AXH477" s="809"/>
      <c r="AXI477" s="809"/>
      <c r="AXJ477" s="809"/>
      <c r="AXK477" s="809"/>
      <c r="AXL477" s="809"/>
      <c r="AXM477" s="809"/>
      <c r="AXN477" s="809"/>
      <c r="AXO477" s="809"/>
      <c r="AXP477" s="809"/>
      <c r="AXQ477" s="809"/>
      <c r="AXR477" s="809"/>
      <c r="AXS477" s="809"/>
      <c r="AXT477" s="809"/>
      <c r="AXU477" s="809"/>
      <c r="AXV477" s="809"/>
      <c r="AXW477" s="809"/>
      <c r="AXX477" s="809"/>
      <c r="AXY477" s="809"/>
      <c r="AXZ477" s="809"/>
      <c r="AYA477" s="809"/>
      <c r="AYB477" s="809"/>
      <c r="AYC477" s="809"/>
      <c r="AYD477" s="808"/>
      <c r="AYE477" s="808"/>
      <c r="AYF477" s="809"/>
      <c r="AYG477" s="808"/>
      <c r="AYH477" s="810"/>
      <c r="AYI477" s="810"/>
      <c r="AYJ477" s="810"/>
      <c r="AYK477" s="810"/>
      <c r="AYL477" s="810"/>
      <c r="AYM477" s="810"/>
      <c r="AYN477" s="810"/>
      <c r="AYO477" s="810"/>
      <c r="AYP477" s="810"/>
      <c r="AYQ477" s="810"/>
      <c r="AYR477" s="810"/>
      <c r="AYS477" s="810"/>
      <c r="AYT477" s="810"/>
      <c r="AYU477" s="810"/>
      <c r="AYV477" s="810"/>
      <c r="AYW477" s="810"/>
      <c r="AYX477" s="810"/>
      <c r="AYY477" s="810"/>
      <c r="AYZ477" s="810"/>
      <c r="AZA477" s="810"/>
      <c r="AZB477" s="810"/>
      <c r="AZC477" s="810"/>
      <c r="AZD477" s="810"/>
      <c r="AZE477" s="810"/>
      <c r="AZF477" s="810"/>
      <c r="AZG477" s="810"/>
      <c r="AZH477" s="810"/>
      <c r="AZI477" s="810"/>
      <c r="AZJ477" s="810"/>
      <c r="AZK477" s="810"/>
      <c r="AZL477" s="810"/>
      <c r="AZM477" s="810"/>
      <c r="AZN477" s="810"/>
      <c r="AZO477" s="810"/>
      <c r="AZP477" s="809"/>
    </row>
    <row r="478" spans="1238:1368" s="802" customFormat="1" ht="13.5">
      <c r="AUP478" s="801"/>
      <c r="AUR478" s="801"/>
      <c r="AUT478" s="801"/>
      <c r="AVJ478" s="808"/>
      <c r="AVK478" s="808"/>
      <c r="AVL478" s="808"/>
      <c r="AVM478" s="808"/>
      <c r="AVN478" s="808"/>
      <c r="AVO478" s="808"/>
      <c r="AVP478" s="808"/>
      <c r="AVQ478" s="808"/>
      <c r="AVR478" s="808"/>
      <c r="AVS478" s="808"/>
      <c r="AVT478" s="808"/>
      <c r="AVU478" s="809"/>
      <c r="AVV478" s="809"/>
      <c r="AVW478" s="809"/>
      <c r="AVX478" s="809"/>
      <c r="AVY478" s="809"/>
      <c r="AVZ478" s="809"/>
      <c r="AWA478" s="809"/>
      <c r="AWB478" s="809"/>
      <c r="AWC478" s="809"/>
      <c r="AWD478" s="809"/>
      <c r="AWE478" s="809"/>
      <c r="AWF478" s="809"/>
      <c r="AWG478" s="809"/>
      <c r="AWH478" s="809"/>
      <c r="AWI478" s="809"/>
      <c r="AWJ478" s="809"/>
      <c r="AWK478" s="809"/>
      <c r="AWL478" s="809"/>
      <c r="AWM478" s="809"/>
      <c r="AWN478" s="809"/>
      <c r="AWO478" s="809"/>
      <c r="AWP478" s="809"/>
      <c r="AWQ478" s="809"/>
      <c r="AWR478" s="808"/>
      <c r="AWS478" s="761"/>
      <c r="AWT478" s="808"/>
      <c r="AWU478" s="809"/>
      <c r="AWV478" s="809"/>
      <c r="AWW478" s="809"/>
      <c r="AWX478" s="809"/>
      <c r="AWY478" s="809"/>
      <c r="AWZ478" s="809"/>
      <c r="AXA478" s="809"/>
      <c r="AXB478" s="809"/>
      <c r="AXC478" s="809"/>
      <c r="AXD478" s="809"/>
      <c r="AXE478" s="809"/>
      <c r="AXF478" s="809"/>
      <c r="AXG478" s="809"/>
      <c r="AXH478" s="809"/>
      <c r="AXI478" s="809"/>
      <c r="AXJ478" s="809"/>
      <c r="AXK478" s="809"/>
      <c r="AXL478" s="809"/>
      <c r="AXM478" s="809"/>
      <c r="AXN478" s="809"/>
      <c r="AXO478" s="809"/>
      <c r="AXP478" s="809"/>
      <c r="AXQ478" s="809"/>
      <c r="AXR478" s="809"/>
      <c r="AXS478" s="809"/>
      <c r="AXT478" s="809"/>
      <c r="AXU478" s="809"/>
      <c r="AXV478" s="809"/>
      <c r="AXW478" s="809"/>
      <c r="AXX478" s="809"/>
      <c r="AXY478" s="809"/>
      <c r="AXZ478" s="809"/>
      <c r="AYA478" s="809"/>
      <c r="AYB478" s="809"/>
      <c r="AYC478" s="809"/>
      <c r="AYD478" s="808"/>
      <c r="AYE478" s="808"/>
      <c r="AYF478" s="809"/>
      <c r="AYG478" s="808"/>
      <c r="AYH478" s="810"/>
      <c r="AYI478" s="810"/>
      <c r="AYJ478" s="810"/>
      <c r="AYK478" s="810"/>
      <c r="AYL478" s="810"/>
      <c r="AYM478" s="810"/>
      <c r="AYN478" s="810"/>
      <c r="AYO478" s="810"/>
      <c r="AYP478" s="810"/>
      <c r="AYQ478" s="810"/>
      <c r="AYR478" s="810"/>
      <c r="AYS478" s="810"/>
      <c r="AYT478" s="810"/>
      <c r="AYU478" s="810"/>
      <c r="AYV478" s="810"/>
      <c r="AYW478" s="810"/>
      <c r="AYX478" s="810"/>
      <c r="AYY478" s="810"/>
      <c r="AYZ478" s="810"/>
      <c r="AZA478" s="810"/>
      <c r="AZB478" s="810"/>
      <c r="AZC478" s="810"/>
      <c r="AZD478" s="810"/>
      <c r="AZE478" s="810"/>
      <c r="AZF478" s="810"/>
      <c r="AZG478" s="810"/>
      <c r="AZH478" s="810"/>
      <c r="AZI478" s="810"/>
      <c r="AZJ478" s="810"/>
      <c r="AZK478" s="810"/>
      <c r="AZL478" s="810"/>
      <c r="AZM478" s="810"/>
      <c r="AZN478" s="810"/>
      <c r="AZO478" s="810"/>
      <c r="AZP478" s="809"/>
    </row>
    <row r="479" spans="1238:1368" s="802" customFormat="1" ht="13.5">
      <c r="AUP479" s="801"/>
      <c r="AUR479" s="801"/>
      <c r="AUT479" s="801"/>
      <c r="AVJ479" s="808"/>
      <c r="AVK479" s="808"/>
      <c r="AVL479" s="808"/>
      <c r="AVM479" s="808"/>
      <c r="AVN479" s="808"/>
      <c r="AVO479" s="808"/>
      <c r="AVP479" s="808"/>
      <c r="AVQ479" s="808"/>
      <c r="AVR479" s="808"/>
      <c r="AVS479" s="808"/>
      <c r="AVT479" s="808"/>
      <c r="AVU479" s="809"/>
      <c r="AVV479" s="809"/>
      <c r="AVW479" s="809"/>
      <c r="AVX479" s="809"/>
      <c r="AVY479" s="809"/>
      <c r="AVZ479" s="809"/>
      <c r="AWA479" s="809"/>
      <c r="AWB479" s="809"/>
      <c r="AWC479" s="809"/>
      <c r="AWD479" s="809"/>
      <c r="AWE479" s="809"/>
      <c r="AWF479" s="809"/>
      <c r="AWG479" s="809"/>
      <c r="AWH479" s="809"/>
      <c r="AWI479" s="809"/>
      <c r="AWJ479" s="809"/>
      <c r="AWK479" s="809"/>
      <c r="AWL479" s="809"/>
      <c r="AWM479" s="809"/>
      <c r="AWN479" s="809"/>
      <c r="AWO479" s="809"/>
      <c r="AWP479" s="809"/>
      <c r="AWQ479" s="809"/>
      <c r="AWR479" s="808"/>
      <c r="AWS479" s="761"/>
      <c r="AWT479" s="808"/>
      <c r="AWU479" s="809"/>
      <c r="AWV479" s="809"/>
      <c r="AWW479" s="809"/>
      <c r="AWX479" s="809"/>
      <c r="AWY479" s="809"/>
      <c r="AWZ479" s="809"/>
      <c r="AXA479" s="809"/>
      <c r="AXB479" s="809"/>
      <c r="AXC479" s="809"/>
      <c r="AXD479" s="809"/>
      <c r="AXE479" s="809"/>
      <c r="AXF479" s="809"/>
      <c r="AXG479" s="809"/>
      <c r="AXH479" s="809"/>
      <c r="AXI479" s="809"/>
      <c r="AXJ479" s="809"/>
      <c r="AXK479" s="809"/>
      <c r="AXL479" s="809"/>
      <c r="AXM479" s="809"/>
      <c r="AXN479" s="809"/>
      <c r="AXO479" s="809"/>
      <c r="AXP479" s="809"/>
      <c r="AXQ479" s="809"/>
      <c r="AXR479" s="809"/>
      <c r="AXS479" s="809"/>
      <c r="AXT479" s="809"/>
      <c r="AXU479" s="809"/>
      <c r="AXV479" s="809"/>
      <c r="AXW479" s="809"/>
      <c r="AXX479" s="809"/>
      <c r="AXY479" s="809"/>
      <c r="AXZ479" s="809"/>
      <c r="AYA479" s="809"/>
      <c r="AYB479" s="809"/>
      <c r="AYC479" s="809"/>
      <c r="AYD479" s="808"/>
      <c r="AYE479" s="808"/>
      <c r="AYF479" s="809"/>
      <c r="AYG479" s="808"/>
      <c r="AYH479" s="810"/>
      <c r="AYI479" s="810"/>
      <c r="AYJ479" s="810"/>
      <c r="AYK479" s="810"/>
      <c r="AYL479" s="810"/>
      <c r="AYM479" s="810"/>
      <c r="AYN479" s="810"/>
      <c r="AYO479" s="810"/>
      <c r="AYP479" s="810"/>
      <c r="AYQ479" s="810"/>
      <c r="AYR479" s="810"/>
      <c r="AYS479" s="810"/>
      <c r="AYT479" s="810"/>
      <c r="AYU479" s="810"/>
      <c r="AYV479" s="810"/>
      <c r="AYW479" s="810"/>
      <c r="AYX479" s="810"/>
      <c r="AYY479" s="810"/>
      <c r="AYZ479" s="810"/>
      <c r="AZA479" s="810"/>
      <c r="AZB479" s="810"/>
      <c r="AZC479" s="810"/>
      <c r="AZD479" s="810"/>
      <c r="AZE479" s="810"/>
      <c r="AZF479" s="810"/>
      <c r="AZG479" s="810"/>
      <c r="AZH479" s="810"/>
      <c r="AZI479" s="810"/>
      <c r="AZJ479" s="810"/>
      <c r="AZK479" s="810"/>
      <c r="AZL479" s="810"/>
      <c r="AZM479" s="810"/>
      <c r="AZN479" s="810"/>
      <c r="AZO479" s="810"/>
      <c r="AZP479" s="809"/>
    </row>
    <row r="480" spans="1238:1368" s="802" customFormat="1" ht="13.5">
      <c r="AUP480" s="801"/>
      <c r="AUR480" s="801"/>
      <c r="AUT480" s="801"/>
      <c r="AVJ480" s="808"/>
      <c r="AVK480" s="808"/>
      <c r="AVL480" s="808"/>
      <c r="AVM480" s="808"/>
      <c r="AVN480" s="808"/>
      <c r="AVO480" s="808"/>
      <c r="AVP480" s="808"/>
      <c r="AVQ480" s="808"/>
      <c r="AVR480" s="808"/>
      <c r="AVS480" s="808"/>
      <c r="AVT480" s="808"/>
      <c r="AVU480" s="809"/>
      <c r="AVV480" s="809"/>
      <c r="AVW480" s="809"/>
      <c r="AVX480" s="809"/>
      <c r="AVY480" s="809"/>
      <c r="AVZ480" s="809"/>
      <c r="AWA480" s="809"/>
      <c r="AWB480" s="809"/>
      <c r="AWC480" s="809"/>
      <c r="AWD480" s="809"/>
      <c r="AWE480" s="809"/>
      <c r="AWF480" s="809"/>
      <c r="AWG480" s="809"/>
      <c r="AWH480" s="809"/>
      <c r="AWI480" s="809"/>
      <c r="AWJ480" s="809"/>
      <c r="AWK480" s="809"/>
      <c r="AWL480" s="809"/>
      <c r="AWM480" s="809"/>
      <c r="AWN480" s="809"/>
      <c r="AWO480" s="809"/>
      <c r="AWP480" s="809"/>
      <c r="AWQ480" s="809"/>
      <c r="AWR480" s="808"/>
      <c r="AWS480" s="761"/>
      <c r="AWT480" s="808"/>
      <c r="AWU480" s="809"/>
      <c r="AWV480" s="809"/>
      <c r="AWW480" s="809"/>
      <c r="AWX480" s="809"/>
      <c r="AWY480" s="809"/>
      <c r="AWZ480" s="809"/>
      <c r="AXA480" s="809"/>
      <c r="AXB480" s="809"/>
      <c r="AXC480" s="809"/>
      <c r="AXD480" s="809"/>
      <c r="AXE480" s="809"/>
      <c r="AXF480" s="809"/>
      <c r="AXG480" s="809"/>
      <c r="AXH480" s="809"/>
      <c r="AXI480" s="809"/>
      <c r="AXJ480" s="809"/>
      <c r="AXK480" s="809"/>
      <c r="AXL480" s="809"/>
      <c r="AXM480" s="809"/>
      <c r="AXN480" s="809"/>
      <c r="AXO480" s="809"/>
      <c r="AXP480" s="809"/>
      <c r="AXQ480" s="809"/>
      <c r="AXR480" s="809"/>
      <c r="AXS480" s="809"/>
      <c r="AXT480" s="809"/>
      <c r="AXU480" s="809"/>
      <c r="AXV480" s="809"/>
      <c r="AXW480" s="809"/>
      <c r="AXX480" s="809"/>
      <c r="AXY480" s="809"/>
      <c r="AXZ480" s="809"/>
      <c r="AYA480" s="809"/>
      <c r="AYB480" s="809"/>
      <c r="AYC480" s="809"/>
      <c r="AYD480" s="808"/>
      <c r="AYE480" s="808"/>
      <c r="AYF480" s="809"/>
      <c r="AYG480" s="808"/>
      <c r="AYH480" s="810"/>
      <c r="AYI480" s="810"/>
      <c r="AYJ480" s="810"/>
      <c r="AYK480" s="810"/>
      <c r="AYL480" s="810"/>
      <c r="AYM480" s="810"/>
      <c r="AYN480" s="810"/>
      <c r="AYO480" s="810"/>
      <c r="AYP480" s="810"/>
      <c r="AYQ480" s="810"/>
      <c r="AYR480" s="810"/>
      <c r="AYS480" s="810"/>
      <c r="AYT480" s="810"/>
      <c r="AYU480" s="810"/>
      <c r="AYV480" s="810"/>
      <c r="AYW480" s="810"/>
      <c r="AYX480" s="810"/>
      <c r="AYY480" s="810"/>
      <c r="AYZ480" s="810"/>
      <c r="AZA480" s="810"/>
      <c r="AZB480" s="810"/>
      <c r="AZC480" s="810"/>
      <c r="AZD480" s="810"/>
      <c r="AZE480" s="810"/>
      <c r="AZF480" s="810"/>
      <c r="AZG480" s="810"/>
      <c r="AZH480" s="810"/>
      <c r="AZI480" s="810"/>
      <c r="AZJ480" s="810"/>
      <c r="AZK480" s="810"/>
      <c r="AZL480" s="810"/>
      <c r="AZM480" s="810"/>
      <c r="AZN480" s="810"/>
      <c r="AZO480" s="810"/>
      <c r="AZP480" s="809"/>
    </row>
    <row r="481" spans="1238:1368" s="802" customFormat="1" ht="13.5">
      <c r="AUP481" s="801"/>
      <c r="AUR481" s="801"/>
      <c r="AUT481" s="801"/>
      <c r="AVJ481" s="808"/>
      <c r="AVK481" s="808"/>
      <c r="AVL481" s="808"/>
      <c r="AVM481" s="808"/>
      <c r="AVN481" s="808"/>
      <c r="AVO481" s="808"/>
      <c r="AVP481" s="808"/>
      <c r="AVQ481" s="808"/>
      <c r="AVR481" s="808"/>
      <c r="AVS481" s="808"/>
      <c r="AVT481" s="808"/>
      <c r="AVU481" s="809"/>
      <c r="AVV481" s="809"/>
      <c r="AVW481" s="809"/>
      <c r="AVX481" s="809"/>
      <c r="AVY481" s="809"/>
      <c r="AVZ481" s="809"/>
      <c r="AWA481" s="809"/>
      <c r="AWB481" s="809"/>
      <c r="AWC481" s="809"/>
      <c r="AWD481" s="809"/>
      <c r="AWE481" s="809"/>
      <c r="AWF481" s="809"/>
      <c r="AWG481" s="809"/>
      <c r="AWH481" s="809"/>
      <c r="AWI481" s="809"/>
      <c r="AWJ481" s="809"/>
      <c r="AWK481" s="809"/>
      <c r="AWL481" s="809"/>
      <c r="AWM481" s="809"/>
      <c r="AWN481" s="809"/>
      <c r="AWO481" s="809"/>
      <c r="AWP481" s="809"/>
      <c r="AWQ481" s="809"/>
      <c r="AWR481" s="808"/>
      <c r="AWS481" s="761"/>
      <c r="AWT481" s="808"/>
      <c r="AWU481" s="809"/>
      <c r="AWV481" s="809"/>
      <c r="AWW481" s="809"/>
      <c r="AWX481" s="809"/>
      <c r="AWY481" s="809"/>
      <c r="AWZ481" s="809"/>
      <c r="AXA481" s="809"/>
      <c r="AXB481" s="809"/>
      <c r="AXC481" s="809"/>
      <c r="AXD481" s="809"/>
      <c r="AXE481" s="809"/>
      <c r="AXF481" s="809"/>
      <c r="AXG481" s="809"/>
      <c r="AXH481" s="809"/>
      <c r="AXI481" s="809"/>
      <c r="AXJ481" s="809"/>
      <c r="AXK481" s="809"/>
      <c r="AXL481" s="809"/>
      <c r="AXM481" s="809"/>
      <c r="AXN481" s="809"/>
      <c r="AXO481" s="809"/>
      <c r="AXP481" s="809"/>
      <c r="AXQ481" s="809"/>
      <c r="AXR481" s="809"/>
      <c r="AXS481" s="809"/>
      <c r="AXT481" s="809"/>
      <c r="AXU481" s="809"/>
      <c r="AXV481" s="809"/>
      <c r="AXW481" s="809"/>
      <c r="AXX481" s="809"/>
      <c r="AXY481" s="809"/>
      <c r="AXZ481" s="809"/>
      <c r="AYA481" s="809"/>
      <c r="AYB481" s="809"/>
      <c r="AYC481" s="809"/>
      <c r="AYD481" s="808"/>
      <c r="AYE481" s="808"/>
      <c r="AYF481" s="809"/>
      <c r="AYG481" s="808"/>
      <c r="AYH481" s="810"/>
      <c r="AYI481" s="810"/>
      <c r="AYJ481" s="810"/>
      <c r="AYK481" s="810"/>
      <c r="AYL481" s="810"/>
      <c r="AYM481" s="810"/>
      <c r="AYN481" s="810"/>
      <c r="AYO481" s="810"/>
      <c r="AYP481" s="810"/>
      <c r="AYQ481" s="810"/>
      <c r="AYR481" s="810"/>
      <c r="AYS481" s="810"/>
      <c r="AYT481" s="810"/>
      <c r="AYU481" s="810"/>
      <c r="AYV481" s="810"/>
      <c r="AYW481" s="810"/>
      <c r="AYX481" s="810"/>
      <c r="AYY481" s="810"/>
      <c r="AYZ481" s="810"/>
      <c r="AZA481" s="810"/>
      <c r="AZB481" s="810"/>
      <c r="AZC481" s="810"/>
      <c r="AZD481" s="810"/>
      <c r="AZE481" s="810"/>
      <c r="AZF481" s="810"/>
      <c r="AZG481" s="810"/>
      <c r="AZH481" s="810"/>
      <c r="AZI481" s="810"/>
      <c r="AZJ481" s="810"/>
      <c r="AZK481" s="810"/>
      <c r="AZL481" s="810"/>
      <c r="AZM481" s="810"/>
      <c r="AZN481" s="810"/>
      <c r="AZO481" s="810"/>
      <c r="AZP481" s="809"/>
    </row>
    <row r="482" spans="1238:1368" s="802" customFormat="1" ht="13.5">
      <c r="AUP482" s="801"/>
      <c r="AUR482" s="801"/>
      <c r="AUT482" s="801"/>
      <c r="AVJ482" s="808"/>
      <c r="AVK482" s="808"/>
      <c r="AVL482" s="808"/>
      <c r="AVM482" s="808"/>
      <c r="AVN482" s="808"/>
      <c r="AVO482" s="808"/>
      <c r="AVP482" s="808"/>
      <c r="AVQ482" s="808"/>
      <c r="AVR482" s="808"/>
      <c r="AVS482" s="808"/>
      <c r="AVT482" s="808"/>
      <c r="AVU482" s="809"/>
      <c r="AVV482" s="809"/>
      <c r="AVW482" s="809"/>
      <c r="AVX482" s="809"/>
      <c r="AVY482" s="809"/>
      <c r="AVZ482" s="809"/>
      <c r="AWA482" s="809"/>
      <c r="AWB482" s="809"/>
      <c r="AWC482" s="809"/>
      <c r="AWD482" s="809"/>
      <c r="AWE482" s="809"/>
      <c r="AWF482" s="809"/>
      <c r="AWG482" s="809"/>
      <c r="AWH482" s="809"/>
      <c r="AWI482" s="809"/>
      <c r="AWJ482" s="809"/>
      <c r="AWK482" s="809"/>
      <c r="AWL482" s="809"/>
      <c r="AWM482" s="809"/>
      <c r="AWN482" s="809"/>
      <c r="AWO482" s="809"/>
      <c r="AWP482" s="809"/>
      <c r="AWQ482" s="809"/>
      <c r="AWR482" s="808"/>
      <c r="AWS482" s="761"/>
      <c r="AWT482" s="808"/>
      <c r="AWU482" s="809"/>
      <c r="AWV482" s="809"/>
      <c r="AWW482" s="809"/>
      <c r="AWX482" s="809"/>
      <c r="AWY482" s="809"/>
      <c r="AWZ482" s="809"/>
      <c r="AXA482" s="809"/>
      <c r="AXB482" s="809"/>
      <c r="AXC482" s="809"/>
      <c r="AXD482" s="809"/>
      <c r="AXE482" s="809"/>
      <c r="AXF482" s="809"/>
      <c r="AXG482" s="809"/>
      <c r="AXH482" s="809"/>
      <c r="AXI482" s="809"/>
      <c r="AXJ482" s="809"/>
      <c r="AXK482" s="809"/>
      <c r="AXL482" s="809"/>
      <c r="AXM482" s="809"/>
      <c r="AXN482" s="809"/>
      <c r="AXO482" s="809"/>
      <c r="AXP482" s="809"/>
      <c r="AXQ482" s="809"/>
      <c r="AXR482" s="809"/>
      <c r="AXS482" s="809"/>
      <c r="AXT482" s="809"/>
      <c r="AXU482" s="809"/>
      <c r="AXV482" s="809"/>
      <c r="AXW482" s="809"/>
      <c r="AXX482" s="809"/>
      <c r="AXY482" s="809"/>
      <c r="AXZ482" s="809"/>
      <c r="AYA482" s="809"/>
      <c r="AYB482" s="809"/>
      <c r="AYC482" s="809"/>
      <c r="AYD482" s="808"/>
      <c r="AYE482" s="808"/>
      <c r="AYF482" s="809"/>
      <c r="AYG482" s="808"/>
      <c r="AYH482" s="810"/>
      <c r="AYI482" s="810"/>
      <c r="AYJ482" s="810"/>
      <c r="AYK482" s="810"/>
      <c r="AYL482" s="810"/>
      <c r="AYM482" s="810"/>
      <c r="AYN482" s="810"/>
      <c r="AYO482" s="810"/>
      <c r="AYP482" s="810"/>
      <c r="AYQ482" s="810"/>
      <c r="AYR482" s="810"/>
      <c r="AYS482" s="810"/>
      <c r="AYT482" s="810"/>
      <c r="AYU482" s="810"/>
      <c r="AYV482" s="810"/>
      <c r="AYW482" s="810"/>
      <c r="AYX482" s="810"/>
      <c r="AYY482" s="810"/>
      <c r="AYZ482" s="810"/>
      <c r="AZA482" s="810"/>
      <c r="AZB482" s="810"/>
      <c r="AZC482" s="810"/>
      <c r="AZD482" s="810"/>
      <c r="AZE482" s="810"/>
      <c r="AZF482" s="810"/>
      <c r="AZG482" s="810"/>
      <c r="AZH482" s="810"/>
      <c r="AZI482" s="810"/>
      <c r="AZJ482" s="810"/>
      <c r="AZK482" s="810"/>
      <c r="AZL482" s="810"/>
      <c r="AZM482" s="810"/>
      <c r="AZN482" s="810"/>
      <c r="AZO482" s="810"/>
      <c r="AZP482" s="809"/>
    </row>
    <row r="483" spans="1238:1368" s="802" customFormat="1" ht="13.5">
      <c r="AUP483" s="801"/>
      <c r="AUR483" s="801"/>
      <c r="AUT483" s="801"/>
      <c r="AVJ483" s="808"/>
      <c r="AVK483" s="808"/>
      <c r="AVL483" s="808"/>
      <c r="AVM483" s="808"/>
      <c r="AVN483" s="808"/>
      <c r="AVO483" s="808"/>
      <c r="AVP483" s="808"/>
      <c r="AVQ483" s="808"/>
      <c r="AVR483" s="808"/>
      <c r="AVS483" s="808"/>
      <c r="AVT483" s="808"/>
      <c r="AVU483" s="809"/>
      <c r="AVV483" s="809"/>
      <c r="AVW483" s="809"/>
      <c r="AVX483" s="809"/>
      <c r="AVY483" s="809"/>
      <c r="AVZ483" s="809"/>
      <c r="AWA483" s="809"/>
      <c r="AWB483" s="809"/>
      <c r="AWC483" s="809"/>
      <c r="AWD483" s="809"/>
      <c r="AWE483" s="809"/>
      <c r="AWF483" s="809"/>
      <c r="AWG483" s="809"/>
      <c r="AWH483" s="809"/>
      <c r="AWI483" s="809"/>
      <c r="AWJ483" s="809"/>
      <c r="AWK483" s="809"/>
      <c r="AWL483" s="809"/>
      <c r="AWM483" s="809"/>
      <c r="AWN483" s="809"/>
      <c r="AWO483" s="809"/>
      <c r="AWP483" s="809"/>
      <c r="AWQ483" s="809"/>
      <c r="AWR483" s="808"/>
      <c r="AWS483" s="761"/>
      <c r="AWT483" s="808"/>
      <c r="AWU483" s="809"/>
      <c r="AWV483" s="809"/>
      <c r="AWW483" s="809"/>
      <c r="AWX483" s="809"/>
      <c r="AWY483" s="809"/>
      <c r="AWZ483" s="809"/>
      <c r="AXA483" s="809"/>
      <c r="AXB483" s="809"/>
      <c r="AXC483" s="809"/>
      <c r="AXD483" s="809"/>
      <c r="AXE483" s="809"/>
      <c r="AXF483" s="809"/>
      <c r="AXG483" s="809"/>
      <c r="AXH483" s="809"/>
      <c r="AXI483" s="809"/>
      <c r="AXJ483" s="809"/>
      <c r="AXK483" s="809"/>
      <c r="AXL483" s="809"/>
      <c r="AXM483" s="809"/>
      <c r="AXN483" s="809"/>
      <c r="AXO483" s="809"/>
      <c r="AXP483" s="809"/>
      <c r="AXQ483" s="809"/>
      <c r="AXR483" s="809"/>
      <c r="AXS483" s="809"/>
      <c r="AXT483" s="809"/>
      <c r="AXU483" s="809"/>
      <c r="AXV483" s="809"/>
      <c r="AXW483" s="809"/>
      <c r="AXX483" s="809"/>
      <c r="AXY483" s="809"/>
      <c r="AXZ483" s="809"/>
      <c r="AYA483" s="809"/>
      <c r="AYB483" s="809"/>
      <c r="AYC483" s="809"/>
      <c r="AYD483" s="808"/>
      <c r="AYE483" s="808"/>
      <c r="AYF483" s="809"/>
      <c r="AYG483" s="808"/>
      <c r="AYH483" s="810"/>
      <c r="AYI483" s="810"/>
      <c r="AYJ483" s="810"/>
      <c r="AYK483" s="810"/>
      <c r="AYL483" s="810"/>
      <c r="AYM483" s="810"/>
      <c r="AYN483" s="810"/>
      <c r="AYO483" s="810"/>
      <c r="AYP483" s="810"/>
      <c r="AYQ483" s="810"/>
      <c r="AYR483" s="810"/>
      <c r="AYS483" s="810"/>
      <c r="AYT483" s="810"/>
      <c r="AYU483" s="810"/>
      <c r="AYV483" s="810"/>
      <c r="AYW483" s="810"/>
      <c r="AYX483" s="810"/>
      <c r="AYY483" s="810"/>
      <c r="AYZ483" s="810"/>
      <c r="AZA483" s="810"/>
      <c r="AZB483" s="810"/>
      <c r="AZC483" s="810"/>
      <c r="AZD483" s="810"/>
      <c r="AZE483" s="810"/>
      <c r="AZF483" s="810"/>
      <c r="AZG483" s="810"/>
      <c r="AZH483" s="810"/>
      <c r="AZI483" s="810"/>
      <c r="AZJ483" s="810"/>
      <c r="AZK483" s="810"/>
      <c r="AZL483" s="810"/>
      <c r="AZM483" s="810"/>
      <c r="AZN483" s="810"/>
      <c r="AZO483" s="810"/>
      <c r="AZP483" s="809"/>
    </row>
    <row r="484" spans="1238:1368" s="802" customFormat="1" ht="13.5">
      <c r="AUP484" s="801"/>
      <c r="AUR484" s="801"/>
      <c r="AUT484" s="801"/>
      <c r="AVJ484" s="808"/>
      <c r="AVK484" s="808"/>
      <c r="AVL484" s="808"/>
      <c r="AVM484" s="808"/>
      <c r="AVN484" s="808"/>
      <c r="AVO484" s="808"/>
      <c r="AVP484" s="808"/>
      <c r="AVQ484" s="808"/>
      <c r="AVR484" s="808"/>
      <c r="AVS484" s="808"/>
      <c r="AVT484" s="808"/>
      <c r="AVU484" s="809"/>
      <c r="AVV484" s="809"/>
      <c r="AVW484" s="809"/>
      <c r="AVX484" s="809"/>
      <c r="AVY484" s="809"/>
      <c r="AVZ484" s="809"/>
      <c r="AWA484" s="809"/>
      <c r="AWB484" s="809"/>
      <c r="AWC484" s="809"/>
      <c r="AWD484" s="809"/>
      <c r="AWE484" s="809"/>
      <c r="AWF484" s="809"/>
      <c r="AWG484" s="809"/>
      <c r="AWH484" s="809"/>
      <c r="AWI484" s="809"/>
      <c r="AWJ484" s="809"/>
      <c r="AWK484" s="809"/>
      <c r="AWL484" s="809"/>
      <c r="AWM484" s="809"/>
      <c r="AWN484" s="809"/>
      <c r="AWO484" s="809"/>
      <c r="AWP484" s="809"/>
      <c r="AWQ484" s="809"/>
      <c r="AWR484" s="808"/>
      <c r="AWS484" s="761"/>
      <c r="AWT484" s="808"/>
      <c r="AWU484" s="809"/>
      <c r="AWV484" s="809"/>
      <c r="AWW484" s="809"/>
      <c r="AWX484" s="809"/>
      <c r="AWY484" s="809"/>
      <c r="AWZ484" s="809"/>
      <c r="AXA484" s="809"/>
      <c r="AXB484" s="809"/>
      <c r="AXC484" s="809"/>
      <c r="AXD484" s="809"/>
      <c r="AXE484" s="809"/>
      <c r="AXF484" s="809"/>
      <c r="AXG484" s="809"/>
      <c r="AXH484" s="809"/>
      <c r="AXI484" s="809"/>
      <c r="AXJ484" s="809"/>
      <c r="AXK484" s="809"/>
      <c r="AXL484" s="809"/>
      <c r="AXM484" s="809"/>
      <c r="AXN484" s="809"/>
      <c r="AXO484" s="809"/>
      <c r="AXP484" s="809"/>
      <c r="AXQ484" s="809"/>
      <c r="AXR484" s="809"/>
      <c r="AXS484" s="809"/>
      <c r="AXT484" s="809"/>
      <c r="AXU484" s="809"/>
      <c r="AXV484" s="809"/>
      <c r="AXW484" s="809"/>
      <c r="AXX484" s="809"/>
      <c r="AXY484" s="809"/>
      <c r="AXZ484" s="809"/>
      <c r="AYA484" s="809"/>
      <c r="AYB484" s="809"/>
      <c r="AYC484" s="809"/>
      <c r="AYD484" s="808"/>
      <c r="AYE484" s="808"/>
      <c r="AYF484" s="809"/>
      <c r="AYG484" s="808"/>
      <c r="AYH484" s="810"/>
      <c r="AYI484" s="810"/>
      <c r="AYJ484" s="810"/>
      <c r="AYK484" s="810"/>
      <c r="AYL484" s="810"/>
      <c r="AYM484" s="810"/>
      <c r="AYN484" s="810"/>
      <c r="AYO484" s="810"/>
      <c r="AYP484" s="810"/>
      <c r="AYQ484" s="810"/>
      <c r="AYR484" s="810"/>
      <c r="AYS484" s="810"/>
      <c r="AYT484" s="810"/>
      <c r="AYU484" s="810"/>
      <c r="AYV484" s="810"/>
      <c r="AYW484" s="810"/>
      <c r="AYX484" s="810"/>
      <c r="AYY484" s="810"/>
      <c r="AYZ484" s="810"/>
      <c r="AZA484" s="810"/>
      <c r="AZB484" s="810"/>
      <c r="AZC484" s="810"/>
      <c r="AZD484" s="810"/>
      <c r="AZE484" s="810"/>
      <c r="AZF484" s="810"/>
      <c r="AZG484" s="810"/>
      <c r="AZH484" s="810"/>
      <c r="AZI484" s="810"/>
      <c r="AZJ484" s="810"/>
      <c r="AZK484" s="810"/>
      <c r="AZL484" s="810"/>
      <c r="AZM484" s="810"/>
      <c r="AZN484" s="810"/>
      <c r="AZO484" s="810"/>
      <c r="AZP484" s="809"/>
    </row>
    <row r="485" spans="1238:1368" s="802" customFormat="1" ht="13.5">
      <c r="AUP485" s="801"/>
      <c r="AUR485" s="801"/>
      <c r="AUT485" s="801"/>
      <c r="AVJ485" s="808"/>
      <c r="AVK485" s="808"/>
      <c r="AVL485" s="808"/>
      <c r="AVM485" s="808"/>
      <c r="AVN485" s="808"/>
      <c r="AVO485" s="808"/>
      <c r="AVP485" s="808"/>
      <c r="AVQ485" s="808"/>
      <c r="AVR485" s="808"/>
      <c r="AVS485" s="808"/>
      <c r="AVT485" s="808"/>
      <c r="AVU485" s="809"/>
      <c r="AVV485" s="809"/>
      <c r="AVW485" s="809"/>
      <c r="AVX485" s="809"/>
      <c r="AVY485" s="809"/>
      <c r="AVZ485" s="809"/>
      <c r="AWA485" s="809"/>
      <c r="AWB485" s="809"/>
      <c r="AWC485" s="809"/>
      <c r="AWD485" s="809"/>
      <c r="AWE485" s="809"/>
      <c r="AWF485" s="809"/>
      <c r="AWG485" s="809"/>
      <c r="AWH485" s="809"/>
      <c r="AWI485" s="809"/>
      <c r="AWJ485" s="809"/>
      <c r="AWK485" s="809"/>
      <c r="AWL485" s="809"/>
      <c r="AWM485" s="809"/>
      <c r="AWN485" s="809"/>
      <c r="AWO485" s="809"/>
      <c r="AWP485" s="809"/>
      <c r="AWQ485" s="809"/>
      <c r="AWR485" s="808"/>
      <c r="AWS485" s="761"/>
      <c r="AWT485" s="808"/>
      <c r="AWU485" s="809"/>
      <c r="AWV485" s="809"/>
      <c r="AWW485" s="809"/>
      <c r="AWX485" s="809"/>
      <c r="AWY485" s="809"/>
      <c r="AWZ485" s="809"/>
      <c r="AXA485" s="809"/>
      <c r="AXB485" s="809"/>
      <c r="AXC485" s="809"/>
      <c r="AXD485" s="809"/>
      <c r="AXE485" s="809"/>
      <c r="AXF485" s="809"/>
      <c r="AXG485" s="809"/>
      <c r="AXH485" s="809"/>
      <c r="AXI485" s="809"/>
      <c r="AXJ485" s="809"/>
      <c r="AXK485" s="809"/>
      <c r="AXL485" s="809"/>
      <c r="AXM485" s="809"/>
      <c r="AXN485" s="809"/>
      <c r="AXO485" s="809"/>
      <c r="AXP485" s="809"/>
      <c r="AXQ485" s="809"/>
      <c r="AXR485" s="809"/>
      <c r="AXS485" s="809"/>
      <c r="AXT485" s="809"/>
      <c r="AXU485" s="809"/>
      <c r="AXV485" s="809"/>
      <c r="AXW485" s="809"/>
      <c r="AXX485" s="809"/>
      <c r="AXY485" s="809"/>
      <c r="AXZ485" s="809"/>
      <c r="AYA485" s="809"/>
      <c r="AYB485" s="809"/>
      <c r="AYC485" s="809"/>
      <c r="AYD485" s="808"/>
      <c r="AYE485" s="808"/>
      <c r="AYF485" s="809"/>
      <c r="AYG485" s="808"/>
      <c r="AYH485" s="810"/>
      <c r="AYI485" s="810"/>
      <c r="AYJ485" s="810"/>
      <c r="AYK485" s="810"/>
      <c r="AYL485" s="810"/>
      <c r="AYM485" s="810"/>
      <c r="AYN485" s="810"/>
      <c r="AYO485" s="810"/>
      <c r="AYP485" s="810"/>
      <c r="AYQ485" s="810"/>
      <c r="AYR485" s="810"/>
      <c r="AYS485" s="810"/>
      <c r="AYT485" s="810"/>
      <c r="AYU485" s="810"/>
      <c r="AYV485" s="810"/>
      <c r="AYW485" s="810"/>
      <c r="AYX485" s="810"/>
      <c r="AYY485" s="810"/>
      <c r="AYZ485" s="810"/>
      <c r="AZA485" s="810"/>
      <c r="AZB485" s="810"/>
      <c r="AZC485" s="810"/>
      <c r="AZD485" s="810"/>
      <c r="AZE485" s="810"/>
      <c r="AZF485" s="810"/>
      <c r="AZG485" s="810"/>
      <c r="AZH485" s="810"/>
      <c r="AZI485" s="810"/>
      <c r="AZJ485" s="810"/>
      <c r="AZK485" s="810"/>
      <c r="AZL485" s="810"/>
      <c r="AZM485" s="810"/>
      <c r="AZN485" s="810"/>
      <c r="AZO485" s="810"/>
      <c r="AZP485" s="809"/>
    </row>
    <row r="486" spans="1238:1368" s="802" customFormat="1" ht="13.5">
      <c r="AUP486" s="801"/>
      <c r="AUR486" s="801"/>
      <c r="AUT486" s="801"/>
      <c r="AVJ486" s="808"/>
      <c r="AVK486" s="808"/>
      <c r="AVL486" s="808"/>
      <c r="AVM486" s="808"/>
      <c r="AVN486" s="808"/>
      <c r="AVO486" s="808"/>
      <c r="AVP486" s="808"/>
      <c r="AVQ486" s="808"/>
      <c r="AVR486" s="808"/>
      <c r="AVS486" s="808"/>
      <c r="AVT486" s="808"/>
      <c r="AVU486" s="809"/>
      <c r="AVV486" s="809"/>
      <c r="AVW486" s="809"/>
      <c r="AVX486" s="809"/>
      <c r="AVY486" s="809"/>
      <c r="AVZ486" s="809"/>
      <c r="AWA486" s="809"/>
      <c r="AWB486" s="809"/>
      <c r="AWC486" s="809"/>
      <c r="AWD486" s="809"/>
      <c r="AWE486" s="809"/>
      <c r="AWF486" s="809"/>
      <c r="AWG486" s="809"/>
      <c r="AWH486" s="809"/>
      <c r="AWI486" s="809"/>
      <c r="AWJ486" s="809"/>
      <c r="AWK486" s="809"/>
      <c r="AWL486" s="809"/>
      <c r="AWM486" s="809"/>
      <c r="AWN486" s="809"/>
      <c r="AWO486" s="809"/>
      <c r="AWP486" s="809"/>
      <c r="AWQ486" s="809"/>
      <c r="AWR486" s="808"/>
      <c r="AWS486" s="761"/>
      <c r="AWT486" s="808"/>
      <c r="AWU486" s="809"/>
      <c r="AWV486" s="809"/>
      <c r="AWW486" s="809"/>
      <c r="AWX486" s="809"/>
      <c r="AWY486" s="809"/>
      <c r="AWZ486" s="809"/>
      <c r="AXA486" s="809"/>
      <c r="AXB486" s="809"/>
      <c r="AXC486" s="809"/>
      <c r="AXD486" s="809"/>
      <c r="AXE486" s="809"/>
      <c r="AXF486" s="809"/>
      <c r="AXG486" s="809"/>
      <c r="AXH486" s="809"/>
      <c r="AXI486" s="809"/>
      <c r="AXJ486" s="809"/>
      <c r="AXK486" s="809"/>
      <c r="AXL486" s="809"/>
      <c r="AXM486" s="809"/>
      <c r="AXN486" s="809"/>
      <c r="AXO486" s="809"/>
      <c r="AXP486" s="809"/>
      <c r="AXQ486" s="809"/>
      <c r="AXR486" s="809"/>
      <c r="AXS486" s="809"/>
      <c r="AXT486" s="809"/>
      <c r="AXU486" s="809"/>
      <c r="AXV486" s="809"/>
      <c r="AXW486" s="809"/>
      <c r="AXX486" s="809"/>
      <c r="AXY486" s="809"/>
      <c r="AXZ486" s="809"/>
      <c r="AYA486" s="809"/>
      <c r="AYB486" s="809"/>
      <c r="AYC486" s="809"/>
      <c r="AYD486" s="808"/>
      <c r="AYE486" s="808"/>
      <c r="AYF486" s="809"/>
      <c r="AYG486" s="808"/>
      <c r="AYH486" s="810"/>
      <c r="AYI486" s="810"/>
      <c r="AYJ486" s="810"/>
      <c r="AYK486" s="810"/>
      <c r="AYL486" s="810"/>
      <c r="AYM486" s="810"/>
      <c r="AYN486" s="810"/>
      <c r="AYO486" s="810"/>
      <c r="AYP486" s="810"/>
      <c r="AYQ486" s="810"/>
      <c r="AYR486" s="810"/>
      <c r="AYS486" s="810"/>
      <c r="AYT486" s="810"/>
      <c r="AYU486" s="810"/>
      <c r="AYV486" s="810"/>
      <c r="AYW486" s="810"/>
      <c r="AYX486" s="810"/>
      <c r="AYY486" s="810"/>
      <c r="AYZ486" s="810"/>
      <c r="AZA486" s="810"/>
      <c r="AZB486" s="810"/>
      <c r="AZC486" s="810"/>
      <c r="AZD486" s="810"/>
      <c r="AZE486" s="810"/>
      <c r="AZF486" s="810"/>
      <c r="AZG486" s="810"/>
      <c r="AZH486" s="810"/>
      <c r="AZI486" s="810"/>
      <c r="AZJ486" s="810"/>
      <c r="AZK486" s="810"/>
      <c r="AZL486" s="810"/>
      <c r="AZM486" s="810"/>
      <c r="AZN486" s="810"/>
      <c r="AZO486" s="810"/>
      <c r="AZP486" s="809"/>
    </row>
    <row r="487" spans="1238:1368" s="802" customFormat="1" ht="13.5">
      <c r="AUP487" s="801"/>
      <c r="AUR487" s="801"/>
      <c r="AUT487" s="801"/>
      <c r="AVJ487" s="808"/>
      <c r="AVK487" s="808"/>
      <c r="AVL487" s="808"/>
      <c r="AVM487" s="808"/>
      <c r="AVN487" s="808"/>
      <c r="AVO487" s="808"/>
      <c r="AVP487" s="808"/>
      <c r="AVQ487" s="808"/>
      <c r="AVR487" s="808"/>
      <c r="AVS487" s="808"/>
      <c r="AVT487" s="808"/>
      <c r="AVU487" s="809"/>
      <c r="AVV487" s="809"/>
      <c r="AVW487" s="809"/>
      <c r="AVX487" s="809"/>
      <c r="AVY487" s="809"/>
      <c r="AVZ487" s="809"/>
      <c r="AWA487" s="809"/>
      <c r="AWB487" s="809"/>
      <c r="AWC487" s="809"/>
      <c r="AWD487" s="809"/>
      <c r="AWE487" s="809"/>
      <c r="AWF487" s="809"/>
      <c r="AWG487" s="809"/>
      <c r="AWH487" s="809"/>
      <c r="AWI487" s="809"/>
      <c r="AWJ487" s="809"/>
      <c r="AWK487" s="809"/>
      <c r="AWL487" s="809"/>
      <c r="AWM487" s="809"/>
      <c r="AWN487" s="809"/>
      <c r="AWO487" s="809"/>
      <c r="AWP487" s="809"/>
      <c r="AWQ487" s="809"/>
      <c r="AWR487" s="808"/>
      <c r="AWS487" s="761"/>
      <c r="AWT487" s="808"/>
      <c r="AWU487" s="809"/>
      <c r="AWV487" s="809"/>
      <c r="AWW487" s="809"/>
      <c r="AWX487" s="809"/>
      <c r="AWY487" s="809"/>
      <c r="AWZ487" s="809"/>
      <c r="AXA487" s="809"/>
      <c r="AXB487" s="809"/>
      <c r="AXC487" s="809"/>
      <c r="AXD487" s="809"/>
      <c r="AXE487" s="809"/>
      <c r="AXF487" s="809"/>
      <c r="AXG487" s="809"/>
      <c r="AXH487" s="809"/>
      <c r="AXI487" s="809"/>
      <c r="AXJ487" s="809"/>
      <c r="AXK487" s="809"/>
      <c r="AXL487" s="809"/>
      <c r="AXM487" s="809"/>
      <c r="AXN487" s="809"/>
      <c r="AXO487" s="809"/>
      <c r="AXP487" s="809"/>
      <c r="AXQ487" s="809"/>
      <c r="AXR487" s="809"/>
      <c r="AXS487" s="809"/>
      <c r="AXT487" s="809"/>
      <c r="AXU487" s="809"/>
      <c r="AXV487" s="809"/>
      <c r="AXW487" s="809"/>
      <c r="AXX487" s="809"/>
      <c r="AXY487" s="809"/>
      <c r="AXZ487" s="809"/>
      <c r="AYA487" s="809"/>
      <c r="AYB487" s="809"/>
      <c r="AYC487" s="809"/>
      <c r="AYD487" s="808"/>
      <c r="AYE487" s="808"/>
      <c r="AYF487" s="809"/>
      <c r="AYG487" s="808"/>
      <c r="AYH487" s="810"/>
      <c r="AYI487" s="810"/>
      <c r="AYJ487" s="810"/>
      <c r="AYK487" s="810"/>
      <c r="AYL487" s="810"/>
      <c r="AYM487" s="810"/>
      <c r="AYN487" s="810"/>
      <c r="AYO487" s="810"/>
      <c r="AYP487" s="810"/>
      <c r="AYQ487" s="810"/>
      <c r="AYR487" s="810"/>
      <c r="AYS487" s="810"/>
      <c r="AYT487" s="810"/>
      <c r="AYU487" s="810"/>
      <c r="AYV487" s="810"/>
      <c r="AYW487" s="810"/>
      <c r="AYX487" s="810"/>
      <c r="AYY487" s="810"/>
      <c r="AYZ487" s="810"/>
      <c r="AZA487" s="810"/>
      <c r="AZB487" s="810"/>
      <c r="AZC487" s="810"/>
      <c r="AZD487" s="810"/>
      <c r="AZE487" s="810"/>
      <c r="AZF487" s="810"/>
      <c r="AZG487" s="810"/>
      <c r="AZH487" s="810"/>
      <c r="AZI487" s="810"/>
      <c r="AZJ487" s="810"/>
      <c r="AZK487" s="810"/>
      <c r="AZL487" s="810"/>
      <c r="AZM487" s="810"/>
      <c r="AZN487" s="810"/>
      <c r="AZO487" s="810"/>
      <c r="AZP487" s="809"/>
    </row>
    <row r="488" spans="1238:1368" s="802" customFormat="1" ht="13.5">
      <c r="AUP488" s="801"/>
      <c r="AUR488" s="801"/>
      <c r="AUT488" s="801"/>
      <c r="AVJ488" s="808"/>
      <c r="AVK488" s="808"/>
      <c r="AVL488" s="808"/>
      <c r="AVM488" s="808"/>
      <c r="AVN488" s="808"/>
      <c r="AVO488" s="808"/>
      <c r="AVP488" s="808"/>
      <c r="AVQ488" s="808"/>
      <c r="AVR488" s="808"/>
      <c r="AVS488" s="808"/>
      <c r="AVT488" s="808"/>
      <c r="AVU488" s="809"/>
      <c r="AVV488" s="809"/>
      <c r="AVW488" s="809"/>
      <c r="AVX488" s="809"/>
      <c r="AVY488" s="809"/>
      <c r="AVZ488" s="809"/>
      <c r="AWA488" s="809"/>
      <c r="AWB488" s="809"/>
      <c r="AWC488" s="809"/>
      <c r="AWD488" s="809"/>
      <c r="AWE488" s="809"/>
      <c r="AWF488" s="809"/>
      <c r="AWG488" s="809"/>
      <c r="AWH488" s="809"/>
      <c r="AWI488" s="809"/>
      <c r="AWJ488" s="809"/>
      <c r="AWK488" s="809"/>
      <c r="AWL488" s="809"/>
      <c r="AWM488" s="809"/>
      <c r="AWN488" s="809"/>
      <c r="AWO488" s="809"/>
      <c r="AWP488" s="809"/>
      <c r="AWQ488" s="809"/>
      <c r="AWR488" s="808"/>
      <c r="AWS488" s="761"/>
      <c r="AWT488" s="808"/>
      <c r="AWU488" s="809"/>
      <c r="AWV488" s="809"/>
      <c r="AWW488" s="809"/>
      <c r="AWX488" s="809"/>
      <c r="AWY488" s="809"/>
      <c r="AWZ488" s="809"/>
      <c r="AXA488" s="809"/>
      <c r="AXB488" s="809"/>
      <c r="AXC488" s="809"/>
      <c r="AXD488" s="809"/>
      <c r="AXE488" s="809"/>
      <c r="AXF488" s="809"/>
      <c r="AXG488" s="809"/>
      <c r="AXH488" s="809"/>
      <c r="AXI488" s="809"/>
      <c r="AXJ488" s="809"/>
      <c r="AXK488" s="809"/>
      <c r="AXL488" s="809"/>
      <c r="AXM488" s="809"/>
      <c r="AXN488" s="809"/>
      <c r="AXO488" s="809"/>
      <c r="AXP488" s="809"/>
      <c r="AXQ488" s="809"/>
      <c r="AXR488" s="809"/>
      <c r="AXS488" s="809"/>
      <c r="AXT488" s="809"/>
      <c r="AXU488" s="809"/>
      <c r="AXV488" s="809"/>
      <c r="AXW488" s="809"/>
      <c r="AXX488" s="809"/>
      <c r="AXY488" s="809"/>
      <c r="AXZ488" s="809"/>
      <c r="AYA488" s="809"/>
      <c r="AYB488" s="809"/>
      <c r="AYC488" s="809"/>
      <c r="AYD488" s="808"/>
      <c r="AYE488" s="808"/>
      <c r="AYF488" s="809"/>
      <c r="AYG488" s="808"/>
      <c r="AYH488" s="810"/>
      <c r="AYI488" s="810"/>
      <c r="AYJ488" s="810"/>
      <c r="AYK488" s="810"/>
      <c r="AYL488" s="810"/>
      <c r="AYM488" s="810"/>
      <c r="AYN488" s="810"/>
      <c r="AYO488" s="810"/>
      <c r="AYP488" s="810"/>
      <c r="AYQ488" s="810"/>
      <c r="AYR488" s="810"/>
      <c r="AYS488" s="810"/>
      <c r="AYT488" s="810"/>
      <c r="AYU488" s="810"/>
      <c r="AYV488" s="810"/>
      <c r="AYW488" s="810"/>
      <c r="AYX488" s="810"/>
      <c r="AYY488" s="810"/>
      <c r="AYZ488" s="810"/>
      <c r="AZA488" s="810"/>
      <c r="AZB488" s="810"/>
      <c r="AZC488" s="810"/>
      <c r="AZD488" s="810"/>
      <c r="AZE488" s="810"/>
      <c r="AZF488" s="810"/>
      <c r="AZG488" s="810"/>
      <c r="AZH488" s="810"/>
      <c r="AZI488" s="810"/>
      <c r="AZJ488" s="810"/>
      <c r="AZK488" s="810"/>
      <c r="AZL488" s="810"/>
      <c r="AZM488" s="810"/>
      <c r="AZN488" s="810"/>
      <c r="AZO488" s="810"/>
      <c r="AZP488" s="809"/>
    </row>
    <row r="489" spans="1238:1368" s="802" customFormat="1" ht="13.5">
      <c r="AUP489" s="801"/>
      <c r="AUR489" s="801"/>
      <c r="AUT489" s="801"/>
      <c r="AVJ489" s="808"/>
      <c r="AVK489" s="808"/>
      <c r="AVL489" s="808"/>
      <c r="AVM489" s="808"/>
      <c r="AVN489" s="808"/>
      <c r="AVO489" s="808"/>
      <c r="AVP489" s="808"/>
      <c r="AVQ489" s="808"/>
      <c r="AVR489" s="808"/>
      <c r="AVS489" s="808"/>
      <c r="AVT489" s="808"/>
      <c r="AVU489" s="809"/>
      <c r="AVV489" s="809"/>
      <c r="AVW489" s="809"/>
      <c r="AVX489" s="809"/>
      <c r="AVY489" s="809"/>
      <c r="AVZ489" s="809"/>
      <c r="AWA489" s="809"/>
      <c r="AWB489" s="809"/>
      <c r="AWC489" s="809"/>
      <c r="AWD489" s="809"/>
      <c r="AWE489" s="809"/>
      <c r="AWF489" s="809"/>
      <c r="AWG489" s="809"/>
      <c r="AWH489" s="809"/>
      <c r="AWI489" s="809"/>
      <c r="AWJ489" s="809"/>
      <c r="AWK489" s="809"/>
      <c r="AWL489" s="809"/>
      <c r="AWM489" s="809"/>
      <c r="AWN489" s="809"/>
      <c r="AWO489" s="809"/>
      <c r="AWP489" s="809"/>
      <c r="AWQ489" s="809"/>
      <c r="AWR489" s="808"/>
      <c r="AWS489" s="761"/>
      <c r="AWT489" s="808"/>
      <c r="AWU489" s="809"/>
      <c r="AWV489" s="809"/>
      <c r="AWW489" s="809"/>
      <c r="AWX489" s="809"/>
      <c r="AWY489" s="809"/>
      <c r="AWZ489" s="809"/>
      <c r="AXA489" s="809"/>
      <c r="AXB489" s="809"/>
      <c r="AXC489" s="809"/>
      <c r="AXD489" s="809"/>
      <c r="AXE489" s="809"/>
      <c r="AXF489" s="809"/>
      <c r="AXG489" s="809"/>
      <c r="AXH489" s="809"/>
      <c r="AXI489" s="809"/>
      <c r="AXJ489" s="809"/>
      <c r="AXK489" s="809"/>
      <c r="AXL489" s="809"/>
      <c r="AXM489" s="809"/>
      <c r="AXN489" s="809"/>
      <c r="AXO489" s="809"/>
      <c r="AXP489" s="809"/>
      <c r="AXQ489" s="809"/>
      <c r="AXR489" s="809"/>
      <c r="AXS489" s="809"/>
      <c r="AXT489" s="809"/>
      <c r="AXU489" s="809"/>
      <c r="AXV489" s="809"/>
      <c r="AXW489" s="809"/>
      <c r="AXX489" s="809"/>
      <c r="AXY489" s="809"/>
      <c r="AXZ489" s="809"/>
      <c r="AYA489" s="809"/>
      <c r="AYB489" s="809"/>
      <c r="AYC489" s="809"/>
      <c r="AYD489" s="808"/>
      <c r="AYE489" s="808"/>
      <c r="AYF489" s="809"/>
      <c r="AYG489" s="808"/>
      <c r="AYH489" s="810"/>
      <c r="AYI489" s="810"/>
      <c r="AYJ489" s="810"/>
      <c r="AYK489" s="810"/>
      <c r="AYL489" s="810"/>
      <c r="AYM489" s="810"/>
      <c r="AYN489" s="810"/>
      <c r="AYO489" s="810"/>
      <c r="AYP489" s="810"/>
      <c r="AYQ489" s="810"/>
      <c r="AYR489" s="810"/>
      <c r="AYS489" s="810"/>
      <c r="AYT489" s="810"/>
      <c r="AYU489" s="810"/>
      <c r="AYV489" s="810"/>
      <c r="AYW489" s="810"/>
      <c r="AYX489" s="810"/>
      <c r="AYY489" s="810"/>
      <c r="AYZ489" s="810"/>
      <c r="AZA489" s="810"/>
      <c r="AZB489" s="810"/>
      <c r="AZC489" s="810"/>
      <c r="AZD489" s="810"/>
      <c r="AZE489" s="810"/>
      <c r="AZF489" s="810"/>
      <c r="AZG489" s="810"/>
      <c r="AZH489" s="810"/>
      <c r="AZI489" s="810"/>
      <c r="AZJ489" s="810"/>
      <c r="AZK489" s="810"/>
      <c r="AZL489" s="810"/>
      <c r="AZM489" s="810"/>
      <c r="AZN489" s="810"/>
      <c r="AZO489" s="810"/>
      <c r="AZP489" s="809"/>
    </row>
    <row r="490" spans="1238:1368" s="802" customFormat="1" ht="13.5">
      <c r="AUP490" s="801"/>
      <c r="AUR490" s="801"/>
      <c r="AUT490" s="801"/>
      <c r="AVJ490" s="808"/>
      <c r="AVK490" s="808"/>
      <c r="AVL490" s="808"/>
      <c r="AVM490" s="808"/>
      <c r="AVN490" s="808"/>
      <c r="AVO490" s="808"/>
      <c r="AVP490" s="808"/>
      <c r="AVQ490" s="808"/>
      <c r="AVR490" s="808"/>
      <c r="AVS490" s="808"/>
      <c r="AVT490" s="808"/>
      <c r="AVU490" s="809"/>
      <c r="AVV490" s="809"/>
      <c r="AVW490" s="809"/>
      <c r="AVX490" s="809"/>
      <c r="AVY490" s="809"/>
      <c r="AVZ490" s="809"/>
      <c r="AWA490" s="809"/>
      <c r="AWB490" s="809"/>
      <c r="AWC490" s="809"/>
      <c r="AWD490" s="809"/>
      <c r="AWE490" s="809"/>
      <c r="AWF490" s="809"/>
      <c r="AWG490" s="809"/>
      <c r="AWH490" s="809"/>
      <c r="AWI490" s="809"/>
      <c r="AWJ490" s="809"/>
      <c r="AWK490" s="809"/>
      <c r="AWL490" s="809"/>
      <c r="AWM490" s="809"/>
      <c r="AWN490" s="809"/>
      <c r="AWO490" s="809"/>
      <c r="AWP490" s="809"/>
      <c r="AWQ490" s="809"/>
      <c r="AWR490" s="808"/>
      <c r="AWS490" s="761"/>
      <c r="AWT490" s="808"/>
      <c r="AWU490" s="809"/>
      <c r="AWV490" s="809"/>
      <c r="AWW490" s="809"/>
      <c r="AWX490" s="809"/>
      <c r="AWY490" s="809"/>
      <c r="AWZ490" s="809"/>
      <c r="AXA490" s="809"/>
      <c r="AXB490" s="809"/>
      <c r="AXC490" s="809"/>
      <c r="AXD490" s="809"/>
      <c r="AXE490" s="809"/>
      <c r="AXF490" s="809"/>
      <c r="AXG490" s="809"/>
      <c r="AXH490" s="809"/>
      <c r="AXI490" s="809"/>
      <c r="AXJ490" s="809"/>
      <c r="AXK490" s="809"/>
      <c r="AXL490" s="809"/>
      <c r="AXM490" s="809"/>
      <c r="AXN490" s="809"/>
      <c r="AXO490" s="809"/>
      <c r="AXP490" s="809"/>
      <c r="AXQ490" s="809"/>
      <c r="AXR490" s="809"/>
      <c r="AXS490" s="809"/>
      <c r="AXT490" s="809"/>
      <c r="AXU490" s="809"/>
      <c r="AXV490" s="809"/>
      <c r="AXW490" s="809"/>
      <c r="AXX490" s="809"/>
      <c r="AXY490" s="809"/>
      <c r="AXZ490" s="809"/>
      <c r="AYA490" s="809"/>
      <c r="AYB490" s="809"/>
      <c r="AYC490" s="809"/>
      <c r="AYD490" s="808"/>
      <c r="AYE490" s="808"/>
      <c r="AYF490" s="809"/>
      <c r="AYG490" s="808"/>
      <c r="AYH490" s="810"/>
      <c r="AYI490" s="810"/>
      <c r="AYJ490" s="810"/>
      <c r="AYK490" s="810"/>
      <c r="AYL490" s="810"/>
      <c r="AYM490" s="810"/>
      <c r="AYN490" s="810"/>
      <c r="AYO490" s="810"/>
      <c r="AYP490" s="810"/>
      <c r="AYQ490" s="810"/>
      <c r="AYR490" s="810"/>
      <c r="AYS490" s="810"/>
      <c r="AYT490" s="810"/>
      <c r="AYU490" s="810"/>
      <c r="AYV490" s="810"/>
      <c r="AYW490" s="810"/>
      <c r="AYX490" s="810"/>
      <c r="AYY490" s="810"/>
      <c r="AYZ490" s="810"/>
      <c r="AZA490" s="810"/>
      <c r="AZB490" s="810"/>
      <c r="AZC490" s="810"/>
      <c r="AZD490" s="810"/>
      <c r="AZE490" s="810"/>
      <c r="AZF490" s="810"/>
      <c r="AZG490" s="810"/>
      <c r="AZH490" s="810"/>
      <c r="AZI490" s="810"/>
      <c r="AZJ490" s="810"/>
      <c r="AZK490" s="810"/>
      <c r="AZL490" s="810"/>
      <c r="AZM490" s="810"/>
      <c r="AZN490" s="810"/>
      <c r="AZO490" s="810"/>
      <c r="AZP490" s="809"/>
    </row>
    <row r="491" spans="1238:1368" s="802" customFormat="1" ht="13.5">
      <c r="AUP491" s="801"/>
      <c r="AUR491" s="801"/>
      <c r="AUT491" s="801"/>
      <c r="AVJ491" s="808"/>
      <c r="AVK491" s="808"/>
      <c r="AVL491" s="808"/>
      <c r="AVM491" s="808"/>
      <c r="AVN491" s="808"/>
      <c r="AVO491" s="808"/>
      <c r="AVP491" s="808"/>
      <c r="AVQ491" s="808"/>
      <c r="AVR491" s="808"/>
      <c r="AVS491" s="808"/>
      <c r="AVT491" s="808"/>
      <c r="AVU491" s="809"/>
      <c r="AVV491" s="809"/>
      <c r="AVW491" s="809"/>
      <c r="AVX491" s="809"/>
      <c r="AVY491" s="809"/>
      <c r="AVZ491" s="809"/>
      <c r="AWA491" s="809"/>
      <c r="AWB491" s="809"/>
      <c r="AWC491" s="809"/>
      <c r="AWD491" s="809"/>
      <c r="AWE491" s="809"/>
      <c r="AWF491" s="809"/>
      <c r="AWG491" s="809"/>
      <c r="AWH491" s="809"/>
      <c r="AWI491" s="809"/>
      <c r="AWJ491" s="809"/>
      <c r="AWK491" s="809"/>
      <c r="AWL491" s="809"/>
      <c r="AWM491" s="809"/>
      <c r="AWN491" s="809"/>
      <c r="AWO491" s="809"/>
      <c r="AWP491" s="809"/>
      <c r="AWQ491" s="809"/>
      <c r="AWR491" s="808"/>
      <c r="AWS491" s="761"/>
      <c r="AWT491" s="808"/>
      <c r="AWU491" s="809"/>
      <c r="AWV491" s="809"/>
      <c r="AWW491" s="809"/>
      <c r="AWX491" s="809"/>
      <c r="AWY491" s="809"/>
      <c r="AWZ491" s="809"/>
      <c r="AXA491" s="809"/>
      <c r="AXB491" s="809"/>
      <c r="AXC491" s="809"/>
      <c r="AXD491" s="809"/>
      <c r="AXE491" s="809"/>
      <c r="AXF491" s="809"/>
      <c r="AXG491" s="809"/>
      <c r="AXH491" s="809"/>
      <c r="AXI491" s="809"/>
      <c r="AXJ491" s="809"/>
      <c r="AXK491" s="809"/>
      <c r="AXL491" s="809"/>
      <c r="AXM491" s="809"/>
      <c r="AXN491" s="809"/>
      <c r="AXO491" s="809"/>
      <c r="AXP491" s="809"/>
      <c r="AXQ491" s="809"/>
      <c r="AXR491" s="809"/>
      <c r="AXS491" s="809"/>
      <c r="AXT491" s="809"/>
      <c r="AXU491" s="809"/>
      <c r="AXV491" s="809"/>
      <c r="AXW491" s="809"/>
      <c r="AXX491" s="809"/>
      <c r="AXY491" s="809"/>
      <c r="AXZ491" s="809"/>
      <c r="AYA491" s="809"/>
      <c r="AYB491" s="809"/>
      <c r="AYC491" s="809"/>
      <c r="AYD491" s="808"/>
      <c r="AYE491" s="808"/>
      <c r="AYF491" s="809"/>
      <c r="AYG491" s="808"/>
      <c r="AYH491" s="810"/>
      <c r="AYI491" s="810"/>
      <c r="AYJ491" s="810"/>
      <c r="AYK491" s="810"/>
      <c r="AYL491" s="810"/>
      <c r="AYM491" s="810"/>
      <c r="AYN491" s="810"/>
      <c r="AYO491" s="810"/>
      <c r="AYP491" s="810"/>
      <c r="AYQ491" s="810"/>
      <c r="AYR491" s="810"/>
      <c r="AYS491" s="810"/>
      <c r="AYT491" s="810"/>
      <c r="AYU491" s="810"/>
      <c r="AYV491" s="810"/>
      <c r="AYW491" s="810"/>
      <c r="AYX491" s="810"/>
      <c r="AYY491" s="810"/>
      <c r="AYZ491" s="810"/>
      <c r="AZA491" s="810"/>
      <c r="AZB491" s="810"/>
      <c r="AZC491" s="810"/>
      <c r="AZD491" s="810"/>
      <c r="AZE491" s="810"/>
      <c r="AZF491" s="810"/>
      <c r="AZG491" s="810"/>
      <c r="AZH491" s="810"/>
      <c r="AZI491" s="810"/>
      <c r="AZJ491" s="810"/>
      <c r="AZK491" s="810"/>
      <c r="AZL491" s="810"/>
      <c r="AZM491" s="810"/>
      <c r="AZN491" s="810"/>
      <c r="AZO491" s="810"/>
      <c r="AZP491" s="809"/>
    </row>
    <row r="492" spans="1238:1368" s="802" customFormat="1" ht="13.5">
      <c r="AUP492" s="801"/>
      <c r="AUR492" s="801"/>
      <c r="AUT492" s="801"/>
      <c r="AVJ492" s="808"/>
      <c r="AVK492" s="808"/>
      <c r="AVL492" s="808"/>
      <c r="AVM492" s="808"/>
      <c r="AVN492" s="808"/>
      <c r="AVO492" s="808"/>
      <c r="AVP492" s="808"/>
      <c r="AVQ492" s="808"/>
      <c r="AVR492" s="808"/>
      <c r="AVS492" s="808"/>
      <c r="AVT492" s="808"/>
      <c r="AVU492" s="809"/>
      <c r="AVV492" s="809"/>
      <c r="AVW492" s="809"/>
      <c r="AVX492" s="809"/>
      <c r="AVY492" s="809"/>
      <c r="AVZ492" s="809"/>
      <c r="AWA492" s="809"/>
      <c r="AWB492" s="809"/>
      <c r="AWC492" s="809"/>
      <c r="AWD492" s="809"/>
      <c r="AWE492" s="809"/>
      <c r="AWF492" s="809"/>
      <c r="AWG492" s="809"/>
      <c r="AWH492" s="809"/>
      <c r="AWI492" s="809"/>
      <c r="AWJ492" s="809"/>
      <c r="AWK492" s="809"/>
      <c r="AWL492" s="809"/>
      <c r="AWM492" s="809"/>
      <c r="AWN492" s="809"/>
      <c r="AWO492" s="809"/>
      <c r="AWP492" s="809"/>
      <c r="AWQ492" s="809"/>
      <c r="AWR492" s="808"/>
      <c r="AWS492" s="761"/>
      <c r="AWT492" s="808"/>
      <c r="AWU492" s="809"/>
      <c r="AWV492" s="809"/>
      <c r="AWW492" s="809"/>
      <c r="AWX492" s="809"/>
      <c r="AWY492" s="809"/>
      <c r="AWZ492" s="809"/>
      <c r="AXA492" s="809"/>
      <c r="AXB492" s="809"/>
      <c r="AXC492" s="809"/>
      <c r="AXD492" s="809"/>
      <c r="AXE492" s="809"/>
      <c r="AXF492" s="809"/>
      <c r="AXG492" s="809"/>
      <c r="AXH492" s="809"/>
      <c r="AXI492" s="809"/>
      <c r="AXJ492" s="809"/>
      <c r="AXK492" s="809"/>
      <c r="AXL492" s="809"/>
      <c r="AXM492" s="809"/>
      <c r="AXN492" s="809"/>
      <c r="AXO492" s="809"/>
      <c r="AXP492" s="809"/>
      <c r="AXQ492" s="809"/>
      <c r="AXR492" s="809"/>
      <c r="AXS492" s="809"/>
      <c r="AXT492" s="809"/>
      <c r="AXU492" s="809"/>
      <c r="AXV492" s="809"/>
      <c r="AXW492" s="809"/>
      <c r="AXX492" s="809"/>
      <c r="AXY492" s="809"/>
      <c r="AXZ492" s="809"/>
      <c r="AYA492" s="809"/>
      <c r="AYB492" s="809"/>
      <c r="AYC492" s="809"/>
      <c r="AYD492" s="808"/>
      <c r="AYE492" s="808"/>
      <c r="AYF492" s="809"/>
      <c r="AYG492" s="808"/>
      <c r="AYH492" s="810"/>
      <c r="AYI492" s="810"/>
      <c r="AYJ492" s="810"/>
      <c r="AYK492" s="810"/>
      <c r="AYL492" s="810"/>
      <c r="AYM492" s="810"/>
      <c r="AYN492" s="810"/>
      <c r="AYO492" s="810"/>
      <c r="AYP492" s="810"/>
      <c r="AYQ492" s="810"/>
      <c r="AYR492" s="810"/>
      <c r="AYS492" s="810"/>
      <c r="AYT492" s="810"/>
      <c r="AYU492" s="810"/>
      <c r="AYV492" s="810"/>
      <c r="AYW492" s="810"/>
      <c r="AYX492" s="810"/>
      <c r="AYY492" s="810"/>
      <c r="AYZ492" s="810"/>
      <c r="AZA492" s="810"/>
      <c r="AZB492" s="810"/>
      <c r="AZC492" s="810"/>
      <c r="AZD492" s="810"/>
      <c r="AZE492" s="810"/>
      <c r="AZF492" s="810"/>
      <c r="AZG492" s="810"/>
      <c r="AZH492" s="810"/>
      <c r="AZI492" s="810"/>
      <c r="AZJ492" s="810"/>
      <c r="AZK492" s="810"/>
      <c r="AZL492" s="810"/>
      <c r="AZM492" s="810"/>
      <c r="AZN492" s="810"/>
      <c r="AZO492" s="810"/>
      <c r="AZP492" s="809"/>
    </row>
    <row r="493" spans="1238:1368" s="802" customFormat="1" ht="13.5">
      <c r="AUP493" s="801"/>
      <c r="AUR493" s="801"/>
      <c r="AUT493" s="801"/>
      <c r="AVJ493" s="808"/>
      <c r="AVK493" s="808"/>
      <c r="AVL493" s="808"/>
      <c r="AVM493" s="808"/>
      <c r="AVN493" s="808"/>
      <c r="AVO493" s="808"/>
      <c r="AVP493" s="808"/>
      <c r="AVQ493" s="808"/>
      <c r="AVR493" s="808"/>
      <c r="AVS493" s="808"/>
      <c r="AVT493" s="808"/>
      <c r="AVU493" s="809"/>
      <c r="AVV493" s="809"/>
      <c r="AVW493" s="809"/>
      <c r="AVX493" s="809"/>
      <c r="AVY493" s="809"/>
      <c r="AVZ493" s="809"/>
      <c r="AWA493" s="809"/>
      <c r="AWB493" s="809"/>
      <c r="AWC493" s="809"/>
      <c r="AWD493" s="809"/>
      <c r="AWE493" s="809"/>
      <c r="AWF493" s="809"/>
      <c r="AWG493" s="809"/>
      <c r="AWH493" s="809"/>
      <c r="AWI493" s="809"/>
      <c r="AWJ493" s="809"/>
      <c r="AWK493" s="809"/>
      <c r="AWL493" s="809"/>
      <c r="AWM493" s="809"/>
      <c r="AWN493" s="809"/>
      <c r="AWO493" s="809"/>
      <c r="AWP493" s="809"/>
      <c r="AWQ493" s="809"/>
      <c r="AWR493" s="808"/>
      <c r="AWS493" s="761"/>
      <c r="AWT493" s="808"/>
      <c r="AWU493" s="809"/>
      <c r="AWV493" s="809"/>
      <c r="AWW493" s="809"/>
      <c r="AWX493" s="809"/>
      <c r="AWY493" s="809"/>
      <c r="AWZ493" s="809"/>
      <c r="AXA493" s="809"/>
      <c r="AXB493" s="809"/>
      <c r="AXC493" s="809"/>
      <c r="AXD493" s="809"/>
      <c r="AXE493" s="809"/>
      <c r="AXF493" s="809"/>
      <c r="AXG493" s="809"/>
      <c r="AXH493" s="809"/>
      <c r="AXI493" s="809"/>
      <c r="AXJ493" s="809"/>
      <c r="AXK493" s="809"/>
      <c r="AXL493" s="809"/>
      <c r="AXM493" s="809"/>
      <c r="AXN493" s="809"/>
      <c r="AXO493" s="809"/>
      <c r="AXP493" s="809"/>
      <c r="AXQ493" s="809"/>
      <c r="AXR493" s="809"/>
      <c r="AXS493" s="809"/>
      <c r="AXT493" s="809"/>
      <c r="AXU493" s="809"/>
      <c r="AXV493" s="809"/>
      <c r="AXW493" s="809"/>
      <c r="AXX493" s="809"/>
      <c r="AXY493" s="809"/>
      <c r="AXZ493" s="809"/>
      <c r="AYA493" s="809"/>
      <c r="AYB493" s="809"/>
      <c r="AYC493" s="809"/>
      <c r="AYD493" s="808"/>
      <c r="AYE493" s="808"/>
      <c r="AYF493" s="809"/>
      <c r="AYG493" s="808"/>
      <c r="AYH493" s="810"/>
      <c r="AYI493" s="810"/>
      <c r="AYJ493" s="810"/>
      <c r="AYK493" s="810"/>
      <c r="AYL493" s="810"/>
      <c r="AYM493" s="810"/>
      <c r="AYN493" s="810"/>
      <c r="AYO493" s="810"/>
      <c r="AYP493" s="810"/>
      <c r="AYQ493" s="810"/>
      <c r="AYR493" s="810"/>
      <c r="AYS493" s="810"/>
      <c r="AYT493" s="810"/>
      <c r="AYU493" s="810"/>
      <c r="AYV493" s="810"/>
      <c r="AYW493" s="810"/>
      <c r="AYX493" s="810"/>
      <c r="AYY493" s="810"/>
      <c r="AYZ493" s="810"/>
      <c r="AZA493" s="810"/>
      <c r="AZB493" s="810"/>
      <c r="AZC493" s="810"/>
      <c r="AZD493" s="810"/>
      <c r="AZE493" s="810"/>
      <c r="AZF493" s="810"/>
      <c r="AZG493" s="810"/>
      <c r="AZH493" s="810"/>
      <c r="AZI493" s="810"/>
      <c r="AZJ493" s="810"/>
      <c r="AZK493" s="810"/>
      <c r="AZL493" s="810"/>
      <c r="AZM493" s="810"/>
      <c r="AZN493" s="810"/>
      <c r="AZO493" s="810"/>
      <c r="AZP493" s="809"/>
    </row>
    <row r="494" spans="1238:1368" s="802" customFormat="1" ht="13.5">
      <c r="AUP494" s="801"/>
      <c r="AUR494" s="801"/>
      <c r="AUT494" s="801"/>
      <c r="AVJ494" s="808"/>
      <c r="AVK494" s="808"/>
      <c r="AVL494" s="808"/>
      <c r="AVM494" s="808"/>
      <c r="AVN494" s="808"/>
      <c r="AVO494" s="808"/>
      <c r="AVP494" s="808"/>
      <c r="AVQ494" s="808"/>
      <c r="AVR494" s="808"/>
      <c r="AVS494" s="808"/>
      <c r="AVT494" s="808"/>
      <c r="AVU494" s="809"/>
      <c r="AVV494" s="809"/>
      <c r="AVW494" s="809"/>
      <c r="AVX494" s="809"/>
      <c r="AVY494" s="809"/>
      <c r="AVZ494" s="809"/>
      <c r="AWA494" s="809"/>
      <c r="AWB494" s="809"/>
      <c r="AWC494" s="809"/>
      <c r="AWD494" s="809"/>
      <c r="AWE494" s="809"/>
      <c r="AWF494" s="809"/>
      <c r="AWG494" s="809"/>
      <c r="AWH494" s="809"/>
      <c r="AWI494" s="809"/>
      <c r="AWJ494" s="809"/>
      <c r="AWK494" s="809"/>
      <c r="AWL494" s="809"/>
      <c r="AWM494" s="809"/>
      <c r="AWN494" s="809"/>
      <c r="AWO494" s="809"/>
      <c r="AWP494" s="809"/>
      <c r="AWQ494" s="809"/>
      <c r="AWR494" s="808"/>
      <c r="AWS494" s="761"/>
      <c r="AWT494" s="808"/>
      <c r="AWU494" s="809"/>
      <c r="AWV494" s="809"/>
      <c r="AWW494" s="809"/>
      <c r="AWX494" s="809"/>
      <c r="AWY494" s="809"/>
      <c r="AWZ494" s="809"/>
      <c r="AXA494" s="809"/>
      <c r="AXB494" s="809"/>
      <c r="AXC494" s="809"/>
      <c r="AXD494" s="809"/>
      <c r="AXE494" s="809"/>
      <c r="AXF494" s="809"/>
      <c r="AXG494" s="809"/>
      <c r="AXH494" s="809"/>
      <c r="AXI494" s="809"/>
      <c r="AXJ494" s="809"/>
      <c r="AXK494" s="809"/>
      <c r="AXL494" s="809"/>
      <c r="AXM494" s="809"/>
      <c r="AXN494" s="809"/>
      <c r="AXO494" s="809"/>
      <c r="AXP494" s="809"/>
      <c r="AXQ494" s="809"/>
      <c r="AXR494" s="809"/>
      <c r="AXS494" s="809"/>
      <c r="AXT494" s="809"/>
      <c r="AXU494" s="809"/>
      <c r="AXV494" s="809"/>
      <c r="AXW494" s="809"/>
      <c r="AXX494" s="809"/>
      <c r="AXY494" s="809"/>
      <c r="AXZ494" s="809"/>
      <c r="AYA494" s="809"/>
      <c r="AYB494" s="809"/>
      <c r="AYC494" s="809"/>
      <c r="AYD494" s="808"/>
      <c r="AYE494" s="808"/>
      <c r="AYF494" s="809"/>
      <c r="AYG494" s="808"/>
      <c r="AYH494" s="810"/>
      <c r="AYI494" s="810"/>
      <c r="AYJ494" s="810"/>
      <c r="AYK494" s="810"/>
      <c r="AYL494" s="810"/>
      <c r="AYM494" s="810"/>
      <c r="AYN494" s="810"/>
      <c r="AYO494" s="810"/>
      <c r="AYP494" s="810"/>
      <c r="AYQ494" s="810"/>
      <c r="AYR494" s="810"/>
      <c r="AYS494" s="810"/>
      <c r="AYT494" s="810"/>
      <c r="AYU494" s="810"/>
      <c r="AYV494" s="810"/>
      <c r="AYW494" s="810"/>
      <c r="AYX494" s="810"/>
      <c r="AYY494" s="810"/>
      <c r="AYZ494" s="810"/>
      <c r="AZA494" s="810"/>
      <c r="AZB494" s="810"/>
      <c r="AZC494" s="810"/>
      <c r="AZD494" s="810"/>
      <c r="AZE494" s="810"/>
      <c r="AZF494" s="810"/>
      <c r="AZG494" s="810"/>
      <c r="AZH494" s="810"/>
      <c r="AZI494" s="810"/>
      <c r="AZJ494" s="810"/>
      <c r="AZK494" s="810"/>
      <c r="AZL494" s="810"/>
      <c r="AZM494" s="810"/>
      <c r="AZN494" s="810"/>
      <c r="AZO494" s="810"/>
      <c r="AZP494" s="809"/>
    </row>
    <row r="495" spans="1238:1368" s="802" customFormat="1" ht="13.5">
      <c r="AUP495" s="801"/>
      <c r="AUR495" s="801"/>
      <c r="AUT495" s="801"/>
      <c r="AVJ495" s="808"/>
      <c r="AVK495" s="808"/>
      <c r="AVL495" s="808"/>
      <c r="AVM495" s="808"/>
      <c r="AVN495" s="808"/>
      <c r="AVO495" s="808"/>
      <c r="AVP495" s="808"/>
      <c r="AVQ495" s="808"/>
      <c r="AVR495" s="808"/>
      <c r="AVS495" s="808"/>
      <c r="AVT495" s="808"/>
      <c r="AVU495" s="809"/>
      <c r="AVV495" s="809"/>
      <c r="AVW495" s="809"/>
      <c r="AVX495" s="809"/>
      <c r="AVY495" s="809"/>
      <c r="AVZ495" s="809"/>
      <c r="AWA495" s="809"/>
      <c r="AWB495" s="809"/>
      <c r="AWC495" s="809"/>
      <c r="AWD495" s="809"/>
      <c r="AWE495" s="809"/>
      <c r="AWF495" s="809"/>
      <c r="AWG495" s="809"/>
      <c r="AWH495" s="809"/>
      <c r="AWI495" s="809"/>
      <c r="AWJ495" s="809"/>
      <c r="AWK495" s="809"/>
      <c r="AWL495" s="809"/>
      <c r="AWM495" s="809"/>
      <c r="AWN495" s="809"/>
      <c r="AWO495" s="809"/>
      <c r="AWP495" s="809"/>
      <c r="AWQ495" s="809"/>
      <c r="AWR495" s="808"/>
      <c r="AWS495" s="761"/>
      <c r="AWT495" s="808"/>
      <c r="AWU495" s="809"/>
      <c r="AWV495" s="809"/>
      <c r="AWW495" s="809"/>
      <c r="AWX495" s="809"/>
      <c r="AWY495" s="809"/>
      <c r="AWZ495" s="809"/>
      <c r="AXA495" s="809"/>
      <c r="AXB495" s="809"/>
      <c r="AXC495" s="809"/>
      <c r="AXD495" s="809"/>
      <c r="AXE495" s="809"/>
      <c r="AXF495" s="809"/>
      <c r="AXG495" s="809"/>
      <c r="AXH495" s="809"/>
      <c r="AXI495" s="809"/>
      <c r="AXJ495" s="809"/>
      <c r="AXK495" s="809"/>
      <c r="AXL495" s="809"/>
      <c r="AXM495" s="809"/>
      <c r="AXN495" s="809"/>
      <c r="AXO495" s="809"/>
      <c r="AXP495" s="809"/>
      <c r="AXQ495" s="809"/>
      <c r="AXR495" s="809"/>
      <c r="AXS495" s="809"/>
      <c r="AXT495" s="809"/>
      <c r="AXU495" s="809"/>
      <c r="AXV495" s="809"/>
      <c r="AXW495" s="809"/>
      <c r="AXX495" s="809"/>
      <c r="AXY495" s="809"/>
      <c r="AXZ495" s="809"/>
      <c r="AYA495" s="809"/>
      <c r="AYB495" s="809"/>
      <c r="AYC495" s="809"/>
      <c r="AYD495" s="808"/>
      <c r="AYE495" s="808"/>
      <c r="AYF495" s="809"/>
      <c r="AYG495" s="808"/>
      <c r="AYH495" s="810"/>
      <c r="AYI495" s="810"/>
      <c r="AYJ495" s="810"/>
      <c r="AYK495" s="810"/>
      <c r="AYL495" s="810"/>
      <c r="AYM495" s="810"/>
      <c r="AYN495" s="810"/>
      <c r="AYO495" s="810"/>
      <c r="AYP495" s="810"/>
      <c r="AYQ495" s="810"/>
      <c r="AYR495" s="810"/>
      <c r="AYS495" s="810"/>
      <c r="AYT495" s="810"/>
      <c r="AYU495" s="810"/>
      <c r="AYV495" s="810"/>
      <c r="AYW495" s="810"/>
      <c r="AYX495" s="810"/>
      <c r="AYY495" s="810"/>
      <c r="AYZ495" s="810"/>
      <c r="AZA495" s="810"/>
      <c r="AZB495" s="810"/>
      <c r="AZC495" s="810"/>
      <c r="AZD495" s="810"/>
      <c r="AZE495" s="810"/>
      <c r="AZF495" s="810"/>
      <c r="AZG495" s="810"/>
      <c r="AZH495" s="810"/>
      <c r="AZI495" s="810"/>
      <c r="AZJ495" s="810"/>
      <c r="AZK495" s="810"/>
      <c r="AZL495" s="810"/>
      <c r="AZM495" s="810"/>
      <c r="AZN495" s="810"/>
      <c r="AZO495" s="810"/>
      <c r="AZP495" s="809"/>
    </row>
    <row r="496" spans="1238:1368" s="802" customFormat="1" ht="13.5">
      <c r="AUP496" s="801"/>
      <c r="AUR496" s="801"/>
      <c r="AUT496" s="801"/>
      <c r="AVJ496" s="808"/>
      <c r="AVK496" s="808"/>
      <c r="AVL496" s="808"/>
      <c r="AVM496" s="808"/>
      <c r="AVN496" s="808"/>
      <c r="AVO496" s="808"/>
      <c r="AVP496" s="808"/>
      <c r="AVQ496" s="808"/>
      <c r="AVR496" s="808"/>
      <c r="AVS496" s="808"/>
      <c r="AVT496" s="808"/>
      <c r="AVU496" s="809"/>
      <c r="AVV496" s="809"/>
      <c r="AVW496" s="809"/>
      <c r="AVX496" s="809"/>
      <c r="AVY496" s="809"/>
      <c r="AVZ496" s="809"/>
      <c r="AWA496" s="809"/>
      <c r="AWB496" s="809"/>
      <c r="AWC496" s="809"/>
      <c r="AWD496" s="809"/>
      <c r="AWE496" s="809"/>
      <c r="AWF496" s="809"/>
      <c r="AWG496" s="809"/>
      <c r="AWH496" s="809"/>
      <c r="AWI496" s="809"/>
      <c r="AWJ496" s="809"/>
      <c r="AWK496" s="809"/>
      <c r="AWL496" s="809"/>
      <c r="AWM496" s="809"/>
      <c r="AWN496" s="809"/>
      <c r="AWO496" s="809"/>
      <c r="AWP496" s="809"/>
      <c r="AWQ496" s="809"/>
      <c r="AWR496" s="808"/>
      <c r="AWS496" s="761"/>
      <c r="AWT496" s="808"/>
      <c r="AWU496" s="809"/>
      <c r="AWV496" s="809"/>
      <c r="AWW496" s="809"/>
      <c r="AWX496" s="809"/>
      <c r="AWY496" s="809"/>
      <c r="AWZ496" s="809"/>
      <c r="AXA496" s="809"/>
      <c r="AXB496" s="809"/>
      <c r="AXC496" s="809"/>
      <c r="AXD496" s="809"/>
      <c r="AXE496" s="809"/>
      <c r="AXF496" s="809"/>
      <c r="AXG496" s="809"/>
      <c r="AXH496" s="809"/>
      <c r="AXI496" s="809"/>
      <c r="AXJ496" s="809"/>
      <c r="AXK496" s="809"/>
      <c r="AXL496" s="809"/>
      <c r="AXM496" s="809"/>
      <c r="AXN496" s="809"/>
      <c r="AXO496" s="809"/>
      <c r="AXP496" s="809"/>
      <c r="AXQ496" s="809"/>
      <c r="AXR496" s="809"/>
      <c r="AXS496" s="809"/>
      <c r="AXT496" s="809"/>
      <c r="AXU496" s="809"/>
      <c r="AXV496" s="809"/>
      <c r="AXW496" s="809"/>
      <c r="AXX496" s="809"/>
      <c r="AXY496" s="809"/>
      <c r="AXZ496" s="809"/>
      <c r="AYA496" s="809"/>
      <c r="AYB496" s="809"/>
      <c r="AYC496" s="809"/>
      <c r="AYD496" s="808"/>
      <c r="AYE496" s="808"/>
      <c r="AYF496" s="809"/>
      <c r="AYG496" s="808"/>
      <c r="AYH496" s="810"/>
      <c r="AYI496" s="810"/>
      <c r="AYJ496" s="810"/>
      <c r="AYK496" s="810"/>
      <c r="AYL496" s="810"/>
      <c r="AYM496" s="810"/>
      <c r="AYN496" s="810"/>
      <c r="AYO496" s="810"/>
      <c r="AYP496" s="810"/>
      <c r="AYQ496" s="810"/>
      <c r="AYR496" s="810"/>
      <c r="AYS496" s="810"/>
      <c r="AYT496" s="810"/>
      <c r="AYU496" s="810"/>
      <c r="AYV496" s="810"/>
      <c r="AYW496" s="810"/>
      <c r="AYX496" s="810"/>
      <c r="AYY496" s="810"/>
      <c r="AYZ496" s="810"/>
      <c r="AZA496" s="810"/>
      <c r="AZB496" s="810"/>
      <c r="AZC496" s="810"/>
      <c r="AZD496" s="810"/>
      <c r="AZE496" s="810"/>
      <c r="AZF496" s="810"/>
      <c r="AZG496" s="810"/>
      <c r="AZH496" s="810"/>
      <c r="AZI496" s="810"/>
      <c r="AZJ496" s="810"/>
      <c r="AZK496" s="810"/>
      <c r="AZL496" s="810"/>
      <c r="AZM496" s="810"/>
      <c r="AZN496" s="810"/>
      <c r="AZO496" s="810"/>
      <c r="AZP496" s="809"/>
    </row>
    <row r="497" spans="45:920 1123:1371" s="802" customFormat="1" ht="13.5">
      <c r="AUP497" s="801"/>
      <c r="AUR497" s="801"/>
      <c r="AUT497" s="801"/>
      <c r="AVJ497" s="808"/>
      <c r="AVK497" s="808"/>
      <c r="AVL497" s="808"/>
      <c r="AVM497" s="808"/>
      <c r="AVN497" s="808"/>
      <c r="AVO497" s="808"/>
      <c r="AVP497" s="808"/>
      <c r="AVQ497" s="808"/>
      <c r="AVR497" s="808"/>
      <c r="AVS497" s="808"/>
      <c r="AVT497" s="808"/>
      <c r="AVU497" s="809"/>
      <c r="AVV497" s="809"/>
      <c r="AVW497" s="809"/>
      <c r="AVX497" s="809"/>
      <c r="AVY497" s="809"/>
      <c r="AVZ497" s="809"/>
      <c r="AWA497" s="809"/>
      <c r="AWB497" s="809"/>
      <c r="AWC497" s="809"/>
      <c r="AWD497" s="809"/>
      <c r="AWE497" s="809"/>
      <c r="AWF497" s="809"/>
      <c r="AWG497" s="809"/>
      <c r="AWH497" s="809"/>
      <c r="AWI497" s="809"/>
      <c r="AWJ497" s="809"/>
      <c r="AWK497" s="809"/>
      <c r="AWL497" s="809"/>
      <c r="AWM497" s="809"/>
      <c r="AWN497" s="809"/>
      <c r="AWO497" s="809"/>
      <c r="AWP497" s="809"/>
      <c r="AWQ497" s="809"/>
      <c r="AWR497" s="808"/>
      <c r="AWS497" s="761"/>
      <c r="AWT497" s="808"/>
      <c r="AWU497" s="809"/>
      <c r="AWV497" s="809"/>
      <c r="AWW497" s="809"/>
      <c r="AWX497" s="809"/>
      <c r="AWY497" s="809"/>
      <c r="AWZ497" s="809"/>
      <c r="AXA497" s="809"/>
      <c r="AXB497" s="809"/>
      <c r="AXC497" s="809"/>
      <c r="AXD497" s="809"/>
      <c r="AXE497" s="809"/>
      <c r="AXF497" s="809"/>
      <c r="AXG497" s="809"/>
      <c r="AXH497" s="809"/>
      <c r="AXI497" s="809"/>
      <c r="AXJ497" s="809"/>
      <c r="AXK497" s="809"/>
      <c r="AXL497" s="809"/>
      <c r="AXM497" s="809"/>
      <c r="AXN497" s="809"/>
      <c r="AXO497" s="809"/>
      <c r="AXP497" s="809"/>
      <c r="AXQ497" s="809"/>
      <c r="AXR497" s="809"/>
      <c r="AXS497" s="809"/>
      <c r="AXT497" s="809"/>
      <c r="AXU497" s="809"/>
      <c r="AXV497" s="809"/>
      <c r="AXW497" s="809"/>
      <c r="AXX497" s="809"/>
      <c r="AXY497" s="809"/>
      <c r="AXZ497" s="809"/>
      <c r="AYA497" s="809"/>
      <c r="AYB497" s="809"/>
      <c r="AYC497" s="809"/>
      <c r="AYD497" s="808"/>
      <c r="AYE497" s="808"/>
      <c r="AYF497" s="809"/>
      <c r="AYG497" s="808"/>
      <c r="AYH497" s="810"/>
      <c r="AYI497" s="810"/>
      <c r="AYJ497" s="810"/>
      <c r="AYK497" s="810"/>
      <c r="AYL497" s="810"/>
      <c r="AYM497" s="810"/>
      <c r="AYN497" s="810"/>
      <c r="AYO497" s="810"/>
      <c r="AYP497" s="810"/>
      <c r="AYQ497" s="810"/>
      <c r="AYR497" s="810"/>
      <c r="AYS497" s="810"/>
      <c r="AYT497" s="810"/>
      <c r="AYU497" s="810"/>
      <c r="AYV497" s="810"/>
      <c r="AYW497" s="810"/>
      <c r="AYX497" s="810"/>
      <c r="AYY497" s="810"/>
      <c r="AYZ497" s="810"/>
      <c r="AZA497" s="810"/>
      <c r="AZB497" s="810"/>
      <c r="AZC497" s="810"/>
      <c r="AZD497" s="810"/>
      <c r="AZE497" s="810"/>
      <c r="AZF497" s="810"/>
      <c r="AZG497" s="810"/>
      <c r="AZH497" s="810"/>
      <c r="AZI497" s="810"/>
      <c r="AZJ497" s="810"/>
      <c r="AZK497" s="810"/>
      <c r="AZL497" s="810"/>
      <c r="AZM497" s="810"/>
      <c r="AZN497" s="810"/>
      <c r="AZO497" s="810"/>
      <c r="AZP497" s="809"/>
    </row>
    <row r="498" spans="45:920 1123:1371" s="802" customFormat="1" ht="13.5">
      <c r="AUP498" s="801"/>
      <c r="AUR498" s="801"/>
      <c r="AUT498" s="801"/>
      <c r="AVJ498" s="808"/>
      <c r="AVK498" s="808"/>
      <c r="AVL498" s="808"/>
      <c r="AVM498" s="808"/>
      <c r="AVN498" s="808"/>
      <c r="AVO498" s="808"/>
      <c r="AVP498" s="808"/>
      <c r="AVQ498" s="808"/>
      <c r="AVR498" s="808"/>
      <c r="AVS498" s="808"/>
      <c r="AVT498" s="808"/>
      <c r="AVU498" s="809"/>
      <c r="AVV498" s="809"/>
      <c r="AVW498" s="809"/>
      <c r="AVX498" s="809"/>
      <c r="AVY498" s="809"/>
      <c r="AVZ498" s="809"/>
      <c r="AWA498" s="809"/>
      <c r="AWB498" s="809"/>
      <c r="AWC498" s="809"/>
      <c r="AWD498" s="809"/>
      <c r="AWE498" s="809"/>
      <c r="AWF498" s="809"/>
      <c r="AWG498" s="809"/>
      <c r="AWH498" s="809"/>
      <c r="AWI498" s="809"/>
      <c r="AWJ498" s="809"/>
      <c r="AWK498" s="809"/>
      <c r="AWL498" s="809"/>
      <c r="AWM498" s="809"/>
      <c r="AWN498" s="809"/>
      <c r="AWO498" s="809"/>
      <c r="AWP498" s="809"/>
      <c r="AWQ498" s="809"/>
      <c r="AWR498" s="808"/>
      <c r="AWS498" s="761"/>
      <c r="AWT498" s="808"/>
      <c r="AWU498" s="809"/>
      <c r="AWV498" s="809"/>
      <c r="AWW498" s="809"/>
      <c r="AWX498" s="809"/>
      <c r="AWY498" s="809"/>
      <c r="AWZ498" s="809"/>
      <c r="AXA498" s="809"/>
      <c r="AXB498" s="809"/>
      <c r="AXC498" s="809"/>
      <c r="AXD498" s="809"/>
      <c r="AXE498" s="809"/>
      <c r="AXF498" s="809"/>
      <c r="AXG498" s="809"/>
      <c r="AXH498" s="809"/>
      <c r="AXI498" s="809"/>
      <c r="AXJ498" s="809"/>
      <c r="AXK498" s="809"/>
      <c r="AXL498" s="809"/>
      <c r="AXM498" s="809"/>
      <c r="AXN498" s="809"/>
      <c r="AXO498" s="809"/>
      <c r="AXP498" s="809"/>
      <c r="AXQ498" s="809"/>
      <c r="AXR498" s="809"/>
      <c r="AXS498" s="809"/>
      <c r="AXT498" s="809"/>
      <c r="AXU498" s="809"/>
      <c r="AXV498" s="809"/>
      <c r="AXW498" s="809"/>
      <c r="AXX498" s="809"/>
      <c r="AXY498" s="809"/>
      <c r="AXZ498" s="809"/>
      <c r="AYA498" s="809"/>
      <c r="AYB498" s="809"/>
      <c r="AYC498" s="809"/>
      <c r="AYD498" s="808"/>
      <c r="AYE498" s="808"/>
      <c r="AYF498" s="809"/>
      <c r="AYG498" s="808"/>
      <c r="AYH498" s="810"/>
      <c r="AYI498" s="810"/>
      <c r="AYJ498" s="810"/>
      <c r="AYK498" s="810"/>
      <c r="AYL498" s="810"/>
      <c r="AYM498" s="810"/>
      <c r="AYN498" s="810"/>
      <c r="AYO498" s="810"/>
      <c r="AYP498" s="810"/>
      <c r="AYQ498" s="810"/>
      <c r="AYR498" s="810"/>
      <c r="AYS498" s="810"/>
      <c r="AYT498" s="810"/>
      <c r="AYU498" s="810"/>
      <c r="AYV498" s="810"/>
      <c r="AYW498" s="810"/>
      <c r="AYX498" s="810"/>
      <c r="AYY498" s="810"/>
      <c r="AYZ498" s="810"/>
      <c r="AZA498" s="810"/>
      <c r="AZB498" s="810"/>
      <c r="AZC498" s="810"/>
      <c r="AZD498" s="810"/>
      <c r="AZE498" s="810"/>
      <c r="AZF498" s="810"/>
      <c r="AZG498" s="810"/>
      <c r="AZH498" s="810"/>
      <c r="AZI498" s="810"/>
      <c r="AZJ498" s="810"/>
      <c r="AZK498" s="810"/>
      <c r="AZL498" s="810"/>
      <c r="AZM498" s="810"/>
      <c r="AZN498" s="810"/>
      <c r="AZO498" s="810"/>
      <c r="AZP498" s="809"/>
    </row>
    <row r="499" spans="45:920 1123:1371" s="802" customFormat="1" ht="13.5">
      <c r="AUP499" s="801"/>
      <c r="AUR499" s="801"/>
      <c r="AUT499" s="801"/>
      <c r="AVJ499" s="808"/>
      <c r="AVK499" s="808"/>
      <c r="AVL499" s="808"/>
      <c r="AVM499" s="808"/>
      <c r="AVN499" s="808"/>
      <c r="AVO499" s="808"/>
      <c r="AVP499" s="808"/>
      <c r="AVQ499" s="808"/>
      <c r="AVR499" s="808"/>
      <c r="AVS499" s="808"/>
      <c r="AVT499" s="808"/>
      <c r="AVU499" s="809"/>
      <c r="AVV499" s="809"/>
      <c r="AVW499" s="809"/>
      <c r="AVX499" s="809"/>
      <c r="AVY499" s="809"/>
      <c r="AVZ499" s="809"/>
      <c r="AWA499" s="809"/>
      <c r="AWB499" s="809"/>
      <c r="AWC499" s="809"/>
      <c r="AWD499" s="809"/>
      <c r="AWE499" s="809"/>
      <c r="AWF499" s="809"/>
      <c r="AWG499" s="809"/>
      <c r="AWH499" s="809"/>
      <c r="AWI499" s="809"/>
      <c r="AWJ499" s="809"/>
      <c r="AWK499" s="809"/>
      <c r="AWL499" s="809"/>
      <c r="AWM499" s="809"/>
      <c r="AWN499" s="809"/>
      <c r="AWO499" s="809"/>
      <c r="AWP499" s="809"/>
      <c r="AWQ499" s="809"/>
      <c r="AWR499" s="808"/>
      <c r="AWS499" s="761"/>
      <c r="AWT499" s="808"/>
      <c r="AWU499" s="809"/>
      <c r="AWV499" s="809"/>
      <c r="AWW499" s="809"/>
      <c r="AWX499" s="809"/>
      <c r="AWY499" s="809"/>
      <c r="AWZ499" s="809"/>
      <c r="AXA499" s="809"/>
      <c r="AXB499" s="809"/>
      <c r="AXC499" s="809"/>
      <c r="AXD499" s="809"/>
      <c r="AXE499" s="809"/>
      <c r="AXF499" s="809"/>
      <c r="AXG499" s="809"/>
      <c r="AXH499" s="809"/>
      <c r="AXI499" s="809"/>
      <c r="AXJ499" s="809"/>
      <c r="AXK499" s="809"/>
      <c r="AXL499" s="809"/>
      <c r="AXM499" s="809"/>
      <c r="AXN499" s="809"/>
      <c r="AXO499" s="809"/>
      <c r="AXP499" s="809"/>
      <c r="AXQ499" s="809"/>
      <c r="AXR499" s="809"/>
      <c r="AXS499" s="809"/>
      <c r="AXT499" s="809"/>
      <c r="AXU499" s="809"/>
      <c r="AXV499" s="809"/>
      <c r="AXW499" s="809"/>
      <c r="AXX499" s="809"/>
      <c r="AXY499" s="809"/>
      <c r="AXZ499" s="809"/>
      <c r="AYA499" s="809"/>
      <c r="AYB499" s="809"/>
      <c r="AYC499" s="809"/>
      <c r="AYD499" s="808"/>
      <c r="AYE499" s="808"/>
      <c r="AYF499" s="809"/>
      <c r="AYG499" s="808"/>
      <c r="AYH499" s="810"/>
      <c r="AYI499" s="810"/>
      <c r="AYJ499" s="810"/>
      <c r="AYK499" s="810"/>
      <c r="AYL499" s="810"/>
      <c r="AYM499" s="810"/>
      <c r="AYN499" s="810"/>
      <c r="AYO499" s="810"/>
      <c r="AYP499" s="810"/>
      <c r="AYQ499" s="810"/>
      <c r="AYR499" s="810"/>
      <c r="AYS499" s="810"/>
      <c r="AYT499" s="810"/>
      <c r="AYU499" s="810"/>
      <c r="AYV499" s="810"/>
      <c r="AYW499" s="810"/>
      <c r="AYX499" s="810"/>
      <c r="AYY499" s="810"/>
      <c r="AYZ499" s="810"/>
      <c r="AZA499" s="810"/>
      <c r="AZB499" s="810"/>
      <c r="AZC499" s="810"/>
      <c r="AZD499" s="810"/>
      <c r="AZE499" s="810"/>
      <c r="AZF499" s="810"/>
      <c r="AZG499" s="810"/>
      <c r="AZH499" s="810"/>
      <c r="AZI499" s="810"/>
      <c r="AZJ499" s="810"/>
      <c r="AZK499" s="810"/>
      <c r="AZL499" s="810"/>
      <c r="AZM499" s="810"/>
      <c r="AZN499" s="810"/>
      <c r="AZO499" s="810"/>
      <c r="AZP499" s="809"/>
    </row>
    <row r="500" spans="45:920 1123:1371" s="802" customFormat="1" ht="13.5">
      <c r="AUP500" s="801"/>
      <c r="AUR500" s="801"/>
      <c r="AUT500" s="801"/>
      <c r="AVJ500" s="808"/>
      <c r="AVK500" s="808"/>
      <c r="AVL500" s="808"/>
      <c r="AVM500" s="808"/>
      <c r="AVN500" s="808"/>
      <c r="AVO500" s="808"/>
      <c r="AVP500" s="808"/>
      <c r="AVQ500" s="808"/>
      <c r="AVR500" s="808"/>
      <c r="AVS500" s="808"/>
      <c r="AVT500" s="808"/>
      <c r="AVU500" s="809"/>
      <c r="AVV500" s="809"/>
      <c r="AVW500" s="809"/>
      <c r="AVX500" s="809"/>
      <c r="AVY500" s="809"/>
      <c r="AVZ500" s="809"/>
      <c r="AWA500" s="809"/>
      <c r="AWB500" s="809"/>
      <c r="AWC500" s="809"/>
      <c r="AWD500" s="809"/>
      <c r="AWE500" s="809"/>
      <c r="AWF500" s="809"/>
      <c r="AWG500" s="809"/>
      <c r="AWH500" s="809"/>
      <c r="AWI500" s="809"/>
      <c r="AWJ500" s="809"/>
      <c r="AWK500" s="809"/>
      <c r="AWL500" s="809"/>
      <c r="AWM500" s="809"/>
      <c r="AWN500" s="809"/>
      <c r="AWO500" s="809"/>
      <c r="AWP500" s="809"/>
      <c r="AWQ500" s="809"/>
      <c r="AWR500" s="808"/>
      <c r="AWS500" s="761"/>
      <c r="AWT500" s="808"/>
      <c r="AWU500" s="809"/>
      <c r="AWV500" s="809"/>
      <c r="AWW500" s="809"/>
      <c r="AWX500" s="809"/>
      <c r="AWY500" s="809"/>
      <c r="AWZ500" s="809"/>
      <c r="AXA500" s="809"/>
      <c r="AXB500" s="809"/>
      <c r="AXC500" s="809"/>
      <c r="AXD500" s="809"/>
      <c r="AXE500" s="809"/>
      <c r="AXF500" s="809"/>
      <c r="AXG500" s="809"/>
      <c r="AXH500" s="809"/>
      <c r="AXI500" s="809"/>
      <c r="AXJ500" s="809"/>
      <c r="AXK500" s="809"/>
      <c r="AXL500" s="809"/>
      <c r="AXM500" s="809"/>
      <c r="AXN500" s="809"/>
      <c r="AXO500" s="809"/>
      <c r="AXP500" s="809"/>
      <c r="AXQ500" s="809"/>
      <c r="AXR500" s="809"/>
      <c r="AXS500" s="809"/>
      <c r="AXT500" s="809"/>
      <c r="AXU500" s="809"/>
      <c r="AXV500" s="809"/>
      <c r="AXW500" s="809"/>
      <c r="AXX500" s="809"/>
      <c r="AXY500" s="809"/>
      <c r="AXZ500" s="809"/>
      <c r="AYA500" s="809"/>
      <c r="AYB500" s="809"/>
      <c r="AYC500" s="809"/>
      <c r="AYD500" s="808"/>
      <c r="AYE500" s="808"/>
      <c r="AYF500" s="809"/>
      <c r="AYG500" s="808"/>
      <c r="AYH500" s="810"/>
      <c r="AYI500" s="810"/>
      <c r="AYJ500" s="810"/>
      <c r="AYK500" s="810"/>
      <c r="AYL500" s="810"/>
      <c r="AYM500" s="810"/>
      <c r="AYN500" s="810"/>
      <c r="AYO500" s="810"/>
      <c r="AYP500" s="810"/>
      <c r="AYQ500" s="810"/>
      <c r="AYR500" s="810"/>
      <c r="AYS500" s="810"/>
      <c r="AYT500" s="810"/>
      <c r="AYU500" s="810"/>
      <c r="AYV500" s="810"/>
      <c r="AYW500" s="810"/>
      <c r="AYX500" s="810"/>
      <c r="AYY500" s="810"/>
      <c r="AYZ500" s="810"/>
      <c r="AZA500" s="810"/>
      <c r="AZB500" s="810"/>
      <c r="AZC500" s="810"/>
      <c r="AZD500" s="810"/>
      <c r="AZE500" s="810"/>
      <c r="AZF500" s="810"/>
      <c r="AZG500" s="810"/>
      <c r="AZH500" s="810"/>
      <c r="AZI500" s="810"/>
      <c r="AZJ500" s="810"/>
      <c r="AZK500" s="810"/>
      <c r="AZL500" s="810"/>
      <c r="AZM500" s="810"/>
      <c r="AZN500" s="810"/>
      <c r="AZO500" s="810"/>
      <c r="AZP500" s="809"/>
    </row>
    <row r="501" spans="45:920 1123:1371" s="802" customFormat="1" ht="13.5">
      <c r="AUP501" s="801"/>
      <c r="AUR501" s="801"/>
      <c r="AUT501" s="801"/>
      <c r="AVJ501" s="808"/>
      <c r="AVK501" s="808"/>
      <c r="AVL501" s="808"/>
      <c r="AVM501" s="808"/>
      <c r="AVN501" s="808"/>
      <c r="AVO501" s="808"/>
      <c r="AVP501" s="808"/>
      <c r="AVQ501" s="808"/>
      <c r="AVR501" s="808"/>
      <c r="AVS501" s="808"/>
      <c r="AVT501" s="808"/>
      <c r="AVU501" s="809"/>
      <c r="AVV501" s="809"/>
      <c r="AVW501" s="809"/>
      <c r="AVX501" s="809"/>
      <c r="AVY501" s="809"/>
      <c r="AVZ501" s="809"/>
      <c r="AWA501" s="809"/>
      <c r="AWB501" s="809"/>
      <c r="AWC501" s="809"/>
      <c r="AWD501" s="809"/>
      <c r="AWE501" s="809"/>
      <c r="AWF501" s="809"/>
      <c r="AWG501" s="809"/>
      <c r="AWH501" s="809"/>
      <c r="AWI501" s="809"/>
      <c r="AWJ501" s="809"/>
      <c r="AWK501" s="809"/>
      <c r="AWL501" s="809"/>
      <c r="AWM501" s="809"/>
      <c r="AWN501" s="809"/>
      <c r="AWO501" s="809"/>
      <c r="AWP501" s="809"/>
      <c r="AWQ501" s="809"/>
      <c r="AWR501" s="808"/>
      <c r="AWS501" s="761"/>
      <c r="AWT501" s="808"/>
      <c r="AWU501" s="809"/>
      <c r="AWV501" s="809"/>
      <c r="AWW501" s="809"/>
      <c r="AWX501" s="809"/>
      <c r="AWY501" s="809"/>
      <c r="AWZ501" s="809"/>
      <c r="AXA501" s="809"/>
      <c r="AXB501" s="809"/>
      <c r="AXC501" s="809"/>
      <c r="AXD501" s="809"/>
      <c r="AXE501" s="809"/>
      <c r="AXF501" s="809"/>
      <c r="AXG501" s="809"/>
      <c r="AXH501" s="809"/>
      <c r="AXI501" s="809"/>
      <c r="AXJ501" s="809"/>
      <c r="AXK501" s="809"/>
      <c r="AXL501" s="809"/>
      <c r="AXM501" s="809"/>
      <c r="AXN501" s="809"/>
      <c r="AXO501" s="809"/>
      <c r="AXP501" s="809"/>
      <c r="AXQ501" s="809"/>
      <c r="AXR501" s="809"/>
      <c r="AXS501" s="809"/>
      <c r="AXT501" s="809"/>
      <c r="AXU501" s="809"/>
      <c r="AXV501" s="809"/>
      <c r="AXW501" s="809"/>
      <c r="AXX501" s="809"/>
      <c r="AXY501" s="809"/>
      <c r="AXZ501" s="809"/>
      <c r="AYA501" s="809"/>
      <c r="AYB501" s="809"/>
      <c r="AYC501" s="809"/>
      <c r="AYD501" s="808"/>
      <c r="AYE501" s="808"/>
      <c r="AYF501" s="809"/>
      <c r="AYG501" s="808"/>
      <c r="AYH501" s="810"/>
      <c r="AYI501" s="810"/>
      <c r="AYJ501" s="810"/>
      <c r="AYK501" s="810"/>
      <c r="AYL501" s="810"/>
      <c r="AYM501" s="810"/>
      <c r="AYN501" s="810"/>
      <c r="AYO501" s="810"/>
      <c r="AYP501" s="810"/>
      <c r="AYQ501" s="810"/>
      <c r="AYR501" s="810"/>
      <c r="AYS501" s="810"/>
      <c r="AYT501" s="810"/>
      <c r="AYU501" s="810"/>
      <c r="AYV501" s="810"/>
      <c r="AYW501" s="810"/>
      <c r="AYX501" s="810"/>
      <c r="AYY501" s="810"/>
      <c r="AYZ501" s="810"/>
      <c r="AZA501" s="810"/>
      <c r="AZB501" s="810"/>
      <c r="AZC501" s="810"/>
      <c r="AZD501" s="810"/>
      <c r="AZE501" s="810"/>
      <c r="AZF501" s="810"/>
      <c r="AZG501" s="810"/>
      <c r="AZH501" s="810"/>
      <c r="AZI501" s="810"/>
      <c r="AZJ501" s="810"/>
      <c r="AZK501" s="810"/>
      <c r="AZL501" s="810"/>
      <c r="AZM501" s="810"/>
      <c r="AZN501" s="810"/>
      <c r="AZO501" s="810"/>
      <c r="AZP501" s="809"/>
    </row>
    <row r="502" spans="45:920 1123:1371" s="793" customFormat="1" ht="13.5">
      <c r="AS502" s="802"/>
      <c r="AT502" s="802"/>
      <c r="AU502" s="802"/>
      <c r="AV502" s="802"/>
      <c r="AW502" s="802"/>
      <c r="AX502" s="802"/>
      <c r="AY502" s="802"/>
      <c r="AZ502" s="802"/>
      <c r="BA502" s="802"/>
      <c r="BB502" s="802"/>
      <c r="BC502" s="802"/>
      <c r="BD502" s="802"/>
      <c r="BE502" s="802"/>
      <c r="BF502" s="802"/>
      <c r="BG502" s="802"/>
      <c r="BH502" s="802"/>
      <c r="BI502" s="802"/>
      <c r="BJ502" s="802"/>
      <c r="BK502" s="802"/>
      <c r="BL502" s="802"/>
      <c r="BM502" s="802"/>
      <c r="BN502" s="802"/>
      <c r="BO502" s="802"/>
      <c r="BP502" s="802"/>
      <c r="BQ502" s="802"/>
      <c r="BR502" s="802"/>
      <c r="BS502" s="802"/>
      <c r="BT502" s="802"/>
      <c r="BU502" s="802"/>
      <c r="BV502" s="802"/>
      <c r="BW502" s="802"/>
      <c r="BX502" s="802"/>
      <c r="BY502" s="802"/>
      <c r="BZ502" s="802"/>
      <c r="CA502" s="802"/>
      <c r="CB502" s="802"/>
      <c r="CC502" s="802"/>
      <c r="CD502" s="802"/>
      <c r="CE502" s="802"/>
      <c r="CF502" s="802"/>
      <c r="CG502" s="802"/>
      <c r="CH502" s="802"/>
      <c r="CI502" s="802"/>
      <c r="CJ502" s="802"/>
      <c r="CK502" s="802"/>
      <c r="CL502" s="802"/>
      <c r="CM502" s="802"/>
      <c r="CN502" s="802"/>
      <c r="CO502" s="802"/>
      <c r="CP502" s="802"/>
      <c r="CQ502" s="802"/>
      <c r="CR502" s="802"/>
      <c r="CS502" s="802"/>
      <c r="CT502" s="802"/>
      <c r="CU502" s="802"/>
      <c r="CV502" s="802"/>
      <c r="CW502" s="802"/>
      <c r="CX502" s="802"/>
      <c r="CY502" s="802"/>
      <c r="CZ502" s="802"/>
      <c r="DA502" s="802"/>
      <c r="DB502" s="802"/>
      <c r="DC502" s="802"/>
      <c r="DD502" s="802"/>
      <c r="DE502" s="802"/>
      <c r="DF502" s="802"/>
      <c r="DG502" s="802"/>
      <c r="DH502" s="802"/>
      <c r="DI502" s="802"/>
      <c r="DJ502" s="802"/>
      <c r="DK502" s="802"/>
      <c r="DL502" s="802"/>
      <c r="DM502" s="802"/>
      <c r="DN502" s="802"/>
      <c r="DO502" s="802"/>
      <c r="DP502" s="802"/>
      <c r="DQ502" s="802"/>
      <c r="DR502" s="802"/>
      <c r="DS502" s="802"/>
      <c r="DT502" s="802"/>
      <c r="DU502" s="802"/>
      <c r="DV502" s="802"/>
      <c r="DW502" s="802"/>
      <c r="DX502" s="802"/>
      <c r="DY502" s="802"/>
      <c r="DZ502" s="802"/>
      <c r="EA502" s="802"/>
      <c r="EB502" s="802"/>
      <c r="EC502" s="802"/>
      <c r="ED502" s="802"/>
      <c r="EE502" s="802"/>
      <c r="EF502" s="802"/>
      <c r="EG502" s="802"/>
      <c r="EH502" s="802"/>
      <c r="EI502" s="802"/>
      <c r="EJ502" s="802"/>
      <c r="EK502" s="802"/>
      <c r="EL502" s="802"/>
      <c r="EM502" s="802"/>
      <c r="EN502" s="802"/>
      <c r="EO502" s="802"/>
      <c r="EP502" s="802"/>
      <c r="EQ502" s="802"/>
      <c r="ER502" s="802"/>
      <c r="ES502" s="802"/>
      <c r="ET502" s="802"/>
      <c r="EU502" s="802"/>
      <c r="EV502" s="802"/>
      <c r="EW502" s="802"/>
      <c r="EX502" s="802"/>
      <c r="EY502" s="802"/>
      <c r="EZ502" s="802"/>
      <c r="FA502" s="802"/>
      <c r="FB502" s="802"/>
      <c r="FC502" s="802"/>
      <c r="FD502" s="802"/>
      <c r="FE502" s="802"/>
      <c r="FF502" s="802"/>
      <c r="FG502" s="802"/>
      <c r="FH502" s="802"/>
      <c r="FI502" s="802"/>
      <c r="FJ502" s="802"/>
      <c r="FK502" s="802"/>
      <c r="FL502" s="802"/>
      <c r="FM502" s="802"/>
      <c r="FN502" s="802"/>
      <c r="FO502" s="802"/>
      <c r="FP502" s="802"/>
      <c r="FQ502" s="802"/>
      <c r="FR502" s="802"/>
      <c r="FS502" s="802"/>
      <c r="FT502" s="802"/>
      <c r="FU502" s="802"/>
      <c r="FV502" s="802"/>
      <c r="FW502" s="802"/>
      <c r="FX502" s="802"/>
      <c r="FY502" s="802"/>
      <c r="FZ502" s="802"/>
      <c r="GA502" s="802"/>
      <c r="GB502" s="802"/>
      <c r="GC502" s="802"/>
      <c r="GD502" s="802"/>
      <c r="GE502" s="802"/>
      <c r="GF502" s="802"/>
      <c r="GG502" s="802"/>
      <c r="GH502" s="802"/>
      <c r="GI502" s="802"/>
      <c r="GJ502" s="802"/>
      <c r="GK502" s="802"/>
      <c r="GL502" s="802"/>
      <c r="GM502" s="802"/>
      <c r="GN502" s="802"/>
      <c r="GO502" s="802"/>
      <c r="GP502" s="802"/>
      <c r="GQ502" s="802"/>
      <c r="GR502" s="802"/>
      <c r="GS502" s="802"/>
      <c r="GT502" s="802"/>
      <c r="GU502" s="802"/>
      <c r="GV502" s="802"/>
      <c r="GW502" s="802"/>
      <c r="GX502" s="802"/>
      <c r="GY502" s="802"/>
      <c r="GZ502" s="802"/>
      <c r="HA502" s="802"/>
      <c r="HB502" s="802"/>
      <c r="HC502" s="802"/>
      <c r="HD502" s="802"/>
      <c r="HE502" s="802"/>
      <c r="HF502" s="802"/>
      <c r="HG502" s="802"/>
      <c r="HH502" s="802"/>
      <c r="HI502" s="802"/>
      <c r="HJ502" s="802"/>
      <c r="HK502" s="802"/>
      <c r="HL502" s="802"/>
      <c r="HM502" s="802"/>
      <c r="HN502" s="802"/>
      <c r="HO502" s="802"/>
      <c r="HP502" s="802"/>
      <c r="HQ502" s="802"/>
      <c r="HR502" s="802"/>
      <c r="HS502" s="802"/>
      <c r="HT502" s="802"/>
      <c r="HU502" s="802"/>
      <c r="HV502" s="802"/>
      <c r="HW502" s="802"/>
      <c r="HX502" s="802"/>
      <c r="HY502" s="802"/>
      <c r="HZ502" s="802"/>
      <c r="IA502" s="802"/>
      <c r="IB502" s="802"/>
      <c r="IC502" s="802"/>
      <c r="ID502" s="802"/>
      <c r="IE502" s="802"/>
      <c r="IF502" s="802"/>
      <c r="IG502" s="802"/>
      <c r="IH502" s="802"/>
      <c r="II502" s="802"/>
      <c r="IJ502" s="802"/>
      <c r="IK502" s="802"/>
      <c r="IL502" s="802"/>
      <c r="IM502" s="802"/>
      <c r="IN502" s="802"/>
      <c r="IO502" s="802"/>
      <c r="IP502" s="802"/>
      <c r="IQ502" s="802"/>
      <c r="IR502" s="802"/>
      <c r="IS502" s="802"/>
      <c r="IT502" s="802"/>
      <c r="IU502" s="802"/>
      <c r="IV502" s="802"/>
      <c r="IW502" s="802"/>
      <c r="IX502" s="802"/>
      <c r="IY502" s="802"/>
      <c r="IZ502" s="802"/>
      <c r="JA502" s="802"/>
      <c r="JB502" s="802"/>
      <c r="JC502" s="802"/>
      <c r="JD502" s="802"/>
      <c r="JE502" s="802"/>
      <c r="JF502" s="802"/>
      <c r="JG502" s="802"/>
      <c r="JH502" s="802"/>
      <c r="JI502" s="802"/>
      <c r="JJ502" s="802"/>
      <c r="JK502" s="802"/>
      <c r="JL502" s="802"/>
      <c r="JM502" s="802"/>
      <c r="JN502" s="802"/>
      <c r="JO502" s="802"/>
      <c r="JP502" s="802"/>
      <c r="JQ502" s="802"/>
      <c r="JR502" s="802"/>
      <c r="JS502" s="802"/>
      <c r="JT502" s="802"/>
      <c r="JU502" s="802"/>
      <c r="JV502" s="802"/>
      <c r="JW502" s="802"/>
      <c r="JX502" s="802"/>
      <c r="JY502" s="802"/>
      <c r="JZ502" s="802"/>
      <c r="KA502" s="802"/>
      <c r="KB502" s="802"/>
      <c r="KC502" s="802"/>
      <c r="KD502" s="802"/>
      <c r="KE502" s="802"/>
      <c r="KF502" s="802"/>
      <c r="KG502" s="802"/>
      <c r="KH502" s="802"/>
      <c r="KI502" s="802"/>
      <c r="KJ502" s="802"/>
      <c r="KK502" s="802"/>
      <c r="KL502" s="802"/>
      <c r="KM502" s="802"/>
      <c r="KN502" s="802"/>
      <c r="KO502" s="802"/>
      <c r="KP502" s="802"/>
      <c r="KQ502" s="802"/>
      <c r="KR502" s="802"/>
      <c r="KS502" s="802"/>
      <c r="KT502" s="802"/>
      <c r="KU502" s="802"/>
      <c r="KV502" s="802"/>
      <c r="KW502" s="802"/>
      <c r="KX502" s="802"/>
      <c r="KY502" s="802"/>
      <c r="KZ502" s="802"/>
      <c r="LA502" s="802"/>
      <c r="LB502" s="802"/>
      <c r="LC502" s="802"/>
      <c r="LD502" s="802"/>
      <c r="LE502" s="802"/>
      <c r="LF502" s="802"/>
      <c r="LG502" s="802"/>
      <c r="LH502" s="802"/>
      <c r="LI502" s="802"/>
      <c r="LJ502" s="802"/>
      <c r="LK502" s="802"/>
      <c r="LL502" s="802"/>
      <c r="LM502" s="802"/>
      <c r="LN502" s="802"/>
      <c r="LO502" s="802"/>
      <c r="LP502" s="802"/>
      <c r="LQ502" s="802"/>
      <c r="LR502" s="802"/>
      <c r="LS502" s="802"/>
      <c r="LT502" s="802"/>
      <c r="LU502" s="802"/>
      <c r="LV502" s="802"/>
      <c r="LW502" s="802"/>
      <c r="LX502" s="802"/>
      <c r="LY502" s="802"/>
      <c r="LZ502" s="802"/>
      <c r="MA502" s="802"/>
      <c r="MB502" s="802"/>
      <c r="MC502" s="802"/>
      <c r="MD502" s="802"/>
      <c r="ME502" s="802"/>
      <c r="MF502" s="802"/>
      <c r="MG502" s="802"/>
      <c r="MH502" s="802"/>
      <c r="MI502" s="802"/>
      <c r="MJ502" s="802"/>
      <c r="MK502" s="802"/>
      <c r="ML502" s="802"/>
      <c r="MM502" s="802"/>
      <c r="MN502" s="802"/>
      <c r="MO502" s="802"/>
      <c r="MP502" s="802"/>
      <c r="MQ502" s="802"/>
      <c r="MR502" s="802"/>
      <c r="MS502" s="802"/>
      <c r="MT502" s="802"/>
      <c r="MU502" s="802"/>
      <c r="MV502" s="802"/>
      <c r="MW502" s="802"/>
      <c r="MX502" s="802"/>
      <c r="MY502" s="802"/>
      <c r="MZ502" s="802"/>
      <c r="NA502" s="802"/>
      <c r="NB502" s="802"/>
      <c r="NC502" s="802"/>
      <c r="ND502" s="802"/>
      <c r="NE502" s="802"/>
      <c r="NF502" s="802"/>
      <c r="NG502" s="802"/>
      <c r="NH502" s="802"/>
      <c r="NI502" s="802"/>
      <c r="NJ502" s="802"/>
      <c r="NK502" s="802"/>
      <c r="NL502" s="802"/>
      <c r="NM502" s="802"/>
      <c r="NN502" s="802"/>
      <c r="NO502" s="802"/>
      <c r="NP502" s="802"/>
      <c r="NQ502" s="802"/>
      <c r="NR502" s="802"/>
      <c r="NS502" s="802"/>
      <c r="NT502" s="802"/>
      <c r="NU502" s="802"/>
      <c r="NV502" s="802"/>
      <c r="NW502" s="802"/>
      <c r="NX502" s="802"/>
      <c r="NY502" s="802"/>
      <c r="NZ502" s="802"/>
      <c r="OA502" s="802"/>
      <c r="OB502" s="802"/>
      <c r="OC502" s="802"/>
      <c r="OD502" s="802"/>
      <c r="OE502" s="802"/>
      <c r="OF502" s="802"/>
      <c r="OG502" s="802"/>
      <c r="OH502" s="802"/>
      <c r="OI502" s="802"/>
      <c r="OJ502" s="802"/>
      <c r="OK502" s="802"/>
      <c r="OL502" s="802"/>
      <c r="OM502" s="802"/>
      <c r="ON502" s="802"/>
      <c r="OO502" s="802"/>
      <c r="OP502" s="802"/>
      <c r="OQ502" s="802"/>
      <c r="OR502" s="802"/>
      <c r="OS502" s="802"/>
      <c r="OT502" s="802"/>
      <c r="OU502" s="802"/>
      <c r="OV502" s="802"/>
      <c r="OW502" s="802"/>
      <c r="OX502" s="802"/>
      <c r="OY502" s="802"/>
      <c r="OZ502" s="802"/>
      <c r="PA502" s="802"/>
      <c r="PB502" s="802"/>
      <c r="PC502" s="802"/>
      <c r="PD502" s="802"/>
      <c r="PE502" s="802"/>
      <c r="PF502" s="802"/>
      <c r="PG502" s="802"/>
      <c r="PH502" s="802"/>
      <c r="PI502" s="802"/>
      <c r="PJ502" s="802"/>
      <c r="PK502" s="802"/>
      <c r="PL502" s="802"/>
      <c r="PM502" s="802"/>
      <c r="PN502" s="802"/>
      <c r="PO502" s="802"/>
      <c r="PP502" s="802"/>
      <c r="PQ502" s="802"/>
      <c r="PR502" s="802"/>
      <c r="PS502" s="802"/>
      <c r="PT502" s="802"/>
      <c r="PU502" s="802"/>
      <c r="PV502" s="802"/>
      <c r="PW502" s="802"/>
      <c r="PX502" s="802"/>
      <c r="PY502" s="802"/>
      <c r="PZ502" s="802"/>
      <c r="QA502" s="802"/>
      <c r="QB502" s="802"/>
      <c r="QC502" s="802"/>
      <c r="QD502" s="802"/>
      <c r="QE502" s="802"/>
      <c r="QF502" s="802"/>
      <c r="QG502" s="802"/>
      <c r="QH502" s="802"/>
      <c r="QI502" s="802"/>
      <c r="QJ502" s="802"/>
      <c r="QK502" s="802"/>
      <c r="QL502" s="802"/>
      <c r="QM502" s="802"/>
      <c r="QN502" s="802"/>
      <c r="QO502" s="802"/>
      <c r="QP502" s="802"/>
      <c r="QQ502" s="802"/>
      <c r="QR502" s="802"/>
      <c r="QS502" s="802"/>
      <c r="QT502" s="802"/>
      <c r="QU502" s="802"/>
      <c r="QV502" s="802"/>
      <c r="QW502" s="802"/>
      <c r="QX502" s="802"/>
      <c r="QY502" s="802"/>
      <c r="QZ502" s="802"/>
      <c r="RA502" s="802"/>
      <c r="RB502" s="802"/>
      <c r="RC502" s="802"/>
      <c r="RD502" s="802"/>
      <c r="RE502" s="802"/>
      <c r="RF502" s="802"/>
      <c r="RG502" s="802"/>
      <c r="RH502" s="802"/>
      <c r="RI502" s="802"/>
      <c r="RJ502" s="802"/>
      <c r="RK502" s="802"/>
      <c r="RL502" s="802"/>
      <c r="RM502" s="802"/>
      <c r="RN502" s="802"/>
      <c r="RO502" s="802"/>
      <c r="RP502" s="802"/>
      <c r="RQ502" s="802"/>
      <c r="RR502" s="802"/>
      <c r="RS502" s="802"/>
      <c r="RT502" s="802"/>
      <c r="RU502" s="802"/>
      <c r="RV502" s="802"/>
      <c r="RW502" s="802"/>
      <c r="RX502" s="802"/>
      <c r="RY502" s="802"/>
      <c r="RZ502" s="802"/>
      <c r="SA502" s="802"/>
      <c r="SB502" s="802"/>
      <c r="SC502" s="802"/>
      <c r="SD502" s="802"/>
      <c r="SE502" s="802"/>
      <c r="SF502" s="802"/>
      <c r="SG502" s="802"/>
      <c r="SH502" s="802"/>
      <c r="SI502" s="802"/>
      <c r="SJ502" s="802"/>
      <c r="SK502" s="802"/>
      <c r="SL502" s="802"/>
      <c r="SM502" s="802"/>
      <c r="SN502" s="802"/>
      <c r="SO502" s="802"/>
      <c r="SP502" s="802"/>
      <c r="SQ502" s="802"/>
      <c r="SR502" s="802"/>
      <c r="SS502" s="802"/>
      <c r="ST502" s="802"/>
      <c r="SU502" s="802"/>
      <c r="SV502" s="802"/>
      <c r="SW502" s="802"/>
      <c r="SX502" s="802"/>
      <c r="SY502" s="802"/>
      <c r="SZ502" s="802"/>
      <c r="TA502" s="802"/>
      <c r="TB502" s="802"/>
      <c r="TC502" s="802"/>
      <c r="TD502" s="802"/>
      <c r="TE502" s="802"/>
      <c r="TF502" s="802"/>
      <c r="TG502" s="802"/>
      <c r="TH502" s="802"/>
      <c r="TI502" s="802"/>
      <c r="TJ502" s="802"/>
      <c r="TK502" s="802"/>
      <c r="TL502" s="802"/>
      <c r="TM502" s="802"/>
      <c r="TN502" s="802"/>
      <c r="TO502" s="802"/>
      <c r="TP502" s="802"/>
      <c r="TQ502" s="802"/>
      <c r="TR502" s="802"/>
      <c r="TS502" s="802"/>
      <c r="TT502" s="802"/>
      <c r="TU502" s="802"/>
      <c r="TV502" s="802"/>
      <c r="TW502" s="802"/>
      <c r="TX502" s="802"/>
      <c r="TY502" s="802"/>
      <c r="TZ502" s="802"/>
      <c r="UA502" s="802"/>
      <c r="UB502" s="802"/>
      <c r="UC502" s="802"/>
      <c r="UD502" s="802"/>
      <c r="UE502" s="802"/>
      <c r="UF502" s="802"/>
      <c r="UG502" s="802"/>
      <c r="UH502" s="802"/>
      <c r="UI502" s="802"/>
      <c r="UJ502" s="802"/>
      <c r="UK502" s="802"/>
      <c r="UL502" s="802"/>
      <c r="UM502" s="802"/>
      <c r="UN502" s="802"/>
      <c r="UO502" s="802"/>
      <c r="UP502" s="802"/>
      <c r="UQ502" s="802"/>
      <c r="UR502" s="802"/>
      <c r="US502" s="802"/>
      <c r="UT502" s="802"/>
      <c r="UU502" s="802"/>
      <c r="UV502" s="802"/>
      <c r="UW502" s="802"/>
      <c r="UX502" s="802"/>
      <c r="UY502" s="802"/>
      <c r="UZ502" s="802"/>
      <c r="VA502" s="802"/>
      <c r="VB502" s="802"/>
      <c r="VC502" s="802"/>
      <c r="VD502" s="802"/>
      <c r="VE502" s="802"/>
      <c r="VF502" s="802"/>
      <c r="VG502" s="802"/>
      <c r="VH502" s="802"/>
      <c r="VI502" s="802"/>
      <c r="VJ502" s="802"/>
      <c r="VK502" s="802"/>
      <c r="VL502" s="802"/>
      <c r="VM502" s="802"/>
      <c r="VN502" s="802"/>
      <c r="VO502" s="802"/>
      <c r="VP502" s="802"/>
      <c r="VQ502" s="802"/>
      <c r="VR502" s="802"/>
      <c r="VS502" s="802"/>
      <c r="VT502" s="802"/>
      <c r="VU502" s="802"/>
      <c r="VV502" s="802"/>
      <c r="VW502" s="802"/>
      <c r="VX502" s="802"/>
      <c r="VY502" s="802"/>
      <c r="VZ502" s="802"/>
      <c r="WA502" s="802"/>
      <c r="WB502" s="802"/>
      <c r="WC502" s="802"/>
      <c r="WD502" s="802"/>
      <c r="WE502" s="802"/>
      <c r="WF502" s="802"/>
      <c r="WG502" s="802"/>
      <c r="WH502" s="802"/>
      <c r="WI502" s="802"/>
      <c r="WJ502" s="802"/>
      <c r="WK502" s="802"/>
      <c r="WL502" s="802"/>
      <c r="WM502" s="802"/>
      <c r="WN502" s="802"/>
      <c r="WO502" s="802"/>
      <c r="WP502" s="802"/>
      <c r="WQ502" s="802"/>
      <c r="WR502" s="802"/>
      <c r="WS502" s="802"/>
      <c r="WT502" s="802"/>
      <c r="WU502" s="802"/>
      <c r="WV502" s="802"/>
      <c r="WW502" s="802"/>
      <c r="WX502" s="802"/>
      <c r="WY502" s="802"/>
      <c r="WZ502" s="802"/>
      <c r="XA502" s="802"/>
      <c r="XB502" s="802"/>
      <c r="XC502" s="802"/>
      <c r="XD502" s="802"/>
      <c r="XE502" s="802"/>
      <c r="XF502" s="802"/>
      <c r="XG502" s="802"/>
      <c r="XH502" s="802"/>
      <c r="XI502" s="802"/>
      <c r="XJ502" s="802"/>
      <c r="XK502" s="802"/>
      <c r="XL502" s="802"/>
      <c r="XM502" s="802"/>
      <c r="XN502" s="802"/>
      <c r="XO502" s="802"/>
      <c r="XP502" s="802"/>
      <c r="XQ502" s="802"/>
      <c r="XR502" s="802"/>
      <c r="XS502" s="802"/>
      <c r="XT502" s="802"/>
      <c r="XU502" s="802"/>
      <c r="XV502" s="802"/>
      <c r="XW502" s="802"/>
      <c r="XX502" s="802"/>
      <c r="XY502" s="802"/>
      <c r="XZ502" s="802"/>
      <c r="YA502" s="802"/>
      <c r="YB502" s="802"/>
      <c r="YC502" s="802"/>
      <c r="YD502" s="802"/>
      <c r="YE502" s="802"/>
      <c r="YF502" s="802"/>
      <c r="YG502" s="802"/>
      <c r="YH502" s="802"/>
      <c r="YI502" s="802"/>
      <c r="YJ502" s="802"/>
      <c r="YK502" s="802"/>
      <c r="YL502" s="802"/>
      <c r="YM502" s="802"/>
      <c r="YN502" s="802"/>
      <c r="YO502" s="802"/>
      <c r="YP502" s="802"/>
      <c r="YQ502" s="802"/>
      <c r="YR502" s="802"/>
      <c r="YS502" s="802"/>
      <c r="YT502" s="802"/>
      <c r="YU502" s="802"/>
      <c r="YV502" s="802"/>
      <c r="YW502" s="802"/>
      <c r="YX502" s="802"/>
      <c r="YY502" s="802"/>
      <c r="YZ502" s="802"/>
      <c r="ZA502" s="802"/>
      <c r="ZB502" s="802"/>
      <c r="ZC502" s="802"/>
      <c r="ZD502" s="802"/>
      <c r="ZE502" s="802"/>
      <c r="ZF502" s="802"/>
      <c r="ZG502" s="802"/>
      <c r="ZH502" s="802"/>
      <c r="ZI502" s="802"/>
      <c r="ZJ502" s="802"/>
      <c r="ZK502" s="802"/>
      <c r="ZL502" s="802"/>
      <c r="ZM502" s="802"/>
      <c r="ZN502" s="802"/>
      <c r="ZO502" s="802"/>
      <c r="ZP502" s="802"/>
      <c r="ZQ502" s="802"/>
      <c r="ZR502" s="802"/>
      <c r="ZS502" s="802"/>
      <c r="ZT502" s="802"/>
      <c r="ZU502" s="802"/>
      <c r="ZV502" s="802"/>
      <c r="ZW502" s="802"/>
      <c r="ZX502" s="802"/>
      <c r="ZY502" s="802"/>
      <c r="ZZ502" s="802"/>
      <c r="AAA502" s="802"/>
      <c r="AAB502" s="802"/>
      <c r="AAC502" s="802"/>
      <c r="AAD502" s="802"/>
      <c r="AAE502" s="802"/>
      <c r="AAF502" s="802"/>
      <c r="AAG502" s="802"/>
      <c r="AAH502" s="802"/>
      <c r="AAI502" s="802"/>
      <c r="AAJ502" s="802"/>
      <c r="AAK502" s="802"/>
      <c r="AAL502" s="802"/>
      <c r="AAM502" s="802"/>
      <c r="AAN502" s="802"/>
      <c r="AAO502" s="802"/>
      <c r="AAP502" s="802"/>
      <c r="AAQ502" s="802"/>
      <c r="AAR502" s="802"/>
      <c r="AAS502" s="802"/>
      <c r="AAT502" s="802"/>
      <c r="AAU502" s="802"/>
      <c r="AAV502" s="802"/>
      <c r="AAW502" s="802"/>
      <c r="AAX502" s="802"/>
      <c r="AAY502" s="802"/>
      <c r="AAZ502" s="802"/>
      <c r="ABA502" s="802"/>
      <c r="ABB502" s="802"/>
      <c r="ABC502" s="802"/>
      <c r="ABD502" s="802"/>
      <c r="ABE502" s="802"/>
      <c r="ABF502" s="802"/>
      <c r="ABG502" s="802"/>
      <c r="ABH502" s="802"/>
      <c r="ABI502" s="802"/>
      <c r="ABJ502" s="802"/>
      <c r="ABK502" s="802"/>
      <c r="ABL502" s="802"/>
      <c r="ABM502" s="802"/>
      <c r="ABN502" s="802"/>
      <c r="ABO502" s="802"/>
      <c r="ABP502" s="802"/>
      <c r="ABQ502" s="802"/>
      <c r="ABR502" s="802"/>
      <c r="ABS502" s="802"/>
      <c r="ABT502" s="802"/>
      <c r="ABU502" s="802"/>
      <c r="ABV502" s="802"/>
      <c r="ABW502" s="802"/>
      <c r="ABX502" s="802"/>
      <c r="ABY502" s="802"/>
      <c r="ABZ502" s="802"/>
      <c r="ACA502" s="802"/>
      <c r="ACB502" s="802"/>
      <c r="ACC502" s="802"/>
      <c r="ACD502" s="802"/>
      <c r="ACE502" s="802"/>
      <c r="ACF502" s="802"/>
      <c r="ACG502" s="802"/>
      <c r="ACH502" s="802"/>
      <c r="ACI502" s="802"/>
      <c r="ACJ502" s="802"/>
      <c r="ACK502" s="802"/>
      <c r="ACL502" s="802"/>
      <c r="ACM502" s="802"/>
      <c r="ACN502" s="802"/>
      <c r="ACO502" s="802"/>
      <c r="ACP502" s="802"/>
      <c r="ACQ502" s="802"/>
      <c r="ACR502" s="802"/>
      <c r="ACS502" s="802"/>
      <c r="ACT502" s="802"/>
      <c r="ACU502" s="802"/>
      <c r="ACV502" s="802"/>
      <c r="ACW502" s="802"/>
      <c r="ACX502" s="802"/>
      <c r="ACY502" s="802"/>
      <c r="ACZ502" s="802"/>
      <c r="ADA502" s="802"/>
      <c r="ADB502" s="802"/>
      <c r="ADC502" s="802"/>
      <c r="ADD502" s="802"/>
      <c r="ADE502" s="802"/>
      <c r="ADF502" s="802"/>
      <c r="ADG502" s="802"/>
      <c r="ADH502" s="802"/>
      <c r="ADI502" s="802"/>
      <c r="ADJ502" s="802"/>
      <c r="ADK502" s="802"/>
      <c r="ADL502" s="802"/>
      <c r="ADM502" s="802"/>
      <c r="ADN502" s="802"/>
      <c r="ADO502" s="802"/>
      <c r="ADP502" s="802"/>
      <c r="ADQ502" s="802"/>
      <c r="ADR502" s="802"/>
      <c r="ADS502" s="802"/>
      <c r="ADT502" s="802"/>
      <c r="ADU502" s="802"/>
      <c r="ADV502" s="802"/>
      <c r="ADW502" s="802"/>
      <c r="ADX502" s="802"/>
      <c r="ADY502" s="802"/>
      <c r="ADZ502" s="802"/>
      <c r="AEA502" s="802"/>
      <c r="AEB502" s="802"/>
      <c r="AEC502" s="802"/>
      <c r="AED502" s="802"/>
      <c r="AEE502" s="802"/>
      <c r="AEF502" s="802"/>
      <c r="AEG502" s="802"/>
      <c r="AEH502" s="802"/>
      <c r="AEI502" s="802"/>
      <c r="AEJ502" s="802"/>
      <c r="AEK502" s="802"/>
      <c r="AEL502" s="802"/>
      <c r="AEM502" s="802"/>
      <c r="AEN502" s="802"/>
      <c r="AEO502" s="802"/>
      <c r="AEP502" s="802"/>
      <c r="AEQ502" s="802"/>
      <c r="AER502" s="802"/>
      <c r="AES502" s="802"/>
      <c r="AET502" s="802"/>
      <c r="AEU502" s="802"/>
      <c r="AEV502" s="802"/>
      <c r="AEW502" s="802"/>
      <c r="AEX502" s="802"/>
      <c r="AEY502" s="802"/>
      <c r="AEZ502" s="802"/>
      <c r="AFA502" s="802"/>
      <c r="AFB502" s="802"/>
      <c r="AFC502" s="802"/>
      <c r="AFD502" s="802"/>
      <c r="AFE502" s="802"/>
      <c r="AFF502" s="802"/>
      <c r="AFG502" s="802"/>
      <c r="AFH502" s="802"/>
      <c r="AFI502" s="802"/>
      <c r="AFJ502" s="802"/>
      <c r="AFK502" s="802"/>
      <c r="AFL502" s="802"/>
      <c r="AFM502" s="802"/>
      <c r="AFN502" s="802"/>
      <c r="AFO502" s="802"/>
      <c r="AFP502" s="802"/>
      <c r="AFQ502" s="802"/>
      <c r="AFR502" s="802"/>
      <c r="AFS502" s="802"/>
      <c r="AFT502" s="802"/>
      <c r="AFU502" s="802"/>
      <c r="AFV502" s="802"/>
      <c r="AFW502" s="802"/>
      <c r="AFX502" s="802"/>
      <c r="AFY502" s="802"/>
      <c r="AFZ502" s="802"/>
      <c r="AGA502" s="802"/>
      <c r="AGB502" s="802"/>
      <c r="AGC502" s="802"/>
      <c r="AGD502" s="802"/>
      <c r="AGE502" s="802"/>
      <c r="AGF502" s="802"/>
      <c r="AGG502" s="802"/>
      <c r="AGH502" s="802"/>
      <c r="AGI502" s="802"/>
      <c r="AGJ502" s="802"/>
      <c r="AGK502" s="802"/>
      <c r="AGL502" s="802"/>
      <c r="AGM502" s="802"/>
      <c r="AGN502" s="802"/>
      <c r="AGO502" s="802"/>
      <c r="AGP502" s="802"/>
      <c r="AGQ502" s="802"/>
      <c r="AGR502" s="802"/>
      <c r="AGS502" s="802"/>
      <c r="AGT502" s="802"/>
      <c r="AGU502" s="802"/>
      <c r="AGV502" s="802"/>
      <c r="AGW502" s="802"/>
      <c r="AGX502" s="802"/>
      <c r="AGY502" s="802"/>
      <c r="AGZ502" s="802"/>
      <c r="AHA502" s="802"/>
      <c r="AHB502" s="802"/>
      <c r="AHC502" s="802"/>
      <c r="AHD502" s="802"/>
      <c r="AHE502" s="802"/>
      <c r="AHF502" s="802"/>
      <c r="AHG502" s="802"/>
      <c r="AHH502" s="802"/>
      <c r="AHI502" s="802"/>
      <c r="AHJ502" s="802"/>
      <c r="AHK502" s="802"/>
      <c r="AHL502" s="802"/>
      <c r="AHM502" s="802"/>
      <c r="AHN502" s="802"/>
      <c r="AHO502" s="802"/>
      <c r="AHP502" s="802"/>
      <c r="AHQ502" s="802"/>
      <c r="AHR502" s="802"/>
      <c r="AHS502" s="802"/>
      <c r="AHT502" s="802"/>
      <c r="AHU502" s="802"/>
      <c r="AHV502" s="802"/>
      <c r="AHW502" s="802"/>
      <c r="AHX502" s="802"/>
      <c r="AHY502" s="802"/>
      <c r="AHZ502" s="802"/>
      <c r="AIA502" s="802"/>
      <c r="AIB502" s="802"/>
      <c r="AIC502" s="802"/>
      <c r="AID502" s="802"/>
      <c r="AIE502" s="802"/>
      <c r="AIF502" s="802"/>
      <c r="AIG502" s="802"/>
      <c r="AIH502" s="802"/>
      <c r="AII502" s="802"/>
      <c r="AIJ502" s="802"/>
      <c r="AQE502" s="802"/>
      <c r="AQF502" s="802"/>
      <c r="AQG502" s="802"/>
      <c r="AQH502" s="802"/>
      <c r="AQI502" s="802"/>
      <c r="AQJ502" s="802"/>
      <c r="AQK502" s="802"/>
      <c r="AQL502" s="802"/>
      <c r="AQM502" s="802"/>
      <c r="AQN502" s="802"/>
      <c r="AQO502" s="802"/>
      <c r="AQP502" s="802"/>
      <c r="AQQ502" s="802"/>
      <c r="AQR502" s="802"/>
      <c r="AQS502" s="802"/>
      <c r="AQT502" s="802"/>
      <c r="AQU502" s="802"/>
      <c r="AQV502" s="802"/>
      <c r="AQW502" s="802"/>
      <c r="AQX502" s="802"/>
      <c r="AQY502" s="802"/>
      <c r="AQZ502" s="802"/>
      <c r="ARA502" s="802"/>
      <c r="ARB502" s="802"/>
      <c r="ARC502" s="802"/>
      <c r="ARD502" s="802"/>
      <c r="ARE502" s="802"/>
      <c r="ARF502" s="802"/>
      <c r="ARG502" s="802"/>
      <c r="ARH502" s="802"/>
      <c r="ARI502" s="802"/>
      <c r="ARJ502" s="802"/>
      <c r="ARK502" s="802"/>
      <c r="ARL502" s="802"/>
      <c r="ARM502" s="802"/>
      <c r="ARN502" s="802"/>
      <c r="ARO502" s="802"/>
      <c r="ARP502" s="802"/>
      <c r="ARQ502" s="802"/>
      <c r="ARR502" s="802"/>
      <c r="ARS502" s="802"/>
      <c r="ART502" s="802"/>
      <c r="ARU502" s="802"/>
      <c r="ARV502" s="802"/>
      <c r="ARW502" s="802"/>
      <c r="ARX502" s="802"/>
      <c r="ARY502" s="802"/>
      <c r="ARZ502" s="802"/>
      <c r="ASA502" s="802"/>
      <c r="ASB502" s="802"/>
      <c r="ASC502" s="802"/>
      <c r="ASD502" s="802"/>
      <c r="ASE502" s="802"/>
      <c r="ASF502" s="802"/>
      <c r="ASG502" s="802"/>
      <c r="ASH502" s="802"/>
      <c r="ASI502" s="802"/>
      <c r="ASJ502" s="802"/>
      <c r="ASK502" s="802"/>
      <c r="ASL502" s="802"/>
      <c r="ATP502" s="802"/>
      <c r="ATQ502" s="802"/>
      <c r="ATR502" s="802"/>
      <c r="ATS502" s="802"/>
      <c r="ATT502" s="802"/>
      <c r="ATU502" s="802"/>
      <c r="ATV502" s="802"/>
      <c r="ATW502" s="802"/>
      <c r="ATX502" s="802"/>
      <c r="ATY502" s="802"/>
      <c r="ATZ502" s="802"/>
      <c r="AUA502" s="802"/>
      <c r="AUB502" s="802"/>
      <c r="AUC502" s="802"/>
      <c r="AUD502" s="802"/>
      <c r="AUE502" s="802"/>
      <c r="AUF502" s="802"/>
      <c r="AUG502" s="802"/>
      <c r="AUH502" s="802"/>
      <c r="AUI502" s="802"/>
      <c r="AUJ502" s="802"/>
      <c r="AUK502" s="802"/>
      <c r="AUL502" s="802"/>
      <c r="AUM502" s="802"/>
      <c r="AUN502" s="802"/>
      <c r="AUO502" s="802"/>
      <c r="AUP502" s="801"/>
      <c r="AUQ502" s="802"/>
      <c r="AUR502" s="801"/>
      <c r="AUS502" s="802"/>
      <c r="AUT502" s="801"/>
      <c r="AUU502" s="802"/>
      <c r="AUV502" s="802"/>
      <c r="AUW502" s="802"/>
      <c r="AUX502" s="802"/>
      <c r="AUY502" s="802"/>
      <c r="AUZ502" s="802"/>
      <c r="AVA502" s="802"/>
      <c r="AVB502" s="802"/>
      <c r="AVC502" s="802"/>
      <c r="AVD502" s="802"/>
      <c r="AVE502" s="802"/>
      <c r="AVF502" s="802"/>
      <c r="AVG502" s="802"/>
      <c r="AVH502" s="802"/>
      <c r="AVI502" s="802"/>
      <c r="AVJ502" s="808"/>
      <c r="AVK502" s="808"/>
      <c r="AVL502" s="808"/>
      <c r="AVM502" s="808"/>
      <c r="AVN502" s="808"/>
      <c r="AVO502" s="808"/>
      <c r="AVP502" s="808"/>
      <c r="AVQ502" s="808"/>
      <c r="AVR502" s="808"/>
      <c r="AVS502" s="808"/>
      <c r="AVT502" s="808"/>
      <c r="AVU502" s="809"/>
      <c r="AVV502" s="809"/>
      <c r="AVW502" s="809"/>
      <c r="AVX502" s="809"/>
      <c r="AVY502" s="809"/>
      <c r="AVZ502" s="809"/>
      <c r="AWA502" s="809"/>
      <c r="AWB502" s="809"/>
      <c r="AWC502" s="809"/>
      <c r="AWD502" s="809"/>
      <c r="AWE502" s="809"/>
      <c r="AWF502" s="809"/>
      <c r="AWG502" s="809"/>
      <c r="AWH502" s="809"/>
      <c r="AWI502" s="809"/>
      <c r="AWJ502" s="809"/>
      <c r="AWK502" s="809"/>
      <c r="AWL502" s="809"/>
      <c r="AWM502" s="809"/>
      <c r="AWN502" s="809"/>
      <c r="AWO502" s="809"/>
      <c r="AWP502" s="809"/>
      <c r="AWQ502" s="809"/>
      <c r="AWR502" s="808"/>
      <c r="AWS502" s="761"/>
      <c r="AWT502" s="808"/>
      <c r="AWU502" s="809"/>
      <c r="AWV502" s="809"/>
      <c r="AWW502" s="809"/>
      <c r="AWX502" s="809"/>
      <c r="AWY502" s="809"/>
      <c r="AWZ502" s="809"/>
      <c r="AXA502" s="809"/>
      <c r="AXB502" s="809"/>
      <c r="AXC502" s="809"/>
      <c r="AXD502" s="809"/>
      <c r="AXE502" s="809"/>
      <c r="AXF502" s="809"/>
      <c r="AXG502" s="809"/>
      <c r="AXH502" s="809"/>
      <c r="AXI502" s="809"/>
      <c r="AXJ502" s="809"/>
      <c r="AXK502" s="809"/>
      <c r="AXL502" s="809"/>
      <c r="AXM502" s="809"/>
      <c r="AXN502" s="809"/>
      <c r="AXO502" s="809"/>
      <c r="AXP502" s="809"/>
      <c r="AXQ502" s="809"/>
      <c r="AXR502" s="809"/>
      <c r="AXS502" s="809"/>
      <c r="AXT502" s="809"/>
      <c r="AXU502" s="809"/>
      <c r="AXV502" s="809"/>
      <c r="AXW502" s="809"/>
      <c r="AXX502" s="809"/>
      <c r="AXY502" s="809"/>
      <c r="AXZ502" s="809"/>
      <c r="AYA502" s="809"/>
      <c r="AYB502" s="809"/>
      <c r="AYC502" s="809"/>
      <c r="AYD502" s="808"/>
      <c r="AYE502" s="808"/>
      <c r="AYF502" s="809"/>
      <c r="AYG502" s="808"/>
      <c r="AYH502" s="810"/>
      <c r="AYI502" s="810"/>
      <c r="AYJ502" s="810"/>
      <c r="AYK502" s="810"/>
      <c r="AYL502" s="810"/>
      <c r="AYM502" s="810"/>
      <c r="AYN502" s="810"/>
      <c r="AYO502" s="810"/>
      <c r="AYP502" s="810"/>
      <c r="AYQ502" s="810"/>
      <c r="AYR502" s="810"/>
      <c r="AYS502" s="810"/>
      <c r="AYT502" s="810"/>
      <c r="AYU502" s="810"/>
      <c r="AYV502" s="810"/>
      <c r="AYW502" s="810"/>
      <c r="AYX502" s="810"/>
      <c r="AYY502" s="810"/>
      <c r="AYZ502" s="810"/>
      <c r="AZA502" s="810"/>
      <c r="AZB502" s="810"/>
      <c r="AZC502" s="810"/>
      <c r="AZD502" s="810"/>
      <c r="AZE502" s="810"/>
      <c r="AZF502" s="810"/>
      <c r="AZG502" s="810"/>
      <c r="AZH502" s="810"/>
      <c r="AZI502" s="810"/>
      <c r="AZJ502" s="810"/>
      <c r="AZK502" s="810"/>
      <c r="AZL502" s="810"/>
      <c r="AZM502" s="810"/>
      <c r="AZN502" s="810"/>
      <c r="AZO502" s="810"/>
      <c r="AZP502" s="809"/>
      <c r="AZQ502" s="802"/>
      <c r="AZR502" s="802"/>
      <c r="AZS502" s="802"/>
    </row>
    <row r="503" spans="45:920 1123:1371" s="793" customFormat="1" ht="13.5">
      <c r="AS503" s="802"/>
      <c r="AT503" s="802"/>
      <c r="AU503" s="802"/>
      <c r="AV503" s="802"/>
      <c r="AW503" s="802"/>
      <c r="AX503" s="802"/>
      <c r="AY503" s="802"/>
      <c r="AZ503" s="802"/>
      <c r="BA503" s="802"/>
      <c r="BB503" s="802"/>
      <c r="BC503" s="802"/>
      <c r="BD503" s="802"/>
      <c r="BE503" s="802"/>
      <c r="BF503" s="802"/>
      <c r="BG503" s="802"/>
      <c r="BH503" s="802"/>
      <c r="BI503" s="802"/>
      <c r="BJ503" s="802"/>
      <c r="BK503" s="802"/>
      <c r="BL503" s="802"/>
      <c r="BM503" s="802"/>
      <c r="BN503" s="802"/>
      <c r="BO503" s="802"/>
      <c r="BP503" s="802"/>
      <c r="BQ503" s="802"/>
      <c r="BR503" s="802"/>
      <c r="BS503" s="802"/>
      <c r="BT503" s="802"/>
      <c r="BU503" s="802"/>
      <c r="BV503" s="802"/>
      <c r="BW503" s="802"/>
      <c r="BX503" s="802"/>
      <c r="BY503" s="802"/>
      <c r="BZ503" s="802"/>
      <c r="CA503" s="802"/>
      <c r="CB503" s="802"/>
      <c r="CC503" s="802"/>
      <c r="CD503" s="802"/>
      <c r="CE503" s="802"/>
      <c r="CF503" s="802"/>
      <c r="CG503" s="802"/>
      <c r="CH503" s="802"/>
      <c r="CI503" s="802"/>
      <c r="CJ503" s="802"/>
      <c r="CK503" s="802"/>
      <c r="CL503" s="802"/>
      <c r="CM503" s="802"/>
      <c r="CN503" s="802"/>
      <c r="CO503" s="802"/>
      <c r="CP503" s="802"/>
      <c r="CQ503" s="802"/>
      <c r="CR503" s="802"/>
      <c r="CS503" s="802"/>
      <c r="CT503" s="802"/>
      <c r="CU503" s="802"/>
      <c r="CV503" s="802"/>
      <c r="CW503" s="802"/>
      <c r="CX503" s="802"/>
      <c r="CY503" s="802"/>
      <c r="CZ503" s="802"/>
      <c r="DA503" s="802"/>
      <c r="DB503" s="802"/>
      <c r="DC503" s="802"/>
      <c r="DD503" s="802"/>
      <c r="DE503" s="802"/>
      <c r="DF503" s="802"/>
      <c r="DG503" s="802"/>
      <c r="DH503" s="802"/>
      <c r="DI503" s="802"/>
      <c r="DJ503" s="802"/>
      <c r="DK503" s="802"/>
      <c r="DL503" s="802"/>
      <c r="DM503" s="802"/>
      <c r="DN503" s="802"/>
      <c r="DO503" s="802"/>
      <c r="DP503" s="802"/>
      <c r="DQ503" s="802"/>
      <c r="DR503" s="802"/>
      <c r="DS503" s="802"/>
      <c r="DT503" s="802"/>
      <c r="DU503" s="802"/>
      <c r="DV503" s="802"/>
      <c r="DW503" s="802"/>
      <c r="DX503" s="802"/>
      <c r="DY503" s="802"/>
      <c r="DZ503" s="802"/>
      <c r="EA503" s="802"/>
      <c r="EB503" s="802"/>
      <c r="EC503" s="802"/>
      <c r="ED503" s="802"/>
      <c r="EE503" s="802"/>
      <c r="EF503" s="802"/>
      <c r="EG503" s="802"/>
      <c r="EH503" s="802"/>
      <c r="EI503" s="802"/>
      <c r="EJ503" s="802"/>
      <c r="EK503" s="802"/>
      <c r="EL503" s="802"/>
      <c r="EM503" s="802"/>
      <c r="EN503" s="802"/>
      <c r="EO503" s="802"/>
      <c r="EP503" s="802"/>
      <c r="EQ503" s="802"/>
      <c r="ER503" s="802"/>
      <c r="ES503" s="802"/>
      <c r="ET503" s="802"/>
      <c r="EU503" s="802"/>
      <c r="EV503" s="802"/>
      <c r="EW503" s="802"/>
      <c r="EX503" s="802"/>
      <c r="EY503" s="802"/>
      <c r="EZ503" s="802"/>
      <c r="FA503" s="802"/>
      <c r="FB503" s="802"/>
      <c r="FC503" s="802"/>
      <c r="FD503" s="802"/>
      <c r="FE503" s="802"/>
      <c r="FF503" s="802"/>
      <c r="FG503" s="802"/>
      <c r="FH503" s="802"/>
      <c r="FI503" s="802"/>
      <c r="FJ503" s="802"/>
      <c r="FK503" s="802"/>
      <c r="FL503" s="802"/>
      <c r="FM503" s="802"/>
      <c r="FN503" s="802"/>
      <c r="FO503" s="802"/>
      <c r="FP503" s="802"/>
      <c r="FQ503" s="802"/>
      <c r="FR503" s="802"/>
      <c r="FS503" s="802"/>
      <c r="FT503" s="802"/>
      <c r="FU503" s="802"/>
      <c r="FV503" s="802"/>
      <c r="FW503" s="802"/>
      <c r="FX503" s="802"/>
      <c r="FY503" s="802"/>
      <c r="FZ503" s="802"/>
      <c r="GA503" s="802"/>
      <c r="GB503" s="802"/>
      <c r="GC503" s="802"/>
      <c r="GD503" s="802"/>
      <c r="GE503" s="802"/>
      <c r="GF503" s="802"/>
      <c r="GG503" s="802"/>
      <c r="GH503" s="802"/>
      <c r="GI503" s="802"/>
      <c r="GJ503" s="802"/>
      <c r="GK503" s="802"/>
      <c r="GL503" s="802"/>
      <c r="GM503" s="802"/>
      <c r="GN503" s="802"/>
      <c r="GO503" s="802"/>
      <c r="GP503" s="802"/>
      <c r="GQ503" s="802"/>
      <c r="GR503" s="802"/>
      <c r="GS503" s="802"/>
      <c r="GT503" s="802"/>
      <c r="GU503" s="802"/>
      <c r="GV503" s="802"/>
      <c r="GW503" s="802"/>
      <c r="GX503" s="802"/>
      <c r="GY503" s="802"/>
      <c r="GZ503" s="802"/>
      <c r="HA503" s="802"/>
      <c r="HB503" s="802"/>
      <c r="HC503" s="802"/>
      <c r="HD503" s="802"/>
      <c r="HE503" s="802"/>
      <c r="HF503" s="802"/>
      <c r="HG503" s="802"/>
      <c r="HH503" s="802"/>
      <c r="HI503" s="802"/>
      <c r="HJ503" s="802"/>
      <c r="HK503" s="802"/>
      <c r="HL503" s="802"/>
      <c r="HM503" s="802"/>
      <c r="HN503" s="802"/>
      <c r="HO503" s="802"/>
      <c r="HP503" s="802"/>
      <c r="HQ503" s="802"/>
      <c r="HR503" s="802"/>
      <c r="HS503" s="802"/>
      <c r="HT503" s="802"/>
      <c r="HU503" s="802"/>
      <c r="HV503" s="802"/>
      <c r="HW503" s="802"/>
      <c r="HX503" s="802"/>
      <c r="HY503" s="802"/>
      <c r="HZ503" s="802"/>
      <c r="IA503" s="802"/>
      <c r="IB503" s="802"/>
      <c r="IC503" s="802"/>
      <c r="ID503" s="802"/>
      <c r="IE503" s="802"/>
      <c r="IF503" s="802"/>
      <c r="IG503" s="802"/>
      <c r="IH503" s="802"/>
      <c r="II503" s="802"/>
      <c r="IJ503" s="802"/>
      <c r="IK503" s="802"/>
      <c r="IL503" s="802"/>
      <c r="IM503" s="802"/>
      <c r="IN503" s="802"/>
      <c r="IO503" s="802"/>
      <c r="IP503" s="802"/>
      <c r="IQ503" s="802"/>
      <c r="IR503" s="802"/>
      <c r="IS503" s="802"/>
      <c r="IT503" s="802"/>
      <c r="IU503" s="802"/>
      <c r="IV503" s="802"/>
      <c r="IW503" s="802"/>
      <c r="IX503" s="802"/>
      <c r="IY503" s="802"/>
      <c r="IZ503" s="802"/>
      <c r="JA503" s="802"/>
      <c r="JB503" s="802"/>
      <c r="JC503" s="802"/>
      <c r="JD503" s="802"/>
      <c r="JE503" s="802"/>
      <c r="JF503" s="802"/>
      <c r="JG503" s="802"/>
      <c r="JH503" s="802"/>
      <c r="JI503" s="802"/>
      <c r="JJ503" s="802"/>
      <c r="JK503" s="802"/>
      <c r="JL503" s="802"/>
      <c r="JM503" s="802"/>
      <c r="JN503" s="802"/>
      <c r="JO503" s="802"/>
      <c r="JP503" s="802"/>
      <c r="JQ503" s="802"/>
      <c r="JR503" s="802"/>
      <c r="JS503" s="802"/>
      <c r="JT503" s="802"/>
      <c r="JU503" s="802"/>
      <c r="JV503" s="802"/>
      <c r="JW503" s="802"/>
      <c r="JX503" s="802"/>
      <c r="JY503" s="802"/>
      <c r="JZ503" s="802"/>
      <c r="KA503" s="802"/>
      <c r="KB503" s="802"/>
      <c r="KC503" s="802"/>
      <c r="KD503" s="802"/>
      <c r="KE503" s="802"/>
      <c r="KF503" s="802"/>
      <c r="KG503" s="802"/>
      <c r="KH503" s="802"/>
      <c r="KI503" s="802"/>
      <c r="KJ503" s="802"/>
      <c r="KK503" s="802"/>
      <c r="KL503" s="802"/>
      <c r="KM503" s="802"/>
      <c r="KN503" s="802"/>
      <c r="KO503" s="802"/>
      <c r="KP503" s="802"/>
      <c r="KQ503" s="802"/>
      <c r="KR503" s="802"/>
      <c r="KS503" s="802"/>
      <c r="KT503" s="802"/>
      <c r="KU503" s="802"/>
      <c r="KV503" s="802"/>
      <c r="KW503" s="802"/>
      <c r="KX503" s="802"/>
      <c r="KY503" s="802"/>
      <c r="KZ503" s="802"/>
      <c r="LA503" s="802"/>
      <c r="LB503" s="802"/>
      <c r="LC503" s="802"/>
      <c r="LD503" s="802"/>
      <c r="LE503" s="802"/>
      <c r="LF503" s="802"/>
      <c r="LG503" s="802"/>
      <c r="LH503" s="802"/>
      <c r="LI503" s="802"/>
      <c r="LJ503" s="802"/>
      <c r="LK503" s="802"/>
      <c r="LL503" s="802"/>
      <c r="LM503" s="802"/>
      <c r="LN503" s="802"/>
      <c r="LO503" s="802"/>
      <c r="LP503" s="802"/>
      <c r="LQ503" s="802"/>
      <c r="LR503" s="802"/>
      <c r="LS503" s="802"/>
      <c r="LT503" s="802"/>
      <c r="LU503" s="802"/>
      <c r="LV503" s="802"/>
      <c r="LW503" s="802"/>
      <c r="LX503" s="802"/>
      <c r="LY503" s="802"/>
      <c r="LZ503" s="802"/>
      <c r="MA503" s="802"/>
      <c r="MB503" s="802"/>
      <c r="MC503" s="802"/>
      <c r="MD503" s="802"/>
      <c r="ME503" s="802"/>
      <c r="MF503" s="802"/>
      <c r="MG503" s="802"/>
      <c r="MH503" s="802"/>
      <c r="MI503" s="802"/>
      <c r="MJ503" s="802"/>
      <c r="MK503" s="802"/>
      <c r="ML503" s="802"/>
      <c r="MM503" s="802"/>
      <c r="MN503" s="802"/>
      <c r="MO503" s="802"/>
      <c r="MP503" s="802"/>
      <c r="MQ503" s="802"/>
      <c r="MR503" s="802"/>
      <c r="MS503" s="802"/>
      <c r="MT503" s="802"/>
      <c r="MU503" s="802"/>
      <c r="MV503" s="802"/>
      <c r="MW503" s="802"/>
      <c r="MX503" s="802"/>
      <c r="MY503" s="802"/>
      <c r="MZ503" s="802"/>
      <c r="NA503" s="802"/>
      <c r="NB503" s="802"/>
      <c r="NC503" s="802"/>
      <c r="ND503" s="802"/>
      <c r="NE503" s="802"/>
      <c r="NF503" s="802"/>
      <c r="NG503" s="802"/>
      <c r="NH503" s="802"/>
      <c r="NI503" s="802"/>
      <c r="NJ503" s="802"/>
      <c r="NK503" s="802"/>
      <c r="NL503" s="802"/>
      <c r="NM503" s="802"/>
      <c r="NN503" s="802"/>
      <c r="NO503" s="802"/>
      <c r="NP503" s="802"/>
      <c r="NQ503" s="802"/>
      <c r="NR503" s="802"/>
      <c r="NS503" s="802"/>
      <c r="NT503" s="802"/>
      <c r="NU503" s="802"/>
      <c r="NV503" s="802"/>
      <c r="NW503" s="802"/>
      <c r="NX503" s="802"/>
      <c r="NY503" s="802"/>
      <c r="NZ503" s="802"/>
      <c r="OA503" s="802"/>
      <c r="OB503" s="802"/>
      <c r="OC503" s="802"/>
      <c r="OD503" s="802"/>
      <c r="OE503" s="802"/>
      <c r="OF503" s="802"/>
      <c r="OG503" s="802"/>
      <c r="OH503" s="802"/>
      <c r="OI503" s="802"/>
      <c r="OJ503" s="802"/>
      <c r="OK503" s="802"/>
      <c r="OL503" s="802"/>
      <c r="OM503" s="802"/>
      <c r="ON503" s="802"/>
      <c r="OO503" s="802"/>
      <c r="OP503" s="802"/>
      <c r="OQ503" s="802"/>
      <c r="OR503" s="802"/>
      <c r="OS503" s="802"/>
      <c r="OT503" s="802"/>
      <c r="OU503" s="802"/>
      <c r="OV503" s="802"/>
      <c r="OW503" s="802"/>
      <c r="OX503" s="802"/>
      <c r="OY503" s="802"/>
      <c r="OZ503" s="802"/>
      <c r="PA503" s="802"/>
      <c r="PB503" s="802"/>
      <c r="PC503" s="802"/>
      <c r="PD503" s="802"/>
      <c r="PE503" s="802"/>
      <c r="PF503" s="802"/>
      <c r="PG503" s="802"/>
      <c r="PH503" s="802"/>
      <c r="PI503" s="802"/>
      <c r="PJ503" s="802"/>
      <c r="PK503" s="802"/>
      <c r="PL503" s="802"/>
      <c r="PM503" s="802"/>
      <c r="PN503" s="802"/>
      <c r="PO503" s="802"/>
      <c r="PP503" s="802"/>
      <c r="PQ503" s="802"/>
      <c r="PR503" s="802"/>
      <c r="PS503" s="802"/>
      <c r="PT503" s="802"/>
      <c r="PU503" s="802"/>
      <c r="PV503" s="802"/>
      <c r="PW503" s="802"/>
      <c r="PX503" s="802"/>
      <c r="PY503" s="802"/>
      <c r="PZ503" s="802"/>
      <c r="QA503" s="802"/>
      <c r="QB503" s="802"/>
      <c r="QC503" s="802"/>
      <c r="QD503" s="802"/>
      <c r="QE503" s="802"/>
      <c r="QF503" s="802"/>
      <c r="QG503" s="802"/>
      <c r="QH503" s="802"/>
      <c r="QI503" s="802"/>
      <c r="QJ503" s="802"/>
      <c r="QK503" s="802"/>
      <c r="QL503" s="802"/>
      <c r="QM503" s="802"/>
      <c r="QN503" s="802"/>
      <c r="QO503" s="802"/>
      <c r="QP503" s="802"/>
      <c r="QQ503" s="802"/>
      <c r="QR503" s="802"/>
      <c r="QS503" s="802"/>
      <c r="QT503" s="802"/>
      <c r="QU503" s="802"/>
      <c r="QV503" s="802"/>
      <c r="QW503" s="802"/>
      <c r="QX503" s="802"/>
      <c r="QY503" s="802"/>
      <c r="QZ503" s="802"/>
      <c r="RA503" s="802"/>
      <c r="RB503" s="802"/>
      <c r="RC503" s="802"/>
      <c r="RD503" s="802"/>
      <c r="RE503" s="802"/>
      <c r="RF503" s="802"/>
      <c r="RG503" s="802"/>
      <c r="RH503" s="802"/>
      <c r="RI503" s="802"/>
      <c r="RJ503" s="802"/>
      <c r="RK503" s="802"/>
      <c r="RL503" s="802"/>
      <c r="RM503" s="802"/>
      <c r="RN503" s="802"/>
      <c r="RO503" s="802"/>
      <c r="RP503" s="802"/>
      <c r="RQ503" s="802"/>
      <c r="RR503" s="802"/>
      <c r="RS503" s="802"/>
      <c r="RT503" s="802"/>
      <c r="RU503" s="802"/>
      <c r="RV503" s="802"/>
      <c r="RW503" s="802"/>
      <c r="RX503" s="802"/>
      <c r="RY503" s="802"/>
      <c r="RZ503" s="802"/>
      <c r="SA503" s="802"/>
      <c r="SB503" s="802"/>
      <c r="SC503" s="802"/>
      <c r="SD503" s="802"/>
      <c r="SE503" s="802"/>
      <c r="SF503" s="802"/>
      <c r="SG503" s="802"/>
      <c r="SH503" s="802"/>
      <c r="SI503" s="802"/>
      <c r="SJ503" s="802"/>
      <c r="SK503" s="802"/>
      <c r="SL503" s="802"/>
      <c r="SM503" s="802"/>
      <c r="SN503" s="802"/>
      <c r="SO503" s="802"/>
      <c r="SP503" s="802"/>
      <c r="SQ503" s="802"/>
      <c r="SR503" s="802"/>
      <c r="SS503" s="802"/>
      <c r="ST503" s="802"/>
      <c r="SU503" s="802"/>
      <c r="SV503" s="802"/>
      <c r="SW503" s="802"/>
      <c r="SX503" s="802"/>
      <c r="SY503" s="802"/>
      <c r="SZ503" s="802"/>
      <c r="TA503" s="802"/>
      <c r="TB503" s="802"/>
      <c r="TC503" s="802"/>
      <c r="TD503" s="802"/>
      <c r="TE503" s="802"/>
      <c r="TF503" s="802"/>
      <c r="TG503" s="802"/>
      <c r="TH503" s="802"/>
      <c r="TI503" s="802"/>
      <c r="TJ503" s="802"/>
      <c r="TK503" s="802"/>
      <c r="TL503" s="802"/>
      <c r="TM503" s="802"/>
      <c r="TN503" s="802"/>
      <c r="TO503" s="802"/>
      <c r="TP503" s="802"/>
      <c r="TQ503" s="802"/>
      <c r="TR503" s="802"/>
      <c r="TS503" s="802"/>
      <c r="TT503" s="802"/>
      <c r="TU503" s="802"/>
      <c r="TV503" s="802"/>
      <c r="TW503" s="802"/>
      <c r="TX503" s="802"/>
      <c r="TY503" s="802"/>
      <c r="TZ503" s="802"/>
      <c r="UA503" s="802"/>
      <c r="UB503" s="802"/>
      <c r="UC503" s="802"/>
      <c r="UD503" s="802"/>
      <c r="UE503" s="802"/>
      <c r="UF503" s="802"/>
      <c r="UG503" s="802"/>
      <c r="UH503" s="802"/>
      <c r="UI503" s="802"/>
      <c r="UJ503" s="802"/>
      <c r="UK503" s="802"/>
      <c r="UL503" s="802"/>
      <c r="UM503" s="802"/>
      <c r="UN503" s="802"/>
      <c r="UO503" s="802"/>
      <c r="UP503" s="802"/>
      <c r="UQ503" s="802"/>
      <c r="UR503" s="802"/>
      <c r="US503" s="802"/>
      <c r="UT503" s="802"/>
      <c r="UU503" s="802"/>
      <c r="UV503" s="802"/>
      <c r="UW503" s="802"/>
      <c r="UX503" s="802"/>
      <c r="UY503" s="802"/>
      <c r="UZ503" s="802"/>
      <c r="VA503" s="802"/>
      <c r="VB503" s="802"/>
      <c r="VC503" s="802"/>
      <c r="VD503" s="802"/>
      <c r="VE503" s="802"/>
      <c r="VF503" s="802"/>
      <c r="VG503" s="802"/>
      <c r="VH503" s="802"/>
      <c r="VI503" s="802"/>
      <c r="VJ503" s="802"/>
      <c r="VK503" s="802"/>
      <c r="VL503" s="802"/>
      <c r="VM503" s="802"/>
      <c r="VN503" s="802"/>
      <c r="VO503" s="802"/>
      <c r="VP503" s="802"/>
      <c r="VQ503" s="802"/>
      <c r="VR503" s="802"/>
      <c r="VS503" s="802"/>
      <c r="VT503" s="802"/>
      <c r="VU503" s="802"/>
      <c r="VV503" s="802"/>
      <c r="VW503" s="802"/>
      <c r="VX503" s="802"/>
      <c r="VY503" s="802"/>
      <c r="VZ503" s="802"/>
      <c r="WA503" s="802"/>
      <c r="WB503" s="802"/>
      <c r="WC503" s="802"/>
      <c r="WD503" s="802"/>
      <c r="WE503" s="802"/>
      <c r="WF503" s="802"/>
      <c r="WG503" s="802"/>
      <c r="WH503" s="802"/>
      <c r="WI503" s="802"/>
      <c r="WJ503" s="802"/>
      <c r="WK503" s="802"/>
      <c r="WL503" s="802"/>
      <c r="WM503" s="802"/>
      <c r="WN503" s="802"/>
      <c r="WO503" s="802"/>
      <c r="WP503" s="802"/>
      <c r="WQ503" s="802"/>
      <c r="WR503" s="802"/>
      <c r="WS503" s="802"/>
      <c r="WT503" s="802"/>
      <c r="WU503" s="802"/>
      <c r="WV503" s="802"/>
      <c r="WW503" s="802"/>
      <c r="WX503" s="802"/>
      <c r="WY503" s="802"/>
      <c r="WZ503" s="802"/>
      <c r="XA503" s="802"/>
      <c r="XB503" s="802"/>
      <c r="XC503" s="802"/>
      <c r="XD503" s="802"/>
      <c r="XE503" s="802"/>
      <c r="XF503" s="802"/>
      <c r="XG503" s="802"/>
      <c r="XH503" s="802"/>
      <c r="XI503" s="802"/>
      <c r="XJ503" s="802"/>
      <c r="XK503" s="802"/>
      <c r="XL503" s="802"/>
      <c r="XM503" s="802"/>
      <c r="XN503" s="802"/>
      <c r="XO503" s="802"/>
      <c r="XP503" s="802"/>
      <c r="XQ503" s="802"/>
      <c r="XR503" s="802"/>
      <c r="XS503" s="802"/>
      <c r="XT503" s="802"/>
      <c r="XU503" s="802"/>
      <c r="XV503" s="802"/>
      <c r="XW503" s="802"/>
      <c r="XX503" s="802"/>
      <c r="XY503" s="802"/>
      <c r="XZ503" s="802"/>
      <c r="YA503" s="802"/>
      <c r="YB503" s="802"/>
      <c r="YC503" s="802"/>
      <c r="YD503" s="802"/>
      <c r="YE503" s="802"/>
      <c r="YF503" s="802"/>
      <c r="YG503" s="802"/>
      <c r="YH503" s="802"/>
      <c r="YI503" s="802"/>
      <c r="YJ503" s="802"/>
      <c r="YK503" s="802"/>
      <c r="YL503" s="802"/>
      <c r="YM503" s="802"/>
      <c r="YN503" s="802"/>
      <c r="YO503" s="802"/>
      <c r="YP503" s="802"/>
      <c r="YQ503" s="802"/>
      <c r="YR503" s="802"/>
      <c r="YS503" s="802"/>
      <c r="YT503" s="802"/>
      <c r="YU503" s="802"/>
      <c r="YV503" s="802"/>
      <c r="YW503" s="802"/>
      <c r="YX503" s="802"/>
      <c r="YY503" s="802"/>
      <c r="YZ503" s="802"/>
      <c r="ZA503" s="802"/>
      <c r="ZB503" s="802"/>
      <c r="ZC503" s="802"/>
      <c r="ZD503" s="802"/>
      <c r="ZE503" s="802"/>
      <c r="ZF503" s="802"/>
      <c r="ZG503" s="802"/>
      <c r="ZH503" s="802"/>
      <c r="ZI503" s="802"/>
      <c r="ZJ503" s="802"/>
      <c r="ZK503" s="802"/>
      <c r="ZL503" s="802"/>
      <c r="ZM503" s="802"/>
      <c r="ZN503" s="802"/>
      <c r="ZO503" s="802"/>
      <c r="ZP503" s="802"/>
      <c r="ZQ503" s="802"/>
      <c r="ZR503" s="802"/>
      <c r="ZS503" s="802"/>
      <c r="ZT503" s="802"/>
      <c r="ZU503" s="802"/>
      <c r="ZV503" s="802"/>
      <c r="ZW503" s="802"/>
      <c r="ZX503" s="802"/>
      <c r="ZY503" s="802"/>
      <c r="ZZ503" s="802"/>
      <c r="AAA503" s="802"/>
      <c r="AAB503" s="802"/>
      <c r="AAC503" s="802"/>
      <c r="AAD503" s="802"/>
      <c r="AAE503" s="802"/>
      <c r="AAF503" s="802"/>
      <c r="AAG503" s="802"/>
      <c r="AAH503" s="802"/>
      <c r="AAI503" s="802"/>
      <c r="AAJ503" s="802"/>
      <c r="AAK503" s="802"/>
      <c r="AAL503" s="802"/>
      <c r="AAM503" s="802"/>
      <c r="AAN503" s="802"/>
      <c r="AAO503" s="802"/>
      <c r="AAP503" s="802"/>
      <c r="AAQ503" s="802"/>
      <c r="AAR503" s="802"/>
      <c r="AAS503" s="802"/>
      <c r="AAT503" s="802"/>
      <c r="AAU503" s="802"/>
      <c r="AAV503" s="802"/>
      <c r="AAW503" s="802"/>
      <c r="AAX503" s="802"/>
      <c r="AAY503" s="802"/>
      <c r="AAZ503" s="802"/>
      <c r="ABA503" s="802"/>
      <c r="ABB503" s="802"/>
      <c r="ABC503" s="802"/>
      <c r="ABD503" s="802"/>
      <c r="ABE503" s="802"/>
      <c r="ABF503" s="802"/>
      <c r="ABG503" s="802"/>
      <c r="ABH503" s="802"/>
      <c r="ABI503" s="802"/>
      <c r="ABJ503" s="802"/>
      <c r="ABK503" s="802"/>
      <c r="ABL503" s="802"/>
      <c r="ABM503" s="802"/>
      <c r="ABN503" s="802"/>
      <c r="ABO503" s="802"/>
      <c r="ABP503" s="802"/>
      <c r="ABQ503" s="802"/>
      <c r="ABR503" s="802"/>
      <c r="ABS503" s="802"/>
      <c r="ABT503" s="802"/>
      <c r="ABU503" s="802"/>
      <c r="ABV503" s="802"/>
      <c r="ABW503" s="802"/>
      <c r="ABX503" s="802"/>
      <c r="ABY503" s="802"/>
      <c r="ABZ503" s="802"/>
      <c r="ACA503" s="802"/>
      <c r="ACB503" s="802"/>
      <c r="ACC503" s="802"/>
      <c r="ACD503" s="802"/>
      <c r="ACE503" s="802"/>
      <c r="ACF503" s="802"/>
      <c r="ACG503" s="802"/>
      <c r="ACH503" s="802"/>
      <c r="ACI503" s="802"/>
      <c r="ACJ503" s="802"/>
      <c r="ACK503" s="802"/>
      <c r="ACL503" s="802"/>
      <c r="ACM503" s="802"/>
      <c r="ACN503" s="802"/>
      <c r="ACO503" s="802"/>
      <c r="ACP503" s="802"/>
      <c r="ACQ503" s="802"/>
      <c r="ACR503" s="802"/>
      <c r="ACS503" s="802"/>
      <c r="ACT503" s="802"/>
      <c r="ACU503" s="802"/>
      <c r="ACV503" s="802"/>
      <c r="ACW503" s="802"/>
      <c r="ACX503" s="802"/>
      <c r="ACY503" s="802"/>
      <c r="ACZ503" s="802"/>
      <c r="ADA503" s="802"/>
      <c r="ADB503" s="802"/>
      <c r="ADC503" s="802"/>
      <c r="ADD503" s="802"/>
      <c r="ADE503" s="802"/>
      <c r="ADF503" s="802"/>
      <c r="ADG503" s="802"/>
      <c r="ADH503" s="802"/>
      <c r="ADI503" s="802"/>
      <c r="ADJ503" s="802"/>
      <c r="ADK503" s="802"/>
      <c r="ADL503" s="802"/>
      <c r="ADM503" s="802"/>
      <c r="ADN503" s="802"/>
      <c r="ADO503" s="802"/>
      <c r="ADP503" s="802"/>
      <c r="ADQ503" s="802"/>
      <c r="ADR503" s="802"/>
      <c r="ADS503" s="802"/>
      <c r="ADT503" s="802"/>
      <c r="ADU503" s="802"/>
      <c r="ADV503" s="802"/>
      <c r="ADW503" s="802"/>
      <c r="ADX503" s="802"/>
      <c r="ADY503" s="802"/>
      <c r="ADZ503" s="802"/>
      <c r="AEA503" s="802"/>
      <c r="AEB503" s="802"/>
      <c r="AEC503" s="802"/>
      <c r="AED503" s="802"/>
      <c r="AEE503" s="802"/>
      <c r="AEF503" s="802"/>
      <c r="AEG503" s="802"/>
      <c r="AEH503" s="802"/>
      <c r="AEI503" s="802"/>
      <c r="AEJ503" s="802"/>
      <c r="AEK503" s="802"/>
      <c r="AEL503" s="802"/>
      <c r="AEM503" s="802"/>
      <c r="AEN503" s="802"/>
      <c r="AEO503" s="802"/>
      <c r="AEP503" s="802"/>
      <c r="AEQ503" s="802"/>
      <c r="AER503" s="802"/>
      <c r="AES503" s="802"/>
      <c r="AET503" s="802"/>
      <c r="AEU503" s="802"/>
      <c r="AEV503" s="802"/>
      <c r="AEW503" s="802"/>
      <c r="AEX503" s="802"/>
      <c r="AEY503" s="802"/>
      <c r="AEZ503" s="802"/>
      <c r="AFA503" s="802"/>
      <c r="AFB503" s="802"/>
      <c r="AFC503" s="802"/>
      <c r="AFD503" s="802"/>
      <c r="AFE503" s="802"/>
      <c r="AFF503" s="802"/>
      <c r="AFG503" s="802"/>
      <c r="AFH503" s="802"/>
      <c r="AFI503" s="802"/>
      <c r="AFJ503" s="802"/>
      <c r="AFK503" s="802"/>
      <c r="AFL503" s="802"/>
      <c r="AFM503" s="802"/>
      <c r="AFN503" s="802"/>
      <c r="AFO503" s="802"/>
      <c r="AFP503" s="802"/>
      <c r="AFQ503" s="802"/>
      <c r="AFR503" s="802"/>
      <c r="AFS503" s="802"/>
      <c r="AFT503" s="802"/>
      <c r="AFU503" s="802"/>
      <c r="AFV503" s="802"/>
      <c r="AFW503" s="802"/>
      <c r="AFX503" s="802"/>
      <c r="AFY503" s="802"/>
      <c r="AFZ503" s="802"/>
      <c r="AGA503" s="802"/>
      <c r="AGB503" s="802"/>
      <c r="AGC503" s="802"/>
      <c r="AGD503" s="802"/>
      <c r="AGE503" s="802"/>
      <c r="AGF503" s="802"/>
      <c r="AGG503" s="802"/>
      <c r="AGH503" s="802"/>
      <c r="AGI503" s="802"/>
      <c r="AGJ503" s="802"/>
      <c r="AGK503" s="802"/>
      <c r="AGL503" s="802"/>
      <c r="AGM503" s="802"/>
      <c r="AGN503" s="802"/>
      <c r="AGO503" s="802"/>
      <c r="AGP503" s="802"/>
      <c r="AGQ503" s="802"/>
      <c r="AGR503" s="802"/>
      <c r="AGS503" s="802"/>
      <c r="AGT503" s="802"/>
      <c r="AGU503" s="802"/>
      <c r="AGV503" s="802"/>
      <c r="AGW503" s="802"/>
      <c r="AGX503" s="802"/>
      <c r="AGY503" s="802"/>
      <c r="AGZ503" s="802"/>
      <c r="AHA503" s="802"/>
      <c r="AHB503" s="802"/>
      <c r="AHC503" s="802"/>
      <c r="AHD503" s="802"/>
      <c r="AHE503" s="802"/>
      <c r="AHF503" s="802"/>
      <c r="AHG503" s="802"/>
      <c r="AHH503" s="802"/>
      <c r="AHI503" s="802"/>
      <c r="AHJ503" s="802"/>
      <c r="AHK503" s="802"/>
      <c r="AHL503" s="802"/>
      <c r="AHM503" s="802"/>
      <c r="AHN503" s="802"/>
      <c r="AHO503" s="802"/>
      <c r="AHP503" s="802"/>
      <c r="AHQ503" s="802"/>
      <c r="AHR503" s="802"/>
      <c r="AHS503" s="802"/>
      <c r="AHT503" s="802"/>
      <c r="AHU503" s="802"/>
      <c r="AHV503" s="802"/>
      <c r="AHW503" s="802"/>
      <c r="AHX503" s="802"/>
      <c r="AHY503" s="802"/>
      <c r="AHZ503" s="802"/>
      <c r="AIA503" s="802"/>
      <c r="AIB503" s="802"/>
      <c r="AIC503" s="802"/>
      <c r="AID503" s="802"/>
      <c r="AIE503" s="802"/>
      <c r="AIF503" s="802"/>
      <c r="AIG503" s="802"/>
      <c r="AIH503" s="802"/>
      <c r="AII503" s="802"/>
      <c r="AIJ503" s="802"/>
      <c r="AQE503" s="802"/>
      <c r="AQF503" s="802"/>
      <c r="AQG503" s="802"/>
      <c r="AQH503" s="802"/>
      <c r="AQI503" s="802"/>
      <c r="AQJ503" s="802"/>
      <c r="AQK503" s="802"/>
      <c r="AQL503" s="802"/>
      <c r="AQM503" s="802"/>
      <c r="AQN503" s="802"/>
      <c r="AQO503" s="802"/>
      <c r="AQP503" s="802"/>
      <c r="AQQ503" s="802"/>
      <c r="AQR503" s="802"/>
      <c r="AQS503" s="802"/>
      <c r="AQT503" s="802"/>
      <c r="AQU503" s="802"/>
      <c r="AQV503" s="802"/>
      <c r="AQW503" s="802"/>
      <c r="AQX503" s="802"/>
      <c r="AQY503" s="802"/>
      <c r="AQZ503" s="802"/>
      <c r="ARA503" s="802"/>
      <c r="ARB503" s="802"/>
      <c r="ARC503" s="802"/>
      <c r="ARD503" s="802"/>
      <c r="ARE503" s="802"/>
      <c r="ARF503" s="802"/>
      <c r="ARG503" s="802"/>
      <c r="ARH503" s="802"/>
      <c r="ARI503" s="802"/>
      <c r="ARJ503" s="802"/>
      <c r="ARK503" s="802"/>
      <c r="ARL503" s="802"/>
      <c r="ARM503" s="802"/>
      <c r="ARN503" s="802"/>
      <c r="ARO503" s="802"/>
      <c r="ARP503" s="802"/>
      <c r="ARQ503" s="802"/>
      <c r="ARR503" s="802"/>
      <c r="ARS503" s="802"/>
      <c r="ART503" s="802"/>
      <c r="ARU503" s="802"/>
      <c r="ARV503" s="802"/>
      <c r="ARW503" s="802"/>
      <c r="ARX503" s="802"/>
      <c r="ARY503" s="802"/>
      <c r="ARZ503" s="802"/>
      <c r="ASA503" s="802"/>
      <c r="ASB503" s="802"/>
      <c r="ASC503" s="802"/>
      <c r="ASD503" s="802"/>
      <c r="ASE503" s="802"/>
      <c r="ASF503" s="802"/>
      <c r="ASG503" s="802"/>
      <c r="ASH503" s="802"/>
      <c r="ASI503" s="802"/>
      <c r="ASJ503" s="802"/>
      <c r="ASK503" s="802"/>
      <c r="ASL503" s="802"/>
      <c r="ATP503" s="802"/>
      <c r="ATQ503" s="802"/>
      <c r="ATR503" s="802"/>
      <c r="ATS503" s="802"/>
      <c r="ATT503" s="802"/>
      <c r="ATU503" s="802"/>
      <c r="ATV503" s="802"/>
      <c r="ATW503" s="802"/>
      <c r="ATX503" s="802"/>
      <c r="ATY503" s="802"/>
      <c r="ATZ503" s="802"/>
      <c r="AUA503" s="802"/>
      <c r="AUB503" s="802"/>
      <c r="AUC503" s="802"/>
      <c r="AUD503" s="802"/>
      <c r="AUE503" s="802"/>
      <c r="AUF503" s="802"/>
      <c r="AUG503" s="802"/>
      <c r="AUH503" s="802"/>
      <c r="AUI503" s="802"/>
      <c r="AUJ503" s="802"/>
      <c r="AUK503" s="802"/>
      <c r="AUL503" s="802"/>
      <c r="AUM503" s="802"/>
      <c r="AUN503" s="802"/>
      <c r="AUO503" s="802"/>
      <c r="AUP503" s="801"/>
      <c r="AUQ503" s="802"/>
      <c r="AUR503" s="801"/>
      <c r="AUS503" s="802"/>
      <c r="AUT503" s="801"/>
      <c r="AUU503" s="802"/>
      <c r="AUV503" s="802"/>
      <c r="AUW503" s="802"/>
      <c r="AUX503" s="802"/>
      <c r="AUY503" s="802"/>
      <c r="AUZ503" s="802"/>
      <c r="AVA503" s="802"/>
      <c r="AVB503" s="802"/>
      <c r="AVC503" s="802"/>
      <c r="AVD503" s="802"/>
      <c r="AVE503" s="802"/>
      <c r="AVF503" s="802"/>
      <c r="AVG503" s="802"/>
      <c r="AVH503" s="802"/>
      <c r="AVI503" s="802"/>
      <c r="AVJ503" s="808"/>
      <c r="AVK503" s="808"/>
      <c r="AVL503" s="808"/>
      <c r="AVM503" s="808"/>
      <c r="AVN503" s="808"/>
      <c r="AVO503" s="808"/>
      <c r="AVP503" s="808"/>
      <c r="AVQ503" s="808"/>
      <c r="AVR503" s="808"/>
      <c r="AVS503" s="808"/>
      <c r="AVT503" s="808"/>
      <c r="AVU503" s="809"/>
      <c r="AVV503" s="809"/>
      <c r="AVW503" s="809"/>
      <c r="AVX503" s="809"/>
      <c r="AVY503" s="809"/>
      <c r="AVZ503" s="809"/>
      <c r="AWA503" s="809"/>
      <c r="AWB503" s="809"/>
      <c r="AWC503" s="809"/>
      <c r="AWD503" s="809"/>
      <c r="AWE503" s="809"/>
      <c r="AWF503" s="809"/>
      <c r="AWG503" s="809"/>
      <c r="AWH503" s="809"/>
      <c r="AWI503" s="809"/>
      <c r="AWJ503" s="809"/>
      <c r="AWK503" s="809"/>
      <c r="AWL503" s="809"/>
      <c r="AWM503" s="809"/>
      <c r="AWN503" s="809"/>
      <c r="AWO503" s="809"/>
      <c r="AWP503" s="809"/>
      <c r="AWQ503" s="809"/>
      <c r="AWR503" s="808"/>
      <c r="AWS503" s="761"/>
      <c r="AWT503" s="808"/>
      <c r="AWU503" s="809"/>
      <c r="AWV503" s="809"/>
      <c r="AWW503" s="809"/>
      <c r="AWX503" s="809"/>
      <c r="AWY503" s="809"/>
      <c r="AWZ503" s="809"/>
      <c r="AXA503" s="809"/>
      <c r="AXB503" s="809"/>
      <c r="AXC503" s="809"/>
      <c r="AXD503" s="809"/>
      <c r="AXE503" s="809"/>
      <c r="AXF503" s="809"/>
      <c r="AXG503" s="809"/>
      <c r="AXH503" s="809"/>
      <c r="AXI503" s="809"/>
      <c r="AXJ503" s="809"/>
      <c r="AXK503" s="809"/>
      <c r="AXL503" s="809"/>
      <c r="AXM503" s="809"/>
      <c r="AXN503" s="809"/>
      <c r="AXO503" s="809"/>
      <c r="AXP503" s="809"/>
      <c r="AXQ503" s="809"/>
      <c r="AXR503" s="809"/>
      <c r="AXS503" s="809"/>
      <c r="AXT503" s="809"/>
      <c r="AXU503" s="809"/>
      <c r="AXV503" s="809"/>
      <c r="AXW503" s="809"/>
      <c r="AXX503" s="809"/>
      <c r="AXY503" s="809"/>
      <c r="AXZ503" s="809"/>
      <c r="AYA503" s="809"/>
      <c r="AYB503" s="809"/>
      <c r="AYC503" s="809"/>
      <c r="AYD503" s="808"/>
      <c r="AYE503" s="808"/>
      <c r="AYF503" s="809"/>
      <c r="AYG503" s="808"/>
      <c r="AYH503" s="810"/>
      <c r="AYI503" s="810"/>
      <c r="AYJ503" s="810"/>
      <c r="AYK503" s="810"/>
      <c r="AYL503" s="810"/>
      <c r="AYM503" s="810"/>
      <c r="AYN503" s="810"/>
      <c r="AYO503" s="810"/>
      <c r="AYP503" s="810"/>
      <c r="AYQ503" s="810"/>
      <c r="AYR503" s="810"/>
      <c r="AYS503" s="810"/>
      <c r="AYT503" s="810"/>
      <c r="AYU503" s="810"/>
      <c r="AYV503" s="810"/>
      <c r="AYW503" s="810"/>
      <c r="AYX503" s="810"/>
      <c r="AYY503" s="810"/>
      <c r="AYZ503" s="810"/>
      <c r="AZA503" s="810"/>
      <c r="AZB503" s="810"/>
      <c r="AZC503" s="810"/>
      <c r="AZD503" s="810"/>
      <c r="AZE503" s="810"/>
      <c r="AZF503" s="810"/>
      <c r="AZG503" s="810"/>
      <c r="AZH503" s="810"/>
      <c r="AZI503" s="810"/>
      <c r="AZJ503" s="810"/>
      <c r="AZK503" s="810"/>
      <c r="AZL503" s="810"/>
      <c r="AZM503" s="810"/>
      <c r="AZN503" s="810"/>
      <c r="AZO503" s="810"/>
      <c r="AZP503" s="809"/>
      <c r="AZQ503" s="802"/>
      <c r="AZR503" s="802"/>
      <c r="AZS503" s="802"/>
    </row>
    <row r="504" spans="45:920 1123:1371" s="793" customFormat="1" ht="13.5">
      <c r="AS504" s="802"/>
      <c r="AT504" s="802"/>
      <c r="AU504" s="802"/>
      <c r="AV504" s="802"/>
      <c r="AW504" s="802"/>
      <c r="AX504" s="802"/>
      <c r="AY504" s="802"/>
      <c r="AZ504" s="802"/>
      <c r="BA504" s="802"/>
      <c r="BB504" s="802"/>
      <c r="BC504" s="802"/>
      <c r="BD504" s="802"/>
      <c r="BE504" s="802"/>
      <c r="BF504" s="802"/>
      <c r="BG504" s="802"/>
      <c r="BH504" s="802"/>
      <c r="BI504" s="802"/>
      <c r="BJ504" s="802"/>
      <c r="BK504" s="802"/>
      <c r="BL504" s="802"/>
      <c r="BM504" s="802"/>
      <c r="BN504" s="802"/>
      <c r="BO504" s="802"/>
      <c r="BP504" s="802"/>
      <c r="BQ504" s="802"/>
      <c r="BR504" s="802"/>
      <c r="BS504" s="802"/>
      <c r="BT504" s="802"/>
      <c r="BU504" s="802"/>
      <c r="BV504" s="802"/>
      <c r="BW504" s="802"/>
      <c r="BX504" s="802"/>
      <c r="BY504" s="802"/>
      <c r="BZ504" s="802"/>
      <c r="CA504" s="802"/>
      <c r="CB504" s="802"/>
      <c r="CC504" s="802"/>
      <c r="CD504" s="802"/>
      <c r="CE504" s="802"/>
      <c r="CF504" s="802"/>
      <c r="CG504" s="802"/>
      <c r="CH504" s="802"/>
      <c r="CI504" s="802"/>
      <c r="CJ504" s="802"/>
      <c r="CK504" s="802"/>
      <c r="CL504" s="802"/>
      <c r="CM504" s="802"/>
      <c r="CN504" s="802"/>
      <c r="CO504" s="802"/>
      <c r="CP504" s="802"/>
      <c r="CQ504" s="802"/>
      <c r="CR504" s="802"/>
      <c r="CS504" s="802"/>
      <c r="CT504" s="802"/>
      <c r="CU504" s="802"/>
      <c r="CV504" s="802"/>
      <c r="CW504" s="802"/>
      <c r="CX504" s="802"/>
      <c r="CY504" s="802"/>
      <c r="CZ504" s="802"/>
      <c r="DA504" s="802"/>
      <c r="DB504" s="802"/>
      <c r="DC504" s="802"/>
      <c r="DD504" s="802"/>
      <c r="DE504" s="802"/>
      <c r="DF504" s="802"/>
      <c r="DG504" s="802"/>
      <c r="DH504" s="802"/>
      <c r="DI504" s="802"/>
      <c r="DJ504" s="802"/>
      <c r="DK504" s="802"/>
      <c r="DL504" s="802"/>
      <c r="DM504" s="802"/>
      <c r="DN504" s="802"/>
      <c r="DO504" s="802"/>
      <c r="DP504" s="802"/>
      <c r="DQ504" s="802"/>
      <c r="DR504" s="802"/>
      <c r="DS504" s="802"/>
      <c r="DT504" s="802"/>
      <c r="DU504" s="802"/>
      <c r="DV504" s="802"/>
      <c r="DW504" s="802"/>
      <c r="DX504" s="802"/>
      <c r="DY504" s="802"/>
      <c r="DZ504" s="802"/>
      <c r="EA504" s="802"/>
      <c r="EB504" s="802"/>
      <c r="EC504" s="802"/>
      <c r="ED504" s="802"/>
      <c r="EE504" s="802"/>
      <c r="EF504" s="802"/>
      <c r="EG504" s="802"/>
      <c r="EH504" s="802"/>
      <c r="EI504" s="802"/>
      <c r="EJ504" s="802"/>
      <c r="EK504" s="802"/>
      <c r="EL504" s="802"/>
      <c r="EM504" s="802"/>
      <c r="EN504" s="802"/>
      <c r="EO504" s="802"/>
      <c r="EP504" s="802"/>
      <c r="EQ504" s="802"/>
      <c r="ER504" s="802"/>
      <c r="ES504" s="802"/>
      <c r="ET504" s="802"/>
      <c r="EU504" s="802"/>
      <c r="EV504" s="802"/>
      <c r="EW504" s="802"/>
      <c r="EX504" s="802"/>
      <c r="EY504" s="802"/>
      <c r="EZ504" s="802"/>
      <c r="FA504" s="802"/>
      <c r="FB504" s="802"/>
      <c r="FC504" s="802"/>
      <c r="FD504" s="802"/>
      <c r="FE504" s="802"/>
      <c r="FF504" s="802"/>
      <c r="FG504" s="802"/>
      <c r="FH504" s="802"/>
      <c r="FI504" s="802"/>
      <c r="FJ504" s="802"/>
      <c r="FK504" s="802"/>
      <c r="FL504" s="802"/>
      <c r="FM504" s="802"/>
      <c r="FN504" s="802"/>
      <c r="FO504" s="802"/>
      <c r="FP504" s="802"/>
      <c r="FQ504" s="802"/>
      <c r="FR504" s="802"/>
      <c r="FS504" s="802"/>
      <c r="FT504" s="802"/>
      <c r="FU504" s="802"/>
      <c r="FV504" s="802"/>
      <c r="FW504" s="802"/>
      <c r="FX504" s="802"/>
      <c r="FY504" s="802"/>
      <c r="FZ504" s="802"/>
      <c r="GA504" s="802"/>
      <c r="GB504" s="802"/>
      <c r="GC504" s="802"/>
      <c r="GD504" s="802"/>
      <c r="GE504" s="802"/>
      <c r="GF504" s="802"/>
      <c r="GG504" s="802"/>
      <c r="GH504" s="802"/>
      <c r="GI504" s="802"/>
      <c r="GJ504" s="802"/>
      <c r="GK504" s="802"/>
      <c r="GL504" s="802"/>
      <c r="GM504" s="802"/>
      <c r="GN504" s="802"/>
      <c r="GO504" s="802"/>
      <c r="GP504" s="802"/>
      <c r="GQ504" s="802"/>
      <c r="GR504" s="802"/>
      <c r="GS504" s="802"/>
      <c r="GT504" s="802"/>
      <c r="GU504" s="802"/>
      <c r="GV504" s="802"/>
      <c r="GW504" s="802"/>
      <c r="GX504" s="802"/>
      <c r="GY504" s="802"/>
      <c r="GZ504" s="802"/>
      <c r="HA504" s="802"/>
      <c r="HB504" s="802"/>
      <c r="HC504" s="802"/>
      <c r="HD504" s="802"/>
      <c r="HE504" s="802"/>
      <c r="HF504" s="802"/>
      <c r="HG504" s="802"/>
      <c r="HH504" s="802"/>
      <c r="HI504" s="802"/>
      <c r="HJ504" s="802"/>
      <c r="HK504" s="802"/>
      <c r="HL504" s="802"/>
      <c r="HM504" s="802"/>
      <c r="HN504" s="802"/>
      <c r="HO504" s="802"/>
      <c r="HP504" s="802"/>
      <c r="HQ504" s="802"/>
      <c r="HR504" s="802"/>
      <c r="HS504" s="802"/>
      <c r="HT504" s="802"/>
      <c r="HU504" s="802"/>
      <c r="HV504" s="802"/>
      <c r="HW504" s="802"/>
      <c r="HX504" s="802"/>
      <c r="HY504" s="802"/>
      <c r="HZ504" s="802"/>
      <c r="IA504" s="802"/>
      <c r="IB504" s="802"/>
      <c r="IC504" s="802"/>
      <c r="ID504" s="802"/>
      <c r="IE504" s="802"/>
      <c r="IF504" s="802"/>
      <c r="IG504" s="802"/>
      <c r="IH504" s="802"/>
      <c r="II504" s="802"/>
      <c r="IJ504" s="802"/>
      <c r="IK504" s="802"/>
      <c r="IL504" s="802"/>
      <c r="IM504" s="802"/>
      <c r="IN504" s="802"/>
      <c r="IO504" s="802"/>
      <c r="IP504" s="802"/>
      <c r="IQ504" s="802"/>
      <c r="IR504" s="802"/>
      <c r="IS504" s="802"/>
      <c r="IT504" s="802"/>
      <c r="IU504" s="802"/>
      <c r="IV504" s="802"/>
      <c r="IW504" s="802"/>
      <c r="IX504" s="802"/>
      <c r="IY504" s="802"/>
      <c r="IZ504" s="802"/>
      <c r="JA504" s="802"/>
      <c r="JB504" s="802"/>
      <c r="JC504" s="802"/>
      <c r="JD504" s="802"/>
      <c r="JE504" s="802"/>
      <c r="JF504" s="802"/>
      <c r="JG504" s="802"/>
      <c r="JH504" s="802"/>
      <c r="JI504" s="802"/>
      <c r="JJ504" s="802"/>
      <c r="JK504" s="802"/>
      <c r="JL504" s="802"/>
      <c r="JM504" s="802"/>
      <c r="JN504" s="802"/>
      <c r="JO504" s="802"/>
      <c r="JP504" s="802"/>
      <c r="JQ504" s="802"/>
      <c r="JR504" s="802"/>
      <c r="JS504" s="802"/>
      <c r="JT504" s="802"/>
      <c r="JU504" s="802"/>
      <c r="JV504" s="802"/>
      <c r="JW504" s="802"/>
      <c r="JX504" s="802"/>
      <c r="JY504" s="802"/>
      <c r="JZ504" s="802"/>
      <c r="KA504" s="802"/>
      <c r="KB504" s="802"/>
      <c r="KC504" s="802"/>
      <c r="KD504" s="802"/>
      <c r="KE504" s="802"/>
      <c r="KF504" s="802"/>
      <c r="KG504" s="802"/>
      <c r="KH504" s="802"/>
      <c r="KI504" s="802"/>
      <c r="KJ504" s="802"/>
      <c r="KK504" s="802"/>
      <c r="KL504" s="802"/>
      <c r="KM504" s="802"/>
      <c r="KN504" s="802"/>
      <c r="KO504" s="802"/>
      <c r="KP504" s="802"/>
      <c r="KQ504" s="802"/>
      <c r="KR504" s="802"/>
      <c r="KS504" s="802"/>
      <c r="KT504" s="802"/>
      <c r="KU504" s="802"/>
      <c r="KV504" s="802"/>
      <c r="KW504" s="802"/>
      <c r="KX504" s="802"/>
      <c r="KY504" s="802"/>
      <c r="KZ504" s="802"/>
      <c r="LA504" s="802"/>
      <c r="LB504" s="802"/>
      <c r="LC504" s="802"/>
      <c r="LD504" s="802"/>
      <c r="LE504" s="802"/>
      <c r="LF504" s="802"/>
      <c r="LG504" s="802"/>
      <c r="LH504" s="802"/>
      <c r="LI504" s="802"/>
      <c r="LJ504" s="802"/>
      <c r="LK504" s="802"/>
      <c r="LL504" s="802"/>
      <c r="LM504" s="802"/>
      <c r="LN504" s="802"/>
      <c r="LO504" s="802"/>
      <c r="LP504" s="802"/>
      <c r="LQ504" s="802"/>
      <c r="LR504" s="802"/>
      <c r="LS504" s="802"/>
      <c r="LT504" s="802"/>
      <c r="LU504" s="802"/>
      <c r="LV504" s="802"/>
      <c r="LW504" s="802"/>
      <c r="LX504" s="802"/>
      <c r="LY504" s="802"/>
      <c r="LZ504" s="802"/>
      <c r="MA504" s="802"/>
      <c r="MB504" s="802"/>
      <c r="MC504" s="802"/>
      <c r="MD504" s="802"/>
      <c r="ME504" s="802"/>
      <c r="MF504" s="802"/>
      <c r="MG504" s="802"/>
      <c r="MH504" s="802"/>
      <c r="MI504" s="802"/>
      <c r="MJ504" s="802"/>
      <c r="MK504" s="802"/>
      <c r="ML504" s="802"/>
      <c r="MM504" s="802"/>
      <c r="MN504" s="802"/>
      <c r="MO504" s="802"/>
      <c r="MP504" s="802"/>
      <c r="MQ504" s="802"/>
      <c r="MR504" s="802"/>
      <c r="MS504" s="802"/>
      <c r="MT504" s="802"/>
      <c r="MU504" s="802"/>
      <c r="MV504" s="802"/>
      <c r="MW504" s="802"/>
      <c r="MX504" s="802"/>
      <c r="MY504" s="802"/>
      <c r="MZ504" s="802"/>
      <c r="NA504" s="802"/>
      <c r="NB504" s="802"/>
      <c r="NC504" s="802"/>
      <c r="ND504" s="802"/>
      <c r="NE504" s="802"/>
      <c r="NF504" s="802"/>
      <c r="NG504" s="802"/>
      <c r="NH504" s="802"/>
      <c r="NI504" s="802"/>
      <c r="NJ504" s="802"/>
      <c r="NK504" s="802"/>
      <c r="NL504" s="802"/>
      <c r="NM504" s="802"/>
      <c r="NN504" s="802"/>
      <c r="NO504" s="802"/>
      <c r="NP504" s="802"/>
      <c r="NQ504" s="802"/>
      <c r="NR504" s="802"/>
      <c r="NS504" s="802"/>
      <c r="NT504" s="802"/>
      <c r="NU504" s="802"/>
      <c r="NV504" s="802"/>
      <c r="NW504" s="802"/>
      <c r="NX504" s="802"/>
      <c r="NY504" s="802"/>
      <c r="NZ504" s="802"/>
      <c r="OA504" s="802"/>
      <c r="OB504" s="802"/>
      <c r="OC504" s="802"/>
      <c r="OD504" s="802"/>
      <c r="OE504" s="802"/>
      <c r="OF504" s="802"/>
      <c r="OG504" s="802"/>
      <c r="OH504" s="802"/>
      <c r="OI504" s="802"/>
      <c r="OJ504" s="802"/>
      <c r="OK504" s="802"/>
      <c r="OL504" s="802"/>
      <c r="OM504" s="802"/>
      <c r="ON504" s="802"/>
      <c r="OO504" s="802"/>
      <c r="OP504" s="802"/>
      <c r="OQ504" s="802"/>
      <c r="OR504" s="802"/>
      <c r="OS504" s="802"/>
      <c r="OT504" s="802"/>
      <c r="OU504" s="802"/>
      <c r="OV504" s="802"/>
      <c r="OW504" s="802"/>
      <c r="OX504" s="802"/>
      <c r="OY504" s="802"/>
      <c r="OZ504" s="802"/>
      <c r="PA504" s="802"/>
      <c r="PB504" s="802"/>
      <c r="PC504" s="802"/>
      <c r="PD504" s="802"/>
      <c r="PE504" s="802"/>
      <c r="PF504" s="802"/>
      <c r="PG504" s="802"/>
      <c r="PH504" s="802"/>
      <c r="PI504" s="802"/>
      <c r="PJ504" s="802"/>
      <c r="PK504" s="802"/>
      <c r="PL504" s="802"/>
      <c r="PM504" s="802"/>
      <c r="PN504" s="802"/>
      <c r="PO504" s="802"/>
      <c r="PP504" s="802"/>
      <c r="PQ504" s="802"/>
      <c r="PR504" s="802"/>
      <c r="PS504" s="802"/>
      <c r="PT504" s="802"/>
      <c r="PU504" s="802"/>
      <c r="PV504" s="802"/>
      <c r="PW504" s="802"/>
      <c r="PX504" s="802"/>
      <c r="PY504" s="802"/>
      <c r="PZ504" s="802"/>
      <c r="QA504" s="802"/>
      <c r="QB504" s="802"/>
      <c r="QC504" s="802"/>
      <c r="QD504" s="802"/>
      <c r="QE504" s="802"/>
      <c r="QF504" s="802"/>
      <c r="QG504" s="802"/>
      <c r="QH504" s="802"/>
      <c r="QI504" s="802"/>
      <c r="QJ504" s="802"/>
      <c r="QK504" s="802"/>
      <c r="QL504" s="802"/>
      <c r="QM504" s="802"/>
      <c r="QN504" s="802"/>
      <c r="QO504" s="802"/>
      <c r="QP504" s="802"/>
      <c r="QQ504" s="802"/>
      <c r="QR504" s="802"/>
      <c r="QS504" s="802"/>
      <c r="QT504" s="802"/>
      <c r="QU504" s="802"/>
      <c r="QV504" s="802"/>
      <c r="QW504" s="802"/>
      <c r="QX504" s="802"/>
      <c r="QY504" s="802"/>
      <c r="QZ504" s="802"/>
      <c r="RA504" s="802"/>
      <c r="RB504" s="802"/>
      <c r="RC504" s="802"/>
      <c r="RD504" s="802"/>
      <c r="RE504" s="802"/>
      <c r="RF504" s="802"/>
      <c r="RG504" s="802"/>
      <c r="RH504" s="802"/>
      <c r="RI504" s="802"/>
      <c r="RJ504" s="802"/>
      <c r="RK504" s="802"/>
      <c r="RL504" s="802"/>
      <c r="RM504" s="802"/>
      <c r="RN504" s="802"/>
      <c r="RO504" s="802"/>
      <c r="RP504" s="802"/>
      <c r="RQ504" s="802"/>
      <c r="RR504" s="802"/>
      <c r="RS504" s="802"/>
      <c r="RT504" s="802"/>
      <c r="RU504" s="802"/>
      <c r="RV504" s="802"/>
      <c r="RW504" s="802"/>
      <c r="RX504" s="802"/>
      <c r="RY504" s="802"/>
      <c r="RZ504" s="802"/>
      <c r="SA504" s="802"/>
      <c r="SB504" s="802"/>
      <c r="SC504" s="802"/>
      <c r="SD504" s="802"/>
      <c r="SE504" s="802"/>
      <c r="SF504" s="802"/>
      <c r="SG504" s="802"/>
      <c r="SH504" s="802"/>
      <c r="SI504" s="802"/>
      <c r="SJ504" s="802"/>
      <c r="SK504" s="802"/>
      <c r="SL504" s="802"/>
      <c r="SM504" s="802"/>
      <c r="SN504" s="802"/>
      <c r="SO504" s="802"/>
      <c r="SP504" s="802"/>
      <c r="SQ504" s="802"/>
      <c r="SR504" s="802"/>
      <c r="SS504" s="802"/>
      <c r="ST504" s="802"/>
      <c r="SU504" s="802"/>
      <c r="SV504" s="802"/>
      <c r="SW504" s="802"/>
      <c r="SX504" s="802"/>
      <c r="SY504" s="802"/>
      <c r="SZ504" s="802"/>
      <c r="TA504" s="802"/>
      <c r="TB504" s="802"/>
      <c r="TC504" s="802"/>
      <c r="TD504" s="802"/>
      <c r="TE504" s="802"/>
      <c r="TF504" s="802"/>
      <c r="TG504" s="802"/>
      <c r="TH504" s="802"/>
      <c r="TI504" s="802"/>
      <c r="TJ504" s="802"/>
      <c r="TK504" s="802"/>
      <c r="TL504" s="802"/>
      <c r="TM504" s="802"/>
      <c r="TN504" s="802"/>
      <c r="TO504" s="802"/>
      <c r="TP504" s="802"/>
      <c r="TQ504" s="802"/>
      <c r="TR504" s="802"/>
      <c r="TS504" s="802"/>
      <c r="TT504" s="802"/>
      <c r="TU504" s="802"/>
      <c r="TV504" s="802"/>
      <c r="TW504" s="802"/>
      <c r="TX504" s="802"/>
      <c r="TY504" s="802"/>
      <c r="TZ504" s="802"/>
      <c r="UA504" s="802"/>
      <c r="UB504" s="802"/>
      <c r="UC504" s="802"/>
      <c r="UD504" s="802"/>
      <c r="UE504" s="802"/>
      <c r="UF504" s="802"/>
      <c r="UG504" s="802"/>
      <c r="UH504" s="802"/>
      <c r="UI504" s="802"/>
      <c r="UJ504" s="802"/>
      <c r="UK504" s="802"/>
      <c r="UL504" s="802"/>
      <c r="UM504" s="802"/>
      <c r="UN504" s="802"/>
      <c r="UO504" s="802"/>
      <c r="UP504" s="802"/>
      <c r="UQ504" s="802"/>
      <c r="UR504" s="802"/>
      <c r="US504" s="802"/>
      <c r="UT504" s="802"/>
      <c r="UU504" s="802"/>
      <c r="UV504" s="802"/>
      <c r="UW504" s="802"/>
      <c r="UX504" s="802"/>
      <c r="UY504" s="802"/>
      <c r="UZ504" s="802"/>
      <c r="VA504" s="802"/>
      <c r="VB504" s="802"/>
      <c r="VC504" s="802"/>
      <c r="VD504" s="802"/>
      <c r="VE504" s="802"/>
      <c r="VF504" s="802"/>
      <c r="VG504" s="802"/>
      <c r="VH504" s="802"/>
      <c r="VI504" s="802"/>
      <c r="VJ504" s="802"/>
      <c r="VK504" s="802"/>
      <c r="VL504" s="802"/>
      <c r="VM504" s="802"/>
      <c r="VN504" s="802"/>
      <c r="VO504" s="802"/>
      <c r="VP504" s="802"/>
      <c r="VQ504" s="802"/>
      <c r="VR504" s="802"/>
      <c r="VS504" s="802"/>
      <c r="VT504" s="802"/>
      <c r="VU504" s="802"/>
      <c r="VV504" s="802"/>
      <c r="VW504" s="802"/>
      <c r="VX504" s="802"/>
      <c r="VY504" s="802"/>
      <c r="VZ504" s="802"/>
      <c r="WA504" s="802"/>
      <c r="WB504" s="802"/>
      <c r="WC504" s="802"/>
      <c r="WD504" s="802"/>
      <c r="WE504" s="802"/>
      <c r="WF504" s="802"/>
      <c r="WG504" s="802"/>
      <c r="WH504" s="802"/>
      <c r="WI504" s="802"/>
      <c r="WJ504" s="802"/>
      <c r="WK504" s="802"/>
      <c r="WL504" s="802"/>
      <c r="WM504" s="802"/>
      <c r="WN504" s="802"/>
      <c r="WO504" s="802"/>
      <c r="WP504" s="802"/>
      <c r="WQ504" s="802"/>
      <c r="WR504" s="802"/>
      <c r="WS504" s="802"/>
      <c r="WT504" s="802"/>
      <c r="WU504" s="802"/>
      <c r="WV504" s="802"/>
      <c r="WW504" s="802"/>
      <c r="WX504" s="802"/>
      <c r="WY504" s="802"/>
      <c r="WZ504" s="802"/>
      <c r="XA504" s="802"/>
      <c r="XB504" s="802"/>
      <c r="XC504" s="802"/>
      <c r="XD504" s="802"/>
      <c r="XE504" s="802"/>
      <c r="XF504" s="802"/>
      <c r="XG504" s="802"/>
      <c r="XH504" s="802"/>
      <c r="XI504" s="802"/>
      <c r="XJ504" s="802"/>
      <c r="XK504" s="802"/>
      <c r="XL504" s="802"/>
      <c r="XM504" s="802"/>
      <c r="XN504" s="802"/>
      <c r="XO504" s="802"/>
      <c r="XP504" s="802"/>
      <c r="XQ504" s="802"/>
      <c r="XR504" s="802"/>
      <c r="XS504" s="802"/>
      <c r="XT504" s="802"/>
      <c r="XU504" s="802"/>
      <c r="XV504" s="802"/>
      <c r="XW504" s="802"/>
      <c r="XX504" s="802"/>
      <c r="XY504" s="802"/>
      <c r="XZ504" s="802"/>
      <c r="YA504" s="802"/>
      <c r="YB504" s="802"/>
      <c r="YC504" s="802"/>
      <c r="YD504" s="802"/>
      <c r="YE504" s="802"/>
      <c r="YF504" s="802"/>
      <c r="YG504" s="802"/>
      <c r="YH504" s="802"/>
      <c r="YI504" s="802"/>
      <c r="YJ504" s="802"/>
      <c r="YK504" s="802"/>
      <c r="YL504" s="802"/>
      <c r="YM504" s="802"/>
      <c r="YN504" s="802"/>
      <c r="YO504" s="802"/>
      <c r="YP504" s="802"/>
      <c r="YQ504" s="802"/>
      <c r="YR504" s="802"/>
      <c r="YS504" s="802"/>
      <c r="YT504" s="802"/>
      <c r="YU504" s="802"/>
      <c r="YV504" s="802"/>
      <c r="YW504" s="802"/>
      <c r="YX504" s="802"/>
      <c r="YY504" s="802"/>
      <c r="YZ504" s="802"/>
      <c r="ZA504" s="802"/>
      <c r="ZB504" s="802"/>
      <c r="ZC504" s="802"/>
      <c r="ZD504" s="802"/>
      <c r="ZE504" s="802"/>
      <c r="ZF504" s="802"/>
      <c r="ZG504" s="802"/>
      <c r="ZH504" s="802"/>
      <c r="ZI504" s="802"/>
      <c r="ZJ504" s="802"/>
      <c r="ZK504" s="802"/>
      <c r="ZL504" s="802"/>
      <c r="ZM504" s="802"/>
      <c r="ZN504" s="802"/>
      <c r="ZO504" s="802"/>
      <c r="ZP504" s="802"/>
      <c r="ZQ504" s="802"/>
      <c r="ZR504" s="802"/>
      <c r="ZS504" s="802"/>
      <c r="ZT504" s="802"/>
      <c r="ZU504" s="802"/>
      <c r="ZV504" s="802"/>
      <c r="ZW504" s="802"/>
      <c r="ZX504" s="802"/>
      <c r="ZY504" s="802"/>
      <c r="ZZ504" s="802"/>
      <c r="AAA504" s="802"/>
      <c r="AAB504" s="802"/>
      <c r="AAC504" s="802"/>
      <c r="AAD504" s="802"/>
      <c r="AAE504" s="802"/>
      <c r="AAF504" s="802"/>
      <c r="AAG504" s="802"/>
      <c r="AAH504" s="802"/>
      <c r="AAI504" s="802"/>
      <c r="AAJ504" s="802"/>
      <c r="AAK504" s="802"/>
      <c r="AAL504" s="802"/>
      <c r="AAM504" s="802"/>
      <c r="AAN504" s="802"/>
      <c r="AAO504" s="802"/>
      <c r="AAP504" s="802"/>
      <c r="AAQ504" s="802"/>
      <c r="AAR504" s="802"/>
      <c r="AAS504" s="802"/>
      <c r="AAT504" s="802"/>
      <c r="AAU504" s="802"/>
      <c r="AAV504" s="802"/>
      <c r="AAW504" s="802"/>
      <c r="AAX504" s="802"/>
      <c r="AAY504" s="802"/>
      <c r="AAZ504" s="802"/>
      <c r="ABA504" s="802"/>
      <c r="ABB504" s="802"/>
      <c r="ABC504" s="802"/>
      <c r="ABD504" s="802"/>
      <c r="ABE504" s="802"/>
      <c r="ABF504" s="802"/>
      <c r="ABG504" s="802"/>
      <c r="ABH504" s="802"/>
      <c r="ABI504" s="802"/>
      <c r="ABJ504" s="802"/>
      <c r="ABK504" s="802"/>
      <c r="ABL504" s="802"/>
      <c r="ABM504" s="802"/>
      <c r="ABN504" s="802"/>
      <c r="ABO504" s="802"/>
      <c r="ABP504" s="802"/>
      <c r="ABQ504" s="802"/>
      <c r="ABR504" s="802"/>
      <c r="ABS504" s="802"/>
      <c r="ABT504" s="802"/>
      <c r="ABU504" s="802"/>
      <c r="ABV504" s="802"/>
      <c r="ABW504" s="802"/>
      <c r="ABX504" s="802"/>
      <c r="ABY504" s="802"/>
      <c r="ABZ504" s="802"/>
      <c r="ACA504" s="802"/>
      <c r="ACB504" s="802"/>
      <c r="ACC504" s="802"/>
      <c r="ACD504" s="802"/>
      <c r="ACE504" s="802"/>
      <c r="ACF504" s="802"/>
      <c r="ACG504" s="802"/>
      <c r="ACH504" s="802"/>
      <c r="ACI504" s="802"/>
      <c r="ACJ504" s="802"/>
      <c r="ACK504" s="802"/>
      <c r="ACL504" s="802"/>
      <c r="ACM504" s="802"/>
      <c r="ACN504" s="802"/>
      <c r="ACO504" s="802"/>
      <c r="ACP504" s="802"/>
      <c r="ACQ504" s="802"/>
      <c r="ACR504" s="802"/>
      <c r="ACS504" s="802"/>
      <c r="ACT504" s="802"/>
      <c r="ACU504" s="802"/>
      <c r="ACV504" s="802"/>
      <c r="ACW504" s="802"/>
      <c r="ACX504" s="802"/>
      <c r="ACY504" s="802"/>
      <c r="ACZ504" s="802"/>
      <c r="ADA504" s="802"/>
      <c r="ADB504" s="802"/>
      <c r="ADC504" s="802"/>
      <c r="ADD504" s="802"/>
      <c r="ADE504" s="802"/>
      <c r="ADF504" s="802"/>
      <c r="ADG504" s="802"/>
      <c r="ADH504" s="802"/>
      <c r="ADI504" s="802"/>
      <c r="ADJ504" s="802"/>
      <c r="ADK504" s="802"/>
      <c r="ADL504" s="802"/>
      <c r="ADM504" s="802"/>
      <c r="ADN504" s="802"/>
      <c r="ADO504" s="802"/>
      <c r="ADP504" s="802"/>
      <c r="ADQ504" s="802"/>
      <c r="ADR504" s="802"/>
      <c r="ADS504" s="802"/>
      <c r="ADT504" s="802"/>
      <c r="ADU504" s="802"/>
      <c r="ADV504" s="802"/>
      <c r="ADW504" s="802"/>
      <c r="ADX504" s="802"/>
      <c r="ADY504" s="802"/>
      <c r="ADZ504" s="802"/>
      <c r="AEA504" s="802"/>
      <c r="AEB504" s="802"/>
      <c r="AEC504" s="802"/>
      <c r="AED504" s="802"/>
      <c r="AEE504" s="802"/>
      <c r="AEF504" s="802"/>
      <c r="AEG504" s="802"/>
      <c r="AEH504" s="802"/>
      <c r="AEI504" s="802"/>
      <c r="AEJ504" s="802"/>
      <c r="AEK504" s="802"/>
      <c r="AEL504" s="802"/>
      <c r="AEM504" s="802"/>
      <c r="AEN504" s="802"/>
      <c r="AEO504" s="802"/>
      <c r="AEP504" s="802"/>
      <c r="AEQ504" s="802"/>
      <c r="AER504" s="802"/>
      <c r="AES504" s="802"/>
      <c r="AET504" s="802"/>
      <c r="AEU504" s="802"/>
      <c r="AEV504" s="802"/>
      <c r="AEW504" s="802"/>
      <c r="AEX504" s="802"/>
      <c r="AEY504" s="802"/>
      <c r="AEZ504" s="802"/>
      <c r="AFA504" s="802"/>
      <c r="AFB504" s="802"/>
      <c r="AFC504" s="802"/>
      <c r="AFD504" s="802"/>
      <c r="AFE504" s="802"/>
      <c r="AFF504" s="802"/>
      <c r="AFG504" s="802"/>
      <c r="AFH504" s="802"/>
      <c r="AFI504" s="802"/>
      <c r="AFJ504" s="802"/>
      <c r="AFK504" s="802"/>
      <c r="AFL504" s="802"/>
      <c r="AFM504" s="802"/>
      <c r="AFN504" s="802"/>
      <c r="AFO504" s="802"/>
      <c r="AFP504" s="802"/>
      <c r="AFQ504" s="802"/>
      <c r="AFR504" s="802"/>
      <c r="AFS504" s="802"/>
      <c r="AFT504" s="802"/>
      <c r="AFU504" s="802"/>
      <c r="AFV504" s="802"/>
      <c r="AFW504" s="802"/>
      <c r="AFX504" s="802"/>
      <c r="AFY504" s="802"/>
      <c r="AFZ504" s="802"/>
      <c r="AGA504" s="802"/>
      <c r="AGB504" s="802"/>
      <c r="AGC504" s="802"/>
      <c r="AGD504" s="802"/>
      <c r="AGE504" s="802"/>
      <c r="AGF504" s="802"/>
      <c r="AGG504" s="802"/>
      <c r="AGH504" s="802"/>
      <c r="AGI504" s="802"/>
      <c r="AGJ504" s="802"/>
      <c r="AGK504" s="802"/>
      <c r="AGL504" s="802"/>
      <c r="AGM504" s="802"/>
      <c r="AGN504" s="802"/>
      <c r="AGO504" s="802"/>
      <c r="AGP504" s="802"/>
      <c r="AGQ504" s="802"/>
      <c r="AGR504" s="802"/>
      <c r="AGS504" s="802"/>
      <c r="AGT504" s="802"/>
      <c r="AGU504" s="802"/>
      <c r="AGV504" s="802"/>
      <c r="AGW504" s="802"/>
      <c r="AGX504" s="802"/>
      <c r="AGY504" s="802"/>
      <c r="AGZ504" s="802"/>
      <c r="AHA504" s="802"/>
      <c r="AHB504" s="802"/>
      <c r="AHC504" s="802"/>
      <c r="AHD504" s="802"/>
      <c r="AHE504" s="802"/>
      <c r="AHF504" s="802"/>
      <c r="AHG504" s="802"/>
      <c r="AHH504" s="802"/>
      <c r="AHI504" s="802"/>
      <c r="AHJ504" s="802"/>
      <c r="AHK504" s="802"/>
      <c r="AHL504" s="802"/>
      <c r="AHM504" s="802"/>
      <c r="AHN504" s="802"/>
      <c r="AHO504" s="802"/>
      <c r="AHP504" s="802"/>
      <c r="AHQ504" s="802"/>
      <c r="AHR504" s="802"/>
      <c r="AHS504" s="802"/>
      <c r="AHT504" s="802"/>
      <c r="AHU504" s="802"/>
      <c r="AHV504" s="802"/>
      <c r="AHW504" s="802"/>
      <c r="AHX504" s="802"/>
      <c r="AHY504" s="802"/>
      <c r="AHZ504" s="802"/>
      <c r="AIA504" s="802"/>
      <c r="AIB504" s="802"/>
      <c r="AIC504" s="802"/>
      <c r="AID504" s="802"/>
      <c r="AIE504" s="802"/>
      <c r="AIF504" s="802"/>
      <c r="AIG504" s="802"/>
      <c r="AIH504" s="802"/>
      <c r="AII504" s="802"/>
      <c r="AIJ504" s="802"/>
      <c r="AQE504" s="802"/>
      <c r="AQF504" s="802"/>
      <c r="AQG504" s="802"/>
      <c r="AQH504" s="802"/>
      <c r="AQI504" s="802"/>
      <c r="AQJ504" s="802"/>
      <c r="AQK504" s="802"/>
      <c r="AQL504" s="802"/>
      <c r="AQM504" s="802"/>
      <c r="AQN504" s="802"/>
      <c r="AQO504" s="802"/>
      <c r="AQP504" s="802"/>
      <c r="AQQ504" s="802"/>
      <c r="AQR504" s="802"/>
      <c r="AQS504" s="802"/>
      <c r="AQT504" s="802"/>
      <c r="AQU504" s="802"/>
      <c r="AQV504" s="802"/>
      <c r="AQW504" s="802"/>
      <c r="AQX504" s="802"/>
      <c r="AQY504" s="802"/>
      <c r="AQZ504" s="802"/>
      <c r="ARA504" s="802"/>
      <c r="ARB504" s="802"/>
      <c r="ARC504" s="802"/>
      <c r="ARD504" s="802"/>
      <c r="ARE504" s="802"/>
      <c r="ARF504" s="802"/>
      <c r="ARG504" s="802"/>
      <c r="ARH504" s="802"/>
      <c r="ARI504" s="802"/>
      <c r="ARJ504" s="802"/>
      <c r="ARK504" s="802"/>
      <c r="ARL504" s="802"/>
      <c r="ARM504" s="802"/>
      <c r="ARN504" s="802"/>
      <c r="ARO504" s="802"/>
      <c r="ARP504" s="802"/>
      <c r="ARQ504" s="802"/>
      <c r="ARR504" s="802"/>
      <c r="ARS504" s="802"/>
      <c r="ART504" s="802"/>
      <c r="ARU504" s="802"/>
      <c r="ARV504" s="802"/>
      <c r="ARW504" s="802"/>
      <c r="ARX504" s="802"/>
      <c r="ARY504" s="802"/>
      <c r="ARZ504" s="802"/>
      <c r="ASA504" s="802"/>
      <c r="ASB504" s="802"/>
      <c r="ASC504" s="802"/>
      <c r="ASD504" s="802"/>
      <c r="ASE504" s="802"/>
      <c r="ASF504" s="802"/>
      <c r="ASG504" s="802"/>
      <c r="ASH504" s="802"/>
      <c r="ASI504" s="802"/>
      <c r="ASJ504" s="802"/>
      <c r="ASK504" s="802"/>
      <c r="ASL504" s="802"/>
      <c r="ATP504" s="802"/>
      <c r="ATQ504" s="802"/>
      <c r="ATR504" s="802"/>
      <c r="ATS504" s="802"/>
      <c r="ATT504" s="802"/>
      <c r="ATU504" s="802"/>
      <c r="ATV504" s="802"/>
      <c r="ATW504" s="802"/>
      <c r="ATX504" s="802"/>
      <c r="ATY504" s="802"/>
      <c r="ATZ504" s="802"/>
      <c r="AUA504" s="802"/>
      <c r="AUB504" s="802"/>
      <c r="AUC504" s="802"/>
      <c r="AUD504" s="802"/>
      <c r="AUE504" s="802"/>
      <c r="AUF504" s="802"/>
      <c r="AUG504" s="802"/>
      <c r="AUH504" s="802"/>
      <c r="AUI504" s="802"/>
      <c r="AUJ504" s="802"/>
      <c r="AUK504" s="802"/>
      <c r="AUL504" s="802"/>
      <c r="AUM504" s="802"/>
      <c r="AUN504" s="802"/>
      <c r="AUO504" s="802"/>
      <c r="AUP504" s="801"/>
      <c r="AUQ504" s="802"/>
      <c r="AUR504" s="801"/>
      <c r="AUS504" s="802"/>
      <c r="AUT504" s="801"/>
      <c r="AUU504" s="802"/>
      <c r="AUV504" s="802"/>
      <c r="AUW504" s="802"/>
      <c r="AUX504" s="802"/>
      <c r="AUY504" s="802"/>
      <c r="AUZ504" s="802"/>
      <c r="AVA504" s="802"/>
      <c r="AVB504" s="802"/>
      <c r="AVC504" s="802"/>
      <c r="AVD504" s="802"/>
      <c r="AVE504" s="802"/>
      <c r="AVF504" s="802"/>
      <c r="AVG504" s="802"/>
      <c r="AVH504" s="802"/>
      <c r="AVI504" s="802"/>
      <c r="AVJ504" s="808"/>
      <c r="AVK504" s="808"/>
      <c r="AVL504" s="808"/>
      <c r="AVM504" s="808"/>
      <c r="AVN504" s="808"/>
      <c r="AVO504" s="808"/>
      <c r="AVP504" s="808"/>
      <c r="AVQ504" s="808"/>
      <c r="AVR504" s="808"/>
      <c r="AVS504" s="808"/>
      <c r="AVT504" s="808"/>
      <c r="AVU504" s="809"/>
      <c r="AVV504" s="809"/>
      <c r="AVW504" s="809"/>
      <c r="AVX504" s="809"/>
      <c r="AVY504" s="809"/>
      <c r="AVZ504" s="809"/>
      <c r="AWA504" s="809"/>
      <c r="AWB504" s="809"/>
      <c r="AWC504" s="809"/>
      <c r="AWD504" s="809"/>
      <c r="AWE504" s="809"/>
      <c r="AWF504" s="809"/>
      <c r="AWG504" s="809"/>
      <c r="AWH504" s="809"/>
      <c r="AWI504" s="809"/>
      <c r="AWJ504" s="809"/>
      <c r="AWK504" s="809"/>
      <c r="AWL504" s="809"/>
      <c r="AWM504" s="809"/>
      <c r="AWN504" s="809"/>
      <c r="AWO504" s="809"/>
      <c r="AWP504" s="809"/>
      <c r="AWQ504" s="809"/>
      <c r="AWR504" s="808"/>
      <c r="AWS504" s="761"/>
      <c r="AWT504" s="808"/>
      <c r="AWU504" s="809"/>
      <c r="AWV504" s="809"/>
      <c r="AWW504" s="809"/>
      <c r="AWX504" s="809"/>
      <c r="AWY504" s="809"/>
      <c r="AWZ504" s="809"/>
      <c r="AXA504" s="809"/>
      <c r="AXB504" s="809"/>
      <c r="AXC504" s="809"/>
      <c r="AXD504" s="809"/>
      <c r="AXE504" s="809"/>
      <c r="AXF504" s="809"/>
      <c r="AXG504" s="809"/>
      <c r="AXH504" s="809"/>
      <c r="AXI504" s="809"/>
      <c r="AXJ504" s="809"/>
      <c r="AXK504" s="809"/>
      <c r="AXL504" s="809"/>
      <c r="AXM504" s="809"/>
      <c r="AXN504" s="809"/>
      <c r="AXO504" s="809"/>
      <c r="AXP504" s="809"/>
      <c r="AXQ504" s="809"/>
      <c r="AXR504" s="809"/>
      <c r="AXS504" s="809"/>
      <c r="AXT504" s="809"/>
      <c r="AXU504" s="809"/>
      <c r="AXV504" s="809"/>
      <c r="AXW504" s="809"/>
      <c r="AXX504" s="809"/>
      <c r="AXY504" s="809"/>
      <c r="AXZ504" s="809"/>
      <c r="AYA504" s="809"/>
      <c r="AYB504" s="809"/>
      <c r="AYC504" s="809"/>
      <c r="AYD504" s="808"/>
      <c r="AYE504" s="808"/>
      <c r="AYF504" s="809"/>
      <c r="AYG504" s="808"/>
      <c r="AYH504" s="810"/>
      <c r="AYI504" s="810"/>
      <c r="AYJ504" s="810"/>
      <c r="AYK504" s="810"/>
      <c r="AYL504" s="810"/>
      <c r="AYM504" s="810"/>
      <c r="AYN504" s="810"/>
      <c r="AYO504" s="810"/>
      <c r="AYP504" s="810"/>
      <c r="AYQ504" s="810"/>
      <c r="AYR504" s="810"/>
      <c r="AYS504" s="810"/>
      <c r="AYT504" s="810"/>
      <c r="AYU504" s="810"/>
      <c r="AYV504" s="810"/>
      <c r="AYW504" s="810"/>
      <c r="AYX504" s="810"/>
      <c r="AYY504" s="810"/>
      <c r="AYZ504" s="810"/>
      <c r="AZA504" s="810"/>
      <c r="AZB504" s="810"/>
      <c r="AZC504" s="810"/>
      <c r="AZD504" s="810"/>
      <c r="AZE504" s="810"/>
      <c r="AZF504" s="810"/>
      <c r="AZG504" s="810"/>
      <c r="AZH504" s="810"/>
      <c r="AZI504" s="810"/>
      <c r="AZJ504" s="810"/>
      <c r="AZK504" s="810"/>
      <c r="AZL504" s="810"/>
      <c r="AZM504" s="810"/>
      <c r="AZN504" s="810"/>
      <c r="AZO504" s="810"/>
      <c r="AZP504" s="809"/>
      <c r="AZQ504" s="802"/>
      <c r="AZR504" s="802"/>
      <c r="AZS504" s="802"/>
    </row>
    <row r="505" spans="45:920 1123:1371" s="793" customFormat="1" ht="13.5">
      <c r="AS505" s="802"/>
      <c r="AT505" s="802"/>
      <c r="AU505" s="802"/>
      <c r="AV505" s="802"/>
      <c r="AW505" s="802"/>
      <c r="AX505" s="802"/>
      <c r="AY505" s="802"/>
      <c r="AZ505" s="802"/>
      <c r="BA505" s="802"/>
      <c r="BB505" s="802"/>
      <c r="BC505" s="802"/>
      <c r="BD505" s="802"/>
      <c r="BE505" s="802"/>
      <c r="BF505" s="802"/>
      <c r="BG505" s="802"/>
      <c r="BH505" s="802"/>
      <c r="BI505" s="802"/>
      <c r="BJ505" s="802"/>
      <c r="BK505" s="802"/>
      <c r="BL505" s="802"/>
      <c r="BM505" s="802"/>
      <c r="BN505" s="802"/>
      <c r="BO505" s="802"/>
      <c r="BP505" s="802"/>
      <c r="BQ505" s="802"/>
      <c r="BR505" s="802"/>
      <c r="BS505" s="802"/>
      <c r="BT505" s="802"/>
      <c r="BU505" s="802"/>
      <c r="BV505" s="802"/>
      <c r="BW505" s="802"/>
      <c r="BX505" s="802"/>
      <c r="BY505" s="802"/>
      <c r="BZ505" s="802"/>
      <c r="CA505" s="802"/>
      <c r="CB505" s="802"/>
      <c r="CC505" s="802"/>
      <c r="CD505" s="802"/>
      <c r="CE505" s="802"/>
      <c r="CF505" s="802"/>
      <c r="CG505" s="802"/>
      <c r="CH505" s="802"/>
      <c r="CI505" s="802"/>
      <c r="CJ505" s="802"/>
      <c r="CK505" s="802"/>
      <c r="CL505" s="802"/>
      <c r="CM505" s="802"/>
      <c r="CN505" s="802"/>
      <c r="CO505" s="802"/>
      <c r="CP505" s="802"/>
      <c r="CQ505" s="802"/>
      <c r="CR505" s="802"/>
      <c r="CS505" s="802"/>
      <c r="CT505" s="802"/>
      <c r="CU505" s="802"/>
      <c r="CV505" s="802"/>
      <c r="CW505" s="802"/>
      <c r="CX505" s="802"/>
      <c r="CY505" s="802"/>
      <c r="CZ505" s="802"/>
      <c r="DA505" s="802"/>
      <c r="DB505" s="802"/>
      <c r="DC505" s="802"/>
      <c r="DD505" s="802"/>
      <c r="DE505" s="802"/>
      <c r="DF505" s="802"/>
      <c r="DG505" s="802"/>
      <c r="DH505" s="802"/>
      <c r="DI505" s="802"/>
      <c r="DJ505" s="802"/>
      <c r="DK505" s="802"/>
      <c r="DL505" s="802"/>
      <c r="DM505" s="802"/>
      <c r="DN505" s="802"/>
      <c r="DO505" s="802"/>
      <c r="DP505" s="802"/>
      <c r="DQ505" s="802"/>
      <c r="DR505" s="802"/>
      <c r="DS505" s="802"/>
      <c r="DT505" s="802"/>
      <c r="DU505" s="802"/>
      <c r="DV505" s="802"/>
      <c r="DW505" s="802"/>
      <c r="DX505" s="802"/>
      <c r="DY505" s="802"/>
      <c r="DZ505" s="802"/>
      <c r="EA505" s="802"/>
      <c r="EB505" s="802"/>
      <c r="EC505" s="802"/>
      <c r="ED505" s="802"/>
      <c r="EE505" s="802"/>
      <c r="EF505" s="802"/>
      <c r="EG505" s="802"/>
      <c r="EH505" s="802"/>
      <c r="EI505" s="802"/>
      <c r="EJ505" s="802"/>
      <c r="EK505" s="802"/>
      <c r="EL505" s="802"/>
      <c r="EM505" s="802"/>
      <c r="EN505" s="802"/>
      <c r="EO505" s="802"/>
      <c r="EP505" s="802"/>
      <c r="EQ505" s="802"/>
      <c r="ER505" s="802"/>
      <c r="ES505" s="802"/>
      <c r="ET505" s="802"/>
      <c r="EU505" s="802"/>
      <c r="EV505" s="802"/>
      <c r="EW505" s="802"/>
      <c r="EX505" s="802"/>
      <c r="EY505" s="802"/>
      <c r="EZ505" s="802"/>
      <c r="FA505" s="802"/>
      <c r="FB505" s="802"/>
      <c r="FC505" s="802"/>
      <c r="FD505" s="802"/>
      <c r="FE505" s="802"/>
      <c r="FF505" s="802"/>
      <c r="FG505" s="802"/>
      <c r="FH505" s="802"/>
      <c r="FI505" s="802"/>
      <c r="FJ505" s="802"/>
      <c r="FK505" s="802"/>
      <c r="FL505" s="802"/>
      <c r="FM505" s="802"/>
      <c r="FN505" s="802"/>
      <c r="FO505" s="802"/>
      <c r="FP505" s="802"/>
      <c r="FQ505" s="802"/>
      <c r="FR505" s="802"/>
      <c r="FS505" s="802"/>
      <c r="FT505" s="802"/>
      <c r="FU505" s="802"/>
      <c r="FV505" s="802"/>
      <c r="FW505" s="802"/>
      <c r="FX505" s="802"/>
      <c r="FY505" s="802"/>
      <c r="FZ505" s="802"/>
      <c r="GA505" s="802"/>
      <c r="GB505" s="802"/>
      <c r="GC505" s="802"/>
      <c r="GD505" s="802"/>
      <c r="GE505" s="802"/>
      <c r="GF505" s="802"/>
      <c r="GG505" s="802"/>
      <c r="GH505" s="802"/>
      <c r="GI505" s="802"/>
      <c r="GJ505" s="802"/>
      <c r="GK505" s="802"/>
      <c r="GL505" s="802"/>
      <c r="GM505" s="802"/>
      <c r="GN505" s="802"/>
      <c r="GO505" s="802"/>
      <c r="GP505" s="802"/>
      <c r="GQ505" s="802"/>
      <c r="GR505" s="802"/>
      <c r="GS505" s="802"/>
      <c r="GT505" s="802"/>
      <c r="GU505" s="802"/>
      <c r="GV505" s="802"/>
      <c r="GW505" s="802"/>
      <c r="GX505" s="802"/>
      <c r="GY505" s="802"/>
      <c r="GZ505" s="802"/>
      <c r="HA505" s="802"/>
      <c r="HB505" s="802"/>
      <c r="HC505" s="802"/>
      <c r="HD505" s="802"/>
      <c r="HE505" s="802"/>
      <c r="HF505" s="802"/>
      <c r="HG505" s="802"/>
      <c r="HH505" s="802"/>
      <c r="HI505" s="802"/>
      <c r="HJ505" s="802"/>
      <c r="HK505" s="802"/>
      <c r="HL505" s="802"/>
      <c r="HM505" s="802"/>
      <c r="HN505" s="802"/>
      <c r="HO505" s="802"/>
      <c r="HP505" s="802"/>
      <c r="HQ505" s="802"/>
      <c r="HR505" s="802"/>
      <c r="HS505" s="802"/>
      <c r="HT505" s="802"/>
      <c r="HU505" s="802"/>
      <c r="HV505" s="802"/>
      <c r="HW505" s="802"/>
      <c r="HX505" s="802"/>
      <c r="HY505" s="802"/>
      <c r="HZ505" s="802"/>
      <c r="IA505" s="802"/>
      <c r="IB505" s="802"/>
      <c r="IC505" s="802"/>
      <c r="ID505" s="802"/>
      <c r="IE505" s="802"/>
      <c r="IF505" s="802"/>
      <c r="IG505" s="802"/>
      <c r="IH505" s="802"/>
      <c r="II505" s="802"/>
      <c r="IJ505" s="802"/>
      <c r="IK505" s="802"/>
      <c r="IL505" s="802"/>
      <c r="IM505" s="802"/>
      <c r="IN505" s="802"/>
      <c r="IO505" s="802"/>
      <c r="IP505" s="802"/>
      <c r="IQ505" s="802"/>
      <c r="IR505" s="802"/>
      <c r="IS505" s="802"/>
      <c r="IT505" s="802"/>
      <c r="IU505" s="802"/>
      <c r="IV505" s="802"/>
      <c r="IW505" s="802"/>
      <c r="IX505" s="802"/>
      <c r="IY505" s="802"/>
      <c r="IZ505" s="802"/>
      <c r="JA505" s="802"/>
      <c r="JB505" s="802"/>
      <c r="JC505" s="802"/>
      <c r="JD505" s="802"/>
      <c r="JE505" s="802"/>
      <c r="JF505" s="802"/>
      <c r="JG505" s="802"/>
      <c r="JH505" s="802"/>
      <c r="JI505" s="802"/>
      <c r="JJ505" s="802"/>
      <c r="JK505" s="802"/>
      <c r="JL505" s="802"/>
      <c r="JM505" s="802"/>
      <c r="JN505" s="802"/>
      <c r="JO505" s="802"/>
      <c r="JP505" s="802"/>
      <c r="JQ505" s="802"/>
      <c r="JR505" s="802"/>
      <c r="JS505" s="802"/>
      <c r="JT505" s="802"/>
      <c r="JU505" s="802"/>
      <c r="JV505" s="802"/>
      <c r="JW505" s="802"/>
      <c r="JX505" s="802"/>
      <c r="JY505" s="802"/>
      <c r="JZ505" s="802"/>
      <c r="KA505" s="802"/>
      <c r="KB505" s="802"/>
      <c r="KC505" s="802"/>
      <c r="KD505" s="802"/>
      <c r="KE505" s="802"/>
      <c r="KF505" s="802"/>
      <c r="KG505" s="802"/>
      <c r="KH505" s="802"/>
      <c r="KI505" s="802"/>
      <c r="KJ505" s="802"/>
      <c r="KK505" s="802"/>
      <c r="KL505" s="802"/>
      <c r="KM505" s="802"/>
      <c r="KN505" s="802"/>
      <c r="KO505" s="802"/>
      <c r="KP505" s="802"/>
      <c r="KQ505" s="802"/>
      <c r="KR505" s="802"/>
      <c r="KS505" s="802"/>
      <c r="KT505" s="802"/>
      <c r="KU505" s="802"/>
      <c r="KV505" s="802"/>
      <c r="KW505" s="802"/>
      <c r="KX505" s="802"/>
      <c r="KY505" s="802"/>
      <c r="KZ505" s="802"/>
      <c r="LA505" s="802"/>
      <c r="LB505" s="802"/>
      <c r="LC505" s="802"/>
      <c r="LD505" s="802"/>
      <c r="LE505" s="802"/>
      <c r="LF505" s="802"/>
      <c r="LG505" s="802"/>
      <c r="LH505" s="802"/>
      <c r="LI505" s="802"/>
      <c r="LJ505" s="802"/>
      <c r="LK505" s="802"/>
      <c r="LL505" s="802"/>
      <c r="LM505" s="802"/>
      <c r="LN505" s="802"/>
      <c r="LO505" s="802"/>
      <c r="LP505" s="802"/>
      <c r="LQ505" s="802"/>
      <c r="LR505" s="802"/>
      <c r="LS505" s="802"/>
      <c r="LT505" s="802"/>
      <c r="LU505" s="802"/>
      <c r="LV505" s="802"/>
      <c r="LW505" s="802"/>
      <c r="LX505" s="802"/>
      <c r="LY505" s="802"/>
      <c r="LZ505" s="802"/>
      <c r="MA505" s="802"/>
      <c r="MB505" s="802"/>
      <c r="MC505" s="802"/>
      <c r="MD505" s="802"/>
      <c r="ME505" s="802"/>
      <c r="MF505" s="802"/>
      <c r="MG505" s="802"/>
      <c r="MH505" s="802"/>
      <c r="MI505" s="802"/>
      <c r="MJ505" s="802"/>
      <c r="MK505" s="802"/>
      <c r="ML505" s="802"/>
      <c r="MM505" s="802"/>
      <c r="MN505" s="802"/>
      <c r="MO505" s="802"/>
      <c r="MP505" s="802"/>
      <c r="MQ505" s="802"/>
      <c r="MR505" s="802"/>
      <c r="MS505" s="802"/>
      <c r="MT505" s="802"/>
      <c r="MU505" s="802"/>
      <c r="MV505" s="802"/>
      <c r="MW505" s="802"/>
      <c r="MX505" s="802"/>
      <c r="MY505" s="802"/>
      <c r="MZ505" s="802"/>
      <c r="NA505" s="802"/>
      <c r="NB505" s="802"/>
      <c r="NC505" s="802"/>
      <c r="ND505" s="802"/>
      <c r="NE505" s="802"/>
      <c r="NF505" s="802"/>
      <c r="NG505" s="802"/>
      <c r="NH505" s="802"/>
      <c r="NI505" s="802"/>
      <c r="NJ505" s="802"/>
      <c r="NK505" s="802"/>
      <c r="NL505" s="802"/>
      <c r="NM505" s="802"/>
      <c r="NN505" s="802"/>
      <c r="NO505" s="802"/>
      <c r="NP505" s="802"/>
      <c r="NQ505" s="802"/>
      <c r="NR505" s="802"/>
      <c r="NS505" s="802"/>
      <c r="NT505" s="802"/>
      <c r="NU505" s="802"/>
      <c r="NV505" s="802"/>
      <c r="NW505" s="802"/>
      <c r="NX505" s="802"/>
      <c r="NY505" s="802"/>
      <c r="NZ505" s="802"/>
      <c r="OA505" s="802"/>
      <c r="OB505" s="802"/>
      <c r="OC505" s="802"/>
      <c r="OD505" s="802"/>
      <c r="OE505" s="802"/>
      <c r="OF505" s="802"/>
      <c r="OG505" s="802"/>
      <c r="OH505" s="802"/>
      <c r="OI505" s="802"/>
      <c r="OJ505" s="802"/>
      <c r="OK505" s="802"/>
      <c r="OL505" s="802"/>
      <c r="OM505" s="802"/>
      <c r="ON505" s="802"/>
      <c r="OO505" s="802"/>
      <c r="OP505" s="802"/>
      <c r="OQ505" s="802"/>
      <c r="OR505" s="802"/>
      <c r="OS505" s="802"/>
      <c r="OT505" s="802"/>
      <c r="OU505" s="802"/>
      <c r="OV505" s="802"/>
      <c r="OW505" s="802"/>
      <c r="OX505" s="802"/>
      <c r="OY505" s="802"/>
      <c r="OZ505" s="802"/>
      <c r="PA505" s="802"/>
      <c r="PB505" s="802"/>
      <c r="PC505" s="802"/>
      <c r="PD505" s="802"/>
      <c r="PE505" s="802"/>
      <c r="PF505" s="802"/>
      <c r="PG505" s="802"/>
      <c r="PH505" s="802"/>
      <c r="PI505" s="802"/>
      <c r="PJ505" s="802"/>
      <c r="PK505" s="802"/>
      <c r="PL505" s="802"/>
      <c r="PM505" s="802"/>
      <c r="PN505" s="802"/>
      <c r="PO505" s="802"/>
      <c r="PP505" s="802"/>
      <c r="PQ505" s="802"/>
      <c r="PR505" s="802"/>
      <c r="PS505" s="802"/>
      <c r="PT505" s="802"/>
      <c r="PU505" s="802"/>
      <c r="PV505" s="802"/>
      <c r="PW505" s="802"/>
      <c r="PX505" s="802"/>
      <c r="PY505" s="802"/>
      <c r="PZ505" s="802"/>
      <c r="QA505" s="802"/>
      <c r="QB505" s="802"/>
      <c r="QC505" s="802"/>
      <c r="QD505" s="802"/>
      <c r="QE505" s="802"/>
      <c r="QF505" s="802"/>
      <c r="QG505" s="802"/>
      <c r="QH505" s="802"/>
      <c r="QI505" s="802"/>
      <c r="QJ505" s="802"/>
      <c r="QK505" s="802"/>
      <c r="QL505" s="802"/>
      <c r="QM505" s="802"/>
      <c r="QN505" s="802"/>
      <c r="QO505" s="802"/>
      <c r="QP505" s="802"/>
      <c r="QQ505" s="802"/>
      <c r="QR505" s="802"/>
      <c r="QS505" s="802"/>
      <c r="QT505" s="802"/>
      <c r="QU505" s="802"/>
      <c r="QV505" s="802"/>
      <c r="QW505" s="802"/>
      <c r="QX505" s="802"/>
      <c r="QY505" s="802"/>
      <c r="QZ505" s="802"/>
      <c r="RA505" s="802"/>
      <c r="RB505" s="802"/>
      <c r="RC505" s="802"/>
      <c r="RD505" s="802"/>
      <c r="RE505" s="802"/>
      <c r="RF505" s="802"/>
      <c r="RG505" s="802"/>
      <c r="RH505" s="802"/>
      <c r="RI505" s="802"/>
      <c r="RJ505" s="802"/>
      <c r="RK505" s="802"/>
      <c r="RL505" s="802"/>
      <c r="RM505" s="802"/>
      <c r="RN505" s="802"/>
      <c r="RO505" s="802"/>
      <c r="RP505" s="802"/>
      <c r="RQ505" s="802"/>
      <c r="RR505" s="802"/>
      <c r="RS505" s="802"/>
      <c r="RT505" s="802"/>
      <c r="RU505" s="802"/>
      <c r="RV505" s="802"/>
      <c r="RW505" s="802"/>
      <c r="RX505" s="802"/>
      <c r="RY505" s="802"/>
      <c r="RZ505" s="802"/>
      <c r="SA505" s="802"/>
      <c r="SB505" s="802"/>
      <c r="SC505" s="802"/>
      <c r="SD505" s="802"/>
      <c r="SE505" s="802"/>
      <c r="SF505" s="802"/>
      <c r="SG505" s="802"/>
      <c r="SH505" s="802"/>
      <c r="SI505" s="802"/>
      <c r="SJ505" s="802"/>
      <c r="SK505" s="802"/>
      <c r="SL505" s="802"/>
      <c r="SM505" s="802"/>
      <c r="SN505" s="802"/>
      <c r="SO505" s="802"/>
      <c r="SP505" s="802"/>
      <c r="SQ505" s="802"/>
      <c r="SR505" s="802"/>
      <c r="SS505" s="802"/>
      <c r="ST505" s="802"/>
      <c r="SU505" s="802"/>
      <c r="SV505" s="802"/>
      <c r="SW505" s="802"/>
      <c r="SX505" s="802"/>
      <c r="SY505" s="802"/>
      <c r="SZ505" s="802"/>
      <c r="TA505" s="802"/>
      <c r="TB505" s="802"/>
      <c r="TC505" s="802"/>
      <c r="TD505" s="802"/>
      <c r="TE505" s="802"/>
      <c r="TF505" s="802"/>
      <c r="TG505" s="802"/>
      <c r="TH505" s="802"/>
      <c r="TI505" s="802"/>
      <c r="TJ505" s="802"/>
      <c r="TK505" s="802"/>
      <c r="TL505" s="802"/>
      <c r="TM505" s="802"/>
      <c r="TN505" s="802"/>
      <c r="TO505" s="802"/>
      <c r="TP505" s="802"/>
      <c r="TQ505" s="802"/>
      <c r="TR505" s="802"/>
      <c r="TS505" s="802"/>
      <c r="TT505" s="802"/>
      <c r="TU505" s="802"/>
      <c r="TV505" s="802"/>
      <c r="TW505" s="802"/>
      <c r="TX505" s="802"/>
      <c r="TY505" s="802"/>
      <c r="TZ505" s="802"/>
      <c r="UA505" s="802"/>
      <c r="UB505" s="802"/>
      <c r="UC505" s="802"/>
      <c r="UD505" s="802"/>
      <c r="UE505" s="802"/>
      <c r="UF505" s="802"/>
      <c r="UG505" s="802"/>
      <c r="UH505" s="802"/>
      <c r="UI505" s="802"/>
      <c r="UJ505" s="802"/>
      <c r="UK505" s="802"/>
      <c r="UL505" s="802"/>
      <c r="UM505" s="802"/>
      <c r="UN505" s="802"/>
      <c r="UO505" s="802"/>
      <c r="UP505" s="802"/>
      <c r="UQ505" s="802"/>
      <c r="UR505" s="802"/>
      <c r="US505" s="802"/>
      <c r="UT505" s="802"/>
      <c r="UU505" s="802"/>
      <c r="UV505" s="802"/>
      <c r="UW505" s="802"/>
      <c r="UX505" s="802"/>
      <c r="UY505" s="802"/>
      <c r="UZ505" s="802"/>
      <c r="VA505" s="802"/>
      <c r="VB505" s="802"/>
      <c r="VC505" s="802"/>
      <c r="VD505" s="802"/>
      <c r="VE505" s="802"/>
      <c r="VF505" s="802"/>
      <c r="VG505" s="802"/>
      <c r="VH505" s="802"/>
      <c r="VI505" s="802"/>
      <c r="VJ505" s="802"/>
      <c r="VK505" s="802"/>
      <c r="VL505" s="802"/>
      <c r="VM505" s="802"/>
      <c r="VN505" s="802"/>
      <c r="VO505" s="802"/>
      <c r="VP505" s="802"/>
      <c r="VQ505" s="802"/>
      <c r="VR505" s="802"/>
      <c r="VS505" s="802"/>
      <c r="VT505" s="802"/>
      <c r="VU505" s="802"/>
      <c r="VV505" s="802"/>
      <c r="VW505" s="802"/>
      <c r="VX505" s="802"/>
      <c r="VY505" s="802"/>
      <c r="VZ505" s="802"/>
      <c r="WA505" s="802"/>
      <c r="WB505" s="802"/>
      <c r="WC505" s="802"/>
      <c r="WD505" s="802"/>
      <c r="WE505" s="802"/>
      <c r="WF505" s="802"/>
      <c r="WG505" s="802"/>
      <c r="WH505" s="802"/>
      <c r="WI505" s="802"/>
      <c r="WJ505" s="802"/>
      <c r="WK505" s="802"/>
      <c r="WL505" s="802"/>
      <c r="WM505" s="802"/>
      <c r="WN505" s="802"/>
      <c r="WO505" s="802"/>
      <c r="WP505" s="802"/>
      <c r="WQ505" s="802"/>
      <c r="WR505" s="802"/>
      <c r="WS505" s="802"/>
      <c r="WT505" s="802"/>
      <c r="WU505" s="802"/>
      <c r="WV505" s="802"/>
      <c r="WW505" s="802"/>
      <c r="WX505" s="802"/>
      <c r="WY505" s="802"/>
      <c r="WZ505" s="802"/>
      <c r="XA505" s="802"/>
      <c r="XB505" s="802"/>
      <c r="XC505" s="802"/>
      <c r="XD505" s="802"/>
      <c r="XE505" s="802"/>
      <c r="XF505" s="802"/>
      <c r="XG505" s="802"/>
      <c r="XH505" s="802"/>
      <c r="XI505" s="802"/>
      <c r="XJ505" s="802"/>
      <c r="XK505" s="802"/>
      <c r="XL505" s="802"/>
      <c r="XM505" s="802"/>
      <c r="XN505" s="802"/>
      <c r="XO505" s="802"/>
      <c r="XP505" s="802"/>
      <c r="XQ505" s="802"/>
      <c r="XR505" s="802"/>
      <c r="XS505" s="802"/>
      <c r="XT505" s="802"/>
      <c r="XU505" s="802"/>
      <c r="XV505" s="802"/>
      <c r="XW505" s="802"/>
      <c r="XX505" s="802"/>
      <c r="XY505" s="802"/>
      <c r="XZ505" s="802"/>
      <c r="YA505" s="802"/>
      <c r="YB505" s="802"/>
      <c r="YC505" s="802"/>
      <c r="YD505" s="802"/>
      <c r="YE505" s="802"/>
      <c r="YF505" s="802"/>
      <c r="YG505" s="802"/>
      <c r="YH505" s="802"/>
      <c r="YI505" s="802"/>
      <c r="YJ505" s="802"/>
      <c r="YK505" s="802"/>
      <c r="YL505" s="802"/>
      <c r="YM505" s="802"/>
      <c r="YN505" s="802"/>
      <c r="YO505" s="802"/>
      <c r="YP505" s="802"/>
      <c r="YQ505" s="802"/>
      <c r="YR505" s="802"/>
      <c r="YS505" s="802"/>
      <c r="YT505" s="802"/>
      <c r="YU505" s="802"/>
      <c r="YV505" s="802"/>
      <c r="YW505" s="802"/>
      <c r="YX505" s="802"/>
      <c r="YY505" s="802"/>
      <c r="YZ505" s="802"/>
      <c r="ZA505" s="802"/>
      <c r="ZB505" s="802"/>
      <c r="ZC505" s="802"/>
      <c r="ZD505" s="802"/>
      <c r="ZE505" s="802"/>
      <c r="ZF505" s="802"/>
      <c r="ZG505" s="802"/>
      <c r="ZH505" s="802"/>
      <c r="ZI505" s="802"/>
      <c r="ZJ505" s="802"/>
      <c r="ZK505" s="802"/>
      <c r="ZL505" s="802"/>
      <c r="ZM505" s="802"/>
      <c r="ZN505" s="802"/>
      <c r="ZO505" s="802"/>
      <c r="ZP505" s="802"/>
      <c r="ZQ505" s="802"/>
      <c r="ZR505" s="802"/>
      <c r="ZS505" s="802"/>
      <c r="ZT505" s="802"/>
      <c r="ZU505" s="802"/>
      <c r="ZV505" s="802"/>
      <c r="ZW505" s="802"/>
      <c r="ZX505" s="802"/>
      <c r="ZY505" s="802"/>
      <c r="ZZ505" s="802"/>
      <c r="AAA505" s="802"/>
      <c r="AAB505" s="802"/>
      <c r="AAC505" s="802"/>
      <c r="AAD505" s="802"/>
      <c r="AAE505" s="802"/>
      <c r="AAF505" s="802"/>
      <c r="AAG505" s="802"/>
      <c r="AAH505" s="802"/>
      <c r="AAI505" s="802"/>
      <c r="AAJ505" s="802"/>
      <c r="AAK505" s="802"/>
      <c r="AAL505" s="802"/>
      <c r="AAM505" s="802"/>
      <c r="AAN505" s="802"/>
      <c r="AAO505" s="802"/>
      <c r="AAP505" s="802"/>
      <c r="AAQ505" s="802"/>
      <c r="AAR505" s="802"/>
      <c r="AAS505" s="802"/>
      <c r="AAT505" s="802"/>
      <c r="AAU505" s="802"/>
      <c r="AAV505" s="802"/>
      <c r="AAW505" s="802"/>
      <c r="AAX505" s="802"/>
      <c r="AAY505" s="802"/>
      <c r="AAZ505" s="802"/>
      <c r="ABA505" s="802"/>
      <c r="ABB505" s="802"/>
      <c r="ABC505" s="802"/>
      <c r="ABD505" s="802"/>
      <c r="ABE505" s="802"/>
      <c r="ABF505" s="802"/>
      <c r="ABG505" s="802"/>
      <c r="ABH505" s="802"/>
      <c r="ABI505" s="802"/>
      <c r="ABJ505" s="802"/>
      <c r="ABK505" s="802"/>
      <c r="ABL505" s="802"/>
      <c r="ABM505" s="802"/>
      <c r="ABN505" s="802"/>
      <c r="ABO505" s="802"/>
      <c r="ABP505" s="802"/>
      <c r="ABQ505" s="802"/>
      <c r="ABR505" s="802"/>
      <c r="ABS505" s="802"/>
      <c r="ABT505" s="802"/>
      <c r="ABU505" s="802"/>
      <c r="ABV505" s="802"/>
      <c r="ABW505" s="802"/>
      <c r="ABX505" s="802"/>
      <c r="ABY505" s="802"/>
      <c r="ABZ505" s="802"/>
      <c r="ACA505" s="802"/>
      <c r="ACB505" s="802"/>
      <c r="ACC505" s="802"/>
      <c r="ACD505" s="802"/>
      <c r="ACE505" s="802"/>
      <c r="ACF505" s="802"/>
      <c r="ACG505" s="802"/>
      <c r="ACH505" s="802"/>
      <c r="ACI505" s="802"/>
      <c r="ACJ505" s="802"/>
      <c r="ACK505" s="802"/>
      <c r="ACL505" s="802"/>
      <c r="ACM505" s="802"/>
      <c r="ACN505" s="802"/>
      <c r="ACO505" s="802"/>
      <c r="ACP505" s="802"/>
      <c r="ACQ505" s="802"/>
      <c r="ACR505" s="802"/>
      <c r="ACS505" s="802"/>
      <c r="ACT505" s="802"/>
      <c r="ACU505" s="802"/>
      <c r="ACV505" s="802"/>
      <c r="ACW505" s="802"/>
      <c r="ACX505" s="802"/>
      <c r="ACY505" s="802"/>
      <c r="ACZ505" s="802"/>
      <c r="ADA505" s="802"/>
      <c r="ADB505" s="802"/>
      <c r="ADC505" s="802"/>
      <c r="ADD505" s="802"/>
      <c r="ADE505" s="802"/>
      <c r="ADF505" s="802"/>
      <c r="ADG505" s="802"/>
      <c r="ADH505" s="802"/>
      <c r="ADI505" s="802"/>
      <c r="ADJ505" s="802"/>
      <c r="ADK505" s="802"/>
      <c r="ADL505" s="802"/>
      <c r="ADM505" s="802"/>
      <c r="ADN505" s="802"/>
      <c r="ADO505" s="802"/>
      <c r="ADP505" s="802"/>
      <c r="ADQ505" s="802"/>
      <c r="ADR505" s="802"/>
      <c r="ADS505" s="802"/>
      <c r="ADT505" s="802"/>
      <c r="ADU505" s="802"/>
      <c r="ADV505" s="802"/>
      <c r="ADW505" s="802"/>
      <c r="ADX505" s="802"/>
      <c r="ADY505" s="802"/>
      <c r="ADZ505" s="802"/>
      <c r="AEA505" s="802"/>
      <c r="AEB505" s="802"/>
      <c r="AEC505" s="802"/>
      <c r="AED505" s="802"/>
      <c r="AEE505" s="802"/>
      <c r="AEF505" s="802"/>
      <c r="AEG505" s="802"/>
      <c r="AEH505" s="802"/>
      <c r="AEI505" s="802"/>
      <c r="AEJ505" s="802"/>
      <c r="AEK505" s="802"/>
      <c r="AEL505" s="802"/>
      <c r="AEM505" s="802"/>
      <c r="AEN505" s="802"/>
      <c r="AEO505" s="802"/>
      <c r="AEP505" s="802"/>
      <c r="AEQ505" s="802"/>
      <c r="AER505" s="802"/>
      <c r="AES505" s="802"/>
      <c r="AET505" s="802"/>
      <c r="AEU505" s="802"/>
      <c r="AEV505" s="802"/>
      <c r="AEW505" s="802"/>
      <c r="AEX505" s="802"/>
      <c r="AEY505" s="802"/>
      <c r="AEZ505" s="802"/>
      <c r="AFA505" s="802"/>
      <c r="AFB505" s="802"/>
      <c r="AFC505" s="802"/>
      <c r="AFD505" s="802"/>
      <c r="AFE505" s="802"/>
      <c r="AFF505" s="802"/>
      <c r="AFG505" s="802"/>
      <c r="AFH505" s="802"/>
      <c r="AFI505" s="802"/>
      <c r="AFJ505" s="802"/>
      <c r="AFK505" s="802"/>
      <c r="AFL505" s="802"/>
      <c r="AFM505" s="802"/>
      <c r="AFN505" s="802"/>
      <c r="AFO505" s="802"/>
      <c r="AFP505" s="802"/>
      <c r="AFQ505" s="802"/>
      <c r="AFR505" s="802"/>
      <c r="AFS505" s="802"/>
      <c r="AFT505" s="802"/>
      <c r="AFU505" s="802"/>
      <c r="AFV505" s="802"/>
      <c r="AFW505" s="802"/>
      <c r="AFX505" s="802"/>
      <c r="AFY505" s="802"/>
      <c r="AFZ505" s="802"/>
      <c r="AGA505" s="802"/>
      <c r="AGB505" s="802"/>
      <c r="AGC505" s="802"/>
      <c r="AGD505" s="802"/>
      <c r="AGE505" s="802"/>
      <c r="AGF505" s="802"/>
      <c r="AGG505" s="802"/>
      <c r="AGH505" s="802"/>
      <c r="AGI505" s="802"/>
      <c r="AGJ505" s="802"/>
      <c r="AGK505" s="802"/>
      <c r="AGL505" s="802"/>
      <c r="AGM505" s="802"/>
      <c r="AGN505" s="802"/>
      <c r="AGO505" s="802"/>
      <c r="AGP505" s="802"/>
      <c r="AGQ505" s="802"/>
      <c r="AGR505" s="802"/>
      <c r="AGS505" s="802"/>
      <c r="AGT505" s="802"/>
      <c r="AGU505" s="802"/>
      <c r="AGV505" s="802"/>
      <c r="AGW505" s="802"/>
      <c r="AGX505" s="802"/>
      <c r="AGY505" s="802"/>
      <c r="AGZ505" s="802"/>
      <c r="AHA505" s="802"/>
      <c r="AHB505" s="802"/>
      <c r="AHC505" s="802"/>
      <c r="AHD505" s="802"/>
      <c r="AHE505" s="802"/>
      <c r="AHF505" s="802"/>
      <c r="AHG505" s="802"/>
      <c r="AHH505" s="802"/>
      <c r="AHI505" s="802"/>
      <c r="AHJ505" s="802"/>
      <c r="AHK505" s="802"/>
      <c r="AHL505" s="802"/>
      <c r="AHM505" s="802"/>
      <c r="AHN505" s="802"/>
      <c r="AHO505" s="802"/>
      <c r="AHP505" s="802"/>
      <c r="AHQ505" s="802"/>
      <c r="AHR505" s="802"/>
      <c r="AHS505" s="802"/>
      <c r="AHT505" s="802"/>
      <c r="AHU505" s="802"/>
      <c r="AHV505" s="802"/>
      <c r="AHW505" s="802"/>
      <c r="AHX505" s="802"/>
      <c r="AHY505" s="802"/>
      <c r="AHZ505" s="802"/>
      <c r="AIA505" s="802"/>
      <c r="AIB505" s="802"/>
      <c r="AIC505" s="802"/>
      <c r="AID505" s="802"/>
      <c r="AIE505" s="802"/>
      <c r="AIF505" s="802"/>
      <c r="AIG505" s="802"/>
      <c r="AIH505" s="802"/>
      <c r="AII505" s="802"/>
      <c r="AIJ505" s="802"/>
      <c r="AQE505" s="802"/>
      <c r="AQF505" s="802"/>
      <c r="AQG505" s="802"/>
      <c r="AQH505" s="802"/>
      <c r="AQI505" s="802"/>
      <c r="AQJ505" s="802"/>
      <c r="AQK505" s="802"/>
      <c r="AQL505" s="802"/>
      <c r="AQM505" s="802"/>
      <c r="AQN505" s="802"/>
      <c r="AQO505" s="802"/>
      <c r="AQP505" s="802"/>
      <c r="AQQ505" s="802"/>
      <c r="AQR505" s="802"/>
      <c r="AQS505" s="802"/>
      <c r="AQT505" s="802"/>
      <c r="AQU505" s="802"/>
      <c r="AQV505" s="802"/>
      <c r="AQW505" s="802"/>
      <c r="AQX505" s="802"/>
      <c r="AQY505" s="802"/>
      <c r="AQZ505" s="802"/>
      <c r="ARA505" s="802"/>
      <c r="ARB505" s="802"/>
      <c r="ARC505" s="802"/>
      <c r="ARD505" s="802"/>
      <c r="ARE505" s="802"/>
      <c r="ARF505" s="802"/>
      <c r="ARG505" s="802"/>
      <c r="ARH505" s="802"/>
      <c r="ARI505" s="802"/>
      <c r="ARJ505" s="802"/>
      <c r="ARK505" s="802"/>
      <c r="ARL505" s="802"/>
      <c r="ARM505" s="802"/>
      <c r="ARN505" s="802"/>
      <c r="ARO505" s="802"/>
      <c r="ARP505" s="802"/>
      <c r="ARQ505" s="802"/>
      <c r="ARR505" s="802"/>
      <c r="ARS505" s="802"/>
      <c r="ART505" s="802"/>
      <c r="ARU505" s="802"/>
      <c r="ARV505" s="802"/>
      <c r="ARW505" s="802"/>
      <c r="ARX505" s="802"/>
      <c r="ARY505" s="802"/>
      <c r="ARZ505" s="802"/>
      <c r="ASA505" s="802"/>
      <c r="ASB505" s="802"/>
      <c r="ASC505" s="802"/>
      <c r="ASD505" s="802"/>
      <c r="ASE505" s="802"/>
      <c r="ASF505" s="802"/>
      <c r="ASG505" s="802"/>
      <c r="ASH505" s="802"/>
      <c r="ASI505" s="802"/>
      <c r="ASJ505" s="802"/>
      <c r="ASK505" s="802"/>
      <c r="ASL505" s="802"/>
      <c r="ATP505" s="802"/>
      <c r="ATQ505" s="802"/>
      <c r="ATR505" s="802"/>
      <c r="ATS505" s="802"/>
      <c r="ATT505" s="802"/>
      <c r="ATU505" s="802"/>
      <c r="ATV505" s="802"/>
      <c r="ATW505" s="802"/>
      <c r="ATX505" s="802"/>
      <c r="ATY505" s="802"/>
      <c r="ATZ505" s="802"/>
      <c r="AUA505" s="802"/>
      <c r="AUB505" s="802"/>
      <c r="AUC505" s="802"/>
      <c r="AUD505" s="802"/>
      <c r="AUE505" s="802"/>
      <c r="AUF505" s="802"/>
      <c r="AUG505" s="802"/>
      <c r="AUH505" s="802"/>
      <c r="AUI505" s="802"/>
      <c r="AUJ505" s="802"/>
      <c r="AUK505" s="802"/>
      <c r="AUL505" s="802"/>
      <c r="AUM505" s="802"/>
      <c r="AUN505" s="802"/>
      <c r="AUO505" s="802"/>
      <c r="AUP505" s="801"/>
      <c r="AUQ505" s="802"/>
      <c r="AUR505" s="801"/>
      <c r="AUS505" s="802"/>
      <c r="AUT505" s="801"/>
      <c r="AUU505" s="802"/>
      <c r="AUV505" s="802"/>
      <c r="AUW505" s="802"/>
      <c r="AUX505" s="802"/>
      <c r="AUY505" s="802"/>
      <c r="AUZ505" s="802"/>
      <c r="AVA505" s="802"/>
      <c r="AVB505" s="802"/>
      <c r="AVC505" s="802"/>
      <c r="AVD505" s="802"/>
      <c r="AVE505" s="802"/>
      <c r="AVF505" s="802"/>
      <c r="AVG505" s="802"/>
      <c r="AVH505" s="802"/>
      <c r="AVI505" s="802"/>
      <c r="AVJ505" s="808"/>
      <c r="AVK505" s="808"/>
      <c r="AVL505" s="808"/>
      <c r="AVM505" s="808"/>
      <c r="AVN505" s="808"/>
      <c r="AVO505" s="808"/>
      <c r="AVP505" s="808"/>
      <c r="AVQ505" s="808"/>
      <c r="AVR505" s="808"/>
      <c r="AVS505" s="808"/>
      <c r="AVT505" s="808"/>
      <c r="AVU505" s="809"/>
      <c r="AVV505" s="809"/>
      <c r="AVW505" s="809"/>
      <c r="AVX505" s="809"/>
      <c r="AVY505" s="809"/>
      <c r="AVZ505" s="809"/>
      <c r="AWA505" s="809"/>
      <c r="AWB505" s="809"/>
      <c r="AWC505" s="809"/>
      <c r="AWD505" s="809"/>
      <c r="AWE505" s="809"/>
      <c r="AWF505" s="809"/>
      <c r="AWG505" s="809"/>
      <c r="AWH505" s="809"/>
      <c r="AWI505" s="809"/>
      <c r="AWJ505" s="809"/>
      <c r="AWK505" s="809"/>
      <c r="AWL505" s="809"/>
      <c r="AWM505" s="809"/>
      <c r="AWN505" s="809"/>
      <c r="AWO505" s="809"/>
      <c r="AWP505" s="809"/>
      <c r="AWQ505" s="809"/>
      <c r="AWR505" s="808"/>
      <c r="AWS505" s="761"/>
      <c r="AWT505" s="808"/>
      <c r="AWU505" s="809"/>
      <c r="AWV505" s="809"/>
      <c r="AWW505" s="809"/>
      <c r="AWX505" s="809"/>
      <c r="AWY505" s="809"/>
      <c r="AWZ505" s="809"/>
      <c r="AXA505" s="809"/>
      <c r="AXB505" s="809"/>
      <c r="AXC505" s="809"/>
      <c r="AXD505" s="809"/>
      <c r="AXE505" s="809"/>
      <c r="AXF505" s="809"/>
      <c r="AXG505" s="809"/>
      <c r="AXH505" s="809"/>
      <c r="AXI505" s="809"/>
      <c r="AXJ505" s="809"/>
      <c r="AXK505" s="809"/>
      <c r="AXL505" s="809"/>
      <c r="AXM505" s="809"/>
      <c r="AXN505" s="809"/>
      <c r="AXO505" s="809"/>
      <c r="AXP505" s="809"/>
      <c r="AXQ505" s="809"/>
      <c r="AXR505" s="809"/>
      <c r="AXS505" s="809"/>
      <c r="AXT505" s="809"/>
      <c r="AXU505" s="809"/>
      <c r="AXV505" s="809"/>
      <c r="AXW505" s="809"/>
      <c r="AXX505" s="809"/>
      <c r="AXY505" s="809"/>
      <c r="AXZ505" s="809"/>
      <c r="AYA505" s="809"/>
      <c r="AYB505" s="809"/>
      <c r="AYC505" s="809"/>
      <c r="AYD505" s="808"/>
      <c r="AYE505" s="808"/>
      <c r="AYF505" s="809"/>
      <c r="AYG505" s="808"/>
      <c r="AYH505" s="810"/>
      <c r="AYI505" s="810"/>
      <c r="AYJ505" s="810"/>
      <c r="AYK505" s="810"/>
      <c r="AYL505" s="810"/>
      <c r="AYM505" s="810"/>
      <c r="AYN505" s="810"/>
      <c r="AYO505" s="810"/>
      <c r="AYP505" s="810"/>
      <c r="AYQ505" s="810"/>
      <c r="AYR505" s="810"/>
      <c r="AYS505" s="810"/>
      <c r="AYT505" s="810"/>
      <c r="AYU505" s="810"/>
      <c r="AYV505" s="810"/>
      <c r="AYW505" s="810"/>
      <c r="AYX505" s="810"/>
      <c r="AYY505" s="810"/>
      <c r="AYZ505" s="810"/>
      <c r="AZA505" s="810"/>
      <c r="AZB505" s="810"/>
      <c r="AZC505" s="810"/>
      <c r="AZD505" s="810"/>
      <c r="AZE505" s="810"/>
      <c r="AZF505" s="810"/>
      <c r="AZG505" s="810"/>
      <c r="AZH505" s="810"/>
      <c r="AZI505" s="810"/>
      <c r="AZJ505" s="810"/>
      <c r="AZK505" s="810"/>
      <c r="AZL505" s="810"/>
      <c r="AZM505" s="810"/>
      <c r="AZN505" s="810"/>
      <c r="AZO505" s="810"/>
      <c r="AZP505" s="809"/>
      <c r="AZQ505" s="802"/>
      <c r="AZR505" s="802"/>
      <c r="AZS505" s="802"/>
    </row>
    <row r="506" spans="45:920 1123:1371" s="793" customFormat="1" ht="13.5">
      <c r="AS506" s="802"/>
      <c r="AT506" s="802"/>
      <c r="AU506" s="802"/>
      <c r="AV506" s="802"/>
      <c r="AW506" s="802"/>
      <c r="AX506" s="802"/>
      <c r="AY506" s="802"/>
      <c r="AZ506" s="802"/>
      <c r="BA506" s="802"/>
      <c r="BB506" s="802"/>
      <c r="BC506" s="802"/>
      <c r="BD506" s="802"/>
      <c r="BE506" s="802"/>
      <c r="BF506" s="802"/>
      <c r="BG506" s="802"/>
      <c r="BH506" s="802"/>
      <c r="BI506" s="802"/>
      <c r="BJ506" s="802"/>
      <c r="BK506" s="802"/>
      <c r="BL506" s="802"/>
      <c r="BM506" s="802"/>
      <c r="BN506" s="802"/>
      <c r="BO506" s="802"/>
      <c r="BP506" s="802"/>
      <c r="BQ506" s="802"/>
      <c r="BR506" s="802"/>
      <c r="BS506" s="802"/>
      <c r="BT506" s="802"/>
      <c r="BU506" s="802"/>
      <c r="BV506" s="802"/>
      <c r="BW506" s="802"/>
      <c r="BX506" s="802"/>
      <c r="BY506" s="802"/>
      <c r="BZ506" s="802"/>
      <c r="CA506" s="802"/>
      <c r="CB506" s="802"/>
      <c r="CC506" s="802"/>
      <c r="CD506" s="802"/>
      <c r="CE506" s="802"/>
      <c r="CF506" s="802"/>
      <c r="CG506" s="802"/>
      <c r="CH506" s="802"/>
      <c r="CI506" s="802"/>
      <c r="CJ506" s="802"/>
      <c r="CK506" s="802"/>
      <c r="CL506" s="802"/>
      <c r="CM506" s="802"/>
      <c r="CN506" s="802"/>
      <c r="CO506" s="802"/>
      <c r="CP506" s="802"/>
      <c r="CQ506" s="802"/>
      <c r="CR506" s="802"/>
      <c r="CS506" s="802"/>
      <c r="CT506" s="802"/>
      <c r="CU506" s="802"/>
      <c r="CV506" s="802"/>
      <c r="CW506" s="802"/>
      <c r="CX506" s="802"/>
      <c r="CY506" s="802"/>
      <c r="CZ506" s="802"/>
      <c r="DA506" s="802"/>
      <c r="DB506" s="802"/>
      <c r="DC506" s="802"/>
      <c r="DD506" s="802"/>
      <c r="DE506" s="802"/>
      <c r="DF506" s="802"/>
      <c r="DG506" s="802"/>
      <c r="DH506" s="802"/>
      <c r="DI506" s="802"/>
      <c r="DJ506" s="802"/>
      <c r="DK506" s="802"/>
      <c r="DL506" s="802"/>
      <c r="DM506" s="802"/>
      <c r="DN506" s="802"/>
      <c r="DO506" s="802"/>
      <c r="DP506" s="802"/>
      <c r="DQ506" s="802"/>
      <c r="DR506" s="802"/>
      <c r="DS506" s="802"/>
      <c r="DT506" s="802"/>
      <c r="DU506" s="802"/>
      <c r="DV506" s="802"/>
      <c r="DW506" s="802"/>
      <c r="DX506" s="802"/>
      <c r="DY506" s="802"/>
      <c r="DZ506" s="802"/>
      <c r="EA506" s="802"/>
      <c r="EB506" s="802"/>
      <c r="EC506" s="802"/>
      <c r="ED506" s="802"/>
      <c r="EE506" s="802"/>
      <c r="EF506" s="802"/>
      <c r="EG506" s="802"/>
      <c r="EH506" s="802"/>
      <c r="EI506" s="802"/>
      <c r="EJ506" s="802"/>
      <c r="EK506" s="802"/>
      <c r="EL506" s="802"/>
      <c r="EM506" s="802"/>
      <c r="EN506" s="802"/>
      <c r="EO506" s="802"/>
      <c r="EP506" s="802"/>
      <c r="EQ506" s="802"/>
      <c r="ER506" s="802"/>
      <c r="ES506" s="802"/>
      <c r="ET506" s="802"/>
      <c r="EU506" s="802"/>
      <c r="EV506" s="802"/>
      <c r="EW506" s="802"/>
      <c r="EX506" s="802"/>
      <c r="EY506" s="802"/>
      <c r="EZ506" s="802"/>
      <c r="FA506" s="802"/>
      <c r="FB506" s="802"/>
      <c r="FC506" s="802"/>
      <c r="FD506" s="802"/>
      <c r="FE506" s="802"/>
      <c r="FF506" s="802"/>
      <c r="FG506" s="802"/>
      <c r="FH506" s="802"/>
      <c r="FI506" s="802"/>
      <c r="FJ506" s="802"/>
      <c r="FK506" s="802"/>
      <c r="FL506" s="802"/>
      <c r="FM506" s="802"/>
      <c r="FN506" s="802"/>
      <c r="FO506" s="802"/>
      <c r="FP506" s="802"/>
      <c r="FQ506" s="802"/>
      <c r="FR506" s="802"/>
      <c r="FS506" s="802"/>
      <c r="FT506" s="802"/>
      <c r="FU506" s="802"/>
      <c r="FV506" s="802"/>
      <c r="FW506" s="802"/>
      <c r="FX506" s="802"/>
      <c r="FY506" s="802"/>
      <c r="FZ506" s="802"/>
      <c r="GA506" s="802"/>
      <c r="GB506" s="802"/>
      <c r="GC506" s="802"/>
      <c r="GD506" s="802"/>
      <c r="GE506" s="802"/>
      <c r="GF506" s="802"/>
      <c r="GG506" s="802"/>
      <c r="GH506" s="802"/>
      <c r="GI506" s="802"/>
      <c r="GJ506" s="802"/>
      <c r="GK506" s="802"/>
      <c r="GL506" s="802"/>
      <c r="GM506" s="802"/>
      <c r="GN506" s="802"/>
      <c r="GO506" s="802"/>
      <c r="GP506" s="802"/>
      <c r="GQ506" s="802"/>
      <c r="GR506" s="802"/>
      <c r="GS506" s="802"/>
      <c r="GT506" s="802"/>
      <c r="GU506" s="802"/>
      <c r="GV506" s="802"/>
      <c r="GW506" s="802"/>
      <c r="GX506" s="802"/>
      <c r="GY506" s="802"/>
      <c r="GZ506" s="802"/>
      <c r="HA506" s="802"/>
      <c r="HB506" s="802"/>
      <c r="HC506" s="802"/>
      <c r="HD506" s="802"/>
      <c r="HE506" s="802"/>
      <c r="HF506" s="802"/>
      <c r="HG506" s="802"/>
      <c r="HH506" s="802"/>
      <c r="HI506" s="802"/>
      <c r="HJ506" s="802"/>
      <c r="HK506" s="802"/>
      <c r="HL506" s="802"/>
      <c r="HM506" s="802"/>
      <c r="HN506" s="802"/>
      <c r="HO506" s="802"/>
      <c r="HP506" s="802"/>
      <c r="HQ506" s="802"/>
      <c r="HR506" s="802"/>
      <c r="HS506" s="802"/>
      <c r="HT506" s="802"/>
      <c r="HU506" s="802"/>
      <c r="HV506" s="802"/>
      <c r="HW506" s="802"/>
      <c r="HX506" s="802"/>
      <c r="HY506" s="802"/>
      <c r="HZ506" s="802"/>
      <c r="IA506" s="802"/>
      <c r="IB506" s="802"/>
      <c r="IC506" s="802"/>
      <c r="ID506" s="802"/>
      <c r="IE506" s="802"/>
      <c r="IF506" s="802"/>
      <c r="IG506" s="802"/>
      <c r="IH506" s="802"/>
      <c r="II506" s="802"/>
      <c r="IJ506" s="802"/>
      <c r="IK506" s="802"/>
      <c r="IL506" s="802"/>
      <c r="IM506" s="802"/>
      <c r="IN506" s="802"/>
      <c r="IO506" s="802"/>
      <c r="IP506" s="802"/>
      <c r="IQ506" s="802"/>
      <c r="IR506" s="802"/>
      <c r="IS506" s="802"/>
      <c r="IT506" s="802"/>
      <c r="IU506" s="802"/>
      <c r="IV506" s="802"/>
      <c r="IW506" s="802"/>
      <c r="IX506" s="802"/>
      <c r="IY506" s="802"/>
      <c r="IZ506" s="802"/>
      <c r="JA506" s="802"/>
      <c r="JB506" s="802"/>
      <c r="JC506" s="802"/>
      <c r="JD506" s="802"/>
      <c r="JE506" s="802"/>
      <c r="JF506" s="802"/>
      <c r="JG506" s="802"/>
      <c r="JH506" s="802"/>
      <c r="JI506" s="802"/>
      <c r="JJ506" s="802"/>
      <c r="JK506" s="802"/>
      <c r="JL506" s="802"/>
      <c r="JM506" s="802"/>
      <c r="JN506" s="802"/>
      <c r="JO506" s="802"/>
      <c r="JP506" s="802"/>
      <c r="JQ506" s="802"/>
      <c r="JR506" s="802"/>
      <c r="JS506" s="802"/>
      <c r="JT506" s="802"/>
      <c r="JU506" s="802"/>
      <c r="JV506" s="802"/>
      <c r="JW506" s="802"/>
      <c r="JX506" s="802"/>
      <c r="JY506" s="802"/>
      <c r="JZ506" s="802"/>
      <c r="KA506" s="802"/>
      <c r="KB506" s="802"/>
      <c r="KC506" s="802"/>
      <c r="KD506" s="802"/>
      <c r="KE506" s="802"/>
      <c r="KF506" s="802"/>
      <c r="KG506" s="802"/>
      <c r="KH506" s="802"/>
      <c r="KI506" s="802"/>
      <c r="KJ506" s="802"/>
      <c r="KK506" s="802"/>
      <c r="KL506" s="802"/>
      <c r="KM506" s="802"/>
      <c r="KN506" s="802"/>
      <c r="KO506" s="802"/>
      <c r="KP506" s="802"/>
      <c r="KQ506" s="802"/>
      <c r="KR506" s="802"/>
      <c r="KS506" s="802"/>
      <c r="KT506" s="802"/>
      <c r="KU506" s="802"/>
      <c r="KV506" s="802"/>
      <c r="KW506" s="802"/>
      <c r="KX506" s="802"/>
      <c r="KY506" s="802"/>
      <c r="KZ506" s="802"/>
      <c r="LA506" s="802"/>
      <c r="LB506" s="802"/>
      <c r="LC506" s="802"/>
      <c r="LD506" s="802"/>
      <c r="LE506" s="802"/>
      <c r="LF506" s="802"/>
      <c r="LG506" s="802"/>
      <c r="LH506" s="802"/>
      <c r="LI506" s="802"/>
      <c r="LJ506" s="802"/>
      <c r="LK506" s="802"/>
      <c r="LL506" s="802"/>
      <c r="LM506" s="802"/>
      <c r="LN506" s="802"/>
      <c r="LO506" s="802"/>
      <c r="LP506" s="802"/>
      <c r="LQ506" s="802"/>
      <c r="LR506" s="802"/>
      <c r="LS506" s="802"/>
      <c r="LT506" s="802"/>
      <c r="LU506" s="802"/>
      <c r="LV506" s="802"/>
      <c r="LW506" s="802"/>
      <c r="LX506" s="802"/>
      <c r="LY506" s="802"/>
      <c r="LZ506" s="802"/>
      <c r="MA506" s="802"/>
      <c r="MB506" s="802"/>
      <c r="MC506" s="802"/>
      <c r="MD506" s="802"/>
      <c r="ME506" s="802"/>
      <c r="MF506" s="802"/>
      <c r="MG506" s="802"/>
      <c r="MH506" s="802"/>
      <c r="MI506" s="802"/>
      <c r="MJ506" s="802"/>
      <c r="MK506" s="802"/>
      <c r="ML506" s="802"/>
      <c r="MM506" s="802"/>
      <c r="MN506" s="802"/>
      <c r="MO506" s="802"/>
      <c r="MP506" s="802"/>
      <c r="MQ506" s="802"/>
      <c r="MR506" s="802"/>
      <c r="MS506" s="802"/>
      <c r="MT506" s="802"/>
      <c r="MU506" s="802"/>
      <c r="MV506" s="802"/>
      <c r="MW506" s="802"/>
      <c r="MX506" s="802"/>
      <c r="MY506" s="802"/>
      <c r="MZ506" s="802"/>
      <c r="NA506" s="802"/>
      <c r="NB506" s="802"/>
      <c r="NC506" s="802"/>
      <c r="ND506" s="802"/>
      <c r="NE506" s="802"/>
      <c r="NF506" s="802"/>
      <c r="NG506" s="802"/>
      <c r="NH506" s="802"/>
      <c r="NI506" s="802"/>
      <c r="NJ506" s="802"/>
      <c r="NK506" s="802"/>
      <c r="NL506" s="802"/>
      <c r="NM506" s="802"/>
      <c r="NN506" s="802"/>
      <c r="NO506" s="802"/>
      <c r="NP506" s="802"/>
      <c r="NQ506" s="802"/>
      <c r="NR506" s="802"/>
      <c r="NS506" s="802"/>
      <c r="NT506" s="802"/>
      <c r="NU506" s="802"/>
      <c r="NV506" s="802"/>
      <c r="NW506" s="802"/>
      <c r="NX506" s="802"/>
      <c r="NY506" s="802"/>
      <c r="NZ506" s="802"/>
      <c r="OA506" s="802"/>
      <c r="OB506" s="802"/>
      <c r="OC506" s="802"/>
      <c r="OD506" s="802"/>
      <c r="OE506" s="802"/>
      <c r="OF506" s="802"/>
      <c r="OG506" s="802"/>
      <c r="OH506" s="802"/>
      <c r="OI506" s="802"/>
      <c r="OJ506" s="802"/>
      <c r="OK506" s="802"/>
      <c r="OL506" s="802"/>
      <c r="OM506" s="802"/>
      <c r="ON506" s="802"/>
      <c r="OO506" s="802"/>
      <c r="OP506" s="802"/>
      <c r="OQ506" s="802"/>
      <c r="OR506" s="802"/>
      <c r="OS506" s="802"/>
      <c r="OT506" s="802"/>
      <c r="OU506" s="802"/>
      <c r="OV506" s="802"/>
      <c r="OW506" s="802"/>
      <c r="OX506" s="802"/>
      <c r="OY506" s="802"/>
      <c r="OZ506" s="802"/>
      <c r="PA506" s="802"/>
      <c r="PB506" s="802"/>
      <c r="PC506" s="802"/>
      <c r="PD506" s="802"/>
      <c r="PE506" s="802"/>
      <c r="PF506" s="802"/>
      <c r="PG506" s="802"/>
      <c r="PH506" s="802"/>
      <c r="PI506" s="802"/>
      <c r="PJ506" s="802"/>
      <c r="PK506" s="802"/>
      <c r="PL506" s="802"/>
      <c r="PM506" s="802"/>
      <c r="PN506" s="802"/>
      <c r="PO506" s="802"/>
      <c r="PP506" s="802"/>
      <c r="PQ506" s="802"/>
      <c r="PR506" s="802"/>
      <c r="PS506" s="802"/>
      <c r="PT506" s="802"/>
      <c r="PU506" s="802"/>
      <c r="PV506" s="802"/>
      <c r="PW506" s="802"/>
      <c r="PX506" s="802"/>
      <c r="PY506" s="802"/>
      <c r="PZ506" s="802"/>
      <c r="QA506" s="802"/>
      <c r="QB506" s="802"/>
      <c r="QC506" s="802"/>
      <c r="QD506" s="802"/>
      <c r="QE506" s="802"/>
      <c r="QF506" s="802"/>
      <c r="QG506" s="802"/>
      <c r="QH506" s="802"/>
      <c r="QI506" s="802"/>
      <c r="QJ506" s="802"/>
      <c r="QK506" s="802"/>
      <c r="QL506" s="802"/>
      <c r="QM506" s="802"/>
      <c r="QN506" s="802"/>
      <c r="QO506" s="802"/>
      <c r="QP506" s="802"/>
      <c r="QQ506" s="802"/>
      <c r="QR506" s="802"/>
      <c r="QS506" s="802"/>
      <c r="QT506" s="802"/>
      <c r="QU506" s="802"/>
      <c r="QV506" s="802"/>
      <c r="QW506" s="802"/>
      <c r="QX506" s="802"/>
      <c r="QY506" s="802"/>
      <c r="QZ506" s="802"/>
      <c r="RA506" s="802"/>
      <c r="RB506" s="802"/>
      <c r="RC506" s="802"/>
      <c r="RD506" s="802"/>
      <c r="RE506" s="802"/>
      <c r="RF506" s="802"/>
      <c r="RG506" s="802"/>
      <c r="RH506" s="802"/>
      <c r="RI506" s="802"/>
      <c r="RJ506" s="802"/>
      <c r="RK506" s="802"/>
      <c r="RL506" s="802"/>
      <c r="RM506" s="802"/>
      <c r="RN506" s="802"/>
      <c r="RO506" s="802"/>
      <c r="RP506" s="802"/>
      <c r="RQ506" s="802"/>
      <c r="RR506" s="802"/>
      <c r="RS506" s="802"/>
      <c r="RT506" s="802"/>
      <c r="RU506" s="802"/>
      <c r="RV506" s="802"/>
      <c r="RW506" s="802"/>
      <c r="RX506" s="802"/>
      <c r="RY506" s="802"/>
      <c r="RZ506" s="802"/>
      <c r="SA506" s="802"/>
      <c r="SB506" s="802"/>
      <c r="SC506" s="802"/>
      <c r="SD506" s="802"/>
      <c r="SE506" s="802"/>
      <c r="SF506" s="802"/>
      <c r="SG506" s="802"/>
      <c r="SH506" s="802"/>
      <c r="SI506" s="802"/>
      <c r="SJ506" s="802"/>
      <c r="SK506" s="802"/>
      <c r="SL506" s="802"/>
      <c r="SM506" s="802"/>
      <c r="SN506" s="802"/>
      <c r="SO506" s="802"/>
      <c r="SP506" s="802"/>
      <c r="SQ506" s="802"/>
      <c r="SR506" s="802"/>
      <c r="SS506" s="802"/>
      <c r="ST506" s="802"/>
      <c r="SU506" s="802"/>
      <c r="SV506" s="802"/>
      <c r="SW506" s="802"/>
      <c r="SX506" s="802"/>
      <c r="SY506" s="802"/>
      <c r="SZ506" s="802"/>
      <c r="TA506" s="802"/>
      <c r="TB506" s="802"/>
      <c r="TC506" s="802"/>
      <c r="TD506" s="802"/>
      <c r="TE506" s="802"/>
      <c r="TF506" s="802"/>
      <c r="TG506" s="802"/>
      <c r="TH506" s="802"/>
      <c r="TI506" s="802"/>
      <c r="TJ506" s="802"/>
      <c r="TK506" s="802"/>
      <c r="TL506" s="802"/>
      <c r="TM506" s="802"/>
      <c r="TN506" s="802"/>
      <c r="TO506" s="802"/>
      <c r="TP506" s="802"/>
      <c r="TQ506" s="802"/>
      <c r="TR506" s="802"/>
      <c r="TS506" s="802"/>
      <c r="TT506" s="802"/>
      <c r="TU506" s="802"/>
      <c r="TV506" s="802"/>
      <c r="TW506" s="802"/>
      <c r="TX506" s="802"/>
      <c r="TY506" s="802"/>
      <c r="TZ506" s="802"/>
      <c r="UA506" s="802"/>
      <c r="UB506" s="802"/>
      <c r="UC506" s="802"/>
      <c r="UD506" s="802"/>
      <c r="UE506" s="802"/>
      <c r="UF506" s="802"/>
      <c r="UG506" s="802"/>
      <c r="UH506" s="802"/>
      <c r="UI506" s="802"/>
      <c r="UJ506" s="802"/>
      <c r="UK506" s="802"/>
      <c r="UL506" s="802"/>
      <c r="UM506" s="802"/>
      <c r="UN506" s="802"/>
      <c r="UO506" s="802"/>
      <c r="UP506" s="802"/>
      <c r="UQ506" s="802"/>
      <c r="UR506" s="802"/>
      <c r="US506" s="802"/>
      <c r="UT506" s="802"/>
      <c r="UU506" s="802"/>
      <c r="UV506" s="802"/>
      <c r="UW506" s="802"/>
      <c r="UX506" s="802"/>
      <c r="UY506" s="802"/>
      <c r="UZ506" s="802"/>
      <c r="VA506" s="802"/>
      <c r="VB506" s="802"/>
      <c r="VC506" s="802"/>
      <c r="VD506" s="802"/>
      <c r="VE506" s="802"/>
      <c r="VF506" s="802"/>
      <c r="VG506" s="802"/>
      <c r="VH506" s="802"/>
      <c r="VI506" s="802"/>
      <c r="VJ506" s="802"/>
      <c r="VK506" s="802"/>
      <c r="VL506" s="802"/>
      <c r="VM506" s="802"/>
      <c r="VN506" s="802"/>
      <c r="VO506" s="802"/>
      <c r="VP506" s="802"/>
      <c r="VQ506" s="802"/>
      <c r="VR506" s="802"/>
      <c r="VS506" s="802"/>
      <c r="VT506" s="802"/>
      <c r="VU506" s="802"/>
      <c r="VV506" s="802"/>
      <c r="VW506" s="802"/>
      <c r="VX506" s="802"/>
      <c r="VY506" s="802"/>
      <c r="VZ506" s="802"/>
      <c r="WA506" s="802"/>
      <c r="WB506" s="802"/>
      <c r="WC506" s="802"/>
      <c r="WD506" s="802"/>
      <c r="WE506" s="802"/>
      <c r="WF506" s="802"/>
      <c r="WG506" s="802"/>
      <c r="WH506" s="802"/>
      <c r="WI506" s="802"/>
      <c r="WJ506" s="802"/>
      <c r="WK506" s="802"/>
      <c r="WL506" s="802"/>
      <c r="WM506" s="802"/>
      <c r="WN506" s="802"/>
      <c r="WO506" s="802"/>
      <c r="WP506" s="802"/>
      <c r="WQ506" s="802"/>
      <c r="WR506" s="802"/>
      <c r="WS506" s="802"/>
      <c r="WT506" s="802"/>
      <c r="WU506" s="802"/>
      <c r="WV506" s="802"/>
      <c r="WW506" s="802"/>
      <c r="WX506" s="802"/>
      <c r="WY506" s="802"/>
      <c r="WZ506" s="802"/>
      <c r="XA506" s="802"/>
      <c r="XB506" s="802"/>
      <c r="XC506" s="802"/>
      <c r="XD506" s="802"/>
      <c r="XE506" s="802"/>
      <c r="XF506" s="802"/>
      <c r="XG506" s="802"/>
      <c r="XH506" s="802"/>
      <c r="XI506" s="802"/>
      <c r="XJ506" s="802"/>
      <c r="XK506" s="802"/>
      <c r="XL506" s="802"/>
      <c r="XM506" s="802"/>
      <c r="XN506" s="802"/>
      <c r="XO506" s="802"/>
      <c r="XP506" s="802"/>
      <c r="XQ506" s="802"/>
      <c r="XR506" s="802"/>
      <c r="XS506" s="802"/>
      <c r="XT506" s="802"/>
      <c r="XU506" s="802"/>
      <c r="XV506" s="802"/>
      <c r="XW506" s="802"/>
      <c r="XX506" s="802"/>
      <c r="XY506" s="802"/>
      <c r="XZ506" s="802"/>
      <c r="YA506" s="802"/>
      <c r="YB506" s="802"/>
      <c r="YC506" s="802"/>
      <c r="YD506" s="802"/>
      <c r="YE506" s="802"/>
      <c r="YF506" s="802"/>
      <c r="YG506" s="802"/>
      <c r="YH506" s="802"/>
      <c r="YI506" s="802"/>
      <c r="YJ506" s="802"/>
      <c r="YK506" s="802"/>
      <c r="YL506" s="802"/>
      <c r="YM506" s="802"/>
      <c r="YN506" s="802"/>
      <c r="YO506" s="802"/>
      <c r="YP506" s="802"/>
      <c r="YQ506" s="802"/>
      <c r="YR506" s="802"/>
      <c r="YS506" s="802"/>
      <c r="YT506" s="802"/>
      <c r="YU506" s="802"/>
      <c r="YV506" s="802"/>
      <c r="YW506" s="802"/>
      <c r="YX506" s="802"/>
      <c r="YY506" s="802"/>
      <c r="YZ506" s="802"/>
      <c r="ZA506" s="802"/>
      <c r="ZB506" s="802"/>
      <c r="ZC506" s="802"/>
      <c r="ZD506" s="802"/>
      <c r="ZE506" s="802"/>
      <c r="ZF506" s="802"/>
      <c r="ZG506" s="802"/>
      <c r="ZH506" s="802"/>
      <c r="ZI506" s="802"/>
      <c r="ZJ506" s="802"/>
      <c r="ZK506" s="802"/>
      <c r="ZL506" s="802"/>
      <c r="ZM506" s="802"/>
      <c r="ZN506" s="802"/>
      <c r="ZO506" s="802"/>
      <c r="ZP506" s="802"/>
      <c r="ZQ506" s="802"/>
      <c r="ZR506" s="802"/>
      <c r="ZS506" s="802"/>
      <c r="ZT506" s="802"/>
      <c r="ZU506" s="802"/>
      <c r="ZV506" s="802"/>
      <c r="ZW506" s="802"/>
      <c r="ZX506" s="802"/>
      <c r="ZY506" s="802"/>
      <c r="ZZ506" s="802"/>
      <c r="AAA506" s="802"/>
      <c r="AAB506" s="802"/>
      <c r="AAC506" s="802"/>
      <c r="AAD506" s="802"/>
      <c r="AAE506" s="802"/>
      <c r="AAF506" s="802"/>
      <c r="AAG506" s="802"/>
      <c r="AAH506" s="802"/>
      <c r="AAI506" s="802"/>
      <c r="AAJ506" s="802"/>
      <c r="AAK506" s="802"/>
      <c r="AAL506" s="802"/>
      <c r="AAM506" s="802"/>
      <c r="AAN506" s="802"/>
      <c r="AAO506" s="802"/>
      <c r="AAP506" s="802"/>
      <c r="AAQ506" s="802"/>
      <c r="AAR506" s="802"/>
      <c r="AAS506" s="802"/>
      <c r="AAT506" s="802"/>
      <c r="AAU506" s="802"/>
      <c r="AAV506" s="802"/>
      <c r="AAW506" s="802"/>
      <c r="AAX506" s="802"/>
      <c r="AAY506" s="802"/>
      <c r="AAZ506" s="802"/>
      <c r="ABA506" s="802"/>
      <c r="ABB506" s="802"/>
      <c r="ABC506" s="802"/>
      <c r="ABD506" s="802"/>
      <c r="ABE506" s="802"/>
      <c r="ABF506" s="802"/>
      <c r="ABG506" s="802"/>
      <c r="ABH506" s="802"/>
      <c r="ABI506" s="802"/>
      <c r="ABJ506" s="802"/>
      <c r="ABK506" s="802"/>
      <c r="ABL506" s="802"/>
      <c r="ABM506" s="802"/>
      <c r="ABN506" s="802"/>
      <c r="ABO506" s="802"/>
      <c r="ABP506" s="802"/>
      <c r="ABQ506" s="802"/>
      <c r="ABR506" s="802"/>
      <c r="ABS506" s="802"/>
      <c r="ABT506" s="802"/>
      <c r="ABU506" s="802"/>
      <c r="ABV506" s="802"/>
      <c r="ABW506" s="802"/>
      <c r="ABX506" s="802"/>
      <c r="ABY506" s="802"/>
      <c r="ABZ506" s="802"/>
      <c r="ACA506" s="802"/>
      <c r="ACB506" s="802"/>
      <c r="ACC506" s="802"/>
      <c r="ACD506" s="802"/>
      <c r="ACE506" s="802"/>
      <c r="ACF506" s="802"/>
      <c r="ACG506" s="802"/>
      <c r="ACH506" s="802"/>
      <c r="ACI506" s="802"/>
      <c r="ACJ506" s="802"/>
      <c r="ACK506" s="802"/>
      <c r="ACL506" s="802"/>
      <c r="ACM506" s="802"/>
      <c r="ACN506" s="802"/>
      <c r="ACO506" s="802"/>
      <c r="ACP506" s="802"/>
      <c r="ACQ506" s="802"/>
      <c r="ACR506" s="802"/>
      <c r="ACS506" s="802"/>
      <c r="ACT506" s="802"/>
      <c r="ACU506" s="802"/>
      <c r="ACV506" s="802"/>
      <c r="ACW506" s="802"/>
      <c r="ACX506" s="802"/>
      <c r="ACY506" s="802"/>
      <c r="ACZ506" s="802"/>
      <c r="ADA506" s="802"/>
      <c r="ADB506" s="802"/>
      <c r="ADC506" s="802"/>
      <c r="ADD506" s="802"/>
      <c r="ADE506" s="802"/>
      <c r="ADF506" s="802"/>
      <c r="ADG506" s="802"/>
      <c r="ADH506" s="802"/>
      <c r="ADI506" s="802"/>
      <c r="ADJ506" s="802"/>
      <c r="ADK506" s="802"/>
      <c r="ADL506" s="802"/>
      <c r="ADM506" s="802"/>
      <c r="ADN506" s="802"/>
      <c r="ADO506" s="802"/>
      <c r="ADP506" s="802"/>
      <c r="ADQ506" s="802"/>
      <c r="ADR506" s="802"/>
      <c r="ADS506" s="802"/>
      <c r="ADT506" s="802"/>
      <c r="ADU506" s="802"/>
      <c r="ADV506" s="802"/>
      <c r="ADW506" s="802"/>
      <c r="ADX506" s="802"/>
      <c r="ADY506" s="802"/>
      <c r="ADZ506" s="802"/>
      <c r="AEA506" s="802"/>
      <c r="AEB506" s="802"/>
      <c r="AEC506" s="802"/>
      <c r="AED506" s="802"/>
      <c r="AEE506" s="802"/>
      <c r="AEF506" s="802"/>
      <c r="AEG506" s="802"/>
      <c r="AEH506" s="802"/>
      <c r="AEI506" s="802"/>
      <c r="AEJ506" s="802"/>
      <c r="AEK506" s="802"/>
      <c r="AEL506" s="802"/>
      <c r="AEM506" s="802"/>
      <c r="AEN506" s="802"/>
      <c r="AEO506" s="802"/>
      <c r="AEP506" s="802"/>
      <c r="AEQ506" s="802"/>
      <c r="AER506" s="802"/>
      <c r="AES506" s="802"/>
      <c r="AET506" s="802"/>
      <c r="AEU506" s="802"/>
      <c r="AEV506" s="802"/>
      <c r="AEW506" s="802"/>
      <c r="AEX506" s="802"/>
      <c r="AEY506" s="802"/>
      <c r="AEZ506" s="802"/>
      <c r="AFA506" s="802"/>
      <c r="AFB506" s="802"/>
      <c r="AFC506" s="802"/>
      <c r="AFD506" s="802"/>
      <c r="AFE506" s="802"/>
      <c r="AFF506" s="802"/>
      <c r="AFG506" s="802"/>
      <c r="AFH506" s="802"/>
      <c r="AFI506" s="802"/>
      <c r="AFJ506" s="802"/>
      <c r="AFK506" s="802"/>
      <c r="AFL506" s="802"/>
      <c r="AFM506" s="802"/>
      <c r="AFN506" s="802"/>
      <c r="AFO506" s="802"/>
      <c r="AFP506" s="802"/>
      <c r="AFQ506" s="802"/>
      <c r="AFR506" s="802"/>
      <c r="AFS506" s="802"/>
      <c r="AFT506" s="802"/>
      <c r="AFU506" s="802"/>
      <c r="AFV506" s="802"/>
      <c r="AFW506" s="802"/>
      <c r="AFX506" s="802"/>
      <c r="AFY506" s="802"/>
      <c r="AFZ506" s="802"/>
      <c r="AGA506" s="802"/>
      <c r="AGB506" s="802"/>
      <c r="AGC506" s="802"/>
      <c r="AGD506" s="802"/>
      <c r="AGE506" s="802"/>
      <c r="AGF506" s="802"/>
      <c r="AGG506" s="802"/>
      <c r="AGH506" s="802"/>
      <c r="AGI506" s="802"/>
      <c r="AGJ506" s="802"/>
      <c r="AGK506" s="802"/>
      <c r="AGL506" s="802"/>
      <c r="AGM506" s="802"/>
      <c r="AGN506" s="802"/>
      <c r="AGO506" s="802"/>
      <c r="AGP506" s="802"/>
      <c r="AGQ506" s="802"/>
      <c r="AGR506" s="802"/>
      <c r="AGS506" s="802"/>
      <c r="AGT506" s="802"/>
      <c r="AGU506" s="802"/>
      <c r="AGV506" s="802"/>
      <c r="AGW506" s="802"/>
      <c r="AGX506" s="802"/>
      <c r="AGY506" s="802"/>
      <c r="AGZ506" s="802"/>
      <c r="AHA506" s="802"/>
      <c r="AHB506" s="802"/>
      <c r="AHC506" s="802"/>
      <c r="AHD506" s="802"/>
      <c r="AHE506" s="802"/>
      <c r="AHF506" s="802"/>
      <c r="AHG506" s="802"/>
      <c r="AHH506" s="802"/>
      <c r="AHI506" s="802"/>
      <c r="AHJ506" s="802"/>
      <c r="AHK506" s="802"/>
      <c r="AHL506" s="802"/>
      <c r="AHM506" s="802"/>
      <c r="AHN506" s="802"/>
      <c r="AHO506" s="802"/>
      <c r="AHP506" s="802"/>
      <c r="AHQ506" s="802"/>
      <c r="AHR506" s="802"/>
      <c r="AHS506" s="802"/>
      <c r="AHT506" s="802"/>
      <c r="AHU506" s="802"/>
      <c r="AHV506" s="802"/>
      <c r="AHW506" s="802"/>
      <c r="AHX506" s="802"/>
      <c r="AHY506" s="802"/>
      <c r="AHZ506" s="802"/>
      <c r="AIA506" s="802"/>
      <c r="AIB506" s="802"/>
      <c r="AIC506" s="802"/>
      <c r="AID506" s="802"/>
      <c r="AIE506" s="802"/>
      <c r="AIF506" s="802"/>
      <c r="AIG506" s="802"/>
      <c r="AIH506" s="802"/>
      <c r="AII506" s="802"/>
      <c r="AIJ506" s="802"/>
      <c r="AQE506" s="802"/>
      <c r="AQF506" s="802"/>
      <c r="AQG506" s="802"/>
      <c r="AQH506" s="802"/>
      <c r="AQI506" s="802"/>
      <c r="AQJ506" s="802"/>
      <c r="AQK506" s="802"/>
      <c r="AQL506" s="802"/>
      <c r="AQM506" s="802"/>
      <c r="AQN506" s="802"/>
      <c r="AQO506" s="802"/>
      <c r="AQP506" s="802"/>
      <c r="AQQ506" s="802"/>
      <c r="AQR506" s="802"/>
      <c r="AQS506" s="802"/>
      <c r="AQT506" s="802"/>
      <c r="AQU506" s="802"/>
      <c r="AQV506" s="802"/>
      <c r="AQW506" s="802"/>
      <c r="AQX506" s="802"/>
      <c r="AQY506" s="802"/>
      <c r="AQZ506" s="802"/>
      <c r="ARA506" s="802"/>
      <c r="ARB506" s="802"/>
      <c r="ARC506" s="802"/>
      <c r="ARD506" s="802"/>
      <c r="ARE506" s="802"/>
      <c r="ARF506" s="802"/>
      <c r="ARG506" s="802"/>
      <c r="ARH506" s="802"/>
      <c r="ARI506" s="802"/>
      <c r="ARJ506" s="802"/>
      <c r="ARK506" s="802"/>
      <c r="ARL506" s="802"/>
      <c r="ARM506" s="802"/>
      <c r="ARN506" s="802"/>
      <c r="ARO506" s="802"/>
      <c r="ARP506" s="802"/>
      <c r="ARQ506" s="802"/>
      <c r="ARR506" s="802"/>
      <c r="ARS506" s="802"/>
      <c r="ART506" s="802"/>
      <c r="ARU506" s="802"/>
      <c r="ARV506" s="802"/>
      <c r="ARW506" s="802"/>
      <c r="ARX506" s="802"/>
      <c r="ARY506" s="802"/>
      <c r="ARZ506" s="802"/>
      <c r="ASA506" s="802"/>
      <c r="ASB506" s="802"/>
      <c r="ASC506" s="802"/>
      <c r="ASD506" s="802"/>
      <c r="ASE506" s="802"/>
      <c r="ASF506" s="802"/>
      <c r="ASG506" s="802"/>
      <c r="ASH506" s="802"/>
      <c r="ASI506" s="802"/>
      <c r="ASJ506" s="802"/>
      <c r="ASK506" s="802"/>
      <c r="ASL506" s="802"/>
      <c r="ATP506" s="802"/>
      <c r="ATQ506" s="802"/>
      <c r="ATR506" s="802"/>
      <c r="ATS506" s="802"/>
      <c r="ATT506" s="802"/>
      <c r="ATU506" s="802"/>
      <c r="ATV506" s="802"/>
      <c r="ATW506" s="802"/>
      <c r="ATX506" s="802"/>
      <c r="ATY506" s="802"/>
      <c r="ATZ506" s="802"/>
      <c r="AUA506" s="802"/>
      <c r="AUB506" s="802"/>
      <c r="AUC506" s="802"/>
      <c r="AUD506" s="802"/>
      <c r="AUE506" s="802"/>
      <c r="AUF506" s="802"/>
      <c r="AUG506" s="802"/>
      <c r="AUH506" s="802"/>
      <c r="AUI506" s="802"/>
      <c r="AUJ506" s="802"/>
      <c r="AUK506" s="802"/>
      <c r="AUL506" s="802"/>
      <c r="AUM506" s="802"/>
      <c r="AUN506" s="802"/>
      <c r="AUO506" s="802"/>
      <c r="AUP506" s="801"/>
      <c r="AUQ506" s="802"/>
      <c r="AUR506" s="801"/>
      <c r="AUS506" s="802"/>
      <c r="AUT506" s="801"/>
      <c r="AUU506" s="802"/>
      <c r="AUV506" s="802"/>
      <c r="AUW506" s="802"/>
      <c r="AUX506" s="802"/>
      <c r="AUY506" s="802"/>
      <c r="AUZ506" s="802"/>
      <c r="AVA506" s="802"/>
      <c r="AVB506" s="802"/>
      <c r="AVC506" s="802"/>
      <c r="AVD506" s="802"/>
      <c r="AVE506" s="802"/>
      <c r="AVF506" s="802"/>
      <c r="AVG506" s="802"/>
      <c r="AVH506" s="802"/>
      <c r="AVI506" s="802"/>
      <c r="AVJ506" s="808"/>
      <c r="AVK506" s="808"/>
      <c r="AVL506" s="808"/>
      <c r="AVM506" s="808"/>
      <c r="AVN506" s="808"/>
      <c r="AVO506" s="808"/>
      <c r="AVP506" s="808"/>
      <c r="AVQ506" s="808"/>
      <c r="AVR506" s="808"/>
      <c r="AVS506" s="808"/>
      <c r="AVT506" s="808"/>
      <c r="AVU506" s="809"/>
      <c r="AVV506" s="809"/>
      <c r="AVW506" s="809"/>
      <c r="AVX506" s="809"/>
      <c r="AVY506" s="809"/>
      <c r="AVZ506" s="809"/>
      <c r="AWA506" s="809"/>
      <c r="AWB506" s="809"/>
      <c r="AWC506" s="809"/>
      <c r="AWD506" s="809"/>
      <c r="AWE506" s="809"/>
      <c r="AWF506" s="809"/>
      <c r="AWG506" s="809"/>
      <c r="AWH506" s="809"/>
      <c r="AWI506" s="809"/>
      <c r="AWJ506" s="809"/>
      <c r="AWK506" s="809"/>
      <c r="AWL506" s="809"/>
      <c r="AWM506" s="809"/>
      <c r="AWN506" s="809"/>
      <c r="AWO506" s="809"/>
      <c r="AWP506" s="809"/>
      <c r="AWQ506" s="809"/>
      <c r="AWR506" s="808"/>
      <c r="AWS506" s="761"/>
      <c r="AWT506" s="808"/>
      <c r="AWU506" s="809"/>
      <c r="AWV506" s="809"/>
      <c r="AWW506" s="809"/>
      <c r="AWX506" s="809"/>
      <c r="AWY506" s="809"/>
      <c r="AWZ506" s="809"/>
      <c r="AXA506" s="809"/>
      <c r="AXB506" s="809"/>
      <c r="AXC506" s="809"/>
      <c r="AXD506" s="809"/>
      <c r="AXE506" s="809"/>
      <c r="AXF506" s="809"/>
      <c r="AXG506" s="809"/>
      <c r="AXH506" s="809"/>
      <c r="AXI506" s="809"/>
      <c r="AXJ506" s="809"/>
      <c r="AXK506" s="809"/>
      <c r="AXL506" s="809"/>
      <c r="AXM506" s="809"/>
      <c r="AXN506" s="809"/>
      <c r="AXO506" s="809"/>
      <c r="AXP506" s="809"/>
      <c r="AXQ506" s="809"/>
      <c r="AXR506" s="809"/>
      <c r="AXS506" s="809"/>
      <c r="AXT506" s="809"/>
      <c r="AXU506" s="809"/>
      <c r="AXV506" s="809"/>
      <c r="AXW506" s="809"/>
      <c r="AXX506" s="809"/>
      <c r="AXY506" s="809"/>
      <c r="AXZ506" s="809"/>
      <c r="AYA506" s="809"/>
      <c r="AYB506" s="809"/>
      <c r="AYC506" s="809"/>
      <c r="AYD506" s="808"/>
      <c r="AYE506" s="808"/>
      <c r="AYF506" s="809"/>
      <c r="AYG506" s="808"/>
      <c r="AYH506" s="810"/>
      <c r="AYI506" s="810"/>
      <c r="AYJ506" s="810"/>
      <c r="AYK506" s="810"/>
      <c r="AYL506" s="810"/>
      <c r="AYM506" s="810"/>
      <c r="AYN506" s="810"/>
      <c r="AYO506" s="810"/>
      <c r="AYP506" s="810"/>
      <c r="AYQ506" s="810"/>
      <c r="AYR506" s="810"/>
      <c r="AYS506" s="810"/>
      <c r="AYT506" s="810"/>
      <c r="AYU506" s="810"/>
      <c r="AYV506" s="810"/>
      <c r="AYW506" s="810"/>
      <c r="AYX506" s="810"/>
      <c r="AYY506" s="810"/>
      <c r="AYZ506" s="810"/>
      <c r="AZA506" s="810"/>
      <c r="AZB506" s="810"/>
      <c r="AZC506" s="810"/>
      <c r="AZD506" s="810"/>
      <c r="AZE506" s="810"/>
      <c r="AZF506" s="810"/>
      <c r="AZG506" s="810"/>
      <c r="AZH506" s="810"/>
      <c r="AZI506" s="810"/>
      <c r="AZJ506" s="810"/>
      <c r="AZK506" s="810"/>
      <c r="AZL506" s="810"/>
      <c r="AZM506" s="810"/>
      <c r="AZN506" s="810"/>
      <c r="AZO506" s="810"/>
      <c r="AZP506" s="809"/>
      <c r="AZQ506" s="802"/>
      <c r="AZR506" s="802"/>
      <c r="AZS506" s="802"/>
    </row>
    <row r="507" spans="45:920 1123:1371" s="793" customFormat="1" ht="13.5">
      <c r="AS507" s="802"/>
      <c r="AT507" s="802"/>
      <c r="AU507" s="802"/>
      <c r="AV507" s="802"/>
      <c r="AW507" s="802"/>
      <c r="AX507" s="802"/>
      <c r="AY507" s="802"/>
      <c r="AZ507" s="802"/>
      <c r="BA507" s="802"/>
      <c r="BB507" s="802"/>
      <c r="BC507" s="802"/>
      <c r="BD507" s="802"/>
      <c r="BE507" s="802"/>
      <c r="BF507" s="802"/>
      <c r="BG507" s="802"/>
      <c r="BH507" s="802"/>
      <c r="BI507" s="802"/>
      <c r="BJ507" s="802"/>
      <c r="BK507" s="802"/>
      <c r="BL507" s="802"/>
      <c r="BM507" s="802"/>
      <c r="BN507" s="802"/>
      <c r="BO507" s="802"/>
      <c r="BP507" s="802"/>
      <c r="BQ507" s="802"/>
      <c r="BR507" s="802"/>
      <c r="BS507" s="802"/>
      <c r="BT507" s="802"/>
      <c r="BU507" s="802"/>
      <c r="BV507" s="802"/>
      <c r="BW507" s="802"/>
      <c r="BX507" s="802"/>
      <c r="BY507" s="802"/>
      <c r="BZ507" s="802"/>
      <c r="CA507" s="802"/>
      <c r="CB507" s="802"/>
      <c r="CC507" s="802"/>
      <c r="CD507" s="802"/>
      <c r="CE507" s="802"/>
      <c r="CF507" s="802"/>
      <c r="CG507" s="802"/>
      <c r="CH507" s="802"/>
      <c r="CI507" s="802"/>
      <c r="CJ507" s="802"/>
      <c r="CK507" s="802"/>
      <c r="CL507" s="802"/>
      <c r="CM507" s="802"/>
      <c r="CN507" s="802"/>
      <c r="CO507" s="802"/>
      <c r="CP507" s="802"/>
      <c r="CQ507" s="802"/>
      <c r="CR507" s="802"/>
      <c r="CS507" s="802"/>
      <c r="CT507" s="802"/>
      <c r="CU507" s="802"/>
      <c r="CV507" s="802"/>
      <c r="CW507" s="802"/>
      <c r="CX507" s="802"/>
      <c r="CY507" s="802"/>
      <c r="CZ507" s="802"/>
      <c r="DA507" s="802"/>
      <c r="DB507" s="802"/>
      <c r="DC507" s="802"/>
      <c r="DD507" s="802"/>
      <c r="DE507" s="802"/>
      <c r="DF507" s="802"/>
      <c r="DG507" s="802"/>
      <c r="DH507" s="802"/>
      <c r="DI507" s="802"/>
      <c r="DJ507" s="802"/>
      <c r="DK507" s="802"/>
      <c r="DL507" s="802"/>
      <c r="DM507" s="802"/>
      <c r="DN507" s="802"/>
      <c r="DO507" s="802"/>
      <c r="DP507" s="802"/>
      <c r="DQ507" s="802"/>
      <c r="DR507" s="802"/>
      <c r="DS507" s="802"/>
      <c r="DT507" s="802"/>
      <c r="DU507" s="802"/>
      <c r="DV507" s="802"/>
      <c r="DW507" s="802"/>
      <c r="DX507" s="802"/>
      <c r="DY507" s="802"/>
      <c r="DZ507" s="802"/>
      <c r="EA507" s="802"/>
      <c r="EB507" s="802"/>
      <c r="EC507" s="802"/>
      <c r="ED507" s="802"/>
      <c r="EE507" s="802"/>
      <c r="EF507" s="802"/>
      <c r="EG507" s="802"/>
      <c r="EH507" s="802"/>
      <c r="EI507" s="802"/>
      <c r="EJ507" s="802"/>
      <c r="EK507" s="802"/>
      <c r="EL507" s="802"/>
      <c r="EM507" s="802"/>
      <c r="EN507" s="802"/>
      <c r="EO507" s="802"/>
      <c r="EP507" s="802"/>
      <c r="EQ507" s="802"/>
      <c r="ER507" s="802"/>
      <c r="ES507" s="802"/>
      <c r="ET507" s="802"/>
      <c r="EU507" s="802"/>
      <c r="EV507" s="802"/>
      <c r="EW507" s="802"/>
      <c r="EX507" s="802"/>
      <c r="EY507" s="802"/>
      <c r="EZ507" s="802"/>
      <c r="FA507" s="802"/>
      <c r="FB507" s="802"/>
      <c r="FC507" s="802"/>
      <c r="FD507" s="802"/>
      <c r="FE507" s="802"/>
      <c r="FF507" s="802"/>
      <c r="FG507" s="802"/>
      <c r="FH507" s="802"/>
      <c r="FI507" s="802"/>
      <c r="FJ507" s="802"/>
      <c r="FK507" s="802"/>
      <c r="FL507" s="802"/>
      <c r="FM507" s="802"/>
      <c r="FN507" s="802"/>
      <c r="FO507" s="802"/>
      <c r="FP507" s="802"/>
      <c r="FQ507" s="802"/>
      <c r="FR507" s="802"/>
      <c r="FS507" s="802"/>
      <c r="FT507" s="802"/>
      <c r="FU507" s="802"/>
      <c r="FV507" s="802"/>
      <c r="FW507" s="802"/>
      <c r="FX507" s="802"/>
      <c r="FY507" s="802"/>
      <c r="FZ507" s="802"/>
      <c r="GA507" s="802"/>
      <c r="GB507" s="802"/>
      <c r="GC507" s="802"/>
      <c r="GD507" s="802"/>
      <c r="GE507" s="802"/>
      <c r="GF507" s="802"/>
      <c r="GG507" s="802"/>
      <c r="GH507" s="802"/>
      <c r="GI507" s="802"/>
      <c r="GJ507" s="802"/>
      <c r="GK507" s="802"/>
      <c r="GL507" s="802"/>
      <c r="GM507" s="802"/>
      <c r="GN507" s="802"/>
      <c r="GO507" s="802"/>
      <c r="GP507" s="802"/>
      <c r="GQ507" s="802"/>
      <c r="GR507" s="802"/>
      <c r="GS507" s="802"/>
      <c r="GT507" s="802"/>
      <c r="GU507" s="802"/>
      <c r="GV507" s="802"/>
      <c r="GW507" s="802"/>
      <c r="GX507" s="802"/>
      <c r="GY507" s="802"/>
      <c r="GZ507" s="802"/>
      <c r="HA507" s="802"/>
      <c r="HB507" s="802"/>
      <c r="HC507" s="802"/>
      <c r="HD507" s="802"/>
      <c r="HE507" s="802"/>
      <c r="HF507" s="802"/>
      <c r="HG507" s="802"/>
      <c r="HH507" s="802"/>
      <c r="HI507" s="802"/>
      <c r="HJ507" s="802"/>
      <c r="HK507" s="802"/>
      <c r="HL507" s="802"/>
      <c r="HM507" s="802"/>
      <c r="HN507" s="802"/>
      <c r="HO507" s="802"/>
      <c r="HP507" s="802"/>
      <c r="HQ507" s="802"/>
      <c r="HR507" s="802"/>
      <c r="HS507" s="802"/>
      <c r="HT507" s="802"/>
      <c r="HU507" s="802"/>
      <c r="HV507" s="802"/>
      <c r="HW507" s="802"/>
      <c r="HX507" s="802"/>
      <c r="HY507" s="802"/>
      <c r="HZ507" s="802"/>
      <c r="IA507" s="802"/>
      <c r="IB507" s="802"/>
      <c r="IC507" s="802"/>
      <c r="ID507" s="802"/>
      <c r="IE507" s="802"/>
      <c r="IF507" s="802"/>
      <c r="IG507" s="802"/>
      <c r="IH507" s="802"/>
      <c r="II507" s="802"/>
      <c r="IJ507" s="802"/>
      <c r="IK507" s="802"/>
      <c r="IL507" s="802"/>
      <c r="IM507" s="802"/>
      <c r="IN507" s="802"/>
      <c r="IO507" s="802"/>
      <c r="IP507" s="802"/>
      <c r="IQ507" s="802"/>
      <c r="IR507" s="802"/>
      <c r="IS507" s="802"/>
      <c r="IT507" s="802"/>
      <c r="IU507" s="802"/>
      <c r="IV507" s="802"/>
      <c r="IW507" s="802"/>
      <c r="IX507" s="802"/>
      <c r="IY507" s="802"/>
      <c r="IZ507" s="802"/>
      <c r="JA507" s="802"/>
      <c r="JB507" s="802"/>
      <c r="JC507" s="802"/>
      <c r="JD507" s="802"/>
      <c r="JE507" s="802"/>
      <c r="JF507" s="802"/>
      <c r="JG507" s="802"/>
      <c r="JH507" s="802"/>
      <c r="JI507" s="802"/>
      <c r="JJ507" s="802"/>
      <c r="JK507" s="802"/>
      <c r="JL507" s="802"/>
      <c r="JM507" s="802"/>
      <c r="JN507" s="802"/>
      <c r="JO507" s="802"/>
      <c r="JP507" s="802"/>
      <c r="JQ507" s="802"/>
      <c r="JR507" s="802"/>
      <c r="JS507" s="802"/>
      <c r="JT507" s="802"/>
      <c r="JU507" s="802"/>
      <c r="JV507" s="802"/>
      <c r="JW507" s="802"/>
      <c r="JX507" s="802"/>
      <c r="JY507" s="802"/>
      <c r="JZ507" s="802"/>
      <c r="KA507" s="802"/>
      <c r="KB507" s="802"/>
      <c r="KC507" s="802"/>
      <c r="KD507" s="802"/>
      <c r="KE507" s="802"/>
      <c r="KF507" s="802"/>
      <c r="KG507" s="802"/>
      <c r="KH507" s="802"/>
      <c r="KI507" s="802"/>
      <c r="KJ507" s="802"/>
      <c r="KK507" s="802"/>
      <c r="KL507" s="802"/>
      <c r="KM507" s="802"/>
      <c r="KN507" s="802"/>
      <c r="KO507" s="802"/>
      <c r="KP507" s="802"/>
      <c r="KQ507" s="802"/>
      <c r="KR507" s="802"/>
      <c r="KS507" s="802"/>
      <c r="KT507" s="802"/>
      <c r="KU507" s="802"/>
      <c r="KV507" s="802"/>
      <c r="KW507" s="802"/>
      <c r="KX507" s="802"/>
      <c r="KY507" s="802"/>
      <c r="KZ507" s="802"/>
      <c r="LA507" s="802"/>
      <c r="LB507" s="802"/>
      <c r="LC507" s="802"/>
      <c r="LD507" s="802"/>
      <c r="LE507" s="802"/>
      <c r="LF507" s="802"/>
      <c r="LG507" s="802"/>
      <c r="LH507" s="802"/>
      <c r="LI507" s="802"/>
      <c r="LJ507" s="802"/>
      <c r="LK507" s="802"/>
      <c r="LL507" s="802"/>
      <c r="LM507" s="802"/>
      <c r="LN507" s="802"/>
      <c r="LO507" s="802"/>
      <c r="LP507" s="802"/>
      <c r="LQ507" s="802"/>
      <c r="LR507" s="802"/>
      <c r="LS507" s="802"/>
      <c r="LT507" s="802"/>
      <c r="LU507" s="802"/>
      <c r="LV507" s="802"/>
      <c r="LW507" s="802"/>
      <c r="LX507" s="802"/>
      <c r="LY507" s="802"/>
      <c r="LZ507" s="802"/>
      <c r="MA507" s="802"/>
      <c r="MB507" s="802"/>
      <c r="MC507" s="802"/>
      <c r="MD507" s="802"/>
      <c r="ME507" s="802"/>
      <c r="MF507" s="802"/>
      <c r="MG507" s="802"/>
      <c r="MH507" s="802"/>
      <c r="MI507" s="802"/>
      <c r="MJ507" s="802"/>
      <c r="MK507" s="802"/>
      <c r="ML507" s="802"/>
      <c r="MM507" s="802"/>
      <c r="MN507" s="802"/>
      <c r="MO507" s="802"/>
      <c r="MP507" s="802"/>
      <c r="MQ507" s="802"/>
      <c r="MR507" s="802"/>
      <c r="MS507" s="802"/>
      <c r="MT507" s="802"/>
      <c r="MU507" s="802"/>
      <c r="MV507" s="802"/>
      <c r="MW507" s="802"/>
      <c r="MX507" s="802"/>
      <c r="MY507" s="802"/>
      <c r="MZ507" s="802"/>
      <c r="NA507" s="802"/>
      <c r="NB507" s="802"/>
      <c r="NC507" s="802"/>
      <c r="ND507" s="802"/>
      <c r="NE507" s="802"/>
      <c r="NF507" s="802"/>
      <c r="NG507" s="802"/>
      <c r="NH507" s="802"/>
      <c r="NI507" s="802"/>
      <c r="NJ507" s="802"/>
      <c r="NK507" s="802"/>
      <c r="NL507" s="802"/>
      <c r="NM507" s="802"/>
      <c r="NN507" s="802"/>
      <c r="NO507" s="802"/>
      <c r="NP507" s="802"/>
      <c r="NQ507" s="802"/>
      <c r="NR507" s="802"/>
      <c r="NS507" s="802"/>
      <c r="NT507" s="802"/>
      <c r="NU507" s="802"/>
      <c r="NV507" s="802"/>
      <c r="NW507" s="802"/>
      <c r="NX507" s="802"/>
      <c r="NY507" s="802"/>
      <c r="NZ507" s="802"/>
      <c r="OA507" s="802"/>
      <c r="OB507" s="802"/>
      <c r="OC507" s="802"/>
      <c r="OD507" s="802"/>
      <c r="OE507" s="802"/>
      <c r="OF507" s="802"/>
      <c r="OG507" s="802"/>
      <c r="OH507" s="802"/>
      <c r="OI507" s="802"/>
      <c r="OJ507" s="802"/>
      <c r="OK507" s="802"/>
      <c r="OL507" s="802"/>
      <c r="OM507" s="802"/>
      <c r="ON507" s="802"/>
      <c r="OO507" s="802"/>
      <c r="OP507" s="802"/>
      <c r="OQ507" s="802"/>
      <c r="OR507" s="802"/>
      <c r="OS507" s="802"/>
      <c r="OT507" s="802"/>
      <c r="OU507" s="802"/>
      <c r="OV507" s="802"/>
      <c r="OW507" s="802"/>
      <c r="OX507" s="802"/>
      <c r="OY507" s="802"/>
      <c r="OZ507" s="802"/>
      <c r="PA507" s="802"/>
      <c r="PB507" s="802"/>
      <c r="PC507" s="802"/>
      <c r="PD507" s="802"/>
      <c r="PE507" s="802"/>
      <c r="PF507" s="802"/>
      <c r="PG507" s="802"/>
      <c r="PH507" s="802"/>
      <c r="PI507" s="802"/>
      <c r="PJ507" s="802"/>
      <c r="PK507" s="802"/>
      <c r="PL507" s="802"/>
      <c r="PM507" s="802"/>
      <c r="PN507" s="802"/>
      <c r="PO507" s="802"/>
      <c r="PP507" s="802"/>
      <c r="PQ507" s="802"/>
      <c r="PR507" s="802"/>
      <c r="PS507" s="802"/>
      <c r="PT507" s="802"/>
      <c r="PU507" s="802"/>
      <c r="PV507" s="802"/>
      <c r="PW507" s="802"/>
      <c r="PX507" s="802"/>
      <c r="PY507" s="802"/>
      <c r="PZ507" s="802"/>
      <c r="QA507" s="802"/>
      <c r="QB507" s="802"/>
      <c r="QC507" s="802"/>
      <c r="QD507" s="802"/>
      <c r="QE507" s="802"/>
      <c r="QF507" s="802"/>
      <c r="QG507" s="802"/>
      <c r="QH507" s="802"/>
      <c r="QI507" s="802"/>
      <c r="QJ507" s="802"/>
      <c r="QK507" s="802"/>
      <c r="QL507" s="802"/>
      <c r="QM507" s="802"/>
      <c r="QN507" s="802"/>
      <c r="QO507" s="802"/>
      <c r="QP507" s="802"/>
      <c r="QQ507" s="802"/>
      <c r="QR507" s="802"/>
      <c r="QS507" s="802"/>
      <c r="QT507" s="802"/>
      <c r="QU507" s="802"/>
      <c r="QV507" s="802"/>
      <c r="QW507" s="802"/>
      <c r="QX507" s="802"/>
      <c r="QY507" s="802"/>
      <c r="QZ507" s="802"/>
      <c r="RA507" s="802"/>
      <c r="RB507" s="802"/>
      <c r="RC507" s="802"/>
      <c r="RD507" s="802"/>
      <c r="RE507" s="802"/>
      <c r="RF507" s="802"/>
      <c r="RG507" s="802"/>
      <c r="RH507" s="802"/>
      <c r="RI507" s="802"/>
      <c r="RJ507" s="802"/>
      <c r="RK507" s="802"/>
      <c r="RL507" s="802"/>
      <c r="RM507" s="802"/>
      <c r="RN507" s="802"/>
      <c r="RO507" s="802"/>
      <c r="RP507" s="802"/>
      <c r="RQ507" s="802"/>
      <c r="RR507" s="802"/>
      <c r="RS507" s="802"/>
      <c r="RT507" s="802"/>
      <c r="RU507" s="802"/>
      <c r="RV507" s="802"/>
      <c r="RW507" s="802"/>
      <c r="RX507" s="802"/>
      <c r="RY507" s="802"/>
      <c r="RZ507" s="802"/>
      <c r="SA507" s="802"/>
      <c r="SB507" s="802"/>
      <c r="SC507" s="802"/>
      <c r="SD507" s="802"/>
      <c r="SE507" s="802"/>
      <c r="SF507" s="802"/>
      <c r="SG507" s="802"/>
      <c r="SH507" s="802"/>
      <c r="SI507" s="802"/>
      <c r="SJ507" s="802"/>
      <c r="SK507" s="802"/>
      <c r="SL507" s="802"/>
      <c r="SM507" s="802"/>
      <c r="SN507" s="802"/>
      <c r="SO507" s="802"/>
      <c r="SP507" s="802"/>
      <c r="SQ507" s="802"/>
      <c r="SR507" s="802"/>
      <c r="SS507" s="802"/>
      <c r="ST507" s="802"/>
      <c r="SU507" s="802"/>
      <c r="SV507" s="802"/>
      <c r="SW507" s="802"/>
      <c r="SX507" s="802"/>
      <c r="SY507" s="802"/>
      <c r="SZ507" s="802"/>
      <c r="TA507" s="802"/>
      <c r="TB507" s="802"/>
      <c r="TC507" s="802"/>
      <c r="TD507" s="802"/>
      <c r="TE507" s="802"/>
      <c r="TF507" s="802"/>
      <c r="TG507" s="802"/>
      <c r="TH507" s="802"/>
      <c r="TI507" s="802"/>
      <c r="TJ507" s="802"/>
      <c r="TK507" s="802"/>
      <c r="TL507" s="802"/>
      <c r="TM507" s="802"/>
      <c r="TN507" s="802"/>
      <c r="TO507" s="802"/>
      <c r="TP507" s="802"/>
      <c r="TQ507" s="802"/>
      <c r="TR507" s="802"/>
      <c r="TS507" s="802"/>
      <c r="TT507" s="802"/>
      <c r="TU507" s="802"/>
      <c r="TV507" s="802"/>
      <c r="TW507" s="802"/>
      <c r="TX507" s="802"/>
      <c r="TY507" s="802"/>
      <c r="TZ507" s="802"/>
      <c r="UA507" s="802"/>
      <c r="UB507" s="802"/>
      <c r="UC507" s="802"/>
      <c r="UD507" s="802"/>
      <c r="UE507" s="802"/>
      <c r="UF507" s="802"/>
      <c r="UG507" s="802"/>
      <c r="UH507" s="802"/>
      <c r="UI507" s="802"/>
      <c r="UJ507" s="802"/>
      <c r="UK507" s="802"/>
      <c r="UL507" s="802"/>
      <c r="UM507" s="802"/>
      <c r="UN507" s="802"/>
      <c r="UO507" s="802"/>
      <c r="UP507" s="802"/>
      <c r="UQ507" s="802"/>
      <c r="UR507" s="802"/>
      <c r="US507" s="802"/>
      <c r="UT507" s="802"/>
      <c r="UU507" s="802"/>
      <c r="UV507" s="802"/>
      <c r="UW507" s="802"/>
      <c r="UX507" s="802"/>
      <c r="UY507" s="802"/>
      <c r="UZ507" s="802"/>
      <c r="VA507" s="802"/>
      <c r="VB507" s="802"/>
      <c r="VC507" s="802"/>
      <c r="VD507" s="802"/>
      <c r="VE507" s="802"/>
      <c r="VF507" s="802"/>
      <c r="VG507" s="802"/>
      <c r="VH507" s="802"/>
      <c r="VI507" s="802"/>
      <c r="VJ507" s="802"/>
      <c r="VK507" s="802"/>
      <c r="VL507" s="802"/>
      <c r="VM507" s="802"/>
      <c r="VN507" s="802"/>
      <c r="VO507" s="802"/>
      <c r="VP507" s="802"/>
      <c r="VQ507" s="802"/>
      <c r="VR507" s="802"/>
      <c r="VS507" s="802"/>
      <c r="VT507" s="802"/>
      <c r="VU507" s="802"/>
      <c r="VV507" s="802"/>
      <c r="VW507" s="802"/>
      <c r="VX507" s="802"/>
      <c r="VY507" s="802"/>
      <c r="VZ507" s="802"/>
      <c r="WA507" s="802"/>
      <c r="WB507" s="802"/>
      <c r="WC507" s="802"/>
      <c r="WD507" s="802"/>
      <c r="WE507" s="802"/>
      <c r="WF507" s="802"/>
      <c r="WG507" s="802"/>
      <c r="WH507" s="802"/>
      <c r="WI507" s="802"/>
      <c r="WJ507" s="802"/>
      <c r="WK507" s="802"/>
      <c r="WL507" s="802"/>
      <c r="WM507" s="802"/>
      <c r="WN507" s="802"/>
      <c r="WO507" s="802"/>
      <c r="WP507" s="802"/>
      <c r="WQ507" s="802"/>
      <c r="WR507" s="802"/>
      <c r="WS507" s="802"/>
      <c r="WT507" s="802"/>
      <c r="WU507" s="802"/>
      <c r="WV507" s="802"/>
      <c r="WW507" s="802"/>
      <c r="WX507" s="802"/>
      <c r="WY507" s="802"/>
      <c r="WZ507" s="802"/>
      <c r="XA507" s="802"/>
      <c r="XB507" s="802"/>
      <c r="XC507" s="802"/>
      <c r="XD507" s="802"/>
      <c r="XE507" s="802"/>
      <c r="XF507" s="802"/>
      <c r="XG507" s="802"/>
      <c r="XH507" s="802"/>
      <c r="XI507" s="802"/>
      <c r="XJ507" s="802"/>
      <c r="XK507" s="802"/>
      <c r="XL507" s="802"/>
      <c r="XM507" s="802"/>
      <c r="XN507" s="802"/>
      <c r="XO507" s="802"/>
      <c r="XP507" s="802"/>
      <c r="XQ507" s="802"/>
      <c r="XR507" s="802"/>
      <c r="XS507" s="802"/>
      <c r="XT507" s="802"/>
      <c r="XU507" s="802"/>
      <c r="XV507" s="802"/>
      <c r="XW507" s="802"/>
      <c r="XX507" s="802"/>
      <c r="XY507" s="802"/>
      <c r="XZ507" s="802"/>
      <c r="YA507" s="802"/>
      <c r="YB507" s="802"/>
      <c r="YC507" s="802"/>
      <c r="YD507" s="802"/>
      <c r="YE507" s="802"/>
      <c r="YF507" s="802"/>
      <c r="YG507" s="802"/>
      <c r="YH507" s="802"/>
      <c r="YI507" s="802"/>
      <c r="YJ507" s="802"/>
      <c r="YK507" s="802"/>
      <c r="YL507" s="802"/>
      <c r="YM507" s="802"/>
      <c r="YN507" s="802"/>
      <c r="YO507" s="802"/>
      <c r="YP507" s="802"/>
      <c r="YQ507" s="802"/>
      <c r="YR507" s="802"/>
      <c r="YS507" s="802"/>
      <c r="YT507" s="802"/>
      <c r="YU507" s="802"/>
      <c r="YV507" s="802"/>
      <c r="YW507" s="802"/>
      <c r="YX507" s="802"/>
      <c r="YY507" s="802"/>
      <c r="YZ507" s="802"/>
      <c r="ZA507" s="802"/>
      <c r="ZB507" s="802"/>
      <c r="ZC507" s="802"/>
      <c r="ZD507" s="802"/>
      <c r="ZE507" s="802"/>
      <c r="ZF507" s="802"/>
      <c r="ZG507" s="802"/>
      <c r="ZH507" s="802"/>
      <c r="ZI507" s="802"/>
      <c r="ZJ507" s="802"/>
      <c r="ZK507" s="802"/>
      <c r="ZL507" s="802"/>
      <c r="ZM507" s="802"/>
      <c r="ZN507" s="802"/>
      <c r="ZO507" s="802"/>
      <c r="ZP507" s="802"/>
      <c r="ZQ507" s="802"/>
      <c r="ZR507" s="802"/>
      <c r="ZS507" s="802"/>
      <c r="ZT507" s="802"/>
      <c r="ZU507" s="802"/>
      <c r="ZV507" s="802"/>
      <c r="ZW507" s="802"/>
      <c r="ZX507" s="802"/>
      <c r="ZY507" s="802"/>
      <c r="ZZ507" s="802"/>
      <c r="AAA507" s="802"/>
      <c r="AAB507" s="802"/>
      <c r="AAC507" s="802"/>
      <c r="AAD507" s="802"/>
      <c r="AAE507" s="802"/>
      <c r="AAF507" s="802"/>
      <c r="AAG507" s="802"/>
      <c r="AAH507" s="802"/>
      <c r="AAI507" s="802"/>
      <c r="AAJ507" s="802"/>
      <c r="AAK507" s="802"/>
      <c r="AAL507" s="802"/>
      <c r="AAM507" s="802"/>
      <c r="AAN507" s="802"/>
      <c r="AAO507" s="802"/>
      <c r="AAP507" s="802"/>
      <c r="AAQ507" s="802"/>
      <c r="AAR507" s="802"/>
      <c r="AAS507" s="802"/>
      <c r="AAT507" s="802"/>
      <c r="AAU507" s="802"/>
      <c r="AAV507" s="802"/>
      <c r="AAW507" s="802"/>
      <c r="AAX507" s="802"/>
      <c r="AAY507" s="802"/>
      <c r="AAZ507" s="802"/>
      <c r="ABA507" s="802"/>
      <c r="ABB507" s="802"/>
      <c r="ABC507" s="802"/>
      <c r="ABD507" s="802"/>
      <c r="ABE507" s="802"/>
      <c r="ABF507" s="802"/>
      <c r="ABG507" s="802"/>
      <c r="ABH507" s="802"/>
      <c r="ABI507" s="802"/>
      <c r="ABJ507" s="802"/>
      <c r="ABK507" s="802"/>
      <c r="ABL507" s="802"/>
      <c r="ABM507" s="802"/>
      <c r="ABN507" s="802"/>
      <c r="ABO507" s="802"/>
      <c r="ABP507" s="802"/>
      <c r="ABQ507" s="802"/>
      <c r="ABR507" s="802"/>
      <c r="ABS507" s="802"/>
      <c r="ABT507" s="802"/>
      <c r="ABU507" s="802"/>
      <c r="ABV507" s="802"/>
      <c r="ABW507" s="802"/>
      <c r="ABX507" s="802"/>
      <c r="ABY507" s="802"/>
      <c r="ABZ507" s="802"/>
      <c r="ACA507" s="802"/>
      <c r="ACB507" s="802"/>
      <c r="ACC507" s="802"/>
      <c r="ACD507" s="802"/>
      <c r="ACE507" s="802"/>
      <c r="ACF507" s="802"/>
      <c r="ACG507" s="802"/>
      <c r="ACH507" s="802"/>
      <c r="ACI507" s="802"/>
      <c r="ACJ507" s="802"/>
      <c r="ACK507" s="802"/>
      <c r="ACL507" s="802"/>
      <c r="ACM507" s="802"/>
      <c r="ACN507" s="802"/>
      <c r="ACO507" s="802"/>
      <c r="ACP507" s="802"/>
      <c r="ACQ507" s="802"/>
      <c r="ACR507" s="802"/>
      <c r="ACS507" s="802"/>
      <c r="ACT507" s="802"/>
      <c r="ACU507" s="802"/>
      <c r="ACV507" s="802"/>
      <c r="ACW507" s="802"/>
      <c r="ACX507" s="802"/>
      <c r="ACY507" s="802"/>
      <c r="ACZ507" s="802"/>
      <c r="ADA507" s="802"/>
      <c r="ADB507" s="802"/>
      <c r="ADC507" s="802"/>
      <c r="ADD507" s="802"/>
      <c r="ADE507" s="802"/>
      <c r="ADF507" s="802"/>
      <c r="ADG507" s="802"/>
      <c r="ADH507" s="802"/>
      <c r="ADI507" s="802"/>
      <c r="ADJ507" s="802"/>
      <c r="ADK507" s="802"/>
      <c r="ADL507" s="802"/>
      <c r="ADM507" s="802"/>
      <c r="ADN507" s="802"/>
      <c r="ADO507" s="802"/>
      <c r="ADP507" s="802"/>
      <c r="ADQ507" s="802"/>
      <c r="ADR507" s="802"/>
      <c r="ADS507" s="802"/>
      <c r="ADT507" s="802"/>
      <c r="ADU507" s="802"/>
      <c r="ADV507" s="802"/>
      <c r="ADW507" s="802"/>
      <c r="ADX507" s="802"/>
      <c r="ADY507" s="802"/>
      <c r="ADZ507" s="802"/>
      <c r="AEA507" s="802"/>
      <c r="AEB507" s="802"/>
      <c r="AEC507" s="802"/>
      <c r="AED507" s="802"/>
      <c r="AEE507" s="802"/>
      <c r="AEF507" s="802"/>
      <c r="AEG507" s="802"/>
      <c r="AEH507" s="802"/>
      <c r="AEI507" s="802"/>
      <c r="AEJ507" s="802"/>
      <c r="AEK507" s="802"/>
      <c r="AEL507" s="802"/>
      <c r="AEM507" s="802"/>
      <c r="AEN507" s="802"/>
      <c r="AEO507" s="802"/>
      <c r="AEP507" s="802"/>
      <c r="AEQ507" s="802"/>
      <c r="AER507" s="802"/>
      <c r="AES507" s="802"/>
      <c r="AET507" s="802"/>
      <c r="AEU507" s="802"/>
      <c r="AEV507" s="802"/>
      <c r="AEW507" s="802"/>
      <c r="AEX507" s="802"/>
      <c r="AEY507" s="802"/>
      <c r="AEZ507" s="802"/>
      <c r="AFA507" s="802"/>
      <c r="AFB507" s="802"/>
      <c r="AFC507" s="802"/>
      <c r="AFD507" s="802"/>
      <c r="AFE507" s="802"/>
      <c r="AFF507" s="802"/>
      <c r="AFG507" s="802"/>
      <c r="AFH507" s="802"/>
      <c r="AFI507" s="802"/>
      <c r="AFJ507" s="802"/>
      <c r="AFK507" s="802"/>
      <c r="AFL507" s="802"/>
      <c r="AFM507" s="802"/>
      <c r="AFN507" s="802"/>
      <c r="AFO507" s="802"/>
      <c r="AFP507" s="802"/>
      <c r="AFQ507" s="802"/>
      <c r="AFR507" s="802"/>
      <c r="AFS507" s="802"/>
      <c r="AFT507" s="802"/>
      <c r="AFU507" s="802"/>
      <c r="AFV507" s="802"/>
      <c r="AFW507" s="802"/>
      <c r="AFX507" s="802"/>
      <c r="AFY507" s="802"/>
      <c r="AFZ507" s="802"/>
      <c r="AGA507" s="802"/>
      <c r="AGB507" s="802"/>
      <c r="AGC507" s="802"/>
      <c r="AGD507" s="802"/>
      <c r="AGE507" s="802"/>
      <c r="AGF507" s="802"/>
      <c r="AGG507" s="802"/>
      <c r="AGH507" s="802"/>
      <c r="AGI507" s="802"/>
      <c r="AGJ507" s="802"/>
      <c r="AGK507" s="802"/>
      <c r="AGL507" s="802"/>
      <c r="AGM507" s="802"/>
      <c r="AGN507" s="802"/>
      <c r="AGO507" s="802"/>
      <c r="AGP507" s="802"/>
      <c r="AGQ507" s="802"/>
      <c r="AGR507" s="802"/>
      <c r="AGS507" s="802"/>
      <c r="AGT507" s="802"/>
      <c r="AGU507" s="802"/>
      <c r="AGV507" s="802"/>
      <c r="AGW507" s="802"/>
      <c r="AGX507" s="802"/>
      <c r="AGY507" s="802"/>
      <c r="AGZ507" s="802"/>
      <c r="AHA507" s="802"/>
      <c r="AHB507" s="802"/>
      <c r="AHC507" s="802"/>
      <c r="AHD507" s="802"/>
      <c r="AHE507" s="802"/>
      <c r="AHF507" s="802"/>
      <c r="AHG507" s="802"/>
      <c r="AHH507" s="802"/>
      <c r="AHI507" s="802"/>
      <c r="AHJ507" s="802"/>
      <c r="AHK507" s="802"/>
      <c r="AHL507" s="802"/>
      <c r="AHM507" s="802"/>
      <c r="AHN507" s="802"/>
      <c r="AHO507" s="802"/>
      <c r="AHP507" s="802"/>
      <c r="AHQ507" s="802"/>
      <c r="AHR507" s="802"/>
      <c r="AHS507" s="802"/>
      <c r="AHT507" s="802"/>
      <c r="AHU507" s="802"/>
      <c r="AHV507" s="802"/>
      <c r="AHW507" s="802"/>
      <c r="AHX507" s="802"/>
      <c r="AHY507" s="802"/>
      <c r="AHZ507" s="802"/>
      <c r="AIA507" s="802"/>
      <c r="AIB507" s="802"/>
      <c r="AIC507" s="802"/>
      <c r="AID507" s="802"/>
      <c r="AIE507" s="802"/>
      <c r="AIF507" s="802"/>
      <c r="AIG507" s="802"/>
      <c r="AIH507" s="802"/>
      <c r="AII507" s="802"/>
      <c r="AIJ507" s="802"/>
      <c r="AQE507" s="802"/>
      <c r="AQF507" s="802"/>
      <c r="AQG507" s="802"/>
      <c r="AQH507" s="802"/>
      <c r="AQI507" s="802"/>
      <c r="AQJ507" s="802"/>
      <c r="AQK507" s="802"/>
      <c r="AQL507" s="802"/>
      <c r="AQM507" s="802"/>
      <c r="AQN507" s="802"/>
      <c r="AQO507" s="802"/>
      <c r="AQP507" s="802"/>
      <c r="AQQ507" s="802"/>
      <c r="AQR507" s="802"/>
      <c r="AQS507" s="802"/>
      <c r="AQT507" s="802"/>
      <c r="AQU507" s="802"/>
      <c r="AQV507" s="802"/>
      <c r="AQW507" s="802"/>
      <c r="AQX507" s="802"/>
      <c r="AQY507" s="802"/>
      <c r="AQZ507" s="802"/>
      <c r="ARA507" s="802"/>
      <c r="ARB507" s="802"/>
      <c r="ARC507" s="802"/>
      <c r="ARD507" s="802"/>
      <c r="ARE507" s="802"/>
      <c r="ARF507" s="802"/>
      <c r="ARG507" s="802"/>
      <c r="ARH507" s="802"/>
      <c r="ARI507" s="802"/>
      <c r="ARJ507" s="802"/>
      <c r="ARK507" s="802"/>
      <c r="ARL507" s="802"/>
      <c r="ARM507" s="802"/>
      <c r="ARN507" s="802"/>
      <c r="ARO507" s="802"/>
      <c r="ARP507" s="802"/>
      <c r="ARQ507" s="802"/>
      <c r="ARR507" s="802"/>
      <c r="ARS507" s="802"/>
      <c r="ART507" s="802"/>
      <c r="ARU507" s="802"/>
      <c r="ARV507" s="802"/>
      <c r="ARW507" s="802"/>
      <c r="ARX507" s="802"/>
      <c r="ARY507" s="802"/>
      <c r="ARZ507" s="802"/>
      <c r="ASA507" s="802"/>
      <c r="ASB507" s="802"/>
      <c r="ASC507" s="802"/>
      <c r="ASD507" s="802"/>
      <c r="ASE507" s="802"/>
      <c r="ASF507" s="802"/>
      <c r="ASG507" s="802"/>
      <c r="ASH507" s="802"/>
      <c r="ASI507" s="802"/>
      <c r="ASJ507" s="802"/>
      <c r="ASK507" s="802"/>
      <c r="ASL507" s="802"/>
      <c r="ATP507" s="802"/>
      <c r="ATQ507" s="802"/>
      <c r="ATR507" s="802"/>
      <c r="ATS507" s="802"/>
      <c r="ATT507" s="802"/>
      <c r="ATU507" s="802"/>
      <c r="ATV507" s="802"/>
      <c r="ATW507" s="802"/>
      <c r="ATX507" s="802"/>
      <c r="ATY507" s="802"/>
      <c r="ATZ507" s="802"/>
      <c r="AUA507" s="802"/>
      <c r="AUB507" s="802"/>
      <c r="AUC507" s="802"/>
      <c r="AUD507" s="802"/>
      <c r="AUE507" s="802"/>
      <c r="AUF507" s="802"/>
      <c r="AUG507" s="802"/>
      <c r="AUH507" s="802"/>
      <c r="AUI507" s="802"/>
      <c r="AUJ507" s="802"/>
      <c r="AUK507" s="802"/>
      <c r="AUL507" s="802"/>
      <c r="AUM507" s="802"/>
      <c r="AUN507" s="802"/>
      <c r="AUO507" s="802"/>
      <c r="AUP507" s="801"/>
      <c r="AUQ507" s="802"/>
      <c r="AUR507" s="801"/>
      <c r="AUS507" s="802"/>
      <c r="AUT507" s="801"/>
      <c r="AUU507" s="802"/>
      <c r="AUV507" s="802"/>
      <c r="AUW507" s="802"/>
      <c r="AUX507" s="802"/>
      <c r="AUY507" s="802"/>
      <c r="AUZ507" s="802"/>
      <c r="AVA507" s="802"/>
      <c r="AVB507" s="802"/>
      <c r="AVC507" s="802"/>
      <c r="AVD507" s="802"/>
      <c r="AVE507" s="802"/>
      <c r="AVF507" s="802"/>
      <c r="AVG507" s="802"/>
      <c r="AVH507" s="802"/>
      <c r="AVI507" s="802"/>
      <c r="AVJ507" s="808"/>
      <c r="AVK507" s="808"/>
      <c r="AVL507" s="808"/>
      <c r="AVM507" s="808"/>
      <c r="AVN507" s="808"/>
      <c r="AVO507" s="808"/>
      <c r="AVP507" s="808"/>
      <c r="AVQ507" s="808"/>
      <c r="AVR507" s="808"/>
      <c r="AVS507" s="808"/>
      <c r="AVT507" s="808"/>
      <c r="AVU507" s="809"/>
      <c r="AVV507" s="809"/>
      <c r="AVW507" s="809"/>
      <c r="AVX507" s="809"/>
      <c r="AVY507" s="809"/>
      <c r="AVZ507" s="809"/>
      <c r="AWA507" s="809"/>
      <c r="AWB507" s="809"/>
      <c r="AWC507" s="809"/>
      <c r="AWD507" s="809"/>
      <c r="AWE507" s="809"/>
      <c r="AWF507" s="809"/>
      <c r="AWG507" s="809"/>
      <c r="AWH507" s="809"/>
      <c r="AWI507" s="809"/>
      <c r="AWJ507" s="809"/>
      <c r="AWK507" s="809"/>
      <c r="AWL507" s="809"/>
      <c r="AWM507" s="809"/>
      <c r="AWN507" s="809"/>
      <c r="AWO507" s="809"/>
      <c r="AWP507" s="809"/>
      <c r="AWQ507" s="809"/>
      <c r="AWR507" s="808"/>
      <c r="AWS507" s="761"/>
      <c r="AWT507" s="808"/>
      <c r="AWU507" s="809"/>
      <c r="AWV507" s="809"/>
      <c r="AWW507" s="809"/>
      <c r="AWX507" s="809"/>
      <c r="AWY507" s="809"/>
      <c r="AWZ507" s="809"/>
      <c r="AXA507" s="809"/>
      <c r="AXB507" s="809"/>
      <c r="AXC507" s="809"/>
      <c r="AXD507" s="809"/>
      <c r="AXE507" s="809"/>
      <c r="AXF507" s="809"/>
      <c r="AXG507" s="809"/>
      <c r="AXH507" s="809"/>
      <c r="AXI507" s="809"/>
      <c r="AXJ507" s="809"/>
      <c r="AXK507" s="809"/>
      <c r="AXL507" s="809"/>
      <c r="AXM507" s="809"/>
      <c r="AXN507" s="809"/>
      <c r="AXO507" s="809"/>
      <c r="AXP507" s="809"/>
      <c r="AXQ507" s="809"/>
      <c r="AXR507" s="809"/>
      <c r="AXS507" s="809"/>
      <c r="AXT507" s="809"/>
      <c r="AXU507" s="809"/>
      <c r="AXV507" s="809"/>
      <c r="AXW507" s="809"/>
      <c r="AXX507" s="809"/>
      <c r="AXY507" s="809"/>
      <c r="AXZ507" s="809"/>
      <c r="AYA507" s="809"/>
      <c r="AYB507" s="809"/>
      <c r="AYC507" s="809"/>
      <c r="AYD507" s="808"/>
      <c r="AYE507" s="808"/>
      <c r="AYF507" s="809"/>
      <c r="AYG507" s="808"/>
      <c r="AYH507" s="810"/>
      <c r="AYI507" s="810"/>
      <c r="AYJ507" s="810"/>
      <c r="AYK507" s="810"/>
      <c r="AYL507" s="810"/>
      <c r="AYM507" s="810"/>
      <c r="AYN507" s="810"/>
      <c r="AYO507" s="810"/>
      <c r="AYP507" s="810"/>
      <c r="AYQ507" s="810"/>
      <c r="AYR507" s="810"/>
      <c r="AYS507" s="810"/>
      <c r="AYT507" s="810"/>
      <c r="AYU507" s="810"/>
      <c r="AYV507" s="810"/>
      <c r="AYW507" s="810"/>
      <c r="AYX507" s="810"/>
      <c r="AYY507" s="810"/>
      <c r="AYZ507" s="810"/>
      <c r="AZA507" s="810"/>
      <c r="AZB507" s="810"/>
      <c r="AZC507" s="810"/>
      <c r="AZD507" s="810"/>
      <c r="AZE507" s="810"/>
      <c r="AZF507" s="810"/>
      <c r="AZG507" s="810"/>
      <c r="AZH507" s="810"/>
      <c r="AZI507" s="810"/>
      <c r="AZJ507" s="810"/>
      <c r="AZK507" s="810"/>
      <c r="AZL507" s="810"/>
      <c r="AZM507" s="810"/>
      <c r="AZN507" s="810"/>
      <c r="AZO507" s="810"/>
      <c r="AZP507" s="809"/>
      <c r="AZQ507" s="802"/>
      <c r="AZR507" s="802"/>
      <c r="AZS507" s="802"/>
    </row>
    <row r="508" spans="45:920 1123:1371" s="793" customFormat="1" ht="13.5">
      <c r="AS508" s="802"/>
      <c r="AT508" s="802"/>
      <c r="AU508" s="802"/>
      <c r="AV508" s="802"/>
      <c r="AW508" s="802"/>
      <c r="AX508" s="802"/>
      <c r="AY508" s="802"/>
      <c r="AZ508" s="802"/>
      <c r="BA508" s="802"/>
      <c r="BB508" s="802"/>
      <c r="BC508" s="802"/>
      <c r="BD508" s="802"/>
      <c r="BE508" s="802"/>
      <c r="BF508" s="802"/>
      <c r="BG508" s="802"/>
      <c r="BH508" s="802"/>
      <c r="BI508" s="802"/>
      <c r="BJ508" s="802"/>
      <c r="BK508" s="802"/>
      <c r="BL508" s="802"/>
      <c r="BM508" s="802"/>
      <c r="BN508" s="802"/>
      <c r="BO508" s="802"/>
      <c r="BP508" s="802"/>
      <c r="BQ508" s="802"/>
      <c r="BR508" s="802"/>
      <c r="BS508" s="802"/>
      <c r="BT508" s="802"/>
      <c r="BU508" s="802"/>
      <c r="BV508" s="802"/>
      <c r="BW508" s="802"/>
      <c r="BX508" s="802"/>
      <c r="BY508" s="802"/>
      <c r="BZ508" s="802"/>
      <c r="CA508" s="802"/>
      <c r="CB508" s="802"/>
      <c r="CC508" s="802"/>
      <c r="CD508" s="802"/>
      <c r="CE508" s="802"/>
      <c r="CF508" s="802"/>
      <c r="CG508" s="802"/>
      <c r="CH508" s="802"/>
      <c r="CI508" s="802"/>
      <c r="CJ508" s="802"/>
      <c r="CK508" s="802"/>
      <c r="CL508" s="802"/>
      <c r="CM508" s="802"/>
      <c r="CN508" s="802"/>
      <c r="CO508" s="802"/>
      <c r="CP508" s="802"/>
      <c r="CQ508" s="802"/>
      <c r="CR508" s="802"/>
      <c r="CS508" s="802"/>
      <c r="CT508" s="802"/>
      <c r="CU508" s="802"/>
      <c r="CV508" s="802"/>
      <c r="CW508" s="802"/>
      <c r="CX508" s="802"/>
      <c r="CY508" s="802"/>
      <c r="CZ508" s="802"/>
      <c r="DA508" s="802"/>
      <c r="DB508" s="802"/>
      <c r="DC508" s="802"/>
      <c r="DD508" s="802"/>
      <c r="DE508" s="802"/>
      <c r="DF508" s="802"/>
      <c r="DG508" s="802"/>
      <c r="DH508" s="802"/>
      <c r="DI508" s="802"/>
      <c r="DJ508" s="802"/>
      <c r="DK508" s="802"/>
      <c r="DL508" s="802"/>
      <c r="DM508" s="802"/>
      <c r="DN508" s="802"/>
      <c r="DO508" s="802"/>
      <c r="DP508" s="802"/>
      <c r="DQ508" s="802"/>
      <c r="DR508" s="802"/>
      <c r="DS508" s="802"/>
      <c r="DT508" s="802"/>
      <c r="DU508" s="802"/>
      <c r="DV508" s="802"/>
      <c r="DW508" s="802"/>
      <c r="DX508" s="802"/>
      <c r="DY508" s="802"/>
      <c r="DZ508" s="802"/>
      <c r="EA508" s="802"/>
      <c r="EB508" s="802"/>
      <c r="EC508" s="802"/>
      <c r="ED508" s="802"/>
      <c r="EE508" s="802"/>
      <c r="EF508" s="802"/>
      <c r="EG508" s="802"/>
      <c r="EH508" s="802"/>
      <c r="EI508" s="802"/>
      <c r="EJ508" s="802"/>
      <c r="EK508" s="802"/>
      <c r="EL508" s="802"/>
      <c r="EM508" s="802"/>
      <c r="EN508" s="802"/>
      <c r="EO508" s="802"/>
      <c r="EP508" s="802"/>
      <c r="EQ508" s="802"/>
      <c r="ER508" s="802"/>
      <c r="ES508" s="802"/>
      <c r="ET508" s="802"/>
      <c r="EU508" s="802"/>
      <c r="EV508" s="802"/>
      <c r="EW508" s="802"/>
      <c r="EX508" s="802"/>
      <c r="EY508" s="802"/>
      <c r="EZ508" s="802"/>
      <c r="FA508" s="802"/>
      <c r="FB508" s="802"/>
      <c r="FC508" s="802"/>
      <c r="FD508" s="802"/>
      <c r="FE508" s="802"/>
      <c r="FF508" s="802"/>
      <c r="FG508" s="802"/>
      <c r="FH508" s="802"/>
      <c r="FI508" s="802"/>
      <c r="FJ508" s="802"/>
      <c r="FK508" s="802"/>
      <c r="FL508" s="802"/>
      <c r="FM508" s="802"/>
      <c r="FN508" s="802"/>
      <c r="FO508" s="802"/>
      <c r="FP508" s="802"/>
      <c r="FQ508" s="802"/>
      <c r="FR508" s="802"/>
      <c r="FS508" s="802"/>
      <c r="FT508" s="802"/>
      <c r="FU508" s="802"/>
      <c r="FV508" s="802"/>
      <c r="FW508" s="802"/>
      <c r="FX508" s="802"/>
      <c r="FY508" s="802"/>
      <c r="FZ508" s="802"/>
      <c r="GA508" s="802"/>
      <c r="GB508" s="802"/>
      <c r="GC508" s="802"/>
      <c r="GD508" s="802"/>
      <c r="GE508" s="802"/>
      <c r="GF508" s="802"/>
      <c r="GG508" s="802"/>
      <c r="GH508" s="802"/>
      <c r="GI508" s="802"/>
      <c r="GJ508" s="802"/>
      <c r="GK508" s="802"/>
      <c r="GL508" s="802"/>
      <c r="GM508" s="802"/>
      <c r="GN508" s="802"/>
      <c r="GO508" s="802"/>
      <c r="GP508" s="802"/>
      <c r="GQ508" s="802"/>
      <c r="GR508" s="802"/>
      <c r="GS508" s="802"/>
      <c r="GT508" s="802"/>
      <c r="GU508" s="802"/>
      <c r="GV508" s="802"/>
      <c r="GW508" s="802"/>
      <c r="GX508" s="802"/>
      <c r="GY508" s="802"/>
      <c r="GZ508" s="802"/>
      <c r="HA508" s="802"/>
      <c r="HB508" s="802"/>
      <c r="HC508" s="802"/>
      <c r="HD508" s="802"/>
      <c r="HE508" s="802"/>
      <c r="HF508" s="802"/>
      <c r="HG508" s="802"/>
      <c r="HH508" s="802"/>
      <c r="HI508" s="802"/>
      <c r="HJ508" s="802"/>
      <c r="HK508" s="802"/>
      <c r="HL508" s="802"/>
      <c r="HM508" s="802"/>
      <c r="HN508" s="802"/>
      <c r="HO508" s="802"/>
      <c r="HP508" s="802"/>
      <c r="HQ508" s="802"/>
      <c r="HR508" s="802"/>
      <c r="HS508" s="802"/>
      <c r="HT508" s="802"/>
      <c r="HU508" s="802"/>
      <c r="HV508" s="802"/>
      <c r="HW508" s="802"/>
      <c r="HX508" s="802"/>
      <c r="HY508" s="802"/>
      <c r="HZ508" s="802"/>
      <c r="IA508" s="802"/>
      <c r="IB508" s="802"/>
      <c r="IC508" s="802"/>
      <c r="ID508" s="802"/>
      <c r="IE508" s="802"/>
      <c r="IF508" s="802"/>
      <c r="IG508" s="802"/>
      <c r="IH508" s="802"/>
      <c r="II508" s="802"/>
      <c r="IJ508" s="802"/>
      <c r="IK508" s="802"/>
      <c r="IL508" s="802"/>
      <c r="IM508" s="802"/>
      <c r="IN508" s="802"/>
      <c r="IO508" s="802"/>
      <c r="IP508" s="802"/>
      <c r="IQ508" s="802"/>
      <c r="IR508" s="802"/>
      <c r="IS508" s="802"/>
      <c r="IT508" s="802"/>
      <c r="IU508" s="802"/>
      <c r="IV508" s="802"/>
      <c r="IW508" s="802"/>
      <c r="IX508" s="802"/>
      <c r="IY508" s="802"/>
      <c r="IZ508" s="802"/>
      <c r="JA508" s="802"/>
      <c r="JB508" s="802"/>
      <c r="JC508" s="802"/>
      <c r="JD508" s="802"/>
      <c r="JE508" s="802"/>
      <c r="JF508" s="802"/>
      <c r="JG508" s="802"/>
      <c r="JH508" s="802"/>
      <c r="JI508" s="802"/>
      <c r="JJ508" s="802"/>
      <c r="JK508" s="802"/>
      <c r="JL508" s="802"/>
      <c r="JM508" s="802"/>
      <c r="JN508" s="802"/>
      <c r="JO508" s="802"/>
      <c r="JP508" s="802"/>
      <c r="JQ508" s="802"/>
      <c r="JR508" s="802"/>
      <c r="JS508" s="802"/>
      <c r="JT508" s="802"/>
      <c r="JU508" s="802"/>
      <c r="JV508" s="802"/>
      <c r="JW508" s="802"/>
      <c r="JX508" s="802"/>
      <c r="JY508" s="802"/>
      <c r="JZ508" s="802"/>
      <c r="KA508" s="802"/>
      <c r="KB508" s="802"/>
      <c r="KC508" s="802"/>
      <c r="KD508" s="802"/>
      <c r="KE508" s="802"/>
      <c r="KF508" s="802"/>
      <c r="KG508" s="802"/>
      <c r="KH508" s="802"/>
      <c r="KI508" s="802"/>
      <c r="KJ508" s="802"/>
      <c r="KK508" s="802"/>
      <c r="KL508" s="802"/>
      <c r="KM508" s="802"/>
      <c r="KN508" s="802"/>
      <c r="KO508" s="802"/>
      <c r="KP508" s="802"/>
      <c r="KQ508" s="802"/>
      <c r="KR508" s="802"/>
      <c r="KS508" s="802"/>
      <c r="KT508" s="802"/>
      <c r="KU508" s="802"/>
      <c r="KV508" s="802"/>
      <c r="KW508" s="802"/>
      <c r="KX508" s="802"/>
      <c r="KY508" s="802"/>
      <c r="KZ508" s="802"/>
      <c r="LA508" s="802"/>
      <c r="LB508" s="802"/>
      <c r="LC508" s="802"/>
      <c r="LD508" s="802"/>
      <c r="LE508" s="802"/>
      <c r="LF508" s="802"/>
      <c r="LG508" s="802"/>
      <c r="LH508" s="802"/>
      <c r="LI508" s="802"/>
      <c r="LJ508" s="802"/>
      <c r="LK508" s="802"/>
      <c r="LL508" s="802"/>
      <c r="LM508" s="802"/>
      <c r="LN508" s="802"/>
      <c r="LO508" s="802"/>
      <c r="LP508" s="802"/>
      <c r="LQ508" s="802"/>
      <c r="LR508" s="802"/>
      <c r="LS508" s="802"/>
      <c r="LT508" s="802"/>
      <c r="LU508" s="802"/>
      <c r="LV508" s="802"/>
      <c r="LW508" s="802"/>
      <c r="LX508" s="802"/>
      <c r="LY508" s="802"/>
      <c r="LZ508" s="802"/>
      <c r="MA508" s="802"/>
      <c r="MB508" s="802"/>
      <c r="MC508" s="802"/>
      <c r="MD508" s="802"/>
      <c r="ME508" s="802"/>
      <c r="MF508" s="802"/>
      <c r="MG508" s="802"/>
      <c r="MH508" s="802"/>
      <c r="MI508" s="802"/>
      <c r="MJ508" s="802"/>
      <c r="MK508" s="802"/>
      <c r="ML508" s="802"/>
      <c r="MM508" s="802"/>
      <c r="MN508" s="802"/>
      <c r="MO508" s="802"/>
      <c r="MP508" s="802"/>
      <c r="MQ508" s="802"/>
      <c r="MR508" s="802"/>
      <c r="MS508" s="802"/>
      <c r="MT508" s="802"/>
      <c r="MU508" s="802"/>
      <c r="MV508" s="802"/>
      <c r="MW508" s="802"/>
      <c r="MX508" s="802"/>
      <c r="MY508" s="802"/>
      <c r="MZ508" s="802"/>
      <c r="NA508" s="802"/>
      <c r="NB508" s="802"/>
      <c r="NC508" s="802"/>
      <c r="ND508" s="802"/>
      <c r="NE508" s="802"/>
      <c r="NF508" s="802"/>
      <c r="NG508" s="802"/>
      <c r="NH508" s="802"/>
      <c r="NI508" s="802"/>
      <c r="NJ508" s="802"/>
      <c r="NK508" s="802"/>
      <c r="NL508" s="802"/>
      <c r="NM508" s="802"/>
      <c r="NN508" s="802"/>
      <c r="NO508" s="802"/>
      <c r="NP508" s="802"/>
      <c r="NQ508" s="802"/>
      <c r="NR508" s="802"/>
      <c r="NS508" s="802"/>
      <c r="NT508" s="802"/>
      <c r="NU508" s="802"/>
      <c r="NV508" s="802"/>
      <c r="NW508" s="802"/>
      <c r="NX508" s="802"/>
      <c r="NY508" s="802"/>
      <c r="NZ508" s="802"/>
      <c r="OA508" s="802"/>
      <c r="OB508" s="802"/>
      <c r="OC508" s="802"/>
      <c r="OD508" s="802"/>
      <c r="OE508" s="802"/>
      <c r="OF508" s="802"/>
      <c r="OG508" s="802"/>
      <c r="OH508" s="802"/>
      <c r="OI508" s="802"/>
      <c r="OJ508" s="802"/>
      <c r="OK508" s="802"/>
      <c r="OL508" s="802"/>
      <c r="OM508" s="802"/>
      <c r="ON508" s="802"/>
      <c r="OO508" s="802"/>
      <c r="OP508" s="802"/>
      <c r="OQ508" s="802"/>
      <c r="OR508" s="802"/>
      <c r="OS508" s="802"/>
      <c r="OT508" s="802"/>
      <c r="OU508" s="802"/>
      <c r="OV508" s="802"/>
      <c r="OW508" s="802"/>
      <c r="OX508" s="802"/>
      <c r="OY508" s="802"/>
      <c r="OZ508" s="802"/>
      <c r="PA508" s="802"/>
      <c r="PB508" s="802"/>
      <c r="PC508" s="802"/>
      <c r="PD508" s="802"/>
      <c r="PE508" s="802"/>
      <c r="PF508" s="802"/>
      <c r="PG508" s="802"/>
      <c r="PH508" s="802"/>
      <c r="PI508" s="802"/>
      <c r="PJ508" s="802"/>
      <c r="PK508" s="802"/>
      <c r="PL508" s="802"/>
      <c r="PM508" s="802"/>
      <c r="PN508" s="802"/>
      <c r="PO508" s="802"/>
      <c r="PP508" s="802"/>
      <c r="PQ508" s="802"/>
      <c r="PR508" s="802"/>
      <c r="PS508" s="802"/>
      <c r="PT508" s="802"/>
      <c r="PU508" s="802"/>
      <c r="PV508" s="802"/>
      <c r="PW508" s="802"/>
      <c r="PX508" s="802"/>
      <c r="PY508" s="802"/>
      <c r="PZ508" s="802"/>
      <c r="QA508" s="802"/>
      <c r="QB508" s="802"/>
      <c r="QC508" s="802"/>
      <c r="QD508" s="802"/>
      <c r="QE508" s="802"/>
      <c r="QF508" s="802"/>
      <c r="QG508" s="802"/>
      <c r="QH508" s="802"/>
      <c r="QI508" s="802"/>
      <c r="QJ508" s="802"/>
      <c r="QK508" s="802"/>
      <c r="QL508" s="802"/>
      <c r="QM508" s="802"/>
      <c r="QN508" s="802"/>
      <c r="QO508" s="802"/>
      <c r="QP508" s="802"/>
      <c r="QQ508" s="802"/>
      <c r="QR508" s="802"/>
      <c r="QS508" s="802"/>
      <c r="QT508" s="802"/>
      <c r="QU508" s="802"/>
      <c r="QV508" s="802"/>
      <c r="QW508" s="802"/>
      <c r="QX508" s="802"/>
      <c r="QY508" s="802"/>
      <c r="QZ508" s="802"/>
      <c r="RA508" s="802"/>
      <c r="RB508" s="802"/>
      <c r="RC508" s="802"/>
      <c r="RD508" s="802"/>
      <c r="RE508" s="802"/>
      <c r="RF508" s="802"/>
      <c r="RG508" s="802"/>
      <c r="RH508" s="802"/>
      <c r="RI508" s="802"/>
      <c r="RJ508" s="802"/>
      <c r="RK508" s="802"/>
      <c r="RL508" s="802"/>
      <c r="RM508" s="802"/>
      <c r="RN508" s="802"/>
      <c r="RO508" s="802"/>
      <c r="RP508" s="802"/>
      <c r="RQ508" s="802"/>
      <c r="RR508" s="802"/>
      <c r="RS508" s="802"/>
      <c r="RT508" s="802"/>
      <c r="RU508" s="802"/>
      <c r="RV508" s="802"/>
      <c r="RW508" s="802"/>
      <c r="RX508" s="802"/>
      <c r="RY508" s="802"/>
      <c r="RZ508" s="802"/>
      <c r="SA508" s="802"/>
      <c r="SB508" s="802"/>
      <c r="SC508" s="802"/>
      <c r="SD508" s="802"/>
      <c r="SE508" s="802"/>
      <c r="SF508" s="802"/>
      <c r="SG508" s="802"/>
      <c r="SH508" s="802"/>
      <c r="SI508" s="802"/>
      <c r="SJ508" s="802"/>
      <c r="SK508" s="802"/>
      <c r="SL508" s="802"/>
      <c r="SM508" s="802"/>
      <c r="SN508" s="802"/>
      <c r="SO508" s="802"/>
      <c r="SP508" s="802"/>
      <c r="SQ508" s="802"/>
      <c r="SR508" s="802"/>
      <c r="SS508" s="802"/>
      <c r="ST508" s="802"/>
      <c r="SU508" s="802"/>
      <c r="SV508" s="802"/>
      <c r="SW508" s="802"/>
      <c r="SX508" s="802"/>
      <c r="SY508" s="802"/>
      <c r="SZ508" s="802"/>
      <c r="TA508" s="802"/>
      <c r="TB508" s="802"/>
      <c r="TC508" s="802"/>
      <c r="TD508" s="802"/>
      <c r="TE508" s="802"/>
      <c r="TF508" s="802"/>
      <c r="TG508" s="802"/>
      <c r="TH508" s="802"/>
      <c r="TI508" s="802"/>
      <c r="TJ508" s="802"/>
      <c r="TK508" s="802"/>
      <c r="TL508" s="802"/>
      <c r="TM508" s="802"/>
      <c r="TN508" s="802"/>
      <c r="TO508" s="802"/>
      <c r="TP508" s="802"/>
      <c r="TQ508" s="802"/>
      <c r="TR508" s="802"/>
      <c r="TS508" s="802"/>
      <c r="TT508" s="802"/>
      <c r="TU508" s="802"/>
      <c r="TV508" s="802"/>
      <c r="TW508" s="802"/>
      <c r="TX508" s="802"/>
      <c r="TY508" s="802"/>
      <c r="TZ508" s="802"/>
      <c r="UA508" s="802"/>
      <c r="UB508" s="802"/>
      <c r="UC508" s="802"/>
      <c r="UD508" s="802"/>
      <c r="UE508" s="802"/>
      <c r="UF508" s="802"/>
      <c r="UG508" s="802"/>
      <c r="UH508" s="802"/>
      <c r="UI508" s="802"/>
      <c r="UJ508" s="802"/>
      <c r="UK508" s="802"/>
      <c r="UL508" s="802"/>
      <c r="UM508" s="802"/>
      <c r="UN508" s="802"/>
      <c r="UO508" s="802"/>
      <c r="UP508" s="802"/>
      <c r="UQ508" s="802"/>
      <c r="UR508" s="802"/>
      <c r="US508" s="802"/>
      <c r="UT508" s="802"/>
      <c r="UU508" s="802"/>
      <c r="UV508" s="802"/>
      <c r="UW508" s="802"/>
      <c r="UX508" s="802"/>
      <c r="UY508" s="802"/>
      <c r="UZ508" s="802"/>
      <c r="VA508" s="802"/>
      <c r="VB508" s="802"/>
      <c r="VC508" s="802"/>
      <c r="VD508" s="802"/>
      <c r="VE508" s="802"/>
      <c r="VF508" s="802"/>
      <c r="VG508" s="802"/>
      <c r="VH508" s="802"/>
      <c r="VI508" s="802"/>
      <c r="VJ508" s="802"/>
      <c r="VK508" s="802"/>
      <c r="VL508" s="802"/>
      <c r="VM508" s="802"/>
      <c r="VN508" s="802"/>
      <c r="VO508" s="802"/>
      <c r="VP508" s="802"/>
      <c r="VQ508" s="802"/>
      <c r="VR508" s="802"/>
      <c r="VS508" s="802"/>
      <c r="VT508" s="802"/>
      <c r="VU508" s="802"/>
      <c r="VV508" s="802"/>
      <c r="VW508" s="802"/>
      <c r="VX508" s="802"/>
      <c r="VY508" s="802"/>
      <c r="VZ508" s="802"/>
      <c r="WA508" s="802"/>
      <c r="WB508" s="802"/>
      <c r="WC508" s="802"/>
      <c r="WD508" s="802"/>
      <c r="WE508" s="802"/>
      <c r="WF508" s="802"/>
      <c r="WG508" s="802"/>
      <c r="WH508" s="802"/>
      <c r="WI508" s="802"/>
      <c r="WJ508" s="802"/>
      <c r="WK508" s="802"/>
      <c r="WL508" s="802"/>
      <c r="WM508" s="802"/>
      <c r="WN508" s="802"/>
      <c r="WO508" s="802"/>
      <c r="WP508" s="802"/>
      <c r="WQ508" s="802"/>
      <c r="WR508" s="802"/>
      <c r="WS508" s="802"/>
      <c r="WT508" s="802"/>
      <c r="WU508" s="802"/>
      <c r="WV508" s="802"/>
      <c r="WW508" s="802"/>
      <c r="WX508" s="802"/>
      <c r="WY508" s="802"/>
      <c r="WZ508" s="802"/>
      <c r="XA508" s="802"/>
      <c r="XB508" s="802"/>
      <c r="XC508" s="802"/>
      <c r="XD508" s="802"/>
      <c r="XE508" s="802"/>
      <c r="XF508" s="802"/>
      <c r="XG508" s="802"/>
      <c r="XH508" s="802"/>
      <c r="XI508" s="802"/>
      <c r="XJ508" s="802"/>
      <c r="XK508" s="802"/>
      <c r="XL508" s="802"/>
      <c r="XM508" s="802"/>
      <c r="XN508" s="802"/>
      <c r="XO508" s="802"/>
      <c r="XP508" s="802"/>
      <c r="XQ508" s="802"/>
      <c r="XR508" s="802"/>
      <c r="XS508" s="802"/>
      <c r="XT508" s="802"/>
      <c r="XU508" s="802"/>
      <c r="XV508" s="802"/>
      <c r="XW508" s="802"/>
      <c r="XX508" s="802"/>
      <c r="XY508" s="802"/>
      <c r="XZ508" s="802"/>
      <c r="YA508" s="802"/>
      <c r="YB508" s="802"/>
      <c r="YC508" s="802"/>
      <c r="YD508" s="802"/>
      <c r="YE508" s="802"/>
      <c r="YF508" s="802"/>
      <c r="YG508" s="802"/>
      <c r="YH508" s="802"/>
      <c r="YI508" s="802"/>
      <c r="YJ508" s="802"/>
      <c r="YK508" s="802"/>
      <c r="YL508" s="802"/>
      <c r="YM508" s="802"/>
      <c r="YN508" s="802"/>
      <c r="YO508" s="802"/>
      <c r="YP508" s="802"/>
      <c r="YQ508" s="802"/>
      <c r="YR508" s="802"/>
      <c r="YS508" s="802"/>
      <c r="YT508" s="802"/>
      <c r="YU508" s="802"/>
      <c r="YV508" s="802"/>
      <c r="YW508" s="802"/>
      <c r="YX508" s="802"/>
      <c r="YY508" s="802"/>
      <c r="YZ508" s="802"/>
      <c r="ZA508" s="802"/>
      <c r="ZB508" s="802"/>
      <c r="ZC508" s="802"/>
      <c r="ZD508" s="802"/>
      <c r="ZE508" s="802"/>
      <c r="ZF508" s="802"/>
      <c r="ZG508" s="802"/>
      <c r="ZH508" s="802"/>
      <c r="ZI508" s="802"/>
      <c r="ZJ508" s="802"/>
      <c r="ZK508" s="802"/>
      <c r="ZL508" s="802"/>
      <c r="ZM508" s="802"/>
      <c r="ZN508" s="802"/>
      <c r="ZO508" s="802"/>
      <c r="ZP508" s="802"/>
      <c r="ZQ508" s="802"/>
      <c r="ZR508" s="802"/>
      <c r="ZS508" s="802"/>
      <c r="ZT508" s="802"/>
      <c r="ZU508" s="802"/>
      <c r="ZV508" s="802"/>
      <c r="ZW508" s="802"/>
      <c r="ZX508" s="802"/>
      <c r="ZY508" s="802"/>
      <c r="ZZ508" s="802"/>
      <c r="AAA508" s="802"/>
      <c r="AAB508" s="802"/>
      <c r="AAC508" s="802"/>
      <c r="AAD508" s="802"/>
      <c r="AAE508" s="802"/>
      <c r="AAF508" s="802"/>
      <c r="AAG508" s="802"/>
      <c r="AAH508" s="802"/>
      <c r="AAI508" s="802"/>
      <c r="AAJ508" s="802"/>
      <c r="AAK508" s="802"/>
      <c r="AAL508" s="802"/>
      <c r="AAM508" s="802"/>
      <c r="AAN508" s="802"/>
      <c r="AAO508" s="802"/>
      <c r="AAP508" s="802"/>
      <c r="AAQ508" s="802"/>
      <c r="AAR508" s="802"/>
      <c r="AAS508" s="802"/>
      <c r="AAT508" s="802"/>
      <c r="AAU508" s="802"/>
      <c r="AAV508" s="802"/>
      <c r="AAW508" s="802"/>
      <c r="AAX508" s="802"/>
      <c r="AAY508" s="802"/>
      <c r="AAZ508" s="802"/>
      <c r="ABA508" s="802"/>
      <c r="ABB508" s="802"/>
      <c r="ABC508" s="802"/>
      <c r="ABD508" s="802"/>
      <c r="ABE508" s="802"/>
      <c r="ABF508" s="802"/>
      <c r="ABG508" s="802"/>
      <c r="ABH508" s="802"/>
      <c r="ABI508" s="802"/>
      <c r="ABJ508" s="802"/>
      <c r="ABK508" s="802"/>
      <c r="ABL508" s="802"/>
      <c r="ABM508" s="802"/>
      <c r="ABN508" s="802"/>
      <c r="ABO508" s="802"/>
      <c r="ABP508" s="802"/>
      <c r="ABQ508" s="802"/>
      <c r="ABR508" s="802"/>
      <c r="ABS508" s="802"/>
      <c r="ABT508" s="802"/>
      <c r="ABU508" s="802"/>
      <c r="ABV508" s="802"/>
      <c r="ABW508" s="802"/>
      <c r="ABX508" s="802"/>
      <c r="ABY508" s="802"/>
      <c r="ABZ508" s="802"/>
      <c r="ACA508" s="802"/>
      <c r="ACB508" s="802"/>
      <c r="ACC508" s="802"/>
      <c r="ACD508" s="802"/>
      <c r="ACE508" s="802"/>
      <c r="ACF508" s="802"/>
      <c r="ACG508" s="802"/>
      <c r="ACH508" s="802"/>
      <c r="ACI508" s="802"/>
      <c r="ACJ508" s="802"/>
      <c r="ACK508" s="802"/>
      <c r="ACL508" s="802"/>
      <c r="ACM508" s="802"/>
      <c r="ACN508" s="802"/>
      <c r="ACO508" s="802"/>
      <c r="ACP508" s="802"/>
      <c r="ACQ508" s="802"/>
      <c r="ACR508" s="802"/>
      <c r="ACS508" s="802"/>
      <c r="ACT508" s="802"/>
      <c r="ACU508" s="802"/>
      <c r="ACV508" s="802"/>
      <c r="ACW508" s="802"/>
      <c r="ACX508" s="802"/>
      <c r="ACY508" s="802"/>
      <c r="ACZ508" s="802"/>
      <c r="ADA508" s="802"/>
      <c r="ADB508" s="802"/>
      <c r="ADC508" s="802"/>
      <c r="ADD508" s="802"/>
      <c r="ADE508" s="802"/>
      <c r="ADF508" s="802"/>
      <c r="ADG508" s="802"/>
      <c r="ADH508" s="802"/>
      <c r="ADI508" s="802"/>
      <c r="ADJ508" s="802"/>
      <c r="ADK508" s="802"/>
      <c r="ADL508" s="802"/>
      <c r="ADM508" s="802"/>
      <c r="ADN508" s="802"/>
      <c r="ADO508" s="802"/>
      <c r="ADP508" s="802"/>
      <c r="ADQ508" s="802"/>
      <c r="ADR508" s="802"/>
      <c r="ADS508" s="802"/>
      <c r="ADT508" s="802"/>
      <c r="ADU508" s="802"/>
      <c r="ADV508" s="802"/>
      <c r="ADW508" s="802"/>
      <c r="ADX508" s="802"/>
      <c r="ADY508" s="802"/>
      <c r="ADZ508" s="802"/>
      <c r="AEA508" s="802"/>
      <c r="AEB508" s="802"/>
      <c r="AEC508" s="802"/>
      <c r="AED508" s="802"/>
      <c r="AEE508" s="802"/>
      <c r="AEF508" s="802"/>
      <c r="AEG508" s="802"/>
      <c r="AEH508" s="802"/>
      <c r="AEI508" s="802"/>
      <c r="AEJ508" s="802"/>
      <c r="AEK508" s="802"/>
      <c r="AEL508" s="802"/>
      <c r="AEM508" s="802"/>
      <c r="AEN508" s="802"/>
      <c r="AEO508" s="802"/>
      <c r="AEP508" s="802"/>
      <c r="AEQ508" s="802"/>
      <c r="AER508" s="802"/>
      <c r="AES508" s="802"/>
      <c r="AET508" s="802"/>
      <c r="AEU508" s="802"/>
      <c r="AEV508" s="802"/>
      <c r="AEW508" s="802"/>
      <c r="AEX508" s="802"/>
      <c r="AEY508" s="802"/>
      <c r="AEZ508" s="802"/>
      <c r="AFA508" s="802"/>
      <c r="AFB508" s="802"/>
      <c r="AFC508" s="802"/>
      <c r="AFD508" s="802"/>
      <c r="AFE508" s="802"/>
      <c r="AFF508" s="802"/>
      <c r="AFG508" s="802"/>
      <c r="AFH508" s="802"/>
      <c r="AFI508" s="802"/>
      <c r="AFJ508" s="802"/>
      <c r="AFK508" s="802"/>
      <c r="AFL508" s="802"/>
      <c r="AFM508" s="802"/>
      <c r="AFN508" s="802"/>
      <c r="AFO508" s="802"/>
      <c r="AFP508" s="802"/>
      <c r="AFQ508" s="802"/>
      <c r="AFR508" s="802"/>
      <c r="AFS508" s="802"/>
      <c r="AFT508" s="802"/>
      <c r="AFU508" s="802"/>
      <c r="AFV508" s="802"/>
      <c r="AFW508" s="802"/>
      <c r="AFX508" s="802"/>
      <c r="AFY508" s="802"/>
      <c r="AFZ508" s="802"/>
      <c r="AGA508" s="802"/>
      <c r="AGB508" s="802"/>
      <c r="AGC508" s="802"/>
      <c r="AGD508" s="802"/>
      <c r="AGE508" s="802"/>
      <c r="AGF508" s="802"/>
      <c r="AGG508" s="802"/>
      <c r="AGH508" s="802"/>
      <c r="AGI508" s="802"/>
      <c r="AGJ508" s="802"/>
      <c r="AGK508" s="802"/>
      <c r="AGL508" s="802"/>
      <c r="AGM508" s="802"/>
      <c r="AGN508" s="802"/>
      <c r="AGO508" s="802"/>
      <c r="AGP508" s="802"/>
      <c r="AGQ508" s="802"/>
      <c r="AGR508" s="802"/>
      <c r="AGS508" s="802"/>
      <c r="AGT508" s="802"/>
      <c r="AGU508" s="802"/>
      <c r="AGV508" s="802"/>
      <c r="AGW508" s="802"/>
      <c r="AGX508" s="802"/>
      <c r="AGY508" s="802"/>
      <c r="AGZ508" s="802"/>
      <c r="AHA508" s="802"/>
      <c r="AHB508" s="802"/>
      <c r="AHC508" s="802"/>
      <c r="AHD508" s="802"/>
      <c r="AHE508" s="802"/>
      <c r="AHF508" s="802"/>
      <c r="AHG508" s="802"/>
      <c r="AHH508" s="802"/>
      <c r="AHI508" s="802"/>
      <c r="AHJ508" s="802"/>
      <c r="AHK508" s="802"/>
      <c r="AHL508" s="802"/>
      <c r="AHM508" s="802"/>
      <c r="AHN508" s="802"/>
      <c r="AHO508" s="802"/>
      <c r="AHP508" s="802"/>
      <c r="AHQ508" s="802"/>
      <c r="AHR508" s="802"/>
      <c r="AHS508" s="802"/>
      <c r="AHT508" s="802"/>
      <c r="AHU508" s="802"/>
      <c r="AHV508" s="802"/>
      <c r="AHW508" s="802"/>
      <c r="AHX508" s="802"/>
      <c r="AHY508" s="802"/>
      <c r="AHZ508" s="802"/>
      <c r="AIA508" s="802"/>
      <c r="AIB508" s="802"/>
      <c r="AIC508" s="802"/>
      <c r="AID508" s="802"/>
      <c r="AIE508" s="802"/>
      <c r="AIF508" s="802"/>
      <c r="AIG508" s="802"/>
      <c r="AIH508" s="802"/>
      <c r="AII508" s="802"/>
      <c r="AIJ508" s="802"/>
      <c r="AQE508" s="802"/>
      <c r="AQF508" s="802"/>
      <c r="AQG508" s="802"/>
      <c r="AQH508" s="802"/>
      <c r="AQI508" s="802"/>
      <c r="AQJ508" s="802"/>
      <c r="AQK508" s="802"/>
      <c r="AQL508" s="802"/>
      <c r="AQM508" s="802"/>
      <c r="AQN508" s="802"/>
      <c r="AQO508" s="802"/>
      <c r="AQP508" s="802"/>
      <c r="AQQ508" s="802"/>
      <c r="AQR508" s="802"/>
      <c r="AQS508" s="802"/>
      <c r="AQT508" s="802"/>
      <c r="AQU508" s="802"/>
      <c r="AQV508" s="802"/>
      <c r="AQW508" s="802"/>
      <c r="AQX508" s="802"/>
      <c r="AQY508" s="802"/>
      <c r="AQZ508" s="802"/>
      <c r="ARA508" s="802"/>
      <c r="ARB508" s="802"/>
      <c r="ARC508" s="802"/>
      <c r="ARD508" s="802"/>
      <c r="ARE508" s="802"/>
      <c r="ARF508" s="802"/>
      <c r="ARG508" s="802"/>
      <c r="ARH508" s="802"/>
      <c r="ARI508" s="802"/>
      <c r="ARJ508" s="802"/>
      <c r="ARK508" s="802"/>
      <c r="ARL508" s="802"/>
      <c r="ARM508" s="802"/>
      <c r="ARN508" s="802"/>
      <c r="ARO508" s="802"/>
      <c r="ARP508" s="802"/>
      <c r="ARQ508" s="802"/>
      <c r="ARR508" s="802"/>
      <c r="ARS508" s="802"/>
      <c r="ART508" s="802"/>
      <c r="ARU508" s="802"/>
      <c r="ARV508" s="802"/>
      <c r="ARW508" s="802"/>
      <c r="ARX508" s="802"/>
      <c r="ARY508" s="802"/>
      <c r="ARZ508" s="802"/>
      <c r="ASA508" s="802"/>
      <c r="ASB508" s="802"/>
      <c r="ASC508" s="802"/>
      <c r="ASD508" s="802"/>
      <c r="ASE508" s="802"/>
      <c r="ASF508" s="802"/>
      <c r="ASG508" s="802"/>
      <c r="ASH508" s="802"/>
      <c r="ASI508" s="802"/>
      <c r="ASJ508" s="802"/>
      <c r="ASK508" s="802"/>
      <c r="ASL508" s="802"/>
      <c r="ATP508" s="802"/>
      <c r="ATQ508" s="802"/>
      <c r="ATR508" s="802"/>
      <c r="ATS508" s="802"/>
      <c r="ATT508" s="802"/>
      <c r="ATU508" s="802"/>
      <c r="ATV508" s="802"/>
      <c r="ATW508" s="802"/>
      <c r="ATX508" s="802"/>
      <c r="ATY508" s="802"/>
      <c r="ATZ508" s="802"/>
      <c r="AUA508" s="802"/>
      <c r="AUB508" s="802"/>
      <c r="AUC508" s="802"/>
      <c r="AUD508" s="802"/>
      <c r="AUE508" s="802"/>
      <c r="AUF508" s="802"/>
      <c r="AUG508" s="802"/>
      <c r="AUH508" s="802"/>
      <c r="AUI508" s="802"/>
      <c r="AUJ508" s="802"/>
      <c r="AUK508" s="802"/>
      <c r="AUL508" s="802"/>
      <c r="AUM508" s="802"/>
      <c r="AUN508" s="802"/>
      <c r="AUO508" s="802"/>
      <c r="AUP508" s="801"/>
      <c r="AUQ508" s="802"/>
      <c r="AUR508" s="801"/>
      <c r="AUS508" s="802"/>
      <c r="AUT508" s="801"/>
      <c r="AUU508" s="802"/>
      <c r="AUV508" s="802"/>
      <c r="AUW508" s="802"/>
      <c r="AUX508" s="802"/>
      <c r="AUY508" s="802"/>
      <c r="AUZ508" s="802"/>
      <c r="AVA508" s="802"/>
      <c r="AVB508" s="802"/>
      <c r="AVC508" s="802"/>
      <c r="AVD508" s="802"/>
      <c r="AVE508" s="802"/>
      <c r="AVF508" s="802"/>
      <c r="AVG508" s="802"/>
      <c r="AVH508" s="802"/>
      <c r="AVI508" s="802"/>
      <c r="AVJ508" s="808"/>
      <c r="AVK508" s="808"/>
      <c r="AVL508" s="808"/>
      <c r="AVM508" s="808"/>
      <c r="AVN508" s="808"/>
      <c r="AVO508" s="808"/>
      <c r="AVP508" s="808"/>
      <c r="AVQ508" s="808"/>
      <c r="AVR508" s="808"/>
      <c r="AVS508" s="808"/>
      <c r="AVT508" s="808"/>
      <c r="AVU508" s="809"/>
      <c r="AVV508" s="809"/>
      <c r="AVW508" s="809"/>
      <c r="AVX508" s="809"/>
      <c r="AVY508" s="809"/>
      <c r="AVZ508" s="809"/>
      <c r="AWA508" s="809"/>
      <c r="AWB508" s="809"/>
      <c r="AWC508" s="809"/>
      <c r="AWD508" s="809"/>
      <c r="AWE508" s="809"/>
      <c r="AWF508" s="809"/>
      <c r="AWG508" s="809"/>
      <c r="AWH508" s="809"/>
      <c r="AWI508" s="809"/>
      <c r="AWJ508" s="809"/>
      <c r="AWK508" s="809"/>
      <c r="AWL508" s="809"/>
      <c r="AWM508" s="809"/>
      <c r="AWN508" s="809"/>
      <c r="AWO508" s="809"/>
      <c r="AWP508" s="809"/>
      <c r="AWQ508" s="809"/>
      <c r="AWR508" s="808"/>
      <c r="AWS508" s="761"/>
      <c r="AWT508" s="808"/>
      <c r="AWU508" s="809"/>
      <c r="AWV508" s="809"/>
      <c r="AWW508" s="809"/>
      <c r="AWX508" s="809"/>
      <c r="AWY508" s="809"/>
      <c r="AWZ508" s="809"/>
      <c r="AXA508" s="809"/>
      <c r="AXB508" s="809"/>
      <c r="AXC508" s="809"/>
      <c r="AXD508" s="809"/>
      <c r="AXE508" s="809"/>
      <c r="AXF508" s="809"/>
      <c r="AXG508" s="809"/>
      <c r="AXH508" s="809"/>
      <c r="AXI508" s="809"/>
      <c r="AXJ508" s="809"/>
      <c r="AXK508" s="809"/>
      <c r="AXL508" s="809"/>
      <c r="AXM508" s="809"/>
      <c r="AXN508" s="809"/>
      <c r="AXO508" s="809"/>
      <c r="AXP508" s="809"/>
      <c r="AXQ508" s="809"/>
      <c r="AXR508" s="809"/>
      <c r="AXS508" s="809"/>
      <c r="AXT508" s="809"/>
      <c r="AXU508" s="809"/>
      <c r="AXV508" s="809"/>
      <c r="AXW508" s="809"/>
      <c r="AXX508" s="809"/>
      <c r="AXY508" s="809"/>
      <c r="AXZ508" s="809"/>
      <c r="AYA508" s="809"/>
      <c r="AYB508" s="809"/>
      <c r="AYC508" s="809"/>
      <c r="AYD508" s="808"/>
      <c r="AYE508" s="808"/>
      <c r="AYF508" s="809"/>
      <c r="AYG508" s="808"/>
      <c r="AYH508" s="810"/>
      <c r="AYI508" s="810"/>
      <c r="AYJ508" s="810"/>
      <c r="AYK508" s="810"/>
      <c r="AYL508" s="810"/>
      <c r="AYM508" s="810"/>
      <c r="AYN508" s="810"/>
      <c r="AYO508" s="810"/>
      <c r="AYP508" s="810"/>
      <c r="AYQ508" s="810"/>
      <c r="AYR508" s="810"/>
      <c r="AYS508" s="810"/>
      <c r="AYT508" s="810"/>
      <c r="AYU508" s="810"/>
      <c r="AYV508" s="810"/>
      <c r="AYW508" s="810"/>
      <c r="AYX508" s="810"/>
      <c r="AYY508" s="810"/>
      <c r="AYZ508" s="810"/>
      <c r="AZA508" s="810"/>
      <c r="AZB508" s="810"/>
      <c r="AZC508" s="810"/>
      <c r="AZD508" s="810"/>
      <c r="AZE508" s="810"/>
      <c r="AZF508" s="810"/>
      <c r="AZG508" s="810"/>
      <c r="AZH508" s="810"/>
      <c r="AZI508" s="810"/>
      <c r="AZJ508" s="810"/>
      <c r="AZK508" s="810"/>
      <c r="AZL508" s="810"/>
      <c r="AZM508" s="810"/>
      <c r="AZN508" s="810"/>
      <c r="AZO508" s="810"/>
      <c r="AZP508" s="809"/>
      <c r="AZQ508" s="802"/>
      <c r="AZR508" s="802"/>
      <c r="AZS508" s="802"/>
    </row>
    <row r="509" spans="45:920 1123:1371" s="793" customFormat="1" ht="13.5">
      <c r="AS509" s="802"/>
      <c r="AT509" s="802"/>
      <c r="AU509" s="802"/>
      <c r="AV509" s="802"/>
      <c r="AW509" s="802"/>
      <c r="AX509" s="802"/>
      <c r="AY509" s="802"/>
      <c r="AZ509" s="802"/>
      <c r="BA509" s="802"/>
      <c r="BB509" s="802"/>
      <c r="BC509" s="802"/>
      <c r="BD509" s="802"/>
      <c r="BE509" s="802"/>
      <c r="BF509" s="802"/>
      <c r="BG509" s="802"/>
      <c r="BH509" s="802"/>
      <c r="BI509" s="802"/>
      <c r="BJ509" s="802"/>
      <c r="BK509" s="802"/>
      <c r="BL509" s="802"/>
      <c r="BM509" s="802"/>
      <c r="BN509" s="802"/>
      <c r="BO509" s="802"/>
      <c r="BP509" s="802"/>
      <c r="BQ509" s="802"/>
      <c r="BR509" s="802"/>
      <c r="BS509" s="802"/>
      <c r="BT509" s="802"/>
      <c r="BU509" s="802"/>
      <c r="BV509" s="802"/>
      <c r="BW509" s="802"/>
      <c r="BX509" s="802"/>
      <c r="BY509" s="802"/>
      <c r="BZ509" s="802"/>
      <c r="CA509" s="802"/>
      <c r="CB509" s="802"/>
      <c r="CC509" s="802"/>
      <c r="CD509" s="802"/>
      <c r="CE509" s="802"/>
      <c r="CF509" s="802"/>
      <c r="CG509" s="802"/>
      <c r="CH509" s="802"/>
      <c r="CI509" s="802"/>
      <c r="CJ509" s="802"/>
      <c r="CK509" s="802"/>
      <c r="CL509" s="802"/>
      <c r="CM509" s="802"/>
      <c r="CN509" s="802"/>
      <c r="CO509" s="802"/>
      <c r="CP509" s="802"/>
      <c r="CQ509" s="802"/>
      <c r="CR509" s="802"/>
      <c r="CS509" s="802"/>
      <c r="CT509" s="802"/>
      <c r="CU509" s="802"/>
      <c r="CV509" s="802"/>
      <c r="CW509" s="802"/>
      <c r="CX509" s="802"/>
      <c r="CY509" s="802"/>
      <c r="CZ509" s="802"/>
      <c r="DA509" s="802"/>
      <c r="DB509" s="802"/>
      <c r="DC509" s="802"/>
      <c r="DD509" s="802"/>
      <c r="DE509" s="802"/>
      <c r="DF509" s="802"/>
      <c r="DG509" s="802"/>
      <c r="DH509" s="802"/>
      <c r="DI509" s="802"/>
      <c r="DJ509" s="802"/>
      <c r="DK509" s="802"/>
      <c r="DL509" s="802"/>
      <c r="DM509" s="802"/>
      <c r="DN509" s="802"/>
      <c r="DO509" s="802"/>
      <c r="DP509" s="802"/>
      <c r="DQ509" s="802"/>
      <c r="DR509" s="802"/>
      <c r="DS509" s="802"/>
      <c r="DT509" s="802"/>
      <c r="DU509" s="802"/>
      <c r="DV509" s="802"/>
      <c r="DW509" s="802"/>
      <c r="DX509" s="802"/>
      <c r="DY509" s="802"/>
      <c r="DZ509" s="802"/>
      <c r="EA509" s="802"/>
      <c r="EB509" s="802"/>
      <c r="EC509" s="802"/>
      <c r="ED509" s="802"/>
      <c r="EE509" s="802"/>
      <c r="EF509" s="802"/>
      <c r="EG509" s="802"/>
      <c r="EH509" s="802"/>
      <c r="EI509" s="802"/>
      <c r="EJ509" s="802"/>
      <c r="EK509" s="802"/>
      <c r="EL509" s="802"/>
      <c r="EM509" s="802"/>
      <c r="EN509" s="802"/>
      <c r="EO509" s="802"/>
      <c r="EP509" s="802"/>
      <c r="EQ509" s="802"/>
      <c r="ER509" s="802"/>
      <c r="ES509" s="802"/>
      <c r="ET509" s="802"/>
      <c r="EU509" s="802"/>
      <c r="EV509" s="802"/>
      <c r="EW509" s="802"/>
      <c r="EX509" s="802"/>
      <c r="EY509" s="802"/>
      <c r="EZ509" s="802"/>
      <c r="FA509" s="802"/>
      <c r="FB509" s="802"/>
      <c r="FC509" s="802"/>
      <c r="FD509" s="802"/>
      <c r="FE509" s="802"/>
      <c r="FF509" s="802"/>
      <c r="FG509" s="802"/>
      <c r="FH509" s="802"/>
      <c r="FI509" s="802"/>
      <c r="FJ509" s="802"/>
      <c r="FK509" s="802"/>
      <c r="FL509" s="802"/>
      <c r="FM509" s="802"/>
      <c r="FN509" s="802"/>
      <c r="FO509" s="802"/>
      <c r="FP509" s="802"/>
      <c r="FQ509" s="802"/>
      <c r="FR509" s="802"/>
      <c r="FS509" s="802"/>
      <c r="FT509" s="802"/>
      <c r="FU509" s="802"/>
      <c r="FV509" s="802"/>
      <c r="FW509" s="802"/>
      <c r="FX509" s="802"/>
      <c r="FY509" s="802"/>
      <c r="FZ509" s="802"/>
      <c r="GA509" s="802"/>
      <c r="GB509" s="802"/>
      <c r="GC509" s="802"/>
      <c r="GD509" s="802"/>
      <c r="GE509" s="802"/>
      <c r="GF509" s="802"/>
      <c r="GG509" s="802"/>
      <c r="GH509" s="802"/>
      <c r="GI509" s="802"/>
      <c r="GJ509" s="802"/>
      <c r="GK509" s="802"/>
      <c r="GL509" s="802"/>
      <c r="GM509" s="802"/>
      <c r="GN509" s="802"/>
      <c r="GO509" s="802"/>
      <c r="GP509" s="802"/>
      <c r="GQ509" s="802"/>
      <c r="GR509" s="802"/>
      <c r="GS509" s="802"/>
      <c r="GT509" s="802"/>
      <c r="GU509" s="802"/>
      <c r="GV509" s="802"/>
      <c r="GW509" s="802"/>
      <c r="GX509" s="802"/>
      <c r="GY509" s="802"/>
      <c r="GZ509" s="802"/>
      <c r="HA509" s="802"/>
      <c r="HB509" s="802"/>
      <c r="HC509" s="802"/>
      <c r="HD509" s="802"/>
      <c r="HE509" s="802"/>
      <c r="HF509" s="802"/>
      <c r="HG509" s="802"/>
      <c r="HH509" s="802"/>
      <c r="HI509" s="802"/>
      <c r="HJ509" s="802"/>
      <c r="HK509" s="802"/>
      <c r="HL509" s="802"/>
      <c r="HM509" s="802"/>
      <c r="HN509" s="802"/>
      <c r="HO509" s="802"/>
      <c r="HP509" s="802"/>
      <c r="HQ509" s="802"/>
      <c r="HR509" s="802"/>
      <c r="HS509" s="802"/>
      <c r="HT509" s="802"/>
      <c r="HU509" s="802"/>
      <c r="HV509" s="802"/>
      <c r="HW509" s="802"/>
      <c r="HX509" s="802"/>
      <c r="HY509" s="802"/>
      <c r="HZ509" s="802"/>
      <c r="IA509" s="802"/>
      <c r="IB509" s="802"/>
      <c r="IC509" s="802"/>
      <c r="ID509" s="802"/>
      <c r="IE509" s="802"/>
      <c r="IF509" s="802"/>
      <c r="IG509" s="802"/>
      <c r="IH509" s="802"/>
      <c r="II509" s="802"/>
      <c r="IJ509" s="802"/>
      <c r="IK509" s="802"/>
      <c r="IL509" s="802"/>
      <c r="IM509" s="802"/>
      <c r="IN509" s="802"/>
      <c r="IO509" s="802"/>
      <c r="IP509" s="802"/>
      <c r="IQ509" s="802"/>
      <c r="IR509" s="802"/>
      <c r="IS509" s="802"/>
      <c r="IT509" s="802"/>
      <c r="IU509" s="802"/>
      <c r="IV509" s="802"/>
      <c r="IW509" s="802"/>
      <c r="IX509" s="802"/>
      <c r="IY509" s="802"/>
      <c r="IZ509" s="802"/>
      <c r="JA509" s="802"/>
      <c r="JB509" s="802"/>
      <c r="JC509" s="802"/>
      <c r="JD509" s="802"/>
      <c r="JE509" s="802"/>
      <c r="JF509" s="802"/>
      <c r="JG509" s="802"/>
      <c r="JH509" s="802"/>
      <c r="JI509" s="802"/>
      <c r="JJ509" s="802"/>
      <c r="JK509" s="802"/>
      <c r="JL509" s="802"/>
      <c r="JM509" s="802"/>
      <c r="JN509" s="802"/>
      <c r="JO509" s="802"/>
      <c r="JP509" s="802"/>
      <c r="JQ509" s="802"/>
      <c r="JR509" s="802"/>
      <c r="JS509" s="802"/>
      <c r="JT509" s="802"/>
      <c r="JU509" s="802"/>
      <c r="JV509" s="802"/>
      <c r="JW509" s="802"/>
      <c r="JX509" s="802"/>
      <c r="JY509" s="802"/>
      <c r="JZ509" s="802"/>
      <c r="KA509" s="802"/>
      <c r="KB509" s="802"/>
      <c r="KC509" s="802"/>
      <c r="KD509" s="802"/>
      <c r="KE509" s="802"/>
      <c r="KF509" s="802"/>
      <c r="KG509" s="802"/>
      <c r="KH509" s="802"/>
      <c r="KI509" s="802"/>
      <c r="KJ509" s="802"/>
      <c r="KK509" s="802"/>
      <c r="KL509" s="802"/>
      <c r="KM509" s="802"/>
      <c r="KN509" s="802"/>
      <c r="KO509" s="802"/>
      <c r="KP509" s="802"/>
      <c r="KQ509" s="802"/>
      <c r="KR509" s="802"/>
      <c r="KS509" s="802"/>
      <c r="KT509" s="802"/>
      <c r="KU509" s="802"/>
      <c r="KV509" s="802"/>
      <c r="KW509" s="802"/>
      <c r="KX509" s="802"/>
      <c r="KY509" s="802"/>
      <c r="KZ509" s="802"/>
      <c r="LA509" s="802"/>
      <c r="LB509" s="802"/>
      <c r="LC509" s="802"/>
      <c r="LD509" s="802"/>
      <c r="LE509" s="802"/>
      <c r="LF509" s="802"/>
      <c r="LG509" s="802"/>
      <c r="LH509" s="802"/>
      <c r="LI509" s="802"/>
      <c r="LJ509" s="802"/>
      <c r="LK509" s="802"/>
      <c r="LL509" s="802"/>
      <c r="LM509" s="802"/>
      <c r="LN509" s="802"/>
      <c r="LO509" s="802"/>
      <c r="LP509" s="802"/>
      <c r="LQ509" s="802"/>
      <c r="LR509" s="802"/>
      <c r="LS509" s="802"/>
      <c r="LT509" s="802"/>
      <c r="LU509" s="802"/>
      <c r="LV509" s="802"/>
      <c r="LW509" s="802"/>
      <c r="LX509" s="802"/>
      <c r="LY509" s="802"/>
      <c r="LZ509" s="802"/>
      <c r="MA509" s="802"/>
      <c r="MB509" s="802"/>
      <c r="MC509" s="802"/>
      <c r="MD509" s="802"/>
      <c r="ME509" s="802"/>
      <c r="MF509" s="802"/>
      <c r="MG509" s="802"/>
      <c r="MH509" s="802"/>
      <c r="MI509" s="802"/>
      <c r="MJ509" s="802"/>
      <c r="MK509" s="802"/>
      <c r="ML509" s="802"/>
      <c r="MM509" s="802"/>
      <c r="MN509" s="802"/>
      <c r="MO509" s="802"/>
      <c r="MP509" s="802"/>
      <c r="MQ509" s="802"/>
      <c r="MR509" s="802"/>
      <c r="MS509" s="802"/>
      <c r="MT509" s="802"/>
      <c r="MU509" s="802"/>
      <c r="MV509" s="802"/>
      <c r="MW509" s="802"/>
      <c r="MX509" s="802"/>
      <c r="MY509" s="802"/>
      <c r="MZ509" s="802"/>
      <c r="NA509" s="802"/>
      <c r="NB509" s="802"/>
      <c r="NC509" s="802"/>
      <c r="ND509" s="802"/>
      <c r="NE509" s="802"/>
      <c r="NF509" s="802"/>
      <c r="NG509" s="802"/>
      <c r="NH509" s="802"/>
      <c r="NI509" s="802"/>
      <c r="NJ509" s="802"/>
      <c r="NK509" s="802"/>
      <c r="NL509" s="802"/>
      <c r="NM509" s="802"/>
      <c r="NN509" s="802"/>
      <c r="NO509" s="802"/>
      <c r="NP509" s="802"/>
      <c r="NQ509" s="802"/>
      <c r="NR509" s="802"/>
      <c r="NS509" s="802"/>
      <c r="NT509" s="802"/>
      <c r="NU509" s="802"/>
      <c r="NV509" s="802"/>
      <c r="NW509" s="802"/>
      <c r="NX509" s="802"/>
      <c r="NY509" s="802"/>
      <c r="NZ509" s="802"/>
      <c r="OA509" s="802"/>
      <c r="OB509" s="802"/>
      <c r="OC509" s="802"/>
      <c r="OD509" s="802"/>
      <c r="OE509" s="802"/>
      <c r="OF509" s="802"/>
      <c r="OG509" s="802"/>
      <c r="OH509" s="802"/>
      <c r="OI509" s="802"/>
      <c r="OJ509" s="802"/>
      <c r="OK509" s="802"/>
      <c r="OL509" s="802"/>
      <c r="OM509" s="802"/>
      <c r="ON509" s="802"/>
      <c r="OO509" s="802"/>
      <c r="OP509" s="802"/>
      <c r="OQ509" s="802"/>
      <c r="OR509" s="802"/>
      <c r="OS509" s="802"/>
      <c r="OT509" s="802"/>
      <c r="OU509" s="802"/>
      <c r="OV509" s="802"/>
      <c r="OW509" s="802"/>
      <c r="OX509" s="802"/>
      <c r="OY509" s="802"/>
      <c r="OZ509" s="802"/>
      <c r="PA509" s="802"/>
      <c r="PB509" s="802"/>
      <c r="PC509" s="802"/>
      <c r="PD509" s="802"/>
      <c r="PE509" s="802"/>
      <c r="PF509" s="802"/>
      <c r="PG509" s="802"/>
      <c r="PH509" s="802"/>
      <c r="PI509" s="802"/>
      <c r="PJ509" s="802"/>
      <c r="PK509" s="802"/>
      <c r="PL509" s="802"/>
      <c r="PM509" s="802"/>
      <c r="PN509" s="802"/>
      <c r="PO509" s="802"/>
      <c r="PP509" s="802"/>
      <c r="PQ509" s="802"/>
      <c r="PR509" s="802"/>
      <c r="PS509" s="802"/>
      <c r="PT509" s="802"/>
      <c r="PU509" s="802"/>
      <c r="PV509" s="802"/>
      <c r="PW509" s="802"/>
      <c r="PX509" s="802"/>
      <c r="PY509" s="802"/>
      <c r="PZ509" s="802"/>
      <c r="QA509" s="802"/>
      <c r="QB509" s="802"/>
      <c r="QC509" s="802"/>
      <c r="QD509" s="802"/>
      <c r="QE509" s="802"/>
      <c r="QF509" s="802"/>
      <c r="QG509" s="802"/>
      <c r="QH509" s="802"/>
      <c r="QI509" s="802"/>
      <c r="QJ509" s="802"/>
      <c r="QK509" s="802"/>
      <c r="QL509" s="802"/>
      <c r="QM509" s="802"/>
      <c r="QN509" s="802"/>
      <c r="QO509" s="802"/>
      <c r="QP509" s="802"/>
      <c r="QQ509" s="802"/>
      <c r="QR509" s="802"/>
      <c r="QS509" s="802"/>
      <c r="QT509" s="802"/>
      <c r="QU509" s="802"/>
      <c r="QV509" s="802"/>
      <c r="QW509" s="802"/>
      <c r="QX509" s="802"/>
      <c r="QY509" s="802"/>
      <c r="QZ509" s="802"/>
      <c r="RA509" s="802"/>
      <c r="RB509" s="802"/>
      <c r="RC509" s="802"/>
      <c r="RD509" s="802"/>
      <c r="RE509" s="802"/>
      <c r="RF509" s="802"/>
      <c r="RG509" s="802"/>
      <c r="RH509" s="802"/>
      <c r="RI509" s="802"/>
      <c r="RJ509" s="802"/>
      <c r="RK509" s="802"/>
      <c r="RL509" s="802"/>
      <c r="RM509" s="802"/>
      <c r="RN509" s="802"/>
      <c r="RO509" s="802"/>
      <c r="RP509" s="802"/>
      <c r="RQ509" s="802"/>
      <c r="RR509" s="802"/>
      <c r="RS509" s="802"/>
      <c r="RT509" s="802"/>
      <c r="RU509" s="802"/>
      <c r="RV509" s="802"/>
      <c r="RW509" s="802"/>
      <c r="RX509" s="802"/>
      <c r="RY509" s="802"/>
      <c r="RZ509" s="802"/>
      <c r="SA509" s="802"/>
      <c r="SB509" s="802"/>
      <c r="SC509" s="802"/>
      <c r="SD509" s="802"/>
      <c r="SE509" s="802"/>
      <c r="SF509" s="802"/>
      <c r="SG509" s="802"/>
      <c r="SH509" s="802"/>
      <c r="SI509" s="802"/>
      <c r="SJ509" s="802"/>
      <c r="SK509" s="802"/>
      <c r="SL509" s="802"/>
      <c r="SM509" s="802"/>
      <c r="SN509" s="802"/>
      <c r="SO509" s="802"/>
      <c r="SP509" s="802"/>
      <c r="SQ509" s="802"/>
      <c r="SR509" s="802"/>
      <c r="SS509" s="802"/>
      <c r="ST509" s="802"/>
      <c r="SU509" s="802"/>
      <c r="SV509" s="802"/>
      <c r="SW509" s="802"/>
      <c r="SX509" s="802"/>
      <c r="SY509" s="802"/>
      <c r="SZ509" s="802"/>
      <c r="TA509" s="802"/>
      <c r="TB509" s="802"/>
      <c r="TC509" s="802"/>
      <c r="TD509" s="802"/>
      <c r="TE509" s="802"/>
      <c r="TF509" s="802"/>
      <c r="TG509" s="802"/>
      <c r="TH509" s="802"/>
      <c r="TI509" s="802"/>
      <c r="TJ509" s="802"/>
      <c r="TK509" s="802"/>
      <c r="TL509" s="802"/>
      <c r="TM509" s="802"/>
      <c r="TN509" s="802"/>
      <c r="TO509" s="802"/>
      <c r="TP509" s="802"/>
      <c r="TQ509" s="802"/>
      <c r="TR509" s="802"/>
      <c r="TS509" s="802"/>
      <c r="TT509" s="802"/>
      <c r="TU509" s="802"/>
      <c r="TV509" s="802"/>
      <c r="TW509" s="802"/>
      <c r="TX509" s="802"/>
      <c r="TY509" s="802"/>
      <c r="TZ509" s="802"/>
      <c r="UA509" s="802"/>
      <c r="UB509" s="802"/>
      <c r="UC509" s="802"/>
      <c r="UD509" s="802"/>
      <c r="UE509" s="802"/>
      <c r="UF509" s="802"/>
      <c r="UG509" s="802"/>
      <c r="UH509" s="802"/>
      <c r="UI509" s="802"/>
      <c r="UJ509" s="802"/>
      <c r="UK509" s="802"/>
      <c r="UL509" s="802"/>
      <c r="UM509" s="802"/>
      <c r="UN509" s="802"/>
      <c r="UO509" s="802"/>
      <c r="UP509" s="802"/>
      <c r="UQ509" s="802"/>
      <c r="UR509" s="802"/>
      <c r="US509" s="802"/>
      <c r="UT509" s="802"/>
      <c r="UU509" s="802"/>
      <c r="UV509" s="802"/>
      <c r="UW509" s="802"/>
      <c r="UX509" s="802"/>
      <c r="UY509" s="802"/>
      <c r="UZ509" s="802"/>
      <c r="VA509" s="802"/>
      <c r="VB509" s="802"/>
      <c r="VC509" s="802"/>
      <c r="VD509" s="802"/>
      <c r="VE509" s="802"/>
      <c r="VF509" s="802"/>
      <c r="VG509" s="802"/>
      <c r="VH509" s="802"/>
      <c r="VI509" s="802"/>
      <c r="VJ509" s="802"/>
      <c r="VK509" s="802"/>
      <c r="VL509" s="802"/>
      <c r="VM509" s="802"/>
      <c r="VN509" s="802"/>
      <c r="VO509" s="802"/>
      <c r="VP509" s="802"/>
      <c r="VQ509" s="802"/>
      <c r="VR509" s="802"/>
      <c r="VS509" s="802"/>
      <c r="VT509" s="802"/>
      <c r="VU509" s="802"/>
      <c r="VV509" s="802"/>
      <c r="VW509" s="802"/>
      <c r="VX509" s="802"/>
      <c r="VY509" s="802"/>
      <c r="VZ509" s="802"/>
      <c r="WA509" s="802"/>
      <c r="WB509" s="802"/>
      <c r="WC509" s="802"/>
      <c r="WD509" s="802"/>
      <c r="WE509" s="802"/>
      <c r="WF509" s="802"/>
      <c r="WG509" s="802"/>
      <c r="WH509" s="802"/>
      <c r="WI509" s="802"/>
      <c r="WJ509" s="802"/>
      <c r="WK509" s="802"/>
      <c r="WL509" s="802"/>
      <c r="WM509" s="802"/>
      <c r="WN509" s="802"/>
      <c r="WO509" s="802"/>
      <c r="WP509" s="802"/>
      <c r="WQ509" s="802"/>
      <c r="WR509" s="802"/>
      <c r="WS509" s="802"/>
      <c r="WT509" s="802"/>
      <c r="WU509" s="802"/>
      <c r="WV509" s="802"/>
      <c r="WW509" s="802"/>
      <c r="WX509" s="802"/>
      <c r="WY509" s="802"/>
      <c r="WZ509" s="802"/>
      <c r="XA509" s="802"/>
      <c r="XB509" s="802"/>
      <c r="XC509" s="802"/>
      <c r="XD509" s="802"/>
      <c r="XE509" s="802"/>
      <c r="XF509" s="802"/>
      <c r="XG509" s="802"/>
      <c r="XH509" s="802"/>
      <c r="XI509" s="802"/>
      <c r="XJ509" s="802"/>
      <c r="XK509" s="802"/>
      <c r="XL509" s="802"/>
      <c r="XM509" s="802"/>
      <c r="XN509" s="802"/>
      <c r="XO509" s="802"/>
      <c r="XP509" s="802"/>
      <c r="XQ509" s="802"/>
      <c r="XR509" s="802"/>
      <c r="XS509" s="802"/>
      <c r="XT509" s="802"/>
      <c r="XU509" s="802"/>
      <c r="XV509" s="802"/>
      <c r="XW509" s="802"/>
      <c r="XX509" s="802"/>
      <c r="XY509" s="802"/>
      <c r="XZ509" s="802"/>
      <c r="YA509" s="802"/>
      <c r="YB509" s="802"/>
      <c r="YC509" s="802"/>
      <c r="YD509" s="802"/>
      <c r="YE509" s="802"/>
      <c r="YF509" s="802"/>
      <c r="YG509" s="802"/>
      <c r="YH509" s="802"/>
      <c r="YI509" s="802"/>
      <c r="YJ509" s="802"/>
      <c r="YK509" s="802"/>
      <c r="YL509" s="802"/>
      <c r="YM509" s="802"/>
      <c r="YN509" s="802"/>
      <c r="YO509" s="802"/>
      <c r="YP509" s="802"/>
      <c r="YQ509" s="802"/>
      <c r="YR509" s="802"/>
      <c r="YS509" s="802"/>
      <c r="YT509" s="802"/>
      <c r="YU509" s="802"/>
      <c r="YV509" s="802"/>
      <c r="YW509" s="802"/>
      <c r="YX509" s="802"/>
      <c r="YY509" s="802"/>
      <c r="YZ509" s="802"/>
      <c r="ZA509" s="802"/>
      <c r="ZB509" s="802"/>
      <c r="ZC509" s="802"/>
      <c r="ZD509" s="802"/>
      <c r="ZE509" s="802"/>
      <c r="ZF509" s="802"/>
      <c r="ZG509" s="802"/>
      <c r="ZH509" s="802"/>
      <c r="ZI509" s="802"/>
      <c r="ZJ509" s="802"/>
      <c r="ZK509" s="802"/>
      <c r="ZL509" s="802"/>
      <c r="ZM509" s="802"/>
      <c r="ZN509" s="802"/>
      <c r="ZO509" s="802"/>
      <c r="ZP509" s="802"/>
      <c r="ZQ509" s="802"/>
      <c r="ZR509" s="802"/>
      <c r="ZS509" s="802"/>
      <c r="ZT509" s="802"/>
      <c r="ZU509" s="802"/>
      <c r="ZV509" s="802"/>
      <c r="ZW509" s="802"/>
      <c r="ZX509" s="802"/>
      <c r="ZY509" s="802"/>
      <c r="ZZ509" s="802"/>
      <c r="AAA509" s="802"/>
      <c r="AAB509" s="802"/>
      <c r="AAC509" s="802"/>
      <c r="AAD509" s="802"/>
      <c r="AAE509" s="802"/>
      <c r="AAF509" s="802"/>
      <c r="AAG509" s="802"/>
      <c r="AAH509" s="802"/>
      <c r="AAI509" s="802"/>
      <c r="AAJ509" s="802"/>
      <c r="AAK509" s="802"/>
      <c r="AAL509" s="802"/>
      <c r="AAM509" s="802"/>
      <c r="AAN509" s="802"/>
      <c r="AAO509" s="802"/>
      <c r="AAP509" s="802"/>
      <c r="AAQ509" s="802"/>
      <c r="AAR509" s="802"/>
      <c r="AAS509" s="802"/>
      <c r="AAT509" s="802"/>
      <c r="AAU509" s="802"/>
      <c r="AAV509" s="802"/>
      <c r="AAW509" s="802"/>
      <c r="AAX509" s="802"/>
      <c r="AAY509" s="802"/>
      <c r="AAZ509" s="802"/>
      <c r="ABA509" s="802"/>
      <c r="ABB509" s="802"/>
      <c r="ABC509" s="802"/>
      <c r="ABD509" s="802"/>
      <c r="ABE509" s="802"/>
      <c r="ABF509" s="802"/>
      <c r="ABG509" s="802"/>
      <c r="ABH509" s="802"/>
      <c r="ABI509" s="802"/>
      <c r="ABJ509" s="802"/>
      <c r="ABK509" s="802"/>
      <c r="ABL509" s="802"/>
      <c r="ABM509" s="802"/>
      <c r="ABN509" s="802"/>
      <c r="ABO509" s="802"/>
      <c r="ABP509" s="802"/>
      <c r="ABQ509" s="802"/>
      <c r="ABR509" s="802"/>
      <c r="ABS509" s="802"/>
      <c r="ABT509" s="802"/>
      <c r="ABU509" s="802"/>
      <c r="ABV509" s="802"/>
      <c r="ABW509" s="802"/>
      <c r="ABX509" s="802"/>
      <c r="ABY509" s="802"/>
      <c r="ABZ509" s="802"/>
      <c r="ACA509" s="802"/>
      <c r="ACB509" s="802"/>
      <c r="ACC509" s="802"/>
      <c r="ACD509" s="802"/>
      <c r="ACE509" s="802"/>
      <c r="ACF509" s="802"/>
      <c r="ACG509" s="802"/>
      <c r="ACH509" s="802"/>
      <c r="ACI509" s="802"/>
      <c r="ACJ509" s="802"/>
      <c r="ACK509" s="802"/>
      <c r="ACL509" s="802"/>
      <c r="ACM509" s="802"/>
      <c r="ACN509" s="802"/>
      <c r="ACO509" s="802"/>
      <c r="ACP509" s="802"/>
      <c r="ACQ509" s="802"/>
      <c r="ACR509" s="802"/>
      <c r="ACS509" s="802"/>
      <c r="ACT509" s="802"/>
      <c r="ACU509" s="802"/>
      <c r="ACV509" s="802"/>
      <c r="ACW509" s="802"/>
      <c r="ACX509" s="802"/>
      <c r="ACY509" s="802"/>
      <c r="ACZ509" s="802"/>
      <c r="ADA509" s="802"/>
      <c r="ADB509" s="802"/>
      <c r="ADC509" s="802"/>
      <c r="ADD509" s="802"/>
      <c r="ADE509" s="802"/>
      <c r="ADF509" s="802"/>
      <c r="ADG509" s="802"/>
      <c r="ADH509" s="802"/>
      <c r="ADI509" s="802"/>
      <c r="ADJ509" s="802"/>
      <c r="ADK509" s="802"/>
      <c r="ADL509" s="802"/>
      <c r="ADM509" s="802"/>
      <c r="ADN509" s="802"/>
      <c r="ADO509" s="802"/>
      <c r="ADP509" s="802"/>
      <c r="ADQ509" s="802"/>
      <c r="ADR509" s="802"/>
      <c r="ADS509" s="802"/>
      <c r="ADT509" s="802"/>
      <c r="ADU509" s="802"/>
      <c r="ADV509" s="802"/>
      <c r="ADW509" s="802"/>
      <c r="ADX509" s="802"/>
      <c r="ADY509" s="802"/>
      <c r="ADZ509" s="802"/>
      <c r="AEA509" s="802"/>
      <c r="AEB509" s="802"/>
      <c r="AEC509" s="802"/>
      <c r="AED509" s="802"/>
      <c r="AEE509" s="802"/>
      <c r="AEF509" s="802"/>
      <c r="AEG509" s="802"/>
      <c r="AEH509" s="802"/>
      <c r="AEI509" s="802"/>
      <c r="AEJ509" s="802"/>
      <c r="AEK509" s="802"/>
      <c r="AEL509" s="802"/>
      <c r="AEM509" s="802"/>
      <c r="AEN509" s="802"/>
      <c r="AEO509" s="802"/>
      <c r="AEP509" s="802"/>
      <c r="AEQ509" s="802"/>
      <c r="AER509" s="802"/>
      <c r="AES509" s="802"/>
      <c r="AET509" s="802"/>
      <c r="AEU509" s="802"/>
      <c r="AEV509" s="802"/>
      <c r="AEW509" s="802"/>
      <c r="AEX509" s="802"/>
      <c r="AEY509" s="802"/>
      <c r="AEZ509" s="802"/>
      <c r="AFA509" s="802"/>
      <c r="AFB509" s="802"/>
      <c r="AFC509" s="802"/>
      <c r="AFD509" s="802"/>
      <c r="AFE509" s="802"/>
      <c r="AFF509" s="802"/>
      <c r="AFG509" s="802"/>
      <c r="AFH509" s="802"/>
      <c r="AFI509" s="802"/>
      <c r="AFJ509" s="802"/>
      <c r="AFK509" s="802"/>
      <c r="AFL509" s="802"/>
      <c r="AFM509" s="802"/>
      <c r="AFN509" s="802"/>
      <c r="AFO509" s="802"/>
      <c r="AFP509" s="802"/>
      <c r="AFQ509" s="802"/>
      <c r="AFR509" s="802"/>
      <c r="AFS509" s="802"/>
      <c r="AFT509" s="802"/>
      <c r="AFU509" s="802"/>
      <c r="AFV509" s="802"/>
      <c r="AFW509" s="802"/>
      <c r="AFX509" s="802"/>
      <c r="AFY509" s="802"/>
      <c r="AFZ509" s="802"/>
      <c r="AGA509" s="802"/>
      <c r="AGB509" s="802"/>
      <c r="AGC509" s="802"/>
      <c r="AGD509" s="802"/>
      <c r="AGE509" s="802"/>
      <c r="AGF509" s="802"/>
      <c r="AGG509" s="802"/>
      <c r="AGH509" s="802"/>
      <c r="AGI509" s="802"/>
      <c r="AGJ509" s="802"/>
      <c r="AGK509" s="802"/>
      <c r="AGL509" s="802"/>
      <c r="AGM509" s="802"/>
      <c r="AGN509" s="802"/>
      <c r="AGO509" s="802"/>
      <c r="AGP509" s="802"/>
      <c r="AGQ509" s="802"/>
      <c r="AGR509" s="802"/>
      <c r="AGS509" s="802"/>
      <c r="AGT509" s="802"/>
      <c r="AGU509" s="802"/>
      <c r="AGV509" s="802"/>
      <c r="AGW509" s="802"/>
      <c r="AGX509" s="802"/>
      <c r="AGY509" s="802"/>
      <c r="AGZ509" s="802"/>
      <c r="AHA509" s="802"/>
      <c r="AHB509" s="802"/>
      <c r="AHC509" s="802"/>
      <c r="AHD509" s="802"/>
      <c r="AHE509" s="802"/>
      <c r="AHF509" s="802"/>
      <c r="AHG509" s="802"/>
      <c r="AHH509" s="802"/>
      <c r="AHI509" s="802"/>
      <c r="AHJ509" s="802"/>
      <c r="AHK509" s="802"/>
      <c r="AHL509" s="802"/>
      <c r="AHM509" s="802"/>
      <c r="AHN509" s="802"/>
      <c r="AHO509" s="802"/>
      <c r="AHP509" s="802"/>
      <c r="AHQ509" s="802"/>
      <c r="AHR509" s="802"/>
      <c r="AHS509" s="802"/>
      <c r="AHT509" s="802"/>
      <c r="AHU509" s="802"/>
      <c r="AHV509" s="802"/>
      <c r="AHW509" s="802"/>
      <c r="AHX509" s="802"/>
      <c r="AHY509" s="802"/>
      <c r="AHZ509" s="802"/>
      <c r="AIA509" s="802"/>
      <c r="AIB509" s="802"/>
      <c r="AIC509" s="802"/>
      <c r="AID509" s="802"/>
      <c r="AIE509" s="802"/>
      <c r="AIF509" s="802"/>
      <c r="AIG509" s="802"/>
      <c r="AIH509" s="802"/>
      <c r="AII509" s="802"/>
      <c r="AIJ509" s="802"/>
      <c r="AQE509" s="802"/>
      <c r="AQF509" s="802"/>
      <c r="AQG509" s="802"/>
      <c r="AQH509" s="802"/>
      <c r="AQI509" s="802"/>
      <c r="AQJ509" s="802"/>
      <c r="AQK509" s="802"/>
      <c r="AQL509" s="802"/>
      <c r="AQM509" s="802"/>
      <c r="AQN509" s="802"/>
      <c r="AQO509" s="802"/>
      <c r="AQP509" s="802"/>
      <c r="AQQ509" s="802"/>
      <c r="AQR509" s="802"/>
      <c r="AQS509" s="802"/>
      <c r="AQT509" s="802"/>
      <c r="AQU509" s="802"/>
      <c r="AQV509" s="802"/>
      <c r="AQW509" s="802"/>
      <c r="AQX509" s="802"/>
      <c r="AQY509" s="802"/>
      <c r="AQZ509" s="802"/>
      <c r="ARA509" s="802"/>
      <c r="ARB509" s="802"/>
      <c r="ARC509" s="802"/>
      <c r="ARD509" s="802"/>
      <c r="ARE509" s="802"/>
      <c r="ARF509" s="802"/>
      <c r="ARG509" s="802"/>
      <c r="ARH509" s="802"/>
      <c r="ARI509" s="802"/>
      <c r="ARJ509" s="802"/>
      <c r="ARK509" s="802"/>
      <c r="ARL509" s="802"/>
      <c r="ARM509" s="802"/>
      <c r="ARN509" s="802"/>
      <c r="ARO509" s="802"/>
      <c r="ARP509" s="802"/>
      <c r="ARQ509" s="802"/>
      <c r="ARR509" s="802"/>
      <c r="ARS509" s="802"/>
      <c r="ART509" s="802"/>
      <c r="ARU509" s="802"/>
      <c r="ARV509" s="802"/>
      <c r="ARW509" s="802"/>
      <c r="ARX509" s="802"/>
      <c r="ARY509" s="802"/>
      <c r="ARZ509" s="802"/>
      <c r="ASA509" s="802"/>
      <c r="ASB509" s="802"/>
      <c r="ASC509" s="802"/>
      <c r="ASD509" s="802"/>
      <c r="ASE509" s="802"/>
      <c r="ASF509" s="802"/>
      <c r="ASG509" s="802"/>
      <c r="ASH509" s="802"/>
      <c r="ASI509" s="802"/>
      <c r="ASJ509" s="802"/>
      <c r="ASK509" s="802"/>
      <c r="ASL509" s="802"/>
      <c r="ATP509" s="802"/>
      <c r="ATQ509" s="802"/>
      <c r="ATR509" s="802"/>
      <c r="ATS509" s="802"/>
      <c r="ATT509" s="802"/>
      <c r="ATU509" s="802"/>
      <c r="ATV509" s="802"/>
      <c r="ATW509" s="802"/>
      <c r="ATX509" s="802"/>
      <c r="ATY509" s="802"/>
      <c r="ATZ509" s="802"/>
      <c r="AUA509" s="802"/>
      <c r="AUB509" s="802"/>
      <c r="AUC509" s="802"/>
      <c r="AUD509" s="802"/>
      <c r="AUE509" s="802"/>
      <c r="AUF509" s="802"/>
      <c r="AUG509" s="802"/>
      <c r="AUH509" s="802"/>
      <c r="AUI509" s="802"/>
      <c r="AUJ509" s="802"/>
      <c r="AUK509" s="802"/>
      <c r="AUL509" s="802"/>
      <c r="AUM509" s="802"/>
      <c r="AUN509" s="802"/>
      <c r="AUO509" s="802"/>
      <c r="AUP509" s="801"/>
      <c r="AUQ509" s="802"/>
      <c r="AUR509" s="801"/>
      <c r="AUS509" s="802"/>
      <c r="AUT509" s="801"/>
      <c r="AUU509" s="802"/>
      <c r="AUV509" s="802"/>
      <c r="AUW509" s="802"/>
      <c r="AUX509" s="802"/>
      <c r="AUY509" s="802"/>
      <c r="AUZ509" s="802"/>
      <c r="AVA509" s="802"/>
      <c r="AVB509" s="802"/>
      <c r="AVC509" s="802"/>
      <c r="AVD509" s="802"/>
      <c r="AVE509" s="802"/>
      <c r="AVF509" s="802"/>
      <c r="AVG509" s="802"/>
      <c r="AVH509" s="802"/>
      <c r="AVI509" s="802"/>
      <c r="AVJ509" s="808"/>
      <c r="AVK509" s="808"/>
      <c r="AVL509" s="808"/>
      <c r="AVM509" s="808"/>
      <c r="AVN509" s="808"/>
      <c r="AVO509" s="808"/>
      <c r="AVP509" s="808"/>
      <c r="AVQ509" s="808"/>
      <c r="AVR509" s="808"/>
      <c r="AVS509" s="808"/>
      <c r="AVT509" s="808"/>
      <c r="AVU509" s="809"/>
      <c r="AVV509" s="809"/>
      <c r="AVW509" s="809"/>
      <c r="AVX509" s="809"/>
      <c r="AVY509" s="809"/>
      <c r="AVZ509" s="809"/>
      <c r="AWA509" s="809"/>
      <c r="AWB509" s="809"/>
      <c r="AWC509" s="809"/>
      <c r="AWD509" s="809"/>
      <c r="AWE509" s="809"/>
      <c r="AWF509" s="809"/>
      <c r="AWG509" s="809"/>
      <c r="AWH509" s="809"/>
      <c r="AWI509" s="809"/>
      <c r="AWJ509" s="809"/>
      <c r="AWK509" s="809"/>
      <c r="AWL509" s="809"/>
      <c r="AWM509" s="809"/>
      <c r="AWN509" s="809"/>
      <c r="AWO509" s="809"/>
      <c r="AWP509" s="809"/>
      <c r="AWQ509" s="809"/>
      <c r="AWR509" s="808"/>
      <c r="AWS509" s="761"/>
      <c r="AWT509" s="808"/>
      <c r="AWU509" s="809"/>
      <c r="AWV509" s="809"/>
      <c r="AWW509" s="809"/>
      <c r="AWX509" s="809"/>
      <c r="AWY509" s="809"/>
      <c r="AWZ509" s="809"/>
      <c r="AXA509" s="809"/>
      <c r="AXB509" s="809"/>
      <c r="AXC509" s="809"/>
      <c r="AXD509" s="809"/>
      <c r="AXE509" s="809"/>
      <c r="AXF509" s="809"/>
      <c r="AXG509" s="809"/>
      <c r="AXH509" s="809"/>
      <c r="AXI509" s="809"/>
      <c r="AXJ509" s="809"/>
      <c r="AXK509" s="809"/>
      <c r="AXL509" s="809"/>
      <c r="AXM509" s="809"/>
      <c r="AXN509" s="809"/>
      <c r="AXO509" s="809"/>
      <c r="AXP509" s="809"/>
      <c r="AXQ509" s="809"/>
      <c r="AXR509" s="809"/>
      <c r="AXS509" s="809"/>
      <c r="AXT509" s="809"/>
      <c r="AXU509" s="809"/>
      <c r="AXV509" s="809"/>
      <c r="AXW509" s="809"/>
      <c r="AXX509" s="809"/>
      <c r="AXY509" s="809"/>
      <c r="AXZ509" s="809"/>
      <c r="AYA509" s="809"/>
      <c r="AYB509" s="809"/>
      <c r="AYC509" s="809"/>
      <c r="AYD509" s="808"/>
      <c r="AYE509" s="808"/>
      <c r="AYF509" s="809"/>
      <c r="AYG509" s="808"/>
      <c r="AYH509" s="810"/>
      <c r="AYI509" s="810"/>
      <c r="AYJ509" s="810"/>
      <c r="AYK509" s="810"/>
      <c r="AYL509" s="810"/>
      <c r="AYM509" s="810"/>
      <c r="AYN509" s="810"/>
      <c r="AYO509" s="810"/>
      <c r="AYP509" s="810"/>
      <c r="AYQ509" s="810"/>
      <c r="AYR509" s="810"/>
      <c r="AYS509" s="810"/>
      <c r="AYT509" s="810"/>
      <c r="AYU509" s="810"/>
      <c r="AYV509" s="810"/>
      <c r="AYW509" s="810"/>
      <c r="AYX509" s="810"/>
      <c r="AYY509" s="810"/>
      <c r="AYZ509" s="810"/>
      <c r="AZA509" s="810"/>
      <c r="AZB509" s="810"/>
      <c r="AZC509" s="810"/>
      <c r="AZD509" s="810"/>
      <c r="AZE509" s="810"/>
      <c r="AZF509" s="810"/>
      <c r="AZG509" s="810"/>
      <c r="AZH509" s="810"/>
      <c r="AZI509" s="810"/>
      <c r="AZJ509" s="810"/>
      <c r="AZK509" s="810"/>
      <c r="AZL509" s="810"/>
      <c r="AZM509" s="810"/>
      <c r="AZN509" s="810"/>
      <c r="AZO509" s="810"/>
      <c r="AZP509" s="809"/>
      <c r="AZQ509" s="802"/>
      <c r="AZR509" s="802"/>
      <c r="AZS509" s="802"/>
    </row>
    <row r="510" spans="45:920 1123:1371" s="793" customFormat="1" ht="13.5">
      <c r="AS510" s="802"/>
      <c r="AT510" s="802"/>
      <c r="AU510" s="802"/>
      <c r="AV510" s="802"/>
      <c r="AW510" s="802"/>
      <c r="AX510" s="802"/>
      <c r="AY510" s="802"/>
      <c r="AZ510" s="802"/>
      <c r="BA510" s="802"/>
      <c r="BB510" s="802"/>
      <c r="BC510" s="802"/>
      <c r="BD510" s="802"/>
      <c r="BE510" s="802"/>
      <c r="BF510" s="802"/>
      <c r="BG510" s="802"/>
      <c r="BH510" s="802"/>
      <c r="BI510" s="802"/>
      <c r="BJ510" s="802"/>
      <c r="BK510" s="802"/>
      <c r="BL510" s="802"/>
      <c r="BM510" s="802"/>
      <c r="BN510" s="802"/>
      <c r="BO510" s="802"/>
      <c r="BP510" s="802"/>
      <c r="BQ510" s="802"/>
      <c r="BR510" s="802"/>
      <c r="BS510" s="802"/>
      <c r="BT510" s="802"/>
      <c r="BU510" s="802"/>
      <c r="BV510" s="802"/>
      <c r="BW510" s="802"/>
      <c r="BX510" s="802"/>
      <c r="BY510" s="802"/>
      <c r="BZ510" s="802"/>
      <c r="CA510" s="802"/>
      <c r="CB510" s="802"/>
      <c r="CC510" s="802"/>
      <c r="CD510" s="802"/>
      <c r="CE510" s="802"/>
      <c r="CF510" s="802"/>
      <c r="CG510" s="802"/>
      <c r="CH510" s="802"/>
      <c r="CI510" s="802"/>
      <c r="CJ510" s="802"/>
      <c r="CK510" s="802"/>
      <c r="CL510" s="802"/>
      <c r="CM510" s="802"/>
      <c r="CN510" s="802"/>
      <c r="CO510" s="802"/>
      <c r="CP510" s="802"/>
      <c r="CQ510" s="802"/>
      <c r="CR510" s="802"/>
      <c r="CS510" s="802"/>
      <c r="CT510" s="802"/>
      <c r="CU510" s="802"/>
      <c r="CV510" s="802"/>
      <c r="CW510" s="802"/>
      <c r="CX510" s="802"/>
      <c r="CY510" s="802"/>
      <c r="CZ510" s="802"/>
      <c r="DA510" s="802"/>
      <c r="DB510" s="802"/>
      <c r="DC510" s="802"/>
      <c r="DD510" s="802"/>
      <c r="DE510" s="802"/>
      <c r="DF510" s="802"/>
      <c r="DG510" s="802"/>
      <c r="DH510" s="802"/>
      <c r="DI510" s="802"/>
      <c r="DJ510" s="802"/>
      <c r="DK510" s="802"/>
      <c r="DL510" s="802"/>
      <c r="DM510" s="802"/>
      <c r="DN510" s="802"/>
      <c r="DO510" s="802"/>
      <c r="DP510" s="802"/>
      <c r="DQ510" s="802"/>
      <c r="DR510" s="802"/>
      <c r="DS510" s="802"/>
      <c r="DT510" s="802"/>
      <c r="DU510" s="802"/>
      <c r="DV510" s="802"/>
      <c r="DW510" s="802"/>
      <c r="DX510" s="802"/>
      <c r="DY510" s="802"/>
      <c r="DZ510" s="802"/>
      <c r="EA510" s="802"/>
      <c r="EB510" s="802"/>
      <c r="EC510" s="802"/>
      <c r="ED510" s="802"/>
      <c r="EE510" s="802"/>
      <c r="EF510" s="802"/>
      <c r="EG510" s="802"/>
      <c r="EH510" s="802"/>
      <c r="EI510" s="802"/>
      <c r="EJ510" s="802"/>
      <c r="EK510" s="802"/>
      <c r="EL510" s="802"/>
      <c r="EM510" s="802"/>
      <c r="EN510" s="802"/>
      <c r="EO510" s="802"/>
      <c r="EP510" s="802"/>
      <c r="EQ510" s="802"/>
      <c r="ER510" s="802"/>
      <c r="ES510" s="802"/>
      <c r="ET510" s="802"/>
      <c r="EU510" s="802"/>
      <c r="EV510" s="802"/>
      <c r="EW510" s="802"/>
      <c r="EX510" s="802"/>
      <c r="EY510" s="802"/>
      <c r="EZ510" s="802"/>
      <c r="FA510" s="802"/>
      <c r="FB510" s="802"/>
      <c r="FC510" s="802"/>
      <c r="FD510" s="802"/>
      <c r="FE510" s="802"/>
      <c r="FF510" s="802"/>
      <c r="FG510" s="802"/>
      <c r="FH510" s="802"/>
      <c r="FI510" s="802"/>
      <c r="FJ510" s="802"/>
      <c r="FK510" s="802"/>
      <c r="FL510" s="802"/>
      <c r="FM510" s="802"/>
      <c r="FN510" s="802"/>
      <c r="FO510" s="802"/>
      <c r="FP510" s="802"/>
      <c r="FQ510" s="802"/>
      <c r="FR510" s="802"/>
      <c r="FS510" s="802"/>
      <c r="FT510" s="802"/>
      <c r="FU510" s="802"/>
      <c r="FV510" s="802"/>
      <c r="FW510" s="802"/>
      <c r="FX510" s="802"/>
      <c r="FY510" s="802"/>
      <c r="FZ510" s="802"/>
      <c r="GA510" s="802"/>
      <c r="GB510" s="802"/>
      <c r="GC510" s="802"/>
      <c r="GD510" s="802"/>
      <c r="GE510" s="802"/>
      <c r="GF510" s="802"/>
      <c r="GG510" s="802"/>
      <c r="GH510" s="802"/>
      <c r="GI510" s="802"/>
      <c r="GJ510" s="802"/>
      <c r="GK510" s="802"/>
      <c r="GL510" s="802"/>
      <c r="GM510" s="802"/>
      <c r="GN510" s="802"/>
      <c r="GO510" s="802"/>
      <c r="GP510" s="802"/>
      <c r="GQ510" s="802"/>
      <c r="GR510" s="802"/>
      <c r="GS510" s="802"/>
      <c r="GT510" s="802"/>
      <c r="GU510" s="802"/>
      <c r="GV510" s="802"/>
      <c r="GW510" s="802"/>
      <c r="GX510" s="802"/>
      <c r="GY510" s="802"/>
      <c r="GZ510" s="802"/>
      <c r="HA510" s="802"/>
      <c r="HB510" s="802"/>
      <c r="HC510" s="802"/>
      <c r="HD510" s="802"/>
      <c r="HE510" s="802"/>
      <c r="HF510" s="802"/>
      <c r="HG510" s="802"/>
      <c r="HH510" s="802"/>
      <c r="HI510" s="802"/>
      <c r="HJ510" s="802"/>
      <c r="HK510" s="802"/>
      <c r="HL510" s="802"/>
      <c r="HM510" s="802"/>
      <c r="HN510" s="802"/>
      <c r="HO510" s="802"/>
      <c r="HP510" s="802"/>
      <c r="HQ510" s="802"/>
      <c r="HR510" s="802"/>
      <c r="HS510" s="802"/>
      <c r="HT510" s="802"/>
      <c r="HU510" s="802"/>
      <c r="HV510" s="802"/>
      <c r="HW510" s="802"/>
      <c r="HX510" s="802"/>
      <c r="HY510" s="802"/>
      <c r="HZ510" s="802"/>
      <c r="IA510" s="802"/>
      <c r="IB510" s="802"/>
      <c r="IC510" s="802"/>
      <c r="ID510" s="802"/>
      <c r="IE510" s="802"/>
      <c r="IF510" s="802"/>
      <c r="IG510" s="802"/>
      <c r="IH510" s="802"/>
      <c r="II510" s="802"/>
      <c r="IJ510" s="802"/>
      <c r="IK510" s="802"/>
      <c r="IL510" s="802"/>
      <c r="IM510" s="802"/>
      <c r="IN510" s="802"/>
      <c r="IO510" s="802"/>
      <c r="IP510" s="802"/>
      <c r="IQ510" s="802"/>
      <c r="IR510" s="802"/>
      <c r="IS510" s="802"/>
      <c r="IT510" s="802"/>
      <c r="IU510" s="802"/>
      <c r="IV510" s="802"/>
      <c r="IW510" s="802"/>
      <c r="IX510" s="802"/>
      <c r="IY510" s="802"/>
      <c r="IZ510" s="802"/>
      <c r="JA510" s="802"/>
      <c r="JB510" s="802"/>
      <c r="JC510" s="802"/>
      <c r="JD510" s="802"/>
      <c r="JE510" s="802"/>
      <c r="JF510" s="802"/>
      <c r="JG510" s="802"/>
      <c r="JH510" s="802"/>
      <c r="JI510" s="802"/>
      <c r="JJ510" s="802"/>
      <c r="JK510" s="802"/>
      <c r="JL510" s="802"/>
      <c r="JM510" s="802"/>
      <c r="JN510" s="802"/>
      <c r="JO510" s="802"/>
      <c r="JP510" s="802"/>
      <c r="JQ510" s="802"/>
      <c r="JR510" s="802"/>
      <c r="JS510" s="802"/>
      <c r="JT510" s="802"/>
      <c r="JU510" s="802"/>
      <c r="JV510" s="802"/>
      <c r="JW510" s="802"/>
      <c r="JX510" s="802"/>
      <c r="JY510" s="802"/>
      <c r="JZ510" s="802"/>
      <c r="KA510" s="802"/>
      <c r="KB510" s="802"/>
      <c r="KC510" s="802"/>
      <c r="KD510" s="802"/>
      <c r="KE510" s="802"/>
      <c r="KF510" s="802"/>
      <c r="KG510" s="802"/>
      <c r="KH510" s="802"/>
      <c r="KI510" s="802"/>
      <c r="KJ510" s="802"/>
      <c r="KK510" s="802"/>
      <c r="KL510" s="802"/>
      <c r="KM510" s="802"/>
      <c r="KN510" s="802"/>
      <c r="KO510" s="802"/>
      <c r="KP510" s="802"/>
      <c r="KQ510" s="802"/>
      <c r="KR510" s="802"/>
      <c r="KS510" s="802"/>
      <c r="KT510" s="802"/>
      <c r="KU510" s="802"/>
      <c r="KV510" s="802"/>
      <c r="KW510" s="802"/>
      <c r="KX510" s="802"/>
      <c r="KY510" s="802"/>
      <c r="KZ510" s="802"/>
      <c r="LA510" s="802"/>
      <c r="LB510" s="802"/>
      <c r="LC510" s="802"/>
      <c r="LD510" s="802"/>
      <c r="LE510" s="802"/>
      <c r="LF510" s="802"/>
      <c r="LG510" s="802"/>
      <c r="LH510" s="802"/>
      <c r="LI510" s="802"/>
      <c r="LJ510" s="802"/>
      <c r="LK510" s="802"/>
      <c r="LL510" s="802"/>
      <c r="LM510" s="802"/>
      <c r="LN510" s="802"/>
      <c r="LO510" s="802"/>
      <c r="LP510" s="802"/>
      <c r="LQ510" s="802"/>
      <c r="LR510" s="802"/>
      <c r="LS510" s="802"/>
      <c r="LT510" s="802"/>
      <c r="LU510" s="802"/>
      <c r="LV510" s="802"/>
      <c r="LW510" s="802"/>
      <c r="LX510" s="802"/>
      <c r="LY510" s="802"/>
      <c r="LZ510" s="802"/>
      <c r="MA510" s="802"/>
      <c r="MB510" s="802"/>
      <c r="MC510" s="802"/>
      <c r="MD510" s="802"/>
      <c r="ME510" s="802"/>
      <c r="MF510" s="802"/>
      <c r="MG510" s="802"/>
      <c r="MH510" s="802"/>
      <c r="MI510" s="802"/>
      <c r="MJ510" s="802"/>
      <c r="MK510" s="802"/>
      <c r="ML510" s="802"/>
      <c r="MM510" s="802"/>
      <c r="MN510" s="802"/>
      <c r="MO510" s="802"/>
      <c r="MP510" s="802"/>
      <c r="MQ510" s="802"/>
      <c r="MR510" s="802"/>
      <c r="MS510" s="802"/>
      <c r="MT510" s="802"/>
      <c r="MU510" s="802"/>
      <c r="MV510" s="802"/>
      <c r="MW510" s="802"/>
      <c r="MX510" s="802"/>
      <c r="MY510" s="802"/>
      <c r="MZ510" s="802"/>
      <c r="NA510" s="802"/>
      <c r="NB510" s="802"/>
      <c r="NC510" s="802"/>
      <c r="ND510" s="802"/>
      <c r="NE510" s="802"/>
      <c r="NF510" s="802"/>
      <c r="NG510" s="802"/>
      <c r="NH510" s="802"/>
      <c r="NI510" s="802"/>
      <c r="NJ510" s="802"/>
      <c r="NK510" s="802"/>
      <c r="NL510" s="802"/>
      <c r="NM510" s="802"/>
      <c r="NN510" s="802"/>
      <c r="NO510" s="802"/>
      <c r="NP510" s="802"/>
      <c r="NQ510" s="802"/>
      <c r="NR510" s="802"/>
      <c r="NS510" s="802"/>
      <c r="NT510" s="802"/>
      <c r="NU510" s="802"/>
      <c r="NV510" s="802"/>
      <c r="NW510" s="802"/>
      <c r="NX510" s="802"/>
      <c r="NY510" s="802"/>
      <c r="NZ510" s="802"/>
      <c r="OA510" s="802"/>
      <c r="OB510" s="802"/>
      <c r="OC510" s="802"/>
      <c r="OD510" s="802"/>
      <c r="OE510" s="802"/>
      <c r="OF510" s="802"/>
      <c r="OG510" s="802"/>
      <c r="OH510" s="802"/>
      <c r="OI510" s="802"/>
      <c r="OJ510" s="802"/>
      <c r="OK510" s="802"/>
      <c r="OL510" s="802"/>
      <c r="OM510" s="802"/>
      <c r="ON510" s="802"/>
      <c r="OO510" s="802"/>
      <c r="OP510" s="802"/>
      <c r="OQ510" s="802"/>
      <c r="OR510" s="802"/>
      <c r="OS510" s="802"/>
      <c r="OT510" s="802"/>
      <c r="OU510" s="802"/>
      <c r="OV510" s="802"/>
      <c r="OW510" s="802"/>
      <c r="OX510" s="802"/>
      <c r="OY510" s="802"/>
      <c r="OZ510" s="802"/>
      <c r="PA510" s="802"/>
      <c r="PB510" s="802"/>
      <c r="PC510" s="802"/>
      <c r="PD510" s="802"/>
      <c r="PE510" s="802"/>
      <c r="PF510" s="802"/>
      <c r="PG510" s="802"/>
      <c r="PH510" s="802"/>
      <c r="PI510" s="802"/>
      <c r="PJ510" s="802"/>
      <c r="PK510" s="802"/>
      <c r="PL510" s="802"/>
      <c r="PM510" s="802"/>
      <c r="PN510" s="802"/>
      <c r="PO510" s="802"/>
      <c r="PP510" s="802"/>
      <c r="PQ510" s="802"/>
      <c r="PR510" s="802"/>
      <c r="PS510" s="802"/>
      <c r="PT510" s="802"/>
      <c r="PU510" s="802"/>
      <c r="PV510" s="802"/>
      <c r="PW510" s="802"/>
      <c r="PX510" s="802"/>
      <c r="PY510" s="802"/>
      <c r="PZ510" s="802"/>
      <c r="QA510" s="802"/>
      <c r="QB510" s="802"/>
      <c r="QC510" s="802"/>
      <c r="QD510" s="802"/>
      <c r="QE510" s="802"/>
      <c r="QF510" s="802"/>
      <c r="QG510" s="802"/>
      <c r="QH510" s="802"/>
      <c r="QI510" s="802"/>
      <c r="QJ510" s="802"/>
      <c r="QK510" s="802"/>
      <c r="QL510" s="802"/>
      <c r="QM510" s="802"/>
      <c r="QN510" s="802"/>
      <c r="QO510" s="802"/>
      <c r="QP510" s="802"/>
      <c r="QQ510" s="802"/>
      <c r="QR510" s="802"/>
      <c r="QS510" s="802"/>
      <c r="QT510" s="802"/>
      <c r="QU510" s="802"/>
      <c r="QV510" s="802"/>
      <c r="QW510" s="802"/>
      <c r="QX510" s="802"/>
      <c r="QY510" s="802"/>
      <c r="QZ510" s="802"/>
      <c r="RA510" s="802"/>
      <c r="RB510" s="802"/>
      <c r="RC510" s="802"/>
      <c r="RD510" s="802"/>
      <c r="RE510" s="802"/>
      <c r="RF510" s="802"/>
      <c r="RG510" s="802"/>
      <c r="RH510" s="802"/>
      <c r="RI510" s="802"/>
      <c r="RJ510" s="802"/>
      <c r="RK510" s="802"/>
      <c r="RL510" s="802"/>
      <c r="RM510" s="802"/>
      <c r="RN510" s="802"/>
      <c r="RO510" s="802"/>
      <c r="RP510" s="802"/>
      <c r="RQ510" s="802"/>
      <c r="RR510" s="802"/>
      <c r="RS510" s="802"/>
      <c r="RT510" s="802"/>
      <c r="RU510" s="802"/>
      <c r="RV510" s="802"/>
      <c r="RW510" s="802"/>
      <c r="RX510" s="802"/>
      <c r="RY510" s="802"/>
      <c r="RZ510" s="802"/>
      <c r="SA510" s="802"/>
      <c r="SB510" s="802"/>
      <c r="SC510" s="802"/>
      <c r="SD510" s="802"/>
      <c r="SE510" s="802"/>
      <c r="SF510" s="802"/>
      <c r="SG510" s="802"/>
      <c r="SH510" s="802"/>
      <c r="SI510" s="802"/>
      <c r="SJ510" s="802"/>
      <c r="SK510" s="802"/>
      <c r="SL510" s="802"/>
      <c r="SM510" s="802"/>
      <c r="SN510" s="802"/>
      <c r="SO510" s="802"/>
      <c r="SP510" s="802"/>
      <c r="SQ510" s="802"/>
      <c r="SR510" s="802"/>
      <c r="SS510" s="802"/>
      <c r="ST510" s="802"/>
      <c r="SU510" s="802"/>
      <c r="SV510" s="802"/>
      <c r="SW510" s="802"/>
      <c r="SX510" s="802"/>
      <c r="SY510" s="802"/>
      <c r="SZ510" s="802"/>
      <c r="TA510" s="802"/>
      <c r="TB510" s="802"/>
      <c r="TC510" s="802"/>
      <c r="TD510" s="802"/>
      <c r="TE510" s="802"/>
      <c r="TF510" s="802"/>
      <c r="TG510" s="802"/>
      <c r="TH510" s="802"/>
      <c r="TI510" s="802"/>
      <c r="TJ510" s="802"/>
      <c r="TK510" s="802"/>
      <c r="TL510" s="802"/>
      <c r="TM510" s="802"/>
      <c r="TN510" s="802"/>
      <c r="TO510" s="802"/>
      <c r="TP510" s="802"/>
      <c r="TQ510" s="802"/>
      <c r="TR510" s="802"/>
      <c r="TS510" s="802"/>
      <c r="TT510" s="802"/>
      <c r="TU510" s="802"/>
      <c r="TV510" s="802"/>
      <c r="TW510" s="802"/>
      <c r="TX510" s="802"/>
      <c r="TY510" s="802"/>
      <c r="TZ510" s="802"/>
      <c r="UA510" s="802"/>
      <c r="UB510" s="802"/>
      <c r="UC510" s="802"/>
      <c r="UD510" s="802"/>
      <c r="UE510" s="802"/>
      <c r="UF510" s="802"/>
      <c r="UG510" s="802"/>
      <c r="UH510" s="802"/>
      <c r="UI510" s="802"/>
      <c r="UJ510" s="802"/>
      <c r="UK510" s="802"/>
      <c r="UL510" s="802"/>
      <c r="UM510" s="802"/>
      <c r="UN510" s="802"/>
      <c r="UO510" s="802"/>
      <c r="UP510" s="802"/>
      <c r="UQ510" s="802"/>
      <c r="UR510" s="802"/>
      <c r="US510" s="802"/>
      <c r="UT510" s="802"/>
      <c r="UU510" s="802"/>
      <c r="UV510" s="802"/>
      <c r="UW510" s="802"/>
      <c r="UX510" s="802"/>
      <c r="UY510" s="802"/>
      <c r="UZ510" s="802"/>
      <c r="VA510" s="802"/>
      <c r="VB510" s="802"/>
      <c r="VC510" s="802"/>
      <c r="VD510" s="802"/>
      <c r="VE510" s="802"/>
      <c r="VF510" s="802"/>
      <c r="VG510" s="802"/>
      <c r="VH510" s="802"/>
      <c r="VI510" s="802"/>
      <c r="VJ510" s="802"/>
      <c r="VK510" s="802"/>
      <c r="VL510" s="802"/>
      <c r="VM510" s="802"/>
      <c r="VN510" s="802"/>
      <c r="VO510" s="802"/>
      <c r="VP510" s="802"/>
      <c r="VQ510" s="802"/>
      <c r="VR510" s="802"/>
      <c r="VS510" s="802"/>
      <c r="VT510" s="802"/>
      <c r="VU510" s="802"/>
      <c r="VV510" s="802"/>
      <c r="VW510" s="802"/>
      <c r="VX510" s="802"/>
      <c r="VY510" s="802"/>
      <c r="VZ510" s="802"/>
      <c r="WA510" s="802"/>
      <c r="WB510" s="802"/>
      <c r="WC510" s="802"/>
      <c r="WD510" s="802"/>
      <c r="WE510" s="802"/>
      <c r="WF510" s="802"/>
      <c r="WG510" s="802"/>
      <c r="WH510" s="802"/>
      <c r="WI510" s="802"/>
      <c r="WJ510" s="802"/>
      <c r="WK510" s="802"/>
      <c r="WL510" s="802"/>
      <c r="WM510" s="802"/>
      <c r="WN510" s="802"/>
      <c r="WO510" s="802"/>
      <c r="WP510" s="802"/>
      <c r="WQ510" s="802"/>
      <c r="WR510" s="802"/>
      <c r="WS510" s="802"/>
      <c r="WT510" s="802"/>
      <c r="WU510" s="802"/>
      <c r="WV510" s="802"/>
      <c r="WW510" s="802"/>
      <c r="WX510" s="802"/>
      <c r="WY510" s="802"/>
      <c r="WZ510" s="802"/>
      <c r="XA510" s="802"/>
      <c r="XB510" s="802"/>
      <c r="XC510" s="802"/>
      <c r="XD510" s="802"/>
      <c r="XE510" s="802"/>
      <c r="XF510" s="802"/>
      <c r="XG510" s="802"/>
      <c r="XH510" s="802"/>
      <c r="XI510" s="802"/>
      <c r="XJ510" s="802"/>
      <c r="XK510" s="802"/>
      <c r="XL510" s="802"/>
      <c r="XM510" s="802"/>
      <c r="XN510" s="802"/>
      <c r="XO510" s="802"/>
      <c r="XP510" s="802"/>
      <c r="XQ510" s="802"/>
      <c r="XR510" s="802"/>
      <c r="XS510" s="802"/>
      <c r="XT510" s="802"/>
      <c r="XU510" s="802"/>
      <c r="XV510" s="802"/>
      <c r="XW510" s="802"/>
      <c r="XX510" s="802"/>
      <c r="XY510" s="802"/>
      <c r="XZ510" s="802"/>
      <c r="YA510" s="802"/>
      <c r="YB510" s="802"/>
      <c r="YC510" s="802"/>
      <c r="YD510" s="802"/>
      <c r="YE510" s="802"/>
      <c r="YF510" s="802"/>
      <c r="YG510" s="802"/>
      <c r="YH510" s="802"/>
      <c r="YI510" s="802"/>
      <c r="YJ510" s="802"/>
      <c r="YK510" s="802"/>
      <c r="YL510" s="802"/>
      <c r="YM510" s="802"/>
      <c r="YN510" s="802"/>
      <c r="YO510" s="802"/>
      <c r="YP510" s="802"/>
      <c r="YQ510" s="802"/>
      <c r="YR510" s="802"/>
      <c r="YS510" s="802"/>
      <c r="YT510" s="802"/>
      <c r="YU510" s="802"/>
      <c r="YV510" s="802"/>
      <c r="YW510" s="802"/>
      <c r="YX510" s="802"/>
      <c r="YY510" s="802"/>
      <c r="YZ510" s="802"/>
      <c r="ZA510" s="802"/>
      <c r="ZB510" s="802"/>
      <c r="ZC510" s="802"/>
      <c r="ZD510" s="802"/>
      <c r="ZE510" s="802"/>
      <c r="ZF510" s="802"/>
      <c r="ZG510" s="802"/>
      <c r="ZH510" s="802"/>
      <c r="ZI510" s="802"/>
      <c r="ZJ510" s="802"/>
      <c r="ZK510" s="802"/>
      <c r="ZL510" s="802"/>
      <c r="ZM510" s="802"/>
      <c r="ZN510" s="802"/>
      <c r="ZO510" s="802"/>
      <c r="ZP510" s="802"/>
      <c r="ZQ510" s="802"/>
      <c r="ZR510" s="802"/>
      <c r="ZS510" s="802"/>
      <c r="ZT510" s="802"/>
      <c r="ZU510" s="802"/>
      <c r="ZV510" s="802"/>
      <c r="ZW510" s="802"/>
      <c r="ZX510" s="802"/>
      <c r="ZY510" s="802"/>
      <c r="ZZ510" s="802"/>
      <c r="AAA510" s="802"/>
      <c r="AAB510" s="802"/>
      <c r="AAC510" s="802"/>
      <c r="AAD510" s="802"/>
      <c r="AAE510" s="802"/>
      <c r="AAF510" s="802"/>
      <c r="AAG510" s="802"/>
      <c r="AAH510" s="802"/>
      <c r="AAI510" s="802"/>
      <c r="AAJ510" s="802"/>
      <c r="AAK510" s="802"/>
      <c r="AAL510" s="802"/>
      <c r="AAM510" s="802"/>
      <c r="AAN510" s="802"/>
      <c r="AAO510" s="802"/>
      <c r="AAP510" s="802"/>
      <c r="AAQ510" s="802"/>
      <c r="AAR510" s="802"/>
      <c r="AAS510" s="802"/>
      <c r="AAT510" s="802"/>
      <c r="AAU510" s="802"/>
      <c r="AAV510" s="802"/>
      <c r="AAW510" s="802"/>
      <c r="AAX510" s="802"/>
      <c r="AAY510" s="802"/>
      <c r="AAZ510" s="802"/>
      <c r="ABA510" s="802"/>
      <c r="ABB510" s="802"/>
      <c r="ABC510" s="802"/>
      <c r="ABD510" s="802"/>
      <c r="ABE510" s="802"/>
      <c r="ABF510" s="802"/>
      <c r="ABG510" s="802"/>
      <c r="ABH510" s="802"/>
      <c r="ABI510" s="802"/>
      <c r="ABJ510" s="802"/>
      <c r="ABK510" s="802"/>
      <c r="ABL510" s="802"/>
      <c r="ABM510" s="802"/>
      <c r="ABN510" s="802"/>
      <c r="ABO510" s="802"/>
      <c r="ABP510" s="802"/>
      <c r="ABQ510" s="802"/>
      <c r="ABR510" s="802"/>
      <c r="ABS510" s="802"/>
      <c r="ABT510" s="802"/>
      <c r="ABU510" s="802"/>
      <c r="ABV510" s="802"/>
      <c r="ABW510" s="802"/>
      <c r="ABX510" s="802"/>
      <c r="ABY510" s="802"/>
      <c r="ABZ510" s="802"/>
      <c r="ACA510" s="802"/>
      <c r="ACB510" s="802"/>
      <c r="ACC510" s="802"/>
      <c r="ACD510" s="802"/>
      <c r="ACE510" s="802"/>
      <c r="ACF510" s="802"/>
      <c r="ACG510" s="802"/>
      <c r="ACH510" s="802"/>
      <c r="ACI510" s="802"/>
      <c r="ACJ510" s="802"/>
      <c r="ACK510" s="802"/>
      <c r="ACL510" s="802"/>
      <c r="ACM510" s="802"/>
      <c r="ACN510" s="802"/>
      <c r="ACO510" s="802"/>
      <c r="ACP510" s="802"/>
      <c r="ACQ510" s="802"/>
      <c r="ACR510" s="802"/>
      <c r="ACS510" s="802"/>
      <c r="ACT510" s="802"/>
      <c r="ACU510" s="802"/>
      <c r="ACV510" s="802"/>
      <c r="ACW510" s="802"/>
      <c r="ACX510" s="802"/>
      <c r="ACY510" s="802"/>
      <c r="ACZ510" s="802"/>
      <c r="ADA510" s="802"/>
      <c r="ADB510" s="802"/>
      <c r="ADC510" s="802"/>
      <c r="ADD510" s="802"/>
      <c r="ADE510" s="802"/>
      <c r="ADF510" s="802"/>
      <c r="ADG510" s="802"/>
      <c r="ADH510" s="802"/>
      <c r="ADI510" s="802"/>
      <c r="ADJ510" s="802"/>
      <c r="ADK510" s="802"/>
      <c r="ADL510" s="802"/>
      <c r="ADM510" s="802"/>
      <c r="ADN510" s="802"/>
      <c r="ADO510" s="802"/>
      <c r="ADP510" s="802"/>
      <c r="ADQ510" s="802"/>
      <c r="ADR510" s="802"/>
      <c r="ADS510" s="802"/>
      <c r="ADT510" s="802"/>
      <c r="ADU510" s="802"/>
      <c r="ADV510" s="802"/>
      <c r="ADW510" s="802"/>
      <c r="ADX510" s="802"/>
      <c r="ADY510" s="802"/>
      <c r="ADZ510" s="802"/>
      <c r="AEA510" s="802"/>
      <c r="AEB510" s="802"/>
      <c r="AEC510" s="802"/>
      <c r="AED510" s="802"/>
      <c r="AEE510" s="802"/>
      <c r="AEF510" s="802"/>
      <c r="AEG510" s="802"/>
      <c r="AEH510" s="802"/>
      <c r="AEI510" s="802"/>
      <c r="AEJ510" s="802"/>
      <c r="AEK510" s="802"/>
      <c r="AEL510" s="802"/>
      <c r="AEM510" s="802"/>
      <c r="AEN510" s="802"/>
      <c r="AEO510" s="802"/>
      <c r="AEP510" s="802"/>
      <c r="AEQ510" s="802"/>
      <c r="AER510" s="802"/>
      <c r="AES510" s="802"/>
      <c r="AET510" s="802"/>
      <c r="AEU510" s="802"/>
      <c r="AEV510" s="802"/>
      <c r="AEW510" s="802"/>
      <c r="AEX510" s="802"/>
      <c r="AEY510" s="802"/>
      <c r="AEZ510" s="802"/>
      <c r="AFA510" s="802"/>
      <c r="AFB510" s="802"/>
      <c r="AFC510" s="802"/>
      <c r="AFD510" s="802"/>
      <c r="AFE510" s="802"/>
      <c r="AFF510" s="802"/>
      <c r="AFG510" s="802"/>
      <c r="AFH510" s="802"/>
      <c r="AFI510" s="802"/>
      <c r="AFJ510" s="802"/>
      <c r="AFK510" s="802"/>
      <c r="AFL510" s="802"/>
      <c r="AFM510" s="802"/>
      <c r="AFN510" s="802"/>
      <c r="AFO510" s="802"/>
      <c r="AFP510" s="802"/>
      <c r="AFQ510" s="802"/>
      <c r="AFR510" s="802"/>
      <c r="AFS510" s="802"/>
      <c r="AFT510" s="802"/>
      <c r="AFU510" s="802"/>
      <c r="AFV510" s="802"/>
      <c r="AFW510" s="802"/>
      <c r="AFX510" s="802"/>
      <c r="AFY510" s="802"/>
      <c r="AFZ510" s="802"/>
      <c r="AGA510" s="802"/>
      <c r="AGB510" s="802"/>
      <c r="AGC510" s="802"/>
      <c r="AGD510" s="802"/>
      <c r="AGE510" s="802"/>
      <c r="AGF510" s="802"/>
      <c r="AGG510" s="802"/>
      <c r="AGH510" s="802"/>
      <c r="AGI510" s="802"/>
      <c r="AGJ510" s="802"/>
      <c r="AGK510" s="802"/>
      <c r="AGL510" s="802"/>
      <c r="AGM510" s="802"/>
      <c r="AGN510" s="802"/>
      <c r="AGO510" s="802"/>
      <c r="AGP510" s="802"/>
      <c r="AGQ510" s="802"/>
      <c r="AGR510" s="802"/>
      <c r="AGS510" s="802"/>
      <c r="AGT510" s="802"/>
      <c r="AGU510" s="802"/>
      <c r="AGV510" s="802"/>
      <c r="AGW510" s="802"/>
      <c r="AGX510" s="802"/>
      <c r="AGY510" s="802"/>
      <c r="AGZ510" s="802"/>
      <c r="AHA510" s="802"/>
      <c r="AHB510" s="802"/>
      <c r="AHC510" s="802"/>
      <c r="AHD510" s="802"/>
      <c r="AHE510" s="802"/>
      <c r="AHF510" s="802"/>
      <c r="AHG510" s="802"/>
      <c r="AHH510" s="802"/>
      <c r="AHI510" s="802"/>
      <c r="AHJ510" s="802"/>
      <c r="AHK510" s="802"/>
      <c r="AHL510" s="802"/>
      <c r="AHM510" s="802"/>
      <c r="AHN510" s="802"/>
      <c r="AHO510" s="802"/>
      <c r="AHP510" s="802"/>
      <c r="AHQ510" s="802"/>
      <c r="AHR510" s="802"/>
      <c r="AHS510" s="802"/>
      <c r="AHT510" s="802"/>
      <c r="AHU510" s="802"/>
      <c r="AHV510" s="802"/>
      <c r="AHW510" s="802"/>
      <c r="AHX510" s="802"/>
      <c r="AHY510" s="802"/>
      <c r="AHZ510" s="802"/>
      <c r="AIA510" s="802"/>
      <c r="AIB510" s="802"/>
      <c r="AIC510" s="802"/>
      <c r="AID510" s="802"/>
      <c r="AIE510" s="802"/>
      <c r="AIF510" s="802"/>
      <c r="AIG510" s="802"/>
      <c r="AIH510" s="802"/>
      <c r="AII510" s="802"/>
      <c r="AIJ510" s="802"/>
      <c r="AQE510" s="802"/>
      <c r="AQF510" s="802"/>
      <c r="AQG510" s="802"/>
      <c r="AQH510" s="802"/>
      <c r="AQI510" s="802"/>
      <c r="AQJ510" s="802"/>
      <c r="AQK510" s="802"/>
      <c r="AQL510" s="802"/>
      <c r="AQM510" s="802"/>
      <c r="AQN510" s="802"/>
      <c r="AQO510" s="802"/>
      <c r="AQP510" s="802"/>
      <c r="AQQ510" s="802"/>
      <c r="AQR510" s="802"/>
      <c r="AQS510" s="802"/>
      <c r="AQT510" s="802"/>
      <c r="AQU510" s="802"/>
      <c r="AQV510" s="802"/>
      <c r="AQW510" s="802"/>
      <c r="AQX510" s="802"/>
      <c r="AQY510" s="802"/>
      <c r="AQZ510" s="802"/>
      <c r="ARA510" s="802"/>
      <c r="ARB510" s="802"/>
      <c r="ARC510" s="802"/>
      <c r="ARD510" s="802"/>
      <c r="ARE510" s="802"/>
      <c r="ARF510" s="802"/>
      <c r="ARG510" s="802"/>
      <c r="ARH510" s="802"/>
      <c r="ARI510" s="802"/>
      <c r="ARJ510" s="802"/>
      <c r="ARK510" s="802"/>
      <c r="ARL510" s="802"/>
      <c r="ARM510" s="802"/>
      <c r="ARN510" s="802"/>
      <c r="ARO510" s="802"/>
      <c r="ARP510" s="802"/>
      <c r="ARQ510" s="802"/>
      <c r="ARR510" s="802"/>
      <c r="ARS510" s="802"/>
      <c r="ART510" s="802"/>
      <c r="ARU510" s="802"/>
      <c r="ARV510" s="802"/>
      <c r="ARW510" s="802"/>
      <c r="ARX510" s="802"/>
      <c r="ARY510" s="802"/>
      <c r="ARZ510" s="802"/>
      <c r="ASA510" s="802"/>
      <c r="ASB510" s="802"/>
      <c r="ASC510" s="802"/>
      <c r="ASD510" s="802"/>
      <c r="ASE510" s="802"/>
      <c r="ASF510" s="802"/>
      <c r="ASG510" s="802"/>
      <c r="ASH510" s="802"/>
      <c r="ASI510" s="802"/>
      <c r="ASJ510" s="802"/>
      <c r="ASK510" s="802"/>
      <c r="ASL510" s="802"/>
      <c r="ATP510" s="802"/>
      <c r="ATQ510" s="802"/>
      <c r="ATR510" s="802"/>
      <c r="ATS510" s="802"/>
      <c r="ATT510" s="802"/>
      <c r="ATU510" s="802"/>
      <c r="ATV510" s="802"/>
      <c r="ATW510" s="802"/>
      <c r="ATX510" s="802"/>
      <c r="ATY510" s="802"/>
      <c r="ATZ510" s="802"/>
      <c r="AUA510" s="802"/>
      <c r="AUB510" s="802"/>
      <c r="AUC510" s="802"/>
      <c r="AUD510" s="802"/>
      <c r="AUE510" s="802"/>
      <c r="AUF510" s="802"/>
      <c r="AUG510" s="802"/>
      <c r="AUH510" s="802"/>
      <c r="AUI510" s="802"/>
      <c r="AUJ510" s="802"/>
      <c r="AUK510" s="802"/>
      <c r="AUL510" s="802"/>
      <c r="AUM510" s="802"/>
      <c r="AUN510" s="802"/>
      <c r="AUO510" s="802"/>
      <c r="AUP510" s="801"/>
      <c r="AUQ510" s="802"/>
      <c r="AUR510" s="801"/>
      <c r="AUS510" s="802"/>
      <c r="AUT510" s="801"/>
      <c r="AUU510" s="802"/>
      <c r="AUV510" s="802"/>
      <c r="AUW510" s="802"/>
      <c r="AUX510" s="802"/>
      <c r="AUY510" s="802"/>
      <c r="AUZ510" s="802"/>
      <c r="AVA510" s="802"/>
      <c r="AVB510" s="802"/>
      <c r="AVC510" s="802"/>
      <c r="AVD510" s="802"/>
      <c r="AVE510" s="802"/>
      <c r="AVF510" s="802"/>
      <c r="AVG510" s="802"/>
      <c r="AVH510" s="802"/>
      <c r="AVI510" s="802"/>
      <c r="AVJ510" s="808"/>
      <c r="AVK510" s="808"/>
      <c r="AVL510" s="808"/>
      <c r="AVM510" s="808"/>
      <c r="AVN510" s="808"/>
      <c r="AVO510" s="808"/>
      <c r="AVP510" s="808"/>
      <c r="AVQ510" s="808"/>
      <c r="AVR510" s="808"/>
      <c r="AVS510" s="808"/>
      <c r="AVT510" s="808"/>
      <c r="AVU510" s="809"/>
      <c r="AVV510" s="809"/>
      <c r="AVW510" s="809"/>
      <c r="AVX510" s="809"/>
      <c r="AVY510" s="809"/>
      <c r="AVZ510" s="809"/>
      <c r="AWA510" s="809"/>
      <c r="AWB510" s="809"/>
      <c r="AWC510" s="809"/>
      <c r="AWD510" s="809"/>
      <c r="AWE510" s="809"/>
      <c r="AWF510" s="809"/>
      <c r="AWG510" s="809"/>
      <c r="AWH510" s="809"/>
      <c r="AWI510" s="809"/>
      <c r="AWJ510" s="809"/>
      <c r="AWK510" s="809"/>
      <c r="AWL510" s="809"/>
      <c r="AWM510" s="809"/>
      <c r="AWN510" s="809"/>
      <c r="AWO510" s="809"/>
      <c r="AWP510" s="809"/>
      <c r="AWQ510" s="809"/>
      <c r="AWR510" s="808"/>
      <c r="AWS510" s="761"/>
      <c r="AWT510" s="808"/>
      <c r="AWU510" s="809"/>
      <c r="AWV510" s="809"/>
      <c r="AWW510" s="809"/>
      <c r="AWX510" s="809"/>
      <c r="AWY510" s="809"/>
      <c r="AWZ510" s="809"/>
      <c r="AXA510" s="809"/>
      <c r="AXB510" s="809"/>
      <c r="AXC510" s="809"/>
      <c r="AXD510" s="809"/>
      <c r="AXE510" s="809"/>
      <c r="AXF510" s="809"/>
      <c r="AXG510" s="809"/>
      <c r="AXH510" s="809"/>
      <c r="AXI510" s="809"/>
      <c r="AXJ510" s="809"/>
      <c r="AXK510" s="809"/>
      <c r="AXL510" s="809"/>
      <c r="AXM510" s="809"/>
      <c r="AXN510" s="809"/>
      <c r="AXO510" s="809"/>
      <c r="AXP510" s="809"/>
      <c r="AXQ510" s="809"/>
      <c r="AXR510" s="809"/>
      <c r="AXS510" s="809"/>
      <c r="AXT510" s="809"/>
      <c r="AXU510" s="809"/>
      <c r="AXV510" s="809"/>
      <c r="AXW510" s="809"/>
      <c r="AXX510" s="809"/>
      <c r="AXY510" s="809"/>
      <c r="AXZ510" s="809"/>
      <c r="AYA510" s="809"/>
      <c r="AYB510" s="809"/>
      <c r="AYC510" s="809"/>
      <c r="AYD510" s="808"/>
      <c r="AYE510" s="808"/>
      <c r="AYF510" s="809"/>
      <c r="AYG510" s="808"/>
      <c r="AYH510" s="810"/>
      <c r="AYI510" s="810"/>
      <c r="AYJ510" s="810"/>
      <c r="AYK510" s="810"/>
      <c r="AYL510" s="810"/>
      <c r="AYM510" s="810"/>
      <c r="AYN510" s="810"/>
      <c r="AYO510" s="810"/>
      <c r="AYP510" s="810"/>
      <c r="AYQ510" s="810"/>
      <c r="AYR510" s="810"/>
      <c r="AYS510" s="810"/>
      <c r="AYT510" s="810"/>
      <c r="AYU510" s="810"/>
      <c r="AYV510" s="810"/>
      <c r="AYW510" s="810"/>
      <c r="AYX510" s="810"/>
      <c r="AYY510" s="810"/>
      <c r="AYZ510" s="810"/>
      <c r="AZA510" s="810"/>
      <c r="AZB510" s="810"/>
      <c r="AZC510" s="810"/>
      <c r="AZD510" s="810"/>
      <c r="AZE510" s="810"/>
      <c r="AZF510" s="810"/>
      <c r="AZG510" s="810"/>
      <c r="AZH510" s="810"/>
      <c r="AZI510" s="810"/>
      <c r="AZJ510" s="810"/>
      <c r="AZK510" s="810"/>
      <c r="AZL510" s="810"/>
      <c r="AZM510" s="810"/>
      <c r="AZN510" s="810"/>
      <c r="AZO510" s="810"/>
      <c r="AZP510" s="809"/>
      <c r="AZQ510" s="802"/>
      <c r="AZR510" s="802"/>
      <c r="AZS510" s="802"/>
    </row>
    <row r="511" spans="45:920 1123:1371" s="793" customFormat="1" ht="13.5">
      <c r="AS511" s="802"/>
      <c r="AT511" s="802"/>
      <c r="AU511" s="802"/>
      <c r="AV511" s="802"/>
      <c r="AW511" s="802"/>
      <c r="AX511" s="802"/>
      <c r="AY511" s="802"/>
      <c r="AZ511" s="802"/>
      <c r="BA511" s="802"/>
      <c r="BB511" s="802"/>
      <c r="BC511" s="802"/>
      <c r="BD511" s="802"/>
      <c r="BE511" s="802"/>
      <c r="BF511" s="802"/>
      <c r="BG511" s="802"/>
      <c r="BH511" s="802"/>
      <c r="BI511" s="802"/>
      <c r="BJ511" s="802"/>
      <c r="BK511" s="802"/>
      <c r="BL511" s="802"/>
      <c r="BM511" s="802"/>
      <c r="BN511" s="802"/>
      <c r="BO511" s="802"/>
      <c r="BP511" s="802"/>
      <c r="BQ511" s="802"/>
      <c r="BR511" s="802"/>
      <c r="BS511" s="802"/>
      <c r="BT511" s="802"/>
      <c r="BU511" s="802"/>
      <c r="BV511" s="802"/>
      <c r="BW511" s="802"/>
      <c r="BX511" s="802"/>
      <c r="BY511" s="802"/>
      <c r="BZ511" s="802"/>
      <c r="CA511" s="802"/>
      <c r="CB511" s="802"/>
      <c r="CC511" s="802"/>
      <c r="CD511" s="802"/>
      <c r="CE511" s="802"/>
      <c r="CF511" s="802"/>
      <c r="CG511" s="802"/>
      <c r="CH511" s="802"/>
      <c r="CI511" s="802"/>
      <c r="CJ511" s="802"/>
      <c r="CK511" s="802"/>
      <c r="CL511" s="802"/>
      <c r="CM511" s="802"/>
      <c r="CN511" s="802"/>
      <c r="CO511" s="802"/>
      <c r="CP511" s="802"/>
      <c r="CQ511" s="802"/>
      <c r="CR511" s="802"/>
      <c r="CS511" s="802"/>
      <c r="CT511" s="802"/>
      <c r="CU511" s="802"/>
      <c r="CV511" s="802"/>
      <c r="CW511" s="802"/>
      <c r="CX511" s="802"/>
      <c r="CY511" s="802"/>
      <c r="CZ511" s="802"/>
      <c r="DA511" s="802"/>
      <c r="DB511" s="802"/>
      <c r="DC511" s="802"/>
      <c r="DD511" s="802"/>
      <c r="DE511" s="802"/>
      <c r="DF511" s="802"/>
      <c r="DG511" s="802"/>
      <c r="DH511" s="802"/>
      <c r="DI511" s="802"/>
      <c r="DJ511" s="802"/>
      <c r="DK511" s="802"/>
      <c r="DL511" s="802"/>
      <c r="DM511" s="802"/>
      <c r="DN511" s="802"/>
      <c r="DO511" s="802"/>
      <c r="DP511" s="802"/>
      <c r="DQ511" s="802"/>
      <c r="DR511" s="802"/>
      <c r="DS511" s="802"/>
      <c r="DT511" s="802"/>
      <c r="DU511" s="802"/>
      <c r="DV511" s="802"/>
      <c r="DW511" s="802"/>
      <c r="DX511" s="802"/>
      <c r="DY511" s="802"/>
      <c r="DZ511" s="802"/>
      <c r="EA511" s="802"/>
      <c r="EB511" s="802"/>
      <c r="EC511" s="802"/>
      <c r="ED511" s="802"/>
      <c r="EE511" s="802"/>
      <c r="EF511" s="802"/>
      <c r="EG511" s="802"/>
      <c r="EH511" s="802"/>
      <c r="EI511" s="802"/>
      <c r="EJ511" s="802"/>
      <c r="EK511" s="802"/>
      <c r="EL511" s="802"/>
      <c r="EM511" s="802"/>
      <c r="EN511" s="802"/>
      <c r="EO511" s="802"/>
      <c r="EP511" s="802"/>
      <c r="EQ511" s="802"/>
      <c r="ER511" s="802"/>
      <c r="ES511" s="802"/>
      <c r="ET511" s="802"/>
      <c r="EU511" s="802"/>
      <c r="EV511" s="802"/>
      <c r="EW511" s="802"/>
      <c r="EX511" s="802"/>
      <c r="EY511" s="802"/>
      <c r="EZ511" s="802"/>
      <c r="FA511" s="802"/>
      <c r="FB511" s="802"/>
      <c r="FC511" s="802"/>
      <c r="FD511" s="802"/>
      <c r="FE511" s="802"/>
      <c r="FF511" s="802"/>
      <c r="FG511" s="802"/>
      <c r="FH511" s="802"/>
      <c r="FI511" s="802"/>
      <c r="FJ511" s="802"/>
      <c r="FK511" s="802"/>
      <c r="FL511" s="802"/>
      <c r="FM511" s="802"/>
      <c r="FN511" s="802"/>
      <c r="FO511" s="802"/>
      <c r="FP511" s="802"/>
      <c r="FQ511" s="802"/>
      <c r="FR511" s="802"/>
      <c r="FS511" s="802"/>
      <c r="FT511" s="802"/>
      <c r="FU511" s="802"/>
      <c r="FV511" s="802"/>
      <c r="FW511" s="802"/>
      <c r="FX511" s="802"/>
      <c r="FY511" s="802"/>
      <c r="FZ511" s="802"/>
      <c r="GA511" s="802"/>
      <c r="GB511" s="802"/>
      <c r="GC511" s="802"/>
      <c r="GD511" s="802"/>
      <c r="GE511" s="802"/>
      <c r="GF511" s="802"/>
      <c r="GG511" s="802"/>
      <c r="GH511" s="802"/>
      <c r="GI511" s="802"/>
      <c r="GJ511" s="802"/>
      <c r="GK511" s="802"/>
      <c r="GL511" s="802"/>
      <c r="GM511" s="802"/>
      <c r="GN511" s="802"/>
      <c r="GO511" s="802"/>
      <c r="GP511" s="802"/>
      <c r="GQ511" s="802"/>
      <c r="GR511" s="802"/>
      <c r="GS511" s="802"/>
      <c r="GT511" s="802"/>
      <c r="GU511" s="802"/>
      <c r="GV511" s="802"/>
      <c r="GW511" s="802"/>
      <c r="GX511" s="802"/>
      <c r="GY511" s="802"/>
      <c r="GZ511" s="802"/>
      <c r="HA511" s="802"/>
      <c r="HB511" s="802"/>
      <c r="HC511" s="802"/>
      <c r="HD511" s="802"/>
      <c r="HE511" s="802"/>
      <c r="HF511" s="802"/>
      <c r="HG511" s="802"/>
      <c r="HH511" s="802"/>
      <c r="HI511" s="802"/>
      <c r="HJ511" s="802"/>
      <c r="HK511" s="802"/>
      <c r="HL511" s="802"/>
      <c r="HM511" s="802"/>
      <c r="HN511" s="802"/>
      <c r="HO511" s="802"/>
      <c r="HP511" s="802"/>
      <c r="HQ511" s="802"/>
      <c r="HR511" s="802"/>
      <c r="HS511" s="802"/>
      <c r="HT511" s="802"/>
      <c r="HU511" s="802"/>
      <c r="HV511" s="802"/>
      <c r="HW511" s="802"/>
      <c r="HX511" s="802"/>
      <c r="HY511" s="802"/>
      <c r="HZ511" s="802"/>
      <c r="IA511" s="802"/>
      <c r="IB511" s="802"/>
      <c r="IC511" s="802"/>
      <c r="ID511" s="802"/>
      <c r="IE511" s="802"/>
      <c r="IF511" s="802"/>
      <c r="IG511" s="802"/>
      <c r="IH511" s="802"/>
      <c r="II511" s="802"/>
      <c r="IJ511" s="802"/>
      <c r="IK511" s="802"/>
      <c r="IL511" s="802"/>
      <c r="IM511" s="802"/>
      <c r="IN511" s="802"/>
      <c r="IO511" s="802"/>
      <c r="IP511" s="802"/>
      <c r="IQ511" s="802"/>
      <c r="IR511" s="802"/>
      <c r="IS511" s="802"/>
      <c r="IT511" s="802"/>
      <c r="IU511" s="802"/>
      <c r="IV511" s="802"/>
      <c r="IW511" s="802"/>
      <c r="IX511" s="802"/>
      <c r="IY511" s="802"/>
      <c r="IZ511" s="802"/>
      <c r="JA511" s="802"/>
      <c r="JB511" s="802"/>
      <c r="JC511" s="802"/>
      <c r="JD511" s="802"/>
      <c r="JE511" s="802"/>
      <c r="JF511" s="802"/>
      <c r="JG511" s="802"/>
      <c r="JH511" s="802"/>
      <c r="JI511" s="802"/>
      <c r="JJ511" s="802"/>
      <c r="JK511" s="802"/>
      <c r="JL511" s="802"/>
      <c r="JM511" s="802"/>
      <c r="JN511" s="802"/>
      <c r="JO511" s="802"/>
      <c r="JP511" s="802"/>
      <c r="JQ511" s="802"/>
      <c r="JR511" s="802"/>
      <c r="JS511" s="802"/>
      <c r="JT511" s="802"/>
      <c r="JU511" s="802"/>
      <c r="JV511" s="802"/>
      <c r="JW511" s="802"/>
      <c r="JX511" s="802"/>
      <c r="JY511" s="802"/>
      <c r="JZ511" s="802"/>
      <c r="KA511" s="802"/>
      <c r="KB511" s="802"/>
      <c r="KC511" s="802"/>
      <c r="KD511" s="802"/>
      <c r="KE511" s="802"/>
      <c r="KF511" s="802"/>
      <c r="KG511" s="802"/>
      <c r="KH511" s="802"/>
      <c r="KI511" s="802"/>
      <c r="KJ511" s="802"/>
      <c r="KK511" s="802"/>
      <c r="KL511" s="802"/>
      <c r="KM511" s="802"/>
      <c r="KN511" s="802"/>
      <c r="KO511" s="802"/>
      <c r="KP511" s="802"/>
      <c r="KQ511" s="802"/>
      <c r="KR511" s="802"/>
      <c r="KS511" s="802"/>
      <c r="KT511" s="802"/>
      <c r="KU511" s="802"/>
      <c r="KV511" s="802"/>
      <c r="KW511" s="802"/>
      <c r="KX511" s="802"/>
      <c r="KY511" s="802"/>
      <c r="KZ511" s="802"/>
      <c r="LA511" s="802"/>
      <c r="LB511" s="802"/>
      <c r="LC511" s="802"/>
      <c r="LD511" s="802"/>
      <c r="LE511" s="802"/>
      <c r="LF511" s="802"/>
      <c r="LG511" s="802"/>
      <c r="LH511" s="802"/>
      <c r="LI511" s="802"/>
      <c r="LJ511" s="802"/>
      <c r="LK511" s="802"/>
      <c r="LL511" s="802"/>
      <c r="LM511" s="802"/>
      <c r="LN511" s="802"/>
      <c r="LO511" s="802"/>
      <c r="LP511" s="802"/>
      <c r="LQ511" s="802"/>
      <c r="LR511" s="802"/>
      <c r="LS511" s="802"/>
      <c r="LT511" s="802"/>
      <c r="LU511" s="802"/>
      <c r="LV511" s="802"/>
      <c r="LW511" s="802"/>
      <c r="LX511" s="802"/>
      <c r="LY511" s="802"/>
      <c r="LZ511" s="802"/>
      <c r="MA511" s="802"/>
      <c r="MB511" s="802"/>
      <c r="MC511" s="802"/>
      <c r="MD511" s="802"/>
      <c r="ME511" s="802"/>
      <c r="MF511" s="802"/>
      <c r="MG511" s="802"/>
      <c r="MH511" s="802"/>
      <c r="MI511" s="802"/>
      <c r="MJ511" s="802"/>
      <c r="MK511" s="802"/>
      <c r="ML511" s="802"/>
      <c r="MM511" s="802"/>
      <c r="MN511" s="802"/>
      <c r="MO511" s="802"/>
      <c r="MP511" s="802"/>
      <c r="MQ511" s="802"/>
      <c r="MR511" s="802"/>
      <c r="MS511" s="802"/>
      <c r="MT511" s="802"/>
      <c r="MU511" s="802"/>
      <c r="MV511" s="802"/>
      <c r="MW511" s="802"/>
      <c r="MX511" s="802"/>
      <c r="MY511" s="802"/>
      <c r="MZ511" s="802"/>
      <c r="NA511" s="802"/>
      <c r="NB511" s="802"/>
      <c r="NC511" s="802"/>
      <c r="ND511" s="802"/>
      <c r="NE511" s="802"/>
      <c r="NF511" s="802"/>
      <c r="NG511" s="802"/>
      <c r="NH511" s="802"/>
      <c r="NI511" s="802"/>
      <c r="NJ511" s="802"/>
      <c r="NK511" s="802"/>
      <c r="NL511" s="802"/>
      <c r="NM511" s="802"/>
      <c r="NN511" s="802"/>
      <c r="NO511" s="802"/>
      <c r="NP511" s="802"/>
      <c r="NQ511" s="802"/>
      <c r="NR511" s="802"/>
      <c r="NS511" s="802"/>
      <c r="NT511" s="802"/>
      <c r="NU511" s="802"/>
      <c r="NV511" s="802"/>
      <c r="NW511" s="802"/>
      <c r="NX511" s="802"/>
      <c r="NY511" s="802"/>
      <c r="NZ511" s="802"/>
      <c r="OA511" s="802"/>
      <c r="OB511" s="802"/>
      <c r="OC511" s="802"/>
      <c r="OD511" s="802"/>
      <c r="OE511" s="802"/>
      <c r="OF511" s="802"/>
      <c r="OG511" s="802"/>
      <c r="OH511" s="802"/>
      <c r="OI511" s="802"/>
      <c r="OJ511" s="802"/>
      <c r="OK511" s="802"/>
      <c r="OL511" s="802"/>
      <c r="OM511" s="802"/>
      <c r="ON511" s="802"/>
      <c r="OO511" s="802"/>
      <c r="OP511" s="802"/>
      <c r="OQ511" s="802"/>
      <c r="OR511" s="802"/>
      <c r="OS511" s="802"/>
      <c r="OT511" s="802"/>
      <c r="OU511" s="802"/>
      <c r="OV511" s="802"/>
      <c r="OW511" s="802"/>
      <c r="OX511" s="802"/>
      <c r="OY511" s="802"/>
      <c r="OZ511" s="802"/>
      <c r="PA511" s="802"/>
      <c r="PB511" s="802"/>
      <c r="PC511" s="802"/>
      <c r="PD511" s="802"/>
      <c r="PE511" s="802"/>
      <c r="PF511" s="802"/>
      <c r="PG511" s="802"/>
      <c r="PH511" s="802"/>
      <c r="PI511" s="802"/>
      <c r="PJ511" s="802"/>
      <c r="PK511" s="802"/>
      <c r="PL511" s="802"/>
      <c r="PM511" s="802"/>
      <c r="PN511" s="802"/>
      <c r="PO511" s="802"/>
      <c r="PP511" s="802"/>
      <c r="PQ511" s="802"/>
      <c r="PR511" s="802"/>
      <c r="PS511" s="802"/>
      <c r="PT511" s="802"/>
      <c r="PU511" s="802"/>
      <c r="PV511" s="802"/>
      <c r="PW511" s="802"/>
      <c r="PX511" s="802"/>
      <c r="PY511" s="802"/>
      <c r="PZ511" s="802"/>
      <c r="QA511" s="802"/>
      <c r="QB511" s="802"/>
      <c r="QC511" s="802"/>
      <c r="QD511" s="802"/>
      <c r="QE511" s="802"/>
      <c r="QF511" s="802"/>
      <c r="QG511" s="802"/>
      <c r="QH511" s="802"/>
      <c r="QI511" s="802"/>
      <c r="QJ511" s="802"/>
      <c r="QK511" s="802"/>
      <c r="QL511" s="802"/>
      <c r="QM511" s="802"/>
      <c r="QN511" s="802"/>
      <c r="QO511" s="802"/>
      <c r="QP511" s="802"/>
      <c r="QQ511" s="802"/>
      <c r="QR511" s="802"/>
      <c r="QS511" s="802"/>
      <c r="QT511" s="802"/>
      <c r="QU511" s="802"/>
      <c r="QV511" s="802"/>
      <c r="QW511" s="802"/>
      <c r="QX511" s="802"/>
      <c r="QY511" s="802"/>
      <c r="QZ511" s="802"/>
      <c r="RA511" s="802"/>
      <c r="RB511" s="802"/>
      <c r="RC511" s="802"/>
      <c r="RD511" s="802"/>
      <c r="RE511" s="802"/>
      <c r="RF511" s="802"/>
      <c r="RG511" s="802"/>
      <c r="RH511" s="802"/>
      <c r="RI511" s="802"/>
      <c r="RJ511" s="802"/>
      <c r="RK511" s="802"/>
      <c r="RL511" s="802"/>
      <c r="RM511" s="802"/>
      <c r="RN511" s="802"/>
      <c r="RO511" s="802"/>
      <c r="RP511" s="802"/>
      <c r="RQ511" s="802"/>
      <c r="RR511" s="802"/>
      <c r="RS511" s="802"/>
      <c r="RT511" s="802"/>
      <c r="RU511" s="802"/>
      <c r="RV511" s="802"/>
      <c r="RW511" s="802"/>
      <c r="RX511" s="802"/>
      <c r="RY511" s="802"/>
      <c r="RZ511" s="802"/>
      <c r="SA511" s="802"/>
      <c r="SB511" s="802"/>
      <c r="SC511" s="802"/>
      <c r="SD511" s="802"/>
      <c r="SE511" s="802"/>
      <c r="SF511" s="802"/>
      <c r="SG511" s="802"/>
      <c r="SH511" s="802"/>
      <c r="SI511" s="802"/>
      <c r="SJ511" s="802"/>
      <c r="SK511" s="802"/>
      <c r="SL511" s="802"/>
      <c r="SM511" s="802"/>
      <c r="SN511" s="802"/>
      <c r="SO511" s="802"/>
      <c r="SP511" s="802"/>
      <c r="SQ511" s="802"/>
      <c r="SR511" s="802"/>
      <c r="SS511" s="802"/>
      <c r="ST511" s="802"/>
      <c r="SU511" s="802"/>
      <c r="SV511" s="802"/>
      <c r="SW511" s="802"/>
      <c r="SX511" s="802"/>
      <c r="SY511" s="802"/>
      <c r="SZ511" s="802"/>
      <c r="TA511" s="802"/>
      <c r="TB511" s="802"/>
      <c r="TC511" s="802"/>
      <c r="TD511" s="802"/>
      <c r="TE511" s="802"/>
      <c r="TF511" s="802"/>
      <c r="TG511" s="802"/>
      <c r="TH511" s="802"/>
      <c r="TI511" s="802"/>
      <c r="TJ511" s="802"/>
      <c r="TK511" s="802"/>
      <c r="TL511" s="802"/>
      <c r="TM511" s="802"/>
      <c r="TN511" s="802"/>
      <c r="TO511" s="802"/>
      <c r="TP511" s="802"/>
      <c r="TQ511" s="802"/>
      <c r="TR511" s="802"/>
      <c r="TS511" s="802"/>
      <c r="TT511" s="802"/>
      <c r="TU511" s="802"/>
      <c r="TV511" s="802"/>
      <c r="TW511" s="802"/>
      <c r="TX511" s="802"/>
      <c r="TY511" s="802"/>
      <c r="TZ511" s="802"/>
      <c r="UA511" s="802"/>
      <c r="UB511" s="802"/>
      <c r="UC511" s="802"/>
      <c r="UD511" s="802"/>
      <c r="UE511" s="802"/>
      <c r="UF511" s="802"/>
      <c r="UG511" s="802"/>
      <c r="UH511" s="802"/>
      <c r="UI511" s="802"/>
      <c r="UJ511" s="802"/>
      <c r="UK511" s="802"/>
      <c r="UL511" s="802"/>
      <c r="UM511" s="802"/>
      <c r="UN511" s="802"/>
      <c r="UO511" s="802"/>
      <c r="UP511" s="802"/>
      <c r="UQ511" s="802"/>
      <c r="UR511" s="802"/>
      <c r="US511" s="802"/>
      <c r="UT511" s="802"/>
      <c r="UU511" s="802"/>
      <c r="UV511" s="802"/>
      <c r="UW511" s="802"/>
      <c r="UX511" s="802"/>
      <c r="UY511" s="802"/>
      <c r="UZ511" s="802"/>
      <c r="VA511" s="802"/>
      <c r="VB511" s="802"/>
      <c r="VC511" s="802"/>
      <c r="VD511" s="802"/>
      <c r="VE511" s="802"/>
      <c r="VF511" s="802"/>
      <c r="VG511" s="802"/>
      <c r="VH511" s="802"/>
      <c r="VI511" s="802"/>
      <c r="VJ511" s="802"/>
      <c r="VK511" s="802"/>
      <c r="VL511" s="802"/>
      <c r="VM511" s="802"/>
      <c r="VN511" s="802"/>
      <c r="VO511" s="802"/>
      <c r="VP511" s="802"/>
      <c r="VQ511" s="802"/>
      <c r="VR511" s="802"/>
      <c r="VS511" s="802"/>
      <c r="VT511" s="802"/>
      <c r="VU511" s="802"/>
      <c r="VV511" s="802"/>
      <c r="VW511" s="802"/>
      <c r="VX511" s="802"/>
      <c r="VY511" s="802"/>
      <c r="VZ511" s="802"/>
      <c r="WA511" s="802"/>
      <c r="WB511" s="802"/>
      <c r="WC511" s="802"/>
      <c r="WD511" s="802"/>
      <c r="WE511" s="802"/>
      <c r="WF511" s="802"/>
      <c r="WG511" s="802"/>
      <c r="WH511" s="802"/>
      <c r="WI511" s="802"/>
      <c r="WJ511" s="802"/>
      <c r="WK511" s="802"/>
      <c r="WL511" s="802"/>
      <c r="WM511" s="802"/>
      <c r="WN511" s="802"/>
      <c r="WO511" s="802"/>
      <c r="WP511" s="802"/>
      <c r="WQ511" s="802"/>
      <c r="WR511" s="802"/>
      <c r="WS511" s="802"/>
      <c r="WT511" s="802"/>
      <c r="WU511" s="802"/>
      <c r="WV511" s="802"/>
      <c r="WW511" s="802"/>
      <c r="WX511" s="802"/>
      <c r="WY511" s="802"/>
      <c r="WZ511" s="802"/>
      <c r="XA511" s="802"/>
      <c r="XB511" s="802"/>
      <c r="XC511" s="802"/>
      <c r="XD511" s="802"/>
      <c r="XE511" s="802"/>
      <c r="XF511" s="802"/>
      <c r="XG511" s="802"/>
      <c r="XH511" s="802"/>
      <c r="XI511" s="802"/>
      <c r="XJ511" s="802"/>
      <c r="XK511" s="802"/>
      <c r="XL511" s="802"/>
      <c r="XM511" s="802"/>
      <c r="XN511" s="802"/>
      <c r="XO511" s="802"/>
      <c r="XP511" s="802"/>
      <c r="XQ511" s="802"/>
      <c r="XR511" s="802"/>
      <c r="XS511" s="802"/>
      <c r="XT511" s="802"/>
      <c r="XU511" s="802"/>
      <c r="XV511" s="802"/>
      <c r="XW511" s="802"/>
      <c r="XX511" s="802"/>
      <c r="XY511" s="802"/>
      <c r="XZ511" s="802"/>
      <c r="YA511" s="802"/>
      <c r="YB511" s="802"/>
      <c r="YC511" s="802"/>
      <c r="YD511" s="802"/>
      <c r="YE511" s="802"/>
      <c r="YF511" s="802"/>
      <c r="YG511" s="802"/>
      <c r="YH511" s="802"/>
      <c r="YI511" s="802"/>
      <c r="YJ511" s="802"/>
      <c r="YK511" s="802"/>
      <c r="YL511" s="802"/>
      <c r="YM511" s="802"/>
      <c r="YN511" s="802"/>
      <c r="YO511" s="802"/>
      <c r="YP511" s="802"/>
      <c r="YQ511" s="802"/>
      <c r="YR511" s="802"/>
      <c r="YS511" s="802"/>
      <c r="YT511" s="802"/>
      <c r="YU511" s="802"/>
      <c r="YV511" s="802"/>
      <c r="YW511" s="802"/>
      <c r="YX511" s="802"/>
      <c r="YY511" s="802"/>
      <c r="YZ511" s="802"/>
      <c r="ZA511" s="802"/>
      <c r="ZB511" s="802"/>
      <c r="ZC511" s="802"/>
      <c r="ZD511" s="802"/>
      <c r="ZE511" s="802"/>
      <c r="ZF511" s="802"/>
      <c r="ZG511" s="802"/>
      <c r="ZH511" s="802"/>
      <c r="ZI511" s="802"/>
      <c r="ZJ511" s="802"/>
      <c r="ZK511" s="802"/>
      <c r="ZL511" s="802"/>
      <c r="ZM511" s="802"/>
      <c r="ZN511" s="802"/>
      <c r="ZO511" s="802"/>
      <c r="ZP511" s="802"/>
      <c r="ZQ511" s="802"/>
      <c r="ZR511" s="802"/>
      <c r="ZS511" s="802"/>
      <c r="ZT511" s="802"/>
      <c r="ZU511" s="802"/>
      <c r="ZV511" s="802"/>
      <c r="ZW511" s="802"/>
      <c r="ZX511" s="802"/>
      <c r="ZY511" s="802"/>
      <c r="ZZ511" s="802"/>
      <c r="AAA511" s="802"/>
      <c r="AAB511" s="802"/>
      <c r="AAC511" s="802"/>
      <c r="AAD511" s="802"/>
      <c r="AAE511" s="802"/>
      <c r="AAF511" s="802"/>
      <c r="AAG511" s="802"/>
      <c r="AAH511" s="802"/>
      <c r="AAI511" s="802"/>
      <c r="AAJ511" s="802"/>
      <c r="AAK511" s="802"/>
      <c r="AAL511" s="802"/>
      <c r="AAM511" s="802"/>
      <c r="AAN511" s="802"/>
      <c r="AAO511" s="802"/>
      <c r="AAP511" s="802"/>
      <c r="AAQ511" s="802"/>
      <c r="AAR511" s="802"/>
      <c r="AAS511" s="802"/>
      <c r="AAT511" s="802"/>
      <c r="AAU511" s="802"/>
      <c r="AAV511" s="802"/>
      <c r="AAW511" s="802"/>
      <c r="AAX511" s="802"/>
      <c r="AAY511" s="802"/>
      <c r="AAZ511" s="802"/>
      <c r="ABA511" s="802"/>
      <c r="ABB511" s="802"/>
      <c r="ABC511" s="802"/>
      <c r="ABD511" s="802"/>
      <c r="ABE511" s="802"/>
      <c r="ABF511" s="802"/>
      <c r="ABG511" s="802"/>
      <c r="ABH511" s="802"/>
      <c r="ABI511" s="802"/>
      <c r="ABJ511" s="802"/>
      <c r="ABK511" s="802"/>
      <c r="ABL511" s="802"/>
      <c r="ABM511" s="802"/>
      <c r="ABN511" s="802"/>
      <c r="ABO511" s="802"/>
      <c r="ABP511" s="802"/>
      <c r="ABQ511" s="802"/>
      <c r="ABR511" s="802"/>
      <c r="ABS511" s="802"/>
      <c r="ABT511" s="802"/>
      <c r="ABU511" s="802"/>
      <c r="ABV511" s="802"/>
      <c r="ABW511" s="802"/>
      <c r="ABX511" s="802"/>
      <c r="ABY511" s="802"/>
      <c r="ABZ511" s="802"/>
      <c r="ACA511" s="802"/>
      <c r="ACB511" s="802"/>
      <c r="ACC511" s="802"/>
      <c r="ACD511" s="802"/>
      <c r="ACE511" s="802"/>
      <c r="ACF511" s="802"/>
      <c r="ACG511" s="802"/>
      <c r="ACH511" s="802"/>
      <c r="ACI511" s="802"/>
      <c r="ACJ511" s="802"/>
      <c r="ACK511" s="802"/>
      <c r="ACL511" s="802"/>
      <c r="ACM511" s="802"/>
      <c r="ACN511" s="802"/>
      <c r="ACO511" s="802"/>
      <c r="ACP511" s="802"/>
      <c r="ACQ511" s="802"/>
      <c r="ACR511" s="802"/>
      <c r="ACS511" s="802"/>
      <c r="ACT511" s="802"/>
      <c r="ACU511" s="802"/>
      <c r="ACV511" s="802"/>
      <c r="ACW511" s="802"/>
      <c r="ACX511" s="802"/>
      <c r="ACY511" s="802"/>
      <c r="ACZ511" s="802"/>
      <c r="ADA511" s="802"/>
      <c r="ADB511" s="802"/>
      <c r="ADC511" s="802"/>
      <c r="ADD511" s="802"/>
      <c r="ADE511" s="802"/>
      <c r="ADF511" s="802"/>
      <c r="ADG511" s="802"/>
      <c r="ADH511" s="802"/>
      <c r="ADI511" s="802"/>
      <c r="ADJ511" s="802"/>
      <c r="ADK511" s="802"/>
      <c r="ADL511" s="802"/>
      <c r="ADM511" s="802"/>
      <c r="ADN511" s="802"/>
      <c r="ADO511" s="802"/>
      <c r="ADP511" s="802"/>
      <c r="ADQ511" s="802"/>
      <c r="ADR511" s="802"/>
      <c r="ADS511" s="802"/>
      <c r="ADT511" s="802"/>
      <c r="ADU511" s="802"/>
      <c r="ADV511" s="802"/>
      <c r="ADW511" s="802"/>
      <c r="ADX511" s="802"/>
      <c r="ADY511" s="802"/>
      <c r="ADZ511" s="802"/>
      <c r="AEA511" s="802"/>
      <c r="AEB511" s="802"/>
      <c r="AEC511" s="802"/>
      <c r="AED511" s="802"/>
      <c r="AEE511" s="802"/>
      <c r="AEF511" s="802"/>
      <c r="AEG511" s="802"/>
      <c r="AEH511" s="802"/>
      <c r="AEI511" s="802"/>
      <c r="AEJ511" s="802"/>
      <c r="AEK511" s="802"/>
      <c r="AEL511" s="802"/>
      <c r="AEM511" s="802"/>
      <c r="AEN511" s="802"/>
      <c r="AEO511" s="802"/>
      <c r="AEP511" s="802"/>
      <c r="AEQ511" s="802"/>
      <c r="AER511" s="802"/>
      <c r="AES511" s="802"/>
      <c r="AET511" s="802"/>
      <c r="AEU511" s="802"/>
      <c r="AEV511" s="802"/>
      <c r="AEW511" s="802"/>
      <c r="AEX511" s="802"/>
      <c r="AEY511" s="802"/>
      <c r="AEZ511" s="802"/>
      <c r="AFA511" s="802"/>
      <c r="AFB511" s="802"/>
      <c r="AFC511" s="802"/>
      <c r="AFD511" s="802"/>
      <c r="AFE511" s="802"/>
      <c r="AFF511" s="802"/>
      <c r="AFG511" s="802"/>
      <c r="AFH511" s="802"/>
      <c r="AFI511" s="802"/>
      <c r="AFJ511" s="802"/>
      <c r="AFK511" s="802"/>
      <c r="AFL511" s="802"/>
      <c r="AFM511" s="802"/>
      <c r="AFN511" s="802"/>
      <c r="AFO511" s="802"/>
      <c r="AFP511" s="802"/>
      <c r="AFQ511" s="802"/>
      <c r="AFR511" s="802"/>
      <c r="AFS511" s="802"/>
      <c r="AFT511" s="802"/>
      <c r="AFU511" s="802"/>
      <c r="AFV511" s="802"/>
      <c r="AFW511" s="802"/>
      <c r="AFX511" s="802"/>
      <c r="AFY511" s="802"/>
      <c r="AFZ511" s="802"/>
      <c r="AGA511" s="802"/>
      <c r="AGB511" s="802"/>
      <c r="AGC511" s="802"/>
      <c r="AGD511" s="802"/>
      <c r="AGE511" s="802"/>
      <c r="AGF511" s="802"/>
      <c r="AGG511" s="802"/>
      <c r="AGH511" s="802"/>
      <c r="AGI511" s="802"/>
      <c r="AGJ511" s="802"/>
      <c r="AGK511" s="802"/>
      <c r="AGL511" s="802"/>
      <c r="AGM511" s="802"/>
      <c r="AGN511" s="802"/>
      <c r="AGO511" s="802"/>
      <c r="AGP511" s="802"/>
      <c r="AGQ511" s="802"/>
      <c r="AGR511" s="802"/>
      <c r="AGS511" s="802"/>
      <c r="AGT511" s="802"/>
      <c r="AGU511" s="802"/>
      <c r="AGV511" s="802"/>
      <c r="AGW511" s="802"/>
      <c r="AGX511" s="802"/>
      <c r="AGY511" s="802"/>
      <c r="AGZ511" s="802"/>
      <c r="AHA511" s="802"/>
      <c r="AHB511" s="802"/>
      <c r="AHC511" s="802"/>
      <c r="AHD511" s="802"/>
      <c r="AHE511" s="802"/>
      <c r="AHF511" s="802"/>
      <c r="AHG511" s="802"/>
      <c r="AHH511" s="802"/>
      <c r="AHI511" s="802"/>
      <c r="AHJ511" s="802"/>
      <c r="AHK511" s="802"/>
      <c r="AHL511" s="802"/>
      <c r="AHM511" s="802"/>
      <c r="AHN511" s="802"/>
      <c r="AHO511" s="802"/>
      <c r="AHP511" s="802"/>
      <c r="AHQ511" s="802"/>
      <c r="AHR511" s="802"/>
      <c r="AHS511" s="802"/>
      <c r="AHT511" s="802"/>
      <c r="AHU511" s="802"/>
      <c r="AHV511" s="802"/>
      <c r="AHW511" s="802"/>
      <c r="AHX511" s="802"/>
      <c r="AHY511" s="802"/>
      <c r="AHZ511" s="802"/>
      <c r="AIA511" s="802"/>
      <c r="AIB511" s="802"/>
      <c r="AIC511" s="802"/>
      <c r="AID511" s="802"/>
      <c r="AIE511" s="802"/>
      <c r="AIF511" s="802"/>
      <c r="AIG511" s="802"/>
      <c r="AIH511" s="802"/>
      <c r="AII511" s="802"/>
      <c r="AIJ511" s="802"/>
      <c r="AQE511" s="802"/>
      <c r="AQF511" s="802"/>
      <c r="AQG511" s="802"/>
      <c r="AQH511" s="802"/>
      <c r="AQI511" s="802"/>
      <c r="AQJ511" s="802"/>
      <c r="AQK511" s="802"/>
      <c r="AQL511" s="802"/>
      <c r="AQM511" s="802"/>
      <c r="AQN511" s="802"/>
      <c r="AQO511" s="802"/>
      <c r="AQP511" s="802"/>
      <c r="AQQ511" s="802"/>
      <c r="AQR511" s="802"/>
      <c r="AQS511" s="802"/>
      <c r="AQT511" s="802"/>
      <c r="AQU511" s="802"/>
      <c r="AQV511" s="802"/>
      <c r="AQW511" s="802"/>
      <c r="AQX511" s="802"/>
      <c r="AQY511" s="802"/>
      <c r="AQZ511" s="802"/>
      <c r="ARA511" s="802"/>
      <c r="ARB511" s="802"/>
      <c r="ARC511" s="802"/>
      <c r="ARD511" s="802"/>
      <c r="ARE511" s="802"/>
      <c r="ARF511" s="802"/>
      <c r="ARG511" s="802"/>
      <c r="ARH511" s="802"/>
      <c r="ARI511" s="802"/>
      <c r="ARJ511" s="802"/>
      <c r="ARK511" s="802"/>
      <c r="ARL511" s="802"/>
      <c r="ARM511" s="802"/>
      <c r="ARN511" s="802"/>
      <c r="ARO511" s="802"/>
      <c r="ARP511" s="802"/>
      <c r="ARQ511" s="802"/>
      <c r="ARR511" s="802"/>
      <c r="ARS511" s="802"/>
      <c r="ART511" s="802"/>
      <c r="ARU511" s="802"/>
      <c r="ARV511" s="802"/>
      <c r="ARW511" s="802"/>
      <c r="ARX511" s="802"/>
      <c r="ARY511" s="802"/>
      <c r="ARZ511" s="802"/>
      <c r="ASA511" s="802"/>
      <c r="ASB511" s="802"/>
      <c r="ASC511" s="802"/>
      <c r="ASD511" s="802"/>
      <c r="ASE511" s="802"/>
      <c r="ASF511" s="802"/>
      <c r="ASG511" s="802"/>
      <c r="ASH511" s="802"/>
      <c r="ASI511" s="802"/>
      <c r="ASJ511" s="802"/>
      <c r="ASK511" s="802"/>
      <c r="ASL511" s="802"/>
      <c r="ATP511" s="802"/>
      <c r="ATQ511" s="802"/>
      <c r="ATR511" s="802"/>
      <c r="ATS511" s="802"/>
      <c r="ATT511" s="802"/>
      <c r="ATU511" s="802"/>
      <c r="ATV511" s="802"/>
      <c r="ATW511" s="802"/>
      <c r="ATX511" s="802"/>
      <c r="ATY511" s="802"/>
      <c r="ATZ511" s="802"/>
      <c r="AUA511" s="802"/>
      <c r="AUB511" s="802"/>
      <c r="AUC511" s="802"/>
      <c r="AUD511" s="802"/>
      <c r="AUE511" s="802"/>
      <c r="AUF511" s="802"/>
      <c r="AUG511" s="802"/>
      <c r="AUH511" s="802"/>
      <c r="AUI511" s="802"/>
      <c r="AUJ511" s="802"/>
      <c r="AUK511" s="802"/>
      <c r="AUL511" s="802"/>
      <c r="AUM511" s="802"/>
      <c r="AUN511" s="802"/>
      <c r="AUO511" s="802"/>
      <c r="AUP511" s="801"/>
      <c r="AUQ511" s="802"/>
      <c r="AUR511" s="801"/>
      <c r="AUS511" s="802"/>
      <c r="AUT511" s="801"/>
      <c r="AUU511" s="802"/>
      <c r="AUV511" s="802"/>
      <c r="AUW511" s="802"/>
      <c r="AUX511" s="802"/>
      <c r="AUY511" s="802"/>
      <c r="AUZ511" s="802"/>
      <c r="AVA511" s="802"/>
      <c r="AVB511" s="802"/>
      <c r="AVC511" s="802"/>
      <c r="AVD511" s="802"/>
      <c r="AVE511" s="802"/>
      <c r="AVF511" s="802"/>
      <c r="AVG511" s="802"/>
      <c r="AVH511" s="802"/>
      <c r="AVI511" s="802"/>
      <c r="AVJ511" s="808"/>
      <c r="AVK511" s="808"/>
      <c r="AVL511" s="808"/>
      <c r="AVM511" s="808"/>
      <c r="AVN511" s="808"/>
      <c r="AVO511" s="808"/>
      <c r="AVP511" s="808"/>
      <c r="AVQ511" s="808"/>
      <c r="AVR511" s="808"/>
      <c r="AVS511" s="808"/>
      <c r="AVT511" s="808"/>
      <c r="AVU511" s="809"/>
      <c r="AVV511" s="809"/>
      <c r="AVW511" s="809"/>
      <c r="AVX511" s="809"/>
      <c r="AVY511" s="809"/>
      <c r="AVZ511" s="809"/>
      <c r="AWA511" s="809"/>
      <c r="AWB511" s="809"/>
      <c r="AWC511" s="809"/>
      <c r="AWD511" s="809"/>
      <c r="AWE511" s="809"/>
      <c r="AWF511" s="809"/>
      <c r="AWG511" s="809"/>
      <c r="AWH511" s="809"/>
      <c r="AWI511" s="809"/>
      <c r="AWJ511" s="809"/>
      <c r="AWK511" s="809"/>
      <c r="AWL511" s="809"/>
      <c r="AWM511" s="809"/>
      <c r="AWN511" s="809"/>
      <c r="AWO511" s="809"/>
      <c r="AWP511" s="809"/>
      <c r="AWQ511" s="809"/>
      <c r="AWR511" s="808"/>
      <c r="AWS511" s="761"/>
      <c r="AWT511" s="808"/>
      <c r="AWU511" s="809"/>
      <c r="AWV511" s="809"/>
      <c r="AWW511" s="809"/>
      <c r="AWX511" s="809"/>
      <c r="AWY511" s="809"/>
      <c r="AWZ511" s="809"/>
      <c r="AXA511" s="809"/>
      <c r="AXB511" s="809"/>
      <c r="AXC511" s="809"/>
      <c r="AXD511" s="809"/>
      <c r="AXE511" s="809"/>
      <c r="AXF511" s="809"/>
      <c r="AXG511" s="809"/>
      <c r="AXH511" s="809"/>
      <c r="AXI511" s="809"/>
      <c r="AXJ511" s="809"/>
      <c r="AXK511" s="809"/>
      <c r="AXL511" s="809"/>
      <c r="AXM511" s="809"/>
      <c r="AXN511" s="809"/>
      <c r="AXO511" s="809"/>
      <c r="AXP511" s="809"/>
      <c r="AXQ511" s="809"/>
      <c r="AXR511" s="809"/>
      <c r="AXS511" s="809"/>
      <c r="AXT511" s="809"/>
      <c r="AXU511" s="809"/>
      <c r="AXV511" s="809"/>
      <c r="AXW511" s="809"/>
      <c r="AXX511" s="809"/>
      <c r="AXY511" s="809"/>
      <c r="AXZ511" s="809"/>
      <c r="AYA511" s="809"/>
      <c r="AYB511" s="809"/>
      <c r="AYC511" s="809"/>
      <c r="AYD511" s="808"/>
      <c r="AYE511" s="808"/>
      <c r="AYF511" s="809"/>
      <c r="AYG511" s="808"/>
      <c r="AYH511" s="810"/>
      <c r="AYI511" s="810"/>
      <c r="AYJ511" s="810"/>
      <c r="AYK511" s="810"/>
      <c r="AYL511" s="810"/>
      <c r="AYM511" s="810"/>
      <c r="AYN511" s="810"/>
      <c r="AYO511" s="810"/>
      <c r="AYP511" s="810"/>
      <c r="AYQ511" s="810"/>
      <c r="AYR511" s="810"/>
      <c r="AYS511" s="810"/>
      <c r="AYT511" s="810"/>
      <c r="AYU511" s="810"/>
      <c r="AYV511" s="810"/>
      <c r="AYW511" s="810"/>
      <c r="AYX511" s="810"/>
      <c r="AYY511" s="810"/>
      <c r="AYZ511" s="810"/>
      <c r="AZA511" s="810"/>
      <c r="AZB511" s="810"/>
      <c r="AZC511" s="810"/>
      <c r="AZD511" s="810"/>
      <c r="AZE511" s="810"/>
      <c r="AZF511" s="810"/>
      <c r="AZG511" s="810"/>
      <c r="AZH511" s="810"/>
      <c r="AZI511" s="810"/>
      <c r="AZJ511" s="810"/>
      <c r="AZK511" s="810"/>
      <c r="AZL511" s="810"/>
      <c r="AZM511" s="810"/>
      <c r="AZN511" s="810"/>
      <c r="AZO511" s="810"/>
      <c r="AZP511" s="809"/>
      <c r="AZQ511" s="802"/>
      <c r="AZR511" s="802"/>
      <c r="AZS511" s="802"/>
    </row>
    <row r="512" spans="45:920 1123:1371" s="793" customFormat="1" ht="13.5">
      <c r="AS512" s="802"/>
      <c r="AT512" s="802"/>
      <c r="AU512" s="802"/>
      <c r="AV512" s="802"/>
      <c r="AW512" s="802"/>
      <c r="AX512" s="802"/>
      <c r="AY512" s="802"/>
      <c r="AZ512" s="802"/>
      <c r="BA512" s="802"/>
      <c r="BB512" s="802"/>
      <c r="BC512" s="802"/>
      <c r="BD512" s="802"/>
      <c r="BE512" s="802"/>
      <c r="BF512" s="802"/>
      <c r="BG512" s="802"/>
      <c r="BH512" s="802"/>
      <c r="BI512" s="802"/>
      <c r="BJ512" s="802"/>
      <c r="BK512" s="802"/>
      <c r="BL512" s="802"/>
      <c r="BM512" s="802"/>
      <c r="BN512" s="802"/>
      <c r="BO512" s="802"/>
      <c r="BP512" s="802"/>
      <c r="BQ512" s="802"/>
      <c r="BR512" s="802"/>
      <c r="BS512" s="802"/>
      <c r="BT512" s="802"/>
      <c r="BU512" s="802"/>
      <c r="BV512" s="802"/>
      <c r="BW512" s="802"/>
      <c r="BX512" s="802"/>
      <c r="BY512" s="802"/>
      <c r="BZ512" s="802"/>
      <c r="CA512" s="802"/>
      <c r="CB512" s="802"/>
      <c r="CC512" s="802"/>
      <c r="CD512" s="802"/>
      <c r="CE512" s="802"/>
      <c r="CF512" s="802"/>
      <c r="CG512" s="802"/>
      <c r="CH512" s="802"/>
      <c r="CI512" s="802"/>
      <c r="CJ512" s="802"/>
      <c r="CK512" s="802"/>
      <c r="CL512" s="802"/>
      <c r="CM512" s="802"/>
      <c r="CN512" s="802"/>
      <c r="CO512" s="802"/>
      <c r="CP512" s="802"/>
      <c r="CQ512" s="802"/>
      <c r="CR512" s="802"/>
      <c r="CS512" s="802"/>
      <c r="CT512" s="802"/>
      <c r="CU512" s="802"/>
      <c r="CV512" s="802"/>
      <c r="CW512" s="802"/>
      <c r="CX512" s="802"/>
      <c r="CY512" s="802"/>
      <c r="CZ512" s="802"/>
      <c r="DA512" s="802"/>
      <c r="DB512" s="802"/>
      <c r="DC512" s="802"/>
      <c r="DD512" s="802"/>
      <c r="DE512" s="802"/>
      <c r="DF512" s="802"/>
      <c r="DG512" s="802"/>
      <c r="DH512" s="802"/>
      <c r="DI512" s="802"/>
      <c r="DJ512" s="802"/>
      <c r="DK512" s="802"/>
      <c r="DL512" s="802"/>
      <c r="DM512" s="802"/>
      <c r="DN512" s="802"/>
      <c r="DO512" s="802"/>
      <c r="DP512" s="802"/>
      <c r="DQ512" s="802"/>
      <c r="DR512" s="802"/>
      <c r="DS512" s="802"/>
      <c r="DT512" s="802"/>
      <c r="DU512" s="802"/>
      <c r="DV512" s="802"/>
      <c r="DW512" s="802"/>
      <c r="DX512" s="802"/>
      <c r="DY512" s="802"/>
      <c r="DZ512" s="802"/>
      <c r="EA512" s="802"/>
      <c r="EB512" s="802"/>
      <c r="EC512" s="802"/>
      <c r="ED512" s="802"/>
      <c r="EE512" s="802"/>
      <c r="EF512" s="802"/>
      <c r="EG512" s="802"/>
      <c r="EH512" s="802"/>
      <c r="EI512" s="802"/>
      <c r="EJ512" s="802"/>
      <c r="EK512" s="802"/>
      <c r="EL512" s="802"/>
      <c r="EM512" s="802"/>
      <c r="EN512" s="802"/>
      <c r="EO512" s="802"/>
      <c r="EP512" s="802"/>
      <c r="EQ512" s="802"/>
      <c r="ER512" s="802"/>
      <c r="ES512" s="802"/>
      <c r="ET512" s="802"/>
      <c r="EU512" s="802"/>
      <c r="EV512" s="802"/>
      <c r="EW512" s="802"/>
      <c r="EX512" s="802"/>
      <c r="EY512" s="802"/>
      <c r="EZ512" s="802"/>
      <c r="FA512" s="802"/>
      <c r="FB512" s="802"/>
      <c r="FC512" s="802"/>
      <c r="FD512" s="802"/>
      <c r="FE512" s="802"/>
      <c r="FF512" s="802"/>
      <c r="FG512" s="802"/>
      <c r="FH512" s="802"/>
      <c r="FI512" s="802"/>
      <c r="FJ512" s="802"/>
      <c r="FK512" s="802"/>
      <c r="FL512" s="802"/>
      <c r="FM512" s="802"/>
      <c r="FN512" s="802"/>
      <c r="FO512" s="802"/>
      <c r="FP512" s="802"/>
      <c r="FQ512" s="802"/>
      <c r="FR512" s="802"/>
      <c r="FS512" s="802"/>
      <c r="FT512" s="802"/>
      <c r="FU512" s="802"/>
      <c r="FV512" s="802"/>
      <c r="FW512" s="802"/>
      <c r="FX512" s="802"/>
      <c r="FY512" s="802"/>
      <c r="FZ512" s="802"/>
      <c r="GA512" s="802"/>
      <c r="GB512" s="802"/>
      <c r="GC512" s="802"/>
      <c r="GD512" s="802"/>
      <c r="GE512" s="802"/>
      <c r="GF512" s="802"/>
      <c r="GG512" s="802"/>
      <c r="GH512" s="802"/>
      <c r="GI512" s="802"/>
      <c r="GJ512" s="802"/>
      <c r="GK512" s="802"/>
      <c r="GL512" s="802"/>
      <c r="GM512" s="802"/>
      <c r="GN512" s="802"/>
      <c r="GO512" s="802"/>
      <c r="GP512" s="802"/>
      <c r="GQ512" s="802"/>
      <c r="GR512" s="802"/>
      <c r="GS512" s="802"/>
      <c r="GT512" s="802"/>
      <c r="GU512" s="802"/>
      <c r="GV512" s="802"/>
      <c r="GW512" s="802"/>
      <c r="GX512" s="802"/>
      <c r="GY512" s="802"/>
      <c r="GZ512" s="802"/>
      <c r="HA512" s="802"/>
      <c r="HB512" s="802"/>
      <c r="HC512" s="802"/>
      <c r="HD512" s="802"/>
      <c r="HE512" s="802"/>
      <c r="HF512" s="802"/>
      <c r="HG512" s="802"/>
      <c r="HH512" s="802"/>
      <c r="HI512" s="802"/>
      <c r="HJ512" s="802"/>
      <c r="HK512" s="802"/>
      <c r="HL512" s="802"/>
      <c r="HM512" s="802"/>
      <c r="HN512" s="802"/>
      <c r="HO512" s="802"/>
      <c r="HP512" s="802"/>
      <c r="HQ512" s="802"/>
      <c r="HR512" s="802"/>
      <c r="HS512" s="802"/>
      <c r="HT512" s="802"/>
      <c r="HU512" s="802"/>
      <c r="HV512" s="802"/>
      <c r="HW512" s="802"/>
      <c r="HX512" s="802"/>
      <c r="HY512" s="802"/>
      <c r="HZ512" s="802"/>
      <c r="IA512" s="802"/>
      <c r="IB512" s="802"/>
      <c r="IC512" s="802"/>
      <c r="ID512" s="802"/>
      <c r="IE512" s="802"/>
      <c r="IF512" s="802"/>
      <c r="IG512" s="802"/>
      <c r="IH512" s="802"/>
      <c r="II512" s="802"/>
      <c r="IJ512" s="802"/>
      <c r="IK512" s="802"/>
      <c r="IL512" s="802"/>
      <c r="IM512" s="802"/>
      <c r="IN512" s="802"/>
      <c r="IO512" s="802"/>
      <c r="IP512" s="802"/>
      <c r="IQ512" s="802"/>
      <c r="IR512" s="802"/>
      <c r="IS512" s="802"/>
      <c r="IT512" s="802"/>
      <c r="IU512" s="802"/>
      <c r="IV512" s="802"/>
      <c r="IW512" s="802"/>
      <c r="IX512" s="802"/>
      <c r="IY512" s="802"/>
      <c r="IZ512" s="802"/>
      <c r="JA512" s="802"/>
      <c r="JB512" s="802"/>
      <c r="JC512" s="802"/>
      <c r="JD512" s="802"/>
      <c r="JE512" s="802"/>
      <c r="JF512" s="802"/>
      <c r="JG512" s="802"/>
      <c r="JH512" s="802"/>
      <c r="JI512" s="802"/>
      <c r="JJ512" s="802"/>
      <c r="JK512" s="802"/>
      <c r="JL512" s="802"/>
      <c r="JM512" s="802"/>
      <c r="JN512" s="802"/>
      <c r="JO512" s="802"/>
      <c r="JP512" s="802"/>
      <c r="JQ512" s="802"/>
      <c r="JR512" s="802"/>
      <c r="JS512" s="802"/>
      <c r="JT512" s="802"/>
      <c r="JU512" s="802"/>
      <c r="JV512" s="802"/>
      <c r="JW512" s="802"/>
      <c r="JX512" s="802"/>
      <c r="JY512" s="802"/>
      <c r="JZ512" s="802"/>
      <c r="KA512" s="802"/>
      <c r="KB512" s="802"/>
      <c r="KC512" s="802"/>
      <c r="KD512" s="802"/>
      <c r="KE512" s="802"/>
      <c r="KF512" s="802"/>
      <c r="KG512" s="802"/>
      <c r="KH512" s="802"/>
      <c r="KI512" s="802"/>
      <c r="KJ512" s="802"/>
      <c r="KK512" s="802"/>
      <c r="KL512" s="802"/>
      <c r="KM512" s="802"/>
      <c r="KN512" s="802"/>
      <c r="KO512" s="802"/>
      <c r="KP512" s="802"/>
      <c r="KQ512" s="802"/>
      <c r="KR512" s="802"/>
      <c r="KS512" s="802"/>
      <c r="KT512" s="802"/>
      <c r="KU512" s="802"/>
      <c r="KV512" s="802"/>
      <c r="KW512" s="802"/>
      <c r="KX512" s="802"/>
      <c r="KY512" s="802"/>
      <c r="KZ512" s="802"/>
      <c r="LA512" s="802"/>
      <c r="LB512" s="802"/>
      <c r="LC512" s="802"/>
      <c r="LD512" s="802"/>
      <c r="LE512" s="802"/>
      <c r="LF512" s="802"/>
      <c r="LG512" s="802"/>
      <c r="LH512" s="802"/>
      <c r="LI512" s="802"/>
      <c r="LJ512" s="802"/>
      <c r="LK512" s="802"/>
      <c r="LL512" s="802"/>
      <c r="LM512" s="802"/>
      <c r="LN512" s="802"/>
      <c r="LO512" s="802"/>
      <c r="LP512" s="802"/>
      <c r="LQ512" s="802"/>
      <c r="LR512" s="802"/>
      <c r="LS512" s="802"/>
      <c r="LT512" s="802"/>
      <c r="LU512" s="802"/>
      <c r="LV512" s="802"/>
      <c r="LW512" s="802"/>
      <c r="LX512" s="802"/>
      <c r="LY512" s="802"/>
      <c r="LZ512" s="802"/>
      <c r="MA512" s="802"/>
      <c r="MB512" s="802"/>
      <c r="MC512" s="802"/>
      <c r="MD512" s="802"/>
      <c r="ME512" s="802"/>
      <c r="MF512" s="802"/>
      <c r="MG512" s="802"/>
      <c r="MH512" s="802"/>
      <c r="MI512" s="802"/>
      <c r="MJ512" s="802"/>
      <c r="MK512" s="802"/>
      <c r="ML512" s="802"/>
      <c r="MM512" s="802"/>
      <c r="MN512" s="802"/>
      <c r="MO512" s="802"/>
      <c r="MP512" s="802"/>
      <c r="MQ512" s="802"/>
      <c r="MR512" s="802"/>
      <c r="MS512" s="802"/>
      <c r="MT512" s="802"/>
      <c r="MU512" s="802"/>
      <c r="MV512" s="802"/>
      <c r="MW512" s="802"/>
      <c r="MX512" s="802"/>
      <c r="MY512" s="802"/>
      <c r="MZ512" s="802"/>
      <c r="NA512" s="802"/>
      <c r="NB512" s="802"/>
      <c r="NC512" s="802"/>
      <c r="ND512" s="802"/>
      <c r="NE512" s="802"/>
      <c r="NF512" s="802"/>
      <c r="NG512" s="802"/>
      <c r="NH512" s="802"/>
      <c r="NI512" s="802"/>
      <c r="NJ512" s="802"/>
      <c r="NK512" s="802"/>
      <c r="NL512" s="802"/>
      <c r="NM512" s="802"/>
      <c r="NN512" s="802"/>
      <c r="NO512" s="802"/>
      <c r="NP512" s="802"/>
      <c r="NQ512" s="802"/>
      <c r="NR512" s="802"/>
      <c r="NS512" s="802"/>
      <c r="NT512" s="802"/>
      <c r="NU512" s="802"/>
      <c r="NV512" s="802"/>
      <c r="NW512" s="802"/>
      <c r="NX512" s="802"/>
      <c r="NY512" s="802"/>
      <c r="NZ512" s="802"/>
      <c r="OA512" s="802"/>
      <c r="OB512" s="802"/>
      <c r="OC512" s="802"/>
      <c r="OD512" s="802"/>
      <c r="OE512" s="802"/>
      <c r="OF512" s="802"/>
      <c r="OG512" s="802"/>
      <c r="OH512" s="802"/>
      <c r="OI512" s="802"/>
      <c r="OJ512" s="802"/>
      <c r="OK512" s="802"/>
      <c r="OL512" s="802"/>
      <c r="OM512" s="802"/>
      <c r="ON512" s="802"/>
      <c r="OO512" s="802"/>
      <c r="OP512" s="802"/>
      <c r="OQ512" s="802"/>
      <c r="OR512" s="802"/>
      <c r="OS512" s="802"/>
      <c r="OT512" s="802"/>
      <c r="OU512" s="802"/>
      <c r="OV512" s="802"/>
      <c r="OW512" s="802"/>
      <c r="OX512" s="802"/>
      <c r="OY512" s="802"/>
      <c r="OZ512" s="802"/>
      <c r="PA512" s="802"/>
      <c r="PB512" s="802"/>
      <c r="PC512" s="802"/>
      <c r="PD512" s="802"/>
      <c r="PE512" s="802"/>
      <c r="PF512" s="802"/>
      <c r="PG512" s="802"/>
      <c r="PH512" s="802"/>
      <c r="PI512" s="802"/>
      <c r="PJ512" s="802"/>
      <c r="PK512" s="802"/>
      <c r="PL512" s="802"/>
      <c r="PM512" s="802"/>
      <c r="PN512" s="802"/>
      <c r="PO512" s="802"/>
      <c r="PP512" s="802"/>
      <c r="PQ512" s="802"/>
      <c r="PR512" s="802"/>
      <c r="PS512" s="802"/>
      <c r="PT512" s="802"/>
      <c r="PU512" s="802"/>
      <c r="PV512" s="802"/>
      <c r="PW512" s="802"/>
      <c r="PX512" s="802"/>
      <c r="PY512" s="802"/>
      <c r="PZ512" s="802"/>
      <c r="QA512" s="802"/>
      <c r="QB512" s="802"/>
      <c r="QC512" s="802"/>
      <c r="QD512" s="802"/>
      <c r="QE512" s="802"/>
      <c r="QF512" s="802"/>
      <c r="QG512" s="802"/>
      <c r="QH512" s="802"/>
      <c r="QI512" s="802"/>
      <c r="QJ512" s="802"/>
      <c r="QK512" s="802"/>
      <c r="QL512" s="802"/>
      <c r="QM512" s="802"/>
      <c r="QN512" s="802"/>
      <c r="QO512" s="802"/>
      <c r="QP512" s="802"/>
      <c r="QQ512" s="802"/>
      <c r="QR512" s="802"/>
      <c r="QS512" s="802"/>
      <c r="QT512" s="802"/>
      <c r="QU512" s="802"/>
      <c r="QV512" s="802"/>
      <c r="QW512" s="802"/>
      <c r="QX512" s="802"/>
      <c r="QY512" s="802"/>
      <c r="QZ512" s="802"/>
      <c r="RA512" s="802"/>
      <c r="RB512" s="802"/>
      <c r="RC512" s="802"/>
      <c r="RD512" s="802"/>
      <c r="RE512" s="802"/>
      <c r="RF512" s="802"/>
      <c r="RG512" s="802"/>
      <c r="RH512" s="802"/>
      <c r="RI512" s="802"/>
      <c r="RJ512" s="802"/>
      <c r="RK512" s="802"/>
      <c r="RL512" s="802"/>
      <c r="RM512" s="802"/>
      <c r="RN512" s="802"/>
      <c r="RO512" s="802"/>
      <c r="RP512" s="802"/>
      <c r="RQ512" s="802"/>
      <c r="RR512" s="802"/>
      <c r="RS512" s="802"/>
      <c r="RT512" s="802"/>
      <c r="RU512" s="802"/>
      <c r="RV512" s="802"/>
      <c r="RW512" s="802"/>
      <c r="RX512" s="802"/>
      <c r="RY512" s="802"/>
      <c r="RZ512" s="802"/>
      <c r="SA512" s="802"/>
      <c r="SB512" s="802"/>
      <c r="SC512" s="802"/>
      <c r="SD512" s="802"/>
      <c r="SE512" s="802"/>
      <c r="SF512" s="802"/>
      <c r="SG512" s="802"/>
      <c r="SH512" s="802"/>
      <c r="SI512" s="802"/>
      <c r="SJ512" s="802"/>
      <c r="SK512" s="802"/>
      <c r="SL512" s="802"/>
      <c r="SM512" s="802"/>
      <c r="SN512" s="802"/>
      <c r="SO512" s="802"/>
      <c r="SP512" s="802"/>
      <c r="SQ512" s="802"/>
      <c r="SR512" s="802"/>
      <c r="SS512" s="802"/>
      <c r="ST512" s="802"/>
      <c r="SU512" s="802"/>
      <c r="SV512" s="802"/>
      <c r="SW512" s="802"/>
      <c r="SX512" s="802"/>
      <c r="SY512" s="802"/>
      <c r="SZ512" s="802"/>
      <c r="TA512" s="802"/>
      <c r="TB512" s="802"/>
      <c r="TC512" s="802"/>
      <c r="TD512" s="802"/>
      <c r="TE512" s="802"/>
      <c r="TF512" s="802"/>
      <c r="TG512" s="802"/>
      <c r="TH512" s="802"/>
      <c r="TI512" s="802"/>
      <c r="TJ512" s="802"/>
      <c r="TK512" s="802"/>
      <c r="TL512" s="802"/>
      <c r="TM512" s="802"/>
      <c r="TN512" s="802"/>
      <c r="TO512" s="802"/>
      <c r="TP512" s="802"/>
      <c r="TQ512" s="802"/>
      <c r="TR512" s="802"/>
      <c r="TS512" s="802"/>
      <c r="TT512" s="802"/>
      <c r="TU512" s="802"/>
      <c r="TV512" s="802"/>
      <c r="TW512" s="802"/>
      <c r="TX512" s="802"/>
      <c r="TY512" s="802"/>
      <c r="TZ512" s="802"/>
      <c r="UA512" s="802"/>
      <c r="UB512" s="802"/>
      <c r="UC512" s="802"/>
      <c r="UD512" s="802"/>
      <c r="UE512" s="802"/>
      <c r="UF512" s="802"/>
      <c r="UG512" s="802"/>
      <c r="UH512" s="802"/>
      <c r="UI512" s="802"/>
      <c r="UJ512" s="802"/>
      <c r="UK512" s="802"/>
      <c r="UL512" s="802"/>
      <c r="UM512" s="802"/>
      <c r="UN512" s="802"/>
      <c r="UO512" s="802"/>
      <c r="UP512" s="802"/>
      <c r="UQ512" s="802"/>
      <c r="UR512" s="802"/>
      <c r="US512" s="802"/>
      <c r="UT512" s="802"/>
      <c r="UU512" s="802"/>
      <c r="UV512" s="802"/>
      <c r="UW512" s="802"/>
      <c r="UX512" s="802"/>
      <c r="UY512" s="802"/>
      <c r="UZ512" s="802"/>
      <c r="VA512" s="802"/>
      <c r="VB512" s="802"/>
      <c r="VC512" s="802"/>
      <c r="VD512" s="802"/>
      <c r="VE512" s="802"/>
      <c r="VF512" s="802"/>
      <c r="VG512" s="802"/>
      <c r="VH512" s="802"/>
      <c r="VI512" s="802"/>
      <c r="VJ512" s="802"/>
      <c r="VK512" s="802"/>
      <c r="VL512" s="802"/>
      <c r="VM512" s="802"/>
      <c r="VN512" s="802"/>
      <c r="VO512" s="802"/>
      <c r="VP512" s="802"/>
      <c r="VQ512" s="802"/>
      <c r="VR512" s="802"/>
      <c r="VS512" s="802"/>
      <c r="VT512" s="802"/>
      <c r="VU512" s="802"/>
      <c r="VV512" s="802"/>
      <c r="VW512" s="802"/>
      <c r="VX512" s="802"/>
      <c r="VY512" s="802"/>
      <c r="VZ512" s="802"/>
      <c r="WA512" s="802"/>
      <c r="WB512" s="802"/>
      <c r="WC512" s="802"/>
      <c r="WD512" s="802"/>
      <c r="WE512" s="802"/>
      <c r="WF512" s="802"/>
      <c r="WG512" s="802"/>
      <c r="WH512" s="802"/>
      <c r="WI512" s="802"/>
      <c r="WJ512" s="802"/>
      <c r="WK512" s="802"/>
      <c r="WL512" s="802"/>
      <c r="WM512" s="802"/>
      <c r="WN512" s="802"/>
      <c r="WO512" s="802"/>
      <c r="WP512" s="802"/>
      <c r="WQ512" s="802"/>
      <c r="WR512" s="802"/>
      <c r="WS512" s="802"/>
      <c r="WT512" s="802"/>
      <c r="WU512" s="802"/>
      <c r="WV512" s="802"/>
      <c r="WW512" s="802"/>
      <c r="WX512" s="802"/>
      <c r="WY512" s="802"/>
      <c r="WZ512" s="802"/>
      <c r="XA512" s="802"/>
      <c r="XB512" s="802"/>
      <c r="XC512" s="802"/>
      <c r="XD512" s="802"/>
      <c r="XE512" s="802"/>
      <c r="XF512" s="802"/>
      <c r="XG512" s="802"/>
      <c r="XH512" s="802"/>
      <c r="XI512" s="802"/>
      <c r="XJ512" s="802"/>
      <c r="XK512" s="802"/>
      <c r="XL512" s="802"/>
      <c r="XM512" s="802"/>
      <c r="XN512" s="802"/>
      <c r="XO512" s="802"/>
      <c r="XP512" s="802"/>
      <c r="XQ512" s="802"/>
      <c r="XR512" s="802"/>
      <c r="XS512" s="802"/>
      <c r="XT512" s="802"/>
      <c r="XU512" s="802"/>
      <c r="XV512" s="802"/>
      <c r="XW512" s="802"/>
      <c r="XX512" s="802"/>
      <c r="XY512" s="802"/>
      <c r="XZ512" s="802"/>
      <c r="YA512" s="802"/>
      <c r="YB512" s="802"/>
      <c r="YC512" s="802"/>
      <c r="YD512" s="802"/>
      <c r="YE512" s="802"/>
      <c r="YF512" s="802"/>
      <c r="YG512" s="802"/>
      <c r="YH512" s="802"/>
      <c r="YI512" s="802"/>
      <c r="YJ512" s="802"/>
      <c r="YK512" s="802"/>
      <c r="YL512" s="802"/>
      <c r="YM512" s="802"/>
      <c r="YN512" s="802"/>
      <c r="YO512" s="802"/>
      <c r="YP512" s="802"/>
      <c r="YQ512" s="802"/>
      <c r="YR512" s="802"/>
      <c r="YS512" s="802"/>
      <c r="YT512" s="802"/>
      <c r="YU512" s="802"/>
      <c r="YV512" s="802"/>
      <c r="YW512" s="802"/>
      <c r="YX512" s="802"/>
      <c r="YY512" s="802"/>
      <c r="YZ512" s="802"/>
      <c r="ZA512" s="802"/>
      <c r="ZB512" s="802"/>
      <c r="ZC512" s="802"/>
      <c r="ZD512" s="802"/>
      <c r="ZE512" s="802"/>
      <c r="ZF512" s="802"/>
      <c r="ZG512" s="802"/>
      <c r="ZH512" s="802"/>
      <c r="ZI512" s="802"/>
      <c r="ZJ512" s="802"/>
      <c r="ZK512" s="802"/>
      <c r="ZL512" s="802"/>
      <c r="ZM512" s="802"/>
      <c r="ZN512" s="802"/>
      <c r="ZO512" s="802"/>
      <c r="ZP512" s="802"/>
      <c r="ZQ512" s="802"/>
      <c r="ZR512" s="802"/>
      <c r="ZS512" s="802"/>
      <c r="ZT512" s="802"/>
      <c r="ZU512" s="802"/>
      <c r="ZV512" s="802"/>
      <c r="ZW512" s="802"/>
      <c r="ZX512" s="802"/>
      <c r="ZY512" s="802"/>
      <c r="ZZ512" s="802"/>
      <c r="AAA512" s="802"/>
      <c r="AAB512" s="802"/>
      <c r="AAC512" s="802"/>
      <c r="AAD512" s="802"/>
      <c r="AAE512" s="802"/>
      <c r="AAF512" s="802"/>
      <c r="AAG512" s="802"/>
      <c r="AAH512" s="802"/>
      <c r="AAI512" s="802"/>
      <c r="AAJ512" s="802"/>
      <c r="AAK512" s="802"/>
      <c r="AAL512" s="802"/>
      <c r="AAM512" s="802"/>
      <c r="AAN512" s="802"/>
      <c r="AAO512" s="802"/>
      <c r="AAP512" s="802"/>
      <c r="AAQ512" s="802"/>
      <c r="AAR512" s="802"/>
      <c r="AAS512" s="802"/>
      <c r="AAT512" s="802"/>
      <c r="AAU512" s="802"/>
      <c r="AAV512" s="802"/>
      <c r="AAW512" s="802"/>
      <c r="AAX512" s="802"/>
      <c r="AAY512" s="802"/>
      <c r="AAZ512" s="802"/>
      <c r="ABA512" s="802"/>
      <c r="ABB512" s="802"/>
      <c r="ABC512" s="802"/>
      <c r="ABD512" s="802"/>
      <c r="ABE512" s="802"/>
      <c r="ABF512" s="802"/>
      <c r="ABG512" s="802"/>
      <c r="ABH512" s="802"/>
      <c r="ABI512" s="802"/>
      <c r="ABJ512" s="802"/>
      <c r="ABK512" s="802"/>
      <c r="ABL512" s="802"/>
      <c r="ABM512" s="802"/>
      <c r="ABN512" s="802"/>
      <c r="ABO512" s="802"/>
      <c r="ABP512" s="802"/>
      <c r="ABQ512" s="802"/>
      <c r="ABR512" s="802"/>
      <c r="ABS512" s="802"/>
      <c r="ABT512" s="802"/>
      <c r="ABU512" s="802"/>
      <c r="ABV512" s="802"/>
      <c r="ABW512" s="802"/>
      <c r="ABX512" s="802"/>
      <c r="ABY512" s="802"/>
      <c r="ABZ512" s="802"/>
      <c r="ACA512" s="802"/>
      <c r="ACB512" s="802"/>
      <c r="ACC512" s="802"/>
      <c r="ACD512" s="802"/>
      <c r="ACE512" s="802"/>
      <c r="ACF512" s="802"/>
      <c r="ACG512" s="802"/>
      <c r="ACH512" s="802"/>
      <c r="ACI512" s="802"/>
      <c r="ACJ512" s="802"/>
      <c r="ACK512" s="802"/>
      <c r="ACL512" s="802"/>
      <c r="ACM512" s="802"/>
      <c r="ACN512" s="802"/>
      <c r="ACO512" s="802"/>
      <c r="ACP512" s="802"/>
      <c r="ACQ512" s="802"/>
      <c r="ACR512" s="802"/>
      <c r="ACS512" s="802"/>
      <c r="ACT512" s="802"/>
      <c r="ACU512" s="802"/>
      <c r="ACV512" s="802"/>
      <c r="ACW512" s="802"/>
      <c r="ACX512" s="802"/>
      <c r="ACY512" s="802"/>
      <c r="ACZ512" s="802"/>
      <c r="ADA512" s="802"/>
      <c r="ADB512" s="802"/>
      <c r="ADC512" s="802"/>
      <c r="ADD512" s="802"/>
      <c r="ADE512" s="802"/>
      <c r="ADF512" s="802"/>
      <c r="ADG512" s="802"/>
      <c r="ADH512" s="802"/>
      <c r="ADI512" s="802"/>
      <c r="ADJ512" s="802"/>
      <c r="ADK512" s="802"/>
      <c r="ADL512" s="802"/>
      <c r="ADM512" s="802"/>
      <c r="ADN512" s="802"/>
      <c r="ADO512" s="802"/>
      <c r="ADP512" s="802"/>
      <c r="ADQ512" s="802"/>
      <c r="ADR512" s="802"/>
      <c r="ADS512" s="802"/>
      <c r="ADT512" s="802"/>
      <c r="ADU512" s="802"/>
      <c r="ADV512" s="802"/>
      <c r="ADW512" s="802"/>
      <c r="ADX512" s="802"/>
      <c r="ADY512" s="802"/>
      <c r="ADZ512" s="802"/>
      <c r="AEA512" s="802"/>
      <c r="AEB512" s="802"/>
      <c r="AEC512" s="802"/>
      <c r="AED512" s="802"/>
      <c r="AEE512" s="802"/>
      <c r="AEF512" s="802"/>
      <c r="AEG512" s="802"/>
      <c r="AEH512" s="802"/>
      <c r="AEI512" s="802"/>
      <c r="AEJ512" s="802"/>
      <c r="AEK512" s="802"/>
      <c r="AEL512" s="802"/>
      <c r="AEM512" s="802"/>
      <c r="AEN512" s="802"/>
      <c r="AEO512" s="802"/>
      <c r="AEP512" s="802"/>
      <c r="AEQ512" s="802"/>
      <c r="AER512" s="802"/>
      <c r="AES512" s="802"/>
      <c r="AET512" s="802"/>
      <c r="AEU512" s="802"/>
      <c r="AEV512" s="802"/>
      <c r="AEW512" s="802"/>
      <c r="AEX512" s="802"/>
      <c r="AEY512" s="802"/>
      <c r="AEZ512" s="802"/>
      <c r="AFA512" s="802"/>
      <c r="AFB512" s="802"/>
      <c r="AFC512" s="802"/>
      <c r="AFD512" s="802"/>
      <c r="AFE512" s="802"/>
      <c r="AFF512" s="802"/>
      <c r="AFG512" s="802"/>
      <c r="AFH512" s="802"/>
      <c r="AFI512" s="802"/>
      <c r="AFJ512" s="802"/>
      <c r="AFK512" s="802"/>
      <c r="AFL512" s="802"/>
      <c r="AFM512" s="802"/>
      <c r="AFN512" s="802"/>
      <c r="AFO512" s="802"/>
      <c r="AFP512" s="802"/>
      <c r="AFQ512" s="802"/>
      <c r="AFR512" s="802"/>
      <c r="AFS512" s="802"/>
      <c r="AFT512" s="802"/>
      <c r="AFU512" s="802"/>
      <c r="AFV512" s="802"/>
      <c r="AFW512" s="802"/>
      <c r="AFX512" s="802"/>
      <c r="AFY512" s="802"/>
      <c r="AFZ512" s="802"/>
      <c r="AGA512" s="802"/>
      <c r="AGB512" s="802"/>
      <c r="AGC512" s="802"/>
      <c r="AGD512" s="802"/>
      <c r="AGE512" s="802"/>
      <c r="AGF512" s="802"/>
      <c r="AGG512" s="802"/>
      <c r="AGH512" s="802"/>
      <c r="AGI512" s="802"/>
      <c r="AGJ512" s="802"/>
      <c r="AGK512" s="802"/>
      <c r="AGL512" s="802"/>
      <c r="AGM512" s="802"/>
      <c r="AGN512" s="802"/>
      <c r="AGO512" s="802"/>
      <c r="AGP512" s="802"/>
      <c r="AGQ512" s="802"/>
      <c r="AGR512" s="802"/>
      <c r="AGS512" s="802"/>
      <c r="AGT512" s="802"/>
      <c r="AGU512" s="802"/>
      <c r="AGV512" s="802"/>
      <c r="AGW512" s="802"/>
      <c r="AGX512" s="802"/>
      <c r="AGY512" s="802"/>
      <c r="AGZ512" s="802"/>
      <c r="AHA512" s="802"/>
      <c r="AHB512" s="802"/>
      <c r="AHC512" s="802"/>
      <c r="AHD512" s="802"/>
      <c r="AHE512" s="802"/>
      <c r="AHF512" s="802"/>
      <c r="AHG512" s="802"/>
      <c r="AHH512" s="802"/>
      <c r="AHI512" s="802"/>
      <c r="AHJ512" s="802"/>
      <c r="AHK512" s="802"/>
      <c r="AHL512" s="802"/>
      <c r="AHM512" s="802"/>
      <c r="AHN512" s="802"/>
      <c r="AHO512" s="802"/>
      <c r="AHP512" s="802"/>
      <c r="AHQ512" s="802"/>
      <c r="AHR512" s="802"/>
      <c r="AHS512" s="802"/>
      <c r="AHT512" s="802"/>
      <c r="AHU512" s="802"/>
      <c r="AHV512" s="802"/>
      <c r="AHW512" s="802"/>
      <c r="AHX512" s="802"/>
      <c r="AHY512" s="802"/>
      <c r="AHZ512" s="802"/>
      <c r="AIA512" s="802"/>
      <c r="AIB512" s="802"/>
      <c r="AIC512" s="802"/>
      <c r="AID512" s="802"/>
      <c r="AIE512" s="802"/>
      <c r="AIF512" s="802"/>
      <c r="AIG512" s="802"/>
      <c r="AIH512" s="802"/>
      <c r="AII512" s="802"/>
      <c r="AIJ512" s="802"/>
      <c r="AQE512" s="802"/>
      <c r="AQF512" s="802"/>
      <c r="AQG512" s="802"/>
      <c r="AQH512" s="802"/>
      <c r="AQI512" s="802"/>
      <c r="AQJ512" s="802"/>
      <c r="AQK512" s="802"/>
      <c r="AQL512" s="802"/>
      <c r="AQM512" s="802"/>
      <c r="AQN512" s="802"/>
      <c r="AQO512" s="802"/>
      <c r="AQP512" s="802"/>
      <c r="AQQ512" s="802"/>
      <c r="AQR512" s="802"/>
      <c r="AQS512" s="802"/>
      <c r="AQT512" s="802"/>
      <c r="AQU512" s="802"/>
      <c r="AQV512" s="802"/>
      <c r="AQW512" s="802"/>
      <c r="AQX512" s="802"/>
      <c r="AQY512" s="802"/>
      <c r="AQZ512" s="802"/>
      <c r="ARA512" s="802"/>
      <c r="ARB512" s="802"/>
      <c r="ARC512" s="802"/>
      <c r="ARD512" s="802"/>
      <c r="ARE512" s="802"/>
      <c r="ARF512" s="802"/>
      <c r="ARG512" s="802"/>
      <c r="ARH512" s="802"/>
      <c r="ARI512" s="802"/>
      <c r="ARJ512" s="802"/>
      <c r="ARK512" s="802"/>
      <c r="ARL512" s="802"/>
      <c r="ARM512" s="802"/>
      <c r="ARN512" s="802"/>
      <c r="ARO512" s="802"/>
      <c r="ARP512" s="802"/>
      <c r="ARQ512" s="802"/>
      <c r="ARR512" s="802"/>
      <c r="ARS512" s="802"/>
      <c r="ART512" s="802"/>
      <c r="ARU512" s="802"/>
      <c r="ARV512" s="802"/>
      <c r="ARW512" s="802"/>
      <c r="ARX512" s="802"/>
      <c r="ARY512" s="802"/>
      <c r="ARZ512" s="802"/>
      <c r="ASA512" s="802"/>
      <c r="ASB512" s="802"/>
      <c r="ASC512" s="802"/>
      <c r="ASD512" s="802"/>
      <c r="ASE512" s="802"/>
      <c r="ASF512" s="802"/>
      <c r="ASG512" s="802"/>
      <c r="ASH512" s="802"/>
      <c r="ASI512" s="802"/>
      <c r="ASJ512" s="802"/>
      <c r="ASK512" s="802"/>
      <c r="ASL512" s="802"/>
      <c r="ATP512" s="802"/>
      <c r="ATQ512" s="802"/>
      <c r="ATR512" s="802"/>
      <c r="ATS512" s="802"/>
      <c r="ATT512" s="802"/>
      <c r="ATU512" s="802"/>
      <c r="ATV512" s="802"/>
      <c r="ATW512" s="802"/>
      <c r="ATX512" s="802"/>
      <c r="ATY512" s="802"/>
      <c r="ATZ512" s="802"/>
      <c r="AUA512" s="802"/>
      <c r="AUB512" s="802"/>
      <c r="AUC512" s="802"/>
      <c r="AUD512" s="802"/>
      <c r="AUE512" s="802"/>
      <c r="AUF512" s="802"/>
      <c r="AUG512" s="802"/>
      <c r="AUH512" s="802"/>
      <c r="AUI512" s="802"/>
      <c r="AUJ512" s="802"/>
      <c r="AUK512" s="802"/>
      <c r="AUL512" s="802"/>
      <c r="AUM512" s="802"/>
      <c r="AUN512" s="802"/>
      <c r="AUO512" s="802"/>
      <c r="AUP512" s="801"/>
      <c r="AUQ512" s="802"/>
      <c r="AUR512" s="801"/>
      <c r="AUS512" s="802"/>
      <c r="AUT512" s="801"/>
      <c r="AUU512" s="802"/>
      <c r="AUV512" s="802"/>
      <c r="AUW512" s="802"/>
      <c r="AUX512" s="802"/>
      <c r="AUY512" s="802"/>
      <c r="AUZ512" s="802"/>
      <c r="AVA512" s="802"/>
      <c r="AVB512" s="802"/>
      <c r="AVC512" s="802"/>
      <c r="AVD512" s="802"/>
      <c r="AVE512" s="802"/>
      <c r="AVF512" s="802"/>
      <c r="AVG512" s="802"/>
      <c r="AVH512" s="802"/>
      <c r="AVI512" s="802"/>
      <c r="AVJ512" s="808"/>
      <c r="AVK512" s="808"/>
      <c r="AVL512" s="808"/>
      <c r="AVM512" s="808"/>
      <c r="AVN512" s="808"/>
      <c r="AVO512" s="808"/>
      <c r="AVP512" s="808"/>
      <c r="AVQ512" s="808"/>
      <c r="AVR512" s="808"/>
      <c r="AVS512" s="808"/>
      <c r="AVT512" s="808"/>
      <c r="AVU512" s="809"/>
      <c r="AVV512" s="809"/>
      <c r="AVW512" s="809"/>
      <c r="AVX512" s="809"/>
      <c r="AVY512" s="809"/>
      <c r="AVZ512" s="809"/>
      <c r="AWA512" s="809"/>
      <c r="AWB512" s="809"/>
      <c r="AWC512" s="809"/>
      <c r="AWD512" s="809"/>
      <c r="AWE512" s="809"/>
      <c r="AWF512" s="809"/>
      <c r="AWG512" s="809"/>
      <c r="AWH512" s="809"/>
      <c r="AWI512" s="809"/>
      <c r="AWJ512" s="809"/>
      <c r="AWK512" s="809"/>
      <c r="AWL512" s="809"/>
      <c r="AWM512" s="809"/>
      <c r="AWN512" s="809"/>
      <c r="AWO512" s="809"/>
      <c r="AWP512" s="809"/>
      <c r="AWQ512" s="809"/>
      <c r="AWR512" s="808"/>
      <c r="AWS512" s="761"/>
      <c r="AWT512" s="808"/>
      <c r="AWU512" s="809"/>
      <c r="AWV512" s="809"/>
      <c r="AWW512" s="809"/>
      <c r="AWX512" s="809"/>
      <c r="AWY512" s="809"/>
      <c r="AWZ512" s="809"/>
      <c r="AXA512" s="809"/>
      <c r="AXB512" s="809"/>
      <c r="AXC512" s="809"/>
      <c r="AXD512" s="809"/>
      <c r="AXE512" s="809"/>
      <c r="AXF512" s="809"/>
      <c r="AXG512" s="809"/>
      <c r="AXH512" s="809"/>
      <c r="AXI512" s="809"/>
      <c r="AXJ512" s="809"/>
      <c r="AXK512" s="809"/>
      <c r="AXL512" s="809"/>
      <c r="AXM512" s="809"/>
      <c r="AXN512" s="809"/>
      <c r="AXO512" s="809"/>
      <c r="AXP512" s="809"/>
      <c r="AXQ512" s="809"/>
      <c r="AXR512" s="809"/>
      <c r="AXS512" s="809"/>
      <c r="AXT512" s="809"/>
      <c r="AXU512" s="809"/>
      <c r="AXV512" s="809"/>
      <c r="AXW512" s="809"/>
      <c r="AXX512" s="809"/>
      <c r="AXY512" s="809"/>
      <c r="AXZ512" s="809"/>
      <c r="AYA512" s="809"/>
      <c r="AYB512" s="809"/>
      <c r="AYC512" s="809"/>
      <c r="AYD512" s="808"/>
      <c r="AYE512" s="808"/>
      <c r="AYF512" s="809"/>
      <c r="AYG512" s="808"/>
      <c r="AYH512" s="810"/>
      <c r="AYI512" s="810"/>
      <c r="AYJ512" s="810"/>
      <c r="AYK512" s="810"/>
      <c r="AYL512" s="810"/>
      <c r="AYM512" s="810"/>
      <c r="AYN512" s="810"/>
      <c r="AYO512" s="810"/>
      <c r="AYP512" s="810"/>
      <c r="AYQ512" s="810"/>
      <c r="AYR512" s="810"/>
      <c r="AYS512" s="810"/>
      <c r="AYT512" s="810"/>
      <c r="AYU512" s="810"/>
      <c r="AYV512" s="810"/>
      <c r="AYW512" s="810"/>
      <c r="AYX512" s="810"/>
      <c r="AYY512" s="810"/>
      <c r="AYZ512" s="810"/>
      <c r="AZA512" s="810"/>
      <c r="AZB512" s="810"/>
      <c r="AZC512" s="810"/>
      <c r="AZD512" s="810"/>
      <c r="AZE512" s="810"/>
      <c r="AZF512" s="810"/>
      <c r="AZG512" s="810"/>
      <c r="AZH512" s="810"/>
      <c r="AZI512" s="810"/>
      <c r="AZJ512" s="810"/>
      <c r="AZK512" s="810"/>
      <c r="AZL512" s="810"/>
      <c r="AZM512" s="810"/>
      <c r="AZN512" s="810"/>
      <c r="AZO512" s="810"/>
      <c r="AZP512" s="809"/>
      <c r="AZQ512" s="802"/>
      <c r="AZR512" s="802"/>
      <c r="AZS512" s="802"/>
    </row>
    <row r="513" spans="45:920 1123:1371" s="793" customFormat="1" ht="13.5">
      <c r="AS513" s="802"/>
      <c r="AT513" s="802"/>
      <c r="AU513" s="802"/>
      <c r="AV513" s="802"/>
      <c r="AW513" s="802"/>
      <c r="AX513" s="802"/>
      <c r="AY513" s="802"/>
      <c r="AZ513" s="802"/>
      <c r="BA513" s="802"/>
      <c r="BB513" s="802"/>
      <c r="BC513" s="802"/>
      <c r="BD513" s="802"/>
      <c r="BE513" s="802"/>
      <c r="BF513" s="802"/>
      <c r="BG513" s="802"/>
      <c r="BH513" s="802"/>
      <c r="BI513" s="802"/>
      <c r="BJ513" s="802"/>
      <c r="BK513" s="802"/>
      <c r="BL513" s="802"/>
      <c r="BM513" s="802"/>
      <c r="BN513" s="802"/>
      <c r="BO513" s="802"/>
      <c r="BP513" s="802"/>
      <c r="BQ513" s="802"/>
      <c r="BR513" s="802"/>
      <c r="BS513" s="802"/>
      <c r="BT513" s="802"/>
      <c r="BU513" s="802"/>
      <c r="BV513" s="802"/>
      <c r="BW513" s="802"/>
      <c r="BX513" s="802"/>
      <c r="BY513" s="802"/>
      <c r="BZ513" s="802"/>
      <c r="CA513" s="802"/>
      <c r="CB513" s="802"/>
      <c r="CC513" s="802"/>
      <c r="CD513" s="802"/>
      <c r="CE513" s="802"/>
      <c r="CF513" s="802"/>
      <c r="CG513" s="802"/>
      <c r="CH513" s="802"/>
      <c r="CI513" s="802"/>
      <c r="CJ513" s="802"/>
      <c r="CK513" s="802"/>
      <c r="CL513" s="802"/>
      <c r="CM513" s="802"/>
      <c r="CN513" s="802"/>
      <c r="CO513" s="802"/>
      <c r="CP513" s="802"/>
      <c r="CQ513" s="802"/>
      <c r="CR513" s="802"/>
      <c r="CS513" s="802"/>
      <c r="CT513" s="802"/>
      <c r="CU513" s="802"/>
      <c r="CV513" s="802"/>
      <c r="CW513" s="802"/>
      <c r="CX513" s="802"/>
      <c r="CY513" s="802"/>
      <c r="CZ513" s="802"/>
      <c r="DA513" s="802"/>
      <c r="DB513" s="802"/>
      <c r="DC513" s="802"/>
      <c r="DD513" s="802"/>
      <c r="DE513" s="802"/>
      <c r="DF513" s="802"/>
      <c r="DG513" s="802"/>
      <c r="DH513" s="802"/>
      <c r="DI513" s="802"/>
      <c r="DJ513" s="802"/>
      <c r="DK513" s="802"/>
      <c r="DL513" s="802"/>
      <c r="DM513" s="802"/>
      <c r="DN513" s="802"/>
      <c r="DO513" s="802"/>
      <c r="DP513" s="802"/>
      <c r="DQ513" s="802"/>
      <c r="DR513" s="802"/>
      <c r="DS513" s="802"/>
      <c r="DT513" s="802"/>
      <c r="DU513" s="802"/>
      <c r="DV513" s="802"/>
      <c r="DW513" s="802"/>
      <c r="DX513" s="802"/>
      <c r="DY513" s="802"/>
      <c r="DZ513" s="802"/>
      <c r="EA513" s="802"/>
      <c r="EB513" s="802"/>
      <c r="EC513" s="802"/>
      <c r="ED513" s="802"/>
      <c r="EE513" s="802"/>
      <c r="EF513" s="802"/>
      <c r="EG513" s="802"/>
      <c r="EH513" s="802"/>
      <c r="EI513" s="802"/>
      <c r="EJ513" s="802"/>
      <c r="EK513" s="802"/>
      <c r="EL513" s="802"/>
      <c r="EM513" s="802"/>
      <c r="EN513" s="802"/>
      <c r="EO513" s="802"/>
      <c r="EP513" s="802"/>
      <c r="EQ513" s="802"/>
      <c r="ER513" s="802"/>
      <c r="ES513" s="802"/>
      <c r="ET513" s="802"/>
      <c r="EU513" s="802"/>
      <c r="EV513" s="802"/>
      <c r="EW513" s="802"/>
      <c r="EX513" s="802"/>
      <c r="EY513" s="802"/>
      <c r="EZ513" s="802"/>
      <c r="FA513" s="802"/>
      <c r="FB513" s="802"/>
      <c r="FC513" s="802"/>
      <c r="FD513" s="802"/>
      <c r="FE513" s="802"/>
      <c r="FF513" s="802"/>
      <c r="FG513" s="802"/>
      <c r="FH513" s="802"/>
      <c r="FI513" s="802"/>
      <c r="FJ513" s="802"/>
      <c r="FK513" s="802"/>
      <c r="FL513" s="802"/>
      <c r="FM513" s="802"/>
      <c r="FN513" s="802"/>
      <c r="FO513" s="802"/>
      <c r="FP513" s="802"/>
      <c r="FQ513" s="802"/>
      <c r="FR513" s="802"/>
      <c r="FS513" s="802"/>
      <c r="FT513" s="802"/>
      <c r="FU513" s="802"/>
      <c r="FV513" s="802"/>
      <c r="FW513" s="802"/>
      <c r="FX513" s="802"/>
      <c r="FY513" s="802"/>
      <c r="FZ513" s="802"/>
      <c r="GA513" s="802"/>
      <c r="GB513" s="802"/>
      <c r="GC513" s="802"/>
      <c r="GD513" s="802"/>
      <c r="GE513" s="802"/>
      <c r="GF513" s="802"/>
      <c r="GG513" s="802"/>
      <c r="GH513" s="802"/>
      <c r="GI513" s="802"/>
      <c r="GJ513" s="802"/>
      <c r="GK513" s="802"/>
      <c r="GL513" s="802"/>
      <c r="GM513" s="802"/>
      <c r="GN513" s="802"/>
      <c r="GO513" s="802"/>
      <c r="GP513" s="802"/>
      <c r="GQ513" s="802"/>
      <c r="GR513" s="802"/>
      <c r="GS513" s="802"/>
      <c r="GT513" s="802"/>
      <c r="GU513" s="802"/>
      <c r="GV513" s="802"/>
      <c r="GW513" s="802"/>
      <c r="GX513" s="802"/>
      <c r="GY513" s="802"/>
      <c r="GZ513" s="802"/>
      <c r="HA513" s="802"/>
      <c r="HB513" s="802"/>
      <c r="HC513" s="802"/>
      <c r="HD513" s="802"/>
      <c r="HE513" s="802"/>
      <c r="HF513" s="802"/>
      <c r="HG513" s="802"/>
      <c r="HH513" s="802"/>
      <c r="HI513" s="802"/>
      <c r="HJ513" s="802"/>
      <c r="HK513" s="802"/>
      <c r="HL513" s="802"/>
      <c r="HM513" s="802"/>
      <c r="HN513" s="802"/>
      <c r="HO513" s="802"/>
      <c r="HP513" s="802"/>
      <c r="HQ513" s="802"/>
      <c r="HR513" s="802"/>
      <c r="HS513" s="802"/>
      <c r="HT513" s="802"/>
      <c r="HU513" s="802"/>
      <c r="HV513" s="802"/>
      <c r="HW513" s="802"/>
      <c r="HX513" s="802"/>
      <c r="HY513" s="802"/>
      <c r="HZ513" s="802"/>
      <c r="IA513" s="802"/>
      <c r="IB513" s="802"/>
      <c r="IC513" s="802"/>
      <c r="ID513" s="802"/>
      <c r="IE513" s="802"/>
      <c r="IF513" s="802"/>
      <c r="IG513" s="802"/>
      <c r="IH513" s="802"/>
      <c r="II513" s="802"/>
      <c r="IJ513" s="802"/>
      <c r="IK513" s="802"/>
      <c r="IL513" s="802"/>
      <c r="IM513" s="802"/>
      <c r="IN513" s="802"/>
      <c r="IO513" s="802"/>
      <c r="IP513" s="802"/>
      <c r="IQ513" s="802"/>
      <c r="IR513" s="802"/>
      <c r="IS513" s="802"/>
      <c r="IT513" s="802"/>
      <c r="IU513" s="802"/>
      <c r="IV513" s="802"/>
      <c r="IW513" s="802"/>
      <c r="IX513" s="802"/>
      <c r="IY513" s="802"/>
      <c r="IZ513" s="802"/>
      <c r="JA513" s="802"/>
      <c r="JB513" s="802"/>
      <c r="JC513" s="802"/>
      <c r="JD513" s="802"/>
      <c r="JE513" s="802"/>
      <c r="JF513" s="802"/>
      <c r="JG513" s="802"/>
      <c r="JH513" s="802"/>
      <c r="JI513" s="802"/>
      <c r="JJ513" s="802"/>
      <c r="JK513" s="802"/>
      <c r="JL513" s="802"/>
      <c r="JM513" s="802"/>
      <c r="JN513" s="802"/>
      <c r="JO513" s="802"/>
      <c r="JP513" s="802"/>
      <c r="JQ513" s="802"/>
      <c r="JR513" s="802"/>
      <c r="JS513" s="802"/>
      <c r="JT513" s="802"/>
      <c r="JU513" s="802"/>
      <c r="JV513" s="802"/>
      <c r="JW513" s="802"/>
      <c r="JX513" s="802"/>
      <c r="JY513" s="802"/>
      <c r="JZ513" s="802"/>
      <c r="KA513" s="802"/>
      <c r="KB513" s="802"/>
      <c r="KC513" s="802"/>
      <c r="KD513" s="802"/>
      <c r="KE513" s="802"/>
      <c r="KF513" s="802"/>
      <c r="KG513" s="802"/>
      <c r="KH513" s="802"/>
      <c r="KI513" s="802"/>
      <c r="KJ513" s="802"/>
      <c r="KK513" s="802"/>
      <c r="KL513" s="802"/>
      <c r="KM513" s="802"/>
      <c r="KN513" s="802"/>
      <c r="KO513" s="802"/>
      <c r="KP513" s="802"/>
      <c r="KQ513" s="802"/>
      <c r="KR513" s="802"/>
      <c r="KS513" s="802"/>
      <c r="KT513" s="802"/>
      <c r="KU513" s="802"/>
      <c r="KV513" s="802"/>
      <c r="KW513" s="802"/>
      <c r="KX513" s="802"/>
      <c r="KY513" s="802"/>
      <c r="KZ513" s="802"/>
      <c r="LA513" s="802"/>
      <c r="LB513" s="802"/>
      <c r="LC513" s="802"/>
      <c r="LD513" s="802"/>
      <c r="LE513" s="802"/>
      <c r="LF513" s="802"/>
      <c r="LG513" s="802"/>
      <c r="LH513" s="802"/>
      <c r="LI513" s="802"/>
      <c r="LJ513" s="802"/>
      <c r="LK513" s="802"/>
      <c r="LL513" s="802"/>
      <c r="LM513" s="802"/>
      <c r="LN513" s="802"/>
      <c r="LO513" s="802"/>
      <c r="LP513" s="802"/>
      <c r="LQ513" s="802"/>
      <c r="LR513" s="802"/>
      <c r="LS513" s="802"/>
      <c r="LT513" s="802"/>
      <c r="LU513" s="802"/>
      <c r="LV513" s="802"/>
      <c r="LW513" s="802"/>
      <c r="LX513" s="802"/>
      <c r="LY513" s="802"/>
      <c r="LZ513" s="802"/>
      <c r="MA513" s="802"/>
      <c r="MB513" s="802"/>
      <c r="MC513" s="802"/>
      <c r="MD513" s="802"/>
      <c r="ME513" s="802"/>
      <c r="MF513" s="802"/>
      <c r="MG513" s="802"/>
      <c r="MH513" s="802"/>
      <c r="MI513" s="802"/>
      <c r="MJ513" s="802"/>
      <c r="MK513" s="802"/>
      <c r="ML513" s="802"/>
      <c r="MM513" s="802"/>
      <c r="MN513" s="802"/>
      <c r="MO513" s="802"/>
      <c r="MP513" s="802"/>
      <c r="MQ513" s="802"/>
      <c r="MR513" s="802"/>
      <c r="MS513" s="802"/>
      <c r="MT513" s="802"/>
      <c r="MU513" s="802"/>
      <c r="MV513" s="802"/>
      <c r="MW513" s="802"/>
      <c r="MX513" s="802"/>
      <c r="MY513" s="802"/>
      <c r="MZ513" s="802"/>
      <c r="NA513" s="802"/>
      <c r="NB513" s="802"/>
      <c r="NC513" s="802"/>
      <c r="ND513" s="802"/>
      <c r="NE513" s="802"/>
      <c r="NF513" s="802"/>
      <c r="NG513" s="802"/>
      <c r="NH513" s="802"/>
      <c r="NI513" s="802"/>
      <c r="NJ513" s="802"/>
      <c r="NK513" s="802"/>
      <c r="NL513" s="802"/>
      <c r="NM513" s="802"/>
      <c r="NN513" s="802"/>
      <c r="NO513" s="802"/>
      <c r="NP513" s="802"/>
      <c r="NQ513" s="802"/>
      <c r="NR513" s="802"/>
      <c r="NS513" s="802"/>
      <c r="NT513" s="802"/>
      <c r="NU513" s="802"/>
      <c r="NV513" s="802"/>
      <c r="NW513" s="802"/>
      <c r="NX513" s="802"/>
      <c r="NY513" s="802"/>
      <c r="NZ513" s="802"/>
      <c r="OA513" s="802"/>
      <c r="OB513" s="802"/>
      <c r="OC513" s="802"/>
      <c r="OD513" s="802"/>
      <c r="OE513" s="802"/>
      <c r="OF513" s="802"/>
      <c r="OG513" s="802"/>
      <c r="OH513" s="802"/>
      <c r="OI513" s="802"/>
      <c r="OJ513" s="802"/>
      <c r="OK513" s="802"/>
      <c r="OL513" s="802"/>
      <c r="OM513" s="802"/>
      <c r="ON513" s="802"/>
      <c r="OO513" s="802"/>
      <c r="OP513" s="802"/>
      <c r="OQ513" s="802"/>
      <c r="OR513" s="802"/>
      <c r="OS513" s="802"/>
      <c r="OT513" s="802"/>
      <c r="OU513" s="802"/>
      <c r="OV513" s="802"/>
      <c r="OW513" s="802"/>
      <c r="OX513" s="802"/>
      <c r="OY513" s="802"/>
      <c r="OZ513" s="802"/>
      <c r="PA513" s="802"/>
      <c r="PB513" s="802"/>
      <c r="PC513" s="802"/>
      <c r="PD513" s="802"/>
      <c r="PE513" s="802"/>
      <c r="PF513" s="802"/>
      <c r="PG513" s="802"/>
      <c r="PH513" s="802"/>
      <c r="PI513" s="802"/>
      <c r="PJ513" s="802"/>
      <c r="PK513" s="802"/>
      <c r="PL513" s="802"/>
      <c r="PM513" s="802"/>
      <c r="PN513" s="802"/>
      <c r="PO513" s="802"/>
      <c r="PP513" s="802"/>
      <c r="PQ513" s="802"/>
      <c r="PR513" s="802"/>
      <c r="PS513" s="802"/>
      <c r="PT513" s="802"/>
      <c r="PU513" s="802"/>
      <c r="PV513" s="802"/>
      <c r="PW513" s="802"/>
      <c r="PX513" s="802"/>
      <c r="PY513" s="802"/>
      <c r="PZ513" s="802"/>
      <c r="QA513" s="802"/>
      <c r="QB513" s="802"/>
      <c r="QC513" s="802"/>
      <c r="QD513" s="802"/>
      <c r="QE513" s="802"/>
      <c r="QF513" s="802"/>
      <c r="QG513" s="802"/>
      <c r="QH513" s="802"/>
      <c r="QI513" s="802"/>
      <c r="QJ513" s="802"/>
      <c r="QK513" s="802"/>
      <c r="QL513" s="802"/>
      <c r="QM513" s="802"/>
      <c r="QN513" s="802"/>
      <c r="QO513" s="802"/>
      <c r="QP513" s="802"/>
      <c r="QQ513" s="802"/>
      <c r="QR513" s="802"/>
      <c r="QS513" s="802"/>
      <c r="QT513" s="802"/>
      <c r="QU513" s="802"/>
      <c r="QV513" s="802"/>
      <c r="QW513" s="802"/>
      <c r="QX513" s="802"/>
      <c r="QY513" s="802"/>
      <c r="QZ513" s="802"/>
      <c r="RA513" s="802"/>
      <c r="RB513" s="802"/>
      <c r="RC513" s="802"/>
      <c r="RD513" s="802"/>
      <c r="RE513" s="802"/>
      <c r="RF513" s="802"/>
      <c r="RG513" s="802"/>
      <c r="RH513" s="802"/>
      <c r="RI513" s="802"/>
      <c r="RJ513" s="802"/>
      <c r="RK513" s="802"/>
      <c r="RL513" s="802"/>
      <c r="RM513" s="802"/>
      <c r="RN513" s="802"/>
      <c r="RO513" s="802"/>
      <c r="RP513" s="802"/>
      <c r="RQ513" s="802"/>
      <c r="RR513" s="802"/>
      <c r="RS513" s="802"/>
      <c r="RT513" s="802"/>
      <c r="RU513" s="802"/>
      <c r="RV513" s="802"/>
      <c r="RW513" s="802"/>
      <c r="RX513" s="802"/>
      <c r="RY513" s="802"/>
      <c r="RZ513" s="802"/>
      <c r="SA513" s="802"/>
      <c r="SB513" s="802"/>
      <c r="SC513" s="802"/>
      <c r="SD513" s="802"/>
      <c r="SE513" s="802"/>
      <c r="SF513" s="802"/>
      <c r="SG513" s="802"/>
      <c r="SH513" s="802"/>
      <c r="SI513" s="802"/>
      <c r="SJ513" s="802"/>
      <c r="SK513" s="802"/>
      <c r="SL513" s="802"/>
      <c r="SM513" s="802"/>
      <c r="SN513" s="802"/>
      <c r="SO513" s="802"/>
      <c r="SP513" s="802"/>
      <c r="SQ513" s="802"/>
      <c r="SR513" s="802"/>
      <c r="SS513" s="802"/>
      <c r="ST513" s="802"/>
      <c r="SU513" s="802"/>
      <c r="SV513" s="802"/>
      <c r="SW513" s="802"/>
      <c r="SX513" s="802"/>
      <c r="SY513" s="802"/>
      <c r="SZ513" s="802"/>
      <c r="TA513" s="802"/>
      <c r="TB513" s="802"/>
      <c r="TC513" s="802"/>
      <c r="TD513" s="802"/>
      <c r="TE513" s="802"/>
      <c r="TF513" s="802"/>
      <c r="TG513" s="802"/>
      <c r="TH513" s="802"/>
      <c r="TI513" s="802"/>
      <c r="TJ513" s="802"/>
      <c r="TK513" s="802"/>
      <c r="TL513" s="802"/>
      <c r="TM513" s="802"/>
      <c r="TN513" s="802"/>
      <c r="TO513" s="802"/>
      <c r="TP513" s="802"/>
      <c r="TQ513" s="802"/>
      <c r="TR513" s="802"/>
      <c r="TS513" s="802"/>
      <c r="TT513" s="802"/>
      <c r="TU513" s="802"/>
      <c r="TV513" s="802"/>
      <c r="TW513" s="802"/>
      <c r="TX513" s="802"/>
      <c r="TY513" s="802"/>
      <c r="TZ513" s="802"/>
      <c r="UA513" s="802"/>
      <c r="UB513" s="802"/>
      <c r="UC513" s="802"/>
      <c r="UD513" s="802"/>
      <c r="UE513" s="802"/>
      <c r="UF513" s="802"/>
      <c r="UG513" s="802"/>
      <c r="UH513" s="802"/>
      <c r="UI513" s="802"/>
      <c r="UJ513" s="802"/>
      <c r="UK513" s="802"/>
      <c r="UL513" s="802"/>
      <c r="UM513" s="802"/>
      <c r="UN513" s="802"/>
      <c r="UO513" s="802"/>
      <c r="UP513" s="802"/>
      <c r="UQ513" s="802"/>
      <c r="UR513" s="802"/>
      <c r="US513" s="802"/>
      <c r="UT513" s="802"/>
      <c r="UU513" s="802"/>
      <c r="UV513" s="802"/>
      <c r="UW513" s="802"/>
      <c r="UX513" s="802"/>
      <c r="UY513" s="802"/>
      <c r="UZ513" s="802"/>
      <c r="VA513" s="802"/>
      <c r="VB513" s="802"/>
      <c r="VC513" s="802"/>
      <c r="VD513" s="802"/>
      <c r="VE513" s="802"/>
      <c r="VF513" s="802"/>
      <c r="VG513" s="802"/>
      <c r="VH513" s="802"/>
      <c r="VI513" s="802"/>
      <c r="VJ513" s="802"/>
      <c r="VK513" s="802"/>
      <c r="VL513" s="802"/>
      <c r="VM513" s="802"/>
      <c r="VN513" s="802"/>
      <c r="VO513" s="802"/>
      <c r="VP513" s="802"/>
      <c r="VQ513" s="802"/>
      <c r="VR513" s="802"/>
      <c r="VS513" s="802"/>
      <c r="VT513" s="802"/>
      <c r="VU513" s="802"/>
      <c r="VV513" s="802"/>
      <c r="VW513" s="802"/>
      <c r="VX513" s="802"/>
      <c r="VY513" s="802"/>
      <c r="VZ513" s="802"/>
      <c r="WA513" s="802"/>
      <c r="WB513" s="802"/>
      <c r="WC513" s="802"/>
      <c r="WD513" s="802"/>
      <c r="WE513" s="802"/>
      <c r="WF513" s="802"/>
      <c r="WG513" s="802"/>
      <c r="WH513" s="802"/>
      <c r="WI513" s="802"/>
      <c r="WJ513" s="802"/>
      <c r="WK513" s="802"/>
      <c r="WL513" s="802"/>
      <c r="WM513" s="802"/>
      <c r="WN513" s="802"/>
      <c r="WO513" s="802"/>
      <c r="WP513" s="802"/>
      <c r="WQ513" s="802"/>
      <c r="WR513" s="802"/>
      <c r="WS513" s="802"/>
      <c r="WT513" s="802"/>
      <c r="WU513" s="802"/>
      <c r="WV513" s="802"/>
      <c r="WW513" s="802"/>
      <c r="WX513" s="802"/>
      <c r="WY513" s="802"/>
      <c r="WZ513" s="802"/>
      <c r="XA513" s="802"/>
      <c r="XB513" s="802"/>
      <c r="XC513" s="802"/>
      <c r="XD513" s="802"/>
      <c r="XE513" s="802"/>
      <c r="XF513" s="802"/>
      <c r="XG513" s="802"/>
      <c r="XH513" s="802"/>
      <c r="XI513" s="802"/>
      <c r="XJ513" s="802"/>
      <c r="XK513" s="802"/>
      <c r="XL513" s="802"/>
      <c r="XM513" s="802"/>
      <c r="XN513" s="802"/>
      <c r="XO513" s="802"/>
      <c r="XP513" s="802"/>
      <c r="XQ513" s="802"/>
      <c r="XR513" s="802"/>
      <c r="XS513" s="802"/>
      <c r="XT513" s="802"/>
      <c r="XU513" s="802"/>
      <c r="XV513" s="802"/>
      <c r="XW513" s="802"/>
      <c r="XX513" s="802"/>
      <c r="XY513" s="802"/>
      <c r="XZ513" s="802"/>
      <c r="YA513" s="802"/>
      <c r="YB513" s="802"/>
      <c r="YC513" s="802"/>
      <c r="YD513" s="802"/>
      <c r="YE513" s="802"/>
      <c r="YF513" s="802"/>
      <c r="YG513" s="802"/>
      <c r="YH513" s="802"/>
      <c r="YI513" s="802"/>
      <c r="YJ513" s="802"/>
      <c r="YK513" s="802"/>
      <c r="YL513" s="802"/>
      <c r="YM513" s="802"/>
      <c r="YN513" s="802"/>
      <c r="YO513" s="802"/>
      <c r="YP513" s="802"/>
      <c r="YQ513" s="802"/>
      <c r="YR513" s="802"/>
      <c r="YS513" s="802"/>
      <c r="YT513" s="802"/>
      <c r="YU513" s="802"/>
      <c r="YV513" s="802"/>
      <c r="YW513" s="802"/>
      <c r="YX513" s="802"/>
      <c r="YY513" s="802"/>
      <c r="YZ513" s="802"/>
      <c r="ZA513" s="802"/>
      <c r="ZB513" s="802"/>
      <c r="ZC513" s="802"/>
      <c r="ZD513" s="802"/>
      <c r="ZE513" s="802"/>
      <c r="ZF513" s="802"/>
      <c r="ZG513" s="802"/>
      <c r="ZH513" s="802"/>
      <c r="ZI513" s="802"/>
      <c r="ZJ513" s="802"/>
      <c r="ZK513" s="802"/>
      <c r="ZL513" s="802"/>
      <c r="ZM513" s="802"/>
      <c r="ZN513" s="802"/>
      <c r="ZO513" s="802"/>
      <c r="ZP513" s="802"/>
      <c r="ZQ513" s="802"/>
      <c r="ZR513" s="802"/>
      <c r="ZS513" s="802"/>
      <c r="ZT513" s="802"/>
      <c r="ZU513" s="802"/>
      <c r="ZV513" s="802"/>
      <c r="ZW513" s="802"/>
      <c r="ZX513" s="802"/>
      <c r="ZY513" s="802"/>
      <c r="ZZ513" s="802"/>
      <c r="AAA513" s="802"/>
      <c r="AAB513" s="802"/>
      <c r="AAC513" s="802"/>
      <c r="AAD513" s="802"/>
      <c r="AAE513" s="802"/>
      <c r="AAF513" s="802"/>
      <c r="AAG513" s="802"/>
      <c r="AAH513" s="802"/>
      <c r="AAI513" s="802"/>
      <c r="AAJ513" s="802"/>
      <c r="AAK513" s="802"/>
      <c r="AAL513" s="802"/>
      <c r="AAM513" s="802"/>
      <c r="AAN513" s="802"/>
      <c r="AAO513" s="802"/>
      <c r="AAP513" s="802"/>
      <c r="AAQ513" s="802"/>
      <c r="AAR513" s="802"/>
      <c r="AAS513" s="802"/>
      <c r="AAT513" s="802"/>
      <c r="AAU513" s="802"/>
      <c r="AAV513" s="802"/>
      <c r="AAW513" s="802"/>
      <c r="AAX513" s="802"/>
      <c r="AAY513" s="802"/>
      <c r="AAZ513" s="802"/>
      <c r="ABA513" s="802"/>
      <c r="ABB513" s="802"/>
      <c r="ABC513" s="802"/>
      <c r="ABD513" s="802"/>
      <c r="ABE513" s="802"/>
      <c r="ABF513" s="802"/>
      <c r="ABG513" s="802"/>
      <c r="ABH513" s="802"/>
      <c r="ABI513" s="802"/>
      <c r="ABJ513" s="802"/>
      <c r="ABK513" s="802"/>
      <c r="ABL513" s="802"/>
      <c r="ABM513" s="802"/>
      <c r="ABN513" s="802"/>
      <c r="ABO513" s="802"/>
      <c r="ABP513" s="802"/>
      <c r="ABQ513" s="802"/>
      <c r="ABR513" s="802"/>
      <c r="ABS513" s="802"/>
      <c r="ABT513" s="802"/>
      <c r="ABU513" s="802"/>
      <c r="ABV513" s="802"/>
      <c r="ABW513" s="802"/>
      <c r="ABX513" s="802"/>
      <c r="ABY513" s="802"/>
      <c r="ABZ513" s="802"/>
      <c r="ACA513" s="802"/>
      <c r="ACB513" s="802"/>
      <c r="ACC513" s="802"/>
      <c r="ACD513" s="802"/>
      <c r="ACE513" s="802"/>
      <c r="ACF513" s="802"/>
      <c r="ACG513" s="802"/>
      <c r="ACH513" s="802"/>
      <c r="ACI513" s="802"/>
      <c r="ACJ513" s="802"/>
      <c r="ACK513" s="802"/>
      <c r="ACL513" s="802"/>
      <c r="ACM513" s="802"/>
      <c r="ACN513" s="802"/>
      <c r="ACO513" s="802"/>
      <c r="ACP513" s="802"/>
      <c r="ACQ513" s="802"/>
      <c r="ACR513" s="802"/>
      <c r="ACS513" s="802"/>
      <c r="ACT513" s="802"/>
      <c r="ACU513" s="802"/>
      <c r="ACV513" s="802"/>
      <c r="ACW513" s="802"/>
      <c r="ACX513" s="802"/>
      <c r="ACY513" s="802"/>
      <c r="ACZ513" s="802"/>
      <c r="ADA513" s="802"/>
      <c r="ADB513" s="802"/>
      <c r="ADC513" s="802"/>
      <c r="ADD513" s="802"/>
      <c r="ADE513" s="802"/>
      <c r="ADF513" s="802"/>
      <c r="ADG513" s="802"/>
      <c r="ADH513" s="802"/>
      <c r="ADI513" s="802"/>
      <c r="ADJ513" s="802"/>
      <c r="ADK513" s="802"/>
      <c r="ADL513" s="802"/>
      <c r="ADM513" s="802"/>
      <c r="ADN513" s="802"/>
      <c r="ADO513" s="802"/>
      <c r="ADP513" s="802"/>
      <c r="ADQ513" s="802"/>
      <c r="ADR513" s="802"/>
      <c r="ADS513" s="802"/>
      <c r="ADT513" s="802"/>
      <c r="ADU513" s="802"/>
      <c r="ADV513" s="802"/>
      <c r="ADW513" s="802"/>
      <c r="ADX513" s="802"/>
      <c r="ADY513" s="802"/>
      <c r="ADZ513" s="802"/>
      <c r="AEA513" s="802"/>
      <c r="AEB513" s="802"/>
      <c r="AEC513" s="802"/>
      <c r="AED513" s="802"/>
      <c r="AEE513" s="802"/>
      <c r="AEF513" s="802"/>
      <c r="AEG513" s="802"/>
      <c r="AEH513" s="802"/>
      <c r="AEI513" s="802"/>
      <c r="AEJ513" s="802"/>
      <c r="AEK513" s="802"/>
      <c r="AEL513" s="802"/>
      <c r="AEM513" s="802"/>
      <c r="AEN513" s="802"/>
      <c r="AEO513" s="802"/>
      <c r="AEP513" s="802"/>
      <c r="AEQ513" s="802"/>
      <c r="AER513" s="802"/>
      <c r="AES513" s="802"/>
      <c r="AET513" s="802"/>
      <c r="AEU513" s="802"/>
      <c r="AEV513" s="802"/>
      <c r="AEW513" s="802"/>
      <c r="AEX513" s="802"/>
      <c r="AEY513" s="802"/>
      <c r="AEZ513" s="802"/>
      <c r="AFA513" s="802"/>
      <c r="AFB513" s="802"/>
      <c r="AFC513" s="802"/>
      <c r="AFD513" s="802"/>
      <c r="AFE513" s="802"/>
      <c r="AFF513" s="802"/>
      <c r="AFG513" s="802"/>
      <c r="AFH513" s="802"/>
      <c r="AFI513" s="802"/>
      <c r="AFJ513" s="802"/>
      <c r="AFK513" s="802"/>
      <c r="AFL513" s="802"/>
      <c r="AFM513" s="802"/>
      <c r="AFN513" s="802"/>
      <c r="AFO513" s="802"/>
      <c r="AFP513" s="802"/>
      <c r="AFQ513" s="802"/>
      <c r="AFR513" s="802"/>
      <c r="AFS513" s="802"/>
      <c r="AFT513" s="802"/>
      <c r="AFU513" s="802"/>
      <c r="AFV513" s="802"/>
      <c r="AFW513" s="802"/>
      <c r="AFX513" s="802"/>
      <c r="AFY513" s="802"/>
      <c r="AFZ513" s="802"/>
      <c r="AGA513" s="802"/>
      <c r="AGB513" s="802"/>
      <c r="AGC513" s="802"/>
      <c r="AGD513" s="802"/>
      <c r="AGE513" s="802"/>
      <c r="AGF513" s="802"/>
      <c r="AGG513" s="802"/>
      <c r="AGH513" s="802"/>
      <c r="AGI513" s="802"/>
      <c r="AGJ513" s="802"/>
      <c r="AGK513" s="802"/>
      <c r="AGL513" s="802"/>
      <c r="AGM513" s="802"/>
      <c r="AGN513" s="802"/>
      <c r="AGO513" s="802"/>
      <c r="AGP513" s="802"/>
      <c r="AGQ513" s="802"/>
      <c r="AGR513" s="802"/>
      <c r="AGS513" s="802"/>
      <c r="AGT513" s="802"/>
      <c r="AGU513" s="802"/>
      <c r="AGV513" s="802"/>
      <c r="AGW513" s="802"/>
      <c r="AGX513" s="802"/>
      <c r="AGY513" s="802"/>
      <c r="AGZ513" s="802"/>
      <c r="AHA513" s="802"/>
      <c r="AHB513" s="802"/>
      <c r="AHC513" s="802"/>
      <c r="AHD513" s="802"/>
      <c r="AHE513" s="802"/>
      <c r="AHF513" s="802"/>
      <c r="AHG513" s="802"/>
      <c r="AHH513" s="802"/>
      <c r="AHI513" s="802"/>
      <c r="AHJ513" s="802"/>
      <c r="AHK513" s="802"/>
      <c r="AHL513" s="802"/>
      <c r="AHM513" s="802"/>
      <c r="AHN513" s="802"/>
      <c r="AHO513" s="802"/>
      <c r="AHP513" s="802"/>
      <c r="AHQ513" s="802"/>
      <c r="AHR513" s="802"/>
      <c r="AHS513" s="802"/>
      <c r="AHT513" s="802"/>
      <c r="AHU513" s="802"/>
      <c r="AHV513" s="802"/>
      <c r="AHW513" s="802"/>
      <c r="AHX513" s="802"/>
      <c r="AHY513" s="802"/>
      <c r="AHZ513" s="802"/>
      <c r="AIA513" s="802"/>
      <c r="AIB513" s="802"/>
      <c r="AIC513" s="802"/>
      <c r="AID513" s="802"/>
      <c r="AIE513" s="802"/>
      <c r="AIF513" s="802"/>
      <c r="AIG513" s="802"/>
      <c r="AIH513" s="802"/>
      <c r="AII513" s="802"/>
      <c r="AIJ513" s="802"/>
      <c r="AQE513" s="802"/>
      <c r="AQF513" s="802"/>
      <c r="AQG513" s="802"/>
      <c r="AQH513" s="802"/>
      <c r="AQI513" s="802"/>
      <c r="AQJ513" s="802"/>
      <c r="AQK513" s="802"/>
      <c r="AQL513" s="802"/>
      <c r="AQM513" s="802"/>
      <c r="AQN513" s="802"/>
      <c r="AQO513" s="802"/>
      <c r="AQP513" s="802"/>
      <c r="AQQ513" s="802"/>
      <c r="AQR513" s="802"/>
      <c r="AQS513" s="802"/>
      <c r="AQT513" s="802"/>
      <c r="AQU513" s="802"/>
      <c r="AQV513" s="802"/>
      <c r="AQW513" s="802"/>
      <c r="AQX513" s="802"/>
      <c r="AQY513" s="802"/>
      <c r="AQZ513" s="802"/>
      <c r="ARA513" s="802"/>
      <c r="ARB513" s="802"/>
      <c r="ARC513" s="802"/>
      <c r="ARD513" s="802"/>
      <c r="ARE513" s="802"/>
      <c r="ARF513" s="802"/>
      <c r="ARG513" s="802"/>
      <c r="ARH513" s="802"/>
      <c r="ARI513" s="802"/>
      <c r="ARJ513" s="802"/>
      <c r="ARK513" s="802"/>
      <c r="ARL513" s="802"/>
      <c r="ARM513" s="802"/>
      <c r="ARN513" s="802"/>
      <c r="ARO513" s="802"/>
      <c r="ARP513" s="802"/>
      <c r="ARQ513" s="802"/>
      <c r="ARR513" s="802"/>
      <c r="ARS513" s="802"/>
      <c r="ART513" s="802"/>
      <c r="ARU513" s="802"/>
      <c r="ARV513" s="802"/>
      <c r="ARW513" s="802"/>
      <c r="ARX513" s="802"/>
      <c r="ARY513" s="802"/>
      <c r="ARZ513" s="802"/>
      <c r="ASA513" s="802"/>
      <c r="ASB513" s="802"/>
      <c r="ASC513" s="802"/>
      <c r="ASD513" s="802"/>
      <c r="ASE513" s="802"/>
      <c r="ASF513" s="802"/>
      <c r="ASG513" s="802"/>
      <c r="ASH513" s="802"/>
      <c r="ASI513" s="802"/>
      <c r="ASJ513" s="802"/>
      <c r="ASK513" s="802"/>
      <c r="ASL513" s="802"/>
      <c r="ATP513" s="802"/>
      <c r="ATQ513" s="802"/>
      <c r="ATR513" s="802"/>
      <c r="ATS513" s="802"/>
      <c r="ATT513" s="802"/>
      <c r="ATU513" s="802"/>
      <c r="ATV513" s="802"/>
      <c r="ATW513" s="802"/>
      <c r="ATX513" s="802"/>
      <c r="ATY513" s="802"/>
      <c r="ATZ513" s="802"/>
      <c r="AUA513" s="802"/>
      <c r="AUB513" s="802"/>
      <c r="AUC513" s="802"/>
      <c r="AUD513" s="802"/>
      <c r="AUE513" s="802"/>
      <c r="AUF513" s="802"/>
      <c r="AUG513" s="802"/>
      <c r="AUH513" s="802"/>
      <c r="AUI513" s="802"/>
      <c r="AUJ513" s="802"/>
      <c r="AUK513" s="802"/>
      <c r="AUL513" s="802"/>
      <c r="AUM513" s="802"/>
      <c r="AUN513" s="802"/>
      <c r="AUO513" s="802"/>
      <c r="AUP513" s="801"/>
      <c r="AUQ513" s="802"/>
      <c r="AUR513" s="801"/>
      <c r="AUS513" s="802"/>
      <c r="AUT513" s="801"/>
      <c r="AUU513" s="802"/>
      <c r="AUV513" s="802"/>
      <c r="AUW513" s="802"/>
      <c r="AUX513" s="802"/>
      <c r="AUY513" s="802"/>
      <c r="AUZ513" s="802"/>
      <c r="AVA513" s="802"/>
      <c r="AVB513" s="802"/>
      <c r="AVC513" s="802"/>
      <c r="AVD513" s="802"/>
      <c r="AVE513" s="802"/>
      <c r="AVF513" s="802"/>
      <c r="AVG513" s="802"/>
      <c r="AVH513" s="802"/>
      <c r="AVI513" s="802"/>
      <c r="AVJ513" s="808"/>
      <c r="AVK513" s="808"/>
      <c r="AVL513" s="808"/>
      <c r="AVM513" s="808"/>
      <c r="AVN513" s="808"/>
      <c r="AVO513" s="808"/>
      <c r="AVP513" s="808"/>
      <c r="AVQ513" s="808"/>
      <c r="AVR513" s="808"/>
      <c r="AVS513" s="808"/>
      <c r="AVT513" s="808"/>
      <c r="AVU513" s="809"/>
      <c r="AVV513" s="809"/>
      <c r="AVW513" s="809"/>
      <c r="AVX513" s="809"/>
      <c r="AVY513" s="809"/>
      <c r="AVZ513" s="809"/>
      <c r="AWA513" s="809"/>
      <c r="AWB513" s="809"/>
      <c r="AWC513" s="809"/>
      <c r="AWD513" s="809"/>
      <c r="AWE513" s="809"/>
      <c r="AWF513" s="809"/>
      <c r="AWG513" s="809"/>
      <c r="AWH513" s="809"/>
      <c r="AWI513" s="809"/>
      <c r="AWJ513" s="809"/>
      <c r="AWK513" s="809"/>
      <c r="AWL513" s="809"/>
      <c r="AWM513" s="809"/>
      <c r="AWN513" s="809"/>
      <c r="AWO513" s="809"/>
      <c r="AWP513" s="809"/>
      <c r="AWQ513" s="809"/>
      <c r="AWR513" s="808"/>
      <c r="AWS513" s="761"/>
      <c r="AWT513" s="808"/>
      <c r="AWU513" s="809"/>
      <c r="AWV513" s="809"/>
      <c r="AWW513" s="809"/>
      <c r="AWX513" s="809"/>
      <c r="AWY513" s="809"/>
      <c r="AWZ513" s="809"/>
      <c r="AXA513" s="809"/>
      <c r="AXB513" s="809"/>
      <c r="AXC513" s="809"/>
      <c r="AXD513" s="809"/>
      <c r="AXE513" s="809"/>
      <c r="AXF513" s="809"/>
      <c r="AXG513" s="809"/>
      <c r="AXH513" s="809"/>
      <c r="AXI513" s="809"/>
      <c r="AXJ513" s="809"/>
      <c r="AXK513" s="809"/>
      <c r="AXL513" s="809"/>
      <c r="AXM513" s="809"/>
      <c r="AXN513" s="809"/>
      <c r="AXO513" s="809"/>
      <c r="AXP513" s="809"/>
      <c r="AXQ513" s="809"/>
      <c r="AXR513" s="809"/>
      <c r="AXS513" s="809"/>
      <c r="AXT513" s="809"/>
      <c r="AXU513" s="809"/>
      <c r="AXV513" s="809"/>
      <c r="AXW513" s="809"/>
      <c r="AXX513" s="809"/>
      <c r="AXY513" s="809"/>
      <c r="AXZ513" s="809"/>
      <c r="AYA513" s="809"/>
      <c r="AYB513" s="809"/>
      <c r="AYC513" s="809"/>
      <c r="AYD513" s="808"/>
      <c r="AYE513" s="808"/>
      <c r="AYF513" s="809"/>
      <c r="AYG513" s="808"/>
      <c r="AYH513" s="810"/>
      <c r="AYI513" s="810"/>
      <c r="AYJ513" s="810"/>
      <c r="AYK513" s="810"/>
      <c r="AYL513" s="810"/>
      <c r="AYM513" s="810"/>
      <c r="AYN513" s="810"/>
      <c r="AYO513" s="810"/>
      <c r="AYP513" s="810"/>
      <c r="AYQ513" s="810"/>
      <c r="AYR513" s="810"/>
      <c r="AYS513" s="810"/>
      <c r="AYT513" s="810"/>
      <c r="AYU513" s="810"/>
      <c r="AYV513" s="810"/>
      <c r="AYW513" s="810"/>
      <c r="AYX513" s="810"/>
      <c r="AYY513" s="810"/>
      <c r="AYZ513" s="810"/>
      <c r="AZA513" s="810"/>
      <c r="AZB513" s="810"/>
      <c r="AZC513" s="810"/>
      <c r="AZD513" s="810"/>
      <c r="AZE513" s="810"/>
      <c r="AZF513" s="810"/>
      <c r="AZG513" s="810"/>
      <c r="AZH513" s="810"/>
      <c r="AZI513" s="810"/>
      <c r="AZJ513" s="810"/>
      <c r="AZK513" s="810"/>
      <c r="AZL513" s="810"/>
      <c r="AZM513" s="810"/>
      <c r="AZN513" s="810"/>
      <c r="AZO513" s="810"/>
      <c r="AZP513" s="809"/>
      <c r="AZQ513" s="802"/>
      <c r="AZR513" s="802"/>
      <c r="AZS513" s="802"/>
    </row>
    <row r="514" spans="45:920 1123:1371" s="793" customFormat="1" ht="13.5">
      <c r="AS514" s="802"/>
      <c r="AT514" s="802"/>
      <c r="AU514" s="802"/>
      <c r="AV514" s="802"/>
      <c r="AW514" s="802"/>
      <c r="AX514" s="802"/>
      <c r="AY514" s="802"/>
      <c r="AZ514" s="802"/>
      <c r="BA514" s="802"/>
      <c r="BB514" s="802"/>
      <c r="BC514" s="802"/>
      <c r="BD514" s="802"/>
      <c r="BE514" s="802"/>
      <c r="BF514" s="802"/>
      <c r="BG514" s="802"/>
      <c r="BH514" s="802"/>
      <c r="BI514" s="802"/>
      <c r="BJ514" s="802"/>
      <c r="BK514" s="802"/>
      <c r="BL514" s="802"/>
      <c r="BM514" s="802"/>
      <c r="BN514" s="802"/>
      <c r="BO514" s="802"/>
      <c r="BP514" s="802"/>
      <c r="BQ514" s="802"/>
      <c r="BR514" s="802"/>
      <c r="BS514" s="802"/>
      <c r="BT514" s="802"/>
      <c r="BU514" s="802"/>
      <c r="BV514" s="802"/>
      <c r="BW514" s="802"/>
      <c r="BX514" s="802"/>
      <c r="BY514" s="802"/>
      <c r="BZ514" s="802"/>
      <c r="CA514" s="802"/>
      <c r="CB514" s="802"/>
      <c r="CC514" s="802"/>
      <c r="CD514" s="802"/>
      <c r="CE514" s="802"/>
      <c r="CF514" s="802"/>
      <c r="CG514" s="802"/>
      <c r="CH514" s="802"/>
      <c r="CI514" s="802"/>
      <c r="CJ514" s="802"/>
      <c r="CK514" s="802"/>
      <c r="CL514" s="802"/>
      <c r="CM514" s="802"/>
      <c r="CN514" s="802"/>
      <c r="CO514" s="802"/>
      <c r="CP514" s="802"/>
      <c r="CQ514" s="802"/>
      <c r="CR514" s="802"/>
      <c r="CS514" s="802"/>
      <c r="CT514" s="802"/>
      <c r="CU514" s="802"/>
      <c r="CV514" s="802"/>
      <c r="CW514" s="802"/>
      <c r="CX514" s="802"/>
      <c r="CY514" s="802"/>
      <c r="CZ514" s="802"/>
      <c r="DA514" s="802"/>
      <c r="DB514" s="802"/>
      <c r="DC514" s="802"/>
      <c r="DD514" s="802"/>
      <c r="DE514" s="802"/>
      <c r="DF514" s="802"/>
      <c r="DG514" s="802"/>
      <c r="DH514" s="802"/>
      <c r="DI514" s="802"/>
      <c r="DJ514" s="802"/>
      <c r="DK514" s="802"/>
      <c r="DL514" s="802"/>
      <c r="DM514" s="802"/>
      <c r="DN514" s="802"/>
      <c r="DO514" s="802"/>
      <c r="DP514" s="802"/>
      <c r="DQ514" s="802"/>
      <c r="DR514" s="802"/>
      <c r="DS514" s="802"/>
      <c r="DT514" s="802"/>
      <c r="DU514" s="802"/>
      <c r="DV514" s="802"/>
      <c r="DW514" s="802"/>
      <c r="DX514" s="802"/>
      <c r="DY514" s="802"/>
      <c r="DZ514" s="802"/>
      <c r="EA514" s="802"/>
      <c r="EB514" s="802"/>
      <c r="EC514" s="802"/>
      <c r="ED514" s="802"/>
      <c r="EE514" s="802"/>
      <c r="EF514" s="802"/>
      <c r="EG514" s="802"/>
      <c r="EH514" s="802"/>
      <c r="EI514" s="802"/>
      <c r="EJ514" s="802"/>
      <c r="EK514" s="802"/>
      <c r="EL514" s="802"/>
      <c r="EM514" s="802"/>
      <c r="EN514" s="802"/>
      <c r="EO514" s="802"/>
      <c r="EP514" s="802"/>
      <c r="EQ514" s="802"/>
      <c r="ER514" s="802"/>
      <c r="ES514" s="802"/>
      <c r="ET514" s="802"/>
      <c r="EU514" s="802"/>
      <c r="EV514" s="802"/>
      <c r="EW514" s="802"/>
      <c r="EX514" s="802"/>
      <c r="EY514" s="802"/>
      <c r="EZ514" s="802"/>
      <c r="FA514" s="802"/>
      <c r="FB514" s="802"/>
      <c r="FC514" s="802"/>
      <c r="FD514" s="802"/>
      <c r="FE514" s="802"/>
      <c r="FF514" s="802"/>
      <c r="FG514" s="802"/>
      <c r="FH514" s="802"/>
      <c r="FI514" s="802"/>
      <c r="FJ514" s="802"/>
      <c r="FK514" s="802"/>
      <c r="FL514" s="802"/>
      <c r="FM514" s="802"/>
      <c r="FN514" s="802"/>
      <c r="FO514" s="802"/>
      <c r="FP514" s="802"/>
      <c r="FQ514" s="802"/>
      <c r="FR514" s="802"/>
      <c r="FS514" s="802"/>
      <c r="FT514" s="802"/>
      <c r="FU514" s="802"/>
      <c r="FV514" s="802"/>
      <c r="FW514" s="802"/>
      <c r="FX514" s="802"/>
      <c r="FY514" s="802"/>
      <c r="FZ514" s="802"/>
      <c r="GA514" s="802"/>
      <c r="GB514" s="802"/>
      <c r="GC514" s="802"/>
      <c r="GD514" s="802"/>
      <c r="GE514" s="802"/>
      <c r="GF514" s="802"/>
      <c r="GG514" s="802"/>
      <c r="GH514" s="802"/>
      <c r="GI514" s="802"/>
      <c r="GJ514" s="802"/>
      <c r="GK514" s="802"/>
      <c r="GL514" s="802"/>
      <c r="GM514" s="802"/>
      <c r="GN514" s="802"/>
      <c r="GO514" s="802"/>
      <c r="GP514" s="802"/>
      <c r="GQ514" s="802"/>
      <c r="GR514" s="802"/>
      <c r="GS514" s="802"/>
      <c r="GT514" s="802"/>
      <c r="GU514" s="802"/>
      <c r="GV514" s="802"/>
      <c r="GW514" s="802"/>
      <c r="GX514" s="802"/>
      <c r="GY514" s="802"/>
      <c r="GZ514" s="802"/>
      <c r="HA514" s="802"/>
      <c r="HB514" s="802"/>
      <c r="HC514" s="802"/>
      <c r="HD514" s="802"/>
      <c r="HE514" s="802"/>
      <c r="HF514" s="802"/>
      <c r="HG514" s="802"/>
      <c r="HH514" s="802"/>
      <c r="HI514" s="802"/>
      <c r="HJ514" s="802"/>
      <c r="HK514" s="802"/>
      <c r="HL514" s="802"/>
      <c r="HM514" s="802"/>
      <c r="HN514" s="802"/>
      <c r="HO514" s="802"/>
      <c r="HP514" s="802"/>
      <c r="HQ514" s="802"/>
      <c r="HR514" s="802"/>
      <c r="HS514" s="802"/>
      <c r="HT514" s="802"/>
      <c r="HU514" s="802"/>
      <c r="HV514" s="802"/>
      <c r="HW514" s="802"/>
      <c r="HX514" s="802"/>
      <c r="HY514" s="802"/>
      <c r="HZ514" s="802"/>
      <c r="IA514" s="802"/>
      <c r="IB514" s="802"/>
      <c r="IC514" s="802"/>
      <c r="ID514" s="802"/>
      <c r="IE514" s="802"/>
      <c r="IF514" s="802"/>
      <c r="IG514" s="802"/>
      <c r="IH514" s="802"/>
      <c r="II514" s="802"/>
      <c r="IJ514" s="802"/>
      <c r="IK514" s="802"/>
      <c r="IL514" s="802"/>
      <c r="IM514" s="802"/>
      <c r="IN514" s="802"/>
      <c r="IO514" s="802"/>
      <c r="IP514" s="802"/>
      <c r="IQ514" s="802"/>
      <c r="IR514" s="802"/>
      <c r="IS514" s="802"/>
      <c r="IT514" s="802"/>
      <c r="IU514" s="802"/>
      <c r="IV514" s="802"/>
      <c r="IW514" s="802"/>
      <c r="IX514" s="802"/>
      <c r="IY514" s="802"/>
      <c r="IZ514" s="802"/>
      <c r="JA514" s="802"/>
      <c r="JB514" s="802"/>
      <c r="JC514" s="802"/>
      <c r="JD514" s="802"/>
      <c r="JE514" s="802"/>
      <c r="JF514" s="802"/>
      <c r="JG514" s="802"/>
      <c r="JH514" s="802"/>
      <c r="JI514" s="802"/>
      <c r="JJ514" s="802"/>
      <c r="JK514" s="802"/>
      <c r="JL514" s="802"/>
      <c r="JM514" s="802"/>
      <c r="JN514" s="802"/>
      <c r="JO514" s="802"/>
      <c r="JP514" s="802"/>
      <c r="JQ514" s="802"/>
      <c r="JR514" s="802"/>
      <c r="JS514" s="802"/>
      <c r="JT514" s="802"/>
      <c r="JU514" s="802"/>
      <c r="JV514" s="802"/>
      <c r="JW514" s="802"/>
      <c r="JX514" s="802"/>
      <c r="JY514" s="802"/>
      <c r="JZ514" s="802"/>
      <c r="KA514" s="802"/>
      <c r="KB514" s="802"/>
      <c r="KC514" s="802"/>
      <c r="KD514" s="802"/>
      <c r="KE514" s="802"/>
      <c r="KF514" s="802"/>
      <c r="KG514" s="802"/>
      <c r="KH514" s="802"/>
      <c r="KI514" s="802"/>
      <c r="KJ514" s="802"/>
      <c r="KK514" s="802"/>
      <c r="KL514" s="802"/>
      <c r="KM514" s="802"/>
      <c r="KN514" s="802"/>
      <c r="KO514" s="802"/>
      <c r="KP514" s="802"/>
      <c r="KQ514" s="802"/>
      <c r="KR514" s="802"/>
      <c r="KS514" s="802"/>
      <c r="KT514" s="802"/>
      <c r="KU514" s="802"/>
      <c r="KV514" s="802"/>
      <c r="KW514" s="802"/>
      <c r="KX514" s="802"/>
      <c r="KY514" s="802"/>
      <c r="KZ514" s="802"/>
      <c r="LA514" s="802"/>
      <c r="LB514" s="802"/>
      <c r="LC514" s="802"/>
      <c r="LD514" s="802"/>
      <c r="LE514" s="802"/>
      <c r="LF514" s="802"/>
      <c r="LG514" s="802"/>
      <c r="LH514" s="802"/>
      <c r="LI514" s="802"/>
      <c r="LJ514" s="802"/>
      <c r="LK514" s="802"/>
      <c r="LL514" s="802"/>
      <c r="LM514" s="802"/>
      <c r="LN514" s="802"/>
      <c r="LO514" s="802"/>
      <c r="LP514" s="802"/>
      <c r="LQ514" s="802"/>
      <c r="LR514" s="802"/>
      <c r="LS514" s="802"/>
      <c r="LT514" s="802"/>
      <c r="LU514" s="802"/>
      <c r="LV514" s="802"/>
      <c r="LW514" s="802"/>
      <c r="LX514" s="802"/>
      <c r="LY514" s="802"/>
      <c r="LZ514" s="802"/>
      <c r="MA514" s="802"/>
      <c r="MB514" s="802"/>
      <c r="MC514" s="802"/>
      <c r="MD514" s="802"/>
      <c r="ME514" s="802"/>
      <c r="MF514" s="802"/>
      <c r="MG514" s="802"/>
      <c r="MH514" s="802"/>
      <c r="MI514" s="802"/>
      <c r="MJ514" s="802"/>
      <c r="MK514" s="802"/>
      <c r="ML514" s="802"/>
      <c r="MM514" s="802"/>
      <c r="MN514" s="802"/>
      <c r="MO514" s="802"/>
      <c r="MP514" s="802"/>
      <c r="MQ514" s="802"/>
      <c r="MR514" s="802"/>
      <c r="MS514" s="802"/>
      <c r="MT514" s="802"/>
      <c r="MU514" s="802"/>
      <c r="MV514" s="802"/>
      <c r="MW514" s="802"/>
      <c r="MX514" s="802"/>
      <c r="MY514" s="802"/>
      <c r="MZ514" s="802"/>
      <c r="NA514" s="802"/>
      <c r="NB514" s="802"/>
      <c r="NC514" s="802"/>
      <c r="ND514" s="802"/>
      <c r="NE514" s="802"/>
      <c r="NF514" s="802"/>
      <c r="NG514" s="802"/>
      <c r="NH514" s="802"/>
      <c r="NI514" s="802"/>
      <c r="NJ514" s="802"/>
      <c r="NK514" s="802"/>
      <c r="NL514" s="802"/>
      <c r="NM514" s="802"/>
      <c r="NN514" s="802"/>
      <c r="NO514" s="802"/>
      <c r="NP514" s="802"/>
      <c r="NQ514" s="802"/>
      <c r="NR514" s="802"/>
      <c r="NS514" s="802"/>
      <c r="NT514" s="802"/>
      <c r="NU514" s="802"/>
      <c r="NV514" s="802"/>
      <c r="NW514" s="802"/>
      <c r="NX514" s="802"/>
      <c r="NY514" s="802"/>
      <c r="NZ514" s="802"/>
      <c r="OA514" s="802"/>
      <c r="OB514" s="802"/>
      <c r="OC514" s="802"/>
      <c r="OD514" s="802"/>
      <c r="OE514" s="802"/>
      <c r="OF514" s="802"/>
      <c r="OG514" s="802"/>
      <c r="OH514" s="802"/>
      <c r="OI514" s="802"/>
      <c r="OJ514" s="802"/>
      <c r="OK514" s="802"/>
      <c r="OL514" s="802"/>
      <c r="OM514" s="802"/>
      <c r="ON514" s="802"/>
      <c r="OO514" s="802"/>
      <c r="OP514" s="802"/>
      <c r="OQ514" s="802"/>
      <c r="OR514" s="802"/>
      <c r="OS514" s="802"/>
      <c r="OT514" s="802"/>
      <c r="OU514" s="802"/>
      <c r="OV514" s="802"/>
      <c r="OW514" s="802"/>
      <c r="OX514" s="802"/>
      <c r="OY514" s="802"/>
      <c r="OZ514" s="802"/>
      <c r="PA514" s="802"/>
      <c r="PB514" s="802"/>
      <c r="PC514" s="802"/>
      <c r="PD514" s="802"/>
      <c r="PE514" s="802"/>
      <c r="PF514" s="802"/>
      <c r="PG514" s="802"/>
      <c r="PH514" s="802"/>
      <c r="PI514" s="802"/>
      <c r="PJ514" s="802"/>
      <c r="PK514" s="802"/>
      <c r="PL514" s="802"/>
      <c r="PM514" s="802"/>
      <c r="PN514" s="802"/>
      <c r="PO514" s="802"/>
      <c r="PP514" s="802"/>
      <c r="PQ514" s="802"/>
      <c r="PR514" s="802"/>
      <c r="PS514" s="802"/>
      <c r="PT514" s="802"/>
      <c r="PU514" s="802"/>
      <c r="PV514" s="802"/>
      <c r="PW514" s="802"/>
      <c r="PX514" s="802"/>
      <c r="PY514" s="802"/>
      <c r="PZ514" s="802"/>
      <c r="QA514" s="802"/>
      <c r="QB514" s="802"/>
      <c r="QC514" s="802"/>
      <c r="QD514" s="802"/>
      <c r="QE514" s="802"/>
      <c r="QF514" s="802"/>
      <c r="QG514" s="802"/>
      <c r="QH514" s="802"/>
      <c r="QI514" s="802"/>
      <c r="QJ514" s="802"/>
      <c r="QK514" s="802"/>
      <c r="QL514" s="802"/>
      <c r="QM514" s="802"/>
      <c r="QN514" s="802"/>
      <c r="QO514" s="802"/>
      <c r="QP514" s="802"/>
      <c r="QQ514" s="802"/>
      <c r="QR514" s="802"/>
      <c r="QS514" s="802"/>
      <c r="QT514" s="802"/>
      <c r="QU514" s="802"/>
      <c r="QV514" s="802"/>
      <c r="QW514" s="802"/>
      <c r="QX514" s="802"/>
      <c r="QY514" s="802"/>
      <c r="QZ514" s="802"/>
      <c r="RA514" s="802"/>
      <c r="RB514" s="802"/>
      <c r="RC514" s="802"/>
      <c r="RD514" s="802"/>
      <c r="RE514" s="802"/>
      <c r="RF514" s="802"/>
      <c r="RG514" s="802"/>
      <c r="RH514" s="802"/>
      <c r="RI514" s="802"/>
      <c r="RJ514" s="802"/>
      <c r="RK514" s="802"/>
      <c r="RL514" s="802"/>
      <c r="RM514" s="802"/>
      <c r="RN514" s="802"/>
      <c r="RO514" s="802"/>
      <c r="RP514" s="802"/>
      <c r="RQ514" s="802"/>
      <c r="RR514" s="802"/>
      <c r="RS514" s="802"/>
      <c r="RT514" s="802"/>
      <c r="RU514" s="802"/>
      <c r="RV514" s="802"/>
      <c r="RW514" s="802"/>
      <c r="RX514" s="802"/>
      <c r="RY514" s="802"/>
      <c r="RZ514" s="802"/>
      <c r="SA514" s="802"/>
      <c r="SB514" s="802"/>
      <c r="SC514" s="802"/>
      <c r="SD514" s="802"/>
      <c r="SE514" s="802"/>
      <c r="SF514" s="802"/>
      <c r="SG514" s="802"/>
      <c r="SH514" s="802"/>
      <c r="SI514" s="802"/>
      <c r="SJ514" s="802"/>
      <c r="SK514" s="802"/>
      <c r="SL514" s="802"/>
      <c r="SM514" s="802"/>
      <c r="SN514" s="802"/>
      <c r="SO514" s="802"/>
      <c r="SP514" s="802"/>
      <c r="SQ514" s="802"/>
      <c r="SR514" s="802"/>
      <c r="SS514" s="802"/>
      <c r="ST514" s="802"/>
      <c r="SU514" s="802"/>
      <c r="SV514" s="802"/>
      <c r="SW514" s="802"/>
      <c r="SX514" s="802"/>
      <c r="SY514" s="802"/>
      <c r="SZ514" s="802"/>
      <c r="TA514" s="802"/>
      <c r="TB514" s="802"/>
      <c r="TC514" s="802"/>
      <c r="TD514" s="802"/>
      <c r="TE514" s="802"/>
      <c r="TF514" s="802"/>
      <c r="TG514" s="802"/>
      <c r="TH514" s="802"/>
      <c r="TI514" s="802"/>
      <c r="TJ514" s="802"/>
      <c r="TK514" s="802"/>
      <c r="TL514" s="802"/>
      <c r="TM514" s="802"/>
      <c r="TN514" s="802"/>
      <c r="TO514" s="802"/>
      <c r="TP514" s="802"/>
      <c r="TQ514" s="802"/>
      <c r="TR514" s="802"/>
      <c r="TS514" s="802"/>
      <c r="TT514" s="802"/>
      <c r="TU514" s="802"/>
      <c r="TV514" s="802"/>
      <c r="TW514" s="802"/>
      <c r="TX514" s="802"/>
      <c r="TY514" s="802"/>
      <c r="TZ514" s="802"/>
      <c r="UA514" s="802"/>
      <c r="UB514" s="802"/>
      <c r="UC514" s="802"/>
      <c r="UD514" s="802"/>
      <c r="UE514" s="802"/>
      <c r="UF514" s="802"/>
      <c r="UG514" s="802"/>
      <c r="UH514" s="802"/>
      <c r="UI514" s="802"/>
      <c r="UJ514" s="802"/>
      <c r="UK514" s="802"/>
      <c r="UL514" s="802"/>
      <c r="UM514" s="802"/>
      <c r="UN514" s="802"/>
      <c r="UO514" s="802"/>
      <c r="UP514" s="802"/>
      <c r="UQ514" s="802"/>
      <c r="UR514" s="802"/>
      <c r="US514" s="802"/>
      <c r="UT514" s="802"/>
      <c r="UU514" s="802"/>
      <c r="UV514" s="802"/>
      <c r="UW514" s="802"/>
      <c r="UX514" s="802"/>
      <c r="UY514" s="802"/>
      <c r="UZ514" s="802"/>
      <c r="VA514" s="802"/>
      <c r="VB514" s="802"/>
      <c r="VC514" s="802"/>
      <c r="VD514" s="802"/>
      <c r="VE514" s="802"/>
      <c r="VF514" s="802"/>
      <c r="VG514" s="802"/>
      <c r="VH514" s="802"/>
      <c r="VI514" s="802"/>
      <c r="VJ514" s="802"/>
      <c r="VK514" s="802"/>
      <c r="VL514" s="802"/>
      <c r="VM514" s="802"/>
      <c r="VN514" s="802"/>
      <c r="VO514" s="802"/>
      <c r="VP514" s="802"/>
      <c r="VQ514" s="802"/>
      <c r="VR514" s="802"/>
      <c r="VS514" s="802"/>
      <c r="VT514" s="802"/>
      <c r="VU514" s="802"/>
      <c r="VV514" s="802"/>
      <c r="VW514" s="802"/>
      <c r="VX514" s="802"/>
      <c r="VY514" s="802"/>
      <c r="VZ514" s="802"/>
      <c r="WA514" s="802"/>
      <c r="WB514" s="802"/>
      <c r="WC514" s="802"/>
      <c r="WD514" s="802"/>
      <c r="WE514" s="802"/>
      <c r="WF514" s="802"/>
      <c r="WG514" s="802"/>
      <c r="WH514" s="802"/>
      <c r="WI514" s="802"/>
      <c r="WJ514" s="802"/>
      <c r="WK514" s="802"/>
      <c r="WL514" s="802"/>
      <c r="WM514" s="802"/>
      <c r="WN514" s="802"/>
      <c r="WO514" s="802"/>
      <c r="WP514" s="802"/>
      <c r="WQ514" s="802"/>
      <c r="WR514" s="802"/>
      <c r="WS514" s="802"/>
      <c r="WT514" s="802"/>
      <c r="WU514" s="802"/>
      <c r="WV514" s="802"/>
      <c r="WW514" s="802"/>
      <c r="WX514" s="802"/>
      <c r="WY514" s="802"/>
      <c r="WZ514" s="802"/>
      <c r="XA514" s="802"/>
      <c r="XB514" s="802"/>
      <c r="XC514" s="802"/>
      <c r="XD514" s="802"/>
      <c r="XE514" s="802"/>
      <c r="XF514" s="802"/>
      <c r="XG514" s="802"/>
      <c r="XH514" s="802"/>
      <c r="XI514" s="802"/>
      <c r="XJ514" s="802"/>
      <c r="XK514" s="802"/>
      <c r="XL514" s="802"/>
      <c r="XM514" s="802"/>
      <c r="XN514" s="802"/>
      <c r="XO514" s="802"/>
      <c r="XP514" s="802"/>
      <c r="XQ514" s="802"/>
      <c r="XR514" s="802"/>
      <c r="XS514" s="802"/>
      <c r="XT514" s="802"/>
      <c r="XU514" s="802"/>
      <c r="XV514" s="802"/>
      <c r="XW514" s="802"/>
      <c r="XX514" s="802"/>
      <c r="XY514" s="802"/>
      <c r="XZ514" s="802"/>
      <c r="YA514" s="802"/>
      <c r="YB514" s="802"/>
      <c r="YC514" s="802"/>
      <c r="YD514" s="802"/>
      <c r="YE514" s="802"/>
      <c r="YF514" s="802"/>
      <c r="YG514" s="802"/>
      <c r="YH514" s="802"/>
      <c r="YI514" s="802"/>
      <c r="YJ514" s="802"/>
      <c r="YK514" s="802"/>
      <c r="YL514" s="802"/>
      <c r="YM514" s="802"/>
      <c r="YN514" s="802"/>
      <c r="YO514" s="802"/>
      <c r="YP514" s="802"/>
      <c r="YQ514" s="802"/>
      <c r="YR514" s="802"/>
      <c r="YS514" s="802"/>
      <c r="YT514" s="802"/>
      <c r="YU514" s="802"/>
      <c r="YV514" s="802"/>
      <c r="YW514" s="802"/>
      <c r="YX514" s="802"/>
      <c r="YY514" s="802"/>
      <c r="YZ514" s="802"/>
      <c r="ZA514" s="802"/>
      <c r="ZB514" s="802"/>
      <c r="ZC514" s="802"/>
      <c r="ZD514" s="802"/>
      <c r="ZE514" s="802"/>
      <c r="ZF514" s="802"/>
      <c r="ZG514" s="802"/>
      <c r="ZH514" s="802"/>
      <c r="ZI514" s="802"/>
      <c r="ZJ514" s="802"/>
      <c r="ZK514" s="802"/>
      <c r="ZL514" s="802"/>
      <c r="ZM514" s="802"/>
      <c r="ZN514" s="802"/>
      <c r="ZO514" s="802"/>
      <c r="ZP514" s="802"/>
      <c r="ZQ514" s="802"/>
      <c r="ZR514" s="802"/>
      <c r="ZS514" s="802"/>
      <c r="ZT514" s="802"/>
      <c r="ZU514" s="802"/>
      <c r="ZV514" s="802"/>
      <c r="ZW514" s="802"/>
      <c r="ZX514" s="802"/>
      <c r="ZY514" s="802"/>
      <c r="ZZ514" s="802"/>
      <c r="AAA514" s="802"/>
      <c r="AAB514" s="802"/>
      <c r="AAC514" s="802"/>
      <c r="AAD514" s="802"/>
      <c r="AAE514" s="802"/>
      <c r="AAF514" s="802"/>
      <c r="AAG514" s="802"/>
      <c r="AAH514" s="802"/>
      <c r="AAI514" s="802"/>
      <c r="AAJ514" s="802"/>
      <c r="AAK514" s="802"/>
      <c r="AAL514" s="802"/>
      <c r="AAM514" s="802"/>
      <c r="AAN514" s="802"/>
      <c r="AAO514" s="802"/>
      <c r="AAP514" s="802"/>
      <c r="AAQ514" s="802"/>
      <c r="AAR514" s="802"/>
      <c r="AAS514" s="802"/>
      <c r="AAT514" s="802"/>
      <c r="AAU514" s="802"/>
      <c r="AAV514" s="802"/>
      <c r="AAW514" s="802"/>
      <c r="AAX514" s="802"/>
      <c r="AAY514" s="802"/>
      <c r="AAZ514" s="802"/>
      <c r="ABA514" s="802"/>
      <c r="ABB514" s="802"/>
      <c r="ABC514" s="802"/>
      <c r="ABD514" s="802"/>
      <c r="ABE514" s="802"/>
      <c r="ABF514" s="802"/>
      <c r="ABG514" s="802"/>
      <c r="ABH514" s="802"/>
      <c r="ABI514" s="802"/>
      <c r="ABJ514" s="802"/>
      <c r="ABK514" s="802"/>
      <c r="ABL514" s="802"/>
      <c r="ABM514" s="802"/>
      <c r="ABN514" s="802"/>
      <c r="ABO514" s="802"/>
      <c r="ABP514" s="802"/>
      <c r="ABQ514" s="802"/>
      <c r="ABR514" s="802"/>
      <c r="ABS514" s="802"/>
      <c r="ABT514" s="802"/>
      <c r="ABU514" s="802"/>
      <c r="ABV514" s="802"/>
      <c r="ABW514" s="802"/>
      <c r="ABX514" s="802"/>
      <c r="ABY514" s="802"/>
      <c r="ABZ514" s="802"/>
      <c r="ACA514" s="802"/>
      <c r="ACB514" s="802"/>
      <c r="ACC514" s="802"/>
      <c r="ACD514" s="802"/>
      <c r="ACE514" s="802"/>
      <c r="ACF514" s="802"/>
      <c r="ACG514" s="802"/>
      <c r="ACH514" s="802"/>
      <c r="ACI514" s="802"/>
      <c r="ACJ514" s="802"/>
      <c r="ACK514" s="802"/>
      <c r="ACL514" s="802"/>
      <c r="ACM514" s="802"/>
      <c r="ACN514" s="802"/>
      <c r="ACO514" s="802"/>
      <c r="ACP514" s="802"/>
      <c r="ACQ514" s="802"/>
      <c r="ACR514" s="802"/>
      <c r="ACS514" s="802"/>
      <c r="ACT514" s="802"/>
      <c r="ACU514" s="802"/>
      <c r="ACV514" s="802"/>
      <c r="ACW514" s="802"/>
      <c r="ACX514" s="802"/>
      <c r="ACY514" s="802"/>
      <c r="ACZ514" s="802"/>
      <c r="ADA514" s="802"/>
      <c r="ADB514" s="802"/>
      <c r="ADC514" s="802"/>
      <c r="ADD514" s="802"/>
      <c r="ADE514" s="802"/>
      <c r="ADF514" s="802"/>
      <c r="ADG514" s="802"/>
      <c r="ADH514" s="802"/>
      <c r="ADI514" s="802"/>
      <c r="ADJ514" s="802"/>
      <c r="ADK514" s="802"/>
      <c r="ADL514" s="802"/>
      <c r="ADM514" s="802"/>
      <c r="ADN514" s="802"/>
      <c r="ADO514" s="802"/>
      <c r="ADP514" s="802"/>
      <c r="ADQ514" s="802"/>
      <c r="ADR514" s="802"/>
      <c r="ADS514" s="802"/>
      <c r="ADT514" s="802"/>
      <c r="ADU514" s="802"/>
      <c r="ADV514" s="802"/>
      <c r="ADW514" s="802"/>
      <c r="ADX514" s="802"/>
      <c r="ADY514" s="802"/>
      <c r="ADZ514" s="802"/>
      <c r="AEA514" s="802"/>
      <c r="AEB514" s="802"/>
      <c r="AEC514" s="802"/>
      <c r="AED514" s="802"/>
      <c r="AEE514" s="802"/>
      <c r="AEF514" s="802"/>
      <c r="AEG514" s="802"/>
      <c r="AEH514" s="802"/>
      <c r="AEI514" s="802"/>
      <c r="AEJ514" s="802"/>
      <c r="AEK514" s="802"/>
      <c r="AEL514" s="802"/>
      <c r="AEM514" s="802"/>
      <c r="AEN514" s="802"/>
      <c r="AEO514" s="802"/>
      <c r="AEP514" s="802"/>
      <c r="AEQ514" s="802"/>
      <c r="AER514" s="802"/>
      <c r="AES514" s="802"/>
      <c r="AET514" s="802"/>
      <c r="AEU514" s="802"/>
      <c r="AEV514" s="802"/>
      <c r="AEW514" s="802"/>
      <c r="AEX514" s="802"/>
      <c r="AEY514" s="802"/>
      <c r="AEZ514" s="802"/>
      <c r="AFA514" s="802"/>
      <c r="AFB514" s="802"/>
      <c r="AFC514" s="802"/>
      <c r="AFD514" s="802"/>
      <c r="AFE514" s="802"/>
      <c r="AFF514" s="802"/>
      <c r="AFG514" s="802"/>
      <c r="AFH514" s="802"/>
      <c r="AFI514" s="802"/>
      <c r="AFJ514" s="802"/>
      <c r="AFK514" s="802"/>
      <c r="AFL514" s="802"/>
      <c r="AFM514" s="802"/>
      <c r="AFN514" s="802"/>
      <c r="AFO514" s="802"/>
      <c r="AFP514" s="802"/>
      <c r="AFQ514" s="802"/>
      <c r="AFR514" s="802"/>
      <c r="AFS514" s="802"/>
      <c r="AFT514" s="802"/>
      <c r="AFU514" s="802"/>
      <c r="AFV514" s="802"/>
      <c r="AFW514" s="802"/>
      <c r="AFX514" s="802"/>
      <c r="AFY514" s="802"/>
      <c r="AFZ514" s="802"/>
      <c r="AGA514" s="802"/>
      <c r="AGB514" s="802"/>
      <c r="AGC514" s="802"/>
      <c r="AGD514" s="802"/>
      <c r="AGE514" s="802"/>
      <c r="AGF514" s="802"/>
      <c r="AGG514" s="802"/>
      <c r="AGH514" s="802"/>
      <c r="AGI514" s="802"/>
      <c r="AGJ514" s="802"/>
      <c r="AGK514" s="802"/>
      <c r="AGL514" s="802"/>
      <c r="AGM514" s="802"/>
      <c r="AGN514" s="802"/>
      <c r="AGO514" s="802"/>
      <c r="AGP514" s="802"/>
      <c r="AGQ514" s="802"/>
      <c r="AGR514" s="802"/>
      <c r="AGS514" s="802"/>
      <c r="AGT514" s="802"/>
      <c r="AGU514" s="802"/>
      <c r="AGV514" s="802"/>
      <c r="AGW514" s="802"/>
      <c r="AGX514" s="802"/>
      <c r="AGY514" s="802"/>
      <c r="AGZ514" s="802"/>
      <c r="AHA514" s="802"/>
      <c r="AHB514" s="802"/>
      <c r="AHC514" s="802"/>
      <c r="AHD514" s="802"/>
      <c r="AHE514" s="802"/>
      <c r="AHF514" s="802"/>
      <c r="AHG514" s="802"/>
      <c r="AHH514" s="802"/>
      <c r="AHI514" s="802"/>
      <c r="AHJ514" s="802"/>
      <c r="AHK514" s="802"/>
      <c r="AHL514" s="802"/>
      <c r="AHM514" s="802"/>
      <c r="AHN514" s="802"/>
      <c r="AHO514" s="802"/>
      <c r="AHP514" s="802"/>
      <c r="AHQ514" s="802"/>
      <c r="AHR514" s="802"/>
      <c r="AHS514" s="802"/>
      <c r="AHT514" s="802"/>
      <c r="AHU514" s="802"/>
      <c r="AHV514" s="802"/>
      <c r="AHW514" s="802"/>
      <c r="AHX514" s="802"/>
      <c r="AHY514" s="802"/>
      <c r="AHZ514" s="802"/>
      <c r="AIA514" s="802"/>
      <c r="AIB514" s="802"/>
      <c r="AIC514" s="802"/>
      <c r="AID514" s="802"/>
      <c r="AIE514" s="802"/>
      <c r="AIF514" s="802"/>
      <c r="AIG514" s="802"/>
      <c r="AIH514" s="802"/>
      <c r="AII514" s="802"/>
      <c r="AIJ514" s="802"/>
      <c r="AQE514" s="802"/>
      <c r="AQF514" s="802"/>
      <c r="AQG514" s="802"/>
      <c r="AQH514" s="802"/>
      <c r="AQI514" s="802"/>
      <c r="AQJ514" s="802"/>
      <c r="AQK514" s="802"/>
      <c r="AQL514" s="802"/>
      <c r="AQM514" s="802"/>
      <c r="AQN514" s="802"/>
      <c r="AQO514" s="802"/>
      <c r="AQP514" s="802"/>
      <c r="AQQ514" s="802"/>
      <c r="AQR514" s="802"/>
      <c r="AQS514" s="802"/>
      <c r="AQT514" s="802"/>
      <c r="AQU514" s="802"/>
      <c r="AQV514" s="802"/>
      <c r="AQW514" s="802"/>
      <c r="AQX514" s="802"/>
      <c r="AQY514" s="802"/>
      <c r="AQZ514" s="802"/>
      <c r="ARA514" s="802"/>
      <c r="ARB514" s="802"/>
      <c r="ARC514" s="802"/>
      <c r="ARD514" s="802"/>
      <c r="ARE514" s="802"/>
      <c r="ARF514" s="802"/>
      <c r="ARG514" s="802"/>
      <c r="ARH514" s="802"/>
      <c r="ARI514" s="802"/>
      <c r="ARJ514" s="802"/>
      <c r="ARK514" s="802"/>
      <c r="ARL514" s="802"/>
      <c r="ARM514" s="802"/>
      <c r="ARN514" s="802"/>
      <c r="ARO514" s="802"/>
      <c r="ARP514" s="802"/>
      <c r="ARQ514" s="802"/>
      <c r="ARR514" s="802"/>
      <c r="ARS514" s="802"/>
      <c r="ART514" s="802"/>
      <c r="ARU514" s="802"/>
      <c r="ARV514" s="802"/>
      <c r="ARW514" s="802"/>
      <c r="ARX514" s="802"/>
      <c r="ARY514" s="802"/>
      <c r="ARZ514" s="802"/>
      <c r="ASA514" s="802"/>
      <c r="ASB514" s="802"/>
      <c r="ASC514" s="802"/>
      <c r="ASD514" s="802"/>
      <c r="ASE514" s="802"/>
      <c r="ASF514" s="802"/>
      <c r="ASG514" s="802"/>
      <c r="ASH514" s="802"/>
      <c r="ASI514" s="802"/>
      <c r="ASJ514" s="802"/>
      <c r="ASK514" s="802"/>
      <c r="ASL514" s="802"/>
      <c r="ATP514" s="802"/>
      <c r="ATQ514" s="802"/>
      <c r="ATR514" s="802"/>
      <c r="ATS514" s="802"/>
      <c r="ATT514" s="802"/>
      <c r="ATU514" s="802"/>
      <c r="ATV514" s="802"/>
      <c r="ATW514" s="802"/>
      <c r="ATX514" s="802"/>
      <c r="ATY514" s="802"/>
      <c r="ATZ514" s="802"/>
      <c r="AUA514" s="802"/>
      <c r="AUB514" s="802"/>
      <c r="AUC514" s="802"/>
      <c r="AUD514" s="802"/>
      <c r="AUE514" s="802"/>
      <c r="AUF514" s="802"/>
      <c r="AUG514" s="802"/>
      <c r="AUH514" s="802"/>
      <c r="AUI514" s="802"/>
      <c r="AUJ514" s="802"/>
      <c r="AUK514" s="802"/>
      <c r="AUL514" s="802"/>
      <c r="AUM514" s="802"/>
      <c r="AUN514" s="802"/>
      <c r="AUO514" s="802"/>
      <c r="AUP514" s="801"/>
      <c r="AUQ514" s="802"/>
      <c r="AUR514" s="801"/>
      <c r="AUS514" s="802"/>
      <c r="AUT514" s="801"/>
      <c r="AUU514" s="802"/>
      <c r="AUV514" s="802"/>
      <c r="AUW514" s="802"/>
      <c r="AUX514" s="802"/>
      <c r="AUY514" s="802"/>
      <c r="AUZ514" s="802"/>
      <c r="AVA514" s="802"/>
      <c r="AVB514" s="802"/>
      <c r="AVC514" s="802"/>
      <c r="AVD514" s="802"/>
      <c r="AVE514" s="802"/>
      <c r="AVF514" s="802"/>
      <c r="AVG514" s="802"/>
      <c r="AVH514" s="802"/>
      <c r="AVI514" s="802"/>
      <c r="AVJ514" s="808"/>
      <c r="AVK514" s="808"/>
      <c r="AVL514" s="808"/>
      <c r="AVM514" s="808"/>
      <c r="AVN514" s="808"/>
      <c r="AVO514" s="808"/>
      <c r="AVP514" s="808"/>
      <c r="AVQ514" s="808"/>
      <c r="AVR514" s="808"/>
      <c r="AVS514" s="808"/>
      <c r="AVT514" s="808"/>
      <c r="AVU514" s="809"/>
      <c r="AVV514" s="809"/>
      <c r="AVW514" s="809"/>
      <c r="AVX514" s="809"/>
      <c r="AVY514" s="809"/>
      <c r="AVZ514" s="809"/>
      <c r="AWA514" s="809"/>
      <c r="AWB514" s="809"/>
      <c r="AWC514" s="809"/>
      <c r="AWD514" s="809"/>
      <c r="AWE514" s="809"/>
      <c r="AWF514" s="809"/>
      <c r="AWG514" s="809"/>
      <c r="AWH514" s="809"/>
      <c r="AWI514" s="809"/>
      <c r="AWJ514" s="809"/>
      <c r="AWK514" s="809"/>
      <c r="AWL514" s="809"/>
      <c r="AWM514" s="809"/>
      <c r="AWN514" s="809"/>
      <c r="AWO514" s="809"/>
      <c r="AWP514" s="809"/>
      <c r="AWQ514" s="809"/>
      <c r="AWR514" s="808"/>
      <c r="AWS514" s="761"/>
      <c r="AWT514" s="808"/>
      <c r="AWU514" s="809"/>
      <c r="AWV514" s="809"/>
      <c r="AWW514" s="809"/>
      <c r="AWX514" s="809"/>
      <c r="AWY514" s="809"/>
      <c r="AWZ514" s="809"/>
      <c r="AXA514" s="809"/>
      <c r="AXB514" s="809"/>
      <c r="AXC514" s="809"/>
      <c r="AXD514" s="809"/>
      <c r="AXE514" s="809"/>
      <c r="AXF514" s="809"/>
      <c r="AXG514" s="809"/>
      <c r="AXH514" s="809"/>
      <c r="AXI514" s="809"/>
      <c r="AXJ514" s="809"/>
      <c r="AXK514" s="809"/>
      <c r="AXL514" s="809"/>
      <c r="AXM514" s="809"/>
      <c r="AXN514" s="809"/>
      <c r="AXO514" s="809"/>
      <c r="AXP514" s="809"/>
      <c r="AXQ514" s="809"/>
      <c r="AXR514" s="809"/>
      <c r="AXS514" s="809"/>
      <c r="AXT514" s="809"/>
      <c r="AXU514" s="809"/>
      <c r="AXV514" s="809"/>
      <c r="AXW514" s="809"/>
      <c r="AXX514" s="809"/>
      <c r="AXY514" s="809"/>
      <c r="AXZ514" s="809"/>
      <c r="AYA514" s="809"/>
      <c r="AYB514" s="809"/>
      <c r="AYC514" s="809"/>
      <c r="AYD514" s="808"/>
      <c r="AYE514" s="808"/>
      <c r="AYF514" s="809"/>
      <c r="AYG514" s="808"/>
      <c r="AYH514" s="810"/>
      <c r="AYI514" s="810"/>
      <c r="AYJ514" s="810"/>
      <c r="AYK514" s="810"/>
      <c r="AYL514" s="810"/>
      <c r="AYM514" s="810"/>
      <c r="AYN514" s="810"/>
      <c r="AYO514" s="810"/>
      <c r="AYP514" s="810"/>
      <c r="AYQ514" s="810"/>
      <c r="AYR514" s="810"/>
      <c r="AYS514" s="810"/>
      <c r="AYT514" s="810"/>
      <c r="AYU514" s="810"/>
      <c r="AYV514" s="810"/>
      <c r="AYW514" s="810"/>
      <c r="AYX514" s="810"/>
      <c r="AYY514" s="810"/>
      <c r="AYZ514" s="810"/>
      <c r="AZA514" s="810"/>
      <c r="AZB514" s="810"/>
      <c r="AZC514" s="810"/>
      <c r="AZD514" s="810"/>
      <c r="AZE514" s="810"/>
      <c r="AZF514" s="810"/>
      <c r="AZG514" s="810"/>
      <c r="AZH514" s="810"/>
      <c r="AZI514" s="810"/>
      <c r="AZJ514" s="810"/>
      <c r="AZK514" s="810"/>
      <c r="AZL514" s="810"/>
      <c r="AZM514" s="810"/>
      <c r="AZN514" s="810"/>
      <c r="AZO514" s="810"/>
      <c r="AZP514" s="809"/>
      <c r="AZQ514" s="802"/>
      <c r="AZR514" s="802"/>
      <c r="AZS514" s="802"/>
    </row>
    <row r="515" spans="45:920 1123:1371" s="793" customFormat="1" ht="13.5">
      <c r="AS515" s="802"/>
      <c r="AT515" s="802"/>
      <c r="AU515" s="802"/>
      <c r="AV515" s="802"/>
      <c r="AW515" s="802"/>
      <c r="AX515" s="802"/>
      <c r="AY515" s="802"/>
      <c r="AZ515" s="802"/>
      <c r="BA515" s="802"/>
      <c r="BB515" s="802"/>
      <c r="BC515" s="802"/>
      <c r="BD515" s="802"/>
      <c r="BE515" s="802"/>
      <c r="BF515" s="802"/>
      <c r="BG515" s="802"/>
      <c r="BH515" s="802"/>
      <c r="BI515" s="802"/>
      <c r="BJ515" s="802"/>
      <c r="BK515" s="802"/>
      <c r="BL515" s="802"/>
      <c r="BM515" s="802"/>
      <c r="BN515" s="802"/>
      <c r="BO515" s="802"/>
      <c r="BP515" s="802"/>
      <c r="BQ515" s="802"/>
      <c r="BR515" s="802"/>
      <c r="BS515" s="802"/>
      <c r="BT515" s="802"/>
      <c r="BU515" s="802"/>
      <c r="BV515" s="802"/>
      <c r="BW515" s="802"/>
      <c r="BX515" s="802"/>
      <c r="BY515" s="802"/>
      <c r="BZ515" s="802"/>
      <c r="CA515" s="802"/>
      <c r="CB515" s="802"/>
      <c r="CC515" s="802"/>
      <c r="CD515" s="802"/>
      <c r="CE515" s="802"/>
      <c r="CF515" s="802"/>
      <c r="CG515" s="802"/>
      <c r="CH515" s="802"/>
      <c r="CI515" s="802"/>
      <c r="CJ515" s="802"/>
      <c r="CK515" s="802"/>
      <c r="CL515" s="802"/>
      <c r="CM515" s="802"/>
      <c r="CN515" s="802"/>
      <c r="CO515" s="802"/>
      <c r="CP515" s="802"/>
      <c r="CQ515" s="802"/>
      <c r="CR515" s="802"/>
      <c r="CS515" s="802"/>
      <c r="CT515" s="802"/>
      <c r="CU515" s="802"/>
      <c r="CV515" s="802"/>
      <c r="CW515" s="802"/>
      <c r="CX515" s="802"/>
      <c r="CY515" s="802"/>
      <c r="CZ515" s="802"/>
      <c r="DA515" s="802"/>
      <c r="DB515" s="802"/>
      <c r="DC515" s="802"/>
      <c r="DD515" s="802"/>
      <c r="DE515" s="802"/>
      <c r="DF515" s="802"/>
      <c r="DG515" s="802"/>
      <c r="DH515" s="802"/>
      <c r="DI515" s="802"/>
      <c r="DJ515" s="802"/>
      <c r="DK515" s="802"/>
      <c r="DL515" s="802"/>
      <c r="DM515" s="802"/>
      <c r="DN515" s="802"/>
      <c r="DO515" s="802"/>
      <c r="DP515" s="802"/>
      <c r="DQ515" s="802"/>
      <c r="DR515" s="802"/>
      <c r="DS515" s="802"/>
      <c r="DT515" s="802"/>
      <c r="DU515" s="802"/>
      <c r="DV515" s="802"/>
      <c r="DW515" s="802"/>
      <c r="DX515" s="802"/>
      <c r="DY515" s="802"/>
      <c r="DZ515" s="802"/>
      <c r="EA515" s="802"/>
      <c r="EB515" s="802"/>
      <c r="EC515" s="802"/>
      <c r="ED515" s="802"/>
      <c r="EE515" s="802"/>
      <c r="EF515" s="802"/>
      <c r="EG515" s="802"/>
      <c r="EH515" s="802"/>
      <c r="EI515" s="802"/>
      <c r="EJ515" s="802"/>
      <c r="EK515" s="802"/>
      <c r="EL515" s="802"/>
      <c r="EM515" s="802"/>
      <c r="EN515" s="802"/>
      <c r="EO515" s="802"/>
      <c r="EP515" s="802"/>
      <c r="EQ515" s="802"/>
      <c r="ER515" s="802"/>
      <c r="ES515" s="802"/>
      <c r="ET515" s="802"/>
      <c r="EU515" s="802"/>
      <c r="EV515" s="802"/>
      <c r="EW515" s="802"/>
      <c r="EX515" s="802"/>
      <c r="EY515" s="802"/>
      <c r="EZ515" s="802"/>
      <c r="FA515" s="802"/>
      <c r="FB515" s="802"/>
      <c r="FC515" s="802"/>
      <c r="FD515" s="802"/>
      <c r="FE515" s="802"/>
      <c r="FF515" s="802"/>
      <c r="FG515" s="802"/>
      <c r="FH515" s="802"/>
      <c r="FI515" s="802"/>
      <c r="FJ515" s="802"/>
      <c r="FK515" s="802"/>
      <c r="FL515" s="802"/>
      <c r="FM515" s="802"/>
      <c r="FN515" s="802"/>
      <c r="FO515" s="802"/>
      <c r="FP515" s="802"/>
      <c r="FQ515" s="802"/>
      <c r="FR515" s="802"/>
      <c r="FS515" s="802"/>
      <c r="FT515" s="802"/>
      <c r="FU515" s="802"/>
      <c r="FV515" s="802"/>
      <c r="FW515" s="802"/>
      <c r="FX515" s="802"/>
      <c r="FY515" s="802"/>
      <c r="FZ515" s="802"/>
      <c r="GA515" s="802"/>
      <c r="GB515" s="802"/>
      <c r="GC515" s="802"/>
      <c r="GD515" s="802"/>
      <c r="GE515" s="802"/>
      <c r="GF515" s="802"/>
      <c r="GG515" s="802"/>
      <c r="GH515" s="802"/>
      <c r="GI515" s="802"/>
      <c r="GJ515" s="802"/>
      <c r="GK515" s="802"/>
      <c r="GL515" s="802"/>
      <c r="GM515" s="802"/>
      <c r="GN515" s="802"/>
      <c r="GO515" s="802"/>
      <c r="GP515" s="802"/>
      <c r="GQ515" s="802"/>
      <c r="GR515" s="802"/>
      <c r="GS515" s="802"/>
      <c r="GT515" s="802"/>
      <c r="GU515" s="802"/>
      <c r="GV515" s="802"/>
      <c r="GW515" s="802"/>
      <c r="GX515" s="802"/>
      <c r="GY515" s="802"/>
      <c r="GZ515" s="802"/>
      <c r="HA515" s="802"/>
      <c r="HB515" s="802"/>
      <c r="HC515" s="802"/>
      <c r="HD515" s="802"/>
      <c r="HE515" s="802"/>
      <c r="HF515" s="802"/>
      <c r="HG515" s="802"/>
      <c r="HH515" s="802"/>
      <c r="HI515" s="802"/>
      <c r="HJ515" s="802"/>
      <c r="HK515" s="802"/>
      <c r="HL515" s="802"/>
      <c r="HM515" s="802"/>
      <c r="HN515" s="802"/>
      <c r="HO515" s="802"/>
      <c r="HP515" s="802"/>
      <c r="HQ515" s="802"/>
      <c r="HR515" s="802"/>
      <c r="HS515" s="802"/>
      <c r="HT515" s="802"/>
      <c r="HU515" s="802"/>
      <c r="HV515" s="802"/>
      <c r="HW515" s="802"/>
      <c r="HX515" s="802"/>
      <c r="HY515" s="802"/>
      <c r="HZ515" s="802"/>
      <c r="IA515" s="802"/>
      <c r="IB515" s="802"/>
      <c r="IC515" s="802"/>
      <c r="ID515" s="802"/>
      <c r="IE515" s="802"/>
      <c r="IF515" s="802"/>
      <c r="IG515" s="802"/>
      <c r="IH515" s="802"/>
      <c r="II515" s="802"/>
      <c r="IJ515" s="802"/>
      <c r="IK515" s="802"/>
      <c r="IL515" s="802"/>
      <c r="IM515" s="802"/>
      <c r="IN515" s="802"/>
      <c r="IO515" s="802"/>
      <c r="IP515" s="802"/>
      <c r="IQ515" s="802"/>
      <c r="IR515" s="802"/>
      <c r="IS515" s="802"/>
      <c r="IT515" s="802"/>
      <c r="IU515" s="802"/>
      <c r="IV515" s="802"/>
      <c r="IW515" s="802"/>
      <c r="IX515" s="802"/>
      <c r="IY515" s="802"/>
      <c r="IZ515" s="802"/>
      <c r="JA515" s="802"/>
      <c r="JB515" s="802"/>
      <c r="JC515" s="802"/>
      <c r="JD515" s="802"/>
      <c r="JE515" s="802"/>
      <c r="JF515" s="802"/>
      <c r="JG515" s="802"/>
      <c r="JH515" s="802"/>
      <c r="JI515" s="802"/>
      <c r="JJ515" s="802"/>
      <c r="JK515" s="802"/>
      <c r="JL515" s="802"/>
      <c r="JM515" s="802"/>
      <c r="JN515" s="802"/>
      <c r="JO515" s="802"/>
      <c r="JP515" s="802"/>
      <c r="JQ515" s="802"/>
      <c r="JR515" s="802"/>
      <c r="JS515" s="802"/>
      <c r="JT515" s="802"/>
      <c r="JU515" s="802"/>
      <c r="JV515" s="802"/>
      <c r="JW515" s="802"/>
      <c r="JX515" s="802"/>
      <c r="JY515" s="802"/>
      <c r="JZ515" s="802"/>
      <c r="KA515" s="802"/>
      <c r="KB515" s="802"/>
      <c r="KC515" s="802"/>
      <c r="KD515" s="802"/>
      <c r="KE515" s="802"/>
      <c r="KF515" s="802"/>
      <c r="KG515" s="802"/>
      <c r="KH515" s="802"/>
      <c r="KI515" s="802"/>
      <c r="KJ515" s="802"/>
      <c r="KK515" s="802"/>
      <c r="KL515" s="802"/>
      <c r="KM515" s="802"/>
      <c r="KN515" s="802"/>
      <c r="KO515" s="802"/>
      <c r="KP515" s="802"/>
      <c r="KQ515" s="802"/>
      <c r="KR515" s="802"/>
      <c r="KS515" s="802"/>
      <c r="KT515" s="802"/>
      <c r="KU515" s="802"/>
      <c r="KV515" s="802"/>
      <c r="KW515" s="802"/>
      <c r="KX515" s="802"/>
      <c r="KY515" s="802"/>
      <c r="KZ515" s="802"/>
      <c r="LA515" s="802"/>
      <c r="LB515" s="802"/>
      <c r="LC515" s="802"/>
      <c r="LD515" s="802"/>
      <c r="LE515" s="802"/>
      <c r="LF515" s="802"/>
      <c r="LG515" s="802"/>
      <c r="LH515" s="802"/>
      <c r="LI515" s="802"/>
      <c r="LJ515" s="802"/>
      <c r="LK515" s="802"/>
      <c r="LL515" s="802"/>
      <c r="LM515" s="802"/>
      <c r="LN515" s="802"/>
      <c r="LO515" s="802"/>
      <c r="LP515" s="802"/>
      <c r="LQ515" s="802"/>
      <c r="LR515" s="802"/>
      <c r="LS515" s="802"/>
      <c r="LT515" s="802"/>
      <c r="LU515" s="802"/>
      <c r="LV515" s="802"/>
      <c r="LW515" s="802"/>
      <c r="LX515" s="802"/>
      <c r="LY515" s="802"/>
      <c r="LZ515" s="802"/>
      <c r="MA515" s="802"/>
      <c r="MB515" s="802"/>
      <c r="MC515" s="802"/>
      <c r="MD515" s="802"/>
      <c r="ME515" s="802"/>
      <c r="MF515" s="802"/>
      <c r="MG515" s="802"/>
      <c r="MH515" s="802"/>
      <c r="MI515" s="802"/>
      <c r="MJ515" s="802"/>
      <c r="MK515" s="802"/>
      <c r="ML515" s="802"/>
      <c r="MM515" s="802"/>
      <c r="MN515" s="802"/>
      <c r="MO515" s="802"/>
      <c r="MP515" s="802"/>
      <c r="MQ515" s="802"/>
      <c r="MR515" s="802"/>
      <c r="MS515" s="802"/>
      <c r="MT515" s="802"/>
      <c r="MU515" s="802"/>
      <c r="MV515" s="802"/>
      <c r="MW515" s="802"/>
      <c r="MX515" s="802"/>
      <c r="MY515" s="802"/>
      <c r="MZ515" s="802"/>
      <c r="NA515" s="802"/>
      <c r="NB515" s="802"/>
      <c r="NC515" s="802"/>
      <c r="ND515" s="802"/>
      <c r="NE515" s="802"/>
      <c r="NF515" s="802"/>
      <c r="NG515" s="802"/>
      <c r="NH515" s="802"/>
      <c r="NI515" s="802"/>
      <c r="NJ515" s="802"/>
      <c r="NK515" s="802"/>
      <c r="NL515" s="802"/>
      <c r="NM515" s="802"/>
      <c r="NN515" s="802"/>
      <c r="NO515" s="802"/>
      <c r="NP515" s="802"/>
      <c r="NQ515" s="802"/>
      <c r="NR515" s="802"/>
      <c r="NS515" s="802"/>
      <c r="NT515" s="802"/>
      <c r="NU515" s="802"/>
      <c r="NV515" s="802"/>
      <c r="NW515" s="802"/>
      <c r="NX515" s="802"/>
      <c r="NY515" s="802"/>
      <c r="NZ515" s="802"/>
      <c r="OA515" s="802"/>
      <c r="OB515" s="802"/>
      <c r="OC515" s="802"/>
      <c r="OD515" s="802"/>
      <c r="OE515" s="802"/>
      <c r="OF515" s="802"/>
      <c r="OG515" s="802"/>
      <c r="OH515" s="802"/>
      <c r="OI515" s="802"/>
      <c r="OJ515" s="802"/>
      <c r="OK515" s="802"/>
      <c r="OL515" s="802"/>
      <c r="OM515" s="802"/>
      <c r="ON515" s="802"/>
      <c r="OO515" s="802"/>
      <c r="OP515" s="802"/>
      <c r="OQ515" s="802"/>
      <c r="OR515" s="802"/>
      <c r="OS515" s="802"/>
      <c r="OT515" s="802"/>
      <c r="OU515" s="802"/>
      <c r="OV515" s="802"/>
      <c r="OW515" s="802"/>
      <c r="OX515" s="802"/>
      <c r="OY515" s="802"/>
      <c r="OZ515" s="802"/>
      <c r="PA515" s="802"/>
      <c r="PB515" s="802"/>
      <c r="PC515" s="802"/>
      <c r="PD515" s="802"/>
      <c r="PE515" s="802"/>
      <c r="PF515" s="802"/>
      <c r="PG515" s="802"/>
      <c r="PH515" s="802"/>
      <c r="PI515" s="802"/>
      <c r="PJ515" s="802"/>
      <c r="PK515" s="802"/>
      <c r="PL515" s="802"/>
      <c r="PM515" s="802"/>
      <c r="PN515" s="802"/>
      <c r="PO515" s="802"/>
      <c r="PP515" s="802"/>
      <c r="PQ515" s="802"/>
      <c r="PR515" s="802"/>
      <c r="PS515" s="802"/>
      <c r="PT515" s="802"/>
      <c r="PU515" s="802"/>
      <c r="PV515" s="802"/>
      <c r="PW515" s="802"/>
      <c r="PX515" s="802"/>
      <c r="PY515" s="802"/>
      <c r="PZ515" s="802"/>
      <c r="QA515" s="802"/>
      <c r="QB515" s="802"/>
      <c r="QC515" s="802"/>
      <c r="QD515" s="802"/>
      <c r="QE515" s="802"/>
      <c r="QF515" s="802"/>
      <c r="QG515" s="802"/>
      <c r="QH515" s="802"/>
      <c r="QI515" s="802"/>
      <c r="QJ515" s="802"/>
      <c r="QK515" s="802"/>
      <c r="QL515" s="802"/>
      <c r="QM515" s="802"/>
      <c r="QN515" s="802"/>
      <c r="QO515" s="802"/>
      <c r="QP515" s="802"/>
      <c r="QQ515" s="802"/>
      <c r="QR515" s="802"/>
      <c r="QS515" s="802"/>
      <c r="QT515" s="802"/>
      <c r="QU515" s="802"/>
      <c r="QV515" s="802"/>
      <c r="QW515" s="802"/>
      <c r="QX515" s="802"/>
      <c r="QY515" s="802"/>
      <c r="QZ515" s="802"/>
      <c r="RA515" s="802"/>
      <c r="RB515" s="802"/>
      <c r="RC515" s="802"/>
      <c r="RD515" s="802"/>
      <c r="RE515" s="802"/>
      <c r="RF515" s="802"/>
      <c r="RG515" s="802"/>
      <c r="RH515" s="802"/>
      <c r="RI515" s="802"/>
      <c r="RJ515" s="802"/>
      <c r="RK515" s="802"/>
      <c r="RL515" s="802"/>
      <c r="RM515" s="802"/>
      <c r="RN515" s="802"/>
      <c r="RO515" s="802"/>
      <c r="RP515" s="802"/>
      <c r="RQ515" s="802"/>
      <c r="RR515" s="802"/>
      <c r="RS515" s="802"/>
      <c r="RT515" s="802"/>
      <c r="RU515" s="802"/>
      <c r="RV515" s="802"/>
      <c r="RW515" s="802"/>
      <c r="RX515" s="802"/>
      <c r="RY515" s="802"/>
      <c r="RZ515" s="802"/>
      <c r="SA515" s="802"/>
      <c r="SB515" s="802"/>
      <c r="SC515" s="802"/>
      <c r="SD515" s="802"/>
      <c r="SE515" s="802"/>
      <c r="SF515" s="802"/>
      <c r="SG515" s="802"/>
      <c r="SH515" s="802"/>
      <c r="SI515" s="802"/>
      <c r="SJ515" s="802"/>
      <c r="SK515" s="802"/>
      <c r="SL515" s="802"/>
      <c r="SM515" s="802"/>
      <c r="SN515" s="802"/>
      <c r="SO515" s="802"/>
      <c r="SP515" s="802"/>
      <c r="SQ515" s="802"/>
      <c r="SR515" s="802"/>
      <c r="SS515" s="802"/>
      <c r="ST515" s="802"/>
      <c r="SU515" s="802"/>
      <c r="SV515" s="802"/>
      <c r="SW515" s="802"/>
      <c r="SX515" s="802"/>
      <c r="SY515" s="802"/>
      <c r="SZ515" s="802"/>
      <c r="TA515" s="802"/>
      <c r="TB515" s="802"/>
      <c r="TC515" s="802"/>
      <c r="TD515" s="802"/>
      <c r="TE515" s="802"/>
      <c r="TF515" s="802"/>
      <c r="TG515" s="802"/>
      <c r="TH515" s="802"/>
      <c r="TI515" s="802"/>
      <c r="TJ515" s="802"/>
      <c r="TK515" s="802"/>
      <c r="TL515" s="802"/>
      <c r="TM515" s="802"/>
      <c r="TN515" s="802"/>
      <c r="TO515" s="802"/>
      <c r="TP515" s="802"/>
      <c r="TQ515" s="802"/>
      <c r="TR515" s="802"/>
      <c r="TS515" s="802"/>
      <c r="TT515" s="802"/>
      <c r="TU515" s="802"/>
      <c r="TV515" s="802"/>
      <c r="TW515" s="802"/>
      <c r="TX515" s="802"/>
      <c r="TY515" s="802"/>
      <c r="TZ515" s="802"/>
      <c r="UA515" s="802"/>
      <c r="UB515" s="802"/>
      <c r="UC515" s="802"/>
      <c r="UD515" s="802"/>
      <c r="UE515" s="802"/>
      <c r="UF515" s="802"/>
      <c r="UG515" s="802"/>
      <c r="UH515" s="802"/>
      <c r="UI515" s="802"/>
      <c r="UJ515" s="802"/>
      <c r="UK515" s="802"/>
      <c r="UL515" s="802"/>
      <c r="UM515" s="802"/>
      <c r="UN515" s="802"/>
      <c r="UO515" s="802"/>
      <c r="UP515" s="802"/>
      <c r="UQ515" s="802"/>
      <c r="UR515" s="802"/>
      <c r="US515" s="802"/>
      <c r="UT515" s="802"/>
      <c r="UU515" s="802"/>
      <c r="UV515" s="802"/>
      <c r="UW515" s="802"/>
      <c r="UX515" s="802"/>
      <c r="UY515" s="802"/>
      <c r="UZ515" s="802"/>
      <c r="VA515" s="802"/>
      <c r="VB515" s="802"/>
      <c r="VC515" s="802"/>
      <c r="VD515" s="802"/>
      <c r="VE515" s="802"/>
      <c r="VF515" s="802"/>
      <c r="VG515" s="802"/>
      <c r="VH515" s="802"/>
      <c r="VI515" s="802"/>
      <c r="VJ515" s="802"/>
      <c r="VK515" s="802"/>
      <c r="VL515" s="802"/>
      <c r="VM515" s="802"/>
      <c r="VN515" s="802"/>
      <c r="VO515" s="802"/>
      <c r="VP515" s="802"/>
      <c r="VQ515" s="802"/>
      <c r="VR515" s="802"/>
      <c r="VS515" s="802"/>
      <c r="VT515" s="802"/>
      <c r="VU515" s="802"/>
      <c r="VV515" s="802"/>
      <c r="VW515" s="802"/>
      <c r="VX515" s="802"/>
      <c r="VY515" s="802"/>
      <c r="VZ515" s="802"/>
      <c r="WA515" s="802"/>
      <c r="WB515" s="802"/>
      <c r="WC515" s="802"/>
      <c r="WD515" s="802"/>
      <c r="WE515" s="802"/>
      <c r="WF515" s="802"/>
      <c r="WG515" s="802"/>
      <c r="WH515" s="802"/>
      <c r="WI515" s="802"/>
      <c r="WJ515" s="802"/>
      <c r="WK515" s="802"/>
      <c r="WL515" s="802"/>
      <c r="WM515" s="802"/>
      <c r="WN515" s="802"/>
      <c r="WO515" s="802"/>
      <c r="WP515" s="802"/>
      <c r="WQ515" s="802"/>
      <c r="WR515" s="802"/>
      <c r="WS515" s="802"/>
      <c r="WT515" s="802"/>
      <c r="WU515" s="802"/>
      <c r="WV515" s="802"/>
      <c r="WW515" s="802"/>
      <c r="WX515" s="802"/>
      <c r="WY515" s="802"/>
      <c r="WZ515" s="802"/>
      <c r="XA515" s="802"/>
      <c r="XB515" s="802"/>
      <c r="XC515" s="802"/>
      <c r="XD515" s="802"/>
      <c r="XE515" s="802"/>
      <c r="XF515" s="802"/>
      <c r="XG515" s="802"/>
      <c r="XH515" s="802"/>
      <c r="XI515" s="802"/>
      <c r="XJ515" s="802"/>
      <c r="XK515" s="802"/>
      <c r="XL515" s="802"/>
      <c r="XM515" s="802"/>
      <c r="XN515" s="802"/>
      <c r="XO515" s="802"/>
      <c r="XP515" s="802"/>
      <c r="XQ515" s="802"/>
      <c r="XR515" s="802"/>
      <c r="XS515" s="802"/>
      <c r="XT515" s="802"/>
      <c r="XU515" s="802"/>
      <c r="XV515" s="802"/>
      <c r="XW515" s="802"/>
      <c r="XX515" s="802"/>
      <c r="XY515" s="802"/>
      <c r="XZ515" s="802"/>
      <c r="YA515" s="802"/>
      <c r="YB515" s="802"/>
      <c r="YC515" s="802"/>
      <c r="YD515" s="802"/>
      <c r="YE515" s="802"/>
      <c r="YF515" s="802"/>
      <c r="YG515" s="802"/>
      <c r="YH515" s="802"/>
      <c r="YI515" s="802"/>
      <c r="YJ515" s="802"/>
      <c r="YK515" s="802"/>
      <c r="YL515" s="802"/>
      <c r="YM515" s="802"/>
      <c r="YN515" s="802"/>
      <c r="YO515" s="802"/>
      <c r="YP515" s="802"/>
      <c r="YQ515" s="802"/>
      <c r="YR515" s="802"/>
      <c r="YS515" s="802"/>
      <c r="YT515" s="802"/>
      <c r="YU515" s="802"/>
      <c r="YV515" s="802"/>
      <c r="YW515" s="802"/>
      <c r="YX515" s="802"/>
      <c r="YY515" s="802"/>
      <c r="YZ515" s="802"/>
      <c r="ZA515" s="802"/>
      <c r="ZB515" s="802"/>
      <c r="ZC515" s="802"/>
      <c r="ZD515" s="802"/>
      <c r="ZE515" s="802"/>
      <c r="ZF515" s="802"/>
      <c r="ZG515" s="802"/>
      <c r="ZH515" s="802"/>
      <c r="ZI515" s="802"/>
      <c r="ZJ515" s="802"/>
      <c r="ZK515" s="802"/>
      <c r="ZL515" s="802"/>
      <c r="ZM515" s="802"/>
      <c r="ZN515" s="802"/>
      <c r="ZO515" s="802"/>
      <c r="ZP515" s="802"/>
      <c r="ZQ515" s="802"/>
      <c r="ZR515" s="802"/>
      <c r="ZS515" s="802"/>
      <c r="ZT515" s="802"/>
      <c r="ZU515" s="802"/>
      <c r="ZV515" s="802"/>
      <c r="ZW515" s="802"/>
      <c r="ZX515" s="802"/>
      <c r="ZY515" s="802"/>
      <c r="ZZ515" s="802"/>
      <c r="AAA515" s="802"/>
      <c r="AAB515" s="802"/>
      <c r="AAC515" s="802"/>
      <c r="AAD515" s="802"/>
      <c r="AAE515" s="802"/>
      <c r="AAF515" s="802"/>
      <c r="AAG515" s="802"/>
      <c r="AAH515" s="802"/>
      <c r="AAI515" s="802"/>
      <c r="AAJ515" s="802"/>
      <c r="AAK515" s="802"/>
      <c r="AAL515" s="802"/>
      <c r="AAM515" s="802"/>
      <c r="AAN515" s="802"/>
      <c r="AAO515" s="802"/>
      <c r="AAP515" s="802"/>
      <c r="AAQ515" s="802"/>
      <c r="AAR515" s="802"/>
      <c r="AAS515" s="802"/>
      <c r="AAT515" s="802"/>
      <c r="AAU515" s="802"/>
      <c r="AAV515" s="802"/>
      <c r="AAW515" s="802"/>
      <c r="AAX515" s="802"/>
      <c r="AAY515" s="802"/>
      <c r="AAZ515" s="802"/>
      <c r="ABA515" s="802"/>
      <c r="ABB515" s="802"/>
      <c r="ABC515" s="802"/>
      <c r="ABD515" s="802"/>
      <c r="ABE515" s="802"/>
      <c r="ABF515" s="802"/>
      <c r="ABG515" s="802"/>
      <c r="ABH515" s="802"/>
      <c r="ABI515" s="802"/>
      <c r="ABJ515" s="802"/>
      <c r="ABK515" s="802"/>
      <c r="ABL515" s="802"/>
      <c r="ABM515" s="802"/>
      <c r="ABN515" s="802"/>
      <c r="ABO515" s="802"/>
      <c r="ABP515" s="802"/>
      <c r="ABQ515" s="802"/>
      <c r="ABR515" s="802"/>
      <c r="ABS515" s="802"/>
      <c r="ABT515" s="802"/>
      <c r="ABU515" s="802"/>
      <c r="ABV515" s="802"/>
      <c r="ABW515" s="802"/>
      <c r="ABX515" s="802"/>
      <c r="ABY515" s="802"/>
      <c r="ABZ515" s="802"/>
      <c r="ACA515" s="802"/>
      <c r="ACB515" s="802"/>
      <c r="ACC515" s="802"/>
      <c r="ACD515" s="802"/>
      <c r="ACE515" s="802"/>
      <c r="ACF515" s="802"/>
      <c r="ACG515" s="802"/>
      <c r="ACH515" s="802"/>
      <c r="ACI515" s="802"/>
      <c r="ACJ515" s="802"/>
      <c r="ACK515" s="802"/>
      <c r="ACL515" s="802"/>
      <c r="ACM515" s="802"/>
      <c r="ACN515" s="802"/>
      <c r="ACO515" s="802"/>
      <c r="ACP515" s="802"/>
      <c r="ACQ515" s="802"/>
      <c r="ACR515" s="802"/>
      <c r="ACS515" s="802"/>
      <c r="ACT515" s="802"/>
      <c r="ACU515" s="802"/>
      <c r="ACV515" s="802"/>
      <c r="ACW515" s="802"/>
      <c r="ACX515" s="802"/>
      <c r="ACY515" s="802"/>
      <c r="ACZ515" s="802"/>
      <c r="ADA515" s="802"/>
      <c r="ADB515" s="802"/>
      <c r="ADC515" s="802"/>
      <c r="ADD515" s="802"/>
      <c r="ADE515" s="802"/>
      <c r="ADF515" s="802"/>
      <c r="ADG515" s="802"/>
      <c r="ADH515" s="802"/>
      <c r="ADI515" s="802"/>
      <c r="ADJ515" s="802"/>
      <c r="ADK515" s="802"/>
      <c r="ADL515" s="802"/>
      <c r="ADM515" s="802"/>
      <c r="ADN515" s="802"/>
      <c r="ADO515" s="802"/>
      <c r="ADP515" s="802"/>
      <c r="ADQ515" s="802"/>
      <c r="ADR515" s="802"/>
      <c r="ADS515" s="802"/>
      <c r="ADT515" s="802"/>
      <c r="ADU515" s="802"/>
      <c r="ADV515" s="802"/>
      <c r="ADW515" s="802"/>
      <c r="ADX515" s="802"/>
      <c r="ADY515" s="802"/>
      <c r="ADZ515" s="802"/>
      <c r="AEA515" s="802"/>
      <c r="AEB515" s="802"/>
      <c r="AEC515" s="802"/>
      <c r="AED515" s="802"/>
      <c r="AEE515" s="802"/>
      <c r="AEF515" s="802"/>
      <c r="AEG515" s="802"/>
      <c r="AEH515" s="802"/>
      <c r="AEI515" s="802"/>
      <c r="AEJ515" s="802"/>
      <c r="AEK515" s="802"/>
      <c r="AEL515" s="802"/>
      <c r="AEM515" s="802"/>
      <c r="AEN515" s="802"/>
      <c r="AEO515" s="802"/>
      <c r="AEP515" s="802"/>
      <c r="AEQ515" s="802"/>
      <c r="AER515" s="802"/>
      <c r="AES515" s="802"/>
      <c r="AET515" s="802"/>
      <c r="AEU515" s="802"/>
      <c r="AEV515" s="802"/>
      <c r="AEW515" s="802"/>
      <c r="AEX515" s="802"/>
      <c r="AEY515" s="802"/>
      <c r="AEZ515" s="802"/>
      <c r="AFA515" s="802"/>
      <c r="AFB515" s="802"/>
      <c r="AFC515" s="802"/>
      <c r="AFD515" s="802"/>
      <c r="AFE515" s="802"/>
      <c r="AFF515" s="802"/>
      <c r="AFG515" s="802"/>
      <c r="AFH515" s="802"/>
      <c r="AFI515" s="802"/>
      <c r="AFJ515" s="802"/>
      <c r="AFK515" s="802"/>
      <c r="AFL515" s="802"/>
      <c r="AFM515" s="802"/>
      <c r="AFN515" s="802"/>
      <c r="AFO515" s="802"/>
      <c r="AFP515" s="802"/>
      <c r="AFQ515" s="802"/>
      <c r="AFR515" s="802"/>
      <c r="AFS515" s="802"/>
      <c r="AFT515" s="802"/>
      <c r="AFU515" s="802"/>
      <c r="AFV515" s="802"/>
      <c r="AFW515" s="802"/>
      <c r="AFX515" s="802"/>
      <c r="AFY515" s="802"/>
      <c r="AFZ515" s="802"/>
      <c r="AGA515" s="802"/>
      <c r="AGB515" s="802"/>
      <c r="AGC515" s="802"/>
      <c r="AGD515" s="802"/>
      <c r="AGE515" s="802"/>
      <c r="AGF515" s="802"/>
      <c r="AGG515" s="802"/>
      <c r="AGH515" s="802"/>
      <c r="AGI515" s="802"/>
      <c r="AGJ515" s="802"/>
      <c r="AGK515" s="802"/>
      <c r="AGL515" s="802"/>
      <c r="AGM515" s="802"/>
      <c r="AGN515" s="802"/>
      <c r="AGO515" s="802"/>
      <c r="AGP515" s="802"/>
      <c r="AGQ515" s="802"/>
      <c r="AGR515" s="802"/>
      <c r="AGS515" s="802"/>
      <c r="AGT515" s="802"/>
      <c r="AGU515" s="802"/>
      <c r="AGV515" s="802"/>
      <c r="AGW515" s="802"/>
      <c r="AGX515" s="802"/>
      <c r="AGY515" s="802"/>
      <c r="AGZ515" s="802"/>
      <c r="AHA515" s="802"/>
      <c r="AHB515" s="802"/>
      <c r="AHC515" s="802"/>
      <c r="AHD515" s="802"/>
      <c r="AHE515" s="802"/>
      <c r="AHF515" s="802"/>
      <c r="AHG515" s="802"/>
      <c r="AHH515" s="802"/>
      <c r="AHI515" s="802"/>
      <c r="AHJ515" s="802"/>
      <c r="AHK515" s="802"/>
      <c r="AHL515" s="802"/>
      <c r="AHM515" s="802"/>
      <c r="AHN515" s="802"/>
      <c r="AHO515" s="802"/>
      <c r="AHP515" s="802"/>
      <c r="AHQ515" s="802"/>
      <c r="AHR515" s="802"/>
      <c r="AHS515" s="802"/>
      <c r="AHT515" s="802"/>
      <c r="AHU515" s="802"/>
      <c r="AHV515" s="802"/>
      <c r="AHW515" s="802"/>
      <c r="AHX515" s="802"/>
      <c r="AHY515" s="802"/>
      <c r="AHZ515" s="802"/>
      <c r="AIA515" s="802"/>
      <c r="AIB515" s="802"/>
      <c r="AIC515" s="802"/>
      <c r="AID515" s="802"/>
      <c r="AIE515" s="802"/>
      <c r="AIF515" s="802"/>
      <c r="AIG515" s="802"/>
      <c r="AIH515" s="802"/>
      <c r="AII515" s="802"/>
      <c r="AIJ515" s="802"/>
      <c r="AQE515" s="802"/>
      <c r="AQF515" s="802"/>
      <c r="AQG515" s="802"/>
      <c r="AQH515" s="802"/>
      <c r="AQI515" s="802"/>
      <c r="AQJ515" s="802"/>
      <c r="AQK515" s="802"/>
      <c r="AQL515" s="802"/>
      <c r="AQM515" s="802"/>
      <c r="AQN515" s="802"/>
      <c r="AQO515" s="802"/>
      <c r="AQP515" s="802"/>
      <c r="AQQ515" s="802"/>
      <c r="AQR515" s="802"/>
      <c r="AQS515" s="802"/>
      <c r="AQT515" s="802"/>
      <c r="AQU515" s="802"/>
      <c r="AQV515" s="802"/>
      <c r="AQW515" s="802"/>
      <c r="AQX515" s="802"/>
      <c r="AQY515" s="802"/>
      <c r="AQZ515" s="802"/>
      <c r="ARA515" s="802"/>
      <c r="ARB515" s="802"/>
      <c r="ARC515" s="802"/>
      <c r="ARD515" s="802"/>
      <c r="ARE515" s="802"/>
      <c r="ARF515" s="802"/>
      <c r="ARG515" s="802"/>
      <c r="ARH515" s="802"/>
      <c r="ARI515" s="802"/>
      <c r="ARJ515" s="802"/>
      <c r="ARK515" s="802"/>
      <c r="ARL515" s="802"/>
      <c r="ARM515" s="802"/>
      <c r="ARN515" s="802"/>
      <c r="ARO515" s="802"/>
      <c r="ARP515" s="802"/>
      <c r="ARQ515" s="802"/>
      <c r="ARR515" s="802"/>
      <c r="ARS515" s="802"/>
      <c r="ART515" s="802"/>
      <c r="ARU515" s="802"/>
      <c r="ARV515" s="802"/>
      <c r="ARW515" s="802"/>
      <c r="ARX515" s="802"/>
      <c r="ARY515" s="802"/>
      <c r="ARZ515" s="802"/>
      <c r="ASA515" s="802"/>
      <c r="ASB515" s="802"/>
      <c r="ASC515" s="802"/>
      <c r="ASD515" s="802"/>
      <c r="ASE515" s="802"/>
      <c r="ASF515" s="802"/>
      <c r="ASG515" s="802"/>
      <c r="ASH515" s="802"/>
      <c r="ASI515" s="802"/>
      <c r="ASJ515" s="802"/>
      <c r="ASK515" s="802"/>
      <c r="ASL515" s="802"/>
      <c r="ATP515" s="802"/>
      <c r="ATQ515" s="802"/>
      <c r="ATR515" s="802"/>
      <c r="ATS515" s="802"/>
      <c r="ATT515" s="802"/>
      <c r="ATU515" s="802"/>
      <c r="ATV515" s="802"/>
      <c r="ATW515" s="802"/>
      <c r="ATX515" s="802"/>
      <c r="ATY515" s="802"/>
      <c r="ATZ515" s="802"/>
      <c r="AUA515" s="802"/>
      <c r="AUB515" s="802"/>
      <c r="AUC515" s="802"/>
      <c r="AUD515" s="802"/>
      <c r="AUE515" s="802"/>
      <c r="AUF515" s="802"/>
      <c r="AUG515" s="802"/>
      <c r="AUH515" s="802"/>
      <c r="AUI515" s="802"/>
      <c r="AUJ515" s="802"/>
      <c r="AUK515" s="802"/>
      <c r="AUL515" s="802"/>
      <c r="AUM515" s="802"/>
      <c r="AUN515" s="802"/>
      <c r="AUO515" s="802"/>
      <c r="AUP515" s="801"/>
      <c r="AUQ515" s="802"/>
      <c r="AUR515" s="801"/>
      <c r="AUS515" s="802"/>
      <c r="AUT515" s="801"/>
      <c r="AUU515" s="802"/>
      <c r="AUV515" s="802"/>
      <c r="AUW515" s="802"/>
      <c r="AUX515" s="802"/>
      <c r="AUY515" s="802"/>
      <c r="AUZ515" s="802"/>
      <c r="AVA515" s="802"/>
      <c r="AVB515" s="802"/>
      <c r="AVC515" s="802"/>
      <c r="AVD515" s="802"/>
      <c r="AVE515" s="802"/>
      <c r="AVF515" s="802"/>
      <c r="AVG515" s="802"/>
      <c r="AVH515" s="802"/>
      <c r="AVI515" s="802"/>
      <c r="AVJ515" s="808"/>
      <c r="AVK515" s="808"/>
      <c r="AVL515" s="808"/>
      <c r="AVM515" s="808"/>
      <c r="AVN515" s="808"/>
      <c r="AVO515" s="808"/>
      <c r="AVP515" s="808"/>
      <c r="AVQ515" s="808"/>
      <c r="AVR515" s="808"/>
      <c r="AVS515" s="808"/>
      <c r="AVT515" s="808"/>
      <c r="AVU515" s="809"/>
      <c r="AVV515" s="809"/>
      <c r="AVW515" s="809"/>
      <c r="AVX515" s="809"/>
      <c r="AVY515" s="809"/>
      <c r="AVZ515" s="809"/>
      <c r="AWA515" s="809"/>
      <c r="AWB515" s="809"/>
      <c r="AWC515" s="809"/>
      <c r="AWD515" s="809"/>
      <c r="AWE515" s="809"/>
      <c r="AWF515" s="809"/>
      <c r="AWG515" s="809"/>
      <c r="AWH515" s="809"/>
      <c r="AWI515" s="809"/>
      <c r="AWJ515" s="809"/>
      <c r="AWK515" s="809"/>
      <c r="AWL515" s="809"/>
      <c r="AWM515" s="809"/>
      <c r="AWN515" s="809"/>
      <c r="AWO515" s="809"/>
      <c r="AWP515" s="809"/>
      <c r="AWQ515" s="809"/>
      <c r="AWR515" s="808"/>
      <c r="AWS515" s="761"/>
      <c r="AWT515" s="808"/>
      <c r="AWU515" s="809"/>
      <c r="AWV515" s="809"/>
      <c r="AWW515" s="809"/>
      <c r="AWX515" s="809"/>
      <c r="AWY515" s="809"/>
      <c r="AWZ515" s="809"/>
      <c r="AXA515" s="809"/>
      <c r="AXB515" s="809"/>
      <c r="AXC515" s="809"/>
      <c r="AXD515" s="809"/>
      <c r="AXE515" s="809"/>
      <c r="AXF515" s="809"/>
      <c r="AXG515" s="809"/>
      <c r="AXH515" s="809"/>
      <c r="AXI515" s="809"/>
      <c r="AXJ515" s="809"/>
      <c r="AXK515" s="809"/>
      <c r="AXL515" s="809"/>
      <c r="AXM515" s="809"/>
      <c r="AXN515" s="809"/>
      <c r="AXO515" s="809"/>
      <c r="AXP515" s="809"/>
      <c r="AXQ515" s="809"/>
      <c r="AXR515" s="809"/>
      <c r="AXS515" s="809"/>
      <c r="AXT515" s="809"/>
      <c r="AXU515" s="809"/>
      <c r="AXV515" s="809"/>
      <c r="AXW515" s="809"/>
      <c r="AXX515" s="809"/>
      <c r="AXY515" s="809"/>
      <c r="AXZ515" s="809"/>
      <c r="AYA515" s="809"/>
      <c r="AYB515" s="809"/>
      <c r="AYC515" s="809"/>
      <c r="AYD515" s="808"/>
      <c r="AYE515" s="808"/>
      <c r="AYF515" s="809"/>
      <c r="AYG515" s="808"/>
      <c r="AYH515" s="810"/>
      <c r="AYI515" s="810"/>
      <c r="AYJ515" s="810"/>
      <c r="AYK515" s="810"/>
      <c r="AYL515" s="810"/>
      <c r="AYM515" s="810"/>
      <c r="AYN515" s="810"/>
      <c r="AYO515" s="810"/>
      <c r="AYP515" s="810"/>
      <c r="AYQ515" s="810"/>
      <c r="AYR515" s="810"/>
      <c r="AYS515" s="810"/>
      <c r="AYT515" s="810"/>
      <c r="AYU515" s="810"/>
      <c r="AYV515" s="810"/>
      <c r="AYW515" s="810"/>
      <c r="AYX515" s="810"/>
      <c r="AYY515" s="810"/>
      <c r="AYZ515" s="810"/>
      <c r="AZA515" s="810"/>
      <c r="AZB515" s="810"/>
      <c r="AZC515" s="810"/>
      <c r="AZD515" s="810"/>
      <c r="AZE515" s="810"/>
      <c r="AZF515" s="810"/>
      <c r="AZG515" s="810"/>
      <c r="AZH515" s="810"/>
      <c r="AZI515" s="810"/>
      <c r="AZJ515" s="810"/>
      <c r="AZK515" s="810"/>
      <c r="AZL515" s="810"/>
      <c r="AZM515" s="810"/>
      <c r="AZN515" s="810"/>
      <c r="AZO515" s="810"/>
      <c r="AZP515" s="809"/>
      <c r="AZQ515" s="802"/>
      <c r="AZR515" s="802"/>
      <c r="AZS515" s="802"/>
    </row>
    <row r="516" spans="45:920 1123:1371" s="793" customFormat="1" ht="13.5">
      <c r="AS516" s="802"/>
      <c r="AT516" s="802"/>
      <c r="AU516" s="802"/>
      <c r="AV516" s="802"/>
      <c r="AW516" s="802"/>
      <c r="AX516" s="802"/>
      <c r="AY516" s="802"/>
      <c r="AZ516" s="802"/>
      <c r="BA516" s="802"/>
      <c r="BB516" s="802"/>
      <c r="BC516" s="802"/>
      <c r="BD516" s="802"/>
      <c r="BE516" s="802"/>
      <c r="BF516" s="802"/>
      <c r="BG516" s="802"/>
      <c r="BH516" s="802"/>
      <c r="BI516" s="802"/>
      <c r="BJ516" s="802"/>
      <c r="BK516" s="802"/>
      <c r="BL516" s="802"/>
      <c r="BM516" s="802"/>
      <c r="BN516" s="802"/>
      <c r="BO516" s="802"/>
      <c r="BP516" s="802"/>
      <c r="BQ516" s="802"/>
      <c r="BR516" s="802"/>
      <c r="BS516" s="802"/>
      <c r="BT516" s="802"/>
      <c r="BU516" s="802"/>
      <c r="BV516" s="802"/>
      <c r="BW516" s="802"/>
      <c r="BX516" s="802"/>
      <c r="BY516" s="802"/>
      <c r="BZ516" s="802"/>
      <c r="CA516" s="802"/>
      <c r="CB516" s="802"/>
      <c r="CC516" s="802"/>
      <c r="CD516" s="802"/>
      <c r="CE516" s="802"/>
      <c r="CF516" s="802"/>
      <c r="CG516" s="802"/>
      <c r="CH516" s="802"/>
      <c r="CI516" s="802"/>
      <c r="CJ516" s="802"/>
      <c r="CK516" s="802"/>
      <c r="CL516" s="802"/>
      <c r="CM516" s="802"/>
      <c r="CN516" s="802"/>
      <c r="CO516" s="802"/>
      <c r="CP516" s="802"/>
      <c r="CQ516" s="802"/>
      <c r="CR516" s="802"/>
      <c r="CS516" s="802"/>
      <c r="CT516" s="802"/>
      <c r="CU516" s="802"/>
      <c r="CV516" s="802"/>
      <c r="CW516" s="802"/>
      <c r="CX516" s="802"/>
      <c r="CY516" s="802"/>
      <c r="CZ516" s="802"/>
      <c r="DA516" s="802"/>
      <c r="DB516" s="802"/>
      <c r="DC516" s="802"/>
      <c r="DD516" s="802"/>
      <c r="DE516" s="802"/>
      <c r="DF516" s="802"/>
      <c r="DG516" s="802"/>
      <c r="DH516" s="802"/>
      <c r="DI516" s="802"/>
      <c r="DJ516" s="802"/>
      <c r="DK516" s="802"/>
      <c r="DL516" s="802"/>
      <c r="DM516" s="802"/>
      <c r="DN516" s="802"/>
      <c r="DO516" s="802"/>
      <c r="DP516" s="802"/>
      <c r="DQ516" s="802"/>
      <c r="DR516" s="802"/>
      <c r="DS516" s="802"/>
      <c r="DT516" s="802"/>
      <c r="DU516" s="802"/>
      <c r="DV516" s="802"/>
      <c r="DW516" s="802"/>
      <c r="DX516" s="802"/>
      <c r="DY516" s="802"/>
      <c r="DZ516" s="802"/>
      <c r="EA516" s="802"/>
      <c r="EB516" s="802"/>
      <c r="EC516" s="802"/>
      <c r="ED516" s="802"/>
      <c r="EE516" s="802"/>
      <c r="EF516" s="802"/>
      <c r="EG516" s="802"/>
      <c r="EH516" s="802"/>
      <c r="EI516" s="802"/>
      <c r="EJ516" s="802"/>
      <c r="EK516" s="802"/>
      <c r="EL516" s="802"/>
      <c r="EM516" s="802"/>
      <c r="EN516" s="802"/>
      <c r="EO516" s="802"/>
      <c r="EP516" s="802"/>
      <c r="EQ516" s="802"/>
      <c r="ER516" s="802"/>
      <c r="ES516" s="802"/>
      <c r="ET516" s="802"/>
      <c r="EU516" s="802"/>
      <c r="EV516" s="802"/>
      <c r="EW516" s="802"/>
      <c r="EX516" s="802"/>
      <c r="EY516" s="802"/>
      <c r="EZ516" s="802"/>
      <c r="FA516" s="802"/>
      <c r="FB516" s="802"/>
      <c r="FC516" s="802"/>
      <c r="FD516" s="802"/>
      <c r="FE516" s="802"/>
      <c r="FF516" s="802"/>
      <c r="FG516" s="802"/>
      <c r="FH516" s="802"/>
      <c r="FI516" s="802"/>
      <c r="FJ516" s="802"/>
      <c r="FK516" s="802"/>
      <c r="FL516" s="802"/>
      <c r="FM516" s="802"/>
      <c r="FN516" s="802"/>
      <c r="FO516" s="802"/>
      <c r="FP516" s="802"/>
      <c r="FQ516" s="802"/>
      <c r="FR516" s="802"/>
      <c r="FS516" s="802"/>
      <c r="FT516" s="802"/>
      <c r="FU516" s="802"/>
      <c r="FV516" s="802"/>
      <c r="FW516" s="802"/>
      <c r="FX516" s="802"/>
      <c r="FY516" s="802"/>
      <c r="FZ516" s="802"/>
      <c r="GA516" s="802"/>
      <c r="GB516" s="802"/>
      <c r="GC516" s="802"/>
      <c r="GD516" s="802"/>
      <c r="GE516" s="802"/>
      <c r="GF516" s="802"/>
      <c r="GG516" s="802"/>
      <c r="GH516" s="802"/>
      <c r="GI516" s="802"/>
      <c r="GJ516" s="802"/>
      <c r="GK516" s="802"/>
      <c r="GL516" s="802"/>
      <c r="GM516" s="802"/>
      <c r="GN516" s="802"/>
      <c r="GO516" s="802"/>
      <c r="GP516" s="802"/>
      <c r="GQ516" s="802"/>
      <c r="GR516" s="802"/>
      <c r="GS516" s="802"/>
      <c r="GT516" s="802"/>
      <c r="GU516" s="802"/>
      <c r="GV516" s="802"/>
      <c r="GW516" s="802"/>
      <c r="GX516" s="802"/>
      <c r="GY516" s="802"/>
      <c r="GZ516" s="802"/>
      <c r="HA516" s="802"/>
      <c r="HB516" s="802"/>
      <c r="HC516" s="802"/>
      <c r="HD516" s="802"/>
      <c r="HE516" s="802"/>
      <c r="HF516" s="802"/>
      <c r="HG516" s="802"/>
      <c r="HH516" s="802"/>
      <c r="HI516" s="802"/>
      <c r="HJ516" s="802"/>
      <c r="HK516" s="802"/>
      <c r="HL516" s="802"/>
      <c r="HM516" s="802"/>
      <c r="HN516" s="802"/>
      <c r="HO516" s="802"/>
      <c r="HP516" s="802"/>
      <c r="HQ516" s="802"/>
      <c r="HR516" s="802"/>
      <c r="HS516" s="802"/>
      <c r="HT516" s="802"/>
      <c r="HU516" s="802"/>
      <c r="HV516" s="802"/>
      <c r="HW516" s="802"/>
      <c r="HX516" s="802"/>
      <c r="HY516" s="802"/>
      <c r="HZ516" s="802"/>
      <c r="IA516" s="802"/>
      <c r="IB516" s="802"/>
      <c r="IC516" s="802"/>
      <c r="ID516" s="802"/>
      <c r="IE516" s="802"/>
      <c r="IF516" s="802"/>
      <c r="IG516" s="802"/>
      <c r="IH516" s="802"/>
      <c r="II516" s="802"/>
      <c r="IJ516" s="802"/>
      <c r="IK516" s="802"/>
      <c r="IL516" s="802"/>
      <c r="IM516" s="802"/>
      <c r="IN516" s="802"/>
      <c r="IO516" s="802"/>
      <c r="IP516" s="802"/>
      <c r="IQ516" s="802"/>
      <c r="IR516" s="802"/>
      <c r="IS516" s="802"/>
      <c r="IT516" s="802"/>
      <c r="IU516" s="802"/>
      <c r="IV516" s="802"/>
      <c r="IW516" s="802"/>
      <c r="IX516" s="802"/>
      <c r="IY516" s="802"/>
      <c r="IZ516" s="802"/>
      <c r="JA516" s="802"/>
      <c r="JB516" s="802"/>
      <c r="JC516" s="802"/>
      <c r="JD516" s="802"/>
      <c r="JE516" s="802"/>
      <c r="JF516" s="802"/>
      <c r="JG516" s="802"/>
      <c r="JH516" s="802"/>
      <c r="JI516" s="802"/>
      <c r="JJ516" s="802"/>
      <c r="JK516" s="802"/>
      <c r="JL516" s="802"/>
      <c r="JM516" s="802"/>
      <c r="JN516" s="802"/>
      <c r="JO516" s="802"/>
      <c r="JP516" s="802"/>
      <c r="JQ516" s="802"/>
      <c r="JR516" s="802"/>
      <c r="JS516" s="802"/>
      <c r="JT516" s="802"/>
      <c r="JU516" s="802"/>
      <c r="JV516" s="802"/>
      <c r="JW516" s="802"/>
      <c r="JX516" s="802"/>
      <c r="JY516" s="802"/>
      <c r="JZ516" s="802"/>
      <c r="KA516" s="802"/>
      <c r="KB516" s="802"/>
      <c r="KC516" s="802"/>
      <c r="KD516" s="802"/>
      <c r="KE516" s="802"/>
      <c r="KF516" s="802"/>
      <c r="KG516" s="802"/>
      <c r="KH516" s="802"/>
      <c r="KI516" s="802"/>
      <c r="KJ516" s="802"/>
      <c r="KK516" s="802"/>
      <c r="KL516" s="802"/>
      <c r="KM516" s="802"/>
      <c r="KN516" s="802"/>
      <c r="KO516" s="802"/>
      <c r="KP516" s="802"/>
      <c r="KQ516" s="802"/>
      <c r="KR516" s="802"/>
      <c r="KS516" s="802"/>
      <c r="KT516" s="802"/>
      <c r="KU516" s="802"/>
      <c r="KV516" s="802"/>
      <c r="KW516" s="802"/>
      <c r="KX516" s="802"/>
      <c r="KY516" s="802"/>
      <c r="KZ516" s="802"/>
      <c r="LA516" s="802"/>
      <c r="LB516" s="802"/>
      <c r="LC516" s="802"/>
      <c r="LD516" s="802"/>
      <c r="LE516" s="802"/>
      <c r="LF516" s="802"/>
      <c r="LG516" s="802"/>
      <c r="LH516" s="802"/>
      <c r="LI516" s="802"/>
      <c r="LJ516" s="802"/>
      <c r="LK516" s="802"/>
      <c r="LL516" s="802"/>
      <c r="LM516" s="802"/>
      <c r="LN516" s="802"/>
      <c r="LO516" s="802"/>
      <c r="LP516" s="802"/>
      <c r="LQ516" s="802"/>
      <c r="LR516" s="802"/>
      <c r="LS516" s="802"/>
      <c r="LT516" s="802"/>
      <c r="LU516" s="802"/>
      <c r="LV516" s="802"/>
      <c r="LW516" s="802"/>
      <c r="LX516" s="802"/>
      <c r="LY516" s="802"/>
      <c r="LZ516" s="802"/>
      <c r="MA516" s="802"/>
      <c r="MB516" s="802"/>
      <c r="MC516" s="802"/>
      <c r="MD516" s="802"/>
      <c r="ME516" s="802"/>
      <c r="MF516" s="802"/>
      <c r="MG516" s="802"/>
      <c r="MH516" s="802"/>
      <c r="MI516" s="802"/>
      <c r="MJ516" s="802"/>
      <c r="MK516" s="802"/>
      <c r="ML516" s="802"/>
      <c r="MM516" s="802"/>
      <c r="MN516" s="802"/>
      <c r="MO516" s="802"/>
      <c r="MP516" s="802"/>
      <c r="MQ516" s="802"/>
      <c r="MR516" s="802"/>
      <c r="MS516" s="802"/>
      <c r="MT516" s="802"/>
      <c r="MU516" s="802"/>
      <c r="MV516" s="802"/>
      <c r="MW516" s="802"/>
      <c r="MX516" s="802"/>
      <c r="MY516" s="802"/>
      <c r="MZ516" s="802"/>
      <c r="NA516" s="802"/>
      <c r="NB516" s="802"/>
      <c r="NC516" s="802"/>
      <c r="ND516" s="802"/>
      <c r="NE516" s="802"/>
      <c r="NF516" s="802"/>
      <c r="NG516" s="802"/>
      <c r="NH516" s="802"/>
      <c r="NI516" s="802"/>
      <c r="NJ516" s="802"/>
      <c r="NK516" s="802"/>
      <c r="NL516" s="802"/>
      <c r="NM516" s="802"/>
      <c r="NN516" s="802"/>
      <c r="NO516" s="802"/>
      <c r="NP516" s="802"/>
      <c r="NQ516" s="802"/>
      <c r="NR516" s="802"/>
      <c r="NS516" s="802"/>
      <c r="NT516" s="802"/>
      <c r="NU516" s="802"/>
      <c r="NV516" s="802"/>
      <c r="NW516" s="802"/>
      <c r="NX516" s="802"/>
      <c r="NY516" s="802"/>
      <c r="NZ516" s="802"/>
      <c r="OA516" s="802"/>
      <c r="OB516" s="802"/>
      <c r="OC516" s="802"/>
      <c r="OD516" s="802"/>
      <c r="OE516" s="802"/>
      <c r="OF516" s="802"/>
      <c r="OG516" s="802"/>
      <c r="OH516" s="802"/>
      <c r="OI516" s="802"/>
      <c r="OJ516" s="802"/>
      <c r="OK516" s="802"/>
      <c r="OL516" s="802"/>
      <c r="OM516" s="802"/>
      <c r="ON516" s="802"/>
      <c r="OO516" s="802"/>
      <c r="OP516" s="802"/>
      <c r="OQ516" s="802"/>
      <c r="OR516" s="802"/>
      <c r="OS516" s="802"/>
      <c r="OT516" s="802"/>
      <c r="OU516" s="802"/>
      <c r="OV516" s="802"/>
      <c r="OW516" s="802"/>
      <c r="OX516" s="802"/>
      <c r="OY516" s="802"/>
      <c r="OZ516" s="802"/>
      <c r="PA516" s="802"/>
      <c r="PB516" s="802"/>
      <c r="PC516" s="802"/>
      <c r="PD516" s="802"/>
      <c r="PE516" s="802"/>
      <c r="PF516" s="802"/>
      <c r="PG516" s="802"/>
      <c r="PH516" s="802"/>
      <c r="PI516" s="802"/>
      <c r="PJ516" s="802"/>
      <c r="PK516" s="802"/>
      <c r="PL516" s="802"/>
      <c r="PM516" s="802"/>
      <c r="PN516" s="802"/>
      <c r="PO516" s="802"/>
      <c r="PP516" s="802"/>
      <c r="PQ516" s="802"/>
      <c r="PR516" s="802"/>
      <c r="PS516" s="802"/>
      <c r="PT516" s="802"/>
      <c r="PU516" s="802"/>
      <c r="PV516" s="802"/>
      <c r="PW516" s="802"/>
      <c r="PX516" s="802"/>
      <c r="PY516" s="802"/>
      <c r="PZ516" s="802"/>
      <c r="QA516" s="802"/>
      <c r="QB516" s="802"/>
      <c r="QC516" s="802"/>
      <c r="QD516" s="802"/>
      <c r="QE516" s="802"/>
      <c r="QF516" s="802"/>
      <c r="QG516" s="802"/>
      <c r="QH516" s="802"/>
      <c r="QI516" s="802"/>
      <c r="QJ516" s="802"/>
      <c r="QK516" s="802"/>
      <c r="QL516" s="802"/>
      <c r="QM516" s="802"/>
      <c r="QN516" s="802"/>
      <c r="QO516" s="802"/>
      <c r="QP516" s="802"/>
      <c r="QQ516" s="802"/>
      <c r="QR516" s="802"/>
      <c r="QS516" s="802"/>
      <c r="QT516" s="802"/>
      <c r="QU516" s="802"/>
      <c r="QV516" s="802"/>
      <c r="QW516" s="802"/>
      <c r="QX516" s="802"/>
      <c r="QY516" s="802"/>
      <c r="QZ516" s="802"/>
      <c r="RA516" s="802"/>
      <c r="RB516" s="802"/>
      <c r="RC516" s="802"/>
      <c r="RD516" s="802"/>
      <c r="RE516" s="802"/>
      <c r="RF516" s="802"/>
      <c r="RG516" s="802"/>
      <c r="RH516" s="802"/>
      <c r="RI516" s="802"/>
      <c r="RJ516" s="802"/>
      <c r="RK516" s="802"/>
      <c r="RL516" s="802"/>
      <c r="RM516" s="802"/>
      <c r="RN516" s="802"/>
      <c r="RO516" s="802"/>
      <c r="RP516" s="802"/>
      <c r="RQ516" s="802"/>
      <c r="RR516" s="802"/>
      <c r="RS516" s="802"/>
      <c r="RT516" s="802"/>
      <c r="RU516" s="802"/>
      <c r="RV516" s="802"/>
      <c r="RW516" s="802"/>
      <c r="RX516" s="802"/>
      <c r="RY516" s="802"/>
      <c r="RZ516" s="802"/>
      <c r="SA516" s="802"/>
      <c r="SB516" s="802"/>
      <c r="SC516" s="802"/>
      <c r="SD516" s="802"/>
      <c r="SE516" s="802"/>
      <c r="SF516" s="802"/>
      <c r="SG516" s="802"/>
      <c r="SH516" s="802"/>
      <c r="SI516" s="802"/>
      <c r="SJ516" s="802"/>
      <c r="SK516" s="802"/>
      <c r="SL516" s="802"/>
      <c r="SM516" s="802"/>
      <c r="SN516" s="802"/>
      <c r="SO516" s="802"/>
      <c r="SP516" s="802"/>
      <c r="SQ516" s="802"/>
      <c r="SR516" s="802"/>
      <c r="SS516" s="802"/>
      <c r="ST516" s="802"/>
      <c r="SU516" s="802"/>
      <c r="SV516" s="802"/>
      <c r="SW516" s="802"/>
      <c r="SX516" s="802"/>
      <c r="SY516" s="802"/>
      <c r="SZ516" s="802"/>
      <c r="TA516" s="802"/>
      <c r="TB516" s="802"/>
      <c r="TC516" s="802"/>
      <c r="TD516" s="802"/>
      <c r="TE516" s="802"/>
      <c r="TF516" s="802"/>
      <c r="TG516" s="802"/>
      <c r="TH516" s="802"/>
      <c r="TI516" s="802"/>
      <c r="TJ516" s="802"/>
      <c r="TK516" s="802"/>
      <c r="TL516" s="802"/>
      <c r="TM516" s="802"/>
      <c r="TN516" s="802"/>
      <c r="TO516" s="802"/>
      <c r="TP516" s="802"/>
      <c r="TQ516" s="802"/>
      <c r="TR516" s="802"/>
      <c r="TS516" s="802"/>
      <c r="TT516" s="802"/>
      <c r="TU516" s="802"/>
      <c r="TV516" s="802"/>
      <c r="TW516" s="802"/>
      <c r="TX516" s="802"/>
      <c r="TY516" s="802"/>
      <c r="TZ516" s="802"/>
      <c r="UA516" s="802"/>
      <c r="UB516" s="802"/>
      <c r="UC516" s="802"/>
      <c r="UD516" s="802"/>
      <c r="UE516" s="802"/>
      <c r="UF516" s="802"/>
      <c r="UG516" s="802"/>
      <c r="UH516" s="802"/>
      <c r="UI516" s="802"/>
      <c r="UJ516" s="802"/>
      <c r="UK516" s="802"/>
      <c r="UL516" s="802"/>
      <c r="UM516" s="802"/>
      <c r="UN516" s="802"/>
      <c r="UO516" s="802"/>
      <c r="UP516" s="802"/>
      <c r="UQ516" s="802"/>
      <c r="UR516" s="802"/>
      <c r="US516" s="802"/>
      <c r="UT516" s="802"/>
      <c r="UU516" s="802"/>
      <c r="UV516" s="802"/>
      <c r="UW516" s="802"/>
      <c r="UX516" s="802"/>
      <c r="UY516" s="802"/>
      <c r="UZ516" s="802"/>
      <c r="VA516" s="802"/>
      <c r="VB516" s="802"/>
      <c r="VC516" s="802"/>
      <c r="VD516" s="802"/>
      <c r="VE516" s="802"/>
      <c r="VF516" s="802"/>
      <c r="VG516" s="802"/>
      <c r="VH516" s="802"/>
      <c r="VI516" s="802"/>
      <c r="VJ516" s="802"/>
      <c r="VK516" s="802"/>
      <c r="VL516" s="802"/>
      <c r="VM516" s="802"/>
      <c r="VN516" s="802"/>
      <c r="VO516" s="802"/>
      <c r="VP516" s="802"/>
      <c r="VQ516" s="802"/>
      <c r="VR516" s="802"/>
      <c r="VS516" s="802"/>
      <c r="VT516" s="802"/>
      <c r="VU516" s="802"/>
      <c r="VV516" s="802"/>
      <c r="VW516" s="802"/>
      <c r="VX516" s="802"/>
      <c r="VY516" s="802"/>
      <c r="VZ516" s="802"/>
      <c r="WA516" s="802"/>
      <c r="WB516" s="802"/>
      <c r="WC516" s="802"/>
      <c r="WD516" s="802"/>
      <c r="WE516" s="802"/>
      <c r="WF516" s="802"/>
      <c r="WG516" s="802"/>
      <c r="WH516" s="802"/>
      <c r="WI516" s="802"/>
      <c r="WJ516" s="802"/>
      <c r="WK516" s="802"/>
      <c r="WL516" s="802"/>
      <c r="WM516" s="802"/>
      <c r="WN516" s="802"/>
      <c r="WO516" s="802"/>
      <c r="WP516" s="802"/>
      <c r="WQ516" s="802"/>
      <c r="WR516" s="802"/>
      <c r="WS516" s="802"/>
      <c r="WT516" s="802"/>
      <c r="WU516" s="802"/>
      <c r="WV516" s="802"/>
      <c r="WW516" s="802"/>
      <c r="WX516" s="802"/>
      <c r="WY516" s="802"/>
      <c r="WZ516" s="802"/>
      <c r="XA516" s="802"/>
      <c r="XB516" s="802"/>
      <c r="XC516" s="802"/>
      <c r="XD516" s="802"/>
      <c r="XE516" s="802"/>
      <c r="XF516" s="802"/>
      <c r="XG516" s="802"/>
      <c r="XH516" s="802"/>
      <c r="XI516" s="802"/>
      <c r="XJ516" s="802"/>
      <c r="XK516" s="802"/>
      <c r="XL516" s="802"/>
      <c r="XM516" s="802"/>
      <c r="XN516" s="802"/>
      <c r="XO516" s="802"/>
      <c r="XP516" s="802"/>
      <c r="XQ516" s="802"/>
      <c r="XR516" s="802"/>
      <c r="XS516" s="802"/>
      <c r="XT516" s="802"/>
      <c r="XU516" s="802"/>
      <c r="XV516" s="802"/>
      <c r="XW516" s="802"/>
      <c r="XX516" s="802"/>
      <c r="XY516" s="802"/>
      <c r="XZ516" s="802"/>
      <c r="YA516" s="802"/>
      <c r="YB516" s="802"/>
      <c r="YC516" s="802"/>
      <c r="YD516" s="802"/>
      <c r="YE516" s="802"/>
      <c r="YF516" s="802"/>
      <c r="YG516" s="802"/>
      <c r="YH516" s="802"/>
      <c r="YI516" s="802"/>
      <c r="YJ516" s="802"/>
      <c r="YK516" s="802"/>
      <c r="YL516" s="802"/>
      <c r="YM516" s="802"/>
      <c r="YN516" s="802"/>
      <c r="YO516" s="802"/>
      <c r="YP516" s="802"/>
      <c r="YQ516" s="802"/>
      <c r="YR516" s="802"/>
      <c r="YS516" s="802"/>
      <c r="YT516" s="802"/>
      <c r="YU516" s="802"/>
      <c r="YV516" s="802"/>
      <c r="YW516" s="802"/>
      <c r="YX516" s="802"/>
      <c r="YY516" s="802"/>
      <c r="YZ516" s="802"/>
      <c r="ZA516" s="802"/>
      <c r="ZB516" s="802"/>
      <c r="ZC516" s="802"/>
      <c r="ZD516" s="802"/>
      <c r="ZE516" s="802"/>
      <c r="ZF516" s="802"/>
      <c r="ZG516" s="802"/>
      <c r="ZH516" s="802"/>
      <c r="ZI516" s="802"/>
      <c r="ZJ516" s="802"/>
      <c r="ZK516" s="802"/>
      <c r="ZL516" s="802"/>
      <c r="ZM516" s="802"/>
      <c r="ZN516" s="802"/>
      <c r="ZO516" s="802"/>
      <c r="ZP516" s="802"/>
      <c r="ZQ516" s="802"/>
      <c r="ZR516" s="802"/>
      <c r="ZS516" s="802"/>
      <c r="ZT516" s="802"/>
      <c r="ZU516" s="802"/>
      <c r="ZV516" s="802"/>
      <c r="ZW516" s="802"/>
      <c r="ZX516" s="802"/>
      <c r="ZY516" s="802"/>
      <c r="ZZ516" s="802"/>
      <c r="AAA516" s="802"/>
      <c r="AAB516" s="802"/>
      <c r="AAC516" s="802"/>
      <c r="AAD516" s="802"/>
      <c r="AAE516" s="802"/>
      <c r="AAF516" s="802"/>
      <c r="AAG516" s="802"/>
      <c r="AAH516" s="802"/>
      <c r="AAI516" s="802"/>
      <c r="AAJ516" s="802"/>
      <c r="AAK516" s="802"/>
      <c r="AAL516" s="802"/>
      <c r="AAM516" s="802"/>
      <c r="AAN516" s="802"/>
      <c r="AAO516" s="802"/>
      <c r="AAP516" s="802"/>
      <c r="AAQ516" s="802"/>
      <c r="AAR516" s="802"/>
      <c r="AAS516" s="802"/>
      <c r="AAT516" s="802"/>
      <c r="AAU516" s="802"/>
      <c r="AAV516" s="802"/>
      <c r="AAW516" s="802"/>
      <c r="AAX516" s="802"/>
      <c r="AAY516" s="802"/>
      <c r="AAZ516" s="802"/>
      <c r="ABA516" s="802"/>
      <c r="ABB516" s="802"/>
      <c r="ABC516" s="802"/>
      <c r="ABD516" s="802"/>
      <c r="ABE516" s="802"/>
      <c r="ABF516" s="802"/>
      <c r="ABG516" s="802"/>
      <c r="ABH516" s="802"/>
      <c r="ABI516" s="802"/>
      <c r="ABJ516" s="802"/>
      <c r="ABK516" s="802"/>
      <c r="ABL516" s="802"/>
      <c r="ABM516" s="802"/>
      <c r="ABN516" s="802"/>
      <c r="ABO516" s="802"/>
      <c r="ABP516" s="802"/>
      <c r="ABQ516" s="802"/>
      <c r="ABR516" s="802"/>
      <c r="ABS516" s="802"/>
      <c r="ABT516" s="802"/>
      <c r="ABU516" s="802"/>
      <c r="ABV516" s="802"/>
      <c r="ABW516" s="802"/>
      <c r="ABX516" s="802"/>
      <c r="ABY516" s="802"/>
      <c r="ABZ516" s="802"/>
      <c r="ACA516" s="802"/>
      <c r="ACB516" s="802"/>
      <c r="ACC516" s="802"/>
      <c r="ACD516" s="802"/>
      <c r="ACE516" s="802"/>
      <c r="ACF516" s="802"/>
      <c r="ACG516" s="802"/>
      <c r="ACH516" s="802"/>
      <c r="ACI516" s="802"/>
      <c r="ACJ516" s="802"/>
      <c r="ACK516" s="802"/>
      <c r="ACL516" s="802"/>
      <c r="ACM516" s="802"/>
      <c r="ACN516" s="802"/>
      <c r="ACO516" s="802"/>
      <c r="ACP516" s="802"/>
      <c r="ACQ516" s="802"/>
      <c r="ACR516" s="802"/>
      <c r="ACS516" s="802"/>
      <c r="ACT516" s="802"/>
      <c r="ACU516" s="802"/>
      <c r="ACV516" s="802"/>
      <c r="ACW516" s="802"/>
      <c r="ACX516" s="802"/>
      <c r="ACY516" s="802"/>
      <c r="ACZ516" s="802"/>
      <c r="ADA516" s="802"/>
      <c r="ADB516" s="802"/>
      <c r="ADC516" s="802"/>
      <c r="ADD516" s="802"/>
      <c r="ADE516" s="802"/>
      <c r="ADF516" s="802"/>
      <c r="ADG516" s="802"/>
      <c r="ADH516" s="802"/>
      <c r="ADI516" s="802"/>
      <c r="ADJ516" s="802"/>
      <c r="ADK516" s="802"/>
      <c r="ADL516" s="802"/>
      <c r="ADM516" s="802"/>
      <c r="ADN516" s="802"/>
      <c r="ADO516" s="802"/>
      <c r="ADP516" s="802"/>
      <c r="ADQ516" s="802"/>
      <c r="ADR516" s="802"/>
      <c r="ADS516" s="802"/>
      <c r="ADT516" s="802"/>
      <c r="ADU516" s="802"/>
      <c r="ADV516" s="802"/>
      <c r="ADW516" s="802"/>
      <c r="ADX516" s="802"/>
      <c r="ADY516" s="802"/>
      <c r="ADZ516" s="802"/>
      <c r="AEA516" s="802"/>
      <c r="AEB516" s="802"/>
      <c r="AEC516" s="802"/>
      <c r="AED516" s="802"/>
      <c r="AEE516" s="802"/>
      <c r="AEF516" s="802"/>
      <c r="AEG516" s="802"/>
      <c r="AEH516" s="802"/>
      <c r="AEI516" s="802"/>
      <c r="AEJ516" s="802"/>
      <c r="AEK516" s="802"/>
      <c r="AEL516" s="802"/>
      <c r="AEM516" s="802"/>
      <c r="AEN516" s="802"/>
      <c r="AEO516" s="802"/>
      <c r="AEP516" s="802"/>
      <c r="AEQ516" s="802"/>
      <c r="AER516" s="802"/>
      <c r="AES516" s="802"/>
      <c r="AET516" s="802"/>
      <c r="AEU516" s="802"/>
      <c r="AEV516" s="802"/>
      <c r="AEW516" s="802"/>
      <c r="AEX516" s="802"/>
      <c r="AEY516" s="802"/>
      <c r="AEZ516" s="802"/>
      <c r="AFA516" s="802"/>
      <c r="AFB516" s="802"/>
      <c r="AFC516" s="802"/>
      <c r="AFD516" s="802"/>
      <c r="AFE516" s="802"/>
      <c r="AFF516" s="802"/>
      <c r="AFG516" s="802"/>
      <c r="AFH516" s="802"/>
      <c r="AFI516" s="802"/>
      <c r="AFJ516" s="802"/>
      <c r="AFK516" s="802"/>
      <c r="AFL516" s="802"/>
      <c r="AFM516" s="802"/>
      <c r="AFN516" s="802"/>
      <c r="AFO516" s="802"/>
      <c r="AFP516" s="802"/>
      <c r="AFQ516" s="802"/>
      <c r="AFR516" s="802"/>
      <c r="AFS516" s="802"/>
      <c r="AFT516" s="802"/>
      <c r="AFU516" s="802"/>
      <c r="AFV516" s="802"/>
      <c r="AFW516" s="802"/>
      <c r="AFX516" s="802"/>
      <c r="AFY516" s="802"/>
      <c r="AFZ516" s="802"/>
      <c r="AGA516" s="802"/>
      <c r="AGB516" s="802"/>
      <c r="AGC516" s="802"/>
      <c r="AGD516" s="802"/>
      <c r="AGE516" s="802"/>
      <c r="AGF516" s="802"/>
      <c r="AGG516" s="802"/>
      <c r="AGH516" s="802"/>
      <c r="AGI516" s="802"/>
      <c r="AGJ516" s="802"/>
      <c r="AGK516" s="802"/>
      <c r="AGL516" s="802"/>
      <c r="AGM516" s="802"/>
      <c r="AGN516" s="802"/>
      <c r="AGO516" s="802"/>
      <c r="AGP516" s="802"/>
      <c r="AGQ516" s="802"/>
      <c r="AGR516" s="802"/>
      <c r="AGS516" s="802"/>
      <c r="AGT516" s="802"/>
      <c r="AGU516" s="802"/>
      <c r="AGV516" s="802"/>
      <c r="AGW516" s="802"/>
      <c r="AGX516" s="802"/>
      <c r="AGY516" s="802"/>
      <c r="AGZ516" s="802"/>
      <c r="AHA516" s="802"/>
      <c r="AHB516" s="802"/>
      <c r="AHC516" s="802"/>
      <c r="AHD516" s="802"/>
      <c r="AHE516" s="802"/>
      <c r="AHF516" s="802"/>
      <c r="AHG516" s="802"/>
      <c r="AHH516" s="802"/>
      <c r="AHI516" s="802"/>
      <c r="AHJ516" s="802"/>
      <c r="AHK516" s="802"/>
      <c r="AHL516" s="802"/>
      <c r="AHM516" s="802"/>
      <c r="AHN516" s="802"/>
      <c r="AHO516" s="802"/>
      <c r="AHP516" s="802"/>
      <c r="AHQ516" s="802"/>
      <c r="AHR516" s="802"/>
      <c r="AHS516" s="802"/>
      <c r="AHT516" s="802"/>
      <c r="AHU516" s="802"/>
      <c r="AHV516" s="802"/>
      <c r="AHW516" s="802"/>
      <c r="AHX516" s="802"/>
      <c r="AHY516" s="802"/>
      <c r="AHZ516" s="802"/>
      <c r="AIA516" s="802"/>
      <c r="AIB516" s="802"/>
      <c r="AIC516" s="802"/>
      <c r="AID516" s="802"/>
      <c r="AIE516" s="802"/>
      <c r="AIF516" s="802"/>
      <c r="AIG516" s="802"/>
      <c r="AIH516" s="802"/>
      <c r="AII516" s="802"/>
      <c r="AIJ516" s="802"/>
      <c r="AQE516" s="802"/>
      <c r="AQF516" s="802"/>
      <c r="AQG516" s="802"/>
      <c r="AQH516" s="802"/>
      <c r="AQI516" s="802"/>
      <c r="AQJ516" s="802"/>
      <c r="AQK516" s="802"/>
      <c r="AQL516" s="802"/>
      <c r="AQM516" s="802"/>
      <c r="AQN516" s="802"/>
      <c r="AQO516" s="802"/>
      <c r="AQP516" s="802"/>
      <c r="AQQ516" s="802"/>
      <c r="AQR516" s="802"/>
      <c r="AQS516" s="802"/>
      <c r="AQT516" s="802"/>
      <c r="AQU516" s="802"/>
      <c r="AQV516" s="802"/>
      <c r="AQW516" s="802"/>
      <c r="AQX516" s="802"/>
      <c r="AQY516" s="802"/>
      <c r="AQZ516" s="802"/>
      <c r="ARA516" s="802"/>
      <c r="ARB516" s="802"/>
      <c r="ARC516" s="802"/>
      <c r="ARD516" s="802"/>
      <c r="ARE516" s="802"/>
      <c r="ARF516" s="802"/>
      <c r="ARG516" s="802"/>
      <c r="ARH516" s="802"/>
      <c r="ARI516" s="802"/>
      <c r="ARJ516" s="802"/>
      <c r="ARK516" s="802"/>
      <c r="ARL516" s="802"/>
      <c r="ARM516" s="802"/>
      <c r="ARN516" s="802"/>
      <c r="ARO516" s="802"/>
      <c r="ARP516" s="802"/>
      <c r="ARQ516" s="802"/>
      <c r="ARR516" s="802"/>
      <c r="ARS516" s="802"/>
      <c r="ART516" s="802"/>
      <c r="ARU516" s="802"/>
      <c r="ARV516" s="802"/>
      <c r="ARW516" s="802"/>
      <c r="ARX516" s="802"/>
      <c r="ARY516" s="802"/>
      <c r="ARZ516" s="802"/>
      <c r="ASA516" s="802"/>
      <c r="ASB516" s="802"/>
      <c r="ASC516" s="802"/>
      <c r="ASD516" s="802"/>
      <c r="ASE516" s="802"/>
      <c r="ASF516" s="802"/>
      <c r="ASG516" s="802"/>
      <c r="ASH516" s="802"/>
      <c r="ASI516" s="802"/>
      <c r="ASJ516" s="802"/>
      <c r="ASK516" s="802"/>
      <c r="ASL516" s="802"/>
      <c r="ATP516" s="802"/>
      <c r="ATQ516" s="802"/>
      <c r="ATR516" s="802"/>
      <c r="ATS516" s="802"/>
      <c r="ATT516" s="802"/>
      <c r="ATU516" s="802"/>
      <c r="ATV516" s="802"/>
      <c r="ATW516" s="802"/>
      <c r="ATX516" s="802"/>
      <c r="ATY516" s="802"/>
      <c r="ATZ516" s="802"/>
      <c r="AUA516" s="802"/>
      <c r="AUB516" s="802"/>
      <c r="AUC516" s="802"/>
      <c r="AUD516" s="802"/>
      <c r="AUE516" s="802"/>
      <c r="AUF516" s="802"/>
      <c r="AUG516" s="802"/>
      <c r="AUH516" s="802"/>
      <c r="AUI516" s="802"/>
      <c r="AUJ516" s="802"/>
      <c r="AUK516" s="802"/>
      <c r="AUL516" s="802"/>
      <c r="AUM516" s="802"/>
      <c r="AUN516" s="802"/>
      <c r="AUO516" s="802"/>
      <c r="AUP516" s="801"/>
      <c r="AUQ516" s="802"/>
      <c r="AUR516" s="801"/>
      <c r="AUS516" s="802"/>
      <c r="AUT516" s="801"/>
      <c r="AUU516" s="802"/>
      <c r="AUV516" s="802"/>
      <c r="AUW516" s="802"/>
      <c r="AUX516" s="802"/>
      <c r="AUY516" s="802"/>
      <c r="AUZ516" s="802"/>
      <c r="AVA516" s="802"/>
      <c r="AVB516" s="802"/>
      <c r="AVC516" s="802"/>
      <c r="AVD516" s="802"/>
      <c r="AVE516" s="802"/>
      <c r="AVF516" s="802"/>
      <c r="AVG516" s="802"/>
      <c r="AVH516" s="802"/>
      <c r="AVI516" s="802"/>
      <c r="AVJ516" s="808"/>
      <c r="AVK516" s="808"/>
      <c r="AVL516" s="808"/>
      <c r="AVM516" s="808"/>
      <c r="AVN516" s="808"/>
      <c r="AVO516" s="808"/>
      <c r="AVP516" s="808"/>
      <c r="AVQ516" s="808"/>
      <c r="AVR516" s="808"/>
      <c r="AVS516" s="808"/>
      <c r="AVT516" s="808"/>
      <c r="AVU516" s="809"/>
      <c r="AVV516" s="809"/>
      <c r="AVW516" s="809"/>
      <c r="AVX516" s="809"/>
      <c r="AVY516" s="809"/>
      <c r="AVZ516" s="809"/>
      <c r="AWA516" s="809"/>
      <c r="AWB516" s="809"/>
      <c r="AWC516" s="809"/>
      <c r="AWD516" s="809"/>
      <c r="AWE516" s="809"/>
      <c r="AWF516" s="809"/>
      <c r="AWG516" s="809"/>
      <c r="AWH516" s="809"/>
      <c r="AWI516" s="809"/>
      <c r="AWJ516" s="809"/>
      <c r="AWK516" s="809"/>
      <c r="AWL516" s="809"/>
      <c r="AWM516" s="809"/>
      <c r="AWN516" s="809"/>
      <c r="AWO516" s="809"/>
      <c r="AWP516" s="809"/>
      <c r="AWQ516" s="809"/>
      <c r="AWR516" s="808"/>
      <c r="AWS516" s="761"/>
      <c r="AWT516" s="808"/>
      <c r="AWU516" s="809"/>
      <c r="AWV516" s="809"/>
      <c r="AWW516" s="809"/>
      <c r="AWX516" s="809"/>
      <c r="AWY516" s="809"/>
      <c r="AWZ516" s="809"/>
      <c r="AXA516" s="809"/>
      <c r="AXB516" s="809"/>
      <c r="AXC516" s="809"/>
      <c r="AXD516" s="809"/>
      <c r="AXE516" s="809"/>
      <c r="AXF516" s="809"/>
      <c r="AXG516" s="809"/>
      <c r="AXH516" s="809"/>
      <c r="AXI516" s="809"/>
      <c r="AXJ516" s="809"/>
      <c r="AXK516" s="809"/>
      <c r="AXL516" s="809"/>
      <c r="AXM516" s="809"/>
      <c r="AXN516" s="809"/>
      <c r="AXO516" s="809"/>
      <c r="AXP516" s="809"/>
      <c r="AXQ516" s="809"/>
      <c r="AXR516" s="809"/>
      <c r="AXS516" s="809"/>
      <c r="AXT516" s="809"/>
      <c r="AXU516" s="809"/>
      <c r="AXV516" s="809"/>
      <c r="AXW516" s="809"/>
      <c r="AXX516" s="809"/>
      <c r="AXY516" s="809"/>
      <c r="AXZ516" s="809"/>
      <c r="AYA516" s="809"/>
      <c r="AYB516" s="809"/>
      <c r="AYC516" s="809"/>
      <c r="AYD516" s="808"/>
      <c r="AYE516" s="808"/>
      <c r="AYF516" s="809"/>
      <c r="AYG516" s="808"/>
      <c r="AYH516" s="810"/>
      <c r="AYI516" s="810"/>
      <c r="AYJ516" s="810"/>
      <c r="AYK516" s="810"/>
      <c r="AYL516" s="810"/>
      <c r="AYM516" s="810"/>
      <c r="AYN516" s="810"/>
      <c r="AYO516" s="810"/>
      <c r="AYP516" s="810"/>
      <c r="AYQ516" s="810"/>
      <c r="AYR516" s="810"/>
      <c r="AYS516" s="810"/>
      <c r="AYT516" s="810"/>
      <c r="AYU516" s="810"/>
      <c r="AYV516" s="810"/>
      <c r="AYW516" s="810"/>
      <c r="AYX516" s="810"/>
      <c r="AYY516" s="810"/>
      <c r="AYZ516" s="810"/>
      <c r="AZA516" s="810"/>
      <c r="AZB516" s="810"/>
      <c r="AZC516" s="810"/>
      <c r="AZD516" s="810"/>
      <c r="AZE516" s="810"/>
      <c r="AZF516" s="810"/>
      <c r="AZG516" s="810"/>
      <c r="AZH516" s="810"/>
      <c r="AZI516" s="810"/>
      <c r="AZJ516" s="810"/>
      <c r="AZK516" s="810"/>
      <c r="AZL516" s="810"/>
      <c r="AZM516" s="810"/>
      <c r="AZN516" s="810"/>
      <c r="AZO516" s="810"/>
      <c r="AZP516" s="809"/>
      <c r="AZQ516" s="802"/>
      <c r="AZR516" s="802"/>
      <c r="AZS516" s="802"/>
    </row>
    <row r="517" spans="45:920 1123:1371" s="793" customFormat="1" ht="13.5">
      <c r="AS517" s="802"/>
      <c r="AT517" s="802"/>
      <c r="AU517" s="802"/>
      <c r="AV517" s="802"/>
      <c r="AW517" s="802"/>
      <c r="AX517" s="802"/>
      <c r="AY517" s="802"/>
      <c r="AZ517" s="802"/>
      <c r="BA517" s="802"/>
      <c r="BB517" s="802"/>
      <c r="BC517" s="802"/>
      <c r="BD517" s="802"/>
      <c r="BE517" s="802"/>
      <c r="BF517" s="802"/>
      <c r="BG517" s="802"/>
      <c r="BH517" s="802"/>
      <c r="BI517" s="802"/>
      <c r="BJ517" s="802"/>
      <c r="BK517" s="802"/>
      <c r="BL517" s="802"/>
      <c r="BM517" s="802"/>
      <c r="BN517" s="802"/>
      <c r="BO517" s="802"/>
      <c r="BP517" s="802"/>
      <c r="BQ517" s="802"/>
      <c r="BR517" s="802"/>
      <c r="BS517" s="802"/>
      <c r="BT517" s="802"/>
      <c r="BU517" s="802"/>
      <c r="BV517" s="802"/>
      <c r="BW517" s="802"/>
      <c r="BX517" s="802"/>
      <c r="BY517" s="802"/>
      <c r="BZ517" s="802"/>
      <c r="CA517" s="802"/>
      <c r="CB517" s="802"/>
      <c r="CC517" s="802"/>
      <c r="CD517" s="802"/>
      <c r="CE517" s="802"/>
      <c r="CF517" s="802"/>
      <c r="CG517" s="802"/>
      <c r="CH517" s="802"/>
      <c r="CI517" s="802"/>
      <c r="CJ517" s="802"/>
      <c r="CK517" s="802"/>
      <c r="CL517" s="802"/>
      <c r="CM517" s="802"/>
      <c r="CN517" s="802"/>
      <c r="CO517" s="802"/>
      <c r="CP517" s="802"/>
      <c r="CQ517" s="802"/>
      <c r="CR517" s="802"/>
      <c r="CS517" s="802"/>
      <c r="CT517" s="802"/>
      <c r="CU517" s="802"/>
      <c r="CV517" s="802"/>
      <c r="CW517" s="802"/>
      <c r="CX517" s="802"/>
      <c r="CY517" s="802"/>
      <c r="CZ517" s="802"/>
      <c r="DA517" s="802"/>
      <c r="DB517" s="802"/>
      <c r="DC517" s="802"/>
      <c r="DD517" s="802"/>
      <c r="DE517" s="802"/>
      <c r="DF517" s="802"/>
      <c r="DG517" s="802"/>
      <c r="DH517" s="802"/>
      <c r="DI517" s="802"/>
      <c r="DJ517" s="802"/>
      <c r="DK517" s="802"/>
      <c r="DL517" s="802"/>
      <c r="DM517" s="802"/>
      <c r="DN517" s="802"/>
      <c r="DO517" s="802"/>
      <c r="DP517" s="802"/>
      <c r="DQ517" s="802"/>
      <c r="DR517" s="802"/>
      <c r="DS517" s="802"/>
      <c r="DT517" s="802"/>
      <c r="DU517" s="802"/>
      <c r="DV517" s="802"/>
      <c r="DW517" s="802"/>
      <c r="DX517" s="802"/>
      <c r="DY517" s="802"/>
      <c r="DZ517" s="802"/>
      <c r="EA517" s="802"/>
      <c r="EB517" s="802"/>
      <c r="EC517" s="802"/>
      <c r="ED517" s="802"/>
      <c r="EE517" s="802"/>
      <c r="EF517" s="802"/>
      <c r="EG517" s="802"/>
      <c r="EH517" s="802"/>
      <c r="EI517" s="802"/>
      <c r="EJ517" s="802"/>
      <c r="EK517" s="802"/>
      <c r="EL517" s="802"/>
      <c r="EM517" s="802"/>
      <c r="EN517" s="802"/>
      <c r="EO517" s="802"/>
      <c r="EP517" s="802"/>
      <c r="EQ517" s="802"/>
      <c r="ER517" s="802"/>
      <c r="ES517" s="802"/>
      <c r="ET517" s="802"/>
      <c r="EU517" s="802"/>
      <c r="EV517" s="802"/>
      <c r="EW517" s="802"/>
      <c r="EX517" s="802"/>
      <c r="EY517" s="802"/>
      <c r="EZ517" s="802"/>
      <c r="FA517" s="802"/>
      <c r="FB517" s="802"/>
      <c r="FC517" s="802"/>
      <c r="FD517" s="802"/>
      <c r="FE517" s="802"/>
      <c r="FF517" s="802"/>
      <c r="FG517" s="802"/>
      <c r="FH517" s="802"/>
      <c r="FI517" s="802"/>
      <c r="FJ517" s="802"/>
      <c r="FK517" s="802"/>
      <c r="FL517" s="802"/>
      <c r="FM517" s="802"/>
      <c r="FN517" s="802"/>
      <c r="FO517" s="802"/>
      <c r="FP517" s="802"/>
      <c r="FQ517" s="802"/>
      <c r="FR517" s="802"/>
      <c r="FS517" s="802"/>
      <c r="FT517" s="802"/>
      <c r="FU517" s="802"/>
      <c r="FV517" s="802"/>
      <c r="FW517" s="802"/>
      <c r="FX517" s="802"/>
      <c r="FY517" s="802"/>
      <c r="FZ517" s="802"/>
      <c r="GA517" s="802"/>
      <c r="GB517" s="802"/>
      <c r="GC517" s="802"/>
      <c r="GD517" s="802"/>
      <c r="GE517" s="802"/>
      <c r="GF517" s="802"/>
      <c r="GG517" s="802"/>
      <c r="GH517" s="802"/>
      <c r="GI517" s="802"/>
      <c r="GJ517" s="802"/>
      <c r="GK517" s="802"/>
      <c r="GL517" s="802"/>
      <c r="GM517" s="802"/>
      <c r="GN517" s="802"/>
      <c r="GO517" s="802"/>
      <c r="GP517" s="802"/>
      <c r="GQ517" s="802"/>
      <c r="GR517" s="802"/>
      <c r="GS517" s="802"/>
      <c r="GT517" s="802"/>
      <c r="GU517" s="802"/>
      <c r="GV517" s="802"/>
      <c r="GW517" s="802"/>
      <c r="GX517" s="802"/>
      <c r="GY517" s="802"/>
      <c r="GZ517" s="802"/>
      <c r="HA517" s="802"/>
      <c r="HB517" s="802"/>
      <c r="HC517" s="802"/>
      <c r="HD517" s="802"/>
      <c r="HE517" s="802"/>
      <c r="HF517" s="802"/>
      <c r="HG517" s="802"/>
      <c r="HH517" s="802"/>
      <c r="HI517" s="802"/>
      <c r="HJ517" s="802"/>
      <c r="HK517" s="802"/>
      <c r="HL517" s="802"/>
      <c r="HM517" s="802"/>
      <c r="HN517" s="802"/>
      <c r="HO517" s="802"/>
      <c r="HP517" s="802"/>
      <c r="HQ517" s="802"/>
      <c r="HR517" s="802"/>
      <c r="HS517" s="802"/>
      <c r="HT517" s="802"/>
      <c r="HU517" s="802"/>
      <c r="HV517" s="802"/>
      <c r="HW517" s="802"/>
      <c r="HX517" s="802"/>
      <c r="HY517" s="802"/>
      <c r="HZ517" s="802"/>
      <c r="IA517" s="802"/>
      <c r="IB517" s="802"/>
      <c r="IC517" s="802"/>
      <c r="ID517" s="802"/>
      <c r="IE517" s="802"/>
      <c r="IF517" s="802"/>
      <c r="IG517" s="802"/>
      <c r="IH517" s="802"/>
      <c r="II517" s="802"/>
      <c r="IJ517" s="802"/>
      <c r="IK517" s="802"/>
      <c r="IL517" s="802"/>
      <c r="IM517" s="802"/>
      <c r="IN517" s="802"/>
      <c r="IO517" s="802"/>
      <c r="IP517" s="802"/>
      <c r="IQ517" s="802"/>
      <c r="IR517" s="802"/>
      <c r="IS517" s="802"/>
      <c r="IT517" s="802"/>
      <c r="IU517" s="802"/>
      <c r="IV517" s="802"/>
      <c r="IW517" s="802"/>
      <c r="IX517" s="802"/>
      <c r="IY517" s="802"/>
      <c r="IZ517" s="802"/>
      <c r="JA517" s="802"/>
      <c r="JB517" s="802"/>
      <c r="JC517" s="802"/>
      <c r="JD517" s="802"/>
      <c r="JE517" s="802"/>
      <c r="JF517" s="802"/>
      <c r="JG517" s="802"/>
      <c r="JH517" s="802"/>
      <c r="JI517" s="802"/>
      <c r="JJ517" s="802"/>
      <c r="JK517" s="802"/>
      <c r="JL517" s="802"/>
      <c r="JM517" s="802"/>
      <c r="JN517" s="802"/>
      <c r="JO517" s="802"/>
      <c r="JP517" s="802"/>
      <c r="JQ517" s="802"/>
      <c r="JR517" s="802"/>
      <c r="JS517" s="802"/>
      <c r="JT517" s="802"/>
      <c r="JU517" s="802"/>
      <c r="JV517" s="802"/>
      <c r="JW517" s="802"/>
      <c r="JX517" s="802"/>
      <c r="JY517" s="802"/>
      <c r="JZ517" s="802"/>
      <c r="KA517" s="802"/>
      <c r="KB517" s="802"/>
      <c r="KC517" s="802"/>
      <c r="KD517" s="802"/>
      <c r="KE517" s="802"/>
      <c r="KF517" s="802"/>
      <c r="KG517" s="802"/>
      <c r="KH517" s="802"/>
      <c r="KI517" s="802"/>
      <c r="KJ517" s="802"/>
      <c r="KK517" s="802"/>
      <c r="KL517" s="802"/>
      <c r="KM517" s="802"/>
      <c r="KN517" s="802"/>
      <c r="KO517" s="802"/>
      <c r="KP517" s="802"/>
      <c r="KQ517" s="802"/>
      <c r="KR517" s="802"/>
      <c r="KS517" s="802"/>
      <c r="KT517" s="802"/>
      <c r="KU517" s="802"/>
      <c r="KV517" s="802"/>
      <c r="KW517" s="802"/>
      <c r="KX517" s="802"/>
      <c r="KY517" s="802"/>
      <c r="KZ517" s="802"/>
      <c r="LA517" s="802"/>
      <c r="LB517" s="802"/>
      <c r="LC517" s="802"/>
      <c r="LD517" s="802"/>
      <c r="LE517" s="802"/>
      <c r="LF517" s="802"/>
      <c r="LG517" s="802"/>
      <c r="LH517" s="802"/>
      <c r="LI517" s="802"/>
      <c r="LJ517" s="802"/>
      <c r="LK517" s="802"/>
      <c r="LL517" s="802"/>
      <c r="LM517" s="802"/>
      <c r="LN517" s="802"/>
      <c r="LO517" s="802"/>
      <c r="LP517" s="802"/>
      <c r="LQ517" s="802"/>
      <c r="LR517" s="802"/>
      <c r="LS517" s="802"/>
      <c r="LT517" s="802"/>
      <c r="LU517" s="802"/>
      <c r="LV517" s="802"/>
      <c r="LW517" s="802"/>
      <c r="LX517" s="802"/>
      <c r="LY517" s="802"/>
      <c r="LZ517" s="802"/>
      <c r="MA517" s="802"/>
      <c r="MB517" s="802"/>
      <c r="MC517" s="802"/>
      <c r="MD517" s="802"/>
      <c r="ME517" s="802"/>
      <c r="MF517" s="802"/>
      <c r="MG517" s="802"/>
      <c r="MH517" s="802"/>
      <c r="MI517" s="802"/>
      <c r="MJ517" s="802"/>
      <c r="MK517" s="802"/>
      <c r="ML517" s="802"/>
      <c r="MM517" s="802"/>
      <c r="MN517" s="802"/>
      <c r="MO517" s="802"/>
      <c r="MP517" s="802"/>
      <c r="MQ517" s="802"/>
      <c r="MR517" s="802"/>
      <c r="MS517" s="802"/>
      <c r="MT517" s="802"/>
      <c r="MU517" s="802"/>
      <c r="MV517" s="802"/>
      <c r="MW517" s="802"/>
      <c r="MX517" s="802"/>
      <c r="MY517" s="802"/>
      <c r="MZ517" s="802"/>
      <c r="NA517" s="802"/>
      <c r="NB517" s="802"/>
      <c r="NC517" s="802"/>
      <c r="ND517" s="802"/>
      <c r="NE517" s="802"/>
      <c r="NF517" s="802"/>
      <c r="NG517" s="802"/>
      <c r="NH517" s="802"/>
      <c r="NI517" s="802"/>
      <c r="NJ517" s="802"/>
      <c r="NK517" s="802"/>
      <c r="NL517" s="802"/>
      <c r="NM517" s="802"/>
      <c r="NN517" s="802"/>
      <c r="NO517" s="802"/>
      <c r="NP517" s="802"/>
      <c r="NQ517" s="802"/>
      <c r="NR517" s="802"/>
      <c r="NS517" s="802"/>
      <c r="NT517" s="802"/>
      <c r="NU517" s="802"/>
      <c r="NV517" s="802"/>
      <c r="NW517" s="802"/>
      <c r="NX517" s="802"/>
      <c r="NY517" s="802"/>
      <c r="NZ517" s="802"/>
      <c r="OA517" s="802"/>
      <c r="OB517" s="802"/>
      <c r="OC517" s="802"/>
      <c r="OD517" s="802"/>
      <c r="OE517" s="802"/>
      <c r="OF517" s="802"/>
      <c r="OG517" s="802"/>
      <c r="OH517" s="802"/>
      <c r="OI517" s="802"/>
      <c r="OJ517" s="802"/>
      <c r="OK517" s="802"/>
      <c r="OL517" s="802"/>
      <c r="OM517" s="802"/>
      <c r="ON517" s="802"/>
      <c r="OO517" s="802"/>
      <c r="OP517" s="802"/>
      <c r="OQ517" s="802"/>
      <c r="OR517" s="802"/>
      <c r="OS517" s="802"/>
      <c r="OT517" s="802"/>
      <c r="OU517" s="802"/>
      <c r="OV517" s="802"/>
      <c r="OW517" s="802"/>
      <c r="OX517" s="802"/>
      <c r="OY517" s="802"/>
      <c r="OZ517" s="802"/>
      <c r="PA517" s="802"/>
      <c r="PB517" s="802"/>
      <c r="PC517" s="802"/>
      <c r="PD517" s="802"/>
      <c r="PE517" s="802"/>
      <c r="PF517" s="802"/>
      <c r="PG517" s="802"/>
      <c r="PH517" s="802"/>
      <c r="PI517" s="802"/>
      <c r="PJ517" s="802"/>
      <c r="PK517" s="802"/>
      <c r="PL517" s="802"/>
      <c r="PM517" s="802"/>
      <c r="PN517" s="802"/>
      <c r="PO517" s="802"/>
      <c r="PP517" s="802"/>
      <c r="PQ517" s="802"/>
      <c r="PR517" s="802"/>
      <c r="PS517" s="802"/>
      <c r="PT517" s="802"/>
      <c r="PU517" s="802"/>
      <c r="PV517" s="802"/>
      <c r="PW517" s="802"/>
      <c r="PX517" s="802"/>
      <c r="PY517" s="802"/>
      <c r="PZ517" s="802"/>
      <c r="QA517" s="802"/>
      <c r="QB517" s="802"/>
      <c r="QC517" s="802"/>
      <c r="QD517" s="802"/>
      <c r="QE517" s="802"/>
      <c r="QF517" s="802"/>
      <c r="QG517" s="802"/>
      <c r="QH517" s="802"/>
      <c r="QI517" s="802"/>
      <c r="QJ517" s="802"/>
      <c r="QK517" s="802"/>
      <c r="QL517" s="802"/>
      <c r="QM517" s="802"/>
      <c r="QN517" s="802"/>
      <c r="QO517" s="802"/>
      <c r="QP517" s="802"/>
      <c r="QQ517" s="802"/>
      <c r="QR517" s="802"/>
      <c r="QS517" s="802"/>
      <c r="QT517" s="802"/>
      <c r="QU517" s="802"/>
      <c r="QV517" s="802"/>
      <c r="QW517" s="802"/>
      <c r="QX517" s="802"/>
      <c r="QY517" s="802"/>
      <c r="QZ517" s="802"/>
      <c r="RA517" s="802"/>
      <c r="RB517" s="802"/>
      <c r="RC517" s="802"/>
      <c r="RD517" s="802"/>
      <c r="RE517" s="802"/>
      <c r="RF517" s="802"/>
      <c r="RG517" s="802"/>
      <c r="RH517" s="802"/>
      <c r="RI517" s="802"/>
      <c r="RJ517" s="802"/>
      <c r="RK517" s="802"/>
      <c r="RL517" s="802"/>
      <c r="RM517" s="802"/>
      <c r="RN517" s="802"/>
      <c r="RO517" s="802"/>
      <c r="RP517" s="802"/>
      <c r="RQ517" s="802"/>
      <c r="RR517" s="802"/>
      <c r="RS517" s="802"/>
      <c r="RT517" s="802"/>
      <c r="RU517" s="802"/>
      <c r="RV517" s="802"/>
      <c r="RW517" s="802"/>
      <c r="RX517" s="802"/>
      <c r="RY517" s="802"/>
      <c r="RZ517" s="802"/>
      <c r="SA517" s="802"/>
      <c r="SB517" s="802"/>
      <c r="SC517" s="802"/>
      <c r="SD517" s="802"/>
      <c r="SE517" s="802"/>
      <c r="SF517" s="802"/>
      <c r="SG517" s="802"/>
      <c r="SH517" s="802"/>
      <c r="SI517" s="802"/>
      <c r="SJ517" s="802"/>
      <c r="SK517" s="802"/>
      <c r="SL517" s="802"/>
      <c r="SM517" s="802"/>
      <c r="SN517" s="802"/>
      <c r="SO517" s="802"/>
      <c r="SP517" s="802"/>
      <c r="SQ517" s="802"/>
      <c r="SR517" s="802"/>
      <c r="SS517" s="802"/>
      <c r="ST517" s="802"/>
      <c r="SU517" s="802"/>
      <c r="SV517" s="802"/>
      <c r="SW517" s="802"/>
      <c r="SX517" s="802"/>
      <c r="SY517" s="802"/>
      <c r="SZ517" s="802"/>
      <c r="TA517" s="802"/>
      <c r="TB517" s="802"/>
      <c r="TC517" s="802"/>
      <c r="TD517" s="802"/>
      <c r="TE517" s="802"/>
      <c r="TF517" s="802"/>
      <c r="TG517" s="802"/>
      <c r="TH517" s="802"/>
      <c r="TI517" s="802"/>
      <c r="TJ517" s="802"/>
      <c r="TK517" s="802"/>
      <c r="TL517" s="802"/>
      <c r="TM517" s="802"/>
      <c r="TN517" s="802"/>
      <c r="TO517" s="802"/>
      <c r="TP517" s="802"/>
      <c r="TQ517" s="802"/>
      <c r="TR517" s="802"/>
      <c r="TS517" s="802"/>
      <c r="TT517" s="802"/>
      <c r="TU517" s="802"/>
      <c r="TV517" s="802"/>
      <c r="TW517" s="802"/>
      <c r="TX517" s="802"/>
      <c r="TY517" s="802"/>
      <c r="TZ517" s="802"/>
      <c r="UA517" s="802"/>
      <c r="UB517" s="802"/>
      <c r="UC517" s="802"/>
      <c r="UD517" s="802"/>
      <c r="UE517" s="802"/>
      <c r="UF517" s="802"/>
      <c r="UG517" s="802"/>
      <c r="UH517" s="802"/>
      <c r="UI517" s="802"/>
      <c r="UJ517" s="802"/>
      <c r="UK517" s="802"/>
      <c r="UL517" s="802"/>
      <c r="UM517" s="802"/>
      <c r="UN517" s="802"/>
      <c r="UO517" s="802"/>
      <c r="UP517" s="802"/>
      <c r="UQ517" s="802"/>
      <c r="UR517" s="802"/>
      <c r="US517" s="802"/>
      <c r="UT517" s="802"/>
      <c r="UU517" s="802"/>
      <c r="UV517" s="802"/>
      <c r="UW517" s="802"/>
      <c r="UX517" s="802"/>
      <c r="UY517" s="802"/>
      <c r="UZ517" s="802"/>
      <c r="VA517" s="802"/>
      <c r="VB517" s="802"/>
      <c r="VC517" s="802"/>
      <c r="VD517" s="802"/>
      <c r="VE517" s="802"/>
      <c r="VF517" s="802"/>
      <c r="VG517" s="802"/>
      <c r="VH517" s="802"/>
      <c r="VI517" s="802"/>
      <c r="VJ517" s="802"/>
      <c r="VK517" s="802"/>
      <c r="VL517" s="802"/>
      <c r="VM517" s="802"/>
      <c r="VN517" s="802"/>
      <c r="VO517" s="802"/>
      <c r="VP517" s="802"/>
      <c r="VQ517" s="802"/>
      <c r="VR517" s="802"/>
      <c r="VS517" s="802"/>
      <c r="VT517" s="802"/>
      <c r="VU517" s="802"/>
      <c r="VV517" s="802"/>
      <c r="VW517" s="802"/>
      <c r="VX517" s="802"/>
      <c r="VY517" s="802"/>
      <c r="VZ517" s="802"/>
      <c r="WA517" s="802"/>
      <c r="WB517" s="802"/>
      <c r="WC517" s="802"/>
      <c r="WD517" s="802"/>
      <c r="WE517" s="802"/>
      <c r="WF517" s="802"/>
      <c r="WG517" s="802"/>
      <c r="WH517" s="802"/>
      <c r="WI517" s="802"/>
      <c r="WJ517" s="802"/>
      <c r="WK517" s="802"/>
      <c r="WL517" s="802"/>
      <c r="WM517" s="802"/>
      <c r="WN517" s="802"/>
      <c r="WO517" s="802"/>
      <c r="WP517" s="802"/>
      <c r="WQ517" s="802"/>
      <c r="WR517" s="802"/>
      <c r="WS517" s="802"/>
      <c r="WT517" s="802"/>
      <c r="WU517" s="802"/>
      <c r="WV517" s="802"/>
      <c r="WW517" s="802"/>
      <c r="WX517" s="802"/>
      <c r="WY517" s="802"/>
      <c r="WZ517" s="802"/>
      <c r="XA517" s="802"/>
      <c r="XB517" s="802"/>
      <c r="XC517" s="802"/>
      <c r="XD517" s="802"/>
      <c r="XE517" s="802"/>
      <c r="XF517" s="802"/>
      <c r="XG517" s="802"/>
      <c r="XH517" s="802"/>
      <c r="XI517" s="802"/>
      <c r="XJ517" s="802"/>
      <c r="XK517" s="802"/>
      <c r="XL517" s="802"/>
      <c r="XM517" s="802"/>
      <c r="XN517" s="802"/>
      <c r="XO517" s="802"/>
      <c r="XP517" s="802"/>
      <c r="XQ517" s="802"/>
      <c r="XR517" s="802"/>
      <c r="XS517" s="802"/>
      <c r="XT517" s="802"/>
      <c r="XU517" s="802"/>
      <c r="XV517" s="802"/>
      <c r="XW517" s="802"/>
      <c r="XX517" s="802"/>
      <c r="XY517" s="802"/>
      <c r="XZ517" s="802"/>
      <c r="YA517" s="802"/>
      <c r="YB517" s="802"/>
      <c r="YC517" s="802"/>
      <c r="YD517" s="802"/>
      <c r="YE517" s="802"/>
      <c r="YF517" s="802"/>
      <c r="YG517" s="802"/>
      <c r="YH517" s="802"/>
      <c r="YI517" s="802"/>
      <c r="YJ517" s="802"/>
      <c r="YK517" s="802"/>
      <c r="YL517" s="802"/>
      <c r="YM517" s="802"/>
      <c r="YN517" s="802"/>
      <c r="YO517" s="802"/>
      <c r="YP517" s="802"/>
      <c r="YQ517" s="802"/>
      <c r="YR517" s="802"/>
      <c r="YS517" s="802"/>
      <c r="YT517" s="802"/>
      <c r="YU517" s="802"/>
      <c r="YV517" s="802"/>
      <c r="YW517" s="802"/>
      <c r="YX517" s="802"/>
      <c r="YY517" s="802"/>
      <c r="YZ517" s="802"/>
      <c r="ZA517" s="802"/>
      <c r="ZB517" s="802"/>
      <c r="ZC517" s="802"/>
      <c r="ZD517" s="802"/>
      <c r="ZE517" s="802"/>
      <c r="ZF517" s="802"/>
      <c r="ZG517" s="802"/>
      <c r="ZH517" s="802"/>
      <c r="ZI517" s="802"/>
      <c r="ZJ517" s="802"/>
      <c r="ZK517" s="802"/>
      <c r="ZL517" s="802"/>
      <c r="ZM517" s="802"/>
      <c r="ZN517" s="802"/>
      <c r="ZO517" s="802"/>
      <c r="ZP517" s="802"/>
      <c r="ZQ517" s="802"/>
      <c r="ZR517" s="802"/>
      <c r="ZS517" s="802"/>
      <c r="ZT517" s="802"/>
      <c r="ZU517" s="802"/>
      <c r="ZV517" s="802"/>
      <c r="ZW517" s="802"/>
      <c r="ZX517" s="802"/>
      <c r="ZY517" s="802"/>
      <c r="ZZ517" s="802"/>
      <c r="AAA517" s="802"/>
      <c r="AAB517" s="802"/>
      <c r="AAC517" s="802"/>
      <c r="AAD517" s="802"/>
      <c r="AAE517" s="802"/>
      <c r="AAF517" s="802"/>
      <c r="AAG517" s="802"/>
      <c r="AAH517" s="802"/>
      <c r="AAI517" s="802"/>
      <c r="AAJ517" s="802"/>
      <c r="AAK517" s="802"/>
      <c r="AAL517" s="802"/>
      <c r="AAM517" s="802"/>
      <c r="AAN517" s="802"/>
      <c r="AAO517" s="802"/>
      <c r="AAP517" s="802"/>
      <c r="AAQ517" s="802"/>
      <c r="AAR517" s="802"/>
      <c r="AAS517" s="802"/>
      <c r="AAT517" s="802"/>
      <c r="AAU517" s="802"/>
      <c r="AAV517" s="802"/>
      <c r="AAW517" s="802"/>
      <c r="AAX517" s="802"/>
      <c r="AAY517" s="802"/>
      <c r="AAZ517" s="802"/>
      <c r="ABA517" s="802"/>
      <c r="ABB517" s="802"/>
      <c r="ABC517" s="802"/>
      <c r="ABD517" s="802"/>
      <c r="ABE517" s="802"/>
      <c r="ABF517" s="802"/>
      <c r="ABG517" s="802"/>
      <c r="ABH517" s="802"/>
      <c r="ABI517" s="802"/>
      <c r="ABJ517" s="802"/>
      <c r="ABK517" s="802"/>
      <c r="ABL517" s="802"/>
      <c r="ABM517" s="802"/>
      <c r="ABN517" s="802"/>
      <c r="ABO517" s="802"/>
      <c r="ABP517" s="802"/>
      <c r="ABQ517" s="802"/>
      <c r="ABR517" s="802"/>
      <c r="ABS517" s="802"/>
      <c r="ABT517" s="802"/>
      <c r="ABU517" s="802"/>
      <c r="ABV517" s="802"/>
      <c r="ABW517" s="802"/>
      <c r="ABX517" s="802"/>
      <c r="ABY517" s="802"/>
      <c r="ABZ517" s="802"/>
      <c r="ACA517" s="802"/>
      <c r="ACB517" s="802"/>
      <c r="ACC517" s="802"/>
      <c r="ACD517" s="802"/>
      <c r="ACE517" s="802"/>
      <c r="ACF517" s="802"/>
      <c r="ACG517" s="802"/>
      <c r="ACH517" s="802"/>
      <c r="ACI517" s="802"/>
      <c r="ACJ517" s="802"/>
      <c r="ACK517" s="802"/>
      <c r="ACL517" s="802"/>
      <c r="ACM517" s="802"/>
      <c r="ACN517" s="802"/>
      <c r="ACO517" s="802"/>
      <c r="ACP517" s="802"/>
      <c r="ACQ517" s="802"/>
      <c r="ACR517" s="802"/>
      <c r="ACS517" s="802"/>
      <c r="ACT517" s="802"/>
      <c r="ACU517" s="802"/>
      <c r="ACV517" s="802"/>
      <c r="ACW517" s="802"/>
      <c r="ACX517" s="802"/>
      <c r="ACY517" s="802"/>
      <c r="ACZ517" s="802"/>
      <c r="ADA517" s="802"/>
      <c r="ADB517" s="802"/>
      <c r="ADC517" s="802"/>
      <c r="ADD517" s="802"/>
      <c r="ADE517" s="802"/>
      <c r="ADF517" s="802"/>
      <c r="ADG517" s="802"/>
      <c r="ADH517" s="802"/>
      <c r="ADI517" s="802"/>
      <c r="ADJ517" s="802"/>
      <c r="ADK517" s="802"/>
      <c r="ADL517" s="802"/>
      <c r="ADM517" s="802"/>
      <c r="ADN517" s="802"/>
      <c r="ADO517" s="802"/>
      <c r="ADP517" s="802"/>
      <c r="ADQ517" s="802"/>
      <c r="ADR517" s="802"/>
      <c r="ADS517" s="802"/>
      <c r="ADT517" s="802"/>
      <c r="ADU517" s="802"/>
      <c r="ADV517" s="802"/>
      <c r="ADW517" s="802"/>
      <c r="ADX517" s="802"/>
      <c r="ADY517" s="802"/>
      <c r="ADZ517" s="802"/>
      <c r="AEA517" s="802"/>
      <c r="AEB517" s="802"/>
      <c r="AEC517" s="802"/>
      <c r="AED517" s="802"/>
      <c r="AEE517" s="802"/>
      <c r="AEF517" s="802"/>
      <c r="AEG517" s="802"/>
      <c r="AEH517" s="802"/>
      <c r="AEI517" s="802"/>
      <c r="AEJ517" s="802"/>
      <c r="AEK517" s="802"/>
      <c r="AEL517" s="802"/>
      <c r="AEM517" s="802"/>
      <c r="AEN517" s="802"/>
      <c r="AEO517" s="802"/>
      <c r="AEP517" s="802"/>
      <c r="AEQ517" s="802"/>
      <c r="AER517" s="802"/>
      <c r="AES517" s="802"/>
      <c r="AET517" s="802"/>
      <c r="AEU517" s="802"/>
      <c r="AEV517" s="802"/>
      <c r="AEW517" s="802"/>
      <c r="AEX517" s="802"/>
      <c r="AEY517" s="802"/>
      <c r="AEZ517" s="802"/>
      <c r="AFA517" s="802"/>
      <c r="AFB517" s="802"/>
      <c r="AFC517" s="802"/>
      <c r="AFD517" s="802"/>
      <c r="AFE517" s="802"/>
      <c r="AFF517" s="802"/>
      <c r="AFG517" s="802"/>
      <c r="AFH517" s="802"/>
      <c r="AFI517" s="802"/>
      <c r="AFJ517" s="802"/>
      <c r="AFK517" s="802"/>
      <c r="AFL517" s="802"/>
      <c r="AFM517" s="802"/>
      <c r="AFN517" s="802"/>
      <c r="AFO517" s="802"/>
      <c r="AFP517" s="802"/>
      <c r="AFQ517" s="802"/>
      <c r="AFR517" s="802"/>
      <c r="AFS517" s="802"/>
      <c r="AFT517" s="802"/>
      <c r="AFU517" s="802"/>
      <c r="AFV517" s="802"/>
      <c r="AFW517" s="802"/>
      <c r="AFX517" s="802"/>
      <c r="AFY517" s="802"/>
      <c r="AFZ517" s="802"/>
      <c r="AGA517" s="802"/>
      <c r="AGB517" s="802"/>
      <c r="AGC517" s="802"/>
      <c r="AGD517" s="802"/>
      <c r="AGE517" s="802"/>
      <c r="AGF517" s="802"/>
      <c r="AGG517" s="802"/>
      <c r="AGH517" s="802"/>
      <c r="AGI517" s="802"/>
      <c r="AGJ517" s="802"/>
      <c r="AGK517" s="802"/>
      <c r="AGL517" s="802"/>
      <c r="AGM517" s="802"/>
      <c r="AGN517" s="802"/>
      <c r="AGO517" s="802"/>
      <c r="AGP517" s="802"/>
      <c r="AGQ517" s="802"/>
      <c r="AGR517" s="802"/>
      <c r="AGS517" s="802"/>
      <c r="AGT517" s="802"/>
      <c r="AGU517" s="802"/>
      <c r="AGV517" s="802"/>
      <c r="AGW517" s="802"/>
      <c r="AGX517" s="802"/>
      <c r="AGY517" s="802"/>
      <c r="AGZ517" s="802"/>
      <c r="AHA517" s="802"/>
      <c r="AHB517" s="802"/>
      <c r="AHC517" s="802"/>
      <c r="AHD517" s="802"/>
      <c r="AHE517" s="802"/>
      <c r="AHF517" s="802"/>
      <c r="AHG517" s="802"/>
      <c r="AHH517" s="802"/>
      <c r="AHI517" s="802"/>
      <c r="AHJ517" s="802"/>
      <c r="AHK517" s="802"/>
      <c r="AHL517" s="802"/>
      <c r="AHM517" s="802"/>
      <c r="AHN517" s="802"/>
      <c r="AHO517" s="802"/>
      <c r="AHP517" s="802"/>
      <c r="AHQ517" s="802"/>
      <c r="AHR517" s="802"/>
      <c r="AHS517" s="802"/>
      <c r="AHT517" s="802"/>
      <c r="AHU517" s="802"/>
      <c r="AHV517" s="802"/>
      <c r="AHW517" s="802"/>
      <c r="AHX517" s="802"/>
      <c r="AHY517" s="802"/>
      <c r="AHZ517" s="802"/>
      <c r="AIA517" s="802"/>
      <c r="AIB517" s="802"/>
      <c r="AIC517" s="802"/>
      <c r="AID517" s="802"/>
      <c r="AIE517" s="802"/>
      <c r="AIF517" s="802"/>
      <c r="AIG517" s="802"/>
      <c r="AIH517" s="802"/>
      <c r="AII517" s="802"/>
      <c r="AIJ517" s="802"/>
      <c r="AQE517" s="802"/>
      <c r="AQF517" s="802"/>
      <c r="AQG517" s="802"/>
      <c r="AQH517" s="802"/>
      <c r="AQI517" s="802"/>
      <c r="AQJ517" s="802"/>
      <c r="AQK517" s="802"/>
      <c r="AQL517" s="802"/>
      <c r="AQM517" s="802"/>
      <c r="AQN517" s="802"/>
      <c r="AQO517" s="802"/>
      <c r="AQP517" s="802"/>
      <c r="AQQ517" s="802"/>
      <c r="AQR517" s="802"/>
      <c r="AQS517" s="802"/>
      <c r="AQT517" s="802"/>
      <c r="AQU517" s="802"/>
      <c r="AQV517" s="802"/>
      <c r="AQW517" s="802"/>
      <c r="AQX517" s="802"/>
      <c r="AQY517" s="802"/>
      <c r="AQZ517" s="802"/>
      <c r="ARA517" s="802"/>
      <c r="ARB517" s="802"/>
      <c r="ARC517" s="802"/>
      <c r="ARD517" s="802"/>
      <c r="ARE517" s="802"/>
      <c r="ARF517" s="802"/>
      <c r="ARG517" s="802"/>
      <c r="ARH517" s="802"/>
      <c r="ARI517" s="802"/>
      <c r="ARJ517" s="802"/>
      <c r="ARK517" s="802"/>
      <c r="ARL517" s="802"/>
      <c r="ARM517" s="802"/>
      <c r="ARN517" s="802"/>
      <c r="ARO517" s="802"/>
      <c r="ARP517" s="802"/>
      <c r="ARQ517" s="802"/>
      <c r="ARR517" s="802"/>
      <c r="ARS517" s="802"/>
      <c r="ART517" s="802"/>
      <c r="ARU517" s="802"/>
      <c r="ARV517" s="802"/>
      <c r="ARW517" s="802"/>
      <c r="ARX517" s="802"/>
      <c r="ARY517" s="802"/>
      <c r="ARZ517" s="802"/>
      <c r="ASA517" s="802"/>
      <c r="ASB517" s="802"/>
      <c r="ASC517" s="802"/>
      <c r="ASD517" s="802"/>
      <c r="ASE517" s="802"/>
      <c r="ASF517" s="802"/>
      <c r="ASG517" s="802"/>
      <c r="ASH517" s="802"/>
      <c r="ASI517" s="802"/>
      <c r="ASJ517" s="802"/>
      <c r="ASK517" s="802"/>
      <c r="ASL517" s="802"/>
      <c r="ATP517" s="802"/>
      <c r="ATQ517" s="802"/>
      <c r="ATR517" s="802"/>
      <c r="ATS517" s="802"/>
      <c r="ATT517" s="802"/>
      <c r="ATU517" s="802"/>
      <c r="ATV517" s="802"/>
      <c r="ATW517" s="802"/>
      <c r="ATX517" s="802"/>
      <c r="ATY517" s="802"/>
      <c r="ATZ517" s="802"/>
      <c r="AUA517" s="802"/>
      <c r="AUB517" s="802"/>
      <c r="AUC517" s="802"/>
      <c r="AUD517" s="802"/>
      <c r="AUE517" s="802"/>
      <c r="AUF517" s="802"/>
      <c r="AUG517" s="802"/>
      <c r="AUH517" s="802"/>
      <c r="AUI517" s="802"/>
      <c r="AUJ517" s="802"/>
      <c r="AUK517" s="802"/>
      <c r="AUL517" s="802"/>
      <c r="AUM517" s="802"/>
      <c r="AUN517" s="802"/>
      <c r="AUO517" s="802"/>
      <c r="AUP517" s="801"/>
      <c r="AUQ517" s="802"/>
      <c r="AUR517" s="801"/>
      <c r="AUS517" s="802"/>
      <c r="AUT517" s="801"/>
      <c r="AUU517" s="802"/>
      <c r="AUV517" s="802"/>
      <c r="AUW517" s="802"/>
      <c r="AUX517" s="802"/>
      <c r="AUY517" s="802"/>
      <c r="AUZ517" s="802"/>
      <c r="AVA517" s="802"/>
      <c r="AVB517" s="802"/>
      <c r="AVC517" s="802"/>
      <c r="AVD517" s="802"/>
      <c r="AVE517" s="802"/>
      <c r="AVF517" s="802"/>
      <c r="AVG517" s="802"/>
      <c r="AVH517" s="802"/>
      <c r="AVI517" s="802"/>
      <c r="AVJ517" s="808"/>
      <c r="AVK517" s="808"/>
      <c r="AVL517" s="808"/>
      <c r="AVM517" s="808"/>
      <c r="AVN517" s="808"/>
      <c r="AVO517" s="808"/>
      <c r="AVP517" s="808"/>
      <c r="AVQ517" s="808"/>
      <c r="AVR517" s="808"/>
      <c r="AVS517" s="808"/>
      <c r="AVT517" s="808"/>
      <c r="AVU517" s="809"/>
      <c r="AVV517" s="809"/>
      <c r="AVW517" s="809"/>
      <c r="AVX517" s="809"/>
      <c r="AVY517" s="809"/>
      <c r="AVZ517" s="809"/>
      <c r="AWA517" s="809"/>
      <c r="AWB517" s="809"/>
      <c r="AWC517" s="809"/>
      <c r="AWD517" s="809"/>
      <c r="AWE517" s="809"/>
      <c r="AWF517" s="809"/>
      <c r="AWG517" s="809"/>
      <c r="AWH517" s="809"/>
      <c r="AWI517" s="809"/>
      <c r="AWJ517" s="809"/>
      <c r="AWK517" s="809"/>
      <c r="AWL517" s="809"/>
      <c r="AWM517" s="809"/>
      <c r="AWN517" s="809"/>
      <c r="AWO517" s="809"/>
      <c r="AWP517" s="809"/>
      <c r="AWQ517" s="809"/>
      <c r="AWR517" s="808"/>
      <c r="AWS517" s="761"/>
      <c r="AWT517" s="808"/>
      <c r="AWU517" s="809"/>
      <c r="AWV517" s="809"/>
      <c r="AWW517" s="809"/>
      <c r="AWX517" s="809"/>
      <c r="AWY517" s="809"/>
      <c r="AWZ517" s="809"/>
      <c r="AXA517" s="809"/>
      <c r="AXB517" s="809"/>
      <c r="AXC517" s="809"/>
      <c r="AXD517" s="809"/>
      <c r="AXE517" s="809"/>
      <c r="AXF517" s="809"/>
      <c r="AXG517" s="809"/>
      <c r="AXH517" s="809"/>
      <c r="AXI517" s="809"/>
      <c r="AXJ517" s="809"/>
      <c r="AXK517" s="809"/>
      <c r="AXL517" s="809"/>
      <c r="AXM517" s="809"/>
      <c r="AXN517" s="809"/>
      <c r="AXO517" s="809"/>
      <c r="AXP517" s="809"/>
      <c r="AXQ517" s="809"/>
      <c r="AXR517" s="809"/>
      <c r="AXS517" s="809"/>
      <c r="AXT517" s="809"/>
      <c r="AXU517" s="809"/>
      <c r="AXV517" s="809"/>
      <c r="AXW517" s="809"/>
      <c r="AXX517" s="809"/>
      <c r="AXY517" s="809"/>
      <c r="AXZ517" s="809"/>
      <c r="AYA517" s="809"/>
      <c r="AYB517" s="809"/>
      <c r="AYC517" s="809"/>
      <c r="AYD517" s="808"/>
      <c r="AYE517" s="808"/>
      <c r="AYF517" s="809"/>
      <c r="AYG517" s="808"/>
      <c r="AYH517" s="810"/>
      <c r="AYI517" s="810"/>
      <c r="AYJ517" s="810"/>
      <c r="AYK517" s="810"/>
      <c r="AYL517" s="810"/>
      <c r="AYM517" s="810"/>
      <c r="AYN517" s="810"/>
      <c r="AYO517" s="810"/>
      <c r="AYP517" s="810"/>
      <c r="AYQ517" s="810"/>
      <c r="AYR517" s="810"/>
      <c r="AYS517" s="810"/>
      <c r="AYT517" s="810"/>
      <c r="AYU517" s="810"/>
      <c r="AYV517" s="810"/>
      <c r="AYW517" s="810"/>
      <c r="AYX517" s="810"/>
      <c r="AYY517" s="810"/>
      <c r="AYZ517" s="810"/>
      <c r="AZA517" s="810"/>
      <c r="AZB517" s="810"/>
      <c r="AZC517" s="810"/>
      <c r="AZD517" s="810"/>
      <c r="AZE517" s="810"/>
      <c r="AZF517" s="810"/>
      <c r="AZG517" s="810"/>
      <c r="AZH517" s="810"/>
      <c r="AZI517" s="810"/>
      <c r="AZJ517" s="810"/>
      <c r="AZK517" s="810"/>
      <c r="AZL517" s="810"/>
      <c r="AZM517" s="810"/>
      <c r="AZN517" s="810"/>
      <c r="AZO517" s="810"/>
      <c r="AZP517" s="809"/>
      <c r="AZQ517" s="802"/>
      <c r="AZR517" s="802"/>
      <c r="AZS517" s="802"/>
    </row>
    <row r="518" spans="45:920 1123:1371" s="793" customFormat="1" ht="13.5">
      <c r="AS518" s="802"/>
      <c r="AT518" s="802"/>
      <c r="AU518" s="802"/>
      <c r="AV518" s="802"/>
      <c r="AW518" s="802"/>
      <c r="AX518" s="802"/>
      <c r="AY518" s="802"/>
      <c r="AZ518" s="802"/>
      <c r="BA518" s="802"/>
      <c r="BB518" s="802"/>
      <c r="BC518" s="802"/>
      <c r="BD518" s="802"/>
      <c r="BE518" s="802"/>
      <c r="BF518" s="802"/>
      <c r="BG518" s="802"/>
      <c r="BH518" s="802"/>
      <c r="BI518" s="802"/>
      <c r="BJ518" s="802"/>
      <c r="BK518" s="802"/>
      <c r="BL518" s="802"/>
      <c r="BM518" s="802"/>
      <c r="BN518" s="802"/>
      <c r="BO518" s="802"/>
      <c r="BP518" s="802"/>
      <c r="BQ518" s="802"/>
      <c r="BR518" s="802"/>
      <c r="BS518" s="802"/>
      <c r="BT518" s="802"/>
      <c r="BU518" s="802"/>
      <c r="BV518" s="802"/>
      <c r="BW518" s="802"/>
      <c r="BX518" s="802"/>
      <c r="BY518" s="802"/>
      <c r="BZ518" s="802"/>
      <c r="CA518" s="802"/>
      <c r="CB518" s="802"/>
      <c r="CC518" s="802"/>
      <c r="CD518" s="802"/>
      <c r="CE518" s="802"/>
      <c r="CF518" s="802"/>
      <c r="CG518" s="802"/>
      <c r="CH518" s="802"/>
      <c r="CI518" s="802"/>
      <c r="CJ518" s="802"/>
      <c r="CK518" s="802"/>
      <c r="CL518" s="802"/>
      <c r="CM518" s="802"/>
      <c r="CN518" s="802"/>
      <c r="CO518" s="802"/>
      <c r="CP518" s="802"/>
      <c r="CQ518" s="802"/>
      <c r="CR518" s="802"/>
      <c r="CS518" s="802"/>
      <c r="CT518" s="802"/>
      <c r="CU518" s="802"/>
      <c r="CV518" s="802"/>
      <c r="CW518" s="802"/>
      <c r="CX518" s="802"/>
      <c r="CY518" s="802"/>
      <c r="CZ518" s="802"/>
      <c r="DA518" s="802"/>
      <c r="DB518" s="802"/>
      <c r="DC518" s="802"/>
      <c r="DD518" s="802"/>
      <c r="DE518" s="802"/>
      <c r="DF518" s="802"/>
      <c r="DG518" s="802"/>
      <c r="DH518" s="802"/>
      <c r="DI518" s="802"/>
      <c r="DJ518" s="802"/>
      <c r="DK518" s="802"/>
      <c r="DL518" s="802"/>
      <c r="DM518" s="802"/>
      <c r="DN518" s="802"/>
      <c r="DO518" s="802"/>
      <c r="DP518" s="802"/>
      <c r="DQ518" s="802"/>
      <c r="DR518" s="802"/>
      <c r="DS518" s="802"/>
      <c r="DT518" s="802"/>
      <c r="DU518" s="802"/>
      <c r="DV518" s="802"/>
      <c r="DW518" s="802"/>
      <c r="DX518" s="802"/>
      <c r="DY518" s="802"/>
      <c r="DZ518" s="802"/>
      <c r="EA518" s="802"/>
      <c r="EB518" s="802"/>
      <c r="EC518" s="802"/>
      <c r="ED518" s="802"/>
      <c r="EE518" s="802"/>
      <c r="EF518" s="802"/>
      <c r="EG518" s="802"/>
      <c r="EH518" s="802"/>
      <c r="EI518" s="802"/>
      <c r="EJ518" s="802"/>
      <c r="EK518" s="802"/>
      <c r="EL518" s="802"/>
      <c r="EM518" s="802"/>
      <c r="EN518" s="802"/>
      <c r="EO518" s="802"/>
      <c r="EP518" s="802"/>
      <c r="EQ518" s="802"/>
      <c r="ER518" s="802"/>
      <c r="ES518" s="802"/>
      <c r="ET518" s="802"/>
      <c r="EU518" s="802"/>
      <c r="EV518" s="802"/>
      <c r="EW518" s="802"/>
      <c r="EX518" s="802"/>
      <c r="EY518" s="802"/>
      <c r="EZ518" s="802"/>
      <c r="FA518" s="802"/>
      <c r="FB518" s="802"/>
      <c r="FC518" s="802"/>
      <c r="FD518" s="802"/>
      <c r="FE518" s="802"/>
      <c r="FF518" s="802"/>
      <c r="FG518" s="802"/>
      <c r="FH518" s="802"/>
      <c r="FI518" s="802"/>
      <c r="FJ518" s="802"/>
      <c r="FK518" s="802"/>
      <c r="FL518" s="802"/>
      <c r="FM518" s="802"/>
      <c r="FN518" s="802"/>
      <c r="FO518" s="802"/>
      <c r="FP518" s="802"/>
      <c r="FQ518" s="802"/>
      <c r="FR518" s="802"/>
      <c r="FS518" s="802"/>
      <c r="FT518" s="802"/>
      <c r="FU518" s="802"/>
      <c r="FV518" s="802"/>
      <c r="FW518" s="802"/>
      <c r="FX518" s="802"/>
      <c r="FY518" s="802"/>
      <c r="FZ518" s="802"/>
      <c r="GA518" s="802"/>
      <c r="GB518" s="802"/>
      <c r="GC518" s="802"/>
      <c r="GD518" s="802"/>
      <c r="GE518" s="802"/>
      <c r="GF518" s="802"/>
      <c r="GG518" s="802"/>
      <c r="GH518" s="802"/>
      <c r="GI518" s="802"/>
      <c r="GJ518" s="802"/>
      <c r="GK518" s="802"/>
      <c r="GL518" s="802"/>
      <c r="GM518" s="802"/>
      <c r="GN518" s="802"/>
      <c r="GO518" s="802"/>
      <c r="GP518" s="802"/>
      <c r="GQ518" s="802"/>
      <c r="GR518" s="802"/>
      <c r="GS518" s="802"/>
      <c r="GT518" s="802"/>
      <c r="GU518" s="802"/>
      <c r="GV518" s="802"/>
      <c r="GW518" s="802"/>
      <c r="GX518" s="802"/>
      <c r="GY518" s="802"/>
      <c r="GZ518" s="802"/>
      <c r="HA518" s="802"/>
      <c r="HB518" s="802"/>
      <c r="HC518" s="802"/>
      <c r="HD518" s="802"/>
      <c r="HE518" s="802"/>
      <c r="HF518" s="802"/>
      <c r="HG518" s="802"/>
      <c r="HH518" s="802"/>
      <c r="HI518" s="802"/>
      <c r="HJ518" s="802"/>
      <c r="HK518" s="802"/>
      <c r="HL518" s="802"/>
      <c r="HM518" s="802"/>
      <c r="HN518" s="802"/>
      <c r="HO518" s="802"/>
      <c r="HP518" s="802"/>
      <c r="HQ518" s="802"/>
      <c r="HR518" s="802"/>
      <c r="HS518" s="802"/>
      <c r="HT518" s="802"/>
      <c r="HU518" s="802"/>
      <c r="HV518" s="802"/>
      <c r="HW518" s="802"/>
      <c r="HX518" s="802"/>
      <c r="HY518" s="802"/>
      <c r="HZ518" s="802"/>
      <c r="IA518" s="802"/>
      <c r="IB518" s="802"/>
      <c r="IC518" s="802"/>
      <c r="ID518" s="802"/>
      <c r="IE518" s="802"/>
      <c r="IF518" s="802"/>
      <c r="IG518" s="802"/>
      <c r="IH518" s="802"/>
      <c r="II518" s="802"/>
      <c r="IJ518" s="802"/>
      <c r="IK518" s="802"/>
      <c r="IL518" s="802"/>
      <c r="IM518" s="802"/>
      <c r="IN518" s="802"/>
      <c r="IO518" s="802"/>
      <c r="IP518" s="802"/>
      <c r="IQ518" s="802"/>
      <c r="IR518" s="802"/>
      <c r="IS518" s="802"/>
      <c r="IT518" s="802"/>
      <c r="IU518" s="802"/>
      <c r="IV518" s="802"/>
      <c r="IW518" s="802"/>
      <c r="IX518" s="802"/>
      <c r="IY518" s="802"/>
      <c r="IZ518" s="802"/>
      <c r="JA518" s="802"/>
      <c r="JB518" s="802"/>
      <c r="JC518" s="802"/>
      <c r="JD518" s="802"/>
      <c r="JE518" s="802"/>
      <c r="JF518" s="802"/>
      <c r="JG518" s="802"/>
      <c r="JH518" s="802"/>
      <c r="JI518" s="802"/>
      <c r="JJ518" s="802"/>
      <c r="JK518" s="802"/>
      <c r="JL518" s="802"/>
      <c r="JM518" s="802"/>
      <c r="JN518" s="802"/>
      <c r="JO518" s="802"/>
      <c r="JP518" s="802"/>
      <c r="JQ518" s="802"/>
      <c r="JR518" s="802"/>
      <c r="JS518" s="802"/>
      <c r="JT518" s="802"/>
      <c r="JU518" s="802"/>
      <c r="JV518" s="802"/>
      <c r="JW518" s="802"/>
      <c r="JX518" s="802"/>
      <c r="JY518" s="802"/>
      <c r="JZ518" s="802"/>
      <c r="KA518" s="802"/>
      <c r="KB518" s="802"/>
      <c r="KC518" s="802"/>
      <c r="KD518" s="802"/>
      <c r="KE518" s="802"/>
      <c r="KF518" s="802"/>
      <c r="KG518" s="802"/>
      <c r="KH518" s="802"/>
      <c r="KI518" s="802"/>
      <c r="KJ518" s="802"/>
      <c r="KK518" s="802"/>
      <c r="KL518" s="802"/>
      <c r="KM518" s="802"/>
      <c r="KN518" s="802"/>
      <c r="KO518" s="802"/>
      <c r="KP518" s="802"/>
      <c r="KQ518" s="802"/>
      <c r="KR518" s="802"/>
      <c r="KS518" s="802"/>
      <c r="KT518" s="802"/>
      <c r="KU518" s="802"/>
      <c r="KV518" s="802"/>
      <c r="KW518" s="802"/>
      <c r="KX518" s="802"/>
      <c r="KY518" s="802"/>
      <c r="KZ518" s="802"/>
      <c r="LA518" s="802"/>
      <c r="LB518" s="802"/>
      <c r="LC518" s="802"/>
      <c r="LD518" s="802"/>
      <c r="LE518" s="802"/>
      <c r="LF518" s="802"/>
      <c r="LG518" s="802"/>
      <c r="LH518" s="802"/>
      <c r="LI518" s="802"/>
      <c r="LJ518" s="802"/>
      <c r="LK518" s="802"/>
      <c r="LL518" s="802"/>
      <c r="LM518" s="802"/>
      <c r="LN518" s="802"/>
      <c r="LO518" s="802"/>
      <c r="LP518" s="802"/>
      <c r="LQ518" s="802"/>
      <c r="LR518" s="802"/>
      <c r="LS518" s="802"/>
      <c r="LT518" s="802"/>
      <c r="LU518" s="802"/>
      <c r="LV518" s="802"/>
      <c r="LW518" s="802"/>
      <c r="LX518" s="802"/>
      <c r="LY518" s="802"/>
      <c r="LZ518" s="802"/>
      <c r="MA518" s="802"/>
      <c r="MB518" s="802"/>
      <c r="MC518" s="802"/>
      <c r="MD518" s="802"/>
      <c r="ME518" s="802"/>
      <c r="MF518" s="802"/>
      <c r="MG518" s="802"/>
      <c r="MH518" s="802"/>
      <c r="MI518" s="802"/>
      <c r="MJ518" s="802"/>
      <c r="MK518" s="802"/>
      <c r="ML518" s="802"/>
      <c r="MM518" s="802"/>
      <c r="MN518" s="802"/>
      <c r="MO518" s="802"/>
      <c r="MP518" s="802"/>
      <c r="MQ518" s="802"/>
      <c r="MR518" s="802"/>
      <c r="MS518" s="802"/>
      <c r="MT518" s="802"/>
      <c r="MU518" s="802"/>
      <c r="MV518" s="802"/>
      <c r="MW518" s="802"/>
      <c r="MX518" s="802"/>
      <c r="MY518" s="802"/>
      <c r="MZ518" s="802"/>
      <c r="NA518" s="802"/>
      <c r="NB518" s="802"/>
      <c r="NC518" s="802"/>
      <c r="ND518" s="802"/>
      <c r="NE518" s="802"/>
      <c r="NF518" s="802"/>
      <c r="NG518" s="802"/>
      <c r="NH518" s="802"/>
      <c r="NI518" s="802"/>
      <c r="NJ518" s="802"/>
      <c r="NK518" s="802"/>
      <c r="NL518" s="802"/>
      <c r="NM518" s="802"/>
      <c r="NN518" s="802"/>
      <c r="NO518" s="802"/>
      <c r="NP518" s="802"/>
      <c r="NQ518" s="802"/>
      <c r="NR518" s="802"/>
      <c r="NS518" s="802"/>
      <c r="NT518" s="802"/>
      <c r="NU518" s="802"/>
      <c r="NV518" s="802"/>
      <c r="NW518" s="802"/>
      <c r="NX518" s="802"/>
      <c r="NY518" s="802"/>
      <c r="NZ518" s="802"/>
      <c r="OA518" s="802"/>
      <c r="OB518" s="802"/>
      <c r="OC518" s="802"/>
      <c r="OD518" s="802"/>
      <c r="OE518" s="802"/>
      <c r="OF518" s="802"/>
      <c r="OG518" s="802"/>
      <c r="OH518" s="802"/>
      <c r="OI518" s="802"/>
      <c r="OJ518" s="802"/>
      <c r="OK518" s="802"/>
      <c r="OL518" s="802"/>
      <c r="OM518" s="802"/>
      <c r="ON518" s="802"/>
      <c r="OO518" s="802"/>
      <c r="OP518" s="802"/>
      <c r="OQ518" s="802"/>
      <c r="OR518" s="802"/>
      <c r="OS518" s="802"/>
      <c r="OT518" s="802"/>
      <c r="OU518" s="802"/>
      <c r="OV518" s="802"/>
      <c r="OW518" s="802"/>
      <c r="OX518" s="802"/>
      <c r="OY518" s="802"/>
      <c r="OZ518" s="802"/>
      <c r="PA518" s="802"/>
      <c r="PB518" s="802"/>
      <c r="PC518" s="802"/>
      <c r="PD518" s="802"/>
      <c r="PE518" s="802"/>
      <c r="PF518" s="802"/>
      <c r="PG518" s="802"/>
      <c r="PH518" s="802"/>
      <c r="PI518" s="802"/>
      <c r="PJ518" s="802"/>
      <c r="PK518" s="802"/>
      <c r="PL518" s="802"/>
      <c r="PM518" s="802"/>
      <c r="PN518" s="802"/>
      <c r="PO518" s="802"/>
      <c r="PP518" s="802"/>
      <c r="PQ518" s="802"/>
      <c r="PR518" s="802"/>
      <c r="PS518" s="802"/>
      <c r="PT518" s="802"/>
      <c r="PU518" s="802"/>
      <c r="PV518" s="802"/>
      <c r="PW518" s="802"/>
      <c r="PX518" s="802"/>
      <c r="PY518" s="802"/>
      <c r="PZ518" s="802"/>
      <c r="QA518" s="802"/>
      <c r="QB518" s="802"/>
      <c r="QC518" s="802"/>
      <c r="QD518" s="802"/>
      <c r="QE518" s="802"/>
      <c r="QF518" s="802"/>
      <c r="QG518" s="802"/>
      <c r="QH518" s="802"/>
      <c r="QI518" s="802"/>
      <c r="QJ518" s="802"/>
      <c r="QK518" s="802"/>
      <c r="QL518" s="802"/>
      <c r="QM518" s="802"/>
      <c r="QN518" s="802"/>
      <c r="QO518" s="802"/>
      <c r="QP518" s="802"/>
      <c r="QQ518" s="802"/>
      <c r="QR518" s="802"/>
      <c r="QS518" s="802"/>
      <c r="QT518" s="802"/>
      <c r="QU518" s="802"/>
      <c r="QV518" s="802"/>
      <c r="QW518" s="802"/>
      <c r="QX518" s="802"/>
      <c r="QY518" s="802"/>
      <c r="QZ518" s="802"/>
      <c r="RA518" s="802"/>
      <c r="RB518" s="802"/>
      <c r="RC518" s="802"/>
      <c r="RD518" s="802"/>
      <c r="RE518" s="802"/>
      <c r="RF518" s="802"/>
      <c r="RG518" s="802"/>
      <c r="RH518" s="802"/>
      <c r="RI518" s="802"/>
      <c r="RJ518" s="802"/>
      <c r="RK518" s="802"/>
      <c r="RL518" s="802"/>
      <c r="RM518" s="802"/>
      <c r="RN518" s="802"/>
      <c r="RO518" s="802"/>
      <c r="RP518" s="802"/>
      <c r="RQ518" s="802"/>
      <c r="RR518" s="802"/>
      <c r="RS518" s="802"/>
      <c r="RT518" s="802"/>
      <c r="RU518" s="802"/>
      <c r="RV518" s="802"/>
      <c r="RW518" s="802"/>
      <c r="RX518" s="802"/>
      <c r="RY518" s="802"/>
      <c r="RZ518" s="802"/>
      <c r="SA518" s="802"/>
      <c r="SB518" s="802"/>
      <c r="SC518" s="802"/>
      <c r="SD518" s="802"/>
      <c r="SE518" s="802"/>
      <c r="SF518" s="802"/>
      <c r="SG518" s="802"/>
      <c r="SH518" s="802"/>
      <c r="SI518" s="802"/>
      <c r="SJ518" s="802"/>
      <c r="SK518" s="802"/>
      <c r="SL518" s="802"/>
      <c r="SM518" s="802"/>
      <c r="SN518" s="802"/>
      <c r="SO518" s="802"/>
      <c r="SP518" s="802"/>
      <c r="SQ518" s="802"/>
      <c r="SR518" s="802"/>
      <c r="SS518" s="802"/>
      <c r="ST518" s="802"/>
      <c r="SU518" s="802"/>
      <c r="SV518" s="802"/>
      <c r="SW518" s="802"/>
      <c r="SX518" s="802"/>
      <c r="SY518" s="802"/>
      <c r="SZ518" s="802"/>
      <c r="TA518" s="802"/>
      <c r="TB518" s="802"/>
      <c r="TC518" s="802"/>
      <c r="TD518" s="802"/>
      <c r="TE518" s="802"/>
      <c r="TF518" s="802"/>
      <c r="TG518" s="802"/>
      <c r="TH518" s="802"/>
      <c r="TI518" s="802"/>
      <c r="TJ518" s="802"/>
      <c r="TK518" s="802"/>
      <c r="TL518" s="802"/>
      <c r="TM518" s="802"/>
      <c r="TN518" s="802"/>
      <c r="TO518" s="802"/>
      <c r="TP518" s="802"/>
      <c r="TQ518" s="802"/>
      <c r="TR518" s="802"/>
      <c r="TS518" s="802"/>
      <c r="TT518" s="802"/>
      <c r="TU518" s="802"/>
      <c r="TV518" s="802"/>
      <c r="TW518" s="802"/>
      <c r="TX518" s="802"/>
      <c r="TY518" s="802"/>
      <c r="TZ518" s="802"/>
      <c r="UA518" s="802"/>
      <c r="UB518" s="802"/>
      <c r="UC518" s="802"/>
      <c r="UD518" s="802"/>
      <c r="UE518" s="802"/>
      <c r="UF518" s="802"/>
      <c r="UG518" s="802"/>
      <c r="UH518" s="802"/>
      <c r="UI518" s="802"/>
      <c r="UJ518" s="802"/>
      <c r="UK518" s="802"/>
      <c r="UL518" s="802"/>
      <c r="UM518" s="802"/>
      <c r="UN518" s="802"/>
      <c r="UO518" s="802"/>
      <c r="UP518" s="802"/>
      <c r="UQ518" s="802"/>
      <c r="UR518" s="802"/>
      <c r="US518" s="802"/>
      <c r="UT518" s="802"/>
      <c r="UU518" s="802"/>
      <c r="UV518" s="802"/>
      <c r="UW518" s="802"/>
      <c r="UX518" s="802"/>
      <c r="UY518" s="802"/>
      <c r="UZ518" s="802"/>
      <c r="VA518" s="802"/>
      <c r="VB518" s="802"/>
      <c r="VC518" s="802"/>
      <c r="VD518" s="802"/>
      <c r="VE518" s="802"/>
      <c r="VF518" s="802"/>
      <c r="VG518" s="802"/>
      <c r="VH518" s="802"/>
      <c r="VI518" s="802"/>
      <c r="VJ518" s="802"/>
      <c r="VK518" s="802"/>
      <c r="VL518" s="802"/>
      <c r="VM518" s="802"/>
      <c r="VN518" s="802"/>
      <c r="VO518" s="802"/>
      <c r="VP518" s="802"/>
      <c r="VQ518" s="802"/>
      <c r="VR518" s="802"/>
      <c r="VS518" s="802"/>
      <c r="VT518" s="802"/>
      <c r="VU518" s="802"/>
      <c r="VV518" s="802"/>
      <c r="VW518" s="802"/>
      <c r="VX518" s="802"/>
      <c r="VY518" s="802"/>
      <c r="VZ518" s="802"/>
      <c r="WA518" s="802"/>
      <c r="WB518" s="802"/>
      <c r="WC518" s="802"/>
      <c r="WD518" s="802"/>
      <c r="WE518" s="802"/>
      <c r="WF518" s="802"/>
      <c r="WG518" s="802"/>
      <c r="WH518" s="802"/>
      <c r="WI518" s="802"/>
      <c r="WJ518" s="802"/>
      <c r="WK518" s="802"/>
      <c r="WL518" s="802"/>
      <c r="WM518" s="802"/>
      <c r="WN518" s="802"/>
      <c r="WO518" s="802"/>
      <c r="WP518" s="802"/>
      <c r="WQ518" s="802"/>
      <c r="WR518" s="802"/>
      <c r="WS518" s="802"/>
      <c r="WT518" s="802"/>
      <c r="WU518" s="802"/>
      <c r="WV518" s="802"/>
      <c r="WW518" s="802"/>
      <c r="WX518" s="802"/>
      <c r="WY518" s="802"/>
      <c r="WZ518" s="802"/>
      <c r="XA518" s="802"/>
      <c r="XB518" s="802"/>
      <c r="XC518" s="802"/>
      <c r="XD518" s="802"/>
      <c r="XE518" s="802"/>
      <c r="XF518" s="802"/>
      <c r="XG518" s="802"/>
      <c r="XH518" s="802"/>
      <c r="XI518" s="802"/>
      <c r="XJ518" s="802"/>
      <c r="XK518" s="802"/>
      <c r="XL518" s="802"/>
      <c r="XM518" s="802"/>
      <c r="XN518" s="802"/>
      <c r="XO518" s="802"/>
      <c r="XP518" s="802"/>
      <c r="XQ518" s="802"/>
      <c r="XR518" s="802"/>
      <c r="XS518" s="802"/>
      <c r="XT518" s="802"/>
      <c r="XU518" s="802"/>
      <c r="XV518" s="802"/>
      <c r="XW518" s="802"/>
      <c r="XX518" s="802"/>
      <c r="XY518" s="802"/>
      <c r="XZ518" s="802"/>
      <c r="YA518" s="802"/>
      <c r="YB518" s="802"/>
      <c r="YC518" s="802"/>
      <c r="YD518" s="802"/>
      <c r="YE518" s="802"/>
      <c r="YF518" s="802"/>
      <c r="YG518" s="802"/>
      <c r="YH518" s="802"/>
      <c r="YI518" s="802"/>
      <c r="YJ518" s="802"/>
      <c r="YK518" s="802"/>
      <c r="YL518" s="802"/>
      <c r="YM518" s="802"/>
      <c r="YN518" s="802"/>
      <c r="YO518" s="802"/>
      <c r="YP518" s="802"/>
      <c r="YQ518" s="802"/>
      <c r="YR518" s="802"/>
      <c r="YS518" s="802"/>
      <c r="YT518" s="802"/>
      <c r="YU518" s="802"/>
      <c r="YV518" s="802"/>
      <c r="YW518" s="802"/>
      <c r="YX518" s="802"/>
      <c r="YY518" s="802"/>
      <c r="YZ518" s="802"/>
      <c r="ZA518" s="802"/>
      <c r="ZB518" s="802"/>
      <c r="ZC518" s="802"/>
      <c r="ZD518" s="802"/>
      <c r="ZE518" s="802"/>
      <c r="ZF518" s="802"/>
      <c r="ZG518" s="802"/>
      <c r="ZH518" s="802"/>
      <c r="ZI518" s="802"/>
      <c r="ZJ518" s="802"/>
      <c r="ZK518" s="802"/>
      <c r="ZL518" s="802"/>
      <c r="ZM518" s="802"/>
      <c r="ZN518" s="802"/>
      <c r="ZO518" s="802"/>
      <c r="ZP518" s="802"/>
      <c r="ZQ518" s="802"/>
      <c r="ZR518" s="802"/>
      <c r="ZS518" s="802"/>
      <c r="ZT518" s="802"/>
      <c r="ZU518" s="802"/>
      <c r="ZV518" s="802"/>
      <c r="ZW518" s="802"/>
      <c r="ZX518" s="802"/>
      <c r="ZY518" s="802"/>
      <c r="ZZ518" s="802"/>
      <c r="AAA518" s="802"/>
      <c r="AAB518" s="802"/>
      <c r="AAC518" s="802"/>
      <c r="AAD518" s="802"/>
      <c r="AAE518" s="802"/>
      <c r="AAF518" s="802"/>
      <c r="AAG518" s="802"/>
      <c r="AAH518" s="802"/>
      <c r="AAI518" s="802"/>
      <c r="AAJ518" s="802"/>
      <c r="AAK518" s="802"/>
      <c r="AAL518" s="802"/>
      <c r="AAM518" s="802"/>
      <c r="AAN518" s="802"/>
      <c r="AAO518" s="802"/>
      <c r="AAP518" s="802"/>
      <c r="AAQ518" s="802"/>
      <c r="AAR518" s="802"/>
      <c r="AAS518" s="802"/>
      <c r="AAT518" s="802"/>
      <c r="AAU518" s="802"/>
      <c r="AAV518" s="802"/>
      <c r="AAW518" s="802"/>
      <c r="AAX518" s="802"/>
      <c r="AAY518" s="802"/>
      <c r="AAZ518" s="802"/>
      <c r="ABA518" s="802"/>
      <c r="ABB518" s="802"/>
      <c r="ABC518" s="802"/>
      <c r="ABD518" s="802"/>
      <c r="ABE518" s="802"/>
      <c r="ABF518" s="802"/>
      <c r="ABG518" s="802"/>
      <c r="ABH518" s="802"/>
      <c r="ABI518" s="802"/>
      <c r="ABJ518" s="802"/>
      <c r="ABK518" s="802"/>
      <c r="ABL518" s="802"/>
      <c r="ABM518" s="802"/>
      <c r="ABN518" s="802"/>
      <c r="ABO518" s="802"/>
      <c r="ABP518" s="802"/>
      <c r="ABQ518" s="802"/>
      <c r="ABR518" s="802"/>
      <c r="ABS518" s="802"/>
      <c r="ABT518" s="802"/>
      <c r="ABU518" s="802"/>
      <c r="ABV518" s="802"/>
      <c r="ABW518" s="802"/>
      <c r="ABX518" s="802"/>
      <c r="ABY518" s="802"/>
      <c r="ABZ518" s="802"/>
      <c r="ACA518" s="802"/>
      <c r="ACB518" s="802"/>
      <c r="ACC518" s="802"/>
      <c r="ACD518" s="802"/>
      <c r="ACE518" s="802"/>
      <c r="ACF518" s="802"/>
      <c r="ACG518" s="802"/>
      <c r="ACH518" s="802"/>
      <c r="ACI518" s="802"/>
      <c r="ACJ518" s="802"/>
      <c r="ACK518" s="802"/>
      <c r="ACL518" s="802"/>
      <c r="ACM518" s="802"/>
      <c r="ACN518" s="802"/>
      <c r="ACO518" s="802"/>
      <c r="ACP518" s="802"/>
      <c r="ACQ518" s="802"/>
      <c r="ACR518" s="802"/>
      <c r="ACS518" s="802"/>
      <c r="ACT518" s="802"/>
      <c r="ACU518" s="802"/>
      <c r="ACV518" s="802"/>
      <c r="ACW518" s="802"/>
      <c r="ACX518" s="802"/>
      <c r="ACY518" s="802"/>
      <c r="ACZ518" s="802"/>
      <c r="ADA518" s="802"/>
      <c r="ADB518" s="802"/>
      <c r="ADC518" s="802"/>
      <c r="ADD518" s="802"/>
      <c r="ADE518" s="802"/>
      <c r="ADF518" s="802"/>
      <c r="ADG518" s="802"/>
      <c r="ADH518" s="802"/>
      <c r="ADI518" s="802"/>
      <c r="ADJ518" s="802"/>
      <c r="ADK518" s="802"/>
      <c r="ADL518" s="802"/>
      <c r="ADM518" s="802"/>
      <c r="ADN518" s="802"/>
      <c r="ADO518" s="802"/>
      <c r="ADP518" s="802"/>
      <c r="ADQ518" s="802"/>
      <c r="ADR518" s="802"/>
      <c r="ADS518" s="802"/>
      <c r="ADT518" s="802"/>
      <c r="ADU518" s="802"/>
      <c r="ADV518" s="802"/>
      <c r="ADW518" s="802"/>
      <c r="ADX518" s="802"/>
      <c r="ADY518" s="802"/>
      <c r="ADZ518" s="802"/>
      <c r="AEA518" s="802"/>
      <c r="AEB518" s="802"/>
      <c r="AEC518" s="802"/>
      <c r="AED518" s="802"/>
      <c r="AEE518" s="802"/>
      <c r="AEF518" s="802"/>
      <c r="AEG518" s="802"/>
      <c r="AEH518" s="802"/>
      <c r="AEI518" s="802"/>
      <c r="AEJ518" s="802"/>
      <c r="AEK518" s="802"/>
      <c r="AEL518" s="802"/>
      <c r="AEM518" s="802"/>
      <c r="AEN518" s="802"/>
      <c r="AEO518" s="802"/>
      <c r="AEP518" s="802"/>
      <c r="AEQ518" s="802"/>
      <c r="AER518" s="802"/>
      <c r="AES518" s="802"/>
      <c r="AET518" s="802"/>
      <c r="AEU518" s="802"/>
      <c r="AEV518" s="802"/>
      <c r="AEW518" s="802"/>
      <c r="AEX518" s="802"/>
      <c r="AEY518" s="802"/>
      <c r="AEZ518" s="802"/>
      <c r="AFA518" s="802"/>
      <c r="AFB518" s="802"/>
      <c r="AFC518" s="802"/>
      <c r="AFD518" s="802"/>
      <c r="AFE518" s="802"/>
      <c r="AFF518" s="802"/>
      <c r="AFG518" s="802"/>
      <c r="AFH518" s="802"/>
      <c r="AFI518" s="802"/>
      <c r="AFJ518" s="802"/>
      <c r="AFK518" s="802"/>
      <c r="AFL518" s="802"/>
      <c r="AFM518" s="802"/>
      <c r="AFN518" s="802"/>
      <c r="AFO518" s="802"/>
      <c r="AFP518" s="802"/>
      <c r="AFQ518" s="802"/>
      <c r="AFR518" s="802"/>
      <c r="AFS518" s="802"/>
      <c r="AFT518" s="802"/>
      <c r="AFU518" s="802"/>
      <c r="AFV518" s="802"/>
      <c r="AFW518" s="802"/>
      <c r="AFX518" s="802"/>
      <c r="AFY518" s="802"/>
      <c r="AFZ518" s="802"/>
      <c r="AGA518" s="802"/>
      <c r="AGB518" s="802"/>
      <c r="AGC518" s="802"/>
      <c r="AGD518" s="802"/>
      <c r="AGE518" s="802"/>
      <c r="AGF518" s="802"/>
      <c r="AGG518" s="802"/>
      <c r="AGH518" s="802"/>
      <c r="AGI518" s="802"/>
      <c r="AGJ518" s="802"/>
      <c r="AGK518" s="802"/>
      <c r="AGL518" s="802"/>
      <c r="AGM518" s="802"/>
      <c r="AGN518" s="802"/>
      <c r="AGO518" s="802"/>
      <c r="AGP518" s="802"/>
      <c r="AGQ518" s="802"/>
      <c r="AGR518" s="802"/>
      <c r="AGS518" s="802"/>
      <c r="AGT518" s="802"/>
      <c r="AGU518" s="802"/>
      <c r="AGV518" s="802"/>
      <c r="AGW518" s="802"/>
      <c r="AGX518" s="802"/>
      <c r="AGY518" s="802"/>
      <c r="AGZ518" s="802"/>
      <c r="AHA518" s="802"/>
      <c r="AHB518" s="802"/>
      <c r="AHC518" s="802"/>
      <c r="AHD518" s="802"/>
      <c r="AHE518" s="802"/>
      <c r="AHF518" s="802"/>
      <c r="AHG518" s="802"/>
      <c r="AHH518" s="802"/>
      <c r="AHI518" s="802"/>
      <c r="AHJ518" s="802"/>
      <c r="AHK518" s="802"/>
      <c r="AHL518" s="802"/>
      <c r="AHM518" s="802"/>
      <c r="AHN518" s="802"/>
      <c r="AHO518" s="802"/>
      <c r="AHP518" s="802"/>
      <c r="AHQ518" s="802"/>
      <c r="AHR518" s="802"/>
      <c r="AHS518" s="802"/>
      <c r="AHT518" s="802"/>
      <c r="AHU518" s="802"/>
      <c r="AHV518" s="802"/>
      <c r="AHW518" s="802"/>
      <c r="AHX518" s="802"/>
      <c r="AHY518" s="802"/>
      <c r="AHZ518" s="802"/>
      <c r="AIA518" s="802"/>
      <c r="AIB518" s="802"/>
      <c r="AIC518" s="802"/>
      <c r="AID518" s="802"/>
      <c r="AIE518" s="802"/>
      <c r="AIF518" s="802"/>
      <c r="AIG518" s="802"/>
      <c r="AIH518" s="802"/>
      <c r="AII518" s="802"/>
      <c r="AIJ518" s="802"/>
      <c r="AQE518" s="802"/>
      <c r="AQF518" s="802"/>
      <c r="AQG518" s="802"/>
      <c r="AQH518" s="802"/>
      <c r="AQI518" s="802"/>
      <c r="AQJ518" s="802"/>
      <c r="AQK518" s="802"/>
      <c r="AQL518" s="802"/>
      <c r="AQM518" s="802"/>
      <c r="AQN518" s="802"/>
      <c r="AQO518" s="802"/>
      <c r="AQP518" s="802"/>
      <c r="AQQ518" s="802"/>
      <c r="AQR518" s="802"/>
      <c r="AQS518" s="802"/>
      <c r="AQT518" s="802"/>
      <c r="AQU518" s="802"/>
      <c r="AQV518" s="802"/>
      <c r="AQW518" s="802"/>
      <c r="AQX518" s="802"/>
      <c r="AQY518" s="802"/>
      <c r="AQZ518" s="802"/>
      <c r="ARA518" s="802"/>
      <c r="ARB518" s="802"/>
      <c r="ARC518" s="802"/>
      <c r="ARD518" s="802"/>
      <c r="ARE518" s="802"/>
      <c r="ARF518" s="802"/>
      <c r="ARG518" s="802"/>
      <c r="ARH518" s="802"/>
      <c r="ARI518" s="802"/>
      <c r="ARJ518" s="802"/>
      <c r="ARK518" s="802"/>
      <c r="ARL518" s="802"/>
      <c r="ARM518" s="802"/>
      <c r="ARN518" s="802"/>
      <c r="ARO518" s="802"/>
      <c r="ARP518" s="802"/>
      <c r="ARQ518" s="802"/>
      <c r="ARR518" s="802"/>
      <c r="ARS518" s="802"/>
      <c r="ART518" s="802"/>
      <c r="ARU518" s="802"/>
      <c r="ARV518" s="802"/>
      <c r="ARW518" s="802"/>
      <c r="ARX518" s="802"/>
      <c r="ARY518" s="802"/>
      <c r="ARZ518" s="802"/>
      <c r="ASA518" s="802"/>
      <c r="ASB518" s="802"/>
      <c r="ASC518" s="802"/>
      <c r="ASD518" s="802"/>
      <c r="ASE518" s="802"/>
      <c r="ASF518" s="802"/>
      <c r="ASG518" s="802"/>
      <c r="ASH518" s="802"/>
      <c r="ASI518" s="802"/>
      <c r="ASJ518" s="802"/>
      <c r="ASK518" s="802"/>
      <c r="ASL518" s="802"/>
      <c r="ATP518" s="802"/>
      <c r="ATQ518" s="802"/>
      <c r="ATR518" s="802"/>
      <c r="ATS518" s="802"/>
      <c r="ATT518" s="802"/>
      <c r="ATU518" s="802"/>
      <c r="ATV518" s="802"/>
      <c r="ATW518" s="802"/>
      <c r="ATX518" s="802"/>
      <c r="ATY518" s="802"/>
      <c r="ATZ518" s="802"/>
      <c r="AUA518" s="802"/>
      <c r="AUB518" s="802"/>
      <c r="AUC518" s="802"/>
      <c r="AUD518" s="802"/>
      <c r="AUE518" s="802"/>
      <c r="AUF518" s="802"/>
      <c r="AUG518" s="802"/>
      <c r="AUH518" s="802"/>
      <c r="AUI518" s="802"/>
      <c r="AUJ518" s="802"/>
      <c r="AUK518" s="802"/>
      <c r="AUL518" s="802"/>
      <c r="AUM518" s="802"/>
      <c r="AUN518" s="802"/>
      <c r="AUO518" s="802"/>
      <c r="AUP518" s="801"/>
      <c r="AUQ518" s="802"/>
      <c r="AUR518" s="801"/>
      <c r="AUS518" s="802"/>
      <c r="AUT518" s="801"/>
      <c r="AUU518" s="802"/>
      <c r="AUV518" s="802"/>
      <c r="AUW518" s="802"/>
      <c r="AUX518" s="802"/>
      <c r="AUY518" s="802"/>
      <c r="AUZ518" s="802"/>
      <c r="AVA518" s="802"/>
      <c r="AVB518" s="802"/>
      <c r="AVC518" s="802"/>
      <c r="AVD518" s="802"/>
      <c r="AVE518" s="802"/>
      <c r="AVF518" s="802"/>
      <c r="AVG518" s="802"/>
      <c r="AVH518" s="802"/>
      <c r="AVI518" s="802"/>
      <c r="AVJ518" s="808"/>
      <c r="AVK518" s="808"/>
      <c r="AVL518" s="808"/>
      <c r="AVM518" s="808"/>
      <c r="AVN518" s="808"/>
      <c r="AVO518" s="808"/>
      <c r="AVP518" s="808"/>
      <c r="AVQ518" s="808"/>
      <c r="AVR518" s="808"/>
      <c r="AVS518" s="808"/>
      <c r="AVT518" s="808"/>
      <c r="AVU518" s="809"/>
      <c r="AVV518" s="809"/>
      <c r="AVW518" s="809"/>
      <c r="AVX518" s="809"/>
      <c r="AVY518" s="809"/>
      <c r="AVZ518" s="809"/>
      <c r="AWA518" s="809"/>
      <c r="AWB518" s="809"/>
      <c r="AWC518" s="809"/>
      <c r="AWD518" s="809"/>
      <c r="AWE518" s="809"/>
      <c r="AWF518" s="809"/>
      <c r="AWG518" s="809"/>
      <c r="AWH518" s="809"/>
      <c r="AWI518" s="809"/>
      <c r="AWJ518" s="809"/>
      <c r="AWK518" s="809"/>
      <c r="AWL518" s="809"/>
      <c r="AWM518" s="809"/>
      <c r="AWN518" s="809"/>
      <c r="AWO518" s="809"/>
      <c r="AWP518" s="809"/>
      <c r="AWQ518" s="809"/>
      <c r="AWR518" s="808"/>
      <c r="AWS518" s="761"/>
      <c r="AWT518" s="808"/>
      <c r="AWU518" s="809"/>
      <c r="AWV518" s="809"/>
      <c r="AWW518" s="809"/>
      <c r="AWX518" s="809"/>
      <c r="AWY518" s="809"/>
      <c r="AWZ518" s="809"/>
      <c r="AXA518" s="809"/>
      <c r="AXB518" s="809"/>
      <c r="AXC518" s="809"/>
      <c r="AXD518" s="809"/>
      <c r="AXE518" s="809"/>
      <c r="AXF518" s="809"/>
      <c r="AXG518" s="809"/>
      <c r="AXH518" s="809"/>
      <c r="AXI518" s="809"/>
      <c r="AXJ518" s="809"/>
      <c r="AXK518" s="809"/>
      <c r="AXL518" s="809"/>
      <c r="AXM518" s="809"/>
      <c r="AXN518" s="809"/>
      <c r="AXO518" s="809"/>
      <c r="AXP518" s="809"/>
      <c r="AXQ518" s="809"/>
      <c r="AXR518" s="809"/>
      <c r="AXS518" s="809"/>
      <c r="AXT518" s="809"/>
      <c r="AXU518" s="809"/>
      <c r="AXV518" s="809"/>
      <c r="AXW518" s="809"/>
      <c r="AXX518" s="809"/>
      <c r="AXY518" s="809"/>
      <c r="AXZ518" s="809"/>
      <c r="AYA518" s="809"/>
      <c r="AYB518" s="809"/>
      <c r="AYC518" s="809"/>
      <c r="AYD518" s="808"/>
      <c r="AYE518" s="808"/>
      <c r="AYF518" s="809"/>
      <c r="AYG518" s="808"/>
      <c r="AYH518" s="810"/>
      <c r="AYI518" s="810"/>
      <c r="AYJ518" s="810"/>
      <c r="AYK518" s="810"/>
      <c r="AYL518" s="810"/>
      <c r="AYM518" s="810"/>
      <c r="AYN518" s="810"/>
      <c r="AYO518" s="810"/>
      <c r="AYP518" s="810"/>
      <c r="AYQ518" s="810"/>
      <c r="AYR518" s="810"/>
      <c r="AYS518" s="810"/>
      <c r="AYT518" s="810"/>
      <c r="AYU518" s="810"/>
      <c r="AYV518" s="810"/>
      <c r="AYW518" s="810"/>
      <c r="AYX518" s="810"/>
      <c r="AYY518" s="810"/>
      <c r="AYZ518" s="810"/>
      <c r="AZA518" s="810"/>
      <c r="AZB518" s="810"/>
      <c r="AZC518" s="810"/>
      <c r="AZD518" s="810"/>
      <c r="AZE518" s="810"/>
      <c r="AZF518" s="810"/>
      <c r="AZG518" s="810"/>
      <c r="AZH518" s="810"/>
      <c r="AZI518" s="810"/>
      <c r="AZJ518" s="810"/>
      <c r="AZK518" s="810"/>
      <c r="AZL518" s="810"/>
      <c r="AZM518" s="810"/>
      <c r="AZN518" s="810"/>
      <c r="AZO518" s="810"/>
      <c r="AZP518" s="809"/>
      <c r="AZQ518" s="802"/>
      <c r="AZR518" s="802"/>
      <c r="AZS518" s="802"/>
    </row>
    <row r="519" spans="45:920 1123:1371" s="793" customFormat="1" ht="13.5">
      <c r="AS519" s="802"/>
      <c r="AT519" s="802"/>
      <c r="AU519" s="802"/>
      <c r="AV519" s="802"/>
      <c r="AW519" s="802"/>
      <c r="AX519" s="802"/>
      <c r="AY519" s="802"/>
      <c r="AZ519" s="802"/>
      <c r="BA519" s="802"/>
      <c r="BB519" s="802"/>
      <c r="BC519" s="802"/>
      <c r="BD519" s="802"/>
      <c r="BE519" s="802"/>
      <c r="BF519" s="802"/>
      <c r="BG519" s="802"/>
      <c r="BH519" s="802"/>
      <c r="BI519" s="802"/>
      <c r="BJ519" s="802"/>
      <c r="BK519" s="802"/>
      <c r="BL519" s="802"/>
      <c r="BM519" s="802"/>
      <c r="BN519" s="802"/>
      <c r="BO519" s="802"/>
      <c r="BP519" s="802"/>
      <c r="BQ519" s="802"/>
      <c r="BR519" s="802"/>
      <c r="BS519" s="802"/>
      <c r="BT519" s="802"/>
      <c r="BU519" s="802"/>
      <c r="BV519" s="802"/>
      <c r="BW519" s="802"/>
      <c r="BX519" s="802"/>
      <c r="BY519" s="802"/>
      <c r="BZ519" s="802"/>
      <c r="CA519" s="802"/>
      <c r="CB519" s="802"/>
      <c r="CC519" s="802"/>
      <c r="CD519" s="802"/>
      <c r="CE519" s="802"/>
      <c r="CF519" s="802"/>
      <c r="CG519" s="802"/>
      <c r="CH519" s="802"/>
      <c r="CI519" s="802"/>
      <c r="CJ519" s="802"/>
      <c r="CK519" s="802"/>
      <c r="CL519" s="802"/>
      <c r="CM519" s="802"/>
      <c r="CN519" s="802"/>
      <c r="CO519" s="802"/>
      <c r="CP519" s="802"/>
      <c r="CQ519" s="802"/>
      <c r="CR519" s="802"/>
      <c r="CS519" s="802"/>
      <c r="CT519" s="802"/>
      <c r="CU519" s="802"/>
      <c r="CV519" s="802"/>
      <c r="CW519" s="802"/>
      <c r="CX519" s="802"/>
      <c r="CY519" s="802"/>
      <c r="CZ519" s="802"/>
      <c r="DA519" s="802"/>
      <c r="DB519" s="802"/>
      <c r="DC519" s="802"/>
      <c r="DD519" s="802"/>
      <c r="DE519" s="802"/>
      <c r="DF519" s="802"/>
      <c r="DG519" s="802"/>
      <c r="DH519" s="802"/>
      <c r="DI519" s="802"/>
      <c r="DJ519" s="802"/>
      <c r="DK519" s="802"/>
      <c r="DL519" s="802"/>
      <c r="DM519" s="802"/>
      <c r="DN519" s="802"/>
      <c r="DO519" s="802"/>
      <c r="DP519" s="802"/>
      <c r="DQ519" s="802"/>
      <c r="DR519" s="802"/>
      <c r="DS519" s="802"/>
      <c r="DT519" s="802"/>
      <c r="DU519" s="802"/>
      <c r="DV519" s="802"/>
      <c r="DW519" s="802"/>
      <c r="DX519" s="802"/>
      <c r="DY519" s="802"/>
      <c r="DZ519" s="802"/>
      <c r="EA519" s="802"/>
      <c r="EB519" s="802"/>
      <c r="EC519" s="802"/>
      <c r="ED519" s="802"/>
      <c r="EE519" s="802"/>
      <c r="EF519" s="802"/>
      <c r="EG519" s="802"/>
      <c r="EH519" s="802"/>
      <c r="EI519" s="802"/>
      <c r="EJ519" s="802"/>
      <c r="EK519" s="802"/>
      <c r="EL519" s="802"/>
      <c r="EM519" s="802"/>
      <c r="EN519" s="802"/>
      <c r="EO519" s="802"/>
      <c r="EP519" s="802"/>
      <c r="EQ519" s="802"/>
      <c r="ER519" s="802"/>
      <c r="ES519" s="802"/>
      <c r="ET519" s="802"/>
      <c r="EU519" s="802"/>
      <c r="EV519" s="802"/>
      <c r="EW519" s="802"/>
      <c r="EX519" s="802"/>
      <c r="EY519" s="802"/>
      <c r="EZ519" s="802"/>
      <c r="FA519" s="802"/>
      <c r="FB519" s="802"/>
      <c r="FC519" s="802"/>
      <c r="FD519" s="802"/>
      <c r="FE519" s="802"/>
      <c r="FF519" s="802"/>
      <c r="FG519" s="802"/>
      <c r="FH519" s="802"/>
      <c r="FI519" s="802"/>
      <c r="FJ519" s="802"/>
      <c r="FK519" s="802"/>
      <c r="FL519" s="802"/>
      <c r="FM519" s="802"/>
      <c r="FN519" s="802"/>
      <c r="FO519" s="802"/>
      <c r="FP519" s="802"/>
      <c r="FQ519" s="802"/>
      <c r="FR519" s="802"/>
      <c r="FS519" s="802"/>
      <c r="FT519" s="802"/>
      <c r="FU519" s="802"/>
      <c r="FV519" s="802"/>
      <c r="FW519" s="802"/>
      <c r="FX519" s="802"/>
      <c r="FY519" s="802"/>
      <c r="FZ519" s="802"/>
      <c r="GA519" s="802"/>
      <c r="GB519" s="802"/>
      <c r="GC519" s="802"/>
      <c r="GD519" s="802"/>
      <c r="GE519" s="802"/>
      <c r="GF519" s="802"/>
      <c r="GG519" s="802"/>
      <c r="GH519" s="802"/>
      <c r="GI519" s="802"/>
      <c r="GJ519" s="802"/>
      <c r="GK519" s="802"/>
      <c r="GL519" s="802"/>
      <c r="GM519" s="802"/>
      <c r="GN519" s="802"/>
      <c r="GO519" s="802"/>
      <c r="GP519" s="802"/>
      <c r="GQ519" s="802"/>
      <c r="GR519" s="802"/>
      <c r="GS519" s="802"/>
      <c r="GT519" s="802"/>
      <c r="GU519" s="802"/>
      <c r="GV519" s="802"/>
      <c r="GW519" s="802"/>
      <c r="GX519" s="802"/>
      <c r="GY519" s="802"/>
      <c r="GZ519" s="802"/>
      <c r="HA519" s="802"/>
      <c r="HB519" s="802"/>
      <c r="HC519" s="802"/>
      <c r="HD519" s="802"/>
      <c r="HE519" s="802"/>
      <c r="HF519" s="802"/>
      <c r="HG519" s="802"/>
      <c r="HH519" s="802"/>
      <c r="HI519" s="802"/>
      <c r="HJ519" s="802"/>
      <c r="HK519" s="802"/>
      <c r="HL519" s="802"/>
      <c r="HM519" s="802"/>
      <c r="HN519" s="802"/>
      <c r="HO519" s="802"/>
      <c r="HP519" s="802"/>
      <c r="HQ519" s="802"/>
      <c r="HR519" s="802"/>
      <c r="HS519" s="802"/>
      <c r="HT519" s="802"/>
      <c r="HU519" s="802"/>
      <c r="HV519" s="802"/>
      <c r="HW519" s="802"/>
      <c r="HX519" s="802"/>
      <c r="HY519" s="802"/>
      <c r="HZ519" s="802"/>
      <c r="IA519" s="802"/>
      <c r="IB519" s="802"/>
      <c r="IC519" s="802"/>
      <c r="ID519" s="802"/>
      <c r="IE519" s="802"/>
      <c r="IF519" s="802"/>
      <c r="IG519" s="802"/>
      <c r="IH519" s="802"/>
      <c r="II519" s="802"/>
      <c r="IJ519" s="802"/>
      <c r="IK519" s="802"/>
      <c r="IL519" s="802"/>
      <c r="IM519" s="802"/>
      <c r="IN519" s="802"/>
      <c r="IO519" s="802"/>
      <c r="IP519" s="802"/>
      <c r="IQ519" s="802"/>
      <c r="IR519" s="802"/>
      <c r="IS519" s="802"/>
      <c r="IT519" s="802"/>
      <c r="IU519" s="802"/>
      <c r="IV519" s="802"/>
      <c r="IW519" s="802"/>
      <c r="IX519" s="802"/>
      <c r="IY519" s="802"/>
      <c r="IZ519" s="802"/>
      <c r="JA519" s="802"/>
      <c r="JB519" s="802"/>
      <c r="JC519" s="802"/>
      <c r="JD519" s="802"/>
      <c r="JE519" s="802"/>
      <c r="JF519" s="802"/>
      <c r="JG519" s="802"/>
      <c r="JH519" s="802"/>
      <c r="JI519" s="802"/>
      <c r="JJ519" s="802"/>
      <c r="JK519" s="802"/>
      <c r="JL519" s="802"/>
      <c r="JM519" s="802"/>
      <c r="JN519" s="802"/>
      <c r="JO519" s="802"/>
      <c r="JP519" s="802"/>
      <c r="JQ519" s="802"/>
      <c r="JR519" s="802"/>
      <c r="JS519" s="802"/>
      <c r="JT519" s="802"/>
      <c r="JU519" s="802"/>
      <c r="JV519" s="802"/>
      <c r="JW519" s="802"/>
      <c r="JX519" s="802"/>
      <c r="JY519" s="802"/>
      <c r="JZ519" s="802"/>
      <c r="KA519" s="802"/>
      <c r="KB519" s="802"/>
      <c r="KC519" s="802"/>
      <c r="KD519" s="802"/>
      <c r="KE519" s="802"/>
      <c r="KF519" s="802"/>
      <c r="KG519" s="802"/>
      <c r="KH519" s="802"/>
      <c r="KI519" s="802"/>
      <c r="KJ519" s="802"/>
      <c r="KK519" s="802"/>
      <c r="KL519" s="802"/>
      <c r="KM519" s="802"/>
      <c r="KN519" s="802"/>
      <c r="KO519" s="802"/>
      <c r="KP519" s="802"/>
      <c r="KQ519" s="802"/>
      <c r="KR519" s="802"/>
      <c r="KS519" s="802"/>
      <c r="KT519" s="802"/>
      <c r="KU519" s="802"/>
      <c r="KV519" s="802"/>
      <c r="KW519" s="802"/>
      <c r="KX519" s="802"/>
      <c r="KY519" s="802"/>
      <c r="KZ519" s="802"/>
      <c r="LA519" s="802"/>
      <c r="LB519" s="802"/>
      <c r="LC519" s="802"/>
      <c r="LD519" s="802"/>
      <c r="LE519" s="802"/>
      <c r="LF519" s="802"/>
      <c r="LG519" s="802"/>
      <c r="LH519" s="802"/>
      <c r="LI519" s="802"/>
      <c r="LJ519" s="802"/>
      <c r="LK519" s="802"/>
      <c r="LL519" s="802"/>
      <c r="LM519" s="802"/>
      <c r="LN519" s="802"/>
      <c r="LO519" s="802"/>
      <c r="LP519" s="802"/>
      <c r="LQ519" s="802"/>
      <c r="LR519" s="802"/>
      <c r="LS519" s="802"/>
      <c r="LT519" s="802"/>
      <c r="LU519" s="802"/>
      <c r="LV519" s="802"/>
      <c r="LW519" s="802"/>
      <c r="LX519" s="802"/>
      <c r="LY519" s="802"/>
      <c r="LZ519" s="802"/>
      <c r="MA519" s="802"/>
      <c r="MB519" s="802"/>
      <c r="MC519" s="802"/>
      <c r="MD519" s="802"/>
      <c r="ME519" s="802"/>
      <c r="MF519" s="802"/>
      <c r="MG519" s="802"/>
      <c r="MH519" s="802"/>
      <c r="MI519" s="802"/>
      <c r="MJ519" s="802"/>
      <c r="MK519" s="802"/>
      <c r="ML519" s="802"/>
      <c r="MM519" s="802"/>
      <c r="MN519" s="802"/>
      <c r="MO519" s="802"/>
      <c r="MP519" s="802"/>
      <c r="MQ519" s="802"/>
      <c r="MR519" s="802"/>
      <c r="MS519" s="802"/>
      <c r="MT519" s="802"/>
      <c r="MU519" s="802"/>
      <c r="MV519" s="802"/>
      <c r="MW519" s="802"/>
      <c r="MX519" s="802"/>
      <c r="MY519" s="802"/>
      <c r="MZ519" s="802"/>
      <c r="NA519" s="802"/>
      <c r="NB519" s="802"/>
      <c r="NC519" s="802"/>
      <c r="ND519" s="802"/>
      <c r="NE519" s="802"/>
      <c r="NF519" s="802"/>
      <c r="NG519" s="802"/>
      <c r="NH519" s="802"/>
      <c r="NI519" s="802"/>
      <c r="NJ519" s="802"/>
      <c r="NK519" s="802"/>
      <c r="NL519" s="802"/>
      <c r="NM519" s="802"/>
      <c r="NN519" s="802"/>
      <c r="NO519" s="802"/>
      <c r="NP519" s="802"/>
      <c r="NQ519" s="802"/>
      <c r="NR519" s="802"/>
      <c r="NS519" s="802"/>
      <c r="NT519" s="802"/>
      <c r="NU519" s="802"/>
      <c r="NV519" s="802"/>
      <c r="NW519" s="802"/>
      <c r="NX519" s="802"/>
      <c r="NY519" s="802"/>
      <c r="NZ519" s="802"/>
      <c r="OA519" s="802"/>
      <c r="OB519" s="802"/>
      <c r="OC519" s="802"/>
      <c r="OD519" s="802"/>
      <c r="OE519" s="802"/>
      <c r="OF519" s="802"/>
      <c r="OG519" s="802"/>
      <c r="OH519" s="802"/>
      <c r="OI519" s="802"/>
      <c r="OJ519" s="802"/>
      <c r="OK519" s="802"/>
      <c r="OL519" s="802"/>
      <c r="OM519" s="802"/>
      <c r="ON519" s="802"/>
      <c r="OO519" s="802"/>
      <c r="OP519" s="802"/>
      <c r="OQ519" s="802"/>
      <c r="OR519" s="802"/>
      <c r="OS519" s="802"/>
      <c r="OT519" s="802"/>
      <c r="OU519" s="802"/>
      <c r="OV519" s="802"/>
      <c r="OW519" s="802"/>
      <c r="OX519" s="802"/>
      <c r="OY519" s="802"/>
      <c r="OZ519" s="802"/>
      <c r="PA519" s="802"/>
      <c r="PB519" s="802"/>
      <c r="PC519" s="802"/>
      <c r="PD519" s="802"/>
      <c r="PE519" s="802"/>
      <c r="PF519" s="802"/>
      <c r="PG519" s="802"/>
      <c r="PH519" s="802"/>
      <c r="PI519" s="802"/>
      <c r="PJ519" s="802"/>
      <c r="PK519" s="802"/>
      <c r="PL519" s="802"/>
      <c r="PM519" s="802"/>
      <c r="PN519" s="802"/>
      <c r="PO519" s="802"/>
      <c r="PP519" s="802"/>
      <c r="PQ519" s="802"/>
      <c r="PR519" s="802"/>
      <c r="PS519" s="802"/>
      <c r="PT519" s="802"/>
      <c r="PU519" s="802"/>
      <c r="PV519" s="802"/>
      <c r="PW519" s="802"/>
      <c r="PX519" s="802"/>
      <c r="PY519" s="802"/>
      <c r="PZ519" s="802"/>
      <c r="QA519" s="802"/>
      <c r="QB519" s="802"/>
      <c r="QC519" s="802"/>
      <c r="QD519" s="802"/>
      <c r="QE519" s="802"/>
      <c r="QF519" s="802"/>
      <c r="QG519" s="802"/>
      <c r="QH519" s="802"/>
      <c r="QI519" s="802"/>
      <c r="QJ519" s="802"/>
      <c r="QK519" s="802"/>
      <c r="QL519" s="802"/>
      <c r="QM519" s="802"/>
      <c r="QN519" s="802"/>
      <c r="QO519" s="802"/>
      <c r="QP519" s="802"/>
      <c r="QQ519" s="802"/>
      <c r="QR519" s="802"/>
      <c r="QS519" s="802"/>
      <c r="QT519" s="802"/>
      <c r="QU519" s="802"/>
      <c r="QV519" s="802"/>
      <c r="QW519" s="802"/>
      <c r="QX519" s="802"/>
      <c r="QY519" s="802"/>
      <c r="QZ519" s="802"/>
      <c r="RA519" s="802"/>
      <c r="RB519" s="802"/>
      <c r="RC519" s="802"/>
      <c r="RD519" s="802"/>
      <c r="RE519" s="802"/>
      <c r="RF519" s="802"/>
      <c r="RG519" s="802"/>
      <c r="RH519" s="802"/>
      <c r="RI519" s="802"/>
      <c r="RJ519" s="802"/>
      <c r="RK519" s="802"/>
      <c r="RL519" s="802"/>
      <c r="RM519" s="802"/>
      <c r="RN519" s="802"/>
      <c r="RO519" s="802"/>
      <c r="RP519" s="802"/>
      <c r="RQ519" s="802"/>
      <c r="RR519" s="802"/>
      <c r="RS519" s="802"/>
      <c r="RT519" s="802"/>
      <c r="RU519" s="802"/>
      <c r="RV519" s="802"/>
      <c r="RW519" s="802"/>
      <c r="RX519" s="802"/>
      <c r="RY519" s="802"/>
      <c r="RZ519" s="802"/>
      <c r="SA519" s="802"/>
      <c r="SB519" s="802"/>
      <c r="SC519" s="802"/>
      <c r="SD519" s="802"/>
      <c r="SE519" s="802"/>
      <c r="SF519" s="802"/>
      <c r="SG519" s="802"/>
      <c r="SH519" s="802"/>
      <c r="SI519" s="802"/>
      <c r="SJ519" s="802"/>
      <c r="SK519" s="802"/>
      <c r="SL519" s="802"/>
      <c r="SM519" s="802"/>
      <c r="SN519" s="802"/>
      <c r="SO519" s="802"/>
      <c r="SP519" s="802"/>
      <c r="SQ519" s="802"/>
      <c r="SR519" s="802"/>
      <c r="SS519" s="802"/>
      <c r="ST519" s="802"/>
      <c r="SU519" s="802"/>
      <c r="SV519" s="802"/>
      <c r="SW519" s="802"/>
      <c r="SX519" s="802"/>
      <c r="SY519" s="802"/>
      <c r="SZ519" s="802"/>
      <c r="TA519" s="802"/>
      <c r="TB519" s="802"/>
      <c r="TC519" s="802"/>
      <c r="TD519" s="802"/>
      <c r="TE519" s="802"/>
      <c r="TF519" s="802"/>
      <c r="TG519" s="802"/>
      <c r="TH519" s="802"/>
      <c r="TI519" s="802"/>
      <c r="TJ519" s="802"/>
      <c r="TK519" s="802"/>
      <c r="TL519" s="802"/>
      <c r="TM519" s="802"/>
      <c r="TN519" s="802"/>
      <c r="TO519" s="802"/>
      <c r="TP519" s="802"/>
      <c r="TQ519" s="802"/>
      <c r="TR519" s="802"/>
      <c r="TS519" s="802"/>
      <c r="TT519" s="802"/>
      <c r="TU519" s="802"/>
      <c r="TV519" s="802"/>
      <c r="TW519" s="802"/>
      <c r="TX519" s="802"/>
      <c r="TY519" s="802"/>
      <c r="TZ519" s="802"/>
      <c r="UA519" s="802"/>
      <c r="UB519" s="802"/>
      <c r="UC519" s="802"/>
      <c r="UD519" s="802"/>
      <c r="UE519" s="802"/>
      <c r="UF519" s="802"/>
      <c r="UG519" s="802"/>
      <c r="UH519" s="802"/>
      <c r="UI519" s="802"/>
      <c r="UJ519" s="802"/>
      <c r="UK519" s="802"/>
      <c r="UL519" s="802"/>
      <c r="UM519" s="802"/>
      <c r="UN519" s="802"/>
      <c r="UO519" s="802"/>
      <c r="UP519" s="802"/>
      <c r="UQ519" s="802"/>
      <c r="UR519" s="802"/>
      <c r="US519" s="802"/>
      <c r="UT519" s="802"/>
      <c r="UU519" s="802"/>
      <c r="UV519" s="802"/>
      <c r="UW519" s="802"/>
      <c r="UX519" s="802"/>
      <c r="UY519" s="802"/>
      <c r="UZ519" s="802"/>
      <c r="VA519" s="802"/>
      <c r="VB519" s="802"/>
      <c r="VC519" s="802"/>
      <c r="VD519" s="802"/>
      <c r="VE519" s="802"/>
      <c r="VF519" s="802"/>
      <c r="VG519" s="802"/>
      <c r="VH519" s="802"/>
      <c r="VI519" s="802"/>
      <c r="VJ519" s="802"/>
      <c r="VK519" s="802"/>
      <c r="VL519" s="802"/>
      <c r="VM519" s="802"/>
      <c r="VN519" s="802"/>
      <c r="VO519" s="802"/>
      <c r="VP519" s="802"/>
      <c r="VQ519" s="802"/>
      <c r="VR519" s="802"/>
      <c r="VS519" s="802"/>
      <c r="VT519" s="802"/>
      <c r="VU519" s="802"/>
      <c r="VV519" s="802"/>
      <c r="VW519" s="802"/>
      <c r="VX519" s="802"/>
      <c r="VY519" s="802"/>
      <c r="VZ519" s="802"/>
      <c r="WA519" s="802"/>
      <c r="WB519" s="802"/>
      <c r="WC519" s="802"/>
      <c r="WD519" s="802"/>
      <c r="WE519" s="802"/>
      <c r="WF519" s="802"/>
      <c r="WG519" s="802"/>
      <c r="WH519" s="802"/>
      <c r="WI519" s="802"/>
      <c r="WJ519" s="802"/>
      <c r="WK519" s="802"/>
      <c r="WL519" s="802"/>
      <c r="WM519" s="802"/>
      <c r="WN519" s="802"/>
      <c r="WO519" s="802"/>
      <c r="WP519" s="802"/>
      <c r="WQ519" s="802"/>
      <c r="WR519" s="802"/>
      <c r="WS519" s="802"/>
      <c r="WT519" s="802"/>
      <c r="WU519" s="802"/>
      <c r="WV519" s="802"/>
      <c r="WW519" s="802"/>
      <c r="WX519" s="802"/>
      <c r="WY519" s="802"/>
      <c r="WZ519" s="802"/>
      <c r="XA519" s="802"/>
      <c r="XB519" s="802"/>
      <c r="XC519" s="802"/>
      <c r="XD519" s="802"/>
      <c r="XE519" s="802"/>
      <c r="XF519" s="802"/>
      <c r="XG519" s="802"/>
      <c r="XH519" s="802"/>
      <c r="XI519" s="802"/>
      <c r="XJ519" s="802"/>
      <c r="XK519" s="802"/>
      <c r="XL519" s="802"/>
      <c r="XM519" s="802"/>
      <c r="XN519" s="802"/>
      <c r="XO519" s="802"/>
      <c r="XP519" s="802"/>
      <c r="XQ519" s="802"/>
      <c r="XR519" s="802"/>
      <c r="XS519" s="802"/>
      <c r="XT519" s="802"/>
      <c r="XU519" s="802"/>
      <c r="XV519" s="802"/>
      <c r="XW519" s="802"/>
      <c r="XX519" s="802"/>
      <c r="XY519" s="802"/>
      <c r="XZ519" s="802"/>
      <c r="YA519" s="802"/>
      <c r="YB519" s="802"/>
      <c r="YC519" s="802"/>
      <c r="YD519" s="802"/>
      <c r="YE519" s="802"/>
      <c r="YF519" s="802"/>
      <c r="YG519" s="802"/>
      <c r="YH519" s="802"/>
      <c r="YI519" s="802"/>
      <c r="YJ519" s="802"/>
      <c r="YK519" s="802"/>
      <c r="YL519" s="802"/>
      <c r="YM519" s="802"/>
      <c r="YN519" s="802"/>
      <c r="YO519" s="802"/>
      <c r="YP519" s="802"/>
      <c r="YQ519" s="802"/>
      <c r="YR519" s="802"/>
      <c r="YS519" s="802"/>
      <c r="YT519" s="802"/>
      <c r="YU519" s="802"/>
      <c r="YV519" s="802"/>
      <c r="YW519" s="802"/>
      <c r="YX519" s="802"/>
      <c r="YY519" s="802"/>
      <c r="YZ519" s="802"/>
      <c r="ZA519" s="802"/>
      <c r="ZB519" s="802"/>
      <c r="ZC519" s="802"/>
      <c r="ZD519" s="802"/>
      <c r="ZE519" s="802"/>
      <c r="ZF519" s="802"/>
      <c r="ZG519" s="802"/>
      <c r="ZH519" s="802"/>
      <c r="ZI519" s="802"/>
      <c r="ZJ519" s="802"/>
      <c r="ZK519" s="802"/>
      <c r="ZL519" s="802"/>
      <c r="ZM519" s="802"/>
      <c r="ZN519" s="802"/>
      <c r="ZO519" s="802"/>
      <c r="ZP519" s="802"/>
      <c r="ZQ519" s="802"/>
      <c r="ZR519" s="802"/>
      <c r="ZS519" s="802"/>
      <c r="ZT519" s="802"/>
      <c r="ZU519" s="802"/>
      <c r="ZV519" s="802"/>
      <c r="ZW519" s="802"/>
      <c r="ZX519" s="802"/>
      <c r="ZY519" s="802"/>
      <c r="ZZ519" s="802"/>
      <c r="AAA519" s="802"/>
      <c r="AAB519" s="802"/>
      <c r="AAC519" s="802"/>
      <c r="AAD519" s="802"/>
      <c r="AAE519" s="802"/>
      <c r="AAF519" s="802"/>
      <c r="AAG519" s="802"/>
      <c r="AAH519" s="802"/>
      <c r="AAI519" s="802"/>
      <c r="AAJ519" s="802"/>
      <c r="AAK519" s="802"/>
      <c r="AAL519" s="802"/>
      <c r="AAM519" s="802"/>
      <c r="AAN519" s="802"/>
      <c r="AAO519" s="802"/>
      <c r="AAP519" s="802"/>
      <c r="AAQ519" s="802"/>
      <c r="AAR519" s="802"/>
      <c r="AAS519" s="802"/>
      <c r="AAT519" s="802"/>
      <c r="AAU519" s="802"/>
      <c r="AAV519" s="802"/>
      <c r="AAW519" s="802"/>
      <c r="AAX519" s="802"/>
      <c r="AAY519" s="802"/>
      <c r="AAZ519" s="802"/>
      <c r="ABA519" s="802"/>
      <c r="ABB519" s="802"/>
      <c r="ABC519" s="802"/>
      <c r="ABD519" s="802"/>
      <c r="ABE519" s="802"/>
      <c r="ABF519" s="802"/>
      <c r="ABG519" s="802"/>
      <c r="ABH519" s="802"/>
      <c r="ABI519" s="802"/>
      <c r="ABJ519" s="802"/>
      <c r="ABK519" s="802"/>
      <c r="ABL519" s="802"/>
      <c r="ABM519" s="802"/>
      <c r="ABN519" s="802"/>
      <c r="ABO519" s="802"/>
      <c r="ABP519" s="802"/>
      <c r="ABQ519" s="802"/>
      <c r="ABR519" s="802"/>
      <c r="ABS519" s="802"/>
      <c r="ABT519" s="802"/>
      <c r="ABU519" s="802"/>
      <c r="ABV519" s="802"/>
      <c r="ABW519" s="802"/>
      <c r="ABX519" s="802"/>
      <c r="ABY519" s="802"/>
      <c r="ABZ519" s="802"/>
      <c r="ACA519" s="802"/>
      <c r="ACB519" s="802"/>
      <c r="ACC519" s="802"/>
      <c r="ACD519" s="802"/>
      <c r="ACE519" s="802"/>
      <c r="ACF519" s="802"/>
      <c r="ACG519" s="802"/>
      <c r="ACH519" s="802"/>
      <c r="ACI519" s="802"/>
      <c r="ACJ519" s="802"/>
      <c r="ACK519" s="802"/>
      <c r="ACL519" s="802"/>
      <c r="ACM519" s="802"/>
      <c r="ACN519" s="802"/>
      <c r="ACO519" s="802"/>
      <c r="ACP519" s="802"/>
      <c r="ACQ519" s="802"/>
      <c r="ACR519" s="802"/>
      <c r="ACS519" s="802"/>
      <c r="ACT519" s="802"/>
      <c r="ACU519" s="802"/>
      <c r="ACV519" s="802"/>
      <c r="ACW519" s="802"/>
      <c r="ACX519" s="802"/>
      <c r="ACY519" s="802"/>
      <c r="ACZ519" s="802"/>
      <c r="ADA519" s="802"/>
      <c r="ADB519" s="802"/>
      <c r="ADC519" s="802"/>
      <c r="ADD519" s="802"/>
      <c r="ADE519" s="802"/>
      <c r="ADF519" s="802"/>
      <c r="ADG519" s="802"/>
      <c r="ADH519" s="802"/>
      <c r="ADI519" s="802"/>
      <c r="ADJ519" s="802"/>
      <c r="ADK519" s="802"/>
      <c r="ADL519" s="802"/>
      <c r="ADM519" s="802"/>
      <c r="ADN519" s="802"/>
      <c r="ADO519" s="802"/>
      <c r="ADP519" s="802"/>
      <c r="ADQ519" s="802"/>
      <c r="ADR519" s="802"/>
      <c r="ADS519" s="802"/>
      <c r="ADT519" s="802"/>
      <c r="ADU519" s="802"/>
      <c r="ADV519" s="802"/>
      <c r="ADW519" s="802"/>
      <c r="ADX519" s="802"/>
      <c r="ADY519" s="802"/>
      <c r="ADZ519" s="802"/>
      <c r="AEA519" s="802"/>
      <c r="AEB519" s="802"/>
      <c r="AEC519" s="802"/>
      <c r="AED519" s="802"/>
      <c r="AEE519" s="802"/>
      <c r="AEF519" s="802"/>
      <c r="AEG519" s="802"/>
      <c r="AEH519" s="802"/>
      <c r="AEI519" s="802"/>
      <c r="AEJ519" s="802"/>
      <c r="AEK519" s="802"/>
      <c r="AEL519" s="802"/>
      <c r="AEM519" s="802"/>
      <c r="AEN519" s="802"/>
      <c r="AEO519" s="802"/>
      <c r="AEP519" s="802"/>
      <c r="AEQ519" s="802"/>
      <c r="AER519" s="802"/>
      <c r="AES519" s="802"/>
      <c r="AET519" s="802"/>
      <c r="AEU519" s="802"/>
      <c r="AEV519" s="802"/>
      <c r="AEW519" s="802"/>
      <c r="AEX519" s="802"/>
      <c r="AEY519" s="802"/>
      <c r="AEZ519" s="802"/>
      <c r="AFA519" s="802"/>
      <c r="AFB519" s="802"/>
      <c r="AFC519" s="802"/>
      <c r="AFD519" s="802"/>
      <c r="AFE519" s="802"/>
      <c r="AFF519" s="802"/>
      <c r="AFG519" s="802"/>
      <c r="AFH519" s="802"/>
      <c r="AFI519" s="802"/>
      <c r="AFJ519" s="802"/>
      <c r="AFK519" s="802"/>
      <c r="AFL519" s="802"/>
      <c r="AFM519" s="802"/>
      <c r="AFN519" s="802"/>
      <c r="AFO519" s="802"/>
      <c r="AFP519" s="802"/>
      <c r="AFQ519" s="802"/>
      <c r="AFR519" s="802"/>
      <c r="AFS519" s="802"/>
      <c r="AFT519" s="802"/>
      <c r="AFU519" s="802"/>
      <c r="AFV519" s="802"/>
      <c r="AFW519" s="802"/>
      <c r="AFX519" s="802"/>
      <c r="AFY519" s="802"/>
      <c r="AFZ519" s="802"/>
      <c r="AGA519" s="802"/>
      <c r="AGB519" s="802"/>
      <c r="AGC519" s="802"/>
      <c r="AGD519" s="802"/>
      <c r="AGE519" s="802"/>
      <c r="AGF519" s="802"/>
      <c r="AGG519" s="802"/>
      <c r="AGH519" s="802"/>
      <c r="AGI519" s="802"/>
      <c r="AGJ519" s="802"/>
      <c r="AGK519" s="802"/>
      <c r="AGL519" s="802"/>
      <c r="AGM519" s="802"/>
      <c r="AGN519" s="802"/>
      <c r="AGO519" s="802"/>
      <c r="AGP519" s="802"/>
      <c r="AGQ519" s="802"/>
      <c r="AGR519" s="802"/>
      <c r="AGS519" s="802"/>
      <c r="AGT519" s="802"/>
      <c r="AGU519" s="802"/>
      <c r="AGV519" s="802"/>
      <c r="AGW519" s="802"/>
      <c r="AGX519" s="802"/>
      <c r="AGY519" s="802"/>
      <c r="AGZ519" s="802"/>
      <c r="AHA519" s="802"/>
      <c r="AHB519" s="802"/>
      <c r="AHC519" s="802"/>
      <c r="AHD519" s="802"/>
      <c r="AHE519" s="802"/>
      <c r="AHF519" s="802"/>
      <c r="AHG519" s="802"/>
      <c r="AHH519" s="802"/>
      <c r="AHI519" s="802"/>
      <c r="AHJ519" s="802"/>
      <c r="AHK519" s="802"/>
      <c r="AHL519" s="802"/>
      <c r="AHM519" s="802"/>
      <c r="AHN519" s="802"/>
      <c r="AHO519" s="802"/>
      <c r="AHP519" s="802"/>
      <c r="AHQ519" s="802"/>
      <c r="AHR519" s="802"/>
      <c r="AHS519" s="802"/>
      <c r="AHT519" s="802"/>
      <c r="AHU519" s="802"/>
      <c r="AHV519" s="802"/>
      <c r="AHW519" s="802"/>
      <c r="AHX519" s="802"/>
      <c r="AHY519" s="802"/>
      <c r="AHZ519" s="802"/>
      <c r="AIA519" s="802"/>
      <c r="AIB519" s="802"/>
      <c r="AIC519" s="802"/>
      <c r="AID519" s="802"/>
      <c r="AIE519" s="802"/>
      <c r="AIF519" s="802"/>
      <c r="AIG519" s="802"/>
      <c r="AIH519" s="802"/>
      <c r="AII519" s="802"/>
      <c r="AIJ519" s="802"/>
      <c r="AQE519" s="802"/>
      <c r="AQF519" s="802"/>
      <c r="AQG519" s="802"/>
      <c r="AQH519" s="802"/>
      <c r="AQI519" s="802"/>
      <c r="AQJ519" s="802"/>
      <c r="AQK519" s="802"/>
      <c r="AQL519" s="802"/>
      <c r="AQM519" s="802"/>
      <c r="AQN519" s="802"/>
      <c r="AQO519" s="802"/>
      <c r="AQP519" s="802"/>
      <c r="AQQ519" s="802"/>
      <c r="AQR519" s="802"/>
      <c r="AQS519" s="802"/>
      <c r="AQT519" s="802"/>
      <c r="AQU519" s="802"/>
      <c r="AQV519" s="802"/>
      <c r="AQW519" s="802"/>
      <c r="AQX519" s="802"/>
      <c r="AQY519" s="802"/>
      <c r="AQZ519" s="802"/>
      <c r="ARA519" s="802"/>
      <c r="ARB519" s="802"/>
      <c r="ARC519" s="802"/>
      <c r="ARD519" s="802"/>
      <c r="ARE519" s="802"/>
      <c r="ARF519" s="802"/>
      <c r="ARG519" s="802"/>
      <c r="ARH519" s="802"/>
      <c r="ARI519" s="802"/>
      <c r="ARJ519" s="802"/>
      <c r="ARK519" s="802"/>
      <c r="ARL519" s="802"/>
      <c r="ARM519" s="802"/>
      <c r="ARN519" s="802"/>
      <c r="ARO519" s="802"/>
      <c r="ARP519" s="802"/>
      <c r="ARQ519" s="802"/>
      <c r="ARR519" s="802"/>
      <c r="ARS519" s="802"/>
      <c r="ART519" s="802"/>
      <c r="ARU519" s="802"/>
      <c r="ARV519" s="802"/>
      <c r="ARW519" s="802"/>
      <c r="ARX519" s="802"/>
      <c r="ARY519" s="802"/>
      <c r="ARZ519" s="802"/>
      <c r="ASA519" s="802"/>
      <c r="ASB519" s="802"/>
      <c r="ASC519" s="802"/>
      <c r="ASD519" s="802"/>
      <c r="ASE519" s="802"/>
      <c r="ASF519" s="802"/>
      <c r="ASG519" s="802"/>
      <c r="ASH519" s="802"/>
      <c r="ASI519" s="802"/>
      <c r="ASJ519" s="802"/>
      <c r="ASK519" s="802"/>
      <c r="ASL519" s="802"/>
      <c r="ATP519" s="802"/>
      <c r="ATQ519" s="802"/>
      <c r="ATR519" s="802"/>
      <c r="ATS519" s="802"/>
      <c r="ATT519" s="802"/>
      <c r="ATU519" s="802"/>
      <c r="ATV519" s="802"/>
      <c r="ATW519" s="802"/>
      <c r="ATX519" s="802"/>
      <c r="ATY519" s="802"/>
      <c r="ATZ519" s="802"/>
      <c r="AUA519" s="802"/>
      <c r="AUB519" s="802"/>
      <c r="AUC519" s="802"/>
      <c r="AUD519" s="802"/>
      <c r="AUE519" s="802"/>
      <c r="AUF519" s="802"/>
      <c r="AUG519" s="802"/>
      <c r="AUH519" s="802"/>
      <c r="AUI519" s="802"/>
      <c r="AUJ519" s="802"/>
      <c r="AUK519" s="802"/>
      <c r="AUL519" s="802"/>
      <c r="AUM519" s="802"/>
      <c r="AUN519" s="802"/>
      <c r="AUO519" s="802"/>
      <c r="AUP519" s="801"/>
      <c r="AUQ519" s="802"/>
      <c r="AUR519" s="801"/>
      <c r="AUS519" s="802"/>
      <c r="AUT519" s="801"/>
      <c r="AUU519" s="802"/>
      <c r="AUV519" s="802"/>
      <c r="AUW519" s="802"/>
      <c r="AUX519" s="802"/>
      <c r="AUY519" s="802"/>
      <c r="AUZ519" s="802"/>
      <c r="AVA519" s="802"/>
      <c r="AVB519" s="802"/>
      <c r="AVC519" s="802"/>
      <c r="AVD519" s="802"/>
      <c r="AVE519" s="802"/>
      <c r="AVF519" s="802"/>
      <c r="AVG519" s="802"/>
      <c r="AVH519" s="802"/>
      <c r="AVI519" s="802"/>
      <c r="AVJ519" s="808"/>
      <c r="AVK519" s="808"/>
      <c r="AVL519" s="808"/>
      <c r="AVM519" s="808"/>
      <c r="AVN519" s="808"/>
      <c r="AVO519" s="808"/>
      <c r="AVP519" s="808"/>
      <c r="AVQ519" s="808"/>
      <c r="AVR519" s="808"/>
      <c r="AVS519" s="808"/>
      <c r="AVT519" s="808"/>
      <c r="AVU519" s="809"/>
      <c r="AVV519" s="809"/>
      <c r="AVW519" s="809"/>
      <c r="AVX519" s="809"/>
      <c r="AVY519" s="809"/>
      <c r="AVZ519" s="809"/>
      <c r="AWA519" s="809"/>
      <c r="AWB519" s="809"/>
      <c r="AWC519" s="809"/>
      <c r="AWD519" s="809"/>
      <c r="AWE519" s="809"/>
      <c r="AWF519" s="809"/>
      <c r="AWG519" s="809"/>
      <c r="AWH519" s="809"/>
      <c r="AWI519" s="809"/>
      <c r="AWJ519" s="809"/>
      <c r="AWK519" s="809"/>
      <c r="AWL519" s="809"/>
      <c r="AWM519" s="809"/>
      <c r="AWN519" s="809"/>
      <c r="AWO519" s="809"/>
      <c r="AWP519" s="809"/>
      <c r="AWQ519" s="809"/>
      <c r="AWR519" s="808"/>
      <c r="AWS519" s="761"/>
      <c r="AWT519" s="808"/>
      <c r="AWU519" s="809"/>
      <c r="AWV519" s="809"/>
      <c r="AWW519" s="809"/>
      <c r="AWX519" s="809"/>
      <c r="AWY519" s="809"/>
      <c r="AWZ519" s="809"/>
      <c r="AXA519" s="809"/>
      <c r="AXB519" s="809"/>
      <c r="AXC519" s="809"/>
      <c r="AXD519" s="809"/>
      <c r="AXE519" s="809"/>
      <c r="AXF519" s="809"/>
      <c r="AXG519" s="809"/>
      <c r="AXH519" s="809"/>
      <c r="AXI519" s="809"/>
      <c r="AXJ519" s="809"/>
      <c r="AXK519" s="809"/>
      <c r="AXL519" s="809"/>
      <c r="AXM519" s="809"/>
      <c r="AXN519" s="809"/>
      <c r="AXO519" s="809"/>
      <c r="AXP519" s="809"/>
      <c r="AXQ519" s="809"/>
      <c r="AXR519" s="809"/>
      <c r="AXS519" s="809"/>
      <c r="AXT519" s="809"/>
      <c r="AXU519" s="809"/>
      <c r="AXV519" s="809"/>
      <c r="AXW519" s="809"/>
      <c r="AXX519" s="809"/>
      <c r="AXY519" s="809"/>
      <c r="AXZ519" s="809"/>
      <c r="AYA519" s="809"/>
      <c r="AYB519" s="809"/>
      <c r="AYC519" s="809"/>
      <c r="AYD519" s="808"/>
      <c r="AYE519" s="808"/>
      <c r="AYF519" s="809"/>
      <c r="AYG519" s="808"/>
      <c r="AYH519" s="810"/>
      <c r="AYI519" s="810"/>
      <c r="AYJ519" s="810"/>
      <c r="AYK519" s="810"/>
      <c r="AYL519" s="810"/>
      <c r="AYM519" s="810"/>
      <c r="AYN519" s="810"/>
      <c r="AYO519" s="810"/>
      <c r="AYP519" s="810"/>
      <c r="AYQ519" s="810"/>
      <c r="AYR519" s="810"/>
      <c r="AYS519" s="810"/>
      <c r="AYT519" s="810"/>
      <c r="AYU519" s="810"/>
      <c r="AYV519" s="810"/>
      <c r="AYW519" s="810"/>
      <c r="AYX519" s="810"/>
      <c r="AYY519" s="810"/>
      <c r="AYZ519" s="810"/>
      <c r="AZA519" s="810"/>
      <c r="AZB519" s="810"/>
      <c r="AZC519" s="810"/>
      <c r="AZD519" s="810"/>
      <c r="AZE519" s="810"/>
      <c r="AZF519" s="810"/>
      <c r="AZG519" s="810"/>
      <c r="AZH519" s="810"/>
      <c r="AZI519" s="810"/>
      <c r="AZJ519" s="810"/>
      <c r="AZK519" s="810"/>
      <c r="AZL519" s="810"/>
      <c r="AZM519" s="810"/>
      <c r="AZN519" s="810"/>
      <c r="AZO519" s="810"/>
      <c r="AZP519" s="809"/>
      <c r="AZQ519" s="802"/>
      <c r="AZR519" s="802"/>
      <c r="AZS519" s="802"/>
    </row>
    <row r="520" spans="45:920 1123:1371" s="793" customFormat="1" ht="13.5">
      <c r="AS520" s="802"/>
      <c r="AT520" s="802"/>
      <c r="AU520" s="802"/>
      <c r="AV520" s="802"/>
      <c r="AW520" s="802"/>
      <c r="AX520" s="802"/>
      <c r="AY520" s="802"/>
      <c r="AZ520" s="802"/>
      <c r="BA520" s="802"/>
      <c r="BB520" s="802"/>
      <c r="BC520" s="802"/>
      <c r="BD520" s="802"/>
      <c r="BE520" s="802"/>
      <c r="BF520" s="802"/>
      <c r="BG520" s="802"/>
      <c r="BH520" s="802"/>
      <c r="BI520" s="802"/>
      <c r="BJ520" s="802"/>
      <c r="BK520" s="802"/>
      <c r="BL520" s="802"/>
      <c r="BM520" s="802"/>
      <c r="BN520" s="802"/>
      <c r="BO520" s="802"/>
      <c r="BP520" s="802"/>
      <c r="BQ520" s="802"/>
      <c r="BR520" s="802"/>
      <c r="BS520" s="802"/>
      <c r="BT520" s="802"/>
      <c r="BU520" s="802"/>
      <c r="BV520" s="802"/>
      <c r="BW520" s="802"/>
      <c r="BX520" s="802"/>
      <c r="BY520" s="802"/>
      <c r="BZ520" s="802"/>
      <c r="CA520" s="802"/>
      <c r="CB520" s="802"/>
      <c r="CC520" s="802"/>
      <c r="CD520" s="802"/>
      <c r="CE520" s="802"/>
      <c r="CF520" s="802"/>
      <c r="CG520" s="802"/>
      <c r="CH520" s="802"/>
      <c r="CI520" s="802"/>
      <c r="CJ520" s="802"/>
      <c r="CK520" s="802"/>
      <c r="CL520" s="802"/>
      <c r="CM520" s="802"/>
      <c r="CN520" s="802"/>
      <c r="CO520" s="802"/>
      <c r="CP520" s="802"/>
      <c r="CQ520" s="802"/>
      <c r="CR520" s="802"/>
      <c r="CS520" s="802"/>
      <c r="CT520" s="802"/>
      <c r="CU520" s="802"/>
      <c r="CV520" s="802"/>
      <c r="CW520" s="802"/>
      <c r="CX520" s="802"/>
      <c r="CY520" s="802"/>
      <c r="CZ520" s="802"/>
      <c r="DA520" s="802"/>
      <c r="DB520" s="802"/>
      <c r="DC520" s="802"/>
      <c r="DD520" s="802"/>
      <c r="DE520" s="802"/>
      <c r="DF520" s="802"/>
      <c r="DG520" s="802"/>
      <c r="DH520" s="802"/>
      <c r="DI520" s="802"/>
      <c r="DJ520" s="802"/>
      <c r="DK520" s="802"/>
      <c r="DL520" s="802"/>
      <c r="DM520" s="802"/>
      <c r="DN520" s="802"/>
      <c r="DO520" s="802"/>
      <c r="DP520" s="802"/>
      <c r="DQ520" s="802"/>
      <c r="DR520" s="802"/>
      <c r="DS520" s="802"/>
      <c r="DT520" s="802"/>
      <c r="DU520" s="802"/>
      <c r="DV520" s="802"/>
      <c r="DW520" s="802"/>
      <c r="DX520" s="802"/>
      <c r="DY520" s="802"/>
      <c r="DZ520" s="802"/>
      <c r="EA520" s="802"/>
      <c r="EB520" s="802"/>
      <c r="EC520" s="802"/>
      <c r="ED520" s="802"/>
      <c r="EE520" s="802"/>
      <c r="EF520" s="802"/>
      <c r="EG520" s="802"/>
      <c r="EH520" s="802"/>
      <c r="EI520" s="802"/>
      <c r="EJ520" s="802"/>
      <c r="EK520" s="802"/>
      <c r="EL520" s="802"/>
      <c r="EM520" s="802"/>
      <c r="EN520" s="802"/>
      <c r="EO520" s="802"/>
      <c r="EP520" s="802"/>
      <c r="EQ520" s="802"/>
      <c r="ER520" s="802"/>
      <c r="ES520" s="802"/>
      <c r="ET520" s="802"/>
      <c r="EU520" s="802"/>
      <c r="EV520" s="802"/>
      <c r="EW520" s="802"/>
      <c r="EX520" s="802"/>
      <c r="EY520" s="802"/>
      <c r="EZ520" s="802"/>
      <c r="FA520" s="802"/>
      <c r="FB520" s="802"/>
      <c r="FC520" s="802"/>
      <c r="FD520" s="802"/>
      <c r="FE520" s="802"/>
      <c r="FF520" s="802"/>
      <c r="FG520" s="802"/>
      <c r="FH520" s="802"/>
      <c r="FI520" s="802"/>
      <c r="FJ520" s="802"/>
      <c r="FK520" s="802"/>
      <c r="FL520" s="802"/>
      <c r="FM520" s="802"/>
      <c r="FN520" s="802"/>
      <c r="FO520" s="802"/>
      <c r="FP520" s="802"/>
      <c r="FQ520" s="802"/>
      <c r="FR520" s="802"/>
      <c r="FS520" s="802"/>
      <c r="FT520" s="802"/>
      <c r="FU520" s="802"/>
      <c r="FV520" s="802"/>
      <c r="FW520" s="802"/>
      <c r="FX520" s="802"/>
      <c r="FY520" s="802"/>
      <c r="FZ520" s="802"/>
      <c r="GA520" s="802"/>
      <c r="GB520" s="802"/>
      <c r="GC520" s="802"/>
      <c r="GD520" s="802"/>
      <c r="GE520" s="802"/>
      <c r="GF520" s="802"/>
      <c r="GG520" s="802"/>
      <c r="GH520" s="802"/>
      <c r="GI520" s="802"/>
      <c r="GJ520" s="802"/>
      <c r="GK520" s="802"/>
      <c r="GL520" s="802"/>
      <c r="GM520" s="802"/>
      <c r="GN520" s="802"/>
      <c r="GO520" s="802"/>
      <c r="GP520" s="802"/>
      <c r="GQ520" s="802"/>
      <c r="GR520" s="802"/>
      <c r="GS520" s="802"/>
      <c r="GT520" s="802"/>
      <c r="GU520" s="802"/>
      <c r="GV520" s="802"/>
      <c r="GW520" s="802"/>
      <c r="GX520" s="802"/>
      <c r="GY520" s="802"/>
      <c r="GZ520" s="802"/>
      <c r="HA520" s="802"/>
      <c r="HB520" s="802"/>
      <c r="HC520" s="802"/>
      <c r="HD520" s="802"/>
      <c r="HE520" s="802"/>
      <c r="HF520" s="802"/>
      <c r="HG520" s="802"/>
      <c r="HH520" s="802"/>
      <c r="HI520" s="802"/>
      <c r="HJ520" s="802"/>
      <c r="HK520" s="802"/>
      <c r="HL520" s="802"/>
      <c r="HM520" s="802"/>
      <c r="HN520" s="802"/>
      <c r="HO520" s="802"/>
      <c r="HP520" s="802"/>
      <c r="HQ520" s="802"/>
      <c r="HR520" s="802"/>
      <c r="HS520" s="802"/>
      <c r="HT520" s="802"/>
      <c r="HU520" s="802"/>
      <c r="HV520" s="802"/>
      <c r="HW520" s="802"/>
      <c r="HX520" s="802"/>
      <c r="HY520" s="802"/>
      <c r="HZ520" s="802"/>
      <c r="IA520" s="802"/>
      <c r="IB520" s="802"/>
      <c r="IC520" s="802"/>
      <c r="ID520" s="802"/>
      <c r="IE520" s="802"/>
      <c r="IF520" s="802"/>
      <c r="IG520" s="802"/>
      <c r="IH520" s="802"/>
      <c r="II520" s="802"/>
      <c r="IJ520" s="802"/>
      <c r="IK520" s="802"/>
      <c r="IL520" s="802"/>
      <c r="IM520" s="802"/>
      <c r="IN520" s="802"/>
      <c r="IO520" s="802"/>
      <c r="IP520" s="802"/>
      <c r="IQ520" s="802"/>
      <c r="IR520" s="802"/>
      <c r="IS520" s="802"/>
      <c r="IT520" s="802"/>
      <c r="IU520" s="802"/>
      <c r="IV520" s="802"/>
      <c r="IW520" s="802"/>
      <c r="IX520" s="802"/>
      <c r="IY520" s="802"/>
      <c r="IZ520" s="802"/>
      <c r="JA520" s="802"/>
      <c r="JB520" s="802"/>
      <c r="JC520" s="802"/>
      <c r="JD520" s="802"/>
      <c r="JE520" s="802"/>
      <c r="JF520" s="802"/>
      <c r="JG520" s="802"/>
      <c r="JH520" s="802"/>
      <c r="JI520" s="802"/>
      <c r="JJ520" s="802"/>
      <c r="JK520" s="802"/>
      <c r="JL520" s="802"/>
      <c r="JM520" s="802"/>
      <c r="JN520" s="802"/>
      <c r="JO520" s="802"/>
      <c r="JP520" s="802"/>
      <c r="JQ520" s="802"/>
      <c r="JR520" s="802"/>
      <c r="JS520" s="802"/>
      <c r="JT520" s="802"/>
      <c r="JU520" s="802"/>
      <c r="JV520" s="802"/>
      <c r="JW520" s="802"/>
      <c r="JX520" s="802"/>
      <c r="JY520" s="802"/>
      <c r="JZ520" s="802"/>
      <c r="KA520" s="802"/>
      <c r="KB520" s="802"/>
      <c r="KC520" s="802"/>
      <c r="KD520" s="802"/>
      <c r="KE520" s="802"/>
      <c r="KF520" s="802"/>
      <c r="KG520" s="802"/>
      <c r="KH520" s="802"/>
      <c r="KI520" s="802"/>
      <c r="KJ520" s="802"/>
      <c r="KK520" s="802"/>
      <c r="KL520" s="802"/>
      <c r="KM520" s="802"/>
      <c r="KN520" s="802"/>
      <c r="KO520" s="802"/>
      <c r="KP520" s="802"/>
      <c r="KQ520" s="802"/>
      <c r="KR520" s="802"/>
      <c r="KS520" s="802"/>
      <c r="KT520" s="802"/>
      <c r="KU520" s="802"/>
      <c r="KV520" s="802"/>
      <c r="KW520" s="802"/>
      <c r="KX520" s="802"/>
      <c r="KY520" s="802"/>
      <c r="KZ520" s="802"/>
      <c r="LA520" s="802"/>
      <c r="LB520" s="802"/>
      <c r="LC520" s="802"/>
      <c r="LD520" s="802"/>
      <c r="LE520" s="802"/>
      <c r="LF520" s="802"/>
      <c r="LG520" s="802"/>
      <c r="LH520" s="802"/>
      <c r="LI520" s="802"/>
      <c r="LJ520" s="802"/>
      <c r="LK520" s="802"/>
      <c r="LL520" s="802"/>
      <c r="LM520" s="802"/>
      <c r="LN520" s="802"/>
      <c r="LO520" s="802"/>
      <c r="LP520" s="802"/>
      <c r="LQ520" s="802"/>
      <c r="LR520" s="802"/>
      <c r="LS520" s="802"/>
      <c r="LT520" s="802"/>
      <c r="LU520" s="802"/>
      <c r="LV520" s="802"/>
      <c r="LW520" s="802"/>
      <c r="LX520" s="802"/>
      <c r="LY520" s="802"/>
      <c r="LZ520" s="802"/>
      <c r="MA520" s="802"/>
      <c r="MB520" s="802"/>
      <c r="MC520" s="802"/>
      <c r="MD520" s="802"/>
      <c r="ME520" s="802"/>
      <c r="MF520" s="802"/>
      <c r="MG520" s="802"/>
      <c r="MH520" s="802"/>
      <c r="MI520" s="802"/>
      <c r="MJ520" s="802"/>
      <c r="MK520" s="802"/>
      <c r="ML520" s="802"/>
      <c r="MM520" s="802"/>
      <c r="MN520" s="802"/>
      <c r="MO520" s="802"/>
      <c r="MP520" s="802"/>
      <c r="MQ520" s="802"/>
      <c r="MR520" s="802"/>
      <c r="MS520" s="802"/>
      <c r="MT520" s="802"/>
      <c r="MU520" s="802"/>
      <c r="MV520" s="802"/>
      <c r="MW520" s="802"/>
      <c r="MX520" s="802"/>
      <c r="MY520" s="802"/>
      <c r="MZ520" s="802"/>
      <c r="NA520" s="802"/>
      <c r="NB520" s="802"/>
      <c r="NC520" s="802"/>
      <c r="ND520" s="802"/>
      <c r="NE520" s="802"/>
      <c r="NF520" s="802"/>
      <c r="NG520" s="802"/>
      <c r="NH520" s="802"/>
      <c r="NI520" s="802"/>
      <c r="NJ520" s="802"/>
      <c r="NK520" s="802"/>
      <c r="NL520" s="802"/>
      <c r="NM520" s="802"/>
      <c r="NN520" s="802"/>
      <c r="NO520" s="802"/>
      <c r="NP520" s="802"/>
      <c r="NQ520" s="802"/>
      <c r="NR520" s="802"/>
      <c r="NS520" s="802"/>
      <c r="NT520" s="802"/>
      <c r="NU520" s="802"/>
      <c r="NV520" s="802"/>
      <c r="NW520" s="802"/>
      <c r="NX520" s="802"/>
      <c r="NY520" s="802"/>
      <c r="NZ520" s="802"/>
      <c r="OA520" s="802"/>
      <c r="OB520" s="802"/>
      <c r="OC520" s="802"/>
      <c r="OD520" s="802"/>
      <c r="OE520" s="802"/>
      <c r="OF520" s="802"/>
      <c r="OG520" s="802"/>
      <c r="OH520" s="802"/>
      <c r="OI520" s="802"/>
      <c r="OJ520" s="802"/>
      <c r="OK520" s="802"/>
      <c r="OL520" s="802"/>
      <c r="OM520" s="802"/>
      <c r="ON520" s="802"/>
      <c r="OO520" s="802"/>
      <c r="OP520" s="802"/>
      <c r="OQ520" s="802"/>
      <c r="OR520" s="802"/>
      <c r="OS520" s="802"/>
      <c r="OT520" s="802"/>
      <c r="OU520" s="802"/>
      <c r="OV520" s="802"/>
      <c r="OW520" s="802"/>
      <c r="OX520" s="802"/>
      <c r="OY520" s="802"/>
      <c r="OZ520" s="802"/>
      <c r="PA520" s="802"/>
      <c r="PB520" s="802"/>
      <c r="PC520" s="802"/>
      <c r="PD520" s="802"/>
      <c r="PE520" s="802"/>
      <c r="PF520" s="802"/>
      <c r="PG520" s="802"/>
      <c r="PH520" s="802"/>
      <c r="PI520" s="802"/>
      <c r="PJ520" s="802"/>
      <c r="PK520" s="802"/>
      <c r="PL520" s="802"/>
      <c r="PM520" s="802"/>
      <c r="PN520" s="802"/>
      <c r="PO520" s="802"/>
      <c r="PP520" s="802"/>
      <c r="PQ520" s="802"/>
      <c r="PR520" s="802"/>
      <c r="PS520" s="802"/>
      <c r="PT520" s="802"/>
      <c r="PU520" s="802"/>
      <c r="PV520" s="802"/>
      <c r="PW520" s="802"/>
      <c r="PX520" s="802"/>
      <c r="PY520" s="802"/>
      <c r="PZ520" s="802"/>
      <c r="QA520" s="802"/>
      <c r="QB520" s="802"/>
      <c r="QC520" s="802"/>
      <c r="QD520" s="802"/>
      <c r="QE520" s="802"/>
      <c r="QF520" s="802"/>
      <c r="QG520" s="802"/>
      <c r="QH520" s="802"/>
      <c r="QI520" s="802"/>
      <c r="QJ520" s="802"/>
      <c r="QK520" s="802"/>
      <c r="QL520" s="802"/>
      <c r="QM520" s="802"/>
      <c r="QN520" s="802"/>
      <c r="QO520" s="802"/>
      <c r="QP520" s="802"/>
      <c r="QQ520" s="802"/>
      <c r="QR520" s="802"/>
      <c r="QS520" s="802"/>
      <c r="QT520" s="802"/>
      <c r="QU520" s="802"/>
      <c r="QV520" s="802"/>
      <c r="QW520" s="802"/>
      <c r="QX520" s="802"/>
      <c r="QY520" s="802"/>
      <c r="QZ520" s="802"/>
      <c r="RA520" s="802"/>
      <c r="RB520" s="802"/>
      <c r="RC520" s="802"/>
      <c r="RD520" s="802"/>
      <c r="RE520" s="802"/>
      <c r="RF520" s="802"/>
      <c r="RG520" s="802"/>
      <c r="RH520" s="802"/>
      <c r="RI520" s="802"/>
      <c r="RJ520" s="802"/>
      <c r="RK520" s="802"/>
      <c r="RL520" s="802"/>
      <c r="RM520" s="802"/>
      <c r="RN520" s="802"/>
      <c r="RO520" s="802"/>
      <c r="RP520" s="802"/>
      <c r="RQ520" s="802"/>
      <c r="RR520" s="802"/>
      <c r="RS520" s="802"/>
      <c r="RT520" s="802"/>
      <c r="RU520" s="802"/>
      <c r="RV520" s="802"/>
      <c r="RW520" s="802"/>
      <c r="RX520" s="802"/>
      <c r="RY520" s="802"/>
      <c r="RZ520" s="802"/>
      <c r="SA520" s="802"/>
      <c r="SB520" s="802"/>
      <c r="SC520" s="802"/>
      <c r="SD520" s="802"/>
      <c r="SE520" s="802"/>
      <c r="SF520" s="802"/>
      <c r="SG520" s="802"/>
      <c r="SH520" s="802"/>
      <c r="SI520" s="802"/>
      <c r="SJ520" s="802"/>
      <c r="SK520" s="802"/>
      <c r="SL520" s="802"/>
      <c r="SM520" s="802"/>
      <c r="SN520" s="802"/>
      <c r="SO520" s="802"/>
      <c r="SP520" s="802"/>
      <c r="SQ520" s="802"/>
      <c r="SR520" s="802"/>
      <c r="SS520" s="802"/>
      <c r="ST520" s="802"/>
      <c r="SU520" s="802"/>
      <c r="SV520" s="802"/>
      <c r="SW520" s="802"/>
      <c r="SX520" s="802"/>
      <c r="SY520" s="802"/>
      <c r="SZ520" s="802"/>
      <c r="TA520" s="802"/>
      <c r="TB520" s="802"/>
      <c r="TC520" s="802"/>
      <c r="TD520" s="802"/>
      <c r="TE520" s="802"/>
      <c r="TF520" s="802"/>
      <c r="TG520" s="802"/>
      <c r="TH520" s="802"/>
      <c r="TI520" s="802"/>
      <c r="TJ520" s="802"/>
      <c r="TK520" s="802"/>
      <c r="TL520" s="802"/>
      <c r="TM520" s="802"/>
      <c r="TN520" s="802"/>
      <c r="TO520" s="802"/>
      <c r="TP520" s="802"/>
      <c r="TQ520" s="802"/>
      <c r="TR520" s="802"/>
      <c r="TS520" s="802"/>
      <c r="TT520" s="802"/>
      <c r="TU520" s="802"/>
      <c r="TV520" s="802"/>
      <c r="TW520" s="802"/>
      <c r="TX520" s="802"/>
      <c r="TY520" s="802"/>
      <c r="TZ520" s="802"/>
      <c r="UA520" s="802"/>
      <c r="UB520" s="802"/>
      <c r="UC520" s="802"/>
      <c r="UD520" s="802"/>
      <c r="UE520" s="802"/>
      <c r="UF520" s="802"/>
      <c r="UG520" s="802"/>
      <c r="UH520" s="802"/>
      <c r="UI520" s="802"/>
      <c r="UJ520" s="802"/>
      <c r="UK520" s="802"/>
      <c r="UL520" s="802"/>
      <c r="UM520" s="802"/>
      <c r="UN520" s="802"/>
      <c r="UO520" s="802"/>
      <c r="UP520" s="802"/>
      <c r="UQ520" s="802"/>
      <c r="UR520" s="802"/>
      <c r="US520" s="802"/>
      <c r="UT520" s="802"/>
      <c r="UU520" s="802"/>
      <c r="UV520" s="802"/>
      <c r="UW520" s="802"/>
      <c r="UX520" s="802"/>
      <c r="UY520" s="802"/>
      <c r="UZ520" s="802"/>
      <c r="VA520" s="802"/>
      <c r="VB520" s="802"/>
      <c r="VC520" s="802"/>
      <c r="VD520" s="802"/>
      <c r="VE520" s="802"/>
      <c r="VF520" s="802"/>
      <c r="VG520" s="802"/>
      <c r="VH520" s="802"/>
      <c r="VI520" s="802"/>
      <c r="VJ520" s="802"/>
      <c r="VK520" s="802"/>
      <c r="VL520" s="802"/>
      <c r="VM520" s="802"/>
      <c r="VN520" s="802"/>
      <c r="VO520" s="802"/>
      <c r="VP520" s="802"/>
      <c r="VQ520" s="802"/>
      <c r="VR520" s="802"/>
      <c r="VS520" s="802"/>
      <c r="VT520" s="802"/>
      <c r="VU520" s="802"/>
      <c r="VV520" s="802"/>
      <c r="VW520" s="802"/>
      <c r="VX520" s="802"/>
      <c r="VY520" s="802"/>
      <c r="VZ520" s="802"/>
      <c r="WA520" s="802"/>
      <c r="WB520" s="802"/>
      <c r="WC520" s="802"/>
      <c r="WD520" s="802"/>
      <c r="WE520" s="802"/>
      <c r="WF520" s="802"/>
      <c r="WG520" s="802"/>
      <c r="WH520" s="802"/>
      <c r="WI520" s="802"/>
      <c r="WJ520" s="802"/>
      <c r="WK520" s="802"/>
      <c r="WL520" s="802"/>
      <c r="WM520" s="802"/>
      <c r="WN520" s="802"/>
      <c r="WO520" s="802"/>
      <c r="WP520" s="802"/>
      <c r="WQ520" s="802"/>
      <c r="WR520" s="802"/>
      <c r="WS520" s="802"/>
      <c r="WT520" s="802"/>
      <c r="WU520" s="802"/>
      <c r="WV520" s="802"/>
      <c r="WW520" s="802"/>
      <c r="WX520" s="802"/>
      <c r="WY520" s="802"/>
      <c r="WZ520" s="802"/>
      <c r="XA520" s="802"/>
      <c r="XB520" s="802"/>
      <c r="XC520" s="802"/>
      <c r="XD520" s="802"/>
      <c r="XE520" s="802"/>
      <c r="XF520" s="802"/>
      <c r="XG520" s="802"/>
      <c r="XH520" s="802"/>
      <c r="XI520" s="802"/>
      <c r="XJ520" s="802"/>
      <c r="XK520" s="802"/>
      <c r="XL520" s="802"/>
      <c r="XM520" s="802"/>
      <c r="XN520" s="802"/>
      <c r="XO520" s="802"/>
      <c r="XP520" s="802"/>
      <c r="XQ520" s="802"/>
      <c r="XR520" s="802"/>
      <c r="XS520" s="802"/>
      <c r="XT520" s="802"/>
      <c r="XU520" s="802"/>
      <c r="XV520" s="802"/>
      <c r="XW520" s="802"/>
      <c r="XX520" s="802"/>
      <c r="XY520" s="802"/>
      <c r="XZ520" s="802"/>
      <c r="YA520" s="802"/>
      <c r="YB520" s="802"/>
      <c r="YC520" s="802"/>
      <c r="YD520" s="802"/>
      <c r="YE520" s="802"/>
      <c r="YF520" s="802"/>
      <c r="YG520" s="802"/>
      <c r="YH520" s="802"/>
      <c r="YI520" s="802"/>
      <c r="YJ520" s="802"/>
      <c r="YK520" s="802"/>
      <c r="YL520" s="802"/>
      <c r="YM520" s="802"/>
      <c r="YN520" s="802"/>
      <c r="YO520" s="802"/>
      <c r="YP520" s="802"/>
      <c r="YQ520" s="802"/>
      <c r="YR520" s="802"/>
      <c r="YS520" s="802"/>
      <c r="YT520" s="802"/>
      <c r="YU520" s="802"/>
      <c r="YV520" s="802"/>
      <c r="YW520" s="802"/>
      <c r="YX520" s="802"/>
      <c r="YY520" s="802"/>
      <c r="YZ520" s="802"/>
      <c r="ZA520" s="802"/>
      <c r="ZB520" s="802"/>
      <c r="ZC520" s="802"/>
      <c r="ZD520" s="802"/>
      <c r="ZE520" s="802"/>
      <c r="ZF520" s="802"/>
      <c r="ZG520" s="802"/>
      <c r="ZH520" s="802"/>
      <c r="ZI520" s="802"/>
      <c r="ZJ520" s="802"/>
      <c r="ZK520" s="802"/>
      <c r="ZL520" s="802"/>
      <c r="ZM520" s="802"/>
      <c r="ZN520" s="802"/>
      <c r="ZO520" s="802"/>
      <c r="ZP520" s="802"/>
      <c r="ZQ520" s="802"/>
      <c r="ZR520" s="802"/>
      <c r="ZS520" s="802"/>
      <c r="ZT520" s="802"/>
      <c r="ZU520" s="802"/>
      <c r="ZV520" s="802"/>
      <c r="ZW520" s="802"/>
      <c r="ZX520" s="802"/>
      <c r="ZY520" s="802"/>
      <c r="ZZ520" s="802"/>
      <c r="AAA520" s="802"/>
      <c r="AAB520" s="802"/>
      <c r="AAC520" s="802"/>
      <c r="AAD520" s="802"/>
      <c r="AAE520" s="802"/>
      <c r="AAF520" s="802"/>
      <c r="AAG520" s="802"/>
      <c r="AAH520" s="802"/>
      <c r="AAI520" s="802"/>
      <c r="AAJ520" s="802"/>
      <c r="AAK520" s="802"/>
      <c r="AAL520" s="802"/>
      <c r="AAM520" s="802"/>
      <c r="AAN520" s="802"/>
      <c r="AAO520" s="802"/>
      <c r="AAP520" s="802"/>
      <c r="AAQ520" s="802"/>
      <c r="AAR520" s="802"/>
      <c r="AAS520" s="802"/>
      <c r="AAT520" s="802"/>
      <c r="AAU520" s="802"/>
      <c r="AAV520" s="802"/>
      <c r="AAW520" s="802"/>
      <c r="AAX520" s="802"/>
      <c r="AAY520" s="802"/>
      <c r="AAZ520" s="802"/>
      <c r="ABA520" s="802"/>
      <c r="ABB520" s="802"/>
      <c r="ABC520" s="802"/>
      <c r="ABD520" s="802"/>
      <c r="ABE520" s="802"/>
      <c r="ABF520" s="802"/>
      <c r="ABG520" s="802"/>
      <c r="ABH520" s="802"/>
      <c r="ABI520" s="802"/>
      <c r="ABJ520" s="802"/>
      <c r="ABK520" s="802"/>
      <c r="ABL520" s="802"/>
      <c r="ABM520" s="802"/>
      <c r="ABN520" s="802"/>
      <c r="ABO520" s="802"/>
      <c r="ABP520" s="802"/>
      <c r="ABQ520" s="802"/>
      <c r="ABR520" s="802"/>
      <c r="ABS520" s="802"/>
      <c r="ABT520" s="802"/>
      <c r="ABU520" s="802"/>
      <c r="ABV520" s="802"/>
      <c r="ABW520" s="802"/>
      <c r="ABX520" s="802"/>
      <c r="ABY520" s="802"/>
      <c r="ABZ520" s="802"/>
      <c r="ACA520" s="802"/>
      <c r="ACB520" s="802"/>
      <c r="ACC520" s="802"/>
      <c r="ACD520" s="802"/>
      <c r="ACE520" s="802"/>
      <c r="ACF520" s="802"/>
      <c r="ACG520" s="802"/>
      <c r="ACH520" s="802"/>
      <c r="ACI520" s="802"/>
      <c r="ACJ520" s="802"/>
      <c r="ACK520" s="802"/>
      <c r="ACL520" s="802"/>
      <c r="ACM520" s="802"/>
      <c r="ACN520" s="802"/>
      <c r="ACO520" s="802"/>
      <c r="ACP520" s="802"/>
      <c r="ACQ520" s="802"/>
      <c r="ACR520" s="802"/>
      <c r="ACS520" s="802"/>
      <c r="ACT520" s="802"/>
      <c r="ACU520" s="802"/>
      <c r="ACV520" s="802"/>
      <c r="ACW520" s="802"/>
      <c r="ACX520" s="802"/>
      <c r="ACY520" s="802"/>
      <c r="ACZ520" s="802"/>
      <c r="ADA520" s="802"/>
      <c r="ADB520" s="802"/>
      <c r="ADC520" s="802"/>
      <c r="ADD520" s="802"/>
      <c r="ADE520" s="802"/>
      <c r="ADF520" s="802"/>
      <c r="ADG520" s="802"/>
      <c r="ADH520" s="802"/>
      <c r="ADI520" s="802"/>
      <c r="ADJ520" s="802"/>
      <c r="ADK520" s="802"/>
      <c r="ADL520" s="802"/>
      <c r="ADM520" s="802"/>
      <c r="ADN520" s="802"/>
      <c r="ADO520" s="802"/>
      <c r="ADP520" s="802"/>
      <c r="ADQ520" s="802"/>
      <c r="ADR520" s="802"/>
      <c r="ADS520" s="802"/>
      <c r="ADT520" s="802"/>
      <c r="ADU520" s="802"/>
      <c r="ADV520" s="802"/>
      <c r="ADW520" s="802"/>
      <c r="ADX520" s="802"/>
      <c r="ADY520" s="802"/>
      <c r="ADZ520" s="802"/>
      <c r="AEA520" s="802"/>
      <c r="AEB520" s="802"/>
      <c r="AEC520" s="802"/>
      <c r="AED520" s="802"/>
      <c r="AEE520" s="802"/>
      <c r="AEF520" s="802"/>
      <c r="AEG520" s="802"/>
      <c r="AEH520" s="802"/>
      <c r="AEI520" s="802"/>
      <c r="AEJ520" s="802"/>
      <c r="AEK520" s="802"/>
      <c r="AEL520" s="802"/>
      <c r="AEM520" s="802"/>
      <c r="AEN520" s="802"/>
      <c r="AEO520" s="802"/>
      <c r="AEP520" s="802"/>
      <c r="AEQ520" s="802"/>
      <c r="AER520" s="802"/>
      <c r="AES520" s="802"/>
      <c r="AET520" s="802"/>
      <c r="AEU520" s="802"/>
      <c r="AEV520" s="802"/>
      <c r="AEW520" s="802"/>
      <c r="AEX520" s="802"/>
      <c r="AEY520" s="802"/>
      <c r="AEZ520" s="802"/>
      <c r="AFA520" s="802"/>
      <c r="AFB520" s="802"/>
      <c r="AFC520" s="802"/>
      <c r="AFD520" s="802"/>
      <c r="AFE520" s="802"/>
      <c r="AFF520" s="802"/>
      <c r="AFG520" s="802"/>
      <c r="AFH520" s="802"/>
      <c r="AFI520" s="802"/>
      <c r="AFJ520" s="802"/>
      <c r="AFK520" s="802"/>
      <c r="AFL520" s="802"/>
      <c r="AFM520" s="802"/>
      <c r="AFN520" s="802"/>
      <c r="AFO520" s="802"/>
      <c r="AFP520" s="802"/>
      <c r="AFQ520" s="802"/>
      <c r="AFR520" s="802"/>
      <c r="AFS520" s="802"/>
      <c r="AFT520" s="802"/>
      <c r="AFU520" s="802"/>
      <c r="AFV520" s="802"/>
      <c r="AFW520" s="802"/>
      <c r="AFX520" s="802"/>
      <c r="AFY520" s="802"/>
      <c r="AFZ520" s="802"/>
      <c r="AGA520" s="802"/>
      <c r="AGB520" s="802"/>
      <c r="AGC520" s="802"/>
      <c r="AGD520" s="802"/>
      <c r="AGE520" s="802"/>
      <c r="AGF520" s="802"/>
      <c r="AGG520" s="802"/>
      <c r="AGH520" s="802"/>
      <c r="AGI520" s="802"/>
      <c r="AGJ520" s="802"/>
      <c r="AGK520" s="802"/>
      <c r="AGL520" s="802"/>
      <c r="AGM520" s="802"/>
      <c r="AGN520" s="802"/>
      <c r="AGO520" s="802"/>
      <c r="AGP520" s="802"/>
      <c r="AGQ520" s="802"/>
      <c r="AGR520" s="802"/>
      <c r="AGS520" s="802"/>
      <c r="AGT520" s="802"/>
      <c r="AGU520" s="802"/>
      <c r="AGV520" s="802"/>
      <c r="AGW520" s="802"/>
      <c r="AGX520" s="802"/>
      <c r="AGY520" s="802"/>
      <c r="AGZ520" s="802"/>
      <c r="AHA520" s="802"/>
      <c r="AHB520" s="802"/>
      <c r="AHC520" s="802"/>
      <c r="AHD520" s="802"/>
      <c r="AHE520" s="802"/>
      <c r="AHF520" s="802"/>
      <c r="AHG520" s="802"/>
      <c r="AHH520" s="802"/>
      <c r="AHI520" s="802"/>
      <c r="AHJ520" s="802"/>
      <c r="AHK520" s="802"/>
      <c r="AHL520" s="802"/>
      <c r="AHM520" s="802"/>
      <c r="AHN520" s="802"/>
      <c r="AHO520" s="802"/>
      <c r="AHP520" s="802"/>
      <c r="AHQ520" s="802"/>
      <c r="AHR520" s="802"/>
      <c r="AHS520" s="802"/>
      <c r="AHT520" s="802"/>
      <c r="AHU520" s="802"/>
      <c r="AHV520" s="802"/>
      <c r="AHW520" s="802"/>
      <c r="AHX520" s="802"/>
      <c r="AHY520" s="802"/>
      <c r="AHZ520" s="802"/>
      <c r="AIA520" s="802"/>
      <c r="AIB520" s="802"/>
      <c r="AIC520" s="802"/>
      <c r="AID520" s="802"/>
      <c r="AIE520" s="802"/>
      <c r="AIF520" s="802"/>
      <c r="AIG520" s="802"/>
      <c r="AIH520" s="802"/>
      <c r="AII520" s="802"/>
      <c r="AIJ520" s="802"/>
      <c r="AQE520" s="802"/>
      <c r="AQF520" s="802"/>
      <c r="AQG520" s="802"/>
      <c r="AQH520" s="802"/>
      <c r="AQI520" s="802"/>
      <c r="AQJ520" s="802"/>
      <c r="AQK520" s="802"/>
      <c r="AQL520" s="802"/>
      <c r="AQM520" s="802"/>
      <c r="AQN520" s="802"/>
      <c r="AQO520" s="802"/>
      <c r="AQP520" s="802"/>
      <c r="AQQ520" s="802"/>
      <c r="AQR520" s="802"/>
      <c r="AQS520" s="802"/>
      <c r="AQT520" s="802"/>
      <c r="AQU520" s="802"/>
      <c r="AQV520" s="802"/>
      <c r="AQW520" s="802"/>
      <c r="AQX520" s="802"/>
      <c r="AQY520" s="802"/>
      <c r="AQZ520" s="802"/>
      <c r="ARA520" s="802"/>
      <c r="ARB520" s="802"/>
      <c r="ARC520" s="802"/>
      <c r="ARD520" s="802"/>
      <c r="ARE520" s="802"/>
      <c r="ARF520" s="802"/>
      <c r="ARG520" s="802"/>
      <c r="ARH520" s="802"/>
      <c r="ARI520" s="802"/>
      <c r="ARJ520" s="802"/>
      <c r="ARK520" s="802"/>
      <c r="ARL520" s="802"/>
      <c r="ARM520" s="802"/>
      <c r="ARN520" s="802"/>
      <c r="ARO520" s="802"/>
      <c r="ARP520" s="802"/>
      <c r="ARQ520" s="802"/>
      <c r="ARR520" s="802"/>
      <c r="ARS520" s="802"/>
      <c r="ART520" s="802"/>
      <c r="ARU520" s="802"/>
      <c r="ARV520" s="802"/>
      <c r="ARW520" s="802"/>
      <c r="ARX520" s="802"/>
      <c r="ARY520" s="802"/>
      <c r="ARZ520" s="802"/>
      <c r="ASA520" s="802"/>
      <c r="ASB520" s="802"/>
      <c r="ASC520" s="802"/>
      <c r="ASD520" s="802"/>
      <c r="ASE520" s="802"/>
      <c r="ASF520" s="802"/>
      <c r="ASG520" s="802"/>
      <c r="ASH520" s="802"/>
      <c r="ASI520" s="802"/>
      <c r="ASJ520" s="802"/>
      <c r="ASK520" s="802"/>
      <c r="ASL520" s="802"/>
      <c r="ATP520" s="802"/>
      <c r="ATQ520" s="802"/>
      <c r="ATR520" s="802"/>
      <c r="ATS520" s="802"/>
      <c r="ATT520" s="802"/>
      <c r="ATU520" s="802"/>
      <c r="ATV520" s="802"/>
      <c r="ATW520" s="802"/>
      <c r="ATX520" s="802"/>
      <c r="ATY520" s="802"/>
      <c r="ATZ520" s="802"/>
      <c r="AUA520" s="802"/>
      <c r="AUB520" s="802"/>
      <c r="AUC520" s="802"/>
      <c r="AUD520" s="802"/>
      <c r="AUE520" s="802"/>
      <c r="AUF520" s="802"/>
      <c r="AUG520" s="802"/>
      <c r="AUH520" s="802"/>
      <c r="AUI520" s="802"/>
      <c r="AUJ520" s="802"/>
      <c r="AUK520" s="802"/>
      <c r="AUL520" s="802"/>
      <c r="AUM520" s="802"/>
      <c r="AUN520" s="802"/>
      <c r="AUO520" s="802"/>
      <c r="AUP520" s="801"/>
      <c r="AUQ520" s="802"/>
      <c r="AUR520" s="801"/>
      <c r="AUS520" s="802"/>
      <c r="AUT520" s="801"/>
      <c r="AUU520" s="802"/>
      <c r="AUV520" s="802"/>
      <c r="AUW520" s="802"/>
      <c r="AUX520" s="802"/>
      <c r="AUY520" s="802"/>
      <c r="AUZ520" s="802"/>
      <c r="AVA520" s="802"/>
      <c r="AVB520" s="802"/>
      <c r="AVC520" s="802"/>
      <c r="AVD520" s="802"/>
      <c r="AVE520" s="802"/>
      <c r="AVF520" s="802"/>
      <c r="AVG520" s="802"/>
      <c r="AVH520" s="802"/>
      <c r="AVI520" s="802"/>
      <c r="AVJ520" s="808"/>
      <c r="AVK520" s="808"/>
      <c r="AVL520" s="808"/>
      <c r="AVM520" s="808"/>
      <c r="AVN520" s="808"/>
      <c r="AVO520" s="808"/>
      <c r="AVP520" s="808"/>
      <c r="AVQ520" s="808"/>
      <c r="AVR520" s="808"/>
      <c r="AVS520" s="808"/>
      <c r="AVT520" s="808"/>
      <c r="AVU520" s="809"/>
      <c r="AVV520" s="809"/>
      <c r="AVW520" s="809"/>
      <c r="AVX520" s="809"/>
      <c r="AVY520" s="809"/>
      <c r="AVZ520" s="809"/>
      <c r="AWA520" s="809"/>
      <c r="AWB520" s="809"/>
      <c r="AWC520" s="809"/>
      <c r="AWD520" s="809"/>
      <c r="AWE520" s="809"/>
      <c r="AWF520" s="809"/>
      <c r="AWG520" s="809"/>
      <c r="AWH520" s="809"/>
      <c r="AWI520" s="809"/>
      <c r="AWJ520" s="809"/>
      <c r="AWK520" s="809"/>
      <c r="AWL520" s="809"/>
      <c r="AWM520" s="809"/>
      <c r="AWN520" s="809"/>
      <c r="AWO520" s="809"/>
      <c r="AWP520" s="809"/>
      <c r="AWQ520" s="809"/>
      <c r="AWR520" s="808"/>
      <c r="AWS520" s="761"/>
      <c r="AWT520" s="808"/>
      <c r="AWU520" s="809"/>
      <c r="AWV520" s="809"/>
      <c r="AWW520" s="809"/>
      <c r="AWX520" s="809"/>
      <c r="AWY520" s="809"/>
      <c r="AWZ520" s="809"/>
      <c r="AXA520" s="809"/>
      <c r="AXB520" s="809"/>
      <c r="AXC520" s="809"/>
      <c r="AXD520" s="809"/>
      <c r="AXE520" s="809"/>
      <c r="AXF520" s="809"/>
      <c r="AXG520" s="809"/>
      <c r="AXH520" s="809"/>
      <c r="AXI520" s="809"/>
      <c r="AXJ520" s="809"/>
      <c r="AXK520" s="809"/>
      <c r="AXL520" s="809"/>
      <c r="AXM520" s="809"/>
      <c r="AXN520" s="809"/>
      <c r="AXO520" s="809"/>
      <c r="AXP520" s="809"/>
      <c r="AXQ520" s="809"/>
      <c r="AXR520" s="809"/>
      <c r="AXS520" s="809"/>
      <c r="AXT520" s="809"/>
      <c r="AXU520" s="809"/>
      <c r="AXV520" s="809"/>
      <c r="AXW520" s="809"/>
      <c r="AXX520" s="809"/>
      <c r="AXY520" s="809"/>
      <c r="AXZ520" s="809"/>
      <c r="AYA520" s="809"/>
      <c r="AYB520" s="809"/>
      <c r="AYC520" s="809"/>
      <c r="AYD520" s="808"/>
      <c r="AYE520" s="808"/>
      <c r="AYF520" s="809"/>
      <c r="AYG520" s="808"/>
      <c r="AYH520" s="810"/>
      <c r="AYI520" s="810"/>
      <c r="AYJ520" s="810"/>
      <c r="AYK520" s="810"/>
      <c r="AYL520" s="810"/>
      <c r="AYM520" s="810"/>
      <c r="AYN520" s="810"/>
      <c r="AYO520" s="810"/>
      <c r="AYP520" s="810"/>
      <c r="AYQ520" s="810"/>
      <c r="AYR520" s="810"/>
      <c r="AYS520" s="810"/>
      <c r="AYT520" s="810"/>
      <c r="AYU520" s="810"/>
      <c r="AYV520" s="810"/>
      <c r="AYW520" s="810"/>
      <c r="AYX520" s="810"/>
      <c r="AYY520" s="810"/>
      <c r="AYZ520" s="810"/>
      <c r="AZA520" s="810"/>
      <c r="AZB520" s="810"/>
      <c r="AZC520" s="810"/>
      <c r="AZD520" s="810"/>
      <c r="AZE520" s="810"/>
      <c r="AZF520" s="810"/>
      <c r="AZG520" s="810"/>
      <c r="AZH520" s="810"/>
      <c r="AZI520" s="810"/>
      <c r="AZJ520" s="810"/>
      <c r="AZK520" s="810"/>
      <c r="AZL520" s="810"/>
      <c r="AZM520" s="810"/>
      <c r="AZN520" s="810"/>
      <c r="AZO520" s="810"/>
      <c r="AZP520" s="809"/>
      <c r="AZQ520" s="802"/>
      <c r="AZR520" s="802"/>
      <c r="AZS520" s="802"/>
    </row>
    <row r="521" spans="45:920 1123:1371" s="793" customFormat="1" ht="13.5">
      <c r="AS521" s="802"/>
      <c r="AT521" s="802"/>
      <c r="AU521" s="802"/>
      <c r="AV521" s="802"/>
      <c r="AW521" s="802"/>
      <c r="AX521" s="802"/>
      <c r="AY521" s="802"/>
      <c r="AZ521" s="802"/>
      <c r="BA521" s="802"/>
      <c r="BB521" s="802"/>
      <c r="BC521" s="802"/>
      <c r="BD521" s="802"/>
      <c r="BE521" s="802"/>
      <c r="BF521" s="802"/>
      <c r="BG521" s="802"/>
      <c r="BH521" s="802"/>
      <c r="BI521" s="802"/>
      <c r="BJ521" s="802"/>
      <c r="BK521" s="802"/>
      <c r="BL521" s="802"/>
      <c r="BM521" s="802"/>
      <c r="BN521" s="802"/>
      <c r="BO521" s="802"/>
      <c r="BP521" s="802"/>
      <c r="BQ521" s="802"/>
      <c r="BR521" s="802"/>
      <c r="BS521" s="802"/>
      <c r="BT521" s="802"/>
      <c r="BU521" s="802"/>
      <c r="BV521" s="802"/>
      <c r="BW521" s="802"/>
      <c r="BX521" s="802"/>
      <c r="BY521" s="802"/>
      <c r="BZ521" s="802"/>
      <c r="CA521" s="802"/>
      <c r="CB521" s="802"/>
      <c r="CC521" s="802"/>
      <c r="CD521" s="802"/>
      <c r="CE521" s="802"/>
      <c r="CF521" s="802"/>
      <c r="CG521" s="802"/>
      <c r="CH521" s="802"/>
      <c r="CI521" s="802"/>
      <c r="CJ521" s="802"/>
      <c r="CK521" s="802"/>
      <c r="CL521" s="802"/>
      <c r="CM521" s="802"/>
      <c r="CN521" s="802"/>
      <c r="CO521" s="802"/>
      <c r="CP521" s="802"/>
      <c r="CQ521" s="802"/>
      <c r="CR521" s="802"/>
      <c r="CS521" s="802"/>
      <c r="CT521" s="802"/>
      <c r="CU521" s="802"/>
      <c r="CV521" s="802"/>
      <c r="CW521" s="802"/>
      <c r="CX521" s="802"/>
      <c r="CY521" s="802"/>
      <c r="CZ521" s="802"/>
      <c r="DA521" s="802"/>
      <c r="DB521" s="802"/>
      <c r="DC521" s="802"/>
      <c r="DD521" s="802"/>
      <c r="DE521" s="802"/>
      <c r="DF521" s="802"/>
      <c r="DG521" s="802"/>
      <c r="DH521" s="802"/>
      <c r="DI521" s="802"/>
      <c r="DJ521" s="802"/>
      <c r="DK521" s="802"/>
      <c r="DL521" s="802"/>
      <c r="DM521" s="802"/>
      <c r="DN521" s="802"/>
      <c r="DO521" s="802"/>
      <c r="DP521" s="802"/>
      <c r="DQ521" s="802"/>
      <c r="DR521" s="802"/>
      <c r="DS521" s="802"/>
      <c r="DT521" s="802"/>
      <c r="DU521" s="802"/>
      <c r="DV521" s="802"/>
      <c r="DW521" s="802"/>
      <c r="DX521" s="802"/>
      <c r="DY521" s="802"/>
      <c r="DZ521" s="802"/>
      <c r="EA521" s="802"/>
      <c r="EB521" s="802"/>
      <c r="EC521" s="802"/>
      <c r="ED521" s="802"/>
      <c r="EE521" s="802"/>
      <c r="EF521" s="802"/>
      <c r="EG521" s="802"/>
      <c r="EH521" s="802"/>
      <c r="EI521" s="802"/>
      <c r="EJ521" s="802"/>
      <c r="EK521" s="802"/>
      <c r="EL521" s="802"/>
      <c r="EM521" s="802"/>
      <c r="EN521" s="802"/>
      <c r="EO521" s="802"/>
      <c r="EP521" s="802"/>
      <c r="EQ521" s="802"/>
      <c r="ER521" s="802"/>
      <c r="ES521" s="802"/>
      <c r="ET521" s="802"/>
      <c r="EU521" s="802"/>
      <c r="EV521" s="802"/>
      <c r="EW521" s="802"/>
      <c r="EX521" s="802"/>
      <c r="EY521" s="802"/>
      <c r="EZ521" s="802"/>
      <c r="FA521" s="802"/>
      <c r="FB521" s="802"/>
      <c r="FC521" s="802"/>
      <c r="FD521" s="802"/>
      <c r="FE521" s="802"/>
      <c r="FF521" s="802"/>
      <c r="FG521" s="802"/>
      <c r="FH521" s="802"/>
      <c r="FI521" s="802"/>
      <c r="FJ521" s="802"/>
      <c r="FK521" s="802"/>
      <c r="FL521" s="802"/>
      <c r="FM521" s="802"/>
      <c r="FN521" s="802"/>
      <c r="FO521" s="802"/>
      <c r="FP521" s="802"/>
      <c r="FQ521" s="802"/>
      <c r="FR521" s="802"/>
      <c r="FS521" s="802"/>
      <c r="FT521" s="802"/>
      <c r="FU521" s="802"/>
      <c r="FV521" s="802"/>
      <c r="FW521" s="802"/>
      <c r="FX521" s="802"/>
      <c r="FY521" s="802"/>
      <c r="FZ521" s="802"/>
      <c r="GA521" s="802"/>
      <c r="GB521" s="802"/>
      <c r="GC521" s="802"/>
      <c r="GD521" s="802"/>
      <c r="GE521" s="802"/>
      <c r="GF521" s="802"/>
      <c r="GG521" s="802"/>
      <c r="GH521" s="802"/>
      <c r="GI521" s="802"/>
      <c r="GJ521" s="802"/>
      <c r="GK521" s="802"/>
      <c r="GL521" s="802"/>
      <c r="GM521" s="802"/>
      <c r="GN521" s="802"/>
      <c r="GO521" s="802"/>
      <c r="GP521" s="802"/>
      <c r="GQ521" s="802"/>
      <c r="GR521" s="802"/>
      <c r="GS521" s="802"/>
      <c r="GT521" s="802"/>
      <c r="GU521" s="802"/>
      <c r="GV521" s="802"/>
      <c r="GW521" s="802"/>
      <c r="GX521" s="802"/>
      <c r="GY521" s="802"/>
      <c r="GZ521" s="802"/>
      <c r="HA521" s="802"/>
      <c r="HB521" s="802"/>
      <c r="HC521" s="802"/>
      <c r="HD521" s="802"/>
      <c r="HE521" s="802"/>
      <c r="HF521" s="802"/>
      <c r="HG521" s="802"/>
      <c r="HH521" s="802"/>
      <c r="HI521" s="802"/>
      <c r="HJ521" s="802"/>
      <c r="HK521" s="802"/>
      <c r="HL521" s="802"/>
      <c r="HM521" s="802"/>
      <c r="HN521" s="802"/>
      <c r="HO521" s="802"/>
      <c r="HP521" s="802"/>
      <c r="HQ521" s="802"/>
      <c r="HR521" s="802"/>
      <c r="HS521" s="802"/>
      <c r="HT521" s="802"/>
      <c r="HU521" s="802"/>
      <c r="HV521" s="802"/>
      <c r="HW521" s="802"/>
      <c r="HX521" s="802"/>
      <c r="HY521" s="802"/>
      <c r="HZ521" s="802"/>
      <c r="IA521" s="802"/>
      <c r="IB521" s="802"/>
      <c r="IC521" s="802"/>
      <c r="ID521" s="802"/>
      <c r="IE521" s="802"/>
      <c r="IF521" s="802"/>
      <c r="IG521" s="802"/>
      <c r="IH521" s="802"/>
      <c r="II521" s="802"/>
      <c r="IJ521" s="802"/>
      <c r="IK521" s="802"/>
      <c r="IL521" s="802"/>
      <c r="IM521" s="802"/>
      <c r="IN521" s="802"/>
      <c r="IO521" s="802"/>
      <c r="IP521" s="802"/>
      <c r="IQ521" s="802"/>
      <c r="IR521" s="802"/>
      <c r="IS521" s="802"/>
      <c r="IT521" s="802"/>
      <c r="IU521" s="802"/>
      <c r="IV521" s="802"/>
      <c r="IW521" s="802"/>
      <c r="IX521" s="802"/>
      <c r="IY521" s="802"/>
      <c r="IZ521" s="802"/>
      <c r="JA521" s="802"/>
      <c r="JB521" s="802"/>
      <c r="JC521" s="802"/>
      <c r="JD521" s="802"/>
      <c r="JE521" s="802"/>
      <c r="JF521" s="802"/>
      <c r="JG521" s="802"/>
      <c r="JH521" s="802"/>
      <c r="JI521" s="802"/>
      <c r="JJ521" s="802"/>
      <c r="JK521" s="802"/>
      <c r="JL521" s="802"/>
      <c r="JM521" s="802"/>
      <c r="JN521" s="802"/>
      <c r="JO521" s="802"/>
      <c r="JP521" s="802"/>
      <c r="JQ521" s="802"/>
      <c r="JR521" s="802"/>
      <c r="JS521" s="802"/>
      <c r="JT521" s="802"/>
      <c r="JU521" s="802"/>
      <c r="JV521" s="802"/>
      <c r="JW521" s="802"/>
      <c r="JX521" s="802"/>
      <c r="JY521" s="802"/>
      <c r="JZ521" s="802"/>
      <c r="KA521" s="802"/>
      <c r="KB521" s="802"/>
      <c r="KC521" s="802"/>
      <c r="KD521" s="802"/>
      <c r="KE521" s="802"/>
      <c r="KF521" s="802"/>
      <c r="KG521" s="802"/>
      <c r="KH521" s="802"/>
      <c r="KI521" s="802"/>
      <c r="KJ521" s="802"/>
      <c r="KK521" s="802"/>
      <c r="KL521" s="802"/>
      <c r="KM521" s="802"/>
      <c r="KN521" s="802"/>
      <c r="KO521" s="802"/>
      <c r="KP521" s="802"/>
      <c r="KQ521" s="802"/>
      <c r="KR521" s="802"/>
      <c r="KS521" s="802"/>
      <c r="KT521" s="802"/>
      <c r="KU521" s="802"/>
      <c r="KV521" s="802"/>
      <c r="KW521" s="802"/>
      <c r="KX521" s="802"/>
      <c r="KY521" s="802"/>
      <c r="KZ521" s="802"/>
      <c r="LA521" s="802"/>
      <c r="LB521" s="802"/>
      <c r="LC521" s="802"/>
      <c r="LD521" s="802"/>
      <c r="LE521" s="802"/>
      <c r="LF521" s="802"/>
      <c r="LG521" s="802"/>
      <c r="LH521" s="802"/>
      <c r="LI521" s="802"/>
      <c r="LJ521" s="802"/>
      <c r="LK521" s="802"/>
      <c r="LL521" s="802"/>
      <c r="LM521" s="802"/>
      <c r="LN521" s="802"/>
      <c r="LO521" s="802"/>
      <c r="LP521" s="802"/>
      <c r="LQ521" s="802"/>
      <c r="LR521" s="802"/>
      <c r="LS521" s="802"/>
      <c r="LT521" s="802"/>
      <c r="LU521" s="802"/>
      <c r="LV521" s="802"/>
      <c r="LW521" s="802"/>
      <c r="LX521" s="802"/>
      <c r="LY521" s="802"/>
      <c r="LZ521" s="802"/>
      <c r="MA521" s="802"/>
      <c r="MB521" s="802"/>
      <c r="MC521" s="802"/>
      <c r="MD521" s="802"/>
      <c r="ME521" s="802"/>
      <c r="MF521" s="802"/>
      <c r="MG521" s="802"/>
      <c r="MH521" s="802"/>
      <c r="MI521" s="802"/>
      <c r="MJ521" s="802"/>
      <c r="MK521" s="802"/>
      <c r="ML521" s="802"/>
      <c r="MM521" s="802"/>
      <c r="MN521" s="802"/>
      <c r="MO521" s="802"/>
      <c r="MP521" s="802"/>
      <c r="MQ521" s="802"/>
      <c r="MR521" s="802"/>
      <c r="MS521" s="802"/>
      <c r="MT521" s="802"/>
      <c r="MU521" s="802"/>
      <c r="MV521" s="802"/>
      <c r="MW521" s="802"/>
      <c r="MX521" s="802"/>
      <c r="MY521" s="802"/>
      <c r="MZ521" s="802"/>
      <c r="NA521" s="802"/>
      <c r="NB521" s="802"/>
      <c r="NC521" s="802"/>
      <c r="ND521" s="802"/>
      <c r="NE521" s="802"/>
      <c r="NF521" s="802"/>
      <c r="NG521" s="802"/>
      <c r="NH521" s="802"/>
      <c r="NI521" s="802"/>
      <c r="NJ521" s="802"/>
      <c r="NK521" s="802"/>
      <c r="NL521" s="802"/>
      <c r="NM521" s="802"/>
      <c r="NN521" s="802"/>
      <c r="NO521" s="802"/>
      <c r="NP521" s="802"/>
      <c r="NQ521" s="802"/>
      <c r="NR521" s="802"/>
      <c r="NS521" s="802"/>
      <c r="NT521" s="802"/>
      <c r="NU521" s="802"/>
      <c r="NV521" s="802"/>
      <c r="NW521" s="802"/>
      <c r="NX521" s="802"/>
      <c r="NY521" s="802"/>
      <c r="NZ521" s="802"/>
      <c r="OA521" s="802"/>
      <c r="OB521" s="802"/>
      <c r="OC521" s="802"/>
      <c r="OD521" s="802"/>
      <c r="OE521" s="802"/>
      <c r="OF521" s="802"/>
      <c r="OG521" s="802"/>
      <c r="OH521" s="802"/>
      <c r="OI521" s="802"/>
      <c r="OJ521" s="802"/>
      <c r="OK521" s="802"/>
      <c r="OL521" s="802"/>
      <c r="OM521" s="802"/>
      <c r="ON521" s="802"/>
      <c r="OO521" s="802"/>
      <c r="OP521" s="802"/>
      <c r="OQ521" s="802"/>
      <c r="OR521" s="802"/>
      <c r="OS521" s="802"/>
      <c r="OT521" s="802"/>
      <c r="OU521" s="802"/>
      <c r="OV521" s="802"/>
      <c r="OW521" s="802"/>
      <c r="OX521" s="802"/>
      <c r="OY521" s="802"/>
      <c r="OZ521" s="802"/>
      <c r="PA521" s="802"/>
      <c r="PB521" s="802"/>
      <c r="PC521" s="802"/>
      <c r="PD521" s="802"/>
      <c r="PE521" s="802"/>
      <c r="PF521" s="802"/>
      <c r="PG521" s="802"/>
      <c r="PH521" s="802"/>
      <c r="PI521" s="802"/>
      <c r="PJ521" s="802"/>
      <c r="PK521" s="802"/>
      <c r="PL521" s="802"/>
      <c r="PM521" s="802"/>
      <c r="PN521" s="802"/>
      <c r="PO521" s="802"/>
      <c r="PP521" s="802"/>
      <c r="PQ521" s="802"/>
      <c r="PR521" s="802"/>
      <c r="PS521" s="802"/>
      <c r="PT521" s="802"/>
      <c r="PU521" s="802"/>
      <c r="PV521" s="802"/>
      <c r="PW521" s="802"/>
      <c r="PX521" s="802"/>
      <c r="PY521" s="802"/>
      <c r="PZ521" s="802"/>
      <c r="QA521" s="802"/>
      <c r="QB521" s="802"/>
      <c r="QC521" s="802"/>
      <c r="QD521" s="802"/>
      <c r="QE521" s="802"/>
      <c r="QF521" s="802"/>
      <c r="QG521" s="802"/>
      <c r="QH521" s="802"/>
      <c r="QI521" s="802"/>
      <c r="QJ521" s="802"/>
      <c r="QK521" s="802"/>
      <c r="QL521" s="802"/>
      <c r="QM521" s="802"/>
      <c r="QN521" s="802"/>
      <c r="QO521" s="802"/>
      <c r="QP521" s="802"/>
      <c r="QQ521" s="802"/>
      <c r="QR521" s="802"/>
      <c r="QS521" s="802"/>
      <c r="QT521" s="802"/>
      <c r="QU521" s="802"/>
      <c r="QV521" s="802"/>
      <c r="QW521" s="802"/>
      <c r="QX521" s="802"/>
      <c r="QY521" s="802"/>
      <c r="QZ521" s="802"/>
      <c r="RA521" s="802"/>
      <c r="RB521" s="802"/>
      <c r="RC521" s="802"/>
      <c r="RD521" s="802"/>
      <c r="RE521" s="802"/>
      <c r="RF521" s="802"/>
      <c r="RG521" s="802"/>
      <c r="RH521" s="802"/>
      <c r="RI521" s="802"/>
      <c r="RJ521" s="802"/>
      <c r="RK521" s="802"/>
      <c r="RL521" s="802"/>
      <c r="RM521" s="802"/>
      <c r="RN521" s="802"/>
      <c r="RO521" s="802"/>
      <c r="RP521" s="802"/>
      <c r="RQ521" s="802"/>
      <c r="RR521" s="802"/>
      <c r="RS521" s="802"/>
      <c r="RT521" s="802"/>
      <c r="RU521" s="802"/>
      <c r="RV521" s="802"/>
      <c r="RW521" s="802"/>
      <c r="RX521" s="802"/>
      <c r="RY521" s="802"/>
      <c r="RZ521" s="802"/>
      <c r="SA521" s="802"/>
      <c r="SB521" s="802"/>
      <c r="SC521" s="802"/>
      <c r="SD521" s="802"/>
      <c r="SE521" s="802"/>
      <c r="SF521" s="802"/>
      <c r="SG521" s="802"/>
      <c r="SH521" s="802"/>
      <c r="SI521" s="802"/>
      <c r="SJ521" s="802"/>
      <c r="SK521" s="802"/>
      <c r="SL521" s="802"/>
      <c r="SM521" s="802"/>
      <c r="SN521" s="802"/>
      <c r="SO521" s="802"/>
      <c r="SP521" s="802"/>
      <c r="SQ521" s="802"/>
      <c r="SR521" s="802"/>
      <c r="SS521" s="802"/>
      <c r="ST521" s="802"/>
      <c r="SU521" s="802"/>
      <c r="SV521" s="802"/>
      <c r="SW521" s="802"/>
      <c r="SX521" s="802"/>
      <c r="SY521" s="802"/>
      <c r="SZ521" s="802"/>
      <c r="TA521" s="802"/>
      <c r="TB521" s="802"/>
      <c r="TC521" s="802"/>
      <c r="TD521" s="802"/>
      <c r="TE521" s="802"/>
      <c r="TF521" s="802"/>
      <c r="TG521" s="802"/>
      <c r="TH521" s="802"/>
      <c r="TI521" s="802"/>
      <c r="TJ521" s="802"/>
      <c r="TK521" s="802"/>
      <c r="TL521" s="802"/>
      <c r="TM521" s="802"/>
      <c r="TN521" s="802"/>
      <c r="TO521" s="802"/>
      <c r="TP521" s="802"/>
      <c r="TQ521" s="802"/>
      <c r="TR521" s="802"/>
      <c r="TS521" s="802"/>
      <c r="TT521" s="802"/>
      <c r="TU521" s="802"/>
      <c r="TV521" s="802"/>
      <c r="TW521" s="802"/>
      <c r="TX521" s="802"/>
      <c r="TY521" s="802"/>
      <c r="TZ521" s="802"/>
      <c r="UA521" s="802"/>
      <c r="UB521" s="802"/>
      <c r="UC521" s="802"/>
      <c r="UD521" s="802"/>
      <c r="UE521" s="802"/>
      <c r="UF521" s="802"/>
      <c r="UG521" s="802"/>
      <c r="UH521" s="802"/>
      <c r="UI521" s="802"/>
      <c r="UJ521" s="802"/>
      <c r="UK521" s="802"/>
      <c r="UL521" s="802"/>
      <c r="UM521" s="802"/>
      <c r="UN521" s="802"/>
      <c r="UO521" s="802"/>
      <c r="UP521" s="802"/>
      <c r="UQ521" s="802"/>
      <c r="UR521" s="802"/>
      <c r="US521" s="802"/>
      <c r="UT521" s="802"/>
      <c r="UU521" s="802"/>
      <c r="UV521" s="802"/>
      <c r="UW521" s="802"/>
      <c r="UX521" s="802"/>
      <c r="UY521" s="802"/>
      <c r="UZ521" s="802"/>
      <c r="VA521" s="802"/>
      <c r="VB521" s="802"/>
      <c r="VC521" s="802"/>
      <c r="VD521" s="802"/>
      <c r="VE521" s="802"/>
      <c r="VF521" s="802"/>
      <c r="VG521" s="802"/>
      <c r="VH521" s="802"/>
      <c r="VI521" s="802"/>
      <c r="VJ521" s="802"/>
      <c r="VK521" s="802"/>
      <c r="VL521" s="802"/>
      <c r="VM521" s="802"/>
      <c r="VN521" s="802"/>
      <c r="VO521" s="802"/>
      <c r="VP521" s="802"/>
      <c r="VQ521" s="802"/>
      <c r="VR521" s="802"/>
      <c r="VS521" s="802"/>
      <c r="VT521" s="802"/>
      <c r="VU521" s="802"/>
      <c r="VV521" s="802"/>
      <c r="VW521" s="802"/>
      <c r="VX521" s="802"/>
      <c r="VY521" s="802"/>
      <c r="VZ521" s="802"/>
      <c r="WA521" s="802"/>
      <c r="WB521" s="802"/>
      <c r="WC521" s="802"/>
      <c r="WD521" s="802"/>
      <c r="WE521" s="802"/>
      <c r="WF521" s="802"/>
      <c r="WG521" s="802"/>
      <c r="WH521" s="802"/>
      <c r="WI521" s="802"/>
      <c r="WJ521" s="802"/>
      <c r="WK521" s="802"/>
      <c r="WL521" s="802"/>
      <c r="WM521" s="802"/>
      <c r="WN521" s="802"/>
      <c r="WO521" s="802"/>
      <c r="WP521" s="802"/>
      <c r="WQ521" s="802"/>
      <c r="WR521" s="802"/>
      <c r="WS521" s="802"/>
      <c r="WT521" s="802"/>
      <c r="WU521" s="802"/>
      <c r="WV521" s="802"/>
      <c r="WW521" s="802"/>
      <c r="WX521" s="802"/>
      <c r="WY521" s="802"/>
      <c r="WZ521" s="802"/>
      <c r="XA521" s="802"/>
      <c r="XB521" s="802"/>
      <c r="XC521" s="802"/>
      <c r="XD521" s="802"/>
      <c r="XE521" s="802"/>
      <c r="XF521" s="802"/>
      <c r="XG521" s="802"/>
      <c r="XH521" s="802"/>
      <c r="XI521" s="802"/>
      <c r="XJ521" s="802"/>
      <c r="XK521" s="802"/>
      <c r="XL521" s="802"/>
      <c r="XM521" s="802"/>
      <c r="XN521" s="802"/>
      <c r="XO521" s="802"/>
      <c r="XP521" s="802"/>
      <c r="XQ521" s="802"/>
      <c r="XR521" s="802"/>
      <c r="XS521" s="802"/>
      <c r="XT521" s="802"/>
      <c r="XU521" s="802"/>
      <c r="XV521" s="802"/>
      <c r="XW521" s="802"/>
      <c r="XX521" s="802"/>
      <c r="XY521" s="802"/>
      <c r="XZ521" s="802"/>
      <c r="YA521" s="802"/>
      <c r="YB521" s="802"/>
      <c r="YC521" s="802"/>
      <c r="YD521" s="802"/>
      <c r="YE521" s="802"/>
      <c r="YF521" s="802"/>
      <c r="YG521" s="802"/>
      <c r="YH521" s="802"/>
      <c r="YI521" s="802"/>
      <c r="YJ521" s="802"/>
      <c r="YK521" s="802"/>
      <c r="YL521" s="802"/>
      <c r="YM521" s="802"/>
      <c r="YN521" s="802"/>
      <c r="YO521" s="802"/>
      <c r="YP521" s="802"/>
      <c r="YQ521" s="802"/>
      <c r="YR521" s="802"/>
      <c r="YS521" s="802"/>
      <c r="YT521" s="802"/>
      <c r="YU521" s="802"/>
      <c r="YV521" s="802"/>
      <c r="YW521" s="802"/>
      <c r="YX521" s="802"/>
      <c r="YY521" s="802"/>
      <c r="YZ521" s="802"/>
      <c r="ZA521" s="802"/>
      <c r="ZB521" s="802"/>
      <c r="ZC521" s="802"/>
      <c r="ZD521" s="802"/>
      <c r="ZE521" s="802"/>
      <c r="ZF521" s="802"/>
      <c r="ZG521" s="802"/>
      <c r="ZH521" s="802"/>
      <c r="ZI521" s="802"/>
      <c r="ZJ521" s="802"/>
      <c r="ZK521" s="802"/>
      <c r="ZL521" s="802"/>
      <c r="ZM521" s="802"/>
      <c r="ZN521" s="802"/>
      <c r="ZO521" s="802"/>
      <c r="ZP521" s="802"/>
      <c r="ZQ521" s="802"/>
      <c r="ZR521" s="802"/>
      <c r="ZS521" s="802"/>
      <c r="ZT521" s="802"/>
      <c r="ZU521" s="802"/>
      <c r="ZV521" s="802"/>
      <c r="ZW521" s="802"/>
      <c r="ZX521" s="802"/>
      <c r="ZY521" s="802"/>
      <c r="ZZ521" s="802"/>
      <c r="AAA521" s="802"/>
      <c r="AAB521" s="802"/>
      <c r="AAC521" s="802"/>
      <c r="AAD521" s="802"/>
      <c r="AAE521" s="802"/>
      <c r="AAF521" s="802"/>
      <c r="AAG521" s="802"/>
      <c r="AAH521" s="802"/>
      <c r="AAI521" s="802"/>
      <c r="AAJ521" s="802"/>
      <c r="AAK521" s="802"/>
      <c r="AAL521" s="802"/>
      <c r="AAM521" s="802"/>
      <c r="AAN521" s="802"/>
      <c r="AAO521" s="802"/>
      <c r="AAP521" s="802"/>
      <c r="AAQ521" s="802"/>
      <c r="AAR521" s="802"/>
      <c r="AAS521" s="802"/>
      <c r="AAT521" s="802"/>
      <c r="AAU521" s="802"/>
      <c r="AAV521" s="802"/>
      <c r="AAW521" s="802"/>
      <c r="AAX521" s="802"/>
      <c r="AAY521" s="802"/>
      <c r="AAZ521" s="802"/>
      <c r="ABA521" s="802"/>
      <c r="ABB521" s="802"/>
      <c r="ABC521" s="802"/>
      <c r="ABD521" s="802"/>
      <c r="ABE521" s="802"/>
      <c r="ABF521" s="802"/>
      <c r="ABG521" s="802"/>
      <c r="ABH521" s="802"/>
      <c r="ABI521" s="802"/>
      <c r="ABJ521" s="802"/>
      <c r="ABK521" s="802"/>
      <c r="ABL521" s="802"/>
      <c r="ABM521" s="802"/>
      <c r="ABN521" s="802"/>
      <c r="ABO521" s="802"/>
      <c r="ABP521" s="802"/>
      <c r="ABQ521" s="802"/>
      <c r="ABR521" s="802"/>
      <c r="ABS521" s="802"/>
      <c r="ABT521" s="802"/>
      <c r="ABU521" s="802"/>
      <c r="ABV521" s="802"/>
      <c r="ABW521" s="802"/>
      <c r="ABX521" s="802"/>
      <c r="ABY521" s="802"/>
      <c r="ABZ521" s="802"/>
      <c r="ACA521" s="802"/>
      <c r="ACB521" s="802"/>
      <c r="ACC521" s="802"/>
      <c r="ACD521" s="802"/>
      <c r="ACE521" s="802"/>
      <c r="ACF521" s="802"/>
      <c r="ACG521" s="802"/>
      <c r="ACH521" s="802"/>
      <c r="ACI521" s="802"/>
      <c r="ACJ521" s="802"/>
      <c r="ACK521" s="802"/>
      <c r="ACL521" s="802"/>
      <c r="ACM521" s="802"/>
      <c r="ACN521" s="802"/>
      <c r="ACO521" s="802"/>
      <c r="ACP521" s="802"/>
      <c r="ACQ521" s="802"/>
      <c r="ACR521" s="802"/>
      <c r="ACS521" s="802"/>
      <c r="ACT521" s="802"/>
      <c r="ACU521" s="802"/>
      <c r="ACV521" s="802"/>
      <c r="ACW521" s="802"/>
      <c r="ACX521" s="802"/>
      <c r="ACY521" s="802"/>
      <c r="ACZ521" s="802"/>
      <c r="ADA521" s="802"/>
      <c r="ADB521" s="802"/>
      <c r="ADC521" s="802"/>
      <c r="ADD521" s="802"/>
      <c r="ADE521" s="802"/>
      <c r="ADF521" s="802"/>
      <c r="ADG521" s="802"/>
      <c r="ADH521" s="802"/>
      <c r="ADI521" s="802"/>
      <c r="ADJ521" s="802"/>
      <c r="ADK521" s="802"/>
      <c r="ADL521" s="802"/>
      <c r="ADM521" s="802"/>
      <c r="ADN521" s="802"/>
      <c r="ADO521" s="802"/>
      <c r="ADP521" s="802"/>
      <c r="ADQ521" s="802"/>
      <c r="ADR521" s="802"/>
      <c r="ADS521" s="802"/>
      <c r="ADT521" s="802"/>
      <c r="ADU521" s="802"/>
      <c r="ADV521" s="802"/>
      <c r="ADW521" s="802"/>
      <c r="ADX521" s="802"/>
      <c r="ADY521" s="802"/>
      <c r="ADZ521" s="802"/>
      <c r="AEA521" s="802"/>
      <c r="AEB521" s="802"/>
      <c r="AEC521" s="802"/>
      <c r="AED521" s="802"/>
      <c r="AEE521" s="802"/>
      <c r="AEF521" s="802"/>
      <c r="AEG521" s="802"/>
      <c r="AEH521" s="802"/>
      <c r="AEI521" s="802"/>
      <c r="AEJ521" s="802"/>
      <c r="AEK521" s="802"/>
      <c r="AEL521" s="802"/>
      <c r="AEM521" s="802"/>
      <c r="AEN521" s="802"/>
      <c r="AEO521" s="802"/>
      <c r="AEP521" s="802"/>
      <c r="AEQ521" s="802"/>
      <c r="AER521" s="802"/>
      <c r="AES521" s="802"/>
      <c r="AET521" s="802"/>
      <c r="AEU521" s="802"/>
      <c r="AEV521" s="802"/>
      <c r="AEW521" s="802"/>
      <c r="AEX521" s="802"/>
      <c r="AEY521" s="802"/>
      <c r="AEZ521" s="802"/>
      <c r="AFA521" s="802"/>
      <c r="AFB521" s="802"/>
      <c r="AFC521" s="802"/>
      <c r="AFD521" s="802"/>
      <c r="AFE521" s="802"/>
      <c r="AFF521" s="802"/>
      <c r="AFG521" s="802"/>
      <c r="AFH521" s="802"/>
      <c r="AFI521" s="802"/>
      <c r="AFJ521" s="802"/>
      <c r="AFK521" s="802"/>
      <c r="AFL521" s="802"/>
      <c r="AFM521" s="802"/>
      <c r="AFN521" s="802"/>
      <c r="AFO521" s="802"/>
      <c r="AFP521" s="802"/>
      <c r="AFQ521" s="802"/>
      <c r="AFR521" s="802"/>
      <c r="AFS521" s="802"/>
      <c r="AFT521" s="802"/>
      <c r="AFU521" s="802"/>
      <c r="AFV521" s="802"/>
      <c r="AFW521" s="802"/>
      <c r="AFX521" s="802"/>
      <c r="AFY521" s="802"/>
      <c r="AFZ521" s="802"/>
      <c r="AGA521" s="802"/>
      <c r="AGB521" s="802"/>
      <c r="AGC521" s="802"/>
      <c r="AGD521" s="802"/>
      <c r="AGE521" s="802"/>
      <c r="AGF521" s="802"/>
      <c r="AGG521" s="802"/>
      <c r="AGH521" s="802"/>
      <c r="AGI521" s="802"/>
      <c r="AGJ521" s="802"/>
      <c r="AGK521" s="802"/>
      <c r="AGL521" s="802"/>
      <c r="AGM521" s="802"/>
      <c r="AGN521" s="802"/>
      <c r="AGO521" s="802"/>
      <c r="AGP521" s="802"/>
      <c r="AGQ521" s="802"/>
      <c r="AGR521" s="802"/>
      <c r="AGS521" s="802"/>
      <c r="AGT521" s="802"/>
      <c r="AGU521" s="802"/>
      <c r="AGV521" s="802"/>
      <c r="AGW521" s="802"/>
      <c r="AGX521" s="802"/>
      <c r="AGY521" s="802"/>
      <c r="AGZ521" s="802"/>
      <c r="AHA521" s="802"/>
      <c r="AHB521" s="802"/>
      <c r="AHC521" s="802"/>
      <c r="AHD521" s="802"/>
      <c r="AHE521" s="802"/>
      <c r="AHF521" s="802"/>
      <c r="AHG521" s="802"/>
      <c r="AHH521" s="802"/>
      <c r="AHI521" s="802"/>
      <c r="AHJ521" s="802"/>
      <c r="AHK521" s="802"/>
      <c r="AHL521" s="802"/>
      <c r="AHM521" s="802"/>
      <c r="AHN521" s="802"/>
      <c r="AHO521" s="802"/>
      <c r="AHP521" s="802"/>
      <c r="AHQ521" s="802"/>
      <c r="AHR521" s="802"/>
      <c r="AHS521" s="802"/>
      <c r="AHT521" s="802"/>
      <c r="AHU521" s="802"/>
      <c r="AHV521" s="802"/>
      <c r="AHW521" s="802"/>
      <c r="AHX521" s="802"/>
      <c r="AHY521" s="802"/>
      <c r="AHZ521" s="802"/>
      <c r="AIA521" s="802"/>
      <c r="AIB521" s="802"/>
      <c r="AIC521" s="802"/>
      <c r="AID521" s="802"/>
      <c r="AIE521" s="802"/>
      <c r="AIF521" s="802"/>
      <c r="AIG521" s="802"/>
      <c r="AIH521" s="802"/>
      <c r="AII521" s="802"/>
      <c r="AIJ521" s="802"/>
      <c r="AQE521" s="802"/>
      <c r="AQF521" s="802"/>
      <c r="AQG521" s="802"/>
      <c r="AQH521" s="802"/>
      <c r="AQI521" s="802"/>
      <c r="AQJ521" s="802"/>
      <c r="AQK521" s="802"/>
      <c r="AQL521" s="802"/>
      <c r="AQM521" s="802"/>
      <c r="AQN521" s="802"/>
      <c r="AQO521" s="802"/>
      <c r="AQP521" s="802"/>
      <c r="AQQ521" s="802"/>
      <c r="AQR521" s="802"/>
      <c r="AQS521" s="802"/>
      <c r="AQT521" s="802"/>
      <c r="AQU521" s="802"/>
      <c r="AQV521" s="802"/>
      <c r="AQW521" s="802"/>
      <c r="AQX521" s="802"/>
      <c r="AQY521" s="802"/>
      <c r="AQZ521" s="802"/>
      <c r="ARA521" s="802"/>
      <c r="ARB521" s="802"/>
      <c r="ARC521" s="802"/>
      <c r="ARD521" s="802"/>
      <c r="ARE521" s="802"/>
      <c r="ARF521" s="802"/>
      <c r="ARG521" s="802"/>
      <c r="ARH521" s="802"/>
      <c r="ARI521" s="802"/>
      <c r="ARJ521" s="802"/>
      <c r="ARK521" s="802"/>
      <c r="ARL521" s="802"/>
      <c r="ARM521" s="802"/>
      <c r="ARN521" s="802"/>
      <c r="ARO521" s="802"/>
      <c r="ARP521" s="802"/>
      <c r="ARQ521" s="802"/>
      <c r="ARR521" s="802"/>
      <c r="ARS521" s="802"/>
      <c r="ART521" s="802"/>
      <c r="ARU521" s="802"/>
      <c r="ARV521" s="802"/>
      <c r="ARW521" s="802"/>
      <c r="ARX521" s="802"/>
      <c r="ARY521" s="802"/>
      <c r="ARZ521" s="802"/>
      <c r="ASA521" s="802"/>
      <c r="ASB521" s="802"/>
      <c r="ASC521" s="802"/>
      <c r="ASD521" s="802"/>
      <c r="ASE521" s="802"/>
      <c r="ASF521" s="802"/>
      <c r="ASG521" s="802"/>
      <c r="ASH521" s="802"/>
      <c r="ASI521" s="802"/>
      <c r="ASJ521" s="802"/>
      <c r="ASK521" s="802"/>
      <c r="ASL521" s="802"/>
      <c r="ATP521" s="802"/>
      <c r="ATQ521" s="802"/>
      <c r="ATR521" s="802"/>
      <c r="ATS521" s="802"/>
      <c r="ATT521" s="802"/>
      <c r="ATU521" s="802"/>
      <c r="ATV521" s="802"/>
      <c r="ATW521" s="802"/>
      <c r="ATX521" s="802"/>
      <c r="ATY521" s="802"/>
      <c r="ATZ521" s="802"/>
      <c r="AUA521" s="802"/>
      <c r="AUB521" s="802"/>
      <c r="AUC521" s="802"/>
      <c r="AUD521" s="802"/>
      <c r="AUE521" s="802"/>
      <c r="AUF521" s="802"/>
      <c r="AUG521" s="802"/>
      <c r="AUH521" s="802"/>
      <c r="AUI521" s="802"/>
      <c r="AUJ521" s="802"/>
      <c r="AUK521" s="802"/>
      <c r="AUL521" s="802"/>
      <c r="AUM521" s="802"/>
      <c r="AUN521" s="802"/>
      <c r="AUO521" s="802"/>
      <c r="AUP521" s="801"/>
      <c r="AUQ521" s="802"/>
      <c r="AUR521" s="801"/>
      <c r="AUS521" s="802"/>
      <c r="AUT521" s="801"/>
      <c r="AUU521" s="802"/>
      <c r="AUV521" s="802"/>
      <c r="AUW521" s="802"/>
      <c r="AUX521" s="802"/>
      <c r="AUY521" s="802"/>
      <c r="AUZ521" s="802"/>
      <c r="AVA521" s="802"/>
      <c r="AVB521" s="802"/>
      <c r="AVC521" s="802"/>
      <c r="AVD521" s="802"/>
      <c r="AVE521" s="802"/>
      <c r="AVF521" s="802"/>
      <c r="AVG521" s="802"/>
      <c r="AVH521" s="802"/>
      <c r="AVI521" s="802"/>
      <c r="AVJ521" s="808"/>
      <c r="AVK521" s="808"/>
      <c r="AVL521" s="808"/>
      <c r="AVM521" s="808"/>
      <c r="AVN521" s="808"/>
      <c r="AVO521" s="808"/>
      <c r="AVP521" s="808"/>
      <c r="AVQ521" s="808"/>
      <c r="AVR521" s="808"/>
      <c r="AVS521" s="808"/>
      <c r="AVT521" s="808"/>
      <c r="AVU521" s="809"/>
      <c r="AVV521" s="809"/>
      <c r="AVW521" s="809"/>
      <c r="AVX521" s="809"/>
      <c r="AVY521" s="809"/>
      <c r="AVZ521" s="809"/>
      <c r="AWA521" s="809"/>
      <c r="AWB521" s="809"/>
      <c r="AWC521" s="809"/>
      <c r="AWD521" s="809"/>
      <c r="AWE521" s="809"/>
      <c r="AWF521" s="809"/>
      <c r="AWG521" s="809"/>
      <c r="AWH521" s="809"/>
      <c r="AWI521" s="809"/>
      <c r="AWJ521" s="809"/>
      <c r="AWK521" s="809"/>
      <c r="AWL521" s="809"/>
      <c r="AWM521" s="809"/>
      <c r="AWN521" s="809"/>
      <c r="AWO521" s="809"/>
      <c r="AWP521" s="809"/>
      <c r="AWQ521" s="809"/>
      <c r="AWR521" s="808"/>
      <c r="AWS521" s="761"/>
      <c r="AWT521" s="808"/>
      <c r="AWU521" s="809"/>
      <c r="AWV521" s="809"/>
      <c r="AWW521" s="809"/>
      <c r="AWX521" s="809"/>
      <c r="AWY521" s="809"/>
      <c r="AWZ521" s="809"/>
      <c r="AXA521" s="809"/>
      <c r="AXB521" s="809"/>
      <c r="AXC521" s="809"/>
      <c r="AXD521" s="809"/>
      <c r="AXE521" s="809"/>
      <c r="AXF521" s="809"/>
      <c r="AXG521" s="809"/>
      <c r="AXH521" s="809"/>
      <c r="AXI521" s="809"/>
      <c r="AXJ521" s="809"/>
      <c r="AXK521" s="809"/>
      <c r="AXL521" s="809"/>
      <c r="AXM521" s="809"/>
      <c r="AXN521" s="809"/>
      <c r="AXO521" s="809"/>
      <c r="AXP521" s="809"/>
      <c r="AXQ521" s="809"/>
      <c r="AXR521" s="809"/>
      <c r="AXS521" s="809"/>
      <c r="AXT521" s="809"/>
      <c r="AXU521" s="809"/>
      <c r="AXV521" s="809"/>
      <c r="AXW521" s="809"/>
      <c r="AXX521" s="809"/>
      <c r="AXY521" s="809"/>
      <c r="AXZ521" s="809"/>
      <c r="AYA521" s="809"/>
      <c r="AYB521" s="809"/>
      <c r="AYC521" s="809"/>
      <c r="AYD521" s="808"/>
      <c r="AYE521" s="808"/>
      <c r="AYF521" s="809"/>
      <c r="AYG521" s="808"/>
      <c r="AYH521" s="810"/>
      <c r="AYI521" s="810"/>
      <c r="AYJ521" s="810"/>
      <c r="AYK521" s="810"/>
      <c r="AYL521" s="810"/>
      <c r="AYM521" s="810"/>
      <c r="AYN521" s="810"/>
      <c r="AYO521" s="810"/>
      <c r="AYP521" s="810"/>
      <c r="AYQ521" s="810"/>
      <c r="AYR521" s="810"/>
      <c r="AYS521" s="810"/>
      <c r="AYT521" s="810"/>
      <c r="AYU521" s="810"/>
      <c r="AYV521" s="810"/>
      <c r="AYW521" s="810"/>
      <c r="AYX521" s="810"/>
      <c r="AYY521" s="810"/>
      <c r="AYZ521" s="810"/>
      <c r="AZA521" s="810"/>
      <c r="AZB521" s="810"/>
      <c r="AZC521" s="810"/>
      <c r="AZD521" s="810"/>
      <c r="AZE521" s="810"/>
      <c r="AZF521" s="810"/>
      <c r="AZG521" s="810"/>
      <c r="AZH521" s="810"/>
      <c r="AZI521" s="810"/>
      <c r="AZJ521" s="810"/>
      <c r="AZK521" s="810"/>
      <c r="AZL521" s="810"/>
      <c r="AZM521" s="810"/>
      <c r="AZN521" s="810"/>
      <c r="AZO521" s="810"/>
      <c r="AZP521" s="809"/>
      <c r="AZQ521" s="802"/>
      <c r="AZR521" s="802"/>
      <c r="AZS521" s="802"/>
    </row>
    <row r="522" spans="45:920 1123:1371" s="793" customFormat="1" ht="13.5">
      <c r="AS522" s="802"/>
      <c r="AT522" s="802"/>
      <c r="AU522" s="802"/>
      <c r="AV522" s="802"/>
      <c r="AW522" s="802"/>
      <c r="AX522" s="802"/>
      <c r="AY522" s="802"/>
      <c r="AZ522" s="802"/>
      <c r="BA522" s="802"/>
      <c r="BB522" s="802"/>
      <c r="BC522" s="802"/>
      <c r="BD522" s="802"/>
      <c r="BE522" s="802"/>
      <c r="BF522" s="802"/>
      <c r="BG522" s="802"/>
      <c r="BH522" s="802"/>
      <c r="BI522" s="802"/>
      <c r="BJ522" s="802"/>
      <c r="BK522" s="802"/>
      <c r="BL522" s="802"/>
      <c r="BM522" s="802"/>
      <c r="BN522" s="802"/>
      <c r="BO522" s="802"/>
      <c r="BP522" s="802"/>
      <c r="BQ522" s="802"/>
      <c r="BR522" s="802"/>
      <c r="BS522" s="802"/>
      <c r="BT522" s="802"/>
      <c r="BU522" s="802"/>
      <c r="BV522" s="802"/>
      <c r="BW522" s="802"/>
      <c r="BX522" s="802"/>
      <c r="BY522" s="802"/>
      <c r="BZ522" s="802"/>
      <c r="CA522" s="802"/>
      <c r="CB522" s="802"/>
      <c r="CC522" s="802"/>
      <c r="CD522" s="802"/>
      <c r="CE522" s="802"/>
      <c r="CF522" s="802"/>
      <c r="CG522" s="802"/>
      <c r="CH522" s="802"/>
      <c r="CI522" s="802"/>
      <c r="CJ522" s="802"/>
      <c r="CK522" s="802"/>
      <c r="CL522" s="802"/>
      <c r="CM522" s="802"/>
      <c r="CN522" s="802"/>
      <c r="CO522" s="802"/>
      <c r="CP522" s="802"/>
      <c r="CQ522" s="802"/>
      <c r="CR522" s="802"/>
      <c r="CS522" s="802"/>
      <c r="CT522" s="802"/>
      <c r="CU522" s="802"/>
      <c r="CV522" s="802"/>
      <c r="CW522" s="802"/>
      <c r="CX522" s="802"/>
      <c r="CY522" s="802"/>
      <c r="CZ522" s="802"/>
      <c r="DA522" s="802"/>
      <c r="DB522" s="802"/>
      <c r="DC522" s="802"/>
      <c r="DD522" s="802"/>
      <c r="DE522" s="802"/>
      <c r="DF522" s="802"/>
      <c r="DG522" s="802"/>
      <c r="DH522" s="802"/>
      <c r="DI522" s="802"/>
      <c r="DJ522" s="802"/>
      <c r="DK522" s="802"/>
      <c r="DL522" s="802"/>
      <c r="DM522" s="802"/>
      <c r="DN522" s="802"/>
      <c r="DO522" s="802"/>
      <c r="DP522" s="802"/>
      <c r="DQ522" s="802"/>
      <c r="DR522" s="802"/>
      <c r="DS522" s="802"/>
      <c r="DT522" s="802"/>
      <c r="DU522" s="802"/>
      <c r="DV522" s="802"/>
      <c r="DW522" s="802"/>
      <c r="DX522" s="802"/>
      <c r="DY522" s="802"/>
      <c r="DZ522" s="802"/>
      <c r="EA522" s="802"/>
      <c r="EB522" s="802"/>
      <c r="EC522" s="802"/>
      <c r="ED522" s="802"/>
      <c r="EE522" s="802"/>
      <c r="EF522" s="802"/>
      <c r="EG522" s="802"/>
      <c r="EH522" s="802"/>
      <c r="EI522" s="802"/>
      <c r="EJ522" s="802"/>
      <c r="EK522" s="802"/>
      <c r="EL522" s="802"/>
      <c r="EM522" s="802"/>
      <c r="EN522" s="802"/>
      <c r="EO522" s="802"/>
      <c r="EP522" s="802"/>
      <c r="EQ522" s="802"/>
      <c r="ER522" s="802"/>
      <c r="ES522" s="802"/>
      <c r="ET522" s="802"/>
      <c r="EU522" s="802"/>
      <c r="EV522" s="802"/>
      <c r="EW522" s="802"/>
      <c r="EX522" s="802"/>
      <c r="EY522" s="802"/>
      <c r="EZ522" s="802"/>
      <c r="FA522" s="802"/>
      <c r="FB522" s="802"/>
      <c r="FC522" s="802"/>
      <c r="FD522" s="802"/>
      <c r="FE522" s="802"/>
      <c r="FF522" s="802"/>
      <c r="FG522" s="802"/>
      <c r="FH522" s="802"/>
      <c r="FI522" s="802"/>
      <c r="FJ522" s="802"/>
      <c r="FK522" s="802"/>
      <c r="FL522" s="802"/>
      <c r="FM522" s="802"/>
      <c r="FN522" s="802"/>
      <c r="FO522" s="802"/>
      <c r="FP522" s="802"/>
      <c r="FQ522" s="802"/>
      <c r="FR522" s="802"/>
      <c r="FS522" s="802"/>
      <c r="FT522" s="802"/>
      <c r="FU522" s="802"/>
      <c r="FV522" s="802"/>
      <c r="FW522" s="802"/>
      <c r="FX522" s="802"/>
      <c r="FY522" s="802"/>
      <c r="FZ522" s="802"/>
      <c r="GA522" s="802"/>
      <c r="GB522" s="802"/>
      <c r="GC522" s="802"/>
      <c r="GD522" s="802"/>
      <c r="GE522" s="802"/>
      <c r="GF522" s="802"/>
      <c r="GG522" s="802"/>
      <c r="GH522" s="802"/>
      <c r="GI522" s="802"/>
      <c r="GJ522" s="802"/>
      <c r="GK522" s="802"/>
      <c r="GL522" s="802"/>
      <c r="GM522" s="802"/>
      <c r="GN522" s="802"/>
      <c r="GO522" s="802"/>
      <c r="GP522" s="802"/>
      <c r="GQ522" s="802"/>
      <c r="GR522" s="802"/>
      <c r="GS522" s="802"/>
      <c r="GT522" s="802"/>
      <c r="GU522" s="802"/>
      <c r="GV522" s="802"/>
      <c r="GW522" s="802"/>
      <c r="GX522" s="802"/>
      <c r="GY522" s="802"/>
      <c r="GZ522" s="802"/>
      <c r="HA522" s="802"/>
      <c r="HB522" s="802"/>
      <c r="HC522" s="802"/>
      <c r="HD522" s="802"/>
      <c r="HE522" s="802"/>
      <c r="HF522" s="802"/>
      <c r="HG522" s="802"/>
      <c r="HH522" s="802"/>
      <c r="HI522" s="802"/>
      <c r="HJ522" s="802"/>
      <c r="HK522" s="802"/>
      <c r="HL522" s="802"/>
      <c r="HM522" s="802"/>
      <c r="HN522" s="802"/>
      <c r="HO522" s="802"/>
      <c r="HP522" s="802"/>
      <c r="HQ522" s="802"/>
      <c r="HR522" s="802"/>
      <c r="HS522" s="802"/>
      <c r="HT522" s="802"/>
      <c r="HU522" s="802"/>
      <c r="HV522" s="802"/>
      <c r="HW522" s="802"/>
      <c r="HX522" s="802"/>
      <c r="HY522" s="802"/>
      <c r="HZ522" s="802"/>
      <c r="IA522" s="802"/>
      <c r="IB522" s="802"/>
      <c r="IC522" s="802"/>
      <c r="ID522" s="802"/>
      <c r="IE522" s="802"/>
      <c r="IF522" s="802"/>
      <c r="IG522" s="802"/>
      <c r="IH522" s="802"/>
      <c r="II522" s="802"/>
      <c r="IJ522" s="802"/>
      <c r="IK522" s="802"/>
      <c r="IL522" s="802"/>
      <c r="IM522" s="802"/>
      <c r="IN522" s="802"/>
      <c r="IO522" s="802"/>
      <c r="IP522" s="802"/>
      <c r="IQ522" s="802"/>
      <c r="IR522" s="802"/>
      <c r="IS522" s="802"/>
      <c r="IT522" s="802"/>
      <c r="IU522" s="802"/>
      <c r="IV522" s="802"/>
      <c r="IW522" s="802"/>
      <c r="IX522" s="802"/>
      <c r="IY522" s="802"/>
      <c r="IZ522" s="802"/>
      <c r="JA522" s="802"/>
      <c r="JB522" s="802"/>
      <c r="JC522" s="802"/>
      <c r="JD522" s="802"/>
      <c r="JE522" s="802"/>
      <c r="JF522" s="802"/>
      <c r="JG522" s="802"/>
      <c r="JH522" s="802"/>
      <c r="JI522" s="802"/>
      <c r="JJ522" s="802"/>
      <c r="JK522" s="802"/>
      <c r="JL522" s="802"/>
      <c r="JM522" s="802"/>
      <c r="JN522" s="802"/>
      <c r="JO522" s="802"/>
      <c r="JP522" s="802"/>
      <c r="JQ522" s="802"/>
      <c r="JR522" s="802"/>
      <c r="JS522" s="802"/>
      <c r="JT522" s="802"/>
      <c r="JU522" s="802"/>
      <c r="JV522" s="802"/>
      <c r="JW522" s="802"/>
      <c r="JX522" s="802"/>
      <c r="JY522" s="802"/>
      <c r="JZ522" s="802"/>
      <c r="KA522" s="802"/>
      <c r="KB522" s="802"/>
      <c r="KC522" s="802"/>
      <c r="KD522" s="802"/>
      <c r="KE522" s="802"/>
      <c r="KF522" s="802"/>
      <c r="KG522" s="802"/>
      <c r="KH522" s="802"/>
      <c r="KI522" s="802"/>
      <c r="KJ522" s="802"/>
      <c r="KK522" s="802"/>
      <c r="KL522" s="802"/>
      <c r="KM522" s="802"/>
      <c r="KN522" s="802"/>
      <c r="KO522" s="802"/>
      <c r="KP522" s="802"/>
      <c r="KQ522" s="802"/>
      <c r="KR522" s="802"/>
      <c r="KS522" s="802"/>
      <c r="KT522" s="802"/>
      <c r="KU522" s="802"/>
      <c r="KV522" s="802"/>
      <c r="KW522" s="802"/>
      <c r="KX522" s="802"/>
      <c r="KY522" s="802"/>
      <c r="KZ522" s="802"/>
      <c r="LA522" s="802"/>
      <c r="LB522" s="802"/>
      <c r="LC522" s="802"/>
      <c r="LD522" s="802"/>
      <c r="LE522" s="802"/>
      <c r="LF522" s="802"/>
      <c r="LG522" s="802"/>
      <c r="LH522" s="802"/>
      <c r="LI522" s="802"/>
      <c r="LJ522" s="802"/>
      <c r="LK522" s="802"/>
      <c r="LL522" s="802"/>
      <c r="LM522" s="802"/>
      <c r="LN522" s="802"/>
      <c r="LO522" s="802"/>
      <c r="LP522" s="802"/>
      <c r="LQ522" s="802"/>
      <c r="LR522" s="802"/>
      <c r="LS522" s="802"/>
      <c r="LT522" s="802"/>
      <c r="LU522" s="802"/>
      <c r="LV522" s="802"/>
      <c r="LW522" s="802"/>
      <c r="LX522" s="802"/>
      <c r="LY522" s="802"/>
      <c r="LZ522" s="802"/>
      <c r="MA522" s="802"/>
      <c r="MB522" s="802"/>
      <c r="MC522" s="802"/>
      <c r="MD522" s="802"/>
      <c r="ME522" s="802"/>
      <c r="MF522" s="802"/>
      <c r="MG522" s="802"/>
      <c r="MH522" s="802"/>
      <c r="MI522" s="802"/>
      <c r="MJ522" s="802"/>
      <c r="MK522" s="802"/>
      <c r="ML522" s="802"/>
      <c r="MM522" s="802"/>
      <c r="MN522" s="802"/>
      <c r="MO522" s="802"/>
      <c r="MP522" s="802"/>
      <c r="MQ522" s="802"/>
      <c r="MR522" s="802"/>
      <c r="MS522" s="802"/>
      <c r="MT522" s="802"/>
      <c r="MU522" s="802"/>
      <c r="MV522" s="802"/>
      <c r="MW522" s="802"/>
      <c r="MX522" s="802"/>
      <c r="MY522" s="802"/>
      <c r="MZ522" s="802"/>
      <c r="NA522" s="802"/>
      <c r="NB522" s="802"/>
      <c r="NC522" s="802"/>
      <c r="ND522" s="802"/>
      <c r="NE522" s="802"/>
      <c r="NF522" s="802"/>
      <c r="NG522" s="802"/>
      <c r="NH522" s="802"/>
      <c r="NI522" s="802"/>
      <c r="NJ522" s="802"/>
      <c r="NK522" s="802"/>
      <c r="NL522" s="802"/>
      <c r="NM522" s="802"/>
      <c r="NN522" s="802"/>
      <c r="NO522" s="802"/>
      <c r="NP522" s="802"/>
      <c r="NQ522" s="802"/>
      <c r="NR522" s="802"/>
      <c r="NS522" s="802"/>
      <c r="NT522" s="802"/>
      <c r="NU522" s="802"/>
      <c r="NV522" s="802"/>
      <c r="NW522" s="802"/>
      <c r="NX522" s="802"/>
      <c r="NY522" s="802"/>
      <c r="NZ522" s="802"/>
      <c r="OA522" s="802"/>
      <c r="OB522" s="802"/>
      <c r="OC522" s="802"/>
      <c r="OD522" s="802"/>
      <c r="OE522" s="802"/>
      <c r="OF522" s="802"/>
      <c r="OG522" s="802"/>
      <c r="OH522" s="802"/>
      <c r="OI522" s="802"/>
      <c r="OJ522" s="802"/>
      <c r="OK522" s="802"/>
      <c r="OL522" s="802"/>
      <c r="OM522" s="802"/>
      <c r="ON522" s="802"/>
      <c r="OO522" s="802"/>
      <c r="OP522" s="802"/>
      <c r="OQ522" s="802"/>
      <c r="OR522" s="802"/>
      <c r="OS522" s="802"/>
      <c r="OT522" s="802"/>
      <c r="OU522" s="802"/>
      <c r="OV522" s="802"/>
      <c r="OW522" s="802"/>
      <c r="OX522" s="802"/>
      <c r="OY522" s="802"/>
      <c r="OZ522" s="802"/>
      <c r="PA522" s="802"/>
      <c r="PB522" s="802"/>
      <c r="PC522" s="802"/>
      <c r="PD522" s="802"/>
      <c r="PE522" s="802"/>
      <c r="PF522" s="802"/>
      <c r="PG522" s="802"/>
      <c r="PH522" s="802"/>
      <c r="PI522" s="802"/>
      <c r="PJ522" s="802"/>
      <c r="PK522" s="802"/>
      <c r="PL522" s="802"/>
      <c r="PM522" s="802"/>
      <c r="PN522" s="802"/>
      <c r="PO522" s="802"/>
      <c r="PP522" s="802"/>
      <c r="PQ522" s="802"/>
      <c r="PR522" s="802"/>
      <c r="PS522" s="802"/>
      <c r="PT522" s="802"/>
      <c r="PU522" s="802"/>
      <c r="PV522" s="802"/>
      <c r="PW522" s="802"/>
      <c r="PX522" s="802"/>
      <c r="PY522" s="802"/>
      <c r="PZ522" s="802"/>
      <c r="QA522" s="802"/>
      <c r="QB522" s="802"/>
      <c r="QC522" s="802"/>
      <c r="QD522" s="802"/>
      <c r="QE522" s="802"/>
      <c r="QF522" s="802"/>
      <c r="QG522" s="802"/>
      <c r="QH522" s="802"/>
      <c r="QI522" s="802"/>
      <c r="QJ522" s="802"/>
      <c r="QK522" s="802"/>
      <c r="QL522" s="802"/>
      <c r="QM522" s="802"/>
      <c r="QN522" s="802"/>
      <c r="QO522" s="802"/>
      <c r="QP522" s="802"/>
      <c r="QQ522" s="802"/>
      <c r="QR522" s="802"/>
      <c r="QS522" s="802"/>
      <c r="QT522" s="802"/>
      <c r="QU522" s="802"/>
      <c r="QV522" s="802"/>
      <c r="QW522" s="802"/>
      <c r="QX522" s="802"/>
      <c r="QY522" s="802"/>
      <c r="QZ522" s="802"/>
      <c r="RA522" s="802"/>
      <c r="RB522" s="802"/>
      <c r="RC522" s="802"/>
      <c r="RD522" s="802"/>
      <c r="RE522" s="802"/>
      <c r="RF522" s="802"/>
      <c r="RG522" s="802"/>
      <c r="RH522" s="802"/>
      <c r="RI522" s="802"/>
      <c r="RJ522" s="802"/>
      <c r="RK522" s="802"/>
      <c r="RL522" s="802"/>
      <c r="RM522" s="802"/>
      <c r="RN522" s="802"/>
      <c r="RO522" s="802"/>
      <c r="RP522" s="802"/>
      <c r="RQ522" s="802"/>
      <c r="RR522" s="802"/>
      <c r="RS522" s="802"/>
      <c r="RT522" s="802"/>
      <c r="RU522" s="802"/>
      <c r="RV522" s="802"/>
      <c r="RW522" s="802"/>
      <c r="RX522" s="802"/>
      <c r="RY522" s="802"/>
      <c r="RZ522" s="802"/>
      <c r="SA522" s="802"/>
      <c r="SB522" s="802"/>
      <c r="SC522" s="802"/>
      <c r="SD522" s="802"/>
      <c r="SE522" s="802"/>
      <c r="SF522" s="802"/>
      <c r="SG522" s="802"/>
      <c r="SH522" s="802"/>
      <c r="SI522" s="802"/>
      <c r="SJ522" s="802"/>
      <c r="SK522" s="802"/>
      <c r="SL522" s="802"/>
      <c r="SM522" s="802"/>
      <c r="SN522" s="802"/>
      <c r="SO522" s="802"/>
      <c r="SP522" s="802"/>
      <c r="SQ522" s="802"/>
      <c r="SR522" s="802"/>
      <c r="SS522" s="802"/>
      <c r="ST522" s="802"/>
      <c r="SU522" s="802"/>
      <c r="SV522" s="802"/>
      <c r="SW522" s="802"/>
      <c r="SX522" s="802"/>
      <c r="SY522" s="802"/>
      <c r="SZ522" s="802"/>
      <c r="TA522" s="802"/>
      <c r="TB522" s="802"/>
      <c r="TC522" s="802"/>
      <c r="TD522" s="802"/>
      <c r="TE522" s="802"/>
      <c r="TF522" s="802"/>
      <c r="TG522" s="802"/>
      <c r="TH522" s="802"/>
      <c r="TI522" s="802"/>
      <c r="TJ522" s="802"/>
      <c r="TK522" s="802"/>
      <c r="TL522" s="802"/>
      <c r="TM522" s="802"/>
      <c r="TN522" s="802"/>
      <c r="TO522" s="802"/>
      <c r="TP522" s="802"/>
      <c r="TQ522" s="802"/>
      <c r="TR522" s="802"/>
      <c r="TS522" s="802"/>
      <c r="TT522" s="802"/>
      <c r="TU522" s="802"/>
      <c r="TV522" s="802"/>
      <c r="TW522" s="802"/>
      <c r="TX522" s="802"/>
      <c r="TY522" s="802"/>
      <c r="TZ522" s="802"/>
      <c r="UA522" s="802"/>
      <c r="UB522" s="802"/>
      <c r="UC522" s="802"/>
      <c r="UD522" s="802"/>
      <c r="UE522" s="802"/>
      <c r="UF522" s="802"/>
      <c r="UG522" s="802"/>
      <c r="UH522" s="802"/>
      <c r="UI522" s="802"/>
      <c r="UJ522" s="802"/>
      <c r="UK522" s="802"/>
      <c r="UL522" s="802"/>
      <c r="UM522" s="802"/>
      <c r="UN522" s="802"/>
      <c r="UO522" s="802"/>
      <c r="UP522" s="802"/>
      <c r="UQ522" s="802"/>
      <c r="UR522" s="802"/>
      <c r="US522" s="802"/>
      <c r="UT522" s="802"/>
      <c r="UU522" s="802"/>
      <c r="UV522" s="802"/>
      <c r="UW522" s="802"/>
      <c r="UX522" s="802"/>
      <c r="UY522" s="802"/>
      <c r="UZ522" s="802"/>
      <c r="VA522" s="802"/>
      <c r="VB522" s="802"/>
      <c r="VC522" s="802"/>
      <c r="VD522" s="802"/>
      <c r="VE522" s="802"/>
      <c r="VF522" s="802"/>
      <c r="VG522" s="802"/>
      <c r="VH522" s="802"/>
      <c r="VI522" s="802"/>
      <c r="VJ522" s="802"/>
      <c r="VK522" s="802"/>
      <c r="VL522" s="802"/>
      <c r="VM522" s="802"/>
      <c r="VN522" s="802"/>
      <c r="VO522" s="802"/>
      <c r="VP522" s="802"/>
      <c r="VQ522" s="802"/>
      <c r="VR522" s="802"/>
      <c r="VS522" s="802"/>
      <c r="VT522" s="802"/>
      <c r="VU522" s="802"/>
      <c r="VV522" s="802"/>
      <c r="VW522" s="802"/>
      <c r="VX522" s="802"/>
      <c r="VY522" s="802"/>
      <c r="VZ522" s="802"/>
      <c r="WA522" s="802"/>
      <c r="WB522" s="802"/>
      <c r="WC522" s="802"/>
      <c r="WD522" s="802"/>
      <c r="WE522" s="802"/>
      <c r="WF522" s="802"/>
      <c r="WG522" s="802"/>
      <c r="WH522" s="802"/>
      <c r="WI522" s="802"/>
      <c r="WJ522" s="802"/>
      <c r="WK522" s="802"/>
      <c r="WL522" s="802"/>
      <c r="WM522" s="802"/>
      <c r="WN522" s="802"/>
      <c r="WO522" s="802"/>
      <c r="WP522" s="802"/>
      <c r="WQ522" s="802"/>
      <c r="WR522" s="802"/>
      <c r="WS522" s="802"/>
      <c r="WT522" s="802"/>
      <c r="WU522" s="802"/>
      <c r="WV522" s="802"/>
      <c r="WW522" s="802"/>
      <c r="WX522" s="802"/>
      <c r="WY522" s="802"/>
      <c r="WZ522" s="802"/>
      <c r="XA522" s="802"/>
      <c r="XB522" s="802"/>
      <c r="XC522" s="802"/>
      <c r="XD522" s="802"/>
      <c r="XE522" s="802"/>
      <c r="XF522" s="802"/>
      <c r="XG522" s="802"/>
      <c r="XH522" s="802"/>
      <c r="XI522" s="802"/>
      <c r="XJ522" s="802"/>
      <c r="XK522" s="802"/>
      <c r="XL522" s="802"/>
      <c r="XM522" s="802"/>
      <c r="XN522" s="802"/>
      <c r="XO522" s="802"/>
      <c r="XP522" s="802"/>
      <c r="XQ522" s="802"/>
      <c r="XR522" s="802"/>
      <c r="XS522" s="802"/>
      <c r="XT522" s="802"/>
      <c r="XU522" s="802"/>
      <c r="XV522" s="802"/>
      <c r="XW522" s="802"/>
      <c r="XX522" s="802"/>
      <c r="XY522" s="802"/>
      <c r="XZ522" s="802"/>
      <c r="YA522" s="802"/>
      <c r="YB522" s="802"/>
      <c r="YC522" s="802"/>
      <c r="YD522" s="802"/>
      <c r="YE522" s="802"/>
      <c r="YF522" s="802"/>
      <c r="YG522" s="802"/>
      <c r="YH522" s="802"/>
      <c r="YI522" s="802"/>
      <c r="YJ522" s="802"/>
      <c r="YK522" s="802"/>
      <c r="YL522" s="802"/>
      <c r="YM522" s="802"/>
      <c r="YN522" s="802"/>
      <c r="YO522" s="802"/>
      <c r="YP522" s="802"/>
      <c r="YQ522" s="802"/>
      <c r="YR522" s="802"/>
      <c r="YS522" s="802"/>
      <c r="YT522" s="802"/>
      <c r="YU522" s="802"/>
      <c r="YV522" s="802"/>
      <c r="YW522" s="802"/>
      <c r="YX522" s="802"/>
      <c r="YY522" s="802"/>
      <c r="YZ522" s="802"/>
      <c r="ZA522" s="802"/>
      <c r="ZB522" s="802"/>
      <c r="ZC522" s="802"/>
      <c r="ZD522" s="802"/>
      <c r="ZE522" s="802"/>
      <c r="ZF522" s="802"/>
      <c r="ZG522" s="802"/>
      <c r="ZH522" s="802"/>
      <c r="ZI522" s="802"/>
      <c r="ZJ522" s="802"/>
      <c r="ZK522" s="802"/>
      <c r="ZL522" s="802"/>
      <c r="ZM522" s="802"/>
      <c r="ZN522" s="802"/>
      <c r="ZO522" s="802"/>
      <c r="ZP522" s="802"/>
      <c r="ZQ522" s="802"/>
      <c r="ZR522" s="802"/>
      <c r="ZS522" s="802"/>
      <c r="ZT522" s="802"/>
      <c r="ZU522" s="802"/>
      <c r="ZV522" s="802"/>
      <c r="ZW522" s="802"/>
      <c r="ZX522" s="802"/>
      <c r="ZY522" s="802"/>
      <c r="ZZ522" s="802"/>
      <c r="AAA522" s="802"/>
      <c r="AAB522" s="802"/>
      <c r="AAC522" s="802"/>
      <c r="AAD522" s="802"/>
      <c r="AAE522" s="802"/>
      <c r="AAF522" s="802"/>
      <c r="AAG522" s="802"/>
      <c r="AAH522" s="802"/>
      <c r="AAI522" s="802"/>
      <c r="AAJ522" s="802"/>
      <c r="AAK522" s="802"/>
      <c r="AAL522" s="802"/>
      <c r="AAM522" s="802"/>
      <c r="AAN522" s="802"/>
      <c r="AAO522" s="802"/>
      <c r="AAP522" s="802"/>
      <c r="AAQ522" s="802"/>
      <c r="AAR522" s="802"/>
      <c r="AAS522" s="802"/>
      <c r="AAT522" s="802"/>
      <c r="AAU522" s="802"/>
      <c r="AAV522" s="802"/>
      <c r="AAW522" s="802"/>
      <c r="AAX522" s="802"/>
      <c r="AAY522" s="802"/>
      <c r="AAZ522" s="802"/>
      <c r="ABA522" s="802"/>
      <c r="ABB522" s="802"/>
      <c r="ABC522" s="802"/>
      <c r="ABD522" s="802"/>
      <c r="ABE522" s="802"/>
      <c r="ABF522" s="802"/>
      <c r="ABG522" s="802"/>
      <c r="ABH522" s="802"/>
      <c r="ABI522" s="802"/>
      <c r="ABJ522" s="802"/>
      <c r="ABK522" s="802"/>
      <c r="ABL522" s="802"/>
      <c r="ABM522" s="802"/>
      <c r="ABN522" s="802"/>
      <c r="ABO522" s="802"/>
      <c r="ABP522" s="802"/>
      <c r="ABQ522" s="802"/>
      <c r="ABR522" s="802"/>
      <c r="ABS522" s="802"/>
      <c r="ABT522" s="802"/>
      <c r="ABU522" s="802"/>
      <c r="ABV522" s="802"/>
      <c r="ABW522" s="802"/>
      <c r="ABX522" s="802"/>
      <c r="ABY522" s="802"/>
      <c r="ABZ522" s="802"/>
      <c r="ACA522" s="802"/>
      <c r="ACB522" s="802"/>
      <c r="ACC522" s="802"/>
      <c r="ACD522" s="802"/>
      <c r="ACE522" s="802"/>
      <c r="ACF522" s="802"/>
      <c r="ACG522" s="802"/>
      <c r="ACH522" s="802"/>
      <c r="ACI522" s="802"/>
      <c r="ACJ522" s="802"/>
      <c r="ACK522" s="802"/>
      <c r="ACL522" s="802"/>
      <c r="ACM522" s="802"/>
      <c r="ACN522" s="802"/>
      <c r="ACO522" s="802"/>
      <c r="ACP522" s="802"/>
      <c r="ACQ522" s="802"/>
      <c r="ACR522" s="802"/>
      <c r="ACS522" s="802"/>
      <c r="ACT522" s="802"/>
      <c r="ACU522" s="802"/>
      <c r="ACV522" s="802"/>
      <c r="ACW522" s="802"/>
      <c r="ACX522" s="802"/>
      <c r="ACY522" s="802"/>
      <c r="ACZ522" s="802"/>
      <c r="ADA522" s="802"/>
      <c r="ADB522" s="802"/>
      <c r="ADC522" s="802"/>
      <c r="ADD522" s="802"/>
      <c r="ADE522" s="802"/>
      <c r="ADF522" s="802"/>
      <c r="ADG522" s="802"/>
      <c r="ADH522" s="802"/>
      <c r="ADI522" s="802"/>
      <c r="ADJ522" s="802"/>
      <c r="ADK522" s="802"/>
      <c r="ADL522" s="802"/>
      <c r="ADM522" s="802"/>
      <c r="ADN522" s="802"/>
      <c r="ADO522" s="802"/>
      <c r="ADP522" s="802"/>
      <c r="ADQ522" s="802"/>
      <c r="ADR522" s="802"/>
      <c r="ADS522" s="802"/>
      <c r="ADT522" s="802"/>
      <c r="ADU522" s="802"/>
      <c r="ADV522" s="802"/>
      <c r="ADW522" s="802"/>
      <c r="ADX522" s="802"/>
      <c r="ADY522" s="802"/>
      <c r="ADZ522" s="802"/>
      <c r="AEA522" s="802"/>
      <c r="AEB522" s="802"/>
      <c r="AEC522" s="802"/>
      <c r="AED522" s="802"/>
      <c r="AEE522" s="802"/>
      <c r="AEF522" s="802"/>
      <c r="AEG522" s="802"/>
      <c r="AEH522" s="802"/>
      <c r="AEI522" s="802"/>
      <c r="AEJ522" s="802"/>
      <c r="AEK522" s="802"/>
      <c r="AEL522" s="802"/>
      <c r="AEM522" s="802"/>
      <c r="AEN522" s="802"/>
      <c r="AEO522" s="802"/>
      <c r="AEP522" s="802"/>
      <c r="AEQ522" s="802"/>
      <c r="AER522" s="802"/>
      <c r="AES522" s="802"/>
      <c r="AET522" s="802"/>
      <c r="AEU522" s="802"/>
      <c r="AEV522" s="802"/>
      <c r="AEW522" s="802"/>
      <c r="AEX522" s="802"/>
      <c r="AEY522" s="802"/>
      <c r="AEZ522" s="802"/>
      <c r="AFA522" s="802"/>
      <c r="AFB522" s="802"/>
      <c r="AFC522" s="802"/>
      <c r="AFD522" s="802"/>
      <c r="AFE522" s="802"/>
      <c r="AFF522" s="802"/>
      <c r="AFG522" s="802"/>
      <c r="AFH522" s="802"/>
      <c r="AFI522" s="802"/>
      <c r="AFJ522" s="802"/>
      <c r="AFK522" s="802"/>
      <c r="AFL522" s="802"/>
      <c r="AFM522" s="802"/>
      <c r="AFN522" s="802"/>
      <c r="AFO522" s="802"/>
      <c r="AFP522" s="802"/>
      <c r="AFQ522" s="802"/>
      <c r="AFR522" s="802"/>
      <c r="AFS522" s="802"/>
      <c r="AFT522" s="802"/>
      <c r="AFU522" s="802"/>
      <c r="AFV522" s="802"/>
      <c r="AFW522" s="802"/>
      <c r="AFX522" s="802"/>
      <c r="AFY522" s="802"/>
      <c r="AFZ522" s="802"/>
      <c r="AGA522" s="802"/>
      <c r="AGB522" s="802"/>
      <c r="AGC522" s="802"/>
      <c r="AGD522" s="802"/>
      <c r="AGE522" s="802"/>
      <c r="AGF522" s="802"/>
      <c r="AGG522" s="802"/>
      <c r="AGH522" s="802"/>
      <c r="AGI522" s="802"/>
      <c r="AGJ522" s="802"/>
      <c r="AGK522" s="802"/>
      <c r="AGL522" s="802"/>
      <c r="AGM522" s="802"/>
      <c r="AGN522" s="802"/>
      <c r="AGO522" s="802"/>
      <c r="AGP522" s="802"/>
      <c r="AGQ522" s="802"/>
      <c r="AGR522" s="802"/>
      <c r="AGS522" s="802"/>
      <c r="AGT522" s="802"/>
      <c r="AGU522" s="802"/>
      <c r="AGV522" s="802"/>
      <c r="AGW522" s="802"/>
      <c r="AGX522" s="802"/>
      <c r="AGY522" s="802"/>
      <c r="AGZ522" s="802"/>
      <c r="AHA522" s="802"/>
      <c r="AHB522" s="802"/>
      <c r="AHC522" s="802"/>
      <c r="AHD522" s="802"/>
      <c r="AHE522" s="802"/>
      <c r="AHF522" s="802"/>
      <c r="AHG522" s="802"/>
      <c r="AHH522" s="802"/>
      <c r="AHI522" s="802"/>
      <c r="AHJ522" s="802"/>
      <c r="AHK522" s="802"/>
      <c r="AHL522" s="802"/>
      <c r="AHM522" s="802"/>
      <c r="AHN522" s="802"/>
      <c r="AHO522" s="802"/>
      <c r="AHP522" s="802"/>
      <c r="AHQ522" s="802"/>
      <c r="AHR522" s="802"/>
      <c r="AHS522" s="802"/>
      <c r="AHT522" s="802"/>
      <c r="AHU522" s="802"/>
      <c r="AHV522" s="802"/>
      <c r="AHW522" s="802"/>
      <c r="AHX522" s="802"/>
      <c r="AHY522" s="802"/>
      <c r="AHZ522" s="802"/>
      <c r="AIA522" s="802"/>
      <c r="AIB522" s="802"/>
      <c r="AIC522" s="802"/>
      <c r="AID522" s="802"/>
      <c r="AIE522" s="802"/>
      <c r="AIF522" s="802"/>
      <c r="AIG522" s="802"/>
      <c r="AIH522" s="802"/>
      <c r="AII522" s="802"/>
      <c r="AIJ522" s="802"/>
      <c r="AQE522" s="802"/>
      <c r="AQF522" s="802"/>
      <c r="AQG522" s="802"/>
      <c r="AQH522" s="802"/>
      <c r="AQI522" s="802"/>
      <c r="AQJ522" s="802"/>
      <c r="AQK522" s="802"/>
      <c r="AQL522" s="802"/>
      <c r="AQM522" s="802"/>
      <c r="AQN522" s="802"/>
      <c r="AQO522" s="802"/>
      <c r="AQP522" s="802"/>
      <c r="AQQ522" s="802"/>
      <c r="AQR522" s="802"/>
      <c r="AQS522" s="802"/>
      <c r="AQT522" s="802"/>
      <c r="AQU522" s="802"/>
      <c r="AQV522" s="802"/>
      <c r="AQW522" s="802"/>
      <c r="AQX522" s="802"/>
      <c r="AQY522" s="802"/>
      <c r="AQZ522" s="802"/>
      <c r="ARA522" s="802"/>
      <c r="ARB522" s="802"/>
      <c r="ARC522" s="802"/>
      <c r="ARD522" s="802"/>
      <c r="ARE522" s="802"/>
      <c r="ARF522" s="802"/>
      <c r="ARG522" s="802"/>
      <c r="ARH522" s="802"/>
      <c r="ARI522" s="802"/>
      <c r="ARJ522" s="802"/>
      <c r="ARK522" s="802"/>
      <c r="ARL522" s="802"/>
      <c r="ARM522" s="802"/>
      <c r="ARN522" s="802"/>
      <c r="ARO522" s="802"/>
      <c r="ARP522" s="802"/>
      <c r="ARQ522" s="802"/>
      <c r="ARR522" s="802"/>
      <c r="ARS522" s="802"/>
      <c r="ART522" s="802"/>
      <c r="ARU522" s="802"/>
      <c r="ARV522" s="802"/>
      <c r="ARW522" s="802"/>
      <c r="ARX522" s="802"/>
      <c r="ARY522" s="802"/>
      <c r="ARZ522" s="802"/>
      <c r="ASA522" s="802"/>
      <c r="ASB522" s="802"/>
      <c r="ASC522" s="802"/>
      <c r="ASD522" s="802"/>
      <c r="ASE522" s="802"/>
      <c r="ASF522" s="802"/>
      <c r="ASG522" s="802"/>
      <c r="ASH522" s="802"/>
      <c r="ASI522" s="802"/>
      <c r="ASJ522" s="802"/>
      <c r="ASK522" s="802"/>
      <c r="ASL522" s="802"/>
      <c r="ATP522" s="802"/>
      <c r="ATQ522" s="802"/>
      <c r="ATR522" s="802"/>
      <c r="ATS522" s="802"/>
      <c r="ATT522" s="802"/>
      <c r="ATU522" s="802"/>
      <c r="ATV522" s="802"/>
      <c r="ATW522" s="802"/>
      <c r="ATX522" s="802"/>
      <c r="ATY522" s="802"/>
      <c r="ATZ522" s="802"/>
      <c r="AUA522" s="802"/>
      <c r="AUB522" s="802"/>
      <c r="AUC522" s="802"/>
      <c r="AUD522" s="802"/>
      <c r="AUE522" s="802"/>
      <c r="AUF522" s="802"/>
      <c r="AUG522" s="802"/>
      <c r="AUH522" s="802"/>
      <c r="AUI522" s="802"/>
      <c r="AUJ522" s="802"/>
      <c r="AUK522" s="802"/>
      <c r="AUL522" s="802"/>
      <c r="AUM522" s="802"/>
      <c r="AUN522" s="802"/>
      <c r="AUO522" s="802"/>
      <c r="AUP522" s="801"/>
      <c r="AUQ522" s="802"/>
      <c r="AUR522" s="801"/>
      <c r="AUS522" s="802"/>
      <c r="AUT522" s="801"/>
      <c r="AUU522" s="802"/>
      <c r="AUV522" s="802"/>
      <c r="AUW522" s="802"/>
      <c r="AUX522" s="802"/>
      <c r="AUY522" s="802"/>
      <c r="AUZ522" s="802"/>
      <c r="AVA522" s="802"/>
      <c r="AVB522" s="802"/>
      <c r="AVC522" s="802"/>
      <c r="AVD522" s="802"/>
      <c r="AVE522" s="802"/>
      <c r="AVF522" s="802"/>
      <c r="AVG522" s="802"/>
      <c r="AVH522" s="802"/>
      <c r="AVI522" s="802"/>
      <c r="AVJ522" s="808"/>
      <c r="AVK522" s="808"/>
      <c r="AVL522" s="808"/>
      <c r="AVM522" s="808"/>
      <c r="AVN522" s="808"/>
      <c r="AVO522" s="808"/>
      <c r="AVP522" s="808"/>
      <c r="AVQ522" s="808"/>
      <c r="AVR522" s="808"/>
      <c r="AVS522" s="808"/>
      <c r="AVT522" s="808"/>
      <c r="AVU522" s="809"/>
      <c r="AVV522" s="809"/>
      <c r="AVW522" s="809"/>
      <c r="AVX522" s="809"/>
      <c r="AVY522" s="809"/>
      <c r="AVZ522" s="809"/>
      <c r="AWA522" s="809"/>
      <c r="AWB522" s="809"/>
      <c r="AWC522" s="809"/>
      <c r="AWD522" s="809"/>
      <c r="AWE522" s="809"/>
      <c r="AWF522" s="809"/>
      <c r="AWG522" s="809"/>
      <c r="AWH522" s="809"/>
      <c r="AWI522" s="809"/>
      <c r="AWJ522" s="809"/>
      <c r="AWK522" s="809"/>
      <c r="AWL522" s="809"/>
      <c r="AWM522" s="809"/>
      <c r="AWN522" s="809"/>
      <c r="AWO522" s="809"/>
      <c r="AWP522" s="809"/>
      <c r="AWQ522" s="809"/>
      <c r="AWR522" s="808"/>
      <c r="AWS522" s="761"/>
      <c r="AWT522" s="808"/>
      <c r="AWU522" s="809"/>
      <c r="AWV522" s="809"/>
      <c r="AWW522" s="809"/>
      <c r="AWX522" s="809"/>
      <c r="AWY522" s="809"/>
      <c r="AWZ522" s="809"/>
      <c r="AXA522" s="809"/>
      <c r="AXB522" s="809"/>
      <c r="AXC522" s="809"/>
      <c r="AXD522" s="809"/>
      <c r="AXE522" s="809"/>
      <c r="AXF522" s="809"/>
      <c r="AXG522" s="809"/>
      <c r="AXH522" s="809"/>
      <c r="AXI522" s="809"/>
      <c r="AXJ522" s="809"/>
      <c r="AXK522" s="809"/>
      <c r="AXL522" s="809"/>
      <c r="AXM522" s="809"/>
      <c r="AXN522" s="809"/>
      <c r="AXO522" s="809"/>
      <c r="AXP522" s="809"/>
      <c r="AXQ522" s="809"/>
      <c r="AXR522" s="809"/>
      <c r="AXS522" s="809"/>
      <c r="AXT522" s="809"/>
      <c r="AXU522" s="809"/>
      <c r="AXV522" s="809"/>
      <c r="AXW522" s="809"/>
      <c r="AXX522" s="809"/>
      <c r="AXY522" s="809"/>
      <c r="AXZ522" s="809"/>
      <c r="AYA522" s="809"/>
      <c r="AYB522" s="809"/>
      <c r="AYC522" s="809"/>
      <c r="AYD522" s="808"/>
      <c r="AYE522" s="808"/>
      <c r="AYF522" s="809"/>
      <c r="AYG522" s="808"/>
      <c r="AYH522" s="810"/>
      <c r="AYI522" s="810"/>
      <c r="AYJ522" s="810"/>
      <c r="AYK522" s="810"/>
      <c r="AYL522" s="810"/>
      <c r="AYM522" s="810"/>
      <c r="AYN522" s="810"/>
      <c r="AYO522" s="810"/>
      <c r="AYP522" s="810"/>
      <c r="AYQ522" s="810"/>
      <c r="AYR522" s="810"/>
      <c r="AYS522" s="810"/>
      <c r="AYT522" s="810"/>
      <c r="AYU522" s="810"/>
      <c r="AYV522" s="810"/>
      <c r="AYW522" s="810"/>
      <c r="AYX522" s="810"/>
      <c r="AYY522" s="810"/>
      <c r="AYZ522" s="810"/>
      <c r="AZA522" s="810"/>
      <c r="AZB522" s="810"/>
      <c r="AZC522" s="810"/>
      <c r="AZD522" s="810"/>
      <c r="AZE522" s="810"/>
      <c r="AZF522" s="810"/>
      <c r="AZG522" s="810"/>
      <c r="AZH522" s="810"/>
      <c r="AZI522" s="810"/>
      <c r="AZJ522" s="810"/>
      <c r="AZK522" s="810"/>
      <c r="AZL522" s="810"/>
      <c r="AZM522" s="810"/>
      <c r="AZN522" s="810"/>
      <c r="AZO522" s="810"/>
      <c r="AZP522" s="809"/>
      <c r="AZQ522" s="802"/>
      <c r="AZR522" s="802"/>
      <c r="AZS522" s="802"/>
    </row>
    <row r="523" spans="45:920 1123:1371" s="793" customFormat="1" ht="13.5">
      <c r="AS523" s="802"/>
      <c r="AT523" s="802"/>
      <c r="AU523" s="802"/>
      <c r="AV523" s="802"/>
      <c r="AW523" s="802"/>
      <c r="AX523" s="802"/>
      <c r="AY523" s="802"/>
      <c r="AZ523" s="802"/>
      <c r="BA523" s="802"/>
      <c r="BB523" s="802"/>
      <c r="BC523" s="802"/>
      <c r="BD523" s="802"/>
      <c r="BE523" s="802"/>
      <c r="BF523" s="802"/>
      <c r="BG523" s="802"/>
      <c r="BH523" s="802"/>
      <c r="BI523" s="802"/>
      <c r="BJ523" s="802"/>
      <c r="BK523" s="802"/>
      <c r="BL523" s="802"/>
      <c r="BM523" s="802"/>
      <c r="BN523" s="802"/>
      <c r="BO523" s="802"/>
      <c r="BP523" s="802"/>
      <c r="BQ523" s="802"/>
      <c r="BR523" s="802"/>
      <c r="BS523" s="802"/>
      <c r="BT523" s="802"/>
      <c r="BU523" s="802"/>
      <c r="BV523" s="802"/>
      <c r="BW523" s="802"/>
      <c r="BX523" s="802"/>
      <c r="BY523" s="802"/>
      <c r="BZ523" s="802"/>
      <c r="CA523" s="802"/>
      <c r="CB523" s="802"/>
      <c r="CC523" s="802"/>
      <c r="CD523" s="802"/>
      <c r="CE523" s="802"/>
      <c r="CF523" s="802"/>
      <c r="CG523" s="802"/>
      <c r="CH523" s="802"/>
      <c r="CI523" s="802"/>
      <c r="CJ523" s="802"/>
      <c r="CK523" s="802"/>
      <c r="CL523" s="802"/>
      <c r="CM523" s="802"/>
      <c r="CN523" s="802"/>
      <c r="CO523" s="802"/>
      <c r="CP523" s="802"/>
      <c r="CQ523" s="802"/>
      <c r="CR523" s="802"/>
      <c r="CS523" s="802"/>
      <c r="CT523" s="802"/>
      <c r="CU523" s="802"/>
      <c r="CV523" s="802"/>
      <c r="CW523" s="802"/>
      <c r="CX523" s="802"/>
      <c r="CY523" s="802"/>
      <c r="CZ523" s="802"/>
      <c r="DA523" s="802"/>
      <c r="DB523" s="802"/>
      <c r="DC523" s="802"/>
      <c r="DD523" s="802"/>
      <c r="DE523" s="802"/>
      <c r="DF523" s="802"/>
      <c r="DG523" s="802"/>
      <c r="DH523" s="802"/>
      <c r="DI523" s="802"/>
      <c r="DJ523" s="802"/>
      <c r="DK523" s="802"/>
      <c r="DL523" s="802"/>
      <c r="DM523" s="802"/>
      <c r="DN523" s="802"/>
      <c r="DO523" s="802"/>
      <c r="DP523" s="802"/>
      <c r="DQ523" s="802"/>
      <c r="DR523" s="802"/>
      <c r="DS523" s="802"/>
      <c r="DT523" s="802"/>
      <c r="DU523" s="802"/>
      <c r="DV523" s="802"/>
      <c r="DW523" s="802"/>
      <c r="DX523" s="802"/>
      <c r="DY523" s="802"/>
      <c r="DZ523" s="802"/>
      <c r="EA523" s="802"/>
      <c r="EB523" s="802"/>
      <c r="EC523" s="802"/>
      <c r="ED523" s="802"/>
      <c r="EE523" s="802"/>
      <c r="EF523" s="802"/>
      <c r="EG523" s="802"/>
      <c r="EH523" s="802"/>
      <c r="EI523" s="802"/>
      <c r="EJ523" s="802"/>
      <c r="EK523" s="802"/>
      <c r="EL523" s="802"/>
      <c r="EM523" s="802"/>
      <c r="EN523" s="802"/>
      <c r="EO523" s="802"/>
      <c r="EP523" s="802"/>
      <c r="EQ523" s="802"/>
      <c r="ER523" s="802"/>
      <c r="ES523" s="802"/>
      <c r="ET523" s="802"/>
      <c r="EU523" s="802"/>
      <c r="EV523" s="802"/>
      <c r="EW523" s="802"/>
      <c r="EX523" s="802"/>
      <c r="EY523" s="802"/>
      <c r="EZ523" s="802"/>
      <c r="FA523" s="802"/>
      <c r="FB523" s="802"/>
      <c r="FC523" s="802"/>
      <c r="FD523" s="802"/>
      <c r="FE523" s="802"/>
      <c r="FF523" s="802"/>
      <c r="FG523" s="802"/>
      <c r="FH523" s="802"/>
      <c r="FI523" s="802"/>
      <c r="FJ523" s="802"/>
      <c r="FK523" s="802"/>
      <c r="FL523" s="802"/>
      <c r="FM523" s="802"/>
      <c r="FN523" s="802"/>
      <c r="FO523" s="802"/>
      <c r="FP523" s="802"/>
      <c r="FQ523" s="802"/>
      <c r="FR523" s="802"/>
      <c r="FS523" s="802"/>
      <c r="FT523" s="802"/>
      <c r="FU523" s="802"/>
      <c r="FV523" s="802"/>
      <c r="FW523" s="802"/>
      <c r="FX523" s="802"/>
      <c r="FY523" s="802"/>
      <c r="FZ523" s="802"/>
      <c r="GA523" s="802"/>
      <c r="GB523" s="802"/>
      <c r="GC523" s="802"/>
      <c r="GD523" s="802"/>
      <c r="GE523" s="802"/>
      <c r="GF523" s="802"/>
      <c r="GG523" s="802"/>
      <c r="GH523" s="802"/>
      <c r="GI523" s="802"/>
      <c r="GJ523" s="802"/>
      <c r="GK523" s="802"/>
      <c r="GL523" s="802"/>
      <c r="GM523" s="802"/>
      <c r="GN523" s="802"/>
      <c r="GO523" s="802"/>
      <c r="GP523" s="802"/>
      <c r="GQ523" s="802"/>
      <c r="GR523" s="802"/>
      <c r="GS523" s="802"/>
      <c r="GT523" s="802"/>
      <c r="GU523" s="802"/>
      <c r="GV523" s="802"/>
      <c r="GW523" s="802"/>
      <c r="GX523" s="802"/>
      <c r="GY523" s="802"/>
      <c r="GZ523" s="802"/>
      <c r="HA523" s="802"/>
      <c r="HB523" s="802"/>
      <c r="HC523" s="802"/>
      <c r="HD523" s="802"/>
      <c r="HE523" s="802"/>
      <c r="HF523" s="802"/>
      <c r="HG523" s="802"/>
      <c r="HH523" s="802"/>
      <c r="HI523" s="802"/>
      <c r="HJ523" s="802"/>
      <c r="HK523" s="802"/>
      <c r="HL523" s="802"/>
      <c r="HM523" s="802"/>
      <c r="HN523" s="802"/>
      <c r="HO523" s="802"/>
      <c r="HP523" s="802"/>
      <c r="HQ523" s="802"/>
      <c r="HR523" s="802"/>
      <c r="HS523" s="802"/>
      <c r="HT523" s="802"/>
      <c r="HU523" s="802"/>
      <c r="HV523" s="802"/>
      <c r="HW523" s="802"/>
      <c r="HX523" s="802"/>
      <c r="HY523" s="802"/>
      <c r="HZ523" s="802"/>
      <c r="IA523" s="802"/>
      <c r="IB523" s="802"/>
      <c r="IC523" s="802"/>
      <c r="ID523" s="802"/>
      <c r="IE523" s="802"/>
      <c r="IF523" s="802"/>
      <c r="IG523" s="802"/>
      <c r="IH523" s="802"/>
      <c r="II523" s="802"/>
      <c r="IJ523" s="802"/>
      <c r="IK523" s="802"/>
      <c r="IL523" s="802"/>
      <c r="IM523" s="802"/>
      <c r="IN523" s="802"/>
      <c r="IO523" s="802"/>
      <c r="IP523" s="802"/>
      <c r="IQ523" s="802"/>
      <c r="IR523" s="802"/>
      <c r="IS523" s="802"/>
      <c r="IT523" s="802"/>
      <c r="IU523" s="802"/>
      <c r="IV523" s="802"/>
      <c r="IW523" s="802"/>
      <c r="IX523" s="802"/>
      <c r="IY523" s="802"/>
      <c r="IZ523" s="802"/>
      <c r="JA523" s="802"/>
      <c r="JB523" s="802"/>
      <c r="JC523" s="802"/>
      <c r="JD523" s="802"/>
      <c r="JE523" s="802"/>
      <c r="JF523" s="802"/>
      <c r="JG523" s="802"/>
      <c r="JH523" s="802"/>
      <c r="JI523" s="802"/>
      <c r="JJ523" s="802"/>
      <c r="JK523" s="802"/>
      <c r="JL523" s="802"/>
      <c r="JM523" s="802"/>
      <c r="JN523" s="802"/>
      <c r="JO523" s="802"/>
      <c r="JP523" s="802"/>
      <c r="JQ523" s="802"/>
      <c r="JR523" s="802"/>
      <c r="JS523" s="802"/>
      <c r="JT523" s="802"/>
      <c r="JU523" s="802"/>
      <c r="JV523" s="802"/>
      <c r="JW523" s="802"/>
      <c r="JX523" s="802"/>
      <c r="JY523" s="802"/>
      <c r="JZ523" s="802"/>
      <c r="KA523" s="802"/>
      <c r="KB523" s="802"/>
      <c r="KC523" s="802"/>
      <c r="KD523" s="802"/>
      <c r="KE523" s="802"/>
      <c r="KF523" s="802"/>
      <c r="KG523" s="802"/>
      <c r="KH523" s="802"/>
      <c r="KI523" s="802"/>
      <c r="KJ523" s="802"/>
      <c r="KK523" s="802"/>
      <c r="KL523" s="802"/>
      <c r="KM523" s="802"/>
      <c r="KN523" s="802"/>
      <c r="KO523" s="802"/>
      <c r="KP523" s="802"/>
      <c r="KQ523" s="802"/>
      <c r="KR523" s="802"/>
      <c r="KS523" s="802"/>
      <c r="KT523" s="802"/>
      <c r="KU523" s="802"/>
      <c r="KV523" s="802"/>
      <c r="KW523" s="802"/>
      <c r="KX523" s="802"/>
      <c r="KY523" s="802"/>
      <c r="KZ523" s="802"/>
      <c r="LA523" s="802"/>
      <c r="LB523" s="802"/>
      <c r="LC523" s="802"/>
      <c r="LD523" s="802"/>
      <c r="LE523" s="802"/>
      <c r="LF523" s="802"/>
      <c r="LG523" s="802"/>
      <c r="LH523" s="802"/>
      <c r="LI523" s="802"/>
      <c r="LJ523" s="802"/>
      <c r="LK523" s="802"/>
      <c r="LL523" s="802"/>
      <c r="LM523" s="802"/>
      <c r="LN523" s="802"/>
      <c r="LO523" s="802"/>
      <c r="LP523" s="802"/>
      <c r="LQ523" s="802"/>
      <c r="LR523" s="802"/>
      <c r="LS523" s="802"/>
      <c r="LT523" s="802"/>
      <c r="LU523" s="802"/>
      <c r="LV523" s="802"/>
      <c r="LW523" s="802"/>
      <c r="LX523" s="802"/>
      <c r="LY523" s="802"/>
      <c r="LZ523" s="802"/>
      <c r="MA523" s="802"/>
      <c r="MB523" s="802"/>
      <c r="MC523" s="802"/>
      <c r="MD523" s="802"/>
      <c r="ME523" s="802"/>
      <c r="MF523" s="802"/>
      <c r="MG523" s="802"/>
      <c r="MH523" s="802"/>
      <c r="MI523" s="802"/>
      <c r="MJ523" s="802"/>
      <c r="MK523" s="802"/>
      <c r="ML523" s="802"/>
      <c r="MM523" s="802"/>
      <c r="MN523" s="802"/>
      <c r="MO523" s="802"/>
      <c r="MP523" s="802"/>
      <c r="MQ523" s="802"/>
      <c r="MR523" s="802"/>
      <c r="MS523" s="802"/>
      <c r="MT523" s="802"/>
      <c r="MU523" s="802"/>
      <c r="MV523" s="802"/>
      <c r="MW523" s="802"/>
      <c r="MX523" s="802"/>
      <c r="MY523" s="802"/>
      <c r="MZ523" s="802"/>
      <c r="NA523" s="802"/>
      <c r="NB523" s="802"/>
      <c r="NC523" s="802"/>
      <c r="ND523" s="802"/>
      <c r="NE523" s="802"/>
      <c r="NF523" s="802"/>
      <c r="NG523" s="802"/>
      <c r="NH523" s="802"/>
      <c r="NI523" s="802"/>
      <c r="NJ523" s="802"/>
      <c r="NK523" s="802"/>
      <c r="NL523" s="802"/>
      <c r="NM523" s="802"/>
      <c r="NN523" s="802"/>
      <c r="NO523" s="802"/>
      <c r="NP523" s="802"/>
      <c r="NQ523" s="802"/>
      <c r="NR523" s="802"/>
      <c r="NS523" s="802"/>
      <c r="NT523" s="802"/>
      <c r="NU523" s="802"/>
      <c r="NV523" s="802"/>
      <c r="NW523" s="802"/>
      <c r="NX523" s="802"/>
      <c r="NY523" s="802"/>
      <c r="NZ523" s="802"/>
      <c r="OA523" s="802"/>
      <c r="OB523" s="802"/>
      <c r="OC523" s="802"/>
      <c r="OD523" s="802"/>
      <c r="OE523" s="802"/>
      <c r="OF523" s="802"/>
      <c r="OG523" s="802"/>
      <c r="OH523" s="802"/>
      <c r="OI523" s="802"/>
      <c r="OJ523" s="802"/>
      <c r="OK523" s="802"/>
      <c r="OL523" s="802"/>
      <c r="OM523" s="802"/>
      <c r="ON523" s="802"/>
      <c r="OO523" s="802"/>
      <c r="OP523" s="802"/>
      <c r="OQ523" s="802"/>
      <c r="OR523" s="802"/>
      <c r="OS523" s="802"/>
      <c r="OT523" s="802"/>
      <c r="OU523" s="802"/>
      <c r="OV523" s="802"/>
      <c r="OW523" s="802"/>
      <c r="OX523" s="802"/>
      <c r="OY523" s="802"/>
      <c r="OZ523" s="802"/>
      <c r="PA523" s="802"/>
      <c r="PB523" s="802"/>
      <c r="PC523" s="802"/>
      <c r="PD523" s="802"/>
      <c r="PE523" s="802"/>
      <c r="PF523" s="802"/>
      <c r="PG523" s="802"/>
      <c r="PH523" s="802"/>
      <c r="PI523" s="802"/>
      <c r="PJ523" s="802"/>
      <c r="PK523" s="802"/>
      <c r="PL523" s="802"/>
      <c r="PM523" s="802"/>
      <c r="PN523" s="802"/>
      <c r="PO523" s="802"/>
      <c r="PP523" s="802"/>
      <c r="PQ523" s="802"/>
      <c r="PR523" s="802"/>
      <c r="PS523" s="802"/>
      <c r="PT523" s="802"/>
      <c r="PU523" s="802"/>
      <c r="PV523" s="802"/>
      <c r="PW523" s="802"/>
      <c r="PX523" s="802"/>
      <c r="PY523" s="802"/>
      <c r="PZ523" s="802"/>
      <c r="QA523" s="802"/>
      <c r="QB523" s="802"/>
      <c r="QC523" s="802"/>
      <c r="QD523" s="802"/>
      <c r="QE523" s="802"/>
      <c r="QF523" s="802"/>
      <c r="QG523" s="802"/>
      <c r="QH523" s="802"/>
      <c r="QI523" s="802"/>
      <c r="QJ523" s="802"/>
      <c r="QK523" s="802"/>
      <c r="QL523" s="802"/>
      <c r="QM523" s="802"/>
      <c r="QN523" s="802"/>
      <c r="QO523" s="802"/>
      <c r="QP523" s="802"/>
      <c r="QQ523" s="802"/>
      <c r="QR523" s="802"/>
      <c r="QS523" s="802"/>
      <c r="QT523" s="802"/>
      <c r="QU523" s="802"/>
      <c r="QV523" s="802"/>
      <c r="QW523" s="802"/>
      <c r="QX523" s="802"/>
      <c r="QY523" s="802"/>
      <c r="QZ523" s="802"/>
      <c r="RA523" s="802"/>
      <c r="RB523" s="802"/>
      <c r="RC523" s="802"/>
      <c r="RD523" s="802"/>
      <c r="RE523" s="802"/>
      <c r="RF523" s="802"/>
      <c r="RG523" s="802"/>
      <c r="RH523" s="802"/>
      <c r="RI523" s="802"/>
      <c r="RJ523" s="802"/>
      <c r="RK523" s="802"/>
      <c r="RL523" s="802"/>
      <c r="RM523" s="802"/>
      <c r="RN523" s="802"/>
      <c r="RO523" s="802"/>
      <c r="RP523" s="802"/>
      <c r="RQ523" s="802"/>
      <c r="RR523" s="802"/>
      <c r="RS523" s="802"/>
      <c r="RT523" s="802"/>
      <c r="RU523" s="802"/>
      <c r="RV523" s="802"/>
      <c r="RW523" s="802"/>
      <c r="RX523" s="802"/>
      <c r="RY523" s="802"/>
      <c r="RZ523" s="802"/>
      <c r="SA523" s="802"/>
      <c r="SB523" s="802"/>
      <c r="SC523" s="802"/>
      <c r="SD523" s="802"/>
      <c r="SE523" s="802"/>
      <c r="SF523" s="802"/>
      <c r="SG523" s="802"/>
      <c r="SH523" s="802"/>
      <c r="SI523" s="802"/>
      <c r="SJ523" s="802"/>
      <c r="SK523" s="802"/>
      <c r="SL523" s="802"/>
      <c r="SM523" s="802"/>
      <c r="SN523" s="802"/>
      <c r="SO523" s="802"/>
      <c r="SP523" s="802"/>
      <c r="SQ523" s="802"/>
      <c r="SR523" s="802"/>
      <c r="SS523" s="802"/>
      <c r="ST523" s="802"/>
      <c r="SU523" s="802"/>
      <c r="SV523" s="802"/>
      <c r="SW523" s="802"/>
      <c r="SX523" s="802"/>
      <c r="SY523" s="802"/>
      <c r="SZ523" s="802"/>
      <c r="TA523" s="802"/>
      <c r="TB523" s="802"/>
      <c r="TC523" s="802"/>
      <c r="TD523" s="802"/>
      <c r="TE523" s="802"/>
      <c r="TF523" s="802"/>
      <c r="TG523" s="802"/>
      <c r="TH523" s="802"/>
      <c r="TI523" s="802"/>
      <c r="TJ523" s="802"/>
      <c r="TK523" s="802"/>
      <c r="TL523" s="802"/>
      <c r="TM523" s="802"/>
      <c r="TN523" s="802"/>
      <c r="TO523" s="802"/>
      <c r="TP523" s="802"/>
      <c r="TQ523" s="802"/>
      <c r="TR523" s="802"/>
      <c r="TS523" s="802"/>
      <c r="TT523" s="802"/>
      <c r="TU523" s="802"/>
      <c r="TV523" s="802"/>
      <c r="TW523" s="802"/>
      <c r="TX523" s="802"/>
      <c r="TY523" s="802"/>
      <c r="TZ523" s="802"/>
      <c r="UA523" s="802"/>
      <c r="UB523" s="802"/>
      <c r="UC523" s="802"/>
      <c r="UD523" s="802"/>
      <c r="UE523" s="802"/>
      <c r="UF523" s="802"/>
      <c r="UG523" s="802"/>
      <c r="UH523" s="802"/>
      <c r="UI523" s="802"/>
      <c r="UJ523" s="802"/>
      <c r="UK523" s="802"/>
      <c r="UL523" s="802"/>
      <c r="UM523" s="802"/>
      <c r="UN523" s="802"/>
      <c r="UO523" s="802"/>
      <c r="UP523" s="802"/>
      <c r="UQ523" s="802"/>
      <c r="UR523" s="802"/>
      <c r="US523" s="802"/>
      <c r="UT523" s="802"/>
      <c r="UU523" s="802"/>
      <c r="UV523" s="802"/>
      <c r="UW523" s="802"/>
      <c r="UX523" s="802"/>
      <c r="UY523" s="802"/>
      <c r="UZ523" s="802"/>
      <c r="VA523" s="802"/>
      <c r="VB523" s="802"/>
      <c r="VC523" s="802"/>
      <c r="VD523" s="802"/>
      <c r="VE523" s="802"/>
      <c r="VF523" s="802"/>
      <c r="VG523" s="802"/>
      <c r="VH523" s="802"/>
      <c r="VI523" s="802"/>
      <c r="VJ523" s="802"/>
      <c r="VK523" s="802"/>
      <c r="VL523" s="802"/>
      <c r="VM523" s="802"/>
      <c r="VN523" s="802"/>
      <c r="VO523" s="802"/>
      <c r="VP523" s="802"/>
      <c r="VQ523" s="802"/>
      <c r="VR523" s="802"/>
      <c r="VS523" s="802"/>
      <c r="VT523" s="802"/>
      <c r="VU523" s="802"/>
      <c r="VV523" s="802"/>
      <c r="VW523" s="802"/>
      <c r="VX523" s="802"/>
      <c r="VY523" s="802"/>
      <c r="VZ523" s="802"/>
      <c r="WA523" s="802"/>
      <c r="WB523" s="802"/>
      <c r="WC523" s="802"/>
      <c r="WD523" s="802"/>
      <c r="WE523" s="802"/>
      <c r="WF523" s="802"/>
      <c r="WG523" s="802"/>
      <c r="WH523" s="802"/>
      <c r="WI523" s="802"/>
      <c r="WJ523" s="802"/>
      <c r="WK523" s="802"/>
      <c r="WL523" s="802"/>
      <c r="WM523" s="802"/>
      <c r="WN523" s="802"/>
      <c r="WO523" s="802"/>
      <c r="WP523" s="802"/>
      <c r="WQ523" s="802"/>
      <c r="WR523" s="802"/>
      <c r="WS523" s="802"/>
      <c r="WT523" s="802"/>
      <c r="WU523" s="802"/>
      <c r="WV523" s="802"/>
      <c r="WW523" s="802"/>
      <c r="WX523" s="802"/>
      <c r="WY523" s="802"/>
      <c r="WZ523" s="802"/>
      <c r="XA523" s="802"/>
      <c r="XB523" s="802"/>
      <c r="XC523" s="802"/>
      <c r="XD523" s="802"/>
      <c r="XE523" s="802"/>
      <c r="XF523" s="802"/>
      <c r="XG523" s="802"/>
      <c r="XH523" s="802"/>
      <c r="XI523" s="802"/>
      <c r="XJ523" s="802"/>
      <c r="XK523" s="802"/>
      <c r="XL523" s="802"/>
      <c r="XM523" s="802"/>
      <c r="XN523" s="802"/>
      <c r="XO523" s="802"/>
      <c r="XP523" s="802"/>
      <c r="XQ523" s="802"/>
      <c r="XR523" s="802"/>
      <c r="XS523" s="802"/>
      <c r="XT523" s="802"/>
      <c r="XU523" s="802"/>
      <c r="XV523" s="802"/>
      <c r="XW523" s="802"/>
      <c r="XX523" s="802"/>
      <c r="XY523" s="802"/>
      <c r="XZ523" s="802"/>
      <c r="YA523" s="802"/>
      <c r="YB523" s="802"/>
      <c r="YC523" s="802"/>
      <c r="YD523" s="802"/>
      <c r="YE523" s="802"/>
      <c r="YF523" s="802"/>
      <c r="YG523" s="802"/>
      <c r="YH523" s="802"/>
      <c r="YI523" s="802"/>
      <c r="YJ523" s="802"/>
      <c r="YK523" s="802"/>
      <c r="YL523" s="802"/>
      <c r="YM523" s="802"/>
      <c r="YN523" s="802"/>
      <c r="YO523" s="802"/>
      <c r="YP523" s="802"/>
      <c r="YQ523" s="802"/>
      <c r="YR523" s="802"/>
      <c r="YS523" s="802"/>
      <c r="YT523" s="802"/>
      <c r="YU523" s="802"/>
      <c r="YV523" s="802"/>
      <c r="YW523" s="802"/>
      <c r="YX523" s="802"/>
      <c r="YY523" s="802"/>
      <c r="YZ523" s="802"/>
      <c r="ZA523" s="802"/>
      <c r="ZB523" s="802"/>
      <c r="ZC523" s="802"/>
      <c r="ZD523" s="802"/>
      <c r="ZE523" s="802"/>
      <c r="ZF523" s="802"/>
      <c r="ZG523" s="802"/>
      <c r="ZH523" s="802"/>
      <c r="ZI523" s="802"/>
      <c r="ZJ523" s="802"/>
      <c r="ZK523" s="802"/>
      <c r="ZL523" s="802"/>
      <c r="ZM523" s="802"/>
      <c r="ZN523" s="802"/>
      <c r="ZO523" s="802"/>
      <c r="ZP523" s="802"/>
      <c r="ZQ523" s="802"/>
      <c r="ZR523" s="802"/>
      <c r="ZS523" s="802"/>
      <c r="ZT523" s="802"/>
      <c r="ZU523" s="802"/>
      <c r="ZV523" s="802"/>
      <c r="ZW523" s="802"/>
      <c r="ZX523" s="802"/>
      <c r="ZY523" s="802"/>
      <c r="ZZ523" s="802"/>
      <c r="AAA523" s="802"/>
      <c r="AAB523" s="802"/>
      <c r="AAC523" s="802"/>
      <c r="AAD523" s="802"/>
      <c r="AAE523" s="802"/>
      <c r="AAF523" s="802"/>
      <c r="AAG523" s="802"/>
      <c r="AAH523" s="802"/>
      <c r="AAI523" s="802"/>
      <c r="AAJ523" s="802"/>
      <c r="AAK523" s="802"/>
      <c r="AAL523" s="802"/>
      <c r="AAM523" s="802"/>
      <c r="AAN523" s="802"/>
      <c r="AAO523" s="802"/>
      <c r="AAP523" s="802"/>
      <c r="AAQ523" s="802"/>
      <c r="AAR523" s="802"/>
      <c r="AAS523" s="802"/>
      <c r="AAT523" s="802"/>
      <c r="AAU523" s="802"/>
      <c r="AAV523" s="802"/>
      <c r="AAW523" s="802"/>
      <c r="AAX523" s="802"/>
      <c r="AAY523" s="802"/>
      <c r="AAZ523" s="802"/>
      <c r="ABA523" s="802"/>
      <c r="ABB523" s="802"/>
      <c r="ABC523" s="802"/>
      <c r="ABD523" s="802"/>
      <c r="ABE523" s="802"/>
      <c r="ABF523" s="802"/>
      <c r="ABG523" s="802"/>
      <c r="ABH523" s="802"/>
      <c r="ABI523" s="802"/>
      <c r="ABJ523" s="802"/>
      <c r="ABK523" s="802"/>
      <c r="ABL523" s="802"/>
      <c r="ABM523" s="802"/>
      <c r="ABN523" s="802"/>
      <c r="ABO523" s="802"/>
      <c r="ABP523" s="802"/>
      <c r="ABQ523" s="802"/>
      <c r="ABR523" s="802"/>
      <c r="ABS523" s="802"/>
      <c r="ABT523" s="802"/>
      <c r="ABU523" s="802"/>
      <c r="ABV523" s="802"/>
      <c r="ABW523" s="802"/>
      <c r="ABX523" s="802"/>
      <c r="ABY523" s="802"/>
      <c r="ABZ523" s="802"/>
      <c r="ACA523" s="802"/>
      <c r="ACB523" s="802"/>
      <c r="ACC523" s="802"/>
      <c r="ACD523" s="802"/>
      <c r="ACE523" s="802"/>
      <c r="ACF523" s="802"/>
      <c r="ACG523" s="802"/>
      <c r="ACH523" s="802"/>
      <c r="ACI523" s="802"/>
      <c r="ACJ523" s="802"/>
      <c r="ACK523" s="802"/>
      <c r="ACL523" s="802"/>
      <c r="ACM523" s="802"/>
      <c r="ACN523" s="802"/>
      <c r="ACO523" s="802"/>
      <c r="ACP523" s="802"/>
      <c r="ACQ523" s="802"/>
      <c r="ACR523" s="802"/>
      <c r="ACS523" s="802"/>
      <c r="ACT523" s="802"/>
      <c r="ACU523" s="802"/>
      <c r="ACV523" s="802"/>
      <c r="ACW523" s="802"/>
      <c r="ACX523" s="802"/>
      <c r="ACY523" s="802"/>
      <c r="ACZ523" s="802"/>
      <c r="ADA523" s="802"/>
      <c r="ADB523" s="802"/>
      <c r="ADC523" s="802"/>
      <c r="ADD523" s="802"/>
      <c r="ADE523" s="802"/>
      <c r="ADF523" s="802"/>
      <c r="ADG523" s="802"/>
      <c r="ADH523" s="802"/>
      <c r="ADI523" s="802"/>
      <c r="ADJ523" s="802"/>
      <c r="ADK523" s="802"/>
      <c r="ADL523" s="802"/>
      <c r="ADM523" s="802"/>
      <c r="ADN523" s="802"/>
      <c r="ADO523" s="802"/>
      <c r="ADP523" s="802"/>
      <c r="ADQ523" s="802"/>
      <c r="ADR523" s="802"/>
      <c r="ADS523" s="802"/>
      <c r="ADT523" s="802"/>
      <c r="ADU523" s="802"/>
      <c r="ADV523" s="802"/>
      <c r="ADW523" s="802"/>
      <c r="ADX523" s="802"/>
      <c r="ADY523" s="802"/>
      <c r="ADZ523" s="802"/>
      <c r="AEA523" s="802"/>
      <c r="AEB523" s="802"/>
      <c r="AEC523" s="802"/>
      <c r="AED523" s="802"/>
      <c r="AEE523" s="802"/>
      <c r="AEF523" s="802"/>
      <c r="AEG523" s="802"/>
      <c r="AEH523" s="802"/>
      <c r="AEI523" s="802"/>
      <c r="AEJ523" s="802"/>
      <c r="AEK523" s="802"/>
      <c r="AEL523" s="802"/>
      <c r="AEM523" s="802"/>
      <c r="AEN523" s="802"/>
      <c r="AEO523" s="802"/>
      <c r="AEP523" s="802"/>
      <c r="AEQ523" s="802"/>
      <c r="AER523" s="802"/>
      <c r="AES523" s="802"/>
      <c r="AET523" s="802"/>
      <c r="AEU523" s="802"/>
      <c r="AEV523" s="802"/>
      <c r="AEW523" s="802"/>
      <c r="AEX523" s="802"/>
      <c r="AEY523" s="802"/>
      <c r="AEZ523" s="802"/>
      <c r="AFA523" s="802"/>
      <c r="AFB523" s="802"/>
      <c r="AFC523" s="802"/>
      <c r="AFD523" s="802"/>
      <c r="AFE523" s="802"/>
      <c r="AFF523" s="802"/>
      <c r="AFG523" s="802"/>
      <c r="AFH523" s="802"/>
      <c r="AFI523" s="802"/>
      <c r="AFJ523" s="802"/>
      <c r="AFK523" s="802"/>
      <c r="AFL523" s="802"/>
      <c r="AFM523" s="802"/>
      <c r="AFN523" s="802"/>
      <c r="AFO523" s="802"/>
      <c r="AFP523" s="802"/>
      <c r="AFQ523" s="802"/>
      <c r="AFR523" s="802"/>
      <c r="AFS523" s="802"/>
      <c r="AFT523" s="802"/>
      <c r="AFU523" s="802"/>
      <c r="AFV523" s="802"/>
      <c r="AFW523" s="802"/>
      <c r="AFX523" s="802"/>
      <c r="AFY523" s="802"/>
      <c r="AFZ523" s="802"/>
      <c r="AGA523" s="802"/>
      <c r="AGB523" s="802"/>
      <c r="AGC523" s="802"/>
      <c r="AGD523" s="802"/>
      <c r="AGE523" s="802"/>
      <c r="AGF523" s="802"/>
      <c r="AGG523" s="802"/>
      <c r="AGH523" s="802"/>
      <c r="AGI523" s="802"/>
      <c r="AGJ523" s="802"/>
      <c r="AGK523" s="802"/>
      <c r="AGL523" s="802"/>
      <c r="AGM523" s="802"/>
      <c r="AGN523" s="802"/>
      <c r="AGO523" s="802"/>
      <c r="AGP523" s="802"/>
      <c r="AGQ523" s="802"/>
      <c r="AGR523" s="802"/>
      <c r="AGS523" s="802"/>
      <c r="AGT523" s="802"/>
      <c r="AGU523" s="802"/>
      <c r="AGV523" s="802"/>
      <c r="AGW523" s="802"/>
      <c r="AGX523" s="802"/>
      <c r="AGY523" s="802"/>
      <c r="AGZ523" s="802"/>
      <c r="AHA523" s="802"/>
      <c r="AHB523" s="802"/>
      <c r="AHC523" s="802"/>
      <c r="AHD523" s="802"/>
      <c r="AHE523" s="802"/>
      <c r="AHF523" s="802"/>
      <c r="AHG523" s="802"/>
      <c r="AHH523" s="802"/>
      <c r="AHI523" s="802"/>
      <c r="AHJ523" s="802"/>
      <c r="AHK523" s="802"/>
      <c r="AHL523" s="802"/>
      <c r="AHM523" s="802"/>
      <c r="AHN523" s="802"/>
      <c r="AHO523" s="802"/>
      <c r="AHP523" s="802"/>
      <c r="AHQ523" s="802"/>
      <c r="AHR523" s="802"/>
      <c r="AHS523" s="802"/>
      <c r="AHT523" s="802"/>
      <c r="AHU523" s="802"/>
      <c r="AHV523" s="802"/>
      <c r="AHW523" s="802"/>
      <c r="AHX523" s="802"/>
      <c r="AHY523" s="802"/>
      <c r="AHZ523" s="802"/>
      <c r="AIA523" s="802"/>
      <c r="AIB523" s="802"/>
      <c r="AIC523" s="802"/>
      <c r="AID523" s="802"/>
      <c r="AIE523" s="802"/>
      <c r="AIF523" s="802"/>
      <c r="AIG523" s="802"/>
      <c r="AIH523" s="802"/>
      <c r="AII523" s="802"/>
      <c r="AIJ523" s="802"/>
      <c r="AQE523" s="802"/>
      <c r="AQF523" s="802"/>
      <c r="AQG523" s="802"/>
      <c r="AQH523" s="802"/>
      <c r="AQI523" s="802"/>
      <c r="AQJ523" s="802"/>
      <c r="AQK523" s="802"/>
      <c r="AQL523" s="802"/>
      <c r="AQM523" s="802"/>
      <c r="AQN523" s="802"/>
      <c r="AQO523" s="802"/>
      <c r="AQP523" s="802"/>
      <c r="AQQ523" s="802"/>
      <c r="AQR523" s="802"/>
      <c r="AQS523" s="802"/>
      <c r="AQT523" s="802"/>
      <c r="AQU523" s="802"/>
      <c r="AQV523" s="802"/>
      <c r="AQW523" s="802"/>
      <c r="AQX523" s="802"/>
      <c r="AQY523" s="802"/>
      <c r="AQZ523" s="802"/>
      <c r="ARA523" s="802"/>
      <c r="ARB523" s="802"/>
      <c r="ARC523" s="802"/>
      <c r="ARD523" s="802"/>
      <c r="ARE523" s="802"/>
      <c r="ARF523" s="802"/>
      <c r="ARG523" s="802"/>
      <c r="ARH523" s="802"/>
      <c r="ARI523" s="802"/>
      <c r="ARJ523" s="802"/>
      <c r="ARK523" s="802"/>
      <c r="ARL523" s="802"/>
      <c r="ARM523" s="802"/>
      <c r="ARN523" s="802"/>
      <c r="ARO523" s="802"/>
      <c r="ARP523" s="802"/>
      <c r="ARQ523" s="802"/>
      <c r="ARR523" s="802"/>
      <c r="ARS523" s="802"/>
      <c r="ART523" s="802"/>
      <c r="ARU523" s="802"/>
      <c r="ARV523" s="802"/>
      <c r="ARW523" s="802"/>
      <c r="ARX523" s="802"/>
      <c r="ARY523" s="802"/>
      <c r="ARZ523" s="802"/>
      <c r="ASA523" s="802"/>
      <c r="ASB523" s="802"/>
      <c r="ASC523" s="802"/>
      <c r="ASD523" s="802"/>
      <c r="ASE523" s="802"/>
      <c r="ASF523" s="802"/>
      <c r="ASG523" s="802"/>
      <c r="ASH523" s="802"/>
      <c r="ASI523" s="802"/>
      <c r="ASJ523" s="802"/>
      <c r="ASK523" s="802"/>
      <c r="ASL523" s="802"/>
      <c r="ATP523" s="802"/>
      <c r="ATQ523" s="802"/>
      <c r="ATR523" s="802"/>
      <c r="ATS523" s="802"/>
      <c r="ATT523" s="802"/>
      <c r="ATU523" s="802"/>
      <c r="ATV523" s="802"/>
      <c r="ATW523" s="802"/>
      <c r="ATX523" s="802"/>
      <c r="ATY523" s="802"/>
      <c r="ATZ523" s="802"/>
      <c r="AUA523" s="802"/>
      <c r="AUB523" s="802"/>
      <c r="AUC523" s="802"/>
      <c r="AUD523" s="802"/>
      <c r="AUE523" s="802"/>
      <c r="AUF523" s="802"/>
      <c r="AUG523" s="802"/>
      <c r="AUH523" s="802"/>
      <c r="AUI523" s="802"/>
      <c r="AUJ523" s="802"/>
      <c r="AUK523" s="802"/>
      <c r="AUL523" s="802"/>
      <c r="AUM523" s="802"/>
      <c r="AUN523" s="802"/>
      <c r="AUO523" s="802"/>
      <c r="AUP523" s="801"/>
      <c r="AUQ523" s="802"/>
      <c r="AUR523" s="801"/>
      <c r="AUS523" s="802"/>
      <c r="AUT523" s="801"/>
      <c r="AUU523" s="802"/>
      <c r="AUV523" s="802"/>
      <c r="AUW523" s="802"/>
      <c r="AUX523" s="802"/>
      <c r="AUY523" s="802"/>
      <c r="AUZ523" s="802"/>
      <c r="AVA523" s="802"/>
      <c r="AVB523" s="802"/>
      <c r="AVC523" s="802"/>
      <c r="AVD523" s="802"/>
      <c r="AVE523" s="802"/>
      <c r="AVF523" s="802"/>
      <c r="AVG523" s="802"/>
      <c r="AVH523" s="802"/>
      <c r="AVI523" s="802"/>
      <c r="AVJ523" s="808"/>
      <c r="AVK523" s="808"/>
      <c r="AVL523" s="808"/>
      <c r="AVM523" s="808"/>
      <c r="AVN523" s="808"/>
      <c r="AVO523" s="808"/>
      <c r="AVP523" s="808"/>
      <c r="AVQ523" s="808"/>
      <c r="AVR523" s="808"/>
      <c r="AVS523" s="808"/>
      <c r="AVT523" s="808"/>
      <c r="AVU523" s="809"/>
      <c r="AVV523" s="809"/>
      <c r="AVW523" s="809"/>
      <c r="AVX523" s="809"/>
      <c r="AVY523" s="809"/>
      <c r="AVZ523" s="809"/>
      <c r="AWA523" s="809"/>
      <c r="AWB523" s="809"/>
      <c r="AWC523" s="809"/>
      <c r="AWD523" s="809"/>
      <c r="AWE523" s="809"/>
      <c r="AWF523" s="809"/>
      <c r="AWG523" s="809"/>
      <c r="AWH523" s="809"/>
      <c r="AWI523" s="809"/>
      <c r="AWJ523" s="809"/>
      <c r="AWK523" s="809"/>
      <c r="AWL523" s="809"/>
      <c r="AWM523" s="809"/>
      <c r="AWN523" s="809"/>
      <c r="AWO523" s="809"/>
      <c r="AWP523" s="809"/>
      <c r="AWQ523" s="809"/>
      <c r="AWR523" s="808"/>
      <c r="AWS523" s="761"/>
      <c r="AWT523" s="808"/>
      <c r="AWU523" s="809"/>
      <c r="AWV523" s="809"/>
      <c r="AWW523" s="809"/>
      <c r="AWX523" s="809"/>
      <c r="AWY523" s="809"/>
      <c r="AWZ523" s="809"/>
      <c r="AXA523" s="809"/>
      <c r="AXB523" s="809"/>
      <c r="AXC523" s="809"/>
      <c r="AXD523" s="809"/>
      <c r="AXE523" s="809"/>
      <c r="AXF523" s="809"/>
      <c r="AXG523" s="809"/>
      <c r="AXH523" s="809"/>
      <c r="AXI523" s="809"/>
      <c r="AXJ523" s="809"/>
      <c r="AXK523" s="809"/>
      <c r="AXL523" s="809"/>
      <c r="AXM523" s="809"/>
      <c r="AXN523" s="809"/>
      <c r="AXO523" s="809"/>
      <c r="AXP523" s="809"/>
      <c r="AXQ523" s="809"/>
      <c r="AXR523" s="809"/>
      <c r="AXS523" s="809"/>
      <c r="AXT523" s="809"/>
      <c r="AXU523" s="809"/>
      <c r="AXV523" s="809"/>
      <c r="AXW523" s="809"/>
      <c r="AXX523" s="809"/>
      <c r="AXY523" s="809"/>
      <c r="AXZ523" s="809"/>
      <c r="AYA523" s="809"/>
      <c r="AYB523" s="809"/>
      <c r="AYC523" s="809"/>
      <c r="AYD523" s="808"/>
      <c r="AYE523" s="808"/>
      <c r="AYF523" s="809"/>
      <c r="AYG523" s="808"/>
      <c r="AYH523" s="810"/>
      <c r="AYI523" s="810"/>
      <c r="AYJ523" s="810"/>
      <c r="AYK523" s="810"/>
      <c r="AYL523" s="810"/>
      <c r="AYM523" s="810"/>
      <c r="AYN523" s="810"/>
      <c r="AYO523" s="810"/>
      <c r="AYP523" s="810"/>
      <c r="AYQ523" s="810"/>
      <c r="AYR523" s="810"/>
      <c r="AYS523" s="810"/>
      <c r="AYT523" s="810"/>
      <c r="AYU523" s="810"/>
      <c r="AYV523" s="810"/>
      <c r="AYW523" s="810"/>
      <c r="AYX523" s="810"/>
      <c r="AYY523" s="810"/>
      <c r="AYZ523" s="810"/>
      <c r="AZA523" s="810"/>
      <c r="AZB523" s="810"/>
      <c r="AZC523" s="810"/>
      <c r="AZD523" s="810"/>
      <c r="AZE523" s="810"/>
      <c r="AZF523" s="810"/>
      <c r="AZG523" s="810"/>
      <c r="AZH523" s="810"/>
      <c r="AZI523" s="810"/>
      <c r="AZJ523" s="810"/>
      <c r="AZK523" s="810"/>
      <c r="AZL523" s="810"/>
      <c r="AZM523" s="810"/>
      <c r="AZN523" s="810"/>
      <c r="AZO523" s="810"/>
      <c r="AZP523" s="809"/>
      <c r="AZQ523" s="802"/>
      <c r="AZR523" s="802"/>
      <c r="AZS523" s="802"/>
    </row>
    <row r="524" spans="45:920 1123:1371" s="793" customFormat="1" ht="13.5">
      <c r="AS524" s="802"/>
      <c r="AT524" s="802"/>
      <c r="AU524" s="802"/>
      <c r="AV524" s="802"/>
      <c r="AW524" s="802"/>
      <c r="AX524" s="802"/>
      <c r="AY524" s="802"/>
      <c r="AZ524" s="802"/>
      <c r="BA524" s="802"/>
      <c r="BB524" s="802"/>
      <c r="BC524" s="802"/>
      <c r="BD524" s="802"/>
      <c r="BE524" s="802"/>
      <c r="BF524" s="802"/>
      <c r="BG524" s="802"/>
      <c r="BH524" s="802"/>
      <c r="BI524" s="802"/>
      <c r="BJ524" s="802"/>
      <c r="BK524" s="802"/>
      <c r="BL524" s="802"/>
      <c r="BM524" s="802"/>
      <c r="BN524" s="802"/>
      <c r="BO524" s="802"/>
      <c r="BP524" s="802"/>
      <c r="BQ524" s="802"/>
      <c r="BR524" s="802"/>
      <c r="BS524" s="802"/>
      <c r="BT524" s="802"/>
      <c r="BU524" s="802"/>
      <c r="BV524" s="802"/>
      <c r="BW524" s="802"/>
      <c r="BX524" s="802"/>
      <c r="BY524" s="802"/>
      <c r="BZ524" s="802"/>
      <c r="CA524" s="802"/>
      <c r="CB524" s="802"/>
      <c r="CC524" s="802"/>
      <c r="CD524" s="802"/>
      <c r="CE524" s="802"/>
      <c r="CF524" s="802"/>
      <c r="CG524" s="802"/>
      <c r="CH524" s="802"/>
      <c r="CI524" s="802"/>
      <c r="CJ524" s="802"/>
      <c r="CK524" s="802"/>
      <c r="CL524" s="802"/>
      <c r="CM524" s="802"/>
      <c r="CN524" s="802"/>
      <c r="CO524" s="802"/>
      <c r="CP524" s="802"/>
      <c r="CQ524" s="802"/>
      <c r="CR524" s="802"/>
      <c r="CS524" s="802"/>
      <c r="CT524" s="802"/>
      <c r="CU524" s="802"/>
      <c r="CV524" s="802"/>
      <c r="CW524" s="802"/>
      <c r="CX524" s="802"/>
      <c r="CY524" s="802"/>
      <c r="CZ524" s="802"/>
      <c r="DA524" s="802"/>
      <c r="DB524" s="802"/>
      <c r="DC524" s="802"/>
      <c r="DD524" s="802"/>
      <c r="DE524" s="802"/>
      <c r="DF524" s="802"/>
      <c r="DG524" s="802"/>
      <c r="DH524" s="802"/>
      <c r="DI524" s="802"/>
      <c r="DJ524" s="802"/>
      <c r="DK524" s="802"/>
      <c r="DL524" s="802"/>
      <c r="DM524" s="802"/>
      <c r="DN524" s="802"/>
      <c r="DO524" s="802"/>
      <c r="DP524" s="802"/>
      <c r="DQ524" s="802"/>
      <c r="DR524" s="802"/>
      <c r="DS524" s="802"/>
      <c r="DT524" s="802"/>
      <c r="DU524" s="802"/>
      <c r="DV524" s="802"/>
      <c r="DW524" s="802"/>
      <c r="DX524" s="802"/>
      <c r="DY524" s="802"/>
      <c r="DZ524" s="802"/>
      <c r="EA524" s="802"/>
      <c r="EB524" s="802"/>
      <c r="EC524" s="802"/>
      <c r="ED524" s="802"/>
      <c r="EE524" s="802"/>
      <c r="EF524" s="802"/>
      <c r="EG524" s="802"/>
      <c r="EH524" s="802"/>
      <c r="EI524" s="802"/>
      <c r="EJ524" s="802"/>
      <c r="EK524" s="802"/>
      <c r="EL524" s="802"/>
      <c r="EM524" s="802"/>
      <c r="EN524" s="802"/>
      <c r="EO524" s="802"/>
      <c r="EP524" s="802"/>
      <c r="EQ524" s="802"/>
      <c r="ER524" s="802"/>
      <c r="ES524" s="802"/>
      <c r="ET524" s="802"/>
      <c r="EU524" s="802"/>
      <c r="EV524" s="802"/>
      <c r="EW524" s="802"/>
      <c r="EX524" s="802"/>
      <c r="EY524" s="802"/>
      <c r="EZ524" s="802"/>
      <c r="FA524" s="802"/>
      <c r="FB524" s="802"/>
      <c r="FC524" s="802"/>
      <c r="FD524" s="802"/>
      <c r="FE524" s="802"/>
      <c r="FF524" s="802"/>
      <c r="FG524" s="802"/>
      <c r="FH524" s="802"/>
      <c r="FI524" s="802"/>
      <c r="FJ524" s="802"/>
      <c r="FK524" s="802"/>
      <c r="FL524" s="802"/>
      <c r="FM524" s="802"/>
      <c r="FN524" s="802"/>
      <c r="FO524" s="802"/>
      <c r="FP524" s="802"/>
      <c r="FQ524" s="802"/>
      <c r="FR524" s="802"/>
      <c r="FS524" s="802"/>
      <c r="FT524" s="802"/>
      <c r="FU524" s="802"/>
      <c r="FV524" s="802"/>
      <c r="FW524" s="802"/>
      <c r="FX524" s="802"/>
      <c r="FY524" s="802"/>
      <c r="FZ524" s="802"/>
      <c r="GA524" s="802"/>
      <c r="GB524" s="802"/>
      <c r="GC524" s="802"/>
      <c r="GD524" s="802"/>
      <c r="GE524" s="802"/>
      <c r="GF524" s="802"/>
      <c r="GG524" s="802"/>
      <c r="GH524" s="802"/>
      <c r="GI524" s="802"/>
      <c r="GJ524" s="802"/>
      <c r="GK524" s="802"/>
      <c r="GL524" s="802"/>
      <c r="GM524" s="802"/>
      <c r="GN524" s="802"/>
      <c r="GO524" s="802"/>
      <c r="GP524" s="802"/>
      <c r="GQ524" s="802"/>
      <c r="GR524" s="802"/>
      <c r="GS524" s="802"/>
      <c r="GT524" s="802"/>
      <c r="GU524" s="802"/>
      <c r="GV524" s="802"/>
      <c r="GW524" s="802"/>
      <c r="GX524" s="802"/>
      <c r="GY524" s="802"/>
      <c r="GZ524" s="802"/>
      <c r="HA524" s="802"/>
      <c r="HB524" s="802"/>
      <c r="HC524" s="802"/>
      <c r="HD524" s="802"/>
      <c r="HE524" s="802"/>
      <c r="HF524" s="802"/>
      <c r="HG524" s="802"/>
      <c r="HH524" s="802"/>
      <c r="HI524" s="802"/>
      <c r="HJ524" s="802"/>
      <c r="HK524" s="802"/>
      <c r="HL524" s="802"/>
      <c r="HM524" s="802"/>
      <c r="HN524" s="802"/>
      <c r="HO524" s="802"/>
      <c r="HP524" s="802"/>
      <c r="HQ524" s="802"/>
      <c r="HR524" s="802"/>
      <c r="HS524" s="802"/>
      <c r="HT524" s="802"/>
      <c r="HU524" s="802"/>
      <c r="HV524" s="802"/>
      <c r="HW524" s="802"/>
      <c r="HX524" s="802"/>
      <c r="HY524" s="802"/>
      <c r="HZ524" s="802"/>
      <c r="IA524" s="802"/>
      <c r="IB524" s="802"/>
      <c r="IC524" s="802"/>
      <c r="ID524" s="802"/>
      <c r="IE524" s="802"/>
      <c r="IF524" s="802"/>
      <c r="IG524" s="802"/>
      <c r="IH524" s="802"/>
      <c r="II524" s="802"/>
      <c r="IJ524" s="802"/>
      <c r="IK524" s="802"/>
      <c r="IL524" s="802"/>
      <c r="IM524" s="802"/>
      <c r="IN524" s="802"/>
      <c r="IO524" s="802"/>
      <c r="IP524" s="802"/>
      <c r="IQ524" s="802"/>
      <c r="IR524" s="802"/>
      <c r="IS524" s="802"/>
      <c r="IT524" s="802"/>
      <c r="IU524" s="802"/>
      <c r="IV524" s="802"/>
      <c r="IW524" s="802"/>
      <c r="IX524" s="802"/>
      <c r="IY524" s="802"/>
      <c r="IZ524" s="802"/>
      <c r="JA524" s="802"/>
      <c r="JB524" s="802"/>
      <c r="JC524" s="802"/>
      <c r="JD524" s="802"/>
      <c r="JE524" s="802"/>
      <c r="JF524" s="802"/>
      <c r="JG524" s="802"/>
      <c r="JH524" s="802"/>
      <c r="JI524" s="802"/>
      <c r="JJ524" s="802"/>
      <c r="JK524" s="802"/>
      <c r="JL524" s="802"/>
      <c r="JM524" s="802"/>
      <c r="JN524" s="802"/>
      <c r="JO524" s="802"/>
      <c r="JP524" s="802"/>
      <c r="JQ524" s="802"/>
      <c r="JR524" s="802"/>
      <c r="JS524" s="802"/>
      <c r="JT524" s="802"/>
      <c r="JU524" s="802"/>
      <c r="JV524" s="802"/>
      <c r="JW524" s="802"/>
      <c r="JX524" s="802"/>
      <c r="JY524" s="802"/>
      <c r="JZ524" s="802"/>
      <c r="KA524" s="802"/>
      <c r="KB524" s="802"/>
      <c r="KC524" s="802"/>
      <c r="KD524" s="802"/>
      <c r="KE524" s="802"/>
      <c r="KF524" s="802"/>
      <c r="KG524" s="802"/>
      <c r="KH524" s="802"/>
      <c r="KI524" s="802"/>
      <c r="KJ524" s="802"/>
      <c r="KK524" s="802"/>
      <c r="KL524" s="802"/>
      <c r="KM524" s="802"/>
      <c r="KN524" s="802"/>
      <c r="KO524" s="802"/>
      <c r="KP524" s="802"/>
      <c r="KQ524" s="802"/>
      <c r="KR524" s="802"/>
      <c r="KS524" s="802"/>
      <c r="KT524" s="802"/>
      <c r="KU524" s="802"/>
      <c r="KV524" s="802"/>
      <c r="KW524" s="802"/>
      <c r="KX524" s="802"/>
      <c r="KY524" s="802"/>
      <c r="KZ524" s="802"/>
      <c r="LA524" s="802"/>
      <c r="LB524" s="802"/>
      <c r="LC524" s="802"/>
      <c r="LD524" s="802"/>
      <c r="LE524" s="802"/>
      <c r="LF524" s="802"/>
      <c r="LG524" s="802"/>
      <c r="LH524" s="802"/>
      <c r="LI524" s="802"/>
      <c r="LJ524" s="802"/>
      <c r="LK524" s="802"/>
      <c r="LL524" s="802"/>
      <c r="LM524" s="802"/>
      <c r="LN524" s="802"/>
      <c r="LO524" s="802"/>
      <c r="LP524" s="802"/>
      <c r="LQ524" s="802"/>
      <c r="LR524" s="802"/>
      <c r="LS524" s="802"/>
      <c r="LT524" s="802"/>
      <c r="LU524" s="802"/>
      <c r="LV524" s="802"/>
      <c r="LW524" s="802"/>
      <c r="LX524" s="802"/>
      <c r="LY524" s="802"/>
      <c r="LZ524" s="802"/>
      <c r="MA524" s="802"/>
      <c r="MB524" s="802"/>
      <c r="MC524" s="802"/>
      <c r="MD524" s="802"/>
      <c r="ME524" s="802"/>
      <c r="MF524" s="802"/>
      <c r="MG524" s="802"/>
      <c r="MH524" s="802"/>
      <c r="MI524" s="802"/>
      <c r="MJ524" s="802"/>
      <c r="MK524" s="802"/>
      <c r="ML524" s="802"/>
      <c r="MM524" s="802"/>
      <c r="MN524" s="802"/>
      <c r="MO524" s="802"/>
      <c r="MP524" s="802"/>
      <c r="MQ524" s="802"/>
      <c r="MR524" s="802"/>
      <c r="MS524" s="802"/>
      <c r="MT524" s="802"/>
      <c r="MU524" s="802"/>
      <c r="MV524" s="802"/>
      <c r="MW524" s="802"/>
      <c r="MX524" s="802"/>
      <c r="MY524" s="802"/>
      <c r="MZ524" s="802"/>
      <c r="NA524" s="802"/>
      <c r="NB524" s="802"/>
      <c r="NC524" s="802"/>
      <c r="ND524" s="802"/>
      <c r="NE524" s="802"/>
      <c r="NF524" s="802"/>
      <c r="NG524" s="802"/>
      <c r="NH524" s="802"/>
      <c r="NI524" s="802"/>
      <c r="NJ524" s="802"/>
      <c r="NK524" s="802"/>
      <c r="NL524" s="802"/>
      <c r="NM524" s="802"/>
      <c r="NN524" s="802"/>
      <c r="NO524" s="802"/>
      <c r="NP524" s="802"/>
      <c r="NQ524" s="802"/>
      <c r="NR524" s="802"/>
      <c r="NS524" s="802"/>
      <c r="NT524" s="802"/>
      <c r="NU524" s="802"/>
      <c r="NV524" s="802"/>
      <c r="NW524" s="802"/>
      <c r="NX524" s="802"/>
      <c r="NY524" s="802"/>
      <c r="NZ524" s="802"/>
      <c r="OA524" s="802"/>
      <c r="OB524" s="802"/>
      <c r="OC524" s="802"/>
      <c r="OD524" s="802"/>
      <c r="OE524" s="802"/>
      <c r="OF524" s="802"/>
      <c r="OG524" s="802"/>
      <c r="OH524" s="802"/>
      <c r="OI524" s="802"/>
      <c r="OJ524" s="802"/>
      <c r="OK524" s="802"/>
      <c r="OL524" s="802"/>
      <c r="OM524" s="802"/>
      <c r="ON524" s="802"/>
      <c r="OO524" s="802"/>
      <c r="OP524" s="802"/>
      <c r="OQ524" s="802"/>
      <c r="OR524" s="802"/>
      <c r="OS524" s="802"/>
      <c r="OT524" s="802"/>
      <c r="OU524" s="802"/>
      <c r="OV524" s="802"/>
      <c r="OW524" s="802"/>
      <c r="OX524" s="802"/>
      <c r="OY524" s="802"/>
      <c r="OZ524" s="802"/>
      <c r="PA524" s="802"/>
      <c r="PB524" s="802"/>
      <c r="PC524" s="802"/>
      <c r="PD524" s="802"/>
      <c r="PE524" s="802"/>
      <c r="PF524" s="802"/>
      <c r="PG524" s="802"/>
      <c r="PH524" s="802"/>
      <c r="PI524" s="802"/>
      <c r="PJ524" s="802"/>
      <c r="PK524" s="802"/>
      <c r="PL524" s="802"/>
      <c r="PM524" s="802"/>
      <c r="PN524" s="802"/>
      <c r="PO524" s="802"/>
      <c r="PP524" s="802"/>
      <c r="PQ524" s="802"/>
      <c r="PR524" s="802"/>
      <c r="PS524" s="802"/>
      <c r="PT524" s="802"/>
      <c r="PU524" s="802"/>
      <c r="PV524" s="802"/>
      <c r="PW524" s="802"/>
      <c r="PX524" s="802"/>
      <c r="PY524" s="802"/>
      <c r="PZ524" s="802"/>
      <c r="QA524" s="802"/>
      <c r="QB524" s="802"/>
      <c r="QC524" s="802"/>
      <c r="QD524" s="802"/>
      <c r="QE524" s="802"/>
      <c r="QF524" s="802"/>
      <c r="QG524" s="802"/>
      <c r="QH524" s="802"/>
      <c r="QI524" s="802"/>
      <c r="QJ524" s="802"/>
      <c r="QK524" s="802"/>
      <c r="QL524" s="802"/>
      <c r="QM524" s="802"/>
      <c r="QN524" s="802"/>
      <c r="QO524" s="802"/>
      <c r="QP524" s="802"/>
      <c r="QQ524" s="802"/>
      <c r="QR524" s="802"/>
      <c r="QS524" s="802"/>
      <c r="QT524" s="802"/>
      <c r="QU524" s="802"/>
      <c r="QV524" s="802"/>
      <c r="QW524" s="802"/>
      <c r="QX524" s="802"/>
      <c r="QY524" s="802"/>
      <c r="QZ524" s="802"/>
      <c r="RA524" s="802"/>
      <c r="RB524" s="802"/>
      <c r="RC524" s="802"/>
      <c r="RD524" s="802"/>
      <c r="RE524" s="802"/>
      <c r="RF524" s="802"/>
      <c r="RG524" s="802"/>
      <c r="RH524" s="802"/>
      <c r="RI524" s="802"/>
      <c r="RJ524" s="802"/>
      <c r="RK524" s="802"/>
      <c r="RL524" s="802"/>
      <c r="RM524" s="802"/>
      <c r="RN524" s="802"/>
      <c r="RO524" s="802"/>
      <c r="RP524" s="802"/>
      <c r="RQ524" s="802"/>
      <c r="RR524" s="802"/>
      <c r="RS524" s="802"/>
      <c r="RT524" s="802"/>
      <c r="RU524" s="802"/>
      <c r="RV524" s="802"/>
      <c r="RW524" s="802"/>
      <c r="RX524" s="802"/>
      <c r="RY524" s="802"/>
      <c r="RZ524" s="802"/>
      <c r="SA524" s="802"/>
      <c r="SB524" s="802"/>
      <c r="SC524" s="802"/>
      <c r="SD524" s="802"/>
      <c r="SE524" s="802"/>
      <c r="SF524" s="802"/>
      <c r="SG524" s="802"/>
      <c r="SH524" s="802"/>
      <c r="SI524" s="802"/>
      <c r="SJ524" s="802"/>
      <c r="SK524" s="802"/>
      <c r="SL524" s="802"/>
      <c r="SM524" s="802"/>
      <c r="SN524" s="802"/>
      <c r="SO524" s="802"/>
      <c r="SP524" s="802"/>
      <c r="SQ524" s="802"/>
      <c r="SR524" s="802"/>
      <c r="SS524" s="802"/>
      <c r="ST524" s="802"/>
      <c r="SU524" s="802"/>
      <c r="SV524" s="802"/>
      <c r="SW524" s="802"/>
      <c r="SX524" s="802"/>
      <c r="SY524" s="802"/>
      <c r="SZ524" s="802"/>
      <c r="TA524" s="802"/>
      <c r="TB524" s="802"/>
      <c r="TC524" s="802"/>
      <c r="TD524" s="802"/>
      <c r="TE524" s="802"/>
      <c r="TF524" s="802"/>
      <c r="TG524" s="802"/>
      <c r="TH524" s="802"/>
      <c r="TI524" s="802"/>
      <c r="TJ524" s="802"/>
      <c r="TK524" s="802"/>
      <c r="TL524" s="802"/>
      <c r="TM524" s="802"/>
      <c r="TN524" s="802"/>
      <c r="TO524" s="802"/>
      <c r="TP524" s="802"/>
      <c r="TQ524" s="802"/>
      <c r="TR524" s="802"/>
      <c r="TS524" s="802"/>
      <c r="TT524" s="802"/>
      <c r="TU524" s="802"/>
      <c r="TV524" s="802"/>
      <c r="TW524" s="802"/>
      <c r="TX524" s="802"/>
      <c r="TY524" s="802"/>
      <c r="TZ524" s="802"/>
      <c r="UA524" s="802"/>
      <c r="UB524" s="802"/>
      <c r="UC524" s="802"/>
      <c r="UD524" s="802"/>
      <c r="UE524" s="802"/>
      <c r="UF524" s="802"/>
      <c r="UG524" s="802"/>
      <c r="UH524" s="802"/>
      <c r="UI524" s="802"/>
      <c r="UJ524" s="802"/>
      <c r="UK524" s="802"/>
      <c r="UL524" s="802"/>
      <c r="UM524" s="802"/>
      <c r="UN524" s="802"/>
      <c r="UO524" s="802"/>
      <c r="UP524" s="802"/>
      <c r="UQ524" s="802"/>
      <c r="UR524" s="802"/>
      <c r="US524" s="802"/>
      <c r="UT524" s="802"/>
      <c r="UU524" s="802"/>
      <c r="UV524" s="802"/>
      <c r="UW524" s="802"/>
      <c r="UX524" s="802"/>
      <c r="UY524" s="802"/>
      <c r="UZ524" s="802"/>
      <c r="VA524" s="802"/>
      <c r="VB524" s="802"/>
      <c r="VC524" s="802"/>
      <c r="VD524" s="802"/>
      <c r="VE524" s="802"/>
      <c r="VF524" s="802"/>
      <c r="VG524" s="802"/>
      <c r="VH524" s="802"/>
      <c r="VI524" s="802"/>
      <c r="VJ524" s="802"/>
      <c r="VK524" s="802"/>
      <c r="VL524" s="802"/>
      <c r="VM524" s="802"/>
      <c r="VN524" s="802"/>
      <c r="VO524" s="802"/>
      <c r="VP524" s="802"/>
      <c r="VQ524" s="802"/>
      <c r="VR524" s="802"/>
      <c r="VS524" s="802"/>
      <c r="VT524" s="802"/>
      <c r="VU524" s="802"/>
      <c r="VV524" s="802"/>
      <c r="VW524" s="802"/>
      <c r="VX524" s="802"/>
      <c r="VY524" s="802"/>
      <c r="VZ524" s="802"/>
      <c r="WA524" s="802"/>
      <c r="WB524" s="802"/>
      <c r="WC524" s="802"/>
      <c r="WD524" s="802"/>
      <c r="WE524" s="802"/>
      <c r="WF524" s="802"/>
      <c r="WG524" s="802"/>
      <c r="WH524" s="802"/>
      <c r="WI524" s="802"/>
      <c r="WJ524" s="802"/>
      <c r="WK524" s="802"/>
      <c r="WL524" s="802"/>
      <c r="WM524" s="802"/>
      <c r="WN524" s="802"/>
      <c r="WO524" s="802"/>
      <c r="WP524" s="802"/>
      <c r="WQ524" s="802"/>
      <c r="WR524" s="802"/>
      <c r="WS524" s="802"/>
      <c r="WT524" s="802"/>
      <c r="WU524" s="802"/>
      <c r="WV524" s="802"/>
      <c r="WW524" s="802"/>
      <c r="WX524" s="802"/>
      <c r="WY524" s="802"/>
      <c r="WZ524" s="802"/>
      <c r="XA524" s="802"/>
      <c r="XB524" s="802"/>
      <c r="XC524" s="802"/>
      <c r="XD524" s="802"/>
      <c r="XE524" s="802"/>
      <c r="XF524" s="802"/>
      <c r="XG524" s="802"/>
      <c r="XH524" s="802"/>
      <c r="XI524" s="802"/>
      <c r="XJ524" s="802"/>
      <c r="XK524" s="802"/>
      <c r="XL524" s="802"/>
      <c r="XM524" s="802"/>
      <c r="XN524" s="802"/>
      <c r="XO524" s="802"/>
      <c r="XP524" s="802"/>
      <c r="XQ524" s="802"/>
      <c r="XR524" s="802"/>
      <c r="XS524" s="802"/>
      <c r="XT524" s="802"/>
      <c r="XU524" s="802"/>
      <c r="XV524" s="802"/>
      <c r="XW524" s="802"/>
      <c r="XX524" s="802"/>
      <c r="XY524" s="802"/>
      <c r="XZ524" s="802"/>
      <c r="YA524" s="802"/>
      <c r="YB524" s="802"/>
      <c r="YC524" s="802"/>
      <c r="YD524" s="802"/>
      <c r="YE524" s="802"/>
      <c r="YF524" s="802"/>
      <c r="YG524" s="802"/>
      <c r="YH524" s="802"/>
      <c r="YI524" s="802"/>
      <c r="YJ524" s="802"/>
      <c r="YK524" s="802"/>
      <c r="YL524" s="802"/>
      <c r="YM524" s="802"/>
      <c r="YN524" s="802"/>
      <c r="YO524" s="802"/>
      <c r="YP524" s="802"/>
      <c r="YQ524" s="802"/>
      <c r="YR524" s="802"/>
      <c r="YS524" s="802"/>
      <c r="YT524" s="802"/>
      <c r="YU524" s="802"/>
      <c r="YV524" s="802"/>
      <c r="YW524" s="802"/>
      <c r="YX524" s="802"/>
      <c r="YY524" s="802"/>
      <c r="YZ524" s="802"/>
      <c r="ZA524" s="802"/>
      <c r="ZB524" s="802"/>
      <c r="ZC524" s="802"/>
      <c r="ZD524" s="802"/>
      <c r="ZE524" s="802"/>
      <c r="ZF524" s="802"/>
      <c r="ZG524" s="802"/>
      <c r="ZH524" s="802"/>
      <c r="ZI524" s="802"/>
      <c r="ZJ524" s="802"/>
      <c r="ZK524" s="802"/>
      <c r="ZL524" s="802"/>
      <c r="ZM524" s="802"/>
      <c r="ZN524" s="802"/>
      <c r="ZO524" s="802"/>
      <c r="ZP524" s="802"/>
      <c r="ZQ524" s="802"/>
      <c r="ZR524" s="802"/>
      <c r="ZS524" s="802"/>
      <c r="ZT524" s="802"/>
      <c r="ZU524" s="802"/>
      <c r="ZV524" s="802"/>
      <c r="ZW524" s="802"/>
      <c r="ZX524" s="802"/>
      <c r="ZY524" s="802"/>
      <c r="ZZ524" s="802"/>
      <c r="AAA524" s="802"/>
      <c r="AAB524" s="802"/>
      <c r="AAC524" s="802"/>
      <c r="AAD524" s="802"/>
      <c r="AAE524" s="802"/>
      <c r="AAF524" s="802"/>
      <c r="AAG524" s="802"/>
      <c r="AAH524" s="802"/>
      <c r="AAI524" s="802"/>
      <c r="AAJ524" s="802"/>
      <c r="AAK524" s="802"/>
      <c r="AAL524" s="802"/>
      <c r="AAM524" s="802"/>
      <c r="AAN524" s="802"/>
      <c r="AAO524" s="802"/>
      <c r="AAP524" s="802"/>
      <c r="AAQ524" s="802"/>
      <c r="AAR524" s="802"/>
      <c r="AAS524" s="802"/>
      <c r="AAT524" s="802"/>
      <c r="AAU524" s="802"/>
      <c r="AAV524" s="802"/>
      <c r="AAW524" s="802"/>
      <c r="AAX524" s="802"/>
      <c r="AAY524" s="802"/>
      <c r="AAZ524" s="802"/>
      <c r="ABA524" s="802"/>
      <c r="ABB524" s="802"/>
      <c r="ABC524" s="802"/>
      <c r="ABD524" s="802"/>
      <c r="ABE524" s="802"/>
      <c r="ABF524" s="802"/>
      <c r="ABG524" s="802"/>
      <c r="ABH524" s="802"/>
      <c r="ABI524" s="802"/>
      <c r="ABJ524" s="802"/>
      <c r="ABK524" s="802"/>
      <c r="ABL524" s="802"/>
      <c r="ABM524" s="802"/>
      <c r="ABN524" s="802"/>
      <c r="ABO524" s="802"/>
      <c r="ABP524" s="802"/>
      <c r="ABQ524" s="802"/>
      <c r="ABR524" s="802"/>
      <c r="ABS524" s="802"/>
      <c r="ABT524" s="802"/>
      <c r="ABU524" s="802"/>
      <c r="ABV524" s="802"/>
      <c r="ABW524" s="802"/>
      <c r="ABX524" s="802"/>
      <c r="ABY524" s="802"/>
      <c r="ABZ524" s="802"/>
      <c r="ACA524" s="802"/>
      <c r="ACB524" s="802"/>
      <c r="ACC524" s="802"/>
      <c r="ACD524" s="802"/>
      <c r="ACE524" s="802"/>
      <c r="ACF524" s="802"/>
      <c r="ACG524" s="802"/>
      <c r="ACH524" s="802"/>
      <c r="ACI524" s="802"/>
      <c r="ACJ524" s="802"/>
      <c r="ACK524" s="802"/>
      <c r="ACL524" s="802"/>
      <c r="ACM524" s="802"/>
      <c r="ACN524" s="802"/>
      <c r="ACO524" s="802"/>
      <c r="ACP524" s="802"/>
      <c r="ACQ524" s="802"/>
      <c r="ACR524" s="802"/>
      <c r="ACS524" s="802"/>
      <c r="ACT524" s="802"/>
      <c r="ACU524" s="802"/>
      <c r="ACV524" s="802"/>
      <c r="ACW524" s="802"/>
      <c r="ACX524" s="802"/>
      <c r="ACY524" s="802"/>
      <c r="ACZ524" s="802"/>
      <c r="ADA524" s="802"/>
      <c r="ADB524" s="802"/>
      <c r="ADC524" s="802"/>
      <c r="ADD524" s="802"/>
      <c r="ADE524" s="802"/>
      <c r="ADF524" s="802"/>
      <c r="ADG524" s="802"/>
      <c r="ADH524" s="802"/>
      <c r="ADI524" s="802"/>
      <c r="ADJ524" s="802"/>
      <c r="ADK524" s="802"/>
      <c r="ADL524" s="802"/>
      <c r="ADM524" s="802"/>
      <c r="ADN524" s="802"/>
      <c r="ADO524" s="802"/>
      <c r="ADP524" s="802"/>
      <c r="ADQ524" s="802"/>
      <c r="ADR524" s="802"/>
      <c r="ADS524" s="802"/>
      <c r="ADT524" s="802"/>
      <c r="ADU524" s="802"/>
      <c r="ADV524" s="802"/>
      <c r="ADW524" s="802"/>
      <c r="ADX524" s="802"/>
      <c r="ADY524" s="802"/>
      <c r="ADZ524" s="802"/>
      <c r="AEA524" s="802"/>
      <c r="AEB524" s="802"/>
      <c r="AEC524" s="802"/>
      <c r="AED524" s="802"/>
      <c r="AEE524" s="802"/>
      <c r="AEF524" s="802"/>
      <c r="AEG524" s="802"/>
      <c r="AEH524" s="802"/>
      <c r="AEI524" s="802"/>
      <c r="AEJ524" s="802"/>
      <c r="AEK524" s="802"/>
      <c r="AEL524" s="802"/>
      <c r="AEM524" s="802"/>
      <c r="AEN524" s="802"/>
      <c r="AEO524" s="802"/>
      <c r="AEP524" s="802"/>
      <c r="AEQ524" s="802"/>
      <c r="AER524" s="802"/>
      <c r="AES524" s="802"/>
      <c r="AET524" s="802"/>
      <c r="AEU524" s="802"/>
      <c r="AEV524" s="802"/>
      <c r="AEW524" s="802"/>
      <c r="AEX524" s="802"/>
      <c r="AEY524" s="802"/>
      <c r="AEZ524" s="802"/>
      <c r="AFA524" s="802"/>
      <c r="AFB524" s="802"/>
      <c r="AFC524" s="802"/>
      <c r="AFD524" s="802"/>
      <c r="AFE524" s="802"/>
      <c r="AFF524" s="802"/>
      <c r="AFG524" s="802"/>
      <c r="AFH524" s="802"/>
      <c r="AFI524" s="802"/>
      <c r="AFJ524" s="802"/>
      <c r="AFK524" s="802"/>
      <c r="AFL524" s="802"/>
      <c r="AFM524" s="802"/>
      <c r="AFN524" s="802"/>
      <c r="AFO524" s="802"/>
      <c r="AFP524" s="802"/>
      <c r="AFQ524" s="802"/>
      <c r="AFR524" s="802"/>
      <c r="AFS524" s="802"/>
      <c r="AFT524" s="802"/>
      <c r="AFU524" s="802"/>
      <c r="AFV524" s="802"/>
      <c r="AFW524" s="802"/>
      <c r="AFX524" s="802"/>
      <c r="AFY524" s="802"/>
      <c r="AFZ524" s="802"/>
      <c r="AGA524" s="802"/>
      <c r="AGB524" s="802"/>
      <c r="AGC524" s="802"/>
      <c r="AGD524" s="802"/>
      <c r="AGE524" s="802"/>
      <c r="AGF524" s="802"/>
      <c r="AGG524" s="802"/>
      <c r="AGH524" s="802"/>
      <c r="AGI524" s="802"/>
      <c r="AGJ524" s="802"/>
      <c r="AGK524" s="802"/>
      <c r="AGL524" s="802"/>
      <c r="AGM524" s="802"/>
      <c r="AGN524" s="802"/>
      <c r="AGO524" s="802"/>
      <c r="AGP524" s="802"/>
      <c r="AGQ524" s="802"/>
      <c r="AGR524" s="802"/>
      <c r="AGS524" s="802"/>
      <c r="AGT524" s="802"/>
      <c r="AGU524" s="802"/>
      <c r="AGV524" s="802"/>
      <c r="AGW524" s="802"/>
      <c r="AGX524" s="802"/>
      <c r="AGY524" s="802"/>
      <c r="AGZ524" s="802"/>
      <c r="AHA524" s="802"/>
      <c r="AHB524" s="802"/>
      <c r="AHC524" s="802"/>
      <c r="AHD524" s="802"/>
      <c r="AHE524" s="802"/>
      <c r="AHF524" s="802"/>
      <c r="AHG524" s="802"/>
      <c r="AHH524" s="802"/>
      <c r="AHI524" s="802"/>
      <c r="AHJ524" s="802"/>
      <c r="AHK524" s="802"/>
      <c r="AHL524" s="802"/>
      <c r="AHM524" s="802"/>
      <c r="AHN524" s="802"/>
      <c r="AHO524" s="802"/>
      <c r="AHP524" s="802"/>
      <c r="AHQ524" s="802"/>
      <c r="AHR524" s="802"/>
      <c r="AHS524" s="802"/>
      <c r="AHT524" s="802"/>
      <c r="AHU524" s="802"/>
      <c r="AHV524" s="802"/>
      <c r="AHW524" s="802"/>
      <c r="AHX524" s="802"/>
      <c r="AHY524" s="802"/>
      <c r="AHZ524" s="802"/>
      <c r="AIA524" s="802"/>
      <c r="AIB524" s="802"/>
      <c r="AIC524" s="802"/>
      <c r="AID524" s="802"/>
      <c r="AIE524" s="802"/>
      <c r="AIF524" s="802"/>
      <c r="AIG524" s="802"/>
      <c r="AIH524" s="802"/>
      <c r="AII524" s="802"/>
      <c r="AIJ524" s="802"/>
      <c r="AQE524" s="802"/>
      <c r="AQF524" s="802"/>
      <c r="AQG524" s="802"/>
      <c r="AQH524" s="802"/>
      <c r="AQI524" s="802"/>
      <c r="AQJ524" s="802"/>
      <c r="AQK524" s="802"/>
      <c r="AQL524" s="802"/>
      <c r="AQM524" s="802"/>
      <c r="AQN524" s="802"/>
      <c r="AQO524" s="802"/>
      <c r="AQP524" s="802"/>
      <c r="AQQ524" s="802"/>
      <c r="AQR524" s="802"/>
      <c r="AQS524" s="802"/>
      <c r="AQT524" s="802"/>
      <c r="AQU524" s="802"/>
      <c r="AQV524" s="802"/>
      <c r="AQW524" s="802"/>
      <c r="AQX524" s="802"/>
      <c r="AQY524" s="802"/>
      <c r="AQZ524" s="802"/>
      <c r="ARA524" s="802"/>
      <c r="ARB524" s="802"/>
      <c r="ARC524" s="802"/>
      <c r="ARD524" s="802"/>
      <c r="ARE524" s="802"/>
      <c r="ARF524" s="802"/>
      <c r="ARG524" s="802"/>
      <c r="ARH524" s="802"/>
      <c r="ARI524" s="802"/>
      <c r="ARJ524" s="802"/>
      <c r="ARK524" s="802"/>
      <c r="ARL524" s="802"/>
      <c r="ARM524" s="802"/>
      <c r="ARN524" s="802"/>
      <c r="ARO524" s="802"/>
      <c r="ARP524" s="802"/>
      <c r="ARQ524" s="802"/>
      <c r="ARR524" s="802"/>
      <c r="ARS524" s="802"/>
      <c r="ART524" s="802"/>
      <c r="ARU524" s="802"/>
      <c r="ARV524" s="802"/>
      <c r="ARW524" s="802"/>
      <c r="ARX524" s="802"/>
      <c r="ARY524" s="802"/>
      <c r="ARZ524" s="802"/>
      <c r="ASA524" s="802"/>
      <c r="ASB524" s="802"/>
      <c r="ASC524" s="802"/>
      <c r="ASD524" s="802"/>
      <c r="ASE524" s="802"/>
      <c r="ASF524" s="802"/>
      <c r="ASG524" s="802"/>
      <c r="ASH524" s="802"/>
      <c r="ASI524" s="802"/>
      <c r="ASJ524" s="802"/>
      <c r="ASK524" s="802"/>
      <c r="ASL524" s="802"/>
      <c r="ATP524" s="802"/>
      <c r="ATQ524" s="802"/>
      <c r="ATR524" s="802"/>
      <c r="ATS524" s="802"/>
      <c r="ATT524" s="802"/>
      <c r="ATU524" s="802"/>
      <c r="ATV524" s="802"/>
      <c r="ATW524" s="802"/>
      <c r="ATX524" s="802"/>
      <c r="ATY524" s="802"/>
      <c r="ATZ524" s="802"/>
      <c r="AUA524" s="802"/>
      <c r="AUB524" s="802"/>
      <c r="AUC524" s="802"/>
      <c r="AUD524" s="802"/>
      <c r="AUE524" s="802"/>
      <c r="AUF524" s="802"/>
      <c r="AUG524" s="802"/>
      <c r="AUH524" s="802"/>
      <c r="AUI524" s="802"/>
      <c r="AUJ524" s="802"/>
      <c r="AUK524" s="802"/>
      <c r="AUL524" s="802"/>
      <c r="AUM524" s="802"/>
      <c r="AUN524" s="802"/>
      <c r="AUO524" s="802"/>
      <c r="AUP524" s="801"/>
      <c r="AUQ524" s="802"/>
      <c r="AUR524" s="801"/>
      <c r="AUS524" s="802"/>
      <c r="AUT524" s="801"/>
      <c r="AUU524" s="802"/>
      <c r="AUV524" s="802"/>
      <c r="AUW524" s="802"/>
      <c r="AUX524" s="802"/>
      <c r="AUY524" s="802"/>
      <c r="AUZ524" s="802"/>
      <c r="AVA524" s="802"/>
      <c r="AVB524" s="802"/>
      <c r="AVC524" s="802"/>
      <c r="AVD524" s="802"/>
      <c r="AVE524" s="802"/>
      <c r="AVF524" s="802"/>
      <c r="AVG524" s="802"/>
      <c r="AVH524" s="802"/>
      <c r="AVI524" s="802"/>
      <c r="AVJ524" s="808"/>
      <c r="AVK524" s="808"/>
      <c r="AVL524" s="808"/>
      <c r="AVM524" s="808"/>
      <c r="AVN524" s="808"/>
      <c r="AVO524" s="808"/>
      <c r="AVP524" s="808"/>
      <c r="AVQ524" s="808"/>
      <c r="AVR524" s="808"/>
      <c r="AVS524" s="808"/>
      <c r="AVT524" s="808"/>
      <c r="AVU524" s="809"/>
      <c r="AVV524" s="809"/>
      <c r="AVW524" s="809"/>
      <c r="AVX524" s="809"/>
      <c r="AVY524" s="809"/>
      <c r="AVZ524" s="809"/>
      <c r="AWA524" s="809"/>
      <c r="AWB524" s="809"/>
      <c r="AWC524" s="809"/>
      <c r="AWD524" s="809"/>
      <c r="AWE524" s="809"/>
      <c r="AWF524" s="809"/>
      <c r="AWG524" s="809"/>
      <c r="AWH524" s="809"/>
      <c r="AWI524" s="809"/>
      <c r="AWJ524" s="809"/>
      <c r="AWK524" s="809"/>
      <c r="AWL524" s="809"/>
      <c r="AWM524" s="809"/>
      <c r="AWN524" s="809"/>
      <c r="AWO524" s="809"/>
      <c r="AWP524" s="809"/>
      <c r="AWQ524" s="809"/>
      <c r="AWR524" s="808"/>
      <c r="AWS524" s="761"/>
      <c r="AWT524" s="808"/>
      <c r="AWU524" s="809"/>
      <c r="AWV524" s="809"/>
      <c r="AWW524" s="809"/>
      <c r="AWX524" s="809"/>
      <c r="AWY524" s="809"/>
      <c r="AWZ524" s="809"/>
      <c r="AXA524" s="809"/>
      <c r="AXB524" s="809"/>
      <c r="AXC524" s="809"/>
      <c r="AXD524" s="809"/>
      <c r="AXE524" s="809"/>
      <c r="AXF524" s="809"/>
      <c r="AXG524" s="809"/>
      <c r="AXH524" s="809"/>
      <c r="AXI524" s="809"/>
      <c r="AXJ524" s="809"/>
      <c r="AXK524" s="809"/>
      <c r="AXL524" s="809"/>
      <c r="AXM524" s="809"/>
      <c r="AXN524" s="809"/>
      <c r="AXO524" s="809"/>
      <c r="AXP524" s="809"/>
      <c r="AXQ524" s="809"/>
      <c r="AXR524" s="809"/>
      <c r="AXS524" s="809"/>
      <c r="AXT524" s="809"/>
      <c r="AXU524" s="809"/>
      <c r="AXV524" s="809"/>
      <c r="AXW524" s="809"/>
      <c r="AXX524" s="809"/>
      <c r="AXY524" s="809"/>
      <c r="AXZ524" s="809"/>
      <c r="AYA524" s="809"/>
      <c r="AYB524" s="809"/>
      <c r="AYC524" s="809"/>
      <c r="AYD524" s="808"/>
      <c r="AYE524" s="808"/>
      <c r="AYF524" s="809"/>
      <c r="AYG524" s="808"/>
      <c r="AYH524" s="810"/>
      <c r="AYI524" s="810"/>
      <c r="AYJ524" s="810"/>
      <c r="AYK524" s="810"/>
      <c r="AYL524" s="810"/>
      <c r="AYM524" s="810"/>
      <c r="AYN524" s="810"/>
      <c r="AYO524" s="810"/>
      <c r="AYP524" s="810"/>
      <c r="AYQ524" s="810"/>
      <c r="AYR524" s="810"/>
      <c r="AYS524" s="810"/>
      <c r="AYT524" s="810"/>
      <c r="AYU524" s="810"/>
      <c r="AYV524" s="810"/>
      <c r="AYW524" s="810"/>
      <c r="AYX524" s="810"/>
      <c r="AYY524" s="810"/>
      <c r="AYZ524" s="810"/>
      <c r="AZA524" s="810"/>
      <c r="AZB524" s="810"/>
      <c r="AZC524" s="810"/>
      <c r="AZD524" s="810"/>
      <c r="AZE524" s="810"/>
      <c r="AZF524" s="810"/>
      <c r="AZG524" s="810"/>
      <c r="AZH524" s="810"/>
      <c r="AZI524" s="810"/>
      <c r="AZJ524" s="810"/>
      <c r="AZK524" s="810"/>
      <c r="AZL524" s="810"/>
      <c r="AZM524" s="810"/>
      <c r="AZN524" s="810"/>
      <c r="AZO524" s="810"/>
      <c r="AZP524" s="809"/>
      <c r="AZQ524" s="802"/>
      <c r="AZR524" s="802"/>
      <c r="AZS524" s="802"/>
    </row>
    <row r="525" spans="45:920 1123:1371" s="793" customFormat="1" ht="13.5">
      <c r="AS525" s="802"/>
      <c r="AT525" s="802"/>
      <c r="AU525" s="802"/>
      <c r="AV525" s="802"/>
      <c r="AW525" s="802"/>
      <c r="AX525" s="802"/>
      <c r="AY525" s="802"/>
      <c r="AZ525" s="802"/>
      <c r="BA525" s="802"/>
      <c r="BB525" s="802"/>
      <c r="BC525" s="802"/>
      <c r="BD525" s="802"/>
      <c r="BE525" s="802"/>
      <c r="BF525" s="802"/>
      <c r="BG525" s="802"/>
      <c r="BH525" s="802"/>
      <c r="BI525" s="802"/>
      <c r="BJ525" s="802"/>
      <c r="BK525" s="802"/>
      <c r="BL525" s="802"/>
      <c r="BM525" s="802"/>
      <c r="BN525" s="802"/>
      <c r="BO525" s="802"/>
      <c r="BP525" s="802"/>
      <c r="BQ525" s="802"/>
      <c r="BR525" s="802"/>
      <c r="BS525" s="802"/>
      <c r="BT525" s="802"/>
      <c r="BU525" s="802"/>
      <c r="BV525" s="802"/>
      <c r="BW525" s="802"/>
      <c r="BX525" s="802"/>
      <c r="BY525" s="802"/>
      <c r="BZ525" s="802"/>
      <c r="CA525" s="802"/>
      <c r="CB525" s="802"/>
      <c r="CC525" s="802"/>
      <c r="CD525" s="802"/>
      <c r="CE525" s="802"/>
      <c r="CF525" s="802"/>
      <c r="CG525" s="802"/>
      <c r="CH525" s="802"/>
      <c r="CI525" s="802"/>
      <c r="CJ525" s="802"/>
      <c r="CK525" s="802"/>
      <c r="CL525" s="802"/>
      <c r="CM525" s="802"/>
      <c r="CN525" s="802"/>
      <c r="CO525" s="802"/>
      <c r="CP525" s="802"/>
      <c r="CQ525" s="802"/>
      <c r="CR525" s="802"/>
      <c r="CS525" s="802"/>
      <c r="CT525" s="802"/>
      <c r="CU525" s="802"/>
      <c r="CV525" s="802"/>
      <c r="CW525" s="802"/>
      <c r="CX525" s="802"/>
      <c r="CY525" s="802"/>
      <c r="CZ525" s="802"/>
      <c r="DA525" s="802"/>
      <c r="DB525" s="802"/>
      <c r="DC525" s="802"/>
      <c r="DD525" s="802"/>
      <c r="DE525" s="802"/>
      <c r="DF525" s="802"/>
      <c r="DG525" s="802"/>
      <c r="DH525" s="802"/>
      <c r="DI525" s="802"/>
      <c r="DJ525" s="802"/>
      <c r="DK525" s="802"/>
      <c r="DL525" s="802"/>
      <c r="DM525" s="802"/>
      <c r="DN525" s="802"/>
      <c r="DO525" s="802"/>
      <c r="DP525" s="802"/>
      <c r="DQ525" s="802"/>
      <c r="DR525" s="802"/>
      <c r="DS525" s="802"/>
      <c r="DT525" s="802"/>
      <c r="DU525" s="802"/>
      <c r="DV525" s="802"/>
      <c r="DW525" s="802"/>
      <c r="DX525" s="802"/>
      <c r="DY525" s="802"/>
      <c r="DZ525" s="802"/>
      <c r="EA525" s="802"/>
      <c r="EB525" s="802"/>
      <c r="EC525" s="802"/>
      <c r="ED525" s="802"/>
      <c r="EE525" s="802"/>
      <c r="EF525" s="802"/>
      <c r="EG525" s="802"/>
      <c r="EH525" s="802"/>
      <c r="EI525" s="802"/>
      <c r="EJ525" s="802"/>
      <c r="EK525" s="802"/>
      <c r="EL525" s="802"/>
      <c r="EM525" s="802"/>
      <c r="EN525" s="802"/>
      <c r="EO525" s="802"/>
      <c r="EP525" s="802"/>
      <c r="EQ525" s="802"/>
      <c r="ER525" s="802"/>
      <c r="ES525" s="802"/>
      <c r="ET525" s="802"/>
      <c r="EU525" s="802"/>
      <c r="EV525" s="802"/>
      <c r="EW525" s="802"/>
      <c r="EX525" s="802"/>
      <c r="EY525" s="802"/>
      <c r="EZ525" s="802"/>
      <c r="FA525" s="802"/>
      <c r="FB525" s="802"/>
      <c r="FC525" s="802"/>
      <c r="FD525" s="802"/>
      <c r="FE525" s="802"/>
      <c r="FF525" s="802"/>
      <c r="FG525" s="802"/>
      <c r="FH525" s="802"/>
      <c r="FI525" s="802"/>
      <c r="FJ525" s="802"/>
      <c r="FK525" s="802"/>
      <c r="FL525" s="802"/>
      <c r="FM525" s="802"/>
      <c r="FN525" s="802"/>
      <c r="FO525" s="802"/>
      <c r="FP525" s="802"/>
      <c r="FQ525" s="802"/>
      <c r="FR525" s="802"/>
      <c r="FS525" s="802"/>
      <c r="FT525" s="802"/>
      <c r="FU525" s="802"/>
      <c r="FV525" s="802"/>
      <c r="FW525" s="802"/>
      <c r="FX525" s="802"/>
      <c r="FY525" s="802"/>
      <c r="FZ525" s="802"/>
      <c r="GA525" s="802"/>
      <c r="GB525" s="802"/>
      <c r="GC525" s="802"/>
      <c r="GD525" s="802"/>
      <c r="GE525" s="802"/>
      <c r="GF525" s="802"/>
      <c r="GG525" s="802"/>
      <c r="GH525" s="802"/>
      <c r="GI525" s="802"/>
      <c r="GJ525" s="802"/>
      <c r="GK525" s="802"/>
      <c r="GL525" s="802"/>
      <c r="GM525" s="802"/>
      <c r="GN525" s="802"/>
      <c r="GO525" s="802"/>
      <c r="GP525" s="802"/>
      <c r="GQ525" s="802"/>
      <c r="GR525" s="802"/>
      <c r="GS525" s="802"/>
      <c r="GT525" s="802"/>
      <c r="GU525" s="802"/>
      <c r="GV525" s="802"/>
      <c r="GW525" s="802"/>
      <c r="GX525" s="802"/>
      <c r="GY525" s="802"/>
      <c r="GZ525" s="802"/>
      <c r="HA525" s="802"/>
      <c r="HB525" s="802"/>
      <c r="HC525" s="802"/>
      <c r="HD525" s="802"/>
      <c r="HE525" s="802"/>
      <c r="HF525" s="802"/>
      <c r="HG525" s="802"/>
      <c r="HH525" s="802"/>
      <c r="HI525" s="802"/>
      <c r="HJ525" s="802"/>
      <c r="HK525" s="802"/>
      <c r="HL525" s="802"/>
      <c r="HM525" s="802"/>
      <c r="HN525" s="802"/>
      <c r="HO525" s="802"/>
      <c r="HP525" s="802"/>
      <c r="HQ525" s="802"/>
      <c r="HR525" s="802"/>
      <c r="HS525" s="802"/>
      <c r="HT525" s="802"/>
      <c r="HU525" s="802"/>
      <c r="HV525" s="802"/>
      <c r="HW525" s="802"/>
      <c r="HX525" s="802"/>
      <c r="HY525" s="802"/>
      <c r="HZ525" s="802"/>
      <c r="IA525" s="802"/>
      <c r="IB525" s="802"/>
      <c r="IC525" s="802"/>
      <c r="ID525" s="802"/>
      <c r="IE525" s="802"/>
      <c r="IF525" s="802"/>
      <c r="IG525" s="802"/>
      <c r="IH525" s="802"/>
      <c r="II525" s="802"/>
      <c r="IJ525" s="802"/>
      <c r="IK525" s="802"/>
      <c r="IL525" s="802"/>
      <c r="IM525" s="802"/>
      <c r="IN525" s="802"/>
      <c r="IO525" s="802"/>
      <c r="IP525" s="802"/>
      <c r="IQ525" s="802"/>
      <c r="IR525" s="802"/>
      <c r="IS525" s="802"/>
      <c r="IT525" s="802"/>
      <c r="IU525" s="802"/>
      <c r="IV525" s="802"/>
      <c r="IW525" s="802"/>
      <c r="IX525" s="802"/>
      <c r="IY525" s="802"/>
      <c r="IZ525" s="802"/>
      <c r="JA525" s="802"/>
      <c r="JB525" s="802"/>
      <c r="JC525" s="802"/>
      <c r="JD525" s="802"/>
      <c r="JE525" s="802"/>
      <c r="JF525" s="802"/>
      <c r="JG525" s="802"/>
      <c r="JH525" s="802"/>
      <c r="JI525" s="802"/>
      <c r="JJ525" s="802"/>
      <c r="JK525" s="802"/>
      <c r="JL525" s="802"/>
      <c r="JM525" s="802"/>
      <c r="JN525" s="802"/>
      <c r="JO525" s="802"/>
      <c r="JP525" s="802"/>
      <c r="JQ525" s="802"/>
      <c r="JR525" s="802"/>
      <c r="JS525" s="802"/>
      <c r="JT525" s="802"/>
      <c r="JU525" s="802"/>
      <c r="JV525" s="802"/>
      <c r="JW525" s="802"/>
      <c r="JX525" s="802"/>
      <c r="JY525" s="802"/>
      <c r="JZ525" s="802"/>
      <c r="KA525" s="802"/>
      <c r="KB525" s="802"/>
      <c r="KC525" s="802"/>
      <c r="KD525" s="802"/>
      <c r="KE525" s="802"/>
      <c r="KF525" s="802"/>
      <c r="KG525" s="802"/>
      <c r="KH525" s="802"/>
      <c r="KI525" s="802"/>
      <c r="KJ525" s="802"/>
      <c r="KK525" s="802"/>
      <c r="KL525" s="802"/>
      <c r="KM525" s="802"/>
      <c r="KN525" s="802"/>
      <c r="KO525" s="802"/>
      <c r="KP525" s="802"/>
      <c r="KQ525" s="802"/>
      <c r="KR525" s="802"/>
      <c r="KS525" s="802"/>
      <c r="KT525" s="802"/>
      <c r="KU525" s="802"/>
      <c r="KV525" s="802"/>
      <c r="KW525" s="802"/>
      <c r="KX525" s="802"/>
      <c r="KY525" s="802"/>
      <c r="KZ525" s="802"/>
      <c r="LA525" s="802"/>
      <c r="LB525" s="802"/>
      <c r="LC525" s="802"/>
      <c r="LD525" s="802"/>
      <c r="LE525" s="802"/>
      <c r="LF525" s="802"/>
      <c r="LG525" s="802"/>
      <c r="LH525" s="802"/>
      <c r="LI525" s="802"/>
      <c r="LJ525" s="802"/>
      <c r="LK525" s="802"/>
      <c r="LL525" s="802"/>
      <c r="LM525" s="802"/>
      <c r="LN525" s="802"/>
      <c r="LO525" s="802"/>
      <c r="LP525" s="802"/>
      <c r="LQ525" s="802"/>
      <c r="LR525" s="802"/>
      <c r="LS525" s="802"/>
      <c r="LT525" s="802"/>
      <c r="LU525" s="802"/>
      <c r="LV525" s="802"/>
      <c r="LW525" s="802"/>
      <c r="LX525" s="802"/>
      <c r="LY525" s="802"/>
      <c r="LZ525" s="802"/>
      <c r="MA525" s="802"/>
      <c r="MB525" s="802"/>
      <c r="MC525" s="802"/>
      <c r="MD525" s="802"/>
      <c r="ME525" s="802"/>
      <c r="MF525" s="802"/>
      <c r="MG525" s="802"/>
      <c r="MH525" s="802"/>
      <c r="MI525" s="802"/>
      <c r="MJ525" s="802"/>
      <c r="MK525" s="802"/>
      <c r="ML525" s="802"/>
      <c r="MM525" s="802"/>
      <c r="MN525" s="802"/>
      <c r="MO525" s="802"/>
      <c r="MP525" s="802"/>
      <c r="MQ525" s="802"/>
      <c r="MR525" s="802"/>
      <c r="MS525" s="802"/>
      <c r="MT525" s="802"/>
      <c r="MU525" s="802"/>
      <c r="MV525" s="802"/>
      <c r="MW525" s="802"/>
      <c r="MX525" s="802"/>
      <c r="MY525" s="802"/>
      <c r="MZ525" s="802"/>
      <c r="NA525" s="802"/>
      <c r="NB525" s="802"/>
      <c r="NC525" s="802"/>
      <c r="ND525" s="802"/>
      <c r="NE525" s="802"/>
      <c r="NF525" s="802"/>
      <c r="NG525" s="802"/>
      <c r="NH525" s="802"/>
      <c r="NI525" s="802"/>
      <c r="NJ525" s="802"/>
      <c r="NK525" s="802"/>
      <c r="NL525" s="802"/>
      <c r="NM525" s="802"/>
      <c r="NN525" s="802"/>
      <c r="NO525" s="802"/>
      <c r="NP525" s="802"/>
      <c r="NQ525" s="802"/>
      <c r="NR525" s="802"/>
      <c r="NS525" s="802"/>
      <c r="NT525" s="802"/>
      <c r="NU525" s="802"/>
      <c r="NV525" s="802"/>
      <c r="NW525" s="802"/>
      <c r="NX525" s="802"/>
      <c r="NY525" s="802"/>
      <c r="NZ525" s="802"/>
      <c r="OA525" s="802"/>
      <c r="OB525" s="802"/>
      <c r="OC525" s="802"/>
      <c r="OD525" s="802"/>
      <c r="OE525" s="802"/>
      <c r="OF525" s="802"/>
      <c r="OG525" s="802"/>
      <c r="OH525" s="802"/>
      <c r="OI525" s="802"/>
      <c r="OJ525" s="802"/>
      <c r="OK525" s="802"/>
      <c r="OL525" s="802"/>
      <c r="OM525" s="802"/>
      <c r="ON525" s="802"/>
      <c r="OO525" s="802"/>
      <c r="OP525" s="802"/>
      <c r="OQ525" s="802"/>
      <c r="OR525" s="802"/>
      <c r="OS525" s="802"/>
      <c r="OT525" s="802"/>
      <c r="OU525" s="802"/>
      <c r="OV525" s="802"/>
      <c r="OW525" s="802"/>
      <c r="OX525" s="802"/>
      <c r="OY525" s="802"/>
      <c r="OZ525" s="802"/>
      <c r="PA525" s="802"/>
      <c r="PB525" s="802"/>
      <c r="PC525" s="802"/>
      <c r="PD525" s="802"/>
      <c r="PE525" s="802"/>
      <c r="PF525" s="802"/>
      <c r="PG525" s="802"/>
      <c r="PH525" s="802"/>
      <c r="PI525" s="802"/>
      <c r="PJ525" s="802"/>
      <c r="PK525" s="802"/>
      <c r="PL525" s="802"/>
      <c r="PM525" s="802"/>
      <c r="PN525" s="802"/>
      <c r="PO525" s="802"/>
      <c r="PP525" s="802"/>
      <c r="PQ525" s="802"/>
      <c r="PR525" s="802"/>
      <c r="PS525" s="802"/>
      <c r="PT525" s="802"/>
      <c r="PU525" s="802"/>
      <c r="PV525" s="802"/>
      <c r="PW525" s="802"/>
      <c r="PX525" s="802"/>
      <c r="PY525" s="802"/>
      <c r="PZ525" s="802"/>
      <c r="QA525" s="802"/>
      <c r="QB525" s="802"/>
      <c r="QC525" s="802"/>
      <c r="QD525" s="802"/>
      <c r="QE525" s="802"/>
      <c r="QF525" s="802"/>
      <c r="QG525" s="802"/>
      <c r="QH525" s="802"/>
      <c r="QI525" s="802"/>
      <c r="QJ525" s="802"/>
      <c r="QK525" s="802"/>
      <c r="QL525" s="802"/>
      <c r="QM525" s="802"/>
      <c r="QN525" s="802"/>
      <c r="QO525" s="802"/>
      <c r="QP525" s="802"/>
      <c r="QQ525" s="802"/>
      <c r="QR525" s="802"/>
      <c r="QS525" s="802"/>
      <c r="QT525" s="802"/>
      <c r="QU525" s="802"/>
      <c r="QV525" s="802"/>
      <c r="QW525" s="802"/>
      <c r="QX525" s="802"/>
      <c r="QY525" s="802"/>
      <c r="QZ525" s="802"/>
      <c r="RA525" s="802"/>
      <c r="RB525" s="802"/>
      <c r="RC525" s="802"/>
      <c r="RD525" s="802"/>
      <c r="RE525" s="802"/>
      <c r="RF525" s="802"/>
      <c r="RG525" s="802"/>
      <c r="RH525" s="802"/>
      <c r="RI525" s="802"/>
      <c r="RJ525" s="802"/>
      <c r="RK525" s="802"/>
      <c r="RL525" s="802"/>
      <c r="RM525" s="802"/>
      <c r="RN525" s="802"/>
      <c r="RO525" s="802"/>
      <c r="RP525" s="802"/>
      <c r="RQ525" s="802"/>
      <c r="RR525" s="802"/>
      <c r="RS525" s="802"/>
      <c r="RT525" s="802"/>
      <c r="RU525" s="802"/>
      <c r="RV525" s="802"/>
      <c r="RW525" s="802"/>
      <c r="RX525" s="802"/>
      <c r="RY525" s="802"/>
      <c r="RZ525" s="802"/>
      <c r="SA525" s="802"/>
      <c r="SB525" s="802"/>
      <c r="SC525" s="802"/>
      <c r="SD525" s="802"/>
      <c r="SE525" s="802"/>
      <c r="SF525" s="802"/>
      <c r="SG525" s="802"/>
      <c r="SH525" s="802"/>
      <c r="SI525" s="802"/>
      <c r="SJ525" s="802"/>
      <c r="SK525" s="802"/>
      <c r="SL525" s="802"/>
      <c r="SM525" s="802"/>
      <c r="SN525" s="802"/>
      <c r="SO525" s="802"/>
      <c r="SP525" s="802"/>
      <c r="SQ525" s="802"/>
      <c r="SR525" s="802"/>
      <c r="SS525" s="802"/>
      <c r="ST525" s="802"/>
      <c r="SU525" s="802"/>
      <c r="SV525" s="802"/>
      <c r="SW525" s="802"/>
      <c r="SX525" s="802"/>
      <c r="SY525" s="802"/>
      <c r="SZ525" s="802"/>
      <c r="TA525" s="802"/>
      <c r="TB525" s="802"/>
      <c r="TC525" s="802"/>
      <c r="TD525" s="802"/>
      <c r="TE525" s="802"/>
      <c r="TF525" s="802"/>
      <c r="TG525" s="802"/>
      <c r="TH525" s="802"/>
      <c r="TI525" s="802"/>
      <c r="TJ525" s="802"/>
      <c r="TK525" s="802"/>
      <c r="TL525" s="802"/>
      <c r="TM525" s="802"/>
      <c r="TN525" s="802"/>
      <c r="TO525" s="802"/>
      <c r="TP525" s="802"/>
      <c r="TQ525" s="802"/>
      <c r="TR525" s="802"/>
      <c r="TS525" s="802"/>
      <c r="TT525" s="802"/>
      <c r="TU525" s="802"/>
      <c r="TV525" s="802"/>
      <c r="TW525" s="802"/>
      <c r="TX525" s="802"/>
      <c r="TY525" s="802"/>
      <c r="TZ525" s="802"/>
      <c r="UA525" s="802"/>
      <c r="UB525" s="802"/>
      <c r="UC525" s="802"/>
      <c r="UD525" s="802"/>
      <c r="UE525" s="802"/>
      <c r="UF525" s="802"/>
      <c r="UG525" s="802"/>
      <c r="UH525" s="802"/>
      <c r="UI525" s="802"/>
      <c r="UJ525" s="802"/>
      <c r="UK525" s="802"/>
      <c r="UL525" s="802"/>
      <c r="UM525" s="802"/>
      <c r="UN525" s="802"/>
      <c r="UO525" s="802"/>
      <c r="UP525" s="802"/>
      <c r="UQ525" s="802"/>
      <c r="UR525" s="802"/>
      <c r="US525" s="802"/>
      <c r="UT525" s="802"/>
      <c r="UU525" s="802"/>
      <c r="UV525" s="802"/>
      <c r="UW525" s="802"/>
      <c r="UX525" s="802"/>
      <c r="UY525" s="802"/>
      <c r="UZ525" s="802"/>
      <c r="VA525" s="802"/>
      <c r="VB525" s="802"/>
      <c r="VC525" s="802"/>
      <c r="VD525" s="802"/>
      <c r="VE525" s="802"/>
      <c r="VF525" s="802"/>
      <c r="VG525" s="802"/>
      <c r="VH525" s="802"/>
      <c r="VI525" s="802"/>
      <c r="VJ525" s="802"/>
      <c r="VK525" s="802"/>
      <c r="VL525" s="802"/>
      <c r="VM525" s="802"/>
      <c r="VN525" s="802"/>
      <c r="VO525" s="802"/>
      <c r="VP525" s="802"/>
      <c r="VQ525" s="802"/>
      <c r="VR525" s="802"/>
      <c r="VS525" s="802"/>
      <c r="VT525" s="802"/>
      <c r="VU525" s="802"/>
      <c r="VV525" s="802"/>
      <c r="VW525" s="802"/>
      <c r="VX525" s="802"/>
      <c r="VY525" s="802"/>
      <c r="VZ525" s="802"/>
      <c r="WA525" s="802"/>
      <c r="WB525" s="802"/>
      <c r="WC525" s="802"/>
      <c r="WD525" s="802"/>
      <c r="WE525" s="802"/>
      <c r="WF525" s="802"/>
      <c r="WG525" s="802"/>
      <c r="WH525" s="802"/>
      <c r="WI525" s="802"/>
      <c r="WJ525" s="802"/>
      <c r="WK525" s="802"/>
      <c r="WL525" s="802"/>
      <c r="WM525" s="802"/>
      <c r="WN525" s="802"/>
      <c r="WO525" s="802"/>
      <c r="WP525" s="802"/>
      <c r="WQ525" s="802"/>
      <c r="WR525" s="802"/>
      <c r="WS525" s="802"/>
      <c r="WT525" s="802"/>
      <c r="WU525" s="802"/>
      <c r="WV525" s="802"/>
      <c r="WW525" s="802"/>
      <c r="WX525" s="802"/>
      <c r="WY525" s="802"/>
      <c r="WZ525" s="802"/>
      <c r="XA525" s="802"/>
      <c r="XB525" s="802"/>
      <c r="XC525" s="802"/>
      <c r="XD525" s="802"/>
      <c r="XE525" s="802"/>
      <c r="XF525" s="802"/>
      <c r="XG525" s="802"/>
      <c r="XH525" s="802"/>
      <c r="XI525" s="802"/>
      <c r="XJ525" s="802"/>
      <c r="XK525" s="802"/>
      <c r="XL525" s="802"/>
      <c r="XM525" s="802"/>
      <c r="XN525" s="802"/>
      <c r="XO525" s="802"/>
      <c r="XP525" s="802"/>
      <c r="XQ525" s="802"/>
      <c r="XR525" s="802"/>
      <c r="XS525" s="802"/>
      <c r="XT525" s="802"/>
      <c r="XU525" s="802"/>
      <c r="XV525" s="802"/>
      <c r="XW525" s="802"/>
      <c r="XX525" s="802"/>
      <c r="XY525" s="802"/>
      <c r="XZ525" s="802"/>
      <c r="YA525" s="802"/>
      <c r="YB525" s="802"/>
      <c r="YC525" s="802"/>
      <c r="YD525" s="802"/>
      <c r="YE525" s="802"/>
      <c r="YF525" s="802"/>
      <c r="YG525" s="802"/>
      <c r="YH525" s="802"/>
      <c r="YI525" s="802"/>
      <c r="YJ525" s="802"/>
      <c r="YK525" s="802"/>
      <c r="YL525" s="802"/>
      <c r="YM525" s="802"/>
      <c r="YN525" s="802"/>
      <c r="YO525" s="802"/>
      <c r="YP525" s="802"/>
      <c r="YQ525" s="802"/>
      <c r="YR525" s="802"/>
      <c r="YS525" s="802"/>
      <c r="YT525" s="802"/>
      <c r="YU525" s="802"/>
      <c r="YV525" s="802"/>
      <c r="YW525" s="802"/>
      <c r="YX525" s="802"/>
      <c r="YY525" s="802"/>
      <c r="YZ525" s="802"/>
      <c r="ZA525" s="802"/>
      <c r="ZB525" s="802"/>
      <c r="ZC525" s="802"/>
      <c r="ZD525" s="802"/>
      <c r="ZE525" s="802"/>
      <c r="ZF525" s="802"/>
      <c r="ZG525" s="802"/>
      <c r="ZH525" s="802"/>
      <c r="ZI525" s="802"/>
      <c r="ZJ525" s="802"/>
      <c r="ZK525" s="802"/>
      <c r="ZL525" s="802"/>
      <c r="ZM525" s="802"/>
      <c r="ZN525" s="802"/>
      <c r="ZO525" s="802"/>
      <c r="ZP525" s="802"/>
      <c r="ZQ525" s="802"/>
      <c r="ZR525" s="802"/>
      <c r="ZS525" s="802"/>
      <c r="ZT525" s="802"/>
      <c r="ZU525" s="802"/>
      <c r="ZV525" s="802"/>
      <c r="ZW525" s="802"/>
      <c r="ZX525" s="802"/>
      <c r="ZY525" s="802"/>
      <c r="ZZ525" s="802"/>
      <c r="AAA525" s="802"/>
      <c r="AAB525" s="802"/>
      <c r="AAC525" s="802"/>
      <c r="AAD525" s="802"/>
      <c r="AAE525" s="802"/>
      <c r="AAF525" s="802"/>
      <c r="AAG525" s="802"/>
      <c r="AAH525" s="802"/>
      <c r="AAI525" s="802"/>
      <c r="AAJ525" s="802"/>
      <c r="AAK525" s="802"/>
      <c r="AAL525" s="802"/>
      <c r="AAM525" s="802"/>
      <c r="AAN525" s="802"/>
      <c r="AAO525" s="802"/>
      <c r="AAP525" s="802"/>
      <c r="AAQ525" s="802"/>
      <c r="AAR525" s="802"/>
      <c r="AAS525" s="802"/>
      <c r="AAT525" s="802"/>
      <c r="AAU525" s="802"/>
      <c r="AAV525" s="802"/>
      <c r="AAW525" s="802"/>
      <c r="AAX525" s="802"/>
      <c r="AAY525" s="802"/>
      <c r="AAZ525" s="802"/>
      <c r="ABA525" s="802"/>
      <c r="ABB525" s="802"/>
      <c r="ABC525" s="802"/>
      <c r="ABD525" s="802"/>
      <c r="ABE525" s="802"/>
      <c r="ABF525" s="802"/>
      <c r="ABG525" s="802"/>
      <c r="ABH525" s="802"/>
      <c r="ABI525" s="802"/>
      <c r="ABJ525" s="802"/>
      <c r="ABK525" s="802"/>
      <c r="ABL525" s="802"/>
      <c r="ABM525" s="802"/>
      <c r="ABN525" s="802"/>
      <c r="ABO525" s="802"/>
      <c r="ABP525" s="802"/>
      <c r="ABQ525" s="802"/>
      <c r="ABR525" s="802"/>
      <c r="ABS525" s="802"/>
      <c r="ABT525" s="802"/>
      <c r="ABU525" s="802"/>
      <c r="ABV525" s="802"/>
      <c r="ABW525" s="802"/>
      <c r="ABX525" s="802"/>
      <c r="ABY525" s="802"/>
      <c r="ABZ525" s="802"/>
      <c r="ACA525" s="802"/>
      <c r="ACB525" s="802"/>
      <c r="ACC525" s="802"/>
      <c r="ACD525" s="802"/>
      <c r="ACE525" s="802"/>
      <c r="ACF525" s="802"/>
      <c r="ACG525" s="802"/>
      <c r="ACH525" s="802"/>
      <c r="ACI525" s="802"/>
      <c r="ACJ525" s="802"/>
      <c r="ACK525" s="802"/>
      <c r="ACL525" s="802"/>
      <c r="ACM525" s="802"/>
      <c r="ACN525" s="802"/>
      <c r="ACO525" s="802"/>
      <c r="ACP525" s="802"/>
      <c r="ACQ525" s="802"/>
      <c r="ACR525" s="802"/>
      <c r="ACS525" s="802"/>
      <c r="ACT525" s="802"/>
      <c r="ACU525" s="802"/>
      <c r="ACV525" s="802"/>
      <c r="ACW525" s="802"/>
      <c r="ACX525" s="802"/>
      <c r="ACY525" s="802"/>
      <c r="ACZ525" s="802"/>
      <c r="ADA525" s="802"/>
      <c r="ADB525" s="802"/>
      <c r="ADC525" s="802"/>
      <c r="ADD525" s="802"/>
      <c r="ADE525" s="802"/>
      <c r="ADF525" s="802"/>
      <c r="ADG525" s="802"/>
      <c r="ADH525" s="802"/>
      <c r="ADI525" s="802"/>
      <c r="ADJ525" s="802"/>
      <c r="ADK525" s="802"/>
      <c r="ADL525" s="802"/>
      <c r="ADM525" s="802"/>
      <c r="ADN525" s="802"/>
      <c r="ADO525" s="802"/>
      <c r="ADP525" s="802"/>
      <c r="ADQ525" s="802"/>
      <c r="ADR525" s="802"/>
      <c r="ADS525" s="802"/>
      <c r="ADT525" s="802"/>
      <c r="ADU525" s="802"/>
      <c r="ADV525" s="802"/>
      <c r="ADW525" s="802"/>
      <c r="ADX525" s="802"/>
      <c r="ADY525" s="802"/>
      <c r="ADZ525" s="802"/>
      <c r="AEA525" s="802"/>
      <c r="AEB525" s="802"/>
      <c r="AEC525" s="802"/>
      <c r="AED525" s="802"/>
      <c r="AEE525" s="802"/>
      <c r="AEF525" s="802"/>
      <c r="AEG525" s="802"/>
      <c r="AEH525" s="802"/>
      <c r="AEI525" s="802"/>
      <c r="AEJ525" s="802"/>
      <c r="AEK525" s="802"/>
      <c r="AEL525" s="802"/>
      <c r="AEM525" s="802"/>
      <c r="AEN525" s="802"/>
      <c r="AEO525" s="802"/>
      <c r="AEP525" s="802"/>
      <c r="AEQ525" s="802"/>
      <c r="AER525" s="802"/>
      <c r="AES525" s="802"/>
      <c r="AET525" s="802"/>
      <c r="AEU525" s="802"/>
      <c r="AEV525" s="802"/>
      <c r="AEW525" s="802"/>
      <c r="AEX525" s="802"/>
      <c r="AEY525" s="802"/>
      <c r="AEZ525" s="802"/>
      <c r="AFA525" s="802"/>
      <c r="AFB525" s="802"/>
      <c r="AFC525" s="802"/>
      <c r="AFD525" s="802"/>
      <c r="AFE525" s="802"/>
      <c r="AFF525" s="802"/>
      <c r="AFG525" s="802"/>
      <c r="AFH525" s="802"/>
      <c r="AFI525" s="802"/>
      <c r="AFJ525" s="802"/>
      <c r="AFK525" s="802"/>
      <c r="AFL525" s="802"/>
      <c r="AFM525" s="802"/>
      <c r="AFN525" s="802"/>
      <c r="AFO525" s="802"/>
      <c r="AFP525" s="802"/>
      <c r="AFQ525" s="802"/>
      <c r="AFR525" s="802"/>
      <c r="AFS525" s="802"/>
      <c r="AFT525" s="802"/>
      <c r="AFU525" s="802"/>
      <c r="AFV525" s="802"/>
      <c r="AFW525" s="802"/>
      <c r="AFX525" s="802"/>
      <c r="AFY525" s="802"/>
      <c r="AFZ525" s="802"/>
      <c r="AGA525" s="802"/>
      <c r="AGB525" s="802"/>
      <c r="AGC525" s="802"/>
      <c r="AGD525" s="802"/>
      <c r="AGE525" s="802"/>
      <c r="AGF525" s="802"/>
      <c r="AGG525" s="802"/>
      <c r="AGH525" s="802"/>
      <c r="AGI525" s="802"/>
      <c r="AGJ525" s="802"/>
      <c r="AGK525" s="802"/>
      <c r="AGL525" s="802"/>
      <c r="AGM525" s="802"/>
      <c r="AGN525" s="802"/>
      <c r="AGO525" s="802"/>
      <c r="AGP525" s="802"/>
      <c r="AGQ525" s="802"/>
      <c r="AGR525" s="802"/>
      <c r="AGS525" s="802"/>
      <c r="AGT525" s="802"/>
      <c r="AGU525" s="802"/>
      <c r="AGV525" s="802"/>
      <c r="AGW525" s="802"/>
      <c r="AGX525" s="802"/>
      <c r="AGY525" s="802"/>
      <c r="AGZ525" s="802"/>
      <c r="AHA525" s="802"/>
      <c r="AHB525" s="802"/>
      <c r="AHC525" s="802"/>
      <c r="AHD525" s="802"/>
      <c r="AHE525" s="802"/>
      <c r="AHF525" s="802"/>
      <c r="AHG525" s="802"/>
      <c r="AHH525" s="802"/>
      <c r="AHI525" s="802"/>
      <c r="AHJ525" s="802"/>
      <c r="AHK525" s="802"/>
      <c r="AHL525" s="802"/>
      <c r="AHM525" s="802"/>
      <c r="AHN525" s="802"/>
      <c r="AHO525" s="802"/>
      <c r="AHP525" s="802"/>
      <c r="AHQ525" s="802"/>
      <c r="AHR525" s="802"/>
      <c r="AHS525" s="802"/>
      <c r="AHT525" s="802"/>
      <c r="AHU525" s="802"/>
      <c r="AHV525" s="802"/>
      <c r="AHW525" s="802"/>
      <c r="AHX525" s="802"/>
      <c r="AHY525" s="802"/>
      <c r="AHZ525" s="802"/>
      <c r="AIA525" s="802"/>
      <c r="AIB525" s="802"/>
      <c r="AIC525" s="802"/>
      <c r="AID525" s="802"/>
      <c r="AIE525" s="802"/>
      <c r="AIF525" s="802"/>
      <c r="AIG525" s="802"/>
      <c r="AIH525" s="802"/>
      <c r="AII525" s="802"/>
      <c r="AIJ525" s="802"/>
      <c r="AQE525" s="802"/>
      <c r="AQF525" s="802"/>
      <c r="AQG525" s="802"/>
      <c r="AQH525" s="802"/>
      <c r="AQI525" s="802"/>
      <c r="AQJ525" s="802"/>
      <c r="AQK525" s="802"/>
      <c r="AQL525" s="802"/>
      <c r="AQM525" s="802"/>
      <c r="AQN525" s="802"/>
      <c r="AQO525" s="802"/>
      <c r="AQP525" s="802"/>
      <c r="AQQ525" s="802"/>
      <c r="AQR525" s="802"/>
      <c r="AQS525" s="802"/>
      <c r="AQT525" s="802"/>
      <c r="AQU525" s="802"/>
      <c r="AQV525" s="802"/>
      <c r="AQW525" s="802"/>
      <c r="AQX525" s="802"/>
      <c r="AQY525" s="802"/>
      <c r="AQZ525" s="802"/>
      <c r="ARA525" s="802"/>
      <c r="ARB525" s="802"/>
      <c r="ARC525" s="802"/>
      <c r="ARD525" s="802"/>
      <c r="ARE525" s="802"/>
      <c r="ARF525" s="802"/>
      <c r="ARG525" s="802"/>
      <c r="ARH525" s="802"/>
      <c r="ARI525" s="802"/>
      <c r="ARJ525" s="802"/>
      <c r="ARK525" s="802"/>
      <c r="ARL525" s="802"/>
      <c r="ARM525" s="802"/>
      <c r="ARN525" s="802"/>
      <c r="ARO525" s="802"/>
      <c r="ARP525" s="802"/>
      <c r="ARQ525" s="802"/>
      <c r="ARR525" s="802"/>
      <c r="ARS525" s="802"/>
      <c r="ART525" s="802"/>
      <c r="ARU525" s="802"/>
      <c r="ARV525" s="802"/>
      <c r="ARW525" s="802"/>
      <c r="ARX525" s="802"/>
      <c r="ARY525" s="802"/>
      <c r="ARZ525" s="802"/>
      <c r="ASA525" s="802"/>
      <c r="ASB525" s="802"/>
      <c r="ASC525" s="802"/>
      <c r="ASD525" s="802"/>
      <c r="ASE525" s="802"/>
      <c r="ASF525" s="802"/>
      <c r="ASG525" s="802"/>
      <c r="ASH525" s="802"/>
      <c r="ASI525" s="802"/>
      <c r="ASJ525" s="802"/>
      <c r="ASK525" s="802"/>
      <c r="ASL525" s="802"/>
      <c r="ATP525" s="802"/>
      <c r="ATQ525" s="802"/>
      <c r="ATR525" s="802"/>
      <c r="ATS525" s="802"/>
      <c r="ATT525" s="802"/>
      <c r="ATU525" s="802"/>
      <c r="ATV525" s="802"/>
      <c r="ATW525" s="802"/>
      <c r="ATX525" s="802"/>
      <c r="ATY525" s="802"/>
      <c r="ATZ525" s="802"/>
      <c r="AUA525" s="802"/>
      <c r="AUB525" s="802"/>
      <c r="AUC525" s="802"/>
      <c r="AUD525" s="802"/>
      <c r="AUE525" s="802"/>
      <c r="AUF525" s="802"/>
      <c r="AUG525" s="802"/>
      <c r="AUH525" s="802"/>
      <c r="AUI525" s="802"/>
      <c r="AUJ525" s="802"/>
      <c r="AUK525" s="802"/>
      <c r="AUL525" s="802"/>
      <c r="AUM525" s="802"/>
      <c r="AUN525" s="802"/>
      <c r="AUO525" s="802"/>
      <c r="AUP525" s="801"/>
      <c r="AUQ525" s="802"/>
      <c r="AUR525" s="801"/>
      <c r="AUS525" s="802"/>
      <c r="AUT525" s="801"/>
      <c r="AUU525" s="802"/>
      <c r="AUV525" s="802"/>
      <c r="AUW525" s="802"/>
      <c r="AUX525" s="802"/>
      <c r="AUY525" s="802"/>
      <c r="AUZ525" s="802"/>
      <c r="AVA525" s="802"/>
      <c r="AVB525" s="802"/>
      <c r="AVC525" s="802"/>
      <c r="AVD525" s="802"/>
      <c r="AVE525" s="802"/>
      <c r="AVF525" s="802"/>
      <c r="AVG525" s="802"/>
      <c r="AVH525" s="802"/>
      <c r="AVI525" s="802"/>
      <c r="AVJ525" s="808"/>
      <c r="AVK525" s="808"/>
      <c r="AVL525" s="808"/>
      <c r="AVM525" s="808"/>
      <c r="AVN525" s="808"/>
      <c r="AVO525" s="808"/>
      <c r="AVP525" s="808"/>
      <c r="AVQ525" s="808"/>
      <c r="AVR525" s="808"/>
      <c r="AVS525" s="808"/>
      <c r="AVT525" s="808"/>
      <c r="AVU525" s="809"/>
      <c r="AVV525" s="809"/>
      <c r="AVW525" s="809"/>
      <c r="AVX525" s="809"/>
      <c r="AVY525" s="809"/>
      <c r="AVZ525" s="809"/>
      <c r="AWA525" s="809"/>
      <c r="AWB525" s="809"/>
      <c r="AWC525" s="809"/>
      <c r="AWD525" s="809"/>
      <c r="AWE525" s="809"/>
      <c r="AWF525" s="809"/>
      <c r="AWG525" s="809"/>
      <c r="AWH525" s="809"/>
      <c r="AWI525" s="809"/>
      <c r="AWJ525" s="809"/>
      <c r="AWK525" s="809"/>
      <c r="AWL525" s="809"/>
      <c r="AWM525" s="809"/>
      <c r="AWN525" s="809"/>
      <c r="AWO525" s="809"/>
      <c r="AWP525" s="809"/>
      <c r="AWQ525" s="809"/>
      <c r="AWR525" s="808"/>
      <c r="AWS525" s="761"/>
      <c r="AWT525" s="808"/>
      <c r="AWU525" s="809"/>
      <c r="AWV525" s="809"/>
      <c r="AWW525" s="809"/>
      <c r="AWX525" s="809"/>
      <c r="AWY525" s="809"/>
      <c r="AWZ525" s="809"/>
      <c r="AXA525" s="809"/>
      <c r="AXB525" s="809"/>
      <c r="AXC525" s="809"/>
      <c r="AXD525" s="809"/>
      <c r="AXE525" s="809"/>
      <c r="AXF525" s="809"/>
      <c r="AXG525" s="809"/>
      <c r="AXH525" s="809"/>
      <c r="AXI525" s="809"/>
      <c r="AXJ525" s="809"/>
      <c r="AXK525" s="809"/>
      <c r="AXL525" s="809"/>
      <c r="AXM525" s="809"/>
      <c r="AXN525" s="809"/>
      <c r="AXO525" s="809"/>
      <c r="AXP525" s="809"/>
      <c r="AXQ525" s="809"/>
      <c r="AXR525" s="809"/>
      <c r="AXS525" s="809"/>
      <c r="AXT525" s="809"/>
      <c r="AXU525" s="809"/>
      <c r="AXV525" s="809"/>
      <c r="AXW525" s="809"/>
      <c r="AXX525" s="809"/>
      <c r="AXY525" s="809"/>
      <c r="AXZ525" s="809"/>
      <c r="AYA525" s="809"/>
      <c r="AYB525" s="809"/>
      <c r="AYC525" s="809"/>
      <c r="AYD525" s="808"/>
      <c r="AYE525" s="808"/>
      <c r="AYF525" s="809"/>
      <c r="AYG525" s="808"/>
      <c r="AYH525" s="810"/>
      <c r="AYI525" s="810"/>
      <c r="AYJ525" s="810"/>
      <c r="AYK525" s="810"/>
      <c r="AYL525" s="810"/>
      <c r="AYM525" s="810"/>
      <c r="AYN525" s="810"/>
      <c r="AYO525" s="810"/>
      <c r="AYP525" s="810"/>
      <c r="AYQ525" s="810"/>
      <c r="AYR525" s="810"/>
      <c r="AYS525" s="810"/>
      <c r="AYT525" s="810"/>
      <c r="AYU525" s="810"/>
      <c r="AYV525" s="810"/>
      <c r="AYW525" s="810"/>
      <c r="AYX525" s="810"/>
      <c r="AYY525" s="810"/>
      <c r="AYZ525" s="810"/>
      <c r="AZA525" s="810"/>
      <c r="AZB525" s="810"/>
      <c r="AZC525" s="810"/>
      <c r="AZD525" s="810"/>
      <c r="AZE525" s="810"/>
      <c r="AZF525" s="810"/>
      <c r="AZG525" s="810"/>
      <c r="AZH525" s="810"/>
      <c r="AZI525" s="810"/>
      <c r="AZJ525" s="810"/>
      <c r="AZK525" s="810"/>
      <c r="AZL525" s="810"/>
      <c r="AZM525" s="810"/>
      <c r="AZN525" s="810"/>
      <c r="AZO525" s="810"/>
      <c r="AZP525" s="809"/>
      <c r="AZQ525" s="802"/>
      <c r="AZR525" s="802"/>
      <c r="AZS525" s="802"/>
    </row>
    <row r="526" spans="45:920 1123:1371" s="793" customFormat="1" ht="13.5">
      <c r="AS526" s="802"/>
      <c r="AT526" s="802"/>
      <c r="AU526" s="802"/>
      <c r="AV526" s="802"/>
      <c r="AW526" s="802"/>
      <c r="AX526" s="802"/>
      <c r="AY526" s="802"/>
      <c r="AZ526" s="802"/>
      <c r="BA526" s="802"/>
      <c r="BB526" s="802"/>
      <c r="BC526" s="802"/>
      <c r="BD526" s="802"/>
      <c r="BE526" s="802"/>
      <c r="BF526" s="802"/>
      <c r="BG526" s="802"/>
      <c r="BH526" s="802"/>
      <c r="BI526" s="802"/>
      <c r="BJ526" s="802"/>
      <c r="BK526" s="802"/>
      <c r="BL526" s="802"/>
      <c r="BM526" s="802"/>
      <c r="BN526" s="802"/>
      <c r="BO526" s="802"/>
      <c r="BP526" s="802"/>
      <c r="BQ526" s="802"/>
      <c r="BR526" s="802"/>
      <c r="BS526" s="802"/>
      <c r="BT526" s="802"/>
      <c r="BU526" s="802"/>
      <c r="BV526" s="802"/>
      <c r="BW526" s="802"/>
      <c r="BX526" s="802"/>
      <c r="BY526" s="802"/>
      <c r="BZ526" s="802"/>
      <c r="CA526" s="802"/>
      <c r="CB526" s="802"/>
      <c r="CC526" s="802"/>
      <c r="CD526" s="802"/>
      <c r="CE526" s="802"/>
      <c r="CF526" s="802"/>
      <c r="CG526" s="802"/>
      <c r="CH526" s="802"/>
      <c r="CI526" s="802"/>
      <c r="CJ526" s="802"/>
      <c r="CK526" s="802"/>
      <c r="CL526" s="802"/>
      <c r="CM526" s="802"/>
      <c r="CN526" s="802"/>
      <c r="CO526" s="802"/>
      <c r="CP526" s="802"/>
      <c r="CQ526" s="802"/>
      <c r="CR526" s="802"/>
      <c r="CS526" s="802"/>
      <c r="CT526" s="802"/>
      <c r="CU526" s="802"/>
      <c r="CV526" s="802"/>
      <c r="CW526" s="802"/>
      <c r="CX526" s="802"/>
      <c r="CY526" s="802"/>
      <c r="CZ526" s="802"/>
      <c r="DA526" s="802"/>
      <c r="DB526" s="802"/>
      <c r="DC526" s="802"/>
      <c r="DD526" s="802"/>
      <c r="DE526" s="802"/>
      <c r="DF526" s="802"/>
      <c r="DG526" s="802"/>
      <c r="DH526" s="802"/>
      <c r="DI526" s="802"/>
      <c r="DJ526" s="802"/>
      <c r="DK526" s="802"/>
      <c r="DL526" s="802"/>
      <c r="DM526" s="802"/>
      <c r="DN526" s="802"/>
      <c r="DO526" s="802"/>
      <c r="DP526" s="802"/>
      <c r="DQ526" s="802"/>
      <c r="DR526" s="802"/>
      <c r="DS526" s="802"/>
      <c r="DT526" s="802"/>
      <c r="DU526" s="802"/>
      <c r="DV526" s="802"/>
      <c r="DW526" s="802"/>
      <c r="DX526" s="802"/>
      <c r="DY526" s="802"/>
      <c r="DZ526" s="802"/>
      <c r="EA526" s="802"/>
      <c r="EB526" s="802"/>
      <c r="EC526" s="802"/>
      <c r="ED526" s="802"/>
      <c r="EE526" s="802"/>
      <c r="EF526" s="802"/>
      <c r="EG526" s="802"/>
      <c r="EH526" s="802"/>
      <c r="EI526" s="802"/>
      <c r="EJ526" s="802"/>
      <c r="EK526" s="802"/>
      <c r="EL526" s="802"/>
      <c r="EM526" s="802"/>
      <c r="EN526" s="802"/>
      <c r="EO526" s="802"/>
      <c r="EP526" s="802"/>
      <c r="EQ526" s="802"/>
      <c r="ER526" s="802"/>
      <c r="ES526" s="802"/>
      <c r="ET526" s="802"/>
      <c r="EU526" s="802"/>
      <c r="EV526" s="802"/>
      <c r="EW526" s="802"/>
      <c r="EX526" s="802"/>
      <c r="EY526" s="802"/>
      <c r="EZ526" s="802"/>
      <c r="FA526" s="802"/>
      <c r="FB526" s="802"/>
      <c r="FC526" s="802"/>
      <c r="FD526" s="802"/>
      <c r="FE526" s="802"/>
      <c r="FF526" s="802"/>
      <c r="FG526" s="802"/>
      <c r="FH526" s="802"/>
      <c r="FI526" s="802"/>
      <c r="FJ526" s="802"/>
      <c r="FK526" s="802"/>
      <c r="FL526" s="802"/>
      <c r="FM526" s="802"/>
      <c r="FN526" s="802"/>
      <c r="FO526" s="802"/>
      <c r="FP526" s="802"/>
      <c r="FQ526" s="802"/>
      <c r="FR526" s="802"/>
      <c r="FS526" s="802"/>
      <c r="FT526" s="802"/>
      <c r="FU526" s="802"/>
      <c r="FV526" s="802"/>
      <c r="FW526" s="802"/>
      <c r="FX526" s="802"/>
      <c r="FY526" s="802"/>
      <c r="FZ526" s="802"/>
      <c r="GA526" s="802"/>
      <c r="GB526" s="802"/>
      <c r="GC526" s="802"/>
      <c r="GD526" s="802"/>
      <c r="GE526" s="802"/>
      <c r="GF526" s="802"/>
      <c r="GG526" s="802"/>
      <c r="GH526" s="802"/>
      <c r="GI526" s="802"/>
      <c r="GJ526" s="802"/>
      <c r="GK526" s="802"/>
      <c r="GL526" s="802"/>
      <c r="GM526" s="802"/>
      <c r="GN526" s="802"/>
      <c r="GO526" s="802"/>
      <c r="GP526" s="802"/>
      <c r="GQ526" s="802"/>
      <c r="GR526" s="802"/>
      <c r="GS526" s="802"/>
      <c r="GT526" s="802"/>
      <c r="GU526" s="802"/>
      <c r="GV526" s="802"/>
      <c r="GW526" s="802"/>
      <c r="GX526" s="802"/>
      <c r="GY526" s="802"/>
      <c r="GZ526" s="802"/>
      <c r="HA526" s="802"/>
      <c r="HB526" s="802"/>
      <c r="HC526" s="802"/>
      <c r="HD526" s="802"/>
      <c r="HE526" s="802"/>
      <c r="HF526" s="802"/>
      <c r="HG526" s="802"/>
      <c r="HH526" s="802"/>
      <c r="HI526" s="802"/>
      <c r="HJ526" s="802"/>
      <c r="HK526" s="802"/>
      <c r="HL526" s="802"/>
      <c r="HM526" s="802"/>
      <c r="HN526" s="802"/>
      <c r="HO526" s="802"/>
      <c r="HP526" s="802"/>
      <c r="HQ526" s="802"/>
      <c r="HR526" s="802"/>
      <c r="HS526" s="802"/>
      <c r="HT526" s="802"/>
      <c r="HU526" s="802"/>
      <c r="HV526" s="802"/>
      <c r="HW526" s="802"/>
      <c r="HX526" s="802"/>
      <c r="HY526" s="802"/>
      <c r="HZ526" s="802"/>
      <c r="IA526" s="802"/>
      <c r="IB526" s="802"/>
      <c r="IC526" s="802"/>
      <c r="ID526" s="802"/>
      <c r="IE526" s="802"/>
      <c r="IF526" s="802"/>
      <c r="IG526" s="802"/>
      <c r="IH526" s="802"/>
      <c r="II526" s="802"/>
      <c r="IJ526" s="802"/>
      <c r="IK526" s="802"/>
      <c r="IL526" s="802"/>
      <c r="IM526" s="802"/>
      <c r="IN526" s="802"/>
      <c r="IO526" s="802"/>
      <c r="IP526" s="802"/>
      <c r="IQ526" s="802"/>
      <c r="IR526" s="802"/>
      <c r="IS526" s="802"/>
      <c r="IT526" s="802"/>
      <c r="IU526" s="802"/>
      <c r="IV526" s="802"/>
      <c r="IW526" s="802"/>
      <c r="IX526" s="802"/>
      <c r="IY526" s="802"/>
      <c r="IZ526" s="802"/>
      <c r="JA526" s="802"/>
      <c r="JB526" s="802"/>
      <c r="JC526" s="802"/>
      <c r="JD526" s="802"/>
      <c r="JE526" s="802"/>
      <c r="JF526" s="802"/>
      <c r="JG526" s="802"/>
      <c r="JH526" s="802"/>
      <c r="JI526" s="802"/>
      <c r="JJ526" s="802"/>
      <c r="JK526" s="802"/>
      <c r="JL526" s="802"/>
      <c r="JM526" s="802"/>
      <c r="JN526" s="802"/>
      <c r="JO526" s="802"/>
      <c r="JP526" s="802"/>
      <c r="JQ526" s="802"/>
      <c r="JR526" s="802"/>
      <c r="JS526" s="802"/>
      <c r="JT526" s="802"/>
      <c r="JU526" s="802"/>
      <c r="JV526" s="802"/>
      <c r="JW526" s="802"/>
      <c r="JX526" s="802"/>
      <c r="JY526" s="802"/>
      <c r="JZ526" s="802"/>
      <c r="KA526" s="802"/>
      <c r="KB526" s="802"/>
      <c r="KC526" s="802"/>
      <c r="KD526" s="802"/>
      <c r="KE526" s="802"/>
      <c r="KF526" s="802"/>
      <c r="KG526" s="802"/>
      <c r="KH526" s="802"/>
      <c r="KI526" s="802"/>
      <c r="KJ526" s="802"/>
      <c r="KK526" s="802"/>
      <c r="KL526" s="802"/>
      <c r="KM526" s="802"/>
      <c r="KN526" s="802"/>
      <c r="KO526" s="802"/>
      <c r="KP526" s="802"/>
      <c r="KQ526" s="802"/>
      <c r="KR526" s="802"/>
      <c r="KS526" s="802"/>
      <c r="KT526" s="802"/>
      <c r="KU526" s="802"/>
      <c r="KV526" s="802"/>
      <c r="KW526" s="802"/>
      <c r="KX526" s="802"/>
      <c r="KY526" s="802"/>
      <c r="KZ526" s="802"/>
      <c r="LA526" s="802"/>
      <c r="LB526" s="802"/>
      <c r="LC526" s="802"/>
      <c r="LD526" s="802"/>
      <c r="LE526" s="802"/>
      <c r="LF526" s="802"/>
      <c r="LG526" s="802"/>
      <c r="LH526" s="802"/>
      <c r="LI526" s="802"/>
      <c r="LJ526" s="802"/>
      <c r="LK526" s="802"/>
      <c r="LL526" s="802"/>
      <c r="LM526" s="802"/>
      <c r="LN526" s="802"/>
      <c r="LO526" s="802"/>
      <c r="LP526" s="802"/>
      <c r="LQ526" s="802"/>
      <c r="LR526" s="802"/>
      <c r="LS526" s="802"/>
      <c r="LT526" s="802"/>
      <c r="LU526" s="802"/>
      <c r="LV526" s="802"/>
      <c r="LW526" s="802"/>
      <c r="LX526" s="802"/>
      <c r="LY526" s="802"/>
      <c r="LZ526" s="802"/>
      <c r="MA526" s="802"/>
      <c r="MB526" s="802"/>
      <c r="MC526" s="802"/>
      <c r="MD526" s="802"/>
      <c r="ME526" s="802"/>
      <c r="MF526" s="802"/>
      <c r="MG526" s="802"/>
      <c r="MH526" s="802"/>
      <c r="MI526" s="802"/>
      <c r="MJ526" s="802"/>
      <c r="MK526" s="802"/>
      <c r="ML526" s="802"/>
      <c r="MM526" s="802"/>
      <c r="MN526" s="802"/>
      <c r="MO526" s="802"/>
      <c r="MP526" s="802"/>
      <c r="MQ526" s="802"/>
      <c r="MR526" s="802"/>
      <c r="MS526" s="802"/>
      <c r="MT526" s="802"/>
      <c r="MU526" s="802"/>
      <c r="MV526" s="802"/>
      <c r="MW526" s="802"/>
      <c r="MX526" s="802"/>
      <c r="MY526" s="802"/>
      <c r="MZ526" s="802"/>
      <c r="NA526" s="802"/>
      <c r="NB526" s="802"/>
      <c r="NC526" s="802"/>
      <c r="ND526" s="802"/>
      <c r="NE526" s="802"/>
      <c r="NF526" s="802"/>
      <c r="NG526" s="802"/>
      <c r="NH526" s="802"/>
      <c r="NI526" s="802"/>
      <c r="NJ526" s="802"/>
      <c r="NK526" s="802"/>
      <c r="NL526" s="802"/>
      <c r="NM526" s="802"/>
      <c r="NN526" s="802"/>
      <c r="NO526" s="802"/>
      <c r="NP526" s="802"/>
      <c r="NQ526" s="802"/>
      <c r="NR526" s="802"/>
      <c r="NS526" s="802"/>
      <c r="NT526" s="802"/>
      <c r="NU526" s="802"/>
      <c r="NV526" s="802"/>
      <c r="NW526" s="802"/>
      <c r="NX526" s="802"/>
      <c r="NY526" s="802"/>
      <c r="NZ526" s="802"/>
      <c r="OA526" s="802"/>
      <c r="OB526" s="802"/>
      <c r="OC526" s="802"/>
      <c r="OD526" s="802"/>
      <c r="OE526" s="802"/>
      <c r="OF526" s="802"/>
      <c r="OG526" s="802"/>
      <c r="OH526" s="802"/>
      <c r="OI526" s="802"/>
      <c r="OJ526" s="802"/>
      <c r="OK526" s="802"/>
      <c r="OL526" s="802"/>
      <c r="OM526" s="802"/>
      <c r="ON526" s="802"/>
      <c r="OO526" s="802"/>
      <c r="OP526" s="802"/>
      <c r="OQ526" s="802"/>
      <c r="OR526" s="802"/>
      <c r="OS526" s="802"/>
      <c r="OT526" s="802"/>
      <c r="OU526" s="802"/>
      <c r="OV526" s="802"/>
      <c r="OW526" s="802"/>
      <c r="OX526" s="802"/>
      <c r="OY526" s="802"/>
      <c r="OZ526" s="802"/>
      <c r="PA526" s="802"/>
      <c r="PB526" s="802"/>
      <c r="PC526" s="802"/>
      <c r="PD526" s="802"/>
      <c r="PE526" s="802"/>
      <c r="PF526" s="802"/>
      <c r="PG526" s="802"/>
      <c r="PH526" s="802"/>
      <c r="PI526" s="802"/>
      <c r="PJ526" s="802"/>
      <c r="PK526" s="802"/>
      <c r="PL526" s="802"/>
      <c r="PM526" s="802"/>
      <c r="PN526" s="802"/>
      <c r="PO526" s="802"/>
      <c r="PP526" s="802"/>
      <c r="PQ526" s="802"/>
      <c r="PR526" s="802"/>
      <c r="PS526" s="802"/>
      <c r="PT526" s="802"/>
      <c r="PU526" s="802"/>
      <c r="PV526" s="802"/>
      <c r="PW526" s="802"/>
      <c r="PX526" s="802"/>
      <c r="PY526" s="802"/>
      <c r="PZ526" s="802"/>
      <c r="QA526" s="802"/>
      <c r="QB526" s="802"/>
      <c r="QC526" s="802"/>
      <c r="QD526" s="802"/>
      <c r="QE526" s="802"/>
      <c r="QF526" s="802"/>
      <c r="QG526" s="802"/>
      <c r="QH526" s="802"/>
      <c r="QI526" s="802"/>
      <c r="QJ526" s="802"/>
      <c r="QK526" s="802"/>
      <c r="QL526" s="802"/>
      <c r="QM526" s="802"/>
      <c r="QN526" s="802"/>
      <c r="QO526" s="802"/>
      <c r="QP526" s="802"/>
      <c r="QQ526" s="802"/>
      <c r="QR526" s="802"/>
      <c r="QS526" s="802"/>
      <c r="QT526" s="802"/>
      <c r="QU526" s="802"/>
      <c r="QV526" s="802"/>
      <c r="QW526" s="802"/>
      <c r="QX526" s="802"/>
      <c r="QY526" s="802"/>
      <c r="QZ526" s="802"/>
      <c r="RA526" s="802"/>
      <c r="RB526" s="802"/>
      <c r="RC526" s="802"/>
      <c r="RD526" s="802"/>
      <c r="RE526" s="802"/>
      <c r="RF526" s="802"/>
      <c r="RG526" s="802"/>
      <c r="RH526" s="802"/>
      <c r="RI526" s="802"/>
      <c r="RJ526" s="802"/>
      <c r="RK526" s="802"/>
      <c r="RL526" s="802"/>
      <c r="RM526" s="802"/>
      <c r="RN526" s="802"/>
      <c r="RO526" s="802"/>
      <c r="RP526" s="802"/>
      <c r="RQ526" s="802"/>
      <c r="RR526" s="802"/>
      <c r="RS526" s="802"/>
      <c r="RT526" s="802"/>
      <c r="RU526" s="802"/>
      <c r="RV526" s="802"/>
      <c r="RW526" s="802"/>
      <c r="RX526" s="802"/>
      <c r="RY526" s="802"/>
      <c r="RZ526" s="802"/>
      <c r="SA526" s="802"/>
      <c r="SB526" s="802"/>
      <c r="SC526" s="802"/>
      <c r="SD526" s="802"/>
      <c r="SE526" s="802"/>
      <c r="SF526" s="802"/>
      <c r="SG526" s="802"/>
      <c r="SH526" s="802"/>
      <c r="SI526" s="802"/>
      <c r="SJ526" s="802"/>
      <c r="SK526" s="802"/>
      <c r="SL526" s="802"/>
      <c r="SM526" s="802"/>
      <c r="SN526" s="802"/>
      <c r="SO526" s="802"/>
      <c r="SP526" s="802"/>
      <c r="SQ526" s="802"/>
      <c r="SR526" s="802"/>
      <c r="SS526" s="802"/>
      <c r="ST526" s="802"/>
      <c r="SU526" s="802"/>
      <c r="SV526" s="802"/>
      <c r="SW526" s="802"/>
      <c r="SX526" s="802"/>
      <c r="SY526" s="802"/>
      <c r="SZ526" s="802"/>
      <c r="TA526" s="802"/>
      <c r="TB526" s="802"/>
      <c r="TC526" s="802"/>
      <c r="TD526" s="802"/>
      <c r="TE526" s="802"/>
      <c r="TF526" s="802"/>
      <c r="TG526" s="802"/>
      <c r="TH526" s="802"/>
      <c r="TI526" s="802"/>
      <c r="TJ526" s="802"/>
      <c r="TK526" s="802"/>
      <c r="TL526" s="802"/>
      <c r="TM526" s="802"/>
      <c r="TN526" s="802"/>
      <c r="TO526" s="802"/>
      <c r="TP526" s="802"/>
      <c r="TQ526" s="802"/>
      <c r="TR526" s="802"/>
      <c r="TS526" s="802"/>
      <c r="TT526" s="802"/>
      <c r="TU526" s="802"/>
      <c r="TV526" s="802"/>
      <c r="TW526" s="802"/>
      <c r="TX526" s="802"/>
      <c r="TY526" s="802"/>
      <c r="TZ526" s="802"/>
      <c r="UA526" s="802"/>
      <c r="UB526" s="802"/>
      <c r="UC526" s="802"/>
      <c r="UD526" s="802"/>
      <c r="UE526" s="802"/>
      <c r="UF526" s="802"/>
      <c r="UG526" s="802"/>
      <c r="UH526" s="802"/>
      <c r="UI526" s="802"/>
      <c r="UJ526" s="802"/>
      <c r="UK526" s="802"/>
      <c r="UL526" s="802"/>
      <c r="UM526" s="802"/>
      <c r="UN526" s="802"/>
      <c r="UO526" s="802"/>
      <c r="UP526" s="802"/>
      <c r="UQ526" s="802"/>
      <c r="UR526" s="802"/>
      <c r="US526" s="802"/>
      <c r="UT526" s="802"/>
      <c r="UU526" s="802"/>
      <c r="UV526" s="802"/>
      <c r="UW526" s="802"/>
      <c r="UX526" s="802"/>
      <c r="UY526" s="802"/>
      <c r="UZ526" s="802"/>
      <c r="VA526" s="802"/>
      <c r="VB526" s="802"/>
      <c r="VC526" s="802"/>
      <c r="VD526" s="802"/>
      <c r="VE526" s="802"/>
      <c r="VF526" s="802"/>
      <c r="VG526" s="802"/>
      <c r="VH526" s="802"/>
      <c r="VI526" s="802"/>
      <c r="VJ526" s="802"/>
      <c r="VK526" s="802"/>
      <c r="VL526" s="802"/>
      <c r="VM526" s="802"/>
      <c r="VN526" s="802"/>
      <c r="VO526" s="802"/>
      <c r="VP526" s="802"/>
      <c r="VQ526" s="802"/>
      <c r="VR526" s="802"/>
      <c r="VS526" s="802"/>
      <c r="VT526" s="802"/>
      <c r="VU526" s="802"/>
      <c r="VV526" s="802"/>
      <c r="VW526" s="802"/>
      <c r="VX526" s="802"/>
      <c r="VY526" s="802"/>
      <c r="VZ526" s="802"/>
      <c r="WA526" s="802"/>
      <c r="WB526" s="802"/>
      <c r="WC526" s="802"/>
      <c r="WD526" s="802"/>
      <c r="WE526" s="802"/>
      <c r="WF526" s="802"/>
      <c r="WG526" s="802"/>
      <c r="WH526" s="802"/>
      <c r="WI526" s="802"/>
      <c r="WJ526" s="802"/>
      <c r="WK526" s="802"/>
      <c r="WL526" s="802"/>
      <c r="WM526" s="802"/>
      <c r="WN526" s="802"/>
      <c r="WO526" s="802"/>
      <c r="WP526" s="802"/>
      <c r="WQ526" s="802"/>
      <c r="WR526" s="802"/>
      <c r="WS526" s="802"/>
      <c r="WT526" s="802"/>
      <c r="WU526" s="802"/>
      <c r="WV526" s="802"/>
      <c r="WW526" s="802"/>
      <c r="WX526" s="802"/>
      <c r="WY526" s="802"/>
      <c r="WZ526" s="802"/>
      <c r="XA526" s="802"/>
      <c r="XB526" s="802"/>
      <c r="XC526" s="802"/>
      <c r="XD526" s="802"/>
      <c r="XE526" s="802"/>
      <c r="XF526" s="802"/>
      <c r="XG526" s="802"/>
      <c r="XH526" s="802"/>
      <c r="XI526" s="802"/>
      <c r="XJ526" s="802"/>
      <c r="XK526" s="802"/>
      <c r="XL526" s="802"/>
      <c r="XM526" s="802"/>
      <c r="XN526" s="802"/>
      <c r="XO526" s="802"/>
      <c r="XP526" s="802"/>
      <c r="XQ526" s="802"/>
      <c r="XR526" s="802"/>
      <c r="XS526" s="802"/>
      <c r="XT526" s="802"/>
      <c r="XU526" s="802"/>
      <c r="XV526" s="802"/>
      <c r="XW526" s="802"/>
      <c r="XX526" s="802"/>
      <c r="XY526" s="802"/>
      <c r="XZ526" s="802"/>
      <c r="YA526" s="802"/>
      <c r="YB526" s="802"/>
      <c r="YC526" s="802"/>
      <c r="YD526" s="802"/>
      <c r="YE526" s="802"/>
      <c r="YF526" s="802"/>
      <c r="YG526" s="802"/>
      <c r="YH526" s="802"/>
      <c r="YI526" s="802"/>
      <c r="YJ526" s="802"/>
      <c r="YK526" s="802"/>
      <c r="YL526" s="802"/>
      <c r="YM526" s="802"/>
      <c r="YN526" s="802"/>
      <c r="YO526" s="802"/>
      <c r="YP526" s="802"/>
      <c r="YQ526" s="802"/>
      <c r="YR526" s="802"/>
      <c r="YS526" s="802"/>
      <c r="YT526" s="802"/>
      <c r="YU526" s="802"/>
      <c r="YV526" s="802"/>
      <c r="YW526" s="802"/>
      <c r="YX526" s="802"/>
      <c r="YY526" s="802"/>
      <c r="YZ526" s="802"/>
      <c r="ZA526" s="802"/>
      <c r="ZB526" s="802"/>
      <c r="ZC526" s="802"/>
      <c r="ZD526" s="802"/>
      <c r="ZE526" s="802"/>
      <c r="ZF526" s="802"/>
      <c r="ZG526" s="802"/>
      <c r="ZH526" s="802"/>
      <c r="ZI526" s="802"/>
      <c r="ZJ526" s="802"/>
      <c r="ZK526" s="802"/>
      <c r="ZL526" s="802"/>
      <c r="ZM526" s="802"/>
      <c r="ZN526" s="802"/>
      <c r="ZO526" s="802"/>
      <c r="ZP526" s="802"/>
      <c r="ZQ526" s="802"/>
      <c r="ZR526" s="802"/>
      <c r="ZS526" s="802"/>
      <c r="ZT526" s="802"/>
      <c r="ZU526" s="802"/>
      <c r="ZV526" s="802"/>
      <c r="ZW526" s="802"/>
      <c r="ZX526" s="802"/>
      <c r="ZY526" s="802"/>
      <c r="ZZ526" s="802"/>
      <c r="AAA526" s="802"/>
      <c r="AAB526" s="802"/>
      <c r="AAC526" s="802"/>
      <c r="AAD526" s="802"/>
      <c r="AAE526" s="802"/>
      <c r="AAF526" s="802"/>
      <c r="AAG526" s="802"/>
      <c r="AAH526" s="802"/>
      <c r="AAI526" s="802"/>
      <c r="AAJ526" s="802"/>
      <c r="AAK526" s="802"/>
      <c r="AAL526" s="802"/>
      <c r="AAM526" s="802"/>
      <c r="AAN526" s="802"/>
      <c r="AAO526" s="802"/>
      <c r="AAP526" s="802"/>
      <c r="AAQ526" s="802"/>
      <c r="AAR526" s="802"/>
      <c r="AAS526" s="802"/>
      <c r="AAT526" s="802"/>
      <c r="AAU526" s="802"/>
      <c r="AAV526" s="802"/>
      <c r="AAW526" s="802"/>
      <c r="AAX526" s="802"/>
      <c r="AAY526" s="802"/>
      <c r="AAZ526" s="802"/>
      <c r="ABA526" s="802"/>
      <c r="ABB526" s="802"/>
      <c r="ABC526" s="802"/>
      <c r="ABD526" s="802"/>
      <c r="ABE526" s="802"/>
      <c r="ABF526" s="802"/>
      <c r="ABG526" s="802"/>
      <c r="ABH526" s="802"/>
      <c r="ABI526" s="802"/>
      <c r="ABJ526" s="802"/>
      <c r="ABK526" s="802"/>
      <c r="ABL526" s="802"/>
      <c r="ABM526" s="802"/>
      <c r="ABN526" s="802"/>
      <c r="ABO526" s="802"/>
      <c r="ABP526" s="802"/>
      <c r="ABQ526" s="802"/>
      <c r="ABR526" s="802"/>
      <c r="ABS526" s="802"/>
      <c r="ABT526" s="802"/>
      <c r="ABU526" s="802"/>
      <c r="ABV526" s="802"/>
      <c r="ABW526" s="802"/>
      <c r="ABX526" s="802"/>
      <c r="ABY526" s="802"/>
      <c r="ABZ526" s="802"/>
      <c r="ACA526" s="802"/>
      <c r="ACB526" s="802"/>
      <c r="ACC526" s="802"/>
      <c r="ACD526" s="802"/>
      <c r="ACE526" s="802"/>
      <c r="ACF526" s="802"/>
      <c r="ACG526" s="802"/>
      <c r="ACH526" s="802"/>
      <c r="ACI526" s="802"/>
      <c r="ACJ526" s="802"/>
      <c r="ACK526" s="802"/>
      <c r="ACL526" s="802"/>
      <c r="ACM526" s="802"/>
      <c r="ACN526" s="802"/>
      <c r="ACO526" s="802"/>
      <c r="ACP526" s="802"/>
      <c r="ACQ526" s="802"/>
      <c r="ACR526" s="802"/>
      <c r="ACS526" s="802"/>
      <c r="ACT526" s="802"/>
      <c r="ACU526" s="802"/>
      <c r="ACV526" s="802"/>
      <c r="ACW526" s="802"/>
      <c r="ACX526" s="802"/>
      <c r="ACY526" s="802"/>
      <c r="ACZ526" s="802"/>
      <c r="ADA526" s="802"/>
      <c r="ADB526" s="802"/>
      <c r="ADC526" s="802"/>
      <c r="ADD526" s="802"/>
      <c r="ADE526" s="802"/>
      <c r="ADF526" s="802"/>
      <c r="ADG526" s="802"/>
      <c r="ADH526" s="802"/>
      <c r="ADI526" s="802"/>
      <c r="ADJ526" s="802"/>
      <c r="ADK526" s="802"/>
      <c r="ADL526" s="802"/>
      <c r="ADM526" s="802"/>
      <c r="ADN526" s="802"/>
      <c r="ADO526" s="802"/>
      <c r="ADP526" s="802"/>
      <c r="ADQ526" s="802"/>
      <c r="ADR526" s="802"/>
      <c r="ADS526" s="802"/>
      <c r="ADT526" s="802"/>
      <c r="ADU526" s="802"/>
      <c r="ADV526" s="802"/>
      <c r="ADW526" s="802"/>
      <c r="ADX526" s="802"/>
      <c r="ADY526" s="802"/>
      <c r="ADZ526" s="802"/>
      <c r="AEA526" s="802"/>
      <c r="AEB526" s="802"/>
      <c r="AEC526" s="802"/>
      <c r="AED526" s="802"/>
      <c r="AEE526" s="802"/>
      <c r="AEF526" s="802"/>
      <c r="AEG526" s="802"/>
      <c r="AEH526" s="802"/>
      <c r="AEI526" s="802"/>
      <c r="AEJ526" s="802"/>
      <c r="AEK526" s="802"/>
      <c r="AEL526" s="802"/>
      <c r="AEM526" s="802"/>
      <c r="AEN526" s="802"/>
      <c r="AEO526" s="802"/>
      <c r="AEP526" s="802"/>
      <c r="AEQ526" s="802"/>
      <c r="AER526" s="802"/>
      <c r="AES526" s="802"/>
      <c r="AET526" s="802"/>
      <c r="AEU526" s="802"/>
      <c r="AEV526" s="802"/>
      <c r="AEW526" s="802"/>
      <c r="AEX526" s="802"/>
      <c r="AEY526" s="802"/>
      <c r="AEZ526" s="802"/>
      <c r="AFA526" s="802"/>
      <c r="AFB526" s="802"/>
      <c r="AFC526" s="802"/>
      <c r="AFD526" s="802"/>
      <c r="AFE526" s="802"/>
      <c r="AFF526" s="802"/>
      <c r="AFG526" s="802"/>
      <c r="AFH526" s="802"/>
      <c r="AFI526" s="802"/>
      <c r="AFJ526" s="802"/>
      <c r="AFK526" s="802"/>
      <c r="AFL526" s="802"/>
      <c r="AFM526" s="802"/>
      <c r="AFN526" s="802"/>
      <c r="AFO526" s="802"/>
      <c r="AFP526" s="802"/>
      <c r="AFQ526" s="802"/>
      <c r="AFR526" s="802"/>
      <c r="AFS526" s="802"/>
      <c r="AFT526" s="802"/>
      <c r="AFU526" s="802"/>
      <c r="AFV526" s="802"/>
      <c r="AFW526" s="802"/>
      <c r="AFX526" s="802"/>
      <c r="AFY526" s="802"/>
      <c r="AFZ526" s="802"/>
      <c r="AGA526" s="802"/>
      <c r="AGB526" s="802"/>
      <c r="AGC526" s="802"/>
      <c r="AGD526" s="802"/>
      <c r="AGE526" s="802"/>
      <c r="AGF526" s="802"/>
      <c r="AGG526" s="802"/>
      <c r="AGH526" s="802"/>
      <c r="AGI526" s="802"/>
      <c r="AGJ526" s="802"/>
      <c r="AGK526" s="802"/>
      <c r="AGL526" s="802"/>
      <c r="AGM526" s="802"/>
      <c r="AGN526" s="802"/>
      <c r="AGO526" s="802"/>
      <c r="AGP526" s="802"/>
      <c r="AGQ526" s="802"/>
      <c r="AGR526" s="802"/>
      <c r="AGS526" s="802"/>
      <c r="AGT526" s="802"/>
      <c r="AGU526" s="802"/>
      <c r="AGV526" s="802"/>
      <c r="AGW526" s="802"/>
      <c r="AGX526" s="802"/>
      <c r="AGY526" s="802"/>
      <c r="AGZ526" s="802"/>
      <c r="AHA526" s="802"/>
      <c r="AHB526" s="802"/>
      <c r="AHC526" s="802"/>
      <c r="AHD526" s="802"/>
      <c r="AHE526" s="802"/>
      <c r="AHF526" s="802"/>
      <c r="AHG526" s="802"/>
      <c r="AHH526" s="802"/>
      <c r="AHI526" s="802"/>
      <c r="AHJ526" s="802"/>
      <c r="AHK526" s="802"/>
      <c r="AHL526" s="802"/>
      <c r="AHM526" s="802"/>
      <c r="AHN526" s="802"/>
      <c r="AHO526" s="802"/>
      <c r="AHP526" s="802"/>
      <c r="AHQ526" s="802"/>
      <c r="AHR526" s="802"/>
      <c r="AHS526" s="802"/>
      <c r="AHT526" s="802"/>
      <c r="AHU526" s="802"/>
      <c r="AHV526" s="802"/>
      <c r="AHW526" s="802"/>
      <c r="AHX526" s="802"/>
      <c r="AHY526" s="802"/>
      <c r="AHZ526" s="802"/>
      <c r="AIA526" s="802"/>
      <c r="AIB526" s="802"/>
      <c r="AIC526" s="802"/>
      <c r="AID526" s="802"/>
      <c r="AIE526" s="802"/>
      <c r="AIF526" s="802"/>
      <c r="AIG526" s="802"/>
      <c r="AIH526" s="802"/>
      <c r="AII526" s="802"/>
      <c r="AIJ526" s="802"/>
      <c r="AQE526" s="802"/>
      <c r="AQF526" s="802"/>
      <c r="AQG526" s="802"/>
      <c r="AQH526" s="802"/>
      <c r="AQI526" s="802"/>
      <c r="AQJ526" s="802"/>
      <c r="AQK526" s="802"/>
      <c r="AQL526" s="802"/>
      <c r="AQM526" s="802"/>
      <c r="AQN526" s="802"/>
      <c r="AQO526" s="802"/>
      <c r="AQP526" s="802"/>
      <c r="AQQ526" s="802"/>
      <c r="AQR526" s="802"/>
      <c r="AQS526" s="802"/>
      <c r="AQT526" s="802"/>
      <c r="AQU526" s="802"/>
      <c r="AQV526" s="802"/>
      <c r="AQW526" s="802"/>
      <c r="AQX526" s="802"/>
      <c r="AQY526" s="802"/>
      <c r="AQZ526" s="802"/>
      <c r="ARA526" s="802"/>
      <c r="ARB526" s="802"/>
      <c r="ARC526" s="802"/>
      <c r="ARD526" s="802"/>
      <c r="ARE526" s="802"/>
      <c r="ARF526" s="802"/>
      <c r="ARG526" s="802"/>
      <c r="ARH526" s="802"/>
      <c r="ARI526" s="802"/>
      <c r="ARJ526" s="802"/>
      <c r="ARK526" s="802"/>
      <c r="ARL526" s="802"/>
      <c r="ARM526" s="802"/>
      <c r="ARN526" s="802"/>
      <c r="ARO526" s="802"/>
      <c r="ARP526" s="802"/>
      <c r="ARQ526" s="802"/>
      <c r="ARR526" s="802"/>
      <c r="ARS526" s="802"/>
      <c r="ART526" s="802"/>
      <c r="ARU526" s="802"/>
      <c r="ARV526" s="802"/>
      <c r="ARW526" s="802"/>
      <c r="ARX526" s="802"/>
      <c r="ARY526" s="802"/>
      <c r="ARZ526" s="802"/>
      <c r="ASA526" s="802"/>
      <c r="ASB526" s="802"/>
      <c r="ASC526" s="802"/>
      <c r="ASD526" s="802"/>
      <c r="ASE526" s="802"/>
      <c r="ASF526" s="802"/>
      <c r="ASG526" s="802"/>
      <c r="ASH526" s="802"/>
      <c r="ASI526" s="802"/>
      <c r="ASJ526" s="802"/>
      <c r="ASK526" s="802"/>
      <c r="ASL526" s="802"/>
      <c r="ATP526" s="802"/>
      <c r="ATQ526" s="802"/>
      <c r="ATR526" s="802"/>
      <c r="ATS526" s="802"/>
      <c r="ATT526" s="802"/>
      <c r="ATU526" s="802"/>
      <c r="ATV526" s="802"/>
      <c r="ATW526" s="802"/>
      <c r="ATX526" s="802"/>
      <c r="ATY526" s="802"/>
      <c r="ATZ526" s="802"/>
      <c r="AUA526" s="802"/>
      <c r="AUB526" s="802"/>
      <c r="AUC526" s="802"/>
      <c r="AUD526" s="802"/>
      <c r="AUE526" s="802"/>
      <c r="AUF526" s="802"/>
      <c r="AUG526" s="802"/>
      <c r="AUH526" s="802"/>
      <c r="AUI526" s="802"/>
      <c r="AUJ526" s="802"/>
      <c r="AUK526" s="802"/>
      <c r="AUL526" s="802"/>
      <c r="AUM526" s="802"/>
      <c r="AUN526" s="802"/>
      <c r="AUO526" s="802"/>
      <c r="AUP526" s="801"/>
      <c r="AUQ526" s="802"/>
      <c r="AUR526" s="801"/>
      <c r="AUS526" s="802"/>
      <c r="AUT526" s="801"/>
      <c r="AUU526" s="802"/>
      <c r="AUV526" s="802"/>
      <c r="AUW526" s="802"/>
      <c r="AUX526" s="802"/>
      <c r="AUY526" s="802"/>
      <c r="AUZ526" s="802"/>
      <c r="AVA526" s="802"/>
      <c r="AVB526" s="802"/>
      <c r="AVC526" s="802"/>
      <c r="AVD526" s="802"/>
      <c r="AVE526" s="802"/>
      <c r="AVF526" s="802"/>
      <c r="AVG526" s="802"/>
      <c r="AVH526" s="802"/>
      <c r="AVI526" s="802"/>
      <c r="AVJ526" s="808"/>
      <c r="AVK526" s="808"/>
      <c r="AVL526" s="808"/>
      <c r="AVM526" s="808"/>
      <c r="AVN526" s="808"/>
      <c r="AVO526" s="808"/>
      <c r="AVP526" s="808"/>
      <c r="AVQ526" s="808"/>
      <c r="AVR526" s="808"/>
      <c r="AVS526" s="808"/>
      <c r="AVT526" s="808"/>
      <c r="AVU526" s="809"/>
      <c r="AVV526" s="809"/>
      <c r="AVW526" s="809"/>
      <c r="AVX526" s="809"/>
      <c r="AVY526" s="809"/>
      <c r="AVZ526" s="809"/>
      <c r="AWA526" s="809"/>
      <c r="AWB526" s="809"/>
      <c r="AWC526" s="809"/>
      <c r="AWD526" s="809"/>
      <c r="AWE526" s="809"/>
      <c r="AWF526" s="809"/>
      <c r="AWG526" s="809"/>
      <c r="AWH526" s="809"/>
      <c r="AWI526" s="809"/>
      <c r="AWJ526" s="809"/>
      <c r="AWK526" s="809"/>
      <c r="AWL526" s="809"/>
      <c r="AWM526" s="809"/>
      <c r="AWN526" s="809"/>
      <c r="AWO526" s="809"/>
      <c r="AWP526" s="809"/>
      <c r="AWQ526" s="809"/>
      <c r="AWR526" s="808"/>
      <c r="AWS526" s="761"/>
      <c r="AWT526" s="808"/>
      <c r="AWU526" s="809"/>
      <c r="AWV526" s="809"/>
      <c r="AWW526" s="809"/>
      <c r="AWX526" s="809"/>
      <c r="AWY526" s="809"/>
      <c r="AWZ526" s="809"/>
      <c r="AXA526" s="809"/>
      <c r="AXB526" s="809"/>
      <c r="AXC526" s="809"/>
      <c r="AXD526" s="809"/>
      <c r="AXE526" s="809"/>
      <c r="AXF526" s="809"/>
      <c r="AXG526" s="809"/>
      <c r="AXH526" s="809"/>
      <c r="AXI526" s="809"/>
      <c r="AXJ526" s="809"/>
      <c r="AXK526" s="809"/>
      <c r="AXL526" s="809"/>
      <c r="AXM526" s="809"/>
      <c r="AXN526" s="809"/>
      <c r="AXO526" s="809"/>
      <c r="AXP526" s="809"/>
      <c r="AXQ526" s="809"/>
      <c r="AXR526" s="809"/>
      <c r="AXS526" s="809"/>
      <c r="AXT526" s="809"/>
      <c r="AXU526" s="809"/>
      <c r="AXV526" s="809"/>
      <c r="AXW526" s="809"/>
      <c r="AXX526" s="809"/>
      <c r="AXY526" s="809"/>
      <c r="AXZ526" s="809"/>
      <c r="AYA526" s="809"/>
      <c r="AYB526" s="809"/>
      <c r="AYC526" s="809"/>
      <c r="AYD526" s="808"/>
      <c r="AYE526" s="808"/>
      <c r="AYF526" s="809"/>
      <c r="AYG526" s="808"/>
      <c r="AYH526" s="810"/>
      <c r="AYI526" s="810"/>
      <c r="AYJ526" s="810"/>
      <c r="AYK526" s="810"/>
      <c r="AYL526" s="810"/>
      <c r="AYM526" s="810"/>
      <c r="AYN526" s="810"/>
      <c r="AYO526" s="810"/>
      <c r="AYP526" s="810"/>
      <c r="AYQ526" s="810"/>
      <c r="AYR526" s="810"/>
      <c r="AYS526" s="810"/>
      <c r="AYT526" s="810"/>
      <c r="AYU526" s="810"/>
      <c r="AYV526" s="810"/>
      <c r="AYW526" s="810"/>
      <c r="AYX526" s="810"/>
      <c r="AYY526" s="810"/>
      <c r="AYZ526" s="810"/>
      <c r="AZA526" s="810"/>
      <c r="AZB526" s="810"/>
      <c r="AZC526" s="810"/>
      <c r="AZD526" s="810"/>
      <c r="AZE526" s="810"/>
      <c r="AZF526" s="810"/>
      <c r="AZG526" s="810"/>
      <c r="AZH526" s="810"/>
      <c r="AZI526" s="810"/>
      <c r="AZJ526" s="810"/>
      <c r="AZK526" s="810"/>
      <c r="AZL526" s="810"/>
      <c r="AZM526" s="810"/>
      <c r="AZN526" s="810"/>
      <c r="AZO526" s="810"/>
      <c r="AZP526" s="809"/>
      <c r="AZQ526" s="802"/>
      <c r="AZR526" s="802"/>
      <c r="AZS526" s="802"/>
    </row>
    <row r="527" spans="45:920 1123:1371" s="793" customFormat="1" ht="13.5">
      <c r="AS527" s="802"/>
      <c r="AT527" s="802"/>
      <c r="AU527" s="802"/>
      <c r="AV527" s="802"/>
      <c r="AW527" s="802"/>
      <c r="AX527" s="802"/>
      <c r="AY527" s="802"/>
      <c r="AZ527" s="802"/>
      <c r="BA527" s="802"/>
      <c r="BB527" s="802"/>
      <c r="BC527" s="802"/>
      <c r="BD527" s="802"/>
      <c r="BE527" s="802"/>
      <c r="BF527" s="802"/>
      <c r="BG527" s="802"/>
      <c r="BH527" s="802"/>
      <c r="BI527" s="802"/>
      <c r="BJ527" s="802"/>
      <c r="BK527" s="802"/>
      <c r="BL527" s="802"/>
      <c r="BM527" s="802"/>
      <c r="BN527" s="802"/>
      <c r="BO527" s="802"/>
      <c r="BP527" s="802"/>
      <c r="BQ527" s="802"/>
      <c r="BR527" s="802"/>
      <c r="BS527" s="802"/>
      <c r="BT527" s="802"/>
      <c r="BU527" s="802"/>
      <c r="BV527" s="802"/>
      <c r="BW527" s="802"/>
      <c r="BX527" s="802"/>
      <c r="BY527" s="802"/>
      <c r="BZ527" s="802"/>
      <c r="CA527" s="802"/>
      <c r="CB527" s="802"/>
      <c r="CC527" s="802"/>
      <c r="CD527" s="802"/>
      <c r="CE527" s="802"/>
      <c r="CF527" s="802"/>
      <c r="CG527" s="802"/>
      <c r="CH527" s="802"/>
      <c r="CI527" s="802"/>
      <c r="CJ527" s="802"/>
      <c r="CK527" s="802"/>
      <c r="CL527" s="802"/>
      <c r="CM527" s="802"/>
      <c r="CN527" s="802"/>
      <c r="CO527" s="802"/>
      <c r="CP527" s="802"/>
      <c r="CQ527" s="802"/>
      <c r="CR527" s="802"/>
      <c r="CS527" s="802"/>
      <c r="CT527" s="802"/>
      <c r="CU527" s="802"/>
      <c r="CV527" s="802"/>
      <c r="CW527" s="802"/>
      <c r="CX527" s="802"/>
      <c r="CY527" s="802"/>
      <c r="CZ527" s="802"/>
      <c r="DA527" s="802"/>
      <c r="DB527" s="802"/>
      <c r="DC527" s="802"/>
      <c r="DD527" s="802"/>
      <c r="DE527" s="802"/>
      <c r="DF527" s="802"/>
      <c r="DG527" s="802"/>
      <c r="DH527" s="802"/>
      <c r="DI527" s="802"/>
      <c r="DJ527" s="802"/>
      <c r="DK527" s="802"/>
      <c r="DL527" s="802"/>
      <c r="DM527" s="802"/>
      <c r="DN527" s="802"/>
      <c r="DO527" s="802"/>
      <c r="DP527" s="802"/>
      <c r="DQ527" s="802"/>
      <c r="DR527" s="802"/>
      <c r="DS527" s="802"/>
      <c r="DT527" s="802"/>
      <c r="DU527" s="802"/>
      <c r="DV527" s="802"/>
      <c r="DW527" s="802"/>
      <c r="DX527" s="802"/>
      <c r="DY527" s="802"/>
      <c r="DZ527" s="802"/>
      <c r="EA527" s="802"/>
      <c r="EB527" s="802"/>
      <c r="EC527" s="802"/>
      <c r="ED527" s="802"/>
      <c r="EE527" s="802"/>
      <c r="EF527" s="802"/>
      <c r="EG527" s="802"/>
      <c r="EH527" s="802"/>
      <c r="EI527" s="802"/>
      <c r="EJ527" s="802"/>
      <c r="EK527" s="802"/>
      <c r="EL527" s="802"/>
      <c r="EM527" s="802"/>
      <c r="EN527" s="802"/>
      <c r="EO527" s="802"/>
      <c r="EP527" s="802"/>
      <c r="EQ527" s="802"/>
      <c r="ER527" s="802"/>
      <c r="ES527" s="802"/>
      <c r="ET527" s="802"/>
      <c r="EU527" s="802"/>
      <c r="EV527" s="802"/>
      <c r="EW527" s="802"/>
      <c r="EX527" s="802"/>
      <c r="EY527" s="802"/>
      <c r="EZ527" s="802"/>
      <c r="FA527" s="802"/>
      <c r="FB527" s="802"/>
      <c r="FC527" s="802"/>
      <c r="FD527" s="802"/>
      <c r="FE527" s="802"/>
      <c r="FF527" s="802"/>
      <c r="FG527" s="802"/>
      <c r="FH527" s="802"/>
      <c r="FI527" s="802"/>
      <c r="FJ527" s="802"/>
      <c r="FK527" s="802"/>
      <c r="FL527" s="802"/>
      <c r="FM527" s="802"/>
      <c r="FN527" s="802"/>
      <c r="FO527" s="802"/>
      <c r="FP527" s="802"/>
      <c r="FQ527" s="802"/>
      <c r="FR527" s="802"/>
      <c r="FS527" s="802"/>
      <c r="FT527" s="802"/>
      <c r="FU527" s="802"/>
      <c r="FV527" s="802"/>
      <c r="FW527" s="802"/>
      <c r="FX527" s="802"/>
      <c r="FY527" s="802"/>
      <c r="FZ527" s="802"/>
      <c r="GA527" s="802"/>
      <c r="GB527" s="802"/>
      <c r="GC527" s="802"/>
      <c r="GD527" s="802"/>
      <c r="GE527" s="802"/>
      <c r="GF527" s="802"/>
      <c r="GG527" s="802"/>
      <c r="GH527" s="802"/>
      <c r="GI527" s="802"/>
      <c r="GJ527" s="802"/>
      <c r="GK527" s="802"/>
      <c r="GL527" s="802"/>
      <c r="GM527" s="802"/>
      <c r="GN527" s="802"/>
      <c r="GO527" s="802"/>
      <c r="GP527" s="802"/>
      <c r="GQ527" s="802"/>
      <c r="GR527" s="802"/>
      <c r="GS527" s="802"/>
      <c r="GT527" s="802"/>
      <c r="GU527" s="802"/>
      <c r="GV527" s="802"/>
      <c r="GW527" s="802"/>
      <c r="GX527" s="802"/>
      <c r="GY527" s="802"/>
      <c r="GZ527" s="802"/>
      <c r="HA527" s="802"/>
      <c r="HB527" s="802"/>
      <c r="HC527" s="802"/>
      <c r="HD527" s="802"/>
      <c r="HE527" s="802"/>
      <c r="HF527" s="802"/>
      <c r="HG527" s="802"/>
      <c r="HH527" s="802"/>
      <c r="HI527" s="802"/>
      <c r="HJ527" s="802"/>
      <c r="HK527" s="802"/>
      <c r="HL527" s="802"/>
      <c r="HM527" s="802"/>
      <c r="HN527" s="802"/>
      <c r="HO527" s="802"/>
      <c r="HP527" s="802"/>
      <c r="HQ527" s="802"/>
      <c r="HR527" s="802"/>
      <c r="HS527" s="802"/>
      <c r="HT527" s="802"/>
      <c r="HU527" s="802"/>
      <c r="HV527" s="802"/>
      <c r="HW527" s="802"/>
      <c r="HX527" s="802"/>
      <c r="HY527" s="802"/>
      <c r="HZ527" s="802"/>
      <c r="IA527" s="802"/>
      <c r="IB527" s="802"/>
      <c r="IC527" s="802"/>
      <c r="ID527" s="802"/>
      <c r="IE527" s="802"/>
      <c r="IF527" s="802"/>
      <c r="IG527" s="802"/>
      <c r="IH527" s="802"/>
      <c r="II527" s="802"/>
      <c r="IJ527" s="802"/>
      <c r="IK527" s="802"/>
      <c r="IL527" s="802"/>
      <c r="IM527" s="802"/>
      <c r="IN527" s="802"/>
      <c r="IO527" s="802"/>
      <c r="IP527" s="802"/>
      <c r="IQ527" s="802"/>
      <c r="IR527" s="802"/>
      <c r="IS527" s="802"/>
      <c r="IT527" s="802"/>
      <c r="IU527" s="802"/>
      <c r="IV527" s="802"/>
      <c r="IW527" s="802"/>
      <c r="IX527" s="802"/>
      <c r="IY527" s="802"/>
      <c r="IZ527" s="802"/>
      <c r="JA527" s="802"/>
      <c r="JB527" s="802"/>
      <c r="JC527" s="802"/>
      <c r="JD527" s="802"/>
      <c r="JE527" s="802"/>
      <c r="JF527" s="802"/>
      <c r="JG527" s="802"/>
      <c r="JH527" s="802"/>
      <c r="JI527" s="802"/>
      <c r="JJ527" s="802"/>
      <c r="JK527" s="802"/>
      <c r="JL527" s="802"/>
      <c r="JM527" s="802"/>
      <c r="JN527" s="802"/>
      <c r="JO527" s="802"/>
      <c r="JP527" s="802"/>
      <c r="JQ527" s="802"/>
      <c r="JR527" s="802"/>
      <c r="JS527" s="802"/>
      <c r="JT527" s="802"/>
      <c r="JU527" s="802"/>
      <c r="JV527" s="802"/>
      <c r="JW527" s="802"/>
      <c r="JX527" s="802"/>
      <c r="JY527" s="802"/>
      <c r="JZ527" s="802"/>
      <c r="KA527" s="802"/>
      <c r="KB527" s="802"/>
      <c r="KC527" s="802"/>
      <c r="KD527" s="802"/>
      <c r="KE527" s="802"/>
      <c r="KF527" s="802"/>
      <c r="KG527" s="802"/>
      <c r="KH527" s="802"/>
      <c r="KI527" s="802"/>
      <c r="KJ527" s="802"/>
      <c r="KK527" s="802"/>
      <c r="KL527" s="802"/>
      <c r="KM527" s="802"/>
      <c r="KN527" s="802"/>
      <c r="KO527" s="802"/>
      <c r="KP527" s="802"/>
      <c r="KQ527" s="802"/>
      <c r="KR527" s="802"/>
      <c r="KS527" s="802"/>
      <c r="KT527" s="802"/>
      <c r="KU527" s="802"/>
      <c r="KV527" s="802"/>
      <c r="KW527" s="802"/>
      <c r="KX527" s="802"/>
      <c r="KY527" s="802"/>
      <c r="KZ527" s="802"/>
      <c r="LA527" s="802"/>
      <c r="LB527" s="802"/>
      <c r="LC527" s="802"/>
      <c r="LD527" s="802"/>
      <c r="LE527" s="802"/>
      <c r="LF527" s="802"/>
      <c r="LG527" s="802"/>
      <c r="LH527" s="802"/>
      <c r="LI527" s="802"/>
      <c r="LJ527" s="802"/>
      <c r="LK527" s="802"/>
      <c r="LL527" s="802"/>
      <c r="LM527" s="802"/>
      <c r="LN527" s="802"/>
      <c r="LO527" s="802"/>
      <c r="LP527" s="802"/>
      <c r="LQ527" s="802"/>
      <c r="LR527" s="802"/>
      <c r="LS527" s="802"/>
      <c r="LT527" s="802"/>
      <c r="LU527" s="802"/>
      <c r="LV527" s="802"/>
      <c r="LW527" s="802"/>
      <c r="LX527" s="802"/>
      <c r="LY527" s="802"/>
      <c r="LZ527" s="802"/>
      <c r="MA527" s="802"/>
      <c r="MB527" s="802"/>
      <c r="MC527" s="802"/>
      <c r="MD527" s="802"/>
      <c r="ME527" s="802"/>
      <c r="MF527" s="802"/>
      <c r="MG527" s="802"/>
      <c r="MH527" s="802"/>
      <c r="MI527" s="802"/>
      <c r="MJ527" s="802"/>
      <c r="MK527" s="802"/>
      <c r="ML527" s="802"/>
      <c r="MM527" s="802"/>
      <c r="MN527" s="802"/>
      <c r="MO527" s="802"/>
      <c r="MP527" s="802"/>
      <c r="MQ527" s="802"/>
      <c r="MR527" s="802"/>
      <c r="MS527" s="802"/>
      <c r="MT527" s="802"/>
      <c r="MU527" s="802"/>
      <c r="MV527" s="802"/>
      <c r="MW527" s="802"/>
      <c r="MX527" s="802"/>
      <c r="MY527" s="802"/>
      <c r="MZ527" s="802"/>
      <c r="NA527" s="802"/>
      <c r="NB527" s="802"/>
      <c r="NC527" s="802"/>
      <c r="ND527" s="802"/>
      <c r="NE527" s="802"/>
      <c r="NF527" s="802"/>
      <c r="NG527" s="802"/>
      <c r="NH527" s="802"/>
      <c r="NI527" s="802"/>
      <c r="NJ527" s="802"/>
      <c r="NK527" s="802"/>
      <c r="NL527" s="802"/>
      <c r="NM527" s="802"/>
      <c r="NN527" s="802"/>
      <c r="NO527" s="802"/>
      <c r="NP527" s="802"/>
      <c r="NQ527" s="802"/>
      <c r="NR527" s="802"/>
      <c r="NS527" s="802"/>
      <c r="NT527" s="802"/>
      <c r="NU527" s="802"/>
      <c r="NV527" s="802"/>
      <c r="NW527" s="802"/>
      <c r="NX527" s="802"/>
      <c r="NY527" s="802"/>
      <c r="NZ527" s="802"/>
      <c r="OA527" s="802"/>
      <c r="OB527" s="802"/>
      <c r="OC527" s="802"/>
      <c r="OD527" s="802"/>
      <c r="OE527" s="802"/>
      <c r="OF527" s="802"/>
      <c r="OG527" s="802"/>
      <c r="OH527" s="802"/>
      <c r="OI527" s="802"/>
      <c r="OJ527" s="802"/>
      <c r="OK527" s="802"/>
      <c r="OL527" s="802"/>
      <c r="OM527" s="802"/>
      <c r="ON527" s="802"/>
      <c r="OO527" s="802"/>
      <c r="OP527" s="802"/>
      <c r="OQ527" s="802"/>
      <c r="OR527" s="802"/>
      <c r="OS527" s="802"/>
      <c r="OT527" s="802"/>
      <c r="OU527" s="802"/>
      <c r="OV527" s="802"/>
      <c r="OW527" s="802"/>
      <c r="OX527" s="802"/>
      <c r="OY527" s="802"/>
      <c r="OZ527" s="802"/>
      <c r="PA527" s="802"/>
      <c r="PB527" s="802"/>
      <c r="PC527" s="802"/>
      <c r="PD527" s="802"/>
      <c r="PE527" s="802"/>
      <c r="PF527" s="802"/>
      <c r="PG527" s="802"/>
      <c r="PH527" s="802"/>
      <c r="PI527" s="802"/>
      <c r="PJ527" s="802"/>
      <c r="PK527" s="802"/>
      <c r="PL527" s="802"/>
      <c r="PM527" s="802"/>
      <c r="PN527" s="802"/>
      <c r="PO527" s="802"/>
      <c r="PP527" s="802"/>
      <c r="PQ527" s="802"/>
      <c r="PR527" s="802"/>
      <c r="PS527" s="802"/>
      <c r="PT527" s="802"/>
      <c r="PU527" s="802"/>
      <c r="PV527" s="802"/>
      <c r="PW527" s="802"/>
      <c r="PX527" s="802"/>
      <c r="PY527" s="802"/>
      <c r="PZ527" s="802"/>
      <c r="QA527" s="802"/>
      <c r="QB527" s="802"/>
      <c r="QC527" s="802"/>
      <c r="QD527" s="802"/>
      <c r="QE527" s="802"/>
      <c r="QF527" s="802"/>
      <c r="QG527" s="802"/>
      <c r="QH527" s="802"/>
      <c r="QI527" s="802"/>
      <c r="QJ527" s="802"/>
      <c r="QK527" s="802"/>
      <c r="QL527" s="802"/>
      <c r="QM527" s="802"/>
      <c r="QN527" s="802"/>
      <c r="QO527" s="802"/>
      <c r="QP527" s="802"/>
      <c r="QQ527" s="802"/>
      <c r="QR527" s="802"/>
      <c r="QS527" s="802"/>
      <c r="QT527" s="802"/>
      <c r="QU527" s="802"/>
      <c r="QV527" s="802"/>
      <c r="QW527" s="802"/>
      <c r="QX527" s="802"/>
      <c r="QY527" s="802"/>
      <c r="QZ527" s="802"/>
      <c r="RA527" s="802"/>
      <c r="RB527" s="802"/>
      <c r="RC527" s="802"/>
      <c r="RD527" s="802"/>
      <c r="RE527" s="802"/>
      <c r="RF527" s="802"/>
      <c r="RG527" s="802"/>
      <c r="RH527" s="802"/>
      <c r="RI527" s="802"/>
      <c r="RJ527" s="802"/>
      <c r="RK527" s="802"/>
      <c r="RL527" s="802"/>
      <c r="RM527" s="802"/>
      <c r="RN527" s="802"/>
      <c r="RO527" s="802"/>
      <c r="RP527" s="802"/>
      <c r="RQ527" s="802"/>
      <c r="RR527" s="802"/>
      <c r="RS527" s="802"/>
      <c r="RT527" s="802"/>
      <c r="RU527" s="802"/>
      <c r="RV527" s="802"/>
      <c r="RW527" s="802"/>
      <c r="RX527" s="802"/>
      <c r="RY527" s="802"/>
      <c r="RZ527" s="802"/>
      <c r="SA527" s="802"/>
      <c r="SB527" s="802"/>
      <c r="SC527" s="802"/>
      <c r="SD527" s="802"/>
      <c r="SE527" s="802"/>
      <c r="SF527" s="802"/>
      <c r="SG527" s="802"/>
      <c r="SH527" s="802"/>
      <c r="SI527" s="802"/>
      <c r="SJ527" s="802"/>
      <c r="SK527" s="802"/>
      <c r="SL527" s="802"/>
      <c r="SM527" s="802"/>
      <c r="SN527" s="802"/>
      <c r="SO527" s="802"/>
      <c r="SP527" s="802"/>
      <c r="SQ527" s="802"/>
      <c r="SR527" s="802"/>
      <c r="SS527" s="802"/>
      <c r="ST527" s="802"/>
      <c r="SU527" s="802"/>
      <c r="SV527" s="802"/>
      <c r="SW527" s="802"/>
      <c r="SX527" s="802"/>
      <c r="SY527" s="802"/>
      <c r="SZ527" s="802"/>
      <c r="TA527" s="802"/>
      <c r="TB527" s="802"/>
      <c r="TC527" s="802"/>
      <c r="TD527" s="802"/>
      <c r="TE527" s="802"/>
      <c r="TF527" s="802"/>
      <c r="TG527" s="802"/>
      <c r="TH527" s="802"/>
      <c r="TI527" s="802"/>
      <c r="TJ527" s="802"/>
      <c r="TK527" s="802"/>
      <c r="TL527" s="802"/>
      <c r="TM527" s="802"/>
      <c r="TN527" s="802"/>
      <c r="TO527" s="802"/>
      <c r="TP527" s="802"/>
      <c r="TQ527" s="802"/>
      <c r="TR527" s="802"/>
      <c r="TS527" s="802"/>
      <c r="TT527" s="802"/>
      <c r="TU527" s="802"/>
      <c r="TV527" s="802"/>
      <c r="TW527" s="802"/>
      <c r="TX527" s="802"/>
      <c r="TY527" s="802"/>
      <c r="TZ527" s="802"/>
      <c r="UA527" s="802"/>
      <c r="UB527" s="802"/>
      <c r="UC527" s="802"/>
      <c r="UD527" s="802"/>
      <c r="UE527" s="802"/>
      <c r="UF527" s="802"/>
      <c r="UG527" s="802"/>
      <c r="UH527" s="802"/>
      <c r="UI527" s="802"/>
      <c r="UJ527" s="802"/>
      <c r="UK527" s="802"/>
      <c r="UL527" s="802"/>
      <c r="UM527" s="802"/>
      <c r="UN527" s="802"/>
      <c r="UO527" s="802"/>
      <c r="UP527" s="802"/>
      <c r="UQ527" s="802"/>
      <c r="UR527" s="802"/>
      <c r="US527" s="802"/>
      <c r="UT527" s="802"/>
      <c r="UU527" s="802"/>
      <c r="UV527" s="802"/>
      <c r="UW527" s="802"/>
      <c r="UX527" s="802"/>
      <c r="UY527" s="802"/>
      <c r="UZ527" s="802"/>
      <c r="VA527" s="802"/>
      <c r="VB527" s="802"/>
      <c r="VC527" s="802"/>
      <c r="VD527" s="802"/>
      <c r="VE527" s="802"/>
      <c r="VF527" s="802"/>
      <c r="VG527" s="802"/>
      <c r="VH527" s="802"/>
      <c r="VI527" s="802"/>
      <c r="VJ527" s="802"/>
      <c r="VK527" s="802"/>
      <c r="VL527" s="802"/>
      <c r="VM527" s="802"/>
      <c r="VN527" s="802"/>
      <c r="VO527" s="802"/>
      <c r="VP527" s="802"/>
      <c r="VQ527" s="802"/>
      <c r="VR527" s="802"/>
      <c r="VS527" s="802"/>
      <c r="VT527" s="802"/>
      <c r="VU527" s="802"/>
      <c r="VV527" s="802"/>
      <c r="VW527" s="802"/>
      <c r="VX527" s="802"/>
      <c r="VY527" s="802"/>
      <c r="VZ527" s="802"/>
      <c r="WA527" s="802"/>
      <c r="WB527" s="802"/>
      <c r="WC527" s="802"/>
      <c r="WD527" s="802"/>
      <c r="WE527" s="802"/>
      <c r="WF527" s="802"/>
      <c r="WG527" s="802"/>
      <c r="WH527" s="802"/>
      <c r="WI527" s="802"/>
      <c r="WJ527" s="802"/>
      <c r="WK527" s="802"/>
      <c r="WL527" s="802"/>
      <c r="WM527" s="802"/>
      <c r="WN527" s="802"/>
      <c r="WO527" s="802"/>
      <c r="WP527" s="802"/>
      <c r="WQ527" s="802"/>
      <c r="WR527" s="802"/>
      <c r="WS527" s="802"/>
      <c r="WT527" s="802"/>
      <c r="WU527" s="802"/>
      <c r="WV527" s="802"/>
      <c r="WW527" s="802"/>
      <c r="WX527" s="802"/>
      <c r="WY527" s="802"/>
      <c r="WZ527" s="802"/>
      <c r="XA527" s="802"/>
      <c r="XB527" s="802"/>
      <c r="XC527" s="802"/>
      <c r="XD527" s="802"/>
      <c r="XE527" s="802"/>
      <c r="XF527" s="802"/>
      <c r="XG527" s="802"/>
      <c r="XH527" s="802"/>
      <c r="XI527" s="802"/>
      <c r="XJ527" s="802"/>
      <c r="XK527" s="802"/>
      <c r="XL527" s="802"/>
      <c r="XM527" s="802"/>
      <c r="XN527" s="802"/>
      <c r="XO527" s="802"/>
      <c r="XP527" s="802"/>
      <c r="XQ527" s="802"/>
      <c r="XR527" s="802"/>
      <c r="XS527" s="802"/>
      <c r="XT527" s="802"/>
      <c r="XU527" s="802"/>
      <c r="XV527" s="802"/>
      <c r="XW527" s="802"/>
      <c r="XX527" s="802"/>
      <c r="XY527" s="802"/>
      <c r="XZ527" s="802"/>
      <c r="YA527" s="802"/>
      <c r="YB527" s="802"/>
      <c r="YC527" s="802"/>
      <c r="YD527" s="802"/>
      <c r="YE527" s="802"/>
      <c r="YF527" s="802"/>
      <c r="YG527" s="802"/>
      <c r="YH527" s="802"/>
      <c r="YI527" s="802"/>
      <c r="YJ527" s="802"/>
      <c r="YK527" s="802"/>
      <c r="YL527" s="802"/>
      <c r="YM527" s="802"/>
      <c r="YN527" s="802"/>
      <c r="YO527" s="802"/>
      <c r="YP527" s="802"/>
      <c r="YQ527" s="802"/>
      <c r="YR527" s="802"/>
      <c r="YS527" s="802"/>
      <c r="YT527" s="802"/>
      <c r="YU527" s="802"/>
      <c r="YV527" s="802"/>
      <c r="YW527" s="802"/>
      <c r="YX527" s="802"/>
      <c r="YY527" s="802"/>
      <c r="YZ527" s="802"/>
      <c r="ZA527" s="802"/>
      <c r="ZB527" s="802"/>
      <c r="ZC527" s="802"/>
      <c r="ZD527" s="802"/>
      <c r="ZE527" s="802"/>
      <c r="ZF527" s="802"/>
      <c r="ZG527" s="802"/>
      <c r="ZH527" s="802"/>
      <c r="ZI527" s="802"/>
      <c r="ZJ527" s="802"/>
      <c r="ZK527" s="802"/>
      <c r="ZL527" s="802"/>
      <c r="ZM527" s="802"/>
      <c r="ZN527" s="802"/>
      <c r="ZO527" s="802"/>
      <c r="ZP527" s="802"/>
      <c r="ZQ527" s="802"/>
      <c r="ZR527" s="802"/>
      <c r="ZS527" s="802"/>
      <c r="ZT527" s="802"/>
      <c r="ZU527" s="802"/>
      <c r="ZV527" s="802"/>
      <c r="ZW527" s="802"/>
      <c r="ZX527" s="802"/>
      <c r="ZY527" s="802"/>
      <c r="ZZ527" s="802"/>
      <c r="AAA527" s="802"/>
      <c r="AAB527" s="802"/>
      <c r="AAC527" s="802"/>
      <c r="AAD527" s="802"/>
      <c r="AAE527" s="802"/>
      <c r="AAF527" s="802"/>
      <c r="AAG527" s="802"/>
      <c r="AAH527" s="802"/>
      <c r="AAI527" s="802"/>
      <c r="AAJ527" s="802"/>
      <c r="AAK527" s="802"/>
      <c r="AAL527" s="802"/>
      <c r="AAM527" s="802"/>
      <c r="AAN527" s="802"/>
      <c r="AAO527" s="802"/>
      <c r="AAP527" s="802"/>
      <c r="AAQ527" s="802"/>
      <c r="AAR527" s="802"/>
      <c r="AAS527" s="802"/>
      <c r="AAT527" s="802"/>
      <c r="AAU527" s="802"/>
      <c r="AAV527" s="802"/>
      <c r="AAW527" s="802"/>
      <c r="AAX527" s="802"/>
      <c r="AAY527" s="802"/>
      <c r="AAZ527" s="802"/>
      <c r="ABA527" s="802"/>
      <c r="ABB527" s="802"/>
      <c r="ABC527" s="802"/>
      <c r="ABD527" s="802"/>
      <c r="ABE527" s="802"/>
      <c r="ABF527" s="802"/>
      <c r="ABG527" s="802"/>
      <c r="ABH527" s="802"/>
      <c r="ABI527" s="802"/>
      <c r="ABJ527" s="802"/>
      <c r="ABK527" s="802"/>
      <c r="ABL527" s="802"/>
      <c r="ABM527" s="802"/>
      <c r="ABN527" s="802"/>
      <c r="ABO527" s="802"/>
      <c r="ABP527" s="802"/>
      <c r="ABQ527" s="802"/>
      <c r="ABR527" s="802"/>
      <c r="ABS527" s="802"/>
      <c r="ABT527" s="802"/>
      <c r="ABU527" s="802"/>
      <c r="ABV527" s="802"/>
      <c r="ABW527" s="802"/>
      <c r="ABX527" s="802"/>
      <c r="ABY527" s="802"/>
      <c r="ABZ527" s="802"/>
      <c r="ACA527" s="802"/>
      <c r="ACB527" s="802"/>
      <c r="ACC527" s="802"/>
      <c r="ACD527" s="802"/>
      <c r="ACE527" s="802"/>
      <c r="ACF527" s="802"/>
      <c r="ACG527" s="802"/>
      <c r="ACH527" s="802"/>
      <c r="ACI527" s="802"/>
      <c r="ACJ527" s="802"/>
      <c r="ACK527" s="802"/>
      <c r="ACL527" s="802"/>
      <c r="ACM527" s="802"/>
      <c r="ACN527" s="802"/>
      <c r="ACO527" s="802"/>
      <c r="ACP527" s="802"/>
      <c r="ACQ527" s="802"/>
      <c r="ACR527" s="802"/>
      <c r="ACS527" s="802"/>
      <c r="ACT527" s="802"/>
      <c r="ACU527" s="802"/>
      <c r="ACV527" s="802"/>
      <c r="ACW527" s="802"/>
      <c r="ACX527" s="802"/>
      <c r="ACY527" s="802"/>
      <c r="ACZ527" s="802"/>
      <c r="ADA527" s="802"/>
      <c r="ADB527" s="802"/>
      <c r="ADC527" s="802"/>
      <c r="ADD527" s="802"/>
      <c r="ADE527" s="802"/>
      <c r="ADF527" s="802"/>
      <c r="ADG527" s="802"/>
      <c r="ADH527" s="802"/>
      <c r="ADI527" s="802"/>
      <c r="ADJ527" s="802"/>
      <c r="ADK527" s="802"/>
      <c r="ADL527" s="802"/>
      <c r="ADM527" s="802"/>
      <c r="ADN527" s="802"/>
      <c r="ADO527" s="802"/>
      <c r="ADP527" s="802"/>
      <c r="ADQ527" s="802"/>
      <c r="ADR527" s="802"/>
      <c r="ADS527" s="802"/>
      <c r="ADT527" s="802"/>
      <c r="ADU527" s="802"/>
      <c r="ADV527" s="802"/>
      <c r="ADW527" s="802"/>
      <c r="ADX527" s="802"/>
      <c r="ADY527" s="802"/>
      <c r="ADZ527" s="802"/>
      <c r="AEA527" s="802"/>
      <c r="AEB527" s="802"/>
      <c r="AEC527" s="802"/>
      <c r="AED527" s="802"/>
      <c r="AEE527" s="802"/>
      <c r="AEF527" s="802"/>
      <c r="AEG527" s="802"/>
      <c r="AEH527" s="802"/>
      <c r="AEI527" s="802"/>
      <c r="AEJ527" s="802"/>
      <c r="AEK527" s="802"/>
      <c r="AEL527" s="802"/>
      <c r="AEM527" s="802"/>
      <c r="AEN527" s="802"/>
      <c r="AEO527" s="802"/>
      <c r="AEP527" s="802"/>
      <c r="AEQ527" s="802"/>
      <c r="AER527" s="802"/>
      <c r="AES527" s="802"/>
      <c r="AET527" s="802"/>
      <c r="AEU527" s="802"/>
      <c r="AEV527" s="802"/>
      <c r="AEW527" s="802"/>
      <c r="AEX527" s="802"/>
      <c r="AEY527" s="802"/>
      <c r="AEZ527" s="802"/>
      <c r="AFA527" s="802"/>
      <c r="AFB527" s="802"/>
      <c r="AFC527" s="802"/>
      <c r="AFD527" s="802"/>
      <c r="AFE527" s="802"/>
      <c r="AFF527" s="802"/>
      <c r="AFG527" s="802"/>
      <c r="AFH527" s="802"/>
      <c r="AFI527" s="802"/>
      <c r="AFJ527" s="802"/>
      <c r="AFK527" s="802"/>
      <c r="AFL527" s="802"/>
      <c r="AFM527" s="802"/>
      <c r="AFN527" s="802"/>
      <c r="AFO527" s="802"/>
      <c r="AFP527" s="802"/>
      <c r="AFQ527" s="802"/>
      <c r="AFR527" s="802"/>
      <c r="AFS527" s="802"/>
      <c r="AFT527" s="802"/>
      <c r="AFU527" s="802"/>
      <c r="AFV527" s="802"/>
      <c r="AFW527" s="802"/>
      <c r="AFX527" s="802"/>
      <c r="AFY527" s="802"/>
      <c r="AFZ527" s="802"/>
      <c r="AGA527" s="802"/>
      <c r="AGB527" s="802"/>
      <c r="AGC527" s="802"/>
      <c r="AGD527" s="802"/>
      <c r="AGE527" s="802"/>
      <c r="AGF527" s="802"/>
      <c r="AGG527" s="802"/>
      <c r="AGH527" s="802"/>
      <c r="AGI527" s="802"/>
      <c r="AGJ527" s="802"/>
      <c r="AGK527" s="802"/>
      <c r="AGL527" s="802"/>
      <c r="AGM527" s="802"/>
      <c r="AGN527" s="802"/>
      <c r="AGO527" s="802"/>
      <c r="AGP527" s="802"/>
      <c r="AGQ527" s="802"/>
      <c r="AGR527" s="802"/>
      <c r="AGS527" s="802"/>
      <c r="AGT527" s="802"/>
      <c r="AGU527" s="802"/>
      <c r="AGV527" s="802"/>
      <c r="AGW527" s="802"/>
      <c r="AGX527" s="802"/>
      <c r="AGY527" s="802"/>
      <c r="AGZ527" s="802"/>
      <c r="AHA527" s="802"/>
      <c r="AHB527" s="802"/>
      <c r="AHC527" s="802"/>
      <c r="AHD527" s="802"/>
      <c r="AHE527" s="802"/>
      <c r="AHF527" s="802"/>
      <c r="AHG527" s="802"/>
      <c r="AHH527" s="802"/>
      <c r="AHI527" s="802"/>
      <c r="AHJ527" s="802"/>
      <c r="AHK527" s="802"/>
      <c r="AHL527" s="802"/>
      <c r="AHM527" s="802"/>
      <c r="AHN527" s="802"/>
      <c r="AHO527" s="802"/>
      <c r="AHP527" s="802"/>
      <c r="AHQ527" s="802"/>
      <c r="AHR527" s="802"/>
      <c r="AHS527" s="802"/>
      <c r="AHT527" s="802"/>
      <c r="AHU527" s="802"/>
      <c r="AHV527" s="802"/>
      <c r="AHW527" s="802"/>
      <c r="AHX527" s="802"/>
      <c r="AHY527" s="802"/>
      <c r="AHZ527" s="802"/>
      <c r="AIA527" s="802"/>
      <c r="AIB527" s="802"/>
      <c r="AIC527" s="802"/>
      <c r="AID527" s="802"/>
      <c r="AIE527" s="802"/>
      <c r="AIF527" s="802"/>
      <c r="AIG527" s="802"/>
      <c r="AIH527" s="802"/>
      <c r="AII527" s="802"/>
      <c r="AIJ527" s="802"/>
      <c r="AQE527" s="802"/>
      <c r="AQF527" s="802"/>
      <c r="AQG527" s="802"/>
      <c r="AQH527" s="802"/>
      <c r="AQI527" s="802"/>
      <c r="AQJ527" s="802"/>
      <c r="AQK527" s="802"/>
      <c r="AQL527" s="802"/>
      <c r="AQM527" s="802"/>
      <c r="AQN527" s="802"/>
      <c r="AQO527" s="802"/>
      <c r="AQP527" s="802"/>
      <c r="AQQ527" s="802"/>
      <c r="AQR527" s="802"/>
      <c r="AQS527" s="802"/>
      <c r="AQT527" s="802"/>
      <c r="AQU527" s="802"/>
      <c r="AQV527" s="802"/>
      <c r="AQW527" s="802"/>
      <c r="AQX527" s="802"/>
      <c r="AQY527" s="802"/>
      <c r="AQZ527" s="802"/>
      <c r="ARA527" s="802"/>
      <c r="ARB527" s="802"/>
      <c r="ARC527" s="802"/>
      <c r="ARD527" s="802"/>
      <c r="ARE527" s="802"/>
      <c r="ARF527" s="802"/>
      <c r="ARG527" s="802"/>
      <c r="ARH527" s="802"/>
      <c r="ARI527" s="802"/>
      <c r="ARJ527" s="802"/>
      <c r="ARK527" s="802"/>
      <c r="ARL527" s="802"/>
      <c r="ARM527" s="802"/>
      <c r="ARN527" s="802"/>
      <c r="ARO527" s="802"/>
      <c r="ARP527" s="802"/>
      <c r="ARQ527" s="802"/>
      <c r="ARR527" s="802"/>
      <c r="ARS527" s="802"/>
      <c r="ART527" s="802"/>
      <c r="ARU527" s="802"/>
      <c r="ARV527" s="802"/>
      <c r="ARW527" s="802"/>
      <c r="ARX527" s="802"/>
      <c r="ARY527" s="802"/>
      <c r="ARZ527" s="802"/>
      <c r="ASA527" s="802"/>
      <c r="ASB527" s="802"/>
      <c r="ASC527" s="802"/>
      <c r="ASD527" s="802"/>
      <c r="ASE527" s="802"/>
      <c r="ASF527" s="802"/>
      <c r="ASG527" s="802"/>
      <c r="ASH527" s="802"/>
      <c r="ASI527" s="802"/>
      <c r="ASJ527" s="802"/>
      <c r="ASK527" s="802"/>
      <c r="ASL527" s="802"/>
      <c r="ATP527" s="802"/>
      <c r="ATQ527" s="802"/>
      <c r="ATR527" s="802"/>
      <c r="ATS527" s="802"/>
      <c r="ATT527" s="802"/>
      <c r="ATU527" s="802"/>
      <c r="ATV527" s="802"/>
      <c r="ATW527" s="802"/>
      <c r="ATX527" s="802"/>
      <c r="ATY527" s="802"/>
      <c r="ATZ527" s="802"/>
      <c r="AUA527" s="802"/>
      <c r="AUB527" s="802"/>
      <c r="AUC527" s="802"/>
      <c r="AUD527" s="802"/>
      <c r="AUE527" s="802"/>
      <c r="AUF527" s="802"/>
      <c r="AUG527" s="802"/>
      <c r="AUH527" s="802"/>
      <c r="AUI527" s="802"/>
      <c r="AUJ527" s="802"/>
      <c r="AUK527" s="802"/>
      <c r="AUL527" s="802"/>
      <c r="AUM527" s="802"/>
      <c r="AUN527" s="802"/>
      <c r="AUO527" s="802"/>
      <c r="AUP527" s="801"/>
      <c r="AUQ527" s="802"/>
      <c r="AUR527" s="801"/>
      <c r="AUS527" s="802"/>
      <c r="AUT527" s="801"/>
      <c r="AUU527" s="802"/>
      <c r="AUV527" s="802"/>
      <c r="AUW527" s="802"/>
      <c r="AUX527" s="802"/>
      <c r="AUY527" s="802"/>
      <c r="AUZ527" s="802"/>
      <c r="AVA527" s="802"/>
      <c r="AVB527" s="802"/>
      <c r="AVC527" s="802"/>
      <c r="AVD527" s="802"/>
      <c r="AVE527" s="802"/>
      <c r="AVF527" s="802"/>
      <c r="AVG527" s="802"/>
      <c r="AVH527" s="802"/>
      <c r="AVI527" s="802"/>
      <c r="AVJ527" s="808"/>
      <c r="AVK527" s="808"/>
      <c r="AVL527" s="808"/>
      <c r="AVM527" s="808"/>
      <c r="AVN527" s="808"/>
      <c r="AVO527" s="808"/>
      <c r="AVP527" s="808"/>
      <c r="AVQ527" s="808"/>
      <c r="AVR527" s="808"/>
      <c r="AVS527" s="808"/>
      <c r="AVT527" s="808"/>
      <c r="AVU527" s="809"/>
      <c r="AVV527" s="809"/>
      <c r="AVW527" s="809"/>
      <c r="AVX527" s="809"/>
      <c r="AVY527" s="809"/>
      <c r="AVZ527" s="809"/>
      <c r="AWA527" s="809"/>
      <c r="AWB527" s="809"/>
      <c r="AWC527" s="809"/>
      <c r="AWD527" s="809"/>
      <c r="AWE527" s="809"/>
      <c r="AWF527" s="809"/>
      <c r="AWG527" s="809"/>
      <c r="AWH527" s="809"/>
      <c r="AWI527" s="809"/>
      <c r="AWJ527" s="809"/>
      <c r="AWK527" s="809"/>
      <c r="AWL527" s="809"/>
      <c r="AWM527" s="809"/>
      <c r="AWN527" s="809"/>
      <c r="AWO527" s="809"/>
      <c r="AWP527" s="809"/>
      <c r="AWQ527" s="809"/>
      <c r="AWR527" s="808"/>
      <c r="AWS527" s="761"/>
      <c r="AWT527" s="808"/>
      <c r="AWU527" s="809"/>
      <c r="AWV527" s="809"/>
      <c r="AWW527" s="809"/>
      <c r="AWX527" s="809"/>
      <c r="AWY527" s="809"/>
      <c r="AWZ527" s="809"/>
      <c r="AXA527" s="809"/>
      <c r="AXB527" s="809"/>
      <c r="AXC527" s="809"/>
      <c r="AXD527" s="809"/>
      <c r="AXE527" s="809"/>
      <c r="AXF527" s="809"/>
      <c r="AXG527" s="809"/>
      <c r="AXH527" s="809"/>
      <c r="AXI527" s="809"/>
      <c r="AXJ527" s="809"/>
      <c r="AXK527" s="809"/>
      <c r="AXL527" s="809"/>
      <c r="AXM527" s="809"/>
      <c r="AXN527" s="809"/>
      <c r="AXO527" s="809"/>
      <c r="AXP527" s="809"/>
      <c r="AXQ527" s="809"/>
      <c r="AXR527" s="809"/>
      <c r="AXS527" s="809"/>
      <c r="AXT527" s="809"/>
      <c r="AXU527" s="809"/>
      <c r="AXV527" s="809"/>
      <c r="AXW527" s="809"/>
      <c r="AXX527" s="809"/>
      <c r="AXY527" s="809"/>
      <c r="AXZ527" s="809"/>
      <c r="AYA527" s="809"/>
      <c r="AYB527" s="809"/>
      <c r="AYC527" s="809"/>
      <c r="AYD527" s="808"/>
      <c r="AYE527" s="808"/>
      <c r="AYF527" s="809"/>
      <c r="AYG527" s="808"/>
      <c r="AYH527" s="810"/>
      <c r="AYI527" s="810"/>
      <c r="AYJ527" s="810"/>
      <c r="AYK527" s="810"/>
      <c r="AYL527" s="810"/>
      <c r="AYM527" s="810"/>
      <c r="AYN527" s="810"/>
      <c r="AYO527" s="810"/>
      <c r="AYP527" s="810"/>
      <c r="AYQ527" s="810"/>
      <c r="AYR527" s="810"/>
      <c r="AYS527" s="810"/>
      <c r="AYT527" s="810"/>
      <c r="AYU527" s="810"/>
      <c r="AYV527" s="810"/>
      <c r="AYW527" s="810"/>
      <c r="AYX527" s="810"/>
      <c r="AYY527" s="810"/>
      <c r="AYZ527" s="810"/>
      <c r="AZA527" s="810"/>
      <c r="AZB527" s="810"/>
      <c r="AZC527" s="810"/>
      <c r="AZD527" s="810"/>
      <c r="AZE527" s="810"/>
      <c r="AZF527" s="810"/>
      <c r="AZG527" s="810"/>
      <c r="AZH527" s="810"/>
      <c r="AZI527" s="810"/>
      <c r="AZJ527" s="810"/>
      <c r="AZK527" s="810"/>
      <c r="AZL527" s="810"/>
      <c r="AZM527" s="810"/>
      <c r="AZN527" s="810"/>
      <c r="AZO527" s="810"/>
      <c r="AZP527" s="809"/>
      <c r="AZQ527" s="802"/>
      <c r="AZR527" s="802"/>
      <c r="AZS527" s="802"/>
    </row>
    <row r="528" spans="45:920 1123:1371" s="793" customFormat="1" ht="13.5">
      <c r="AS528" s="802"/>
      <c r="AT528" s="802"/>
      <c r="AU528" s="802"/>
      <c r="AV528" s="802"/>
      <c r="AW528" s="802"/>
      <c r="AX528" s="802"/>
      <c r="AY528" s="802"/>
      <c r="AZ528" s="802"/>
      <c r="BA528" s="802"/>
      <c r="BB528" s="802"/>
      <c r="BC528" s="802"/>
      <c r="BD528" s="802"/>
      <c r="BE528" s="802"/>
      <c r="BF528" s="802"/>
      <c r="BG528" s="802"/>
      <c r="BH528" s="802"/>
      <c r="BI528" s="802"/>
      <c r="BJ528" s="802"/>
      <c r="BK528" s="802"/>
      <c r="BL528" s="802"/>
      <c r="BM528" s="802"/>
      <c r="BN528" s="802"/>
      <c r="BO528" s="802"/>
      <c r="BP528" s="802"/>
      <c r="BQ528" s="802"/>
      <c r="BR528" s="802"/>
      <c r="BS528" s="802"/>
      <c r="BT528" s="802"/>
      <c r="BU528" s="802"/>
      <c r="BV528" s="802"/>
      <c r="BW528" s="802"/>
      <c r="BX528" s="802"/>
      <c r="BY528" s="802"/>
      <c r="BZ528" s="802"/>
      <c r="CA528" s="802"/>
      <c r="CB528" s="802"/>
      <c r="CC528" s="802"/>
      <c r="CD528" s="802"/>
      <c r="CE528" s="802"/>
      <c r="CF528" s="802"/>
      <c r="CG528" s="802"/>
      <c r="CH528" s="802"/>
      <c r="CI528" s="802"/>
      <c r="CJ528" s="802"/>
      <c r="CK528" s="802"/>
      <c r="CL528" s="802"/>
      <c r="CM528" s="802"/>
      <c r="CN528" s="802"/>
      <c r="CO528" s="802"/>
      <c r="CP528" s="802"/>
      <c r="CQ528" s="802"/>
      <c r="CR528" s="802"/>
      <c r="CS528" s="802"/>
      <c r="CT528" s="802"/>
      <c r="CU528" s="802"/>
      <c r="CV528" s="802"/>
      <c r="CW528" s="802"/>
      <c r="CX528" s="802"/>
      <c r="CY528" s="802"/>
      <c r="CZ528" s="802"/>
      <c r="DA528" s="802"/>
      <c r="DB528" s="802"/>
      <c r="DC528" s="802"/>
      <c r="DD528" s="802"/>
      <c r="DE528" s="802"/>
      <c r="DF528" s="802"/>
      <c r="DG528" s="802"/>
      <c r="DH528" s="802"/>
      <c r="DI528" s="802"/>
      <c r="DJ528" s="802"/>
      <c r="DK528" s="802"/>
      <c r="DL528" s="802"/>
      <c r="DM528" s="802"/>
      <c r="DN528" s="802"/>
      <c r="DO528" s="802"/>
      <c r="DP528" s="802"/>
      <c r="DQ528" s="802"/>
      <c r="DR528" s="802"/>
      <c r="DS528" s="802"/>
      <c r="DT528" s="802"/>
      <c r="DU528" s="802"/>
      <c r="DV528" s="802"/>
      <c r="DW528" s="802"/>
      <c r="DX528" s="802"/>
      <c r="DY528" s="802"/>
      <c r="DZ528" s="802"/>
      <c r="EA528" s="802"/>
      <c r="EB528" s="802"/>
      <c r="EC528" s="802"/>
      <c r="ED528" s="802"/>
      <c r="EE528" s="802"/>
      <c r="EF528" s="802"/>
      <c r="EG528" s="802"/>
      <c r="EH528" s="802"/>
      <c r="EI528" s="802"/>
      <c r="EJ528" s="802"/>
      <c r="EK528" s="802"/>
      <c r="EL528" s="802"/>
      <c r="EM528" s="802"/>
      <c r="EN528" s="802"/>
      <c r="EO528" s="802"/>
      <c r="EP528" s="802"/>
      <c r="EQ528" s="802"/>
      <c r="ER528" s="802"/>
      <c r="ES528" s="802"/>
      <c r="ET528" s="802"/>
      <c r="EU528" s="802"/>
      <c r="EV528" s="802"/>
      <c r="EW528" s="802"/>
      <c r="EX528" s="802"/>
      <c r="EY528" s="802"/>
      <c r="EZ528" s="802"/>
      <c r="FA528" s="802"/>
      <c r="FB528" s="802"/>
      <c r="FC528" s="802"/>
      <c r="FD528" s="802"/>
      <c r="FE528" s="802"/>
      <c r="FF528" s="802"/>
      <c r="FG528" s="802"/>
      <c r="FH528" s="802"/>
      <c r="FI528" s="802"/>
      <c r="FJ528" s="802"/>
      <c r="FK528" s="802"/>
      <c r="FL528" s="802"/>
      <c r="FM528" s="802"/>
      <c r="FN528" s="802"/>
      <c r="FO528" s="802"/>
      <c r="FP528" s="802"/>
      <c r="FQ528" s="802"/>
      <c r="FR528" s="802"/>
      <c r="FS528" s="802"/>
      <c r="FT528" s="802"/>
      <c r="FU528" s="802"/>
      <c r="FV528" s="802"/>
      <c r="FW528" s="802"/>
      <c r="FX528" s="802"/>
      <c r="FY528" s="802"/>
      <c r="FZ528" s="802"/>
      <c r="GA528" s="802"/>
      <c r="GB528" s="802"/>
      <c r="GC528" s="802"/>
      <c r="GD528" s="802"/>
      <c r="GE528" s="802"/>
      <c r="GF528" s="802"/>
      <c r="GG528" s="802"/>
      <c r="GH528" s="802"/>
      <c r="GI528" s="802"/>
      <c r="GJ528" s="802"/>
      <c r="GK528" s="802"/>
      <c r="GL528" s="802"/>
      <c r="GM528" s="802"/>
      <c r="GN528" s="802"/>
      <c r="GO528" s="802"/>
      <c r="GP528" s="802"/>
      <c r="GQ528" s="802"/>
      <c r="GR528" s="802"/>
      <c r="GS528" s="802"/>
      <c r="GT528" s="802"/>
      <c r="GU528" s="802"/>
      <c r="GV528" s="802"/>
      <c r="GW528" s="802"/>
      <c r="GX528" s="802"/>
      <c r="GY528" s="802"/>
      <c r="GZ528" s="802"/>
      <c r="HA528" s="802"/>
      <c r="HB528" s="802"/>
      <c r="HC528" s="802"/>
      <c r="HD528" s="802"/>
      <c r="HE528" s="802"/>
      <c r="HF528" s="802"/>
      <c r="HG528" s="802"/>
      <c r="HH528" s="802"/>
      <c r="HI528" s="802"/>
      <c r="HJ528" s="802"/>
      <c r="HK528" s="802"/>
      <c r="HL528" s="802"/>
      <c r="HM528" s="802"/>
      <c r="HN528" s="802"/>
      <c r="HO528" s="802"/>
      <c r="HP528" s="802"/>
      <c r="HQ528" s="802"/>
      <c r="HR528" s="802"/>
      <c r="HS528" s="802"/>
      <c r="HT528" s="802"/>
      <c r="HU528" s="802"/>
      <c r="HV528" s="802"/>
      <c r="HW528" s="802"/>
      <c r="HX528" s="802"/>
      <c r="HY528" s="802"/>
      <c r="HZ528" s="802"/>
      <c r="IA528" s="802"/>
      <c r="IB528" s="802"/>
      <c r="IC528" s="802"/>
      <c r="ID528" s="802"/>
      <c r="IE528" s="802"/>
      <c r="IF528" s="802"/>
      <c r="IG528" s="802"/>
      <c r="IH528" s="802"/>
      <c r="II528" s="802"/>
      <c r="IJ528" s="802"/>
      <c r="IK528" s="802"/>
      <c r="IL528" s="802"/>
      <c r="IM528" s="802"/>
      <c r="IN528" s="802"/>
      <c r="IO528" s="802"/>
      <c r="IP528" s="802"/>
      <c r="IQ528" s="802"/>
      <c r="IR528" s="802"/>
      <c r="IS528" s="802"/>
      <c r="IT528" s="802"/>
      <c r="IU528" s="802"/>
      <c r="IV528" s="802"/>
      <c r="IW528" s="802"/>
      <c r="IX528" s="802"/>
      <c r="IY528" s="802"/>
      <c r="IZ528" s="802"/>
      <c r="JA528" s="802"/>
      <c r="JB528" s="802"/>
      <c r="JC528" s="802"/>
      <c r="JD528" s="802"/>
      <c r="JE528" s="802"/>
      <c r="JF528" s="802"/>
      <c r="JG528" s="802"/>
      <c r="JH528" s="802"/>
      <c r="JI528" s="802"/>
      <c r="JJ528" s="802"/>
      <c r="JK528" s="802"/>
      <c r="JL528" s="802"/>
      <c r="JM528" s="802"/>
      <c r="JN528" s="802"/>
      <c r="JO528" s="802"/>
      <c r="JP528" s="802"/>
      <c r="JQ528" s="802"/>
      <c r="JR528" s="802"/>
      <c r="JS528" s="802"/>
      <c r="JT528" s="802"/>
      <c r="JU528" s="802"/>
      <c r="JV528" s="802"/>
      <c r="JW528" s="802"/>
      <c r="JX528" s="802"/>
      <c r="JY528" s="802"/>
      <c r="JZ528" s="802"/>
      <c r="KA528" s="802"/>
      <c r="KB528" s="802"/>
      <c r="KC528" s="802"/>
      <c r="KD528" s="802"/>
      <c r="KE528" s="802"/>
      <c r="KF528" s="802"/>
      <c r="KG528" s="802"/>
      <c r="KH528" s="802"/>
      <c r="KI528" s="802"/>
      <c r="KJ528" s="802"/>
      <c r="KK528" s="802"/>
      <c r="KL528" s="802"/>
      <c r="KM528" s="802"/>
      <c r="KN528" s="802"/>
      <c r="KO528" s="802"/>
      <c r="KP528" s="802"/>
      <c r="KQ528" s="802"/>
      <c r="KR528" s="802"/>
      <c r="KS528" s="802"/>
      <c r="KT528" s="802"/>
      <c r="KU528" s="802"/>
      <c r="KV528" s="802"/>
      <c r="KW528" s="802"/>
      <c r="KX528" s="802"/>
      <c r="KY528" s="802"/>
      <c r="KZ528" s="802"/>
      <c r="LA528" s="802"/>
      <c r="LB528" s="802"/>
      <c r="LC528" s="802"/>
      <c r="LD528" s="802"/>
      <c r="LE528" s="802"/>
      <c r="LF528" s="802"/>
      <c r="LG528" s="802"/>
      <c r="LH528" s="802"/>
      <c r="LI528" s="802"/>
      <c r="LJ528" s="802"/>
      <c r="LK528" s="802"/>
      <c r="LL528" s="802"/>
      <c r="LM528" s="802"/>
      <c r="LN528" s="802"/>
      <c r="LO528" s="802"/>
      <c r="LP528" s="802"/>
      <c r="LQ528" s="802"/>
      <c r="LR528" s="802"/>
      <c r="LS528" s="802"/>
      <c r="LT528" s="802"/>
      <c r="LU528" s="802"/>
      <c r="LV528" s="802"/>
      <c r="LW528" s="802"/>
      <c r="LX528" s="802"/>
      <c r="LY528" s="802"/>
      <c r="LZ528" s="802"/>
      <c r="MA528" s="802"/>
      <c r="MB528" s="802"/>
      <c r="MC528" s="802"/>
      <c r="MD528" s="802"/>
      <c r="ME528" s="802"/>
      <c r="MF528" s="802"/>
      <c r="MG528" s="802"/>
      <c r="MH528" s="802"/>
      <c r="MI528" s="802"/>
      <c r="MJ528" s="802"/>
      <c r="MK528" s="802"/>
      <c r="ML528" s="802"/>
      <c r="MM528" s="802"/>
      <c r="MN528" s="802"/>
      <c r="MO528" s="802"/>
      <c r="MP528" s="802"/>
      <c r="MQ528" s="802"/>
      <c r="MR528" s="802"/>
      <c r="MS528" s="802"/>
      <c r="MT528" s="802"/>
      <c r="MU528" s="802"/>
      <c r="MV528" s="802"/>
      <c r="MW528" s="802"/>
      <c r="MX528" s="802"/>
      <c r="MY528" s="802"/>
      <c r="MZ528" s="802"/>
      <c r="NA528" s="802"/>
      <c r="NB528" s="802"/>
      <c r="NC528" s="802"/>
      <c r="ND528" s="802"/>
      <c r="NE528" s="802"/>
      <c r="NF528" s="802"/>
      <c r="NG528" s="802"/>
      <c r="NH528" s="802"/>
      <c r="NI528" s="802"/>
      <c r="NJ528" s="802"/>
      <c r="NK528" s="802"/>
      <c r="NL528" s="802"/>
      <c r="NM528" s="802"/>
      <c r="NN528" s="802"/>
      <c r="NO528" s="802"/>
      <c r="NP528" s="802"/>
      <c r="NQ528" s="802"/>
      <c r="NR528" s="802"/>
      <c r="NS528" s="802"/>
      <c r="NT528" s="802"/>
      <c r="NU528" s="802"/>
      <c r="NV528" s="802"/>
      <c r="NW528" s="802"/>
      <c r="NX528" s="802"/>
      <c r="NY528" s="802"/>
      <c r="NZ528" s="802"/>
      <c r="OA528" s="802"/>
      <c r="OB528" s="802"/>
      <c r="OC528" s="802"/>
      <c r="OD528" s="802"/>
      <c r="OE528" s="802"/>
      <c r="OF528" s="802"/>
      <c r="OG528" s="802"/>
      <c r="OH528" s="802"/>
      <c r="OI528" s="802"/>
      <c r="OJ528" s="802"/>
      <c r="OK528" s="802"/>
      <c r="OL528" s="802"/>
      <c r="OM528" s="802"/>
      <c r="ON528" s="802"/>
      <c r="OO528" s="802"/>
      <c r="OP528" s="802"/>
      <c r="OQ528" s="802"/>
      <c r="OR528" s="802"/>
      <c r="OS528" s="802"/>
      <c r="OT528" s="802"/>
      <c r="OU528" s="802"/>
      <c r="OV528" s="802"/>
      <c r="OW528" s="802"/>
      <c r="OX528" s="802"/>
      <c r="OY528" s="802"/>
      <c r="OZ528" s="802"/>
      <c r="PA528" s="802"/>
      <c r="PB528" s="802"/>
      <c r="PC528" s="802"/>
      <c r="PD528" s="802"/>
      <c r="PE528" s="802"/>
      <c r="PF528" s="802"/>
      <c r="PG528" s="802"/>
      <c r="PH528" s="802"/>
      <c r="PI528" s="802"/>
      <c r="PJ528" s="802"/>
      <c r="PK528" s="802"/>
      <c r="PL528" s="802"/>
      <c r="PM528" s="802"/>
      <c r="PN528" s="802"/>
      <c r="PO528" s="802"/>
      <c r="PP528" s="802"/>
      <c r="PQ528" s="802"/>
      <c r="PR528" s="802"/>
      <c r="PS528" s="802"/>
      <c r="PT528" s="802"/>
      <c r="PU528" s="802"/>
      <c r="PV528" s="802"/>
      <c r="PW528" s="802"/>
      <c r="PX528" s="802"/>
      <c r="PY528" s="802"/>
      <c r="PZ528" s="802"/>
      <c r="QA528" s="802"/>
      <c r="QB528" s="802"/>
      <c r="QC528" s="802"/>
      <c r="QD528" s="802"/>
      <c r="QE528" s="802"/>
      <c r="QF528" s="802"/>
      <c r="QG528" s="802"/>
      <c r="QH528" s="802"/>
      <c r="QI528" s="802"/>
      <c r="QJ528" s="802"/>
      <c r="QK528" s="802"/>
      <c r="QL528" s="802"/>
      <c r="QM528" s="802"/>
      <c r="QN528" s="802"/>
      <c r="QO528" s="802"/>
      <c r="QP528" s="802"/>
      <c r="QQ528" s="802"/>
      <c r="QR528" s="802"/>
      <c r="QS528" s="802"/>
      <c r="QT528" s="802"/>
      <c r="QU528" s="802"/>
      <c r="QV528" s="802"/>
      <c r="QW528" s="802"/>
      <c r="QX528" s="802"/>
      <c r="QY528" s="802"/>
      <c r="QZ528" s="802"/>
      <c r="RA528" s="802"/>
      <c r="RB528" s="802"/>
      <c r="RC528" s="802"/>
      <c r="RD528" s="802"/>
      <c r="RE528" s="802"/>
      <c r="RF528" s="802"/>
      <c r="RG528" s="802"/>
      <c r="RH528" s="802"/>
      <c r="RI528" s="802"/>
      <c r="RJ528" s="802"/>
      <c r="RK528" s="802"/>
      <c r="RL528" s="802"/>
      <c r="RM528" s="802"/>
      <c r="RN528" s="802"/>
      <c r="RO528" s="802"/>
      <c r="RP528" s="802"/>
      <c r="RQ528" s="802"/>
      <c r="RR528" s="802"/>
      <c r="RS528" s="802"/>
      <c r="RT528" s="802"/>
      <c r="RU528" s="802"/>
      <c r="RV528" s="802"/>
      <c r="RW528" s="802"/>
      <c r="RX528" s="802"/>
      <c r="RY528" s="802"/>
      <c r="RZ528" s="802"/>
      <c r="SA528" s="802"/>
      <c r="SB528" s="802"/>
      <c r="SC528" s="802"/>
      <c r="SD528" s="802"/>
      <c r="SE528" s="802"/>
      <c r="SF528" s="802"/>
      <c r="SG528" s="802"/>
      <c r="SH528" s="802"/>
      <c r="SI528" s="802"/>
      <c r="SJ528" s="802"/>
      <c r="SK528" s="802"/>
      <c r="SL528" s="802"/>
      <c r="SM528" s="802"/>
      <c r="SN528" s="802"/>
      <c r="SO528" s="802"/>
      <c r="SP528" s="802"/>
      <c r="SQ528" s="802"/>
      <c r="SR528" s="802"/>
      <c r="SS528" s="802"/>
      <c r="ST528" s="802"/>
      <c r="SU528" s="802"/>
      <c r="SV528" s="802"/>
      <c r="SW528" s="802"/>
      <c r="SX528" s="802"/>
      <c r="SY528" s="802"/>
      <c r="SZ528" s="802"/>
      <c r="TA528" s="802"/>
      <c r="TB528" s="802"/>
      <c r="TC528" s="802"/>
      <c r="TD528" s="802"/>
      <c r="TE528" s="802"/>
      <c r="TF528" s="802"/>
      <c r="TG528" s="802"/>
      <c r="TH528" s="802"/>
      <c r="TI528" s="802"/>
      <c r="TJ528" s="802"/>
      <c r="TK528" s="802"/>
      <c r="TL528" s="802"/>
      <c r="TM528" s="802"/>
      <c r="TN528" s="802"/>
      <c r="TO528" s="802"/>
      <c r="TP528" s="802"/>
      <c r="TQ528" s="802"/>
      <c r="TR528" s="802"/>
      <c r="TS528" s="802"/>
      <c r="TT528" s="802"/>
      <c r="TU528" s="802"/>
      <c r="TV528" s="802"/>
      <c r="TW528" s="802"/>
      <c r="TX528" s="802"/>
      <c r="TY528" s="802"/>
      <c r="TZ528" s="802"/>
      <c r="UA528" s="802"/>
      <c r="UB528" s="802"/>
      <c r="UC528" s="802"/>
      <c r="UD528" s="802"/>
      <c r="UE528" s="802"/>
      <c r="UF528" s="802"/>
      <c r="UG528" s="802"/>
      <c r="UH528" s="802"/>
      <c r="UI528" s="802"/>
      <c r="UJ528" s="802"/>
      <c r="UK528" s="802"/>
      <c r="UL528" s="802"/>
      <c r="UM528" s="802"/>
      <c r="UN528" s="802"/>
      <c r="UO528" s="802"/>
      <c r="UP528" s="802"/>
      <c r="UQ528" s="802"/>
      <c r="UR528" s="802"/>
      <c r="US528" s="802"/>
      <c r="UT528" s="802"/>
      <c r="UU528" s="802"/>
      <c r="UV528" s="802"/>
      <c r="UW528" s="802"/>
      <c r="UX528" s="802"/>
      <c r="UY528" s="802"/>
      <c r="UZ528" s="802"/>
      <c r="VA528" s="802"/>
      <c r="VB528" s="802"/>
      <c r="VC528" s="802"/>
      <c r="VD528" s="802"/>
      <c r="VE528" s="802"/>
      <c r="VF528" s="802"/>
      <c r="VG528" s="802"/>
      <c r="VH528" s="802"/>
      <c r="VI528" s="802"/>
      <c r="VJ528" s="802"/>
      <c r="VK528" s="802"/>
      <c r="VL528" s="802"/>
      <c r="VM528" s="802"/>
      <c r="VN528" s="802"/>
      <c r="VO528" s="802"/>
      <c r="VP528" s="802"/>
      <c r="VQ528" s="802"/>
      <c r="VR528" s="802"/>
      <c r="VS528" s="802"/>
      <c r="VT528" s="802"/>
      <c r="VU528" s="802"/>
      <c r="VV528" s="802"/>
      <c r="VW528" s="802"/>
      <c r="VX528" s="802"/>
      <c r="VY528" s="802"/>
      <c r="VZ528" s="802"/>
      <c r="WA528" s="802"/>
      <c r="WB528" s="802"/>
      <c r="WC528" s="802"/>
      <c r="WD528" s="802"/>
      <c r="WE528" s="802"/>
      <c r="WF528" s="802"/>
      <c r="WG528" s="802"/>
      <c r="WH528" s="802"/>
      <c r="WI528" s="802"/>
      <c r="WJ528" s="802"/>
      <c r="WK528" s="802"/>
      <c r="WL528" s="802"/>
      <c r="WM528" s="802"/>
      <c r="WN528" s="802"/>
      <c r="WO528" s="802"/>
      <c r="WP528" s="802"/>
      <c r="WQ528" s="802"/>
      <c r="WR528" s="802"/>
      <c r="WS528" s="802"/>
      <c r="WT528" s="802"/>
      <c r="WU528" s="802"/>
      <c r="WV528" s="802"/>
      <c r="WW528" s="802"/>
      <c r="WX528" s="802"/>
      <c r="WY528" s="802"/>
      <c r="WZ528" s="802"/>
      <c r="XA528" s="802"/>
      <c r="XB528" s="802"/>
      <c r="XC528" s="802"/>
      <c r="XD528" s="802"/>
      <c r="XE528" s="802"/>
      <c r="XF528" s="802"/>
      <c r="XG528" s="802"/>
      <c r="XH528" s="802"/>
      <c r="XI528" s="802"/>
      <c r="XJ528" s="802"/>
      <c r="XK528" s="802"/>
      <c r="XL528" s="802"/>
      <c r="XM528" s="802"/>
      <c r="XN528" s="802"/>
      <c r="XO528" s="802"/>
      <c r="XP528" s="802"/>
      <c r="XQ528" s="802"/>
      <c r="XR528" s="802"/>
      <c r="XS528" s="802"/>
      <c r="XT528" s="802"/>
      <c r="XU528" s="802"/>
      <c r="XV528" s="802"/>
      <c r="XW528" s="802"/>
      <c r="XX528" s="802"/>
      <c r="XY528" s="802"/>
      <c r="XZ528" s="802"/>
      <c r="YA528" s="802"/>
      <c r="YB528" s="802"/>
      <c r="YC528" s="802"/>
      <c r="YD528" s="802"/>
      <c r="YE528" s="802"/>
      <c r="YF528" s="802"/>
      <c r="YG528" s="802"/>
      <c r="YH528" s="802"/>
      <c r="YI528" s="802"/>
      <c r="YJ528" s="802"/>
      <c r="YK528" s="802"/>
      <c r="YL528" s="802"/>
      <c r="YM528" s="802"/>
      <c r="YN528" s="802"/>
      <c r="YO528" s="802"/>
      <c r="YP528" s="802"/>
      <c r="YQ528" s="802"/>
      <c r="YR528" s="802"/>
      <c r="YS528" s="802"/>
      <c r="YT528" s="802"/>
      <c r="YU528" s="802"/>
      <c r="YV528" s="802"/>
      <c r="YW528" s="802"/>
      <c r="YX528" s="802"/>
      <c r="YY528" s="802"/>
      <c r="YZ528" s="802"/>
      <c r="ZA528" s="802"/>
      <c r="ZB528" s="802"/>
      <c r="ZC528" s="802"/>
      <c r="ZD528" s="802"/>
      <c r="ZE528" s="802"/>
      <c r="ZF528" s="802"/>
      <c r="ZG528" s="802"/>
      <c r="ZH528" s="802"/>
      <c r="ZI528" s="802"/>
      <c r="ZJ528" s="802"/>
      <c r="ZK528" s="802"/>
      <c r="ZL528" s="802"/>
      <c r="ZM528" s="802"/>
      <c r="ZN528" s="802"/>
      <c r="ZO528" s="802"/>
      <c r="ZP528" s="802"/>
      <c r="ZQ528" s="802"/>
      <c r="ZR528" s="802"/>
      <c r="ZS528" s="802"/>
      <c r="ZT528" s="802"/>
      <c r="ZU528" s="802"/>
      <c r="ZV528" s="802"/>
      <c r="ZW528" s="802"/>
      <c r="ZX528" s="802"/>
      <c r="ZY528" s="802"/>
      <c r="ZZ528" s="802"/>
      <c r="AAA528" s="802"/>
      <c r="AAB528" s="802"/>
      <c r="AAC528" s="802"/>
      <c r="AAD528" s="802"/>
      <c r="AAE528" s="802"/>
      <c r="AAF528" s="802"/>
      <c r="AAG528" s="802"/>
      <c r="AAH528" s="802"/>
      <c r="AAI528" s="802"/>
      <c r="AAJ528" s="802"/>
      <c r="AAK528" s="802"/>
      <c r="AAL528" s="802"/>
      <c r="AAM528" s="802"/>
      <c r="AAN528" s="802"/>
      <c r="AAO528" s="802"/>
      <c r="AAP528" s="802"/>
      <c r="AAQ528" s="802"/>
      <c r="AAR528" s="802"/>
      <c r="AAS528" s="802"/>
      <c r="AAT528" s="802"/>
      <c r="AAU528" s="802"/>
      <c r="AAV528" s="802"/>
      <c r="AAW528" s="802"/>
      <c r="AAX528" s="802"/>
      <c r="AAY528" s="802"/>
      <c r="AAZ528" s="802"/>
      <c r="ABA528" s="802"/>
      <c r="ABB528" s="802"/>
      <c r="ABC528" s="802"/>
      <c r="ABD528" s="802"/>
      <c r="ABE528" s="802"/>
      <c r="ABF528" s="802"/>
      <c r="ABG528" s="802"/>
      <c r="ABH528" s="802"/>
      <c r="ABI528" s="802"/>
      <c r="ABJ528" s="802"/>
      <c r="ABK528" s="802"/>
      <c r="ABL528" s="802"/>
      <c r="ABM528" s="802"/>
      <c r="ABN528" s="802"/>
      <c r="ABO528" s="802"/>
      <c r="ABP528" s="802"/>
      <c r="ABQ528" s="802"/>
      <c r="ABR528" s="802"/>
      <c r="ABS528" s="802"/>
      <c r="ABT528" s="802"/>
      <c r="ABU528" s="802"/>
      <c r="ABV528" s="802"/>
      <c r="ABW528" s="802"/>
      <c r="ABX528" s="802"/>
      <c r="ABY528" s="802"/>
      <c r="ABZ528" s="802"/>
      <c r="ACA528" s="802"/>
      <c r="ACB528" s="802"/>
      <c r="ACC528" s="802"/>
      <c r="ACD528" s="802"/>
      <c r="ACE528" s="802"/>
      <c r="ACF528" s="802"/>
      <c r="ACG528" s="802"/>
      <c r="ACH528" s="802"/>
      <c r="ACI528" s="802"/>
      <c r="ACJ528" s="802"/>
      <c r="ACK528" s="802"/>
      <c r="ACL528" s="802"/>
      <c r="ACM528" s="802"/>
      <c r="ACN528" s="802"/>
      <c r="ACO528" s="802"/>
      <c r="ACP528" s="802"/>
      <c r="ACQ528" s="802"/>
      <c r="ACR528" s="802"/>
      <c r="ACS528" s="802"/>
      <c r="ACT528" s="802"/>
      <c r="ACU528" s="802"/>
      <c r="ACV528" s="802"/>
      <c r="ACW528" s="802"/>
      <c r="ACX528" s="802"/>
      <c r="ACY528" s="802"/>
      <c r="ACZ528" s="802"/>
      <c r="ADA528" s="802"/>
      <c r="ADB528" s="802"/>
      <c r="ADC528" s="802"/>
      <c r="ADD528" s="802"/>
      <c r="ADE528" s="802"/>
      <c r="ADF528" s="802"/>
      <c r="ADG528" s="802"/>
      <c r="ADH528" s="802"/>
      <c r="ADI528" s="802"/>
      <c r="ADJ528" s="802"/>
      <c r="ADK528" s="802"/>
      <c r="ADL528" s="802"/>
      <c r="ADM528" s="802"/>
      <c r="ADN528" s="802"/>
      <c r="ADO528" s="802"/>
      <c r="ADP528" s="802"/>
      <c r="ADQ528" s="802"/>
      <c r="ADR528" s="802"/>
      <c r="ADS528" s="802"/>
      <c r="ADT528" s="802"/>
      <c r="ADU528" s="802"/>
      <c r="ADV528" s="802"/>
      <c r="ADW528" s="802"/>
      <c r="ADX528" s="802"/>
      <c r="ADY528" s="802"/>
      <c r="ADZ528" s="802"/>
      <c r="AEA528" s="802"/>
      <c r="AEB528" s="802"/>
      <c r="AEC528" s="802"/>
      <c r="AED528" s="802"/>
      <c r="AEE528" s="802"/>
      <c r="AEF528" s="802"/>
      <c r="AEG528" s="802"/>
      <c r="AEH528" s="802"/>
      <c r="AEI528" s="802"/>
      <c r="AEJ528" s="802"/>
      <c r="AEK528" s="802"/>
      <c r="AEL528" s="802"/>
      <c r="AEM528" s="802"/>
      <c r="AEN528" s="802"/>
      <c r="AEO528" s="802"/>
      <c r="AEP528" s="802"/>
      <c r="AEQ528" s="802"/>
      <c r="AER528" s="802"/>
      <c r="AES528" s="802"/>
      <c r="AET528" s="802"/>
      <c r="AEU528" s="802"/>
      <c r="AEV528" s="802"/>
      <c r="AEW528" s="802"/>
      <c r="AEX528" s="802"/>
      <c r="AEY528" s="802"/>
      <c r="AEZ528" s="802"/>
      <c r="AFA528" s="802"/>
      <c r="AFB528" s="802"/>
      <c r="AFC528" s="802"/>
      <c r="AFD528" s="802"/>
      <c r="AFE528" s="802"/>
      <c r="AFF528" s="802"/>
      <c r="AFG528" s="802"/>
      <c r="AFH528" s="802"/>
      <c r="AFI528" s="802"/>
      <c r="AFJ528" s="802"/>
      <c r="AFK528" s="802"/>
      <c r="AFL528" s="802"/>
      <c r="AFM528" s="802"/>
      <c r="AFN528" s="802"/>
      <c r="AFO528" s="802"/>
      <c r="AFP528" s="802"/>
      <c r="AFQ528" s="802"/>
      <c r="AFR528" s="802"/>
      <c r="AFS528" s="802"/>
      <c r="AFT528" s="802"/>
      <c r="AFU528" s="802"/>
      <c r="AFV528" s="802"/>
      <c r="AFW528" s="802"/>
      <c r="AFX528" s="802"/>
      <c r="AFY528" s="802"/>
      <c r="AFZ528" s="802"/>
      <c r="AGA528" s="802"/>
      <c r="AGB528" s="802"/>
      <c r="AGC528" s="802"/>
      <c r="AGD528" s="802"/>
      <c r="AGE528" s="802"/>
      <c r="AGF528" s="802"/>
      <c r="AGG528" s="802"/>
      <c r="AGH528" s="802"/>
      <c r="AGI528" s="802"/>
      <c r="AGJ528" s="802"/>
      <c r="AGK528" s="802"/>
      <c r="AGL528" s="802"/>
      <c r="AGM528" s="802"/>
      <c r="AGN528" s="802"/>
      <c r="AGO528" s="802"/>
      <c r="AGP528" s="802"/>
      <c r="AGQ528" s="802"/>
      <c r="AGR528" s="802"/>
      <c r="AGS528" s="802"/>
      <c r="AGT528" s="802"/>
      <c r="AGU528" s="802"/>
      <c r="AGV528" s="802"/>
      <c r="AGW528" s="802"/>
      <c r="AGX528" s="802"/>
      <c r="AGY528" s="802"/>
      <c r="AGZ528" s="802"/>
      <c r="AHA528" s="802"/>
      <c r="AHB528" s="802"/>
      <c r="AHC528" s="802"/>
      <c r="AHD528" s="802"/>
      <c r="AHE528" s="802"/>
      <c r="AHF528" s="802"/>
      <c r="AHG528" s="802"/>
      <c r="AHH528" s="802"/>
      <c r="AHI528" s="802"/>
      <c r="AHJ528" s="802"/>
      <c r="AHK528" s="802"/>
      <c r="AHL528" s="802"/>
      <c r="AHM528" s="802"/>
      <c r="AHN528" s="802"/>
      <c r="AHO528" s="802"/>
      <c r="AHP528" s="802"/>
      <c r="AHQ528" s="802"/>
      <c r="AHR528" s="802"/>
      <c r="AHS528" s="802"/>
      <c r="AHT528" s="802"/>
      <c r="AHU528" s="802"/>
      <c r="AHV528" s="802"/>
      <c r="AHW528" s="802"/>
      <c r="AHX528" s="802"/>
      <c r="AHY528" s="802"/>
      <c r="AHZ528" s="802"/>
      <c r="AIA528" s="802"/>
      <c r="AIB528" s="802"/>
      <c r="AIC528" s="802"/>
      <c r="AID528" s="802"/>
      <c r="AIE528" s="802"/>
      <c r="AIF528" s="802"/>
      <c r="AIG528" s="802"/>
      <c r="AIH528" s="802"/>
      <c r="AII528" s="802"/>
      <c r="AIJ528" s="802"/>
      <c r="AQE528" s="802"/>
      <c r="AQF528" s="802"/>
      <c r="AQG528" s="802"/>
      <c r="AQH528" s="802"/>
      <c r="AQI528" s="802"/>
      <c r="AQJ528" s="802"/>
      <c r="AQK528" s="802"/>
      <c r="AQL528" s="802"/>
      <c r="AQM528" s="802"/>
      <c r="AQN528" s="802"/>
      <c r="AQO528" s="802"/>
      <c r="AQP528" s="802"/>
      <c r="AQQ528" s="802"/>
      <c r="AQR528" s="802"/>
      <c r="AQS528" s="802"/>
      <c r="AQT528" s="802"/>
      <c r="AQU528" s="802"/>
      <c r="AQV528" s="802"/>
      <c r="AQW528" s="802"/>
      <c r="AQX528" s="802"/>
      <c r="AQY528" s="802"/>
      <c r="AQZ528" s="802"/>
      <c r="ARA528" s="802"/>
      <c r="ARB528" s="802"/>
      <c r="ARC528" s="802"/>
      <c r="ARD528" s="802"/>
      <c r="ARE528" s="802"/>
      <c r="ARF528" s="802"/>
      <c r="ARG528" s="802"/>
      <c r="ARH528" s="802"/>
      <c r="ARI528" s="802"/>
      <c r="ARJ528" s="802"/>
      <c r="ARK528" s="802"/>
      <c r="ARL528" s="802"/>
      <c r="ARM528" s="802"/>
      <c r="ARN528" s="802"/>
      <c r="ARO528" s="802"/>
      <c r="ARP528" s="802"/>
      <c r="ARQ528" s="802"/>
      <c r="ARR528" s="802"/>
      <c r="ARS528" s="802"/>
      <c r="ART528" s="802"/>
      <c r="ARU528" s="802"/>
      <c r="ARV528" s="802"/>
      <c r="ARW528" s="802"/>
      <c r="ARX528" s="802"/>
      <c r="ARY528" s="802"/>
      <c r="ARZ528" s="802"/>
      <c r="ASA528" s="802"/>
      <c r="ASB528" s="802"/>
      <c r="ASC528" s="802"/>
      <c r="ASD528" s="802"/>
      <c r="ASE528" s="802"/>
      <c r="ASF528" s="802"/>
      <c r="ASG528" s="802"/>
      <c r="ASH528" s="802"/>
      <c r="ASI528" s="802"/>
      <c r="ASJ528" s="802"/>
      <c r="ASK528" s="802"/>
      <c r="ASL528" s="802"/>
      <c r="ATP528" s="802"/>
      <c r="ATQ528" s="802"/>
      <c r="ATR528" s="802"/>
      <c r="ATS528" s="802"/>
      <c r="ATT528" s="802"/>
      <c r="ATU528" s="802"/>
      <c r="ATV528" s="802"/>
      <c r="ATW528" s="802"/>
      <c r="ATX528" s="802"/>
      <c r="ATY528" s="802"/>
      <c r="ATZ528" s="802"/>
      <c r="AUA528" s="802"/>
      <c r="AUB528" s="802"/>
      <c r="AUC528" s="802"/>
      <c r="AUD528" s="802"/>
      <c r="AUE528" s="802"/>
      <c r="AUF528" s="802"/>
      <c r="AUG528" s="802"/>
      <c r="AUH528" s="802"/>
      <c r="AUI528" s="802"/>
      <c r="AUJ528" s="802"/>
      <c r="AUK528" s="802"/>
      <c r="AUL528" s="802"/>
      <c r="AUM528" s="802"/>
      <c r="AUN528" s="802"/>
      <c r="AUO528" s="802"/>
      <c r="AUP528" s="801"/>
      <c r="AUQ528" s="802"/>
      <c r="AUR528" s="801"/>
      <c r="AUS528" s="802"/>
      <c r="AUT528" s="801"/>
      <c r="AUU528" s="802"/>
      <c r="AUV528" s="802"/>
      <c r="AUW528" s="802"/>
      <c r="AUX528" s="802"/>
      <c r="AUY528" s="802"/>
      <c r="AUZ528" s="802"/>
      <c r="AVA528" s="802"/>
      <c r="AVB528" s="802"/>
      <c r="AVC528" s="802"/>
      <c r="AVD528" s="802"/>
      <c r="AVE528" s="802"/>
      <c r="AVF528" s="802"/>
      <c r="AVG528" s="802"/>
      <c r="AVH528" s="802"/>
      <c r="AVI528" s="802"/>
      <c r="AVJ528" s="808"/>
      <c r="AVK528" s="808"/>
      <c r="AVL528" s="808"/>
      <c r="AVM528" s="808"/>
      <c r="AVN528" s="808"/>
      <c r="AVO528" s="808"/>
      <c r="AVP528" s="808"/>
      <c r="AVQ528" s="808"/>
      <c r="AVR528" s="808"/>
      <c r="AVS528" s="808"/>
      <c r="AVT528" s="808"/>
      <c r="AVU528" s="809"/>
      <c r="AVV528" s="809"/>
      <c r="AVW528" s="809"/>
      <c r="AVX528" s="809"/>
      <c r="AVY528" s="809"/>
      <c r="AVZ528" s="809"/>
      <c r="AWA528" s="809"/>
      <c r="AWB528" s="809"/>
      <c r="AWC528" s="809"/>
      <c r="AWD528" s="809"/>
      <c r="AWE528" s="809"/>
      <c r="AWF528" s="809"/>
      <c r="AWG528" s="809"/>
      <c r="AWH528" s="809"/>
      <c r="AWI528" s="809"/>
      <c r="AWJ528" s="809"/>
      <c r="AWK528" s="809"/>
      <c r="AWL528" s="809"/>
      <c r="AWM528" s="809"/>
      <c r="AWN528" s="809"/>
      <c r="AWO528" s="809"/>
      <c r="AWP528" s="809"/>
      <c r="AWQ528" s="809"/>
      <c r="AWR528" s="808"/>
      <c r="AWS528" s="761"/>
      <c r="AWT528" s="808"/>
      <c r="AWU528" s="809"/>
      <c r="AWV528" s="809"/>
      <c r="AWW528" s="809"/>
      <c r="AWX528" s="809"/>
      <c r="AWY528" s="809"/>
      <c r="AWZ528" s="809"/>
      <c r="AXA528" s="809"/>
      <c r="AXB528" s="809"/>
      <c r="AXC528" s="809"/>
      <c r="AXD528" s="809"/>
      <c r="AXE528" s="809"/>
      <c r="AXF528" s="809"/>
      <c r="AXG528" s="809"/>
      <c r="AXH528" s="809"/>
      <c r="AXI528" s="809"/>
      <c r="AXJ528" s="809"/>
      <c r="AXK528" s="809"/>
      <c r="AXL528" s="809"/>
      <c r="AXM528" s="809"/>
      <c r="AXN528" s="809"/>
      <c r="AXO528" s="809"/>
      <c r="AXP528" s="809"/>
      <c r="AXQ528" s="809"/>
      <c r="AXR528" s="809"/>
      <c r="AXS528" s="809"/>
      <c r="AXT528" s="809"/>
      <c r="AXU528" s="809"/>
      <c r="AXV528" s="809"/>
      <c r="AXW528" s="809"/>
      <c r="AXX528" s="809"/>
      <c r="AXY528" s="809"/>
      <c r="AXZ528" s="809"/>
      <c r="AYA528" s="809"/>
      <c r="AYB528" s="809"/>
      <c r="AYC528" s="809"/>
      <c r="AYD528" s="808"/>
      <c r="AYE528" s="808"/>
      <c r="AYF528" s="809"/>
      <c r="AYG528" s="808"/>
      <c r="AYH528" s="810"/>
      <c r="AYI528" s="810"/>
      <c r="AYJ528" s="810"/>
      <c r="AYK528" s="810"/>
      <c r="AYL528" s="810"/>
      <c r="AYM528" s="810"/>
      <c r="AYN528" s="810"/>
      <c r="AYO528" s="810"/>
      <c r="AYP528" s="810"/>
      <c r="AYQ528" s="810"/>
      <c r="AYR528" s="810"/>
      <c r="AYS528" s="810"/>
      <c r="AYT528" s="810"/>
      <c r="AYU528" s="810"/>
      <c r="AYV528" s="810"/>
      <c r="AYW528" s="810"/>
      <c r="AYX528" s="810"/>
      <c r="AYY528" s="810"/>
      <c r="AYZ528" s="810"/>
      <c r="AZA528" s="810"/>
      <c r="AZB528" s="810"/>
      <c r="AZC528" s="810"/>
      <c r="AZD528" s="810"/>
      <c r="AZE528" s="810"/>
      <c r="AZF528" s="810"/>
      <c r="AZG528" s="810"/>
      <c r="AZH528" s="810"/>
      <c r="AZI528" s="810"/>
      <c r="AZJ528" s="810"/>
      <c r="AZK528" s="810"/>
      <c r="AZL528" s="810"/>
      <c r="AZM528" s="810"/>
      <c r="AZN528" s="810"/>
      <c r="AZO528" s="810"/>
      <c r="AZP528" s="809"/>
      <c r="AZQ528" s="802"/>
      <c r="AZR528" s="802"/>
      <c r="AZS528" s="802"/>
    </row>
    <row r="529" spans="45:920 1123:1371" s="793" customFormat="1" ht="13.5">
      <c r="AS529" s="802"/>
      <c r="AT529" s="802"/>
      <c r="AU529" s="802"/>
      <c r="AV529" s="802"/>
      <c r="AW529" s="802"/>
      <c r="AX529" s="802"/>
      <c r="AY529" s="802"/>
      <c r="AZ529" s="802"/>
      <c r="BA529" s="802"/>
      <c r="BB529" s="802"/>
      <c r="BC529" s="802"/>
      <c r="BD529" s="802"/>
      <c r="BE529" s="802"/>
      <c r="BF529" s="802"/>
      <c r="BG529" s="802"/>
      <c r="BH529" s="802"/>
      <c r="BI529" s="802"/>
      <c r="BJ529" s="802"/>
      <c r="BK529" s="802"/>
      <c r="BL529" s="802"/>
      <c r="BM529" s="802"/>
      <c r="BN529" s="802"/>
      <c r="BO529" s="802"/>
      <c r="BP529" s="802"/>
      <c r="BQ529" s="802"/>
      <c r="BR529" s="802"/>
      <c r="BS529" s="802"/>
      <c r="BT529" s="802"/>
      <c r="BU529" s="802"/>
      <c r="BV529" s="802"/>
      <c r="BW529" s="802"/>
      <c r="BX529" s="802"/>
      <c r="BY529" s="802"/>
      <c r="BZ529" s="802"/>
      <c r="CA529" s="802"/>
      <c r="CB529" s="802"/>
      <c r="CC529" s="802"/>
      <c r="CD529" s="802"/>
      <c r="CE529" s="802"/>
      <c r="CF529" s="802"/>
      <c r="CG529" s="802"/>
      <c r="CH529" s="802"/>
      <c r="CI529" s="802"/>
      <c r="CJ529" s="802"/>
      <c r="CK529" s="802"/>
      <c r="CL529" s="802"/>
      <c r="CM529" s="802"/>
      <c r="CN529" s="802"/>
      <c r="CO529" s="802"/>
      <c r="CP529" s="802"/>
      <c r="CQ529" s="802"/>
      <c r="CR529" s="802"/>
      <c r="CS529" s="802"/>
      <c r="CT529" s="802"/>
      <c r="CU529" s="802"/>
      <c r="CV529" s="802"/>
      <c r="CW529" s="802"/>
      <c r="CX529" s="802"/>
      <c r="CY529" s="802"/>
      <c r="CZ529" s="802"/>
      <c r="DA529" s="802"/>
      <c r="DB529" s="802"/>
      <c r="DC529" s="802"/>
      <c r="DD529" s="802"/>
      <c r="DE529" s="802"/>
      <c r="DF529" s="802"/>
      <c r="DG529" s="802"/>
      <c r="DH529" s="802"/>
      <c r="DI529" s="802"/>
      <c r="DJ529" s="802"/>
      <c r="DK529" s="802"/>
      <c r="DL529" s="802"/>
      <c r="DM529" s="802"/>
      <c r="DN529" s="802"/>
      <c r="DO529" s="802"/>
      <c r="DP529" s="802"/>
      <c r="DQ529" s="802"/>
      <c r="DR529" s="802"/>
      <c r="DS529" s="802"/>
      <c r="DT529" s="802"/>
      <c r="DU529" s="802"/>
      <c r="DV529" s="802"/>
      <c r="DW529" s="802"/>
      <c r="DX529" s="802"/>
      <c r="DY529" s="802"/>
      <c r="DZ529" s="802"/>
      <c r="EA529" s="802"/>
      <c r="EB529" s="802"/>
      <c r="EC529" s="802"/>
      <c r="ED529" s="802"/>
      <c r="EE529" s="802"/>
      <c r="EF529" s="802"/>
      <c r="EG529" s="802"/>
      <c r="EH529" s="802"/>
      <c r="EI529" s="802"/>
      <c r="EJ529" s="802"/>
      <c r="EK529" s="802"/>
      <c r="EL529" s="802"/>
      <c r="EM529" s="802"/>
      <c r="EN529" s="802"/>
      <c r="EO529" s="802"/>
      <c r="EP529" s="802"/>
      <c r="EQ529" s="802"/>
      <c r="ER529" s="802"/>
      <c r="ES529" s="802"/>
      <c r="ET529" s="802"/>
      <c r="EU529" s="802"/>
      <c r="EV529" s="802"/>
      <c r="EW529" s="802"/>
      <c r="EX529" s="802"/>
      <c r="EY529" s="802"/>
      <c r="EZ529" s="802"/>
      <c r="FA529" s="802"/>
      <c r="FB529" s="802"/>
      <c r="FC529" s="802"/>
      <c r="FD529" s="802"/>
      <c r="FE529" s="802"/>
      <c r="FF529" s="802"/>
      <c r="FG529" s="802"/>
      <c r="FH529" s="802"/>
      <c r="FI529" s="802"/>
      <c r="FJ529" s="802"/>
      <c r="FK529" s="802"/>
      <c r="FL529" s="802"/>
      <c r="FM529" s="802"/>
      <c r="FN529" s="802"/>
      <c r="FO529" s="802"/>
      <c r="FP529" s="802"/>
      <c r="FQ529" s="802"/>
      <c r="FR529" s="802"/>
      <c r="FS529" s="802"/>
      <c r="FT529" s="802"/>
      <c r="FU529" s="802"/>
      <c r="FV529" s="802"/>
      <c r="FW529" s="802"/>
      <c r="FX529" s="802"/>
      <c r="FY529" s="802"/>
      <c r="FZ529" s="802"/>
      <c r="GA529" s="802"/>
      <c r="GB529" s="802"/>
      <c r="GC529" s="802"/>
      <c r="GD529" s="802"/>
      <c r="GE529" s="802"/>
      <c r="GF529" s="802"/>
      <c r="GG529" s="802"/>
      <c r="GH529" s="802"/>
      <c r="GI529" s="802"/>
      <c r="GJ529" s="802"/>
      <c r="GK529" s="802"/>
      <c r="GL529" s="802"/>
      <c r="GM529" s="802"/>
      <c r="GN529" s="802"/>
      <c r="GO529" s="802"/>
      <c r="GP529" s="802"/>
      <c r="GQ529" s="802"/>
      <c r="GR529" s="802"/>
      <c r="GS529" s="802"/>
      <c r="GT529" s="802"/>
      <c r="GU529" s="802"/>
      <c r="GV529" s="802"/>
      <c r="GW529" s="802"/>
      <c r="GX529" s="802"/>
      <c r="GY529" s="802"/>
      <c r="GZ529" s="802"/>
      <c r="HA529" s="802"/>
      <c r="HB529" s="802"/>
      <c r="HC529" s="802"/>
      <c r="HD529" s="802"/>
      <c r="HE529" s="802"/>
      <c r="HF529" s="802"/>
      <c r="HG529" s="802"/>
      <c r="HH529" s="802"/>
      <c r="HI529" s="802"/>
      <c r="HJ529" s="802"/>
      <c r="HK529" s="802"/>
      <c r="HL529" s="802"/>
      <c r="HM529" s="802"/>
      <c r="HN529" s="802"/>
      <c r="HO529" s="802"/>
      <c r="HP529" s="802"/>
      <c r="HQ529" s="802"/>
      <c r="HR529" s="802"/>
      <c r="HS529" s="802"/>
      <c r="HT529" s="802"/>
      <c r="HU529" s="802"/>
      <c r="HV529" s="802"/>
      <c r="HW529" s="802"/>
      <c r="HX529" s="802"/>
      <c r="HY529" s="802"/>
      <c r="HZ529" s="802"/>
      <c r="IA529" s="802"/>
      <c r="IB529" s="802"/>
      <c r="IC529" s="802"/>
      <c r="ID529" s="802"/>
      <c r="IE529" s="802"/>
      <c r="IF529" s="802"/>
      <c r="IG529" s="802"/>
      <c r="IH529" s="802"/>
      <c r="II529" s="802"/>
      <c r="IJ529" s="802"/>
      <c r="IK529" s="802"/>
      <c r="IL529" s="802"/>
      <c r="IM529" s="802"/>
      <c r="IN529" s="802"/>
      <c r="IO529" s="802"/>
      <c r="IP529" s="802"/>
      <c r="IQ529" s="802"/>
      <c r="IR529" s="802"/>
      <c r="IS529" s="802"/>
      <c r="IT529" s="802"/>
      <c r="IU529" s="802"/>
      <c r="IV529" s="802"/>
      <c r="IW529" s="802"/>
      <c r="IX529" s="802"/>
      <c r="IY529" s="802"/>
      <c r="IZ529" s="802"/>
      <c r="JA529" s="802"/>
      <c r="JB529" s="802"/>
      <c r="JC529" s="802"/>
      <c r="JD529" s="802"/>
      <c r="JE529" s="802"/>
      <c r="JF529" s="802"/>
      <c r="JG529" s="802"/>
      <c r="JH529" s="802"/>
      <c r="JI529" s="802"/>
      <c r="JJ529" s="802"/>
      <c r="JK529" s="802"/>
      <c r="JL529" s="802"/>
      <c r="JM529" s="802"/>
      <c r="JN529" s="802"/>
      <c r="JO529" s="802"/>
      <c r="JP529" s="802"/>
      <c r="JQ529" s="802"/>
      <c r="JR529" s="802"/>
      <c r="JS529" s="802"/>
      <c r="JT529" s="802"/>
      <c r="JU529" s="802"/>
      <c r="JV529" s="802"/>
      <c r="JW529" s="802"/>
      <c r="JX529" s="802"/>
      <c r="JY529" s="802"/>
      <c r="JZ529" s="802"/>
      <c r="KA529" s="802"/>
      <c r="KB529" s="802"/>
      <c r="KC529" s="802"/>
      <c r="KD529" s="802"/>
      <c r="KE529" s="802"/>
      <c r="KF529" s="802"/>
      <c r="KG529" s="802"/>
      <c r="KH529" s="802"/>
      <c r="KI529" s="802"/>
      <c r="KJ529" s="802"/>
      <c r="KK529" s="802"/>
      <c r="KL529" s="802"/>
      <c r="KM529" s="802"/>
      <c r="KN529" s="802"/>
      <c r="KO529" s="802"/>
      <c r="KP529" s="802"/>
      <c r="KQ529" s="802"/>
      <c r="KR529" s="802"/>
      <c r="KS529" s="802"/>
      <c r="KT529" s="802"/>
      <c r="KU529" s="802"/>
      <c r="KV529" s="802"/>
      <c r="KW529" s="802"/>
      <c r="KX529" s="802"/>
      <c r="KY529" s="802"/>
      <c r="KZ529" s="802"/>
      <c r="LA529" s="802"/>
      <c r="LB529" s="802"/>
      <c r="LC529" s="802"/>
      <c r="LD529" s="802"/>
      <c r="LE529" s="802"/>
      <c r="LF529" s="802"/>
      <c r="LG529" s="802"/>
      <c r="LH529" s="802"/>
      <c r="LI529" s="802"/>
      <c r="LJ529" s="802"/>
      <c r="LK529" s="802"/>
      <c r="LL529" s="802"/>
      <c r="LM529" s="802"/>
      <c r="LN529" s="802"/>
      <c r="LO529" s="802"/>
      <c r="LP529" s="802"/>
      <c r="LQ529" s="802"/>
      <c r="LR529" s="802"/>
      <c r="LS529" s="802"/>
      <c r="LT529" s="802"/>
      <c r="LU529" s="802"/>
      <c r="LV529" s="802"/>
      <c r="LW529" s="802"/>
      <c r="LX529" s="802"/>
      <c r="LY529" s="802"/>
      <c r="LZ529" s="802"/>
      <c r="MA529" s="802"/>
      <c r="MB529" s="802"/>
      <c r="MC529" s="802"/>
      <c r="MD529" s="802"/>
      <c r="ME529" s="802"/>
      <c r="MF529" s="802"/>
      <c r="MG529" s="802"/>
      <c r="MH529" s="802"/>
      <c r="MI529" s="802"/>
      <c r="MJ529" s="802"/>
      <c r="MK529" s="802"/>
      <c r="ML529" s="802"/>
      <c r="MM529" s="802"/>
      <c r="MN529" s="802"/>
      <c r="MO529" s="802"/>
      <c r="MP529" s="802"/>
      <c r="MQ529" s="802"/>
      <c r="MR529" s="802"/>
      <c r="MS529" s="802"/>
      <c r="MT529" s="802"/>
      <c r="MU529" s="802"/>
      <c r="MV529" s="802"/>
      <c r="MW529" s="802"/>
      <c r="MX529" s="802"/>
      <c r="MY529" s="802"/>
      <c r="MZ529" s="802"/>
      <c r="NA529" s="802"/>
      <c r="NB529" s="802"/>
      <c r="NC529" s="802"/>
      <c r="ND529" s="802"/>
      <c r="NE529" s="802"/>
      <c r="NF529" s="802"/>
      <c r="NG529" s="802"/>
      <c r="NH529" s="802"/>
      <c r="NI529" s="802"/>
      <c r="NJ529" s="802"/>
      <c r="NK529" s="802"/>
      <c r="NL529" s="802"/>
      <c r="NM529" s="802"/>
      <c r="NN529" s="802"/>
      <c r="NO529" s="802"/>
      <c r="NP529" s="802"/>
      <c r="NQ529" s="802"/>
      <c r="NR529" s="802"/>
      <c r="NS529" s="802"/>
      <c r="NT529" s="802"/>
      <c r="NU529" s="802"/>
      <c r="NV529" s="802"/>
      <c r="NW529" s="802"/>
      <c r="NX529" s="802"/>
      <c r="NY529" s="802"/>
      <c r="NZ529" s="802"/>
      <c r="OA529" s="802"/>
      <c r="OB529" s="802"/>
      <c r="OC529" s="802"/>
      <c r="OD529" s="802"/>
      <c r="OE529" s="802"/>
      <c r="OF529" s="802"/>
      <c r="OG529" s="802"/>
      <c r="OH529" s="802"/>
      <c r="OI529" s="802"/>
      <c r="OJ529" s="802"/>
      <c r="OK529" s="802"/>
      <c r="OL529" s="802"/>
      <c r="OM529" s="802"/>
      <c r="ON529" s="802"/>
      <c r="OO529" s="802"/>
      <c r="OP529" s="802"/>
      <c r="OQ529" s="802"/>
      <c r="OR529" s="802"/>
      <c r="OS529" s="802"/>
      <c r="OT529" s="802"/>
      <c r="OU529" s="802"/>
      <c r="OV529" s="802"/>
      <c r="OW529" s="802"/>
      <c r="OX529" s="802"/>
      <c r="OY529" s="802"/>
      <c r="OZ529" s="802"/>
      <c r="PA529" s="802"/>
      <c r="PB529" s="802"/>
      <c r="PC529" s="802"/>
      <c r="PD529" s="802"/>
      <c r="PE529" s="802"/>
      <c r="PF529" s="802"/>
      <c r="PG529" s="802"/>
      <c r="PH529" s="802"/>
      <c r="PI529" s="802"/>
      <c r="PJ529" s="802"/>
      <c r="PK529" s="802"/>
      <c r="PL529" s="802"/>
      <c r="PM529" s="802"/>
      <c r="PN529" s="802"/>
      <c r="PO529" s="802"/>
      <c r="PP529" s="802"/>
      <c r="PQ529" s="802"/>
      <c r="PR529" s="802"/>
      <c r="PS529" s="802"/>
      <c r="PT529" s="802"/>
      <c r="PU529" s="802"/>
      <c r="PV529" s="802"/>
      <c r="PW529" s="802"/>
      <c r="PX529" s="802"/>
      <c r="PY529" s="802"/>
      <c r="PZ529" s="802"/>
      <c r="QA529" s="802"/>
      <c r="QB529" s="802"/>
      <c r="QC529" s="802"/>
      <c r="QD529" s="802"/>
      <c r="QE529" s="802"/>
      <c r="QF529" s="802"/>
      <c r="QG529" s="802"/>
      <c r="QH529" s="802"/>
      <c r="QI529" s="802"/>
      <c r="QJ529" s="802"/>
      <c r="QK529" s="802"/>
      <c r="QL529" s="802"/>
      <c r="QM529" s="802"/>
      <c r="QN529" s="802"/>
      <c r="QO529" s="802"/>
      <c r="QP529" s="802"/>
      <c r="QQ529" s="802"/>
      <c r="QR529" s="802"/>
      <c r="QS529" s="802"/>
      <c r="QT529" s="802"/>
      <c r="QU529" s="802"/>
      <c r="QV529" s="802"/>
      <c r="QW529" s="802"/>
      <c r="QX529" s="802"/>
      <c r="QY529" s="802"/>
      <c r="QZ529" s="802"/>
      <c r="RA529" s="802"/>
      <c r="RB529" s="802"/>
      <c r="RC529" s="802"/>
      <c r="RD529" s="802"/>
      <c r="RE529" s="802"/>
      <c r="RF529" s="802"/>
      <c r="RG529" s="802"/>
      <c r="RH529" s="802"/>
      <c r="RI529" s="802"/>
      <c r="RJ529" s="802"/>
      <c r="RK529" s="802"/>
      <c r="RL529" s="802"/>
      <c r="RM529" s="802"/>
      <c r="RN529" s="802"/>
      <c r="RO529" s="802"/>
      <c r="RP529" s="802"/>
      <c r="RQ529" s="802"/>
      <c r="RR529" s="802"/>
      <c r="RS529" s="802"/>
      <c r="RT529" s="802"/>
      <c r="RU529" s="802"/>
      <c r="RV529" s="802"/>
      <c r="RW529" s="802"/>
      <c r="RX529" s="802"/>
      <c r="RY529" s="802"/>
      <c r="RZ529" s="802"/>
      <c r="SA529" s="802"/>
      <c r="SB529" s="802"/>
      <c r="SC529" s="802"/>
      <c r="SD529" s="802"/>
      <c r="SE529" s="802"/>
      <c r="SF529" s="802"/>
      <c r="SG529" s="802"/>
      <c r="SH529" s="802"/>
      <c r="SI529" s="802"/>
      <c r="SJ529" s="802"/>
      <c r="SK529" s="802"/>
      <c r="SL529" s="802"/>
      <c r="SM529" s="802"/>
      <c r="SN529" s="802"/>
      <c r="SO529" s="802"/>
      <c r="SP529" s="802"/>
      <c r="SQ529" s="802"/>
      <c r="SR529" s="802"/>
      <c r="SS529" s="802"/>
      <c r="ST529" s="802"/>
      <c r="SU529" s="802"/>
      <c r="SV529" s="802"/>
      <c r="SW529" s="802"/>
      <c r="SX529" s="802"/>
      <c r="SY529" s="802"/>
      <c r="SZ529" s="802"/>
      <c r="TA529" s="802"/>
      <c r="TB529" s="802"/>
      <c r="TC529" s="802"/>
      <c r="TD529" s="802"/>
      <c r="TE529" s="802"/>
      <c r="TF529" s="802"/>
      <c r="TG529" s="802"/>
      <c r="TH529" s="802"/>
      <c r="TI529" s="802"/>
      <c r="TJ529" s="802"/>
      <c r="TK529" s="802"/>
      <c r="TL529" s="802"/>
      <c r="TM529" s="802"/>
      <c r="TN529" s="802"/>
      <c r="TO529" s="802"/>
      <c r="TP529" s="802"/>
      <c r="TQ529" s="802"/>
      <c r="TR529" s="802"/>
      <c r="TS529" s="802"/>
      <c r="TT529" s="802"/>
      <c r="TU529" s="802"/>
      <c r="TV529" s="802"/>
      <c r="TW529" s="802"/>
      <c r="TX529" s="802"/>
      <c r="TY529" s="802"/>
      <c r="TZ529" s="802"/>
      <c r="UA529" s="802"/>
      <c r="UB529" s="802"/>
      <c r="UC529" s="802"/>
      <c r="UD529" s="802"/>
      <c r="UE529" s="802"/>
      <c r="UF529" s="802"/>
      <c r="UG529" s="802"/>
      <c r="UH529" s="802"/>
      <c r="UI529" s="802"/>
      <c r="UJ529" s="802"/>
      <c r="UK529" s="802"/>
      <c r="UL529" s="802"/>
      <c r="UM529" s="802"/>
      <c r="UN529" s="802"/>
      <c r="UO529" s="802"/>
      <c r="UP529" s="802"/>
      <c r="UQ529" s="802"/>
      <c r="UR529" s="802"/>
      <c r="US529" s="802"/>
      <c r="UT529" s="802"/>
      <c r="UU529" s="802"/>
      <c r="UV529" s="802"/>
      <c r="UW529" s="802"/>
      <c r="UX529" s="802"/>
      <c r="UY529" s="802"/>
      <c r="UZ529" s="802"/>
      <c r="VA529" s="802"/>
      <c r="VB529" s="802"/>
      <c r="VC529" s="802"/>
      <c r="VD529" s="802"/>
      <c r="VE529" s="802"/>
      <c r="VF529" s="802"/>
      <c r="VG529" s="802"/>
      <c r="VH529" s="802"/>
      <c r="VI529" s="802"/>
      <c r="VJ529" s="802"/>
      <c r="VK529" s="802"/>
      <c r="VL529" s="802"/>
      <c r="VM529" s="802"/>
      <c r="VN529" s="802"/>
      <c r="VO529" s="802"/>
      <c r="VP529" s="802"/>
      <c r="VQ529" s="802"/>
      <c r="VR529" s="802"/>
      <c r="VS529" s="802"/>
      <c r="VT529" s="802"/>
      <c r="VU529" s="802"/>
      <c r="VV529" s="802"/>
      <c r="VW529" s="802"/>
      <c r="VX529" s="802"/>
      <c r="VY529" s="802"/>
      <c r="VZ529" s="802"/>
      <c r="WA529" s="802"/>
      <c r="WB529" s="802"/>
      <c r="WC529" s="802"/>
      <c r="WD529" s="802"/>
      <c r="WE529" s="802"/>
      <c r="WF529" s="802"/>
      <c r="WG529" s="802"/>
      <c r="WH529" s="802"/>
      <c r="WI529" s="802"/>
      <c r="WJ529" s="802"/>
      <c r="WK529" s="802"/>
      <c r="WL529" s="802"/>
      <c r="WM529" s="802"/>
      <c r="WN529" s="802"/>
      <c r="WO529" s="802"/>
      <c r="WP529" s="802"/>
      <c r="WQ529" s="802"/>
      <c r="WR529" s="802"/>
      <c r="WS529" s="802"/>
      <c r="WT529" s="802"/>
      <c r="WU529" s="802"/>
      <c r="WV529" s="802"/>
      <c r="WW529" s="802"/>
      <c r="WX529" s="802"/>
      <c r="WY529" s="802"/>
      <c r="WZ529" s="802"/>
      <c r="XA529" s="802"/>
      <c r="XB529" s="802"/>
      <c r="XC529" s="802"/>
      <c r="XD529" s="802"/>
      <c r="XE529" s="802"/>
      <c r="XF529" s="802"/>
      <c r="XG529" s="802"/>
      <c r="XH529" s="802"/>
      <c r="XI529" s="802"/>
      <c r="XJ529" s="802"/>
      <c r="XK529" s="802"/>
      <c r="XL529" s="802"/>
      <c r="XM529" s="802"/>
      <c r="XN529" s="802"/>
      <c r="XO529" s="802"/>
      <c r="XP529" s="802"/>
      <c r="XQ529" s="802"/>
      <c r="XR529" s="802"/>
      <c r="XS529" s="802"/>
      <c r="XT529" s="802"/>
      <c r="XU529" s="802"/>
      <c r="XV529" s="802"/>
      <c r="XW529" s="802"/>
      <c r="XX529" s="802"/>
      <c r="XY529" s="802"/>
      <c r="XZ529" s="802"/>
      <c r="YA529" s="802"/>
      <c r="YB529" s="802"/>
      <c r="YC529" s="802"/>
      <c r="YD529" s="802"/>
      <c r="YE529" s="802"/>
      <c r="YF529" s="802"/>
      <c r="YG529" s="802"/>
      <c r="YH529" s="802"/>
      <c r="YI529" s="802"/>
      <c r="YJ529" s="802"/>
      <c r="YK529" s="802"/>
      <c r="YL529" s="802"/>
      <c r="YM529" s="802"/>
      <c r="YN529" s="802"/>
      <c r="YO529" s="802"/>
      <c r="YP529" s="802"/>
      <c r="YQ529" s="802"/>
      <c r="YR529" s="802"/>
      <c r="YS529" s="802"/>
      <c r="YT529" s="802"/>
      <c r="YU529" s="802"/>
      <c r="YV529" s="802"/>
      <c r="YW529" s="802"/>
      <c r="YX529" s="802"/>
      <c r="YY529" s="802"/>
      <c r="YZ529" s="802"/>
      <c r="ZA529" s="802"/>
      <c r="ZB529" s="802"/>
      <c r="ZC529" s="802"/>
      <c r="ZD529" s="802"/>
      <c r="ZE529" s="802"/>
      <c r="ZF529" s="802"/>
      <c r="ZG529" s="802"/>
      <c r="ZH529" s="802"/>
      <c r="ZI529" s="802"/>
      <c r="ZJ529" s="802"/>
      <c r="ZK529" s="802"/>
      <c r="ZL529" s="802"/>
      <c r="ZM529" s="802"/>
      <c r="ZN529" s="802"/>
      <c r="ZO529" s="802"/>
      <c r="ZP529" s="802"/>
      <c r="ZQ529" s="802"/>
      <c r="ZR529" s="802"/>
      <c r="ZS529" s="802"/>
      <c r="ZT529" s="802"/>
      <c r="ZU529" s="802"/>
      <c r="ZV529" s="802"/>
      <c r="ZW529" s="802"/>
      <c r="ZX529" s="802"/>
      <c r="ZY529" s="802"/>
      <c r="ZZ529" s="802"/>
      <c r="AAA529" s="802"/>
      <c r="AAB529" s="802"/>
      <c r="AAC529" s="802"/>
      <c r="AAD529" s="802"/>
      <c r="AAE529" s="802"/>
      <c r="AAF529" s="802"/>
      <c r="AAG529" s="802"/>
      <c r="AAH529" s="802"/>
      <c r="AAI529" s="802"/>
      <c r="AAJ529" s="802"/>
      <c r="AAK529" s="802"/>
      <c r="AAL529" s="802"/>
      <c r="AAM529" s="802"/>
      <c r="AAN529" s="802"/>
      <c r="AAO529" s="802"/>
      <c r="AAP529" s="802"/>
      <c r="AAQ529" s="802"/>
      <c r="AAR529" s="802"/>
      <c r="AAS529" s="802"/>
      <c r="AAT529" s="802"/>
      <c r="AAU529" s="802"/>
      <c r="AAV529" s="802"/>
      <c r="AAW529" s="802"/>
      <c r="AAX529" s="802"/>
      <c r="AAY529" s="802"/>
      <c r="AAZ529" s="802"/>
      <c r="ABA529" s="802"/>
      <c r="ABB529" s="802"/>
      <c r="ABC529" s="802"/>
      <c r="ABD529" s="802"/>
      <c r="ABE529" s="802"/>
      <c r="ABF529" s="802"/>
      <c r="ABG529" s="802"/>
      <c r="ABH529" s="802"/>
      <c r="ABI529" s="802"/>
      <c r="ABJ529" s="802"/>
      <c r="ABK529" s="802"/>
      <c r="ABL529" s="802"/>
      <c r="ABM529" s="802"/>
      <c r="ABN529" s="802"/>
      <c r="ABO529" s="802"/>
      <c r="ABP529" s="802"/>
      <c r="ABQ529" s="802"/>
      <c r="ABR529" s="802"/>
      <c r="ABS529" s="802"/>
      <c r="ABT529" s="802"/>
      <c r="ABU529" s="802"/>
      <c r="ABV529" s="802"/>
      <c r="ABW529" s="802"/>
      <c r="ABX529" s="802"/>
      <c r="ABY529" s="802"/>
      <c r="ABZ529" s="802"/>
      <c r="ACA529" s="802"/>
      <c r="ACB529" s="802"/>
      <c r="ACC529" s="802"/>
      <c r="ACD529" s="802"/>
      <c r="ACE529" s="802"/>
      <c r="ACF529" s="802"/>
      <c r="ACG529" s="802"/>
      <c r="ACH529" s="802"/>
      <c r="ACI529" s="802"/>
      <c r="ACJ529" s="802"/>
      <c r="ACK529" s="802"/>
      <c r="ACL529" s="802"/>
      <c r="ACM529" s="802"/>
      <c r="ACN529" s="802"/>
      <c r="ACO529" s="802"/>
      <c r="ACP529" s="802"/>
      <c r="ACQ529" s="802"/>
      <c r="ACR529" s="802"/>
      <c r="ACS529" s="802"/>
      <c r="ACT529" s="802"/>
      <c r="ACU529" s="802"/>
      <c r="ACV529" s="802"/>
      <c r="ACW529" s="802"/>
      <c r="ACX529" s="802"/>
      <c r="ACY529" s="802"/>
      <c r="ACZ529" s="802"/>
      <c r="ADA529" s="802"/>
      <c r="ADB529" s="802"/>
      <c r="ADC529" s="802"/>
      <c r="ADD529" s="802"/>
      <c r="ADE529" s="802"/>
      <c r="ADF529" s="802"/>
      <c r="ADG529" s="802"/>
      <c r="ADH529" s="802"/>
      <c r="ADI529" s="802"/>
      <c r="ADJ529" s="802"/>
      <c r="ADK529" s="802"/>
      <c r="ADL529" s="802"/>
      <c r="ADM529" s="802"/>
      <c r="ADN529" s="802"/>
      <c r="ADO529" s="802"/>
      <c r="ADP529" s="802"/>
      <c r="ADQ529" s="802"/>
      <c r="ADR529" s="802"/>
      <c r="ADS529" s="802"/>
      <c r="ADT529" s="802"/>
      <c r="ADU529" s="802"/>
      <c r="ADV529" s="802"/>
      <c r="ADW529" s="802"/>
      <c r="ADX529" s="802"/>
      <c r="ADY529" s="802"/>
      <c r="ADZ529" s="802"/>
      <c r="AEA529" s="802"/>
      <c r="AEB529" s="802"/>
      <c r="AEC529" s="802"/>
      <c r="AED529" s="802"/>
      <c r="AEE529" s="802"/>
      <c r="AEF529" s="802"/>
      <c r="AEG529" s="802"/>
      <c r="AEH529" s="802"/>
      <c r="AEI529" s="802"/>
      <c r="AEJ529" s="802"/>
      <c r="AEK529" s="802"/>
      <c r="AEL529" s="802"/>
      <c r="AEM529" s="802"/>
      <c r="AEN529" s="802"/>
      <c r="AEO529" s="802"/>
      <c r="AEP529" s="802"/>
      <c r="AEQ529" s="802"/>
      <c r="AER529" s="802"/>
      <c r="AES529" s="802"/>
      <c r="AET529" s="802"/>
      <c r="AEU529" s="802"/>
      <c r="AEV529" s="802"/>
      <c r="AEW529" s="802"/>
      <c r="AEX529" s="802"/>
      <c r="AEY529" s="802"/>
      <c r="AEZ529" s="802"/>
      <c r="AFA529" s="802"/>
      <c r="AFB529" s="802"/>
      <c r="AFC529" s="802"/>
      <c r="AFD529" s="802"/>
      <c r="AFE529" s="802"/>
      <c r="AFF529" s="802"/>
      <c r="AFG529" s="802"/>
      <c r="AFH529" s="802"/>
      <c r="AFI529" s="802"/>
      <c r="AFJ529" s="802"/>
      <c r="AFK529" s="802"/>
      <c r="AFL529" s="802"/>
      <c r="AFM529" s="802"/>
      <c r="AFN529" s="802"/>
      <c r="AFO529" s="802"/>
      <c r="AFP529" s="802"/>
      <c r="AFQ529" s="802"/>
      <c r="AFR529" s="802"/>
      <c r="AFS529" s="802"/>
      <c r="AFT529" s="802"/>
      <c r="AFU529" s="802"/>
      <c r="AFV529" s="802"/>
      <c r="AFW529" s="802"/>
      <c r="AFX529" s="802"/>
      <c r="AFY529" s="802"/>
      <c r="AFZ529" s="802"/>
      <c r="AGA529" s="802"/>
      <c r="AGB529" s="802"/>
      <c r="AGC529" s="802"/>
      <c r="AGD529" s="802"/>
      <c r="AGE529" s="802"/>
      <c r="AGF529" s="802"/>
      <c r="AGG529" s="802"/>
      <c r="AGH529" s="802"/>
      <c r="AGI529" s="802"/>
      <c r="AGJ529" s="802"/>
      <c r="AGK529" s="802"/>
      <c r="AGL529" s="802"/>
      <c r="AGM529" s="802"/>
      <c r="AGN529" s="802"/>
      <c r="AGO529" s="802"/>
      <c r="AGP529" s="802"/>
      <c r="AGQ529" s="802"/>
      <c r="AGR529" s="802"/>
      <c r="AGS529" s="802"/>
      <c r="AGT529" s="802"/>
      <c r="AGU529" s="802"/>
      <c r="AGV529" s="802"/>
      <c r="AGW529" s="802"/>
      <c r="AGX529" s="802"/>
      <c r="AGY529" s="802"/>
      <c r="AGZ529" s="802"/>
      <c r="AHA529" s="802"/>
      <c r="AHB529" s="802"/>
      <c r="AHC529" s="802"/>
      <c r="AHD529" s="802"/>
      <c r="AHE529" s="802"/>
      <c r="AHF529" s="802"/>
      <c r="AHG529" s="802"/>
      <c r="AHH529" s="802"/>
      <c r="AHI529" s="802"/>
      <c r="AHJ529" s="802"/>
      <c r="AHK529" s="802"/>
      <c r="AHL529" s="802"/>
      <c r="AHM529" s="802"/>
      <c r="AHN529" s="802"/>
      <c r="AHO529" s="802"/>
      <c r="AHP529" s="802"/>
      <c r="AHQ529" s="802"/>
      <c r="AHR529" s="802"/>
      <c r="AHS529" s="802"/>
      <c r="AHT529" s="802"/>
      <c r="AHU529" s="802"/>
      <c r="AHV529" s="802"/>
      <c r="AHW529" s="802"/>
      <c r="AHX529" s="802"/>
      <c r="AHY529" s="802"/>
      <c r="AHZ529" s="802"/>
      <c r="AIA529" s="802"/>
      <c r="AIB529" s="802"/>
      <c r="AIC529" s="802"/>
      <c r="AID529" s="802"/>
      <c r="AIE529" s="802"/>
      <c r="AIF529" s="802"/>
      <c r="AIG529" s="802"/>
      <c r="AIH529" s="802"/>
      <c r="AII529" s="802"/>
      <c r="AIJ529" s="802"/>
      <c r="AQE529" s="802"/>
      <c r="AQF529" s="802"/>
      <c r="AQG529" s="802"/>
      <c r="AQH529" s="802"/>
      <c r="AQI529" s="802"/>
      <c r="AQJ529" s="802"/>
      <c r="AQK529" s="802"/>
      <c r="AQL529" s="802"/>
      <c r="AQM529" s="802"/>
      <c r="AQN529" s="802"/>
      <c r="AQO529" s="802"/>
      <c r="AQP529" s="802"/>
      <c r="AQQ529" s="802"/>
      <c r="AQR529" s="802"/>
      <c r="AQS529" s="802"/>
      <c r="AQT529" s="802"/>
      <c r="AQU529" s="802"/>
      <c r="AQV529" s="802"/>
      <c r="AQW529" s="802"/>
      <c r="AQX529" s="802"/>
      <c r="AQY529" s="802"/>
      <c r="AQZ529" s="802"/>
      <c r="ARA529" s="802"/>
      <c r="ARB529" s="802"/>
      <c r="ARC529" s="802"/>
      <c r="ARD529" s="802"/>
      <c r="ARE529" s="802"/>
      <c r="ARF529" s="802"/>
      <c r="ARG529" s="802"/>
      <c r="ARH529" s="802"/>
      <c r="ARI529" s="802"/>
      <c r="ARJ529" s="802"/>
      <c r="ARK529" s="802"/>
      <c r="ARL529" s="802"/>
      <c r="ARM529" s="802"/>
      <c r="ARN529" s="802"/>
      <c r="ARO529" s="802"/>
      <c r="ARP529" s="802"/>
      <c r="ARQ529" s="802"/>
      <c r="ARR529" s="802"/>
      <c r="ARS529" s="802"/>
      <c r="ART529" s="802"/>
      <c r="ARU529" s="802"/>
      <c r="ARV529" s="802"/>
      <c r="ARW529" s="802"/>
      <c r="ARX529" s="802"/>
      <c r="ARY529" s="802"/>
      <c r="ARZ529" s="802"/>
      <c r="ASA529" s="802"/>
      <c r="ASB529" s="802"/>
      <c r="ASC529" s="802"/>
      <c r="ASD529" s="802"/>
      <c r="ASE529" s="802"/>
      <c r="ASF529" s="802"/>
      <c r="ASG529" s="802"/>
      <c r="ASH529" s="802"/>
      <c r="ASI529" s="802"/>
      <c r="ASJ529" s="802"/>
      <c r="ASK529" s="802"/>
      <c r="ASL529" s="802"/>
      <c r="ATP529" s="802"/>
      <c r="ATQ529" s="802"/>
      <c r="ATR529" s="802"/>
      <c r="ATS529" s="802"/>
      <c r="ATT529" s="802"/>
      <c r="ATU529" s="802"/>
      <c r="ATV529" s="802"/>
      <c r="ATW529" s="802"/>
      <c r="ATX529" s="802"/>
      <c r="ATY529" s="802"/>
      <c r="ATZ529" s="802"/>
      <c r="AUA529" s="802"/>
      <c r="AUB529" s="802"/>
      <c r="AUC529" s="802"/>
      <c r="AUD529" s="802"/>
      <c r="AUE529" s="802"/>
      <c r="AUF529" s="802"/>
      <c r="AUG529" s="802"/>
      <c r="AUH529" s="802"/>
      <c r="AUI529" s="802"/>
      <c r="AUJ529" s="802"/>
      <c r="AUK529" s="802"/>
      <c r="AUL529" s="802"/>
      <c r="AUM529" s="802"/>
      <c r="AUN529" s="802"/>
      <c r="AUO529" s="802"/>
      <c r="AUP529" s="801"/>
      <c r="AUQ529" s="802"/>
      <c r="AUR529" s="801"/>
      <c r="AUS529" s="802"/>
      <c r="AUT529" s="801"/>
      <c r="AUU529" s="802"/>
      <c r="AUV529" s="802"/>
      <c r="AUW529" s="802"/>
      <c r="AUX529" s="802"/>
      <c r="AUY529" s="802"/>
      <c r="AUZ529" s="802"/>
      <c r="AVA529" s="802"/>
      <c r="AVB529" s="802"/>
      <c r="AVC529" s="802"/>
      <c r="AVD529" s="802"/>
      <c r="AVE529" s="802"/>
      <c r="AVF529" s="802"/>
      <c r="AVG529" s="802"/>
      <c r="AVH529" s="802"/>
      <c r="AVI529" s="802"/>
      <c r="AVJ529" s="808"/>
      <c r="AVK529" s="808"/>
      <c r="AVL529" s="808"/>
      <c r="AVM529" s="808"/>
      <c r="AVN529" s="808"/>
      <c r="AVO529" s="808"/>
      <c r="AVP529" s="808"/>
      <c r="AVQ529" s="808"/>
      <c r="AVR529" s="808"/>
      <c r="AVS529" s="808"/>
      <c r="AVT529" s="808"/>
      <c r="AVU529" s="809"/>
      <c r="AVV529" s="809"/>
      <c r="AVW529" s="809"/>
      <c r="AVX529" s="809"/>
      <c r="AVY529" s="809"/>
      <c r="AVZ529" s="809"/>
      <c r="AWA529" s="809"/>
      <c r="AWB529" s="809"/>
      <c r="AWC529" s="809"/>
      <c r="AWD529" s="809"/>
      <c r="AWE529" s="809"/>
      <c r="AWF529" s="809"/>
      <c r="AWG529" s="809"/>
      <c r="AWH529" s="809"/>
      <c r="AWI529" s="809"/>
      <c r="AWJ529" s="809"/>
      <c r="AWK529" s="809"/>
      <c r="AWL529" s="809"/>
      <c r="AWM529" s="809"/>
      <c r="AWN529" s="809"/>
      <c r="AWO529" s="809"/>
      <c r="AWP529" s="809"/>
      <c r="AWQ529" s="809"/>
      <c r="AWR529" s="808"/>
      <c r="AWS529" s="761"/>
      <c r="AWT529" s="808"/>
      <c r="AWU529" s="809"/>
      <c r="AWV529" s="809"/>
      <c r="AWW529" s="809"/>
      <c r="AWX529" s="809"/>
      <c r="AWY529" s="809"/>
      <c r="AWZ529" s="809"/>
      <c r="AXA529" s="809"/>
      <c r="AXB529" s="809"/>
      <c r="AXC529" s="809"/>
      <c r="AXD529" s="809"/>
      <c r="AXE529" s="809"/>
      <c r="AXF529" s="809"/>
      <c r="AXG529" s="809"/>
      <c r="AXH529" s="809"/>
      <c r="AXI529" s="809"/>
      <c r="AXJ529" s="809"/>
      <c r="AXK529" s="809"/>
      <c r="AXL529" s="809"/>
      <c r="AXM529" s="809"/>
      <c r="AXN529" s="809"/>
      <c r="AXO529" s="809"/>
      <c r="AXP529" s="809"/>
      <c r="AXQ529" s="809"/>
      <c r="AXR529" s="809"/>
      <c r="AXS529" s="809"/>
      <c r="AXT529" s="809"/>
      <c r="AXU529" s="809"/>
      <c r="AXV529" s="809"/>
      <c r="AXW529" s="809"/>
      <c r="AXX529" s="809"/>
      <c r="AXY529" s="809"/>
      <c r="AXZ529" s="809"/>
      <c r="AYA529" s="809"/>
      <c r="AYB529" s="809"/>
      <c r="AYC529" s="809"/>
      <c r="AYD529" s="808"/>
      <c r="AYE529" s="808"/>
      <c r="AYF529" s="809"/>
      <c r="AYG529" s="808"/>
      <c r="AYH529" s="810"/>
      <c r="AYI529" s="810"/>
      <c r="AYJ529" s="810"/>
      <c r="AYK529" s="810"/>
      <c r="AYL529" s="810"/>
      <c r="AYM529" s="810"/>
      <c r="AYN529" s="810"/>
      <c r="AYO529" s="810"/>
      <c r="AYP529" s="810"/>
      <c r="AYQ529" s="810"/>
      <c r="AYR529" s="810"/>
      <c r="AYS529" s="810"/>
      <c r="AYT529" s="810"/>
      <c r="AYU529" s="810"/>
      <c r="AYV529" s="810"/>
      <c r="AYW529" s="810"/>
      <c r="AYX529" s="810"/>
      <c r="AYY529" s="810"/>
      <c r="AYZ529" s="810"/>
      <c r="AZA529" s="810"/>
      <c r="AZB529" s="810"/>
      <c r="AZC529" s="810"/>
      <c r="AZD529" s="810"/>
      <c r="AZE529" s="810"/>
      <c r="AZF529" s="810"/>
      <c r="AZG529" s="810"/>
      <c r="AZH529" s="810"/>
      <c r="AZI529" s="810"/>
      <c r="AZJ529" s="810"/>
      <c r="AZK529" s="810"/>
      <c r="AZL529" s="810"/>
      <c r="AZM529" s="810"/>
      <c r="AZN529" s="810"/>
      <c r="AZO529" s="810"/>
      <c r="AZP529" s="809"/>
      <c r="AZQ529" s="802"/>
      <c r="AZR529" s="802"/>
      <c r="AZS529" s="802"/>
    </row>
    <row r="530" spans="45:920 1123:1371" s="793" customFormat="1" ht="13.5">
      <c r="AS530" s="802"/>
      <c r="AT530" s="802"/>
      <c r="AU530" s="802"/>
      <c r="AV530" s="802"/>
      <c r="AW530" s="802"/>
      <c r="AX530" s="802"/>
      <c r="AY530" s="802"/>
      <c r="AZ530" s="802"/>
      <c r="BA530" s="802"/>
      <c r="BB530" s="802"/>
      <c r="BC530" s="802"/>
      <c r="BD530" s="802"/>
      <c r="BE530" s="802"/>
      <c r="BF530" s="802"/>
      <c r="BG530" s="802"/>
      <c r="BH530" s="802"/>
      <c r="BI530" s="802"/>
      <c r="BJ530" s="802"/>
      <c r="BK530" s="802"/>
      <c r="BL530" s="802"/>
      <c r="BM530" s="802"/>
      <c r="BN530" s="802"/>
      <c r="BO530" s="802"/>
      <c r="BP530" s="802"/>
      <c r="BQ530" s="802"/>
      <c r="BR530" s="802"/>
      <c r="BS530" s="802"/>
      <c r="BT530" s="802"/>
      <c r="BU530" s="802"/>
      <c r="BV530" s="802"/>
      <c r="BW530" s="802"/>
      <c r="BX530" s="802"/>
      <c r="BY530" s="802"/>
      <c r="BZ530" s="802"/>
      <c r="CA530" s="802"/>
      <c r="CB530" s="802"/>
      <c r="CC530" s="802"/>
      <c r="CD530" s="802"/>
      <c r="CE530" s="802"/>
      <c r="CF530" s="802"/>
      <c r="CG530" s="802"/>
      <c r="CH530" s="802"/>
      <c r="CI530" s="802"/>
      <c r="CJ530" s="802"/>
      <c r="CK530" s="802"/>
      <c r="CL530" s="802"/>
      <c r="CM530" s="802"/>
      <c r="CN530" s="802"/>
      <c r="CO530" s="802"/>
      <c r="CP530" s="802"/>
      <c r="CQ530" s="802"/>
      <c r="CR530" s="802"/>
      <c r="CS530" s="802"/>
      <c r="CT530" s="802"/>
      <c r="CU530" s="802"/>
      <c r="CV530" s="802"/>
      <c r="CW530" s="802"/>
      <c r="CX530" s="802"/>
      <c r="CY530" s="802"/>
      <c r="CZ530" s="802"/>
      <c r="DA530" s="802"/>
      <c r="DB530" s="802"/>
      <c r="DC530" s="802"/>
      <c r="DD530" s="802"/>
      <c r="DE530" s="802"/>
      <c r="DF530" s="802"/>
      <c r="DG530" s="802"/>
      <c r="DH530" s="802"/>
      <c r="DI530" s="802"/>
      <c r="DJ530" s="802"/>
      <c r="DK530" s="802"/>
      <c r="DL530" s="802"/>
      <c r="DM530" s="802"/>
      <c r="DN530" s="802"/>
      <c r="DO530" s="802"/>
      <c r="DP530" s="802"/>
      <c r="DQ530" s="802"/>
      <c r="DR530" s="802"/>
      <c r="DS530" s="802"/>
      <c r="DT530" s="802"/>
      <c r="DU530" s="802"/>
      <c r="DV530" s="802"/>
      <c r="DW530" s="802"/>
      <c r="DX530" s="802"/>
      <c r="DY530" s="802"/>
      <c r="DZ530" s="802"/>
      <c r="EA530" s="802"/>
      <c r="EB530" s="802"/>
      <c r="EC530" s="802"/>
      <c r="ED530" s="802"/>
      <c r="EE530" s="802"/>
      <c r="EF530" s="802"/>
      <c r="EG530" s="802"/>
      <c r="EH530" s="802"/>
      <c r="EI530" s="802"/>
      <c r="EJ530" s="802"/>
      <c r="EK530" s="802"/>
      <c r="EL530" s="802"/>
      <c r="EM530" s="802"/>
      <c r="EN530" s="802"/>
      <c r="EO530" s="802"/>
      <c r="EP530" s="802"/>
      <c r="EQ530" s="802"/>
      <c r="ER530" s="802"/>
      <c r="ES530" s="802"/>
      <c r="ET530" s="802"/>
      <c r="EU530" s="802"/>
      <c r="EV530" s="802"/>
      <c r="EW530" s="802"/>
      <c r="EX530" s="802"/>
      <c r="EY530" s="802"/>
      <c r="EZ530" s="802"/>
      <c r="FA530" s="802"/>
      <c r="FB530" s="802"/>
      <c r="FC530" s="802"/>
      <c r="FD530" s="802"/>
      <c r="FE530" s="802"/>
      <c r="FF530" s="802"/>
      <c r="FG530" s="802"/>
      <c r="FH530" s="802"/>
      <c r="FI530" s="802"/>
      <c r="FJ530" s="802"/>
      <c r="FK530" s="802"/>
      <c r="FL530" s="802"/>
      <c r="FM530" s="802"/>
      <c r="FN530" s="802"/>
      <c r="FO530" s="802"/>
      <c r="FP530" s="802"/>
      <c r="FQ530" s="802"/>
      <c r="FR530" s="802"/>
      <c r="FS530" s="802"/>
      <c r="FT530" s="802"/>
      <c r="FU530" s="802"/>
      <c r="FV530" s="802"/>
      <c r="FW530" s="802"/>
      <c r="FX530" s="802"/>
      <c r="FY530" s="802"/>
      <c r="FZ530" s="802"/>
      <c r="GA530" s="802"/>
      <c r="GB530" s="802"/>
      <c r="GC530" s="802"/>
      <c r="GD530" s="802"/>
      <c r="GE530" s="802"/>
      <c r="GF530" s="802"/>
      <c r="GG530" s="802"/>
      <c r="GH530" s="802"/>
      <c r="GI530" s="802"/>
      <c r="GJ530" s="802"/>
      <c r="GK530" s="802"/>
      <c r="GL530" s="802"/>
      <c r="GM530" s="802"/>
      <c r="GN530" s="802"/>
      <c r="GO530" s="802"/>
      <c r="GP530" s="802"/>
      <c r="GQ530" s="802"/>
      <c r="GR530" s="802"/>
      <c r="GS530" s="802"/>
      <c r="GT530" s="802"/>
      <c r="GU530" s="802"/>
      <c r="GV530" s="802"/>
      <c r="GW530" s="802"/>
      <c r="GX530" s="802"/>
      <c r="GY530" s="802"/>
      <c r="GZ530" s="802"/>
      <c r="HA530" s="802"/>
      <c r="HB530" s="802"/>
      <c r="HC530" s="802"/>
      <c r="HD530" s="802"/>
      <c r="HE530" s="802"/>
      <c r="HF530" s="802"/>
      <c r="HG530" s="802"/>
      <c r="HH530" s="802"/>
      <c r="HI530" s="802"/>
      <c r="HJ530" s="802"/>
      <c r="HK530" s="802"/>
      <c r="HL530" s="802"/>
      <c r="HM530" s="802"/>
      <c r="HN530" s="802"/>
      <c r="HO530" s="802"/>
      <c r="HP530" s="802"/>
      <c r="HQ530" s="802"/>
      <c r="HR530" s="802"/>
      <c r="HS530" s="802"/>
      <c r="HT530" s="802"/>
      <c r="HU530" s="802"/>
      <c r="HV530" s="802"/>
      <c r="HW530" s="802"/>
      <c r="HX530" s="802"/>
      <c r="HY530" s="802"/>
      <c r="HZ530" s="802"/>
      <c r="IA530" s="802"/>
      <c r="IB530" s="802"/>
      <c r="IC530" s="802"/>
      <c r="ID530" s="802"/>
      <c r="IE530" s="802"/>
      <c r="IF530" s="802"/>
      <c r="IG530" s="802"/>
      <c r="IH530" s="802"/>
      <c r="II530" s="802"/>
      <c r="IJ530" s="802"/>
      <c r="IK530" s="802"/>
      <c r="IL530" s="802"/>
      <c r="IM530" s="802"/>
      <c r="IN530" s="802"/>
      <c r="IO530" s="802"/>
      <c r="IP530" s="802"/>
      <c r="IQ530" s="802"/>
      <c r="IR530" s="802"/>
      <c r="IS530" s="802"/>
      <c r="IT530" s="802"/>
      <c r="IU530" s="802"/>
      <c r="IV530" s="802"/>
      <c r="IW530" s="802"/>
      <c r="IX530" s="802"/>
      <c r="IY530" s="802"/>
      <c r="IZ530" s="802"/>
      <c r="JA530" s="802"/>
      <c r="JB530" s="802"/>
      <c r="JC530" s="802"/>
      <c r="JD530" s="802"/>
      <c r="JE530" s="802"/>
      <c r="JF530" s="802"/>
      <c r="JG530" s="802"/>
      <c r="JH530" s="802"/>
      <c r="JI530" s="802"/>
      <c r="JJ530" s="802"/>
      <c r="JK530" s="802"/>
      <c r="JL530" s="802"/>
      <c r="JM530" s="802"/>
      <c r="JN530" s="802"/>
      <c r="JO530" s="802"/>
      <c r="JP530" s="802"/>
      <c r="JQ530" s="802"/>
      <c r="JR530" s="802"/>
      <c r="JS530" s="802"/>
      <c r="JT530" s="802"/>
      <c r="JU530" s="802"/>
      <c r="JV530" s="802"/>
      <c r="JW530" s="802"/>
      <c r="JX530" s="802"/>
      <c r="JY530" s="802"/>
      <c r="JZ530" s="802"/>
      <c r="KA530" s="802"/>
      <c r="KB530" s="802"/>
      <c r="KC530" s="802"/>
      <c r="KD530" s="802"/>
      <c r="KE530" s="802"/>
      <c r="KF530" s="802"/>
      <c r="KG530" s="802"/>
      <c r="KH530" s="802"/>
      <c r="KI530" s="802"/>
      <c r="KJ530" s="802"/>
      <c r="KK530" s="802"/>
      <c r="KL530" s="802"/>
      <c r="KM530" s="802"/>
      <c r="KN530" s="802"/>
      <c r="KO530" s="802"/>
      <c r="KP530" s="802"/>
      <c r="KQ530" s="802"/>
      <c r="KR530" s="802"/>
      <c r="KS530" s="802"/>
      <c r="KT530" s="802"/>
      <c r="KU530" s="802"/>
      <c r="KV530" s="802"/>
      <c r="KW530" s="802"/>
      <c r="KX530" s="802"/>
      <c r="KY530" s="802"/>
      <c r="KZ530" s="802"/>
      <c r="LA530" s="802"/>
      <c r="LB530" s="802"/>
      <c r="LC530" s="802"/>
      <c r="LD530" s="802"/>
      <c r="LE530" s="802"/>
      <c r="LF530" s="802"/>
      <c r="LG530" s="802"/>
      <c r="LH530" s="802"/>
      <c r="LI530" s="802"/>
      <c r="LJ530" s="802"/>
      <c r="LK530" s="802"/>
      <c r="LL530" s="802"/>
      <c r="LM530" s="802"/>
      <c r="LN530" s="802"/>
      <c r="LO530" s="802"/>
      <c r="LP530" s="802"/>
      <c r="LQ530" s="802"/>
      <c r="LR530" s="802"/>
      <c r="LS530" s="802"/>
      <c r="LT530" s="802"/>
      <c r="LU530" s="802"/>
      <c r="LV530" s="802"/>
      <c r="LW530" s="802"/>
      <c r="LX530" s="802"/>
      <c r="LY530" s="802"/>
      <c r="LZ530" s="802"/>
      <c r="MA530" s="802"/>
      <c r="MB530" s="802"/>
      <c r="MC530" s="802"/>
      <c r="MD530" s="802"/>
      <c r="ME530" s="802"/>
      <c r="MF530" s="802"/>
      <c r="MG530" s="802"/>
      <c r="MH530" s="802"/>
      <c r="MI530" s="802"/>
      <c r="MJ530" s="802"/>
      <c r="MK530" s="802"/>
      <c r="ML530" s="802"/>
      <c r="MM530" s="802"/>
      <c r="MN530" s="802"/>
      <c r="MO530" s="802"/>
      <c r="MP530" s="802"/>
      <c r="MQ530" s="802"/>
      <c r="MR530" s="802"/>
      <c r="MS530" s="802"/>
      <c r="MT530" s="802"/>
      <c r="MU530" s="802"/>
      <c r="MV530" s="802"/>
      <c r="MW530" s="802"/>
      <c r="MX530" s="802"/>
      <c r="MY530" s="802"/>
      <c r="MZ530" s="802"/>
      <c r="NA530" s="802"/>
      <c r="NB530" s="802"/>
      <c r="NC530" s="802"/>
      <c r="ND530" s="802"/>
      <c r="NE530" s="802"/>
      <c r="NF530" s="802"/>
      <c r="NG530" s="802"/>
      <c r="NH530" s="802"/>
      <c r="NI530" s="802"/>
      <c r="NJ530" s="802"/>
      <c r="NK530" s="802"/>
      <c r="NL530" s="802"/>
      <c r="NM530" s="802"/>
      <c r="NN530" s="802"/>
      <c r="NO530" s="802"/>
      <c r="NP530" s="802"/>
      <c r="NQ530" s="802"/>
      <c r="NR530" s="802"/>
      <c r="NS530" s="802"/>
      <c r="NT530" s="802"/>
      <c r="NU530" s="802"/>
      <c r="NV530" s="802"/>
      <c r="NW530" s="802"/>
      <c r="NX530" s="802"/>
      <c r="NY530" s="802"/>
      <c r="NZ530" s="802"/>
      <c r="OA530" s="802"/>
      <c r="OB530" s="802"/>
      <c r="OC530" s="802"/>
      <c r="OD530" s="802"/>
      <c r="OE530" s="802"/>
      <c r="OF530" s="802"/>
      <c r="OG530" s="802"/>
      <c r="OH530" s="802"/>
      <c r="OI530" s="802"/>
      <c r="OJ530" s="802"/>
      <c r="OK530" s="802"/>
      <c r="OL530" s="802"/>
      <c r="OM530" s="802"/>
      <c r="ON530" s="802"/>
      <c r="OO530" s="802"/>
      <c r="OP530" s="802"/>
      <c r="OQ530" s="802"/>
      <c r="OR530" s="802"/>
      <c r="OS530" s="802"/>
      <c r="OT530" s="802"/>
      <c r="OU530" s="802"/>
      <c r="OV530" s="802"/>
      <c r="OW530" s="802"/>
      <c r="OX530" s="802"/>
      <c r="OY530" s="802"/>
      <c r="OZ530" s="802"/>
      <c r="PA530" s="802"/>
      <c r="PB530" s="802"/>
      <c r="PC530" s="802"/>
      <c r="PD530" s="802"/>
      <c r="PE530" s="802"/>
      <c r="PF530" s="802"/>
      <c r="PG530" s="802"/>
      <c r="PH530" s="802"/>
      <c r="PI530" s="802"/>
      <c r="PJ530" s="802"/>
      <c r="PK530" s="802"/>
      <c r="PL530" s="802"/>
      <c r="PM530" s="802"/>
      <c r="PN530" s="802"/>
      <c r="PO530" s="802"/>
      <c r="PP530" s="802"/>
      <c r="PQ530" s="802"/>
      <c r="PR530" s="802"/>
      <c r="PS530" s="802"/>
      <c r="PT530" s="802"/>
      <c r="PU530" s="802"/>
      <c r="PV530" s="802"/>
      <c r="PW530" s="802"/>
      <c r="PX530" s="802"/>
      <c r="PY530" s="802"/>
      <c r="PZ530" s="802"/>
      <c r="QA530" s="802"/>
      <c r="QB530" s="802"/>
      <c r="QC530" s="802"/>
      <c r="QD530" s="802"/>
      <c r="QE530" s="802"/>
      <c r="QF530" s="802"/>
      <c r="QG530" s="802"/>
      <c r="QH530" s="802"/>
      <c r="QI530" s="802"/>
      <c r="QJ530" s="802"/>
      <c r="QK530" s="802"/>
      <c r="QL530" s="802"/>
      <c r="QM530" s="802"/>
      <c r="QN530" s="802"/>
      <c r="QO530" s="802"/>
      <c r="QP530" s="802"/>
      <c r="QQ530" s="802"/>
      <c r="QR530" s="802"/>
      <c r="QS530" s="802"/>
      <c r="QT530" s="802"/>
      <c r="QU530" s="802"/>
      <c r="QV530" s="802"/>
      <c r="QW530" s="802"/>
      <c r="QX530" s="802"/>
      <c r="QY530" s="802"/>
      <c r="QZ530" s="802"/>
      <c r="RA530" s="802"/>
      <c r="RB530" s="802"/>
      <c r="RC530" s="802"/>
      <c r="RD530" s="802"/>
      <c r="RE530" s="802"/>
      <c r="RF530" s="802"/>
      <c r="RG530" s="802"/>
      <c r="RH530" s="802"/>
      <c r="RI530" s="802"/>
      <c r="RJ530" s="802"/>
      <c r="RK530" s="802"/>
      <c r="RL530" s="802"/>
      <c r="RM530" s="802"/>
      <c r="RN530" s="802"/>
      <c r="RO530" s="802"/>
      <c r="RP530" s="802"/>
      <c r="RQ530" s="802"/>
      <c r="RR530" s="802"/>
      <c r="RS530" s="802"/>
      <c r="RT530" s="802"/>
      <c r="RU530" s="802"/>
      <c r="RV530" s="802"/>
      <c r="RW530" s="802"/>
      <c r="RX530" s="802"/>
      <c r="RY530" s="802"/>
      <c r="RZ530" s="802"/>
      <c r="SA530" s="802"/>
      <c r="SB530" s="802"/>
      <c r="SC530" s="802"/>
      <c r="SD530" s="802"/>
      <c r="SE530" s="802"/>
      <c r="SF530" s="802"/>
      <c r="SG530" s="802"/>
      <c r="SH530" s="802"/>
      <c r="SI530" s="802"/>
      <c r="SJ530" s="802"/>
      <c r="SK530" s="802"/>
      <c r="SL530" s="802"/>
      <c r="SM530" s="802"/>
      <c r="SN530" s="802"/>
      <c r="SO530" s="802"/>
      <c r="SP530" s="802"/>
      <c r="SQ530" s="802"/>
      <c r="SR530" s="802"/>
      <c r="SS530" s="802"/>
      <c r="ST530" s="802"/>
      <c r="SU530" s="802"/>
      <c r="SV530" s="802"/>
      <c r="SW530" s="802"/>
      <c r="SX530" s="802"/>
      <c r="SY530" s="802"/>
      <c r="SZ530" s="802"/>
      <c r="TA530" s="802"/>
      <c r="TB530" s="802"/>
      <c r="TC530" s="802"/>
      <c r="TD530" s="802"/>
      <c r="TE530" s="802"/>
      <c r="TF530" s="802"/>
      <c r="TG530" s="802"/>
      <c r="TH530" s="802"/>
      <c r="TI530" s="802"/>
      <c r="TJ530" s="802"/>
      <c r="TK530" s="802"/>
      <c r="TL530" s="802"/>
      <c r="TM530" s="802"/>
      <c r="TN530" s="802"/>
      <c r="TO530" s="802"/>
      <c r="TP530" s="802"/>
      <c r="TQ530" s="802"/>
      <c r="TR530" s="802"/>
      <c r="TS530" s="802"/>
      <c r="TT530" s="802"/>
      <c r="TU530" s="802"/>
      <c r="TV530" s="802"/>
      <c r="TW530" s="802"/>
      <c r="TX530" s="802"/>
      <c r="TY530" s="802"/>
      <c r="TZ530" s="802"/>
      <c r="UA530" s="802"/>
      <c r="UB530" s="802"/>
      <c r="UC530" s="802"/>
      <c r="UD530" s="802"/>
      <c r="UE530" s="802"/>
      <c r="UF530" s="802"/>
      <c r="UG530" s="802"/>
      <c r="UH530" s="802"/>
      <c r="UI530" s="802"/>
      <c r="UJ530" s="802"/>
      <c r="UK530" s="802"/>
      <c r="UL530" s="802"/>
      <c r="UM530" s="802"/>
      <c r="UN530" s="802"/>
      <c r="UO530" s="802"/>
      <c r="UP530" s="802"/>
      <c r="UQ530" s="802"/>
      <c r="UR530" s="802"/>
      <c r="US530" s="802"/>
      <c r="UT530" s="802"/>
      <c r="UU530" s="802"/>
      <c r="UV530" s="802"/>
      <c r="UW530" s="802"/>
      <c r="UX530" s="802"/>
      <c r="UY530" s="802"/>
      <c r="UZ530" s="802"/>
      <c r="VA530" s="802"/>
      <c r="VB530" s="802"/>
      <c r="VC530" s="802"/>
      <c r="VD530" s="802"/>
      <c r="VE530" s="802"/>
      <c r="VF530" s="802"/>
      <c r="VG530" s="802"/>
      <c r="VH530" s="802"/>
      <c r="VI530" s="802"/>
      <c r="VJ530" s="802"/>
      <c r="VK530" s="802"/>
      <c r="VL530" s="802"/>
      <c r="VM530" s="802"/>
      <c r="VN530" s="802"/>
      <c r="VO530" s="802"/>
      <c r="VP530" s="802"/>
      <c r="VQ530" s="802"/>
      <c r="VR530" s="802"/>
      <c r="VS530" s="802"/>
      <c r="VT530" s="802"/>
      <c r="VU530" s="802"/>
      <c r="VV530" s="802"/>
      <c r="VW530" s="802"/>
      <c r="VX530" s="802"/>
      <c r="VY530" s="802"/>
      <c r="VZ530" s="802"/>
      <c r="WA530" s="802"/>
      <c r="WB530" s="802"/>
      <c r="WC530" s="802"/>
      <c r="WD530" s="802"/>
      <c r="WE530" s="802"/>
      <c r="WF530" s="802"/>
      <c r="WG530" s="802"/>
      <c r="WH530" s="802"/>
      <c r="WI530" s="802"/>
      <c r="WJ530" s="802"/>
      <c r="WK530" s="802"/>
      <c r="WL530" s="802"/>
      <c r="WM530" s="802"/>
      <c r="WN530" s="802"/>
      <c r="WO530" s="802"/>
      <c r="WP530" s="802"/>
      <c r="WQ530" s="802"/>
      <c r="WR530" s="802"/>
      <c r="WS530" s="802"/>
      <c r="WT530" s="802"/>
      <c r="WU530" s="802"/>
      <c r="WV530" s="802"/>
      <c r="WW530" s="802"/>
      <c r="WX530" s="802"/>
      <c r="WY530" s="802"/>
      <c r="WZ530" s="802"/>
      <c r="XA530" s="802"/>
      <c r="XB530" s="802"/>
      <c r="XC530" s="802"/>
      <c r="XD530" s="802"/>
      <c r="XE530" s="802"/>
      <c r="XF530" s="802"/>
      <c r="XG530" s="802"/>
      <c r="XH530" s="802"/>
      <c r="XI530" s="802"/>
      <c r="XJ530" s="802"/>
      <c r="XK530" s="802"/>
      <c r="XL530" s="802"/>
      <c r="XM530" s="802"/>
      <c r="XN530" s="802"/>
      <c r="XO530" s="802"/>
      <c r="XP530" s="802"/>
      <c r="XQ530" s="802"/>
      <c r="XR530" s="802"/>
      <c r="XS530" s="802"/>
      <c r="XT530" s="802"/>
      <c r="XU530" s="802"/>
      <c r="XV530" s="802"/>
      <c r="XW530" s="802"/>
      <c r="XX530" s="802"/>
      <c r="XY530" s="802"/>
      <c r="XZ530" s="802"/>
      <c r="YA530" s="802"/>
      <c r="YB530" s="802"/>
      <c r="YC530" s="802"/>
      <c r="YD530" s="802"/>
      <c r="YE530" s="802"/>
      <c r="YF530" s="802"/>
      <c r="YG530" s="802"/>
      <c r="YH530" s="802"/>
      <c r="YI530" s="802"/>
      <c r="YJ530" s="802"/>
      <c r="YK530" s="802"/>
      <c r="YL530" s="802"/>
      <c r="YM530" s="802"/>
      <c r="YN530" s="802"/>
      <c r="YO530" s="802"/>
      <c r="YP530" s="802"/>
      <c r="YQ530" s="802"/>
      <c r="YR530" s="802"/>
      <c r="YS530" s="802"/>
      <c r="YT530" s="802"/>
      <c r="YU530" s="802"/>
      <c r="YV530" s="802"/>
      <c r="YW530" s="802"/>
      <c r="YX530" s="802"/>
      <c r="YY530" s="802"/>
      <c r="YZ530" s="802"/>
      <c r="ZA530" s="802"/>
      <c r="ZB530" s="802"/>
      <c r="ZC530" s="802"/>
      <c r="ZD530" s="802"/>
      <c r="ZE530" s="802"/>
      <c r="ZF530" s="802"/>
      <c r="ZG530" s="802"/>
      <c r="ZH530" s="802"/>
      <c r="ZI530" s="802"/>
      <c r="ZJ530" s="802"/>
      <c r="ZK530" s="802"/>
      <c r="ZL530" s="802"/>
      <c r="ZM530" s="802"/>
      <c r="ZN530" s="802"/>
      <c r="ZO530" s="802"/>
      <c r="ZP530" s="802"/>
      <c r="ZQ530" s="802"/>
      <c r="ZR530" s="802"/>
      <c r="ZS530" s="802"/>
      <c r="ZT530" s="802"/>
      <c r="ZU530" s="802"/>
      <c r="ZV530" s="802"/>
      <c r="ZW530" s="802"/>
      <c r="ZX530" s="802"/>
      <c r="ZY530" s="802"/>
      <c r="ZZ530" s="802"/>
      <c r="AAA530" s="802"/>
      <c r="AAB530" s="802"/>
      <c r="AAC530" s="802"/>
      <c r="AAD530" s="802"/>
      <c r="AAE530" s="802"/>
      <c r="AAF530" s="802"/>
      <c r="AAG530" s="802"/>
      <c r="AAH530" s="802"/>
      <c r="AAI530" s="802"/>
      <c r="AAJ530" s="802"/>
      <c r="AAK530" s="802"/>
      <c r="AAL530" s="802"/>
      <c r="AAM530" s="802"/>
      <c r="AAN530" s="802"/>
      <c r="AAO530" s="802"/>
      <c r="AAP530" s="802"/>
      <c r="AAQ530" s="802"/>
      <c r="AAR530" s="802"/>
      <c r="AAS530" s="802"/>
      <c r="AAT530" s="802"/>
      <c r="AAU530" s="802"/>
      <c r="AAV530" s="802"/>
      <c r="AAW530" s="802"/>
      <c r="AAX530" s="802"/>
      <c r="AAY530" s="802"/>
      <c r="AAZ530" s="802"/>
      <c r="ABA530" s="802"/>
      <c r="ABB530" s="802"/>
      <c r="ABC530" s="802"/>
      <c r="ABD530" s="802"/>
      <c r="ABE530" s="802"/>
      <c r="ABF530" s="802"/>
      <c r="ABG530" s="802"/>
      <c r="ABH530" s="802"/>
      <c r="ABI530" s="802"/>
      <c r="ABJ530" s="802"/>
      <c r="ABK530" s="802"/>
      <c r="ABL530" s="802"/>
      <c r="ABM530" s="802"/>
      <c r="ABN530" s="802"/>
      <c r="ABO530" s="802"/>
      <c r="ABP530" s="802"/>
      <c r="ABQ530" s="802"/>
      <c r="ABR530" s="802"/>
      <c r="ABS530" s="802"/>
      <c r="ABT530" s="802"/>
      <c r="ABU530" s="802"/>
      <c r="ABV530" s="802"/>
      <c r="ABW530" s="802"/>
      <c r="ABX530" s="802"/>
      <c r="ABY530" s="802"/>
      <c r="ABZ530" s="802"/>
      <c r="ACA530" s="802"/>
      <c r="ACB530" s="802"/>
      <c r="ACC530" s="802"/>
      <c r="ACD530" s="802"/>
      <c r="ACE530" s="802"/>
      <c r="ACF530" s="802"/>
      <c r="ACG530" s="802"/>
      <c r="ACH530" s="802"/>
      <c r="ACI530" s="802"/>
      <c r="ACJ530" s="802"/>
      <c r="ACK530" s="802"/>
      <c r="ACL530" s="802"/>
      <c r="ACM530" s="802"/>
      <c r="ACN530" s="802"/>
      <c r="ACO530" s="802"/>
      <c r="ACP530" s="802"/>
      <c r="ACQ530" s="802"/>
      <c r="ACR530" s="802"/>
      <c r="ACS530" s="802"/>
      <c r="ACT530" s="802"/>
      <c r="ACU530" s="802"/>
      <c r="ACV530" s="802"/>
      <c r="ACW530" s="802"/>
      <c r="ACX530" s="802"/>
      <c r="ACY530" s="802"/>
      <c r="ACZ530" s="802"/>
      <c r="ADA530" s="802"/>
      <c r="ADB530" s="802"/>
      <c r="ADC530" s="802"/>
      <c r="ADD530" s="802"/>
      <c r="ADE530" s="802"/>
      <c r="ADF530" s="802"/>
      <c r="ADG530" s="802"/>
      <c r="ADH530" s="802"/>
      <c r="ADI530" s="802"/>
      <c r="ADJ530" s="802"/>
      <c r="ADK530" s="802"/>
      <c r="ADL530" s="802"/>
      <c r="ADM530" s="802"/>
      <c r="ADN530" s="802"/>
      <c r="ADO530" s="802"/>
      <c r="ADP530" s="802"/>
      <c r="ADQ530" s="802"/>
      <c r="ADR530" s="802"/>
      <c r="ADS530" s="802"/>
      <c r="ADT530" s="802"/>
      <c r="ADU530" s="802"/>
      <c r="ADV530" s="802"/>
      <c r="ADW530" s="802"/>
      <c r="ADX530" s="802"/>
      <c r="ADY530" s="802"/>
      <c r="ADZ530" s="802"/>
      <c r="AEA530" s="802"/>
      <c r="AEB530" s="802"/>
      <c r="AEC530" s="802"/>
      <c r="AED530" s="802"/>
      <c r="AEE530" s="802"/>
      <c r="AEF530" s="802"/>
      <c r="AEG530" s="802"/>
      <c r="AEH530" s="802"/>
      <c r="AEI530" s="802"/>
      <c r="AEJ530" s="802"/>
      <c r="AEK530" s="802"/>
      <c r="AEL530" s="802"/>
      <c r="AEM530" s="802"/>
      <c r="AEN530" s="802"/>
      <c r="AEO530" s="802"/>
      <c r="AEP530" s="802"/>
      <c r="AEQ530" s="802"/>
      <c r="AER530" s="802"/>
      <c r="AES530" s="802"/>
      <c r="AET530" s="802"/>
      <c r="AEU530" s="802"/>
      <c r="AEV530" s="802"/>
      <c r="AEW530" s="802"/>
      <c r="AEX530" s="802"/>
      <c r="AEY530" s="802"/>
      <c r="AEZ530" s="802"/>
      <c r="AFA530" s="802"/>
      <c r="AFB530" s="802"/>
      <c r="AFC530" s="802"/>
      <c r="AFD530" s="802"/>
      <c r="AFE530" s="802"/>
      <c r="AFF530" s="802"/>
      <c r="AFG530" s="802"/>
      <c r="AFH530" s="802"/>
      <c r="AFI530" s="802"/>
      <c r="AFJ530" s="802"/>
      <c r="AFK530" s="802"/>
      <c r="AFL530" s="802"/>
      <c r="AFM530" s="802"/>
      <c r="AFN530" s="802"/>
      <c r="AFO530" s="802"/>
      <c r="AFP530" s="802"/>
      <c r="AFQ530" s="802"/>
      <c r="AFR530" s="802"/>
      <c r="AFS530" s="802"/>
      <c r="AFT530" s="802"/>
      <c r="AFU530" s="802"/>
      <c r="AFV530" s="802"/>
      <c r="AFW530" s="802"/>
      <c r="AFX530" s="802"/>
      <c r="AFY530" s="802"/>
      <c r="AFZ530" s="802"/>
      <c r="AGA530" s="802"/>
      <c r="AGB530" s="802"/>
      <c r="AGC530" s="802"/>
      <c r="AGD530" s="802"/>
      <c r="AGE530" s="802"/>
      <c r="AGF530" s="802"/>
      <c r="AGG530" s="802"/>
      <c r="AGH530" s="802"/>
      <c r="AGI530" s="802"/>
      <c r="AGJ530" s="802"/>
      <c r="AGK530" s="802"/>
      <c r="AGL530" s="802"/>
      <c r="AGM530" s="802"/>
      <c r="AGN530" s="802"/>
      <c r="AGO530" s="802"/>
      <c r="AGP530" s="802"/>
      <c r="AGQ530" s="802"/>
      <c r="AGR530" s="802"/>
      <c r="AGS530" s="802"/>
      <c r="AGT530" s="802"/>
      <c r="AGU530" s="802"/>
      <c r="AGV530" s="802"/>
      <c r="AGW530" s="802"/>
      <c r="AGX530" s="802"/>
      <c r="AGY530" s="802"/>
      <c r="AGZ530" s="802"/>
      <c r="AHA530" s="802"/>
      <c r="AHB530" s="802"/>
      <c r="AHC530" s="802"/>
      <c r="AHD530" s="802"/>
      <c r="AHE530" s="802"/>
      <c r="AHF530" s="802"/>
      <c r="AHG530" s="802"/>
      <c r="AHH530" s="802"/>
      <c r="AHI530" s="802"/>
      <c r="AHJ530" s="802"/>
      <c r="AHK530" s="802"/>
      <c r="AHL530" s="802"/>
      <c r="AHM530" s="802"/>
      <c r="AHN530" s="802"/>
      <c r="AHO530" s="802"/>
      <c r="AHP530" s="802"/>
      <c r="AHQ530" s="802"/>
      <c r="AHR530" s="802"/>
      <c r="AHS530" s="802"/>
      <c r="AHT530" s="802"/>
      <c r="AHU530" s="802"/>
      <c r="AHV530" s="802"/>
      <c r="AHW530" s="802"/>
      <c r="AHX530" s="802"/>
      <c r="AHY530" s="802"/>
      <c r="AHZ530" s="802"/>
      <c r="AIA530" s="802"/>
      <c r="AIB530" s="802"/>
      <c r="AIC530" s="802"/>
      <c r="AID530" s="802"/>
      <c r="AIE530" s="802"/>
      <c r="AIF530" s="802"/>
      <c r="AIG530" s="802"/>
      <c r="AIH530" s="802"/>
      <c r="AII530" s="802"/>
      <c r="AIJ530" s="802"/>
      <c r="AQE530" s="802"/>
      <c r="AQF530" s="802"/>
      <c r="AQG530" s="802"/>
      <c r="AQH530" s="802"/>
      <c r="AQI530" s="802"/>
      <c r="AQJ530" s="802"/>
      <c r="AQK530" s="802"/>
      <c r="AQL530" s="802"/>
      <c r="AQM530" s="802"/>
      <c r="AQN530" s="802"/>
      <c r="AQO530" s="802"/>
      <c r="AQP530" s="802"/>
      <c r="AQQ530" s="802"/>
      <c r="AQR530" s="802"/>
      <c r="AQS530" s="802"/>
      <c r="AQT530" s="802"/>
      <c r="AQU530" s="802"/>
      <c r="AQV530" s="802"/>
      <c r="AQW530" s="802"/>
      <c r="AQX530" s="802"/>
      <c r="AQY530" s="802"/>
      <c r="AQZ530" s="802"/>
      <c r="ARA530" s="802"/>
      <c r="ARB530" s="802"/>
      <c r="ARC530" s="802"/>
      <c r="ARD530" s="802"/>
      <c r="ARE530" s="802"/>
      <c r="ARF530" s="802"/>
      <c r="ARG530" s="802"/>
      <c r="ARH530" s="802"/>
      <c r="ARI530" s="802"/>
      <c r="ARJ530" s="802"/>
      <c r="ARK530" s="802"/>
      <c r="ARL530" s="802"/>
      <c r="ARM530" s="802"/>
      <c r="ARN530" s="802"/>
      <c r="ARO530" s="802"/>
      <c r="ARP530" s="802"/>
      <c r="ARQ530" s="802"/>
      <c r="ARR530" s="802"/>
      <c r="ARS530" s="802"/>
      <c r="ART530" s="802"/>
      <c r="ARU530" s="802"/>
      <c r="ARV530" s="802"/>
      <c r="ARW530" s="802"/>
      <c r="ARX530" s="802"/>
      <c r="ARY530" s="802"/>
      <c r="ARZ530" s="802"/>
      <c r="ASA530" s="802"/>
      <c r="ASB530" s="802"/>
      <c r="ASC530" s="802"/>
      <c r="ASD530" s="802"/>
      <c r="ASE530" s="802"/>
      <c r="ASF530" s="802"/>
      <c r="ASG530" s="802"/>
      <c r="ASH530" s="802"/>
      <c r="ASI530" s="802"/>
      <c r="ASJ530" s="802"/>
      <c r="ASK530" s="802"/>
      <c r="ASL530" s="802"/>
      <c r="ATP530" s="802"/>
      <c r="ATQ530" s="802"/>
      <c r="ATR530" s="802"/>
      <c r="ATS530" s="802"/>
      <c r="ATT530" s="802"/>
      <c r="ATU530" s="802"/>
      <c r="ATV530" s="802"/>
      <c r="ATW530" s="802"/>
      <c r="ATX530" s="802"/>
      <c r="ATY530" s="802"/>
      <c r="ATZ530" s="802"/>
      <c r="AUA530" s="802"/>
      <c r="AUB530" s="802"/>
      <c r="AUC530" s="802"/>
      <c r="AUD530" s="802"/>
      <c r="AUE530" s="802"/>
      <c r="AUF530" s="802"/>
      <c r="AUG530" s="802"/>
      <c r="AUH530" s="802"/>
      <c r="AUI530" s="802"/>
      <c r="AUJ530" s="802"/>
      <c r="AUK530" s="802"/>
      <c r="AUL530" s="802"/>
      <c r="AUM530" s="802"/>
      <c r="AUN530" s="802"/>
      <c r="AUO530" s="802"/>
      <c r="AUP530" s="801"/>
      <c r="AUQ530" s="802"/>
      <c r="AUR530" s="801"/>
      <c r="AUS530" s="802"/>
      <c r="AUT530" s="801"/>
      <c r="AUU530" s="802"/>
      <c r="AUV530" s="802"/>
      <c r="AUW530" s="802"/>
      <c r="AUX530" s="802"/>
      <c r="AUY530" s="802"/>
      <c r="AUZ530" s="802"/>
      <c r="AVA530" s="802"/>
      <c r="AVB530" s="802"/>
      <c r="AVC530" s="802"/>
      <c r="AVD530" s="802"/>
      <c r="AVE530" s="802"/>
      <c r="AVF530" s="802"/>
      <c r="AVG530" s="802"/>
      <c r="AVH530" s="802"/>
      <c r="AVI530" s="802"/>
      <c r="AVJ530" s="808"/>
      <c r="AVK530" s="808"/>
      <c r="AVL530" s="808"/>
      <c r="AVM530" s="808"/>
      <c r="AVN530" s="808"/>
      <c r="AVO530" s="808"/>
      <c r="AVP530" s="808"/>
      <c r="AVQ530" s="808"/>
      <c r="AVR530" s="808"/>
      <c r="AVS530" s="808"/>
      <c r="AVT530" s="808"/>
      <c r="AVU530" s="809"/>
      <c r="AVV530" s="809"/>
      <c r="AVW530" s="809"/>
      <c r="AVX530" s="809"/>
      <c r="AVY530" s="809"/>
      <c r="AVZ530" s="809"/>
      <c r="AWA530" s="809"/>
      <c r="AWB530" s="809"/>
      <c r="AWC530" s="809"/>
      <c r="AWD530" s="809"/>
      <c r="AWE530" s="809"/>
      <c r="AWF530" s="809"/>
      <c r="AWG530" s="809"/>
      <c r="AWH530" s="809"/>
      <c r="AWI530" s="809"/>
      <c r="AWJ530" s="809"/>
      <c r="AWK530" s="809"/>
      <c r="AWL530" s="809"/>
      <c r="AWM530" s="809"/>
      <c r="AWN530" s="809"/>
      <c r="AWO530" s="809"/>
      <c r="AWP530" s="809"/>
      <c r="AWQ530" s="809"/>
      <c r="AWR530" s="808"/>
      <c r="AWS530" s="761"/>
      <c r="AWT530" s="808"/>
      <c r="AWU530" s="809"/>
      <c r="AWV530" s="809"/>
      <c r="AWW530" s="809"/>
      <c r="AWX530" s="809"/>
      <c r="AWY530" s="809"/>
      <c r="AWZ530" s="809"/>
      <c r="AXA530" s="809"/>
      <c r="AXB530" s="809"/>
      <c r="AXC530" s="809"/>
      <c r="AXD530" s="809"/>
      <c r="AXE530" s="809"/>
      <c r="AXF530" s="809"/>
      <c r="AXG530" s="809"/>
      <c r="AXH530" s="809"/>
      <c r="AXI530" s="809"/>
      <c r="AXJ530" s="809"/>
      <c r="AXK530" s="809"/>
      <c r="AXL530" s="809"/>
      <c r="AXM530" s="809"/>
      <c r="AXN530" s="809"/>
      <c r="AXO530" s="809"/>
      <c r="AXP530" s="809"/>
      <c r="AXQ530" s="809"/>
      <c r="AXR530" s="809"/>
      <c r="AXS530" s="809"/>
      <c r="AXT530" s="809"/>
      <c r="AXU530" s="809"/>
      <c r="AXV530" s="809"/>
      <c r="AXW530" s="809"/>
      <c r="AXX530" s="809"/>
      <c r="AXY530" s="809"/>
      <c r="AXZ530" s="809"/>
      <c r="AYA530" s="809"/>
      <c r="AYB530" s="809"/>
      <c r="AYC530" s="809"/>
      <c r="AYD530" s="808"/>
      <c r="AYE530" s="808"/>
      <c r="AYF530" s="809"/>
      <c r="AYG530" s="808"/>
      <c r="AYH530" s="810"/>
      <c r="AYI530" s="810"/>
      <c r="AYJ530" s="810"/>
      <c r="AYK530" s="810"/>
      <c r="AYL530" s="810"/>
      <c r="AYM530" s="810"/>
      <c r="AYN530" s="810"/>
      <c r="AYO530" s="810"/>
      <c r="AYP530" s="810"/>
      <c r="AYQ530" s="810"/>
      <c r="AYR530" s="810"/>
      <c r="AYS530" s="810"/>
      <c r="AYT530" s="810"/>
      <c r="AYU530" s="810"/>
      <c r="AYV530" s="810"/>
      <c r="AYW530" s="810"/>
      <c r="AYX530" s="810"/>
      <c r="AYY530" s="810"/>
      <c r="AYZ530" s="810"/>
      <c r="AZA530" s="810"/>
      <c r="AZB530" s="810"/>
      <c r="AZC530" s="810"/>
      <c r="AZD530" s="810"/>
      <c r="AZE530" s="810"/>
      <c r="AZF530" s="810"/>
      <c r="AZG530" s="810"/>
      <c r="AZH530" s="810"/>
      <c r="AZI530" s="810"/>
      <c r="AZJ530" s="810"/>
      <c r="AZK530" s="810"/>
      <c r="AZL530" s="810"/>
      <c r="AZM530" s="810"/>
      <c r="AZN530" s="810"/>
      <c r="AZO530" s="810"/>
      <c r="AZP530" s="809"/>
      <c r="AZQ530" s="802"/>
      <c r="AZR530" s="802"/>
      <c r="AZS530" s="802"/>
    </row>
    <row r="531" spans="45:920 1123:1371" s="793" customFormat="1" ht="13.5">
      <c r="AS531" s="802"/>
      <c r="AT531" s="802"/>
      <c r="AU531" s="802"/>
      <c r="AV531" s="802"/>
      <c r="AW531" s="802"/>
      <c r="AX531" s="802"/>
      <c r="AY531" s="802"/>
      <c r="AZ531" s="802"/>
      <c r="BA531" s="802"/>
      <c r="BB531" s="802"/>
      <c r="BC531" s="802"/>
      <c r="BD531" s="802"/>
      <c r="BE531" s="802"/>
      <c r="BF531" s="802"/>
      <c r="BG531" s="802"/>
      <c r="BH531" s="802"/>
      <c r="BI531" s="802"/>
      <c r="BJ531" s="802"/>
      <c r="BK531" s="802"/>
      <c r="BL531" s="802"/>
      <c r="BM531" s="802"/>
      <c r="BN531" s="802"/>
      <c r="BO531" s="802"/>
      <c r="BP531" s="802"/>
      <c r="BQ531" s="802"/>
      <c r="BR531" s="802"/>
      <c r="BS531" s="802"/>
      <c r="BT531" s="802"/>
      <c r="BU531" s="802"/>
      <c r="BV531" s="802"/>
      <c r="BW531" s="802"/>
      <c r="BX531" s="802"/>
      <c r="BY531" s="802"/>
      <c r="BZ531" s="802"/>
      <c r="CA531" s="802"/>
      <c r="CB531" s="802"/>
      <c r="CC531" s="802"/>
      <c r="CD531" s="802"/>
      <c r="CE531" s="802"/>
      <c r="CF531" s="802"/>
      <c r="CG531" s="802"/>
      <c r="CH531" s="802"/>
      <c r="CI531" s="802"/>
      <c r="CJ531" s="802"/>
      <c r="CK531" s="802"/>
      <c r="CL531" s="802"/>
      <c r="CM531" s="802"/>
      <c r="CN531" s="802"/>
      <c r="CO531" s="802"/>
      <c r="CP531" s="802"/>
      <c r="CQ531" s="802"/>
      <c r="CR531" s="802"/>
      <c r="CS531" s="802"/>
      <c r="CT531" s="802"/>
      <c r="CU531" s="802"/>
      <c r="CV531" s="802"/>
      <c r="CW531" s="802"/>
      <c r="CX531" s="802"/>
      <c r="CY531" s="802"/>
      <c r="CZ531" s="802"/>
      <c r="DA531" s="802"/>
      <c r="DB531" s="802"/>
      <c r="DC531" s="802"/>
      <c r="DD531" s="802"/>
      <c r="DE531" s="802"/>
      <c r="DF531" s="802"/>
      <c r="DG531" s="802"/>
      <c r="DH531" s="802"/>
      <c r="DI531" s="802"/>
      <c r="DJ531" s="802"/>
      <c r="DK531" s="802"/>
      <c r="DL531" s="802"/>
      <c r="DM531" s="802"/>
      <c r="DN531" s="802"/>
      <c r="DO531" s="802"/>
      <c r="DP531" s="802"/>
      <c r="DQ531" s="802"/>
      <c r="DR531" s="802"/>
      <c r="DS531" s="802"/>
      <c r="DT531" s="802"/>
      <c r="DU531" s="802"/>
      <c r="DV531" s="802"/>
      <c r="DW531" s="802"/>
      <c r="DX531" s="802"/>
      <c r="DY531" s="802"/>
      <c r="DZ531" s="802"/>
      <c r="EA531" s="802"/>
      <c r="EB531" s="802"/>
      <c r="EC531" s="802"/>
      <c r="ED531" s="802"/>
      <c r="EE531" s="802"/>
      <c r="EF531" s="802"/>
      <c r="EG531" s="802"/>
      <c r="EH531" s="802"/>
      <c r="EI531" s="802"/>
      <c r="EJ531" s="802"/>
      <c r="EK531" s="802"/>
      <c r="EL531" s="802"/>
      <c r="EM531" s="802"/>
      <c r="EN531" s="802"/>
      <c r="EO531" s="802"/>
      <c r="EP531" s="802"/>
      <c r="EQ531" s="802"/>
      <c r="ER531" s="802"/>
      <c r="ES531" s="802"/>
      <c r="ET531" s="802"/>
      <c r="EU531" s="802"/>
      <c r="EV531" s="802"/>
      <c r="EW531" s="802"/>
      <c r="EX531" s="802"/>
      <c r="EY531" s="802"/>
      <c r="EZ531" s="802"/>
      <c r="FA531" s="802"/>
      <c r="FB531" s="802"/>
      <c r="FC531" s="802"/>
      <c r="FD531" s="802"/>
      <c r="FE531" s="802"/>
      <c r="FF531" s="802"/>
      <c r="FG531" s="802"/>
      <c r="FH531" s="802"/>
      <c r="FI531" s="802"/>
      <c r="FJ531" s="802"/>
      <c r="FK531" s="802"/>
      <c r="FL531" s="802"/>
      <c r="FM531" s="802"/>
      <c r="FN531" s="802"/>
      <c r="FO531" s="802"/>
      <c r="FP531" s="802"/>
      <c r="FQ531" s="802"/>
      <c r="FR531" s="802"/>
      <c r="FS531" s="802"/>
      <c r="FT531" s="802"/>
      <c r="FU531" s="802"/>
      <c r="FV531" s="802"/>
      <c r="FW531" s="802"/>
      <c r="FX531" s="802"/>
      <c r="FY531" s="802"/>
      <c r="FZ531" s="802"/>
      <c r="GA531" s="802"/>
      <c r="GB531" s="802"/>
      <c r="GC531" s="802"/>
      <c r="GD531" s="802"/>
      <c r="GE531" s="802"/>
      <c r="GF531" s="802"/>
      <c r="GG531" s="802"/>
      <c r="GH531" s="802"/>
      <c r="GI531" s="802"/>
      <c r="GJ531" s="802"/>
      <c r="GK531" s="802"/>
      <c r="GL531" s="802"/>
      <c r="GM531" s="802"/>
      <c r="GN531" s="802"/>
      <c r="GO531" s="802"/>
      <c r="GP531" s="802"/>
      <c r="GQ531" s="802"/>
      <c r="GR531" s="802"/>
      <c r="GS531" s="802"/>
      <c r="GT531" s="802"/>
      <c r="GU531" s="802"/>
      <c r="GV531" s="802"/>
      <c r="GW531" s="802"/>
      <c r="GX531" s="802"/>
      <c r="GY531" s="802"/>
      <c r="GZ531" s="802"/>
      <c r="HA531" s="802"/>
      <c r="HB531" s="802"/>
      <c r="HC531" s="802"/>
      <c r="HD531" s="802"/>
      <c r="HE531" s="802"/>
      <c r="HF531" s="802"/>
      <c r="HG531" s="802"/>
      <c r="HH531" s="802"/>
      <c r="HI531" s="802"/>
      <c r="HJ531" s="802"/>
      <c r="HK531" s="802"/>
      <c r="HL531" s="802"/>
      <c r="HM531" s="802"/>
      <c r="HN531" s="802"/>
      <c r="HO531" s="802"/>
      <c r="HP531" s="802"/>
      <c r="HQ531" s="802"/>
      <c r="HR531" s="802"/>
      <c r="HS531" s="802"/>
      <c r="HT531" s="802"/>
      <c r="HU531" s="802"/>
      <c r="HV531" s="802"/>
      <c r="HW531" s="802"/>
      <c r="HX531" s="802"/>
      <c r="HY531" s="802"/>
      <c r="HZ531" s="802"/>
      <c r="IA531" s="802"/>
      <c r="IB531" s="802"/>
      <c r="IC531" s="802"/>
      <c r="ID531" s="802"/>
      <c r="IE531" s="802"/>
      <c r="IF531" s="802"/>
      <c r="IG531" s="802"/>
      <c r="IH531" s="802"/>
      <c r="II531" s="802"/>
      <c r="IJ531" s="802"/>
      <c r="IK531" s="802"/>
      <c r="IL531" s="802"/>
      <c r="IM531" s="802"/>
      <c r="IN531" s="802"/>
      <c r="IO531" s="802"/>
      <c r="IP531" s="802"/>
      <c r="IQ531" s="802"/>
      <c r="IR531" s="802"/>
      <c r="IS531" s="802"/>
      <c r="IT531" s="802"/>
      <c r="IU531" s="802"/>
      <c r="IV531" s="802"/>
      <c r="IW531" s="802"/>
      <c r="IX531" s="802"/>
      <c r="IY531" s="802"/>
      <c r="IZ531" s="802"/>
      <c r="JA531" s="802"/>
      <c r="JB531" s="802"/>
      <c r="JC531" s="802"/>
      <c r="JD531" s="802"/>
      <c r="JE531" s="802"/>
      <c r="JF531" s="802"/>
      <c r="JG531" s="802"/>
      <c r="JH531" s="802"/>
      <c r="JI531" s="802"/>
      <c r="JJ531" s="802"/>
      <c r="JK531" s="802"/>
      <c r="JL531" s="802"/>
      <c r="JM531" s="802"/>
      <c r="JN531" s="802"/>
      <c r="JO531" s="802"/>
      <c r="JP531" s="802"/>
      <c r="JQ531" s="802"/>
      <c r="JR531" s="802"/>
      <c r="JS531" s="802"/>
      <c r="JT531" s="802"/>
      <c r="JU531" s="802"/>
      <c r="JV531" s="802"/>
      <c r="JW531" s="802"/>
      <c r="JX531" s="802"/>
      <c r="JY531" s="802"/>
      <c r="JZ531" s="802"/>
      <c r="KA531" s="802"/>
      <c r="KB531" s="802"/>
      <c r="KC531" s="802"/>
      <c r="KD531" s="802"/>
      <c r="KE531" s="802"/>
      <c r="KF531" s="802"/>
      <c r="KG531" s="802"/>
      <c r="KH531" s="802"/>
      <c r="KI531" s="802"/>
      <c r="KJ531" s="802"/>
      <c r="KK531" s="802"/>
      <c r="KL531" s="802"/>
      <c r="KM531" s="802"/>
      <c r="KN531" s="802"/>
      <c r="KO531" s="802"/>
      <c r="KP531" s="802"/>
      <c r="KQ531" s="802"/>
      <c r="KR531" s="802"/>
      <c r="KS531" s="802"/>
      <c r="KT531" s="802"/>
      <c r="KU531" s="802"/>
      <c r="KV531" s="802"/>
      <c r="KW531" s="802"/>
      <c r="KX531" s="802"/>
      <c r="KY531" s="802"/>
      <c r="KZ531" s="802"/>
      <c r="LA531" s="802"/>
      <c r="LB531" s="802"/>
      <c r="LC531" s="802"/>
      <c r="LD531" s="802"/>
      <c r="LE531" s="802"/>
      <c r="LF531" s="802"/>
      <c r="LG531" s="802"/>
      <c r="LH531" s="802"/>
      <c r="LI531" s="802"/>
      <c r="LJ531" s="802"/>
      <c r="LK531" s="802"/>
      <c r="LL531" s="802"/>
      <c r="LM531" s="802"/>
      <c r="LN531" s="802"/>
      <c r="LO531" s="802"/>
      <c r="LP531" s="802"/>
      <c r="LQ531" s="802"/>
      <c r="LR531" s="802"/>
      <c r="LS531" s="802"/>
      <c r="LT531" s="802"/>
      <c r="LU531" s="802"/>
      <c r="LV531" s="802"/>
      <c r="LW531" s="802"/>
      <c r="LX531" s="802"/>
      <c r="LY531" s="802"/>
      <c r="LZ531" s="802"/>
      <c r="MA531" s="802"/>
      <c r="MB531" s="802"/>
      <c r="MC531" s="802"/>
      <c r="MD531" s="802"/>
      <c r="ME531" s="802"/>
      <c r="MF531" s="802"/>
      <c r="MG531" s="802"/>
      <c r="MH531" s="802"/>
      <c r="MI531" s="802"/>
      <c r="MJ531" s="802"/>
      <c r="MK531" s="802"/>
      <c r="ML531" s="802"/>
      <c r="MM531" s="802"/>
      <c r="MN531" s="802"/>
      <c r="MO531" s="802"/>
      <c r="MP531" s="802"/>
      <c r="MQ531" s="802"/>
      <c r="MR531" s="802"/>
      <c r="MS531" s="802"/>
      <c r="MT531" s="802"/>
      <c r="MU531" s="802"/>
      <c r="MV531" s="802"/>
      <c r="MW531" s="802"/>
      <c r="MX531" s="802"/>
      <c r="MY531" s="802"/>
      <c r="MZ531" s="802"/>
      <c r="NA531" s="802"/>
      <c r="NB531" s="802"/>
      <c r="NC531" s="802"/>
      <c r="ND531" s="802"/>
      <c r="NE531" s="802"/>
      <c r="NF531" s="802"/>
      <c r="NG531" s="802"/>
      <c r="NH531" s="802"/>
      <c r="NI531" s="802"/>
      <c r="NJ531" s="802"/>
      <c r="NK531" s="802"/>
      <c r="NL531" s="802"/>
      <c r="NM531" s="802"/>
      <c r="NN531" s="802"/>
      <c r="NO531" s="802"/>
      <c r="NP531" s="802"/>
      <c r="NQ531" s="802"/>
      <c r="NR531" s="802"/>
      <c r="NS531" s="802"/>
      <c r="NT531" s="802"/>
      <c r="NU531" s="802"/>
      <c r="NV531" s="802"/>
      <c r="NW531" s="802"/>
      <c r="NX531" s="802"/>
      <c r="NY531" s="802"/>
      <c r="NZ531" s="802"/>
      <c r="OA531" s="802"/>
      <c r="OB531" s="802"/>
      <c r="OC531" s="802"/>
      <c r="OD531" s="802"/>
      <c r="OE531" s="802"/>
      <c r="OF531" s="802"/>
      <c r="OG531" s="802"/>
      <c r="OH531" s="802"/>
      <c r="OI531" s="802"/>
      <c r="OJ531" s="802"/>
      <c r="OK531" s="802"/>
      <c r="OL531" s="802"/>
      <c r="OM531" s="802"/>
      <c r="ON531" s="802"/>
      <c r="OO531" s="802"/>
      <c r="OP531" s="802"/>
      <c r="OQ531" s="802"/>
      <c r="OR531" s="802"/>
      <c r="OS531" s="802"/>
      <c r="OT531" s="802"/>
      <c r="OU531" s="802"/>
      <c r="OV531" s="802"/>
      <c r="OW531" s="802"/>
      <c r="OX531" s="802"/>
      <c r="OY531" s="802"/>
      <c r="OZ531" s="802"/>
      <c r="PA531" s="802"/>
      <c r="PB531" s="802"/>
      <c r="PC531" s="802"/>
      <c r="PD531" s="802"/>
      <c r="PE531" s="802"/>
      <c r="PF531" s="802"/>
      <c r="PG531" s="802"/>
      <c r="PH531" s="802"/>
      <c r="PI531" s="802"/>
      <c r="PJ531" s="802"/>
      <c r="PK531" s="802"/>
      <c r="PL531" s="802"/>
      <c r="PM531" s="802"/>
      <c r="PN531" s="802"/>
      <c r="PO531" s="802"/>
      <c r="PP531" s="802"/>
      <c r="PQ531" s="802"/>
      <c r="PR531" s="802"/>
      <c r="PS531" s="802"/>
      <c r="PT531" s="802"/>
      <c r="PU531" s="802"/>
      <c r="PV531" s="802"/>
      <c r="PW531" s="802"/>
      <c r="PX531" s="802"/>
      <c r="PY531" s="802"/>
      <c r="PZ531" s="802"/>
      <c r="QA531" s="802"/>
      <c r="QB531" s="802"/>
      <c r="QC531" s="802"/>
      <c r="QD531" s="802"/>
      <c r="QE531" s="802"/>
      <c r="QF531" s="802"/>
      <c r="QG531" s="802"/>
      <c r="QH531" s="802"/>
      <c r="QI531" s="802"/>
      <c r="QJ531" s="802"/>
      <c r="QK531" s="802"/>
      <c r="QL531" s="802"/>
      <c r="QM531" s="802"/>
      <c r="QN531" s="802"/>
      <c r="QO531" s="802"/>
      <c r="QP531" s="802"/>
      <c r="QQ531" s="802"/>
      <c r="QR531" s="802"/>
      <c r="QS531" s="802"/>
      <c r="QT531" s="802"/>
      <c r="QU531" s="802"/>
      <c r="QV531" s="802"/>
      <c r="QW531" s="802"/>
      <c r="QX531" s="802"/>
      <c r="QY531" s="802"/>
      <c r="QZ531" s="802"/>
      <c r="RA531" s="802"/>
      <c r="RB531" s="802"/>
      <c r="RC531" s="802"/>
      <c r="RD531" s="802"/>
      <c r="RE531" s="802"/>
      <c r="RF531" s="802"/>
      <c r="RG531" s="802"/>
      <c r="RH531" s="802"/>
      <c r="RI531" s="802"/>
      <c r="RJ531" s="802"/>
      <c r="RK531" s="802"/>
      <c r="RL531" s="802"/>
      <c r="RM531" s="802"/>
      <c r="RN531" s="802"/>
      <c r="RO531" s="802"/>
      <c r="RP531" s="802"/>
      <c r="RQ531" s="802"/>
      <c r="RR531" s="802"/>
      <c r="RS531" s="802"/>
      <c r="RT531" s="802"/>
      <c r="RU531" s="802"/>
      <c r="RV531" s="802"/>
      <c r="RW531" s="802"/>
      <c r="RX531" s="802"/>
      <c r="RY531" s="802"/>
      <c r="RZ531" s="802"/>
      <c r="SA531" s="802"/>
      <c r="SB531" s="802"/>
      <c r="SC531" s="802"/>
      <c r="SD531" s="802"/>
      <c r="SE531" s="802"/>
      <c r="SF531" s="802"/>
      <c r="SG531" s="802"/>
      <c r="SH531" s="802"/>
      <c r="SI531" s="802"/>
      <c r="SJ531" s="802"/>
      <c r="SK531" s="802"/>
      <c r="SL531" s="802"/>
      <c r="SM531" s="802"/>
      <c r="SN531" s="802"/>
      <c r="SO531" s="802"/>
      <c r="SP531" s="802"/>
      <c r="SQ531" s="802"/>
      <c r="SR531" s="802"/>
      <c r="SS531" s="802"/>
      <c r="ST531" s="802"/>
      <c r="SU531" s="802"/>
      <c r="SV531" s="802"/>
      <c r="SW531" s="802"/>
      <c r="SX531" s="802"/>
      <c r="SY531" s="802"/>
      <c r="SZ531" s="802"/>
      <c r="TA531" s="802"/>
      <c r="TB531" s="802"/>
      <c r="TC531" s="802"/>
      <c r="TD531" s="802"/>
      <c r="TE531" s="802"/>
      <c r="TF531" s="802"/>
      <c r="TG531" s="802"/>
      <c r="TH531" s="802"/>
      <c r="TI531" s="802"/>
      <c r="TJ531" s="802"/>
      <c r="TK531" s="802"/>
      <c r="TL531" s="802"/>
      <c r="TM531" s="802"/>
      <c r="TN531" s="802"/>
      <c r="TO531" s="802"/>
      <c r="TP531" s="802"/>
      <c r="TQ531" s="802"/>
      <c r="TR531" s="802"/>
      <c r="TS531" s="802"/>
      <c r="TT531" s="802"/>
      <c r="TU531" s="802"/>
      <c r="TV531" s="802"/>
      <c r="TW531" s="802"/>
      <c r="TX531" s="802"/>
      <c r="TY531" s="802"/>
      <c r="TZ531" s="802"/>
      <c r="UA531" s="802"/>
      <c r="UB531" s="802"/>
      <c r="UC531" s="802"/>
      <c r="UD531" s="802"/>
      <c r="UE531" s="802"/>
      <c r="UF531" s="802"/>
      <c r="UG531" s="802"/>
      <c r="UH531" s="802"/>
      <c r="UI531" s="802"/>
      <c r="UJ531" s="802"/>
      <c r="UK531" s="802"/>
      <c r="UL531" s="802"/>
      <c r="UM531" s="802"/>
      <c r="UN531" s="802"/>
      <c r="UO531" s="802"/>
      <c r="UP531" s="802"/>
      <c r="UQ531" s="802"/>
      <c r="UR531" s="802"/>
      <c r="US531" s="802"/>
      <c r="UT531" s="802"/>
      <c r="UU531" s="802"/>
      <c r="UV531" s="802"/>
      <c r="UW531" s="802"/>
      <c r="UX531" s="802"/>
      <c r="UY531" s="802"/>
      <c r="UZ531" s="802"/>
      <c r="VA531" s="802"/>
      <c r="VB531" s="802"/>
      <c r="VC531" s="802"/>
      <c r="VD531" s="802"/>
      <c r="VE531" s="802"/>
      <c r="VF531" s="802"/>
      <c r="VG531" s="802"/>
      <c r="VH531" s="802"/>
      <c r="VI531" s="802"/>
      <c r="VJ531" s="802"/>
      <c r="VK531" s="802"/>
      <c r="VL531" s="802"/>
      <c r="VM531" s="802"/>
      <c r="VN531" s="802"/>
      <c r="VO531" s="802"/>
      <c r="VP531" s="802"/>
      <c r="VQ531" s="802"/>
      <c r="VR531" s="802"/>
      <c r="VS531" s="802"/>
      <c r="VT531" s="802"/>
      <c r="VU531" s="802"/>
      <c r="VV531" s="802"/>
      <c r="VW531" s="802"/>
      <c r="VX531" s="802"/>
      <c r="VY531" s="802"/>
      <c r="VZ531" s="802"/>
      <c r="WA531" s="802"/>
      <c r="WB531" s="802"/>
      <c r="WC531" s="802"/>
      <c r="WD531" s="802"/>
      <c r="WE531" s="802"/>
      <c r="WF531" s="802"/>
      <c r="WG531" s="802"/>
      <c r="WH531" s="802"/>
      <c r="WI531" s="802"/>
      <c r="WJ531" s="802"/>
      <c r="WK531" s="802"/>
      <c r="WL531" s="802"/>
      <c r="WM531" s="802"/>
      <c r="WN531" s="802"/>
      <c r="WO531" s="802"/>
      <c r="WP531" s="802"/>
      <c r="WQ531" s="802"/>
      <c r="WR531" s="802"/>
      <c r="WS531" s="802"/>
      <c r="WT531" s="802"/>
      <c r="WU531" s="802"/>
      <c r="WV531" s="802"/>
      <c r="WW531" s="802"/>
      <c r="WX531" s="802"/>
      <c r="WY531" s="802"/>
      <c r="WZ531" s="802"/>
      <c r="XA531" s="802"/>
      <c r="XB531" s="802"/>
      <c r="XC531" s="802"/>
      <c r="XD531" s="802"/>
      <c r="XE531" s="802"/>
      <c r="XF531" s="802"/>
      <c r="XG531" s="802"/>
      <c r="XH531" s="802"/>
      <c r="XI531" s="802"/>
      <c r="XJ531" s="802"/>
      <c r="XK531" s="802"/>
      <c r="XL531" s="802"/>
      <c r="XM531" s="802"/>
      <c r="XN531" s="802"/>
      <c r="XO531" s="802"/>
      <c r="XP531" s="802"/>
      <c r="XQ531" s="802"/>
      <c r="XR531" s="802"/>
      <c r="XS531" s="802"/>
      <c r="XT531" s="802"/>
      <c r="XU531" s="802"/>
      <c r="XV531" s="802"/>
      <c r="XW531" s="802"/>
      <c r="XX531" s="802"/>
      <c r="XY531" s="802"/>
      <c r="XZ531" s="802"/>
      <c r="YA531" s="802"/>
      <c r="YB531" s="802"/>
      <c r="YC531" s="802"/>
      <c r="YD531" s="802"/>
      <c r="YE531" s="802"/>
      <c r="YF531" s="802"/>
      <c r="YG531" s="802"/>
      <c r="YH531" s="802"/>
      <c r="YI531" s="802"/>
      <c r="YJ531" s="802"/>
      <c r="YK531" s="802"/>
      <c r="YL531" s="802"/>
      <c r="YM531" s="802"/>
      <c r="YN531" s="802"/>
      <c r="YO531" s="802"/>
      <c r="YP531" s="802"/>
      <c r="YQ531" s="802"/>
      <c r="YR531" s="802"/>
      <c r="YS531" s="802"/>
      <c r="YT531" s="802"/>
      <c r="YU531" s="802"/>
      <c r="YV531" s="802"/>
      <c r="YW531" s="802"/>
      <c r="YX531" s="802"/>
      <c r="YY531" s="802"/>
      <c r="YZ531" s="802"/>
      <c r="ZA531" s="802"/>
      <c r="ZB531" s="802"/>
      <c r="ZC531" s="802"/>
      <c r="ZD531" s="802"/>
      <c r="ZE531" s="802"/>
      <c r="ZF531" s="802"/>
      <c r="ZG531" s="802"/>
      <c r="ZH531" s="802"/>
      <c r="ZI531" s="802"/>
      <c r="ZJ531" s="802"/>
      <c r="ZK531" s="802"/>
      <c r="ZL531" s="802"/>
      <c r="ZM531" s="802"/>
      <c r="ZN531" s="802"/>
      <c r="ZO531" s="802"/>
      <c r="ZP531" s="802"/>
      <c r="ZQ531" s="802"/>
      <c r="ZR531" s="802"/>
      <c r="ZS531" s="802"/>
      <c r="ZT531" s="802"/>
      <c r="ZU531" s="802"/>
      <c r="ZV531" s="802"/>
      <c r="ZW531" s="802"/>
      <c r="ZX531" s="802"/>
      <c r="ZY531" s="802"/>
      <c r="ZZ531" s="802"/>
      <c r="AAA531" s="802"/>
      <c r="AAB531" s="802"/>
      <c r="AAC531" s="802"/>
      <c r="AAD531" s="802"/>
      <c r="AAE531" s="802"/>
      <c r="AAF531" s="802"/>
      <c r="AAG531" s="802"/>
      <c r="AAH531" s="802"/>
      <c r="AAI531" s="802"/>
      <c r="AAJ531" s="802"/>
      <c r="AAK531" s="802"/>
      <c r="AAL531" s="802"/>
      <c r="AAM531" s="802"/>
      <c r="AAN531" s="802"/>
      <c r="AAO531" s="802"/>
      <c r="AAP531" s="802"/>
      <c r="AAQ531" s="802"/>
      <c r="AAR531" s="802"/>
      <c r="AAS531" s="802"/>
      <c r="AAT531" s="802"/>
      <c r="AAU531" s="802"/>
      <c r="AAV531" s="802"/>
      <c r="AAW531" s="802"/>
      <c r="AAX531" s="802"/>
      <c r="AAY531" s="802"/>
      <c r="AAZ531" s="802"/>
      <c r="ABA531" s="802"/>
      <c r="ABB531" s="802"/>
      <c r="ABC531" s="802"/>
      <c r="ABD531" s="802"/>
      <c r="ABE531" s="802"/>
      <c r="ABF531" s="802"/>
      <c r="ABG531" s="802"/>
      <c r="ABH531" s="802"/>
      <c r="ABI531" s="802"/>
      <c r="ABJ531" s="802"/>
      <c r="ABK531" s="802"/>
      <c r="ABL531" s="802"/>
      <c r="ABM531" s="802"/>
      <c r="ABN531" s="802"/>
      <c r="ABO531" s="802"/>
      <c r="ABP531" s="802"/>
      <c r="ABQ531" s="802"/>
      <c r="ABR531" s="802"/>
      <c r="ABS531" s="802"/>
      <c r="ABT531" s="802"/>
      <c r="ABU531" s="802"/>
      <c r="ABV531" s="802"/>
      <c r="ABW531" s="802"/>
      <c r="ABX531" s="802"/>
      <c r="ABY531" s="802"/>
      <c r="ABZ531" s="802"/>
      <c r="ACA531" s="802"/>
      <c r="ACB531" s="802"/>
      <c r="ACC531" s="802"/>
      <c r="ACD531" s="802"/>
      <c r="ACE531" s="802"/>
      <c r="ACF531" s="802"/>
      <c r="ACG531" s="802"/>
      <c r="ACH531" s="802"/>
      <c r="ACI531" s="802"/>
      <c r="ACJ531" s="802"/>
      <c r="ACK531" s="802"/>
      <c r="ACL531" s="802"/>
      <c r="ACM531" s="802"/>
      <c r="ACN531" s="802"/>
      <c r="ACO531" s="802"/>
      <c r="ACP531" s="802"/>
      <c r="ACQ531" s="802"/>
      <c r="ACR531" s="802"/>
      <c r="ACS531" s="802"/>
      <c r="ACT531" s="802"/>
      <c r="ACU531" s="802"/>
      <c r="ACV531" s="802"/>
      <c r="ACW531" s="802"/>
      <c r="ACX531" s="802"/>
      <c r="ACY531" s="802"/>
      <c r="ACZ531" s="802"/>
      <c r="ADA531" s="802"/>
      <c r="ADB531" s="802"/>
      <c r="ADC531" s="802"/>
      <c r="ADD531" s="802"/>
      <c r="ADE531" s="802"/>
      <c r="ADF531" s="802"/>
      <c r="ADG531" s="802"/>
      <c r="ADH531" s="802"/>
      <c r="ADI531" s="802"/>
      <c r="ADJ531" s="802"/>
      <c r="ADK531" s="802"/>
      <c r="ADL531" s="802"/>
      <c r="ADM531" s="802"/>
      <c r="ADN531" s="802"/>
      <c r="ADO531" s="802"/>
      <c r="ADP531" s="802"/>
      <c r="ADQ531" s="802"/>
      <c r="ADR531" s="802"/>
      <c r="ADS531" s="802"/>
      <c r="ADT531" s="802"/>
      <c r="ADU531" s="802"/>
      <c r="ADV531" s="802"/>
      <c r="ADW531" s="802"/>
      <c r="ADX531" s="802"/>
      <c r="ADY531" s="802"/>
      <c r="ADZ531" s="802"/>
      <c r="AEA531" s="802"/>
      <c r="AEB531" s="802"/>
      <c r="AEC531" s="802"/>
      <c r="AED531" s="802"/>
      <c r="AEE531" s="802"/>
      <c r="AEF531" s="802"/>
      <c r="AEG531" s="802"/>
      <c r="AEH531" s="802"/>
      <c r="AEI531" s="802"/>
      <c r="AEJ531" s="802"/>
      <c r="AEK531" s="802"/>
      <c r="AEL531" s="802"/>
      <c r="AEM531" s="802"/>
      <c r="AEN531" s="802"/>
      <c r="AEO531" s="802"/>
      <c r="AEP531" s="802"/>
      <c r="AEQ531" s="802"/>
      <c r="AER531" s="802"/>
      <c r="AES531" s="802"/>
      <c r="AET531" s="802"/>
      <c r="AEU531" s="802"/>
      <c r="AEV531" s="802"/>
      <c r="AEW531" s="802"/>
      <c r="AEX531" s="802"/>
      <c r="AEY531" s="802"/>
      <c r="AEZ531" s="802"/>
      <c r="AFA531" s="802"/>
      <c r="AFB531" s="802"/>
      <c r="AFC531" s="802"/>
      <c r="AFD531" s="802"/>
      <c r="AFE531" s="802"/>
      <c r="AFF531" s="802"/>
      <c r="AFG531" s="802"/>
      <c r="AFH531" s="802"/>
      <c r="AFI531" s="802"/>
      <c r="AFJ531" s="802"/>
      <c r="AFK531" s="802"/>
      <c r="AFL531" s="802"/>
      <c r="AFM531" s="802"/>
      <c r="AFN531" s="802"/>
      <c r="AFO531" s="802"/>
      <c r="AFP531" s="802"/>
      <c r="AFQ531" s="802"/>
      <c r="AFR531" s="802"/>
      <c r="AFS531" s="802"/>
      <c r="AFT531" s="802"/>
      <c r="AFU531" s="802"/>
      <c r="AFV531" s="802"/>
      <c r="AFW531" s="802"/>
      <c r="AFX531" s="802"/>
      <c r="AFY531" s="802"/>
      <c r="AFZ531" s="802"/>
      <c r="AGA531" s="802"/>
      <c r="AGB531" s="802"/>
      <c r="AGC531" s="802"/>
      <c r="AGD531" s="802"/>
      <c r="AGE531" s="802"/>
      <c r="AGF531" s="802"/>
      <c r="AGG531" s="802"/>
      <c r="AGH531" s="802"/>
      <c r="AGI531" s="802"/>
      <c r="AGJ531" s="802"/>
      <c r="AGK531" s="802"/>
      <c r="AGL531" s="802"/>
      <c r="AGM531" s="802"/>
      <c r="AGN531" s="802"/>
      <c r="AGO531" s="802"/>
      <c r="AGP531" s="802"/>
      <c r="AGQ531" s="802"/>
      <c r="AGR531" s="802"/>
      <c r="AGS531" s="802"/>
      <c r="AGT531" s="802"/>
      <c r="AGU531" s="802"/>
      <c r="AGV531" s="802"/>
      <c r="AGW531" s="802"/>
      <c r="AGX531" s="802"/>
      <c r="AGY531" s="802"/>
      <c r="AGZ531" s="802"/>
      <c r="AHA531" s="802"/>
      <c r="AHB531" s="802"/>
      <c r="AHC531" s="802"/>
      <c r="AHD531" s="802"/>
      <c r="AHE531" s="802"/>
      <c r="AHF531" s="802"/>
      <c r="AHG531" s="802"/>
      <c r="AHH531" s="802"/>
      <c r="AHI531" s="802"/>
      <c r="AHJ531" s="802"/>
      <c r="AHK531" s="802"/>
      <c r="AHL531" s="802"/>
      <c r="AHM531" s="802"/>
      <c r="AHN531" s="802"/>
      <c r="AHO531" s="802"/>
      <c r="AHP531" s="802"/>
      <c r="AHQ531" s="802"/>
      <c r="AHR531" s="802"/>
      <c r="AHS531" s="802"/>
      <c r="AHT531" s="802"/>
      <c r="AHU531" s="802"/>
      <c r="AHV531" s="802"/>
      <c r="AHW531" s="802"/>
      <c r="AHX531" s="802"/>
      <c r="AHY531" s="802"/>
      <c r="AHZ531" s="802"/>
      <c r="AIA531" s="802"/>
      <c r="AIB531" s="802"/>
      <c r="AIC531" s="802"/>
      <c r="AID531" s="802"/>
      <c r="AIE531" s="802"/>
      <c r="AIF531" s="802"/>
      <c r="AIG531" s="802"/>
      <c r="AIH531" s="802"/>
      <c r="AII531" s="802"/>
      <c r="AIJ531" s="802"/>
      <c r="AQE531" s="802"/>
      <c r="AQF531" s="802"/>
      <c r="AQG531" s="802"/>
      <c r="AQH531" s="802"/>
      <c r="AQI531" s="802"/>
      <c r="AQJ531" s="802"/>
      <c r="AQK531" s="802"/>
      <c r="AQL531" s="802"/>
      <c r="AQM531" s="802"/>
      <c r="AQN531" s="802"/>
      <c r="AQO531" s="802"/>
      <c r="AQP531" s="802"/>
      <c r="AQQ531" s="802"/>
      <c r="AQR531" s="802"/>
      <c r="AQS531" s="802"/>
      <c r="AQT531" s="802"/>
      <c r="AQU531" s="802"/>
      <c r="AQV531" s="802"/>
      <c r="AQW531" s="802"/>
      <c r="AQX531" s="802"/>
      <c r="AQY531" s="802"/>
      <c r="AQZ531" s="802"/>
      <c r="ARA531" s="802"/>
      <c r="ARB531" s="802"/>
      <c r="ARC531" s="802"/>
      <c r="ARD531" s="802"/>
      <c r="ARE531" s="802"/>
      <c r="ARF531" s="802"/>
      <c r="ARG531" s="802"/>
      <c r="ARH531" s="802"/>
      <c r="ARI531" s="802"/>
      <c r="ARJ531" s="802"/>
      <c r="ARK531" s="802"/>
      <c r="ARL531" s="802"/>
      <c r="ARM531" s="802"/>
      <c r="ARN531" s="802"/>
      <c r="ARO531" s="802"/>
      <c r="ARP531" s="802"/>
      <c r="ARQ531" s="802"/>
      <c r="ARR531" s="802"/>
      <c r="ARS531" s="802"/>
      <c r="ART531" s="802"/>
      <c r="ARU531" s="802"/>
      <c r="ARV531" s="802"/>
      <c r="ARW531" s="802"/>
      <c r="ARX531" s="802"/>
      <c r="ARY531" s="802"/>
      <c r="ARZ531" s="802"/>
      <c r="ASA531" s="802"/>
      <c r="ASB531" s="802"/>
      <c r="ASC531" s="802"/>
      <c r="ASD531" s="802"/>
      <c r="ASE531" s="802"/>
      <c r="ASF531" s="802"/>
      <c r="ASG531" s="802"/>
      <c r="ASH531" s="802"/>
      <c r="ASI531" s="802"/>
      <c r="ASJ531" s="802"/>
      <c r="ASK531" s="802"/>
      <c r="ASL531" s="802"/>
      <c r="ATP531" s="802"/>
      <c r="ATQ531" s="802"/>
      <c r="ATR531" s="802"/>
      <c r="ATS531" s="802"/>
      <c r="ATT531" s="802"/>
      <c r="ATU531" s="802"/>
      <c r="ATV531" s="802"/>
      <c r="ATW531" s="802"/>
      <c r="ATX531" s="802"/>
      <c r="ATY531" s="802"/>
      <c r="ATZ531" s="802"/>
      <c r="AUA531" s="802"/>
      <c r="AUB531" s="802"/>
      <c r="AUC531" s="802"/>
      <c r="AUD531" s="802"/>
      <c r="AUE531" s="802"/>
      <c r="AUF531" s="802"/>
      <c r="AUG531" s="802"/>
      <c r="AUH531" s="802"/>
      <c r="AUI531" s="802"/>
      <c r="AUJ531" s="802"/>
      <c r="AUK531" s="802"/>
      <c r="AUL531" s="802"/>
      <c r="AUM531" s="802"/>
      <c r="AUN531" s="802"/>
      <c r="AUO531" s="802"/>
      <c r="AUP531" s="801"/>
      <c r="AUQ531" s="802"/>
      <c r="AUR531" s="801"/>
      <c r="AUS531" s="802"/>
      <c r="AUT531" s="801"/>
      <c r="AUU531" s="802"/>
      <c r="AUV531" s="802"/>
      <c r="AUW531" s="802"/>
      <c r="AUX531" s="802"/>
      <c r="AUY531" s="802"/>
      <c r="AUZ531" s="802"/>
      <c r="AVA531" s="802"/>
      <c r="AVB531" s="802"/>
      <c r="AVC531" s="802"/>
      <c r="AVD531" s="802"/>
      <c r="AVE531" s="802"/>
      <c r="AVF531" s="802"/>
      <c r="AVG531" s="802"/>
      <c r="AVH531" s="802"/>
      <c r="AVI531" s="802"/>
      <c r="AVJ531" s="808"/>
      <c r="AVK531" s="808"/>
      <c r="AVL531" s="808"/>
      <c r="AVM531" s="808"/>
      <c r="AVN531" s="808"/>
      <c r="AVO531" s="808"/>
      <c r="AVP531" s="808"/>
      <c r="AVQ531" s="808"/>
      <c r="AVR531" s="808"/>
      <c r="AVS531" s="808"/>
      <c r="AVT531" s="808"/>
      <c r="AVU531" s="809"/>
      <c r="AVV531" s="809"/>
      <c r="AVW531" s="809"/>
      <c r="AVX531" s="809"/>
      <c r="AVY531" s="809"/>
      <c r="AVZ531" s="809"/>
      <c r="AWA531" s="809"/>
      <c r="AWB531" s="809"/>
      <c r="AWC531" s="809"/>
      <c r="AWD531" s="809"/>
      <c r="AWE531" s="809"/>
      <c r="AWF531" s="809"/>
      <c r="AWG531" s="809"/>
      <c r="AWH531" s="809"/>
      <c r="AWI531" s="809"/>
      <c r="AWJ531" s="809"/>
      <c r="AWK531" s="809"/>
      <c r="AWL531" s="809"/>
      <c r="AWM531" s="809"/>
      <c r="AWN531" s="809"/>
      <c r="AWO531" s="809"/>
      <c r="AWP531" s="809"/>
      <c r="AWQ531" s="809"/>
      <c r="AWR531" s="808"/>
      <c r="AWS531" s="761"/>
      <c r="AWT531" s="808"/>
      <c r="AWU531" s="809"/>
      <c r="AWV531" s="809"/>
      <c r="AWW531" s="809"/>
      <c r="AWX531" s="809"/>
      <c r="AWY531" s="809"/>
      <c r="AWZ531" s="809"/>
      <c r="AXA531" s="809"/>
      <c r="AXB531" s="809"/>
      <c r="AXC531" s="809"/>
      <c r="AXD531" s="809"/>
      <c r="AXE531" s="809"/>
      <c r="AXF531" s="809"/>
      <c r="AXG531" s="809"/>
      <c r="AXH531" s="809"/>
      <c r="AXI531" s="809"/>
      <c r="AXJ531" s="809"/>
      <c r="AXK531" s="809"/>
      <c r="AXL531" s="809"/>
      <c r="AXM531" s="809"/>
      <c r="AXN531" s="809"/>
      <c r="AXO531" s="809"/>
      <c r="AXP531" s="809"/>
      <c r="AXQ531" s="809"/>
      <c r="AXR531" s="809"/>
      <c r="AXS531" s="809"/>
      <c r="AXT531" s="809"/>
      <c r="AXU531" s="809"/>
      <c r="AXV531" s="809"/>
      <c r="AXW531" s="809"/>
      <c r="AXX531" s="809"/>
      <c r="AXY531" s="809"/>
      <c r="AXZ531" s="809"/>
      <c r="AYA531" s="809"/>
      <c r="AYB531" s="809"/>
      <c r="AYC531" s="809"/>
      <c r="AYD531" s="808"/>
      <c r="AYE531" s="808"/>
      <c r="AYF531" s="809"/>
      <c r="AYG531" s="808"/>
      <c r="AYH531" s="810"/>
      <c r="AYI531" s="810"/>
      <c r="AYJ531" s="810"/>
      <c r="AYK531" s="810"/>
      <c r="AYL531" s="810"/>
      <c r="AYM531" s="810"/>
      <c r="AYN531" s="810"/>
      <c r="AYO531" s="810"/>
      <c r="AYP531" s="810"/>
      <c r="AYQ531" s="810"/>
      <c r="AYR531" s="810"/>
      <c r="AYS531" s="810"/>
      <c r="AYT531" s="810"/>
      <c r="AYU531" s="810"/>
      <c r="AYV531" s="810"/>
      <c r="AYW531" s="810"/>
      <c r="AYX531" s="810"/>
      <c r="AYY531" s="810"/>
      <c r="AYZ531" s="810"/>
      <c r="AZA531" s="810"/>
      <c r="AZB531" s="810"/>
      <c r="AZC531" s="810"/>
      <c r="AZD531" s="810"/>
      <c r="AZE531" s="810"/>
      <c r="AZF531" s="810"/>
      <c r="AZG531" s="810"/>
      <c r="AZH531" s="810"/>
      <c r="AZI531" s="810"/>
      <c r="AZJ531" s="810"/>
      <c r="AZK531" s="810"/>
      <c r="AZL531" s="810"/>
      <c r="AZM531" s="810"/>
      <c r="AZN531" s="810"/>
      <c r="AZO531" s="810"/>
      <c r="AZP531" s="809"/>
      <c r="AZQ531" s="802"/>
      <c r="AZR531" s="802"/>
      <c r="AZS531" s="802"/>
    </row>
    <row r="532" spans="45:920 1123:1371" s="793" customFormat="1" ht="13.5">
      <c r="AS532" s="802"/>
      <c r="AT532" s="802"/>
      <c r="AU532" s="802"/>
      <c r="AV532" s="802"/>
      <c r="AW532" s="802"/>
      <c r="AX532" s="802"/>
      <c r="AY532" s="802"/>
      <c r="AZ532" s="802"/>
      <c r="BA532" s="802"/>
      <c r="BB532" s="802"/>
      <c r="BC532" s="802"/>
      <c r="BD532" s="802"/>
      <c r="BE532" s="802"/>
      <c r="BF532" s="802"/>
      <c r="BG532" s="802"/>
      <c r="BH532" s="802"/>
      <c r="BI532" s="802"/>
      <c r="BJ532" s="802"/>
      <c r="BK532" s="802"/>
      <c r="BL532" s="802"/>
      <c r="BM532" s="802"/>
      <c r="BN532" s="802"/>
      <c r="BO532" s="802"/>
      <c r="BP532" s="802"/>
      <c r="BQ532" s="802"/>
      <c r="BR532" s="802"/>
      <c r="BS532" s="802"/>
      <c r="BT532" s="802"/>
      <c r="BU532" s="802"/>
      <c r="BV532" s="802"/>
      <c r="BW532" s="802"/>
      <c r="BX532" s="802"/>
      <c r="BY532" s="802"/>
      <c r="BZ532" s="802"/>
      <c r="CA532" s="802"/>
      <c r="CB532" s="802"/>
      <c r="CC532" s="802"/>
      <c r="CD532" s="802"/>
      <c r="CE532" s="802"/>
      <c r="CF532" s="802"/>
      <c r="CG532" s="802"/>
      <c r="CH532" s="802"/>
      <c r="CI532" s="802"/>
      <c r="CJ532" s="802"/>
      <c r="CK532" s="802"/>
      <c r="CL532" s="802"/>
      <c r="CM532" s="802"/>
      <c r="CN532" s="802"/>
      <c r="CO532" s="802"/>
      <c r="CP532" s="802"/>
      <c r="CQ532" s="802"/>
      <c r="CR532" s="802"/>
      <c r="CS532" s="802"/>
      <c r="CT532" s="802"/>
      <c r="CU532" s="802"/>
      <c r="CV532" s="802"/>
      <c r="CW532" s="802"/>
      <c r="CX532" s="802"/>
      <c r="CY532" s="802"/>
      <c r="CZ532" s="802"/>
      <c r="DA532" s="802"/>
      <c r="DB532" s="802"/>
      <c r="DC532" s="802"/>
      <c r="DD532" s="802"/>
      <c r="DE532" s="802"/>
      <c r="DF532" s="802"/>
      <c r="DG532" s="802"/>
      <c r="DH532" s="802"/>
      <c r="DI532" s="802"/>
      <c r="DJ532" s="802"/>
      <c r="DK532" s="802"/>
      <c r="DL532" s="802"/>
      <c r="DM532" s="802"/>
      <c r="DN532" s="802"/>
      <c r="DO532" s="802"/>
      <c r="DP532" s="802"/>
      <c r="DQ532" s="802"/>
      <c r="DR532" s="802"/>
      <c r="DS532" s="802"/>
      <c r="DT532" s="802"/>
      <c r="DU532" s="802"/>
      <c r="DV532" s="802"/>
      <c r="DW532" s="802"/>
      <c r="DX532" s="802"/>
      <c r="DY532" s="802"/>
      <c r="DZ532" s="802"/>
      <c r="EA532" s="802"/>
      <c r="EB532" s="802"/>
      <c r="EC532" s="802"/>
      <c r="ED532" s="802"/>
      <c r="EE532" s="802"/>
      <c r="EF532" s="802"/>
      <c r="EG532" s="802"/>
      <c r="EH532" s="802"/>
      <c r="EI532" s="802"/>
      <c r="EJ532" s="802"/>
      <c r="EK532" s="802"/>
      <c r="EL532" s="802"/>
      <c r="EM532" s="802"/>
      <c r="EN532" s="802"/>
      <c r="EO532" s="802"/>
      <c r="EP532" s="802"/>
      <c r="EQ532" s="802"/>
      <c r="ER532" s="802"/>
      <c r="ES532" s="802"/>
      <c r="ET532" s="802"/>
      <c r="EU532" s="802"/>
      <c r="EV532" s="802"/>
      <c r="EW532" s="802"/>
      <c r="EX532" s="802"/>
      <c r="EY532" s="802"/>
      <c r="EZ532" s="802"/>
      <c r="FA532" s="802"/>
      <c r="FB532" s="802"/>
      <c r="FC532" s="802"/>
      <c r="FD532" s="802"/>
      <c r="FE532" s="802"/>
      <c r="FF532" s="802"/>
      <c r="FG532" s="802"/>
      <c r="FH532" s="802"/>
      <c r="FI532" s="802"/>
      <c r="FJ532" s="802"/>
      <c r="FK532" s="802"/>
      <c r="FL532" s="802"/>
      <c r="FM532" s="802"/>
      <c r="FN532" s="802"/>
      <c r="FO532" s="802"/>
      <c r="FP532" s="802"/>
      <c r="FQ532" s="802"/>
      <c r="FR532" s="802"/>
      <c r="FS532" s="802"/>
      <c r="FT532" s="802"/>
      <c r="FU532" s="802"/>
      <c r="FV532" s="802"/>
      <c r="FW532" s="802"/>
      <c r="FX532" s="802"/>
      <c r="FY532" s="802"/>
      <c r="FZ532" s="802"/>
      <c r="GA532" s="802"/>
      <c r="GB532" s="802"/>
      <c r="GC532" s="802"/>
      <c r="GD532" s="802"/>
      <c r="GE532" s="802"/>
      <c r="GF532" s="802"/>
      <c r="GG532" s="802"/>
      <c r="GH532" s="802"/>
      <c r="GI532" s="802"/>
      <c r="GJ532" s="802"/>
      <c r="GK532" s="802"/>
      <c r="GL532" s="802"/>
      <c r="GM532" s="802"/>
      <c r="GN532" s="802"/>
      <c r="GO532" s="802"/>
      <c r="GP532" s="802"/>
      <c r="GQ532" s="802"/>
      <c r="GR532" s="802"/>
      <c r="GS532" s="802"/>
      <c r="GT532" s="802"/>
      <c r="GU532" s="802"/>
      <c r="GV532" s="802"/>
      <c r="GW532" s="802"/>
      <c r="GX532" s="802"/>
      <c r="GY532" s="802"/>
      <c r="GZ532" s="802"/>
      <c r="HA532" s="802"/>
      <c r="HB532" s="802"/>
      <c r="HC532" s="802"/>
      <c r="HD532" s="802"/>
      <c r="HE532" s="802"/>
      <c r="HF532" s="802"/>
      <c r="HG532" s="802"/>
      <c r="HH532" s="802"/>
      <c r="HI532" s="802"/>
      <c r="HJ532" s="802"/>
      <c r="HK532" s="802"/>
      <c r="HL532" s="802"/>
      <c r="HM532" s="802"/>
      <c r="HN532" s="802"/>
      <c r="HO532" s="802"/>
      <c r="HP532" s="802"/>
      <c r="HQ532" s="802"/>
      <c r="HR532" s="802"/>
      <c r="HS532" s="802"/>
      <c r="HT532" s="802"/>
      <c r="HU532" s="802"/>
      <c r="HV532" s="802"/>
      <c r="HW532" s="802"/>
      <c r="HX532" s="802"/>
      <c r="HY532" s="802"/>
      <c r="HZ532" s="802"/>
      <c r="IA532" s="802"/>
      <c r="IB532" s="802"/>
      <c r="IC532" s="802"/>
      <c r="ID532" s="802"/>
      <c r="IE532" s="802"/>
      <c r="IF532" s="802"/>
      <c r="IG532" s="802"/>
      <c r="IH532" s="802"/>
      <c r="II532" s="802"/>
      <c r="IJ532" s="802"/>
      <c r="IK532" s="802"/>
      <c r="IL532" s="802"/>
      <c r="IM532" s="802"/>
      <c r="IN532" s="802"/>
      <c r="IO532" s="802"/>
      <c r="IP532" s="802"/>
      <c r="IQ532" s="802"/>
      <c r="IR532" s="802"/>
      <c r="IS532" s="802"/>
      <c r="IT532" s="802"/>
      <c r="IU532" s="802"/>
      <c r="IV532" s="802"/>
      <c r="IW532" s="802"/>
      <c r="IX532" s="802"/>
      <c r="IY532" s="802"/>
      <c r="IZ532" s="802"/>
      <c r="JA532" s="802"/>
      <c r="JB532" s="802"/>
      <c r="JC532" s="802"/>
      <c r="JD532" s="802"/>
      <c r="JE532" s="802"/>
      <c r="JF532" s="802"/>
      <c r="JG532" s="802"/>
      <c r="JH532" s="802"/>
      <c r="JI532" s="802"/>
      <c r="JJ532" s="802"/>
      <c r="JK532" s="802"/>
      <c r="JL532" s="802"/>
      <c r="JM532" s="802"/>
      <c r="JN532" s="802"/>
      <c r="JO532" s="802"/>
      <c r="JP532" s="802"/>
      <c r="JQ532" s="802"/>
      <c r="JR532" s="802"/>
      <c r="JS532" s="802"/>
      <c r="JT532" s="802"/>
      <c r="JU532" s="802"/>
      <c r="JV532" s="802"/>
      <c r="JW532" s="802"/>
      <c r="JX532" s="802"/>
      <c r="JY532" s="802"/>
      <c r="JZ532" s="802"/>
      <c r="KA532" s="802"/>
      <c r="KB532" s="802"/>
      <c r="KC532" s="802"/>
      <c r="KD532" s="802"/>
      <c r="KE532" s="802"/>
      <c r="KF532" s="802"/>
      <c r="KG532" s="802"/>
      <c r="KH532" s="802"/>
      <c r="KI532" s="802"/>
      <c r="KJ532" s="802"/>
      <c r="KK532" s="802"/>
      <c r="KL532" s="802"/>
      <c r="KM532" s="802"/>
      <c r="KN532" s="802"/>
      <c r="KO532" s="802"/>
      <c r="KP532" s="802"/>
      <c r="KQ532" s="802"/>
      <c r="KR532" s="802"/>
      <c r="KS532" s="802"/>
      <c r="KT532" s="802"/>
      <c r="KU532" s="802"/>
      <c r="KV532" s="802"/>
      <c r="KW532" s="802"/>
      <c r="KX532" s="802"/>
      <c r="KY532" s="802"/>
      <c r="KZ532" s="802"/>
      <c r="LA532" s="802"/>
      <c r="LB532" s="802"/>
      <c r="LC532" s="802"/>
      <c r="LD532" s="802"/>
      <c r="LE532" s="802"/>
      <c r="LF532" s="802"/>
      <c r="LG532" s="802"/>
      <c r="LH532" s="802"/>
      <c r="LI532" s="802"/>
      <c r="LJ532" s="802"/>
      <c r="LK532" s="802"/>
      <c r="LL532" s="802"/>
      <c r="LM532" s="802"/>
      <c r="LN532" s="802"/>
      <c r="LO532" s="802"/>
      <c r="LP532" s="802"/>
      <c r="LQ532" s="802"/>
      <c r="LR532" s="802"/>
      <c r="LS532" s="802"/>
      <c r="LT532" s="802"/>
      <c r="LU532" s="802"/>
      <c r="LV532" s="802"/>
      <c r="LW532" s="802"/>
      <c r="LX532" s="802"/>
      <c r="LY532" s="802"/>
      <c r="LZ532" s="802"/>
      <c r="MA532" s="802"/>
      <c r="MB532" s="802"/>
      <c r="MC532" s="802"/>
      <c r="MD532" s="802"/>
      <c r="ME532" s="802"/>
      <c r="MF532" s="802"/>
      <c r="MG532" s="802"/>
      <c r="MH532" s="802"/>
      <c r="MI532" s="802"/>
      <c r="MJ532" s="802"/>
      <c r="MK532" s="802"/>
      <c r="ML532" s="802"/>
      <c r="MM532" s="802"/>
      <c r="MN532" s="802"/>
      <c r="MO532" s="802"/>
      <c r="MP532" s="802"/>
      <c r="MQ532" s="802"/>
      <c r="MR532" s="802"/>
      <c r="MS532" s="802"/>
      <c r="MT532" s="802"/>
      <c r="MU532" s="802"/>
      <c r="MV532" s="802"/>
      <c r="MW532" s="802"/>
      <c r="MX532" s="802"/>
      <c r="MY532" s="802"/>
      <c r="MZ532" s="802"/>
      <c r="NA532" s="802"/>
      <c r="NB532" s="802"/>
      <c r="NC532" s="802"/>
      <c r="ND532" s="802"/>
      <c r="NE532" s="802"/>
      <c r="NF532" s="802"/>
      <c r="NG532" s="802"/>
      <c r="NH532" s="802"/>
      <c r="NI532" s="802"/>
      <c r="NJ532" s="802"/>
      <c r="NK532" s="802"/>
      <c r="NL532" s="802"/>
      <c r="NM532" s="802"/>
      <c r="NN532" s="802"/>
      <c r="NO532" s="802"/>
      <c r="NP532" s="802"/>
      <c r="NQ532" s="802"/>
      <c r="NR532" s="802"/>
      <c r="NS532" s="802"/>
      <c r="NT532" s="802"/>
      <c r="NU532" s="802"/>
      <c r="NV532" s="802"/>
      <c r="NW532" s="802"/>
      <c r="NX532" s="802"/>
      <c r="NY532" s="802"/>
      <c r="NZ532" s="802"/>
      <c r="OA532" s="802"/>
      <c r="OB532" s="802"/>
      <c r="OC532" s="802"/>
      <c r="OD532" s="802"/>
      <c r="OE532" s="802"/>
      <c r="OF532" s="802"/>
      <c r="OG532" s="802"/>
      <c r="OH532" s="802"/>
      <c r="OI532" s="802"/>
      <c r="OJ532" s="802"/>
      <c r="OK532" s="802"/>
      <c r="OL532" s="802"/>
      <c r="OM532" s="802"/>
      <c r="ON532" s="802"/>
      <c r="OO532" s="802"/>
      <c r="OP532" s="802"/>
      <c r="OQ532" s="802"/>
      <c r="OR532" s="802"/>
      <c r="OS532" s="802"/>
      <c r="OT532" s="802"/>
      <c r="OU532" s="802"/>
      <c r="OV532" s="802"/>
      <c r="OW532" s="802"/>
      <c r="OX532" s="802"/>
      <c r="OY532" s="802"/>
      <c r="OZ532" s="802"/>
      <c r="PA532" s="802"/>
      <c r="PB532" s="802"/>
      <c r="PC532" s="802"/>
      <c r="PD532" s="802"/>
      <c r="PE532" s="802"/>
      <c r="PF532" s="802"/>
      <c r="PG532" s="802"/>
      <c r="PH532" s="802"/>
      <c r="PI532" s="802"/>
      <c r="PJ532" s="802"/>
      <c r="PK532" s="802"/>
      <c r="PL532" s="802"/>
      <c r="PM532" s="802"/>
      <c r="PN532" s="802"/>
      <c r="PO532" s="802"/>
      <c r="PP532" s="802"/>
      <c r="PQ532" s="802"/>
      <c r="PR532" s="802"/>
      <c r="PS532" s="802"/>
      <c r="PT532" s="802"/>
      <c r="PU532" s="802"/>
      <c r="PV532" s="802"/>
      <c r="PW532" s="802"/>
      <c r="PX532" s="802"/>
      <c r="PY532" s="802"/>
      <c r="PZ532" s="802"/>
      <c r="QA532" s="802"/>
      <c r="QB532" s="802"/>
      <c r="QC532" s="802"/>
      <c r="QD532" s="802"/>
      <c r="QE532" s="802"/>
      <c r="QF532" s="802"/>
      <c r="QG532" s="802"/>
      <c r="QH532" s="802"/>
      <c r="QI532" s="802"/>
      <c r="QJ532" s="802"/>
      <c r="QK532" s="802"/>
      <c r="QL532" s="802"/>
      <c r="QM532" s="802"/>
      <c r="QN532" s="802"/>
      <c r="QO532" s="802"/>
      <c r="QP532" s="802"/>
      <c r="QQ532" s="802"/>
      <c r="QR532" s="802"/>
      <c r="QS532" s="802"/>
      <c r="QT532" s="802"/>
      <c r="QU532" s="802"/>
      <c r="QV532" s="802"/>
      <c r="QW532" s="802"/>
      <c r="QX532" s="802"/>
      <c r="QY532" s="802"/>
      <c r="QZ532" s="802"/>
      <c r="RA532" s="802"/>
      <c r="RB532" s="802"/>
      <c r="RC532" s="802"/>
      <c r="RD532" s="802"/>
      <c r="RE532" s="802"/>
      <c r="RF532" s="802"/>
      <c r="RG532" s="802"/>
      <c r="RH532" s="802"/>
      <c r="RI532" s="802"/>
      <c r="RJ532" s="802"/>
      <c r="RK532" s="802"/>
      <c r="RL532" s="802"/>
      <c r="RM532" s="802"/>
      <c r="RN532" s="802"/>
      <c r="RO532" s="802"/>
      <c r="RP532" s="802"/>
      <c r="RQ532" s="802"/>
      <c r="RR532" s="802"/>
      <c r="RS532" s="802"/>
      <c r="RT532" s="802"/>
      <c r="RU532" s="802"/>
      <c r="RV532" s="802"/>
      <c r="RW532" s="802"/>
      <c r="RX532" s="802"/>
      <c r="RY532" s="802"/>
      <c r="RZ532" s="802"/>
      <c r="SA532" s="802"/>
      <c r="SB532" s="802"/>
      <c r="SC532" s="802"/>
      <c r="SD532" s="802"/>
      <c r="SE532" s="802"/>
      <c r="SF532" s="802"/>
      <c r="SG532" s="802"/>
      <c r="SH532" s="802"/>
      <c r="SI532" s="802"/>
      <c r="SJ532" s="802"/>
      <c r="SK532" s="802"/>
      <c r="SL532" s="802"/>
      <c r="SM532" s="802"/>
      <c r="SN532" s="802"/>
      <c r="SO532" s="802"/>
      <c r="SP532" s="802"/>
      <c r="SQ532" s="802"/>
      <c r="SR532" s="802"/>
      <c r="SS532" s="802"/>
      <c r="ST532" s="802"/>
      <c r="SU532" s="802"/>
      <c r="SV532" s="802"/>
      <c r="SW532" s="802"/>
      <c r="SX532" s="802"/>
      <c r="SY532" s="802"/>
      <c r="SZ532" s="802"/>
      <c r="TA532" s="802"/>
      <c r="TB532" s="802"/>
      <c r="TC532" s="802"/>
      <c r="TD532" s="802"/>
      <c r="TE532" s="802"/>
      <c r="TF532" s="802"/>
      <c r="TG532" s="802"/>
      <c r="TH532" s="802"/>
      <c r="TI532" s="802"/>
      <c r="TJ532" s="802"/>
      <c r="TK532" s="802"/>
      <c r="TL532" s="802"/>
      <c r="TM532" s="802"/>
      <c r="TN532" s="802"/>
      <c r="TO532" s="802"/>
      <c r="TP532" s="802"/>
      <c r="TQ532" s="802"/>
      <c r="TR532" s="802"/>
      <c r="TS532" s="802"/>
      <c r="TT532" s="802"/>
      <c r="TU532" s="802"/>
      <c r="TV532" s="802"/>
      <c r="TW532" s="802"/>
      <c r="TX532" s="802"/>
      <c r="TY532" s="802"/>
      <c r="TZ532" s="802"/>
      <c r="UA532" s="802"/>
      <c r="UB532" s="802"/>
      <c r="UC532" s="802"/>
      <c r="UD532" s="802"/>
      <c r="UE532" s="802"/>
      <c r="UF532" s="802"/>
      <c r="UG532" s="802"/>
      <c r="UH532" s="802"/>
      <c r="UI532" s="802"/>
      <c r="UJ532" s="802"/>
      <c r="UK532" s="802"/>
      <c r="UL532" s="802"/>
      <c r="UM532" s="802"/>
      <c r="UN532" s="802"/>
      <c r="UO532" s="802"/>
      <c r="UP532" s="802"/>
      <c r="UQ532" s="802"/>
      <c r="UR532" s="802"/>
      <c r="US532" s="802"/>
      <c r="UT532" s="802"/>
      <c r="UU532" s="802"/>
      <c r="UV532" s="802"/>
      <c r="UW532" s="802"/>
      <c r="UX532" s="802"/>
      <c r="UY532" s="802"/>
      <c r="UZ532" s="802"/>
      <c r="VA532" s="802"/>
      <c r="VB532" s="802"/>
      <c r="VC532" s="802"/>
      <c r="VD532" s="802"/>
      <c r="VE532" s="802"/>
      <c r="VF532" s="802"/>
      <c r="VG532" s="802"/>
      <c r="VH532" s="802"/>
      <c r="VI532" s="802"/>
      <c r="VJ532" s="802"/>
      <c r="VK532" s="802"/>
      <c r="VL532" s="802"/>
      <c r="VM532" s="802"/>
      <c r="VN532" s="802"/>
      <c r="VO532" s="802"/>
      <c r="VP532" s="802"/>
      <c r="VQ532" s="802"/>
      <c r="VR532" s="802"/>
      <c r="VS532" s="802"/>
      <c r="VT532" s="802"/>
      <c r="VU532" s="802"/>
      <c r="VV532" s="802"/>
      <c r="VW532" s="802"/>
      <c r="VX532" s="802"/>
      <c r="VY532" s="802"/>
      <c r="VZ532" s="802"/>
      <c r="WA532" s="802"/>
      <c r="WB532" s="802"/>
      <c r="WC532" s="802"/>
      <c r="WD532" s="802"/>
      <c r="WE532" s="802"/>
      <c r="WF532" s="802"/>
      <c r="WG532" s="802"/>
      <c r="WH532" s="802"/>
      <c r="WI532" s="802"/>
      <c r="WJ532" s="802"/>
      <c r="WK532" s="802"/>
      <c r="WL532" s="802"/>
      <c r="WM532" s="802"/>
      <c r="WN532" s="802"/>
      <c r="WO532" s="802"/>
      <c r="WP532" s="802"/>
      <c r="WQ532" s="802"/>
      <c r="WR532" s="802"/>
      <c r="WS532" s="802"/>
      <c r="WT532" s="802"/>
      <c r="WU532" s="802"/>
      <c r="WV532" s="802"/>
      <c r="WW532" s="802"/>
      <c r="WX532" s="802"/>
      <c r="WY532" s="802"/>
      <c r="WZ532" s="802"/>
      <c r="XA532" s="802"/>
      <c r="XB532" s="802"/>
      <c r="XC532" s="802"/>
      <c r="XD532" s="802"/>
      <c r="XE532" s="802"/>
      <c r="XF532" s="802"/>
      <c r="XG532" s="802"/>
      <c r="XH532" s="802"/>
      <c r="XI532" s="802"/>
      <c r="XJ532" s="802"/>
      <c r="XK532" s="802"/>
      <c r="XL532" s="802"/>
      <c r="XM532" s="802"/>
      <c r="XN532" s="802"/>
      <c r="XO532" s="802"/>
      <c r="XP532" s="802"/>
      <c r="XQ532" s="802"/>
      <c r="XR532" s="802"/>
      <c r="XS532" s="802"/>
      <c r="XT532" s="802"/>
      <c r="XU532" s="802"/>
      <c r="XV532" s="802"/>
      <c r="XW532" s="802"/>
      <c r="XX532" s="802"/>
      <c r="XY532" s="802"/>
      <c r="XZ532" s="802"/>
      <c r="YA532" s="802"/>
      <c r="YB532" s="802"/>
      <c r="YC532" s="802"/>
      <c r="YD532" s="802"/>
      <c r="YE532" s="802"/>
      <c r="YF532" s="802"/>
      <c r="YG532" s="802"/>
      <c r="YH532" s="802"/>
      <c r="YI532" s="802"/>
      <c r="YJ532" s="802"/>
      <c r="YK532" s="802"/>
      <c r="YL532" s="802"/>
      <c r="YM532" s="802"/>
      <c r="YN532" s="802"/>
      <c r="YO532" s="802"/>
      <c r="YP532" s="802"/>
      <c r="YQ532" s="802"/>
      <c r="YR532" s="802"/>
      <c r="YS532" s="802"/>
      <c r="YT532" s="802"/>
      <c r="YU532" s="802"/>
      <c r="YV532" s="802"/>
      <c r="YW532" s="802"/>
      <c r="YX532" s="802"/>
      <c r="YY532" s="802"/>
      <c r="YZ532" s="802"/>
      <c r="ZA532" s="802"/>
      <c r="ZB532" s="802"/>
      <c r="ZC532" s="802"/>
      <c r="ZD532" s="802"/>
      <c r="ZE532" s="802"/>
      <c r="ZF532" s="802"/>
      <c r="ZG532" s="802"/>
      <c r="ZH532" s="802"/>
      <c r="ZI532" s="802"/>
      <c r="ZJ532" s="802"/>
      <c r="ZK532" s="802"/>
      <c r="ZL532" s="802"/>
      <c r="ZM532" s="802"/>
      <c r="ZN532" s="802"/>
      <c r="ZO532" s="802"/>
      <c r="ZP532" s="802"/>
      <c r="ZQ532" s="802"/>
      <c r="ZR532" s="802"/>
      <c r="ZS532" s="802"/>
      <c r="ZT532" s="802"/>
      <c r="ZU532" s="802"/>
      <c r="ZV532" s="802"/>
      <c r="ZW532" s="802"/>
      <c r="ZX532" s="802"/>
      <c r="ZY532" s="802"/>
      <c r="ZZ532" s="802"/>
      <c r="AAA532" s="802"/>
      <c r="AAB532" s="802"/>
      <c r="AAC532" s="802"/>
      <c r="AAD532" s="802"/>
      <c r="AAE532" s="802"/>
      <c r="AAF532" s="802"/>
      <c r="AAG532" s="802"/>
      <c r="AAH532" s="802"/>
      <c r="AAI532" s="802"/>
      <c r="AAJ532" s="802"/>
      <c r="AAK532" s="802"/>
      <c r="AAL532" s="802"/>
      <c r="AAM532" s="802"/>
      <c r="AAN532" s="802"/>
      <c r="AAO532" s="802"/>
      <c r="AAP532" s="802"/>
      <c r="AAQ532" s="802"/>
      <c r="AAR532" s="802"/>
      <c r="AAS532" s="802"/>
      <c r="AAT532" s="802"/>
      <c r="AAU532" s="802"/>
      <c r="AAV532" s="802"/>
      <c r="AAW532" s="802"/>
      <c r="AAX532" s="802"/>
      <c r="AAY532" s="802"/>
      <c r="AAZ532" s="802"/>
      <c r="ABA532" s="802"/>
      <c r="ABB532" s="802"/>
      <c r="ABC532" s="802"/>
      <c r="ABD532" s="802"/>
      <c r="ABE532" s="802"/>
      <c r="ABF532" s="802"/>
      <c r="ABG532" s="802"/>
      <c r="ABH532" s="802"/>
      <c r="ABI532" s="802"/>
      <c r="ABJ532" s="802"/>
      <c r="ABK532" s="802"/>
      <c r="ABL532" s="802"/>
      <c r="ABM532" s="802"/>
      <c r="ABN532" s="802"/>
      <c r="ABO532" s="802"/>
      <c r="ABP532" s="802"/>
      <c r="ABQ532" s="802"/>
      <c r="ABR532" s="802"/>
      <c r="ABS532" s="802"/>
      <c r="ABT532" s="802"/>
      <c r="ABU532" s="802"/>
      <c r="ABV532" s="802"/>
      <c r="ABW532" s="802"/>
      <c r="ABX532" s="802"/>
      <c r="ABY532" s="802"/>
      <c r="ABZ532" s="802"/>
      <c r="ACA532" s="802"/>
      <c r="ACB532" s="802"/>
      <c r="ACC532" s="802"/>
      <c r="ACD532" s="802"/>
      <c r="ACE532" s="802"/>
      <c r="ACF532" s="802"/>
      <c r="ACG532" s="802"/>
      <c r="ACH532" s="802"/>
      <c r="ACI532" s="802"/>
      <c r="ACJ532" s="802"/>
      <c r="ACK532" s="802"/>
      <c r="ACL532" s="802"/>
      <c r="ACM532" s="802"/>
      <c r="ACN532" s="802"/>
      <c r="ACO532" s="802"/>
      <c r="ACP532" s="802"/>
      <c r="ACQ532" s="802"/>
      <c r="ACR532" s="802"/>
      <c r="ACS532" s="802"/>
      <c r="ACT532" s="802"/>
      <c r="ACU532" s="802"/>
      <c r="ACV532" s="802"/>
      <c r="ACW532" s="802"/>
      <c r="ACX532" s="802"/>
      <c r="ACY532" s="802"/>
      <c r="ACZ532" s="802"/>
      <c r="ADA532" s="802"/>
      <c r="ADB532" s="802"/>
      <c r="ADC532" s="802"/>
      <c r="ADD532" s="802"/>
      <c r="ADE532" s="802"/>
      <c r="ADF532" s="802"/>
      <c r="ADG532" s="802"/>
      <c r="ADH532" s="802"/>
      <c r="ADI532" s="802"/>
      <c r="ADJ532" s="802"/>
      <c r="ADK532" s="802"/>
      <c r="ADL532" s="802"/>
      <c r="ADM532" s="802"/>
      <c r="ADN532" s="802"/>
      <c r="ADO532" s="802"/>
      <c r="ADP532" s="802"/>
      <c r="ADQ532" s="802"/>
      <c r="ADR532" s="802"/>
      <c r="ADS532" s="802"/>
      <c r="ADT532" s="802"/>
      <c r="ADU532" s="802"/>
      <c r="ADV532" s="802"/>
      <c r="ADW532" s="802"/>
      <c r="ADX532" s="802"/>
      <c r="ADY532" s="802"/>
      <c r="ADZ532" s="802"/>
      <c r="AEA532" s="802"/>
      <c r="AEB532" s="802"/>
      <c r="AEC532" s="802"/>
      <c r="AED532" s="802"/>
      <c r="AEE532" s="802"/>
      <c r="AEF532" s="802"/>
      <c r="AEG532" s="802"/>
      <c r="AEH532" s="802"/>
      <c r="AEI532" s="802"/>
      <c r="AEJ532" s="802"/>
      <c r="AEK532" s="802"/>
      <c r="AEL532" s="802"/>
      <c r="AEM532" s="802"/>
      <c r="AEN532" s="802"/>
      <c r="AEO532" s="802"/>
      <c r="AEP532" s="802"/>
      <c r="AEQ532" s="802"/>
      <c r="AER532" s="802"/>
      <c r="AES532" s="802"/>
      <c r="AET532" s="802"/>
      <c r="AEU532" s="802"/>
      <c r="AEV532" s="802"/>
      <c r="AEW532" s="802"/>
      <c r="AEX532" s="802"/>
      <c r="AEY532" s="802"/>
      <c r="AEZ532" s="802"/>
      <c r="AFA532" s="802"/>
      <c r="AFB532" s="802"/>
      <c r="AFC532" s="802"/>
      <c r="AFD532" s="802"/>
      <c r="AFE532" s="802"/>
      <c r="AFF532" s="802"/>
      <c r="AFG532" s="802"/>
      <c r="AFH532" s="802"/>
      <c r="AFI532" s="802"/>
      <c r="AFJ532" s="802"/>
      <c r="AFK532" s="802"/>
      <c r="AFL532" s="802"/>
      <c r="AFM532" s="802"/>
      <c r="AFN532" s="802"/>
      <c r="AFO532" s="802"/>
      <c r="AFP532" s="802"/>
      <c r="AFQ532" s="802"/>
      <c r="AFR532" s="802"/>
      <c r="AFS532" s="802"/>
      <c r="AFT532" s="802"/>
      <c r="AFU532" s="802"/>
      <c r="AFV532" s="802"/>
      <c r="AFW532" s="802"/>
      <c r="AFX532" s="802"/>
      <c r="AFY532" s="802"/>
      <c r="AFZ532" s="802"/>
      <c r="AGA532" s="802"/>
      <c r="AGB532" s="802"/>
      <c r="AGC532" s="802"/>
      <c r="AGD532" s="802"/>
      <c r="AGE532" s="802"/>
      <c r="AGF532" s="802"/>
      <c r="AGG532" s="802"/>
      <c r="AGH532" s="802"/>
      <c r="AGI532" s="802"/>
      <c r="AGJ532" s="802"/>
      <c r="AGK532" s="802"/>
      <c r="AGL532" s="802"/>
      <c r="AGM532" s="802"/>
      <c r="AGN532" s="802"/>
      <c r="AGO532" s="802"/>
      <c r="AGP532" s="802"/>
      <c r="AGQ532" s="802"/>
      <c r="AGR532" s="802"/>
      <c r="AGS532" s="802"/>
      <c r="AGT532" s="802"/>
      <c r="AGU532" s="802"/>
      <c r="AGV532" s="802"/>
      <c r="AGW532" s="802"/>
      <c r="AGX532" s="802"/>
      <c r="AGY532" s="802"/>
      <c r="AGZ532" s="802"/>
      <c r="AHA532" s="802"/>
      <c r="AHB532" s="802"/>
      <c r="AHC532" s="802"/>
      <c r="AHD532" s="802"/>
      <c r="AHE532" s="802"/>
      <c r="AHF532" s="802"/>
      <c r="AHG532" s="802"/>
      <c r="AHH532" s="802"/>
      <c r="AHI532" s="802"/>
      <c r="AHJ532" s="802"/>
      <c r="AHK532" s="802"/>
      <c r="AHL532" s="802"/>
      <c r="AHM532" s="802"/>
      <c r="AHN532" s="802"/>
      <c r="AHO532" s="802"/>
      <c r="AHP532" s="802"/>
      <c r="AHQ532" s="802"/>
      <c r="AHR532" s="802"/>
      <c r="AHS532" s="802"/>
      <c r="AHT532" s="802"/>
      <c r="AHU532" s="802"/>
      <c r="AHV532" s="802"/>
      <c r="AHW532" s="802"/>
      <c r="AHX532" s="802"/>
      <c r="AHY532" s="802"/>
      <c r="AHZ532" s="802"/>
      <c r="AIA532" s="802"/>
      <c r="AIB532" s="802"/>
      <c r="AIC532" s="802"/>
      <c r="AID532" s="802"/>
      <c r="AIE532" s="802"/>
      <c r="AIF532" s="802"/>
      <c r="AIG532" s="802"/>
      <c r="AIH532" s="802"/>
      <c r="AII532" s="802"/>
      <c r="AIJ532" s="802"/>
      <c r="AQE532" s="802"/>
      <c r="AQF532" s="802"/>
      <c r="AQG532" s="802"/>
      <c r="AQH532" s="802"/>
      <c r="AQI532" s="802"/>
      <c r="AQJ532" s="802"/>
      <c r="AQK532" s="802"/>
      <c r="AQL532" s="802"/>
      <c r="AQM532" s="802"/>
      <c r="AQN532" s="802"/>
      <c r="AQO532" s="802"/>
      <c r="AQP532" s="802"/>
      <c r="AQQ532" s="802"/>
      <c r="AQR532" s="802"/>
      <c r="AQS532" s="802"/>
      <c r="AQT532" s="802"/>
      <c r="AQU532" s="802"/>
      <c r="AQV532" s="802"/>
      <c r="AQW532" s="802"/>
      <c r="AQX532" s="802"/>
      <c r="AQY532" s="802"/>
      <c r="AQZ532" s="802"/>
      <c r="ARA532" s="802"/>
      <c r="ARB532" s="802"/>
      <c r="ARC532" s="802"/>
      <c r="ARD532" s="802"/>
      <c r="ARE532" s="802"/>
      <c r="ARF532" s="802"/>
      <c r="ARG532" s="802"/>
      <c r="ARH532" s="802"/>
      <c r="ARI532" s="802"/>
      <c r="ARJ532" s="802"/>
      <c r="ARK532" s="802"/>
      <c r="ARL532" s="802"/>
      <c r="ARM532" s="802"/>
      <c r="ARN532" s="802"/>
      <c r="ARO532" s="802"/>
      <c r="ARP532" s="802"/>
      <c r="ARQ532" s="802"/>
      <c r="ARR532" s="802"/>
      <c r="ARS532" s="802"/>
      <c r="ART532" s="802"/>
      <c r="ARU532" s="802"/>
      <c r="ARV532" s="802"/>
      <c r="ARW532" s="802"/>
      <c r="ARX532" s="802"/>
      <c r="ARY532" s="802"/>
      <c r="ARZ532" s="802"/>
      <c r="ASA532" s="802"/>
      <c r="ASB532" s="802"/>
      <c r="ASC532" s="802"/>
      <c r="ASD532" s="802"/>
      <c r="ASE532" s="802"/>
      <c r="ASF532" s="802"/>
      <c r="ASG532" s="802"/>
      <c r="ASH532" s="802"/>
      <c r="ASI532" s="802"/>
      <c r="ASJ532" s="802"/>
      <c r="ASK532" s="802"/>
      <c r="ASL532" s="802"/>
      <c r="ATP532" s="802"/>
      <c r="ATQ532" s="802"/>
      <c r="ATR532" s="802"/>
      <c r="ATS532" s="802"/>
      <c r="ATT532" s="802"/>
      <c r="ATU532" s="802"/>
      <c r="ATV532" s="802"/>
      <c r="ATW532" s="802"/>
      <c r="ATX532" s="802"/>
      <c r="ATY532" s="802"/>
      <c r="ATZ532" s="802"/>
      <c r="AUA532" s="802"/>
      <c r="AUB532" s="802"/>
      <c r="AUC532" s="802"/>
      <c r="AUD532" s="802"/>
      <c r="AUE532" s="802"/>
      <c r="AUF532" s="802"/>
      <c r="AUG532" s="802"/>
      <c r="AUH532" s="802"/>
      <c r="AUI532" s="802"/>
      <c r="AUJ532" s="802"/>
      <c r="AUK532" s="802"/>
      <c r="AUL532" s="802"/>
      <c r="AUM532" s="802"/>
      <c r="AUN532" s="802"/>
      <c r="AUO532" s="802"/>
      <c r="AUP532" s="801"/>
      <c r="AUQ532" s="802"/>
      <c r="AUR532" s="801"/>
      <c r="AUS532" s="802"/>
      <c r="AUT532" s="801"/>
      <c r="AUU532" s="802"/>
      <c r="AUV532" s="802"/>
      <c r="AUW532" s="802"/>
      <c r="AUX532" s="802"/>
      <c r="AUY532" s="802"/>
      <c r="AUZ532" s="802"/>
      <c r="AVA532" s="802"/>
      <c r="AVB532" s="802"/>
      <c r="AVC532" s="802"/>
      <c r="AVD532" s="802"/>
      <c r="AVE532" s="802"/>
      <c r="AVF532" s="802"/>
      <c r="AVG532" s="802"/>
      <c r="AVH532" s="802"/>
      <c r="AVI532" s="802"/>
      <c r="AVJ532" s="808"/>
      <c r="AVK532" s="808"/>
      <c r="AVL532" s="808"/>
      <c r="AVM532" s="808"/>
      <c r="AVN532" s="808"/>
      <c r="AVO532" s="808"/>
      <c r="AVP532" s="808"/>
      <c r="AVQ532" s="808"/>
      <c r="AVR532" s="808"/>
      <c r="AVS532" s="808"/>
      <c r="AVT532" s="808"/>
      <c r="AVU532" s="809"/>
      <c r="AVV532" s="809"/>
      <c r="AVW532" s="809"/>
      <c r="AVX532" s="809"/>
      <c r="AVY532" s="809"/>
      <c r="AVZ532" s="809"/>
      <c r="AWA532" s="809"/>
      <c r="AWB532" s="809"/>
      <c r="AWC532" s="809"/>
      <c r="AWD532" s="809"/>
      <c r="AWE532" s="809"/>
      <c r="AWF532" s="809"/>
      <c r="AWG532" s="809"/>
      <c r="AWH532" s="809"/>
      <c r="AWI532" s="809"/>
      <c r="AWJ532" s="809"/>
      <c r="AWK532" s="809"/>
      <c r="AWL532" s="809"/>
      <c r="AWM532" s="809"/>
      <c r="AWN532" s="809"/>
      <c r="AWO532" s="809"/>
      <c r="AWP532" s="809"/>
      <c r="AWQ532" s="809"/>
      <c r="AWR532" s="808"/>
      <c r="AWS532" s="761"/>
      <c r="AWT532" s="808"/>
      <c r="AWU532" s="809"/>
      <c r="AWV532" s="809"/>
      <c r="AWW532" s="809"/>
      <c r="AWX532" s="809"/>
      <c r="AWY532" s="809"/>
      <c r="AWZ532" s="809"/>
      <c r="AXA532" s="809"/>
      <c r="AXB532" s="809"/>
      <c r="AXC532" s="809"/>
      <c r="AXD532" s="809"/>
      <c r="AXE532" s="809"/>
      <c r="AXF532" s="809"/>
      <c r="AXG532" s="809"/>
      <c r="AXH532" s="809"/>
      <c r="AXI532" s="809"/>
      <c r="AXJ532" s="809"/>
      <c r="AXK532" s="809"/>
      <c r="AXL532" s="809"/>
      <c r="AXM532" s="809"/>
      <c r="AXN532" s="809"/>
      <c r="AXO532" s="809"/>
      <c r="AXP532" s="809"/>
      <c r="AXQ532" s="809"/>
      <c r="AXR532" s="809"/>
      <c r="AXS532" s="809"/>
      <c r="AXT532" s="809"/>
      <c r="AXU532" s="809"/>
      <c r="AXV532" s="809"/>
      <c r="AXW532" s="809"/>
      <c r="AXX532" s="809"/>
      <c r="AXY532" s="809"/>
      <c r="AXZ532" s="809"/>
      <c r="AYA532" s="809"/>
      <c r="AYB532" s="809"/>
      <c r="AYC532" s="809"/>
      <c r="AYD532" s="808"/>
      <c r="AYE532" s="808"/>
      <c r="AYF532" s="809"/>
      <c r="AYG532" s="808"/>
      <c r="AYH532" s="810"/>
      <c r="AYI532" s="810"/>
      <c r="AYJ532" s="810"/>
      <c r="AYK532" s="810"/>
      <c r="AYL532" s="810"/>
      <c r="AYM532" s="810"/>
      <c r="AYN532" s="810"/>
      <c r="AYO532" s="810"/>
      <c r="AYP532" s="810"/>
      <c r="AYQ532" s="810"/>
      <c r="AYR532" s="810"/>
      <c r="AYS532" s="810"/>
      <c r="AYT532" s="810"/>
      <c r="AYU532" s="810"/>
      <c r="AYV532" s="810"/>
      <c r="AYW532" s="810"/>
      <c r="AYX532" s="810"/>
      <c r="AYY532" s="810"/>
      <c r="AYZ532" s="810"/>
      <c r="AZA532" s="810"/>
      <c r="AZB532" s="810"/>
      <c r="AZC532" s="810"/>
      <c r="AZD532" s="810"/>
      <c r="AZE532" s="810"/>
      <c r="AZF532" s="810"/>
      <c r="AZG532" s="810"/>
      <c r="AZH532" s="810"/>
      <c r="AZI532" s="810"/>
      <c r="AZJ532" s="810"/>
      <c r="AZK532" s="810"/>
      <c r="AZL532" s="810"/>
      <c r="AZM532" s="810"/>
      <c r="AZN532" s="810"/>
      <c r="AZO532" s="810"/>
      <c r="AZP532" s="809"/>
      <c r="AZQ532" s="802"/>
      <c r="AZR532" s="802"/>
      <c r="AZS532" s="802"/>
    </row>
    <row r="533" spans="45:920 1123:1371" s="793" customFormat="1" ht="13.5">
      <c r="AS533" s="802"/>
      <c r="AT533" s="802"/>
      <c r="AU533" s="802"/>
      <c r="AV533" s="802"/>
      <c r="AW533" s="802"/>
      <c r="AX533" s="802"/>
      <c r="AY533" s="802"/>
      <c r="AZ533" s="802"/>
      <c r="BA533" s="802"/>
      <c r="BB533" s="802"/>
      <c r="BC533" s="802"/>
      <c r="BD533" s="802"/>
      <c r="BE533" s="802"/>
      <c r="BF533" s="802"/>
      <c r="BG533" s="802"/>
      <c r="BH533" s="802"/>
      <c r="BI533" s="802"/>
      <c r="BJ533" s="802"/>
      <c r="BK533" s="802"/>
      <c r="BL533" s="802"/>
      <c r="BM533" s="802"/>
      <c r="BN533" s="802"/>
      <c r="BO533" s="802"/>
      <c r="BP533" s="802"/>
      <c r="BQ533" s="802"/>
      <c r="BR533" s="802"/>
      <c r="BS533" s="802"/>
      <c r="BT533" s="802"/>
      <c r="BU533" s="802"/>
      <c r="BV533" s="802"/>
      <c r="BW533" s="802"/>
      <c r="BX533" s="802"/>
      <c r="BY533" s="802"/>
      <c r="BZ533" s="802"/>
      <c r="CA533" s="802"/>
      <c r="CB533" s="802"/>
      <c r="CC533" s="802"/>
      <c r="CD533" s="802"/>
      <c r="CE533" s="802"/>
      <c r="CF533" s="802"/>
      <c r="CG533" s="802"/>
      <c r="CH533" s="802"/>
      <c r="CI533" s="802"/>
      <c r="CJ533" s="802"/>
      <c r="CK533" s="802"/>
      <c r="CL533" s="802"/>
      <c r="CM533" s="802"/>
      <c r="CN533" s="802"/>
      <c r="CO533" s="802"/>
      <c r="CP533" s="802"/>
      <c r="CQ533" s="802"/>
      <c r="CR533" s="802"/>
      <c r="CS533" s="802"/>
      <c r="CT533" s="802"/>
      <c r="CU533" s="802"/>
      <c r="CV533" s="802"/>
      <c r="CW533" s="802"/>
      <c r="CX533" s="802"/>
      <c r="CY533" s="802"/>
      <c r="CZ533" s="802"/>
      <c r="DA533" s="802"/>
      <c r="DB533" s="802"/>
      <c r="DC533" s="802"/>
      <c r="DD533" s="802"/>
      <c r="DE533" s="802"/>
      <c r="DF533" s="802"/>
      <c r="DG533" s="802"/>
      <c r="DH533" s="802"/>
      <c r="DI533" s="802"/>
      <c r="DJ533" s="802"/>
      <c r="DK533" s="802"/>
      <c r="DL533" s="802"/>
      <c r="DM533" s="802"/>
      <c r="DN533" s="802"/>
      <c r="DO533" s="802"/>
      <c r="DP533" s="802"/>
      <c r="DQ533" s="802"/>
      <c r="DR533" s="802"/>
      <c r="DS533" s="802"/>
      <c r="DT533" s="802"/>
      <c r="DU533" s="802"/>
      <c r="DV533" s="802"/>
      <c r="DW533" s="802"/>
      <c r="DX533" s="802"/>
      <c r="DY533" s="802"/>
      <c r="DZ533" s="802"/>
      <c r="EA533" s="802"/>
      <c r="EB533" s="802"/>
      <c r="EC533" s="802"/>
      <c r="ED533" s="802"/>
      <c r="EE533" s="802"/>
      <c r="EF533" s="802"/>
      <c r="EG533" s="802"/>
      <c r="EH533" s="802"/>
      <c r="EI533" s="802"/>
      <c r="EJ533" s="802"/>
      <c r="EK533" s="802"/>
      <c r="EL533" s="802"/>
      <c r="EM533" s="802"/>
      <c r="EN533" s="802"/>
      <c r="EO533" s="802"/>
      <c r="EP533" s="802"/>
      <c r="EQ533" s="802"/>
      <c r="ER533" s="802"/>
      <c r="ES533" s="802"/>
      <c r="ET533" s="802"/>
      <c r="EU533" s="802"/>
      <c r="EV533" s="802"/>
      <c r="EW533" s="802"/>
      <c r="EX533" s="802"/>
      <c r="EY533" s="802"/>
      <c r="EZ533" s="802"/>
      <c r="FA533" s="802"/>
      <c r="FB533" s="802"/>
      <c r="FC533" s="802"/>
      <c r="FD533" s="802"/>
      <c r="FE533" s="802"/>
      <c r="FF533" s="802"/>
      <c r="FG533" s="802"/>
      <c r="FH533" s="802"/>
      <c r="FI533" s="802"/>
      <c r="FJ533" s="802"/>
      <c r="FK533" s="802"/>
      <c r="FL533" s="802"/>
      <c r="FM533" s="802"/>
      <c r="FN533" s="802"/>
      <c r="FO533" s="802"/>
      <c r="FP533" s="802"/>
      <c r="FQ533" s="802"/>
      <c r="FR533" s="802"/>
      <c r="FS533" s="802"/>
      <c r="FT533" s="802"/>
      <c r="FU533" s="802"/>
      <c r="FV533" s="802"/>
      <c r="FW533" s="802"/>
      <c r="FX533" s="802"/>
      <c r="FY533" s="802"/>
      <c r="FZ533" s="802"/>
      <c r="GA533" s="802"/>
      <c r="GB533" s="802"/>
      <c r="GC533" s="802"/>
      <c r="GD533" s="802"/>
      <c r="GE533" s="802"/>
      <c r="GF533" s="802"/>
      <c r="GG533" s="802"/>
      <c r="GH533" s="802"/>
      <c r="GI533" s="802"/>
      <c r="GJ533" s="802"/>
      <c r="GK533" s="802"/>
      <c r="GL533" s="802"/>
      <c r="GM533" s="802"/>
      <c r="GN533" s="802"/>
      <c r="GO533" s="802"/>
      <c r="GP533" s="802"/>
      <c r="GQ533" s="802"/>
      <c r="GR533" s="802"/>
      <c r="GS533" s="802"/>
      <c r="GT533" s="802"/>
      <c r="GU533" s="802"/>
      <c r="GV533" s="802"/>
      <c r="GW533" s="802"/>
      <c r="GX533" s="802"/>
      <c r="GY533" s="802"/>
      <c r="GZ533" s="802"/>
      <c r="HA533" s="802"/>
      <c r="HB533" s="802"/>
      <c r="HC533" s="802"/>
      <c r="HD533" s="802"/>
      <c r="HE533" s="802"/>
      <c r="HF533" s="802"/>
      <c r="HG533" s="802"/>
      <c r="HH533" s="802"/>
      <c r="HI533" s="802"/>
      <c r="HJ533" s="802"/>
      <c r="HK533" s="802"/>
      <c r="HL533" s="802"/>
      <c r="HM533" s="802"/>
      <c r="HN533" s="802"/>
      <c r="HO533" s="802"/>
      <c r="HP533" s="802"/>
      <c r="HQ533" s="802"/>
      <c r="HR533" s="802"/>
      <c r="HS533" s="802"/>
      <c r="HT533" s="802"/>
      <c r="HU533" s="802"/>
      <c r="HV533" s="802"/>
      <c r="HW533" s="802"/>
      <c r="HX533" s="802"/>
      <c r="HY533" s="802"/>
      <c r="HZ533" s="802"/>
      <c r="IA533" s="802"/>
      <c r="IB533" s="802"/>
      <c r="IC533" s="802"/>
      <c r="ID533" s="802"/>
      <c r="IE533" s="802"/>
      <c r="IF533" s="802"/>
      <c r="IG533" s="802"/>
      <c r="IH533" s="802"/>
      <c r="II533" s="802"/>
      <c r="IJ533" s="802"/>
      <c r="IK533" s="802"/>
      <c r="IL533" s="802"/>
      <c r="IM533" s="802"/>
      <c r="IN533" s="802"/>
      <c r="IO533" s="802"/>
      <c r="IP533" s="802"/>
      <c r="IQ533" s="802"/>
      <c r="IR533" s="802"/>
      <c r="IS533" s="802"/>
      <c r="IT533" s="802"/>
      <c r="IU533" s="802"/>
      <c r="IV533" s="802"/>
      <c r="IW533" s="802"/>
      <c r="IX533" s="802"/>
      <c r="IY533" s="802"/>
      <c r="IZ533" s="802"/>
      <c r="JA533" s="802"/>
      <c r="JB533" s="802"/>
      <c r="JC533" s="802"/>
      <c r="JD533" s="802"/>
      <c r="JE533" s="802"/>
      <c r="JF533" s="802"/>
      <c r="JG533" s="802"/>
      <c r="JH533" s="802"/>
      <c r="JI533" s="802"/>
      <c r="JJ533" s="802"/>
      <c r="JK533" s="802"/>
      <c r="JL533" s="802"/>
      <c r="JM533" s="802"/>
      <c r="JN533" s="802"/>
      <c r="JO533" s="802"/>
      <c r="JP533" s="802"/>
      <c r="JQ533" s="802"/>
      <c r="JR533" s="802"/>
      <c r="JS533" s="802"/>
      <c r="JT533" s="802"/>
      <c r="JU533" s="802"/>
      <c r="JV533" s="802"/>
      <c r="JW533" s="802"/>
      <c r="JX533" s="802"/>
      <c r="JY533" s="802"/>
      <c r="JZ533" s="802"/>
      <c r="KA533" s="802"/>
      <c r="KB533" s="802"/>
      <c r="KC533" s="802"/>
      <c r="KD533" s="802"/>
      <c r="KE533" s="802"/>
      <c r="KF533" s="802"/>
      <c r="KG533" s="802"/>
      <c r="KH533" s="802"/>
      <c r="KI533" s="802"/>
      <c r="KJ533" s="802"/>
      <c r="KK533" s="802"/>
      <c r="KL533" s="802"/>
      <c r="KM533" s="802"/>
      <c r="KN533" s="802"/>
      <c r="KO533" s="802"/>
      <c r="KP533" s="802"/>
      <c r="KQ533" s="802"/>
      <c r="KR533" s="802"/>
      <c r="KS533" s="802"/>
      <c r="KT533" s="802"/>
      <c r="KU533" s="802"/>
      <c r="KV533" s="802"/>
      <c r="KW533" s="802"/>
      <c r="KX533" s="802"/>
      <c r="KY533" s="802"/>
      <c r="KZ533" s="802"/>
      <c r="LA533" s="802"/>
      <c r="LB533" s="802"/>
      <c r="LC533" s="802"/>
      <c r="LD533" s="802"/>
      <c r="LE533" s="802"/>
      <c r="LF533" s="802"/>
      <c r="LG533" s="802"/>
      <c r="LH533" s="802"/>
      <c r="LI533" s="802"/>
      <c r="LJ533" s="802"/>
      <c r="LK533" s="802"/>
      <c r="LL533" s="802"/>
      <c r="LM533" s="802"/>
      <c r="LN533" s="802"/>
      <c r="LO533" s="802"/>
      <c r="LP533" s="802"/>
      <c r="LQ533" s="802"/>
      <c r="LR533" s="802"/>
      <c r="LS533" s="802"/>
      <c r="LT533" s="802"/>
      <c r="LU533" s="802"/>
      <c r="LV533" s="802"/>
      <c r="LW533" s="802"/>
      <c r="LX533" s="802"/>
      <c r="LY533" s="802"/>
      <c r="LZ533" s="802"/>
      <c r="MA533" s="802"/>
      <c r="MB533" s="802"/>
      <c r="MC533" s="802"/>
      <c r="MD533" s="802"/>
      <c r="ME533" s="802"/>
      <c r="MF533" s="802"/>
      <c r="MG533" s="802"/>
      <c r="MH533" s="802"/>
      <c r="MI533" s="802"/>
      <c r="MJ533" s="802"/>
      <c r="MK533" s="802"/>
      <c r="ML533" s="802"/>
      <c r="MM533" s="802"/>
      <c r="MN533" s="802"/>
      <c r="MO533" s="802"/>
      <c r="MP533" s="802"/>
      <c r="MQ533" s="802"/>
      <c r="MR533" s="802"/>
      <c r="MS533" s="802"/>
      <c r="MT533" s="802"/>
      <c r="MU533" s="802"/>
      <c r="MV533" s="802"/>
      <c r="MW533" s="802"/>
      <c r="MX533" s="802"/>
      <c r="MY533" s="802"/>
      <c r="MZ533" s="802"/>
      <c r="NA533" s="802"/>
      <c r="NB533" s="802"/>
      <c r="NC533" s="802"/>
      <c r="ND533" s="802"/>
      <c r="NE533" s="802"/>
      <c r="NF533" s="802"/>
      <c r="NG533" s="802"/>
      <c r="NH533" s="802"/>
      <c r="NI533" s="802"/>
      <c r="NJ533" s="802"/>
      <c r="NK533" s="802"/>
      <c r="NL533" s="802"/>
      <c r="NM533" s="802"/>
      <c r="NN533" s="802"/>
      <c r="NO533" s="802"/>
      <c r="NP533" s="802"/>
      <c r="NQ533" s="802"/>
      <c r="NR533" s="802"/>
      <c r="NS533" s="802"/>
      <c r="NT533" s="802"/>
      <c r="NU533" s="802"/>
      <c r="NV533" s="802"/>
      <c r="NW533" s="802"/>
      <c r="NX533" s="802"/>
      <c r="NY533" s="802"/>
      <c r="NZ533" s="802"/>
      <c r="OA533" s="802"/>
      <c r="OB533" s="802"/>
      <c r="OC533" s="802"/>
      <c r="OD533" s="802"/>
      <c r="OE533" s="802"/>
      <c r="OF533" s="802"/>
      <c r="OG533" s="802"/>
      <c r="OH533" s="802"/>
      <c r="OI533" s="802"/>
      <c r="OJ533" s="802"/>
      <c r="OK533" s="802"/>
      <c r="OL533" s="802"/>
      <c r="OM533" s="802"/>
      <c r="ON533" s="802"/>
      <c r="OO533" s="802"/>
      <c r="OP533" s="802"/>
      <c r="OQ533" s="802"/>
      <c r="OR533" s="802"/>
      <c r="OS533" s="802"/>
      <c r="OT533" s="802"/>
      <c r="OU533" s="802"/>
      <c r="OV533" s="802"/>
      <c r="OW533" s="802"/>
      <c r="OX533" s="802"/>
      <c r="OY533" s="802"/>
      <c r="OZ533" s="802"/>
      <c r="PA533" s="802"/>
      <c r="PB533" s="802"/>
      <c r="PC533" s="802"/>
      <c r="PD533" s="802"/>
      <c r="PE533" s="802"/>
      <c r="PF533" s="802"/>
      <c r="PG533" s="802"/>
      <c r="PH533" s="802"/>
      <c r="PI533" s="802"/>
      <c r="PJ533" s="802"/>
      <c r="PK533" s="802"/>
      <c r="PL533" s="802"/>
      <c r="PM533" s="802"/>
      <c r="PN533" s="802"/>
      <c r="PO533" s="802"/>
      <c r="PP533" s="802"/>
      <c r="PQ533" s="802"/>
      <c r="PR533" s="802"/>
      <c r="PS533" s="802"/>
      <c r="PT533" s="802"/>
      <c r="PU533" s="802"/>
      <c r="PV533" s="802"/>
      <c r="PW533" s="802"/>
      <c r="PX533" s="802"/>
      <c r="PY533" s="802"/>
      <c r="PZ533" s="802"/>
      <c r="QA533" s="802"/>
      <c r="QB533" s="802"/>
      <c r="QC533" s="802"/>
      <c r="QD533" s="802"/>
      <c r="QE533" s="802"/>
      <c r="QF533" s="802"/>
      <c r="QG533" s="802"/>
      <c r="QH533" s="802"/>
      <c r="QI533" s="802"/>
      <c r="QJ533" s="802"/>
      <c r="QK533" s="802"/>
      <c r="QL533" s="802"/>
      <c r="QM533" s="802"/>
      <c r="QN533" s="802"/>
      <c r="QO533" s="802"/>
      <c r="QP533" s="802"/>
      <c r="QQ533" s="802"/>
      <c r="QR533" s="802"/>
      <c r="QS533" s="802"/>
      <c r="QT533" s="802"/>
      <c r="QU533" s="802"/>
      <c r="QV533" s="802"/>
      <c r="QW533" s="802"/>
      <c r="QX533" s="802"/>
      <c r="QY533" s="802"/>
      <c r="QZ533" s="802"/>
      <c r="RA533" s="802"/>
      <c r="RB533" s="802"/>
      <c r="RC533" s="802"/>
      <c r="RD533" s="802"/>
      <c r="RE533" s="802"/>
      <c r="RF533" s="802"/>
      <c r="RG533" s="802"/>
      <c r="RH533" s="802"/>
      <c r="RI533" s="802"/>
      <c r="RJ533" s="802"/>
      <c r="RK533" s="802"/>
      <c r="RL533" s="802"/>
      <c r="RM533" s="802"/>
      <c r="RN533" s="802"/>
      <c r="RO533" s="802"/>
      <c r="RP533" s="802"/>
      <c r="RQ533" s="802"/>
      <c r="RR533" s="802"/>
      <c r="RS533" s="802"/>
      <c r="RT533" s="802"/>
      <c r="RU533" s="802"/>
      <c r="RV533" s="802"/>
      <c r="RW533" s="802"/>
      <c r="RX533" s="802"/>
      <c r="RY533" s="802"/>
      <c r="RZ533" s="802"/>
      <c r="SA533" s="802"/>
      <c r="SB533" s="802"/>
      <c r="SC533" s="802"/>
      <c r="SD533" s="802"/>
      <c r="SE533" s="802"/>
      <c r="SF533" s="802"/>
      <c r="SG533" s="802"/>
      <c r="SH533" s="802"/>
      <c r="SI533" s="802"/>
      <c r="SJ533" s="802"/>
      <c r="SK533" s="802"/>
      <c r="SL533" s="802"/>
      <c r="SM533" s="802"/>
      <c r="SN533" s="802"/>
      <c r="SO533" s="802"/>
      <c r="SP533" s="802"/>
      <c r="SQ533" s="802"/>
      <c r="SR533" s="802"/>
      <c r="SS533" s="802"/>
      <c r="ST533" s="802"/>
      <c r="SU533" s="802"/>
      <c r="SV533" s="802"/>
      <c r="SW533" s="802"/>
      <c r="SX533" s="802"/>
      <c r="SY533" s="802"/>
      <c r="SZ533" s="802"/>
      <c r="TA533" s="802"/>
      <c r="TB533" s="802"/>
      <c r="TC533" s="802"/>
      <c r="TD533" s="802"/>
      <c r="TE533" s="802"/>
      <c r="TF533" s="802"/>
      <c r="TG533" s="802"/>
      <c r="TH533" s="802"/>
      <c r="TI533" s="802"/>
      <c r="TJ533" s="802"/>
      <c r="TK533" s="802"/>
      <c r="TL533" s="802"/>
      <c r="TM533" s="802"/>
      <c r="TN533" s="802"/>
      <c r="TO533" s="802"/>
      <c r="TP533" s="802"/>
      <c r="TQ533" s="802"/>
      <c r="TR533" s="802"/>
      <c r="TS533" s="802"/>
      <c r="TT533" s="802"/>
      <c r="TU533" s="802"/>
      <c r="TV533" s="802"/>
      <c r="TW533" s="802"/>
      <c r="TX533" s="802"/>
      <c r="TY533" s="802"/>
      <c r="TZ533" s="802"/>
      <c r="UA533" s="802"/>
      <c r="UB533" s="802"/>
      <c r="UC533" s="802"/>
      <c r="UD533" s="802"/>
      <c r="UE533" s="802"/>
      <c r="UF533" s="802"/>
      <c r="UG533" s="802"/>
      <c r="UH533" s="802"/>
      <c r="UI533" s="802"/>
      <c r="UJ533" s="802"/>
      <c r="UK533" s="802"/>
      <c r="UL533" s="802"/>
      <c r="UM533" s="802"/>
      <c r="UN533" s="802"/>
      <c r="UO533" s="802"/>
      <c r="UP533" s="802"/>
      <c r="UQ533" s="802"/>
      <c r="UR533" s="802"/>
      <c r="US533" s="802"/>
      <c r="UT533" s="802"/>
      <c r="UU533" s="802"/>
      <c r="UV533" s="802"/>
      <c r="UW533" s="802"/>
      <c r="UX533" s="802"/>
      <c r="UY533" s="802"/>
      <c r="UZ533" s="802"/>
      <c r="VA533" s="802"/>
      <c r="VB533" s="802"/>
      <c r="VC533" s="802"/>
      <c r="VD533" s="802"/>
      <c r="VE533" s="802"/>
      <c r="VF533" s="802"/>
      <c r="VG533" s="802"/>
      <c r="VH533" s="802"/>
      <c r="VI533" s="802"/>
      <c r="VJ533" s="802"/>
      <c r="VK533" s="802"/>
      <c r="VL533" s="802"/>
      <c r="VM533" s="802"/>
      <c r="VN533" s="802"/>
      <c r="VO533" s="802"/>
      <c r="VP533" s="802"/>
      <c r="VQ533" s="802"/>
      <c r="VR533" s="802"/>
      <c r="VS533" s="802"/>
      <c r="VT533" s="802"/>
      <c r="VU533" s="802"/>
      <c r="VV533" s="802"/>
      <c r="VW533" s="802"/>
      <c r="VX533" s="802"/>
      <c r="VY533" s="802"/>
      <c r="VZ533" s="802"/>
      <c r="WA533" s="802"/>
      <c r="WB533" s="802"/>
      <c r="WC533" s="802"/>
      <c r="WD533" s="802"/>
      <c r="WE533" s="802"/>
      <c r="WF533" s="802"/>
      <c r="WG533" s="802"/>
      <c r="WH533" s="802"/>
      <c r="WI533" s="802"/>
      <c r="WJ533" s="802"/>
      <c r="WK533" s="802"/>
      <c r="WL533" s="802"/>
      <c r="WM533" s="802"/>
      <c r="WN533" s="802"/>
      <c r="WO533" s="802"/>
      <c r="WP533" s="802"/>
      <c r="WQ533" s="802"/>
      <c r="WR533" s="802"/>
      <c r="WS533" s="802"/>
      <c r="WT533" s="802"/>
      <c r="WU533" s="802"/>
      <c r="WV533" s="802"/>
      <c r="WW533" s="802"/>
      <c r="WX533" s="802"/>
      <c r="WY533" s="802"/>
      <c r="WZ533" s="802"/>
      <c r="XA533" s="802"/>
      <c r="XB533" s="802"/>
      <c r="XC533" s="802"/>
      <c r="XD533" s="802"/>
      <c r="XE533" s="802"/>
      <c r="XF533" s="802"/>
      <c r="XG533" s="802"/>
      <c r="XH533" s="802"/>
      <c r="XI533" s="802"/>
      <c r="XJ533" s="802"/>
      <c r="XK533" s="802"/>
      <c r="XL533" s="802"/>
      <c r="XM533" s="802"/>
      <c r="XN533" s="802"/>
      <c r="XO533" s="802"/>
      <c r="XP533" s="802"/>
      <c r="XQ533" s="802"/>
      <c r="XR533" s="802"/>
      <c r="XS533" s="802"/>
      <c r="XT533" s="802"/>
      <c r="XU533" s="802"/>
      <c r="XV533" s="802"/>
      <c r="XW533" s="802"/>
      <c r="XX533" s="802"/>
      <c r="XY533" s="802"/>
      <c r="XZ533" s="802"/>
      <c r="YA533" s="802"/>
      <c r="YB533" s="802"/>
      <c r="YC533" s="802"/>
      <c r="YD533" s="802"/>
      <c r="YE533" s="802"/>
      <c r="YF533" s="802"/>
      <c r="YG533" s="802"/>
      <c r="YH533" s="802"/>
      <c r="YI533" s="802"/>
      <c r="YJ533" s="802"/>
      <c r="YK533" s="802"/>
      <c r="YL533" s="802"/>
      <c r="YM533" s="802"/>
      <c r="YN533" s="802"/>
      <c r="YO533" s="802"/>
      <c r="YP533" s="802"/>
      <c r="YQ533" s="802"/>
      <c r="YR533" s="802"/>
      <c r="YS533" s="802"/>
      <c r="YT533" s="802"/>
      <c r="YU533" s="802"/>
      <c r="YV533" s="802"/>
      <c r="YW533" s="802"/>
      <c r="YX533" s="802"/>
      <c r="YY533" s="802"/>
      <c r="YZ533" s="802"/>
      <c r="ZA533" s="802"/>
      <c r="ZB533" s="802"/>
      <c r="ZC533" s="802"/>
      <c r="ZD533" s="802"/>
      <c r="ZE533" s="802"/>
      <c r="ZF533" s="802"/>
      <c r="ZG533" s="802"/>
      <c r="ZH533" s="802"/>
      <c r="ZI533" s="802"/>
      <c r="ZJ533" s="802"/>
      <c r="ZK533" s="802"/>
      <c r="ZL533" s="802"/>
      <c r="ZM533" s="802"/>
      <c r="ZN533" s="802"/>
      <c r="ZO533" s="802"/>
      <c r="ZP533" s="802"/>
      <c r="ZQ533" s="802"/>
      <c r="ZR533" s="802"/>
      <c r="ZS533" s="802"/>
      <c r="ZT533" s="802"/>
      <c r="ZU533" s="802"/>
      <c r="ZV533" s="802"/>
      <c r="ZW533" s="802"/>
      <c r="ZX533" s="802"/>
      <c r="ZY533" s="802"/>
      <c r="ZZ533" s="802"/>
      <c r="AAA533" s="802"/>
      <c r="AAB533" s="802"/>
      <c r="AAC533" s="802"/>
      <c r="AAD533" s="802"/>
      <c r="AAE533" s="802"/>
      <c r="AAF533" s="802"/>
      <c r="AAG533" s="802"/>
      <c r="AAH533" s="802"/>
      <c r="AAI533" s="802"/>
      <c r="AAJ533" s="802"/>
      <c r="AAK533" s="802"/>
      <c r="AAL533" s="802"/>
      <c r="AAM533" s="802"/>
      <c r="AAN533" s="802"/>
      <c r="AAO533" s="802"/>
      <c r="AAP533" s="802"/>
      <c r="AAQ533" s="802"/>
      <c r="AAR533" s="802"/>
      <c r="AAS533" s="802"/>
      <c r="AAT533" s="802"/>
      <c r="AAU533" s="802"/>
      <c r="AAV533" s="802"/>
      <c r="AAW533" s="802"/>
      <c r="AAX533" s="802"/>
      <c r="AAY533" s="802"/>
      <c r="AAZ533" s="802"/>
      <c r="ABA533" s="802"/>
      <c r="ABB533" s="802"/>
      <c r="ABC533" s="802"/>
      <c r="ABD533" s="802"/>
      <c r="ABE533" s="802"/>
      <c r="ABF533" s="802"/>
      <c r="ABG533" s="802"/>
      <c r="ABH533" s="802"/>
      <c r="ABI533" s="802"/>
      <c r="ABJ533" s="802"/>
      <c r="ABK533" s="802"/>
      <c r="ABL533" s="802"/>
      <c r="ABM533" s="802"/>
      <c r="ABN533" s="802"/>
      <c r="ABO533" s="802"/>
      <c r="ABP533" s="802"/>
      <c r="ABQ533" s="802"/>
      <c r="ABR533" s="802"/>
      <c r="ABS533" s="802"/>
      <c r="ABT533" s="802"/>
      <c r="ABU533" s="802"/>
      <c r="ABV533" s="802"/>
      <c r="ABW533" s="802"/>
      <c r="ABX533" s="802"/>
      <c r="ABY533" s="802"/>
      <c r="ABZ533" s="802"/>
      <c r="ACA533" s="802"/>
      <c r="ACB533" s="802"/>
      <c r="ACC533" s="802"/>
      <c r="ACD533" s="802"/>
      <c r="ACE533" s="802"/>
      <c r="ACF533" s="802"/>
      <c r="ACG533" s="802"/>
      <c r="ACH533" s="802"/>
      <c r="ACI533" s="802"/>
      <c r="ACJ533" s="802"/>
      <c r="ACK533" s="802"/>
      <c r="ACL533" s="802"/>
      <c r="ACM533" s="802"/>
      <c r="ACN533" s="802"/>
      <c r="ACO533" s="802"/>
      <c r="ACP533" s="802"/>
      <c r="ACQ533" s="802"/>
      <c r="ACR533" s="802"/>
      <c r="ACS533" s="802"/>
      <c r="ACT533" s="802"/>
      <c r="ACU533" s="802"/>
      <c r="ACV533" s="802"/>
      <c r="ACW533" s="802"/>
      <c r="ACX533" s="802"/>
      <c r="ACY533" s="802"/>
      <c r="ACZ533" s="802"/>
      <c r="ADA533" s="802"/>
      <c r="ADB533" s="802"/>
      <c r="ADC533" s="802"/>
      <c r="ADD533" s="802"/>
      <c r="ADE533" s="802"/>
      <c r="ADF533" s="802"/>
      <c r="ADG533" s="802"/>
      <c r="ADH533" s="802"/>
      <c r="ADI533" s="802"/>
      <c r="ADJ533" s="802"/>
      <c r="ADK533" s="802"/>
      <c r="ADL533" s="802"/>
      <c r="ADM533" s="802"/>
      <c r="ADN533" s="802"/>
      <c r="ADO533" s="802"/>
      <c r="ADP533" s="802"/>
      <c r="ADQ533" s="802"/>
      <c r="ADR533" s="802"/>
      <c r="ADS533" s="802"/>
      <c r="ADT533" s="802"/>
      <c r="ADU533" s="802"/>
      <c r="ADV533" s="802"/>
      <c r="ADW533" s="802"/>
      <c r="ADX533" s="802"/>
      <c r="ADY533" s="802"/>
      <c r="ADZ533" s="802"/>
      <c r="AEA533" s="802"/>
      <c r="AEB533" s="802"/>
      <c r="AEC533" s="802"/>
      <c r="AED533" s="802"/>
      <c r="AEE533" s="802"/>
      <c r="AEF533" s="802"/>
      <c r="AEG533" s="802"/>
      <c r="AEH533" s="802"/>
      <c r="AEI533" s="802"/>
      <c r="AEJ533" s="802"/>
      <c r="AEK533" s="802"/>
      <c r="AEL533" s="802"/>
      <c r="AEM533" s="802"/>
      <c r="AEN533" s="802"/>
      <c r="AEO533" s="802"/>
      <c r="AEP533" s="802"/>
      <c r="AEQ533" s="802"/>
      <c r="AER533" s="802"/>
      <c r="AES533" s="802"/>
      <c r="AET533" s="802"/>
      <c r="AEU533" s="802"/>
      <c r="AEV533" s="802"/>
      <c r="AEW533" s="802"/>
      <c r="AEX533" s="802"/>
      <c r="AEY533" s="802"/>
      <c r="AEZ533" s="802"/>
      <c r="AFA533" s="802"/>
      <c r="AFB533" s="802"/>
      <c r="AFC533" s="802"/>
      <c r="AFD533" s="802"/>
      <c r="AFE533" s="802"/>
      <c r="AFF533" s="802"/>
      <c r="AFG533" s="802"/>
      <c r="AFH533" s="802"/>
      <c r="AFI533" s="802"/>
      <c r="AFJ533" s="802"/>
      <c r="AFK533" s="802"/>
      <c r="AFL533" s="802"/>
      <c r="AFM533" s="802"/>
      <c r="AFN533" s="802"/>
      <c r="AFO533" s="802"/>
      <c r="AFP533" s="802"/>
      <c r="AFQ533" s="802"/>
      <c r="AFR533" s="802"/>
      <c r="AFS533" s="802"/>
      <c r="AFT533" s="802"/>
      <c r="AFU533" s="802"/>
      <c r="AFV533" s="802"/>
      <c r="AFW533" s="802"/>
      <c r="AFX533" s="802"/>
      <c r="AFY533" s="802"/>
      <c r="AFZ533" s="802"/>
      <c r="AGA533" s="802"/>
      <c r="AGB533" s="802"/>
      <c r="AGC533" s="802"/>
      <c r="AGD533" s="802"/>
      <c r="AGE533" s="802"/>
      <c r="AGF533" s="802"/>
      <c r="AGG533" s="802"/>
      <c r="AGH533" s="802"/>
      <c r="AGI533" s="802"/>
      <c r="AGJ533" s="802"/>
      <c r="AGK533" s="802"/>
      <c r="AGL533" s="802"/>
      <c r="AGM533" s="802"/>
      <c r="AGN533" s="802"/>
      <c r="AGO533" s="802"/>
      <c r="AGP533" s="802"/>
      <c r="AGQ533" s="802"/>
      <c r="AGR533" s="802"/>
      <c r="AGS533" s="802"/>
      <c r="AGT533" s="802"/>
      <c r="AGU533" s="802"/>
      <c r="AGV533" s="802"/>
      <c r="AGW533" s="802"/>
      <c r="AGX533" s="802"/>
      <c r="AGY533" s="802"/>
      <c r="AGZ533" s="802"/>
      <c r="AHA533" s="802"/>
      <c r="AHB533" s="802"/>
      <c r="AHC533" s="802"/>
      <c r="AHD533" s="802"/>
      <c r="AHE533" s="802"/>
      <c r="AHF533" s="802"/>
      <c r="AHG533" s="802"/>
      <c r="AHH533" s="802"/>
      <c r="AHI533" s="802"/>
      <c r="AHJ533" s="802"/>
      <c r="AHK533" s="802"/>
      <c r="AHL533" s="802"/>
      <c r="AHM533" s="802"/>
      <c r="AHN533" s="802"/>
      <c r="AHO533" s="802"/>
      <c r="AHP533" s="802"/>
      <c r="AHQ533" s="802"/>
      <c r="AHR533" s="802"/>
      <c r="AHS533" s="802"/>
      <c r="AHT533" s="802"/>
      <c r="AHU533" s="802"/>
      <c r="AHV533" s="802"/>
      <c r="AHW533" s="802"/>
      <c r="AHX533" s="802"/>
      <c r="AHY533" s="802"/>
      <c r="AHZ533" s="802"/>
      <c r="AIA533" s="802"/>
      <c r="AIB533" s="802"/>
      <c r="AIC533" s="802"/>
      <c r="AID533" s="802"/>
      <c r="AIE533" s="802"/>
      <c r="AIF533" s="802"/>
      <c r="AIG533" s="802"/>
      <c r="AIH533" s="802"/>
      <c r="AII533" s="802"/>
      <c r="AIJ533" s="802"/>
      <c r="AQE533" s="802"/>
      <c r="AQF533" s="802"/>
      <c r="AQG533" s="802"/>
      <c r="AQH533" s="802"/>
      <c r="AQI533" s="802"/>
      <c r="AQJ533" s="802"/>
      <c r="AQK533" s="802"/>
      <c r="AQL533" s="802"/>
      <c r="AQM533" s="802"/>
      <c r="AQN533" s="802"/>
      <c r="AQO533" s="802"/>
      <c r="AQP533" s="802"/>
      <c r="AQQ533" s="802"/>
      <c r="AQR533" s="802"/>
      <c r="AQS533" s="802"/>
      <c r="AQT533" s="802"/>
      <c r="AQU533" s="802"/>
      <c r="AQV533" s="802"/>
      <c r="AQW533" s="802"/>
      <c r="AQX533" s="802"/>
      <c r="AQY533" s="802"/>
      <c r="AQZ533" s="802"/>
      <c r="ARA533" s="802"/>
      <c r="ARB533" s="802"/>
      <c r="ARC533" s="802"/>
      <c r="ARD533" s="802"/>
      <c r="ARE533" s="802"/>
      <c r="ARF533" s="802"/>
      <c r="ARG533" s="802"/>
      <c r="ARH533" s="802"/>
      <c r="ARI533" s="802"/>
      <c r="ARJ533" s="802"/>
      <c r="ARK533" s="802"/>
      <c r="ARL533" s="802"/>
      <c r="ARM533" s="802"/>
      <c r="ARN533" s="802"/>
      <c r="ARO533" s="802"/>
      <c r="ARP533" s="802"/>
      <c r="ARQ533" s="802"/>
      <c r="ARR533" s="802"/>
      <c r="ARS533" s="802"/>
      <c r="ART533" s="802"/>
      <c r="ARU533" s="802"/>
      <c r="ARV533" s="802"/>
      <c r="ARW533" s="802"/>
      <c r="ARX533" s="802"/>
      <c r="ARY533" s="802"/>
      <c r="ARZ533" s="802"/>
      <c r="ASA533" s="802"/>
      <c r="ASB533" s="802"/>
      <c r="ASC533" s="802"/>
      <c r="ASD533" s="802"/>
      <c r="ASE533" s="802"/>
      <c r="ASF533" s="802"/>
      <c r="ASG533" s="802"/>
      <c r="ASH533" s="802"/>
      <c r="ASI533" s="802"/>
      <c r="ASJ533" s="802"/>
      <c r="ASK533" s="802"/>
      <c r="ASL533" s="802"/>
      <c r="ATP533" s="802"/>
      <c r="ATQ533" s="802"/>
      <c r="ATR533" s="802"/>
      <c r="ATS533" s="802"/>
      <c r="ATT533" s="802"/>
      <c r="ATU533" s="802"/>
      <c r="ATV533" s="802"/>
      <c r="ATW533" s="802"/>
      <c r="ATX533" s="802"/>
      <c r="ATY533" s="802"/>
      <c r="ATZ533" s="802"/>
      <c r="AUA533" s="802"/>
      <c r="AUB533" s="802"/>
      <c r="AUC533" s="802"/>
      <c r="AUD533" s="802"/>
      <c r="AUE533" s="802"/>
      <c r="AUF533" s="802"/>
      <c r="AUG533" s="802"/>
      <c r="AUH533" s="802"/>
      <c r="AUI533" s="802"/>
      <c r="AUJ533" s="802"/>
      <c r="AUK533" s="802"/>
      <c r="AUL533" s="802"/>
      <c r="AUM533" s="802"/>
      <c r="AUN533" s="802"/>
      <c r="AUO533" s="802"/>
      <c r="AUP533" s="801"/>
      <c r="AUQ533" s="802"/>
      <c r="AUR533" s="801"/>
      <c r="AUS533" s="802"/>
      <c r="AUT533" s="801"/>
      <c r="AUU533" s="802"/>
      <c r="AUV533" s="802"/>
      <c r="AUW533" s="802"/>
      <c r="AUX533" s="802"/>
      <c r="AUY533" s="802"/>
      <c r="AUZ533" s="802"/>
      <c r="AVA533" s="802"/>
      <c r="AVB533" s="802"/>
      <c r="AVC533" s="802"/>
      <c r="AVD533" s="802"/>
      <c r="AVE533" s="802"/>
      <c r="AVF533" s="802"/>
      <c r="AVG533" s="802"/>
      <c r="AVH533" s="802"/>
      <c r="AVI533" s="802"/>
      <c r="AVJ533" s="808"/>
      <c r="AVK533" s="808"/>
      <c r="AVL533" s="808"/>
      <c r="AVM533" s="808"/>
      <c r="AVN533" s="808"/>
      <c r="AVO533" s="808"/>
      <c r="AVP533" s="808"/>
      <c r="AVQ533" s="808"/>
      <c r="AVR533" s="808"/>
      <c r="AVS533" s="808"/>
      <c r="AVT533" s="808"/>
      <c r="AVU533" s="809"/>
      <c r="AVV533" s="809"/>
      <c r="AVW533" s="809"/>
      <c r="AVX533" s="809"/>
      <c r="AVY533" s="809"/>
      <c r="AVZ533" s="809"/>
      <c r="AWA533" s="809"/>
      <c r="AWB533" s="809"/>
      <c r="AWC533" s="809"/>
      <c r="AWD533" s="809"/>
      <c r="AWE533" s="809"/>
      <c r="AWF533" s="809"/>
      <c r="AWG533" s="809"/>
      <c r="AWH533" s="809"/>
      <c r="AWI533" s="809"/>
      <c r="AWJ533" s="809"/>
      <c r="AWK533" s="809"/>
      <c r="AWL533" s="809"/>
      <c r="AWM533" s="809"/>
      <c r="AWN533" s="809"/>
      <c r="AWO533" s="809"/>
      <c r="AWP533" s="809"/>
      <c r="AWQ533" s="809"/>
      <c r="AWR533" s="808"/>
      <c r="AWS533" s="761"/>
      <c r="AWT533" s="808"/>
      <c r="AWU533" s="809"/>
      <c r="AWV533" s="809"/>
      <c r="AWW533" s="809"/>
      <c r="AWX533" s="809"/>
      <c r="AWY533" s="809"/>
      <c r="AWZ533" s="809"/>
      <c r="AXA533" s="809"/>
      <c r="AXB533" s="809"/>
      <c r="AXC533" s="809"/>
      <c r="AXD533" s="809"/>
      <c r="AXE533" s="809"/>
      <c r="AXF533" s="809"/>
      <c r="AXG533" s="809"/>
      <c r="AXH533" s="809"/>
      <c r="AXI533" s="809"/>
      <c r="AXJ533" s="809"/>
      <c r="AXK533" s="809"/>
      <c r="AXL533" s="809"/>
      <c r="AXM533" s="809"/>
      <c r="AXN533" s="809"/>
      <c r="AXO533" s="809"/>
      <c r="AXP533" s="809"/>
      <c r="AXQ533" s="809"/>
      <c r="AXR533" s="809"/>
      <c r="AXS533" s="809"/>
      <c r="AXT533" s="809"/>
      <c r="AXU533" s="809"/>
      <c r="AXV533" s="809"/>
      <c r="AXW533" s="809"/>
      <c r="AXX533" s="809"/>
      <c r="AXY533" s="809"/>
      <c r="AXZ533" s="809"/>
      <c r="AYA533" s="809"/>
      <c r="AYB533" s="809"/>
      <c r="AYC533" s="809"/>
      <c r="AYD533" s="808"/>
      <c r="AYE533" s="808"/>
      <c r="AYF533" s="809"/>
      <c r="AYG533" s="808"/>
      <c r="AYH533" s="810"/>
      <c r="AYI533" s="810"/>
      <c r="AYJ533" s="810"/>
      <c r="AYK533" s="810"/>
      <c r="AYL533" s="810"/>
      <c r="AYM533" s="810"/>
      <c r="AYN533" s="810"/>
      <c r="AYO533" s="810"/>
      <c r="AYP533" s="810"/>
      <c r="AYQ533" s="810"/>
      <c r="AYR533" s="810"/>
      <c r="AYS533" s="810"/>
      <c r="AYT533" s="810"/>
      <c r="AYU533" s="810"/>
      <c r="AYV533" s="810"/>
      <c r="AYW533" s="810"/>
      <c r="AYX533" s="810"/>
      <c r="AYY533" s="810"/>
      <c r="AYZ533" s="810"/>
      <c r="AZA533" s="810"/>
      <c r="AZB533" s="810"/>
      <c r="AZC533" s="810"/>
      <c r="AZD533" s="810"/>
      <c r="AZE533" s="810"/>
      <c r="AZF533" s="810"/>
      <c r="AZG533" s="810"/>
      <c r="AZH533" s="810"/>
      <c r="AZI533" s="810"/>
      <c r="AZJ533" s="810"/>
      <c r="AZK533" s="810"/>
      <c r="AZL533" s="810"/>
      <c r="AZM533" s="810"/>
      <c r="AZN533" s="810"/>
      <c r="AZO533" s="810"/>
      <c r="AZP533" s="809"/>
      <c r="AZQ533" s="802"/>
      <c r="AZR533" s="802"/>
      <c r="AZS533" s="802"/>
    </row>
    <row r="534" spans="45:920 1123:1371" s="793" customFormat="1" ht="13.5">
      <c r="AS534" s="802"/>
      <c r="AT534" s="802"/>
      <c r="AU534" s="802"/>
      <c r="AV534" s="802"/>
      <c r="AW534" s="802"/>
      <c r="AX534" s="802"/>
      <c r="AY534" s="802"/>
      <c r="AZ534" s="802"/>
      <c r="BA534" s="802"/>
      <c r="BB534" s="802"/>
      <c r="BC534" s="802"/>
      <c r="BD534" s="802"/>
      <c r="BE534" s="802"/>
      <c r="BF534" s="802"/>
      <c r="BG534" s="802"/>
      <c r="BH534" s="802"/>
      <c r="BI534" s="802"/>
      <c r="BJ534" s="802"/>
      <c r="BK534" s="802"/>
      <c r="BL534" s="802"/>
      <c r="BM534" s="802"/>
      <c r="BN534" s="802"/>
      <c r="BO534" s="802"/>
      <c r="BP534" s="802"/>
      <c r="BQ534" s="802"/>
      <c r="BR534" s="802"/>
      <c r="BS534" s="802"/>
      <c r="BT534" s="802"/>
      <c r="BU534" s="802"/>
      <c r="BV534" s="802"/>
      <c r="BW534" s="802"/>
      <c r="BX534" s="802"/>
      <c r="BY534" s="802"/>
      <c r="BZ534" s="802"/>
      <c r="CA534" s="802"/>
      <c r="CB534" s="802"/>
      <c r="CC534" s="802"/>
      <c r="CD534" s="802"/>
      <c r="CE534" s="802"/>
      <c r="CF534" s="802"/>
      <c r="CG534" s="802"/>
      <c r="CH534" s="802"/>
      <c r="CI534" s="802"/>
      <c r="CJ534" s="802"/>
      <c r="CK534" s="802"/>
      <c r="CL534" s="802"/>
      <c r="CM534" s="802"/>
      <c r="CN534" s="802"/>
      <c r="CO534" s="802"/>
      <c r="CP534" s="802"/>
      <c r="CQ534" s="802"/>
      <c r="CR534" s="802"/>
      <c r="CS534" s="802"/>
      <c r="CT534" s="802"/>
      <c r="CU534" s="802"/>
      <c r="CV534" s="802"/>
      <c r="CW534" s="802"/>
      <c r="CX534" s="802"/>
      <c r="CY534" s="802"/>
      <c r="CZ534" s="802"/>
      <c r="DA534" s="802"/>
      <c r="DB534" s="802"/>
      <c r="DC534" s="802"/>
      <c r="DD534" s="802"/>
      <c r="DE534" s="802"/>
      <c r="DF534" s="802"/>
      <c r="DG534" s="802"/>
      <c r="DH534" s="802"/>
      <c r="DI534" s="802"/>
      <c r="DJ534" s="802"/>
      <c r="DK534" s="802"/>
      <c r="DL534" s="802"/>
      <c r="DM534" s="802"/>
      <c r="DN534" s="802"/>
      <c r="DO534" s="802"/>
      <c r="DP534" s="802"/>
      <c r="DQ534" s="802"/>
      <c r="DR534" s="802"/>
      <c r="DS534" s="802"/>
      <c r="DT534" s="802"/>
      <c r="DU534" s="802"/>
      <c r="DV534" s="802"/>
      <c r="DW534" s="802"/>
      <c r="DX534" s="802"/>
      <c r="DY534" s="802"/>
      <c r="DZ534" s="802"/>
      <c r="EA534" s="802"/>
      <c r="EB534" s="802"/>
      <c r="EC534" s="802"/>
      <c r="ED534" s="802"/>
      <c r="EE534" s="802"/>
      <c r="EF534" s="802"/>
      <c r="EG534" s="802"/>
      <c r="EH534" s="802"/>
      <c r="EI534" s="802"/>
      <c r="EJ534" s="802"/>
      <c r="EK534" s="802"/>
      <c r="EL534" s="802"/>
      <c r="EM534" s="802"/>
      <c r="EN534" s="802"/>
      <c r="EO534" s="802"/>
      <c r="EP534" s="802"/>
      <c r="EQ534" s="802"/>
      <c r="ER534" s="802"/>
      <c r="ES534" s="802"/>
      <c r="ET534" s="802"/>
      <c r="EU534" s="802"/>
      <c r="EV534" s="802"/>
      <c r="EW534" s="802"/>
      <c r="EX534" s="802"/>
      <c r="EY534" s="802"/>
      <c r="EZ534" s="802"/>
      <c r="FA534" s="802"/>
      <c r="FB534" s="802"/>
      <c r="FC534" s="802"/>
      <c r="FD534" s="802"/>
      <c r="FE534" s="802"/>
      <c r="FF534" s="802"/>
      <c r="FG534" s="802"/>
      <c r="FH534" s="802"/>
      <c r="FI534" s="802"/>
      <c r="FJ534" s="802"/>
      <c r="FK534" s="802"/>
      <c r="FL534" s="802"/>
      <c r="FM534" s="802"/>
      <c r="FN534" s="802"/>
      <c r="FO534" s="802"/>
      <c r="FP534" s="802"/>
      <c r="FQ534" s="802"/>
      <c r="FR534" s="802"/>
      <c r="FS534" s="802"/>
      <c r="FT534" s="802"/>
      <c r="FU534" s="802"/>
      <c r="FV534" s="802"/>
      <c r="FW534" s="802"/>
      <c r="FX534" s="802"/>
      <c r="FY534" s="802"/>
      <c r="FZ534" s="802"/>
      <c r="GA534" s="802"/>
      <c r="GB534" s="802"/>
      <c r="GC534" s="802"/>
      <c r="GD534" s="802"/>
      <c r="GE534" s="802"/>
      <c r="GF534" s="802"/>
      <c r="GG534" s="802"/>
      <c r="GH534" s="802"/>
      <c r="GI534" s="802"/>
      <c r="GJ534" s="802"/>
      <c r="GK534" s="802"/>
      <c r="GL534" s="802"/>
      <c r="GM534" s="802"/>
      <c r="GN534" s="802"/>
      <c r="GO534" s="802"/>
      <c r="GP534" s="802"/>
      <c r="GQ534" s="802"/>
      <c r="GR534" s="802"/>
      <c r="GS534" s="802"/>
      <c r="GT534" s="802"/>
      <c r="GU534" s="802"/>
      <c r="GV534" s="802"/>
      <c r="GW534" s="802"/>
      <c r="GX534" s="802"/>
      <c r="GY534" s="802"/>
      <c r="GZ534" s="802"/>
      <c r="HA534" s="802"/>
      <c r="HB534" s="802"/>
      <c r="HC534" s="802"/>
      <c r="HD534" s="802"/>
      <c r="HE534" s="802"/>
      <c r="HF534" s="802"/>
      <c r="HG534" s="802"/>
      <c r="HH534" s="802"/>
      <c r="HI534" s="802"/>
      <c r="HJ534" s="802"/>
      <c r="HK534" s="802"/>
      <c r="HL534" s="802"/>
      <c r="HM534" s="802"/>
      <c r="HN534" s="802"/>
      <c r="HO534" s="802"/>
      <c r="HP534" s="802"/>
      <c r="HQ534" s="802"/>
      <c r="HR534" s="802"/>
      <c r="HS534" s="802"/>
      <c r="HT534" s="802"/>
      <c r="HU534" s="802"/>
      <c r="HV534" s="802"/>
      <c r="HW534" s="802"/>
      <c r="HX534" s="802"/>
      <c r="HY534" s="802"/>
      <c r="HZ534" s="802"/>
      <c r="IA534" s="802"/>
      <c r="IB534" s="802"/>
      <c r="IC534" s="802"/>
      <c r="ID534" s="802"/>
      <c r="IE534" s="802"/>
      <c r="IF534" s="802"/>
      <c r="IG534" s="802"/>
      <c r="IH534" s="802"/>
      <c r="II534" s="802"/>
      <c r="IJ534" s="802"/>
      <c r="IK534" s="802"/>
      <c r="IL534" s="802"/>
      <c r="IM534" s="802"/>
      <c r="IN534" s="802"/>
      <c r="IO534" s="802"/>
      <c r="IP534" s="802"/>
      <c r="IQ534" s="802"/>
      <c r="IR534" s="802"/>
      <c r="IS534" s="802"/>
      <c r="IT534" s="802"/>
      <c r="IU534" s="802"/>
      <c r="IV534" s="802"/>
      <c r="IW534" s="802"/>
      <c r="IX534" s="802"/>
      <c r="IY534" s="802"/>
      <c r="IZ534" s="802"/>
      <c r="JA534" s="802"/>
      <c r="JB534" s="802"/>
      <c r="JC534" s="802"/>
      <c r="JD534" s="802"/>
      <c r="JE534" s="802"/>
      <c r="JF534" s="802"/>
      <c r="JG534" s="802"/>
      <c r="JH534" s="802"/>
      <c r="JI534" s="802"/>
      <c r="JJ534" s="802"/>
      <c r="JK534" s="802"/>
      <c r="JL534" s="802"/>
      <c r="JM534" s="802"/>
      <c r="JN534" s="802"/>
      <c r="JO534" s="802"/>
      <c r="JP534" s="802"/>
      <c r="JQ534" s="802"/>
      <c r="JR534" s="802"/>
      <c r="JS534" s="802"/>
      <c r="JT534" s="802"/>
      <c r="JU534" s="802"/>
      <c r="JV534" s="802"/>
      <c r="JW534" s="802"/>
      <c r="JX534" s="802"/>
      <c r="JY534" s="802"/>
      <c r="JZ534" s="802"/>
      <c r="KA534" s="802"/>
      <c r="KB534" s="802"/>
      <c r="KC534" s="802"/>
      <c r="KD534" s="802"/>
      <c r="KE534" s="802"/>
      <c r="KF534" s="802"/>
      <c r="KG534" s="802"/>
      <c r="KH534" s="802"/>
      <c r="KI534" s="802"/>
      <c r="KJ534" s="802"/>
      <c r="KK534" s="802"/>
      <c r="KL534" s="802"/>
      <c r="KM534" s="802"/>
      <c r="KN534" s="802"/>
      <c r="KO534" s="802"/>
      <c r="KP534" s="802"/>
      <c r="KQ534" s="802"/>
      <c r="KR534" s="802"/>
      <c r="KS534" s="802"/>
      <c r="KT534" s="802"/>
      <c r="KU534" s="802"/>
      <c r="KV534" s="802"/>
      <c r="KW534" s="802"/>
      <c r="KX534" s="802"/>
      <c r="KY534" s="802"/>
      <c r="KZ534" s="802"/>
      <c r="LA534" s="802"/>
      <c r="LB534" s="802"/>
      <c r="LC534" s="802"/>
      <c r="LD534" s="802"/>
      <c r="LE534" s="802"/>
      <c r="LF534" s="802"/>
      <c r="LG534" s="802"/>
      <c r="LH534" s="802"/>
      <c r="LI534" s="802"/>
      <c r="LJ534" s="802"/>
      <c r="LK534" s="802"/>
      <c r="LL534" s="802"/>
      <c r="LM534" s="802"/>
      <c r="LN534" s="802"/>
      <c r="LO534" s="802"/>
      <c r="LP534" s="802"/>
      <c r="LQ534" s="802"/>
      <c r="LR534" s="802"/>
      <c r="LS534" s="802"/>
      <c r="LT534" s="802"/>
      <c r="LU534" s="802"/>
      <c r="LV534" s="802"/>
      <c r="LW534" s="802"/>
      <c r="LX534" s="802"/>
      <c r="LY534" s="802"/>
      <c r="LZ534" s="802"/>
      <c r="MA534" s="802"/>
      <c r="MB534" s="802"/>
      <c r="MC534" s="802"/>
      <c r="MD534" s="802"/>
      <c r="ME534" s="802"/>
      <c r="MF534" s="802"/>
      <c r="MG534" s="802"/>
      <c r="MH534" s="802"/>
      <c r="MI534" s="802"/>
      <c r="MJ534" s="802"/>
      <c r="MK534" s="802"/>
      <c r="ML534" s="802"/>
      <c r="MM534" s="802"/>
      <c r="MN534" s="802"/>
      <c r="MO534" s="802"/>
      <c r="MP534" s="802"/>
      <c r="MQ534" s="802"/>
      <c r="MR534" s="802"/>
      <c r="MS534" s="802"/>
      <c r="MT534" s="802"/>
      <c r="MU534" s="802"/>
      <c r="MV534" s="802"/>
      <c r="MW534" s="802"/>
      <c r="MX534" s="802"/>
      <c r="MY534" s="802"/>
      <c r="MZ534" s="802"/>
      <c r="NA534" s="802"/>
      <c r="NB534" s="802"/>
      <c r="NC534" s="802"/>
      <c r="ND534" s="802"/>
      <c r="NE534" s="802"/>
      <c r="NF534" s="802"/>
      <c r="NG534" s="802"/>
      <c r="NH534" s="802"/>
      <c r="NI534" s="802"/>
      <c r="NJ534" s="802"/>
      <c r="NK534" s="802"/>
      <c r="NL534" s="802"/>
      <c r="NM534" s="802"/>
      <c r="NN534" s="802"/>
      <c r="NO534" s="802"/>
      <c r="NP534" s="802"/>
      <c r="NQ534" s="802"/>
      <c r="NR534" s="802"/>
      <c r="NS534" s="802"/>
      <c r="NT534" s="802"/>
      <c r="NU534" s="802"/>
      <c r="NV534" s="802"/>
      <c r="NW534" s="802"/>
      <c r="NX534" s="802"/>
      <c r="NY534" s="802"/>
      <c r="NZ534" s="802"/>
      <c r="OA534" s="802"/>
      <c r="OB534" s="802"/>
      <c r="OC534" s="802"/>
      <c r="OD534" s="802"/>
      <c r="OE534" s="802"/>
      <c r="OF534" s="802"/>
      <c r="OG534" s="802"/>
      <c r="OH534" s="802"/>
      <c r="OI534" s="802"/>
      <c r="OJ534" s="802"/>
      <c r="OK534" s="802"/>
      <c r="OL534" s="802"/>
      <c r="OM534" s="802"/>
      <c r="ON534" s="802"/>
      <c r="OO534" s="802"/>
      <c r="OP534" s="802"/>
      <c r="OQ534" s="802"/>
      <c r="OR534" s="802"/>
      <c r="OS534" s="802"/>
      <c r="OT534" s="802"/>
      <c r="OU534" s="802"/>
      <c r="OV534" s="802"/>
      <c r="OW534" s="802"/>
      <c r="OX534" s="802"/>
      <c r="OY534" s="802"/>
      <c r="OZ534" s="802"/>
      <c r="PA534" s="802"/>
      <c r="PB534" s="802"/>
      <c r="PC534" s="802"/>
      <c r="PD534" s="802"/>
      <c r="PE534" s="802"/>
      <c r="PF534" s="802"/>
      <c r="PG534" s="802"/>
      <c r="PH534" s="802"/>
      <c r="PI534" s="802"/>
      <c r="PJ534" s="802"/>
      <c r="PK534" s="802"/>
      <c r="PL534" s="802"/>
      <c r="PM534" s="802"/>
      <c r="PN534" s="802"/>
      <c r="PO534" s="802"/>
      <c r="PP534" s="802"/>
      <c r="PQ534" s="802"/>
      <c r="PR534" s="802"/>
      <c r="PS534" s="802"/>
      <c r="PT534" s="802"/>
      <c r="PU534" s="802"/>
      <c r="PV534" s="802"/>
      <c r="PW534" s="802"/>
      <c r="PX534" s="802"/>
      <c r="PY534" s="802"/>
      <c r="PZ534" s="802"/>
      <c r="QA534" s="802"/>
      <c r="QB534" s="802"/>
      <c r="QC534" s="802"/>
      <c r="QD534" s="802"/>
      <c r="QE534" s="802"/>
      <c r="QF534" s="802"/>
      <c r="QG534" s="802"/>
      <c r="QH534" s="802"/>
      <c r="QI534" s="802"/>
      <c r="QJ534" s="802"/>
      <c r="QK534" s="802"/>
      <c r="QL534" s="802"/>
      <c r="QM534" s="802"/>
      <c r="QN534" s="802"/>
      <c r="QO534" s="802"/>
      <c r="QP534" s="802"/>
      <c r="QQ534" s="802"/>
      <c r="QR534" s="802"/>
      <c r="QS534" s="802"/>
      <c r="QT534" s="802"/>
      <c r="QU534" s="802"/>
      <c r="QV534" s="802"/>
      <c r="QW534" s="802"/>
      <c r="QX534" s="802"/>
      <c r="QY534" s="802"/>
      <c r="QZ534" s="802"/>
      <c r="RA534" s="802"/>
      <c r="RB534" s="802"/>
      <c r="RC534" s="802"/>
      <c r="RD534" s="802"/>
      <c r="RE534" s="802"/>
      <c r="RF534" s="802"/>
      <c r="RG534" s="802"/>
      <c r="RH534" s="802"/>
      <c r="RI534" s="802"/>
      <c r="RJ534" s="802"/>
      <c r="RK534" s="802"/>
      <c r="RL534" s="802"/>
      <c r="RM534" s="802"/>
      <c r="RN534" s="802"/>
      <c r="RO534" s="802"/>
      <c r="RP534" s="802"/>
      <c r="RQ534" s="802"/>
      <c r="RR534" s="802"/>
      <c r="RS534" s="802"/>
      <c r="RT534" s="802"/>
      <c r="RU534" s="802"/>
      <c r="RV534" s="802"/>
      <c r="RW534" s="802"/>
      <c r="RX534" s="802"/>
      <c r="RY534" s="802"/>
      <c r="RZ534" s="802"/>
      <c r="SA534" s="802"/>
      <c r="SB534" s="802"/>
      <c r="SC534" s="802"/>
      <c r="SD534" s="802"/>
      <c r="SE534" s="802"/>
      <c r="SF534" s="802"/>
      <c r="SG534" s="802"/>
      <c r="SH534" s="802"/>
      <c r="SI534" s="802"/>
      <c r="SJ534" s="802"/>
      <c r="SK534" s="802"/>
      <c r="SL534" s="802"/>
      <c r="SM534" s="802"/>
      <c r="SN534" s="802"/>
      <c r="SO534" s="802"/>
      <c r="SP534" s="802"/>
      <c r="SQ534" s="802"/>
      <c r="SR534" s="802"/>
      <c r="SS534" s="802"/>
      <c r="ST534" s="802"/>
      <c r="SU534" s="802"/>
      <c r="SV534" s="802"/>
      <c r="SW534" s="802"/>
      <c r="SX534" s="802"/>
      <c r="SY534" s="802"/>
      <c r="SZ534" s="802"/>
      <c r="TA534" s="802"/>
      <c r="TB534" s="802"/>
      <c r="TC534" s="802"/>
      <c r="TD534" s="802"/>
      <c r="TE534" s="802"/>
      <c r="TF534" s="802"/>
      <c r="TG534" s="802"/>
      <c r="TH534" s="802"/>
      <c r="TI534" s="802"/>
      <c r="TJ534" s="802"/>
      <c r="TK534" s="802"/>
      <c r="TL534" s="802"/>
      <c r="TM534" s="802"/>
      <c r="TN534" s="802"/>
      <c r="TO534" s="802"/>
      <c r="TP534" s="802"/>
      <c r="TQ534" s="802"/>
      <c r="TR534" s="802"/>
      <c r="TS534" s="802"/>
      <c r="TT534" s="802"/>
      <c r="TU534" s="802"/>
      <c r="TV534" s="802"/>
      <c r="TW534" s="802"/>
      <c r="TX534" s="802"/>
      <c r="TY534" s="802"/>
      <c r="TZ534" s="802"/>
      <c r="UA534" s="802"/>
      <c r="UB534" s="802"/>
      <c r="UC534" s="802"/>
      <c r="UD534" s="802"/>
      <c r="UE534" s="802"/>
      <c r="UF534" s="802"/>
      <c r="UG534" s="802"/>
      <c r="UH534" s="802"/>
      <c r="UI534" s="802"/>
      <c r="UJ534" s="802"/>
      <c r="UK534" s="802"/>
      <c r="UL534" s="802"/>
      <c r="UM534" s="802"/>
      <c r="UN534" s="802"/>
      <c r="UO534" s="802"/>
      <c r="UP534" s="802"/>
      <c r="UQ534" s="802"/>
      <c r="UR534" s="802"/>
      <c r="US534" s="802"/>
      <c r="UT534" s="802"/>
      <c r="UU534" s="802"/>
      <c r="UV534" s="802"/>
      <c r="UW534" s="802"/>
      <c r="UX534" s="802"/>
      <c r="UY534" s="802"/>
      <c r="UZ534" s="802"/>
      <c r="VA534" s="802"/>
      <c r="VB534" s="802"/>
      <c r="VC534" s="802"/>
      <c r="VD534" s="802"/>
      <c r="VE534" s="802"/>
      <c r="VF534" s="802"/>
      <c r="VG534" s="802"/>
      <c r="VH534" s="802"/>
      <c r="VI534" s="802"/>
      <c r="VJ534" s="802"/>
      <c r="VK534" s="802"/>
      <c r="VL534" s="802"/>
      <c r="VM534" s="802"/>
      <c r="VN534" s="802"/>
      <c r="VO534" s="802"/>
      <c r="VP534" s="802"/>
      <c r="VQ534" s="802"/>
      <c r="VR534" s="802"/>
      <c r="VS534" s="802"/>
      <c r="VT534" s="802"/>
      <c r="VU534" s="802"/>
      <c r="VV534" s="802"/>
      <c r="VW534" s="802"/>
      <c r="VX534" s="802"/>
      <c r="VY534" s="802"/>
      <c r="VZ534" s="802"/>
      <c r="WA534" s="802"/>
      <c r="WB534" s="802"/>
      <c r="WC534" s="802"/>
      <c r="WD534" s="802"/>
      <c r="WE534" s="802"/>
      <c r="WF534" s="802"/>
      <c r="WG534" s="802"/>
      <c r="WH534" s="802"/>
      <c r="WI534" s="802"/>
      <c r="WJ534" s="802"/>
      <c r="WK534" s="802"/>
      <c r="WL534" s="802"/>
      <c r="WM534" s="802"/>
      <c r="WN534" s="802"/>
      <c r="WO534" s="802"/>
      <c r="WP534" s="802"/>
      <c r="WQ534" s="802"/>
      <c r="WR534" s="802"/>
      <c r="WS534" s="802"/>
      <c r="WT534" s="802"/>
      <c r="WU534" s="802"/>
      <c r="WV534" s="802"/>
      <c r="WW534" s="802"/>
      <c r="WX534" s="802"/>
      <c r="WY534" s="802"/>
      <c r="WZ534" s="802"/>
      <c r="XA534" s="802"/>
      <c r="XB534" s="802"/>
      <c r="XC534" s="802"/>
      <c r="XD534" s="802"/>
      <c r="XE534" s="802"/>
      <c r="XF534" s="802"/>
      <c r="XG534" s="802"/>
      <c r="XH534" s="802"/>
      <c r="XI534" s="802"/>
      <c r="XJ534" s="802"/>
      <c r="XK534" s="802"/>
      <c r="XL534" s="802"/>
      <c r="XM534" s="802"/>
      <c r="XN534" s="802"/>
      <c r="XO534" s="802"/>
      <c r="XP534" s="802"/>
      <c r="XQ534" s="802"/>
      <c r="XR534" s="802"/>
      <c r="XS534" s="802"/>
      <c r="XT534" s="802"/>
      <c r="XU534" s="802"/>
      <c r="XV534" s="802"/>
      <c r="XW534" s="802"/>
      <c r="XX534" s="802"/>
      <c r="XY534" s="802"/>
      <c r="XZ534" s="802"/>
      <c r="YA534" s="802"/>
      <c r="YB534" s="802"/>
      <c r="YC534" s="802"/>
      <c r="YD534" s="802"/>
      <c r="YE534" s="802"/>
      <c r="YF534" s="802"/>
      <c r="YG534" s="802"/>
      <c r="YH534" s="802"/>
      <c r="YI534" s="802"/>
      <c r="YJ534" s="802"/>
      <c r="YK534" s="802"/>
      <c r="YL534" s="802"/>
      <c r="YM534" s="802"/>
      <c r="YN534" s="802"/>
      <c r="YO534" s="802"/>
      <c r="YP534" s="802"/>
      <c r="YQ534" s="802"/>
      <c r="YR534" s="802"/>
      <c r="YS534" s="802"/>
      <c r="YT534" s="802"/>
      <c r="YU534" s="802"/>
      <c r="YV534" s="802"/>
      <c r="YW534" s="802"/>
      <c r="YX534" s="802"/>
      <c r="YY534" s="802"/>
      <c r="YZ534" s="802"/>
      <c r="ZA534" s="802"/>
      <c r="ZB534" s="802"/>
      <c r="ZC534" s="802"/>
      <c r="ZD534" s="802"/>
      <c r="ZE534" s="802"/>
      <c r="ZF534" s="802"/>
      <c r="ZG534" s="802"/>
      <c r="ZH534" s="802"/>
      <c r="ZI534" s="802"/>
      <c r="ZJ534" s="802"/>
      <c r="ZK534" s="802"/>
      <c r="ZL534" s="802"/>
      <c r="ZM534" s="802"/>
      <c r="ZN534" s="802"/>
      <c r="ZO534" s="802"/>
      <c r="ZP534" s="802"/>
      <c r="ZQ534" s="802"/>
      <c r="ZR534" s="802"/>
      <c r="ZS534" s="802"/>
      <c r="ZT534" s="802"/>
      <c r="ZU534" s="802"/>
      <c r="ZV534" s="802"/>
      <c r="ZW534" s="802"/>
      <c r="ZX534" s="802"/>
      <c r="ZY534" s="802"/>
      <c r="ZZ534" s="802"/>
      <c r="AAA534" s="802"/>
      <c r="AAB534" s="802"/>
      <c r="AAC534" s="802"/>
      <c r="AAD534" s="802"/>
      <c r="AAE534" s="802"/>
      <c r="AAF534" s="802"/>
      <c r="AAG534" s="802"/>
      <c r="AAH534" s="802"/>
      <c r="AAI534" s="802"/>
      <c r="AAJ534" s="802"/>
      <c r="AAK534" s="802"/>
      <c r="AAL534" s="802"/>
      <c r="AAM534" s="802"/>
      <c r="AAN534" s="802"/>
      <c r="AAO534" s="802"/>
      <c r="AAP534" s="802"/>
      <c r="AAQ534" s="802"/>
      <c r="AAR534" s="802"/>
      <c r="AAS534" s="802"/>
      <c r="AAT534" s="802"/>
      <c r="AAU534" s="802"/>
      <c r="AAV534" s="802"/>
      <c r="AAW534" s="802"/>
      <c r="AAX534" s="802"/>
      <c r="AAY534" s="802"/>
      <c r="AAZ534" s="802"/>
      <c r="ABA534" s="802"/>
      <c r="ABB534" s="802"/>
      <c r="ABC534" s="802"/>
      <c r="ABD534" s="802"/>
      <c r="ABE534" s="802"/>
      <c r="ABF534" s="802"/>
      <c r="ABG534" s="802"/>
      <c r="ABH534" s="802"/>
      <c r="ABI534" s="802"/>
      <c r="ABJ534" s="802"/>
      <c r="ABK534" s="802"/>
      <c r="ABL534" s="802"/>
      <c r="ABM534" s="802"/>
      <c r="ABN534" s="802"/>
      <c r="ABO534" s="802"/>
      <c r="ABP534" s="802"/>
      <c r="ABQ534" s="802"/>
      <c r="ABR534" s="802"/>
      <c r="ABS534" s="802"/>
      <c r="ABT534" s="802"/>
      <c r="ABU534" s="802"/>
      <c r="ABV534" s="802"/>
      <c r="ABW534" s="802"/>
      <c r="ABX534" s="802"/>
      <c r="ABY534" s="802"/>
      <c r="ABZ534" s="802"/>
      <c r="ACA534" s="802"/>
      <c r="ACB534" s="802"/>
      <c r="ACC534" s="802"/>
      <c r="ACD534" s="802"/>
      <c r="ACE534" s="802"/>
      <c r="ACF534" s="802"/>
      <c r="ACG534" s="802"/>
      <c r="ACH534" s="802"/>
      <c r="ACI534" s="802"/>
      <c r="ACJ534" s="802"/>
      <c r="ACK534" s="802"/>
      <c r="ACL534" s="802"/>
      <c r="ACM534" s="802"/>
      <c r="ACN534" s="802"/>
      <c r="ACO534" s="802"/>
      <c r="ACP534" s="802"/>
      <c r="ACQ534" s="802"/>
      <c r="ACR534" s="802"/>
      <c r="ACS534" s="802"/>
      <c r="ACT534" s="802"/>
      <c r="ACU534" s="802"/>
      <c r="ACV534" s="802"/>
      <c r="ACW534" s="802"/>
      <c r="ACX534" s="802"/>
      <c r="ACY534" s="802"/>
      <c r="ACZ534" s="802"/>
      <c r="ADA534" s="802"/>
      <c r="ADB534" s="802"/>
      <c r="ADC534" s="802"/>
      <c r="ADD534" s="802"/>
      <c r="ADE534" s="802"/>
      <c r="ADF534" s="802"/>
      <c r="ADG534" s="802"/>
      <c r="ADH534" s="802"/>
      <c r="ADI534" s="802"/>
      <c r="ADJ534" s="802"/>
      <c r="ADK534" s="802"/>
      <c r="ADL534" s="802"/>
      <c r="ADM534" s="802"/>
      <c r="ADN534" s="802"/>
      <c r="ADO534" s="802"/>
      <c r="ADP534" s="802"/>
      <c r="ADQ534" s="802"/>
      <c r="ADR534" s="802"/>
      <c r="ADS534" s="802"/>
      <c r="ADT534" s="802"/>
      <c r="ADU534" s="802"/>
      <c r="ADV534" s="802"/>
      <c r="ADW534" s="802"/>
      <c r="ADX534" s="802"/>
      <c r="ADY534" s="802"/>
      <c r="ADZ534" s="802"/>
      <c r="AEA534" s="802"/>
      <c r="AEB534" s="802"/>
      <c r="AEC534" s="802"/>
      <c r="AED534" s="802"/>
      <c r="AEE534" s="802"/>
      <c r="AEF534" s="802"/>
      <c r="AEG534" s="802"/>
      <c r="AEH534" s="802"/>
      <c r="AEI534" s="802"/>
      <c r="AEJ534" s="802"/>
      <c r="AEK534" s="802"/>
      <c r="AEL534" s="802"/>
      <c r="AEM534" s="802"/>
      <c r="AEN534" s="802"/>
      <c r="AEO534" s="802"/>
      <c r="AEP534" s="802"/>
      <c r="AEQ534" s="802"/>
      <c r="AER534" s="802"/>
      <c r="AES534" s="802"/>
      <c r="AET534" s="802"/>
      <c r="AEU534" s="802"/>
      <c r="AEV534" s="802"/>
      <c r="AEW534" s="802"/>
      <c r="AEX534" s="802"/>
      <c r="AEY534" s="802"/>
      <c r="AEZ534" s="802"/>
      <c r="AFA534" s="802"/>
      <c r="AFB534" s="802"/>
      <c r="AFC534" s="802"/>
      <c r="AFD534" s="802"/>
      <c r="AFE534" s="802"/>
      <c r="AFF534" s="802"/>
      <c r="AFG534" s="802"/>
      <c r="AFH534" s="802"/>
      <c r="AFI534" s="802"/>
      <c r="AFJ534" s="802"/>
      <c r="AFK534" s="802"/>
      <c r="AFL534" s="802"/>
      <c r="AFM534" s="802"/>
      <c r="AFN534" s="802"/>
      <c r="AFO534" s="802"/>
      <c r="AFP534" s="802"/>
      <c r="AFQ534" s="802"/>
      <c r="AFR534" s="802"/>
      <c r="AFS534" s="802"/>
      <c r="AFT534" s="802"/>
      <c r="AFU534" s="802"/>
      <c r="AFV534" s="802"/>
      <c r="AFW534" s="802"/>
      <c r="AFX534" s="802"/>
      <c r="AFY534" s="802"/>
      <c r="AFZ534" s="802"/>
      <c r="AGA534" s="802"/>
      <c r="AGB534" s="802"/>
      <c r="AGC534" s="802"/>
      <c r="AGD534" s="802"/>
      <c r="AGE534" s="802"/>
      <c r="AGF534" s="802"/>
      <c r="AGG534" s="802"/>
      <c r="AGH534" s="802"/>
      <c r="AGI534" s="802"/>
      <c r="AGJ534" s="802"/>
      <c r="AGK534" s="802"/>
      <c r="AGL534" s="802"/>
      <c r="AGM534" s="802"/>
      <c r="AGN534" s="802"/>
      <c r="AGO534" s="802"/>
      <c r="AGP534" s="802"/>
      <c r="AGQ534" s="802"/>
      <c r="AGR534" s="802"/>
      <c r="AGS534" s="802"/>
      <c r="AGT534" s="802"/>
      <c r="AGU534" s="802"/>
      <c r="AGV534" s="802"/>
      <c r="AGW534" s="802"/>
      <c r="AGX534" s="802"/>
      <c r="AGY534" s="802"/>
      <c r="AGZ534" s="802"/>
      <c r="AHA534" s="802"/>
      <c r="AHB534" s="802"/>
      <c r="AHC534" s="802"/>
      <c r="AHD534" s="802"/>
      <c r="AHE534" s="802"/>
      <c r="AHF534" s="802"/>
      <c r="AHG534" s="802"/>
      <c r="AHH534" s="802"/>
      <c r="AHI534" s="802"/>
      <c r="AHJ534" s="802"/>
      <c r="AHK534" s="802"/>
      <c r="AHL534" s="802"/>
      <c r="AHM534" s="802"/>
      <c r="AHN534" s="802"/>
      <c r="AHO534" s="802"/>
      <c r="AHP534" s="802"/>
      <c r="AHQ534" s="802"/>
      <c r="AHR534" s="802"/>
      <c r="AHS534" s="802"/>
      <c r="AHT534" s="802"/>
      <c r="AHU534" s="802"/>
      <c r="AHV534" s="802"/>
      <c r="AHW534" s="802"/>
      <c r="AHX534" s="802"/>
      <c r="AHY534" s="802"/>
      <c r="AHZ534" s="802"/>
      <c r="AIA534" s="802"/>
      <c r="AIB534" s="802"/>
      <c r="AIC534" s="802"/>
      <c r="AID534" s="802"/>
      <c r="AIE534" s="802"/>
      <c r="AIF534" s="802"/>
      <c r="AIG534" s="802"/>
      <c r="AIH534" s="802"/>
      <c r="AII534" s="802"/>
      <c r="AIJ534" s="802"/>
      <c r="AQE534" s="802"/>
      <c r="AQF534" s="802"/>
      <c r="AQG534" s="802"/>
      <c r="AQH534" s="802"/>
      <c r="AQI534" s="802"/>
      <c r="AQJ534" s="802"/>
      <c r="AQK534" s="802"/>
      <c r="AQL534" s="802"/>
      <c r="AQM534" s="802"/>
      <c r="AQN534" s="802"/>
      <c r="AQO534" s="802"/>
      <c r="AQP534" s="802"/>
      <c r="AQQ534" s="802"/>
      <c r="AQR534" s="802"/>
      <c r="AQS534" s="802"/>
      <c r="AQT534" s="802"/>
      <c r="AQU534" s="802"/>
      <c r="AQV534" s="802"/>
      <c r="AQW534" s="802"/>
      <c r="AQX534" s="802"/>
      <c r="AQY534" s="802"/>
      <c r="AQZ534" s="802"/>
      <c r="ARA534" s="802"/>
      <c r="ARB534" s="802"/>
      <c r="ARC534" s="802"/>
      <c r="ARD534" s="802"/>
      <c r="ARE534" s="802"/>
      <c r="ARF534" s="802"/>
      <c r="ARG534" s="802"/>
      <c r="ARH534" s="802"/>
      <c r="ARI534" s="802"/>
      <c r="ARJ534" s="802"/>
      <c r="ARK534" s="802"/>
      <c r="ARL534" s="802"/>
      <c r="ARM534" s="802"/>
      <c r="ARN534" s="802"/>
      <c r="ARO534" s="802"/>
      <c r="ARP534" s="802"/>
      <c r="ARQ534" s="802"/>
      <c r="ARR534" s="802"/>
      <c r="ARS534" s="802"/>
      <c r="ART534" s="802"/>
      <c r="ARU534" s="802"/>
      <c r="ARV534" s="802"/>
      <c r="ARW534" s="802"/>
      <c r="ARX534" s="802"/>
      <c r="ARY534" s="802"/>
      <c r="ARZ534" s="802"/>
      <c r="ASA534" s="802"/>
      <c r="ASB534" s="802"/>
      <c r="ASC534" s="802"/>
      <c r="ASD534" s="802"/>
      <c r="ASE534" s="802"/>
      <c r="ASF534" s="802"/>
      <c r="ASG534" s="802"/>
      <c r="ASH534" s="802"/>
      <c r="ASI534" s="802"/>
      <c r="ASJ534" s="802"/>
      <c r="ASK534" s="802"/>
      <c r="ASL534" s="802"/>
      <c r="ATP534" s="802"/>
      <c r="ATQ534" s="802"/>
      <c r="ATR534" s="802"/>
      <c r="ATS534" s="802"/>
      <c r="ATT534" s="802"/>
      <c r="ATU534" s="802"/>
      <c r="ATV534" s="802"/>
      <c r="ATW534" s="802"/>
      <c r="ATX534" s="802"/>
      <c r="ATY534" s="802"/>
      <c r="ATZ534" s="802"/>
      <c r="AUA534" s="802"/>
      <c r="AUB534" s="802"/>
      <c r="AUC534" s="802"/>
      <c r="AUD534" s="802"/>
      <c r="AUE534" s="802"/>
      <c r="AUF534" s="802"/>
      <c r="AUG534" s="802"/>
      <c r="AUH534" s="802"/>
      <c r="AUI534" s="802"/>
      <c r="AUJ534" s="802"/>
      <c r="AUK534" s="802"/>
      <c r="AUL534" s="802"/>
      <c r="AUM534" s="802"/>
      <c r="AUN534" s="802"/>
      <c r="AUO534" s="802"/>
      <c r="AUP534" s="801"/>
      <c r="AUQ534" s="802"/>
      <c r="AUR534" s="801"/>
      <c r="AUS534" s="802"/>
      <c r="AUT534" s="801"/>
      <c r="AUU534" s="802"/>
      <c r="AUV534" s="802"/>
      <c r="AUW534" s="802"/>
      <c r="AUX534" s="802"/>
      <c r="AUY534" s="802"/>
      <c r="AUZ534" s="802"/>
      <c r="AVA534" s="802"/>
      <c r="AVB534" s="802"/>
      <c r="AVC534" s="802"/>
      <c r="AVD534" s="802"/>
      <c r="AVE534" s="802"/>
      <c r="AVF534" s="802"/>
      <c r="AVG534" s="802"/>
      <c r="AVH534" s="802"/>
      <c r="AVI534" s="802"/>
      <c r="AVJ534" s="808"/>
      <c r="AVK534" s="808"/>
      <c r="AVL534" s="808"/>
      <c r="AVM534" s="808"/>
      <c r="AVN534" s="808"/>
      <c r="AVO534" s="808"/>
      <c r="AVP534" s="808"/>
      <c r="AVQ534" s="808"/>
      <c r="AVR534" s="808"/>
      <c r="AVS534" s="808"/>
      <c r="AVT534" s="808"/>
      <c r="AVU534" s="809"/>
      <c r="AVV534" s="809"/>
      <c r="AVW534" s="809"/>
      <c r="AVX534" s="809"/>
      <c r="AVY534" s="809"/>
      <c r="AVZ534" s="809"/>
      <c r="AWA534" s="809"/>
      <c r="AWB534" s="809"/>
      <c r="AWC534" s="809"/>
      <c r="AWD534" s="809"/>
      <c r="AWE534" s="809"/>
      <c r="AWF534" s="809"/>
      <c r="AWG534" s="809"/>
      <c r="AWH534" s="809"/>
      <c r="AWI534" s="809"/>
      <c r="AWJ534" s="809"/>
      <c r="AWK534" s="809"/>
      <c r="AWL534" s="809"/>
      <c r="AWM534" s="809"/>
      <c r="AWN534" s="809"/>
      <c r="AWO534" s="809"/>
      <c r="AWP534" s="809"/>
      <c r="AWQ534" s="809"/>
      <c r="AWR534" s="808"/>
      <c r="AWS534" s="761"/>
      <c r="AWT534" s="808"/>
      <c r="AWU534" s="809"/>
      <c r="AWV534" s="809"/>
      <c r="AWW534" s="809"/>
      <c r="AWX534" s="809"/>
      <c r="AWY534" s="809"/>
      <c r="AWZ534" s="809"/>
      <c r="AXA534" s="809"/>
      <c r="AXB534" s="809"/>
      <c r="AXC534" s="809"/>
      <c r="AXD534" s="809"/>
      <c r="AXE534" s="809"/>
      <c r="AXF534" s="809"/>
      <c r="AXG534" s="809"/>
      <c r="AXH534" s="809"/>
      <c r="AXI534" s="809"/>
      <c r="AXJ534" s="809"/>
      <c r="AXK534" s="809"/>
      <c r="AXL534" s="809"/>
      <c r="AXM534" s="809"/>
      <c r="AXN534" s="809"/>
      <c r="AXO534" s="809"/>
      <c r="AXP534" s="809"/>
      <c r="AXQ534" s="809"/>
      <c r="AXR534" s="809"/>
      <c r="AXS534" s="809"/>
      <c r="AXT534" s="809"/>
      <c r="AXU534" s="809"/>
      <c r="AXV534" s="809"/>
      <c r="AXW534" s="809"/>
      <c r="AXX534" s="809"/>
      <c r="AXY534" s="809"/>
      <c r="AXZ534" s="809"/>
      <c r="AYA534" s="809"/>
      <c r="AYB534" s="809"/>
      <c r="AYC534" s="809"/>
      <c r="AYD534" s="808"/>
      <c r="AYE534" s="808"/>
      <c r="AYF534" s="809"/>
      <c r="AYG534" s="808"/>
      <c r="AYH534" s="810"/>
      <c r="AYI534" s="810"/>
      <c r="AYJ534" s="810"/>
      <c r="AYK534" s="810"/>
      <c r="AYL534" s="810"/>
      <c r="AYM534" s="810"/>
      <c r="AYN534" s="810"/>
      <c r="AYO534" s="810"/>
      <c r="AYP534" s="810"/>
      <c r="AYQ534" s="810"/>
      <c r="AYR534" s="810"/>
      <c r="AYS534" s="810"/>
      <c r="AYT534" s="810"/>
      <c r="AYU534" s="810"/>
      <c r="AYV534" s="810"/>
      <c r="AYW534" s="810"/>
      <c r="AYX534" s="810"/>
      <c r="AYY534" s="810"/>
      <c r="AYZ534" s="810"/>
      <c r="AZA534" s="810"/>
      <c r="AZB534" s="810"/>
      <c r="AZC534" s="810"/>
      <c r="AZD534" s="810"/>
      <c r="AZE534" s="810"/>
      <c r="AZF534" s="810"/>
      <c r="AZG534" s="810"/>
      <c r="AZH534" s="810"/>
      <c r="AZI534" s="810"/>
      <c r="AZJ534" s="810"/>
      <c r="AZK534" s="810"/>
      <c r="AZL534" s="810"/>
      <c r="AZM534" s="810"/>
      <c r="AZN534" s="810"/>
      <c r="AZO534" s="810"/>
      <c r="AZP534" s="809"/>
      <c r="AZQ534" s="802"/>
      <c r="AZR534" s="802"/>
      <c r="AZS534" s="802"/>
    </row>
    <row r="535" spans="45:920 1123:1371" s="793" customFormat="1" ht="13.5">
      <c r="AS535" s="802"/>
      <c r="AT535" s="802"/>
      <c r="AU535" s="802"/>
      <c r="AV535" s="802"/>
      <c r="AW535" s="802"/>
      <c r="AX535" s="802"/>
      <c r="AY535" s="802"/>
      <c r="AZ535" s="802"/>
      <c r="BA535" s="802"/>
      <c r="BB535" s="802"/>
      <c r="BC535" s="802"/>
      <c r="BD535" s="802"/>
      <c r="BE535" s="802"/>
      <c r="BF535" s="802"/>
      <c r="BG535" s="802"/>
      <c r="BH535" s="802"/>
      <c r="BI535" s="802"/>
      <c r="BJ535" s="802"/>
      <c r="BK535" s="802"/>
      <c r="BL535" s="802"/>
      <c r="BM535" s="802"/>
      <c r="BN535" s="802"/>
      <c r="BO535" s="802"/>
      <c r="BP535" s="802"/>
      <c r="BQ535" s="802"/>
      <c r="BR535" s="802"/>
      <c r="BS535" s="802"/>
      <c r="BT535" s="802"/>
      <c r="BU535" s="802"/>
      <c r="BV535" s="802"/>
      <c r="BW535" s="802"/>
      <c r="BX535" s="802"/>
      <c r="BY535" s="802"/>
      <c r="BZ535" s="802"/>
      <c r="CA535" s="802"/>
      <c r="CB535" s="802"/>
      <c r="CC535" s="802"/>
      <c r="CD535" s="802"/>
      <c r="CE535" s="802"/>
      <c r="CF535" s="802"/>
      <c r="CG535" s="802"/>
      <c r="CH535" s="802"/>
      <c r="CI535" s="802"/>
      <c r="CJ535" s="802"/>
      <c r="CK535" s="802"/>
      <c r="CL535" s="802"/>
      <c r="CM535" s="802"/>
      <c r="CN535" s="802"/>
      <c r="CO535" s="802"/>
      <c r="CP535" s="802"/>
      <c r="CQ535" s="802"/>
      <c r="CR535" s="802"/>
      <c r="CS535" s="802"/>
      <c r="CT535" s="802"/>
      <c r="CU535" s="802"/>
      <c r="CV535" s="802"/>
      <c r="CW535" s="802"/>
      <c r="CX535" s="802"/>
      <c r="CY535" s="802"/>
      <c r="CZ535" s="802"/>
      <c r="DA535" s="802"/>
      <c r="DB535" s="802"/>
      <c r="DC535" s="802"/>
      <c r="DD535" s="802"/>
      <c r="DE535" s="802"/>
      <c r="DF535" s="802"/>
      <c r="DG535" s="802"/>
      <c r="DH535" s="802"/>
      <c r="DI535" s="802"/>
      <c r="DJ535" s="802"/>
      <c r="DK535" s="802"/>
      <c r="DL535" s="802"/>
      <c r="DM535" s="802"/>
      <c r="DN535" s="802"/>
      <c r="DO535" s="802"/>
      <c r="DP535" s="802"/>
      <c r="DQ535" s="802"/>
      <c r="DR535" s="802"/>
      <c r="DS535" s="802"/>
      <c r="DT535" s="802"/>
      <c r="DU535" s="802"/>
      <c r="DV535" s="802"/>
      <c r="DW535" s="802"/>
      <c r="DX535" s="802"/>
      <c r="DY535" s="802"/>
      <c r="DZ535" s="802"/>
      <c r="EA535" s="802"/>
      <c r="EB535" s="802"/>
      <c r="EC535" s="802"/>
      <c r="ED535" s="802"/>
      <c r="EE535" s="802"/>
      <c r="EF535" s="802"/>
      <c r="EG535" s="802"/>
      <c r="EH535" s="802"/>
      <c r="EI535" s="802"/>
      <c r="EJ535" s="802"/>
      <c r="EK535" s="802"/>
      <c r="EL535" s="802"/>
      <c r="EM535" s="802"/>
      <c r="EN535" s="802"/>
      <c r="EO535" s="802"/>
      <c r="EP535" s="802"/>
      <c r="EQ535" s="802"/>
      <c r="ER535" s="802"/>
      <c r="ES535" s="802"/>
      <c r="ET535" s="802"/>
      <c r="EU535" s="802"/>
      <c r="EV535" s="802"/>
      <c r="EW535" s="802"/>
      <c r="EX535" s="802"/>
      <c r="EY535" s="802"/>
      <c r="EZ535" s="802"/>
      <c r="FA535" s="802"/>
      <c r="FB535" s="802"/>
      <c r="FC535" s="802"/>
      <c r="FD535" s="802"/>
      <c r="FE535" s="802"/>
      <c r="FF535" s="802"/>
      <c r="FG535" s="802"/>
      <c r="FH535" s="802"/>
      <c r="FI535" s="802"/>
      <c r="FJ535" s="802"/>
      <c r="FK535" s="802"/>
      <c r="FL535" s="802"/>
      <c r="FM535" s="802"/>
      <c r="FN535" s="802"/>
      <c r="FO535" s="802"/>
      <c r="FP535" s="802"/>
      <c r="FQ535" s="802"/>
      <c r="FR535" s="802"/>
      <c r="FS535" s="802"/>
      <c r="FT535" s="802"/>
      <c r="FU535" s="802"/>
      <c r="FV535" s="802"/>
      <c r="FW535" s="802"/>
      <c r="FX535" s="802"/>
      <c r="FY535" s="802"/>
      <c r="FZ535" s="802"/>
      <c r="GA535" s="802"/>
      <c r="GB535" s="802"/>
      <c r="GC535" s="802"/>
      <c r="GD535" s="802"/>
      <c r="GE535" s="802"/>
      <c r="GF535" s="802"/>
      <c r="GG535" s="802"/>
      <c r="GH535" s="802"/>
      <c r="GI535" s="802"/>
      <c r="GJ535" s="802"/>
      <c r="GK535" s="802"/>
      <c r="GL535" s="802"/>
      <c r="GM535" s="802"/>
      <c r="GN535" s="802"/>
      <c r="GO535" s="802"/>
      <c r="GP535" s="802"/>
      <c r="GQ535" s="802"/>
      <c r="GR535" s="802"/>
      <c r="GS535" s="802"/>
      <c r="GT535" s="802"/>
      <c r="GU535" s="802"/>
      <c r="GV535" s="802"/>
      <c r="GW535" s="802"/>
      <c r="GX535" s="802"/>
      <c r="GY535" s="802"/>
      <c r="GZ535" s="802"/>
      <c r="HA535" s="802"/>
      <c r="HB535" s="802"/>
      <c r="HC535" s="802"/>
      <c r="HD535" s="802"/>
      <c r="HE535" s="802"/>
      <c r="HF535" s="802"/>
      <c r="HG535" s="802"/>
      <c r="HH535" s="802"/>
      <c r="HI535" s="802"/>
      <c r="HJ535" s="802"/>
      <c r="HK535" s="802"/>
      <c r="HL535" s="802"/>
      <c r="HM535" s="802"/>
      <c r="HN535" s="802"/>
      <c r="HO535" s="802"/>
      <c r="HP535" s="802"/>
      <c r="HQ535" s="802"/>
      <c r="HR535" s="802"/>
      <c r="HS535" s="802"/>
      <c r="HT535" s="802"/>
      <c r="HU535" s="802"/>
      <c r="HV535" s="802"/>
      <c r="HW535" s="802"/>
      <c r="HX535" s="802"/>
      <c r="HY535" s="802"/>
      <c r="HZ535" s="802"/>
      <c r="IA535" s="802"/>
      <c r="IB535" s="802"/>
      <c r="IC535" s="802"/>
      <c r="ID535" s="802"/>
      <c r="IE535" s="802"/>
      <c r="IF535" s="802"/>
      <c r="IG535" s="802"/>
      <c r="IH535" s="802"/>
      <c r="II535" s="802"/>
      <c r="IJ535" s="802"/>
      <c r="IK535" s="802"/>
      <c r="IL535" s="802"/>
      <c r="IM535" s="802"/>
      <c r="IN535" s="802"/>
      <c r="IO535" s="802"/>
      <c r="IP535" s="802"/>
      <c r="IQ535" s="802"/>
      <c r="IR535" s="802"/>
      <c r="IS535" s="802"/>
      <c r="IT535" s="802"/>
      <c r="IU535" s="802"/>
      <c r="IV535" s="802"/>
      <c r="IW535" s="802"/>
      <c r="IX535" s="802"/>
      <c r="IY535" s="802"/>
      <c r="IZ535" s="802"/>
      <c r="JA535" s="802"/>
      <c r="JB535" s="802"/>
      <c r="JC535" s="802"/>
      <c r="JD535" s="802"/>
      <c r="JE535" s="802"/>
      <c r="JF535" s="802"/>
      <c r="JG535" s="802"/>
      <c r="JH535" s="802"/>
      <c r="JI535" s="802"/>
      <c r="JJ535" s="802"/>
      <c r="JK535" s="802"/>
      <c r="JL535" s="802"/>
      <c r="JM535" s="802"/>
      <c r="JN535" s="802"/>
      <c r="JO535" s="802"/>
      <c r="JP535" s="802"/>
      <c r="JQ535" s="802"/>
      <c r="JR535" s="802"/>
      <c r="JS535" s="802"/>
      <c r="JT535" s="802"/>
      <c r="JU535" s="802"/>
      <c r="JV535" s="802"/>
      <c r="JW535" s="802"/>
      <c r="JX535" s="802"/>
      <c r="JY535" s="802"/>
      <c r="JZ535" s="802"/>
      <c r="KA535" s="802"/>
      <c r="KB535" s="802"/>
      <c r="KC535" s="802"/>
      <c r="KD535" s="802"/>
      <c r="KE535" s="802"/>
      <c r="KF535" s="802"/>
      <c r="KG535" s="802"/>
      <c r="KH535" s="802"/>
      <c r="KI535" s="802"/>
      <c r="KJ535" s="802"/>
      <c r="KK535" s="802"/>
      <c r="KL535" s="802"/>
      <c r="KM535" s="802"/>
      <c r="KN535" s="802"/>
      <c r="KO535" s="802"/>
      <c r="KP535" s="802"/>
      <c r="KQ535" s="802"/>
      <c r="KR535" s="802"/>
      <c r="KS535" s="802"/>
      <c r="KT535" s="802"/>
      <c r="KU535" s="802"/>
      <c r="KV535" s="802"/>
      <c r="KW535" s="802"/>
      <c r="KX535" s="802"/>
      <c r="KY535" s="802"/>
      <c r="KZ535" s="802"/>
      <c r="LA535" s="802"/>
      <c r="LB535" s="802"/>
      <c r="LC535" s="802"/>
      <c r="LD535" s="802"/>
      <c r="LE535" s="802"/>
      <c r="LF535" s="802"/>
      <c r="LG535" s="802"/>
      <c r="LH535" s="802"/>
      <c r="LI535" s="802"/>
      <c r="LJ535" s="802"/>
      <c r="LK535" s="802"/>
      <c r="LL535" s="802"/>
      <c r="LM535" s="802"/>
      <c r="LN535" s="802"/>
      <c r="LO535" s="802"/>
      <c r="LP535" s="802"/>
      <c r="LQ535" s="802"/>
      <c r="LR535" s="802"/>
      <c r="LS535" s="802"/>
      <c r="LT535" s="802"/>
      <c r="LU535" s="802"/>
      <c r="LV535" s="802"/>
      <c r="LW535" s="802"/>
      <c r="LX535" s="802"/>
      <c r="LY535" s="802"/>
      <c r="LZ535" s="802"/>
      <c r="MA535" s="802"/>
      <c r="MB535" s="802"/>
      <c r="MC535" s="802"/>
      <c r="MD535" s="802"/>
      <c r="ME535" s="802"/>
      <c r="MF535" s="802"/>
      <c r="MG535" s="802"/>
      <c r="MH535" s="802"/>
      <c r="MI535" s="802"/>
      <c r="MJ535" s="802"/>
      <c r="MK535" s="802"/>
      <c r="ML535" s="802"/>
      <c r="MM535" s="802"/>
      <c r="MN535" s="802"/>
      <c r="MO535" s="802"/>
      <c r="MP535" s="802"/>
      <c r="MQ535" s="802"/>
      <c r="MR535" s="802"/>
      <c r="MS535" s="802"/>
      <c r="MT535" s="802"/>
      <c r="MU535" s="802"/>
      <c r="MV535" s="802"/>
      <c r="MW535" s="802"/>
      <c r="MX535" s="802"/>
      <c r="MY535" s="802"/>
      <c r="MZ535" s="802"/>
      <c r="NA535" s="802"/>
      <c r="NB535" s="802"/>
      <c r="NC535" s="802"/>
      <c r="ND535" s="802"/>
      <c r="NE535" s="802"/>
      <c r="NF535" s="802"/>
      <c r="NG535" s="802"/>
      <c r="NH535" s="802"/>
      <c r="NI535" s="802"/>
      <c r="NJ535" s="802"/>
      <c r="NK535" s="802"/>
      <c r="NL535" s="802"/>
      <c r="NM535" s="802"/>
      <c r="NN535" s="802"/>
      <c r="NO535" s="802"/>
      <c r="NP535" s="802"/>
      <c r="NQ535" s="802"/>
      <c r="NR535" s="802"/>
      <c r="NS535" s="802"/>
      <c r="NT535" s="802"/>
      <c r="NU535" s="802"/>
      <c r="NV535" s="802"/>
      <c r="NW535" s="802"/>
      <c r="NX535" s="802"/>
      <c r="NY535" s="802"/>
      <c r="NZ535" s="802"/>
      <c r="OA535" s="802"/>
      <c r="OB535" s="802"/>
      <c r="OC535" s="802"/>
      <c r="OD535" s="802"/>
      <c r="OE535" s="802"/>
      <c r="OF535" s="802"/>
      <c r="OG535" s="802"/>
      <c r="OH535" s="802"/>
      <c r="OI535" s="802"/>
      <c r="OJ535" s="802"/>
      <c r="OK535" s="802"/>
      <c r="OL535" s="802"/>
      <c r="OM535" s="802"/>
      <c r="ON535" s="802"/>
      <c r="OO535" s="802"/>
      <c r="OP535" s="802"/>
      <c r="OQ535" s="802"/>
      <c r="OR535" s="802"/>
      <c r="OS535" s="802"/>
      <c r="OT535" s="802"/>
      <c r="OU535" s="802"/>
      <c r="OV535" s="802"/>
      <c r="OW535" s="802"/>
      <c r="OX535" s="802"/>
      <c r="OY535" s="802"/>
      <c r="OZ535" s="802"/>
      <c r="PA535" s="802"/>
      <c r="PB535" s="802"/>
      <c r="PC535" s="802"/>
      <c r="PD535" s="802"/>
      <c r="PE535" s="802"/>
      <c r="PF535" s="802"/>
      <c r="PG535" s="802"/>
      <c r="PH535" s="802"/>
      <c r="PI535" s="802"/>
      <c r="PJ535" s="802"/>
      <c r="PK535" s="802"/>
      <c r="PL535" s="802"/>
      <c r="PM535" s="802"/>
      <c r="PN535" s="802"/>
      <c r="PO535" s="802"/>
      <c r="PP535" s="802"/>
      <c r="PQ535" s="802"/>
      <c r="PR535" s="802"/>
      <c r="PS535" s="802"/>
      <c r="PT535" s="802"/>
      <c r="PU535" s="802"/>
      <c r="PV535" s="802"/>
      <c r="PW535" s="802"/>
      <c r="PX535" s="802"/>
      <c r="PY535" s="802"/>
      <c r="PZ535" s="802"/>
      <c r="QA535" s="802"/>
      <c r="QB535" s="802"/>
      <c r="QC535" s="802"/>
      <c r="QD535" s="802"/>
      <c r="QE535" s="802"/>
      <c r="QF535" s="802"/>
      <c r="QG535" s="802"/>
      <c r="QH535" s="802"/>
      <c r="QI535" s="802"/>
      <c r="QJ535" s="802"/>
      <c r="QK535" s="802"/>
      <c r="QL535" s="802"/>
      <c r="QM535" s="802"/>
      <c r="QN535" s="802"/>
      <c r="QO535" s="802"/>
      <c r="QP535" s="802"/>
      <c r="QQ535" s="802"/>
      <c r="QR535" s="802"/>
      <c r="QS535" s="802"/>
      <c r="QT535" s="802"/>
      <c r="QU535" s="802"/>
      <c r="QV535" s="802"/>
      <c r="QW535" s="802"/>
      <c r="QX535" s="802"/>
      <c r="QY535" s="802"/>
      <c r="QZ535" s="802"/>
      <c r="RA535" s="802"/>
      <c r="RB535" s="802"/>
      <c r="RC535" s="802"/>
      <c r="RD535" s="802"/>
      <c r="RE535" s="802"/>
      <c r="RF535" s="802"/>
      <c r="RG535" s="802"/>
      <c r="RH535" s="802"/>
      <c r="RI535" s="802"/>
      <c r="RJ535" s="802"/>
      <c r="RK535" s="802"/>
      <c r="RL535" s="802"/>
      <c r="RM535" s="802"/>
      <c r="RN535" s="802"/>
      <c r="RO535" s="802"/>
      <c r="RP535" s="802"/>
      <c r="RQ535" s="802"/>
      <c r="RR535" s="802"/>
      <c r="RS535" s="802"/>
      <c r="RT535" s="802"/>
      <c r="RU535" s="802"/>
      <c r="RV535" s="802"/>
      <c r="RW535" s="802"/>
      <c r="RX535" s="802"/>
      <c r="RY535" s="802"/>
      <c r="RZ535" s="802"/>
      <c r="SA535" s="802"/>
      <c r="SB535" s="802"/>
      <c r="SC535" s="802"/>
      <c r="SD535" s="802"/>
      <c r="SE535" s="802"/>
      <c r="SF535" s="802"/>
      <c r="SG535" s="802"/>
      <c r="SH535" s="802"/>
      <c r="SI535" s="802"/>
      <c r="SJ535" s="802"/>
      <c r="SK535" s="802"/>
      <c r="SL535" s="802"/>
      <c r="SM535" s="802"/>
      <c r="SN535" s="802"/>
      <c r="SO535" s="802"/>
      <c r="SP535" s="802"/>
      <c r="SQ535" s="802"/>
      <c r="SR535" s="802"/>
      <c r="SS535" s="802"/>
      <c r="ST535" s="802"/>
      <c r="SU535" s="802"/>
      <c r="SV535" s="802"/>
      <c r="SW535" s="802"/>
      <c r="SX535" s="802"/>
      <c r="SY535" s="802"/>
      <c r="SZ535" s="802"/>
      <c r="TA535" s="802"/>
      <c r="TB535" s="802"/>
      <c r="TC535" s="802"/>
      <c r="TD535" s="802"/>
      <c r="TE535" s="802"/>
      <c r="TF535" s="802"/>
      <c r="TG535" s="802"/>
      <c r="TH535" s="802"/>
      <c r="TI535" s="802"/>
      <c r="TJ535" s="802"/>
      <c r="TK535" s="802"/>
      <c r="TL535" s="802"/>
      <c r="TM535" s="802"/>
      <c r="TN535" s="802"/>
      <c r="TO535" s="802"/>
      <c r="TP535" s="802"/>
      <c r="TQ535" s="802"/>
      <c r="TR535" s="802"/>
      <c r="TS535" s="802"/>
      <c r="TT535" s="802"/>
      <c r="TU535" s="802"/>
      <c r="TV535" s="802"/>
      <c r="TW535" s="802"/>
      <c r="TX535" s="802"/>
      <c r="TY535" s="802"/>
      <c r="TZ535" s="802"/>
      <c r="UA535" s="802"/>
      <c r="UB535" s="802"/>
      <c r="UC535" s="802"/>
      <c r="UD535" s="802"/>
      <c r="UE535" s="802"/>
      <c r="UF535" s="802"/>
      <c r="UG535" s="802"/>
      <c r="UH535" s="802"/>
      <c r="UI535" s="802"/>
      <c r="UJ535" s="802"/>
      <c r="UK535" s="802"/>
      <c r="UL535" s="802"/>
      <c r="UM535" s="802"/>
      <c r="UN535" s="802"/>
      <c r="UO535" s="802"/>
      <c r="UP535" s="802"/>
      <c r="UQ535" s="802"/>
      <c r="UR535" s="802"/>
      <c r="US535" s="802"/>
      <c r="UT535" s="802"/>
      <c r="UU535" s="802"/>
      <c r="UV535" s="802"/>
      <c r="UW535" s="802"/>
      <c r="UX535" s="802"/>
      <c r="UY535" s="802"/>
      <c r="UZ535" s="802"/>
      <c r="VA535" s="802"/>
      <c r="VB535" s="802"/>
      <c r="VC535" s="802"/>
      <c r="VD535" s="802"/>
      <c r="VE535" s="802"/>
      <c r="VF535" s="802"/>
      <c r="VG535" s="802"/>
      <c r="VH535" s="802"/>
      <c r="VI535" s="802"/>
      <c r="VJ535" s="802"/>
      <c r="VK535" s="802"/>
      <c r="VL535" s="802"/>
      <c r="VM535" s="802"/>
      <c r="VN535" s="802"/>
      <c r="VO535" s="802"/>
      <c r="VP535" s="802"/>
      <c r="VQ535" s="802"/>
      <c r="VR535" s="802"/>
      <c r="VS535" s="802"/>
      <c r="VT535" s="802"/>
      <c r="VU535" s="802"/>
      <c r="VV535" s="802"/>
      <c r="VW535" s="802"/>
      <c r="VX535" s="802"/>
      <c r="VY535" s="802"/>
      <c r="VZ535" s="802"/>
      <c r="WA535" s="802"/>
      <c r="WB535" s="802"/>
      <c r="WC535" s="802"/>
      <c r="WD535" s="802"/>
      <c r="WE535" s="802"/>
      <c r="WF535" s="802"/>
      <c r="WG535" s="802"/>
      <c r="WH535" s="802"/>
      <c r="WI535" s="802"/>
      <c r="WJ535" s="802"/>
      <c r="WK535" s="802"/>
      <c r="WL535" s="802"/>
      <c r="WM535" s="802"/>
      <c r="WN535" s="802"/>
      <c r="WO535" s="802"/>
      <c r="WP535" s="802"/>
      <c r="WQ535" s="802"/>
      <c r="WR535" s="802"/>
      <c r="WS535" s="802"/>
      <c r="WT535" s="802"/>
      <c r="WU535" s="802"/>
      <c r="WV535" s="802"/>
      <c r="WW535" s="802"/>
      <c r="WX535" s="802"/>
      <c r="WY535" s="802"/>
      <c r="WZ535" s="802"/>
      <c r="XA535" s="802"/>
      <c r="XB535" s="802"/>
      <c r="XC535" s="802"/>
      <c r="XD535" s="802"/>
      <c r="XE535" s="802"/>
      <c r="XF535" s="802"/>
      <c r="XG535" s="802"/>
      <c r="XH535" s="802"/>
      <c r="XI535" s="802"/>
      <c r="XJ535" s="802"/>
      <c r="XK535" s="802"/>
      <c r="XL535" s="802"/>
      <c r="XM535" s="802"/>
      <c r="XN535" s="802"/>
      <c r="XO535" s="802"/>
      <c r="XP535" s="802"/>
      <c r="XQ535" s="802"/>
      <c r="XR535" s="802"/>
      <c r="XS535" s="802"/>
      <c r="XT535" s="802"/>
      <c r="XU535" s="802"/>
      <c r="XV535" s="802"/>
      <c r="XW535" s="802"/>
      <c r="XX535" s="802"/>
      <c r="XY535" s="802"/>
      <c r="XZ535" s="802"/>
      <c r="YA535" s="802"/>
      <c r="YB535" s="802"/>
      <c r="YC535" s="802"/>
      <c r="YD535" s="802"/>
      <c r="YE535" s="802"/>
      <c r="YF535" s="802"/>
      <c r="YG535" s="802"/>
      <c r="YH535" s="802"/>
      <c r="YI535" s="802"/>
      <c r="YJ535" s="802"/>
      <c r="YK535" s="802"/>
      <c r="YL535" s="802"/>
      <c r="YM535" s="802"/>
      <c r="YN535" s="802"/>
      <c r="YO535" s="802"/>
      <c r="YP535" s="802"/>
      <c r="YQ535" s="802"/>
      <c r="YR535" s="802"/>
      <c r="YS535" s="802"/>
      <c r="YT535" s="802"/>
      <c r="YU535" s="802"/>
      <c r="YV535" s="802"/>
      <c r="YW535" s="802"/>
      <c r="YX535" s="802"/>
      <c r="YY535" s="802"/>
      <c r="YZ535" s="802"/>
      <c r="ZA535" s="802"/>
      <c r="ZB535" s="802"/>
      <c r="ZC535" s="802"/>
      <c r="ZD535" s="802"/>
      <c r="ZE535" s="802"/>
      <c r="ZF535" s="802"/>
      <c r="ZG535" s="802"/>
      <c r="ZH535" s="802"/>
      <c r="ZI535" s="802"/>
      <c r="ZJ535" s="802"/>
      <c r="ZK535" s="802"/>
      <c r="ZL535" s="802"/>
      <c r="ZM535" s="802"/>
      <c r="ZN535" s="802"/>
      <c r="ZO535" s="802"/>
      <c r="ZP535" s="802"/>
      <c r="ZQ535" s="802"/>
      <c r="ZR535" s="802"/>
      <c r="ZS535" s="802"/>
      <c r="ZT535" s="802"/>
      <c r="ZU535" s="802"/>
      <c r="ZV535" s="802"/>
      <c r="ZW535" s="802"/>
      <c r="ZX535" s="802"/>
      <c r="ZY535" s="802"/>
      <c r="ZZ535" s="802"/>
      <c r="AAA535" s="802"/>
      <c r="AAB535" s="802"/>
      <c r="AAC535" s="802"/>
      <c r="AAD535" s="802"/>
      <c r="AAE535" s="802"/>
      <c r="AAF535" s="802"/>
      <c r="AAG535" s="802"/>
      <c r="AAH535" s="802"/>
      <c r="AAI535" s="802"/>
      <c r="AAJ535" s="802"/>
      <c r="AAK535" s="802"/>
      <c r="AAL535" s="802"/>
      <c r="AAM535" s="802"/>
      <c r="AAN535" s="802"/>
      <c r="AAO535" s="802"/>
      <c r="AAP535" s="802"/>
      <c r="AAQ535" s="802"/>
      <c r="AAR535" s="802"/>
      <c r="AAS535" s="802"/>
      <c r="AAT535" s="802"/>
      <c r="AAU535" s="802"/>
      <c r="AAV535" s="802"/>
      <c r="AAW535" s="802"/>
      <c r="AAX535" s="802"/>
      <c r="AAY535" s="802"/>
      <c r="AAZ535" s="802"/>
      <c r="ABA535" s="802"/>
      <c r="ABB535" s="802"/>
      <c r="ABC535" s="802"/>
      <c r="ABD535" s="802"/>
      <c r="ABE535" s="802"/>
      <c r="ABF535" s="802"/>
      <c r="ABG535" s="802"/>
      <c r="ABH535" s="802"/>
      <c r="ABI535" s="802"/>
      <c r="ABJ535" s="802"/>
      <c r="ABK535" s="802"/>
      <c r="ABL535" s="802"/>
      <c r="ABM535" s="802"/>
      <c r="ABN535" s="802"/>
      <c r="ABO535" s="802"/>
      <c r="ABP535" s="802"/>
      <c r="ABQ535" s="802"/>
      <c r="ABR535" s="802"/>
      <c r="ABS535" s="802"/>
      <c r="ABT535" s="802"/>
      <c r="ABU535" s="802"/>
      <c r="ABV535" s="802"/>
      <c r="ABW535" s="802"/>
      <c r="ABX535" s="802"/>
      <c r="ABY535" s="802"/>
      <c r="ABZ535" s="802"/>
      <c r="ACA535" s="802"/>
      <c r="ACB535" s="802"/>
      <c r="ACC535" s="802"/>
      <c r="ACD535" s="802"/>
      <c r="ACE535" s="802"/>
      <c r="ACF535" s="802"/>
      <c r="ACG535" s="802"/>
      <c r="ACH535" s="802"/>
      <c r="ACI535" s="802"/>
      <c r="ACJ535" s="802"/>
      <c r="ACK535" s="802"/>
      <c r="ACL535" s="802"/>
      <c r="ACM535" s="802"/>
      <c r="ACN535" s="802"/>
      <c r="ACO535" s="802"/>
      <c r="ACP535" s="802"/>
      <c r="ACQ535" s="802"/>
      <c r="ACR535" s="802"/>
      <c r="ACS535" s="802"/>
      <c r="ACT535" s="802"/>
      <c r="ACU535" s="802"/>
      <c r="ACV535" s="802"/>
      <c r="ACW535" s="802"/>
      <c r="ACX535" s="802"/>
      <c r="ACY535" s="802"/>
      <c r="ACZ535" s="802"/>
      <c r="ADA535" s="802"/>
      <c r="ADB535" s="802"/>
      <c r="ADC535" s="802"/>
      <c r="ADD535" s="802"/>
      <c r="ADE535" s="802"/>
      <c r="ADF535" s="802"/>
      <c r="ADG535" s="802"/>
      <c r="ADH535" s="802"/>
      <c r="ADI535" s="802"/>
      <c r="ADJ535" s="802"/>
      <c r="ADK535" s="802"/>
      <c r="ADL535" s="802"/>
      <c r="ADM535" s="802"/>
      <c r="ADN535" s="802"/>
      <c r="ADO535" s="802"/>
      <c r="ADP535" s="802"/>
      <c r="ADQ535" s="802"/>
      <c r="ADR535" s="802"/>
      <c r="ADS535" s="802"/>
      <c r="ADT535" s="802"/>
      <c r="ADU535" s="802"/>
      <c r="ADV535" s="802"/>
      <c r="ADW535" s="802"/>
      <c r="ADX535" s="802"/>
      <c r="ADY535" s="802"/>
      <c r="ADZ535" s="802"/>
      <c r="AEA535" s="802"/>
      <c r="AEB535" s="802"/>
      <c r="AEC535" s="802"/>
      <c r="AED535" s="802"/>
      <c r="AEE535" s="802"/>
      <c r="AEF535" s="802"/>
      <c r="AEG535" s="802"/>
      <c r="AEH535" s="802"/>
      <c r="AEI535" s="802"/>
      <c r="AEJ535" s="802"/>
      <c r="AEK535" s="802"/>
      <c r="AEL535" s="802"/>
      <c r="AEM535" s="802"/>
      <c r="AEN535" s="802"/>
      <c r="AEO535" s="802"/>
      <c r="AEP535" s="802"/>
      <c r="AEQ535" s="802"/>
      <c r="AER535" s="802"/>
      <c r="AES535" s="802"/>
      <c r="AET535" s="802"/>
      <c r="AEU535" s="802"/>
      <c r="AEV535" s="802"/>
      <c r="AEW535" s="802"/>
      <c r="AEX535" s="802"/>
      <c r="AEY535" s="802"/>
      <c r="AEZ535" s="802"/>
      <c r="AFA535" s="802"/>
      <c r="AFB535" s="802"/>
      <c r="AFC535" s="802"/>
      <c r="AFD535" s="802"/>
      <c r="AFE535" s="802"/>
      <c r="AFF535" s="802"/>
      <c r="AFG535" s="802"/>
      <c r="AFH535" s="802"/>
      <c r="AFI535" s="802"/>
      <c r="AFJ535" s="802"/>
      <c r="AFK535" s="802"/>
      <c r="AFL535" s="802"/>
      <c r="AFM535" s="802"/>
      <c r="AFN535" s="802"/>
      <c r="AFO535" s="802"/>
      <c r="AFP535" s="802"/>
      <c r="AFQ535" s="802"/>
      <c r="AFR535" s="802"/>
      <c r="AFS535" s="802"/>
      <c r="AFT535" s="802"/>
      <c r="AFU535" s="802"/>
      <c r="AFV535" s="802"/>
      <c r="AFW535" s="802"/>
      <c r="AFX535" s="802"/>
      <c r="AFY535" s="802"/>
      <c r="AFZ535" s="802"/>
      <c r="AGA535" s="802"/>
      <c r="AGB535" s="802"/>
      <c r="AGC535" s="802"/>
      <c r="AGD535" s="802"/>
      <c r="AGE535" s="802"/>
      <c r="AGF535" s="802"/>
      <c r="AGG535" s="802"/>
      <c r="AGH535" s="802"/>
      <c r="AGI535" s="802"/>
      <c r="AGJ535" s="802"/>
      <c r="AGK535" s="802"/>
      <c r="AGL535" s="802"/>
      <c r="AGM535" s="802"/>
      <c r="AGN535" s="802"/>
      <c r="AGO535" s="802"/>
      <c r="AGP535" s="802"/>
      <c r="AGQ535" s="802"/>
      <c r="AGR535" s="802"/>
      <c r="AGS535" s="802"/>
      <c r="AGT535" s="802"/>
      <c r="AGU535" s="802"/>
      <c r="AGV535" s="802"/>
      <c r="AGW535" s="802"/>
      <c r="AGX535" s="802"/>
      <c r="AGY535" s="802"/>
      <c r="AGZ535" s="802"/>
      <c r="AHA535" s="802"/>
      <c r="AHB535" s="802"/>
      <c r="AHC535" s="802"/>
      <c r="AHD535" s="802"/>
      <c r="AHE535" s="802"/>
      <c r="AHF535" s="802"/>
      <c r="AHG535" s="802"/>
      <c r="AHH535" s="802"/>
      <c r="AHI535" s="802"/>
      <c r="AHJ535" s="802"/>
      <c r="AHK535" s="802"/>
      <c r="AHL535" s="802"/>
      <c r="AHM535" s="802"/>
      <c r="AHN535" s="802"/>
      <c r="AHO535" s="802"/>
      <c r="AHP535" s="802"/>
      <c r="AHQ535" s="802"/>
      <c r="AHR535" s="802"/>
      <c r="AHS535" s="802"/>
      <c r="AHT535" s="802"/>
      <c r="AHU535" s="802"/>
      <c r="AHV535" s="802"/>
      <c r="AHW535" s="802"/>
      <c r="AHX535" s="802"/>
      <c r="AHY535" s="802"/>
      <c r="AHZ535" s="802"/>
      <c r="AIA535" s="802"/>
      <c r="AIB535" s="802"/>
      <c r="AIC535" s="802"/>
      <c r="AID535" s="802"/>
      <c r="AIE535" s="802"/>
      <c r="AIF535" s="802"/>
      <c r="AIG535" s="802"/>
      <c r="AIH535" s="802"/>
      <c r="AII535" s="802"/>
      <c r="AIJ535" s="802"/>
      <c r="AQE535" s="802"/>
      <c r="AQF535" s="802"/>
      <c r="AQG535" s="802"/>
      <c r="AQH535" s="802"/>
      <c r="AQI535" s="802"/>
      <c r="AQJ535" s="802"/>
      <c r="AQK535" s="802"/>
      <c r="AQL535" s="802"/>
      <c r="AQM535" s="802"/>
      <c r="AQN535" s="802"/>
      <c r="AQO535" s="802"/>
      <c r="AQP535" s="802"/>
      <c r="AQQ535" s="802"/>
      <c r="AQR535" s="802"/>
      <c r="AQS535" s="802"/>
      <c r="AQT535" s="802"/>
      <c r="AQU535" s="802"/>
      <c r="AQV535" s="802"/>
      <c r="AQW535" s="802"/>
      <c r="AQX535" s="802"/>
      <c r="AQY535" s="802"/>
      <c r="AQZ535" s="802"/>
      <c r="ARA535" s="802"/>
      <c r="ARB535" s="802"/>
      <c r="ARC535" s="802"/>
      <c r="ARD535" s="802"/>
      <c r="ARE535" s="802"/>
      <c r="ARF535" s="802"/>
      <c r="ARG535" s="802"/>
      <c r="ARH535" s="802"/>
      <c r="ARI535" s="802"/>
      <c r="ARJ535" s="802"/>
      <c r="ARK535" s="802"/>
      <c r="ARL535" s="802"/>
      <c r="ARM535" s="802"/>
      <c r="ARN535" s="802"/>
      <c r="ARO535" s="802"/>
      <c r="ARP535" s="802"/>
      <c r="ARQ535" s="802"/>
      <c r="ARR535" s="802"/>
      <c r="ARS535" s="802"/>
      <c r="ART535" s="802"/>
      <c r="ARU535" s="802"/>
      <c r="ARV535" s="802"/>
      <c r="ARW535" s="802"/>
      <c r="ARX535" s="802"/>
      <c r="ARY535" s="802"/>
      <c r="ARZ535" s="802"/>
      <c r="ASA535" s="802"/>
      <c r="ASB535" s="802"/>
      <c r="ASC535" s="802"/>
      <c r="ASD535" s="802"/>
      <c r="ASE535" s="802"/>
      <c r="ASF535" s="802"/>
      <c r="ASG535" s="802"/>
      <c r="ASH535" s="802"/>
      <c r="ASI535" s="802"/>
      <c r="ASJ535" s="802"/>
      <c r="ASK535" s="802"/>
      <c r="ASL535" s="802"/>
      <c r="ATP535" s="802"/>
      <c r="ATQ535" s="802"/>
      <c r="ATR535" s="802"/>
      <c r="ATS535" s="802"/>
      <c r="ATT535" s="802"/>
      <c r="ATU535" s="802"/>
      <c r="ATV535" s="802"/>
      <c r="ATW535" s="802"/>
      <c r="ATX535" s="802"/>
      <c r="ATY535" s="802"/>
      <c r="ATZ535" s="802"/>
      <c r="AUA535" s="802"/>
      <c r="AUB535" s="802"/>
      <c r="AUC535" s="802"/>
      <c r="AUD535" s="802"/>
      <c r="AUE535" s="802"/>
      <c r="AUF535" s="802"/>
      <c r="AUG535" s="802"/>
      <c r="AUH535" s="802"/>
      <c r="AUI535" s="802"/>
      <c r="AUJ535" s="802"/>
      <c r="AUK535" s="802"/>
      <c r="AUL535" s="802"/>
      <c r="AUM535" s="802"/>
      <c r="AUN535" s="802"/>
      <c r="AUO535" s="802"/>
      <c r="AUP535" s="801"/>
      <c r="AUQ535" s="802"/>
      <c r="AUR535" s="801"/>
      <c r="AUS535" s="802"/>
      <c r="AUT535" s="801"/>
      <c r="AUU535" s="802"/>
      <c r="AUV535" s="802"/>
      <c r="AUW535" s="802"/>
      <c r="AUX535" s="802"/>
      <c r="AUY535" s="802"/>
      <c r="AUZ535" s="802"/>
      <c r="AVA535" s="802"/>
      <c r="AVB535" s="802"/>
      <c r="AVC535" s="802"/>
      <c r="AVD535" s="802"/>
      <c r="AVE535" s="802"/>
      <c r="AVF535" s="802"/>
      <c r="AVG535" s="802"/>
      <c r="AVH535" s="802"/>
      <c r="AVI535" s="802"/>
      <c r="AVJ535" s="808"/>
      <c r="AVK535" s="808"/>
      <c r="AVL535" s="808"/>
      <c r="AVM535" s="808"/>
      <c r="AVN535" s="808"/>
      <c r="AVO535" s="808"/>
      <c r="AVP535" s="808"/>
      <c r="AVQ535" s="808"/>
      <c r="AVR535" s="808"/>
      <c r="AVS535" s="808"/>
      <c r="AVT535" s="808"/>
      <c r="AVU535" s="809"/>
      <c r="AVV535" s="809"/>
      <c r="AVW535" s="809"/>
      <c r="AVX535" s="809"/>
      <c r="AVY535" s="809"/>
      <c r="AVZ535" s="809"/>
      <c r="AWA535" s="809"/>
      <c r="AWB535" s="809"/>
      <c r="AWC535" s="809"/>
      <c r="AWD535" s="809"/>
      <c r="AWE535" s="809"/>
      <c r="AWF535" s="809"/>
      <c r="AWG535" s="809"/>
      <c r="AWH535" s="809"/>
      <c r="AWI535" s="809"/>
      <c r="AWJ535" s="809"/>
      <c r="AWK535" s="809"/>
      <c r="AWL535" s="809"/>
      <c r="AWM535" s="809"/>
      <c r="AWN535" s="809"/>
      <c r="AWO535" s="809"/>
      <c r="AWP535" s="809"/>
      <c r="AWQ535" s="809"/>
      <c r="AWR535" s="808"/>
      <c r="AWS535" s="761"/>
      <c r="AWT535" s="808"/>
      <c r="AWU535" s="809"/>
      <c r="AWV535" s="809"/>
      <c r="AWW535" s="809"/>
      <c r="AWX535" s="809"/>
      <c r="AWY535" s="809"/>
      <c r="AWZ535" s="809"/>
      <c r="AXA535" s="809"/>
      <c r="AXB535" s="809"/>
      <c r="AXC535" s="809"/>
      <c r="AXD535" s="809"/>
      <c r="AXE535" s="809"/>
      <c r="AXF535" s="809"/>
      <c r="AXG535" s="809"/>
      <c r="AXH535" s="809"/>
      <c r="AXI535" s="809"/>
      <c r="AXJ535" s="809"/>
      <c r="AXK535" s="809"/>
      <c r="AXL535" s="809"/>
      <c r="AXM535" s="809"/>
      <c r="AXN535" s="809"/>
      <c r="AXO535" s="809"/>
      <c r="AXP535" s="809"/>
      <c r="AXQ535" s="809"/>
      <c r="AXR535" s="809"/>
      <c r="AXS535" s="809"/>
      <c r="AXT535" s="809"/>
      <c r="AXU535" s="809"/>
      <c r="AXV535" s="809"/>
      <c r="AXW535" s="809"/>
      <c r="AXX535" s="809"/>
      <c r="AXY535" s="809"/>
      <c r="AXZ535" s="809"/>
      <c r="AYA535" s="809"/>
      <c r="AYB535" s="809"/>
      <c r="AYC535" s="809"/>
      <c r="AYD535" s="808"/>
      <c r="AYE535" s="808"/>
      <c r="AYF535" s="809"/>
      <c r="AYG535" s="808"/>
      <c r="AYH535" s="810"/>
      <c r="AYI535" s="810"/>
      <c r="AYJ535" s="810"/>
      <c r="AYK535" s="810"/>
      <c r="AYL535" s="810"/>
      <c r="AYM535" s="810"/>
      <c r="AYN535" s="810"/>
      <c r="AYO535" s="810"/>
      <c r="AYP535" s="810"/>
      <c r="AYQ535" s="810"/>
      <c r="AYR535" s="810"/>
      <c r="AYS535" s="810"/>
      <c r="AYT535" s="810"/>
      <c r="AYU535" s="810"/>
      <c r="AYV535" s="810"/>
      <c r="AYW535" s="810"/>
      <c r="AYX535" s="810"/>
      <c r="AYY535" s="810"/>
      <c r="AYZ535" s="810"/>
      <c r="AZA535" s="810"/>
      <c r="AZB535" s="810"/>
      <c r="AZC535" s="810"/>
      <c r="AZD535" s="810"/>
      <c r="AZE535" s="810"/>
      <c r="AZF535" s="810"/>
      <c r="AZG535" s="810"/>
      <c r="AZH535" s="810"/>
      <c r="AZI535" s="810"/>
      <c r="AZJ535" s="810"/>
      <c r="AZK535" s="810"/>
      <c r="AZL535" s="810"/>
      <c r="AZM535" s="810"/>
      <c r="AZN535" s="810"/>
      <c r="AZO535" s="810"/>
      <c r="AZP535" s="809"/>
      <c r="AZQ535" s="802"/>
      <c r="AZR535" s="802"/>
      <c r="AZS535" s="802"/>
    </row>
    <row r="536" spans="45:920 1123:1371" s="793" customFormat="1" ht="13.5">
      <c r="AS536" s="802"/>
      <c r="AT536" s="802"/>
      <c r="AU536" s="802"/>
      <c r="AV536" s="802"/>
      <c r="AW536" s="802"/>
      <c r="AX536" s="802"/>
      <c r="AY536" s="802"/>
      <c r="AZ536" s="802"/>
      <c r="BA536" s="802"/>
      <c r="BB536" s="802"/>
      <c r="BC536" s="802"/>
      <c r="BD536" s="802"/>
      <c r="BE536" s="802"/>
      <c r="BF536" s="802"/>
      <c r="BG536" s="802"/>
      <c r="BH536" s="802"/>
      <c r="BI536" s="802"/>
      <c r="BJ536" s="802"/>
      <c r="BK536" s="802"/>
      <c r="BL536" s="802"/>
      <c r="BM536" s="802"/>
      <c r="BN536" s="802"/>
      <c r="BO536" s="802"/>
      <c r="BP536" s="802"/>
      <c r="BQ536" s="802"/>
      <c r="BR536" s="802"/>
      <c r="BS536" s="802"/>
      <c r="BT536" s="802"/>
      <c r="BU536" s="802"/>
      <c r="BV536" s="802"/>
      <c r="BW536" s="802"/>
      <c r="BX536" s="802"/>
      <c r="BY536" s="802"/>
      <c r="BZ536" s="802"/>
      <c r="CA536" s="802"/>
      <c r="CB536" s="802"/>
      <c r="CC536" s="802"/>
      <c r="CD536" s="802"/>
      <c r="CE536" s="802"/>
      <c r="CF536" s="802"/>
      <c r="CG536" s="802"/>
      <c r="CH536" s="802"/>
      <c r="CI536" s="802"/>
      <c r="CJ536" s="802"/>
      <c r="CK536" s="802"/>
      <c r="CL536" s="802"/>
      <c r="CM536" s="802"/>
      <c r="CN536" s="802"/>
      <c r="CO536" s="802"/>
      <c r="CP536" s="802"/>
      <c r="CQ536" s="802"/>
      <c r="CR536" s="802"/>
      <c r="CS536" s="802"/>
      <c r="CT536" s="802"/>
      <c r="CU536" s="802"/>
      <c r="CV536" s="802"/>
      <c r="CW536" s="802"/>
      <c r="CX536" s="802"/>
      <c r="CY536" s="802"/>
      <c r="CZ536" s="802"/>
      <c r="DA536" s="802"/>
      <c r="DB536" s="802"/>
      <c r="DC536" s="802"/>
      <c r="DD536" s="802"/>
      <c r="DE536" s="802"/>
      <c r="DF536" s="802"/>
      <c r="DG536" s="802"/>
      <c r="DH536" s="802"/>
      <c r="DI536" s="802"/>
      <c r="DJ536" s="802"/>
      <c r="DK536" s="802"/>
      <c r="DL536" s="802"/>
      <c r="DM536" s="802"/>
      <c r="DN536" s="802"/>
      <c r="DO536" s="802"/>
      <c r="DP536" s="802"/>
      <c r="DQ536" s="802"/>
      <c r="DR536" s="802"/>
      <c r="DS536" s="802"/>
      <c r="DT536" s="802"/>
      <c r="DU536" s="802"/>
      <c r="DV536" s="802"/>
      <c r="DW536" s="802"/>
      <c r="DX536" s="802"/>
      <c r="DY536" s="802"/>
      <c r="DZ536" s="802"/>
      <c r="EA536" s="802"/>
      <c r="EB536" s="802"/>
      <c r="EC536" s="802"/>
      <c r="ED536" s="802"/>
      <c r="EE536" s="802"/>
      <c r="EF536" s="802"/>
      <c r="EG536" s="802"/>
      <c r="EH536" s="802"/>
      <c r="EI536" s="802"/>
      <c r="EJ536" s="802"/>
      <c r="EK536" s="802"/>
      <c r="EL536" s="802"/>
      <c r="EM536" s="802"/>
      <c r="EN536" s="802"/>
      <c r="EO536" s="802"/>
      <c r="EP536" s="802"/>
      <c r="EQ536" s="802"/>
      <c r="ER536" s="802"/>
      <c r="ES536" s="802"/>
      <c r="ET536" s="802"/>
      <c r="EU536" s="802"/>
      <c r="EV536" s="802"/>
      <c r="EW536" s="802"/>
      <c r="EX536" s="802"/>
      <c r="EY536" s="802"/>
      <c r="EZ536" s="802"/>
      <c r="FA536" s="802"/>
      <c r="FB536" s="802"/>
      <c r="FC536" s="802"/>
      <c r="FD536" s="802"/>
      <c r="FE536" s="802"/>
      <c r="FF536" s="802"/>
      <c r="FG536" s="802"/>
      <c r="FH536" s="802"/>
      <c r="FI536" s="802"/>
      <c r="FJ536" s="802"/>
      <c r="FK536" s="802"/>
      <c r="FL536" s="802"/>
      <c r="FM536" s="802"/>
      <c r="FN536" s="802"/>
      <c r="FO536" s="802"/>
      <c r="FP536" s="802"/>
      <c r="FQ536" s="802"/>
      <c r="FR536" s="802"/>
      <c r="FS536" s="802"/>
      <c r="FT536" s="802"/>
      <c r="FU536" s="802"/>
      <c r="FV536" s="802"/>
      <c r="FW536" s="802"/>
      <c r="FX536" s="802"/>
      <c r="FY536" s="802"/>
      <c r="FZ536" s="802"/>
      <c r="GA536" s="802"/>
      <c r="GB536" s="802"/>
      <c r="GC536" s="802"/>
      <c r="GD536" s="802"/>
      <c r="GE536" s="802"/>
      <c r="GF536" s="802"/>
      <c r="GG536" s="802"/>
      <c r="GH536" s="802"/>
      <c r="GI536" s="802"/>
      <c r="GJ536" s="802"/>
      <c r="GK536" s="802"/>
      <c r="GL536" s="802"/>
      <c r="GM536" s="802"/>
      <c r="GN536" s="802"/>
      <c r="GO536" s="802"/>
      <c r="GP536" s="802"/>
      <c r="GQ536" s="802"/>
      <c r="GR536" s="802"/>
      <c r="GS536" s="802"/>
      <c r="GT536" s="802"/>
      <c r="GU536" s="802"/>
      <c r="GV536" s="802"/>
      <c r="GW536" s="802"/>
      <c r="GX536" s="802"/>
      <c r="GY536" s="802"/>
      <c r="GZ536" s="802"/>
      <c r="HA536" s="802"/>
      <c r="HB536" s="802"/>
      <c r="HC536" s="802"/>
      <c r="HD536" s="802"/>
      <c r="HE536" s="802"/>
      <c r="HF536" s="802"/>
      <c r="HG536" s="802"/>
      <c r="HH536" s="802"/>
      <c r="HI536" s="802"/>
      <c r="HJ536" s="802"/>
      <c r="HK536" s="802"/>
      <c r="HL536" s="802"/>
      <c r="HM536" s="802"/>
      <c r="HN536" s="802"/>
      <c r="HO536" s="802"/>
      <c r="HP536" s="802"/>
      <c r="HQ536" s="802"/>
      <c r="HR536" s="802"/>
      <c r="HS536" s="802"/>
      <c r="HT536" s="802"/>
      <c r="HU536" s="802"/>
      <c r="HV536" s="802"/>
      <c r="HW536" s="802"/>
      <c r="HX536" s="802"/>
      <c r="HY536" s="802"/>
      <c r="HZ536" s="802"/>
      <c r="IA536" s="802"/>
      <c r="IB536" s="802"/>
      <c r="IC536" s="802"/>
      <c r="ID536" s="802"/>
      <c r="IE536" s="802"/>
      <c r="IF536" s="802"/>
      <c r="IG536" s="802"/>
      <c r="IH536" s="802"/>
      <c r="II536" s="802"/>
      <c r="IJ536" s="802"/>
      <c r="IK536" s="802"/>
      <c r="IL536" s="802"/>
      <c r="IM536" s="802"/>
      <c r="IN536" s="802"/>
      <c r="IO536" s="802"/>
      <c r="IP536" s="802"/>
      <c r="IQ536" s="802"/>
      <c r="IR536" s="802"/>
      <c r="IS536" s="802"/>
      <c r="IT536" s="802"/>
      <c r="IU536" s="802"/>
      <c r="IV536" s="802"/>
      <c r="IW536" s="802"/>
      <c r="IX536" s="802"/>
      <c r="IY536" s="802"/>
      <c r="IZ536" s="802"/>
      <c r="JA536" s="802"/>
      <c r="JB536" s="802"/>
      <c r="JC536" s="802"/>
      <c r="JD536" s="802"/>
      <c r="JE536" s="802"/>
      <c r="JF536" s="802"/>
      <c r="JG536" s="802"/>
      <c r="JH536" s="802"/>
      <c r="JI536" s="802"/>
      <c r="JJ536" s="802"/>
      <c r="JK536" s="802"/>
      <c r="JL536" s="802"/>
      <c r="JM536" s="802"/>
      <c r="JN536" s="802"/>
      <c r="JO536" s="802"/>
      <c r="JP536" s="802"/>
      <c r="JQ536" s="802"/>
      <c r="JR536" s="802"/>
      <c r="JS536" s="802"/>
      <c r="JT536" s="802"/>
      <c r="JU536" s="802"/>
      <c r="JV536" s="802"/>
      <c r="JW536" s="802"/>
      <c r="JX536" s="802"/>
      <c r="JY536" s="802"/>
      <c r="JZ536" s="802"/>
      <c r="KA536" s="802"/>
      <c r="KB536" s="802"/>
      <c r="KC536" s="802"/>
      <c r="KD536" s="802"/>
      <c r="KE536" s="802"/>
      <c r="KF536" s="802"/>
      <c r="KG536" s="802"/>
      <c r="KH536" s="802"/>
      <c r="KI536" s="802"/>
      <c r="KJ536" s="802"/>
      <c r="KK536" s="802"/>
      <c r="KL536" s="802"/>
      <c r="KM536" s="802"/>
      <c r="KN536" s="802"/>
      <c r="KO536" s="802"/>
      <c r="KP536" s="802"/>
      <c r="KQ536" s="802"/>
      <c r="KR536" s="802"/>
      <c r="KS536" s="802"/>
      <c r="KT536" s="802"/>
      <c r="KU536" s="802"/>
      <c r="KV536" s="802"/>
      <c r="KW536" s="802"/>
      <c r="KX536" s="802"/>
      <c r="KY536" s="802"/>
      <c r="KZ536" s="802"/>
      <c r="LA536" s="802"/>
      <c r="LB536" s="802"/>
      <c r="LC536" s="802"/>
      <c r="LD536" s="802"/>
      <c r="LE536" s="802"/>
      <c r="LF536" s="802"/>
      <c r="LG536" s="802"/>
      <c r="LH536" s="802"/>
      <c r="LI536" s="802"/>
      <c r="LJ536" s="802"/>
      <c r="LK536" s="802"/>
      <c r="LL536" s="802"/>
      <c r="LM536" s="802"/>
      <c r="LN536" s="802"/>
      <c r="LO536" s="802"/>
      <c r="LP536" s="802"/>
      <c r="LQ536" s="802"/>
      <c r="LR536" s="802"/>
      <c r="LS536" s="802"/>
      <c r="LT536" s="802"/>
      <c r="LU536" s="802"/>
      <c r="LV536" s="802"/>
      <c r="LW536" s="802"/>
      <c r="LX536" s="802"/>
      <c r="LY536" s="802"/>
      <c r="LZ536" s="802"/>
      <c r="MA536" s="802"/>
      <c r="MB536" s="802"/>
      <c r="MC536" s="802"/>
      <c r="MD536" s="802"/>
      <c r="ME536" s="802"/>
      <c r="MF536" s="802"/>
      <c r="MG536" s="802"/>
      <c r="MH536" s="802"/>
      <c r="MI536" s="802"/>
      <c r="MJ536" s="802"/>
      <c r="MK536" s="802"/>
      <c r="ML536" s="802"/>
      <c r="MM536" s="802"/>
      <c r="MN536" s="802"/>
      <c r="MO536" s="802"/>
      <c r="MP536" s="802"/>
      <c r="MQ536" s="802"/>
      <c r="MR536" s="802"/>
      <c r="MS536" s="802"/>
      <c r="MT536" s="802"/>
      <c r="MU536" s="802"/>
      <c r="MV536" s="802"/>
      <c r="MW536" s="802"/>
      <c r="MX536" s="802"/>
      <c r="MY536" s="802"/>
      <c r="MZ536" s="802"/>
      <c r="NA536" s="802"/>
      <c r="NB536" s="802"/>
      <c r="NC536" s="802"/>
      <c r="ND536" s="802"/>
      <c r="NE536" s="802"/>
      <c r="NF536" s="802"/>
      <c r="NG536" s="802"/>
      <c r="NH536" s="802"/>
      <c r="NI536" s="802"/>
      <c r="NJ536" s="802"/>
      <c r="NK536" s="802"/>
      <c r="NL536" s="802"/>
      <c r="NM536" s="802"/>
      <c r="NN536" s="802"/>
      <c r="NO536" s="802"/>
      <c r="NP536" s="802"/>
      <c r="NQ536" s="802"/>
      <c r="NR536" s="802"/>
      <c r="NS536" s="802"/>
      <c r="NT536" s="802"/>
      <c r="NU536" s="802"/>
      <c r="NV536" s="802"/>
      <c r="NW536" s="802"/>
      <c r="NX536" s="802"/>
      <c r="NY536" s="802"/>
      <c r="NZ536" s="802"/>
      <c r="OA536" s="802"/>
      <c r="OB536" s="802"/>
      <c r="OC536" s="802"/>
      <c r="OD536" s="802"/>
      <c r="OE536" s="802"/>
      <c r="OF536" s="802"/>
      <c r="OG536" s="802"/>
      <c r="OH536" s="802"/>
      <c r="OI536" s="802"/>
      <c r="OJ536" s="802"/>
      <c r="OK536" s="802"/>
      <c r="OL536" s="802"/>
      <c r="OM536" s="802"/>
      <c r="ON536" s="802"/>
      <c r="OO536" s="802"/>
      <c r="OP536" s="802"/>
      <c r="OQ536" s="802"/>
      <c r="OR536" s="802"/>
      <c r="OS536" s="802"/>
      <c r="OT536" s="802"/>
      <c r="OU536" s="802"/>
      <c r="OV536" s="802"/>
      <c r="OW536" s="802"/>
      <c r="OX536" s="802"/>
      <c r="OY536" s="802"/>
      <c r="OZ536" s="802"/>
      <c r="PA536" s="802"/>
      <c r="PB536" s="802"/>
      <c r="PC536" s="802"/>
      <c r="PD536" s="802"/>
      <c r="PE536" s="802"/>
      <c r="PF536" s="802"/>
      <c r="PG536" s="802"/>
      <c r="PH536" s="802"/>
      <c r="PI536" s="802"/>
      <c r="PJ536" s="802"/>
      <c r="PK536" s="802"/>
      <c r="PL536" s="802"/>
      <c r="PM536" s="802"/>
      <c r="PN536" s="802"/>
      <c r="PO536" s="802"/>
      <c r="PP536" s="802"/>
      <c r="PQ536" s="802"/>
      <c r="PR536" s="802"/>
      <c r="PS536" s="802"/>
      <c r="PT536" s="802"/>
      <c r="PU536" s="802"/>
      <c r="PV536" s="802"/>
      <c r="PW536" s="802"/>
      <c r="PX536" s="802"/>
      <c r="PY536" s="802"/>
      <c r="PZ536" s="802"/>
      <c r="QA536" s="802"/>
      <c r="QB536" s="802"/>
      <c r="QC536" s="802"/>
      <c r="QD536" s="802"/>
      <c r="QE536" s="802"/>
      <c r="QF536" s="802"/>
      <c r="QG536" s="802"/>
      <c r="QH536" s="802"/>
      <c r="QI536" s="802"/>
      <c r="QJ536" s="802"/>
      <c r="QK536" s="802"/>
      <c r="QL536" s="802"/>
      <c r="QM536" s="802"/>
      <c r="QN536" s="802"/>
      <c r="QO536" s="802"/>
      <c r="QP536" s="802"/>
      <c r="QQ536" s="802"/>
      <c r="QR536" s="802"/>
      <c r="QS536" s="802"/>
      <c r="QT536" s="802"/>
      <c r="QU536" s="802"/>
      <c r="QV536" s="802"/>
      <c r="QW536" s="802"/>
      <c r="QX536" s="802"/>
      <c r="QY536" s="802"/>
      <c r="QZ536" s="802"/>
      <c r="RA536" s="802"/>
      <c r="RB536" s="802"/>
      <c r="RC536" s="802"/>
      <c r="RD536" s="802"/>
      <c r="RE536" s="802"/>
      <c r="RF536" s="802"/>
      <c r="RG536" s="802"/>
      <c r="RH536" s="802"/>
      <c r="RI536" s="802"/>
      <c r="RJ536" s="802"/>
      <c r="RK536" s="802"/>
      <c r="RL536" s="802"/>
      <c r="RM536" s="802"/>
      <c r="RN536" s="802"/>
      <c r="RO536" s="802"/>
      <c r="RP536" s="802"/>
      <c r="RQ536" s="802"/>
      <c r="RR536" s="802"/>
      <c r="RS536" s="802"/>
      <c r="RT536" s="802"/>
      <c r="RU536" s="802"/>
      <c r="RV536" s="802"/>
      <c r="RW536" s="802"/>
      <c r="RX536" s="802"/>
      <c r="RY536" s="802"/>
      <c r="RZ536" s="802"/>
      <c r="SA536" s="802"/>
      <c r="SB536" s="802"/>
      <c r="SC536" s="802"/>
      <c r="SD536" s="802"/>
      <c r="SE536" s="802"/>
      <c r="SF536" s="802"/>
      <c r="SG536" s="802"/>
      <c r="SH536" s="802"/>
      <c r="SI536" s="802"/>
      <c r="SJ536" s="802"/>
      <c r="SK536" s="802"/>
      <c r="SL536" s="802"/>
      <c r="SM536" s="802"/>
      <c r="SN536" s="802"/>
      <c r="SO536" s="802"/>
      <c r="SP536" s="802"/>
      <c r="SQ536" s="802"/>
      <c r="SR536" s="802"/>
      <c r="SS536" s="802"/>
      <c r="ST536" s="802"/>
      <c r="SU536" s="802"/>
      <c r="SV536" s="802"/>
      <c r="SW536" s="802"/>
      <c r="SX536" s="802"/>
      <c r="SY536" s="802"/>
      <c r="SZ536" s="802"/>
      <c r="TA536" s="802"/>
      <c r="TB536" s="802"/>
      <c r="TC536" s="802"/>
      <c r="TD536" s="802"/>
      <c r="TE536" s="802"/>
      <c r="TF536" s="802"/>
      <c r="TG536" s="802"/>
      <c r="TH536" s="802"/>
      <c r="TI536" s="802"/>
      <c r="TJ536" s="802"/>
      <c r="TK536" s="802"/>
      <c r="TL536" s="802"/>
      <c r="TM536" s="802"/>
      <c r="TN536" s="802"/>
      <c r="TO536" s="802"/>
      <c r="TP536" s="802"/>
      <c r="TQ536" s="802"/>
      <c r="TR536" s="802"/>
      <c r="TS536" s="802"/>
      <c r="TT536" s="802"/>
      <c r="TU536" s="802"/>
      <c r="TV536" s="802"/>
      <c r="TW536" s="802"/>
      <c r="TX536" s="802"/>
      <c r="TY536" s="802"/>
      <c r="TZ536" s="802"/>
      <c r="UA536" s="802"/>
      <c r="UB536" s="802"/>
      <c r="UC536" s="802"/>
      <c r="UD536" s="802"/>
      <c r="UE536" s="802"/>
      <c r="UF536" s="802"/>
      <c r="UG536" s="802"/>
      <c r="UH536" s="802"/>
      <c r="UI536" s="802"/>
      <c r="UJ536" s="802"/>
      <c r="UK536" s="802"/>
      <c r="UL536" s="802"/>
      <c r="UM536" s="802"/>
      <c r="UN536" s="802"/>
      <c r="UO536" s="802"/>
      <c r="UP536" s="802"/>
      <c r="UQ536" s="802"/>
      <c r="UR536" s="802"/>
      <c r="US536" s="802"/>
      <c r="UT536" s="802"/>
      <c r="UU536" s="802"/>
      <c r="UV536" s="802"/>
      <c r="UW536" s="802"/>
      <c r="UX536" s="802"/>
      <c r="UY536" s="802"/>
      <c r="UZ536" s="802"/>
      <c r="VA536" s="802"/>
      <c r="VB536" s="802"/>
      <c r="VC536" s="802"/>
      <c r="VD536" s="802"/>
      <c r="VE536" s="802"/>
      <c r="VF536" s="802"/>
      <c r="VG536" s="802"/>
      <c r="VH536" s="802"/>
      <c r="VI536" s="802"/>
      <c r="VJ536" s="802"/>
      <c r="VK536" s="802"/>
      <c r="VL536" s="802"/>
      <c r="VM536" s="802"/>
      <c r="VN536" s="802"/>
      <c r="VO536" s="802"/>
      <c r="VP536" s="802"/>
      <c r="VQ536" s="802"/>
      <c r="VR536" s="802"/>
      <c r="VS536" s="802"/>
      <c r="VT536" s="802"/>
      <c r="VU536" s="802"/>
      <c r="VV536" s="802"/>
      <c r="VW536" s="802"/>
      <c r="VX536" s="802"/>
      <c r="VY536" s="802"/>
      <c r="VZ536" s="802"/>
      <c r="WA536" s="802"/>
      <c r="WB536" s="802"/>
      <c r="WC536" s="802"/>
      <c r="WD536" s="802"/>
      <c r="WE536" s="802"/>
      <c r="WF536" s="802"/>
      <c r="WG536" s="802"/>
      <c r="WH536" s="802"/>
      <c r="WI536" s="802"/>
      <c r="WJ536" s="802"/>
      <c r="WK536" s="802"/>
      <c r="WL536" s="802"/>
      <c r="WM536" s="802"/>
      <c r="WN536" s="802"/>
      <c r="WO536" s="802"/>
      <c r="WP536" s="802"/>
      <c r="WQ536" s="802"/>
      <c r="WR536" s="802"/>
      <c r="WS536" s="802"/>
      <c r="WT536" s="802"/>
      <c r="WU536" s="802"/>
      <c r="WV536" s="802"/>
      <c r="WW536" s="802"/>
      <c r="WX536" s="802"/>
      <c r="WY536" s="802"/>
      <c r="WZ536" s="802"/>
      <c r="XA536" s="802"/>
      <c r="XB536" s="802"/>
      <c r="XC536" s="802"/>
      <c r="XD536" s="802"/>
      <c r="XE536" s="802"/>
      <c r="XF536" s="802"/>
      <c r="XG536" s="802"/>
      <c r="XH536" s="802"/>
      <c r="XI536" s="802"/>
      <c r="XJ536" s="802"/>
      <c r="XK536" s="802"/>
      <c r="XL536" s="802"/>
      <c r="XM536" s="802"/>
      <c r="XN536" s="802"/>
      <c r="XO536" s="802"/>
      <c r="XP536" s="802"/>
      <c r="XQ536" s="802"/>
      <c r="XR536" s="802"/>
      <c r="XS536" s="802"/>
      <c r="XT536" s="802"/>
      <c r="XU536" s="802"/>
      <c r="XV536" s="802"/>
      <c r="XW536" s="802"/>
      <c r="XX536" s="802"/>
      <c r="XY536" s="802"/>
      <c r="XZ536" s="802"/>
      <c r="YA536" s="802"/>
      <c r="YB536" s="802"/>
      <c r="YC536" s="802"/>
      <c r="YD536" s="802"/>
      <c r="YE536" s="802"/>
      <c r="YF536" s="802"/>
      <c r="YG536" s="802"/>
      <c r="YH536" s="802"/>
      <c r="YI536" s="802"/>
      <c r="YJ536" s="802"/>
      <c r="YK536" s="802"/>
      <c r="YL536" s="802"/>
      <c r="YM536" s="802"/>
      <c r="YN536" s="802"/>
      <c r="YO536" s="802"/>
      <c r="YP536" s="802"/>
      <c r="YQ536" s="802"/>
      <c r="YR536" s="802"/>
      <c r="YS536" s="802"/>
      <c r="YT536" s="802"/>
      <c r="YU536" s="802"/>
      <c r="YV536" s="802"/>
      <c r="YW536" s="802"/>
      <c r="YX536" s="802"/>
      <c r="YY536" s="802"/>
      <c r="YZ536" s="802"/>
      <c r="ZA536" s="802"/>
      <c r="ZB536" s="802"/>
      <c r="ZC536" s="802"/>
      <c r="ZD536" s="802"/>
      <c r="ZE536" s="802"/>
      <c r="ZF536" s="802"/>
      <c r="ZG536" s="802"/>
      <c r="ZH536" s="802"/>
      <c r="ZI536" s="802"/>
      <c r="ZJ536" s="802"/>
      <c r="ZK536" s="802"/>
      <c r="ZL536" s="802"/>
      <c r="ZM536" s="802"/>
      <c r="ZN536" s="802"/>
      <c r="ZO536" s="802"/>
      <c r="ZP536" s="802"/>
      <c r="ZQ536" s="802"/>
      <c r="ZR536" s="802"/>
      <c r="ZS536" s="802"/>
      <c r="ZT536" s="802"/>
      <c r="ZU536" s="802"/>
      <c r="ZV536" s="802"/>
      <c r="ZW536" s="802"/>
      <c r="ZX536" s="802"/>
      <c r="ZY536" s="802"/>
      <c r="ZZ536" s="802"/>
      <c r="AAA536" s="802"/>
      <c r="AAB536" s="802"/>
      <c r="AAC536" s="802"/>
      <c r="AAD536" s="802"/>
      <c r="AAE536" s="802"/>
      <c r="AAF536" s="802"/>
      <c r="AAG536" s="802"/>
      <c r="AAH536" s="802"/>
      <c r="AAI536" s="802"/>
      <c r="AAJ536" s="802"/>
      <c r="AAK536" s="802"/>
      <c r="AAL536" s="802"/>
      <c r="AAM536" s="802"/>
      <c r="AAN536" s="802"/>
      <c r="AAO536" s="802"/>
      <c r="AAP536" s="802"/>
      <c r="AAQ536" s="802"/>
      <c r="AAR536" s="802"/>
      <c r="AAS536" s="802"/>
      <c r="AAT536" s="802"/>
      <c r="AAU536" s="802"/>
      <c r="AAV536" s="802"/>
      <c r="AAW536" s="802"/>
      <c r="AAX536" s="802"/>
      <c r="AAY536" s="802"/>
      <c r="AAZ536" s="802"/>
      <c r="ABA536" s="802"/>
      <c r="ABB536" s="802"/>
      <c r="ABC536" s="802"/>
      <c r="ABD536" s="802"/>
      <c r="ABE536" s="802"/>
      <c r="ABF536" s="802"/>
      <c r="ABG536" s="802"/>
      <c r="ABH536" s="802"/>
      <c r="ABI536" s="802"/>
      <c r="ABJ536" s="802"/>
      <c r="ABK536" s="802"/>
      <c r="ABL536" s="802"/>
      <c r="ABM536" s="802"/>
      <c r="ABN536" s="802"/>
      <c r="ABO536" s="802"/>
      <c r="ABP536" s="802"/>
      <c r="ABQ536" s="802"/>
      <c r="ABR536" s="802"/>
      <c r="ABS536" s="802"/>
      <c r="ABT536" s="802"/>
      <c r="ABU536" s="802"/>
      <c r="ABV536" s="802"/>
      <c r="ABW536" s="802"/>
      <c r="ABX536" s="802"/>
      <c r="ABY536" s="802"/>
      <c r="ABZ536" s="802"/>
      <c r="ACA536" s="802"/>
      <c r="ACB536" s="802"/>
      <c r="ACC536" s="802"/>
      <c r="ACD536" s="802"/>
      <c r="ACE536" s="802"/>
      <c r="ACF536" s="802"/>
      <c r="ACG536" s="802"/>
      <c r="ACH536" s="802"/>
      <c r="ACI536" s="802"/>
      <c r="ACJ536" s="802"/>
      <c r="ACK536" s="802"/>
      <c r="ACL536" s="802"/>
      <c r="ACM536" s="802"/>
      <c r="ACN536" s="802"/>
      <c r="ACO536" s="802"/>
      <c r="ACP536" s="802"/>
      <c r="ACQ536" s="802"/>
      <c r="ACR536" s="802"/>
      <c r="ACS536" s="802"/>
      <c r="ACT536" s="802"/>
      <c r="ACU536" s="802"/>
      <c r="ACV536" s="802"/>
      <c r="ACW536" s="802"/>
      <c r="ACX536" s="802"/>
      <c r="ACY536" s="802"/>
      <c r="ACZ536" s="802"/>
      <c r="ADA536" s="802"/>
      <c r="ADB536" s="802"/>
      <c r="ADC536" s="802"/>
      <c r="ADD536" s="802"/>
      <c r="ADE536" s="802"/>
      <c r="ADF536" s="802"/>
      <c r="ADG536" s="802"/>
      <c r="ADH536" s="802"/>
      <c r="ADI536" s="802"/>
      <c r="ADJ536" s="802"/>
      <c r="ADK536" s="802"/>
      <c r="ADL536" s="802"/>
      <c r="ADM536" s="802"/>
      <c r="ADN536" s="802"/>
      <c r="ADO536" s="802"/>
      <c r="ADP536" s="802"/>
      <c r="ADQ536" s="802"/>
      <c r="ADR536" s="802"/>
      <c r="ADS536" s="802"/>
      <c r="ADT536" s="802"/>
      <c r="ADU536" s="802"/>
      <c r="ADV536" s="802"/>
      <c r="ADW536" s="802"/>
      <c r="ADX536" s="802"/>
      <c r="ADY536" s="802"/>
      <c r="ADZ536" s="802"/>
      <c r="AEA536" s="802"/>
      <c r="AEB536" s="802"/>
      <c r="AEC536" s="802"/>
      <c r="AED536" s="802"/>
      <c r="AEE536" s="802"/>
      <c r="AEF536" s="802"/>
      <c r="AEG536" s="802"/>
      <c r="AEH536" s="802"/>
      <c r="AEI536" s="802"/>
      <c r="AEJ536" s="802"/>
      <c r="AEK536" s="802"/>
      <c r="AEL536" s="802"/>
      <c r="AEM536" s="802"/>
      <c r="AEN536" s="802"/>
      <c r="AEO536" s="802"/>
      <c r="AEP536" s="802"/>
      <c r="AEQ536" s="802"/>
      <c r="AER536" s="802"/>
      <c r="AES536" s="802"/>
      <c r="AET536" s="802"/>
      <c r="AEU536" s="802"/>
      <c r="AEV536" s="802"/>
      <c r="AEW536" s="802"/>
      <c r="AEX536" s="802"/>
      <c r="AEY536" s="802"/>
      <c r="AEZ536" s="802"/>
      <c r="AFA536" s="802"/>
      <c r="AFB536" s="802"/>
      <c r="AFC536" s="802"/>
      <c r="AFD536" s="802"/>
      <c r="AFE536" s="802"/>
      <c r="AFF536" s="802"/>
      <c r="AFG536" s="802"/>
      <c r="AFH536" s="802"/>
      <c r="AFI536" s="802"/>
      <c r="AFJ536" s="802"/>
      <c r="AFK536" s="802"/>
      <c r="AFL536" s="802"/>
      <c r="AFM536" s="802"/>
      <c r="AFN536" s="802"/>
      <c r="AFO536" s="802"/>
      <c r="AFP536" s="802"/>
      <c r="AFQ536" s="802"/>
      <c r="AFR536" s="802"/>
      <c r="AFS536" s="802"/>
      <c r="AFT536" s="802"/>
      <c r="AFU536" s="802"/>
      <c r="AFV536" s="802"/>
      <c r="AFW536" s="802"/>
      <c r="AFX536" s="802"/>
      <c r="AFY536" s="802"/>
      <c r="AFZ536" s="802"/>
      <c r="AGA536" s="802"/>
      <c r="AGB536" s="802"/>
      <c r="AGC536" s="802"/>
      <c r="AGD536" s="802"/>
      <c r="AGE536" s="802"/>
      <c r="AGF536" s="802"/>
      <c r="AGG536" s="802"/>
      <c r="AGH536" s="802"/>
      <c r="AGI536" s="802"/>
      <c r="AGJ536" s="802"/>
      <c r="AGK536" s="802"/>
      <c r="AGL536" s="802"/>
      <c r="AGM536" s="802"/>
      <c r="AGN536" s="802"/>
      <c r="AGO536" s="802"/>
      <c r="AGP536" s="802"/>
      <c r="AGQ536" s="802"/>
      <c r="AGR536" s="802"/>
      <c r="AGS536" s="802"/>
      <c r="AGT536" s="802"/>
      <c r="AGU536" s="802"/>
      <c r="AGV536" s="802"/>
      <c r="AGW536" s="802"/>
      <c r="AGX536" s="802"/>
      <c r="AGY536" s="802"/>
      <c r="AGZ536" s="802"/>
      <c r="AHA536" s="802"/>
      <c r="AHB536" s="802"/>
      <c r="AHC536" s="802"/>
      <c r="AHD536" s="802"/>
      <c r="AHE536" s="802"/>
      <c r="AHF536" s="802"/>
      <c r="AHG536" s="802"/>
      <c r="AHH536" s="802"/>
      <c r="AHI536" s="802"/>
      <c r="AHJ536" s="802"/>
      <c r="AHK536" s="802"/>
      <c r="AHL536" s="802"/>
      <c r="AHM536" s="802"/>
      <c r="AHN536" s="802"/>
      <c r="AHO536" s="802"/>
      <c r="AHP536" s="802"/>
      <c r="AHQ536" s="802"/>
      <c r="AHR536" s="802"/>
      <c r="AHS536" s="802"/>
      <c r="AHT536" s="802"/>
      <c r="AHU536" s="802"/>
      <c r="AHV536" s="802"/>
      <c r="AHW536" s="802"/>
      <c r="AHX536" s="802"/>
      <c r="AHY536" s="802"/>
      <c r="AHZ536" s="802"/>
      <c r="AIA536" s="802"/>
      <c r="AIB536" s="802"/>
      <c r="AIC536" s="802"/>
      <c r="AID536" s="802"/>
      <c r="AIE536" s="802"/>
      <c r="AIF536" s="802"/>
      <c r="AIG536" s="802"/>
      <c r="AIH536" s="802"/>
      <c r="AII536" s="802"/>
      <c r="AIJ536" s="802"/>
      <c r="AQE536" s="802"/>
      <c r="AQF536" s="802"/>
      <c r="AQG536" s="802"/>
      <c r="AQH536" s="802"/>
      <c r="AQI536" s="802"/>
      <c r="AQJ536" s="802"/>
      <c r="AQK536" s="802"/>
      <c r="AQL536" s="802"/>
      <c r="AQM536" s="802"/>
      <c r="AQN536" s="802"/>
      <c r="AQO536" s="802"/>
      <c r="AQP536" s="802"/>
      <c r="AQQ536" s="802"/>
      <c r="AQR536" s="802"/>
      <c r="AQS536" s="802"/>
      <c r="AQT536" s="802"/>
      <c r="AQU536" s="802"/>
      <c r="AQV536" s="802"/>
      <c r="AQW536" s="802"/>
      <c r="AQX536" s="802"/>
      <c r="AQY536" s="802"/>
      <c r="AQZ536" s="802"/>
      <c r="ARA536" s="802"/>
      <c r="ARB536" s="802"/>
      <c r="ARC536" s="802"/>
      <c r="ARD536" s="802"/>
      <c r="ARE536" s="802"/>
      <c r="ARF536" s="802"/>
      <c r="ARG536" s="802"/>
      <c r="ARH536" s="802"/>
      <c r="ARI536" s="802"/>
      <c r="ARJ536" s="802"/>
      <c r="ARK536" s="802"/>
      <c r="ARL536" s="802"/>
      <c r="ARM536" s="802"/>
      <c r="ARN536" s="802"/>
      <c r="ARO536" s="802"/>
      <c r="ARP536" s="802"/>
      <c r="ARQ536" s="802"/>
      <c r="ARR536" s="802"/>
      <c r="ARS536" s="802"/>
      <c r="ART536" s="802"/>
      <c r="ARU536" s="802"/>
      <c r="ARV536" s="802"/>
      <c r="ARW536" s="802"/>
      <c r="ARX536" s="802"/>
      <c r="ARY536" s="802"/>
      <c r="ARZ536" s="802"/>
      <c r="ASA536" s="802"/>
      <c r="ASB536" s="802"/>
      <c r="ASC536" s="802"/>
      <c r="ASD536" s="802"/>
      <c r="ASE536" s="802"/>
      <c r="ASF536" s="802"/>
      <c r="ASG536" s="802"/>
      <c r="ASH536" s="802"/>
      <c r="ASI536" s="802"/>
      <c r="ASJ536" s="802"/>
      <c r="ASK536" s="802"/>
      <c r="ASL536" s="802"/>
      <c r="ATP536" s="802"/>
      <c r="ATQ536" s="802"/>
      <c r="ATR536" s="802"/>
      <c r="ATS536" s="802"/>
      <c r="ATT536" s="802"/>
      <c r="ATU536" s="802"/>
      <c r="ATV536" s="802"/>
      <c r="ATW536" s="802"/>
      <c r="ATX536" s="802"/>
      <c r="ATY536" s="802"/>
      <c r="ATZ536" s="802"/>
      <c r="AUA536" s="802"/>
      <c r="AUB536" s="802"/>
      <c r="AUC536" s="802"/>
      <c r="AUD536" s="802"/>
      <c r="AUE536" s="802"/>
      <c r="AUF536" s="802"/>
      <c r="AUG536" s="802"/>
      <c r="AUH536" s="802"/>
      <c r="AUI536" s="802"/>
      <c r="AUJ536" s="802"/>
      <c r="AUK536" s="802"/>
      <c r="AUL536" s="802"/>
      <c r="AUM536" s="802"/>
      <c r="AUN536" s="802"/>
      <c r="AUO536" s="802"/>
      <c r="AUP536" s="801"/>
      <c r="AUQ536" s="802"/>
      <c r="AUR536" s="801"/>
      <c r="AUS536" s="802"/>
      <c r="AUT536" s="801"/>
      <c r="AUU536" s="802"/>
      <c r="AUV536" s="802"/>
      <c r="AUW536" s="802"/>
      <c r="AUX536" s="802"/>
      <c r="AUY536" s="802"/>
      <c r="AUZ536" s="802"/>
      <c r="AVA536" s="802"/>
      <c r="AVB536" s="802"/>
      <c r="AVC536" s="802"/>
      <c r="AVD536" s="802"/>
      <c r="AVE536" s="802"/>
      <c r="AVF536" s="802"/>
      <c r="AVG536" s="802"/>
      <c r="AVH536" s="802"/>
      <c r="AVI536" s="802"/>
      <c r="AVJ536" s="808"/>
      <c r="AVK536" s="808"/>
      <c r="AVL536" s="808"/>
      <c r="AVM536" s="808"/>
      <c r="AVN536" s="808"/>
      <c r="AVO536" s="808"/>
      <c r="AVP536" s="808"/>
      <c r="AVQ536" s="808"/>
      <c r="AVR536" s="808"/>
      <c r="AVS536" s="808"/>
      <c r="AVT536" s="808"/>
      <c r="AVU536" s="809"/>
      <c r="AVV536" s="809"/>
      <c r="AVW536" s="809"/>
      <c r="AVX536" s="809"/>
      <c r="AVY536" s="809"/>
      <c r="AVZ536" s="809"/>
      <c r="AWA536" s="809"/>
      <c r="AWB536" s="809"/>
      <c r="AWC536" s="809"/>
      <c r="AWD536" s="809"/>
      <c r="AWE536" s="809"/>
      <c r="AWF536" s="809"/>
      <c r="AWG536" s="809"/>
      <c r="AWH536" s="809"/>
      <c r="AWI536" s="809"/>
      <c r="AWJ536" s="809"/>
      <c r="AWK536" s="809"/>
      <c r="AWL536" s="809"/>
      <c r="AWM536" s="809"/>
      <c r="AWN536" s="809"/>
      <c r="AWO536" s="809"/>
      <c r="AWP536" s="809"/>
      <c r="AWQ536" s="809"/>
      <c r="AWR536" s="808"/>
      <c r="AWS536" s="761"/>
      <c r="AWT536" s="808"/>
      <c r="AWU536" s="809"/>
      <c r="AWV536" s="809"/>
      <c r="AWW536" s="809"/>
      <c r="AWX536" s="809"/>
      <c r="AWY536" s="809"/>
      <c r="AWZ536" s="809"/>
      <c r="AXA536" s="809"/>
      <c r="AXB536" s="809"/>
      <c r="AXC536" s="809"/>
      <c r="AXD536" s="809"/>
      <c r="AXE536" s="809"/>
      <c r="AXF536" s="809"/>
      <c r="AXG536" s="809"/>
      <c r="AXH536" s="809"/>
      <c r="AXI536" s="809"/>
      <c r="AXJ536" s="809"/>
      <c r="AXK536" s="809"/>
      <c r="AXL536" s="809"/>
      <c r="AXM536" s="809"/>
      <c r="AXN536" s="809"/>
      <c r="AXO536" s="809"/>
      <c r="AXP536" s="809"/>
      <c r="AXQ536" s="809"/>
      <c r="AXR536" s="809"/>
      <c r="AXS536" s="809"/>
      <c r="AXT536" s="809"/>
      <c r="AXU536" s="809"/>
      <c r="AXV536" s="809"/>
      <c r="AXW536" s="809"/>
      <c r="AXX536" s="809"/>
      <c r="AXY536" s="809"/>
      <c r="AXZ536" s="809"/>
      <c r="AYA536" s="809"/>
      <c r="AYB536" s="809"/>
      <c r="AYC536" s="809"/>
      <c r="AYD536" s="808"/>
      <c r="AYE536" s="808"/>
      <c r="AYF536" s="809"/>
      <c r="AYG536" s="808"/>
      <c r="AYH536" s="810"/>
      <c r="AYI536" s="810"/>
      <c r="AYJ536" s="810"/>
      <c r="AYK536" s="810"/>
      <c r="AYL536" s="810"/>
      <c r="AYM536" s="810"/>
      <c r="AYN536" s="810"/>
      <c r="AYO536" s="810"/>
      <c r="AYP536" s="810"/>
      <c r="AYQ536" s="810"/>
      <c r="AYR536" s="810"/>
      <c r="AYS536" s="810"/>
      <c r="AYT536" s="810"/>
      <c r="AYU536" s="810"/>
      <c r="AYV536" s="810"/>
      <c r="AYW536" s="810"/>
      <c r="AYX536" s="810"/>
      <c r="AYY536" s="810"/>
      <c r="AYZ536" s="810"/>
      <c r="AZA536" s="810"/>
      <c r="AZB536" s="810"/>
      <c r="AZC536" s="810"/>
      <c r="AZD536" s="810"/>
      <c r="AZE536" s="810"/>
      <c r="AZF536" s="810"/>
      <c r="AZG536" s="810"/>
      <c r="AZH536" s="810"/>
      <c r="AZI536" s="810"/>
      <c r="AZJ536" s="810"/>
      <c r="AZK536" s="810"/>
      <c r="AZL536" s="810"/>
      <c r="AZM536" s="810"/>
      <c r="AZN536" s="810"/>
      <c r="AZO536" s="810"/>
      <c r="AZP536" s="809"/>
      <c r="AZQ536" s="802"/>
      <c r="AZR536" s="802"/>
      <c r="AZS536" s="802"/>
    </row>
    <row r="537" spans="45:920 1123:1371" s="793" customFormat="1" ht="13.5">
      <c r="AS537" s="802"/>
      <c r="AT537" s="802"/>
      <c r="AU537" s="802"/>
      <c r="AV537" s="802"/>
      <c r="AW537" s="802"/>
      <c r="AX537" s="802"/>
      <c r="AY537" s="802"/>
      <c r="AZ537" s="802"/>
      <c r="BA537" s="802"/>
      <c r="BB537" s="802"/>
      <c r="BC537" s="802"/>
      <c r="BD537" s="802"/>
      <c r="BE537" s="802"/>
      <c r="BF537" s="802"/>
      <c r="BG537" s="802"/>
      <c r="BH537" s="802"/>
      <c r="BI537" s="802"/>
      <c r="BJ537" s="802"/>
      <c r="BK537" s="802"/>
      <c r="BL537" s="802"/>
      <c r="BM537" s="802"/>
      <c r="BN537" s="802"/>
      <c r="BO537" s="802"/>
      <c r="BP537" s="802"/>
      <c r="BQ537" s="802"/>
      <c r="BR537" s="802"/>
      <c r="BS537" s="802"/>
      <c r="BT537" s="802"/>
      <c r="BU537" s="802"/>
      <c r="BV537" s="802"/>
      <c r="BW537" s="802"/>
      <c r="BX537" s="802"/>
      <c r="BY537" s="802"/>
      <c r="BZ537" s="802"/>
      <c r="CA537" s="802"/>
      <c r="CB537" s="802"/>
      <c r="CC537" s="802"/>
      <c r="CD537" s="802"/>
      <c r="CE537" s="802"/>
      <c r="CF537" s="802"/>
      <c r="CG537" s="802"/>
      <c r="CH537" s="802"/>
      <c r="CI537" s="802"/>
      <c r="CJ537" s="802"/>
      <c r="CK537" s="802"/>
      <c r="CL537" s="802"/>
      <c r="CM537" s="802"/>
      <c r="CN537" s="802"/>
      <c r="CO537" s="802"/>
      <c r="CP537" s="802"/>
      <c r="CQ537" s="802"/>
      <c r="CR537" s="802"/>
      <c r="CS537" s="802"/>
      <c r="CT537" s="802"/>
      <c r="CU537" s="802"/>
      <c r="CV537" s="802"/>
      <c r="CW537" s="802"/>
      <c r="CX537" s="802"/>
      <c r="CY537" s="802"/>
      <c r="CZ537" s="802"/>
      <c r="DA537" s="802"/>
      <c r="DB537" s="802"/>
      <c r="DC537" s="802"/>
      <c r="DD537" s="802"/>
      <c r="DE537" s="802"/>
      <c r="DF537" s="802"/>
      <c r="DG537" s="802"/>
      <c r="DH537" s="802"/>
      <c r="DI537" s="802"/>
      <c r="DJ537" s="802"/>
      <c r="DK537" s="802"/>
      <c r="DL537" s="802"/>
      <c r="DM537" s="802"/>
      <c r="DN537" s="802"/>
      <c r="DO537" s="802"/>
      <c r="DP537" s="802"/>
      <c r="DQ537" s="802"/>
      <c r="DR537" s="802"/>
      <c r="DS537" s="802"/>
      <c r="DT537" s="802"/>
      <c r="DU537" s="802"/>
      <c r="DV537" s="802"/>
      <c r="DW537" s="802"/>
      <c r="DX537" s="802"/>
      <c r="DY537" s="802"/>
      <c r="DZ537" s="802"/>
      <c r="EA537" s="802"/>
      <c r="EB537" s="802"/>
      <c r="EC537" s="802"/>
      <c r="ED537" s="802"/>
      <c r="EE537" s="802"/>
      <c r="EF537" s="802"/>
      <c r="EG537" s="802"/>
      <c r="EH537" s="802"/>
      <c r="EI537" s="802"/>
      <c r="EJ537" s="802"/>
      <c r="EK537" s="802"/>
      <c r="EL537" s="802"/>
      <c r="EM537" s="802"/>
      <c r="EN537" s="802"/>
      <c r="EO537" s="802"/>
      <c r="EP537" s="802"/>
      <c r="EQ537" s="802"/>
      <c r="ER537" s="802"/>
      <c r="ES537" s="802"/>
      <c r="ET537" s="802"/>
      <c r="EU537" s="802"/>
      <c r="EV537" s="802"/>
      <c r="EW537" s="802"/>
      <c r="EX537" s="802"/>
      <c r="EY537" s="802"/>
      <c r="EZ537" s="802"/>
      <c r="FA537" s="802"/>
      <c r="FB537" s="802"/>
      <c r="FC537" s="802"/>
      <c r="FD537" s="802"/>
      <c r="FE537" s="802"/>
      <c r="FF537" s="802"/>
      <c r="FG537" s="802"/>
      <c r="FH537" s="802"/>
      <c r="FI537" s="802"/>
      <c r="FJ537" s="802"/>
      <c r="FK537" s="802"/>
      <c r="FL537" s="802"/>
      <c r="FM537" s="802"/>
      <c r="FN537" s="802"/>
      <c r="FO537" s="802"/>
      <c r="FP537" s="802"/>
      <c r="FQ537" s="802"/>
      <c r="FR537" s="802"/>
      <c r="FS537" s="802"/>
      <c r="FT537" s="802"/>
      <c r="FU537" s="802"/>
      <c r="FV537" s="802"/>
      <c r="FW537" s="802"/>
      <c r="FX537" s="802"/>
      <c r="FY537" s="802"/>
      <c r="FZ537" s="802"/>
      <c r="GA537" s="802"/>
      <c r="GB537" s="802"/>
      <c r="GC537" s="802"/>
      <c r="GD537" s="802"/>
      <c r="GE537" s="802"/>
      <c r="GF537" s="802"/>
      <c r="GG537" s="802"/>
      <c r="GH537" s="802"/>
      <c r="GI537" s="802"/>
      <c r="GJ537" s="802"/>
      <c r="GK537" s="802"/>
      <c r="GL537" s="802"/>
      <c r="GM537" s="802"/>
      <c r="GN537" s="802"/>
      <c r="GO537" s="802"/>
      <c r="GP537" s="802"/>
      <c r="GQ537" s="802"/>
      <c r="GR537" s="802"/>
      <c r="GS537" s="802"/>
      <c r="GT537" s="802"/>
      <c r="GU537" s="802"/>
      <c r="GV537" s="802"/>
      <c r="GW537" s="802"/>
      <c r="GX537" s="802"/>
      <c r="GY537" s="802"/>
      <c r="GZ537" s="802"/>
      <c r="HA537" s="802"/>
      <c r="HB537" s="802"/>
      <c r="HC537" s="802"/>
      <c r="HD537" s="802"/>
      <c r="HE537" s="802"/>
      <c r="HF537" s="802"/>
      <c r="HG537" s="802"/>
      <c r="HH537" s="802"/>
      <c r="HI537" s="802"/>
      <c r="HJ537" s="802"/>
      <c r="HK537" s="802"/>
      <c r="HL537" s="802"/>
      <c r="HM537" s="802"/>
      <c r="HN537" s="802"/>
      <c r="HO537" s="802"/>
      <c r="HP537" s="802"/>
      <c r="HQ537" s="802"/>
      <c r="HR537" s="802"/>
      <c r="HS537" s="802"/>
      <c r="HT537" s="802"/>
      <c r="HU537" s="802"/>
      <c r="HV537" s="802"/>
      <c r="HW537" s="802"/>
      <c r="HX537" s="802"/>
      <c r="HY537" s="802"/>
      <c r="HZ537" s="802"/>
      <c r="IA537" s="802"/>
      <c r="IB537" s="802"/>
      <c r="IC537" s="802"/>
      <c r="ID537" s="802"/>
      <c r="IE537" s="802"/>
      <c r="IF537" s="802"/>
      <c r="IG537" s="802"/>
      <c r="IH537" s="802"/>
      <c r="II537" s="802"/>
      <c r="IJ537" s="802"/>
      <c r="IK537" s="802"/>
      <c r="IL537" s="802"/>
      <c r="IM537" s="802"/>
      <c r="IN537" s="802"/>
      <c r="IO537" s="802"/>
      <c r="IP537" s="802"/>
      <c r="IQ537" s="802"/>
      <c r="IR537" s="802"/>
      <c r="IS537" s="802"/>
      <c r="IT537" s="802"/>
      <c r="IU537" s="802"/>
      <c r="IV537" s="802"/>
      <c r="IW537" s="802"/>
      <c r="IX537" s="802"/>
      <c r="IY537" s="802"/>
      <c r="IZ537" s="802"/>
      <c r="JA537" s="802"/>
      <c r="JB537" s="802"/>
      <c r="JC537" s="802"/>
      <c r="JD537" s="802"/>
      <c r="JE537" s="802"/>
      <c r="JF537" s="802"/>
      <c r="JG537" s="802"/>
      <c r="JH537" s="802"/>
      <c r="JI537" s="802"/>
      <c r="JJ537" s="802"/>
      <c r="JK537" s="802"/>
      <c r="JL537" s="802"/>
      <c r="JM537" s="802"/>
      <c r="JN537" s="802"/>
      <c r="JO537" s="802"/>
      <c r="JP537" s="802"/>
      <c r="JQ537" s="802"/>
      <c r="JR537" s="802"/>
      <c r="JS537" s="802"/>
      <c r="JT537" s="802"/>
      <c r="JU537" s="802"/>
      <c r="JV537" s="802"/>
      <c r="JW537" s="802"/>
      <c r="JX537" s="802"/>
      <c r="JY537" s="802"/>
      <c r="JZ537" s="802"/>
      <c r="KA537" s="802"/>
      <c r="KB537" s="802"/>
      <c r="KC537" s="802"/>
      <c r="KD537" s="802"/>
      <c r="KE537" s="802"/>
      <c r="KF537" s="802"/>
      <c r="KG537" s="802"/>
      <c r="KH537" s="802"/>
      <c r="KI537" s="802"/>
      <c r="KJ537" s="802"/>
      <c r="KK537" s="802"/>
      <c r="KL537" s="802"/>
      <c r="KM537" s="802"/>
      <c r="KN537" s="802"/>
      <c r="KO537" s="802"/>
      <c r="KP537" s="802"/>
      <c r="KQ537" s="802"/>
      <c r="KR537" s="802"/>
      <c r="KS537" s="802"/>
      <c r="KT537" s="802"/>
      <c r="KU537" s="802"/>
      <c r="KV537" s="802"/>
      <c r="KW537" s="802"/>
      <c r="KX537" s="802"/>
      <c r="KY537" s="802"/>
      <c r="KZ537" s="802"/>
      <c r="LA537" s="802"/>
      <c r="LB537" s="802"/>
      <c r="LC537" s="802"/>
      <c r="LD537" s="802"/>
      <c r="LE537" s="802"/>
      <c r="LF537" s="802"/>
      <c r="LG537" s="802"/>
      <c r="LH537" s="802"/>
      <c r="LI537" s="802"/>
      <c r="LJ537" s="802"/>
      <c r="LK537" s="802"/>
      <c r="LL537" s="802"/>
      <c r="LM537" s="802"/>
      <c r="LN537" s="802"/>
      <c r="LO537" s="802"/>
      <c r="LP537" s="802"/>
      <c r="LQ537" s="802"/>
      <c r="LR537" s="802"/>
      <c r="LS537" s="802"/>
      <c r="LT537" s="802"/>
      <c r="LU537" s="802"/>
      <c r="LV537" s="802"/>
      <c r="LW537" s="802"/>
      <c r="LX537" s="802"/>
      <c r="LY537" s="802"/>
      <c r="LZ537" s="802"/>
      <c r="MA537" s="802"/>
      <c r="MB537" s="802"/>
      <c r="MC537" s="802"/>
      <c r="MD537" s="802"/>
      <c r="ME537" s="802"/>
      <c r="MF537" s="802"/>
      <c r="MG537" s="802"/>
      <c r="MH537" s="802"/>
      <c r="MI537" s="802"/>
      <c r="MJ537" s="802"/>
      <c r="MK537" s="802"/>
      <c r="ML537" s="802"/>
      <c r="MM537" s="802"/>
      <c r="MN537" s="802"/>
      <c r="MO537" s="802"/>
      <c r="MP537" s="802"/>
      <c r="MQ537" s="802"/>
      <c r="MR537" s="802"/>
      <c r="MS537" s="802"/>
      <c r="MT537" s="802"/>
      <c r="MU537" s="802"/>
      <c r="MV537" s="802"/>
      <c r="MW537" s="802"/>
      <c r="MX537" s="802"/>
      <c r="MY537" s="802"/>
      <c r="MZ537" s="802"/>
      <c r="NA537" s="802"/>
      <c r="NB537" s="802"/>
      <c r="NC537" s="802"/>
      <c r="ND537" s="802"/>
      <c r="NE537" s="802"/>
      <c r="NF537" s="802"/>
      <c r="NG537" s="802"/>
      <c r="NH537" s="802"/>
      <c r="NI537" s="802"/>
      <c r="NJ537" s="802"/>
      <c r="NK537" s="802"/>
      <c r="NL537" s="802"/>
      <c r="NM537" s="802"/>
      <c r="NN537" s="802"/>
      <c r="NO537" s="802"/>
      <c r="NP537" s="802"/>
      <c r="NQ537" s="802"/>
      <c r="NR537" s="802"/>
      <c r="NS537" s="802"/>
      <c r="NT537" s="802"/>
      <c r="NU537" s="802"/>
      <c r="NV537" s="802"/>
      <c r="NW537" s="802"/>
      <c r="NX537" s="802"/>
      <c r="NY537" s="802"/>
      <c r="NZ537" s="802"/>
      <c r="OA537" s="802"/>
      <c r="OB537" s="802"/>
      <c r="OC537" s="802"/>
      <c r="OD537" s="802"/>
      <c r="OE537" s="802"/>
      <c r="OF537" s="802"/>
      <c r="OG537" s="802"/>
      <c r="OH537" s="802"/>
      <c r="OI537" s="802"/>
      <c r="OJ537" s="802"/>
      <c r="OK537" s="802"/>
      <c r="OL537" s="802"/>
      <c r="OM537" s="802"/>
      <c r="ON537" s="802"/>
      <c r="OO537" s="802"/>
      <c r="OP537" s="802"/>
      <c r="OQ537" s="802"/>
      <c r="OR537" s="802"/>
      <c r="OS537" s="802"/>
      <c r="OT537" s="802"/>
      <c r="OU537" s="802"/>
      <c r="OV537" s="802"/>
      <c r="OW537" s="802"/>
      <c r="OX537" s="802"/>
      <c r="OY537" s="802"/>
      <c r="OZ537" s="802"/>
      <c r="PA537" s="802"/>
      <c r="PB537" s="802"/>
      <c r="PC537" s="802"/>
      <c r="PD537" s="802"/>
      <c r="PE537" s="802"/>
      <c r="PF537" s="802"/>
      <c r="PG537" s="802"/>
      <c r="PH537" s="802"/>
      <c r="PI537" s="802"/>
      <c r="PJ537" s="802"/>
      <c r="PK537" s="802"/>
      <c r="PL537" s="802"/>
      <c r="PM537" s="802"/>
      <c r="PN537" s="802"/>
      <c r="PO537" s="802"/>
      <c r="PP537" s="802"/>
      <c r="PQ537" s="802"/>
      <c r="PR537" s="802"/>
      <c r="PS537" s="802"/>
      <c r="PT537" s="802"/>
      <c r="PU537" s="802"/>
      <c r="PV537" s="802"/>
      <c r="PW537" s="802"/>
      <c r="PX537" s="802"/>
      <c r="PY537" s="802"/>
      <c r="PZ537" s="802"/>
      <c r="QA537" s="802"/>
      <c r="QB537" s="802"/>
      <c r="QC537" s="802"/>
      <c r="QD537" s="802"/>
      <c r="QE537" s="802"/>
      <c r="QF537" s="802"/>
      <c r="QG537" s="802"/>
      <c r="QH537" s="802"/>
      <c r="QI537" s="802"/>
      <c r="QJ537" s="802"/>
      <c r="QK537" s="802"/>
      <c r="QL537" s="802"/>
      <c r="QM537" s="802"/>
      <c r="QN537" s="802"/>
      <c r="QO537" s="802"/>
      <c r="QP537" s="802"/>
      <c r="QQ537" s="802"/>
      <c r="QR537" s="802"/>
      <c r="QS537" s="802"/>
      <c r="QT537" s="802"/>
      <c r="QU537" s="802"/>
      <c r="QV537" s="802"/>
      <c r="QW537" s="802"/>
      <c r="QX537" s="802"/>
      <c r="QY537" s="802"/>
      <c r="QZ537" s="802"/>
      <c r="RA537" s="802"/>
      <c r="RB537" s="802"/>
      <c r="RC537" s="802"/>
      <c r="RD537" s="802"/>
      <c r="RE537" s="802"/>
      <c r="RF537" s="802"/>
      <c r="RG537" s="802"/>
      <c r="RH537" s="802"/>
      <c r="RI537" s="802"/>
      <c r="RJ537" s="802"/>
      <c r="RK537" s="802"/>
      <c r="RL537" s="802"/>
      <c r="RM537" s="802"/>
      <c r="RN537" s="802"/>
      <c r="RO537" s="802"/>
      <c r="RP537" s="802"/>
      <c r="RQ537" s="802"/>
      <c r="RR537" s="802"/>
      <c r="RS537" s="802"/>
      <c r="RT537" s="802"/>
      <c r="RU537" s="802"/>
      <c r="RV537" s="802"/>
      <c r="RW537" s="802"/>
      <c r="RX537" s="802"/>
      <c r="RY537" s="802"/>
      <c r="RZ537" s="802"/>
      <c r="SA537" s="802"/>
      <c r="SB537" s="802"/>
      <c r="SC537" s="802"/>
      <c r="SD537" s="802"/>
      <c r="SE537" s="802"/>
      <c r="SF537" s="802"/>
      <c r="SG537" s="802"/>
      <c r="SH537" s="802"/>
      <c r="SI537" s="802"/>
      <c r="SJ537" s="802"/>
      <c r="SK537" s="802"/>
      <c r="SL537" s="802"/>
      <c r="SM537" s="802"/>
      <c r="SN537" s="802"/>
      <c r="SO537" s="802"/>
      <c r="SP537" s="802"/>
      <c r="SQ537" s="802"/>
      <c r="SR537" s="802"/>
      <c r="SS537" s="802"/>
      <c r="ST537" s="802"/>
      <c r="SU537" s="802"/>
      <c r="SV537" s="802"/>
      <c r="SW537" s="802"/>
      <c r="SX537" s="802"/>
      <c r="SY537" s="802"/>
      <c r="SZ537" s="802"/>
      <c r="TA537" s="802"/>
      <c r="TB537" s="802"/>
      <c r="TC537" s="802"/>
      <c r="TD537" s="802"/>
      <c r="TE537" s="802"/>
      <c r="TF537" s="802"/>
      <c r="TG537" s="802"/>
      <c r="TH537" s="802"/>
      <c r="TI537" s="802"/>
      <c r="TJ537" s="802"/>
      <c r="TK537" s="802"/>
      <c r="TL537" s="802"/>
      <c r="TM537" s="802"/>
      <c r="TN537" s="802"/>
      <c r="TO537" s="802"/>
      <c r="TP537" s="802"/>
      <c r="TQ537" s="802"/>
      <c r="TR537" s="802"/>
      <c r="TS537" s="802"/>
      <c r="TT537" s="802"/>
      <c r="TU537" s="802"/>
      <c r="TV537" s="802"/>
      <c r="TW537" s="802"/>
      <c r="TX537" s="802"/>
      <c r="TY537" s="802"/>
      <c r="TZ537" s="802"/>
      <c r="UA537" s="802"/>
      <c r="UB537" s="802"/>
      <c r="UC537" s="802"/>
      <c r="UD537" s="802"/>
      <c r="UE537" s="802"/>
      <c r="UF537" s="802"/>
      <c r="UG537" s="802"/>
      <c r="UH537" s="802"/>
      <c r="UI537" s="802"/>
      <c r="UJ537" s="802"/>
      <c r="UK537" s="802"/>
      <c r="UL537" s="802"/>
      <c r="UM537" s="802"/>
      <c r="UN537" s="802"/>
      <c r="UO537" s="802"/>
      <c r="UP537" s="802"/>
      <c r="UQ537" s="802"/>
      <c r="UR537" s="802"/>
      <c r="US537" s="802"/>
      <c r="UT537" s="802"/>
      <c r="UU537" s="802"/>
      <c r="UV537" s="802"/>
      <c r="UW537" s="802"/>
      <c r="UX537" s="802"/>
      <c r="UY537" s="802"/>
      <c r="UZ537" s="802"/>
      <c r="VA537" s="802"/>
      <c r="VB537" s="802"/>
      <c r="VC537" s="802"/>
      <c r="VD537" s="802"/>
      <c r="VE537" s="802"/>
      <c r="VF537" s="802"/>
      <c r="VG537" s="802"/>
      <c r="VH537" s="802"/>
      <c r="VI537" s="802"/>
      <c r="VJ537" s="802"/>
      <c r="VK537" s="802"/>
      <c r="VL537" s="802"/>
      <c r="VM537" s="802"/>
      <c r="VN537" s="802"/>
      <c r="VO537" s="802"/>
      <c r="VP537" s="802"/>
      <c r="VQ537" s="802"/>
      <c r="VR537" s="802"/>
      <c r="VS537" s="802"/>
      <c r="VT537" s="802"/>
      <c r="VU537" s="802"/>
      <c r="VV537" s="802"/>
      <c r="VW537" s="802"/>
      <c r="VX537" s="802"/>
      <c r="VY537" s="802"/>
      <c r="VZ537" s="802"/>
      <c r="WA537" s="802"/>
      <c r="WB537" s="802"/>
      <c r="WC537" s="802"/>
      <c r="WD537" s="802"/>
      <c r="WE537" s="802"/>
      <c r="WF537" s="802"/>
      <c r="WG537" s="802"/>
      <c r="WH537" s="802"/>
      <c r="WI537" s="802"/>
      <c r="WJ537" s="802"/>
      <c r="WK537" s="802"/>
      <c r="WL537" s="802"/>
      <c r="WM537" s="802"/>
      <c r="WN537" s="802"/>
      <c r="WO537" s="802"/>
      <c r="WP537" s="802"/>
      <c r="WQ537" s="802"/>
      <c r="WR537" s="802"/>
      <c r="WS537" s="802"/>
      <c r="WT537" s="802"/>
      <c r="WU537" s="802"/>
      <c r="WV537" s="802"/>
      <c r="WW537" s="802"/>
      <c r="WX537" s="802"/>
      <c r="WY537" s="802"/>
      <c r="WZ537" s="802"/>
      <c r="XA537" s="802"/>
      <c r="XB537" s="802"/>
      <c r="XC537" s="802"/>
      <c r="XD537" s="802"/>
      <c r="XE537" s="802"/>
      <c r="XF537" s="802"/>
      <c r="XG537" s="802"/>
      <c r="XH537" s="802"/>
      <c r="XI537" s="802"/>
      <c r="XJ537" s="802"/>
      <c r="XK537" s="802"/>
      <c r="XL537" s="802"/>
      <c r="XM537" s="802"/>
      <c r="XN537" s="802"/>
      <c r="XO537" s="802"/>
      <c r="XP537" s="802"/>
      <c r="XQ537" s="802"/>
      <c r="XR537" s="802"/>
      <c r="XS537" s="802"/>
      <c r="XT537" s="802"/>
      <c r="XU537" s="802"/>
      <c r="XV537" s="802"/>
      <c r="XW537" s="802"/>
      <c r="XX537" s="802"/>
      <c r="XY537" s="802"/>
      <c r="XZ537" s="802"/>
      <c r="YA537" s="802"/>
      <c r="YB537" s="802"/>
      <c r="YC537" s="802"/>
      <c r="YD537" s="802"/>
      <c r="YE537" s="802"/>
      <c r="YF537" s="802"/>
      <c r="YG537" s="802"/>
      <c r="YH537" s="802"/>
      <c r="YI537" s="802"/>
      <c r="YJ537" s="802"/>
      <c r="YK537" s="802"/>
      <c r="YL537" s="802"/>
      <c r="YM537" s="802"/>
      <c r="YN537" s="802"/>
      <c r="YO537" s="802"/>
      <c r="YP537" s="802"/>
      <c r="YQ537" s="802"/>
      <c r="YR537" s="802"/>
      <c r="YS537" s="802"/>
      <c r="YT537" s="802"/>
      <c r="YU537" s="802"/>
      <c r="YV537" s="802"/>
      <c r="YW537" s="802"/>
      <c r="YX537" s="802"/>
      <c r="YY537" s="802"/>
      <c r="YZ537" s="802"/>
      <c r="ZA537" s="802"/>
      <c r="ZB537" s="802"/>
      <c r="ZC537" s="802"/>
      <c r="ZD537" s="802"/>
      <c r="ZE537" s="802"/>
      <c r="ZF537" s="802"/>
      <c r="ZG537" s="802"/>
      <c r="ZH537" s="802"/>
      <c r="ZI537" s="802"/>
      <c r="ZJ537" s="802"/>
      <c r="ZK537" s="802"/>
      <c r="ZL537" s="802"/>
      <c r="ZM537" s="802"/>
      <c r="ZN537" s="802"/>
      <c r="ZO537" s="802"/>
      <c r="ZP537" s="802"/>
      <c r="ZQ537" s="802"/>
      <c r="ZR537" s="802"/>
      <c r="ZS537" s="802"/>
      <c r="ZT537" s="802"/>
      <c r="ZU537" s="802"/>
      <c r="ZV537" s="802"/>
      <c r="ZW537" s="802"/>
      <c r="ZX537" s="802"/>
      <c r="ZY537" s="802"/>
      <c r="ZZ537" s="802"/>
      <c r="AAA537" s="802"/>
      <c r="AAB537" s="802"/>
      <c r="AAC537" s="802"/>
      <c r="AAD537" s="802"/>
      <c r="AAE537" s="802"/>
      <c r="AAF537" s="802"/>
      <c r="AAG537" s="802"/>
      <c r="AAH537" s="802"/>
      <c r="AAI537" s="802"/>
      <c r="AAJ537" s="802"/>
      <c r="AAK537" s="802"/>
      <c r="AAL537" s="802"/>
      <c r="AAM537" s="802"/>
      <c r="AAN537" s="802"/>
      <c r="AAO537" s="802"/>
      <c r="AAP537" s="802"/>
      <c r="AAQ537" s="802"/>
      <c r="AAR537" s="802"/>
      <c r="AAS537" s="802"/>
      <c r="AAT537" s="802"/>
      <c r="AAU537" s="802"/>
      <c r="AAV537" s="802"/>
      <c r="AAW537" s="802"/>
      <c r="AAX537" s="802"/>
      <c r="AAY537" s="802"/>
      <c r="AAZ537" s="802"/>
      <c r="ABA537" s="802"/>
      <c r="ABB537" s="802"/>
      <c r="ABC537" s="802"/>
      <c r="ABD537" s="802"/>
      <c r="ABE537" s="802"/>
      <c r="ABF537" s="802"/>
      <c r="ABG537" s="802"/>
      <c r="ABH537" s="802"/>
      <c r="ABI537" s="802"/>
      <c r="ABJ537" s="802"/>
      <c r="ABK537" s="802"/>
      <c r="ABL537" s="802"/>
      <c r="ABM537" s="802"/>
      <c r="ABN537" s="802"/>
      <c r="ABO537" s="802"/>
      <c r="ABP537" s="802"/>
      <c r="ABQ537" s="802"/>
      <c r="ABR537" s="802"/>
      <c r="ABS537" s="802"/>
      <c r="ABT537" s="802"/>
      <c r="ABU537" s="802"/>
      <c r="ABV537" s="802"/>
      <c r="ABW537" s="802"/>
      <c r="ABX537" s="802"/>
      <c r="ABY537" s="802"/>
      <c r="ABZ537" s="802"/>
      <c r="ACA537" s="802"/>
      <c r="ACB537" s="802"/>
      <c r="ACC537" s="802"/>
      <c r="ACD537" s="802"/>
      <c r="ACE537" s="802"/>
      <c r="ACF537" s="802"/>
      <c r="ACG537" s="802"/>
      <c r="ACH537" s="802"/>
      <c r="ACI537" s="802"/>
      <c r="ACJ537" s="802"/>
      <c r="ACK537" s="802"/>
      <c r="ACL537" s="802"/>
      <c r="ACM537" s="802"/>
      <c r="ACN537" s="802"/>
      <c r="ACO537" s="802"/>
      <c r="ACP537" s="802"/>
      <c r="ACQ537" s="802"/>
      <c r="ACR537" s="802"/>
      <c r="ACS537" s="802"/>
      <c r="ACT537" s="802"/>
      <c r="ACU537" s="802"/>
      <c r="ACV537" s="802"/>
      <c r="ACW537" s="802"/>
      <c r="ACX537" s="802"/>
      <c r="ACY537" s="802"/>
      <c r="ACZ537" s="802"/>
      <c r="ADA537" s="802"/>
      <c r="ADB537" s="802"/>
      <c r="ADC537" s="802"/>
      <c r="ADD537" s="802"/>
      <c r="ADE537" s="802"/>
      <c r="ADF537" s="802"/>
      <c r="ADG537" s="802"/>
      <c r="ADH537" s="802"/>
      <c r="ADI537" s="802"/>
      <c r="ADJ537" s="802"/>
      <c r="ADK537" s="802"/>
      <c r="ADL537" s="802"/>
      <c r="ADM537" s="802"/>
      <c r="ADN537" s="802"/>
      <c r="ADO537" s="802"/>
      <c r="ADP537" s="802"/>
      <c r="ADQ537" s="802"/>
      <c r="ADR537" s="802"/>
      <c r="ADS537" s="802"/>
      <c r="ADT537" s="802"/>
      <c r="ADU537" s="802"/>
      <c r="ADV537" s="802"/>
      <c r="ADW537" s="802"/>
      <c r="ADX537" s="802"/>
      <c r="ADY537" s="802"/>
      <c r="ADZ537" s="802"/>
      <c r="AEA537" s="802"/>
      <c r="AEB537" s="802"/>
      <c r="AEC537" s="802"/>
      <c r="AED537" s="802"/>
      <c r="AEE537" s="802"/>
      <c r="AEF537" s="802"/>
      <c r="AEG537" s="802"/>
      <c r="AEH537" s="802"/>
      <c r="AEI537" s="802"/>
      <c r="AEJ537" s="802"/>
      <c r="AEK537" s="802"/>
      <c r="AEL537" s="802"/>
      <c r="AEM537" s="802"/>
      <c r="AEN537" s="802"/>
      <c r="AEO537" s="802"/>
      <c r="AEP537" s="802"/>
      <c r="AEQ537" s="802"/>
      <c r="AER537" s="802"/>
      <c r="AES537" s="802"/>
      <c r="AET537" s="802"/>
      <c r="AEU537" s="802"/>
      <c r="AEV537" s="802"/>
      <c r="AEW537" s="802"/>
      <c r="AEX537" s="802"/>
      <c r="AEY537" s="802"/>
      <c r="AEZ537" s="802"/>
      <c r="AFA537" s="802"/>
      <c r="AFB537" s="802"/>
      <c r="AFC537" s="802"/>
      <c r="AFD537" s="802"/>
      <c r="AFE537" s="802"/>
      <c r="AFF537" s="802"/>
      <c r="AFG537" s="802"/>
      <c r="AFH537" s="802"/>
      <c r="AFI537" s="802"/>
      <c r="AFJ537" s="802"/>
      <c r="AFK537" s="802"/>
      <c r="AFL537" s="802"/>
      <c r="AFM537" s="802"/>
      <c r="AFN537" s="802"/>
      <c r="AFO537" s="802"/>
      <c r="AFP537" s="802"/>
      <c r="AFQ537" s="802"/>
      <c r="AFR537" s="802"/>
      <c r="AFS537" s="802"/>
      <c r="AFT537" s="802"/>
      <c r="AFU537" s="802"/>
      <c r="AFV537" s="802"/>
      <c r="AFW537" s="802"/>
      <c r="AFX537" s="802"/>
      <c r="AFY537" s="802"/>
      <c r="AFZ537" s="802"/>
      <c r="AGA537" s="802"/>
      <c r="AGB537" s="802"/>
      <c r="AGC537" s="802"/>
      <c r="AGD537" s="802"/>
      <c r="AGE537" s="802"/>
      <c r="AGF537" s="802"/>
      <c r="AGG537" s="802"/>
      <c r="AGH537" s="802"/>
      <c r="AGI537" s="802"/>
      <c r="AGJ537" s="802"/>
      <c r="AGK537" s="802"/>
      <c r="AGL537" s="802"/>
      <c r="AGM537" s="802"/>
      <c r="AGN537" s="802"/>
      <c r="AGO537" s="802"/>
      <c r="AGP537" s="802"/>
      <c r="AGQ537" s="802"/>
      <c r="AGR537" s="802"/>
      <c r="AGS537" s="802"/>
      <c r="AGT537" s="802"/>
      <c r="AGU537" s="802"/>
      <c r="AGV537" s="802"/>
      <c r="AGW537" s="802"/>
      <c r="AGX537" s="802"/>
      <c r="AGY537" s="802"/>
      <c r="AGZ537" s="802"/>
      <c r="AHA537" s="802"/>
      <c r="AHB537" s="802"/>
      <c r="AHC537" s="802"/>
      <c r="AHD537" s="802"/>
      <c r="AHE537" s="802"/>
      <c r="AHF537" s="802"/>
      <c r="AHG537" s="802"/>
      <c r="AHH537" s="802"/>
      <c r="AHI537" s="802"/>
      <c r="AHJ537" s="802"/>
      <c r="AHK537" s="802"/>
      <c r="AHL537" s="802"/>
      <c r="AHM537" s="802"/>
      <c r="AHN537" s="802"/>
      <c r="AHO537" s="802"/>
      <c r="AHP537" s="802"/>
      <c r="AHQ537" s="802"/>
      <c r="AHR537" s="802"/>
      <c r="AHS537" s="802"/>
      <c r="AHT537" s="802"/>
      <c r="AHU537" s="802"/>
      <c r="AHV537" s="802"/>
      <c r="AHW537" s="802"/>
      <c r="AHX537" s="802"/>
      <c r="AHY537" s="802"/>
      <c r="AHZ537" s="802"/>
      <c r="AIA537" s="802"/>
      <c r="AIB537" s="802"/>
      <c r="AIC537" s="802"/>
      <c r="AID537" s="802"/>
      <c r="AIE537" s="802"/>
      <c r="AIF537" s="802"/>
      <c r="AIG537" s="802"/>
      <c r="AIH537" s="802"/>
      <c r="AII537" s="802"/>
      <c r="AIJ537" s="802"/>
      <c r="AQE537" s="802"/>
      <c r="AQF537" s="802"/>
      <c r="AQG537" s="802"/>
      <c r="AQH537" s="802"/>
      <c r="AQI537" s="802"/>
      <c r="AQJ537" s="802"/>
      <c r="AQK537" s="802"/>
      <c r="AQL537" s="802"/>
      <c r="AQM537" s="802"/>
      <c r="AQN537" s="802"/>
      <c r="AQO537" s="802"/>
      <c r="AQP537" s="802"/>
      <c r="AQQ537" s="802"/>
      <c r="AQR537" s="802"/>
      <c r="AQS537" s="802"/>
      <c r="AQT537" s="802"/>
      <c r="AQU537" s="802"/>
      <c r="AQV537" s="802"/>
      <c r="AQW537" s="802"/>
      <c r="AQX537" s="802"/>
      <c r="AQY537" s="802"/>
      <c r="AQZ537" s="802"/>
      <c r="ARA537" s="802"/>
      <c r="ARB537" s="802"/>
      <c r="ARC537" s="802"/>
      <c r="ARD537" s="802"/>
      <c r="ARE537" s="802"/>
      <c r="ARF537" s="802"/>
      <c r="ARG537" s="802"/>
      <c r="ARH537" s="802"/>
      <c r="ARI537" s="802"/>
      <c r="ARJ537" s="802"/>
      <c r="ARK537" s="802"/>
      <c r="ARL537" s="802"/>
      <c r="ARM537" s="802"/>
      <c r="ARN537" s="802"/>
      <c r="ARO537" s="802"/>
      <c r="ARP537" s="802"/>
      <c r="ARQ537" s="802"/>
      <c r="ARR537" s="802"/>
      <c r="ARS537" s="802"/>
      <c r="ART537" s="802"/>
      <c r="ARU537" s="802"/>
      <c r="ARV537" s="802"/>
      <c r="ARW537" s="802"/>
      <c r="ARX537" s="802"/>
      <c r="ARY537" s="802"/>
      <c r="ARZ537" s="802"/>
      <c r="ASA537" s="802"/>
      <c r="ASB537" s="802"/>
      <c r="ASC537" s="802"/>
      <c r="ASD537" s="802"/>
      <c r="ASE537" s="802"/>
      <c r="ASF537" s="802"/>
      <c r="ASG537" s="802"/>
      <c r="ASH537" s="802"/>
      <c r="ASI537" s="802"/>
      <c r="ASJ537" s="802"/>
      <c r="ASK537" s="802"/>
      <c r="ASL537" s="802"/>
      <c r="ATP537" s="802"/>
      <c r="ATQ537" s="802"/>
      <c r="ATR537" s="802"/>
      <c r="ATS537" s="802"/>
      <c r="ATT537" s="802"/>
      <c r="ATU537" s="802"/>
      <c r="ATV537" s="802"/>
      <c r="ATW537" s="802"/>
      <c r="ATX537" s="802"/>
      <c r="ATY537" s="802"/>
      <c r="ATZ537" s="802"/>
      <c r="AUA537" s="802"/>
      <c r="AUB537" s="802"/>
      <c r="AUC537" s="802"/>
      <c r="AUD537" s="802"/>
      <c r="AUE537" s="802"/>
      <c r="AUF537" s="802"/>
      <c r="AUG537" s="802"/>
      <c r="AUH537" s="802"/>
      <c r="AUI537" s="802"/>
      <c r="AUJ537" s="802"/>
      <c r="AUK537" s="802"/>
      <c r="AUL537" s="802"/>
      <c r="AUM537" s="802"/>
      <c r="AUN537" s="802"/>
      <c r="AUO537" s="802"/>
      <c r="AUP537" s="801"/>
      <c r="AUQ537" s="802"/>
      <c r="AUR537" s="801"/>
      <c r="AUS537" s="802"/>
      <c r="AUT537" s="801"/>
      <c r="AUU537" s="802"/>
      <c r="AUV537" s="802"/>
      <c r="AUW537" s="802"/>
      <c r="AUX537" s="802"/>
      <c r="AUY537" s="802"/>
      <c r="AUZ537" s="802"/>
      <c r="AVA537" s="802"/>
      <c r="AVB537" s="802"/>
      <c r="AVC537" s="802"/>
      <c r="AVD537" s="802"/>
      <c r="AVE537" s="802"/>
      <c r="AVF537" s="802"/>
      <c r="AVG537" s="802"/>
      <c r="AVH537" s="802"/>
      <c r="AVI537" s="802"/>
      <c r="AVJ537" s="808"/>
      <c r="AVK537" s="808"/>
      <c r="AVL537" s="808"/>
      <c r="AVM537" s="808"/>
      <c r="AVN537" s="808"/>
      <c r="AVO537" s="808"/>
      <c r="AVP537" s="808"/>
      <c r="AVQ537" s="808"/>
      <c r="AVR537" s="808"/>
      <c r="AVS537" s="808"/>
      <c r="AVT537" s="808"/>
      <c r="AVU537" s="809"/>
      <c r="AVV537" s="809"/>
      <c r="AVW537" s="809"/>
      <c r="AVX537" s="809"/>
      <c r="AVY537" s="809"/>
      <c r="AVZ537" s="809"/>
      <c r="AWA537" s="809"/>
      <c r="AWB537" s="809"/>
      <c r="AWC537" s="809"/>
      <c r="AWD537" s="809"/>
      <c r="AWE537" s="809"/>
      <c r="AWF537" s="809"/>
      <c r="AWG537" s="809"/>
      <c r="AWH537" s="809"/>
      <c r="AWI537" s="809"/>
      <c r="AWJ537" s="809"/>
      <c r="AWK537" s="809"/>
      <c r="AWL537" s="809"/>
      <c r="AWM537" s="809"/>
      <c r="AWN537" s="809"/>
      <c r="AWO537" s="809"/>
      <c r="AWP537" s="809"/>
      <c r="AWQ537" s="809"/>
      <c r="AWR537" s="808"/>
      <c r="AWS537" s="761"/>
      <c r="AWT537" s="808"/>
      <c r="AWU537" s="809"/>
      <c r="AWV537" s="809"/>
      <c r="AWW537" s="809"/>
      <c r="AWX537" s="809"/>
      <c r="AWY537" s="809"/>
      <c r="AWZ537" s="809"/>
      <c r="AXA537" s="809"/>
      <c r="AXB537" s="809"/>
      <c r="AXC537" s="809"/>
      <c r="AXD537" s="809"/>
      <c r="AXE537" s="809"/>
      <c r="AXF537" s="809"/>
      <c r="AXG537" s="809"/>
      <c r="AXH537" s="809"/>
      <c r="AXI537" s="809"/>
      <c r="AXJ537" s="809"/>
      <c r="AXK537" s="809"/>
      <c r="AXL537" s="809"/>
      <c r="AXM537" s="809"/>
      <c r="AXN537" s="809"/>
      <c r="AXO537" s="809"/>
      <c r="AXP537" s="809"/>
      <c r="AXQ537" s="809"/>
      <c r="AXR537" s="809"/>
      <c r="AXS537" s="809"/>
      <c r="AXT537" s="809"/>
      <c r="AXU537" s="809"/>
      <c r="AXV537" s="809"/>
      <c r="AXW537" s="809"/>
      <c r="AXX537" s="809"/>
      <c r="AXY537" s="809"/>
      <c r="AXZ537" s="809"/>
      <c r="AYA537" s="809"/>
      <c r="AYB537" s="809"/>
      <c r="AYC537" s="809"/>
      <c r="AYD537" s="808"/>
      <c r="AYE537" s="808"/>
      <c r="AYF537" s="809"/>
      <c r="AYG537" s="808"/>
      <c r="AYH537" s="810"/>
      <c r="AYI537" s="810"/>
      <c r="AYJ537" s="810"/>
      <c r="AYK537" s="810"/>
      <c r="AYL537" s="810"/>
      <c r="AYM537" s="810"/>
      <c r="AYN537" s="810"/>
      <c r="AYO537" s="810"/>
      <c r="AYP537" s="810"/>
      <c r="AYQ537" s="810"/>
      <c r="AYR537" s="810"/>
      <c r="AYS537" s="810"/>
      <c r="AYT537" s="810"/>
      <c r="AYU537" s="810"/>
      <c r="AYV537" s="810"/>
      <c r="AYW537" s="810"/>
      <c r="AYX537" s="810"/>
      <c r="AYY537" s="810"/>
      <c r="AYZ537" s="810"/>
      <c r="AZA537" s="810"/>
      <c r="AZB537" s="810"/>
      <c r="AZC537" s="810"/>
      <c r="AZD537" s="810"/>
      <c r="AZE537" s="810"/>
      <c r="AZF537" s="810"/>
      <c r="AZG537" s="810"/>
      <c r="AZH537" s="810"/>
      <c r="AZI537" s="810"/>
      <c r="AZJ537" s="810"/>
      <c r="AZK537" s="810"/>
      <c r="AZL537" s="810"/>
      <c r="AZM537" s="810"/>
      <c r="AZN537" s="810"/>
      <c r="AZO537" s="810"/>
      <c r="AZP537" s="809"/>
      <c r="AZQ537" s="802"/>
      <c r="AZR537" s="802"/>
      <c r="AZS537" s="802"/>
    </row>
    <row r="538" spans="45:920 1123:1371" s="793" customFormat="1" ht="13.5">
      <c r="AS538" s="802"/>
      <c r="AT538" s="802"/>
      <c r="AU538" s="802"/>
      <c r="AV538" s="802"/>
      <c r="AW538" s="802"/>
      <c r="AX538" s="802"/>
      <c r="AY538" s="802"/>
      <c r="AZ538" s="802"/>
      <c r="BA538" s="802"/>
      <c r="BB538" s="802"/>
      <c r="BC538" s="802"/>
      <c r="BD538" s="802"/>
      <c r="BE538" s="802"/>
      <c r="BF538" s="802"/>
      <c r="BG538" s="802"/>
      <c r="BH538" s="802"/>
      <c r="BI538" s="802"/>
      <c r="BJ538" s="802"/>
      <c r="BK538" s="802"/>
      <c r="BL538" s="802"/>
      <c r="BM538" s="802"/>
      <c r="BN538" s="802"/>
      <c r="BO538" s="802"/>
      <c r="BP538" s="802"/>
      <c r="BQ538" s="802"/>
      <c r="BR538" s="802"/>
      <c r="BS538" s="802"/>
      <c r="BT538" s="802"/>
      <c r="BU538" s="802"/>
      <c r="BV538" s="802"/>
      <c r="BW538" s="802"/>
      <c r="BX538" s="802"/>
      <c r="BY538" s="802"/>
      <c r="BZ538" s="802"/>
      <c r="CA538" s="802"/>
      <c r="CB538" s="802"/>
      <c r="CC538" s="802"/>
      <c r="CD538" s="802"/>
      <c r="CE538" s="802"/>
      <c r="CF538" s="802"/>
      <c r="CG538" s="802"/>
      <c r="CH538" s="802"/>
      <c r="CI538" s="802"/>
      <c r="CJ538" s="802"/>
      <c r="CK538" s="802"/>
      <c r="CL538" s="802"/>
      <c r="CM538" s="802"/>
      <c r="CN538" s="802"/>
      <c r="CO538" s="802"/>
      <c r="CP538" s="802"/>
      <c r="CQ538" s="802"/>
      <c r="CR538" s="802"/>
      <c r="CS538" s="802"/>
      <c r="CT538" s="802"/>
      <c r="CU538" s="802"/>
      <c r="CV538" s="802"/>
      <c r="CW538" s="802"/>
      <c r="CX538" s="802"/>
      <c r="CY538" s="802"/>
      <c r="CZ538" s="802"/>
      <c r="DA538" s="802"/>
      <c r="DB538" s="802"/>
      <c r="DC538" s="802"/>
      <c r="DD538" s="802"/>
      <c r="DE538" s="802"/>
      <c r="DF538" s="802"/>
      <c r="DG538" s="802"/>
      <c r="DH538" s="802"/>
      <c r="DI538" s="802"/>
      <c r="DJ538" s="802"/>
      <c r="DK538" s="802"/>
      <c r="DL538" s="802"/>
      <c r="DM538" s="802"/>
      <c r="DN538" s="802"/>
      <c r="DO538" s="802"/>
      <c r="DP538" s="802"/>
      <c r="DQ538" s="802"/>
      <c r="DR538" s="802"/>
      <c r="DS538" s="802"/>
      <c r="DT538" s="802"/>
      <c r="DU538" s="802"/>
      <c r="DV538" s="802"/>
      <c r="DW538" s="802"/>
      <c r="DX538" s="802"/>
      <c r="DY538" s="802"/>
      <c r="DZ538" s="802"/>
      <c r="EA538" s="802"/>
      <c r="EB538" s="802"/>
      <c r="EC538" s="802"/>
      <c r="ED538" s="802"/>
      <c r="EE538" s="802"/>
      <c r="EF538" s="802"/>
      <c r="EG538" s="802"/>
      <c r="EH538" s="802"/>
      <c r="EI538" s="802"/>
      <c r="EJ538" s="802"/>
      <c r="EK538" s="802"/>
      <c r="EL538" s="802"/>
      <c r="EM538" s="802"/>
      <c r="EN538" s="802"/>
      <c r="EO538" s="802"/>
      <c r="EP538" s="802"/>
      <c r="EQ538" s="802"/>
      <c r="ER538" s="802"/>
      <c r="ES538" s="802"/>
      <c r="ET538" s="802"/>
      <c r="EU538" s="802"/>
      <c r="EV538" s="802"/>
      <c r="EW538" s="802"/>
      <c r="EX538" s="802"/>
      <c r="EY538" s="802"/>
      <c r="EZ538" s="802"/>
      <c r="FA538" s="802"/>
      <c r="FB538" s="802"/>
      <c r="FC538" s="802"/>
      <c r="FD538" s="802"/>
      <c r="FE538" s="802"/>
      <c r="FF538" s="802"/>
      <c r="FG538" s="802"/>
      <c r="FH538" s="802"/>
      <c r="FI538" s="802"/>
      <c r="FJ538" s="802"/>
      <c r="FK538" s="802"/>
      <c r="FL538" s="802"/>
      <c r="FM538" s="802"/>
      <c r="FN538" s="802"/>
      <c r="FO538" s="802"/>
      <c r="FP538" s="802"/>
      <c r="FQ538" s="802"/>
      <c r="FR538" s="802"/>
      <c r="FS538" s="802"/>
      <c r="FT538" s="802"/>
      <c r="FU538" s="802"/>
      <c r="FV538" s="802"/>
      <c r="FW538" s="802"/>
      <c r="FX538" s="802"/>
      <c r="FY538" s="802"/>
      <c r="FZ538" s="802"/>
      <c r="GA538" s="802"/>
      <c r="GB538" s="802"/>
      <c r="GC538" s="802"/>
      <c r="GD538" s="802"/>
      <c r="GE538" s="802"/>
      <c r="GF538" s="802"/>
      <c r="GG538" s="802"/>
      <c r="GH538" s="802"/>
      <c r="GI538" s="802"/>
      <c r="GJ538" s="802"/>
      <c r="GK538" s="802"/>
      <c r="GL538" s="802"/>
      <c r="GM538" s="802"/>
      <c r="GN538" s="802"/>
      <c r="GO538" s="802"/>
      <c r="GP538" s="802"/>
      <c r="GQ538" s="802"/>
      <c r="GR538" s="802"/>
      <c r="GS538" s="802"/>
      <c r="GT538" s="802"/>
      <c r="GU538" s="802"/>
      <c r="GV538" s="802"/>
      <c r="GW538" s="802"/>
      <c r="GX538" s="802"/>
      <c r="GY538" s="802"/>
      <c r="GZ538" s="802"/>
      <c r="HA538" s="802"/>
      <c r="HB538" s="802"/>
      <c r="HC538" s="802"/>
      <c r="HD538" s="802"/>
      <c r="HE538" s="802"/>
      <c r="HF538" s="802"/>
      <c r="HG538" s="802"/>
      <c r="HH538" s="802"/>
      <c r="HI538" s="802"/>
      <c r="HJ538" s="802"/>
      <c r="HK538" s="802"/>
      <c r="HL538" s="802"/>
      <c r="HM538" s="802"/>
      <c r="HN538" s="802"/>
      <c r="HO538" s="802"/>
      <c r="HP538" s="802"/>
      <c r="HQ538" s="802"/>
      <c r="HR538" s="802"/>
      <c r="HS538" s="802"/>
      <c r="HT538" s="802"/>
      <c r="HU538" s="802"/>
      <c r="HV538" s="802"/>
      <c r="HW538" s="802"/>
      <c r="HX538" s="802"/>
      <c r="HY538" s="802"/>
      <c r="HZ538" s="802"/>
      <c r="IA538" s="802"/>
      <c r="IB538" s="802"/>
      <c r="IC538" s="802"/>
      <c r="ID538" s="802"/>
      <c r="IE538" s="802"/>
      <c r="IF538" s="802"/>
      <c r="IG538" s="802"/>
      <c r="IH538" s="802"/>
      <c r="II538" s="802"/>
      <c r="IJ538" s="802"/>
      <c r="IK538" s="802"/>
      <c r="IL538" s="802"/>
      <c r="IM538" s="802"/>
      <c r="IN538" s="802"/>
      <c r="IO538" s="802"/>
      <c r="IP538" s="802"/>
      <c r="IQ538" s="802"/>
      <c r="IR538" s="802"/>
      <c r="IS538" s="802"/>
      <c r="IT538" s="802"/>
      <c r="IU538" s="802"/>
      <c r="IV538" s="802"/>
      <c r="IW538" s="802"/>
      <c r="IX538" s="802"/>
      <c r="IY538" s="802"/>
      <c r="IZ538" s="802"/>
      <c r="JA538" s="802"/>
      <c r="JB538" s="802"/>
      <c r="JC538" s="802"/>
      <c r="JD538" s="802"/>
      <c r="JE538" s="802"/>
      <c r="JF538" s="802"/>
      <c r="JG538" s="802"/>
      <c r="JH538" s="802"/>
      <c r="JI538" s="802"/>
      <c r="JJ538" s="802"/>
      <c r="JK538" s="802"/>
      <c r="JL538" s="802"/>
      <c r="JM538" s="802"/>
      <c r="JN538" s="802"/>
      <c r="JO538" s="802"/>
      <c r="JP538" s="802"/>
      <c r="JQ538" s="802"/>
      <c r="JR538" s="802"/>
      <c r="JS538" s="802"/>
      <c r="JT538" s="802"/>
      <c r="JU538" s="802"/>
      <c r="JV538" s="802"/>
      <c r="JW538" s="802"/>
      <c r="JX538" s="802"/>
      <c r="JY538" s="802"/>
      <c r="JZ538" s="802"/>
      <c r="KA538" s="802"/>
      <c r="KB538" s="802"/>
      <c r="KC538" s="802"/>
      <c r="KD538" s="802"/>
      <c r="KE538" s="802"/>
      <c r="KF538" s="802"/>
      <c r="KG538" s="802"/>
      <c r="KH538" s="802"/>
      <c r="KI538" s="802"/>
      <c r="KJ538" s="802"/>
      <c r="KK538" s="802"/>
      <c r="KL538" s="802"/>
      <c r="KM538" s="802"/>
      <c r="KN538" s="802"/>
      <c r="KO538" s="802"/>
      <c r="KP538" s="802"/>
      <c r="KQ538" s="802"/>
      <c r="KR538" s="802"/>
      <c r="KS538" s="802"/>
      <c r="KT538" s="802"/>
      <c r="KU538" s="802"/>
      <c r="KV538" s="802"/>
      <c r="KW538" s="802"/>
      <c r="KX538" s="802"/>
      <c r="KY538" s="802"/>
      <c r="KZ538" s="802"/>
      <c r="LA538" s="802"/>
      <c r="LB538" s="802"/>
      <c r="LC538" s="802"/>
      <c r="LD538" s="802"/>
      <c r="LE538" s="802"/>
      <c r="LF538" s="802"/>
      <c r="LG538" s="802"/>
      <c r="LH538" s="802"/>
      <c r="LI538" s="802"/>
      <c r="LJ538" s="802"/>
      <c r="LK538" s="802"/>
      <c r="LL538" s="802"/>
      <c r="LM538" s="802"/>
      <c r="LN538" s="802"/>
      <c r="LO538" s="802"/>
      <c r="LP538" s="802"/>
      <c r="LQ538" s="802"/>
      <c r="LR538" s="802"/>
      <c r="LS538" s="802"/>
      <c r="LT538" s="802"/>
      <c r="LU538" s="802"/>
      <c r="LV538" s="802"/>
      <c r="LW538" s="802"/>
      <c r="LX538" s="802"/>
      <c r="LY538" s="802"/>
      <c r="LZ538" s="802"/>
      <c r="MA538" s="802"/>
      <c r="MB538" s="802"/>
      <c r="MC538" s="802"/>
      <c r="MD538" s="802"/>
      <c r="ME538" s="802"/>
      <c r="MF538" s="802"/>
      <c r="MG538" s="802"/>
      <c r="MH538" s="802"/>
      <c r="MI538" s="802"/>
      <c r="MJ538" s="802"/>
      <c r="MK538" s="802"/>
      <c r="ML538" s="802"/>
      <c r="MM538" s="802"/>
      <c r="MN538" s="802"/>
      <c r="MO538" s="802"/>
      <c r="MP538" s="802"/>
      <c r="MQ538" s="802"/>
      <c r="MR538" s="802"/>
      <c r="MS538" s="802"/>
      <c r="MT538" s="802"/>
      <c r="MU538" s="802"/>
      <c r="MV538" s="802"/>
      <c r="MW538" s="802"/>
      <c r="MX538" s="802"/>
      <c r="MY538" s="802"/>
      <c r="MZ538" s="802"/>
      <c r="NA538" s="802"/>
      <c r="NB538" s="802"/>
      <c r="NC538" s="802"/>
      <c r="ND538" s="802"/>
      <c r="NE538" s="802"/>
      <c r="NF538" s="802"/>
      <c r="NG538" s="802"/>
      <c r="NH538" s="802"/>
      <c r="NI538" s="802"/>
      <c r="NJ538" s="802"/>
      <c r="NK538" s="802"/>
      <c r="NL538" s="802"/>
      <c r="NM538" s="802"/>
      <c r="NN538" s="802"/>
      <c r="NO538" s="802"/>
      <c r="NP538" s="802"/>
      <c r="NQ538" s="802"/>
      <c r="NR538" s="802"/>
      <c r="NS538" s="802"/>
      <c r="NT538" s="802"/>
      <c r="NU538" s="802"/>
      <c r="NV538" s="802"/>
      <c r="NW538" s="802"/>
      <c r="NX538" s="802"/>
      <c r="NY538" s="802"/>
      <c r="NZ538" s="802"/>
      <c r="OA538" s="802"/>
      <c r="OB538" s="802"/>
      <c r="OC538" s="802"/>
      <c r="OD538" s="802"/>
      <c r="OE538" s="802"/>
      <c r="OF538" s="802"/>
      <c r="OG538" s="802"/>
      <c r="OH538" s="802"/>
      <c r="OI538" s="802"/>
      <c r="OJ538" s="802"/>
      <c r="OK538" s="802"/>
      <c r="OL538" s="802"/>
      <c r="OM538" s="802"/>
      <c r="ON538" s="802"/>
      <c r="OO538" s="802"/>
      <c r="OP538" s="802"/>
      <c r="OQ538" s="802"/>
      <c r="OR538" s="802"/>
      <c r="OS538" s="802"/>
      <c r="OT538" s="802"/>
      <c r="OU538" s="802"/>
      <c r="OV538" s="802"/>
      <c r="OW538" s="802"/>
      <c r="OX538" s="802"/>
      <c r="OY538" s="802"/>
      <c r="OZ538" s="802"/>
      <c r="PA538" s="802"/>
      <c r="PB538" s="802"/>
      <c r="PC538" s="802"/>
      <c r="PD538" s="802"/>
      <c r="PE538" s="802"/>
      <c r="PF538" s="802"/>
      <c r="PG538" s="802"/>
      <c r="PH538" s="802"/>
      <c r="PI538" s="802"/>
      <c r="PJ538" s="802"/>
      <c r="PK538" s="802"/>
      <c r="PL538" s="802"/>
      <c r="PM538" s="802"/>
      <c r="PN538" s="802"/>
      <c r="PO538" s="802"/>
      <c r="PP538" s="802"/>
      <c r="PQ538" s="802"/>
      <c r="PR538" s="802"/>
      <c r="PS538" s="802"/>
      <c r="PT538" s="802"/>
      <c r="PU538" s="802"/>
      <c r="PV538" s="802"/>
      <c r="PW538" s="802"/>
      <c r="PX538" s="802"/>
      <c r="PY538" s="802"/>
      <c r="PZ538" s="802"/>
      <c r="QA538" s="802"/>
      <c r="QB538" s="802"/>
      <c r="QC538" s="802"/>
      <c r="QD538" s="802"/>
      <c r="QE538" s="802"/>
      <c r="QF538" s="802"/>
      <c r="QG538" s="802"/>
      <c r="QH538" s="802"/>
      <c r="QI538" s="802"/>
      <c r="QJ538" s="802"/>
      <c r="QK538" s="802"/>
      <c r="QL538" s="802"/>
      <c r="QM538" s="802"/>
      <c r="QN538" s="802"/>
      <c r="QO538" s="802"/>
      <c r="QP538" s="802"/>
      <c r="QQ538" s="802"/>
      <c r="QR538" s="802"/>
      <c r="QS538" s="802"/>
      <c r="QT538" s="802"/>
      <c r="QU538" s="802"/>
      <c r="QV538" s="802"/>
      <c r="QW538" s="802"/>
      <c r="QX538" s="802"/>
      <c r="QY538" s="802"/>
      <c r="QZ538" s="802"/>
      <c r="RA538" s="802"/>
      <c r="RB538" s="802"/>
      <c r="RC538" s="802"/>
      <c r="RD538" s="802"/>
      <c r="RE538" s="802"/>
      <c r="RF538" s="802"/>
      <c r="RG538" s="802"/>
      <c r="RH538" s="802"/>
      <c r="RI538" s="802"/>
      <c r="RJ538" s="802"/>
      <c r="RK538" s="802"/>
      <c r="RL538" s="802"/>
      <c r="RM538" s="802"/>
      <c r="RN538" s="802"/>
      <c r="RO538" s="802"/>
      <c r="RP538" s="802"/>
      <c r="RQ538" s="802"/>
      <c r="RR538" s="802"/>
      <c r="RS538" s="802"/>
      <c r="RT538" s="802"/>
      <c r="RU538" s="802"/>
      <c r="RV538" s="802"/>
      <c r="RW538" s="802"/>
      <c r="RX538" s="802"/>
      <c r="RY538" s="802"/>
      <c r="RZ538" s="802"/>
      <c r="SA538" s="802"/>
      <c r="SB538" s="802"/>
      <c r="SC538" s="802"/>
      <c r="SD538" s="802"/>
      <c r="SE538" s="802"/>
      <c r="SF538" s="802"/>
      <c r="SG538" s="802"/>
      <c r="SH538" s="802"/>
      <c r="SI538" s="802"/>
      <c r="SJ538" s="802"/>
      <c r="SK538" s="802"/>
      <c r="SL538" s="802"/>
      <c r="SM538" s="802"/>
      <c r="SN538" s="802"/>
      <c r="SO538" s="802"/>
      <c r="SP538" s="802"/>
      <c r="SQ538" s="802"/>
      <c r="SR538" s="802"/>
      <c r="SS538" s="802"/>
      <c r="ST538" s="802"/>
      <c r="SU538" s="802"/>
      <c r="SV538" s="802"/>
      <c r="SW538" s="802"/>
      <c r="SX538" s="802"/>
      <c r="SY538" s="802"/>
      <c r="SZ538" s="802"/>
      <c r="TA538" s="802"/>
      <c r="TB538" s="802"/>
      <c r="TC538" s="802"/>
      <c r="TD538" s="802"/>
      <c r="TE538" s="802"/>
      <c r="TF538" s="802"/>
      <c r="TG538" s="802"/>
      <c r="TH538" s="802"/>
      <c r="TI538" s="802"/>
      <c r="TJ538" s="802"/>
      <c r="TK538" s="802"/>
      <c r="TL538" s="802"/>
      <c r="TM538" s="802"/>
      <c r="TN538" s="802"/>
      <c r="TO538" s="802"/>
      <c r="TP538" s="802"/>
      <c r="TQ538" s="802"/>
      <c r="TR538" s="802"/>
      <c r="TS538" s="802"/>
      <c r="TT538" s="802"/>
      <c r="TU538" s="802"/>
      <c r="TV538" s="802"/>
      <c r="TW538" s="802"/>
      <c r="TX538" s="802"/>
      <c r="TY538" s="802"/>
      <c r="TZ538" s="802"/>
      <c r="UA538" s="802"/>
      <c r="UB538" s="802"/>
      <c r="UC538" s="802"/>
      <c r="UD538" s="802"/>
      <c r="UE538" s="802"/>
      <c r="UF538" s="802"/>
      <c r="UG538" s="802"/>
      <c r="UH538" s="802"/>
      <c r="UI538" s="802"/>
      <c r="UJ538" s="802"/>
      <c r="UK538" s="802"/>
      <c r="UL538" s="802"/>
      <c r="UM538" s="802"/>
      <c r="UN538" s="802"/>
      <c r="UO538" s="802"/>
      <c r="UP538" s="802"/>
      <c r="UQ538" s="802"/>
      <c r="UR538" s="802"/>
      <c r="US538" s="802"/>
      <c r="UT538" s="802"/>
      <c r="UU538" s="802"/>
      <c r="UV538" s="802"/>
      <c r="UW538" s="802"/>
      <c r="UX538" s="802"/>
      <c r="UY538" s="802"/>
      <c r="UZ538" s="802"/>
      <c r="VA538" s="802"/>
      <c r="VB538" s="802"/>
      <c r="VC538" s="802"/>
      <c r="VD538" s="802"/>
      <c r="VE538" s="802"/>
      <c r="VF538" s="802"/>
      <c r="VG538" s="802"/>
      <c r="VH538" s="802"/>
      <c r="VI538" s="802"/>
      <c r="VJ538" s="802"/>
      <c r="VK538" s="802"/>
      <c r="VL538" s="802"/>
      <c r="VM538" s="802"/>
      <c r="VN538" s="802"/>
      <c r="VO538" s="802"/>
      <c r="VP538" s="802"/>
      <c r="VQ538" s="802"/>
      <c r="VR538" s="802"/>
      <c r="VS538" s="802"/>
      <c r="VT538" s="802"/>
      <c r="VU538" s="802"/>
      <c r="VV538" s="802"/>
      <c r="VW538" s="802"/>
      <c r="VX538" s="802"/>
      <c r="VY538" s="802"/>
      <c r="VZ538" s="802"/>
      <c r="WA538" s="802"/>
      <c r="WB538" s="802"/>
      <c r="WC538" s="802"/>
      <c r="WD538" s="802"/>
      <c r="WE538" s="802"/>
      <c r="WF538" s="802"/>
      <c r="WG538" s="802"/>
      <c r="WH538" s="802"/>
      <c r="WI538" s="802"/>
      <c r="WJ538" s="802"/>
      <c r="WK538" s="802"/>
      <c r="WL538" s="802"/>
      <c r="WM538" s="802"/>
      <c r="WN538" s="802"/>
      <c r="WO538" s="802"/>
      <c r="WP538" s="802"/>
      <c r="WQ538" s="802"/>
      <c r="WR538" s="802"/>
      <c r="WS538" s="802"/>
      <c r="WT538" s="802"/>
      <c r="WU538" s="802"/>
      <c r="WV538" s="802"/>
      <c r="WW538" s="802"/>
      <c r="WX538" s="802"/>
      <c r="WY538" s="802"/>
      <c r="WZ538" s="802"/>
      <c r="XA538" s="802"/>
      <c r="XB538" s="802"/>
      <c r="XC538" s="802"/>
      <c r="XD538" s="802"/>
      <c r="XE538" s="802"/>
      <c r="XF538" s="802"/>
      <c r="XG538" s="802"/>
      <c r="XH538" s="802"/>
      <c r="XI538" s="802"/>
      <c r="XJ538" s="802"/>
      <c r="XK538" s="802"/>
      <c r="XL538" s="802"/>
      <c r="XM538" s="802"/>
      <c r="XN538" s="802"/>
      <c r="XO538" s="802"/>
      <c r="XP538" s="802"/>
      <c r="XQ538" s="802"/>
      <c r="XR538" s="802"/>
      <c r="XS538" s="802"/>
      <c r="XT538" s="802"/>
      <c r="XU538" s="802"/>
      <c r="XV538" s="802"/>
      <c r="XW538" s="802"/>
      <c r="XX538" s="802"/>
      <c r="XY538" s="802"/>
      <c r="XZ538" s="802"/>
      <c r="YA538" s="802"/>
      <c r="YB538" s="802"/>
      <c r="YC538" s="802"/>
      <c r="YD538" s="802"/>
      <c r="YE538" s="802"/>
      <c r="YF538" s="802"/>
      <c r="YG538" s="802"/>
      <c r="YH538" s="802"/>
      <c r="YI538" s="802"/>
      <c r="YJ538" s="802"/>
      <c r="YK538" s="802"/>
      <c r="YL538" s="802"/>
      <c r="YM538" s="802"/>
      <c r="YN538" s="802"/>
      <c r="YO538" s="802"/>
      <c r="YP538" s="802"/>
      <c r="YQ538" s="802"/>
      <c r="YR538" s="802"/>
      <c r="YS538" s="802"/>
      <c r="YT538" s="802"/>
      <c r="YU538" s="802"/>
      <c r="YV538" s="802"/>
      <c r="YW538" s="802"/>
      <c r="YX538" s="802"/>
      <c r="YY538" s="802"/>
      <c r="YZ538" s="802"/>
      <c r="ZA538" s="802"/>
      <c r="ZB538" s="802"/>
      <c r="ZC538" s="802"/>
      <c r="ZD538" s="802"/>
      <c r="ZE538" s="802"/>
      <c r="ZF538" s="802"/>
      <c r="ZG538" s="802"/>
      <c r="ZH538" s="802"/>
      <c r="ZI538" s="802"/>
      <c r="ZJ538" s="802"/>
      <c r="ZK538" s="802"/>
      <c r="ZL538" s="802"/>
      <c r="ZM538" s="802"/>
      <c r="ZN538" s="802"/>
      <c r="ZO538" s="802"/>
      <c r="ZP538" s="802"/>
      <c r="ZQ538" s="802"/>
      <c r="ZR538" s="802"/>
      <c r="ZS538" s="802"/>
      <c r="ZT538" s="802"/>
      <c r="ZU538" s="802"/>
      <c r="ZV538" s="802"/>
      <c r="ZW538" s="802"/>
      <c r="ZX538" s="802"/>
      <c r="ZY538" s="802"/>
      <c r="ZZ538" s="802"/>
      <c r="AAA538" s="802"/>
      <c r="AAB538" s="802"/>
      <c r="AAC538" s="802"/>
      <c r="AAD538" s="802"/>
      <c r="AAE538" s="802"/>
      <c r="AAF538" s="802"/>
      <c r="AAG538" s="802"/>
      <c r="AAH538" s="802"/>
      <c r="AAI538" s="802"/>
      <c r="AAJ538" s="802"/>
      <c r="AAK538" s="802"/>
      <c r="AAL538" s="802"/>
      <c r="AAM538" s="802"/>
      <c r="AAN538" s="802"/>
      <c r="AAO538" s="802"/>
      <c r="AAP538" s="802"/>
      <c r="AAQ538" s="802"/>
      <c r="AAR538" s="802"/>
      <c r="AAS538" s="802"/>
      <c r="AAT538" s="802"/>
      <c r="AAU538" s="802"/>
      <c r="AAV538" s="802"/>
      <c r="AAW538" s="802"/>
      <c r="AAX538" s="802"/>
      <c r="AAY538" s="802"/>
      <c r="AAZ538" s="802"/>
      <c r="ABA538" s="802"/>
      <c r="ABB538" s="802"/>
      <c r="ABC538" s="802"/>
      <c r="ABD538" s="802"/>
      <c r="ABE538" s="802"/>
      <c r="ABF538" s="802"/>
      <c r="ABG538" s="802"/>
      <c r="ABH538" s="802"/>
      <c r="ABI538" s="802"/>
      <c r="ABJ538" s="802"/>
      <c r="ABK538" s="802"/>
      <c r="ABL538" s="802"/>
      <c r="ABM538" s="802"/>
      <c r="ABN538" s="802"/>
      <c r="ABO538" s="802"/>
      <c r="ABP538" s="802"/>
      <c r="ABQ538" s="802"/>
      <c r="ABR538" s="802"/>
      <c r="ABS538" s="802"/>
      <c r="ABT538" s="802"/>
      <c r="ABU538" s="802"/>
      <c r="ABV538" s="802"/>
      <c r="ABW538" s="802"/>
      <c r="ABX538" s="802"/>
      <c r="ABY538" s="802"/>
      <c r="ABZ538" s="802"/>
      <c r="ACA538" s="802"/>
      <c r="ACB538" s="802"/>
      <c r="ACC538" s="802"/>
      <c r="ACD538" s="802"/>
      <c r="ACE538" s="802"/>
      <c r="ACF538" s="802"/>
      <c r="ACG538" s="802"/>
      <c r="ACH538" s="802"/>
      <c r="ACI538" s="802"/>
      <c r="ACJ538" s="802"/>
      <c r="ACK538" s="802"/>
      <c r="ACL538" s="802"/>
      <c r="ACM538" s="802"/>
      <c r="ACN538" s="802"/>
      <c r="ACO538" s="802"/>
      <c r="ACP538" s="802"/>
      <c r="ACQ538" s="802"/>
      <c r="ACR538" s="802"/>
      <c r="ACS538" s="802"/>
      <c r="ACT538" s="802"/>
      <c r="ACU538" s="802"/>
      <c r="ACV538" s="802"/>
      <c r="ACW538" s="802"/>
      <c r="ACX538" s="802"/>
      <c r="ACY538" s="802"/>
      <c r="ACZ538" s="802"/>
      <c r="ADA538" s="802"/>
      <c r="ADB538" s="802"/>
      <c r="ADC538" s="802"/>
      <c r="ADD538" s="802"/>
      <c r="ADE538" s="802"/>
      <c r="ADF538" s="802"/>
      <c r="ADG538" s="802"/>
      <c r="ADH538" s="802"/>
      <c r="ADI538" s="802"/>
      <c r="ADJ538" s="802"/>
      <c r="ADK538" s="802"/>
      <c r="ADL538" s="802"/>
      <c r="ADM538" s="802"/>
      <c r="ADN538" s="802"/>
      <c r="ADO538" s="802"/>
      <c r="ADP538" s="802"/>
      <c r="ADQ538" s="802"/>
      <c r="ADR538" s="802"/>
      <c r="ADS538" s="802"/>
      <c r="ADT538" s="802"/>
      <c r="ADU538" s="802"/>
      <c r="ADV538" s="802"/>
      <c r="ADW538" s="802"/>
      <c r="ADX538" s="802"/>
      <c r="ADY538" s="802"/>
      <c r="ADZ538" s="802"/>
      <c r="AEA538" s="802"/>
      <c r="AEB538" s="802"/>
      <c r="AEC538" s="802"/>
      <c r="AED538" s="802"/>
      <c r="AEE538" s="802"/>
      <c r="AEF538" s="802"/>
      <c r="AEG538" s="802"/>
      <c r="AEH538" s="802"/>
      <c r="AEI538" s="802"/>
      <c r="AEJ538" s="802"/>
      <c r="AEK538" s="802"/>
      <c r="AEL538" s="802"/>
      <c r="AEM538" s="802"/>
      <c r="AEN538" s="802"/>
      <c r="AEO538" s="802"/>
      <c r="AEP538" s="802"/>
      <c r="AEQ538" s="802"/>
      <c r="AER538" s="802"/>
      <c r="AES538" s="802"/>
      <c r="AET538" s="802"/>
      <c r="AEU538" s="802"/>
      <c r="AEV538" s="802"/>
      <c r="AEW538" s="802"/>
      <c r="AEX538" s="802"/>
      <c r="AEY538" s="802"/>
      <c r="AEZ538" s="802"/>
      <c r="AFA538" s="802"/>
      <c r="AFB538" s="802"/>
      <c r="AFC538" s="802"/>
      <c r="AFD538" s="802"/>
      <c r="AFE538" s="802"/>
      <c r="AFF538" s="802"/>
      <c r="AFG538" s="802"/>
      <c r="AFH538" s="802"/>
      <c r="AFI538" s="802"/>
      <c r="AFJ538" s="802"/>
      <c r="AFK538" s="802"/>
      <c r="AFL538" s="802"/>
      <c r="AFM538" s="802"/>
      <c r="AFN538" s="802"/>
      <c r="AFO538" s="802"/>
      <c r="AFP538" s="802"/>
      <c r="AFQ538" s="802"/>
      <c r="AFR538" s="802"/>
      <c r="AFS538" s="802"/>
      <c r="AFT538" s="802"/>
      <c r="AFU538" s="802"/>
      <c r="AFV538" s="802"/>
      <c r="AFW538" s="802"/>
      <c r="AFX538" s="802"/>
      <c r="AFY538" s="802"/>
      <c r="AFZ538" s="802"/>
      <c r="AGA538" s="802"/>
      <c r="AGB538" s="802"/>
      <c r="AGC538" s="802"/>
      <c r="AGD538" s="802"/>
      <c r="AGE538" s="802"/>
      <c r="AGF538" s="802"/>
      <c r="AGG538" s="802"/>
      <c r="AGH538" s="802"/>
      <c r="AGI538" s="802"/>
      <c r="AGJ538" s="802"/>
      <c r="AGK538" s="802"/>
      <c r="AGL538" s="802"/>
      <c r="AGM538" s="802"/>
      <c r="AGN538" s="802"/>
      <c r="AGO538" s="802"/>
      <c r="AGP538" s="802"/>
      <c r="AGQ538" s="802"/>
      <c r="AGR538" s="802"/>
      <c r="AGS538" s="802"/>
      <c r="AGT538" s="802"/>
      <c r="AGU538" s="802"/>
      <c r="AGV538" s="802"/>
      <c r="AGW538" s="802"/>
      <c r="AGX538" s="802"/>
      <c r="AGY538" s="802"/>
      <c r="AGZ538" s="802"/>
      <c r="AHA538" s="802"/>
      <c r="AHB538" s="802"/>
      <c r="AHC538" s="802"/>
      <c r="AHD538" s="802"/>
      <c r="AHE538" s="802"/>
      <c r="AHF538" s="802"/>
      <c r="AHG538" s="802"/>
      <c r="AHH538" s="802"/>
      <c r="AHI538" s="802"/>
      <c r="AHJ538" s="802"/>
      <c r="AHK538" s="802"/>
      <c r="AHL538" s="802"/>
      <c r="AHM538" s="802"/>
      <c r="AHN538" s="802"/>
      <c r="AHO538" s="802"/>
      <c r="AHP538" s="802"/>
      <c r="AHQ538" s="802"/>
      <c r="AHR538" s="802"/>
      <c r="AHS538" s="802"/>
      <c r="AHT538" s="802"/>
      <c r="AHU538" s="802"/>
      <c r="AHV538" s="802"/>
      <c r="AHW538" s="802"/>
      <c r="AHX538" s="802"/>
      <c r="AHY538" s="802"/>
      <c r="AHZ538" s="802"/>
      <c r="AIA538" s="802"/>
      <c r="AIB538" s="802"/>
      <c r="AIC538" s="802"/>
      <c r="AID538" s="802"/>
      <c r="AIE538" s="802"/>
      <c r="AIF538" s="802"/>
      <c r="AIG538" s="802"/>
      <c r="AIH538" s="802"/>
      <c r="AII538" s="802"/>
      <c r="AIJ538" s="802"/>
      <c r="AQE538" s="802"/>
      <c r="AQF538" s="802"/>
      <c r="AQG538" s="802"/>
      <c r="AQH538" s="802"/>
      <c r="AQI538" s="802"/>
      <c r="AQJ538" s="802"/>
      <c r="AQK538" s="802"/>
      <c r="AQL538" s="802"/>
      <c r="AQM538" s="802"/>
      <c r="AQN538" s="802"/>
      <c r="AQO538" s="802"/>
      <c r="AQP538" s="802"/>
      <c r="AQQ538" s="802"/>
      <c r="AQR538" s="802"/>
      <c r="AQS538" s="802"/>
      <c r="AQT538" s="802"/>
      <c r="AQU538" s="802"/>
      <c r="AQV538" s="802"/>
      <c r="AQW538" s="802"/>
      <c r="AQX538" s="802"/>
      <c r="AQY538" s="802"/>
      <c r="AQZ538" s="802"/>
      <c r="ARA538" s="802"/>
      <c r="ARB538" s="802"/>
      <c r="ARC538" s="802"/>
      <c r="ARD538" s="802"/>
      <c r="ARE538" s="802"/>
      <c r="ARF538" s="802"/>
      <c r="ARG538" s="802"/>
      <c r="ARH538" s="802"/>
      <c r="ARI538" s="802"/>
      <c r="ARJ538" s="802"/>
      <c r="ARK538" s="802"/>
      <c r="ARL538" s="802"/>
      <c r="ARM538" s="802"/>
      <c r="ARN538" s="802"/>
      <c r="ARO538" s="802"/>
      <c r="ARP538" s="802"/>
      <c r="ARQ538" s="802"/>
      <c r="ARR538" s="802"/>
      <c r="ARS538" s="802"/>
      <c r="ART538" s="802"/>
      <c r="ARU538" s="802"/>
      <c r="ARV538" s="802"/>
      <c r="ARW538" s="802"/>
      <c r="ARX538" s="802"/>
      <c r="ARY538" s="802"/>
      <c r="ARZ538" s="802"/>
      <c r="ASA538" s="802"/>
      <c r="ASB538" s="802"/>
      <c r="ASC538" s="802"/>
      <c r="ASD538" s="802"/>
      <c r="ASE538" s="802"/>
      <c r="ASF538" s="802"/>
      <c r="ASG538" s="802"/>
      <c r="ASH538" s="802"/>
      <c r="ASI538" s="802"/>
      <c r="ASJ538" s="802"/>
      <c r="ASK538" s="802"/>
      <c r="ASL538" s="802"/>
      <c r="ATP538" s="802"/>
      <c r="ATQ538" s="802"/>
      <c r="ATR538" s="802"/>
      <c r="ATS538" s="802"/>
      <c r="ATT538" s="802"/>
      <c r="ATU538" s="802"/>
      <c r="ATV538" s="802"/>
      <c r="ATW538" s="802"/>
      <c r="ATX538" s="802"/>
      <c r="ATY538" s="802"/>
      <c r="ATZ538" s="802"/>
      <c r="AUA538" s="802"/>
      <c r="AUB538" s="802"/>
      <c r="AUC538" s="802"/>
      <c r="AUD538" s="802"/>
      <c r="AUE538" s="802"/>
      <c r="AUF538" s="802"/>
      <c r="AUG538" s="802"/>
      <c r="AUH538" s="802"/>
      <c r="AUI538" s="802"/>
      <c r="AUJ538" s="802"/>
      <c r="AUK538" s="802"/>
      <c r="AUL538" s="802"/>
      <c r="AUM538" s="802"/>
      <c r="AUN538" s="802"/>
      <c r="AUO538" s="802"/>
      <c r="AUP538" s="801"/>
      <c r="AUQ538" s="802"/>
      <c r="AUR538" s="801"/>
      <c r="AUS538" s="802"/>
      <c r="AUT538" s="801"/>
      <c r="AUU538" s="802"/>
      <c r="AUV538" s="802"/>
      <c r="AUW538" s="802"/>
      <c r="AUX538" s="802"/>
      <c r="AUY538" s="802"/>
      <c r="AUZ538" s="802"/>
      <c r="AVA538" s="802"/>
      <c r="AVB538" s="802"/>
      <c r="AVC538" s="802"/>
      <c r="AVD538" s="802"/>
      <c r="AVE538" s="802"/>
      <c r="AVF538" s="802"/>
      <c r="AVG538" s="802"/>
      <c r="AVH538" s="802"/>
      <c r="AVI538" s="802"/>
      <c r="AVJ538" s="808"/>
      <c r="AVK538" s="808"/>
      <c r="AVL538" s="808"/>
      <c r="AVM538" s="808"/>
      <c r="AVN538" s="808"/>
      <c r="AVO538" s="808"/>
      <c r="AVP538" s="808"/>
      <c r="AVQ538" s="808"/>
      <c r="AVR538" s="808"/>
      <c r="AVS538" s="808"/>
      <c r="AVT538" s="808"/>
      <c r="AVU538" s="809"/>
      <c r="AVV538" s="809"/>
      <c r="AVW538" s="809"/>
      <c r="AVX538" s="809"/>
      <c r="AVY538" s="809"/>
      <c r="AVZ538" s="809"/>
      <c r="AWA538" s="809"/>
      <c r="AWB538" s="809"/>
      <c r="AWC538" s="809"/>
      <c r="AWD538" s="809"/>
      <c r="AWE538" s="809"/>
      <c r="AWF538" s="809"/>
      <c r="AWG538" s="809"/>
      <c r="AWH538" s="809"/>
      <c r="AWI538" s="809"/>
      <c r="AWJ538" s="809"/>
      <c r="AWK538" s="809"/>
      <c r="AWL538" s="809"/>
      <c r="AWM538" s="809"/>
      <c r="AWN538" s="809"/>
      <c r="AWO538" s="809"/>
      <c r="AWP538" s="809"/>
      <c r="AWQ538" s="809"/>
      <c r="AWR538" s="808"/>
      <c r="AWS538" s="761"/>
      <c r="AWT538" s="808"/>
      <c r="AWU538" s="809"/>
      <c r="AWV538" s="809"/>
      <c r="AWW538" s="809"/>
      <c r="AWX538" s="809"/>
      <c r="AWY538" s="809"/>
      <c r="AWZ538" s="809"/>
      <c r="AXA538" s="809"/>
      <c r="AXB538" s="809"/>
      <c r="AXC538" s="809"/>
      <c r="AXD538" s="809"/>
      <c r="AXE538" s="809"/>
      <c r="AXF538" s="809"/>
      <c r="AXG538" s="809"/>
      <c r="AXH538" s="809"/>
      <c r="AXI538" s="809"/>
      <c r="AXJ538" s="809"/>
      <c r="AXK538" s="809"/>
      <c r="AXL538" s="809"/>
      <c r="AXM538" s="809"/>
      <c r="AXN538" s="809"/>
      <c r="AXO538" s="809"/>
      <c r="AXP538" s="809"/>
      <c r="AXQ538" s="809"/>
      <c r="AXR538" s="809"/>
      <c r="AXS538" s="809"/>
      <c r="AXT538" s="809"/>
      <c r="AXU538" s="809"/>
      <c r="AXV538" s="809"/>
      <c r="AXW538" s="809"/>
      <c r="AXX538" s="809"/>
      <c r="AXY538" s="809"/>
      <c r="AXZ538" s="809"/>
      <c r="AYA538" s="809"/>
      <c r="AYB538" s="809"/>
      <c r="AYC538" s="809"/>
      <c r="AYD538" s="808"/>
      <c r="AYE538" s="808"/>
      <c r="AYF538" s="809"/>
      <c r="AYG538" s="808"/>
      <c r="AYH538" s="810"/>
      <c r="AYI538" s="810"/>
      <c r="AYJ538" s="810"/>
      <c r="AYK538" s="810"/>
      <c r="AYL538" s="810"/>
      <c r="AYM538" s="810"/>
      <c r="AYN538" s="810"/>
      <c r="AYO538" s="810"/>
      <c r="AYP538" s="810"/>
      <c r="AYQ538" s="810"/>
      <c r="AYR538" s="810"/>
      <c r="AYS538" s="810"/>
      <c r="AYT538" s="810"/>
      <c r="AYU538" s="810"/>
      <c r="AYV538" s="810"/>
      <c r="AYW538" s="810"/>
      <c r="AYX538" s="810"/>
      <c r="AYY538" s="810"/>
      <c r="AYZ538" s="810"/>
      <c r="AZA538" s="810"/>
      <c r="AZB538" s="810"/>
      <c r="AZC538" s="810"/>
      <c r="AZD538" s="810"/>
      <c r="AZE538" s="810"/>
      <c r="AZF538" s="810"/>
      <c r="AZG538" s="810"/>
      <c r="AZH538" s="810"/>
      <c r="AZI538" s="810"/>
      <c r="AZJ538" s="810"/>
      <c r="AZK538" s="810"/>
      <c r="AZL538" s="810"/>
      <c r="AZM538" s="810"/>
      <c r="AZN538" s="810"/>
      <c r="AZO538" s="810"/>
      <c r="AZP538" s="809"/>
      <c r="AZQ538" s="802"/>
      <c r="AZR538" s="802"/>
      <c r="AZS538" s="802"/>
    </row>
    <row r="539" spans="45:920 1123:1371" s="793" customFormat="1" ht="13.5">
      <c r="AS539" s="802"/>
      <c r="AT539" s="802"/>
      <c r="AU539" s="802"/>
      <c r="AV539" s="802"/>
      <c r="AW539" s="802"/>
      <c r="AX539" s="802"/>
      <c r="AY539" s="802"/>
      <c r="AZ539" s="802"/>
      <c r="BA539" s="802"/>
      <c r="BB539" s="802"/>
      <c r="BC539" s="802"/>
      <c r="BD539" s="802"/>
      <c r="BE539" s="802"/>
      <c r="BF539" s="802"/>
      <c r="BG539" s="802"/>
      <c r="BH539" s="802"/>
      <c r="BI539" s="802"/>
      <c r="BJ539" s="802"/>
      <c r="BK539" s="802"/>
      <c r="BL539" s="802"/>
      <c r="BM539" s="802"/>
      <c r="BN539" s="802"/>
      <c r="BO539" s="802"/>
      <c r="BP539" s="802"/>
      <c r="BQ539" s="802"/>
      <c r="BR539" s="802"/>
      <c r="BS539" s="802"/>
      <c r="BT539" s="802"/>
      <c r="BU539" s="802"/>
      <c r="BV539" s="802"/>
      <c r="BW539" s="802"/>
      <c r="BX539" s="802"/>
      <c r="BY539" s="802"/>
      <c r="BZ539" s="802"/>
      <c r="CA539" s="802"/>
      <c r="CB539" s="802"/>
      <c r="CC539" s="802"/>
      <c r="CD539" s="802"/>
      <c r="CE539" s="802"/>
      <c r="CF539" s="802"/>
      <c r="CG539" s="802"/>
      <c r="CH539" s="802"/>
      <c r="CI539" s="802"/>
      <c r="CJ539" s="802"/>
      <c r="CK539" s="802"/>
      <c r="CL539" s="802"/>
      <c r="CM539" s="802"/>
      <c r="CN539" s="802"/>
      <c r="CO539" s="802"/>
      <c r="CP539" s="802"/>
      <c r="CQ539" s="802"/>
      <c r="CR539" s="802"/>
      <c r="CS539" s="802"/>
      <c r="CT539" s="802"/>
      <c r="CU539" s="802"/>
      <c r="CV539" s="802"/>
      <c r="CW539" s="802"/>
      <c r="CX539" s="802"/>
      <c r="CY539" s="802"/>
      <c r="CZ539" s="802"/>
      <c r="DA539" s="802"/>
      <c r="DB539" s="802"/>
      <c r="DC539" s="802"/>
      <c r="DD539" s="802"/>
      <c r="DE539" s="802"/>
      <c r="DF539" s="802"/>
      <c r="DG539" s="802"/>
      <c r="DH539" s="802"/>
      <c r="DI539" s="802"/>
      <c r="DJ539" s="802"/>
      <c r="DK539" s="802"/>
      <c r="DL539" s="802"/>
      <c r="DM539" s="802"/>
      <c r="DN539" s="802"/>
      <c r="DO539" s="802"/>
      <c r="DP539" s="802"/>
      <c r="DQ539" s="802"/>
      <c r="DR539" s="802"/>
      <c r="DS539" s="802"/>
      <c r="DT539" s="802"/>
      <c r="DU539" s="802"/>
      <c r="DV539" s="802"/>
      <c r="DW539" s="802"/>
      <c r="DX539" s="802"/>
      <c r="DY539" s="802"/>
      <c r="DZ539" s="802"/>
      <c r="EA539" s="802"/>
      <c r="EB539" s="802"/>
      <c r="EC539" s="802"/>
      <c r="ED539" s="802"/>
      <c r="EE539" s="802"/>
      <c r="EF539" s="802"/>
      <c r="EG539" s="802"/>
      <c r="EH539" s="802"/>
      <c r="EI539" s="802"/>
      <c r="EJ539" s="802"/>
      <c r="EK539" s="802"/>
      <c r="EL539" s="802"/>
      <c r="EM539" s="802"/>
      <c r="EN539" s="802"/>
      <c r="EO539" s="802"/>
      <c r="EP539" s="802"/>
      <c r="EQ539" s="802"/>
      <c r="ER539" s="802"/>
      <c r="ES539" s="802"/>
      <c r="ET539" s="802"/>
      <c r="EU539" s="802"/>
      <c r="EV539" s="802"/>
      <c r="EW539" s="802"/>
      <c r="EX539" s="802"/>
      <c r="EY539" s="802"/>
      <c r="EZ539" s="802"/>
      <c r="FA539" s="802"/>
      <c r="FB539" s="802"/>
      <c r="FC539" s="802"/>
      <c r="FD539" s="802"/>
      <c r="FE539" s="802"/>
      <c r="FF539" s="802"/>
      <c r="FG539" s="802"/>
      <c r="FH539" s="802"/>
      <c r="FI539" s="802"/>
      <c r="FJ539" s="802"/>
      <c r="FK539" s="802"/>
      <c r="FL539" s="802"/>
      <c r="FM539" s="802"/>
      <c r="FN539" s="802"/>
      <c r="FO539" s="802"/>
      <c r="FP539" s="802"/>
      <c r="FQ539" s="802"/>
      <c r="FR539" s="802"/>
      <c r="FS539" s="802"/>
      <c r="FT539" s="802"/>
      <c r="FU539" s="802"/>
      <c r="FV539" s="802"/>
      <c r="FW539" s="802"/>
      <c r="FX539" s="802"/>
      <c r="FY539" s="802"/>
      <c r="FZ539" s="802"/>
      <c r="GA539" s="802"/>
      <c r="GB539" s="802"/>
      <c r="GC539" s="802"/>
      <c r="GD539" s="802"/>
      <c r="GE539" s="802"/>
      <c r="GF539" s="802"/>
      <c r="GG539" s="802"/>
      <c r="GH539" s="802"/>
      <c r="GI539" s="802"/>
      <c r="GJ539" s="802"/>
      <c r="GK539" s="802"/>
      <c r="GL539" s="802"/>
      <c r="GM539" s="802"/>
      <c r="GN539" s="802"/>
      <c r="GO539" s="802"/>
      <c r="GP539" s="802"/>
      <c r="GQ539" s="802"/>
      <c r="GR539" s="802"/>
      <c r="GS539" s="802"/>
      <c r="GT539" s="802"/>
      <c r="GU539" s="802"/>
      <c r="GV539" s="802"/>
      <c r="GW539" s="802"/>
      <c r="GX539" s="802"/>
      <c r="GY539" s="802"/>
      <c r="GZ539" s="802"/>
      <c r="HA539" s="802"/>
      <c r="HB539" s="802"/>
      <c r="HC539" s="802"/>
      <c r="HD539" s="802"/>
      <c r="HE539" s="802"/>
      <c r="HF539" s="802"/>
      <c r="HG539" s="802"/>
      <c r="HH539" s="802"/>
      <c r="HI539" s="802"/>
      <c r="HJ539" s="802"/>
      <c r="HK539" s="802"/>
      <c r="HL539" s="802"/>
      <c r="HM539" s="802"/>
      <c r="HN539" s="802"/>
      <c r="HO539" s="802"/>
      <c r="HP539" s="802"/>
      <c r="HQ539" s="802"/>
      <c r="HR539" s="802"/>
      <c r="HS539" s="802"/>
      <c r="HT539" s="802"/>
      <c r="HU539" s="802"/>
      <c r="HV539" s="802"/>
      <c r="HW539" s="802"/>
      <c r="HX539" s="802"/>
      <c r="HY539" s="802"/>
      <c r="HZ539" s="802"/>
      <c r="IA539" s="802"/>
      <c r="IB539" s="802"/>
      <c r="IC539" s="802"/>
      <c r="ID539" s="802"/>
      <c r="IE539" s="802"/>
      <c r="IF539" s="802"/>
      <c r="IG539" s="802"/>
      <c r="IH539" s="802"/>
      <c r="II539" s="802"/>
      <c r="IJ539" s="802"/>
      <c r="IK539" s="802"/>
      <c r="IL539" s="802"/>
      <c r="IM539" s="802"/>
      <c r="IN539" s="802"/>
      <c r="IO539" s="802"/>
      <c r="IP539" s="802"/>
      <c r="IQ539" s="802"/>
      <c r="IR539" s="802"/>
      <c r="IS539" s="802"/>
      <c r="IT539" s="802"/>
      <c r="IU539" s="802"/>
      <c r="IV539" s="802"/>
      <c r="IW539" s="802"/>
      <c r="IX539" s="802"/>
      <c r="IY539" s="802"/>
      <c r="IZ539" s="802"/>
      <c r="JA539" s="802"/>
      <c r="JB539" s="802"/>
      <c r="JC539" s="802"/>
      <c r="JD539" s="802"/>
      <c r="JE539" s="802"/>
      <c r="JF539" s="802"/>
      <c r="JG539" s="802"/>
      <c r="JH539" s="802"/>
      <c r="JI539" s="802"/>
      <c r="JJ539" s="802"/>
      <c r="JK539" s="802"/>
      <c r="JL539" s="802"/>
      <c r="JM539" s="802"/>
      <c r="JN539" s="802"/>
      <c r="JO539" s="802"/>
      <c r="JP539" s="802"/>
      <c r="JQ539" s="802"/>
      <c r="JR539" s="802"/>
      <c r="JS539" s="802"/>
      <c r="JT539" s="802"/>
      <c r="JU539" s="802"/>
      <c r="JV539" s="802"/>
      <c r="JW539" s="802"/>
      <c r="JX539" s="802"/>
      <c r="JY539" s="802"/>
      <c r="JZ539" s="802"/>
      <c r="KA539" s="802"/>
      <c r="KB539" s="802"/>
      <c r="KC539" s="802"/>
      <c r="KD539" s="802"/>
      <c r="KE539" s="802"/>
      <c r="KF539" s="802"/>
      <c r="KG539" s="802"/>
      <c r="KH539" s="802"/>
      <c r="KI539" s="802"/>
      <c r="KJ539" s="802"/>
      <c r="KK539" s="802"/>
      <c r="KL539" s="802"/>
      <c r="KM539" s="802"/>
      <c r="KN539" s="802"/>
      <c r="KO539" s="802"/>
      <c r="KP539" s="802"/>
      <c r="KQ539" s="802"/>
      <c r="KR539" s="802"/>
      <c r="KS539" s="802"/>
      <c r="KT539" s="802"/>
      <c r="KU539" s="802"/>
      <c r="KV539" s="802"/>
      <c r="KW539" s="802"/>
      <c r="KX539" s="802"/>
      <c r="KY539" s="802"/>
      <c r="KZ539" s="802"/>
      <c r="LA539" s="802"/>
      <c r="LB539" s="802"/>
      <c r="LC539" s="802"/>
      <c r="LD539" s="802"/>
      <c r="LE539" s="802"/>
      <c r="LF539" s="802"/>
      <c r="LG539" s="802"/>
      <c r="LH539" s="802"/>
      <c r="LI539" s="802"/>
      <c r="LJ539" s="802"/>
      <c r="LK539" s="802"/>
      <c r="LL539" s="802"/>
      <c r="LM539" s="802"/>
      <c r="LN539" s="802"/>
      <c r="LO539" s="802"/>
      <c r="LP539" s="802"/>
      <c r="LQ539" s="802"/>
      <c r="LR539" s="802"/>
      <c r="LS539" s="802"/>
      <c r="LT539" s="802"/>
      <c r="LU539" s="802"/>
      <c r="LV539" s="802"/>
      <c r="LW539" s="802"/>
      <c r="LX539" s="802"/>
      <c r="LY539" s="802"/>
      <c r="LZ539" s="802"/>
      <c r="MA539" s="802"/>
      <c r="MB539" s="802"/>
      <c r="MC539" s="802"/>
      <c r="MD539" s="802"/>
      <c r="ME539" s="802"/>
      <c r="MF539" s="802"/>
      <c r="MG539" s="802"/>
      <c r="MH539" s="802"/>
      <c r="MI539" s="802"/>
      <c r="MJ539" s="802"/>
      <c r="MK539" s="802"/>
      <c r="ML539" s="802"/>
      <c r="MM539" s="802"/>
      <c r="MN539" s="802"/>
      <c r="MO539" s="802"/>
      <c r="MP539" s="802"/>
      <c r="MQ539" s="802"/>
      <c r="MR539" s="802"/>
      <c r="MS539" s="802"/>
      <c r="MT539" s="802"/>
      <c r="MU539" s="802"/>
      <c r="MV539" s="802"/>
      <c r="MW539" s="802"/>
      <c r="MX539" s="802"/>
      <c r="MY539" s="802"/>
      <c r="MZ539" s="802"/>
      <c r="NA539" s="802"/>
      <c r="NB539" s="802"/>
      <c r="NC539" s="802"/>
      <c r="ND539" s="802"/>
      <c r="NE539" s="802"/>
      <c r="NF539" s="802"/>
      <c r="NG539" s="802"/>
      <c r="NH539" s="802"/>
      <c r="NI539" s="802"/>
      <c r="NJ539" s="802"/>
      <c r="NK539" s="802"/>
      <c r="NL539" s="802"/>
      <c r="NM539" s="802"/>
      <c r="NN539" s="802"/>
      <c r="NO539" s="802"/>
      <c r="NP539" s="802"/>
      <c r="NQ539" s="802"/>
      <c r="NR539" s="802"/>
      <c r="NS539" s="802"/>
      <c r="NT539" s="802"/>
      <c r="NU539" s="802"/>
      <c r="NV539" s="802"/>
      <c r="NW539" s="802"/>
      <c r="NX539" s="802"/>
      <c r="NY539" s="802"/>
      <c r="NZ539" s="802"/>
      <c r="OA539" s="802"/>
      <c r="OB539" s="802"/>
      <c r="OC539" s="802"/>
      <c r="OD539" s="802"/>
      <c r="OE539" s="802"/>
      <c r="OF539" s="802"/>
      <c r="OG539" s="802"/>
      <c r="OH539" s="802"/>
      <c r="OI539" s="802"/>
      <c r="OJ539" s="802"/>
      <c r="OK539" s="802"/>
      <c r="OL539" s="802"/>
      <c r="OM539" s="802"/>
      <c r="ON539" s="802"/>
      <c r="OO539" s="802"/>
      <c r="OP539" s="802"/>
      <c r="OQ539" s="802"/>
      <c r="OR539" s="802"/>
      <c r="OS539" s="802"/>
      <c r="OT539" s="802"/>
      <c r="OU539" s="802"/>
      <c r="OV539" s="802"/>
      <c r="OW539" s="802"/>
      <c r="OX539" s="802"/>
      <c r="OY539" s="802"/>
      <c r="OZ539" s="802"/>
      <c r="PA539" s="802"/>
      <c r="PB539" s="802"/>
      <c r="PC539" s="802"/>
      <c r="PD539" s="802"/>
      <c r="PE539" s="802"/>
      <c r="PF539" s="802"/>
      <c r="PG539" s="802"/>
      <c r="PH539" s="802"/>
      <c r="PI539" s="802"/>
      <c r="PJ539" s="802"/>
      <c r="PK539" s="802"/>
      <c r="PL539" s="802"/>
      <c r="PM539" s="802"/>
      <c r="PN539" s="802"/>
      <c r="PO539" s="802"/>
      <c r="PP539" s="802"/>
      <c r="PQ539" s="802"/>
      <c r="PR539" s="802"/>
      <c r="PS539" s="802"/>
      <c r="PT539" s="802"/>
      <c r="PU539" s="802"/>
      <c r="PV539" s="802"/>
      <c r="PW539" s="802"/>
      <c r="PX539" s="802"/>
      <c r="PY539" s="802"/>
      <c r="PZ539" s="802"/>
      <c r="QA539" s="802"/>
      <c r="QB539" s="802"/>
      <c r="QC539" s="802"/>
      <c r="QD539" s="802"/>
      <c r="QE539" s="802"/>
      <c r="QF539" s="802"/>
      <c r="QG539" s="802"/>
      <c r="QH539" s="802"/>
      <c r="QI539" s="802"/>
      <c r="QJ539" s="802"/>
      <c r="QK539" s="802"/>
      <c r="QL539" s="802"/>
      <c r="QM539" s="802"/>
      <c r="QN539" s="802"/>
      <c r="QO539" s="802"/>
      <c r="QP539" s="802"/>
      <c r="QQ539" s="802"/>
      <c r="QR539" s="802"/>
      <c r="QS539" s="802"/>
      <c r="QT539" s="802"/>
      <c r="QU539" s="802"/>
      <c r="QV539" s="802"/>
      <c r="QW539" s="802"/>
      <c r="QX539" s="802"/>
      <c r="QY539" s="802"/>
      <c r="QZ539" s="802"/>
      <c r="RA539" s="802"/>
      <c r="RB539" s="802"/>
      <c r="RC539" s="802"/>
      <c r="RD539" s="802"/>
      <c r="RE539" s="802"/>
      <c r="RF539" s="802"/>
      <c r="RG539" s="802"/>
      <c r="RH539" s="802"/>
      <c r="RI539" s="802"/>
      <c r="RJ539" s="802"/>
      <c r="RK539" s="802"/>
      <c r="RL539" s="802"/>
      <c r="RM539" s="802"/>
      <c r="RN539" s="802"/>
      <c r="RO539" s="802"/>
      <c r="RP539" s="802"/>
      <c r="RQ539" s="802"/>
      <c r="RR539" s="802"/>
      <c r="RS539" s="802"/>
      <c r="RT539" s="802"/>
      <c r="RU539" s="802"/>
      <c r="RV539" s="802"/>
      <c r="RW539" s="802"/>
      <c r="RX539" s="802"/>
      <c r="RY539" s="802"/>
      <c r="RZ539" s="802"/>
      <c r="SA539" s="802"/>
      <c r="SB539" s="802"/>
      <c r="SC539" s="802"/>
      <c r="SD539" s="802"/>
      <c r="SE539" s="802"/>
      <c r="SF539" s="802"/>
      <c r="SG539" s="802"/>
      <c r="SH539" s="802"/>
      <c r="SI539" s="802"/>
      <c r="SJ539" s="802"/>
      <c r="SK539" s="802"/>
      <c r="SL539" s="802"/>
      <c r="SM539" s="802"/>
      <c r="SN539" s="802"/>
      <c r="SO539" s="802"/>
      <c r="SP539" s="802"/>
      <c r="SQ539" s="802"/>
      <c r="SR539" s="802"/>
      <c r="SS539" s="802"/>
      <c r="ST539" s="802"/>
      <c r="SU539" s="802"/>
      <c r="SV539" s="802"/>
      <c r="SW539" s="802"/>
      <c r="SX539" s="802"/>
      <c r="SY539" s="802"/>
      <c r="SZ539" s="802"/>
      <c r="TA539" s="802"/>
      <c r="TB539" s="802"/>
      <c r="TC539" s="802"/>
      <c r="TD539" s="802"/>
      <c r="TE539" s="802"/>
      <c r="TF539" s="802"/>
      <c r="TG539" s="802"/>
      <c r="TH539" s="802"/>
      <c r="TI539" s="802"/>
      <c r="TJ539" s="802"/>
      <c r="TK539" s="802"/>
      <c r="TL539" s="802"/>
      <c r="TM539" s="802"/>
      <c r="TN539" s="802"/>
      <c r="TO539" s="802"/>
      <c r="TP539" s="802"/>
      <c r="TQ539" s="802"/>
      <c r="TR539" s="802"/>
      <c r="TS539" s="802"/>
      <c r="TT539" s="802"/>
      <c r="TU539" s="802"/>
      <c r="TV539" s="802"/>
      <c r="TW539" s="802"/>
      <c r="TX539" s="802"/>
      <c r="TY539" s="802"/>
      <c r="TZ539" s="802"/>
      <c r="UA539" s="802"/>
      <c r="UB539" s="802"/>
      <c r="UC539" s="802"/>
      <c r="UD539" s="802"/>
      <c r="UE539" s="802"/>
      <c r="UF539" s="802"/>
      <c r="UG539" s="802"/>
      <c r="UH539" s="802"/>
      <c r="UI539" s="802"/>
      <c r="UJ539" s="802"/>
      <c r="UK539" s="802"/>
      <c r="UL539" s="802"/>
      <c r="UM539" s="802"/>
      <c r="UN539" s="802"/>
      <c r="UO539" s="802"/>
      <c r="UP539" s="802"/>
      <c r="UQ539" s="802"/>
      <c r="UR539" s="802"/>
      <c r="US539" s="802"/>
      <c r="UT539" s="802"/>
      <c r="UU539" s="802"/>
      <c r="UV539" s="802"/>
      <c r="UW539" s="802"/>
      <c r="UX539" s="802"/>
      <c r="UY539" s="802"/>
      <c r="UZ539" s="802"/>
      <c r="VA539" s="802"/>
      <c r="VB539" s="802"/>
      <c r="VC539" s="802"/>
      <c r="VD539" s="802"/>
      <c r="VE539" s="802"/>
      <c r="VF539" s="802"/>
      <c r="VG539" s="802"/>
      <c r="VH539" s="802"/>
      <c r="VI539" s="802"/>
      <c r="VJ539" s="802"/>
      <c r="VK539" s="802"/>
      <c r="VL539" s="802"/>
      <c r="VM539" s="802"/>
      <c r="VN539" s="802"/>
      <c r="VO539" s="802"/>
      <c r="VP539" s="802"/>
      <c r="VQ539" s="802"/>
      <c r="VR539" s="802"/>
      <c r="VS539" s="802"/>
      <c r="VT539" s="802"/>
      <c r="VU539" s="802"/>
      <c r="VV539" s="802"/>
      <c r="VW539" s="802"/>
      <c r="VX539" s="802"/>
      <c r="VY539" s="802"/>
      <c r="VZ539" s="802"/>
      <c r="WA539" s="802"/>
      <c r="WB539" s="802"/>
      <c r="WC539" s="802"/>
      <c r="WD539" s="802"/>
      <c r="WE539" s="802"/>
      <c r="WF539" s="802"/>
      <c r="WG539" s="802"/>
      <c r="WH539" s="802"/>
      <c r="WI539" s="802"/>
      <c r="WJ539" s="802"/>
      <c r="WK539" s="802"/>
      <c r="WL539" s="802"/>
      <c r="WM539" s="802"/>
      <c r="WN539" s="802"/>
      <c r="WO539" s="802"/>
      <c r="WP539" s="802"/>
      <c r="WQ539" s="802"/>
      <c r="WR539" s="802"/>
      <c r="WS539" s="802"/>
      <c r="WT539" s="802"/>
      <c r="WU539" s="802"/>
      <c r="WV539" s="802"/>
      <c r="WW539" s="802"/>
      <c r="WX539" s="802"/>
      <c r="WY539" s="802"/>
      <c r="WZ539" s="802"/>
      <c r="XA539" s="802"/>
      <c r="XB539" s="802"/>
      <c r="XC539" s="802"/>
      <c r="XD539" s="802"/>
      <c r="XE539" s="802"/>
      <c r="XF539" s="802"/>
      <c r="XG539" s="802"/>
      <c r="XH539" s="802"/>
      <c r="XI539" s="802"/>
      <c r="XJ539" s="802"/>
      <c r="XK539" s="802"/>
      <c r="XL539" s="802"/>
      <c r="XM539" s="802"/>
      <c r="XN539" s="802"/>
      <c r="XO539" s="802"/>
      <c r="XP539" s="802"/>
      <c r="XQ539" s="802"/>
      <c r="XR539" s="802"/>
      <c r="XS539" s="802"/>
      <c r="XT539" s="802"/>
      <c r="XU539" s="802"/>
      <c r="XV539" s="802"/>
      <c r="XW539" s="802"/>
      <c r="XX539" s="802"/>
      <c r="XY539" s="802"/>
      <c r="XZ539" s="802"/>
      <c r="YA539" s="802"/>
      <c r="YB539" s="802"/>
      <c r="YC539" s="802"/>
      <c r="YD539" s="802"/>
      <c r="YE539" s="802"/>
      <c r="YF539" s="802"/>
      <c r="YG539" s="802"/>
      <c r="YH539" s="802"/>
      <c r="YI539" s="802"/>
      <c r="YJ539" s="802"/>
      <c r="YK539" s="802"/>
      <c r="YL539" s="802"/>
      <c r="YM539" s="802"/>
      <c r="YN539" s="802"/>
      <c r="YO539" s="802"/>
      <c r="YP539" s="802"/>
      <c r="YQ539" s="802"/>
      <c r="YR539" s="802"/>
      <c r="YS539" s="802"/>
      <c r="YT539" s="802"/>
      <c r="YU539" s="802"/>
      <c r="YV539" s="802"/>
      <c r="YW539" s="802"/>
      <c r="YX539" s="802"/>
      <c r="YY539" s="802"/>
      <c r="YZ539" s="802"/>
      <c r="ZA539" s="802"/>
      <c r="ZB539" s="802"/>
      <c r="ZC539" s="802"/>
      <c r="ZD539" s="802"/>
      <c r="ZE539" s="802"/>
      <c r="ZF539" s="802"/>
      <c r="ZG539" s="802"/>
      <c r="ZH539" s="802"/>
      <c r="ZI539" s="802"/>
      <c r="ZJ539" s="802"/>
      <c r="ZK539" s="802"/>
      <c r="ZL539" s="802"/>
      <c r="ZM539" s="802"/>
      <c r="ZN539" s="802"/>
      <c r="ZO539" s="802"/>
      <c r="ZP539" s="802"/>
      <c r="ZQ539" s="802"/>
      <c r="ZR539" s="802"/>
      <c r="ZS539" s="802"/>
      <c r="ZT539" s="802"/>
      <c r="ZU539" s="802"/>
      <c r="ZV539" s="802"/>
      <c r="ZW539" s="802"/>
      <c r="ZX539" s="802"/>
      <c r="ZY539" s="802"/>
      <c r="ZZ539" s="802"/>
      <c r="AAA539" s="802"/>
      <c r="AAB539" s="802"/>
      <c r="AAC539" s="802"/>
      <c r="AAD539" s="802"/>
      <c r="AAE539" s="802"/>
      <c r="AAF539" s="802"/>
      <c r="AAG539" s="802"/>
      <c r="AAH539" s="802"/>
      <c r="AAI539" s="802"/>
      <c r="AAJ539" s="802"/>
      <c r="AAK539" s="802"/>
      <c r="AAL539" s="802"/>
      <c r="AAM539" s="802"/>
      <c r="AAN539" s="802"/>
      <c r="AAO539" s="802"/>
      <c r="AAP539" s="802"/>
      <c r="AAQ539" s="802"/>
      <c r="AAR539" s="802"/>
      <c r="AAS539" s="802"/>
      <c r="AAT539" s="802"/>
      <c r="AAU539" s="802"/>
      <c r="AAV539" s="802"/>
      <c r="AAW539" s="802"/>
      <c r="AAX539" s="802"/>
      <c r="AAY539" s="802"/>
      <c r="AAZ539" s="802"/>
      <c r="ABA539" s="802"/>
      <c r="ABB539" s="802"/>
      <c r="ABC539" s="802"/>
      <c r="ABD539" s="802"/>
      <c r="ABE539" s="802"/>
      <c r="ABF539" s="802"/>
      <c r="ABG539" s="802"/>
      <c r="ABH539" s="802"/>
      <c r="ABI539" s="802"/>
      <c r="ABJ539" s="802"/>
      <c r="ABK539" s="802"/>
      <c r="ABL539" s="802"/>
      <c r="ABM539" s="802"/>
      <c r="ABN539" s="802"/>
      <c r="ABO539" s="802"/>
      <c r="ABP539" s="802"/>
      <c r="ABQ539" s="802"/>
      <c r="ABR539" s="802"/>
      <c r="ABS539" s="802"/>
      <c r="ABT539" s="802"/>
      <c r="ABU539" s="802"/>
      <c r="ABV539" s="802"/>
      <c r="ABW539" s="802"/>
      <c r="ABX539" s="802"/>
      <c r="ABY539" s="802"/>
      <c r="ABZ539" s="802"/>
      <c r="ACA539" s="802"/>
      <c r="ACB539" s="802"/>
      <c r="ACC539" s="802"/>
      <c r="ACD539" s="802"/>
      <c r="ACE539" s="802"/>
      <c r="ACF539" s="802"/>
      <c r="ACG539" s="802"/>
      <c r="ACH539" s="802"/>
      <c r="ACI539" s="802"/>
      <c r="ACJ539" s="802"/>
      <c r="ACK539" s="802"/>
      <c r="ACL539" s="802"/>
      <c r="ACM539" s="802"/>
      <c r="ACN539" s="802"/>
      <c r="ACO539" s="802"/>
      <c r="ACP539" s="802"/>
      <c r="ACQ539" s="802"/>
      <c r="ACR539" s="802"/>
      <c r="ACS539" s="802"/>
      <c r="ACT539" s="802"/>
      <c r="ACU539" s="802"/>
      <c r="ACV539" s="802"/>
      <c r="ACW539" s="802"/>
      <c r="ACX539" s="802"/>
      <c r="ACY539" s="802"/>
      <c r="ACZ539" s="802"/>
      <c r="ADA539" s="802"/>
      <c r="ADB539" s="802"/>
      <c r="ADC539" s="802"/>
      <c r="ADD539" s="802"/>
      <c r="ADE539" s="802"/>
      <c r="ADF539" s="802"/>
      <c r="ADG539" s="802"/>
      <c r="ADH539" s="802"/>
      <c r="ADI539" s="802"/>
      <c r="ADJ539" s="802"/>
      <c r="ADK539" s="802"/>
      <c r="ADL539" s="802"/>
      <c r="ADM539" s="802"/>
      <c r="ADN539" s="802"/>
      <c r="ADO539" s="802"/>
      <c r="ADP539" s="802"/>
      <c r="ADQ539" s="802"/>
      <c r="ADR539" s="802"/>
      <c r="ADS539" s="802"/>
      <c r="ADT539" s="802"/>
      <c r="ADU539" s="802"/>
      <c r="ADV539" s="802"/>
      <c r="ADW539" s="802"/>
      <c r="ADX539" s="802"/>
      <c r="ADY539" s="802"/>
      <c r="ADZ539" s="802"/>
      <c r="AEA539" s="802"/>
      <c r="AEB539" s="802"/>
      <c r="AEC539" s="802"/>
      <c r="AED539" s="802"/>
      <c r="AEE539" s="802"/>
      <c r="AEF539" s="802"/>
      <c r="AEG539" s="802"/>
      <c r="AEH539" s="802"/>
      <c r="AEI539" s="802"/>
      <c r="AEJ539" s="802"/>
      <c r="AEK539" s="802"/>
      <c r="AEL539" s="802"/>
      <c r="AEM539" s="802"/>
      <c r="AEN539" s="802"/>
      <c r="AEO539" s="802"/>
      <c r="AEP539" s="802"/>
      <c r="AEQ539" s="802"/>
      <c r="AER539" s="802"/>
      <c r="AES539" s="802"/>
      <c r="AET539" s="802"/>
      <c r="AEU539" s="802"/>
      <c r="AEV539" s="802"/>
      <c r="AEW539" s="802"/>
      <c r="AEX539" s="802"/>
      <c r="AEY539" s="802"/>
      <c r="AEZ539" s="802"/>
      <c r="AFA539" s="802"/>
      <c r="AFB539" s="802"/>
      <c r="AFC539" s="802"/>
      <c r="AFD539" s="802"/>
      <c r="AFE539" s="802"/>
      <c r="AFF539" s="802"/>
      <c r="AFG539" s="802"/>
      <c r="AFH539" s="802"/>
      <c r="AFI539" s="802"/>
      <c r="AFJ539" s="802"/>
      <c r="AFK539" s="802"/>
      <c r="AFL539" s="802"/>
      <c r="AFM539" s="802"/>
      <c r="AFN539" s="802"/>
      <c r="AFO539" s="802"/>
      <c r="AFP539" s="802"/>
      <c r="AFQ539" s="802"/>
      <c r="AFR539" s="802"/>
      <c r="AFS539" s="802"/>
      <c r="AFT539" s="802"/>
      <c r="AFU539" s="802"/>
      <c r="AFV539" s="802"/>
      <c r="AFW539" s="802"/>
      <c r="AFX539" s="802"/>
      <c r="AFY539" s="802"/>
      <c r="AFZ539" s="802"/>
      <c r="AGA539" s="802"/>
      <c r="AGB539" s="802"/>
      <c r="AGC539" s="802"/>
      <c r="AGD539" s="802"/>
      <c r="AGE539" s="802"/>
      <c r="AGF539" s="802"/>
      <c r="AGG539" s="802"/>
      <c r="AGH539" s="802"/>
      <c r="AGI539" s="802"/>
      <c r="AGJ539" s="802"/>
      <c r="AGK539" s="802"/>
      <c r="AGL539" s="802"/>
      <c r="AGM539" s="802"/>
      <c r="AGN539" s="802"/>
      <c r="AGO539" s="802"/>
      <c r="AGP539" s="802"/>
      <c r="AGQ539" s="802"/>
      <c r="AGR539" s="802"/>
      <c r="AGS539" s="802"/>
      <c r="AGT539" s="802"/>
      <c r="AGU539" s="802"/>
      <c r="AGV539" s="802"/>
      <c r="AGW539" s="802"/>
      <c r="AGX539" s="802"/>
      <c r="AGY539" s="802"/>
      <c r="AGZ539" s="802"/>
      <c r="AHA539" s="802"/>
      <c r="AHB539" s="802"/>
      <c r="AHC539" s="802"/>
      <c r="AHD539" s="802"/>
      <c r="AHE539" s="802"/>
      <c r="AHF539" s="802"/>
      <c r="AHG539" s="802"/>
      <c r="AHH539" s="802"/>
      <c r="AHI539" s="802"/>
      <c r="AHJ539" s="802"/>
      <c r="AHK539" s="802"/>
      <c r="AHL539" s="802"/>
      <c r="AHM539" s="802"/>
      <c r="AHN539" s="802"/>
      <c r="AHO539" s="802"/>
      <c r="AHP539" s="802"/>
      <c r="AHQ539" s="802"/>
      <c r="AHR539" s="802"/>
      <c r="AHS539" s="802"/>
      <c r="AHT539" s="802"/>
      <c r="AHU539" s="802"/>
      <c r="AHV539" s="802"/>
      <c r="AHW539" s="802"/>
      <c r="AHX539" s="802"/>
      <c r="AHY539" s="802"/>
      <c r="AHZ539" s="802"/>
      <c r="AIA539" s="802"/>
      <c r="AIB539" s="802"/>
      <c r="AIC539" s="802"/>
      <c r="AID539" s="802"/>
      <c r="AIE539" s="802"/>
      <c r="AIF539" s="802"/>
      <c r="AIG539" s="802"/>
      <c r="AIH539" s="802"/>
      <c r="AII539" s="802"/>
      <c r="AIJ539" s="802"/>
      <c r="AQE539" s="802"/>
      <c r="AQF539" s="802"/>
      <c r="AQG539" s="802"/>
      <c r="AQH539" s="802"/>
      <c r="AQI539" s="802"/>
      <c r="AQJ539" s="802"/>
      <c r="AQK539" s="802"/>
      <c r="AQL539" s="802"/>
      <c r="AQM539" s="802"/>
      <c r="AQN539" s="802"/>
      <c r="AQO539" s="802"/>
      <c r="AQP539" s="802"/>
      <c r="AQQ539" s="802"/>
      <c r="AQR539" s="802"/>
      <c r="AQS539" s="802"/>
      <c r="AQT539" s="802"/>
      <c r="AQU539" s="802"/>
      <c r="AQV539" s="802"/>
      <c r="AQW539" s="802"/>
      <c r="AQX539" s="802"/>
      <c r="AQY539" s="802"/>
      <c r="AQZ539" s="802"/>
      <c r="ARA539" s="802"/>
      <c r="ARB539" s="802"/>
      <c r="ARC539" s="802"/>
      <c r="ARD539" s="802"/>
      <c r="ARE539" s="802"/>
      <c r="ARF539" s="802"/>
      <c r="ARG539" s="802"/>
      <c r="ARH539" s="802"/>
      <c r="ARI539" s="802"/>
      <c r="ARJ539" s="802"/>
      <c r="ARK539" s="802"/>
      <c r="ARL539" s="802"/>
      <c r="ARM539" s="802"/>
      <c r="ARN539" s="802"/>
      <c r="ARO539" s="802"/>
      <c r="ARP539" s="802"/>
      <c r="ARQ539" s="802"/>
      <c r="ARR539" s="802"/>
      <c r="ARS539" s="802"/>
      <c r="ART539" s="802"/>
      <c r="ARU539" s="802"/>
      <c r="ARV539" s="802"/>
      <c r="ARW539" s="802"/>
      <c r="ARX539" s="802"/>
      <c r="ARY539" s="802"/>
      <c r="ARZ539" s="802"/>
      <c r="ASA539" s="802"/>
      <c r="ASB539" s="802"/>
      <c r="ASC539" s="802"/>
      <c r="ASD539" s="802"/>
      <c r="ASE539" s="802"/>
      <c r="ASF539" s="802"/>
      <c r="ASG539" s="802"/>
      <c r="ASH539" s="802"/>
      <c r="ASI539" s="802"/>
      <c r="ASJ539" s="802"/>
      <c r="ASK539" s="802"/>
      <c r="ASL539" s="802"/>
      <c r="ATP539" s="802"/>
      <c r="ATQ539" s="802"/>
      <c r="ATR539" s="802"/>
      <c r="ATS539" s="802"/>
      <c r="ATT539" s="802"/>
      <c r="ATU539" s="802"/>
      <c r="ATV539" s="802"/>
      <c r="ATW539" s="802"/>
      <c r="ATX539" s="802"/>
      <c r="ATY539" s="802"/>
      <c r="ATZ539" s="802"/>
      <c r="AUA539" s="802"/>
      <c r="AUB539" s="802"/>
      <c r="AUC539" s="802"/>
      <c r="AUD539" s="802"/>
      <c r="AUE539" s="802"/>
      <c r="AUF539" s="802"/>
      <c r="AUG539" s="802"/>
      <c r="AUH539" s="802"/>
      <c r="AUI539" s="802"/>
      <c r="AUJ539" s="802"/>
      <c r="AUK539" s="802"/>
      <c r="AUL539" s="802"/>
      <c r="AUM539" s="802"/>
      <c r="AUN539" s="802"/>
      <c r="AUO539" s="802"/>
      <c r="AUP539" s="801"/>
      <c r="AUQ539" s="802"/>
      <c r="AUR539" s="801"/>
      <c r="AUS539" s="802"/>
      <c r="AUT539" s="801"/>
      <c r="AUU539" s="802"/>
      <c r="AUV539" s="802"/>
      <c r="AUW539" s="802"/>
      <c r="AUX539" s="802"/>
      <c r="AUY539" s="802"/>
      <c r="AUZ539" s="802"/>
      <c r="AVA539" s="802"/>
      <c r="AVB539" s="802"/>
      <c r="AVC539" s="802"/>
      <c r="AVD539" s="802"/>
      <c r="AVE539" s="802"/>
      <c r="AVF539" s="802"/>
      <c r="AVG539" s="802"/>
      <c r="AVH539" s="802"/>
      <c r="AVI539" s="802"/>
      <c r="AVJ539" s="808"/>
      <c r="AVK539" s="808"/>
      <c r="AVL539" s="808"/>
      <c r="AVM539" s="808"/>
      <c r="AVN539" s="808"/>
      <c r="AVO539" s="808"/>
      <c r="AVP539" s="808"/>
      <c r="AVQ539" s="808"/>
      <c r="AVR539" s="808"/>
      <c r="AVS539" s="808"/>
      <c r="AVT539" s="808"/>
      <c r="AVU539" s="809"/>
      <c r="AVV539" s="809"/>
      <c r="AVW539" s="809"/>
      <c r="AVX539" s="809"/>
      <c r="AVY539" s="809"/>
      <c r="AVZ539" s="809"/>
      <c r="AWA539" s="809"/>
      <c r="AWB539" s="809"/>
      <c r="AWC539" s="809"/>
      <c r="AWD539" s="809"/>
      <c r="AWE539" s="809"/>
      <c r="AWF539" s="809"/>
      <c r="AWG539" s="809"/>
      <c r="AWH539" s="809"/>
      <c r="AWI539" s="809"/>
      <c r="AWJ539" s="809"/>
      <c r="AWK539" s="809"/>
      <c r="AWL539" s="809"/>
      <c r="AWM539" s="809"/>
      <c r="AWN539" s="809"/>
      <c r="AWO539" s="809"/>
      <c r="AWP539" s="809"/>
      <c r="AWQ539" s="809"/>
      <c r="AWR539" s="808"/>
      <c r="AWS539" s="761"/>
      <c r="AWT539" s="808"/>
      <c r="AWU539" s="809"/>
      <c r="AWV539" s="809"/>
      <c r="AWW539" s="809"/>
      <c r="AWX539" s="809"/>
      <c r="AWY539" s="809"/>
      <c r="AWZ539" s="809"/>
      <c r="AXA539" s="809"/>
      <c r="AXB539" s="809"/>
      <c r="AXC539" s="809"/>
      <c r="AXD539" s="809"/>
      <c r="AXE539" s="809"/>
      <c r="AXF539" s="809"/>
      <c r="AXG539" s="809"/>
      <c r="AXH539" s="809"/>
      <c r="AXI539" s="809"/>
      <c r="AXJ539" s="809"/>
      <c r="AXK539" s="809"/>
      <c r="AXL539" s="809"/>
      <c r="AXM539" s="809"/>
      <c r="AXN539" s="809"/>
      <c r="AXO539" s="809"/>
      <c r="AXP539" s="809"/>
      <c r="AXQ539" s="809"/>
      <c r="AXR539" s="809"/>
      <c r="AXS539" s="809"/>
      <c r="AXT539" s="809"/>
      <c r="AXU539" s="809"/>
      <c r="AXV539" s="809"/>
      <c r="AXW539" s="809"/>
      <c r="AXX539" s="809"/>
      <c r="AXY539" s="809"/>
      <c r="AXZ539" s="809"/>
      <c r="AYA539" s="809"/>
      <c r="AYB539" s="809"/>
      <c r="AYC539" s="809"/>
      <c r="AYD539" s="808"/>
      <c r="AYE539" s="808"/>
      <c r="AYF539" s="809"/>
      <c r="AYG539" s="808"/>
      <c r="AYH539" s="810"/>
      <c r="AYI539" s="810"/>
      <c r="AYJ539" s="810"/>
      <c r="AYK539" s="810"/>
      <c r="AYL539" s="810"/>
      <c r="AYM539" s="810"/>
      <c r="AYN539" s="810"/>
      <c r="AYO539" s="810"/>
      <c r="AYP539" s="810"/>
      <c r="AYQ539" s="810"/>
      <c r="AYR539" s="810"/>
      <c r="AYS539" s="810"/>
      <c r="AYT539" s="810"/>
      <c r="AYU539" s="810"/>
      <c r="AYV539" s="810"/>
      <c r="AYW539" s="810"/>
      <c r="AYX539" s="810"/>
      <c r="AYY539" s="810"/>
      <c r="AYZ539" s="810"/>
      <c r="AZA539" s="810"/>
      <c r="AZB539" s="810"/>
      <c r="AZC539" s="810"/>
      <c r="AZD539" s="810"/>
      <c r="AZE539" s="810"/>
      <c r="AZF539" s="810"/>
      <c r="AZG539" s="810"/>
      <c r="AZH539" s="810"/>
      <c r="AZI539" s="810"/>
      <c r="AZJ539" s="810"/>
      <c r="AZK539" s="810"/>
      <c r="AZL539" s="810"/>
      <c r="AZM539" s="810"/>
      <c r="AZN539" s="810"/>
      <c r="AZO539" s="810"/>
      <c r="AZP539" s="809"/>
      <c r="AZQ539" s="802"/>
      <c r="AZR539" s="802"/>
      <c r="AZS539" s="802"/>
    </row>
    <row r="540" spans="45:920 1123:1371" s="793" customFormat="1" ht="13.5">
      <c r="AS540" s="802"/>
      <c r="AT540" s="802"/>
      <c r="AU540" s="802"/>
      <c r="AV540" s="802"/>
      <c r="AW540" s="802"/>
      <c r="AX540" s="802"/>
      <c r="AY540" s="802"/>
      <c r="AZ540" s="802"/>
      <c r="BA540" s="802"/>
      <c r="BB540" s="802"/>
      <c r="BC540" s="802"/>
      <c r="BD540" s="802"/>
      <c r="BE540" s="802"/>
      <c r="BF540" s="802"/>
      <c r="BG540" s="802"/>
      <c r="BH540" s="802"/>
      <c r="BI540" s="802"/>
      <c r="BJ540" s="802"/>
      <c r="BK540" s="802"/>
      <c r="BL540" s="802"/>
      <c r="BM540" s="802"/>
      <c r="BN540" s="802"/>
      <c r="BO540" s="802"/>
      <c r="BP540" s="802"/>
      <c r="BQ540" s="802"/>
      <c r="BR540" s="802"/>
      <c r="BS540" s="802"/>
      <c r="BT540" s="802"/>
      <c r="BU540" s="802"/>
      <c r="BV540" s="802"/>
      <c r="BW540" s="802"/>
      <c r="BX540" s="802"/>
      <c r="BY540" s="802"/>
      <c r="BZ540" s="802"/>
      <c r="CA540" s="802"/>
      <c r="CB540" s="802"/>
      <c r="CC540" s="802"/>
      <c r="CD540" s="802"/>
      <c r="CE540" s="802"/>
      <c r="CF540" s="802"/>
      <c r="CG540" s="802"/>
      <c r="CH540" s="802"/>
      <c r="CI540" s="802"/>
      <c r="CJ540" s="802"/>
      <c r="CK540" s="802"/>
      <c r="CL540" s="802"/>
      <c r="CM540" s="802"/>
      <c r="CN540" s="802"/>
      <c r="CO540" s="802"/>
      <c r="CP540" s="802"/>
      <c r="CQ540" s="802"/>
      <c r="CR540" s="802"/>
      <c r="CS540" s="802"/>
      <c r="CT540" s="802"/>
      <c r="CU540" s="802"/>
      <c r="CV540" s="802"/>
      <c r="CW540" s="802"/>
      <c r="CX540" s="802"/>
      <c r="CY540" s="802"/>
      <c r="CZ540" s="802"/>
      <c r="DA540" s="802"/>
      <c r="DB540" s="802"/>
      <c r="DC540" s="802"/>
      <c r="DD540" s="802"/>
      <c r="DE540" s="802"/>
      <c r="DF540" s="802"/>
      <c r="DG540" s="802"/>
      <c r="DH540" s="802"/>
      <c r="DI540" s="802"/>
      <c r="DJ540" s="802"/>
      <c r="DK540" s="802"/>
      <c r="DL540" s="802"/>
      <c r="DM540" s="802"/>
      <c r="DN540" s="802"/>
      <c r="DO540" s="802"/>
      <c r="DP540" s="802"/>
      <c r="DQ540" s="802"/>
      <c r="DR540" s="802"/>
      <c r="DS540" s="802"/>
      <c r="DT540" s="802"/>
      <c r="DU540" s="802"/>
      <c r="DV540" s="802"/>
      <c r="DW540" s="802"/>
      <c r="DX540" s="802"/>
      <c r="DY540" s="802"/>
      <c r="DZ540" s="802"/>
      <c r="EA540" s="802"/>
      <c r="EB540" s="802"/>
      <c r="EC540" s="802"/>
      <c r="ED540" s="802"/>
      <c r="EE540" s="802"/>
      <c r="EF540" s="802"/>
      <c r="EG540" s="802"/>
      <c r="EH540" s="802"/>
      <c r="EI540" s="802"/>
      <c r="EJ540" s="802"/>
      <c r="EK540" s="802"/>
      <c r="EL540" s="802"/>
      <c r="EM540" s="802"/>
      <c r="EN540" s="802"/>
      <c r="EO540" s="802"/>
      <c r="EP540" s="802"/>
      <c r="EQ540" s="802"/>
      <c r="ER540" s="802"/>
      <c r="ES540" s="802"/>
      <c r="ET540" s="802"/>
      <c r="EU540" s="802"/>
      <c r="EV540" s="802"/>
      <c r="EW540" s="802"/>
      <c r="EX540" s="802"/>
      <c r="EY540" s="802"/>
      <c r="EZ540" s="802"/>
      <c r="FA540" s="802"/>
      <c r="FB540" s="802"/>
      <c r="FC540" s="802"/>
      <c r="FD540" s="802"/>
      <c r="FE540" s="802"/>
      <c r="FF540" s="802"/>
      <c r="FG540" s="802"/>
      <c r="FH540" s="802"/>
      <c r="FI540" s="802"/>
      <c r="FJ540" s="802"/>
      <c r="FK540" s="802"/>
      <c r="FL540" s="802"/>
      <c r="FM540" s="802"/>
      <c r="FN540" s="802"/>
      <c r="FO540" s="802"/>
      <c r="FP540" s="802"/>
      <c r="FQ540" s="802"/>
      <c r="FR540" s="802"/>
      <c r="FS540" s="802"/>
      <c r="FT540" s="802"/>
      <c r="FU540" s="802"/>
      <c r="FV540" s="802"/>
      <c r="FW540" s="802"/>
      <c r="FX540" s="802"/>
      <c r="FY540" s="802"/>
      <c r="FZ540" s="802"/>
      <c r="GA540" s="802"/>
      <c r="GB540" s="802"/>
      <c r="GC540" s="802"/>
      <c r="GD540" s="802"/>
      <c r="GE540" s="802"/>
      <c r="GF540" s="802"/>
      <c r="GG540" s="802"/>
      <c r="GH540" s="802"/>
      <c r="GI540" s="802"/>
      <c r="GJ540" s="802"/>
      <c r="GK540" s="802"/>
      <c r="GL540" s="802"/>
      <c r="GM540" s="802"/>
      <c r="GN540" s="802"/>
      <c r="GO540" s="802"/>
      <c r="GP540" s="802"/>
      <c r="GQ540" s="802"/>
      <c r="GR540" s="802"/>
      <c r="GS540" s="802"/>
      <c r="GT540" s="802"/>
      <c r="GU540" s="802"/>
      <c r="GV540" s="802"/>
      <c r="GW540" s="802"/>
      <c r="GX540" s="802"/>
      <c r="GY540" s="802"/>
      <c r="GZ540" s="802"/>
      <c r="HA540" s="802"/>
      <c r="HB540" s="802"/>
      <c r="HC540" s="802"/>
      <c r="HD540" s="802"/>
      <c r="HE540" s="802"/>
      <c r="HF540" s="802"/>
      <c r="HG540" s="802"/>
      <c r="HH540" s="802"/>
      <c r="HI540" s="802"/>
      <c r="HJ540" s="802"/>
      <c r="HK540" s="802"/>
      <c r="HL540" s="802"/>
      <c r="HM540" s="802"/>
      <c r="HN540" s="802"/>
      <c r="HO540" s="802"/>
      <c r="HP540" s="802"/>
      <c r="HQ540" s="802"/>
      <c r="HR540" s="802"/>
      <c r="HS540" s="802"/>
      <c r="HT540" s="802"/>
      <c r="HU540" s="802"/>
      <c r="HV540" s="802"/>
      <c r="HW540" s="802"/>
      <c r="HX540" s="802"/>
      <c r="HY540" s="802"/>
      <c r="HZ540" s="802"/>
      <c r="IA540" s="802"/>
      <c r="IB540" s="802"/>
      <c r="IC540" s="802"/>
      <c r="ID540" s="802"/>
      <c r="IE540" s="802"/>
      <c r="IF540" s="802"/>
      <c r="IG540" s="802"/>
      <c r="IH540" s="802"/>
      <c r="II540" s="802"/>
      <c r="IJ540" s="802"/>
      <c r="IK540" s="802"/>
      <c r="IL540" s="802"/>
      <c r="IM540" s="802"/>
      <c r="IN540" s="802"/>
      <c r="IO540" s="802"/>
      <c r="IP540" s="802"/>
      <c r="IQ540" s="802"/>
      <c r="IR540" s="802"/>
      <c r="IS540" s="802"/>
      <c r="IT540" s="802"/>
      <c r="IU540" s="802"/>
      <c r="IV540" s="802"/>
      <c r="IW540" s="802"/>
      <c r="IX540" s="802"/>
      <c r="IY540" s="802"/>
      <c r="IZ540" s="802"/>
      <c r="JA540" s="802"/>
      <c r="JB540" s="802"/>
      <c r="JC540" s="802"/>
      <c r="JD540" s="802"/>
      <c r="JE540" s="802"/>
      <c r="JF540" s="802"/>
      <c r="JG540" s="802"/>
      <c r="JH540" s="802"/>
      <c r="JI540" s="802"/>
      <c r="JJ540" s="802"/>
      <c r="JK540" s="802"/>
      <c r="JL540" s="802"/>
      <c r="JM540" s="802"/>
      <c r="JN540" s="802"/>
      <c r="JO540" s="802"/>
      <c r="JP540" s="802"/>
      <c r="JQ540" s="802"/>
      <c r="JR540" s="802"/>
      <c r="JS540" s="802"/>
      <c r="JT540" s="802"/>
      <c r="JU540" s="802"/>
      <c r="JV540" s="802"/>
      <c r="JW540" s="802"/>
      <c r="JX540" s="802"/>
      <c r="JY540" s="802"/>
      <c r="JZ540" s="802"/>
      <c r="KA540" s="802"/>
      <c r="KB540" s="802"/>
      <c r="KC540" s="802"/>
      <c r="KD540" s="802"/>
      <c r="KE540" s="802"/>
      <c r="KF540" s="802"/>
      <c r="KG540" s="802"/>
      <c r="KH540" s="802"/>
      <c r="KI540" s="802"/>
      <c r="KJ540" s="802"/>
      <c r="KK540" s="802"/>
      <c r="KL540" s="802"/>
      <c r="KM540" s="802"/>
      <c r="KN540" s="802"/>
      <c r="KO540" s="802"/>
      <c r="KP540" s="802"/>
      <c r="KQ540" s="802"/>
      <c r="KR540" s="802"/>
      <c r="KS540" s="802"/>
      <c r="KT540" s="802"/>
      <c r="KU540" s="802"/>
      <c r="KV540" s="802"/>
      <c r="KW540" s="802"/>
      <c r="KX540" s="802"/>
      <c r="KY540" s="802"/>
      <c r="KZ540" s="802"/>
      <c r="LA540" s="802"/>
      <c r="LB540" s="802"/>
      <c r="LC540" s="802"/>
      <c r="LD540" s="802"/>
      <c r="LE540" s="802"/>
      <c r="LF540" s="802"/>
      <c r="LG540" s="802"/>
      <c r="LH540" s="802"/>
      <c r="LI540" s="802"/>
      <c r="LJ540" s="802"/>
      <c r="LK540" s="802"/>
      <c r="LL540" s="802"/>
      <c r="LM540" s="802"/>
      <c r="LN540" s="802"/>
      <c r="LO540" s="802"/>
      <c r="LP540" s="802"/>
      <c r="LQ540" s="802"/>
      <c r="LR540" s="802"/>
      <c r="LS540" s="802"/>
      <c r="LT540" s="802"/>
      <c r="LU540" s="802"/>
      <c r="LV540" s="802"/>
      <c r="LW540" s="802"/>
      <c r="LX540" s="802"/>
      <c r="LY540" s="802"/>
      <c r="LZ540" s="802"/>
      <c r="MA540" s="802"/>
      <c r="MB540" s="802"/>
      <c r="MC540" s="802"/>
      <c r="MD540" s="802"/>
      <c r="ME540" s="802"/>
      <c r="MF540" s="802"/>
      <c r="MG540" s="802"/>
      <c r="MH540" s="802"/>
      <c r="MI540" s="802"/>
      <c r="MJ540" s="802"/>
      <c r="MK540" s="802"/>
      <c r="ML540" s="802"/>
      <c r="MM540" s="802"/>
      <c r="MN540" s="802"/>
      <c r="MO540" s="802"/>
      <c r="MP540" s="802"/>
      <c r="MQ540" s="802"/>
      <c r="MR540" s="802"/>
      <c r="MS540" s="802"/>
      <c r="MT540" s="802"/>
      <c r="MU540" s="802"/>
      <c r="MV540" s="802"/>
      <c r="MW540" s="802"/>
      <c r="MX540" s="802"/>
      <c r="MY540" s="802"/>
      <c r="MZ540" s="802"/>
      <c r="NA540" s="802"/>
      <c r="NB540" s="802"/>
      <c r="NC540" s="802"/>
      <c r="ND540" s="802"/>
      <c r="NE540" s="802"/>
      <c r="NF540" s="802"/>
      <c r="NG540" s="802"/>
      <c r="NH540" s="802"/>
      <c r="NI540" s="802"/>
      <c r="NJ540" s="802"/>
      <c r="NK540" s="802"/>
      <c r="NL540" s="802"/>
      <c r="NM540" s="802"/>
      <c r="NN540" s="802"/>
      <c r="NO540" s="802"/>
      <c r="NP540" s="802"/>
      <c r="NQ540" s="802"/>
      <c r="NR540" s="802"/>
      <c r="NS540" s="802"/>
      <c r="NT540" s="802"/>
      <c r="NU540" s="802"/>
      <c r="NV540" s="802"/>
      <c r="NW540" s="802"/>
      <c r="NX540" s="802"/>
      <c r="NY540" s="802"/>
      <c r="NZ540" s="802"/>
      <c r="OA540" s="802"/>
      <c r="OB540" s="802"/>
      <c r="OC540" s="802"/>
      <c r="OD540" s="802"/>
      <c r="OE540" s="802"/>
      <c r="OF540" s="802"/>
      <c r="OG540" s="802"/>
      <c r="OH540" s="802"/>
      <c r="OI540" s="802"/>
      <c r="OJ540" s="802"/>
      <c r="OK540" s="802"/>
      <c r="OL540" s="802"/>
      <c r="OM540" s="802"/>
      <c r="ON540" s="802"/>
      <c r="OO540" s="802"/>
      <c r="OP540" s="802"/>
      <c r="OQ540" s="802"/>
      <c r="OR540" s="802"/>
      <c r="OS540" s="802"/>
      <c r="OT540" s="802"/>
      <c r="OU540" s="802"/>
      <c r="OV540" s="802"/>
      <c r="OW540" s="802"/>
      <c r="OX540" s="802"/>
      <c r="OY540" s="802"/>
      <c r="OZ540" s="802"/>
      <c r="PA540" s="802"/>
      <c r="PB540" s="802"/>
      <c r="PC540" s="802"/>
      <c r="PD540" s="802"/>
      <c r="PE540" s="802"/>
      <c r="PF540" s="802"/>
      <c r="PG540" s="802"/>
      <c r="PH540" s="802"/>
      <c r="PI540" s="802"/>
      <c r="PJ540" s="802"/>
      <c r="PK540" s="802"/>
      <c r="PL540" s="802"/>
      <c r="PM540" s="802"/>
      <c r="PN540" s="802"/>
      <c r="PO540" s="802"/>
      <c r="PP540" s="802"/>
      <c r="PQ540" s="802"/>
      <c r="PR540" s="802"/>
      <c r="PS540" s="802"/>
      <c r="PT540" s="802"/>
      <c r="PU540" s="802"/>
      <c r="PV540" s="802"/>
      <c r="PW540" s="802"/>
      <c r="PX540" s="802"/>
      <c r="PY540" s="802"/>
      <c r="PZ540" s="802"/>
      <c r="QA540" s="802"/>
      <c r="QB540" s="802"/>
      <c r="QC540" s="802"/>
      <c r="QD540" s="802"/>
      <c r="QE540" s="802"/>
      <c r="QF540" s="802"/>
      <c r="QG540" s="802"/>
      <c r="QH540" s="802"/>
      <c r="QI540" s="802"/>
      <c r="QJ540" s="802"/>
      <c r="QK540" s="802"/>
      <c r="QL540" s="802"/>
      <c r="QM540" s="802"/>
      <c r="QN540" s="802"/>
      <c r="QO540" s="802"/>
      <c r="QP540" s="802"/>
      <c r="QQ540" s="802"/>
      <c r="QR540" s="802"/>
      <c r="QS540" s="802"/>
      <c r="QT540" s="802"/>
      <c r="QU540" s="802"/>
      <c r="QV540" s="802"/>
      <c r="QW540" s="802"/>
      <c r="QX540" s="802"/>
      <c r="QY540" s="802"/>
      <c r="QZ540" s="802"/>
      <c r="RA540" s="802"/>
      <c r="RB540" s="802"/>
      <c r="RC540" s="802"/>
      <c r="RD540" s="802"/>
      <c r="RE540" s="802"/>
      <c r="RF540" s="802"/>
      <c r="RG540" s="802"/>
      <c r="RH540" s="802"/>
      <c r="RI540" s="802"/>
      <c r="RJ540" s="802"/>
      <c r="RK540" s="802"/>
      <c r="RL540" s="802"/>
      <c r="RM540" s="802"/>
      <c r="RN540" s="802"/>
      <c r="RO540" s="802"/>
      <c r="RP540" s="802"/>
      <c r="RQ540" s="802"/>
      <c r="RR540" s="802"/>
      <c r="RS540" s="802"/>
      <c r="RT540" s="802"/>
      <c r="RU540" s="802"/>
      <c r="RV540" s="802"/>
      <c r="RW540" s="802"/>
      <c r="RX540" s="802"/>
      <c r="RY540" s="802"/>
      <c r="RZ540" s="802"/>
      <c r="SA540" s="802"/>
      <c r="SB540" s="802"/>
      <c r="SC540" s="802"/>
      <c r="SD540" s="802"/>
      <c r="SE540" s="802"/>
      <c r="SF540" s="802"/>
      <c r="SG540" s="802"/>
      <c r="SH540" s="802"/>
      <c r="SI540" s="802"/>
      <c r="SJ540" s="802"/>
      <c r="SK540" s="802"/>
      <c r="SL540" s="802"/>
      <c r="SM540" s="802"/>
      <c r="SN540" s="802"/>
      <c r="SO540" s="802"/>
      <c r="SP540" s="802"/>
      <c r="SQ540" s="802"/>
      <c r="SR540" s="802"/>
      <c r="SS540" s="802"/>
      <c r="ST540" s="802"/>
      <c r="SU540" s="802"/>
      <c r="SV540" s="802"/>
      <c r="SW540" s="802"/>
      <c r="SX540" s="802"/>
      <c r="SY540" s="802"/>
      <c r="SZ540" s="802"/>
      <c r="TA540" s="802"/>
      <c r="TB540" s="802"/>
      <c r="TC540" s="802"/>
      <c r="TD540" s="802"/>
      <c r="TE540" s="802"/>
      <c r="TF540" s="802"/>
      <c r="TG540" s="802"/>
      <c r="TH540" s="802"/>
      <c r="TI540" s="802"/>
      <c r="TJ540" s="802"/>
      <c r="TK540" s="802"/>
      <c r="TL540" s="802"/>
      <c r="TM540" s="802"/>
      <c r="TN540" s="802"/>
      <c r="TO540" s="802"/>
      <c r="TP540" s="802"/>
      <c r="TQ540" s="802"/>
      <c r="TR540" s="802"/>
      <c r="TS540" s="802"/>
      <c r="TT540" s="802"/>
      <c r="TU540" s="802"/>
      <c r="TV540" s="802"/>
      <c r="TW540" s="802"/>
      <c r="TX540" s="802"/>
      <c r="TY540" s="802"/>
      <c r="TZ540" s="802"/>
      <c r="UA540" s="802"/>
      <c r="UB540" s="802"/>
      <c r="UC540" s="802"/>
      <c r="UD540" s="802"/>
      <c r="UE540" s="802"/>
      <c r="UF540" s="802"/>
      <c r="UG540" s="802"/>
      <c r="UH540" s="802"/>
      <c r="UI540" s="802"/>
      <c r="UJ540" s="802"/>
      <c r="UK540" s="802"/>
      <c r="UL540" s="802"/>
      <c r="UM540" s="802"/>
      <c r="UN540" s="802"/>
      <c r="UO540" s="802"/>
      <c r="UP540" s="802"/>
      <c r="UQ540" s="802"/>
      <c r="UR540" s="802"/>
      <c r="US540" s="802"/>
      <c r="UT540" s="802"/>
      <c r="UU540" s="802"/>
      <c r="UV540" s="802"/>
      <c r="UW540" s="802"/>
      <c r="UX540" s="802"/>
      <c r="UY540" s="802"/>
      <c r="UZ540" s="802"/>
      <c r="VA540" s="802"/>
      <c r="VB540" s="802"/>
      <c r="VC540" s="802"/>
      <c r="VD540" s="802"/>
      <c r="VE540" s="802"/>
      <c r="VF540" s="802"/>
      <c r="VG540" s="802"/>
      <c r="VH540" s="802"/>
      <c r="VI540" s="802"/>
      <c r="VJ540" s="802"/>
      <c r="VK540" s="802"/>
      <c r="VL540" s="802"/>
      <c r="VM540" s="802"/>
      <c r="VN540" s="802"/>
      <c r="VO540" s="802"/>
      <c r="VP540" s="802"/>
      <c r="VQ540" s="802"/>
      <c r="VR540" s="802"/>
      <c r="VS540" s="802"/>
      <c r="VT540" s="802"/>
      <c r="VU540" s="802"/>
      <c r="VV540" s="802"/>
      <c r="VW540" s="802"/>
      <c r="VX540" s="802"/>
      <c r="VY540" s="802"/>
      <c r="VZ540" s="802"/>
      <c r="WA540" s="802"/>
      <c r="WB540" s="802"/>
      <c r="WC540" s="802"/>
      <c r="WD540" s="802"/>
      <c r="WE540" s="802"/>
      <c r="WF540" s="802"/>
      <c r="WG540" s="802"/>
      <c r="WH540" s="802"/>
      <c r="WI540" s="802"/>
      <c r="WJ540" s="802"/>
      <c r="WK540" s="802"/>
      <c r="WL540" s="802"/>
      <c r="WM540" s="802"/>
      <c r="WN540" s="802"/>
      <c r="WO540" s="802"/>
      <c r="WP540" s="802"/>
      <c r="WQ540" s="802"/>
      <c r="WR540" s="802"/>
      <c r="WS540" s="802"/>
      <c r="WT540" s="802"/>
      <c r="WU540" s="802"/>
      <c r="WV540" s="802"/>
      <c r="WW540" s="802"/>
      <c r="WX540" s="802"/>
      <c r="WY540" s="802"/>
      <c r="WZ540" s="802"/>
      <c r="XA540" s="802"/>
      <c r="XB540" s="802"/>
      <c r="XC540" s="802"/>
      <c r="XD540" s="802"/>
      <c r="XE540" s="802"/>
      <c r="XF540" s="802"/>
      <c r="XG540" s="802"/>
      <c r="XH540" s="802"/>
      <c r="XI540" s="802"/>
      <c r="XJ540" s="802"/>
      <c r="XK540" s="802"/>
      <c r="XL540" s="802"/>
      <c r="XM540" s="802"/>
      <c r="XN540" s="802"/>
      <c r="XO540" s="802"/>
      <c r="XP540" s="802"/>
      <c r="XQ540" s="802"/>
      <c r="XR540" s="802"/>
      <c r="XS540" s="802"/>
      <c r="XT540" s="802"/>
      <c r="XU540" s="802"/>
      <c r="XV540" s="802"/>
      <c r="XW540" s="802"/>
      <c r="XX540" s="802"/>
      <c r="XY540" s="802"/>
      <c r="XZ540" s="802"/>
      <c r="YA540" s="802"/>
      <c r="YB540" s="802"/>
      <c r="YC540" s="802"/>
      <c r="YD540" s="802"/>
      <c r="YE540" s="802"/>
      <c r="YF540" s="802"/>
      <c r="YG540" s="802"/>
      <c r="YH540" s="802"/>
      <c r="YI540" s="802"/>
      <c r="YJ540" s="802"/>
      <c r="YK540" s="802"/>
      <c r="YL540" s="802"/>
      <c r="YM540" s="802"/>
      <c r="YN540" s="802"/>
      <c r="YO540" s="802"/>
      <c r="YP540" s="802"/>
      <c r="YQ540" s="802"/>
      <c r="YR540" s="802"/>
      <c r="YS540" s="802"/>
      <c r="YT540" s="802"/>
      <c r="YU540" s="802"/>
      <c r="YV540" s="802"/>
      <c r="YW540" s="802"/>
      <c r="YX540" s="802"/>
      <c r="YY540" s="802"/>
      <c r="YZ540" s="802"/>
      <c r="ZA540" s="802"/>
      <c r="ZB540" s="802"/>
      <c r="ZC540" s="802"/>
      <c r="ZD540" s="802"/>
      <c r="ZE540" s="802"/>
      <c r="ZF540" s="802"/>
      <c r="ZG540" s="802"/>
      <c r="ZH540" s="802"/>
      <c r="ZI540" s="802"/>
      <c r="ZJ540" s="802"/>
      <c r="ZK540" s="802"/>
      <c r="ZL540" s="802"/>
      <c r="ZM540" s="802"/>
      <c r="ZN540" s="802"/>
      <c r="ZO540" s="802"/>
      <c r="ZP540" s="802"/>
      <c r="ZQ540" s="802"/>
      <c r="ZR540" s="802"/>
      <c r="ZS540" s="802"/>
      <c r="ZT540" s="802"/>
      <c r="ZU540" s="802"/>
      <c r="ZV540" s="802"/>
      <c r="ZW540" s="802"/>
      <c r="ZX540" s="802"/>
      <c r="ZY540" s="802"/>
      <c r="ZZ540" s="802"/>
      <c r="AAA540" s="802"/>
      <c r="AAB540" s="802"/>
      <c r="AAC540" s="802"/>
      <c r="AAD540" s="802"/>
      <c r="AAE540" s="802"/>
      <c r="AAF540" s="802"/>
      <c r="AAG540" s="802"/>
      <c r="AAH540" s="802"/>
      <c r="AAI540" s="802"/>
      <c r="AAJ540" s="802"/>
      <c r="AAK540" s="802"/>
      <c r="AAL540" s="802"/>
      <c r="AAM540" s="802"/>
      <c r="AAN540" s="802"/>
      <c r="AAO540" s="802"/>
      <c r="AAP540" s="802"/>
      <c r="AAQ540" s="802"/>
      <c r="AAR540" s="802"/>
      <c r="AAS540" s="802"/>
      <c r="AAT540" s="802"/>
      <c r="AAU540" s="802"/>
      <c r="AAV540" s="802"/>
      <c r="AAW540" s="802"/>
      <c r="AAX540" s="802"/>
      <c r="AAY540" s="802"/>
      <c r="AAZ540" s="802"/>
      <c r="ABA540" s="802"/>
      <c r="ABB540" s="802"/>
      <c r="ABC540" s="802"/>
      <c r="ABD540" s="802"/>
      <c r="ABE540" s="802"/>
      <c r="ABF540" s="802"/>
      <c r="ABG540" s="802"/>
      <c r="ABH540" s="802"/>
      <c r="ABI540" s="802"/>
      <c r="ABJ540" s="802"/>
      <c r="ABK540" s="802"/>
      <c r="ABL540" s="802"/>
      <c r="ABM540" s="802"/>
      <c r="ABN540" s="802"/>
      <c r="ABO540" s="802"/>
      <c r="ABP540" s="802"/>
      <c r="ABQ540" s="802"/>
      <c r="ABR540" s="802"/>
      <c r="ABS540" s="802"/>
      <c r="ABT540" s="802"/>
      <c r="ABU540" s="802"/>
      <c r="ABV540" s="802"/>
      <c r="ABW540" s="802"/>
      <c r="ABX540" s="802"/>
      <c r="ABY540" s="802"/>
      <c r="ABZ540" s="802"/>
      <c r="ACA540" s="802"/>
      <c r="ACB540" s="802"/>
      <c r="ACC540" s="802"/>
      <c r="ACD540" s="802"/>
      <c r="ACE540" s="802"/>
      <c r="ACF540" s="802"/>
      <c r="ACG540" s="802"/>
      <c r="ACH540" s="802"/>
      <c r="ACI540" s="802"/>
      <c r="ACJ540" s="802"/>
      <c r="ACK540" s="802"/>
      <c r="ACL540" s="802"/>
      <c r="ACM540" s="802"/>
      <c r="ACN540" s="802"/>
      <c r="ACO540" s="802"/>
      <c r="ACP540" s="802"/>
      <c r="ACQ540" s="802"/>
      <c r="ACR540" s="802"/>
      <c r="ACS540" s="802"/>
      <c r="ACT540" s="802"/>
      <c r="ACU540" s="802"/>
      <c r="ACV540" s="802"/>
      <c r="ACW540" s="802"/>
      <c r="ACX540" s="802"/>
      <c r="ACY540" s="802"/>
      <c r="ACZ540" s="802"/>
      <c r="ADA540" s="802"/>
      <c r="ADB540" s="802"/>
      <c r="ADC540" s="802"/>
      <c r="ADD540" s="802"/>
      <c r="ADE540" s="802"/>
      <c r="ADF540" s="802"/>
      <c r="ADG540" s="802"/>
      <c r="ADH540" s="802"/>
      <c r="ADI540" s="802"/>
      <c r="ADJ540" s="802"/>
      <c r="ADK540" s="802"/>
      <c r="ADL540" s="802"/>
      <c r="ADM540" s="802"/>
      <c r="ADN540" s="802"/>
      <c r="ADO540" s="802"/>
      <c r="ADP540" s="802"/>
      <c r="ADQ540" s="802"/>
      <c r="ADR540" s="802"/>
      <c r="ADS540" s="802"/>
      <c r="ADT540" s="802"/>
      <c r="ADU540" s="802"/>
      <c r="ADV540" s="802"/>
      <c r="ADW540" s="802"/>
      <c r="ADX540" s="802"/>
      <c r="ADY540" s="802"/>
      <c r="ADZ540" s="802"/>
      <c r="AEA540" s="802"/>
      <c r="AEB540" s="802"/>
      <c r="AEC540" s="802"/>
      <c r="AED540" s="802"/>
      <c r="AEE540" s="802"/>
      <c r="AEF540" s="802"/>
      <c r="AEG540" s="802"/>
      <c r="AEH540" s="802"/>
      <c r="AEI540" s="802"/>
      <c r="AEJ540" s="802"/>
      <c r="AEK540" s="802"/>
      <c r="AEL540" s="802"/>
      <c r="AEM540" s="802"/>
      <c r="AEN540" s="802"/>
      <c r="AEO540" s="802"/>
      <c r="AEP540" s="802"/>
      <c r="AEQ540" s="802"/>
      <c r="AER540" s="802"/>
      <c r="AES540" s="802"/>
      <c r="AET540" s="802"/>
      <c r="AEU540" s="802"/>
      <c r="AEV540" s="802"/>
      <c r="AEW540" s="802"/>
      <c r="AEX540" s="802"/>
      <c r="AEY540" s="802"/>
      <c r="AEZ540" s="802"/>
      <c r="AFA540" s="802"/>
      <c r="AFB540" s="802"/>
      <c r="AFC540" s="802"/>
      <c r="AFD540" s="802"/>
      <c r="AFE540" s="802"/>
      <c r="AFF540" s="802"/>
      <c r="AFG540" s="802"/>
      <c r="AFH540" s="802"/>
      <c r="AFI540" s="802"/>
      <c r="AFJ540" s="802"/>
      <c r="AFK540" s="802"/>
      <c r="AFL540" s="802"/>
      <c r="AFM540" s="802"/>
      <c r="AFN540" s="802"/>
      <c r="AFO540" s="802"/>
      <c r="AFP540" s="802"/>
      <c r="AFQ540" s="802"/>
      <c r="AFR540" s="802"/>
      <c r="AFS540" s="802"/>
      <c r="AFT540" s="802"/>
      <c r="AFU540" s="802"/>
      <c r="AFV540" s="802"/>
      <c r="AFW540" s="802"/>
      <c r="AFX540" s="802"/>
      <c r="AFY540" s="802"/>
      <c r="AFZ540" s="802"/>
      <c r="AGA540" s="802"/>
      <c r="AGB540" s="802"/>
      <c r="AGC540" s="802"/>
      <c r="AGD540" s="802"/>
      <c r="AGE540" s="802"/>
      <c r="AGF540" s="802"/>
      <c r="AGG540" s="802"/>
      <c r="AGH540" s="802"/>
      <c r="AGI540" s="802"/>
      <c r="AGJ540" s="802"/>
      <c r="AGK540" s="802"/>
      <c r="AGL540" s="802"/>
      <c r="AGM540" s="802"/>
      <c r="AGN540" s="802"/>
      <c r="AGO540" s="802"/>
      <c r="AGP540" s="802"/>
      <c r="AGQ540" s="802"/>
      <c r="AGR540" s="802"/>
      <c r="AGS540" s="802"/>
      <c r="AGT540" s="802"/>
      <c r="AGU540" s="802"/>
      <c r="AGV540" s="802"/>
      <c r="AGW540" s="802"/>
      <c r="AGX540" s="802"/>
      <c r="AGY540" s="802"/>
      <c r="AGZ540" s="802"/>
      <c r="AHA540" s="802"/>
      <c r="AHB540" s="802"/>
      <c r="AHC540" s="802"/>
      <c r="AHD540" s="802"/>
      <c r="AHE540" s="802"/>
      <c r="AHF540" s="802"/>
      <c r="AHG540" s="802"/>
      <c r="AHH540" s="802"/>
      <c r="AHI540" s="802"/>
      <c r="AHJ540" s="802"/>
      <c r="AHK540" s="802"/>
      <c r="AHL540" s="802"/>
      <c r="AHM540" s="802"/>
      <c r="AHN540" s="802"/>
      <c r="AHO540" s="802"/>
      <c r="AHP540" s="802"/>
      <c r="AHQ540" s="802"/>
      <c r="AHR540" s="802"/>
      <c r="AHS540" s="802"/>
      <c r="AHT540" s="802"/>
      <c r="AHU540" s="802"/>
      <c r="AHV540" s="802"/>
      <c r="AHW540" s="802"/>
      <c r="AHX540" s="802"/>
      <c r="AHY540" s="802"/>
      <c r="AHZ540" s="802"/>
      <c r="AIA540" s="802"/>
      <c r="AIB540" s="802"/>
      <c r="AIC540" s="802"/>
      <c r="AID540" s="802"/>
      <c r="AIE540" s="802"/>
      <c r="AIF540" s="802"/>
      <c r="AIG540" s="802"/>
      <c r="AIH540" s="802"/>
      <c r="AII540" s="802"/>
      <c r="AIJ540" s="802"/>
      <c r="AQE540" s="802"/>
      <c r="AQF540" s="802"/>
      <c r="AQG540" s="802"/>
      <c r="AQH540" s="802"/>
      <c r="AQI540" s="802"/>
      <c r="AQJ540" s="802"/>
      <c r="AQK540" s="802"/>
      <c r="AQL540" s="802"/>
      <c r="AQM540" s="802"/>
      <c r="AQN540" s="802"/>
      <c r="AQO540" s="802"/>
      <c r="AQP540" s="802"/>
      <c r="AQQ540" s="802"/>
      <c r="AQR540" s="802"/>
      <c r="AQS540" s="802"/>
      <c r="AQT540" s="802"/>
      <c r="AQU540" s="802"/>
      <c r="AQV540" s="802"/>
      <c r="AQW540" s="802"/>
      <c r="AQX540" s="802"/>
      <c r="AQY540" s="802"/>
      <c r="AQZ540" s="802"/>
      <c r="ARA540" s="802"/>
      <c r="ARB540" s="802"/>
      <c r="ARC540" s="802"/>
      <c r="ARD540" s="802"/>
      <c r="ARE540" s="802"/>
      <c r="ARF540" s="802"/>
      <c r="ARG540" s="802"/>
      <c r="ARH540" s="802"/>
      <c r="ARI540" s="802"/>
      <c r="ARJ540" s="802"/>
      <c r="ARK540" s="802"/>
      <c r="ARL540" s="802"/>
      <c r="ARM540" s="802"/>
      <c r="ARN540" s="802"/>
      <c r="ARO540" s="802"/>
      <c r="ARP540" s="802"/>
      <c r="ARQ540" s="802"/>
      <c r="ARR540" s="802"/>
      <c r="ARS540" s="802"/>
      <c r="ART540" s="802"/>
      <c r="ARU540" s="802"/>
      <c r="ARV540" s="802"/>
      <c r="ARW540" s="802"/>
      <c r="ARX540" s="802"/>
      <c r="ARY540" s="802"/>
      <c r="ARZ540" s="802"/>
      <c r="ASA540" s="802"/>
      <c r="ASB540" s="802"/>
      <c r="ASC540" s="802"/>
      <c r="ASD540" s="802"/>
      <c r="ASE540" s="802"/>
      <c r="ASF540" s="802"/>
      <c r="ASG540" s="802"/>
      <c r="ASH540" s="802"/>
      <c r="ASI540" s="802"/>
      <c r="ASJ540" s="802"/>
      <c r="ASK540" s="802"/>
      <c r="ASL540" s="802"/>
      <c r="ATP540" s="802"/>
      <c r="ATQ540" s="802"/>
      <c r="ATR540" s="802"/>
      <c r="ATS540" s="802"/>
      <c r="ATT540" s="802"/>
      <c r="ATU540" s="802"/>
      <c r="ATV540" s="802"/>
      <c r="ATW540" s="802"/>
      <c r="ATX540" s="802"/>
      <c r="ATY540" s="802"/>
      <c r="ATZ540" s="802"/>
      <c r="AUA540" s="802"/>
      <c r="AUB540" s="802"/>
      <c r="AUC540" s="802"/>
      <c r="AUD540" s="802"/>
      <c r="AUE540" s="802"/>
      <c r="AUF540" s="802"/>
      <c r="AUG540" s="802"/>
      <c r="AUH540" s="802"/>
      <c r="AUI540" s="802"/>
      <c r="AUJ540" s="802"/>
      <c r="AUK540" s="802"/>
      <c r="AUL540" s="802"/>
      <c r="AUM540" s="802"/>
      <c r="AUN540" s="802"/>
      <c r="AUO540" s="802"/>
      <c r="AUP540" s="801"/>
      <c r="AUQ540" s="802"/>
      <c r="AUR540" s="801"/>
      <c r="AUS540" s="802"/>
      <c r="AUT540" s="801"/>
      <c r="AUU540" s="802"/>
      <c r="AUV540" s="802"/>
      <c r="AUW540" s="802"/>
      <c r="AUX540" s="802"/>
      <c r="AUY540" s="802"/>
      <c r="AUZ540" s="802"/>
      <c r="AVA540" s="802"/>
      <c r="AVB540" s="802"/>
      <c r="AVC540" s="802"/>
      <c r="AVD540" s="802"/>
      <c r="AVE540" s="802"/>
      <c r="AVF540" s="802"/>
      <c r="AVG540" s="802"/>
      <c r="AVH540" s="802"/>
      <c r="AVI540" s="802"/>
      <c r="AVJ540" s="808"/>
      <c r="AVK540" s="808"/>
      <c r="AVL540" s="808"/>
      <c r="AVM540" s="808"/>
      <c r="AVN540" s="808"/>
      <c r="AVO540" s="808"/>
      <c r="AVP540" s="808"/>
      <c r="AVQ540" s="808"/>
      <c r="AVR540" s="808"/>
      <c r="AVS540" s="808"/>
      <c r="AVT540" s="808"/>
      <c r="AVU540" s="809"/>
      <c r="AVV540" s="809"/>
      <c r="AVW540" s="809"/>
      <c r="AVX540" s="809"/>
      <c r="AVY540" s="809"/>
      <c r="AVZ540" s="809"/>
      <c r="AWA540" s="809"/>
      <c r="AWB540" s="809"/>
      <c r="AWC540" s="809"/>
      <c r="AWD540" s="809"/>
      <c r="AWE540" s="809"/>
      <c r="AWF540" s="809"/>
      <c r="AWG540" s="809"/>
      <c r="AWH540" s="809"/>
      <c r="AWI540" s="809"/>
      <c r="AWJ540" s="809"/>
      <c r="AWK540" s="809"/>
      <c r="AWL540" s="809"/>
      <c r="AWM540" s="809"/>
      <c r="AWN540" s="809"/>
      <c r="AWO540" s="809"/>
      <c r="AWP540" s="809"/>
      <c r="AWQ540" s="809"/>
      <c r="AWR540" s="808"/>
      <c r="AWS540" s="761"/>
      <c r="AWT540" s="808"/>
      <c r="AWU540" s="809"/>
      <c r="AWV540" s="809"/>
      <c r="AWW540" s="809"/>
      <c r="AWX540" s="809"/>
      <c r="AWY540" s="809"/>
      <c r="AWZ540" s="809"/>
      <c r="AXA540" s="809"/>
      <c r="AXB540" s="809"/>
      <c r="AXC540" s="809"/>
      <c r="AXD540" s="809"/>
      <c r="AXE540" s="809"/>
      <c r="AXF540" s="809"/>
      <c r="AXG540" s="809"/>
      <c r="AXH540" s="809"/>
      <c r="AXI540" s="809"/>
      <c r="AXJ540" s="809"/>
      <c r="AXK540" s="809"/>
      <c r="AXL540" s="809"/>
      <c r="AXM540" s="809"/>
      <c r="AXN540" s="809"/>
      <c r="AXO540" s="809"/>
      <c r="AXP540" s="809"/>
      <c r="AXQ540" s="809"/>
      <c r="AXR540" s="809"/>
      <c r="AXS540" s="809"/>
      <c r="AXT540" s="809"/>
      <c r="AXU540" s="809"/>
      <c r="AXV540" s="809"/>
      <c r="AXW540" s="809"/>
      <c r="AXX540" s="809"/>
      <c r="AXY540" s="809"/>
      <c r="AXZ540" s="809"/>
      <c r="AYA540" s="809"/>
      <c r="AYB540" s="809"/>
      <c r="AYC540" s="809"/>
      <c r="AYD540" s="808"/>
      <c r="AYE540" s="808"/>
      <c r="AYF540" s="809"/>
      <c r="AYG540" s="808"/>
      <c r="AYH540" s="810"/>
      <c r="AYI540" s="810"/>
      <c r="AYJ540" s="810"/>
      <c r="AYK540" s="810"/>
      <c r="AYL540" s="810"/>
      <c r="AYM540" s="810"/>
      <c r="AYN540" s="810"/>
      <c r="AYO540" s="810"/>
      <c r="AYP540" s="810"/>
      <c r="AYQ540" s="810"/>
      <c r="AYR540" s="810"/>
      <c r="AYS540" s="810"/>
      <c r="AYT540" s="810"/>
      <c r="AYU540" s="810"/>
      <c r="AYV540" s="810"/>
      <c r="AYW540" s="810"/>
      <c r="AYX540" s="810"/>
      <c r="AYY540" s="810"/>
      <c r="AYZ540" s="810"/>
      <c r="AZA540" s="810"/>
      <c r="AZB540" s="810"/>
      <c r="AZC540" s="810"/>
      <c r="AZD540" s="810"/>
      <c r="AZE540" s="810"/>
      <c r="AZF540" s="810"/>
      <c r="AZG540" s="810"/>
      <c r="AZH540" s="810"/>
      <c r="AZI540" s="810"/>
      <c r="AZJ540" s="810"/>
      <c r="AZK540" s="810"/>
      <c r="AZL540" s="810"/>
      <c r="AZM540" s="810"/>
      <c r="AZN540" s="810"/>
      <c r="AZO540" s="810"/>
      <c r="AZP540" s="809"/>
      <c r="AZQ540" s="802"/>
      <c r="AZR540" s="802"/>
      <c r="AZS540" s="802"/>
    </row>
    <row r="541" spans="45:920 1123:1371" s="793" customFormat="1" ht="13.5">
      <c r="AS541" s="802"/>
      <c r="AT541" s="802"/>
      <c r="AU541" s="802"/>
      <c r="AV541" s="802"/>
      <c r="AW541" s="802"/>
      <c r="AX541" s="802"/>
      <c r="AY541" s="802"/>
      <c r="AZ541" s="802"/>
      <c r="BA541" s="802"/>
      <c r="BB541" s="802"/>
      <c r="BC541" s="802"/>
      <c r="BD541" s="802"/>
      <c r="BE541" s="802"/>
      <c r="BF541" s="802"/>
      <c r="BG541" s="802"/>
      <c r="BH541" s="802"/>
      <c r="BI541" s="802"/>
      <c r="BJ541" s="802"/>
      <c r="BK541" s="802"/>
      <c r="BL541" s="802"/>
      <c r="BM541" s="802"/>
      <c r="BN541" s="802"/>
      <c r="BO541" s="802"/>
      <c r="BP541" s="802"/>
      <c r="BQ541" s="802"/>
      <c r="BR541" s="802"/>
      <c r="BS541" s="802"/>
      <c r="BT541" s="802"/>
      <c r="BU541" s="802"/>
      <c r="BV541" s="802"/>
      <c r="BW541" s="802"/>
      <c r="BX541" s="802"/>
      <c r="BY541" s="802"/>
      <c r="BZ541" s="802"/>
      <c r="CA541" s="802"/>
      <c r="CB541" s="802"/>
      <c r="CC541" s="802"/>
      <c r="CD541" s="802"/>
      <c r="CE541" s="802"/>
      <c r="CF541" s="802"/>
      <c r="CG541" s="802"/>
      <c r="CH541" s="802"/>
      <c r="CI541" s="802"/>
      <c r="CJ541" s="802"/>
      <c r="CK541" s="802"/>
      <c r="CL541" s="802"/>
      <c r="CM541" s="802"/>
      <c r="CN541" s="802"/>
      <c r="CO541" s="802"/>
      <c r="CP541" s="802"/>
      <c r="CQ541" s="802"/>
      <c r="CR541" s="802"/>
      <c r="CS541" s="802"/>
      <c r="CT541" s="802"/>
      <c r="CU541" s="802"/>
      <c r="CV541" s="802"/>
      <c r="CW541" s="802"/>
      <c r="CX541" s="802"/>
      <c r="CY541" s="802"/>
      <c r="CZ541" s="802"/>
      <c r="DA541" s="802"/>
      <c r="DB541" s="802"/>
      <c r="DC541" s="802"/>
      <c r="DD541" s="802"/>
      <c r="DE541" s="802"/>
      <c r="DF541" s="802"/>
      <c r="DG541" s="802"/>
      <c r="DH541" s="802"/>
      <c r="DI541" s="802"/>
      <c r="DJ541" s="802"/>
      <c r="DK541" s="802"/>
      <c r="DL541" s="802"/>
      <c r="DM541" s="802"/>
      <c r="DN541" s="802"/>
      <c r="DO541" s="802"/>
      <c r="DP541" s="802"/>
      <c r="DQ541" s="802"/>
      <c r="DR541" s="802"/>
      <c r="DS541" s="802"/>
      <c r="DT541" s="802"/>
      <c r="DU541" s="802"/>
      <c r="DV541" s="802"/>
      <c r="DW541" s="802"/>
      <c r="DX541" s="802"/>
      <c r="DY541" s="802"/>
      <c r="DZ541" s="802"/>
      <c r="EA541" s="802"/>
      <c r="EB541" s="802"/>
      <c r="EC541" s="802"/>
      <c r="ED541" s="802"/>
      <c r="EE541" s="802"/>
      <c r="EF541" s="802"/>
      <c r="EG541" s="802"/>
      <c r="EH541" s="802"/>
      <c r="EI541" s="802"/>
      <c r="EJ541" s="802"/>
      <c r="EK541" s="802"/>
      <c r="EL541" s="802"/>
      <c r="EM541" s="802"/>
      <c r="EN541" s="802"/>
      <c r="EO541" s="802"/>
      <c r="EP541" s="802"/>
      <c r="EQ541" s="802"/>
      <c r="ER541" s="802"/>
      <c r="ES541" s="802"/>
      <c r="ET541" s="802"/>
      <c r="EU541" s="802"/>
      <c r="EV541" s="802"/>
      <c r="EW541" s="802"/>
      <c r="EX541" s="802"/>
      <c r="EY541" s="802"/>
      <c r="EZ541" s="802"/>
      <c r="FA541" s="802"/>
      <c r="FB541" s="802"/>
      <c r="FC541" s="802"/>
      <c r="FD541" s="802"/>
      <c r="FE541" s="802"/>
      <c r="FF541" s="802"/>
      <c r="FG541" s="802"/>
      <c r="FH541" s="802"/>
      <c r="FI541" s="802"/>
      <c r="FJ541" s="802"/>
      <c r="FK541" s="802"/>
      <c r="FL541" s="802"/>
      <c r="FM541" s="802"/>
      <c r="FN541" s="802"/>
      <c r="FO541" s="802"/>
      <c r="FP541" s="802"/>
      <c r="FQ541" s="802"/>
      <c r="FR541" s="802"/>
      <c r="FS541" s="802"/>
      <c r="FT541" s="802"/>
      <c r="FU541" s="802"/>
      <c r="FV541" s="802"/>
      <c r="FW541" s="802"/>
      <c r="FX541" s="802"/>
      <c r="FY541" s="802"/>
      <c r="FZ541" s="802"/>
      <c r="GA541" s="802"/>
      <c r="GB541" s="802"/>
      <c r="GC541" s="802"/>
      <c r="GD541" s="802"/>
      <c r="GE541" s="802"/>
      <c r="GF541" s="802"/>
      <c r="GG541" s="802"/>
      <c r="GH541" s="802"/>
      <c r="GI541" s="802"/>
      <c r="GJ541" s="802"/>
      <c r="GK541" s="802"/>
      <c r="GL541" s="802"/>
      <c r="GM541" s="802"/>
      <c r="GN541" s="802"/>
      <c r="GO541" s="802"/>
      <c r="GP541" s="802"/>
      <c r="GQ541" s="802"/>
      <c r="GR541" s="802"/>
      <c r="GS541" s="802"/>
      <c r="GT541" s="802"/>
      <c r="GU541" s="802"/>
      <c r="GV541" s="802"/>
      <c r="GW541" s="802"/>
      <c r="GX541" s="802"/>
      <c r="GY541" s="802"/>
      <c r="GZ541" s="802"/>
      <c r="HA541" s="802"/>
      <c r="HB541" s="802"/>
      <c r="HC541" s="802"/>
      <c r="HD541" s="802"/>
      <c r="HE541" s="802"/>
      <c r="HF541" s="802"/>
      <c r="HG541" s="802"/>
      <c r="HH541" s="802"/>
      <c r="HI541" s="802"/>
      <c r="HJ541" s="802"/>
      <c r="HK541" s="802"/>
      <c r="HL541" s="802"/>
      <c r="HM541" s="802"/>
      <c r="HN541" s="802"/>
      <c r="HO541" s="802"/>
      <c r="HP541" s="802"/>
      <c r="HQ541" s="802"/>
      <c r="HR541" s="802"/>
      <c r="HS541" s="802"/>
      <c r="HT541" s="802"/>
      <c r="HU541" s="802"/>
      <c r="HV541" s="802"/>
      <c r="HW541" s="802"/>
      <c r="HX541" s="802"/>
      <c r="HY541" s="802"/>
      <c r="HZ541" s="802"/>
      <c r="IA541" s="802"/>
      <c r="IB541" s="802"/>
      <c r="IC541" s="802"/>
      <c r="ID541" s="802"/>
      <c r="IE541" s="802"/>
      <c r="IF541" s="802"/>
      <c r="IG541" s="802"/>
      <c r="IH541" s="802"/>
      <c r="II541" s="802"/>
      <c r="IJ541" s="802"/>
      <c r="IK541" s="802"/>
      <c r="IL541" s="802"/>
      <c r="IM541" s="802"/>
      <c r="IN541" s="802"/>
      <c r="IO541" s="802"/>
      <c r="IP541" s="802"/>
      <c r="IQ541" s="802"/>
      <c r="IR541" s="802"/>
      <c r="IS541" s="802"/>
      <c r="IT541" s="802"/>
      <c r="IU541" s="802"/>
      <c r="IV541" s="802"/>
      <c r="IW541" s="802"/>
      <c r="IX541" s="802"/>
      <c r="IY541" s="802"/>
      <c r="IZ541" s="802"/>
      <c r="JA541" s="802"/>
      <c r="JB541" s="802"/>
      <c r="JC541" s="802"/>
      <c r="JD541" s="802"/>
      <c r="JE541" s="802"/>
      <c r="JF541" s="802"/>
      <c r="JG541" s="802"/>
      <c r="JH541" s="802"/>
      <c r="JI541" s="802"/>
      <c r="JJ541" s="802"/>
      <c r="JK541" s="802"/>
      <c r="JL541" s="802"/>
      <c r="JM541" s="802"/>
      <c r="JN541" s="802"/>
      <c r="JO541" s="802"/>
      <c r="JP541" s="802"/>
      <c r="JQ541" s="802"/>
      <c r="JR541" s="802"/>
      <c r="JS541" s="802"/>
      <c r="JT541" s="802"/>
      <c r="JU541" s="802"/>
      <c r="JV541" s="802"/>
      <c r="JW541" s="802"/>
      <c r="JX541" s="802"/>
      <c r="JY541" s="802"/>
      <c r="JZ541" s="802"/>
      <c r="KA541" s="802"/>
      <c r="KB541" s="802"/>
      <c r="KC541" s="802"/>
      <c r="KD541" s="802"/>
      <c r="KE541" s="802"/>
      <c r="KF541" s="802"/>
      <c r="KG541" s="802"/>
      <c r="KH541" s="802"/>
      <c r="KI541" s="802"/>
      <c r="KJ541" s="802"/>
      <c r="KK541" s="802"/>
      <c r="KL541" s="802"/>
      <c r="KM541" s="802"/>
      <c r="KN541" s="802"/>
      <c r="KO541" s="802"/>
      <c r="KP541" s="802"/>
      <c r="KQ541" s="802"/>
      <c r="KR541" s="802"/>
      <c r="KS541" s="802"/>
      <c r="KT541" s="802"/>
      <c r="KU541" s="802"/>
      <c r="KV541" s="802"/>
      <c r="KW541" s="802"/>
      <c r="KX541" s="802"/>
      <c r="KY541" s="802"/>
      <c r="KZ541" s="802"/>
      <c r="LA541" s="802"/>
      <c r="LB541" s="802"/>
      <c r="LC541" s="802"/>
      <c r="LD541" s="802"/>
      <c r="LE541" s="802"/>
      <c r="LF541" s="802"/>
      <c r="LG541" s="802"/>
      <c r="LH541" s="802"/>
      <c r="LI541" s="802"/>
      <c r="LJ541" s="802"/>
      <c r="LK541" s="802"/>
      <c r="LL541" s="802"/>
      <c r="LM541" s="802"/>
      <c r="LN541" s="802"/>
      <c r="LO541" s="802"/>
      <c r="LP541" s="802"/>
      <c r="LQ541" s="802"/>
      <c r="LR541" s="802"/>
      <c r="LS541" s="802"/>
      <c r="LT541" s="802"/>
      <c r="LU541" s="802"/>
      <c r="LV541" s="802"/>
      <c r="LW541" s="802"/>
      <c r="LX541" s="802"/>
      <c r="LY541" s="802"/>
      <c r="LZ541" s="802"/>
      <c r="MA541" s="802"/>
      <c r="MB541" s="802"/>
      <c r="MC541" s="802"/>
      <c r="MD541" s="802"/>
      <c r="ME541" s="802"/>
      <c r="MF541" s="802"/>
      <c r="MG541" s="802"/>
      <c r="MH541" s="802"/>
      <c r="MI541" s="802"/>
      <c r="MJ541" s="802"/>
      <c r="MK541" s="802"/>
      <c r="ML541" s="802"/>
      <c r="MM541" s="802"/>
      <c r="MN541" s="802"/>
      <c r="MO541" s="802"/>
      <c r="MP541" s="802"/>
      <c r="MQ541" s="802"/>
      <c r="MR541" s="802"/>
      <c r="MS541" s="802"/>
      <c r="MT541" s="802"/>
      <c r="MU541" s="802"/>
      <c r="MV541" s="802"/>
      <c r="MW541" s="802"/>
      <c r="MX541" s="802"/>
      <c r="MY541" s="802"/>
      <c r="MZ541" s="802"/>
      <c r="NA541" s="802"/>
      <c r="NB541" s="802"/>
      <c r="NC541" s="802"/>
      <c r="ND541" s="802"/>
      <c r="NE541" s="802"/>
      <c r="NF541" s="802"/>
      <c r="NG541" s="802"/>
      <c r="NH541" s="802"/>
      <c r="NI541" s="802"/>
      <c r="NJ541" s="802"/>
      <c r="NK541" s="802"/>
      <c r="NL541" s="802"/>
      <c r="NM541" s="802"/>
      <c r="NN541" s="802"/>
      <c r="NO541" s="802"/>
      <c r="NP541" s="802"/>
      <c r="NQ541" s="802"/>
      <c r="NR541" s="802"/>
      <c r="NS541" s="802"/>
      <c r="NT541" s="802"/>
      <c r="NU541" s="802"/>
      <c r="NV541" s="802"/>
      <c r="NW541" s="802"/>
      <c r="NX541" s="802"/>
      <c r="NY541" s="802"/>
      <c r="NZ541" s="802"/>
      <c r="OA541" s="802"/>
      <c r="OB541" s="802"/>
      <c r="OC541" s="802"/>
      <c r="OD541" s="802"/>
      <c r="OE541" s="802"/>
      <c r="OF541" s="802"/>
      <c r="OG541" s="802"/>
      <c r="OH541" s="802"/>
      <c r="OI541" s="802"/>
      <c r="OJ541" s="802"/>
      <c r="OK541" s="802"/>
      <c r="OL541" s="802"/>
      <c r="OM541" s="802"/>
      <c r="ON541" s="802"/>
      <c r="OO541" s="802"/>
      <c r="OP541" s="802"/>
      <c r="OQ541" s="802"/>
      <c r="OR541" s="802"/>
      <c r="OS541" s="802"/>
      <c r="OT541" s="802"/>
      <c r="OU541" s="802"/>
      <c r="OV541" s="802"/>
      <c r="OW541" s="802"/>
      <c r="OX541" s="802"/>
      <c r="OY541" s="802"/>
      <c r="OZ541" s="802"/>
      <c r="PA541" s="802"/>
      <c r="PB541" s="802"/>
      <c r="PC541" s="802"/>
      <c r="PD541" s="802"/>
      <c r="PE541" s="802"/>
      <c r="PF541" s="802"/>
      <c r="PG541" s="802"/>
      <c r="PH541" s="802"/>
      <c r="PI541" s="802"/>
      <c r="PJ541" s="802"/>
      <c r="PK541" s="802"/>
      <c r="PL541" s="802"/>
      <c r="PM541" s="802"/>
      <c r="PN541" s="802"/>
      <c r="PO541" s="802"/>
      <c r="PP541" s="802"/>
      <c r="PQ541" s="802"/>
      <c r="PR541" s="802"/>
      <c r="PS541" s="802"/>
      <c r="PT541" s="802"/>
      <c r="PU541" s="802"/>
      <c r="PV541" s="802"/>
      <c r="PW541" s="802"/>
      <c r="PX541" s="802"/>
      <c r="PY541" s="802"/>
      <c r="PZ541" s="802"/>
      <c r="QA541" s="802"/>
      <c r="QB541" s="802"/>
      <c r="QC541" s="802"/>
      <c r="QD541" s="802"/>
      <c r="QE541" s="802"/>
      <c r="QF541" s="802"/>
      <c r="QG541" s="802"/>
      <c r="QH541" s="802"/>
      <c r="QI541" s="802"/>
      <c r="QJ541" s="802"/>
      <c r="QK541" s="802"/>
      <c r="QL541" s="802"/>
      <c r="QM541" s="802"/>
      <c r="QN541" s="802"/>
      <c r="QO541" s="802"/>
      <c r="QP541" s="802"/>
      <c r="QQ541" s="802"/>
      <c r="QR541" s="802"/>
      <c r="QS541" s="802"/>
      <c r="QT541" s="802"/>
      <c r="QU541" s="802"/>
      <c r="QV541" s="802"/>
      <c r="QW541" s="802"/>
      <c r="QX541" s="802"/>
      <c r="QY541" s="802"/>
      <c r="QZ541" s="802"/>
      <c r="RA541" s="802"/>
      <c r="RB541" s="802"/>
      <c r="RC541" s="802"/>
      <c r="RD541" s="802"/>
      <c r="RE541" s="802"/>
      <c r="RF541" s="802"/>
      <c r="RG541" s="802"/>
      <c r="RH541" s="802"/>
      <c r="RI541" s="802"/>
      <c r="RJ541" s="802"/>
      <c r="RK541" s="802"/>
      <c r="RL541" s="802"/>
      <c r="RM541" s="802"/>
      <c r="RN541" s="802"/>
      <c r="RO541" s="802"/>
      <c r="RP541" s="802"/>
      <c r="RQ541" s="802"/>
      <c r="RR541" s="802"/>
      <c r="RS541" s="802"/>
      <c r="RT541" s="802"/>
      <c r="RU541" s="802"/>
      <c r="RV541" s="802"/>
      <c r="RW541" s="802"/>
      <c r="RX541" s="802"/>
      <c r="RY541" s="802"/>
      <c r="RZ541" s="802"/>
      <c r="SA541" s="802"/>
      <c r="SB541" s="802"/>
      <c r="SC541" s="802"/>
      <c r="SD541" s="802"/>
      <c r="SE541" s="802"/>
      <c r="SF541" s="802"/>
      <c r="SG541" s="802"/>
      <c r="SH541" s="802"/>
      <c r="SI541" s="802"/>
      <c r="SJ541" s="802"/>
      <c r="SK541" s="802"/>
      <c r="SL541" s="802"/>
      <c r="SM541" s="802"/>
      <c r="SN541" s="802"/>
      <c r="SO541" s="802"/>
      <c r="SP541" s="802"/>
      <c r="SQ541" s="802"/>
      <c r="SR541" s="802"/>
      <c r="SS541" s="802"/>
      <c r="ST541" s="802"/>
      <c r="SU541" s="802"/>
      <c r="SV541" s="802"/>
      <c r="SW541" s="802"/>
      <c r="SX541" s="802"/>
      <c r="SY541" s="802"/>
      <c r="SZ541" s="802"/>
      <c r="TA541" s="802"/>
      <c r="TB541" s="802"/>
      <c r="TC541" s="802"/>
      <c r="TD541" s="802"/>
      <c r="TE541" s="802"/>
      <c r="TF541" s="802"/>
      <c r="TG541" s="802"/>
      <c r="TH541" s="802"/>
      <c r="TI541" s="802"/>
      <c r="TJ541" s="802"/>
      <c r="TK541" s="802"/>
      <c r="TL541" s="802"/>
      <c r="TM541" s="802"/>
      <c r="TN541" s="802"/>
      <c r="TO541" s="802"/>
      <c r="TP541" s="802"/>
      <c r="TQ541" s="802"/>
      <c r="TR541" s="802"/>
      <c r="TS541" s="802"/>
      <c r="TT541" s="802"/>
      <c r="TU541" s="802"/>
      <c r="TV541" s="802"/>
      <c r="TW541" s="802"/>
      <c r="TX541" s="802"/>
      <c r="TY541" s="802"/>
      <c r="TZ541" s="802"/>
      <c r="UA541" s="802"/>
      <c r="UB541" s="802"/>
      <c r="UC541" s="802"/>
      <c r="UD541" s="802"/>
      <c r="UE541" s="802"/>
      <c r="UF541" s="802"/>
      <c r="UG541" s="802"/>
      <c r="UH541" s="802"/>
      <c r="UI541" s="802"/>
      <c r="UJ541" s="802"/>
      <c r="UK541" s="802"/>
      <c r="UL541" s="802"/>
      <c r="UM541" s="802"/>
      <c r="UN541" s="802"/>
      <c r="UO541" s="802"/>
      <c r="UP541" s="802"/>
      <c r="UQ541" s="802"/>
      <c r="UR541" s="802"/>
      <c r="US541" s="802"/>
      <c r="UT541" s="802"/>
      <c r="UU541" s="802"/>
      <c r="UV541" s="802"/>
      <c r="UW541" s="802"/>
      <c r="UX541" s="802"/>
      <c r="UY541" s="802"/>
      <c r="UZ541" s="802"/>
      <c r="VA541" s="802"/>
      <c r="VB541" s="802"/>
      <c r="VC541" s="802"/>
      <c r="VD541" s="802"/>
      <c r="VE541" s="802"/>
      <c r="VF541" s="802"/>
      <c r="VG541" s="802"/>
      <c r="VH541" s="802"/>
      <c r="VI541" s="802"/>
      <c r="VJ541" s="802"/>
      <c r="VK541" s="802"/>
      <c r="VL541" s="802"/>
      <c r="VM541" s="802"/>
      <c r="VN541" s="802"/>
      <c r="VO541" s="802"/>
      <c r="VP541" s="802"/>
      <c r="VQ541" s="802"/>
      <c r="VR541" s="802"/>
      <c r="VS541" s="802"/>
      <c r="VT541" s="802"/>
      <c r="VU541" s="802"/>
      <c r="VV541" s="802"/>
      <c r="VW541" s="802"/>
      <c r="VX541" s="802"/>
      <c r="VY541" s="802"/>
      <c r="VZ541" s="802"/>
      <c r="WA541" s="802"/>
      <c r="WB541" s="802"/>
      <c r="WC541" s="802"/>
      <c r="WD541" s="802"/>
      <c r="WE541" s="802"/>
      <c r="WF541" s="802"/>
      <c r="WG541" s="802"/>
      <c r="WH541" s="802"/>
      <c r="WI541" s="802"/>
      <c r="WJ541" s="802"/>
      <c r="WK541" s="802"/>
      <c r="WL541" s="802"/>
      <c r="WM541" s="802"/>
      <c r="WN541" s="802"/>
      <c r="WO541" s="802"/>
      <c r="WP541" s="802"/>
      <c r="WQ541" s="802"/>
      <c r="WR541" s="802"/>
      <c r="WS541" s="802"/>
      <c r="WT541" s="802"/>
      <c r="WU541" s="802"/>
      <c r="WV541" s="802"/>
      <c r="WW541" s="802"/>
      <c r="WX541" s="802"/>
      <c r="WY541" s="802"/>
      <c r="WZ541" s="802"/>
      <c r="XA541" s="802"/>
      <c r="XB541" s="802"/>
      <c r="XC541" s="802"/>
      <c r="XD541" s="802"/>
      <c r="XE541" s="802"/>
      <c r="XF541" s="802"/>
      <c r="XG541" s="802"/>
      <c r="XH541" s="802"/>
      <c r="XI541" s="802"/>
      <c r="XJ541" s="802"/>
      <c r="XK541" s="802"/>
      <c r="XL541" s="802"/>
      <c r="XM541" s="802"/>
      <c r="XN541" s="802"/>
      <c r="XO541" s="802"/>
      <c r="XP541" s="802"/>
      <c r="XQ541" s="802"/>
      <c r="XR541" s="802"/>
      <c r="XS541" s="802"/>
      <c r="XT541" s="802"/>
      <c r="XU541" s="802"/>
      <c r="XV541" s="802"/>
      <c r="XW541" s="802"/>
      <c r="XX541" s="802"/>
      <c r="XY541" s="802"/>
      <c r="XZ541" s="802"/>
      <c r="YA541" s="802"/>
      <c r="YB541" s="802"/>
      <c r="YC541" s="802"/>
      <c r="YD541" s="802"/>
      <c r="YE541" s="802"/>
      <c r="YF541" s="802"/>
      <c r="YG541" s="802"/>
      <c r="YH541" s="802"/>
      <c r="YI541" s="802"/>
      <c r="YJ541" s="802"/>
      <c r="YK541" s="802"/>
      <c r="YL541" s="802"/>
      <c r="YM541" s="802"/>
      <c r="YN541" s="802"/>
      <c r="YO541" s="802"/>
      <c r="YP541" s="802"/>
      <c r="YQ541" s="802"/>
      <c r="YR541" s="802"/>
      <c r="YS541" s="802"/>
      <c r="YT541" s="802"/>
      <c r="YU541" s="802"/>
      <c r="YV541" s="802"/>
      <c r="YW541" s="802"/>
      <c r="YX541" s="802"/>
      <c r="YY541" s="802"/>
      <c r="YZ541" s="802"/>
      <c r="ZA541" s="802"/>
      <c r="ZB541" s="802"/>
      <c r="ZC541" s="802"/>
      <c r="ZD541" s="802"/>
      <c r="ZE541" s="802"/>
      <c r="ZF541" s="802"/>
      <c r="ZG541" s="802"/>
      <c r="ZH541" s="802"/>
      <c r="ZI541" s="802"/>
      <c r="ZJ541" s="802"/>
      <c r="ZK541" s="802"/>
      <c r="ZL541" s="802"/>
      <c r="ZM541" s="802"/>
      <c r="ZN541" s="802"/>
      <c r="ZO541" s="802"/>
      <c r="ZP541" s="802"/>
      <c r="ZQ541" s="802"/>
      <c r="ZR541" s="802"/>
      <c r="ZS541" s="802"/>
      <c r="ZT541" s="802"/>
      <c r="ZU541" s="802"/>
      <c r="ZV541" s="802"/>
      <c r="ZW541" s="802"/>
      <c r="ZX541" s="802"/>
      <c r="ZY541" s="802"/>
      <c r="ZZ541" s="802"/>
      <c r="AAA541" s="802"/>
      <c r="AAB541" s="802"/>
      <c r="AAC541" s="802"/>
      <c r="AAD541" s="802"/>
      <c r="AAE541" s="802"/>
      <c r="AAF541" s="802"/>
      <c r="AAG541" s="802"/>
      <c r="AAH541" s="802"/>
      <c r="AAI541" s="802"/>
      <c r="AAJ541" s="802"/>
      <c r="AAK541" s="802"/>
      <c r="AAL541" s="802"/>
      <c r="AAM541" s="802"/>
      <c r="AAN541" s="802"/>
      <c r="AAO541" s="802"/>
      <c r="AAP541" s="802"/>
      <c r="AAQ541" s="802"/>
      <c r="AAR541" s="802"/>
      <c r="AAS541" s="802"/>
      <c r="AAT541" s="802"/>
      <c r="AAU541" s="802"/>
      <c r="AAV541" s="802"/>
      <c r="AAW541" s="802"/>
      <c r="AAX541" s="802"/>
      <c r="AAY541" s="802"/>
      <c r="AAZ541" s="802"/>
      <c r="ABA541" s="802"/>
      <c r="ABB541" s="802"/>
      <c r="ABC541" s="802"/>
      <c r="ABD541" s="802"/>
      <c r="ABE541" s="802"/>
      <c r="ABF541" s="802"/>
      <c r="ABG541" s="802"/>
      <c r="ABH541" s="802"/>
      <c r="ABI541" s="802"/>
      <c r="ABJ541" s="802"/>
      <c r="ABK541" s="802"/>
      <c r="ABL541" s="802"/>
      <c r="ABM541" s="802"/>
      <c r="ABN541" s="802"/>
      <c r="ABO541" s="802"/>
      <c r="ABP541" s="802"/>
      <c r="ABQ541" s="802"/>
      <c r="ABR541" s="802"/>
      <c r="ABS541" s="802"/>
      <c r="ABT541" s="802"/>
      <c r="ABU541" s="802"/>
      <c r="ABV541" s="802"/>
      <c r="ABW541" s="802"/>
      <c r="ABX541" s="802"/>
      <c r="ABY541" s="802"/>
      <c r="ABZ541" s="802"/>
      <c r="ACA541" s="802"/>
      <c r="ACB541" s="802"/>
      <c r="ACC541" s="802"/>
      <c r="ACD541" s="802"/>
      <c r="ACE541" s="802"/>
      <c r="ACF541" s="802"/>
      <c r="ACG541" s="802"/>
      <c r="ACH541" s="802"/>
      <c r="ACI541" s="802"/>
      <c r="ACJ541" s="802"/>
      <c r="ACK541" s="802"/>
      <c r="ACL541" s="802"/>
      <c r="ACM541" s="802"/>
      <c r="ACN541" s="802"/>
      <c r="ACO541" s="802"/>
      <c r="ACP541" s="802"/>
      <c r="ACQ541" s="802"/>
      <c r="ACR541" s="802"/>
      <c r="ACS541" s="802"/>
      <c r="ACT541" s="802"/>
      <c r="ACU541" s="802"/>
      <c r="ACV541" s="802"/>
      <c r="ACW541" s="802"/>
      <c r="ACX541" s="802"/>
      <c r="ACY541" s="802"/>
      <c r="ACZ541" s="802"/>
      <c r="ADA541" s="802"/>
      <c r="ADB541" s="802"/>
      <c r="ADC541" s="802"/>
      <c r="ADD541" s="802"/>
      <c r="ADE541" s="802"/>
      <c r="ADF541" s="802"/>
      <c r="ADG541" s="802"/>
      <c r="ADH541" s="802"/>
      <c r="ADI541" s="802"/>
      <c r="ADJ541" s="802"/>
      <c r="ADK541" s="802"/>
      <c r="ADL541" s="802"/>
      <c r="ADM541" s="802"/>
      <c r="ADN541" s="802"/>
      <c r="ADO541" s="802"/>
      <c r="ADP541" s="802"/>
      <c r="ADQ541" s="802"/>
      <c r="ADR541" s="802"/>
      <c r="ADS541" s="802"/>
      <c r="ADT541" s="802"/>
      <c r="ADU541" s="802"/>
      <c r="ADV541" s="802"/>
      <c r="ADW541" s="802"/>
      <c r="ADX541" s="802"/>
      <c r="ADY541" s="802"/>
      <c r="ADZ541" s="802"/>
      <c r="AEA541" s="802"/>
      <c r="AEB541" s="802"/>
      <c r="AEC541" s="802"/>
      <c r="AED541" s="802"/>
      <c r="AEE541" s="802"/>
      <c r="AEF541" s="802"/>
      <c r="AEG541" s="802"/>
      <c r="AEH541" s="802"/>
      <c r="AEI541" s="802"/>
      <c r="AEJ541" s="802"/>
      <c r="AEK541" s="802"/>
      <c r="AEL541" s="802"/>
      <c r="AEM541" s="802"/>
      <c r="AEN541" s="802"/>
      <c r="AEO541" s="802"/>
      <c r="AEP541" s="802"/>
      <c r="AEQ541" s="802"/>
      <c r="AER541" s="802"/>
      <c r="AES541" s="802"/>
      <c r="AET541" s="802"/>
      <c r="AEU541" s="802"/>
      <c r="AEV541" s="802"/>
      <c r="AEW541" s="802"/>
      <c r="AEX541" s="802"/>
      <c r="AEY541" s="802"/>
      <c r="AEZ541" s="802"/>
      <c r="AFA541" s="802"/>
      <c r="AFB541" s="802"/>
      <c r="AFC541" s="802"/>
      <c r="AFD541" s="802"/>
      <c r="AFE541" s="802"/>
      <c r="AFF541" s="802"/>
      <c r="AFG541" s="802"/>
      <c r="AFH541" s="802"/>
      <c r="AFI541" s="802"/>
      <c r="AFJ541" s="802"/>
      <c r="AFK541" s="802"/>
      <c r="AFL541" s="802"/>
      <c r="AFM541" s="802"/>
      <c r="AFN541" s="802"/>
      <c r="AFO541" s="802"/>
      <c r="AFP541" s="802"/>
      <c r="AFQ541" s="802"/>
      <c r="AFR541" s="802"/>
      <c r="AFS541" s="802"/>
      <c r="AFT541" s="802"/>
      <c r="AFU541" s="802"/>
      <c r="AFV541" s="802"/>
      <c r="AFW541" s="802"/>
      <c r="AFX541" s="802"/>
      <c r="AFY541" s="802"/>
      <c r="AFZ541" s="802"/>
      <c r="AGA541" s="802"/>
      <c r="AGB541" s="802"/>
      <c r="AGC541" s="802"/>
      <c r="AGD541" s="802"/>
      <c r="AGE541" s="802"/>
      <c r="AGF541" s="802"/>
      <c r="AGG541" s="802"/>
      <c r="AGH541" s="802"/>
      <c r="AGI541" s="802"/>
      <c r="AGJ541" s="802"/>
      <c r="AGK541" s="802"/>
      <c r="AGL541" s="802"/>
      <c r="AGM541" s="802"/>
      <c r="AGN541" s="802"/>
      <c r="AGO541" s="802"/>
      <c r="AGP541" s="802"/>
      <c r="AGQ541" s="802"/>
      <c r="AGR541" s="802"/>
      <c r="AGS541" s="802"/>
      <c r="AGT541" s="802"/>
      <c r="AGU541" s="802"/>
      <c r="AGV541" s="802"/>
      <c r="AGW541" s="802"/>
      <c r="AGX541" s="802"/>
      <c r="AGY541" s="802"/>
      <c r="AGZ541" s="802"/>
      <c r="AHA541" s="802"/>
      <c r="AHB541" s="802"/>
      <c r="AHC541" s="802"/>
      <c r="AHD541" s="802"/>
      <c r="AHE541" s="802"/>
      <c r="AHF541" s="802"/>
      <c r="AHG541" s="802"/>
      <c r="AHH541" s="802"/>
      <c r="AHI541" s="802"/>
      <c r="AHJ541" s="802"/>
      <c r="AHK541" s="802"/>
      <c r="AHL541" s="802"/>
      <c r="AHM541" s="802"/>
      <c r="AHN541" s="802"/>
      <c r="AHO541" s="802"/>
      <c r="AHP541" s="802"/>
      <c r="AHQ541" s="802"/>
      <c r="AHR541" s="802"/>
      <c r="AHS541" s="802"/>
      <c r="AHT541" s="802"/>
      <c r="AHU541" s="802"/>
      <c r="AHV541" s="802"/>
      <c r="AHW541" s="802"/>
      <c r="AHX541" s="802"/>
      <c r="AHY541" s="802"/>
      <c r="AHZ541" s="802"/>
      <c r="AIA541" s="802"/>
      <c r="AIB541" s="802"/>
      <c r="AIC541" s="802"/>
      <c r="AID541" s="802"/>
      <c r="AIE541" s="802"/>
      <c r="AIF541" s="802"/>
      <c r="AIG541" s="802"/>
      <c r="AIH541" s="802"/>
      <c r="AII541" s="802"/>
      <c r="AIJ541" s="802"/>
      <c r="AQE541" s="802"/>
      <c r="AQF541" s="802"/>
      <c r="AQG541" s="802"/>
      <c r="AQH541" s="802"/>
      <c r="AQI541" s="802"/>
      <c r="AQJ541" s="802"/>
      <c r="AQK541" s="802"/>
      <c r="AQL541" s="802"/>
      <c r="AQM541" s="802"/>
      <c r="AQN541" s="802"/>
      <c r="AQO541" s="802"/>
      <c r="AQP541" s="802"/>
      <c r="AQQ541" s="802"/>
      <c r="AQR541" s="802"/>
      <c r="AQS541" s="802"/>
      <c r="AQT541" s="802"/>
      <c r="AQU541" s="802"/>
      <c r="AQV541" s="802"/>
      <c r="AQW541" s="802"/>
      <c r="AQX541" s="802"/>
      <c r="AQY541" s="802"/>
      <c r="AQZ541" s="802"/>
      <c r="ARA541" s="802"/>
      <c r="ARB541" s="802"/>
      <c r="ARC541" s="802"/>
      <c r="ARD541" s="802"/>
      <c r="ARE541" s="802"/>
      <c r="ARF541" s="802"/>
      <c r="ARG541" s="802"/>
      <c r="ARH541" s="802"/>
      <c r="ARI541" s="802"/>
      <c r="ARJ541" s="802"/>
      <c r="ARK541" s="802"/>
      <c r="ARL541" s="802"/>
      <c r="ARM541" s="802"/>
      <c r="ARN541" s="802"/>
      <c r="ARO541" s="802"/>
      <c r="ARP541" s="802"/>
      <c r="ARQ541" s="802"/>
      <c r="ARR541" s="802"/>
      <c r="ARS541" s="802"/>
      <c r="ART541" s="802"/>
      <c r="ARU541" s="802"/>
      <c r="ARV541" s="802"/>
      <c r="ARW541" s="802"/>
      <c r="ARX541" s="802"/>
      <c r="ARY541" s="802"/>
      <c r="ARZ541" s="802"/>
      <c r="ASA541" s="802"/>
      <c r="ASB541" s="802"/>
      <c r="ASC541" s="802"/>
      <c r="ASD541" s="802"/>
      <c r="ASE541" s="802"/>
      <c r="ASF541" s="802"/>
      <c r="ASG541" s="802"/>
      <c r="ASH541" s="802"/>
      <c r="ASI541" s="802"/>
      <c r="ASJ541" s="802"/>
      <c r="ASK541" s="802"/>
      <c r="ASL541" s="802"/>
      <c r="ATP541" s="802"/>
      <c r="ATQ541" s="802"/>
      <c r="ATR541" s="802"/>
      <c r="ATS541" s="802"/>
      <c r="ATT541" s="802"/>
      <c r="ATU541" s="802"/>
      <c r="ATV541" s="802"/>
      <c r="ATW541" s="802"/>
      <c r="ATX541" s="802"/>
      <c r="ATY541" s="802"/>
      <c r="ATZ541" s="802"/>
      <c r="AUA541" s="802"/>
      <c r="AUB541" s="802"/>
      <c r="AUC541" s="802"/>
      <c r="AUD541" s="802"/>
      <c r="AUE541" s="802"/>
      <c r="AUF541" s="802"/>
      <c r="AUG541" s="802"/>
      <c r="AUH541" s="802"/>
      <c r="AUI541" s="802"/>
      <c r="AUJ541" s="802"/>
      <c r="AUK541" s="802"/>
      <c r="AUL541" s="802"/>
      <c r="AUM541" s="802"/>
      <c r="AUN541" s="802"/>
      <c r="AUO541" s="802"/>
      <c r="AUP541" s="801"/>
      <c r="AUQ541" s="802"/>
      <c r="AUR541" s="801"/>
      <c r="AUS541" s="802"/>
      <c r="AUT541" s="801"/>
      <c r="AUU541" s="802"/>
      <c r="AUV541" s="802"/>
      <c r="AUW541" s="802"/>
      <c r="AUX541" s="802"/>
      <c r="AUY541" s="802"/>
      <c r="AUZ541" s="802"/>
      <c r="AVA541" s="802"/>
      <c r="AVB541" s="802"/>
      <c r="AVC541" s="802"/>
      <c r="AVD541" s="802"/>
      <c r="AVE541" s="802"/>
      <c r="AVF541" s="802"/>
      <c r="AVG541" s="802"/>
      <c r="AVH541" s="802"/>
      <c r="AVI541" s="802"/>
      <c r="AVJ541" s="808"/>
      <c r="AVK541" s="808"/>
      <c r="AVL541" s="808"/>
      <c r="AVM541" s="808"/>
      <c r="AVN541" s="808"/>
      <c r="AVO541" s="808"/>
      <c r="AVP541" s="808"/>
      <c r="AVQ541" s="808"/>
      <c r="AVR541" s="808"/>
      <c r="AVS541" s="808"/>
      <c r="AVT541" s="808"/>
      <c r="AVU541" s="809"/>
      <c r="AVV541" s="809"/>
      <c r="AVW541" s="809"/>
      <c r="AVX541" s="809"/>
      <c r="AVY541" s="809"/>
      <c r="AVZ541" s="809"/>
      <c r="AWA541" s="809"/>
      <c r="AWB541" s="809"/>
      <c r="AWC541" s="809"/>
      <c r="AWD541" s="809"/>
      <c r="AWE541" s="809"/>
      <c r="AWF541" s="809"/>
      <c r="AWG541" s="809"/>
      <c r="AWH541" s="809"/>
      <c r="AWI541" s="809"/>
      <c r="AWJ541" s="809"/>
      <c r="AWK541" s="809"/>
      <c r="AWL541" s="809"/>
      <c r="AWM541" s="809"/>
      <c r="AWN541" s="809"/>
      <c r="AWO541" s="809"/>
      <c r="AWP541" s="809"/>
      <c r="AWQ541" s="809"/>
      <c r="AWR541" s="808"/>
      <c r="AWS541" s="761"/>
      <c r="AWT541" s="808"/>
      <c r="AWU541" s="809"/>
      <c r="AWV541" s="809"/>
      <c r="AWW541" s="809"/>
      <c r="AWX541" s="809"/>
      <c r="AWY541" s="809"/>
      <c r="AWZ541" s="809"/>
      <c r="AXA541" s="809"/>
      <c r="AXB541" s="809"/>
      <c r="AXC541" s="809"/>
      <c r="AXD541" s="809"/>
      <c r="AXE541" s="809"/>
      <c r="AXF541" s="809"/>
      <c r="AXG541" s="809"/>
      <c r="AXH541" s="809"/>
      <c r="AXI541" s="809"/>
      <c r="AXJ541" s="809"/>
      <c r="AXK541" s="809"/>
      <c r="AXL541" s="809"/>
      <c r="AXM541" s="809"/>
      <c r="AXN541" s="809"/>
      <c r="AXO541" s="809"/>
      <c r="AXP541" s="809"/>
      <c r="AXQ541" s="809"/>
      <c r="AXR541" s="809"/>
      <c r="AXS541" s="809"/>
      <c r="AXT541" s="809"/>
      <c r="AXU541" s="809"/>
      <c r="AXV541" s="809"/>
      <c r="AXW541" s="809"/>
      <c r="AXX541" s="809"/>
      <c r="AXY541" s="809"/>
      <c r="AXZ541" s="809"/>
      <c r="AYA541" s="809"/>
      <c r="AYB541" s="809"/>
      <c r="AYC541" s="809"/>
      <c r="AYD541" s="808"/>
      <c r="AYE541" s="808"/>
      <c r="AYF541" s="809"/>
      <c r="AYG541" s="808"/>
      <c r="AYH541" s="810"/>
      <c r="AYI541" s="810"/>
      <c r="AYJ541" s="810"/>
      <c r="AYK541" s="810"/>
      <c r="AYL541" s="810"/>
      <c r="AYM541" s="810"/>
      <c r="AYN541" s="810"/>
      <c r="AYO541" s="810"/>
      <c r="AYP541" s="810"/>
      <c r="AYQ541" s="810"/>
      <c r="AYR541" s="810"/>
      <c r="AYS541" s="810"/>
      <c r="AYT541" s="810"/>
      <c r="AYU541" s="810"/>
      <c r="AYV541" s="810"/>
      <c r="AYW541" s="810"/>
      <c r="AYX541" s="810"/>
      <c r="AYY541" s="810"/>
      <c r="AYZ541" s="810"/>
      <c r="AZA541" s="810"/>
      <c r="AZB541" s="810"/>
      <c r="AZC541" s="810"/>
      <c r="AZD541" s="810"/>
      <c r="AZE541" s="810"/>
      <c r="AZF541" s="810"/>
      <c r="AZG541" s="810"/>
      <c r="AZH541" s="810"/>
      <c r="AZI541" s="810"/>
      <c r="AZJ541" s="810"/>
      <c r="AZK541" s="810"/>
      <c r="AZL541" s="810"/>
      <c r="AZM541" s="810"/>
      <c r="AZN541" s="810"/>
      <c r="AZO541" s="810"/>
      <c r="AZP541" s="809"/>
      <c r="AZQ541" s="802"/>
      <c r="AZR541" s="802"/>
      <c r="AZS541" s="802"/>
    </row>
    <row r="542" spans="45:920 1123:1371" s="793" customFormat="1" ht="13.5">
      <c r="AS542" s="802"/>
      <c r="AT542" s="802"/>
      <c r="AU542" s="802"/>
      <c r="AV542" s="802"/>
      <c r="AW542" s="802"/>
      <c r="AX542" s="802"/>
      <c r="AY542" s="802"/>
      <c r="AZ542" s="802"/>
      <c r="BA542" s="802"/>
      <c r="BB542" s="802"/>
      <c r="BC542" s="802"/>
      <c r="BD542" s="802"/>
      <c r="BE542" s="802"/>
      <c r="BF542" s="802"/>
      <c r="BG542" s="802"/>
      <c r="BH542" s="802"/>
      <c r="BI542" s="802"/>
      <c r="BJ542" s="802"/>
      <c r="BK542" s="802"/>
      <c r="BL542" s="802"/>
      <c r="BM542" s="802"/>
      <c r="BN542" s="802"/>
      <c r="BO542" s="802"/>
      <c r="BP542" s="802"/>
      <c r="BQ542" s="802"/>
      <c r="BR542" s="802"/>
      <c r="BS542" s="802"/>
      <c r="BT542" s="802"/>
      <c r="BU542" s="802"/>
      <c r="BV542" s="802"/>
      <c r="BW542" s="802"/>
      <c r="BX542" s="802"/>
      <c r="BY542" s="802"/>
      <c r="BZ542" s="802"/>
      <c r="CA542" s="802"/>
      <c r="CB542" s="802"/>
      <c r="CC542" s="802"/>
      <c r="CD542" s="802"/>
      <c r="CE542" s="802"/>
      <c r="CF542" s="802"/>
      <c r="CG542" s="802"/>
      <c r="CH542" s="802"/>
      <c r="CI542" s="802"/>
      <c r="CJ542" s="802"/>
      <c r="CK542" s="802"/>
      <c r="CL542" s="802"/>
      <c r="CM542" s="802"/>
      <c r="CN542" s="802"/>
      <c r="CO542" s="802"/>
      <c r="CP542" s="802"/>
      <c r="CQ542" s="802"/>
      <c r="CR542" s="802"/>
      <c r="CS542" s="802"/>
      <c r="CT542" s="802"/>
      <c r="CU542" s="802"/>
      <c r="CV542" s="802"/>
      <c r="CW542" s="802"/>
      <c r="CX542" s="802"/>
      <c r="CY542" s="802"/>
      <c r="CZ542" s="802"/>
      <c r="DA542" s="802"/>
      <c r="DB542" s="802"/>
      <c r="DC542" s="802"/>
      <c r="DD542" s="802"/>
      <c r="DE542" s="802"/>
      <c r="DF542" s="802"/>
      <c r="DG542" s="802"/>
      <c r="DH542" s="802"/>
      <c r="DI542" s="802"/>
      <c r="DJ542" s="802"/>
      <c r="DK542" s="802"/>
      <c r="DL542" s="802"/>
      <c r="DM542" s="802"/>
      <c r="DN542" s="802"/>
      <c r="DO542" s="802"/>
      <c r="DP542" s="802"/>
      <c r="DQ542" s="802"/>
      <c r="DR542" s="802"/>
      <c r="DS542" s="802"/>
      <c r="DT542" s="802"/>
      <c r="DU542" s="802"/>
      <c r="DV542" s="802"/>
      <c r="DW542" s="802"/>
      <c r="DX542" s="802"/>
      <c r="DY542" s="802"/>
      <c r="DZ542" s="802"/>
      <c r="EA542" s="802"/>
      <c r="EB542" s="802"/>
      <c r="EC542" s="802"/>
      <c r="ED542" s="802"/>
      <c r="EE542" s="802"/>
      <c r="EF542" s="802"/>
      <c r="EG542" s="802"/>
      <c r="EH542" s="802"/>
      <c r="EI542" s="802"/>
      <c r="EJ542" s="802"/>
      <c r="EK542" s="802"/>
      <c r="EL542" s="802"/>
      <c r="EM542" s="802"/>
      <c r="EN542" s="802"/>
      <c r="EO542" s="802"/>
      <c r="EP542" s="802"/>
      <c r="EQ542" s="802"/>
      <c r="ER542" s="802"/>
      <c r="ES542" s="802"/>
      <c r="ET542" s="802"/>
      <c r="EU542" s="802"/>
      <c r="EV542" s="802"/>
      <c r="EW542" s="802"/>
      <c r="EX542" s="802"/>
      <c r="EY542" s="802"/>
      <c r="EZ542" s="802"/>
      <c r="FA542" s="802"/>
      <c r="FB542" s="802"/>
      <c r="FC542" s="802"/>
      <c r="FD542" s="802"/>
      <c r="FE542" s="802"/>
      <c r="FF542" s="802"/>
      <c r="FG542" s="802"/>
      <c r="FH542" s="802"/>
      <c r="FI542" s="802"/>
      <c r="FJ542" s="802"/>
      <c r="FK542" s="802"/>
      <c r="FL542" s="802"/>
      <c r="FM542" s="802"/>
      <c r="FN542" s="802"/>
      <c r="FO542" s="802"/>
      <c r="FP542" s="802"/>
      <c r="FQ542" s="802"/>
      <c r="FR542" s="802"/>
      <c r="FS542" s="802"/>
      <c r="FT542" s="802"/>
      <c r="FU542" s="802"/>
      <c r="FV542" s="802"/>
      <c r="FW542" s="802"/>
      <c r="FX542" s="802"/>
      <c r="FY542" s="802"/>
      <c r="FZ542" s="802"/>
      <c r="GA542" s="802"/>
      <c r="GB542" s="802"/>
      <c r="GC542" s="802"/>
      <c r="GD542" s="802"/>
      <c r="GE542" s="802"/>
      <c r="GF542" s="802"/>
      <c r="GG542" s="802"/>
      <c r="GH542" s="802"/>
      <c r="GI542" s="802"/>
      <c r="GJ542" s="802"/>
      <c r="GK542" s="802"/>
      <c r="GL542" s="802"/>
      <c r="GM542" s="802"/>
      <c r="GN542" s="802"/>
      <c r="GO542" s="802"/>
      <c r="GP542" s="802"/>
      <c r="GQ542" s="802"/>
      <c r="GR542" s="802"/>
      <c r="GS542" s="802"/>
      <c r="GT542" s="802"/>
      <c r="GU542" s="802"/>
      <c r="GV542" s="802"/>
      <c r="GW542" s="802"/>
      <c r="GX542" s="802"/>
      <c r="GY542" s="802"/>
      <c r="GZ542" s="802"/>
      <c r="HA542" s="802"/>
      <c r="HB542" s="802"/>
      <c r="HC542" s="802"/>
      <c r="HD542" s="802"/>
      <c r="HE542" s="802"/>
      <c r="HF542" s="802"/>
      <c r="HG542" s="802"/>
      <c r="HH542" s="802"/>
      <c r="HI542" s="802"/>
      <c r="HJ542" s="802"/>
      <c r="HK542" s="802"/>
      <c r="HL542" s="802"/>
      <c r="HM542" s="802"/>
      <c r="HN542" s="802"/>
      <c r="HO542" s="802"/>
      <c r="HP542" s="802"/>
      <c r="HQ542" s="802"/>
      <c r="HR542" s="802"/>
      <c r="HS542" s="802"/>
      <c r="HT542" s="802"/>
      <c r="HU542" s="802"/>
      <c r="HV542" s="802"/>
      <c r="HW542" s="802"/>
      <c r="HX542" s="802"/>
      <c r="HY542" s="802"/>
      <c r="HZ542" s="802"/>
      <c r="IA542" s="802"/>
      <c r="IB542" s="802"/>
      <c r="IC542" s="802"/>
      <c r="ID542" s="802"/>
      <c r="IE542" s="802"/>
      <c r="IF542" s="802"/>
      <c r="IG542" s="802"/>
      <c r="IH542" s="802"/>
      <c r="II542" s="802"/>
      <c r="IJ542" s="802"/>
      <c r="IK542" s="802"/>
      <c r="IL542" s="802"/>
      <c r="IM542" s="802"/>
      <c r="IN542" s="802"/>
      <c r="IO542" s="802"/>
      <c r="IP542" s="802"/>
      <c r="IQ542" s="802"/>
      <c r="IR542" s="802"/>
      <c r="IS542" s="802"/>
      <c r="IT542" s="802"/>
      <c r="IU542" s="802"/>
      <c r="IV542" s="802"/>
      <c r="IW542" s="802"/>
      <c r="IX542" s="802"/>
      <c r="IY542" s="802"/>
      <c r="IZ542" s="802"/>
      <c r="JA542" s="802"/>
      <c r="JB542" s="802"/>
      <c r="JC542" s="802"/>
      <c r="JD542" s="802"/>
      <c r="JE542" s="802"/>
      <c r="JF542" s="802"/>
      <c r="JG542" s="802"/>
      <c r="JH542" s="802"/>
      <c r="JI542" s="802"/>
      <c r="JJ542" s="802"/>
      <c r="JK542" s="802"/>
      <c r="JL542" s="802"/>
      <c r="JM542" s="802"/>
      <c r="JN542" s="802"/>
      <c r="JO542" s="802"/>
      <c r="JP542" s="802"/>
      <c r="JQ542" s="802"/>
      <c r="JR542" s="802"/>
      <c r="JS542" s="802"/>
      <c r="JT542" s="802"/>
      <c r="JU542" s="802"/>
      <c r="JV542" s="802"/>
      <c r="JW542" s="802"/>
      <c r="JX542" s="802"/>
      <c r="JY542" s="802"/>
      <c r="JZ542" s="802"/>
      <c r="KA542" s="802"/>
      <c r="KB542" s="802"/>
      <c r="KC542" s="802"/>
      <c r="KD542" s="802"/>
      <c r="KE542" s="802"/>
      <c r="KF542" s="802"/>
      <c r="KG542" s="802"/>
      <c r="KH542" s="802"/>
      <c r="KI542" s="802"/>
      <c r="KJ542" s="802"/>
      <c r="KK542" s="802"/>
      <c r="KL542" s="802"/>
      <c r="KM542" s="802"/>
      <c r="KN542" s="802"/>
      <c r="KO542" s="802"/>
      <c r="KP542" s="802"/>
      <c r="KQ542" s="802"/>
      <c r="KR542" s="802"/>
      <c r="KS542" s="802"/>
      <c r="KT542" s="802"/>
      <c r="KU542" s="802"/>
      <c r="KV542" s="802"/>
      <c r="KW542" s="802"/>
      <c r="KX542" s="802"/>
      <c r="KY542" s="802"/>
      <c r="KZ542" s="802"/>
      <c r="LA542" s="802"/>
      <c r="LB542" s="802"/>
      <c r="LC542" s="802"/>
      <c r="LD542" s="802"/>
      <c r="LE542" s="802"/>
      <c r="LF542" s="802"/>
      <c r="LG542" s="802"/>
      <c r="LH542" s="802"/>
      <c r="LI542" s="802"/>
      <c r="LJ542" s="802"/>
      <c r="LK542" s="802"/>
      <c r="LL542" s="802"/>
      <c r="LM542" s="802"/>
      <c r="LN542" s="802"/>
      <c r="LO542" s="802"/>
      <c r="LP542" s="802"/>
      <c r="LQ542" s="802"/>
      <c r="LR542" s="802"/>
      <c r="LS542" s="802"/>
      <c r="LT542" s="802"/>
      <c r="LU542" s="802"/>
      <c r="LV542" s="802"/>
      <c r="LW542" s="802"/>
      <c r="LX542" s="802"/>
      <c r="LY542" s="802"/>
      <c r="LZ542" s="802"/>
      <c r="MA542" s="802"/>
      <c r="MB542" s="802"/>
      <c r="MC542" s="802"/>
      <c r="MD542" s="802"/>
      <c r="ME542" s="802"/>
      <c r="MF542" s="802"/>
      <c r="MG542" s="802"/>
      <c r="MH542" s="802"/>
      <c r="MI542" s="802"/>
      <c r="MJ542" s="802"/>
      <c r="MK542" s="802"/>
      <c r="ML542" s="802"/>
      <c r="MM542" s="802"/>
      <c r="MN542" s="802"/>
      <c r="MO542" s="802"/>
      <c r="MP542" s="802"/>
      <c r="MQ542" s="802"/>
      <c r="MR542" s="802"/>
      <c r="MS542" s="802"/>
      <c r="MT542" s="802"/>
      <c r="MU542" s="802"/>
      <c r="MV542" s="802"/>
      <c r="MW542" s="802"/>
      <c r="MX542" s="802"/>
      <c r="MY542" s="802"/>
      <c r="MZ542" s="802"/>
      <c r="NA542" s="802"/>
      <c r="NB542" s="802"/>
      <c r="NC542" s="802"/>
      <c r="ND542" s="802"/>
      <c r="NE542" s="802"/>
      <c r="NF542" s="802"/>
      <c r="NG542" s="802"/>
      <c r="NH542" s="802"/>
      <c r="NI542" s="802"/>
      <c r="NJ542" s="802"/>
      <c r="NK542" s="802"/>
      <c r="NL542" s="802"/>
      <c r="NM542" s="802"/>
      <c r="NN542" s="802"/>
      <c r="NO542" s="802"/>
      <c r="NP542" s="802"/>
      <c r="NQ542" s="802"/>
      <c r="NR542" s="802"/>
      <c r="NS542" s="802"/>
      <c r="NT542" s="802"/>
      <c r="NU542" s="802"/>
      <c r="NV542" s="802"/>
      <c r="NW542" s="802"/>
      <c r="NX542" s="802"/>
      <c r="NY542" s="802"/>
      <c r="NZ542" s="802"/>
      <c r="OA542" s="802"/>
      <c r="OB542" s="802"/>
      <c r="OC542" s="802"/>
      <c r="OD542" s="802"/>
      <c r="OE542" s="802"/>
      <c r="OF542" s="802"/>
      <c r="OG542" s="802"/>
      <c r="OH542" s="802"/>
      <c r="OI542" s="802"/>
      <c r="OJ542" s="802"/>
      <c r="OK542" s="802"/>
      <c r="OL542" s="802"/>
      <c r="OM542" s="802"/>
      <c r="ON542" s="802"/>
      <c r="OO542" s="802"/>
      <c r="OP542" s="802"/>
      <c r="OQ542" s="802"/>
      <c r="OR542" s="802"/>
      <c r="OS542" s="802"/>
      <c r="OT542" s="802"/>
      <c r="OU542" s="802"/>
      <c r="OV542" s="802"/>
      <c r="OW542" s="802"/>
      <c r="OX542" s="802"/>
      <c r="OY542" s="802"/>
      <c r="OZ542" s="802"/>
      <c r="PA542" s="802"/>
      <c r="PB542" s="802"/>
      <c r="PC542" s="802"/>
      <c r="PD542" s="802"/>
      <c r="PE542" s="802"/>
      <c r="PF542" s="802"/>
      <c r="PG542" s="802"/>
      <c r="PH542" s="802"/>
      <c r="PI542" s="802"/>
      <c r="PJ542" s="802"/>
      <c r="PK542" s="802"/>
      <c r="PL542" s="802"/>
      <c r="PM542" s="802"/>
      <c r="PN542" s="802"/>
      <c r="PO542" s="802"/>
      <c r="PP542" s="802"/>
      <c r="PQ542" s="802"/>
      <c r="PR542" s="802"/>
      <c r="PS542" s="802"/>
      <c r="PT542" s="802"/>
      <c r="PU542" s="802"/>
      <c r="PV542" s="802"/>
      <c r="PW542" s="802"/>
      <c r="PX542" s="802"/>
      <c r="PY542" s="802"/>
      <c r="PZ542" s="802"/>
      <c r="QA542" s="802"/>
      <c r="QB542" s="802"/>
      <c r="QC542" s="802"/>
      <c r="QD542" s="802"/>
      <c r="QE542" s="802"/>
      <c r="QF542" s="802"/>
      <c r="QG542" s="802"/>
      <c r="QH542" s="802"/>
      <c r="QI542" s="802"/>
      <c r="QJ542" s="802"/>
      <c r="QK542" s="802"/>
      <c r="QL542" s="802"/>
      <c r="QM542" s="802"/>
      <c r="QN542" s="802"/>
      <c r="QO542" s="802"/>
      <c r="QP542" s="802"/>
      <c r="QQ542" s="802"/>
      <c r="QR542" s="802"/>
      <c r="QS542" s="802"/>
      <c r="QT542" s="802"/>
      <c r="QU542" s="802"/>
      <c r="QV542" s="802"/>
      <c r="QW542" s="802"/>
      <c r="QX542" s="802"/>
      <c r="QY542" s="802"/>
      <c r="QZ542" s="802"/>
      <c r="RA542" s="802"/>
      <c r="RB542" s="802"/>
      <c r="RC542" s="802"/>
      <c r="RD542" s="802"/>
      <c r="RE542" s="802"/>
      <c r="RF542" s="802"/>
      <c r="RG542" s="802"/>
      <c r="RH542" s="802"/>
      <c r="RI542" s="802"/>
      <c r="RJ542" s="802"/>
      <c r="RK542" s="802"/>
      <c r="RL542" s="802"/>
      <c r="RM542" s="802"/>
      <c r="RN542" s="802"/>
      <c r="RO542" s="802"/>
      <c r="RP542" s="802"/>
      <c r="RQ542" s="802"/>
      <c r="RR542" s="802"/>
      <c r="RS542" s="802"/>
      <c r="RT542" s="802"/>
      <c r="RU542" s="802"/>
      <c r="RV542" s="802"/>
      <c r="RW542" s="802"/>
      <c r="RX542" s="802"/>
      <c r="RY542" s="802"/>
      <c r="RZ542" s="802"/>
      <c r="SA542" s="802"/>
      <c r="SB542" s="802"/>
      <c r="SC542" s="802"/>
      <c r="SD542" s="802"/>
      <c r="SE542" s="802"/>
      <c r="SF542" s="802"/>
      <c r="SG542" s="802"/>
      <c r="SH542" s="802"/>
      <c r="SI542" s="802"/>
      <c r="SJ542" s="802"/>
      <c r="SK542" s="802"/>
      <c r="SL542" s="802"/>
      <c r="SM542" s="802"/>
      <c r="SN542" s="802"/>
      <c r="SO542" s="802"/>
      <c r="SP542" s="802"/>
      <c r="SQ542" s="802"/>
      <c r="SR542" s="802"/>
      <c r="SS542" s="802"/>
      <c r="ST542" s="802"/>
      <c r="SU542" s="802"/>
      <c r="SV542" s="802"/>
      <c r="SW542" s="802"/>
      <c r="SX542" s="802"/>
      <c r="SY542" s="802"/>
      <c r="SZ542" s="802"/>
      <c r="TA542" s="802"/>
      <c r="TB542" s="802"/>
      <c r="TC542" s="802"/>
      <c r="TD542" s="802"/>
      <c r="TE542" s="802"/>
      <c r="TF542" s="802"/>
      <c r="TG542" s="802"/>
      <c r="TH542" s="802"/>
      <c r="TI542" s="802"/>
      <c r="TJ542" s="802"/>
      <c r="TK542" s="802"/>
      <c r="TL542" s="802"/>
      <c r="TM542" s="802"/>
      <c r="TN542" s="802"/>
      <c r="TO542" s="802"/>
      <c r="TP542" s="802"/>
      <c r="TQ542" s="802"/>
      <c r="TR542" s="802"/>
      <c r="TS542" s="802"/>
      <c r="TT542" s="802"/>
      <c r="TU542" s="802"/>
      <c r="TV542" s="802"/>
      <c r="TW542" s="802"/>
      <c r="TX542" s="802"/>
      <c r="TY542" s="802"/>
      <c r="TZ542" s="802"/>
      <c r="UA542" s="802"/>
      <c r="UB542" s="802"/>
      <c r="UC542" s="802"/>
      <c r="UD542" s="802"/>
      <c r="UE542" s="802"/>
      <c r="UF542" s="802"/>
      <c r="UG542" s="802"/>
      <c r="UH542" s="802"/>
      <c r="UI542" s="802"/>
      <c r="UJ542" s="802"/>
      <c r="UK542" s="802"/>
      <c r="UL542" s="802"/>
      <c r="UM542" s="802"/>
      <c r="UN542" s="802"/>
      <c r="UO542" s="802"/>
      <c r="UP542" s="802"/>
      <c r="UQ542" s="802"/>
      <c r="UR542" s="802"/>
      <c r="US542" s="802"/>
      <c r="UT542" s="802"/>
      <c r="UU542" s="802"/>
      <c r="UV542" s="802"/>
      <c r="UW542" s="802"/>
      <c r="UX542" s="802"/>
      <c r="UY542" s="802"/>
      <c r="UZ542" s="802"/>
      <c r="VA542" s="802"/>
      <c r="VB542" s="802"/>
      <c r="VC542" s="802"/>
      <c r="VD542" s="802"/>
      <c r="VE542" s="802"/>
      <c r="VF542" s="802"/>
      <c r="VG542" s="802"/>
      <c r="VH542" s="802"/>
      <c r="VI542" s="802"/>
      <c r="VJ542" s="802"/>
      <c r="VK542" s="802"/>
      <c r="VL542" s="802"/>
      <c r="VM542" s="802"/>
      <c r="VN542" s="802"/>
      <c r="VO542" s="802"/>
      <c r="VP542" s="802"/>
      <c r="VQ542" s="802"/>
      <c r="VR542" s="802"/>
      <c r="VS542" s="802"/>
      <c r="VT542" s="802"/>
      <c r="VU542" s="802"/>
      <c r="VV542" s="802"/>
      <c r="VW542" s="802"/>
      <c r="VX542" s="802"/>
      <c r="VY542" s="802"/>
      <c r="VZ542" s="802"/>
      <c r="WA542" s="802"/>
      <c r="WB542" s="802"/>
      <c r="WC542" s="802"/>
      <c r="WD542" s="802"/>
      <c r="WE542" s="802"/>
      <c r="WF542" s="802"/>
      <c r="WG542" s="802"/>
      <c r="WH542" s="802"/>
      <c r="WI542" s="802"/>
      <c r="WJ542" s="802"/>
      <c r="WK542" s="802"/>
      <c r="WL542" s="802"/>
      <c r="WM542" s="802"/>
      <c r="WN542" s="802"/>
      <c r="WO542" s="802"/>
      <c r="WP542" s="802"/>
      <c r="WQ542" s="802"/>
      <c r="WR542" s="802"/>
      <c r="WS542" s="802"/>
      <c r="WT542" s="802"/>
      <c r="WU542" s="802"/>
      <c r="WV542" s="802"/>
      <c r="WW542" s="802"/>
      <c r="WX542" s="802"/>
      <c r="WY542" s="802"/>
      <c r="WZ542" s="802"/>
      <c r="XA542" s="802"/>
      <c r="XB542" s="802"/>
      <c r="XC542" s="802"/>
      <c r="XD542" s="802"/>
      <c r="XE542" s="802"/>
      <c r="XF542" s="802"/>
      <c r="XG542" s="802"/>
      <c r="XH542" s="802"/>
      <c r="XI542" s="802"/>
      <c r="XJ542" s="802"/>
      <c r="XK542" s="802"/>
      <c r="XL542" s="802"/>
      <c r="XM542" s="802"/>
      <c r="XN542" s="802"/>
      <c r="XO542" s="802"/>
      <c r="XP542" s="802"/>
      <c r="XQ542" s="802"/>
      <c r="XR542" s="802"/>
      <c r="XS542" s="802"/>
      <c r="XT542" s="802"/>
      <c r="XU542" s="802"/>
      <c r="XV542" s="802"/>
      <c r="XW542" s="802"/>
      <c r="XX542" s="802"/>
      <c r="XY542" s="802"/>
      <c r="XZ542" s="802"/>
      <c r="YA542" s="802"/>
      <c r="YB542" s="802"/>
      <c r="YC542" s="802"/>
      <c r="YD542" s="802"/>
      <c r="YE542" s="802"/>
      <c r="YF542" s="802"/>
      <c r="YG542" s="802"/>
      <c r="YH542" s="802"/>
      <c r="YI542" s="802"/>
      <c r="YJ542" s="802"/>
      <c r="YK542" s="802"/>
      <c r="YL542" s="802"/>
      <c r="YM542" s="802"/>
      <c r="YN542" s="802"/>
      <c r="YO542" s="802"/>
      <c r="YP542" s="802"/>
      <c r="YQ542" s="802"/>
      <c r="YR542" s="802"/>
      <c r="YS542" s="802"/>
      <c r="YT542" s="802"/>
      <c r="YU542" s="802"/>
      <c r="YV542" s="802"/>
      <c r="YW542" s="802"/>
      <c r="YX542" s="802"/>
      <c r="YY542" s="802"/>
      <c r="YZ542" s="802"/>
      <c r="ZA542" s="802"/>
      <c r="ZB542" s="802"/>
      <c r="ZC542" s="802"/>
      <c r="ZD542" s="802"/>
      <c r="ZE542" s="802"/>
      <c r="ZF542" s="802"/>
      <c r="ZG542" s="802"/>
      <c r="ZH542" s="802"/>
      <c r="ZI542" s="802"/>
      <c r="ZJ542" s="802"/>
      <c r="ZK542" s="802"/>
      <c r="ZL542" s="802"/>
      <c r="ZM542" s="802"/>
      <c r="ZN542" s="802"/>
      <c r="ZO542" s="802"/>
      <c r="ZP542" s="802"/>
      <c r="ZQ542" s="802"/>
      <c r="ZR542" s="802"/>
      <c r="ZS542" s="802"/>
      <c r="ZT542" s="802"/>
      <c r="ZU542" s="802"/>
      <c r="ZV542" s="802"/>
      <c r="ZW542" s="802"/>
      <c r="ZX542" s="802"/>
      <c r="ZY542" s="802"/>
      <c r="ZZ542" s="802"/>
      <c r="AAA542" s="802"/>
      <c r="AAB542" s="802"/>
      <c r="AAC542" s="802"/>
      <c r="AAD542" s="802"/>
      <c r="AAE542" s="802"/>
      <c r="AAF542" s="802"/>
      <c r="AAG542" s="802"/>
      <c r="AAH542" s="802"/>
      <c r="AAI542" s="802"/>
      <c r="AAJ542" s="802"/>
      <c r="AAK542" s="802"/>
      <c r="AAL542" s="802"/>
      <c r="AAM542" s="802"/>
      <c r="AAN542" s="802"/>
      <c r="AAO542" s="802"/>
      <c r="AAP542" s="802"/>
      <c r="AAQ542" s="802"/>
      <c r="AAR542" s="802"/>
      <c r="AAS542" s="802"/>
      <c r="AAT542" s="802"/>
      <c r="AAU542" s="802"/>
      <c r="AAV542" s="802"/>
      <c r="AAW542" s="802"/>
      <c r="AAX542" s="802"/>
      <c r="AAY542" s="802"/>
      <c r="AAZ542" s="802"/>
      <c r="ABA542" s="802"/>
      <c r="ABB542" s="802"/>
      <c r="ABC542" s="802"/>
      <c r="ABD542" s="802"/>
      <c r="ABE542" s="802"/>
      <c r="ABF542" s="802"/>
      <c r="ABG542" s="802"/>
      <c r="ABH542" s="802"/>
      <c r="ABI542" s="802"/>
      <c r="ABJ542" s="802"/>
      <c r="ABK542" s="802"/>
      <c r="ABL542" s="802"/>
      <c r="ABM542" s="802"/>
      <c r="ABN542" s="802"/>
      <c r="ABO542" s="802"/>
      <c r="ABP542" s="802"/>
      <c r="ABQ542" s="802"/>
      <c r="ABR542" s="802"/>
      <c r="ABS542" s="802"/>
      <c r="ABT542" s="802"/>
      <c r="ABU542" s="802"/>
      <c r="ABV542" s="802"/>
      <c r="ABW542" s="802"/>
      <c r="ABX542" s="802"/>
      <c r="ABY542" s="802"/>
      <c r="ABZ542" s="802"/>
      <c r="ACA542" s="802"/>
      <c r="ACB542" s="802"/>
      <c r="ACC542" s="802"/>
      <c r="ACD542" s="802"/>
      <c r="ACE542" s="802"/>
      <c r="ACF542" s="802"/>
      <c r="ACG542" s="802"/>
      <c r="ACH542" s="802"/>
      <c r="ACI542" s="802"/>
      <c r="ACJ542" s="802"/>
      <c r="ACK542" s="802"/>
      <c r="ACL542" s="802"/>
      <c r="ACM542" s="802"/>
      <c r="ACN542" s="802"/>
      <c r="ACO542" s="802"/>
      <c r="ACP542" s="802"/>
      <c r="ACQ542" s="802"/>
      <c r="ACR542" s="802"/>
      <c r="ACS542" s="802"/>
      <c r="ACT542" s="802"/>
      <c r="ACU542" s="802"/>
      <c r="ACV542" s="802"/>
      <c r="ACW542" s="802"/>
      <c r="ACX542" s="802"/>
      <c r="ACY542" s="802"/>
      <c r="ACZ542" s="802"/>
      <c r="ADA542" s="802"/>
      <c r="ADB542" s="802"/>
      <c r="ADC542" s="802"/>
      <c r="ADD542" s="802"/>
      <c r="ADE542" s="802"/>
      <c r="ADF542" s="802"/>
      <c r="ADG542" s="802"/>
      <c r="ADH542" s="802"/>
      <c r="ADI542" s="802"/>
      <c r="ADJ542" s="802"/>
      <c r="ADK542" s="802"/>
      <c r="ADL542" s="802"/>
      <c r="ADM542" s="802"/>
      <c r="ADN542" s="802"/>
      <c r="ADO542" s="802"/>
      <c r="ADP542" s="802"/>
      <c r="ADQ542" s="802"/>
      <c r="ADR542" s="802"/>
      <c r="ADS542" s="802"/>
      <c r="ADT542" s="802"/>
      <c r="ADU542" s="802"/>
      <c r="ADV542" s="802"/>
      <c r="ADW542" s="802"/>
      <c r="ADX542" s="802"/>
      <c r="ADY542" s="802"/>
      <c r="ADZ542" s="802"/>
      <c r="AEA542" s="802"/>
      <c r="AEB542" s="802"/>
      <c r="AEC542" s="802"/>
      <c r="AED542" s="802"/>
      <c r="AEE542" s="802"/>
      <c r="AEF542" s="802"/>
      <c r="AEG542" s="802"/>
      <c r="AEH542" s="802"/>
      <c r="AEI542" s="802"/>
      <c r="AEJ542" s="802"/>
      <c r="AEK542" s="802"/>
      <c r="AEL542" s="802"/>
      <c r="AEM542" s="802"/>
      <c r="AEN542" s="802"/>
      <c r="AEO542" s="802"/>
      <c r="AEP542" s="802"/>
      <c r="AEQ542" s="802"/>
      <c r="AER542" s="802"/>
      <c r="AES542" s="802"/>
      <c r="AET542" s="802"/>
      <c r="AEU542" s="802"/>
      <c r="AEV542" s="802"/>
      <c r="AEW542" s="802"/>
      <c r="AEX542" s="802"/>
      <c r="AEY542" s="802"/>
      <c r="AEZ542" s="802"/>
      <c r="AFA542" s="802"/>
      <c r="AFB542" s="802"/>
      <c r="AFC542" s="802"/>
      <c r="AFD542" s="802"/>
      <c r="AFE542" s="802"/>
      <c r="AFF542" s="802"/>
      <c r="AFG542" s="802"/>
      <c r="AFH542" s="802"/>
      <c r="AFI542" s="802"/>
      <c r="AFJ542" s="802"/>
      <c r="AFK542" s="802"/>
      <c r="AFL542" s="802"/>
      <c r="AFM542" s="802"/>
      <c r="AFN542" s="802"/>
      <c r="AFO542" s="802"/>
      <c r="AFP542" s="802"/>
      <c r="AFQ542" s="802"/>
      <c r="AFR542" s="802"/>
      <c r="AFS542" s="802"/>
      <c r="AFT542" s="802"/>
      <c r="AFU542" s="802"/>
      <c r="AFV542" s="802"/>
      <c r="AFW542" s="802"/>
      <c r="AFX542" s="802"/>
      <c r="AFY542" s="802"/>
      <c r="AFZ542" s="802"/>
      <c r="AGA542" s="802"/>
      <c r="AGB542" s="802"/>
      <c r="AGC542" s="802"/>
      <c r="AGD542" s="802"/>
      <c r="AGE542" s="802"/>
      <c r="AGF542" s="802"/>
      <c r="AGG542" s="802"/>
      <c r="AGH542" s="802"/>
      <c r="AGI542" s="802"/>
      <c r="AGJ542" s="802"/>
      <c r="AGK542" s="802"/>
      <c r="AGL542" s="802"/>
      <c r="AGM542" s="802"/>
      <c r="AGN542" s="802"/>
      <c r="AGO542" s="802"/>
      <c r="AGP542" s="802"/>
      <c r="AGQ542" s="802"/>
      <c r="AGR542" s="802"/>
      <c r="AGS542" s="802"/>
      <c r="AGT542" s="802"/>
      <c r="AGU542" s="802"/>
      <c r="AGV542" s="802"/>
      <c r="AGW542" s="802"/>
      <c r="AGX542" s="802"/>
      <c r="AGY542" s="802"/>
      <c r="AGZ542" s="802"/>
      <c r="AHA542" s="802"/>
      <c r="AHB542" s="802"/>
      <c r="AHC542" s="802"/>
      <c r="AHD542" s="802"/>
      <c r="AHE542" s="802"/>
      <c r="AHF542" s="802"/>
      <c r="AHG542" s="802"/>
      <c r="AHH542" s="802"/>
      <c r="AHI542" s="802"/>
      <c r="AHJ542" s="802"/>
      <c r="AHK542" s="802"/>
      <c r="AHL542" s="802"/>
      <c r="AHM542" s="802"/>
      <c r="AHN542" s="802"/>
      <c r="AHO542" s="802"/>
      <c r="AHP542" s="802"/>
      <c r="AHQ542" s="802"/>
      <c r="AHR542" s="802"/>
      <c r="AHS542" s="802"/>
      <c r="AHT542" s="802"/>
      <c r="AHU542" s="802"/>
      <c r="AHV542" s="802"/>
      <c r="AHW542" s="802"/>
      <c r="AHX542" s="802"/>
      <c r="AHY542" s="802"/>
      <c r="AHZ542" s="802"/>
      <c r="AIA542" s="802"/>
      <c r="AIB542" s="802"/>
      <c r="AIC542" s="802"/>
      <c r="AID542" s="802"/>
      <c r="AIE542" s="802"/>
      <c r="AIF542" s="802"/>
      <c r="AIG542" s="802"/>
      <c r="AIH542" s="802"/>
      <c r="AII542" s="802"/>
      <c r="AIJ542" s="802"/>
      <c r="AQE542" s="802"/>
      <c r="AQF542" s="802"/>
      <c r="AQG542" s="802"/>
      <c r="AQH542" s="802"/>
      <c r="AQI542" s="802"/>
      <c r="AQJ542" s="802"/>
      <c r="AQK542" s="802"/>
      <c r="AQL542" s="802"/>
      <c r="AQM542" s="802"/>
      <c r="AQN542" s="802"/>
      <c r="AQO542" s="802"/>
      <c r="AQP542" s="802"/>
      <c r="AQQ542" s="802"/>
      <c r="AQR542" s="802"/>
      <c r="AQS542" s="802"/>
      <c r="AQT542" s="802"/>
      <c r="AQU542" s="802"/>
      <c r="AQV542" s="802"/>
      <c r="AQW542" s="802"/>
      <c r="AQX542" s="802"/>
      <c r="AQY542" s="802"/>
      <c r="AQZ542" s="802"/>
      <c r="ARA542" s="802"/>
      <c r="ARB542" s="802"/>
      <c r="ARC542" s="802"/>
      <c r="ARD542" s="802"/>
      <c r="ARE542" s="802"/>
      <c r="ARF542" s="802"/>
      <c r="ARG542" s="802"/>
      <c r="ARH542" s="802"/>
      <c r="ARI542" s="802"/>
      <c r="ARJ542" s="802"/>
      <c r="ARK542" s="802"/>
      <c r="ARL542" s="802"/>
      <c r="ARM542" s="802"/>
      <c r="ARN542" s="802"/>
      <c r="ARO542" s="802"/>
      <c r="ARP542" s="802"/>
      <c r="ARQ542" s="802"/>
      <c r="ARR542" s="802"/>
      <c r="ARS542" s="802"/>
      <c r="ART542" s="802"/>
      <c r="ARU542" s="802"/>
      <c r="ARV542" s="802"/>
      <c r="ARW542" s="802"/>
      <c r="ARX542" s="802"/>
      <c r="ARY542" s="802"/>
      <c r="ARZ542" s="802"/>
      <c r="ASA542" s="802"/>
      <c r="ASB542" s="802"/>
      <c r="ASC542" s="802"/>
      <c r="ASD542" s="802"/>
      <c r="ASE542" s="802"/>
      <c r="ASF542" s="802"/>
      <c r="ASG542" s="802"/>
      <c r="ASH542" s="802"/>
      <c r="ASI542" s="802"/>
      <c r="ASJ542" s="802"/>
      <c r="ASK542" s="802"/>
      <c r="ASL542" s="802"/>
      <c r="ATP542" s="802"/>
      <c r="ATQ542" s="802"/>
      <c r="ATR542" s="802"/>
      <c r="ATS542" s="802"/>
      <c r="ATT542" s="802"/>
      <c r="ATU542" s="802"/>
      <c r="ATV542" s="802"/>
      <c r="ATW542" s="802"/>
      <c r="ATX542" s="802"/>
      <c r="ATY542" s="802"/>
      <c r="ATZ542" s="802"/>
      <c r="AUA542" s="802"/>
      <c r="AUB542" s="802"/>
      <c r="AUC542" s="802"/>
      <c r="AUD542" s="802"/>
      <c r="AUE542" s="802"/>
      <c r="AUF542" s="802"/>
      <c r="AUG542" s="802"/>
      <c r="AUH542" s="802"/>
      <c r="AUI542" s="802"/>
      <c r="AUJ542" s="802"/>
      <c r="AUK542" s="802"/>
      <c r="AUL542" s="802"/>
      <c r="AUM542" s="802"/>
      <c r="AUN542" s="802"/>
      <c r="AUO542" s="802"/>
      <c r="AUP542" s="801"/>
      <c r="AUQ542" s="802"/>
      <c r="AUR542" s="801"/>
      <c r="AUS542" s="802"/>
      <c r="AUT542" s="801"/>
      <c r="AUU542" s="802"/>
      <c r="AUV542" s="802"/>
      <c r="AUW542" s="802"/>
      <c r="AUX542" s="802"/>
      <c r="AUY542" s="802"/>
      <c r="AUZ542" s="802"/>
      <c r="AVA542" s="802"/>
      <c r="AVB542" s="802"/>
      <c r="AVC542" s="802"/>
      <c r="AVD542" s="802"/>
      <c r="AVE542" s="802"/>
      <c r="AVF542" s="802"/>
      <c r="AVG542" s="802"/>
      <c r="AVH542" s="802"/>
      <c r="AVI542" s="802"/>
      <c r="AVJ542" s="808"/>
      <c r="AVK542" s="808"/>
      <c r="AVL542" s="808"/>
      <c r="AVM542" s="808"/>
      <c r="AVN542" s="808"/>
      <c r="AVO542" s="808"/>
      <c r="AVP542" s="808"/>
      <c r="AVQ542" s="808"/>
      <c r="AVR542" s="808"/>
      <c r="AVS542" s="808"/>
      <c r="AVT542" s="808"/>
      <c r="AVU542" s="809"/>
      <c r="AVV542" s="809"/>
      <c r="AVW542" s="809"/>
      <c r="AVX542" s="809"/>
      <c r="AVY542" s="809"/>
      <c r="AVZ542" s="809"/>
      <c r="AWA542" s="809"/>
      <c r="AWB542" s="809"/>
      <c r="AWC542" s="809"/>
      <c r="AWD542" s="809"/>
      <c r="AWE542" s="809"/>
      <c r="AWF542" s="809"/>
      <c r="AWG542" s="809"/>
      <c r="AWH542" s="809"/>
      <c r="AWI542" s="809"/>
      <c r="AWJ542" s="809"/>
      <c r="AWK542" s="809"/>
      <c r="AWL542" s="809"/>
      <c r="AWM542" s="809"/>
      <c r="AWN542" s="809"/>
      <c r="AWO542" s="809"/>
      <c r="AWP542" s="809"/>
      <c r="AWQ542" s="809"/>
      <c r="AWR542" s="808"/>
      <c r="AWS542" s="761"/>
      <c r="AWT542" s="808"/>
      <c r="AWU542" s="809"/>
      <c r="AWV542" s="809"/>
      <c r="AWW542" s="809"/>
      <c r="AWX542" s="809"/>
      <c r="AWY542" s="809"/>
      <c r="AWZ542" s="809"/>
      <c r="AXA542" s="809"/>
      <c r="AXB542" s="809"/>
      <c r="AXC542" s="809"/>
      <c r="AXD542" s="809"/>
      <c r="AXE542" s="809"/>
      <c r="AXF542" s="809"/>
      <c r="AXG542" s="809"/>
      <c r="AXH542" s="809"/>
      <c r="AXI542" s="809"/>
      <c r="AXJ542" s="809"/>
      <c r="AXK542" s="809"/>
      <c r="AXL542" s="809"/>
      <c r="AXM542" s="809"/>
      <c r="AXN542" s="809"/>
      <c r="AXO542" s="809"/>
      <c r="AXP542" s="809"/>
      <c r="AXQ542" s="809"/>
      <c r="AXR542" s="809"/>
      <c r="AXS542" s="809"/>
      <c r="AXT542" s="809"/>
      <c r="AXU542" s="809"/>
      <c r="AXV542" s="809"/>
      <c r="AXW542" s="809"/>
      <c r="AXX542" s="809"/>
      <c r="AXY542" s="809"/>
      <c r="AXZ542" s="809"/>
      <c r="AYA542" s="809"/>
      <c r="AYB542" s="809"/>
      <c r="AYC542" s="809"/>
      <c r="AYD542" s="808"/>
      <c r="AYE542" s="808"/>
      <c r="AYF542" s="809"/>
      <c r="AYG542" s="808"/>
      <c r="AYH542" s="810"/>
      <c r="AYI542" s="810"/>
      <c r="AYJ542" s="810"/>
      <c r="AYK542" s="810"/>
      <c r="AYL542" s="810"/>
      <c r="AYM542" s="810"/>
      <c r="AYN542" s="810"/>
      <c r="AYO542" s="810"/>
      <c r="AYP542" s="810"/>
      <c r="AYQ542" s="810"/>
      <c r="AYR542" s="810"/>
      <c r="AYS542" s="810"/>
      <c r="AYT542" s="810"/>
      <c r="AYU542" s="810"/>
      <c r="AYV542" s="810"/>
      <c r="AYW542" s="810"/>
      <c r="AYX542" s="810"/>
      <c r="AYY542" s="810"/>
      <c r="AYZ542" s="810"/>
      <c r="AZA542" s="810"/>
      <c r="AZB542" s="810"/>
      <c r="AZC542" s="810"/>
      <c r="AZD542" s="810"/>
      <c r="AZE542" s="810"/>
      <c r="AZF542" s="810"/>
      <c r="AZG542" s="810"/>
      <c r="AZH542" s="810"/>
      <c r="AZI542" s="810"/>
      <c r="AZJ542" s="810"/>
      <c r="AZK542" s="810"/>
      <c r="AZL542" s="810"/>
      <c r="AZM542" s="810"/>
      <c r="AZN542" s="810"/>
      <c r="AZO542" s="810"/>
      <c r="AZP542" s="809"/>
      <c r="AZQ542" s="802"/>
      <c r="AZR542" s="802"/>
      <c r="AZS542" s="802"/>
    </row>
    <row r="543" spans="45:920 1123:1371" s="793" customFormat="1" ht="13.5">
      <c r="AS543" s="802"/>
      <c r="AT543" s="802"/>
      <c r="AU543" s="802"/>
      <c r="AV543" s="802"/>
      <c r="AW543" s="802"/>
      <c r="AX543" s="802"/>
      <c r="AY543" s="802"/>
      <c r="AZ543" s="802"/>
      <c r="BA543" s="802"/>
      <c r="BB543" s="802"/>
      <c r="BC543" s="802"/>
      <c r="BD543" s="802"/>
      <c r="BE543" s="802"/>
      <c r="BF543" s="802"/>
      <c r="BG543" s="802"/>
      <c r="BH543" s="802"/>
      <c r="BI543" s="802"/>
      <c r="BJ543" s="802"/>
      <c r="BK543" s="802"/>
      <c r="BL543" s="802"/>
      <c r="BM543" s="802"/>
      <c r="BN543" s="802"/>
      <c r="BO543" s="802"/>
      <c r="BP543" s="802"/>
      <c r="BQ543" s="802"/>
      <c r="BR543" s="802"/>
      <c r="BS543" s="802"/>
      <c r="BT543" s="802"/>
      <c r="BU543" s="802"/>
      <c r="BV543" s="802"/>
      <c r="BW543" s="802"/>
      <c r="BX543" s="802"/>
      <c r="BY543" s="802"/>
      <c r="BZ543" s="802"/>
      <c r="CA543" s="802"/>
      <c r="CB543" s="802"/>
      <c r="CC543" s="802"/>
      <c r="CD543" s="802"/>
      <c r="CE543" s="802"/>
      <c r="CF543" s="802"/>
      <c r="CG543" s="802"/>
      <c r="CH543" s="802"/>
      <c r="CI543" s="802"/>
      <c r="CJ543" s="802"/>
      <c r="CK543" s="802"/>
      <c r="CL543" s="802"/>
      <c r="CM543" s="802"/>
      <c r="CN543" s="802"/>
      <c r="CO543" s="802"/>
      <c r="CP543" s="802"/>
      <c r="CQ543" s="802"/>
      <c r="CR543" s="802"/>
      <c r="CS543" s="802"/>
      <c r="CT543" s="802"/>
      <c r="CU543" s="802"/>
      <c r="CV543" s="802"/>
      <c r="CW543" s="802"/>
      <c r="CX543" s="802"/>
      <c r="CY543" s="802"/>
      <c r="CZ543" s="802"/>
      <c r="DA543" s="802"/>
      <c r="DB543" s="802"/>
      <c r="DC543" s="802"/>
      <c r="DD543" s="802"/>
      <c r="DE543" s="802"/>
      <c r="DF543" s="802"/>
      <c r="DG543" s="802"/>
      <c r="DH543" s="802"/>
      <c r="DI543" s="802"/>
      <c r="DJ543" s="802"/>
      <c r="DK543" s="802"/>
      <c r="DL543" s="802"/>
      <c r="DM543" s="802"/>
      <c r="DN543" s="802"/>
      <c r="DO543" s="802"/>
      <c r="DP543" s="802"/>
      <c r="DQ543" s="802"/>
      <c r="DR543" s="802"/>
      <c r="DS543" s="802"/>
      <c r="DT543" s="802"/>
      <c r="DU543" s="802"/>
      <c r="DV543" s="802"/>
      <c r="DW543" s="802"/>
      <c r="DX543" s="802"/>
      <c r="DY543" s="802"/>
      <c r="DZ543" s="802"/>
      <c r="EA543" s="802"/>
      <c r="EB543" s="802"/>
      <c r="EC543" s="802"/>
      <c r="ED543" s="802"/>
      <c r="EE543" s="802"/>
      <c r="EF543" s="802"/>
      <c r="EG543" s="802"/>
      <c r="EH543" s="802"/>
      <c r="EI543" s="802"/>
      <c r="EJ543" s="802"/>
      <c r="EK543" s="802"/>
      <c r="EL543" s="802"/>
      <c r="EM543" s="802"/>
      <c r="EN543" s="802"/>
      <c r="EO543" s="802"/>
      <c r="EP543" s="802"/>
      <c r="EQ543" s="802"/>
      <c r="ER543" s="802"/>
      <c r="ES543" s="802"/>
      <c r="ET543" s="802"/>
      <c r="EU543" s="802"/>
      <c r="EV543" s="802"/>
      <c r="EW543" s="802"/>
      <c r="EX543" s="802"/>
      <c r="EY543" s="802"/>
      <c r="EZ543" s="802"/>
      <c r="FA543" s="802"/>
      <c r="FB543" s="802"/>
      <c r="FC543" s="802"/>
      <c r="FD543" s="802"/>
      <c r="FE543" s="802"/>
      <c r="FF543" s="802"/>
      <c r="FG543" s="802"/>
      <c r="FH543" s="802"/>
      <c r="FI543" s="802"/>
      <c r="FJ543" s="802"/>
      <c r="FK543" s="802"/>
      <c r="FL543" s="802"/>
      <c r="FM543" s="802"/>
      <c r="FN543" s="802"/>
      <c r="FO543" s="802"/>
      <c r="FP543" s="802"/>
      <c r="FQ543" s="802"/>
      <c r="FR543" s="802"/>
      <c r="FS543" s="802"/>
      <c r="FT543" s="802"/>
      <c r="FU543" s="802"/>
      <c r="FV543" s="802"/>
      <c r="FW543" s="802"/>
      <c r="FX543" s="802"/>
      <c r="FY543" s="802"/>
      <c r="FZ543" s="802"/>
      <c r="GA543" s="802"/>
      <c r="GB543" s="802"/>
      <c r="GC543" s="802"/>
      <c r="GD543" s="802"/>
      <c r="GE543" s="802"/>
      <c r="GF543" s="802"/>
      <c r="GG543" s="802"/>
      <c r="GH543" s="802"/>
      <c r="GI543" s="802"/>
      <c r="GJ543" s="802"/>
      <c r="GK543" s="802"/>
      <c r="GL543" s="802"/>
      <c r="GM543" s="802"/>
      <c r="GN543" s="802"/>
      <c r="GO543" s="802"/>
      <c r="GP543" s="802"/>
      <c r="GQ543" s="802"/>
      <c r="GR543" s="802"/>
      <c r="GS543" s="802"/>
      <c r="GT543" s="802"/>
      <c r="GU543" s="802"/>
      <c r="GV543" s="802"/>
      <c r="GW543" s="802"/>
      <c r="GX543" s="802"/>
      <c r="GY543" s="802"/>
      <c r="GZ543" s="802"/>
      <c r="HA543" s="802"/>
      <c r="HB543" s="802"/>
      <c r="HC543" s="802"/>
      <c r="HD543" s="802"/>
      <c r="HE543" s="802"/>
      <c r="HF543" s="802"/>
      <c r="HG543" s="802"/>
      <c r="HH543" s="802"/>
      <c r="HI543" s="802"/>
      <c r="HJ543" s="802"/>
      <c r="HK543" s="802"/>
      <c r="HL543" s="802"/>
      <c r="HM543" s="802"/>
      <c r="HN543" s="802"/>
      <c r="HO543" s="802"/>
      <c r="HP543" s="802"/>
      <c r="HQ543" s="802"/>
      <c r="HR543" s="802"/>
      <c r="HS543" s="802"/>
      <c r="HT543" s="802"/>
      <c r="HU543" s="802"/>
      <c r="HV543" s="802"/>
      <c r="HW543" s="802"/>
      <c r="HX543" s="802"/>
      <c r="HY543" s="802"/>
      <c r="HZ543" s="802"/>
      <c r="IA543" s="802"/>
      <c r="IB543" s="802"/>
      <c r="IC543" s="802"/>
      <c r="ID543" s="802"/>
      <c r="IE543" s="802"/>
      <c r="IF543" s="802"/>
      <c r="IG543" s="802"/>
      <c r="IH543" s="802"/>
      <c r="II543" s="802"/>
      <c r="IJ543" s="802"/>
      <c r="IK543" s="802"/>
      <c r="IL543" s="802"/>
      <c r="IM543" s="802"/>
      <c r="IN543" s="802"/>
      <c r="IO543" s="802"/>
      <c r="IP543" s="802"/>
      <c r="IQ543" s="802"/>
      <c r="IR543" s="802"/>
      <c r="IS543" s="802"/>
      <c r="IT543" s="802"/>
      <c r="IU543" s="802"/>
      <c r="IV543" s="802"/>
      <c r="IW543" s="802"/>
      <c r="IX543" s="802"/>
      <c r="IY543" s="802"/>
      <c r="IZ543" s="802"/>
      <c r="JA543" s="802"/>
      <c r="JB543" s="802"/>
      <c r="JC543" s="802"/>
      <c r="JD543" s="802"/>
      <c r="JE543" s="802"/>
      <c r="JF543" s="802"/>
      <c r="JG543" s="802"/>
      <c r="JH543" s="802"/>
      <c r="JI543" s="802"/>
      <c r="JJ543" s="802"/>
      <c r="JK543" s="802"/>
      <c r="JL543" s="802"/>
      <c r="JM543" s="802"/>
      <c r="JN543" s="802"/>
      <c r="JO543" s="802"/>
      <c r="JP543" s="802"/>
      <c r="JQ543" s="802"/>
      <c r="JR543" s="802"/>
      <c r="JS543" s="802"/>
      <c r="JT543" s="802"/>
      <c r="JU543" s="802"/>
      <c r="JV543" s="802"/>
      <c r="JW543" s="802"/>
      <c r="JX543" s="802"/>
      <c r="JY543" s="802"/>
      <c r="JZ543" s="802"/>
      <c r="KA543" s="802"/>
      <c r="KB543" s="802"/>
      <c r="KC543" s="802"/>
      <c r="KD543" s="802"/>
      <c r="KE543" s="802"/>
      <c r="KF543" s="802"/>
      <c r="KG543" s="802"/>
      <c r="KH543" s="802"/>
      <c r="KI543" s="802"/>
      <c r="KJ543" s="802"/>
      <c r="KK543" s="802"/>
      <c r="KL543" s="802"/>
      <c r="KM543" s="802"/>
      <c r="KN543" s="802"/>
      <c r="KO543" s="802"/>
      <c r="KP543" s="802"/>
      <c r="KQ543" s="802"/>
      <c r="KR543" s="802"/>
      <c r="KS543" s="802"/>
      <c r="KT543" s="802"/>
      <c r="KU543" s="802"/>
      <c r="KV543" s="802"/>
      <c r="KW543" s="802"/>
      <c r="KX543" s="802"/>
      <c r="KY543" s="802"/>
      <c r="KZ543" s="802"/>
      <c r="LA543" s="802"/>
      <c r="LB543" s="802"/>
      <c r="LC543" s="802"/>
      <c r="LD543" s="802"/>
      <c r="LE543" s="802"/>
      <c r="LF543" s="802"/>
      <c r="LG543" s="802"/>
      <c r="LH543" s="802"/>
      <c r="LI543" s="802"/>
      <c r="LJ543" s="802"/>
      <c r="LK543" s="802"/>
      <c r="LL543" s="802"/>
      <c r="LM543" s="802"/>
      <c r="LN543" s="802"/>
      <c r="LO543" s="802"/>
      <c r="LP543" s="802"/>
      <c r="LQ543" s="802"/>
      <c r="LR543" s="802"/>
      <c r="LS543" s="802"/>
      <c r="LT543" s="802"/>
      <c r="LU543" s="802"/>
      <c r="LV543" s="802"/>
      <c r="LW543" s="802"/>
      <c r="LX543" s="802"/>
      <c r="LY543" s="802"/>
      <c r="LZ543" s="802"/>
      <c r="MA543" s="802"/>
      <c r="MB543" s="802"/>
      <c r="MC543" s="802"/>
      <c r="MD543" s="802"/>
      <c r="ME543" s="802"/>
      <c r="MF543" s="802"/>
      <c r="MG543" s="802"/>
      <c r="MH543" s="802"/>
      <c r="MI543" s="802"/>
      <c r="MJ543" s="802"/>
      <c r="MK543" s="802"/>
      <c r="ML543" s="802"/>
      <c r="MM543" s="802"/>
      <c r="MN543" s="802"/>
      <c r="MO543" s="802"/>
      <c r="MP543" s="802"/>
      <c r="MQ543" s="802"/>
      <c r="MR543" s="802"/>
      <c r="MS543" s="802"/>
      <c r="MT543" s="802"/>
      <c r="MU543" s="802"/>
      <c r="MV543" s="802"/>
      <c r="MW543" s="802"/>
      <c r="MX543" s="802"/>
      <c r="MY543" s="802"/>
      <c r="MZ543" s="802"/>
      <c r="NA543" s="802"/>
      <c r="NB543" s="802"/>
      <c r="NC543" s="802"/>
      <c r="ND543" s="802"/>
      <c r="NE543" s="802"/>
      <c r="NF543" s="802"/>
      <c r="NG543" s="802"/>
      <c r="NH543" s="802"/>
      <c r="NI543" s="802"/>
      <c r="NJ543" s="802"/>
      <c r="NK543" s="802"/>
      <c r="NL543" s="802"/>
      <c r="NM543" s="802"/>
      <c r="NN543" s="802"/>
      <c r="NO543" s="802"/>
      <c r="NP543" s="802"/>
      <c r="NQ543" s="802"/>
      <c r="NR543" s="802"/>
      <c r="NS543" s="802"/>
      <c r="NT543" s="802"/>
      <c r="NU543" s="802"/>
      <c r="NV543" s="802"/>
      <c r="NW543" s="802"/>
      <c r="NX543" s="802"/>
      <c r="NY543" s="802"/>
      <c r="NZ543" s="802"/>
      <c r="OA543" s="802"/>
      <c r="OB543" s="802"/>
      <c r="OC543" s="802"/>
      <c r="OD543" s="802"/>
      <c r="OE543" s="802"/>
      <c r="OF543" s="802"/>
      <c r="OG543" s="802"/>
      <c r="OH543" s="802"/>
      <c r="OI543" s="802"/>
      <c r="OJ543" s="802"/>
      <c r="OK543" s="802"/>
      <c r="OL543" s="802"/>
      <c r="OM543" s="802"/>
      <c r="ON543" s="802"/>
      <c r="OO543" s="802"/>
      <c r="OP543" s="802"/>
      <c r="OQ543" s="802"/>
      <c r="OR543" s="802"/>
      <c r="OS543" s="802"/>
      <c r="OT543" s="802"/>
      <c r="OU543" s="802"/>
      <c r="OV543" s="802"/>
      <c r="OW543" s="802"/>
      <c r="OX543" s="802"/>
      <c r="OY543" s="802"/>
      <c r="OZ543" s="802"/>
      <c r="PA543" s="802"/>
      <c r="PB543" s="802"/>
      <c r="PC543" s="802"/>
      <c r="PD543" s="802"/>
      <c r="PE543" s="802"/>
      <c r="PF543" s="802"/>
      <c r="PG543" s="802"/>
      <c r="PH543" s="802"/>
      <c r="PI543" s="802"/>
      <c r="PJ543" s="802"/>
      <c r="PK543" s="802"/>
      <c r="PL543" s="802"/>
      <c r="PM543" s="802"/>
      <c r="PN543" s="802"/>
      <c r="PO543" s="802"/>
      <c r="PP543" s="802"/>
      <c r="PQ543" s="802"/>
      <c r="PR543" s="802"/>
      <c r="PS543" s="802"/>
      <c r="PT543" s="802"/>
      <c r="PU543" s="802"/>
      <c r="PV543" s="802"/>
      <c r="PW543" s="802"/>
      <c r="PX543" s="802"/>
      <c r="PY543" s="802"/>
      <c r="PZ543" s="802"/>
      <c r="QA543" s="802"/>
      <c r="QB543" s="802"/>
      <c r="QC543" s="802"/>
      <c r="QD543" s="802"/>
      <c r="QE543" s="802"/>
      <c r="QF543" s="802"/>
      <c r="QG543" s="802"/>
      <c r="QH543" s="802"/>
      <c r="QI543" s="802"/>
      <c r="QJ543" s="802"/>
      <c r="QK543" s="802"/>
      <c r="QL543" s="802"/>
      <c r="QM543" s="802"/>
      <c r="QN543" s="802"/>
      <c r="QO543" s="802"/>
      <c r="QP543" s="802"/>
      <c r="QQ543" s="802"/>
      <c r="QR543" s="802"/>
      <c r="QS543" s="802"/>
      <c r="QT543" s="802"/>
      <c r="QU543" s="802"/>
      <c r="QV543" s="802"/>
      <c r="QW543" s="802"/>
      <c r="QX543" s="802"/>
      <c r="QY543" s="802"/>
      <c r="QZ543" s="802"/>
      <c r="RA543" s="802"/>
      <c r="RB543" s="802"/>
      <c r="RC543" s="802"/>
      <c r="RD543" s="802"/>
      <c r="RE543" s="802"/>
      <c r="RF543" s="802"/>
      <c r="RG543" s="802"/>
      <c r="RH543" s="802"/>
      <c r="RI543" s="802"/>
      <c r="RJ543" s="802"/>
      <c r="RK543" s="802"/>
      <c r="RL543" s="802"/>
      <c r="RM543" s="802"/>
      <c r="RN543" s="802"/>
      <c r="RO543" s="802"/>
      <c r="RP543" s="802"/>
      <c r="RQ543" s="802"/>
      <c r="RR543" s="802"/>
      <c r="RS543" s="802"/>
      <c r="RT543" s="802"/>
      <c r="RU543" s="802"/>
      <c r="RV543" s="802"/>
      <c r="RW543" s="802"/>
      <c r="RX543" s="802"/>
      <c r="RY543" s="802"/>
      <c r="RZ543" s="802"/>
      <c r="SA543" s="802"/>
      <c r="SB543" s="802"/>
      <c r="SC543" s="802"/>
      <c r="SD543" s="802"/>
      <c r="SE543" s="802"/>
      <c r="SF543" s="802"/>
      <c r="SG543" s="802"/>
      <c r="SH543" s="802"/>
      <c r="SI543" s="802"/>
      <c r="SJ543" s="802"/>
      <c r="SK543" s="802"/>
      <c r="SL543" s="802"/>
      <c r="SM543" s="802"/>
      <c r="SN543" s="802"/>
      <c r="SO543" s="802"/>
      <c r="SP543" s="802"/>
      <c r="SQ543" s="802"/>
      <c r="SR543" s="802"/>
      <c r="SS543" s="802"/>
      <c r="ST543" s="802"/>
      <c r="SU543" s="802"/>
      <c r="SV543" s="802"/>
      <c r="SW543" s="802"/>
      <c r="SX543" s="802"/>
      <c r="SY543" s="802"/>
      <c r="SZ543" s="802"/>
      <c r="TA543" s="802"/>
      <c r="TB543" s="802"/>
      <c r="TC543" s="802"/>
      <c r="TD543" s="802"/>
      <c r="TE543" s="802"/>
      <c r="TF543" s="802"/>
      <c r="TG543" s="802"/>
      <c r="TH543" s="802"/>
      <c r="TI543" s="802"/>
      <c r="TJ543" s="802"/>
      <c r="TK543" s="802"/>
      <c r="TL543" s="802"/>
      <c r="TM543" s="802"/>
      <c r="TN543" s="802"/>
      <c r="TO543" s="802"/>
      <c r="TP543" s="802"/>
      <c r="TQ543" s="802"/>
      <c r="TR543" s="802"/>
      <c r="TS543" s="802"/>
      <c r="TT543" s="802"/>
      <c r="TU543" s="802"/>
      <c r="TV543" s="802"/>
      <c r="TW543" s="802"/>
      <c r="TX543" s="802"/>
      <c r="TY543" s="802"/>
      <c r="TZ543" s="802"/>
      <c r="UA543" s="802"/>
      <c r="UB543" s="802"/>
      <c r="UC543" s="802"/>
      <c r="UD543" s="802"/>
      <c r="UE543" s="802"/>
      <c r="UF543" s="802"/>
      <c r="UG543" s="802"/>
      <c r="UH543" s="802"/>
      <c r="UI543" s="802"/>
      <c r="UJ543" s="802"/>
      <c r="UK543" s="802"/>
      <c r="UL543" s="802"/>
      <c r="UM543" s="802"/>
      <c r="UN543" s="802"/>
      <c r="UO543" s="802"/>
      <c r="UP543" s="802"/>
      <c r="UQ543" s="802"/>
      <c r="UR543" s="802"/>
      <c r="US543" s="802"/>
      <c r="UT543" s="802"/>
      <c r="UU543" s="802"/>
      <c r="UV543" s="802"/>
      <c r="UW543" s="802"/>
      <c r="UX543" s="802"/>
      <c r="UY543" s="802"/>
      <c r="UZ543" s="802"/>
      <c r="VA543" s="802"/>
      <c r="VB543" s="802"/>
      <c r="VC543" s="802"/>
      <c r="VD543" s="802"/>
      <c r="VE543" s="802"/>
      <c r="VF543" s="802"/>
      <c r="VG543" s="802"/>
      <c r="VH543" s="802"/>
      <c r="VI543" s="802"/>
      <c r="VJ543" s="802"/>
      <c r="VK543" s="802"/>
      <c r="VL543" s="802"/>
      <c r="VM543" s="802"/>
      <c r="VN543" s="802"/>
      <c r="VO543" s="802"/>
      <c r="VP543" s="802"/>
      <c r="VQ543" s="802"/>
      <c r="VR543" s="802"/>
      <c r="VS543" s="802"/>
      <c r="VT543" s="802"/>
      <c r="VU543" s="802"/>
      <c r="VV543" s="802"/>
      <c r="VW543" s="802"/>
      <c r="VX543" s="802"/>
      <c r="VY543" s="802"/>
      <c r="VZ543" s="802"/>
      <c r="WA543" s="802"/>
      <c r="WB543" s="802"/>
      <c r="WC543" s="802"/>
      <c r="WD543" s="802"/>
      <c r="WE543" s="802"/>
      <c r="WF543" s="802"/>
      <c r="WG543" s="802"/>
      <c r="WH543" s="802"/>
      <c r="WI543" s="802"/>
      <c r="WJ543" s="802"/>
      <c r="WK543" s="802"/>
      <c r="WL543" s="802"/>
      <c r="WM543" s="802"/>
      <c r="WN543" s="802"/>
      <c r="WO543" s="802"/>
      <c r="WP543" s="802"/>
      <c r="WQ543" s="802"/>
      <c r="WR543" s="802"/>
      <c r="WS543" s="802"/>
      <c r="WT543" s="802"/>
      <c r="WU543" s="802"/>
      <c r="WV543" s="802"/>
      <c r="WW543" s="802"/>
      <c r="WX543" s="802"/>
      <c r="WY543" s="802"/>
      <c r="WZ543" s="802"/>
      <c r="XA543" s="802"/>
      <c r="XB543" s="802"/>
      <c r="XC543" s="802"/>
      <c r="XD543" s="802"/>
      <c r="XE543" s="802"/>
      <c r="XF543" s="802"/>
      <c r="XG543" s="802"/>
      <c r="XH543" s="802"/>
      <c r="XI543" s="802"/>
      <c r="XJ543" s="802"/>
      <c r="XK543" s="802"/>
      <c r="XL543" s="802"/>
      <c r="XM543" s="802"/>
      <c r="XN543" s="802"/>
      <c r="XO543" s="802"/>
      <c r="XP543" s="802"/>
      <c r="XQ543" s="802"/>
      <c r="XR543" s="802"/>
      <c r="XS543" s="802"/>
      <c r="XT543" s="802"/>
      <c r="XU543" s="802"/>
      <c r="XV543" s="802"/>
      <c r="XW543" s="802"/>
      <c r="XX543" s="802"/>
      <c r="XY543" s="802"/>
      <c r="XZ543" s="802"/>
      <c r="YA543" s="802"/>
      <c r="YB543" s="802"/>
      <c r="YC543" s="802"/>
      <c r="YD543" s="802"/>
      <c r="YE543" s="802"/>
      <c r="YF543" s="802"/>
      <c r="YG543" s="802"/>
      <c r="YH543" s="802"/>
      <c r="YI543" s="802"/>
      <c r="YJ543" s="802"/>
      <c r="YK543" s="802"/>
      <c r="YL543" s="802"/>
      <c r="YM543" s="802"/>
      <c r="YN543" s="802"/>
      <c r="YO543" s="802"/>
      <c r="YP543" s="802"/>
      <c r="YQ543" s="802"/>
      <c r="YR543" s="802"/>
      <c r="YS543" s="802"/>
      <c r="YT543" s="802"/>
      <c r="YU543" s="802"/>
      <c r="YV543" s="802"/>
      <c r="YW543" s="802"/>
      <c r="YX543" s="802"/>
      <c r="YY543" s="802"/>
      <c r="YZ543" s="802"/>
      <c r="ZA543" s="802"/>
      <c r="ZB543" s="802"/>
      <c r="ZC543" s="802"/>
      <c r="ZD543" s="802"/>
      <c r="ZE543" s="802"/>
      <c r="ZF543" s="802"/>
      <c r="ZG543" s="802"/>
      <c r="ZH543" s="802"/>
      <c r="ZI543" s="802"/>
      <c r="ZJ543" s="802"/>
      <c r="ZK543" s="802"/>
      <c r="ZL543" s="802"/>
      <c r="ZM543" s="802"/>
      <c r="ZN543" s="802"/>
      <c r="ZO543" s="802"/>
      <c r="ZP543" s="802"/>
      <c r="ZQ543" s="802"/>
      <c r="ZR543" s="802"/>
      <c r="ZS543" s="802"/>
      <c r="ZT543" s="802"/>
      <c r="ZU543" s="802"/>
      <c r="ZV543" s="802"/>
      <c r="ZW543" s="802"/>
      <c r="ZX543" s="802"/>
      <c r="ZY543" s="802"/>
      <c r="ZZ543" s="802"/>
      <c r="AAA543" s="802"/>
      <c r="AAB543" s="802"/>
      <c r="AAC543" s="802"/>
      <c r="AAD543" s="802"/>
      <c r="AAE543" s="802"/>
      <c r="AAF543" s="802"/>
      <c r="AAG543" s="802"/>
      <c r="AAH543" s="802"/>
      <c r="AAI543" s="802"/>
      <c r="AAJ543" s="802"/>
      <c r="AAK543" s="802"/>
      <c r="AAL543" s="802"/>
      <c r="AAM543" s="802"/>
      <c r="AAN543" s="802"/>
      <c r="AAO543" s="802"/>
      <c r="AAP543" s="802"/>
      <c r="AAQ543" s="802"/>
      <c r="AAR543" s="802"/>
      <c r="AAS543" s="802"/>
      <c r="AAT543" s="802"/>
      <c r="AAU543" s="802"/>
      <c r="AAV543" s="802"/>
      <c r="AAW543" s="802"/>
      <c r="AAX543" s="802"/>
      <c r="AAY543" s="802"/>
      <c r="AAZ543" s="802"/>
      <c r="ABA543" s="802"/>
      <c r="ABB543" s="802"/>
      <c r="ABC543" s="802"/>
      <c r="ABD543" s="802"/>
      <c r="ABE543" s="802"/>
      <c r="ABF543" s="802"/>
      <c r="ABG543" s="802"/>
      <c r="ABH543" s="802"/>
      <c r="ABI543" s="802"/>
      <c r="ABJ543" s="802"/>
      <c r="ABK543" s="802"/>
      <c r="ABL543" s="802"/>
      <c r="ABM543" s="802"/>
      <c r="ABN543" s="802"/>
      <c r="ABO543" s="802"/>
      <c r="ABP543" s="802"/>
      <c r="ABQ543" s="802"/>
      <c r="ABR543" s="802"/>
      <c r="ABS543" s="802"/>
      <c r="ABT543" s="802"/>
      <c r="ABU543" s="802"/>
      <c r="ABV543" s="802"/>
      <c r="ABW543" s="802"/>
      <c r="ABX543" s="802"/>
      <c r="ABY543" s="802"/>
      <c r="ABZ543" s="802"/>
      <c r="ACA543" s="802"/>
      <c r="ACB543" s="802"/>
      <c r="ACC543" s="802"/>
      <c r="ACD543" s="802"/>
      <c r="ACE543" s="802"/>
      <c r="ACF543" s="802"/>
      <c r="ACG543" s="802"/>
      <c r="ACH543" s="802"/>
      <c r="ACI543" s="802"/>
      <c r="ACJ543" s="802"/>
      <c r="ACK543" s="802"/>
      <c r="ACL543" s="802"/>
      <c r="ACM543" s="802"/>
      <c r="ACN543" s="802"/>
      <c r="ACO543" s="802"/>
      <c r="ACP543" s="802"/>
      <c r="ACQ543" s="802"/>
      <c r="ACR543" s="802"/>
      <c r="ACS543" s="802"/>
      <c r="ACT543" s="802"/>
      <c r="ACU543" s="802"/>
      <c r="ACV543" s="802"/>
      <c r="ACW543" s="802"/>
      <c r="ACX543" s="802"/>
      <c r="ACY543" s="802"/>
      <c r="ACZ543" s="802"/>
      <c r="ADA543" s="802"/>
      <c r="ADB543" s="802"/>
      <c r="ADC543" s="802"/>
      <c r="ADD543" s="802"/>
      <c r="ADE543" s="802"/>
      <c r="ADF543" s="802"/>
      <c r="ADG543" s="802"/>
      <c r="ADH543" s="802"/>
      <c r="ADI543" s="802"/>
      <c r="ADJ543" s="802"/>
      <c r="ADK543" s="802"/>
      <c r="ADL543" s="802"/>
      <c r="ADM543" s="802"/>
      <c r="ADN543" s="802"/>
      <c r="ADO543" s="802"/>
      <c r="ADP543" s="802"/>
      <c r="ADQ543" s="802"/>
      <c r="ADR543" s="802"/>
      <c r="ADS543" s="802"/>
      <c r="ADT543" s="802"/>
      <c r="ADU543" s="802"/>
      <c r="ADV543" s="802"/>
      <c r="ADW543" s="802"/>
      <c r="ADX543" s="802"/>
      <c r="ADY543" s="802"/>
      <c r="ADZ543" s="802"/>
      <c r="AEA543" s="802"/>
      <c r="AEB543" s="802"/>
      <c r="AEC543" s="802"/>
      <c r="AED543" s="802"/>
      <c r="AEE543" s="802"/>
      <c r="AEF543" s="802"/>
      <c r="AEG543" s="802"/>
      <c r="AEH543" s="802"/>
      <c r="AEI543" s="802"/>
      <c r="AEJ543" s="802"/>
      <c r="AEK543" s="802"/>
      <c r="AEL543" s="802"/>
      <c r="AEM543" s="802"/>
      <c r="AEN543" s="802"/>
      <c r="AEO543" s="802"/>
      <c r="AEP543" s="802"/>
      <c r="AEQ543" s="802"/>
      <c r="AER543" s="802"/>
      <c r="AES543" s="802"/>
      <c r="AET543" s="802"/>
      <c r="AEU543" s="802"/>
      <c r="AEV543" s="802"/>
      <c r="AEW543" s="802"/>
      <c r="AEX543" s="802"/>
      <c r="AEY543" s="802"/>
      <c r="AEZ543" s="802"/>
      <c r="AFA543" s="802"/>
      <c r="AFB543" s="802"/>
      <c r="AFC543" s="802"/>
      <c r="AFD543" s="802"/>
      <c r="AFE543" s="802"/>
      <c r="AFF543" s="802"/>
      <c r="AFG543" s="802"/>
      <c r="AFH543" s="802"/>
      <c r="AFI543" s="802"/>
      <c r="AFJ543" s="802"/>
      <c r="AFK543" s="802"/>
      <c r="AFL543" s="802"/>
      <c r="AFM543" s="802"/>
      <c r="AFN543" s="802"/>
      <c r="AFO543" s="802"/>
      <c r="AFP543" s="802"/>
      <c r="AFQ543" s="802"/>
      <c r="AFR543" s="802"/>
      <c r="AFS543" s="802"/>
      <c r="AFT543" s="802"/>
      <c r="AFU543" s="802"/>
      <c r="AFV543" s="802"/>
      <c r="AFW543" s="802"/>
      <c r="AFX543" s="802"/>
      <c r="AFY543" s="802"/>
      <c r="AFZ543" s="802"/>
      <c r="AGA543" s="802"/>
      <c r="AGB543" s="802"/>
      <c r="AGC543" s="802"/>
      <c r="AGD543" s="802"/>
      <c r="AGE543" s="802"/>
      <c r="AGF543" s="802"/>
      <c r="AGG543" s="802"/>
      <c r="AGH543" s="802"/>
      <c r="AGI543" s="802"/>
      <c r="AGJ543" s="802"/>
      <c r="AGK543" s="802"/>
      <c r="AGL543" s="802"/>
      <c r="AGM543" s="802"/>
      <c r="AGN543" s="802"/>
      <c r="AGO543" s="802"/>
      <c r="AGP543" s="802"/>
      <c r="AGQ543" s="802"/>
      <c r="AGR543" s="802"/>
      <c r="AGS543" s="802"/>
      <c r="AGT543" s="802"/>
      <c r="AGU543" s="802"/>
      <c r="AGV543" s="802"/>
      <c r="AGW543" s="802"/>
      <c r="AGX543" s="802"/>
      <c r="AGY543" s="802"/>
      <c r="AGZ543" s="802"/>
      <c r="AHA543" s="802"/>
      <c r="AHB543" s="802"/>
      <c r="AHC543" s="802"/>
      <c r="AHD543" s="802"/>
      <c r="AHE543" s="802"/>
      <c r="AHF543" s="802"/>
      <c r="AHG543" s="802"/>
      <c r="AHH543" s="802"/>
      <c r="AHI543" s="802"/>
      <c r="AHJ543" s="802"/>
      <c r="AHK543" s="802"/>
      <c r="AHL543" s="802"/>
      <c r="AHM543" s="802"/>
      <c r="AHN543" s="802"/>
      <c r="AHO543" s="802"/>
      <c r="AHP543" s="802"/>
      <c r="AHQ543" s="802"/>
      <c r="AHR543" s="802"/>
      <c r="AHS543" s="802"/>
      <c r="AHT543" s="802"/>
      <c r="AHU543" s="802"/>
      <c r="AHV543" s="802"/>
      <c r="AHW543" s="802"/>
      <c r="AHX543" s="802"/>
      <c r="AHY543" s="802"/>
      <c r="AHZ543" s="802"/>
      <c r="AIA543" s="802"/>
      <c r="AIB543" s="802"/>
      <c r="AIC543" s="802"/>
      <c r="AID543" s="802"/>
      <c r="AIE543" s="802"/>
      <c r="AIF543" s="802"/>
      <c r="AIG543" s="802"/>
      <c r="AIH543" s="802"/>
      <c r="AII543" s="802"/>
      <c r="AIJ543" s="802"/>
      <c r="AQE543" s="802"/>
      <c r="AQF543" s="802"/>
      <c r="AQG543" s="802"/>
      <c r="AQH543" s="802"/>
      <c r="AQI543" s="802"/>
      <c r="AQJ543" s="802"/>
      <c r="AQK543" s="802"/>
      <c r="AQL543" s="802"/>
      <c r="AQM543" s="802"/>
      <c r="AQN543" s="802"/>
      <c r="AQO543" s="802"/>
      <c r="AQP543" s="802"/>
      <c r="AQQ543" s="802"/>
      <c r="AQR543" s="802"/>
      <c r="AQS543" s="802"/>
      <c r="AQT543" s="802"/>
      <c r="AQU543" s="802"/>
      <c r="AQV543" s="802"/>
      <c r="AQW543" s="802"/>
      <c r="AQX543" s="802"/>
      <c r="AQY543" s="802"/>
      <c r="AQZ543" s="802"/>
      <c r="ARA543" s="802"/>
      <c r="ARB543" s="802"/>
      <c r="ARC543" s="802"/>
      <c r="ARD543" s="802"/>
      <c r="ARE543" s="802"/>
      <c r="ARF543" s="802"/>
      <c r="ARG543" s="802"/>
      <c r="ARH543" s="802"/>
      <c r="ARI543" s="802"/>
      <c r="ARJ543" s="802"/>
      <c r="ARK543" s="802"/>
      <c r="ARL543" s="802"/>
      <c r="ARM543" s="802"/>
      <c r="ARN543" s="802"/>
      <c r="ARO543" s="802"/>
      <c r="ARP543" s="802"/>
      <c r="ARQ543" s="802"/>
      <c r="ARR543" s="802"/>
      <c r="ARS543" s="802"/>
      <c r="ART543" s="802"/>
      <c r="ARU543" s="802"/>
      <c r="ARV543" s="802"/>
      <c r="ARW543" s="802"/>
      <c r="ARX543" s="802"/>
      <c r="ARY543" s="802"/>
      <c r="ARZ543" s="802"/>
      <c r="ASA543" s="802"/>
      <c r="ASB543" s="802"/>
      <c r="ASC543" s="802"/>
      <c r="ASD543" s="802"/>
      <c r="ASE543" s="802"/>
      <c r="ASF543" s="802"/>
      <c r="ASG543" s="802"/>
      <c r="ASH543" s="802"/>
      <c r="ASI543" s="802"/>
      <c r="ASJ543" s="802"/>
      <c r="ASK543" s="802"/>
      <c r="ASL543" s="802"/>
      <c r="ATP543" s="802"/>
      <c r="ATQ543" s="802"/>
      <c r="ATR543" s="802"/>
      <c r="ATS543" s="802"/>
      <c r="ATT543" s="802"/>
      <c r="ATU543" s="802"/>
      <c r="ATV543" s="802"/>
      <c r="ATW543" s="802"/>
      <c r="ATX543" s="802"/>
      <c r="ATY543" s="802"/>
      <c r="ATZ543" s="802"/>
      <c r="AUA543" s="802"/>
      <c r="AUB543" s="802"/>
      <c r="AUC543" s="802"/>
      <c r="AUD543" s="802"/>
      <c r="AUE543" s="802"/>
      <c r="AUF543" s="802"/>
      <c r="AUG543" s="802"/>
      <c r="AUH543" s="802"/>
      <c r="AUI543" s="802"/>
      <c r="AUJ543" s="802"/>
      <c r="AUK543" s="802"/>
      <c r="AUL543" s="802"/>
      <c r="AUM543" s="802"/>
      <c r="AUN543" s="802"/>
      <c r="AUO543" s="802"/>
      <c r="AUP543" s="801"/>
      <c r="AUQ543" s="802"/>
      <c r="AUR543" s="801"/>
      <c r="AUS543" s="802"/>
      <c r="AUT543" s="801"/>
      <c r="AUU543" s="802"/>
      <c r="AUV543" s="802"/>
      <c r="AUW543" s="802"/>
      <c r="AUX543" s="802"/>
      <c r="AUY543" s="802"/>
      <c r="AUZ543" s="802"/>
      <c r="AVA543" s="802"/>
      <c r="AVB543" s="802"/>
      <c r="AVC543" s="802"/>
      <c r="AVD543" s="802"/>
      <c r="AVE543" s="802"/>
      <c r="AVF543" s="802"/>
      <c r="AVG543" s="802"/>
      <c r="AVH543" s="802"/>
      <c r="AVI543" s="802"/>
      <c r="AVJ543" s="808"/>
      <c r="AVK543" s="808"/>
      <c r="AVL543" s="808"/>
      <c r="AVM543" s="808"/>
      <c r="AVN543" s="808"/>
      <c r="AVO543" s="808"/>
      <c r="AVP543" s="808"/>
      <c r="AVQ543" s="808"/>
      <c r="AVR543" s="808"/>
      <c r="AVS543" s="808"/>
      <c r="AVT543" s="808"/>
      <c r="AVU543" s="809"/>
      <c r="AVV543" s="809"/>
      <c r="AVW543" s="809"/>
      <c r="AVX543" s="809"/>
      <c r="AVY543" s="809"/>
      <c r="AVZ543" s="809"/>
      <c r="AWA543" s="809"/>
      <c r="AWB543" s="809"/>
      <c r="AWC543" s="809"/>
      <c r="AWD543" s="809"/>
      <c r="AWE543" s="809"/>
      <c r="AWF543" s="809"/>
      <c r="AWG543" s="809"/>
      <c r="AWH543" s="809"/>
      <c r="AWI543" s="809"/>
      <c r="AWJ543" s="809"/>
      <c r="AWK543" s="809"/>
      <c r="AWL543" s="809"/>
      <c r="AWM543" s="809"/>
      <c r="AWN543" s="809"/>
      <c r="AWO543" s="809"/>
      <c r="AWP543" s="809"/>
      <c r="AWQ543" s="809"/>
      <c r="AWR543" s="808"/>
      <c r="AWS543" s="761"/>
      <c r="AWT543" s="808"/>
      <c r="AWU543" s="809"/>
      <c r="AWV543" s="809"/>
      <c r="AWW543" s="809"/>
      <c r="AWX543" s="809"/>
      <c r="AWY543" s="809"/>
      <c r="AWZ543" s="809"/>
      <c r="AXA543" s="809"/>
      <c r="AXB543" s="809"/>
      <c r="AXC543" s="809"/>
      <c r="AXD543" s="809"/>
      <c r="AXE543" s="809"/>
      <c r="AXF543" s="809"/>
      <c r="AXG543" s="809"/>
      <c r="AXH543" s="809"/>
      <c r="AXI543" s="809"/>
      <c r="AXJ543" s="809"/>
      <c r="AXK543" s="809"/>
      <c r="AXL543" s="809"/>
      <c r="AXM543" s="809"/>
      <c r="AXN543" s="809"/>
      <c r="AXO543" s="809"/>
      <c r="AXP543" s="809"/>
      <c r="AXQ543" s="809"/>
      <c r="AXR543" s="809"/>
      <c r="AXS543" s="809"/>
      <c r="AXT543" s="809"/>
      <c r="AXU543" s="809"/>
      <c r="AXV543" s="809"/>
      <c r="AXW543" s="809"/>
      <c r="AXX543" s="809"/>
      <c r="AXY543" s="809"/>
      <c r="AXZ543" s="809"/>
      <c r="AYA543" s="809"/>
      <c r="AYB543" s="809"/>
      <c r="AYC543" s="809"/>
      <c r="AYD543" s="808"/>
      <c r="AYE543" s="808"/>
      <c r="AYF543" s="809"/>
      <c r="AYG543" s="808"/>
      <c r="AYH543" s="810"/>
      <c r="AYI543" s="810"/>
      <c r="AYJ543" s="810"/>
      <c r="AYK543" s="810"/>
      <c r="AYL543" s="810"/>
      <c r="AYM543" s="810"/>
      <c r="AYN543" s="810"/>
      <c r="AYO543" s="810"/>
      <c r="AYP543" s="810"/>
      <c r="AYQ543" s="810"/>
      <c r="AYR543" s="810"/>
      <c r="AYS543" s="810"/>
      <c r="AYT543" s="810"/>
      <c r="AYU543" s="810"/>
      <c r="AYV543" s="810"/>
      <c r="AYW543" s="810"/>
      <c r="AYX543" s="810"/>
      <c r="AYY543" s="810"/>
      <c r="AYZ543" s="810"/>
      <c r="AZA543" s="810"/>
      <c r="AZB543" s="810"/>
      <c r="AZC543" s="810"/>
      <c r="AZD543" s="810"/>
      <c r="AZE543" s="810"/>
      <c r="AZF543" s="810"/>
      <c r="AZG543" s="810"/>
      <c r="AZH543" s="810"/>
      <c r="AZI543" s="810"/>
      <c r="AZJ543" s="810"/>
      <c r="AZK543" s="810"/>
      <c r="AZL543" s="810"/>
      <c r="AZM543" s="810"/>
      <c r="AZN543" s="810"/>
      <c r="AZO543" s="810"/>
      <c r="AZP543" s="809"/>
      <c r="AZQ543" s="802"/>
      <c r="AZR543" s="802"/>
      <c r="AZS543" s="802"/>
    </row>
    <row r="544" spans="45:920 1123:1371" s="793" customFormat="1" ht="13.5">
      <c r="AS544" s="802"/>
      <c r="AT544" s="802"/>
      <c r="AU544" s="802"/>
      <c r="AV544" s="802"/>
      <c r="AW544" s="802"/>
      <c r="AX544" s="802"/>
      <c r="AY544" s="802"/>
      <c r="AZ544" s="802"/>
      <c r="BA544" s="802"/>
      <c r="BB544" s="802"/>
      <c r="BC544" s="802"/>
      <c r="BD544" s="802"/>
      <c r="BE544" s="802"/>
      <c r="BF544" s="802"/>
      <c r="BG544" s="802"/>
      <c r="BH544" s="802"/>
      <c r="BI544" s="802"/>
      <c r="BJ544" s="802"/>
      <c r="BK544" s="802"/>
      <c r="BL544" s="802"/>
      <c r="BM544" s="802"/>
      <c r="BN544" s="802"/>
      <c r="BO544" s="802"/>
      <c r="BP544" s="802"/>
      <c r="BQ544" s="802"/>
      <c r="BR544" s="802"/>
      <c r="BS544" s="802"/>
      <c r="BT544" s="802"/>
      <c r="BU544" s="802"/>
      <c r="BV544" s="802"/>
      <c r="BW544" s="802"/>
      <c r="BX544" s="802"/>
      <c r="BY544" s="802"/>
      <c r="BZ544" s="802"/>
      <c r="CA544" s="802"/>
      <c r="CB544" s="802"/>
      <c r="CC544" s="802"/>
      <c r="CD544" s="802"/>
      <c r="CE544" s="802"/>
      <c r="CF544" s="802"/>
      <c r="CG544" s="802"/>
      <c r="CH544" s="802"/>
      <c r="CI544" s="802"/>
      <c r="CJ544" s="802"/>
      <c r="CK544" s="802"/>
      <c r="CL544" s="802"/>
      <c r="CM544" s="802"/>
      <c r="CN544" s="802"/>
      <c r="CO544" s="802"/>
      <c r="CP544" s="802"/>
      <c r="CQ544" s="802"/>
      <c r="CR544" s="802"/>
      <c r="CS544" s="802"/>
      <c r="CT544" s="802"/>
      <c r="CU544" s="802"/>
      <c r="CV544" s="802"/>
      <c r="CW544" s="802"/>
      <c r="CX544" s="802"/>
      <c r="CY544" s="802"/>
      <c r="CZ544" s="802"/>
      <c r="DA544" s="802"/>
      <c r="DB544" s="802"/>
      <c r="DC544" s="802"/>
      <c r="DD544" s="802"/>
      <c r="DE544" s="802"/>
      <c r="DF544" s="802"/>
      <c r="DG544" s="802"/>
      <c r="DH544" s="802"/>
      <c r="DI544" s="802"/>
      <c r="DJ544" s="802"/>
      <c r="DK544" s="802"/>
      <c r="DL544" s="802"/>
      <c r="DM544" s="802"/>
      <c r="DN544" s="802"/>
      <c r="DO544" s="802"/>
      <c r="DP544" s="802"/>
      <c r="DQ544" s="802"/>
      <c r="DR544" s="802"/>
      <c r="DS544" s="802"/>
      <c r="DT544" s="802"/>
      <c r="DU544" s="802"/>
      <c r="DV544" s="802"/>
      <c r="DW544" s="802"/>
      <c r="DX544" s="802"/>
      <c r="DY544" s="802"/>
      <c r="DZ544" s="802"/>
      <c r="EA544" s="802"/>
      <c r="EB544" s="802"/>
      <c r="EC544" s="802"/>
      <c r="ED544" s="802"/>
      <c r="EE544" s="802"/>
      <c r="EF544" s="802"/>
      <c r="EG544" s="802"/>
      <c r="EH544" s="802"/>
      <c r="EI544" s="802"/>
      <c r="EJ544" s="802"/>
      <c r="EK544" s="802"/>
      <c r="EL544" s="802"/>
      <c r="EM544" s="802"/>
      <c r="EN544" s="802"/>
      <c r="EO544" s="802"/>
      <c r="EP544" s="802"/>
      <c r="EQ544" s="802"/>
      <c r="ER544" s="802"/>
      <c r="ES544" s="802"/>
      <c r="ET544" s="802"/>
      <c r="EU544" s="802"/>
      <c r="EV544" s="802"/>
      <c r="EW544" s="802"/>
      <c r="EX544" s="802"/>
      <c r="EY544" s="802"/>
      <c r="EZ544" s="802"/>
      <c r="FA544" s="802"/>
      <c r="FB544" s="802"/>
      <c r="FC544" s="802"/>
      <c r="FD544" s="802"/>
      <c r="FE544" s="802"/>
      <c r="FF544" s="802"/>
      <c r="FG544" s="802"/>
      <c r="FH544" s="802"/>
      <c r="FI544" s="802"/>
      <c r="FJ544" s="802"/>
      <c r="FK544" s="802"/>
      <c r="FL544" s="802"/>
      <c r="FM544" s="802"/>
      <c r="FN544" s="802"/>
      <c r="FO544" s="802"/>
      <c r="FP544" s="802"/>
      <c r="FQ544" s="802"/>
      <c r="FR544" s="802"/>
      <c r="FS544" s="802"/>
      <c r="FT544" s="802"/>
      <c r="FU544" s="802"/>
      <c r="FV544" s="802"/>
      <c r="FW544" s="802"/>
      <c r="FX544" s="802"/>
      <c r="FY544" s="802"/>
      <c r="FZ544" s="802"/>
      <c r="GA544" s="802"/>
      <c r="GB544" s="802"/>
      <c r="GC544" s="802"/>
      <c r="GD544" s="802"/>
      <c r="GE544" s="802"/>
      <c r="GF544" s="802"/>
      <c r="GG544" s="802"/>
      <c r="GH544" s="802"/>
      <c r="GI544" s="802"/>
      <c r="GJ544" s="802"/>
      <c r="GK544" s="802"/>
      <c r="GL544" s="802"/>
      <c r="GM544" s="802"/>
      <c r="GN544" s="802"/>
      <c r="GO544" s="802"/>
      <c r="GP544" s="802"/>
      <c r="GQ544" s="802"/>
      <c r="GR544" s="802"/>
      <c r="GS544" s="802"/>
      <c r="GT544" s="802"/>
      <c r="GU544" s="802"/>
      <c r="GV544" s="802"/>
      <c r="GW544" s="802"/>
      <c r="GX544" s="802"/>
      <c r="GY544" s="802"/>
      <c r="GZ544" s="802"/>
      <c r="HA544" s="802"/>
      <c r="HB544" s="802"/>
      <c r="HC544" s="802"/>
      <c r="HD544" s="802"/>
      <c r="HE544" s="802"/>
      <c r="HF544" s="802"/>
      <c r="HG544" s="802"/>
      <c r="HH544" s="802"/>
      <c r="HI544" s="802"/>
      <c r="HJ544" s="802"/>
      <c r="HK544" s="802"/>
      <c r="HL544" s="802"/>
      <c r="HM544" s="802"/>
      <c r="HN544" s="802"/>
      <c r="HO544" s="802"/>
      <c r="HP544" s="802"/>
      <c r="HQ544" s="802"/>
      <c r="HR544" s="802"/>
      <c r="HS544" s="802"/>
      <c r="HT544" s="802"/>
      <c r="HU544" s="802"/>
      <c r="HV544" s="802"/>
      <c r="HW544" s="802"/>
      <c r="HX544" s="802"/>
      <c r="HY544" s="802"/>
      <c r="HZ544" s="802"/>
      <c r="IA544" s="802"/>
      <c r="IB544" s="802"/>
      <c r="IC544" s="802"/>
      <c r="ID544" s="802"/>
      <c r="IE544" s="802"/>
      <c r="IF544" s="802"/>
      <c r="IG544" s="802"/>
      <c r="IH544" s="802"/>
      <c r="II544" s="802"/>
      <c r="IJ544" s="802"/>
      <c r="IK544" s="802"/>
      <c r="IL544" s="802"/>
      <c r="IM544" s="802"/>
      <c r="IN544" s="802"/>
      <c r="IO544" s="802"/>
      <c r="IP544" s="802"/>
      <c r="IQ544" s="802"/>
      <c r="IR544" s="802"/>
      <c r="IS544" s="802"/>
      <c r="IT544" s="802"/>
      <c r="IU544" s="802"/>
      <c r="IV544" s="802"/>
      <c r="IW544" s="802"/>
      <c r="IX544" s="802"/>
      <c r="IY544" s="802"/>
      <c r="IZ544" s="802"/>
      <c r="JA544" s="802"/>
      <c r="JB544" s="802"/>
      <c r="JC544" s="802"/>
      <c r="JD544" s="802"/>
      <c r="JE544" s="802"/>
      <c r="JF544" s="802"/>
      <c r="JG544" s="802"/>
      <c r="JH544" s="802"/>
      <c r="JI544" s="802"/>
      <c r="JJ544" s="802"/>
      <c r="JK544" s="802"/>
      <c r="JL544" s="802"/>
      <c r="JM544" s="802"/>
      <c r="JN544" s="802"/>
      <c r="JO544" s="802"/>
      <c r="JP544" s="802"/>
      <c r="JQ544" s="802"/>
      <c r="JR544" s="802"/>
      <c r="JS544" s="802"/>
      <c r="JT544" s="802"/>
      <c r="JU544" s="802"/>
      <c r="JV544" s="802"/>
      <c r="JW544" s="802"/>
      <c r="JX544" s="802"/>
      <c r="JY544" s="802"/>
      <c r="JZ544" s="802"/>
      <c r="KA544" s="802"/>
      <c r="KB544" s="802"/>
      <c r="KC544" s="802"/>
      <c r="KD544" s="802"/>
      <c r="KE544" s="802"/>
      <c r="KF544" s="802"/>
      <c r="KG544" s="802"/>
      <c r="KH544" s="802"/>
      <c r="KI544" s="802"/>
      <c r="KJ544" s="802"/>
      <c r="KK544" s="802"/>
      <c r="KL544" s="802"/>
      <c r="KM544" s="802"/>
      <c r="KN544" s="802"/>
      <c r="KO544" s="802"/>
      <c r="KP544" s="802"/>
      <c r="KQ544" s="802"/>
      <c r="KR544" s="802"/>
      <c r="KS544" s="802"/>
      <c r="KT544" s="802"/>
      <c r="KU544" s="802"/>
      <c r="KV544" s="802"/>
      <c r="KW544" s="802"/>
      <c r="KX544" s="802"/>
      <c r="KY544" s="802"/>
      <c r="KZ544" s="802"/>
      <c r="LA544" s="802"/>
      <c r="LB544" s="802"/>
      <c r="LC544" s="802"/>
      <c r="LD544" s="802"/>
      <c r="LE544" s="802"/>
      <c r="LF544" s="802"/>
      <c r="LG544" s="802"/>
      <c r="LH544" s="802"/>
      <c r="LI544" s="802"/>
      <c r="LJ544" s="802"/>
      <c r="LK544" s="802"/>
      <c r="LL544" s="802"/>
      <c r="LM544" s="802"/>
      <c r="LN544" s="802"/>
      <c r="LO544" s="802"/>
      <c r="LP544" s="802"/>
      <c r="LQ544" s="802"/>
      <c r="LR544" s="802"/>
      <c r="LS544" s="802"/>
      <c r="LT544" s="802"/>
      <c r="LU544" s="802"/>
      <c r="LV544" s="802"/>
      <c r="LW544" s="802"/>
      <c r="LX544" s="802"/>
      <c r="LY544" s="802"/>
      <c r="LZ544" s="802"/>
      <c r="MA544" s="802"/>
      <c r="MB544" s="802"/>
      <c r="MC544" s="802"/>
      <c r="MD544" s="802"/>
      <c r="ME544" s="802"/>
      <c r="MF544" s="802"/>
      <c r="MG544" s="802"/>
      <c r="MH544" s="802"/>
      <c r="MI544" s="802"/>
      <c r="MJ544" s="802"/>
      <c r="MK544" s="802"/>
      <c r="ML544" s="802"/>
      <c r="MM544" s="802"/>
      <c r="MN544" s="802"/>
      <c r="MO544" s="802"/>
      <c r="MP544" s="802"/>
      <c r="MQ544" s="802"/>
      <c r="MR544" s="802"/>
      <c r="MS544" s="802"/>
      <c r="MT544" s="802"/>
      <c r="MU544" s="802"/>
      <c r="MV544" s="802"/>
      <c r="MW544" s="802"/>
      <c r="MX544" s="802"/>
      <c r="MY544" s="802"/>
      <c r="MZ544" s="802"/>
      <c r="NA544" s="802"/>
      <c r="NB544" s="802"/>
      <c r="NC544" s="802"/>
      <c r="ND544" s="802"/>
      <c r="NE544" s="802"/>
      <c r="NF544" s="802"/>
      <c r="NG544" s="802"/>
      <c r="NH544" s="802"/>
      <c r="NI544" s="802"/>
      <c r="NJ544" s="802"/>
      <c r="NK544" s="802"/>
      <c r="NL544" s="802"/>
      <c r="NM544" s="802"/>
      <c r="NN544" s="802"/>
      <c r="NO544" s="802"/>
      <c r="NP544" s="802"/>
      <c r="NQ544" s="802"/>
      <c r="NR544" s="802"/>
      <c r="NS544" s="802"/>
      <c r="NT544" s="802"/>
      <c r="NU544" s="802"/>
      <c r="NV544" s="802"/>
      <c r="NW544" s="802"/>
      <c r="NX544" s="802"/>
      <c r="NY544" s="802"/>
      <c r="NZ544" s="802"/>
      <c r="OA544" s="802"/>
      <c r="OB544" s="802"/>
      <c r="OC544" s="802"/>
      <c r="OD544" s="802"/>
      <c r="OE544" s="802"/>
      <c r="OF544" s="802"/>
      <c r="OG544" s="802"/>
      <c r="OH544" s="802"/>
      <c r="OI544" s="802"/>
      <c r="OJ544" s="802"/>
      <c r="OK544" s="802"/>
      <c r="OL544" s="802"/>
      <c r="OM544" s="802"/>
      <c r="ON544" s="802"/>
      <c r="OO544" s="802"/>
      <c r="OP544" s="802"/>
      <c r="OQ544" s="802"/>
      <c r="OR544" s="802"/>
      <c r="OS544" s="802"/>
      <c r="OT544" s="802"/>
      <c r="OU544" s="802"/>
      <c r="OV544" s="802"/>
      <c r="OW544" s="802"/>
      <c r="OX544" s="802"/>
      <c r="OY544" s="802"/>
      <c r="OZ544" s="802"/>
      <c r="PA544" s="802"/>
      <c r="PB544" s="802"/>
      <c r="PC544" s="802"/>
      <c r="PD544" s="802"/>
      <c r="PE544" s="802"/>
      <c r="PF544" s="802"/>
      <c r="PG544" s="802"/>
      <c r="PH544" s="802"/>
      <c r="PI544" s="802"/>
      <c r="PJ544" s="802"/>
      <c r="PK544" s="802"/>
      <c r="PL544" s="802"/>
      <c r="PM544" s="802"/>
      <c r="PN544" s="802"/>
      <c r="PO544" s="802"/>
      <c r="PP544" s="802"/>
      <c r="PQ544" s="802"/>
      <c r="PR544" s="802"/>
      <c r="PS544" s="802"/>
      <c r="PT544" s="802"/>
      <c r="PU544" s="802"/>
      <c r="PV544" s="802"/>
      <c r="PW544" s="802"/>
      <c r="PX544" s="802"/>
      <c r="PY544" s="802"/>
      <c r="PZ544" s="802"/>
      <c r="QA544" s="802"/>
      <c r="QB544" s="802"/>
      <c r="QC544" s="802"/>
      <c r="QD544" s="802"/>
      <c r="QE544" s="802"/>
      <c r="QF544" s="802"/>
      <c r="QG544" s="802"/>
      <c r="QH544" s="802"/>
      <c r="QI544" s="802"/>
      <c r="QJ544" s="802"/>
      <c r="QK544" s="802"/>
      <c r="QL544" s="802"/>
      <c r="QM544" s="802"/>
      <c r="QN544" s="802"/>
      <c r="QO544" s="802"/>
      <c r="QP544" s="802"/>
      <c r="QQ544" s="802"/>
      <c r="QR544" s="802"/>
      <c r="QS544" s="802"/>
      <c r="QT544" s="802"/>
      <c r="QU544" s="802"/>
      <c r="QV544" s="802"/>
      <c r="QW544" s="802"/>
      <c r="QX544" s="802"/>
      <c r="QY544" s="802"/>
      <c r="QZ544" s="802"/>
      <c r="RA544" s="802"/>
      <c r="RB544" s="802"/>
      <c r="RC544" s="802"/>
      <c r="RD544" s="802"/>
      <c r="RE544" s="802"/>
      <c r="RF544" s="802"/>
      <c r="RG544" s="802"/>
      <c r="RH544" s="802"/>
      <c r="RI544" s="802"/>
      <c r="RJ544" s="802"/>
      <c r="RK544" s="802"/>
      <c r="RL544" s="802"/>
      <c r="RM544" s="802"/>
      <c r="RN544" s="802"/>
      <c r="RO544" s="802"/>
      <c r="RP544" s="802"/>
      <c r="RQ544" s="802"/>
      <c r="RR544" s="802"/>
      <c r="RS544" s="802"/>
      <c r="RT544" s="802"/>
      <c r="RU544" s="802"/>
      <c r="RV544" s="802"/>
      <c r="RW544" s="802"/>
      <c r="RX544" s="802"/>
      <c r="RY544" s="802"/>
      <c r="RZ544" s="802"/>
      <c r="SA544" s="802"/>
      <c r="SB544" s="802"/>
      <c r="SC544" s="802"/>
      <c r="SD544" s="802"/>
      <c r="SE544" s="802"/>
      <c r="SF544" s="802"/>
      <c r="SG544" s="802"/>
      <c r="SH544" s="802"/>
      <c r="SI544" s="802"/>
      <c r="SJ544" s="802"/>
      <c r="SK544" s="802"/>
      <c r="SL544" s="802"/>
      <c r="SM544" s="802"/>
      <c r="SN544" s="802"/>
      <c r="SO544" s="802"/>
      <c r="SP544" s="802"/>
      <c r="SQ544" s="802"/>
      <c r="SR544" s="802"/>
      <c r="SS544" s="802"/>
      <c r="ST544" s="802"/>
      <c r="SU544" s="802"/>
      <c r="SV544" s="802"/>
      <c r="SW544" s="802"/>
      <c r="SX544" s="802"/>
      <c r="SY544" s="802"/>
      <c r="SZ544" s="802"/>
      <c r="TA544" s="802"/>
      <c r="TB544" s="802"/>
      <c r="TC544" s="802"/>
      <c r="TD544" s="802"/>
      <c r="TE544" s="802"/>
      <c r="TF544" s="802"/>
      <c r="TG544" s="802"/>
      <c r="TH544" s="802"/>
      <c r="TI544" s="802"/>
      <c r="TJ544" s="802"/>
      <c r="TK544" s="802"/>
      <c r="TL544" s="802"/>
      <c r="TM544" s="802"/>
      <c r="TN544" s="802"/>
      <c r="TO544" s="802"/>
      <c r="TP544" s="802"/>
      <c r="TQ544" s="802"/>
      <c r="TR544" s="802"/>
      <c r="TS544" s="802"/>
      <c r="TT544" s="802"/>
      <c r="TU544" s="802"/>
      <c r="TV544" s="802"/>
      <c r="TW544" s="802"/>
      <c r="TX544" s="802"/>
      <c r="TY544" s="802"/>
      <c r="TZ544" s="802"/>
      <c r="UA544" s="802"/>
      <c r="UB544" s="802"/>
      <c r="UC544" s="802"/>
      <c r="UD544" s="802"/>
      <c r="UE544" s="802"/>
      <c r="UF544" s="802"/>
      <c r="UG544" s="802"/>
      <c r="UH544" s="802"/>
      <c r="UI544" s="802"/>
      <c r="UJ544" s="802"/>
      <c r="UK544" s="802"/>
      <c r="UL544" s="802"/>
      <c r="UM544" s="802"/>
      <c r="UN544" s="802"/>
      <c r="UO544" s="802"/>
      <c r="UP544" s="802"/>
      <c r="UQ544" s="802"/>
      <c r="UR544" s="802"/>
      <c r="US544" s="802"/>
      <c r="UT544" s="802"/>
      <c r="UU544" s="802"/>
      <c r="UV544" s="802"/>
      <c r="UW544" s="802"/>
      <c r="UX544" s="802"/>
      <c r="UY544" s="802"/>
      <c r="UZ544" s="802"/>
      <c r="VA544" s="802"/>
      <c r="VB544" s="802"/>
      <c r="VC544" s="802"/>
      <c r="VD544" s="802"/>
      <c r="VE544" s="802"/>
      <c r="VF544" s="802"/>
      <c r="VG544" s="802"/>
      <c r="VH544" s="802"/>
      <c r="VI544" s="802"/>
      <c r="VJ544" s="802"/>
      <c r="VK544" s="802"/>
      <c r="VL544" s="802"/>
      <c r="VM544" s="802"/>
      <c r="VN544" s="802"/>
      <c r="VO544" s="802"/>
      <c r="VP544" s="802"/>
      <c r="VQ544" s="802"/>
      <c r="VR544" s="802"/>
      <c r="VS544" s="802"/>
      <c r="VT544" s="802"/>
      <c r="VU544" s="802"/>
      <c r="VV544" s="802"/>
      <c r="VW544" s="802"/>
      <c r="VX544" s="802"/>
      <c r="VY544" s="802"/>
      <c r="VZ544" s="802"/>
      <c r="WA544" s="802"/>
      <c r="WB544" s="802"/>
      <c r="WC544" s="802"/>
      <c r="WD544" s="802"/>
      <c r="WE544" s="802"/>
      <c r="WF544" s="802"/>
      <c r="WG544" s="802"/>
      <c r="WH544" s="802"/>
      <c r="WI544" s="802"/>
      <c r="WJ544" s="802"/>
      <c r="WK544" s="802"/>
      <c r="WL544" s="802"/>
      <c r="WM544" s="802"/>
      <c r="WN544" s="802"/>
      <c r="WO544" s="802"/>
      <c r="WP544" s="802"/>
      <c r="WQ544" s="802"/>
      <c r="WR544" s="802"/>
      <c r="WS544" s="802"/>
      <c r="WT544" s="802"/>
      <c r="WU544" s="802"/>
      <c r="WV544" s="802"/>
      <c r="WW544" s="802"/>
      <c r="WX544" s="802"/>
      <c r="WY544" s="802"/>
      <c r="WZ544" s="802"/>
      <c r="XA544" s="802"/>
      <c r="XB544" s="802"/>
      <c r="XC544" s="802"/>
      <c r="XD544" s="802"/>
      <c r="XE544" s="802"/>
      <c r="XF544" s="802"/>
      <c r="XG544" s="802"/>
      <c r="XH544" s="802"/>
      <c r="XI544" s="802"/>
      <c r="XJ544" s="802"/>
      <c r="XK544" s="802"/>
      <c r="XL544" s="802"/>
      <c r="XM544" s="802"/>
      <c r="XN544" s="802"/>
      <c r="XO544" s="802"/>
      <c r="XP544" s="802"/>
      <c r="XQ544" s="802"/>
      <c r="XR544" s="802"/>
      <c r="XS544" s="802"/>
      <c r="XT544" s="802"/>
      <c r="XU544" s="802"/>
      <c r="XV544" s="802"/>
      <c r="XW544" s="802"/>
      <c r="XX544" s="802"/>
      <c r="XY544" s="802"/>
      <c r="XZ544" s="802"/>
      <c r="YA544" s="802"/>
      <c r="YB544" s="802"/>
      <c r="YC544" s="802"/>
      <c r="YD544" s="802"/>
      <c r="YE544" s="802"/>
      <c r="YF544" s="802"/>
      <c r="YG544" s="802"/>
      <c r="YH544" s="802"/>
      <c r="YI544" s="802"/>
      <c r="YJ544" s="802"/>
      <c r="YK544" s="802"/>
      <c r="YL544" s="802"/>
      <c r="YM544" s="802"/>
      <c r="YN544" s="802"/>
      <c r="YO544" s="802"/>
      <c r="YP544" s="802"/>
      <c r="YQ544" s="802"/>
      <c r="YR544" s="802"/>
      <c r="YS544" s="802"/>
      <c r="YT544" s="802"/>
      <c r="YU544" s="802"/>
      <c r="YV544" s="802"/>
      <c r="YW544" s="802"/>
      <c r="YX544" s="802"/>
      <c r="YY544" s="802"/>
      <c r="YZ544" s="802"/>
      <c r="ZA544" s="802"/>
      <c r="ZB544" s="802"/>
      <c r="ZC544" s="802"/>
      <c r="ZD544" s="802"/>
      <c r="ZE544" s="802"/>
      <c r="ZF544" s="802"/>
      <c r="ZG544" s="802"/>
      <c r="ZH544" s="802"/>
      <c r="ZI544" s="802"/>
      <c r="ZJ544" s="802"/>
      <c r="ZK544" s="802"/>
      <c r="ZL544" s="802"/>
      <c r="ZM544" s="802"/>
      <c r="ZN544" s="802"/>
      <c r="ZO544" s="802"/>
      <c r="ZP544" s="802"/>
      <c r="ZQ544" s="802"/>
      <c r="ZR544" s="802"/>
      <c r="ZS544" s="802"/>
      <c r="ZT544" s="802"/>
      <c r="ZU544" s="802"/>
      <c r="ZV544" s="802"/>
      <c r="ZW544" s="802"/>
      <c r="ZX544" s="802"/>
      <c r="ZY544" s="802"/>
      <c r="ZZ544" s="802"/>
      <c r="AAA544" s="802"/>
      <c r="AAB544" s="802"/>
      <c r="AAC544" s="802"/>
      <c r="AAD544" s="802"/>
      <c r="AAE544" s="802"/>
      <c r="AAF544" s="802"/>
      <c r="AAG544" s="802"/>
      <c r="AAH544" s="802"/>
      <c r="AAI544" s="802"/>
      <c r="AAJ544" s="802"/>
      <c r="AAK544" s="802"/>
      <c r="AAL544" s="802"/>
      <c r="AAM544" s="802"/>
      <c r="AAN544" s="802"/>
      <c r="AAO544" s="802"/>
      <c r="AAP544" s="802"/>
      <c r="AAQ544" s="802"/>
      <c r="AAR544" s="802"/>
      <c r="AAS544" s="802"/>
      <c r="AAT544" s="802"/>
      <c r="AAU544" s="802"/>
      <c r="AAV544" s="802"/>
      <c r="AAW544" s="802"/>
      <c r="AAX544" s="802"/>
      <c r="AAY544" s="802"/>
      <c r="AAZ544" s="802"/>
      <c r="ABA544" s="802"/>
      <c r="ABB544" s="802"/>
      <c r="ABC544" s="802"/>
      <c r="ABD544" s="802"/>
      <c r="ABE544" s="802"/>
      <c r="ABF544" s="802"/>
      <c r="ABG544" s="802"/>
      <c r="ABH544" s="802"/>
      <c r="ABI544" s="802"/>
      <c r="ABJ544" s="802"/>
      <c r="ABK544" s="802"/>
      <c r="ABL544" s="802"/>
      <c r="ABM544" s="802"/>
      <c r="ABN544" s="802"/>
      <c r="ABO544" s="802"/>
      <c r="ABP544" s="802"/>
      <c r="ABQ544" s="802"/>
      <c r="ABR544" s="802"/>
      <c r="ABS544" s="802"/>
      <c r="ABT544" s="802"/>
      <c r="ABU544" s="802"/>
      <c r="ABV544" s="802"/>
      <c r="ABW544" s="802"/>
      <c r="ABX544" s="802"/>
      <c r="ABY544" s="802"/>
      <c r="ABZ544" s="802"/>
      <c r="ACA544" s="802"/>
      <c r="ACB544" s="802"/>
      <c r="ACC544" s="802"/>
      <c r="ACD544" s="802"/>
      <c r="ACE544" s="802"/>
      <c r="ACF544" s="802"/>
      <c r="ACG544" s="802"/>
      <c r="ACH544" s="802"/>
      <c r="ACI544" s="802"/>
      <c r="ACJ544" s="802"/>
      <c r="ACK544" s="802"/>
      <c r="ACL544" s="802"/>
      <c r="ACM544" s="802"/>
      <c r="ACN544" s="802"/>
      <c r="ACO544" s="802"/>
      <c r="ACP544" s="802"/>
      <c r="ACQ544" s="802"/>
      <c r="ACR544" s="802"/>
      <c r="ACS544" s="802"/>
      <c r="ACT544" s="802"/>
      <c r="ACU544" s="802"/>
      <c r="ACV544" s="802"/>
      <c r="ACW544" s="802"/>
      <c r="ACX544" s="802"/>
      <c r="ACY544" s="802"/>
      <c r="ACZ544" s="802"/>
      <c r="ADA544" s="802"/>
      <c r="ADB544" s="802"/>
      <c r="ADC544" s="802"/>
      <c r="ADD544" s="802"/>
      <c r="ADE544" s="802"/>
      <c r="ADF544" s="802"/>
      <c r="ADG544" s="802"/>
      <c r="ADH544" s="802"/>
      <c r="ADI544" s="802"/>
      <c r="ADJ544" s="802"/>
      <c r="ADK544" s="802"/>
      <c r="ADL544" s="802"/>
      <c r="ADM544" s="802"/>
      <c r="ADN544" s="802"/>
      <c r="ADO544" s="802"/>
      <c r="ADP544" s="802"/>
      <c r="ADQ544" s="802"/>
      <c r="ADR544" s="802"/>
      <c r="ADS544" s="802"/>
      <c r="ADT544" s="802"/>
      <c r="ADU544" s="802"/>
      <c r="ADV544" s="802"/>
      <c r="ADW544" s="802"/>
      <c r="ADX544" s="802"/>
      <c r="ADY544" s="802"/>
      <c r="ADZ544" s="802"/>
      <c r="AEA544" s="802"/>
      <c r="AEB544" s="802"/>
      <c r="AEC544" s="802"/>
      <c r="AED544" s="802"/>
      <c r="AEE544" s="802"/>
      <c r="AEF544" s="802"/>
      <c r="AEG544" s="802"/>
      <c r="AEH544" s="802"/>
      <c r="AEI544" s="802"/>
      <c r="AEJ544" s="802"/>
      <c r="AEK544" s="802"/>
      <c r="AEL544" s="802"/>
      <c r="AEM544" s="802"/>
      <c r="AEN544" s="802"/>
      <c r="AEO544" s="802"/>
      <c r="AEP544" s="802"/>
      <c r="AEQ544" s="802"/>
      <c r="AER544" s="802"/>
      <c r="AES544" s="802"/>
      <c r="AET544" s="802"/>
      <c r="AEU544" s="802"/>
      <c r="AEV544" s="802"/>
      <c r="AEW544" s="802"/>
      <c r="AEX544" s="802"/>
      <c r="AEY544" s="802"/>
      <c r="AEZ544" s="802"/>
      <c r="AFA544" s="802"/>
      <c r="AFB544" s="802"/>
      <c r="AFC544" s="802"/>
      <c r="AFD544" s="802"/>
      <c r="AFE544" s="802"/>
      <c r="AFF544" s="802"/>
      <c r="AFG544" s="802"/>
      <c r="AFH544" s="802"/>
      <c r="AFI544" s="802"/>
      <c r="AFJ544" s="802"/>
      <c r="AFK544" s="802"/>
      <c r="AFL544" s="802"/>
      <c r="AFM544" s="802"/>
      <c r="AFN544" s="802"/>
      <c r="AFO544" s="802"/>
      <c r="AFP544" s="802"/>
      <c r="AFQ544" s="802"/>
      <c r="AFR544" s="802"/>
      <c r="AFS544" s="802"/>
      <c r="AFT544" s="802"/>
      <c r="AFU544" s="802"/>
      <c r="AFV544" s="802"/>
      <c r="AFW544" s="802"/>
      <c r="AFX544" s="802"/>
      <c r="AFY544" s="802"/>
      <c r="AFZ544" s="802"/>
      <c r="AGA544" s="802"/>
      <c r="AGB544" s="802"/>
      <c r="AGC544" s="802"/>
      <c r="AGD544" s="802"/>
      <c r="AGE544" s="802"/>
      <c r="AGF544" s="802"/>
      <c r="AGG544" s="802"/>
      <c r="AGH544" s="802"/>
      <c r="AGI544" s="802"/>
      <c r="AGJ544" s="802"/>
      <c r="AGK544" s="802"/>
      <c r="AGL544" s="802"/>
      <c r="AGM544" s="802"/>
      <c r="AGN544" s="802"/>
      <c r="AGO544" s="802"/>
      <c r="AGP544" s="802"/>
      <c r="AGQ544" s="802"/>
      <c r="AGR544" s="802"/>
      <c r="AGS544" s="802"/>
      <c r="AGT544" s="802"/>
      <c r="AGU544" s="802"/>
      <c r="AGV544" s="802"/>
      <c r="AGW544" s="802"/>
      <c r="AGX544" s="802"/>
      <c r="AGY544" s="802"/>
      <c r="AGZ544" s="802"/>
      <c r="AHA544" s="802"/>
      <c r="AHB544" s="802"/>
      <c r="AHC544" s="802"/>
      <c r="AHD544" s="802"/>
      <c r="AHE544" s="802"/>
      <c r="AHF544" s="802"/>
      <c r="AHG544" s="802"/>
      <c r="AHH544" s="802"/>
      <c r="AHI544" s="802"/>
      <c r="AHJ544" s="802"/>
      <c r="AHK544" s="802"/>
      <c r="AHL544" s="802"/>
      <c r="AHM544" s="802"/>
      <c r="AHN544" s="802"/>
      <c r="AHO544" s="802"/>
      <c r="AHP544" s="802"/>
      <c r="AHQ544" s="802"/>
      <c r="AHR544" s="802"/>
      <c r="AHS544" s="802"/>
      <c r="AHT544" s="802"/>
      <c r="AHU544" s="802"/>
      <c r="AHV544" s="802"/>
      <c r="AHW544" s="802"/>
      <c r="AHX544" s="802"/>
      <c r="AHY544" s="802"/>
      <c r="AHZ544" s="802"/>
      <c r="AIA544" s="802"/>
      <c r="AIB544" s="802"/>
      <c r="AIC544" s="802"/>
      <c r="AID544" s="802"/>
      <c r="AIE544" s="802"/>
      <c r="AIF544" s="802"/>
      <c r="AIG544" s="802"/>
      <c r="AIH544" s="802"/>
      <c r="AII544" s="802"/>
      <c r="AIJ544" s="802"/>
      <c r="AQE544" s="802"/>
      <c r="AQF544" s="802"/>
      <c r="AQG544" s="802"/>
      <c r="AQH544" s="802"/>
      <c r="AQI544" s="802"/>
      <c r="AQJ544" s="802"/>
      <c r="AQK544" s="802"/>
      <c r="AQL544" s="802"/>
      <c r="AQM544" s="802"/>
      <c r="AQN544" s="802"/>
      <c r="AQO544" s="802"/>
      <c r="AQP544" s="802"/>
      <c r="AQQ544" s="802"/>
      <c r="AQR544" s="802"/>
      <c r="AQS544" s="802"/>
      <c r="AQT544" s="802"/>
      <c r="AQU544" s="802"/>
      <c r="AQV544" s="802"/>
      <c r="AQW544" s="802"/>
      <c r="AQX544" s="802"/>
      <c r="AQY544" s="802"/>
      <c r="AQZ544" s="802"/>
      <c r="ARA544" s="802"/>
      <c r="ARB544" s="802"/>
      <c r="ARC544" s="802"/>
      <c r="ARD544" s="802"/>
      <c r="ARE544" s="802"/>
      <c r="ARF544" s="802"/>
      <c r="ARG544" s="802"/>
      <c r="ARH544" s="802"/>
      <c r="ARI544" s="802"/>
      <c r="ARJ544" s="802"/>
      <c r="ARK544" s="802"/>
      <c r="ARL544" s="802"/>
      <c r="ARM544" s="802"/>
      <c r="ARN544" s="802"/>
      <c r="ARO544" s="802"/>
      <c r="ARP544" s="802"/>
      <c r="ARQ544" s="802"/>
      <c r="ARR544" s="802"/>
      <c r="ARS544" s="802"/>
      <c r="ART544" s="802"/>
      <c r="ARU544" s="802"/>
      <c r="ARV544" s="802"/>
      <c r="ARW544" s="802"/>
      <c r="ARX544" s="802"/>
      <c r="ARY544" s="802"/>
      <c r="ARZ544" s="802"/>
      <c r="ASA544" s="802"/>
      <c r="ASB544" s="802"/>
      <c r="ASC544" s="802"/>
      <c r="ASD544" s="802"/>
      <c r="ASE544" s="802"/>
      <c r="ASF544" s="802"/>
      <c r="ASG544" s="802"/>
      <c r="ASH544" s="802"/>
      <c r="ASI544" s="802"/>
      <c r="ASJ544" s="802"/>
      <c r="ASK544" s="802"/>
      <c r="ASL544" s="802"/>
      <c r="ATP544" s="802"/>
      <c r="ATQ544" s="802"/>
      <c r="ATR544" s="802"/>
      <c r="ATS544" s="802"/>
      <c r="ATT544" s="802"/>
      <c r="ATU544" s="802"/>
      <c r="ATV544" s="802"/>
      <c r="ATW544" s="802"/>
      <c r="ATX544" s="802"/>
      <c r="ATY544" s="802"/>
      <c r="ATZ544" s="802"/>
      <c r="AUA544" s="802"/>
      <c r="AUB544" s="802"/>
      <c r="AUC544" s="802"/>
      <c r="AUD544" s="802"/>
      <c r="AUE544" s="802"/>
      <c r="AUF544" s="802"/>
      <c r="AUG544" s="802"/>
      <c r="AUH544" s="802"/>
      <c r="AUI544" s="802"/>
      <c r="AUJ544" s="802"/>
      <c r="AUK544" s="802"/>
      <c r="AUL544" s="802"/>
      <c r="AUM544" s="802"/>
      <c r="AUN544" s="802"/>
      <c r="AUO544" s="802"/>
      <c r="AUP544" s="801"/>
      <c r="AUQ544" s="802"/>
      <c r="AUR544" s="801"/>
      <c r="AUS544" s="802"/>
      <c r="AUT544" s="801"/>
      <c r="AUU544" s="802"/>
      <c r="AUV544" s="802"/>
      <c r="AUW544" s="802"/>
      <c r="AUX544" s="802"/>
      <c r="AUY544" s="802"/>
      <c r="AUZ544" s="802"/>
      <c r="AVA544" s="802"/>
      <c r="AVB544" s="802"/>
      <c r="AVC544" s="802"/>
      <c r="AVD544" s="802"/>
      <c r="AVE544" s="802"/>
      <c r="AVF544" s="802"/>
      <c r="AVG544" s="802"/>
      <c r="AVH544" s="802"/>
      <c r="AVI544" s="802"/>
      <c r="AVJ544" s="808"/>
      <c r="AVK544" s="808"/>
      <c r="AVL544" s="808"/>
      <c r="AVM544" s="808"/>
      <c r="AVN544" s="808"/>
      <c r="AVO544" s="808"/>
      <c r="AVP544" s="808"/>
      <c r="AVQ544" s="808"/>
      <c r="AVR544" s="808"/>
      <c r="AVS544" s="808"/>
      <c r="AVT544" s="808"/>
      <c r="AVU544" s="809"/>
      <c r="AVV544" s="809"/>
      <c r="AVW544" s="809"/>
      <c r="AVX544" s="809"/>
      <c r="AVY544" s="809"/>
      <c r="AVZ544" s="809"/>
      <c r="AWA544" s="809"/>
      <c r="AWB544" s="809"/>
      <c r="AWC544" s="809"/>
      <c r="AWD544" s="809"/>
      <c r="AWE544" s="809"/>
      <c r="AWF544" s="809"/>
      <c r="AWG544" s="809"/>
      <c r="AWH544" s="809"/>
      <c r="AWI544" s="809"/>
      <c r="AWJ544" s="809"/>
      <c r="AWK544" s="809"/>
      <c r="AWL544" s="809"/>
      <c r="AWM544" s="809"/>
      <c r="AWN544" s="809"/>
      <c r="AWO544" s="809"/>
      <c r="AWP544" s="809"/>
      <c r="AWQ544" s="809"/>
      <c r="AWR544" s="808"/>
      <c r="AWS544" s="761"/>
      <c r="AWT544" s="808"/>
      <c r="AWU544" s="809"/>
      <c r="AWV544" s="809"/>
      <c r="AWW544" s="809"/>
      <c r="AWX544" s="809"/>
      <c r="AWY544" s="809"/>
      <c r="AWZ544" s="809"/>
      <c r="AXA544" s="809"/>
      <c r="AXB544" s="809"/>
      <c r="AXC544" s="809"/>
      <c r="AXD544" s="809"/>
      <c r="AXE544" s="809"/>
      <c r="AXF544" s="809"/>
      <c r="AXG544" s="809"/>
      <c r="AXH544" s="809"/>
      <c r="AXI544" s="809"/>
      <c r="AXJ544" s="809"/>
      <c r="AXK544" s="809"/>
      <c r="AXL544" s="809"/>
      <c r="AXM544" s="809"/>
      <c r="AXN544" s="809"/>
      <c r="AXO544" s="809"/>
      <c r="AXP544" s="809"/>
      <c r="AXQ544" s="809"/>
      <c r="AXR544" s="809"/>
      <c r="AXS544" s="809"/>
      <c r="AXT544" s="809"/>
      <c r="AXU544" s="809"/>
      <c r="AXV544" s="809"/>
      <c r="AXW544" s="809"/>
      <c r="AXX544" s="809"/>
      <c r="AXY544" s="809"/>
      <c r="AXZ544" s="809"/>
      <c r="AYA544" s="809"/>
      <c r="AYB544" s="809"/>
      <c r="AYC544" s="809"/>
      <c r="AYD544" s="808"/>
      <c r="AYE544" s="808"/>
      <c r="AYF544" s="809"/>
      <c r="AYG544" s="808"/>
      <c r="AYH544" s="810"/>
      <c r="AYI544" s="810"/>
      <c r="AYJ544" s="810"/>
      <c r="AYK544" s="810"/>
      <c r="AYL544" s="810"/>
      <c r="AYM544" s="810"/>
      <c r="AYN544" s="810"/>
      <c r="AYO544" s="810"/>
      <c r="AYP544" s="810"/>
      <c r="AYQ544" s="810"/>
      <c r="AYR544" s="810"/>
      <c r="AYS544" s="810"/>
      <c r="AYT544" s="810"/>
      <c r="AYU544" s="810"/>
      <c r="AYV544" s="810"/>
      <c r="AYW544" s="810"/>
      <c r="AYX544" s="810"/>
      <c r="AYY544" s="810"/>
      <c r="AYZ544" s="810"/>
      <c r="AZA544" s="810"/>
      <c r="AZB544" s="810"/>
      <c r="AZC544" s="810"/>
      <c r="AZD544" s="810"/>
      <c r="AZE544" s="810"/>
      <c r="AZF544" s="810"/>
      <c r="AZG544" s="810"/>
      <c r="AZH544" s="810"/>
      <c r="AZI544" s="810"/>
      <c r="AZJ544" s="810"/>
      <c r="AZK544" s="810"/>
      <c r="AZL544" s="810"/>
      <c r="AZM544" s="810"/>
      <c r="AZN544" s="810"/>
      <c r="AZO544" s="810"/>
      <c r="AZP544" s="809"/>
      <c r="AZQ544" s="802"/>
      <c r="AZR544" s="802"/>
      <c r="AZS544" s="802"/>
    </row>
    <row r="545" spans="45:920 1123:1371" s="793" customFormat="1" ht="13.5">
      <c r="AS545" s="802"/>
      <c r="AT545" s="802"/>
      <c r="AU545" s="802"/>
      <c r="AV545" s="802"/>
      <c r="AW545" s="802"/>
      <c r="AX545" s="802"/>
      <c r="AY545" s="802"/>
      <c r="AZ545" s="802"/>
      <c r="BA545" s="802"/>
      <c r="BB545" s="802"/>
      <c r="BC545" s="802"/>
      <c r="BD545" s="802"/>
      <c r="BE545" s="802"/>
      <c r="BF545" s="802"/>
      <c r="BG545" s="802"/>
      <c r="BH545" s="802"/>
      <c r="BI545" s="802"/>
      <c r="BJ545" s="802"/>
      <c r="BK545" s="802"/>
      <c r="BL545" s="802"/>
      <c r="BM545" s="802"/>
      <c r="BN545" s="802"/>
      <c r="BO545" s="802"/>
      <c r="BP545" s="802"/>
      <c r="BQ545" s="802"/>
      <c r="BR545" s="802"/>
      <c r="BS545" s="802"/>
      <c r="BT545" s="802"/>
      <c r="BU545" s="802"/>
      <c r="BV545" s="802"/>
      <c r="BW545" s="802"/>
      <c r="BX545" s="802"/>
      <c r="BY545" s="802"/>
      <c r="BZ545" s="802"/>
      <c r="CA545" s="802"/>
      <c r="CB545" s="802"/>
      <c r="CC545" s="802"/>
      <c r="CD545" s="802"/>
      <c r="CE545" s="802"/>
      <c r="CF545" s="802"/>
      <c r="CG545" s="802"/>
      <c r="CH545" s="802"/>
      <c r="CI545" s="802"/>
      <c r="CJ545" s="802"/>
      <c r="CK545" s="802"/>
      <c r="CL545" s="802"/>
      <c r="CM545" s="802"/>
      <c r="CN545" s="802"/>
      <c r="CO545" s="802"/>
      <c r="CP545" s="802"/>
      <c r="CQ545" s="802"/>
      <c r="CR545" s="802"/>
      <c r="CS545" s="802"/>
      <c r="CT545" s="802"/>
      <c r="CU545" s="802"/>
      <c r="CV545" s="802"/>
      <c r="CW545" s="802"/>
      <c r="CX545" s="802"/>
      <c r="CY545" s="802"/>
      <c r="CZ545" s="802"/>
      <c r="DA545" s="802"/>
      <c r="DB545" s="802"/>
      <c r="DC545" s="802"/>
      <c r="DD545" s="802"/>
      <c r="DE545" s="802"/>
      <c r="DF545" s="802"/>
      <c r="DG545" s="802"/>
      <c r="DH545" s="802"/>
      <c r="DI545" s="802"/>
      <c r="DJ545" s="802"/>
      <c r="DK545" s="802"/>
      <c r="DL545" s="802"/>
      <c r="DM545" s="802"/>
      <c r="DN545" s="802"/>
      <c r="DO545" s="802"/>
      <c r="DP545" s="802"/>
      <c r="DQ545" s="802"/>
      <c r="DR545" s="802"/>
      <c r="DS545" s="802"/>
      <c r="DT545" s="802"/>
      <c r="DU545" s="802"/>
      <c r="DV545" s="802"/>
      <c r="DW545" s="802"/>
      <c r="DX545" s="802"/>
      <c r="DY545" s="802"/>
      <c r="DZ545" s="802"/>
      <c r="EA545" s="802"/>
      <c r="EB545" s="802"/>
      <c r="EC545" s="802"/>
      <c r="ED545" s="802"/>
      <c r="EE545" s="802"/>
      <c r="EF545" s="802"/>
      <c r="EG545" s="802"/>
      <c r="EH545" s="802"/>
      <c r="EI545" s="802"/>
      <c r="EJ545" s="802"/>
      <c r="EK545" s="802"/>
      <c r="EL545" s="802"/>
      <c r="EM545" s="802"/>
      <c r="EN545" s="802"/>
      <c r="EO545" s="802"/>
      <c r="EP545" s="802"/>
      <c r="EQ545" s="802"/>
      <c r="ER545" s="802"/>
      <c r="ES545" s="802"/>
      <c r="ET545" s="802"/>
      <c r="EU545" s="802"/>
      <c r="EV545" s="802"/>
      <c r="EW545" s="802"/>
      <c r="EX545" s="802"/>
      <c r="EY545" s="802"/>
      <c r="EZ545" s="802"/>
      <c r="FA545" s="802"/>
      <c r="FB545" s="802"/>
      <c r="FC545" s="802"/>
      <c r="FD545" s="802"/>
      <c r="FE545" s="802"/>
      <c r="FF545" s="802"/>
      <c r="FG545" s="802"/>
      <c r="FH545" s="802"/>
      <c r="FI545" s="802"/>
      <c r="FJ545" s="802"/>
      <c r="FK545" s="802"/>
      <c r="FL545" s="802"/>
      <c r="FM545" s="802"/>
      <c r="FN545" s="802"/>
      <c r="FO545" s="802"/>
      <c r="FP545" s="802"/>
      <c r="FQ545" s="802"/>
      <c r="FR545" s="802"/>
      <c r="FS545" s="802"/>
      <c r="FT545" s="802"/>
      <c r="FU545" s="802"/>
      <c r="FV545" s="802"/>
      <c r="FW545" s="802"/>
      <c r="FX545" s="802"/>
      <c r="FY545" s="802"/>
      <c r="FZ545" s="802"/>
      <c r="GA545" s="802"/>
      <c r="GB545" s="802"/>
      <c r="GC545" s="802"/>
      <c r="GD545" s="802"/>
      <c r="GE545" s="802"/>
      <c r="GF545" s="802"/>
      <c r="GG545" s="802"/>
      <c r="GH545" s="802"/>
      <c r="GI545" s="802"/>
      <c r="GJ545" s="802"/>
      <c r="GK545" s="802"/>
      <c r="GL545" s="802"/>
      <c r="GM545" s="802"/>
      <c r="GN545" s="802"/>
      <c r="GO545" s="802"/>
      <c r="GP545" s="802"/>
      <c r="GQ545" s="802"/>
      <c r="GR545" s="802"/>
      <c r="GS545" s="802"/>
      <c r="GT545" s="802"/>
      <c r="GU545" s="802"/>
      <c r="GV545" s="802"/>
      <c r="GW545" s="802"/>
      <c r="GX545" s="802"/>
      <c r="GY545" s="802"/>
      <c r="GZ545" s="802"/>
      <c r="HA545" s="802"/>
      <c r="HB545" s="802"/>
      <c r="HC545" s="802"/>
      <c r="HD545" s="802"/>
      <c r="HE545" s="802"/>
      <c r="HF545" s="802"/>
      <c r="HG545" s="802"/>
      <c r="HH545" s="802"/>
      <c r="HI545" s="802"/>
      <c r="HJ545" s="802"/>
      <c r="HK545" s="802"/>
      <c r="HL545" s="802"/>
      <c r="HM545" s="802"/>
      <c r="HN545" s="802"/>
      <c r="HO545" s="802"/>
      <c r="HP545" s="802"/>
      <c r="HQ545" s="802"/>
      <c r="HR545" s="802"/>
      <c r="HS545" s="802"/>
      <c r="HT545" s="802"/>
      <c r="HU545" s="802"/>
      <c r="HV545" s="802"/>
      <c r="HW545" s="802"/>
      <c r="HX545" s="802"/>
      <c r="HY545" s="802"/>
      <c r="HZ545" s="802"/>
      <c r="IA545" s="802"/>
      <c r="IB545" s="802"/>
      <c r="IC545" s="802"/>
      <c r="ID545" s="802"/>
      <c r="IE545" s="802"/>
      <c r="IF545" s="802"/>
      <c r="IG545" s="802"/>
      <c r="IH545" s="802"/>
      <c r="II545" s="802"/>
      <c r="IJ545" s="802"/>
      <c r="IK545" s="802"/>
      <c r="IL545" s="802"/>
      <c r="IM545" s="802"/>
      <c r="IN545" s="802"/>
      <c r="IO545" s="802"/>
      <c r="IP545" s="802"/>
      <c r="IQ545" s="802"/>
      <c r="IR545" s="802"/>
      <c r="IS545" s="802"/>
      <c r="IT545" s="802"/>
      <c r="IU545" s="802"/>
      <c r="IV545" s="802"/>
      <c r="IW545" s="802"/>
      <c r="IX545" s="802"/>
      <c r="IY545" s="802"/>
      <c r="IZ545" s="802"/>
      <c r="JA545" s="802"/>
      <c r="JB545" s="802"/>
      <c r="JC545" s="802"/>
      <c r="JD545" s="802"/>
      <c r="JE545" s="802"/>
      <c r="JF545" s="802"/>
      <c r="JG545" s="802"/>
      <c r="JH545" s="802"/>
      <c r="JI545" s="802"/>
      <c r="JJ545" s="802"/>
      <c r="JK545" s="802"/>
      <c r="JL545" s="802"/>
      <c r="JM545" s="802"/>
      <c r="JN545" s="802"/>
      <c r="JO545" s="802"/>
      <c r="JP545" s="802"/>
      <c r="JQ545" s="802"/>
      <c r="JR545" s="802"/>
      <c r="JS545" s="802"/>
      <c r="JT545" s="802"/>
      <c r="JU545" s="802"/>
      <c r="JV545" s="802"/>
      <c r="JW545" s="802"/>
      <c r="JX545" s="802"/>
      <c r="JY545" s="802"/>
      <c r="JZ545" s="802"/>
      <c r="KA545" s="802"/>
      <c r="KB545" s="802"/>
      <c r="KC545" s="802"/>
      <c r="KD545" s="802"/>
      <c r="KE545" s="802"/>
      <c r="KF545" s="802"/>
      <c r="KG545" s="802"/>
      <c r="KH545" s="802"/>
      <c r="KI545" s="802"/>
      <c r="KJ545" s="802"/>
      <c r="KK545" s="802"/>
      <c r="KL545" s="802"/>
      <c r="KM545" s="802"/>
      <c r="KN545" s="802"/>
      <c r="KO545" s="802"/>
      <c r="KP545" s="802"/>
      <c r="KQ545" s="802"/>
      <c r="KR545" s="802"/>
      <c r="KS545" s="802"/>
      <c r="KT545" s="802"/>
      <c r="KU545" s="802"/>
      <c r="KV545" s="802"/>
      <c r="KW545" s="802"/>
      <c r="KX545" s="802"/>
      <c r="KY545" s="802"/>
      <c r="KZ545" s="802"/>
      <c r="LA545" s="802"/>
      <c r="LB545" s="802"/>
      <c r="LC545" s="802"/>
      <c r="LD545" s="802"/>
      <c r="LE545" s="802"/>
      <c r="LF545" s="802"/>
      <c r="LG545" s="802"/>
      <c r="LH545" s="802"/>
      <c r="LI545" s="802"/>
      <c r="LJ545" s="802"/>
      <c r="LK545" s="802"/>
      <c r="LL545" s="802"/>
      <c r="LM545" s="802"/>
      <c r="LN545" s="802"/>
      <c r="LO545" s="802"/>
      <c r="LP545" s="802"/>
      <c r="LQ545" s="802"/>
      <c r="LR545" s="802"/>
      <c r="LS545" s="802"/>
      <c r="LT545" s="802"/>
      <c r="LU545" s="802"/>
      <c r="LV545" s="802"/>
      <c r="LW545" s="802"/>
      <c r="LX545" s="802"/>
      <c r="LY545" s="802"/>
      <c r="LZ545" s="802"/>
      <c r="MA545" s="802"/>
      <c r="MB545" s="802"/>
      <c r="MC545" s="802"/>
      <c r="MD545" s="802"/>
      <c r="ME545" s="802"/>
      <c r="MF545" s="802"/>
      <c r="MG545" s="802"/>
      <c r="MH545" s="802"/>
      <c r="MI545" s="802"/>
      <c r="MJ545" s="802"/>
      <c r="MK545" s="802"/>
      <c r="ML545" s="802"/>
      <c r="MM545" s="802"/>
      <c r="MN545" s="802"/>
      <c r="MO545" s="802"/>
      <c r="MP545" s="802"/>
      <c r="MQ545" s="802"/>
      <c r="MR545" s="802"/>
      <c r="MS545" s="802"/>
      <c r="MT545" s="802"/>
      <c r="MU545" s="802"/>
      <c r="MV545" s="802"/>
      <c r="MW545" s="802"/>
      <c r="MX545" s="802"/>
      <c r="MY545" s="802"/>
      <c r="MZ545" s="802"/>
      <c r="NA545" s="802"/>
      <c r="NB545" s="802"/>
      <c r="NC545" s="802"/>
      <c r="ND545" s="802"/>
      <c r="NE545" s="802"/>
      <c r="NF545" s="802"/>
      <c r="NG545" s="802"/>
      <c r="NH545" s="802"/>
      <c r="NI545" s="802"/>
      <c r="NJ545" s="802"/>
      <c r="NK545" s="802"/>
      <c r="NL545" s="802"/>
      <c r="NM545" s="802"/>
      <c r="NN545" s="802"/>
      <c r="NO545" s="802"/>
      <c r="NP545" s="802"/>
      <c r="NQ545" s="802"/>
      <c r="NR545" s="802"/>
      <c r="NS545" s="802"/>
      <c r="NT545" s="802"/>
      <c r="NU545" s="802"/>
      <c r="NV545" s="802"/>
      <c r="NW545" s="802"/>
      <c r="NX545" s="802"/>
      <c r="NY545" s="802"/>
      <c r="NZ545" s="802"/>
      <c r="OA545" s="802"/>
      <c r="OB545" s="802"/>
      <c r="OC545" s="802"/>
      <c r="OD545" s="802"/>
      <c r="OE545" s="802"/>
      <c r="OF545" s="802"/>
      <c r="OG545" s="802"/>
      <c r="OH545" s="802"/>
      <c r="OI545" s="802"/>
      <c r="OJ545" s="802"/>
      <c r="OK545" s="802"/>
      <c r="OL545" s="802"/>
      <c r="OM545" s="802"/>
      <c r="ON545" s="802"/>
      <c r="OO545" s="802"/>
      <c r="OP545" s="802"/>
      <c r="OQ545" s="802"/>
      <c r="OR545" s="802"/>
      <c r="OS545" s="802"/>
      <c r="OT545" s="802"/>
      <c r="OU545" s="802"/>
      <c r="OV545" s="802"/>
      <c r="OW545" s="802"/>
      <c r="OX545" s="802"/>
      <c r="OY545" s="802"/>
      <c r="OZ545" s="802"/>
      <c r="PA545" s="802"/>
      <c r="PB545" s="802"/>
      <c r="PC545" s="802"/>
      <c r="PD545" s="802"/>
      <c r="PE545" s="802"/>
      <c r="PF545" s="802"/>
      <c r="PG545" s="802"/>
      <c r="PH545" s="802"/>
      <c r="PI545" s="802"/>
      <c r="PJ545" s="802"/>
      <c r="PK545" s="802"/>
      <c r="PL545" s="802"/>
      <c r="PM545" s="802"/>
      <c r="PN545" s="802"/>
      <c r="PO545" s="802"/>
      <c r="PP545" s="802"/>
      <c r="PQ545" s="802"/>
      <c r="PR545" s="802"/>
      <c r="PS545" s="802"/>
      <c r="PT545" s="802"/>
      <c r="PU545" s="802"/>
      <c r="PV545" s="802"/>
      <c r="PW545" s="802"/>
      <c r="PX545" s="802"/>
      <c r="PY545" s="802"/>
      <c r="PZ545" s="802"/>
      <c r="QA545" s="802"/>
      <c r="QB545" s="802"/>
      <c r="QC545" s="802"/>
      <c r="QD545" s="802"/>
      <c r="QE545" s="802"/>
      <c r="QF545" s="802"/>
      <c r="QG545" s="802"/>
      <c r="QH545" s="802"/>
      <c r="QI545" s="802"/>
      <c r="QJ545" s="802"/>
      <c r="QK545" s="802"/>
      <c r="QL545" s="802"/>
      <c r="QM545" s="802"/>
      <c r="QN545" s="802"/>
      <c r="QO545" s="802"/>
      <c r="QP545" s="802"/>
      <c r="QQ545" s="802"/>
      <c r="QR545" s="802"/>
      <c r="QS545" s="802"/>
      <c r="QT545" s="802"/>
      <c r="QU545" s="802"/>
      <c r="QV545" s="802"/>
      <c r="QW545" s="802"/>
      <c r="QX545" s="802"/>
      <c r="QY545" s="802"/>
      <c r="QZ545" s="802"/>
      <c r="RA545" s="802"/>
      <c r="RB545" s="802"/>
      <c r="RC545" s="802"/>
      <c r="RD545" s="802"/>
      <c r="RE545" s="802"/>
      <c r="RF545" s="802"/>
      <c r="RG545" s="802"/>
      <c r="RH545" s="802"/>
      <c r="RI545" s="802"/>
      <c r="RJ545" s="802"/>
      <c r="RK545" s="802"/>
      <c r="RL545" s="802"/>
      <c r="RM545" s="802"/>
      <c r="RN545" s="802"/>
      <c r="RO545" s="802"/>
      <c r="RP545" s="802"/>
      <c r="RQ545" s="802"/>
      <c r="RR545" s="802"/>
      <c r="RS545" s="802"/>
      <c r="RT545" s="802"/>
      <c r="RU545" s="802"/>
      <c r="RV545" s="802"/>
      <c r="RW545" s="802"/>
      <c r="RX545" s="802"/>
      <c r="RY545" s="802"/>
      <c r="RZ545" s="802"/>
      <c r="SA545" s="802"/>
      <c r="SB545" s="802"/>
      <c r="SC545" s="802"/>
      <c r="SD545" s="802"/>
      <c r="SE545" s="802"/>
      <c r="SF545" s="802"/>
      <c r="SG545" s="802"/>
      <c r="SH545" s="802"/>
      <c r="SI545" s="802"/>
      <c r="SJ545" s="802"/>
      <c r="SK545" s="802"/>
      <c r="SL545" s="802"/>
      <c r="SM545" s="802"/>
      <c r="SN545" s="802"/>
      <c r="SO545" s="802"/>
      <c r="SP545" s="802"/>
      <c r="SQ545" s="802"/>
      <c r="SR545" s="802"/>
      <c r="SS545" s="802"/>
      <c r="ST545" s="802"/>
      <c r="SU545" s="802"/>
      <c r="SV545" s="802"/>
      <c r="SW545" s="802"/>
      <c r="SX545" s="802"/>
      <c r="SY545" s="802"/>
      <c r="SZ545" s="802"/>
      <c r="TA545" s="802"/>
      <c r="TB545" s="802"/>
      <c r="TC545" s="802"/>
      <c r="TD545" s="802"/>
      <c r="TE545" s="802"/>
      <c r="TF545" s="802"/>
      <c r="TG545" s="802"/>
      <c r="TH545" s="802"/>
      <c r="TI545" s="802"/>
      <c r="TJ545" s="802"/>
      <c r="TK545" s="802"/>
      <c r="TL545" s="802"/>
      <c r="TM545" s="802"/>
      <c r="TN545" s="802"/>
      <c r="TO545" s="802"/>
      <c r="TP545" s="802"/>
      <c r="TQ545" s="802"/>
      <c r="TR545" s="802"/>
      <c r="TS545" s="802"/>
      <c r="TT545" s="802"/>
      <c r="TU545" s="802"/>
      <c r="TV545" s="802"/>
      <c r="TW545" s="802"/>
      <c r="TX545" s="802"/>
      <c r="TY545" s="802"/>
      <c r="TZ545" s="802"/>
      <c r="UA545" s="802"/>
      <c r="UB545" s="802"/>
      <c r="UC545" s="802"/>
      <c r="UD545" s="802"/>
      <c r="UE545" s="802"/>
      <c r="UF545" s="802"/>
      <c r="UG545" s="802"/>
      <c r="UH545" s="802"/>
      <c r="UI545" s="802"/>
      <c r="UJ545" s="802"/>
      <c r="UK545" s="802"/>
      <c r="UL545" s="802"/>
      <c r="UM545" s="802"/>
      <c r="UN545" s="802"/>
      <c r="UO545" s="802"/>
      <c r="UP545" s="802"/>
      <c r="UQ545" s="802"/>
      <c r="UR545" s="802"/>
      <c r="US545" s="802"/>
      <c r="UT545" s="802"/>
      <c r="UU545" s="802"/>
      <c r="UV545" s="802"/>
      <c r="UW545" s="802"/>
      <c r="UX545" s="802"/>
      <c r="UY545" s="802"/>
      <c r="UZ545" s="802"/>
      <c r="VA545" s="802"/>
      <c r="VB545" s="802"/>
      <c r="VC545" s="802"/>
      <c r="VD545" s="802"/>
      <c r="VE545" s="802"/>
      <c r="VF545" s="802"/>
      <c r="VG545" s="802"/>
      <c r="VH545" s="802"/>
      <c r="VI545" s="802"/>
      <c r="VJ545" s="802"/>
      <c r="VK545" s="802"/>
      <c r="VL545" s="802"/>
      <c r="VM545" s="802"/>
      <c r="VN545" s="802"/>
      <c r="VO545" s="802"/>
      <c r="VP545" s="802"/>
      <c r="VQ545" s="802"/>
      <c r="VR545" s="802"/>
      <c r="VS545" s="802"/>
      <c r="VT545" s="802"/>
      <c r="VU545" s="802"/>
      <c r="VV545" s="802"/>
      <c r="VW545" s="802"/>
      <c r="VX545" s="802"/>
      <c r="VY545" s="802"/>
      <c r="VZ545" s="802"/>
      <c r="WA545" s="802"/>
      <c r="WB545" s="802"/>
      <c r="WC545" s="802"/>
      <c r="WD545" s="802"/>
      <c r="WE545" s="802"/>
      <c r="WF545" s="802"/>
      <c r="WG545" s="802"/>
      <c r="WH545" s="802"/>
      <c r="WI545" s="802"/>
      <c r="WJ545" s="802"/>
      <c r="WK545" s="802"/>
      <c r="WL545" s="802"/>
      <c r="WM545" s="802"/>
      <c r="WN545" s="802"/>
      <c r="WO545" s="802"/>
      <c r="WP545" s="802"/>
      <c r="WQ545" s="802"/>
      <c r="WR545" s="802"/>
      <c r="WS545" s="802"/>
      <c r="WT545" s="802"/>
      <c r="WU545" s="802"/>
      <c r="WV545" s="802"/>
      <c r="WW545" s="802"/>
      <c r="WX545" s="802"/>
      <c r="WY545" s="802"/>
      <c r="WZ545" s="802"/>
      <c r="XA545" s="802"/>
      <c r="XB545" s="802"/>
      <c r="XC545" s="802"/>
      <c r="XD545" s="802"/>
      <c r="XE545" s="802"/>
      <c r="XF545" s="802"/>
      <c r="XG545" s="802"/>
      <c r="XH545" s="802"/>
      <c r="XI545" s="802"/>
      <c r="XJ545" s="802"/>
      <c r="XK545" s="802"/>
      <c r="XL545" s="802"/>
      <c r="XM545" s="802"/>
      <c r="XN545" s="802"/>
      <c r="XO545" s="802"/>
      <c r="XP545" s="802"/>
      <c r="XQ545" s="802"/>
      <c r="XR545" s="802"/>
      <c r="XS545" s="802"/>
      <c r="XT545" s="802"/>
      <c r="XU545" s="802"/>
      <c r="XV545" s="802"/>
      <c r="XW545" s="802"/>
      <c r="XX545" s="802"/>
      <c r="XY545" s="802"/>
      <c r="XZ545" s="802"/>
      <c r="YA545" s="802"/>
      <c r="YB545" s="802"/>
      <c r="YC545" s="802"/>
      <c r="YD545" s="802"/>
      <c r="YE545" s="802"/>
      <c r="YF545" s="802"/>
      <c r="YG545" s="802"/>
      <c r="YH545" s="802"/>
      <c r="YI545" s="802"/>
      <c r="YJ545" s="802"/>
      <c r="YK545" s="802"/>
      <c r="YL545" s="802"/>
      <c r="YM545" s="802"/>
      <c r="YN545" s="802"/>
      <c r="YO545" s="802"/>
      <c r="YP545" s="802"/>
      <c r="YQ545" s="802"/>
      <c r="YR545" s="802"/>
      <c r="YS545" s="802"/>
      <c r="YT545" s="802"/>
      <c r="YU545" s="802"/>
      <c r="YV545" s="802"/>
      <c r="YW545" s="802"/>
      <c r="YX545" s="802"/>
      <c r="YY545" s="802"/>
      <c r="YZ545" s="802"/>
      <c r="ZA545" s="802"/>
      <c r="ZB545" s="802"/>
      <c r="ZC545" s="802"/>
      <c r="ZD545" s="802"/>
      <c r="ZE545" s="802"/>
      <c r="ZF545" s="802"/>
      <c r="ZG545" s="802"/>
      <c r="ZH545" s="802"/>
      <c r="ZI545" s="802"/>
      <c r="ZJ545" s="802"/>
      <c r="ZK545" s="802"/>
      <c r="ZL545" s="802"/>
      <c r="ZM545" s="802"/>
      <c r="ZN545" s="802"/>
      <c r="ZO545" s="802"/>
      <c r="ZP545" s="802"/>
      <c r="ZQ545" s="802"/>
      <c r="ZR545" s="802"/>
      <c r="ZS545" s="802"/>
      <c r="ZT545" s="802"/>
      <c r="ZU545" s="802"/>
      <c r="ZV545" s="802"/>
      <c r="ZW545" s="802"/>
      <c r="ZX545" s="802"/>
      <c r="ZY545" s="802"/>
      <c r="ZZ545" s="802"/>
      <c r="AAA545" s="802"/>
      <c r="AAB545" s="802"/>
      <c r="AAC545" s="802"/>
      <c r="AAD545" s="802"/>
      <c r="AAE545" s="802"/>
      <c r="AAF545" s="802"/>
      <c r="AAG545" s="802"/>
      <c r="AAH545" s="802"/>
      <c r="AAI545" s="802"/>
      <c r="AAJ545" s="802"/>
      <c r="AAK545" s="802"/>
      <c r="AAL545" s="802"/>
      <c r="AAM545" s="802"/>
      <c r="AAN545" s="802"/>
      <c r="AAO545" s="802"/>
      <c r="AAP545" s="802"/>
      <c r="AAQ545" s="802"/>
      <c r="AAR545" s="802"/>
      <c r="AAS545" s="802"/>
      <c r="AAT545" s="802"/>
      <c r="AAU545" s="802"/>
      <c r="AAV545" s="802"/>
      <c r="AAW545" s="802"/>
      <c r="AAX545" s="802"/>
      <c r="AAY545" s="802"/>
      <c r="AAZ545" s="802"/>
      <c r="ABA545" s="802"/>
      <c r="ABB545" s="802"/>
      <c r="ABC545" s="802"/>
      <c r="ABD545" s="802"/>
      <c r="ABE545" s="802"/>
      <c r="ABF545" s="802"/>
      <c r="ABG545" s="802"/>
      <c r="ABH545" s="802"/>
      <c r="ABI545" s="802"/>
      <c r="ABJ545" s="802"/>
      <c r="ABK545" s="802"/>
      <c r="ABL545" s="802"/>
      <c r="ABM545" s="802"/>
      <c r="ABN545" s="802"/>
      <c r="ABO545" s="802"/>
      <c r="ABP545" s="802"/>
      <c r="ABQ545" s="802"/>
      <c r="ABR545" s="802"/>
      <c r="ABS545" s="802"/>
      <c r="ABT545" s="802"/>
      <c r="ABU545" s="802"/>
      <c r="ABV545" s="802"/>
      <c r="ABW545" s="802"/>
      <c r="ABX545" s="802"/>
      <c r="ABY545" s="802"/>
      <c r="ABZ545" s="802"/>
      <c r="ACA545" s="802"/>
      <c r="ACB545" s="802"/>
      <c r="ACC545" s="802"/>
      <c r="ACD545" s="802"/>
      <c r="ACE545" s="802"/>
      <c r="ACF545" s="802"/>
      <c r="ACG545" s="802"/>
      <c r="ACH545" s="802"/>
      <c r="ACI545" s="802"/>
      <c r="ACJ545" s="802"/>
      <c r="ACK545" s="802"/>
      <c r="ACL545" s="802"/>
      <c r="ACM545" s="802"/>
      <c r="ACN545" s="802"/>
      <c r="ACO545" s="802"/>
      <c r="ACP545" s="802"/>
      <c r="ACQ545" s="802"/>
      <c r="ACR545" s="802"/>
      <c r="ACS545" s="802"/>
      <c r="ACT545" s="802"/>
      <c r="ACU545" s="802"/>
      <c r="ACV545" s="802"/>
      <c r="ACW545" s="802"/>
      <c r="ACX545" s="802"/>
      <c r="ACY545" s="802"/>
      <c r="ACZ545" s="802"/>
      <c r="ADA545" s="802"/>
      <c r="ADB545" s="802"/>
      <c r="ADC545" s="802"/>
      <c r="ADD545" s="802"/>
      <c r="ADE545" s="802"/>
      <c r="ADF545" s="802"/>
      <c r="ADG545" s="802"/>
      <c r="ADH545" s="802"/>
      <c r="ADI545" s="802"/>
      <c r="ADJ545" s="802"/>
      <c r="ADK545" s="802"/>
      <c r="ADL545" s="802"/>
      <c r="ADM545" s="802"/>
      <c r="ADN545" s="802"/>
      <c r="ADO545" s="802"/>
      <c r="ADP545" s="802"/>
      <c r="ADQ545" s="802"/>
      <c r="ADR545" s="802"/>
      <c r="ADS545" s="802"/>
      <c r="ADT545" s="802"/>
      <c r="ADU545" s="802"/>
      <c r="ADV545" s="802"/>
      <c r="ADW545" s="802"/>
      <c r="ADX545" s="802"/>
      <c r="ADY545" s="802"/>
      <c r="ADZ545" s="802"/>
      <c r="AEA545" s="802"/>
      <c r="AEB545" s="802"/>
      <c r="AEC545" s="802"/>
      <c r="AED545" s="802"/>
      <c r="AEE545" s="802"/>
      <c r="AEF545" s="802"/>
      <c r="AEG545" s="802"/>
      <c r="AEH545" s="802"/>
      <c r="AEI545" s="802"/>
      <c r="AEJ545" s="802"/>
      <c r="AEK545" s="802"/>
      <c r="AEL545" s="802"/>
      <c r="AEM545" s="802"/>
      <c r="AEN545" s="802"/>
      <c r="AEO545" s="802"/>
      <c r="AEP545" s="802"/>
      <c r="AEQ545" s="802"/>
      <c r="AER545" s="802"/>
      <c r="AES545" s="802"/>
      <c r="AET545" s="802"/>
      <c r="AEU545" s="802"/>
      <c r="AEV545" s="802"/>
      <c r="AEW545" s="802"/>
      <c r="AEX545" s="802"/>
      <c r="AEY545" s="802"/>
      <c r="AEZ545" s="802"/>
      <c r="AFA545" s="802"/>
      <c r="AFB545" s="802"/>
      <c r="AFC545" s="802"/>
      <c r="AFD545" s="802"/>
      <c r="AFE545" s="802"/>
      <c r="AFF545" s="802"/>
      <c r="AFG545" s="802"/>
      <c r="AFH545" s="802"/>
      <c r="AFI545" s="802"/>
      <c r="AFJ545" s="802"/>
      <c r="AFK545" s="802"/>
      <c r="AFL545" s="802"/>
      <c r="AFM545" s="802"/>
      <c r="AFN545" s="802"/>
      <c r="AFO545" s="802"/>
      <c r="AFP545" s="802"/>
      <c r="AFQ545" s="802"/>
      <c r="AFR545" s="802"/>
      <c r="AFS545" s="802"/>
      <c r="AFT545" s="802"/>
      <c r="AFU545" s="802"/>
      <c r="AFV545" s="802"/>
      <c r="AFW545" s="802"/>
      <c r="AFX545" s="802"/>
      <c r="AFY545" s="802"/>
      <c r="AFZ545" s="802"/>
      <c r="AGA545" s="802"/>
      <c r="AGB545" s="802"/>
      <c r="AGC545" s="802"/>
      <c r="AGD545" s="802"/>
      <c r="AGE545" s="802"/>
      <c r="AGF545" s="802"/>
      <c r="AGG545" s="802"/>
      <c r="AGH545" s="802"/>
      <c r="AGI545" s="802"/>
      <c r="AGJ545" s="802"/>
      <c r="AGK545" s="802"/>
      <c r="AGL545" s="802"/>
      <c r="AGM545" s="802"/>
      <c r="AGN545" s="802"/>
      <c r="AGO545" s="802"/>
      <c r="AGP545" s="802"/>
      <c r="AGQ545" s="802"/>
      <c r="AGR545" s="802"/>
      <c r="AGS545" s="802"/>
      <c r="AGT545" s="802"/>
      <c r="AGU545" s="802"/>
      <c r="AGV545" s="802"/>
      <c r="AGW545" s="802"/>
      <c r="AGX545" s="802"/>
      <c r="AGY545" s="802"/>
      <c r="AGZ545" s="802"/>
      <c r="AHA545" s="802"/>
      <c r="AHB545" s="802"/>
      <c r="AHC545" s="802"/>
      <c r="AHD545" s="802"/>
      <c r="AHE545" s="802"/>
      <c r="AHF545" s="802"/>
      <c r="AHG545" s="802"/>
      <c r="AHH545" s="802"/>
      <c r="AHI545" s="802"/>
      <c r="AHJ545" s="802"/>
      <c r="AHK545" s="802"/>
      <c r="AHL545" s="802"/>
      <c r="AHM545" s="802"/>
      <c r="AHN545" s="802"/>
      <c r="AHO545" s="802"/>
      <c r="AHP545" s="802"/>
      <c r="AHQ545" s="802"/>
      <c r="AHR545" s="802"/>
      <c r="AHS545" s="802"/>
      <c r="AHT545" s="802"/>
      <c r="AHU545" s="802"/>
      <c r="AHV545" s="802"/>
      <c r="AHW545" s="802"/>
      <c r="AHX545" s="802"/>
      <c r="AHY545" s="802"/>
      <c r="AHZ545" s="802"/>
      <c r="AIA545" s="802"/>
      <c r="AIB545" s="802"/>
      <c r="AIC545" s="802"/>
      <c r="AID545" s="802"/>
      <c r="AIE545" s="802"/>
      <c r="AIF545" s="802"/>
      <c r="AIG545" s="802"/>
      <c r="AIH545" s="802"/>
      <c r="AII545" s="802"/>
      <c r="AIJ545" s="802"/>
      <c r="AQE545" s="802"/>
      <c r="AQF545" s="802"/>
      <c r="AQG545" s="802"/>
      <c r="AQH545" s="802"/>
      <c r="AQI545" s="802"/>
      <c r="AQJ545" s="802"/>
      <c r="AQK545" s="802"/>
      <c r="AQL545" s="802"/>
      <c r="AQM545" s="802"/>
      <c r="AQN545" s="802"/>
      <c r="AQO545" s="802"/>
      <c r="AQP545" s="802"/>
      <c r="AQQ545" s="802"/>
      <c r="AQR545" s="802"/>
      <c r="AQS545" s="802"/>
      <c r="AQT545" s="802"/>
      <c r="AQU545" s="802"/>
      <c r="AQV545" s="802"/>
      <c r="AQW545" s="802"/>
      <c r="AQX545" s="802"/>
      <c r="AQY545" s="802"/>
      <c r="AQZ545" s="802"/>
      <c r="ARA545" s="802"/>
      <c r="ARB545" s="802"/>
      <c r="ARC545" s="802"/>
      <c r="ARD545" s="802"/>
      <c r="ARE545" s="802"/>
      <c r="ARF545" s="802"/>
      <c r="ARG545" s="802"/>
      <c r="ARH545" s="802"/>
      <c r="ARI545" s="802"/>
      <c r="ARJ545" s="802"/>
      <c r="ARK545" s="802"/>
      <c r="ARL545" s="802"/>
      <c r="ARM545" s="802"/>
      <c r="ARN545" s="802"/>
      <c r="ARO545" s="802"/>
      <c r="ARP545" s="802"/>
      <c r="ARQ545" s="802"/>
      <c r="ARR545" s="802"/>
      <c r="ARS545" s="802"/>
      <c r="ART545" s="802"/>
      <c r="ARU545" s="802"/>
      <c r="ARV545" s="802"/>
      <c r="ARW545" s="802"/>
      <c r="ARX545" s="802"/>
      <c r="ARY545" s="802"/>
      <c r="ARZ545" s="802"/>
      <c r="ASA545" s="802"/>
      <c r="ASB545" s="802"/>
      <c r="ASC545" s="802"/>
      <c r="ASD545" s="802"/>
      <c r="ASE545" s="802"/>
      <c r="ASF545" s="802"/>
      <c r="ASG545" s="802"/>
      <c r="ASH545" s="802"/>
      <c r="ASI545" s="802"/>
      <c r="ASJ545" s="802"/>
      <c r="ASK545" s="802"/>
      <c r="ASL545" s="802"/>
      <c r="ATP545" s="802"/>
      <c r="ATQ545" s="802"/>
      <c r="ATR545" s="802"/>
      <c r="ATS545" s="802"/>
      <c r="ATT545" s="802"/>
      <c r="ATU545" s="802"/>
      <c r="ATV545" s="802"/>
      <c r="ATW545" s="802"/>
      <c r="ATX545" s="802"/>
      <c r="ATY545" s="802"/>
      <c r="ATZ545" s="802"/>
      <c r="AUA545" s="802"/>
      <c r="AUB545" s="802"/>
      <c r="AUC545" s="802"/>
      <c r="AUD545" s="802"/>
      <c r="AUE545" s="802"/>
      <c r="AUF545" s="802"/>
      <c r="AUG545" s="802"/>
      <c r="AUH545" s="802"/>
      <c r="AUI545" s="802"/>
      <c r="AUJ545" s="802"/>
      <c r="AUK545" s="802"/>
      <c r="AUL545" s="802"/>
      <c r="AUM545" s="802"/>
      <c r="AUN545" s="802"/>
      <c r="AUO545" s="802"/>
      <c r="AUP545" s="801"/>
      <c r="AUQ545" s="802"/>
      <c r="AUR545" s="801"/>
      <c r="AUS545" s="802"/>
      <c r="AUT545" s="801"/>
      <c r="AUU545" s="802"/>
      <c r="AUV545" s="802"/>
      <c r="AUW545" s="802"/>
      <c r="AUX545" s="802"/>
      <c r="AUY545" s="802"/>
      <c r="AUZ545" s="802"/>
      <c r="AVA545" s="802"/>
      <c r="AVB545" s="802"/>
      <c r="AVC545" s="802"/>
      <c r="AVD545" s="802"/>
      <c r="AVE545" s="802"/>
      <c r="AVF545" s="802"/>
      <c r="AVG545" s="802"/>
      <c r="AVH545" s="802"/>
      <c r="AVI545" s="802"/>
      <c r="AVJ545" s="808"/>
      <c r="AVK545" s="808"/>
      <c r="AVL545" s="808"/>
      <c r="AVM545" s="808"/>
      <c r="AVN545" s="808"/>
      <c r="AVO545" s="808"/>
      <c r="AVP545" s="808"/>
      <c r="AVQ545" s="808"/>
      <c r="AVR545" s="808"/>
      <c r="AVS545" s="808"/>
      <c r="AVT545" s="808"/>
      <c r="AVU545" s="809"/>
      <c r="AVV545" s="809"/>
      <c r="AVW545" s="809"/>
      <c r="AVX545" s="809"/>
      <c r="AVY545" s="809"/>
      <c r="AVZ545" s="809"/>
      <c r="AWA545" s="809"/>
      <c r="AWB545" s="809"/>
      <c r="AWC545" s="809"/>
      <c r="AWD545" s="809"/>
      <c r="AWE545" s="809"/>
      <c r="AWF545" s="809"/>
      <c r="AWG545" s="809"/>
      <c r="AWH545" s="809"/>
      <c r="AWI545" s="809"/>
      <c r="AWJ545" s="809"/>
      <c r="AWK545" s="809"/>
      <c r="AWL545" s="809"/>
      <c r="AWM545" s="809"/>
      <c r="AWN545" s="809"/>
      <c r="AWO545" s="809"/>
      <c r="AWP545" s="809"/>
      <c r="AWQ545" s="809"/>
      <c r="AWR545" s="808"/>
      <c r="AWS545" s="761"/>
      <c r="AWT545" s="808"/>
      <c r="AWU545" s="809"/>
      <c r="AWV545" s="809"/>
      <c r="AWW545" s="809"/>
      <c r="AWX545" s="809"/>
      <c r="AWY545" s="809"/>
      <c r="AWZ545" s="809"/>
      <c r="AXA545" s="809"/>
      <c r="AXB545" s="809"/>
      <c r="AXC545" s="809"/>
      <c r="AXD545" s="809"/>
      <c r="AXE545" s="809"/>
      <c r="AXF545" s="809"/>
      <c r="AXG545" s="809"/>
      <c r="AXH545" s="809"/>
      <c r="AXI545" s="809"/>
      <c r="AXJ545" s="809"/>
      <c r="AXK545" s="809"/>
      <c r="AXL545" s="809"/>
      <c r="AXM545" s="809"/>
      <c r="AXN545" s="809"/>
      <c r="AXO545" s="809"/>
      <c r="AXP545" s="809"/>
      <c r="AXQ545" s="809"/>
      <c r="AXR545" s="809"/>
      <c r="AXS545" s="809"/>
      <c r="AXT545" s="809"/>
      <c r="AXU545" s="809"/>
      <c r="AXV545" s="809"/>
      <c r="AXW545" s="809"/>
      <c r="AXX545" s="809"/>
      <c r="AXY545" s="809"/>
      <c r="AXZ545" s="809"/>
      <c r="AYA545" s="809"/>
      <c r="AYB545" s="809"/>
      <c r="AYC545" s="809"/>
      <c r="AYD545" s="808"/>
      <c r="AYE545" s="808"/>
      <c r="AYF545" s="809"/>
      <c r="AYG545" s="808"/>
      <c r="AYH545" s="810"/>
      <c r="AYI545" s="810"/>
      <c r="AYJ545" s="810"/>
      <c r="AYK545" s="810"/>
      <c r="AYL545" s="810"/>
      <c r="AYM545" s="810"/>
      <c r="AYN545" s="810"/>
      <c r="AYO545" s="810"/>
      <c r="AYP545" s="810"/>
      <c r="AYQ545" s="810"/>
      <c r="AYR545" s="810"/>
      <c r="AYS545" s="810"/>
      <c r="AYT545" s="810"/>
      <c r="AYU545" s="810"/>
      <c r="AYV545" s="810"/>
      <c r="AYW545" s="810"/>
      <c r="AYX545" s="810"/>
      <c r="AYY545" s="810"/>
      <c r="AYZ545" s="810"/>
      <c r="AZA545" s="810"/>
      <c r="AZB545" s="810"/>
      <c r="AZC545" s="810"/>
      <c r="AZD545" s="810"/>
      <c r="AZE545" s="810"/>
      <c r="AZF545" s="810"/>
      <c r="AZG545" s="810"/>
      <c r="AZH545" s="810"/>
      <c r="AZI545" s="810"/>
      <c r="AZJ545" s="810"/>
      <c r="AZK545" s="810"/>
      <c r="AZL545" s="810"/>
      <c r="AZM545" s="810"/>
      <c r="AZN545" s="810"/>
      <c r="AZO545" s="810"/>
      <c r="AZP545" s="809"/>
      <c r="AZQ545" s="802"/>
      <c r="AZR545" s="802"/>
      <c r="AZS545" s="802"/>
    </row>
    <row r="546" spans="45:920 1123:1371" s="793" customFormat="1" ht="13.5">
      <c r="AS546" s="802"/>
      <c r="AT546" s="802"/>
      <c r="AU546" s="802"/>
      <c r="AV546" s="802"/>
      <c r="AW546" s="802"/>
      <c r="AX546" s="802"/>
      <c r="AY546" s="802"/>
      <c r="AZ546" s="802"/>
      <c r="BA546" s="802"/>
      <c r="BB546" s="802"/>
      <c r="BC546" s="802"/>
      <c r="BD546" s="802"/>
      <c r="BE546" s="802"/>
      <c r="BF546" s="802"/>
      <c r="BG546" s="802"/>
      <c r="BH546" s="802"/>
      <c r="BI546" s="802"/>
      <c r="BJ546" s="802"/>
      <c r="BK546" s="802"/>
      <c r="BL546" s="802"/>
      <c r="BM546" s="802"/>
      <c r="BN546" s="802"/>
      <c r="BO546" s="802"/>
      <c r="BP546" s="802"/>
      <c r="BQ546" s="802"/>
      <c r="BR546" s="802"/>
      <c r="BS546" s="802"/>
      <c r="BT546" s="802"/>
      <c r="BU546" s="802"/>
      <c r="BV546" s="802"/>
      <c r="BW546" s="802"/>
      <c r="BX546" s="802"/>
      <c r="BY546" s="802"/>
      <c r="BZ546" s="802"/>
      <c r="CA546" s="802"/>
      <c r="CB546" s="802"/>
      <c r="CC546" s="802"/>
      <c r="CD546" s="802"/>
      <c r="CE546" s="802"/>
      <c r="CF546" s="802"/>
      <c r="CG546" s="802"/>
      <c r="CH546" s="802"/>
      <c r="CI546" s="802"/>
      <c r="CJ546" s="802"/>
      <c r="CK546" s="802"/>
      <c r="CL546" s="802"/>
      <c r="CM546" s="802"/>
      <c r="CN546" s="802"/>
      <c r="CO546" s="802"/>
      <c r="CP546" s="802"/>
      <c r="CQ546" s="802"/>
      <c r="CR546" s="802"/>
      <c r="CS546" s="802"/>
      <c r="CT546" s="802"/>
      <c r="CU546" s="802"/>
      <c r="CV546" s="802"/>
      <c r="CW546" s="802"/>
      <c r="CX546" s="802"/>
      <c r="CY546" s="802"/>
      <c r="CZ546" s="802"/>
      <c r="DA546" s="802"/>
      <c r="DB546" s="802"/>
      <c r="DC546" s="802"/>
      <c r="DD546" s="802"/>
      <c r="DE546" s="802"/>
      <c r="DF546" s="802"/>
      <c r="DG546" s="802"/>
      <c r="DH546" s="802"/>
      <c r="DI546" s="802"/>
      <c r="DJ546" s="802"/>
      <c r="DK546" s="802"/>
      <c r="DL546" s="802"/>
      <c r="DM546" s="802"/>
      <c r="DN546" s="802"/>
      <c r="DO546" s="802"/>
      <c r="DP546" s="802"/>
      <c r="DQ546" s="802"/>
      <c r="DR546" s="802"/>
      <c r="DS546" s="802"/>
      <c r="DT546" s="802"/>
      <c r="DU546" s="802"/>
      <c r="DV546" s="802"/>
      <c r="DW546" s="802"/>
      <c r="DX546" s="802"/>
      <c r="DY546" s="802"/>
      <c r="DZ546" s="802"/>
      <c r="EA546" s="802"/>
      <c r="EB546" s="802"/>
      <c r="EC546" s="802"/>
      <c r="ED546" s="802"/>
      <c r="EE546" s="802"/>
      <c r="EF546" s="802"/>
      <c r="EG546" s="802"/>
      <c r="EH546" s="802"/>
      <c r="EI546" s="802"/>
      <c r="EJ546" s="802"/>
      <c r="EK546" s="802"/>
      <c r="EL546" s="802"/>
      <c r="EM546" s="802"/>
      <c r="EN546" s="802"/>
      <c r="EO546" s="802"/>
      <c r="EP546" s="802"/>
      <c r="EQ546" s="802"/>
      <c r="ER546" s="802"/>
      <c r="ES546" s="802"/>
      <c r="ET546" s="802"/>
      <c r="EU546" s="802"/>
      <c r="EV546" s="802"/>
      <c r="EW546" s="802"/>
      <c r="EX546" s="802"/>
      <c r="EY546" s="802"/>
      <c r="EZ546" s="802"/>
      <c r="FA546" s="802"/>
      <c r="FB546" s="802"/>
      <c r="FC546" s="802"/>
      <c r="FD546" s="802"/>
      <c r="FE546" s="802"/>
      <c r="FF546" s="802"/>
      <c r="FG546" s="802"/>
      <c r="FH546" s="802"/>
      <c r="FI546" s="802"/>
      <c r="FJ546" s="802"/>
      <c r="FK546" s="802"/>
      <c r="FL546" s="802"/>
      <c r="FM546" s="802"/>
      <c r="FN546" s="802"/>
      <c r="FO546" s="802"/>
      <c r="FP546" s="802"/>
      <c r="FQ546" s="802"/>
      <c r="FR546" s="802"/>
      <c r="FS546" s="802"/>
      <c r="FT546" s="802"/>
      <c r="FU546" s="802"/>
      <c r="FV546" s="802"/>
      <c r="FW546" s="802"/>
      <c r="FX546" s="802"/>
      <c r="FY546" s="802"/>
      <c r="FZ546" s="802"/>
      <c r="GA546" s="802"/>
      <c r="GB546" s="802"/>
      <c r="GC546" s="802"/>
      <c r="GD546" s="802"/>
      <c r="GE546" s="802"/>
      <c r="GF546" s="802"/>
      <c r="GG546" s="802"/>
      <c r="GH546" s="802"/>
      <c r="GI546" s="802"/>
      <c r="GJ546" s="802"/>
      <c r="GK546" s="802"/>
      <c r="GL546" s="802"/>
      <c r="GM546" s="802"/>
      <c r="GN546" s="802"/>
      <c r="GO546" s="802"/>
      <c r="GP546" s="802"/>
      <c r="GQ546" s="802"/>
      <c r="GR546" s="802"/>
      <c r="GS546" s="802"/>
      <c r="GT546" s="802"/>
      <c r="GU546" s="802"/>
      <c r="GV546" s="802"/>
      <c r="GW546" s="802"/>
      <c r="GX546" s="802"/>
      <c r="GY546" s="802"/>
      <c r="GZ546" s="802"/>
      <c r="HA546" s="802"/>
      <c r="HB546" s="802"/>
      <c r="HC546" s="802"/>
      <c r="HD546" s="802"/>
      <c r="HE546" s="802"/>
      <c r="HF546" s="802"/>
      <c r="HG546" s="802"/>
      <c r="HH546" s="802"/>
      <c r="HI546" s="802"/>
      <c r="HJ546" s="802"/>
      <c r="HK546" s="802"/>
      <c r="HL546" s="802"/>
      <c r="HM546" s="802"/>
      <c r="HN546" s="802"/>
      <c r="HO546" s="802"/>
      <c r="HP546" s="802"/>
      <c r="HQ546" s="802"/>
      <c r="HR546" s="802"/>
      <c r="HS546" s="802"/>
      <c r="HT546" s="802"/>
      <c r="HU546" s="802"/>
      <c r="HV546" s="802"/>
      <c r="HW546" s="802"/>
      <c r="HX546" s="802"/>
      <c r="HY546" s="802"/>
      <c r="HZ546" s="802"/>
      <c r="IA546" s="802"/>
      <c r="IB546" s="802"/>
      <c r="IC546" s="802"/>
      <c r="ID546" s="802"/>
      <c r="IE546" s="802"/>
      <c r="IF546" s="802"/>
      <c r="IG546" s="802"/>
      <c r="IH546" s="802"/>
      <c r="II546" s="802"/>
      <c r="IJ546" s="802"/>
      <c r="IK546" s="802"/>
      <c r="IL546" s="802"/>
      <c r="IM546" s="802"/>
      <c r="IN546" s="802"/>
      <c r="IO546" s="802"/>
      <c r="IP546" s="802"/>
      <c r="IQ546" s="802"/>
      <c r="IR546" s="802"/>
      <c r="IS546" s="802"/>
      <c r="IT546" s="802"/>
      <c r="IU546" s="802"/>
      <c r="IV546" s="802"/>
      <c r="IW546" s="802"/>
      <c r="IX546" s="802"/>
      <c r="IY546" s="802"/>
      <c r="IZ546" s="802"/>
      <c r="JA546" s="802"/>
      <c r="JB546" s="802"/>
      <c r="JC546" s="802"/>
      <c r="JD546" s="802"/>
      <c r="JE546" s="802"/>
      <c r="JF546" s="802"/>
      <c r="JG546" s="802"/>
      <c r="JH546" s="802"/>
      <c r="JI546" s="802"/>
      <c r="JJ546" s="802"/>
      <c r="JK546" s="802"/>
      <c r="JL546" s="802"/>
      <c r="JM546" s="802"/>
      <c r="JN546" s="802"/>
      <c r="JO546" s="802"/>
      <c r="JP546" s="802"/>
      <c r="JQ546" s="802"/>
      <c r="JR546" s="802"/>
      <c r="JS546" s="802"/>
      <c r="JT546" s="802"/>
      <c r="JU546" s="802"/>
      <c r="JV546" s="802"/>
      <c r="JW546" s="802"/>
      <c r="JX546" s="802"/>
      <c r="JY546" s="802"/>
      <c r="JZ546" s="802"/>
      <c r="KA546" s="802"/>
      <c r="KB546" s="802"/>
      <c r="KC546" s="802"/>
      <c r="KD546" s="802"/>
      <c r="KE546" s="802"/>
      <c r="KF546" s="802"/>
      <c r="KG546" s="802"/>
      <c r="KH546" s="802"/>
      <c r="KI546" s="802"/>
      <c r="KJ546" s="802"/>
      <c r="KK546" s="802"/>
      <c r="KL546" s="802"/>
      <c r="KM546" s="802"/>
      <c r="KN546" s="802"/>
      <c r="KO546" s="802"/>
      <c r="KP546" s="802"/>
      <c r="KQ546" s="802"/>
      <c r="KR546" s="802"/>
      <c r="KS546" s="802"/>
      <c r="KT546" s="802"/>
      <c r="KU546" s="802"/>
      <c r="KV546" s="802"/>
      <c r="KW546" s="802"/>
      <c r="KX546" s="802"/>
      <c r="KY546" s="802"/>
      <c r="KZ546" s="802"/>
      <c r="LA546" s="802"/>
      <c r="LB546" s="802"/>
      <c r="LC546" s="802"/>
      <c r="LD546" s="802"/>
      <c r="LE546" s="802"/>
      <c r="LF546" s="802"/>
      <c r="LG546" s="802"/>
      <c r="LH546" s="802"/>
      <c r="LI546" s="802"/>
      <c r="LJ546" s="802"/>
      <c r="LK546" s="802"/>
      <c r="LL546" s="802"/>
      <c r="LM546" s="802"/>
      <c r="LN546" s="802"/>
      <c r="LO546" s="802"/>
      <c r="LP546" s="802"/>
      <c r="LQ546" s="802"/>
      <c r="LR546" s="802"/>
      <c r="LS546" s="802"/>
      <c r="LT546" s="802"/>
      <c r="LU546" s="802"/>
      <c r="LV546" s="802"/>
      <c r="LW546" s="802"/>
      <c r="LX546" s="802"/>
      <c r="LY546" s="802"/>
      <c r="LZ546" s="802"/>
      <c r="MA546" s="802"/>
      <c r="MB546" s="802"/>
      <c r="MC546" s="802"/>
      <c r="MD546" s="802"/>
      <c r="ME546" s="802"/>
      <c r="MF546" s="802"/>
      <c r="MG546" s="802"/>
      <c r="MH546" s="802"/>
      <c r="MI546" s="802"/>
      <c r="MJ546" s="802"/>
      <c r="MK546" s="802"/>
      <c r="ML546" s="802"/>
      <c r="MM546" s="802"/>
      <c r="MN546" s="802"/>
      <c r="MO546" s="802"/>
      <c r="MP546" s="802"/>
      <c r="MQ546" s="802"/>
      <c r="MR546" s="802"/>
      <c r="MS546" s="802"/>
      <c r="MT546" s="802"/>
      <c r="MU546" s="802"/>
      <c r="MV546" s="802"/>
      <c r="MW546" s="802"/>
      <c r="MX546" s="802"/>
      <c r="MY546" s="802"/>
      <c r="MZ546" s="802"/>
      <c r="NA546" s="802"/>
      <c r="NB546" s="802"/>
      <c r="NC546" s="802"/>
      <c r="ND546" s="802"/>
      <c r="NE546" s="802"/>
      <c r="NF546" s="802"/>
      <c r="NG546" s="802"/>
      <c r="NH546" s="802"/>
      <c r="NI546" s="802"/>
      <c r="NJ546" s="802"/>
      <c r="NK546" s="802"/>
      <c r="NL546" s="802"/>
      <c r="NM546" s="802"/>
      <c r="NN546" s="802"/>
      <c r="NO546" s="802"/>
      <c r="NP546" s="802"/>
      <c r="NQ546" s="802"/>
      <c r="NR546" s="802"/>
      <c r="NS546" s="802"/>
      <c r="NT546" s="802"/>
      <c r="NU546" s="802"/>
      <c r="NV546" s="802"/>
      <c r="NW546" s="802"/>
      <c r="NX546" s="802"/>
      <c r="NY546" s="802"/>
      <c r="NZ546" s="802"/>
      <c r="OA546" s="802"/>
      <c r="OB546" s="802"/>
      <c r="OC546" s="802"/>
      <c r="OD546" s="802"/>
      <c r="OE546" s="802"/>
      <c r="OF546" s="802"/>
      <c r="OG546" s="802"/>
      <c r="OH546" s="802"/>
      <c r="OI546" s="802"/>
      <c r="OJ546" s="802"/>
      <c r="OK546" s="802"/>
      <c r="OL546" s="802"/>
      <c r="OM546" s="802"/>
      <c r="ON546" s="802"/>
      <c r="OO546" s="802"/>
      <c r="OP546" s="802"/>
      <c r="OQ546" s="802"/>
      <c r="OR546" s="802"/>
      <c r="OS546" s="802"/>
      <c r="OT546" s="802"/>
      <c r="OU546" s="802"/>
      <c r="OV546" s="802"/>
      <c r="OW546" s="802"/>
      <c r="OX546" s="802"/>
      <c r="OY546" s="802"/>
      <c r="OZ546" s="802"/>
      <c r="PA546" s="802"/>
      <c r="PB546" s="802"/>
      <c r="PC546" s="802"/>
      <c r="PD546" s="802"/>
      <c r="PE546" s="802"/>
      <c r="PF546" s="802"/>
      <c r="PG546" s="802"/>
      <c r="PH546" s="802"/>
      <c r="PI546" s="802"/>
      <c r="PJ546" s="802"/>
      <c r="PK546" s="802"/>
      <c r="PL546" s="802"/>
      <c r="PM546" s="802"/>
      <c r="PN546" s="802"/>
      <c r="PO546" s="802"/>
      <c r="PP546" s="802"/>
      <c r="PQ546" s="802"/>
      <c r="PR546" s="802"/>
      <c r="PS546" s="802"/>
      <c r="PT546" s="802"/>
      <c r="PU546" s="802"/>
      <c r="PV546" s="802"/>
      <c r="PW546" s="802"/>
      <c r="PX546" s="802"/>
      <c r="PY546" s="802"/>
      <c r="PZ546" s="802"/>
      <c r="QA546" s="802"/>
      <c r="QB546" s="802"/>
      <c r="QC546" s="802"/>
      <c r="QD546" s="802"/>
      <c r="QE546" s="802"/>
      <c r="QF546" s="802"/>
      <c r="QG546" s="802"/>
      <c r="QH546" s="802"/>
      <c r="QI546" s="802"/>
      <c r="QJ546" s="802"/>
      <c r="QK546" s="802"/>
      <c r="QL546" s="802"/>
      <c r="QM546" s="802"/>
      <c r="QN546" s="802"/>
      <c r="QO546" s="802"/>
      <c r="QP546" s="802"/>
      <c r="QQ546" s="802"/>
      <c r="QR546" s="802"/>
      <c r="QS546" s="802"/>
      <c r="QT546" s="802"/>
      <c r="QU546" s="802"/>
      <c r="QV546" s="802"/>
      <c r="QW546" s="802"/>
      <c r="QX546" s="802"/>
      <c r="QY546" s="802"/>
      <c r="QZ546" s="802"/>
      <c r="RA546" s="802"/>
      <c r="RB546" s="802"/>
      <c r="RC546" s="802"/>
      <c r="RD546" s="802"/>
      <c r="RE546" s="802"/>
      <c r="RF546" s="802"/>
      <c r="RG546" s="802"/>
      <c r="RH546" s="802"/>
      <c r="RI546" s="802"/>
      <c r="RJ546" s="802"/>
      <c r="RK546" s="802"/>
      <c r="RL546" s="802"/>
      <c r="RM546" s="802"/>
      <c r="RN546" s="802"/>
      <c r="RO546" s="802"/>
      <c r="RP546" s="802"/>
      <c r="RQ546" s="802"/>
      <c r="RR546" s="802"/>
      <c r="RS546" s="802"/>
      <c r="RT546" s="802"/>
      <c r="RU546" s="802"/>
      <c r="RV546" s="802"/>
      <c r="RW546" s="802"/>
      <c r="RX546" s="802"/>
      <c r="RY546" s="802"/>
      <c r="RZ546" s="802"/>
      <c r="SA546" s="802"/>
      <c r="SB546" s="802"/>
      <c r="SC546" s="802"/>
      <c r="SD546" s="802"/>
      <c r="SE546" s="802"/>
      <c r="SF546" s="802"/>
      <c r="SG546" s="802"/>
      <c r="SH546" s="802"/>
      <c r="SI546" s="802"/>
      <c r="SJ546" s="802"/>
      <c r="SK546" s="802"/>
      <c r="SL546" s="802"/>
      <c r="SM546" s="802"/>
      <c r="SN546" s="802"/>
      <c r="SO546" s="802"/>
      <c r="SP546" s="802"/>
      <c r="SQ546" s="802"/>
      <c r="SR546" s="802"/>
      <c r="SS546" s="802"/>
      <c r="ST546" s="802"/>
      <c r="SU546" s="802"/>
      <c r="SV546" s="802"/>
      <c r="SW546" s="802"/>
      <c r="SX546" s="802"/>
      <c r="SY546" s="802"/>
      <c r="SZ546" s="802"/>
      <c r="TA546" s="802"/>
      <c r="TB546" s="802"/>
      <c r="TC546" s="802"/>
      <c r="TD546" s="802"/>
      <c r="TE546" s="802"/>
      <c r="TF546" s="802"/>
      <c r="TG546" s="802"/>
      <c r="TH546" s="802"/>
      <c r="TI546" s="802"/>
      <c r="TJ546" s="802"/>
      <c r="TK546" s="802"/>
      <c r="TL546" s="802"/>
      <c r="TM546" s="802"/>
      <c r="TN546" s="802"/>
      <c r="TO546" s="802"/>
      <c r="TP546" s="802"/>
      <c r="TQ546" s="802"/>
      <c r="TR546" s="802"/>
      <c r="TS546" s="802"/>
      <c r="TT546" s="802"/>
      <c r="TU546" s="802"/>
      <c r="TV546" s="802"/>
      <c r="TW546" s="802"/>
      <c r="TX546" s="802"/>
      <c r="TY546" s="802"/>
      <c r="TZ546" s="802"/>
      <c r="UA546" s="802"/>
      <c r="UB546" s="802"/>
      <c r="UC546" s="802"/>
      <c r="UD546" s="802"/>
      <c r="UE546" s="802"/>
      <c r="UF546" s="802"/>
      <c r="UG546" s="802"/>
      <c r="UH546" s="802"/>
      <c r="UI546" s="802"/>
      <c r="UJ546" s="802"/>
      <c r="UK546" s="802"/>
      <c r="UL546" s="802"/>
      <c r="UM546" s="802"/>
      <c r="UN546" s="802"/>
      <c r="UO546" s="802"/>
      <c r="UP546" s="802"/>
      <c r="UQ546" s="802"/>
      <c r="UR546" s="802"/>
      <c r="US546" s="802"/>
      <c r="UT546" s="802"/>
      <c r="UU546" s="802"/>
      <c r="UV546" s="802"/>
      <c r="UW546" s="802"/>
      <c r="UX546" s="802"/>
      <c r="UY546" s="802"/>
      <c r="UZ546" s="802"/>
      <c r="VA546" s="802"/>
      <c r="VB546" s="802"/>
      <c r="VC546" s="802"/>
      <c r="VD546" s="802"/>
      <c r="VE546" s="802"/>
      <c r="VF546" s="802"/>
      <c r="VG546" s="802"/>
      <c r="VH546" s="802"/>
      <c r="VI546" s="802"/>
      <c r="VJ546" s="802"/>
      <c r="VK546" s="802"/>
      <c r="VL546" s="802"/>
      <c r="VM546" s="802"/>
      <c r="VN546" s="802"/>
      <c r="VO546" s="802"/>
      <c r="VP546" s="802"/>
      <c r="VQ546" s="802"/>
      <c r="VR546" s="802"/>
      <c r="VS546" s="802"/>
      <c r="VT546" s="802"/>
      <c r="VU546" s="802"/>
      <c r="VV546" s="802"/>
      <c r="VW546" s="802"/>
      <c r="VX546" s="802"/>
      <c r="VY546" s="802"/>
      <c r="VZ546" s="802"/>
      <c r="WA546" s="802"/>
      <c r="WB546" s="802"/>
      <c r="WC546" s="802"/>
      <c r="WD546" s="802"/>
      <c r="WE546" s="802"/>
      <c r="WF546" s="802"/>
      <c r="WG546" s="802"/>
      <c r="WH546" s="802"/>
      <c r="WI546" s="802"/>
      <c r="WJ546" s="802"/>
      <c r="WK546" s="802"/>
      <c r="WL546" s="802"/>
      <c r="WM546" s="802"/>
      <c r="WN546" s="802"/>
      <c r="WO546" s="802"/>
      <c r="WP546" s="802"/>
      <c r="WQ546" s="802"/>
      <c r="WR546" s="802"/>
      <c r="WS546" s="802"/>
      <c r="WT546" s="802"/>
      <c r="WU546" s="802"/>
      <c r="WV546" s="802"/>
      <c r="WW546" s="802"/>
      <c r="WX546" s="802"/>
      <c r="WY546" s="802"/>
      <c r="WZ546" s="802"/>
      <c r="XA546" s="802"/>
      <c r="XB546" s="802"/>
      <c r="XC546" s="802"/>
      <c r="XD546" s="802"/>
      <c r="XE546" s="802"/>
      <c r="XF546" s="802"/>
      <c r="XG546" s="802"/>
      <c r="XH546" s="802"/>
      <c r="XI546" s="802"/>
      <c r="XJ546" s="802"/>
      <c r="XK546" s="802"/>
      <c r="XL546" s="802"/>
      <c r="XM546" s="802"/>
      <c r="XN546" s="802"/>
      <c r="XO546" s="802"/>
      <c r="XP546" s="802"/>
      <c r="XQ546" s="802"/>
      <c r="XR546" s="802"/>
      <c r="XS546" s="802"/>
      <c r="XT546" s="802"/>
      <c r="XU546" s="802"/>
      <c r="XV546" s="802"/>
      <c r="XW546" s="802"/>
      <c r="XX546" s="802"/>
      <c r="XY546" s="802"/>
      <c r="XZ546" s="802"/>
      <c r="YA546" s="802"/>
      <c r="YB546" s="802"/>
      <c r="YC546" s="802"/>
      <c r="YD546" s="802"/>
      <c r="YE546" s="802"/>
      <c r="YF546" s="802"/>
      <c r="YG546" s="802"/>
      <c r="YH546" s="802"/>
      <c r="YI546" s="802"/>
      <c r="YJ546" s="802"/>
      <c r="YK546" s="802"/>
      <c r="YL546" s="802"/>
      <c r="YM546" s="802"/>
      <c r="YN546" s="802"/>
      <c r="YO546" s="802"/>
      <c r="YP546" s="802"/>
      <c r="YQ546" s="802"/>
      <c r="YR546" s="802"/>
      <c r="YS546" s="802"/>
      <c r="YT546" s="802"/>
      <c r="YU546" s="802"/>
      <c r="YV546" s="802"/>
      <c r="YW546" s="802"/>
      <c r="YX546" s="802"/>
      <c r="YY546" s="802"/>
      <c r="YZ546" s="802"/>
      <c r="ZA546" s="802"/>
      <c r="ZB546" s="802"/>
      <c r="ZC546" s="802"/>
      <c r="ZD546" s="802"/>
      <c r="ZE546" s="802"/>
      <c r="ZF546" s="802"/>
      <c r="ZG546" s="802"/>
      <c r="ZH546" s="802"/>
      <c r="ZI546" s="802"/>
      <c r="ZJ546" s="802"/>
      <c r="ZK546" s="802"/>
      <c r="ZL546" s="802"/>
      <c r="ZM546" s="802"/>
      <c r="ZN546" s="802"/>
      <c r="ZO546" s="802"/>
      <c r="ZP546" s="802"/>
      <c r="ZQ546" s="802"/>
      <c r="ZR546" s="802"/>
      <c r="ZS546" s="802"/>
      <c r="ZT546" s="802"/>
      <c r="ZU546" s="802"/>
      <c r="ZV546" s="802"/>
      <c r="ZW546" s="802"/>
      <c r="ZX546" s="802"/>
      <c r="ZY546" s="802"/>
      <c r="ZZ546" s="802"/>
      <c r="AAA546" s="802"/>
      <c r="AAB546" s="802"/>
      <c r="AAC546" s="802"/>
      <c r="AAD546" s="802"/>
      <c r="AAE546" s="802"/>
      <c r="AAF546" s="802"/>
      <c r="AAG546" s="802"/>
      <c r="AAH546" s="802"/>
      <c r="AAI546" s="802"/>
      <c r="AAJ546" s="802"/>
      <c r="AAK546" s="802"/>
      <c r="AAL546" s="802"/>
      <c r="AAM546" s="802"/>
      <c r="AAN546" s="802"/>
      <c r="AAO546" s="802"/>
      <c r="AAP546" s="802"/>
      <c r="AAQ546" s="802"/>
      <c r="AAR546" s="802"/>
      <c r="AAS546" s="802"/>
      <c r="AAT546" s="802"/>
      <c r="AAU546" s="802"/>
      <c r="AAV546" s="802"/>
      <c r="AAW546" s="802"/>
      <c r="AAX546" s="802"/>
      <c r="AAY546" s="802"/>
      <c r="AAZ546" s="802"/>
      <c r="ABA546" s="802"/>
      <c r="ABB546" s="802"/>
      <c r="ABC546" s="802"/>
      <c r="ABD546" s="802"/>
      <c r="ABE546" s="802"/>
      <c r="ABF546" s="802"/>
      <c r="ABG546" s="802"/>
      <c r="ABH546" s="802"/>
      <c r="ABI546" s="802"/>
      <c r="ABJ546" s="802"/>
      <c r="ABK546" s="802"/>
      <c r="ABL546" s="802"/>
      <c r="ABM546" s="802"/>
      <c r="ABN546" s="802"/>
      <c r="ABO546" s="802"/>
      <c r="ABP546" s="802"/>
      <c r="ABQ546" s="802"/>
      <c r="ABR546" s="802"/>
      <c r="ABS546" s="802"/>
      <c r="ABT546" s="802"/>
      <c r="ABU546" s="802"/>
      <c r="ABV546" s="802"/>
      <c r="ABW546" s="802"/>
      <c r="ABX546" s="802"/>
      <c r="ABY546" s="802"/>
      <c r="ABZ546" s="802"/>
      <c r="ACA546" s="802"/>
      <c r="ACB546" s="802"/>
      <c r="ACC546" s="802"/>
      <c r="ACD546" s="802"/>
      <c r="ACE546" s="802"/>
      <c r="ACF546" s="802"/>
      <c r="ACG546" s="802"/>
      <c r="ACH546" s="802"/>
      <c r="ACI546" s="802"/>
      <c r="ACJ546" s="802"/>
      <c r="ACK546" s="802"/>
      <c r="ACL546" s="802"/>
      <c r="ACM546" s="802"/>
      <c r="ACN546" s="802"/>
      <c r="ACO546" s="802"/>
      <c r="ACP546" s="802"/>
      <c r="ACQ546" s="802"/>
      <c r="ACR546" s="802"/>
      <c r="ACS546" s="802"/>
      <c r="ACT546" s="802"/>
      <c r="ACU546" s="802"/>
      <c r="ACV546" s="802"/>
      <c r="ACW546" s="802"/>
      <c r="ACX546" s="802"/>
      <c r="ACY546" s="802"/>
      <c r="ACZ546" s="802"/>
      <c r="ADA546" s="802"/>
      <c r="ADB546" s="802"/>
      <c r="ADC546" s="802"/>
      <c r="ADD546" s="802"/>
      <c r="ADE546" s="802"/>
      <c r="ADF546" s="802"/>
      <c r="ADG546" s="802"/>
      <c r="ADH546" s="802"/>
      <c r="ADI546" s="802"/>
      <c r="ADJ546" s="802"/>
      <c r="ADK546" s="802"/>
      <c r="ADL546" s="802"/>
      <c r="ADM546" s="802"/>
      <c r="ADN546" s="802"/>
      <c r="ADO546" s="802"/>
      <c r="ADP546" s="802"/>
      <c r="ADQ546" s="802"/>
      <c r="ADR546" s="802"/>
      <c r="ADS546" s="802"/>
      <c r="ADT546" s="802"/>
      <c r="ADU546" s="802"/>
      <c r="ADV546" s="802"/>
      <c r="ADW546" s="802"/>
      <c r="ADX546" s="802"/>
      <c r="ADY546" s="802"/>
      <c r="ADZ546" s="802"/>
      <c r="AEA546" s="802"/>
      <c r="AEB546" s="802"/>
      <c r="AEC546" s="802"/>
      <c r="AED546" s="802"/>
      <c r="AEE546" s="802"/>
      <c r="AEF546" s="802"/>
      <c r="AEG546" s="802"/>
      <c r="AEH546" s="802"/>
      <c r="AEI546" s="802"/>
      <c r="AEJ546" s="802"/>
      <c r="AEK546" s="802"/>
      <c r="AEL546" s="802"/>
      <c r="AEM546" s="802"/>
      <c r="AEN546" s="802"/>
      <c r="AEO546" s="802"/>
      <c r="AEP546" s="802"/>
      <c r="AEQ546" s="802"/>
      <c r="AER546" s="802"/>
      <c r="AES546" s="802"/>
      <c r="AET546" s="802"/>
      <c r="AEU546" s="802"/>
      <c r="AEV546" s="802"/>
      <c r="AEW546" s="802"/>
      <c r="AEX546" s="802"/>
      <c r="AEY546" s="802"/>
      <c r="AEZ546" s="802"/>
      <c r="AFA546" s="802"/>
      <c r="AFB546" s="802"/>
      <c r="AFC546" s="802"/>
      <c r="AFD546" s="802"/>
      <c r="AFE546" s="802"/>
      <c r="AFF546" s="802"/>
      <c r="AFG546" s="802"/>
      <c r="AFH546" s="802"/>
      <c r="AFI546" s="802"/>
      <c r="AFJ546" s="802"/>
      <c r="AFK546" s="802"/>
      <c r="AFL546" s="802"/>
      <c r="AFM546" s="802"/>
      <c r="AFN546" s="802"/>
      <c r="AFO546" s="802"/>
      <c r="AFP546" s="802"/>
      <c r="AFQ546" s="802"/>
      <c r="AFR546" s="802"/>
      <c r="AFS546" s="802"/>
      <c r="AFT546" s="802"/>
      <c r="AFU546" s="802"/>
      <c r="AFV546" s="802"/>
      <c r="AFW546" s="802"/>
      <c r="AFX546" s="802"/>
      <c r="AFY546" s="802"/>
      <c r="AFZ546" s="802"/>
      <c r="AGA546" s="802"/>
      <c r="AGB546" s="802"/>
      <c r="AGC546" s="802"/>
      <c r="AGD546" s="802"/>
      <c r="AGE546" s="802"/>
      <c r="AGF546" s="802"/>
      <c r="AGG546" s="802"/>
      <c r="AGH546" s="802"/>
      <c r="AGI546" s="802"/>
      <c r="AGJ546" s="802"/>
      <c r="AGK546" s="802"/>
      <c r="AGL546" s="802"/>
      <c r="AGM546" s="802"/>
      <c r="AGN546" s="802"/>
      <c r="AGO546" s="802"/>
      <c r="AGP546" s="802"/>
      <c r="AGQ546" s="802"/>
      <c r="AGR546" s="802"/>
      <c r="AGS546" s="802"/>
      <c r="AGT546" s="802"/>
      <c r="AGU546" s="802"/>
      <c r="AGV546" s="802"/>
      <c r="AGW546" s="802"/>
      <c r="AGX546" s="802"/>
      <c r="AGY546" s="802"/>
      <c r="AGZ546" s="802"/>
      <c r="AHA546" s="802"/>
      <c r="AHB546" s="802"/>
      <c r="AHC546" s="802"/>
      <c r="AHD546" s="802"/>
      <c r="AHE546" s="802"/>
      <c r="AHF546" s="802"/>
      <c r="AHG546" s="802"/>
      <c r="AHH546" s="802"/>
      <c r="AHI546" s="802"/>
      <c r="AHJ546" s="802"/>
      <c r="AHK546" s="802"/>
      <c r="AHL546" s="802"/>
      <c r="AHM546" s="802"/>
      <c r="AHN546" s="802"/>
      <c r="AHO546" s="802"/>
      <c r="AHP546" s="802"/>
      <c r="AHQ546" s="802"/>
      <c r="AHR546" s="802"/>
      <c r="AHS546" s="802"/>
      <c r="AHT546" s="802"/>
      <c r="AHU546" s="802"/>
      <c r="AHV546" s="802"/>
      <c r="AHW546" s="802"/>
      <c r="AHX546" s="802"/>
      <c r="AHY546" s="802"/>
      <c r="AHZ546" s="802"/>
      <c r="AIA546" s="802"/>
      <c r="AIB546" s="802"/>
      <c r="AIC546" s="802"/>
      <c r="AID546" s="802"/>
      <c r="AIE546" s="802"/>
      <c r="AIF546" s="802"/>
      <c r="AIG546" s="802"/>
      <c r="AIH546" s="802"/>
      <c r="AII546" s="802"/>
      <c r="AIJ546" s="802"/>
      <c r="AQE546" s="802"/>
      <c r="AQF546" s="802"/>
      <c r="AQG546" s="802"/>
      <c r="AQH546" s="802"/>
      <c r="AQI546" s="802"/>
      <c r="AQJ546" s="802"/>
      <c r="AQK546" s="802"/>
      <c r="AQL546" s="802"/>
      <c r="AQM546" s="802"/>
      <c r="AQN546" s="802"/>
      <c r="AQO546" s="802"/>
      <c r="AQP546" s="802"/>
      <c r="AQQ546" s="802"/>
      <c r="AQR546" s="802"/>
      <c r="AQS546" s="802"/>
      <c r="AQT546" s="802"/>
      <c r="AQU546" s="802"/>
      <c r="AQV546" s="802"/>
      <c r="AQW546" s="802"/>
      <c r="AQX546" s="802"/>
      <c r="AQY546" s="802"/>
      <c r="AQZ546" s="802"/>
      <c r="ARA546" s="802"/>
      <c r="ARB546" s="802"/>
      <c r="ARC546" s="802"/>
      <c r="ARD546" s="802"/>
      <c r="ARE546" s="802"/>
      <c r="ARF546" s="802"/>
      <c r="ARG546" s="802"/>
      <c r="ARH546" s="802"/>
      <c r="ARI546" s="802"/>
      <c r="ARJ546" s="802"/>
      <c r="ARK546" s="802"/>
      <c r="ARL546" s="802"/>
      <c r="ARM546" s="802"/>
      <c r="ARN546" s="802"/>
      <c r="ARO546" s="802"/>
      <c r="ARP546" s="802"/>
      <c r="ARQ546" s="802"/>
      <c r="ARR546" s="802"/>
      <c r="ARS546" s="802"/>
      <c r="ART546" s="802"/>
      <c r="ARU546" s="802"/>
      <c r="ARV546" s="802"/>
      <c r="ARW546" s="802"/>
      <c r="ARX546" s="802"/>
      <c r="ARY546" s="802"/>
      <c r="ARZ546" s="802"/>
      <c r="ASA546" s="802"/>
      <c r="ASB546" s="802"/>
      <c r="ASC546" s="802"/>
      <c r="ASD546" s="802"/>
      <c r="ASE546" s="802"/>
      <c r="ASF546" s="802"/>
      <c r="ASG546" s="802"/>
      <c r="ASH546" s="802"/>
      <c r="ASI546" s="802"/>
      <c r="ASJ546" s="802"/>
      <c r="ASK546" s="802"/>
      <c r="ASL546" s="802"/>
      <c r="ATP546" s="802"/>
      <c r="ATQ546" s="802"/>
      <c r="ATR546" s="802"/>
      <c r="ATS546" s="802"/>
      <c r="ATT546" s="802"/>
      <c r="ATU546" s="802"/>
      <c r="ATV546" s="802"/>
      <c r="ATW546" s="802"/>
      <c r="ATX546" s="802"/>
      <c r="ATY546" s="802"/>
      <c r="ATZ546" s="802"/>
      <c r="AUA546" s="802"/>
      <c r="AUB546" s="802"/>
      <c r="AUC546" s="802"/>
      <c r="AUD546" s="802"/>
      <c r="AUE546" s="802"/>
      <c r="AUF546" s="802"/>
      <c r="AUG546" s="802"/>
      <c r="AUH546" s="802"/>
      <c r="AUI546" s="802"/>
      <c r="AUJ546" s="802"/>
      <c r="AUK546" s="802"/>
      <c r="AUL546" s="802"/>
      <c r="AUM546" s="802"/>
      <c r="AUN546" s="802"/>
      <c r="AUO546" s="802"/>
      <c r="AUP546" s="801"/>
      <c r="AUQ546" s="802"/>
      <c r="AUR546" s="801"/>
      <c r="AUS546" s="802"/>
      <c r="AUT546" s="801"/>
      <c r="AUU546" s="802"/>
      <c r="AUV546" s="802"/>
      <c r="AUW546" s="802"/>
      <c r="AUX546" s="802"/>
      <c r="AUY546" s="802"/>
      <c r="AUZ546" s="802"/>
      <c r="AVA546" s="802"/>
      <c r="AVB546" s="802"/>
      <c r="AVC546" s="802"/>
      <c r="AVD546" s="802"/>
      <c r="AVE546" s="802"/>
      <c r="AVF546" s="802"/>
      <c r="AVG546" s="802"/>
      <c r="AVH546" s="802"/>
      <c r="AVI546" s="802"/>
      <c r="AVJ546" s="808"/>
      <c r="AVK546" s="808"/>
      <c r="AVL546" s="808"/>
      <c r="AVM546" s="808"/>
      <c r="AVN546" s="808"/>
      <c r="AVO546" s="808"/>
      <c r="AVP546" s="808"/>
      <c r="AVQ546" s="808"/>
      <c r="AVR546" s="808"/>
      <c r="AVS546" s="808"/>
      <c r="AVT546" s="808"/>
      <c r="AVU546" s="809"/>
      <c r="AVV546" s="809"/>
      <c r="AVW546" s="809"/>
      <c r="AVX546" s="809"/>
      <c r="AVY546" s="809"/>
      <c r="AVZ546" s="809"/>
      <c r="AWA546" s="809"/>
      <c r="AWB546" s="809"/>
      <c r="AWC546" s="809"/>
      <c r="AWD546" s="809"/>
      <c r="AWE546" s="809"/>
      <c r="AWF546" s="809"/>
      <c r="AWG546" s="809"/>
      <c r="AWH546" s="809"/>
      <c r="AWI546" s="809"/>
      <c r="AWJ546" s="809"/>
      <c r="AWK546" s="809"/>
      <c r="AWL546" s="809"/>
      <c r="AWM546" s="809"/>
      <c r="AWN546" s="809"/>
      <c r="AWO546" s="809"/>
      <c r="AWP546" s="809"/>
      <c r="AWQ546" s="809"/>
      <c r="AWR546" s="808"/>
      <c r="AWS546" s="761"/>
      <c r="AWT546" s="808"/>
      <c r="AWU546" s="809"/>
      <c r="AWV546" s="809"/>
      <c r="AWW546" s="809"/>
      <c r="AWX546" s="809"/>
      <c r="AWY546" s="809"/>
      <c r="AWZ546" s="809"/>
      <c r="AXA546" s="809"/>
      <c r="AXB546" s="809"/>
      <c r="AXC546" s="809"/>
      <c r="AXD546" s="809"/>
      <c r="AXE546" s="809"/>
      <c r="AXF546" s="809"/>
      <c r="AXG546" s="809"/>
      <c r="AXH546" s="809"/>
      <c r="AXI546" s="809"/>
      <c r="AXJ546" s="809"/>
      <c r="AXK546" s="809"/>
      <c r="AXL546" s="809"/>
      <c r="AXM546" s="809"/>
      <c r="AXN546" s="809"/>
      <c r="AXO546" s="809"/>
      <c r="AXP546" s="809"/>
      <c r="AXQ546" s="809"/>
      <c r="AXR546" s="809"/>
      <c r="AXS546" s="809"/>
      <c r="AXT546" s="809"/>
      <c r="AXU546" s="809"/>
      <c r="AXV546" s="809"/>
      <c r="AXW546" s="809"/>
      <c r="AXX546" s="809"/>
      <c r="AXY546" s="809"/>
      <c r="AXZ546" s="809"/>
      <c r="AYA546" s="809"/>
      <c r="AYB546" s="809"/>
      <c r="AYC546" s="809"/>
      <c r="AYD546" s="808"/>
      <c r="AYE546" s="808"/>
      <c r="AYF546" s="809"/>
      <c r="AYG546" s="808"/>
      <c r="AYH546" s="810"/>
      <c r="AYI546" s="810"/>
      <c r="AYJ546" s="810"/>
      <c r="AYK546" s="810"/>
      <c r="AYL546" s="810"/>
      <c r="AYM546" s="810"/>
      <c r="AYN546" s="810"/>
      <c r="AYO546" s="810"/>
      <c r="AYP546" s="810"/>
      <c r="AYQ546" s="810"/>
      <c r="AYR546" s="810"/>
      <c r="AYS546" s="810"/>
      <c r="AYT546" s="810"/>
      <c r="AYU546" s="810"/>
      <c r="AYV546" s="810"/>
      <c r="AYW546" s="810"/>
      <c r="AYX546" s="810"/>
      <c r="AYY546" s="810"/>
      <c r="AYZ546" s="810"/>
      <c r="AZA546" s="810"/>
      <c r="AZB546" s="810"/>
      <c r="AZC546" s="810"/>
      <c r="AZD546" s="810"/>
      <c r="AZE546" s="810"/>
      <c r="AZF546" s="810"/>
      <c r="AZG546" s="810"/>
      <c r="AZH546" s="810"/>
      <c r="AZI546" s="810"/>
      <c r="AZJ546" s="810"/>
      <c r="AZK546" s="810"/>
      <c r="AZL546" s="810"/>
      <c r="AZM546" s="810"/>
      <c r="AZN546" s="810"/>
      <c r="AZO546" s="810"/>
      <c r="AZP546" s="809"/>
      <c r="AZQ546" s="802"/>
      <c r="AZR546" s="802"/>
      <c r="AZS546" s="802"/>
    </row>
    <row r="547" spans="45:920 1123:1371" s="793" customFormat="1" ht="13.5">
      <c r="AS547" s="802"/>
      <c r="AT547" s="802"/>
      <c r="AU547" s="802"/>
      <c r="AV547" s="802"/>
      <c r="AW547" s="802"/>
      <c r="AX547" s="802"/>
      <c r="AY547" s="802"/>
      <c r="AZ547" s="802"/>
      <c r="BA547" s="802"/>
      <c r="BB547" s="802"/>
      <c r="BC547" s="802"/>
      <c r="BD547" s="802"/>
      <c r="BE547" s="802"/>
      <c r="BF547" s="802"/>
      <c r="BG547" s="802"/>
      <c r="BH547" s="802"/>
      <c r="BI547" s="802"/>
      <c r="BJ547" s="802"/>
      <c r="BK547" s="802"/>
      <c r="BL547" s="802"/>
      <c r="BM547" s="802"/>
      <c r="BN547" s="802"/>
      <c r="BO547" s="802"/>
      <c r="BP547" s="802"/>
      <c r="BQ547" s="802"/>
      <c r="BR547" s="802"/>
      <c r="BS547" s="802"/>
      <c r="BT547" s="802"/>
      <c r="BU547" s="802"/>
      <c r="BV547" s="802"/>
      <c r="BW547" s="802"/>
      <c r="BX547" s="802"/>
      <c r="BY547" s="802"/>
      <c r="BZ547" s="802"/>
      <c r="CA547" s="802"/>
      <c r="CB547" s="802"/>
      <c r="CC547" s="802"/>
      <c r="CD547" s="802"/>
      <c r="CE547" s="802"/>
      <c r="CF547" s="802"/>
      <c r="CG547" s="802"/>
      <c r="CH547" s="802"/>
      <c r="CI547" s="802"/>
      <c r="CJ547" s="802"/>
      <c r="CK547" s="802"/>
      <c r="CL547" s="802"/>
      <c r="CM547" s="802"/>
      <c r="CN547" s="802"/>
      <c r="CO547" s="802"/>
      <c r="CP547" s="802"/>
      <c r="CQ547" s="802"/>
      <c r="CR547" s="802"/>
      <c r="CS547" s="802"/>
      <c r="CT547" s="802"/>
      <c r="CU547" s="802"/>
      <c r="CV547" s="802"/>
      <c r="CW547" s="802"/>
      <c r="CX547" s="802"/>
      <c r="CY547" s="802"/>
      <c r="CZ547" s="802"/>
      <c r="DA547" s="802"/>
      <c r="DB547" s="802"/>
      <c r="DC547" s="802"/>
      <c r="DD547" s="802"/>
      <c r="DE547" s="802"/>
      <c r="DF547" s="802"/>
      <c r="DG547" s="802"/>
      <c r="DH547" s="802"/>
      <c r="DI547" s="802"/>
      <c r="DJ547" s="802"/>
      <c r="DK547" s="802"/>
      <c r="DL547" s="802"/>
      <c r="DM547" s="802"/>
      <c r="DN547" s="802"/>
      <c r="DO547" s="802"/>
      <c r="DP547" s="802"/>
      <c r="DQ547" s="802"/>
      <c r="DR547" s="802"/>
      <c r="DS547" s="802"/>
      <c r="DT547" s="802"/>
      <c r="DU547" s="802"/>
      <c r="DV547" s="802"/>
      <c r="DW547" s="802"/>
      <c r="DX547" s="802"/>
      <c r="DY547" s="802"/>
      <c r="DZ547" s="802"/>
      <c r="EA547" s="802"/>
      <c r="EB547" s="802"/>
      <c r="EC547" s="802"/>
      <c r="ED547" s="802"/>
      <c r="EE547" s="802"/>
      <c r="EF547" s="802"/>
      <c r="EG547" s="802"/>
      <c r="EH547" s="802"/>
      <c r="EI547" s="802"/>
      <c r="EJ547" s="802"/>
      <c r="EK547" s="802"/>
      <c r="EL547" s="802"/>
      <c r="EM547" s="802"/>
      <c r="EN547" s="802"/>
      <c r="EO547" s="802"/>
      <c r="EP547" s="802"/>
      <c r="EQ547" s="802"/>
      <c r="ER547" s="802"/>
      <c r="ES547" s="802"/>
      <c r="ET547" s="802"/>
      <c r="EU547" s="802"/>
      <c r="EV547" s="802"/>
      <c r="EW547" s="802"/>
      <c r="EX547" s="802"/>
      <c r="EY547" s="802"/>
      <c r="EZ547" s="802"/>
      <c r="FA547" s="802"/>
      <c r="FB547" s="802"/>
      <c r="FC547" s="802"/>
      <c r="FD547" s="802"/>
      <c r="FE547" s="802"/>
      <c r="FF547" s="802"/>
      <c r="FG547" s="802"/>
      <c r="FH547" s="802"/>
      <c r="FI547" s="802"/>
      <c r="FJ547" s="802"/>
      <c r="FK547" s="802"/>
      <c r="FL547" s="802"/>
      <c r="FM547" s="802"/>
      <c r="FN547" s="802"/>
      <c r="FO547" s="802"/>
      <c r="FP547" s="802"/>
      <c r="FQ547" s="802"/>
      <c r="FR547" s="802"/>
      <c r="FS547" s="802"/>
      <c r="FT547" s="802"/>
      <c r="FU547" s="802"/>
      <c r="FV547" s="802"/>
      <c r="FW547" s="802"/>
      <c r="FX547" s="802"/>
      <c r="FY547" s="802"/>
      <c r="FZ547" s="802"/>
      <c r="GA547" s="802"/>
      <c r="GB547" s="802"/>
      <c r="GC547" s="802"/>
      <c r="GD547" s="802"/>
      <c r="GE547" s="802"/>
      <c r="GF547" s="802"/>
      <c r="GG547" s="802"/>
      <c r="GH547" s="802"/>
      <c r="GI547" s="802"/>
      <c r="GJ547" s="802"/>
      <c r="GK547" s="802"/>
      <c r="GL547" s="802"/>
      <c r="GM547" s="802"/>
      <c r="GN547" s="802"/>
      <c r="GO547" s="802"/>
      <c r="GP547" s="802"/>
      <c r="GQ547" s="802"/>
      <c r="GR547" s="802"/>
      <c r="GS547" s="802"/>
      <c r="GT547" s="802"/>
      <c r="GU547" s="802"/>
      <c r="GV547" s="802"/>
      <c r="GW547" s="802"/>
      <c r="GX547" s="802"/>
      <c r="GY547" s="802"/>
      <c r="GZ547" s="802"/>
      <c r="HA547" s="802"/>
      <c r="HB547" s="802"/>
      <c r="HC547" s="802"/>
      <c r="HD547" s="802"/>
      <c r="HE547" s="802"/>
      <c r="HF547" s="802"/>
      <c r="HG547" s="802"/>
      <c r="HH547" s="802"/>
      <c r="HI547" s="802"/>
      <c r="HJ547" s="802"/>
      <c r="HK547" s="802"/>
      <c r="HL547" s="802"/>
      <c r="HM547" s="802"/>
      <c r="HN547" s="802"/>
      <c r="HO547" s="802"/>
      <c r="HP547" s="802"/>
      <c r="HQ547" s="802"/>
      <c r="HR547" s="802"/>
      <c r="HS547" s="802"/>
      <c r="HT547" s="802"/>
      <c r="HU547" s="802"/>
      <c r="HV547" s="802"/>
      <c r="HW547" s="802"/>
      <c r="HX547" s="802"/>
      <c r="HY547" s="802"/>
      <c r="HZ547" s="802"/>
      <c r="IA547" s="802"/>
      <c r="IB547" s="802"/>
      <c r="IC547" s="802"/>
      <c r="ID547" s="802"/>
      <c r="IE547" s="802"/>
      <c r="IF547" s="802"/>
      <c r="IG547" s="802"/>
      <c r="IH547" s="802"/>
      <c r="II547" s="802"/>
      <c r="IJ547" s="802"/>
      <c r="IK547" s="802"/>
      <c r="IL547" s="802"/>
      <c r="IM547" s="802"/>
      <c r="IN547" s="802"/>
      <c r="IO547" s="802"/>
      <c r="IP547" s="802"/>
      <c r="IQ547" s="802"/>
      <c r="IR547" s="802"/>
      <c r="IS547" s="802"/>
      <c r="IT547" s="802"/>
      <c r="IU547" s="802"/>
      <c r="IV547" s="802"/>
      <c r="IW547" s="802"/>
      <c r="IX547" s="802"/>
      <c r="IY547" s="802"/>
      <c r="IZ547" s="802"/>
      <c r="JA547" s="802"/>
      <c r="JB547" s="802"/>
      <c r="JC547" s="802"/>
      <c r="JD547" s="802"/>
      <c r="JE547" s="802"/>
      <c r="JF547" s="802"/>
      <c r="JG547" s="802"/>
      <c r="JH547" s="802"/>
      <c r="JI547" s="802"/>
      <c r="JJ547" s="802"/>
      <c r="JK547" s="802"/>
      <c r="JL547" s="802"/>
      <c r="JM547" s="802"/>
      <c r="JN547" s="802"/>
      <c r="JO547" s="802"/>
      <c r="JP547" s="802"/>
      <c r="JQ547" s="802"/>
      <c r="JR547" s="802"/>
      <c r="JS547" s="802"/>
      <c r="JT547" s="802"/>
      <c r="JU547" s="802"/>
      <c r="JV547" s="802"/>
      <c r="JW547" s="802"/>
      <c r="JX547" s="802"/>
      <c r="JY547" s="802"/>
      <c r="JZ547" s="802"/>
      <c r="KA547" s="802"/>
      <c r="KB547" s="802"/>
      <c r="KC547" s="802"/>
      <c r="KD547" s="802"/>
      <c r="KE547" s="802"/>
      <c r="KF547" s="802"/>
      <c r="KG547" s="802"/>
      <c r="KH547" s="802"/>
      <c r="KI547" s="802"/>
      <c r="KJ547" s="802"/>
      <c r="KK547" s="802"/>
      <c r="KL547" s="802"/>
      <c r="KM547" s="802"/>
      <c r="KN547" s="802"/>
      <c r="KO547" s="802"/>
      <c r="KP547" s="802"/>
      <c r="KQ547" s="802"/>
      <c r="KR547" s="802"/>
      <c r="KS547" s="802"/>
      <c r="KT547" s="802"/>
      <c r="KU547" s="802"/>
      <c r="KV547" s="802"/>
      <c r="KW547" s="802"/>
      <c r="KX547" s="802"/>
      <c r="KY547" s="802"/>
      <c r="KZ547" s="802"/>
      <c r="LA547" s="802"/>
      <c r="LB547" s="802"/>
      <c r="LC547" s="802"/>
      <c r="LD547" s="802"/>
      <c r="LE547" s="802"/>
      <c r="LF547" s="802"/>
      <c r="LG547" s="802"/>
      <c r="LH547" s="802"/>
      <c r="LI547" s="802"/>
      <c r="LJ547" s="802"/>
      <c r="LK547" s="802"/>
      <c r="LL547" s="802"/>
      <c r="LM547" s="802"/>
      <c r="LN547" s="802"/>
      <c r="LO547" s="802"/>
      <c r="LP547" s="802"/>
      <c r="LQ547" s="802"/>
      <c r="LR547" s="802"/>
      <c r="LS547" s="802"/>
      <c r="LT547" s="802"/>
      <c r="LU547" s="802"/>
      <c r="LV547" s="802"/>
      <c r="LW547" s="802"/>
      <c r="LX547" s="802"/>
      <c r="LY547" s="802"/>
      <c r="LZ547" s="802"/>
      <c r="MA547" s="802"/>
      <c r="MB547" s="802"/>
      <c r="MC547" s="802"/>
      <c r="MD547" s="802"/>
      <c r="ME547" s="802"/>
      <c r="MF547" s="802"/>
      <c r="MG547" s="802"/>
      <c r="MH547" s="802"/>
      <c r="MI547" s="802"/>
      <c r="MJ547" s="802"/>
      <c r="MK547" s="802"/>
      <c r="ML547" s="802"/>
      <c r="MM547" s="802"/>
      <c r="MN547" s="802"/>
      <c r="MO547" s="802"/>
      <c r="MP547" s="802"/>
      <c r="MQ547" s="802"/>
      <c r="MR547" s="802"/>
      <c r="MS547" s="802"/>
      <c r="MT547" s="802"/>
      <c r="MU547" s="802"/>
      <c r="MV547" s="802"/>
      <c r="MW547" s="802"/>
      <c r="MX547" s="802"/>
      <c r="MY547" s="802"/>
      <c r="MZ547" s="802"/>
      <c r="NA547" s="802"/>
      <c r="NB547" s="802"/>
      <c r="NC547" s="802"/>
      <c r="ND547" s="802"/>
      <c r="NE547" s="802"/>
      <c r="NF547" s="802"/>
      <c r="NG547" s="802"/>
      <c r="NH547" s="802"/>
      <c r="NI547" s="802"/>
      <c r="NJ547" s="802"/>
      <c r="NK547" s="802"/>
      <c r="NL547" s="802"/>
      <c r="NM547" s="802"/>
      <c r="NN547" s="802"/>
      <c r="NO547" s="802"/>
      <c r="NP547" s="802"/>
      <c r="NQ547" s="802"/>
      <c r="NR547" s="802"/>
      <c r="NS547" s="802"/>
      <c r="NT547" s="802"/>
      <c r="NU547" s="802"/>
      <c r="NV547" s="802"/>
      <c r="NW547" s="802"/>
      <c r="NX547" s="802"/>
      <c r="NY547" s="802"/>
      <c r="NZ547" s="802"/>
      <c r="OA547" s="802"/>
      <c r="OB547" s="802"/>
      <c r="OC547" s="802"/>
      <c r="OD547" s="802"/>
      <c r="OE547" s="802"/>
      <c r="OF547" s="802"/>
      <c r="OG547" s="802"/>
      <c r="OH547" s="802"/>
      <c r="OI547" s="802"/>
      <c r="OJ547" s="802"/>
      <c r="OK547" s="802"/>
      <c r="OL547" s="802"/>
      <c r="OM547" s="802"/>
      <c r="ON547" s="802"/>
      <c r="OO547" s="802"/>
      <c r="OP547" s="802"/>
      <c r="OQ547" s="802"/>
      <c r="OR547" s="802"/>
      <c r="OS547" s="802"/>
      <c r="OT547" s="802"/>
      <c r="OU547" s="802"/>
      <c r="OV547" s="802"/>
      <c r="OW547" s="802"/>
      <c r="OX547" s="802"/>
      <c r="OY547" s="802"/>
      <c r="OZ547" s="802"/>
      <c r="PA547" s="802"/>
      <c r="PB547" s="802"/>
      <c r="PC547" s="802"/>
      <c r="PD547" s="802"/>
      <c r="PE547" s="802"/>
      <c r="PF547" s="802"/>
      <c r="PG547" s="802"/>
      <c r="PH547" s="802"/>
      <c r="PI547" s="802"/>
      <c r="PJ547" s="802"/>
      <c r="PK547" s="802"/>
      <c r="PL547" s="802"/>
      <c r="PM547" s="802"/>
      <c r="PN547" s="802"/>
      <c r="PO547" s="802"/>
      <c r="PP547" s="802"/>
      <c r="PQ547" s="802"/>
      <c r="PR547" s="802"/>
      <c r="PS547" s="802"/>
      <c r="PT547" s="802"/>
      <c r="PU547" s="802"/>
      <c r="PV547" s="802"/>
      <c r="PW547" s="802"/>
      <c r="PX547" s="802"/>
      <c r="PY547" s="802"/>
      <c r="PZ547" s="802"/>
      <c r="QA547" s="802"/>
      <c r="QB547" s="802"/>
      <c r="QC547" s="802"/>
      <c r="QD547" s="802"/>
      <c r="QE547" s="802"/>
      <c r="QF547" s="802"/>
      <c r="QG547" s="802"/>
      <c r="QH547" s="802"/>
      <c r="QI547" s="802"/>
      <c r="QJ547" s="802"/>
      <c r="QK547" s="802"/>
      <c r="QL547" s="802"/>
      <c r="QM547" s="802"/>
      <c r="QN547" s="802"/>
      <c r="QO547" s="802"/>
      <c r="QP547" s="802"/>
      <c r="QQ547" s="802"/>
      <c r="QR547" s="802"/>
      <c r="QS547" s="802"/>
      <c r="QT547" s="802"/>
      <c r="QU547" s="802"/>
      <c r="QV547" s="802"/>
      <c r="QW547" s="802"/>
      <c r="QX547" s="802"/>
      <c r="QY547" s="802"/>
      <c r="QZ547" s="802"/>
      <c r="RA547" s="802"/>
      <c r="RB547" s="802"/>
      <c r="RC547" s="802"/>
      <c r="RD547" s="802"/>
      <c r="RE547" s="802"/>
      <c r="RF547" s="802"/>
      <c r="RG547" s="802"/>
      <c r="RH547" s="802"/>
      <c r="RI547" s="802"/>
      <c r="RJ547" s="802"/>
      <c r="RK547" s="802"/>
      <c r="RL547" s="802"/>
      <c r="RM547" s="802"/>
      <c r="RN547" s="802"/>
      <c r="RO547" s="802"/>
      <c r="RP547" s="802"/>
      <c r="RQ547" s="802"/>
      <c r="RR547" s="802"/>
      <c r="RS547" s="802"/>
      <c r="RT547" s="802"/>
      <c r="RU547" s="802"/>
      <c r="RV547" s="802"/>
      <c r="RW547" s="802"/>
      <c r="RX547" s="802"/>
      <c r="RY547" s="802"/>
      <c r="RZ547" s="802"/>
      <c r="SA547" s="802"/>
      <c r="SB547" s="802"/>
      <c r="SC547" s="802"/>
      <c r="SD547" s="802"/>
      <c r="SE547" s="802"/>
      <c r="SF547" s="802"/>
      <c r="SG547" s="802"/>
      <c r="SH547" s="802"/>
      <c r="SI547" s="802"/>
      <c r="SJ547" s="802"/>
      <c r="SK547" s="802"/>
      <c r="SL547" s="802"/>
      <c r="SM547" s="802"/>
      <c r="SN547" s="802"/>
      <c r="SO547" s="802"/>
      <c r="SP547" s="802"/>
      <c r="SQ547" s="802"/>
      <c r="SR547" s="802"/>
      <c r="SS547" s="802"/>
      <c r="ST547" s="802"/>
      <c r="SU547" s="802"/>
      <c r="SV547" s="802"/>
      <c r="SW547" s="802"/>
      <c r="SX547" s="802"/>
      <c r="SY547" s="802"/>
      <c r="SZ547" s="802"/>
      <c r="TA547" s="802"/>
      <c r="TB547" s="802"/>
      <c r="TC547" s="802"/>
      <c r="TD547" s="802"/>
      <c r="TE547" s="802"/>
      <c r="TF547" s="802"/>
      <c r="TG547" s="802"/>
      <c r="TH547" s="802"/>
      <c r="TI547" s="802"/>
      <c r="TJ547" s="802"/>
      <c r="TK547" s="802"/>
      <c r="TL547" s="802"/>
      <c r="TM547" s="802"/>
      <c r="TN547" s="802"/>
      <c r="TO547" s="802"/>
      <c r="TP547" s="802"/>
      <c r="TQ547" s="802"/>
      <c r="TR547" s="802"/>
      <c r="TS547" s="802"/>
      <c r="TT547" s="802"/>
      <c r="TU547" s="802"/>
      <c r="TV547" s="802"/>
      <c r="TW547" s="802"/>
      <c r="TX547" s="802"/>
      <c r="TY547" s="802"/>
      <c r="TZ547" s="802"/>
      <c r="UA547" s="802"/>
      <c r="UB547" s="802"/>
      <c r="UC547" s="802"/>
      <c r="UD547" s="802"/>
      <c r="UE547" s="802"/>
      <c r="UF547" s="802"/>
      <c r="UG547" s="802"/>
      <c r="UH547" s="802"/>
      <c r="UI547" s="802"/>
      <c r="UJ547" s="802"/>
      <c r="UK547" s="802"/>
      <c r="UL547" s="802"/>
      <c r="UM547" s="802"/>
      <c r="UN547" s="802"/>
      <c r="UO547" s="802"/>
      <c r="UP547" s="802"/>
      <c r="UQ547" s="802"/>
      <c r="UR547" s="802"/>
      <c r="US547" s="802"/>
      <c r="UT547" s="802"/>
      <c r="UU547" s="802"/>
      <c r="UV547" s="802"/>
      <c r="UW547" s="802"/>
      <c r="UX547" s="802"/>
      <c r="UY547" s="802"/>
      <c r="UZ547" s="802"/>
      <c r="VA547" s="802"/>
      <c r="VB547" s="802"/>
      <c r="VC547" s="802"/>
      <c r="VD547" s="802"/>
      <c r="VE547" s="802"/>
      <c r="VF547" s="802"/>
      <c r="VG547" s="802"/>
      <c r="VH547" s="802"/>
      <c r="VI547" s="802"/>
      <c r="VJ547" s="802"/>
      <c r="VK547" s="802"/>
      <c r="VL547" s="802"/>
      <c r="VM547" s="802"/>
      <c r="VN547" s="802"/>
      <c r="VO547" s="802"/>
      <c r="VP547" s="802"/>
      <c r="VQ547" s="802"/>
      <c r="VR547" s="802"/>
      <c r="VS547" s="802"/>
      <c r="VT547" s="802"/>
      <c r="VU547" s="802"/>
      <c r="VV547" s="802"/>
      <c r="VW547" s="802"/>
      <c r="VX547" s="802"/>
      <c r="VY547" s="802"/>
      <c r="VZ547" s="802"/>
      <c r="WA547" s="802"/>
      <c r="WB547" s="802"/>
      <c r="WC547" s="802"/>
      <c r="WD547" s="802"/>
      <c r="WE547" s="802"/>
      <c r="WF547" s="802"/>
      <c r="WG547" s="802"/>
      <c r="WH547" s="802"/>
      <c r="WI547" s="802"/>
      <c r="WJ547" s="802"/>
      <c r="WK547" s="802"/>
      <c r="WL547" s="802"/>
      <c r="WM547" s="802"/>
      <c r="WN547" s="802"/>
      <c r="WO547" s="802"/>
      <c r="WP547" s="802"/>
      <c r="WQ547" s="802"/>
      <c r="WR547" s="802"/>
      <c r="WS547" s="802"/>
      <c r="WT547" s="802"/>
      <c r="WU547" s="802"/>
      <c r="WV547" s="802"/>
      <c r="WW547" s="802"/>
      <c r="WX547" s="802"/>
      <c r="WY547" s="802"/>
      <c r="WZ547" s="802"/>
      <c r="XA547" s="802"/>
      <c r="XB547" s="802"/>
      <c r="XC547" s="802"/>
      <c r="XD547" s="802"/>
      <c r="XE547" s="802"/>
      <c r="XF547" s="802"/>
      <c r="XG547" s="802"/>
      <c r="XH547" s="802"/>
      <c r="XI547" s="802"/>
      <c r="XJ547" s="802"/>
      <c r="XK547" s="802"/>
      <c r="XL547" s="802"/>
      <c r="XM547" s="802"/>
      <c r="XN547" s="802"/>
      <c r="XO547" s="802"/>
      <c r="XP547" s="802"/>
      <c r="XQ547" s="802"/>
      <c r="XR547" s="802"/>
      <c r="XS547" s="802"/>
      <c r="XT547" s="802"/>
      <c r="XU547" s="802"/>
      <c r="XV547" s="802"/>
      <c r="XW547" s="802"/>
      <c r="XX547" s="802"/>
      <c r="XY547" s="802"/>
      <c r="XZ547" s="802"/>
      <c r="YA547" s="802"/>
      <c r="YB547" s="802"/>
      <c r="YC547" s="802"/>
      <c r="YD547" s="802"/>
      <c r="YE547" s="802"/>
      <c r="YF547" s="802"/>
      <c r="YG547" s="802"/>
      <c r="YH547" s="802"/>
      <c r="YI547" s="802"/>
      <c r="YJ547" s="802"/>
      <c r="YK547" s="802"/>
      <c r="YL547" s="802"/>
      <c r="YM547" s="802"/>
      <c r="YN547" s="802"/>
      <c r="YO547" s="802"/>
      <c r="YP547" s="802"/>
      <c r="YQ547" s="802"/>
      <c r="YR547" s="802"/>
      <c r="YS547" s="802"/>
      <c r="YT547" s="802"/>
      <c r="YU547" s="802"/>
      <c r="YV547" s="802"/>
      <c r="YW547" s="802"/>
      <c r="YX547" s="802"/>
      <c r="YY547" s="802"/>
      <c r="YZ547" s="802"/>
      <c r="ZA547" s="802"/>
      <c r="ZB547" s="802"/>
      <c r="ZC547" s="802"/>
      <c r="ZD547" s="802"/>
      <c r="ZE547" s="802"/>
      <c r="ZF547" s="802"/>
      <c r="ZG547" s="802"/>
      <c r="ZH547" s="802"/>
      <c r="ZI547" s="802"/>
      <c r="ZJ547" s="802"/>
      <c r="ZK547" s="802"/>
      <c r="ZL547" s="802"/>
      <c r="ZM547" s="802"/>
      <c r="ZN547" s="802"/>
      <c r="ZO547" s="802"/>
      <c r="ZP547" s="802"/>
      <c r="ZQ547" s="802"/>
      <c r="ZR547" s="802"/>
      <c r="ZS547" s="802"/>
      <c r="ZT547" s="802"/>
      <c r="ZU547" s="802"/>
      <c r="ZV547" s="802"/>
      <c r="ZW547" s="802"/>
      <c r="ZX547" s="802"/>
      <c r="ZY547" s="802"/>
      <c r="ZZ547" s="802"/>
      <c r="AAA547" s="802"/>
      <c r="AAB547" s="802"/>
      <c r="AAC547" s="802"/>
      <c r="AAD547" s="802"/>
      <c r="AAE547" s="802"/>
      <c r="AAF547" s="802"/>
      <c r="AAG547" s="802"/>
      <c r="AAH547" s="802"/>
      <c r="AAI547" s="802"/>
      <c r="AAJ547" s="802"/>
      <c r="AAK547" s="802"/>
      <c r="AAL547" s="802"/>
      <c r="AAM547" s="802"/>
      <c r="AAN547" s="802"/>
      <c r="AAO547" s="802"/>
      <c r="AAP547" s="802"/>
      <c r="AAQ547" s="802"/>
      <c r="AAR547" s="802"/>
      <c r="AAS547" s="802"/>
      <c r="AAT547" s="802"/>
      <c r="AAU547" s="802"/>
      <c r="AAV547" s="802"/>
      <c r="AAW547" s="802"/>
      <c r="AAX547" s="802"/>
      <c r="AAY547" s="802"/>
      <c r="AAZ547" s="802"/>
      <c r="ABA547" s="802"/>
      <c r="ABB547" s="802"/>
      <c r="ABC547" s="802"/>
      <c r="ABD547" s="802"/>
      <c r="ABE547" s="802"/>
      <c r="ABF547" s="802"/>
      <c r="ABG547" s="802"/>
      <c r="ABH547" s="802"/>
      <c r="ABI547" s="802"/>
      <c r="ABJ547" s="802"/>
      <c r="ABK547" s="802"/>
      <c r="ABL547" s="802"/>
      <c r="ABM547" s="802"/>
      <c r="ABN547" s="802"/>
      <c r="ABO547" s="802"/>
      <c r="ABP547" s="802"/>
      <c r="ABQ547" s="802"/>
      <c r="ABR547" s="802"/>
      <c r="ABS547" s="802"/>
      <c r="ABT547" s="802"/>
      <c r="ABU547" s="802"/>
      <c r="ABV547" s="802"/>
      <c r="ABW547" s="802"/>
      <c r="ABX547" s="802"/>
      <c r="ABY547" s="802"/>
      <c r="ABZ547" s="802"/>
      <c r="ACA547" s="802"/>
      <c r="ACB547" s="802"/>
      <c r="ACC547" s="802"/>
      <c r="ACD547" s="802"/>
      <c r="ACE547" s="802"/>
      <c r="ACF547" s="802"/>
      <c r="ACG547" s="802"/>
      <c r="ACH547" s="802"/>
      <c r="ACI547" s="802"/>
      <c r="ACJ547" s="802"/>
      <c r="ACK547" s="802"/>
      <c r="ACL547" s="802"/>
      <c r="ACM547" s="802"/>
      <c r="ACN547" s="802"/>
      <c r="ACO547" s="802"/>
      <c r="ACP547" s="802"/>
      <c r="ACQ547" s="802"/>
      <c r="ACR547" s="802"/>
      <c r="ACS547" s="802"/>
      <c r="ACT547" s="802"/>
      <c r="ACU547" s="802"/>
      <c r="ACV547" s="802"/>
      <c r="ACW547" s="802"/>
      <c r="ACX547" s="802"/>
      <c r="ACY547" s="802"/>
      <c r="ACZ547" s="802"/>
      <c r="ADA547" s="802"/>
      <c r="ADB547" s="802"/>
      <c r="ADC547" s="802"/>
      <c r="ADD547" s="802"/>
      <c r="ADE547" s="802"/>
      <c r="ADF547" s="802"/>
      <c r="ADG547" s="802"/>
      <c r="ADH547" s="802"/>
      <c r="ADI547" s="802"/>
      <c r="ADJ547" s="802"/>
      <c r="ADK547" s="802"/>
      <c r="ADL547" s="802"/>
      <c r="ADM547" s="802"/>
      <c r="ADN547" s="802"/>
      <c r="ADO547" s="802"/>
      <c r="ADP547" s="802"/>
      <c r="ADQ547" s="802"/>
      <c r="ADR547" s="802"/>
      <c r="ADS547" s="802"/>
      <c r="ADT547" s="802"/>
      <c r="ADU547" s="802"/>
      <c r="ADV547" s="802"/>
      <c r="ADW547" s="802"/>
      <c r="ADX547" s="802"/>
      <c r="ADY547" s="802"/>
      <c r="ADZ547" s="802"/>
      <c r="AEA547" s="802"/>
      <c r="AEB547" s="802"/>
      <c r="AEC547" s="802"/>
      <c r="AED547" s="802"/>
      <c r="AEE547" s="802"/>
      <c r="AEF547" s="802"/>
      <c r="AEG547" s="802"/>
      <c r="AEH547" s="802"/>
      <c r="AEI547" s="802"/>
      <c r="AEJ547" s="802"/>
      <c r="AEK547" s="802"/>
      <c r="AEL547" s="802"/>
      <c r="AEM547" s="802"/>
      <c r="AEN547" s="802"/>
      <c r="AEO547" s="802"/>
      <c r="AEP547" s="802"/>
      <c r="AEQ547" s="802"/>
      <c r="AER547" s="802"/>
      <c r="AES547" s="802"/>
      <c r="AET547" s="802"/>
      <c r="AEU547" s="802"/>
      <c r="AEV547" s="802"/>
      <c r="AEW547" s="802"/>
      <c r="AEX547" s="802"/>
      <c r="AEY547" s="802"/>
      <c r="AEZ547" s="802"/>
      <c r="AFA547" s="802"/>
      <c r="AFB547" s="802"/>
      <c r="AFC547" s="802"/>
      <c r="AFD547" s="802"/>
      <c r="AFE547" s="802"/>
      <c r="AFF547" s="802"/>
      <c r="AFG547" s="802"/>
      <c r="AFH547" s="802"/>
      <c r="AFI547" s="802"/>
      <c r="AFJ547" s="802"/>
      <c r="AFK547" s="802"/>
      <c r="AFL547" s="802"/>
      <c r="AFM547" s="802"/>
      <c r="AFN547" s="802"/>
      <c r="AFO547" s="802"/>
      <c r="AFP547" s="802"/>
      <c r="AFQ547" s="802"/>
      <c r="AFR547" s="802"/>
      <c r="AFS547" s="802"/>
      <c r="AFT547" s="802"/>
      <c r="AFU547" s="802"/>
      <c r="AFV547" s="802"/>
      <c r="AFW547" s="802"/>
      <c r="AFX547" s="802"/>
      <c r="AFY547" s="802"/>
      <c r="AFZ547" s="802"/>
      <c r="AGA547" s="802"/>
      <c r="AGB547" s="802"/>
      <c r="AGC547" s="802"/>
      <c r="AGD547" s="802"/>
      <c r="AGE547" s="802"/>
      <c r="AGF547" s="802"/>
      <c r="AGG547" s="802"/>
      <c r="AGH547" s="802"/>
      <c r="AGI547" s="802"/>
      <c r="AGJ547" s="802"/>
      <c r="AGK547" s="802"/>
      <c r="AGL547" s="802"/>
      <c r="AGM547" s="802"/>
      <c r="AGN547" s="802"/>
      <c r="AGO547" s="802"/>
      <c r="AGP547" s="802"/>
      <c r="AGQ547" s="802"/>
      <c r="AGR547" s="802"/>
      <c r="AGS547" s="802"/>
      <c r="AGT547" s="802"/>
      <c r="AGU547" s="802"/>
      <c r="AGV547" s="802"/>
      <c r="AGW547" s="802"/>
      <c r="AGX547" s="802"/>
      <c r="AGY547" s="802"/>
      <c r="AGZ547" s="802"/>
      <c r="AHA547" s="802"/>
      <c r="AHB547" s="802"/>
      <c r="AHC547" s="802"/>
      <c r="AHD547" s="802"/>
      <c r="AHE547" s="802"/>
      <c r="AHF547" s="802"/>
      <c r="AHG547" s="802"/>
      <c r="AHH547" s="802"/>
      <c r="AHI547" s="802"/>
      <c r="AHJ547" s="802"/>
      <c r="AHK547" s="802"/>
      <c r="AHL547" s="802"/>
      <c r="AHM547" s="802"/>
      <c r="AHN547" s="802"/>
      <c r="AHO547" s="802"/>
      <c r="AHP547" s="802"/>
      <c r="AHQ547" s="802"/>
      <c r="AHR547" s="802"/>
      <c r="AHS547" s="802"/>
      <c r="AHT547" s="802"/>
      <c r="AHU547" s="802"/>
      <c r="AHV547" s="802"/>
      <c r="AHW547" s="802"/>
      <c r="AHX547" s="802"/>
      <c r="AHY547" s="802"/>
      <c r="AHZ547" s="802"/>
      <c r="AIA547" s="802"/>
      <c r="AIB547" s="802"/>
      <c r="AIC547" s="802"/>
      <c r="AID547" s="802"/>
      <c r="AIE547" s="802"/>
      <c r="AIF547" s="802"/>
      <c r="AIG547" s="802"/>
      <c r="AIH547" s="802"/>
      <c r="AII547" s="802"/>
      <c r="AIJ547" s="802"/>
      <c r="AQE547" s="802"/>
      <c r="AQF547" s="802"/>
      <c r="AQG547" s="802"/>
      <c r="AQH547" s="802"/>
      <c r="AQI547" s="802"/>
      <c r="AQJ547" s="802"/>
      <c r="AQK547" s="802"/>
      <c r="AQL547" s="802"/>
      <c r="AQM547" s="802"/>
      <c r="AQN547" s="802"/>
      <c r="AQO547" s="802"/>
      <c r="AQP547" s="802"/>
      <c r="AQQ547" s="802"/>
      <c r="AQR547" s="802"/>
      <c r="AQS547" s="802"/>
      <c r="AQT547" s="802"/>
      <c r="AQU547" s="802"/>
      <c r="AQV547" s="802"/>
      <c r="AQW547" s="802"/>
      <c r="AQX547" s="802"/>
      <c r="AQY547" s="802"/>
      <c r="AQZ547" s="802"/>
      <c r="ARA547" s="802"/>
      <c r="ARB547" s="802"/>
      <c r="ARC547" s="802"/>
      <c r="ARD547" s="802"/>
      <c r="ARE547" s="802"/>
      <c r="ARF547" s="802"/>
      <c r="ARG547" s="802"/>
      <c r="ARH547" s="802"/>
      <c r="ARI547" s="802"/>
      <c r="ARJ547" s="802"/>
      <c r="ARK547" s="802"/>
      <c r="ARL547" s="802"/>
      <c r="ARM547" s="802"/>
      <c r="ARN547" s="802"/>
      <c r="ARO547" s="802"/>
      <c r="ARP547" s="802"/>
      <c r="ARQ547" s="802"/>
      <c r="ARR547" s="802"/>
      <c r="ARS547" s="802"/>
      <c r="ART547" s="802"/>
      <c r="ARU547" s="802"/>
      <c r="ARV547" s="802"/>
      <c r="ARW547" s="802"/>
      <c r="ARX547" s="802"/>
      <c r="ARY547" s="802"/>
      <c r="ARZ547" s="802"/>
      <c r="ASA547" s="802"/>
      <c r="ASB547" s="802"/>
      <c r="ASC547" s="802"/>
      <c r="ASD547" s="802"/>
      <c r="ASE547" s="802"/>
      <c r="ASF547" s="802"/>
      <c r="ASG547" s="802"/>
      <c r="ASH547" s="802"/>
      <c r="ASI547" s="802"/>
      <c r="ASJ547" s="802"/>
      <c r="ASK547" s="802"/>
      <c r="ASL547" s="802"/>
      <c r="ATP547" s="802"/>
      <c r="ATQ547" s="802"/>
      <c r="ATR547" s="802"/>
      <c r="ATS547" s="802"/>
      <c r="ATT547" s="802"/>
      <c r="ATU547" s="802"/>
      <c r="ATV547" s="802"/>
      <c r="ATW547" s="802"/>
      <c r="ATX547" s="802"/>
      <c r="ATY547" s="802"/>
      <c r="ATZ547" s="802"/>
      <c r="AUA547" s="802"/>
      <c r="AUB547" s="802"/>
      <c r="AUC547" s="802"/>
      <c r="AUD547" s="802"/>
      <c r="AUE547" s="802"/>
      <c r="AUF547" s="802"/>
      <c r="AUG547" s="802"/>
      <c r="AUH547" s="802"/>
      <c r="AUI547" s="802"/>
      <c r="AUJ547" s="802"/>
      <c r="AUK547" s="802"/>
      <c r="AUL547" s="802"/>
      <c r="AUM547" s="802"/>
      <c r="AUN547" s="802"/>
      <c r="AUO547" s="802"/>
      <c r="AUP547" s="801"/>
      <c r="AUQ547" s="802"/>
      <c r="AUR547" s="801"/>
      <c r="AUS547" s="802"/>
      <c r="AUT547" s="801"/>
      <c r="AUU547" s="802"/>
      <c r="AUV547" s="802"/>
      <c r="AUW547" s="802"/>
      <c r="AUX547" s="802"/>
      <c r="AUY547" s="802"/>
      <c r="AUZ547" s="802"/>
      <c r="AVA547" s="802"/>
      <c r="AVB547" s="802"/>
      <c r="AVC547" s="802"/>
      <c r="AVD547" s="802"/>
      <c r="AVE547" s="802"/>
      <c r="AVF547" s="802"/>
      <c r="AVG547" s="802"/>
      <c r="AVH547" s="802"/>
      <c r="AVI547" s="802"/>
      <c r="AVJ547" s="808"/>
      <c r="AVK547" s="808"/>
      <c r="AVL547" s="808"/>
      <c r="AVM547" s="808"/>
      <c r="AVN547" s="808"/>
      <c r="AVO547" s="808"/>
      <c r="AVP547" s="808"/>
      <c r="AVQ547" s="808"/>
      <c r="AVR547" s="808"/>
      <c r="AVS547" s="808"/>
      <c r="AVT547" s="808"/>
      <c r="AVU547" s="809"/>
      <c r="AVV547" s="809"/>
      <c r="AVW547" s="809"/>
      <c r="AVX547" s="809"/>
      <c r="AVY547" s="809"/>
      <c r="AVZ547" s="809"/>
      <c r="AWA547" s="809"/>
      <c r="AWB547" s="809"/>
      <c r="AWC547" s="809"/>
      <c r="AWD547" s="809"/>
      <c r="AWE547" s="809"/>
      <c r="AWF547" s="809"/>
      <c r="AWG547" s="809"/>
      <c r="AWH547" s="809"/>
      <c r="AWI547" s="809"/>
      <c r="AWJ547" s="809"/>
      <c r="AWK547" s="809"/>
      <c r="AWL547" s="809"/>
      <c r="AWM547" s="809"/>
      <c r="AWN547" s="809"/>
      <c r="AWO547" s="809"/>
      <c r="AWP547" s="809"/>
      <c r="AWQ547" s="809"/>
      <c r="AWR547" s="808"/>
      <c r="AWS547" s="761"/>
      <c r="AWT547" s="808"/>
      <c r="AWU547" s="809"/>
      <c r="AWV547" s="809"/>
      <c r="AWW547" s="809"/>
      <c r="AWX547" s="809"/>
      <c r="AWY547" s="809"/>
      <c r="AWZ547" s="809"/>
      <c r="AXA547" s="809"/>
      <c r="AXB547" s="809"/>
      <c r="AXC547" s="809"/>
      <c r="AXD547" s="809"/>
      <c r="AXE547" s="809"/>
      <c r="AXF547" s="809"/>
      <c r="AXG547" s="809"/>
      <c r="AXH547" s="809"/>
      <c r="AXI547" s="809"/>
      <c r="AXJ547" s="809"/>
      <c r="AXK547" s="809"/>
      <c r="AXL547" s="809"/>
      <c r="AXM547" s="809"/>
      <c r="AXN547" s="809"/>
      <c r="AXO547" s="809"/>
      <c r="AXP547" s="809"/>
      <c r="AXQ547" s="809"/>
      <c r="AXR547" s="809"/>
      <c r="AXS547" s="809"/>
      <c r="AXT547" s="809"/>
      <c r="AXU547" s="809"/>
      <c r="AXV547" s="809"/>
      <c r="AXW547" s="809"/>
      <c r="AXX547" s="809"/>
      <c r="AXY547" s="809"/>
      <c r="AXZ547" s="809"/>
      <c r="AYA547" s="809"/>
      <c r="AYB547" s="809"/>
      <c r="AYC547" s="809"/>
      <c r="AYD547" s="808"/>
      <c r="AYE547" s="808"/>
      <c r="AYF547" s="809"/>
      <c r="AYG547" s="808"/>
      <c r="AYH547" s="810"/>
      <c r="AYI547" s="810"/>
      <c r="AYJ547" s="810"/>
      <c r="AYK547" s="810"/>
      <c r="AYL547" s="810"/>
      <c r="AYM547" s="810"/>
      <c r="AYN547" s="810"/>
      <c r="AYO547" s="810"/>
      <c r="AYP547" s="810"/>
      <c r="AYQ547" s="810"/>
      <c r="AYR547" s="810"/>
      <c r="AYS547" s="810"/>
      <c r="AYT547" s="810"/>
      <c r="AYU547" s="810"/>
      <c r="AYV547" s="810"/>
      <c r="AYW547" s="810"/>
      <c r="AYX547" s="810"/>
      <c r="AYY547" s="810"/>
      <c r="AYZ547" s="810"/>
      <c r="AZA547" s="810"/>
      <c r="AZB547" s="810"/>
      <c r="AZC547" s="810"/>
      <c r="AZD547" s="810"/>
      <c r="AZE547" s="810"/>
      <c r="AZF547" s="810"/>
      <c r="AZG547" s="810"/>
      <c r="AZH547" s="810"/>
      <c r="AZI547" s="810"/>
      <c r="AZJ547" s="810"/>
      <c r="AZK547" s="810"/>
      <c r="AZL547" s="810"/>
      <c r="AZM547" s="810"/>
      <c r="AZN547" s="810"/>
      <c r="AZO547" s="810"/>
      <c r="AZP547" s="809"/>
      <c r="AZQ547" s="802"/>
      <c r="AZR547" s="802"/>
      <c r="AZS547" s="802"/>
    </row>
    <row r="548" spans="45:920 1123:1371" s="793" customFormat="1" ht="13.5">
      <c r="AS548" s="802"/>
      <c r="AT548" s="802"/>
      <c r="AU548" s="802"/>
      <c r="AV548" s="802"/>
      <c r="AW548" s="802"/>
      <c r="AX548" s="802"/>
      <c r="AY548" s="802"/>
      <c r="AZ548" s="802"/>
      <c r="BA548" s="802"/>
      <c r="BB548" s="802"/>
      <c r="BC548" s="802"/>
      <c r="BD548" s="802"/>
      <c r="BE548" s="802"/>
      <c r="BF548" s="802"/>
      <c r="BG548" s="802"/>
      <c r="BH548" s="802"/>
      <c r="BI548" s="802"/>
      <c r="BJ548" s="802"/>
      <c r="BK548" s="802"/>
      <c r="BL548" s="802"/>
      <c r="BM548" s="802"/>
      <c r="BN548" s="802"/>
      <c r="BO548" s="802"/>
      <c r="BP548" s="802"/>
      <c r="BQ548" s="802"/>
      <c r="BR548" s="802"/>
      <c r="BS548" s="802"/>
      <c r="BT548" s="802"/>
      <c r="BU548" s="802"/>
      <c r="BV548" s="802"/>
      <c r="BW548" s="802"/>
      <c r="BX548" s="802"/>
      <c r="BY548" s="802"/>
      <c r="BZ548" s="802"/>
      <c r="CA548" s="802"/>
      <c r="CB548" s="802"/>
      <c r="CC548" s="802"/>
      <c r="CD548" s="802"/>
      <c r="CE548" s="802"/>
      <c r="CF548" s="802"/>
      <c r="CG548" s="802"/>
      <c r="CH548" s="802"/>
      <c r="CI548" s="802"/>
      <c r="CJ548" s="802"/>
      <c r="CK548" s="802"/>
      <c r="CL548" s="802"/>
      <c r="CM548" s="802"/>
      <c r="CN548" s="802"/>
      <c r="CO548" s="802"/>
      <c r="CP548" s="802"/>
      <c r="CQ548" s="802"/>
      <c r="CR548" s="802"/>
      <c r="CS548" s="802"/>
      <c r="CT548" s="802"/>
      <c r="CU548" s="802"/>
      <c r="CV548" s="802"/>
      <c r="CW548" s="802"/>
      <c r="CX548" s="802"/>
      <c r="CY548" s="802"/>
      <c r="CZ548" s="802"/>
      <c r="DA548" s="802"/>
      <c r="DB548" s="802"/>
      <c r="DC548" s="802"/>
      <c r="DD548" s="802"/>
      <c r="DE548" s="802"/>
      <c r="DF548" s="802"/>
      <c r="DG548" s="802"/>
      <c r="DH548" s="802"/>
      <c r="DI548" s="802"/>
      <c r="DJ548" s="802"/>
      <c r="DK548" s="802"/>
      <c r="DL548" s="802"/>
      <c r="DM548" s="802"/>
      <c r="DN548" s="802"/>
      <c r="DO548" s="802"/>
      <c r="DP548" s="802"/>
      <c r="DQ548" s="802"/>
      <c r="DR548" s="802"/>
      <c r="DS548" s="802"/>
      <c r="DT548" s="802"/>
      <c r="DU548" s="802"/>
      <c r="DV548" s="802"/>
      <c r="DW548" s="802"/>
      <c r="DX548" s="802"/>
      <c r="DY548" s="802"/>
      <c r="DZ548" s="802"/>
      <c r="EA548" s="802"/>
      <c r="EB548" s="802"/>
      <c r="EC548" s="802"/>
      <c r="ED548" s="802"/>
      <c r="EE548" s="802"/>
      <c r="EF548" s="802"/>
      <c r="EG548" s="802"/>
      <c r="EH548" s="802"/>
      <c r="EI548" s="802"/>
      <c r="EJ548" s="802"/>
      <c r="EK548" s="802"/>
      <c r="EL548" s="802"/>
      <c r="EM548" s="802"/>
      <c r="EN548" s="802"/>
      <c r="EO548" s="802"/>
      <c r="EP548" s="802"/>
      <c r="EQ548" s="802"/>
      <c r="ER548" s="802"/>
      <c r="ES548" s="802"/>
      <c r="ET548" s="802"/>
      <c r="EU548" s="802"/>
      <c r="EV548" s="802"/>
      <c r="EW548" s="802"/>
      <c r="EX548" s="802"/>
      <c r="EY548" s="802"/>
      <c r="EZ548" s="802"/>
      <c r="FA548" s="802"/>
      <c r="FB548" s="802"/>
      <c r="FC548" s="802"/>
      <c r="FD548" s="802"/>
      <c r="FE548" s="802"/>
      <c r="FF548" s="802"/>
      <c r="FG548" s="802"/>
      <c r="FH548" s="802"/>
      <c r="FI548" s="802"/>
      <c r="FJ548" s="802"/>
      <c r="FK548" s="802"/>
      <c r="FL548" s="802"/>
      <c r="FM548" s="802"/>
      <c r="FN548" s="802"/>
      <c r="FO548" s="802"/>
      <c r="FP548" s="802"/>
      <c r="FQ548" s="802"/>
      <c r="FR548" s="802"/>
      <c r="FS548" s="802"/>
      <c r="FT548" s="802"/>
      <c r="FU548" s="802"/>
      <c r="FV548" s="802"/>
      <c r="FW548" s="802"/>
      <c r="FX548" s="802"/>
      <c r="FY548" s="802"/>
      <c r="FZ548" s="802"/>
      <c r="GA548" s="802"/>
      <c r="GB548" s="802"/>
      <c r="GC548" s="802"/>
      <c r="GD548" s="802"/>
      <c r="GE548" s="802"/>
      <c r="GF548" s="802"/>
      <c r="GG548" s="802"/>
      <c r="GH548" s="802"/>
      <c r="GI548" s="802"/>
      <c r="GJ548" s="802"/>
      <c r="GK548" s="802"/>
      <c r="GL548" s="802"/>
      <c r="GM548" s="802"/>
      <c r="GN548" s="802"/>
      <c r="GO548" s="802"/>
      <c r="GP548" s="802"/>
      <c r="GQ548" s="802"/>
      <c r="GR548" s="802"/>
      <c r="GS548" s="802"/>
      <c r="GT548" s="802"/>
      <c r="GU548" s="802"/>
      <c r="GV548" s="802"/>
      <c r="GW548" s="802"/>
      <c r="GX548" s="802"/>
      <c r="GY548" s="802"/>
      <c r="GZ548" s="802"/>
      <c r="HA548" s="802"/>
      <c r="HB548" s="802"/>
      <c r="HC548" s="802"/>
      <c r="HD548" s="802"/>
      <c r="HE548" s="802"/>
      <c r="HF548" s="802"/>
      <c r="HG548" s="802"/>
      <c r="HH548" s="802"/>
      <c r="HI548" s="802"/>
      <c r="HJ548" s="802"/>
      <c r="HK548" s="802"/>
      <c r="HL548" s="802"/>
      <c r="HM548" s="802"/>
      <c r="HN548" s="802"/>
      <c r="HO548" s="802"/>
      <c r="HP548" s="802"/>
      <c r="HQ548" s="802"/>
      <c r="HR548" s="802"/>
      <c r="HS548" s="802"/>
      <c r="HT548" s="802"/>
      <c r="HU548" s="802"/>
      <c r="HV548" s="802"/>
      <c r="HW548" s="802"/>
      <c r="HX548" s="802"/>
      <c r="HY548" s="802"/>
      <c r="HZ548" s="802"/>
      <c r="IA548" s="802"/>
      <c r="IB548" s="802"/>
      <c r="IC548" s="802"/>
      <c r="ID548" s="802"/>
      <c r="IE548" s="802"/>
      <c r="IF548" s="802"/>
      <c r="IG548" s="802"/>
      <c r="IH548" s="802"/>
      <c r="II548" s="802"/>
      <c r="IJ548" s="802"/>
      <c r="IK548" s="802"/>
      <c r="IL548" s="802"/>
      <c r="IM548" s="802"/>
      <c r="IN548" s="802"/>
      <c r="IO548" s="802"/>
      <c r="IP548" s="802"/>
      <c r="IQ548" s="802"/>
      <c r="IR548" s="802"/>
      <c r="IS548" s="802"/>
      <c r="IT548" s="802"/>
      <c r="IU548" s="802"/>
      <c r="IV548" s="802"/>
      <c r="IW548" s="802"/>
      <c r="IX548" s="802"/>
      <c r="IY548" s="802"/>
      <c r="IZ548" s="802"/>
      <c r="JA548" s="802"/>
      <c r="JB548" s="802"/>
      <c r="JC548" s="802"/>
      <c r="JD548" s="802"/>
      <c r="JE548" s="802"/>
      <c r="JF548" s="802"/>
      <c r="JG548" s="802"/>
      <c r="JH548" s="802"/>
      <c r="JI548" s="802"/>
      <c r="JJ548" s="802"/>
      <c r="JK548" s="802"/>
      <c r="JL548" s="802"/>
      <c r="JM548" s="802"/>
      <c r="JN548" s="802"/>
      <c r="JO548" s="802"/>
      <c r="JP548" s="802"/>
      <c r="JQ548" s="802"/>
      <c r="JR548" s="802"/>
      <c r="JS548" s="802"/>
      <c r="JT548" s="802"/>
      <c r="JU548" s="802"/>
      <c r="JV548" s="802"/>
      <c r="JW548" s="802"/>
      <c r="JX548" s="802"/>
      <c r="JY548" s="802"/>
      <c r="JZ548" s="802"/>
      <c r="KA548" s="802"/>
      <c r="KB548" s="802"/>
      <c r="KC548" s="802"/>
      <c r="KD548" s="802"/>
      <c r="KE548" s="802"/>
      <c r="KF548" s="802"/>
      <c r="KG548" s="802"/>
      <c r="KH548" s="802"/>
      <c r="KI548" s="802"/>
      <c r="KJ548" s="802"/>
      <c r="KK548" s="802"/>
      <c r="KL548" s="802"/>
      <c r="KM548" s="802"/>
      <c r="KN548" s="802"/>
      <c r="KO548" s="802"/>
      <c r="KP548" s="802"/>
      <c r="KQ548" s="802"/>
      <c r="KR548" s="802"/>
      <c r="KS548" s="802"/>
      <c r="KT548" s="802"/>
      <c r="KU548" s="802"/>
      <c r="KV548" s="802"/>
      <c r="KW548" s="802"/>
      <c r="KX548" s="802"/>
      <c r="KY548" s="802"/>
      <c r="KZ548" s="802"/>
      <c r="LA548" s="802"/>
      <c r="LB548" s="802"/>
      <c r="LC548" s="802"/>
      <c r="LD548" s="802"/>
      <c r="LE548" s="802"/>
      <c r="LF548" s="802"/>
      <c r="LG548" s="802"/>
      <c r="LH548" s="802"/>
      <c r="LI548" s="802"/>
      <c r="LJ548" s="802"/>
      <c r="LK548" s="802"/>
      <c r="LL548" s="802"/>
      <c r="LM548" s="802"/>
      <c r="LN548" s="802"/>
      <c r="LO548" s="802"/>
      <c r="LP548" s="802"/>
      <c r="LQ548" s="802"/>
      <c r="LR548" s="802"/>
      <c r="LS548" s="802"/>
      <c r="LT548" s="802"/>
      <c r="LU548" s="802"/>
      <c r="LV548" s="802"/>
      <c r="LW548" s="802"/>
      <c r="LX548" s="802"/>
      <c r="LY548" s="802"/>
      <c r="LZ548" s="802"/>
      <c r="MA548" s="802"/>
      <c r="MB548" s="802"/>
      <c r="MC548" s="802"/>
      <c r="MD548" s="802"/>
      <c r="ME548" s="802"/>
      <c r="MF548" s="802"/>
      <c r="MG548" s="802"/>
      <c r="MH548" s="802"/>
      <c r="MI548" s="802"/>
      <c r="MJ548" s="802"/>
      <c r="MK548" s="802"/>
      <c r="ML548" s="802"/>
      <c r="MM548" s="802"/>
      <c r="MN548" s="802"/>
      <c r="MO548" s="802"/>
      <c r="MP548" s="802"/>
      <c r="MQ548" s="802"/>
      <c r="MR548" s="802"/>
      <c r="MS548" s="802"/>
      <c r="MT548" s="802"/>
      <c r="MU548" s="802"/>
      <c r="MV548" s="802"/>
      <c r="MW548" s="802"/>
      <c r="MX548" s="802"/>
      <c r="MY548" s="802"/>
      <c r="MZ548" s="802"/>
      <c r="NA548" s="802"/>
      <c r="NB548" s="802"/>
      <c r="NC548" s="802"/>
      <c r="ND548" s="802"/>
      <c r="NE548" s="802"/>
      <c r="NF548" s="802"/>
      <c r="NG548" s="802"/>
      <c r="NH548" s="802"/>
      <c r="NI548" s="802"/>
      <c r="NJ548" s="802"/>
      <c r="NK548" s="802"/>
      <c r="NL548" s="802"/>
      <c r="NM548" s="802"/>
      <c r="NN548" s="802"/>
      <c r="NO548" s="802"/>
      <c r="NP548" s="802"/>
      <c r="NQ548" s="802"/>
      <c r="NR548" s="802"/>
      <c r="NS548" s="802"/>
      <c r="NT548" s="802"/>
      <c r="NU548" s="802"/>
      <c r="NV548" s="802"/>
      <c r="NW548" s="802"/>
      <c r="NX548" s="802"/>
      <c r="NY548" s="802"/>
      <c r="NZ548" s="802"/>
      <c r="OA548" s="802"/>
      <c r="OB548" s="802"/>
      <c r="OC548" s="802"/>
      <c r="OD548" s="802"/>
      <c r="OE548" s="802"/>
      <c r="OF548" s="802"/>
      <c r="OG548" s="802"/>
      <c r="OH548" s="802"/>
      <c r="OI548" s="802"/>
      <c r="OJ548" s="802"/>
      <c r="OK548" s="802"/>
      <c r="OL548" s="802"/>
      <c r="OM548" s="802"/>
      <c r="ON548" s="802"/>
      <c r="OO548" s="802"/>
      <c r="OP548" s="802"/>
      <c r="OQ548" s="802"/>
      <c r="OR548" s="802"/>
      <c r="OS548" s="802"/>
      <c r="OT548" s="802"/>
      <c r="OU548" s="802"/>
      <c r="OV548" s="802"/>
      <c r="OW548" s="802"/>
      <c r="OX548" s="802"/>
      <c r="OY548" s="802"/>
      <c r="OZ548" s="802"/>
      <c r="PA548" s="802"/>
      <c r="PB548" s="802"/>
      <c r="PC548" s="802"/>
      <c r="PD548" s="802"/>
      <c r="PE548" s="802"/>
      <c r="PF548" s="802"/>
      <c r="PG548" s="802"/>
      <c r="PH548" s="802"/>
      <c r="PI548" s="802"/>
      <c r="PJ548" s="802"/>
      <c r="PK548" s="802"/>
      <c r="PL548" s="802"/>
      <c r="PM548" s="802"/>
      <c r="PN548" s="802"/>
      <c r="PO548" s="802"/>
      <c r="PP548" s="802"/>
      <c r="PQ548" s="802"/>
      <c r="PR548" s="802"/>
      <c r="PS548" s="802"/>
      <c r="PT548" s="802"/>
      <c r="PU548" s="802"/>
      <c r="PV548" s="802"/>
      <c r="PW548" s="802"/>
      <c r="PX548" s="802"/>
      <c r="PY548" s="802"/>
      <c r="PZ548" s="802"/>
      <c r="QA548" s="802"/>
      <c r="QB548" s="802"/>
      <c r="QC548" s="802"/>
      <c r="QD548" s="802"/>
      <c r="QE548" s="802"/>
      <c r="QF548" s="802"/>
      <c r="QG548" s="802"/>
      <c r="QH548" s="802"/>
      <c r="QI548" s="802"/>
      <c r="QJ548" s="802"/>
      <c r="QK548" s="802"/>
      <c r="QL548" s="802"/>
      <c r="QM548" s="802"/>
      <c r="QN548" s="802"/>
      <c r="QO548" s="802"/>
      <c r="QP548" s="802"/>
      <c r="QQ548" s="802"/>
      <c r="QR548" s="802"/>
      <c r="QS548" s="802"/>
      <c r="QT548" s="802"/>
      <c r="QU548" s="802"/>
      <c r="QV548" s="802"/>
      <c r="QW548" s="802"/>
      <c r="QX548" s="802"/>
      <c r="QY548" s="802"/>
      <c r="QZ548" s="802"/>
      <c r="RA548" s="802"/>
      <c r="RB548" s="802"/>
      <c r="RC548" s="802"/>
      <c r="RD548" s="802"/>
      <c r="RE548" s="802"/>
      <c r="RF548" s="802"/>
      <c r="RG548" s="802"/>
      <c r="RH548" s="802"/>
      <c r="RI548" s="802"/>
      <c r="RJ548" s="802"/>
      <c r="RK548" s="802"/>
      <c r="RL548" s="802"/>
      <c r="RM548" s="802"/>
      <c r="RN548" s="802"/>
      <c r="RO548" s="802"/>
      <c r="RP548" s="802"/>
      <c r="RQ548" s="802"/>
      <c r="RR548" s="802"/>
      <c r="RS548" s="802"/>
      <c r="RT548" s="802"/>
      <c r="RU548" s="802"/>
      <c r="RV548" s="802"/>
      <c r="RW548" s="802"/>
      <c r="RX548" s="802"/>
      <c r="RY548" s="802"/>
      <c r="RZ548" s="802"/>
      <c r="SA548" s="802"/>
      <c r="SB548" s="802"/>
      <c r="SC548" s="802"/>
      <c r="SD548" s="802"/>
      <c r="SE548" s="802"/>
      <c r="SF548" s="802"/>
      <c r="SG548" s="802"/>
      <c r="SH548" s="802"/>
      <c r="SI548" s="802"/>
      <c r="SJ548" s="802"/>
      <c r="SK548" s="802"/>
      <c r="SL548" s="802"/>
      <c r="SM548" s="802"/>
      <c r="SN548" s="802"/>
      <c r="SO548" s="802"/>
      <c r="SP548" s="802"/>
      <c r="SQ548" s="802"/>
      <c r="SR548" s="802"/>
      <c r="SS548" s="802"/>
      <c r="ST548" s="802"/>
      <c r="SU548" s="802"/>
      <c r="SV548" s="802"/>
      <c r="SW548" s="802"/>
      <c r="SX548" s="802"/>
      <c r="SY548" s="802"/>
      <c r="SZ548" s="802"/>
      <c r="TA548" s="802"/>
      <c r="TB548" s="802"/>
      <c r="TC548" s="802"/>
      <c r="TD548" s="802"/>
      <c r="TE548" s="802"/>
      <c r="TF548" s="802"/>
      <c r="TG548" s="802"/>
      <c r="TH548" s="802"/>
      <c r="TI548" s="802"/>
      <c r="TJ548" s="802"/>
      <c r="TK548" s="802"/>
      <c r="TL548" s="802"/>
      <c r="TM548" s="802"/>
      <c r="TN548" s="802"/>
      <c r="TO548" s="802"/>
      <c r="TP548" s="802"/>
      <c r="TQ548" s="802"/>
      <c r="TR548" s="802"/>
      <c r="TS548" s="802"/>
      <c r="TT548" s="802"/>
      <c r="TU548" s="802"/>
      <c r="TV548" s="802"/>
      <c r="TW548" s="802"/>
      <c r="TX548" s="802"/>
      <c r="TY548" s="802"/>
      <c r="TZ548" s="802"/>
      <c r="UA548" s="802"/>
      <c r="UB548" s="802"/>
      <c r="UC548" s="802"/>
      <c r="UD548" s="802"/>
      <c r="UE548" s="802"/>
      <c r="UF548" s="802"/>
      <c r="UG548" s="802"/>
      <c r="UH548" s="802"/>
      <c r="UI548" s="802"/>
      <c r="UJ548" s="802"/>
      <c r="UK548" s="802"/>
      <c r="UL548" s="802"/>
      <c r="UM548" s="802"/>
      <c r="UN548" s="802"/>
      <c r="UO548" s="802"/>
      <c r="UP548" s="802"/>
      <c r="UQ548" s="802"/>
      <c r="UR548" s="802"/>
      <c r="US548" s="802"/>
      <c r="UT548" s="802"/>
      <c r="UU548" s="802"/>
      <c r="UV548" s="802"/>
      <c r="UW548" s="802"/>
      <c r="UX548" s="802"/>
      <c r="UY548" s="802"/>
      <c r="UZ548" s="802"/>
      <c r="VA548" s="802"/>
      <c r="VB548" s="802"/>
      <c r="VC548" s="802"/>
      <c r="VD548" s="802"/>
      <c r="VE548" s="802"/>
      <c r="VF548" s="802"/>
      <c r="VG548" s="802"/>
      <c r="VH548" s="802"/>
      <c r="VI548" s="802"/>
      <c r="VJ548" s="802"/>
      <c r="VK548" s="802"/>
      <c r="VL548" s="802"/>
      <c r="VM548" s="802"/>
      <c r="VN548" s="802"/>
      <c r="VO548" s="802"/>
      <c r="VP548" s="802"/>
      <c r="VQ548" s="802"/>
      <c r="VR548" s="802"/>
      <c r="VS548" s="802"/>
      <c r="VT548" s="802"/>
      <c r="VU548" s="802"/>
      <c r="VV548" s="802"/>
      <c r="VW548" s="802"/>
      <c r="VX548" s="802"/>
      <c r="VY548" s="802"/>
      <c r="VZ548" s="802"/>
      <c r="WA548" s="802"/>
      <c r="WB548" s="802"/>
      <c r="WC548" s="802"/>
      <c r="WD548" s="802"/>
      <c r="WE548" s="802"/>
      <c r="WF548" s="802"/>
      <c r="WG548" s="802"/>
      <c r="WH548" s="802"/>
      <c r="WI548" s="802"/>
      <c r="WJ548" s="802"/>
      <c r="WK548" s="802"/>
      <c r="WL548" s="802"/>
      <c r="WM548" s="802"/>
      <c r="WN548" s="802"/>
      <c r="WO548" s="802"/>
      <c r="WP548" s="802"/>
      <c r="WQ548" s="802"/>
      <c r="WR548" s="802"/>
      <c r="WS548" s="802"/>
      <c r="WT548" s="802"/>
      <c r="WU548" s="802"/>
      <c r="WV548" s="802"/>
      <c r="WW548" s="802"/>
      <c r="WX548" s="802"/>
      <c r="WY548" s="802"/>
      <c r="WZ548" s="802"/>
      <c r="XA548" s="802"/>
      <c r="XB548" s="802"/>
      <c r="XC548" s="802"/>
      <c r="XD548" s="802"/>
      <c r="XE548" s="802"/>
      <c r="XF548" s="802"/>
      <c r="XG548" s="802"/>
      <c r="XH548" s="802"/>
      <c r="XI548" s="802"/>
      <c r="XJ548" s="802"/>
      <c r="XK548" s="802"/>
      <c r="XL548" s="802"/>
      <c r="XM548" s="802"/>
      <c r="XN548" s="802"/>
      <c r="XO548" s="802"/>
      <c r="XP548" s="802"/>
      <c r="XQ548" s="802"/>
      <c r="XR548" s="802"/>
      <c r="XS548" s="802"/>
      <c r="XT548" s="802"/>
      <c r="XU548" s="802"/>
      <c r="XV548" s="802"/>
      <c r="XW548" s="802"/>
      <c r="XX548" s="802"/>
      <c r="XY548" s="802"/>
      <c r="XZ548" s="802"/>
      <c r="YA548" s="802"/>
      <c r="YB548" s="802"/>
      <c r="YC548" s="802"/>
      <c r="YD548" s="802"/>
      <c r="YE548" s="802"/>
      <c r="YF548" s="802"/>
      <c r="YG548" s="802"/>
      <c r="YH548" s="802"/>
      <c r="YI548" s="802"/>
      <c r="YJ548" s="802"/>
      <c r="YK548" s="802"/>
      <c r="YL548" s="802"/>
      <c r="YM548" s="802"/>
      <c r="YN548" s="802"/>
      <c r="YO548" s="802"/>
      <c r="YP548" s="802"/>
      <c r="YQ548" s="802"/>
      <c r="YR548" s="802"/>
      <c r="YS548" s="802"/>
      <c r="YT548" s="802"/>
      <c r="YU548" s="802"/>
      <c r="YV548" s="802"/>
      <c r="YW548" s="802"/>
      <c r="YX548" s="802"/>
      <c r="YY548" s="802"/>
      <c r="YZ548" s="802"/>
      <c r="ZA548" s="802"/>
      <c r="ZB548" s="802"/>
      <c r="ZC548" s="802"/>
      <c r="ZD548" s="802"/>
      <c r="ZE548" s="802"/>
      <c r="ZF548" s="802"/>
      <c r="ZG548" s="802"/>
      <c r="ZH548" s="802"/>
      <c r="ZI548" s="802"/>
      <c r="ZJ548" s="802"/>
      <c r="ZK548" s="802"/>
      <c r="ZL548" s="802"/>
      <c r="ZM548" s="802"/>
      <c r="ZN548" s="802"/>
      <c r="ZO548" s="802"/>
      <c r="ZP548" s="802"/>
      <c r="ZQ548" s="802"/>
      <c r="ZR548" s="802"/>
      <c r="ZS548" s="802"/>
      <c r="ZT548" s="802"/>
      <c r="ZU548" s="802"/>
      <c r="ZV548" s="802"/>
      <c r="ZW548" s="802"/>
      <c r="ZX548" s="802"/>
      <c r="ZY548" s="802"/>
      <c r="ZZ548" s="802"/>
      <c r="AAA548" s="802"/>
      <c r="AAB548" s="802"/>
      <c r="AAC548" s="802"/>
      <c r="AAD548" s="802"/>
      <c r="AAE548" s="802"/>
      <c r="AAF548" s="802"/>
      <c r="AAG548" s="802"/>
      <c r="AAH548" s="802"/>
      <c r="AAI548" s="802"/>
      <c r="AAJ548" s="802"/>
      <c r="AAK548" s="802"/>
      <c r="AAL548" s="802"/>
      <c r="AAM548" s="802"/>
      <c r="AAN548" s="802"/>
      <c r="AAO548" s="802"/>
      <c r="AAP548" s="802"/>
      <c r="AAQ548" s="802"/>
      <c r="AAR548" s="802"/>
      <c r="AAS548" s="802"/>
      <c r="AAT548" s="802"/>
      <c r="AAU548" s="802"/>
      <c r="AAV548" s="802"/>
      <c r="AAW548" s="802"/>
      <c r="AAX548" s="802"/>
      <c r="AAY548" s="802"/>
      <c r="AAZ548" s="802"/>
      <c r="ABA548" s="802"/>
      <c r="ABB548" s="802"/>
      <c r="ABC548" s="802"/>
      <c r="ABD548" s="802"/>
      <c r="ABE548" s="802"/>
      <c r="ABF548" s="802"/>
      <c r="ABG548" s="802"/>
      <c r="ABH548" s="802"/>
      <c r="ABI548" s="802"/>
      <c r="ABJ548" s="802"/>
      <c r="ABK548" s="802"/>
      <c r="ABL548" s="802"/>
      <c r="ABM548" s="802"/>
      <c r="ABN548" s="802"/>
      <c r="ABO548" s="802"/>
      <c r="ABP548" s="802"/>
      <c r="ABQ548" s="802"/>
      <c r="ABR548" s="802"/>
      <c r="ABS548" s="802"/>
      <c r="ABT548" s="802"/>
      <c r="ABU548" s="802"/>
      <c r="ABV548" s="802"/>
      <c r="ABW548" s="802"/>
      <c r="ABX548" s="802"/>
      <c r="ABY548" s="802"/>
      <c r="ABZ548" s="802"/>
      <c r="ACA548" s="802"/>
      <c r="ACB548" s="802"/>
      <c r="ACC548" s="802"/>
      <c r="ACD548" s="802"/>
      <c r="ACE548" s="802"/>
      <c r="ACF548" s="802"/>
      <c r="ACG548" s="802"/>
      <c r="ACH548" s="802"/>
      <c r="ACI548" s="802"/>
      <c r="ACJ548" s="802"/>
      <c r="ACK548" s="802"/>
      <c r="ACL548" s="802"/>
      <c r="ACM548" s="802"/>
      <c r="ACN548" s="802"/>
      <c r="ACO548" s="802"/>
      <c r="ACP548" s="802"/>
      <c r="ACQ548" s="802"/>
      <c r="ACR548" s="802"/>
      <c r="ACS548" s="802"/>
      <c r="ACT548" s="802"/>
      <c r="ACU548" s="802"/>
      <c r="ACV548" s="802"/>
      <c r="ACW548" s="802"/>
      <c r="ACX548" s="802"/>
      <c r="ACY548" s="802"/>
      <c r="ACZ548" s="802"/>
      <c r="ADA548" s="802"/>
      <c r="ADB548" s="802"/>
      <c r="ADC548" s="802"/>
      <c r="ADD548" s="802"/>
      <c r="ADE548" s="802"/>
      <c r="ADF548" s="802"/>
      <c r="ADG548" s="802"/>
      <c r="ADH548" s="802"/>
      <c r="ADI548" s="802"/>
      <c r="ADJ548" s="802"/>
      <c r="ADK548" s="802"/>
      <c r="ADL548" s="802"/>
      <c r="ADM548" s="802"/>
      <c r="ADN548" s="802"/>
      <c r="ADO548" s="802"/>
      <c r="ADP548" s="802"/>
      <c r="ADQ548" s="802"/>
      <c r="ADR548" s="802"/>
      <c r="ADS548" s="802"/>
      <c r="ADT548" s="802"/>
      <c r="ADU548" s="802"/>
      <c r="ADV548" s="802"/>
      <c r="ADW548" s="802"/>
      <c r="ADX548" s="802"/>
      <c r="ADY548" s="802"/>
      <c r="ADZ548" s="802"/>
      <c r="AEA548" s="802"/>
      <c r="AEB548" s="802"/>
      <c r="AEC548" s="802"/>
      <c r="AED548" s="802"/>
      <c r="AEE548" s="802"/>
      <c r="AEF548" s="802"/>
      <c r="AEG548" s="802"/>
      <c r="AEH548" s="802"/>
      <c r="AEI548" s="802"/>
      <c r="AEJ548" s="802"/>
      <c r="AEK548" s="802"/>
      <c r="AEL548" s="802"/>
      <c r="AEM548" s="802"/>
      <c r="AEN548" s="802"/>
      <c r="AEO548" s="802"/>
      <c r="AEP548" s="802"/>
      <c r="AEQ548" s="802"/>
      <c r="AER548" s="802"/>
      <c r="AES548" s="802"/>
      <c r="AET548" s="802"/>
      <c r="AEU548" s="802"/>
      <c r="AEV548" s="802"/>
      <c r="AEW548" s="802"/>
      <c r="AEX548" s="802"/>
      <c r="AEY548" s="802"/>
      <c r="AEZ548" s="802"/>
      <c r="AFA548" s="802"/>
      <c r="AFB548" s="802"/>
      <c r="AFC548" s="802"/>
      <c r="AFD548" s="802"/>
      <c r="AFE548" s="802"/>
      <c r="AFF548" s="802"/>
      <c r="AFG548" s="802"/>
      <c r="AFH548" s="802"/>
      <c r="AFI548" s="802"/>
      <c r="AFJ548" s="802"/>
      <c r="AFK548" s="802"/>
      <c r="AFL548" s="802"/>
      <c r="AFM548" s="802"/>
      <c r="AFN548" s="802"/>
      <c r="AFO548" s="802"/>
      <c r="AFP548" s="802"/>
      <c r="AFQ548" s="802"/>
      <c r="AFR548" s="802"/>
      <c r="AFS548" s="802"/>
      <c r="AFT548" s="802"/>
      <c r="AFU548" s="802"/>
      <c r="AFV548" s="802"/>
      <c r="AFW548" s="802"/>
      <c r="AFX548" s="802"/>
      <c r="AFY548" s="802"/>
      <c r="AFZ548" s="802"/>
      <c r="AGA548" s="802"/>
      <c r="AGB548" s="802"/>
      <c r="AGC548" s="802"/>
      <c r="AGD548" s="802"/>
      <c r="AGE548" s="802"/>
      <c r="AGF548" s="802"/>
      <c r="AGG548" s="802"/>
      <c r="AGH548" s="802"/>
      <c r="AGI548" s="802"/>
      <c r="AGJ548" s="802"/>
      <c r="AGK548" s="802"/>
      <c r="AGL548" s="802"/>
      <c r="AGM548" s="802"/>
      <c r="AGN548" s="802"/>
      <c r="AGO548" s="802"/>
      <c r="AGP548" s="802"/>
      <c r="AGQ548" s="802"/>
      <c r="AGR548" s="802"/>
      <c r="AGS548" s="802"/>
      <c r="AGT548" s="802"/>
      <c r="AGU548" s="802"/>
      <c r="AGV548" s="802"/>
      <c r="AGW548" s="802"/>
      <c r="AGX548" s="802"/>
      <c r="AGY548" s="802"/>
      <c r="AGZ548" s="802"/>
      <c r="AHA548" s="802"/>
      <c r="AHB548" s="802"/>
      <c r="AHC548" s="802"/>
      <c r="AHD548" s="802"/>
      <c r="AHE548" s="802"/>
      <c r="AHF548" s="802"/>
      <c r="AHG548" s="802"/>
      <c r="AHH548" s="802"/>
      <c r="AHI548" s="802"/>
      <c r="AHJ548" s="802"/>
      <c r="AHK548" s="802"/>
      <c r="AHL548" s="802"/>
      <c r="AHM548" s="802"/>
      <c r="AHN548" s="802"/>
      <c r="AHO548" s="802"/>
      <c r="AHP548" s="802"/>
      <c r="AHQ548" s="802"/>
      <c r="AHR548" s="802"/>
      <c r="AHS548" s="802"/>
      <c r="AHT548" s="802"/>
      <c r="AHU548" s="802"/>
      <c r="AHV548" s="802"/>
      <c r="AHW548" s="802"/>
      <c r="AHX548" s="802"/>
      <c r="AHY548" s="802"/>
      <c r="AHZ548" s="802"/>
      <c r="AIA548" s="802"/>
      <c r="AIB548" s="802"/>
      <c r="AIC548" s="802"/>
      <c r="AID548" s="802"/>
      <c r="AIE548" s="802"/>
      <c r="AIF548" s="802"/>
      <c r="AIG548" s="802"/>
      <c r="AIH548" s="802"/>
      <c r="AII548" s="802"/>
      <c r="AIJ548" s="802"/>
      <c r="AQE548" s="802"/>
      <c r="AQF548" s="802"/>
      <c r="AQG548" s="802"/>
      <c r="AQH548" s="802"/>
      <c r="AQI548" s="802"/>
      <c r="AQJ548" s="802"/>
      <c r="AQK548" s="802"/>
      <c r="AQL548" s="802"/>
      <c r="AQM548" s="802"/>
      <c r="AQN548" s="802"/>
      <c r="AQO548" s="802"/>
      <c r="AQP548" s="802"/>
      <c r="AQQ548" s="802"/>
      <c r="AQR548" s="802"/>
      <c r="AQS548" s="802"/>
      <c r="AQT548" s="802"/>
      <c r="AQU548" s="802"/>
      <c r="AQV548" s="802"/>
      <c r="AQW548" s="802"/>
      <c r="AQX548" s="802"/>
      <c r="AQY548" s="802"/>
      <c r="AQZ548" s="802"/>
      <c r="ARA548" s="802"/>
      <c r="ARB548" s="802"/>
      <c r="ARC548" s="802"/>
      <c r="ARD548" s="802"/>
      <c r="ARE548" s="802"/>
      <c r="ARF548" s="802"/>
      <c r="ARG548" s="802"/>
      <c r="ARH548" s="802"/>
      <c r="ARI548" s="802"/>
      <c r="ARJ548" s="802"/>
      <c r="ARK548" s="802"/>
      <c r="ARL548" s="802"/>
      <c r="ARM548" s="802"/>
      <c r="ARN548" s="802"/>
      <c r="ARO548" s="802"/>
      <c r="ARP548" s="802"/>
      <c r="ARQ548" s="802"/>
      <c r="ARR548" s="802"/>
      <c r="ARS548" s="802"/>
      <c r="ART548" s="802"/>
      <c r="ARU548" s="802"/>
      <c r="ARV548" s="802"/>
      <c r="ARW548" s="802"/>
      <c r="ARX548" s="802"/>
      <c r="ARY548" s="802"/>
      <c r="ARZ548" s="802"/>
      <c r="ASA548" s="802"/>
      <c r="ASB548" s="802"/>
      <c r="ASC548" s="802"/>
      <c r="ASD548" s="802"/>
      <c r="ASE548" s="802"/>
      <c r="ASF548" s="802"/>
      <c r="ASG548" s="802"/>
      <c r="ASH548" s="802"/>
      <c r="ASI548" s="802"/>
      <c r="ASJ548" s="802"/>
      <c r="ASK548" s="802"/>
      <c r="ASL548" s="802"/>
      <c r="ATP548" s="802"/>
      <c r="ATQ548" s="802"/>
      <c r="ATR548" s="802"/>
      <c r="ATS548" s="802"/>
      <c r="ATT548" s="802"/>
      <c r="ATU548" s="802"/>
      <c r="ATV548" s="802"/>
      <c r="ATW548" s="802"/>
      <c r="ATX548" s="802"/>
      <c r="ATY548" s="802"/>
      <c r="ATZ548" s="802"/>
      <c r="AUA548" s="802"/>
      <c r="AUB548" s="802"/>
      <c r="AUC548" s="802"/>
      <c r="AUD548" s="802"/>
      <c r="AUE548" s="802"/>
      <c r="AUF548" s="802"/>
      <c r="AUG548" s="802"/>
      <c r="AUH548" s="802"/>
      <c r="AUI548" s="802"/>
      <c r="AUJ548" s="802"/>
      <c r="AUK548" s="802"/>
      <c r="AUL548" s="802"/>
      <c r="AUM548" s="802"/>
      <c r="AUN548" s="802"/>
      <c r="AUO548" s="802"/>
      <c r="AUP548" s="801"/>
      <c r="AUQ548" s="802"/>
      <c r="AUR548" s="801"/>
      <c r="AUS548" s="802"/>
      <c r="AUT548" s="801"/>
      <c r="AUU548" s="802"/>
      <c r="AUV548" s="802"/>
      <c r="AUW548" s="802"/>
      <c r="AUX548" s="802"/>
      <c r="AUY548" s="802"/>
      <c r="AUZ548" s="802"/>
      <c r="AVA548" s="802"/>
      <c r="AVB548" s="802"/>
      <c r="AVC548" s="802"/>
      <c r="AVD548" s="802"/>
      <c r="AVE548" s="802"/>
      <c r="AVF548" s="802"/>
      <c r="AVG548" s="802"/>
      <c r="AVH548" s="802"/>
      <c r="AVI548" s="802"/>
      <c r="AVJ548" s="808"/>
      <c r="AVK548" s="808"/>
      <c r="AVL548" s="808"/>
      <c r="AVM548" s="808"/>
      <c r="AVN548" s="808"/>
      <c r="AVO548" s="808"/>
      <c r="AVP548" s="808"/>
      <c r="AVQ548" s="808"/>
      <c r="AVR548" s="808"/>
      <c r="AVS548" s="808"/>
      <c r="AVT548" s="808"/>
      <c r="AVU548" s="809"/>
      <c r="AVV548" s="809"/>
      <c r="AVW548" s="809"/>
      <c r="AVX548" s="809"/>
      <c r="AVY548" s="809"/>
      <c r="AVZ548" s="809"/>
      <c r="AWA548" s="809"/>
      <c r="AWB548" s="809"/>
      <c r="AWC548" s="809"/>
      <c r="AWD548" s="809"/>
      <c r="AWE548" s="809"/>
      <c r="AWF548" s="809"/>
      <c r="AWG548" s="809"/>
      <c r="AWH548" s="809"/>
      <c r="AWI548" s="809"/>
      <c r="AWJ548" s="809"/>
      <c r="AWK548" s="809"/>
      <c r="AWL548" s="809"/>
      <c r="AWM548" s="809"/>
      <c r="AWN548" s="809"/>
      <c r="AWO548" s="809"/>
      <c r="AWP548" s="809"/>
      <c r="AWQ548" s="809"/>
      <c r="AWR548" s="808"/>
      <c r="AWS548" s="761"/>
      <c r="AWT548" s="808"/>
      <c r="AWU548" s="809"/>
      <c r="AWV548" s="809"/>
      <c r="AWW548" s="809"/>
      <c r="AWX548" s="809"/>
      <c r="AWY548" s="809"/>
      <c r="AWZ548" s="809"/>
      <c r="AXA548" s="809"/>
      <c r="AXB548" s="809"/>
      <c r="AXC548" s="809"/>
      <c r="AXD548" s="809"/>
      <c r="AXE548" s="809"/>
      <c r="AXF548" s="809"/>
      <c r="AXG548" s="809"/>
      <c r="AXH548" s="809"/>
      <c r="AXI548" s="809"/>
      <c r="AXJ548" s="809"/>
      <c r="AXK548" s="809"/>
      <c r="AXL548" s="809"/>
      <c r="AXM548" s="809"/>
      <c r="AXN548" s="809"/>
      <c r="AXO548" s="809"/>
      <c r="AXP548" s="809"/>
      <c r="AXQ548" s="809"/>
      <c r="AXR548" s="809"/>
      <c r="AXS548" s="809"/>
      <c r="AXT548" s="809"/>
      <c r="AXU548" s="809"/>
      <c r="AXV548" s="809"/>
      <c r="AXW548" s="809"/>
      <c r="AXX548" s="809"/>
      <c r="AXY548" s="809"/>
      <c r="AXZ548" s="809"/>
      <c r="AYA548" s="809"/>
      <c r="AYB548" s="809"/>
      <c r="AYC548" s="809"/>
      <c r="AYD548" s="808"/>
      <c r="AYE548" s="808"/>
      <c r="AYF548" s="809"/>
      <c r="AYG548" s="808"/>
      <c r="AYH548" s="810"/>
      <c r="AYI548" s="810"/>
      <c r="AYJ548" s="810"/>
      <c r="AYK548" s="810"/>
      <c r="AYL548" s="810"/>
      <c r="AYM548" s="810"/>
      <c r="AYN548" s="810"/>
      <c r="AYO548" s="810"/>
      <c r="AYP548" s="810"/>
      <c r="AYQ548" s="810"/>
      <c r="AYR548" s="810"/>
      <c r="AYS548" s="810"/>
      <c r="AYT548" s="810"/>
      <c r="AYU548" s="810"/>
      <c r="AYV548" s="810"/>
      <c r="AYW548" s="810"/>
      <c r="AYX548" s="810"/>
      <c r="AYY548" s="810"/>
      <c r="AYZ548" s="810"/>
      <c r="AZA548" s="810"/>
      <c r="AZB548" s="810"/>
      <c r="AZC548" s="810"/>
      <c r="AZD548" s="810"/>
      <c r="AZE548" s="810"/>
      <c r="AZF548" s="810"/>
      <c r="AZG548" s="810"/>
      <c r="AZH548" s="810"/>
      <c r="AZI548" s="810"/>
      <c r="AZJ548" s="810"/>
      <c r="AZK548" s="810"/>
      <c r="AZL548" s="810"/>
      <c r="AZM548" s="810"/>
      <c r="AZN548" s="810"/>
      <c r="AZO548" s="810"/>
      <c r="AZP548" s="809"/>
      <c r="AZQ548" s="802"/>
      <c r="AZR548" s="802"/>
      <c r="AZS548" s="802"/>
    </row>
    <row r="549" spans="45:920 1123:1371" s="793" customFormat="1" ht="13.5">
      <c r="AS549" s="802"/>
      <c r="AT549" s="802"/>
      <c r="AU549" s="802"/>
      <c r="AV549" s="802"/>
      <c r="AW549" s="802"/>
      <c r="AX549" s="802"/>
      <c r="AY549" s="802"/>
      <c r="AZ549" s="802"/>
      <c r="BA549" s="802"/>
      <c r="BB549" s="802"/>
      <c r="BC549" s="802"/>
      <c r="BD549" s="802"/>
      <c r="BE549" s="802"/>
      <c r="BF549" s="802"/>
      <c r="BG549" s="802"/>
      <c r="BH549" s="802"/>
      <c r="BI549" s="802"/>
      <c r="BJ549" s="802"/>
      <c r="BK549" s="802"/>
      <c r="BL549" s="802"/>
      <c r="BM549" s="802"/>
      <c r="BN549" s="802"/>
      <c r="BO549" s="802"/>
      <c r="BP549" s="802"/>
      <c r="BQ549" s="802"/>
      <c r="BR549" s="802"/>
      <c r="BS549" s="802"/>
      <c r="BT549" s="802"/>
      <c r="BU549" s="802"/>
      <c r="BV549" s="802"/>
      <c r="BW549" s="802"/>
      <c r="BX549" s="802"/>
      <c r="BY549" s="802"/>
      <c r="BZ549" s="802"/>
      <c r="CA549" s="802"/>
      <c r="CB549" s="802"/>
      <c r="CC549" s="802"/>
      <c r="CD549" s="802"/>
      <c r="CE549" s="802"/>
      <c r="CF549" s="802"/>
      <c r="CG549" s="802"/>
      <c r="CH549" s="802"/>
      <c r="CI549" s="802"/>
      <c r="CJ549" s="802"/>
      <c r="CK549" s="802"/>
      <c r="CL549" s="802"/>
      <c r="CM549" s="802"/>
      <c r="CN549" s="802"/>
      <c r="CO549" s="802"/>
      <c r="CP549" s="802"/>
      <c r="CQ549" s="802"/>
      <c r="CR549" s="802"/>
      <c r="CS549" s="802"/>
      <c r="CT549" s="802"/>
      <c r="CU549" s="802"/>
      <c r="CV549" s="802"/>
      <c r="CW549" s="802"/>
      <c r="CX549" s="802"/>
      <c r="CY549" s="802"/>
      <c r="CZ549" s="802"/>
      <c r="DA549" s="802"/>
      <c r="DB549" s="802"/>
      <c r="DC549" s="802"/>
      <c r="DD549" s="802"/>
      <c r="DE549" s="802"/>
      <c r="DF549" s="802"/>
      <c r="DG549" s="802"/>
      <c r="DH549" s="802"/>
      <c r="DI549" s="802"/>
      <c r="DJ549" s="802"/>
      <c r="DK549" s="802"/>
      <c r="DL549" s="802"/>
      <c r="DM549" s="802"/>
      <c r="DN549" s="802"/>
      <c r="DO549" s="802"/>
      <c r="DP549" s="802"/>
      <c r="DQ549" s="802"/>
      <c r="DR549" s="802"/>
      <c r="DS549" s="802"/>
      <c r="DT549" s="802"/>
      <c r="DU549" s="802"/>
      <c r="DV549" s="802"/>
      <c r="DW549" s="802"/>
      <c r="DX549" s="802"/>
      <c r="DY549" s="802"/>
      <c r="DZ549" s="802"/>
      <c r="EA549" s="802"/>
      <c r="EB549" s="802"/>
      <c r="EC549" s="802"/>
      <c r="ED549" s="802"/>
      <c r="EE549" s="802"/>
      <c r="EF549" s="802"/>
      <c r="EG549" s="802"/>
      <c r="EH549" s="802"/>
      <c r="EI549" s="802"/>
      <c r="EJ549" s="802"/>
      <c r="EK549" s="802"/>
      <c r="EL549" s="802"/>
      <c r="EM549" s="802"/>
      <c r="EN549" s="802"/>
      <c r="EO549" s="802"/>
      <c r="EP549" s="802"/>
      <c r="EQ549" s="802"/>
      <c r="ER549" s="802"/>
      <c r="ES549" s="802"/>
      <c r="ET549" s="802"/>
      <c r="EU549" s="802"/>
      <c r="EV549" s="802"/>
      <c r="EW549" s="802"/>
      <c r="EX549" s="802"/>
      <c r="EY549" s="802"/>
      <c r="EZ549" s="802"/>
      <c r="FA549" s="802"/>
      <c r="FB549" s="802"/>
      <c r="FC549" s="802"/>
      <c r="FD549" s="802"/>
      <c r="FE549" s="802"/>
      <c r="FF549" s="802"/>
      <c r="FG549" s="802"/>
      <c r="FH549" s="802"/>
      <c r="FI549" s="802"/>
      <c r="FJ549" s="802"/>
      <c r="FK549" s="802"/>
      <c r="FL549" s="802"/>
      <c r="FM549" s="802"/>
      <c r="FN549" s="802"/>
      <c r="FO549" s="802"/>
      <c r="FP549" s="802"/>
      <c r="FQ549" s="802"/>
      <c r="FR549" s="802"/>
      <c r="FS549" s="802"/>
      <c r="FT549" s="802"/>
      <c r="FU549" s="802"/>
      <c r="FV549" s="802"/>
      <c r="FW549" s="802"/>
      <c r="FX549" s="802"/>
      <c r="FY549" s="802"/>
      <c r="FZ549" s="802"/>
      <c r="GA549" s="802"/>
      <c r="GB549" s="802"/>
      <c r="GC549" s="802"/>
      <c r="GD549" s="802"/>
      <c r="GE549" s="802"/>
      <c r="GF549" s="802"/>
      <c r="GG549" s="802"/>
      <c r="GH549" s="802"/>
      <c r="GI549" s="802"/>
      <c r="GJ549" s="802"/>
      <c r="GK549" s="802"/>
      <c r="GL549" s="802"/>
      <c r="GM549" s="802"/>
      <c r="GN549" s="802"/>
      <c r="GO549" s="802"/>
      <c r="GP549" s="802"/>
      <c r="GQ549" s="802"/>
      <c r="GR549" s="802"/>
      <c r="GS549" s="802"/>
      <c r="GT549" s="802"/>
      <c r="GU549" s="802"/>
      <c r="GV549" s="802"/>
      <c r="GW549" s="802"/>
      <c r="GX549" s="802"/>
      <c r="GY549" s="802"/>
      <c r="GZ549" s="802"/>
      <c r="HA549" s="802"/>
      <c r="HB549" s="802"/>
      <c r="HC549" s="802"/>
      <c r="HD549" s="802"/>
      <c r="HE549" s="802"/>
      <c r="HF549" s="802"/>
      <c r="HG549" s="802"/>
      <c r="HH549" s="802"/>
      <c r="HI549" s="802"/>
      <c r="HJ549" s="802"/>
      <c r="HK549" s="802"/>
      <c r="HL549" s="802"/>
      <c r="HM549" s="802"/>
      <c r="HN549" s="802"/>
      <c r="HO549" s="802"/>
      <c r="HP549" s="802"/>
      <c r="HQ549" s="802"/>
      <c r="HR549" s="802"/>
      <c r="HS549" s="802"/>
      <c r="HT549" s="802"/>
      <c r="HU549" s="802"/>
      <c r="HV549" s="802"/>
      <c r="HW549" s="802"/>
      <c r="HX549" s="802"/>
      <c r="HY549" s="802"/>
      <c r="HZ549" s="802"/>
      <c r="IA549" s="802"/>
      <c r="IB549" s="802"/>
      <c r="IC549" s="802"/>
      <c r="ID549" s="802"/>
      <c r="IE549" s="802"/>
      <c r="IF549" s="802"/>
      <c r="IG549" s="802"/>
      <c r="IH549" s="802"/>
      <c r="II549" s="802"/>
      <c r="IJ549" s="802"/>
      <c r="IK549" s="802"/>
      <c r="IL549" s="802"/>
      <c r="IM549" s="802"/>
      <c r="IN549" s="802"/>
      <c r="IO549" s="802"/>
      <c r="IP549" s="802"/>
      <c r="IQ549" s="802"/>
      <c r="IR549" s="802"/>
      <c r="IS549" s="802"/>
      <c r="IT549" s="802"/>
      <c r="IU549" s="802"/>
      <c r="IV549" s="802"/>
      <c r="IW549" s="802"/>
      <c r="IX549" s="802"/>
      <c r="IY549" s="802"/>
      <c r="IZ549" s="802"/>
      <c r="JA549" s="802"/>
      <c r="JB549" s="802"/>
      <c r="JC549" s="802"/>
      <c r="JD549" s="802"/>
      <c r="JE549" s="802"/>
      <c r="JF549" s="802"/>
      <c r="JG549" s="802"/>
      <c r="JH549" s="802"/>
      <c r="JI549" s="802"/>
      <c r="JJ549" s="802"/>
      <c r="JK549" s="802"/>
      <c r="JL549" s="802"/>
      <c r="JM549" s="802"/>
      <c r="JN549" s="802"/>
      <c r="JO549" s="802"/>
      <c r="JP549" s="802"/>
      <c r="JQ549" s="802"/>
      <c r="JR549" s="802"/>
      <c r="JS549" s="802"/>
      <c r="JT549" s="802"/>
      <c r="JU549" s="802"/>
      <c r="JV549" s="802"/>
      <c r="JW549" s="802"/>
      <c r="JX549" s="802"/>
      <c r="JY549" s="802"/>
      <c r="JZ549" s="802"/>
      <c r="KA549" s="802"/>
      <c r="KB549" s="802"/>
      <c r="KC549" s="802"/>
      <c r="KD549" s="802"/>
      <c r="KE549" s="802"/>
      <c r="KF549" s="802"/>
      <c r="KG549" s="802"/>
      <c r="KH549" s="802"/>
      <c r="KI549" s="802"/>
      <c r="KJ549" s="802"/>
      <c r="KK549" s="802"/>
      <c r="KL549" s="802"/>
      <c r="KM549" s="802"/>
      <c r="KN549" s="802"/>
      <c r="KO549" s="802"/>
      <c r="KP549" s="802"/>
      <c r="KQ549" s="802"/>
      <c r="KR549" s="802"/>
      <c r="KS549" s="802"/>
      <c r="KT549" s="802"/>
      <c r="KU549" s="802"/>
      <c r="KV549" s="802"/>
      <c r="KW549" s="802"/>
      <c r="KX549" s="802"/>
      <c r="KY549" s="802"/>
      <c r="KZ549" s="802"/>
      <c r="LA549" s="802"/>
      <c r="LB549" s="802"/>
      <c r="LC549" s="802"/>
      <c r="LD549" s="802"/>
      <c r="LE549" s="802"/>
      <c r="LF549" s="802"/>
      <c r="LG549" s="802"/>
      <c r="LH549" s="802"/>
      <c r="LI549" s="802"/>
      <c r="LJ549" s="802"/>
      <c r="LK549" s="802"/>
      <c r="LL549" s="802"/>
      <c r="LM549" s="802"/>
      <c r="LN549" s="802"/>
      <c r="LO549" s="802"/>
      <c r="LP549" s="802"/>
      <c r="LQ549" s="802"/>
      <c r="LR549" s="802"/>
      <c r="LS549" s="802"/>
      <c r="LT549" s="802"/>
      <c r="LU549" s="802"/>
      <c r="LV549" s="802"/>
      <c r="LW549" s="802"/>
      <c r="LX549" s="802"/>
      <c r="LY549" s="802"/>
      <c r="LZ549" s="802"/>
      <c r="MA549" s="802"/>
      <c r="MB549" s="802"/>
      <c r="MC549" s="802"/>
      <c r="MD549" s="802"/>
      <c r="ME549" s="802"/>
      <c r="MF549" s="802"/>
      <c r="MG549" s="802"/>
      <c r="MH549" s="802"/>
      <c r="MI549" s="802"/>
      <c r="MJ549" s="802"/>
      <c r="MK549" s="802"/>
      <c r="ML549" s="802"/>
      <c r="MM549" s="802"/>
      <c r="MN549" s="802"/>
      <c r="MO549" s="802"/>
      <c r="MP549" s="802"/>
      <c r="MQ549" s="802"/>
      <c r="MR549" s="802"/>
      <c r="MS549" s="802"/>
      <c r="MT549" s="802"/>
      <c r="MU549" s="802"/>
      <c r="MV549" s="802"/>
      <c r="MW549" s="802"/>
      <c r="MX549" s="802"/>
      <c r="MY549" s="802"/>
      <c r="MZ549" s="802"/>
      <c r="NA549" s="802"/>
      <c r="NB549" s="802"/>
      <c r="NC549" s="802"/>
      <c r="ND549" s="802"/>
      <c r="NE549" s="802"/>
      <c r="NF549" s="802"/>
      <c r="NG549" s="802"/>
      <c r="NH549" s="802"/>
      <c r="NI549" s="802"/>
      <c r="NJ549" s="802"/>
      <c r="NK549" s="802"/>
      <c r="NL549" s="802"/>
      <c r="NM549" s="802"/>
      <c r="NN549" s="802"/>
      <c r="NO549" s="802"/>
      <c r="NP549" s="802"/>
      <c r="NQ549" s="802"/>
      <c r="NR549" s="802"/>
      <c r="NS549" s="802"/>
      <c r="NT549" s="802"/>
      <c r="NU549" s="802"/>
      <c r="NV549" s="802"/>
      <c r="NW549" s="802"/>
      <c r="NX549" s="802"/>
      <c r="NY549" s="802"/>
      <c r="NZ549" s="802"/>
      <c r="OA549" s="802"/>
      <c r="OB549" s="802"/>
      <c r="OC549" s="802"/>
      <c r="OD549" s="802"/>
      <c r="OE549" s="802"/>
      <c r="OF549" s="802"/>
      <c r="OG549" s="802"/>
      <c r="OH549" s="802"/>
      <c r="OI549" s="802"/>
      <c r="OJ549" s="802"/>
      <c r="OK549" s="802"/>
      <c r="OL549" s="802"/>
      <c r="OM549" s="802"/>
      <c r="ON549" s="802"/>
      <c r="OO549" s="802"/>
      <c r="OP549" s="802"/>
      <c r="OQ549" s="802"/>
      <c r="OR549" s="802"/>
      <c r="OS549" s="802"/>
      <c r="OT549" s="802"/>
      <c r="OU549" s="802"/>
      <c r="OV549" s="802"/>
      <c r="OW549" s="802"/>
      <c r="OX549" s="802"/>
      <c r="OY549" s="802"/>
      <c r="OZ549" s="802"/>
      <c r="PA549" s="802"/>
      <c r="PB549" s="802"/>
      <c r="PC549" s="802"/>
      <c r="PD549" s="802"/>
      <c r="PE549" s="802"/>
      <c r="PF549" s="802"/>
      <c r="PG549" s="802"/>
      <c r="PH549" s="802"/>
      <c r="PI549" s="802"/>
      <c r="PJ549" s="802"/>
      <c r="PK549" s="802"/>
      <c r="PL549" s="802"/>
      <c r="PM549" s="802"/>
      <c r="PN549" s="802"/>
      <c r="PO549" s="802"/>
      <c r="PP549" s="802"/>
      <c r="PQ549" s="802"/>
      <c r="PR549" s="802"/>
      <c r="PS549" s="802"/>
      <c r="PT549" s="802"/>
      <c r="PU549" s="802"/>
      <c r="PV549" s="802"/>
      <c r="PW549" s="802"/>
      <c r="PX549" s="802"/>
      <c r="PY549" s="802"/>
      <c r="PZ549" s="802"/>
      <c r="QA549" s="802"/>
      <c r="QB549" s="802"/>
      <c r="QC549" s="802"/>
      <c r="QD549" s="802"/>
      <c r="QE549" s="802"/>
      <c r="QF549" s="802"/>
      <c r="QG549" s="802"/>
      <c r="QH549" s="802"/>
      <c r="QI549" s="802"/>
      <c r="QJ549" s="802"/>
      <c r="QK549" s="802"/>
      <c r="QL549" s="802"/>
      <c r="QM549" s="802"/>
      <c r="QN549" s="802"/>
      <c r="QO549" s="802"/>
      <c r="QP549" s="802"/>
      <c r="QQ549" s="802"/>
      <c r="QR549" s="802"/>
      <c r="QS549" s="802"/>
      <c r="QT549" s="802"/>
      <c r="QU549" s="802"/>
      <c r="QV549" s="802"/>
      <c r="QW549" s="802"/>
      <c r="QX549" s="802"/>
      <c r="QY549" s="802"/>
      <c r="QZ549" s="802"/>
      <c r="RA549" s="802"/>
      <c r="RB549" s="802"/>
      <c r="RC549" s="802"/>
      <c r="RD549" s="802"/>
      <c r="RE549" s="802"/>
      <c r="RF549" s="802"/>
      <c r="RG549" s="802"/>
      <c r="RH549" s="802"/>
      <c r="RI549" s="802"/>
      <c r="RJ549" s="802"/>
      <c r="RK549" s="802"/>
      <c r="RL549" s="802"/>
      <c r="RM549" s="802"/>
      <c r="RN549" s="802"/>
      <c r="RO549" s="802"/>
      <c r="RP549" s="802"/>
      <c r="RQ549" s="802"/>
      <c r="RR549" s="802"/>
      <c r="RS549" s="802"/>
      <c r="RT549" s="802"/>
      <c r="RU549" s="802"/>
      <c r="RV549" s="802"/>
      <c r="RW549" s="802"/>
      <c r="RX549" s="802"/>
      <c r="RY549" s="802"/>
      <c r="RZ549" s="802"/>
      <c r="SA549" s="802"/>
      <c r="SB549" s="802"/>
      <c r="SC549" s="802"/>
      <c r="SD549" s="802"/>
      <c r="SE549" s="802"/>
      <c r="SF549" s="802"/>
      <c r="SG549" s="802"/>
      <c r="SH549" s="802"/>
      <c r="SI549" s="802"/>
      <c r="SJ549" s="802"/>
      <c r="SK549" s="802"/>
      <c r="SL549" s="802"/>
      <c r="SM549" s="802"/>
      <c r="SN549" s="802"/>
      <c r="SO549" s="802"/>
      <c r="SP549" s="802"/>
      <c r="SQ549" s="802"/>
      <c r="SR549" s="802"/>
      <c r="SS549" s="802"/>
      <c r="ST549" s="802"/>
      <c r="SU549" s="802"/>
      <c r="SV549" s="802"/>
      <c r="SW549" s="802"/>
      <c r="SX549" s="802"/>
      <c r="SY549" s="802"/>
      <c r="SZ549" s="802"/>
      <c r="TA549" s="802"/>
      <c r="TB549" s="802"/>
      <c r="TC549" s="802"/>
      <c r="TD549" s="802"/>
      <c r="TE549" s="802"/>
      <c r="TF549" s="802"/>
      <c r="TG549" s="802"/>
      <c r="TH549" s="802"/>
      <c r="TI549" s="802"/>
      <c r="TJ549" s="802"/>
      <c r="TK549" s="802"/>
      <c r="TL549" s="802"/>
      <c r="TM549" s="802"/>
      <c r="TN549" s="802"/>
      <c r="TO549" s="802"/>
      <c r="TP549" s="802"/>
      <c r="TQ549" s="802"/>
      <c r="TR549" s="802"/>
      <c r="TS549" s="802"/>
      <c r="TT549" s="802"/>
      <c r="TU549" s="802"/>
      <c r="TV549" s="802"/>
      <c r="TW549" s="802"/>
      <c r="TX549" s="802"/>
      <c r="TY549" s="802"/>
      <c r="TZ549" s="802"/>
      <c r="UA549" s="802"/>
      <c r="UB549" s="802"/>
      <c r="UC549" s="802"/>
      <c r="UD549" s="802"/>
      <c r="UE549" s="802"/>
      <c r="UF549" s="802"/>
      <c r="UG549" s="802"/>
      <c r="UH549" s="802"/>
      <c r="UI549" s="802"/>
      <c r="UJ549" s="802"/>
      <c r="UK549" s="802"/>
      <c r="UL549" s="802"/>
      <c r="UM549" s="802"/>
      <c r="UN549" s="802"/>
      <c r="UO549" s="802"/>
      <c r="UP549" s="802"/>
      <c r="UQ549" s="802"/>
      <c r="UR549" s="802"/>
      <c r="US549" s="802"/>
      <c r="UT549" s="802"/>
      <c r="UU549" s="802"/>
      <c r="UV549" s="802"/>
      <c r="UW549" s="802"/>
      <c r="UX549" s="802"/>
      <c r="UY549" s="802"/>
      <c r="UZ549" s="802"/>
      <c r="VA549" s="802"/>
      <c r="VB549" s="802"/>
      <c r="VC549" s="802"/>
      <c r="VD549" s="802"/>
      <c r="VE549" s="802"/>
      <c r="VF549" s="802"/>
      <c r="VG549" s="802"/>
      <c r="VH549" s="802"/>
      <c r="VI549" s="802"/>
      <c r="VJ549" s="802"/>
      <c r="VK549" s="802"/>
      <c r="VL549" s="802"/>
      <c r="VM549" s="802"/>
      <c r="VN549" s="802"/>
      <c r="VO549" s="802"/>
      <c r="VP549" s="802"/>
      <c r="VQ549" s="802"/>
      <c r="VR549" s="802"/>
      <c r="VS549" s="802"/>
      <c r="VT549" s="802"/>
      <c r="VU549" s="802"/>
      <c r="VV549" s="802"/>
      <c r="VW549" s="802"/>
      <c r="VX549" s="802"/>
      <c r="VY549" s="802"/>
      <c r="VZ549" s="802"/>
      <c r="WA549" s="802"/>
      <c r="WB549" s="802"/>
      <c r="WC549" s="802"/>
      <c r="WD549" s="802"/>
      <c r="WE549" s="802"/>
      <c r="WF549" s="802"/>
      <c r="WG549" s="802"/>
      <c r="WH549" s="802"/>
      <c r="WI549" s="802"/>
      <c r="WJ549" s="802"/>
      <c r="WK549" s="802"/>
      <c r="WL549" s="802"/>
      <c r="WM549" s="802"/>
      <c r="WN549" s="802"/>
      <c r="WO549" s="802"/>
      <c r="WP549" s="802"/>
      <c r="WQ549" s="802"/>
      <c r="WR549" s="802"/>
      <c r="WS549" s="802"/>
      <c r="WT549" s="802"/>
      <c r="WU549" s="802"/>
      <c r="WV549" s="802"/>
      <c r="WW549" s="802"/>
      <c r="WX549" s="802"/>
      <c r="WY549" s="802"/>
      <c r="WZ549" s="802"/>
      <c r="XA549" s="802"/>
      <c r="XB549" s="802"/>
      <c r="XC549" s="802"/>
      <c r="XD549" s="802"/>
      <c r="XE549" s="802"/>
      <c r="XF549" s="802"/>
      <c r="XG549" s="802"/>
      <c r="XH549" s="802"/>
      <c r="XI549" s="802"/>
      <c r="XJ549" s="802"/>
      <c r="XK549" s="802"/>
      <c r="XL549" s="802"/>
      <c r="XM549" s="802"/>
      <c r="XN549" s="802"/>
      <c r="XO549" s="802"/>
      <c r="XP549" s="802"/>
      <c r="XQ549" s="802"/>
      <c r="XR549" s="802"/>
      <c r="XS549" s="802"/>
      <c r="XT549" s="802"/>
      <c r="XU549" s="802"/>
      <c r="XV549" s="802"/>
      <c r="XW549" s="802"/>
      <c r="XX549" s="802"/>
      <c r="XY549" s="802"/>
      <c r="XZ549" s="802"/>
      <c r="YA549" s="802"/>
      <c r="YB549" s="802"/>
      <c r="YC549" s="802"/>
      <c r="YD549" s="802"/>
      <c r="YE549" s="802"/>
      <c r="YF549" s="802"/>
      <c r="YG549" s="802"/>
      <c r="YH549" s="802"/>
      <c r="YI549" s="802"/>
      <c r="YJ549" s="802"/>
      <c r="YK549" s="802"/>
      <c r="YL549" s="802"/>
      <c r="YM549" s="802"/>
      <c r="YN549" s="802"/>
      <c r="YO549" s="802"/>
      <c r="YP549" s="802"/>
      <c r="YQ549" s="802"/>
      <c r="YR549" s="802"/>
      <c r="YS549" s="802"/>
      <c r="YT549" s="802"/>
      <c r="YU549" s="802"/>
      <c r="YV549" s="802"/>
      <c r="YW549" s="802"/>
      <c r="YX549" s="802"/>
      <c r="YY549" s="802"/>
      <c r="YZ549" s="802"/>
      <c r="ZA549" s="802"/>
      <c r="ZB549" s="802"/>
      <c r="ZC549" s="802"/>
      <c r="ZD549" s="802"/>
      <c r="ZE549" s="802"/>
      <c r="ZF549" s="802"/>
      <c r="ZG549" s="802"/>
      <c r="ZH549" s="802"/>
      <c r="ZI549" s="802"/>
      <c r="ZJ549" s="802"/>
      <c r="ZK549" s="802"/>
      <c r="ZL549" s="802"/>
      <c r="ZM549" s="802"/>
      <c r="ZN549" s="802"/>
      <c r="ZO549" s="802"/>
      <c r="ZP549" s="802"/>
      <c r="ZQ549" s="802"/>
      <c r="ZR549" s="802"/>
      <c r="ZS549" s="802"/>
      <c r="ZT549" s="802"/>
      <c r="ZU549" s="802"/>
      <c r="ZV549" s="802"/>
      <c r="ZW549" s="802"/>
      <c r="ZX549" s="802"/>
      <c r="ZY549" s="802"/>
      <c r="ZZ549" s="802"/>
      <c r="AAA549" s="802"/>
      <c r="AAB549" s="802"/>
      <c r="AAC549" s="802"/>
      <c r="AAD549" s="802"/>
      <c r="AAE549" s="802"/>
      <c r="AAF549" s="802"/>
      <c r="AAG549" s="802"/>
      <c r="AAH549" s="802"/>
      <c r="AAI549" s="802"/>
      <c r="AAJ549" s="802"/>
      <c r="AAK549" s="802"/>
      <c r="AAL549" s="802"/>
      <c r="AAM549" s="802"/>
      <c r="AAN549" s="802"/>
      <c r="AAO549" s="802"/>
      <c r="AAP549" s="802"/>
      <c r="AAQ549" s="802"/>
      <c r="AAR549" s="802"/>
      <c r="AAS549" s="802"/>
      <c r="AAT549" s="802"/>
      <c r="AAU549" s="802"/>
      <c r="AAV549" s="802"/>
      <c r="AAW549" s="802"/>
      <c r="AAX549" s="802"/>
      <c r="AAY549" s="802"/>
      <c r="AAZ549" s="802"/>
      <c r="ABA549" s="802"/>
      <c r="ABB549" s="802"/>
      <c r="ABC549" s="802"/>
      <c r="ABD549" s="802"/>
      <c r="ABE549" s="802"/>
      <c r="ABF549" s="802"/>
      <c r="ABG549" s="802"/>
      <c r="ABH549" s="802"/>
      <c r="ABI549" s="802"/>
      <c r="ABJ549" s="802"/>
      <c r="ABK549" s="802"/>
      <c r="ABL549" s="802"/>
      <c r="ABM549" s="802"/>
      <c r="ABN549" s="802"/>
      <c r="ABO549" s="802"/>
      <c r="ABP549" s="802"/>
      <c r="ABQ549" s="802"/>
      <c r="ABR549" s="802"/>
      <c r="ABS549" s="802"/>
      <c r="ABT549" s="802"/>
      <c r="ABU549" s="802"/>
      <c r="ABV549" s="802"/>
      <c r="ABW549" s="802"/>
      <c r="ABX549" s="802"/>
      <c r="ABY549" s="802"/>
      <c r="ABZ549" s="802"/>
      <c r="ACA549" s="802"/>
      <c r="ACB549" s="802"/>
      <c r="ACC549" s="802"/>
      <c r="ACD549" s="802"/>
      <c r="ACE549" s="802"/>
      <c r="ACF549" s="802"/>
      <c r="ACG549" s="802"/>
      <c r="ACH549" s="802"/>
      <c r="ACI549" s="802"/>
      <c r="ACJ549" s="802"/>
      <c r="ACK549" s="802"/>
      <c r="ACL549" s="802"/>
      <c r="ACM549" s="802"/>
      <c r="ACN549" s="802"/>
      <c r="ACO549" s="802"/>
      <c r="ACP549" s="802"/>
      <c r="ACQ549" s="802"/>
      <c r="ACR549" s="802"/>
      <c r="ACS549" s="802"/>
      <c r="ACT549" s="802"/>
      <c r="ACU549" s="802"/>
      <c r="ACV549" s="802"/>
      <c r="ACW549" s="802"/>
      <c r="ACX549" s="802"/>
      <c r="ACY549" s="802"/>
      <c r="ACZ549" s="802"/>
      <c r="ADA549" s="802"/>
      <c r="ADB549" s="802"/>
      <c r="ADC549" s="802"/>
      <c r="ADD549" s="802"/>
      <c r="ADE549" s="802"/>
      <c r="ADF549" s="802"/>
      <c r="ADG549" s="802"/>
      <c r="ADH549" s="802"/>
      <c r="ADI549" s="802"/>
      <c r="ADJ549" s="802"/>
      <c r="ADK549" s="802"/>
      <c r="ADL549" s="802"/>
      <c r="ADM549" s="802"/>
      <c r="ADN549" s="802"/>
      <c r="ADO549" s="802"/>
      <c r="ADP549" s="802"/>
      <c r="ADQ549" s="802"/>
      <c r="ADR549" s="802"/>
      <c r="ADS549" s="802"/>
      <c r="ADT549" s="802"/>
      <c r="ADU549" s="802"/>
      <c r="ADV549" s="802"/>
      <c r="ADW549" s="802"/>
      <c r="ADX549" s="802"/>
      <c r="ADY549" s="802"/>
      <c r="ADZ549" s="802"/>
      <c r="AEA549" s="802"/>
      <c r="AEB549" s="802"/>
      <c r="AEC549" s="802"/>
      <c r="AED549" s="802"/>
      <c r="AEE549" s="802"/>
      <c r="AEF549" s="802"/>
      <c r="AEG549" s="802"/>
      <c r="AEH549" s="802"/>
      <c r="AEI549" s="802"/>
      <c r="AEJ549" s="802"/>
      <c r="AEK549" s="802"/>
      <c r="AEL549" s="802"/>
      <c r="AEM549" s="802"/>
      <c r="AEN549" s="802"/>
      <c r="AEO549" s="802"/>
      <c r="AEP549" s="802"/>
      <c r="AEQ549" s="802"/>
      <c r="AER549" s="802"/>
      <c r="AES549" s="802"/>
      <c r="AET549" s="802"/>
      <c r="AEU549" s="802"/>
      <c r="AEV549" s="802"/>
      <c r="AEW549" s="802"/>
      <c r="AEX549" s="802"/>
      <c r="AEY549" s="802"/>
      <c r="AEZ549" s="802"/>
      <c r="AFA549" s="802"/>
      <c r="AFB549" s="802"/>
      <c r="AFC549" s="802"/>
      <c r="AFD549" s="802"/>
      <c r="AFE549" s="802"/>
      <c r="AFF549" s="802"/>
      <c r="AFG549" s="802"/>
      <c r="AFH549" s="802"/>
      <c r="AFI549" s="802"/>
      <c r="AFJ549" s="802"/>
      <c r="AFK549" s="802"/>
      <c r="AFL549" s="802"/>
      <c r="AFM549" s="802"/>
      <c r="AFN549" s="802"/>
      <c r="AFO549" s="802"/>
      <c r="AFP549" s="802"/>
      <c r="AFQ549" s="802"/>
      <c r="AFR549" s="802"/>
      <c r="AFS549" s="802"/>
      <c r="AFT549" s="802"/>
      <c r="AFU549" s="802"/>
      <c r="AFV549" s="802"/>
      <c r="AFW549" s="802"/>
      <c r="AFX549" s="802"/>
      <c r="AFY549" s="802"/>
      <c r="AFZ549" s="802"/>
      <c r="AGA549" s="802"/>
      <c r="AGB549" s="802"/>
      <c r="AGC549" s="802"/>
      <c r="AGD549" s="802"/>
      <c r="AGE549" s="802"/>
      <c r="AGF549" s="802"/>
      <c r="AGG549" s="802"/>
      <c r="AGH549" s="802"/>
      <c r="AGI549" s="802"/>
      <c r="AGJ549" s="802"/>
      <c r="AGK549" s="802"/>
      <c r="AGL549" s="802"/>
      <c r="AGM549" s="802"/>
      <c r="AGN549" s="802"/>
      <c r="AGO549" s="802"/>
      <c r="AGP549" s="802"/>
      <c r="AGQ549" s="802"/>
      <c r="AGR549" s="802"/>
      <c r="AGS549" s="802"/>
      <c r="AGT549" s="802"/>
      <c r="AGU549" s="802"/>
      <c r="AGV549" s="802"/>
      <c r="AGW549" s="802"/>
      <c r="AGX549" s="802"/>
      <c r="AGY549" s="802"/>
      <c r="AGZ549" s="802"/>
      <c r="AHA549" s="802"/>
      <c r="AHB549" s="802"/>
      <c r="AHC549" s="802"/>
      <c r="AHD549" s="802"/>
      <c r="AHE549" s="802"/>
      <c r="AHF549" s="802"/>
      <c r="AHG549" s="802"/>
      <c r="AHH549" s="802"/>
      <c r="AHI549" s="802"/>
      <c r="AHJ549" s="802"/>
      <c r="AHK549" s="802"/>
      <c r="AHL549" s="802"/>
      <c r="AHM549" s="802"/>
      <c r="AHN549" s="802"/>
      <c r="AHO549" s="802"/>
      <c r="AHP549" s="802"/>
      <c r="AHQ549" s="802"/>
      <c r="AHR549" s="802"/>
      <c r="AHS549" s="802"/>
      <c r="AHT549" s="802"/>
      <c r="AHU549" s="802"/>
      <c r="AHV549" s="802"/>
      <c r="AHW549" s="802"/>
      <c r="AHX549" s="802"/>
      <c r="AHY549" s="802"/>
      <c r="AHZ549" s="802"/>
      <c r="AIA549" s="802"/>
      <c r="AIB549" s="802"/>
      <c r="AIC549" s="802"/>
      <c r="AID549" s="802"/>
      <c r="AIE549" s="802"/>
      <c r="AIF549" s="802"/>
      <c r="AIG549" s="802"/>
      <c r="AIH549" s="802"/>
      <c r="AII549" s="802"/>
      <c r="AIJ549" s="802"/>
      <c r="AQE549" s="802"/>
      <c r="AQF549" s="802"/>
      <c r="AQG549" s="802"/>
      <c r="AQH549" s="802"/>
      <c r="AQI549" s="802"/>
      <c r="AQJ549" s="802"/>
      <c r="AQK549" s="802"/>
      <c r="AQL549" s="802"/>
      <c r="AQM549" s="802"/>
      <c r="AQN549" s="802"/>
      <c r="AQO549" s="802"/>
      <c r="AQP549" s="802"/>
      <c r="AQQ549" s="802"/>
      <c r="AQR549" s="802"/>
      <c r="AQS549" s="802"/>
      <c r="AQT549" s="802"/>
      <c r="AQU549" s="802"/>
      <c r="AQV549" s="802"/>
      <c r="AQW549" s="802"/>
      <c r="AQX549" s="802"/>
      <c r="AQY549" s="802"/>
      <c r="AQZ549" s="802"/>
      <c r="ARA549" s="802"/>
      <c r="ARB549" s="802"/>
      <c r="ARC549" s="802"/>
      <c r="ARD549" s="802"/>
      <c r="ARE549" s="802"/>
      <c r="ARF549" s="802"/>
      <c r="ARG549" s="802"/>
      <c r="ARH549" s="802"/>
      <c r="ARI549" s="802"/>
      <c r="ARJ549" s="802"/>
      <c r="ARK549" s="802"/>
      <c r="ARL549" s="802"/>
      <c r="ARM549" s="802"/>
      <c r="ARN549" s="802"/>
      <c r="ARO549" s="802"/>
      <c r="ARP549" s="802"/>
      <c r="ARQ549" s="802"/>
      <c r="ARR549" s="802"/>
      <c r="ARS549" s="802"/>
      <c r="ART549" s="802"/>
      <c r="ARU549" s="802"/>
      <c r="ARV549" s="802"/>
      <c r="ARW549" s="802"/>
      <c r="ARX549" s="802"/>
      <c r="ARY549" s="802"/>
      <c r="ARZ549" s="802"/>
      <c r="ASA549" s="802"/>
      <c r="ASB549" s="802"/>
      <c r="ASC549" s="802"/>
      <c r="ASD549" s="802"/>
      <c r="ASE549" s="802"/>
      <c r="ASF549" s="802"/>
      <c r="ASG549" s="802"/>
      <c r="ASH549" s="802"/>
      <c r="ASI549" s="802"/>
      <c r="ASJ549" s="802"/>
      <c r="ASK549" s="802"/>
      <c r="ASL549" s="802"/>
      <c r="ATP549" s="802"/>
      <c r="ATQ549" s="802"/>
      <c r="ATR549" s="802"/>
      <c r="ATS549" s="802"/>
      <c r="ATT549" s="802"/>
      <c r="ATU549" s="802"/>
      <c r="ATV549" s="802"/>
      <c r="ATW549" s="802"/>
      <c r="ATX549" s="802"/>
      <c r="ATY549" s="802"/>
      <c r="ATZ549" s="802"/>
      <c r="AUA549" s="802"/>
      <c r="AUB549" s="802"/>
      <c r="AUC549" s="802"/>
      <c r="AUD549" s="802"/>
      <c r="AUE549" s="802"/>
      <c r="AUF549" s="802"/>
      <c r="AUG549" s="802"/>
      <c r="AUH549" s="802"/>
      <c r="AUI549" s="802"/>
      <c r="AUJ549" s="802"/>
      <c r="AUK549" s="802"/>
      <c r="AUL549" s="802"/>
      <c r="AUM549" s="802"/>
      <c r="AUN549" s="802"/>
      <c r="AUO549" s="802"/>
      <c r="AUP549" s="801"/>
      <c r="AUQ549" s="802"/>
      <c r="AUR549" s="801"/>
      <c r="AUS549" s="802"/>
      <c r="AUT549" s="801"/>
      <c r="AUU549" s="802"/>
      <c r="AUV549" s="802"/>
      <c r="AUW549" s="802"/>
      <c r="AUX549" s="802"/>
      <c r="AUY549" s="802"/>
      <c r="AUZ549" s="802"/>
      <c r="AVA549" s="802"/>
      <c r="AVB549" s="802"/>
      <c r="AVC549" s="802"/>
      <c r="AVD549" s="802"/>
      <c r="AVE549" s="802"/>
      <c r="AVF549" s="802"/>
      <c r="AVG549" s="802"/>
      <c r="AVH549" s="802"/>
      <c r="AVI549" s="802"/>
      <c r="AVJ549" s="808"/>
      <c r="AVK549" s="808"/>
      <c r="AVL549" s="808"/>
      <c r="AVM549" s="808"/>
      <c r="AVN549" s="808"/>
      <c r="AVO549" s="808"/>
      <c r="AVP549" s="808"/>
      <c r="AVQ549" s="808"/>
      <c r="AVR549" s="808"/>
      <c r="AVS549" s="808"/>
      <c r="AVT549" s="808"/>
      <c r="AVU549" s="809"/>
      <c r="AVV549" s="809"/>
      <c r="AVW549" s="809"/>
      <c r="AVX549" s="809"/>
      <c r="AVY549" s="809"/>
      <c r="AVZ549" s="809"/>
      <c r="AWA549" s="809"/>
      <c r="AWB549" s="809"/>
      <c r="AWC549" s="809"/>
      <c r="AWD549" s="809"/>
      <c r="AWE549" s="809"/>
      <c r="AWF549" s="809"/>
      <c r="AWG549" s="809"/>
      <c r="AWH549" s="809"/>
      <c r="AWI549" s="809"/>
      <c r="AWJ549" s="809"/>
      <c r="AWK549" s="809"/>
      <c r="AWL549" s="809"/>
      <c r="AWM549" s="809"/>
      <c r="AWN549" s="809"/>
      <c r="AWO549" s="809"/>
      <c r="AWP549" s="809"/>
      <c r="AWQ549" s="809"/>
      <c r="AWR549" s="808"/>
      <c r="AWS549" s="761"/>
      <c r="AWT549" s="808"/>
      <c r="AWU549" s="809"/>
      <c r="AWV549" s="809"/>
      <c r="AWW549" s="809"/>
      <c r="AWX549" s="809"/>
      <c r="AWY549" s="809"/>
      <c r="AWZ549" s="809"/>
      <c r="AXA549" s="809"/>
      <c r="AXB549" s="809"/>
      <c r="AXC549" s="809"/>
      <c r="AXD549" s="809"/>
      <c r="AXE549" s="809"/>
      <c r="AXF549" s="809"/>
      <c r="AXG549" s="809"/>
      <c r="AXH549" s="809"/>
      <c r="AXI549" s="809"/>
      <c r="AXJ549" s="809"/>
      <c r="AXK549" s="809"/>
      <c r="AXL549" s="809"/>
      <c r="AXM549" s="809"/>
      <c r="AXN549" s="809"/>
      <c r="AXO549" s="809"/>
      <c r="AXP549" s="809"/>
      <c r="AXQ549" s="809"/>
      <c r="AXR549" s="809"/>
      <c r="AXS549" s="809"/>
      <c r="AXT549" s="809"/>
      <c r="AXU549" s="809"/>
      <c r="AXV549" s="809"/>
      <c r="AXW549" s="809"/>
      <c r="AXX549" s="809"/>
      <c r="AXY549" s="809"/>
      <c r="AXZ549" s="809"/>
      <c r="AYA549" s="809"/>
      <c r="AYB549" s="809"/>
      <c r="AYC549" s="809"/>
      <c r="AYD549" s="808"/>
      <c r="AYE549" s="808"/>
      <c r="AYF549" s="809"/>
      <c r="AYG549" s="808"/>
      <c r="AYH549" s="810"/>
      <c r="AYI549" s="810"/>
      <c r="AYJ549" s="810"/>
      <c r="AYK549" s="810"/>
      <c r="AYL549" s="810"/>
      <c r="AYM549" s="810"/>
      <c r="AYN549" s="810"/>
      <c r="AYO549" s="810"/>
      <c r="AYP549" s="810"/>
      <c r="AYQ549" s="810"/>
      <c r="AYR549" s="810"/>
      <c r="AYS549" s="810"/>
      <c r="AYT549" s="810"/>
      <c r="AYU549" s="810"/>
      <c r="AYV549" s="810"/>
      <c r="AYW549" s="810"/>
      <c r="AYX549" s="810"/>
      <c r="AYY549" s="810"/>
      <c r="AYZ549" s="810"/>
      <c r="AZA549" s="810"/>
      <c r="AZB549" s="810"/>
      <c r="AZC549" s="810"/>
      <c r="AZD549" s="810"/>
      <c r="AZE549" s="810"/>
      <c r="AZF549" s="810"/>
      <c r="AZG549" s="810"/>
      <c r="AZH549" s="810"/>
      <c r="AZI549" s="810"/>
      <c r="AZJ549" s="810"/>
      <c r="AZK549" s="810"/>
      <c r="AZL549" s="810"/>
      <c r="AZM549" s="810"/>
      <c r="AZN549" s="810"/>
      <c r="AZO549" s="810"/>
      <c r="AZP549" s="809"/>
      <c r="AZQ549" s="802"/>
      <c r="AZR549" s="802"/>
      <c r="AZS549" s="802"/>
    </row>
    <row r="550" spans="45:920 1123:1371" s="793" customFormat="1" ht="13.5">
      <c r="AS550" s="802"/>
      <c r="AT550" s="802"/>
      <c r="AU550" s="802"/>
      <c r="AV550" s="802"/>
      <c r="AW550" s="802"/>
      <c r="AX550" s="802"/>
      <c r="AY550" s="802"/>
      <c r="AZ550" s="802"/>
      <c r="BA550" s="802"/>
      <c r="BB550" s="802"/>
      <c r="BC550" s="802"/>
      <c r="BD550" s="802"/>
      <c r="BE550" s="802"/>
      <c r="BF550" s="802"/>
      <c r="BG550" s="802"/>
      <c r="BH550" s="802"/>
      <c r="BI550" s="802"/>
      <c r="BJ550" s="802"/>
      <c r="BK550" s="802"/>
      <c r="BL550" s="802"/>
      <c r="BM550" s="802"/>
      <c r="BN550" s="802"/>
      <c r="BO550" s="802"/>
      <c r="BP550" s="802"/>
      <c r="BQ550" s="802"/>
      <c r="BR550" s="802"/>
      <c r="BS550" s="802"/>
      <c r="BT550" s="802"/>
      <c r="BU550" s="802"/>
      <c r="BV550" s="802"/>
      <c r="BW550" s="802"/>
      <c r="BX550" s="802"/>
      <c r="BY550" s="802"/>
      <c r="BZ550" s="802"/>
      <c r="CA550" s="802"/>
      <c r="CB550" s="802"/>
      <c r="CC550" s="802"/>
      <c r="CD550" s="802"/>
      <c r="CE550" s="802"/>
      <c r="CF550" s="802"/>
      <c r="CG550" s="802"/>
      <c r="CH550" s="802"/>
      <c r="CI550" s="802"/>
      <c r="CJ550" s="802"/>
      <c r="CK550" s="802"/>
      <c r="CL550" s="802"/>
      <c r="CM550" s="802"/>
      <c r="CN550" s="802"/>
      <c r="CO550" s="802"/>
      <c r="CP550" s="802"/>
      <c r="CQ550" s="802"/>
      <c r="CR550" s="802"/>
      <c r="CS550" s="802"/>
      <c r="CT550" s="802"/>
      <c r="CU550" s="802"/>
      <c r="CV550" s="802"/>
      <c r="CW550" s="802"/>
      <c r="CX550" s="802"/>
      <c r="CY550" s="802"/>
      <c r="CZ550" s="802"/>
      <c r="DA550" s="802"/>
      <c r="DB550" s="802"/>
      <c r="DC550" s="802"/>
      <c r="DD550" s="802"/>
      <c r="DE550" s="802"/>
      <c r="DF550" s="802"/>
      <c r="DG550" s="802"/>
      <c r="DH550" s="802"/>
      <c r="DI550" s="802"/>
      <c r="DJ550" s="802"/>
      <c r="DK550" s="802"/>
      <c r="DL550" s="802"/>
      <c r="DM550" s="802"/>
      <c r="DN550" s="802"/>
      <c r="DO550" s="802"/>
      <c r="DP550" s="802"/>
      <c r="DQ550" s="802"/>
      <c r="DR550" s="802"/>
      <c r="DS550" s="802"/>
      <c r="DT550" s="802"/>
      <c r="DU550" s="802"/>
      <c r="DV550" s="802"/>
      <c r="DW550" s="802"/>
      <c r="DX550" s="802"/>
      <c r="DY550" s="802"/>
      <c r="DZ550" s="802"/>
      <c r="EA550" s="802"/>
      <c r="EB550" s="802"/>
      <c r="EC550" s="802"/>
      <c r="ED550" s="802"/>
      <c r="EE550" s="802"/>
      <c r="EF550" s="802"/>
      <c r="EG550" s="802"/>
      <c r="EH550" s="802"/>
      <c r="EI550" s="802"/>
      <c r="EJ550" s="802"/>
      <c r="EK550" s="802"/>
      <c r="EL550" s="802"/>
      <c r="EM550" s="802"/>
      <c r="EN550" s="802"/>
      <c r="EO550" s="802"/>
      <c r="EP550" s="802"/>
      <c r="EQ550" s="802"/>
      <c r="ER550" s="802"/>
      <c r="ES550" s="802"/>
      <c r="ET550" s="802"/>
      <c r="EU550" s="802"/>
      <c r="EV550" s="802"/>
      <c r="EW550" s="802"/>
      <c r="EX550" s="802"/>
      <c r="EY550" s="802"/>
      <c r="EZ550" s="802"/>
      <c r="FA550" s="802"/>
      <c r="FB550" s="802"/>
      <c r="FC550" s="802"/>
      <c r="FD550" s="802"/>
      <c r="FE550" s="802"/>
      <c r="FF550" s="802"/>
      <c r="FG550" s="802"/>
      <c r="FH550" s="802"/>
      <c r="FI550" s="802"/>
      <c r="FJ550" s="802"/>
      <c r="FK550" s="802"/>
      <c r="FL550" s="802"/>
      <c r="FM550" s="802"/>
      <c r="FN550" s="802"/>
      <c r="FO550" s="802"/>
      <c r="FP550" s="802"/>
      <c r="FQ550" s="802"/>
      <c r="FR550" s="802"/>
      <c r="FS550" s="802"/>
      <c r="FT550" s="802"/>
      <c r="FU550" s="802"/>
      <c r="FV550" s="802"/>
      <c r="FW550" s="802"/>
      <c r="FX550" s="802"/>
      <c r="FY550" s="802"/>
      <c r="FZ550" s="802"/>
      <c r="GA550" s="802"/>
      <c r="GB550" s="802"/>
      <c r="GC550" s="802"/>
      <c r="GD550" s="802"/>
      <c r="GE550" s="802"/>
      <c r="GF550" s="802"/>
      <c r="GG550" s="802"/>
      <c r="GH550" s="802"/>
      <c r="GI550" s="802"/>
      <c r="GJ550" s="802"/>
      <c r="GK550" s="802"/>
      <c r="GL550" s="802"/>
      <c r="GM550" s="802"/>
      <c r="GN550" s="802"/>
      <c r="GO550" s="802"/>
      <c r="GP550" s="802"/>
      <c r="GQ550" s="802"/>
      <c r="GR550" s="802"/>
      <c r="GS550" s="802"/>
      <c r="GT550" s="802"/>
      <c r="GU550" s="802"/>
      <c r="GV550" s="802"/>
      <c r="GW550" s="802"/>
      <c r="GX550" s="802"/>
      <c r="GY550" s="802"/>
      <c r="GZ550" s="802"/>
      <c r="HA550" s="802"/>
      <c r="HB550" s="802"/>
      <c r="HC550" s="802"/>
      <c r="HD550" s="802"/>
      <c r="HE550" s="802"/>
      <c r="HF550" s="802"/>
      <c r="HG550" s="802"/>
      <c r="HH550" s="802"/>
      <c r="HI550" s="802"/>
      <c r="HJ550" s="802"/>
      <c r="HK550" s="802"/>
      <c r="HL550" s="802"/>
      <c r="HM550" s="802"/>
      <c r="HN550" s="802"/>
      <c r="HO550" s="802"/>
      <c r="HP550" s="802"/>
      <c r="HQ550" s="802"/>
      <c r="HR550" s="802"/>
      <c r="HS550" s="802"/>
      <c r="HT550" s="802"/>
      <c r="HU550" s="802"/>
      <c r="HV550" s="802"/>
      <c r="HW550" s="802"/>
      <c r="HX550" s="802"/>
      <c r="HY550" s="802"/>
      <c r="HZ550" s="802"/>
      <c r="IA550" s="802"/>
      <c r="IB550" s="802"/>
      <c r="IC550" s="802"/>
      <c r="ID550" s="802"/>
      <c r="IE550" s="802"/>
      <c r="IF550" s="802"/>
      <c r="IG550" s="802"/>
      <c r="IH550" s="802"/>
      <c r="II550" s="802"/>
      <c r="IJ550" s="802"/>
      <c r="IK550" s="802"/>
      <c r="IL550" s="802"/>
      <c r="IM550" s="802"/>
      <c r="IN550" s="802"/>
      <c r="IO550" s="802"/>
      <c r="IP550" s="802"/>
      <c r="IQ550" s="802"/>
      <c r="IR550" s="802"/>
      <c r="IS550" s="802"/>
      <c r="IT550" s="802"/>
      <c r="IU550" s="802"/>
      <c r="IV550" s="802"/>
      <c r="IW550" s="802"/>
      <c r="IX550" s="802"/>
      <c r="IY550" s="802"/>
      <c r="IZ550" s="802"/>
      <c r="JA550" s="802"/>
      <c r="JB550" s="802"/>
      <c r="JC550" s="802"/>
      <c r="JD550" s="802"/>
      <c r="JE550" s="802"/>
      <c r="JF550" s="802"/>
      <c r="JG550" s="802"/>
      <c r="JH550" s="802"/>
      <c r="JI550" s="802"/>
      <c r="JJ550" s="802"/>
      <c r="JK550" s="802"/>
      <c r="JL550" s="802"/>
      <c r="JM550" s="802"/>
      <c r="JN550" s="802"/>
      <c r="JO550" s="802"/>
      <c r="JP550" s="802"/>
      <c r="JQ550" s="802"/>
      <c r="JR550" s="802"/>
      <c r="JS550" s="802"/>
      <c r="JT550" s="802"/>
      <c r="JU550" s="802"/>
      <c r="JV550" s="802"/>
      <c r="JW550" s="802"/>
      <c r="JX550" s="802"/>
      <c r="JY550" s="802"/>
      <c r="JZ550" s="802"/>
      <c r="KA550" s="802"/>
      <c r="KB550" s="802"/>
      <c r="KC550" s="802"/>
      <c r="KD550" s="802"/>
      <c r="KE550" s="802"/>
      <c r="KF550" s="802"/>
      <c r="KG550" s="802"/>
      <c r="KH550" s="802"/>
      <c r="KI550" s="802"/>
      <c r="KJ550" s="802"/>
      <c r="KK550" s="802"/>
      <c r="KL550" s="802"/>
      <c r="KM550" s="802"/>
      <c r="KN550" s="802"/>
      <c r="KO550" s="802"/>
      <c r="KP550" s="802"/>
      <c r="KQ550" s="802"/>
      <c r="KR550" s="802"/>
      <c r="KS550" s="802"/>
      <c r="KT550" s="802"/>
      <c r="KU550" s="802"/>
      <c r="KV550" s="802"/>
      <c r="KW550" s="802"/>
      <c r="KX550" s="802"/>
      <c r="KY550" s="802"/>
      <c r="KZ550" s="802"/>
      <c r="LA550" s="802"/>
      <c r="LB550" s="802"/>
      <c r="LC550" s="802"/>
      <c r="LD550" s="802"/>
      <c r="LE550" s="802"/>
      <c r="LF550" s="802"/>
      <c r="LG550" s="802"/>
      <c r="LH550" s="802"/>
      <c r="LI550" s="802"/>
      <c r="LJ550" s="802"/>
      <c r="LK550" s="802"/>
      <c r="LL550" s="802"/>
      <c r="LM550" s="802"/>
      <c r="LN550" s="802"/>
      <c r="LO550" s="802"/>
      <c r="LP550" s="802"/>
      <c r="LQ550" s="802"/>
      <c r="LR550" s="802"/>
      <c r="LS550" s="802"/>
      <c r="LT550" s="802"/>
      <c r="LU550" s="802"/>
      <c r="LV550" s="802"/>
      <c r="LW550" s="802"/>
      <c r="LX550" s="802"/>
      <c r="LY550" s="802"/>
      <c r="LZ550" s="802"/>
      <c r="MA550" s="802"/>
      <c r="MB550" s="802"/>
      <c r="MC550" s="802"/>
      <c r="MD550" s="802"/>
      <c r="ME550" s="802"/>
      <c r="MF550" s="802"/>
      <c r="MG550" s="802"/>
      <c r="MH550" s="802"/>
      <c r="MI550" s="802"/>
      <c r="MJ550" s="802"/>
      <c r="MK550" s="802"/>
      <c r="ML550" s="802"/>
      <c r="MM550" s="802"/>
      <c r="MN550" s="802"/>
      <c r="MO550" s="802"/>
      <c r="MP550" s="802"/>
      <c r="MQ550" s="802"/>
      <c r="MR550" s="802"/>
      <c r="MS550" s="802"/>
      <c r="MT550" s="802"/>
      <c r="MU550" s="802"/>
      <c r="MV550" s="802"/>
      <c r="MW550" s="802"/>
      <c r="MX550" s="802"/>
      <c r="MY550" s="802"/>
      <c r="MZ550" s="802"/>
      <c r="NA550" s="802"/>
      <c r="NB550" s="802"/>
      <c r="NC550" s="802"/>
      <c r="ND550" s="802"/>
      <c r="NE550" s="802"/>
      <c r="NF550" s="802"/>
      <c r="NG550" s="802"/>
      <c r="NH550" s="802"/>
      <c r="NI550" s="802"/>
      <c r="NJ550" s="802"/>
      <c r="NK550" s="802"/>
      <c r="NL550" s="802"/>
      <c r="NM550" s="802"/>
      <c r="NN550" s="802"/>
      <c r="NO550" s="802"/>
      <c r="NP550" s="802"/>
      <c r="NQ550" s="802"/>
      <c r="NR550" s="802"/>
      <c r="NS550" s="802"/>
      <c r="NT550" s="802"/>
      <c r="NU550" s="802"/>
      <c r="NV550" s="802"/>
      <c r="NW550" s="802"/>
      <c r="NX550" s="802"/>
      <c r="NY550" s="802"/>
      <c r="NZ550" s="802"/>
      <c r="OA550" s="802"/>
      <c r="OB550" s="802"/>
      <c r="OC550" s="802"/>
      <c r="OD550" s="802"/>
      <c r="OE550" s="802"/>
      <c r="OF550" s="802"/>
      <c r="OG550" s="802"/>
      <c r="OH550" s="802"/>
      <c r="OI550" s="802"/>
      <c r="OJ550" s="802"/>
      <c r="OK550" s="802"/>
      <c r="OL550" s="802"/>
      <c r="OM550" s="802"/>
      <c r="ON550" s="802"/>
      <c r="OO550" s="802"/>
      <c r="OP550" s="802"/>
      <c r="OQ550" s="802"/>
      <c r="OR550" s="802"/>
      <c r="OS550" s="802"/>
      <c r="OT550" s="802"/>
      <c r="OU550" s="802"/>
      <c r="OV550" s="802"/>
      <c r="OW550" s="802"/>
      <c r="OX550" s="802"/>
      <c r="OY550" s="802"/>
      <c r="OZ550" s="802"/>
      <c r="PA550" s="802"/>
      <c r="PB550" s="802"/>
      <c r="PC550" s="802"/>
      <c r="PD550" s="802"/>
      <c r="PE550" s="802"/>
      <c r="PF550" s="802"/>
      <c r="PG550" s="802"/>
      <c r="PH550" s="802"/>
      <c r="PI550" s="802"/>
      <c r="PJ550" s="802"/>
      <c r="PK550" s="802"/>
      <c r="PL550" s="802"/>
      <c r="PM550" s="802"/>
      <c r="PN550" s="802"/>
      <c r="PO550" s="802"/>
      <c r="PP550" s="802"/>
      <c r="PQ550" s="802"/>
      <c r="PR550" s="802"/>
      <c r="PS550" s="802"/>
      <c r="PT550" s="802"/>
      <c r="PU550" s="802"/>
      <c r="PV550" s="802"/>
      <c r="PW550" s="802"/>
      <c r="PX550" s="802"/>
      <c r="PY550" s="802"/>
      <c r="PZ550" s="802"/>
      <c r="QA550" s="802"/>
      <c r="QB550" s="802"/>
      <c r="QC550" s="802"/>
      <c r="QD550" s="802"/>
      <c r="QE550" s="802"/>
      <c r="QF550" s="802"/>
      <c r="QG550" s="802"/>
      <c r="QH550" s="802"/>
      <c r="QI550" s="802"/>
      <c r="QJ550" s="802"/>
      <c r="QK550" s="802"/>
      <c r="QL550" s="802"/>
      <c r="QM550" s="802"/>
      <c r="QN550" s="802"/>
      <c r="QO550" s="802"/>
      <c r="QP550" s="802"/>
      <c r="QQ550" s="802"/>
      <c r="QR550" s="802"/>
      <c r="QS550" s="802"/>
      <c r="QT550" s="802"/>
      <c r="QU550" s="802"/>
      <c r="QV550" s="802"/>
      <c r="QW550" s="802"/>
      <c r="QX550" s="802"/>
      <c r="QY550" s="802"/>
      <c r="QZ550" s="802"/>
      <c r="RA550" s="802"/>
      <c r="RB550" s="802"/>
      <c r="RC550" s="802"/>
      <c r="RD550" s="802"/>
      <c r="RE550" s="802"/>
      <c r="RF550" s="802"/>
      <c r="RG550" s="802"/>
      <c r="RH550" s="802"/>
      <c r="RI550" s="802"/>
      <c r="RJ550" s="802"/>
      <c r="RK550" s="802"/>
      <c r="RL550" s="802"/>
      <c r="RM550" s="802"/>
      <c r="RN550" s="802"/>
      <c r="RO550" s="802"/>
      <c r="RP550" s="802"/>
      <c r="RQ550" s="802"/>
      <c r="RR550" s="802"/>
      <c r="RS550" s="802"/>
      <c r="RT550" s="802"/>
      <c r="RU550" s="802"/>
      <c r="RV550" s="802"/>
      <c r="RW550" s="802"/>
      <c r="RX550" s="802"/>
      <c r="RY550" s="802"/>
      <c r="RZ550" s="802"/>
      <c r="SA550" s="802"/>
      <c r="SB550" s="802"/>
      <c r="SC550" s="802"/>
      <c r="SD550" s="802"/>
      <c r="SE550" s="802"/>
      <c r="SF550" s="802"/>
      <c r="SG550" s="802"/>
      <c r="SH550" s="802"/>
      <c r="SI550" s="802"/>
      <c r="SJ550" s="802"/>
      <c r="SK550" s="802"/>
      <c r="SL550" s="802"/>
      <c r="SM550" s="802"/>
      <c r="SN550" s="802"/>
      <c r="SO550" s="802"/>
      <c r="SP550" s="802"/>
      <c r="SQ550" s="802"/>
      <c r="SR550" s="802"/>
      <c r="SS550" s="802"/>
      <c r="ST550" s="802"/>
      <c r="SU550" s="802"/>
      <c r="SV550" s="802"/>
      <c r="SW550" s="802"/>
      <c r="SX550" s="802"/>
      <c r="SY550" s="802"/>
      <c r="SZ550" s="802"/>
      <c r="TA550" s="802"/>
      <c r="TB550" s="802"/>
      <c r="TC550" s="802"/>
      <c r="TD550" s="802"/>
      <c r="TE550" s="802"/>
      <c r="TF550" s="802"/>
      <c r="TG550" s="802"/>
      <c r="TH550" s="802"/>
      <c r="TI550" s="802"/>
      <c r="TJ550" s="802"/>
      <c r="TK550" s="802"/>
      <c r="TL550" s="802"/>
      <c r="TM550" s="802"/>
      <c r="TN550" s="802"/>
      <c r="TO550" s="802"/>
      <c r="TP550" s="802"/>
      <c r="TQ550" s="802"/>
      <c r="TR550" s="802"/>
      <c r="TS550" s="802"/>
      <c r="TT550" s="802"/>
      <c r="TU550" s="802"/>
      <c r="TV550" s="802"/>
      <c r="TW550" s="802"/>
      <c r="TX550" s="802"/>
      <c r="TY550" s="802"/>
      <c r="TZ550" s="802"/>
      <c r="UA550" s="802"/>
      <c r="UB550" s="802"/>
      <c r="UC550" s="802"/>
      <c r="UD550" s="802"/>
      <c r="UE550" s="802"/>
      <c r="UF550" s="802"/>
      <c r="UG550" s="802"/>
      <c r="UH550" s="802"/>
      <c r="UI550" s="802"/>
      <c r="UJ550" s="802"/>
      <c r="UK550" s="802"/>
      <c r="UL550" s="802"/>
      <c r="UM550" s="802"/>
      <c r="UN550" s="802"/>
      <c r="UO550" s="802"/>
      <c r="UP550" s="802"/>
      <c r="UQ550" s="802"/>
      <c r="UR550" s="802"/>
      <c r="US550" s="802"/>
      <c r="UT550" s="802"/>
      <c r="UU550" s="802"/>
      <c r="UV550" s="802"/>
      <c r="UW550" s="802"/>
      <c r="UX550" s="802"/>
      <c r="UY550" s="802"/>
      <c r="UZ550" s="802"/>
      <c r="VA550" s="802"/>
      <c r="VB550" s="802"/>
      <c r="VC550" s="802"/>
      <c r="VD550" s="802"/>
      <c r="VE550" s="802"/>
      <c r="VF550" s="802"/>
      <c r="VG550" s="802"/>
      <c r="VH550" s="802"/>
      <c r="VI550" s="802"/>
      <c r="VJ550" s="802"/>
      <c r="VK550" s="802"/>
      <c r="VL550" s="802"/>
      <c r="VM550" s="802"/>
      <c r="VN550" s="802"/>
      <c r="VO550" s="802"/>
      <c r="VP550" s="802"/>
      <c r="VQ550" s="802"/>
      <c r="VR550" s="802"/>
      <c r="VS550" s="802"/>
      <c r="VT550" s="802"/>
      <c r="VU550" s="802"/>
      <c r="VV550" s="802"/>
      <c r="VW550" s="802"/>
      <c r="VX550" s="802"/>
      <c r="VY550" s="802"/>
      <c r="VZ550" s="802"/>
      <c r="WA550" s="802"/>
      <c r="WB550" s="802"/>
      <c r="WC550" s="802"/>
      <c r="WD550" s="802"/>
      <c r="WE550" s="802"/>
      <c r="WF550" s="802"/>
      <c r="WG550" s="802"/>
      <c r="WH550" s="802"/>
      <c r="WI550" s="802"/>
      <c r="WJ550" s="802"/>
      <c r="WK550" s="802"/>
      <c r="WL550" s="802"/>
      <c r="WM550" s="802"/>
      <c r="WN550" s="802"/>
      <c r="WO550" s="802"/>
      <c r="WP550" s="802"/>
      <c r="WQ550" s="802"/>
      <c r="WR550" s="802"/>
      <c r="WS550" s="802"/>
      <c r="WT550" s="802"/>
      <c r="WU550" s="802"/>
      <c r="WV550" s="802"/>
      <c r="WW550" s="802"/>
      <c r="WX550" s="802"/>
      <c r="WY550" s="802"/>
      <c r="WZ550" s="802"/>
      <c r="XA550" s="802"/>
      <c r="XB550" s="802"/>
      <c r="XC550" s="802"/>
      <c r="XD550" s="802"/>
      <c r="XE550" s="802"/>
      <c r="XF550" s="802"/>
      <c r="XG550" s="802"/>
      <c r="XH550" s="802"/>
      <c r="XI550" s="802"/>
      <c r="XJ550" s="802"/>
      <c r="XK550" s="802"/>
      <c r="XL550" s="802"/>
      <c r="XM550" s="802"/>
      <c r="XN550" s="802"/>
      <c r="XO550" s="802"/>
      <c r="XP550" s="802"/>
      <c r="XQ550" s="802"/>
      <c r="XR550" s="802"/>
      <c r="XS550" s="802"/>
      <c r="XT550" s="802"/>
      <c r="XU550" s="802"/>
      <c r="XV550" s="802"/>
      <c r="XW550" s="802"/>
      <c r="XX550" s="802"/>
      <c r="XY550" s="802"/>
      <c r="XZ550" s="802"/>
      <c r="YA550" s="802"/>
      <c r="YB550" s="802"/>
      <c r="YC550" s="802"/>
      <c r="YD550" s="802"/>
      <c r="YE550" s="802"/>
      <c r="YF550" s="802"/>
      <c r="YG550" s="802"/>
      <c r="YH550" s="802"/>
      <c r="YI550" s="802"/>
      <c r="YJ550" s="802"/>
      <c r="YK550" s="802"/>
      <c r="YL550" s="802"/>
      <c r="YM550" s="802"/>
      <c r="YN550" s="802"/>
      <c r="YO550" s="802"/>
      <c r="YP550" s="802"/>
      <c r="YQ550" s="802"/>
      <c r="YR550" s="802"/>
      <c r="YS550" s="802"/>
      <c r="YT550" s="802"/>
      <c r="YU550" s="802"/>
      <c r="YV550" s="802"/>
      <c r="YW550" s="802"/>
      <c r="YX550" s="802"/>
      <c r="YY550" s="802"/>
      <c r="YZ550" s="802"/>
      <c r="ZA550" s="802"/>
      <c r="ZB550" s="802"/>
      <c r="ZC550" s="802"/>
      <c r="ZD550" s="802"/>
      <c r="ZE550" s="802"/>
      <c r="ZF550" s="802"/>
      <c r="ZG550" s="802"/>
      <c r="ZH550" s="802"/>
      <c r="ZI550" s="802"/>
      <c r="ZJ550" s="802"/>
      <c r="ZK550" s="802"/>
      <c r="ZL550" s="802"/>
      <c r="ZM550" s="802"/>
      <c r="ZN550" s="802"/>
      <c r="ZO550" s="802"/>
      <c r="ZP550" s="802"/>
      <c r="ZQ550" s="802"/>
      <c r="ZR550" s="802"/>
      <c r="ZS550" s="802"/>
      <c r="ZT550" s="802"/>
      <c r="ZU550" s="802"/>
      <c r="ZV550" s="802"/>
      <c r="ZW550" s="802"/>
      <c r="ZX550" s="802"/>
      <c r="ZY550" s="802"/>
      <c r="ZZ550" s="802"/>
      <c r="AAA550" s="802"/>
      <c r="AAB550" s="802"/>
      <c r="AAC550" s="802"/>
      <c r="AAD550" s="802"/>
      <c r="AAE550" s="802"/>
      <c r="AAF550" s="802"/>
      <c r="AAG550" s="802"/>
      <c r="AAH550" s="802"/>
      <c r="AAI550" s="802"/>
      <c r="AAJ550" s="802"/>
      <c r="AAK550" s="802"/>
      <c r="AAL550" s="802"/>
      <c r="AAM550" s="802"/>
      <c r="AAN550" s="802"/>
      <c r="AAO550" s="802"/>
      <c r="AAP550" s="802"/>
      <c r="AAQ550" s="802"/>
      <c r="AAR550" s="802"/>
      <c r="AAS550" s="802"/>
      <c r="AAT550" s="802"/>
      <c r="AAU550" s="802"/>
      <c r="AAV550" s="802"/>
      <c r="AAW550" s="802"/>
      <c r="AAX550" s="802"/>
      <c r="AAY550" s="802"/>
      <c r="AAZ550" s="802"/>
      <c r="ABA550" s="802"/>
      <c r="ABB550" s="802"/>
      <c r="ABC550" s="802"/>
      <c r="ABD550" s="802"/>
      <c r="ABE550" s="802"/>
      <c r="ABF550" s="802"/>
      <c r="ABG550" s="802"/>
      <c r="ABH550" s="802"/>
      <c r="ABI550" s="802"/>
      <c r="ABJ550" s="802"/>
      <c r="ABK550" s="802"/>
      <c r="ABL550" s="802"/>
      <c r="ABM550" s="802"/>
      <c r="ABN550" s="802"/>
      <c r="ABO550" s="802"/>
      <c r="ABP550" s="802"/>
      <c r="ABQ550" s="802"/>
      <c r="ABR550" s="802"/>
      <c r="ABS550" s="802"/>
      <c r="ABT550" s="802"/>
      <c r="ABU550" s="802"/>
      <c r="ABV550" s="802"/>
      <c r="ABW550" s="802"/>
      <c r="ABX550" s="802"/>
      <c r="ABY550" s="802"/>
      <c r="ABZ550" s="802"/>
      <c r="ACA550" s="802"/>
      <c r="ACB550" s="802"/>
      <c r="ACC550" s="802"/>
      <c r="ACD550" s="802"/>
      <c r="ACE550" s="802"/>
      <c r="ACF550" s="802"/>
      <c r="ACG550" s="802"/>
      <c r="ACH550" s="802"/>
      <c r="ACI550" s="802"/>
      <c r="ACJ550" s="802"/>
      <c r="ACK550" s="802"/>
      <c r="ACL550" s="802"/>
      <c r="ACM550" s="802"/>
      <c r="ACN550" s="802"/>
      <c r="ACO550" s="802"/>
      <c r="ACP550" s="802"/>
      <c r="ACQ550" s="802"/>
      <c r="ACR550" s="802"/>
      <c r="ACS550" s="802"/>
      <c r="ACT550" s="802"/>
      <c r="ACU550" s="802"/>
      <c r="ACV550" s="802"/>
      <c r="ACW550" s="802"/>
      <c r="ACX550" s="802"/>
      <c r="ACY550" s="802"/>
      <c r="ACZ550" s="802"/>
      <c r="ADA550" s="802"/>
      <c r="ADB550" s="802"/>
      <c r="ADC550" s="802"/>
      <c r="ADD550" s="802"/>
      <c r="ADE550" s="802"/>
      <c r="ADF550" s="802"/>
      <c r="ADG550" s="802"/>
      <c r="ADH550" s="802"/>
      <c r="ADI550" s="802"/>
      <c r="ADJ550" s="802"/>
      <c r="ADK550" s="802"/>
      <c r="ADL550" s="802"/>
      <c r="ADM550" s="802"/>
      <c r="ADN550" s="802"/>
      <c r="ADO550" s="802"/>
      <c r="ADP550" s="802"/>
      <c r="ADQ550" s="802"/>
      <c r="ADR550" s="802"/>
      <c r="ADS550" s="802"/>
      <c r="ADT550" s="802"/>
      <c r="ADU550" s="802"/>
      <c r="ADV550" s="802"/>
      <c r="ADW550" s="802"/>
      <c r="ADX550" s="802"/>
      <c r="ADY550" s="802"/>
      <c r="ADZ550" s="802"/>
      <c r="AEA550" s="802"/>
      <c r="AEB550" s="802"/>
      <c r="AEC550" s="802"/>
      <c r="AED550" s="802"/>
      <c r="AEE550" s="802"/>
      <c r="AEF550" s="802"/>
      <c r="AEG550" s="802"/>
      <c r="AEH550" s="802"/>
      <c r="AEI550" s="802"/>
      <c r="AEJ550" s="802"/>
      <c r="AEK550" s="802"/>
      <c r="AEL550" s="802"/>
      <c r="AEM550" s="802"/>
      <c r="AEN550" s="802"/>
      <c r="AEO550" s="802"/>
      <c r="AEP550" s="802"/>
      <c r="AEQ550" s="802"/>
      <c r="AER550" s="802"/>
      <c r="AES550" s="802"/>
      <c r="AET550" s="802"/>
      <c r="AEU550" s="802"/>
      <c r="AEV550" s="802"/>
      <c r="AEW550" s="802"/>
      <c r="AEX550" s="802"/>
      <c r="AEY550" s="802"/>
      <c r="AEZ550" s="802"/>
      <c r="AFA550" s="802"/>
      <c r="AFB550" s="802"/>
      <c r="AFC550" s="802"/>
      <c r="AFD550" s="802"/>
      <c r="AFE550" s="802"/>
      <c r="AFF550" s="802"/>
      <c r="AFG550" s="802"/>
      <c r="AFH550" s="802"/>
      <c r="AFI550" s="802"/>
      <c r="AFJ550" s="802"/>
      <c r="AFK550" s="802"/>
      <c r="AFL550" s="802"/>
      <c r="AFM550" s="802"/>
      <c r="AFN550" s="802"/>
      <c r="AFO550" s="802"/>
      <c r="AFP550" s="802"/>
      <c r="AFQ550" s="802"/>
      <c r="AFR550" s="802"/>
      <c r="AFS550" s="802"/>
      <c r="AFT550" s="802"/>
      <c r="AFU550" s="802"/>
      <c r="AFV550" s="802"/>
      <c r="AFW550" s="802"/>
      <c r="AFX550" s="802"/>
      <c r="AFY550" s="802"/>
      <c r="AFZ550" s="802"/>
      <c r="AGA550" s="802"/>
      <c r="AGB550" s="802"/>
      <c r="AGC550" s="802"/>
      <c r="AGD550" s="802"/>
      <c r="AGE550" s="802"/>
      <c r="AGF550" s="802"/>
      <c r="AGG550" s="802"/>
      <c r="AGH550" s="802"/>
      <c r="AGI550" s="802"/>
      <c r="AGJ550" s="802"/>
      <c r="AGK550" s="802"/>
      <c r="AGL550" s="802"/>
      <c r="AGM550" s="802"/>
      <c r="AGN550" s="802"/>
      <c r="AGO550" s="802"/>
      <c r="AGP550" s="802"/>
      <c r="AGQ550" s="802"/>
      <c r="AGR550" s="802"/>
      <c r="AGS550" s="802"/>
      <c r="AGT550" s="802"/>
      <c r="AGU550" s="802"/>
      <c r="AGV550" s="802"/>
      <c r="AGW550" s="802"/>
      <c r="AGX550" s="802"/>
      <c r="AGY550" s="802"/>
      <c r="AGZ550" s="802"/>
      <c r="AHA550" s="802"/>
      <c r="AHB550" s="802"/>
      <c r="AHC550" s="802"/>
      <c r="AHD550" s="802"/>
      <c r="AHE550" s="802"/>
      <c r="AHF550" s="802"/>
      <c r="AHG550" s="802"/>
      <c r="AHH550" s="802"/>
      <c r="AHI550" s="802"/>
      <c r="AHJ550" s="802"/>
      <c r="AHK550" s="802"/>
      <c r="AHL550" s="802"/>
      <c r="AHM550" s="802"/>
      <c r="AHN550" s="802"/>
      <c r="AHO550" s="802"/>
      <c r="AHP550" s="802"/>
      <c r="AHQ550" s="802"/>
      <c r="AHR550" s="802"/>
      <c r="AHS550" s="802"/>
      <c r="AHT550" s="802"/>
      <c r="AHU550" s="802"/>
      <c r="AHV550" s="802"/>
      <c r="AHW550" s="802"/>
      <c r="AHX550" s="802"/>
      <c r="AHY550" s="802"/>
      <c r="AHZ550" s="802"/>
      <c r="AIA550" s="802"/>
      <c r="AIB550" s="802"/>
      <c r="AIC550" s="802"/>
      <c r="AID550" s="802"/>
      <c r="AIE550" s="802"/>
      <c r="AIF550" s="802"/>
      <c r="AIG550" s="802"/>
      <c r="AIH550" s="802"/>
      <c r="AII550" s="802"/>
      <c r="AIJ550" s="802"/>
      <c r="AQE550" s="802"/>
      <c r="AQF550" s="802"/>
      <c r="AQG550" s="802"/>
      <c r="AQH550" s="802"/>
      <c r="AQI550" s="802"/>
      <c r="AQJ550" s="802"/>
      <c r="AQK550" s="802"/>
      <c r="AQL550" s="802"/>
      <c r="AQM550" s="802"/>
      <c r="AQN550" s="802"/>
      <c r="AQO550" s="802"/>
      <c r="AQP550" s="802"/>
      <c r="AQQ550" s="802"/>
      <c r="AQR550" s="802"/>
      <c r="AQS550" s="802"/>
      <c r="AQT550" s="802"/>
      <c r="AQU550" s="802"/>
      <c r="AQV550" s="802"/>
      <c r="AQW550" s="802"/>
      <c r="AQX550" s="802"/>
      <c r="AQY550" s="802"/>
      <c r="AQZ550" s="802"/>
      <c r="ARA550" s="802"/>
      <c r="ARB550" s="802"/>
      <c r="ARC550" s="802"/>
      <c r="ARD550" s="802"/>
      <c r="ARE550" s="802"/>
      <c r="ARF550" s="802"/>
      <c r="ARG550" s="802"/>
      <c r="ARH550" s="802"/>
      <c r="ARI550" s="802"/>
      <c r="ARJ550" s="802"/>
      <c r="ARK550" s="802"/>
      <c r="ARL550" s="802"/>
      <c r="ARM550" s="802"/>
      <c r="ARN550" s="802"/>
      <c r="ARO550" s="802"/>
      <c r="ARP550" s="802"/>
      <c r="ARQ550" s="802"/>
      <c r="ARR550" s="802"/>
      <c r="ARS550" s="802"/>
      <c r="ART550" s="802"/>
      <c r="ARU550" s="802"/>
      <c r="ARV550" s="802"/>
      <c r="ARW550" s="802"/>
      <c r="ARX550" s="802"/>
      <c r="ARY550" s="802"/>
      <c r="ARZ550" s="802"/>
      <c r="ASA550" s="802"/>
      <c r="ASB550" s="802"/>
      <c r="ASC550" s="802"/>
      <c r="ASD550" s="802"/>
      <c r="ASE550" s="802"/>
      <c r="ASF550" s="802"/>
      <c r="ASG550" s="802"/>
      <c r="ASH550" s="802"/>
      <c r="ASI550" s="802"/>
      <c r="ASJ550" s="802"/>
      <c r="ASK550" s="802"/>
      <c r="ASL550" s="802"/>
      <c r="ATP550" s="802"/>
      <c r="ATQ550" s="802"/>
      <c r="ATR550" s="802"/>
      <c r="ATS550" s="802"/>
      <c r="ATT550" s="802"/>
      <c r="ATU550" s="802"/>
      <c r="ATV550" s="802"/>
      <c r="ATW550" s="802"/>
      <c r="ATX550" s="802"/>
      <c r="ATY550" s="802"/>
      <c r="ATZ550" s="802"/>
      <c r="AUA550" s="802"/>
      <c r="AUB550" s="802"/>
      <c r="AUC550" s="802"/>
      <c r="AUD550" s="802"/>
      <c r="AUE550" s="802"/>
      <c r="AUF550" s="802"/>
      <c r="AUG550" s="802"/>
      <c r="AUH550" s="802"/>
      <c r="AUI550" s="802"/>
      <c r="AUJ550" s="802"/>
      <c r="AUK550" s="802"/>
      <c r="AUL550" s="802"/>
      <c r="AUM550" s="802"/>
      <c r="AUN550" s="802"/>
      <c r="AUO550" s="802"/>
      <c r="AUP550" s="801"/>
      <c r="AUQ550" s="802"/>
      <c r="AUR550" s="801"/>
      <c r="AUS550" s="802"/>
      <c r="AUT550" s="801"/>
      <c r="AUU550" s="802"/>
      <c r="AUV550" s="802"/>
      <c r="AUW550" s="802"/>
      <c r="AUX550" s="802"/>
      <c r="AUY550" s="802"/>
      <c r="AUZ550" s="802"/>
      <c r="AVA550" s="802"/>
      <c r="AVB550" s="802"/>
      <c r="AVC550" s="802"/>
      <c r="AVD550" s="802"/>
      <c r="AVE550" s="802"/>
      <c r="AVF550" s="802"/>
      <c r="AVG550" s="802"/>
      <c r="AVH550" s="802"/>
      <c r="AVI550" s="802"/>
      <c r="AVJ550" s="808"/>
      <c r="AVK550" s="808"/>
      <c r="AVL550" s="808"/>
      <c r="AVM550" s="808"/>
      <c r="AVN550" s="808"/>
      <c r="AVO550" s="808"/>
      <c r="AVP550" s="808"/>
      <c r="AVQ550" s="808"/>
      <c r="AVR550" s="808"/>
      <c r="AVS550" s="808"/>
      <c r="AVT550" s="808"/>
      <c r="AVU550" s="809"/>
      <c r="AVV550" s="809"/>
      <c r="AVW550" s="809"/>
      <c r="AVX550" s="809"/>
      <c r="AVY550" s="809"/>
      <c r="AVZ550" s="809"/>
      <c r="AWA550" s="809"/>
      <c r="AWB550" s="809"/>
      <c r="AWC550" s="809"/>
      <c r="AWD550" s="809"/>
      <c r="AWE550" s="809"/>
      <c r="AWF550" s="809"/>
      <c r="AWG550" s="809"/>
      <c r="AWH550" s="809"/>
      <c r="AWI550" s="809"/>
      <c r="AWJ550" s="809"/>
      <c r="AWK550" s="809"/>
      <c r="AWL550" s="809"/>
      <c r="AWM550" s="809"/>
      <c r="AWN550" s="809"/>
      <c r="AWO550" s="809"/>
      <c r="AWP550" s="809"/>
      <c r="AWQ550" s="809"/>
      <c r="AWR550" s="808"/>
      <c r="AWS550" s="761"/>
      <c r="AWT550" s="808"/>
      <c r="AWU550" s="809"/>
      <c r="AWV550" s="809"/>
      <c r="AWW550" s="809"/>
      <c r="AWX550" s="809"/>
      <c r="AWY550" s="809"/>
      <c r="AWZ550" s="809"/>
      <c r="AXA550" s="809"/>
      <c r="AXB550" s="809"/>
      <c r="AXC550" s="809"/>
      <c r="AXD550" s="809"/>
      <c r="AXE550" s="809"/>
      <c r="AXF550" s="809"/>
      <c r="AXG550" s="809"/>
      <c r="AXH550" s="809"/>
      <c r="AXI550" s="809"/>
      <c r="AXJ550" s="809"/>
      <c r="AXK550" s="809"/>
      <c r="AXL550" s="809"/>
      <c r="AXM550" s="809"/>
      <c r="AXN550" s="809"/>
      <c r="AXO550" s="809"/>
      <c r="AXP550" s="809"/>
      <c r="AXQ550" s="809"/>
      <c r="AXR550" s="809"/>
      <c r="AXS550" s="809"/>
      <c r="AXT550" s="809"/>
      <c r="AXU550" s="809"/>
      <c r="AXV550" s="809"/>
      <c r="AXW550" s="809"/>
      <c r="AXX550" s="809"/>
      <c r="AXY550" s="809"/>
      <c r="AXZ550" s="809"/>
      <c r="AYA550" s="809"/>
      <c r="AYB550" s="809"/>
      <c r="AYC550" s="809"/>
      <c r="AYD550" s="808"/>
      <c r="AYE550" s="808"/>
      <c r="AYF550" s="809"/>
      <c r="AYG550" s="808"/>
      <c r="AYH550" s="810"/>
      <c r="AYI550" s="810"/>
      <c r="AYJ550" s="810"/>
      <c r="AYK550" s="810"/>
      <c r="AYL550" s="810"/>
      <c r="AYM550" s="810"/>
      <c r="AYN550" s="810"/>
      <c r="AYO550" s="810"/>
      <c r="AYP550" s="810"/>
      <c r="AYQ550" s="810"/>
      <c r="AYR550" s="810"/>
      <c r="AYS550" s="810"/>
      <c r="AYT550" s="810"/>
      <c r="AYU550" s="810"/>
      <c r="AYV550" s="810"/>
      <c r="AYW550" s="810"/>
      <c r="AYX550" s="810"/>
      <c r="AYY550" s="810"/>
      <c r="AYZ550" s="810"/>
      <c r="AZA550" s="810"/>
      <c r="AZB550" s="810"/>
      <c r="AZC550" s="810"/>
      <c r="AZD550" s="810"/>
      <c r="AZE550" s="810"/>
      <c r="AZF550" s="810"/>
      <c r="AZG550" s="810"/>
      <c r="AZH550" s="810"/>
      <c r="AZI550" s="810"/>
      <c r="AZJ550" s="810"/>
      <c r="AZK550" s="810"/>
      <c r="AZL550" s="810"/>
      <c r="AZM550" s="810"/>
      <c r="AZN550" s="810"/>
      <c r="AZO550" s="810"/>
      <c r="AZP550" s="809"/>
      <c r="AZQ550" s="802"/>
      <c r="AZR550" s="802"/>
      <c r="AZS550" s="802"/>
    </row>
    <row r="551" spans="45:920 1123:1371" s="793" customFormat="1" ht="13.5">
      <c r="AS551" s="802"/>
      <c r="AT551" s="802"/>
      <c r="AU551" s="802"/>
      <c r="AV551" s="802"/>
      <c r="AW551" s="802"/>
      <c r="AX551" s="802"/>
      <c r="AY551" s="802"/>
      <c r="AZ551" s="802"/>
      <c r="BA551" s="802"/>
      <c r="BB551" s="802"/>
      <c r="BC551" s="802"/>
      <c r="BD551" s="802"/>
      <c r="BE551" s="802"/>
      <c r="BF551" s="802"/>
      <c r="BG551" s="802"/>
      <c r="BH551" s="802"/>
      <c r="BI551" s="802"/>
      <c r="BJ551" s="802"/>
      <c r="BK551" s="802"/>
      <c r="BL551" s="802"/>
      <c r="BM551" s="802"/>
      <c r="BN551" s="802"/>
      <c r="BO551" s="802"/>
      <c r="BP551" s="802"/>
      <c r="BQ551" s="802"/>
      <c r="BR551" s="802"/>
      <c r="BS551" s="802"/>
      <c r="BT551" s="802"/>
      <c r="BU551" s="802"/>
      <c r="BV551" s="802"/>
      <c r="BW551" s="802"/>
      <c r="BX551" s="802"/>
      <c r="BY551" s="802"/>
      <c r="BZ551" s="802"/>
      <c r="CA551" s="802"/>
      <c r="CB551" s="802"/>
      <c r="CC551" s="802"/>
      <c r="CD551" s="802"/>
      <c r="CE551" s="802"/>
      <c r="CF551" s="802"/>
      <c r="CG551" s="802"/>
      <c r="CH551" s="802"/>
      <c r="CI551" s="802"/>
      <c r="CJ551" s="802"/>
      <c r="CK551" s="802"/>
      <c r="CL551" s="802"/>
      <c r="CM551" s="802"/>
      <c r="CN551" s="802"/>
      <c r="CO551" s="802"/>
      <c r="CP551" s="802"/>
      <c r="CQ551" s="802"/>
      <c r="CR551" s="802"/>
      <c r="CS551" s="802"/>
      <c r="CT551" s="802"/>
      <c r="CU551" s="802"/>
      <c r="CV551" s="802"/>
      <c r="CW551" s="802"/>
      <c r="CX551" s="802"/>
      <c r="CY551" s="802"/>
      <c r="CZ551" s="802"/>
      <c r="DA551" s="802"/>
      <c r="DB551" s="802"/>
      <c r="DC551" s="802"/>
      <c r="DD551" s="802"/>
      <c r="DE551" s="802"/>
      <c r="DF551" s="802"/>
      <c r="DG551" s="802"/>
      <c r="DH551" s="802"/>
      <c r="DI551" s="802"/>
      <c r="DJ551" s="802"/>
      <c r="DK551" s="802"/>
      <c r="DL551" s="802"/>
      <c r="DM551" s="802"/>
      <c r="DN551" s="802"/>
      <c r="DO551" s="802"/>
      <c r="DP551" s="802"/>
      <c r="DQ551" s="802"/>
      <c r="DR551" s="802"/>
      <c r="DS551" s="802"/>
      <c r="DT551" s="802"/>
      <c r="DU551" s="802"/>
      <c r="DV551" s="802"/>
      <c r="DW551" s="802"/>
      <c r="DX551" s="802"/>
      <c r="DY551" s="802"/>
      <c r="DZ551" s="802"/>
      <c r="EA551" s="802"/>
      <c r="EB551" s="802"/>
      <c r="EC551" s="802"/>
      <c r="ED551" s="802"/>
      <c r="EE551" s="802"/>
      <c r="EF551" s="802"/>
      <c r="EG551" s="802"/>
      <c r="EH551" s="802"/>
      <c r="EI551" s="802"/>
      <c r="EJ551" s="802"/>
      <c r="EK551" s="802"/>
      <c r="EL551" s="802"/>
      <c r="EM551" s="802"/>
      <c r="EN551" s="802"/>
      <c r="EO551" s="802"/>
      <c r="EP551" s="802"/>
      <c r="EQ551" s="802"/>
      <c r="ER551" s="802"/>
      <c r="ES551" s="802"/>
      <c r="ET551" s="802"/>
      <c r="EU551" s="802"/>
      <c r="EV551" s="802"/>
      <c r="EW551" s="802"/>
      <c r="EX551" s="802"/>
      <c r="EY551" s="802"/>
      <c r="EZ551" s="802"/>
      <c r="FA551" s="802"/>
      <c r="FB551" s="802"/>
      <c r="FC551" s="802"/>
      <c r="FD551" s="802"/>
      <c r="FE551" s="802"/>
      <c r="FF551" s="802"/>
      <c r="FG551" s="802"/>
      <c r="FH551" s="802"/>
      <c r="FI551" s="802"/>
      <c r="FJ551" s="802"/>
      <c r="FK551" s="802"/>
      <c r="FL551" s="802"/>
      <c r="FM551" s="802"/>
      <c r="FN551" s="802"/>
      <c r="FO551" s="802"/>
      <c r="FP551" s="802"/>
      <c r="FQ551" s="802"/>
      <c r="FR551" s="802"/>
      <c r="FS551" s="802"/>
      <c r="FT551" s="802"/>
      <c r="FU551" s="802"/>
      <c r="FV551" s="802"/>
      <c r="FW551" s="802"/>
      <c r="FX551" s="802"/>
      <c r="FY551" s="802"/>
      <c r="FZ551" s="802"/>
      <c r="GA551" s="802"/>
      <c r="GB551" s="802"/>
      <c r="GC551" s="802"/>
      <c r="GD551" s="802"/>
      <c r="GE551" s="802"/>
      <c r="GF551" s="802"/>
      <c r="GG551" s="802"/>
      <c r="GH551" s="802"/>
      <c r="GI551" s="802"/>
      <c r="GJ551" s="802"/>
      <c r="GK551" s="802"/>
      <c r="GL551" s="802"/>
      <c r="GM551" s="802"/>
      <c r="GN551" s="802"/>
      <c r="GO551" s="802"/>
      <c r="GP551" s="802"/>
      <c r="GQ551" s="802"/>
      <c r="GR551" s="802"/>
      <c r="GS551" s="802"/>
      <c r="GT551" s="802"/>
      <c r="GU551" s="802"/>
      <c r="GV551" s="802"/>
      <c r="GW551" s="802"/>
      <c r="GX551" s="802"/>
      <c r="GY551" s="802"/>
      <c r="GZ551" s="802"/>
      <c r="HA551" s="802"/>
      <c r="HB551" s="802"/>
      <c r="HC551" s="802"/>
      <c r="HD551" s="802"/>
      <c r="HE551" s="802"/>
      <c r="HF551" s="802"/>
      <c r="HG551" s="802"/>
      <c r="HH551" s="802"/>
      <c r="HI551" s="802"/>
      <c r="HJ551" s="802"/>
      <c r="HK551" s="802"/>
      <c r="HL551" s="802"/>
      <c r="HM551" s="802"/>
      <c r="HN551" s="802"/>
      <c r="HO551" s="802"/>
      <c r="HP551" s="802"/>
      <c r="HQ551" s="802"/>
      <c r="HR551" s="802"/>
      <c r="HS551" s="802"/>
      <c r="HT551" s="802"/>
      <c r="HU551" s="802"/>
      <c r="HV551" s="802"/>
      <c r="HW551" s="802"/>
      <c r="HX551" s="802"/>
      <c r="HY551" s="802"/>
      <c r="HZ551" s="802"/>
      <c r="IA551" s="802"/>
      <c r="IB551" s="802"/>
      <c r="IC551" s="802"/>
      <c r="ID551" s="802"/>
      <c r="IE551" s="802"/>
      <c r="IF551" s="802"/>
      <c r="IG551" s="802"/>
      <c r="IH551" s="802"/>
      <c r="II551" s="802"/>
      <c r="IJ551" s="802"/>
      <c r="IK551" s="802"/>
      <c r="IL551" s="802"/>
      <c r="IM551" s="802"/>
      <c r="IN551" s="802"/>
      <c r="IO551" s="802"/>
      <c r="IP551" s="802"/>
      <c r="IQ551" s="802"/>
      <c r="IR551" s="802"/>
      <c r="IS551" s="802"/>
      <c r="IT551" s="802"/>
      <c r="IU551" s="802"/>
      <c r="IV551" s="802"/>
      <c r="IW551" s="802"/>
      <c r="IX551" s="802"/>
      <c r="IY551" s="802"/>
      <c r="IZ551" s="802"/>
      <c r="JA551" s="802"/>
      <c r="JB551" s="802"/>
      <c r="JC551" s="802"/>
      <c r="JD551" s="802"/>
      <c r="JE551" s="802"/>
      <c r="JF551" s="802"/>
      <c r="JG551" s="802"/>
      <c r="JH551" s="802"/>
      <c r="JI551" s="802"/>
      <c r="JJ551" s="802"/>
      <c r="JK551" s="802"/>
      <c r="JL551" s="802"/>
      <c r="JM551" s="802"/>
      <c r="JN551" s="802"/>
      <c r="JO551" s="802"/>
      <c r="JP551" s="802"/>
      <c r="JQ551" s="802"/>
      <c r="JR551" s="802"/>
      <c r="JS551" s="802"/>
      <c r="JT551" s="802"/>
      <c r="JU551" s="802"/>
      <c r="JV551" s="802"/>
      <c r="JW551" s="802"/>
      <c r="JX551" s="802"/>
      <c r="JY551" s="802"/>
      <c r="JZ551" s="802"/>
      <c r="KA551" s="802"/>
      <c r="KB551" s="802"/>
      <c r="KC551" s="802"/>
      <c r="KD551" s="802"/>
      <c r="KE551" s="802"/>
      <c r="KF551" s="802"/>
      <c r="KG551" s="802"/>
      <c r="KH551" s="802"/>
      <c r="KI551" s="802"/>
      <c r="KJ551" s="802"/>
      <c r="KK551" s="802"/>
      <c r="KL551" s="802"/>
      <c r="KM551" s="802"/>
      <c r="KN551" s="802"/>
      <c r="KO551" s="802"/>
      <c r="KP551" s="802"/>
      <c r="KQ551" s="802"/>
      <c r="KR551" s="802"/>
      <c r="KS551" s="802"/>
      <c r="KT551" s="802"/>
      <c r="KU551" s="802"/>
      <c r="KV551" s="802"/>
      <c r="KW551" s="802"/>
      <c r="KX551" s="802"/>
      <c r="KY551" s="802"/>
      <c r="KZ551" s="802"/>
      <c r="LA551" s="802"/>
      <c r="LB551" s="802"/>
      <c r="LC551" s="802"/>
      <c r="LD551" s="802"/>
      <c r="LE551" s="802"/>
      <c r="LF551" s="802"/>
      <c r="LG551" s="802"/>
      <c r="LH551" s="802"/>
      <c r="LI551" s="802"/>
      <c r="LJ551" s="802"/>
      <c r="LK551" s="802"/>
      <c r="LL551" s="802"/>
      <c r="LM551" s="802"/>
      <c r="LN551" s="802"/>
      <c r="LO551" s="802"/>
      <c r="LP551" s="802"/>
      <c r="LQ551" s="802"/>
      <c r="LR551" s="802"/>
      <c r="LS551" s="802"/>
      <c r="LT551" s="802"/>
      <c r="LU551" s="802"/>
      <c r="LV551" s="802"/>
      <c r="LW551" s="802"/>
      <c r="LX551" s="802"/>
      <c r="LY551" s="802"/>
      <c r="LZ551" s="802"/>
      <c r="MA551" s="802"/>
      <c r="MB551" s="802"/>
      <c r="MC551" s="802"/>
      <c r="MD551" s="802"/>
      <c r="ME551" s="802"/>
      <c r="MF551" s="802"/>
      <c r="MG551" s="802"/>
      <c r="MH551" s="802"/>
      <c r="MI551" s="802"/>
      <c r="MJ551" s="802"/>
      <c r="MK551" s="802"/>
      <c r="ML551" s="802"/>
      <c r="MM551" s="802"/>
      <c r="MN551" s="802"/>
      <c r="MO551" s="802"/>
      <c r="MP551" s="802"/>
      <c r="MQ551" s="802"/>
      <c r="MR551" s="802"/>
      <c r="MS551" s="802"/>
      <c r="MT551" s="802"/>
      <c r="MU551" s="802"/>
      <c r="MV551" s="802"/>
      <c r="MW551" s="802"/>
      <c r="MX551" s="802"/>
      <c r="MY551" s="802"/>
      <c r="MZ551" s="802"/>
      <c r="NA551" s="802"/>
      <c r="NB551" s="802"/>
      <c r="NC551" s="802"/>
      <c r="ND551" s="802"/>
      <c r="NE551" s="802"/>
      <c r="NF551" s="802"/>
      <c r="NG551" s="802"/>
      <c r="NH551" s="802"/>
      <c r="NI551" s="802"/>
      <c r="NJ551" s="802"/>
      <c r="NK551" s="802"/>
      <c r="NL551" s="802"/>
      <c r="NM551" s="802"/>
      <c r="NN551" s="802"/>
      <c r="NO551" s="802"/>
      <c r="NP551" s="802"/>
      <c r="NQ551" s="802"/>
      <c r="NR551" s="802"/>
      <c r="NS551" s="802"/>
      <c r="NT551" s="802"/>
      <c r="NU551" s="802"/>
      <c r="NV551" s="802"/>
      <c r="NW551" s="802"/>
      <c r="NX551" s="802"/>
      <c r="NY551" s="802"/>
      <c r="NZ551" s="802"/>
      <c r="OA551" s="802"/>
      <c r="OB551" s="802"/>
      <c r="OC551" s="802"/>
      <c r="OD551" s="802"/>
      <c r="OE551" s="802"/>
      <c r="OF551" s="802"/>
      <c r="OG551" s="802"/>
      <c r="OH551" s="802"/>
      <c r="OI551" s="802"/>
      <c r="OJ551" s="802"/>
      <c r="OK551" s="802"/>
      <c r="OL551" s="802"/>
      <c r="OM551" s="802"/>
      <c r="ON551" s="802"/>
      <c r="OO551" s="802"/>
      <c r="OP551" s="802"/>
      <c r="OQ551" s="802"/>
      <c r="OR551" s="802"/>
      <c r="OS551" s="802"/>
      <c r="OT551" s="802"/>
      <c r="OU551" s="802"/>
      <c r="OV551" s="802"/>
      <c r="OW551" s="802"/>
      <c r="OX551" s="802"/>
      <c r="OY551" s="802"/>
      <c r="OZ551" s="802"/>
      <c r="PA551" s="802"/>
      <c r="PB551" s="802"/>
      <c r="PC551" s="802"/>
      <c r="PD551" s="802"/>
      <c r="PE551" s="802"/>
      <c r="PF551" s="802"/>
      <c r="PG551" s="802"/>
      <c r="PH551" s="802"/>
      <c r="PI551" s="802"/>
      <c r="PJ551" s="802"/>
      <c r="PK551" s="802"/>
      <c r="PL551" s="802"/>
      <c r="PM551" s="802"/>
      <c r="PN551" s="802"/>
      <c r="PO551" s="802"/>
      <c r="PP551" s="802"/>
      <c r="PQ551" s="802"/>
      <c r="PR551" s="802"/>
      <c r="PS551" s="802"/>
      <c r="PT551" s="802"/>
      <c r="PU551" s="802"/>
      <c r="PV551" s="802"/>
      <c r="PW551" s="802"/>
      <c r="PX551" s="802"/>
      <c r="PY551" s="802"/>
      <c r="PZ551" s="802"/>
      <c r="QA551" s="802"/>
      <c r="QB551" s="802"/>
      <c r="QC551" s="802"/>
      <c r="QD551" s="802"/>
      <c r="QE551" s="802"/>
      <c r="QF551" s="802"/>
      <c r="QG551" s="802"/>
      <c r="QH551" s="802"/>
      <c r="QI551" s="802"/>
      <c r="QJ551" s="802"/>
      <c r="QK551" s="802"/>
      <c r="QL551" s="802"/>
      <c r="QM551" s="802"/>
      <c r="QN551" s="802"/>
      <c r="QO551" s="802"/>
      <c r="QP551" s="802"/>
      <c r="QQ551" s="802"/>
      <c r="QR551" s="802"/>
      <c r="QS551" s="802"/>
      <c r="QT551" s="802"/>
      <c r="QU551" s="802"/>
      <c r="QV551" s="802"/>
      <c r="QW551" s="802"/>
      <c r="QX551" s="802"/>
      <c r="QY551" s="802"/>
      <c r="QZ551" s="802"/>
      <c r="RA551" s="802"/>
      <c r="RB551" s="802"/>
      <c r="RC551" s="802"/>
      <c r="RD551" s="802"/>
      <c r="RE551" s="802"/>
      <c r="RF551" s="802"/>
      <c r="RG551" s="802"/>
      <c r="RH551" s="802"/>
      <c r="RI551" s="802"/>
      <c r="RJ551" s="802"/>
      <c r="RK551" s="802"/>
      <c r="RL551" s="802"/>
      <c r="RM551" s="802"/>
      <c r="RN551" s="802"/>
      <c r="RO551" s="802"/>
      <c r="RP551" s="802"/>
      <c r="RQ551" s="802"/>
      <c r="RR551" s="802"/>
      <c r="RS551" s="802"/>
      <c r="RT551" s="802"/>
      <c r="RU551" s="802"/>
      <c r="RV551" s="802"/>
      <c r="RW551" s="802"/>
      <c r="RX551" s="802"/>
      <c r="RY551" s="802"/>
      <c r="RZ551" s="802"/>
      <c r="SA551" s="802"/>
      <c r="SB551" s="802"/>
      <c r="SC551" s="802"/>
      <c r="SD551" s="802"/>
      <c r="SE551" s="802"/>
      <c r="SF551" s="802"/>
      <c r="SG551" s="802"/>
      <c r="SH551" s="802"/>
      <c r="SI551" s="802"/>
      <c r="SJ551" s="802"/>
      <c r="SK551" s="802"/>
      <c r="SL551" s="802"/>
      <c r="SM551" s="802"/>
      <c r="SN551" s="802"/>
      <c r="SO551" s="802"/>
      <c r="SP551" s="802"/>
      <c r="SQ551" s="802"/>
      <c r="SR551" s="802"/>
      <c r="SS551" s="802"/>
      <c r="ST551" s="802"/>
      <c r="SU551" s="802"/>
      <c r="SV551" s="802"/>
      <c r="SW551" s="802"/>
      <c r="SX551" s="802"/>
      <c r="SY551" s="802"/>
      <c r="SZ551" s="802"/>
      <c r="TA551" s="802"/>
      <c r="TB551" s="802"/>
      <c r="TC551" s="802"/>
      <c r="TD551" s="802"/>
      <c r="TE551" s="802"/>
      <c r="TF551" s="802"/>
      <c r="TG551" s="802"/>
      <c r="TH551" s="802"/>
      <c r="TI551" s="802"/>
      <c r="TJ551" s="802"/>
      <c r="TK551" s="802"/>
      <c r="TL551" s="802"/>
      <c r="TM551" s="802"/>
      <c r="TN551" s="802"/>
      <c r="TO551" s="802"/>
      <c r="TP551" s="802"/>
      <c r="TQ551" s="802"/>
      <c r="TR551" s="802"/>
      <c r="TS551" s="802"/>
      <c r="TT551" s="802"/>
      <c r="TU551" s="802"/>
      <c r="TV551" s="802"/>
      <c r="TW551" s="802"/>
      <c r="TX551" s="802"/>
      <c r="TY551" s="802"/>
      <c r="TZ551" s="802"/>
      <c r="UA551" s="802"/>
      <c r="UB551" s="802"/>
      <c r="UC551" s="802"/>
      <c r="UD551" s="802"/>
      <c r="UE551" s="802"/>
      <c r="UF551" s="802"/>
      <c r="UG551" s="802"/>
      <c r="UH551" s="802"/>
      <c r="UI551" s="802"/>
      <c r="UJ551" s="802"/>
      <c r="UK551" s="802"/>
      <c r="UL551" s="802"/>
      <c r="UM551" s="802"/>
      <c r="UN551" s="802"/>
      <c r="UO551" s="802"/>
      <c r="UP551" s="802"/>
      <c r="UQ551" s="802"/>
      <c r="UR551" s="802"/>
      <c r="US551" s="802"/>
      <c r="UT551" s="802"/>
      <c r="UU551" s="802"/>
      <c r="UV551" s="802"/>
      <c r="UW551" s="802"/>
      <c r="UX551" s="802"/>
      <c r="UY551" s="802"/>
      <c r="UZ551" s="802"/>
      <c r="VA551" s="802"/>
      <c r="VB551" s="802"/>
      <c r="VC551" s="802"/>
      <c r="VD551" s="802"/>
      <c r="VE551" s="802"/>
      <c r="VF551" s="802"/>
      <c r="VG551" s="802"/>
      <c r="VH551" s="802"/>
      <c r="VI551" s="802"/>
      <c r="VJ551" s="802"/>
      <c r="VK551" s="802"/>
      <c r="VL551" s="802"/>
      <c r="VM551" s="802"/>
      <c r="VN551" s="802"/>
      <c r="VO551" s="802"/>
      <c r="VP551" s="802"/>
      <c r="VQ551" s="802"/>
      <c r="VR551" s="802"/>
      <c r="VS551" s="802"/>
      <c r="VT551" s="802"/>
      <c r="VU551" s="802"/>
      <c r="VV551" s="802"/>
      <c r="VW551" s="802"/>
      <c r="VX551" s="802"/>
      <c r="VY551" s="802"/>
      <c r="VZ551" s="802"/>
      <c r="WA551" s="802"/>
      <c r="WB551" s="802"/>
      <c r="WC551" s="802"/>
      <c r="WD551" s="802"/>
      <c r="WE551" s="802"/>
      <c r="WF551" s="802"/>
      <c r="WG551" s="802"/>
      <c r="WH551" s="802"/>
      <c r="WI551" s="802"/>
      <c r="WJ551" s="802"/>
      <c r="WK551" s="802"/>
      <c r="WL551" s="802"/>
      <c r="WM551" s="802"/>
      <c r="WN551" s="802"/>
      <c r="WO551" s="802"/>
      <c r="WP551" s="802"/>
      <c r="WQ551" s="802"/>
      <c r="WR551" s="802"/>
      <c r="WS551" s="802"/>
      <c r="WT551" s="802"/>
      <c r="WU551" s="802"/>
      <c r="WV551" s="802"/>
      <c r="WW551" s="802"/>
      <c r="WX551" s="802"/>
      <c r="WY551" s="802"/>
      <c r="WZ551" s="802"/>
      <c r="XA551" s="802"/>
      <c r="XB551" s="802"/>
      <c r="XC551" s="802"/>
      <c r="XD551" s="802"/>
      <c r="XE551" s="802"/>
      <c r="XF551" s="802"/>
      <c r="XG551" s="802"/>
      <c r="XH551" s="802"/>
      <c r="XI551" s="802"/>
      <c r="XJ551" s="802"/>
      <c r="XK551" s="802"/>
      <c r="XL551" s="802"/>
      <c r="XM551" s="802"/>
      <c r="XN551" s="802"/>
      <c r="XO551" s="802"/>
      <c r="XP551" s="802"/>
      <c r="XQ551" s="802"/>
      <c r="XR551" s="802"/>
      <c r="XS551" s="802"/>
      <c r="XT551" s="802"/>
      <c r="XU551" s="802"/>
      <c r="XV551" s="802"/>
      <c r="XW551" s="802"/>
      <c r="XX551" s="802"/>
      <c r="XY551" s="802"/>
      <c r="XZ551" s="802"/>
      <c r="YA551" s="802"/>
      <c r="YB551" s="802"/>
      <c r="YC551" s="802"/>
      <c r="YD551" s="802"/>
      <c r="YE551" s="802"/>
      <c r="YF551" s="802"/>
      <c r="YG551" s="802"/>
      <c r="YH551" s="802"/>
      <c r="YI551" s="802"/>
      <c r="YJ551" s="802"/>
      <c r="YK551" s="802"/>
      <c r="YL551" s="802"/>
      <c r="YM551" s="802"/>
      <c r="YN551" s="802"/>
      <c r="YO551" s="802"/>
      <c r="YP551" s="802"/>
      <c r="YQ551" s="802"/>
      <c r="YR551" s="802"/>
      <c r="YS551" s="802"/>
      <c r="YT551" s="802"/>
      <c r="YU551" s="802"/>
      <c r="YV551" s="802"/>
      <c r="YW551" s="802"/>
      <c r="YX551" s="802"/>
      <c r="YY551" s="802"/>
      <c r="YZ551" s="802"/>
      <c r="ZA551" s="802"/>
      <c r="ZB551" s="802"/>
      <c r="ZC551" s="802"/>
      <c r="ZD551" s="802"/>
      <c r="ZE551" s="802"/>
      <c r="ZF551" s="802"/>
      <c r="ZG551" s="802"/>
      <c r="ZH551" s="802"/>
      <c r="ZI551" s="802"/>
      <c r="ZJ551" s="802"/>
      <c r="ZK551" s="802"/>
      <c r="ZL551" s="802"/>
      <c r="ZM551" s="802"/>
      <c r="ZN551" s="802"/>
      <c r="ZO551" s="802"/>
      <c r="ZP551" s="802"/>
      <c r="ZQ551" s="802"/>
      <c r="ZR551" s="802"/>
      <c r="ZS551" s="802"/>
      <c r="ZT551" s="802"/>
      <c r="ZU551" s="802"/>
      <c r="ZV551" s="802"/>
      <c r="ZW551" s="802"/>
      <c r="ZX551" s="802"/>
      <c r="ZY551" s="802"/>
      <c r="ZZ551" s="802"/>
      <c r="AAA551" s="802"/>
      <c r="AAB551" s="802"/>
      <c r="AAC551" s="802"/>
      <c r="AAD551" s="802"/>
      <c r="AAE551" s="802"/>
      <c r="AAF551" s="802"/>
      <c r="AAG551" s="802"/>
      <c r="AAH551" s="802"/>
      <c r="AAI551" s="802"/>
      <c r="AAJ551" s="802"/>
      <c r="AAK551" s="802"/>
      <c r="AAL551" s="802"/>
      <c r="AAM551" s="802"/>
      <c r="AAN551" s="802"/>
      <c r="AAO551" s="802"/>
      <c r="AAP551" s="802"/>
      <c r="AAQ551" s="802"/>
      <c r="AAR551" s="802"/>
      <c r="AAS551" s="802"/>
      <c r="AAT551" s="802"/>
      <c r="AAU551" s="802"/>
      <c r="AAV551" s="802"/>
      <c r="AAW551" s="802"/>
      <c r="AAX551" s="802"/>
      <c r="AAY551" s="802"/>
      <c r="AAZ551" s="802"/>
      <c r="ABA551" s="802"/>
      <c r="ABB551" s="802"/>
      <c r="ABC551" s="802"/>
      <c r="ABD551" s="802"/>
      <c r="ABE551" s="802"/>
      <c r="ABF551" s="802"/>
      <c r="ABG551" s="802"/>
      <c r="ABH551" s="802"/>
      <c r="ABI551" s="802"/>
      <c r="ABJ551" s="802"/>
      <c r="ABK551" s="802"/>
      <c r="ABL551" s="802"/>
      <c r="ABM551" s="802"/>
      <c r="ABN551" s="802"/>
      <c r="ABO551" s="802"/>
      <c r="ABP551" s="802"/>
      <c r="ABQ551" s="802"/>
      <c r="ABR551" s="802"/>
      <c r="ABS551" s="802"/>
      <c r="ABT551" s="802"/>
      <c r="ABU551" s="802"/>
      <c r="ABV551" s="802"/>
      <c r="ABW551" s="802"/>
      <c r="ABX551" s="802"/>
      <c r="ABY551" s="802"/>
      <c r="ABZ551" s="802"/>
      <c r="ACA551" s="802"/>
      <c r="ACB551" s="802"/>
      <c r="ACC551" s="802"/>
      <c r="ACD551" s="802"/>
      <c r="ACE551" s="802"/>
      <c r="ACF551" s="802"/>
      <c r="ACG551" s="802"/>
      <c r="ACH551" s="802"/>
      <c r="ACI551" s="802"/>
      <c r="ACJ551" s="802"/>
      <c r="ACK551" s="802"/>
      <c r="ACL551" s="802"/>
      <c r="ACM551" s="802"/>
      <c r="ACN551" s="802"/>
      <c r="ACO551" s="802"/>
      <c r="ACP551" s="802"/>
      <c r="ACQ551" s="802"/>
      <c r="ACR551" s="802"/>
      <c r="ACS551" s="802"/>
      <c r="ACT551" s="802"/>
      <c r="ACU551" s="802"/>
      <c r="ACV551" s="802"/>
      <c r="ACW551" s="802"/>
      <c r="ACX551" s="802"/>
      <c r="ACY551" s="802"/>
      <c r="ACZ551" s="802"/>
      <c r="ADA551" s="802"/>
      <c r="ADB551" s="802"/>
      <c r="ADC551" s="802"/>
      <c r="ADD551" s="802"/>
      <c r="ADE551" s="802"/>
      <c r="ADF551" s="802"/>
      <c r="ADG551" s="802"/>
      <c r="ADH551" s="802"/>
      <c r="ADI551" s="802"/>
      <c r="ADJ551" s="802"/>
      <c r="ADK551" s="802"/>
      <c r="ADL551" s="802"/>
      <c r="ADM551" s="802"/>
      <c r="ADN551" s="802"/>
      <c r="ADO551" s="802"/>
      <c r="ADP551" s="802"/>
      <c r="ADQ551" s="802"/>
      <c r="ADR551" s="802"/>
      <c r="ADS551" s="802"/>
      <c r="ADT551" s="802"/>
      <c r="ADU551" s="802"/>
      <c r="ADV551" s="802"/>
      <c r="ADW551" s="802"/>
      <c r="ADX551" s="802"/>
      <c r="ADY551" s="802"/>
      <c r="ADZ551" s="802"/>
      <c r="AEA551" s="802"/>
      <c r="AEB551" s="802"/>
      <c r="AEC551" s="802"/>
      <c r="AED551" s="802"/>
      <c r="AEE551" s="802"/>
      <c r="AEF551" s="802"/>
      <c r="AEG551" s="802"/>
      <c r="AEH551" s="802"/>
      <c r="AEI551" s="802"/>
      <c r="AEJ551" s="802"/>
      <c r="AEK551" s="802"/>
      <c r="AEL551" s="802"/>
      <c r="AEM551" s="802"/>
      <c r="AEN551" s="802"/>
      <c r="AEO551" s="802"/>
      <c r="AEP551" s="802"/>
      <c r="AEQ551" s="802"/>
      <c r="AER551" s="802"/>
      <c r="AES551" s="802"/>
      <c r="AET551" s="802"/>
      <c r="AEU551" s="802"/>
      <c r="AEV551" s="802"/>
      <c r="AEW551" s="802"/>
      <c r="AEX551" s="802"/>
      <c r="AEY551" s="802"/>
      <c r="AEZ551" s="802"/>
      <c r="AFA551" s="802"/>
      <c r="AFB551" s="802"/>
      <c r="AFC551" s="802"/>
      <c r="AFD551" s="802"/>
      <c r="AFE551" s="802"/>
      <c r="AFF551" s="802"/>
      <c r="AFG551" s="802"/>
      <c r="AFH551" s="802"/>
      <c r="AFI551" s="802"/>
      <c r="AFJ551" s="802"/>
      <c r="AFK551" s="802"/>
      <c r="AFL551" s="802"/>
      <c r="AFM551" s="802"/>
      <c r="AFN551" s="802"/>
      <c r="AFO551" s="802"/>
      <c r="AFP551" s="802"/>
      <c r="AFQ551" s="802"/>
      <c r="AFR551" s="802"/>
      <c r="AFS551" s="802"/>
      <c r="AFT551" s="802"/>
      <c r="AFU551" s="802"/>
      <c r="AFV551" s="802"/>
      <c r="AFW551" s="802"/>
      <c r="AFX551" s="802"/>
      <c r="AFY551" s="802"/>
      <c r="AFZ551" s="802"/>
      <c r="AGA551" s="802"/>
      <c r="AGB551" s="802"/>
      <c r="AGC551" s="802"/>
      <c r="AGD551" s="802"/>
      <c r="AGE551" s="802"/>
      <c r="AGF551" s="802"/>
      <c r="AGG551" s="802"/>
      <c r="AGH551" s="802"/>
      <c r="AGI551" s="802"/>
      <c r="AGJ551" s="802"/>
      <c r="AGK551" s="802"/>
      <c r="AGL551" s="802"/>
      <c r="AGM551" s="802"/>
      <c r="AGN551" s="802"/>
      <c r="AGO551" s="802"/>
      <c r="AGP551" s="802"/>
      <c r="AGQ551" s="802"/>
      <c r="AGR551" s="802"/>
      <c r="AGS551" s="802"/>
      <c r="AGT551" s="802"/>
      <c r="AGU551" s="802"/>
      <c r="AGV551" s="802"/>
      <c r="AGW551" s="802"/>
      <c r="AGX551" s="802"/>
      <c r="AGY551" s="802"/>
      <c r="AGZ551" s="802"/>
      <c r="AHA551" s="802"/>
      <c r="AHB551" s="802"/>
      <c r="AHC551" s="802"/>
      <c r="AHD551" s="802"/>
      <c r="AHE551" s="802"/>
      <c r="AHF551" s="802"/>
      <c r="AHG551" s="802"/>
      <c r="AHH551" s="802"/>
      <c r="AHI551" s="802"/>
      <c r="AHJ551" s="802"/>
      <c r="AHK551" s="802"/>
      <c r="AHL551" s="802"/>
      <c r="AHM551" s="802"/>
      <c r="AHN551" s="802"/>
      <c r="AHO551" s="802"/>
      <c r="AHP551" s="802"/>
      <c r="AHQ551" s="802"/>
      <c r="AHR551" s="802"/>
      <c r="AHS551" s="802"/>
      <c r="AHT551" s="802"/>
      <c r="AHU551" s="802"/>
      <c r="AHV551" s="802"/>
      <c r="AHW551" s="802"/>
      <c r="AHX551" s="802"/>
      <c r="AHY551" s="802"/>
      <c r="AHZ551" s="802"/>
      <c r="AIA551" s="802"/>
      <c r="AIB551" s="802"/>
      <c r="AIC551" s="802"/>
      <c r="AID551" s="802"/>
      <c r="AIE551" s="802"/>
      <c r="AIF551" s="802"/>
      <c r="AIG551" s="802"/>
      <c r="AIH551" s="802"/>
      <c r="AII551" s="802"/>
      <c r="AIJ551" s="802"/>
      <c r="AQE551" s="802"/>
      <c r="AQF551" s="802"/>
      <c r="AQG551" s="802"/>
      <c r="AQH551" s="802"/>
      <c r="AQI551" s="802"/>
      <c r="AQJ551" s="802"/>
      <c r="AQK551" s="802"/>
      <c r="AQL551" s="802"/>
      <c r="AQM551" s="802"/>
      <c r="AQN551" s="802"/>
      <c r="AQO551" s="802"/>
      <c r="AQP551" s="802"/>
      <c r="AQQ551" s="802"/>
      <c r="AQR551" s="802"/>
      <c r="AQS551" s="802"/>
      <c r="AQT551" s="802"/>
      <c r="AQU551" s="802"/>
      <c r="AQV551" s="802"/>
      <c r="AQW551" s="802"/>
      <c r="AQX551" s="802"/>
      <c r="AQY551" s="802"/>
      <c r="AQZ551" s="802"/>
      <c r="ARA551" s="802"/>
      <c r="ARB551" s="802"/>
      <c r="ARC551" s="802"/>
      <c r="ARD551" s="802"/>
      <c r="ARE551" s="802"/>
      <c r="ARF551" s="802"/>
      <c r="ARG551" s="802"/>
      <c r="ARH551" s="802"/>
      <c r="ARI551" s="802"/>
      <c r="ARJ551" s="802"/>
      <c r="ARK551" s="802"/>
      <c r="ARL551" s="802"/>
      <c r="ARM551" s="802"/>
      <c r="ARN551" s="802"/>
      <c r="ARO551" s="802"/>
      <c r="ARP551" s="802"/>
      <c r="ARQ551" s="802"/>
      <c r="ARR551" s="802"/>
      <c r="ARS551" s="802"/>
      <c r="ART551" s="802"/>
      <c r="ARU551" s="802"/>
      <c r="ARV551" s="802"/>
      <c r="ARW551" s="802"/>
      <c r="ARX551" s="802"/>
      <c r="ARY551" s="802"/>
      <c r="ARZ551" s="802"/>
      <c r="ASA551" s="802"/>
      <c r="ASB551" s="802"/>
      <c r="ASC551" s="802"/>
      <c r="ASD551" s="802"/>
      <c r="ASE551" s="802"/>
      <c r="ASF551" s="802"/>
      <c r="ASG551" s="802"/>
      <c r="ASH551" s="802"/>
      <c r="ASI551" s="802"/>
      <c r="ASJ551" s="802"/>
      <c r="ASK551" s="802"/>
      <c r="ASL551" s="802"/>
      <c r="ATP551" s="802"/>
      <c r="ATQ551" s="802"/>
      <c r="ATR551" s="802"/>
      <c r="ATS551" s="802"/>
      <c r="ATT551" s="802"/>
      <c r="ATU551" s="802"/>
      <c r="ATV551" s="802"/>
      <c r="ATW551" s="802"/>
      <c r="ATX551" s="802"/>
      <c r="ATY551" s="802"/>
      <c r="ATZ551" s="802"/>
      <c r="AUA551" s="802"/>
      <c r="AUB551" s="802"/>
      <c r="AUC551" s="802"/>
      <c r="AUD551" s="802"/>
      <c r="AUE551" s="802"/>
      <c r="AUF551" s="802"/>
      <c r="AUG551" s="802"/>
      <c r="AUH551" s="802"/>
      <c r="AUI551" s="802"/>
      <c r="AUJ551" s="802"/>
      <c r="AUK551" s="802"/>
      <c r="AUL551" s="802"/>
      <c r="AUM551" s="802"/>
      <c r="AUN551" s="802"/>
      <c r="AUO551" s="802"/>
      <c r="AUP551" s="801"/>
      <c r="AUQ551" s="802"/>
      <c r="AUR551" s="801"/>
      <c r="AUS551" s="802"/>
      <c r="AUT551" s="801"/>
      <c r="AUU551" s="802"/>
      <c r="AUV551" s="802"/>
      <c r="AUW551" s="802"/>
      <c r="AUX551" s="802"/>
      <c r="AUY551" s="802"/>
      <c r="AUZ551" s="802"/>
      <c r="AVA551" s="802"/>
      <c r="AVB551" s="802"/>
      <c r="AVC551" s="802"/>
      <c r="AVD551" s="802"/>
      <c r="AVE551" s="802"/>
      <c r="AVF551" s="802"/>
      <c r="AVG551" s="802"/>
      <c r="AVH551" s="802"/>
      <c r="AVI551" s="802"/>
      <c r="AVJ551" s="808"/>
      <c r="AVK551" s="808"/>
      <c r="AVL551" s="808"/>
      <c r="AVM551" s="808"/>
      <c r="AVN551" s="808"/>
      <c r="AVO551" s="808"/>
      <c r="AVP551" s="808"/>
      <c r="AVQ551" s="808"/>
      <c r="AVR551" s="808"/>
      <c r="AVS551" s="808"/>
      <c r="AVT551" s="808"/>
      <c r="AVU551" s="809"/>
      <c r="AVV551" s="809"/>
      <c r="AVW551" s="809"/>
      <c r="AVX551" s="809"/>
      <c r="AVY551" s="809"/>
      <c r="AVZ551" s="809"/>
      <c r="AWA551" s="809"/>
      <c r="AWB551" s="809"/>
      <c r="AWC551" s="809"/>
      <c r="AWD551" s="809"/>
      <c r="AWE551" s="809"/>
      <c r="AWF551" s="809"/>
      <c r="AWG551" s="809"/>
      <c r="AWH551" s="809"/>
      <c r="AWI551" s="809"/>
      <c r="AWJ551" s="809"/>
      <c r="AWK551" s="809"/>
      <c r="AWL551" s="809"/>
      <c r="AWM551" s="809"/>
      <c r="AWN551" s="809"/>
      <c r="AWO551" s="809"/>
      <c r="AWP551" s="809"/>
      <c r="AWQ551" s="809"/>
      <c r="AWR551" s="808"/>
      <c r="AWS551" s="761"/>
      <c r="AWT551" s="808"/>
      <c r="AWU551" s="809"/>
      <c r="AWV551" s="809"/>
      <c r="AWW551" s="809"/>
      <c r="AWX551" s="809"/>
      <c r="AWY551" s="809"/>
      <c r="AWZ551" s="809"/>
      <c r="AXA551" s="809"/>
      <c r="AXB551" s="809"/>
      <c r="AXC551" s="809"/>
      <c r="AXD551" s="809"/>
      <c r="AXE551" s="809"/>
      <c r="AXF551" s="809"/>
      <c r="AXG551" s="809"/>
      <c r="AXH551" s="809"/>
      <c r="AXI551" s="809"/>
      <c r="AXJ551" s="809"/>
      <c r="AXK551" s="809"/>
      <c r="AXL551" s="809"/>
      <c r="AXM551" s="809"/>
      <c r="AXN551" s="809"/>
      <c r="AXO551" s="809"/>
      <c r="AXP551" s="809"/>
      <c r="AXQ551" s="809"/>
      <c r="AXR551" s="809"/>
      <c r="AXS551" s="809"/>
      <c r="AXT551" s="809"/>
      <c r="AXU551" s="809"/>
      <c r="AXV551" s="809"/>
      <c r="AXW551" s="809"/>
      <c r="AXX551" s="809"/>
      <c r="AXY551" s="809"/>
      <c r="AXZ551" s="809"/>
      <c r="AYA551" s="809"/>
      <c r="AYB551" s="809"/>
      <c r="AYC551" s="809"/>
      <c r="AYD551" s="808"/>
      <c r="AYE551" s="808"/>
      <c r="AYF551" s="809"/>
      <c r="AYG551" s="808"/>
      <c r="AYH551" s="810"/>
      <c r="AYI551" s="810"/>
      <c r="AYJ551" s="810"/>
      <c r="AYK551" s="810"/>
      <c r="AYL551" s="810"/>
      <c r="AYM551" s="810"/>
      <c r="AYN551" s="810"/>
      <c r="AYO551" s="810"/>
      <c r="AYP551" s="810"/>
      <c r="AYQ551" s="810"/>
      <c r="AYR551" s="810"/>
      <c r="AYS551" s="810"/>
      <c r="AYT551" s="810"/>
      <c r="AYU551" s="810"/>
      <c r="AYV551" s="810"/>
      <c r="AYW551" s="810"/>
      <c r="AYX551" s="810"/>
      <c r="AYY551" s="810"/>
      <c r="AYZ551" s="810"/>
      <c r="AZA551" s="810"/>
      <c r="AZB551" s="810"/>
      <c r="AZC551" s="810"/>
      <c r="AZD551" s="810"/>
      <c r="AZE551" s="810"/>
      <c r="AZF551" s="810"/>
      <c r="AZG551" s="810"/>
      <c r="AZH551" s="810"/>
      <c r="AZI551" s="810"/>
      <c r="AZJ551" s="810"/>
      <c r="AZK551" s="810"/>
      <c r="AZL551" s="810"/>
      <c r="AZM551" s="810"/>
      <c r="AZN551" s="810"/>
      <c r="AZO551" s="810"/>
      <c r="AZP551" s="809"/>
      <c r="AZQ551" s="802"/>
      <c r="AZR551" s="802"/>
      <c r="AZS551" s="802"/>
    </row>
    <row r="552" spans="45:920 1123:1371" s="793" customFormat="1" ht="13.5">
      <c r="AS552" s="802"/>
      <c r="AT552" s="802"/>
      <c r="AU552" s="802"/>
      <c r="AV552" s="802"/>
      <c r="AW552" s="802"/>
      <c r="AX552" s="802"/>
      <c r="AY552" s="802"/>
      <c r="AZ552" s="802"/>
      <c r="BA552" s="802"/>
      <c r="BB552" s="802"/>
      <c r="BC552" s="802"/>
      <c r="BD552" s="802"/>
      <c r="BE552" s="802"/>
      <c r="BF552" s="802"/>
      <c r="BG552" s="802"/>
      <c r="BH552" s="802"/>
      <c r="BI552" s="802"/>
      <c r="BJ552" s="802"/>
      <c r="BK552" s="802"/>
      <c r="BL552" s="802"/>
      <c r="BM552" s="802"/>
      <c r="BN552" s="802"/>
      <c r="BO552" s="802"/>
      <c r="BP552" s="802"/>
      <c r="BQ552" s="802"/>
      <c r="BR552" s="802"/>
      <c r="BS552" s="802"/>
      <c r="BT552" s="802"/>
      <c r="BU552" s="802"/>
      <c r="BV552" s="802"/>
      <c r="BW552" s="802"/>
      <c r="BX552" s="802"/>
      <c r="BY552" s="802"/>
      <c r="BZ552" s="802"/>
      <c r="CA552" s="802"/>
      <c r="CB552" s="802"/>
      <c r="CC552" s="802"/>
      <c r="CD552" s="802"/>
      <c r="CE552" s="802"/>
      <c r="CF552" s="802"/>
      <c r="CG552" s="802"/>
      <c r="CH552" s="802"/>
      <c r="CI552" s="802"/>
      <c r="CJ552" s="802"/>
      <c r="CK552" s="802"/>
      <c r="CL552" s="802"/>
      <c r="CM552" s="802"/>
      <c r="CN552" s="802"/>
      <c r="CO552" s="802"/>
      <c r="CP552" s="802"/>
      <c r="CQ552" s="802"/>
      <c r="CR552" s="802"/>
      <c r="CS552" s="802"/>
      <c r="CT552" s="802"/>
      <c r="CU552" s="802"/>
      <c r="CV552" s="802"/>
      <c r="CW552" s="802"/>
      <c r="CX552" s="802"/>
      <c r="CY552" s="802"/>
      <c r="CZ552" s="802"/>
      <c r="DA552" s="802"/>
      <c r="DB552" s="802"/>
      <c r="DC552" s="802"/>
      <c r="DD552" s="802"/>
      <c r="DE552" s="802"/>
      <c r="DF552" s="802"/>
      <c r="DG552" s="802"/>
      <c r="DH552" s="802"/>
      <c r="DI552" s="802"/>
      <c r="DJ552" s="802"/>
      <c r="DK552" s="802"/>
      <c r="DL552" s="802"/>
      <c r="DM552" s="802"/>
      <c r="DN552" s="802"/>
      <c r="DO552" s="802"/>
      <c r="DP552" s="802"/>
      <c r="DQ552" s="802"/>
      <c r="DR552" s="802"/>
      <c r="DS552" s="802"/>
      <c r="DT552" s="802"/>
      <c r="DU552" s="802"/>
      <c r="DV552" s="802"/>
      <c r="DW552" s="802"/>
      <c r="DX552" s="802"/>
      <c r="DY552" s="802"/>
      <c r="DZ552" s="802"/>
      <c r="EA552" s="802"/>
      <c r="EB552" s="802"/>
      <c r="EC552" s="802"/>
      <c r="ED552" s="802"/>
      <c r="EE552" s="802"/>
      <c r="EF552" s="802"/>
      <c r="EG552" s="802"/>
      <c r="EH552" s="802"/>
      <c r="EI552" s="802"/>
      <c r="EJ552" s="802"/>
      <c r="EK552" s="802"/>
      <c r="EL552" s="802"/>
      <c r="EM552" s="802"/>
      <c r="EN552" s="802"/>
      <c r="EO552" s="802"/>
      <c r="EP552" s="802"/>
      <c r="EQ552" s="802"/>
      <c r="ER552" s="802"/>
      <c r="ES552" s="802"/>
      <c r="ET552" s="802"/>
      <c r="EU552" s="802"/>
      <c r="EV552" s="802"/>
      <c r="EW552" s="802"/>
      <c r="EX552" s="802"/>
      <c r="EY552" s="802"/>
      <c r="EZ552" s="802"/>
      <c r="FA552" s="802"/>
      <c r="FB552" s="802"/>
      <c r="FC552" s="802"/>
      <c r="FD552" s="802"/>
      <c r="FE552" s="802"/>
      <c r="FF552" s="802"/>
      <c r="FG552" s="802"/>
      <c r="FH552" s="802"/>
      <c r="FI552" s="802"/>
      <c r="FJ552" s="802"/>
      <c r="FK552" s="802"/>
      <c r="FL552" s="802"/>
      <c r="FM552" s="802"/>
      <c r="FN552" s="802"/>
      <c r="FO552" s="802"/>
      <c r="FP552" s="802"/>
      <c r="FQ552" s="802"/>
      <c r="FR552" s="802"/>
      <c r="FS552" s="802"/>
      <c r="FT552" s="802"/>
      <c r="FU552" s="802"/>
      <c r="FV552" s="802"/>
      <c r="FW552" s="802"/>
      <c r="FX552" s="802"/>
      <c r="FY552" s="802"/>
      <c r="FZ552" s="802"/>
      <c r="GA552" s="802"/>
      <c r="GB552" s="802"/>
      <c r="GC552" s="802"/>
      <c r="GD552" s="802"/>
      <c r="GE552" s="802"/>
      <c r="GF552" s="802"/>
      <c r="GG552" s="802"/>
      <c r="GH552" s="802"/>
      <c r="GI552" s="802"/>
      <c r="GJ552" s="802"/>
      <c r="GK552" s="802"/>
      <c r="GL552" s="802"/>
      <c r="GM552" s="802"/>
      <c r="GN552" s="802"/>
      <c r="GO552" s="802"/>
      <c r="GP552" s="802"/>
      <c r="GQ552" s="802"/>
      <c r="GR552" s="802"/>
      <c r="GS552" s="802"/>
      <c r="GT552" s="802"/>
      <c r="GU552" s="802"/>
      <c r="GV552" s="802"/>
      <c r="GW552" s="802"/>
      <c r="GX552" s="802"/>
      <c r="GY552" s="802"/>
      <c r="GZ552" s="802"/>
      <c r="HA552" s="802"/>
      <c r="HB552" s="802"/>
      <c r="HC552" s="802"/>
      <c r="HD552" s="802"/>
      <c r="HE552" s="802"/>
      <c r="HF552" s="802"/>
      <c r="HG552" s="802"/>
      <c r="HH552" s="802"/>
      <c r="HI552" s="802"/>
      <c r="HJ552" s="802"/>
      <c r="HK552" s="802"/>
      <c r="HL552" s="802"/>
      <c r="HM552" s="802"/>
      <c r="HN552" s="802"/>
      <c r="HO552" s="802"/>
      <c r="HP552" s="802"/>
      <c r="HQ552" s="802"/>
      <c r="HR552" s="802"/>
      <c r="HS552" s="802"/>
      <c r="HT552" s="802"/>
      <c r="HU552" s="802"/>
      <c r="HV552" s="802"/>
      <c r="HW552" s="802"/>
      <c r="HX552" s="802"/>
      <c r="HY552" s="802"/>
      <c r="HZ552" s="802"/>
      <c r="IA552" s="802"/>
      <c r="IB552" s="802"/>
      <c r="IC552" s="802"/>
      <c r="ID552" s="802"/>
      <c r="IE552" s="802"/>
      <c r="IF552" s="802"/>
      <c r="IG552" s="802"/>
      <c r="IH552" s="802"/>
      <c r="II552" s="802"/>
      <c r="IJ552" s="802"/>
      <c r="IK552" s="802"/>
      <c r="IL552" s="802"/>
      <c r="IM552" s="802"/>
      <c r="IN552" s="802"/>
      <c r="IO552" s="802"/>
      <c r="IP552" s="802"/>
      <c r="IQ552" s="802"/>
      <c r="IR552" s="802"/>
      <c r="IS552" s="802"/>
      <c r="IT552" s="802"/>
      <c r="IU552" s="802"/>
      <c r="IV552" s="802"/>
      <c r="IW552" s="802"/>
      <c r="IX552" s="802"/>
      <c r="IY552" s="802"/>
      <c r="IZ552" s="802"/>
      <c r="JA552" s="802"/>
      <c r="JB552" s="802"/>
      <c r="JC552" s="802"/>
      <c r="JD552" s="802"/>
      <c r="JE552" s="802"/>
      <c r="JF552" s="802"/>
      <c r="JG552" s="802"/>
      <c r="JH552" s="802"/>
      <c r="JI552" s="802"/>
      <c r="JJ552" s="802"/>
      <c r="JK552" s="802"/>
      <c r="JL552" s="802"/>
      <c r="JM552" s="802"/>
      <c r="JN552" s="802"/>
      <c r="JO552" s="802"/>
      <c r="JP552" s="802"/>
      <c r="JQ552" s="802"/>
      <c r="JR552" s="802"/>
      <c r="JS552" s="802"/>
      <c r="JT552" s="802"/>
      <c r="JU552" s="802"/>
      <c r="JV552" s="802"/>
      <c r="JW552" s="802"/>
      <c r="JX552" s="802"/>
      <c r="JY552" s="802"/>
      <c r="JZ552" s="802"/>
      <c r="KA552" s="802"/>
      <c r="KB552" s="802"/>
      <c r="KC552" s="802"/>
      <c r="KD552" s="802"/>
      <c r="KE552" s="802"/>
      <c r="KF552" s="802"/>
      <c r="KG552" s="802"/>
      <c r="KH552" s="802"/>
      <c r="KI552" s="802"/>
      <c r="KJ552" s="802"/>
      <c r="KK552" s="802"/>
      <c r="KL552" s="802"/>
      <c r="KM552" s="802"/>
      <c r="KN552" s="802"/>
      <c r="KO552" s="802"/>
      <c r="KP552" s="802"/>
      <c r="KQ552" s="802"/>
      <c r="KR552" s="802"/>
      <c r="KS552" s="802"/>
      <c r="KT552" s="802"/>
      <c r="KU552" s="802"/>
      <c r="KV552" s="802"/>
      <c r="KW552" s="802"/>
      <c r="KX552" s="802"/>
      <c r="KY552" s="802"/>
      <c r="KZ552" s="802"/>
      <c r="LA552" s="802"/>
      <c r="LB552" s="802"/>
      <c r="LC552" s="802"/>
      <c r="LD552" s="802"/>
      <c r="LE552" s="802"/>
      <c r="LF552" s="802"/>
      <c r="LG552" s="802"/>
      <c r="LH552" s="802"/>
      <c r="LI552" s="802"/>
      <c r="LJ552" s="802"/>
      <c r="LK552" s="802"/>
      <c r="LL552" s="802"/>
      <c r="LM552" s="802"/>
      <c r="LN552" s="802"/>
      <c r="LO552" s="802"/>
      <c r="LP552" s="802"/>
      <c r="LQ552" s="802"/>
      <c r="LR552" s="802"/>
      <c r="LS552" s="802"/>
      <c r="LT552" s="802"/>
      <c r="LU552" s="802"/>
      <c r="LV552" s="802"/>
      <c r="LW552" s="802"/>
      <c r="LX552" s="802"/>
      <c r="LY552" s="802"/>
      <c r="LZ552" s="802"/>
      <c r="MA552" s="802"/>
      <c r="MB552" s="802"/>
      <c r="MC552" s="802"/>
      <c r="MD552" s="802"/>
      <c r="ME552" s="802"/>
      <c r="MF552" s="802"/>
      <c r="MG552" s="802"/>
      <c r="MH552" s="802"/>
      <c r="MI552" s="802"/>
      <c r="MJ552" s="802"/>
      <c r="MK552" s="802"/>
      <c r="ML552" s="802"/>
      <c r="MM552" s="802"/>
      <c r="MN552" s="802"/>
      <c r="MO552" s="802"/>
      <c r="MP552" s="802"/>
      <c r="MQ552" s="802"/>
      <c r="MR552" s="802"/>
      <c r="MS552" s="802"/>
      <c r="MT552" s="802"/>
      <c r="MU552" s="802"/>
      <c r="MV552" s="802"/>
      <c r="MW552" s="802"/>
      <c r="MX552" s="802"/>
      <c r="MY552" s="802"/>
      <c r="MZ552" s="802"/>
      <c r="NA552" s="802"/>
      <c r="NB552" s="802"/>
      <c r="NC552" s="802"/>
      <c r="ND552" s="802"/>
      <c r="NE552" s="802"/>
      <c r="NF552" s="802"/>
      <c r="NG552" s="802"/>
      <c r="NH552" s="802"/>
      <c r="NI552" s="802"/>
      <c r="NJ552" s="802"/>
      <c r="NK552" s="802"/>
      <c r="NL552" s="802"/>
      <c r="NM552" s="802"/>
      <c r="NN552" s="802"/>
      <c r="NO552" s="802"/>
      <c r="NP552" s="802"/>
      <c r="NQ552" s="802"/>
      <c r="NR552" s="802"/>
      <c r="NS552" s="802"/>
      <c r="NT552" s="802"/>
      <c r="NU552" s="802"/>
      <c r="NV552" s="802"/>
      <c r="NW552" s="802"/>
      <c r="NX552" s="802"/>
      <c r="NY552" s="802"/>
      <c r="NZ552" s="802"/>
      <c r="OA552" s="802"/>
      <c r="OB552" s="802"/>
      <c r="OC552" s="802"/>
      <c r="OD552" s="802"/>
      <c r="OE552" s="802"/>
      <c r="OF552" s="802"/>
      <c r="OG552" s="802"/>
      <c r="OH552" s="802"/>
      <c r="OI552" s="802"/>
      <c r="OJ552" s="802"/>
      <c r="OK552" s="802"/>
      <c r="OL552" s="802"/>
      <c r="OM552" s="802"/>
      <c r="ON552" s="802"/>
      <c r="OO552" s="802"/>
      <c r="OP552" s="802"/>
      <c r="OQ552" s="802"/>
      <c r="OR552" s="802"/>
      <c r="OS552" s="802"/>
      <c r="OT552" s="802"/>
      <c r="OU552" s="802"/>
      <c r="OV552" s="802"/>
      <c r="OW552" s="802"/>
      <c r="OX552" s="802"/>
      <c r="OY552" s="802"/>
      <c r="OZ552" s="802"/>
      <c r="PA552" s="802"/>
      <c r="PB552" s="802"/>
      <c r="PC552" s="802"/>
      <c r="PD552" s="802"/>
      <c r="PE552" s="802"/>
      <c r="PF552" s="802"/>
      <c r="PG552" s="802"/>
      <c r="PH552" s="802"/>
      <c r="PI552" s="802"/>
      <c r="PJ552" s="802"/>
      <c r="PK552" s="802"/>
      <c r="PL552" s="802"/>
      <c r="PM552" s="802"/>
      <c r="PN552" s="802"/>
      <c r="PO552" s="802"/>
      <c r="PP552" s="802"/>
      <c r="PQ552" s="802"/>
      <c r="PR552" s="802"/>
      <c r="PS552" s="802"/>
      <c r="PT552" s="802"/>
      <c r="PU552" s="802"/>
      <c r="PV552" s="802"/>
      <c r="PW552" s="802"/>
      <c r="PX552" s="802"/>
      <c r="PY552" s="802"/>
      <c r="PZ552" s="802"/>
      <c r="QA552" s="802"/>
      <c r="QB552" s="802"/>
      <c r="QC552" s="802"/>
      <c r="QD552" s="802"/>
      <c r="QE552" s="802"/>
      <c r="QF552" s="802"/>
      <c r="QG552" s="802"/>
      <c r="QH552" s="802"/>
      <c r="QI552" s="802"/>
      <c r="QJ552" s="802"/>
      <c r="QK552" s="802"/>
      <c r="QL552" s="802"/>
      <c r="QM552" s="802"/>
      <c r="QN552" s="802"/>
      <c r="QO552" s="802"/>
      <c r="QP552" s="802"/>
      <c r="QQ552" s="802"/>
      <c r="QR552" s="802"/>
      <c r="QS552" s="802"/>
      <c r="QT552" s="802"/>
      <c r="QU552" s="802"/>
      <c r="QV552" s="802"/>
      <c r="QW552" s="802"/>
      <c r="QX552" s="802"/>
      <c r="QY552" s="802"/>
      <c r="QZ552" s="802"/>
      <c r="RA552" s="802"/>
      <c r="RB552" s="802"/>
      <c r="RC552" s="802"/>
      <c r="RD552" s="802"/>
      <c r="RE552" s="802"/>
      <c r="RF552" s="802"/>
      <c r="RG552" s="802"/>
      <c r="RH552" s="802"/>
      <c r="RI552" s="802"/>
      <c r="RJ552" s="802"/>
      <c r="RK552" s="802"/>
      <c r="RL552" s="802"/>
      <c r="RM552" s="802"/>
      <c r="RN552" s="802"/>
      <c r="RO552" s="802"/>
      <c r="RP552" s="802"/>
      <c r="RQ552" s="802"/>
      <c r="RR552" s="802"/>
      <c r="RS552" s="802"/>
      <c r="RT552" s="802"/>
      <c r="RU552" s="802"/>
      <c r="RV552" s="802"/>
      <c r="RW552" s="802"/>
      <c r="RX552" s="802"/>
      <c r="RY552" s="802"/>
      <c r="RZ552" s="802"/>
      <c r="SA552" s="802"/>
      <c r="SB552" s="802"/>
      <c r="SC552" s="802"/>
      <c r="SD552" s="802"/>
      <c r="SE552" s="802"/>
      <c r="SF552" s="802"/>
      <c r="SG552" s="802"/>
      <c r="SH552" s="802"/>
      <c r="SI552" s="802"/>
      <c r="SJ552" s="802"/>
      <c r="SK552" s="802"/>
      <c r="SL552" s="802"/>
      <c r="SM552" s="802"/>
      <c r="SN552" s="802"/>
      <c r="SO552" s="802"/>
      <c r="SP552" s="802"/>
      <c r="SQ552" s="802"/>
      <c r="SR552" s="802"/>
      <c r="SS552" s="802"/>
      <c r="ST552" s="802"/>
      <c r="SU552" s="802"/>
      <c r="SV552" s="802"/>
      <c r="SW552" s="802"/>
      <c r="SX552" s="802"/>
      <c r="SY552" s="802"/>
      <c r="SZ552" s="802"/>
      <c r="TA552" s="802"/>
      <c r="TB552" s="802"/>
      <c r="TC552" s="802"/>
      <c r="TD552" s="802"/>
      <c r="TE552" s="802"/>
      <c r="TF552" s="802"/>
      <c r="TG552" s="802"/>
      <c r="TH552" s="802"/>
      <c r="TI552" s="802"/>
      <c r="TJ552" s="802"/>
      <c r="TK552" s="802"/>
      <c r="TL552" s="802"/>
      <c r="TM552" s="802"/>
      <c r="TN552" s="802"/>
      <c r="TO552" s="802"/>
      <c r="TP552" s="802"/>
      <c r="TQ552" s="802"/>
      <c r="TR552" s="802"/>
      <c r="TS552" s="802"/>
      <c r="TT552" s="802"/>
      <c r="TU552" s="802"/>
      <c r="TV552" s="802"/>
      <c r="TW552" s="802"/>
      <c r="TX552" s="802"/>
      <c r="TY552" s="802"/>
      <c r="TZ552" s="802"/>
      <c r="UA552" s="802"/>
      <c r="UB552" s="802"/>
      <c r="UC552" s="802"/>
      <c r="UD552" s="802"/>
      <c r="UE552" s="802"/>
      <c r="UF552" s="802"/>
      <c r="UG552" s="802"/>
      <c r="UH552" s="802"/>
      <c r="UI552" s="802"/>
      <c r="UJ552" s="802"/>
      <c r="UK552" s="802"/>
      <c r="UL552" s="802"/>
      <c r="UM552" s="802"/>
      <c r="UN552" s="802"/>
      <c r="UO552" s="802"/>
      <c r="UP552" s="802"/>
      <c r="UQ552" s="802"/>
      <c r="UR552" s="802"/>
      <c r="US552" s="802"/>
      <c r="UT552" s="802"/>
      <c r="UU552" s="802"/>
      <c r="UV552" s="802"/>
      <c r="UW552" s="802"/>
      <c r="UX552" s="802"/>
      <c r="UY552" s="802"/>
      <c r="UZ552" s="802"/>
      <c r="VA552" s="802"/>
      <c r="VB552" s="802"/>
      <c r="VC552" s="802"/>
      <c r="VD552" s="802"/>
      <c r="VE552" s="802"/>
      <c r="VF552" s="802"/>
      <c r="VG552" s="802"/>
      <c r="VH552" s="802"/>
      <c r="VI552" s="802"/>
      <c r="VJ552" s="802"/>
      <c r="VK552" s="802"/>
      <c r="VL552" s="802"/>
      <c r="VM552" s="802"/>
      <c r="VN552" s="802"/>
      <c r="VO552" s="802"/>
      <c r="VP552" s="802"/>
      <c r="VQ552" s="802"/>
      <c r="VR552" s="802"/>
      <c r="VS552" s="802"/>
      <c r="VT552" s="802"/>
      <c r="VU552" s="802"/>
      <c r="VV552" s="802"/>
      <c r="VW552" s="802"/>
      <c r="VX552" s="802"/>
      <c r="VY552" s="802"/>
      <c r="VZ552" s="802"/>
      <c r="WA552" s="802"/>
      <c r="WB552" s="802"/>
      <c r="WC552" s="802"/>
      <c r="WD552" s="802"/>
      <c r="WE552" s="802"/>
      <c r="WF552" s="802"/>
      <c r="WG552" s="802"/>
      <c r="WH552" s="802"/>
      <c r="WI552" s="802"/>
      <c r="WJ552" s="802"/>
      <c r="WK552" s="802"/>
      <c r="WL552" s="802"/>
      <c r="WM552" s="802"/>
      <c r="WN552" s="802"/>
      <c r="WO552" s="802"/>
      <c r="WP552" s="802"/>
      <c r="WQ552" s="802"/>
      <c r="WR552" s="802"/>
      <c r="WS552" s="802"/>
      <c r="WT552" s="802"/>
      <c r="WU552" s="802"/>
      <c r="WV552" s="802"/>
      <c r="WW552" s="802"/>
      <c r="WX552" s="802"/>
      <c r="WY552" s="802"/>
      <c r="WZ552" s="802"/>
      <c r="XA552" s="802"/>
      <c r="XB552" s="802"/>
      <c r="XC552" s="802"/>
      <c r="XD552" s="802"/>
      <c r="XE552" s="802"/>
      <c r="XF552" s="802"/>
      <c r="XG552" s="802"/>
      <c r="XH552" s="802"/>
      <c r="XI552" s="802"/>
      <c r="XJ552" s="802"/>
      <c r="XK552" s="802"/>
      <c r="XL552" s="802"/>
      <c r="XM552" s="802"/>
      <c r="XN552" s="802"/>
      <c r="XO552" s="802"/>
      <c r="XP552" s="802"/>
      <c r="XQ552" s="802"/>
      <c r="XR552" s="802"/>
      <c r="XS552" s="802"/>
      <c r="XT552" s="802"/>
      <c r="XU552" s="802"/>
      <c r="XV552" s="802"/>
      <c r="XW552" s="802"/>
      <c r="XX552" s="802"/>
      <c r="XY552" s="802"/>
      <c r="XZ552" s="802"/>
      <c r="YA552" s="802"/>
      <c r="YB552" s="802"/>
      <c r="YC552" s="802"/>
      <c r="YD552" s="802"/>
      <c r="YE552" s="802"/>
      <c r="YF552" s="802"/>
      <c r="YG552" s="802"/>
      <c r="YH552" s="802"/>
      <c r="YI552" s="802"/>
      <c r="YJ552" s="802"/>
      <c r="YK552" s="802"/>
      <c r="YL552" s="802"/>
      <c r="YM552" s="802"/>
      <c r="YN552" s="802"/>
      <c r="YO552" s="802"/>
      <c r="YP552" s="802"/>
      <c r="YQ552" s="802"/>
      <c r="YR552" s="802"/>
      <c r="YS552" s="802"/>
      <c r="YT552" s="802"/>
      <c r="YU552" s="802"/>
      <c r="YV552" s="802"/>
      <c r="YW552" s="802"/>
      <c r="YX552" s="802"/>
      <c r="YY552" s="802"/>
      <c r="YZ552" s="802"/>
      <c r="ZA552" s="802"/>
      <c r="ZB552" s="802"/>
      <c r="ZC552" s="802"/>
      <c r="ZD552" s="802"/>
      <c r="ZE552" s="802"/>
      <c r="ZF552" s="802"/>
      <c r="ZG552" s="802"/>
      <c r="ZH552" s="802"/>
      <c r="ZI552" s="802"/>
      <c r="ZJ552" s="802"/>
      <c r="ZK552" s="802"/>
      <c r="ZL552" s="802"/>
      <c r="ZM552" s="802"/>
      <c r="ZN552" s="802"/>
      <c r="ZO552" s="802"/>
      <c r="ZP552" s="802"/>
      <c r="ZQ552" s="802"/>
      <c r="ZR552" s="802"/>
      <c r="ZS552" s="802"/>
      <c r="ZT552" s="802"/>
      <c r="ZU552" s="802"/>
      <c r="ZV552" s="802"/>
      <c r="ZW552" s="802"/>
      <c r="ZX552" s="802"/>
      <c r="ZY552" s="802"/>
      <c r="ZZ552" s="802"/>
      <c r="AAA552" s="802"/>
      <c r="AAB552" s="802"/>
      <c r="AAC552" s="802"/>
      <c r="AAD552" s="802"/>
      <c r="AAE552" s="802"/>
      <c r="AAF552" s="802"/>
      <c r="AAG552" s="802"/>
      <c r="AAH552" s="802"/>
      <c r="AAI552" s="802"/>
      <c r="AAJ552" s="802"/>
      <c r="AAK552" s="802"/>
      <c r="AAL552" s="802"/>
      <c r="AAM552" s="802"/>
      <c r="AAN552" s="802"/>
      <c r="AAO552" s="802"/>
      <c r="AAP552" s="802"/>
      <c r="AAQ552" s="802"/>
      <c r="AAR552" s="802"/>
      <c r="AAS552" s="802"/>
      <c r="AAT552" s="802"/>
      <c r="AAU552" s="802"/>
      <c r="AAV552" s="802"/>
      <c r="AAW552" s="802"/>
      <c r="AAX552" s="802"/>
      <c r="AAY552" s="802"/>
      <c r="AAZ552" s="802"/>
      <c r="ABA552" s="802"/>
      <c r="ABB552" s="802"/>
      <c r="ABC552" s="802"/>
      <c r="ABD552" s="802"/>
      <c r="ABE552" s="802"/>
      <c r="ABF552" s="802"/>
      <c r="ABG552" s="802"/>
      <c r="ABH552" s="802"/>
      <c r="ABI552" s="802"/>
      <c r="ABJ552" s="802"/>
      <c r="ABK552" s="802"/>
      <c r="ABL552" s="802"/>
      <c r="ABM552" s="802"/>
      <c r="ABN552" s="802"/>
      <c r="ABO552" s="802"/>
      <c r="ABP552" s="802"/>
      <c r="ABQ552" s="802"/>
      <c r="ABR552" s="802"/>
      <c r="ABS552" s="802"/>
      <c r="ABT552" s="802"/>
      <c r="ABU552" s="802"/>
      <c r="ABV552" s="802"/>
      <c r="ABW552" s="802"/>
      <c r="ABX552" s="802"/>
      <c r="ABY552" s="802"/>
      <c r="ABZ552" s="802"/>
      <c r="ACA552" s="802"/>
      <c r="ACB552" s="802"/>
      <c r="ACC552" s="802"/>
      <c r="ACD552" s="802"/>
      <c r="ACE552" s="802"/>
      <c r="ACF552" s="802"/>
      <c r="ACG552" s="802"/>
      <c r="ACH552" s="802"/>
      <c r="ACI552" s="802"/>
      <c r="ACJ552" s="802"/>
      <c r="ACK552" s="802"/>
      <c r="ACL552" s="802"/>
      <c r="ACM552" s="802"/>
      <c r="ACN552" s="802"/>
      <c r="ACO552" s="802"/>
      <c r="ACP552" s="802"/>
      <c r="ACQ552" s="802"/>
      <c r="ACR552" s="802"/>
      <c r="ACS552" s="802"/>
      <c r="ACT552" s="802"/>
      <c r="ACU552" s="802"/>
      <c r="ACV552" s="802"/>
      <c r="ACW552" s="802"/>
      <c r="ACX552" s="802"/>
      <c r="ACY552" s="802"/>
      <c r="ACZ552" s="802"/>
      <c r="ADA552" s="802"/>
      <c r="ADB552" s="802"/>
      <c r="ADC552" s="802"/>
      <c r="ADD552" s="802"/>
      <c r="ADE552" s="802"/>
      <c r="ADF552" s="802"/>
      <c r="ADG552" s="802"/>
      <c r="ADH552" s="802"/>
      <c r="ADI552" s="802"/>
      <c r="ADJ552" s="802"/>
      <c r="ADK552" s="802"/>
      <c r="ADL552" s="802"/>
      <c r="ADM552" s="802"/>
      <c r="ADN552" s="802"/>
      <c r="ADO552" s="802"/>
      <c r="ADP552" s="802"/>
      <c r="ADQ552" s="802"/>
      <c r="ADR552" s="802"/>
      <c r="ADS552" s="802"/>
      <c r="ADT552" s="802"/>
      <c r="ADU552" s="802"/>
      <c r="ADV552" s="802"/>
      <c r="ADW552" s="802"/>
      <c r="ADX552" s="802"/>
      <c r="ADY552" s="802"/>
      <c r="ADZ552" s="802"/>
      <c r="AEA552" s="802"/>
      <c r="AEB552" s="802"/>
      <c r="AEC552" s="802"/>
      <c r="AED552" s="802"/>
      <c r="AEE552" s="802"/>
      <c r="AEF552" s="802"/>
      <c r="AEG552" s="802"/>
      <c r="AEH552" s="802"/>
      <c r="AEI552" s="802"/>
      <c r="AEJ552" s="802"/>
      <c r="AEK552" s="802"/>
      <c r="AEL552" s="802"/>
      <c r="AEM552" s="802"/>
      <c r="AEN552" s="802"/>
      <c r="AEO552" s="802"/>
      <c r="AEP552" s="802"/>
      <c r="AEQ552" s="802"/>
      <c r="AER552" s="802"/>
      <c r="AES552" s="802"/>
      <c r="AET552" s="802"/>
      <c r="AEU552" s="802"/>
      <c r="AEV552" s="802"/>
      <c r="AEW552" s="802"/>
      <c r="AEX552" s="802"/>
      <c r="AEY552" s="802"/>
      <c r="AEZ552" s="802"/>
      <c r="AFA552" s="802"/>
      <c r="AFB552" s="802"/>
      <c r="AFC552" s="802"/>
      <c r="AFD552" s="802"/>
      <c r="AFE552" s="802"/>
      <c r="AFF552" s="802"/>
      <c r="AFG552" s="802"/>
      <c r="AFH552" s="802"/>
      <c r="AFI552" s="802"/>
      <c r="AFJ552" s="802"/>
      <c r="AFK552" s="802"/>
      <c r="AFL552" s="802"/>
      <c r="AFM552" s="802"/>
      <c r="AFN552" s="802"/>
      <c r="AFO552" s="802"/>
      <c r="AFP552" s="802"/>
      <c r="AFQ552" s="802"/>
      <c r="AFR552" s="802"/>
      <c r="AFS552" s="802"/>
      <c r="AFT552" s="802"/>
      <c r="AFU552" s="802"/>
      <c r="AFV552" s="802"/>
      <c r="AFW552" s="802"/>
      <c r="AFX552" s="802"/>
      <c r="AFY552" s="802"/>
      <c r="AFZ552" s="802"/>
      <c r="AGA552" s="802"/>
      <c r="AGB552" s="802"/>
      <c r="AGC552" s="802"/>
      <c r="AGD552" s="802"/>
      <c r="AGE552" s="802"/>
      <c r="AGF552" s="802"/>
      <c r="AGG552" s="802"/>
      <c r="AGH552" s="802"/>
      <c r="AGI552" s="802"/>
      <c r="AGJ552" s="802"/>
      <c r="AGK552" s="802"/>
      <c r="AGL552" s="802"/>
      <c r="AGM552" s="802"/>
      <c r="AGN552" s="802"/>
      <c r="AGO552" s="802"/>
      <c r="AGP552" s="802"/>
      <c r="AGQ552" s="802"/>
      <c r="AGR552" s="802"/>
      <c r="AGS552" s="802"/>
      <c r="AGT552" s="802"/>
      <c r="AGU552" s="802"/>
      <c r="AGV552" s="802"/>
      <c r="AGW552" s="802"/>
      <c r="AGX552" s="802"/>
      <c r="AGY552" s="802"/>
      <c r="AGZ552" s="802"/>
      <c r="AHA552" s="802"/>
      <c r="AHB552" s="802"/>
      <c r="AHC552" s="802"/>
      <c r="AHD552" s="802"/>
      <c r="AHE552" s="802"/>
      <c r="AHF552" s="802"/>
      <c r="AHG552" s="802"/>
      <c r="AHH552" s="802"/>
      <c r="AHI552" s="802"/>
      <c r="AHJ552" s="802"/>
      <c r="AHK552" s="802"/>
      <c r="AHL552" s="802"/>
      <c r="AHM552" s="802"/>
      <c r="AHN552" s="802"/>
      <c r="AHO552" s="802"/>
      <c r="AHP552" s="802"/>
      <c r="AHQ552" s="802"/>
      <c r="AHR552" s="802"/>
      <c r="AHS552" s="802"/>
      <c r="AHT552" s="802"/>
      <c r="AHU552" s="802"/>
      <c r="AHV552" s="802"/>
      <c r="AHW552" s="802"/>
      <c r="AHX552" s="802"/>
      <c r="AHY552" s="802"/>
      <c r="AHZ552" s="802"/>
      <c r="AIA552" s="802"/>
      <c r="AIB552" s="802"/>
      <c r="AIC552" s="802"/>
      <c r="AID552" s="802"/>
      <c r="AIE552" s="802"/>
      <c r="AIF552" s="802"/>
      <c r="AIG552" s="802"/>
      <c r="AIH552" s="802"/>
      <c r="AII552" s="802"/>
      <c r="AIJ552" s="802"/>
      <c r="AQE552" s="802"/>
      <c r="AQF552" s="802"/>
      <c r="AQG552" s="802"/>
      <c r="AQH552" s="802"/>
      <c r="AQI552" s="802"/>
      <c r="AQJ552" s="802"/>
      <c r="AQK552" s="802"/>
      <c r="AQL552" s="802"/>
      <c r="AQM552" s="802"/>
      <c r="AQN552" s="802"/>
      <c r="AQO552" s="802"/>
      <c r="AQP552" s="802"/>
      <c r="AQQ552" s="802"/>
      <c r="AQR552" s="802"/>
      <c r="AQS552" s="802"/>
      <c r="AQT552" s="802"/>
      <c r="AQU552" s="802"/>
      <c r="AQV552" s="802"/>
      <c r="AQW552" s="802"/>
      <c r="AQX552" s="802"/>
      <c r="AQY552" s="802"/>
      <c r="AQZ552" s="802"/>
      <c r="ARA552" s="802"/>
      <c r="ARB552" s="802"/>
      <c r="ARC552" s="802"/>
      <c r="ARD552" s="802"/>
      <c r="ARE552" s="802"/>
      <c r="ARF552" s="802"/>
      <c r="ARG552" s="802"/>
      <c r="ARH552" s="802"/>
      <c r="ARI552" s="802"/>
      <c r="ARJ552" s="802"/>
      <c r="ARK552" s="802"/>
      <c r="ARL552" s="802"/>
      <c r="ARM552" s="802"/>
      <c r="ARN552" s="802"/>
      <c r="ARO552" s="802"/>
      <c r="ARP552" s="802"/>
      <c r="ARQ552" s="802"/>
      <c r="ARR552" s="802"/>
      <c r="ARS552" s="802"/>
      <c r="ART552" s="802"/>
      <c r="ARU552" s="802"/>
      <c r="ARV552" s="802"/>
      <c r="ARW552" s="802"/>
      <c r="ARX552" s="802"/>
      <c r="ARY552" s="802"/>
      <c r="ARZ552" s="802"/>
      <c r="ASA552" s="802"/>
      <c r="ASB552" s="802"/>
      <c r="ASC552" s="802"/>
      <c r="ASD552" s="802"/>
      <c r="ASE552" s="802"/>
      <c r="ASF552" s="802"/>
      <c r="ASG552" s="802"/>
      <c r="ASH552" s="802"/>
      <c r="ASI552" s="802"/>
      <c r="ASJ552" s="802"/>
      <c r="ASK552" s="802"/>
      <c r="ASL552" s="802"/>
      <c r="ATP552" s="802"/>
      <c r="ATQ552" s="802"/>
      <c r="ATR552" s="802"/>
      <c r="ATS552" s="802"/>
      <c r="ATT552" s="802"/>
      <c r="ATU552" s="802"/>
      <c r="ATV552" s="802"/>
      <c r="ATW552" s="802"/>
      <c r="ATX552" s="802"/>
      <c r="ATY552" s="802"/>
      <c r="ATZ552" s="802"/>
      <c r="AUA552" s="802"/>
      <c r="AUB552" s="802"/>
      <c r="AUC552" s="802"/>
      <c r="AUD552" s="802"/>
      <c r="AUE552" s="802"/>
      <c r="AUF552" s="802"/>
      <c r="AUG552" s="802"/>
      <c r="AUH552" s="802"/>
      <c r="AUI552" s="802"/>
      <c r="AUJ552" s="802"/>
      <c r="AUK552" s="802"/>
      <c r="AUL552" s="802"/>
      <c r="AUM552" s="802"/>
      <c r="AUN552" s="802"/>
      <c r="AUO552" s="802"/>
      <c r="AUP552" s="801"/>
      <c r="AUQ552" s="802"/>
      <c r="AUR552" s="801"/>
      <c r="AUS552" s="802"/>
      <c r="AUT552" s="801"/>
      <c r="AUU552" s="802"/>
      <c r="AUV552" s="802"/>
      <c r="AUW552" s="802"/>
      <c r="AUX552" s="802"/>
      <c r="AUY552" s="802"/>
      <c r="AUZ552" s="802"/>
      <c r="AVA552" s="802"/>
      <c r="AVB552" s="802"/>
      <c r="AVC552" s="802"/>
      <c r="AVD552" s="802"/>
      <c r="AVE552" s="802"/>
      <c r="AVF552" s="802"/>
      <c r="AVG552" s="802"/>
      <c r="AVH552" s="802"/>
      <c r="AVI552" s="802"/>
      <c r="AVJ552" s="808"/>
      <c r="AVK552" s="808"/>
      <c r="AVL552" s="808"/>
      <c r="AVM552" s="808"/>
      <c r="AVN552" s="808"/>
      <c r="AVO552" s="808"/>
      <c r="AVP552" s="808"/>
      <c r="AVQ552" s="808"/>
      <c r="AVR552" s="808"/>
      <c r="AVS552" s="808"/>
      <c r="AVT552" s="808"/>
      <c r="AVU552" s="809"/>
      <c r="AVV552" s="809"/>
      <c r="AVW552" s="809"/>
      <c r="AVX552" s="809"/>
      <c r="AVY552" s="809"/>
      <c r="AVZ552" s="809"/>
      <c r="AWA552" s="809"/>
      <c r="AWB552" s="809"/>
      <c r="AWC552" s="809"/>
      <c r="AWD552" s="809"/>
      <c r="AWE552" s="809"/>
      <c r="AWF552" s="809"/>
      <c r="AWG552" s="809"/>
      <c r="AWH552" s="809"/>
      <c r="AWI552" s="809"/>
      <c r="AWJ552" s="809"/>
      <c r="AWK552" s="809"/>
      <c r="AWL552" s="809"/>
      <c r="AWM552" s="809"/>
      <c r="AWN552" s="809"/>
      <c r="AWO552" s="809"/>
      <c r="AWP552" s="809"/>
      <c r="AWQ552" s="809"/>
      <c r="AWR552" s="808"/>
      <c r="AWS552" s="761"/>
      <c r="AWT552" s="808"/>
      <c r="AWU552" s="809"/>
      <c r="AWV552" s="809"/>
      <c r="AWW552" s="809"/>
      <c r="AWX552" s="809"/>
      <c r="AWY552" s="809"/>
      <c r="AWZ552" s="809"/>
      <c r="AXA552" s="809"/>
      <c r="AXB552" s="809"/>
      <c r="AXC552" s="809"/>
      <c r="AXD552" s="809"/>
      <c r="AXE552" s="809"/>
      <c r="AXF552" s="809"/>
      <c r="AXG552" s="809"/>
      <c r="AXH552" s="809"/>
      <c r="AXI552" s="809"/>
      <c r="AXJ552" s="809"/>
      <c r="AXK552" s="809"/>
      <c r="AXL552" s="809"/>
      <c r="AXM552" s="809"/>
      <c r="AXN552" s="809"/>
      <c r="AXO552" s="809"/>
      <c r="AXP552" s="809"/>
      <c r="AXQ552" s="809"/>
      <c r="AXR552" s="809"/>
      <c r="AXS552" s="809"/>
      <c r="AXT552" s="809"/>
      <c r="AXU552" s="809"/>
      <c r="AXV552" s="809"/>
      <c r="AXW552" s="809"/>
      <c r="AXX552" s="809"/>
      <c r="AXY552" s="809"/>
      <c r="AXZ552" s="809"/>
      <c r="AYA552" s="809"/>
      <c r="AYB552" s="809"/>
      <c r="AYC552" s="809"/>
      <c r="AYD552" s="808"/>
      <c r="AYE552" s="808"/>
      <c r="AYF552" s="809"/>
      <c r="AYG552" s="808"/>
      <c r="AYH552" s="810"/>
      <c r="AYI552" s="810"/>
      <c r="AYJ552" s="810"/>
      <c r="AYK552" s="810"/>
      <c r="AYL552" s="810"/>
      <c r="AYM552" s="810"/>
      <c r="AYN552" s="810"/>
      <c r="AYO552" s="810"/>
      <c r="AYP552" s="810"/>
      <c r="AYQ552" s="810"/>
      <c r="AYR552" s="810"/>
      <c r="AYS552" s="810"/>
      <c r="AYT552" s="810"/>
      <c r="AYU552" s="810"/>
      <c r="AYV552" s="810"/>
      <c r="AYW552" s="810"/>
      <c r="AYX552" s="810"/>
      <c r="AYY552" s="810"/>
      <c r="AYZ552" s="810"/>
      <c r="AZA552" s="810"/>
      <c r="AZB552" s="810"/>
      <c r="AZC552" s="810"/>
      <c r="AZD552" s="810"/>
      <c r="AZE552" s="810"/>
      <c r="AZF552" s="810"/>
      <c r="AZG552" s="810"/>
      <c r="AZH552" s="810"/>
      <c r="AZI552" s="810"/>
      <c r="AZJ552" s="810"/>
      <c r="AZK552" s="810"/>
      <c r="AZL552" s="810"/>
      <c r="AZM552" s="810"/>
      <c r="AZN552" s="810"/>
      <c r="AZO552" s="810"/>
      <c r="AZP552" s="809"/>
      <c r="AZQ552" s="802"/>
      <c r="AZR552" s="802"/>
      <c r="AZS552" s="802"/>
    </row>
    <row r="553" spans="45:920 1123:1371" s="793" customFormat="1" ht="13.5">
      <c r="AS553" s="802"/>
      <c r="AT553" s="802"/>
      <c r="AU553" s="802"/>
      <c r="AV553" s="802"/>
      <c r="AW553" s="802"/>
      <c r="AX553" s="802"/>
      <c r="AY553" s="802"/>
      <c r="AZ553" s="802"/>
      <c r="BA553" s="802"/>
      <c r="BB553" s="802"/>
      <c r="BC553" s="802"/>
      <c r="BD553" s="802"/>
      <c r="BE553" s="802"/>
      <c r="BF553" s="802"/>
      <c r="BG553" s="802"/>
      <c r="BH553" s="802"/>
      <c r="BI553" s="802"/>
      <c r="BJ553" s="802"/>
      <c r="BK553" s="802"/>
      <c r="BL553" s="802"/>
      <c r="BM553" s="802"/>
      <c r="BN553" s="802"/>
      <c r="BO553" s="802"/>
      <c r="BP553" s="802"/>
      <c r="BQ553" s="802"/>
      <c r="BR553" s="802"/>
      <c r="BS553" s="802"/>
      <c r="BT553" s="802"/>
      <c r="BU553" s="802"/>
      <c r="BV553" s="802"/>
      <c r="BW553" s="802"/>
      <c r="BX553" s="802"/>
      <c r="BY553" s="802"/>
      <c r="BZ553" s="802"/>
      <c r="CA553" s="802"/>
      <c r="CB553" s="802"/>
      <c r="CC553" s="802"/>
      <c r="CD553" s="802"/>
      <c r="CE553" s="802"/>
      <c r="CF553" s="802"/>
      <c r="CG553" s="802"/>
      <c r="CH553" s="802"/>
      <c r="CI553" s="802"/>
      <c r="CJ553" s="802"/>
      <c r="CK553" s="802"/>
      <c r="CL553" s="802"/>
      <c r="CM553" s="802"/>
      <c r="CN553" s="802"/>
      <c r="CO553" s="802"/>
      <c r="CP553" s="802"/>
      <c r="CQ553" s="802"/>
      <c r="CR553" s="802"/>
      <c r="CS553" s="802"/>
      <c r="CT553" s="802"/>
      <c r="CU553" s="802"/>
      <c r="CV553" s="802"/>
      <c r="CW553" s="802"/>
      <c r="CX553" s="802"/>
      <c r="CY553" s="802"/>
      <c r="CZ553" s="802"/>
      <c r="DA553" s="802"/>
      <c r="DB553" s="802"/>
      <c r="DC553" s="802"/>
      <c r="DD553" s="802"/>
      <c r="DE553" s="802"/>
      <c r="DF553" s="802"/>
      <c r="DG553" s="802"/>
      <c r="DH553" s="802"/>
      <c r="DI553" s="802"/>
      <c r="DJ553" s="802"/>
      <c r="DK553" s="802"/>
      <c r="DL553" s="802"/>
      <c r="DM553" s="802"/>
      <c r="DN553" s="802"/>
      <c r="DO553" s="802"/>
      <c r="DP553" s="802"/>
      <c r="DQ553" s="802"/>
      <c r="DR553" s="802"/>
      <c r="DS553" s="802"/>
      <c r="DT553" s="802"/>
      <c r="DU553" s="802"/>
      <c r="DV553" s="802"/>
      <c r="DW553" s="802"/>
      <c r="DX553" s="802"/>
      <c r="DY553" s="802"/>
      <c r="DZ553" s="802"/>
      <c r="EA553" s="802"/>
      <c r="EB553" s="802"/>
      <c r="EC553" s="802"/>
      <c r="ED553" s="802"/>
      <c r="EE553" s="802"/>
      <c r="EF553" s="802"/>
      <c r="EG553" s="802"/>
      <c r="EH553" s="802"/>
      <c r="EI553" s="802"/>
      <c r="EJ553" s="802"/>
      <c r="EK553" s="802"/>
      <c r="EL553" s="802"/>
      <c r="EM553" s="802"/>
      <c r="EN553" s="802"/>
      <c r="EO553" s="802"/>
      <c r="EP553" s="802"/>
      <c r="EQ553" s="802"/>
      <c r="ER553" s="802"/>
      <c r="ES553" s="802"/>
      <c r="ET553" s="802"/>
      <c r="EU553" s="802"/>
      <c r="EV553" s="802"/>
      <c r="EW553" s="802"/>
      <c r="EX553" s="802"/>
      <c r="EY553" s="802"/>
      <c r="EZ553" s="802"/>
      <c r="FA553" s="802"/>
      <c r="FB553" s="802"/>
      <c r="FC553" s="802"/>
      <c r="FD553" s="802"/>
      <c r="FE553" s="802"/>
      <c r="FF553" s="802"/>
      <c r="FG553" s="802"/>
      <c r="FH553" s="802"/>
      <c r="FI553" s="802"/>
      <c r="FJ553" s="802"/>
      <c r="FK553" s="802"/>
      <c r="FL553" s="802"/>
      <c r="FM553" s="802"/>
      <c r="FN553" s="802"/>
      <c r="FO553" s="802"/>
      <c r="FP553" s="802"/>
      <c r="FQ553" s="802"/>
      <c r="FR553" s="802"/>
      <c r="FS553" s="802"/>
      <c r="FT553" s="802"/>
      <c r="FU553" s="802"/>
      <c r="FV553" s="802"/>
      <c r="FW553" s="802"/>
      <c r="FX553" s="802"/>
      <c r="FY553" s="802"/>
      <c r="FZ553" s="802"/>
      <c r="GA553" s="802"/>
      <c r="GB553" s="802"/>
      <c r="GC553" s="802"/>
      <c r="GD553" s="802"/>
      <c r="GE553" s="802"/>
      <c r="GF553" s="802"/>
      <c r="GG553" s="802"/>
      <c r="GH553" s="802"/>
      <c r="GI553" s="802"/>
      <c r="GJ553" s="802"/>
      <c r="GK553" s="802"/>
      <c r="GL553" s="802"/>
      <c r="GM553" s="802"/>
      <c r="GN553" s="802"/>
      <c r="GO553" s="802"/>
      <c r="GP553" s="802"/>
      <c r="GQ553" s="802"/>
      <c r="GR553" s="802"/>
      <c r="GS553" s="802"/>
      <c r="GT553" s="802"/>
      <c r="GU553" s="802"/>
      <c r="GV553" s="802"/>
      <c r="GW553" s="802"/>
      <c r="GX553" s="802"/>
      <c r="GY553" s="802"/>
      <c r="GZ553" s="802"/>
      <c r="HA553" s="802"/>
      <c r="HB553" s="802"/>
      <c r="HC553" s="802"/>
      <c r="HD553" s="802"/>
      <c r="HE553" s="802"/>
      <c r="HF553" s="802"/>
      <c r="HG553" s="802"/>
      <c r="HH553" s="802"/>
      <c r="HI553" s="802"/>
      <c r="HJ553" s="802"/>
      <c r="HK553" s="802"/>
      <c r="HL553" s="802"/>
      <c r="HM553" s="802"/>
      <c r="HN553" s="802"/>
      <c r="HO553" s="802"/>
      <c r="HP553" s="802"/>
      <c r="HQ553" s="802"/>
      <c r="HR553" s="802"/>
      <c r="HS553" s="802"/>
      <c r="HT553" s="802"/>
      <c r="HU553" s="802"/>
      <c r="HV553" s="802"/>
      <c r="HW553" s="802"/>
      <c r="HX553" s="802"/>
      <c r="HY553" s="802"/>
      <c r="HZ553" s="802"/>
      <c r="IA553" s="802"/>
      <c r="IB553" s="802"/>
      <c r="IC553" s="802"/>
      <c r="ID553" s="802"/>
      <c r="IE553" s="802"/>
      <c r="IF553" s="802"/>
      <c r="IG553" s="802"/>
      <c r="IH553" s="802"/>
      <c r="II553" s="802"/>
      <c r="IJ553" s="802"/>
      <c r="IK553" s="802"/>
      <c r="IL553" s="802"/>
      <c r="IM553" s="802"/>
      <c r="IN553" s="802"/>
      <c r="IO553" s="802"/>
      <c r="IP553" s="802"/>
      <c r="IQ553" s="802"/>
      <c r="IR553" s="802"/>
      <c r="IS553" s="802"/>
      <c r="IT553" s="802"/>
      <c r="IU553" s="802"/>
      <c r="IV553" s="802"/>
      <c r="IW553" s="802"/>
      <c r="IX553" s="802"/>
      <c r="IY553" s="802"/>
      <c r="IZ553" s="802"/>
      <c r="JA553" s="802"/>
      <c r="JB553" s="802"/>
      <c r="JC553" s="802"/>
      <c r="JD553" s="802"/>
      <c r="JE553" s="802"/>
      <c r="JF553" s="802"/>
      <c r="JG553" s="802"/>
      <c r="JH553" s="802"/>
      <c r="JI553" s="802"/>
      <c r="JJ553" s="802"/>
      <c r="JK553" s="802"/>
      <c r="JL553" s="802"/>
      <c r="JM553" s="802"/>
      <c r="JN553" s="802"/>
      <c r="JO553" s="802"/>
      <c r="JP553" s="802"/>
      <c r="JQ553" s="802"/>
      <c r="JR553" s="802"/>
      <c r="JS553" s="802"/>
      <c r="JT553" s="802"/>
      <c r="JU553" s="802"/>
      <c r="JV553" s="802"/>
      <c r="JW553" s="802"/>
      <c r="JX553" s="802"/>
      <c r="JY553" s="802"/>
      <c r="JZ553" s="802"/>
      <c r="KA553" s="802"/>
      <c r="KB553" s="802"/>
      <c r="KC553" s="802"/>
      <c r="KD553" s="802"/>
      <c r="KE553" s="802"/>
      <c r="KF553" s="802"/>
      <c r="KG553" s="802"/>
      <c r="KH553" s="802"/>
      <c r="KI553" s="802"/>
      <c r="KJ553" s="802"/>
      <c r="KK553" s="802"/>
      <c r="KL553" s="802"/>
      <c r="KM553" s="802"/>
      <c r="KN553" s="802"/>
      <c r="KO553" s="802"/>
      <c r="KP553" s="802"/>
      <c r="KQ553" s="802"/>
      <c r="KR553" s="802"/>
      <c r="KS553" s="802"/>
      <c r="KT553" s="802"/>
      <c r="KU553" s="802"/>
      <c r="KV553" s="802"/>
      <c r="KW553" s="802"/>
      <c r="KX553" s="802"/>
      <c r="KY553" s="802"/>
      <c r="KZ553" s="802"/>
      <c r="LA553" s="802"/>
      <c r="LB553" s="802"/>
      <c r="LC553" s="802"/>
      <c r="LD553" s="802"/>
      <c r="LE553" s="802"/>
      <c r="LF553" s="802"/>
      <c r="LG553" s="802"/>
      <c r="LH553" s="802"/>
      <c r="LI553" s="802"/>
      <c r="LJ553" s="802"/>
      <c r="LK553" s="802"/>
      <c r="LL553" s="802"/>
      <c r="LM553" s="802"/>
      <c r="LN553" s="802"/>
      <c r="LO553" s="802"/>
      <c r="LP553" s="802"/>
      <c r="LQ553" s="802"/>
      <c r="LR553" s="802"/>
      <c r="LS553" s="802"/>
      <c r="LT553" s="802"/>
      <c r="LU553" s="802"/>
      <c r="LV553" s="802"/>
      <c r="LW553" s="802"/>
      <c r="LX553" s="802"/>
      <c r="LY553" s="802"/>
      <c r="LZ553" s="802"/>
      <c r="MA553" s="802"/>
      <c r="MB553" s="802"/>
      <c r="MC553" s="802"/>
      <c r="MD553" s="802"/>
      <c r="ME553" s="802"/>
      <c r="MF553" s="802"/>
      <c r="MG553" s="802"/>
      <c r="MH553" s="802"/>
      <c r="MI553" s="802"/>
      <c r="MJ553" s="802"/>
      <c r="MK553" s="802"/>
      <c r="ML553" s="802"/>
      <c r="MM553" s="802"/>
      <c r="MN553" s="802"/>
      <c r="MO553" s="802"/>
      <c r="MP553" s="802"/>
      <c r="MQ553" s="802"/>
      <c r="MR553" s="802"/>
      <c r="MS553" s="802"/>
      <c r="MT553" s="802"/>
      <c r="MU553" s="802"/>
      <c r="MV553" s="802"/>
      <c r="MW553" s="802"/>
      <c r="MX553" s="802"/>
      <c r="MY553" s="802"/>
      <c r="MZ553" s="802"/>
      <c r="NA553" s="802"/>
      <c r="NB553" s="802"/>
      <c r="NC553" s="802"/>
      <c r="ND553" s="802"/>
      <c r="NE553" s="802"/>
      <c r="NF553" s="802"/>
      <c r="NG553" s="802"/>
      <c r="NH553" s="802"/>
      <c r="NI553" s="802"/>
      <c r="NJ553" s="802"/>
      <c r="NK553" s="802"/>
      <c r="NL553" s="802"/>
      <c r="NM553" s="802"/>
      <c r="NN553" s="802"/>
      <c r="NO553" s="802"/>
      <c r="NP553" s="802"/>
      <c r="NQ553" s="802"/>
      <c r="NR553" s="802"/>
      <c r="NS553" s="802"/>
      <c r="NT553" s="802"/>
      <c r="NU553" s="802"/>
      <c r="NV553" s="802"/>
      <c r="NW553" s="802"/>
      <c r="NX553" s="802"/>
      <c r="NY553" s="802"/>
      <c r="NZ553" s="802"/>
      <c r="OA553" s="802"/>
      <c r="OB553" s="802"/>
      <c r="OC553" s="802"/>
      <c r="OD553" s="802"/>
      <c r="OE553" s="802"/>
      <c r="OF553" s="802"/>
      <c r="OG553" s="802"/>
      <c r="OH553" s="802"/>
      <c r="OI553" s="802"/>
      <c r="OJ553" s="802"/>
      <c r="OK553" s="802"/>
      <c r="OL553" s="802"/>
      <c r="OM553" s="802"/>
      <c r="ON553" s="802"/>
      <c r="OO553" s="802"/>
      <c r="OP553" s="802"/>
      <c r="OQ553" s="802"/>
      <c r="OR553" s="802"/>
      <c r="OS553" s="802"/>
      <c r="OT553" s="802"/>
      <c r="OU553" s="802"/>
      <c r="OV553" s="802"/>
      <c r="OW553" s="802"/>
      <c r="OX553" s="802"/>
      <c r="OY553" s="802"/>
      <c r="OZ553" s="802"/>
      <c r="PA553" s="802"/>
      <c r="PB553" s="802"/>
      <c r="PC553" s="802"/>
      <c r="PD553" s="802"/>
      <c r="PE553" s="802"/>
      <c r="PF553" s="802"/>
      <c r="PG553" s="802"/>
      <c r="PH553" s="802"/>
      <c r="PI553" s="802"/>
      <c r="PJ553" s="802"/>
      <c r="PK553" s="802"/>
      <c r="PL553" s="802"/>
      <c r="PM553" s="802"/>
      <c r="PN553" s="802"/>
      <c r="PO553" s="802"/>
      <c r="PP553" s="802"/>
      <c r="PQ553" s="802"/>
      <c r="PR553" s="802"/>
      <c r="PS553" s="802"/>
      <c r="PT553" s="802"/>
      <c r="PU553" s="802"/>
      <c r="PV553" s="802"/>
      <c r="PW553" s="802"/>
      <c r="PX553" s="802"/>
      <c r="PY553" s="802"/>
      <c r="PZ553" s="802"/>
      <c r="QA553" s="802"/>
      <c r="QB553" s="802"/>
      <c r="QC553" s="802"/>
      <c r="QD553" s="802"/>
      <c r="QE553" s="802"/>
      <c r="QF553" s="802"/>
      <c r="QG553" s="802"/>
      <c r="QH553" s="802"/>
      <c r="QI553" s="802"/>
      <c r="QJ553" s="802"/>
      <c r="QK553" s="802"/>
      <c r="QL553" s="802"/>
      <c r="QM553" s="802"/>
      <c r="QN553" s="802"/>
      <c r="QO553" s="802"/>
      <c r="QP553" s="802"/>
      <c r="QQ553" s="802"/>
      <c r="QR553" s="802"/>
      <c r="QS553" s="802"/>
      <c r="QT553" s="802"/>
      <c r="QU553" s="802"/>
      <c r="QV553" s="802"/>
      <c r="QW553" s="802"/>
      <c r="QX553" s="802"/>
      <c r="QY553" s="802"/>
      <c r="QZ553" s="802"/>
      <c r="RA553" s="802"/>
      <c r="RB553" s="802"/>
      <c r="RC553" s="802"/>
      <c r="RD553" s="802"/>
      <c r="RE553" s="802"/>
      <c r="RF553" s="802"/>
      <c r="RG553" s="802"/>
      <c r="RH553" s="802"/>
      <c r="RI553" s="802"/>
      <c r="RJ553" s="802"/>
      <c r="RK553" s="802"/>
      <c r="RL553" s="802"/>
      <c r="RM553" s="802"/>
      <c r="RN553" s="802"/>
      <c r="RO553" s="802"/>
      <c r="RP553" s="802"/>
      <c r="RQ553" s="802"/>
      <c r="RR553" s="802"/>
      <c r="RS553" s="802"/>
      <c r="RT553" s="802"/>
      <c r="RU553" s="802"/>
      <c r="RV553" s="802"/>
      <c r="RW553" s="802"/>
      <c r="RX553" s="802"/>
      <c r="RY553" s="802"/>
      <c r="RZ553" s="802"/>
      <c r="SA553" s="802"/>
      <c r="SB553" s="802"/>
      <c r="SC553" s="802"/>
      <c r="SD553" s="802"/>
      <c r="SE553" s="802"/>
      <c r="SF553" s="802"/>
      <c r="SG553" s="802"/>
      <c r="SH553" s="802"/>
      <c r="SI553" s="802"/>
      <c r="SJ553" s="802"/>
      <c r="SK553" s="802"/>
      <c r="SL553" s="802"/>
      <c r="SM553" s="802"/>
      <c r="SN553" s="802"/>
      <c r="SO553" s="802"/>
      <c r="SP553" s="802"/>
      <c r="SQ553" s="802"/>
      <c r="SR553" s="802"/>
      <c r="SS553" s="802"/>
      <c r="ST553" s="802"/>
      <c r="SU553" s="802"/>
      <c r="SV553" s="802"/>
      <c r="SW553" s="802"/>
      <c r="SX553" s="802"/>
      <c r="SY553" s="802"/>
      <c r="SZ553" s="802"/>
      <c r="TA553" s="802"/>
      <c r="TB553" s="802"/>
      <c r="TC553" s="802"/>
      <c r="TD553" s="802"/>
      <c r="TE553" s="802"/>
      <c r="TF553" s="802"/>
      <c r="TG553" s="802"/>
      <c r="TH553" s="802"/>
      <c r="TI553" s="802"/>
      <c r="TJ553" s="802"/>
      <c r="TK553" s="802"/>
      <c r="TL553" s="802"/>
      <c r="TM553" s="802"/>
      <c r="TN553" s="802"/>
      <c r="TO553" s="802"/>
      <c r="TP553" s="802"/>
      <c r="TQ553" s="802"/>
      <c r="TR553" s="802"/>
      <c r="TS553" s="802"/>
      <c r="TT553" s="802"/>
      <c r="TU553" s="802"/>
      <c r="TV553" s="802"/>
      <c r="TW553" s="802"/>
      <c r="TX553" s="802"/>
      <c r="TY553" s="802"/>
      <c r="TZ553" s="802"/>
      <c r="UA553" s="802"/>
      <c r="UB553" s="802"/>
      <c r="UC553" s="802"/>
      <c r="UD553" s="802"/>
      <c r="UE553" s="802"/>
      <c r="UF553" s="802"/>
      <c r="UG553" s="802"/>
      <c r="UH553" s="802"/>
      <c r="UI553" s="802"/>
      <c r="UJ553" s="802"/>
      <c r="UK553" s="802"/>
      <c r="UL553" s="802"/>
      <c r="UM553" s="802"/>
      <c r="UN553" s="802"/>
      <c r="UO553" s="802"/>
      <c r="UP553" s="802"/>
      <c r="UQ553" s="802"/>
      <c r="UR553" s="802"/>
      <c r="US553" s="802"/>
      <c r="UT553" s="802"/>
      <c r="UU553" s="802"/>
      <c r="UV553" s="802"/>
      <c r="UW553" s="802"/>
      <c r="UX553" s="802"/>
      <c r="UY553" s="802"/>
      <c r="UZ553" s="802"/>
      <c r="VA553" s="802"/>
      <c r="VB553" s="802"/>
      <c r="VC553" s="802"/>
      <c r="VD553" s="802"/>
      <c r="VE553" s="802"/>
      <c r="VF553" s="802"/>
      <c r="VG553" s="802"/>
      <c r="VH553" s="802"/>
      <c r="VI553" s="802"/>
      <c r="VJ553" s="802"/>
      <c r="VK553" s="802"/>
      <c r="VL553" s="802"/>
      <c r="VM553" s="802"/>
      <c r="VN553" s="802"/>
      <c r="VO553" s="802"/>
      <c r="VP553" s="802"/>
      <c r="VQ553" s="802"/>
      <c r="VR553" s="802"/>
      <c r="VS553" s="802"/>
      <c r="VT553" s="802"/>
      <c r="VU553" s="802"/>
      <c r="VV553" s="802"/>
      <c r="VW553" s="802"/>
      <c r="VX553" s="802"/>
      <c r="VY553" s="802"/>
      <c r="VZ553" s="802"/>
      <c r="WA553" s="802"/>
      <c r="WB553" s="802"/>
      <c r="WC553" s="802"/>
      <c r="WD553" s="802"/>
      <c r="WE553" s="802"/>
      <c r="WF553" s="802"/>
      <c r="WG553" s="802"/>
      <c r="WH553" s="802"/>
      <c r="WI553" s="802"/>
      <c r="WJ553" s="802"/>
      <c r="WK553" s="802"/>
      <c r="WL553" s="802"/>
      <c r="WM553" s="802"/>
      <c r="WN553" s="802"/>
      <c r="WO553" s="802"/>
      <c r="WP553" s="802"/>
      <c r="WQ553" s="802"/>
      <c r="WR553" s="802"/>
      <c r="WS553" s="802"/>
      <c r="WT553" s="802"/>
      <c r="WU553" s="802"/>
      <c r="WV553" s="802"/>
      <c r="WW553" s="802"/>
      <c r="WX553" s="802"/>
      <c r="WY553" s="802"/>
      <c r="WZ553" s="802"/>
      <c r="XA553" s="802"/>
      <c r="XB553" s="802"/>
      <c r="XC553" s="802"/>
      <c r="XD553" s="802"/>
      <c r="XE553" s="802"/>
      <c r="XF553" s="802"/>
      <c r="XG553" s="802"/>
      <c r="XH553" s="802"/>
      <c r="XI553" s="802"/>
      <c r="XJ553" s="802"/>
      <c r="XK553" s="802"/>
      <c r="XL553" s="802"/>
      <c r="XM553" s="802"/>
      <c r="XN553" s="802"/>
      <c r="XO553" s="802"/>
      <c r="XP553" s="802"/>
      <c r="XQ553" s="802"/>
      <c r="XR553" s="802"/>
      <c r="XS553" s="802"/>
      <c r="XT553" s="802"/>
      <c r="XU553" s="802"/>
      <c r="XV553" s="802"/>
      <c r="XW553" s="802"/>
      <c r="XX553" s="802"/>
      <c r="XY553" s="802"/>
      <c r="XZ553" s="802"/>
      <c r="YA553" s="802"/>
      <c r="YB553" s="802"/>
      <c r="YC553" s="802"/>
      <c r="YD553" s="802"/>
      <c r="YE553" s="802"/>
      <c r="YF553" s="802"/>
      <c r="YG553" s="802"/>
      <c r="YH553" s="802"/>
      <c r="YI553" s="802"/>
      <c r="YJ553" s="802"/>
      <c r="YK553" s="802"/>
      <c r="YL553" s="802"/>
      <c r="YM553" s="802"/>
      <c r="YN553" s="802"/>
      <c r="YO553" s="802"/>
      <c r="YP553" s="802"/>
      <c r="YQ553" s="802"/>
      <c r="YR553" s="802"/>
      <c r="YS553" s="802"/>
      <c r="YT553" s="802"/>
      <c r="YU553" s="802"/>
      <c r="YV553" s="802"/>
      <c r="YW553" s="802"/>
      <c r="YX553" s="802"/>
      <c r="YY553" s="802"/>
      <c r="YZ553" s="802"/>
      <c r="ZA553" s="802"/>
      <c r="ZB553" s="802"/>
      <c r="ZC553" s="802"/>
      <c r="ZD553" s="802"/>
      <c r="ZE553" s="802"/>
      <c r="ZF553" s="802"/>
      <c r="ZG553" s="802"/>
      <c r="ZH553" s="802"/>
      <c r="ZI553" s="802"/>
      <c r="ZJ553" s="802"/>
      <c r="ZK553" s="802"/>
      <c r="ZL553" s="802"/>
      <c r="ZM553" s="802"/>
      <c r="ZN553" s="802"/>
      <c r="ZO553" s="802"/>
      <c r="ZP553" s="802"/>
      <c r="ZQ553" s="802"/>
      <c r="ZR553" s="802"/>
      <c r="ZS553" s="802"/>
      <c r="ZT553" s="802"/>
      <c r="ZU553" s="802"/>
      <c r="ZV553" s="802"/>
      <c r="ZW553" s="802"/>
      <c r="ZX553" s="802"/>
      <c r="ZY553" s="802"/>
      <c r="ZZ553" s="802"/>
      <c r="AAA553" s="802"/>
      <c r="AAB553" s="802"/>
      <c r="AAC553" s="802"/>
      <c r="AAD553" s="802"/>
      <c r="AAE553" s="802"/>
      <c r="AAF553" s="802"/>
      <c r="AAG553" s="802"/>
      <c r="AAH553" s="802"/>
      <c r="AAI553" s="802"/>
      <c r="AAJ553" s="802"/>
      <c r="AAK553" s="802"/>
      <c r="AAL553" s="802"/>
      <c r="AAM553" s="802"/>
      <c r="AAN553" s="802"/>
      <c r="AAO553" s="802"/>
      <c r="AAP553" s="802"/>
      <c r="AAQ553" s="802"/>
      <c r="AAR553" s="802"/>
      <c r="AAS553" s="802"/>
      <c r="AAT553" s="802"/>
      <c r="AAU553" s="802"/>
      <c r="AAV553" s="802"/>
      <c r="AAW553" s="802"/>
      <c r="AAX553" s="802"/>
      <c r="AAY553" s="802"/>
      <c r="AAZ553" s="802"/>
      <c r="ABA553" s="802"/>
      <c r="ABB553" s="802"/>
      <c r="ABC553" s="802"/>
      <c r="ABD553" s="802"/>
      <c r="ABE553" s="802"/>
      <c r="ABF553" s="802"/>
      <c r="ABG553" s="802"/>
      <c r="ABH553" s="802"/>
      <c r="ABI553" s="802"/>
      <c r="ABJ553" s="802"/>
      <c r="ABK553" s="802"/>
      <c r="ABL553" s="802"/>
      <c r="ABM553" s="802"/>
      <c r="ABN553" s="802"/>
      <c r="ABO553" s="802"/>
      <c r="ABP553" s="802"/>
      <c r="ABQ553" s="802"/>
      <c r="ABR553" s="802"/>
      <c r="ABS553" s="802"/>
      <c r="ABT553" s="802"/>
      <c r="ABU553" s="802"/>
      <c r="ABV553" s="802"/>
      <c r="ABW553" s="802"/>
      <c r="ABX553" s="802"/>
      <c r="ABY553" s="802"/>
      <c r="ABZ553" s="802"/>
      <c r="ACA553" s="802"/>
      <c r="ACB553" s="802"/>
      <c r="ACC553" s="802"/>
      <c r="ACD553" s="802"/>
      <c r="ACE553" s="802"/>
      <c r="ACF553" s="802"/>
      <c r="ACG553" s="802"/>
      <c r="ACH553" s="802"/>
      <c r="ACI553" s="802"/>
      <c r="ACJ553" s="802"/>
      <c r="ACK553" s="802"/>
      <c r="ACL553" s="802"/>
      <c r="ACM553" s="802"/>
      <c r="ACN553" s="802"/>
      <c r="ACO553" s="802"/>
      <c r="ACP553" s="802"/>
      <c r="ACQ553" s="802"/>
      <c r="ACR553" s="802"/>
      <c r="ACS553" s="802"/>
      <c r="ACT553" s="802"/>
      <c r="ACU553" s="802"/>
      <c r="ACV553" s="802"/>
      <c r="ACW553" s="802"/>
      <c r="ACX553" s="802"/>
      <c r="ACY553" s="802"/>
      <c r="ACZ553" s="802"/>
      <c r="ADA553" s="802"/>
      <c r="ADB553" s="802"/>
      <c r="ADC553" s="802"/>
      <c r="ADD553" s="802"/>
      <c r="ADE553" s="802"/>
      <c r="ADF553" s="802"/>
      <c r="ADG553" s="802"/>
      <c r="ADH553" s="802"/>
      <c r="ADI553" s="802"/>
      <c r="ADJ553" s="802"/>
      <c r="ADK553" s="802"/>
      <c r="ADL553" s="802"/>
      <c r="ADM553" s="802"/>
      <c r="ADN553" s="802"/>
      <c r="ADO553" s="802"/>
      <c r="ADP553" s="802"/>
      <c r="ADQ553" s="802"/>
      <c r="ADR553" s="802"/>
      <c r="ADS553" s="802"/>
      <c r="ADT553" s="802"/>
      <c r="ADU553" s="802"/>
      <c r="ADV553" s="802"/>
      <c r="ADW553" s="802"/>
      <c r="ADX553" s="802"/>
      <c r="ADY553" s="802"/>
      <c r="ADZ553" s="802"/>
      <c r="AEA553" s="802"/>
      <c r="AEB553" s="802"/>
      <c r="AEC553" s="802"/>
      <c r="AED553" s="802"/>
      <c r="AEE553" s="802"/>
      <c r="AEF553" s="802"/>
      <c r="AEG553" s="802"/>
      <c r="AEH553" s="802"/>
      <c r="AEI553" s="802"/>
      <c r="AEJ553" s="802"/>
      <c r="AEK553" s="802"/>
      <c r="AEL553" s="802"/>
      <c r="AEM553" s="802"/>
      <c r="AEN553" s="802"/>
      <c r="AEO553" s="802"/>
      <c r="AEP553" s="802"/>
      <c r="AEQ553" s="802"/>
      <c r="AER553" s="802"/>
      <c r="AES553" s="802"/>
      <c r="AET553" s="802"/>
      <c r="AEU553" s="802"/>
      <c r="AEV553" s="802"/>
      <c r="AEW553" s="802"/>
      <c r="AEX553" s="802"/>
      <c r="AEY553" s="802"/>
      <c r="AEZ553" s="802"/>
      <c r="AFA553" s="802"/>
      <c r="AFB553" s="802"/>
      <c r="AFC553" s="802"/>
      <c r="AFD553" s="802"/>
      <c r="AFE553" s="802"/>
      <c r="AFF553" s="802"/>
      <c r="AFG553" s="802"/>
      <c r="AFH553" s="802"/>
      <c r="AFI553" s="802"/>
      <c r="AFJ553" s="802"/>
      <c r="AFK553" s="802"/>
      <c r="AFL553" s="802"/>
      <c r="AFM553" s="802"/>
      <c r="AFN553" s="802"/>
      <c r="AFO553" s="802"/>
      <c r="AFP553" s="802"/>
      <c r="AFQ553" s="802"/>
      <c r="AFR553" s="802"/>
      <c r="AFS553" s="802"/>
      <c r="AFT553" s="802"/>
      <c r="AFU553" s="802"/>
      <c r="AFV553" s="802"/>
      <c r="AFW553" s="802"/>
      <c r="AFX553" s="802"/>
      <c r="AFY553" s="802"/>
      <c r="AFZ553" s="802"/>
      <c r="AGA553" s="802"/>
      <c r="AGB553" s="802"/>
      <c r="AGC553" s="802"/>
      <c r="AGD553" s="802"/>
      <c r="AGE553" s="802"/>
      <c r="AGF553" s="802"/>
      <c r="AGG553" s="802"/>
      <c r="AGH553" s="802"/>
      <c r="AGI553" s="802"/>
      <c r="AGJ553" s="802"/>
      <c r="AGK553" s="802"/>
      <c r="AGL553" s="802"/>
      <c r="AGM553" s="802"/>
      <c r="AGN553" s="802"/>
      <c r="AGO553" s="802"/>
      <c r="AGP553" s="802"/>
      <c r="AGQ553" s="802"/>
      <c r="AGR553" s="802"/>
      <c r="AGS553" s="802"/>
      <c r="AGT553" s="802"/>
      <c r="AGU553" s="802"/>
      <c r="AGV553" s="802"/>
      <c r="AGW553" s="802"/>
      <c r="AGX553" s="802"/>
      <c r="AGY553" s="802"/>
      <c r="AGZ553" s="802"/>
      <c r="AHA553" s="802"/>
      <c r="AHB553" s="802"/>
      <c r="AHC553" s="802"/>
      <c r="AHD553" s="802"/>
      <c r="AHE553" s="802"/>
      <c r="AHF553" s="802"/>
      <c r="AHG553" s="802"/>
      <c r="AHH553" s="802"/>
      <c r="AHI553" s="802"/>
      <c r="AHJ553" s="802"/>
      <c r="AHK553" s="802"/>
      <c r="AHL553" s="802"/>
      <c r="AHM553" s="802"/>
      <c r="AHN553" s="802"/>
      <c r="AHO553" s="802"/>
      <c r="AHP553" s="802"/>
      <c r="AHQ553" s="802"/>
      <c r="AHR553" s="802"/>
      <c r="AHS553" s="802"/>
      <c r="AHT553" s="802"/>
      <c r="AHU553" s="802"/>
      <c r="AHV553" s="802"/>
      <c r="AHW553" s="802"/>
      <c r="AHX553" s="802"/>
      <c r="AHY553" s="802"/>
      <c r="AHZ553" s="802"/>
      <c r="AIA553" s="802"/>
      <c r="AIB553" s="802"/>
      <c r="AIC553" s="802"/>
      <c r="AID553" s="802"/>
      <c r="AIE553" s="802"/>
      <c r="AIF553" s="802"/>
      <c r="AIG553" s="802"/>
      <c r="AIH553" s="802"/>
      <c r="AII553" s="802"/>
      <c r="AIJ553" s="802"/>
      <c r="AQE553" s="802"/>
      <c r="AQF553" s="802"/>
      <c r="AQG553" s="802"/>
      <c r="AQH553" s="802"/>
      <c r="AQI553" s="802"/>
      <c r="AQJ553" s="802"/>
      <c r="AQK553" s="802"/>
      <c r="AQL553" s="802"/>
      <c r="AQM553" s="802"/>
      <c r="AQN553" s="802"/>
      <c r="AQO553" s="802"/>
      <c r="AQP553" s="802"/>
      <c r="AQQ553" s="802"/>
      <c r="AQR553" s="802"/>
      <c r="AQS553" s="802"/>
      <c r="AQT553" s="802"/>
      <c r="AQU553" s="802"/>
      <c r="AQV553" s="802"/>
      <c r="AQW553" s="802"/>
      <c r="AQX553" s="802"/>
      <c r="AQY553" s="802"/>
      <c r="AQZ553" s="802"/>
      <c r="ARA553" s="802"/>
      <c r="ARB553" s="802"/>
      <c r="ARC553" s="802"/>
      <c r="ARD553" s="802"/>
      <c r="ARE553" s="802"/>
      <c r="ARF553" s="802"/>
      <c r="ARG553" s="802"/>
      <c r="ARH553" s="802"/>
      <c r="ARI553" s="802"/>
      <c r="ARJ553" s="802"/>
      <c r="ARK553" s="802"/>
      <c r="ARL553" s="802"/>
      <c r="ARM553" s="802"/>
      <c r="ARN553" s="802"/>
      <c r="ARO553" s="802"/>
      <c r="ARP553" s="802"/>
      <c r="ARQ553" s="802"/>
      <c r="ARR553" s="802"/>
      <c r="ARS553" s="802"/>
      <c r="ART553" s="802"/>
      <c r="ARU553" s="802"/>
      <c r="ARV553" s="802"/>
      <c r="ARW553" s="802"/>
      <c r="ARX553" s="802"/>
      <c r="ARY553" s="802"/>
      <c r="ARZ553" s="802"/>
      <c r="ASA553" s="802"/>
      <c r="ASB553" s="802"/>
      <c r="ASC553" s="802"/>
      <c r="ASD553" s="802"/>
      <c r="ASE553" s="802"/>
      <c r="ASF553" s="802"/>
      <c r="ASG553" s="802"/>
      <c r="ASH553" s="802"/>
      <c r="ASI553" s="802"/>
      <c r="ASJ553" s="802"/>
      <c r="ASK553" s="802"/>
      <c r="ASL553" s="802"/>
      <c r="ATP553" s="802"/>
      <c r="ATQ553" s="802"/>
      <c r="ATR553" s="802"/>
      <c r="ATS553" s="802"/>
      <c r="ATT553" s="802"/>
      <c r="ATU553" s="802"/>
      <c r="ATV553" s="802"/>
      <c r="ATW553" s="802"/>
      <c r="ATX553" s="802"/>
      <c r="ATY553" s="802"/>
      <c r="ATZ553" s="802"/>
      <c r="AUA553" s="802"/>
      <c r="AUB553" s="802"/>
      <c r="AUC553" s="802"/>
      <c r="AUD553" s="802"/>
      <c r="AUE553" s="802"/>
      <c r="AUF553" s="802"/>
      <c r="AUG553" s="802"/>
      <c r="AUH553" s="802"/>
      <c r="AUI553" s="802"/>
      <c r="AUJ553" s="802"/>
      <c r="AUK553" s="802"/>
      <c r="AUL553" s="802"/>
      <c r="AUM553" s="802"/>
      <c r="AUN553" s="802"/>
      <c r="AUO553" s="802"/>
      <c r="AUP553" s="801"/>
      <c r="AUQ553" s="802"/>
      <c r="AUR553" s="801"/>
      <c r="AUS553" s="802"/>
      <c r="AUT553" s="801"/>
      <c r="AUU553" s="802"/>
      <c r="AUV553" s="802"/>
      <c r="AUW553" s="802"/>
      <c r="AUX553" s="802"/>
      <c r="AUY553" s="802"/>
      <c r="AUZ553" s="802"/>
      <c r="AVA553" s="802"/>
      <c r="AVB553" s="802"/>
      <c r="AVC553" s="802"/>
      <c r="AVD553" s="802"/>
      <c r="AVE553" s="802"/>
      <c r="AVF553" s="802"/>
      <c r="AVG553" s="802"/>
      <c r="AVH553" s="802"/>
      <c r="AVI553" s="802"/>
      <c r="AVJ553" s="808"/>
      <c r="AVK553" s="808"/>
      <c r="AVL553" s="808"/>
      <c r="AVM553" s="808"/>
      <c r="AVN553" s="808"/>
      <c r="AVO553" s="808"/>
      <c r="AVP553" s="808"/>
      <c r="AVQ553" s="808"/>
      <c r="AVR553" s="808"/>
      <c r="AVS553" s="808"/>
      <c r="AVT553" s="808"/>
      <c r="AVU553" s="809"/>
      <c r="AVV553" s="809"/>
      <c r="AVW553" s="809"/>
      <c r="AVX553" s="809"/>
      <c r="AVY553" s="809"/>
      <c r="AVZ553" s="809"/>
      <c r="AWA553" s="809"/>
      <c r="AWB553" s="809"/>
      <c r="AWC553" s="809"/>
      <c r="AWD553" s="809"/>
      <c r="AWE553" s="809"/>
      <c r="AWF553" s="809"/>
      <c r="AWG553" s="809"/>
      <c r="AWH553" s="809"/>
      <c r="AWI553" s="809"/>
      <c r="AWJ553" s="809"/>
      <c r="AWK553" s="809"/>
      <c r="AWL553" s="809"/>
      <c r="AWM553" s="809"/>
      <c r="AWN553" s="809"/>
      <c r="AWO553" s="809"/>
      <c r="AWP553" s="809"/>
      <c r="AWQ553" s="809"/>
      <c r="AWR553" s="808"/>
      <c r="AWS553" s="761"/>
      <c r="AWT553" s="808"/>
      <c r="AWU553" s="809"/>
      <c r="AWV553" s="809"/>
      <c r="AWW553" s="809"/>
      <c r="AWX553" s="809"/>
      <c r="AWY553" s="809"/>
      <c r="AWZ553" s="809"/>
      <c r="AXA553" s="809"/>
      <c r="AXB553" s="809"/>
      <c r="AXC553" s="809"/>
      <c r="AXD553" s="809"/>
      <c r="AXE553" s="809"/>
      <c r="AXF553" s="809"/>
      <c r="AXG553" s="809"/>
      <c r="AXH553" s="809"/>
      <c r="AXI553" s="809"/>
      <c r="AXJ553" s="809"/>
      <c r="AXK553" s="809"/>
      <c r="AXL553" s="809"/>
      <c r="AXM553" s="809"/>
      <c r="AXN553" s="809"/>
      <c r="AXO553" s="809"/>
      <c r="AXP553" s="809"/>
      <c r="AXQ553" s="809"/>
      <c r="AXR553" s="809"/>
      <c r="AXS553" s="809"/>
      <c r="AXT553" s="809"/>
      <c r="AXU553" s="809"/>
      <c r="AXV553" s="809"/>
      <c r="AXW553" s="809"/>
      <c r="AXX553" s="809"/>
      <c r="AXY553" s="809"/>
      <c r="AXZ553" s="809"/>
      <c r="AYA553" s="809"/>
      <c r="AYB553" s="809"/>
      <c r="AYC553" s="809"/>
      <c r="AYD553" s="808"/>
      <c r="AYE553" s="808"/>
      <c r="AYF553" s="809"/>
      <c r="AYG553" s="808"/>
      <c r="AYH553" s="810"/>
      <c r="AYI553" s="810"/>
      <c r="AYJ553" s="810"/>
      <c r="AYK553" s="810"/>
      <c r="AYL553" s="810"/>
      <c r="AYM553" s="810"/>
      <c r="AYN553" s="810"/>
      <c r="AYO553" s="810"/>
      <c r="AYP553" s="810"/>
      <c r="AYQ553" s="810"/>
      <c r="AYR553" s="810"/>
      <c r="AYS553" s="810"/>
      <c r="AYT553" s="810"/>
      <c r="AYU553" s="810"/>
      <c r="AYV553" s="810"/>
      <c r="AYW553" s="810"/>
      <c r="AYX553" s="810"/>
      <c r="AYY553" s="810"/>
      <c r="AYZ553" s="810"/>
      <c r="AZA553" s="810"/>
      <c r="AZB553" s="810"/>
      <c r="AZC553" s="810"/>
      <c r="AZD553" s="810"/>
      <c r="AZE553" s="810"/>
      <c r="AZF553" s="810"/>
      <c r="AZG553" s="810"/>
      <c r="AZH553" s="810"/>
      <c r="AZI553" s="810"/>
      <c r="AZJ553" s="810"/>
      <c r="AZK553" s="810"/>
      <c r="AZL553" s="810"/>
      <c r="AZM553" s="810"/>
      <c r="AZN553" s="810"/>
      <c r="AZO553" s="810"/>
      <c r="AZP553" s="809"/>
      <c r="AZQ553" s="802"/>
      <c r="AZR553" s="802"/>
      <c r="AZS553" s="802"/>
    </row>
    <row r="554" spans="45:920 1123:1371" s="793" customFormat="1" ht="13.5">
      <c r="AS554" s="802"/>
      <c r="AT554" s="802"/>
      <c r="AU554" s="802"/>
      <c r="AV554" s="802"/>
      <c r="AW554" s="802"/>
      <c r="AX554" s="802"/>
      <c r="AY554" s="802"/>
      <c r="AZ554" s="802"/>
      <c r="BA554" s="802"/>
      <c r="BB554" s="802"/>
      <c r="BC554" s="802"/>
      <c r="BD554" s="802"/>
      <c r="BE554" s="802"/>
      <c r="BF554" s="802"/>
      <c r="BG554" s="802"/>
      <c r="BH554" s="802"/>
      <c r="BI554" s="802"/>
      <c r="BJ554" s="802"/>
      <c r="BK554" s="802"/>
      <c r="BL554" s="802"/>
      <c r="BM554" s="802"/>
      <c r="BN554" s="802"/>
      <c r="BO554" s="802"/>
      <c r="BP554" s="802"/>
      <c r="BQ554" s="802"/>
      <c r="BR554" s="802"/>
      <c r="BS554" s="802"/>
      <c r="BT554" s="802"/>
      <c r="BU554" s="802"/>
      <c r="BV554" s="802"/>
      <c r="BW554" s="802"/>
      <c r="BX554" s="802"/>
      <c r="BY554" s="802"/>
      <c r="BZ554" s="802"/>
      <c r="CA554" s="802"/>
      <c r="CB554" s="802"/>
      <c r="CC554" s="802"/>
      <c r="CD554" s="802"/>
      <c r="CE554" s="802"/>
      <c r="CF554" s="802"/>
      <c r="CG554" s="802"/>
      <c r="CH554" s="802"/>
      <c r="CI554" s="802"/>
      <c r="CJ554" s="802"/>
      <c r="CK554" s="802"/>
      <c r="CL554" s="802"/>
      <c r="CM554" s="802"/>
      <c r="CN554" s="802"/>
      <c r="CO554" s="802"/>
      <c r="CP554" s="802"/>
      <c r="CQ554" s="802"/>
      <c r="CR554" s="802"/>
      <c r="CS554" s="802"/>
      <c r="CT554" s="802"/>
      <c r="CU554" s="802"/>
      <c r="CV554" s="802"/>
      <c r="CW554" s="802"/>
      <c r="CX554" s="802"/>
      <c r="CY554" s="802"/>
      <c r="CZ554" s="802"/>
      <c r="DA554" s="802"/>
      <c r="DB554" s="802"/>
      <c r="DC554" s="802"/>
      <c r="DD554" s="802"/>
      <c r="DE554" s="802"/>
      <c r="DF554" s="802"/>
      <c r="DG554" s="802"/>
      <c r="DH554" s="802"/>
      <c r="DI554" s="802"/>
      <c r="DJ554" s="802"/>
      <c r="DK554" s="802"/>
      <c r="DL554" s="802"/>
      <c r="DM554" s="802"/>
      <c r="DN554" s="802"/>
      <c r="DO554" s="802"/>
      <c r="DP554" s="802"/>
      <c r="DQ554" s="802"/>
      <c r="DR554" s="802"/>
      <c r="DS554" s="802"/>
      <c r="DT554" s="802"/>
      <c r="DU554" s="802"/>
      <c r="DV554" s="802"/>
      <c r="DW554" s="802"/>
      <c r="DX554" s="802"/>
      <c r="DY554" s="802"/>
      <c r="DZ554" s="802"/>
      <c r="EA554" s="802"/>
      <c r="EB554" s="802"/>
      <c r="EC554" s="802"/>
      <c r="ED554" s="802"/>
      <c r="EE554" s="802"/>
      <c r="EF554" s="802"/>
      <c r="EG554" s="802"/>
      <c r="EH554" s="802"/>
      <c r="EI554" s="802"/>
      <c r="EJ554" s="802"/>
      <c r="EK554" s="802"/>
      <c r="EL554" s="802"/>
      <c r="EM554" s="802"/>
      <c r="EN554" s="802"/>
      <c r="EO554" s="802"/>
      <c r="EP554" s="802"/>
      <c r="EQ554" s="802"/>
      <c r="ER554" s="802"/>
      <c r="ES554" s="802"/>
      <c r="ET554" s="802"/>
      <c r="EU554" s="802"/>
      <c r="EV554" s="802"/>
      <c r="EW554" s="802"/>
      <c r="EX554" s="802"/>
      <c r="EY554" s="802"/>
      <c r="EZ554" s="802"/>
      <c r="FA554" s="802"/>
      <c r="FB554" s="802"/>
      <c r="FC554" s="802"/>
      <c r="FD554" s="802"/>
      <c r="FE554" s="802"/>
      <c r="FF554" s="802"/>
      <c r="FG554" s="802"/>
      <c r="FH554" s="802"/>
      <c r="FI554" s="802"/>
      <c r="FJ554" s="802"/>
      <c r="FK554" s="802"/>
      <c r="FL554" s="802"/>
      <c r="FM554" s="802"/>
      <c r="FN554" s="802"/>
      <c r="FO554" s="802"/>
      <c r="FP554" s="802"/>
      <c r="FQ554" s="802"/>
      <c r="FR554" s="802"/>
      <c r="FS554" s="802"/>
      <c r="FT554" s="802"/>
      <c r="FU554" s="802"/>
      <c r="FV554" s="802"/>
      <c r="FW554" s="802"/>
      <c r="FX554" s="802"/>
      <c r="FY554" s="802"/>
      <c r="FZ554" s="802"/>
      <c r="GA554" s="802"/>
      <c r="GB554" s="802"/>
      <c r="GC554" s="802"/>
      <c r="GD554" s="802"/>
      <c r="GE554" s="802"/>
      <c r="GF554" s="802"/>
      <c r="GG554" s="802"/>
      <c r="GH554" s="802"/>
      <c r="GI554" s="802"/>
      <c r="GJ554" s="802"/>
      <c r="GK554" s="802"/>
      <c r="GL554" s="802"/>
      <c r="GM554" s="802"/>
      <c r="GN554" s="802"/>
      <c r="GO554" s="802"/>
      <c r="GP554" s="802"/>
      <c r="GQ554" s="802"/>
      <c r="GR554" s="802"/>
      <c r="GS554" s="802"/>
      <c r="GT554" s="802"/>
      <c r="GU554" s="802"/>
      <c r="GV554" s="802"/>
      <c r="GW554" s="802"/>
      <c r="GX554" s="802"/>
      <c r="GY554" s="802"/>
      <c r="GZ554" s="802"/>
      <c r="HA554" s="802"/>
      <c r="HB554" s="802"/>
      <c r="HC554" s="802"/>
      <c r="HD554" s="802"/>
      <c r="HE554" s="802"/>
      <c r="HF554" s="802"/>
      <c r="HG554" s="802"/>
      <c r="HH554" s="802"/>
      <c r="HI554" s="802"/>
      <c r="HJ554" s="802"/>
      <c r="HK554" s="802"/>
      <c r="HL554" s="802"/>
      <c r="HM554" s="802"/>
      <c r="HN554" s="802"/>
      <c r="HO554" s="802"/>
      <c r="HP554" s="802"/>
      <c r="HQ554" s="802"/>
      <c r="HR554" s="802"/>
      <c r="HS554" s="802"/>
      <c r="HT554" s="802"/>
      <c r="HU554" s="802"/>
      <c r="HV554" s="802"/>
      <c r="HW554" s="802"/>
      <c r="HX554" s="802"/>
      <c r="HY554" s="802"/>
      <c r="HZ554" s="802"/>
      <c r="IA554" s="802"/>
      <c r="IB554" s="802"/>
      <c r="IC554" s="802"/>
      <c r="ID554" s="802"/>
      <c r="IE554" s="802"/>
      <c r="IF554" s="802"/>
      <c r="IG554" s="802"/>
      <c r="IH554" s="802"/>
      <c r="II554" s="802"/>
      <c r="IJ554" s="802"/>
      <c r="IK554" s="802"/>
      <c r="IL554" s="802"/>
      <c r="IM554" s="802"/>
      <c r="IN554" s="802"/>
      <c r="IO554" s="802"/>
      <c r="IP554" s="802"/>
      <c r="IQ554" s="802"/>
      <c r="IR554" s="802"/>
      <c r="IS554" s="802"/>
      <c r="IT554" s="802"/>
      <c r="IU554" s="802"/>
      <c r="IV554" s="802"/>
      <c r="IW554" s="802"/>
      <c r="IX554" s="802"/>
      <c r="IY554" s="802"/>
      <c r="IZ554" s="802"/>
      <c r="JA554" s="802"/>
      <c r="JB554" s="802"/>
      <c r="JC554" s="802"/>
      <c r="JD554" s="802"/>
      <c r="JE554" s="802"/>
      <c r="JF554" s="802"/>
      <c r="JG554" s="802"/>
      <c r="JH554" s="802"/>
      <c r="JI554" s="802"/>
      <c r="JJ554" s="802"/>
      <c r="JK554" s="802"/>
      <c r="JL554" s="802"/>
      <c r="JM554" s="802"/>
      <c r="JN554" s="802"/>
      <c r="JO554" s="802"/>
      <c r="JP554" s="802"/>
      <c r="JQ554" s="802"/>
      <c r="JR554" s="802"/>
      <c r="JS554" s="802"/>
      <c r="JT554" s="802"/>
      <c r="JU554" s="802"/>
      <c r="JV554" s="802"/>
      <c r="JW554" s="802"/>
      <c r="JX554" s="802"/>
      <c r="JY554" s="802"/>
      <c r="JZ554" s="802"/>
      <c r="KA554" s="802"/>
      <c r="KB554" s="802"/>
      <c r="KC554" s="802"/>
      <c r="KD554" s="802"/>
      <c r="KE554" s="802"/>
      <c r="KF554" s="802"/>
      <c r="KG554" s="802"/>
      <c r="KH554" s="802"/>
      <c r="KI554" s="802"/>
      <c r="KJ554" s="802"/>
      <c r="KK554" s="802"/>
      <c r="KL554" s="802"/>
      <c r="KM554" s="802"/>
      <c r="KN554" s="802"/>
      <c r="KO554" s="802"/>
      <c r="KP554" s="802"/>
      <c r="KQ554" s="802"/>
      <c r="KR554" s="802"/>
      <c r="KS554" s="802"/>
      <c r="KT554" s="802"/>
      <c r="KU554" s="802"/>
      <c r="KV554" s="802"/>
      <c r="KW554" s="802"/>
      <c r="KX554" s="802"/>
      <c r="KY554" s="802"/>
      <c r="KZ554" s="802"/>
      <c r="LA554" s="802"/>
      <c r="LB554" s="802"/>
      <c r="LC554" s="802"/>
      <c r="LD554" s="802"/>
      <c r="LE554" s="802"/>
      <c r="LF554" s="802"/>
      <c r="LG554" s="802"/>
      <c r="LH554" s="802"/>
      <c r="LI554" s="802"/>
      <c r="LJ554" s="802"/>
      <c r="LK554" s="802"/>
      <c r="LL554" s="802"/>
      <c r="LM554" s="802"/>
      <c r="LN554" s="802"/>
      <c r="LO554" s="802"/>
      <c r="LP554" s="802"/>
      <c r="LQ554" s="802"/>
      <c r="LR554" s="802"/>
      <c r="LS554" s="802"/>
      <c r="LT554" s="802"/>
      <c r="LU554" s="802"/>
      <c r="LV554" s="802"/>
      <c r="LW554" s="802"/>
      <c r="LX554" s="802"/>
      <c r="LY554" s="802"/>
      <c r="LZ554" s="802"/>
      <c r="MA554" s="802"/>
      <c r="MB554" s="802"/>
      <c r="MC554" s="802"/>
      <c r="MD554" s="802"/>
      <c r="ME554" s="802"/>
      <c r="MF554" s="802"/>
      <c r="MG554" s="802"/>
      <c r="MH554" s="802"/>
      <c r="MI554" s="802"/>
      <c r="MJ554" s="802"/>
      <c r="MK554" s="802"/>
      <c r="ML554" s="802"/>
      <c r="MM554" s="802"/>
      <c r="MN554" s="802"/>
      <c r="MO554" s="802"/>
      <c r="MP554" s="802"/>
      <c r="MQ554" s="802"/>
      <c r="MR554" s="802"/>
      <c r="MS554" s="802"/>
      <c r="MT554" s="802"/>
      <c r="MU554" s="802"/>
      <c r="MV554" s="802"/>
      <c r="MW554" s="802"/>
      <c r="MX554" s="802"/>
      <c r="MY554" s="802"/>
      <c r="MZ554" s="802"/>
      <c r="NA554" s="802"/>
      <c r="NB554" s="802"/>
      <c r="NC554" s="802"/>
      <c r="ND554" s="802"/>
      <c r="NE554" s="802"/>
      <c r="NF554" s="802"/>
      <c r="NG554" s="802"/>
      <c r="NH554" s="802"/>
      <c r="NI554" s="802"/>
      <c r="NJ554" s="802"/>
      <c r="NK554" s="802"/>
      <c r="NL554" s="802"/>
      <c r="NM554" s="802"/>
      <c r="NN554" s="802"/>
      <c r="NO554" s="802"/>
      <c r="NP554" s="802"/>
      <c r="NQ554" s="802"/>
      <c r="NR554" s="802"/>
      <c r="NS554" s="802"/>
      <c r="NT554" s="802"/>
      <c r="NU554" s="802"/>
      <c r="NV554" s="802"/>
      <c r="NW554" s="802"/>
      <c r="NX554" s="802"/>
      <c r="NY554" s="802"/>
      <c r="NZ554" s="802"/>
      <c r="OA554" s="802"/>
      <c r="OB554" s="802"/>
      <c r="OC554" s="802"/>
      <c r="OD554" s="802"/>
      <c r="OE554" s="802"/>
      <c r="OF554" s="802"/>
      <c r="OG554" s="802"/>
      <c r="OH554" s="802"/>
      <c r="OI554" s="802"/>
      <c r="OJ554" s="802"/>
      <c r="OK554" s="802"/>
      <c r="OL554" s="802"/>
      <c r="OM554" s="802"/>
      <c r="ON554" s="802"/>
      <c r="OO554" s="802"/>
      <c r="OP554" s="802"/>
      <c r="OQ554" s="802"/>
      <c r="OR554" s="802"/>
      <c r="OS554" s="802"/>
      <c r="OT554" s="802"/>
      <c r="OU554" s="802"/>
      <c r="OV554" s="802"/>
      <c r="OW554" s="802"/>
      <c r="OX554" s="802"/>
      <c r="OY554" s="802"/>
      <c r="OZ554" s="802"/>
      <c r="PA554" s="802"/>
      <c r="PB554" s="802"/>
      <c r="PC554" s="802"/>
      <c r="PD554" s="802"/>
      <c r="PE554" s="802"/>
      <c r="PF554" s="802"/>
      <c r="PG554" s="802"/>
      <c r="PH554" s="802"/>
      <c r="PI554" s="802"/>
      <c r="PJ554" s="802"/>
      <c r="PK554" s="802"/>
      <c r="PL554" s="802"/>
      <c r="PM554" s="802"/>
      <c r="PN554" s="802"/>
      <c r="PO554" s="802"/>
      <c r="PP554" s="802"/>
      <c r="PQ554" s="802"/>
      <c r="PR554" s="802"/>
      <c r="PS554" s="802"/>
      <c r="PT554" s="802"/>
      <c r="PU554" s="802"/>
      <c r="PV554" s="802"/>
      <c r="PW554" s="802"/>
      <c r="PX554" s="802"/>
      <c r="PY554" s="802"/>
      <c r="PZ554" s="802"/>
      <c r="QA554" s="802"/>
      <c r="QB554" s="802"/>
      <c r="QC554" s="802"/>
      <c r="QD554" s="802"/>
      <c r="QE554" s="802"/>
      <c r="QF554" s="802"/>
      <c r="QG554" s="802"/>
      <c r="QH554" s="802"/>
      <c r="QI554" s="802"/>
      <c r="QJ554" s="802"/>
      <c r="QK554" s="802"/>
      <c r="QL554" s="802"/>
      <c r="QM554" s="802"/>
      <c r="QN554" s="802"/>
      <c r="QO554" s="802"/>
      <c r="QP554" s="802"/>
      <c r="QQ554" s="802"/>
      <c r="QR554" s="802"/>
      <c r="QS554" s="802"/>
      <c r="QT554" s="802"/>
      <c r="QU554" s="802"/>
      <c r="QV554" s="802"/>
      <c r="QW554" s="802"/>
      <c r="QX554" s="802"/>
      <c r="QY554" s="802"/>
      <c r="QZ554" s="802"/>
      <c r="RA554" s="802"/>
      <c r="RB554" s="802"/>
      <c r="RC554" s="802"/>
      <c r="RD554" s="802"/>
      <c r="RE554" s="802"/>
      <c r="RF554" s="802"/>
      <c r="RG554" s="802"/>
      <c r="RH554" s="802"/>
      <c r="RI554" s="802"/>
      <c r="RJ554" s="802"/>
      <c r="RK554" s="802"/>
      <c r="RL554" s="802"/>
      <c r="RM554" s="802"/>
      <c r="RN554" s="802"/>
      <c r="RO554" s="802"/>
      <c r="RP554" s="802"/>
      <c r="RQ554" s="802"/>
      <c r="RR554" s="802"/>
      <c r="RS554" s="802"/>
      <c r="RT554" s="802"/>
      <c r="RU554" s="802"/>
      <c r="RV554" s="802"/>
      <c r="RW554" s="802"/>
      <c r="RX554" s="802"/>
      <c r="RY554" s="802"/>
      <c r="RZ554" s="802"/>
      <c r="SA554" s="802"/>
      <c r="SB554" s="802"/>
      <c r="SC554" s="802"/>
      <c r="SD554" s="802"/>
      <c r="SE554" s="802"/>
      <c r="SF554" s="802"/>
      <c r="SG554" s="802"/>
      <c r="SH554" s="802"/>
      <c r="SI554" s="802"/>
      <c r="SJ554" s="802"/>
      <c r="SK554" s="802"/>
      <c r="SL554" s="802"/>
      <c r="SM554" s="802"/>
      <c r="SN554" s="802"/>
      <c r="SO554" s="802"/>
      <c r="SP554" s="802"/>
      <c r="SQ554" s="802"/>
      <c r="SR554" s="802"/>
      <c r="SS554" s="802"/>
      <c r="ST554" s="802"/>
      <c r="SU554" s="802"/>
      <c r="SV554" s="802"/>
      <c r="SW554" s="802"/>
      <c r="SX554" s="802"/>
      <c r="SY554" s="802"/>
      <c r="SZ554" s="802"/>
      <c r="TA554" s="802"/>
      <c r="TB554" s="802"/>
      <c r="TC554" s="802"/>
      <c r="TD554" s="802"/>
      <c r="TE554" s="802"/>
      <c r="TF554" s="802"/>
      <c r="TG554" s="802"/>
      <c r="TH554" s="802"/>
      <c r="TI554" s="802"/>
      <c r="TJ554" s="802"/>
      <c r="TK554" s="802"/>
      <c r="TL554" s="802"/>
      <c r="TM554" s="802"/>
      <c r="TN554" s="802"/>
      <c r="TO554" s="802"/>
      <c r="TP554" s="802"/>
      <c r="TQ554" s="802"/>
      <c r="TR554" s="802"/>
      <c r="TS554" s="802"/>
      <c r="TT554" s="802"/>
      <c r="TU554" s="802"/>
      <c r="TV554" s="802"/>
      <c r="TW554" s="802"/>
      <c r="TX554" s="802"/>
      <c r="TY554" s="802"/>
      <c r="TZ554" s="802"/>
      <c r="UA554" s="802"/>
      <c r="UB554" s="802"/>
      <c r="UC554" s="802"/>
      <c r="UD554" s="802"/>
      <c r="UE554" s="802"/>
      <c r="UF554" s="802"/>
      <c r="UG554" s="802"/>
      <c r="UH554" s="802"/>
      <c r="UI554" s="802"/>
      <c r="UJ554" s="802"/>
      <c r="UK554" s="802"/>
      <c r="UL554" s="802"/>
      <c r="UM554" s="802"/>
      <c r="UN554" s="802"/>
      <c r="UO554" s="802"/>
      <c r="UP554" s="802"/>
      <c r="UQ554" s="802"/>
      <c r="UR554" s="802"/>
      <c r="US554" s="802"/>
      <c r="UT554" s="802"/>
      <c r="UU554" s="802"/>
      <c r="UV554" s="802"/>
      <c r="UW554" s="802"/>
      <c r="UX554" s="802"/>
      <c r="UY554" s="802"/>
      <c r="UZ554" s="802"/>
      <c r="VA554" s="802"/>
      <c r="VB554" s="802"/>
      <c r="VC554" s="802"/>
      <c r="VD554" s="802"/>
      <c r="VE554" s="802"/>
      <c r="VF554" s="802"/>
      <c r="VG554" s="802"/>
      <c r="VH554" s="802"/>
      <c r="VI554" s="802"/>
      <c r="VJ554" s="802"/>
      <c r="VK554" s="802"/>
      <c r="VL554" s="802"/>
      <c r="VM554" s="802"/>
      <c r="VN554" s="802"/>
      <c r="VO554" s="802"/>
      <c r="VP554" s="802"/>
      <c r="VQ554" s="802"/>
      <c r="VR554" s="802"/>
      <c r="VS554" s="802"/>
      <c r="VT554" s="802"/>
      <c r="VU554" s="802"/>
      <c r="VV554" s="802"/>
      <c r="VW554" s="802"/>
      <c r="VX554" s="802"/>
      <c r="VY554" s="802"/>
      <c r="VZ554" s="802"/>
      <c r="WA554" s="802"/>
      <c r="WB554" s="802"/>
      <c r="WC554" s="802"/>
      <c r="WD554" s="802"/>
      <c r="WE554" s="802"/>
      <c r="WF554" s="802"/>
      <c r="WG554" s="802"/>
      <c r="WH554" s="802"/>
      <c r="WI554" s="802"/>
      <c r="WJ554" s="802"/>
      <c r="WK554" s="802"/>
      <c r="WL554" s="802"/>
      <c r="WM554" s="802"/>
      <c r="WN554" s="802"/>
      <c r="WO554" s="802"/>
      <c r="WP554" s="802"/>
      <c r="WQ554" s="802"/>
      <c r="WR554" s="802"/>
      <c r="WS554" s="802"/>
      <c r="WT554" s="802"/>
      <c r="WU554" s="802"/>
      <c r="WV554" s="802"/>
      <c r="WW554" s="802"/>
      <c r="WX554" s="802"/>
      <c r="WY554" s="802"/>
      <c r="WZ554" s="802"/>
      <c r="XA554" s="802"/>
      <c r="XB554" s="802"/>
      <c r="XC554" s="802"/>
      <c r="XD554" s="802"/>
      <c r="XE554" s="802"/>
      <c r="XF554" s="802"/>
      <c r="XG554" s="802"/>
      <c r="XH554" s="802"/>
      <c r="XI554" s="802"/>
      <c r="XJ554" s="802"/>
      <c r="XK554" s="802"/>
      <c r="XL554" s="802"/>
      <c r="XM554" s="802"/>
      <c r="XN554" s="802"/>
      <c r="XO554" s="802"/>
      <c r="XP554" s="802"/>
      <c r="XQ554" s="802"/>
      <c r="XR554" s="802"/>
      <c r="XS554" s="802"/>
      <c r="XT554" s="802"/>
      <c r="XU554" s="802"/>
      <c r="XV554" s="802"/>
      <c r="XW554" s="802"/>
      <c r="XX554" s="802"/>
      <c r="XY554" s="802"/>
      <c r="XZ554" s="802"/>
      <c r="YA554" s="802"/>
      <c r="YB554" s="802"/>
      <c r="YC554" s="802"/>
      <c r="YD554" s="802"/>
      <c r="YE554" s="802"/>
      <c r="YF554" s="802"/>
      <c r="YG554" s="802"/>
      <c r="YH554" s="802"/>
      <c r="YI554" s="802"/>
      <c r="YJ554" s="802"/>
      <c r="YK554" s="802"/>
      <c r="YL554" s="802"/>
      <c r="YM554" s="802"/>
      <c r="YN554" s="802"/>
      <c r="YO554" s="802"/>
      <c r="YP554" s="802"/>
      <c r="YQ554" s="802"/>
      <c r="YR554" s="802"/>
      <c r="YS554" s="802"/>
      <c r="YT554" s="802"/>
      <c r="YU554" s="802"/>
      <c r="YV554" s="802"/>
      <c r="YW554" s="802"/>
      <c r="YX554" s="802"/>
      <c r="YY554" s="802"/>
      <c r="YZ554" s="802"/>
      <c r="ZA554" s="802"/>
      <c r="ZB554" s="802"/>
      <c r="ZC554" s="802"/>
      <c r="ZD554" s="802"/>
      <c r="ZE554" s="802"/>
      <c r="ZF554" s="802"/>
      <c r="ZG554" s="802"/>
      <c r="ZH554" s="802"/>
      <c r="ZI554" s="802"/>
      <c r="ZJ554" s="802"/>
      <c r="ZK554" s="802"/>
      <c r="ZL554" s="802"/>
      <c r="ZM554" s="802"/>
      <c r="ZN554" s="802"/>
      <c r="ZO554" s="802"/>
      <c r="ZP554" s="802"/>
      <c r="ZQ554" s="802"/>
      <c r="ZR554" s="802"/>
      <c r="ZS554" s="802"/>
      <c r="ZT554" s="802"/>
      <c r="ZU554" s="802"/>
      <c r="ZV554" s="802"/>
      <c r="ZW554" s="802"/>
      <c r="ZX554" s="802"/>
      <c r="ZY554" s="802"/>
      <c r="ZZ554" s="802"/>
      <c r="AAA554" s="802"/>
      <c r="AAB554" s="802"/>
      <c r="AAC554" s="802"/>
      <c r="AAD554" s="802"/>
      <c r="AAE554" s="802"/>
      <c r="AAF554" s="802"/>
      <c r="AAG554" s="802"/>
      <c r="AAH554" s="802"/>
      <c r="AAI554" s="802"/>
      <c r="AAJ554" s="802"/>
      <c r="AAK554" s="802"/>
      <c r="AAL554" s="802"/>
      <c r="AAM554" s="802"/>
      <c r="AAN554" s="802"/>
      <c r="AAO554" s="802"/>
      <c r="AAP554" s="802"/>
      <c r="AAQ554" s="802"/>
      <c r="AAR554" s="802"/>
      <c r="AAS554" s="802"/>
      <c r="AAT554" s="802"/>
      <c r="AAU554" s="802"/>
      <c r="AAV554" s="802"/>
      <c r="AAW554" s="802"/>
      <c r="AAX554" s="802"/>
      <c r="AAY554" s="802"/>
      <c r="AAZ554" s="802"/>
      <c r="ABA554" s="802"/>
      <c r="ABB554" s="802"/>
      <c r="ABC554" s="802"/>
      <c r="ABD554" s="802"/>
      <c r="ABE554" s="802"/>
      <c r="ABF554" s="802"/>
      <c r="ABG554" s="802"/>
      <c r="ABH554" s="802"/>
      <c r="ABI554" s="802"/>
      <c r="ABJ554" s="802"/>
      <c r="ABK554" s="802"/>
      <c r="ABL554" s="802"/>
      <c r="ABM554" s="802"/>
      <c r="ABN554" s="802"/>
      <c r="ABO554" s="802"/>
      <c r="ABP554" s="802"/>
      <c r="ABQ554" s="802"/>
      <c r="ABR554" s="802"/>
      <c r="ABS554" s="802"/>
      <c r="ABT554" s="802"/>
      <c r="ABU554" s="802"/>
      <c r="ABV554" s="802"/>
      <c r="ABW554" s="802"/>
      <c r="ABX554" s="802"/>
      <c r="ABY554" s="802"/>
      <c r="ABZ554" s="802"/>
      <c r="ACA554" s="802"/>
      <c r="ACB554" s="802"/>
      <c r="ACC554" s="802"/>
      <c r="ACD554" s="802"/>
      <c r="ACE554" s="802"/>
      <c r="ACF554" s="802"/>
      <c r="ACG554" s="802"/>
      <c r="ACH554" s="802"/>
      <c r="ACI554" s="802"/>
      <c r="ACJ554" s="802"/>
      <c r="ACK554" s="802"/>
      <c r="ACL554" s="802"/>
      <c r="ACM554" s="802"/>
      <c r="ACN554" s="802"/>
      <c r="ACO554" s="802"/>
      <c r="ACP554" s="802"/>
      <c r="ACQ554" s="802"/>
      <c r="ACR554" s="802"/>
      <c r="ACS554" s="802"/>
      <c r="ACT554" s="802"/>
      <c r="ACU554" s="802"/>
      <c r="ACV554" s="802"/>
      <c r="ACW554" s="802"/>
      <c r="ACX554" s="802"/>
      <c r="ACY554" s="802"/>
      <c r="ACZ554" s="802"/>
      <c r="ADA554" s="802"/>
      <c r="ADB554" s="802"/>
      <c r="ADC554" s="802"/>
      <c r="ADD554" s="802"/>
      <c r="ADE554" s="802"/>
      <c r="ADF554" s="802"/>
      <c r="ADG554" s="802"/>
      <c r="ADH554" s="802"/>
      <c r="ADI554" s="802"/>
      <c r="ADJ554" s="802"/>
      <c r="ADK554" s="802"/>
      <c r="ADL554" s="802"/>
      <c r="ADM554" s="802"/>
      <c r="ADN554" s="802"/>
      <c r="ADO554" s="802"/>
      <c r="ADP554" s="802"/>
      <c r="ADQ554" s="802"/>
      <c r="ADR554" s="802"/>
      <c r="ADS554" s="802"/>
      <c r="ADT554" s="802"/>
      <c r="ADU554" s="802"/>
      <c r="ADV554" s="802"/>
      <c r="ADW554" s="802"/>
      <c r="ADX554" s="802"/>
      <c r="ADY554" s="802"/>
      <c r="ADZ554" s="802"/>
      <c r="AEA554" s="802"/>
      <c r="AEB554" s="802"/>
      <c r="AEC554" s="802"/>
      <c r="AED554" s="802"/>
      <c r="AEE554" s="802"/>
      <c r="AEF554" s="802"/>
      <c r="AEG554" s="802"/>
      <c r="AEH554" s="802"/>
      <c r="AEI554" s="802"/>
      <c r="AEJ554" s="802"/>
      <c r="AEK554" s="802"/>
      <c r="AEL554" s="802"/>
      <c r="AEM554" s="802"/>
      <c r="AEN554" s="802"/>
      <c r="AEO554" s="802"/>
      <c r="AEP554" s="802"/>
      <c r="AEQ554" s="802"/>
      <c r="AER554" s="802"/>
      <c r="AES554" s="802"/>
      <c r="AET554" s="802"/>
      <c r="AEU554" s="802"/>
      <c r="AEV554" s="802"/>
      <c r="AEW554" s="802"/>
      <c r="AEX554" s="802"/>
      <c r="AEY554" s="802"/>
      <c r="AEZ554" s="802"/>
      <c r="AFA554" s="802"/>
      <c r="AFB554" s="802"/>
      <c r="AFC554" s="802"/>
      <c r="AFD554" s="802"/>
      <c r="AFE554" s="802"/>
      <c r="AFF554" s="802"/>
      <c r="AFG554" s="802"/>
      <c r="AFH554" s="802"/>
      <c r="AFI554" s="802"/>
      <c r="AFJ554" s="802"/>
      <c r="AFK554" s="802"/>
      <c r="AFL554" s="802"/>
      <c r="AFM554" s="802"/>
      <c r="AFN554" s="802"/>
      <c r="AFO554" s="802"/>
      <c r="AFP554" s="802"/>
      <c r="AFQ554" s="802"/>
      <c r="AFR554" s="802"/>
      <c r="AFS554" s="802"/>
      <c r="AFT554" s="802"/>
      <c r="AFU554" s="802"/>
      <c r="AFV554" s="802"/>
      <c r="AFW554" s="802"/>
      <c r="AFX554" s="802"/>
      <c r="AFY554" s="802"/>
      <c r="AFZ554" s="802"/>
      <c r="AGA554" s="802"/>
      <c r="AGB554" s="802"/>
      <c r="AGC554" s="802"/>
      <c r="AGD554" s="802"/>
      <c r="AGE554" s="802"/>
      <c r="AGF554" s="802"/>
      <c r="AGG554" s="802"/>
      <c r="AGH554" s="802"/>
      <c r="AGI554" s="802"/>
      <c r="AGJ554" s="802"/>
      <c r="AGK554" s="802"/>
      <c r="AGL554" s="802"/>
      <c r="AGM554" s="802"/>
      <c r="AGN554" s="802"/>
      <c r="AGO554" s="802"/>
      <c r="AGP554" s="802"/>
      <c r="AGQ554" s="802"/>
      <c r="AGR554" s="802"/>
      <c r="AGS554" s="802"/>
      <c r="AGT554" s="802"/>
      <c r="AGU554" s="802"/>
      <c r="AGV554" s="802"/>
      <c r="AGW554" s="802"/>
      <c r="AGX554" s="802"/>
      <c r="AGY554" s="802"/>
      <c r="AGZ554" s="802"/>
      <c r="AHA554" s="802"/>
      <c r="AHB554" s="802"/>
      <c r="AHC554" s="802"/>
      <c r="AHD554" s="802"/>
      <c r="AHE554" s="802"/>
      <c r="AHF554" s="802"/>
      <c r="AHG554" s="802"/>
      <c r="AHH554" s="802"/>
      <c r="AHI554" s="802"/>
      <c r="AHJ554" s="802"/>
      <c r="AHK554" s="802"/>
      <c r="AHL554" s="802"/>
      <c r="AHM554" s="802"/>
      <c r="AHN554" s="802"/>
      <c r="AHO554" s="802"/>
      <c r="AHP554" s="802"/>
      <c r="AHQ554" s="802"/>
      <c r="AHR554" s="802"/>
      <c r="AHS554" s="802"/>
      <c r="AHT554" s="802"/>
      <c r="AHU554" s="802"/>
      <c r="AHV554" s="802"/>
      <c r="AHW554" s="802"/>
      <c r="AHX554" s="802"/>
      <c r="AHY554" s="802"/>
      <c r="AHZ554" s="802"/>
      <c r="AIA554" s="802"/>
      <c r="AIB554" s="802"/>
      <c r="AIC554" s="802"/>
      <c r="AID554" s="802"/>
      <c r="AIE554" s="802"/>
      <c r="AIF554" s="802"/>
      <c r="AIG554" s="802"/>
      <c r="AIH554" s="802"/>
      <c r="AII554" s="802"/>
      <c r="AIJ554" s="802"/>
      <c r="AQE554" s="802"/>
      <c r="AQF554" s="802"/>
      <c r="AQG554" s="802"/>
      <c r="AQH554" s="802"/>
      <c r="AQI554" s="802"/>
      <c r="AQJ554" s="802"/>
      <c r="AQK554" s="802"/>
      <c r="AQL554" s="802"/>
      <c r="AQM554" s="802"/>
      <c r="AQN554" s="802"/>
      <c r="AQO554" s="802"/>
      <c r="AQP554" s="802"/>
      <c r="AQQ554" s="802"/>
      <c r="AQR554" s="802"/>
      <c r="AQS554" s="802"/>
      <c r="AQT554" s="802"/>
      <c r="AQU554" s="802"/>
      <c r="AQV554" s="802"/>
      <c r="AQW554" s="802"/>
      <c r="AQX554" s="802"/>
      <c r="AQY554" s="802"/>
      <c r="AQZ554" s="802"/>
      <c r="ARA554" s="802"/>
      <c r="ARB554" s="802"/>
      <c r="ARC554" s="802"/>
      <c r="ARD554" s="802"/>
      <c r="ARE554" s="802"/>
      <c r="ARF554" s="802"/>
      <c r="ARG554" s="802"/>
      <c r="ARH554" s="802"/>
      <c r="ARI554" s="802"/>
      <c r="ARJ554" s="802"/>
      <c r="ARK554" s="802"/>
      <c r="ARL554" s="802"/>
      <c r="ARM554" s="802"/>
      <c r="ARN554" s="802"/>
      <c r="ARO554" s="802"/>
      <c r="ARP554" s="802"/>
      <c r="ARQ554" s="802"/>
      <c r="ARR554" s="802"/>
      <c r="ARS554" s="802"/>
      <c r="ART554" s="802"/>
      <c r="ARU554" s="802"/>
      <c r="ARV554" s="802"/>
      <c r="ARW554" s="802"/>
      <c r="ARX554" s="802"/>
      <c r="ARY554" s="802"/>
      <c r="ARZ554" s="802"/>
      <c r="ASA554" s="802"/>
      <c r="ASB554" s="802"/>
      <c r="ASC554" s="802"/>
      <c r="ASD554" s="802"/>
      <c r="ASE554" s="802"/>
      <c r="ASF554" s="802"/>
      <c r="ASG554" s="802"/>
      <c r="ASH554" s="802"/>
      <c r="ASI554" s="802"/>
      <c r="ASJ554" s="802"/>
      <c r="ASK554" s="802"/>
      <c r="ASL554" s="802"/>
      <c r="ATP554" s="802"/>
      <c r="ATQ554" s="802"/>
      <c r="ATR554" s="802"/>
      <c r="ATS554" s="802"/>
      <c r="ATT554" s="802"/>
      <c r="ATU554" s="802"/>
      <c r="ATV554" s="802"/>
      <c r="ATW554" s="802"/>
      <c r="ATX554" s="802"/>
      <c r="ATY554" s="802"/>
      <c r="ATZ554" s="802"/>
      <c r="AUA554" s="802"/>
      <c r="AUB554" s="802"/>
      <c r="AUC554" s="802"/>
      <c r="AUD554" s="802"/>
      <c r="AUE554" s="802"/>
      <c r="AUF554" s="802"/>
      <c r="AUG554" s="802"/>
      <c r="AUH554" s="802"/>
      <c r="AUI554" s="802"/>
      <c r="AUJ554" s="802"/>
      <c r="AUK554" s="802"/>
      <c r="AUL554" s="802"/>
      <c r="AUM554" s="802"/>
      <c r="AUN554" s="802"/>
      <c r="AUO554" s="802"/>
      <c r="AUP554" s="801"/>
      <c r="AUQ554" s="802"/>
      <c r="AUR554" s="801"/>
      <c r="AUS554" s="802"/>
      <c r="AUT554" s="801"/>
      <c r="AUU554" s="802"/>
      <c r="AUV554" s="802"/>
      <c r="AUW554" s="802"/>
      <c r="AUX554" s="802"/>
      <c r="AUY554" s="802"/>
      <c r="AUZ554" s="802"/>
      <c r="AVA554" s="802"/>
      <c r="AVB554" s="802"/>
      <c r="AVC554" s="802"/>
      <c r="AVD554" s="802"/>
      <c r="AVE554" s="802"/>
      <c r="AVF554" s="802"/>
      <c r="AVG554" s="802"/>
      <c r="AVH554" s="802"/>
      <c r="AVI554" s="802"/>
      <c r="AVJ554" s="808"/>
      <c r="AVK554" s="808"/>
      <c r="AVL554" s="808"/>
      <c r="AVM554" s="808"/>
      <c r="AVN554" s="808"/>
      <c r="AVO554" s="808"/>
      <c r="AVP554" s="808"/>
      <c r="AVQ554" s="808"/>
      <c r="AVR554" s="808"/>
      <c r="AVS554" s="808"/>
      <c r="AVT554" s="808"/>
      <c r="AVU554" s="809"/>
      <c r="AVV554" s="809"/>
      <c r="AVW554" s="809"/>
      <c r="AVX554" s="809"/>
      <c r="AVY554" s="809"/>
      <c r="AVZ554" s="809"/>
      <c r="AWA554" s="809"/>
      <c r="AWB554" s="809"/>
      <c r="AWC554" s="809"/>
      <c r="AWD554" s="809"/>
      <c r="AWE554" s="809"/>
      <c r="AWF554" s="809"/>
      <c r="AWG554" s="809"/>
      <c r="AWH554" s="809"/>
      <c r="AWI554" s="809"/>
      <c r="AWJ554" s="809"/>
      <c r="AWK554" s="809"/>
      <c r="AWL554" s="809"/>
      <c r="AWM554" s="809"/>
      <c r="AWN554" s="809"/>
      <c r="AWO554" s="809"/>
      <c r="AWP554" s="809"/>
      <c r="AWQ554" s="809"/>
      <c r="AWR554" s="808"/>
      <c r="AWS554" s="761"/>
      <c r="AWT554" s="808"/>
      <c r="AWU554" s="809"/>
      <c r="AWV554" s="809"/>
      <c r="AWW554" s="809"/>
      <c r="AWX554" s="809"/>
      <c r="AWY554" s="809"/>
      <c r="AWZ554" s="809"/>
      <c r="AXA554" s="809"/>
      <c r="AXB554" s="809"/>
      <c r="AXC554" s="809"/>
      <c r="AXD554" s="809"/>
      <c r="AXE554" s="809"/>
      <c r="AXF554" s="809"/>
      <c r="AXG554" s="809"/>
      <c r="AXH554" s="809"/>
      <c r="AXI554" s="809"/>
      <c r="AXJ554" s="809"/>
      <c r="AXK554" s="809"/>
      <c r="AXL554" s="809"/>
      <c r="AXM554" s="809"/>
      <c r="AXN554" s="809"/>
      <c r="AXO554" s="809"/>
      <c r="AXP554" s="809"/>
      <c r="AXQ554" s="809"/>
      <c r="AXR554" s="809"/>
      <c r="AXS554" s="809"/>
      <c r="AXT554" s="809"/>
      <c r="AXU554" s="809"/>
      <c r="AXV554" s="809"/>
      <c r="AXW554" s="809"/>
      <c r="AXX554" s="809"/>
      <c r="AXY554" s="809"/>
      <c r="AXZ554" s="809"/>
      <c r="AYA554" s="809"/>
      <c r="AYB554" s="809"/>
      <c r="AYC554" s="809"/>
      <c r="AYD554" s="808"/>
      <c r="AYE554" s="808"/>
      <c r="AYF554" s="809"/>
      <c r="AYG554" s="808"/>
      <c r="AYH554" s="810"/>
      <c r="AYI554" s="810"/>
      <c r="AYJ554" s="810"/>
      <c r="AYK554" s="810"/>
      <c r="AYL554" s="810"/>
      <c r="AYM554" s="810"/>
      <c r="AYN554" s="810"/>
      <c r="AYO554" s="810"/>
      <c r="AYP554" s="810"/>
      <c r="AYQ554" s="810"/>
      <c r="AYR554" s="810"/>
      <c r="AYS554" s="810"/>
      <c r="AYT554" s="810"/>
      <c r="AYU554" s="810"/>
      <c r="AYV554" s="810"/>
      <c r="AYW554" s="810"/>
      <c r="AYX554" s="810"/>
      <c r="AYY554" s="810"/>
      <c r="AYZ554" s="810"/>
      <c r="AZA554" s="810"/>
      <c r="AZB554" s="810"/>
      <c r="AZC554" s="810"/>
      <c r="AZD554" s="810"/>
      <c r="AZE554" s="810"/>
      <c r="AZF554" s="810"/>
      <c r="AZG554" s="810"/>
      <c r="AZH554" s="810"/>
      <c r="AZI554" s="810"/>
      <c r="AZJ554" s="810"/>
      <c r="AZK554" s="810"/>
      <c r="AZL554" s="810"/>
      <c r="AZM554" s="810"/>
      <c r="AZN554" s="810"/>
      <c r="AZO554" s="810"/>
      <c r="AZP554" s="809"/>
      <c r="AZQ554" s="802"/>
      <c r="AZR554" s="802"/>
      <c r="AZS554" s="802"/>
    </row>
    <row r="555" spans="45:920 1123:1371" s="793" customFormat="1" ht="13.5">
      <c r="AS555" s="802"/>
      <c r="AT555" s="802"/>
      <c r="AU555" s="802"/>
      <c r="AV555" s="802"/>
      <c r="AW555" s="802"/>
      <c r="AX555" s="802"/>
      <c r="AY555" s="802"/>
      <c r="AZ555" s="802"/>
      <c r="BA555" s="802"/>
      <c r="BB555" s="802"/>
      <c r="BC555" s="802"/>
      <c r="BD555" s="802"/>
      <c r="BE555" s="802"/>
      <c r="BF555" s="802"/>
      <c r="BG555" s="802"/>
      <c r="BH555" s="802"/>
      <c r="BI555" s="802"/>
      <c r="BJ555" s="802"/>
      <c r="BK555" s="802"/>
      <c r="BL555" s="802"/>
      <c r="BM555" s="802"/>
      <c r="BN555" s="802"/>
      <c r="BO555" s="802"/>
      <c r="BP555" s="802"/>
      <c r="BQ555" s="802"/>
      <c r="BR555" s="802"/>
      <c r="BS555" s="802"/>
      <c r="BT555" s="802"/>
      <c r="BU555" s="802"/>
      <c r="BV555" s="802"/>
      <c r="BW555" s="802"/>
      <c r="BX555" s="802"/>
      <c r="BY555" s="802"/>
      <c r="BZ555" s="802"/>
      <c r="CA555" s="802"/>
      <c r="CB555" s="802"/>
      <c r="CC555" s="802"/>
      <c r="CD555" s="802"/>
      <c r="CE555" s="802"/>
      <c r="CF555" s="802"/>
      <c r="CG555" s="802"/>
      <c r="CH555" s="802"/>
      <c r="CI555" s="802"/>
      <c r="CJ555" s="802"/>
      <c r="CK555" s="802"/>
      <c r="CL555" s="802"/>
      <c r="CM555" s="802"/>
      <c r="CN555" s="802"/>
      <c r="CO555" s="802"/>
      <c r="CP555" s="802"/>
      <c r="CQ555" s="802"/>
      <c r="CR555" s="802"/>
      <c r="CS555" s="802"/>
      <c r="CT555" s="802"/>
      <c r="CU555" s="802"/>
      <c r="CV555" s="802"/>
      <c r="CW555" s="802"/>
      <c r="CX555" s="802"/>
      <c r="CY555" s="802"/>
      <c r="CZ555" s="802"/>
      <c r="DA555" s="802"/>
      <c r="DB555" s="802"/>
      <c r="DC555" s="802"/>
      <c r="DD555" s="802"/>
      <c r="DE555" s="802"/>
      <c r="DF555" s="802"/>
      <c r="DG555" s="802"/>
      <c r="DH555" s="802"/>
      <c r="DI555" s="802"/>
      <c r="DJ555" s="802"/>
      <c r="DK555" s="802"/>
      <c r="DL555" s="802"/>
      <c r="DM555" s="802"/>
      <c r="DN555" s="802"/>
      <c r="DO555" s="802"/>
      <c r="DP555" s="802"/>
      <c r="DQ555" s="802"/>
      <c r="DR555" s="802"/>
      <c r="DS555" s="802"/>
      <c r="DT555" s="802"/>
      <c r="DU555" s="802"/>
      <c r="DV555" s="802"/>
      <c r="DW555" s="802"/>
      <c r="DX555" s="802"/>
      <c r="DY555" s="802"/>
      <c r="DZ555" s="802"/>
      <c r="EA555" s="802"/>
      <c r="EB555" s="802"/>
      <c r="EC555" s="802"/>
      <c r="ED555" s="802"/>
      <c r="EE555" s="802"/>
      <c r="EF555" s="802"/>
      <c r="EG555" s="802"/>
      <c r="EH555" s="802"/>
      <c r="EI555" s="802"/>
      <c r="EJ555" s="802"/>
      <c r="EK555" s="802"/>
      <c r="EL555" s="802"/>
      <c r="EM555" s="802"/>
      <c r="EN555" s="802"/>
      <c r="EO555" s="802"/>
      <c r="EP555" s="802"/>
      <c r="EQ555" s="802"/>
      <c r="ER555" s="802"/>
      <c r="ES555" s="802"/>
      <c r="ET555" s="802"/>
      <c r="EU555" s="802"/>
      <c r="EV555" s="802"/>
      <c r="EW555" s="802"/>
      <c r="EX555" s="802"/>
      <c r="EY555" s="802"/>
      <c r="EZ555" s="802"/>
      <c r="FA555" s="802"/>
      <c r="FB555" s="802"/>
      <c r="FC555" s="802"/>
      <c r="FD555" s="802"/>
      <c r="FE555" s="802"/>
      <c r="FF555" s="802"/>
      <c r="FG555" s="802"/>
      <c r="FH555" s="802"/>
      <c r="FI555" s="802"/>
      <c r="FJ555" s="802"/>
      <c r="FK555" s="802"/>
      <c r="FL555" s="802"/>
      <c r="FM555" s="802"/>
      <c r="FN555" s="802"/>
      <c r="FO555" s="802"/>
      <c r="FP555" s="802"/>
      <c r="FQ555" s="802"/>
      <c r="FR555" s="802"/>
      <c r="FS555" s="802"/>
      <c r="FT555" s="802"/>
      <c r="FU555" s="802"/>
      <c r="FV555" s="802"/>
      <c r="FW555" s="802"/>
      <c r="FX555" s="802"/>
      <c r="FY555" s="802"/>
      <c r="FZ555" s="802"/>
      <c r="GA555" s="802"/>
      <c r="GB555" s="802"/>
      <c r="GC555" s="802"/>
      <c r="GD555" s="802"/>
      <c r="GE555" s="802"/>
      <c r="GF555" s="802"/>
      <c r="GG555" s="802"/>
      <c r="GH555" s="802"/>
      <c r="GI555" s="802"/>
      <c r="GJ555" s="802"/>
      <c r="GK555" s="802"/>
      <c r="GL555" s="802"/>
      <c r="GM555" s="802"/>
      <c r="GN555" s="802"/>
      <c r="GO555" s="802"/>
      <c r="GP555" s="802"/>
      <c r="GQ555" s="802"/>
      <c r="GR555" s="802"/>
      <c r="GS555" s="802"/>
      <c r="GT555" s="802"/>
      <c r="GU555" s="802"/>
      <c r="GV555" s="802"/>
      <c r="GW555" s="802"/>
      <c r="GX555" s="802"/>
      <c r="GY555" s="802"/>
      <c r="GZ555" s="802"/>
      <c r="HA555" s="802"/>
      <c r="HB555" s="802"/>
      <c r="HC555" s="802"/>
      <c r="HD555" s="802"/>
      <c r="HE555" s="802"/>
      <c r="HF555" s="802"/>
      <c r="HG555" s="802"/>
      <c r="HH555" s="802"/>
      <c r="HI555" s="802"/>
      <c r="HJ555" s="802"/>
      <c r="HK555" s="802"/>
      <c r="HL555" s="802"/>
      <c r="HM555" s="802"/>
      <c r="HN555" s="802"/>
      <c r="HO555" s="802"/>
      <c r="HP555" s="802"/>
      <c r="HQ555" s="802"/>
      <c r="HR555" s="802"/>
      <c r="HS555" s="802"/>
      <c r="HT555" s="802"/>
      <c r="HU555" s="802"/>
      <c r="HV555" s="802"/>
      <c r="HW555" s="802"/>
      <c r="HX555" s="802"/>
      <c r="HY555" s="802"/>
      <c r="HZ555" s="802"/>
      <c r="IA555" s="802"/>
      <c r="IB555" s="802"/>
      <c r="IC555" s="802"/>
      <c r="ID555" s="802"/>
      <c r="IE555" s="802"/>
      <c r="IF555" s="802"/>
      <c r="IG555" s="802"/>
      <c r="IH555" s="802"/>
      <c r="II555" s="802"/>
      <c r="IJ555" s="802"/>
      <c r="IK555" s="802"/>
      <c r="IL555" s="802"/>
      <c r="IM555" s="802"/>
      <c r="IN555" s="802"/>
      <c r="IO555" s="802"/>
      <c r="IP555" s="802"/>
      <c r="IQ555" s="802"/>
      <c r="IR555" s="802"/>
      <c r="IS555" s="802"/>
      <c r="IT555" s="802"/>
      <c r="IU555" s="802"/>
      <c r="IV555" s="802"/>
      <c r="IW555" s="802"/>
      <c r="IX555" s="802"/>
      <c r="IY555" s="802"/>
      <c r="IZ555" s="802"/>
      <c r="JA555" s="802"/>
      <c r="JB555" s="802"/>
      <c r="JC555" s="802"/>
      <c r="JD555" s="802"/>
      <c r="JE555" s="802"/>
      <c r="JF555" s="802"/>
      <c r="JG555" s="802"/>
      <c r="JH555" s="802"/>
      <c r="JI555" s="802"/>
      <c r="JJ555" s="802"/>
      <c r="JK555" s="802"/>
      <c r="JL555" s="802"/>
      <c r="JM555" s="802"/>
      <c r="JN555" s="802"/>
      <c r="JO555" s="802"/>
      <c r="JP555" s="802"/>
      <c r="JQ555" s="802"/>
      <c r="JR555" s="802"/>
      <c r="JS555" s="802"/>
      <c r="JT555" s="802"/>
      <c r="JU555" s="802"/>
      <c r="JV555" s="802"/>
      <c r="JW555" s="802"/>
      <c r="JX555" s="802"/>
      <c r="JY555" s="802"/>
      <c r="JZ555" s="802"/>
      <c r="KA555" s="802"/>
      <c r="KB555" s="802"/>
      <c r="KC555" s="802"/>
      <c r="KD555" s="802"/>
      <c r="KE555" s="802"/>
      <c r="KF555" s="802"/>
      <c r="KG555" s="802"/>
      <c r="KH555" s="802"/>
      <c r="KI555" s="802"/>
      <c r="KJ555" s="802"/>
      <c r="KK555" s="802"/>
      <c r="KL555" s="802"/>
      <c r="KM555" s="802"/>
      <c r="KN555" s="802"/>
      <c r="KO555" s="802"/>
      <c r="KP555" s="802"/>
      <c r="KQ555" s="802"/>
      <c r="KR555" s="802"/>
      <c r="KS555" s="802"/>
      <c r="KT555" s="802"/>
      <c r="KU555" s="802"/>
      <c r="KV555" s="802"/>
      <c r="KW555" s="802"/>
      <c r="KX555" s="802"/>
      <c r="KY555" s="802"/>
      <c r="KZ555" s="802"/>
      <c r="LA555" s="802"/>
      <c r="LB555" s="802"/>
      <c r="LC555" s="802"/>
      <c r="LD555" s="802"/>
      <c r="LE555" s="802"/>
      <c r="LF555" s="802"/>
      <c r="LG555" s="802"/>
      <c r="LH555" s="802"/>
      <c r="LI555" s="802"/>
      <c r="LJ555" s="802"/>
      <c r="LK555" s="802"/>
      <c r="LL555" s="802"/>
      <c r="LM555" s="802"/>
      <c r="LN555" s="802"/>
      <c r="LO555" s="802"/>
      <c r="LP555" s="802"/>
      <c r="LQ555" s="802"/>
      <c r="LR555" s="802"/>
      <c r="LS555" s="802"/>
      <c r="LT555" s="802"/>
      <c r="LU555" s="802"/>
      <c r="LV555" s="802"/>
      <c r="LW555" s="802"/>
      <c r="LX555" s="802"/>
      <c r="LY555" s="802"/>
      <c r="LZ555" s="802"/>
      <c r="MA555" s="802"/>
      <c r="MB555" s="802"/>
      <c r="MC555" s="802"/>
      <c r="MD555" s="802"/>
      <c r="ME555" s="802"/>
      <c r="MF555" s="802"/>
      <c r="MG555" s="802"/>
      <c r="MH555" s="802"/>
      <c r="MI555" s="802"/>
      <c r="MJ555" s="802"/>
      <c r="MK555" s="802"/>
      <c r="ML555" s="802"/>
      <c r="MM555" s="802"/>
      <c r="MN555" s="802"/>
      <c r="MO555" s="802"/>
      <c r="MP555" s="802"/>
      <c r="MQ555" s="802"/>
      <c r="MR555" s="802"/>
      <c r="MS555" s="802"/>
      <c r="MT555" s="802"/>
      <c r="MU555" s="802"/>
      <c r="MV555" s="802"/>
      <c r="MW555" s="802"/>
      <c r="MX555" s="802"/>
      <c r="MY555" s="802"/>
      <c r="MZ555" s="802"/>
      <c r="NA555" s="802"/>
      <c r="NB555" s="802"/>
      <c r="NC555" s="802"/>
      <c r="ND555" s="802"/>
      <c r="NE555" s="802"/>
      <c r="NF555" s="802"/>
      <c r="NG555" s="802"/>
      <c r="NH555" s="802"/>
      <c r="NI555" s="802"/>
      <c r="NJ555" s="802"/>
      <c r="NK555" s="802"/>
      <c r="NL555" s="802"/>
      <c r="NM555" s="802"/>
      <c r="NN555" s="802"/>
      <c r="NO555" s="802"/>
      <c r="NP555" s="802"/>
      <c r="NQ555" s="802"/>
      <c r="NR555" s="802"/>
      <c r="NS555" s="802"/>
      <c r="NT555" s="802"/>
      <c r="NU555" s="802"/>
      <c r="NV555" s="802"/>
      <c r="NW555" s="802"/>
      <c r="NX555" s="802"/>
      <c r="NY555" s="802"/>
      <c r="NZ555" s="802"/>
      <c r="OA555" s="802"/>
      <c r="OB555" s="802"/>
      <c r="OC555" s="802"/>
      <c r="OD555" s="802"/>
      <c r="OE555" s="802"/>
      <c r="OF555" s="802"/>
      <c r="OG555" s="802"/>
      <c r="OH555" s="802"/>
      <c r="OI555" s="802"/>
      <c r="OJ555" s="802"/>
      <c r="OK555" s="802"/>
      <c r="OL555" s="802"/>
      <c r="OM555" s="802"/>
      <c r="ON555" s="802"/>
      <c r="OO555" s="802"/>
      <c r="OP555" s="802"/>
      <c r="OQ555" s="802"/>
      <c r="OR555" s="802"/>
      <c r="OS555" s="802"/>
      <c r="OT555" s="802"/>
      <c r="OU555" s="802"/>
      <c r="OV555" s="802"/>
      <c r="OW555" s="802"/>
      <c r="OX555" s="802"/>
      <c r="OY555" s="802"/>
      <c r="OZ555" s="802"/>
      <c r="PA555" s="802"/>
      <c r="PB555" s="802"/>
      <c r="PC555" s="802"/>
      <c r="PD555" s="802"/>
      <c r="PE555" s="802"/>
      <c r="PF555" s="802"/>
      <c r="PG555" s="802"/>
      <c r="PH555" s="802"/>
      <c r="PI555" s="802"/>
      <c r="PJ555" s="802"/>
      <c r="PK555" s="802"/>
      <c r="PL555" s="802"/>
      <c r="PM555" s="802"/>
      <c r="PN555" s="802"/>
      <c r="PO555" s="802"/>
      <c r="PP555" s="802"/>
      <c r="PQ555" s="802"/>
      <c r="PR555" s="802"/>
      <c r="PS555" s="802"/>
      <c r="PT555" s="802"/>
      <c r="PU555" s="802"/>
      <c r="PV555" s="802"/>
      <c r="PW555" s="802"/>
      <c r="PX555" s="802"/>
      <c r="PY555" s="802"/>
      <c r="PZ555" s="802"/>
      <c r="QA555" s="802"/>
      <c r="QB555" s="802"/>
      <c r="QC555" s="802"/>
      <c r="QD555" s="802"/>
      <c r="QE555" s="802"/>
      <c r="QF555" s="802"/>
      <c r="QG555" s="802"/>
      <c r="QH555" s="802"/>
      <c r="QI555" s="802"/>
      <c r="QJ555" s="802"/>
      <c r="QK555" s="802"/>
      <c r="QL555" s="802"/>
      <c r="QM555" s="802"/>
      <c r="QN555" s="802"/>
      <c r="QO555" s="802"/>
      <c r="QP555" s="802"/>
      <c r="QQ555" s="802"/>
      <c r="QR555" s="802"/>
      <c r="QS555" s="802"/>
      <c r="QT555" s="802"/>
      <c r="QU555" s="802"/>
      <c r="QV555" s="802"/>
      <c r="QW555" s="802"/>
      <c r="QX555" s="802"/>
      <c r="QY555" s="802"/>
      <c r="QZ555" s="802"/>
      <c r="RA555" s="802"/>
      <c r="RB555" s="802"/>
      <c r="RC555" s="802"/>
      <c r="RD555" s="802"/>
      <c r="RE555" s="802"/>
      <c r="RF555" s="802"/>
      <c r="RG555" s="802"/>
      <c r="RH555" s="802"/>
      <c r="RI555" s="802"/>
      <c r="RJ555" s="802"/>
      <c r="RK555" s="802"/>
      <c r="RL555" s="802"/>
      <c r="RM555" s="802"/>
      <c r="RN555" s="802"/>
      <c r="RO555" s="802"/>
      <c r="RP555" s="802"/>
      <c r="RQ555" s="802"/>
      <c r="RR555" s="802"/>
      <c r="RS555" s="802"/>
      <c r="RT555" s="802"/>
      <c r="RU555" s="802"/>
      <c r="RV555" s="802"/>
      <c r="RW555" s="802"/>
      <c r="RX555" s="802"/>
      <c r="RY555" s="802"/>
      <c r="RZ555" s="802"/>
      <c r="SA555" s="802"/>
      <c r="SB555" s="802"/>
      <c r="SC555" s="802"/>
      <c r="SD555" s="802"/>
      <c r="SE555" s="802"/>
      <c r="SF555" s="802"/>
      <c r="SG555" s="802"/>
      <c r="SH555" s="802"/>
      <c r="SI555" s="802"/>
      <c r="SJ555" s="802"/>
      <c r="SK555" s="802"/>
      <c r="SL555" s="802"/>
      <c r="SM555" s="802"/>
      <c r="SN555" s="802"/>
      <c r="SO555" s="802"/>
      <c r="SP555" s="802"/>
      <c r="SQ555" s="802"/>
      <c r="SR555" s="802"/>
      <c r="SS555" s="802"/>
      <c r="ST555" s="802"/>
      <c r="SU555" s="802"/>
      <c r="SV555" s="802"/>
      <c r="SW555" s="802"/>
      <c r="SX555" s="802"/>
      <c r="SY555" s="802"/>
      <c r="SZ555" s="802"/>
      <c r="TA555" s="802"/>
      <c r="TB555" s="802"/>
      <c r="TC555" s="802"/>
      <c r="TD555" s="802"/>
      <c r="TE555" s="802"/>
      <c r="TF555" s="802"/>
      <c r="TG555" s="802"/>
      <c r="TH555" s="802"/>
      <c r="TI555" s="802"/>
      <c r="TJ555" s="802"/>
      <c r="TK555" s="802"/>
      <c r="TL555" s="802"/>
      <c r="TM555" s="802"/>
      <c r="TN555" s="802"/>
      <c r="TO555" s="802"/>
      <c r="TP555" s="802"/>
      <c r="TQ555" s="802"/>
      <c r="TR555" s="802"/>
      <c r="TS555" s="802"/>
      <c r="TT555" s="802"/>
      <c r="TU555" s="802"/>
      <c r="TV555" s="802"/>
      <c r="TW555" s="802"/>
      <c r="TX555" s="802"/>
      <c r="TY555" s="802"/>
      <c r="TZ555" s="802"/>
      <c r="UA555" s="802"/>
      <c r="UB555" s="802"/>
      <c r="UC555" s="802"/>
      <c r="UD555" s="802"/>
      <c r="UE555" s="802"/>
      <c r="UF555" s="802"/>
      <c r="UG555" s="802"/>
      <c r="UH555" s="802"/>
      <c r="UI555" s="802"/>
      <c r="UJ555" s="802"/>
      <c r="UK555" s="802"/>
      <c r="UL555" s="802"/>
      <c r="UM555" s="802"/>
      <c r="UN555" s="802"/>
      <c r="UO555" s="802"/>
      <c r="UP555" s="802"/>
      <c r="UQ555" s="802"/>
      <c r="UR555" s="802"/>
      <c r="US555" s="802"/>
      <c r="UT555" s="802"/>
      <c r="UU555" s="802"/>
      <c r="UV555" s="802"/>
      <c r="UW555" s="802"/>
      <c r="UX555" s="802"/>
      <c r="UY555" s="802"/>
      <c r="UZ555" s="802"/>
      <c r="VA555" s="802"/>
      <c r="VB555" s="802"/>
      <c r="VC555" s="802"/>
      <c r="VD555" s="802"/>
      <c r="VE555" s="802"/>
      <c r="VF555" s="802"/>
      <c r="VG555" s="802"/>
      <c r="VH555" s="802"/>
      <c r="VI555" s="802"/>
      <c r="VJ555" s="802"/>
      <c r="VK555" s="802"/>
      <c r="VL555" s="802"/>
      <c r="VM555" s="802"/>
      <c r="VN555" s="802"/>
      <c r="VO555" s="802"/>
      <c r="VP555" s="802"/>
      <c r="VQ555" s="802"/>
      <c r="VR555" s="802"/>
      <c r="VS555" s="802"/>
      <c r="VT555" s="802"/>
      <c r="VU555" s="802"/>
      <c r="VV555" s="802"/>
      <c r="VW555" s="802"/>
      <c r="VX555" s="802"/>
      <c r="VY555" s="802"/>
      <c r="VZ555" s="802"/>
      <c r="WA555" s="802"/>
      <c r="WB555" s="802"/>
      <c r="WC555" s="802"/>
      <c r="WD555" s="802"/>
      <c r="WE555" s="802"/>
      <c r="WF555" s="802"/>
      <c r="WG555" s="802"/>
      <c r="WH555" s="802"/>
      <c r="WI555" s="802"/>
      <c r="WJ555" s="802"/>
      <c r="WK555" s="802"/>
      <c r="WL555" s="802"/>
      <c r="WM555" s="802"/>
      <c r="WN555" s="802"/>
      <c r="WO555" s="802"/>
      <c r="WP555" s="802"/>
      <c r="WQ555" s="802"/>
      <c r="WR555" s="802"/>
      <c r="WS555" s="802"/>
      <c r="WT555" s="802"/>
      <c r="WU555" s="802"/>
      <c r="WV555" s="802"/>
      <c r="WW555" s="802"/>
      <c r="WX555" s="802"/>
      <c r="WY555" s="802"/>
      <c r="WZ555" s="802"/>
      <c r="XA555" s="802"/>
      <c r="XB555" s="802"/>
      <c r="XC555" s="802"/>
      <c r="XD555" s="802"/>
      <c r="XE555" s="802"/>
      <c r="XF555" s="802"/>
      <c r="XG555" s="802"/>
      <c r="XH555" s="802"/>
      <c r="XI555" s="802"/>
      <c r="XJ555" s="802"/>
      <c r="XK555" s="802"/>
      <c r="XL555" s="802"/>
      <c r="XM555" s="802"/>
      <c r="XN555" s="802"/>
      <c r="XO555" s="802"/>
      <c r="XP555" s="802"/>
      <c r="XQ555" s="802"/>
      <c r="XR555" s="802"/>
      <c r="XS555" s="802"/>
      <c r="XT555" s="802"/>
      <c r="XU555" s="802"/>
      <c r="XV555" s="802"/>
      <c r="XW555" s="802"/>
      <c r="XX555" s="802"/>
      <c r="XY555" s="802"/>
      <c r="XZ555" s="802"/>
      <c r="YA555" s="802"/>
      <c r="YB555" s="802"/>
      <c r="YC555" s="802"/>
      <c r="YD555" s="802"/>
      <c r="YE555" s="802"/>
      <c r="YF555" s="802"/>
      <c r="YG555" s="802"/>
      <c r="YH555" s="802"/>
      <c r="YI555" s="802"/>
      <c r="YJ555" s="802"/>
      <c r="YK555" s="802"/>
      <c r="YL555" s="802"/>
      <c r="YM555" s="802"/>
      <c r="YN555" s="802"/>
      <c r="YO555" s="802"/>
      <c r="YP555" s="802"/>
      <c r="YQ555" s="802"/>
      <c r="YR555" s="802"/>
      <c r="YS555" s="802"/>
      <c r="YT555" s="802"/>
      <c r="YU555" s="802"/>
      <c r="YV555" s="802"/>
      <c r="YW555" s="802"/>
      <c r="YX555" s="802"/>
      <c r="YY555" s="802"/>
      <c r="YZ555" s="802"/>
      <c r="ZA555" s="802"/>
      <c r="ZB555" s="802"/>
      <c r="ZC555" s="802"/>
      <c r="ZD555" s="802"/>
      <c r="ZE555" s="802"/>
      <c r="ZF555" s="802"/>
      <c r="ZG555" s="802"/>
      <c r="ZH555" s="802"/>
      <c r="ZI555" s="802"/>
      <c r="ZJ555" s="802"/>
      <c r="ZK555" s="802"/>
      <c r="ZL555" s="802"/>
      <c r="ZM555" s="802"/>
      <c r="ZN555" s="802"/>
      <c r="ZO555" s="802"/>
      <c r="ZP555" s="802"/>
      <c r="ZQ555" s="802"/>
      <c r="ZR555" s="802"/>
      <c r="ZS555" s="802"/>
      <c r="ZT555" s="802"/>
      <c r="ZU555" s="802"/>
      <c r="ZV555" s="802"/>
      <c r="ZW555" s="802"/>
      <c r="ZX555" s="802"/>
      <c r="ZY555" s="802"/>
      <c r="ZZ555" s="802"/>
      <c r="AAA555" s="802"/>
      <c r="AAB555" s="802"/>
      <c r="AAC555" s="802"/>
      <c r="AAD555" s="802"/>
      <c r="AAE555" s="802"/>
      <c r="AAF555" s="802"/>
      <c r="AAG555" s="802"/>
      <c r="AAH555" s="802"/>
      <c r="AAI555" s="802"/>
      <c r="AAJ555" s="802"/>
      <c r="AAK555" s="802"/>
      <c r="AAL555" s="802"/>
      <c r="AAM555" s="802"/>
      <c r="AAN555" s="802"/>
      <c r="AAO555" s="802"/>
      <c r="AAP555" s="802"/>
      <c r="AAQ555" s="802"/>
      <c r="AAR555" s="802"/>
      <c r="AAS555" s="802"/>
      <c r="AAT555" s="802"/>
      <c r="AAU555" s="802"/>
      <c r="AAV555" s="802"/>
      <c r="AAW555" s="802"/>
      <c r="AAX555" s="802"/>
      <c r="AAY555" s="802"/>
      <c r="AAZ555" s="802"/>
      <c r="ABA555" s="802"/>
      <c r="ABB555" s="802"/>
      <c r="ABC555" s="802"/>
      <c r="ABD555" s="802"/>
      <c r="ABE555" s="802"/>
      <c r="ABF555" s="802"/>
      <c r="ABG555" s="802"/>
      <c r="ABH555" s="802"/>
      <c r="ABI555" s="802"/>
      <c r="ABJ555" s="802"/>
      <c r="ABK555" s="802"/>
      <c r="ABL555" s="802"/>
      <c r="ABM555" s="802"/>
      <c r="ABN555" s="802"/>
      <c r="ABO555" s="802"/>
      <c r="ABP555" s="802"/>
      <c r="ABQ555" s="802"/>
      <c r="ABR555" s="802"/>
      <c r="ABS555" s="802"/>
      <c r="ABT555" s="802"/>
      <c r="ABU555" s="802"/>
      <c r="ABV555" s="802"/>
      <c r="ABW555" s="802"/>
      <c r="ABX555" s="802"/>
      <c r="ABY555" s="802"/>
      <c r="ABZ555" s="802"/>
      <c r="ACA555" s="802"/>
      <c r="ACB555" s="802"/>
      <c r="ACC555" s="802"/>
      <c r="ACD555" s="802"/>
      <c r="ACE555" s="802"/>
      <c r="ACF555" s="802"/>
      <c r="ACG555" s="802"/>
      <c r="ACH555" s="802"/>
      <c r="ACI555" s="802"/>
      <c r="ACJ555" s="802"/>
      <c r="ACK555" s="802"/>
      <c r="ACL555" s="802"/>
      <c r="ACM555" s="802"/>
      <c r="ACN555" s="802"/>
      <c r="ACO555" s="802"/>
      <c r="ACP555" s="802"/>
      <c r="ACQ555" s="802"/>
      <c r="ACR555" s="802"/>
      <c r="ACS555" s="802"/>
      <c r="ACT555" s="802"/>
      <c r="ACU555" s="802"/>
      <c r="ACV555" s="802"/>
      <c r="ACW555" s="802"/>
      <c r="ACX555" s="802"/>
      <c r="ACY555" s="802"/>
      <c r="ACZ555" s="802"/>
      <c r="ADA555" s="802"/>
      <c r="ADB555" s="802"/>
      <c r="ADC555" s="802"/>
      <c r="ADD555" s="802"/>
      <c r="ADE555" s="802"/>
      <c r="ADF555" s="802"/>
      <c r="ADG555" s="802"/>
      <c r="ADH555" s="802"/>
      <c r="ADI555" s="802"/>
      <c r="ADJ555" s="802"/>
      <c r="ADK555" s="802"/>
      <c r="ADL555" s="802"/>
      <c r="ADM555" s="802"/>
      <c r="ADN555" s="802"/>
      <c r="ADO555" s="802"/>
      <c r="ADP555" s="802"/>
      <c r="ADQ555" s="802"/>
      <c r="ADR555" s="802"/>
      <c r="ADS555" s="802"/>
      <c r="ADT555" s="802"/>
      <c r="ADU555" s="802"/>
      <c r="ADV555" s="802"/>
      <c r="ADW555" s="802"/>
      <c r="ADX555" s="802"/>
      <c r="ADY555" s="802"/>
      <c r="ADZ555" s="802"/>
      <c r="AEA555" s="802"/>
      <c r="AEB555" s="802"/>
      <c r="AEC555" s="802"/>
      <c r="AED555" s="802"/>
      <c r="AEE555" s="802"/>
      <c r="AEF555" s="802"/>
      <c r="AEG555" s="802"/>
      <c r="AEH555" s="802"/>
      <c r="AEI555" s="802"/>
      <c r="AEJ555" s="802"/>
      <c r="AEK555" s="802"/>
      <c r="AEL555" s="802"/>
      <c r="AEM555" s="802"/>
      <c r="AEN555" s="802"/>
      <c r="AEO555" s="802"/>
      <c r="AEP555" s="802"/>
      <c r="AEQ555" s="802"/>
      <c r="AER555" s="802"/>
      <c r="AES555" s="802"/>
      <c r="AET555" s="802"/>
      <c r="AEU555" s="802"/>
      <c r="AEV555" s="802"/>
      <c r="AEW555" s="802"/>
      <c r="AEX555" s="802"/>
      <c r="AEY555" s="802"/>
      <c r="AEZ555" s="802"/>
      <c r="AFA555" s="802"/>
      <c r="AFB555" s="802"/>
      <c r="AFC555" s="802"/>
      <c r="AFD555" s="802"/>
      <c r="AFE555" s="802"/>
      <c r="AFF555" s="802"/>
      <c r="AFG555" s="802"/>
      <c r="AFH555" s="802"/>
      <c r="AFI555" s="802"/>
      <c r="AFJ555" s="802"/>
      <c r="AFK555" s="802"/>
      <c r="AFL555" s="802"/>
      <c r="AFM555" s="802"/>
      <c r="AFN555" s="802"/>
      <c r="AFO555" s="802"/>
      <c r="AFP555" s="802"/>
      <c r="AFQ555" s="802"/>
      <c r="AFR555" s="802"/>
      <c r="AFS555" s="802"/>
      <c r="AFT555" s="802"/>
      <c r="AFU555" s="802"/>
      <c r="AFV555" s="802"/>
      <c r="AFW555" s="802"/>
      <c r="AFX555" s="802"/>
      <c r="AFY555" s="802"/>
      <c r="AFZ555" s="802"/>
      <c r="AGA555" s="802"/>
      <c r="AGB555" s="802"/>
      <c r="AGC555" s="802"/>
      <c r="AGD555" s="802"/>
      <c r="AGE555" s="802"/>
      <c r="AGF555" s="802"/>
      <c r="AGG555" s="802"/>
      <c r="AGH555" s="802"/>
      <c r="AGI555" s="802"/>
      <c r="AGJ555" s="802"/>
      <c r="AGK555" s="802"/>
      <c r="AGL555" s="802"/>
      <c r="AGM555" s="802"/>
      <c r="AGN555" s="802"/>
      <c r="AGO555" s="802"/>
      <c r="AGP555" s="802"/>
      <c r="AGQ555" s="802"/>
      <c r="AGR555" s="802"/>
      <c r="AGS555" s="802"/>
      <c r="AGT555" s="802"/>
      <c r="AGU555" s="802"/>
      <c r="AGV555" s="802"/>
      <c r="AGW555" s="802"/>
      <c r="AGX555" s="802"/>
      <c r="AGY555" s="802"/>
      <c r="AGZ555" s="802"/>
      <c r="AHA555" s="802"/>
      <c r="AHB555" s="802"/>
      <c r="AHC555" s="802"/>
      <c r="AHD555" s="802"/>
      <c r="AHE555" s="802"/>
      <c r="AHF555" s="802"/>
      <c r="AHG555" s="802"/>
      <c r="AHH555" s="802"/>
      <c r="AHI555" s="802"/>
      <c r="AHJ555" s="802"/>
      <c r="AHK555" s="802"/>
      <c r="AHL555" s="802"/>
      <c r="AHM555" s="802"/>
      <c r="AHN555" s="802"/>
      <c r="AHO555" s="802"/>
      <c r="AHP555" s="802"/>
      <c r="AHQ555" s="802"/>
      <c r="AHR555" s="802"/>
      <c r="AHS555" s="802"/>
      <c r="AHT555" s="802"/>
      <c r="AHU555" s="802"/>
      <c r="AHV555" s="802"/>
      <c r="AHW555" s="802"/>
      <c r="AHX555" s="802"/>
      <c r="AHY555" s="802"/>
      <c r="AHZ555" s="802"/>
      <c r="AIA555" s="802"/>
      <c r="AIB555" s="802"/>
      <c r="AIC555" s="802"/>
      <c r="AID555" s="802"/>
      <c r="AIE555" s="802"/>
      <c r="AIF555" s="802"/>
      <c r="AIG555" s="802"/>
      <c r="AIH555" s="802"/>
      <c r="AII555" s="802"/>
      <c r="AIJ555" s="802"/>
      <c r="AQE555" s="802"/>
      <c r="AQF555" s="802"/>
      <c r="AQG555" s="802"/>
      <c r="AQH555" s="802"/>
      <c r="AQI555" s="802"/>
      <c r="AQJ555" s="802"/>
      <c r="AQK555" s="802"/>
      <c r="AQL555" s="802"/>
      <c r="AQM555" s="802"/>
      <c r="AQN555" s="802"/>
      <c r="AQO555" s="802"/>
      <c r="AQP555" s="802"/>
      <c r="AQQ555" s="802"/>
      <c r="AQR555" s="802"/>
      <c r="AQS555" s="802"/>
      <c r="AQT555" s="802"/>
      <c r="AQU555" s="802"/>
      <c r="AQV555" s="802"/>
      <c r="AQW555" s="802"/>
      <c r="AQX555" s="802"/>
      <c r="AQY555" s="802"/>
      <c r="AQZ555" s="802"/>
      <c r="ARA555" s="802"/>
      <c r="ARB555" s="802"/>
      <c r="ARC555" s="802"/>
      <c r="ARD555" s="802"/>
      <c r="ARE555" s="802"/>
      <c r="ARF555" s="802"/>
      <c r="ARG555" s="802"/>
      <c r="ARH555" s="802"/>
      <c r="ARI555" s="802"/>
      <c r="ARJ555" s="802"/>
      <c r="ARK555" s="802"/>
      <c r="ARL555" s="802"/>
      <c r="ARM555" s="802"/>
      <c r="ARN555" s="802"/>
      <c r="ARO555" s="802"/>
      <c r="ARP555" s="802"/>
      <c r="ARQ555" s="802"/>
      <c r="ARR555" s="802"/>
      <c r="ARS555" s="802"/>
      <c r="ART555" s="802"/>
      <c r="ARU555" s="802"/>
      <c r="ARV555" s="802"/>
      <c r="ARW555" s="802"/>
      <c r="ARX555" s="802"/>
      <c r="ARY555" s="802"/>
      <c r="ARZ555" s="802"/>
      <c r="ASA555" s="802"/>
      <c r="ASB555" s="802"/>
      <c r="ASC555" s="802"/>
      <c r="ASD555" s="802"/>
      <c r="ASE555" s="802"/>
      <c r="ASF555" s="802"/>
      <c r="ASG555" s="802"/>
      <c r="ASH555" s="802"/>
      <c r="ASI555" s="802"/>
      <c r="ASJ555" s="802"/>
      <c r="ASK555" s="802"/>
      <c r="ASL555" s="802"/>
      <c r="ATP555" s="802"/>
      <c r="ATQ555" s="802"/>
      <c r="ATR555" s="802"/>
      <c r="ATS555" s="802"/>
      <c r="ATT555" s="802"/>
      <c r="ATU555" s="802"/>
      <c r="ATV555" s="802"/>
      <c r="ATW555" s="802"/>
      <c r="ATX555" s="802"/>
      <c r="ATY555" s="802"/>
      <c r="ATZ555" s="802"/>
      <c r="AUA555" s="802"/>
      <c r="AUB555" s="802"/>
      <c r="AUC555" s="802"/>
      <c r="AUD555" s="802"/>
      <c r="AUE555" s="802"/>
      <c r="AUF555" s="802"/>
      <c r="AUG555" s="802"/>
      <c r="AUH555" s="802"/>
      <c r="AUI555" s="802"/>
      <c r="AUJ555" s="802"/>
      <c r="AUK555" s="802"/>
      <c r="AUL555" s="802"/>
      <c r="AUM555" s="802"/>
      <c r="AUN555" s="802"/>
      <c r="AUO555" s="802"/>
      <c r="AUP555" s="801"/>
      <c r="AUQ555" s="802"/>
      <c r="AUR555" s="801"/>
      <c r="AUS555" s="802"/>
      <c r="AUT555" s="801"/>
      <c r="AUU555" s="802"/>
      <c r="AUV555" s="802"/>
      <c r="AUW555" s="802"/>
      <c r="AUX555" s="802"/>
      <c r="AUY555" s="802"/>
      <c r="AUZ555" s="802"/>
      <c r="AVA555" s="802"/>
      <c r="AVB555" s="802"/>
      <c r="AVC555" s="802"/>
      <c r="AVD555" s="802"/>
      <c r="AVE555" s="802"/>
      <c r="AVF555" s="802"/>
      <c r="AVG555" s="802"/>
      <c r="AVH555" s="802"/>
      <c r="AVI555" s="802"/>
      <c r="AVJ555" s="808"/>
      <c r="AVK555" s="808"/>
      <c r="AVL555" s="808"/>
      <c r="AVM555" s="808"/>
      <c r="AVN555" s="808"/>
      <c r="AVO555" s="808"/>
      <c r="AVP555" s="808"/>
      <c r="AVQ555" s="808"/>
      <c r="AVR555" s="808"/>
      <c r="AVS555" s="808"/>
      <c r="AVT555" s="808"/>
      <c r="AVU555" s="809"/>
      <c r="AVV555" s="809"/>
      <c r="AVW555" s="809"/>
      <c r="AVX555" s="809"/>
      <c r="AVY555" s="809"/>
      <c r="AVZ555" s="809"/>
      <c r="AWA555" s="809"/>
      <c r="AWB555" s="809"/>
      <c r="AWC555" s="809"/>
      <c r="AWD555" s="809"/>
      <c r="AWE555" s="809"/>
      <c r="AWF555" s="809"/>
      <c r="AWG555" s="809"/>
      <c r="AWH555" s="809"/>
      <c r="AWI555" s="809"/>
      <c r="AWJ555" s="809"/>
      <c r="AWK555" s="809"/>
      <c r="AWL555" s="809"/>
      <c r="AWM555" s="809"/>
      <c r="AWN555" s="809"/>
      <c r="AWO555" s="809"/>
      <c r="AWP555" s="809"/>
      <c r="AWQ555" s="809"/>
      <c r="AWR555" s="808"/>
      <c r="AWS555" s="761"/>
      <c r="AWT555" s="808"/>
      <c r="AWU555" s="809"/>
      <c r="AWV555" s="809"/>
      <c r="AWW555" s="809"/>
      <c r="AWX555" s="809"/>
      <c r="AWY555" s="809"/>
      <c r="AWZ555" s="809"/>
      <c r="AXA555" s="809"/>
      <c r="AXB555" s="809"/>
      <c r="AXC555" s="809"/>
      <c r="AXD555" s="809"/>
      <c r="AXE555" s="809"/>
      <c r="AXF555" s="809"/>
      <c r="AXG555" s="809"/>
      <c r="AXH555" s="809"/>
      <c r="AXI555" s="809"/>
      <c r="AXJ555" s="809"/>
      <c r="AXK555" s="809"/>
      <c r="AXL555" s="809"/>
      <c r="AXM555" s="809"/>
      <c r="AXN555" s="809"/>
      <c r="AXO555" s="809"/>
      <c r="AXP555" s="809"/>
      <c r="AXQ555" s="809"/>
      <c r="AXR555" s="809"/>
      <c r="AXS555" s="809"/>
      <c r="AXT555" s="809"/>
      <c r="AXU555" s="809"/>
      <c r="AXV555" s="809"/>
      <c r="AXW555" s="809"/>
      <c r="AXX555" s="809"/>
      <c r="AXY555" s="809"/>
      <c r="AXZ555" s="809"/>
      <c r="AYA555" s="809"/>
      <c r="AYB555" s="809"/>
      <c r="AYC555" s="809"/>
      <c r="AYD555" s="808"/>
      <c r="AYE555" s="808"/>
      <c r="AYF555" s="809"/>
      <c r="AYG555" s="808"/>
      <c r="AYH555" s="810"/>
      <c r="AYI555" s="810"/>
      <c r="AYJ555" s="810"/>
      <c r="AYK555" s="810"/>
      <c r="AYL555" s="810"/>
      <c r="AYM555" s="810"/>
      <c r="AYN555" s="810"/>
      <c r="AYO555" s="810"/>
      <c r="AYP555" s="810"/>
      <c r="AYQ555" s="810"/>
      <c r="AYR555" s="810"/>
      <c r="AYS555" s="810"/>
      <c r="AYT555" s="810"/>
      <c r="AYU555" s="810"/>
      <c r="AYV555" s="810"/>
      <c r="AYW555" s="810"/>
      <c r="AYX555" s="810"/>
      <c r="AYY555" s="810"/>
      <c r="AYZ555" s="810"/>
      <c r="AZA555" s="810"/>
      <c r="AZB555" s="810"/>
      <c r="AZC555" s="810"/>
      <c r="AZD555" s="810"/>
      <c r="AZE555" s="810"/>
      <c r="AZF555" s="810"/>
      <c r="AZG555" s="810"/>
      <c r="AZH555" s="810"/>
      <c r="AZI555" s="810"/>
      <c r="AZJ555" s="810"/>
      <c r="AZK555" s="810"/>
      <c r="AZL555" s="810"/>
      <c r="AZM555" s="810"/>
      <c r="AZN555" s="810"/>
      <c r="AZO555" s="810"/>
      <c r="AZP555" s="809"/>
      <c r="AZQ555" s="802"/>
      <c r="AZR555" s="802"/>
      <c r="AZS555" s="802"/>
    </row>
    <row r="556" spans="45:920 1123:1371" s="793" customFormat="1" ht="13.5">
      <c r="AS556" s="802"/>
      <c r="AT556" s="802"/>
      <c r="AU556" s="802"/>
      <c r="AV556" s="802"/>
      <c r="AW556" s="802"/>
      <c r="AX556" s="802"/>
      <c r="AY556" s="802"/>
      <c r="AZ556" s="802"/>
      <c r="BA556" s="802"/>
      <c r="BB556" s="802"/>
      <c r="BC556" s="802"/>
      <c r="BD556" s="802"/>
      <c r="BE556" s="802"/>
      <c r="BF556" s="802"/>
      <c r="BG556" s="802"/>
      <c r="BH556" s="802"/>
      <c r="BI556" s="802"/>
      <c r="BJ556" s="802"/>
      <c r="BK556" s="802"/>
      <c r="BL556" s="802"/>
      <c r="BM556" s="802"/>
      <c r="BN556" s="802"/>
      <c r="BO556" s="802"/>
      <c r="BP556" s="802"/>
      <c r="BQ556" s="802"/>
      <c r="BR556" s="802"/>
      <c r="BS556" s="802"/>
      <c r="BT556" s="802"/>
      <c r="BU556" s="802"/>
      <c r="BV556" s="802"/>
      <c r="BW556" s="802"/>
      <c r="BX556" s="802"/>
      <c r="BY556" s="802"/>
      <c r="BZ556" s="802"/>
      <c r="CA556" s="802"/>
      <c r="CB556" s="802"/>
      <c r="CC556" s="802"/>
      <c r="CD556" s="802"/>
      <c r="CE556" s="802"/>
      <c r="CF556" s="802"/>
      <c r="CG556" s="802"/>
      <c r="CH556" s="802"/>
      <c r="CI556" s="802"/>
      <c r="CJ556" s="802"/>
      <c r="CK556" s="802"/>
      <c r="CL556" s="802"/>
      <c r="CM556" s="802"/>
      <c r="CN556" s="802"/>
      <c r="CO556" s="802"/>
      <c r="CP556" s="802"/>
      <c r="CQ556" s="802"/>
      <c r="CR556" s="802"/>
      <c r="CS556" s="802"/>
      <c r="CT556" s="802"/>
      <c r="CU556" s="802"/>
      <c r="CV556" s="802"/>
      <c r="CW556" s="802"/>
      <c r="CX556" s="802"/>
      <c r="CY556" s="802"/>
      <c r="CZ556" s="802"/>
      <c r="DA556" s="802"/>
      <c r="DB556" s="802"/>
      <c r="DC556" s="802"/>
      <c r="DD556" s="802"/>
      <c r="DE556" s="802"/>
      <c r="DF556" s="802"/>
      <c r="DG556" s="802"/>
      <c r="DH556" s="802"/>
      <c r="DI556" s="802"/>
      <c r="DJ556" s="802"/>
      <c r="DK556" s="802"/>
      <c r="DL556" s="802"/>
      <c r="DM556" s="802"/>
      <c r="DN556" s="802"/>
      <c r="DO556" s="802"/>
      <c r="DP556" s="802"/>
      <c r="DQ556" s="802"/>
      <c r="DR556" s="802"/>
      <c r="DS556" s="802"/>
      <c r="DT556" s="802"/>
      <c r="DU556" s="802"/>
      <c r="DV556" s="802"/>
      <c r="DW556" s="802"/>
      <c r="DX556" s="802"/>
      <c r="DY556" s="802"/>
      <c r="DZ556" s="802"/>
      <c r="EA556" s="802"/>
      <c r="EB556" s="802"/>
      <c r="EC556" s="802"/>
      <c r="ED556" s="802"/>
      <c r="EE556" s="802"/>
      <c r="EF556" s="802"/>
      <c r="EG556" s="802"/>
      <c r="EH556" s="802"/>
      <c r="EI556" s="802"/>
      <c r="EJ556" s="802"/>
      <c r="EK556" s="802"/>
      <c r="EL556" s="802"/>
      <c r="EM556" s="802"/>
      <c r="EN556" s="802"/>
      <c r="EO556" s="802"/>
      <c r="EP556" s="802"/>
      <c r="EQ556" s="802"/>
      <c r="ER556" s="802"/>
      <c r="ES556" s="802"/>
      <c r="ET556" s="802"/>
      <c r="EU556" s="802"/>
      <c r="EV556" s="802"/>
      <c r="EW556" s="802"/>
      <c r="EX556" s="802"/>
      <c r="EY556" s="802"/>
      <c r="EZ556" s="802"/>
      <c r="FA556" s="802"/>
      <c r="FB556" s="802"/>
      <c r="FC556" s="802"/>
      <c r="FD556" s="802"/>
      <c r="FE556" s="802"/>
      <c r="FF556" s="802"/>
      <c r="FG556" s="802"/>
      <c r="FH556" s="802"/>
      <c r="FI556" s="802"/>
      <c r="FJ556" s="802"/>
      <c r="FK556" s="802"/>
      <c r="FL556" s="802"/>
      <c r="FM556" s="802"/>
      <c r="FN556" s="802"/>
      <c r="FO556" s="802"/>
      <c r="FP556" s="802"/>
      <c r="FQ556" s="802"/>
      <c r="FR556" s="802"/>
      <c r="FS556" s="802"/>
      <c r="FT556" s="802"/>
      <c r="FU556" s="802"/>
      <c r="FV556" s="802"/>
      <c r="FW556" s="802"/>
      <c r="FX556" s="802"/>
      <c r="FY556" s="802"/>
      <c r="FZ556" s="802"/>
      <c r="GA556" s="802"/>
      <c r="GB556" s="802"/>
      <c r="GC556" s="802"/>
      <c r="GD556" s="802"/>
      <c r="GE556" s="802"/>
      <c r="GF556" s="802"/>
      <c r="GG556" s="802"/>
      <c r="GH556" s="802"/>
      <c r="GI556" s="802"/>
      <c r="GJ556" s="802"/>
      <c r="GK556" s="802"/>
      <c r="GL556" s="802"/>
      <c r="GM556" s="802"/>
      <c r="GN556" s="802"/>
      <c r="GO556" s="802"/>
      <c r="GP556" s="802"/>
      <c r="GQ556" s="802"/>
      <c r="GR556" s="802"/>
      <c r="GS556" s="802"/>
      <c r="GT556" s="802"/>
      <c r="GU556" s="802"/>
      <c r="GV556" s="802"/>
      <c r="GW556" s="802"/>
      <c r="GX556" s="802"/>
      <c r="GY556" s="802"/>
      <c r="GZ556" s="802"/>
      <c r="HA556" s="802"/>
      <c r="HB556" s="802"/>
      <c r="HC556" s="802"/>
      <c r="HD556" s="802"/>
      <c r="HE556" s="802"/>
      <c r="HF556" s="802"/>
      <c r="HG556" s="802"/>
      <c r="HH556" s="802"/>
      <c r="HI556" s="802"/>
      <c r="HJ556" s="802"/>
      <c r="HK556" s="802"/>
      <c r="HL556" s="802"/>
      <c r="HM556" s="802"/>
      <c r="HN556" s="802"/>
      <c r="HO556" s="802"/>
      <c r="HP556" s="802"/>
      <c r="HQ556" s="802"/>
      <c r="HR556" s="802"/>
      <c r="HS556" s="802"/>
      <c r="HT556" s="802"/>
      <c r="HU556" s="802"/>
      <c r="HV556" s="802"/>
      <c r="HW556" s="802"/>
      <c r="HX556" s="802"/>
      <c r="HY556" s="802"/>
      <c r="HZ556" s="802"/>
      <c r="IA556" s="802"/>
      <c r="IB556" s="802"/>
      <c r="IC556" s="802"/>
      <c r="ID556" s="802"/>
      <c r="IE556" s="802"/>
      <c r="IF556" s="802"/>
      <c r="IG556" s="802"/>
      <c r="IH556" s="802"/>
      <c r="II556" s="802"/>
      <c r="IJ556" s="802"/>
      <c r="IK556" s="802"/>
      <c r="IL556" s="802"/>
      <c r="IM556" s="802"/>
      <c r="IN556" s="802"/>
      <c r="IO556" s="802"/>
      <c r="IP556" s="802"/>
      <c r="IQ556" s="802"/>
      <c r="IR556" s="802"/>
      <c r="IS556" s="802"/>
      <c r="IT556" s="802"/>
      <c r="IU556" s="802"/>
      <c r="IV556" s="802"/>
      <c r="IW556" s="802"/>
      <c r="IX556" s="802"/>
      <c r="IY556" s="802"/>
      <c r="IZ556" s="802"/>
      <c r="JA556" s="802"/>
      <c r="JB556" s="802"/>
      <c r="JC556" s="802"/>
      <c r="JD556" s="802"/>
      <c r="JE556" s="802"/>
      <c r="JF556" s="802"/>
      <c r="JG556" s="802"/>
      <c r="JH556" s="802"/>
      <c r="JI556" s="802"/>
      <c r="JJ556" s="802"/>
      <c r="JK556" s="802"/>
      <c r="JL556" s="802"/>
      <c r="JM556" s="802"/>
      <c r="JN556" s="802"/>
      <c r="JO556" s="802"/>
      <c r="JP556" s="802"/>
      <c r="JQ556" s="802"/>
      <c r="JR556" s="802"/>
      <c r="JS556" s="802"/>
      <c r="JT556" s="802"/>
      <c r="JU556" s="802"/>
      <c r="JV556" s="802"/>
      <c r="JW556" s="802"/>
      <c r="JX556" s="802"/>
      <c r="JY556" s="802"/>
      <c r="JZ556" s="802"/>
      <c r="KA556" s="802"/>
      <c r="KB556" s="802"/>
      <c r="KC556" s="802"/>
      <c r="KD556" s="802"/>
      <c r="KE556" s="802"/>
      <c r="KF556" s="802"/>
      <c r="KG556" s="802"/>
      <c r="KH556" s="802"/>
      <c r="KI556" s="802"/>
      <c r="KJ556" s="802"/>
      <c r="KK556" s="802"/>
      <c r="KL556" s="802"/>
      <c r="KM556" s="802"/>
      <c r="KN556" s="802"/>
      <c r="KO556" s="802"/>
      <c r="KP556" s="802"/>
      <c r="KQ556" s="802"/>
      <c r="KR556" s="802"/>
      <c r="KS556" s="802"/>
      <c r="KT556" s="802"/>
      <c r="KU556" s="802"/>
      <c r="KV556" s="802"/>
      <c r="KW556" s="802"/>
      <c r="KX556" s="802"/>
      <c r="KY556" s="802"/>
      <c r="KZ556" s="802"/>
      <c r="LA556" s="802"/>
      <c r="LB556" s="802"/>
      <c r="LC556" s="802"/>
      <c r="LD556" s="802"/>
      <c r="LE556" s="802"/>
      <c r="LF556" s="802"/>
      <c r="LG556" s="802"/>
      <c r="LH556" s="802"/>
      <c r="LI556" s="802"/>
      <c r="LJ556" s="802"/>
      <c r="LK556" s="802"/>
      <c r="LL556" s="802"/>
      <c r="LM556" s="802"/>
      <c r="LN556" s="802"/>
      <c r="LO556" s="802"/>
      <c r="LP556" s="802"/>
      <c r="LQ556" s="802"/>
      <c r="LR556" s="802"/>
      <c r="LS556" s="802"/>
      <c r="LT556" s="802"/>
      <c r="LU556" s="802"/>
      <c r="LV556" s="802"/>
      <c r="LW556" s="802"/>
      <c r="LX556" s="802"/>
      <c r="LY556" s="802"/>
      <c r="LZ556" s="802"/>
      <c r="MA556" s="802"/>
      <c r="MB556" s="802"/>
      <c r="MC556" s="802"/>
      <c r="MD556" s="802"/>
      <c r="ME556" s="802"/>
      <c r="MF556" s="802"/>
      <c r="MG556" s="802"/>
      <c r="MH556" s="802"/>
      <c r="MI556" s="802"/>
      <c r="MJ556" s="802"/>
      <c r="MK556" s="802"/>
      <c r="ML556" s="802"/>
      <c r="MM556" s="802"/>
      <c r="MN556" s="802"/>
      <c r="MO556" s="802"/>
      <c r="MP556" s="802"/>
      <c r="MQ556" s="802"/>
      <c r="MR556" s="802"/>
      <c r="MS556" s="802"/>
      <c r="MT556" s="802"/>
      <c r="MU556" s="802"/>
      <c r="MV556" s="802"/>
      <c r="MW556" s="802"/>
      <c r="MX556" s="802"/>
      <c r="MY556" s="802"/>
      <c r="MZ556" s="802"/>
      <c r="NA556" s="802"/>
      <c r="NB556" s="802"/>
      <c r="NC556" s="802"/>
      <c r="ND556" s="802"/>
      <c r="NE556" s="802"/>
      <c r="NF556" s="802"/>
      <c r="NG556" s="802"/>
      <c r="NH556" s="802"/>
      <c r="NI556" s="802"/>
      <c r="NJ556" s="802"/>
      <c r="NK556" s="802"/>
      <c r="NL556" s="802"/>
      <c r="NM556" s="802"/>
      <c r="NN556" s="802"/>
      <c r="NO556" s="802"/>
      <c r="NP556" s="802"/>
      <c r="NQ556" s="802"/>
      <c r="NR556" s="802"/>
      <c r="NS556" s="802"/>
      <c r="NT556" s="802"/>
      <c r="NU556" s="802"/>
      <c r="NV556" s="802"/>
      <c r="NW556" s="802"/>
      <c r="NX556" s="802"/>
      <c r="NY556" s="802"/>
      <c r="NZ556" s="802"/>
      <c r="OA556" s="802"/>
      <c r="OB556" s="802"/>
      <c r="OC556" s="802"/>
      <c r="OD556" s="802"/>
      <c r="OE556" s="802"/>
      <c r="OF556" s="802"/>
      <c r="OG556" s="802"/>
      <c r="OH556" s="802"/>
      <c r="OI556" s="802"/>
      <c r="OJ556" s="802"/>
      <c r="OK556" s="802"/>
      <c r="OL556" s="802"/>
      <c r="OM556" s="802"/>
      <c r="ON556" s="802"/>
      <c r="OO556" s="802"/>
      <c r="OP556" s="802"/>
      <c r="OQ556" s="802"/>
      <c r="OR556" s="802"/>
      <c r="OS556" s="802"/>
      <c r="OT556" s="802"/>
      <c r="OU556" s="802"/>
      <c r="OV556" s="802"/>
      <c r="OW556" s="802"/>
      <c r="OX556" s="802"/>
      <c r="OY556" s="802"/>
      <c r="OZ556" s="802"/>
      <c r="PA556" s="802"/>
      <c r="PB556" s="802"/>
      <c r="PC556" s="802"/>
      <c r="PD556" s="802"/>
      <c r="PE556" s="802"/>
      <c r="PF556" s="802"/>
      <c r="PG556" s="802"/>
      <c r="PH556" s="802"/>
      <c r="PI556" s="802"/>
      <c r="PJ556" s="802"/>
      <c r="PK556" s="802"/>
      <c r="PL556" s="802"/>
      <c r="PM556" s="802"/>
      <c r="PN556" s="802"/>
      <c r="PO556" s="802"/>
      <c r="PP556" s="802"/>
      <c r="PQ556" s="802"/>
      <c r="PR556" s="802"/>
      <c r="PS556" s="802"/>
      <c r="PT556" s="802"/>
      <c r="PU556" s="802"/>
      <c r="PV556" s="802"/>
      <c r="PW556" s="802"/>
      <c r="PX556" s="802"/>
      <c r="PY556" s="802"/>
      <c r="PZ556" s="802"/>
      <c r="QA556" s="802"/>
      <c r="QB556" s="802"/>
      <c r="QC556" s="802"/>
      <c r="QD556" s="802"/>
      <c r="QE556" s="802"/>
      <c r="QF556" s="802"/>
      <c r="QG556" s="802"/>
      <c r="QH556" s="802"/>
      <c r="QI556" s="802"/>
      <c r="QJ556" s="802"/>
      <c r="QK556" s="802"/>
      <c r="QL556" s="802"/>
      <c r="QM556" s="802"/>
      <c r="QN556" s="802"/>
      <c r="QO556" s="802"/>
      <c r="QP556" s="802"/>
      <c r="QQ556" s="802"/>
      <c r="QR556" s="802"/>
      <c r="QS556" s="802"/>
      <c r="QT556" s="802"/>
      <c r="QU556" s="802"/>
      <c r="QV556" s="802"/>
      <c r="QW556" s="802"/>
      <c r="QX556" s="802"/>
      <c r="QY556" s="802"/>
      <c r="QZ556" s="802"/>
      <c r="RA556" s="802"/>
      <c r="RB556" s="802"/>
      <c r="RC556" s="802"/>
      <c r="RD556" s="802"/>
      <c r="RE556" s="802"/>
      <c r="RF556" s="802"/>
      <c r="RG556" s="802"/>
      <c r="RH556" s="802"/>
      <c r="RI556" s="802"/>
      <c r="RJ556" s="802"/>
      <c r="RK556" s="802"/>
      <c r="RL556" s="802"/>
      <c r="RM556" s="802"/>
      <c r="RN556" s="802"/>
      <c r="RO556" s="802"/>
      <c r="RP556" s="802"/>
      <c r="RQ556" s="802"/>
      <c r="RR556" s="802"/>
      <c r="RS556" s="802"/>
      <c r="RT556" s="802"/>
      <c r="RU556" s="802"/>
      <c r="RV556" s="802"/>
      <c r="RW556" s="802"/>
      <c r="RX556" s="802"/>
      <c r="RY556" s="802"/>
      <c r="RZ556" s="802"/>
      <c r="SA556" s="802"/>
      <c r="SB556" s="802"/>
      <c r="SC556" s="802"/>
      <c r="SD556" s="802"/>
      <c r="SE556" s="802"/>
      <c r="SF556" s="802"/>
      <c r="SG556" s="802"/>
      <c r="SH556" s="802"/>
      <c r="SI556" s="802"/>
      <c r="SJ556" s="802"/>
      <c r="SK556" s="802"/>
      <c r="SL556" s="802"/>
      <c r="SM556" s="802"/>
      <c r="SN556" s="802"/>
      <c r="SO556" s="802"/>
      <c r="SP556" s="802"/>
      <c r="SQ556" s="802"/>
      <c r="SR556" s="802"/>
      <c r="SS556" s="802"/>
      <c r="ST556" s="802"/>
      <c r="SU556" s="802"/>
      <c r="SV556" s="802"/>
      <c r="SW556" s="802"/>
      <c r="SX556" s="802"/>
      <c r="SY556" s="802"/>
      <c r="SZ556" s="802"/>
      <c r="TA556" s="802"/>
      <c r="TB556" s="802"/>
      <c r="TC556" s="802"/>
      <c r="TD556" s="802"/>
      <c r="TE556" s="802"/>
      <c r="TF556" s="802"/>
      <c r="TG556" s="802"/>
      <c r="TH556" s="802"/>
      <c r="TI556" s="802"/>
      <c r="TJ556" s="802"/>
      <c r="TK556" s="802"/>
      <c r="TL556" s="802"/>
      <c r="TM556" s="802"/>
      <c r="TN556" s="802"/>
      <c r="TO556" s="802"/>
      <c r="TP556" s="802"/>
      <c r="TQ556" s="802"/>
      <c r="TR556" s="802"/>
      <c r="TS556" s="802"/>
      <c r="TT556" s="802"/>
      <c r="TU556" s="802"/>
      <c r="TV556" s="802"/>
      <c r="TW556" s="802"/>
      <c r="TX556" s="802"/>
      <c r="TY556" s="802"/>
      <c r="TZ556" s="802"/>
      <c r="UA556" s="802"/>
      <c r="UB556" s="802"/>
      <c r="UC556" s="802"/>
      <c r="UD556" s="802"/>
      <c r="UE556" s="802"/>
      <c r="UF556" s="802"/>
      <c r="UG556" s="802"/>
      <c r="UH556" s="802"/>
      <c r="UI556" s="802"/>
      <c r="UJ556" s="802"/>
      <c r="UK556" s="802"/>
      <c r="UL556" s="802"/>
      <c r="UM556" s="802"/>
      <c r="UN556" s="802"/>
      <c r="UO556" s="802"/>
      <c r="UP556" s="802"/>
      <c r="UQ556" s="802"/>
      <c r="UR556" s="802"/>
      <c r="US556" s="802"/>
      <c r="UT556" s="802"/>
      <c r="UU556" s="802"/>
      <c r="UV556" s="802"/>
      <c r="UW556" s="802"/>
      <c r="UX556" s="802"/>
      <c r="UY556" s="802"/>
      <c r="UZ556" s="802"/>
      <c r="VA556" s="802"/>
      <c r="VB556" s="802"/>
      <c r="VC556" s="802"/>
      <c r="VD556" s="802"/>
      <c r="VE556" s="802"/>
      <c r="VF556" s="802"/>
      <c r="VG556" s="802"/>
      <c r="VH556" s="802"/>
      <c r="VI556" s="802"/>
      <c r="VJ556" s="802"/>
      <c r="VK556" s="802"/>
      <c r="VL556" s="802"/>
      <c r="VM556" s="802"/>
      <c r="VN556" s="802"/>
      <c r="VO556" s="802"/>
      <c r="VP556" s="802"/>
      <c r="VQ556" s="802"/>
      <c r="VR556" s="802"/>
      <c r="VS556" s="802"/>
      <c r="VT556" s="802"/>
      <c r="VU556" s="802"/>
      <c r="VV556" s="802"/>
      <c r="VW556" s="802"/>
      <c r="VX556" s="802"/>
      <c r="VY556" s="802"/>
      <c r="VZ556" s="802"/>
      <c r="WA556" s="802"/>
      <c r="WB556" s="802"/>
      <c r="WC556" s="802"/>
      <c r="WD556" s="802"/>
      <c r="WE556" s="802"/>
      <c r="WF556" s="802"/>
      <c r="WG556" s="802"/>
      <c r="WH556" s="802"/>
      <c r="WI556" s="802"/>
      <c r="WJ556" s="802"/>
      <c r="WK556" s="802"/>
      <c r="WL556" s="802"/>
      <c r="WM556" s="802"/>
      <c r="WN556" s="802"/>
      <c r="WO556" s="802"/>
      <c r="WP556" s="802"/>
      <c r="WQ556" s="802"/>
      <c r="WR556" s="802"/>
      <c r="WS556" s="802"/>
      <c r="WT556" s="802"/>
      <c r="WU556" s="802"/>
      <c r="WV556" s="802"/>
      <c r="WW556" s="802"/>
      <c r="WX556" s="802"/>
      <c r="WY556" s="802"/>
      <c r="WZ556" s="802"/>
      <c r="XA556" s="802"/>
      <c r="XB556" s="802"/>
      <c r="XC556" s="802"/>
      <c r="XD556" s="802"/>
      <c r="XE556" s="802"/>
      <c r="XF556" s="802"/>
      <c r="XG556" s="802"/>
      <c r="XH556" s="802"/>
      <c r="XI556" s="802"/>
      <c r="XJ556" s="802"/>
      <c r="XK556" s="802"/>
      <c r="XL556" s="802"/>
      <c r="XM556" s="802"/>
      <c r="XN556" s="802"/>
      <c r="XO556" s="802"/>
      <c r="XP556" s="802"/>
      <c r="XQ556" s="802"/>
      <c r="XR556" s="802"/>
      <c r="XS556" s="802"/>
      <c r="XT556" s="802"/>
      <c r="XU556" s="802"/>
      <c r="XV556" s="802"/>
      <c r="XW556" s="802"/>
      <c r="XX556" s="802"/>
      <c r="XY556" s="802"/>
      <c r="XZ556" s="802"/>
      <c r="YA556" s="802"/>
      <c r="YB556" s="802"/>
      <c r="YC556" s="802"/>
      <c r="YD556" s="802"/>
      <c r="YE556" s="802"/>
      <c r="YF556" s="802"/>
      <c r="YG556" s="802"/>
      <c r="YH556" s="802"/>
      <c r="YI556" s="802"/>
      <c r="YJ556" s="802"/>
      <c r="YK556" s="802"/>
      <c r="YL556" s="802"/>
      <c r="YM556" s="802"/>
      <c r="YN556" s="802"/>
      <c r="YO556" s="802"/>
      <c r="YP556" s="802"/>
      <c r="YQ556" s="802"/>
      <c r="YR556" s="802"/>
      <c r="YS556" s="802"/>
      <c r="YT556" s="802"/>
      <c r="YU556" s="802"/>
      <c r="YV556" s="802"/>
      <c r="YW556" s="802"/>
      <c r="YX556" s="802"/>
      <c r="YY556" s="802"/>
      <c r="YZ556" s="802"/>
      <c r="ZA556" s="802"/>
      <c r="ZB556" s="802"/>
      <c r="ZC556" s="802"/>
      <c r="ZD556" s="802"/>
      <c r="ZE556" s="802"/>
      <c r="ZF556" s="802"/>
      <c r="ZG556" s="802"/>
      <c r="ZH556" s="802"/>
      <c r="ZI556" s="802"/>
      <c r="ZJ556" s="802"/>
      <c r="ZK556" s="802"/>
      <c r="ZL556" s="802"/>
      <c r="ZM556" s="802"/>
      <c r="ZN556" s="802"/>
      <c r="ZO556" s="802"/>
      <c r="ZP556" s="802"/>
      <c r="ZQ556" s="802"/>
      <c r="ZR556" s="802"/>
      <c r="ZS556" s="802"/>
      <c r="ZT556" s="802"/>
      <c r="ZU556" s="802"/>
      <c r="ZV556" s="802"/>
      <c r="ZW556" s="802"/>
      <c r="ZX556" s="802"/>
      <c r="ZY556" s="802"/>
      <c r="ZZ556" s="802"/>
      <c r="AAA556" s="802"/>
      <c r="AAB556" s="802"/>
      <c r="AAC556" s="802"/>
      <c r="AAD556" s="802"/>
      <c r="AAE556" s="802"/>
      <c r="AAF556" s="802"/>
      <c r="AAG556" s="802"/>
      <c r="AAH556" s="802"/>
      <c r="AAI556" s="802"/>
      <c r="AAJ556" s="802"/>
      <c r="AAK556" s="802"/>
      <c r="AAL556" s="802"/>
      <c r="AAM556" s="802"/>
      <c r="AAN556" s="802"/>
      <c r="AAO556" s="802"/>
      <c r="AAP556" s="802"/>
      <c r="AAQ556" s="802"/>
      <c r="AAR556" s="802"/>
      <c r="AAS556" s="802"/>
      <c r="AAT556" s="802"/>
      <c r="AAU556" s="802"/>
      <c r="AAV556" s="802"/>
      <c r="AAW556" s="802"/>
      <c r="AAX556" s="802"/>
      <c r="AAY556" s="802"/>
      <c r="AAZ556" s="802"/>
      <c r="ABA556" s="802"/>
      <c r="ABB556" s="802"/>
      <c r="ABC556" s="802"/>
      <c r="ABD556" s="802"/>
      <c r="ABE556" s="802"/>
      <c r="ABF556" s="802"/>
      <c r="ABG556" s="802"/>
      <c r="ABH556" s="802"/>
      <c r="ABI556" s="802"/>
      <c r="ABJ556" s="802"/>
      <c r="ABK556" s="802"/>
      <c r="ABL556" s="802"/>
      <c r="ABM556" s="802"/>
      <c r="ABN556" s="802"/>
      <c r="ABO556" s="802"/>
      <c r="ABP556" s="802"/>
      <c r="ABQ556" s="802"/>
      <c r="ABR556" s="802"/>
      <c r="ABS556" s="802"/>
      <c r="ABT556" s="802"/>
      <c r="ABU556" s="802"/>
      <c r="ABV556" s="802"/>
      <c r="ABW556" s="802"/>
      <c r="ABX556" s="802"/>
      <c r="ABY556" s="802"/>
      <c r="ABZ556" s="802"/>
      <c r="ACA556" s="802"/>
      <c r="ACB556" s="802"/>
      <c r="ACC556" s="802"/>
      <c r="ACD556" s="802"/>
      <c r="ACE556" s="802"/>
      <c r="ACF556" s="802"/>
      <c r="ACG556" s="802"/>
      <c r="ACH556" s="802"/>
      <c r="ACI556" s="802"/>
      <c r="ACJ556" s="802"/>
      <c r="ACK556" s="802"/>
      <c r="ACL556" s="802"/>
      <c r="ACM556" s="802"/>
      <c r="ACN556" s="802"/>
      <c r="ACO556" s="802"/>
      <c r="ACP556" s="802"/>
      <c r="ACQ556" s="802"/>
      <c r="ACR556" s="802"/>
      <c r="ACS556" s="802"/>
      <c r="ACT556" s="802"/>
      <c r="ACU556" s="802"/>
      <c r="ACV556" s="802"/>
      <c r="ACW556" s="802"/>
      <c r="ACX556" s="802"/>
      <c r="ACY556" s="802"/>
      <c r="ACZ556" s="802"/>
      <c r="ADA556" s="802"/>
      <c r="ADB556" s="802"/>
      <c r="ADC556" s="802"/>
      <c r="ADD556" s="802"/>
      <c r="ADE556" s="802"/>
      <c r="ADF556" s="802"/>
      <c r="ADG556" s="802"/>
      <c r="ADH556" s="802"/>
      <c r="ADI556" s="802"/>
      <c r="ADJ556" s="802"/>
      <c r="ADK556" s="802"/>
      <c r="ADL556" s="802"/>
      <c r="ADM556" s="802"/>
      <c r="ADN556" s="802"/>
      <c r="ADO556" s="802"/>
      <c r="ADP556" s="802"/>
      <c r="ADQ556" s="802"/>
      <c r="ADR556" s="802"/>
      <c r="ADS556" s="802"/>
      <c r="ADT556" s="802"/>
      <c r="ADU556" s="802"/>
      <c r="ADV556" s="802"/>
      <c r="ADW556" s="802"/>
      <c r="ADX556" s="802"/>
      <c r="ADY556" s="802"/>
      <c r="ADZ556" s="802"/>
      <c r="AEA556" s="802"/>
      <c r="AEB556" s="802"/>
      <c r="AEC556" s="802"/>
      <c r="AED556" s="802"/>
      <c r="AEE556" s="802"/>
      <c r="AEF556" s="802"/>
      <c r="AEG556" s="802"/>
      <c r="AEH556" s="802"/>
      <c r="AEI556" s="802"/>
      <c r="AEJ556" s="802"/>
      <c r="AEK556" s="802"/>
      <c r="AEL556" s="802"/>
      <c r="AEM556" s="802"/>
      <c r="AEN556" s="802"/>
      <c r="AEO556" s="802"/>
      <c r="AEP556" s="802"/>
      <c r="AEQ556" s="802"/>
      <c r="AER556" s="802"/>
      <c r="AES556" s="802"/>
      <c r="AET556" s="802"/>
      <c r="AEU556" s="802"/>
      <c r="AEV556" s="802"/>
      <c r="AEW556" s="802"/>
      <c r="AEX556" s="802"/>
      <c r="AEY556" s="802"/>
      <c r="AEZ556" s="802"/>
      <c r="AFA556" s="802"/>
      <c r="AFB556" s="802"/>
      <c r="AFC556" s="802"/>
      <c r="AFD556" s="802"/>
      <c r="AFE556" s="802"/>
      <c r="AFF556" s="802"/>
      <c r="AFG556" s="802"/>
      <c r="AFH556" s="802"/>
      <c r="AFI556" s="802"/>
      <c r="AFJ556" s="802"/>
      <c r="AFK556" s="802"/>
      <c r="AFL556" s="802"/>
      <c r="AFM556" s="802"/>
      <c r="AFN556" s="802"/>
      <c r="AFO556" s="802"/>
      <c r="AFP556" s="802"/>
      <c r="AFQ556" s="802"/>
      <c r="AFR556" s="802"/>
      <c r="AFS556" s="802"/>
      <c r="AFT556" s="802"/>
      <c r="AFU556" s="802"/>
      <c r="AFV556" s="802"/>
      <c r="AFW556" s="802"/>
      <c r="AFX556" s="802"/>
      <c r="AFY556" s="802"/>
      <c r="AFZ556" s="802"/>
      <c r="AGA556" s="802"/>
      <c r="AGB556" s="802"/>
      <c r="AGC556" s="802"/>
      <c r="AGD556" s="802"/>
      <c r="AGE556" s="802"/>
      <c r="AGF556" s="802"/>
      <c r="AGG556" s="802"/>
      <c r="AGH556" s="802"/>
      <c r="AGI556" s="802"/>
      <c r="AGJ556" s="802"/>
      <c r="AGK556" s="802"/>
      <c r="AGL556" s="802"/>
      <c r="AGM556" s="802"/>
      <c r="AGN556" s="802"/>
      <c r="AGO556" s="802"/>
      <c r="AGP556" s="802"/>
      <c r="AGQ556" s="802"/>
      <c r="AGR556" s="802"/>
      <c r="AGS556" s="802"/>
      <c r="AGT556" s="802"/>
      <c r="AGU556" s="802"/>
      <c r="AGV556" s="802"/>
      <c r="AGW556" s="802"/>
      <c r="AGX556" s="802"/>
      <c r="AGY556" s="802"/>
      <c r="AGZ556" s="802"/>
      <c r="AHA556" s="802"/>
      <c r="AHB556" s="802"/>
      <c r="AHC556" s="802"/>
      <c r="AHD556" s="802"/>
      <c r="AHE556" s="802"/>
      <c r="AHF556" s="802"/>
      <c r="AHG556" s="802"/>
      <c r="AHH556" s="802"/>
      <c r="AHI556" s="802"/>
      <c r="AHJ556" s="802"/>
      <c r="AHK556" s="802"/>
      <c r="AHL556" s="802"/>
      <c r="AHM556" s="802"/>
      <c r="AHN556" s="802"/>
      <c r="AHO556" s="802"/>
      <c r="AHP556" s="802"/>
      <c r="AHQ556" s="802"/>
      <c r="AHR556" s="802"/>
      <c r="AHS556" s="802"/>
      <c r="AHT556" s="802"/>
      <c r="AHU556" s="802"/>
      <c r="AHV556" s="802"/>
      <c r="AHW556" s="802"/>
      <c r="AHX556" s="802"/>
      <c r="AHY556" s="802"/>
      <c r="AHZ556" s="802"/>
      <c r="AIA556" s="802"/>
      <c r="AIB556" s="802"/>
      <c r="AIC556" s="802"/>
      <c r="AID556" s="802"/>
      <c r="AIE556" s="802"/>
      <c r="AIF556" s="802"/>
      <c r="AIG556" s="802"/>
      <c r="AIH556" s="802"/>
      <c r="AII556" s="802"/>
      <c r="AIJ556" s="802"/>
      <c r="AQE556" s="802"/>
      <c r="AQF556" s="802"/>
      <c r="AQG556" s="802"/>
      <c r="AQH556" s="802"/>
      <c r="AQI556" s="802"/>
      <c r="AQJ556" s="802"/>
      <c r="AQK556" s="802"/>
      <c r="AQL556" s="802"/>
      <c r="AQM556" s="802"/>
      <c r="AQN556" s="802"/>
      <c r="AQO556" s="802"/>
      <c r="AQP556" s="802"/>
      <c r="AQQ556" s="802"/>
      <c r="AQR556" s="802"/>
      <c r="AQS556" s="802"/>
      <c r="AQT556" s="802"/>
      <c r="AQU556" s="802"/>
      <c r="AQV556" s="802"/>
      <c r="AQW556" s="802"/>
      <c r="AQX556" s="802"/>
      <c r="AQY556" s="802"/>
      <c r="AQZ556" s="802"/>
      <c r="ARA556" s="802"/>
      <c r="ARB556" s="802"/>
      <c r="ARC556" s="802"/>
      <c r="ARD556" s="802"/>
      <c r="ARE556" s="802"/>
      <c r="ARF556" s="802"/>
      <c r="ARG556" s="802"/>
      <c r="ARH556" s="802"/>
      <c r="ARI556" s="802"/>
      <c r="ARJ556" s="802"/>
      <c r="ARK556" s="802"/>
      <c r="ARL556" s="802"/>
      <c r="ARM556" s="802"/>
      <c r="ARN556" s="802"/>
      <c r="ARO556" s="802"/>
      <c r="ARP556" s="802"/>
      <c r="ARQ556" s="802"/>
      <c r="ARR556" s="802"/>
      <c r="ARS556" s="802"/>
      <c r="ART556" s="802"/>
      <c r="ARU556" s="802"/>
      <c r="ARV556" s="802"/>
      <c r="ARW556" s="802"/>
      <c r="ARX556" s="802"/>
      <c r="ARY556" s="802"/>
      <c r="ARZ556" s="802"/>
      <c r="ASA556" s="802"/>
      <c r="ASB556" s="802"/>
      <c r="ASC556" s="802"/>
      <c r="ASD556" s="802"/>
      <c r="ASE556" s="802"/>
      <c r="ASF556" s="802"/>
      <c r="ASG556" s="802"/>
      <c r="ASH556" s="802"/>
      <c r="ASI556" s="802"/>
      <c r="ASJ556" s="802"/>
      <c r="ASK556" s="802"/>
      <c r="ASL556" s="802"/>
      <c r="ATP556" s="802"/>
      <c r="ATQ556" s="802"/>
      <c r="ATR556" s="802"/>
      <c r="ATS556" s="802"/>
      <c r="ATT556" s="802"/>
      <c r="ATU556" s="802"/>
      <c r="ATV556" s="802"/>
      <c r="ATW556" s="802"/>
      <c r="ATX556" s="802"/>
      <c r="ATY556" s="802"/>
      <c r="ATZ556" s="802"/>
      <c r="AUA556" s="802"/>
      <c r="AUB556" s="802"/>
      <c r="AUC556" s="802"/>
      <c r="AUD556" s="802"/>
      <c r="AUE556" s="802"/>
      <c r="AUF556" s="802"/>
      <c r="AUG556" s="802"/>
      <c r="AUH556" s="802"/>
      <c r="AUI556" s="802"/>
      <c r="AUJ556" s="802"/>
      <c r="AUK556" s="802"/>
      <c r="AUL556" s="802"/>
      <c r="AUM556" s="802"/>
      <c r="AUN556" s="802"/>
      <c r="AUO556" s="802"/>
      <c r="AUP556" s="801"/>
      <c r="AUQ556" s="802"/>
      <c r="AUR556" s="801"/>
      <c r="AUS556" s="802"/>
      <c r="AUT556" s="801"/>
      <c r="AUU556" s="802"/>
      <c r="AUV556" s="802"/>
      <c r="AUW556" s="802"/>
      <c r="AUX556" s="802"/>
      <c r="AUY556" s="802"/>
      <c r="AUZ556" s="802"/>
      <c r="AVA556" s="802"/>
      <c r="AVB556" s="802"/>
      <c r="AVC556" s="802"/>
      <c r="AVD556" s="802"/>
      <c r="AVE556" s="802"/>
      <c r="AVF556" s="802"/>
      <c r="AVG556" s="802"/>
      <c r="AVH556" s="802"/>
      <c r="AVI556" s="802"/>
      <c r="AVJ556" s="808"/>
      <c r="AVK556" s="808"/>
      <c r="AVL556" s="808"/>
      <c r="AVM556" s="808"/>
      <c r="AVN556" s="808"/>
      <c r="AVO556" s="808"/>
      <c r="AVP556" s="808"/>
      <c r="AVQ556" s="808"/>
      <c r="AVR556" s="808"/>
      <c r="AVS556" s="808"/>
      <c r="AVT556" s="808"/>
      <c r="AVU556" s="809"/>
      <c r="AVV556" s="809"/>
      <c r="AVW556" s="809"/>
      <c r="AVX556" s="809"/>
      <c r="AVY556" s="809"/>
      <c r="AVZ556" s="809"/>
      <c r="AWA556" s="809"/>
      <c r="AWB556" s="809"/>
      <c r="AWC556" s="809"/>
      <c r="AWD556" s="809"/>
      <c r="AWE556" s="809"/>
      <c r="AWF556" s="809"/>
      <c r="AWG556" s="809"/>
      <c r="AWH556" s="809"/>
      <c r="AWI556" s="809"/>
      <c r="AWJ556" s="809"/>
      <c r="AWK556" s="809"/>
      <c r="AWL556" s="809"/>
      <c r="AWM556" s="809"/>
      <c r="AWN556" s="809"/>
      <c r="AWO556" s="809"/>
      <c r="AWP556" s="809"/>
      <c r="AWQ556" s="809"/>
      <c r="AWR556" s="808"/>
      <c r="AWS556" s="761"/>
      <c r="AWT556" s="808"/>
      <c r="AWU556" s="809"/>
      <c r="AWV556" s="809"/>
      <c r="AWW556" s="809"/>
      <c r="AWX556" s="809"/>
      <c r="AWY556" s="809"/>
      <c r="AWZ556" s="809"/>
      <c r="AXA556" s="809"/>
      <c r="AXB556" s="809"/>
      <c r="AXC556" s="809"/>
      <c r="AXD556" s="809"/>
      <c r="AXE556" s="809"/>
      <c r="AXF556" s="809"/>
      <c r="AXG556" s="809"/>
      <c r="AXH556" s="809"/>
      <c r="AXI556" s="809"/>
      <c r="AXJ556" s="809"/>
      <c r="AXK556" s="809"/>
      <c r="AXL556" s="809"/>
      <c r="AXM556" s="809"/>
      <c r="AXN556" s="809"/>
      <c r="AXO556" s="809"/>
      <c r="AXP556" s="809"/>
      <c r="AXQ556" s="809"/>
      <c r="AXR556" s="809"/>
      <c r="AXS556" s="809"/>
      <c r="AXT556" s="809"/>
      <c r="AXU556" s="809"/>
      <c r="AXV556" s="809"/>
      <c r="AXW556" s="809"/>
      <c r="AXX556" s="809"/>
      <c r="AXY556" s="809"/>
      <c r="AXZ556" s="809"/>
      <c r="AYA556" s="809"/>
      <c r="AYB556" s="809"/>
      <c r="AYC556" s="809"/>
      <c r="AYD556" s="808"/>
      <c r="AYE556" s="808"/>
      <c r="AYF556" s="809"/>
      <c r="AYG556" s="808"/>
      <c r="AYH556" s="810"/>
      <c r="AYI556" s="810"/>
      <c r="AYJ556" s="810"/>
      <c r="AYK556" s="810"/>
      <c r="AYL556" s="810"/>
      <c r="AYM556" s="810"/>
      <c r="AYN556" s="810"/>
      <c r="AYO556" s="810"/>
      <c r="AYP556" s="810"/>
      <c r="AYQ556" s="810"/>
      <c r="AYR556" s="810"/>
      <c r="AYS556" s="810"/>
      <c r="AYT556" s="810"/>
      <c r="AYU556" s="810"/>
      <c r="AYV556" s="810"/>
      <c r="AYW556" s="810"/>
      <c r="AYX556" s="810"/>
      <c r="AYY556" s="810"/>
      <c r="AYZ556" s="810"/>
      <c r="AZA556" s="810"/>
      <c r="AZB556" s="810"/>
      <c r="AZC556" s="810"/>
      <c r="AZD556" s="810"/>
      <c r="AZE556" s="810"/>
      <c r="AZF556" s="810"/>
      <c r="AZG556" s="810"/>
      <c r="AZH556" s="810"/>
      <c r="AZI556" s="810"/>
      <c r="AZJ556" s="810"/>
      <c r="AZK556" s="810"/>
      <c r="AZL556" s="810"/>
      <c r="AZM556" s="810"/>
      <c r="AZN556" s="810"/>
      <c r="AZO556" s="810"/>
      <c r="AZP556" s="809"/>
      <c r="AZQ556" s="802"/>
      <c r="AZR556" s="802"/>
      <c r="AZS556" s="802"/>
    </row>
    <row r="557" spans="45:920 1123:1371" s="793" customFormat="1" ht="13.5">
      <c r="AS557" s="802"/>
      <c r="AT557" s="802"/>
      <c r="AU557" s="802"/>
      <c r="AV557" s="802"/>
      <c r="AW557" s="802"/>
      <c r="AX557" s="802"/>
      <c r="AY557" s="802"/>
      <c r="AZ557" s="802"/>
      <c r="BA557" s="802"/>
      <c r="BB557" s="802"/>
      <c r="BC557" s="802"/>
      <c r="BD557" s="802"/>
      <c r="BE557" s="802"/>
      <c r="BF557" s="802"/>
      <c r="BG557" s="802"/>
      <c r="BH557" s="802"/>
      <c r="BI557" s="802"/>
      <c r="BJ557" s="802"/>
      <c r="BK557" s="802"/>
      <c r="BL557" s="802"/>
      <c r="BM557" s="802"/>
      <c r="BN557" s="802"/>
      <c r="BO557" s="802"/>
      <c r="BP557" s="802"/>
      <c r="BQ557" s="802"/>
      <c r="BR557" s="802"/>
      <c r="BS557" s="802"/>
      <c r="BT557" s="802"/>
      <c r="BU557" s="802"/>
      <c r="BV557" s="802"/>
      <c r="BW557" s="802"/>
      <c r="BX557" s="802"/>
      <c r="BY557" s="802"/>
      <c r="BZ557" s="802"/>
      <c r="CA557" s="802"/>
      <c r="CB557" s="802"/>
      <c r="CC557" s="802"/>
      <c r="CD557" s="802"/>
      <c r="CE557" s="802"/>
      <c r="CF557" s="802"/>
      <c r="CG557" s="802"/>
      <c r="CH557" s="802"/>
      <c r="CI557" s="802"/>
      <c r="CJ557" s="802"/>
      <c r="CK557" s="802"/>
      <c r="CL557" s="802"/>
      <c r="CM557" s="802"/>
      <c r="CN557" s="802"/>
      <c r="CO557" s="802"/>
      <c r="CP557" s="802"/>
      <c r="CQ557" s="802"/>
      <c r="CR557" s="802"/>
      <c r="CS557" s="802"/>
      <c r="CT557" s="802"/>
      <c r="CU557" s="802"/>
      <c r="CV557" s="802"/>
      <c r="CW557" s="802"/>
      <c r="CX557" s="802"/>
      <c r="CY557" s="802"/>
      <c r="CZ557" s="802"/>
      <c r="DA557" s="802"/>
      <c r="DB557" s="802"/>
      <c r="DC557" s="802"/>
      <c r="DD557" s="802"/>
      <c r="DE557" s="802"/>
      <c r="DF557" s="802"/>
      <c r="DG557" s="802"/>
      <c r="DH557" s="802"/>
      <c r="DI557" s="802"/>
      <c r="DJ557" s="802"/>
      <c r="DK557" s="802"/>
      <c r="DL557" s="802"/>
      <c r="DM557" s="802"/>
      <c r="DN557" s="802"/>
      <c r="DO557" s="802"/>
      <c r="DP557" s="802"/>
      <c r="DQ557" s="802"/>
      <c r="DR557" s="802"/>
      <c r="DS557" s="802"/>
      <c r="DT557" s="802"/>
      <c r="DU557" s="802"/>
      <c r="DV557" s="802"/>
      <c r="DW557" s="802"/>
      <c r="DX557" s="802"/>
      <c r="DY557" s="802"/>
      <c r="DZ557" s="802"/>
      <c r="EA557" s="802"/>
      <c r="EB557" s="802"/>
      <c r="EC557" s="802"/>
      <c r="ED557" s="802"/>
      <c r="EE557" s="802"/>
      <c r="EF557" s="802"/>
      <c r="EG557" s="802"/>
      <c r="EH557" s="802"/>
      <c r="EI557" s="802"/>
      <c r="EJ557" s="802"/>
      <c r="EK557" s="802"/>
      <c r="EL557" s="802"/>
      <c r="EM557" s="802"/>
      <c r="EN557" s="802"/>
      <c r="EO557" s="802"/>
      <c r="EP557" s="802"/>
      <c r="EQ557" s="802"/>
      <c r="ER557" s="802"/>
      <c r="ES557" s="802"/>
      <c r="ET557" s="802"/>
      <c r="EU557" s="802"/>
      <c r="EV557" s="802"/>
      <c r="EW557" s="802"/>
      <c r="EX557" s="802"/>
      <c r="EY557" s="802"/>
      <c r="EZ557" s="802"/>
      <c r="FA557" s="802"/>
      <c r="FB557" s="802"/>
      <c r="FC557" s="802"/>
      <c r="FD557" s="802"/>
      <c r="FE557" s="802"/>
      <c r="FF557" s="802"/>
      <c r="FG557" s="802"/>
      <c r="FH557" s="802"/>
      <c r="FI557" s="802"/>
      <c r="FJ557" s="802"/>
      <c r="FK557" s="802"/>
      <c r="FL557" s="802"/>
      <c r="FM557" s="802"/>
      <c r="FN557" s="802"/>
      <c r="FO557" s="802"/>
      <c r="FP557" s="802"/>
      <c r="FQ557" s="802"/>
      <c r="FR557" s="802"/>
      <c r="FS557" s="802"/>
      <c r="FT557" s="802"/>
      <c r="FU557" s="802"/>
      <c r="FV557" s="802"/>
      <c r="FW557" s="802"/>
      <c r="FX557" s="802"/>
      <c r="FY557" s="802"/>
      <c r="FZ557" s="802"/>
      <c r="GA557" s="802"/>
      <c r="GB557" s="802"/>
      <c r="GC557" s="802"/>
      <c r="GD557" s="802"/>
      <c r="GE557" s="802"/>
      <c r="GF557" s="802"/>
      <c r="GG557" s="802"/>
      <c r="GH557" s="802"/>
      <c r="GI557" s="802"/>
      <c r="GJ557" s="802"/>
      <c r="GK557" s="802"/>
      <c r="GL557" s="802"/>
      <c r="GM557" s="802"/>
      <c r="GN557" s="802"/>
      <c r="GO557" s="802"/>
      <c r="GP557" s="802"/>
      <c r="GQ557" s="802"/>
      <c r="GR557" s="802"/>
      <c r="GS557" s="802"/>
      <c r="GT557" s="802"/>
      <c r="GU557" s="802"/>
      <c r="GV557" s="802"/>
      <c r="GW557" s="802"/>
      <c r="GX557" s="802"/>
      <c r="GY557" s="802"/>
      <c r="GZ557" s="802"/>
      <c r="HA557" s="802"/>
      <c r="HB557" s="802"/>
      <c r="HC557" s="802"/>
      <c r="HD557" s="802"/>
      <c r="HE557" s="802"/>
      <c r="HF557" s="802"/>
      <c r="HG557" s="802"/>
      <c r="HH557" s="802"/>
      <c r="HI557" s="802"/>
      <c r="HJ557" s="802"/>
      <c r="HK557" s="802"/>
      <c r="HL557" s="802"/>
      <c r="HM557" s="802"/>
      <c r="HN557" s="802"/>
      <c r="HO557" s="802"/>
      <c r="HP557" s="802"/>
      <c r="HQ557" s="802"/>
      <c r="HR557" s="802"/>
      <c r="HS557" s="802"/>
      <c r="HT557" s="802"/>
      <c r="HU557" s="802"/>
      <c r="HV557" s="802"/>
      <c r="HW557" s="802"/>
      <c r="HX557" s="802"/>
      <c r="HY557" s="802"/>
      <c r="HZ557" s="802"/>
      <c r="IA557" s="802"/>
      <c r="IB557" s="802"/>
      <c r="IC557" s="802"/>
      <c r="ID557" s="802"/>
      <c r="IE557" s="802"/>
      <c r="IF557" s="802"/>
      <c r="IG557" s="802"/>
      <c r="IH557" s="802"/>
      <c r="II557" s="802"/>
      <c r="IJ557" s="802"/>
      <c r="IK557" s="802"/>
      <c r="IL557" s="802"/>
      <c r="IM557" s="802"/>
      <c r="IN557" s="802"/>
      <c r="IO557" s="802"/>
      <c r="IP557" s="802"/>
      <c r="IQ557" s="802"/>
      <c r="IR557" s="802"/>
      <c r="IS557" s="802"/>
      <c r="IT557" s="802"/>
      <c r="IU557" s="802"/>
      <c r="IV557" s="802"/>
      <c r="IW557" s="802"/>
      <c r="IX557" s="802"/>
      <c r="IY557" s="802"/>
      <c r="IZ557" s="802"/>
      <c r="JA557" s="802"/>
      <c r="JB557" s="802"/>
      <c r="JC557" s="802"/>
      <c r="JD557" s="802"/>
      <c r="JE557" s="802"/>
      <c r="JF557" s="802"/>
      <c r="JG557" s="802"/>
      <c r="JH557" s="802"/>
      <c r="JI557" s="802"/>
      <c r="JJ557" s="802"/>
      <c r="JK557" s="802"/>
      <c r="JL557" s="802"/>
      <c r="JM557" s="802"/>
      <c r="JN557" s="802"/>
      <c r="JO557" s="802"/>
      <c r="JP557" s="802"/>
      <c r="JQ557" s="802"/>
      <c r="JR557" s="802"/>
      <c r="JS557" s="802"/>
      <c r="JT557" s="802"/>
      <c r="JU557" s="802"/>
      <c r="JV557" s="802"/>
      <c r="JW557" s="802"/>
      <c r="JX557" s="802"/>
      <c r="JY557" s="802"/>
      <c r="JZ557" s="802"/>
      <c r="KA557" s="802"/>
      <c r="KB557" s="802"/>
      <c r="KC557" s="802"/>
      <c r="KD557" s="802"/>
      <c r="KE557" s="802"/>
      <c r="KF557" s="802"/>
      <c r="KG557" s="802"/>
      <c r="KH557" s="802"/>
      <c r="KI557" s="802"/>
      <c r="KJ557" s="802"/>
      <c r="KK557" s="802"/>
      <c r="KL557" s="802"/>
      <c r="KM557" s="802"/>
      <c r="KN557" s="802"/>
      <c r="KO557" s="802"/>
      <c r="KP557" s="802"/>
      <c r="KQ557" s="802"/>
      <c r="KR557" s="802"/>
      <c r="KS557" s="802"/>
      <c r="KT557" s="802"/>
      <c r="KU557" s="802"/>
      <c r="KV557" s="802"/>
      <c r="KW557" s="802"/>
      <c r="KX557" s="802"/>
      <c r="KY557" s="802"/>
      <c r="KZ557" s="802"/>
      <c r="LA557" s="802"/>
      <c r="LB557" s="802"/>
      <c r="LC557" s="802"/>
      <c r="LD557" s="802"/>
      <c r="LE557" s="802"/>
      <c r="LF557" s="802"/>
      <c r="LG557" s="802"/>
      <c r="LH557" s="802"/>
      <c r="LI557" s="802"/>
      <c r="LJ557" s="802"/>
      <c r="LK557" s="802"/>
      <c r="LL557" s="802"/>
      <c r="LM557" s="802"/>
      <c r="LN557" s="802"/>
      <c r="LO557" s="802"/>
      <c r="LP557" s="802"/>
      <c r="LQ557" s="802"/>
      <c r="LR557" s="802"/>
      <c r="LS557" s="802"/>
      <c r="LT557" s="802"/>
      <c r="LU557" s="802"/>
      <c r="LV557" s="802"/>
      <c r="LW557" s="802"/>
      <c r="LX557" s="802"/>
      <c r="LY557" s="802"/>
      <c r="LZ557" s="802"/>
      <c r="MA557" s="802"/>
      <c r="MB557" s="802"/>
      <c r="MC557" s="802"/>
      <c r="MD557" s="802"/>
      <c r="ME557" s="802"/>
      <c r="MF557" s="802"/>
      <c r="MG557" s="802"/>
      <c r="MH557" s="802"/>
      <c r="MI557" s="802"/>
      <c r="MJ557" s="802"/>
      <c r="MK557" s="802"/>
      <c r="ML557" s="802"/>
      <c r="MM557" s="802"/>
      <c r="MN557" s="802"/>
      <c r="MO557" s="802"/>
      <c r="MP557" s="802"/>
      <c r="MQ557" s="802"/>
      <c r="MR557" s="802"/>
      <c r="MS557" s="802"/>
      <c r="MT557" s="802"/>
      <c r="MU557" s="802"/>
      <c r="MV557" s="802"/>
      <c r="MW557" s="802"/>
      <c r="MX557" s="802"/>
      <c r="MY557" s="802"/>
      <c r="MZ557" s="802"/>
      <c r="NA557" s="802"/>
      <c r="NB557" s="802"/>
      <c r="NC557" s="802"/>
      <c r="ND557" s="802"/>
      <c r="NE557" s="802"/>
      <c r="NF557" s="802"/>
      <c r="NG557" s="802"/>
      <c r="NH557" s="802"/>
      <c r="NI557" s="802"/>
      <c r="NJ557" s="802"/>
      <c r="NK557" s="802"/>
      <c r="NL557" s="802"/>
      <c r="NM557" s="802"/>
      <c r="NN557" s="802"/>
      <c r="NO557" s="802"/>
      <c r="NP557" s="802"/>
      <c r="NQ557" s="802"/>
      <c r="NR557" s="802"/>
      <c r="NS557" s="802"/>
      <c r="NT557" s="802"/>
      <c r="NU557" s="802"/>
      <c r="NV557" s="802"/>
      <c r="NW557" s="802"/>
      <c r="NX557" s="802"/>
      <c r="NY557" s="802"/>
      <c r="NZ557" s="802"/>
      <c r="OA557" s="802"/>
      <c r="OB557" s="802"/>
      <c r="OC557" s="802"/>
      <c r="OD557" s="802"/>
      <c r="OE557" s="802"/>
      <c r="OF557" s="802"/>
      <c r="OG557" s="802"/>
      <c r="OH557" s="802"/>
      <c r="OI557" s="802"/>
      <c r="OJ557" s="802"/>
      <c r="OK557" s="802"/>
      <c r="OL557" s="802"/>
      <c r="OM557" s="802"/>
      <c r="ON557" s="802"/>
      <c r="OO557" s="802"/>
      <c r="OP557" s="802"/>
      <c r="OQ557" s="802"/>
      <c r="OR557" s="802"/>
      <c r="OS557" s="802"/>
      <c r="OT557" s="802"/>
      <c r="OU557" s="802"/>
      <c r="OV557" s="802"/>
      <c r="OW557" s="802"/>
      <c r="OX557" s="802"/>
      <c r="OY557" s="802"/>
      <c r="OZ557" s="802"/>
      <c r="PA557" s="802"/>
      <c r="PB557" s="802"/>
      <c r="PC557" s="802"/>
      <c r="PD557" s="802"/>
      <c r="PE557" s="802"/>
      <c r="PF557" s="802"/>
      <c r="PG557" s="802"/>
      <c r="PH557" s="802"/>
      <c r="PI557" s="802"/>
      <c r="PJ557" s="802"/>
      <c r="PK557" s="802"/>
      <c r="PL557" s="802"/>
      <c r="PM557" s="802"/>
      <c r="PN557" s="802"/>
      <c r="PO557" s="802"/>
      <c r="PP557" s="802"/>
      <c r="PQ557" s="802"/>
      <c r="PR557" s="802"/>
      <c r="PS557" s="802"/>
      <c r="PT557" s="802"/>
      <c r="PU557" s="802"/>
      <c r="PV557" s="802"/>
      <c r="PW557" s="802"/>
      <c r="PX557" s="802"/>
      <c r="PY557" s="802"/>
      <c r="PZ557" s="802"/>
      <c r="QA557" s="802"/>
      <c r="QB557" s="802"/>
      <c r="QC557" s="802"/>
      <c r="QD557" s="802"/>
      <c r="QE557" s="802"/>
      <c r="QF557" s="802"/>
      <c r="QG557" s="802"/>
      <c r="QH557" s="802"/>
      <c r="QI557" s="802"/>
      <c r="QJ557" s="802"/>
      <c r="QK557" s="802"/>
      <c r="QL557" s="802"/>
      <c r="QM557" s="802"/>
      <c r="QN557" s="802"/>
      <c r="QO557" s="802"/>
      <c r="QP557" s="802"/>
      <c r="QQ557" s="802"/>
      <c r="QR557" s="802"/>
      <c r="QS557" s="802"/>
      <c r="QT557" s="802"/>
      <c r="QU557" s="802"/>
      <c r="QV557" s="802"/>
      <c r="QW557" s="802"/>
      <c r="QX557" s="802"/>
      <c r="QY557" s="802"/>
      <c r="QZ557" s="802"/>
      <c r="RA557" s="802"/>
      <c r="RB557" s="802"/>
      <c r="RC557" s="802"/>
      <c r="RD557" s="802"/>
      <c r="RE557" s="802"/>
      <c r="RF557" s="802"/>
      <c r="RG557" s="802"/>
      <c r="RH557" s="802"/>
      <c r="RI557" s="802"/>
      <c r="RJ557" s="802"/>
      <c r="RK557" s="802"/>
      <c r="RL557" s="802"/>
      <c r="RM557" s="802"/>
      <c r="RN557" s="802"/>
      <c r="RO557" s="802"/>
      <c r="RP557" s="802"/>
      <c r="RQ557" s="802"/>
      <c r="RR557" s="802"/>
      <c r="RS557" s="802"/>
      <c r="RT557" s="802"/>
      <c r="RU557" s="802"/>
      <c r="RV557" s="802"/>
      <c r="RW557" s="802"/>
      <c r="RX557" s="802"/>
      <c r="RY557" s="802"/>
      <c r="RZ557" s="802"/>
      <c r="SA557" s="802"/>
      <c r="SB557" s="802"/>
      <c r="SC557" s="802"/>
      <c r="SD557" s="802"/>
      <c r="SE557" s="802"/>
      <c r="SF557" s="802"/>
      <c r="SG557" s="802"/>
      <c r="SH557" s="802"/>
      <c r="SI557" s="802"/>
      <c r="SJ557" s="802"/>
      <c r="SK557" s="802"/>
      <c r="SL557" s="802"/>
      <c r="SM557" s="802"/>
      <c r="SN557" s="802"/>
      <c r="SO557" s="802"/>
      <c r="SP557" s="802"/>
      <c r="SQ557" s="802"/>
      <c r="SR557" s="802"/>
      <c r="SS557" s="802"/>
      <c r="ST557" s="802"/>
      <c r="SU557" s="802"/>
      <c r="SV557" s="802"/>
      <c r="SW557" s="802"/>
      <c r="SX557" s="802"/>
      <c r="SY557" s="802"/>
      <c r="SZ557" s="802"/>
      <c r="TA557" s="802"/>
      <c r="TB557" s="802"/>
      <c r="TC557" s="802"/>
      <c r="TD557" s="802"/>
      <c r="TE557" s="802"/>
      <c r="TF557" s="802"/>
      <c r="TG557" s="802"/>
      <c r="TH557" s="802"/>
      <c r="TI557" s="802"/>
      <c r="TJ557" s="802"/>
      <c r="TK557" s="802"/>
      <c r="TL557" s="802"/>
      <c r="TM557" s="802"/>
      <c r="TN557" s="802"/>
      <c r="TO557" s="802"/>
      <c r="TP557" s="802"/>
      <c r="TQ557" s="802"/>
      <c r="TR557" s="802"/>
      <c r="TS557" s="802"/>
      <c r="TT557" s="802"/>
      <c r="TU557" s="802"/>
      <c r="TV557" s="802"/>
      <c r="TW557" s="802"/>
      <c r="TX557" s="802"/>
      <c r="TY557" s="802"/>
      <c r="TZ557" s="802"/>
      <c r="UA557" s="802"/>
      <c r="UB557" s="802"/>
      <c r="UC557" s="802"/>
      <c r="UD557" s="802"/>
      <c r="UE557" s="802"/>
      <c r="UF557" s="802"/>
      <c r="UG557" s="802"/>
      <c r="UH557" s="802"/>
      <c r="UI557" s="802"/>
      <c r="UJ557" s="802"/>
      <c r="UK557" s="802"/>
      <c r="UL557" s="802"/>
      <c r="UM557" s="802"/>
      <c r="UN557" s="802"/>
      <c r="UO557" s="802"/>
      <c r="UP557" s="802"/>
      <c r="UQ557" s="802"/>
      <c r="UR557" s="802"/>
      <c r="US557" s="802"/>
      <c r="UT557" s="802"/>
      <c r="UU557" s="802"/>
      <c r="UV557" s="802"/>
      <c r="UW557" s="802"/>
      <c r="UX557" s="802"/>
      <c r="UY557" s="802"/>
      <c r="UZ557" s="802"/>
      <c r="VA557" s="802"/>
      <c r="VB557" s="802"/>
      <c r="VC557" s="802"/>
      <c r="VD557" s="802"/>
      <c r="VE557" s="802"/>
      <c r="VF557" s="802"/>
      <c r="VG557" s="802"/>
      <c r="VH557" s="802"/>
      <c r="VI557" s="802"/>
      <c r="VJ557" s="802"/>
      <c r="VK557" s="802"/>
      <c r="VL557" s="802"/>
      <c r="VM557" s="802"/>
      <c r="VN557" s="802"/>
      <c r="VO557" s="802"/>
      <c r="VP557" s="802"/>
      <c r="VQ557" s="802"/>
      <c r="VR557" s="802"/>
      <c r="VS557" s="802"/>
      <c r="VT557" s="802"/>
      <c r="VU557" s="802"/>
      <c r="VV557" s="802"/>
      <c r="VW557" s="802"/>
      <c r="VX557" s="802"/>
      <c r="VY557" s="802"/>
      <c r="VZ557" s="802"/>
      <c r="WA557" s="802"/>
      <c r="WB557" s="802"/>
      <c r="WC557" s="802"/>
      <c r="WD557" s="802"/>
      <c r="WE557" s="802"/>
      <c r="WF557" s="802"/>
      <c r="WG557" s="802"/>
      <c r="WH557" s="802"/>
      <c r="WI557" s="802"/>
      <c r="WJ557" s="802"/>
      <c r="WK557" s="802"/>
      <c r="WL557" s="802"/>
      <c r="WM557" s="802"/>
      <c r="WN557" s="802"/>
      <c r="WO557" s="802"/>
      <c r="WP557" s="802"/>
      <c r="WQ557" s="802"/>
      <c r="WR557" s="802"/>
      <c r="WS557" s="802"/>
      <c r="WT557" s="802"/>
      <c r="WU557" s="802"/>
      <c r="WV557" s="802"/>
      <c r="WW557" s="802"/>
      <c r="WX557" s="802"/>
      <c r="WY557" s="802"/>
      <c r="WZ557" s="802"/>
      <c r="XA557" s="802"/>
      <c r="XB557" s="802"/>
      <c r="XC557" s="802"/>
      <c r="XD557" s="802"/>
      <c r="XE557" s="802"/>
      <c r="XF557" s="802"/>
      <c r="XG557" s="802"/>
      <c r="XH557" s="802"/>
      <c r="XI557" s="802"/>
      <c r="XJ557" s="802"/>
      <c r="XK557" s="802"/>
      <c r="XL557" s="802"/>
      <c r="XM557" s="802"/>
      <c r="XN557" s="802"/>
      <c r="XO557" s="802"/>
      <c r="XP557" s="802"/>
      <c r="XQ557" s="802"/>
      <c r="XR557" s="802"/>
      <c r="XS557" s="802"/>
      <c r="XT557" s="802"/>
      <c r="XU557" s="802"/>
      <c r="XV557" s="802"/>
      <c r="XW557" s="802"/>
      <c r="XX557" s="802"/>
      <c r="XY557" s="802"/>
      <c r="XZ557" s="802"/>
      <c r="YA557" s="802"/>
      <c r="YB557" s="802"/>
      <c r="YC557" s="802"/>
      <c r="YD557" s="802"/>
      <c r="YE557" s="802"/>
      <c r="YF557" s="802"/>
      <c r="YG557" s="802"/>
      <c r="YH557" s="802"/>
      <c r="YI557" s="802"/>
      <c r="YJ557" s="802"/>
      <c r="YK557" s="802"/>
      <c r="YL557" s="802"/>
      <c r="YM557" s="802"/>
      <c r="YN557" s="802"/>
      <c r="YO557" s="802"/>
      <c r="YP557" s="802"/>
      <c r="YQ557" s="802"/>
      <c r="YR557" s="802"/>
      <c r="YS557" s="802"/>
      <c r="YT557" s="802"/>
      <c r="YU557" s="802"/>
      <c r="YV557" s="802"/>
      <c r="YW557" s="802"/>
      <c r="YX557" s="802"/>
      <c r="YY557" s="802"/>
      <c r="YZ557" s="802"/>
      <c r="ZA557" s="802"/>
      <c r="ZB557" s="802"/>
      <c r="ZC557" s="802"/>
      <c r="ZD557" s="802"/>
      <c r="ZE557" s="802"/>
      <c r="ZF557" s="802"/>
      <c r="ZG557" s="802"/>
      <c r="ZH557" s="802"/>
      <c r="ZI557" s="802"/>
      <c r="ZJ557" s="802"/>
      <c r="ZK557" s="802"/>
      <c r="ZL557" s="802"/>
      <c r="ZM557" s="802"/>
      <c r="ZN557" s="802"/>
      <c r="ZO557" s="802"/>
      <c r="ZP557" s="802"/>
      <c r="ZQ557" s="802"/>
      <c r="ZR557" s="802"/>
      <c r="ZS557" s="802"/>
      <c r="ZT557" s="802"/>
      <c r="ZU557" s="802"/>
      <c r="ZV557" s="802"/>
      <c r="ZW557" s="802"/>
      <c r="ZX557" s="802"/>
      <c r="ZY557" s="802"/>
      <c r="ZZ557" s="802"/>
      <c r="AAA557" s="802"/>
      <c r="AAB557" s="802"/>
      <c r="AAC557" s="802"/>
      <c r="AAD557" s="802"/>
      <c r="AAE557" s="802"/>
      <c r="AAF557" s="802"/>
      <c r="AAG557" s="802"/>
      <c r="AAH557" s="802"/>
      <c r="AAI557" s="802"/>
      <c r="AAJ557" s="802"/>
      <c r="AAK557" s="802"/>
      <c r="AAL557" s="802"/>
      <c r="AAM557" s="802"/>
      <c r="AAN557" s="802"/>
      <c r="AAO557" s="802"/>
      <c r="AAP557" s="802"/>
      <c r="AAQ557" s="802"/>
      <c r="AAR557" s="802"/>
      <c r="AAS557" s="802"/>
      <c r="AAT557" s="802"/>
      <c r="AAU557" s="802"/>
      <c r="AAV557" s="802"/>
      <c r="AAW557" s="802"/>
      <c r="AAX557" s="802"/>
      <c r="AAY557" s="802"/>
      <c r="AAZ557" s="802"/>
      <c r="ABA557" s="802"/>
      <c r="ABB557" s="802"/>
      <c r="ABC557" s="802"/>
      <c r="ABD557" s="802"/>
      <c r="ABE557" s="802"/>
      <c r="ABF557" s="802"/>
      <c r="ABG557" s="802"/>
      <c r="ABH557" s="802"/>
      <c r="ABI557" s="802"/>
      <c r="ABJ557" s="802"/>
      <c r="ABK557" s="802"/>
      <c r="ABL557" s="802"/>
      <c r="ABM557" s="802"/>
      <c r="ABN557" s="802"/>
      <c r="ABO557" s="802"/>
      <c r="ABP557" s="802"/>
      <c r="ABQ557" s="802"/>
      <c r="ABR557" s="802"/>
      <c r="ABS557" s="802"/>
      <c r="ABT557" s="802"/>
      <c r="ABU557" s="802"/>
      <c r="ABV557" s="802"/>
      <c r="ABW557" s="802"/>
      <c r="ABX557" s="802"/>
      <c r="ABY557" s="802"/>
      <c r="ABZ557" s="802"/>
      <c r="ACA557" s="802"/>
      <c r="ACB557" s="802"/>
      <c r="ACC557" s="802"/>
      <c r="ACD557" s="802"/>
      <c r="ACE557" s="802"/>
      <c r="ACF557" s="802"/>
      <c r="ACG557" s="802"/>
      <c r="ACH557" s="802"/>
      <c r="ACI557" s="802"/>
      <c r="ACJ557" s="802"/>
      <c r="ACK557" s="802"/>
      <c r="ACL557" s="802"/>
      <c r="ACM557" s="802"/>
      <c r="ACN557" s="802"/>
      <c r="ACO557" s="802"/>
      <c r="ACP557" s="802"/>
      <c r="ACQ557" s="802"/>
      <c r="ACR557" s="802"/>
      <c r="ACS557" s="802"/>
      <c r="ACT557" s="802"/>
      <c r="ACU557" s="802"/>
      <c r="ACV557" s="802"/>
      <c r="ACW557" s="802"/>
      <c r="ACX557" s="802"/>
      <c r="ACY557" s="802"/>
      <c r="ACZ557" s="802"/>
      <c r="ADA557" s="802"/>
      <c r="ADB557" s="802"/>
      <c r="ADC557" s="802"/>
      <c r="ADD557" s="802"/>
      <c r="ADE557" s="802"/>
      <c r="ADF557" s="802"/>
      <c r="ADG557" s="802"/>
      <c r="ADH557" s="802"/>
      <c r="ADI557" s="802"/>
      <c r="ADJ557" s="802"/>
      <c r="ADK557" s="802"/>
      <c r="ADL557" s="802"/>
      <c r="ADM557" s="802"/>
      <c r="ADN557" s="802"/>
      <c r="ADO557" s="802"/>
      <c r="ADP557" s="802"/>
      <c r="ADQ557" s="802"/>
      <c r="ADR557" s="802"/>
      <c r="ADS557" s="802"/>
      <c r="ADT557" s="802"/>
      <c r="ADU557" s="802"/>
      <c r="ADV557" s="802"/>
      <c r="ADW557" s="802"/>
      <c r="ADX557" s="802"/>
      <c r="ADY557" s="802"/>
      <c r="ADZ557" s="802"/>
      <c r="AEA557" s="802"/>
      <c r="AEB557" s="802"/>
      <c r="AEC557" s="802"/>
      <c r="AED557" s="802"/>
      <c r="AEE557" s="802"/>
      <c r="AEF557" s="802"/>
      <c r="AEG557" s="802"/>
      <c r="AEH557" s="802"/>
      <c r="AEI557" s="802"/>
      <c r="AEJ557" s="802"/>
      <c r="AEK557" s="802"/>
      <c r="AEL557" s="802"/>
      <c r="AEM557" s="802"/>
      <c r="AEN557" s="802"/>
      <c r="AEO557" s="802"/>
      <c r="AEP557" s="802"/>
      <c r="AEQ557" s="802"/>
      <c r="AER557" s="802"/>
      <c r="AES557" s="802"/>
      <c r="AET557" s="802"/>
      <c r="AEU557" s="802"/>
      <c r="AEV557" s="802"/>
      <c r="AEW557" s="802"/>
      <c r="AEX557" s="802"/>
      <c r="AEY557" s="802"/>
      <c r="AEZ557" s="802"/>
      <c r="AFA557" s="802"/>
      <c r="AFB557" s="802"/>
      <c r="AFC557" s="802"/>
      <c r="AFD557" s="802"/>
      <c r="AFE557" s="802"/>
      <c r="AFF557" s="802"/>
      <c r="AFG557" s="802"/>
      <c r="AFH557" s="802"/>
      <c r="AFI557" s="802"/>
      <c r="AFJ557" s="802"/>
      <c r="AFK557" s="802"/>
      <c r="AFL557" s="802"/>
      <c r="AFM557" s="802"/>
      <c r="AFN557" s="802"/>
      <c r="AFO557" s="802"/>
      <c r="AFP557" s="802"/>
      <c r="AFQ557" s="802"/>
      <c r="AFR557" s="802"/>
      <c r="AFS557" s="802"/>
      <c r="AFT557" s="802"/>
      <c r="AFU557" s="802"/>
      <c r="AFV557" s="802"/>
      <c r="AFW557" s="802"/>
      <c r="AFX557" s="802"/>
      <c r="AFY557" s="802"/>
      <c r="AFZ557" s="802"/>
      <c r="AGA557" s="802"/>
      <c r="AGB557" s="802"/>
      <c r="AGC557" s="802"/>
      <c r="AGD557" s="802"/>
      <c r="AGE557" s="802"/>
      <c r="AGF557" s="802"/>
      <c r="AGG557" s="802"/>
      <c r="AGH557" s="802"/>
      <c r="AGI557" s="802"/>
      <c r="AGJ557" s="802"/>
      <c r="AGK557" s="802"/>
      <c r="AGL557" s="802"/>
      <c r="AGM557" s="802"/>
      <c r="AGN557" s="802"/>
      <c r="AGO557" s="802"/>
      <c r="AGP557" s="802"/>
      <c r="AGQ557" s="802"/>
      <c r="AGR557" s="802"/>
      <c r="AGS557" s="802"/>
      <c r="AGT557" s="802"/>
      <c r="AGU557" s="802"/>
      <c r="AGV557" s="802"/>
      <c r="AGW557" s="802"/>
      <c r="AGX557" s="802"/>
      <c r="AGY557" s="802"/>
      <c r="AGZ557" s="802"/>
      <c r="AHA557" s="802"/>
      <c r="AHB557" s="802"/>
      <c r="AHC557" s="802"/>
      <c r="AHD557" s="802"/>
      <c r="AHE557" s="802"/>
      <c r="AHF557" s="802"/>
      <c r="AHG557" s="802"/>
      <c r="AHH557" s="802"/>
      <c r="AHI557" s="802"/>
      <c r="AHJ557" s="802"/>
      <c r="AHK557" s="802"/>
      <c r="AHL557" s="802"/>
      <c r="AHM557" s="802"/>
      <c r="AHN557" s="802"/>
      <c r="AHO557" s="802"/>
      <c r="AHP557" s="802"/>
      <c r="AHQ557" s="802"/>
      <c r="AHR557" s="802"/>
      <c r="AHS557" s="802"/>
      <c r="AHT557" s="802"/>
      <c r="AHU557" s="802"/>
      <c r="AHV557" s="802"/>
      <c r="AHW557" s="802"/>
      <c r="AHX557" s="802"/>
      <c r="AHY557" s="802"/>
      <c r="AHZ557" s="802"/>
      <c r="AIA557" s="802"/>
      <c r="AIB557" s="802"/>
      <c r="AIC557" s="802"/>
      <c r="AID557" s="802"/>
      <c r="AIE557" s="802"/>
      <c r="AIF557" s="802"/>
      <c r="AIG557" s="802"/>
      <c r="AIH557" s="802"/>
      <c r="AII557" s="802"/>
      <c r="AIJ557" s="802"/>
      <c r="AQE557" s="802"/>
      <c r="AQF557" s="802"/>
      <c r="AQG557" s="802"/>
      <c r="AQH557" s="802"/>
      <c r="AQI557" s="802"/>
      <c r="AQJ557" s="802"/>
      <c r="AQK557" s="802"/>
      <c r="AQL557" s="802"/>
      <c r="AQM557" s="802"/>
      <c r="AQN557" s="802"/>
      <c r="AQO557" s="802"/>
      <c r="AQP557" s="802"/>
      <c r="AQQ557" s="802"/>
      <c r="AQR557" s="802"/>
      <c r="AQS557" s="802"/>
      <c r="AQT557" s="802"/>
      <c r="AQU557" s="802"/>
      <c r="AQV557" s="802"/>
      <c r="AQW557" s="802"/>
      <c r="AQX557" s="802"/>
      <c r="AQY557" s="802"/>
      <c r="AQZ557" s="802"/>
      <c r="ARA557" s="802"/>
      <c r="ARB557" s="802"/>
      <c r="ARC557" s="802"/>
      <c r="ARD557" s="802"/>
      <c r="ARE557" s="802"/>
      <c r="ARF557" s="802"/>
      <c r="ARG557" s="802"/>
      <c r="ARH557" s="802"/>
      <c r="ARI557" s="802"/>
      <c r="ARJ557" s="802"/>
      <c r="ARK557" s="802"/>
      <c r="ARL557" s="802"/>
      <c r="ARM557" s="802"/>
      <c r="ARN557" s="802"/>
      <c r="ARO557" s="802"/>
      <c r="ARP557" s="802"/>
      <c r="ARQ557" s="802"/>
      <c r="ARR557" s="802"/>
      <c r="ARS557" s="802"/>
      <c r="ART557" s="802"/>
      <c r="ARU557" s="802"/>
      <c r="ARV557" s="802"/>
      <c r="ARW557" s="802"/>
      <c r="ARX557" s="802"/>
      <c r="ARY557" s="802"/>
      <c r="ARZ557" s="802"/>
      <c r="ASA557" s="802"/>
      <c r="ASB557" s="802"/>
      <c r="ASC557" s="802"/>
      <c r="ASD557" s="802"/>
      <c r="ASE557" s="802"/>
      <c r="ASF557" s="802"/>
      <c r="ASG557" s="802"/>
      <c r="ASH557" s="802"/>
      <c r="ASI557" s="802"/>
      <c r="ASJ557" s="802"/>
      <c r="ASK557" s="802"/>
      <c r="ASL557" s="802"/>
      <c r="ATP557" s="802"/>
      <c r="ATQ557" s="802"/>
      <c r="ATR557" s="802"/>
      <c r="ATS557" s="802"/>
      <c r="ATT557" s="802"/>
      <c r="ATU557" s="802"/>
      <c r="ATV557" s="802"/>
      <c r="ATW557" s="802"/>
      <c r="ATX557" s="802"/>
      <c r="ATY557" s="802"/>
      <c r="ATZ557" s="802"/>
      <c r="AUA557" s="802"/>
      <c r="AUB557" s="802"/>
      <c r="AUC557" s="802"/>
      <c r="AUD557" s="802"/>
      <c r="AUE557" s="802"/>
      <c r="AUF557" s="802"/>
      <c r="AUG557" s="802"/>
      <c r="AUH557" s="802"/>
      <c r="AUI557" s="802"/>
      <c r="AUJ557" s="802"/>
      <c r="AUK557" s="802"/>
      <c r="AUL557" s="802"/>
      <c r="AUM557" s="802"/>
      <c r="AUN557" s="802"/>
      <c r="AUO557" s="802"/>
      <c r="AUP557" s="801"/>
      <c r="AUQ557" s="802"/>
      <c r="AUR557" s="801"/>
      <c r="AUS557" s="802"/>
      <c r="AUT557" s="801"/>
      <c r="AUU557" s="802"/>
      <c r="AUV557" s="802"/>
      <c r="AUW557" s="802"/>
      <c r="AUX557" s="802"/>
      <c r="AUY557" s="802"/>
      <c r="AUZ557" s="802"/>
      <c r="AVA557" s="802"/>
      <c r="AVB557" s="802"/>
      <c r="AVC557" s="802"/>
      <c r="AVD557" s="802"/>
      <c r="AVE557" s="802"/>
      <c r="AVF557" s="802"/>
      <c r="AVG557" s="802"/>
      <c r="AVH557" s="802"/>
      <c r="AVI557" s="802"/>
      <c r="AVJ557" s="808"/>
      <c r="AVK557" s="808"/>
      <c r="AVL557" s="808"/>
      <c r="AVM557" s="808"/>
      <c r="AVN557" s="808"/>
      <c r="AVO557" s="808"/>
      <c r="AVP557" s="808"/>
      <c r="AVQ557" s="808"/>
      <c r="AVR557" s="808"/>
      <c r="AVS557" s="808"/>
      <c r="AVT557" s="808"/>
      <c r="AVU557" s="809"/>
      <c r="AVV557" s="809"/>
      <c r="AVW557" s="809"/>
      <c r="AVX557" s="809"/>
      <c r="AVY557" s="809"/>
      <c r="AVZ557" s="809"/>
      <c r="AWA557" s="809"/>
      <c r="AWB557" s="809"/>
      <c r="AWC557" s="809"/>
      <c r="AWD557" s="809"/>
      <c r="AWE557" s="809"/>
      <c r="AWF557" s="809"/>
      <c r="AWG557" s="809"/>
      <c r="AWH557" s="809"/>
      <c r="AWI557" s="809"/>
      <c r="AWJ557" s="809"/>
      <c r="AWK557" s="809"/>
      <c r="AWL557" s="809"/>
      <c r="AWM557" s="809"/>
      <c r="AWN557" s="809"/>
      <c r="AWO557" s="809"/>
      <c r="AWP557" s="809"/>
      <c r="AWQ557" s="809"/>
      <c r="AWR557" s="808"/>
      <c r="AWS557" s="761"/>
      <c r="AWT557" s="808"/>
      <c r="AWU557" s="809"/>
      <c r="AWV557" s="809"/>
      <c r="AWW557" s="809"/>
      <c r="AWX557" s="809"/>
      <c r="AWY557" s="809"/>
      <c r="AWZ557" s="809"/>
      <c r="AXA557" s="809"/>
      <c r="AXB557" s="809"/>
      <c r="AXC557" s="809"/>
      <c r="AXD557" s="809"/>
      <c r="AXE557" s="809"/>
      <c r="AXF557" s="809"/>
      <c r="AXG557" s="809"/>
      <c r="AXH557" s="809"/>
      <c r="AXI557" s="809"/>
      <c r="AXJ557" s="809"/>
      <c r="AXK557" s="809"/>
      <c r="AXL557" s="809"/>
      <c r="AXM557" s="809"/>
      <c r="AXN557" s="809"/>
      <c r="AXO557" s="809"/>
      <c r="AXP557" s="809"/>
      <c r="AXQ557" s="809"/>
      <c r="AXR557" s="809"/>
      <c r="AXS557" s="809"/>
      <c r="AXT557" s="809"/>
      <c r="AXU557" s="809"/>
      <c r="AXV557" s="809"/>
      <c r="AXW557" s="809"/>
      <c r="AXX557" s="809"/>
      <c r="AXY557" s="809"/>
      <c r="AXZ557" s="809"/>
      <c r="AYA557" s="809"/>
      <c r="AYB557" s="809"/>
      <c r="AYC557" s="809"/>
      <c r="AYD557" s="808"/>
      <c r="AYE557" s="808"/>
      <c r="AYF557" s="809"/>
      <c r="AYG557" s="808"/>
      <c r="AYH557" s="810"/>
      <c r="AYI557" s="810"/>
      <c r="AYJ557" s="810"/>
      <c r="AYK557" s="810"/>
      <c r="AYL557" s="810"/>
      <c r="AYM557" s="810"/>
      <c r="AYN557" s="810"/>
      <c r="AYO557" s="810"/>
      <c r="AYP557" s="810"/>
      <c r="AYQ557" s="810"/>
      <c r="AYR557" s="810"/>
      <c r="AYS557" s="810"/>
      <c r="AYT557" s="810"/>
      <c r="AYU557" s="810"/>
      <c r="AYV557" s="810"/>
      <c r="AYW557" s="810"/>
      <c r="AYX557" s="810"/>
      <c r="AYY557" s="810"/>
      <c r="AYZ557" s="810"/>
      <c r="AZA557" s="810"/>
      <c r="AZB557" s="810"/>
      <c r="AZC557" s="810"/>
      <c r="AZD557" s="810"/>
      <c r="AZE557" s="810"/>
      <c r="AZF557" s="810"/>
      <c r="AZG557" s="810"/>
      <c r="AZH557" s="810"/>
      <c r="AZI557" s="810"/>
      <c r="AZJ557" s="810"/>
      <c r="AZK557" s="810"/>
      <c r="AZL557" s="810"/>
      <c r="AZM557" s="810"/>
      <c r="AZN557" s="810"/>
      <c r="AZO557" s="810"/>
      <c r="AZP557" s="809"/>
      <c r="AZQ557" s="802"/>
      <c r="AZR557" s="802"/>
      <c r="AZS557" s="802"/>
    </row>
    <row r="558" spans="45:920 1123:1371" s="793" customFormat="1" ht="13.5">
      <c r="AS558" s="802"/>
      <c r="AT558" s="802"/>
      <c r="AU558" s="802"/>
      <c r="AV558" s="802"/>
      <c r="AW558" s="802"/>
      <c r="AX558" s="802"/>
      <c r="AY558" s="802"/>
      <c r="AZ558" s="802"/>
      <c r="BA558" s="802"/>
      <c r="BB558" s="802"/>
      <c r="BC558" s="802"/>
      <c r="BD558" s="802"/>
      <c r="BE558" s="802"/>
      <c r="BF558" s="802"/>
      <c r="BG558" s="802"/>
      <c r="BH558" s="802"/>
      <c r="BI558" s="802"/>
      <c r="BJ558" s="802"/>
      <c r="BK558" s="802"/>
      <c r="BL558" s="802"/>
      <c r="BM558" s="802"/>
      <c r="BN558" s="802"/>
      <c r="BO558" s="802"/>
      <c r="BP558" s="802"/>
      <c r="BQ558" s="802"/>
      <c r="BR558" s="802"/>
      <c r="BS558" s="802"/>
      <c r="BT558" s="802"/>
      <c r="BU558" s="802"/>
      <c r="BV558" s="802"/>
      <c r="BW558" s="802"/>
      <c r="BX558" s="802"/>
      <c r="BY558" s="802"/>
      <c r="BZ558" s="802"/>
      <c r="CA558" s="802"/>
      <c r="CB558" s="802"/>
      <c r="CC558" s="802"/>
      <c r="CD558" s="802"/>
      <c r="CE558" s="802"/>
      <c r="CF558" s="802"/>
      <c r="CG558" s="802"/>
      <c r="CH558" s="802"/>
      <c r="CI558" s="802"/>
      <c r="CJ558" s="802"/>
      <c r="CK558" s="802"/>
      <c r="CL558" s="802"/>
      <c r="CM558" s="802"/>
      <c r="CN558" s="802"/>
      <c r="CO558" s="802"/>
      <c r="CP558" s="802"/>
      <c r="CQ558" s="802"/>
      <c r="CR558" s="802"/>
      <c r="CS558" s="802"/>
      <c r="CT558" s="802"/>
      <c r="CU558" s="802"/>
      <c r="CV558" s="802"/>
      <c r="CW558" s="802"/>
      <c r="CX558" s="802"/>
      <c r="CY558" s="802"/>
      <c r="CZ558" s="802"/>
      <c r="DA558" s="802"/>
      <c r="DB558" s="802"/>
      <c r="DC558" s="802"/>
      <c r="DD558" s="802"/>
      <c r="DE558" s="802"/>
      <c r="DF558" s="802"/>
      <c r="DG558" s="802"/>
      <c r="DH558" s="802"/>
      <c r="DI558" s="802"/>
      <c r="DJ558" s="802"/>
      <c r="DK558" s="802"/>
      <c r="DL558" s="802"/>
      <c r="DM558" s="802"/>
      <c r="DN558" s="802"/>
      <c r="DO558" s="802"/>
      <c r="DP558" s="802"/>
      <c r="DQ558" s="802"/>
      <c r="DR558" s="802"/>
      <c r="DS558" s="802"/>
      <c r="DT558" s="802"/>
      <c r="DU558" s="802"/>
      <c r="DV558" s="802"/>
      <c r="DW558" s="802"/>
      <c r="DX558" s="802"/>
      <c r="DY558" s="802"/>
      <c r="DZ558" s="802"/>
      <c r="EA558" s="802"/>
      <c r="EB558" s="802"/>
      <c r="EC558" s="802"/>
      <c r="ED558" s="802"/>
      <c r="EE558" s="802"/>
      <c r="EF558" s="802"/>
      <c r="EG558" s="802"/>
      <c r="EH558" s="802"/>
      <c r="EI558" s="802"/>
      <c r="EJ558" s="802"/>
      <c r="EK558" s="802"/>
      <c r="EL558" s="802"/>
      <c r="EM558" s="802"/>
      <c r="EN558" s="802"/>
      <c r="EO558" s="802"/>
      <c r="EP558" s="802"/>
      <c r="EQ558" s="802"/>
      <c r="ER558" s="802"/>
      <c r="ES558" s="802"/>
      <c r="ET558" s="802"/>
      <c r="EU558" s="802"/>
      <c r="EV558" s="802"/>
      <c r="EW558" s="802"/>
      <c r="EX558" s="802"/>
      <c r="EY558" s="802"/>
      <c r="EZ558" s="802"/>
      <c r="FA558" s="802"/>
      <c r="FB558" s="802"/>
      <c r="FC558" s="802"/>
      <c r="FD558" s="802"/>
      <c r="FE558" s="802"/>
      <c r="FF558" s="802"/>
      <c r="FG558" s="802"/>
      <c r="FH558" s="802"/>
      <c r="FI558" s="802"/>
      <c r="FJ558" s="802"/>
      <c r="FK558" s="802"/>
      <c r="FL558" s="802"/>
      <c r="FM558" s="802"/>
      <c r="FN558" s="802"/>
      <c r="FO558" s="802"/>
      <c r="FP558" s="802"/>
      <c r="FQ558" s="802"/>
      <c r="FR558" s="802"/>
      <c r="FS558" s="802"/>
      <c r="FT558" s="802"/>
      <c r="FU558" s="802"/>
      <c r="FV558" s="802"/>
      <c r="FW558" s="802"/>
      <c r="FX558" s="802"/>
      <c r="FY558" s="802"/>
      <c r="FZ558" s="802"/>
      <c r="GA558" s="802"/>
      <c r="GB558" s="802"/>
      <c r="GC558" s="802"/>
      <c r="GD558" s="802"/>
      <c r="GE558" s="802"/>
      <c r="GF558" s="802"/>
      <c r="GG558" s="802"/>
      <c r="GH558" s="802"/>
      <c r="GI558" s="802"/>
      <c r="GJ558" s="802"/>
      <c r="GK558" s="802"/>
      <c r="GL558" s="802"/>
      <c r="GM558" s="802"/>
      <c r="GN558" s="802"/>
      <c r="GO558" s="802"/>
      <c r="GP558" s="802"/>
      <c r="GQ558" s="802"/>
      <c r="GR558" s="802"/>
      <c r="GS558" s="802"/>
      <c r="GT558" s="802"/>
      <c r="GU558" s="802"/>
      <c r="GV558" s="802"/>
      <c r="GW558" s="802"/>
      <c r="GX558" s="802"/>
      <c r="GY558" s="802"/>
      <c r="GZ558" s="802"/>
      <c r="HA558" s="802"/>
      <c r="HB558" s="802"/>
      <c r="HC558" s="802"/>
      <c r="HD558" s="802"/>
      <c r="HE558" s="802"/>
      <c r="HF558" s="802"/>
      <c r="HG558" s="802"/>
      <c r="HH558" s="802"/>
      <c r="HI558" s="802"/>
      <c r="HJ558" s="802"/>
      <c r="HK558" s="802"/>
      <c r="HL558" s="802"/>
      <c r="HM558" s="802"/>
      <c r="HN558" s="802"/>
      <c r="HO558" s="802"/>
      <c r="HP558" s="802"/>
      <c r="HQ558" s="802"/>
      <c r="HR558" s="802"/>
      <c r="HS558" s="802"/>
      <c r="HT558" s="802"/>
      <c r="HU558" s="802"/>
      <c r="HV558" s="802"/>
      <c r="HW558" s="802"/>
      <c r="HX558" s="802"/>
      <c r="HY558" s="802"/>
      <c r="HZ558" s="802"/>
      <c r="IA558" s="802"/>
      <c r="IB558" s="802"/>
      <c r="IC558" s="802"/>
      <c r="ID558" s="802"/>
      <c r="IE558" s="802"/>
      <c r="IF558" s="802"/>
      <c r="IG558" s="802"/>
      <c r="IH558" s="802"/>
      <c r="II558" s="802"/>
      <c r="IJ558" s="802"/>
      <c r="IK558" s="802"/>
      <c r="IL558" s="802"/>
      <c r="IM558" s="802"/>
      <c r="IN558" s="802"/>
      <c r="IO558" s="802"/>
      <c r="IP558" s="802"/>
      <c r="IQ558" s="802"/>
      <c r="IR558" s="802"/>
      <c r="IS558" s="802"/>
      <c r="IT558" s="802"/>
      <c r="IU558" s="802"/>
      <c r="IV558" s="802"/>
      <c r="IW558" s="802"/>
      <c r="IX558" s="802"/>
      <c r="IY558" s="802"/>
      <c r="IZ558" s="802"/>
      <c r="JA558" s="802"/>
      <c r="JB558" s="802"/>
      <c r="JC558" s="802"/>
      <c r="JD558" s="802"/>
      <c r="JE558" s="802"/>
      <c r="JF558" s="802"/>
      <c r="JG558" s="802"/>
      <c r="JH558" s="802"/>
      <c r="JI558" s="802"/>
      <c r="JJ558" s="802"/>
      <c r="JK558" s="802"/>
      <c r="JL558" s="802"/>
      <c r="JM558" s="802"/>
      <c r="JN558" s="802"/>
      <c r="JO558" s="802"/>
      <c r="JP558" s="802"/>
      <c r="JQ558" s="802"/>
      <c r="JR558" s="802"/>
      <c r="JS558" s="802"/>
      <c r="JT558" s="802"/>
      <c r="JU558" s="802"/>
      <c r="JV558" s="802"/>
      <c r="JW558" s="802"/>
      <c r="JX558" s="802"/>
      <c r="JY558" s="802"/>
      <c r="JZ558" s="802"/>
      <c r="KA558" s="802"/>
      <c r="KB558" s="802"/>
      <c r="KC558" s="802"/>
      <c r="KD558" s="802"/>
      <c r="KE558" s="802"/>
      <c r="KF558" s="802"/>
      <c r="KG558" s="802"/>
      <c r="KH558" s="802"/>
      <c r="KI558" s="802"/>
      <c r="KJ558" s="802"/>
      <c r="KK558" s="802"/>
      <c r="KL558" s="802"/>
      <c r="KM558" s="802"/>
      <c r="KN558" s="802"/>
      <c r="KO558" s="802"/>
      <c r="KP558" s="802"/>
      <c r="KQ558" s="802"/>
      <c r="KR558" s="802"/>
      <c r="KS558" s="802"/>
      <c r="KT558" s="802"/>
      <c r="KU558" s="802"/>
      <c r="KV558" s="802"/>
      <c r="KW558" s="802"/>
      <c r="KX558" s="802"/>
      <c r="KY558" s="802"/>
      <c r="KZ558" s="802"/>
      <c r="LA558" s="802"/>
      <c r="LB558" s="802"/>
      <c r="LC558" s="802"/>
      <c r="LD558" s="802"/>
      <c r="LE558" s="802"/>
      <c r="LF558" s="802"/>
      <c r="LG558" s="802"/>
      <c r="LH558" s="802"/>
      <c r="LI558" s="802"/>
      <c r="LJ558" s="802"/>
      <c r="LK558" s="802"/>
      <c r="LL558" s="802"/>
      <c r="LM558" s="802"/>
      <c r="LN558" s="802"/>
      <c r="LO558" s="802"/>
      <c r="LP558" s="802"/>
      <c r="LQ558" s="802"/>
      <c r="LR558" s="802"/>
      <c r="LS558" s="802"/>
      <c r="LT558" s="802"/>
      <c r="LU558" s="802"/>
      <c r="LV558" s="802"/>
      <c r="LW558" s="802"/>
      <c r="LX558" s="802"/>
      <c r="LY558" s="802"/>
      <c r="LZ558" s="802"/>
      <c r="MA558" s="802"/>
      <c r="MB558" s="802"/>
      <c r="MC558" s="802"/>
      <c r="MD558" s="802"/>
      <c r="ME558" s="802"/>
      <c r="MF558" s="802"/>
      <c r="MG558" s="802"/>
      <c r="MH558" s="802"/>
      <c r="MI558" s="802"/>
      <c r="MJ558" s="802"/>
      <c r="MK558" s="802"/>
      <c r="ML558" s="802"/>
      <c r="MM558" s="802"/>
      <c r="MN558" s="802"/>
      <c r="MO558" s="802"/>
      <c r="MP558" s="802"/>
      <c r="MQ558" s="802"/>
      <c r="MR558" s="802"/>
      <c r="MS558" s="802"/>
      <c r="MT558" s="802"/>
      <c r="MU558" s="802"/>
      <c r="MV558" s="802"/>
      <c r="MW558" s="802"/>
      <c r="MX558" s="802"/>
      <c r="MY558" s="802"/>
      <c r="MZ558" s="802"/>
      <c r="NA558" s="802"/>
      <c r="NB558" s="802"/>
      <c r="NC558" s="802"/>
      <c r="ND558" s="802"/>
      <c r="NE558" s="802"/>
      <c r="NF558" s="802"/>
      <c r="NG558" s="802"/>
      <c r="NH558" s="802"/>
      <c r="NI558" s="802"/>
      <c r="NJ558" s="802"/>
      <c r="NK558" s="802"/>
      <c r="NL558" s="802"/>
      <c r="NM558" s="802"/>
      <c r="NN558" s="802"/>
      <c r="NO558" s="802"/>
      <c r="NP558" s="802"/>
      <c r="NQ558" s="802"/>
      <c r="NR558" s="802"/>
      <c r="NS558" s="802"/>
      <c r="NT558" s="802"/>
      <c r="NU558" s="802"/>
      <c r="NV558" s="802"/>
      <c r="NW558" s="802"/>
      <c r="NX558" s="802"/>
      <c r="NY558" s="802"/>
      <c r="NZ558" s="802"/>
      <c r="OA558" s="802"/>
      <c r="OB558" s="802"/>
      <c r="OC558" s="802"/>
      <c r="OD558" s="802"/>
      <c r="OE558" s="802"/>
      <c r="OF558" s="802"/>
      <c r="OG558" s="802"/>
      <c r="OH558" s="802"/>
      <c r="OI558" s="802"/>
      <c r="OJ558" s="802"/>
      <c r="OK558" s="802"/>
      <c r="OL558" s="802"/>
      <c r="OM558" s="802"/>
      <c r="ON558" s="802"/>
      <c r="OO558" s="802"/>
      <c r="OP558" s="802"/>
      <c r="OQ558" s="802"/>
      <c r="OR558" s="802"/>
      <c r="OS558" s="802"/>
      <c r="OT558" s="802"/>
      <c r="OU558" s="802"/>
      <c r="OV558" s="802"/>
      <c r="OW558" s="802"/>
      <c r="OX558" s="802"/>
      <c r="OY558" s="802"/>
      <c r="OZ558" s="802"/>
      <c r="PA558" s="802"/>
      <c r="PB558" s="802"/>
      <c r="PC558" s="802"/>
      <c r="PD558" s="802"/>
      <c r="PE558" s="802"/>
      <c r="PF558" s="802"/>
      <c r="PG558" s="802"/>
      <c r="PH558" s="802"/>
      <c r="PI558" s="802"/>
      <c r="PJ558" s="802"/>
      <c r="PK558" s="802"/>
      <c r="PL558" s="802"/>
      <c r="PM558" s="802"/>
      <c r="PN558" s="802"/>
      <c r="PO558" s="802"/>
      <c r="PP558" s="802"/>
      <c r="PQ558" s="802"/>
      <c r="PR558" s="802"/>
      <c r="PS558" s="802"/>
      <c r="PT558" s="802"/>
      <c r="PU558" s="802"/>
      <c r="PV558" s="802"/>
      <c r="PW558" s="802"/>
      <c r="PX558" s="802"/>
      <c r="PY558" s="802"/>
      <c r="PZ558" s="802"/>
      <c r="QA558" s="802"/>
      <c r="QB558" s="802"/>
      <c r="QC558" s="802"/>
      <c r="QD558" s="802"/>
      <c r="QE558" s="802"/>
      <c r="QF558" s="802"/>
      <c r="QG558" s="802"/>
      <c r="QH558" s="802"/>
      <c r="QI558" s="802"/>
      <c r="QJ558" s="802"/>
      <c r="QK558" s="802"/>
      <c r="QL558" s="802"/>
      <c r="QM558" s="802"/>
      <c r="QN558" s="802"/>
      <c r="QO558" s="802"/>
      <c r="QP558" s="802"/>
      <c r="QQ558" s="802"/>
      <c r="QR558" s="802"/>
      <c r="QS558" s="802"/>
      <c r="QT558" s="802"/>
      <c r="QU558" s="802"/>
      <c r="QV558" s="802"/>
      <c r="QW558" s="802"/>
      <c r="QX558" s="802"/>
      <c r="QY558" s="802"/>
      <c r="QZ558" s="802"/>
      <c r="RA558" s="802"/>
      <c r="RB558" s="802"/>
      <c r="RC558" s="802"/>
      <c r="RD558" s="802"/>
      <c r="RE558" s="802"/>
      <c r="RF558" s="802"/>
      <c r="RG558" s="802"/>
      <c r="RH558" s="802"/>
      <c r="RI558" s="802"/>
      <c r="RJ558" s="802"/>
      <c r="RK558" s="802"/>
      <c r="RL558" s="802"/>
      <c r="RM558" s="802"/>
      <c r="RN558" s="802"/>
      <c r="RO558" s="802"/>
      <c r="RP558" s="802"/>
      <c r="RQ558" s="802"/>
      <c r="RR558" s="802"/>
      <c r="RS558" s="802"/>
      <c r="RT558" s="802"/>
      <c r="RU558" s="802"/>
      <c r="RV558" s="802"/>
      <c r="RW558" s="802"/>
      <c r="RX558" s="802"/>
      <c r="RY558" s="802"/>
      <c r="RZ558" s="802"/>
      <c r="SA558" s="802"/>
      <c r="SB558" s="802"/>
      <c r="SC558" s="802"/>
      <c r="SD558" s="802"/>
      <c r="SE558" s="802"/>
      <c r="SF558" s="802"/>
      <c r="SG558" s="802"/>
      <c r="SH558" s="802"/>
      <c r="SI558" s="802"/>
      <c r="SJ558" s="802"/>
      <c r="SK558" s="802"/>
      <c r="SL558" s="802"/>
      <c r="SM558" s="802"/>
      <c r="SN558" s="802"/>
      <c r="SO558" s="802"/>
      <c r="SP558" s="802"/>
      <c r="SQ558" s="802"/>
      <c r="SR558" s="802"/>
      <c r="SS558" s="802"/>
      <c r="ST558" s="802"/>
      <c r="SU558" s="802"/>
      <c r="SV558" s="802"/>
      <c r="SW558" s="802"/>
      <c r="SX558" s="802"/>
      <c r="SY558" s="802"/>
      <c r="SZ558" s="802"/>
      <c r="TA558" s="802"/>
      <c r="TB558" s="802"/>
      <c r="TC558" s="802"/>
      <c r="TD558" s="802"/>
      <c r="TE558" s="802"/>
      <c r="TF558" s="802"/>
      <c r="TG558" s="802"/>
      <c r="TH558" s="802"/>
      <c r="TI558" s="802"/>
      <c r="TJ558" s="802"/>
      <c r="TK558" s="802"/>
      <c r="TL558" s="802"/>
      <c r="TM558" s="802"/>
      <c r="TN558" s="802"/>
      <c r="TO558" s="802"/>
      <c r="TP558" s="802"/>
      <c r="TQ558" s="802"/>
      <c r="TR558" s="802"/>
      <c r="TS558" s="802"/>
      <c r="TT558" s="802"/>
      <c r="TU558" s="802"/>
      <c r="TV558" s="802"/>
      <c r="TW558" s="802"/>
      <c r="TX558" s="802"/>
      <c r="TY558" s="802"/>
      <c r="TZ558" s="802"/>
      <c r="UA558" s="802"/>
      <c r="UB558" s="802"/>
      <c r="UC558" s="802"/>
      <c r="UD558" s="802"/>
      <c r="UE558" s="802"/>
      <c r="UF558" s="802"/>
      <c r="UG558" s="802"/>
      <c r="UH558" s="802"/>
      <c r="UI558" s="802"/>
      <c r="UJ558" s="802"/>
      <c r="UK558" s="802"/>
      <c r="UL558" s="802"/>
      <c r="UM558" s="802"/>
      <c r="UN558" s="802"/>
      <c r="UO558" s="802"/>
      <c r="UP558" s="802"/>
      <c r="UQ558" s="802"/>
      <c r="UR558" s="802"/>
      <c r="US558" s="802"/>
      <c r="UT558" s="802"/>
      <c r="UU558" s="802"/>
      <c r="UV558" s="802"/>
      <c r="UW558" s="802"/>
      <c r="UX558" s="802"/>
      <c r="UY558" s="802"/>
      <c r="UZ558" s="802"/>
      <c r="VA558" s="802"/>
      <c r="VB558" s="802"/>
      <c r="VC558" s="802"/>
      <c r="VD558" s="802"/>
      <c r="VE558" s="802"/>
      <c r="VF558" s="802"/>
      <c r="VG558" s="802"/>
      <c r="VH558" s="802"/>
      <c r="VI558" s="802"/>
      <c r="VJ558" s="802"/>
      <c r="VK558" s="802"/>
      <c r="VL558" s="802"/>
      <c r="VM558" s="802"/>
      <c r="VN558" s="802"/>
      <c r="VO558" s="802"/>
      <c r="VP558" s="802"/>
      <c r="VQ558" s="802"/>
      <c r="VR558" s="802"/>
      <c r="VS558" s="802"/>
      <c r="VT558" s="802"/>
      <c r="VU558" s="802"/>
      <c r="VV558" s="802"/>
      <c r="VW558" s="802"/>
      <c r="VX558" s="802"/>
      <c r="VY558" s="802"/>
      <c r="VZ558" s="802"/>
      <c r="WA558" s="802"/>
      <c r="WB558" s="802"/>
      <c r="WC558" s="802"/>
      <c r="WD558" s="802"/>
      <c r="WE558" s="802"/>
      <c r="WF558" s="802"/>
      <c r="WG558" s="802"/>
      <c r="WH558" s="802"/>
      <c r="WI558" s="802"/>
      <c r="WJ558" s="802"/>
      <c r="WK558" s="802"/>
      <c r="WL558" s="802"/>
      <c r="WM558" s="802"/>
      <c r="WN558" s="802"/>
      <c r="WO558" s="802"/>
      <c r="WP558" s="802"/>
      <c r="WQ558" s="802"/>
      <c r="WR558" s="802"/>
      <c r="WS558" s="802"/>
      <c r="WT558" s="802"/>
      <c r="WU558" s="802"/>
      <c r="WV558" s="802"/>
      <c r="WW558" s="802"/>
      <c r="WX558" s="802"/>
      <c r="WY558" s="802"/>
      <c r="WZ558" s="802"/>
      <c r="XA558" s="802"/>
      <c r="XB558" s="802"/>
      <c r="XC558" s="802"/>
      <c r="XD558" s="802"/>
      <c r="XE558" s="802"/>
      <c r="XF558" s="802"/>
      <c r="XG558" s="802"/>
      <c r="XH558" s="802"/>
      <c r="XI558" s="802"/>
      <c r="XJ558" s="802"/>
      <c r="XK558" s="802"/>
      <c r="XL558" s="802"/>
      <c r="XM558" s="802"/>
      <c r="XN558" s="802"/>
      <c r="XO558" s="802"/>
      <c r="XP558" s="802"/>
      <c r="XQ558" s="802"/>
      <c r="XR558" s="802"/>
      <c r="XS558" s="802"/>
      <c r="XT558" s="802"/>
      <c r="XU558" s="802"/>
      <c r="XV558" s="802"/>
      <c r="XW558" s="802"/>
      <c r="XX558" s="802"/>
      <c r="XY558" s="802"/>
      <c r="XZ558" s="802"/>
      <c r="YA558" s="802"/>
      <c r="YB558" s="802"/>
      <c r="YC558" s="802"/>
      <c r="YD558" s="802"/>
      <c r="YE558" s="802"/>
      <c r="YF558" s="802"/>
      <c r="YG558" s="802"/>
      <c r="YH558" s="802"/>
      <c r="YI558" s="802"/>
      <c r="YJ558" s="802"/>
      <c r="YK558" s="802"/>
      <c r="YL558" s="802"/>
      <c r="YM558" s="802"/>
      <c r="YN558" s="802"/>
      <c r="YO558" s="802"/>
      <c r="YP558" s="802"/>
      <c r="YQ558" s="802"/>
      <c r="YR558" s="802"/>
      <c r="YS558" s="802"/>
      <c r="YT558" s="802"/>
      <c r="YU558" s="802"/>
      <c r="YV558" s="802"/>
      <c r="YW558" s="802"/>
      <c r="YX558" s="802"/>
      <c r="YY558" s="802"/>
      <c r="YZ558" s="802"/>
      <c r="ZA558" s="802"/>
      <c r="ZB558" s="802"/>
      <c r="ZC558" s="802"/>
      <c r="ZD558" s="802"/>
      <c r="ZE558" s="802"/>
      <c r="ZF558" s="802"/>
      <c r="ZG558" s="802"/>
      <c r="ZH558" s="802"/>
      <c r="ZI558" s="802"/>
      <c r="ZJ558" s="802"/>
      <c r="ZK558" s="802"/>
      <c r="ZL558" s="802"/>
      <c r="ZM558" s="802"/>
      <c r="ZN558" s="802"/>
      <c r="ZO558" s="802"/>
      <c r="ZP558" s="802"/>
      <c r="ZQ558" s="802"/>
      <c r="ZR558" s="802"/>
      <c r="ZS558" s="802"/>
      <c r="ZT558" s="802"/>
      <c r="ZU558" s="802"/>
      <c r="ZV558" s="802"/>
      <c r="ZW558" s="802"/>
      <c r="ZX558" s="802"/>
      <c r="ZY558" s="802"/>
      <c r="ZZ558" s="802"/>
      <c r="AAA558" s="802"/>
      <c r="AAB558" s="802"/>
      <c r="AAC558" s="802"/>
      <c r="AAD558" s="802"/>
      <c r="AAE558" s="802"/>
      <c r="AAF558" s="802"/>
      <c r="AAG558" s="802"/>
      <c r="AAH558" s="802"/>
      <c r="AAI558" s="802"/>
      <c r="AAJ558" s="802"/>
      <c r="AAK558" s="802"/>
      <c r="AAL558" s="802"/>
      <c r="AAM558" s="802"/>
      <c r="AAN558" s="802"/>
      <c r="AAO558" s="802"/>
      <c r="AAP558" s="802"/>
      <c r="AAQ558" s="802"/>
      <c r="AAR558" s="802"/>
      <c r="AAS558" s="802"/>
      <c r="AAT558" s="802"/>
      <c r="AAU558" s="802"/>
      <c r="AAV558" s="802"/>
      <c r="AAW558" s="802"/>
      <c r="AAX558" s="802"/>
      <c r="AAY558" s="802"/>
      <c r="AAZ558" s="802"/>
      <c r="ABA558" s="802"/>
      <c r="ABB558" s="802"/>
      <c r="ABC558" s="802"/>
      <c r="ABD558" s="802"/>
      <c r="ABE558" s="802"/>
      <c r="ABF558" s="802"/>
      <c r="ABG558" s="802"/>
      <c r="ABH558" s="802"/>
      <c r="ABI558" s="802"/>
      <c r="ABJ558" s="802"/>
      <c r="ABK558" s="802"/>
      <c r="ABL558" s="802"/>
      <c r="ABM558" s="802"/>
      <c r="ABN558" s="802"/>
      <c r="ABO558" s="802"/>
      <c r="ABP558" s="802"/>
      <c r="ABQ558" s="802"/>
      <c r="ABR558" s="802"/>
      <c r="ABS558" s="802"/>
      <c r="ABT558" s="802"/>
      <c r="ABU558" s="802"/>
      <c r="ABV558" s="802"/>
      <c r="ABW558" s="802"/>
      <c r="ABX558" s="802"/>
      <c r="ABY558" s="802"/>
      <c r="ABZ558" s="802"/>
      <c r="ACA558" s="802"/>
      <c r="ACB558" s="802"/>
      <c r="ACC558" s="802"/>
      <c r="ACD558" s="802"/>
      <c r="ACE558" s="802"/>
      <c r="ACF558" s="802"/>
      <c r="ACG558" s="802"/>
      <c r="ACH558" s="802"/>
      <c r="ACI558" s="802"/>
      <c r="ACJ558" s="802"/>
      <c r="ACK558" s="802"/>
      <c r="ACL558" s="802"/>
      <c r="ACM558" s="802"/>
      <c r="ACN558" s="802"/>
      <c r="ACO558" s="802"/>
      <c r="ACP558" s="802"/>
      <c r="ACQ558" s="802"/>
      <c r="ACR558" s="802"/>
      <c r="ACS558" s="802"/>
      <c r="ACT558" s="802"/>
      <c r="ACU558" s="802"/>
      <c r="ACV558" s="802"/>
      <c r="ACW558" s="802"/>
      <c r="ACX558" s="802"/>
      <c r="ACY558" s="802"/>
      <c r="ACZ558" s="802"/>
      <c r="ADA558" s="802"/>
      <c r="ADB558" s="802"/>
      <c r="ADC558" s="802"/>
      <c r="ADD558" s="802"/>
      <c r="ADE558" s="802"/>
      <c r="ADF558" s="802"/>
      <c r="ADG558" s="802"/>
      <c r="ADH558" s="802"/>
      <c r="ADI558" s="802"/>
      <c r="ADJ558" s="802"/>
      <c r="ADK558" s="802"/>
      <c r="ADL558" s="802"/>
      <c r="ADM558" s="802"/>
      <c r="ADN558" s="802"/>
      <c r="ADO558" s="802"/>
      <c r="ADP558" s="802"/>
      <c r="ADQ558" s="802"/>
      <c r="ADR558" s="802"/>
      <c r="ADS558" s="802"/>
      <c r="ADT558" s="802"/>
      <c r="ADU558" s="802"/>
      <c r="ADV558" s="802"/>
      <c r="ADW558" s="802"/>
      <c r="ADX558" s="802"/>
      <c r="ADY558" s="802"/>
      <c r="ADZ558" s="802"/>
      <c r="AEA558" s="802"/>
      <c r="AEB558" s="802"/>
      <c r="AEC558" s="802"/>
      <c r="AED558" s="802"/>
      <c r="AEE558" s="802"/>
      <c r="AEF558" s="802"/>
      <c r="AEG558" s="802"/>
      <c r="AEH558" s="802"/>
      <c r="AEI558" s="802"/>
      <c r="AEJ558" s="802"/>
      <c r="AEK558" s="802"/>
      <c r="AEL558" s="802"/>
      <c r="AEM558" s="802"/>
      <c r="AEN558" s="802"/>
      <c r="AEO558" s="802"/>
      <c r="AEP558" s="802"/>
      <c r="AEQ558" s="802"/>
      <c r="AER558" s="802"/>
      <c r="AES558" s="802"/>
      <c r="AET558" s="802"/>
      <c r="AEU558" s="802"/>
      <c r="AEV558" s="802"/>
      <c r="AEW558" s="802"/>
      <c r="AEX558" s="802"/>
      <c r="AEY558" s="802"/>
      <c r="AEZ558" s="802"/>
      <c r="AFA558" s="802"/>
      <c r="AFB558" s="802"/>
      <c r="AFC558" s="802"/>
      <c r="AFD558" s="802"/>
      <c r="AFE558" s="802"/>
      <c r="AFF558" s="802"/>
      <c r="AFG558" s="802"/>
      <c r="AFH558" s="802"/>
      <c r="AFI558" s="802"/>
      <c r="AFJ558" s="802"/>
      <c r="AFK558" s="802"/>
      <c r="AFL558" s="802"/>
      <c r="AFM558" s="802"/>
      <c r="AFN558" s="802"/>
      <c r="AFO558" s="802"/>
      <c r="AFP558" s="802"/>
      <c r="AFQ558" s="802"/>
      <c r="AFR558" s="802"/>
      <c r="AFS558" s="802"/>
      <c r="AFT558" s="802"/>
      <c r="AFU558" s="802"/>
      <c r="AFV558" s="802"/>
      <c r="AFW558" s="802"/>
      <c r="AFX558" s="802"/>
      <c r="AFY558" s="802"/>
      <c r="AFZ558" s="802"/>
      <c r="AGA558" s="802"/>
      <c r="AGB558" s="802"/>
      <c r="AGC558" s="802"/>
      <c r="AGD558" s="802"/>
      <c r="AGE558" s="802"/>
      <c r="AGF558" s="802"/>
      <c r="AGG558" s="802"/>
      <c r="AGH558" s="802"/>
      <c r="AGI558" s="802"/>
      <c r="AGJ558" s="802"/>
      <c r="AGK558" s="802"/>
      <c r="AGL558" s="802"/>
      <c r="AGM558" s="802"/>
      <c r="AGN558" s="802"/>
      <c r="AGO558" s="802"/>
      <c r="AGP558" s="802"/>
      <c r="AGQ558" s="802"/>
      <c r="AGR558" s="802"/>
      <c r="AGS558" s="802"/>
      <c r="AGT558" s="802"/>
      <c r="AGU558" s="802"/>
      <c r="AGV558" s="802"/>
      <c r="AGW558" s="802"/>
      <c r="AGX558" s="802"/>
      <c r="AGY558" s="802"/>
      <c r="AGZ558" s="802"/>
      <c r="AHA558" s="802"/>
      <c r="AHB558" s="802"/>
      <c r="AHC558" s="802"/>
      <c r="AHD558" s="802"/>
      <c r="AHE558" s="802"/>
      <c r="AHF558" s="802"/>
      <c r="AHG558" s="802"/>
      <c r="AHH558" s="802"/>
      <c r="AHI558" s="802"/>
      <c r="AHJ558" s="802"/>
      <c r="AHK558" s="802"/>
      <c r="AHL558" s="802"/>
      <c r="AHM558" s="802"/>
      <c r="AHN558" s="802"/>
      <c r="AHO558" s="802"/>
      <c r="AHP558" s="802"/>
      <c r="AHQ558" s="802"/>
      <c r="AHR558" s="802"/>
      <c r="AHS558" s="802"/>
      <c r="AHT558" s="802"/>
      <c r="AHU558" s="802"/>
      <c r="AHV558" s="802"/>
      <c r="AHW558" s="802"/>
      <c r="AHX558" s="802"/>
      <c r="AHY558" s="802"/>
      <c r="AHZ558" s="802"/>
      <c r="AIA558" s="802"/>
      <c r="AIB558" s="802"/>
      <c r="AIC558" s="802"/>
      <c r="AID558" s="802"/>
      <c r="AIE558" s="802"/>
      <c r="AIF558" s="802"/>
      <c r="AIG558" s="802"/>
      <c r="AIH558" s="802"/>
      <c r="AII558" s="802"/>
      <c r="AIJ558" s="802"/>
      <c r="AQE558" s="802"/>
      <c r="AQF558" s="802"/>
      <c r="AQG558" s="802"/>
      <c r="AQH558" s="802"/>
      <c r="AQI558" s="802"/>
      <c r="AQJ558" s="802"/>
      <c r="AQK558" s="802"/>
      <c r="AQL558" s="802"/>
      <c r="AQM558" s="802"/>
      <c r="AQN558" s="802"/>
      <c r="AQO558" s="802"/>
      <c r="AQP558" s="802"/>
      <c r="AQQ558" s="802"/>
      <c r="AQR558" s="802"/>
      <c r="AQS558" s="802"/>
      <c r="AQT558" s="802"/>
      <c r="AQU558" s="802"/>
      <c r="AQV558" s="802"/>
      <c r="AQW558" s="802"/>
      <c r="AQX558" s="802"/>
      <c r="AQY558" s="802"/>
      <c r="AQZ558" s="802"/>
      <c r="ARA558" s="802"/>
      <c r="ARB558" s="802"/>
      <c r="ARC558" s="802"/>
      <c r="ARD558" s="802"/>
      <c r="ARE558" s="802"/>
      <c r="ARF558" s="802"/>
      <c r="ARG558" s="802"/>
      <c r="ARH558" s="802"/>
      <c r="ARI558" s="802"/>
      <c r="ARJ558" s="802"/>
      <c r="ARK558" s="802"/>
      <c r="ARL558" s="802"/>
      <c r="ARM558" s="802"/>
      <c r="ARN558" s="802"/>
      <c r="ARO558" s="802"/>
      <c r="ARP558" s="802"/>
      <c r="ARQ558" s="802"/>
      <c r="ARR558" s="802"/>
      <c r="ARS558" s="802"/>
      <c r="ART558" s="802"/>
      <c r="ARU558" s="802"/>
      <c r="ARV558" s="802"/>
      <c r="ARW558" s="802"/>
      <c r="ARX558" s="802"/>
      <c r="ARY558" s="802"/>
      <c r="ARZ558" s="802"/>
      <c r="ASA558" s="802"/>
      <c r="ASB558" s="802"/>
      <c r="ASC558" s="802"/>
      <c r="ASD558" s="802"/>
      <c r="ASE558" s="802"/>
      <c r="ASF558" s="802"/>
      <c r="ASG558" s="802"/>
      <c r="ASH558" s="802"/>
      <c r="ASI558" s="802"/>
      <c r="ASJ558" s="802"/>
      <c r="ASK558" s="802"/>
      <c r="ASL558" s="802"/>
      <c r="ATP558" s="802"/>
      <c r="ATQ558" s="802"/>
      <c r="ATR558" s="802"/>
      <c r="ATS558" s="802"/>
      <c r="ATT558" s="802"/>
      <c r="ATU558" s="802"/>
      <c r="ATV558" s="802"/>
      <c r="ATW558" s="802"/>
      <c r="ATX558" s="802"/>
      <c r="ATY558" s="802"/>
      <c r="ATZ558" s="802"/>
      <c r="AUA558" s="802"/>
      <c r="AUB558" s="802"/>
      <c r="AUC558" s="802"/>
      <c r="AUD558" s="802"/>
      <c r="AUE558" s="802"/>
      <c r="AUF558" s="802"/>
      <c r="AUG558" s="802"/>
      <c r="AUH558" s="802"/>
      <c r="AUI558" s="802"/>
      <c r="AUJ558" s="802"/>
      <c r="AUK558" s="802"/>
      <c r="AUL558" s="802"/>
      <c r="AUM558" s="802"/>
      <c r="AUN558" s="802"/>
      <c r="AUO558" s="802"/>
      <c r="AUP558" s="801"/>
      <c r="AUQ558" s="802"/>
      <c r="AUR558" s="801"/>
      <c r="AUS558" s="802"/>
      <c r="AUT558" s="801"/>
      <c r="AUU558" s="802"/>
      <c r="AUV558" s="802"/>
      <c r="AUW558" s="802"/>
      <c r="AUX558" s="802"/>
      <c r="AUY558" s="802"/>
      <c r="AUZ558" s="802"/>
      <c r="AVA558" s="802"/>
      <c r="AVB558" s="802"/>
      <c r="AVC558" s="802"/>
      <c r="AVD558" s="802"/>
      <c r="AVE558" s="802"/>
      <c r="AVF558" s="802"/>
      <c r="AVG558" s="802"/>
      <c r="AVH558" s="802"/>
      <c r="AVI558" s="802"/>
      <c r="AVJ558" s="808"/>
      <c r="AVK558" s="808"/>
      <c r="AVL558" s="808"/>
      <c r="AVM558" s="808"/>
      <c r="AVN558" s="808"/>
      <c r="AVO558" s="808"/>
      <c r="AVP558" s="808"/>
      <c r="AVQ558" s="808"/>
      <c r="AVR558" s="808"/>
      <c r="AVS558" s="808"/>
      <c r="AVT558" s="808"/>
      <c r="AVU558" s="809"/>
      <c r="AVV558" s="809"/>
      <c r="AVW558" s="809"/>
      <c r="AVX558" s="809"/>
      <c r="AVY558" s="809"/>
      <c r="AVZ558" s="809"/>
      <c r="AWA558" s="809"/>
      <c r="AWB558" s="809"/>
      <c r="AWC558" s="809"/>
      <c r="AWD558" s="809"/>
      <c r="AWE558" s="809"/>
      <c r="AWF558" s="809"/>
      <c r="AWG558" s="809"/>
      <c r="AWH558" s="809"/>
      <c r="AWI558" s="809"/>
      <c r="AWJ558" s="809"/>
      <c r="AWK558" s="809"/>
      <c r="AWL558" s="809"/>
      <c r="AWM558" s="809"/>
      <c r="AWN558" s="809"/>
      <c r="AWO558" s="809"/>
      <c r="AWP558" s="809"/>
      <c r="AWQ558" s="809"/>
      <c r="AWR558" s="808"/>
      <c r="AWS558" s="761"/>
      <c r="AWT558" s="808"/>
      <c r="AWU558" s="809"/>
      <c r="AWV558" s="809"/>
      <c r="AWW558" s="809"/>
      <c r="AWX558" s="809"/>
      <c r="AWY558" s="809"/>
      <c r="AWZ558" s="809"/>
      <c r="AXA558" s="809"/>
      <c r="AXB558" s="809"/>
      <c r="AXC558" s="809"/>
      <c r="AXD558" s="809"/>
      <c r="AXE558" s="809"/>
      <c r="AXF558" s="809"/>
      <c r="AXG558" s="809"/>
      <c r="AXH558" s="809"/>
      <c r="AXI558" s="809"/>
      <c r="AXJ558" s="809"/>
      <c r="AXK558" s="809"/>
      <c r="AXL558" s="809"/>
      <c r="AXM558" s="809"/>
      <c r="AXN558" s="809"/>
      <c r="AXO558" s="809"/>
      <c r="AXP558" s="809"/>
      <c r="AXQ558" s="809"/>
      <c r="AXR558" s="809"/>
      <c r="AXS558" s="809"/>
      <c r="AXT558" s="809"/>
      <c r="AXU558" s="809"/>
      <c r="AXV558" s="809"/>
      <c r="AXW558" s="809"/>
      <c r="AXX558" s="809"/>
      <c r="AXY558" s="809"/>
      <c r="AXZ558" s="809"/>
      <c r="AYA558" s="809"/>
      <c r="AYB558" s="809"/>
      <c r="AYC558" s="809"/>
      <c r="AYD558" s="808"/>
      <c r="AYE558" s="808"/>
      <c r="AYF558" s="809"/>
      <c r="AYG558" s="808"/>
      <c r="AYH558" s="810"/>
      <c r="AYI558" s="810"/>
      <c r="AYJ558" s="810"/>
      <c r="AYK558" s="810"/>
      <c r="AYL558" s="810"/>
      <c r="AYM558" s="810"/>
      <c r="AYN558" s="810"/>
      <c r="AYO558" s="810"/>
      <c r="AYP558" s="810"/>
      <c r="AYQ558" s="810"/>
      <c r="AYR558" s="810"/>
      <c r="AYS558" s="810"/>
      <c r="AYT558" s="810"/>
      <c r="AYU558" s="810"/>
      <c r="AYV558" s="810"/>
      <c r="AYW558" s="810"/>
      <c r="AYX558" s="810"/>
      <c r="AYY558" s="810"/>
      <c r="AYZ558" s="810"/>
      <c r="AZA558" s="810"/>
      <c r="AZB558" s="810"/>
      <c r="AZC558" s="810"/>
      <c r="AZD558" s="810"/>
      <c r="AZE558" s="810"/>
      <c r="AZF558" s="810"/>
      <c r="AZG558" s="810"/>
      <c r="AZH558" s="810"/>
      <c r="AZI558" s="810"/>
      <c r="AZJ558" s="810"/>
      <c r="AZK558" s="810"/>
      <c r="AZL558" s="810"/>
      <c r="AZM558" s="810"/>
      <c r="AZN558" s="810"/>
      <c r="AZO558" s="810"/>
      <c r="AZP558" s="809"/>
      <c r="AZQ558" s="802"/>
      <c r="AZR558" s="802"/>
      <c r="AZS558" s="802"/>
    </row>
    <row r="559" spans="45:920 1123:1371" s="793" customFormat="1" ht="13.5">
      <c r="AS559" s="802"/>
      <c r="AT559" s="802"/>
      <c r="AU559" s="802"/>
      <c r="AV559" s="802"/>
      <c r="AW559" s="802"/>
      <c r="AX559" s="802"/>
      <c r="AY559" s="802"/>
      <c r="AZ559" s="802"/>
      <c r="BA559" s="802"/>
      <c r="BB559" s="802"/>
      <c r="BC559" s="802"/>
      <c r="BD559" s="802"/>
      <c r="BE559" s="802"/>
      <c r="BF559" s="802"/>
      <c r="BG559" s="802"/>
      <c r="BH559" s="802"/>
      <c r="BI559" s="802"/>
      <c r="BJ559" s="802"/>
      <c r="BK559" s="802"/>
      <c r="BL559" s="802"/>
      <c r="BM559" s="802"/>
      <c r="BN559" s="802"/>
      <c r="BO559" s="802"/>
      <c r="BP559" s="802"/>
      <c r="BQ559" s="802"/>
      <c r="BR559" s="802"/>
      <c r="BS559" s="802"/>
      <c r="BT559" s="802"/>
      <c r="BU559" s="802"/>
      <c r="BV559" s="802"/>
      <c r="BW559" s="802"/>
      <c r="BX559" s="802"/>
      <c r="BY559" s="802"/>
      <c r="BZ559" s="802"/>
      <c r="CA559" s="802"/>
      <c r="CB559" s="802"/>
      <c r="CC559" s="802"/>
      <c r="CD559" s="802"/>
      <c r="CE559" s="802"/>
      <c r="CF559" s="802"/>
      <c r="CG559" s="802"/>
      <c r="CH559" s="802"/>
      <c r="CI559" s="802"/>
      <c r="CJ559" s="802"/>
      <c r="CK559" s="802"/>
      <c r="CL559" s="802"/>
      <c r="CM559" s="802"/>
      <c r="CN559" s="802"/>
      <c r="CO559" s="802"/>
      <c r="CP559" s="802"/>
      <c r="CQ559" s="802"/>
      <c r="CR559" s="802"/>
      <c r="CS559" s="802"/>
      <c r="CT559" s="802"/>
      <c r="CU559" s="802"/>
      <c r="CV559" s="802"/>
      <c r="CW559" s="802"/>
      <c r="CX559" s="802"/>
      <c r="CY559" s="802"/>
      <c r="CZ559" s="802"/>
      <c r="DA559" s="802"/>
      <c r="DB559" s="802"/>
      <c r="DC559" s="802"/>
      <c r="DD559" s="802"/>
      <c r="DE559" s="802"/>
      <c r="DF559" s="802"/>
      <c r="DG559" s="802"/>
      <c r="DH559" s="802"/>
      <c r="DI559" s="802"/>
      <c r="DJ559" s="802"/>
      <c r="DK559" s="802"/>
      <c r="DL559" s="802"/>
      <c r="DM559" s="802"/>
      <c r="DN559" s="802"/>
      <c r="DO559" s="802"/>
      <c r="DP559" s="802"/>
      <c r="DQ559" s="802"/>
      <c r="DR559" s="802"/>
      <c r="DS559" s="802"/>
      <c r="DT559" s="802"/>
      <c r="DU559" s="802"/>
      <c r="DV559" s="802"/>
      <c r="DW559" s="802"/>
      <c r="DX559" s="802"/>
      <c r="DY559" s="802"/>
      <c r="DZ559" s="802"/>
      <c r="EA559" s="802"/>
      <c r="EB559" s="802"/>
      <c r="EC559" s="802"/>
      <c r="ED559" s="802"/>
      <c r="EE559" s="802"/>
      <c r="EF559" s="802"/>
      <c r="EG559" s="802"/>
      <c r="EH559" s="802"/>
      <c r="EI559" s="802"/>
      <c r="EJ559" s="802"/>
      <c r="EK559" s="802"/>
      <c r="EL559" s="802"/>
      <c r="EM559" s="802"/>
      <c r="EN559" s="802"/>
      <c r="EO559" s="802"/>
      <c r="EP559" s="802"/>
      <c r="EQ559" s="802"/>
      <c r="ER559" s="802"/>
      <c r="ES559" s="802"/>
      <c r="ET559" s="802"/>
      <c r="EU559" s="802"/>
      <c r="EV559" s="802"/>
      <c r="EW559" s="802"/>
      <c r="EX559" s="802"/>
      <c r="EY559" s="802"/>
      <c r="EZ559" s="802"/>
      <c r="FA559" s="802"/>
      <c r="FB559" s="802"/>
      <c r="FC559" s="802"/>
      <c r="FD559" s="802"/>
      <c r="FE559" s="802"/>
      <c r="FF559" s="802"/>
      <c r="FG559" s="802"/>
      <c r="FH559" s="802"/>
      <c r="FI559" s="802"/>
      <c r="FJ559" s="802"/>
      <c r="FK559" s="802"/>
      <c r="FL559" s="802"/>
      <c r="FM559" s="802"/>
      <c r="FN559" s="802"/>
      <c r="FO559" s="802"/>
      <c r="FP559" s="802"/>
      <c r="FQ559" s="802"/>
      <c r="FR559" s="802"/>
      <c r="FS559" s="802"/>
      <c r="FT559" s="802"/>
      <c r="FU559" s="802"/>
      <c r="FV559" s="802"/>
      <c r="FW559" s="802"/>
      <c r="FX559" s="802"/>
      <c r="FY559" s="802"/>
      <c r="FZ559" s="802"/>
      <c r="GA559" s="802"/>
      <c r="GB559" s="802"/>
      <c r="GC559" s="802"/>
      <c r="GD559" s="802"/>
      <c r="GE559" s="802"/>
      <c r="GF559" s="802"/>
      <c r="GG559" s="802"/>
      <c r="GH559" s="802"/>
      <c r="GI559" s="802"/>
      <c r="GJ559" s="802"/>
      <c r="GK559" s="802"/>
      <c r="GL559" s="802"/>
      <c r="GM559" s="802"/>
      <c r="GN559" s="802"/>
      <c r="GO559" s="802"/>
      <c r="GP559" s="802"/>
      <c r="GQ559" s="802"/>
      <c r="GR559" s="802"/>
      <c r="GS559" s="802"/>
      <c r="GT559" s="802"/>
      <c r="GU559" s="802"/>
      <c r="GV559" s="802"/>
      <c r="GW559" s="802"/>
      <c r="GX559" s="802"/>
      <c r="GY559" s="802"/>
      <c r="GZ559" s="802"/>
      <c r="HA559" s="802"/>
      <c r="HB559" s="802"/>
      <c r="HC559" s="802"/>
      <c r="HD559" s="802"/>
      <c r="HE559" s="802"/>
      <c r="HF559" s="802"/>
      <c r="HG559" s="802"/>
      <c r="HH559" s="802"/>
      <c r="HI559" s="802"/>
      <c r="HJ559" s="802"/>
      <c r="HK559" s="802"/>
      <c r="HL559" s="802"/>
      <c r="HM559" s="802"/>
      <c r="HN559" s="802"/>
      <c r="HO559" s="802"/>
      <c r="HP559" s="802"/>
      <c r="HQ559" s="802"/>
      <c r="HR559" s="802"/>
      <c r="HS559" s="802"/>
      <c r="HT559" s="802"/>
      <c r="HU559" s="802"/>
      <c r="HV559" s="802"/>
      <c r="HW559" s="802"/>
      <c r="HX559" s="802"/>
      <c r="HY559" s="802"/>
      <c r="HZ559" s="802"/>
      <c r="IA559" s="802"/>
      <c r="IB559" s="802"/>
      <c r="IC559" s="802"/>
      <c r="ID559" s="802"/>
      <c r="IE559" s="802"/>
      <c r="IF559" s="802"/>
      <c r="IG559" s="802"/>
      <c r="IH559" s="802"/>
      <c r="II559" s="802"/>
      <c r="IJ559" s="802"/>
      <c r="IK559" s="802"/>
      <c r="IL559" s="802"/>
      <c r="IM559" s="802"/>
      <c r="IN559" s="802"/>
      <c r="IO559" s="802"/>
      <c r="IP559" s="802"/>
      <c r="IQ559" s="802"/>
      <c r="IR559" s="802"/>
      <c r="IS559" s="802"/>
      <c r="IT559" s="802"/>
      <c r="IU559" s="802"/>
      <c r="IV559" s="802"/>
      <c r="IW559" s="802"/>
      <c r="IX559" s="802"/>
      <c r="IY559" s="802"/>
      <c r="IZ559" s="802"/>
      <c r="JA559" s="802"/>
      <c r="JB559" s="802"/>
      <c r="JC559" s="802"/>
      <c r="JD559" s="802"/>
      <c r="JE559" s="802"/>
      <c r="JF559" s="802"/>
      <c r="JG559" s="802"/>
      <c r="JH559" s="802"/>
      <c r="JI559" s="802"/>
      <c r="JJ559" s="802"/>
      <c r="JK559" s="802"/>
      <c r="JL559" s="802"/>
      <c r="JM559" s="802"/>
      <c r="JN559" s="802"/>
      <c r="JO559" s="802"/>
      <c r="JP559" s="802"/>
      <c r="JQ559" s="802"/>
      <c r="JR559" s="802"/>
      <c r="JS559" s="802"/>
      <c r="JT559" s="802"/>
      <c r="JU559" s="802"/>
      <c r="JV559" s="802"/>
      <c r="JW559" s="802"/>
      <c r="JX559" s="802"/>
      <c r="JY559" s="802"/>
      <c r="JZ559" s="802"/>
      <c r="KA559" s="802"/>
      <c r="KB559" s="802"/>
      <c r="KC559" s="802"/>
      <c r="KD559" s="802"/>
      <c r="KE559" s="802"/>
      <c r="KF559" s="802"/>
      <c r="KG559" s="802"/>
      <c r="KH559" s="802"/>
      <c r="KI559" s="802"/>
      <c r="KJ559" s="802"/>
      <c r="KK559" s="802"/>
      <c r="KL559" s="802"/>
      <c r="KM559" s="802"/>
      <c r="KN559" s="802"/>
      <c r="KO559" s="802"/>
      <c r="KP559" s="802"/>
      <c r="KQ559" s="802"/>
      <c r="KR559" s="802"/>
      <c r="KS559" s="802"/>
      <c r="KT559" s="802"/>
      <c r="KU559" s="802"/>
      <c r="KV559" s="802"/>
      <c r="KW559" s="802"/>
      <c r="KX559" s="802"/>
      <c r="KY559" s="802"/>
      <c r="KZ559" s="802"/>
      <c r="LA559" s="802"/>
      <c r="LB559" s="802"/>
      <c r="LC559" s="802"/>
      <c r="LD559" s="802"/>
      <c r="LE559" s="802"/>
      <c r="LF559" s="802"/>
      <c r="LG559" s="802"/>
      <c r="LH559" s="802"/>
      <c r="LI559" s="802"/>
      <c r="LJ559" s="802"/>
      <c r="LK559" s="802"/>
      <c r="LL559" s="802"/>
      <c r="LM559" s="802"/>
      <c r="LN559" s="802"/>
      <c r="LO559" s="802"/>
      <c r="LP559" s="802"/>
      <c r="LQ559" s="802"/>
      <c r="LR559" s="802"/>
      <c r="LS559" s="802"/>
      <c r="LT559" s="802"/>
      <c r="LU559" s="802"/>
      <c r="LV559" s="802"/>
      <c r="LW559" s="802"/>
      <c r="LX559" s="802"/>
      <c r="LY559" s="802"/>
      <c r="LZ559" s="802"/>
      <c r="MA559" s="802"/>
      <c r="MB559" s="802"/>
      <c r="MC559" s="802"/>
      <c r="MD559" s="802"/>
      <c r="ME559" s="802"/>
      <c r="MF559" s="802"/>
      <c r="MG559" s="802"/>
      <c r="MH559" s="802"/>
      <c r="MI559" s="802"/>
      <c r="MJ559" s="802"/>
      <c r="MK559" s="802"/>
      <c r="ML559" s="802"/>
      <c r="MM559" s="802"/>
      <c r="MN559" s="802"/>
      <c r="MO559" s="802"/>
      <c r="MP559" s="802"/>
      <c r="MQ559" s="802"/>
      <c r="MR559" s="802"/>
      <c r="MS559" s="802"/>
      <c r="MT559" s="802"/>
      <c r="MU559" s="802"/>
      <c r="MV559" s="802"/>
      <c r="MW559" s="802"/>
      <c r="MX559" s="802"/>
      <c r="MY559" s="802"/>
      <c r="MZ559" s="802"/>
      <c r="NA559" s="802"/>
      <c r="NB559" s="802"/>
      <c r="NC559" s="802"/>
      <c r="ND559" s="802"/>
      <c r="NE559" s="802"/>
      <c r="NF559" s="802"/>
      <c r="NG559" s="802"/>
      <c r="NH559" s="802"/>
      <c r="NI559" s="802"/>
      <c r="NJ559" s="802"/>
      <c r="NK559" s="802"/>
      <c r="NL559" s="802"/>
      <c r="NM559" s="802"/>
      <c r="NN559" s="802"/>
      <c r="NO559" s="802"/>
      <c r="NP559" s="802"/>
      <c r="NQ559" s="802"/>
      <c r="NR559" s="802"/>
      <c r="NS559" s="802"/>
      <c r="NT559" s="802"/>
      <c r="NU559" s="802"/>
      <c r="NV559" s="802"/>
      <c r="NW559" s="802"/>
      <c r="NX559" s="802"/>
      <c r="NY559" s="802"/>
      <c r="NZ559" s="802"/>
      <c r="OA559" s="802"/>
      <c r="OB559" s="802"/>
      <c r="OC559" s="802"/>
      <c r="OD559" s="802"/>
      <c r="OE559" s="802"/>
      <c r="OF559" s="802"/>
      <c r="OG559" s="802"/>
      <c r="OH559" s="802"/>
      <c r="OI559" s="802"/>
      <c r="OJ559" s="802"/>
      <c r="OK559" s="802"/>
      <c r="OL559" s="802"/>
      <c r="OM559" s="802"/>
      <c r="ON559" s="802"/>
      <c r="OO559" s="802"/>
      <c r="OP559" s="802"/>
      <c r="OQ559" s="802"/>
      <c r="OR559" s="802"/>
      <c r="OS559" s="802"/>
      <c r="OT559" s="802"/>
      <c r="OU559" s="802"/>
      <c r="OV559" s="802"/>
      <c r="OW559" s="802"/>
      <c r="OX559" s="802"/>
      <c r="OY559" s="802"/>
      <c r="OZ559" s="802"/>
      <c r="PA559" s="802"/>
      <c r="PB559" s="802"/>
      <c r="PC559" s="802"/>
      <c r="PD559" s="802"/>
      <c r="PE559" s="802"/>
      <c r="PF559" s="802"/>
      <c r="PG559" s="802"/>
      <c r="PH559" s="802"/>
      <c r="PI559" s="802"/>
      <c r="PJ559" s="802"/>
      <c r="PK559" s="802"/>
      <c r="PL559" s="802"/>
      <c r="PM559" s="802"/>
      <c r="PN559" s="802"/>
      <c r="PO559" s="802"/>
      <c r="PP559" s="802"/>
      <c r="PQ559" s="802"/>
      <c r="PR559" s="802"/>
      <c r="PS559" s="802"/>
      <c r="PT559" s="802"/>
      <c r="PU559" s="802"/>
      <c r="PV559" s="802"/>
      <c r="PW559" s="802"/>
      <c r="PX559" s="802"/>
      <c r="PY559" s="802"/>
      <c r="PZ559" s="802"/>
      <c r="QA559" s="802"/>
      <c r="QB559" s="802"/>
      <c r="QC559" s="802"/>
      <c r="QD559" s="802"/>
      <c r="QE559" s="802"/>
      <c r="QF559" s="802"/>
      <c r="QG559" s="802"/>
      <c r="QH559" s="802"/>
      <c r="QI559" s="802"/>
      <c r="QJ559" s="802"/>
      <c r="QK559" s="802"/>
      <c r="QL559" s="802"/>
      <c r="QM559" s="802"/>
      <c r="QN559" s="802"/>
      <c r="QO559" s="802"/>
      <c r="QP559" s="802"/>
      <c r="QQ559" s="802"/>
      <c r="QR559" s="802"/>
      <c r="QS559" s="802"/>
      <c r="QT559" s="802"/>
      <c r="QU559" s="802"/>
      <c r="QV559" s="802"/>
      <c r="QW559" s="802"/>
      <c r="QX559" s="802"/>
      <c r="QY559" s="802"/>
      <c r="QZ559" s="802"/>
      <c r="RA559" s="802"/>
      <c r="RB559" s="802"/>
      <c r="RC559" s="802"/>
      <c r="RD559" s="802"/>
      <c r="RE559" s="802"/>
      <c r="RF559" s="802"/>
      <c r="RG559" s="802"/>
      <c r="RH559" s="802"/>
      <c r="RI559" s="802"/>
      <c r="RJ559" s="802"/>
      <c r="RK559" s="802"/>
      <c r="RL559" s="802"/>
      <c r="RM559" s="802"/>
      <c r="RN559" s="802"/>
      <c r="RO559" s="802"/>
      <c r="RP559" s="802"/>
      <c r="RQ559" s="802"/>
      <c r="RR559" s="802"/>
      <c r="RS559" s="802"/>
      <c r="RT559" s="802"/>
      <c r="RU559" s="802"/>
      <c r="RV559" s="802"/>
      <c r="RW559" s="802"/>
      <c r="RX559" s="802"/>
      <c r="RY559" s="802"/>
      <c r="RZ559" s="802"/>
      <c r="SA559" s="802"/>
      <c r="SB559" s="802"/>
      <c r="SC559" s="802"/>
      <c r="SD559" s="802"/>
      <c r="SE559" s="802"/>
      <c r="SF559" s="802"/>
      <c r="SG559" s="802"/>
      <c r="SH559" s="802"/>
      <c r="SI559" s="802"/>
      <c r="SJ559" s="802"/>
      <c r="SK559" s="802"/>
      <c r="SL559" s="802"/>
      <c r="SM559" s="802"/>
      <c r="SN559" s="802"/>
      <c r="SO559" s="802"/>
      <c r="SP559" s="802"/>
      <c r="SQ559" s="802"/>
      <c r="SR559" s="802"/>
      <c r="SS559" s="802"/>
      <c r="ST559" s="802"/>
      <c r="SU559" s="802"/>
      <c r="SV559" s="802"/>
      <c r="SW559" s="802"/>
      <c r="SX559" s="802"/>
      <c r="SY559" s="802"/>
      <c r="SZ559" s="802"/>
      <c r="TA559" s="802"/>
      <c r="TB559" s="802"/>
      <c r="TC559" s="802"/>
      <c r="TD559" s="802"/>
      <c r="TE559" s="802"/>
      <c r="TF559" s="802"/>
      <c r="TG559" s="802"/>
      <c r="TH559" s="802"/>
      <c r="TI559" s="802"/>
      <c r="TJ559" s="802"/>
      <c r="TK559" s="802"/>
      <c r="TL559" s="802"/>
      <c r="TM559" s="802"/>
      <c r="TN559" s="802"/>
      <c r="TO559" s="802"/>
      <c r="TP559" s="802"/>
      <c r="TQ559" s="802"/>
      <c r="TR559" s="802"/>
      <c r="TS559" s="802"/>
      <c r="TT559" s="802"/>
      <c r="TU559" s="802"/>
      <c r="TV559" s="802"/>
      <c r="TW559" s="802"/>
      <c r="TX559" s="802"/>
      <c r="TY559" s="802"/>
      <c r="TZ559" s="802"/>
      <c r="UA559" s="802"/>
      <c r="UB559" s="802"/>
      <c r="UC559" s="802"/>
      <c r="UD559" s="802"/>
      <c r="UE559" s="802"/>
      <c r="UF559" s="802"/>
      <c r="UG559" s="802"/>
      <c r="UH559" s="802"/>
      <c r="UI559" s="802"/>
      <c r="UJ559" s="802"/>
      <c r="UK559" s="802"/>
      <c r="UL559" s="802"/>
      <c r="UM559" s="802"/>
      <c r="UN559" s="802"/>
      <c r="UO559" s="802"/>
      <c r="UP559" s="802"/>
      <c r="UQ559" s="802"/>
      <c r="UR559" s="802"/>
      <c r="US559" s="802"/>
      <c r="UT559" s="802"/>
      <c r="UU559" s="802"/>
      <c r="UV559" s="802"/>
      <c r="UW559" s="802"/>
      <c r="UX559" s="802"/>
      <c r="UY559" s="802"/>
      <c r="UZ559" s="802"/>
      <c r="VA559" s="802"/>
      <c r="VB559" s="802"/>
      <c r="VC559" s="802"/>
      <c r="VD559" s="802"/>
      <c r="VE559" s="802"/>
      <c r="VF559" s="802"/>
      <c r="VG559" s="802"/>
      <c r="VH559" s="802"/>
      <c r="VI559" s="802"/>
      <c r="VJ559" s="802"/>
      <c r="VK559" s="802"/>
      <c r="VL559" s="802"/>
      <c r="VM559" s="802"/>
      <c r="VN559" s="802"/>
      <c r="VO559" s="802"/>
      <c r="VP559" s="802"/>
      <c r="VQ559" s="802"/>
      <c r="VR559" s="802"/>
      <c r="VS559" s="802"/>
      <c r="VT559" s="802"/>
      <c r="VU559" s="802"/>
      <c r="VV559" s="802"/>
      <c r="VW559" s="802"/>
      <c r="VX559" s="802"/>
      <c r="VY559" s="802"/>
      <c r="VZ559" s="802"/>
      <c r="WA559" s="802"/>
      <c r="WB559" s="802"/>
      <c r="WC559" s="802"/>
      <c r="WD559" s="802"/>
      <c r="WE559" s="802"/>
      <c r="WF559" s="802"/>
      <c r="WG559" s="802"/>
      <c r="WH559" s="802"/>
      <c r="WI559" s="802"/>
      <c r="WJ559" s="802"/>
      <c r="WK559" s="802"/>
      <c r="WL559" s="802"/>
      <c r="WM559" s="802"/>
      <c r="WN559" s="802"/>
      <c r="WO559" s="802"/>
      <c r="WP559" s="802"/>
      <c r="WQ559" s="802"/>
      <c r="WR559" s="802"/>
      <c r="WS559" s="802"/>
      <c r="WT559" s="802"/>
      <c r="WU559" s="802"/>
      <c r="WV559" s="802"/>
      <c r="WW559" s="802"/>
      <c r="WX559" s="802"/>
      <c r="WY559" s="802"/>
      <c r="WZ559" s="802"/>
      <c r="XA559" s="802"/>
      <c r="XB559" s="802"/>
      <c r="XC559" s="802"/>
      <c r="XD559" s="802"/>
      <c r="XE559" s="802"/>
      <c r="XF559" s="802"/>
      <c r="XG559" s="802"/>
      <c r="XH559" s="802"/>
      <c r="XI559" s="802"/>
      <c r="XJ559" s="802"/>
      <c r="XK559" s="802"/>
      <c r="XL559" s="802"/>
      <c r="XM559" s="802"/>
      <c r="XN559" s="802"/>
      <c r="XO559" s="802"/>
      <c r="XP559" s="802"/>
      <c r="XQ559" s="802"/>
      <c r="XR559" s="802"/>
      <c r="XS559" s="802"/>
      <c r="XT559" s="802"/>
      <c r="XU559" s="802"/>
      <c r="XV559" s="802"/>
      <c r="XW559" s="802"/>
      <c r="XX559" s="802"/>
      <c r="XY559" s="802"/>
      <c r="XZ559" s="802"/>
      <c r="YA559" s="802"/>
      <c r="YB559" s="802"/>
      <c r="YC559" s="802"/>
      <c r="YD559" s="802"/>
      <c r="YE559" s="802"/>
      <c r="YF559" s="802"/>
      <c r="YG559" s="802"/>
      <c r="YH559" s="802"/>
      <c r="YI559" s="802"/>
      <c r="YJ559" s="802"/>
      <c r="YK559" s="802"/>
      <c r="YL559" s="802"/>
      <c r="YM559" s="802"/>
      <c r="YN559" s="802"/>
      <c r="YO559" s="802"/>
      <c r="YP559" s="802"/>
      <c r="YQ559" s="802"/>
      <c r="YR559" s="802"/>
      <c r="YS559" s="802"/>
      <c r="YT559" s="802"/>
      <c r="YU559" s="802"/>
      <c r="YV559" s="802"/>
      <c r="YW559" s="802"/>
      <c r="YX559" s="802"/>
      <c r="YY559" s="802"/>
      <c r="YZ559" s="802"/>
      <c r="ZA559" s="802"/>
      <c r="ZB559" s="802"/>
      <c r="ZC559" s="802"/>
      <c r="ZD559" s="802"/>
      <c r="ZE559" s="802"/>
      <c r="ZF559" s="802"/>
      <c r="ZG559" s="802"/>
      <c r="ZH559" s="802"/>
      <c r="ZI559" s="802"/>
      <c r="ZJ559" s="802"/>
      <c r="ZK559" s="802"/>
      <c r="ZL559" s="802"/>
      <c r="ZM559" s="802"/>
      <c r="ZN559" s="802"/>
      <c r="ZO559" s="802"/>
      <c r="ZP559" s="802"/>
      <c r="ZQ559" s="802"/>
      <c r="ZR559" s="802"/>
      <c r="ZS559" s="802"/>
      <c r="ZT559" s="802"/>
      <c r="ZU559" s="802"/>
      <c r="ZV559" s="802"/>
      <c r="ZW559" s="802"/>
      <c r="ZX559" s="802"/>
      <c r="ZY559" s="802"/>
      <c r="ZZ559" s="802"/>
      <c r="AAA559" s="802"/>
      <c r="AAB559" s="802"/>
      <c r="AAC559" s="802"/>
      <c r="AAD559" s="802"/>
      <c r="AAE559" s="802"/>
      <c r="AAF559" s="802"/>
      <c r="AAG559" s="802"/>
      <c r="AAH559" s="802"/>
      <c r="AAI559" s="802"/>
      <c r="AAJ559" s="802"/>
      <c r="AAK559" s="802"/>
      <c r="AAL559" s="802"/>
      <c r="AAM559" s="802"/>
      <c r="AAN559" s="802"/>
      <c r="AAO559" s="802"/>
      <c r="AAP559" s="802"/>
      <c r="AAQ559" s="802"/>
      <c r="AAR559" s="802"/>
      <c r="AAS559" s="802"/>
      <c r="AAT559" s="802"/>
      <c r="AAU559" s="802"/>
      <c r="AAV559" s="802"/>
      <c r="AAW559" s="802"/>
      <c r="AAX559" s="802"/>
      <c r="AAY559" s="802"/>
      <c r="AAZ559" s="802"/>
      <c r="ABA559" s="802"/>
      <c r="ABB559" s="802"/>
      <c r="ABC559" s="802"/>
      <c r="ABD559" s="802"/>
      <c r="ABE559" s="802"/>
      <c r="ABF559" s="802"/>
      <c r="ABG559" s="802"/>
      <c r="ABH559" s="802"/>
      <c r="ABI559" s="802"/>
      <c r="ABJ559" s="802"/>
      <c r="ABK559" s="802"/>
      <c r="ABL559" s="802"/>
      <c r="ABM559" s="802"/>
      <c r="ABN559" s="802"/>
      <c r="ABO559" s="802"/>
      <c r="ABP559" s="802"/>
      <c r="ABQ559" s="802"/>
      <c r="ABR559" s="802"/>
      <c r="ABS559" s="802"/>
      <c r="ABT559" s="802"/>
      <c r="ABU559" s="802"/>
      <c r="ABV559" s="802"/>
      <c r="ABW559" s="802"/>
      <c r="ABX559" s="802"/>
      <c r="ABY559" s="802"/>
      <c r="ABZ559" s="802"/>
      <c r="ACA559" s="802"/>
      <c r="ACB559" s="802"/>
      <c r="ACC559" s="802"/>
      <c r="ACD559" s="802"/>
      <c r="ACE559" s="802"/>
      <c r="ACF559" s="802"/>
      <c r="ACG559" s="802"/>
      <c r="ACH559" s="802"/>
      <c r="ACI559" s="802"/>
      <c r="ACJ559" s="802"/>
      <c r="ACK559" s="802"/>
      <c r="ACL559" s="802"/>
      <c r="ACM559" s="802"/>
      <c r="ACN559" s="802"/>
      <c r="ACO559" s="802"/>
      <c r="ACP559" s="802"/>
      <c r="ACQ559" s="802"/>
      <c r="ACR559" s="802"/>
      <c r="ACS559" s="802"/>
      <c r="ACT559" s="802"/>
      <c r="ACU559" s="802"/>
      <c r="ACV559" s="802"/>
      <c r="ACW559" s="802"/>
      <c r="ACX559" s="802"/>
      <c r="ACY559" s="802"/>
      <c r="ACZ559" s="802"/>
      <c r="ADA559" s="802"/>
      <c r="ADB559" s="802"/>
      <c r="ADC559" s="802"/>
      <c r="ADD559" s="802"/>
      <c r="ADE559" s="802"/>
      <c r="ADF559" s="802"/>
      <c r="ADG559" s="802"/>
      <c r="ADH559" s="802"/>
      <c r="ADI559" s="802"/>
      <c r="ADJ559" s="802"/>
      <c r="ADK559" s="802"/>
      <c r="ADL559" s="802"/>
      <c r="ADM559" s="802"/>
      <c r="ADN559" s="802"/>
      <c r="ADO559" s="802"/>
      <c r="ADP559" s="802"/>
      <c r="ADQ559" s="802"/>
      <c r="ADR559" s="802"/>
      <c r="ADS559" s="802"/>
      <c r="ADT559" s="802"/>
      <c r="ADU559" s="802"/>
      <c r="ADV559" s="802"/>
      <c r="ADW559" s="802"/>
      <c r="ADX559" s="802"/>
      <c r="ADY559" s="802"/>
      <c r="ADZ559" s="802"/>
      <c r="AEA559" s="802"/>
      <c r="AEB559" s="802"/>
      <c r="AEC559" s="802"/>
      <c r="AED559" s="802"/>
      <c r="AEE559" s="802"/>
      <c r="AEF559" s="802"/>
      <c r="AEG559" s="802"/>
      <c r="AEH559" s="802"/>
      <c r="AEI559" s="802"/>
      <c r="AEJ559" s="802"/>
      <c r="AEK559" s="802"/>
      <c r="AEL559" s="802"/>
      <c r="AEM559" s="802"/>
      <c r="AEN559" s="802"/>
      <c r="AEO559" s="802"/>
      <c r="AEP559" s="802"/>
      <c r="AEQ559" s="802"/>
      <c r="AER559" s="802"/>
      <c r="AES559" s="802"/>
      <c r="AET559" s="802"/>
      <c r="AEU559" s="802"/>
      <c r="AEV559" s="802"/>
      <c r="AEW559" s="802"/>
      <c r="AEX559" s="802"/>
      <c r="AEY559" s="802"/>
      <c r="AEZ559" s="802"/>
      <c r="AFA559" s="802"/>
      <c r="AFB559" s="802"/>
      <c r="AFC559" s="802"/>
      <c r="AFD559" s="802"/>
      <c r="AFE559" s="802"/>
      <c r="AFF559" s="802"/>
      <c r="AFG559" s="802"/>
      <c r="AFH559" s="802"/>
      <c r="AFI559" s="802"/>
      <c r="AFJ559" s="802"/>
      <c r="AFK559" s="802"/>
      <c r="AFL559" s="802"/>
      <c r="AFM559" s="802"/>
      <c r="AFN559" s="802"/>
      <c r="AFO559" s="802"/>
      <c r="AFP559" s="802"/>
      <c r="AFQ559" s="802"/>
      <c r="AFR559" s="802"/>
      <c r="AFS559" s="802"/>
      <c r="AFT559" s="802"/>
      <c r="AFU559" s="802"/>
      <c r="AFV559" s="802"/>
      <c r="AFW559" s="802"/>
      <c r="AFX559" s="802"/>
      <c r="AFY559" s="802"/>
      <c r="AFZ559" s="802"/>
      <c r="AGA559" s="802"/>
      <c r="AGB559" s="802"/>
      <c r="AGC559" s="802"/>
      <c r="AGD559" s="802"/>
      <c r="AGE559" s="802"/>
      <c r="AGF559" s="802"/>
      <c r="AGG559" s="802"/>
      <c r="AGH559" s="802"/>
      <c r="AGI559" s="802"/>
      <c r="AGJ559" s="802"/>
      <c r="AGK559" s="802"/>
      <c r="AGL559" s="802"/>
      <c r="AGM559" s="802"/>
      <c r="AGN559" s="802"/>
      <c r="AGO559" s="802"/>
      <c r="AGP559" s="802"/>
      <c r="AGQ559" s="802"/>
      <c r="AGR559" s="802"/>
      <c r="AGS559" s="802"/>
      <c r="AGT559" s="802"/>
      <c r="AGU559" s="802"/>
      <c r="AGV559" s="802"/>
      <c r="AGW559" s="802"/>
      <c r="AGX559" s="802"/>
      <c r="AGY559" s="802"/>
      <c r="AGZ559" s="802"/>
      <c r="AHA559" s="802"/>
      <c r="AHB559" s="802"/>
      <c r="AHC559" s="802"/>
      <c r="AHD559" s="802"/>
      <c r="AHE559" s="802"/>
      <c r="AHF559" s="802"/>
      <c r="AHG559" s="802"/>
      <c r="AHH559" s="802"/>
      <c r="AHI559" s="802"/>
      <c r="AHJ559" s="802"/>
      <c r="AHK559" s="802"/>
      <c r="AHL559" s="802"/>
      <c r="AHM559" s="802"/>
      <c r="AHN559" s="802"/>
      <c r="AHO559" s="802"/>
      <c r="AHP559" s="802"/>
      <c r="AHQ559" s="802"/>
      <c r="AHR559" s="802"/>
      <c r="AHS559" s="802"/>
      <c r="AHT559" s="802"/>
      <c r="AHU559" s="802"/>
      <c r="AHV559" s="802"/>
      <c r="AHW559" s="802"/>
      <c r="AHX559" s="802"/>
      <c r="AHY559" s="802"/>
      <c r="AHZ559" s="802"/>
      <c r="AIA559" s="802"/>
      <c r="AIB559" s="802"/>
      <c r="AIC559" s="802"/>
      <c r="AID559" s="802"/>
      <c r="AIE559" s="802"/>
      <c r="AIF559" s="802"/>
      <c r="AIG559" s="802"/>
      <c r="AIH559" s="802"/>
      <c r="AII559" s="802"/>
      <c r="AIJ559" s="802"/>
      <c r="AQE559" s="802"/>
      <c r="AQF559" s="802"/>
      <c r="AQG559" s="802"/>
      <c r="AQH559" s="802"/>
      <c r="AQI559" s="802"/>
      <c r="AQJ559" s="802"/>
      <c r="AQK559" s="802"/>
      <c r="AQL559" s="802"/>
      <c r="AQM559" s="802"/>
      <c r="AQN559" s="802"/>
      <c r="AQO559" s="802"/>
      <c r="AQP559" s="802"/>
      <c r="AQQ559" s="802"/>
      <c r="AQR559" s="802"/>
      <c r="AQS559" s="802"/>
      <c r="AQT559" s="802"/>
      <c r="AQU559" s="802"/>
      <c r="AQV559" s="802"/>
      <c r="AQW559" s="802"/>
      <c r="AQX559" s="802"/>
      <c r="AQY559" s="802"/>
      <c r="AQZ559" s="802"/>
      <c r="ARA559" s="802"/>
      <c r="ARB559" s="802"/>
      <c r="ARC559" s="802"/>
      <c r="ARD559" s="802"/>
      <c r="ARE559" s="802"/>
      <c r="ARF559" s="802"/>
      <c r="ARG559" s="802"/>
      <c r="ARH559" s="802"/>
      <c r="ARI559" s="802"/>
      <c r="ARJ559" s="802"/>
      <c r="ARK559" s="802"/>
      <c r="ARL559" s="802"/>
      <c r="ARM559" s="802"/>
      <c r="ARN559" s="802"/>
      <c r="ARO559" s="802"/>
      <c r="ARP559" s="802"/>
      <c r="ARQ559" s="802"/>
      <c r="ARR559" s="802"/>
      <c r="ARS559" s="802"/>
      <c r="ART559" s="802"/>
      <c r="ARU559" s="802"/>
      <c r="ARV559" s="802"/>
      <c r="ARW559" s="802"/>
      <c r="ARX559" s="802"/>
      <c r="ARY559" s="802"/>
      <c r="ARZ559" s="802"/>
      <c r="ASA559" s="802"/>
      <c r="ASB559" s="802"/>
      <c r="ASC559" s="802"/>
      <c r="ASD559" s="802"/>
      <c r="ASE559" s="802"/>
      <c r="ASF559" s="802"/>
      <c r="ASG559" s="802"/>
      <c r="ASH559" s="802"/>
      <c r="ASI559" s="802"/>
      <c r="ASJ559" s="802"/>
      <c r="ASK559" s="802"/>
      <c r="ASL559" s="802"/>
      <c r="ATP559" s="802"/>
      <c r="ATQ559" s="802"/>
      <c r="ATR559" s="802"/>
      <c r="ATS559" s="802"/>
      <c r="ATT559" s="802"/>
      <c r="ATU559" s="802"/>
      <c r="ATV559" s="802"/>
      <c r="ATW559" s="802"/>
      <c r="ATX559" s="802"/>
      <c r="ATY559" s="802"/>
      <c r="ATZ559" s="802"/>
      <c r="AUA559" s="802"/>
      <c r="AUB559" s="802"/>
      <c r="AUC559" s="802"/>
      <c r="AUD559" s="802"/>
      <c r="AUE559" s="802"/>
      <c r="AUF559" s="802"/>
      <c r="AUG559" s="802"/>
      <c r="AUH559" s="802"/>
      <c r="AUI559" s="802"/>
      <c r="AUJ559" s="802"/>
      <c r="AUK559" s="802"/>
      <c r="AUL559" s="802"/>
      <c r="AUM559" s="802"/>
      <c r="AUN559" s="802"/>
      <c r="AUO559" s="802"/>
      <c r="AUP559" s="801"/>
      <c r="AUQ559" s="802"/>
      <c r="AUR559" s="801"/>
      <c r="AUS559" s="802"/>
      <c r="AUT559" s="801"/>
      <c r="AUU559" s="802"/>
      <c r="AUV559" s="802"/>
      <c r="AUW559" s="802"/>
      <c r="AUX559" s="802"/>
      <c r="AUY559" s="802"/>
      <c r="AUZ559" s="802"/>
      <c r="AVA559" s="802"/>
      <c r="AVB559" s="802"/>
      <c r="AVC559" s="802"/>
      <c r="AVD559" s="802"/>
      <c r="AVE559" s="802"/>
      <c r="AVF559" s="802"/>
      <c r="AVG559" s="802"/>
      <c r="AVH559" s="802"/>
      <c r="AVI559" s="802"/>
      <c r="AVJ559" s="808"/>
      <c r="AVK559" s="808"/>
      <c r="AVL559" s="808"/>
      <c r="AVM559" s="808"/>
      <c r="AVN559" s="808"/>
      <c r="AVO559" s="808"/>
      <c r="AVP559" s="808"/>
      <c r="AVQ559" s="808"/>
      <c r="AVR559" s="808"/>
      <c r="AVS559" s="808"/>
      <c r="AVT559" s="808"/>
      <c r="AVU559" s="809"/>
      <c r="AVV559" s="809"/>
      <c r="AVW559" s="809"/>
      <c r="AVX559" s="809"/>
      <c r="AVY559" s="809"/>
      <c r="AVZ559" s="809"/>
      <c r="AWA559" s="809"/>
      <c r="AWB559" s="809"/>
      <c r="AWC559" s="809"/>
      <c r="AWD559" s="809"/>
      <c r="AWE559" s="809"/>
      <c r="AWF559" s="809"/>
      <c r="AWG559" s="809"/>
      <c r="AWH559" s="809"/>
      <c r="AWI559" s="809"/>
      <c r="AWJ559" s="809"/>
      <c r="AWK559" s="809"/>
      <c r="AWL559" s="809"/>
      <c r="AWM559" s="809"/>
      <c r="AWN559" s="809"/>
      <c r="AWO559" s="809"/>
      <c r="AWP559" s="809"/>
      <c r="AWQ559" s="809"/>
      <c r="AWR559" s="808"/>
      <c r="AWS559" s="761"/>
      <c r="AWT559" s="808"/>
      <c r="AWU559" s="809"/>
      <c r="AWV559" s="809"/>
      <c r="AWW559" s="809"/>
      <c r="AWX559" s="809"/>
      <c r="AWY559" s="809"/>
      <c r="AWZ559" s="809"/>
      <c r="AXA559" s="809"/>
      <c r="AXB559" s="809"/>
      <c r="AXC559" s="809"/>
      <c r="AXD559" s="809"/>
      <c r="AXE559" s="809"/>
      <c r="AXF559" s="809"/>
      <c r="AXG559" s="809"/>
      <c r="AXH559" s="809"/>
      <c r="AXI559" s="809"/>
      <c r="AXJ559" s="809"/>
      <c r="AXK559" s="809"/>
      <c r="AXL559" s="809"/>
      <c r="AXM559" s="809"/>
      <c r="AXN559" s="809"/>
      <c r="AXO559" s="809"/>
      <c r="AXP559" s="809"/>
      <c r="AXQ559" s="809"/>
      <c r="AXR559" s="809"/>
      <c r="AXS559" s="809"/>
      <c r="AXT559" s="809"/>
      <c r="AXU559" s="809"/>
      <c r="AXV559" s="809"/>
      <c r="AXW559" s="809"/>
      <c r="AXX559" s="809"/>
      <c r="AXY559" s="809"/>
      <c r="AXZ559" s="809"/>
      <c r="AYA559" s="809"/>
      <c r="AYB559" s="809"/>
      <c r="AYC559" s="809"/>
      <c r="AYD559" s="808"/>
      <c r="AYE559" s="808"/>
      <c r="AYF559" s="809"/>
      <c r="AYG559" s="808"/>
      <c r="AYH559" s="810"/>
      <c r="AYI559" s="810"/>
      <c r="AYJ559" s="810"/>
      <c r="AYK559" s="810"/>
      <c r="AYL559" s="810"/>
      <c r="AYM559" s="810"/>
      <c r="AYN559" s="810"/>
      <c r="AYO559" s="810"/>
      <c r="AYP559" s="810"/>
      <c r="AYQ559" s="810"/>
      <c r="AYR559" s="810"/>
      <c r="AYS559" s="810"/>
      <c r="AYT559" s="810"/>
      <c r="AYU559" s="810"/>
      <c r="AYV559" s="810"/>
      <c r="AYW559" s="810"/>
      <c r="AYX559" s="810"/>
      <c r="AYY559" s="810"/>
      <c r="AYZ559" s="810"/>
      <c r="AZA559" s="810"/>
      <c r="AZB559" s="810"/>
      <c r="AZC559" s="810"/>
      <c r="AZD559" s="810"/>
      <c r="AZE559" s="810"/>
      <c r="AZF559" s="810"/>
      <c r="AZG559" s="810"/>
      <c r="AZH559" s="810"/>
      <c r="AZI559" s="810"/>
      <c r="AZJ559" s="810"/>
      <c r="AZK559" s="810"/>
      <c r="AZL559" s="810"/>
      <c r="AZM559" s="810"/>
      <c r="AZN559" s="810"/>
      <c r="AZO559" s="810"/>
      <c r="AZP559" s="809"/>
      <c r="AZQ559" s="802"/>
      <c r="AZR559" s="802"/>
      <c r="AZS559" s="802"/>
    </row>
    <row r="560" spans="45:920 1123:1371" s="793" customFormat="1" ht="13.5">
      <c r="AS560" s="802"/>
      <c r="AT560" s="802"/>
      <c r="AU560" s="802"/>
      <c r="AV560" s="802"/>
      <c r="AW560" s="802"/>
      <c r="AX560" s="802"/>
      <c r="AY560" s="802"/>
      <c r="AZ560" s="802"/>
      <c r="BA560" s="802"/>
      <c r="BB560" s="802"/>
      <c r="BC560" s="802"/>
      <c r="BD560" s="802"/>
      <c r="BE560" s="802"/>
      <c r="BF560" s="802"/>
      <c r="BG560" s="802"/>
      <c r="BH560" s="802"/>
      <c r="BI560" s="802"/>
      <c r="BJ560" s="802"/>
      <c r="BK560" s="802"/>
      <c r="BL560" s="802"/>
      <c r="BM560" s="802"/>
      <c r="BN560" s="802"/>
      <c r="BO560" s="802"/>
      <c r="BP560" s="802"/>
      <c r="BQ560" s="802"/>
      <c r="BR560" s="802"/>
      <c r="BS560" s="802"/>
      <c r="BT560" s="802"/>
      <c r="BU560" s="802"/>
      <c r="BV560" s="802"/>
      <c r="BW560" s="802"/>
      <c r="BX560" s="802"/>
      <c r="BY560" s="802"/>
      <c r="BZ560" s="802"/>
      <c r="CA560" s="802"/>
      <c r="CB560" s="802"/>
      <c r="CC560" s="802"/>
      <c r="CD560" s="802"/>
      <c r="CE560" s="802"/>
      <c r="CF560" s="802"/>
      <c r="CG560" s="802"/>
      <c r="CH560" s="802"/>
      <c r="CI560" s="802"/>
      <c r="CJ560" s="802"/>
      <c r="CK560" s="802"/>
      <c r="CL560" s="802"/>
      <c r="CM560" s="802"/>
      <c r="CN560" s="802"/>
      <c r="CO560" s="802"/>
      <c r="CP560" s="802"/>
      <c r="CQ560" s="802"/>
      <c r="CR560" s="802"/>
      <c r="CS560" s="802"/>
      <c r="CT560" s="802"/>
      <c r="CU560" s="802"/>
      <c r="CV560" s="802"/>
      <c r="CW560" s="802"/>
      <c r="CX560" s="802"/>
      <c r="CY560" s="802"/>
      <c r="CZ560" s="802"/>
      <c r="DA560" s="802"/>
      <c r="DB560" s="802"/>
      <c r="DC560" s="802"/>
      <c r="DD560" s="802"/>
      <c r="DE560" s="802"/>
      <c r="DF560" s="802"/>
      <c r="DG560" s="802"/>
      <c r="DH560" s="802"/>
      <c r="DI560" s="802"/>
      <c r="DJ560" s="802"/>
      <c r="DK560" s="802"/>
      <c r="DL560" s="802"/>
      <c r="DM560" s="802"/>
      <c r="DN560" s="802"/>
      <c r="DO560" s="802"/>
      <c r="DP560" s="802"/>
      <c r="DQ560" s="802"/>
      <c r="DR560" s="802"/>
      <c r="DS560" s="802"/>
      <c r="DT560" s="802"/>
      <c r="DU560" s="802"/>
      <c r="DV560" s="802"/>
      <c r="DW560" s="802"/>
      <c r="DX560" s="802"/>
      <c r="DY560" s="802"/>
      <c r="DZ560" s="802"/>
      <c r="EA560" s="802"/>
      <c r="EB560" s="802"/>
      <c r="EC560" s="802"/>
      <c r="ED560" s="802"/>
      <c r="EE560" s="802"/>
      <c r="EF560" s="802"/>
      <c r="EG560" s="802"/>
      <c r="EH560" s="802"/>
      <c r="EI560" s="802"/>
      <c r="EJ560" s="802"/>
      <c r="EK560" s="802"/>
      <c r="EL560" s="802"/>
      <c r="EM560" s="802"/>
      <c r="EN560" s="802"/>
      <c r="EO560" s="802"/>
      <c r="EP560" s="802"/>
      <c r="EQ560" s="802"/>
      <c r="ER560" s="802"/>
      <c r="ES560" s="802"/>
      <c r="ET560" s="802"/>
      <c r="EU560" s="802"/>
      <c r="EV560" s="802"/>
      <c r="EW560" s="802"/>
      <c r="EX560" s="802"/>
      <c r="EY560" s="802"/>
      <c r="EZ560" s="802"/>
      <c r="FA560" s="802"/>
      <c r="FB560" s="802"/>
      <c r="FC560" s="802"/>
      <c r="FD560" s="802"/>
      <c r="FE560" s="802"/>
      <c r="FF560" s="802"/>
      <c r="FG560" s="802"/>
      <c r="FH560" s="802"/>
      <c r="FI560" s="802"/>
      <c r="FJ560" s="802"/>
      <c r="FK560" s="802"/>
      <c r="FL560" s="802"/>
      <c r="FM560" s="802"/>
      <c r="FN560" s="802"/>
      <c r="FO560" s="802"/>
      <c r="FP560" s="802"/>
      <c r="FQ560" s="802"/>
      <c r="FR560" s="802"/>
      <c r="FS560" s="802"/>
      <c r="FT560" s="802"/>
      <c r="FU560" s="802"/>
      <c r="FV560" s="802"/>
      <c r="FW560" s="802"/>
      <c r="FX560" s="802"/>
      <c r="FY560" s="802"/>
      <c r="FZ560" s="802"/>
      <c r="GA560" s="802"/>
      <c r="GB560" s="802"/>
      <c r="GC560" s="802"/>
      <c r="GD560" s="802"/>
      <c r="GE560" s="802"/>
      <c r="GF560" s="802"/>
      <c r="GG560" s="802"/>
      <c r="GH560" s="802"/>
      <c r="GI560" s="802"/>
      <c r="GJ560" s="802"/>
      <c r="GK560" s="802"/>
      <c r="GL560" s="802"/>
      <c r="GM560" s="802"/>
      <c r="GN560" s="802"/>
      <c r="GO560" s="802"/>
      <c r="GP560" s="802"/>
      <c r="GQ560" s="802"/>
      <c r="GR560" s="802"/>
      <c r="GS560" s="802"/>
      <c r="GT560" s="802"/>
      <c r="GU560" s="802"/>
      <c r="GV560" s="802"/>
      <c r="GW560" s="802"/>
      <c r="GX560" s="802"/>
      <c r="GY560" s="802"/>
      <c r="GZ560" s="802"/>
      <c r="HA560" s="802"/>
      <c r="HB560" s="802"/>
      <c r="HC560" s="802"/>
      <c r="HD560" s="802"/>
      <c r="HE560" s="802"/>
      <c r="HF560" s="802"/>
      <c r="HG560" s="802"/>
      <c r="HH560" s="802"/>
      <c r="HI560" s="802"/>
      <c r="HJ560" s="802"/>
      <c r="HK560" s="802"/>
      <c r="HL560" s="802"/>
      <c r="HM560" s="802"/>
      <c r="HN560" s="802"/>
      <c r="HO560" s="802"/>
      <c r="HP560" s="802"/>
      <c r="HQ560" s="802"/>
      <c r="HR560" s="802"/>
      <c r="HS560" s="802"/>
      <c r="HT560" s="802"/>
      <c r="HU560" s="802"/>
      <c r="HV560" s="802"/>
      <c r="HW560" s="802"/>
      <c r="HX560" s="802"/>
      <c r="HY560" s="802"/>
      <c r="HZ560" s="802"/>
      <c r="IA560" s="802"/>
      <c r="IB560" s="802"/>
      <c r="IC560" s="802"/>
      <c r="ID560" s="802"/>
      <c r="IE560" s="802"/>
      <c r="IF560" s="802"/>
      <c r="IG560" s="802"/>
      <c r="IH560" s="802"/>
      <c r="II560" s="802"/>
      <c r="IJ560" s="802"/>
      <c r="IK560" s="802"/>
      <c r="IL560" s="802"/>
      <c r="IM560" s="802"/>
      <c r="IN560" s="802"/>
      <c r="IO560" s="802"/>
      <c r="IP560" s="802"/>
      <c r="IQ560" s="802"/>
      <c r="IR560" s="802"/>
      <c r="IS560" s="802"/>
      <c r="IT560" s="802"/>
      <c r="IU560" s="802"/>
      <c r="IV560" s="802"/>
      <c r="IW560" s="802"/>
      <c r="IX560" s="802"/>
      <c r="IY560" s="802"/>
      <c r="IZ560" s="802"/>
      <c r="JA560" s="802"/>
      <c r="JB560" s="802"/>
      <c r="JC560" s="802"/>
      <c r="JD560" s="802"/>
      <c r="JE560" s="802"/>
      <c r="JF560" s="802"/>
      <c r="JG560" s="802"/>
      <c r="JH560" s="802"/>
      <c r="JI560" s="802"/>
      <c r="JJ560" s="802"/>
      <c r="JK560" s="802"/>
      <c r="JL560" s="802"/>
      <c r="JM560" s="802"/>
      <c r="JN560" s="802"/>
      <c r="JO560" s="802"/>
      <c r="JP560" s="802"/>
      <c r="JQ560" s="802"/>
      <c r="JR560" s="802"/>
      <c r="JS560" s="802"/>
      <c r="JT560" s="802"/>
      <c r="JU560" s="802"/>
      <c r="JV560" s="802"/>
      <c r="JW560" s="802"/>
      <c r="JX560" s="802"/>
      <c r="JY560" s="802"/>
      <c r="JZ560" s="802"/>
      <c r="KA560" s="802"/>
      <c r="KB560" s="802"/>
      <c r="KC560" s="802"/>
      <c r="KD560" s="802"/>
      <c r="KE560" s="802"/>
      <c r="KF560" s="802"/>
      <c r="KG560" s="802"/>
      <c r="KH560" s="802"/>
      <c r="KI560" s="802"/>
      <c r="KJ560" s="802"/>
      <c r="KK560" s="802"/>
      <c r="KL560" s="802"/>
      <c r="KM560" s="802"/>
      <c r="KN560" s="802"/>
      <c r="KO560" s="802"/>
      <c r="KP560" s="802"/>
      <c r="KQ560" s="802"/>
      <c r="KR560" s="802"/>
      <c r="KS560" s="802"/>
      <c r="KT560" s="802"/>
      <c r="KU560" s="802"/>
      <c r="KV560" s="802"/>
      <c r="KW560" s="802"/>
      <c r="KX560" s="802"/>
      <c r="KY560" s="802"/>
      <c r="KZ560" s="802"/>
      <c r="LA560" s="802"/>
      <c r="LB560" s="802"/>
      <c r="LC560" s="802"/>
      <c r="LD560" s="802"/>
      <c r="LE560" s="802"/>
      <c r="LF560" s="802"/>
      <c r="LG560" s="802"/>
      <c r="LH560" s="802"/>
      <c r="LI560" s="802"/>
      <c r="LJ560" s="802"/>
      <c r="LK560" s="802"/>
      <c r="LL560" s="802"/>
      <c r="LM560" s="802"/>
      <c r="LN560" s="802"/>
      <c r="LO560" s="802"/>
      <c r="LP560" s="802"/>
      <c r="LQ560" s="802"/>
      <c r="LR560" s="802"/>
      <c r="LS560" s="802"/>
      <c r="LT560" s="802"/>
      <c r="LU560" s="802"/>
      <c r="LV560" s="802"/>
      <c r="LW560" s="802"/>
      <c r="LX560" s="802"/>
      <c r="LY560" s="802"/>
      <c r="LZ560" s="802"/>
      <c r="MA560" s="802"/>
      <c r="MB560" s="802"/>
      <c r="MC560" s="802"/>
      <c r="MD560" s="802"/>
      <c r="ME560" s="802"/>
      <c r="MF560" s="802"/>
      <c r="MG560" s="802"/>
      <c r="MH560" s="802"/>
      <c r="MI560" s="802"/>
      <c r="MJ560" s="802"/>
      <c r="MK560" s="802"/>
      <c r="ML560" s="802"/>
      <c r="MM560" s="802"/>
      <c r="MN560" s="802"/>
      <c r="MO560" s="802"/>
      <c r="MP560" s="802"/>
      <c r="MQ560" s="802"/>
      <c r="MR560" s="802"/>
      <c r="MS560" s="802"/>
      <c r="MT560" s="802"/>
      <c r="MU560" s="802"/>
      <c r="MV560" s="802"/>
      <c r="MW560" s="802"/>
      <c r="MX560" s="802"/>
      <c r="MY560" s="802"/>
      <c r="MZ560" s="802"/>
      <c r="NA560" s="802"/>
      <c r="NB560" s="802"/>
      <c r="NC560" s="802"/>
      <c r="ND560" s="802"/>
      <c r="NE560" s="802"/>
      <c r="NF560" s="802"/>
      <c r="NG560" s="802"/>
      <c r="NH560" s="802"/>
      <c r="NI560" s="802"/>
      <c r="NJ560" s="802"/>
      <c r="NK560" s="802"/>
      <c r="NL560" s="802"/>
      <c r="NM560" s="802"/>
      <c r="NN560" s="802"/>
      <c r="NO560" s="802"/>
      <c r="NP560" s="802"/>
      <c r="NQ560" s="802"/>
      <c r="NR560" s="802"/>
      <c r="NS560" s="802"/>
      <c r="NT560" s="802"/>
      <c r="NU560" s="802"/>
      <c r="NV560" s="802"/>
      <c r="NW560" s="802"/>
      <c r="NX560" s="802"/>
      <c r="NY560" s="802"/>
      <c r="NZ560" s="802"/>
      <c r="OA560" s="802"/>
      <c r="OB560" s="802"/>
      <c r="OC560" s="802"/>
      <c r="OD560" s="802"/>
      <c r="OE560" s="802"/>
      <c r="OF560" s="802"/>
      <c r="OG560" s="802"/>
      <c r="OH560" s="802"/>
      <c r="OI560" s="802"/>
      <c r="OJ560" s="802"/>
      <c r="OK560" s="802"/>
      <c r="OL560" s="802"/>
      <c r="OM560" s="802"/>
      <c r="ON560" s="802"/>
      <c r="OO560" s="802"/>
      <c r="OP560" s="802"/>
      <c r="OQ560" s="802"/>
      <c r="OR560" s="802"/>
      <c r="OS560" s="802"/>
      <c r="OT560" s="802"/>
      <c r="OU560" s="802"/>
      <c r="OV560" s="802"/>
      <c r="OW560" s="802"/>
      <c r="OX560" s="802"/>
      <c r="OY560" s="802"/>
      <c r="OZ560" s="802"/>
      <c r="PA560" s="802"/>
      <c r="PB560" s="802"/>
      <c r="PC560" s="802"/>
      <c r="PD560" s="802"/>
      <c r="PE560" s="802"/>
      <c r="PF560" s="802"/>
      <c r="PG560" s="802"/>
      <c r="PH560" s="802"/>
      <c r="PI560" s="802"/>
      <c r="PJ560" s="802"/>
      <c r="PK560" s="802"/>
      <c r="PL560" s="802"/>
      <c r="PM560" s="802"/>
      <c r="PN560" s="802"/>
      <c r="PO560" s="802"/>
      <c r="PP560" s="802"/>
      <c r="PQ560" s="802"/>
      <c r="PR560" s="802"/>
      <c r="PS560" s="802"/>
      <c r="PT560" s="802"/>
      <c r="PU560" s="802"/>
      <c r="PV560" s="802"/>
      <c r="PW560" s="802"/>
      <c r="PX560" s="802"/>
      <c r="PY560" s="802"/>
      <c r="PZ560" s="802"/>
      <c r="QA560" s="802"/>
      <c r="QB560" s="802"/>
      <c r="QC560" s="802"/>
      <c r="QD560" s="802"/>
      <c r="QE560" s="802"/>
      <c r="QF560" s="802"/>
      <c r="QG560" s="802"/>
      <c r="QH560" s="802"/>
      <c r="QI560" s="802"/>
      <c r="QJ560" s="802"/>
      <c r="QK560" s="802"/>
      <c r="QL560" s="802"/>
      <c r="QM560" s="802"/>
      <c r="QN560" s="802"/>
      <c r="QO560" s="802"/>
      <c r="QP560" s="802"/>
      <c r="QQ560" s="802"/>
      <c r="QR560" s="802"/>
      <c r="QS560" s="802"/>
      <c r="QT560" s="802"/>
      <c r="QU560" s="802"/>
      <c r="QV560" s="802"/>
      <c r="QW560" s="802"/>
      <c r="QX560" s="802"/>
      <c r="QY560" s="802"/>
      <c r="QZ560" s="802"/>
      <c r="RA560" s="802"/>
      <c r="RB560" s="802"/>
      <c r="RC560" s="802"/>
      <c r="RD560" s="802"/>
      <c r="RE560" s="802"/>
      <c r="RF560" s="802"/>
      <c r="RG560" s="802"/>
      <c r="RH560" s="802"/>
      <c r="RI560" s="802"/>
      <c r="RJ560" s="802"/>
      <c r="RK560" s="802"/>
      <c r="RL560" s="802"/>
      <c r="RM560" s="802"/>
      <c r="RN560" s="802"/>
      <c r="RO560" s="802"/>
      <c r="RP560" s="802"/>
      <c r="RQ560" s="802"/>
      <c r="RR560" s="802"/>
      <c r="RS560" s="802"/>
      <c r="RT560" s="802"/>
      <c r="RU560" s="802"/>
      <c r="RV560" s="802"/>
      <c r="RW560" s="802"/>
      <c r="RX560" s="802"/>
      <c r="RY560" s="802"/>
      <c r="RZ560" s="802"/>
      <c r="SA560" s="802"/>
      <c r="SB560" s="802"/>
      <c r="SC560" s="802"/>
      <c r="SD560" s="802"/>
      <c r="SE560" s="802"/>
      <c r="SF560" s="802"/>
      <c r="SG560" s="802"/>
      <c r="SH560" s="802"/>
      <c r="SI560" s="802"/>
      <c r="SJ560" s="802"/>
      <c r="SK560" s="802"/>
      <c r="SL560" s="802"/>
      <c r="SM560" s="802"/>
      <c r="SN560" s="802"/>
      <c r="SO560" s="802"/>
      <c r="SP560" s="802"/>
      <c r="SQ560" s="802"/>
      <c r="SR560" s="802"/>
      <c r="SS560" s="802"/>
      <c r="ST560" s="802"/>
      <c r="SU560" s="802"/>
      <c r="SV560" s="802"/>
      <c r="SW560" s="802"/>
      <c r="SX560" s="802"/>
      <c r="SY560" s="802"/>
      <c r="SZ560" s="802"/>
      <c r="TA560" s="802"/>
      <c r="TB560" s="802"/>
      <c r="TC560" s="802"/>
      <c r="TD560" s="802"/>
      <c r="TE560" s="802"/>
      <c r="TF560" s="802"/>
      <c r="TG560" s="802"/>
      <c r="TH560" s="802"/>
      <c r="TI560" s="802"/>
      <c r="TJ560" s="802"/>
      <c r="TK560" s="802"/>
      <c r="TL560" s="802"/>
      <c r="TM560" s="802"/>
      <c r="TN560" s="802"/>
      <c r="TO560" s="802"/>
      <c r="TP560" s="802"/>
      <c r="TQ560" s="802"/>
      <c r="TR560" s="802"/>
      <c r="TS560" s="802"/>
      <c r="TT560" s="802"/>
      <c r="TU560" s="802"/>
      <c r="TV560" s="802"/>
      <c r="TW560" s="802"/>
      <c r="TX560" s="802"/>
      <c r="TY560" s="802"/>
      <c r="TZ560" s="802"/>
      <c r="UA560" s="802"/>
      <c r="UB560" s="802"/>
      <c r="UC560" s="802"/>
      <c r="UD560" s="802"/>
      <c r="UE560" s="802"/>
      <c r="UF560" s="802"/>
      <c r="UG560" s="802"/>
      <c r="UH560" s="802"/>
      <c r="UI560" s="802"/>
      <c r="UJ560" s="802"/>
      <c r="UK560" s="802"/>
      <c r="UL560" s="802"/>
      <c r="UM560" s="802"/>
      <c r="UN560" s="802"/>
      <c r="UO560" s="802"/>
      <c r="UP560" s="802"/>
      <c r="UQ560" s="802"/>
      <c r="UR560" s="802"/>
      <c r="US560" s="802"/>
      <c r="UT560" s="802"/>
      <c r="UU560" s="802"/>
      <c r="UV560" s="802"/>
      <c r="UW560" s="802"/>
      <c r="UX560" s="802"/>
      <c r="UY560" s="802"/>
      <c r="UZ560" s="802"/>
      <c r="VA560" s="802"/>
      <c r="VB560" s="802"/>
      <c r="VC560" s="802"/>
      <c r="VD560" s="802"/>
      <c r="VE560" s="802"/>
      <c r="VF560" s="802"/>
      <c r="VG560" s="802"/>
      <c r="VH560" s="802"/>
      <c r="VI560" s="802"/>
      <c r="VJ560" s="802"/>
      <c r="VK560" s="802"/>
      <c r="VL560" s="802"/>
      <c r="VM560" s="802"/>
      <c r="VN560" s="802"/>
      <c r="VO560" s="802"/>
      <c r="VP560" s="802"/>
      <c r="VQ560" s="802"/>
      <c r="VR560" s="802"/>
      <c r="VS560" s="802"/>
      <c r="VT560" s="802"/>
      <c r="VU560" s="802"/>
      <c r="VV560" s="802"/>
      <c r="VW560" s="802"/>
      <c r="VX560" s="802"/>
      <c r="VY560" s="802"/>
      <c r="VZ560" s="802"/>
      <c r="WA560" s="802"/>
      <c r="WB560" s="802"/>
      <c r="WC560" s="802"/>
      <c r="WD560" s="802"/>
      <c r="WE560" s="802"/>
      <c r="WF560" s="802"/>
      <c r="WG560" s="802"/>
      <c r="WH560" s="802"/>
      <c r="WI560" s="802"/>
      <c r="WJ560" s="802"/>
      <c r="WK560" s="802"/>
      <c r="WL560" s="802"/>
      <c r="WM560" s="802"/>
      <c r="WN560" s="802"/>
      <c r="WO560" s="802"/>
      <c r="WP560" s="802"/>
      <c r="WQ560" s="802"/>
      <c r="WR560" s="802"/>
      <c r="WS560" s="802"/>
      <c r="WT560" s="802"/>
      <c r="WU560" s="802"/>
      <c r="WV560" s="802"/>
      <c r="WW560" s="802"/>
      <c r="WX560" s="802"/>
      <c r="WY560" s="802"/>
      <c r="WZ560" s="802"/>
      <c r="XA560" s="802"/>
      <c r="XB560" s="802"/>
      <c r="XC560" s="802"/>
      <c r="XD560" s="802"/>
      <c r="XE560" s="802"/>
      <c r="XF560" s="802"/>
      <c r="XG560" s="802"/>
      <c r="XH560" s="802"/>
      <c r="XI560" s="802"/>
      <c r="XJ560" s="802"/>
      <c r="XK560" s="802"/>
      <c r="XL560" s="802"/>
      <c r="XM560" s="802"/>
      <c r="XN560" s="802"/>
      <c r="XO560" s="802"/>
      <c r="XP560" s="802"/>
      <c r="XQ560" s="802"/>
      <c r="XR560" s="802"/>
      <c r="XS560" s="802"/>
      <c r="XT560" s="802"/>
      <c r="XU560" s="802"/>
      <c r="XV560" s="802"/>
      <c r="XW560" s="802"/>
      <c r="XX560" s="802"/>
      <c r="XY560" s="802"/>
      <c r="XZ560" s="802"/>
      <c r="YA560" s="802"/>
      <c r="YB560" s="802"/>
      <c r="YC560" s="802"/>
      <c r="YD560" s="802"/>
      <c r="YE560" s="802"/>
      <c r="YF560" s="802"/>
      <c r="YG560" s="802"/>
      <c r="YH560" s="802"/>
      <c r="YI560" s="802"/>
      <c r="YJ560" s="802"/>
      <c r="YK560" s="802"/>
      <c r="YL560" s="802"/>
      <c r="YM560" s="802"/>
      <c r="YN560" s="802"/>
      <c r="YO560" s="802"/>
      <c r="YP560" s="802"/>
      <c r="YQ560" s="802"/>
      <c r="YR560" s="802"/>
      <c r="YS560" s="802"/>
      <c r="YT560" s="802"/>
      <c r="YU560" s="802"/>
      <c r="YV560" s="802"/>
      <c r="YW560" s="802"/>
      <c r="YX560" s="802"/>
      <c r="YY560" s="802"/>
      <c r="YZ560" s="802"/>
      <c r="ZA560" s="802"/>
      <c r="ZB560" s="802"/>
      <c r="ZC560" s="802"/>
      <c r="ZD560" s="802"/>
      <c r="ZE560" s="802"/>
      <c r="ZF560" s="802"/>
      <c r="ZG560" s="802"/>
      <c r="ZH560" s="802"/>
      <c r="ZI560" s="802"/>
      <c r="ZJ560" s="802"/>
      <c r="ZK560" s="802"/>
      <c r="ZL560" s="802"/>
      <c r="ZM560" s="802"/>
      <c r="ZN560" s="802"/>
      <c r="ZO560" s="802"/>
      <c r="ZP560" s="802"/>
      <c r="ZQ560" s="802"/>
      <c r="ZR560" s="802"/>
      <c r="ZS560" s="802"/>
      <c r="ZT560" s="802"/>
      <c r="ZU560" s="802"/>
      <c r="ZV560" s="802"/>
      <c r="ZW560" s="802"/>
      <c r="ZX560" s="802"/>
      <c r="ZY560" s="802"/>
      <c r="ZZ560" s="802"/>
      <c r="AAA560" s="802"/>
      <c r="AAB560" s="802"/>
      <c r="AAC560" s="802"/>
      <c r="AAD560" s="802"/>
      <c r="AAE560" s="802"/>
      <c r="AAF560" s="802"/>
      <c r="AAG560" s="802"/>
      <c r="AAH560" s="802"/>
      <c r="AAI560" s="802"/>
      <c r="AAJ560" s="802"/>
      <c r="AAK560" s="802"/>
      <c r="AAL560" s="802"/>
      <c r="AAM560" s="802"/>
      <c r="AAN560" s="802"/>
      <c r="AAO560" s="802"/>
      <c r="AAP560" s="802"/>
      <c r="AAQ560" s="802"/>
      <c r="AAR560" s="802"/>
      <c r="AAS560" s="802"/>
      <c r="AAT560" s="802"/>
      <c r="AAU560" s="802"/>
      <c r="AAV560" s="802"/>
      <c r="AAW560" s="802"/>
      <c r="AAX560" s="802"/>
      <c r="AAY560" s="802"/>
      <c r="AAZ560" s="802"/>
      <c r="ABA560" s="802"/>
      <c r="ABB560" s="802"/>
      <c r="ABC560" s="802"/>
      <c r="ABD560" s="802"/>
      <c r="ABE560" s="802"/>
      <c r="ABF560" s="802"/>
      <c r="ABG560" s="802"/>
      <c r="ABH560" s="802"/>
      <c r="ABI560" s="802"/>
      <c r="ABJ560" s="802"/>
      <c r="ABK560" s="802"/>
      <c r="ABL560" s="802"/>
      <c r="ABM560" s="802"/>
      <c r="ABN560" s="802"/>
      <c r="ABO560" s="802"/>
      <c r="ABP560" s="802"/>
      <c r="ABQ560" s="802"/>
      <c r="ABR560" s="802"/>
      <c r="ABS560" s="802"/>
      <c r="ABT560" s="802"/>
      <c r="ABU560" s="802"/>
      <c r="ABV560" s="802"/>
      <c r="ABW560" s="802"/>
      <c r="ABX560" s="802"/>
      <c r="ABY560" s="802"/>
      <c r="ABZ560" s="802"/>
      <c r="ACA560" s="802"/>
      <c r="ACB560" s="802"/>
      <c r="ACC560" s="802"/>
      <c r="ACD560" s="802"/>
      <c r="ACE560" s="802"/>
      <c r="ACF560" s="802"/>
      <c r="ACG560" s="802"/>
      <c r="ACH560" s="802"/>
      <c r="ACI560" s="802"/>
      <c r="ACJ560" s="802"/>
      <c r="ACK560" s="802"/>
      <c r="ACL560" s="802"/>
      <c r="ACM560" s="802"/>
      <c r="ACN560" s="802"/>
      <c r="ACO560" s="802"/>
      <c r="ACP560" s="802"/>
      <c r="ACQ560" s="802"/>
      <c r="ACR560" s="802"/>
      <c r="ACS560" s="802"/>
      <c r="ACT560" s="802"/>
      <c r="ACU560" s="802"/>
      <c r="ACV560" s="802"/>
      <c r="ACW560" s="802"/>
      <c r="ACX560" s="802"/>
      <c r="ACY560" s="802"/>
      <c r="ACZ560" s="802"/>
      <c r="ADA560" s="802"/>
      <c r="ADB560" s="802"/>
      <c r="ADC560" s="802"/>
      <c r="ADD560" s="802"/>
      <c r="ADE560" s="802"/>
      <c r="ADF560" s="802"/>
      <c r="ADG560" s="802"/>
      <c r="ADH560" s="802"/>
      <c r="ADI560" s="802"/>
      <c r="ADJ560" s="802"/>
      <c r="ADK560" s="802"/>
      <c r="ADL560" s="802"/>
      <c r="ADM560" s="802"/>
      <c r="ADN560" s="802"/>
      <c r="ADO560" s="802"/>
      <c r="ADP560" s="802"/>
      <c r="ADQ560" s="802"/>
      <c r="ADR560" s="802"/>
      <c r="ADS560" s="802"/>
      <c r="ADT560" s="802"/>
      <c r="ADU560" s="802"/>
      <c r="ADV560" s="802"/>
      <c r="ADW560" s="802"/>
      <c r="ADX560" s="802"/>
      <c r="ADY560" s="802"/>
      <c r="ADZ560" s="802"/>
      <c r="AEA560" s="802"/>
      <c r="AEB560" s="802"/>
      <c r="AEC560" s="802"/>
      <c r="AED560" s="802"/>
      <c r="AEE560" s="802"/>
      <c r="AEF560" s="802"/>
      <c r="AEG560" s="802"/>
      <c r="AEH560" s="802"/>
      <c r="AEI560" s="802"/>
      <c r="AEJ560" s="802"/>
      <c r="AEK560" s="802"/>
      <c r="AEL560" s="802"/>
      <c r="AEM560" s="802"/>
      <c r="AEN560" s="802"/>
      <c r="AEO560" s="802"/>
      <c r="AEP560" s="802"/>
      <c r="AEQ560" s="802"/>
      <c r="AER560" s="802"/>
      <c r="AES560" s="802"/>
      <c r="AET560" s="802"/>
      <c r="AEU560" s="802"/>
      <c r="AEV560" s="802"/>
      <c r="AEW560" s="802"/>
      <c r="AEX560" s="802"/>
      <c r="AEY560" s="802"/>
      <c r="AEZ560" s="802"/>
      <c r="AFA560" s="802"/>
      <c r="AFB560" s="802"/>
      <c r="AFC560" s="802"/>
      <c r="AFD560" s="802"/>
      <c r="AFE560" s="802"/>
      <c r="AFF560" s="802"/>
      <c r="AFG560" s="802"/>
      <c r="AFH560" s="802"/>
      <c r="AFI560" s="802"/>
      <c r="AFJ560" s="802"/>
      <c r="AFK560" s="802"/>
      <c r="AFL560" s="802"/>
      <c r="AFM560" s="802"/>
      <c r="AFN560" s="802"/>
      <c r="AFO560" s="802"/>
      <c r="AFP560" s="802"/>
      <c r="AFQ560" s="802"/>
      <c r="AFR560" s="802"/>
      <c r="AFS560" s="802"/>
      <c r="AFT560" s="802"/>
      <c r="AFU560" s="802"/>
      <c r="AFV560" s="802"/>
      <c r="AFW560" s="802"/>
      <c r="AFX560" s="802"/>
      <c r="AFY560" s="802"/>
      <c r="AFZ560" s="802"/>
      <c r="AGA560" s="802"/>
      <c r="AGB560" s="802"/>
      <c r="AGC560" s="802"/>
      <c r="AGD560" s="802"/>
      <c r="AGE560" s="802"/>
      <c r="AGF560" s="802"/>
      <c r="AGG560" s="802"/>
      <c r="AGH560" s="802"/>
      <c r="AGI560" s="802"/>
      <c r="AGJ560" s="802"/>
      <c r="AGK560" s="802"/>
      <c r="AGL560" s="802"/>
      <c r="AGM560" s="802"/>
      <c r="AGN560" s="802"/>
      <c r="AGO560" s="802"/>
      <c r="AGP560" s="802"/>
      <c r="AGQ560" s="802"/>
      <c r="AGR560" s="802"/>
      <c r="AGS560" s="802"/>
      <c r="AGT560" s="802"/>
      <c r="AGU560" s="802"/>
      <c r="AGV560" s="802"/>
      <c r="AGW560" s="802"/>
      <c r="AGX560" s="802"/>
      <c r="AGY560" s="802"/>
      <c r="AGZ560" s="802"/>
      <c r="AHA560" s="802"/>
      <c r="AHB560" s="802"/>
      <c r="AHC560" s="802"/>
      <c r="AHD560" s="802"/>
      <c r="AHE560" s="802"/>
      <c r="AHF560" s="802"/>
      <c r="AHG560" s="802"/>
      <c r="AHH560" s="802"/>
      <c r="AHI560" s="802"/>
      <c r="AHJ560" s="802"/>
      <c r="AHK560" s="802"/>
      <c r="AHL560" s="802"/>
      <c r="AHM560" s="802"/>
      <c r="AHN560" s="802"/>
      <c r="AHO560" s="802"/>
      <c r="AHP560" s="802"/>
      <c r="AHQ560" s="802"/>
      <c r="AHR560" s="802"/>
      <c r="AHS560" s="802"/>
      <c r="AHT560" s="802"/>
      <c r="AHU560" s="802"/>
      <c r="AHV560" s="802"/>
      <c r="AHW560" s="802"/>
      <c r="AHX560" s="802"/>
      <c r="AHY560" s="802"/>
      <c r="AHZ560" s="802"/>
      <c r="AIA560" s="802"/>
      <c r="AIB560" s="802"/>
      <c r="AIC560" s="802"/>
      <c r="AID560" s="802"/>
      <c r="AIE560" s="802"/>
      <c r="AIF560" s="802"/>
      <c r="AIG560" s="802"/>
      <c r="AIH560" s="802"/>
      <c r="AII560" s="802"/>
      <c r="AIJ560" s="802"/>
      <c r="AQE560" s="802"/>
      <c r="AQF560" s="802"/>
      <c r="AQG560" s="802"/>
      <c r="AQH560" s="802"/>
      <c r="AQI560" s="802"/>
      <c r="AQJ560" s="802"/>
      <c r="AQK560" s="802"/>
      <c r="AQL560" s="802"/>
      <c r="AQM560" s="802"/>
      <c r="AQN560" s="802"/>
      <c r="AQO560" s="802"/>
      <c r="AQP560" s="802"/>
      <c r="AQQ560" s="802"/>
      <c r="AQR560" s="802"/>
      <c r="AQS560" s="802"/>
      <c r="AQT560" s="802"/>
      <c r="AQU560" s="802"/>
      <c r="AQV560" s="802"/>
      <c r="AQW560" s="802"/>
      <c r="AQX560" s="802"/>
      <c r="AQY560" s="802"/>
      <c r="AQZ560" s="802"/>
      <c r="ARA560" s="802"/>
      <c r="ARB560" s="802"/>
      <c r="ARC560" s="802"/>
      <c r="ARD560" s="802"/>
      <c r="ARE560" s="802"/>
      <c r="ARF560" s="802"/>
      <c r="ARG560" s="802"/>
      <c r="ARH560" s="802"/>
      <c r="ARI560" s="802"/>
      <c r="ARJ560" s="802"/>
      <c r="ARK560" s="802"/>
      <c r="ARL560" s="802"/>
      <c r="ARM560" s="802"/>
      <c r="ARN560" s="802"/>
      <c r="ARO560" s="802"/>
      <c r="ARP560" s="802"/>
      <c r="ARQ560" s="802"/>
      <c r="ARR560" s="802"/>
      <c r="ARS560" s="802"/>
      <c r="ART560" s="802"/>
      <c r="ARU560" s="802"/>
      <c r="ARV560" s="802"/>
      <c r="ARW560" s="802"/>
      <c r="ARX560" s="802"/>
      <c r="ARY560" s="802"/>
      <c r="ARZ560" s="802"/>
      <c r="ASA560" s="802"/>
      <c r="ASB560" s="802"/>
      <c r="ASC560" s="802"/>
      <c r="ASD560" s="802"/>
      <c r="ASE560" s="802"/>
      <c r="ASF560" s="802"/>
      <c r="ASG560" s="802"/>
      <c r="ASH560" s="802"/>
      <c r="ASI560" s="802"/>
      <c r="ASJ560" s="802"/>
      <c r="ASK560" s="802"/>
      <c r="ASL560" s="802"/>
      <c r="ATP560" s="802"/>
      <c r="ATQ560" s="802"/>
      <c r="ATR560" s="802"/>
      <c r="ATS560" s="802"/>
      <c r="ATT560" s="802"/>
      <c r="ATU560" s="802"/>
      <c r="ATV560" s="802"/>
      <c r="ATW560" s="802"/>
      <c r="ATX560" s="802"/>
      <c r="ATY560" s="802"/>
      <c r="ATZ560" s="802"/>
      <c r="AUA560" s="802"/>
      <c r="AUB560" s="802"/>
      <c r="AUC560" s="802"/>
      <c r="AUD560" s="802"/>
      <c r="AUE560" s="802"/>
      <c r="AUF560" s="802"/>
      <c r="AUG560" s="802"/>
      <c r="AUH560" s="802"/>
      <c r="AUI560" s="802"/>
      <c r="AUJ560" s="802"/>
      <c r="AUK560" s="802"/>
      <c r="AUL560" s="802"/>
      <c r="AUM560" s="802"/>
      <c r="AUN560" s="802"/>
      <c r="AUO560" s="802"/>
      <c r="AUP560" s="801"/>
      <c r="AUQ560" s="802"/>
      <c r="AUR560" s="801"/>
      <c r="AUS560" s="802"/>
      <c r="AUT560" s="801"/>
      <c r="AUU560" s="802"/>
      <c r="AUV560" s="802"/>
      <c r="AUW560" s="802"/>
      <c r="AUX560" s="802"/>
      <c r="AUY560" s="802"/>
      <c r="AUZ560" s="802"/>
      <c r="AVA560" s="802"/>
      <c r="AVB560" s="802"/>
      <c r="AVC560" s="802"/>
      <c r="AVD560" s="802"/>
      <c r="AVE560" s="802"/>
      <c r="AVF560" s="802"/>
      <c r="AVG560" s="802"/>
      <c r="AVH560" s="802"/>
      <c r="AVI560" s="802"/>
      <c r="AVJ560" s="808"/>
      <c r="AVK560" s="808"/>
      <c r="AVL560" s="808"/>
      <c r="AVM560" s="808"/>
      <c r="AVN560" s="808"/>
      <c r="AVO560" s="808"/>
      <c r="AVP560" s="808"/>
      <c r="AVQ560" s="808"/>
      <c r="AVR560" s="808"/>
      <c r="AVS560" s="808"/>
      <c r="AVT560" s="808"/>
      <c r="AVU560" s="809"/>
      <c r="AVV560" s="809"/>
      <c r="AVW560" s="809"/>
      <c r="AVX560" s="809"/>
      <c r="AVY560" s="809"/>
      <c r="AVZ560" s="809"/>
      <c r="AWA560" s="809"/>
      <c r="AWB560" s="809"/>
      <c r="AWC560" s="809"/>
      <c r="AWD560" s="809"/>
      <c r="AWE560" s="809"/>
      <c r="AWF560" s="809"/>
      <c r="AWG560" s="809"/>
      <c r="AWH560" s="809"/>
      <c r="AWI560" s="809"/>
      <c r="AWJ560" s="809"/>
      <c r="AWK560" s="809"/>
      <c r="AWL560" s="809"/>
      <c r="AWM560" s="809"/>
      <c r="AWN560" s="809"/>
      <c r="AWO560" s="809"/>
      <c r="AWP560" s="809"/>
      <c r="AWQ560" s="809"/>
      <c r="AWR560" s="808"/>
      <c r="AWS560" s="761"/>
      <c r="AWT560" s="808"/>
      <c r="AWU560" s="809"/>
      <c r="AWV560" s="809"/>
      <c r="AWW560" s="809"/>
      <c r="AWX560" s="809"/>
      <c r="AWY560" s="809"/>
      <c r="AWZ560" s="809"/>
      <c r="AXA560" s="809"/>
      <c r="AXB560" s="809"/>
      <c r="AXC560" s="809"/>
      <c r="AXD560" s="809"/>
      <c r="AXE560" s="809"/>
      <c r="AXF560" s="809"/>
      <c r="AXG560" s="809"/>
      <c r="AXH560" s="809"/>
      <c r="AXI560" s="809"/>
      <c r="AXJ560" s="809"/>
      <c r="AXK560" s="809"/>
      <c r="AXL560" s="809"/>
      <c r="AXM560" s="809"/>
      <c r="AXN560" s="809"/>
      <c r="AXO560" s="809"/>
      <c r="AXP560" s="809"/>
      <c r="AXQ560" s="809"/>
      <c r="AXR560" s="809"/>
      <c r="AXS560" s="809"/>
      <c r="AXT560" s="809"/>
      <c r="AXU560" s="809"/>
      <c r="AXV560" s="809"/>
      <c r="AXW560" s="809"/>
      <c r="AXX560" s="809"/>
      <c r="AXY560" s="809"/>
      <c r="AXZ560" s="809"/>
      <c r="AYA560" s="809"/>
      <c r="AYB560" s="809"/>
      <c r="AYC560" s="809"/>
      <c r="AYD560" s="808"/>
      <c r="AYE560" s="808"/>
      <c r="AYF560" s="809"/>
      <c r="AYG560" s="808"/>
      <c r="AYH560" s="810"/>
      <c r="AYI560" s="810"/>
      <c r="AYJ560" s="810"/>
      <c r="AYK560" s="810"/>
      <c r="AYL560" s="810"/>
      <c r="AYM560" s="810"/>
      <c r="AYN560" s="810"/>
      <c r="AYO560" s="810"/>
      <c r="AYP560" s="810"/>
      <c r="AYQ560" s="810"/>
      <c r="AYR560" s="810"/>
      <c r="AYS560" s="810"/>
      <c r="AYT560" s="810"/>
      <c r="AYU560" s="810"/>
      <c r="AYV560" s="810"/>
      <c r="AYW560" s="810"/>
      <c r="AYX560" s="810"/>
      <c r="AYY560" s="810"/>
      <c r="AYZ560" s="810"/>
      <c r="AZA560" s="810"/>
      <c r="AZB560" s="810"/>
      <c r="AZC560" s="810"/>
      <c r="AZD560" s="810"/>
      <c r="AZE560" s="810"/>
      <c r="AZF560" s="810"/>
      <c r="AZG560" s="810"/>
      <c r="AZH560" s="810"/>
      <c r="AZI560" s="810"/>
      <c r="AZJ560" s="810"/>
      <c r="AZK560" s="810"/>
      <c r="AZL560" s="810"/>
      <c r="AZM560" s="810"/>
      <c r="AZN560" s="810"/>
      <c r="AZO560" s="810"/>
      <c r="AZP560" s="809"/>
      <c r="AZQ560" s="802"/>
      <c r="AZR560" s="802"/>
      <c r="AZS560" s="802"/>
    </row>
    <row r="561" spans="45:920 1123:1371" s="793" customFormat="1" ht="13.5">
      <c r="AS561" s="802"/>
      <c r="AT561" s="802"/>
      <c r="AU561" s="802"/>
      <c r="AV561" s="802"/>
      <c r="AW561" s="802"/>
      <c r="AX561" s="802"/>
      <c r="AY561" s="802"/>
      <c r="AZ561" s="802"/>
      <c r="BA561" s="802"/>
      <c r="BB561" s="802"/>
      <c r="BC561" s="802"/>
      <c r="BD561" s="802"/>
      <c r="BE561" s="802"/>
      <c r="BF561" s="802"/>
      <c r="BG561" s="802"/>
      <c r="BH561" s="802"/>
      <c r="BI561" s="802"/>
      <c r="BJ561" s="802"/>
      <c r="BK561" s="802"/>
      <c r="BL561" s="802"/>
      <c r="BM561" s="802"/>
      <c r="BN561" s="802"/>
      <c r="BO561" s="802"/>
      <c r="BP561" s="802"/>
      <c r="BQ561" s="802"/>
      <c r="BR561" s="802"/>
      <c r="BS561" s="802"/>
      <c r="BT561" s="802"/>
      <c r="BU561" s="802"/>
      <c r="BV561" s="802"/>
      <c r="BW561" s="802"/>
      <c r="BX561" s="802"/>
      <c r="BY561" s="802"/>
      <c r="BZ561" s="802"/>
      <c r="CA561" s="802"/>
      <c r="CB561" s="802"/>
      <c r="CC561" s="802"/>
      <c r="CD561" s="802"/>
      <c r="CE561" s="802"/>
      <c r="CF561" s="802"/>
      <c r="CG561" s="802"/>
      <c r="CH561" s="802"/>
      <c r="CI561" s="802"/>
      <c r="CJ561" s="802"/>
      <c r="CK561" s="802"/>
      <c r="CL561" s="802"/>
      <c r="CM561" s="802"/>
      <c r="CN561" s="802"/>
      <c r="CO561" s="802"/>
      <c r="CP561" s="802"/>
      <c r="CQ561" s="802"/>
      <c r="CR561" s="802"/>
      <c r="CS561" s="802"/>
      <c r="CT561" s="802"/>
      <c r="CU561" s="802"/>
      <c r="CV561" s="802"/>
      <c r="CW561" s="802"/>
      <c r="CX561" s="802"/>
      <c r="CY561" s="802"/>
      <c r="CZ561" s="802"/>
      <c r="DA561" s="802"/>
      <c r="DB561" s="802"/>
      <c r="DC561" s="802"/>
      <c r="DD561" s="802"/>
      <c r="DE561" s="802"/>
      <c r="DF561" s="802"/>
      <c r="DG561" s="802"/>
      <c r="DH561" s="802"/>
      <c r="DI561" s="802"/>
      <c r="DJ561" s="802"/>
      <c r="DK561" s="802"/>
      <c r="DL561" s="802"/>
      <c r="DM561" s="802"/>
      <c r="DN561" s="802"/>
      <c r="DO561" s="802"/>
      <c r="DP561" s="802"/>
      <c r="DQ561" s="802"/>
      <c r="DR561" s="802"/>
      <c r="DS561" s="802"/>
      <c r="DT561" s="802"/>
      <c r="DU561" s="802"/>
      <c r="DV561" s="802"/>
      <c r="DW561" s="802"/>
      <c r="DX561" s="802"/>
      <c r="DY561" s="802"/>
      <c r="DZ561" s="802"/>
      <c r="EA561" s="802"/>
      <c r="EB561" s="802"/>
      <c r="EC561" s="802"/>
      <c r="ED561" s="802"/>
      <c r="EE561" s="802"/>
      <c r="EF561" s="802"/>
      <c r="EG561" s="802"/>
      <c r="EH561" s="802"/>
      <c r="EI561" s="802"/>
      <c r="EJ561" s="802"/>
      <c r="EK561" s="802"/>
      <c r="EL561" s="802"/>
      <c r="EM561" s="802"/>
      <c r="EN561" s="802"/>
      <c r="EO561" s="802"/>
      <c r="EP561" s="802"/>
      <c r="EQ561" s="802"/>
      <c r="ER561" s="802"/>
      <c r="ES561" s="802"/>
      <c r="ET561" s="802"/>
      <c r="EU561" s="802"/>
      <c r="EV561" s="802"/>
      <c r="EW561" s="802"/>
      <c r="EX561" s="802"/>
      <c r="EY561" s="802"/>
      <c r="EZ561" s="802"/>
      <c r="FA561" s="802"/>
      <c r="FB561" s="802"/>
      <c r="FC561" s="802"/>
      <c r="FD561" s="802"/>
      <c r="FE561" s="802"/>
      <c r="FF561" s="802"/>
      <c r="FG561" s="802"/>
      <c r="FH561" s="802"/>
      <c r="FI561" s="802"/>
      <c r="FJ561" s="802"/>
      <c r="FK561" s="802"/>
      <c r="FL561" s="802"/>
      <c r="FM561" s="802"/>
      <c r="FN561" s="802"/>
      <c r="FO561" s="802"/>
      <c r="FP561" s="802"/>
      <c r="FQ561" s="802"/>
      <c r="FR561" s="802"/>
      <c r="FS561" s="802"/>
      <c r="FT561" s="802"/>
      <c r="FU561" s="802"/>
      <c r="FV561" s="802"/>
      <c r="FW561" s="802"/>
      <c r="FX561" s="802"/>
      <c r="FY561" s="802"/>
      <c r="FZ561" s="802"/>
      <c r="GA561" s="802"/>
      <c r="GB561" s="802"/>
      <c r="GC561" s="802"/>
      <c r="GD561" s="802"/>
      <c r="GE561" s="802"/>
      <c r="GF561" s="802"/>
      <c r="GG561" s="802"/>
      <c r="GH561" s="802"/>
      <c r="GI561" s="802"/>
      <c r="GJ561" s="802"/>
      <c r="GK561" s="802"/>
      <c r="GL561" s="802"/>
      <c r="GM561" s="802"/>
      <c r="GN561" s="802"/>
      <c r="GO561" s="802"/>
      <c r="GP561" s="802"/>
      <c r="GQ561" s="802"/>
      <c r="GR561" s="802"/>
      <c r="GS561" s="802"/>
      <c r="GT561" s="802"/>
      <c r="GU561" s="802"/>
      <c r="GV561" s="802"/>
      <c r="GW561" s="802"/>
      <c r="GX561" s="802"/>
      <c r="GY561" s="802"/>
      <c r="GZ561" s="802"/>
      <c r="HA561" s="802"/>
      <c r="HB561" s="802"/>
      <c r="HC561" s="802"/>
      <c r="HD561" s="802"/>
      <c r="HE561" s="802"/>
      <c r="HF561" s="802"/>
      <c r="HG561" s="802"/>
      <c r="HH561" s="802"/>
      <c r="HI561" s="802"/>
      <c r="HJ561" s="802"/>
      <c r="HK561" s="802"/>
      <c r="HL561" s="802"/>
      <c r="HM561" s="802"/>
      <c r="HN561" s="802"/>
      <c r="HO561" s="802"/>
      <c r="HP561" s="802"/>
      <c r="HQ561" s="802"/>
      <c r="HR561" s="802"/>
      <c r="HS561" s="802"/>
      <c r="HT561" s="802"/>
      <c r="HU561" s="802"/>
      <c r="HV561" s="802"/>
      <c r="HW561" s="802"/>
      <c r="HX561" s="802"/>
      <c r="HY561" s="802"/>
      <c r="HZ561" s="802"/>
      <c r="IA561" s="802"/>
      <c r="IB561" s="802"/>
      <c r="IC561" s="802"/>
      <c r="ID561" s="802"/>
      <c r="IE561" s="802"/>
      <c r="IF561" s="802"/>
      <c r="IG561" s="802"/>
      <c r="IH561" s="802"/>
      <c r="II561" s="802"/>
      <c r="IJ561" s="802"/>
      <c r="IK561" s="802"/>
      <c r="IL561" s="802"/>
      <c r="IM561" s="802"/>
      <c r="IN561" s="802"/>
      <c r="IO561" s="802"/>
      <c r="IP561" s="802"/>
      <c r="IQ561" s="802"/>
      <c r="IR561" s="802"/>
      <c r="IS561" s="802"/>
      <c r="IT561" s="802"/>
      <c r="IU561" s="802"/>
      <c r="IV561" s="802"/>
      <c r="IW561" s="802"/>
      <c r="IX561" s="802"/>
      <c r="IY561" s="802"/>
      <c r="IZ561" s="802"/>
      <c r="JA561" s="802"/>
      <c r="JB561" s="802"/>
      <c r="JC561" s="802"/>
      <c r="JD561" s="802"/>
      <c r="JE561" s="802"/>
      <c r="JF561" s="802"/>
      <c r="JG561" s="802"/>
      <c r="JH561" s="802"/>
      <c r="JI561" s="802"/>
      <c r="JJ561" s="802"/>
      <c r="JK561" s="802"/>
      <c r="JL561" s="802"/>
      <c r="JM561" s="802"/>
      <c r="JN561" s="802"/>
      <c r="JO561" s="802"/>
      <c r="JP561" s="802"/>
      <c r="JQ561" s="802"/>
      <c r="JR561" s="802"/>
      <c r="JS561" s="802"/>
      <c r="JT561" s="802"/>
      <c r="JU561" s="802"/>
      <c r="JV561" s="802"/>
      <c r="JW561" s="802"/>
      <c r="JX561" s="802"/>
      <c r="JY561" s="802"/>
      <c r="JZ561" s="802"/>
      <c r="KA561" s="802"/>
      <c r="KB561" s="802"/>
      <c r="KC561" s="802"/>
      <c r="KD561" s="802"/>
      <c r="KE561" s="802"/>
      <c r="KF561" s="802"/>
      <c r="KG561" s="802"/>
      <c r="KH561" s="802"/>
      <c r="KI561" s="802"/>
      <c r="KJ561" s="802"/>
      <c r="KK561" s="802"/>
      <c r="KL561" s="802"/>
      <c r="KM561" s="802"/>
      <c r="KN561" s="802"/>
      <c r="KO561" s="802"/>
      <c r="KP561" s="802"/>
      <c r="KQ561" s="802"/>
      <c r="KR561" s="802"/>
      <c r="KS561" s="802"/>
      <c r="KT561" s="802"/>
      <c r="KU561" s="802"/>
      <c r="KV561" s="802"/>
      <c r="KW561" s="802"/>
      <c r="KX561" s="802"/>
      <c r="KY561" s="802"/>
      <c r="KZ561" s="802"/>
      <c r="LA561" s="802"/>
      <c r="LB561" s="802"/>
      <c r="LC561" s="802"/>
      <c r="LD561" s="802"/>
      <c r="LE561" s="802"/>
      <c r="LF561" s="802"/>
      <c r="LG561" s="802"/>
      <c r="LH561" s="802"/>
      <c r="LI561" s="802"/>
      <c r="LJ561" s="802"/>
      <c r="LK561" s="802"/>
      <c r="LL561" s="802"/>
      <c r="LM561" s="802"/>
      <c r="LN561" s="802"/>
      <c r="LO561" s="802"/>
      <c r="LP561" s="802"/>
      <c r="LQ561" s="802"/>
      <c r="LR561" s="802"/>
      <c r="LS561" s="802"/>
      <c r="LT561" s="802"/>
      <c r="LU561" s="802"/>
      <c r="LV561" s="802"/>
      <c r="LW561" s="802"/>
      <c r="LX561" s="802"/>
      <c r="LY561" s="802"/>
      <c r="LZ561" s="802"/>
      <c r="MA561" s="802"/>
      <c r="MB561" s="802"/>
      <c r="MC561" s="802"/>
      <c r="MD561" s="802"/>
      <c r="ME561" s="802"/>
      <c r="MF561" s="802"/>
      <c r="MG561" s="802"/>
      <c r="MH561" s="802"/>
      <c r="MI561" s="802"/>
      <c r="MJ561" s="802"/>
      <c r="MK561" s="802"/>
      <c r="ML561" s="802"/>
      <c r="MM561" s="802"/>
      <c r="MN561" s="802"/>
      <c r="MO561" s="802"/>
      <c r="MP561" s="802"/>
      <c r="MQ561" s="802"/>
      <c r="MR561" s="802"/>
      <c r="MS561" s="802"/>
      <c r="MT561" s="802"/>
      <c r="MU561" s="802"/>
      <c r="MV561" s="802"/>
      <c r="MW561" s="802"/>
      <c r="MX561" s="802"/>
      <c r="MY561" s="802"/>
      <c r="MZ561" s="802"/>
      <c r="NA561" s="802"/>
      <c r="NB561" s="802"/>
      <c r="NC561" s="802"/>
      <c r="ND561" s="802"/>
      <c r="NE561" s="802"/>
      <c r="NF561" s="802"/>
      <c r="NG561" s="802"/>
      <c r="NH561" s="802"/>
      <c r="NI561" s="802"/>
      <c r="NJ561" s="802"/>
      <c r="NK561" s="802"/>
      <c r="NL561" s="802"/>
      <c r="NM561" s="802"/>
      <c r="NN561" s="802"/>
      <c r="NO561" s="802"/>
      <c r="NP561" s="802"/>
      <c r="NQ561" s="802"/>
      <c r="NR561" s="802"/>
      <c r="NS561" s="802"/>
      <c r="NT561" s="802"/>
      <c r="NU561" s="802"/>
      <c r="NV561" s="802"/>
      <c r="NW561" s="802"/>
      <c r="NX561" s="802"/>
      <c r="NY561" s="802"/>
      <c r="NZ561" s="802"/>
      <c r="OA561" s="802"/>
      <c r="OB561" s="802"/>
      <c r="OC561" s="802"/>
      <c r="OD561" s="802"/>
      <c r="OE561" s="802"/>
      <c r="OF561" s="802"/>
      <c r="OG561" s="802"/>
      <c r="OH561" s="802"/>
      <c r="OI561" s="802"/>
      <c r="OJ561" s="802"/>
      <c r="OK561" s="802"/>
      <c r="OL561" s="802"/>
      <c r="OM561" s="802"/>
      <c r="ON561" s="802"/>
      <c r="OO561" s="802"/>
      <c r="OP561" s="802"/>
      <c r="OQ561" s="802"/>
      <c r="OR561" s="802"/>
      <c r="OS561" s="802"/>
      <c r="OT561" s="802"/>
      <c r="OU561" s="802"/>
      <c r="OV561" s="802"/>
      <c r="OW561" s="802"/>
      <c r="OX561" s="802"/>
      <c r="OY561" s="802"/>
      <c r="OZ561" s="802"/>
      <c r="PA561" s="802"/>
      <c r="PB561" s="802"/>
      <c r="PC561" s="802"/>
      <c r="PD561" s="802"/>
      <c r="PE561" s="802"/>
      <c r="PF561" s="802"/>
      <c r="PG561" s="802"/>
      <c r="PH561" s="802"/>
      <c r="PI561" s="802"/>
      <c r="PJ561" s="802"/>
      <c r="PK561" s="802"/>
      <c r="PL561" s="802"/>
      <c r="PM561" s="802"/>
      <c r="PN561" s="802"/>
      <c r="PO561" s="802"/>
      <c r="PP561" s="802"/>
      <c r="PQ561" s="802"/>
      <c r="PR561" s="802"/>
      <c r="PS561" s="802"/>
      <c r="PT561" s="802"/>
      <c r="PU561" s="802"/>
      <c r="PV561" s="802"/>
      <c r="PW561" s="802"/>
      <c r="PX561" s="802"/>
      <c r="PY561" s="802"/>
      <c r="PZ561" s="802"/>
      <c r="QA561" s="802"/>
      <c r="QB561" s="802"/>
      <c r="QC561" s="802"/>
      <c r="QD561" s="802"/>
      <c r="QE561" s="802"/>
      <c r="QF561" s="802"/>
      <c r="QG561" s="802"/>
      <c r="QH561" s="802"/>
      <c r="QI561" s="802"/>
      <c r="QJ561" s="802"/>
      <c r="QK561" s="802"/>
      <c r="QL561" s="802"/>
      <c r="QM561" s="802"/>
      <c r="QN561" s="802"/>
      <c r="QO561" s="802"/>
      <c r="QP561" s="802"/>
      <c r="QQ561" s="802"/>
      <c r="QR561" s="802"/>
      <c r="QS561" s="802"/>
      <c r="QT561" s="802"/>
      <c r="QU561" s="802"/>
      <c r="QV561" s="802"/>
      <c r="QW561" s="802"/>
      <c r="QX561" s="802"/>
      <c r="QY561" s="802"/>
      <c r="QZ561" s="802"/>
      <c r="RA561" s="802"/>
      <c r="RB561" s="802"/>
      <c r="RC561" s="802"/>
      <c r="RD561" s="802"/>
      <c r="RE561" s="802"/>
      <c r="RF561" s="802"/>
      <c r="RG561" s="802"/>
      <c r="RH561" s="802"/>
      <c r="RI561" s="802"/>
      <c r="RJ561" s="802"/>
      <c r="RK561" s="802"/>
      <c r="RL561" s="802"/>
      <c r="RM561" s="802"/>
      <c r="RN561" s="802"/>
      <c r="RO561" s="802"/>
      <c r="RP561" s="802"/>
      <c r="RQ561" s="802"/>
      <c r="RR561" s="802"/>
      <c r="RS561" s="802"/>
      <c r="RT561" s="802"/>
      <c r="RU561" s="802"/>
      <c r="RV561" s="802"/>
      <c r="RW561" s="802"/>
      <c r="RX561" s="802"/>
      <c r="RY561" s="802"/>
      <c r="RZ561" s="802"/>
      <c r="SA561" s="802"/>
      <c r="SB561" s="802"/>
      <c r="SC561" s="802"/>
      <c r="SD561" s="802"/>
      <c r="SE561" s="802"/>
      <c r="SF561" s="802"/>
      <c r="SG561" s="802"/>
      <c r="SH561" s="802"/>
      <c r="SI561" s="802"/>
      <c r="SJ561" s="802"/>
      <c r="SK561" s="802"/>
      <c r="SL561" s="802"/>
      <c r="SM561" s="802"/>
      <c r="SN561" s="802"/>
      <c r="SO561" s="802"/>
      <c r="SP561" s="802"/>
      <c r="SQ561" s="802"/>
      <c r="SR561" s="802"/>
      <c r="SS561" s="802"/>
      <c r="ST561" s="802"/>
      <c r="SU561" s="802"/>
      <c r="SV561" s="802"/>
      <c r="SW561" s="802"/>
      <c r="SX561" s="802"/>
      <c r="SY561" s="802"/>
      <c r="SZ561" s="802"/>
      <c r="TA561" s="802"/>
      <c r="TB561" s="802"/>
      <c r="TC561" s="802"/>
      <c r="TD561" s="802"/>
      <c r="TE561" s="802"/>
      <c r="TF561" s="802"/>
      <c r="TG561" s="802"/>
      <c r="TH561" s="802"/>
      <c r="TI561" s="802"/>
      <c r="TJ561" s="802"/>
      <c r="TK561" s="802"/>
      <c r="TL561" s="802"/>
      <c r="TM561" s="802"/>
      <c r="TN561" s="802"/>
      <c r="TO561" s="802"/>
      <c r="TP561" s="802"/>
      <c r="TQ561" s="802"/>
      <c r="TR561" s="802"/>
      <c r="TS561" s="802"/>
      <c r="TT561" s="802"/>
      <c r="TU561" s="802"/>
      <c r="TV561" s="802"/>
      <c r="TW561" s="802"/>
      <c r="TX561" s="802"/>
      <c r="TY561" s="802"/>
      <c r="TZ561" s="802"/>
      <c r="UA561" s="802"/>
      <c r="UB561" s="802"/>
      <c r="UC561" s="802"/>
      <c r="UD561" s="802"/>
      <c r="UE561" s="802"/>
      <c r="UF561" s="802"/>
      <c r="UG561" s="802"/>
      <c r="UH561" s="802"/>
      <c r="UI561" s="802"/>
      <c r="UJ561" s="802"/>
      <c r="UK561" s="802"/>
      <c r="UL561" s="802"/>
      <c r="UM561" s="802"/>
      <c r="UN561" s="802"/>
      <c r="UO561" s="802"/>
      <c r="UP561" s="802"/>
      <c r="UQ561" s="802"/>
      <c r="UR561" s="802"/>
      <c r="US561" s="802"/>
      <c r="UT561" s="802"/>
      <c r="UU561" s="802"/>
      <c r="UV561" s="802"/>
      <c r="UW561" s="802"/>
      <c r="UX561" s="802"/>
      <c r="UY561" s="802"/>
      <c r="UZ561" s="802"/>
      <c r="VA561" s="802"/>
      <c r="VB561" s="802"/>
      <c r="VC561" s="802"/>
      <c r="VD561" s="802"/>
      <c r="VE561" s="802"/>
      <c r="VF561" s="802"/>
      <c r="VG561" s="802"/>
      <c r="VH561" s="802"/>
      <c r="VI561" s="802"/>
      <c r="VJ561" s="802"/>
      <c r="VK561" s="802"/>
      <c r="VL561" s="802"/>
      <c r="VM561" s="802"/>
      <c r="VN561" s="802"/>
      <c r="VO561" s="802"/>
      <c r="VP561" s="802"/>
      <c r="VQ561" s="802"/>
      <c r="VR561" s="802"/>
      <c r="VS561" s="802"/>
      <c r="VT561" s="802"/>
      <c r="VU561" s="802"/>
      <c r="VV561" s="802"/>
      <c r="VW561" s="802"/>
      <c r="VX561" s="802"/>
      <c r="VY561" s="802"/>
      <c r="VZ561" s="802"/>
      <c r="WA561" s="802"/>
      <c r="WB561" s="802"/>
      <c r="WC561" s="802"/>
      <c r="WD561" s="802"/>
      <c r="WE561" s="802"/>
      <c r="WF561" s="802"/>
      <c r="WG561" s="802"/>
      <c r="WH561" s="802"/>
      <c r="WI561" s="802"/>
      <c r="WJ561" s="802"/>
      <c r="WK561" s="802"/>
      <c r="WL561" s="802"/>
      <c r="WM561" s="802"/>
      <c r="WN561" s="802"/>
      <c r="WO561" s="802"/>
      <c r="WP561" s="802"/>
      <c r="WQ561" s="802"/>
      <c r="WR561" s="802"/>
      <c r="WS561" s="802"/>
      <c r="WT561" s="802"/>
      <c r="WU561" s="802"/>
      <c r="WV561" s="802"/>
      <c r="WW561" s="802"/>
      <c r="WX561" s="802"/>
      <c r="WY561" s="802"/>
      <c r="WZ561" s="802"/>
      <c r="XA561" s="802"/>
      <c r="XB561" s="802"/>
      <c r="XC561" s="802"/>
      <c r="XD561" s="802"/>
      <c r="XE561" s="802"/>
      <c r="XF561" s="802"/>
      <c r="XG561" s="802"/>
      <c r="XH561" s="802"/>
      <c r="XI561" s="802"/>
      <c r="XJ561" s="802"/>
      <c r="XK561" s="802"/>
      <c r="XL561" s="802"/>
      <c r="XM561" s="802"/>
      <c r="XN561" s="802"/>
      <c r="XO561" s="802"/>
      <c r="XP561" s="802"/>
      <c r="XQ561" s="802"/>
      <c r="XR561" s="802"/>
      <c r="XS561" s="802"/>
      <c r="XT561" s="802"/>
      <c r="XU561" s="802"/>
      <c r="XV561" s="802"/>
      <c r="XW561" s="802"/>
      <c r="XX561" s="802"/>
      <c r="XY561" s="802"/>
      <c r="XZ561" s="802"/>
      <c r="YA561" s="802"/>
      <c r="YB561" s="802"/>
      <c r="YC561" s="802"/>
      <c r="YD561" s="802"/>
      <c r="YE561" s="802"/>
      <c r="YF561" s="802"/>
      <c r="YG561" s="802"/>
      <c r="YH561" s="802"/>
      <c r="YI561" s="802"/>
      <c r="YJ561" s="802"/>
      <c r="YK561" s="802"/>
      <c r="YL561" s="802"/>
      <c r="YM561" s="802"/>
      <c r="YN561" s="802"/>
      <c r="YO561" s="802"/>
      <c r="YP561" s="802"/>
      <c r="YQ561" s="802"/>
      <c r="YR561" s="802"/>
      <c r="YS561" s="802"/>
      <c r="YT561" s="802"/>
      <c r="YU561" s="802"/>
      <c r="YV561" s="802"/>
      <c r="YW561" s="802"/>
      <c r="YX561" s="802"/>
      <c r="YY561" s="802"/>
      <c r="YZ561" s="802"/>
      <c r="ZA561" s="802"/>
      <c r="ZB561" s="802"/>
      <c r="ZC561" s="802"/>
      <c r="ZD561" s="802"/>
      <c r="ZE561" s="802"/>
      <c r="ZF561" s="802"/>
      <c r="ZG561" s="802"/>
      <c r="ZH561" s="802"/>
      <c r="ZI561" s="802"/>
      <c r="ZJ561" s="802"/>
      <c r="ZK561" s="802"/>
      <c r="ZL561" s="802"/>
      <c r="ZM561" s="802"/>
      <c r="ZN561" s="802"/>
      <c r="ZO561" s="802"/>
      <c r="ZP561" s="802"/>
      <c r="ZQ561" s="802"/>
      <c r="ZR561" s="802"/>
      <c r="ZS561" s="802"/>
      <c r="ZT561" s="802"/>
      <c r="ZU561" s="802"/>
      <c r="ZV561" s="802"/>
      <c r="ZW561" s="802"/>
      <c r="ZX561" s="802"/>
      <c r="ZY561" s="802"/>
      <c r="ZZ561" s="802"/>
      <c r="AAA561" s="802"/>
      <c r="AAB561" s="802"/>
      <c r="AAC561" s="802"/>
      <c r="AAD561" s="802"/>
      <c r="AAE561" s="802"/>
      <c r="AAF561" s="802"/>
      <c r="AAG561" s="802"/>
      <c r="AAH561" s="802"/>
      <c r="AAI561" s="802"/>
      <c r="AAJ561" s="802"/>
      <c r="AAK561" s="802"/>
      <c r="AAL561" s="802"/>
      <c r="AAM561" s="802"/>
      <c r="AAN561" s="802"/>
      <c r="AAO561" s="802"/>
      <c r="AAP561" s="802"/>
      <c r="AAQ561" s="802"/>
      <c r="AAR561" s="802"/>
      <c r="AAS561" s="802"/>
      <c r="AAT561" s="802"/>
      <c r="AAU561" s="802"/>
      <c r="AAV561" s="802"/>
      <c r="AAW561" s="802"/>
      <c r="AAX561" s="802"/>
      <c r="AAY561" s="802"/>
      <c r="AAZ561" s="802"/>
      <c r="ABA561" s="802"/>
      <c r="ABB561" s="802"/>
      <c r="ABC561" s="802"/>
      <c r="ABD561" s="802"/>
      <c r="ABE561" s="802"/>
      <c r="ABF561" s="802"/>
      <c r="ABG561" s="802"/>
      <c r="ABH561" s="802"/>
      <c r="ABI561" s="802"/>
      <c r="ABJ561" s="802"/>
      <c r="ABK561" s="802"/>
      <c r="ABL561" s="802"/>
      <c r="ABM561" s="802"/>
      <c r="ABN561" s="802"/>
      <c r="ABO561" s="802"/>
      <c r="ABP561" s="802"/>
      <c r="ABQ561" s="802"/>
      <c r="ABR561" s="802"/>
      <c r="ABS561" s="802"/>
      <c r="ABT561" s="802"/>
      <c r="ABU561" s="802"/>
      <c r="ABV561" s="802"/>
      <c r="ABW561" s="802"/>
      <c r="ABX561" s="802"/>
      <c r="ABY561" s="802"/>
      <c r="ABZ561" s="802"/>
      <c r="ACA561" s="802"/>
      <c r="ACB561" s="802"/>
      <c r="ACC561" s="802"/>
      <c r="ACD561" s="802"/>
      <c r="ACE561" s="802"/>
      <c r="ACF561" s="802"/>
      <c r="ACG561" s="802"/>
      <c r="ACH561" s="802"/>
      <c r="ACI561" s="802"/>
      <c r="ACJ561" s="802"/>
      <c r="ACK561" s="802"/>
      <c r="ACL561" s="802"/>
      <c r="ACM561" s="802"/>
      <c r="ACN561" s="802"/>
      <c r="ACO561" s="802"/>
      <c r="ACP561" s="802"/>
      <c r="ACQ561" s="802"/>
      <c r="ACR561" s="802"/>
      <c r="ACS561" s="802"/>
      <c r="ACT561" s="802"/>
      <c r="ACU561" s="802"/>
      <c r="ACV561" s="802"/>
      <c r="ACW561" s="802"/>
      <c r="ACX561" s="802"/>
      <c r="ACY561" s="802"/>
      <c r="ACZ561" s="802"/>
      <c r="ADA561" s="802"/>
      <c r="ADB561" s="802"/>
      <c r="ADC561" s="802"/>
      <c r="ADD561" s="802"/>
      <c r="ADE561" s="802"/>
      <c r="ADF561" s="802"/>
      <c r="ADG561" s="802"/>
      <c r="ADH561" s="802"/>
      <c r="ADI561" s="802"/>
      <c r="ADJ561" s="802"/>
      <c r="ADK561" s="802"/>
      <c r="ADL561" s="802"/>
      <c r="ADM561" s="802"/>
      <c r="ADN561" s="802"/>
      <c r="ADO561" s="802"/>
      <c r="ADP561" s="802"/>
      <c r="ADQ561" s="802"/>
      <c r="ADR561" s="802"/>
      <c r="ADS561" s="802"/>
      <c r="ADT561" s="802"/>
      <c r="ADU561" s="802"/>
      <c r="ADV561" s="802"/>
      <c r="ADW561" s="802"/>
      <c r="ADX561" s="802"/>
      <c r="ADY561" s="802"/>
      <c r="ADZ561" s="802"/>
      <c r="AEA561" s="802"/>
      <c r="AEB561" s="802"/>
      <c r="AEC561" s="802"/>
      <c r="AED561" s="802"/>
      <c r="AEE561" s="802"/>
      <c r="AEF561" s="802"/>
      <c r="AEG561" s="802"/>
      <c r="AEH561" s="802"/>
      <c r="AEI561" s="802"/>
      <c r="AEJ561" s="802"/>
      <c r="AEK561" s="802"/>
      <c r="AEL561" s="802"/>
      <c r="AEM561" s="802"/>
      <c r="AEN561" s="802"/>
      <c r="AEO561" s="802"/>
      <c r="AEP561" s="802"/>
      <c r="AEQ561" s="802"/>
      <c r="AER561" s="802"/>
      <c r="AES561" s="802"/>
      <c r="AET561" s="802"/>
      <c r="AEU561" s="802"/>
      <c r="AEV561" s="802"/>
      <c r="AEW561" s="802"/>
      <c r="AEX561" s="802"/>
      <c r="AEY561" s="802"/>
      <c r="AEZ561" s="802"/>
      <c r="AFA561" s="802"/>
      <c r="AFB561" s="802"/>
      <c r="AFC561" s="802"/>
      <c r="AFD561" s="802"/>
      <c r="AFE561" s="802"/>
      <c r="AFF561" s="802"/>
      <c r="AFG561" s="802"/>
      <c r="AFH561" s="802"/>
      <c r="AFI561" s="802"/>
      <c r="AFJ561" s="802"/>
      <c r="AFK561" s="802"/>
      <c r="AFL561" s="802"/>
      <c r="AFM561" s="802"/>
      <c r="AFN561" s="802"/>
      <c r="AFO561" s="802"/>
      <c r="AFP561" s="802"/>
      <c r="AFQ561" s="802"/>
      <c r="AFR561" s="802"/>
      <c r="AFS561" s="802"/>
      <c r="AFT561" s="802"/>
      <c r="AFU561" s="802"/>
      <c r="AFV561" s="802"/>
      <c r="AFW561" s="802"/>
      <c r="AFX561" s="802"/>
      <c r="AFY561" s="802"/>
      <c r="AFZ561" s="802"/>
      <c r="AGA561" s="802"/>
      <c r="AGB561" s="802"/>
      <c r="AGC561" s="802"/>
      <c r="AGD561" s="802"/>
      <c r="AGE561" s="802"/>
      <c r="AGF561" s="802"/>
      <c r="AGG561" s="802"/>
      <c r="AGH561" s="802"/>
      <c r="AGI561" s="802"/>
      <c r="AGJ561" s="802"/>
      <c r="AGK561" s="802"/>
      <c r="AGL561" s="802"/>
      <c r="AGM561" s="802"/>
      <c r="AGN561" s="802"/>
      <c r="AGO561" s="802"/>
      <c r="AGP561" s="802"/>
      <c r="AGQ561" s="802"/>
      <c r="AGR561" s="802"/>
      <c r="AGS561" s="802"/>
      <c r="AGT561" s="802"/>
      <c r="AGU561" s="802"/>
      <c r="AGV561" s="802"/>
      <c r="AGW561" s="802"/>
      <c r="AGX561" s="802"/>
      <c r="AGY561" s="802"/>
      <c r="AGZ561" s="802"/>
      <c r="AHA561" s="802"/>
      <c r="AHB561" s="802"/>
      <c r="AHC561" s="802"/>
      <c r="AHD561" s="802"/>
      <c r="AHE561" s="802"/>
      <c r="AHF561" s="802"/>
      <c r="AHG561" s="802"/>
      <c r="AHH561" s="802"/>
      <c r="AHI561" s="802"/>
      <c r="AHJ561" s="802"/>
      <c r="AHK561" s="802"/>
      <c r="AHL561" s="802"/>
      <c r="AHM561" s="802"/>
      <c r="AHN561" s="802"/>
      <c r="AHO561" s="802"/>
      <c r="AHP561" s="802"/>
      <c r="AHQ561" s="802"/>
      <c r="AHR561" s="802"/>
      <c r="AHS561" s="802"/>
      <c r="AHT561" s="802"/>
      <c r="AHU561" s="802"/>
      <c r="AHV561" s="802"/>
      <c r="AHW561" s="802"/>
      <c r="AHX561" s="802"/>
      <c r="AHY561" s="802"/>
      <c r="AHZ561" s="802"/>
      <c r="AIA561" s="802"/>
      <c r="AIB561" s="802"/>
      <c r="AIC561" s="802"/>
      <c r="AID561" s="802"/>
      <c r="AIE561" s="802"/>
      <c r="AIF561" s="802"/>
      <c r="AIG561" s="802"/>
      <c r="AIH561" s="802"/>
      <c r="AII561" s="802"/>
      <c r="AIJ561" s="802"/>
      <c r="AQE561" s="802"/>
      <c r="AQF561" s="802"/>
      <c r="AQG561" s="802"/>
      <c r="AQH561" s="802"/>
      <c r="AQI561" s="802"/>
      <c r="AQJ561" s="802"/>
      <c r="AQK561" s="802"/>
      <c r="AQL561" s="802"/>
      <c r="AQM561" s="802"/>
      <c r="AQN561" s="802"/>
      <c r="AQO561" s="802"/>
      <c r="AQP561" s="802"/>
      <c r="AQQ561" s="802"/>
      <c r="AQR561" s="802"/>
      <c r="AQS561" s="802"/>
      <c r="AQT561" s="802"/>
      <c r="AQU561" s="802"/>
      <c r="AQV561" s="802"/>
      <c r="AQW561" s="802"/>
      <c r="AQX561" s="802"/>
      <c r="AQY561" s="802"/>
      <c r="AQZ561" s="802"/>
      <c r="ARA561" s="802"/>
      <c r="ARB561" s="802"/>
      <c r="ARC561" s="802"/>
      <c r="ARD561" s="802"/>
      <c r="ARE561" s="802"/>
      <c r="ARF561" s="802"/>
      <c r="ARG561" s="802"/>
      <c r="ARH561" s="802"/>
      <c r="ARI561" s="802"/>
      <c r="ARJ561" s="802"/>
      <c r="ARK561" s="802"/>
      <c r="ARL561" s="802"/>
      <c r="ARM561" s="802"/>
      <c r="ARN561" s="802"/>
      <c r="ARO561" s="802"/>
      <c r="ARP561" s="802"/>
      <c r="ARQ561" s="802"/>
      <c r="ARR561" s="802"/>
      <c r="ARS561" s="802"/>
      <c r="ART561" s="802"/>
      <c r="ARU561" s="802"/>
      <c r="ARV561" s="802"/>
      <c r="ARW561" s="802"/>
      <c r="ARX561" s="802"/>
      <c r="ARY561" s="802"/>
      <c r="ARZ561" s="802"/>
      <c r="ASA561" s="802"/>
      <c r="ASB561" s="802"/>
      <c r="ASC561" s="802"/>
      <c r="ASD561" s="802"/>
      <c r="ASE561" s="802"/>
      <c r="ASF561" s="802"/>
      <c r="ASG561" s="802"/>
      <c r="ASH561" s="802"/>
      <c r="ASI561" s="802"/>
      <c r="ASJ561" s="802"/>
      <c r="ASK561" s="802"/>
      <c r="ASL561" s="802"/>
      <c r="ATP561" s="802"/>
      <c r="ATQ561" s="802"/>
      <c r="ATR561" s="802"/>
      <c r="ATS561" s="802"/>
      <c r="ATT561" s="802"/>
      <c r="ATU561" s="802"/>
      <c r="ATV561" s="802"/>
      <c r="ATW561" s="802"/>
      <c r="ATX561" s="802"/>
      <c r="ATY561" s="802"/>
      <c r="ATZ561" s="802"/>
      <c r="AUA561" s="802"/>
      <c r="AUB561" s="802"/>
      <c r="AUC561" s="802"/>
      <c r="AUD561" s="802"/>
      <c r="AUE561" s="802"/>
      <c r="AUF561" s="802"/>
      <c r="AUG561" s="802"/>
      <c r="AUH561" s="802"/>
      <c r="AUI561" s="802"/>
      <c r="AUJ561" s="802"/>
      <c r="AUK561" s="802"/>
      <c r="AUL561" s="802"/>
      <c r="AUM561" s="802"/>
      <c r="AUN561" s="802"/>
      <c r="AUO561" s="802"/>
      <c r="AUP561" s="801"/>
      <c r="AUQ561" s="802"/>
      <c r="AUR561" s="801"/>
      <c r="AUS561" s="802"/>
      <c r="AUT561" s="801"/>
      <c r="AUU561" s="802"/>
      <c r="AUV561" s="802"/>
      <c r="AUW561" s="802"/>
      <c r="AUX561" s="802"/>
      <c r="AUY561" s="802"/>
      <c r="AUZ561" s="802"/>
      <c r="AVA561" s="802"/>
      <c r="AVB561" s="802"/>
      <c r="AVC561" s="802"/>
      <c r="AVD561" s="802"/>
      <c r="AVE561" s="802"/>
      <c r="AVF561" s="802"/>
      <c r="AVG561" s="802"/>
      <c r="AVH561" s="802"/>
      <c r="AVI561" s="802"/>
      <c r="AVJ561" s="808"/>
      <c r="AVK561" s="808"/>
      <c r="AVL561" s="808"/>
      <c r="AVM561" s="808"/>
      <c r="AVN561" s="808"/>
      <c r="AVO561" s="808"/>
      <c r="AVP561" s="808"/>
      <c r="AVQ561" s="808"/>
      <c r="AVR561" s="808"/>
      <c r="AVS561" s="808"/>
      <c r="AVT561" s="808"/>
      <c r="AVU561" s="809"/>
      <c r="AVV561" s="809"/>
      <c r="AVW561" s="809"/>
      <c r="AVX561" s="809"/>
      <c r="AVY561" s="809"/>
      <c r="AVZ561" s="809"/>
      <c r="AWA561" s="809"/>
      <c r="AWB561" s="809"/>
      <c r="AWC561" s="809"/>
      <c r="AWD561" s="809"/>
      <c r="AWE561" s="809"/>
      <c r="AWF561" s="809"/>
      <c r="AWG561" s="809"/>
      <c r="AWH561" s="809"/>
      <c r="AWI561" s="809"/>
      <c r="AWJ561" s="809"/>
      <c r="AWK561" s="809"/>
      <c r="AWL561" s="809"/>
      <c r="AWM561" s="809"/>
      <c r="AWN561" s="809"/>
      <c r="AWO561" s="809"/>
      <c r="AWP561" s="809"/>
      <c r="AWQ561" s="809"/>
      <c r="AWR561" s="808"/>
      <c r="AWS561" s="761"/>
      <c r="AWT561" s="808"/>
      <c r="AWU561" s="809"/>
      <c r="AWV561" s="809"/>
      <c r="AWW561" s="809"/>
      <c r="AWX561" s="809"/>
      <c r="AWY561" s="809"/>
      <c r="AWZ561" s="809"/>
      <c r="AXA561" s="809"/>
      <c r="AXB561" s="809"/>
      <c r="AXC561" s="809"/>
      <c r="AXD561" s="809"/>
      <c r="AXE561" s="809"/>
      <c r="AXF561" s="809"/>
      <c r="AXG561" s="809"/>
      <c r="AXH561" s="809"/>
      <c r="AXI561" s="809"/>
      <c r="AXJ561" s="809"/>
      <c r="AXK561" s="809"/>
      <c r="AXL561" s="809"/>
      <c r="AXM561" s="809"/>
      <c r="AXN561" s="809"/>
      <c r="AXO561" s="809"/>
      <c r="AXP561" s="809"/>
      <c r="AXQ561" s="809"/>
      <c r="AXR561" s="809"/>
      <c r="AXS561" s="809"/>
      <c r="AXT561" s="809"/>
      <c r="AXU561" s="809"/>
      <c r="AXV561" s="809"/>
      <c r="AXW561" s="809"/>
      <c r="AXX561" s="809"/>
      <c r="AXY561" s="809"/>
      <c r="AXZ561" s="809"/>
      <c r="AYA561" s="809"/>
      <c r="AYB561" s="809"/>
      <c r="AYC561" s="809"/>
      <c r="AYD561" s="808"/>
      <c r="AYE561" s="808"/>
      <c r="AYF561" s="809"/>
      <c r="AYG561" s="808"/>
      <c r="AYH561" s="810"/>
      <c r="AYI561" s="810"/>
      <c r="AYJ561" s="810"/>
      <c r="AYK561" s="810"/>
      <c r="AYL561" s="810"/>
      <c r="AYM561" s="810"/>
      <c r="AYN561" s="810"/>
      <c r="AYO561" s="810"/>
      <c r="AYP561" s="810"/>
      <c r="AYQ561" s="810"/>
      <c r="AYR561" s="810"/>
      <c r="AYS561" s="810"/>
      <c r="AYT561" s="810"/>
      <c r="AYU561" s="810"/>
      <c r="AYV561" s="810"/>
      <c r="AYW561" s="810"/>
      <c r="AYX561" s="810"/>
      <c r="AYY561" s="810"/>
      <c r="AYZ561" s="810"/>
      <c r="AZA561" s="810"/>
      <c r="AZB561" s="810"/>
      <c r="AZC561" s="810"/>
      <c r="AZD561" s="810"/>
      <c r="AZE561" s="810"/>
      <c r="AZF561" s="810"/>
      <c r="AZG561" s="810"/>
      <c r="AZH561" s="810"/>
      <c r="AZI561" s="810"/>
      <c r="AZJ561" s="810"/>
      <c r="AZK561" s="810"/>
      <c r="AZL561" s="810"/>
      <c r="AZM561" s="810"/>
      <c r="AZN561" s="810"/>
      <c r="AZO561" s="810"/>
      <c r="AZP561" s="809"/>
      <c r="AZQ561" s="802"/>
      <c r="AZR561" s="802"/>
      <c r="AZS561" s="802"/>
    </row>
    <row r="562" spans="45:920 1123:1371" s="793" customFormat="1" ht="13.5">
      <c r="AS562" s="802"/>
      <c r="AT562" s="802"/>
      <c r="AU562" s="802"/>
      <c r="AV562" s="802"/>
      <c r="AW562" s="802"/>
      <c r="AX562" s="802"/>
      <c r="AY562" s="802"/>
      <c r="AZ562" s="802"/>
      <c r="BA562" s="802"/>
      <c r="BB562" s="802"/>
      <c r="BC562" s="802"/>
      <c r="BD562" s="802"/>
      <c r="BE562" s="802"/>
      <c r="BF562" s="802"/>
      <c r="BG562" s="802"/>
      <c r="BH562" s="802"/>
      <c r="BI562" s="802"/>
      <c r="BJ562" s="802"/>
      <c r="BK562" s="802"/>
      <c r="BL562" s="802"/>
      <c r="BM562" s="802"/>
      <c r="BN562" s="802"/>
      <c r="BO562" s="802"/>
      <c r="BP562" s="802"/>
      <c r="BQ562" s="802"/>
      <c r="BR562" s="802"/>
      <c r="BS562" s="802"/>
      <c r="BT562" s="802"/>
      <c r="BU562" s="802"/>
      <c r="BV562" s="802"/>
      <c r="BW562" s="802"/>
      <c r="BX562" s="802"/>
      <c r="BY562" s="802"/>
      <c r="BZ562" s="802"/>
      <c r="CA562" s="802"/>
      <c r="CB562" s="802"/>
      <c r="CC562" s="802"/>
      <c r="CD562" s="802"/>
      <c r="CE562" s="802"/>
      <c r="CF562" s="802"/>
      <c r="CG562" s="802"/>
      <c r="CH562" s="802"/>
      <c r="CI562" s="802"/>
      <c r="CJ562" s="802"/>
      <c r="CK562" s="802"/>
      <c r="CL562" s="802"/>
      <c r="CM562" s="802"/>
      <c r="CN562" s="802"/>
      <c r="CO562" s="802"/>
      <c r="CP562" s="802"/>
      <c r="CQ562" s="802"/>
      <c r="CR562" s="802"/>
      <c r="CS562" s="802"/>
      <c r="CT562" s="802"/>
      <c r="CU562" s="802"/>
      <c r="CV562" s="802"/>
      <c r="CW562" s="802"/>
      <c r="CX562" s="802"/>
      <c r="CY562" s="802"/>
      <c r="CZ562" s="802"/>
      <c r="DA562" s="802"/>
      <c r="DB562" s="802"/>
      <c r="DC562" s="802"/>
      <c r="DD562" s="802"/>
      <c r="DE562" s="802"/>
      <c r="DF562" s="802"/>
      <c r="DG562" s="802"/>
      <c r="DH562" s="802"/>
      <c r="DI562" s="802"/>
      <c r="DJ562" s="802"/>
      <c r="DK562" s="802"/>
      <c r="DL562" s="802"/>
      <c r="DM562" s="802"/>
      <c r="DN562" s="802"/>
      <c r="DO562" s="802"/>
      <c r="DP562" s="802"/>
      <c r="DQ562" s="802"/>
      <c r="DR562" s="802"/>
      <c r="DS562" s="802"/>
      <c r="DT562" s="802"/>
      <c r="DU562" s="802"/>
      <c r="DV562" s="802"/>
      <c r="DW562" s="802"/>
      <c r="DX562" s="802"/>
      <c r="DY562" s="802"/>
      <c r="DZ562" s="802"/>
      <c r="EA562" s="802"/>
      <c r="EB562" s="802"/>
      <c r="EC562" s="802"/>
      <c r="ED562" s="802"/>
      <c r="EE562" s="802"/>
      <c r="EF562" s="802"/>
      <c r="EG562" s="802"/>
      <c r="EH562" s="802"/>
      <c r="EI562" s="802"/>
      <c r="EJ562" s="802"/>
      <c r="EK562" s="802"/>
      <c r="EL562" s="802"/>
      <c r="EM562" s="802"/>
      <c r="EN562" s="802"/>
      <c r="EO562" s="802"/>
      <c r="EP562" s="802"/>
      <c r="EQ562" s="802"/>
      <c r="ER562" s="802"/>
      <c r="ES562" s="802"/>
      <c r="ET562" s="802"/>
      <c r="EU562" s="802"/>
      <c r="EV562" s="802"/>
      <c r="EW562" s="802"/>
      <c r="EX562" s="802"/>
      <c r="EY562" s="802"/>
      <c r="EZ562" s="802"/>
      <c r="FA562" s="802"/>
      <c r="FB562" s="802"/>
      <c r="FC562" s="802"/>
      <c r="FD562" s="802"/>
      <c r="FE562" s="802"/>
      <c r="FF562" s="802"/>
      <c r="FG562" s="802"/>
      <c r="FH562" s="802"/>
      <c r="FI562" s="802"/>
      <c r="FJ562" s="802"/>
      <c r="FK562" s="802"/>
      <c r="FL562" s="802"/>
      <c r="FM562" s="802"/>
      <c r="FN562" s="802"/>
      <c r="FO562" s="802"/>
      <c r="FP562" s="802"/>
      <c r="FQ562" s="802"/>
      <c r="FR562" s="802"/>
      <c r="FS562" s="802"/>
      <c r="FT562" s="802"/>
      <c r="FU562" s="802"/>
      <c r="FV562" s="802"/>
      <c r="FW562" s="802"/>
      <c r="FX562" s="802"/>
      <c r="FY562" s="802"/>
      <c r="FZ562" s="802"/>
      <c r="GA562" s="802"/>
      <c r="GB562" s="802"/>
      <c r="GC562" s="802"/>
      <c r="GD562" s="802"/>
      <c r="GE562" s="802"/>
      <c r="GF562" s="802"/>
      <c r="GG562" s="802"/>
      <c r="GH562" s="802"/>
      <c r="GI562" s="802"/>
      <c r="GJ562" s="802"/>
      <c r="GK562" s="802"/>
      <c r="GL562" s="802"/>
      <c r="GM562" s="802"/>
      <c r="GN562" s="802"/>
      <c r="GO562" s="802"/>
      <c r="GP562" s="802"/>
      <c r="GQ562" s="802"/>
      <c r="GR562" s="802"/>
      <c r="GS562" s="802"/>
      <c r="GT562" s="802"/>
      <c r="GU562" s="802"/>
      <c r="GV562" s="802"/>
      <c r="GW562" s="802"/>
      <c r="GX562" s="802"/>
      <c r="GY562" s="802"/>
      <c r="GZ562" s="802"/>
      <c r="HA562" s="802"/>
      <c r="HB562" s="802"/>
      <c r="HC562" s="802"/>
      <c r="HD562" s="802"/>
      <c r="HE562" s="802"/>
      <c r="HF562" s="802"/>
      <c r="HG562" s="802"/>
      <c r="HH562" s="802"/>
      <c r="HI562" s="802"/>
      <c r="HJ562" s="802"/>
      <c r="HK562" s="802"/>
      <c r="HL562" s="802"/>
      <c r="HM562" s="802"/>
      <c r="HN562" s="802"/>
      <c r="HO562" s="802"/>
      <c r="HP562" s="802"/>
      <c r="HQ562" s="802"/>
      <c r="HR562" s="802"/>
      <c r="HS562" s="802"/>
      <c r="HT562" s="802"/>
      <c r="HU562" s="802"/>
      <c r="HV562" s="802"/>
      <c r="HW562" s="802"/>
      <c r="HX562" s="802"/>
      <c r="HY562" s="802"/>
      <c r="HZ562" s="802"/>
      <c r="IA562" s="802"/>
      <c r="IB562" s="802"/>
      <c r="IC562" s="802"/>
      <c r="ID562" s="802"/>
      <c r="IE562" s="802"/>
      <c r="IF562" s="802"/>
      <c r="IG562" s="802"/>
      <c r="IH562" s="802"/>
      <c r="II562" s="802"/>
      <c r="IJ562" s="802"/>
      <c r="IK562" s="802"/>
      <c r="IL562" s="802"/>
      <c r="IM562" s="802"/>
      <c r="IN562" s="802"/>
      <c r="IO562" s="802"/>
      <c r="IP562" s="802"/>
      <c r="IQ562" s="802"/>
      <c r="IR562" s="802"/>
      <c r="IS562" s="802"/>
      <c r="IT562" s="802"/>
      <c r="IU562" s="802"/>
      <c r="IV562" s="802"/>
      <c r="IW562" s="802"/>
      <c r="IX562" s="802"/>
      <c r="IY562" s="802"/>
      <c r="IZ562" s="802"/>
      <c r="JA562" s="802"/>
      <c r="JB562" s="802"/>
      <c r="JC562" s="802"/>
      <c r="JD562" s="802"/>
      <c r="JE562" s="802"/>
      <c r="JF562" s="802"/>
      <c r="JG562" s="802"/>
      <c r="JH562" s="802"/>
      <c r="JI562" s="802"/>
      <c r="JJ562" s="802"/>
      <c r="JK562" s="802"/>
      <c r="JL562" s="802"/>
      <c r="JM562" s="802"/>
      <c r="JN562" s="802"/>
      <c r="JO562" s="802"/>
      <c r="JP562" s="802"/>
      <c r="JQ562" s="802"/>
      <c r="JR562" s="802"/>
      <c r="JS562" s="802"/>
      <c r="JT562" s="802"/>
      <c r="JU562" s="802"/>
      <c r="JV562" s="802"/>
      <c r="JW562" s="802"/>
      <c r="JX562" s="802"/>
      <c r="JY562" s="802"/>
      <c r="JZ562" s="802"/>
      <c r="KA562" s="802"/>
      <c r="KB562" s="802"/>
      <c r="KC562" s="802"/>
      <c r="KD562" s="802"/>
      <c r="KE562" s="802"/>
      <c r="KF562" s="802"/>
      <c r="KG562" s="802"/>
      <c r="KH562" s="802"/>
      <c r="KI562" s="802"/>
      <c r="KJ562" s="802"/>
      <c r="KK562" s="802"/>
      <c r="KL562" s="802"/>
      <c r="KM562" s="802"/>
      <c r="KN562" s="802"/>
      <c r="KO562" s="802"/>
      <c r="KP562" s="802"/>
      <c r="KQ562" s="802"/>
      <c r="KR562" s="802"/>
      <c r="KS562" s="802"/>
      <c r="KT562" s="802"/>
      <c r="KU562" s="802"/>
      <c r="KV562" s="802"/>
      <c r="KW562" s="802"/>
      <c r="KX562" s="802"/>
      <c r="KY562" s="802"/>
      <c r="KZ562" s="802"/>
      <c r="LA562" s="802"/>
      <c r="LB562" s="802"/>
      <c r="LC562" s="802"/>
      <c r="LD562" s="802"/>
      <c r="LE562" s="802"/>
      <c r="LF562" s="802"/>
      <c r="LG562" s="802"/>
      <c r="LH562" s="802"/>
      <c r="LI562" s="802"/>
      <c r="LJ562" s="802"/>
      <c r="LK562" s="802"/>
      <c r="LL562" s="802"/>
      <c r="LM562" s="802"/>
      <c r="LN562" s="802"/>
      <c r="LO562" s="802"/>
      <c r="LP562" s="802"/>
      <c r="LQ562" s="802"/>
      <c r="LR562" s="802"/>
      <c r="LS562" s="802"/>
      <c r="LT562" s="802"/>
      <c r="LU562" s="802"/>
      <c r="LV562" s="802"/>
      <c r="LW562" s="802"/>
      <c r="LX562" s="802"/>
      <c r="LY562" s="802"/>
      <c r="LZ562" s="802"/>
      <c r="MA562" s="802"/>
      <c r="MB562" s="802"/>
      <c r="MC562" s="802"/>
      <c r="MD562" s="802"/>
      <c r="ME562" s="802"/>
      <c r="MF562" s="802"/>
      <c r="MG562" s="802"/>
      <c r="MH562" s="802"/>
      <c r="MI562" s="802"/>
      <c r="MJ562" s="802"/>
      <c r="MK562" s="802"/>
      <c r="ML562" s="802"/>
      <c r="MM562" s="802"/>
      <c r="MN562" s="802"/>
      <c r="MO562" s="802"/>
      <c r="MP562" s="802"/>
      <c r="MQ562" s="802"/>
      <c r="MR562" s="802"/>
      <c r="MS562" s="802"/>
      <c r="MT562" s="802"/>
      <c r="MU562" s="802"/>
      <c r="MV562" s="802"/>
      <c r="MW562" s="802"/>
      <c r="MX562" s="802"/>
      <c r="MY562" s="802"/>
      <c r="MZ562" s="802"/>
      <c r="NA562" s="802"/>
      <c r="NB562" s="802"/>
      <c r="NC562" s="802"/>
      <c r="ND562" s="802"/>
      <c r="NE562" s="802"/>
      <c r="NF562" s="802"/>
      <c r="NG562" s="802"/>
      <c r="NH562" s="802"/>
      <c r="NI562" s="802"/>
      <c r="NJ562" s="802"/>
      <c r="NK562" s="802"/>
      <c r="NL562" s="802"/>
      <c r="NM562" s="802"/>
      <c r="NN562" s="802"/>
      <c r="NO562" s="802"/>
      <c r="NP562" s="802"/>
      <c r="NQ562" s="802"/>
      <c r="NR562" s="802"/>
      <c r="NS562" s="802"/>
      <c r="NT562" s="802"/>
      <c r="NU562" s="802"/>
      <c r="NV562" s="802"/>
      <c r="NW562" s="802"/>
      <c r="NX562" s="802"/>
      <c r="NY562" s="802"/>
      <c r="NZ562" s="802"/>
      <c r="OA562" s="802"/>
      <c r="OB562" s="802"/>
      <c r="OC562" s="802"/>
      <c r="OD562" s="802"/>
      <c r="OE562" s="802"/>
      <c r="OF562" s="802"/>
      <c r="OG562" s="802"/>
      <c r="OH562" s="802"/>
      <c r="OI562" s="802"/>
      <c r="OJ562" s="802"/>
      <c r="OK562" s="802"/>
      <c r="OL562" s="802"/>
      <c r="OM562" s="802"/>
      <c r="ON562" s="802"/>
      <c r="OO562" s="802"/>
      <c r="OP562" s="802"/>
      <c r="OQ562" s="802"/>
      <c r="OR562" s="802"/>
      <c r="OS562" s="802"/>
      <c r="OT562" s="802"/>
      <c r="OU562" s="802"/>
      <c r="OV562" s="802"/>
      <c r="OW562" s="802"/>
      <c r="OX562" s="802"/>
      <c r="OY562" s="802"/>
      <c r="OZ562" s="802"/>
      <c r="PA562" s="802"/>
      <c r="PB562" s="802"/>
      <c r="PC562" s="802"/>
      <c r="PD562" s="802"/>
      <c r="PE562" s="802"/>
      <c r="PF562" s="802"/>
      <c r="PG562" s="802"/>
      <c r="PH562" s="802"/>
      <c r="PI562" s="802"/>
      <c r="PJ562" s="802"/>
      <c r="PK562" s="802"/>
      <c r="PL562" s="802"/>
      <c r="PM562" s="802"/>
      <c r="PN562" s="802"/>
      <c r="PO562" s="802"/>
      <c r="PP562" s="802"/>
      <c r="PQ562" s="802"/>
      <c r="PR562" s="802"/>
      <c r="PS562" s="802"/>
      <c r="PT562" s="802"/>
      <c r="PU562" s="802"/>
      <c r="PV562" s="802"/>
      <c r="PW562" s="802"/>
      <c r="PX562" s="802"/>
      <c r="PY562" s="802"/>
      <c r="PZ562" s="802"/>
      <c r="QA562" s="802"/>
      <c r="QB562" s="802"/>
      <c r="QC562" s="802"/>
      <c r="QD562" s="802"/>
      <c r="QE562" s="802"/>
      <c r="QF562" s="802"/>
      <c r="QG562" s="802"/>
      <c r="QH562" s="802"/>
      <c r="QI562" s="802"/>
      <c r="QJ562" s="802"/>
      <c r="QK562" s="802"/>
      <c r="QL562" s="802"/>
      <c r="QM562" s="802"/>
      <c r="QN562" s="802"/>
      <c r="QO562" s="802"/>
      <c r="QP562" s="802"/>
      <c r="QQ562" s="802"/>
      <c r="QR562" s="802"/>
      <c r="QS562" s="802"/>
      <c r="QT562" s="802"/>
      <c r="QU562" s="802"/>
      <c r="QV562" s="802"/>
      <c r="QW562" s="802"/>
      <c r="QX562" s="802"/>
      <c r="QY562" s="802"/>
      <c r="QZ562" s="802"/>
      <c r="RA562" s="802"/>
      <c r="RB562" s="802"/>
      <c r="RC562" s="802"/>
      <c r="RD562" s="802"/>
      <c r="RE562" s="802"/>
      <c r="RF562" s="802"/>
      <c r="RG562" s="802"/>
      <c r="RH562" s="802"/>
      <c r="RI562" s="802"/>
      <c r="RJ562" s="802"/>
      <c r="RK562" s="802"/>
      <c r="RL562" s="802"/>
      <c r="RM562" s="802"/>
      <c r="RN562" s="802"/>
      <c r="RO562" s="802"/>
      <c r="RP562" s="802"/>
      <c r="RQ562" s="802"/>
      <c r="RR562" s="802"/>
      <c r="RS562" s="802"/>
      <c r="RT562" s="802"/>
      <c r="RU562" s="802"/>
      <c r="RV562" s="802"/>
      <c r="RW562" s="802"/>
      <c r="RX562" s="802"/>
      <c r="RY562" s="802"/>
      <c r="RZ562" s="802"/>
      <c r="SA562" s="802"/>
      <c r="SB562" s="802"/>
      <c r="SC562" s="802"/>
      <c r="SD562" s="802"/>
      <c r="SE562" s="802"/>
      <c r="SF562" s="802"/>
      <c r="SG562" s="802"/>
      <c r="SH562" s="802"/>
      <c r="SI562" s="802"/>
      <c r="SJ562" s="802"/>
      <c r="SK562" s="802"/>
      <c r="SL562" s="802"/>
      <c r="SM562" s="802"/>
      <c r="SN562" s="802"/>
      <c r="SO562" s="802"/>
      <c r="SP562" s="802"/>
      <c r="SQ562" s="802"/>
      <c r="SR562" s="802"/>
      <c r="SS562" s="802"/>
      <c r="ST562" s="802"/>
      <c r="SU562" s="802"/>
      <c r="SV562" s="802"/>
      <c r="SW562" s="802"/>
      <c r="SX562" s="802"/>
      <c r="SY562" s="802"/>
      <c r="SZ562" s="802"/>
      <c r="TA562" s="802"/>
      <c r="TB562" s="802"/>
      <c r="TC562" s="802"/>
      <c r="TD562" s="802"/>
      <c r="TE562" s="802"/>
      <c r="TF562" s="802"/>
      <c r="TG562" s="802"/>
      <c r="TH562" s="802"/>
      <c r="TI562" s="802"/>
      <c r="TJ562" s="802"/>
      <c r="TK562" s="802"/>
      <c r="TL562" s="802"/>
      <c r="TM562" s="802"/>
      <c r="TN562" s="802"/>
      <c r="TO562" s="802"/>
      <c r="TP562" s="802"/>
      <c r="TQ562" s="802"/>
      <c r="TR562" s="802"/>
      <c r="TS562" s="802"/>
      <c r="TT562" s="802"/>
      <c r="TU562" s="802"/>
      <c r="TV562" s="802"/>
      <c r="TW562" s="802"/>
      <c r="TX562" s="802"/>
      <c r="TY562" s="802"/>
      <c r="TZ562" s="802"/>
      <c r="UA562" s="802"/>
      <c r="UB562" s="802"/>
      <c r="UC562" s="802"/>
      <c r="UD562" s="802"/>
      <c r="UE562" s="802"/>
      <c r="UF562" s="802"/>
      <c r="UG562" s="802"/>
      <c r="UH562" s="802"/>
      <c r="UI562" s="802"/>
      <c r="UJ562" s="802"/>
      <c r="UK562" s="802"/>
      <c r="UL562" s="802"/>
      <c r="UM562" s="802"/>
      <c r="UN562" s="802"/>
      <c r="UO562" s="802"/>
      <c r="UP562" s="802"/>
      <c r="UQ562" s="802"/>
      <c r="UR562" s="802"/>
      <c r="US562" s="802"/>
      <c r="UT562" s="802"/>
      <c r="UU562" s="802"/>
      <c r="UV562" s="802"/>
      <c r="UW562" s="802"/>
      <c r="UX562" s="802"/>
      <c r="UY562" s="802"/>
      <c r="UZ562" s="802"/>
      <c r="VA562" s="802"/>
      <c r="VB562" s="802"/>
      <c r="VC562" s="802"/>
      <c r="VD562" s="802"/>
      <c r="VE562" s="802"/>
      <c r="VF562" s="802"/>
      <c r="VG562" s="802"/>
      <c r="VH562" s="802"/>
      <c r="VI562" s="802"/>
      <c r="VJ562" s="802"/>
      <c r="VK562" s="802"/>
      <c r="VL562" s="802"/>
      <c r="VM562" s="802"/>
      <c r="VN562" s="802"/>
      <c r="VO562" s="802"/>
      <c r="VP562" s="802"/>
      <c r="VQ562" s="802"/>
      <c r="VR562" s="802"/>
      <c r="VS562" s="802"/>
      <c r="VT562" s="802"/>
      <c r="VU562" s="802"/>
      <c r="VV562" s="802"/>
      <c r="VW562" s="802"/>
      <c r="VX562" s="802"/>
      <c r="VY562" s="802"/>
      <c r="VZ562" s="802"/>
      <c r="WA562" s="802"/>
      <c r="WB562" s="802"/>
      <c r="WC562" s="802"/>
      <c r="WD562" s="802"/>
      <c r="WE562" s="802"/>
      <c r="WF562" s="802"/>
      <c r="WG562" s="802"/>
      <c r="WH562" s="802"/>
      <c r="WI562" s="802"/>
      <c r="WJ562" s="802"/>
      <c r="WK562" s="802"/>
      <c r="WL562" s="802"/>
      <c r="WM562" s="802"/>
      <c r="WN562" s="802"/>
      <c r="WO562" s="802"/>
      <c r="WP562" s="802"/>
      <c r="WQ562" s="802"/>
      <c r="WR562" s="802"/>
      <c r="WS562" s="802"/>
      <c r="WT562" s="802"/>
      <c r="WU562" s="802"/>
      <c r="WV562" s="802"/>
      <c r="WW562" s="802"/>
      <c r="WX562" s="802"/>
      <c r="WY562" s="802"/>
      <c r="WZ562" s="802"/>
      <c r="XA562" s="802"/>
      <c r="XB562" s="802"/>
      <c r="XC562" s="802"/>
      <c r="XD562" s="802"/>
      <c r="XE562" s="802"/>
      <c r="XF562" s="802"/>
      <c r="XG562" s="802"/>
      <c r="XH562" s="802"/>
      <c r="XI562" s="802"/>
      <c r="XJ562" s="802"/>
      <c r="XK562" s="802"/>
      <c r="XL562" s="802"/>
      <c r="XM562" s="802"/>
      <c r="XN562" s="802"/>
      <c r="XO562" s="802"/>
      <c r="XP562" s="802"/>
      <c r="XQ562" s="802"/>
      <c r="XR562" s="802"/>
      <c r="XS562" s="802"/>
      <c r="XT562" s="802"/>
      <c r="XU562" s="802"/>
      <c r="XV562" s="802"/>
      <c r="XW562" s="802"/>
      <c r="XX562" s="802"/>
      <c r="XY562" s="802"/>
      <c r="XZ562" s="802"/>
      <c r="YA562" s="802"/>
      <c r="YB562" s="802"/>
      <c r="YC562" s="802"/>
      <c r="YD562" s="802"/>
      <c r="YE562" s="802"/>
      <c r="YF562" s="802"/>
      <c r="YG562" s="802"/>
      <c r="YH562" s="802"/>
      <c r="YI562" s="802"/>
      <c r="YJ562" s="802"/>
      <c r="YK562" s="802"/>
      <c r="YL562" s="802"/>
      <c r="YM562" s="802"/>
      <c r="YN562" s="802"/>
      <c r="YO562" s="802"/>
      <c r="YP562" s="802"/>
      <c r="YQ562" s="802"/>
      <c r="YR562" s="802"/>
      <c r="YS562" s="802"/>
      <c r="YT562" s="802"/>
      <c r="YU562" s="802"/>
      <c r="YV562" s="802"/>
      <c r="YW562" s="802"/>
      <c r="YX562" s="802"/>
      <c r="YY562" s="802"/>
      <c r="YZ562" s="802"/>
      <c r="ZA562" s="802"/>
      <c r="ZB562" s="802"/>
      <c r="ZC562" s="802"/>
      <c r="ZD562" s="802"/>
      <c r="ZE562" s="802"/>
      <c r="ZF562" s="802"/>
      <c r="ZG562" s="802"/>
      <c r="ZH562" s="802"/>
      <c r="ZI562" s="802"/>
      <c r="ZJ562" s="802"/>
      <c r="ZK562" s="802"/>
      <c r="ZL562" s="802"/>
      <c r="ZM562" s="802"/>
      <c r="ZN562" s="802"/>
      <c r="ZO562" s="802"/>
      <c r="ZP562" s="802"/>
      <c r="ZQ562" s="802"/>
      <c r="ZR562" s="802"/>
      <c r="ZS562" s="802"/>
      <c r="ZT562" s="802"/>
      <c r="ZU562" s="802"/>
      <c r="ZV562" s="802"/>
      <c r="ZW562" s="802"/>
      <c r="ZX562" s="802"/>
      <c r="ZY562" s="802"/>
      <c r="ZZ562" s="802"/>
      <c r="AAA562" s="802"/>
      <c r="AAB562" s="802"/>
      <c r="AAC562" s="802"/>
      <c r="AAD562" s="802"/>
      <c r="AAE562" s="802"/>
      <c r="AAF562" s="802"/>
      <c r="AAG562" s="802"/>
      <c r="AAH562" s="802"/>
      <c r="AAI562" s="802"/>
      <c r="AAJ562" s="802"/>
      <c r="AAK562" s="802"/>
      <c r="AAL562" s="802"/>
      <c r="AAM562" s="802"/>
      <c r="AAN562" s="802"/>
      <c r="AAO562" s="802"/>
      <c r="AAP562" s="802"/>
      <c r="AAQ562" s="802"/>
      <c r="AAR562" s="802"/>
      <c r="AAS562" s="802"/>
      <c r="AAT562" s="802"/>
      <c r="AAU562" s="802"/>
      <c r="AAV562" s="802"/>
      <c r="AAW562" s="802"/>
      <c r="AAX562" s="802"/>
      <c r="AAY562" s="802"/>
      <c r="AAZ562" s="802"/>
      <c r="ABA562" s="802"/>
      <c r="ABB562" s="802"/>
      <c r="ABC562" s="802"/>
      <c r="ABD562" s="802"/>
      <c r="ABE562" s="802"/>
      <c r="ABF562" s="802"/>
      <c r="ABG562" s="802"/>
      <c r="ABH562" s="802"/>
      <c r="ABI562" s="802"/>
      <c r="ABJ562" s="802"/>
      <c r="ABK562" s="802"/>
      <c r="ABL562" s="802"/>
      <c r="ABM562" s="802"/>
      <c r="ABN562" s="802"/>
      <c r="ABO562" s="802"/>
      <c r="ABP562" s="802"/>
      <c r="ABQ562" s="802"/>
      <c r="ABR562" s="802"/>
      <c r="ABS562" s="802"/>
      <c r="ABT562" s="802"/>
      <c r="ABU562" s="802"/>
      <c r="ABV562" s="802"/>
      <c r="ABW562" s="802"/>
      <c r="ABX562" s="802"/>
      <c r="ABY562" s="802"/>
      <c r="ABZ562" s="802"/>
      <c r="ACA562" s="802"/>
      <c r="ACB562" s="802"/>
      <c r="ACC562" s="802"/>
      <c r="ACD562" s="802"/>
      <c r="ACE562" s="802"/>
      <c r="ACF562" s="802"/>
      <c r="ACG562" s="802"/>
      <c r="ACH562" s="802"/>
      <c r="ACI562" s="802"/>
      <c r="ACJ562" s="802"/>
      <c r="ACK562" s="802"/>
      <c r="ACL562" s="802"/>
      <c r="ACM562" s="802"/>
      <c r="ACN562" s="802"/>
      <c r="ACO562" s="802"/>
      <c r="ACP562" s="802"/>
      <c r="ACQ562" s="802"/>
      <c r="ACR562" s="802"/>
      <c r="ACS562" s="802"/>
      <c r="ACT562" s="802"/>
      <c r="ACU562" s="802"/>
      <c r="ACV562" s="802"/>
      <c r="ACW562" s="802"/>
      <c r="ACX562" s="802"/>
      <c r="ACY562" s="802"/>
      <c r="ACZ562" s="802"/>
      <c r="ADA562" s="802"/>
      <c r="ADB562" s="802"/>
      <c r="ADC562" s="802"/>
      <c r="ADD562" s="802"/>
      <c r="ADE562" s="802"/>
      <c r="ADF562" s="802"/>
      <c r="ADG562" s="802"/>
      <c r="ADH562" s="802"/>
      <c r="ADI562" s="802"/>
      <c r="ADJ562" s="802"/>
      <c r="ADK562" s="802"/>
      <c r="ADL562" s="802"/>
      <c r="ADM562" s="802"/>
      <c r="ADN562" s="802"/>
      <c r="ADO562" s="802"/>
      <c r="ADP562" s="802"/>
      <c r="ADQ562" s="802"/>
      <c r="ADR562" s="802"/>
      <c r="ADS562" s="802"/>
      <c r="ADT562" s="802"/>
      <c r="ADU562" s="802"/>
      <c r="ADV562" s="802"/>
      <c r="ADW562" s="802"/>
      <c r="ADX562" s="802"/>
      <c r="ADY562" s="802"/>
      <c r="ADZ562" s="802"/>
      <c r="AEA562" s="802"/>
      <c r="AEB562" s="802"/>
      <c r="AEC562" s="802"/>
      <c r="AED562" s="802"/>
      <c r="AEE562" s="802"/>
      <c r="AEF562" s="802"/>
      <c r="AEG562" s="802"/>
      <c r="AEH562" s="802"/>
      <c r="AEI562" s="802"/>
      <c r="AEJ562" s="802"/>
      <c r="AEK562" s="802"/>
      <c r="AEL562" s="802"/>
      <c r="AEM562" s="802"/>
      <c r="AEN562" s="802"/>
      <c r="AEO562" s="802"/>
      <c r="AEP562" s="802"/>
      <c r="AEQ562" s="802"/>
      <c r="AER562" s="802"/>
      <c r="AES562" s="802"/>
      <c r="AET562" s="802"/>
      <c r="AEU562" s="802"/>
      <c r="AEV562" s="802"/>
      <c r="AEW562" s="802"/>
      <c r="AEX562" s="802"/>
      <c r="AEY562" s="802"/>
      <c r="AEZ562" s="802"/>
      <c r="AFA562" s="802"/>
      <c r="AFB562" s="802"/>
      <c r="AFC562" s="802"/>
      <c r="AFD562" s="802"/>
      <c r="AFE562" s="802"/>
      <c r="AFF562" s="802"/>
      <c r="AFG562" s="802"/>
      <c r="AFH562" s="802"/>
      <c r="AFI562" s="802"/>
      <c r="AFJ562" s="802"/>
      <c r="AFK562" s="802"/>
      <c r="AFL562" s="802"/>
      <c r="AFM562" s="802"/>
      <c r="AFN562" s="802"/>
      <c r="AFO562" s="802"/>
      <c r="AFP562" s="802"/>
      <c r="AFQ562" s="802"/>
      <c r="AFR562" s="802"/>
      <c r="AFS562" s="802"/>
      <c r="AFT562" s="802"/>
      <c r="AFU562" s="802"/>
      <c r="AFV562" s="802"/>
      <c r="AFW562" s="802"/>
      <c r="AFX562" s="802"/>
      <c r="AFY562" s="802"/>
      <c r="AFZ562" s="802"/>
      <c r="AGA562" s="802"/>
      <c r="AGB562" s="802"/>
      <c r="AGC562" s="802"/>
      <c r="AGD562" s="802"/>
      <c r="AGE562" s="802"/>
      <c r="AGF562" s="802"/>
      <c r="AGG562" s="802"/>
      <c r="AGH562" s="802"/>
      <c r="AGI562" s="802"/>
      <c r="AGJ562" s="802"/>
      <c r="AGK562" s="802"/>
      <c r="AGL562" s="802"/>
      <c r="AGM562" s="802"/>
      <c r="AGN562" s="802"/>
      <c r="AGO562" s="802"/>
      <c r="AGP562" s="802"/>
      <c r="AGQ562" s="802"/>
      <c r="AGR562" s="802"/>
      <c r="AGS562" s="802"/>
      <c r="AGT562" s="802"/>
      <c r="AGU562" s="802"/>
      <c r="AGV562" s="802"/>
      <c r="AGW562" s="802"/>
      <c r="AGX562" s="802"/>
      <c r="AGY562" s="802"/>
      <c r="AGZ562" s="802"/>
      <c r="AHA562" s="802"/>
      <c r="AHB562" s="802"/>
      <c r="AHC562" s="802"/>
      <c r="AHD562" s="802"/>
      <c r="AHE562" s="802"/>
      <c r="AHF562" s="802"/>
      <c r="AHG562" s="802"/>
      <c r="AHH562" s="802"/>
      <c r="AHI562" s="802"/>
      <c r="AHJ562" s="802"/>
      <c r="AHK562" s="802"/>
      <c r="AHL562" s="802"/>
      <c r="AHM562" s="802"/>
      <c r="AHN562" s="802"/>
      <c r="AHO562" s="802"/>
      <c r="AHP562" s="802"/>
      <c r="AHQ562" s="802"/>
      <c r="AHR562" s="802"/>
      <c r="AHS562" s="802"/>
      <c r="AHT562" s="802"/>
      <c r="AHU562" s="802"/>
      <c r="AHV562" s="802"/>
      <c r="AHW562" s="802"/>
      <c r="AHX562" s="802"/>
      <c r="AHY562" s="802"/>
      <c r="AHZ562" s="802"/>
      <c r="AIA562" s="802"/>
      <c r="AIB562" s="802"/>
      <c r="AIC562" s="802"/>
      <c r="AID562" s="802"/>
      <c r="AIE562" s="802"/>
      <c r="AIF562" s="802"/>
      <c r="AIG562" s="802"/>
      <c r="AIH562" s="802"/>
      <c r="AII562" s="802"/>
      <c r="AIJ562" s="802"/>
      <c r="AQE562" s="802"/>
      <c r="AQF562" s="802"/>
      <c r="AQG562" s="802"/>
      <c r="AQH562" s="802"/>
      <c r="AQI562" s="802"/>
      <c r="AQJ562" s="802"/>
      <c r="AQK562" s="802"/>
      <c r="AQL562" s="802"/>
      <c r="AQM562" s="802"/>
      <c r="AQN562" s="802"/>
      <c r="AQO562" s="802"/>
      <c r="AQP562" s="802"/>
      <c r="AQQ562" s="802"/>
      <c r="AQR562" s="802"/>
      <c r="AQS562" s="802"/>
      <c r="AQT562" s="802"/>
      <c r="AQU562" s="802"/>
      <c r="AQV562" s="802"/>
      <c r="AQW562" s="802"/>
      <c r="AQX562" s="802"/>
      <c r="AQY562" s="802"/>
      <c r="AQZ562" s="802"/>
      <c r="ARA562" s="802"/>
      <c r="ARB562" s="802"/>
      <c r="ARC562" s="802"/>
      <c r="ARD562" s="802"/>
      <c r="ARE562" s="802"/>
      <c r="ARF562" s="802"/>
      <c r="ARG562" s="802"/>
      <c r="ARH562" s="802"/>
      <c r="ARI562" s="802"/>
      <c r="ARJ562" s="802"/>
      <c r="ARK562" s="802"/>
      <c r="ARL562" s="802"/>
      <c r="ARM562" s="802"/>
      <c r="ARN562" s="802"/>
      <c r="ARO562" s="802"/>
      <c r="ARP562" s="802"/>
      <c r="ARQ562" s="802"/>
      <c r="ARR562" s="802"/>
      <c r="ARS562" s="802"/>
      <c r="ART562" s="802"/>
      <c r="ARU562" s="802"/>
      <c r="ARV562" s="802"/>
      <c r="ARW562" s="802"/>
      <c r="ARX562" s="802"/>
      <c r="ARY562" s="802"/>
      <c r="ARZ562" s="802"/>
      <c r="ASA562" s="802"/>
      <c r="ASB562" s="802"/>
      <c r="ASC562" s="802"/>
      <c r="ASD562" s="802"/>
      <c r="ASE562" s="802"/>
      <c r="ASF562" s="802"/>
      <c r="ASG562" s="802"/>
      <c r="ASH562" s="802"/>
      <c r="ASI562" s="802"/>
      <c r="ASJ562" s="802"/>
      <c r="ASK562" s="802"/>
      <c r="ASL562" s="802"/>
      <c r="ATP562" s="802"/>
      <c r="ATQ562" s="802"/>
      <c r="ATR562" s="802"/>
      <c r="ATS562" s="802"/>
      <c r="ATT562" s="802"/>
      <c r="ATU562" s="802"/>
      <c r="ATV562" s="802"/>
      <c r="ATW562" s="802"/>
      <c r="ATX562" s="802"/>
      <c r="ATY562" s="802"/>
      <c r="ATZ562" s="802"/>
      <c r="AUA562" s="802"/>
      <c r="AUB562" s="802"/>
      <c r="AUC562" s="802"/>
      <c r="AUD562" s="802"/>
      <c r="AUE562" s="802"/>
      <c r="AUF562" s="802"/>
      <c r="AUG562" s="802"/>
      <c r="AUH562" s="802"/>
      <c r="AUI562" s="802"/>
      <c r="AUJ562" s="802"/>
      <c r="AUK562" s="802"/>
      <c r="AUL562" s="802"/>
      <c r="AUM562" s="802"/>
      <c r="AUN562" s="802"/>
      <c r="AUO562" s="802"/>
      <c r="AUP562" s="801"/>
      <c r="AUQ562" s="802"/>
      <c r="AUR562" s="801"/>
      <c r="AUS562" s="802"/>
      <c r="AUT562" s="801"/>
      <c r="AUU562" s="802"/>
      <c r="AUV562" s="802"/>
      <c r="AUW562" s="802"/>
      <c r="AUX562" s="802"/>
      <c r="AUY562" s="802"/>
      <c r="AUZ562" s="802"/>
      <c r="AVA562" s="802"/>
      <c r="AVB562" s="802"/>
      <c r="AVC562" s="802"/>
      <c r="AVD562" s="802"/>
      <c r="AVE562" s="802"/>
      <c r="AVF562" s="802"/>
      <c r="AVG562" s="802"/>
      <c r="AVH562" s="802"/>
      <c r="AVI562" s="802"/>
      <c r="AVJ562" s="808"/>
      <c r="AVK562" s="808"/>
      <c r="AVL562" s="808"/>
      <c r="AVM562" s="808"/>
      <c r="AVN562" s="808"/>
      <c r="AVO562" s="808"/>
      <c r="AVP562" s="808"/>
      <c r="AVQ562" s="808"/>
      <c r="AVR562" s="808"/>
      <c r="AVS562" s="808"/>
      <c r="AVT562" s="808"/>
      <c r="AVU562" s="809"/>
      <c r="AVV562" s="809"/>
      <c r="AVW562" s="809"/>
      <c r="AVX562" s="809"/>
      <c r="AVY562" s="809"/>
      <c r="AVZ562" s="809"/>
      <c r="AWA562" s="809"/>
      <c r="AWB562" s="809"/>
      <c r="AWC562" s="809"/>
      <c r="AWD562" s="809"/>
      <c r="AWE562" s="809"/>
      <c r="AWF562" s="809"/>
      <c r="AWG562" s="809"/>
      <c r="AWH562" s="809"/>
      <c r="AWI562" s="809"/>
      <c r="AWJ562" s="809"/>
      <c r="AWK562" s="809"/>
      <c r="AWL562" s="809"/>
      <c r="AWM562" s="809"/>
      <c r="AWN562" s="809"/>
      <c r="AWO562" s="809"/>
      <c r="AWP562" s="809"/>
      <c r="AWQ562" s="809"/>
      <c r="AWR562" s="808"/>
      <c r="AWS562" s="761"/>
      <c r="AWT562" s="808"/>
      <c r="AWU562" s="809"/>
      <c r="AWV562" s="809"/>
      <c r="AWW562" s="809"/>
      <c r="AWX562" s="809"/>
      <c r="AWY562" s="809"/>
      <c r="AWZ562" s="809"/>
      <c r="AXA562" s="809"/>
      <c r="AXB562" s="809"/>
      <c r="AXC562" s="809"/>
      <c r="AXD562" s="809"/>
      <c r="AXE562" s="809"/>
      <c r="AXF562" s="809"/>
      <c r="AXG562" s="809"/>
      <c r="AXH562" s="809"/>
      <c r="AXI562" s="809"/>
      <c r="AXJ562" s="809"/>
      <c r="AXK562" s="809"/>
      <c r="AXL562" s="809"/>
      <c r="AXM562" s="809"/>
      <c r="AXN562" s="809"/>
      <c r="AXO562" s="809"/>
      <c r="AXP562" s="809"/>
      <c r="AXQ562" s="809"/>
      <c r="AXR562" s="809"/>
      <c r="AXS562" s="809"/>
      <c r="AXT562" s="809"/>
      <c r="AXU562" s="809"/>
      <c r="AXV562" s="809"/>
      <c r="AXW562" s="809"/>
      <c r="AXX562" s="809"/>
      <c r="AXY562" s="809"/>
      <c r="AXZ562" s="809"/>
      <c r="AYA562" s="809"/>
      <c r="AYB562" s="809"/>
      <c r="AYC562" s="809"/>
      <c r="AYD562" s="808"/>
      <c r="AYE562" s="808"/>
      <c r="AYF562" s="809"/>
      <c r="AYG562" s="808"/>
      <c r="AYH562" s="810"/>
      <c r="AYI562" s="810"/>
      <c r="AYJ562" s="810"/>
      <c r="AYK562" s="810"/>
      <c r="AYL562" s="810"/>
      <c r="AYM562" s="810"/>
      <c r="AYN562" s="810"/>
      <c r="AYO562" s="810"/>
      <c r="AYP562" s="810"/>
      <c r="AYQ562" s="810"/>
      <c r="AYR562" s="810"/>
      <c r="AYS562" s="810"/>
      <c r="AYT562" s="810"/>
      <c r="AYU562" s="810"/>
      <c r="AYV562" s="810"/>
      <c r="AYW562" s="810"/>
      <c r="AYX562" s="810"/>
      <c r="AYY562" s="810"/>
      <c r="AYZ562" s="810"/>
      <c r="AZA562" s="810"/>
      <c r="AZB562" s="810"/>
      <c r="AZC562" s="810"/>
      <c r="AZD562" s="810"/>
      <c r="AZE562" s="810"/>
      <c r="AZF562" s="810"/>
      <c r="AZG562" s="810"/>
      <c r="AZH562" s="810"/>
      <c r="AZI562" s="810"/>
      <c r="AZJ562" s="810"/>
      <c r="AZK562" s="810"/>
      <c r="AZL562" s="810"/>
      <c r="AZM562" s="810"/>
      <c r="AZN562" s="810"/>
      <c r="AZO562" s="810"/>
      <c r="AZP562" s="809"/>
      <c r="AZQ562" s="802"/>
      <c r="AZR562" s="802"/>
      <c r="AZS562" s="802"/>
    </row>
    <row r="563" spans="45:920 1123:1371" s="793" customFormat="1" ht="13.5">
      <c r="AS563" s="802"/>
      <c r="AT563" s="802"/>
      <c r="AU563" s="802"/>
      <c r="AV563" s="802"/>
      <c r="AW563" s="802"/>
      <c r="AX563" s="802"/>
      <c r="AY563" s="802"/>
      <c r="AZ563" s="802"/>
      <c r="BA563" s="802"/>
      <c r="BB563" s="802"/>
      <c r="BC563" s="802"/>
      <c r="BD563" s="802"/>
      <c r="BE563" s="802"/>
      <c r="BF563" s="802"/>
      <c r="BG563" s="802"/>
      <c r="BH563" s="802"/>
      <c r="BI563" s="802"/>
      <c r="BJ563" s="802"/>
      <c r="BK563" s="802"/>
      <c r="BL563" s="802"/>
      <c r="BM563" s="802"/>
      <c r="BN563" s="802"/>
      <c r="BO563" s="802"/>
      <c r="BP563" s="802"/>
      <c r="BQ563" s="802"/>
      <c r="BR563" s="802"/>
      <c r="BS563" s="802"/>
      <c r="BT563" s="802"/>
      <c r="BU563" s="802"/>
      <c r="BV563" s="802"/>
      <c r="BW563" s="802"/>
      <c r="BX563" s="802"/>
      <c r="BY563" s="802"/>
      <c r="BZ563" s="802"/>
      <c r="CA563" s="802"/>
      <c r="CB563" s="802"/>
      <c r="CC563" s="802"/>
      <c r="CD563" s="802"/>
      <c r="CE563" s="802"/>
      <c r="CF563" s="802"/>
      <c r="CG563" s="802"/>
      <c r="CH563" s="802"/>
      <c r="CI563" s="802"/>
      <c r="CJ563" s="802"/>
      <c r="CK563" s="802"/>
      <c r="CL563" s="802"/>
      <c r="CM563" s="802"/>
      <c r="CN563" s="802"/>
      <c r="CO563" s="802"/>
      <c r="CP563" s="802"/>
      <c r="CQ563" s="802"/>
      <c r="CR563" s="802"/>
      <c r="CS563" s="802"/>
      <c r="CT563" s="802"/>
      <c r="CU563" s="802"/>
      <c r="CV563" s="802"/>
      <c r="CW563" s="802"/>
      <c r="CX563" s="802"/>
      <c r="CY563" s="802"/>
      <c r="CZ563" s="802"/>
      <c r="DA563" s="802"/>
      <c r="DB563" s="802"/>
      <c r="DC563" s="802"/>
      <c r="DD563" s="802"/>
      <c r="DE563" s="802"/>
      <c r="DF563" s="802"/>
      <c r="DG563" s="802"/>
      <c r="DH563" s="802"/>
      <c r="DI563" s="802"/>
      <c r="DJ563" s="802"/>
      <c r="DK563" s="802"/>
      <c r="DL563" s="802"/>
      <c r="DM563" s="802"/>
      <c r="DN563" s="802"/>
      <c r="DO563" s="802"/>
      <c r="DP563" s="802"/>
      <c r="DQ563" s="802"/>
      <c r="DR563" s="802"/>
      <c r="DS563" s="802"/>
      <c r="DT563" s="802"/>
      <c r="DU563" s="802"/>
      <c r="DV563" s="802"/>
      <c r="DW563" s="802"/>
      <c r="DX563" s="802"/>
      <c r="DY563" s="802"/>
      <c r="DZ563" s="802"/>
      <c r="EA563" s="802"/>
      <c r="EB563" s="802"/>
      <c r="EC563" s="802"/>
      <c r="ED563" s="802"/>
      <c r="EE563" s="802"/>
      <c r="EF563" s="802"/>
      <c r="EG563" s="802"/>
      <c r="EH563" s="802"/>
      <c r="EI563" s="802"/>
      <c r="EJ563" s="802"/>
      <c r="EK563" s="802"/>
      <c r="EL563" s="802"/>
      <c r="EM563" s="802"/>
      <c r="EN563" s="802"/>
      <c r="EO563" s="802"/>
      <c r="EP563" s="802"/>
      <c r="EQ563" s="802"/>
      <c r="ER563" s="802"/>
      <c r="ES563" s="802"/>
      <c r="ET563" s="802"/>
      <c r="EU563" s="802"/>
      <c r="EV563" s="802"/>
      <c r="EW563" s="802"/>
      <c r="EX563" s="802"/>
      <c r="EY563" s="802"/>
      <c r="EZ563" s="802"/>
      <c r="FA563" s="802"/>
      <c r="FB563" s="802"/>
      <c r="FC563" s="802"/>
      <c r="FD563" s="802"/>
      <c r="FE563" s="802"/>
      <c r="FF563" s="802"/>
      <c r="FG563" s="802"/>
      <c r="FH563" s="802"/>
      <c r="FI563" s="802"/>
      <c r="FJ563" s="802"/>
      <c r="FK563" s="802"/>
      <c r="FL563" s="802"/>
      <c r="FM563" s="802"/>
      <c r="FN563" s="802"/>
      <c r="FO563" s="802"/>
      <c r="FP563" s="802"/>
      <c r="FQ563" s="802"/>
      <c r="FR563" s="802"/>
      <c r="FS563" s="802"/>
      <c r="FT563" s="802"/>
      <c r="FU563" s="802"/>
      <c r="FV563" s="802"/>
      <c r="FW563" s="802"/>
      <c r="FX563" s="802"/>
      <c r="FY563" s="802"/>
      <c r="FZ563" s="802"/>
      <c r="GA563" s="802"/>
      <c r="GB563" s="802"/>
      <c r="GC563" s="802"/>
      <c r="GD563" s="802"/>
      <c r="GE563" s="802"/>
      <c r="GF563" s="802"/>
      <c r="GG563" s="802"/>
      <c r="GH563" s="802"/>
      <c r="GI563" s="802"/>
      <c r="GJ563" s="802"/>
      <c r="GK563" s="802"/>
      <c r="GL563" s="802"/>
      <c r="GM563" s="802"/>
      <c r="GN563" s="802"/>
      <c r="GO563" s="802"/>
      <c r="GP563" s="802"/>
      <c r="GQ563" s="802"/>
      <c r="GR563" s="802"/>
      <c r="GS563" s="802"/>
      <c r="GT563" s="802"/>
      <c r="GU563" s="802"/>
      <c r="GV563" s="802"/>
      <c r="GW563" s="802"/>
      <c r="GX563" s="802"/>
      <c r="GY563" s="802"/>
      <c r="GZ563" s="802"/>
      <c r="HA563" s="802"/>
      <c r="HB563" s="802"/>
      <c r="HC563" s="802"/>
      <c r="HD563" s="802"/>
      <c r="HE563" s="802"/>
      <c r="HF563" s="802"/>
      <c r="HG563" s="802"/>
      <c r="HH563" s="802"/>
      <c r="HI563" s="802"/>
      <c r="HJ563" s="802"/>
      <c r="HK563" s="802"/>
      <c r="HL563" s="802"/>
      <c r="HM563" s="802"/>
      <c r="HN563" s="802"/>
      <c r="HO563" s="802"/>
      <c r="HP563" s="802"/>
      <c r="HQ563" s="802"/>
      <c r="HR563" s="802"/>
      <c r="HS563" s="802"/>
      <c r="HT563" s="802"/>
      <c r="HU563" s="802"/>
      <c r="HV563" s="802"/>
      <c r="HW563" s="802"/>
      <c r="HX563" s="802"/>
      <c r="HY563" s="802"/>
      <c r="HZ563" s="802"/>
      <c r="IA563" s="802"/>
      <c r="IB563" s="802"/>
      <c r="IC563" s="802"/>
      <c r="ID563" s="802"/>
      <c r="IE563" s="802"/>
      <c r="IF563" s="802"/>
      <c r="IG563" s="802"/>
      <c r="IH563" s="802"/>
      <c r="II563" s="802"/>
      <c r="IJ563" s="802"/>
      <c r="IK563" s="802"/>
      <c r="IL563" s="802"/>
      <c r="IM563" s="802"/>
      <c r="IN563" s="802"/>
      <c r="IO563" s="802"/>
      <c r="IP563" s="802"/>
      <c r="IQ563" s="802"/>
      <c r="IR563" s="802"/>
      <c r="IS563" s="802"/>
      <c r="IT563" s="802"/>
      <c r="IU563" s="802"/>
      <c r="IV563" s="802"/>
      <c r="IW563" s="802"/>
      <c r="IX563" s="802"/>
      <c r="IY563" s="802"/>
      <c r="IZ563" s="802"/>
      <c r="JA563" s="802"/>
      <c r="JB563" s="802"/>
      <c r="JC563" s="802"/>
      <c r="JD563" s="802"/>
      <c r="JE563" s="802"/>
      <c r="JF563" s="802"/>
      <c r="JG563" s="802"/>
      <c r="JH563" s="802"/>
      <c r="JI563" s="802"/>
      <c r="JJ563" s="802"/>
      <c r="JK563" s="802"/>
      <c r="JL563" s="802"/>
      <c r="JM563" s="802"/>
      <c r="JN563" s="802"/>
      <c r="JO563" s="802"/>
      <c r="JP563" s="802"/>
      <c r="JQ563" s="802"/>
      <c r="JR563" s="802"/>
      <c r="JS563" s="802"/>
      <c r="JT563" s="802"/>
      <c r="JU563" s="802"/>
      <c r="JV563" s="802"/>
      <c r="JW563" s="802"/>
      <c r="JX563" s="802"/>
      <c r="JY563" s="802"/>
      <c r="JZ563" s="802"/>
      <c r="KA563" s="802"/>
      <c r="KB563" s="802"/>
      <c r="KC563" s="802"/>
      <c r="KD563" s="802"/>
      <c r="KE563" s="802"/>
      <c r="KF563" s="802"/>
      <c r="KG563" s="802"/>
      <c r="KH563" s="802"/>
      <c r="KI563" s="802"/>
      <c r="KJ563" s="802"/>
      <c r="KK563" s="802"/>
      <c r="KL563" s="802"/>
      <c r="KM563" s="802"/>
      <c r="KN563" s="802"/>
      <c r="KO563" s="802"/>
      <c r="KP563" s="802"/>
      <c r="KQ563" s="802"/>
      <c r="KR563" s="802"/>
      <c r="KS563" s="802"/>
      <c r="KT563" s="802"/>
      <c r="KU563" s="802"/>
      <c r="KV563" s="802"/>
      <c r="KW563" s="802"/>
      <c r="KX563" s="802"/>
      <c r="KY563" s="802"/>
      <c r="KZ563" s="802"/>
      <c r="LA563" s="802"/>
      <c r="LB563" s="802"/>
      <c r="LC563" s="802"/>
      <c r="LD563" s="802"/>
      <c r="LE563" s="802"/>
      <c r="LF563" s="802"/>
      <c r="LG563" s="802"/>
      <c r="LH563" s="802"/>
      <c r="LI563" s="802"/>
      <c r="LJ563" s="802"/>
      <c r="LK563" s="802"/>
      <c r="LL563" s="802"/>
      <c r="LM563" s="802"/>
      <c r="LN563" s="802"/>
      <c r="LO563" s="802"/>
      <c r="LP563" s="802"/>
      <c r="LQ563" s="802"/>
      <c r="LR563" s="802"/>
      <c r="LS563" s="802"/>
      <c r="LT563" s="802"/>
      <c r="LU563" s="802"/>
      <c r="LV563" s="802"/>
      <c r="LW563" s="802"/>
      <c r="LX563" s="802"/>
      <c r="LY563" s="802"/>
      <c r="LZ563" s="802"/>
      <c r="MA563" s="802"/>
      <c r="MB563" s="802"/>
      <c r="MC563" s="802"/>
      <c r="MD563" s="802"/>
      <c r="ME563" s="802"/>
      <c r="MF563" s="802"/>
      <c r="MG563" s="802"/>
      <c r="MH563" s="802"/>
      <c r="MI563" s="802"/>
      <c r="MJ563" s="802"/>
      <c r="MK563" s="802"/>
      <c r="ML563" s="802"/>
      <c r="MM563" s="802"/>
      <c r="MN563" s="802"/>
      <c r="MO563" s="802"/>
      <c r="MP563" s="802"/>
      <c r="MQ563" s="802"/>
      <c r="MR563" s="802"/>
      <c r="MS563" s="802"/>
      <c r="MT563" s="802"/>
      <c r="MU563" s="802"/>
      <c r="MV563" s="802"/>
      <c r="MW563" s="802"/>
      <c r="MX563" s="802"/>
      <c r="MY563" s="802"/>
      <c r="MZ563" s="802"/>
      <c r="NA563" s="802"/>
      <c r="NB563" s="802"/>
      <c r="NC563" s="802"/>
      <c r="ND563" s="802"/>
      <c r="NE563" s="802"/>
      <c r="NF563" s="802"/>
      <c r="NG563" s="802"/>
      <c r="NH563" s="802"/>
      <c r="NI563" s="802"/>
      <c r="NJ563" s="802"/>
      <c r="NK563" s="802"/>
      <c r="NL563" s="802"/>
      <c r="NM563" s="802"/>
      <c r="NN563" s="802"/>
      <c r="NO563" s="802"/>
      <c r="NP563" s="802"/>
      <c r="NQ563" s="802"/>
      <c r="NR563" s="802"/>
      <c r="NS563" s="802"/>
      <c r="NT563" s="802"/>
      <c r="NU563" s="802"/>
      <c r="NV563" s="802"/>
      <c r="NW563" s="802"/>
      <c r="NX563" s="802"/>
      <c r="NY563" s="802"/>
      <c r="NZ563" s="802"/>
      <c r="OA563" s="802"/>
      <c r="OB563" s="802"/>
      <c r="OC563" s="802"/>
      <c r="OD563" s="802"/>
      <c r="OE563" s="802"/>
      <c r="OF563" s="802"/>
      <c r="OG563" s="802"/>
      <c r="OH563" s="802"/>
      <c r="OI563" s="802"/>
      <c r="OJ563" s="802"/>
      <c r="OK563" s="802"/>
      <c r="OL563" s="802"/>
      <c r="OM563" s="802"/>
      <c r="ON563" s="802"/>
      <c r="OO563" s="802"/>
      <c r="OP563" s="802"/>
      <c r="OQ563" s="802"/>
      <c r="OR563" s="802"/>
      <c r="OS563" s="802"/>
      <c r="OT563" s="802"/>
      <c r="OU563" s="802"/>
      <c r="OV563" s="802"/>
      <c r="OW563" s="802"/>
      <c r="OX563" s="802"/>
      <c r="OY563" s="802"/>
      <c r="OZ563" s="802"/>
      <c r="PA563" s="802"/>
      <c r="PB563" s="802"/>
      <c r="PC563" s="802"/>
      <c r="PD563" s="802"/>
      <c r="PE563" s="802"/>
      <c r="PF563" s="802"/>
      <c r="PG563" s="802"/>
      <c r="PH563" s="802"/>
      <c r="PI563" s="802"/>
      <c r="PJ563" s="802"/>
      <c r="PK563" s="802"/>
      <c r="PL563" s="802"/>
      <c r="PM563" s="802"/>
      <c r="PN563" s="802"/>
      <c r="PO563" s="802"/>
      <c r="PP563" s="802"/>
      <c r="PQ563" s="802"/>
      <c r="PR563" s="802"/>
      <c r="PS563" s="802"/>
      <c r="PT563" s="802"/>
      <c r="PU563" s="802"/>
      <c r="PV563" s="802"/>
      <c r="PW563" s="802"/>
      <c r="PX563" s="802"/>
      <c r="PY563" s="802"/>
      <c r="PZ563" s="802"/>
      <c r="QA563" s="802"/>
      <c r="QB563" s="802"/>
      <c r="QC563" s="802"/>
      <c r="QD563" s="802"/>
      <c r="QE563" s="802"/>
      <c r="QF563" s="802"/>
      <c r="QG563" s="802"/>
      <c r="QH563" s="802"/>
      <c r="QI563" s="802"/>
      <c r="QJ563" s="802"/>
      <c r="QK563" s="802"/>
      <c r="QL563" s="802"/>
      <c r="QM563" s="802"/>
      <c r="QN563" s="802"/>
      <c r="QO563" s="802"/>
      <c r="QP563" s="802"/>
      <c r="QQ563" s="802"/>
      <c r="QR563" s="802"/>
      <c r="QS563" s="802"/>
      <c r="QT563" s="802"/>
      <c r="QU563" s="802"/>
      <c r="QV563" s="802"/>
      <c r="QW563" s="802"/>
      <c r="QX563" s="802"/>
      <c r="QY563" s="802"/>
      <c r="QZ563" s="802"/>
      <c r="RA563" s="802"/>
      <c r="RB563" s="802"/>
      <c r="RC563" s="802"/>
      <c r="RD563" s="802"/>
      <c r="RE563" s="802"/>
      <c r="RF563" s="802"/>
      <c r="RG563" s="802"/>
      <c r="RH563" s="802"/>
      <c r="RI563" s="802"/>
      <c r="RJ563" s="802"/>
      <c r="RK563" s="802"/>
      <c r="RL563" s="802"/>
      <c r="RM563" s="802"/>
      <c r="RN563" s="802"/>
      <c r="RO563" s="802"/>
      <c r="RP563" s="802"/>
      <c r="RQ563" s="802"/>
      <c r="RR563" s="802"/>
      <c r="RS563" s="802"/>
      <c r="RT563" s="802"/>
      <c r="RU563" s="802"/>
      <c r="RV563" s="802"/>
      <c r="RW563" s="802"/>
      <c r="RX563" s="802"/>
      <c r="RY563" s="802"/>
      <c r="RZ563" s="802"/>
      <c r="SA563" s="802"/>
      <c r="SB563" s="802"/>
      <c r="SC563" s="802"/>
      <c r="SD563" s="802"/>
      <c r="SE563" s="802"/>
      <c r="SF563" s="802"/>
      <c r="SG563" s="802"/>
      <c r="SH563" s="802"/>
      <c r="SI563" s="802"/>
      <c r="SJ563" s="802"/>
      <c r="SK563" s="802"/>
      <c r="SL563" s="802"/>
      <c r="SM563" s="802"/>
      <c r="SN563" s="802"/>
      <c r="SO563" s="802"/>
      <c r="SP563" s="802"/>
      <c r="SQ563" s="802"/>
      <c r="SR563" s="802"/>
      <c r="SS563" s="802"/>
      <c r="ST563" s="802"/>
      <c r="SU563" s="802"/>
      <c r="SV563" s="802"/>
      <c r="SW563" s="802"/>
      <c r="SX563" s="802"/>
      <c r="SY563" s="802"/>
      <c r="SZ563" s="802"/>
      <c r="TA563" s="802"/>
      <c r="TB563" s="802"/>
      <c r="TC563" s="802"/>
      <c r="TD563" s="802"/>
      <c r="TE563" s="802"/>
      <c r="TF563" s="802"/>
      <c r="TG563" s="802"/>
      <c r="TH563" s="802"/>
      <c r="TI563" s="802"/>
      <c r="TJ563" s="802"/>
      <c r="TK563" s="802"/>
      <c r="TL563" s="802"/>
      <c r="TM563" s="802"/>
      <c r="TN563" s="802"/>
      <c r="TO563" s="802"/>
      <c r="TP563" s="802"/>
      <c r="TQ563" s="802"/>
      <c r="TR563" s="802"/>
      <c r="TS563" s="802"/>
      <c r="TT563" s="802"/>
      <c r="TU563" s="802"/>
      <c r="TV563" s="802"/>
      <c r="TW563" s="802"/>
      <c r="TX563" s="802"/>
      <c r="TY563" s="802"/>
      <c r="TZ563" s="802"/>
      <c r="UA563" s="802"/>
      <c r="UB563" s="802"/>
      <c r="UC563" s="802"/>
      <c r="UD563" s="802"/>
      <c r="UE563" s="802"/>
      <c r="UF563" s="802"/>
      <c r="UG563" s="802"/>
      <c r="UH563" s="802"/>
      <c r="UI563" s="802"/>
      <c r="UJ563" s="802"/>
      <c r="UK563" s="802"/>
      <c r="UL563" s="802"/>
      <c r="UM563" s="802"/>
      <c r="UN563" s="802"/>
      <c r="UO563" s="802"/>
      <c r="UP563" s="802"/>
      <c r="UQ563" s="802"/>
      <c r="UR563" s="802"/>
      <c r="US563" s="802"/>
      <c r="UT563" s="802"/>
      <c r="UU563" s="802"/>
      <c r="UV563" s="802"/>
      <c r="UW563" s="802"/>
      <c r="UX563" s="802"/>
      <c r="UY563" s="802"/>
      <c r="UZ563" s="802"/>
      <c r="VA563" s="802"/>
      <c r="VB563" s="802"/>
      <c r="VC563" s="802"/>
      <c r="VD563" s="802"/>
      <c r="VE563" s="802"/>
      <c r="VF563" s="802"/>
      <c r="VG563" s="802"/>
      <c r="VH563" s="802"/>
      <c r="VI563" s="802"/>
      <c r="VJ563" s="802"/>
      <c r="VK563" s="802"/>
      <c r="VL563" s="802"/>
      <c r="VM563" s="802"/>
      <c r="VN563" s="802"/>
      <c r="VO563" s="802"/>
      <c r="VP563" s="802"/>
      <c r="VQ563" s="802"/>
      <c r="VR563" s="802"/>
      <c r="VS563" s="802"/>
      <c r="VT563" s="802"/>
      <c r="VU563" s="802"/>
      <c r="VV563" s="802"/>
      <c r="VW563" s="802"/>
      <c r="VX563" s="802"/>
      <c r="VY563" s="802"/>
      <c r="VZ563" s="802"/>
      <c r="WA563" s="802"/>
      <c r="WB563" s="802"/>
      <c r="WC563" s="802"/>
      <c r="WD563" s="802"/>
      <c r="WE563" s="802"/>
      <c r="WF563" s="802"/>
      <c r="WG563" s="802"/>
      <c r="WH563" s="802"/>
      <c r="WI563" s="802"/>
      <c r="WJ563" s="802"/>
      <c r="WK563" s="802"/>
      <c r="WL563" s="802"/>
      <c r="WM563" s="802"/>
      <c r="WN563" s="802"/>
      <c r="WO563" s="802"/>
      <c r="WP563" s="802"/>
      <c r="WQ563" s="802"/>
      <c r="WR563" s="802"/>
      <c r="WS563" s="802"/>
      <c r="WT563" s="802"/>
      <c r="WU563" s="802"/>
      <c r="WV563" s="802"/>
      <c r="WW563" s="802"/>
      <c r="WX563" s="802"/>
      <c r="WY563" s="802"/>
      <c r="WZ563" s="802"/>
      <c r="XA563" s="802"/>
      <c r="XB563" s="802"/>
      <c r="XC563" s="802"/>
      <c r="XD563" s="802"/>
      <c r="XE563" s="802"/>
      <c r="XF563" s="802"/>
      <c r="XG563" s="802"/>
      <c r="XH563" s="802"/>
      <c r="XI563" s="802"/>
      <c r="XJ563" s="802"/>
      <c r="XK563" s="802"/>
      <c r="XL563" s="802"/>
      <c r="XM563" s="802"/>
      <c r="XN563" s="802"/>
      <c r="XO563" s="802"/>
      <c r="XP563" s="802"/>
      <c r="XQ563" s="802"/>
      <c r="XR563" s="802"/>
      <c r="XS563" s="802"/>
      <c r="XT563" s="802"/>
      <c r="XU563" s="802"/>
      <c r="XV563" s="802"/>
      <c r="XW563" s="802"/>
      <c r="XX563" s="802"/>
      <c r="XY563" s="802"/>
      <c r="XZ563" s="802"/>
      <c r="YA563" s="802"/>
      <c r="YB563" s="802"/>
      <c r="YC563" s="802"/>
      <c r="YD563" s="802"/>
      <c r="YE563" s="802"/>
      <c r="YF563" s="802"/>
      <c r="YG563" s="802"/>
      <c r="YH563" s="802"/>
      <c r="YI563" s="802"/>
      <c r="YJ563" s="802"/>
      <c r="YK563" s="802"/>
      <c r="YL563" s="802"/>
      <c r="YM563" s="802"/>
      <c r="YN563" s="802"/>
      <c r="YO563" s="802"/>
      <c r="YP563" s="802"/>
      <c r="YQ563" s="802"/>
      <c r="YR563" s="802"/>
      <c r="YS563" s="802"/>
      <c r="YT563" s="802"/>
      <c r="YU563" s="802"/>
      <c r="YV563" s="802"/>
      <c r="YW563" s="802"/>
      <c r="YX563" s="802"/>
      <c r="YY563" s="802"/>
      <c r="YZ563" s="802"/>
      <c r="ZA563" s="802"/>
      <c r="ZB563" s="802"/>
      <c r="ZC563" s="802"/>
      <c r="ZD563" s="802"/>
      <c r="ZE563" s="802"/>
      <c r="ZF563" s="802"/>
      <c r="ZG563" s="802"/>
      <c r="ZH563" s="802"/>
      <c r="ZI563" s="802"/>
      <c r="ZJ563" s="802"/>
      <c r="ZK563" s="802"/>
      <c r="ZL563" s="802"/>
      <c r="ZM563" s="802"/>
      <c r="ZN563" s="802"/>
      <c r="ZO563" s="802"/>
      <c r="ZP563" s="802"/>
      <c r="ZQ563" s="802"/>
      <c r="ZR563" s="802"/>
      <c r="ZS563" s="802"/>
      <c r="ZT563" s="802"/>
      <c r="ZU563" s="802"/>
      <c r="ZV563" s="802"/>
      <c r="ZW563" s="802"/>
      <c r="ZX563" s="802"/>
      <c r="ZY563" s="802"/>
      <c r="ZZ563" s="802"/>
      <c r="AAA563" s="802"/>
      <c r="AAB563" s="802"/>
      <c r="AAC563" s="802"/>
      <c r="AAD563" s="802"/>
      <c r="AAE563" s="802"/>
      <c r="AAF563" s="802"/>
      <c r="AAG563" s="802"/>
      <c r="AAH563" s="802"/>
      <c r="AAI563" s="802"/>
      <c r="AAJ563" s="802"/>
      <c r="AAK563" s="802"/>
      <c r="AAL563" s="802"/>
      <c r="AAM563" s="802"/>
      <c r="AAN563" s="802"/>
      <c r="AAO563" s="802"/>
      <c r="AAP563" s="802"/>
      <c r="AAQ563" s="802"/>
      <c r="AAR563" s="802"/>
      <c r="AAS563" s="802"/>
      <c r="AAT563" s="802"/>
      <c r="AAU563" s="802"/>
      <c r="AAV563" s="802"/>
      <c r="AAW563" s="802"/>
      <c r="AAX563" s="802"/>
      <c r="AAY563" s="802"/>
      <c r="AAZ563" s="802"/>
      <c r="ABA563" s="802"/>
      <c r="ABB563" s="802"/>
      <c r="ABC563" s="802"/>
      <c r="ABD563" s="802"/>
      <c r="ABE563" s="802"/>
      <c r="ABF563" s="802"/>
      <c r="ABG563" s="802"/>
      <c r="ABH563" s="802"/>
      <c r="ABI563" s="802"/>
      <c r="ABJ563" s="802"/>
      <c r="ABK563" s="802"/>
      <c r="ABL563" s="802"/>
      <c r="ABM563" s="802"/>
      <c r="ABN563" s="802"/>
      <c r="ABO563" s="802"/>
      <c r="ABP563" s="802"/>
      <c r="ABQ563" s="802"/>
      <c r="ABR563" s="802"/>
      <c r="ABS563" s="802"/>
      <c r="ABT563" s="802"/>
      <c r="ABU563" s="802"/>
      <c r="ABV563" s="802"/>
      <c r="ABW563" s="802"/>
      <c r="ABX563" s="802"/>
      <c r="ABY563" s="802"/>
      <c r="ABZ563" s="802"/>
      <c r="ACA563" s="802"/>
      <c r="ACB563" s="802"/>
      <c r="ACC563" s="802"/>
      <c r="ACD563" s="802"/>
      <c r="ACE563" s="802"/>
      <c r="ACF563" s="802"/>
      <c r="ACG563" s="802"/>
      <c r="ACH563" s="802"/>
      <c r="ACI563" s="802"/>
      <c r="ACJ563" s="802"/>
      <c r="ACK563" s="802"/>
      <c r="ACL563" s="802"/>
      <c r="ACM563" s="802"/>
      <c r="ACN563" s="802"/>
      <c r="ACO563" s="802"/>
      <c r="ACP563" s="802"/>
      <c r="ACQ563" s="802"/>
      <c r="ACR563" s="802"/>
      <c r="ACS563" s="802"/>
      <c r="ACT563" s="802"/>
      <c r="ACU563" s="802"/>
      <c r="ACV563" s="802"/>
      <c r="ACW563" s="802"/>
      <c r="ACX563" s="802"/>
      <c r="ACY563" s="802"/>
      <c r="ACZ563" s="802"/>
      <c r="ADA563" s="802"/>
      <c r="ADB563" s="802"/>
      <c r="ADC563" s="802"/>
      <c r="ADD563" s="802"/>
      <c r="ADE563" s="802"/>
      <c r="ADF563" s="802"/>
      <c r="ADG563" s="802"/>
      <c r="ADH563" s="802"/>
      <c r="ADI563" s="802"/>
      <c r="ADJ563" s="802"/>
      <c r="ADK563" s="802"/>
      <c r="ADL563" s="802"/>
      <c r="ADM563" s="802"/>
      <c r="ADN563" s="802"/>
      <c r="ADO563" s="802"/>
      <c r="ADP563" s="802"/>
      <c r="ADQ563" s="802"/>
      <c r="ADR563" s="802"/>
      <c r="ADS563" s="802"/>
      <c r="ADT563" s="802"/>
      <c r="ADU563" s="802"/>
      <c r="ADV563" s="802"/>
      <c r="ADW563" s="802"/>
      <c r="ADX563" s="802"/>
      <c r="ADY563" s="802"/>
      <c r="ADZ563" s="802"/>
      <c r="AEA563" s="802"/>
      <c r="AEB563" s="802"/>
      <c r="AEC563" s="802"/>
      <c r="AED563" s="802"/>
      <c r="AEE563" s="802"/>
      <c r="AEF563" s="802"/>
      <c r="AEG563" s="802"/>
      <c r="AEH563" s="802"/>
      <c r="AEI563" s="802"/>
      <c r="AEJ563" s="802"/>
      <c r="AEK563" s="802"/>
      <c r="AEL563" s="802"/>
      <c r="AEM563" s="802"/>
      <c r="AEN563" s="802"/>
      <c r="AEO563" s="802"/>
      <c r="AEP563" s="802"/>
      <c r="AEQ563" s="802"/>
      <c r="AER563" s="802"/>
      <c r="AES563" s="802"/>
      <c r="AET563" s="802"/>
      <c r="AEU563" s="802"/>
      <c r="AEV563" s="802"/>
      <c r="AEW563" s="802"/>
      <c r="AEX563" s="802"/>
      <c r="AEY563" s="802"/>
      <c r="AEZ563" s="802"/>
      <c r="AFA563" s="802"/>
      <c r="AFB563" s="802"/>
      <c r="AFC563" s="802"/>
      <c r="AFD563" s="802"/>
      <c r="AFE563" s="802"/>
      <c r="AFF563" s="802"/>
      <c r="AFG563" s="802"/>
      <c r="AFH563" s="802"/>
      <c r="AFI563" s="802"/>
      <c r="AFJ563" s="802"/>
      <c r="AFK563" s="802"/>
      <c r="AFL563" s="802"/>
      <c r="AFM563" s="802"/>
      <c r="AFN563" s="802"/>
      <c r="AFO563" s="802"/>
      <c r="AFP563" s="802"/>
      <c r="AFQ563" s="802"/>
      <c r="AFR563" s="802"/>
      <c r="AFS563" s="802"/>
      <c r="AFT563" s="802"/>
      <c r="AFU563" s="802"/>
      <c r="AFV563" s="802"/>
      <c r="AFW563" s="802"/>
      <c r="AFX563" s="802"/>
      <c r="AFY563" s="802"/>
      <c r="AFZ563" s="802"/>
      <c r="AGA563" s="802"/>
      <c r="AGB563" s="802"/>
      <c r="AGC563" s="802"/>
      <c r="AGD563" s="802"/>
      <c r="AGE563" s="802"/>
      <c r="AGF563" s="802"/>
      <c r="AGG563" s="802"/>
      <c r="AGH563" s="802"/>
      <c r="AGI563" s="802"/>
      <c r="AGJ563" s="802"/>
      <c r="AGK563" s="802"/>
      <c r="AGL563" s="802"/>
      <c r="AGM563" s="802"/>
      <c r="AGN563" s="802"/>
      <c r="AGO563" s="802"/>
      <c r="AGP563" s="802"/>
      <c r="AGQ563" s="802"/>
      <c r="AGR563" s="802"/>
      <c r="AGS563" s="802"/>
      <c r="AGT563" s="802"/>
      <c r="AGU563" s="802"/>
      <c r="AGV563" s="802"/>
      <c r="AGW563" s="802"/>
      <c r="AGX563" s="802"/>
      <c r="AGY563" s="802"/>
      <c r="AGZ563" s="802"/>
      <c r="AHA563" s="802"/>
      <c r="AHB563" s="802"/>
      <c r="AHC563" s="802"/>
      <c r="AHD563" s="802"/>
      <c r="AHE563" s="802"/>
      <c r="AHF563" s="802"/>
      <c r="AHG563" s="802"/>
      <c r="AHH563" s="802"/>
      <c r="AHI563" s="802"/>
      <c r="AHJ563" s="802"/>
      <c r="AHK563" s="802"/>
      <c r="AHL563" s="802"/>
      <c r="AHM563" s="802"/>
      <c r="AHN563" s="802"/>
      <c r="AHO563" s="802"/>
      <c r="AHP563" s="802"/>
      <c r="AHQ563" s="802"/>
      <c r="AHR563" s="802"/>
      <c r="AHS563" s="802"/>
      <c r="AHT563" s="802"/>
      <c r="AHU563" s="802"/>
      <c r="AHV563" s="802"/>
      <c r="AHW563" s="802"/>
      <c r="AHX563" s="802"/>
      <c r="AHY563" s="802"/>
      <c r="AHZ563" s="802"/>
      <c r="AIA563" s="802"/>
      <c r="AIB563" s="802"/>
      <c r="AIC563" s="802"/>
      <c r="AID563" s="802"/>
      <c r="AIE563" s="802"/>
      <c r="AIF563" s="802"/>
      <c r="AIG563" s="802"/>
      <c r="AIH563" s="802"/>
      <c r="AII563" s="802"/>
      <c r="AIJ563" s="802"/>
      <c r="AQE563" s="802"/>
      <c r="AQF563" s="802"/>
      <c r="AQG563" s="802"/>
      <c r="AQH563" s="802"/>
      <c r="AQI563" s="802"/>
      <c r="AQJ563" s="802"/>
      <c r="AQK563" s="802"/>
      <c r="AQL563" s="802"/>
      <c r="AQM563" s="802"/>
      <c r="AQN563" s="802"/>
      <c r="AQO563" s="802"/>
      <c r="AQP563" s="802"/>
      <c r="AQQ563" s="802"/>
      <c r="AQR563" s="802"/>
      <c r="AQS563" s="802"/>
      <c r="AQT563" s="802"/>
      <c r="AQU563" s="802"/>
      <c r="AQV563" s="802"/>
      <c r="AQW563" s="802"/>
      <c r="AQX563" s="802"/>
      <c r="AQY563" s="802"/>
      <c r="AQZ563" s="802"/>
      <c r="ARA563" s="802"/>
      <c r="ARB563" s="802"/>
      <c r="ARC563" s="802"/>
      <c r="ARD563" s="802"/>
      <c r="ARE563" s="802"/>
      <c r="ARF563" s="802"/>
      <c r="ARG563" s="802"/>
      <c r="ARH563" s="802"/>
      <c r="ARI563" s="802"/>
      <c r="ARJ563" s="802"/>
      <c r="ARK563" s="802"/>
      <c r="ARL563" s="802"/>
      <c r="ARM563" s="802"/>
      <c r="ARN563" s="802"/>
      <c r="ARO563" s="802"/>
      <c r="ARP563" s="802"/>
      <c r="ARQ563" s="802"/>
      <c r="ARR563" s="802"/>
      <c r="ARS563" s="802"/>
      <c r="ART563" s="802"/>
      <c r="ARU563" s="802"/>
      <c r="ARV563" s="802"/>
      <c r="ARW563" s="802"/>
      <c r="ARX563" s="802"/>
      <c r="ARY563" s="802"/>
      <c r="ARZ563" s="802"/>
      <c r="ASA563" s="802"/>
      <c r="ASB563" s="802"/>
      <c r="ASC563" s="802"/>
      <c r="ASD563" s="802"/>
      <c r="ASE563" s="802"/>
      <c r="ASF563" s="802"/>
      <c r="ASG563" s="802"/>
      <c r="ASH563" s="802"/>
      <c r="ASI563" s="802"/>
      <c r="ASJ563" s="802"/>
      <c r="ASK563" s="802"/>
      <c r="ASL563" s="802"/>
      <c r="ATP563" s="802"/>
      <c r="ATQ563" s="802"/>
      <c r="ATR563" s="802"/>
      <c r="ATS563" s="802"/>
      <c r="ATT563" s="802"/>
      <c r="ATU563" s="802"/>
      <c r="ATV563" s="802"/>
      <c r="ATW563" s="802"/>
      <c r="ATX563" s="802"/>
      <c r="ATY563" s="802"/>
      <c r="ATZ563" s="802"/>
      <c r="AUA563" s="802"/>
      <c r="AUB563" s="802"/>
      <c r="AUC563" s="802"/>
      <c r="AUD563" s="802"/>
      <c r="AUE563" s="802"/>
      <c r="AUF563" s="802"/>
      <c r="AUG563" s="802"/>
      <c r="AUH563" s="802"/>
      <c r="AUI563" s="802"/>
      <c r="AUJ563" s="802"/>
      <c r="AUK563" s="802"/>
      <c r="AUL563" s="802"/>
      <c r="AUM563" s="802"/>
      <c r="AUN563" s="802"/>
      <c r="AUO563" s="802"/>
      <c r="AUP563" s="801"/>
      <c r="AUQ563" s="802"/>
      <c r="AUR563" s="801"/>
      <c r="AUS563" s="802"/>
      <c r="AUT563" s="801"/>
      <c r="AUU563" s="802"/>
      <c r="AUV563" s="802"/>
      <c r="AUW563" s="802"/>
      <c r="AUX563" s="802"/>
      <c r="AUY563" s="802"/>
      <c r="AUZ563" s="802"/>
      <c r="AVA563" s="802"/>
      <c r="AVB563" s="802"/>
      <c r="AVC563" s="802"/>
      <c r="AVD563" s="802"/>
      <c r="AVE563" s="802"/>
      <c r="AVF563" s="802"/>
      <c r="AVG563" s="802"/>
      <c r="AVH563" s="802"/>
      <c r="AVI563" s="802"/>
      <c r="AVJ563" s="808"/>
      <c r="AVK563" s="808"/>
      <c r="AVL563" s="808"/>
      <c r="AVM563" s="808"/>
      <c r="AVN563" s="808"/>
      <c r="AVO563" s="808"/>
      <c r="AVP563" s="808"/>
      <c r="AVQ563" s="808"/>
      <c r="AVR563" s="808"/>
      <c r="AVS563" s="808"/>
      <c r="AVT563" s="808"/>
      <c r="AVU563" s="809"/>
      <c r="AVV563" s="809"/>
      <c r="AVW563" s="809"/>
      <c r="AVX563" s="809"/>
      <c r="AVY563" s="809"/>
      <c r="AVZ563" s="809"/>
      <c r="AWA563" s="809"/>
      <c r="AWB563" s="809"/>
      <c r="AWC563" s="809"/>
      <c r="AWD563" s="809"/>
      <c r="AWE563" s="809"/>
      <c r="AWF563" s="809"/>
      <c r="AWG563" s="809"/>
      <c r="AWH563" s="809"/>
      <c r="AWI563" s="809"/>
      <c r="AWJ563" s="809"/>
      <c r="AWK563" s="809"/>
      <c r="AWL563" s="809"/>
      <c r="AWM563" s="809"/>
      <c r="AWN563" s="809"/>
      <c r="AWO563" s="809"/>
      <c r="AWP563" s="809"/>
      <c r="AWQ563" s="809"/>
      <c r="AWR563" s="808"/>
      <c r="AWS563" s="761"/>
      <c r="AWT563" s="808"/>
      <c r="AWU563" s="809"/>
      <c r="AWV563" s="809"/>
      <c r="AWW563" s="809"/>
      <c r="AWX563" s="809"/>
      <c r="AWY563" s="809"/>
      <c r="AWZ563" s="809"/>
      <c r="AXA563" s="809"/>
      <c r="AXB563" s="809"/>
      <c r="AXC563" s="809"/>
      <c r="AXD563" s="809"/>
      <c r="AXE563" s="809"/>
      <c r="AXF563" s="809"/>
      <c r="AXG563" s="809"/>
      <c r="AXH563" s="809"/>
      <c r="AXI563" s="809"/>
      <c r="AXJ563" s="809"/>
      <c r="AXK563" s="809"/>
      <c r="AXL563" s="809"/>
      <c r="AXM563" s="809"/>
      <c r="AXN563" s="809"/>
      <c r="AXO563" s="809"/>
      <c r="AXP563" s="809"/>
      <c r="AXQ563" s="809"/>
      <c r="AXR563" s="809"/>
      <c r="AXS563" s="809"/>
      <c r="AXT563" s="809"/>
      <c r="AXU563" s="809"/>
      <c r="AXV563" s="809"/>
      <c r="AXW563" s="809"/>
      <c r="AXX563" s="809"/>
      <c r="AXY563" s="809"/>
      <c r="AXZ563" s="809"/>
      <c r="AYA563" s="809"/>
      <c r="AYB563" s="809"/>
      <c r="AYC563" s="809"/>
      <c r="AYD563" s="808"/>
      <c r="AYE563" s="808"/>
      <c r="AYF563" s="809"/>
      <c r="AYG563" s="808"/>
      <c r="AYH563" s="810"/>
      <c r="AYI563" s="810"/>
      <c r="AYJ563" s="810"/>
      <c r="AYK563" s="810"/>
      <c r="AYL563" s="810"/>
      <c r="AYM563" s="810"/>
      <c r="AYN563" s="810"/>
      <c r="AYO563" s="810"/>
      <c r="AYP563" s="810"/>
      <c r="AYQ563" s="810"/>
      <c r="AYR563" s="810"/>
      <c r="AYS563" s="810"/>
      <c r="AYT563" s="810"/>
      <c r="AYU563" s="810"/>
      <c r="AYV563" s="810"/>
      <c r="AYW563" s="810"/>
      <c r="AYX563" s="810"/>
      <c r="AYY563" s="810"/>
      <c r="AYZ563" s="810"/>
      <c r="AZA563" s="810"/>
      <c r="AZB563" s="810"/>
      <c r="AZC563" s="810"/>
      <c r="AZD563" s="810"/>
      <c r="AZE563" s="810"/>
      <c r="AZF563" s="810"/>
      <c r="AZG563" s="810"/>
      <c r="AZH563" s="810"/>
      <c r="AZI563" s="810"/>
      <c r="AZJ563" s="810"/>
      <c r="AZK563" s="810"/>
      <c r="AZL563" s="810"/>
      <c r="AZM563" s="810"/>
      <c r="AZN563" s="810"/>
      <c r="AZO563" s="810"/>
      <c r="AZP563" s="809"/>
      <c r="AZQ563" s="802"/>
      <c r="AZR563" s="802"/>
      <c r="AZS563" s="802"/>
    </row>
    <row r="564" spans="45:920 1123:1371" s="793" customFormat="1" ht="13.5">
      <c r="AS564" s="802"/>
      <c r="AT564" s="802"/>
      <c r="AU564" s="802"/>
      <c r="AV564" s="802"/>
      <c r="AW564" s="802"/>
      <c r="AX564" s="802"/>
      <c r="AY564" s="802"/>
      <c r="AZ564" s="802"/>
      <c r="BA564" s="802"/>
      <c r="BB564" s="802"/>
      <c r="BC564" s="802"/>
      <c r="BD564" s="802"/>
      <c r="BE564" s="802"/>
      <c r="BF564" s="802"/>
      <c r="BG564" s="802"/>
      <c r="BH564" s="802"/>
      <c r="BI564" s="802"/>
      <c r="BJ564" s="802"/>
      <c r="BK564" s="802"/>
      <c r="BL564" s="802"/>
      <c r="BM564" s="802"/>
      <c r="BN564" s="802"/>
      <c r="BO564" s="802"/>
      <c r="BP564" s="802"/>
      <c r="BQ564" s="802"/>
      <c r="BR564" s="802"/>
      <c r="BS564" s="802"/>
      <c r="BT564" s="802"/>
      <c r="BU564" s="802"/>
      <c r="BV564" s="802"/>
      <c r="BW564" s="802"/>
      <c r="BX564" s="802"/>
      <c r="BY564" s="802"/>
      <c r="BZ564" s="802"/>
      <c r="CA564" s="802"/>
      <c r="CB564" s="802"/>
      <c r="CC564" s="802"/>
      <c r="CD564" s="802"/>
      <c r="CE564" s="802"/>
      <c r="CF564" s="802"/>
      <c r="CG564" s="802"/>
      <c r="CH564" s="802"/>
      <c r="CI564" s="802"/>
      <c r="CJ564" s="802"/>
      <c r="CK564" s="802"/>
      <c r="CL564" s="802"/>
      <c r="CM564" s="802"/>
      <c r="CN564" s="802"/>
      <c r="CO564" s="802"/>
      <c r="CP564" s="802"/>
      <c r="CQ564" s="802"/>
      <c r="CR564" s="802"/>
      <c r="CS564" s="802"/>
      <c r="CT564" s="802"/>
      <c r="CU564" s="802"/>
      <c r="CV564" s="802"/>
      <c r="CW564" s="802"/>
      <c r="CX564" s="802"/>
      <c r="CY564" s="802"/>
      <c r="CZ564" s="802"/>
      <c r="DA564" s="802"/>
      <c r="DB564" s="802"/>
      <c r="DC564" s="802"/>
      <c r="DD564" s="802"/>
      <c r="DE564" s="802"/>
      <c r="DF564" s="802"/>
      <c r="DG564" s="802"/>
      <c r="DH564" s="802"/>
      <c r="DI564" s="802"/>
      <c r="DJ564" s="802"/>
      <c r="DK564" s="802"/>
      <c r="DL564" s="802"/>
      <c r="DM564" s="802"/>
      <c r="DN564" s="802"/>
      <c r="DO564" s="802"/>
      <c r="DP564" s="802"/>
      <c r="DQ564" s="802"/>
      <c r="DR564" s="802"/>
      <c r="DS564" s="802"/>
      <c r="DT564" s="802"/>
      <c r="DU564" s="802"/>
      <c r="DV564" s="802"/>
      <c r="DW564" s="802"/>
      <c r="DX564" s="802"/>
      <c r="DY564" s="802"/>
      <c r="DZ564" s="802"/>
      <c r="EA564" s="802"/>
      <c r="EB564" s="802"/>
      <c r="EC564" s="802"/>
      <c r="ED564" s="802"/>
      <c r="EE564" s="802"/>
      <c r="EF564" s="802"/>
      <c r="EG564" s="802"/>
      <c r="EH564" s="802"/>
      <c r="EI564" s="802"/>
      <c r="EJ564" s="802"/>
      <c r="EK564" s="802"/>
      <c r="EL564" s="802"/>
      <c r="EM564" s="802"/>
      <c r="EN564" s="802"/>
      <c r="EO564" s="802"/>
      <c r="EP564" s="802"/>
      <c r="EQ564" s="802"/>
      <c r="ER564" s="802"/>
      <c r="ES564" s="802"/>
      <c r="ET564" s="802"/>
      <c r="EU564" s="802"/>
      <c r="EV564" s="802"/>
      <c r="EW564" s="802"/>
      <c r="EX564" s="802"/>
      <c r="EY564" s="802"/>
      <c r="EZ564" s="802"/>
      <c r="FA564" s="802"/>
      <c r="FB564" s="802"/>
      <c r="FC564" s="802"/>
      <c r="FD564" s="802"/>
      <c r="FE564" s="802"/>
      <c r="FF564" s="802"/>
      <c r="FG564" s="802"/>
      <c r="FH564" s="802"/>
      <c r="FI564" s="802"/>
      <c r="FJ564" s="802"/>
      <c r="FK564" s="802"/>
      <c r="FL564" s="802"/>
      <c r="FM564" s="802"/>
      <c r="FN564" s="802"/>
      <c r="FO564" s="802"/>
      <c r="FP564" s="802"/>
      <c r="FQ564" s="802"/>
      <c r="FR564" s="802"/>
      <c r="FS564" s="802"/>
      <c r="FT564" s="802"/>
      <c r="FU564" s="802"/>
      <c r="FV564" s="802"/>
      <c r="FW564" s="802"/>
      <c r="FX564" s="802"/>
      <c r="FY564" s="802"/>
      <c r="FZ564" s="802"/>
      <c r="GA564" s="802"/>
      <c r="GB564" s="802"/>
      <c r="GC564" s="802"/>
      <c r="GD564" s="802"/>
      <c r="GE564" s="802"/>
      <c r="GF564" s="802"/>
      <c r="GG564" s="802"/>
      <c r="GH564" s="802"/>
      <c r="GI564" s="802"/>
      <c r="GJ564" s="802"/>
      <c r="GK564" s="802"/>
      <c r="GL564" s="802"/>
      <c r="GM564" s="802"/>
      <c r="GN564" s="802"/>
      <c r="GO564" s="802"/>
      <c r="GP564" s="802"/>
      <c r="GQ564" s="802"/>
      <c r="GR564" s="802"/>
      <c r="GS564" s="802"/>
      <c r="GT564" s="802"/>
      <c r="GU564" s="802"/>
      <c r="GV564" s="802"/>
      <c r="GW564" s="802"/>
      <c r="GX564" s="802"/>
      <c r="GY564" s="802"/>
      <c r="GZ564" s="802"/>
      <c r="HA564" s="802"/>
      <c r="HB564" s="802"/>
      <c r="HC564" s="802"/>
      <c r="HD564" s="802"/>
      <c r="HE564" s="802"/>
      <c r="HF564" s="802"/>
      <c r="HG564" s="802"/>
      <c r="HH564" s="802"/>
      <c r="HI564" s="802"/>
      <c r="HJ564" s="802"/>
      <c r="HK564" s="802"/>
      <c r="HL564" s="802"/>
      <c r="HM564" s="802"/>
      <c r="HN564" s="802"/>
      <c r="HO564" s="802"/>
      <c r="HP564" s="802"/>
      <c r="HQ564" s="802"/>
      <c r="HR564" s="802"/>
      <c r="HS564" s="802"/>
      <c r="HT564" s="802"/>
      <c r="HU564" s="802"/>
      <c r="HV564" s="802"/>
      <c r="HW564" s="802"/>
      <c r="HX564" s="802"/>
      <c r="HY564" s="802"/>
      <c r="HZ564" s="802"/>
      <c r="IA564" s="802"/>
      <c r="IB564" s="802"/>
      <c r="IC564" s="802"/>
      <c r="ID564" s="802"/>
      <c r="IE564" s="802"/>
      <c r="IF564" s="802"/>
      <c r="IG564" s="802"/>
      <c r="IH564" s="802"/>
      <c r="II564" s="802"/>
      <c r="IJ564" s="802"/>
      <c r="IK564" s="802"/>
      <c r="IL564" s="802"/>
      <c r="IM564" s="802"/>
      <c r="IN564" s="802"/>
      <c r="IO564" s="802"/>
      <c r="IP564" s="802"/>
      <c r="IQ564" s="802"/>
      <c r="IR564" s="802"/>
      <c r="IS564" s="802"/>
      <c r="IT564" s="802"/>
      <c r="IU564" s="802"/>
      <c r="IV564" s="802"/>
      <c r="IW564" s="802"/>
      <c r="IX564" s="802"/>
      <c r="IY564" s="802"/>
      <c r="IZ564" s="802"/>
      <c r="JA564" s="802"/>
      <c r="JB564" s="802"/>
      <c r="JC564" s="802"/>
      <c r="JD564" s="802"/>
      <c r="JE564" s="802"/>
      <c r="JF564" s="802"/>
      <c r="JG564" s="802"/>
      <c r="JH564" s="802"/>
      <c r="JI564" s="802"/>
      <c r="JJ564" s="802"/>
      <c r="JK564" s="802"/>
      <c r="JL564" s="802"/>
      <c r="JM564" s="802"/>
      <c r="JN564" s="802"/>
      <c r="JO564" s="802"/>
      <c r="JP564" s="802"/>
      <c r="JQ564" s="802"/>
      <c r="JR564" s="802"/>
      <c r="JS564" s="802"/>
      <c r="JT564" s="802"/>
      <c r="JU564" s="802"/>
      <c r="JV564" s="802"/>
      <c r="JW564" s="802"/>
      <c r="JX564" s="802"/>
      <c r="JY564" s="802"/>
      <c r="JZ564" s="802"/>
      <c r="KA564" s="802"/>
      <c r="KB564" s="802"/>
      <c r="KC564" s="802"/>
      <c r="KD564" s="802"/>
      <c r="KE564" s="802"/>
      <c r="KF564" s="802"/>
      <c r="KG564" s="802"/>
      <c r="KH564" s="802"/>
      <c r="KI564" s="802"/>
      <c r="KJ564" s="802"/>
      <c r="KK564" s="802"/>
      <c r="KL564" s="802"/>
      <c r="KM564" s="802"/>
      <c r="KN564" s="802"/>
      <c r="KO564" s="802"/>
      <c r="KP564" s="802"/>
      <c r="KQ564" s="802"/>
      <c r="KR564" s="802"/>
      <c r="KS564" s="802"/>
      <c r="KT564" s="802"/>
      <c r="KU564" s="802"/>
      <c r="KV564" s="802"/>
      <c r="KW564" s="802"/>
      <c r="KX564" s="802"/>
      <c r="KY564" s="802"/>
      <c r="KZ564" s="802"/>
      <c r="LA564" s="802"/>
      <c r="LB564" s="802"/>
      <c r="LC564" s="802"/>
      <c r="LD564" s="802"/>
      <c r="LE564" s="802"/>
      <c r="LF564" s="802"/>
      <c r="LG564" s="802"/>
      <c r="LH564" s="802"/>
      <c r="LI564" s="802"/>
      <c r="LJ564" s="802"/>
      <c r="LK564" s="802"/>
      <c r="LL564" s="802"/>
      <c r="LM564" s="802"/>
      <c r="LN564" s="802"/>
      <c r="LO564" s="802"/>
      <c r="LP564" s="802"/>
      <c r="LQ564" s="802"/>
      <c r="LR564" s="802"/>
      <c r="LS564" s="802"/>
      <c r="LT564" s="802"/>
      <c r="LU564" s="802"/>
      <c r="LV564" s="802"/>
      <c r="LW564" s="802"/>
      <c r="LX564" s="802"/>
      <c r="LY564" s="802"/>
      <c r="LZ564" s="802"/>
      <c r="MA564" s="802"/>
      <c r="MB564" s="802"/>
      <c r="MC564" s="802"/>
      <c r="MD564" s="802"/>
      <c r="ME564" s="802"/>
      <c r="MF564" s="802"/>
      <c r="MG564" s="802"/>
      <c r="MH564" s="802"/>
      <c r="MI564" s="802"/>
      <c r="MJ564" s="802"/>
      <c r="MK564" s="802"/>
      <c r="ML564" s="802"/>
      <c r="MM564" s="802"/>
      <c r="MN564" s="802"/>
      <c r="MO564" s="802"/>
      <c r="MP564" s="802"/>
      <c r="MQ564" s="802"/>
      <c r="MR564" s="802"/>
      <c r="MS564" s="802"/>
      <c r="MT564" s="802"/>
      <c r="MU564" s="802"/>
      <c r="MV564" s="802"/>
      <c r="MW564" s="802"/>
      <c r="MX564" s="802"/>
      <c r="MY564" s="802"/>
      <c r="MZ564" s="802"/>
      <c r="NA564" s="802"/>
      <c r="NB564" s="802"/>
      <c r="NC564" s="802"/>
      <c r="ND564" s="802"/>
      <c r="NE564" s="802"/>
      <c r="NF564" s="802"/>
      <c r="NG564" s="802"/>
      <c r="NH564" s="802"/>
      <c r="NI564" s="802"/>
      <c r="NJ564" s="802"/>
      <c r="NK564" s="802"/>
      <c r="NL564" s="802"/>
      <c r="NM564" s="802"/>
      <c r="NN564" s="802"/>
      <c r="NO564" s="802"/>
      <c r="NP564" s="802"/>
      <c r="NQ564" s="802"/>
      <c r="NR564" s="802"/>
      <c r="NS564" s="802"/>
      <c r="NT564" s="802"/>
      <c r="NU564" s="802"/>
      <c r="NV564" s="802"/>
      <c r="NW564" s="802"/>
      <c r="NX564" s="802"/>
      <c r="NY564" s="802"/>
      <c r="NZ564" s="802"/>
      <c r="OA564" s="802"/>
      <c r="OB564" s="802"/>
      <c r="OC564" s="802"/>
      <c r="OD564" s="802"/>
      <c r="OE564" s="802"/>
      <c r="OF564" s="802"/>
      <c r="OG564" s="802"/>
      <c r="OH564" s="802"/>
      <c r="OI564" s="802"/>
      <c r="OJ564" s="802"/>
      <c r="OK564" s="802"/>
      <c r="OL564" s="802"/>
      <c r="OM564" s="802"/>
      <c r="ON564" s="802"/>
      <c r="OO564" s="802"/>
      <c r="OP564" s="802"/>
      <c r="OQ564" s="802"/>
      <c r="OR564" s="802"/>
      <c r="OS564" s="802"/>
      <c r="OT564" s="802"/>
      <c r="OU564" s="802"/>
      <c r="OV564" s="802"/>
      <c r="OW564" s="802"/>
      <c r="OX564" s="802"/>
      <c r="OY564" s="802"/>
      <c r="OZ564" s="802"/>
      <c r="PA564" s="802"/>
      <c r="PB564" s="802"/>
      <c r="PC564" s="802"/>
      <c r="PD564" s="802"/>
      <c r="PE564" s="802"/>
      <c r="PF564" s="802"/>
      <c r="PG564" s="802"/>
      <c r="PH564" s="802"/>
      <c r="PI564" s="802"/>
      <c r="PJ564" s="802"/>
      <c r="PK564" s="802"/>
      <c r="PL564" s="802"/>
      <c r="PM564" s="802"/>
      <c r="PN564" s="802"/>
      <c r="PO564" s="802"/>
      <c r="PP564" s="802"/>
      <c r="PQ564" s="802"/>
      <c r="PR564" s="802"/>
      <c r="PS564" s="802"/>
      <c r="PT564" s="802"/>
      <c r="PU564" s="802"/>
      <c r="PV564" s="802"/>
      <c r="PW564" s="802"/>
      <c r="PX564" s="802"/>
      <c r="PY564" s="802"/>
      <c r="PZ564" s="802"/>
      <c r="QA564" s="802"/>
      <c r="QB564" s="802"/>
      <c r="QC564" s="802"/>
      <c r="QD564" s="802"/>
      <c r="QE564" s="802"/>
      <c r="QF564" s="802"/>
      <c r="QG564" s="802"/>
      <c r="QH564" s="802"/>
      <c r="QI564" s="802"/>
      <c r="QJ564" s="802"/>
      <c r="QK564" s="802"/>
      <c r="QL564" s="802"/>
      <c r="QM564" s="802"/>
      <c r="QN564" s="802"/>
      <c r="QO564" s="802"/>
      <c r="QP564" s="802"/>
      <c r="QQ564" s="802"/>
      <c r="QR564" s="802"/>
      <c r="QS564" s="802"/>
      <c r="QT564" s="802"/>
      <c r="QU564" s="802"/>
      <c r="QV564" s="802"/>
      <c r="QW564" s="802"/>
      <c r="QX564" s="802"/>
      <c r="QY564" s="802"/>
      <c r="QZ564" s="802"/>
      <c r="RA564" s="802"/>
      <c r="RB564" s="802"/>
      <c r="RC564" s="802"/>
      <c r="RD564" s="802"/>
      <c r="RE564" s="802"/>
      <c r="RF564" s="802"/>
      <c r="RG564" s="802"/>
      <c r="RH564" s="802"/>
      <c r="RI564" s="802"/>
      <c r="RJ564" s="802"/>
      <c r="RK564" s="802"/>
      <c r="RL564" s="802"/>
      <c r="RM564" s="802"/>
      <c r="RN564" s="802"/>
      <c r="RO564" s="802"/>
      <c r="RP564" s="802"/>
      <c r="RQ564" s="802"/>
      <c r="RR564" s="802"/>
      <c r="RS564" s="802"/>
      <c r="RT564" s="802"/>
      <c r="RU564" s="802"/>
      <c r="RV564" s="802"/>
      <c r="RW564" s="802"/>
      <c r="RX564" s="802"/>
      <c r="RY564" s="802"/>
      <c r="RZ564" s="802"/>
      <c r="SA564" s="802"/>
      <c r="SB564" s="802"/>
      <c r="SC564" s="802"/>
      <c r="SD564" s="802"/>
      <c r="SE564" s="802"/>
      <c r="SF564" s="802"/>
      <c r="SG564" s="802"/>
      <c r="SH564" s="802"/>
      <c r="SI564" s="802"/>
      <c r="SJ564" s="802"/>
      <c r="SK564" s="802"/>
      <c r="SL564" s="802"/>
      <c r="SM564" s="802"/>
      <c r="SN564" s="802"/>
      <c r="SO564" s="802"/>
      <c r="SP564" s="802"/>
      <c r="SQ564" s="802"/>
      <c r="SR564" s="802"/>
      <c r="SS564" s="802"/>
      <c r="ST564" s="802"/>
      <c r="SU564" s="802"/>
      <c r="SV564" s="802"/>
      <c r="SW564" s="802"/>
      <c r="SX564" s="802"/>
      <c r="SY564" s="802"/>
      <c r="SZ564" s="802"/>
      <c r="TA564" s="802"/>
      <c r="TB564" s="802"/>
      <c r="TC564" s="802"/>
      <c r="TD564" s="802"/>
      <c r="TE564" s="802"/>
      <c r="TF564" s="802"/>
      <c r="TG564" s="802"/>
      <c r="TH564" s="802"/>
      <c r="TI564" s="802"/>
      <c r="TJ564" s="802"/>
      <c r="TK564" s="802"/>
      <c r="TL564" s="802"/>
      <c r="TM564" s="802"/>
      <c r="TN564" s="802"/>
      <c r="TO564" s="802"/>
      <c r="TP564" s="802"/>
      <c r="TQ564" s="802"/>
      <c r="TR564" s="802"/>
      <c r="TS564" s="802"/>
      <c r="TT564" s="802"/>
      <c r="TU564" s="802"/>
      <c r="TV564" s="802"/>
      <c r="TW564" s="802"/>
      <c r="TX564" s="802"/>
      <c r="TY564" s="802"/>
      <c r="TZ564" s="802"/>
      <c r="UA564" s="802"/>
      <c r="UB564" s="802"/>
      <c r="UC564" s="802"/>
      <c r="UD564" s="802"/>
      <c r="UE564" s="802"/>
      <c r="UF564" s="802"/>
      <c r="UG564" s="802"/>
      <c r="UH564" s="802"/>
      <c r="UI564" s="802"/>
      <c r="UJ564" s="802"/>
      <c r="UK564" s="802"/>
      <c r="UL564" s="802"/>
      <c r="UM564" s="802"/>
      <c r="UN564" s="802"/>
      <c r="UO564" s="802"/>
      <c r="UP564" s="802"/>
      <c r="UQ564" s="802"/>
      <c r="UR564" s="802"/>
      <c r="US564" s="802"/>
      <c r="UT564" s="802"/>
      <c r="UU564" s="802"/>
      <c r="UV564" s="802"/>
      <c r="UW564" s="802"/>
      <c r="UX564" s="802"/>
      <c r="UY564" s="802"/>
      <c r="UZ564" s="802"/>
      <c r="VA564" s="802"/>
      <c r="VB564" s="802"/>
      <c r="VC564" s="802"/>
      <c r="VD564" s="802"/>
      <c r="VE564" s="802"/>
      <c r="VF564" s="802"/>
      <c r="VG564" s="802"/>
      <c r="VH564" s="802"/>
      <c r="VI564" s="802"/>
      <c r="VJ564" s="802"/>
      <c r="VK564" s="802"/>
      <c r="VL564" s="802"/>
      <c r="VM564" s="802"/>
      <c r="VN564" s="802"/>
      <c r="VO564" s="802"/>
      <c r="VP564" s="802"/>
      <c r="VQ564" s="802"/>
      <c r="VR564" s="802"/>
      <c r="VS564" s="802"/>
      <c r="VT564" s="802"/>
      <c r="VU564" s="802"/>
      <c r="VV564" s="802"/>
      <c r="VW564" s="802"/>
      <c r="VX564" s="802"/>
      <c r="VY564" s="802"/>
      <c r="VZ564" s="802"/>
      <c r="WA564" s="802"/>
      <c r="WB564" s="802"/>
      <c r="WC564" s="802"/>
      <c r="WD564" s="802"/>
      <c r="WE564" s="802"/>
      <c r="WF564" s="802"/>
      <c r="WG564" s="802"/>
      <c r="WH564" s="802"/>
      <c r="WI564" s="802"/>
      <c r="WJ564" s="802"/>
      <c r="WK564" s="802"/>
      <c r="WL564" s="802"/>
      <c r="WM564" s="802"/>
      <c r="WN564" s="802"/>
      <c r="WO564" s="802"/>
      <c r="WP564" s="802"/>
      <c r="WQ564" s="802"/>
      <c r="WR564" s="802"/>
      <c r="WS564" s="802"/>
      <c r="WT564" s="802"/>
      <c r="WU564" s="802"/>
      <c r="WV564" s="802"/>
      <c r="WW564" s="802"/>
      <c r="WX564" s="802"/>
      <c r="WY564" s="802"/>
      <c r="WZ564" s="802"/>
      <c r="XA564" s="802"/>
      <c r="XB564" s="802"/>
      <c r="XC564" s="802"/>
      <c r="XD564" s="802"/>
      <c r="XE564" s="802"/>
      <c r="XF564" s="802"/>
      <c r="XG564" s="802"/>
      <c r="XH564" s="802"/>
      <c r="XI564" s="802"/>
      <c r="XJ564" s="802"/>
      <c r="XK564" s="802"/>
      <c r="XL564" s="802"/>
      <c r="XM564" s="802"/>
      <c r="XN564" s="802"/>
      <c r="XO564" s="802"/>
      <c r="XP564" s="802"/>
      <c r="XQ564" s="802"/>
      <c r="XR564" s="802"/>
      <c r="XS564" s="802"/>
      <c r="XT564" s="802"/>
      <c r="XU564" s="802"/>
      <c r="XV564" s="802"/>
      <c r="XW564" s="802"/>
      <c r="XX564" s="802"/>
      <c r="XY564" s="802"/>
      <c r="XZ564" s="802"/>
      <c r="YA564" s="802"/>
      <c r="YB564" s="802"/>
      <c r="YC564" s="802"/>
      <c r="YD564" s="802"/>
      <c r="YE564" s="802"/>
      <c r="YF564" s="802"/>
      <c r="YG564" s="802"/>
      <c r="YH564" s="802"/>
      <c r="YI564" s="802"/>
      <c r="YJ564" s="802"/>
      <c r="YK564" s="802"/>
      <c r="YL564" s="802"/>
      <c r="YM564" s="802"/>
      <c r="YN564" s="802"/>
      <c r="YO564" s="802"/>
      <c r="YP564" s="802"/>
      <c r="YQ564" s="802"/>
      <c r="YR564" s="802"/>
      <c r="YS564" s="802"/>
      <c r="YT564" s="802"/>
      <c r="YU564" s="802"/>
      <c r="YV564" s="802"/>
      <c r="YW564" s="802"/>
      <c r="YX564" s="802"/>
      <c r="YY564" s="802"/>
      <c r="YZ564" s="802"/>
      <c r="ZA564" s="802"/>
      <c r="ZB564" s="802"/>
      <c r="ZC564" s="802"/>
      <c r="ZD564" s="802"/>
      <c r="ZE564" s="802"/>
      <c r="ZF564" s="802"/>
      <c r="ZG564" s="802"/>
      <c r="ZH564" s="802"/>
      <c r="ZI564" s="802"/>
      <c r="ZJ564" s="802"/>
      <c r="ZK564" s="802"/>
      <c r="ZL564" s="802"/>
      <c r="ZM564" s="802"/>
      <c r="ZN564" s="802"/>
      <c r="ZO564" s="802"/>
      <c r="ZP564" s="802"/>
      <c r="ZQ564" s="802"/>
      <c r="ZR564" s="802"/>
      <c r="ZS564" s="802"/>
      <c r="ZT564" s="802"/>
      <c r="ZU564" s="802"/>
      <c r="ZV564" s="802"/>
      <c r="ZW564" s="802"/>
      <c r="ZX564" s="802"/>
      <c r="ZY564" s="802"/>
      <c r="ZZ564" s="802"/>
      <c r="AAA564" s="802"/>
      <c r="AAB564" s="802"/>
      <c r="AAC564" s="802"/>
      <c r="AAD564" s="802"/>
      <c r="AAE564" s="802"/>
      <c r="AAF564" s="802"/>
      <c r="AAG564" s="802"/>
      <c r="AAH564" s="802"/>
      <c r="AAI564" s="802"/>
      <c r="AAJ564" s="802"/>
      <c r="AAK564" s="802"/>
      <c r="AAL564" s="802"/>
      <c r="AAM564" s="802"/>
      <c r="AAN564" s="802"/>
      <c r="AAO564" s="802"/>
      <c r="AAP564" s="802"/>
      <c r="AAQ564" s="802"/>
      <c r="AAR564" s="802"/>
      <c r="AAS564" s="802"/>
      <c r="AAT564" s="802"/>
      <c r="AAU564" s="802"/>
      <c r="AAV564" s="802"/>
      <c r="AAW564" s="802"/>
      <c r="AAX564" s="802"/>
      <c r="AAY564" s="802"/>
      <c r="AAZ564" s="802"/>
      <c r="ABA564" s="802"/>
      <c r="ABB564" s="802"/>
      <c r="ABC564" s="802"/>
      <c r="ABD564" s="802"/>
      <c r="ABE564" s="802"/>
      <c r="ABF564" s="802"/>
      <c r="ABG564" s="802"/>
      <c r="ABH564" s="802"/>
      <c r="ABI564" s="802"/>
      <c r="ABJ564" s="802"/>
      <c r="ABK564" s="802"/>
      <c r="ABL564" s="802"/>
      <c r="ABM564" s="802"/>
      <c r="ABN564" s="802"/>
      <c r="ABO564" s="802"/>
      <c r="ABP564" s="802"/>
      <c r="ABQ564" s="802"/>
      <c r="ABR564" s="802"/>
      <c r="ABS564" s="802"/>
      <c r="ABT564" s="802"/>
      <c r="ABU564" s="802"/>
      <c r="ABV564" s="802"/>
      <c r="ABW564" s="802"/>
      <c r="ABX564" s="802"/>
      <c r="ABY564" s="802"/>
      <c r="ABZ564" s="802"/>
      <c r="ACA564" s="802"/>
      <c r="ACB564" s="802"/>
      <c r="ACC564" s="802"/>
      <c r="ACD564" s="802"/>
      <c r="ACE564" s="802"/>
      <c r="ACF564" s="802"/>
      <c r="ACG564" s="802"/>
      <c r="ACH564" s="802"/>
      <c r="ACI564" s="802"/>
      <c r="ACJ564" s="802"/>
      <c r="ACK564" s="802"/>
      <c r="ACL564" s="802"/>
      <c r="ACM564" s="802"/>
      <c r="ACN564" s="802"/>
      <c r="ACO564" s="802"/>
      <c r="ACP564" s="802"/>
      <c r="ACQ564" s="802"/>
      <c r="ACR564" s="802"/>
      <c r="ACS564" s="802"/>
      <c r="ACT564" s="802"/>
      <c r="ACU564" s="802"/>
      <c r="ACV564" s="802"/>
      <c r="ACW564" s="802"/>
      <c r="ACX564" s="802"/>
      <c r="ACY564" s="802"/>
      <c r="ACZ564" s="802"/>
      <c r="ADA564" s="802"/>
      <c r="ADB564" s="802"/>
      <c r="ADC564" s="802"/>
      <c r="ADD564" s="802"/>
      <c r="ADE564" s="802"/>
      <c r="ADF564" s="802"/>
      <c r="ADG564" s="802"/>
      <c r="ADH564" s="802"/>
      <c r="ADI564" s="802"/>
      <c r="ADJ564" s="802"/>
      <c r="ADK564" s="802"/>
      <c r="ADL564" s="802"/>
      <c r="ADM564" s="802"/>
      <c r="ADN564" s="802"/>
      <c r="ADO564" s="802"/>
      <c r="ADP564" s="802"/>
      <c r="ADQ564" s="802"/>
      <c r="ADR564" s="802"/>
      <c r="ADS564" s="802"/>
      <c r="ADT564" s="802"/>
      <c r="ADU564" s="802"/>
      <c r="ADV564" s="802"/>
      <c r="ADW564" s="802"/>
      <c r="ADX564" s="802"/>
      <c r="ADY564" s="802"/>
      <c r="ADZ564" s="802"/>
      <c r="AEA564" s="802"/>
      <c r="AEB564" s="802"/>
      <c r="AEC564" s="802"/>
      <c r="AED564" s="802"/>
      <c r="AEE564" s="802"/>
      <c r="AEF564" s="802"/>
      <c r="AEG564" s="802"/>
      <c r="AEH564" s="802"/>
      <c r="AEI564" s="802"/>
      <c r="AEJ564" s="802"/>
      <c r="AEK564" s="802"/>
      <c r="AEL564" s="802"/>
      <c r="AEM564" s="802"/>
      <c r="AEN564" s="802"/>
      <c r="AEO564" s="802"/>
      <c r="AEP564" s="802"/>
      <c r="AEQ564" s="802"/>
      <c r="AER564" s="802"/>
      <c r="AES564" s="802"/>
      <c r="AET564" s="802"/>
      <c r="AEU564" s="802"/>
      <c r="AEV564" s="802"/>
      <c r="AEW564" s="802"/>
      <c r="AEX564" s="802"/>
      <c r="AEY564" s="802"/>
      <c r="AEZ564" s="802"/>
      <c r="AFA564" s="802"/>
      <c r="AFB564" s="802"/>
      <c r="AFC564" s="802"/>
      <c r="AFD564" s="802"/>
      <c r="AFE564" s="802"/>
      <c r="AFF564" s="802"/>
      <c r="AFG564" s="802"/>
      <c r="AFH564" s="802"/>
      <c r="AFI564" s="802"/>
      <c r="AFJ564" s="802"/>
      <c r="AFK564" s="802"/>
      <c r="AFL564" s="802"/>
      <c r="AFM564" s="802"/>
      <c r="AFN564" s="802"/>
      <c r="AFO564" s="802"/>
      <c r="AFP564" s="802"/>
      <c r="AFQ564" s="802"/>
      <c r="AFR564" s="802"/>
      <c r="AFS564" s="802"/>
      <c r="AFT564" s="802"/>
      <c r="AFU564" s="802"/>
      <c r="AFV564" s="802"/>
      <c r="AFW564" s="802"/>
      <c r="AFX564" s="802"/>
      <c r="AFY564" s="802"/>
      <c r="AFZ564" s="802"/>
      <c r="AGA564" s="802"/>
      <c r="AGB564" s="802"/>
      <c r="AGC564" s="802"/>
      <c r="AGD564" s="802"/>
      <c r="AGE564" s="802"/>
      <c r="AGF564" s="802"/>
      <c r="AGG564" s="802"/>
      <c r="AGH564" s="802"/>
      <c r="AGI564" s="802"/>
      <c r="AGJ564" s="802"/>
      <c r="AGK564" s="802"/>
      <c r="AGL564" s="802"/>
      <c r="AGM564" s="802"/>
      <c r="AGN564" s="802"/>
      <c r="AGO564" s="802"/>
      <c r="AGP564" s="802"/>
      <c r="AGQ564" s="802"/>
      <c r="AGR564" s="802"/>
      <c r="AGS564" s="802"/>
      <c r="AGT564" s="802"/>
      <c r="AGU564" s="802"/>
      <c r="AGV564" s="802"/>
      <c r="AGW564" s="802"/>
      <c r="AGX564" s="802"/>
      <c r="AGY564" s="802"/>
      <c r="AGZ564" s="802"/>
      <c r="AHA564" s="802"/>
      <c r="AHB564" s="802"/>
      <c r="AHC564" s="802"/>
      <c r="AHD564" s="802"/>
      <c r="AHE564" s="802"/>
      <c r="AHF564" s="802"/>
      <c r="AHG564" s="802"/>
      <c r="AHH564" s="802"/>
      <c r="AHI564" s="802"/>
      <c r="AHJ564" s="802"/>
      <c r="AHK564" s="802"/>
      <c r="AHL564" s="802"/>
      <c r="AHM564" s="802"/>
      <c r="AHN564" s="802"/>
      <c r="AHO564" s="802"/>
      <c r="AHP564" s="802"/>
      <c r="AHQ564" s="802"/>
      <c r="AHR564" s="802"/>
      <c r="AHS564" s="802"/>
      <c r="AHT564" s="802"/>
      <c r="AHU564" s="802"/>
      <c r="AHV564" s="802"/>
      <c r="AHW564" s="802"/>
      <c r="AHX564" s="802"/>
      <c r="AHY564" s="802"/>
      <c r="AHZ564" s="802"/>
      <c r="AIA564" s="802"/>
      <c r="AIB564" s="802"/>
      <c r="AIC564" s="802"/>
      <c r="AID564" s="802"/>
      <c r="AIE564" s="802"/>
      <c r="AIF564" s="802"/>
      <c r="AIG564" s="802"/>
      <c r="AIH564" s="802"/>
      <c r="AII564" s="802"/>
      <c r="AIJ564" s="802"/>
      <c r="AQE564" s="802"/>
      <c r="AQF564" s="802"/>
      <c r="AQG564" s="802"/>
      <c r="AQH564" s="802"/>
      <c r="AQI564" s="802"/>
      <c r="AQJ564" s="802"/>
      <c r="AQK564" s="802"/>
      <c r="AQL564" s="802"/>
      <c r="AQM564" s="802"/>
      <c r="AQN564" s="802"/>
      <c r="AQO564" s="802"/>
      <c r="AQP564" s="802"/>
      <c r="AQQ564" s="802"/>
      <c r="AQR564" s="802"/>
      <c r="AQS564" s="802"/>
      <c r="AQT564" s="802"/>
      <c r="AQU564" s="802"/>
      <c r="AQV564" s="802"/>
      <c r="AQW564" s="802"/>
      <c r="AQX564" s="802"/>
      <c r="AQY564" s="802"/>
      <c r="AQZ564" s="802"/>
      <c r="ARA564" s="802"/>
      <c r="ARB564" s="802"/>
      <c r="ARC564" s="802"/>
      <c r="ARD564" s="802"/>
      <c r="ARE564" s="802"/>
      <c r="ARF564" s="802"/>
      <c r="ARG564" s="802"/>
      <c r="ARH564" s="802"/>
      <c r="ARI564" s="802"/>
      <c r="ARJ564" s="802"/>
      <c r="ARK564" s="802"/>
      <c r="ARL564" s="802"/>
      <c r="ARM564" s="802"/>
      <c r="ARN564" s="802"/>
      <c r="ARO564" s="802"/>
      <c r="ARP564" s="802"/>
      <c r="ARQ564" s="802"/>
      <c r="ARR564" s="802"/>
      <c r="ARS564" s="802"/>
      <c r="ART564" s="802"/>
      <c r="ARU564" s="802"/>
      <c r="ARV564" s="802"/>
      <c r="ARW564" s="802"/>
      <c r="ARX564" s="802"/>
      <c r="ARY564" s="802"/>
      <c r="ARZ564" s="802"/>
      <c r="ASA564" s="802"/>
      <c r="ASB564" s="802"/>
      <c r="ASC564" s="802"/>
      <c r="ASD564" s="802"/>
      <c r="ASE564" s="802"/>
      <c r="ASF564" s="802"/>
      <c r="ASG564" s="802"/>
      <c r="ASH564" s="802"/>
      <c r="ASI564" s="802"/>
      <c r="ASJ564" s="802"/>
      <c r="ASK564" s="802"/>
      <c r="ASL564" s="802"/>
      <c r="ATP564" s="802"/>
      <c r="ATQ564" s="802"/>
      <c r="ATR564" s="802"/>
      <c r="ATS564" s="802"/>
      <c r="ATT564" s="802"/>
      <c r="ATU564" s="802"/>
      <c r="ATV564" s="802"/>
      <c r="ATW564" s="802"/>
      <c r="ATX564" s="802"/>
      <c r="ATY564" s="802"/>
      <c r="ATZ564" s="802"/>
      <c r="AUA564" s="802"/>
      <c r="AUB564" s="802"/>
      <c r="AUC564" s="802"/>
      <c r="AUD564" s="802"/>
      <c r="AUE564" s="802"/>
      <c r="AUF564" s="802"/>
      <c r="AUG564" s="802"/>
      <c r="AUH564" s="802"/>
      <c r="AUI564" s="802"/>
      <c r="AUJ564" s="802"/>
      <c r="AUK564" s="802"/>
      <c r="AUL564" s="802"/>
      <c r="AUM564" s="802"/>
      <c r="AUN564" s="802"/>
      <c r="AUO564" s="802"/>
      <c r="AUP564" s="801"/>
      <c r="AUQ564" s="802"/>
      <c r="AUR564" s="801"/>
      <c r="AUS564" s="802"/>
      <c r="AUT564" s="801"/>
      <c r="AUU564" s="802"/>
      <c r="AUV564" s="802"/>
      <c r="AUW564" s="802"/>
      <c r="AUX564" s="802"/>
      <c r="AUY564" s="802"/>
      <c r="AUZ564" s="802"/>
      <c r="AVA564" s="802"/>
      <c r="AVB564" s="802"/>
      <c r="AVC564" s="802"/>
      <c r="AVD564" s="802"/>
      <c r="AVE564" s="802"/>
      <c r="AVF564" s="802"/>
      <c r="AVG564" s="802"/>
      <c r="AVH564" s="802"/>
      <c r="AVI564" s="802"/>
      <c r="AVJ564" s="808"/>
      <c r="AVK564" s="808"/>
      <c r="AVL564" s="808"/>
      <c r="AVM564" s="808"/>
      <c r="AVN564" s="808"/>
      <c r="AVO564" s="808"/>
      <c r="AVP564" s="808"/>
      <c r="AVQ564" s="808"/>
      <c r="AVR564" s="808"/>
      <c r="AVS564" s="808"/>
      <c r="AVT564" s="808"/>
      <c r="AVU564" s="809"/>
      <c r="AVV564" s="809"/>
      <c r="AVW564" s="809"/>
      <c r="AVX564" s="809"/>
      <c r="AVY564" s="809"/>
      <c r="AVZ564" s="809"/>
      <c r="AWA564" s="809"/>
      <c r="AWB564" s="809"/>
      <c r="AWC564" s="809"/>
      <c r="AWD564" s="809"/>
      <c r="AWE564" s="809"/>
      <c r="AWF564" s="809"/>
      <c r="AWG564" s="809"/>
      <c r="AWH564" s="809"/>
      <c r="AWI564" s="809"/>
      <c r="AWJ564" s="809"/>
      <c r="AWK564" s="809"/>
      <c r="AWL564" s="809"/>
      <c r="AWM564" s="809"/>
      <c r="AWN564" s="809"/>
      <c r="AWO564" s="809"/>
      <c r="AWP564" s="809"/>
      <c r="AWQ564" s="809"/>
      <c r="AWR564" s="808"/>
      <c r="AWS564" s="761"/>
      <c r="AWT564" s="808"/>
      <c r="AWU564" s="809"/>
      <c r="AWV564" s="809"/>
      <c r="AWW564" s="809"/>
      <c r="AWX564" s="809"/>
      <c r="AWY564" s="809"/>
      <c r="AWZ564" s="809"/>
      <c r="AXA564" s="809"/>
      <c r="AXB564" s="809"/>
      <c r="AXC564" s="809"/>
      <c r="AXD564" s="809"/>
      <c r="AXE564" s="809"/>
      <c r="AXF564" s="809"/>
      <c r="AXG564" s="809"/>
      <c r="AXH564" s="809"/>
      <c r="AXI564" s="809"/>
      <c r="AXJ564" s="809"/>
      <c r="AXK564" s="809"/>
      <c r="AXL564" s="809"/>
      <c r="AXM564" s="809"/>
      <c r="AXN564" s="809"/>
      <c r="AXO564" s="809"/>
      <c r="AXP564" s="809"/>
      <c r="AXQ564" s="809"/>
      <c r="AXR564" s="809"/>
      <c r="AXS564" s="809"/>
      <c r="AXT564" s="809"/>
      <c r="AXU564" s="809"/>
      <c r="AXV564" s="809"/>
      <c r="AXW564" s="809"/>
      <c r="AXX564" s="809"/>
      <c r="AXY564" s="809"/>
      <c r="AXZ564" s="809"/>
      <c r="AYA564" s="809"/>
      <c r="AYB564" s="809"/>
      <c r="AYC564" s="809"/>
      <c r="AYD564" s="808"/>
      <c r="AYE564" s="808"/>
      <c r="AYF564" s="809"/>
      <c r="AYG564" s="808"/>
      <c r="AYH564" s="810"/>
      <c r="AYI564" s="810"/>
      <c r="AYJ564" s="810"/>
      <c r="AYK564" s="810"/>
      <c r="AYL564" s="810"/>
      <c r="AYM564" s="810"/>
      <c r="AYN564" s="810"/>
      <c r="AYO564" s="810"/>
      <c r="AYP564" s="810"/>
      <c r="AYQ564" s="810"/>
      <c r="AYR564" s="810"/>
      <c r="AYS564" s="810"/>
      <c r="AYT564" s="810"/>
      <c r="AYU564" s="810"/>
      <c r="AYV564" s="810"/>
      <c r="AYW564" s="810"/>
      <c r="AYX564" s="810"/>
      <c r="AYY564" s="810"/>
      <c r="AYZ564" s="810"/>
      <c r="AZA564" s="810"/>
      <c r="AZB564" s="810"/>
      <c r="AZC564" s="810"/>
      <c r="AZD564" s="810"/>
      <c r="AZE564" s="810"/>
      <c r="AZF564" s="810"/>
      <c r="AZG564" s="810"/>
      <c r="AZH564" s="810"/>
      <c r="AZI564" s="810"/>
      <c r="AZJ564" s="810"/>
      <c r="AZK564" s="810"/>
      <c r="AZL564" s="810"/>
      <c r="AZM564" s="810"/>
      <c r="AZN564" s="810"/>
      <c r="AZO564" s="810"/>
      <c r="AZP564" s="809"/>
      <c r="AZQ564" s="802"/>
      <c r="AZR564" s="802"/>
      <c r="AZS564" s="802"/>
    </row>
    <row r="565" spans="45:920 1123:1371" s="793" customFormat="1" ht="13.5">
      <c r="AS565" s="802"/>
      <c r="AT565" s="802"/>
      <c r="AU565" s="802"/>
      <c r="AV565" s="802"/>
      <c r="AW565" s="802"/>
      <c r="AX565" s="802"/>
      <c r="AY565" s="802"/>
      <c r="AZ565" s="802"/>
      <c r="BA565" s="802"/>
      <c r="BB565" s="802"/>
      <c r="BC565" s="802"/>
      <c r="BD565" s="802"/>
      <c r="BE565" s="802"/>
      <c r="BF565" s="802"/>
      <c r="BG565" s="802"/>
      <c r="BH565" s="802"/>
      <c r="BI565" s="802"/>
      <c r="BJ565" s="802"/>
      <c r="BK565" s="802"/>
      <c r="BL565" s="802"/>
      <c r="BM565" s="802"/>
      <c r="BN565" s="802"/>
      <c r="BO565" s="802"/>
      <c r="BP565" s="802"/>
      <c r="BQ565" s="802"/>
      <c r="BR565" s="802"/>
      <c r="BS565" s="802"/>
      <c r="BT565" s="802"/>
      <c r="BU565" s="802"/>
      <c r="BV565" s="802"/>
      <c r="BW565" s="802"/>
      <c r="BX565" s="802"/>
      <c r="BY565" s="802"/>
      <c r="BZ565" s="802"/>
      <c r="CA565" s="802"/>
      <c r="CB565" s="802"/>
      <c r="CC565" s="802"/>
      <c r="CD565" s="802"/>
      <c r="CE565" s="802"/>
      <c r="CF565" s="802"/>
      <c r="CG565" s="802"/>
      <c r="CH565" s="802"/>
      <c r="CI565" s="802"/>
      <c r="CJ565" s="802"/>
      <c r="CK565" s="802"/>
      <c r="CL565" s="802"/>
      <c r="CM565" s="802"/>
      <c r="CN565" s="802"/>
      <c r="CO565" s="802"/>
      <c r="CP565" s="802"/>
      <c r="CQ565" s="802"/>
      <c r="CR565" s="802"/>
      <c r="CS565" s="802"/>
      <c r="CT565" s="802"/>
      <c r="CU565" s="802"/>
      <c r="CV565" s="802"/>
      <c r="CW565" s="802"/>
      <c r="CX565" s="802"/>
      <c r="CY565" s="802"/>
      <c r="CZ565" s="802"/>
      <c r="DA565" s="802"/>
      <c r="DB565" s="802"/>
      <c r="DC565" s="802"/>
      <c r="DD565" s="802"/>
      <c r="DE565" s="802"/>
      <c r="DF565" s="802"/>
      <c r="DG565" s="802"/>
      <c r="DH565" s="802"/>
      <c r="DI565" s="802"/>
      <c r="DJ565" s="802"/>
      <c r="DK565" s="802"/>
      <c r="DL565" s="802"/>
      <c r="DM565" s="802"/>
      <c r="DN565" s="802"/>
      <c r="DO565" s="802"/>
      <c r="DP565" s="802"/>
      <c r="DQ565" s="802"/>
      <c r="DR565" s="802"/>
      <c r="DS565" s="802"/>
      <c r="DT565" s="802"/>
      <c r="DU565" s="802"/>
      <c r="DV565" s="802"/>
      <c r="DW565" s="802"/>
      <c r="DX565" s="802"/>
      <c r="DY565" s="802"/>
      <c r="DZ565" s="802"/>
      <c r="EA565" s="802"/>
      <c r="EB565" s="802"/>
      <c r="EC565" s="802"/>
      <c r="ED565" s="802"/>
      <c r="EE565" s="802"/>
      <c r="EF565" s="802"/>
      <c r="EG565" s="802"/>
      <c r="EH565" s="802"/>
      <c r="EI565" s="802"/>
      <c r="EJ565" s="802"/>
      <c r="EK565" s="802"/>
      <c r="EL565" s="802"/>
      <c r="EM565" s="802"/>
      <c r="EN565" s="802"/>
      <c r="EO565" s="802"/>
      <c r="EP565" s="802"/>
      <c r="EQ565" s="802"/>
      <c r="ER565" s="802"/>
      <c r="ES565" s="802"/>
      <c r="ET565" s="802"/>
      <c r="EU565" s="802"/>
      <c r="EV565" s="802"/>
      <c r="EW565" s="802"/>
      <c r="EX565" s="802"/>
      <c r="EY565" s="802"/>
      <c r="EZ565" s="802"/>
      <c r="FA565" s="802"/>
      <c r="FB565" s="802"/>
      <c r="FC565" s="802"/>
      <c r="FD565" s="802"/>
      <c r="FE565" s="802"/>
      <c r="FF565" s="802"/>
      <c r="FG565" s="802"/>
      <c r="FH565" s="802"/>
      <c r="FI565" s="802"/>
      <c r="FJ565" s="802"/>
      <c r="FK565" s="802"/>
      <c r="FL565" s="802"/>
      <c r="FM565" s="802"/>
      <c r="FN565" s="802"/>
      <c r="FO565" s="802"/>
      <c r="FP565" s="802"/>
      <c r="FQ565" s="802"/>
      <c r="FR565" s="802"/>
      <c r="FS565" s="802"/>
      <c r="FT565" s="802"/>
      <c r="FU565" s="802"/>
      <c r="FV565" s="802"/>
      <c r="FW565" s="802"/>
      <c r="FX565" s="802"/>
      <c r="FY565" s="802"/>
      <c r="FZ565" s="802"/>
      <c r="GA565" s="802"/>
      <c r="GB565" s="802"/>
      <c r="GC565" s="802"/>
      <c r="GD565" s="802"/>
      <c r="GE565" s="802"/>
      <c r="GF565" s="802"/>
      <c r="GG565" s="802"/>
      <c r="GH565" s="802"/>
      <c r="GI565" s="802"/>
      <c r="GJ565" s="802"/>
      <c r="GK565" s="802"/>
      <c r="GL565" s="802"/>
      <c r="GM565" s="802"/>
      <c r="GN565" s="802"/>
      <c r="GO565" s="802"/>
      <c r="GP565" s="802"/>
      <c r="GQ565" s="802"/>
      <c r="GR565" s="802"/>
      <c r="GS565" s="802"/>
      <c r="GT565" s="802"/>
      <c r="GU565" s="802"/>
      <c r="GV565" s="802"/>
      <c r="GW565" s="802"/>
      <c r="GX565" s="802"/>
      <c r="GY565" s="802"/>
      <c r="GZ565" s="802"/>
      <c r="HA565" s="802"/>
      <c r="HB565" s="802"/>
      <c r="HC565" s="802"/>
      <c r="HD565" s="802"/>
      <c r="HE565" s="802"/>
      <c r="HF565" s="802"/>
      <c r="HG565" s="802"/>
      <c r="HH565" s="802"/>
      <c r="HI565" s="802"/>
      <c r="HJ565" s="802"/>
      <c r="HK565" s="802"/>
      <c r="HL565" s="802"/>
      <c r="HM565" s="802"/>
      <c r="HN565" s="802"/>
      <c r="HO565" s="802"/>
      <c r="HP565" s="802"/>
      <c r="HQ565" s="802"/>
      <c r="HR565" s="802"/>
      <c r="HS565" s="802"/>
      <c r="HT565" s="802"/>
      <c r="HU565" s="802"/>
      <c r="HV565" s="802"/>
      <c r="HW565" s="802"/>
      <c r="HX565" s="802"/>
      <c r="HY565" s="802"/>
      <c r="HZ565" s="802"/>
      <c r="IA565" s="802"/>
      <c r="IB565" s="802"/>
      <c r="IC565" s="802"/>
      <c r="ID565" s="802"/>
      <c r="IE565" s="802"/>
      <c r="IF565" s="802"/>
      <c r="IG565" s="802"/>
      <c r="IH565" s="802"/>
      <c r="II565" s="802"/>
      <c r="IJ565" s="802"/>
      <c r="IK565" s="802"/>
      <c r="IL565" s="802"/>
      <c r="IM565" s="802"/>
      <c r="IN565" s="802"/>
      <c r="IO565" s="802"/>
      <c r="IP565" s="802"/>
      <c r="IQ565" s="802"/>
      <c r="IR565" s="802"/>
      <c r="IS565" s="802"/>
      <c r="IT565" s="802"/>
      <c r="IU565" s="802"/>
      <c r="IV565" s="802"/>
      <c r="IW565" s="802"/>
      <c r="IX565" s="802"/>
      <c r="IY565" s="802"/>
      <c r="IZ565" s="802"/>
      <c r="JA565" s="802"/>
      <c r="JB565" s="802"/>
      <c r="JC565" s="802"/>
      <c r="JD565" s="802"/>
      <c r="JE565" s="802"/>
      <c r="JF565" s="802"/>
      <c r="JG565" s="802"/>
      <c r="JH565" s="802"/>
      <c r="JI565" s="802"/>
      <c r="JJ565" s="802"/>
      <c r="JK565" s="802"/>
      <c r="JL565" s="802"/>
      <c r="JM565" s="802"/>
      <c r="JN565" s="802"/>
      <c r="JO565" s="802"/>
      <c r="JP565" s="802"/>
      <c r="JQ565" s="802"/>
      <c r="JR565" s="802"/>
      <c r="JS565" s="802"/>
      <c r="JT565" s="802"/>
      <c r="JU565" s="802"/>
      <c r="JV565" s="802"/>
      <c r="JW565" s="802"/>
      <c r="JX565" s="802"/>
      <c r="JY565" s="802"/>
      <c r="JZ565" s="802"/>
      <c r="KA565" s="802"/>
      <c r="KB565" s="802"/>
      <c r="KC565" s="802"/>
      <c r="KD565" s="802"/>
      <c r="KE565" s="802"/>
      <c r="KF565" s="802"/>
      <c r="KG565" s="802"/>
      <c r="KH565" s="802"/>
      <c r="KI565" s="802"/>
      <c r="KJ565" s="802"/>
      <c r="KK565" s="802"/>
      <c r="KL565" s="802"/>
      <c r="KM565" s="802"/>
      <c r="KN565" s="802"/>
      <c r="KO565" s="802"/>
      <c r="KP565" s="802"/>
      <c r="KQ565" s="802"/>
      <c r="KR565" s="802"/>
      <c r="KS565" s="802"/>
      <c r="KT565" s="802"/>
      <c r="KU565" s="802"/>
      <c r="KV565" s="802"/>
      <c r="KW565" s="802"/>
      <c r="KX565" s="802"/>
      <c r="KY565" s="802"/>
      <c r="KZ565" s="802"/>
      <c r="LA565" s="802"/>
      <c r="LB565" s="802"/>
      <c r="LC565" s="802"/>
      <c r="LD565" s="802"/>
      <c r="LE565" s="802"/>
      <c r="LF565" s="802"/>
      <c r="LG565" s="802"/>
      <c r="LH565" s="802"/>
      <c r="LI565" s="802"/>
      <c r="LJ565" s="802"/>
      <c r="LK565" s="802"/>
      <c r="LL565" s="802"/>
      <c r="LM565" s="802"/>
      <c r="LN565" s="802"/>
      <c r="LO565" s="802"/>
      <c r="LP565" s="802"/>
      <c r="LQ565" s="802"/>
      <c r="LR565" s="802"/>
      <c r="LS565" s="802"/>
      <c r="LT565" s="802"/>
      <c r="LU565" s="802"/>
      <c r="LV565" s="802"/>
      <c r="LW565" s="802"/>
      <c r="LX565" s="802"/>
      <c r="LY565" s="802"/>
      <c r="LZ565" s="802"/>
      <c r="MA565" s="802"/>
      <c r="MB565" s="802"/>
      <c r="MC565" s="802"/>
      <c r="MD565" s="802"/>
      <c r="ME565" s="802"/>
      <c r="MF565" s="802"/>
      <c r="MG565" s="802"/>
      <c r="MH565" s="802"/>
      <c r="MI565" s="802"/>
      <c r="MJ565" s="802"/>
      <c r="MK565" s="802"/>
      <c r="ML565" s="802"/>
      <c r="MM565" s="802"/>
      <c r="MN565" s="802"/>
      <c r="MO565" s="802"/>
      <c r="MP565" s="802"/>
      <c r="MQ565" s="802"/>
      <c r="MR565" s="802"/>
      <c r="MS565" s="802"/>
      <c r="MT565" s="802"/>
      <c r="MU565" s="802"/>
      <c r="MV565" s="802"/>
      <c r="MW565" s="802"/>
      <c r="MX565" s="802"/>
      <c r="MY565" s="802"/>
      <c r="MZ565" s="802"/>
      <c r="NA565" s="802"/>
      <c r="NB565" s="802"/>
      <c r="NC565" s="802"/>
      <c r="ND565" s="802"/>
      <c r="NE565" s="802"/>
      <c r="NF565" s="802"/>
      <c r="NG565" s="802"/>
      <c r="NH565" s="802"/>
      <c r="NI565" s="802"/>
      <c r="NJ565" s="802"/>
      <c r="NK565" s="802"/>
      <c r="NL565" s="802"/>
      <c r="NM565" s="802"/>
      <c r="NN565" s="802"/>
      <c r="NO565" s="802"/>
      <c r="NP565" s="802"/>
      <c r="NQ565" s="802"/>
      <c r="NR565" s="802"/>
      <c r="NS565" s="802"/>
      <c r="NT565" s="802"/>
      <c r="NU565" s="802"/>
      <c r="NV565" s="802"/>
      <c r="NW565" s="802"/>
      <c r="NX565" s="802"/>
      <c r="NY565" s="802"/>
      <c r="NZ565" s="802"/>
      <c r="OA565" s="802"/>
      <c r="OB565" s="802"/>
      <c r="OC565" s="802"/>
      <c r="OD565" s="802"/>
      <c r="OE565" s="802"/>
      <c r="OF565" s="802"/>
      <c r="OG565" s="802"/>
      <c r="OH565" s="802"/>
      <c r="OI565" s="802"/>
      <c r="OJ565" s="802"/>
      <c r="OK565" s="802"/>
      <c r="OL565" s="802"/>
      <c r="OM565" s="802"/>
      <c r="ON565" s="802"/>
      <c r="OO565" s="802"/>
      <c r="OP565" s="802"/>
      <c r="OQ565" s="802"/>
      <c r="OR565" s="802"/>
      <c r="OS565" s="802"/>
      <c r="OT565" s="802"/>
      <c r="OU565" s="802"/>
      <c r="OV565" s="802"/>
      <c r="OW565" s="802"/>
      <c r="OX565" s="802"/>
      <c r="OY565" s="802"/>
      <c r="OZ565" s="802"/>
      <c r="PA565" s="802"/>
      <c r="PB565" s="802"/>
      <c r="PC565" s="802"/>
      <c r="PD565" s="802"/>
      <c r="PE565" s="802"/>
      <c r="PF565" s="802"/>
      <c r="PG565" s="802"/>
      <c r="PH565" s="802"/>
      <c r="PI565" s="802"/>
      <c r="PJ565" s="802"/>
      <c r="PK565" s="802"/>
      <c r="PL565" s="802"/>
      <c r="PM565" s="802"/>
      <c r="PN565" s="802"/>
      <c r="PO565" s="802"/>
      <c r="PP565" s="802"/>
      <c r="PQ565" s="802"/>
      <c r="PR565" s="802"/>
      <c r="PS565" s="802"/>
      <c r="PT565" s="802"/>
      <c r="PU565" s="802"/>
      <c r="PV565" s="802"/>
      <c r="PW565" s="802"/>
      <c r="PX565" s="802"/>
      <c r="PY565" s="802"/>
      <c r="PZ565" s="802"/>
      <c r="QA565" s="802"/>
      <c r="QB565" s="802"/>
      <c r="QC565" s="802"/>
      <c r="QD565" s="802"/>
      <c r="QE565" s="802"/>
      <c r="QF565" s="802"/>
      <c r="QG565" s="802"/>
      <c r="QH565" s="802"/>
      <c r="QI565" s="802"/>
      <c r="QJ565" s="802"/>
      <c r="QK565" s="802"/>
      <c r="QL565" s="802"/>
      <c r="QM565" s="802"/>
      <c r="QN565" s="802"/>
      <c r="QO565" s="802"/>
      <c r="QP565" s="802"/>
      <c r="QQ565" s="802"/>
      <c r="QR565" s="802"/>
      <c r="QS565" s="802"/>
      <c r="QT565" s="802"/>
      <c r="QU565" s="802"/>
      <c r="QV565" s="802"/>
      <c r="QW565" s="802"/>
      <c r="QX565" s="802"/>
      <c r="QY565" s="802"/>
      <c r="QZ565" s="802"/>
      <c r="RA565" s="802"/>
      <c r="RB565" s="802"/>
      <c r="RC565" s="802"/>
      <c r="RD565" s="802"/>
      <c r="RE565" s="802"/>
      <c r="RF565" s="802"/>
      <c r="RG565" s="802"/>
      <c r="RH565" s="802"/>
      <c r="RI565" s="802"/>
      <c r="RJ565" s="802"/>
      <c r="RK565" s="802"/>
      <c r="RL565" s="802"/>
      <c r="RM565" s="802"/>
      <c r="RN565" s="802"/>
      <c r="RO565" s="802"/>
      <c r="RP565" s="802"/>
      <c r="RQ565" s="802"/>
      <c r="RR565" s="802"/>
      <c r="RS565" s="802"/>
      <c r="RT565" s="802"/>
      <c r="RU565" s="802"/>
      <c r="RV565" s="802"/>
      <c r="RW565" s="802"/>
      <c r="RX565" s="802"/>
      <c r="RY565" s="802"/>
      <c r="RZ565" s="802"/>
      <c r="SA565" s="802"/>
      <c r="SB565" s="802"/>
      <c r="SC565" s="802"/>
      <c r="SD565" s="802"/>
      <c r="SE565" s="802"/>
      <c r="SF565" s="802"/>
      <c r="SG565" s="802"/>
      <c r="SH565" s="802"/>
      <c r="SI565" s="802"/>
      <c r="SJ565" s="802"/>
      <c r="SK565" s="802"/>
      <c r="SL565" s="802"/>
      <c r="SM565" s="802"/>
      <c r="SN565" s="802"/>
      <c r="SO565" s="802"/>
      <c r="SP565" s="802"/>
      <c r="SQ565" s="802"/>
      <c r="SR565" s="802"/>
      <c r="SS565" s="802"/>
      <c r="ST565" s="802"/>
      <c r="SU565" s="802"/>
      <c r="SV565" s="802"/>
      <c r="SW565" s="802"/>
      <c r="SX565" s="802"/>
      <c r="SY565" s="802"/>
      <c r="SZ565" s="802"/>
      <c r="TA565" s="802"/>
      <c r="TB565" s="802"/>
      <c r="TC565" s="802"/>
      <c r="TD565" s="802"/>
      <c r="TE565" s="802"/>
      <c r="TF565" s="802"/>
      <c r="TG565" s="802"/>
      <c r="TH565" s="802"/>
      <c r="TI565" s="802"/>
      <c r="TJ565" s="802"/>
      <c r="TK565" s="802"/>
      <c r="TL565" s="802"/>
      <c r="TM565" s="802"/>
      <c r="TN565" s="802"/>
      <c r="TO565" s="802"/>
      <c r="TP565" s="802"/>
      <c r="TQ565" s="802"/>
      <c r="TR565" s="802"/>
      <c r="TS565" s="802"/>
      <c r="TT565" s="802"/>
      <c r="TU565" s="802"/>
      <c r="TV565" s="802"/>
      <c r="TW565" s="802"/>
      <c r="TX565" s="802"/>
      <c r="TY565" s="802"/>
      <c r="TZ565" s="802"/>
      <c r="UA565" s="802"/>
      <c r="UB565" s="802"/>
      <c r="UC565" s="802"/>
      <c r="UD565" s="802"/>
      <c r="UE565" s="802"/>
      <c r="UF565" s="802"/>
      <c r="UG565" s="802"/>
      <c r="UH565" s="802"/>
      <c r="UI565" s="802"/>
      <c r="UJ565" s="802"/>
      <c r="UK565" s="802"/>
      <c r="UL565" s="802"/>
      <c r="UM565" s="802"/>
      <c r="UN565" s="802"/>
      <c r="UO565" s="802"/>
      <c r="UP565" s="802"/>
      <c r="UQ565" s="802"/>
      <c r="UR565" s="802"/>
      <c r="US565" s="802"/>
      <c r="UT565" s="802"/>
      <c r="UU565" s="802"/>
      <c r="UV565" s="802"/>
      <c r="UW565" s="802"/>
      <c r="UX565" s="802"/>
      <c r="UY565" s="802"/>
      <c r="UZ565" s="802"/>
      <c r="VA565" s="802"/>
      <c r="VB565" s="802"/>
      <c r="VC565" s="802"/>
      <c r="VD565" s="802"/>
      <c r="VE565" s="802"/>
      <c r="VF565" s="802"/>
      <c r="VG565" s="802"/>
      <c r="VH565" s="802"/>
      <c r="VI565" s="802"/>
      <c r="VJ565" s="802"/>
      <c r="VK565" s="802"/>
      <c r="VL565" s="802"/>
      <c r="VM565" s="802"/>
      <c r="VN565" s="802"/>
      <c r="VO565" s="802"/>
      <c r="VP565" s="802"/>
      <c r="VQ565" s="802"/>
      <c r="VR565" s="802"/>
      <c r="VS565" s="802"/>
      <c r="VT565" s="802"/>
      <c r="VU565" s="802"/>
      <c r="VV565" s="802"/>
      <c r="VW565" s="802"/>
      <c r="VX565" s="802"/>
      <c r="VY565" s="802"/>
      <c r="VZ565" s="802"/>
      <c r="WA565" s="802"/>
      <c r="WB565" s="802"/>
      <c r="WC565" s="802"/>
      <c r="WD565" s="802"/>
      <c r="WE565" s="802"/>
      <c r="WF565" s="802"/>
      <c r="WG565" s="802"/>
      <c r="WH565" s="802"/>
      <c r="WI565" s="802"/>
      <c r="WJ565" s="802"/>
      <c r="WK565" s="802"/>
      <c r="WL565" s="802"/>
      <c r="WM565" s="802"/>
      <c r="WN565" s="802"/>
      <c r="WO565" s="802"/>
      <c r="WP565" s="802"/>
      <c r="WQ565" s="802"/>
      <c r="WR565" s="802"/>
      <c r="WS565" s="802"/>
      <c r="WT565" s="802"/>
      <c r="WU565" s="802"/>
      <c r="WV565" s="802"/>
      <c r="WW565" s="802"/>
      <c r="WX565" s="802"/>
      <c r="WY565" s="802"/>
      <c r="WZ565" s="802"/>
      <c r="XA565" s="802"/>
      <c r="XB565" s="802"/>
      <c r="XC565" s="802"/>
      <c r="XD565" s="802"/>
      <c r="XE565" s="802"/>
      <c r="XF565" s="802"/>
      <c r="XG565" s="802"/>
      <c r="XH565" s="802"/>
      <c r="XI565" s="802"/>
      <c r="XJ565" s="802"/>
      <c r="XK565" s="802"/>
      <c r="XL565" s="802"/>
      <c r="XM565" s="802"/>
      <c r="XN565" s="802"/>
      <c r="XO565" s="802"/>
      <c r="XP565" s="802"/>
      <c r="XQ565" s="802"/>
      <c r="XR565" s="802"/>
      <c r="XS565" s="802"/>
      <c r="XT565" s="802"/>
      <c r="XU565" s="802"/>
      <c r="XV565" s="802"/>
      <c r="XW565" s="802"/>
      <c r="XX565" s="802"/>
      <c r="XY565" s="802"/>
      <c r="XZ565" s="802"/>
      <c r="YA565" s="802"/>
      <c r="YB565" s="802"/>
      <c r="YC565" s="802"/>
      <c r="YD565" s="802"/>
      <c r="YE565" s="802"/>
      <c r="YF565" s="802"/>
      <c r="YG565" s="802"/>
      <c r="YH565" s="802"/>
      <c r="YI565" s="802"/>
      <c r="YJ565" s="802"/>
      <c r="YK565" s="802"/>
      <c r="YL565" s="802"/>
      <c r="YM565" s="802"/>
      <c r="YN565" s="802"/>
      <c r="YO565" s="802"/>
      <c r="YP565" s="802"/>
      <c r="YQ565" s="802"/>
      <c r="YR565" s="802"/>
      <c r="YS565" s="802"/>
      <c r="YT565" s="802"/>
      <c r="YU565" s="802"/>
      <c r="YV565" s="802"/>
      <c r="YW565" s="802"/>
      <c r="YX565" s="802"/>
      <c r="YY565" s="802"/>
      <c r="YZ565" s="802"/>
      <c r="ZA565" s="802"/>
      <c r="ZB565" s="802"/>
      <c r="ZC565" s="802"/>
      <c r="ZD565" s="802"/>
      <c r="ZE565" s="802"/>
      <c r="ZF565" s="802"/>
      <c r="ZG565" s="802"/>
      <c r="ZH565" s="802"/>
      <c r="ZI565" s="802"/>
      <c r="ZJ565" s="802"/>
      <c r="ZK565" s="802"/>
      <c r="ZL565" s="802"/>
      <c r="ZM565" s="802"/>
      <c r="ZN565" s="802"/>
      <c r="ZO565" s="802"/>
      <c r="ZP565" s="802"/>
      <c r="ZQ565" s="802"/>
      <c r="ZR565" s="802"/>
      <c r="ZS565" s="802"/>
      <c r="ZT565" s="802"/>
      <c r="ZU565" s="802"/>
      <c r="ZV565" s="802"/>
      <c r="ZW565" s="802"/>
      <c r="ZX565" s="802"/>
      <c r="ZY565" s="802"/>
      <c r="ZZ565" s="802"/>
      <c r="AAA565" s="802"/>
      <c r="AAB565" s="802"/>
      <c r="AAC565" s="802"/>
      <c r="AAD565" s="802"/>
      <c r="AAE565" s="802"/>
      <c r="AAF565" s="802"/>
      <c r="AAG565" s="802"/>
      <c r="AAH565" s="802"/>
      <c r="AAI565" s="802"/>
      <c r="AAJ565" s="802"/>
      <c r="AAK565" s="802"/>
      <c r="AAL565" s="802"/>
      <c r="AAM565" s="802"/>
      <c r="AAN565" s="802"/>
      <c r="AAO565" s="802"/>
      <c r="AAP565" s="802"/>
      <c r="AAQ565" s="802"/>
      <c r="AAR565" s="802"/>
      <c r="AAS565" s="802"/>
      <c r="AAT565" s="802"/>
      <c r="AAU565" s="802"/>
      <c r="AAV565" s="802"/>
      <c r="AAW565" s="802"/>
      <c r="AAX565" s="802"/>
      <c r="AAY565" s="802"/>
      <c r="AAZ565" s="802"/>
      <c r="ABA565" s="802"/>
      <c r="ABB565" s="802"/>
      <c r="ABC565" s="802"/>
      <c r="ABD565" s="802"/>
      <c r="ABE565" s="802"/>
      <c r="ABF565" s="802"/>
      <c r="ABG565" s="802"/>
      <c r="ABH565" s="802"/>
      <c r="ABI565" s="802"/>
      <c r="ABJ565" s="802"/>
      <c r="ABK565" s="802"/>
      <c r="ABL565" s="802"/>
      <c r="ABM565" s="802"/>
      <c r="ABN565" s="802"/>
      <c r="ABO565" s="802"/>
      <c r="ABP565" s="802"/>
      <c r="ABQ565" s="802"/>
      <c r="ABR565" s="802"/>
      <c r="ABS565" s="802"/>
      <c r="ABT565" s="802"/>
      <c r="ABU565" s="802"/>
      <c r="ABV565" s="802"/>
      <c r="ABW565" s="802"/>
      <c r="ABX565" s="802"/>
      <c r="ABY565" s="802"/>
      <c r="ABZ565" s="802"/>
      <c r="ACA565" s="802"/>
      <c r="ACB565" s="802"/>
      <c r="ACC565" s="802"/>
      <c r="ACD565" s="802"/>
      <c r="ACE565" s="802"/>
      <c r="ACF565" s="802"/>
      <c r="ACG565" s="802"/>
      <c r="ACH565" s="802"/>
      <c r="ACI565" s="802"/>
      <c r="ACJ565" s="802"/>
      <c r="ACK565" s="802"/>
      <c r="ACL565" s="802"/>
      <c r="ACM565" s="802"/>
      <c r="ACN565" s="802"/>
      <c r="ACO565" s="802"/>
      <c r="ACP565" s="802"/>
      <c r="ACQ565" s="802"/>
      <c r="ACR565" s="802"/>
      <c r="ACS565" s="802"/>
      <c r="ACT565" s="802"/>
      <c r="ACU565" s="802"/>
      <c r="ACV565" s="802"/>
      <c r="ACW565" s="802"/>
      <c r="ACX565" s="802"/>
      <c r="ACY565" s="802"/>
      <c r="ACZ565" s="802"/>
      <c r="ADA565" s="802"/>
      <c r="ADB565" s="802"/>
      <c r="ADC565" s="802"/>
      <c r="ADD565" s="802"/>
      <c r="ADE565" s="802"/>
      <c r="ADF565" s="802"/>
      <c r="ADG565" s="802"/>
      <c r="ADH565" s="802"/>
      <c r="ADI565" s="802"/>
      <c r="ADJ565" s="802"/>
      <c r="ADK565" s="802"/>
      <c r="ADL565" s="802"/>
      <c r="ADM565" s="802"/>
      <c r="ADN565" s="802"/>
      <c r="ADO565" s="802"/>
      <c r="ADP565" s="802"/>
      <c r="ADQ565" s="802"/>
      <c r="ADR565" s="802"/>
      <c r="ADS565" s="802"/>
      <c r="ADT565" s="802"/>
      <c r="ADU565" s="802"/>
      <c r="ADV565" s="802"/>
      <c r="ADW565" s="802"/>
      <c r="ADX565" s="802"/>
      <c r="ADY565" s="802"/>
      <c r="ADZ565" s="802"/>
      <c r="AEA565" s="802"/>
      <c r="AEB565" s="802"/>
      <c r="AEC565" s="802"/>
      <c r="AED565" s="802"/>
      <c r="AEE565" s="802"/>
      <c r="AEF565" s="802"/>
      <c r="AEG565" s="802"/>
      <c r="AEH565" s="802"/>
      <c r="AEI565" s="802"/>
      <c r="AEJ565" s="802"/>
      <c r="AEK565" s="802"/>
      <c r="AEL565" s="802"/>
      <c r="AEM565" s="802"/>
      <c r="AEN565" s="802"/>
      <c r="AEO565" s="802"/>
      <c r="AEP565" s="802"/>
      <c r="AEQ565" s="802"/>
      <c r="AER565" s="802"/>
      <c r="AES565" s="802"/>
      <c r="AET565" s="802"/>
      <c r="AEU565" s="802"/>
      <c r="AEV565" s="802"/>
      <c r="AEW565" s="802"/>
      <c r="AEX565" s="802"/>
      <c r="AEY565" s="802"/>
      <c r="AEZ565" s="802"/>
      <c r="AFA565" s="802"/>
      <c r="AFB565" s="802"/>
      <c r="AFC565" s="802"/>
      <c r="AFD565" s="802"/>
      <c r="AFE565" s="802"/>
      <c r="AFF565" s="802"/>
      <c r="AFG565" s="802"/>
      <c r="AFH565" s="802"/>
      <c r="AFI565" s="802"/>
      <c r="AFJ565" s="802"/>
      <c r="AFK565" s="802"/>
      <c r="AFL565" s="802"/>
      <c r="AFM565" s="802"/>
      <c r="AFN565" s="802"/>
      <c r="AFO565" s="802"/>
      <c r="AFP565" s="802"/>
      <c r="AFQ565" s="802"/>
      <c r="AFR565" s="802"/>
      <c r="AFS565" s="802"/>
      <c r="AFT565" s="802"/>
      <c r="AFU565" s="802"/>
      <c r="AFV565" s="802"/>
      <c r="AFW565" s="802"/>
      <c r="AFX565" s="802"/>
      <c r="AFY565" s="802"/>
      <c r="AFZ565" s="802"/>
      <c r="AGA565" s="802"/>
      <c r="AGB565" s="802"/>
      <c r="AGC565" s="802"/>
      <c r="AGD565" s="802"/>
      <c r="AGE565" s="802"/>
      <c r="AGF565" s="802"/>
      <c r="AGG565" s="802"/>
      <c r="AGH565" s="802"/>
      <c r="AGI565" s="802"/>
      <c r="AGJ565" s="802"/>
      <c r="AGK565" s="802"/>
      <c r="AGL565" s="802"/>
      <c r="AGM565" s="802"/>
      <c r="AGN565" s="802"/>
      <c r="AGO565" s="802"/>
      <c r="AGP565" s="802"/>
      <c r="AGQ565" s="802"/>
      <c r="AGR565" s="802"/>
      <c r="AGS565" s="802"/>
      <c r="AGT565" s="802"/>
      <c r="AGU565" s="802"/>
      <c r="AGV565" s="802"/>
      <c r="AGW565" s="802"/>
      <c r="AGX565" s="802"/>
      <c r="AGY565" s="802"/>
      <c r="AGZ565" s="802"/>
      <c r="AHA565" s="802"/>
      <c r="AHB565" s="802"/>
      <c r="AHC565" s="802"/>
      <c r="AHD565" s="802"/>
      <c r="AHE565" s="802"/>
      <c r="AHF565" s="802"/>
      <c r="AHG565" s="802"/>
      <c r="AHH565" s="802"/>
      <c r="AHI565" s="802"/>
      <c r="AHJ565" s="802"/>
      <c r="AHK565" s="802"/>
      <c r="AHL565" s="802"/>
      <c r="AHM565" s="802"/>
      <c r="AHN565" s="802"/>
      <c r="AHO565" s="802"/>
      <c r="AHP565" s="802"/>
      <c r="AHQ565" s="802"/>
      <c r="AHR565" s="802"/>
      <c r="AHS565" s="802"/>
      <c r="AHT565" s="802"/>
      <c r="AHU565" s="802"/>
      <c r="AHV565" s="802"/>
      <c r="AHW565" s="802"/>
      <c r="AHX565" s="802"/>
      <c r="AHY565" s="802"/>
      <c r="AHZ565" s="802"/>
      <c r="AIA565" s="802"/>
      <c r="AIB565" s="802"/>
      <c r="AIC565" s="802"/>
      <c r="AID565" s="802"/>
      <c r="AIE565" s="802"/>
      <c r="AIF565" s="802"/>
      <c r="AIG565" s="802"/>
      <c r="AIH565" s="802"/>
      <c r="AII565" s="802"/>
      <c r="AIJ565" s="802"/>
      <c r="AQE565" s="802"/>
      <c r="AQF565" s="802"/>
      <c r="AQG565" s="802"/>
      <c r="AQH565" s="802"/>
      <c r="AQI565" s="802"/>
      <c r="AQJ565" s="802"/>
      <c r="AQK565" s="802"/>
      <c r="AQL565" s="802"/>
      <c r="AQM565" s="802"/>
      <c r="AQN565" s="802"/>
      <c r="AQO565" s="802"/>
      <c r="AQP565" s="802"/>
      <c r="AQQ565" s="802"/>
      <c r="AQR565" s="802"/>
      <c r="AQS565" s="802"/>
      <c r="AQT565" s="802"/>
      <c r="AQU565" s="802"/>
      <c r="AQV565" s="802"/>
      <c r="AQW565" s="802"/>
      <c r="AQX565" s="802"/>
      <c r="AQY565" s="802"/>
      <c r="AQZ565" s="802"/>
      <c r="ARA565" s="802"/>
      <c r="ARB565" s="802"/>
      <c r="ARC565" s="802"/>
      <c r="ARD565" s="802"/>
      <c r="ARE565" s="802"/>
      <c r="ARF565" s="802"/>
      <c r="ARG565" s="802"/>
      <c r="ARH565" s="802"/>
      <c r="ARI565" s="802"/>
      <c r="ARJ565" s="802"/>
      <c r="ARK565" s="802"/>
      <c r="ARL565" s="802"/>
      <c r="ARM565" s="802"/>
      <c r="ARN565" s="802"/>
      <c r="ARO565" s="802"/>
      <c r="ARP565" s="802"/>
      <c r="ARQ565" s="802"/>
      <c r="ARR565" s="802"/>
      <c r="ARS565" s="802"/>
      <c r="ART565" s="802"/>
      <c r="ARU565" s="802"/>
      <c r="ARV565" s="802"/>
      <c r="ARW565" s="802"/>
      <c r="ARX565" s="802"/>
      <c r="ARY565" s="802"/>
      <c r="ARZ565" s="802"/>
      <c r="ASA565" s="802"/>
      <c r="ASB565" s="802"/>
      <c r="ASC565" s="802"/>
      <c r="ASD565" s="802"/>
      <c r="ASE565" s="802"/>
      <c r="ASF565" s="802"/>
      <c r="ASG565" s="802"/>
      <c r="ASH565" s="802"/>
      <c r="ASI565" s="802"/>
      <c r="ASJ565" s="802"/>
      <c r="ASK565" s="802"/>
      <c r="ASL565" s="802"/>
      <c r="ATP565" s="802"/>
      <c r="ATQ565" s="802"/>
      <c r="ATR565" s="802"/>
      <c r="ATS565" s="802"/>
      <c r="ATT565" s="802"/>
      <c r="ATU565" s="802"/>
      <c r="ATV565" s="802"/>
      <c r="ATW565" s="802"/>
      <c r="ATX565" s="802"/>
      <c r="ATY565" s="802"/>
      <c r="ATZ565" s="802"/>
      <c r="AUA565" s="802"/>
      <c r="AUB565" s="802"/>
      <c r="AUC565" s="802"/>
      <c r="AUD565" s="802"/>
      <c r="AUE565" s="802"/>
      <c r="AUF565" s="802"/>
      <c r="AUG565" s="802"/>
      <c r="AUH565" s="802"/>
      <c r="AUI565" s="802"/>
      <c r="AUJ565" s="802"/>
      <c r="AUK565" s="802"/>
      <c r="AUL565" s="802"/>
      <c r="AUM565" s="802"/>
      <c r="AUN565" s="802"/>
      <c r="AUO565" s="802"/>
      <c r="AUP565" s="801"/>
      <c r="AUQ565" s="802"/>
      <c r="AUR565" s="801"/>
      <c r="AUS565" s="802"/>
      <c r="AUT565" s="801"/>
      <c r="AUU565" s="802"/>
      <c r="AUV565" s="802"/>
      <c r="AUW565" s="802"/>
      <c r="AUX565" s="802"/>
      <c r="AUY565" s="802"/>
      <c r="AUZ565" s="802"/>
      <c r="AVA565" s="802"/>
      <c r="AVB565" s="802"/>
      <c r="AVC565" s="802"/>
      <c r="AVD565" s="802"/>
      <c r="AVE565" s="802"/>
      <c r="AVF565" s="802"/>
      <c r="AVG565" s="802"/>
      <c r="AVH565" s="802"/>
      <c r="AVI565" s="802"/>
      <c r="AVJ565" s="808"/>
      <c r="AVK565" s="808"/>
      <c r="AVL565" s="808"/>
      <c r="AVM565" s="808"/>
      <c r="AVN565" s="808"/>
      <c r="AVO565" s="808"/>
      <c r="AVP565" s="808"/>
      <c r="AVQ565" s="808"/>
      <c r="AVR565" s="808"/>
      <c r="AVS565" s="808"/>
      <c r="AVT565" s="808"/>
      <c r="AVU565" s="809"/>
      <c r="AVV565" s="809"/>
      <c r="AVW565" s="809"/>
      <c r="AVX565" s="809"/>
      <c r="AVY565" s="809"/>
      <c r="AVZ565" s="809"/>
      <c r="AWA565" s="809"/>
      <c r="AWB565" s="809"/>
      <c r="AWC565" s="809"/>
      <c r="AWD565" s="809"/>
      <c r="AWE565" s="809"/>
      <c r="AWF565" s="809"/>
      <c r="AWG565" s="809"/>
      <c r="AWH565" s="809"/>
      <c r="AWI565" s="809"/>
      <c r="AWJ565" s="809"/>
      <c r="AWK565" s="809"/>
      <c r="AWL565" s="809"/>
      <c r="AWM565" s="809"/>
      <c r="AWN565" s="809"/>
      <c r="AWO565" s="809"/>
      <c r="AWP565" s="809"/>
      <c r="AWQ565" s="809"/>
      <c r="AWR565" s="808"/>
      <c r="AWS565" s="761"/>
      <c r="AWT565" s="808"/>
      <c r="AWU565" s="809"/>
      <c r="AWV565" s="809"/>
      <c r="AWW565" s="809"/>
      <c r="AWX565" s="809"/>
      <c r="AWY565" s="809"/>
      <c r="AWZ565" s="809"/>
      <c r="AXA565" s="809"/>
      <c r="AXB565" s="809"/>
      <c r="AXC565" s="809"/>
      <c r="AXD565" s="809"/>
      <c r="AXE565" s="809"/>
      <c r="AXF565" s="809"/>
      <c r="AXG565" s="809"/>
      <c r="AXH565" s="809"/>
      <c r="AXI565" s="809"/>
      <c r="AXJ565" s="809"/>
      <c r="AXK565" s="809"/>
      <c r="AXL565" s="809"/>
      <c r="AXM565" s="809"/>
      <c r="AXN565" s="809"/>
      <c r="AXO565" s="809"/>
      <c r="AXP565" s="809"/>
      <c r="AXQ565" s="809"/>
      <c r="AXR565" s="809"/>
      <c r="AXS565" s="809"/>
      <c r="AXT565" s="809"/>
      <c r="AXU565" s="809"/>
      <c r="AXV565" s="809"/>
      <c r="AXW565" s="809"/>
      <c r="AXX565" s="809"/>
      <c r="AXY565" s="809"/>
      <c r="AXZ565" s="809"/>
      <c r="AYA565" s="809"/>
      <c r="AYB565" s="809"/>
      <c r="AYC565" s="809"/>
      <c r="AYD565" s="808"/>
      <c r="AYE565" s="808"/>
      <c r="AYF565" s="809"/>
      <c r="AYG565" s="808"/>
      <c r="AYH565" s="810"/>
      <c r="AYI565" s="810"/>
      <c r="AYJ565" s="810"/>
      <c r="AYK565" s="810"/>
      <c r="AYL565" s="810"/>
      <c r="AYM565" s="810"/>
      <c r="AYN565" s="810"/>
      <c r="AYO565" s="810"/>
      <c r="AYP565" s="810"/>
      <c r="AYQ565" s="810"/>
      <c r="AYR565" s="810"/>
      <c r="AYS565" s="810"/>
      <c r="AYT565" s="810"/>
      <c r="AYU565" s="810"/>
      <c r="AYV565" s="810"/>
      <c r="AYW565" s="810"/>
      <c r="AYX565" s="810"/>
      <c r="AYY565" s="810"/>
      <c r="AYZ565" s="810"/>
      <c r="AZA565" s="810"/>
      <c r="AZB565" s="810"/>
      <c r="AZC565" s="810"/>
      <c r="AZD565" s="810"/>
      <c r="AZE565" s="810"/>
      <c r="AZF565" s="810"/>
      <c r="AZG565" s="810"/>
      <c r="AZH565" s="810"/>
      <c r="AZI565" s="810"/>
      <c r="AZJ565" s="810"/>
      <c r="AZK565" s="810"/>
      <c r="AZL565" s="810"/>
      <c r="AZM565" s="810"/>
      <c r="AZN565" s="810"/>
      <c r="AZO565" s="810"/>
      <c r="AZP565" s="809"/>
      <c r="AZQ565" s="802"/>
      <c r="AZR565" s="802"/>
      <c r="AZS565" s="802"/>
    </row>
    <row r="566" spans="45:920 1123:1371" s="793" customFormat="1" ht="13.5">
      <c r="AS566" s="802"/>
      <c r="AT566" s="802"/>
      <c r="AU566" s="802"/>
      <c r="AV566" s="802"/>
      <c r="AW566" s="802"/>
      <c r="AX566" s="802"/>
      <c r="AY566" s="802"/>
      <c r="AZ566" s="802"/>
      <c r="BA566" s="802"/>
      <c r="BB566" s="802"/>
      <c r="BC566" s="802"/>
      <c r="BD566" s="802"/>
      <c r="BE566" s="802"/>
      <c r="BF566" s="802"/>
      <c r="BG566" s="802"/>
      <c r="BH566" s="802"/>
      <c r="BI566" s="802"/>
      <c r="BJ566" s="802"/>
      <c r="BK566" s="802"/>
      <c r="BL566" s="802"/>
      <c r="BM566" s="802"/>
      <c r="BN566" s="802"/>
      <c r="BO566" s="802"/>
      <c r="BP566" s="802"/>
      <c r="BQ566" s="802"/>
      <c r="BR566" s="802"/>
      <c r="BS566" s="802"/>
      <c r="BT566" s="802"/>
      <c r="BU566" s="802"/>
      <c r="BV566" s="802"/>
      <c r="BW566" s="802"/>
      <c r="BX566" s="802"/>
      <c r="BY566" s="802"/>
      <c r="BZ566" s="802"/>
      <c r="CA566" s="802"/>
      <c r="CB566" s="802"/>
      <c r="CC566" s="802"/>
      <c r="CD566" s="802"/>
      <c r="CE566" s="802"/>
      <c r="CF566" s="802"/>
      <c r="CG566" s="802"/>
      <c r="CH566" s="802"/>
      <c r="CI566" s="802"/>
      <c r="CJ566" s="802"/>
      <c r="CK566" s="802"/>
      <c r="CL566" s="802"/>
      <c r="CM566" s="802"/>
      <c r="CN566" s="802"/>
      <c r="CO566" s="802"/>
      <c r="CP566" s="802"/>
      <c r="CQ566" s="802"/>
      <c r="CR566" s="802"/>
      <c r="CS566" s="802"/>
      <c r="CT566" s="802"/>
      <c r="CU566" s="802"/>
      <c r="CV566" s="802"/>
      <c r="CW566" s="802"/>
      <c r="CX566" s="802"/>
      <c r="CY566" s="802"/>
      <c r="CZ566" s="802"/>
      <c r="DA566" s="802"/>
      <c r="DB566" s="802"/>
      <c r="DC566" s="802"/>
      <c r="DD566" s="802"/>
      <c r="DE566" s="802"/>
      <c r="DF566" s="802"/>
      <c r="DG566" s="802"/>
      <c r="DH566" s="802"/>
      <c r="DI566" s="802"/>
      <c r="DJ566" s="802"/>
      <c r="DK566" s="802"/>
      <c r="DL566" s="802"/>
      <c r="DM566" s="802"/>
      <c r="DN566" s="802"/>
      <c r="DO566" s="802"/>
      <c r="DP566" s="802"/>
      <c r="DQ566" s="802"/>
      <c r="DR566" s="802"/>
      <c r="DS566" s="802"/>
      <c r="DT566" s="802"/>
      <c r="DU566" s="802"/>
      <c r="DV566" s="802"/>
      <c r="DW566" s="802"/>
      <c r="DX566" s="802"/>
      <c r="DY566" s="802"/>
      <c r="DZ566" s="802"/>
      <c r="EA566" s="802"/>
      <c r="EB566" s="802"/>
      <c r="EC566" s="802"/>
      <c r="ED566" s="802"/>
      <c r="EE566" s="802"/>
      <c r="EF566" s="802"/>
      <c r="EG566" s="802"/>
      <c r="EH566" s="802"/>
      <c r="EI566" s="802"/>
      <c r="EJ566" s="802"/>
      <c r="EK566" s="802"/>
      <c r="EL566" s="802"/>
      <c r="EM566" s="802"/>
      <c r="EN566" s="802"/>
      <c r="EO566" s="802"/>
      <c r="EP566" s="802"/>
      <c r="EQ566" s="802"/>
      <c r="ER566" s="802"/>
      <c r="ES566" s="802"/>
      <c r="ET566" s="802"/>
      <c r="EU566" s="802"/>
      <c r="EV566" s="802"/>
      <c r="EW566" s="802"/>
      <c r="EX566" s="802"/>
      <c r="EY566" s="802"/>
      <c r="EZ566" s="802"/>
      <c r="FA566" s="802"/>
      <c r="FB566" s="802"/>
      <c r="FC566" s="802"/>
      <c r="FD566" s="802"/>
      <c r="FE566" s="802"/>
      <c r="FF566" s="802"/>
      <c r="FG566" s="802"/>
      <c r="FH566" s="802"/>
      <c r="FI566" s="802"/>
      <c r="FJ566" s="802"/>
      <c r="FK566" s="802"/>
      <c r="FL566" s="802"/>
      <c r="FM566" s="802"/>
      <c r="FN566" s="802"/>
      <c r="FO566" s="802"/>
      <c r="FP566" s="802"/>
      <c r="FQ566" s="802"/>
      <c r="FR566" s="802"/>
      <c r="FS566" s="802"/>
      <c r="FT566" s="802"/>
      <c r="FU566" s="802"/>
      <c r="FV566" s="802"/>
      <c r="FW566" s="802"/>
      <c r="FX566" s="802"/>
      <c r="FY566" s="802"/>
      <c r="FZ566" s="802"/>
      <c r="GA566" s="802"/>
      <c r="GB566" s="802"/>
      <c r="GC566" s="802"/>
      <c r="GD566" s="802"/>
      <c r="GE566" s="802"/>
      <c r="GF566" s="802"/>
      <c r="GG566" s="802"/>
      <c r="GH566" s="802"/>
      <c r="GI566" s="802"/>
      <c r="GJ566" s="802"/>
      <c r="GK566" s="802"/>
      <c r="GL566" s="802"/>
      <c r="GM566" s="802"/>
      <c r="GN566" s="802"/>
      <c r="GO566" s="802"/>
      <c r="GP566" s="802"/>
      <c r="GQ566" s="802"/>
      <c r="GR566" s="802"/>
      <c r="GS566" s="802"/>
      <c r="GT566" s="802"/>
      <c r="GU566" s="802"/>
      <c r="GV566" s="802"/>
      <c r="GW566" s="802"/>
      <c r="GX566" s="802"/>
      <c r="GY566" s="802"/>
      <c r="GZ566" s="802"/>
      <c r="HA566" s="802"/>
      <c r="HB566" s="802"/>
      <c r="HC566" s="802"/>
      <c r="HD566" s="802"/>
      <c r="HE566" s="802"/>
      <c r="HF566" s="802"/>
      <c r="HG566" s="802"/>
      <c r="HH566" s="802"/>
      <c r="HI566" s="802"/>
      <c r="HJ566" s="802"/>
      <c r="HK566" s="802"/>
      <c r="HL566" s="802"/>
      <c r="HM566" s="802"/>
      <c r="HN566" s="802"/>
      <c r="HO566" s="802"/>
      <c r="HP566" s="802"/>
      <c r="HQ566" s="802"/>
      <c r="HR566" s="802"/>
      <c r="HS566" s="802"/>
      <c r="HT566" s="802"/>
      <c r="HU566" s="802"/>
      <c r="HV566" s="802"/>
      <c r="HW566" s="802"/>
      <c r="HX566" s="802"/>
      <c r="HY566" s="802"/>
      <c r="HZ566" s="802"/>
      <c r="IA566" s="802"/>
      <c r="IB566" s="802"/>
      <c r="IC566" s="802"/>
      <c r="ID566" s="802"/>
      <c r="IE566" s="802"/>
      <c r="IF566" s="802"/>
      <c r="IG566" s="802"/>
      <c r="IH566" s="802"/>
      <c r="II566" s="802"/>
      <c r="IJ566" s="802"/>
      <c r="IK566" s="802"/>
      <c r="IL566" s="802"/>
      <c r="IM566" s="802"/>
      <c r="IN566" s="802"/>
      <c r="IO566" s="802"/>
      <c r="IP566" s="802"/>
      <c r="IQ566" s="802"/>
      <c r="IR566" s="802"/>
      <c r="IS566" s="802"/>
      <c r="IT566" s="802"/>
      <c r="IU566" s="802"/>
      <c r="IV566" s="802"/>
      <c r="IW566" s="802"/>
      <c r="IX566" s="802"/>
      <c r="IY566" s="802"/>
      <c r="IZ566" s="802"/>
      <c r="JA566" s="802"/>
      <c r="JB566" s="802"/>
      <c r="JC566" s="802"/>
      <c r="JD566" s="802"/>
      <c r="JE566" s="802"/>
      <c r="JF566" s="802"/>
      <c r="JG566" s="802"/>
      <c r="JH566" s="802"/>
      <c r="JI566" s="802"/>
      <c r="JJ566" s="802"/>
      <c r="JK566" s="802"/>
      <c r="JL566" s="802"/>
      <c r="JM566" s="802"/>
      <c r="JN566" s="802"/>
      <c r="JO566" s="802"/>
      <c r="JP566" s="802"/>
      <c r="JQ566" s="802"/>
      <c r="JR566" s="802"/>
      <c r="JS566" s="802"/>
      <c r="JT566" s="802"/>
      <c r="JU566" s="802"/>
      <c r="JV566" s="802"/>
      <c r="JW566" s="802"/>
      <c r="JX566" s="802"/>
      <c r="JY566" s="802"/>
      <c r="JZ566" s="802"/>
      <c r="KA566" s="802"/>
      <c r="KB566" s="802"/>
      <c r="KC566" s="802"/>
      <c r="KD566" s="802"/>
      <c r="KE566" s="802"/>
      <c r="KF566" s="802"/>
      <c r="KG566" s="802"/>
      <c r="KH566" s="802"/>
      <c r="KI566" s="802"/>
      <c r="KJ566" s="802"/>
      <c r="KK566" s="802"/>
      <c r="KL566" s="802"/>
      <c r="KM566" s="802"/>
      <c r="KN566" s="802"/>
      <c r="KO566" s="802"/>
      <c r="KP566" s="802"/>
      <c r="KQ566" s="802"/>
      <c r="KR566" s="802"/>
      <c r="KS566" s="802"/>
      <c r="KT566" s="802"/>
      <c r="KU566" s="802"/>
      <c r="KV566" s="802"/>
      <c r="KW566" s="802"/>
      <c r="KX566" s="802"/>
      <c r="KY566" s="802"/>
      <c r="KZ566" s="802"/>
      <c r="LA566" s="802"/>
      <c r="LB566" s="802"/>
      <c r="LC566" s="802"/>
      <c r="LD566" s="802"/>
      <c r="LE566" s="802"/>
      <c r="LF566" s="802"/>
      <c r="LG566" s="802"/>
      <c r="LH566" s="802"/>
      <c r="LI566" s="802"/>
      <c r="LJ566" s="802"/>
      <c r="LK566" s="802"/>
      <c r="LL566" s="802"/>
      <c r="LM566" s="802"/>
      <c r="LN566" s="802"/>
      <c r="LO566" s="802"/>
      <c r="LP566" s="802"/>
      <c r="LQ566" s="802"/>
      <c r="LR566" s="802"/>
      <c r="LS566" s="802"/>
      <c r="LT566" s="802"/>
      <c r="LU566" s="802"/>
      <c r="LV566" s="802"/>
      <c r="LW566" s="802"/>
      <c r="LX566" s="802"/>
      <c r="LY566" s="802"/>
      <c r="LZ566" s="802"/>
      <c r="MA566" s="802"/>
      <c r="MB566" s="802"/>
      <c r="MC566" s="802"/>
      <c r="MD566" s="802"/>
      <c r="ME566" s="802"/>
      <c r="MF566" s="802"/>
      <c r="MG566" s="802"/>
      <c r="MH566" s="802"/>
      <c r="MI566" s="802"/>
      <c r="MJ566" s="802"/>
      <c r="MK566" s="802"/>
      <c r="ML566" s="802"/>
      <c r="MM566" s="802"/>
      <c r="MN566" s="802"/>
      <c r="MO566" s="802"/>
      <c r="MP566" s="802"/>
      <c r="MQ566" s="802"/>
      <c r="MR566" s="802"/>
      <c r="MS566" s="802"/>
      <c r="MT566" s="802"/>
      <c r="MU566" s="802"/>
      <c r="MV566" s="802"/>
      <c r="MW566" s="802"/>
      <c r="MX566" s="802"/>
      <c r="MY566" s="802"/>
      <c r="MZ566" s="802"/>
      <c r="NA566" s="802"/>
      <c r="NB566" s="802"/>
      <c r="NC566" s="802"/>
      <c r="ND566" s="802"/>
      <c r="NE566" s="802"/>
      <c r="NF566" s="802"/>
      <c r="NG566" s="802"/>
      <c r="NH566" s="802"/>
      <c r="NI566" s="802"/>
      <c r="NJ566" s="802"/>
      <c r="NK566" s="802"/>
      <c r="NL566" s="802"/>
      <c r="NM566" s="802"/>
      <c r="NN566" s="802"/>
      <c r="NO566" s="802"/>
      <c r="NP566" s="802"/>
      <c r="NQ566" s="802"/>
      <c r="NR566" s="802"/>
      <c r="NS566" s="802"/>
      <c r="NT566" s="802"/>
      <c r="NU566" s="802"/>
      <c r="NV566" s="802"/>
      <c r="NW566" s="802"/>
      <c r="NX566" s="802"/>
      <c r="NY566" s="802"/>
      <c r="NZ566" s="802"/>
      <c r="OA566" s="802"/>
      <c r="OB566" s="802"/>
      <c r="OC566" s="802"/>
      <c r="OD566" s="802"/>
      <c r="OE566" s="802"/>
      <c r="OF566" s="802"/>
      <c r="OG566" s="802"/>
      <c r="OH566" s="802"/>
      <c r="OI566" s="802"/>
      <c r="OJ566" s="802"/>
      <c r="OK566" s="802"/>
      <c r="OL566" s="802"/>
      <c r="OM566" s="802"/>
      <c r="ON566" s="802"/>
      <c r="OO566" s="802"/>
      <c r="OP566" s="802"/>
      <c r="OQ566" s="802"/>
      <c r="OR566" s="802"/>
      <c r="OS566" s="802"/>
      <c r="OT566" s="802"/>
      <c r="OU566" s="802"/>
      <c r="OV566" s="802"/>
      <c r="OW566" s="802"/>
      <c r="OX566" s="802"/>
      <c r="OY566" s="802"/>
      <c r="OZ566" s="802"/>
      <c r="PA566" s="802"/>
      <c r="PB566" s="802"/>
      <c r="PC566" s="802"/>
      <c r="PD566" s="802"/>
      <c r="PE566" s="802"/>
      <c r="PF566" s="802"/>
      <c r="PG566" s="802"/>
      <c r="PH566" s="802"/>
      <c r="PI566" s="802"/>
      <c r="PJ566" s="802"/>
      <c r="PK566" s="802"/>
      <c r="PL566" s="802"/>
      <c r="PM566" s="802"/>
      <c r="PN566" s="802"/>
      <c r="PO566" s="802"/>
      <c r="PP566" s="802"/>
      <c r="PQ566" s="802"/>
      <c r="PR566" s="802"/>
      <c r="PS566" s="802"/>
      <c r="PT566" s="802"/>
      <c r="PU566" s="802"/>
      <c r="PV566" s="802"/>
      <c r="PW566" s="802"/>
      <c r="PX566" s="802"/>
      <c r="PY566" s="802"/>
      <c r="PZ566" s="802"/>
      <c r="QA566" s="802"/>
      <c r="QB566" s="802"/>
      <c r="QC566" s="802"/>
      <c r="QD566" s="802"/>
      <c r="QE566" s="802"/>
      <c r="QF566" s="802"/>
      <c r="QG566" s="802"/>
      <c r="QH566" s="802"/>
      <c r="QI566" s="802"/>
      <c r="QJ566" s="802"/>
      <c r="QK566" s="802"/>
      <c r="QL566" s="802"/>
      <c r="QM566" s="802"/>
      <c r="QN566" s="802"/>
      <c r="QO566" s="802"/>
      <c r="QP566" s="802"/>
      <c r="QQ566" s="802"/>
      <c r="QR566" s="802"/>
      <c r="QS566" s="802"/>
      <c r="QT566" s="802"/>
      <c r="QU566" s="802"/>
      <c r="QV566" s="802"/>
      <c r="QW566" s="802"/>
      <c r="QX566" s="802"/>
      <c r="QY566" s="802"/>
      <c r="QZ566" s="802"/>
      <c r="RA566" s="802"/>
      <c r="RB566" s="802"/>
      <c r="RC566" s="802"/>
      <c r="RD566" s="802"/>
      <c r="RE566" s="802"/>
      <c r="RF566" s="802"/>
      <c r="RG566" s="802"/>
      <c r="RH566" s="802"/>
      <c r="RI566" s="802"/>
      <c r="RJ566" s="802"/>
      <c r="RK566" s="802"/>
      <c r="RL566" s="802"/>
      <c r="RM566" s="802"/>
      <c r="RN566" s="802"/>
      <c r="RO566" s="802"/>
      <c r="RP566" s="802"/>
      <c r="RQ566" s="802"/>
      <c r="RR566" s="802"/>
      <c r="RS566" s="802"/>
      <c r="RT566" s="802"/>
      <c r="RU566" s="802"/>
      <c r="RV566" s="802"/>
      <c r="RW566" s="802"/>
      <c r="RX566" s="802"/>
      <c r="RY566" s="802"/>
      <c r="RZ566" s="802"/>
      <c r="SA566" s="802"/>
      <c r="SB566" s="802"/>
      <c r="SC566" s="802"/>
      <c r="SD566" s="802"/>
      <c r="SE566" s="802"/>
      <c r="SF566" s="802"/>
      <c r="SG566" s="802"/>
      <c r="SH566" s="802"/>
      <c r="SI566" s="802"/>
      <c r="SJ566" s="802"/>
      <c r="SK566" s="802"/>
      <c r="SL566" s="802"/>
      <c r="SM566" s="802"/>
      <c r="SN566" s="802"/>
      <c r="SO566" s="802"/>
      <c r="SP566" s="802"/>
      <c r="SQ566" s="802"/>
      <c r="SR566" s="802"/>
      <c r="SS566" s="802"/>
      <c r="ST566" s="802"/>
      <c r="SU566" s="802"/>
      <c r="SV566" s="802"/>
      <c r="SW566" s="802"/>
      <c r="SX566" s="802"/>
      <c r="SY566" s="802"/>
      <c r="SZ566" s="802"/>
      <c r="TA566" s="802"/>
      <c r="TB566" s="802"/>
      <c r="TC566" s="802"/>
      <c r="TD566" s="802"/>
      <c r="TE566" s="802"/>
      <c r="TF566" s="802"/>
      <c r="TG566" s="802"/>
      <c r="TH566" s="802"/>
      <c r="TI566" s="802"/>
      <c r="TJ566" s="802"/>
      <c r="TK566" s="802"/>
      <c r="TL566" s="802"/>
      <c r="TM566" s="802"/>
      <c r="TN566" s="802"/>
      <c r="TO566" s="802"/>
      <c r="TP566" s="802"/>
      <c r="TQ566" s="802"/>
      <c r="TR566" s="802"/>
      <c r="TS566" s="802"/>
      <c r="TT566" s="802"/>
      <c r="TU566" s="802"/>
      <c r="TV566" s="802"/>
      <c r="TW566" s="802"/>
      <c r="TX566" s="802"/>
      <c r="TY566" s="802"/>
      <c r="TZ566" s="802"/>
      <c r="UA566" s="802"/>
      <c r="UB566" s="802"/>
      <c r="UC566" s="802"/>
      <c r="UD566" s="802"/>
      <c r="UE566" s="802"/>
      <c r="UF566" s="802"/>
      <c r="UG566" s="802"/>
      <c r="UH566" s="802"/>
      <c r="UI566" s="802"/>
      <c r="UJ566" s="802"/>
      <c r="UK566" s="802"/>
      <c r="UL566" s="802"/>
      <c r="UM566" s="802"/>
      <c r="UN566" s="802"/>
      <c r="UO566" s="802"/>
      <c r="UP566" s="802"/>
      <c r="UQ566" s="802"/>
      <c r="UR566" s="802"/>
      <c r="US566" s="802"/>
      <c r="UT566" s="802"/>
      <c r="UU566" s="802"/>
      <c r="UV566" s="802"/>
      <c r="UW566" s="802"/>
      <c r="UX566" s="802"/>
      <c r="UY566" s="802"/>
      <c r="UZ566" s="802"/>
      <c r="VA566" s="802"/>
      <c r="VB566" s="802"/>
      <c r="VC566" s="802"/>
      <c r="VD566" s="802"/>
      <c r="VE566" s="802"/>
      <c r="VF566" s="802"/>
      <c r="VG566" s="802"/>
      <c r="VH566" s="802"/>
      <c r="VI566" s="802"/>
      <c r="VJ566" s="802"/>
      <c r="VK566" s="802"/>
      <c r="VL566" s="802"/>
      <c r="VM566" s="802"/>
      <c r="VN566" s="802"/>
      <c r="VO566" s="802"/>
      <c r="VP566" s="802"/>
      <c r="VQ566" s="802"/>
      <c r="VR566" s="802"/>
      <c r="VS566" s="802"/>
      <c r="VT566" s="802"/>
      <c r="VU566" s="802"/>
      <c r="VV566" s="802"/>
      <c r="VW566" s="802"/>
      <c r="VX566" s="802"/>
      <c r="VY566" s="802"/>
      <c r="VZ566" s="802"/>
      <c r="WA566" s="802"/>
      <c r="WB566" s="802"/>
      <c r="WC566" s="802"/>
      <c r="WD566" s="802"/>
      <c r="WE566" s="802"/>
      <c r="WF566" s="802"/>
      <c r="WG566" s="802"/>
      <c r="WH566" s="802"/>
      <c r="WI566" s="802"/>
      <c r="WJ566" s="802"/>
      <c r="WK566" s="802"/>
      <c r="WL566" s="802"/>
      <c r="WM566" s="802"/>
      <c r="WN566" s="802"/>
      <c r="WO566" s="802"/>
      <c r="WP566" s="802"/>
      <c r="WQ566" s="802"/>
      <c r="WR566" s="802"/>
      <c r="WS566" s="802"/>
      <c r="WT566" s="802"/>
      <c r="WU566" s="802"/>
      <c r="WV566" s="802"/>
      <c r="WW566" s="802"/>
      <c r="WX566" s="802"/>
      <c r="WY566" s="802"/>
      <c r="WZ566" s="802"/>
      <c r="XA566" s="802"/>
      <c r="XB566" s="802"/>
      <c r="XC566" s="802"/>
      <c r="XD566" s="802"/>
      <c r="XE566" s="802"/>
      <c r="XF566" s="802"/>
      <c r="XG566" s="802"/>
      <c r="XH566" s="802"/>
      <c r="XI566" s="802"/>
      <c r="XJ566" s="802"/>
      <c r="XK566" s="802"/>
      <c r="XL566" s="802"/>
      <c r="XM566" s="802"/>
      <c r="XN566" s="802"/>
      <c r="XO566" s="802"/>
      <c r="XP566" s="802"/>
      <c r="XQ566" s="802"/>
      <c r="XR566" s="802"/>
      <c r="XS566" s="802"/>
      <c r="XT566" s="802"/>
      <c r="XU566" s="802"/>
      <c r="XV566" s="802"/>
      <c r="XW566" s="802"/>
      <c r="XX566" s="802"/>
      <c r="XY566" s="802"/>
      <c r="XZ566" s="802"/>
      <c r="YA566" s="802"/>
      <c r="YB566" s="802"/>
      <c r="YC566" s="802"/>
      <c r="YD566" s="802"/>
      <c r="YE566" s="802"/>
      <c r="YF566" s="802"/>
      <c r="YG566" s="802"/>
      <c r="YH566" s="802"/>
      <c r="YI566" s="802"/>
      <c r="YJ566" s="802"/>
      <c r="YK566" s="802"/>
      <c r="YL566" s="802"/>
      <c r="YM566" s="802"/>
      <c r="YN566" s="802"/>
      <c r="YO566" s="802"/>
      <c r="YP566" s="802"/>
      <c r="YQ566" s="802"/>
      <c r="YR566" s="802"/>
      <c r="YS566" s="802"/>
      <c r="YT566" s="802"/>
      <c r="YU566" s="802"/>
      <c r="YV566" s="802"/>
      <c r="YW566" s="802"/>
      <c r="YX566" s="802"/>
      <c r="YY566" s="802"/>
      <c r="YZ566" s="802"/>
      <c r="ZA566" s="802"/>
      <c r="ZB566" s="802"/>
      <c r="ZC566" s="802"/>
      <c r="ZD566" s="802"/>
      <c r="ZE566" s="802"/>
      <c r="ZF566" s="802"/>
      <c r="ZG566" s="802"/>
      <c r="ZH566" s="802"/>
      <c r="ZI566" s="802"/>
      <c r="ZJ566" s="802"/>
      <c r="ZK566" s="802"/>
      <c r="ZL566" s="802"/>
      <c r="ZM566" s="802"/>
      <c r="ZN566" s="802"/>
      <c r="ZO566" s="802"/>
      <c r="ZP566" s="802"/>
      <c r="ZQ566" s="802"/>
      <c r="ZR566" s="802"/>
      <c r="ZS566" s="802"/>
      <c r="ZT566" s="802"/>
      <c r="ZU566" s="802"/>
      <c r="ZV566" s="802"/>
      <c r="ZW566" s="802"/>
      <c r="ZX566" s="802"/>
      <c r="ZY566" s="802"/>
      <c r="ZZ566" s="802"/>
      <c r="AAA566" s="802"/>
      <c r="AAB566" s="802"/>
      <c r="AAC566" s="802"/>
      <c r="AAD566" s="802"/>
      <c r="AAE566" s="802"/>
      <c r="AAF566" s="802"/>
      <c r="AAG566" s="802"/>
      <c r="AAH566" s="802"/>
      <c r="AAI566" s="802"/>
      <c r="AAJ566" s="802"/>
      <c r="AAK566" s="802"/>
      <c r="AAL566" s="802"/>
      <c r="AAM566" s="802"/>
      <c r="AAN566" s="802"/>
      <c r="AAO566" s="802"/>
      <c r="AAP566" s="802"/>
      <c r="AAQ566" s="802"/>
      <c r="AAR566" s="802"/>
      <c r="AAS566" s="802"/>
      <c r="AAT566" s="802"/>
      <c r="AAU566" s="802"/>
      <c r="AAV566" s="802"/>
      <c r="AAW566" s="802"/>
      <c r="AAX566" s="802"/>
      <c r="AAY566" s="802"/>
      <c r="AAZ566" s="802"/>
      <c r="ABA566" s="802"/>
      <c r="ABB566" s="802"/>
      <c r="ABC566" s="802"/>
      <c r="ABD566" s="802"/>
      <c r="ABE566" s="802"/>
      <c r="ABF566" s="802"/>
      <c r="ABG566" s="802"/>
      <c r="ABH566" s="802"/>
      <c r="ABI566" s="802"/>
      <c r="ABJ566" s="802"/>
      <c r="ABK566" s="802"/>
      <c r="ABL566" s="802"/>
      <c r="ABM566" s="802"/>
      <c r="ABN566" s="802"/>
      <c r="ABO566" s="802"/>
      <c r="ABP566" s="802"/>
      <c r="ABQ566" s="802"/>
      <c r="ABR566" s="802"/>
      <c r="ABS566" s="802"/>
      <c r="ABT566" s="802"/>
      <c r="ABU566" s="802"/>
      <c r="ABV566" s="802"/>
      <c r="ABW566" s="802"/>
      <c r="ABX566" s="802"/>
      <c r="ABY566" s="802"/>
      <c r="ABZ566" s="802"/>
      <c r="ACA566" s="802"/>
      <c r="ACB566" s="802"/>
      <c r="ACC566" s="802"/>
      <c r="ACD566" s="802"/>
      <c r="ACE566" s="802"/>
      <c r="ACF566" s="802"/>
      <c r="ACG566" s="802"/>
      <c r="ACH566" s="802"/>
      <c r="ACI566" s="802"/>
      <c r="ACJ566" s="802"/>
      <c r="ACK566" s="802"/>
      <c r="ACL566" s="802"/>
      <c r="ACM566" s="802"/>
      <c r="ACN566" s="802"/>
      <c r="ACO566" s="802"/>
      <c r="ACP566" s="802"/>
      <c r="ACQ566" s="802"/>
      <c r="ACR566" s="802"/>
      <c r="ACS566" s="802"/>
      <c r="ACT566" s="802"/>
      <c r="ACU566" s="802"/>
      <c r="ACV566" s="802"/>
      <c r="ACW566" s="802"/>
      <c r="ACX566" s="802"/>
      <c r="ACY566" s="802"/>
      <c r="ACZ566" s="802"/>
      <c r="ADA566" s="802"/>
      <c r="ADB566" s="802"/>
      <c r="ADC566" s="802"/>
      <c r="ADD566" s="802"/>
      <c r="ADE566" s="802"/>
      <c r="ADF566" s="802"/>
      <c r="ADG566" s="802"/>
      <c r="ADH566" s="802"/>
      <c r="ADI566" s="802"/>
      <c r="ADJ566" s="802"/>
      <c r="ADK566" s="802"/>
      <c r="ADL566" s="802"/>
      <c r="ADM566" s="802"/>
      <c r="ADN566" s="802"/>
      <c r="ADO566" s="802"/>
      <c r="ADP566" s="802"/>
      <c r="ADQ566" s="802"/>
      <c r="ADR566" s="802"/>
      <c r="ADS566" s="802"/>
      <c r="ADT566" s="802"/>
      <c r="ADU566" s="802"/>
      <c r="ADV566" s="802"/>
      <c r="ADW566" s="802"/>
      <c r="ADX566" s="802"/>
      <c r="ADY566" s="802"/>
      <c r="ADZ566" s="802"/>
      <c r="AEA566" s="802"/>
      <c r="AEB566" s="802"/>
      <c r="AEC566" s="802"/>
      <c r="AED566" s="802"/>
      <c r="AEE566" s="802"/>
      <c r="AEF566" s="802"/>
      <c r="AEG566" s="802"/>
      <c r="AEH566" s="802"/>
      <c r="AEI566" s="802"/>
      <c r="AEJ566" s="802"/>
      <c r="AEK566" s="802"/>
      <c r="AEL566" s="802"/>
      <c r="AEM566" s="802"/>
      <c r="AEN566" s="802"/>
      <c r="AEO566" s="802"/>
      <c r="AEP566" s="802"/>
      <c r="AEQ566" s="802"/>
      <c r="AER566" s="802"/>
      <c r="AES566" s="802"/>
      <c r="AET566" s="802"/>
      <c r="AEU566" s="802"/>
      <c r="AEV566" s="802"/>
      <c r="AEW566" s="802"/>
      <c r="AEX566" s="802"/>
      <c r="AEY566" s="802"/>
      <c r="AEZ566" s="802"/>
      <c r="AFA566" s="802"/>
      <c r="AFB566" s="802"/>
      <c r="AFC566" s="802"/>
      <c r="AFD566" s="802"/>
      <c r="AFE566" s="802"/>
      <c r="AFF566" s="802"/>
      <c r="AFG566" s="802"/>
      <c r="AFH566" s="802"/>
      <c r="AFI566" s="802"/>
      <c r="AFJ566" s="802"/>
      <c r="AFK566" s="802"/>
      <c r="AFL566" s="802"/>
      <c r="AFM566" s="802"/>
      <c r="AFN566" s="802"/>
      <c r="AFO566" s="802"/>
      <c r="AFP566" s="802"/>
      <c r="AFQ566" s="802"/>
      <c r="AFR566" s="802"/>
      <c r="AFS566" s="802"/>
      <c r="AFT566" s="802"/>
      <c r="AFU566" s="802"/>
      <c r="AFV566" s="802"/>
      <c r="AFW566" s="802"/>
      <c r="AFX566" s="802"/>
      <c r="AFY566" s="802"/>
      <c r="AFZ566" s="802"/>
      <c r="AGA566" s="802"/>
      <c r="AGB566" s="802"/>
      <c r="AGC566" s="802"/>
      <c r="AGD566" s="802"/>
      <c r="AGE566" s="802"/>
      <c r="AGF566" s="802"/>
      <c r="AGG566" s="802"/>
      <c r="AGH566" s="802"/>
      <c r="AGI566" s="802"/>
      <c r="AGJ566" s="802"/>
      <c r="AGK566" s="802"/>
      <c r="AGL566" s="802"/>
      <c r="AGM566" s="802"/>
      <c r="AGN566" s="802"/>
      <c r="AGO566" s="802"/>
      <c r="AGP566" s="802"/>
      <c r="AGQ566" s="802"/>
      <c r="AGR566" s="802"/>
      <c r="AGS566" s="802"/>
      <c r="AGT566" s="802"/>
      <c r="AGU566" s="802"/>
      <c r="AGV566" s="802"/>
      <c r="AGW566" s="802"/>
      <c r="AGX566" s="802"/>
      <c r="AGY566" s="802"/>
      <c r="AGZ566" s="802"/>
      <c r="AHA566" s="802"/>
      <c r="AHB566" s="802"/>
      <c r="AHC566" s="802"/>
      <c r="AHD566" s="802"/>
      <c r="AHE566" s="802"/>
      <c r="AHF566" s="802"/>
      <c r="AHG566" s="802"/>
      <c r="AHH566" s="802"/>
      <c r="AHI566" s="802"/>
      <c r="AHJ566" s="802"/>
      <c r="AHK566" s="802"/>
      <c r="AHL566" s="802"/>
      <c r="AHM566" s="802"/>
      <c r="AHN566" s="802"/>
      <c r="AHO566" s="802"/>
      <c r="AHP566" s="802"/>
      <c r="AHQ566" s="802"/>
      <c r="AHR566" s="802"/>
      <c r="AHS566" s="802"/>
      <c r="AHT566" s="802"/>
      <c r="AHU566" s="802"/>
      <c r="AHV566" s="802"/>
      <c r="AHW566" s="802"/>
      <c r="AHX566" s="802"/>
      <c r="AHY566" s="802"/>
      <c r="AHZ566" s="802"/>
      <c r="AIA566" s="802"/>
      <c r="AIB566" s="802"/>
      <c r="AIC566" s="802"/>
      <c r="AID566" s="802"/>
      <c r="AIE566" s="802"/>
      <c r="AIF566" s="802"/>
      <c r="AIG566" s="802"/>
      <c r="AIH566" s="802"/>
      <c r="AII566" s="802"/>
      <c r="AIJ566" s="802"/>
      <c r="AQE566" s="802"/>
      <c r="AQF566" s="802"/>
      <c r="AQG566" s="802"/>
      <c r="AQH566" s="802"/>
      <c r="AQI566" s="802"/>
      <c r="AQJ566" s="802"/>
      <c r="AQK566" s="802"/>
      <c r="AQL566" s="802"/>
      <c r="AQM566" s="802"/>
      <c r="AQN566" s="802"/>
      <c r="AQO566" s="802"/>
      <c r="AQP566" s="802"/>
      <c r="AQQ566" s="802"/>
      <c r="AQR566" s="802"/>
      <c r="AQS566" s="802"/>
      <c r="AQT566" s="802"/>
      <c r="AQU566" s="802"/>
      <c r="AQV566" s="802"/>
      <c r="AQW566" s="802"/>
      <c r="AQX566" s="802"/>
      <c r="AQY566" s="802"/>
      <c r="AQZ566" s="802"/>
      <c r="ARA566" s="802"/>
      <c r="ARB566" s="802"/>
      <c r="ARC566" s="802"/>
      <c r="ARD566" s="802"/>
      <c r="ARE566" s="802"/>
      <c r="ARF566" s="802"/>
      <c r="ARG566" s="802"/>
      <c r="ARH566" s="802"/>
      <c r="ARI566" s="802"/>
      <c r="ARJ566" s="802"/>
      <c r="ARK566" s="802"/>
      <c r="ARL566" s="802"/>
      <c r="ARM566" s="802"/>
      <c r="ARN566" s="802"/>
      <c r="ARO566" s="802"/>
      <c r="ARP566" s="802"/>
      <c r="ARQ566" s="802"/>
      <c r="ARR566" s="802"/>
      <c r="ARS566" s="802"/>
      <c r="ART566" s="802"/>
      <c r="ARU566" s="802"/>
      <c r="ARV566" s="802"/>
      <c r="ARW566" s="802"/>
      <c r="ARX566" s="802"/>
      <c r="ARY566" s="802"/>
      <c r="ARZ566" s="802"/>
      <c r="ASA566" s="802"/>
      <c r="ASB566" s="802"/>
      <c r="ASC566" s="802"/>
      <c r="ASD566" s="802"/>
      <c r="ASE566" s="802"/>
      <c r="ASF566" s="802"/>
      <c r="ASG566" s="802"/>
      <c r="ASH566" s="802"/>
      <c r="ASI566" s="802"/>
      <c r="ASJ566" s="802"/>
      <c r="ASK566" s="802"/>
      <c r="ASL566" s="802"/>
      <c r="ATP566" s="802"/>
      <c r="ATQ566" s="802"/>
      <c r="ATR566" s="802"/>
      <c r="ATS566" s="802"/>
      <c r="ATT566" s="802"/>
      <c r="ATU566" s="802"/>
      <c r="ATV566" s="802"/>
      <c r="ATW566" s="802"/>
      <c r="ATX566" s="802"/>
      <c r="ATY566" s="802"/>
      <c r="ATZ566" s="802"/>
      <c r="AUA566" s="802"/>
      <c r="AUB566" s="802"/>
      <c r="AUC566" s="802"/>
      <c r="AUD566" s="802"/>
      <c r="AUE566" s="802"/>
      <c r="AUF566" s="802"/>
      <c r="AUG566" s="802"/>
      <c r="AUH566" s="802"/>
      <c r="AUI566" s="802"/>
      <c r="AUJ566" s="802"/>
      <c r="AUK566" s="802"/>
      <c r="AUL566" s="802"/>
      <c r="AUM566" s="802"/>
      <c r="AUN566" s="802"/>
      <c r="AUO566" s="802"/>
      <c r="AUP566" s="801"/>
      <c r="AUQ566" s="802"/>
      <c r="AUR566" s="801"/>
      <c r="AUS566" s="802"/>
      <c r="AUT566" s="801"/>
      <c r="AUU566" s="802"/>
      <c r="AUV566" s="802"/>
      <c r="AUW566" s="802"/>
      <c r="AUX566" s="802"/>
      <c r="AUY566" s="802"/>
      <c r="AUZ566" s="802"/>
      <c r="AVA566" s="802"/>
      <c r="AVB566" s="802"/>
      <c r="AVC566" s="802"/>
      <c r="AVD566" s="802"/>
      <c r="AVE566" s="802"/>
      <c r="AVF566" s="802"/>
      <c r="AVG566" s="802"/>
      <c r="AVH566" s="802"/>
      <c r="AVI566" s="802"/>
      <c r="AVJ566" s="808"/>
      <c r="AVK566" s="808"/>
      <c r="AVL566" s="808"/>
      <c r="AVM566" s="808"/>
      <c r="AVN566" s="808"/>
      <c r="AVO566" s="808"/>
      <c r="AVP566" s="808"/>
      <c r="AVQ566" s="808"/>
      <c r="AVR566" s="808"/>
      <c r="AVS566" s="808"/>
      <c r="AVT566" s="808"/>
      <c r="AVU566" s="809"/>
      <c r="AVV566" s="809"/>
      <c r="AVW566" s="809"/>
      <c r="AVX566" s="809"/>
      <c r="AVY566" s="809"/>
      <c r="AVZ566" s="809"/>
      <c r="AWA566" s="809"/>
      <c r="AWB566" s="809"/>
      <c r="AWC566" s="809"/>
      <c r="AWD566" s="809"/>
      <c r="AWE566" s="809"/>
      <c r="AWF566" s="809"/>
      <c r="AWG566" s="809"/>
      <c r="AWH566" s="809"/>
      <c r="AWI566" s="809"/>
      <c r="AWJ566" s="809"/>
      <c r="AWK566" s="809"/>
      <c r="AWL566" s="809"/>
      <c r="AWM566" s="809"/>
      <c r="AWN566" s="809"/>
      <c r="AWO566" s="809"/>
      <c r="AWP566" s="809"/>
      <c r="AWQ566" s="809"/>
      <c r="AWR566" s="808"/>
      <c r="AWS566" s="761"/>
      <c r="AWT566" s="808"/>
      <c r="AWU566" s="809"/>
      <c r="AWV566" s="809"/>
      <c r="AWW566" s="809"/>
      <c r="AWX566" s="809"/>
      <c r="AWY566" s="809"/>
      <c r="AWZ566" s="809"/>
      <c r="AXA566" s="809"/>
      <c r="AXB566" s="809"/>
      <c r="AXC566" s="809"/>
      <c r="AXD566" s="809"/>
      <c r="AXE566" s="809"/>
      <c r="AXF566" s="809"/>
      <c r="AXG566" s="809"/>
      <c r="AXH566" s="809"/>
      <c r="AXI566" s="809"/>
      <c r="AXJ566" s="809"/>
      <c r="AXK566" s="809"/>
      <c r="AXL566" s="809"/>
      <c r="AXM566" s="809"/>
      <c r="AXN566" s="809"/>
      <c r="AXO566" s="809"/>
      <c r="AXP566" s="809"/>
      <c r="AXQ566" s="809"/>
      <c r="AXR566" s="809"/>
      <c r="AXS566" s="809"/>
      <c r="AXT566" s="809"/>
      <c r="AXU566" s="809"/>
      <c r="AXV566" s="809"/>
      <c r="AXW566" s="809"/>
      <c r="AXX566" s="809"/>
      <c r="AXY566" s="809"/>
      <c r="AXZ566" s="809"/>
      <c r="AYA566" s="809"/>
      <c r="AYB566" s="809"/>
      <c r="AYC566" s="809"/>
      <c r="AYD566" s="808"/>
      <c r="AYE566" s="808"/>
      <c r="AYF566" s="809"/>
      <c r="AYG566" s="808"/>
      <c r="AYH566" s="810"/>
      <c r="AYI566" s="810"/>
      <c r="AYJ566" s="810"/>
      <c r="AYK566" s="810"/>
      <c r="AYL566" s="810"/>
      <c r="AYM566" s="810"/>
      <c r="AYN566" s="810"/>
      <c r="AYO566" s="810"/>
      <c r="AYP566" s="810"/>
      <c r="AYQ566" s="810"/>
      <c r="AYR566" s="810"/>
      <c r="AYS566" s="810"/>
      <c r="AYT566" s="810"/>
      <c r="AYU566" s="810"/>
      <c r="AYV566" s="810"/>
      <c r="AYW566" s="810"/>
      <c r="AYX566" s="810"/>
      <c r="AYY566" s="810"/>
      <c r="AYZ566" s="810"/>
      <c r="AZA566" s="810"/>
      <c r="AZB566" s="810"/>
      <c r="AZC566" s="810"/>
      <c r="AZD566" s="810"/>
      <c r="AZE566" s="810"/>
      <c r="AZF566" s="810"/>
      <c r="AZG566" s="810"/>
      <c r="AZH566" s="810"/>
      <c r="AZI566" s="810"/>
      <c r="AZJ566" s="810"/>
      <c r="AZK566" s="810"/>
      <c r="AZL566" s="810"/>
      <c r="AZM566" s="810"/>
      <c r="AZN566" s="810"/>
      <c r="AZO566" s="810"/>
      <c r="AZP566" s="809"/>
      <c r="AZQ566" s="802"/>
      <c r="AZR566" s="802"/>
      <c r="AZS566" s="802"/>
    </row>
    <row r="567" spans="45:920 1123:1371" s="793" customFormat="1" ht="13.5">
      <c r="AS567" s="802"/>
      <c r="AT567" s="802"/>
      <c r="AU567" s="802"/>
      <c r="AV567" s="802"/>
      <c r="AW567" s="802"/>
      <c r="AX567" s="802"/>
      <c r="AY567" s="802"/>
      <c r="AZ567" s="802"/>
      <c r="BA567" s="802"/>
      <c r="BB567" s="802"/>
      <c r="BC567" s="802"/>
      <c r="BD567" s="802"/>
      <c r="BE567" s="802"/>
      <c r="BF567" s="802"/>
      <c r="BG567" s="802"/>
      <c r="BH567" s="802"/>
      <c r="BI567" s="802"/>
      <c r="BJ567" s="802"/>
      <c r="BK567" s="802"/>
      <c r="BL567" s="802"/>
      <c r="BM567" s="802"/>
      <c r="BN567" s="802"/>
      <c r="BO567" s="802"/>
      <c r="BP567" s="802"/>
      <c r="BQ567" s="802"/>
      <c r="BR567" s="802"/>
      <c r="BS567" s="802"/>
      <c r="BT567" s="802"/>
      <c r="BU567" s="802"/>
      <c r="BV567" s="802"/>
      <c r="BW567" s="802"/>
      <c r="BX567" s="802"/>
      <c r="BY567" s="802"/>
      <c r="BZ567" s="802"/>
      <c r="CA567" s="802"/>
      <c r="CB567" s="802"/>
      <c r="CC567" s="802"/>
      <c r="CD567" s="802"/>
      <c r="CE567" s="802"/>
      <c r="CF567" s="802"/>
      <c r="CG567" s="802"/>
      <c r="CH567" s="802"/>
      <c r="CI567" s="802"/>
      <c r="CJ567" s="802"/>
      <c r="CK567" s="802"/>
      <c r="CL567" s="802"/>
      <c r="CM567" s="802"/>
      <c r="CN567" s="802"/>
      <c r="CO567" s="802"/>
      <c r="CP567" s="802"/>
      <c r="CQ567" s="802"/>
      <c r="CR567" s="802"/>
      <c r="CS567" s="802"/>
      <c r="CT567" s="802"/>
      <c r="CU567" s="802"/>
      <c r="CV567" s="802"/>
      <c r="CW567" s="802"/>
      <c r="CX567" s="802"/>
      <c r="CY567" s="802"/>
      <c r="CZ567" s="802"/>
      <c r="DA567" s="802"/>
      <c r="DB567" s="802"/>
      <c r="DC567" s="802"/>
      <c r="DD567" s="802"/>
      <c r="DE567" s="802"/>
      <c r="DF567" s="802"/>
      <c r="DG567" s="802"/>
      <c r="DH567" s="802"/>
      <c r="DI567" s="802"/>
      <c r="DJ567" s="802"/>
      <c r="DK567" s="802"/>
      <c r="DL567" s="802"/>
      <c r="DM567" s="802"/>
      <c r="DN567" s="802"/>
      <c r="DO567" s="802"/>
      <c r="DP567" s="802"/>
      <c r="DQ567" s="802"/>
      <c r="DR567" s="802"/>
      <c r="DS567" s="802"/>
      <c r="DT567" s="802"/>
      <c r="DU567" s="802"/>
      <c r="DV567" s="802"/>
      <c r="DW567" s="802"/>
      <c r="DX567" s="802"/>
      <c r="DY567" s="802"/>
      <c r="DZ567" s="802"/>
      <c r="EA567" s="802"/>
      <c r="EB567" s="802"/>
      <c r="EC567" s="802"/>
      <c r="ED567" s="802"/>
      <c r="EE567" s="802"/>
      <c r="EF567" s="802"/>
      <c r="EG567" s="802"/>
      <c r="EH567" s="802"/>
      <c r="EI567" s="802"/>
      <c r="EJ567" s="802"/>
      <c r="EK567" s="802"/>
      <c r="EL567" s="802"/>
      <c r="EM567" s="802"/>
      <c r="EN567" s="802"/>
      <c r="EO567" s="802"/>
      <c r="EP567" s="802"/>
      <c r="EQ567" s="802"/>
      <c r="ER567" s="802"/>
      <c r="ES567" s="802"/>
      <c r="ET567" s="802"/>
      <c r="EU567" s="802"/>
      <c r="EV567" s="802"/>
      <c r="EW567" s="802"/>
      <c r="EX567" s="802"/>
      <c r="EY567" s="802"/>
      <c r="EZ567" s="802"/>
      <c r="FA567" s="802"/>
      <c r="FB567" s="802"/>
      <c r="FC567" s="802"/>
      <c r="FD567" s="802"/>
      <c r="FE567" s="802"/>
      <c r="FF567" s="802"/>
      <c r="FG567" s="802"/>
      <c r="FH567" s="802"/>
      <c r="FI567" s="802"/>
      <c r="FJ567" s="802"/>
      <c r="FK567" s="802"/>
      <c r="FL567" s="802"/>
      <c r="FM567" s="802"/>
      <c r="FN567" s="802"/>
      <c r="FO567" s="802"/>
      <c r="FP567" s="802"/>
      <c r="FQ567" s="802"/>
      <c r="FR567" s="802"/>
      <c r="FS567" s="802"/>
      <c r="FT567" s="802"/>
      <c r="FU567" s="802"/>
      <c r="FV567" s="802"/>
      <c r="FW567" s="802"/>
      <c r="FX567" s="802"/>
      <c r="FY567" s="802"/>
      <c r="FZ567" s="802"/>
      <c r="GA567" s="802"/>
      <c r="GB567" s="802"/>
      <c r="GC567" s="802"/>
      <c r="GD567" s="802"/>
      <c r="GE567" s="802"/>
      <c r="GF567" s="802"/>
      <c r="GG567" s="802"/>
      <c r="GH567" s="802"/>
      <c r="GI567" s="802"/>
      <c r="GJ567" s="802"/>
      <c r="GK567" s="802"/>
      <c r="GL567" s="802"/>
      <c r="GM567" s="802"/>
      <c r="GN567" s="802"/>
      <c r="GO567" s="802"/>
      <c r="GP567" s="802"/>
      <c r="GQ567" s="802"/>
      <c r="GR567" s="802"/>
      <c r="GS567" s="802"/>
      <c r="GT567" s="802"/>
      <c r="GU567" s="802"/>
      <c r="GV567" s="802"/>
      <c r="GW567" s="802"/>
      <c r="GX567" s="802"/>
      <c r="GY567" s="802"/>
      <c r="GZ567" s="802"/>
      <c r="HA567" s="802"/>
      <c r="HB567" s="802"/>
      <c r="HC567" s="802"/>
      <c r="HD567" s="802"/>
      <c r="HE567" s="802"/>
      <c r="HF567" s="802"/>
      <c r="HG567" s="802"/>
      <c r="HH567" s="802"/>
      <c r="HI567" s="802"/>
      <c r="HJ567" s="802"/>
      <c r="HK567" s="802"/>
      <c r="HL567" s="802"/>
      <c r="HM567" s="802"/>
      <c r="HN567" s="802"/>
      <c r="HO567" s="802"/>
      <c r="HP567" s="802"/>
      <c r="HQ567" s="802"/>
      <c r="HR567" s="802"/>
      <c r="HS567" s="802"/>
      <c r="HT567" s="802"/>
      <c r="HU567" s="802"/>
      <c r="HV567" s="802"/>
      <c r="HW567" s="802"/>
      <c r="HX567" s="802"/>
      <c r="HY567" s="802"/>
      <c r="HZ567" s="802"/>
      <c r="IA567" s="802"/>
      <c r="IB567" s="802"/>
      <c r="IC567" s="802"/>
      <c r="ID567" s="802"/>
      <c r="IE567" s="802"/>
      <c r="IF567" s="802"/>
      <c r="IG567" s="802"/>
      <c r="IH567" s="802"/>
      <c r="II567" s="802"/>
      <c r="IJ567" s="802"/>
      <c r="IK567" s="802"/>
      <c r="IL567" s="802"/>
      <c r="IM567" s="802"/>
      <c r="IN567" s="802"/>
      <c r="IO567" s="802"/>
      <c r="IP567" s="802"/>
      <c r="IQ567" s="802"/>
      <c r="IR567" s="802"/>
      <c r="IS567" s="802"/>
      <c r="IT567" s="802"/>
      <c r="IU567" s="802"/>
      <c r="IV567" s="802"/>
      <c r="IW567" s="802"/>
      <c r="IX567" s="802"/>
      <c r="IY567" s="802"/>
      <c r="IZ567" s="802"/>
      <c r="JA567" s="802"/>
      <c r="JB567" s="802"/>
      <c r="JC567" s="802"/>
      <c r="JD567" s="802"/>
      <c r="JE567" s="802"/>
      <c r="JF567" s="802"/>
      <c r="JG567" s="802"/>
      <c r="JH567" s="802"/>
      <c r="JI567" s="802"/>
      <c r="JJ567" s="802"/>
      <c r="JK567" s="802"/>
      <c r="JL567" s="802"/>
      <c r="JM567" s="802"/>
      <c r="JN567" s="802"/>
      <c r="JO567" s="802"/>
      <c r="JP567" s="802"/>
      <c r="JQ567" s="802"/>
      <c r="JR567" s="802"/>
      <c r="JS567" s="802"/>
      <c r="JT567" s="802"/>
      <c r="JU567" s="802"/>
      <c r="JV567" s="802"/>
      <c r="JW567" s="802"/>
      <c r="JX567" s="802"/>
      <c r="JY567" s="802"/>
      <c r="JZ567" s="802"/>
      <c r="KA567" s="802"/>
      <c r="KB567" s="802"/>
      <c r="KC567" s="802"/>
      <c r="KD567" s="802"/>
      <c r="KE567" s="802"/>
      <c r="KF567" s="802"/>
      <c r="KG567" s="802"/>
      <c r="KH567" s="802"/>
      <c r="KI567" s="802"/>
      <c r="KJ567" s="802"/>
      <c r="KK567" s="802"/>
      <c r="KL567" s="802"/>
      <c r="KM567" s="802"/>
      <c r="KN567" s="802"/>
      <c r="KO567" s="802"/>
      <c r="KP567" s="802"/>
      <c r="KQ567" s="802"/>
      <c r="KR567" s="802"/>
      <c r="KS567" s="802"/>
      <c r="KT567" s="802"/>
      <c r="KU567" s="802"/>
      <c r="KV567" s="802"/>
      <c r="KW567" s="802"/>
      <c r="KX567" s="802"/>
      <c r="KY567" s="802"/>
      <c r="KZ567" s="802"/>
      <c r="LA567" s="802"/>
      <c r="LB567" s="802"/>
      <c r="LC567" s="802"/>
      <c r="LD567" s="802"/>
      <c r="LE567" s="802"/>
      <c r="LF567" s="802"/>
      <c r="LG567" s="802"/>
      <c r="LH567" s="802"/>
      <c r="LI567" s="802"/>
      <c r="LJ567" s="802"/>
      <c r="LK567" s="802"/>
      <c r="LL567" s="802"/>
      <c r="LM567" s="802"/>
      <c r="LN567" s="802"/>
      <c r="LO567" s="802"/>
      <c r="LP567" s="802"/>
      <c r="LQ567" s="802"/>
      <c r="LR567" s="802"/>
      <c r="LS567" s="802"/>
      <c r="LT567" s="802"/>
      <c r="LU567" s="802"/>
      <c r="LV567" s="802"/>
      <c r="LW567" s="802"/>
      <c r="LX567" s="802"/>
      <c r="LY567" s="802"/>
      <c r="LZ567" s="802"/>
      <c r="MA567" s="802"/>
      <c r="MB567" s="802"/>
      <c r="MC567" s="802"/>
      <c r="MD567" s="802"/>
      <c r="ME567" s="802"/>
      <c r="MF567" s="802"/>
      <c r="MG567" s="802"/>
      <c r="MH567" s="802"/>
      <c r="MI567" s="802"/>
      <c r="MJ567" s="802"/>
      <c r="MK567" s="802"/>
      <c r="ML567" s="802"/>
      <c r="MM567" s="802"/>
      <c r="MN567" s="802"/>
      <c r="MO567" s="802"/>
      <c r="MP567" s="802"/>
      <c r="MQ567" s="802"/>
      <c r="MR567" s="802"/>
      <c r="MS567" s="802"/>
      <c r="MT567" s="802"/>
      <c r="MU567" s="802"/>
      <c r="MV567" s="802"/>
      <c r="MW567" s="802"/>
      <c r="MX567" s="802"/>
      <c r="MY567" s="802"/>
      <c r="MZ567" s="802"/>
      <c r="NA567" s="802"/>
      <c r="NB567" s="802"/>
      <c r="NC567" s="802"/>
      <c r="ND567" s="802"/>
      <c r="NE567" s="802"/>
      <c r="NF567" s="802"/>
      <c r="NG567" s="802"/>
      <c r="NH567" s="802"/>
      <c r="NI567" s="802"/>
      <c r="NJ567" s="802"/>
      <c r="NK567" s="802"/>
      <c r="NL567" s="802"/>
      <c r="NM567" s="802"/>
      <c r="NN567" s="802"/>
      <c r="NO567" s="802"/>
      <c r="NP567" s="802"/>
      <c r="NQ567" s="802"/>
      <c r="NR567" s="802"/>
      <c r="NS567" s="802"/>
      <c r="NT567" s="802"/>
      <c r="NU567" s="802"/>
      <c r="NV567" s="802"/>
      <c r="NW567" s="802"/>
      <c r="NX567" s="802"/>
      <c r="NY567" s="802"/>
      <c r="NZ567" s="802"/>
      <c r="OA567" s="802"/>
      <c r="OB567" s="802"/>
      <c r="OC567" s="802"/>
      <c r="OD567" s="802"/>
      <c r="OE567" s="802"/>
      <c r="OF567" s="802"/>
      <c r="OG567" s="802"/>
      <c r="OH567" s="802"/>
      <c r="OI567" s="802"/>
      <c r="OJ567" s="802"/>
      <c r="OK567" s="802"/>
      <c r="OL567" s="802"/>
      <c r="OM567" s="802"/>
      <c r="ON567" s="802"/>
      <c r="OO567" s="802"/>
      <c r="OP567" s="802"/>
      <c r="OQ567" s="802"/>
      <c r="OR567" s="802"/>
      <c r="OS567" s="802"/>
      <c r="OT567" s="802"/>
      <c r="OU567" s="802"/>
      <c r="OV567" s="802"/>
      <c r="OW567" s="802"/>
      <c r="OX567" s="802"/>
      <c r="OY567" s="802"/>
      <c r="OZ567" s="802"/>
      <c r="PA567" s="802"/>
      <c r="PB567" s="802"/>
      <c r="PC567" s="802"/>
      <c r="PD567" s="802"/>
      <c r="PE567" s="802"/>
      <c r="PF567" s="802"/>
      <c r="PG567" s="802"/>
      <c r="PH567" s="802"/>
      <c r="PI567" s="802"/>
      <c r="PJ567" s="802"/>
      <c r="PK567" s="802"/>
      <c r="PL567" s="802"/>
      <c r="PM567" s="802"/>
      <c r="PN567" s="802"/>
      <c r="PO567" s="802"/>
      <c r="PP567" s="802"/>
      <c r="PQ567" s="802"/>
      <c r="PR567" s="802"/>
      <c r="PS567" s="802"/>
      <c r="PT567" s="802"/>
      <c r="PU567" s="802"/>
      <c r="PV567" s="802"/>
      <c r="PW567" s="802"/>
      <c r="PX567" s="802"/>
      <c r="PY567" s="802"/>
      <c r="PZ567" s="802"/>
      <c r="QA567" s="802"/>
      <c r="QB567" s="802"/>
      <c r="QC567" s="802"/>
      <c r="QD567" s="802"/>
      <c r="QE567" s="802"/>
      <c r="QF567" s="802"/>
      <c r="QG567" s="802"/>
      <c r="QH567" s="802"/>
      <c r="QI567" s="802"/>
      <c r="QJ567" s="802"/>
      <c r="QK567" s="802"/>
      <c r="QL567" s="802"/>
      <c r="QM567" s="802"/>
      <c r="QN567" s="802"/>
      <c r="QO567" s="802"/>
      <c r="QP567" s="802"/>
      <c r="QQ567" s="802"/>
      <c r="QR567" s="802"/>
      <c r="QS567" s="802"/>
      <c r="QT567" s="802"/>
      <c r="QU567" s="802"/>
      <c r="QV567" s="802"/>
      <c r="QW567" s="802"/>
      <c r="QX567" s="802"/>
      <c r="QY567" s="802"/>
      <c r="QZ567" s="802"/>
      <c r="RA567" s="802"/>
      <c r="RB567" s="802"/>
      <c r="RC567" s="802"/>
      <c r="RD567" s="802"/>
      <c r="RE567" s="802"/>
      <c r="RF567" s="802"/>
      <c r="RG567" s="802"/>
      <c r="RH567" s="802"/>
      <c r="RI567" s="802"/>
      <c r="RJ567" s="802"/>
      <c r="RK567" s="802"/>
      <c r="RL567" s="802"/>
      <c r="RM567" s="802"/>
      <c r="RN567" s="802"/>
      <c r="RO567" s="802"/>
      <c r="RP567" s="802"/>
      <c r="RQ567" s="802"/>
      <c r="RR567" s="802"/>
      <c r="RS567" s="802"/>
      <c r="RT567" s="802"/>
      <c r="RU567" s="802"/>
      <c r="RV567" s="802"/>
      <c r="RW567" s="802"/>
      <c r="RX567" s="802"/>
      <c r="RY567" s="802"/>
      <c r="RZ567" s="802"/>
      <c r="SA567" s="802"/>
      <c r="SB567" s="802"/>
      <c r="SC567" s="802"/>
      <c r="SD567" s="802"/>
      <c r="SE567" s="802"/>
      <c r="SF567" s="802"/>
      <c r="SG567" s="802"/>
      <c r="SH567" s="802"/>
      <c r="SI567" s="802"/>
      <c r="SJ567" s="802"/>
      <c r="SK567" s="802"/>
      <c r="SL567" s="802"/>
      <c r="SM567" s="802"/>
      <c r="SN567" s="802"/>
      <c r="SO567" s="802"/>
      <c r="SP567" s="802"/>
      <c r="SQ567" s="802"/>
      <c r="SR567" s="802"/>
      <c r="SS567" s="802"/>
      <c r="ST567" s="802"/>
      <c r="SU567" s="802"/>
      <c r="SV567" s="802"/>
      <c r="SW567" s="802"/>
      <c r="SX567" s="802"/>
      <c r="SY567" s="802"/>
      <c r="SZ567" s="802"/>
      <c r="TA567" s="802"/>
      <c r="TB567" s="802"/>
      <c r="TC567" s="802"/>
      <c r="TD567" s="802"/>
      <c r="TE567" s="802"/>
      <c r="TF567" s="802"/>
      <c r="TG567" s="802"/>
      <c r="TH567" s="802"/>
      <c r="TI567" s="802"/>
      <c r="TJ567" s="802"/>
      <c r="TK567" s="802"/>
      <c r="TL567" s="802"/>
      <c r="TM567" s="802"/>
      <c r="TN567" s="802"/>
      <c r="TO567" s="802"/>
      <c r="TP567" s="802"/>
      <c r="TQ567" s="802"/>
      <c r="TR567" s="802"/>
      <c r="TS567" s="802"/>
      <c r="TT567" s="802"/>
      <c r="TU567" s="802"/>
      <c r="TV567" s="802"/>
      <c r="TW567" s="802"/>
      <c r="TX567" s="802"/>
      <c r="TY567" s="802"/>
      <c r="TZ567" s="802"/>
      <c r="UA567" s="802"/>
      <c r="UB567" s="802"/>
      <c r="UC567" s="802"/>
      <c r="UD567" s="802"/>
      <c r="UE567" s="802"/>
      <c r="UF567" s="802"/>
      <c r="UG567" s="802"/>
      <c r="UH567" s="802"/>
      <c r="UI567" s="802"/>
      <c r="UJ567" s="802"/>
      <c r="UK567" s="802"/>
      <c r="UL567" s="802"/>
      <c r="UM567" s="802"/>
      <c r="UN567" s="802"/>
      <c r="UO567" s="802"/>
      <c r="UP567" s="802"/>
      <c r="UQ567" s="802"/>
      <c r="UR567" s="802"/>
      <c r="US567" s="802"/>
      <c r="UT567" s="802"/>
      <c r="UU567" s="802"/>
      <c r="UV567" s="802"/>
      <c r="UW567" s="802"/>
      <c r="UX567" s="802"/>
      <c r="UY567" s="802"/>
      <c r="UZ567" s="802"/>
      <c r="VA567" s="802"/>
      <c r="VB567" s="802"/>
      <c r="VC567" s="802"/>
      <c r="VD567" s="802"/>
      <c r="VE567" s="802"/>
      <c r="VF567" s="802"/>
      <c r="VG567" s="802"/>
      <c r="VH567" s="802"/>
      <c r="VI567" s="802"/>
      <c r="VJ567" s="802"/>
      <c r="VK567" s="802"/>
      <c r="VL567" s="802"/>
      <c r="VM567" s="802"/>
      <c r="VN567" s="802"/>
      <c r="VO567" s="802"/>
      <c r="VP567" s="802"/>
      <c r="VQ567" s="802"/>
      <c r="VR567" s="802"/>
      <c r="VS567" s="802"/>
      <c r="VT567" s="802"/>
      <c r="VU567" s="802"/>
      <c r="VV567" s="802"/>
      <c r="VW567" s="802"/>
      <c r="VX567" s="802"/>
      <c r="VY567" s="802"/>
      <c r="VZ567" s="802"/>
      <c r="WA567" s="802"/>
      <c r="WB567" s="802"/>
      <c r="WC567" s="802"/>
      <c r="WD567" s="802"/>
      <c r="WE567" s="802"/>
      <c r="WF567" s="802"/>
      <c r="WG567" s="802"/>
      <c r="WH567" s="802"/>
      <c r="WI567" s="802"/>
      <c r="WJ567" s="802"/>
      <c r="WK567" s="802"/>
      <c r="WL567" s="802"/>
      <c r="WM567" s="802"/>
      <c r="WN567" s="802"/>
      <c r="WO567" s="802"/>
      <c r="WP567" s="802"/>
      <c r="WQ567" s="802"/>
      <c r="WR567" s="802"/>
      <c r="WS567" s="802"/>
      <c r="WT567" s="802"/>
      <c r="WU567" s="802"/>
      <c r="WV567" s="802"/>
      <c r="WW567" s="802"/>
      <c r="WX567" s="802"/>
      <c r="WY567" s="802"/>
      <c r="WZ567" s="802"/>
      <c r="XA567" s="802"/>
      <c r="XB567" s="802"/>
      <c r="XC567" s="802"/>
      <c r="XD567" s="802"/>
      <c r="XE567" s="802"/>
      <c r="XF567" s="802"/>
      <c r="XG567" s="802"/>
      <c r="XH567" s="802"/>
      <c r="XI567" s="802"/>
      <c r="XJ567" s="802"/>
      <c r="XK567" s="802"/>
      <c r="XL567" s="802"/>
      <c r="XM567" s="802"/>
      <c r="XN567" s="802"/>
      <c r="XO567" s="802"/>
      <c r="XP567" s="802"/>
      <c r="XQ567" s="802"/>
      <c r="XR567" s="802"/>
      <c r="XS567" s="802"/>
      <c r="XT567" s="802"/>
      <c r="XU567" s="802"/>
      <c r="XV567" s="802"/>
      <c r="XW567" s="802"/>
      <c r="XX567" s="802"/>
      <c r="XY567" s="802"/>
      <c r="XZ567" s="802"/>
      <c r="YA567" s="802"/>
      <c r="YB567" s="802"/>
      <c r="YC567" s="802"/>
      <c r="YD567" s="802"/>
      <c r="YE567" s="802"/>
      <c r="YF567" s="802"/>
      <c r="YG567" s="802"/>
      <c r="YH567" s="802"/>
      <c r="YI567" s="802"/>
      <c r="YJ567" s="802"/>
      <c r="YK567" s="802"/>
      <c r="YL567" s="802"/>
      <c r="YM567" s="802"/>
      <c r="YN567" s="802"/>
      <c r="YO567" s="802"/>
      <c r="YP567" s="802"/>
      <c r="YQ567" s="802"/>
      <c r="YR567" s="802"/>
      <c r="YS567" s="802"/>
      <c r="YT567" s="802"/>
      <c r="YU567" s="802"/>
      <c r="YV567" s="802"/>
      <c r="YW567" s="802"/>
      <c r="YX567" s="802"/>
      <c r="YY567" s="802"/>
      <c r="YZ567" s="802"/>
      <c r="ZA567" s="802"/>
      <c r="ZB567" s="802"/>
      <c r="ZC567" s="802"/>
      <c r="ZD567" s="802"/>
      <c r="ZE567" s="802"/>
      <c r="ZF567" s="802"/>
      <c r="ZG567" s="802"/>
      <c r="ZH567" s="802"/>
      <c r="ZI567" s="802"/>
      <c r="ZJ567" s="802"/>
      <c r="ZK567" s="802"/>
      <c r="ZL567" s="802"/>
      <c r="ZM567" s="802"/>
      <c r="ZN567" s="802"/>
      <c r="ZO567" s="802"/>
      <c r="ZP567" s="802"/>
      <c r="ZQ567" s="802"/>
      <c r="ZR567" s="802"/>
      <c r="ZS567" s="802"/>
      <c r="ZT567" s="802"/>
      <c r="ZU567" s="802"/>
      <c r="ZV567" s="802"/>
      <c r="ZW567" s="802"/>
      <c r="ZX567" s="802"/>
      <c r="ZY567" s="802"/>
      <c r="ZZ567" s="802"/>
      <c r="AAA567" s="802"/>
      <c r="AAB567" s="802"/>
      <c r="AAC567" s="802"/>
      <c r="AAD567" s="802"/>
      <c r="AAE567" s="802"/>
      <c r="AAF567" s="802"/>
      <c r="AAG567" s="802"/>
      <c r="AAH567" s="802"/>
      <c r="AAI567" s="802"/>
      <c r="AAJ567" s="802"/>
      <c r="AAK567" s="802"/>
      <c r="AAL567" s="802"/>
      <c r="AAM567" s="802"/>
      <c r="AAN567" s="802"/>
      <c r="AAO567" s="802"/>
      <c r="AAP567" s="802"/>
      <c r="AAQ567" s="802"/>
      <c r="AAR567" s="802"/>
      <c r="AAS567" s="802"/>
      <c r="AAT567" s="802"/>
      <c r="AAU567" s="802"/>
      <c r="AAV567" s="802"/>
      <c r="AAW567" s="802"/>
      <c r="AAX567" s="802"/>
      <c r="AAY567" s="802"/>
      <c r="AAZ567" s="802"/>
      <c r="ABA567" s="802"/>
      <c r="ABB567" s="802"/>
      <c r="ABC567" s="802"/>
      <c r="ABD567" s="802"/>
      <c r="ABE567" s="802"/>
      <c r="ABF567" s="802"/>
      <c r="ABG567" s="802"/>
      <c r="ABH567" s="802"/>
      <c r="ABI567" s="802"/>
      <c r="ABJ567" s="802"/>
      <c r="ABK567" s="802"/>
      <c r="ABL567" s="802"/>
      <c r="ABM567" s="802"/>
      <c r="ABN567" s="802"/>
      <c r="ABO567" s="802"/>
      <c r="ABP567" s="802"/>
      <c r="ABQ567" s="802"/>
      <c r="ABR567" s="802"/>
      <c r="ABS567" s="802"/>
      <c r="ABT567" s="802"/>
      <c r="ABU567" s="802"/>
      <c r="ABV567" s="802"/>
      <c r="ABW567" s="802"/>
      <c r="ABX567" s="802"/>
      <c r="ABY567" s="802"/>
      <c r="ABZ567" s="802"/>
      <c r="ACA567" s="802"/>
      <c r="ACB567" s="802"/>
      <c r="ACC567" s="802"/>
      <c r="ACD567" s="802"/>
      <c r="ACE567" s="802"/>
      <c r="ACF567" s="802"/>
      <c r="ACG567" s="802"/>
      <c r="ACH567" s="802"/>
      <c r="ACI567" s="802"/>
      <c r="ACJ567" s="802"/>
      <c r="ACK567" s="802"/>
      <c r="ACL567" s="802"/>
      <c r="ACM567" s="802"/>
      <c r="ACN567" s="802"/>
      <c r="ACO567" s="802"/>
      <c r="ACP567" s="802"/>
      <c r="ACQ567" s="802"/>
      <c r="ACR567" s="802"/>
      <c r="ACS567" s="802"/>
      <c r="ACT567" s="802"/>
      <c r="ACU567" s="802"/>
      <c r="ACV567" s="802"/>
      <c r="ACW567" s="802"/>
      <c r="ACX567" s="802"/>
      <c r="ACY567" s="802"/>
      <c r="ACZ567" s="802"/>
      <c r="ADA567" s="802"/>
      <c r="ADB567" s="802"/>
      <c r="ADC567" s="802"/>
      <c r="ADD567" s="802"/>
      <c r="ADE567" s="802"/>
      <c r="ADF567" s="802"/>
      <c r="ADG567" s="802"/>
      <c r="ADH567" s="802"/>
      <c r="ADI567" s="802"/>
      <c r="ADJ567" s="802"/>
      <c r="ADK567" s="802"/>
      <c r="ADL567" s="802"/>
      <c r="ADM567" s="802"/>
      <c r="ADN567" s="802"/>
      <c r="ADO567" s="802"/>
      <c r="ADP567" s="802"/>
      <c r="ADQ567" s="802"/>
      <c r="ADR567" s="802"/>
      <c r="ADS567" s="802"/>
      <c r="ADT567" s="802"/>
      <c r="ADU567" s="802"/>
      <c r="ADV567" s="802"/>
      <c r="ADW567" s="802"/>
      <c r="ADX567" s="802"/>
      <c r="ADY567" s="802"/>
      <c r="ADZ567" s="802"/>
      <c r="AEA567" s="802"/>
      <c r="AEB567" s="802"/>
      <c r="AEC567" s="802"/>
      <c r="AED567" s="802"/>
      <c r="AEE567" s="802"/>
      <c r="AEF567" s="802"/>
      <c r="AEG567" s="802"/>
      <c r="AEH567" s="802"/>
      <c r="AEI567" s="802"/>
      <c r="AEJ567" s="802"/>
      <c r="AEK567" s="802"/>
      <c r="AEL567" s="802"/>
      <c r="AEM567" s="802"/>
      <c r="AEN567" s="802"/>
      <c r="AEO567" s="802"/>
      <c r="AEP567" s="802"/>
      <c r="AEQ567" s="802"/>
      <c r="AER567" s="802"/>
      <c r="AES567" s="802"/>
      <c r="AET567" s="802"/>
      <c r="AEU567" s="802"/>
      <c r="AEV567" s="802"/>
      <c r="AEW567" s="802"/>
      <c r="AEX567" s="802"/>
      <c r="AEY567" s="802"/>
      <c r="AEZ567" s="802"/>
      <c r="AFA567" s="802"/>
      <c r="AFB567" s="802"/>
      <c r="AFC567" s="802"/>
      <c r="AFD567" s="802"/>
      <c r="AFE567" s="802"/>
      <c r="AFF567" s="802"/>
      <c r="AFG567" s="802"/>
      <c r="AFH567" s="802"/>
      <c r="AFI567" s="802"/>
      <c r="AFJ567" s="802"/>
      <c r="AFK567" s="802"/>
      <c r="AFL567" s="802"/>
      <c r="AFM567" s="802"/>
      <c r="AFN567" s="802"/>
      <c r="AFO567" s="802"/>
      <c r="AFP567" s="802"/>
      <c r="AFQ567" s="802"/>
      <c r="AFR567" s="802"/>
      <c r="AFS567" s="802"/>
      <c r="AFT567" s="802"/>
      <c r="AFU567" s="802"/>
      <c r="AFV567" s="802"/>
      <c r="AFW567" s="802"/>
      <c r="AFX567" s="802"/>
      <c r="AFY567" s="802"/>
      <c r="AFZ567" s="802"/>
      <c r="AGA567" s="802"/>
      <c r="AGB567" s="802"/>
      <c r="AGC567" s="802"/>
      <c r="AGD567" s="802"/>
      <c r="AGE567" s="802"/>
      <c r="AGF567" s="802"/>
      <c r="AGG567" s="802"/>
      <c r="AGH567" s="802"/>
      <c r="AGI567" s="802"/>
      <c r="AGJ567" s="802"/>
      <c r="AGK567" s="802"/>
      <c r="AGL567" s="802"/>
      <c r="AGM567" s="802"/>
      <c r="AGN567" s="802"/>
      <c r="AGO567" s="802"/>
      <c r="AGP567" s="802"/>
      <c r="AGQ567" s="802"/>
      <c r="AGR567" s="802"/>
      <c r="AGS567" s="802"/>
      <c r="AGT567" s="802"/>
      <c r="AGU567" s="802"/>
      <c r="AGV567" s="802"/>
      <c r="AGW567" s="802"/>
      <c r="AGX567" s="802"/>
      <c r="AGY567" s="802"/>
      <c r="AGZ567" s="802"/>
      <c r="AHA567" s="802"/>
      <c r="AHB567" s="802"/>
      <c r="AHC567" s="802"/>
      <c r="AHD567" s="802"/>
      <c r="AHE567" s="802"/>
      <c r="AHF567" s="802"/>
      <c r="AHG567" s="802"/>
      <c r="AHH567" s="802"/>
      <c r="AHI567" s="802"/>
      <c r="AHJ567" s="802"/>
      <c r="AHK567" s="802"/>
      <c r="AHL567" s="802"/>
      <c r="AHM567" s="802"/>
      <c r="AHN567" s="802"/>
      <c r="AHO567" s="802"/>
      <c r="AHP567" s="802"/>
      <c r="AHQ567" s="802"/>
      <c r="AHR567" s="802"/>
      <c r="AHS567" s="802"/>
      <c r="AHT567" s="802"/>
      <c r="AHU567" s="802"/>
      <c r="AHV567" s="802"/>
      <c r="AHW567" s="802"/>
      <c r="AHX567" s="802"/>
      <c r="AHY567" s="802"/>
      <c r="AHZ567" s="802"/>
      <c r="AIA567" s="802"/>
      <c r="AIB567" s="802"/>
      <c r="AIC567" s="802"/>
      <c r="AID567" s="802"/>
      <c r="AIE567" s="802"/>
      <c r="AIF567" s="802"/>
      <c r="AIG567" s="802"/>
      <c r="AIH567" s="802"/>
      <c r="AII567" s="802"/>
      <c r="AIJ567" s="802"/>
      <c r="AQE567" s="802"/>
      <c r="AQF567" s="802"/>
      <c r="AQG567" s="802"/>
      <c r="AQH567" s="802"/>
      <c r="AQI567" s="802"/>
      <c r="AQJ567" s="802"/>
      <c r="AQK567" s="802"/>
      <c r="AQL567" s="802"/>
      <c r="AQM567" s="802"/>
      <c r="AQN567" s="802"/>
      <c r="AQO567" s="802"/>
      <c r="AQP567" s="802"/>
      <c r="AQQ567" s="802"/>
      <c r="AQR567" s="802"/>
      <c r="AQS567" s="802"/>
      <c r="AQT567" s="802"/>
      <c r="AQU567" s="802"/>
      <c r="AQV567" s="802"/>
      <c r="AQW567" s="802"/>
      <c r="AQX567" s="802"/>
      <c r="AQY567" s="802"/>
      <c r="AQZ567" s="802"/>
      <c r="ARA567" s="802"/>
      <c r="ARB567" s="802"/>
      <c r="ARC567" s="802"/>
      <c r="ARD567" s="802"/>
      <c r="ARE567" s="802"/>
      <c r="ARF567" s="802"/>
      <c r="ARG567" s="802"/>
      <c r="ARH567" s="802"/>
      <c r="ARI567" s="802"/>
      <c r="ARJ567" s="802"/>
      <c r="ARK567" s="802"/>
      <c r="ARL567" s="802"/>
      <c r="ARM567" s="802"/>
      <c r="ARN567" s="802"/>
      <c r="ARO567" s="802"/>
      <c r="ARP567" s="802"/>
      <c r="ARQ567" s="802"/>
      <c r="ARR567" s="802"/>
      <c r="ARS567" s="802"/>
      <c r="ART567" s="802"/>
      <c r="ARU567" s="802"/>
      <c r="ARV567" s="802"/>
      <c r="ARW567" s="802"/>
      <c r="ARX567" s="802"/>
      <c r="ARY567" s="802"/>
      <c r="ARZ567" s="802"/>
      <c r="ASA567" s="802"/>
      <c r="ASB567" s="802"/>
      <c r="ASC567" s="802"/>
      <c r="ASD567" s="802"/>
      <c r="ASE567" s="802"/>
      <c r="ASF567" s="802"/>
      <c r="ASG567" s="802"/>
      <c r="ASH567" s="802"/>
      <c r="ASI567" s="802"/>
      <c r="ASJ567" s="802"/>
      <c r="ASK567" s="802"/>
      <c r="ASL567" s="802"/>
      <c r="ATP567" s="802"/>
      <c r="ATQ567" s="802"/>
      <c r="ATR567" s="802"/>
      <c r="ATS567" s="802"/>
      <c r="ATT567" s="802"/>
      <c r="ATU567" s="802"/>
      <c r="ATV567" s="802"/>
      <c r="ATW567" s="802"/>
      <c r="ATX567" s="802"/>
      <c r="ATY567" s="802"/>
      <c r="ATZ567" s="802"/>
      <c r="AUA567" s="802"/>
      <c r="AUB567" s="802"/>
      <c r="AUC567" s="802"/>
      <c r="AUD567" s="802"/>
      <c r="AUE567" s="802"/>
      <c r="AUF567" s="802"/>
      <c r="AUG567" s="802"/>
      <c r="AUH567" s="802"/>
      <c r="AUI567" s="802"/>
      <c r="AUJ567" s="802"/>
      <c r="AUK567" s="802"/>
      <c r="AUL567" s="802"/>
      <c r="AUM567" s="802"/>
      <c r="AUN567" s="802"/>
      <c r="AUO567" s="802"/>
      <c r="AUP567" s="801"/>
      <c r="AUQ567" s="802"/>
      <c r="AUR567" s="801"/>
      <c r="AUS567" s="802"/>
      <c r="AUT567" s="801"/>
      <c r="AUU567" s="802"/>
      <c r="AUV567" s="802"/>
      <c r="AUW567" s="802"/>
      <c r="AUX567" s="802"/>
      <c r="AUY567" s="802"/>
      <c r="AUZ567" s="802"/>
      <c r="AVA567" s="802"/>
      <c r="AVB567" s="802"/>
      <c r="AVC567" s="802"/>
      <c r="AVD567" s="802"/>
      <c r="AVE567" s="802"/>
      <c r="AVF567" s="802"/>
      <c r="AVG567" s="802"/>
      <c r="AVH567" s="802"/>
      <c r="AVI567" s="802"/>
      <c r="AVJ567" s="808"/>
      <c r="AVK567" s="808"/>
      <c r="AVL567" s="808"/>
      <c r="AVM567" s="808"/>
      <c r="AVN567" s="808"/>
      <c r="AVO567" s="808"/>
      <c r="AVP567" s="808"/>
      <c r="AVQ567" s="808"/>
      <c r="AVR567" s="808"/>
      <c r="AVS567" s="808"/>
      <c r="AVT567" s="808"/>
      <c r="AVU567" s="809"/>
      <c r="AVV567" s="809"/>
      <c r="AVW567" s="809"/>
      <c r="AVX567" s="809"/>
      <c r="AVY567" s="809"/>
      <c r="AVZ567" s="809"/>
      <c r="AWA567" s="809"/>
      <c r="AWB567" s="809"/>
      <c r="AWC567" s="809"/>
      <c r="AWD567" s="809"/>
      <c r="AWE567" s="809"/>
      <c r="AWF567" s="809"/>
      <c r="AWG567" s="809"/>
      <c r="AWH567" s="809"/>
      <c r="AWI567" s="809"/>
      <c r="AWJ567" s="809"/>
      <c r="AWK567" s="809"/>
      <c r="AWL567" s="809"/>
      <c r="AWM567" s="809"/>
      <c r="AWN567" s="809"/>
      <c r="AWO567" s="809"/>
      <c r="AWP567" s="809"/>
      <c r="AWQ567" s="809"/>
      <c r="AWR567" s="808"/>
      <c r="AWS567" s="761"/>
      <c r="AWT567" s="808"/>
      <c r="AWU567" s="809"/>
      <c r="AWV567" s="809"/>
      <c r="AWW567" s="809"/>
      <c r="AWX567" s="809"/>
      <c r="AWY567" s="809"/>
      <c r="AWZ567" s="809"/>
      <c r="AXA567" s="809"/>
      <c r="AXB567" s="809"/>
      <c r="AXC567" s="809"/>
      <c r="AXD567" s="809"/>
      <c r="AXE567" s="809"/>
      <c r="AXF567" s="809"/>
      <c r="AXG567" s="809"/>
      <c r="AXH567" s="809"/>
      <c r="AXI567" s="809"/>
      <c r="AXJ567" s="809"/>
      <c r="AXK567" s="809"/>
      <c r="AXL567" s="809"/>
      <c r="AXM567" s="809"/>
      <c r="AXN567" s="809"/>
      <c r="AXO567" s="809"/>
      <c r="AXP567" s="809"/>
      <c r="AXQ567" s="809"/>
      <c r="AXR567" s="809"/>
      <c r="AXS567" s="809"/>
      <c r="AXT567" s="809"/>
      <c r="AXU567" s="809"/>
      <c r="AXV567" s="809"/>
      <c r="AXW567" s="809"/>
      <c r="AXX567" s="809"/>
      <c r="AXY567" s="809"/>
      <c r="AXZ567" s="809"/>
      <c r="AYA567" s="809"/>
      <c r="AYB567" s="809"/>
      <c r="AYC567" s="809"/>
      <c r="AYD567" s="808"/>
      <c r="AYE567" s="808"/>
      <c r="AYF567" s="809"/>
      <c r="AYG567" s="808"/>
      <c r="AYH567" s="810"/>
      <c r="AYI567" s="810"/>
      <c r="AYJ567" s="810"/>
      <c r="AYK567" s="810"/>
      <c r="AYL567" s="810"/>
      <c r="AYM567" s="810"/>
      <c r="AYN567" s="810"/>
      <c r="AYO567" s="810"/>
      <c r="AYP567" s="810"/>
      <c r="AYQ567" s="810"/>
      <c r="AYR567" s="810"/>
      <c r="AYS567" s="810"/>
      <c r="AYT567" s="810"/>
      <c r="AYU567" s="810"/>
      <c r="AYV567" s="810"/>
      <c r="AYW567" s="810"/>
      <c r="AYX567" s="810"/>
      <c r="AYY567" s="810"/>
      <c r="AYZ567" s="810"/>
      <c r="AZA567" s="810"/>
      <c r="AZB567" s="810"/>
      <c r="AZC567" s="810"/>
      <c r="AZD567" s="810"/>
      <c r="AZE567" s="810"/>
      <c r="AZF567" s="810"/>
      <c r="AZG567" s="810"/>
      <c r="AZH567" s="810"/>
      <c r="AZI567" s="810"/>
      <c r="AZJ567" s="810"/>
      <c r="AZK567" s="810"/>
      <c r="AZL567" s="810"/>
      <c r="AZM567" s="810"/>
      <c r="AZN567" s="810"/>
      <c r="AZO567" s="810"/>
      <c r="AZP567" s="809"/>
      <c r="AZQ567" s="802"/>
      <c r="AZR567" s="802"/>
      <c r="AZS567" s="802"/>
    </row>
    <row r="568" spans="45:920 1123:1371" s="793" customFormat="1" ht="13.5">
      <c r="AS568" s="802"/>
      <c r="AT568" s="802"/>
      <c r="AU568" s="802"/>
      <c r="AV568" s="802"/>
      <c r="AW568" s="802"/>
      <c r="AX568" s="802"/>
      <c r="AY568" s="802"/>
      <c r="AZ568" s="802"/>
      <c r="BA568" s="802"/>
      <c r="BB568" s="802"/>
      <c r="BC568" s="802"/>
      <c r="BD568" s="802"/>
      <c r="BE568" s="802"/>
      <c r="BF568" s="802"/>
      <c r="BG568" s="802"/>
      <c r="BH568" s="802"/>
      <c r="BI568" s="802"/>
      <c r="BJ568" s="802"/>
      <c r="BK568" s="802"/>
      <c r="BL568" s="802"/>
      <c r="BM568" s="802"/>
      <c r="BN568" s="802"/>
      <c r="BO568" s="802"/>
      <c r="BP568" s="802"/>
      <c r="BQ568" s="802"/>
      <c r="BR568" s="802"/>
      <c r="BS568" s="802"/>
      <c r="BT568" s="802"/>
      <c r="BU568" s="802"/>
      <c r="BV568" s="802"/>
      <c r="BW568" s="802"/>
      <c r="BX568" s="802"/>
      <c r="BY568" s="802"/>
      <c r="BZ568" s="802"/>
      <c r="CA568" s="802"/>
      <c r="CB568" s="802"/>
      <c r="CC568" s="802"/>
      <c r="CD568" s="802"/>
      <c r="CE568" s="802"/>
      <c r="CF568" s="802"/>
      <c r="CG568" s="802"/>
      <c r="CH568" s="802"/>
      <c r="CI568" s="802"/>
      <c r="CJ568" s="802"/>
      <c r="CK568" s="802"/>
      <c r="CL568" s="802"/>
      <c r="CM568" s="802"/>
      <c r="CN568" s="802"/>
      <c r="CO568" s="802"/>
      <c r="CP568" s="802"/>
      <c r="CQ568" s="802"/>
      <c r="CR568" s="802"/>
      <c r="CS568" s="802"/>
      <c r="CT568" s="802"/>
      <c r="CU568" s="802"/>
      <c r="CV568" s="802"/>
      <c r="CW568" s="802"/>
      <c r="CX568" s="802"/>
      <c r="CY568" s="802"/>
      <c r="CZ568" s="802"/>
      <c r="DA568" s="802"/>
      <c r="DB568" s="802"/>
      <c r="DC568" s="802"/>
      <c r="DD568" s="802"/>
      <c r="DE568" s="802"/>
      <c r="DF568" s="802"/>
      <c r="DG568" s="802"/>
      <c r="DH568" s="802"/>
      <c r="DI568" s="802"/>
      <c r="DJ568" s="802"/>
      <c r="DK568" s="802"/>
      <c r="DL568" s="802"/>
      <c r="DM568" s="802"/>
      <c r="DN568" s="802"/>
      <c r="DO568" s="802"/>
      <c r="DP568" s="802"/>
      <c r="DQ568" s="802"/>
      <c r="DR568" s="802"/>
      <c r="DS568" s="802"/>
      <c r="DT568" s="802"/>
      <c r="DU568" s="802"/>
      <c r="DV568" s="802"/>
      <c r="DW568" s="802"/>
      <c r="DX568" s="802"/>
      <c r="DY568" s="802"/>
      <c r="DZ568" s="802"/>
      <c r="EA568" s="802"/>
      <c r="EB568" s="802"/>
      <c r="EC568" s="802"/>
      <c r="ED568" s="802"/>
      <c r="EE568" s="802"/>
      <c r="EF568" s="802"/>
      <c r="EG568" s="802"/>
      <c r="EH568" s="802"/>
      <c r="EI568" s="802"/>
      <c r="EJ568" s="802"/>
      <c r="EK568" s="802"/>
      <c r="EL568" s="802"/>
      <c r="EM568" s="802"/>
      <c r="EN568" s="802"/>
      <c r="EO568" s="802"/>
      <c r="EP568" s="802"/>
      <c r="EQ568" s="802"/>
      <c r="ER568" s="802"/>
      <c r="ES568" s="802"/>
      <c r="ET568" s="802"/>
      <c r="EU568" s="802"/>
      <c r="EV568" s="802"/>
      <c r="EW568" s="802"/>
      <c r="EX568" s="802"/>
      <c r="EY568" s="802"/>
      <c r="EZ568" s="802"/>
      <c r="FA568" s="802"/>
      <c r="FB568" s="802"/>
      <c r="FC568" s="802"/>
      <c r="FD568" s="802"/>
      <c r="FE568" s="802"/>
      <c r="FF568" s="802"/>
      <c r="FG568" s="802"/>
      <c r="FH568" s="802"/>
      <c r="FI568" s="802"/>
      <c r="FJ568" s="802"/>
      <c r="FK568" s="802"/>
      <c r="FL568" s="802"/>
      <c r="FM568" s="802"/>
      <c r="FN568" s="802"/>
      <c r="FO568" s="802"/>
      <c r="FP568" s="802"/>
      <c r="FQ568" s="802"/>
      <c r="FR568" s="802"/>
      <c r="FS568" s="802"/>
      <c r="FT568" s="802"/>
      <c r="FU568" s="802"/>
      <c r="FV568" s="802"/>
      <c r="FW568" s="802"/>
      <c r="FX568" s="802"/>
      <c r="FY568" s="802"/>
      <c r="FZ568" s="802"/>
      <c r="GA568" s="802"/>
      <c r="GB568" s="802"/>
      <c r="GC568" s="802"/>
      <c r="GD568" s="802"/>
      <c r="GE568" s="802"/>
      <c r="GF568" s="802"/>
      <c r="GG568" s="802"/>
      <c r="GH568" s="802"/>
      <c r="GI568" s="802"/>
      <c r="GJ568" s="802"/>
      <c r="GK568" s="802"/>
      <c r="GL568" s="802"/>
      <c r="GM568" s="802"/>
      <c r="GN568" s="802"/>
      <c r="GO568" s="802"/>
      <c r="GP568" s="802"/>
      <c r="GQ568" s="802"/>
      <c r="GR568" s="802"/>
      <c r="GS568" s="802"/>
      <c r="GT568" s="802"/>
      <c r="GU568" s="802"/>
      <c r="GV568" s="802"/>
      <c r="GW568" s="802"/>
      <c r="GX568" s="802"/>
      <c r="GY568" s="802"/>
      <c r="GZ568" s="802"/>
      <c r="HA568" s="802"/>
      <c r="HB568" s="802"/>
      <c r="HC568" s="802"/>
      <c r="HD568" s="802"/>
      <c r="HE568" s="802"/>
      <c r="HF568" s="802"/>
      <c r="HG568" s="802"/>
      <c r="HH568" s="802"/>
      <c r="HI568" s="802"/>
      <c r="HJ568" s="802"/>
      <c r="HK568" s="802"/>
      <c r="HL568" s="802"/>
      <c r="HM568" s="802"/>
      <c r="HN568" s="802"/>
      <c r="HO568" s="802"/>
      <c r="HP568" s="802"/>
      <c r="HQ568" s="802"/>
      <c r="HR568" s="802"/>
      <c r="HS568" s="802"/>
      <c r="HT568" s="802"/>
      <c r="HU568" s="802"/>
      <c r="HV568" s="802"/>
      <c r="HW568" s="802"/>
      <c r="HX568" s="802"/>
      <c r="HY568" s="802"/>
      <c r="HZ568" s="802"/>
      <c r="IA568" s="802"/>
      <c r="IB568" s="802"/>
      <c r="IC568" s="802"/>
      <c r="ID568" s="802"/>
      <c r="IE568" s="802"/>
      <c r="IF568" s="802"/>
      <c r="IG568" s="802"/>
      <c r="IH568" s="802"/>
      <c r="II568" s="802"/>
      <c r="IJ568" s="802"/>
      <c r="IK568" s="802"/>
      <c r="IL568" s="802"/>
      <c r="IM568" s="802"/>
      <c r="IN568" s="802"/>
      <c r="IO568" s="802"/>
      <c r="IP568" s="802"/>
      <c r="IQ568" s="802"/>
      <c r="IR568" s="802"/>
      <c r="IS568" s="802"/>
      <c r="IT568" s="802"/>
      <c r="IU568" s="802"/>
      <c r="IV568" s="802"/>
      <c r="IW568" s="802"/>
      <c r="IX568" s="802"/>
      <c r="IY568" s="802"/>
      <c r="IZ568" s="802"/>
      <c r="JA568" s="802"/>
      <c r="JB568" s="802"/>
      <c r="JC568" s="802"/>
      <c r="JD568" s="802"/>
      <c r="JE568" s="802"/>
      <c r="JF568" s="802"/>
      <c r="JG568" s="802"/>
      <c r="JH568" s="802"/>
      <c r="JI568" s="802"/>
      <c r="JJ568" s="802"/>
      <c r="JK568" s="802"/>
      <c r="JL568" s="802"/>
      <c r="JM568" s="802"/>
      <c r="JN568" s="802"/>
      <c r="JO568" s="802"/>
      <c r="JP568" s="802"/>
      <c r="JQ568" s="802"/>
      <c r="JR568" s="802"/>
      <c r="JS568" s="802"/>
      <c r="JT568" s="802"/>
      <c r="JU568" s="802"/>
      <c r="JV568" s="802"/>
      <c r="JW568" s="802"/>
      <c r="JX568" s="802"/>
      <c r="JY568" s="802"/>
      <c r="JZ568" s="802"/>
      <c r="KA568" s="802"/>
      <c r="KB568" s="802"/>
      <c r="KC568" s="802"/>
      <c r="KD568" s="802"/>
      <c r="KE568" s="802"/>
      <c r="KF568" s="802"/>
      <c r="KG568" s="802"/>
      <c r="KH568" s="802"/>
      <c r="KI568" s="802"/>
      <c r="KJ568" s="802"/>
      <c r="KK568" s="802"/>
      <c r="KL568" s="802"/>
      <c r="KM568" s="802"/>
      <c r="KN568" s="802"/>
      <c r="KO568" s="802"/>
      <c r="KP568" s="802"/>
      <c r="KQ568" s="802"/>
      <c r="KR568" s="802"/>
      <c r="KS568" s="802"/>
      <c r="KT568" s="802"/>
      <c r="KU568" s="802"/>
      <c r="KV568" s="802"/>
      <c r="KW568" s="802"/>
      <c r="KX568" s="802"/>
      <c r="KY568" s="802"/>
      <c r="KZ568" s="802"/>
      <c r="LA568" s="802"/>
      <c r="LB568" s="802"/>
      <c r="LC568" s="802"/>
      <c r="LD568" s="802"/>
      <c r="LE568" s="802"/>
      <c r="LF568" s="802"/>
      <c r="LG568" s="802"/>
      <c r="LH568" s="802"/>
      <c r="LI568" s="802"/>
      <c r="LJ568" s="802"/>
      <c r="LK568" s="802"/>
      <c r="LL568" s="802"/>
      <c r="LM568" s="802"/>
      <c r="LN568" s="802"/>
      <c r="LO568" s="802"/>
      <c r="LP568" s="802"/>
      <c r="LQ568" s="802"/>
      <c r="LR568" s="802"/>
      <c r="LS568" s="802"/>
      <c r="LT568" s="802"/>
      <c r="LU568" s="802"/>
      <c r="LV568" s="802"/>
      <c r="LW568" s="802"/>
      <c r="LX568" s="802"/>
      <c r="LY568" s="802"/>
      <c r="LZ568" s="802"/>
      <c r="MA568" s="802"/>
      <c r="MB568" s="802"/>
      <c r="MC568" s="802"/>
      <c r="MD568" s="802"/>
      <c r="ME568" s="802"/>
      <c r="MF568" s="802"/>
      <c r="MG568" s="802"/>
      <c r="MH568" s="802"/>
      <c r="MI568" s="802"/>
      <c r="MJ568" s="802"/>
      <c r="MK568" s="802"/>
      <c r="ML568" s="802"/>
      <c r="MM568" s="802"/>
      <c r="MN568" s="802"/>
      <c r="MO568" s="802"/>
      <c r="MP568" s="802"/>
      <c r="MQ568" s="802"/>
      <c r="MR568" s="802"/>
      <c r="MS568" s="802"/>
      <c r="MT568" s="802"/>
      <c r="MU568" s="802"/>
      <c r="MV568" s="802"/>
      <c r="MW568" s="802"/>
      <c r="MX568" s="802"/>
      <c r="MY568" s="802"/>
      <c r="MZ568" s="802"/>
      <c r="NA568" s="802"/>
      <c r="NB568" s="802"/>
      <c r="NC568" s="802"/>
      <c r="ND568" s="802"/>
      <c r="NE568" s="802"/>
      <c r="NF568" s="802"/>
      <c r="NG568" s="802"/>
      <c r="NH568" s="802"/>
      <c r="NI568" s="802"/>
      <c r="NJ568" s="802"/>
      <c r="NK568" s="802"/>
      <c r="NL568" s="802"/>
      <c r="NM568" s="802"/>
      <c r="NN568" s="802"/>
      <c r="NO568" s="802"/>
      <c r="NP568" s="802"/>
      <c r="NQ568" s="802"/>
      <c r="NR568" s="802"/>
      <c r="NS568" s="802"/>
      <c r="NT568" s="802"/>
      <c r="NU568" s="802"/>
      <c r="NV568" s="802"/>
      <c r="NW568" s="802"/>
      <c r="NX568" s="802"/>
      <c r="NY568" s="802"/>
      <c r="NZ568" s="802"/>
      <c r="OA568" s="802"/>
      <c r="OB568" s="802"/>
      <c r="OC568" s="802"/>
      <c r="OD568" s="802"/>
      <c r="OE568" s="802"/>
      <c r="OF568" s="802"/>
      <c r="OG568" s="802"/>
      <c r="OH568" s="802"/>
      <c r="OI568" s="802"/>
      <c r="OJ568" s="802"/>
      <c r="OK568" s="802"/>
      <c r="OL568" s="802"/>
      <c r="OM568" s="802"/>
      <c r="ON568" s="802"/>
      <c r="OO568" s="802"/>
      <c r="OP568" s="802"/>
      <c r="OQ568" s="802"/>
      <c r="OR568" s="802"/>
      <c r="OS568" s="802"/>
      <c r="OT568" s="802"/>
      <c r="OU568" s="802"/>
      <c r="OV568" s="802"/>
      <c r="OW568" s="802"/>
      <c r="OX568" s="802"/>
      <c r="OY568" s="802"/>
      <c r="OZ568" s="802"/>
      <c r="PA568" s="802"/>
      <c r="PB568" s="802"/>
      <c r="PC568" s="802"/>
      <c r="PD568" s="802"/>
      <c r="PE568" s="802"/>
      <c r="PF568" s="802"/>
      <c r="PG568" s="802"/>
      <c r="PH568" s="802"/>
      <c r="PI568" s="802"/>
      <c r="PJ568" s="802"/>
      <c r="PK568" s="802"/>
      <c r="PL568" s="802"/>
      <c r="PM568" s="802"/>
      <c r="PN568" s="802"/>
      <c r="PO568" s="802"/>
      <c r="PP568" s="802"/>
      <c r="PQ568" s="802"/>
      <c r="PR568" s="802"/>
      <c r="PS568" s="802"/>
      <c r="PT568" s="802"/>
      <c r="PU568" s="802"/>
      <c r="PV568" s="802"/>
      <c r="PW568" s="802"/>
      <c r="PX568" s="802"/>
      <c r="PY568" s="802"/>
      <c r="PZ568" s="802"/>
      <c r="QA568" s="802"/>
      <c r="QB568" s="802"/>
      <c r="QC568" s="802"/>
      <c r="QD568" s="802"/>
      <c r="QE568" s="802"/>
      <c r="QF568" s="802"/>
      <c r="QG568" s="802"/>
      <c r="QH568" s="802"/>
      <c r="QI568" s="802"/>
      <c r="QJ568" s="802"/>
      <c r="QK568" s="802"/>
      <c r="QL568" s="802"/>
      <c r="QM568" s="802"/>
      <c r="QN568" s="802"/>
      <c r="QO568" s="802"/>
      <c r="QP568" s="802"/>
      <c r="QQ568" s="802"/>
      <c r="QR568" s="802"/>
      <c r="QS568" s="802"/>
      <c r="QT568" s="802"/>
      <c r="QU568" s="802"/>
      <c r="QV568" s="802"/>
      <c r="QW568" s="802"/>
      <c r="QX568" s="802"/>
      <c r="QY568" s="802"/>
      <c r="QZ568" s="802"/>
      <c r="RA568" s="802"/>
      <c r="RB568" s="802"/>
      <c r="RC568" s="802"/>
      <c r="RD568" s="802"/>
      <c r="RE568" s="802"/>
      <c r="RF568" s="802"/>
      <c r="RG568" s="802"/>
      <c r="RH568" s="802"/>
      <c r="RI568" s="802"/>
      <c r="RJ568" s="802"/>
      <c r="RK568" s="802"/>
      <c r="RL568" s="802"/>
      <c r="RM568" s="802"/>
      <c r="RN568" s="802"/>
      <c r="RO568" s="802"/>
      <c r="RP568" s="802"/>
      <c r="RQ568" s="802"/>
      <c r="RR568" s="802"/>
      <c r="RS568" s="802"/>
      <c r="RT568" s="802"/>
      <c r="RU568" s="802"/>
      <c r="RV568" s="802"/>
      <c r="RW568" s="802"/>
      <c r="RX568" s="802"/>
      <c r="RY568" s="802"/>
      <c r="RZ568" s="802"/>
      <c r="SA568" s="802"/>
      <c r="SB568" s="802"/>
      <c r="SC568" s="802"/>
      <c r="SD568" s="802"/>
      <c r="SE568" s="802"/>
      <c r="SF568" s="802"/>
      <c r="SG568" s="802"/>
      <c r="SH568" s="802"/>
      <c r="SI568" s="802"/>
      <c r="SJ568" s="802"/>
      <c r="SK568" s="802"/>
      <c r="SL568" s="802"/>
      <c r="SM568" s="802"/>
      <c r="SN568" s="802"/>
      <c r="SO568" s="802"/>
      <c r="SP568" s="802"/>
      <c r="SQ568" s="802"/>
      <c r="SR568" s="802"/>
      <c r="SS568" s="802"/>
      <c r="ST568" s="802"/>
      <c r="SU568" s="802"/>
      <c r="SV568" s="802"/>
      <c r="SW568" s="802"/>
      <c r="SX568" s="802"/>
      <c r="SY568" s="802"/>
      <c r="SZ568" s="802"/>
      <c r="TA568" s="802"/>
      <c r="TB568" s="802"/>
      <c r="TC568" s="802"/>
      <c r="TD568" s="802"/>
      <c r="TE568" s="802"/>
      <c r="TF568" s="802"/>
      <c r="TG568" s="802"/>
      <c r="TH568" s="802"/>
      <c r="TI568" s="802"/>
      <c r="TJ568" s="802"/>
      <c r="TK568" s="802"/>
      <c r="TL568" s="802"/>
      <c r="TM568" s="802"/>
      <c r="TN568" s="802"/>
      <c r="TO568" s="802"/>
      <c r="TP568" s="802"/>
      <c r="TQ568" s="802"/>
      <c r="TR568" s="802"/>
      <c r="TS568" s="802"/>
      <c r="TT568" s="802"/>
      <c r="TU568" s="802"/>
      <c r="TV568" s="802"/>
      <c r="TW568" s="802"/>
      <c r="TX568" s="802"/>
      <c r="TY568" s="802"/>
      <c r="TZ568" s="802"/>
      <c r="UA568" s="802"/>
      <c r="UB568" s="802"/>
      <c r="UC568" s="802"/>
      <c r="UD568" s="802"/>
      <c r="UE568" s="802"/>
      <c r="UF568" s="802"/>
      <c r="UG568" s="802"/>
      <c r="UH568" s="802"/>
      <c r="UI568" s="802"/>
      <c r="UJ568" s="802"/>
      <c r="UK568" s="802"/>
      <c r="UL568" s="802"/>
      <c r="UM568" s="802"/>
      <c r="UN568" s="802"/>
      <c r="UO568" s="802"/>
      <c r="UP568" s="802"/>
      <c r="UQ568" s="802"/>
      <c r="UR568" s="802"/>
      <c r="US568" s="802"/>
      <c r="UT568" s="802"/>
      <c r="UU568" s="802"/>
      <c r="UV568" s="802"/>
      <c r="UW568" s="802"/>
      <c r="UX568" s="802"/>
      <c r="UY568" s="802"/>
      <c r="UZ568" s="802"/>
      <c r="VA568" s="802"/>
      <c r="VB568" s="802"/>
      <c r="VC568" s="802"/>
      <c r="VD568" s="802"/>
      <c r="VE568" s="802"/>
      <c r="VF568" s="802"/>
      <c r="VG568" s="802"/>
      <c r="VH568" s="802"/>
      <c r="VI568" s="802"/>
      <c r="VJ568" s="802"/>
      <c r="VK568" s="802"/>
      <c r="VL568" s="802"/>
      <c r="VM568" s="802"/>
      <c r="VN568" s="802"/>
      <c r="VO568" s="802"/>
      <c r="VP568" s="802"/>
      <c r="VQ568" s="802"/>
      <c r="VR568" s="802"/>
      <c r="VS568" s="802"/>
      <c r="VT568" s="802"/>
      <c r="VU568" s="802"/>
      <c r="VV568" s="802"/>
      <c r="VW568" s="802"/>
      <c r="VX568" s="802"/>
      <c r="VY568" s="802"/>
      <c r="VZ568" s="802"/>
      <c r="WA568" s="802"/>
      <c r="WB568" s="802"/>
      <c r="WC568" s="802"/>
      <c r="WD568" s="802"/>
      <c r="WE568" s="802"/>
      <c r="WF568" s="802"/>
      <c r="WG568" s="802"/>
      <c r="WH568" s="802"/>
      <c r="WI568" s="802"/>
      <c r="WJ568" s="802"/>
      <c r="WK568" s="802"/>
      <c r="WL568" s="802"/>
      <c r="WM568" s="802"/>
      <c r="WN568" s="802"/>
      <c r="WO568" s="802"/>
      <c r="WP568" s="802"/>
      <c r="WQ568" s="802"/>
      <c r="WR568" s="802"/>
      <c r="WS568" s="802"/>
      <c r="WT568" s="802"/>
      <c r="WU568" s="802"/>
      <c r="WV568" s="802"/>
      <c r="WW568" s="802"/>
      <c r="WX568" s="802"/>
      <c r="WY568" s="802"/>
      <c r="WZ568" s="802"/>
      <c r="XA568" s="802"/>
      <c r="XB568" s="802"/>
      <c r="XC568" s="802"/>
      <c r="XD568" s="802"/>
      <c r="XE568" s="802"/>
      <c r="XF568" s="802"/>
      <c r="XG568" s="802"/>
      <c r="XH568" s="802"/>
      <c r="XI568" s="802"/>
      <c r="XJ568" s="802"/>
      <c r="XK568" s="802"/>
      <c r="XL568" s="802"/>
      <c r="XM568" s="802"/>
      <c r="XN568" s="802"/>
      <c r="XO568" s="802"/>
      <c r="XP568" s="802"/>
      <c r="XQ568" s="802"/>
      <c r="XR568" s="802"/>
      <c r="XS568" s="802"/>
      <c r="XT568" s="802"/>
      <c r="XU568" s="802"/>
      <c r="XV568" s="802"/>
      <c r="XW568" s="802"/>
      <c r="XX568" s="802"/>
      <c r="XY568" s="802"/>
      <c r="XZ568" s="802"/>
      <c r="YA568" s="802"/>
      <c r="YB568" s="802"/>
      <c r="YC568" s="802"/>
      <c r="YD568" s="802"/>
      <c r="YE568" s="802"/>
      <c r="YF568" s="802"/>
      <c r="YG568" s="802"/>
      <c r="YH568" s="802"/>
      <c r="YI568" s="802"/>
      <c r="YJ568" s="802"/>
      <c r="YK568" s="802"/>
      <c r="YL568" s="802"/>
      <c r="YM568" s="802"/>
      <c r="YN568" s="802"/>
      <c r="YO568" s="802"/>
      <c r="YP568" s="802"/>
      <c r="YQ568" s="802"/>
      <c r="YR568" s="802"/>
      <c r="YS568" s="802"/>
      <c r="YT568" s="802"/>
      <c r="YU568" s="802"/>
      <c r="YV568" s="802"/>
      <c r="YW568" s="802"/>
      <c r="YX568" s="802"/>
      <c r="YY568" s="802"/>
      <c r="YZ568" s="802"/>
      <c r="ZA568" s="802"/>
      <c r="ZB568" s="802"/>
      <c r="ZC568" s="802"/>
      <c r="ZD568" s="802"/>
      <c r="ZE568" s="802"/>
      <c r="ZF568" s="802"/>
      <c r="ZG568" s="802"/>
      <c r="ZH568" s="802"/>
      <c r="ZI568" s="802"/>
      <c r="ZJ568" s="802"/>
      <c r="ZK568" s="802"/>
      <c r="ZL568" s="802"/>
      <c r="ZM568" s="802"/>
      <c r="ZN568" s="802"/>
      <c r="ZO568" s="802"/>
      <c r="ZP568" s="802"/>
      <c r="ZQ568" s="802"/>
      <c r="ZR568" s="802"/>
      <c r="ZS568" s="802"/>
      <c r="ZT568" s="802"/>
      <c r="ZU568" s="802"/>
      <c r="ZV568" s="802"/>
      <c r="ZW568" s="802"/>
      <c r="ZX568" s="802"/>
      <c r="ZY568" s="802"/>
      <c r="ZZ568" s="802"/>
      <c r="AAA568" s="802"/>
      <c r="AAB568" s="802"/>
      <c r="AAC568" s="802"/>
      <c r="AAD568" s="802"/>
      <c r="AAE568" s="802"/>
      <c r="AAF568" s="802"/>
      <c r="AAG568" s="802"/>
      <c r="AAH568" s="802"/>
      <c r="AAI568" s="802"/>
      <c r="AAJ568" s="802"/>
      <c r="AAK568" s="802"/>
      <c r="AAL568" s="802"/>
      <c r="AAM568" s="802"/>
      <c r="AAN568" s="802"/>
      <c r="AAO568" s="802"/>
      <c r="AAP568" s="802"/>
      <c r="AAQ568" s="802"/>
      <c r="AAR568" s="802"/>
      <c r="AAS568" s="802"/>
      <c r="AAT568" s="802"/>
      <c r="AAU568" s="802"/>
      <c r="AAV568" s="802"/>
      <c r="AAW568" s="802"/>
      <c r="AAX568" s="802"/>
      <c r="AAY568" s="802"/>
      <c r="AAZ568" s="802"/>
      <c r="ABA568" s="802"/>
      <c r="ABB568" s="802"/>
      <c r="ABC568" s="802"/>
      <c r="ABD568" s="802"/>
      <c r="ABE568" s="802"/>
      <c r="ABF568" s="802"/>
      <c r="ABG568" s="802"/>
      <c r="ABH568" s="802"/>
      <c r="ABI568" s="802"/>
      <c r="ABJ568" s="802"/>
      <c r="ABK568" s="802"/>
      <c r="ABL568" s="802"/>
      <c r="ABM568" s="802"/>
      <c r="ABN568" s="802"/>
      <c r="ABO568" s="802"/>
      <c r="ABP568" s="802"/>
      <c r="ABQ568" s="802"/>
      <c r="ABR568" s="802"/>
      <c r="ABS568" s="802"/>
      <c r="ABT568" s="802"/>
      <c r="ABU568" s="802"/>
      <c r="ABV568" s="802"/>
      <c r="ABW568" s="802"/>
      <c r="ABX568" s="802"/>
      <c r="ABY568" s="802"/>
      <c r="ABZ568" s="802"/>
      <c r="ACA568" s="802"/>
      <c r="ACB568" s="802"/>
      <c r="ACC568" s="802"/>
      <c r="ACD568" s="802"/>
      <c r="ACE568" s="802"/>
      <c r="ACF568" s="802"/>
      <c r="ACG568" s="802"/>
      <c r="ACH568" s="802"/>
      <c r="ACI568" s="802"/>
      <c r="ACJ568" s="802"/>
      <c r="ACK568" s="802"/>
      <c r="ACL568" s="802"/>
      <c r="ACM568" s="802"/>
      <c r="ACN568" s="802"/>
      <c r="ACO568" s="802"/>
      <c r="ACP568" s="802"/>
      <c r="ACQ568" s="802"/>
      <c r="ACR568" s="802"/>
      <c r="ACS568" s="802"/>
      <c r="ACT568" s="802"/>
      <c r="ACU568" s="802"/>
      <c r="ACV568" s="802"/>
      <c r="ACW568" s="802"/>
      <c r="ACX568" s="802"/>
      <c r="ACY568" s="802"/>
      <c r="ACZ568" s="802"/>
      <c r="ADA568" s="802"/>
      <c r="ADB568" s="802"/>
      <c r="ADC568" s="802"/>
      <c r="ADD568" s="802"/>
      <c r="ADE568" s="802"/>
      <c r="ADF568" s="802"/>
      <c r="ADG568" s="802"/>
      <c r="ADH568" s="802"/>
      <c r="ADI568" s="802"/>
      <c r="ADJ568" s="802"/>
      <c r="ADK568" s="802"/>
      <c r="ADL568" s="802"/>
      <c r="ADM568" s="802"/>
      <c r="ADN568" s="802"/>
      <c r="ADO568" s="802"/>
      <c r="ADP568" s="802"/>
      <c r="ADQ568" s="802"/>
      <c r="ADR568" s="802"/>
      <c r="ADS568" s="802"/>
      <c r="ADT568" s="802"/>
      <c r="ADU568" s="802"/>
      <c r="ADV568" s="802"/>
      <c r="ADW568" s="802"/>
      <c r="ADX568" s="802"/>
      <c r="ADY568" s="802"/>
      <c r="ADZ568" s="802"/>
      <c r="AEA568" s="802"/>
      <c r="AEB568" s="802"/>
      <c r="AEC568" s="802"/>
      <c r="AED568" s="802"/>
      <c r="AEE568" s="802"/>
      <c r="AEF568" s="802"/>
      <c r="AEG568" s="802"/>
      <c r="AEH568" s="802"/>
      <c r="AEI568" s="802"/>
      <c r="AEJ568" s="802"/>
      <c r="AEK568" s="802"/>
      <c r="AEL568" s="802"/>
      <c r="AEM568" s="802"/>
      <c r="AEN568" s="802"/>
      <c r="AEO568" s="802"/>
      <c r="AEP568" s="802"/>
      <c r="AEQ568" s="802"/>
      <c r="AER568" s="802"/>
      <c r="AES568" s="802"/>
      <c r="AET568" s="802"/>
      <c r="AEU568" s="802"/>
      <c r="AEV568" s="802"/>
      <c r="AEW568" s="802"/>
      <c r="AEX568" s="802"/>
      <c r="AEY568" s="802"/>
      <c r="AEZ568" s="802"/>
      <c r="AFA568" s="802"/>
      <c r="AFB568" s="802"/>
      <c r="AFC568" s="802"/>
      <c r="AFD568" s="802"/>
      <c r="AFE568" s="802"/>
      <c r="AFF568" s="802"/>
      <c r="AFG568" s="802"/>
      <c r="AFH568" s="802"/>
      <c r="AFI568" s="802"/>
      <c r="AFJ568" s="802"/>
      <c r="AFK568" s="802"/>
      <c r="AFL568" s="802"/>
      <c r="AFM568" s="802"/>
      <c r="AFN568" s="802"/>
      <c r="AFO568" s="802"/>
      <c r="AFP568" s="802"/>
      <c r="AFQ568" s="802"/>
      <c r="AFR568" s="802"/>
      <c r="AFS568" s="802"/>
      <c r="AFT568" s="802"/>
      <c r="AFU568" s="802"/>
      <c r="AFV568" s="802"/>
      <c r="AFW568" s="802"/>
      <c r="AFX568" s="802"/>
      <c r="AFY568" s="802"/>
      <c r="AFZ568" s="802"/>
      <c r="AGA568" s="802"/>
      <c r="AGB568" s="802"/>
      <c r="AGC568" s="802"/>
      <c r="AGD568" s="802"/>
      <c r="AGE568" s="802"/>
      <c r="AGF568" s="802"/>
      <c r="AGG568" s="802"/>
      <c r="AGH568" s="802"/>
      <c r="AGI568" s="802"/>
      <c r="AGJ568" s="802"/>
      <c r="AGK568" s="802"/>
      <c r="AGL568" s="802"/>
      <c r="AGM568" s="802"/>
      <c r="AGN568" s="802"/>
      <c r="AGO568" s="802"/>
      <c r="AGP568" s="802"/>
      <c r="AGQ568" s="802"/>
      <c r="AGR568" s="802"/>
      <c r="AGS568" s="802"/>
      <c r="AGT568" s="802"/>
      <c r="AGU568" s="802"/>
      <c r="AGV568" s="802"/>
      <c r="AGW568" s="802"/>
      <c r="AGX568" s="802"/>
      <c r="AGY568" s="802"/>
      <c r="AGZ568" s="802"/>
      <c r="AHA568" s="802"/>
      <c r="AHB568" s="802"/>
      <c r="AHC568" s="802"/>
      <c r="AHD568" s="802"/>
      <c r="AHE568" s="802"/>
      <c r="AHF568" s="802"/>
      <c r="AHG568" s="802"/>
      <c r="AHH568" s="802"/>
      <c r="AHI568" s="802"/>
      <c r="AHJ568" s="802"/>
      <c r="AHK568" s="802"/>
      <c r="AHL568" s="802"/>
      <c r="AHM568" s="802"/>
      <c r="AHN568" s="802"/>
      <c r="AHO568" s="802"/>
      <c r="AHP568" s="802"/>
      <c r="AHQ568" s="802"/>
      <c r="AHR568" s="802"/>
      <c r="AHS568" s="802"/>
      <c r="AHT568" s="802"/>
      <c r="AHU568" s="802"/>
      <c r="AHV568" s="802"/>
      <c r="AHW568" s="802"/>
      <c r="AHX568" s="802"/>
      <c r="AHY568" s="802"/>
      <c r="AHZ568" s="802"/>
      <c r="AIA568" s="802"/>
      <c r="AIB568" s="802"/>
      <c r="AIC568" s="802"/>
      <c r="AID568" s="802"/>
      <c r="AIE568" s="802"/>
      <c r="AIF568" s="802"/>
      <c r="AIG568" s="802"/>
      <c r="AIH568" s="802"/>
      <c r="AII568" s="802"/>
      <c r="AIJ568" s="802"/>
      <c r="AQE568" s="802"/>
      <c r="AQF568" s="802"/>
      <c r="AQG568" s="802"/>
      <c r="AQH568" s="802"/>
      <c r="AQI568" s="802"/>
      <c r="AQJ568" s="802"/>
      <c r="AQK568" s="802"/>
      <c r="AQL568" s="802"/>
      <c r="AQM568" s="802"/>
      <c r="AQN568" s="802"/>
      <c r="AQO568" s="802"/>
      <c r="AQP568" s="802"/>
      <c r="AQQ568" s="802"/>
      <c r="AQR568" s="802"/>
      <c r="AQS568" s="802"/>
      <c r="AQT568" s="802"/>
      <c r="AQU568" s="802"/>
      <c r="AQV568" s="802"/>
      <c r="AQW568" s="802"/>
      <c r="AQX568" s="802"/>
      <c r="AQY568" s="802"/>
      <c r="AQZ568" s="802"/>
      <c r="ARA568" s="802"/>
      <c r="ARB568" s="802"/>
      <c r="ARC568" s="802"/>
      <c r="ARD568" s="802"/>
      <c r="ARE568" s="802"/>
      <c r="ARF568" s="802"/>
      <c r="ARG568" s="802"/>
      <c r="ARH568" s="802"/>
      <c r="ARI568" s="802"/>
      <c r="ARJ568" s="802"/>
      <c r="ARK568" s="802"/>
      <c r="ARL568" s="802"/>
      <c r="ARM568" s="802"/>
      <c r="ARN568" s="802"/>
      <c r="ARO568" s="802"/>
      <c r="ARP568" s="802"/>
      <c r="ARQ568" s="802"/>
      <c r="ARR568" s="802"/>
      <c r="ARS568" s="802"/>
      <c r="ART568" s="802"/>
      <c r="ARU568" s="802"/>
      <c r="ARV568" s="802"/>
      <c r="ARW568" s="802"/>
      <c r="ARX568" s="802"/>
      <c r="ARY568" s="802"/>
      <c r="ARZ568" s="802"/>
      <c r="ASA568" s="802"/>
      <c r="ASB568" s="802"/>
      <c r="ASC568" s="802"/>
      <c r="ASD568" s="802"/>
      <c r="ASE568" s="802"/>
      <c r="ASF568" s="802"/>
      <c r="ASG568" s="802"/>
      <c r="ASH568" s="802"/>
      <c r="ASI568" s="802"/>
      <c r="ASJ568" s="802"/>
      <c r="ASK568" s="802"/>
      <c r="ASL568" s="802"/>
      <c r="ATP568" s="802"/>
      <c r="ATQ568" s="802"/>
      <c r="ATR568" s="802"/>
      <c r="ATS568" s="802"/>
      <c r="ATT568" s="802"/>
      <c r="ATU568" s="802"/>
      <c r="ATV568" s="802"/>
      <c r="ATW568" s="802"/>
      <c r="ATX568" s="802"/>
      <c r="ATY568" s="802"/>
      <c r="ATZ568" s="802"/>
      <c r="AUA568" s="802"/>
      <c r="AUB568" s="802"/>
      <c r="AUC568" s="802"/>
      <c r="AUD568" s="802"/>
      <c r="AUE568" s="802"/>
      <c r="AUF568" s="802"/>
      <c r="AUG568" s="802"/>
      <c r="AUH568" s="802"/>
      <c r="AUI568" s="802"/>
      <c r="AUJ568" s="802"/>
      <c r="AUK568" s="802"/>
      <c r="AUL568" s="802"/>
      <c r="AUM568" s="802"/>
      <c r="AUN568" s="802"/>
      <c r="AUO568" s="802"/>
      <c r="AUP568" s="801"/>
      <c r="AUQ568" s="802"/>
      <c r="AUR568" s="801"/>
      <c r="AUS568" s="802"/>
      <c r="AUT568" s="801"/>
      <c r="AUU568" s="802"/>
      <c r="AUV568" s="802"/>
      <c r="AUW568" s="802"/>
      <c r="AUX568" s="802"/>
      <c r="AUY568" s="802"/>
      <c r="AUZ568" s="802"/>
      <c r="AVA568" s="802"/>
      <c r="AVB568" s="802"/>
      <c r="AVC568" s="802"/>
      <c r="AVD568" s="802"/>
      <c r="AVE568" s="802"/>
      <c r="AVF568" s="802"/>
      <c r="AVG568" s="802"/>
      <c r="AVH568" s="802"/>
      <c r="AVI568" s="802"/>
      <c r="AVJ568" s="808"/>
      <c r="AVK568" s="808"/>
      <c r="AVL568" s="808"/>
      <c r="AVM568" s="808"/>
      <c r="AVN568" s="808"/>
      <c r="AVO568" s="808"/>
      <c r="AVP568" s="808"/>
      <c r="AVQ568" s="808"/>
      <c r="AVR568" s="808"/>
      <c r="AVS568" s="808"/>
      <c r="AVT568" s="808"/>
      <c r="AVU568" s="809"/>
      <c r="AVV568" s="809"/>
      <c r="AVW568" s="809"/>
      <c r="AVX568" s="809"/>
      <c r="AVY568" s="809"/>
      <c r="AVZ568" s="809"/>
      <c r="AWA568" s="809"/>
      <c r="AWB568" s="809"/>
      <c r="AWC568" s="809"/>
      <c r="AWD568" s="809"/>
      <c r="AWE568" s="809"/>
      <c r="AWF568" s="809"/>
      <c r="AWG568" s="809"/>
      <c r="AWH568" s="809"/>
      <c r="AWI568" s="809"/>
      <c r="AWJ568" s="809"/>
      <c r="AWK568" s="809"/>
      <c r="AWL568" s="809"/>
      <c r="AWM568" s="809"/>
      <c r="AWN568" s="809"/>
      <c r="AWO568" s="809"/>
      <c r="AWP568" s="809"/>
      <c r="AWQ568" s="809"/>
      <c r="AWR568" s="808"/>
      <c r="AWS568" s="761"/>
      <c r="AWT568" s="808"/>
      <c r="AWU568" s="809"/>
      <c r="AWV568" s="809"/>
      <c r="AWW568" s="809"/>
      <c r="AWX568" s="809"/>
      <c r="AWY568" s="809"/>
      <c r="AWZ568" s="809"/>
      <c r="AXA568" s="809"/>
      <c r="AXB568" s="809"/>
      <c r="AXC568" s="809"/>
      <c r="AXD568" s="809"/>
      <c r="AXE568" s="809"/>
      <c r="AXF568" s="809"/>
      <c r="AXG568" s="809"/>
      <c r="AXH568" s="809"/>
      <c r="AXI568" s="809"/>
      <c r="AXJ568" s="809"/>
      <c r="AXK568" s="809"/>
      <c r="AXL568" s="809"/>
      <c r="AXM568" s="809"/>
      <c r="AXN568" s="809"/>
      <c r="AXO568" s="809"/>
      <c r="AXP568" s="809"/>
      <c r="AXQ568" s="809"/>
      <c r="AXR568" s="809"/>
      <c r="AXS568" s="809"/>
      <c r="AXT568" s="809"/>
      <c r="AXU568" s="809"/>
      <c r="AXV568" s="809"/>
      <c r="AXW568" s="809"/>
      <c r="AXX568" s="809"/>
      <c r="AXY568" s="809"/>
      <c r="AXZ568" s="809"/>
      <c r="AYA568" s="809"/>
      <c r="AYB568" s="809"/>
      <c r="AYC568" s="809"/>
      <c r="AYD568" s="808"/>
      <c r="AYE568" s="808"/>
      <c r="AYF568" s="809"/>
      <c r="AYG568" s="808"/>
      <c r="AYH568" s="810"/>
      <c r="AYI568" s="810"/>
      <c r="AYJ568" s="810"/>
      <c r="AYK568" s="810"/>
      <c r="AYL568" s="810"/>
      <c r="AYM568" s="810"/>
      <c r="AYN568" s="810"/>
      <c r="AYO568" s="810"/>
      <c r="AYP568" s="810"/>
      <c r="AYQ568" s="810"/>
      <c r="AYR568" s="810"/>
      <c r="AYS568" s="810"/>
      <c r="AYT568" s="810"/>
      <c r="AYU568" s="810"/>
      <c r="AYV568" s="810"/>
      <c r="AYW568" s="810"/>
      <c r="AYX568" s="810"/>
      <c r="AYY568" s="810"/>
      <c r="AYZ568" s="810"/>
      <c r="AZA568" s="810"/>
      <c r="AZB568" s="810"/>
      <c r="AZC568" s="810"/>
      <c r="AZD568" s="810"/>
      <c r="AZE568" s="810"/>
      <c r="AZF568" s="810"/>
      <c r="AZG568" s="810"/>
      <c r="AZH568" s="810"/>
      <c r="AZI568" s="810"/>
      <c r="AZJ568" s="810"/>
      <c r="AZK568" s="810"/>
      <c r="AZL568" s="810"/>
      <c r="AZM568" s="810"/>
      <c r="AZN568" s="810"/>
      <c r="AZO568" s="810"/>
      <c r="AZP568" s="809"/>
      <c r="AZQ568" s="802"/>
      <c r="AZR568" s="802"/>
      <c r="AZS568" s="802"/>
    </row>
    <row r="569" spans="45:920 1123:1371" s="793" customFormat="1" ht="13.5">
      <c r="AS569" s="802"/>
      <c r="AT569" s="802"/>
      <c r="AU569" s="802"/>
      <c r="AV569" s="802"/>
      <c r="AW569" s="802"/>
      <c r="AX569" s="802"/>
      <c r="AY569" s="802"/>
      <c r="AZ569" s="802"/>
      <c r="BA569" s="802"/>
      <c r="BB569" s="802"/>
      <c r="BC569" s="802"/>
      <c r="BD569" s="802"/>
      <c r="BE569" s="802"/>
      <c r="BF569" s="802"/>
      <c r="BG569" s="802"/>
      <c r="BH569" s="802"/>
      <c r="BI569" s="802"/>
      <c r="BJ569" s="802"/>
      <c r="BK569" s="802"/>
      <c r="BL569" s="802"/>
      <c r="BM569" s="802"/>
      <c r="BN569" s="802"/>
      <c r="BO569" s="802"/>
      <c r="BP569" s="802"/>
      <c r="BQ569" s="802"/>
      <c r="BR569" s="802"/>
      <c r="BS569" s="802"/>
      <c r="BT569" s="802"/>
      <c r="BU569" s="802"/>
      <c r="BV569" s="802"/>
      <c r="BW569" s="802"/>
      <c r="BX569" s="802"/>
      <c r="BY569" s="802"/>
      <c r="BZ569" s="802"/>
      <c r="CA569" s="802"/>
      <c r="CB569" s="802"/>
      <c r="CC569" s="802"/>
      <c r="CD569" s="802"/>
      <c r="CE569" s="802"/>
      <c r="CF569" s="802"/>
      <c r="CG569" s="802"/>
      <c r="CH569" s="802"/>
      <c r="CI569" s="802"/>
      <c r="CJ569" s="802"/>
      <c r="CK569" s="802"/>
      <c r="CL569" s="802"/>
      <c r="CM569" s="802"/>
      <c r="CN569" s="802"/>
      <c r="CO569" s="802"/>
      <c r="CP569" s="802"/>
      <c r="CQ569" s="802"/>
      <c r="CR569" s="802"/>
      <c r="CS569" s="802"/>
      <c r="CT569" s="802"/>
      <c r="CU569" s="802"/>
      <c r="CV569" s="802"/>
      <c r="CW569" s="802"/>
      <c r="CX569" s="802"/>
      <c r="CY569" s="802"/>
      <c r="CZ569" s="802"/>
      <c r="DA569" s="802"/>
      <c r="DB569" s="802"/>
      <c r="DC569" s="802"/>
      <c r="DD569" s="802"/>
      <c r="DE569" s="802"/>
      <c r="DF569" s="802"/>
      <c r="DG569" s="802"/>
      <c r="DH569" s="802"/>
      <c r="DI569" s="802"/>
      <c r="DJ569" s="802"/>
      <c r="DK569" s="802"/>
      <c r="DL569" s="802"/>
      <c r="DM569" s="802"/>
      <c r="DN569" s="802"/>
      <c r="DO569" s="802"/>
      <c r="DP569" s="802"/>
      <c r="DQ569" s="802"/>
      <c r="DR569" s="802"/>
      <c r="DS569" s="802"/>
      <c r="DT569" s="802"/>
      <c r="DU569" s="802"/>
      <c r="DV569" s="802"/>
      <c r="DW569" s="802"/>
      <c r="DX569" s="802"/>
      <c r="DY569" s="802"/>
      <c r="DZ569" s="802"/>
      <c r="EA569" s="802"/>
      <c r="EB569" s="802"/>
      <c r="EC569" s="802"/>
      <c r="ED569" s="802"/>
      <c r="EE569" s="802"/>
      <c r="EF569" s="802"/>
      <c r="EG569" s="802"/>
      <c r="EH569" s="802"/>
      <c r="EI569" s="802"/>
      <c r="EJ569" s="802"/>
      <c r="EK569" s="802"/>
      <c r="EL569" s="802"/>
      <c r="EM569" s="802"/>
      <c r="EN569" s="802"/>
      <c r="EO569" s="802"/>
      <c r="EP569" s="802"/>
      <c r="EQ569" s="802"/>
      <c r="ER569" s="802"/>
      <c r="ES569" s="802"/>
      <c r="ET569" s="802"/>
      <c r="EU569" s="802"/>
      <c r="EV569" s="802"/>
      <c r="EW569" s="802"/>
      <c r="EX569" s="802"/>
      <c r="EY569" s="802"/>
      <c r="EZ569" s="802"/>
      <c r="FA569" s="802"/>
      <c r="FB569" s="802"/>
      <c r="FC569" s="802"/>
      <c r="FD569" s="802"/>
      <c r="FE569" s="802"/>
      <c r="FF569" s="802"/>
      <c r="FG569" s="802"/>
      <c r="FH569" s="802"/>
      <c r="FI569" s="802"/>
      <c r="FJ569" s="802"/>
      <c r="FK569" s="802"/>
      <c r="FL569" s="802"/>
      <c r="FM569" s="802"/>
      <c r="FN569" s="802"/>
      <c r="FO569" s="802"/>
      <c r="FP569" s="802"/>
      <c r="FQ569" s="802"/>
      <c r="FR569" s="802"/>
      <c r="FS569" s="802"/>
      <c r="FT569" s="802"/>
      <c r="FU569" s="802"/>
      <c r="FV569" s="802"/>
      <c r="FW569" s="802"/>
      <c r="FX569" s="802"/>
      <c r="FY569" s="802"/>
      <c r="FZ569" s="802"/>
      <c r="GA569" s="802"/>
      <c r="GB569" s="802"/>
      <c r="GC569" s="802"/>
      <c r="GD569" s="802"/>
      <c r="GE569" s="802"/>
      <c r="GF569" s="802"/>
      <c r="GG569" s="802"/>
      <c r="GH569" s="802"/>
      <c r="GI569" s="802"/>
      <c r="GJ569" s="802"/>
      <c r="GK569" s="802"/>
      <c r="GL569" s="802"/>
      <c r="GM569" s="802"/>
      <c r="GN569" s="802"/>
      <c r="GO569" s="802"/>
      <c r="GP569" s="802"/>
      <c r="GQ569" s="802"/>
      <c r="GR569" s="802"/>
      <c r="GS569" s="802"/>
      <c r="GT569" s="802"/>
      <c r="GU569" s="802"/>
      <c r="GV569" s="802"/>
      <c r="GW569" s="802"/>
      <c r="GX569" s="802"/>
      <c r="GY569" s="802"/>
      <c r="GZ569" s="802"/>
      <c r="HA569" s="802"/>
      <c r="HB569" s="802"/>
      <c r="HC569" s="802"/>
      <c r="HD569" s="802"/>
      <c r="HE569" s="802"/>
      <c r="HF569" s="802"/>
      <c r="HG569" s="802"/>
      <c r="HH569" s="802"/>
      <c r="HI569" s="802"/>
      <c r="HJ569" s="802"/>
      <c r="HK569" s="802"/>
      <c r="HL569" s="802"/>
      <c r="HM569" s="802"/>
      <c r="HN569" s="802"/>
      <c r="HO569" s="802"/>
      <c r="HP569" s="802"/>
      <c r="HQ569" s="802"/>
      <c r="HR569" s="802"/>
      <c r="HS569" s="802"/>
      <c r="HT569" s="802"/>
      <c r="HU569" s="802"/>
      <c r="HV569" s="802"/>
      <c r="HW569" s="802"/>
      <c r="HX569" s="802"/>
      <c r="HY569" s="802"/>
      <c r="HZ569" s="802"/>
      <c r="IA569" s="802"/>
      <c r="IB569" s="802"/>
      <c r="IC569" s="802"/>
      <c r="ID569" s="802"/>
      <c r="IE569" s="802"/>
      <c r="IF569" s="802"/>
      <c r="IG569" s="802"/>
      <c r="IH569" s="802"/>
      <c r="II569" s="802"/>
      <c r="IJ569" s="802"/>
      <c r="IK569" s="802"/>
      <c r="IL569" s="802"/>
      <c r="IM569" s="802"/>
      <c r="IN569" s="802"/>
      <c r="IO569" s="802"/>
      <c r="IP569" s="802"/>
      <c r="IQ569" s="802"/>
      <c r="IR569" s="802"/>
      <c r="IS569" s="802"/>
      <c r="IT569" s="802"/>
      <c r="IU569" s="802"/>
      <c r="IV569" s="802"/>
      <c r="IW569" s="802"/>
      <c r="IX569" s="802"/>
      <c r="IY569" s="802"/>
      <c r="IZ569" s="802"/>
      <c r="JA569" s="802"/>
      <c r="JB569" s="802"/>
      <c r="JC569" s="802"/>
      <c r="JD569" s="802"/>
      <c r="JE569" s="802"/>
      <c r="JF569" s="802"/>
      <c r="JG569" s="802"/>
      <c r="JH569" s="802"/>
      <c r="JI569" s="802"/>
      <c r="JJ569" s="802"/>
      <c r="JK569" s="802"/>
      <c r="JL569" s="802"/>
      <c r="JM569" s="802"/>
      <c r="JN569" s="802"/>
      <c r="JO569" s="802"/>
      <c r="JP569" s="802"/>
      <c r="JQ569" s="802"/>
      <c r="JR569" s="802"/>
      <c r="JS569" s="802"/>
      <c r="JT569" s="802"/>
      <c r="JU569" s="802"/>
      <c r="JV569" s="802"/>
      <c r="JW569" s="802"/>
      <c r="JX569" s="802"/>
      <c r="JY569" s="802"/>
      <c r="JZ569" s="802"/>
      <c r="KA569" s="802"/>
      <c r="KB569" s="802"/>
      <c r="KC569" s="802"/>
      <c r="KD569" s="802"/>
      <c r="KE569" s="802"/>
      <c r="KF569" s="802"/>
      <c r="KG569" s="802"/>
      <c r="KH569" s="802"/>
      <c r="KI569" s="802"/>
      <c r="KJ569" s="802"/>
      <c r="KK569" s="802"/>
      <c r="KL569" s="802"/>
      <c r="KM569" s="802"/>
      <c r="KN569" s="802"/>
      <c r="KO569" s="802"/>
      <c r="KP569" s="802"/>
      <c r="KQ569" s="802"/>
      <c r="KR569" s="802"/>
      <c r="KS569" s="802"/>
      <c r="KT569" s="802"/>
      <c r="KU569" s="802"/>
      <c r="KV569" s="802"/>
      <c r="KW569" s="802"/>
      <c r="KX569" s="802"/>
      <c r="KY569" s="802"/>
      <c r="KZ569" s="802"/>
      <c r="LA569" s="802"/>
      <c r="LB569" s="802"/>
      <c r="LC569" s="802"/>
      <c r="LD569" s="802"/>
      <c r="LE569" s="802"/>
      <c r="LF569" s="802"/>
      <c r="LG569" s="802"/>
      <c r="LH569" s="802"/>
      <c r="LI569" s="802"/>
      <c r="LJ569" s="802"/>
      <c r="LK569" s="802"/>
      <c r="LL569" s="802"/>
      <c r="LM569" s="802"/>
      <c r="LN569" s="802"/>
      <c r="LO569" s="802"/>
      <c r="LP569" s="802"/>
      <c r="LQ569" s="802"/>
      <c r="LR569" s="802"/>
      <c r="LS569" s="802"/>
      <c r="LT569" s="802"/>
      <c r="LU569" s="802"/>
      <c r="LV569" s="802"/>
      <c r="LW569" s="802"/>
      <c r="LX569" s="802"/>
      <c r="LY569" s="802"/>
      <c r="LZ569" s="802"/>
      <c r="MA569" s="802"/>
      <c r="MB569" s="802"/>
      <c r="MC569" s="802"/>
      <c r="MD569" s="802"/>
      <c r="ME569" s="802"/>
      <c r="MF569" s="802"/>
      <c r="MG569" s="802"/>
      <c r="MH569" s="802"/>
      <c r="MI569" s="802"/>
      <c r="MJ569" s="802"/>
      <c r="MK569" s="802"/>
      <c r="ML569" s="802"/>
      <c r="MM569" s="802"/>
      <c r="MN569" s="802"/>
      <c r="MO569" s="802"/>
      <c r="MP569" s="802"/>
      <c r="MQ569" s="802"/>
      <c r="MR569" s="802"/>
      <c r="MS569" s="802"/>
      <c r="MT569" s="802"/>
      <c r="MU569" s="802"/>
      <c r="MV569" s="802"/>
      <c r="MW569" s="802"/>
      <c r="MX569" s="802"/>
      <c r="MY569" s="802"/>
      <c r="MZ569" s="802"/>
      <c r="NA569" s="802"/>
      <c r="NB569" s="802"/>
      <c r="NC569" s="802"/>
      <c r="ND569" s="802"/>
      <c r="NE569" s="802"/>
      <c r="NF569" s="802"/>
      <c r="NG569" s="802"/>
      <c r="NH569" s="802"/>
      <c r="NI569" s="802"/>
      <c r="NJ569" s="802"/>
      <c r="NK569" s="802"/>
      <c r="NL569" s="802"/>
      <c r="NM569" s="802"/>
      <c r="NN569" s="802"/>
      <c r="NO569" s="802"/>
      <c r="NP569" s="802"/>
      <c r="NQ569" s="802"/>
      <c r="NR569" s="802"/>
      <c r="NS569" s="802"/>
      <c r="NT569" s="802"/>
      <c r="NU569" s="802"/>
      <c r="NV569" s="802"/>
      <c r="NW569" s="802"/>
      <c r="NX569" s="802"/>
      <c r="NY569" s="802"/>
      <c r="NZ569" s="802"/>
      <c r="OA569" s="802"/>
      <c r="OB569" s="802"/>
      <c r="OC569" s="802"/>
      <c r="OD569" s="802"/>
      <c r="OE569" s="802"/>
      <c r="OF569" s="802"/>
      <c r="OG569" s="802"/>
      <c r="OH569" s="802"/>
      <c r="OI569" s="802"/>
      <c r="OJ569" s="802"/>
      <c r="OK569" s="802"/>
      <c r="OL569" s="802"/>
      <c r="OM569" s="802"/>
      <c r="ON569" s="802"/>
      <c r="OO569" s="802"/>
      <c r="OP569" s="802"/>
      <c r="OQ569" s="802"/>
      <c r="OR569" s="802"/>
      <c r="OS569" s="802"/>
      <c r="OT569" s="802"/>
      <c r="OU569" s="802"/>
      <c r="OV569" s="802"/>
      <c r="OW569" s="802"/>
      <c r="OX569" s="802"/>
      <c r="OY569" s="802"/>
      <c r="OZ569" s="802"/>
      <c r="PA569" s="802"/>
      <c r="PB569" s="802"/>
      <c r="PC569" s="802"/>
      <c r="PD569" s="802"/>
      <c r="PE569" s="802"/>
      <c r="PF569" s="802"/>
      <c r="PG569" s="802"/>
      <c r="PH569" s="802"/>
      <c r="PI569" s="802"/>
      <c r="PJ569" s="802"/>
      <c r="PK569" s="802"/>
      <c r="PL569" s="802"/>
      <c r="PM569" s="802"/>
      <c r="PN569" s="802"/>
      <c r="PO569" s="802"/>
      <c r="PP569" s="802"/>
      <c r="PQ569" s="802"/>
      <c r="PR569" s="802"/>
      <c r="PS569" s="802"/>
      <c r="PT569" s="802"/>
      <c r="PU569" s="802"/>
      <c r="PV569" s="802"/>
      <c r="PW569" s="802"/>
      <c r="PX569" s="802"/>
      <c r="PY569" s="802"/>
      <c r="PZ569" s="802"/>
      <c r="QA569" s="802"/>
      <c r="QB569" s="802"/>
      <c r="QC569" s="802"/>
      <c r="QD569" s="802"/>
      <c r="QE569" s="802"/>
      <c r="QF569" s="802"/>
      <c r="QG569" s="802"/>
      <c r="QH569" s="802"/>
      <c r="QI569" s="802"/>
      <c r="QJ569" s="802"/>
      <c r="QK569" s="802"/>
      <c r="QL569" s="802"/>
      <c r="QM569" s="802"/>
      <c r="QN569" s="802"/>
      <c r="QO569" s="802"/>
      <c r="QP569" s="802"/>
      <c r="QQ569" s="802"/>
      <c r="QR569" s="802"/>
      <c r="QS569" s="802"/>
      <c r="QT569" s="802"/>
      <c r="QU569" s="802"/>
      <c r="QV569" s="802"/>
      <c r="QW569" s="802"/>
      <c r="QX569" s="802"/>
      <c r="QY569" s="802"/>
      <c r="QZ569" s="802"/>
      <c r="RA569" s="802"/>
      <c r="RB569" s="802"/>
      <c r="RC569" s="802"/>
      <c r="RD569" s="802"/>
      <c r="RE569" s="802"/>
      <c r="RF569" s="802"/>
      <c r="RG569" s="802"/>
      <c r="RH569" s="802"/>
      <c r="RI569" s="802"/>
      <c r="RJ569" s="802"/>
      <c r="RK569" s="802"/>
      <c r="RL569" s="802"/>
      <c r="RM569" s="802"/>
      <c r="RN569" s="802"/>
      <c r="RO569" s="802"/>
      <c r="RP569" s="802"/>
      <c r="RQ569" s="802"/>
      <c r="RR569" s="802"/>
      <c r="RS569" s="802"/>
      <c r="RT569" s="802"/>
      <c r="RU569" s="802"/>
      <c r="RV569" s="802"/>
      <c r="RW569" s="802"/>
      <c r="RX569" s="802"/>
      <c r="RY569" s="802"/>
      <c r="RZ569" s="802"/>
      <c r="SA569" s="802"/>
      <c r="SB569" s="802"/>
      <c r="SC569" s="802"/>
      <c r="SD569" s="802"/>
      <c r="SE569" s="802"/>
      <c r="SF569" s="802"/>
      <c r="SG569" s="802"/>
      <c r="SH569" s="802"/>
      <c r="SI569" s="802"/>
      <c r="SJ569" s="802"/>
      <c r="SK569" s="802"/>
      <c r="SL569" s="802"/>
      <c r="SM569" s="802"/>
      <c r="SN569" s="802"/>
      <c r="SO569" s="802"/>
      <c r="SP569" s="802"/>
      <c r="SQ569" s="802"/>
      <c r="SR569" s="802"/>
      <c r="SS569" s="802"/>
      <c r="ST569" s="802"/>
      <c r="SU569" s="802"/>
      <c r="SV569" s="802"/>
      <c r="SW569" s="802"/>
      <c r="SX569" s="802"/>
      <c r="SY569" s="802"/>
      <c r="SZ569" s="802"/>
      <c r="TA569" s="802"/>
      <c r="TB569" s="802"/>
      <c r="TC569" s="802"/>
      <c r="TD569" s="802"/>
      <c r="TE569" s="802"/>
      <c r="TF569" s="802"/>
      <c r="TG569" s="802"/>
      <c r="TH569" s="802"/>
      <c r="TI569" s="802"/>
      <c r="TJ569" s="802"/>
      <c r="TK569" s="802"/>
      <c r="TL569" s="802"/>
      <c r="TM569" s="802"/>
      <c r="TN569" s="802"/>
      <c r="TO569" s="802"/>
      <c r="TP569" s="802"/>
      <c r="TQ569" s="802"/>
      <c r="TR569" s="802"/>
      <c r="TS569" s="802"/>
      <c r="TT569" s="802"/>
      <c r="TU569" s="802"/>
      <c r="TV569" s="802"/>
      <c r="TW569" s="802"/>
      <c r="TX569" s="802"/>
      <c r="TY569" s="802"/>
      <c r="TZ569" s="802"/>
      <c r="UA569" s="802"/>
      <c r="UB569" s="802"/>
      <c r="UC569" s="802"/>
      <c r="UD569" s="802"/>
      <c r="UE569" s="802"/>
      <c r="UF569" s="802"/>
      <c r="UG569" s="802"/>
      <c r="UH569" s="802"/>
      <c r="UI569" s="802"/>
      <c r="UJ569" s="802"/>
      <c r="UK569" s="802"/>
      <c r="UL569" s="802"/>
      <c r="UM569" s="802"/>
      <c r="UN569" s="802"/>
      <c r="UO569" s="802"/>
      <c r="UP569" s="802"/>
      <c r="UQ569" s="802"/>
      <c r="UR569" s="802"/>
      <c r="US569" s="802"/>
      <c r="UT569" s="802"/>
      <c r="UU569" s="802"/>
      <c r="UV569" s="802"/>
      <c r="UW569" s="802"/>
      <c r="UX569" s="802"/>
      <c r="UY569" s="802"/>
      <c r="UZ569" s="802"/>
      <c r="VA569" s="802"/>
      <c r="VB569" s="802"/>
      <c r="VC569" s="802"/>
      <c r="VD569" s="802"/>
      <c r="VE569" s="802"/>
      <c r="VF569" s="802"/>
      <c r="VG569" s="802"/>
      <c r="VH569" s="802"/>
      <c r="VI569" s="802"/>
      <c r="VJ569" s="802"/>
      <c r="VK569" s="802"/>
      <c r="VL569" s="802"/>
      <c r="VM569" s="802"/>
      <c r="VN569" s="802"/>
      <c r="VO569" s="802"/>
      <c r="VP569" s="802"/>
      <c r="VQ569" s="802"/>
      <c r="VR569" s="802"/>
      <c r="VS569" s="802"/>
      <c r="VT569" s="802"/>
      <c r="VU569" s="802"/>
      <c r="VV569" s="802"/>
      <c r="VW569" s="802"/>
      <c r="VX569" s="802"/>
      <c r="VY569" s="802"/>
      <c r="VZ569" s="802"/>
      <c r="WA569" s="802"/>
      <c r="WB569" s="802"/>
      <c r="WC569" s="802"/>
      <c r="WD569" s="802"/>
      <c r="WE569" s="802"/>
      <c r="WF569" s="802"/>
      <c r="WG569" s="802"/>
      <c r="WH569" s="802"/>
      <c r="WI569" s="802"/>
      <c r="WJ569" s="802"/>
      <c r="WK569" s="802"/>
      <c r="WL569" s="802"/>
      <c r="WM569" s="802"/>
      <c r="WN569" s="802"/>
      <c r="WO569" s="802"/>
      <c r="WP569" s="802"/>
      <c r="WQ569" s="802"/>
      <c r="WR569" s="802"/>
      <c r="WS569" s="802"/>
      <c r="WT569" s="802"/>
      <c r="WU569" s="802"/>
      <c r="WV569" s="802"/>
      <c r="WW569" s="802"/>
      <c r="WX569" s="802"/>
      <c r="WY569" s="802"/>
      <c r="WZ569" s="802"/>
      <c r="XA569" s="802"/>
      <c r="XB569" s="802"/>
      <c r="XC569" s="802"/>
      <c r="XD569" s="802"/>
      <c r="XE569" s="802"/>
      <c r="XF569" s="802"/>
      <c r="XG569" s="802"/>
      <c r="XH569" s="802"/>
      <c r="XI569" s="802"/>
      <c r="XJ569" s="802"/>
      <c r="XK569" s="802"/>
      <c r="XL569" s="802"/>
      <c r="XM569" s="802"/>
      <c r="XN569" s="802"/>
      <c r="XO569" s="802"/>
      <c r="XP569" s="802"/>
      <c r="XQ569" s="802"/>
      <c r="XR569" s="802"/>
      <c r="XS569" s="802"/>
      <c r="XT569" s="802"/>
      <c r="XU569" s="802"/>
      <c r="XV569" s="802"/>
      <c r="XW569" s="802"/>
      <c r="XX569" s="802"/>
      <c r="XY569" s="802"/>
      <c r="XZ569" s="802"/>
      <c r="YA569" s="802"/>
      <c r="YB569" s="802"/>
      <c r="YC569" s="802"/>
      <c r="YD569" s="802"/>
      <c r="YE569" s="802"/>
      <c r="YF569" s="802"/>
      <c r="YG569" s="802"/>
      <c r="YH569" s="802"/>
      <c r="YI569" s="802"/>
      <c r="YJ569" s="802"/>
      <c r="YK569" s="802"/>
      <c r="YL569" s="802"/>
      <c r="YM569" s="802"/>
      <c r="YN569" s="802"/>
      <c r="YO569" s="802"/>
      <c r="YP569" s="802"/>
      <c r="YQ569" s="802"/>
      <c r="YR569" s="802"/>
      <c r="YS569" s="802"/>
      <c r="YT569" s="802"/>
      <c r="YU569" s="802"/>
      <c r="YV569" s="802"/>
      <c r="YW569" s="802"/>
      <c r="YX569" s="802"/>
      <c r="YY569" s="802"/>
      <c r="YZ569" s="802"/>
      <c r="ZA569" s="802"/>
      <c r="ZB569" s="802"/>
      <c r="ZC569" s="802"/>
      <c r="ZD569" s="802"/>
      <c r="ZE569" s="802"/>
      <c r="ZF569" s="802"/>
      <c r="ZG569" s="802"/>
      <c r="ZH569" s="802"/>
      <c r="ZI569" s="802"/>
      <c r="ZJ569" s="802"/>
      <c r="ZK569" s="802"/>
      <c r="ZL569" s="802"/>
      <c r="ZM569" s="802"/>
      <c r="ZN569" s="802"/>
      <c r="ZO569" s="802"/>
      <c r="ZP569" s="802"/>
      <c r="ZQ569" s="802"/>
      <c r="ZR569" s="802"/>
      <c r="ZS569" s="802"/>
      <c r="ZT569" s="802"/>
      <c r="ZU569" s="802"/>
      <c r="ZV569" s="802"/>
      <c r="ZW569" s="802"/>
      <c r="ZX569" s="802"/>
      <c r="ZY569" s="802"/>
      <c r="ZZ569" s="802"/>
      <c r="AAA569" s="802"/>
      <c r="AAB569" s="802"/>
      <c r="AAC569" s="802"/>
      <c r="AAD569" s="802"/>
      <c r="AAE569" s="802"/>
      <c r="AAF569" s="802"/>
      <c r="AAG569" s="802"/>
      <c r="AAH569" s="802"/>
      <c r="AAI569" s="802"/>
      <c r="AAJ569" s="802"/>
      <c r="AAK569" s="802"/>
      <c r="AAL569" s="802"/>
      <c r="AAM569" s="802"/>
      <c r="AAN569" s="802"/>
      <c r="AAO569" s="802"/>
      <c r="AAP569" s="802"/>
      <c r="AAQ569" s="802"/>
      <c r="AAR569" s="802"/>
      <c r="AAS569" s="802"/>
      <c r="AAT569" s="802"/>
      <c r="AAU569" s="802"/>
      <c r="AAV569" s="802"/>
      <c r="AAW569" s="802"/>
      <c r="AAX569" s="802"/>
      <c r="AAY569" s="802"/>
      <c r="AAZ569" s="802"/>
      <c r="ABA569" s="802"/>
      <c r="ABB569" s="802"/>
      <c r="ABC569" s="802"/>
      <c r="ABD569" s="802"/>
      <c r="ABE569" s="802"/>
      <c r="ABF569" s="802"/>
      <c r="ABG569" s="802"/>
      <c r="ABH569" s="802"/>
      <c r="ABI569" s="802"/>
      <c r="ABJ569" s="802"/>
      <c r="ABK569" s="802"/>
      <c r="ABL569" s="802"/>
      <c r="ABM569" s="802"/>
      <c r="ABN569" s="802"/>
      <c r="ABO569" s="802"/>
      <c r="ABP569" s="802"/>
      <c r="ABQ569" s="802"/>
      <c r="ABR569" s="802"/>
      <c r="ABS569" s="802"/>
      <c r="ABT569" s="802"/>
      <c r="ABU569" s="802"/>
      <c r="ABV569" s="802"/>
      <c r="ABW569" s="802"/>
      <c r="ABX569" s="802"/>
      <c r="ABY569" s="802"/>
      <c r="ABZ569" s="802"/>
      <c r="ACA569" s="802"/>
      <c r="ACB569" s="802"/>
      <c r="ACC569" s="802"/>
      <c r="ACD569" s="802"/>
      <c r="ACE569" s="802"/>
      <c r="ACF569" s="802"/>
      <c r="ACG569" s="802"/>
      <c r="ACH569" s="802"/>
      <c r="ACI569" s="802"/>
      <c r="ACJ569" s="802"/>
      <c r="ACK569" s="802"/>
      <c r="ACL569" s="802"/>
      <c r="ACM569" s="802"/>
      <c r="ACN569" s="802"/>
      <c r="ACO569" s="802"/>
      <c r="ACP569" s="802"/>
      <c r="ACQ569" s="802"/>
      <c r="ACR569" s="802"/>
      <c r="ACS569" s="802"/>
      <c r="ACT569" s="802"/>
      <c r="ACU569" s="802"/>
      <c r="ACV569" s="802"/>
      <c r="ACW569" s="802"/>
      <c r="ACX569" s="802"/>
      <c r="ACY569" s="802"/>
      <c r="ACZ569" s="802"/>
      <c r="ADA569" s="802"/>
      <c r="ADB569" s="802"/>
      <c r="ADC569" s="802"/>
      <c r="ADD569" s="802"/>
      <c r="ADE569" s="802"/>
      <c r="ADF569" s="802"/>
      <c r="ADG569" s="802"/>
      <c r="ADH569" s="802"/>
      <c r="ADI569" s="802"/>
      <c r="ADJ569" s="802"/>
      <c r="ADK569" s="802"/>
      <c r="ADL569" s="802"/>
      <c r="ADM569" s="802"/>
      <c r="ADN569" s="802"/>
      <c r="ADO569" s="802"/>
      <c r="ADP569" s="802"/>
      <c r="ADQ569" s="802"/>
      <c r="ADR569" s="802"/>
      <c r="ADS569" s="802"/>
      <c r="ADT569" s="802"/>
      <c r="ADU569" s="802"/>
      <c r="ADV569" s="802"/>
      <c r="ADW569" s="802"/>
      <c r="ADX569" s="802"/>
      <c r="ADY569" s="802"/>
      <c r="ADZ569" s="802"/>
      <c r="AEA569" s="802"/>
      <c r="AEB569" s="802"/>
      <c r="AEC569" s="802"/>
      <c r="AED569" s="802"/>
      <c r="AEE569" s="802"/>
      <c r="AEF569" s="802"/>
      <c r="AEG569" s="802"/>
      <c r="AEH569" s="802"/>
      <c r="AEI569" s="802"/>
      <c r="AEJ569" s="802"/>
      <c r="AEK569" s="802"/>
      <c r="AEL569" s="802"/>
      <c r="AEM569" s="802"/>
      <c r="AEN569" s="802"/>
      <c r="AEO569" s="802"/>
      <c r="AEP569" s="802"/>
      <c r="AEQ569" s="802"/>
      <c r="AER569" s="802"/>
      <c r="AES569" s="802"/>
      <c r="AET569" s="802"/>
      <c r="AEU569" s="802"/>
      <c r="AEV569" s="802"/>
      <c r="AEW569" s="802"/>
      <c r="AEX569" s="802"/>
      <c r="AEY569" s="802"/>
      <c r="AEZ569" s="802"/>
      <c r="AFA569" s="802"/>
      <c r="AFB569" s="802"/>
      <c r="AFC569" s="802"/>
      <c r="AFD569" s="802"/>
      <c r="AFE569" s="802"/>
      <c r="AFF569" s="802"/>
      <c r="AFG569" s="802"/>
      <c r="AFH569" s="802"/>
      <c r="AFI569" s="802"/>
      <c r="AFJ569" s="802"/>
      <c r="AFK569" s="802"/>
      <c r="AFL569" s="802"/>
      <c r="AFM569" s="802"/>
      <c r="AFN569" s="802"/>
      <c r="AFO569" s="802"/>
      <c r="AFP569" s="802"/>
      <c r="AFQ569" s="802"/>
      <c r="AFR569" s="802"/>
      <c r="AFS569" s="802"/>
      <c r="AFT569" s="802"/>
      <c r="AFU569" s="802"/>
      <c r="AFV569" s="802"/>
      <c r="AFW569" s="802"/>
      <c r="AFX569" s="802"/>
      <c r="AFY569" s="802"/>
      <c r="AFZ569" s="802"/>
      <c r="AGA569" s="802"/>
      <c r="AGB569" s="802"/>
      <c r="AGC569" s="802"/>
      <c r="AGD569" s="802"/>
      <c r="AGE569" s="802"/>
      <c r="AGF569" s="802"/>
      <c r="AGG569" s="802"/>
      <c r="AGH569" s="802"/>
      <c r="AGI569" s="802"/>
      <c r="AGJ569" s="802"/>
      <c r="AGK569" s="802"/>
      <c r="AGL569" s="802"/>
      <c r="AGM569" s="802"/>
      <c r="AGN569" s="802"/>
      <c r="AGO569" s="802"/>
      <c r="AGP569" s="802"/>
      <c r="AGQ569" s="802"/>
      <c r="AGR569" s="802"/>
      <c r="AGS569" s="802"/>
      <c r="AGT569" s="802"/>
      <c r="AGU569" s="802"/>
      <c r="AGV569" s="802"/>
      <c r="AGW569" s="802"/>
      <c r="AGX569" s="802"/>
      <c r="AGY569" s="802"/>
      <c r="AGZ569" s="802"/>
      <c r="AHA569" s="802"/>
      <c r="AHB569" s="802"/>
      <c r="AHC569" s="802"/>
      <c r="AHD569" s="802"/>
      <c r="AHE569" s="802"/>
      <c r="AHF569" s="802"/>
      <c r="AHG569" s="802"/>
      <c r="AHH569" s="802"/>
      <c r="AHI569" s="802"/>
      <c r="AHJ569" s="802"/>
      <c r="AHK569" s="802"/>
      <c r="AHL569" s="802"/>
      <c r="AHM569" s="802"/>
      <c r="AHN569" s="802"/>
      <c r="AHO569" s="802"/>
      <c r="AHP569" s="802"/>
      <c r="AHQ569" s="802"/>
      <c r="AHR569" s="802"/>
      <c r="AHS569" s="802"/>
      <c r="AHT569" s="802"/>
      <c r="AHU569" s="802"/>
      <c r="AHV569" s="802"/>
      <c r="AHW569" s="802"/>
      <c r="AHX569" s="802"/>
      <c r="AHY569" s="802"/>
      <c r="AHZ569" s="802"/>
      <c r="AIA569" s="802"/>
      <c r="AIB569" s="802"/>
      <c r="AIC569" s="802"/>
      <c r="AID569" s="802"/>
      <c r="AIE569" s="802"/>
      <c r="AIF569" s="802"/>
      <c r="AIG569" s="802"/>
      <c r="AIH569" s="802"/>
      <c r="AII569" s="802"/>
      <c r="AIJ569" s="802"/>
      <c r="AQE569" s="802"/>
      <c r="AQF569" s="802"/>
      <c r="AQG569" s="802"/>
      <c r="AQH569" s="802"/>
      <c r="AQI569" s="802"/>
      <c r="AQJ569" s="802"/>
      <c r="AQK569" s="802"/>
      <c r="AQL569" s="802"/>
      <c r="AQM569" s="802"/>
      <c r="AQN569" s="802"/>
      <c r="AQO569" s="802"/>
      <c r="AQP569" s="802"/>
      <c r="AQQ569" s="802"/>
      <c r="AQR569" s="802"/>
      <c r="AQS569" s="802"/>
      <c r="AQT569" s="802"/>
      <c r="AQU569" s="802"/>
      <c r="AQV569" s="802"/>
      <c r="AQW569" s="802"/>
      <c r="AQX569" s="802"/>
      <c r="AQY569" s="802"/>
      <c r="AQZ569" s="802"/>
      <c r="ARA569" s="802"/>
      <c r="ARB569" s="802"/>
      <c r="ARC569" s="802"/>
      <c r="ARD569" s="802"/>
      <c r="ARE569" s="802"/>
      <c r="ARF569" s="802"/>
      <c r="ARG569" s="802"/>
      <c r="ARH569" s="802"/>
      <c r="ARI569" s="802"/>
      <c r="ARJ569" s="802"/>
      <c r="ARK569" s="802"/>
      <c r="ARL569" s="802"/>
      <c r="ARM569" s="802"/>
      <c r="ARN569" s="802"/>
      <c r="ARO569" s="802"/>
      <c r="ARP569" s="802"/>
      <c r="ARQ569" s="802"/>
      <c r="ARR569" s="802"/>
      <c r="ARS569" s="802"/>
      <c r="ART569" s="802"/>
      <c r="ARU569" s="802"/>
      <c r="ARV569" s="802"/>
      <c r="ARW569" s="802"/>
      <c r="ARX569" s="802"/>
      <c r="ARY569" s="802"/>
      <c r="ARZ569" s="802"/>
      <c r="ASA569" s="802"/>
      <c r="ASB569" s="802"/>
      <c r="ASC569" s="802"/>
      <c r="ASD569" s="802"/>
      <c r="ASE569" s="802"/>
      <c r="ASF569" s="802"/>
      <c r="ASG569" s="802"/>
      <c r="ASH569" s="802"/>
      <c r="ASI569" s="802"/>
      <c r="ASJ569" s="802"/>
      <c r="ASK569" s="802"/>
      <c r="ASL569" s="802"/>
      <c r="ATP569" s="802"/>
      <c r="ATQ569" s="802"/>
      <c r="ATR569" s="802"/>
      <c r="ATS569" s="802"/>
      <c r="ATT569" s="802"/>
      <c r="ATU569" s="802"/>
      <c r="ATV569" s="802"/>
      <c r="ATW569" s="802"/>
      <c r="ATX569" s="802"/>
      <c r="ATY569" s="802"/>
      <c r="ATZ569" s="802"/>
      <c r="AUA569" s="802"/>
      <c r="AUB569" s="802"/>
      <c r="AUC569" s="802"/>
      <c r="AUD569" s="802"/>
      <c r="AUE569" s="802"/>
      <c r="AUF569" s="802"/>
      <c r="AUG569" s="802"/>
      <c r="AUH569" s="802"/>
      <c r="AUI569" s="802"/>
      <c r="AUJ569" s="802"/>
      <c r="AUK569" s="802"/>
      <c r="AUL569" s="802"/>
      <c r="AUM569" s="802"/>
      <c r="AUN569" s="802"/>
      <c r="AUO569" s="802"/>
      <c r="AUP569" s="801"/>
      <c r="AUQ569" s="802"/>
      <c r="AUR569" s="801"/>
      <c r="AUS569" s="802"/>
      <c r="AUT569" s="801"/>
      <c r="AUU569" s="802"/>
      <c r="AUV569" s="802"/>
      <c r="AUW569" s="802"/>
      <c r="AUX569" s="802"/>
      <c r="AUY569" s="802"/>
      <c r="AUZ569" s="802"/>
      <c r="AVA569" s="802"/>
      <c r="AVB569" s="802"/>
      <c r="AVC569" s="802"/>
      <c r="AVD569" s="802"/>
      <c r="AVE569" s="802"/>
      <c r="AVF569" s="802"/>
      <c r="AVG569" s="802"/>
      <c r="AVH569" s="802"/>
      <c r="AVI569" s="802"/>
      <c r="AVJ569" s="808"/>
      <c r="AVK569" s="808"/>
      <c r="AVL569" s="808"/>
      <c r="AVM569" s="808"/>
      <c r="AVN569" s="808"/>
      <c r="AVO569" s="808"/>
      <c r="AVP569" s="808"/>
      <c r="AVQ569" s="808"/>
      <c r="AVR569" s="808"/>
      <c r="AVS569" s="808"/>
      <c r="AVT569" s="808"/>
      <c r="AVU569" s="809"/>
      <c r="AVV569" s="809"/>
      <c r="AVW569" s="809"/>
      <c r="AVX569" s="809"/>
      <c r="AVY569" s="809"/>
      <c r="AVZ569" s="809"/>
      <c r="AWA569" s="809"/>
      <c r="AWB569" s="809"/>
      <c r="AWC569" s="809"/>
      <c r="AWD569" s="809"/>
      <c r="AWE569" s="809"/>
      <c r="AWF569" s="809"/>
      <c r="AWG569" s="809"/>
      <c r="AWH569" s="809"/>
      <c r="AWI569" s="809"/>
      <c r="AWJ569" s="809"/>
      <c r="AWK569" s="809"/>
      <c r="AWL569" s="809"/>
      <c r="AWM569" s="809"/>
      <c r="AWN569" s="809"/>
      <c r="AWO569" s="809"/>
      <c r="AWP569" s="809"/>
      <c r="AWQ569" s="809"/>
      <c r="AWR569" s="808"/>
      <c r="AWS569" s="761"/>
      <c r="AWT569" s="808"/>
      <c r="AWU569" s="809"/>
      <c r="AWV569" s="809"/>
      <c r="AWW569" s="809"/>
      <c r="AWX569" s="809"/>
      <c r="AWY569" s="809"/>
      <c r="AWZ569" s="809"/>
      <c r="AXA569" s="809"/>
      <c r="AXB569" s="809"/>
      <c r="AXC569" s="809"/>
      <c r="AXD569" s="809"/>
      <c r="AXE569" s="809"/>
      <c r="AXF569" s="809"/>
      <c r="AXG569" s="809"/>
      <c r="AXH569" s="809"/>
      <c r="AXI569" s="809"/>
      <c r="AXJ569" s="809"/>
      <c r="AXK569" s="809"/>
      <c r="AXL569" s="809"/>
      <c r="AXM569" s="809"/>
      <c r="AXN569" s="809"/>
      <c r="AXO569" s="809"/>
      <c r="AXP569" s="809"/>
      <c r="AXQ569" s="809"/>
      <c r="AXR569" s="809"/>
      <c r="AXS569" s="809"/>
      <c r="AXT569" s="809"/>
      <c r="AXU569" s="809"/>
      <c r="AXV569" s="809"/>
      <c r="AXW569" s="809"/>
      <c r="AXX569" s="809"/>
      <c r="AXY569" s="809"/>
      <c r="AXZ569" s="809"/>
      <c r="AYA569" s="809"/>
      <c r="AYB569" s="809"/>
      <c r="AYC569" s="809"/>
      <c r="AYD569" s="808"/>
      <c r="AYE569" s="808"/>
      <c r="AYF569" s="809"/>
      <c r="AYG569" s="808"/>
      <c r="AYH569" s="810"/>
      <c r="AYI569" s="810"/>
      <c r="AYJ569" s="810"/>
      <c r="AYK569" s="810"/>
      <c r="AYL569" s="810"/>
      <c r="AYM569" s="810"/>
      <c r="AYN569" s="810"/>
      <c r="AYO569" s="810"/>
      <c r="AYP569" s="810"/>
      <c r="AYQ569" s="810"/>
      <c r="AYR569" s="810"/>
      <c r="AYS569" s="810"/>
      <c r="AYT569" s="810"/>
      <c r="AYU569" s="810"/>
      <c r="AYV569" s="810"/>
      <c r="AYW569" s="810"/>
      <c r="AYX569" s="810"/>
      <c r="AYY569" s="810"/>
      <c r="AYZ569" s="810"/>
      <c r="AZA569" s="810"/>
      <c r="AZB569" s="810"/>
      <c r="AZC569" s="810"/>
      <c r="AZD569" s="810"/>
      <c r="AZE569" s="810"/>
      <c r="AZF569" s="810"/>
      <c r="AZG569" s="810"/>
      <c r="AZH569" s="810"/>
      <c r="AZI569" s="810"/>
      <c r="AZJ569" s="810"/>
      <c r="AZK569" s="810"/>
      <c r="AZL569" s="810"/>
      <c r="AZM569" s="810"/>
      <c r="AZN569" s="810"/>
      <c r="AZO569" s="810"/>
      <c r="AZP569" s="809"/>
      <c r="AZQ569" s="802"/>
      <c r="AZR569" s="802"/>
      <c r="AZS569" s="802"/>
    </row>
    <row r="570" spans="45:920 1123:1371" s="793" customFormat="1" ht="13.5">
      <c r="AS570" s="802"/>
      <c r="AT570" s="802"/>
      <c r="AU570" s="802"/>
      <c r="AV570" s="802"/>
      <c r="AW570" s="802"/>
      <c r="AX570" s="802"/>
      <c r="AY570" s="802"/>
      <c r="AZ570" s="802"/>
      <c r="BA570" s="802"/>
      <c r="BB570" s="802"/>
      <c r="BC570" s="802"/>
      <c r="BD570" s="802"/>
      <c r="BE570" s="802"/>
      <c r="BF570" s="802"/>
      <c r="BG570" s="802"/>
      <c r="BH570" s="802"/>
      <c r="BI570" s="802"/>
      <c r="BJ570" s="802"/>
      <c r="BK570" s="802"/>
      <c r="BL570" s="802"/>
      <c r="BM570" s="802"/>
      <c r="BN570" s="802"/>
      <c r="BO570" s="802"/>
      <c r="BP570" s="802"/>
      <c r="BQ570" s="802"/>
      <c r="BR570" s="802"/>
      <c r="BS570" s="802"/>
      <c r="BT570" s="802"/>
      <c r="BU570" s="802"/>
      <c r="BV570" s="802"/>
      <c r="BW570" s="802"/>
      <c r="BX570" s="802"/>
      <c r="BY570" s="802"/>
      <c r="BZ570" s="802"/>
      <c r="CA570" s="802"/>
      <c r="CB570" s="802"/>
      <c r="CC570" s="802"/>
      <c r="CD570" s="802"/>
      <c r="CE570" s="802"/>
      <c r="CF570" s="802"/>
      <c r="CG570" s="802"/>
      <c r="CH570" s="802"/>
      <c r="CI570" s="802"/>
      <c r="CJ570" s="802"/>
      <c r="CK570" s="802"/>
      <c r="CL570" s="802"/>
      <c r="CM570" s="802"/>
      <c r="CN570" s="802"/>
      <c r="CO570" s="802"/>
      <c r="CP570" s="802"/>
      <c r="CQ570" s="802"/>
      <c r="CR570" s="802"/>
      <c r="CS570" s="802"/>
      <c r="CT570" s="802"/>
      <c r="CU570" s="802"/>
      <c r="CV570" s="802"/>
      <c r="CW570" s="802"/>
      <c r="CX570" s="802"/>
      <c r="CY570" s="802"/>
      <c r="CZ570" s="802"/>
      <c r="DA570" s="802"/>
      <c r="DB570" s="802"/>
      <c r="DC570" s="802"/>
      <c r="DD570" s="802"/>
      <c r="DE570" s="802"/>
      <c r="DF570" s="802"/>
      <c r="DG570" s="802"/>
      <c r="DH570" s="802"/>
      <c r="DI570" s="802"/>
      <c r="DJ570" s="802"/>
      <c r="DK570" s="802"/>
      <c r="DL570" s="802"/>
      <c r="DM570" s="802"/>
      <c r="DN570" s="802"/>
      <c r="DO570" s="802"/>
      <c r="DP570" s="802"/>
      <c r="DQ570" s="802"/>
      <c r="DR570" s="802"/>
      <c r="DS570" s="802"/>
      <c r="DT570" s="802"/>
      <c r="DU570" s="802"/>
      <c r="DV570" s="802"/>
      <c r="DW570" s="802"/>
      <c r="DX570" s="802"/>
      <c r="DY570" s="802"/>
      <c r="DZ570" s="802"/>
      <c r="EA570" s="802"/>
      <c r="EB570" s="802"/>
      <c r="EC570" s="802"/>
      <c r="ED570" s="802"/>
      <c r="EE570" s="802"/>
      <c r="EF570" s="802"/>
      <c r="EG570" s="802"/>
      <c r="EH570" s="802"/>
      <c r="EI570" s="802"/>
      <c r="EJ570" s="802"/>
      <c r="EK570" s="802"/>
      <c r="EL570" s="802"/>
      <c r="EM570" s="802"/>
      <c r="EN570" s="802"/>
      <c r="EO570" s="802"/>
      <c r="EP570" s="802"/>
      <c r="EQ570" s="802"/>
      <c r="ER570" s="802"/>
      <c r="ES570" s="802"/>
      <c r="ET570" s="802"/>
      <c r="EU570" s="802"/>
      <c r="EV570" s="802"/>
      <c r="EW570" s="802"/>
      <c r="EX570" s="802"/>
      <c r="EY570" s="802"/>
      <c r="EZ570" s="802"/>
      <c r="FA570" s="802"/>
      <c r="FB570" s="802"/>
      <c r="FC570" s="802"/>
      <c r="FD570" s="802"/>
      <c r="FE570" s="802"/>
      <c r="FF570" s="802"/>
      <c r="FG570" s="802"/>
      <c r="FH570" s="802"/>
      <c r="FI570" s="802"/>
      <c r="FJ570" s="802"/>
      <c r="FK570" s="802"/>
      <c r="FL570" s="802"/>
      <c r="FM570" s="802"/>
      <c r="FN570" s="802"/>
      <c r="FO570" s="802"/>
      <c r="FP570" s="802"/>
      <c r="FQ570" s="802"/>
      <c r="FR570" s="802"/>
      <c r="FS570" s="802"/>
      <c r="FT570" s="802"/>
      <c r="FU570" s="802"/>
      <c r="FV570" s="802"/>
      <c r="FW570" s="802"/>
      <c r="FX570" s="802"/>
      <c r="FY570" s="802"/>
      <c r="FZ570" s="802"/>
      <c r="GA570" s="802"/>
      <c r="GB570" s="802"/>
      <c r="GC570" s="802"/>
      <c r="GD570" s="802"/>
      <c r="GE570" s="802"/>
      <c r="GF570" s="802"/>
      <c r="GG570" s="802"/>
      <c r="GH570" s="802"/>
      <c r="GI570" s="802"/>
      <c r="GJ570" s="802"/>
      <c r="GK570" s="802"/>
      <c r="GL570" s="802"/>
      <c r="GM570" s="802"/>
      <c r="GN570" s="802"/>
      <c r="GO570" s="802"/>
      <c r="GP570" s="802"/>
      <c r="GQ570" s="802"/>
      <c r="GR570" s="802"/>
      <c r="GS570" s="802"/>
      <c r="GT570" s="802"/>
      <c r="GU570" s="802"/>
      <c r="GV570" s="802"/>
      <c r="GW570" s="802"/>
      <c r="GX570" s="802"/>
      <c r="GY570" s="802"/>
      <c r="GZ570" s="802"/>
      <c r="HA570" s="802"/>
      <c r="HB570" s="802"/>
      <c r="HC570" s="802"/>
      <c r="HD570" s="802"/>
      <c r="HE570" s="802"/>
      <c r="HF570" s="802"/>
      <c r="HG570" s="802"/>
      <c r="HH570" s="802"/>
      <c r="HI570" s="802"/>
      <c r="HJ570" s="802"/>
      <c r="HK570" s="802"/>
      <c r="HL570" s="802"/>
      <c r="HM570" s="802"/>
      <c r="HN570" s="802"/>
      <c r="HO570" s="802"/>
      <c r="HP570" s="802"/>
      <c r="HQ570" s="802"/>
      <c r="HR570" s="802"/>
      <c r="HS570" s="802"/>
      <c r="HT570" s="802"/>
      <c r="HU570" s="802"/>
      <c r="HV570" s="802"/>
      <c r="HW570" s="802"/>
      <c r="HX570" s="802"/>
      <c r="HY570" s="802"/>
      <c r="HZ570" s="802"/>
      <c r="IA570" s="802"/>
      <c r="IB570" s="802"/>
      <c r="IC570" s="802"/>
      <c r="ID570" s="802"/>
      <c r="IE570" s="802"/>
      <c r="IF570" s="802"/>
      <c r="IG570" s="802"/>
      <c r="IH570" s="802"/>
      <c r="II570" s="802"/>
      <c r="IJ570" s="802"/>
      <c r="IK570" s="802"/>
      <c r="IL570" s="802"/>
      <c r="IM570" s="802"/>
      <c r="IN570" s="802"/>
      <c r="IO570" s="802"/>
      <c r="IP570" s="802"/>
      <c r="IQ570" s="802"/>
      <c r="IR570" s="802"/>
      <c r="IS570" s="802"/>
      <c r="IT570" s="802"/>
      <c r="IU570" s="802"/>
      <c r="IV570" s="802"/>
      <c r="IW570" s="802"/>
      <c r="IX570" s="802"/>
      <c r="IY570" s="802"/>
      <c r="IZ570" s="802"/>
      <c r="JA570" s="802"/>
      <c r="JB570" s="802"/>
      <c r="JC570" s="802"/>
      <c r="JD570" s="802"/>
      <c r="JE570" s="802"/>
      <c r="JF570" s="802"/>
      <c r="JG570" s="802"/>
      <c r="JH570" s="802"/>
      <c r="JI570" s="802"/>
      <c r="JJ570" s="802"/>
      <c r="JK570" s="802"/>
      <c r="JL570" s="802"/>
      <c r="JM570" s="802"/>
      <c r="JN570" s="802"/>
      <c r="JO570" s="802"/>
      <c r="JP570" s="802"/>
      <c r="JQ570" s="802"/>
      <c r="JR570" s="802"/>
      <c r="JS570" s="802"/>
      <c r="JT570" s="802"/>
      <c r="JU570" s="802"/>
      <c r="JV570" s="802"/>
      <c r="JW570" s="802"/>
      <c r="JX570" s="802"/>
      <c r="JY570" s="802"/>
      <c r="JZ570" s="802"/>
      <c r="KA570" s="802"/>
      <c r="KB570" s="802"/>
      <c r="KC570" s="802"/>
      <c r="KD570" s="802"/>
      <c r="KE570" s="802"/>
      <c r="KF570" s="802"/>
      <c r="KG570" s="802"/>
      <c r="KH570" s="802"/>
      <c r="KI570" s="802"/>
      <c r="KJ570" s="802"/>
      <c r="KK570" s="802"/>
      <c r="KL570" s="802"/>
      <c r="KM570" s="802"/>
      <c r="KN570" s="802"/>
      <c r="KO570" s="802"/>
      <c r="KP570" s="802"/>
      <c r="KQ570" s="802"/>
      <c r="KR570" s="802"/>
      <c r="KS570" s="802"/>
      <c r="KT570" s="802"/>
      <c r="KU570" s="802"/>
      <c r="KV570" s="802"/>
      <c r="KW570" s="802"/>
      <c r="KX570" s="802"/>
      <c r="KY570" s="802"/>
      <c r="KZ570" s="802"/>
      <c r="LA570" s="802"/>
      <c r="LB570" s="802"/>
      <c r="LC570" s="802"/>
      <c r="LD570" s="802"/>
      <c r="LE570" s="802"/>
      <c r="LF570" s="802"/>
      <c r="LG570" s="802"/>
      <c r="LH570" s="802"/>
      <c r="LI570" s="802"/>
      <c r="LJ570" s="802"/>
      <c r="LK570" s="802"/>
      <c r="LL570" s="802"/>
      <c r="LM570" s="802"/>
      <c r="LN570" s="802"/>
      <c r="LO570" s="802"/>
      <c r="LP570" s="802"/>
      <c r="LQ570" s="802"/>
      <c r="LR570" s="802"/>
      <c r="LS570" s="802"/>
      <c r="LT570" s="802"/>
      <c r="LU570" s="802"/>
      <c r="LV570" s="802"/>
      <c r="LW570" s="802"/>
      <c r="LX570" s="802"/>
      <c r="LY570" s="802"/>
      <c r="LZ570" s="802"/>
      <c r="MA570" s="802"/>
      <c r="MB570" s="802"/>
      <c r="MC570" s="802"/>
      <c r="MD570" s="802"/>
      <c r="ME570" s="802"/>
      <c r="MF570" s="802"/>
      <c r="MG570" s="802"/>
      <c r="MH570" s="802"/>
      <c r="MI570" s="802"/>
      <c r="MJ570" s="802"/>
      <c r="MK570" s="802"/>
      <c r="ML570" s="802"/>
      <c r="MM570" s="802"/>
      <c r="MN570" s="802"/>
      <c r="MO570" s="802"/>
      <c r="MP570" s="802"/>
      <c r="MQ570" s="802"/>
      <c r="MR570" s="802"/>
      <c r="MS570" s="802"/>
      <c r="MT570" s="802"/>
      <c r="MU570" s="802"/>
      <c r="MV570" s="802"/>
      <c r="MW570" s="802"/>
      <c r="MX570" s="802"/>
      <c r="MY570" s="802"/>
      <c r="MZ570" s="802"/>
      <c r="NA570" s="802"/>
      <c r="NB570" s="802"/>
      <c r="NC570" s="802"/>
      <c r="ND570" s="802"/>
      <c r="NE570" s="802"/>
      <c r="NF570" s="802"/>
      <c r="NG570" s="802"/>
      <c r="NH570" s="802"/>
      <c r="NI570" s="802"/>
      <c r="NJ570" s="802"/>
      <c r="NK570" s="802"/>
      <c r="NL570" s="802"/>
      <c r="NM570" s="802"/>
      <c r="NN570" s="802"/>
      <c r="NO570" s="802"/>
      <c r="NP570" s="802"/>
      <c r="NQ570" s="802"/>
      <c r="NR570" s="802"/>
      <c r="NS570" s="802"/>
      <c r="NT570" s="802"/>
      <c r="NU570" s="802"/>
      <c r="NV570" s="802"/>
      <c r="NW570" s="802"/>
      <c r="NX570" s="802"/>
      <c r="NY570" s="802"/>
      <c r="NZ570" s="802"/>
      <c r="OA570" s="802"/>
      <c r="OB570" s="802"/>
      <c r="OC570" s="802"/>
      <c r="OD570" s="802"/>
      <c r="OE570" s="802"/>
      <c r="OF570" s="802"/>
      <c r="OG570" s="802"/>
      <c r="OH570" s="802"/>
      <c r="OI570" s="802"/>
      <c r="OJ570" s="802"/>
      <c r="OK570" s="802"/>
      <c r="OL570" s="802"/>
      <c r="OM570" s="802"/>
      <c r="ON570" s="802"/>
      <c r="OO570" s="802"/>
      <c r="OP570" s="802"/>
      <c r="OQ570" s="802"/>
      <c r="OR570" s="802"/>
      <c r="OS570" s="802"/>
      <c r="OT570" s="802"/>
      <c r="OU570" s="802"/>
      <c r="OV570" s="802"/>
      <c r="OW570" s="802"/>
      <c r="OX570" s="802"/>
      <c r="OY570" s="802"/>
      <c r="OZ570" s="802"/>
      <c r="PA570" s="802"/>
      <c r="PB570" s="802"/>
      <c r="PC570" s="802"/>
      <c r="PD570" s="802"/>
      <c r="PE570" s="802"/>
      <c r="PF570" s="802"/>
      <c r="PG570" s="802"/>
      <c r="PH570" s="802"/>
      <c r="PI570" s="802"/>
      <c r="PJ570" s="802"/>
      <c r="PK570" s="802"/>
      <c r="PL570" s="802"/>
      <c r="PM570" s="802"/>
      <c r="PN570" s="802"/>
      <c r="PO570" s="802"/>
      <c r="PP570" s="802"/>
      <c r="PQ570" s="802"/>
      <c r="PR570" s="802"/>
      <c r="PS570" s="802"/>
      <c r="PT570" s="802"/>
      <c r="PU570" s="802"/>
      <c r="PV570" s="802"/>
      <c r="PW570" s="802"/>
      <c r="PX570" s="802"/>
      <c r="PY570" s="802"/>
      <c r="PZ570" s="802"/>
      <c r="QA570" s="802"/>
      <c r="QB570" s="802"/>
      <c r="QC570" s="802"/>
      <c r="QD570" s="802"/>
      <c r="QE570" s="802"/>
      <c r="QF570" s="802"/>
      <c r="QG570" s="802"/>
      <c r="QH570" s="802"/>
      <c r="QI570" s="802"/>
      <c r="QJ570" s="802"/>
      <c r="QK570" s="802"/>
      <c r="QL570" s="802"/>
      <c r="QM570" s="802"/>
      <c r="QN570" s="802"/>
      <c r="QO570" s="802"/>
      <c r="QP570" s="802"/>
      <c r="QQ570" s="802"/>
      <c r="QR570" s="802"/>
      <c r="QS570" s="802"/>
      <c r="QT570" s="802"/>
      <c r="QU570" s="802"/>
      <c r="QV570" s="802"/>
      <c r="QW570" s="802"/>
      <c r="QX570" s="802"/>
      <c r="QY570" s="802"/>
      <c r="QZ570" s="802"/>
      <c r="RA570" s="802"/>
      <c r="RB570" s="802"/>
      <c r="RC570" s="802"/>
      <c r="RD570" s="802"/>
      <c r="RE570" s="802"/>
      <c r="RF570" s="802"/>
      <c r="RG570" s="802"/>
      <c r="RH570" s="802"/>
      <c r="RI570" s="802"/>
      <c r="RJ570" s="802"/>
      <c r="RK570" s="802"/>
      <c r="RL570" s="802"/>
      <c r="RM570" s="802"/>
      <c r="RN570" s="802"/>
      <c r="RO570" s="802"/>
      <c r="RP570" s="802"/>
      <c r="RQ570" s="802"/>
      <c r="RR570" s="802"/>
      <c r="RS570" s="802"/>
      <c r="RT570" s="802"/>
      <c r="RU570" s="802"/>
      <c r="RV570" s="802"/>
      <c r="RW570" s="802"/>
      <c r="RX570" s="802"/>
      <c r="RY570" s="802"/>
      <c r="RZ570" s="802"/>
      <c r="SA570" s="802"/>
      <c r="SB570" s="802"/>
      <c r="SC570" s="802"/>
      <c r="SD570" s="802"/>
      <c r="SE570" s="802"/>
      <c r="SF570" s="802"/>
      <c r="SG570" s="802"/>
      <c r="SH570" s="802"/>
      <c r="SI570" s="802"/>
      <c r="SJ570" s="802"/>
      <c r="SK570" s="802"/>
      <c r="SL570" s="802"/>
      <c r="SM570" s="802"/>
      <c r="SN570" s="802"/>
      <c r="SO570" s="802"/>
      <c r="SP570" s="802"/>
      <c r="SQ570" s="802"/>
      <c r="SR570" s="802"/>
      <c r="SS570" s="802"/>
      <c r="ST570" s="802"/>
      <c r="SU570" s="802"/>
      <c r="SV570" s="802"/>
      <c r="SW570" s="802"/>
      <c r="SX570" s="802"/>
      <c r="SY570" s="802"/>
      <c r="SZ570" s="802"/>
      <c r="TA570" s="802"/>
      <c r="TB570" s="802"/>
      <c r="TC570" s="802"/>
      <c r="TD570" s="802"/>
      <c r="TE570" s="802"/>
      <c r="TF570" s="802"/>
      <c r="TG570" s="802"/>
      <c r="TH570" s="802"/>
      <c r="TI570" s="802"/>
      <c r="TJ570" s="802"/>
      <c r="TK570" s="802"/>
      <c r="TL570" s="802"/>
      <c r="TM570" s="802"/>
      <c r="TN570" s="802"/>
      <c r="TO570" s="802"/>
      <c r="TP570" s="802"/>
      <c r="TQ570" s="802"/>
      <c r="TR570" s="802"/>
      <c r="TS570" s="802"/>
      <c r="TT570" s="802"/>
      <c r="TU570" s="802"/>
      <c r="TV570" s="802"/>
      <c r="TW570" s="802"/>
      <c r="TX570" s="802"/>
      <c r="TY570" s="802"/>
      <c r="TZ570" s="802"/>
      <c r="UA570" s="802"/>
      <c r="UB570" s="802"/>
      <c r="UC570" s="802"/>
      <c r="UD570" s="802"/>
      <c r="UE570" s="802"/>
      <c r="UF570" s="802"/>
      <c r="UG570" s="802"/>
      <c r="UH570" s="802"/>
      <c r="UI570" s="802"/>
      <c r="UJ570" s="802"/>
      <c r="UK570" s="802"/>
      <c r="UL570" s="802"/>
      <c r="UM570" s="802"/>
      <c r="UN570" s="802"/>
      <c r="UO570" s="802"/>
      <c r="UP570" s="802"/>
      <c r="UQ570" s="802"/>
      <c r="UR570" s="802"/>
      <c r="US570" s="802"/>
      <c r="UT570" s="802"/>
      <c r="UU570" s="802"/>
      <c r="UV570" s="802"/>
      <c r="UW570" s="802"/>
      <c r="UX570" s="802"/>
      <c r="UY570" s="802"/>
      <c r="UZ570" s="802"/>
      <c r="VA570" s="802"/>
      <c r="VB570" s="802"/>
      <c r="VC570" s="802"/>
      <c r="VD570" s="802"/>
      <c r="VE570" s="802"/>
      <c r="VF570" s="802"/>
      <c r="VG570" s="802"/>
      <c r="VH570" s="802"/>
      <c r="VI570" s="802"/>
      <c r="VJ570" s="802"/>
      <c r="VK570" s="802"/>
      <c r="VL570" s="802"/>
      <c r="VM570" s="802"/>
      <c r="VN570" s="802"/>
      <c r="VO570" s="802"/>
      <c r="VP570" s="802"/>
      <c r="VQ570" s="802"/>
      <c r="VR570" s="802"/>
      <c r="VS570" s="802"/>
      <c r="VT570" s="802"/>
      <c r="VU570" s="802"/>
      <c r="VV570" s="802"/>
      <c r="VW570" s="802"/>
      <c r="VX570" s="802"/>
      <c r="VY570" s="802"/>
      <c r="VZ570" s="802"/>
      <c r="WA570" s="802"/>
      <c r="WB570" s="802"/>
      <c r="WC570" s="802"/>
      <c r="WD570" s="802"/>
      <c r="WE570" s="802"/>
      <c r="WF570" s="802"/>
      <c r="WG570" s="802"/>
      <c r="WH570" s="802"/>
      <c r="WI570" s="802"/>
      <c r="WJ570" s="802"/>
      <c r="WK570" s="802"/>
      <c r="WL570" s="802"/>
      <c r="WM570" s="802"/>
      <c r="WN570" s="802"/>
      <c r="WO570" s="802"/>
      <c r="WP570" s="802"/>
      <c r="WQ570" s="802"/>
      <c r="WR570" s="802"/>
      <c r="WS570" s="802"/>
      <c r="WT570" s="802"/>
      <c r="WU570" s="802"/>
      <c r="WV570" s="802"/>
      <c r="WW570" s="802"/>
      <c r="WX570" s="802"/>
      <c r="WY570" s="802"/>
      <c r="WZ570" s="802"/>
      <c r="XA570" s="802"/>
      <c r="XB570" s="802"/>
      <c r="XC570" s="802"/>
      <c r="XD570" s="802"/>
      <c r="XE570" s="802"/>
      <c r="XF570" s="802"/>
      <c r="XG570" s="802"/>
      <c r="XH570" s="802"/>
      <c r="XI570" s="802"/>
      <c r="XJ570" s="802"/>
      <c r="XK570" s="802"/>
      <c r="XL570" s="802"/>
      <c r="XM570" s="802"/>
      <c r="XN570" s="802"/>
      <c r="XO570" s="802"/>
      <c r="XP570" s="802"/>
      <c r="XQ570" s="802"/>
      <c r="XR570" s="802"/>
      <c r="XS570" s="802"/>
      <c r="XT570" s="802"/>
      <c r="XU570" s="802"/>
      <c r="XV570" s="802"/>
      <c r="XW570" s="802"/>
      <c r="XX570" s="802"/>
      <c r="XY570" s="802"/>
      <c r="XZ570" s="802"/>
      <c r="YA570" s="802"/>
      <c r="YB570" s="802"/>
      <c r="YC570" s="802"/>
      <c r="YD570" s="802"/>
      <c r="YE570" s="802"/>
      <c r="YF570" s="802"/>
      <c r="YG570" s="802"/>
      <c r="YH570" s="802"/>
      <c r="YI570" s="802"/>
      <c r="YJ570" s="802"/>
      <c r="YK570" s="802"/>
      <c r="YL570" s="802"/>
      <c r="YM570" s="802"/>
      <c r="YN570" s="802"/>
      <c r="YO570" s="802"/>
      <c r="YP570" s="802"/>
      <c r="YQ570" s="802"/>
      <c r="YR570" s="802"/>
      <c r="YS570" s="802"/>
      <c r="YT570" s="802"/>
      <c r="YU570" s="802"/>
      <c r="YV570" s="802"/>
      <c r="YW570" s="802"/>
      <c r="YX570" s="802"/>
      <c r="YY570" s="802"/>
      <c r="YZ570" s="802"/>
      <c r="ZA570" s="802"/>
      <c r="ZB570" s="802"/>
      <c r="ZC570" s="802"/>
      <c r="ZD570" s="802"/>
      <c r="ZE570" s="802"/>
      <c r="ZF570" s="802"/>
      <c r="ZG570" s="802"/>
      <c r="ZH570" s="802"/>
      <c r="ZI570" s="802"/>
      <c r="ZJ570" s="802"/>
      <c r="ZK570" s="802"/>
      <c r="ZL570" s="802"/>
      <c r="ZM570" s="802"/>
      <c r="ZN570" s="802"/>
      <c r="ZO570" s="802"/>
      <c r="ZP570" s="802"/>
      <c r="ZQ570" s="802"/>
      <c r="ZR570" s="802"/>
      <c r="ZS570" s="802"/>
      <c r="ZT570" s="802"/>
      <c r="ZU570" s="802"/>
      <c r="ZV570" s="802"/>
      <c r="ZW570" s="802"/>
      <c r="ZX570" s="802"/>
      <c r="ZY570" s="802"/>
      <c r="ZZ570" s="802"/>
      <c r="AAA570" s="802"/>
      <c r="AAB570" s="802"/>
      <c r="AAC570" s="802"/>
      <c r="AAD570" s="802"/>
      <c r="AAE570" s="802"/>
      <c r="AAF570" s="802"/>
      <c r="AAG570" s="802"/>
      <c r="AAH570" s="802"/>
      <c r="AAI570" s="802"/>
      <c r="AAJ570" s="802"/>
      <c r="AAK570" s="802"/>
      <c r="AAL570" s="802"/>
      <c r="AAM570" s="802"/>
      <c r="AAN570" s="802"/>
      <c r="AAO570" s="802"/>
      <c r="AAP570" s="802"/>
      <c r="AAQ570" s="802"/>
      <c r="AAR570" s="802"/>
      <c r="AAS570" s="802"/>
      <c r="AAT570" s="802"/>
      <c r="AAU570" s="802"/>
      <c r="AAV570" s="802"/>
      <c r="AAW570" s="802"/>
      <c r="AAX570" s="802"/>
      <c r="AAY570" s="802"/>
      <c r="AAZ570" s="802"/>
      <c r="ABA570" s="802"/>
      <c r="ABB570" s="802"/>
      <c r="ABC570" s="802"/>
      <c r="ABD570" s="802"/>
      <c r="ABE570" s="802"/>
      <c r="ABF570" s="802"/>
      <c r="ABG570" s="802"/>
      <c r="ABH570" s="802"/>
      <c r="ABI570" s="802"/>
      <c r="ABJ570" s="802"/>
      <c r="ABK570" s="802"/>
      <c r="ABL570" s="802"/>
      <c r="ABM570" s="802"/>
      <c r="ABN570" s="802"/>
      <c r="ABO570" s="802"/>
      <c r="ABP570" s="802"/>
      <c r="ABQ570" s="802"/>
      <c r="ABR570" s="802"/>
      <c r="ABS570" s="802"/>
      <c r="ABT570" s="802"/>
      <c r="ABU570" s="802"/>
      <c r="ABV570" s="802"/>
      <c r="ABW570" s="802"/>
      <c r="ABX570" s="802"/>
      <c r="ABY570" s="802"/>
      <c r="ABZ570" s="802"/>
      <c r="ACA570" s="802"/>
      <c r="ACB570" s="802"/>
      <c r="ACC570" s="802"/>
      <c r="ACD570" s="802"/>
      <c r="ACE570" s="802"/>
      <c r="ACF570" s="802"/>
      <c r="ACG570" s="802"/>
      <c r="ACH570" s="802"/>
      <c r="ACI570" s="802"/>
      <c r="ACJ570" s="802"/>
      <c r="ACK570" s="802"/>
      <c r="ACL570" s="802"/>
      <c r="ACM570" s="802"/>
      <c r="ACN570" s="802"/>
      <c r="ACO570" s="802"/>
      <c r="ACP570" s="802"/>
      <c r="ACQ570" s="802"/>
      <c r="ACR570" s="802"/>
      <c r="ACS570" s="802"/>
      <c r="ACT570" s="802"/>
      <c r="ACU570" s="802"/>
      <c r="ACV570" s="802"/>
      <c r="ACW570" s="802"/>
      <c r="ACX570" s="802"/>
      <c r="ACY570" s="802"/>
      <c r="ACZ570" s="802"/>
      <c r="ADA570" s="802"/>
      <c r="ADB570" s="802"/>
      <c r="ADC570" s="802"/>
      <c r="ADD570" s="802"/>
      <c r="ADE570" s="802"/>
      <c r="ADF570" s="802"/>
      <c r="ADG570" s="802"/>
      <c r="ADH570" s="802"/>
      <c r="ADI570" s="802"/>
      <c r="ADJ570" s="802"/>
      <c r="ADK570" s="802"/>
      <c r="ADL570" s="802"/>
      <c r="ADM570" s="802"/>
      <c r="ADN570" s="802"/>
      <c r="ADO570" s="802"/>
      <c r="ADP570" s="802"/>
      <c r="ADQ570" s="802"/>
      <c r="ADR570" s="802"/>
      <c r="ADS570" s="802"/>
      <c r="ADT570" s="802"/>
      <c r="ADU570" s="802"/>
      <c r="ADV570" s="802"/>
      <c r="ADW570" s="802"/>
      <c r="ADX570" s="802"/>
      <c r="ADY570" s="802"/>
      <c r="ADZ570" s="802"/>
      <c r="AEA570" s="802"/>
      <c r="AEB570" s="802"/>
      <c r="AEC570" s="802"/>
      <c r="AED570" s="802"/>
      <c r="AEE570" s="802"/>
      <c r="AEF570" s="802"/>
      <c r="AEG570" s="802"/>
      <c r="AEH570" s="802"/>
      <c r="AEI570" s="802"/>
      <c r="AEJ570" s="802"/>
      <c r="AEK570" s="802"/>
      <c r="AEL570" s="802"/>
      <c r="AEM570" s="802"/>
      <c r="AEN570" s="802"/>
      <c r="AEO570" s="802"/>
      <c r="AEP570" s="802"/>
      <c r="AEQ570" s="802"/>
      <c r="AER570" s="802"/>
      <c r="AES570" s="802"/>
      <c r="AET570" s="802"/>
      <c r="AEU570" s="802"/>
      <c r="AEV570" s="802"/>
      <c r="AEW570" s="802"/>
      <c r="AEX570" s="802"/>
      <c r="AEY570" s="802"/>
      <c r="AEZ570" s="802"/>
      <c r="AFA570" s="802"/>
      <c r="AFB570" s="802"/>
      <c r="AFC570" s="802"/>
      <c r="AFD570" s="802"/>
      <c r="AFE570" s="802"/>
      <c r="AFF570" s="802"/>
      <c r="AFG570" s="802"/>
      <c r="AFH570" s="802"/>
      <c r="AFI570" s="802"/>
      <c r="AFJ570" s="802"/>
      <c r="AFK570" s="802"/>
      <c r="AFL570" s="802"/>
      <c r="AFM570" s="802"/>
      <c r="AFN570" s="802"/>
      <c r="AFO570" s="802"/>
      <c r="AFP570" s="802"/>
      <c r="AFQ570" s="802"/>
      <c r="AFR570" s="802"/>
      <c r="AFS570" s="802"/>
      <c r="AFT570" s="802"/>
      <c r="AFU570" s="802"/>
      <c r="AFV570" s="802"/>
      <c r="AFW570" s="802"/>
      <c r="AFX570" s="802"/>
      <c r="AFY570" s="802"/>
      <c r="AFZ570" s="802"/>
      <c r="AGA570" s="802"/>
      <c r="AGB570" s="802"/>
      <c r="AGC570" s="802"/>
      <c r="AGD570" s="802"/>
      <c r="AGE570" s="802"/>
      <c r="AGF570" s="802"/>
      <c r="AGG570" s="802"/>
      <c r="AGH570" s="802"/>
      <c r="AGI570" s="802"/>
      <c r="AGJ570" s="802"/>
      <c r="AGK570" s="802"/>
      <c r="AGL570" s="802"/>
      <c r="AGM570" s="802"/>
      <c r="AGN570" s="802"/>
      <c r="AGO570" s="802"/>
      <c r="AGP570" s="802"/>
      <c r="AGQ570" s="802"/>
      <c r="AGR570" s="802"/>
      <c r="AGS570" s="802"/>
      <c r="AGT570" s="802"/>
      <c r="AGU570" s="802"/>
      <c r="AGV570" s="802"/>
      <c r="AGW570" s="802"/>
      <c r="AGX570" s="802"/>
      <c r="AGY570" s="802"/>
      <c r="AGZ570" s="802"/>
      <c r="AHA570" s="802"/>
      <c r="AHB570" s="802"/>
      <c r="AHC570" s="802"/>
      <c r="AHD570" s="802"/>
      <c r="AHE570" s="802"/>
      <c r="AHF570" s="802"/>
      <c r="AHG570" s="802"/>
      <c r="AHH570" s="802"/>
      <c r="AHI570" s="802"/>
      <c r="AHJ570" s="802"/>
      <c r="AHK570" s="802"/>
      <c r="AHL570" s="802"/>
      <c r="AHM570" s="802"/>
      <c r="AHN570" s="802"/>
      <c r="AHO570" s="802"/>
      <c r="AHP570" s="802"/>
      <c r="AHQ570" s="802"/>
      <c r="AHR570" s="802"/>
      <c r="AHS570" s="802"/>
      <c r="AHT570" s="802"/>
      <c r="AHU570" s="802"/>
      <c r="AHV570" s="802"/>
      <c r="AHW570" s="802"/>
      <c r="AHX570" s="802"/>
      <c r="AHY570" s="802"/>
      <c r="AHZ570" s="802"/>
      <c r="AIA570" s="802"/>
      <c r="AIB570" s="802"/>
      <c r="AIC570" s="802"/>
      <c r="AID570" s="802"/>
      <c r="AIE570" s="802"/>
      <c r="AIF570" s="802"/>
      <c r="AIG570" s="802"/>
      <c r="AIH570" s="802"/>
      <c r="AII570" s="802"/>
      <c r="AIJ570" s="802"/>
      <c r="AQE570" s="802"/>
      <c r="AQF570" s="802"/>
      <c r="AQG570" s="802"/>
      <c r="AQH570" s="802"/>
      <c r="AQI570" s="802"/>
      <c r="AQJ570" s="802"/>
      <c r="AQK570" s="802"/>
      <c r="AQL570" s="802"/>
      <c r="AQM570" s="802"/>
      <c r="AQN570" s="802"/>
      <c r="AQO570" s="802"/>
      <c r="AQP570" s="802"/>
      <c r="AQQ570" s="802"/>
      <c r="AQR570" s="802"/>
      <c r="AQS570" s="802"/>
      <c r="AQT570" s="802"/>
      <c r="AQU570" s="802"/>
      <c r="AQV570" s="802"/>
      <c r="AQW570" s="802"/>
      <c r="AQX570" s="802"/>
      <c r="AQY570" s="802"/>
      <c r="AQZ570" s="802"/>
      <c r="ARA570" s="802"/>
      <c r="ARB570" s="802"/>
      <c r="ARC570" s="802"/>
      <c r="ARD570" s="802"/>
      <c r="ARE570" s="802"/>
      <c r="ARF570" s="802"/>
      <c r="ARG570" s="802"/>
      <c r="ARH570" s="802"/>
      <c r="ARI570" s="802"/>
      <c r="ARJ570" s="802"/>
      <c r="ARK570" s="802"/>
      <c r="ARL570" s="802"/>
      <c r="ARM570" s="802"/>
      <c r="ARN570" s="802"/>
      <c r="ARO570" s="802"/>
      <c r="ARP570" s="802"/>
      <c r="ARQ570" s="802"/>
      <c r="ARR570" s="802"/>
      <c r="ARS570" s="802"/>
      <c r="ART570" s="802"/>
      <c r="ARU570" s="802"/>
      <c r="ARV570" s="802"/>
      <c r="ARW570" s="802"/>
      <c r="ARX570" s="802"/>
      <c r="ARY570" s="802"/>
      <c r="ARZ570" s="802"/>
      <c r="ASA570" s="802"/>
      <c r="ASB570" s="802"/>
      <c r="ASC570" s="802"/>
      <c r="ASD570" s="802"/>
      <c r="ASE570" s="802"/>
      <c r="ASF570" s="802"/>
      <c r="ASG570" s="802"/>
      <c r="ASH570" s="802"/>
      <c r="ASI570" s="802"/>
      <c r="ASJ570" s="802"/>
      <c r="ASK570" s="802"/>
      <c r="ASL570" s="802"/>
      <c r="ATP570" s="802"/>
      <c r="ATQ570" s="802"/>
      <c r="ATR570" s="802"/>
      <c r="ATS570" s="802"/>
      <c r="ATT570" s="802"/>
      <c r="ATU570" s="802"/>
      <c r="ATV570" s="802"/>
      <c r="ATW570" s="802"/>
      <c r="ATX570" s="802"/>
      <c r="ATY570" s="802"/>
      <c r="ATZ570" s="802"/>
      <c r="AUA570" s="802"/>
      <c r="AUB570" s="802"/>
      <c r="AUC570" s="802"/>
      <c r="AUD570" s="802"/>
      <c r="AUE570" s="802"/>
      <c r="AUF570" s="802"/>
      <c r="AUG570" s="802"/>
      <c r="AUH570" s="802"/>
      <c r="AUI570" s="802"/>
      <c r="AUJ570" s="802"/>
      <c r="AUK570" s="802"/>
      <c r="AUL570" s="802"/>
      <c r="AUM570" s="802"/>
      <c r="AUN570" s="802"/>
      <c r="AUO570" s="802"/>
      <c r="AUP570" s="801"/>
      <c r="AUQ570" s="802"/>
      <c r="AUR570" s="801"/>
      <c r="AUS570" s="802"/>
      <c r="AUT570" s="801"/>
      <c r="AUU570" s="802"/>
      <c r="AUV570" s="802"/>
      <c r="AUW570" s="802"/>
      <c r="AUX570" s="802"/>
      <c r="AUY570" s="802"/>
      <c r="AUZ570" s="802"/>
      <c r="AVA570" s="802"/>
      <c r="AVB570" s="802"/>
      <c r="AVC570" s="802"/>
      <c r="AVD570" s="802"/>
      <c r="AVE570" s="802"/>
      <c r="AVF570" s="802"/>
      <c r="AVG570" s="802"/>
      <c r="AVH570" s="802"/>
      <c r="AVI570" s="802"/>
      <c r="AVJ570" s="808"/>
      <c r="AVK570" s="808"/>
      <c r="AVL570" s="808"/>
      <c r="AVM570" s="808"/>
      <c r="AVN570" s="808"/>
      <c r="AVO570" s="808"/>
      <c r="AVP570" s="808"/>
      <c r="AVQ570" s="808"/>
      <c r="AVR570" s="808"/>
      <c r="AVS570" s="808"/>
      <c r="AVT570" s="808"/>
      <c r="AVU570" s="809"/>
      <c r="AVV570" s="809"/>
      <c r="AVW570" s="809"/>
      <c r="AVX570" s="809"/>
      <c r="AVY570" s="809"/>
      <c r="AVZ570" s="809"/>
      <c r="AWA570" s="809"/>
      <c r="AWB570" s="809"/>
      <c r="AWC570" s="809"/>
      <c r="AWD570" s="809"/>
      <c r="AWE570" s="809"/>
      <c r="AWF570" s="809"/>
      <c r="AWG570" s="809"/>
      <c r="AWH570" s="809"/>
      <c r="AWI570" s="809"/>
      <c r="AWJ570" s="809"/>
      <c r="AWK570" s="809"/>
      <c r="AWL570" s="809"/>
      <c r="AWM570" s="809"/>
      <c r="AWN570" s="809"/>
      <c r="AWO570" s="809"/>
      <c r="AWP570" s="809"/>
      <c r="AWQ570" s="809"/>
      <c r="AWR570" s="808"/>
      <c r="AWS570" s="761"/>
      <c r="AWT570" s="808"/>
      <c r="AWU570" s="809"/>
      <c r="AWV570" s="809"/>
      <c r="AWW570" s="809"/>
      <c r="AWX570" s="809"/>
      <c r="AWY570" s="809"/>
      <c r="AWZ570" s="809"/>
      <c r="AXA570" s="809"/>
      <c r="AXB570" s="809"/>
      <c r="AXC570" s="809"/>
      <c r="AXD570" s="809"/>
      <c r="AXE570" s="809"/>
      <c r="AXF570" s="809"/>
      <c r="AXG570" s="809"/>
      <c r="AXH570" s="809"/>
      <c r="AXI570" s="809"/>
      <c r="AXJ570" s="809"/>
      <c r="AXK570" s="809"/>
      <c r="AXL570" s="809"/>
      <c r="AXM570" s="809"/>
      <c r="AXN570" s="809"/>
      <c r="AXO570" s="809"/>
      <c r="AXP570" s="809"/>
      <c r="AXQ570" s="809"/>
      <c r="AXR570" s="809"/>
      <c r="AXS570" s="809"/>
      <c r="AXT570" s="809"/>
      <c r="AXU570" s="809"/>
      <c r="AXV570" s="809"/>
      <c r="AXW570" s="809"/>
      <c r="AXX570" s="809"/>
      <c r="AXY570" s="809"/>
      <c r="AXZ570" s="809"/>
      <c r="AYA570" s="809"/>
      <c r="AYB570" s="809"/>
      <c r="AYC570" s="809"/>
      <c r="AYD570" s="808"/>
      <c r="AYE570" s="808"/>
      <c r="AYF570" s="809"/>
      <c r="AYG570" s="808"/>
      <c r="AYH570" s="810"/>
      <c r="AYI570" s="810"/>
      <c r="AYJ570" s="810"/>
      <c r="AYK570" s="810"/>
      <c r="AYL570" s="810"/>
      <c r="AYM570" s="810"/>
      <c r="AYN570" s="810"/>
      <c r="AYO570" s="810"/>
      <c r="AYP570" s="810"/>
      <c r="AYQ570" s="810"/>
      <c r="AYR570" s="810"/>
      <c r="AYS570" s="810"/>
      <c r="AYT570" s="810"/>
      <c r="AYU570" s="810"/>
      <c r="AYV570" s="810"/>
      <c r="AYW570" s="810"/>
      <c r="AYX570" s="810"/>
      <c r="AYY570" s="810"/>
      <c r="AYZ570" s="810"/>
      <c r="AZA570" s="810"/>
      <c r="AZB570" s="810"/>
      <c r="AZC570" s="810"/>
      <c r="AZD570" s="810"/>
      <c r="AZE570" s="810"/>
      <c r="AZF570" s="810"/>
      <c r="AZG570" s="810"/>
      <c r="AZH570" s="810"/>
      <c r="AZI570" s="810"/>
      <c r="AZJ570" s="810"/>
      <c r="AZK570" s="810"/>
      <c r="AZL570" s="810"/>
      <c r="AZM570" s="810"/>
      <c r="AZN570" s="810"/>
      <c r="AZO570" s="810"/>
      <c r="AZP570" s="809"/>
      <c r="AZQ570" s="802"/>
      <c r="AZR570" s="802"/>
      <c r="AZS570" s="802"/>
    </row>
    <row r="571" spans="45:920 1123:1371" s="793" customFormat="1" ht="13.5">
      <c r="AS571" s="802"/>
      <c r="AT571" s="802"/>
      <c r="AU571" s="802"/>
      <c r="AV571" s="802"/>
      <c r="AW571" s="802"/>
      <c r="AX571" s="802"/>
      <c r="AY571" s="802"/>
      <c r="AZ571" s="802"/>
      <c r="BA571" s="802"/>
      <c r="BB571" s="802"/>
      <c r="BC571" s="802"/>
      <c r="BD571" s="802"/>
      <c r="BE571" s="802"/>
      <c r="BF571" s="802"/>
      <c r="BG571" s="802"/>
      <c r="BH571" s="802"/>
      <c r="BI571" s="802"/>
      <c r="BJ571" s="802"/>
      <c r="BK571" s="802"/>
      <c r="BL571" s="802"/>
      <c r="BM571" s="802"/>
      <c r="BN571" s="802"/>
      <c r="BO571" s="802"/>
      <c r="BP571" s="802"/>
      <c r="BQ571" s="802"/>
      <c r="BR571" s="802"/>
      <c r="BS571" s="802"/>
      <c r="BT571" s="802"/>
      <c r="BU571" s="802"/>
      <c r="BV571" s="802"/>
      <c r="BW571" s="802"/>
      <c r="BX571" s="802"/>
      <c r="BY571" s="802"/>
      <c r="BZ571" s="802"/>
      <c r="CA571" s="802"/>
      <c r="CB571" s="802"/>
      <c r="CC571" s="802"/>
      <c r="CD571" s="802"/>
      <c r="CE571" s="802"/>
      <c r="CF571" s="802"/>
      <c r="CG571" s="802"/>
      <c r="CH571" s="802"/>
      <c r="CI571" s="802"/>
      <c r="CJ571" s="802"/>
      <c r="CK571" s="802"/>
      <c r="CL571" s="802"/>
      <c r="CM571" s="802"/>
      <c r="CN571" s="802"/>
      <c r="CO571" s="802"/>
      <c r="CP571" s="802"/>
      <c r="CQ571" s="802"/>
      <c r="CR571" s="802"/>
      <c r="CS571" s="802"/>
      <c r="CT571" s="802"/>
      <c r="CU571" s="802"/>
      <c r="CV571" s="802"/>
      <c r="CW571" s="802"/>
      <c r="CX571" s="802"/>
      <c r="CY571" s="802"/>
      <c r="CZ571" s="802"/>
      <c r="DA571" s="802"/>
      <c r="DB571" s="802"/>
      <c r="DC571" s="802"/>
      <c r="DD571" s="802"/>
      <c r="DE571" s="802"/>
      <c r="DF571" s="802"/>
      <c r="DG571" s="802"/>
      <c r="DH571" s="802"/>
      <c r="DI571" s="802"/>
      <c r="DJ571" s="802"/>
      <c r="DK571" s="802"/>
      <c r="DL571" s="802"/>
      <c r="DM571" s="802"/>
      <c r="DN571" s="802"/>
      <c r="DO571" s="802"/>
      <c r="DP571" s="802"/>
      <c r="DQ571" s="802"/>
      <c r="DR571" s="802"/>
      <c r="DS571" s="802"/>
      <c r="DT571" s="802"/>
      <c r="DU571" s="802"/>
      <c r="DV571" s="802"/>
      <c r="DW571" s="802"/>
      <c r="DX571" s="802"/>
      <c r="DY571" s="802"/>
      <c r="DZ571" s="802"/>
      <c r="EA571" s="802"/>
      <c r="EB571" s="802"/>
      <c r="EC571" s="802"/>
      <c r="ED571" s="802"/>
      <c r="EE571" s="802"/>
      <c r="EF571" s="802"/>
      <c r="EG571" s="802"/>
      <c r="EH571" s="802"/>
      <c r="EI571" s="802"/>
      <c r="EJ571" s="802"/>
      <c r="EK571" s="802"/>
      <c r="EL571" s="802"/>
      <c r="EM571" s="802"/>
      <c r="EN571" s="802"/>
      <c r="EO571" s="802"/>
      <c r="EP571" s="802"/>
      <c r="EQ571" s="802"/>
      <c r="ER571" s="802"/>
      <c r="ES571" s="802"/>
      <c r="ET571" s="802"/>
      <c r="EU571" s="802"/>
      <c r="EV571" s="802"/>
      <c r="EW571" s="802"/>
      <c r="EX571" s="802"/>
      <c r="EY571" s="802"/>
      <c r="EZ571" s="802"/>
      <c r="FA571" s="802"/>
      <c r="FB571" s="802"/>
      <c r="FC571" s="802"/>
      <c r="FD571" s="802"/>
      <c r="FE571" s="802"/>
      <c r="FF571" s="802"/>
      <c r="FG571" s="802"/>
      <c r="FH571" s="802"/>
      <c r="FI571" s="802"/>
      <c r="FJ571" s="802"/>
      <c r="FK571" s="802"/>
      <c r="FL571" s="802"/>
      <c r="FM571" s="802"/>
      <c r="FN571" s="802"/>
      <c r="FO571" s="802"/>
      <c r="FP571" s="802"/>
      <c r="FQ571" s="802"/>
      <c r="FR571" s="802"/>
      <c r="FS571" s="802"/>
      <c r="FT571" s="802"/>
      <c r="FU571" s="802"/>
      <c r="FV571" s="802"/>
      <c r="FW571" s="802"/>
      <c r="FX571" s="802"/>
      <c r="FY571" s="802"/>
      <c r="FZ571" s="802"/>
      <c r="GA571" s="802"/>
      <c r="GB571" s="802"/>
      <c r="GC571" s="802"/>
      <c r="GD571" s="802"/>
      <c r="GE571" s="802"/>
      <c r="GF571" s="802"/>
      <c r="GG571" s="802"/>
      <c r="GH571" s="802"/>
      <c r="GI571" s="802"/>
      <c r="GJ571" s="802"/>
      <c r="GK571" s="802"/>
      <c r="GL571" s="802"/>
      <c r="GM571" s="802"/>
      <c r="GN571" s="802"/>
      <c r="GO571" s="802"/>
      <c r="GP571" s="802"/>
      <c r="GQ571" s="802"/>
      <c r="GR571" s="802"/>
      <c r="GS571" s="802"/>
      <c r="GT571" s="802"/>
      <c r="GU571" s="802"/>
      <c r="GV571" s="802"/>
      <c r="GW571" s="802"/>
      <c r="GX571" s="802"/>
      <c r="GY571" s="802"/>
      <c r="GZ571" s="802"/>
      <c r="HA571" s="802"/>
      <c r="HB571" s="802"/>
      <c r="HC571" s="802"/>
      <c r="HD571" s="802"/>
      <c r="HE571" s="802"/>
      <c r="HF571" s="802"/>
      <c r="HG571" s="802"/>
      <c r="HH571" s="802"/>
      <c r="HI571" s="802"/>
      <c r="HJ571" s="802"/>
      <c r="HK571" s="802"/>
      <c r="HL571" s="802"/>
      <c r="HM571" s="802"/>
      <c r="HN571" s="802"/>
      <c r="HO571" s="802"/>
      <c r="HP571" s="802"/>
      <c r="HQ571" s="802"/>
      <c r="HR571" s="802"/>
      <c r="HS571" s="802"/>
      <c r="HT571" s="802"/>
      <c r="HU571" s="802"/>
      <c r="HV571" s="802"/>
      <c r="HW571" s="802"/>
      <c r="HX571" s="802"/>
      <c r="HY571" s="802"/>
      <c r="HZ571" s="802"/>
      <c r="IA571" s="802"/>
      <c r="IB571" s="802"/>
      <c r="IC571" s="802"/>
      <c r="ID571" s="802"/>
      <c r="IE571" s="802"/>
      <c r="IF571" s="802"/>
      <c r="IG571" s="802"/>
      <c r="IH571" s="802"/>
      <c r="II571" s="802"/>
      <c r="IJ571" s="802"/>
      <c r="IK571" s="802"/>
      <c r="IL571" s="802"/>
      <c r="IM571" s="802"/>
      <c r="IN571" s="802"/>
      <c r="IO571" s="802"/>
      <c r="IP571" s="802"/>
      <c r="IQ571" s="802"/>
      <c r="IR571" s="802"/>
      <c r="IS571" s="802"/>
      <c r="IT571" s="802"/>
      <c r="IU571" s="802"/>
      <c r="IV571" s="802"/>
      <c r="IW571" s="802"/>
      <c r="IX571" s="802"/>
      <c r="IY571" s="802"/>
      <c r="IZ571" s="802"/>
      <c r="JA571" s="802"/>
      <c r="JB571" s="802"/>
      <c r="JC571" s="802"/>
      <c r="JD571" s="802"/>
      <c r="JE571" s="802"/>
      <c r="JF571" s="802"/>
      <c r="JG571" s="802"/>
      <c r="JH571" s="802"/>
      <c r="JI571" s="802"/>
      <c r="JJ571" s="802"/>
      <c r="JK571" s="802"/>
      <c r="JL571" s="802"/>
      <c r="JM571" s="802"/>
      <c r="JN571" s="802"/>
      <c r="JO571" s="802"/>
      <c r="JP571" s="802"/>
      <c r="JQ571" s="802"/>
      <c r="JR571" s="802"/>
      <c r="JS571" s="802"/>
      <c r="JT571" s="802"/>
      <c r="JU571" s="802"/>
      <c r="JV571" s="802"/>
      <c r="JW571" s="802"/>
      <c r="JX571" s="802"/>
      <c r="JY571" s="802"/>
      <c r="JZ571" s="802"/>
      <c r="KA571" s="802"/>
      <c r="KB571" s="802"/>
      <c r="KC571" s="802"/>
      <c r="KD571" s="802"/>
      <c r="KE571" s="802"/>
      <c r="KF571" s="802"/>
      <c r="KG571" s="802"/>
      <c r="KH571" s="802"/>
      <c r="KI571" s="802"/>
      <c r="KJ571" s="802"/>
      <c r="KK571" s="802"/>
      <c r="KL571" s="802"/>
      <c r="KM571" s="802"/>
      <c r="KN571" s="802"/>
      <c r="KO571" s="802"/>
      <c r="KP571" s="802"/>
      <c r="KQ571" s="802"/>
      <c r="KR571" s="802"/>
      <c r="KS571" s="802"/>
      <c r="KT571" s="802"/>
      <c r="KU571" s="802"/>
      <c r="KV571" s="802"/>
      <c r="KW571" s="802"/>
      <c r="KX571" s="802"/>
      <c r="KY571" s="802"/>
      <c r="KZ571" s="802"/>
      <c r="LA571" s="802"/>
      <c r="LB571" s="802"/>
      <c r="LC571" s="802"/>
      <c r="LD571" s="802"/>
      <c r="LE571" s="802"/>
      <c r="LF571" s="802"/>
      <c r="LG571" s="802"/>
      <c r="LH571" s="802"/>
      <c r="LI571" s="802"/>
      <c r="LJ571" s="802"/>
      <c r="LK571" s="802"/>
      <c r="LL571" s="802"/>
      <c r="LM571" s="802"/>
      <c r="LN571" s="802"/>
      <c r="LO571" s="802"/>
      <c r="LP571" s="802"/>
      <c r="LQ571" s="802"/>
      <c r="LR571" s="802"/>
      <c r="LS571" s="802"/>
      <c r="LT571" s="802"/>
      <c r="LU571" s="802"/>
      <c r="LV571" s="802"/>
      <c r="LW571" s="802"/>
      <c r="LX571" s="802"/>
      <c r="LY571" s="802"/>
      <c r="LZ571" s="802"/>
      <c r="MA571" s="802"/>
      <c r="MB571" s="802"/>
      <c r="MC571" s="802"/>
      <c r="MD571" s="802"/>
      <c r="ME571" s="802"/>
      <c r="MF571" s="802"/>
      <c r="MG571" s="802"/>
      <c r="MH571" s="802"/>
      <c r="MI571" s="802"/>
      <c r="MJ571" s="802"/>
      <c r="MK571" s="802"/>
      <c r="ML571" s="802"/>
      <c r="MM571" s="802"/>
      <c r="MN571" s="802"/>
      <c r="MO571" s="802"/>
      <c r="MP571" s="802"/>
      <c r="MQ571" s="802"/>
      <c r="MR571" s="802"/>
      <c r="MS571" s="802"/>
      <c r="MT571" s="802"/>
      <c r="MU571" s="802"/>
      <c r="MV571" s="802"/>
      <c r="MW571" s="802"/>
      <c r="MX571" s="802"/>
      <c r="MY571" s="802"/>
      <c r="MZ571" s="802"/>
      <c r="NA571" s="802"/>
      <c r="NB571" s="802"/>
      <c r="NC571" s="802"/>
      <c r="ND571" s="802"/>
      <c r="NE571" s="802"/>
      <c r="NF571" s="802"/>
      <c r="NG571" s="802"/>
      <c r="NH571" s="802"/>
      <c r="NI571" s="802"/>
      <c r="NJ571" s="802"/>
      <c r="NK571" s="802"/>
      <c r="NL571" s="802"/>
      <c r="NM571" s="802"/>
      <c r="NN571" s="802"/>
      <c r="NO571" s="802"/>
      <c r="NP571" s="802"/>
      <c r="NQ571" s="802"/>
      <c r="NR571" s="802"/>
      <c r="NS571" s="802"/>
      <c r="NT571" s="802"/>
      <c r="NU571" s="802"/>
      <c r="NV571" s="802"/>
      <c r="NW571" s="802"/>
      <c r="NX571" s="802"/>
      <c r="NY571" s="802"/>
      <c r="NZ571" s="802"/>
      <c r="OA571" s="802"/>
      <c r="OB571" s="802"/>
      <c r="OC571" s="802"/>
      <c r="OD571" s="802"/>
      <c r="OE571" s="802"/>
      <c r="OF571" s="802"/>
      <c r="OG571" s="802"/>
      <c r="OH571" s="802"/>
      <c r="OI571" s="802"/>
      <c r="OJ571" s="802"/>
      <c r="OK571" s="802"/>
      <c r="OL571" s="802"/>
      <c r="OM571" s="802"/>
      <c r="ON571" s="802"/>
      <c r="OO571" s="802"/>
      <c r="OP571" s="802"/>
      <c r="OQ571" s="802"/>
      <c r="OR571" s="802"/>
      <c r="OS571" s="802"/>
      <c r="OT571" s="802"/>
      <c r="OU571" s="802"/>
      <c r="OV571" s="802"/>
      <c r="OW571" s="802"/>
      <c r="OX571" s="802"/>
      <c r="OY571" s="802"/>
      <c r="OZ571" s="802"/>
      <c r="PA571" s="802"/>
      <c r="PB571" s="802"/>
      <c r="PC571" s="802"/>
      <c r="PD571" s="802"/>
      <c r="PE571" s="802"/>
      <c r="PF571" s="802"/>
      <c r="PG571" s="802"/>
      <c r="PH571" s="802"/>
      <c r="PI571" s="802"/>
      <c r="PJ571" s="802"/>
      <c r="PK571" s="802"/>
      <c r="PL571" s="802"/>
      <c r="PM571" s="802"/>
      <c r="PN571" s="802"/>
      <c r="PO571" s="802"/>
      <c r="PP571" s="802"/>
      <c r="PQ571" s="802"/>
      <c r="PR571" s="802"/>
      <c r="PS571" s="802"/>
      <c r="PT571" s="802"/>
      <c r="PU571" s="802"/>
      <c r="PV571" s="802"/>
      <c r="PW571" s="802"/>
      <c r="PX571" s="802"/>
      <c r="PY571" s="802"/>
      <c r="PZ571" s="802"/>
      <c r="QA571" s="802"/>
      <c r="QB571" s="802"/>
      <c r="QC571" s="802"/>
      <c r="QD571" s="802"/>
      <c r="QE571" s="802"/>
      <c r="QF571" s="802"/>
      <c r="QG571" s="802"/>
      <c r="QH571" s="802"/>
      <c r="QI571" s="802"/>
      <c r="QJ571" s="802"/>
      <c r="QK571" s="802"/>
      <c r="QL571" s="802"/>
      <c r="QM571" s="802"/>
      <c r="QN571" s="802"/>
      <c r="QO571" s="802"/>
      <c r="QP571" s="802"/>
      <c r="QQ571" s="802"/>
      <c r="QR571" s="802"/>
      <c r="QS571" s="802"/>
      <c r="QT571" s="802"/>
      <c r="QU571" s="802"/>
      <c r="QV571" s="802"/>
      <c r="QW571" s="802"/>
      <c r="QX571" s="802"/>
      <c r="QY571" s="802"/>
      <c r="QZ571" s="802"/>
      <c r="RA571" s="802"/>
      <c r="RB571" s="802"/>
      <c r="RC571" s="802"/>
      <c r="RD571" s="802"/>
      <c r="RE571" s="802"/>
      <c r="RF571" s="802"/>
      <c r="RG571" s="802"/>
      <c r="RH571" s="802"/>
      <c r="RI571" s="802"/>
      <c r="RJ571" s="802"/>
      <c r="RK571" s="802"/>
      <c r="RL571" s="802"/>
      <c r="RM571" s="802"/>
      <c r="RN571" s="802"/>
      <c r="RO571" s="802"/>
      <c r="RP571" s="802"/>
      <c r="RQ571" s="802"/>
      <c r="RR571" s="802"/>
      <c r="RS571" s="802"/>
      <c r="RT571" s="802"/>
      <c r="RU571" s="802"/>
      <c r="RV571" s="802"/>
      <c r="RW571" s="802"/>
      <c r="RX571" s="802"/>
      <c r="RY571" s="802"/>
      <c r="RZ571" s="802"/>
      <c r="SA571" s="802"/>
      <c r="SB571" s="802"/>
      <c r="SC571" s="802"/>
      <c r="SD571" s="802"/>
      <c r="SE571" s="802"/>
      <c r="SF571" s="802"/>
      <c r="SG571" s="802"/>
      <c r="SH571" s="802"/>
      <c r="SI571" s="802"/>
      <c r="SJ571" s="802"/>
      <c r="SK571" s="802"/>
      <c r="SL571" s="802"/>
      <c r="SM571" s="802"/>
      <c r="SN571" s="802"/>
      <c r="SO571" s="802"/>
      <c r="SP571" s="802"/>
      <c r="SQ571" s="802"/>
      <c r="SR571" s="802"/>
      <c r="SS571" s="802"/>
      <c r="ST571" s="802"/>
      <c r="SU571" s="802"/>
      <c r="SV571" s="802"/>
      <c r="SW571" s="802"/>
      <c r="SX571" s="802"/>
      <c r="SY571" s="802"/>
      <c r="SZ571" s="802"/>
      <c r="TA571" s="802"/>
      <c r="TB571" s="802"/>
      <c r="TC571" s="802"/>
      <c r="TD571" s="802"/>
      <c r="TE571" s="802"/>
      <c r="TF571" s="802"/>
      <c r="TG571" s="802"/>
      <c r="TH571" s="802"/>
      <c r="TI571" s="802"/>
      <c r="TJ571" s="802"/>
      <c r="TK571" s="802"/>
      <c r="TL571" s="802"/>
      <c r="TM571" s="802"/>
      <c r="TN571" s="802"/>
      <c r="TO571" s="802"/>
      <c r="TP571" s="802"/>
      <c r="TQ571" s="802"/>
      <c r="TR571" s="802"/>
      <c r="TS571" s="802"/>
      <c r="TT571" s="802"/>
      <c r="TU571" s="802"/>
      <c r="TV571" s="802"/>
      <c r="TW571" s="802"/>
      <c r="TX571" s="802"/>
      <c r="TY571" s="802"/>
      <c r="TZ571" s="802"/>
      <c r="UA571" s="802"/>
      <c r="UB571" s="802"/>
      <c r="UC571" s="802"/>
      <c r="UD571" s="802"/>
      <c r="UE571" s="802"/>
      <c r="UF571" s="802"/>
      <c r="UG571" s="802"/>
      <c r="UH571" s="802"/>
      <c r="UI571" s="802"/>
      <c r="UJ571" s="802"/>
      <c r="UK571" s="802"/>
      <c r="UL571" s="802"/>
      <c r="UM571" s="802"/>
      <c r="UN571" s="802"/>
      <c r="UO571" s="802"/>
      <c r="UP571" s="802"/>
      <c r="UQ571" s="802"/>
      <c r="UR571" s="802"/>
      <c r="US571" s="802"/>
      <c r="UT571" s="802"/>
      <c r="UU571" s="802"/>
      <c r="UV571" s="802"/>
      <c r="UW571" s="802"/>
      <c r="UX571" s="802"/>
      <c r="UY571" s="802"/>
      <c r="UZ571" s="802"/>
      <c r="VA571" s="802"/>
      <c r="VB571" s="802"/>
      <c r="VC571" s="802"/>
      <c r="VD571" s="802"/>
      <c r="VE571" s="802"/>
      <c r="VF571" s="802"/>
      <c r="VG571" s="802"/>
      <c r="VH571" s="802"/>
      <c r="VI571" s="802"/>
      <c r="VJ571" s="802"/>
      <c r="VK571" s="802"/>
      <c r="VL571" s="802"/>
      <c r="VM571" s="802"/>
      <c r="VN571" s="802"/>
      <c r="VO571" s="802"/>
      <c r="VP571" s="802"/>
      <c r="VQ571" s="802"/>
      <c r="VR571" s="802"/>
      <c r="VS571" s="802"/>
      <c r="VT571" s="802"/>
      <c r="VU571" s="802"/>
      <c r="VV571" s="802"/>
      <c r="VW571" s="802"/>
      <c r="VX571" s="802"/>
      <c r="VY571" s="802"/>
      <c r="VZ571" s="802"/>
      <c r="WA571" s="802"/>
      <c r="WB571" s="802"/>
      <c r="WC571" s="802"/>
      <c r="WD571" s="802"/>
      <c r="WE571" s="802"/>
      <c r="WF571" s="802"/>
      <c r="WG571" s="802"/>
      <c r="WH571" s="802"/>
      <c r="WI571" s="802"/>
      <c r="WJ571" s="802"/>
      <c r="WK571" s="802"/>
      <c r="WL571" s="802"/>
      <c r="WM571" s="802"/>
      <c r="WN571" s="802"/>
      <c r="WO571" s="802"/>
      <c r="WP571" s="802"/>
      <c r="WQ571" s="802"/>
      <c r="WR571" s="802"/>
      <c r="WS571" s="802"/>
      <c r="WT571" s="802"/>
      <c r="WU571" s="802"/>
      <c r="WV571" s="802"/>
      <c r="WW571" s="802"/>
      <c r="WX571" s="802"/>
      <c r="WY571" s="802"/>
      <c r="WZ571" s="802"/>
      <c r="XA571" s="802"/>
      <c r="XB571" s="802"/>
      <c r="XC571" s="802"/>
      <c r="XD571" s="802"/>
      <c r="XE571" s="802"/>
      <c r="XF571" s="802"/>
      <c r="XG571" s="802"/>
      <c r="XH571" s="802"/>
      <c r="XI571" s="802"/>
      <c r="XJ571" s="802"/>
      <c r="XK571" s="802"/>
      <c r="XL571" s="802"/>
      <c r="XM571" s="802"/>
      <c r="XN571" s="802"/>
      <c r="XO571" s="802"/>
      <c r="XP571" s="802"/>
      <c r="XQ571" s="802"/>
      <c r="XR571" s="802"/>
      <c r="XS571" s="802"/>
      <c r="XT571" s="802"/>
      <c r="XU571" s="802"/>
      <c r="XV571" s="802"/>
      <c r="XW571" s="802"/>
      <c r="XX571" s="802"/>
      <c r="XY571" s="802"/>
      <c r="XZ571" s="802"/>
      <c r="YA571" s="802"/>
      <c r="YB571" s="802"/>
      <c r="YC571" s="802"/>
      <c r="YD571" s="802"/>
      <c r="YE571" s="802"/>
      <c r="YF571" s="802"/>
      <c r="YG571" s="802"/>
      <c r="YH571" s="802"/>
      <c r="YI571" s="802"/>
      <c r="YJ571" s="802"/>
      <c r="YK571" s="802"/>
      <c r="YL571" s="802"/>
      <c r="YM571" s="802"/>
      <c r="YN571" s="802"/>
      <c r="YO571" s="802"/>
      <c r="YP571" s="802"/>
      <c r="YQ571" s="802"/>
      <c r="YR571" s="802"/>
      <c r="YS571" s="802"/>
      <c r="YT571" s="802"/>
      <c r="YU571" s="802"/>
      <c r="YV571" s="802"/>
      <c r="YW571" s="802"/>
      <c r="YX571" s="802"/>
      <c r="YY571" s="802"/>
      <c r="YZ571" s="802"/>
      <c r="ZA571" s="802"/>
      <c r="ZB571" s="802"/>
      <c r="ZC571" s="802"/>
      <c r="ZD571" s="802"/>
      <c r="ZE571" s="802"/>
      <c r="ZF571" s="802"/>
      <c r="ZG571" s="802"/>
      <c r="ZH571" s="802"/>
      <c r="ZI571" s="802"/>
      <c r="ZJ571" s="802"/>
      <c r="ZK571" s="802"/>
      <c r="ZL571" s="802"/>
      <c r="ZM571" s="802"/>
      <c r="ZN571" s="802"/>
      <c r="ZO571" s="802"/>
      <c r="ZP571" s="802"/>
      <c r="ZQ571" s="802"/>
      <c r="ZR571" s="802"/>
      <c r="ZS571" s="802"/>
      <c r="ZT571" s="802"/>
      <c r="ZU571" s="802"/>
      <c r="ZV571" s="802"/>
      <c r="ZW571" s="802"/>
      <c r="ZX571" s="802"/>
      <c r="ZY571" s="802"/>
      <c r="ZZ571" s="802"/>
      <c r="AAA571" s="802"/>
      <c r="AAB571" s="802"/>
      <c r="AAC571" s="802"/>
      <c r="AAD571" s="802"/>
      <c r="AAE571" s="802"/>
      <c r="AAF571" s="802"/>
      <c r="AAG571" s="802"/>
      <c r="AAH571" s="802"/>
      <c r="AAI571" s="802"/>
      <c r="AAJ571" s="802"/>
      <c r="AAK571" s="802"/>
      <c r="AAL571" s="802"/>
      <c r="AAM571" s="802"/>
      <c r="AAN571" s="802"/>
      <c r="AAO571" s="802"/>
      <c r="AAP571" s="802"/>
      <c r="AAQ571" s="802"/>
      <c r="AAR571" s="802"/>
      <c r="AAS571" s="802"/>
      <c r="AAT571" s="802"/>
      <c r="AAU571" s="802"/>
      <c r="AAV571" s="802"/>
      <c r="AAW571" s="802"/>
      <c r="AAX571" s="802"/>
      <c r="AAY571" s="802"/>
      <c r="AAZ571" s="802"/>
      <c r="ABA571" s="802"/>
      <c r="ABB571" s="802"/>
      <c r="ABC571" s="802"/>
      <c r="ABD571" s="802"/>
      <c r="ABE571" s="802"/>
      <c r="ABF571" s="802"/>
      <c r="ABG571" s="802"/>
      <c r="ABH571" s="802"/>
      <c r="ABI571" s="802"/>
      <c r="ABJ571" s="802"/>
      <c r="ABK571" s="802"/>
      <c r="ABL571" s="802"/>
      <c r="ABM571" s="802"/>
      <c r="ABN571" s="802"/>
      <c r="ABO571" s="802"/>
      <c r="ABP571" s="802"/>
      <c r="ABQ571" s="802"/>
      <c r="ABR571" s="802"/>
      <c r="ABS571" s="802"/>
      <c r="ABT571" s="802"/>
      <c r="ABU571" s="802"/>
      <c r="ABV571" s="802"/>
      <c r="ABW571" s="802"/>
      <c r="ABX571" s="802"/>
      <c r="ABY571" s="802"/>
      <c r="ABZ571" s="802"/>
      <c r="ACA571" s="802"/>
      <c r="ACB571" s="802"/>
      <c r="ACC571" s="802"/>
      <c r="ACD571" s="802"/>
      <c r="ACE571" s="802"/>
      <c r="ACF571" s="802"/>
      <c r="ACG571" s="802"/>
      <c r="ACH571" s="802"/>
      <c r="ACI571" s="802"/>
      <c r="ACJ571" s="802"/>
      <c r="ACK571" s="802"/>
      <c r="ACL571" s="802"/>
      <c r="ACM571" s="802"/>
      <c r="ACN571" s="802"/>
      <c r="ACO571" s="802"/>
      <c r="ACP571" s="802"/>
      <c r="ACQ571" s="802"/>
      <c r="ACR571" s="802"/>
      <c r="ACS571" s="802"/>
      <c r="ACT571" s="802"/>
      <c r="ACU571" s="802"/>
      <c r="ACV571" s="802"/>
      <c r="ACW571" s="802"/>
      <c r="ACX571" s="802"/>
      <c r="ACY571" s="802"/>
      <c r="ACZ571" s="802"/>
      <c r="ADA571" s="802"/>
      <c r="ADB571" s="802"/>
      <c r="ADC571" s="802"/>
      <c r="ADD571" s="802"/>
      <c r="ADE571" s="802"/>
      <c r="ADF571" s="802"/>
      <c r="ADG571" s="802"/>
      <c r="ADH571" s="802"/>
      <c r="ADI571" s="802"/>
      <c r="ADJ571" s="802"/>
      <c r="ADK571" s="802"/>
      <c r="ADL571" s="802"/>
      <c r="ADM571" s="802"/>
      <c r="ADN571" s="802"/>
      <c r="ADO571" s="802"/>
      <c r="ADP571" s="802"/>
      <c r="ADQ571" s="802"/>
      <c r="ADR571" s="802"/>
      <c r="ADS571" s="802"/>
      <c r="ADT571" s="802"/>
      <c r="ADU571" s="802"/>
      <c r="ADV571" s="802"/>
      <c r="ADW571" s="802"/>
      <c r="ADX571" s="802"/>
      <c r="ADY571" s="802"/>
      <c r="ADZ571" s="802"/>
      <c r="AEA571" s="802"/>
      <c r="AEB571" s="802"/>
      <c r="AEC571" s="802"/>
      <c r="AED571" s="802"/>
      <c r="AEE571" s="802"/>
      <c r="AEF571" s="802"/>
      <c r="AEG571" s="802"/>
      <c r="AEH571" s="802"/>
      <c r="AEI571" s="802"/>
      <c r="AEJ571" s="802"/>
      <c r="AEK571" s="802"/>
      <c r="AEL571" s="802"/>
      <c r="AEM571" s="802"/>
      <c r="AEN571" s="802"/>
      <c r="AEO571" s="802"/>
      <c r="AEP571" s="802"/>
      <c r="AEQ571" s="802"/>
      <c r="AER571" s="802"/>
      <c r="AES571" s="802"/>
      <c r="AET571" s="802"/>
      <c r="AEU571" s="802"/>
      <c r="AEV571" s="802"/>
      <c r="AEW571" s="802"/>
      <c r="AEX571" s="802"/>
      <c r="AEY571" s="802"/>
      <c r="AEZ571" s="802"/>
      <c r="AFA571" s="802"/>
      <c r="AFB571" s="802"/>
      <c r="AFC571" s="802"/>
      <c r="AFD571" s="802"/>
      <c r="AFE571" s="802"/>
      <c r="AFF571" s="802"/>
      <c r="AFG571" s="802"/>
      <c r="AFH571" s="802"/>
      <c r="AFI571" s="802"/>
      <c r="AFJ571" s="802"/>
      <c r="AFK571" s="802"/>
      <c r="AFL571" s="802"/>
      <c r="AFM571" s="802"/>
      <c r="AFN571" s="802"/>
      <c r="AFO571" s="802"/>
      <c r="AFP571" s="802"/>
      <c r="AFQ571" s="802"/>
      <c r="AFR571" s="802"/>
      <c r="AFS571" s="802"/>
      <c r="AFT571" s="802"/>
      <c r="AFU571" s="802"/>
      <c r="AFV571" s="802"/>
      <c r="AFW571" s="802"/>
      <c r="AFX571" s="802"/>
      <c r="AFY571" s="802"/>
      <c r="AFZ571" s="802"/>
      <c r="AGA571" s="802"/>
      <c r="AGB571" s="802"/>
      <c r="AGC571" s="802"/>
      <c r="AGD571" s="802"/>
      <c r="AGE571" s="802"/>
      <c r="AGF571" s="802"/>
      <c r="AGG571" s="802"/>
      <c r="AGH571" s="802"/>
      <c r="AGI571" s="802"/>
      <c r="AGJ571" s="802"/>
      <c r="AGK571" s="802"/>
      <c r="AGL571" s="802"/>
      <c r="AGM571" s="802"/>
      <c r="AGN571" s="802"/>
      <c r="AGO571" s="802"/>
      <c r="AGP571" s="802"/>
      <c r="AGQ571" s="802"/>
      <c r="AGR571" s="802"/>
      <c r="AGS571" s="802"/>
      <c r="AGT571" s="802"/>
      <c r="AGU571" s="802"/>
      <c r="AGV571" s="802"/>
      <c r="AGW571" s="802"/>
      <c r="AGX571" s="802"/>
      <c r="AGY571" s="802"/>
      <c r="AGZ571" s="802"/>
      <c r="AHA571" s="802"/>
      <c r="AHB571" s="802"/>
      <c r="AHC571" s="802"/>
      <c r="AHD571" s="802"/>
      <c r="AHE571" s="802"/>
      <c r="AHF571" s="802"/>
      <c r="AHG571" s="802"/>
      <c r="AHH571" s="802"/>
      <c r="AHI571" s="802"/>
      <c r="AHJ571" s="802"/>
      <c r="AHK571" s="802"/>
      <c r="AHL571" s="802"/>
      <c r="AHM571" s="802"/>
      <c r="AHN571" s="802"/>
      <c r="AHO571" s="802"/>
      <c r="AHP571" s="802"/>
      <c r="AHQ571" s="802"/>
      <c r="AHR571" s="802"/>
      <c r="AHS571" s="802"/>
      <c r="AHT571" s="802"/>
      <c r="AHU571" s="802"/>
      <c r="AHV571" s="802"/>
      <c r="AHW571" s="802"/>
      <c r="AHX571" s="802"/>
      <c r="AHY571" s="802"/>
      <c r="AHZ571" s="802"/>
      <c r="AIA571" s="802"/>
      <c r="AIB571" s="802"/>
      <c r="AIC571" s="802"/>
      <c r="AID571" s="802"/>
      <c r="AIE571" s="802"/>
      <c r="AIF571" s="802"/>
      <c r="AIG571" s="802"/>
      <c r="AIH571" s="802"/>
      <c r="AII571" s="802"/>
      <c r="AIJ571" s="802"/>
      <c r="AQE571" s="802"/>
      <c r="AQF571" s="802"/>
      <c r="AQG571" s="802"/>
      <c r="AQH571" s="802"/>
      <c r="AQI571" s="802"/>
      <c r="AQJ571" s="802"/>
      <c r="AQK571" s="802"/>
      <c r="AQL571" s="802"/>
      <c r="AQM571" s="802"/>
      <c r="AQN571" s="802"/>
      <c r="AQO571" s="802"/>
      <c r="AQP571" s="802"/>
      <c r="AQQ571" s="802"/>
      <c r="AQR571" s="802"/>
      <c r="AQS571" s="802"/>
      <c r="AQT571" s="802"/>
      <c r="AQU571" s="802"/>
      <c r="AQV571" s="802"/>
      <c r="AQW571" s="802"/>
      <c r="AQX571" s="802"/>
      <c r="AQY571" s="802"/>
      <c r="AQZ571" s="802"/>
      <c r="ARA571" s="802"/>
      <c r="ARB571" s="802"/>
      <c r="ARC571" s="802"/>
      <c r="ARD571" s="802"/>
      <c r="ARE571" s="802"/>
      <c r="ARF571" s="802"/>
      <c r="ARG571" s="802"/>
      <c r="ARH571" s="802"/>
      <c r="ARI571" s="802"/>
      <c r="ARJ571" s="802"/>
      <c r="ARK571" s="802"/>
      <c r="ARL571" s="802"/>
      <c r="ARM571" s="802"/>
      <c r="ARN571" s="802"/>
      <c r="ARO571" s="802"/>
      <c r="ARP571" s="802"/>
      <c r="ARQ571" s="802"/>
      <c r="ARR571" s="802"/>
      <c r="ARS571" s="802"/>
      <c r="ART571" s="802"/>
      <c r="ARU571" s="802"/>
      <c r="ARV571" s="802"/>
      <c r="ARW571" s="802"/>
      <c r="ARX571" s="802"/>
      <c r="ARY571" s="802"/>
      <c r="ARZ571" s="802"/>
      <c r="ASA571" s="802"/>
      <c r="ASB571" s="802"/>
      <c r="ASC571" s="802"/>
      <c r="ASD571" s="802"/>
      <c r="ASE571" s="802"/>
      <c r="ASF571" s="802"/>
      <c r="ASG571" s="802"/>
      <c r="ASH571" s="802"/>
      <c r="ASI571" s="802"/>
      <c r="ASJ571" s="802"/>
      <c r="ASK571" s="802"/>
      <c r="ASL571" s="802"/>
      <c r="ATP571" s="802"/>
      <c r="ATQ571" s="802"/>
      <c r="ATR571" s="802"/>
      <c r="ATS571" s="802"/>
      <c r="ATT571" s="802"/>
      <c r="ATU571" s="802"/>
      <c r="ATV571" s="802"/>
      <c r="ATW571" s="802"/>
      <c r="ATX571" s="802"/>
      <c r="ATY571" s="802"/>
      <c r="ATZ571" s="802"/>
      <c r="AUA571" s="802"/>
      <c r="AUB571" s="802"/>
      <c r="AUC571" s="802"/>
      <c r="AUD571" s="802"/>
      <c r="AUE571" s="802"/>
      <c r="AUF571" s="802"/>
      <c r="AUG571" s="802"/>
      <c r="AUH571" s="802"/>
      <c r="AUI571" s="802"/>
      <c r="AUJ571" s="802"/>
      <c r="AUK571" s="802"/>
      <c r="AUL571" s="802"/>
      <c r="AUM571" s="802"/>
      <c r="AUN571" s="802"/>
      <c r="AUO571" s="802"/>
      <c r="AUP571" s="801"/>
      <c r="AUQ571" s="802"/>
      <c r="AUR571" s="801"/>
      <c r="AUS571" s="802"/>
      <c r="AUT571" s="801"/>
      <c r="AUU571" s="802"/>
      <c r="AUV571" s="802"/>
      <c r="AUW571" s="802"/>
      <c r="AUX571" s="802"/>
      <c r="AUY571" s="802"/>
      <c r="AUZ571" s="802"/>
      <c r="AVA571" s="802"/>
      <c r="AVB571" s="802"/>
      <c r="AVC571" s="802"/>
      <c r="AVD571" s="802"/>
      <c r="AVE571" s="802"/>
      <c r="AVF571" s="802"/>
      <c r="AVG571" s="802"/>
      <c r="AVH571" s="802"/>
      <c r="AVI571" s="802"/>
      <c r="AVJ571" s="808"/>
      <c r="AVK571" s="808"/>
      <c r="AVL571" s="808"/>
      <c r="AVM571" s="808"/>
      <c r="AVN571" s="808"/>
      <c r="AVO571" s="808"/>
      <c r="AVP571" s="808"/>
      <c r="AVQ571" s="808"/>
      <c r="AVR571" s="808"/>
      <c r="AVS571" s="808"/>
      <c r="AVT571" s="808"/>
      <c r="AVU571" s="809"/>
      <c r="AVV571" s="809"/>
      <c r="AVW571" s="809"/>
      <c r="AVX571" s="809"/>
      <c r="AVY571" s="809"/>
      <c r="AVZ571" s="809"/>
      <c r="AWA571" s="809"/>
      <c r="AWB571" s="809"/>
      <c r="AWC571" s="809"/>
      <c r="AWD571" s="809"/>
      <c r="AWE571" s="809"/>
      <c r="AWF571" s="809"/>
      <c r="AWG571" s="809"/>
      <c r="AWH571" s="809"/>
      <c r="AWI571" s="809"/>
      <c r="AWJ571" s="809"/>
      <c r="AWK571" s="809"/>
      <c r="AWL571" s="809"/>
      <c r="AWM571" s="809"/>
      <c r="AWN571" s="809"/>
      <c r="AWO571" s="809"/>
      <c r="AWP571" s="809"/>
      <c r="AWQ571" s="809"/>
      <c r="AWR571" s="808"/>
      <c r="AWS571" s="761"/>
      <c r="AWT571" s="808"/>
      <c r="AWU571" s="809"/>
      <c r="AWV571" s="809"/>
      <c r="AWW571" s="809"/>
      <c r="AWX571" s="809"/>
      <c r="AWY571" s="809"/>
      <c r="AWZ571" s="809"/>
      <c r="AXA571" s="809"/>
      <c r="AXB571" s="809"/>
      <c r="AXC571" s="809"/>
      <c r="AXD571" s="809"/>
      <c r="AXE571" s="809"/>
      <c r="AXF571" s="809"/>
      <c r="AXG571" s="809"/>
      <c r="AXH571" s="809"/>
      <c r="AXI571" s="809"/>
      <c r="AXJ571" s="809"/>
      <c r="AXK571" s="809"/>
      <c r="AXL571" s="809"/>
      <c r="AXM571" s="809"/>
      <c r="AXN571" s="809"/>
      <c r="AXO571" s="809"/>
      <c r="AXP571" s="809"/>
      <c r="AXQ571" s="809"/>
      <c r="AXR571" s="809"/>
      <c r="AXS571" s="809"/>
      <c r="AXT571" s="809"/>
      <c r="AXU571" s="809"/>
      <c r="AXV571" s="809"/>
      <c r="AXW571" s="809"/>
      <c r="AXX571" s="809"/>
      <c r="AXY571" s="809"/>
      <c r="AXZ571" s="809"/>
      <c r="AYA571" s="809"/>
      <c r="AYB571" s="809"/>
      <c r="AYC571" s="809"/>
      <c r="AYD571" s="808"/>
      <c r="AYE571" s="808"/>
      <c r="AYF571" s="809"/>
      <c r="AYG571" s="808"/>
      <c r="AYH571" s="810"/>
      <c r="AYI571" s="810"/>
      <c r="AYJ571" s="810"/>
      <c r="AYK571" s="810"/>
      <c r="AYL571" s="810"/>
      <c r="AYM571" s="810"/>
      <c r="AYN571" s="810"/>
      <c r="AYO571" s="810"/>
      <c r="AYP571" s="810"/>
      <c r="AYQ571" s="810"/>
      <c r="AYR571" s="810"/>
      <c r="AYS571" s="810"/>
      <c r="AYT571" s="810"/>
      <c r="AYU571" s="810"/>
      <c r="AYV571" s="810"/>
      <c r="AYW571" s="810"/>
      <c r="AYX571" s="810"/>
      <c r="AYY571" s="810"/>
      <c r="AYZ571" s="810"/>
      <c r="AZA571" s="810"/>
      <c r="AZB571" s="810"/>
      <c r="AZC571" s="810"/>
      <c r="AZD571" s="810"/>
      <c r="AZE571" s="810"/>
      <c r="AZF571" s="810"/>
      <c r="AZG571" s="810"/>
      <c r="AZH571" s="810"/>
      <c r="AZI571" s="810"/>
      <c r="AZJ571" s="810"/>
      <c r="AZK571" s="810"/>
      <c r="AZL571" s="810"/>
      <c r="AZM571" s="810"/>
      <c r="AZN571" s="810"/>
      <c r="AZO571" s="810"/>
      <c r="AZP571" s="809"/>
      <c r="AZQ571" s="802"/>
      <c r="AZR571" s="802"/>
      <c r="AZS571" s="802"/>
    </row>
    <row r="572" spans="45:920 1123:1371" s="793" customFormat="1" ht="13.5">
      <c r="AS572" s="802"/>
      <c r="AT572" s="802"/>
      <c r="AU572" s="802"/>
      <c r="AV572" s="802"/>
      <c r="AW572" s="802"/>
      <c r="AX572" s="802"/>
      <c r="AY572" s="802"/>
      <c r="AZ572" s="802"/>
      <c r="BA572" s="802"/>
      <c r="BB572" s="802"/>
      <c r="BC572" s="802"/>
      <c r="BD572" s="802"/>
      <c r="BE572" s="802"/>
      <c r="BF572" s="802"/>
      <c r="BG572" s="802"/>
      <c r="BH572" s="802"/>
      <c r="BI572" s="802"/>
      <c r="BJ572" s="802"/>
      <c r="BK572" s="802"/>
      <c r="BL572" s="802"/>
      <c r="BM572" s="802"/>
      <c r="BN572" s="802"/>
      <c r="BO572" s="802"/>
      <c r="BP572" s="802"/>
      <c r="BQ572" s="802"/>
      <c r="BR572" s="802"/>
      <c r="BS572" s="802"/>
      <c r="BT572" s="802"/>
      <c r="BU572" s="802"/>
      <c r="BV572" s="802"/>
      <c r="BW572" s="802"/>
      <c r="BX572" s="802"/>
      <c r="BY572" s="802"/>
      <c r="BZ572" s="802"/>
      <c r="CA572" s="802"/>
      <c r="CB572" s="802"/>
      <c r="CC572" s="802"/>
      <c r="CD572" s="802"/>
      <c r="CE572" s="802"/>
      <c r="CF572" s="802"/>
      <c r="CG572" s="802"/>
      <c r="CH572" s="802"/>
      <c r="CI572" s="802"/>
      <c r="CJ572" s="802"/>
      <c r="CK572" s="802"/>
      <c r="CL572" s="802"/>
      <c r="CM572" s="802"/>
      <c r="CN572" s="802"/>
      <c r="CO572" s="802"/>
      <c r="CP572" s="802"/>
      <c r="CQ572" s="802"/>
      <c r="CR572" s="802"/>
      <c r="CS572" s="802"/>
      <c r="CT572" s="802"/>
      <c r="CU572" s="802"/>
      <c r="CV572" s="802"/>
      <c r="CW572" s="802"/>
      <c r="CX572" s="802"/>
      <c r="CY572" s="802"/>
      <c r="CZ572" s="802"/>
      <c r="DA572" s="802"/>
      <c r="DB572" s="802"/>
      <c r="DC572" s="802"/>
      <c r="DD572" s="802"/>
      <c r="DE572" s="802"/>
      <c r="DF572" s="802"/>
      <c r="DG572" s="802"/>
      <c r="DH572" s="802"/>
      <c r="DI572" s="802"/>
      <c r="DJ572" s="802"/>
      <c r="DK572" s="802"/>
      <c r="DL572" s="802"/>
      <c r="DM572" s="802"/>
      <c r="DN572" s="802"/>
      <c r="DO572" s="802"/>
      <c r="DP572" s="802"/>
      <c r="DQ572" s="802"/>
      <c r="DR572" s="802"/>
      <c r="DS572" s="802"/>
      <c r="DT572" s="802"/>
      <c r="DU572" s="802"/>
      <c r="DV572" s="802"/>
      <c r="DW572" s="802"/>
      <c r="DX572" s="802"/>
      <c r="DY572" s="802"/>
      <c r="DZ572" s="802"/>
      <c r="EA572" s="802"/>
      <c r="EB572" s="802"/>
      <c r="EC572" s="802"/>
      <c r="ED572" s="802"/>
      <c r="EE572" s="802"/>
      <c r="EF572" s="802"/>
      <c r="EG572" s="802"/>
      <c r="EH572" s="802"/>
      <c r="EI572" s="802"/>
      <c r="EJ572" s="802"/>
      <c r="EK572" s="802"/>
      <c r="EL572" s="802"/>
      <c r="EM572" s="802"/>
      <c r="EN572" s="802"/>
      <c r="EO572" s="802"/>
      <c r="EP572" s="802"/>
      <c r="EQ572" s="802"/>
      <c r="ER572" s="802"/>
      <c r="ES572" s="802"/>
      <c r="ET572" s="802"/>
      <c r="EU572" s="802"/>
      <c r="EV572" s="802"/>
      <c r="EW572" s="802"/>
      <c r="EX572" s="802"/>
      <c r="EY572" s="802"/>
      <c r="EZ572" s="802"/>
      <c r="FA572" s="802"/>
      <c r="FB572" s="802"/>
      <c r="FC572" s="802"/>
      <c r="FD572" s="802"/>
      <c r="FE572" s="802"/>
      <c r="FF572" s="802"/>
      <c r="FG572" s="802"/>
      <c r="FH572" s="802"/>
      <c r="FI572" s="802"/>
      <c r="FJ572" s="802"/>
      <c r="FK572" s="802"/>
      <c r="FL572" s="802"/>
      <c r="FM572" s="802"/>
      <c r="FN572" s="802"/>
      <c r="FO572" s="802"/>
      <c r="FP572" s="802"/>
      <c r="FQ572" s="802"/>
      <c r="FR572" s="802"/>
      <c r="FS572" s="802"/>
      <c r="FT572" s="802"/>
      <c r="FU572" s="802"/>
      <c r="FV572" s="802"/>
      <c r="FW572" s="802"/>
      <c r="FX572" s="802"/>
      <c r="FY572" s="802"/>
      <c r="FZ572" s="802"/>
      <c r="GA572" s="802"/>
      <c r="GB572" s="802"/>
      <c r="GC572" s="802"/>
      <c r="GD572" s="802"/>
      <c r="GE572" s="802"/>
      <c r="GF572" s="802"/>
      <c r="GG572" s="802"/>
      <c r="GH572" s="802"/>
      <c r="GI572" s="802"/>
      <c r="GJ572" s="802"/>
      <c r="GK572" s="802"/>
      <c r="GL572" s="802"/>
      <c r="GM572" s="802"/>
      <c r="GN572" s="802"/>
      <c r="GO572" s="802"/>
      <c r="GP572" s="802"/>
      <c r="GQ572" s="802"/>
      <c r="GR572" s="802"/>
      <c r="GS572" s="802"/>
      <c r="GT572" s="802"/>
      <c r="GU572" s="802"/>
      <c r="GV572" s="802"/>
      <c r="GW572" s="802"/>
      <c r="GX572" s="802"/>
      <c r="GY572" s="802"/>
      <c r="GZ572" s="802"/>
      <c r="HA572" s="802"/>
      <c r="HB572" s="802"/>
      <c r="HC572" s="802"/>
      <c r="HD572" s="802"/>
      <c r="HE572" s="802"/>
      <c r="HF572" s="802"/>
      <c r="HG572" s="802"/>
      <c r="HH572" s="802"/>
      <c r="HI572" s="802"/>
      <c r="HJ572" s="802"/>
      <c r="HK572" s="802"/>
      <c r="HL572" s="802"/>
      <c r="HM572" s="802"/>
      <c r="HN572" s="802"/>
      <c r="HO572" s="802"/>
      <c r="HP572" s="802"/>
      <c r="HQ572" s="802"/>
      <c r="HR572" s="802"/>
      <c r="HS572" s="802"/>
      <c r="HT572" s="802"/>
      <c r="HU572" s="802"/>
      <c r="HV572" s="802"/>
      <c r="HW572" s="802"/>
      <c r="HX572" s="802"/>
      <c r="HY572" s="802"/>
      <c r="HZ572" s="802"/>
      <c r="IA572" s="802"/>
      <c r="IB572" s="802"/>
      <c r="IC572" s="802"/>
      <c r="ID572" s="802"/>
      <c r="IE572" s="802"/>
      <c r="IF572" s="802"/>
      <c r="IG572" s="802"/>
      <c r="IH572" s="802"/>
      <c r="II572" s="802"/>
      <c r="IJ572" s="802"/>
      <c r="IK572" s="802"/>
      <c r="IL572" s="802"/>
      <c r="IM572" s="802"/>
      <c r="IN572" s="802"/>
      <c r="IO572" s="802"/>
      <c r="IP572" s="802"/>
      <c r="IQ572" s="802"/>
      <c r="IR572" s="802"/>
      <c r="IS572" s="802"/>
      <c r="IT572" s="802"/>
      <c r="IU572" s="802"/>
      <c r="IV572" s="802"/>
      <c r="IW572" s="802"/>
      <c r="IX572" s="802"/>
      <c r="IY572" s="802"/>
      <c r="IZ572" s="802"/>
      <c r="JA572" s="802"/>
      <c r="JB572" s="802"/>
      <c r="JC572" s="802"/>
      <c r="JD572" s="802"/>
      <c r="JE572" s="802"/>
      <c r="JF572" s="802"/>
      <c r="JG572" s="802"/>
      <c r="JH572" s="802"/>
      <c r="JI572" s="802"/>
      <c r="JJ572" s="802"/>
      <c r="JK572" s="802"/>
      <c r="JL572" s="802"/>
      <c r="JM572" s="802"/>
      <c r="JN572" s="802"/>
      <c r="JO572" s="802"/>
      <c r="JP572" s="802"/>
      <c r="JQ572" s="802"/>
      <c r="JR572" s="802"/>
      <c r="JS572" s="802"/>
      <c r="JT572" s="802"/>
      <c r="JU572" s="802"/>
      <c r="JV572" s="802"/>
      <c r="JW572" s="802"/>
      <c r="JX572" s="802"/>
      <c r="JY572" s="802"/>
      <c r="JZ572" s="802"/>
      <c r="KA572" s="802"/>
      <c r="KB572" s="802"/>
      <c r="KC572" s="802"/>
      <c r="KD572" s="802"/>
      <c r="KE572" s="802"/>
      <c r="KF572" s="802"/>
      <c r="KG572" s="802"/>
      <c r="KH572" s="802"/>
      <c r="KI572" s="802"/>
      <c r="KJ572" s="802"/>
      <c r="KK572" s="802"/>
      <c r="KL572" s="802"/>
      <c r="KM572" s="802"/>
      <c r="KN572" s="802"/>
      <c r="KO572" s="802"/>
      <c r="KP572" s="802"/>
      <c r="KQ572" s="802"/>
      <c r="KR572" s="802"/>
      <c r="KS572" s="802"/>
      <c r="KT572" s="802"/>
      <c r="KU572" s="802"/>
      <c r="KV572" s="802"/>
      <c r="KW572" s="802"/>
      <c r="KX572" s="802"/>
      <c r="KY572" s="802"/>
      <c r="KZ572" s="802"/>
      <c r="LA572" s="802"/>
      <c r="LB572" s="802"/>
      <c r="LC572" s="802"/>
      <c r="LD572" s="802"/>
      <c r="LE572" s="802"/>
      <c r="LF572" s="802"/>
      <c r="LG572" s="802"/>
      <c r="LH572" s="802"/>
      <c r="LI572" s="802"/>
      <c r="LJ572" s="802"/>
      <c r="LK572" s="802"/>
      <c r="LL572" s="802"/>
      <c r="LM572" s="802"/>
      <c r="LN572" s="802"/>
      <c r="LO572" s="802"/>
      <c r="LP572" s="802"/>
      <c r="LQ572" s="802"/>
      <c r="LR572" s="802"/>
      <c r="LS572" s="802"/>
      <c r="LT572" s="802"/>
      <c r="LU572" s="802"/>
      <c r="LV572" s="802"/>
      <c r="LW572" s="802"/>
      <c r="LX572" s="802"/>
      <c r="LY572" s="802"/>
      <c r="LZ572" s="802"/>
      <c r="MA572" s="802"/>
      <c r="MB572" s="802"/>
      <c r="MC572" s="802"/>
      <c r="MD572" s="802"/>
      <c r="ME572" s="802"/>
      <c r="MF572" s="802"/>
      <c r="MG572" s="802"/>
      <c r="MH572" s="802"/>
      <c r="MI572" s="802"/>
      <c r="MJ572" s="802"/>
      <c r="MK572" s="802"/>
      <c r="ML572" s="802"/>
      <c r="MM572" s="802"/>
      <c r="MN572" s="802"/>
      <c r="MO572" s="802"/>
      <c r="MP572" s="802"/>
      <c r="MQ572" s="802"/>
      <c r="MR572" s="802"/>
      <c r="MS572" s="802"/>
      <c r="MT572" s="802"/>
      <c r="MU572" s="802"/>
      <c r="MV572" s="802"/>
      <c r="MW572" s="802"/>
      <c r="MX572" s="802"/>
      <c r="MY572" s="802"/>
      <c r="MZ572" s="802"/>
      <c r="NA572" s="802"/>
      <c r="NB572" s="802"/>
      <c r="NC572" s="802"/>
      <c r="ND572" s="802"/>
      <c r="NE572" s="802"/>
      <c r="NF572" s="802"/>
      <c r="NG572" s="802"/>
      <c r="NH572" s="802"/>
      <c r="NI572" s="802"/>
      <c r="NJ572" s="802"/>
      <c r="NK572" s="802"/>
      <c r="NL572" s="802"/>
      <c r="NM572" s="802"/>
      <c r="NN572" s="802"/>
      <c r="NO572" s="802"/>
      <c r="NP572" s="802"/>
      <c r="NQ572" s="802"/>
      <c r="NR572" s="802"/>
      <c r="NS572" s="802"/>
      <c r="NT572" s="802"/>
      <c r="NU572" s="802"/>
      <c r="NV572" s="802"/>
      <c r="NW572" s="802"/>
      <c r="NX572" s="802"/>
      <c r="NY572" s="802"/>
      <c r="NZ572" s="802"/>
      <c r="OA572" s="802"/>
      <c r="OB572" s="802"/>
      <c r="OC572" s="802"/>
      <c r="OD572" s="802"/>
      <c r="OE572" s="802"/>
      <c r="OF572" s="802"/>
      <c r="OG572" s="802"/>
      <c r="OH572" s="802"/>
      <c r="OI572" s="802"/>
      <c r="OJ572" s="802"/>
      <c r="OK572" s="802"/>
      <c r="OL572" s="802"/>
      <c r="OM572" s="802"/>
      <c r="ON572" s="802"/>
      <c r="OO572" s="802"/>
      <c r="OP572" s="802"/>
      <c r="OQ572" s="802"/>
      <c r="OR572" s="802"/>
      <c r="OS572" s="802"/>
      <c r="OT572" s="802"/>
      <c r="OU572" s="802"/>
      <c r="OV572" s="802"/>
      <c r="OW572" s="802"/>
      <c r="OX572" s="802"/>
      <c r="OY572" s="802"/>
      <c r="OZ572" s="802"/>
      <c r="PA572" s="802"/>
      <c r="PB572" s="802"/>
      <c r="PC572" s="802"/>
      <c r="PD572" s="802"/>
      <c r="PE572" s="802"/>
      <c r="PF572" s="802"/>
      <c r="PG572" s="802"/>
      <c r="PH572" s="802"/>
      <c r="PI572" s="802"/>
      <c r="PJ572" s="802"/>
      <c r="PK572" s="802"/>
      <c r="PL572" s="802"/>
      <c r="PM572" s="802"/>
      <c r="PN572" s="802"/>
      <c r="PO572" s="802"/>
      <c r="PP572" s="802"/>
      <c r="PQ572" s="802"/>
      <c r="PR572" s="802"/>
      <c r="PS572" s="802"/>
      <c r="PT572" s="802"/>
      <c r="PU572" s="802"/>
      <c r="PV572" s="802"/>
      <c r="PW572" s="802"/>
      <c r="PX572" s="802"/>
      <c r="PY572" s="802"/>
      <c r="PZ572" s="802"/>
      <c r="QA572" s="802"/>
      <c r="QB572" s="802"/>
      <c r="QC572" s="802"/>
      <c r="QD572" s="802"/>
      <c r="QE572" s="802"/>
      <c r="QF572" s="802"/>
      <c r="QG572" s="802"/>
      <c r="QH572" s="802"/>
      <c r="QI572" s="802"/>
      <c r="QJ572" s="802"/>
      <c r="QK572" s="802"/>
      <c r="QL572" s="802"/>
      <c r="QM572" s="802"/>
      <c r="QN572" s="802"/>
      <c r="QO572" s="802"/>
      <c r="QP572" s="802"/>
      <c r="QQ572" s="802"/>
      <c r="QR572" s="802"/>
      <c r="QS572" s="802"/>
      <c r="QT572" s="802"/>
      <c r="QU572" s="802"/>
      <c r="QV572" s="802"/>
      <c r="QW572" s="802"/>
      <c r="QX572" s="802"/>
      <c r="QY572" s="802"/>
      <c r="QZ572" s="802"/>
      <c r="RA572" s="802"/>
      <c r="RB572" s="802"/>
      <c r="RC572" s="802"/>
      <c r="RD572" s="802"/>
      <c r="RE572" s="802"/>
      <c r="RF572" s="802"/>
      <c r="RG572" s="802"/>
      <c r="RH572" s="802"/>
      <c r="RI572" s="802"/>
      <c r="RJ572" s="802"/>
      <c r="RK572" s="802"/>
      <c r="RL572" s="802"/>
      <c r="RM572" s="802"/>
      <c r="RN572" s="802"/>
      <c r="RO572" s="802"/>
      <c r="RP572" s="802"/>
      <c r="RQ572" s="802"/>
      <c r="RR572" s="802"/>
      <c r="RS572" s="802"/>
      <c r="RT572" s="802"/>
      <c r="RU572" s="802"/>
      <c r="RV572" s="802"/>
      <c r="RW572" s="802"/>
      <c r="RX572" s="802"/>
      <c r="RY572" s="802"/>
      <c r="RZ572" s="802"/>
      <c r="SA572" s="802"/>
      <c r="SB572" s="802"/>
      <c r="SC572" s="802"/>
      <c r="SD572" s="802"/>
      <c r="SE572" s="802"/>
      <c r="SF572" s="802"/>
      <c r="SG572" s="802"/>
      <c r="SH572" s="802"/>
      <c r="SI572" s="802"/>
      <c r="SJ572" s="802"/>
      <c r="SK572" s="802"/>
      <c r="SL572" s="802"/>
      <c r="SM572" s="802"/>
      <c r="SN572" s="802"/>
      <c r="SO572" s="802"/>
      <c r="SP572" s="802"/>
      <c r="SQ572" s="802"/>
      <c r="SR572" s="802"/>
      <c r="SS572" s="802"/>
      <c r="ST572" s="802"/>
      <c r="SU572" s="802"/>
      <c r="SV572" s="802"/>
      <c r="SW572" s="802"/>
      <c r="SX572" s="802"/>
      <c r="SY572" s="802"/>
      <c r="SZ572" s="802"/>
      <c r="TA572" s="802"/>
      <c r="TB572" s="802"/>
      <c r="TC572" s="802"/>
      <c r="TD572" s="802"/>
      <c r="TE572" s="802"/>
      <c r="TF572" s="802"/>
      <c r="TG572" s="802"/>
      <c r="TH572" s="802"/>
      <c r="TI572" s="802"/>
      <c r="TJ572" s="802"/>
      <c r="TK572" s="802"/>
      <c r="TL572" s="802"/>
      <c r="TM572" s="802"/>
      <c r="TN572" s="802"/>
      <c r="TO572" s="802"/>
      <c r="TP572" s="802"/>
      <c r="TQ572" s="802"/>
      <c r="TR572" s="802"/>
      <c r="TS572" s="802"/>
      <c r="TT572" s="802"/>
      <c r="TU572" s="802"/>
      <c r="TV572" s="802"/>
      <c r="TW572" s="802"/>
      <c r="TX572" s="802"/>
      <c r="TY572" s="802"/>
      <c r="TZ572" s="802"/>
      <c r="UA572" s="802"/>
      <c r="UB572" s="802"/>
      <c r="UC572" s="802"/>
      <c r="UD572" s="802"/>
      <c r="UE572" s="802"/>
      <c r="UF572" s="802"/>
      <c r="UG572" s="802"/>
      <c r="UH572" s="802"/>
      <c r="UI572" s="802"/>
      <c r="UJ572" s="802"/>
      <c r="UK572" s="802"/>
      <c r="UL572" s="802"/>
      <c r="UM572" s="802"/>
      <c r="UN572" s="802"/>
      <c r="UO572" s="802"/>
      <c r="UP572" s="802"/>
      <c r="UQ572" s="802"/>
      <c r="UR572" s="802"/>
      <c r="US572" s="802"/>
      <c r="UT572" s="802"/>
      <c r="UU572" s="802"/>
      <c r="UV572" s="802"/>
      <c r="UW572" s="802"/>
      <c r="UX572" s="802"/>
      <c r="UY572" s="802"/>
      <c r="UZ572" s="802"/>
      <c r="VA572" s="802"/>
      <c r="VB572" s="802"/>
      <c r="VC572" s="802"/>
      <c r="VD572" s="802"/>
      <c r="VE572" s="802"/>
      <c r="VF572" s="802"/>
      <c r="VG572" s="802"/>
      <c r="VH572" s="802"/>
      <c r="VI572" s="802"/>
      <c r="VJ572" s="802"/>
      <c r="VK572" s="802"/>
      <c r="VL572" s="802"/>
      <c r="VM572" s="802"/>
      <c r="VN572" s="802"/>
      <c r="VO572" s="802"/>
      <c r="VP572" s="802"/>
      <c r="VQ572" s="802"/>
      <c r="VR572" s="802"/>
      <c r="VS572" s="802"/>
      <c r="VT572" s="802"/>
      <c r="VU572" s="802"/>
      <c r="VV572" s="802"/>
      <c r="VW572" s="802"/>
      <c r="VX572" s="802"/>
      <c r="VY572" s="802"/>
      <c r="VZ572" s="802"/>
      <c r="WA572" s="802"/>
      <c r="WB572" s="802"/>
      <c r="WC572" s="802"/>
      <c r="WD572" s="802"/>
      <c r="WE572" s="802"/>
      <c r="WF572" s="802"/>
      <c r="WG572" s="802"/>
      <c r="WH572" s="802"/>
      <c r="WI572" s="802"/>
      <c r="WJ572" s="802"/>
      <c r="WK572" s="802"/>
      <c r="WL572" s="802"/>
      <c r="WM572" s="802"/>
      <c r="WN572" s="802"/>
      <c r="WO572" s="802"/>
      <c r="WP572" s="802"/>
      <c r="WQ572" s="802"/>
      <c r="WR572" s="802"/>
      <c r="WS572" s="802"/>
      <c r="WT572" s="802"/>
      <c r="WU572" s="802"/>
      <c r="WV572" s="802"/>
      <c r="WW572" s="802"/>
      <c r="WX572" s="802"/>
      <c r="WY572" s="802"/>
      <c r="WZ572" s="802"/>
      <c r="XA572" s="802"/>
      <c r="XB572" s="802"/>
      <c r="XC572" s="802"/>
      <c r="XD572" s="802"/>
      <c r="XE572" s="802"/>
      <c r="XF572" s="802"/>
      <c r="XG572" s="802"/>
      <c r="XH572" s="802"/>
      <c r="XI572" s="802"/>
      <c r="XJ572" s="802"/>
      <c r="XK572" s="802"/>
      <c r="XL572" s="802"/>
      <c r="XM572" s="802"/>
      <c r="XN572" s="802"/>
      <c r="XO572" s="802"/>
      <c r="XP572" s="802"/>
      <c r="XQ572" s="802"/>
      <c r="XR572" s="802"/>
      <c r="XS572" s="802"/>
      <c r="XT572" s="802"/>
      <c r="XU572" s="802"/>
      <c r="XV572" s="802"/>
      <c r="XW572" s="802"/>
      <c r="XX572" s="802"/>
      <c r="XY572" s="802"/>
      <c r="XZ572" s="802"/>
      <c r="YA572" s="802"/>
      <c r="YB572" s="802"/>
      <c r="YC572" s="802"/>
      <c r="YD572" s="802"/>
      <c r="YE572" s="802"/>
      <c r="YF572" s="802"/>
      <c r="YG572" s="802"/>
      <c r="YH572" s="802"/>
      <c r="YI572" s="802"/>
      <c r="YJ572" s="802"/>
      <c r="YK572" s="802"/>
      <c r="YL572" s="802"/>
      <c r="YM572" s="802"/>
      <c r="YN572" s="802"/>
      <c r="YO572" s="802"/>
      <c r="YP572" s="802"/>
      <c r="YQ572" s="802"/>
      <c r="YR572" s="802"/>
      <c r="YS572" s="802"/>
      <c r="YT572" s="802"/>
      <c r="YU572" s="802"/>
      <c r="YV572" s="802"/>
      <c r="YW572" s="802"/>
      <c r="YX572" s="802"/>
      <c r="YY572" s="802"/>
      <c r="YZ572" s="802"/>
      <c r="ZA572" s="802"/>
      <c r="ZB572" s="802"/>
      <c r="ZC572" s="802"/>
      <c r="ZD572" s="802"/>
      <c r="ZE572" s="802"/>
      <c r="ZF572" s="802"/>
      <c r="ZG572" s="802"/>
      <c r="ZH572" s="802"/>
      <c r="ZI572" s="802"/>
      <c r="ZJ572" s="802"/>
      <c r="ZK572" s="802"/>
      <c r="ZL572" s="802"/>
      <c r="ZM572" s="802"/>
      <c r="ZN572" s="802"/>
      <c r="ZO572" s="802"/>
      <c r="ZP572" s="802"/>
      <c r="ZQ572" s="802"/>
      <c r="ZR572" s="802"/>
      <c r="ZS572" s="802"/>
      <c r="ZT572" s="802"/>
      <c r="ZU572" s="802"/>
      <c r="ZV572" s="802"/>
      <c r="ZW572" s="802"/>
      <c r="ZX572" s="802"/>
      <c r="ZY572" s="802"/>
      <c r="ZZ572" s="802"/>
      <c r="AAA572" s="802"/>
      <c r="AAB572" s="802"/>
      <c r="AAC572" s="802"/>
      <c r="AAD572" s="802"/>
      <c r="AAE572" s="802"/>
      <c r="AAF572" s="802"/>
      <c r="AAG572" s="802"/>
      <c r="AAH572" s="802"/>
      <c r="AAI572" s="802"/>
      <c r="AAJ572" s="802"/>
      <c r="AAK572" s="802"/>
      <c r="AAL572" s="802"/>
      <c r="AAM572" s="802"/>
      <c r="AAN572" s="802"/>
      <c r="AAO572" s="802"/>
      <c r="AAP572" s="802"/>
      <c r="AAQ572" s="802"/>
      <c r="AAR572" s="802"/>
      <c r="AAS572" s="802"/>
      <c r="AAT572" s="802"/>
      <c r="AAU572" s="802"/>
      <c r="AAV572" s="802"/>
      <c r="AAW572" s="802"/>
      <c r="AAX572" s="802"/>
      <c r="AAY572" s="802"/>
      <c r="AAZ572" s="802"/>
      <c r="ABA572" s="802"/>
      <c r="ABB572" s="802"/>
      <c r="ABC572" s="802"/>
      <c r="ABD572" s="802"/>
      <c r="ABE572" s="802"/>
      <c r="ABF572" s="802"/>
      <c r="ABG572" s="802"/>
      <c r="ABH572" s="802"/>
      <c r="ABI572" s="802"/>
      <c r="ABJ572" s="802"/>
      <c r="ABK572" s="802"/>
      <c r="ABL572" s="802"/>
      <c r="ABM572" s="802"/>
      <c r="ABN572" s="802"/>
      <c r="ABO572" s="802"/>
      <c r="ABP572" s="802"/>
      <c r="ABQ572" s="802"/>
      <c r="ABR572" s="802"/>
      <c r="ABS572" s="802"/>
      <c r="ABT572" s="802"/>
      <c r="ABU572" s="802"/>
      <c r="ABV572" s="802"/>
      <c r="ABW572" s="802"/>
      <c r="ABX572" s="802"/>
      <c r="ABY572" s="802"/>
      <c r="ABZ572" s="802"/>
      <c r="ACA572" s="802"/>
      <c r="ACB572" s="802"/>
      <c r="ACC572" s="802"/>
      <c r="ACD572" s="802"/>
      <c r="ACE572" s="802"/>
      <c r="ACF572" s="802"/>
      <c r="ACG572" s="802"/>
      <c r="ACH572" s="802"/>
      <c r="ACI572" s="802"/>
      <c r="ACJ572" s="802"/>
      <c r="ACK572" s="802"/>
      <c r="ACL572" s="802"/>
      <c r="ACM572" s="802"/>
      <c r="ACN572" s="802"/>
      <c r="ACO572" s="802"/>
      <c r="ACP572" s="802"/>
      <c r="ACQ572" s="802"/>
      <c r="ACR572" s="802"/>
      <c r="ACS572" s="802"/>
      <c r="ACT572" s="802"/>
      <c r="ACU572" s="802"/>
      <c r="ACV572" s="802"/>
      <c r="ACW572" s="802"/>
      <c r="ACX572" s="802"/>
      <c r="ACY572" s="802"/>
      <c r="ACZ572" s="802"/>
      <c r="ADA572" s="802"/>
      <c r="ADB572" s="802"/>
      <c r="ADC572" s="802"/>
      <c r="ADD572" s="802"/>
      <c r="ADE572" s="802"/>
      <c r="ADF572" s="802"/>
      <c r="ADG572" s="802"/>
      <c r="ADH572" s="802"/>
      <c r="ADI572" s="802"/>
      <c r="ADJ572" s="802"/>
      <c r="ADK572" s="802"/>
      <c r="ADL572" s="802"/>
      <c r="ADM572" s="802"/>
      <c r="ADN572" s="802"/>
      <c r="ADO572" s="802"/>
      <c r="ADP572" s="802"/>
      <c r="ADQ572" s="802"/>
      <c r="ADR572" s="802"/>
      <c r="ADS572" s="802"/>
      <c r="ADT572" s="802"/>
      <c r="ADU572" s="802"/>
      <c r="ADV572" s="802"/>
      <c r="ADW572" s="802"/>
      <c r="ADX572" s="802"/>
      <c r="ADY572" s="802"/>
      <c r="ADZ572" s="802"/>
      <c r="AEA572" s="802"/>
      <c r="AEB572" s="802"/>
      <c r="AEC572" s="802"/>
      <c r="AED572" s="802"/>
      <c r="AEE572" s="802"/>
      <c r="AEF572" s="802"/>
      <c r="AEG572" s="802"/>
      <c r="AEH572" s="802"/>
      <c r="AEI572" s="802"/>
      <c r="AEJ572" s="802"/>
      <c r="AEK572" s="802"/>
      <c r="AEL572" s="802"/>
      <c r="AEM572" s="802"/>
      <c r="AEN572" s="802"/>
      <c r="AEO572" s="802"/>
      <c r="AEP572" s="802"/>
      <c r="AEQ572" s="802"/>
      <c r="AER572" s="802"/>
      <c r="AES572" s="802"/>
      <c r="AET572" s="802"/>
      <c r="AEU572" s="802"/>
      <c r="AEV572" s="802"/>
      <c r="AEW572" s="802"/>
      <c r="AEX572" s="802"/>
      <c r="AEY572" s="802"/>
      <c r="AEZ572" s="802"/>
      <c r="AFA572" s="802"/>
      <c r="AFB572" s="802"/>
      <c r="AFC572" s="802"/>
      <c r="AFD572" s="802"/>
      <c r="AFE572" s="802"/>
      <c r="AFF572" s="802"/>
      <c r="AFG572" s="802"/>
      <c r="AFH572" s="802"/>
      <c r="AFI572" s="802"/>
      <c r="AFJ572" s="802"/>
      <c r="AFK572" s="802"/>
      <c r="AFL572" s="802"/>
      <c r="AFM572" s="802"/>
      <c r="AFN572" s="802"/>
      <c r="AFO572" s="802"/>
      <c r="AFP572" s="802"/>
      <c r="AFQ572" s="802"/>
      <c r="AFR572" s="802"/>
      <c r="AFS572" s="802"/>
      <c r="AFT572" s="802"/>
      <c r="AFU572" s="802"/>
      <c r="AFV572" s="802"/>
      <c r="AFW572" s="802"/>
      <c r="AFX572" s="802"/>
      <c r="AFY572" s="802"/>
      <c r="AFZ572" s="802"/>
      <c r="AGA572" s="802"/>
      <c r="AGB572" s="802"/>
      <c r="AGC572" s="802"/>
      <c r="AGD572" s="802"/>
      <c r="AGE572" s="802"/>
      <c r="AGF572" s="802"/>
      <c r="AGG572" s="802"/>
      <c r="AGH572" s="802"/>
      <c r="AGI572" s="802"/>
      <c r="AGJ572" s="802"/>
      <c r="AGK572" s="802"/>
      <c r="AGL572" s="802"/>
      <c r="AGM572" s="802"/>
      <c r="AGN572" s="802"/>
      <c r="AGO572" s="802"/>
      <c r="AGP572" s="802"/>
      <c r="AGQ572" s="802"/>
      <c r="AGR572" s="802"/>
      <c r="AGS572" s="802"/>
      <c r="AGT572" s="802"/>
      <c r="AGU572" s="802"/>
      <c r="AGV572" s="802"/>
      <c r="AGW572" s="802"/>
      <c r="AGX572" s="802"/>
      <c r="AGY572" s="802"/>
      <c r="AGZ572" s="802"/>
      <c r="AHA572" s="802"/>
      <c r="AHB572" s="802"/>
      <c r="AHC572" s="802"/>
      <c r="AHD572" s="802"/>
      <c r="AHE572" s="802"/>
      <c r="AHF572" s="802"/>
      <c r="AHG572" s="802"/>
      <c r="AHH572" s="802"/>
      <c r="AHI572" s="802"/>
      <c r="AHJ572" s="802"/>
      <c r="AHK572" s="802"/>
      <c r="AHL572" s="802"/>
      <c r="AHM572" s="802"/>
      <c r="AHN572" s="802"/>
      <c r="AHO572" s="802"/>
      <c r="AHP572" s="802"/>
      <c r="AHQ572" s="802"/>
      <c r="AHR572" s="802"/>
      <c r="AHS572" s="802"/>
      <c r="AHT572" s="802"/>
      <c r="AHU572" s="802"/>
      <c r="AHV572" s="802"/>
      <c r="AHW572" s="802"/>
      <c r="AHX572" s="802"/>
      <c r="AHY572" s="802"/>
      <c r="AHZ572" s="802"/>
      <c r="AIA572" s="802"/>
      <c r="AIB572" s="802"/>
      <c r="AIC572" s="802"/>
      <c r="AID572" s="802"/>
      <c r="AIE572" s="802"/>
      <c r="AIF572" s="802"/>
      <c r="AIG572" s="802"/>
      <c r="AIH572" s="802"/>
      <c r="AII572" s="802"/>
      <c r="AIJ572" s="802"/>
      <c r="AQE572" s="802"/>
      <c r="AQF572" s="802"/>
      <c r="AQG572" s="802"/>
      <c r="AQH572" s="802"/>
      <c r="AQI572" s="802"/>
      <c r="AQJ572" s="802"/>
      <c r="AQK572" s="802"/>
      <c r="AQL572" s="802"/>
      <c r="AQM572" s="802"/>
      <c r="AQN572" s="802"/>
      <c r="AQO572" s="802"/>
      <c r="AQP572" s="802"/>
      <c r="AQQ572" s="802"/>
      <c r="AQR572" s="802"/>
      <c r="AQS572" s="802"/>
      <c r="AQT572" s="802"/>
      <c r="AQU572" s="802"/>
      <c r="AQV572" s="802"/>
      <c r="AQW572" s="802"/>
      <c r="AQX572" s="802"/>
      <c r="AQY572" s="802"/>
      <c r="AQZ572" s="802"/>
      <c r="ARA572" s="802"/>
      <c r="ARB572" s="802"/>
      <c r="ARC572" s="802"/>
      <c r="ARD572" s="802"/>
      <c r="ARE572" s="802"/>
      <c r="ARF572" s="802"/>
      <c r="ARG572" s="802"/>
      <c r="ARH572" s="802"/>
      <c r="ARI572" s="802"/>
      <c r="ARJ572" s="802"/>
      <c r="ARK572" s="802"/>
      <c r="ARL572" s="802"/>
      <c r="ARM572" s="802"/>
      <c r="ARN572" s="802"/>
      <c r="ARO572" s="802"/>
      <c r="ARP572" s="802"/>
      <c r="ARQ572" s="802"/>
      <c r="ARR572" s="802"/>
      <c r="ARS572" s="802"/>
      <c r="ART572" s="802"/>
      <c r="ARU572" s="802"/>
      <c r="ARV572" s="802"/>
      <c r="ARW572" s="802"/>
      <c r="ARX572" s="802"/>
      <c r="ARY572" s="802"/>
      <c r="ARZ572" s="802"/>
      <c r="ASA572" s="802"/>
      <c r="ASB572" s="802"/>
      <c r="ASC572" s="802"/>
      <c r="ASD572" s="802"/>
      <c r="ASE572" s="802"/>
      <c r="ASF572" s="802"/>
      <c r="ASG572" s="802"/>
      <c r="ASH572" s="802"/>
      <c r="ASI572" s="802"/>
      <c r="ASJ572" s="802"/>
      <c r="ASK572" s="802"/>
      <c r="ASL572" s="802"/>
      <c r="ATP572" s="802"/>
      <c r="ATQ572" s="802"/>
      <c r="ATR572" s="802"/>
      <c r="ATS572" s="802"/>
      <c r="ATT572" s="802"/>
      <c r="ATU572" s="802"/>
      <c r="ATV572" s="802"/>
      <c r="ATW572" s="802"/>
      <c r="ATX572" s="802"/>
      <c r="ATY572" s="802"/>
      <c r="ATZ572" s="802"/>
      <c r="AUA572" s="802"/>
      <c r="AUB572" s="802"/>
      <c r="AUC572" s="802"/>
      <c r="AUD572" s="802"/>
      <c r="AUE572" s="802"/>
      <c r="AUF572" s="802"/>
      <c r="AUG572" s="802"/>
      <c r="AUH572" s="802"/>
      <c r="AUI572" s="802"/>
      <c r="AUJ572" s="802"/>
      <c r="AUK572" s="802"/>
      <c r="AUL572" s="802"/>
      <c r="AUM572" s="802"/>
      <c r="AUN572" s="802"/>
      <c r="AUO572" s="802"/>
      <c r="AUP572" s="801"/>
      <c r="AUQ572" s="802"/>
      <c r="AUR572" s="801"/>
      <c r="AUS572" s="802"/>
      <c r="AUT572" s="801"/>
      <c r="AUU572" s="802"/>
      <c r="AUV572" s="802"/>
      <c r="AUW572" s="802"/>
      <c r="AUX572" s="802"/>
      <c r="AUY572" s="802"/>
      <c r="AUZ572" s="802"/>
      <c r="AVA572" s="802"/>
      <c r="AVB572" s="802"/>
      <c r="AVC572" s="802"/>
      <c r="AVD572" s="802"/>
      <c r="AVE572" s="802"/>
      <c r="AVF572" s="802"/>
      <c r="AVG572" s="802"/>
      <c r="AVH572" s="802"/>
      <c r="AVI572" s="802"/>
      <c r="AVJ572" s="808"/>
      <c r="AVK572" s="808"/>
      <c r="AVL572" s="808"/>
      <c r="AVM572" s="808"/>
      <c r="AVN572" s="808"/>
      <c r="AVO572" s="808"/>
      <c r="AVP572" s="808"/>
      <c r="AVQ572" s="808"/>
      <c r="AVR572" s="808"/>
      <c r="AVS572" s="808"/>
      <c r="AVT572" s="808"/>
      <c r="AVU572" s="809"/>
      <c r="AVV572" s="809"/>
      <c r="AVW572" s="809"/>
      <c r="AVX572" s="809"/>
      <c r="AVY572" s="809"/>
      <c r="AVZ572" s="809"/>
      <c r="AWA572" s="809"/>
      <c r="AWB572" s="809"/>
      <c r="AWC572" s="809"/>
      <c r="AWD572" s="809"/>
      <c r="AWE572" s="809"/>
      <c r="AWF572" s="809"/>
      <c r="AWG572" s="809"/>
      <c r="AWH572" s="809"/>
      <c r="AWI572" s="809"/>
      <c r="AWJ572" s="809"/>
      <c r="AWK572" s="809"/>
      <c r="AWL572" s="809"/>
      <c r="AWM572" s="809"/>
      <c r="AWN572" s="809"/>
      <c r="AWO572" s="809"/>
      <c r="AWP572" s="809"/>
      <c r="AWQ572" s="809"/>
      <c r="AWR572" s="808"/>
      <c r="AWS572" s="761"/>
      <c r="AWT572" s="808"/>
      <c r="AWU572" s="809"/>
      <c r="AWV572" s="809"/>
      <c r="AWW572" s="809"/>
      <c r="AWX572" s="809"/>
      <c r="AWY572" s="809"/>
      <c r="AWZ572" s="809"/>
      <c r="AXA572" s="809"/>
      <c r="AXB572" s="809"/>
      <c r="AXC572" s="809"/>
      <c r="AXD572" s="809"/>
      <c r="AXE572" s="809"/>
      <c r="AXF572" s="809"/>
      <c r="AXG572" s="809"/>
      <c r="AXH572" s="809"/>
      <c r="AXI572" s="809"/>
      <c r="AXJ572" s="809"/>
      <c r="AXK572" s="809"/>
      <c r="AXL572" s="809"/>
      <c r="AXM572" s="809"/>
      <c r="AXN572" s="809"/>
      <c r="AXO572" s="809"/>
      <c r="AXP572" s="809"/>
      <c r="AXQ572" s="809"/>
      <c r="AXR572" s="809"/>
      <c r="AXS572" s="809"/>
      <c r="AXT572" s="809"/>
      <c r="AXU572" s="809"/>
      <c r="AXV572" s="809"/>
      <c r="AXW572" s="809"/>
      <c r="AXX572" s="809"/>
      <c r="AXY572" s="809"/>
      <c r="AXZ572" s="809"/>
      <c r="AYA572" s="809"/>
      <c r="AYB572" s="809"/>
      <c r="AYC572" s="809"/>
      <c r="AYD572" s="808"/>
      <c r="AYE572" s="808"/>
      <c r="AYF572" s="809"/>
      <c r="AYG572" s="808"/>
      <c r="AYH572" s="810"/>
      <c r="AYI572" s="810"/>
      <c r="AYJ572" s="810"/>
      <c r="AYK572" s="810"/>
      <c r="AYL572" s="810"/>
      <c r="AYM572" s="810"/>
      <c r="AYN572" s="810"/>
      <c r="AYO572" s="810"/>
      <c r="AYP572" s="810"/>
      <c r="AYQ572" s="810"/>
      <c r="AYR572" s="810"/>
      <c r="AYS572" s="810"/>
      <c r="AYT572" s="810"/>
      <c r="AYU572" s="810"/>
      <c r="AYV572" s="810"/>
      <c r="AYW572" s="810"/>
      <c r="AYX572" s="810"/>
      <c r="AYY572" s="810"/>
      <c r="AYZ572" s="810"/>
      <c r="AZA572" s="810"/>
      <c r="AZB572" s="810"/>
      <c r="AZC572" s="810"/>
      <c r="AZD572" s="810"/>
      <c r="AZE572" s="810"/>
      <c r="AZF572" s="810"/>
      <c r="AZG572" s="810"/>
      <c r="AZH572" s="810"/>
      <c r="AZI572" s="810"/>
      <c r="AZJ572" s="810"/>
      <c r="AZK572" s="810"/>
      <c r="AZL572" s="810"/>
      <c r="AZM572" s="810"/>
      <c r="AZN572" s="810"/>
      <c r="AZO572" s="810"/>
      <c r="AZP572" s="809"/>
      <c r="AZQ572" s="802"/>
      <c r="AZR572" s="802"/>
      <c r="AZS572" s="802"/>
    </row>
    <row r="573" spans="45:920 1123:1371" s="793" customFormat="1" ht="13.5">
      <c r="AS573" s="802"/>
      <c r="AT573" s="802"/>
      <c r="AU573" s="802"/>
      <c r="AV573" s="802"/>
      <c r="AW573" s="802"/>
      <c r="AX573" s="802"/>
      <c r="AY573" s="802"/>
      <c r="AZ573" s="802"/>
      <c r="BA573" s="802"/>
      <c r="BB573" s="802"/>
      <c r="BC573" s="802"/>
      <c r="BD573" s="802"/>
      <c r="BE573" s="802"/>
      <c r="BF573" s="802"/>
      <c r="BG573" s="802"/>
      <c r="BH573" s="802"/>
      <c r="BI573" s="802"/>
      <c r="BJ573" s="802"/>
      <c r="BK573" s="802"/>
      <c r="BL573" s="802"/>
      <c r="BM573" s="802"/>
      <c r="BN573" s="802"/>
      <c r="BO573" s="802"/>
      <c r="BP573" s="802"/>
      <c r="BQ573" s="802"/>
      <c r="BR573" s="802"/>
      <c r="BS573" s="802"/>
      <c r="BT573" s="802"/>
      <c r="BU573" s="802"/>
      <c r="BV573" s="802"/>
      <c r="BW573" s="802"/>
      <c r="BX573" s="802"/>
      <c r="BY573" s="802"/>
      <c r="BZ573" s="802"/>
      <c r="CA573" s="802"/>
      <c r="CB573" s="802"/>
      <c r="CC573" s="802"/>
      <c r="CD573" s="802"/>
      <c r="CE573" s="802"/>
      <c r="CF573" s="802"/>
      <c r="CG573" s="802"/>
      <c r="CH573" s="802"/>
      <c r="CI573" s="802"/>
      <c r="CJ573" s="802"/>
      <c r="CK573" s="802"/>
      <c r="CL573" s="802"/>
      <c r="CM573" s="802"/>
      <c r="CN573" s="802"/>
      <c r="CO573" s="802"/>
      <c r="CP573" s="802"/>
      <c r="CQ573" s="802"/>
      <c r="CR573" s="802"/>
      <c r="CS573" s="802"/>
      <c r="CT573" s="802"/>
      <c r="CU573" s="802"/>
      <c r="CV573" s="802"/>
      <c r="CW573" s="802"/>
      <c r="CX573" s="802"/>
      <c r="CY573" s="802"/>
      <c r="CZ573" s="802"/>
      <c r="DA573" s="802"/>
      <c r="DB573" s="802"/>
      <c r="DC573" s="802"/>
      <c r="DD573" s="802"/>
      <c r="DE573" s="802"/>
      <c r="DF573" s="802"/>
      <c r="DG573" s="802"/>
      <c r="DH573" s="802"/>
      <c r="DI573" s="802"/>
      <c r="DJ573" s="802"/>
      <c r="DK573" s="802"/>
      <c r="DL573" s="802"/>
      <c r="DM573" s="802"/>
      <c r="DN573" s="802"/>
      <c r="DO573" s="802"/>
      <c r="DP573" s="802"/>
      <c r="DQ573" s="802"/>
      <c r="DR573" s="802"/>
      <c r="DS573" s="802"/>
      <c r="DT573" s="802"/>
      <c r="DU573" s="802"/>
      <c r="DV573" s="802"/>
      <c r="DW573" s="802"/>
      <c r="DX573" s="802"/>
      <c r="DY573" s="802"/>
      <c r="DZ573" s="802"/>
      <c r="EA573" s="802"/>
      <c r="EB573" s="802"/>
      <c r="EC573" s="802"/>
      <c r="ED573" s="802"/>
      <c r="EE573" s="802"/>
      <c r="EF573" s="802"/>
      <c r="EG573" s="802"/>
      <c r="EH573" s="802"/>
      <c r="EI573" s="802"/>
      <c r="EJ573" s="802"/>
      <c r="EK573" s="802"/>
      <c r="EL573" s="802"/>
      <c r="EM573" s="802"/>
      <c r="EN573" s="802"/>
      <c r="EO573" s="802"/>
      <c r="EP573" s="802"/>
      <c r="EQ573" s="802"/>
      <c r="ER573" s="802"/>
      <c r="ES573" s="802"/>
      <c r="ET573" s="802"/>
      <c r="EU573" s="802"/>
      <c r="EV573" s="802"/>
      <c r="EW573" s="802"/>
      <c r="EX573" s="802"/>
      <c r="EY573" s="802"/>
      <c r="EZ573" s="802"/>
      <c r="FA573" s="802"/>
      <c r="FB573" s="802"/>
      <c r="FC573" s="802"/>
      <c r="FD573" s="802"/>
      <c r="FE573" s="802"/>
      <c r="FF573" s="802"/>
      <c r="FG573" s="802"/>
      <c r="FH573" s="802"/>
      <c r="FI573" s="802"/>
      <c r="FJ573" s="802"/>
      <c r="FK573" s="802"/>
      <c r="FL573" s="802"/>
      <c r="FM573" s="802"/>
      <c r="FN573" s="802"/>
      <c r="FO573" s="802"/>
      <c r="FP573" s="802"/>
      <c r="FQ573" s="802"/>
      <c r="FR573" s="802"/>
      <c r="FS573" s="802"/>
      <c r="FT573" s="802"/>
      <c r="FU573" s="802"/>
      <c r="FV573" s="802"/>
      <c r="FW573" s="802"/>
      <c r="FX573" s="802"/>
      <c r="FY573" s="802"/>
      <c r="FZ573" s="802"/>
      <c r="GA573" s="802"/>
      <c r="GB573" s="802"/>
      <c r="GC573" s="802"/>
      <c r="GD573" s="802"/>
      <c r="GE573" s="802"/>
      <c r="GF573" s="802"/>
      <c r="GG573" s="802"/>
      <c r="GH573" s="802"/>
      <c r="GI573" s="802"/>
      <c r="GJ573" s="802"/>
      <c r="GK573" s="802"/>
      <c r="GL573" s="802"/>
      <c r="GM573" s="802"/>
      <c r="GN573" s="802"/>
      <c r="GO573" s="802"/>
      <c r="GP573" s="802"/>
      <c r="GQ573" s="802"/>
      <c r="GR573" s="802"/>
      <c r="GS573" s="802"/>
      <c r="GT573" s="802"/>
      <c r="GU573" s="802"/>
      <c r="GV573" s="802"/>
      <c r="GW573" s="802"/>
      <c r="GX573" s="802"/>
      <c r="GY573" s="802"/>
      <c r="GZ573" s="802"/>
      <c r="HA573" s="802"/>
      <c r="HB573" s="802"/>
      <c r="HC573" s="802"/>
      <c r="HD573" s="802"/>
      <c r="HE573" s="802"/>
      <c r="HF573" s="802"/>
      <c r="HG573" s="802"/>
      <c r="HH573" s="802"/>
      <c r="HI573" s="802"/>
      <c r="HJ573" s="802"/>
      <c r="HK573" s="802"/>
      <c r="HL573" s="802"/>
      <c r="HM573" s="802"/>
      <c r="HN573" s="802"/>
      <c r="HO573" s="802"/>
      <c r="HP573" s="802"/>
      <c r="HQ573" s="802"/>
      <c r="HR573" s="802"/>
      <c r="HS573" s="802"/>
      <c r="HT573" s="802"/>
      <c r="HU573" s="802"/>
      <c r="HV573" s="802"/>
      <c r="HW573" s="802"/>
      <c r="HX573" s="802"/>
      <c r="HY573" s="802"/>
      <c r="HZ573" s="802"/>
      <c r="IA573" s="802"/>
      <c r="IB573" s="802"/>
      <c r="IC573" s="802"/>
      <c r="ID573" s="802"/>
      <c r="IE573" s="802"/>
      <c r="IF573" s="802"/>
      <c r="IG573" s="802"/>
      <c r="IH573" s="802"/>
      <c r="II573" s="802"/>
      <c r="IJ573" s="802"/>
      <c r="IK573" s="802"/>
      <c r="IL573" s="802"/>
      <c r="IM573" s="802"/>
      <c r="IN573" s="802"/>
      <c r="IO573" s="802"/>
      <c r="IP573" s="802"/>
      <c r="IQ573" s="802"/>
      <c r="IR573" s="802"/>
      <c r="IS573" s="802"/>
      <c r="IT573" s="802"/>
      <c r="IU573" s="802"/>
      <c r="IV573" s="802"/>
      <c r="IW573" s="802"/>
      <c r="IX573" s="802"/>
      <c r="IY573" s="802"/>
      <c r="IZ573" s="802"/>
      <c r="JA573" s="802"/>
      <c r="JB573" s="802"/>
      <c r="JC573" s="802"/>
      <c r="JD573" s="802"/>
      <c r="JE573" s="802"/>
      <c r="JF573" s="802"/>
      <c r="JG573" s="802"/>
      <c r="JH573" s="802"/>
      <c r="JI573" s="802"/>
      <c r="JJ573" s="802"/>
      <c r="JK573" s="802"/>
      <c r="JL573" s="802"/>
      <c r="JM573" s="802"/>
      <c r="JN573" s="802"/>
      <c r="JO573" s="802"/>
      <c r="JP573" s="802"/>
      <c r="JQ573" s="802"/>
      <c r="JR573" s="802"/>
      <c r="JS573" s="802"/>
      <c r="JT573" s="802"/>
      <c r="JU573" s="802"/>
      <c r="JV573" s="802"/>
      <c r="JW573" s="802"/>
      <c r="JX573" s="802"/>
      <c r="JY573" s="802"/>
      <c r="JZ573" s="802"/>
      <c r="KA573" s="802"/>
      <c r="KB573" s="802"/>
      <c r="KC573" s="802"/>
      <c r="KD573" s="802"/>
      <c r="KE573" s="802"/>
      <c r="KF573" s="802"/>
      <c r="KG573" s="802"/>
      <c r="KH573" s="802"/>
      <c r="KI573" s="802"/>
      <c r="KJ573" s="802"/>
      <c r="KK573" s="802"/>
      <c r="KL573" s="802"/>
      <c r="KM573" s="802"/>
      <c r="KN573" s="802"/>
      <c r="KO573" s="802"/>
      <c r="KP573" s="802"/>
      <c r="KQ573" s="802"/>
      <c r="KR573" s="802"/>
      <c r="KS573" s="802"/>
      <c r="KT573" s="802"/>
      <c r="KU573" s="802"/>
      <c r="KV573" s="802"/>
      <c r="KW573" s="802"/>
      <c r="KX573" s="802"/>
      <c r="KY573" s="802"/>
      <c r="KZ573" s="802"/>
      <c r="LA573" s="802"/>
      <c r="LB573" s="802"/>
      <c r="LC573" s="802"/>
      <c r="LD573" s="802"/>
      <c r="LE573" s="802"/>
      <c r="LF573" s="802"/>
      <c r="LG573" s="802"/>
      <c r="LH573" s="802"/>
      <c r="LI573" s="802"/>
      <c r="LJ573" s="802"/>
      <c r="LK573" s="802"/>
      <c r="LL573" s="802"/>
      <c r="LM573" s="802"/>
      <c r="LN573" s="802"/>
      <c r="LO573" s="802"/>
      <c r="LP573" s="802"/>
      <c r="LQ573" s="802"/>
      <c r="LR573" s="802"/>
      <c r="LS573" s="802"/>
      <c r="LT573" s="802"/>
      <c r="LU573" s="802"/>
      <c r="LV573" s="802"/>
      <c r="LW573" s="802"/>
      <c r="LX573" s="802"/>
      <c r="LY573" s="802"/>
      <c r="LZ573" s="802"/>
      <c r="MA573" s="802"/>
      <c r="MB573" s="802"/>
      <c r="MC573" s="802"/>
      <c r="MD573" s="802"/>
      <c r="ME573" s="802"/>
      <c r="MF573" s="802"/>
      <c r="MG573" s="802"/>
      <c r="MH573" s="802"/>
      <c r="MI573" s="802"/>
      <c r="MJ573" s="802"/>
      <c r="MK573" s="802"/>
      <c r="ML573" s="802"/>
      <c r="MM573" s="802"/>
      <c r="MN573" s="802"/>
      <c r="MO573" s="802"/>
      <c r="MP573" s="802"/>
      <c r="MQ573" s="802"/>
      <c r="MR573" s="802"/>
      <c r="MS573" s="802"/>
      <c r="MT573" s="802"/>
      <c r="MU573" s="802"/>
      <c r="MV573" s="802"/>
      <c r="MW573" s="802"/>
      <c r="MX573" s="802"/>
      <c r="MY573" s="802"/>
      <c r="MZ573" s="802"/>
      <c r="NA573" s="802"/>
      <c r="NB573" s="802"/>
      <c r="NC573" s="802"/>
      <c r="ND573" s="802"/>
      <c r="NE573" s="802"/>
      <c r="NF573" s="802"/>
      <c r="NG573" s="802"/>
      <c r="NH573" s="802"/>
      <c r="NI573" s="802"/>
      <c r="NJ573" s="802"/>
      <c r="NK573" s="802"/>
      <c r="NL573" s="802"/>
      <c r="NM573" s="802"/>
      <c r="NN573" s="802"/>
      <c r="NO573" s="802"/>
      <c r="NP573" s="802"/>
      <c r="NQ573" s="802"/>
      <c r="NR573" s="802"/>
      <c r="NS573" s="802"/>
      <c r="NT573" s="802"/>
      <c r="NU573" s="802"/>
      <c r="NV573" s="802"/>
      <c r="NW573" s="802"/>
      <c r="NX573" s="802"/>
      <c r="NY573" s="802"/>
      <c r="NZ573" s="802"/>
      <c r="OA573" s="802"/>
      <c r="OB573" s="802"/>
      <c r="OC573" s="802"/>
      <c r="OD573" s="802"/>
      <c r="OE573" s="802"/>
      <c r="OF573" s="802"/>
      <c r="OG573" s="802"/>
      <c r="OH573" s="802"/>
      <c r="OI573" s="802"/>
      <c r="OJ573" s="802"/>
      <c r="OK573" s="802"/>
      <c r="OL573" s="802"/>
      <c r="OM573" s="802"/>
      <c r="ON573" s="802"/>
      <c r="OO573" s="802"/>
      <c r="OP573" s="802"/>
      <c r="OQ573" s="802"/>
      <c r="OR573" s="802"/>
      <c r="OS573" s="802"/>
      <c r="OT573" s="802"/>
      <c r="OU573" s="802"/>
      <c r="OV573" s="802"/>
      <c r="OW573" s="802"/>
      <c r="OX573" s="802"/>
      <c r="OY573" s="802"/>
      <c r="OZ573" s="802"/>
      <c r="PA573" s="802"/>
      <c r="PB573" s="802"/>
      <c r="PC573" s="802"/>
      <c r="PD573" s="802"/>
      <c r="PE573" s="802"/>
      <c r="PF573" s="802"/>
      <c r="PG573" s="802"/>
      <c r="PH573" s="802"/>
      <c r="PI573" s="802"/>
      <c r="PJ573" s="802"/>
      <c r="PK573" s="802"/>
      <c r="PL573" s="802"/>
      <c r="PM573" s="802"/>
      <c r="PN573" s="802"/>
      <c r="PO573" s="802"/>
      <c r="PP573" s="802"/>
      <c r="PQ573" s="802"/>
      <c r="PR573" s="802"/>
      <c r="PS573" s="802"/>
      <c r="PT573" s="802"/>
      <c r="PU573" s="802"/>
      <c r="PV573" s="802"/>
      <c r="PW573" s="802"/>
      <c r="PX573" s="802"/>
      <c r="PY573" s="802"/>
      <c r="PZ573" s="802"/>
      <c r="QA573" s="802"/>
      <c r="QB573" s="802"/>
      <c r="QC573" s="802"/>
      <c r="QD573" s="802"/>
      <c r="QE573" s="802"/>
      <c r="QF573" s="802"/>
      <c r="QG573" s="802"/>
      <c r="QH573" s="802"/>
      <c r="QI573" s="802"/>
      <c r="QJ573" s="802"/>
      <c r="QK573" s="802"/>
      <c r="QL573" s="802"/>
      <c r="QM573" s="802"/>
      <c r="QN573" s="802"/>
      <c r="QO573" s="802"/>
      <c r="QP573" s="802"/>
      <c r="QQ573" s="802"/>
      <c r="QR573" s="802"/>
      <c r="QS573" s="802"/>
      <c r="QT573" s="802"/>
      <c r="QU573" s="802"/>
      <c r="QV573" s="802"/>
      <c r="QW573" s="802"/>
      <c r="QX573" s="802"/>
      <c r="QY573" s="802"/>
      <c r="QZ573" s="802"/>
      <c r="RA573" s="802"/>
      <c r="RB573" s="802"/>
      <c r="RC573" s="802"/>
      <c r="RD573" s="802"/>
      <c r="RE573" s="802"/>
      <c r="RF573" s="802"/>
      <c r="RG573" s="802"/>
      <c r="RH573" s="802"/>
      <c r="RI573" s="802"/>
      <c r="RJ573" s="802"/>
      <c r="RK573" s="802"/>
      <c r="RL573" s="802"/>
      <c r="RM573" s="802"/>
      <c r="RN573" s="802"/>
      <c r="RO573" s="802"/>
      <c r="RP573" s="802"/>
      <c r="RQ573" s="802"/>
      <c r="RR573" s="802"/>
      <c r="RS573" s="802"/>
      <c r="RT573" s="802"/>
      <c r="RU573" s="802"/>
      <c r="RV573" s="802"/>
      <c r="RW573" s="802"/>
      <c r="RX573" s="802"/>
      <c r="RY573" s="802"/>
      <c r="RZ573" s="802"/>
      <c r="SA573" s="802"/>
      <c r="SB573" s="802"/>
      <c r="SC573" s="802"/>
      <c r="SD573" s="802"/>
      <c r="SE573" s="802"/>
      <c r="SF573" s="802"/>
      <c r="SG573" s="802"/>
      <c r="SH573" s="802"/>
      <c r="SI573" s="802"/>
      <c r="SJ573" s="802"/>
      <c r="SK573" s="802"/>
      <c r="SL573" s="802"/>
      <c r="SM573" s="802"/>
      <c r="SN573" s="802"/>
      <c r="SO573" s="802"/>
      <c r="SP573" s="802"/>
      <c r="SQ573" s="802"/>
      <c r="SR573" s="802"/>
      <c r="SS573" s="802"/>
      <c r="ST573" s="802"/>
      <c r="SU573" s="802"/>
      <c r="SV573" s="802"/>
      <c r="SW573" s="802"/>
      <c r="SX573" s="802"/>
      <c r="SY573" s="802"/>
      <c r="SZ573" s="802"/>
      <c r="TA573" s="802"/>
      <c r="TB573" s="802"/>
      <c r="TC573" s="802"/>
      <c r="TD573" s="802"/>
      <c r="TE573" s="802"/>
      <c r="TF573" s="802"/>
      <c r="TG573" s="802"/>
      <c r="TH573" s="802"/>
      <c r="TI573" s="802"/>
      <c r="TJ573" s="802"/>
      <c r="TK573" s="802"/>
      <c r="TL573" s="802"/>
      <c r="TM573" s="802"/>
      <c r="TN573" s="802"/>
      <c r="TO573" s="802"/>
      <c r="TP573" s="802"/>
      <c r="TQ573" s="802"/>
      <c r="TR573" s="802"/>
      <c r="TS573" s="802"/>
      <c r="TT573" s="802"/>
      <c r="TU573" s="802"/>
      <c r="TV573" s="802"/>
      <c r="TW573" s="802"/>
      <c r="TX573" s="802"/>
      <c r="TY573" s="802"/>
      <c r="TZ573" s="802"/>
      <c r="UA573" s="802"/>
      <c r="UB573" s="802"/>
      <c r="UC573" s="802"/>
      <c r="UD573" s="802"/>
      <c r="UE573" s="802"/>
      <c r="UF573" s="802"/>
      <c r="UG573" s="802"/>
      <c r="UH573" s="802"/>
      <c r="UI573" s="802"/>
      <c r="UJ573" s="802"/>
      <c r="UK573" s="802"/>
      <c r="UL573" s="802"/>
      <c r="UM573" s="802"/>
      <c r="UN573" s="802"/>
      <c r="UO573" s="802"/>
      <c r="UP573" s="802"/>
      <c r="UQ573" s="802"/>
      <c r="UR573" s="802"/>
      <c r="US573" s="802"/>
      <c r="UT573" s="802"/>
      <c r="UU573" s="802"/>
      <c r="UV573" s="802"/>
      <c r="UW573" s="802"/>
      <c r="UX573" s="802"/>
      <c r="UY573" s="802"/>
      <c r="UZ573" s="802"/>
      <c r="VA573" s="802"/>
      <c r="VB573" s="802"/>
      <c r="VC573" s="802"/>
      <c r="VD573" s="802"/>
      <c r="VE573" s="802"/>
      <c r="VF573" s="802"/>
      <c r="VG573" s="802"/>
      <c r="VH573" s="802"/>
      <c r="VI573" s="802"/>
      <c r="VJ573" s="802"/>
      <c r="VK573" s="802"/>
      <c r="VL573" s="802"/>
      <c r="VM573" s="802"/>
      <c r="VN573" s="802"/>
      <c r="VO573" s="802"/>
      <c r="VP573" s="802"/>
      <c r="VQ573" s="802"/>
      <c r="VR573" s="802"/>
      <c r="VS573" s="802"/>
      <c r="VT573" s="802"/>
      <c r="VU573" s="802"/>
      <c r="VV573" s="802"/>
      <c r="VW573" s="802"/>
      <c r="VX573" s="802"/>
      <c r="VY573" s="802"/>
      <c r="VZ573" s="802"/>
      <c r="WA573" s="802"/>
      <c r="WB573" s="802"/>
      <c r="WC573" s="802"/>
      <c r="WD573" s="802"/>
      <c r="WE573" s="802"/>
      <c r="WF573" s="802"/>
      <c r="WG573" s="802"/>
      <c r="WH573" s="802"/>
      <c r="WI573" s="802"/>
      <c r="WJ573" s="802"/>
      <c r="WK573" s="802"/>
      <c r="WL573" s="802"/>
      <c r="WM573" s="802"/>
      <c r="WN573" s="802"/>
      <c r="WO573" s="802"/>
      <c r="WP573" s="802"/>
      <c r="WQ573" s="802"/>
      <c r="WR573" s="802"/>
      <c r="WS573" s="802"/>
      <c r="WT573" s="802"/>
      <c r="WU573" s="802"/>
      <c r="WV573" s="802"/>
      <c r="WW573" s="802"/>
      <c r="WX573" s="802"/>
      <c r="WY573" s="802"/>
      <c r="WZ573" s="802"/>
      <c r="XA573" s="802"/>
      <c r="XB573" s="802"/>
      <c r="XC573" s="802"/>
      <c r="XD573" s="802"/>
      <c r="XE573" s="802"/>
      <c r="XF573" s="802"/>
      <c r="XG573" s="802"/>
      <c r="XH573" s="802"/>
      <c r="XI573" s="802"/>
      <c r="XJ573" s="802"/>
      <c r="XK573" s="802"/>
      <c r="XL573" s="802"/>
      <c r="XM573" s="802"/>
      <c r="XN573" s="802"/>
      <c r="XO573" s="802"/>
      <c r="XP573" s="802"/>
      <c r="XQ573" s="802"/>
      <c r="XR573" s="802"/>
      <c r="XS573" s="802"/>
      <c r="XT573" s="802"/>
      <c r="XU573" s="802"/>
      <c r="XV573" s="802"/>
      <c r="XW573" s="802"/>
      <c r="XX573" s="802"/>
      <c r="XY573" s="802"/>
      <c r="XZ573" s="802"/>
      <c r="YA573" s="802"/>
      <c r="YB573" s="802"/>
      <c r="YC573" s="802"/>
      <c r="YD573" s="802"/>
      <c r="YE573" s="802"/>
      <c r="YF573" s="802"/>
      <c r="YG573" s="802"/>
      <c r="YH573" s="802"/>
      <c r="YI573" s="802"/>
      <c r="YJ573" s="802"/>
      <c r="YK573" s="802"/>
      <c r="YL573" s="802"/>
      <c r="YM573" s="802"/>
      <c r="YN573" s="802"/>
      <c r="YO573" s="802"/>
      <c r="YP573" s="802"/>
      <c r="YQ573" s="802"/>
      <c r="YR573" s="802"/>
      <c r="YS573" s="802"/>
      <c r="YT573" s="802"/>
      <c r="YU573" s="802"/>
      <c r="YV573" s="802"/>
      <c r="YW573" s="802"/>
      <c r="YX573" s="802"/>
      <c r="YY573" s="802"/>
      <c r="YZ573" s="802"/>
      <c r="ZA573" s="802"/>
      <c r="ZB573" s="802"/>
      <c r="ZC573" s="802"/>
      <c r="ZD573" s="802"/>
      <c r="ZE573" s="802"/>
      <c r="ZF573" s="802"/>
      <c r="ZG573" s="802"/>
      <c r="ZH573" s="802"/>
      <c r="ZI573" s="802"/>
      <c r="ZJ573" s="802"/>
      <c r="ZK573" s="802"/>
      <c r="ZL573" s="802"/>
      <c r="ZM573" s="802"/>
      <c r="ZN573" s="802"/>
      <c r="ZO573" s="802"/>
      <c r="ZP573" s="802"/>
      <c r="ZQ573" s="802"/>
      <c r="ZR573" s="802"/>
      <c r="ZS573" s="802"/>
      <c r="ZT573" s="802"/>
      <c r="ZU573" s="802"/>
      <c r="ZV573" s="802"/>
      <c r="ZW573" s="802"/>
      <c r="ZX573" s="802"/>
      <c r="ZY573" s="802"/>
      <c r="ZZ573" s="802"/>
      <c r="AAA573" s="802"/>
      <c r="AAB573" s="802"/>
      <c r="AAC573" s="802"/>
      <c r="AAD573" s="802"/>
      <c r="AAE573" s="802"/>
      <c r="AAF573" s="802"/>
      <c r="AAG573" s="802"/>
      <c r="AAH573" s="802"/>
      <c r="AAI573" s="802"/>
      <c r="AAJ573" s="802"/>
      <c r="AAK573" s="802"/>
      <c r="AAL573" s="802"/>
      <c r="AAM573" s="802"/>
      <c r="AAN573" s="802"/>
      <c r="AAO573" s="802"/>
      <c r="AAP573" s="802"/>
      <c r="AAQ573" s="802"/>
      <c r="AAR573" s="802"/>
      <c r="AAS573" s="802"/>
      <c r="AAT573" s="802"/>
      <c r="AAU573" s="802"/>
      <c r="AAV573" s="802"/>
      <c r="AAW573" s="802"/>
      <c r="AAX573" s="802"/>
      <c r="AAY573" s="802"/>
      <c r="AAZ573" s="802"/>
      <c r="ABA573" s="802"/>
      <c r="ABB573" s="802"/>
      <c r="ABC573" s="802"/>
      <c r="ABD573" s="802"/>
      <c r="ABE573" s="802"/>
      <c r="ABF573" s="802"/>
      <c r="ABG573" s="802"/>
      <c r="ABH573" s="802"/>
      <c r="ABI573" s="802"/>
      <c r="ABJ573" s="802"/>
      <c r="ABK573" s="802"/>
      <c r="ABL573" s="802"/>
      <c r="ABM573" s="802"/>
      <c r="ABN573" s="802"/>
      <c r="ABO573" s="802"/>
      <c r="ABP573" s="802"/>
      <c r="ABQ573" s="802"/>
      <c r="ABR573" s="802"/>
      <c r="ABS573" s="802"/>
      <c r="ABT573" s="802"/>
      <c r="ABU573" s="802"/>
      <c r="ABV573" s="802"/>
      <c r="ABW573" s="802"/>
      <c r="ABX573" s="802"/>
      <c r="ABY573" s="802"/>
      <c r="ABZ573" s="802"/>
      <c r="ACA573" s="802"/>
      <c r="ACB573" s="802"/>
      <c r="ACC573" s="802"/>
      <c r="ACD573" s="802"/>
      <c r="ACE573" s="802"/>
      <c r="ACF573" s="802"/>
      <c r="ACG573" s="802"/>
      <c r="ACH573" s="802"/>
      <c r="ACI573" s="802"/>
      <c r="ACJ573" s="802"/>
      <c r="ACK573" s="802"/>
      <c r="ACL573" s="802"/>
      <c r="ACM573" s="802"/>
      <c r="ACN573" s="802"/>
      <c r="ACO573" s="802"/>
      <c r="ACP573" s="802"/>
      <c r="ACQ573" s="802"/>
      <c r="ACR573" s="802"/>
      <c r="ACS573" s="802"/>
      <c r="ACT573" s="802"/>
      <c r="ACU573" s="802"/>
      <c r="ACV573" s="802"/>
      <c r="ACW573" s="802"/>
      <c r="ACX573" s="802"/>
      <c r="ACY573" s="802"/>
      <c r="ACZ573" s="802"/>
      <c r="ADA573" s="802"/>
      <c r="ADB573" s="802"/>
      <c r="ADC573" s="802"/>
      <c r="ADD573" s="802"/>
      <c r="ADE573" s="802"/>
      <c r="ADF573" s="802"/>
      <c r="ADG573" s="802"/>
      <c r="ADH573" s="802"/>
      <c r="ADI573" s="802"/>
      <c r="ADJ573" s="802"/>
      <c r="ADK573" s="802"/>
      <c r="ADL573" s="802"/>
      <c r="ADM573" s="802"/>
      <c r="ADN573" s="802"/>
      <c r="ADO573" s="802"/>
      <c r="ADP573" s="802"/>
      <c r="ADQ573" s="802"/>
      <c r="ADR573" s="802"/>
      <c r="ADS573" s="802"/>
      <c r="ADT573" s="802"/>
      <c r="ADU573" s="802"/>
      <c r="ADV573" s="802"/>
      <c r="ADW573" s="802"/>
      <c r="ADX573" s="802"/>
      <c r="ADY573" s="802"/>
      <c r="ADZ573" s="802"/>
      <c r="AEA573" s="802"/>
      <c r="AEB573" s="802"/>
      <c r="AEC573" s="802"/>
      <c r="AED573" s="802"/>
      <c r="AEE573" s="802"/>
      <c r="AEF573" s="802"/>
      <c r="AEG573" s="802"/>
      <c r="AEH573" s="802"/>
      <c r="AEI573" s="802"/>
      <c r="AEJ573" s="802"/>
      <c r="AEK573" s="802"/>
      <c r="AEL573" s="802"/>
      <c r="AEM573" s="802"/>
      <c r="AEN573" s="802"/>
      <c r="AEO573" s="802"/>
      <c r="AEP573" s="802"/>
      <c r="AEQ573" s="802"/>
      <c r="AER573" s="802"/>
      <c r="AES573" s="802"/>
      <c r="AET573" s="802"/>
      <c r="AEU573" s="802"/>
      <c r="AEV573" s="802"/>
      <c r="AEW573" s="802"/>
      <c r="AEX573" s="802"/>
      <c r="AEY573" s="802"/>
      <c r="AEZ573" s="802"/>
      <c r="AFA573" s="802"/>
      <c r="AFB573" s="802"/>
      <c r="AFC573" s="802"/>
      <c r="AFD573" s="802"/>
      <c r="AFE573" s="802"/>
      <c r="AFF573" s="802"/>
      <c r="AFG573" s="802"/>
      <c r="AFH573" s="802"/>
      <c r="AFI573" s="802"/>
      <c r="AFJ573" s="802"/>
      <c r="AFK573" s="802"/>
      <c r="AFL573" s="802"/>
      <c r="AFM573" s="802"/>
      <c r="AFN573" s="802"/>
      <c r="AFO573" s="802"/>
      <c r="AFP573" s="802"/>
      <c r="AFQ573" s="802"/>
      <c r="AFR573" s="802"/>
      <c r="AFS573" s="802"/>
      <c r="AFT573" s="802"/>
      <c r="AFU573" s="802"/>
      <c r="AFV573" s="802"/>
      <c r="AFW573" s="802"/>
      <c r="AFX573" s="802"/>
      <c r="AFY573" s="802"/>
      <c r="AFZ573" s="802"/>
      <c r="AGA573" s="802"/>
      <c r="AGB573" s="802"/>
      <c r="AGC573" s="802"/>
      <c r="AGD573" s="802"/>
      <c r="AGE573" s="802"/>
      <c r="AGF573" s="802"/>
      <c r="AGG573" s="802"/>
      <c r="AGH573" s="802"/>
      <c r="AGI573" s="802"/>
      <c r="AGJ573" s="802"/>
      <c r="AGK573" s="802"/>
      <c r="AGL573" s="802"/>
      <c r="AGM573" s="802"/>
      <c r="AGN573" s="802"/>
      <c r="AGO573" s="802"/>
      <c r="AGP573" s="802"/>
      <c r="AGQ573" s="802"/>
      <c r="AGR573" s="802"/>
      <c r="AGS573" s="802"/>
      <c r="AGT573" s="802"/>
      <c r="AGU573" s="802"/>
      <c r="AGV573" s="802"/>
      <c r="AGW573" s="802"/>
      <c r="AGX573" s="802"/>
      <c r="AGY573" s="802"/>
      <c r="AGZ573" s="802"/>
      <c r="AHA573" s="802"/>
      <c r="AHB573" s="802"/>
      <c r="AHC573" s="802"/>
      <c r="AHD573" s="802"/>
      <c r="AHE573" s="802"/>
      <c r="AHF573" s="802"/>
      <c r="AHG573" s="802"/>
      <c r="AHH573" s="802"/>
      <c r="AHI573" s="802"/>
      <c r="AHJ573" s="802"/>
      <c r="AHK573" s="802"/>
      <c r="AHL573" s="802"/>
      <c r="AHM573" s="802"/>
      <c r="AHN573" s="802"/>
      <c r="AHO573" s="802"/>
      <c r="AHP573" s="802"/>
      <c r="AHQ573" s="802"/>
      <c r="AHR573" s="802"/>
      <c r="AHS573" s="802"/>
      <c r="AHT573" s="802"/>
      <c r="AHU573" s="802"/>
      <c r="AHV573" s="802"/>
      <c r="AHW573" s="802"/>
      <c r="AHX573" s="802"/>
      <c r="AHY573" s="802"/>
      <c r="AHZ573" s="802"/>
      <c r="AIA573" s="802"/>
      <c r="AIB573" s="802"/>
      <c r="AIC573" s="802"/>
      <c r="AID573" s="802"/>
      <c r="AIE573" s="802"/>
      <c r="AIF573" s="802"/>
      <c r="AIG573" s="802"/>
      <c r="AIH573" s="802"/>
      <c r="AII573" s="802"/>
      <c r="AIJ573" s="802"/>
      <c r="AQE573" s="802"/>
      <c r="AQF573" s="802"/>
      <c r="AQG573" s="802"/>
      <c r="AQH573" s="802"/>
      <c r="AQI573" s="802"/>
      <c r="AQJ573" s="802"/>
      <c r="AQK573" s="802"/>
      <c r="AQL573" s="802"/>
      <c r="AQM573" s="802"/>
      <c r="AQN573" s="802"/>
      <c r="AQO573" s="802"/>
      <c r="AQP573" s="802"/>
      <c r="AQQ573" s="802"/>
      <c r="AQR573" s="802"/>
      <c r="AQS573" s="802"/>
      <c r="AQT573" s="802"/>
      <c r="AQU573" s="802"/>
      <c r="AQV573" s="802"/>
      <c r="AQW573" s="802"/>
      <c r="AQX573" s="802"/>
      <c r="AQY573" s="802"/>
      <c r="AQZ573" s="802"/>
      <c r="ARA573" s="802"/>
      <c r="ARB573" s="802"/>
      <c r="ARC573" s="802"/>
      <c r="ARD573" s="802"/>
      <c r="ARE573" s="802"/>
      <c r="ARF573" s="802"/>
      <c r="ARG573" s="802"/>
      <c r="ARH573" s="802"/>
      <c r="ARI573" s="802"/>
      <c r="ARJ573" s="802"/>
      <c r="ARK573" s="802"/>
      <c r="ARL573" s="802"/>
      <c r="ARM573" s="802"/>
      <c r="ARN573" s="802"/>
      <c r="ARO573" s="802"/>
      <c r="ARP573" s="802"/>
      <c r="ARQ573" s="802"/>
      <c r="ARR573" s="802"/>
      <c r="ARS573" s="802"/>
      <c r="ART573" s="802"/>
      <c r="ARU573" s="802"/>
      <c r="ARV573" s="802"/>
      <c r="ARW573" s="802"/>
      <c r="ARX573" s="802"/>
      <c r="ARY573" s="802"/>
      <c r="ARZ573" s="802"/>
      <c r="ASA573" s="802"/>
      <c r="ASB573" s="802"/>
      <c r="ASC573" s="802"/>
      <c r="ASD573" s="802"/>
      <c r="ASE573" s="802"/>
      <c r="ASF573" s="802"/>
      <c r="ASG573" s="802"/>
      <c r="ASH573" s="802"/>
      <c r="ASI573" s="802"/>
      <c r="ASJ573" s="802"/>
      <c r="ASK573" s="802"/>
      <c r="ASL573" s="802"/>
      <c r="ATP573" s="802"/>
      <c r="ATQ573" s="802"/>
      <c r="ATR573" s="802"/>
      <c r="ATS573" s="802"/>
      <c r="ATT573" s="802"/>
      <c r="ATU573" s="802"/>
      <c r="ATV573" s="802"/>
      <c r="ATW573" s="802"/>
      <c r="ATX573" s="802"/>
      <c r="ATY573" s="802"/>
      <c r="ATZ573" s="802"/>
      <c r="AUA573" s="802"/>
      <c r="AUB573" s="802"/>
      <c r="AUC573" s="802"/>
      <c r="AUD573" s="802"/>
      <c r="AUE573" s="802"/>
      <c r="AUF573" s="802"/>
      <c r="AUG573" s="802"/>
      <c r="AUH573" s="802"/>
      <c r="AUI573" s="802"/>
      <c r="AUJ573" s="802"/>
      <c r="AUK573" s="802"/>
      <c r="AUL573" s="802"/>
      <c r="AUM573" s="802"/>
      <c r="AUN573" s="802"/>
      <c r="AUO573" s="802"/>
      <c r="AUP573" s="801"/>
      <c r="AUQ573" s="802"/>
      <c r="AUR573" s="801"/>
      <c r="AUS573" s="802"/>
      <c r="AUT573" s="801"/>
      <c r="AUU573" s="802"/>
      <c r="AUV573" s="802"/>
      <c r="AUW573" s="802"/>
      <c r="AUX573" s="802"/>
      <c r="AUY573" s="802"/>
      <c r="AUZ573" s="802"/>
      <c r="AVA573" s="802"/>
      <c r="AVB573" s="802"/>
      <c r="AVC573" s="802"/>
      <c r="AVD573" s="802"/>
      <c r="AVE573" s="802"/>
      <c r="AVF573" s="802"/>
      <c r="AVG573" s="802"/>
      <c r="AVH573" s="802"/>
      <c r="AVI573" s="802"/>
      <c r="AVJ573" s="808"/>
      <c r="AVK573" s="808"/>
      <c r="AVL573" s="808"/>
      <c r="AVM573" s="808"/>
      <c r="AVN573" s="808"/>
      <c r="AVO573" s="808"/>
      <c r="AVP573" s="808"/>
      <c r="AVQ573" s="808"/>
      <c r="AVR573" s="808"/>
      <c r="AVS573" s="808"/>
      <c r="AVT573" s="808"/>
      <c r="AVU573" s="809"/>
      <c r="AVV573" s="809"/>
      <c r="AVW573" s="809"/>
      <c r="AVX573" s="809"/>
      <c r="AVY573" s="809"/>
      <c r="AVZ573" s="809"/>
      <c r="AWA573" s="809"/>
      <c r="AWB573" s="809"/>
      <c r="AWC573" s="809"/>
      <c r="AWD573" s="809"/>
      <c r="AWE573" s="809"/>
      <c r="AWF573" s="809"/>
      <c r="AWG573" s="809"/>
      <c r="AWH573" s="809"/>
      <c r="AWI573" s="809"/>
      <c r="AWJ573" s="809"/>
      <c r="AWK573" s="809"/>
      <c r="AWL573" s="809"/>
      <c r="AWM573" s="809"/>
      <c r="AWN573" s="809"/>
      <c r="AWO573" s="809"/>
      <c r="AWP573" s="809"/>
      <c r="AWQ573" s="809"/>
      <c r="AWR573" s="808"/>
      <c r="AWS573" s="761"/>
      <c r="AWT573" s="808"/>
      <c r="AWU573" s="809"/>
      <c r="AWV573" s="809"/>
      <c r="AWW573" s="809"/>
      <c r="AWX573" s="809"/>
      <c r="AWY573" s="809"/>
      <c r="AWZ573" s="809"/>
      <c r="AXA573" s="809"/>
      <c r="AXB573" s="809"/>
      <c r="AXC573" s="809"/>
      <c r="AXD573" s="809"/>
      <c r="AXE573" s="809"/>
      <c r="AXF573" s="809"/>
      <c r="AXG573" s="809"/>
      <c r="AXH573" s="809"/>
      <c r="AXI573" s="809"/>
      <c r="AXJ573" s="809"/>
      <c r="AXK573" s="809"/>
      <c r="AXL573" s="809"/>
      <c r="AXM573" s="809"/>
      <c r="AXN573" s="809"/>
      <c r="AXO573" s="809"/>
      <c r="AXP573" s="809"/>
      <c r="AXQ573" s="809"/>
      <c r="AXR573" s="809"/>
      <c r="AXS573" s="809"/>
      <c r="AXT573" s="809"/>
      <c r="AXU573" s="809"/>
      <c r="AXV573" s="809"/>
      <c r="AXW573" s="809"/>
      <c r="AXX573" s="809"/>
      <c r="AXY573" s="809"/>
      <c r="AXZ573" s="809"/>
      <c r="AYA573" s="809"/>
      <c r="AYB573" s="809"/>
      <c r="AYC573" s="809"/>
      <c r="AYD573" s="808"/>
      <c r="AYE573" s="808"/>
      <c r="AYF573" s="809"/>
      <c r="AYG573" s="808"/>
      <c r="AYH573" s="810"/>
      <c r="AYI573" s="810"/>
      <c r="AYJ573" s="810"/>
      <c r="AYK573" s="810"/>
      <c r="AYL573" s="810"/>
      <c r="AYM573" s="810"/>
      <c r="AYN573" s="810"/>
      <c r="AYO573" s="810"/>
      <c r="AYP573" s="810"/>
      <c r="AYQ573" s="810"/>
      <c r="AYR573" s="810"/>
      <c r="AYS573" s="810"/>
      <c r="AYT573" s="810"/>
      <c r="AYU573" s="810"/>
      <c r="AYV573" s="810"/>
      <c r="AYW573" s="810"/>
      <c r="AYX573" s="810"/>
      <c r="AYY573" s="810"/>
      <c r="AYZ573" s="810"/>
      <c r="AZA573" s="810"/>
      <c r="AZB573" s="810"/>
      <c r="AZC573" s="810"/>
      <c r="AZD573" s="810"/>
      <c r="AZE573" s="810"/>
      <c r="AZF573" s="810"/>
      <c r="AZG573" s="810"/>
      <c r="AZH573" s="810"/>
      <c r="AZI573" s="810"/>
      <c r="AZJ573" s="810"/>
      <c r="AZK573" s="810"/>
      <c r="AZL573" s="810"/>
      <c r="AZM573" s="810"/>
      <c r="AZN573" s="810"/>
      <c r="AZO573" s="810"/>
      <c r="AZP573" s="809"/>
      <c r="AZQ573" s="802"/>
      <c r="AZR573" s="802"/>
      <c r="AZS573" s="802"/>
    </row>
    <row r="574" spans="45:920 1123:1371" s="793" customFormat="1" ht="13.5">
      <c r="AS574" s="802"/>
      <c r="AT574" s="802"/>
      <c r="AU574" s="802"/>
      <c r="AV574" s="802"/>
      <c r="AW574" s="802"/>
      <c r="AX574" s="802"/>
      <c r="AY574" s="802"/>
      <c r="AZ574" s="802"/>
      <c r="BA574" s="802"/>
      <c r="BB574" s="802"/>
      <c r="BC574" s="802"/>
      <c r="BD574" s="802"/>
      <c r="BE574" s="802"/>
      <c r="BF574" s="802"/>
      <c r="BG574" s="802"/>
      <c r="BH574" s="802"/>
      <c r="BI574" s="802"/>
      <c r="BJ574" s="802"/>
      <c r="BK574" s="802"/>
      <c r="BL574" s="802"/>
      <c r="BM574" s="802"/>
      <c r="BN574" s="802"/>
      <c r="BO574" s="802"/>
      <c r="BP574" s="802"/>
      <c r="BQ574" s="802"/>
      <c r="BR574" s="802"/>
      <c r="BS574" s="802"/>
      <c r="BT574" s="802"/>
      <c r="BU574" s="802"/>
      <c r="BV574" s="802"/>
      <c r="BW574" s="802"/>
      <c r="BX574" s="802"/>
      <c r="BY574" s="802"/>
      <c r="BZ574" s="802"/>
      <c r="CA574" s="802"/>
      <c r="CB574" s="802"/>
      <c r="CC574" s="802"/>
      <c r="CD574" s="802"/>
      <c r="CE574" s="802"/>
      <c r="CF574" s="802"/>
      <c r="CG574" s="802"/>
      <c r="CH574" s="802"/>
      <c r="CI574" s="802"/>
      <c r="CJ574" s="802"/>
      <c r="CK574" s="802"/>
      <c r="CL574" s="802"/>
      <c r="CM574" s="802"/>
      <c r="CN574" s="802"/>
      <c r="CO574" s="802"/>
      <c r="CP574" s="802"/>
      <c r="CQ574" s="802"/>
      <c r="CR574" s="802"/>
      <c r="CS574" s="802"/>
      <c r="CT574" s="802"/>
      <c r="CU574" s="802"/>
      <c r="CV574" s="802"/>
      <c r="CW574" s="802"/>
      <c r="CX574" s="802"/>
      <c r="CY574" s="802"/>
      <c r="CZ574" s="802"/>
      <c r="DA574" s="802"/>
      <c r="DB574" s="802"/>
      <c r="DC574" s="802"/>
      <c r="DD574" s="802"/>
      <c r="DE574" s="802"/>
      <c r="DF574" s="802"/>
      <c r="DG574" s="802"/>
      <c r="DH574" s="802"/>
      <c r="DI574" s="802"/>
      <c r="DJ574" s="802"/>
      <c r="DK574" s="802"/>
      <c r="DL574" s="802"/>
      <c r="DM574" s="802"/>
      <c r="DN574" s="802"/>
      <c r="DO574" s="802"/>
      <c r="DP574" s="802"/>
      <c r="DQ574" s="802"/>
      <c r="DR574" s="802"/>
      <c r="DS574" s="802"/>
      <c r="DT574" s="802"/>
      <c r="DU574" s="802"/>
      <c r="DV574" s="802"/>
      <c r="DW574" s="802"/>
      <c r="DX574" s="802"/>
      <c r="DY574" s="802"/>
      <c r="DZ574" s="802"/>
      <c r="EA574" s="802"/>
      <c r="EB574" s="802"/>
      <c r="EC574" s="802"/>
      <c r="ED574" s="802"/>
      <c r="EE574" s="802"/>
      <c r="EF574" s="802"/>
      <c r="EG574" s="802"/>
      <c r="EH574" s="802"/>
      <c r="EI574" s="802"/>
      <c r="EJ574" s="802"/>
      <c r="EK574" s="802"/>
      <c r="EL574" s="802"/>
      <c r="EM574" s="802"/>
      <c r="EN574" s="802"/>
      <c r="EO574" s="802"/>
      <c r="EP574" s="802"/>
      <c r="EQ574" s="802"/>
      <c r="ER574" s="802"/>
      <c r="ES574" s="802"/>
      <c r="ET574" s="802"/>
      <c r="EU574" s="802"/>
      <c r="EV574" s="802"/>
      <c r="EW574" s="802"/>
      <c r="EX574" s="802"/>
      <c r="EY574" s="802"/>
      <c r="EZ574" s="802"/>
      <c r="FA574" s="802"/>
      <c r="FB574" s="802"/>
      <c r="FC574" s="802"/>
      <c r="FD574" s="802"/>
      <c r="FE574" s="802"/>
      <c r="FF574" s="802"/>
      <c r="FG574" s="802"/>
      <c r="FH574" s="802"/>
      <c r="FI574" s="802"/>
      <c r="FJ574" s="802"/>
      <c r="FK574" s="802"/>
      <c r="FL574" s="802"/>
      <c r="FM574" s="802"/>
      <c r="FN574" s="802"/>
      <c r="FO574" s="802"/>
      <c r="FP574" s="802"/>
      <c r="FQ574" s="802"/>
      <c r="FR574" s="802"/>
      <c r="FS574" s="802"/>
      <c r="FT574" s="802"/>
      <c r="FU574" s="802"/>
      <c r="FV574" s="802"/>
      <c r="FW574" s="802"/>
      <c r="FX574" s="802"/>
      <c r="FY574" s="802"/>
      <c r="FZ574" s="802"/>
      <c r="GA574" s="802"/>
      <c r="GB574" s="802"/>
      <c r="GC574" s="802"/>
      <c r="GD574" s="802"/>
      <c r="GE574" s="802"/>
      <c r="GF574" s="802"/>
      <c r="GG574" s="802"/>
      <c r="GH574" s="802"/>
      <c r="GI574" s="802"/>
      <c r="GJ574" s="802"/>
      <c r="GK574" s="802"/>
      <c r="GL574" s="802"/>
      <c r="GM574" s="802"/>
      <c r="GN574" s="802"/>
      <c r="GO574" s="802"/>
      <c r="GP574" s="802"/>
      <c r="GQ574" s="802"/>
      <c r="GR574" s="802"/>
      <c r="GS574" s="802"/>
      <c r="GT574" s="802"/>
      <c r="GU574" s="802"/>
      <c r="GV574" s="802"/>
      <c r="GW574" s="802"/>
      <c r="GX574" s="802"/>
      <c r="GY574" s="802"/>
      <c r="GZ574" s="802"/>
      <c r="HA574" s="802"/>
      <c r="HB574" s="802"/>
      <c r="HC574" s="802"/>
      <c r="HD574" s="802"/>
      <c r="HE574" s="802"/>
      <c r="HF574" s="802"/>
      <c r="HG574" s="802"/>
      <c r="HH574" s="802"/>
      <c r="HI574" s="802"/>
      <c r="HJ574" s="802"/>
      <c r="HK574" s="802"/>
      <c r="HL574" s="802"/>
      <c r="HM574" s="802"/>
      <c r="HN574" s="802"/>
      <c r="HO574" s="802"/>
      <c r="HP574" s="802"/>
      <c r="HQ574" s="802"/>
      <c r="HR574" s="802"/>
      <c r="HS574" s="802"/>
      <c r="HT574" s="802"/>
      <c r="HU574" s="802"/>
      <c r="HV574" s="802"/>
      <c r="HW574" s="802"/>
      <c r="HX574" s="802"/>
      <c r="HY574" s="802"/>
      <c r="HZ574" s="802"/>
      <c r="IA574" s="802"/>
      <c r="IB574" s="802"/>
      <c r="IC574" s="802"/>
      <c r="ID574" s="802"/>
      <c r="IE574" s="802"/>
      <c r="IF574" s="802"/>
      <c r="IG574" s="802"/>
      <c r="IH574" s="802"/>
      <c r="II574" s="802"/>
      <c r="IJ574" s="802"/>
      <c r="IK574" s="802"/>
      <c r="IL574" s="802"/>
      <c r="IM574" s="802"/>
      <c r="IN574" s="802"/>
      <c r="IO574" s="802"/>
      <c r="IP574" s="802"/>
      <c r="IQ574" s="802"/>
      <c r="IR574" s="802"/>
      <c r="IS574" s="802"/>
      <c r="IT574" s="802"/>
      <c r="IU574" s="802"/>
      <c r="IV574" s="802"/>
      <c r="IW574" s="802"/>
      <c r="IX574" s="802"/>
      <c r="IY574" s="802"/>
      <c r="IZ574" s="802"/>
      <c r="JA574" s="802"/>
      <c r="JB574" s="802"/>
      <c r="JC574" s="802"/>
      <c r="JD574" s="802"/>
      <c r="JE574" s="802"/>
      <c r="JF574" s="802"/>
      <c r="JG574" s="802"/>
      <c r="JH574" s="802"/>
      <c r="JI574" s="802"/>
      <c r="JJ574" s="802"/>
      <c r="JK574" s="802"/>
      <c r="JL574" s="802"/>
      <c r="JM574" s="802"/>
      <c r="JN574" s="802"/>
      <c r="JO574" s="802"/>
      <c r="JP574" s="802"/>
      <c r="JQ574" s="802"/>
      <c r="JR574" s="802"/>
      <c r="JS574" s="802"/>
      <c r="JT574" s="802"/>
      <c r="JU574" s="802"/>
      <c r="JV574" s="802"/>
      <c r="JW574" s="802"/>
      <c r="JX574" s="802"/>
      <c r="JY574" s="802"/>
      <c r="JZ574" s="802"/>
      <c r="KA574" s="802"/>
      <c r="KB574" s="802"/>
      <c r="KC574" s="802"/>
      <c r="KD574" s="802"/>
      <c r="KE574" s="802"/>
      <c r="KF574" s="802"/>
      <c r="KG574" s="802"/>
      <c r="KH574" s="802"/>
      <c r="KI574" s="802"/>
      <c r="KJ574" s="802"/>
      <c r="KK574" s="802"/>
      <c r="KL574" s="802"/>
      <c r="KM574" s="802"/>
      <c r="KN574" s="802"/>
      <c r="KO574" s="802"/>
      <c r="KP574" s="802"/>
      <c r="KQ574" s="802"/>
      <c r="KR574" s="802"/>
      <c r="KS574" s="802"/>
      <c r="KT574" s="802"/>
      <c r="KU574" s="802"/>
      <c r="KV574" s="802"/>
      <c r="KW574" s="802"/>
      <c r="KX574" s="802"/>
      <c r="KY574" s="802"/>
      <c r="KZ574" s="802"/>
      <c r="LA574" s="802"/>
      <c r="LB574" s="802"/>
      <c r="LC574" s="802"/>
      <c r="LD574" s="802"/>
      <c r="LE574" s="802"/>
      <c r="LF574" s="802"/>
      <c r="LG574" s="802"/>
      <c r="LH574" s="802"/>
      <c r="LI574" s="802"/>
      <c r="LJ574" s="802"/>
      <c r="LK574" s="802"/>
      <c r="LL574" s="802"/>
      <c r="LM574" s="802"/>
      <c r="LN574" s="802"/>
      <c r="LO574" s="802"/>
      <c r="LP574" s="802"/>
      <c r="LQ574" s="802"/>
      <c r="LR574" s="802"/>
      <c r="LS574" s="802"/>
      <c r="LT574" s="802"/>
      <c r="LU574" s="802"/>
      <c r="LV574" s="802"/>
      <c r="LW574" s="802"/>
      <c r="LX574" s="802"/>
      <c r="LY574" s="802"/>
      <c r="LZ574" s="802"/>
      <c r="MA574" s="802"/>
      <c r="MB574" s="802"/>
      <c r="MC574" s="802"/>
      <c r="MD574" s="802"/>
      <c r="ME574" s="802"/>
      <c r="MF574" s="802"/>
      <c r="MG574" s="802"/>
      <c r="MH574" s="802"/>
      <c r="MI574" s="802"/>
      <c r="MJ574" s="802"/>
      <c r="MK574" s="802"/>
      <c r="ML574" s="802"/>
      <c r="MM574" s="802"/>
      <c r="MN574" s="802"/>
      <c r="MO574" s="802"/>
      <c r="MP574" s="802"/>
      <c r="MQ574" s="802"/>
      <c r="MR574" s="802"/>
      <c r="MS574" s="802"/>
      <c r="MT574" s="802"/>
      <c r="MU574" s="802"/>
      <c r="MV574" s="802"/>
      <c r="MW574" s="802"/>
      <c r="MX574" s="802"/>
      <c r="MY574" s="802"/>
      <c r="MZ574" s="802"/>
      <c r="NA574" s="802"/>
      <c r="NB574" s="802"/>
      <c r="NC574" s="802"/>
      <c r="ND574" s="802"/>
      <c r="NE574" s="802"/>
      <c r="NF574" s="802"/>
      <c r="NG574" s="802"/>
      <c r="NH574" s="802"/>
      <c r="NI574" s="802"/>
      <c r="NJ574" s="802"/>
      <c r="NK574" s="802"/>
      <c r="NL574" s="802"/>
      <c r="NM574" s="802"/>
      <c r="NN574" s="802"/>
      <c r="NO574" s="802"/>
      <c r="NP574" s="802"/>
      <c r="NQ574" s="802"/>
      <c r="NR574" s="802"/>
      <c r="NS574" s="802"/>
      <c r="NT574" s="802"/>
      <c r="NU574" s="802"/>
      <c r="NV574" s="802"/>
      <c r="NW574" s="802"/>
      <c r="NX574" s="802"/>
      <c r="NY574" s="802"/>
      <c r="NZ574" s="802"/>
      <c r="OA574" s="802"/>
      <c r="OB574" s="802"/>
      <c r="OC574" s="802"/>
      <c r="OD574" s="802"/>
      <c r="OE574" s="802"/>
      <c r="OF574" s="802"/>
      <c r="OG574" s="802"/>
      <c r="OH574" s="802"/>
      <c r="OI574" s="802"/>
      <c r="OJ574" s="802"/>
      <c r="OK574" s="802"/>
      <c r="OL574" s="802"/>
      <c r="OM574" s="802"/>
      <c r="ON574" s="802"/>
      <c r="OO574" s="802"/>
      <c r="OP574" s="802"/>
      <c r="OQ574" s="802"/>
      <c r="OR574" s="802"/>
      <c r="OS574" s="802"/>
      <c r="OT574" s="802"/>
      <c r="OU574" s="802"/>
      <c r="OV574" s="802"/>
      <c r="OW574" s="802"/>
      <c r="OX574" s="802"/>
      <c r="OY574" s="802"/>
      <c r="OZ574" s="802"/>
      <c r="PA574" s="802"/>
      <c r="PB574" s="802"/>
      <c r="PC574" s="802"/>
      <c r="PD574" s="802"/>
      <c r="PE574" s="802"/>
      <c r="PF574" s="802"/>
      <c r="PG574" s="802"/>
      <c r="PH574" s="802"/>
      <c r="PI574" s="802"/>
      <c r="PJ574" s="802"/>
      <c r="PK574" s="802"/>
      <c r="PL574" s="802"/>
      <c r="PM574" s="802"/>
      <c r="PN574" s="802"/>
      <c r="PO574" s="802"/>
      <c r="PP574" s="802"/>
      <c r="PQ574" s="802"/>
      <c r="PR574" s="802"/>
      <c r="PS574" s="802"/>
      <c r="PT574" s="802"/>
      <c r="PU574" s="802"/>
      <c r="PV574" s="802"/>
      <c r="PW574" s="802"/>
      <c r="PX574" s="802"/>
      <c r="PY574" s="802"/>
      <c r="PZ574" s="802"/>
      <c r="QA574" s="802"/>
      <c r="QB574" s="802"/>
      <c r="QC574" s="802"/>
      <c r="QD574" s="802"/>
      <c r="QE574" s="802"/>
      <c r="QF574" s="802"/>
      <c r="QG574" s="802"/>
      <c r="QH574" s="802"/>
      <c r="QI574" s="802"/>
      <c r="QJ574" s="802"/>
      <c r="QK574" s="802"/>
      <c r="QL574" s="802"/>
      <c r="QM574" s="802"/>
      <c r="QN574" s="802"/>
      <c r="QO574" s="802"/>
      <c r="QP574" s="802"/>
      <c r="QQ574" s="802"/>
      <c r="QR574" s="802"/>
      <c r="QS574" s="802"/>
      <c r="QT574" s="802"/>
      <c r="QU574" s="802"/>
      <c r="QV574" s="802"/>
      <c r="QW574" s="802"/>
      <c r="QX574" s="802"/>
      <c r="QY574" s="802"/>
      <c r="QZ574" s="802"/>
      <c r="RA574" s="802"/>
      <c r="RB574" s="802"/>
      <c r="RC574" s="802"/>
      <c r="RD574" s="802"/>
      <c r="RE574" s="802"/>
      <c r="RF574" s="802"/>
      <c r="RG574" s="802"/>
      <c r="RH574" s="802"/>
      <c r="RI574" s="802"/>
      <c r="RJ574" s="802"/>
      <c r="RK574" s="802"/>
      <c r="RL574" s="802"/>
      <c r="RM574" s="802"/>
      <c r="RN574" s="802"/>
      <c r="RO574" s="802"/>
      <c r="RP574" s="802"/>
      <c r="RQ574" s="802"/>
      <c r="RR574" s="802"/>
      <c r="RS574" s="802"/>
      <c r="RT574" s="802"/>
      <c r="RU574" s="802"/>
      <c r="RV574" s="802"/>
      <c r="RW574" s="802"/>
      <c r="RX574" s="802"/>
      <c r="RY574" s="802"/>
      <c r="RZ574" s="802"/>
      <c r="SA574" s="802"/>
      <c r="SB574" s="802"/>
      <c r="SC574" s="802"/>
      <c r="SD574" s="802"/>
      <c r="SE574" s="802"/>
      <c r="SF574" s="802"/>
      <c r="SG574" s="802"/>
      <c r="SH574" s="802"/>
      <c r="SI574" s="802"/>
      <c r="SJ574" s="802"/>
      <c r="SK574" s="802"/>
      <c r="SL574" s="802"/>
      <c r="SM574" s="802"/>
      <c r="SN574" s="802"/>
      <c r="SO574" s="802"/>
      <c r="SP574" s="802"/>
      <c r="SQ574" s="802"/>
      <c r="SR574" s="802"/>
      <c r="SS574" s="802"/>
      <c r="ST574" s="802"/>
      <c r="SU574" s="802"/>
      <c r="SV574" s="802"/>
      <c r="SW574" s="802"/>
      <c r="SX574" s="802"/>
      <c r="SY574" s="802"/>
      <c r="SZ574" s="802"/>
      <c r="TA574" s="802"/>
      <c r="TB574" s="802"/>
      <c r="TC574" s="802"/>
      <c r="TD574" s="802"/>
      <c r="TE574" s="802"/>
      <c r="TF574" s="802"/>
      <c r="TG574" s="802"/>
      <c r="TH574" s="802"/>
      <c r="TI574" s="802"/>
      <c r="TJ574" s="802"/>
      <c r="TK574" s="802"/>
      <c r="TL574" s="802"/>
      <c r="TM574" s="802"/>
      <c r="TN574" s="802"/>
      <c r="TO574" s="802"/>
      <c r="TP574" s="802"/>
      <c r="TQ574" s="802"/>
      <c r="TR574" s="802"/>
      <c r="TS574" s="802"/>
      <c r="TT574" s="802"/>
      <c r="TU574" s="802"/>
      <c r="TV574" s="802"/>
      <c r="TW574" s="802"/>
      <c r="TX574" s="802"/>
      <c r="TY574" s="802"/>
      <c r="TZ574" s="802"/>
      <c r="UA574" s="802"/>
      <c r="UB574" s="802"/>
      <c r="UC574" s="802"/>
      <c r="UD574" s="802"/>
      <c r="UE574" s="802"/>
      <c r="UF574" s="802"/>
      <c r="UG574" s="802"/>
      <c r="UH574" s="802"/>
      <c r="UI574" s="802"/>
      <c r="UJ574" s="802"/>
      <c r="UK574" s="802"/>
      <c r="UL574" s="802"/>
      <c r="UM574" s="802"/>
      <c r="UN574" s="802"/>
      <c r="UO574" s="802"/>
      <c r="UP574" s="802"/>
      <c r="UQ574" s="802"/>
      <c r="UR574" s="802"/>
      <c r="US574" s="802"/>
      <c r="UT574" s="802"/>
      <c r="UU574" s="802"/>
      <c r="UV574" s="802"/>
      <c r="UW574" s="802"/>
      <c r="UX574" s="802"/>
      <c r="UY574" s="802"/>
      <c r="UZ574" s="802"/>
      <c r="VA574" s="802"/>
      <c r="VB574" s="802"/>
      <c r="VC574" s="802"/>
      <c r="VD574" s="802"/>
      <c r="VE574" s="802"/>
      <c r="VF574" s="802"/>
      <c r="VG574" s="802"/>
      <c r="VH574" s="802"/>
      <c r="VI574" s="802"/>
      <c r="VJ574" s="802"/>
      <c r="VK574" s="802"/>
      <c r="VL574" s="802"/>
      <c r="VM574" s="802"/>
      <c r="VN574" s="802"/>
      <c r="VO574" s="802"/>
      <c r="VP574" s="802"/>
      <c r="VQ574" s="802"/>
      <c r="VR574" s="802"/>
      <c r="VS574" s="802"/>
      <c r="VT574" s="802"/>
      <c r="VU574" s="802"/>
      <c r="VV574" s="802"/>
      <c r="VW574" s="802"/>
      <c r="VX574" s="802"/>
      <c r="VY574" s="802"/>
      <c r="VZ574" s="802"/>
      <c r="WA574" s="802"/>
      <c r="WB574" s="802"/>
      <c r="WC574" s="802"/>
      <c r="WD574" s="802"/>
      <c r="WE574" s="802"/>
      <c r="WF574" s="802"/>
      <c r="WG574" s="802"/>
      <c r="WH574" s="802"/>
      <c r="WI574" s="802"/>
      <c r="WJ574" s="802"/>
      <c r="WK574" s="802"/>
      <c r="WL574" s="802"/>
      <c r="WM574" s="802"/>
      <c r="WN574" s="802"/>
      <c r="WO574" s="802"/>
      <c r="WP574" s="802"/>
      <c r="WQ574" s="802"/>
      <c r="WR574" s="802"/>
      <c r="WS574" s="802"/>
      <c r="WT574" s="802"/>
      <c r="WU574" s="802"/>
      <c r="WV574" s="802"/>
      <c r="WW574" s="802"/>
      <c r="WX574" s="802"/>
      <c r="WY574" s="802"/>
      <c r="WZ574" s="802"/>
      <c r="XA574" s="802"/>
      <c r="XB574" s="802"/>
      <c r="XC574" s="802"/>
      <c r="XD574" s="802"/>
      <c r="XE574" s="802"/>
      <c r="XF574" s="802"/>
      <c r="XG574" s="802"/>
      <c r="XH574" s="802"/>
      <c r="XI574" s="802"/>
      <c r="XJ574" s="802"/>
      <c r="XK574" s="802"/>
      <c r="XL574" s="802"/>
      <c r="XM574" s="802"/>
      <c r="XN574" s="802"/>
      <c r="XO574" s="802"/>
      <c r="XP574" s="802"/>
      <c r="XQ574" s="802"/>
      <c r="XR574" s="802"/>
      <c r="XS574" s="802"/>
      <c r="XT574" s="802"/>
      <c r="XU574" s="802"/>
      <c r="XV574" s="802"/>
      <c r="XW574" s="802"/>
      <c r="XX574" s="802"/>
      <c r="XY574" s="802"/>
      <c r="XZ574" s="802"/>
      <c r="YA574" s="802"/>
      <c r="YB574" s="802"/>
      <c r="YC574" s="802"/>
      <c r="YD574" s="802"/>
      <c r="YE574" s="802"/>
      <c r="YF574" s="802"/>
      <c r="YG574" s="802"/>
      <c r="YH574" s="802"/>
      <c r="YI574" s="802"/>
      <c r="YJ574" s="802"/>
      <c r="YK574" s="802"/>
      <c r="YL574" s="802"/>
      <c r="YM574" s="802"/>
      <c r="YN574" s="802"/>
      <c r="YO574" s="802"/>
      <c r="YP574" s="802"/>
      <c r="YQ574" s="802"/>
      <c r="YR574" s="802"/>
      <c r="YS574" s="802"/>
      <c r="YT574" s="802"/>
      <c r="YU574" s="802"/>
      <c r="YV574" s="802"/>
      <c r="YW574" s="802"/>
      <c r="YX574" s="802"/>
      <c r="YY574" s="802"/>
      <c r="YZ574" s="802"/>
      <c r="ZA574" s="802"/>
      <c r="ZB574" s="802"/>
      <c r="ZC574" s="802"/>
      <c r="ZD574" s="802"/>
      <c r="ZE574" s="802"/>
      <c r="ZF574" s="802"/>
      <c r="ZG574" s="802"/>
      <c r="ZH574" s="802"/>
      <c r="ZI574" s="802"/>
      <c r="ZJ574" s="802"/>
      <c r="ZK574" s="802"/>
      <c r="ZL574" s="802"/>
      <c r="ZM574" s="802"/>
      <c r="ZN574" s="802"/>
      <c r="ZO574" s="802"/>
      <c r="ZP574" s="802"/>
      <c r="ZQ574" s="802"/>
      <c r="ZR574" s="802"/>
      <c r="ZS574" s="802"/>
      <c r="ZT574" s="802"/>
      <c r="ZU574" s="802"/>
      <c r="ZV574" s="802"/>
      <c r="ZW574" s="802"/>
      <c r="ZX574" s="802"/>
      <c r="ZY574" s="802"/>
      <c r="ZZ574" s="802"/>
      <c r="AAA574" s="802"/>
      <c r="AAB574" s="802"/>
      <c r="AAC574" s="802"/>
      <c r="AAD574" s="802"/>
      <c r="AAE574" s="802"/>
      <c r="AAF574" s="802"/>
      <c r="AAG574" s="802"/>
      <c r="AAH574" s="802"/>
      <c r="AAI574" s="802"/>
      <c r="AAJ574" s="802"/>
      <c r="AAK574" s="802"/>
      <c r="AAL574" s="802"/>
      <c r="AAM574" s="802"/>
      <c r="AAN574" s="802"/>
      <c r="AAO574" s="802"/>
      <c r="AAP574" s="802"/>
      <c r="AAQ574" s="802"/>
      <c r="AAR574" s="802"/>
      <c r="AAS574" s="802"/>
      <c r="AAT574" s="802"/>
      <c r="AAU574" s="802"/>
      <c r="AAV574" s="802"/>
      <c r="AAW574" s="802"/>
      <c r="AAX574" s="802"/>
      <c r="AAY574" s="802"/>
      <c r="AAZ574" s="802"/>
      <c r="ABA574" s="802"/>
      <c r="ABB574" s="802"/>
      <c r="ABC574" s="802"/>
      <c r="ABD574" s="802"/>
      <c r="ABE574" s="802"/>
      <c r="ABF574" s="802"/>
      <c r="ABG574" s="802"/>
      <c r="ABH574" s="802"/>
      <c r="ABI574" s="802"/>
      <c r="ABJ574" s="802"/>
      <c r="ABK574" s="802"/>
      <c r="ABL574" s="802"/>
      <c r="ABM574" s="802"/>
      <c r="ABN574" s="802"/>
      <c r="ABO574" s="802"/>
      <c r="ABP574" s="802"/>
      <c r="ABQ574" s="802"/>
      <c r="ABR574" s="802"/>
      <c r="ABS574" s="802"/>
      <c r="ABT574" s="802"/>
      <c r="ABU574" s="802"/>
      <c r="ABV574" s="802"/>
      <c r="ABW574" s="802"/>
      <c r="ABX574" s="802"/>
      <c r="ABY574" s="802"/>
      <c r="ABZ574" s="802"/>
      <c r="ACA574" s="802"/>
      <c r="ACB574" s="802"/>
      <c r="ACC574" s="802"/>
      <c r="ACD574" s="802"/>
      <c r="ACE574" s="802"/>
      <c r="ACF574" s="802"/>
      <c r="ACG574" s="802"/>
      <c r="ACH574" s="802"/>
      <c r="ACI574" s="802"/>
      <c r="ACJ574" s="802"/>
      <c r="ACK574" s="802"/>
      <c r="ACL574" s="802"/>
      <c r="ACM574" s="802"/>
      <c r="ACN574" s="802"/>
      <c r="ACO574" s="802"/>
      <c r="ACP574" s="802"/>
      <c r="ACQ574" s="802"/>
      <c r="ACR574" s="802"/>
      <c r="ACS574" s="802"/>
      <c r="ACT574" s="802"/>
      <c r="ACU574" s="802"/>
      <c r="ACV574" s="802"/>
      <c r="ACW574" s="802"/>
      <c r="ACX574" s="802"/>
      <c r="ACY574" s="802"/>
      <c r="ACZ574" s="802"/>
      <c r="ADA574" s="802"/>
      <c r="ADB574" s="802"/>
      <c r="ADC574" s="802"/>
      <c r="ADD574" s="802"/>
      <c r="ADE574" s="802"/>
      <c r="ADF574" s="802"/>
      <c r="ADG574" s="802"/>
      <c r="ADH574" s="802"/>
      <c r="ADI574" s="802"/>
      <c r="ADJ574" s="802"/>
      <c r="ADK574" s="802"/>
      <c r="ADL574" s="802"/>
      <c r="ADM574" s="802"/>
      <c r="ADN574" s="802"/>
      <c r="ADO574" s="802"/>
      <c r="ADP574" s="802"/>
      <c r="ADQ574" s="802"/>
      <c r="ADR574" s="802"/>
      <c r="ADS574" s="802"/>
      <c r="ADT574" s="802"/>
      <c r="ADU574" s="802"/>
      <c r="ADV574" s="802"/>
      <c r="ADW574" s="802"/>
      <c r="ADX574" s="802"/>
      <c r="ADY574" s="802"/>
      <c r="ADZ574" s="802"/>
      <c r="AEA574" s="802"/>
      <c r="AEB574" s="802"/>
      <c r="AEC574" s="802"/>
      <c r="AED574" s="802"/>
      <c r="AEE574" s="802"/>
      <c r="AEF574" s="802"/>
      <c r="AEG574" s="802"/>
      <c r="AEH574" s="802"/>
      <c r="AEI574" s="802"/>
      <c r="AEJ574" s="802"/>
      <c r="AEK574" s="802"/>
      <c r="AEL574" s="802"/>
      <c r="AEM574" s="802"/>
      <c r="AEN574" s="802"/>
      <c r="AEO574" s="802"/>
      <c r="AEP574" s="802"/>
      <c r="AEQ574" s="802"/>
      <c r="AER574" s="802"/>
      <c r="AES574" s="802"/>
      <c r="AET574" s="802"/>
      <c r="AEU574" s="802"/>
      <c r="AEV574" s="802"/>
      <c r="AEW574" s="802"/>
      <c r="AEX574" s="802"/>
      <c r="AEY574" s="802"/>
      <c r="AEZ574" s="802"/>
      <c r="AFA574" s="802"/>
      <c r="AFB574" s="802"/>
      <c r="AFC574" s="802"/>
      <c r="AFD574" s="802"/>
      <c r="AFE574" s="802"/>
      <c r="AFF574" s="802"/>
      <c r="AFG574" s="802"/>
      <c r="AFH574" s="802"/>
      <c r="AFI574" s="802"/>
      <c r="AFJ574" s="802"/>
      <c r="AFK574" s="802"/>
      <c r="AFL574" s="802"/>
      <c r="AFM574" s="802"/>
      <c r="AFN574" s="802"/>
      <c r="AFO574" s="802"/>
      <c r="AFP574" s="802"/>
      <c r="AFQ574" s="802"/>
      <c r="AFR574" s="802"/>
      <c r="AFS574" s="802"/>
      <c r="AFT574" s="802"/>
      <c r="AFU574" s="802"/>
      <c r="AFV574" s="802"/>
      <c r="AFW574" s="802"/>
      <c r="AFX574" s="802"/>
      <c r="AFY574" s="802"/>
      <c r="AFZ574" s="802"/>
      <c r="AGA574" s="802"/>
      <c r="AGB574" s="802"/>
      <c r="AGC574" s="802"/>
      <c r="AGD574" s="802"/>
      <c r="AGE574" s="802"/>
      <c r="AGF574" s="802"/>
      <c r="AGG574" s="802"/>
      <c r="AGH574" s="802"/>
      <c r="AGI574" s="802"/>
      <c r="AGJ574" s="802"/>
      <c r="AGK574" s="802"/>
      <c r="AGL574" s="802"/>
      <c r="AGM574" s="802"/>
      <c r="AGN574" s="802"/>
      <c r="AGO574" s="802"/>
      <c r="AGP574" s="802"/>
      <c r="AGQ574" s="802"/>
      <c r="AGR574" s="802"/>
      <c r="AGS574" s="802"/>
      <c r="AGT574" s="802"/>
      <c r="AGU574" s="802"/>
      <c r="AGV574" s="802"/>
      <c r="AGW574" s="802"/>
      <c r="AGX574" s="802"/>
      <c r="AGY574" s="802"/>
      <c r="AGZ574" s="802"/>
      <c r="AHA574" s="802"/>
      <c r="AHB574" s="802"/>
      <c r="AHC574" s="802"/>
      <c r="AHD574" s="802"/>
      <c r="AHE574" s="802"/>
      <c r="AHF574" s="802"/>
      <c r="AHG574" s="802"/>
      <c r="AHH574" s="802"/>
      <c r="AHI574" s="802"/>
      <c r="AHJ574" s="802"/>
      <c r="AHK574" s="802"/>
      <c r="AHL574" s="802"/>
      <c r="AHM574" s="802"/>
      <c r="AHN574" s="802"/>
      <c r="AHO574" s="802"/>
      <c r="AHP574" s="802"/>
      <c r="AHQ574" s="802"/>
      <c r="AHR574" s="802"/>
      <c r="AHS574" s="802"/>
      <c r="AHT574" s="802"/>
      <c r="AHU574" s="802"/>
      <c r="AHV574" s="802"/>
      <c r="AHW574" s="802"/>
      <c r="AHX574" s="802"/>
      <c r="AHY574" s="802"/>
      <c r="AHZ574" s="802"/>
      <c r="AIA574" s="802"/>
      <c r="AIB574" s="802"/>
      <c r="AIC574" s="802"/>
      <c r="AID574" s="802"/>
      <c r="AIE574" s="802"/>
      <c r="AIF574" s="802"/>
      <c r="AIG574" s="802"/>
      <c r="AIH574" s="802"/>
      <c r="AII574" s="802"/>
      <c r="AIJ574" s="802"/>
      <c r="AQE574" s="802"/>
      <c r="AQF574" s="802"/>
      <c r="AQG574" s="802"/>
      <c r="AQH574" s="802"/>
      <c r="AQI574" s="802"/>
      <c r="AQJ574" s="802"/>
      <c r="AQK574" s="802"/>
      <c r="AQL574" s="802"/>
      <c r="AQM574" s="802"/>
      <c r="AQN574" s="802"/>
      <c r="AQO574" s="802"/>
      <c r="AQP574" s="802"/>
      <c r="AQQ574" s="802"/>
      <c r="AQR574" s="802"/>
      <c r="AQS574" s="802"/>
      <c r="AQT574" s="802"/>
      <c r="AQU574" s="802"/>
      <c r="AQV574" s="802"/>
      <c r="AQW574" s="802"/>
      <c r="AQX574" s="802"/>
      <c r="AQY574" s="802"/>
      <c r="AQZ574" s="802"/>
      <c r="ARA574" s="802"/>
      <c r="ARB574" s="802"/>
      <c r="ARC574" s="802"/>
      <c r="ARD574" s="802"/>
      <c r="ARE574" s="802"/>
      <c r="ARF574" s="802"/>
      <c r="ARG574" s="802"/>
      <c r="ARH574" s="802"/>
      <c r="ARI574" s="802"/>
      <c r="ARJ574" s="802"/>
      <c r="ARK574" s="802"/>
      <c r="ARL574" s="802"/>
      <c r="ARM574" s="802"/>
      <c r="ARN574" s="802"/>
      <c r="ARO574" s="802"/>
      <c r="ARP574" s="802"/>
      <c r="ARQ574" s="802"/>
      <c r="ARR574" s="802"/>
      <c r="ARS574" s="802"/>
      <c r="ART574" s="802"/>
      <c r="ARU574" s="802"/>
      <c r="ARV574" s="802"/>
      <c r="ARW574" s="802"/>
      <c r="ARX574" s="802"/>
      <c r="ARY574" s="802"/>
      <c r="ARZ574" s="802"/>
      <c r="ASA574" s="802"/>
      <c r="ASB574" s="802"/>
      <c r="ASC574" s="802"/>
      <c r="ASD574" s="802"/>
      <c r="ASE574" s="802"/>
      <c r="ASF574" s="802"/>
      <c r="ASG574" s="802"/>
      <c r="ASH574" s="802"/>
      <c r="ASI574" s="802"/>
      <c r="ASJ574" s="802"/>
      <c r="ASK574" s="802"/>
      <c r="ASL574" s="802"/>
      <c r="ATP574" s="802"/>
      <c r="ATQ574" s="802"/>
      <c r="ATR574" s="802"/>
      <c r="ATS574" s="802"/>
      <c r="ATT574" s="802"/>
      <c r="ATU574" s="802"/>
      <c r="ATV574" s="802"/>
      <c r="ATW574" s="802"/>
      <c r="ATX574" s="802"/>
      <c r="ATY574" s="802"/>
      <c r="ATZ574" s="802"/>
      <c r="AUA574" s="802"/>
      <c r="AUB574" s="802"/>
      <c r="AUC574" s="802"/>
      <c r="AUD574" s="802"/>
      <c r="AUE574" s="802"/>
      <c r="AUF574" s="802"/>
      <c r="AUG574" s="802"/>
      <c r="AUH574" s="802"/>
      <c r="AUI574" s="802"/>
      <c r="AUJ574" s="802"/>
      <c r="AUK574" s="802"/>
      <c r="AUL574" s="802"/>
      <c r="AUM574" s="802"/>
      <c r="AUN574" s="802"/>
      <c r="AUO574" s="802"/>
      <c r="AUP574" s="801"/>
      <c r="AUQ574" s="802"/>
      <c r="AUR574" s="801"/>
      <c r="AUS574" s="802"/>
      <c r="AUT574" s="801"/>
      <c r="AUU574" s="802"/>
      <c r="AUV574" s="802"/>
      <c r="AUW574" s="802"/>
      <c r="AUX574" s="802"/>
      <c r="AUY574" s="802"/>
      <c r="AUZ574" s="802"/>
      <c r="AVA574" s="802"/>
      <c r="AVB574" s="802"/>
      <c r="AVC574" s="802"/>
      <c r="AVD574" s="802"/>
      <c r="AVE574" s="802"/>
      <c r="AVF574" s="802"/>
      <c r="AVG574" s="802"/>
      <c r="AVH574" s="802"/>
      <c r="AVI574" s="802"/>
      <c r="AVJ574" s="808"/>
      <c r="AVK574" s="808"/>
      <c r="AVL574" s="808"/>
      <c r="AVM574" s="808"/>
      <c r="AVN574" s="808"/>
      <c r="AVO574" s="808"/>
      <c r="AVP574" s="808"/>
      <c r="AVQ574" s="808"/>
      <c r="AVR574" s="808"/>
      <c r="AVS574" s="808"/>
      <c r="AVT574" s="808"/>
      <c r="AVU574" s="809"/>
      <c r="AVV574" s="809"/>
      <c r="AVW574" s="809"/>
      <c r="AVX574" s="809"/>
      <c r="AVY574" s="809"/>
      <c r="AVZ574" s="809"/>
      <c r="AWA574" s="809"/>
      <c r="AWB574" s="809"/>
      <c r="AWC574" s="809"/>
      <c r="AWD574" s="809"/>
      <c r="AWE574" s="809"/>
      <c r="AWF574" s="809"/>
      <c r="AWG574" s="809"/>
      <c r="AWH574" s="809"/>
      <c r="AWI574" s="809"/>
      <c r="AWJ574" s="809"/>
      <c r="AWK574" s="809"/>
      <c r="AWL574" s="809"/>
      <c r="AWM574" s="809"/>
      <c r="AWN574" s="809"/>
      <c r="AWO574" s="809"/>
      <c r="AWP574" s="809"/>
      <c r="AWQ574" s="809"/>
      <c r="AWR574" s="808"/>
      <c r="AWS574" s="761"/>
      <c r="AWT574" s="808"/>
      <c r="AWU574" s="809"/>
      <c r="AWV574" s="809"/>
      <c r="AWW574" s="809"/>
      <c r="AWX574" s="809"/>
      <c r="AWY574" s="809"/>
      <c r="AWZ574" s="809"/>
      <c r="AXA574" s="809"/>
      <c r="AXB574" s="809"/>
      <c r="AXC574" s="809"/>
      <c r="AXD574" s="809"/>
      <c r="AXE574" s="809"/>
      <c r="AXF574" s="809"/>
      <c r="AXG574" s="809"/>
      <c r="AXH574" s="809"/>
      <c r="AXI574" s="809"/>
      <c r="AXJ574" s="809"/>
      <c r="AXK574" s="809"/>
      <c r="AXL574" s="809"/>
      <c r="AXM574" s="809"/>
      <c r="AXN574" s="809"/>
      <c r="AXO574" s="809"/>
      <c r="AXP574" s="809"/>
      <c r="AXQ574" s="809"/>
      <c r="AXR574" s="809"/>
      <c r="AXS574" s="809"/>
      <c r="AXT574" s="809"/>
      <c r="AXU574" s="809"/>
      <c r="AXV574" s="809"/>
      <c r="AXW574" s="809"/>
      <c r="AXX574" s="809"/>
      <c r="AXY574" s="809"/>
      <c r="AXZ574" s="809"/>
      <c r="AYA574" s="809"/>
      <c r="AYB574" s="809"/>
      <c r="AYC574" s="809"/>
      <c r="AYD574" s="808"/>
      <c r="AYE574" s="808"/>
      <c r="AYF574" s="809"/>
      <c r="AYG574" s="808"/>
      <c r="AYH574" s="810"/>
      <c r="AYI574" s="810"/>
      <c r="AYJ574" s="810"/>
      <c r="AYK574" s="810"/>
      <c r="AYL574" s="810"/>
      <c r="AYM574" s="810"/>
      <c r="AYN574" s="810"/>
      <c r="AYO574" s="810"/>
      <c r="AYP574" s="810"/>
      <c r="AYQ574" s="810"/>
      <c r="AYR574" s="810"/>
      <c r="AYS574" s="810"/>
      <c r="AYT574" s="810"/>
      <c r="AYU574" s="810"/>
      <c r="AYV574" s="810"/>
      <c r="AYW574" s="810"/>
      <c r="AYX574" s="810"/>
      <c r="AYY574" s="810"/>
      <c r="AYZ574" s="810"/>
      <c r="AZA574" s="810"/>
      <c r="AZB574" s="810"/>
      <c r="AZC574" s="810"/>
      <c r="AZD574" s="810"/>
      <c r="AZE574" s="810"/>
      <c r="AZF574" s="810"/>
      <c r="AZG574" s="810"/>
      <c r="AZH574" s="810"/>
      <c r="AZI574" s="810"/>
      <c r="AZJ574" s="810"/>
      <c r="AZK574" s="810"/>
      <c r="AZL574" s="810"/>
      <c r="AZM574" s="810"/>
      <c r="AZN574" s="810"/>
      <c r="AZO574" s="810"/>
      <c r="AZP574" s="809"/>
      <c r="AZQ574" s="802"/>
      <c r="AZR574" s="802"/>
      <c r="AZS574" s="802"/>
    </row>
    <row r="575" spans="45:920 1123:1371" s="793" customFormat="1" ht="13.5">
      <c r="AS575" s="802"/>
      <c r="AT575" s="802"/>
      <c r="AU575" s="802"/>
      <c r="AV575" s="802"/>
      <c r="AW575" s="802"/>
      <c r="AX575" s="802"/>
      <c r="AY575" s="802"/>
      <c r="AZ575" s="802"/>
      <c r="BA575" s="802"/>
      <c r="BB575" s="802"/>
      <c r="BC575" s="802"/>
      <c r="BD575" s="802"/>
      <c r="BE575" s="802"/>
      <c r="BF575" s="802"/>
      <c r="BG575" s="802"/>
      <c r="BH575" s="802"/>
      <c r="BI575" s="802"/>
      <c r="BJ575" s="802"/>
      <c r="BK575" s="802"/>
      <c r="BL575" s="802"/>
      <c r="BM575" s="802"/>
      <c r="BN575" s="802"/>
      <c r="BO575" s="802"/>
      <c r="BP575" s="802"/>
      <c r="BQ575" s="802"/>
      <c r="BR575" s="802"/>
      <c r="BS575" s="802"/>
      <c r="BT575" s="802"/>
      <c r="BU575" s="802"/>
      <c r="BV575" s="802"/>
      <c r="BW575" s="802"/>
      <c r="BX575" s="802"/>
      <c r="BY575" s="802"/>
      <c r="BZ575" s="802"/>
      <c r="CA575" s="802"/>
      <c r="CB575" s="802"/>
      <c r="CC575" s="802"/>
      <c r="CD575" s="802"/>
      <c r="CE575" s="802"/>
      <c r="CF575" s="802"/>
      <c r="CG575" s="802"/>
      <c r="CH575" s="802"/>
      <c r="CI575" s="802"/>
      <c r="CJ575" s="802"/>
      <c r="CK575" s="802"/>
      <c r="CL575" s="802"/>
      <c r="CM575" s="802"/>
      <c r="CN575" s="802"/>
      <c r="CO575" s="802"/>
      <c r="CP575" s="802"/>
      <c r="CQ575" s="802"/>
      <c r="CR575" s="802"/>
      <c r="CS575" s="802"/>
      <c r="CT575" s="802"/>
      <c r="CU575" s="802"/>
      <c r="CV575" s="802"/>
      <c r="CW575" s="802"/>
      <c r="CX575" s="802"/>
      <c r="CY575" s="802"/>
      <c r="CZ575" s="802"/>
      <c r="DA575" s="802"/>
      <c r="DB575" s="802"/>
      <c r="DC575" s="802"/>
      <c r="DD575" s="802"/>
      <c r="DE575" s="802"/>
      <c r="DF575" s="802"/>
      <c r="DG575" s="802"/>
      <c r="DH575" s="802"/>
      <c r="DI575" s="802"/>
      <c r="DJ575" s="802"/>
      <c r="DK575" s="802"/>
      <c r="DL575" s="802"/>
      <c r="DM575" s="802"/>
      <c r="DN575" s="802"/>
      <c r="DO575" s="802"/>
      <c r="DP575" s="802"/>
      <c r="DQ575" s="802"/>
      <c r="DR575" s="802"/>
      <c r="DS575" s="802"/>
      <c r="DT575" s="802"/>
      <c r="DU575" s="802"/>
      <c r="DV575" s="802"/>
      <c r="DW575" s="802"/>
      <c r="DX575" s="802"/>
      <c r="DY575" s="802"/>
      <c r="DZ575" s="802"/>
      <c r="EA575" s="802"/>
      <c r="EB575" s="802"/>
      <c r="EC575" s="802"/>
      <c r="ED575" s="802"/>
      <c r="EE575" s="802"/>
      <c r="EF575" s="802"/>
      <c r="EG575" s="802"/>
      <c r="EH575" s="802"/>
      <c r="EI575" s="802"/>
      <c r="EJ575" s="802"/>
      <c r="EK575" s="802"/>
      <c r="EL575" s="802"/>
      <c r="EM575" s="802"/>
      <c r="EN575" s="802"/>
      <c r="EO575" s="802"/>
      <c r="EP575" s="802"/>
      <c r="EQ575" s="802"/>
      <c r="ER575" s="802"/>
      <c r="ES575" s="802"/>
      <c r="ET575" s="802"/>
      <c r="EU575" s="802"/>
      <c r="EV575" s="802"/>
      <c r="EW575" s="802"/>
      <c r="EX575" s="802"/>
      <c r="EY575" s="802"/>
      <c r="EZ575" s="802"/>
      <c r="FA575" s="802"/>
      <c r="FB575" s="802"/>
      <c r="FC575" s="802"/>
      <c r="FD575" s="802"/>
      <c r="FE575" s="802"/>
      <c r="FF575" s="802"/>
      <c r="FG575" s="802"/>
      <c r="FH575" s="802"/>
      <c r="FI575" s="802"/>
      <c r="FJ575" s="802"/>
      <c r="FK575" s="802"/>
      <c r="FL575" s="802"/>
      <c r="FM575" s="802"/>
      <c r="FN575" s="802"/>
      <c r="FO575" s="802"/>
      <c r="FP575" s="802"/>
      <c r="FQ575" s="802"/>
      <c r="FR575" s="802"/>
      <c r="FS575" s="802"/>
      <c r="FT575" s="802"/>
      <c r="FU575" s="802"/>
      <c r="FV575" s="802"/>
      <c r="FW575" s="802"/>
      <c r="FX575" s="802"/>
      <c r="FY575" s="802"/>
      <c r="FZ575" s="802"/>
      <c r="GA575" s="802"/>
      <c r="GB575" s="802"/>
      <c r="GC575" s="802"/>
      <c r="GD575" s="802"/>
      <c r="GE575" s="802"/>
      <c r="GF575" s="802"/>
      <c r="GG575" s="802"/>
      <c r="GH575" s="802"/>
      <c r="GI575" s="802"/>
      <c r="GJ575" s="802"/>
      <c r="GK575" s="802"/>
      <c r="GL575" s="802"/>
      <c r="GM575" s="802"/>
      <c r="GN575" s="802"/>
      <c r="GO575" s="802"/>
      <c r="GP575" s="802"/>
      <c r="GQ575" s="802"/>
      <c r="GR575" s="802"/>
      <c r="GS575" s="802"/>
      <c r="GT575" s="802"/>
      <c r="GU575" s="802"/>
      <c r="GV575" s="802"/>
      <c r="GW575" s="802"/>
      <c r="GX575" s="802"/>
      <c r="GY575" s="802"/>
      <c r="GZ575" s="802"/>
      <c r="HA575" s="802"/>
      <c r="HB575" s="802"/>
      <c r="HC575" s="802"/>
      <c r="HD575" s="802"/>
      <c r="HE575" s="802"/>
      <c r="HF575" s="802"/>
      <c r="HG575" s="802"/>
      <c r="HH575" s="802"/>
      <c r="HI575" s="802"/>
      <c r="HJ575" s="802"/>
      <c r="HK575" s="802"/>
      <c r="HL575" s="802"/>
      <c r="HM575" s="802"/>
      <c r="HN575" s="802"/>
      <c r="HO575" s="802"/>
      <c r="HP575" s="802"/>
      <c r="HQ575" s="802"/>
      <c r="HR575" s="802"/>
      <c r="HS575" s="802"/>
      <c r="HT575" s="802"/>
      <c r="HU575" s="802"/>
      <c r="HV575" s="802"/>
      <c r="HW575" s="802"/>
      <c r="HX575" s="802"/>
      <c r="HY575" s="802"/>
      <c r="HZ575" s="802"/>
      <c r="IA575" s="802"/>
      <c r="IB575" s="802"/>
      <c r="IC575" s="802"/>
      <c r="ID575" s="802"/>
      <c r="IE575" s="802"/>
      <c r="IF575" s="802"/>
      <c r="IG575" s="802"/>
      <c r="IH575" s="802"/>
      <c r="II575" s="802"/>
      <c r="IJ575" s="802"/>
      <c r="IK575" s="802"/>
      <c r="IL575" s="802"/>
      <c r="IM575" s="802"/>
      <c r="IN575" s="802"/>
      <c r="IO575" s="802"/>
      <c r="IP575" s="802"/>
      <c r="IQ575" s="802"/>
      <c r="IR575" s="802"/>
      <c r="IS575" s="802"/>
      <c r="IT575" s="802"/>
      <c r="IU575" s="802"/>
      <c r="IV575" s="802"/>
      <c r="IW575" s="802"/>
      <c r="IX575" s="802"/>
      <c r="IY575" s="802"/>
      <c r="IZ575" s="802"/>
      <c r="JA575" s="802"/>
      <c r="JB575" s="802"/>
      <c r="JC575" s="802"/>
      <c r="JD575" s="802"/>
      <c r="JE575" s="802"/>
      <c r="JF575" s="802"/>
      <c r="JG575" s="802"/>
      <c r="JH575" s="802"/>
      <c r="JI575" s="802"/>
      <c r="JJ575" s="802"/>
      <c r="JK575" s="802"/>
      <c r="JL575" s="802"/>
      <c r="JM575" s="802"/>
      <c r="JN575" s="802"/>
      <c r="JO575" s="802"/>
      <c r="JP575" s="802"/>
      <c r="JQ575" s="802"/>
      <c r="JR575" s="802"/>
      <c r="JS575" s="802"/>
      <c r="JT575" s="802"/>
      <c r="JU575" s="802"/>
      <c r="JV575" s="802"/>
      <c r="JW575" s="802"/>
      <c r="JX575" s="802"/>
      <c r="JY575" s="802"/>
      <c r="JZ575" s="802"/>
      <c r="KA575" s="802"/>
      <c r="KB575" s="802"/>
      <c r="KC575" s="802"/>
      <c r="KD575" s="802"/>
      <c r="KE575" s="802"/>
      <c r="KF575" s="802"/>
      <c r="KG575" s="802"/>
      <c r="KH575" s="802"/>
      <c r="KI575" s="802"/>
      <c r="KJ575" s="802"/>
      <c r="KK575" s="802"/>
      <c r="KL575" s="802"/>
      <c r="KM575" s="802"/>
      <c r="KN575" s="802"/>
      <c r="KO575" s="802"/>
      <c r="KP575" s="802"/>
      <c r="KQ575" s="802"/>
      <c r="KR575" s="802"/>
      <c r="KS575" s="802"/>
      <c r="KT575" s="802"/>
      <c r="KU575" s="802"/>
      <c r="KV575" s="802"/>
      <c r="KW575" s="802"/>
      <c r="KX575" s="802"/>
      <c r="KY575" s="802"/>
      <c r="KZ575" s="802"/>
      <c r="LA575" s="802"/>
      <c r="LB575" s="802"/>
      <c r="LC575" s="802"/>
      <c r="LD575" s="802"/>
      <c r="LE575" s="802"/>
      <c r="LF575" s="802"/>
      <c r="LG575" s="802"/>
      <c r="LH575" s="802"/>
      <c r="LI575" s="802"/>
      <c r="LJ575" s="802"/>
      <c r="LK575" s="802"/>
      <c r="LL575" s="802"/>
      <c r="LM575" s="802"/>
      <c r="LN575" s="802"/>
      <c r="LO575" s="802"/>
      <c r="LP575" s="802"/>
      <c r="LQ575" s="802"/>
      <c r="LR575" s="802"/>
      <c r="LS575" s="802"/>
      <c r="LT575" s="802"/>
      <c r="LU575" s="802"/>
      <c r="LV575" s="802"/>
      <c r="LW575" s="802"/>
      <c r="LX575" s="802"/>
      <c r="LY575" s="802"/>
      <c r="LZ575" s="802"/>
      <c r="MA575" s="802"/>
      <c r="MB575" s="802"/>
      <c r="MC575" s="802"/>
      <c r="MD575" s="802"/>
      <c r="ME575" s="802"/>
      <c r="MF575" s="802"/>
      <c r="MG575" s="802"/>
      <c r="MH575" s="802"/>
      <c r="MI575" s="802"/>
      <c r="MJ575" s="802"/>
      <c r="MK575" s="802"/>
      <c r="ML575" s="802"/>
      <c r="MM575" s="802"/>
      <c r="MN575" s="802"/>
      <c r="MO575" s="802"/>
      <c r="MP575" s="802"/>
      <c r="MQ575" s="802"/>
      <c r="MR575" s="802"/>
      <c r="MS575" s="802"/>
      <c r="MT575" s="802"/>
      <c r="MU575" s="802"/>
      <c r="MV575" s="802"/>
      <c r="MW575" s="802"/>
      <c r="MX575" s="802"/>
      <c r="MY575" s="802"/>
      <c r="MZ575" s="802"/>
      <c r="NA575" s="802"/>
      <c r="NB575" s="802"/>
      <c r="NC575" s="802"/>
      <c r="ND575" s="802"/>
      <c r="NE575" s="802"/>
      <c r="NF575" s="802"/>
      <c r="NG575" s="802"/>
      <c r="NH575" s="802"/>
      <c r="NI575" s="802"/>
      <c r="NJ575" s="802"/>
      <c r="NK575" s="802"/>
      <c r="NL575" s="802"/>
      <c r="NM575" s="802"/>
      <c r="NN575" s="802"/>
      <c r="NO575" s="802"/>
      <c r="NP575" s="802"/>
      <c r="NQ575" s="802"/>
      <c r="NR575" s="802"/>
      <c r="NS575" s="802"/>
      <c r="NT575" s="802"/>
      <c r="NU575" s="802"/>
      <c r="NV575" s="802"/>
      <c r="NW575" s="802"/>
      <c r="NX575" s="802"/>
      <c r="NY575" s="802"/>
      <c r="NZ575" s="802"/>
      <c r="OA575" s="802"/>
      <c r="OB575" s="802"/>
      <c r="OC575" s="802"/>
      <c r="OD575" s="802"/>
      <c r="OE575" s="802"/>
      <c r="OF575" s="802"/>
      <c r="OG575" s="802"/>
      <c r="OH575" s="802"/>
      <c r="OI575" s="802"/>
      <c r="OJ575" s="802"/>
      <c r="OK575" s="802"/>
      <c r="OL575" s="802"/>
      <c r="OM575" s="802"/>
      <c r="ON575" s="802"/>
      <c r="OO575" s="802"/>
      <c r="OP575" s="802"/>
      <c r="OQ575" s="802"/>
      <c r="OR575" s="802"/>
      <c r="OS575" s="802"/>
      <c r="OT575" s="802"/>
      <c r="OU575" s="802"/>
      <c r="OV575" s="802"/>
      <c r="OW575" s="802"/>
      <c r="OX575" s="802"/>
      <c r="OY575" s="802"/>
      <c r="OZ575" s="802"/>
      <c r="PA575" s="802"/>
      <c r="PB575" s="802"/>
      <c r="PC575" s="802"/>
      <c r="PD575" s="802"/>
      <c r="PE575" s="802"/>
      <c r="PF575" s="802"/>
      <c r="PG575" s="802"/>
      <c r="PH575" s="802"/>
      <c r="PI575" s="802"/>
      <c r="PJ575" s="802"/>
      <c r="PK575" s="802"/>
      <c r="PL575" s="802"/>
      <c r="PM575" s="802"/>
      <c r="PN575" s="802"/>
      <c r="PO575" s="802"/>
      <c r="PP575" s="802"/>
      <c r="PQ575" s="802"/>
      <c r="PR575" s="802"/>
      <c r="PS575" s="802"/>
      <c r="PT575" s="802"/>
      <c r="PU575" s="802"/>
      <c r="PV575" s="802"/>
      <c r="PW575" s="802"/>
      <c r="PX575" s="802"/>
      <c r="PY575" s="802"/>
      <c r="PZ575" s="802"/>
      <c r="QA575" s="802"/>
      <c r="QB575" s="802"/>
      <c r="QC575" s="802"/>
      <c r="QD575" s="802"/>
      <c r="QE575" s="802"/>
      <c r="QF575" s="802"/>
      <c r="QG575" s="802"/>
      <c r="QH575" s="802"/>
      <c r="QI575" s="802"/>
      <c r="QJ575" s="802"/>
      <c r="QK575" s="802"/>
      <c r="QL575" s="802"/>
      <c r="QM575" s="802"/>
      <c r="QN575" s="802"/>
      <c r="QO575" s="802"/>
      <c r="QP575" s="802"/>
      <c r="QQ575" s="802"/>
      <c r="QR575" s="802"/>
      <c r="QS575" s="802"/>
      <c r="QT575" s="802"/>
      <c r="QU575" s="802"/>
      <c r="QV575" s="802"/>
      <c r="QW575" s="802"/>
      <c r="QX575" s="802"/>
      <c r="QY575" s="802"/>
      <c r="QZ575" s="802"/>
      <c r="RA575" s="802"/>
      <c r="RB575" s="802"/>
      <c r="RC575" s="802"/>
      <c r="RD575" s="802"/>
      <c r="RE575" s="802"/>
      <c r="RF575" s="802"/>
      <c r="RG575" s="802"/>
      <c r="RH575" s="802"/>
      <c r="RI575" s="802"/>
      <c r="RJ575" s="802"/>
      <c r="RK575" s="802"/>
      <c r="RL575" s="802"/>
      <c r="RM575" s="802"/>
      <c r="RN575" s="802"/>
      <c r="RO575" s="802"/>
      <c r="RP575" s="802"/>
      <c r="RQ575" s="802"/>
      <c r="RR575" s="802"/>
      <c r="RS575" s="802"/>
      <c r="RT575" s="802"/>
      <c r="RU575" s="802"/>
      <c r="RV575" s="802"/>
      <c r="RW575" s="802"/>
      <c r="RX575" s="802"/>
      <c r="RY575" s="802"/>
      <c r="RZ575" s="802"/>
      <c r="SA575" s="802"/>
      <c r="SB575" s="802"/>
      <c r="SC575" s="802"/>
      <c r="SD575" s="802"/>
      <c r="SE575" s="802"/>
      <c r="SF575" s="802"/>
      <c r="SG575" s="802"/>
      <c r="SH575" s="802"/>
      <c r="SI575" s="802"/>
      <c r="SJ575" s="802"/>
      <c r="SK575" s="802"/>
      <c r="SL575" s="802"/>
      <c r="SM575" s="802"/>
      <c r="SN575" s="802"/>
      <c r="SO575" s="802"/>
      <c r="SP575" s="802"/>
      <c r="SQ575" s="802"/>
      <c r="SR575" s="802"/>
      <c r="SS575" s="802"/>
      <c r="ST575" s="802"/>
      <c r="SU575" s="802"/>
      <c r="SV575" s="802"/>
      <c r="SW575" s="802"/>
      <c r="SX575" s="802"/>
      <c r="SY575" s="802"/>
      <c r="SZ575" s="802"/>
      <c r="TA575" s="802"/>
      <c r="TB575" s="802"/>
      <c r="TC575" s="802"/>
      <c r="TD575" s="802"/>
      <c r="TE575" s="802"/>
      <c r="TF575" s="802"/>
      <c r="TG575" s="802"/>
      <c r="TH575" s="802"/>
      <c r="TI575" s="802"/>
      <c r="TJ575" s="802"/>
      <c r="TK575" s="802"/>
      <c r="TL575" s="802"/>
      <c r="TM575" s="802"/>
      <c r="TN575" s="802"/>
      <c r="TO575" s="802"/>
      <c r="TP575" s="802"/>
      <c r="TQ575" s="802"/>
      <c r="TR575" s="802"/>
      <c r="TS575" s="802"/>
      <c r="TT575" s="802"/>
      <c r="TU575" s="802"/>
      <c r="TV575" s="802"/>
      <c r="TW575" s="802"/>
      <c r="TX575" s="802"/>
      <c r="TY575" s="802"/>
      <c r="TZ575" s="802"/>
      <c r="UA575" s="802"/>
      <c r="UB575" s="802"/>
      <c r="UC575" s="802"/>
      <c r="UD575" s="802"/>
      <c r="UE575" s="802"/>
      <c r="UF575" s="802"/>
      <c r="UG575" s="802"/>
      <c r="UH575" s="802"/>
      <c r="UI575" s="802"/>
      <c r="UJ575" s="802"/>
      <c r="UK575" s="802"/>
      <c r="UL575" s="802"/>
      <c r="UM575" s="802"/>
      <c r="UN575" s="802"/>
      <c r="UO575" s="802"/>
      <c r="UP575" s="802"/>
      <c r="UQ575" s="802"/>
      <c r="UR575" s="802"/>
      <c r="US575" s="802"/>
      <c r="UT575" s="802"/>
      <c r="UU575" s="802"/>
      <c r="UV575" s="802"/>
      <c r="UW575" s="802"/>
      <c r="UX575" s="802"/>
      <c r="UY575" s="802"/>
      <c r="UZ575" s="802"/>
      <c r="VA575" s="802"/>
      <c r="VB575" s="802"/>
      <c r="VC575" s="802"/>
      <c r="VD575" s="802"/>
      <c r="VE575" s="802"/>
      <c r="VF575" s="802"/>
      <c r="VG575" s="802"/>
      <c r="VH575" s="802"/>
      <c r="VI575" s="802"/>
      <c r="VJ575" s="802"/>
      <c r="VK575" s="802"/>
      <c r="VL575" s="802"/>
      <c r="VM575" s="802"/>
      <c r="VN575" s="802"/>
      <c r="VO575" s="802"/>
      <c r="VP575" s="802"/>
      <c r="VQ575" s="802"/>
      <c r="VR575" s="802"/>
      <c r="VS575" s="802"/>
      <c r="VT575" s="802"/>
      <c r="VU575" s="802"/>
      <c r="VV575" s="802"/>
      <c r="VW575" s="802"/>
      <c r="VX575" s="802"/>
      <c r="VY575" s="802"/>
      <c r="VZ575" s="802"/>
      <c r="WA575" s="802"/>
      <c r="WB575" s="802"/>
      <c r="WC575" s="802"/>
      <c r="WD575" s="802"/>
      <c r="WE575" s="802"/>
      <c r="WF575" s="802"/>
      <c r="WG575" s="802"/>
      <c r="WH575" s="802"/>
      <c r="WI575" s="802"/>
      <c r="WJ575" s="802"/>
      <c r="WK575" s="802"/>
      <c r="WL575" s="802"/>
      <c r="WM575" s="802"/>
      <c r="WN575" s="802"/>
      <c r="WO575" s="802"/>
      <c r="WP575" s="802"/>
      <c r="WQ575" s="802"/>
      <c r="WR575" s="802"/>
      <c r="WS575" s="802"/>
      <c r="WT575" s="802"/>
      <c r="WU575" s="802"/>
      <c r="WV575" s="802"/>
      <c r="WW575" s="802"/>
      <c r="WX575" s="802"/>
      <c r="WY575" s="802"/>
      <c r="WZ575" s="802"/>
      <c r="XA575" s="802"/>
      <c r="XB575" s="802"/>
      <c r="XC575" s="802"/>
      <c r="XD575" s="802"/>
      <c r="XE575" s="802"/>
      <c r="XF575" s="802"/>
      <c r="XG575" s="802"/>
      <c r="XH575" s="802"/>
      <c r="XI575" s="802"/>
      <c r="XJ575" s="802"/>
      <c r="XK575" s="802"/>
      <c r="XL575" s="802"/>
      <c r="XM575" s="802"/>
      <c r="XN575" s="802"/>
      <c r="XO575" s="802"/>
      <c r="XP575" s="802"/>
      <c r="XQ575" s="802"/>
      <c r="XR575" s="802"/>
      <c r="XS575" s="802"/>
      <c r="XT575" s="802"/>
      <c r="XU575" s="802"/>
      <c r="XV575" s="802"/>
      <c r="XW575" s="802"/>
      <c r="XX575" s="802"/>
      <c r="XY575" s="802"/>
      <c r="XZ575" s="802"/>
      <c r="YA575" s="802"/>
      <c r="YB575" s="802"/>
      <c r="YC575" s="802"/>
      <c r="YD575" s="802"/>
      <c r="YE575" s="802"/>
      <c r="YF575" s="802"/>
      <c r="YG575" s="802"/>
      <c r="YH575" s="802"/>
      <c r="YI575" s="802"/>
      <c r="YJ575" s="802"/>
      <c r="YK575" s="802"/>
      <c r="YL575" s="802"/>
      <c r="YM575" s="802"/>
      <c r="YN575" s="802"/>
      <c r="YO575" s="802"/>
      <c r="YP575" s="802"/>
      <c r="YQ575" s="802"/>
      <c r="YR575" s="802"/>
      <c r="YS575" s="802"/>
      <c r="YT575" s="802"/>
      <c r="YU575" s="802"/>
      <c r="YV575" s="802"/>
      <c r="YW575" s="802"/>
      <c r="YX575" s="802"/>
      <c r="YY575" s="802"/>
      <c r="YZ575" s="802"/>
      <c r="ZA575" s="802"/>
      <c r="ZB575" s="802"/>
      <c r="ZC575" s="802"/>
      <c r="ZD575" s="802"/>
      <c r="ZE575" s="802"/>
      <c r="ZF575" s="802"/>
      <c r="ZG575" s="802"/>
      <c r="ZH575" s="802"/>
      <c r="ZI575" s="802"/>
      <c r="ZJ575" s="802"/>
      <c r="ZK575" s="802"/>
      <c r="ZL575" s="802"/>
      <c r="ZM575" s="802"/>
      <c r="ZN575" s="802"/>
      <c r="ZO575" s="802"/>
      <c r="ZP575" s="802"/>
      <c r="ZQ575" s="802"/>
      <c r="ZR575" s="802"/>
      <c r="ZS575" s="802"/>
      <c r="ZT575" s="802"/>
      <c r="ZU575" s="802"/>
      <c r="ZV575" s="802"/>
      <c r="ZW575" s="802"/>
      <c r="ZX575" s="802"/>
      <c r="ZY575" s="802"/>
      <c r="ZZ575" s="802"/>
      <c r="AAA575" s="802"/>
      <c r="AAB575" s="802"/>
      <c r="AAC575" s="802"/>
      <c r="AAD575" s="802"/>
      <c r="AAE575" s="802"/>
      <c r="AAF575" s="802"/>
      <c r="AAG575" s="802"/>
      <c r="AAH575" s="802"/>
      <c r="AAI575" s="802"/>
      <c r="AAJ575" s="802"/>
      <c r="AAK575" s="802"/>
      <c r="AAL575" s="802"/>
      <c r="AAM575" s="802"/>
      <c r="AAN575" s="802"/>
      <c r="AAO575" s="802"/>
      <c r="AAP575" s="802"/>
      <c r="AAQ575" s="802"/>
      <c r="AAR575" s="802"/>
      <c r="AAS575" s="802"/>
      <c r="AAT575" s="802"/>
      <c r="AAU575" s="802"/>
      <c r="AAV575" s="802"/>
      <c r="AAW575" s="802"/>
      <c r="AAX575" s="802"/>
      <c r="AAY575" s="802"/>
      <c r="AAZ575" s="802"/>
      <c r="ABA575" s="802"/>
      <c r="ABB575" s="802"/>
      <c r="ABC575" s="802"/>
      <c r="ABD575" s="802"/>
      <c r="ABE575" s="802"/>
      <c r="ABF575" s="802"/>
      <c r="ABG575" s="802"/>
      <c r="ABH575" s="802"/>
      <c r="ABI575" s="802"/>
      <c r="ABJ575" s="802"/>
      <c r="ABK575" s="802"/>
      <c r="ABL575" s="802"/>
      <c r="ABM575" s="802"/>
      <c r="ABN575" s="802"/>
      <c r="ABO575" s="802"/>
      <c r="ABP575" s="802"/>
      <c r="ABQ575" s="802"/>
      <c r="ABR575" s="802"/>
      <c r="ABS575" s="802"/>
      <c r="ABT575" s="802"/>
      <c r="ABU575" s="802"/>
      <c r="ABV575" s="802"/>
      <c r="ABW575" s="802"/>
      <c r="ABX575" s="802"/>
      <c r="ABY575" s="802"/>
      <c r="ABZ575" s="802"/>
      <c r="ACA575" s="802"/>
      <c r="ACB575" s="802"/>
      <c r="ACC575" s="802"/>
      <c r="ACD575" s="802"/>
      <c r="ACE575" s="802"/>
      <c r="ACF575" s="802"/>
      <c r="ACG575" s="802"/>
      <c r="ACH575" s="802"/>
      <c r="ACI575" s="802"/>
      <c r="ACJ575" s="802"/>
      <c r="ACK575" s="802"/>
      <c r="ACL575" s="802"/>
      <c r="ACM575" s="802"/>
      <c r="ACN575" s="802"/>
      <c r="ACO575" s="802"/>
      <c r="ACP575" s="802"/>
      <c r="ACQ575" s="802"/>
      <c r="ACR575" s="802"/>
      <c r="ACS575" s="802"/>
      <c r="ACT575" s="802"/>
      <c r="ACU575" s="802"/>
      <c r="ACV575" s="802"/>
      <c r="ACW575" s="802"/>
      <c r="ACX575" s="802"/>
      <c r="ACY575" s="802"/>
      <c r="ACZ575" s="802"/>
      <c r="ADA575" s="802"/>
      <c r="ADB575" s="802"/>
      <c r="ADC575" s="802"/>
      <c r="ADD575" s="802"/>
      <c r="ADE575" s="802"/>
      <c r="ADF575" s="802"/>
      <c r="ADG575" s="802"/>
      <c r="ADH575" s="802"/>
      <c r="ADI575" s="802"/>
      <c r="ADJ575" s="802"/>
      <c r="ADK575" s="802"/>
      <c r="ADL575" s="802"/>
      <c r="ADM575" s="802"/>
      <c r="ADN575" s="802"/>
      <c r="ADO575" s="802"/>
      <c r="ADP575" s="802"/>
      <c r="ADQ575" s="802"/>
      <c r="ADR575" s="802"/>
      <c r="ADS575" s="802"/>
      <c r="ADT575" s="802"/>
      <c r="ADU575" s="802"/>
      <c r="ADV575" s="802"/>
      <c r="ADW575" s="802"/>
      <c r="ADX575" s="802"/>
      <c r="ADY575" s="802"/>
      <c r="ADZ575" s="802"/>
      <c r="AEA575" s="802"/>
      <c r="AEB575" s="802"/>
      <c r="AEC575" s="802"/>
      <c r="AED575" s="802"/>
      <c r="AEE575" s="802"/>
      <c r="AEF575" s="802"/>
      <c r="AEG575" s="802"/>
      <c r="AEH575" s="802"/>
      <c r="AEI575" s="802"/>
      <c r="AEJ575" s="802"/>
      <c r="AEK575" s="802"/>
      <c r="AEL575" s="802"/>
      <c r="AEM575" s="802"/>
      <c r="AEN575" s="802"/>
      <c r="AEO575" s="802"/>
      <c r="AEP575" s="802"/>
      <c r="AEQ575" s="802"/>
      <c r="AER575" s="802"/>
      <c r="AES575" s="802"/>
      <c r="AET575" s="802"/>
      <c r="AEU575" s="802"/>
      <c r="AEV575" s="802"/>
      <c r="AEW575" s="802"/>
      <c r="AEX575" s="802"/>
      <c r="AEY575" s="802"/>
      <c r="AEZ575" s="802"/>
      <c r="AFA575" s="802"/>
      <c r="AFB575" s="802"/>
      <c r="AFC575" s="802"/>
      <c r="AFD575" s="802"/>
      <c r="AFE575" s="802"/>
      <c r="AFF575" s="802"/>
      <c r="AFG575" s="802"/>
      <c r="AFH575" s="802"/>
      <c r="AFI575" s="802"/>
      <c r="AFJ575" s="802"/>
      <c r="AFK575" s="802"/>
      <c r="AFL575" s="802"/>
      <c r="AFM575" s="802"/>
      <c r="AFN575" s="802"/>
      <c r="AFO575" s="802"/>
      <c r="AFP575" s="802"/>
      <c r="AFQ575" s="802"/>
      <c r="AFR575" s="802"/>
      <c r="AFS575" s="802"/>
      <c r="AFT575" s="802"/>
      <c r="AFU575" s="802"/>
      <c r="AFV575" s="802"/>
      <c r="AFW575" s="802"/>
      <c r="AFX575" s="802"/>
      <c r="AFY575" s="802"/>
      <c r="AFZ575" s="802"/>
      <c r="AGA575" s="802"/>
      <c r="AGB575" s="802"/>
      <c r="AGC575" s="802"/>
      <c r="AGD575" s="802"/>
      <c r="AGE575" s="802"/>
      <c r="AGF575" s="802"/>
      <c r="AGG575" s="802"/>
      <c r="AGH575" s="802"/>
      <c r="AGI575" s="802"/>
      <c r="AGJ575" s="802"/>
      <c r="AGK575" s="802"/>
      <c r="AGL575" s="802"/>
      <c r="AGM575" s="802"/>
      <c r="AGN575" s="802"/>
      <c r="AGO575" s="802"/>
      <c r="AGP575" s="802"/>
      <c r="AGQ575" s="802"/>
      <c r="AGR575" s="802"/>
      <c r="AGS575" s="802"/>
      <c r="AGT575" s="802"/>
      <c r="AGU575" s="802"/>
      <c r="AGV575" s="802"/>
      <c r="AGW575" s="802"/>
      <c r="AGX575" s="802"/>
      <c r="AGY575" s="802"/>
      <c r="AGZ575" s="802"/>
      <c r="AHA575" s="802"/>
      <c r="AHB575" s="802"/>
      <c r="AHC575" s="802"/>
      <c r="AHD575" s="802"/>
      <c r="AHE575" s="802"/>
      <c r="AHF575" s="802"/>
      <c r="AHG575" s="802"/>
      <c r="AHH575" s="802"/>
      <c r="AHI575" s="802"/>
      <c r="AHJ575" s="802"/>
      <c r="AHK575" s="802"/>
      <c r="AHL575" s="802"/>
      <c r="AHM575" s="802"/>
      <c r="AHN575" s="802"/>
      <c r="AHO575" s="802"/>
      <c r="AHP575" s="802"/>
      <c r="AHQ575" s="802"/>
      <c r="AHR575" s="802"/>
      <c r="AHS575" s="802"/>
      <c r="AHT575" s="802"/>
      <c r="AHU575" s="802"/>
      <c r="AHV575" s="802"/>
      <c r="AHW575" s="802"/>
      <c r="AHX575" s="802"/>
      <c r="AHY575" s="802"/>
      <c r="AHZ575" s="802"/>
      <c r="AIA575" s="802"/>
      <c r="AIB575" s="802"/>
      <c r="AIC575" s="802"/>
      <c r="AID575" s="802"/>
      <c r="AIE575" s="802"/>
      <c r="AIF575" s="802"/>
      <c r="AIG575" s="802"/>
      <c r="AIH575" s="802"/>
      <c r="AII575" s="802"/>
      <c r="AIJ575" s="802"/>
      <c r="AQE575" s="802"/>
      <c r="AQF575" s="802"/>
      <c r="AQG575" s="802"/>
      <c r="AQH575" s="802"/>
      <c r="AQI575" s="802"/>
      <c r="AQJ575" s="802"/>
      <c r="AQK575" s="802"/>
      <c r="AQL575" s="802"/>
      <c r="AQM575" s="802"/>
      <c r="AQN575" s="802"/>
      <c r="AQO575" s="802"/>
      <c r="AQP575" s="802"/>
      <c r="AQQ575" s="802"/>
      <c r="AQR575" s="802"/>
      <c r="AQS575" s="802"/>
      <c r="AQT575" s="802"/>
      <c r="AQU575" s="802"/>
      <c r="AQV575" s="802"/>
      <c r="AQW575" s="802"/>
      <c r="AQX575" s="802"/>
      <c r="AQY575" s="802"/>
      <c r="AQZ575" s="802"/>
      <c r="ARA575" s="802"/>
      <c r="ARB575" s="802"/>
      <c r="ARC575" s="802"/>
      <c r="ARD575" s="802"/>
      <c r="ARE575" s="802"/>
      <c r="ARF575" s="802"/>
      <c r="ARG575" s="802"/>
      <c r="ARH575" s="802"/>
      <c r="ARI575" s="802"/>
      <c r="ARJ575" s="802"/>
      <c r="ARK575" s="802"/>
      <c r="ARL575" s="802"/>
      <c r="ARM575" s="802"/>
      <c r="ARN575" s="802"/>
      <c r="ARO575" s="802"/>
      <c r="ARP575" s="802"/>
      <c r="ARQ575" s="802"/>
      <c r="ARR575" s="802"/>
      <c r="ARS575" s="802"/>
      <c r="ART575" s="802"/>
      <c r="ARU575" s="802"/>
      <c r="ARV575" s="802"/>
      <c r="ARW575" s="802"/>
      <c r="ARX575" s="802"/>
      <c r="ARY575" s="802"/>
      <c r="ARZ575" s="802"/>
      <c r="ASA575" s="802"/>
      <c r="ASB575" s="802"/>
      <c r="ASC575" s="802"/>
      <c r="ASD575" s="802"/>
      <c r="ASE575" s="802"/>
      <c r="ASF575" s="802"/>
      <c r="ASG575" s="802"/>
      <c r="ASH575" s="802"/>
      <c r="ASI575" s="802"/>
      <c r="ASJ575" s="802"/>
      <c r="ASK575" s="802"/>
      <c r="ASL575" s="802"/>
      <c r="ATP575" s="802"/>
      <c r="ATQ575" s="802"/>
      <c r="ATR575" s="802"/>
      <c r="ATS575" s="802"/>
      <c r="ATT575" s="802"/>
      <c r="ATU575" s="802"/>
      <c r="ATV575" s="802"/>
      <c r="ATW575" s="802"/>
      <c r="ATX575" s="802"/>
      <c r="ATY575" s="802"/>
      <c r="ATZ575" s="802"/>
      <c r="AUA575" s="802"/>
      <c r="AUB575" s="802"/>
      <c r="AUC575" s="802"/>
      <c r="AUD575" s="802"/>
      <c r="AUE575" s="802"/>
      <c r="AUF575" s="802"/>
      <c r="AUG575" s="802"/>
      <c r="AUH575" s="802"/>
      <c r="AUI575" s="802"/>
      <c r="AUJ575" s="802"/>
      <c r="AUK575" s="802"/>
      <c r="AUL575" s="802"/>
      <c r="AUM575" s="802"/>
      <c r="AUN575" s="802"/>
      <c r="AUO575" s="802"/>
      <c r="AUP575" s="801"/>
      <c r="AUQ575" s="802"/>
      <c r="AUR575" s="801"/>
      <c r="AUS575" s="802"/>
      <c r="AUT575" s="801"/>
      <c r="AUU575" s="802"/>
      <c r="AUV575" s="802"/>
      <c r="AUW575" s="802"/>
      <c r="AUX575" s="802"/>
      <c r="AUY575" s="802"/>
      <c r="AUZ575" s="802"/>
      <c r="AVA575" s="802"/>
      <c r="AVB575" s="802"/>
      <c r="AVC575" s="802"/>
      <c r="AVD575" s="802"/>
      <c r="AVE575" s="802"/>
      <c r="AVF575" s="802"/>
      <c r="AVG575" s="802"/>
      <c r="AVH575" s="802"/>
      <c r="AVI575" s="802"/>
      <c r="AVJ575" s="808"/>
      <c r="AVK575" s="808"/>
      <c r="AVL575" s="808"/>
      <c r="AVM575" s="808"/>
      <c r="AVN575" s="808"/>
      <c r="AVO575" s="808"/>
      <c r="AVP575" s="808"/>
      <c r="AVQ575" s="808"/>
      <c r="AVR575" s="808"/>
      <c r="AVS575" s="808"/>
      <c r="AVT575" s="808"/>
      <c r="AVU575" s="809"/>
      <c r="AVV575" s="809"/>
      <c r="AVW575" s="809"/>
      <c r="AVX575" s="809"/>
      <c r="AVY575" s="809"/>
      <c r="AVZ575" s="809"/>
      <c r="AWA575" s="809"/>
      <c r="AWB575" s="809"/>
      <c r="AWC575" s="809"/>
      <c r="AWD575" s="809"/>
      <c r="AWE575" s="809"/>
      <c r="AWF575" s="809"/>
      <c r="AWG575" s="809"/>
      <c r="AWH575" s="809"/>
      <c r="AWI575" s="809"/>
      <c r="AWJ575" s="809"/>
      <c r="AWK575" s="809"/>
      <c r="AWL575" s="809"/>
      <c r="AWM575" s="809"/>
      <c r="AWN575" s="809"/>
      <c r="AWO575" s="809"/>
      <c r="AWP575" s="809"/>
      <c r="AWQ575" s="809"/>
      <c r="AWR575" s="808"/>
      <c r="AWS575" s="761"/>
      <c r="AWT575" s="808"/>
      <c r="AWU575" s="809"/>
      <c r="AWV575" s="809"/>
      <c r="AWW575" s="809"/>
      <c r="AWX575" s="809"/>
      <c r="AWY575" s="809"/>
      <c r="AWZ575" s="809"/>
      <c r="AXA575" s="809"/>
      <c r="AXB575" s="809"/>
      <c r="AXC575" s="809"/>
      <c r="AXD575" s="809"/>
      <c r="AXE575" s="809"/>
      <c r="AXF575" s="809"/>
      <c r="AXG575" s="809"/>
      <c r="AXH575" s="809"/>
      <c r="AXI575" s="809"/>
      <c r="AXJ575" s="809"/>
      <c r="AXK575" s="809"/>
      <c r="AXL575" s="809"/>
      <c r="AXM575" s="809"/>
      <c r="AXN575" s="809"/>
      <c r="AXO575" s="809"/>
      <c r="AXP575" s="809"/>
      <c r="AXQ575" s="809"/>
      <c r="AXR575" s="809"/>
      <c r="AXS575" s="809"/>
      <c r="AXT575" s="809"/>
      <c r="AXU575" s="809"/>
      <c r="AXV575" s="809"/>
      <c r="AXW575" s="809"/>
      <c r="AXX575" s="809"/>
      <c r="AXY575" s="809"/>
      <c r="AXZ575" s="809"/>
      <c r="AYA575" s="809"/>
      <c r="AYB575" s="809"/>
      <c r="AYC575" s="809"/>
      <c r="AYD575" s="808"/>
      <c r="AYE575" s="808"/>
      <c r="AYF575" s="809"/>
      <c r="AYG575" s="808"/>
      <c r="AYH575" s="810"/>
      <c r="AYI575" s="810"/>
      <c r="AYJ575" s="810"/>
      <c r="AYK575" s="810"/>
      <c r="AYL575" s="810"/>
      <c r="AYM575" s="810"/>
      <c r="AYN575" s="810"/>
      <c r="AYO575" s="810"/>
      <c r="AYP575" s="810"/>
      <c r="AYQ575" s="810"/>
      <c r="AYR575" s="810"/>
      <c r="AYS575" s="810"/>
      <c r="AYT575" s="810"/>
      <c r="AYU575" s="810"/>
      <c r="AYV575" s="810"/>
      <c r="AYW575" s="810"/>
      <c r="AYX575" s="810"/>
      <c r="AYY575" s="810"/>
      <c r="AYZ575" s="810"/>
      <c r="AZA575" s="810"/>
      <c r="AZB575" s="810"/>
      <c r="AZC575" s="810"/>
      <c r="AZD575" s="810"/>
      <c r="AZE575" s="810"/>
      <c r="AZF575" s="810"/>
      <c r="AZG575" s="810"/>
      <c r="AZH575" s="810"/>
      <c r="AZI575" s="810"/>
      <c r="AZJ575" s="810"/>
      <c r="AZK575" s="810"/>
      <c r="AZL575" s="810"/>
      <c r="AZM575" s="810"/>
      <c r="AZN575" s="810"/>
      <c r="AZO575" s="810"/>
      <c r="AZP575" s="809"/>
      <c r="AZQ575" s="802"/>
      <c r="AZR575" s="802"/>
      <c r="AZS575" s="802"/>
    </row>
    <row r="576" spans="45:920 1123:1371" s="793" customFormat="1" ht="13.5">
      <c r="AS576" s="802"/>
      <c r="AT576" s="802"/>
      <c r="AU576" s="802"/>
      <c r="AV576" s="802"/>
      <c r="AW576" s="802"/>
      <c r="AX576" s="802"/>
      <c r="AY576" s="802"/>
      <c r="AZ576" s="802"/>
      <c r="BA576" s="802"/>
      <c r="BB576" s="802"/>
      <c r="BC576" s="802"/>
      <c r="BD576" s="802"/>
      <c r="BE576" s="802"/>
      <c r="BF576" s="802"/>
      <c r="BG576" s="802"/>
      <c r="BH576" s="802"/>
      <c r="BI576" s="802"/>
      <c r="BJ576" s="802"/>
      <c r="BK576" s="802"/>
      <c r="BL576" s="802"/>
      <c r="BM576" s="802"/>
      <c r="BN576" s="802"/>
      <c r="BO576" s="802"/>
      <c r="BP576" s="802"/>
      <c r="BQ576" s="802"/>
      <c r="BR576" s="802"/>
      <c r="BS576" s="802"/>
      <c r="BT576" s="802"/>
      <c r="BU576" s="802"/>
      <c r="BV576" s="802"/>
      <c r="BW576" s="802"/>
      <c r="BX576" s="802"/>
      <c r="BY576" s="802"/>
      <c r="BZ576" s="802"/>
      <c r="CA576" s="802"/>
      <c r="CB576" s="802"/>
      <c r="CC576" s="802"/>
      <c r="CD576" s="802"/>
      <c r="CE576" s="802"/>
      <c r="CF576" s="802"/>
      <c r="CG576" s="802"/>
      <c r="CH576" s="802"/>
      <c r="CI576" s="802"/>
      <c r="CJ576" s="802"/>
      <c r="CK576" s="802"/>
      <c r="CL576" s="802"/>
      <c r="CM576" s="802"/>
      <c r="CN576" s="802"/>
      <c r="CO576" s="802"/>
      <c r="CP576" s="802"/>
      <c r="CQ576" s="802"/>
      <c r="CR576" s="802"/>
      <c r="CS576" s="802"/>
      <c r="CT576" s="802"/>
      <c r="CU576" s="802"/>
      <c r="CV576" s="802"/>
      <c r="CW576" s="802"/>
      <c r="CX576" s="802"/>
      <c r="CY576" s="802"/>
      <c r="CZ576" s="802"/>
      <c r="DA576" s="802"/>
      <c r="DB576" s="802"/>
      <c r="DC576" s="802"/>
      <c r="DD576" s="802"/>
      <c r="DE576" s="802"/>
      <c r="DF576" s="802"/>
      <c r="DG576" s="802"/>
      <c r="DH576" s="802"/>
      <c r="DI576" s="802"/>
      <c r="DJ576" s="802"/>
      <c r="DK576" s="802"/>
      <c r="DL576" s="802"/>
      <c r="DM576" s="802"/>
      <c r="DN576" s="802"/>
      <c r="DO576" s="802"/>
      <c r="DP576" s="802"/>
      <c r="DQ576" s="802"/>
      <c r="DR576" s="802"/>
      <c r="DS576" s="802"/>
      <c r="DT576" s="802"/>
      <c r="DU576" s="802"/>
      <c r="DV576" s="802"/>
      <c r="DW576" s="802"/>
      <c r="DX576" s="802"/>
      <c r="DY576" s="802"/>
      <c r="DZ576" s="802"/>
      <c r="EA576" s="802"/>
      <c r="EB576" s="802"/>
      <c r="EC576" s="802"/>
      <c r="ED576" s="802"/>
      <c r="EE576" s="802"/>
      <c r="EF576" s="802"/>
      <c r="EG576" s="802"/>
      <c r="EH576" s="802"/>
      <c r="EI576" s="802"/>
      <c r="EJ576" s="802"/>
      <c r="EK576" s="802"/>
      <c r="EL576" s="802"/>
      <c r="EM576" s="802"/>
      <c r="EN576" s="802"/>
      <c r="EO576" s="802"/>
      <c r="EP576" s="802"/>
      <c r="EQ576" s="802"/>
      <c r="ER576" s="802"/>
      <c r="ES576" s="802"/>
      <c r="ET576" s="802"/>
      <c r="EU576" s="802"/>
      <c r="EV576" s="802"/>
      <c r="EW576" s="802"/>
      <c r="EX576" s="802"/>
      <c r="EY576" s="802"/>
      <c r="EZ576" s="802"/>
      <c r="FA576" s="802"/>
      <c r="FB576" s="802"/>
      <c r="FC576" s="802"/>
      <c r="FD576" s="802"/>
      <c r="FE576" s="802"/>
      <c r="FF576" s="802"/>
      <c r="FG576" s="802"/>
      <c r="FH576" s="802"/>
      <c r="FI576" s="802"/>
      <c r="FJ576" s="802"/>
      <c r="FK576" s="802"/>
      <c r="FL576" s="802"/>
      <c r="FM576" s="802"/>
      <c r="FN576" s="802"/>
      <c r="FO576" s="802"/>
      <c r="FP576" s="802"/>
      <c r="FQ576" s="802"/>
      <c r="FR576" s="802"/>
      <c r="FS576" s="802"/>
      <c r="FT576" s="802"/>
      <c r="FU576" s="802"/>
      <c r="FV576" s="802"/>
      <c r="FW576" s="802"/>
      <c r="FX576" s="802"/>
      <c r="FY576" s="802"/>
      <c r="FZ576" s="802"/>
      <c r="GA576" s="802"/>
      <c r="GB576" s="802"/>
      <c r="GC576" s="802"/>
      <c r="GD576" s="802"/>
      <c r="GE576" s="802"/>
      <c r="GF576" s="802"/>
      <c r="GG576" s="802"/>
      <c r="GH576" s="802"/>
      <c r="GI576" s="802"/>
      <c r="GJ576" s="802"/>
      <c r="GK576" s="802"/>
      <c r="GL576" s="802"/>
      <c r="GM576" s="802"/>
      <c r="GN576" s="802"/>
      <c r="GO576" s="802"/>
      <c r="GP576" s="802"/>
      <c r="GQ576" s="802"/>
      <c r="GR576" s="802"/>
      <c r="GS576" s="802"/>
      <c r="GT576" s="802"/>
      <c r="GU576" s="802"/>
      <c r="GV576" s="802"/>
      <c r="GW576" s="802"/>
      <c r="GX576" s="802"/>
      <c r="GY576" s="802"/>
      <c r="GZ576" s="802"/>
      <c r="HA576" s="802"/>
      <c r="HB576" s="802"/>
      <c r="HC576" s="802"/>
      <c r="HD576" s="802"/>
      <c r="HE576" s="802"/>
      <c r="HF576" s="802"/>
      <c r="HG576" s="802"/>
      <c r="HH576" s="802"/>
      <c r="HI576" s="802"/>
      <c r="HJ576" s="802"/>
      <c r="HK576" s="802"/>
      <c r="HL576" s="802"/>
      <c r="HM576" s="802"/>
      <c r="HN576" s="802"/>
      <c r="HO576" s="802"/>
      <c r="HP576" s="802"/>
      <c r="HQ576" s="802"/>
      <c r="HR576" s="802"/>
      <c r="HS576" s="802"/>
      <c r="HT576" s="802"/>
      <c r="HU576" s="802"/>
      <c r="HV576" s="802"/>
      <c r="HW576" s="802"/>
      <c r="HX576" s="802"/>
      <c r="HY576" s="802"/>
      <c r="HZ576" s="802"/>
      <c r="IA576" s="802"/>
      <c r="IB576" s="802"/>
      <c r="IC576" s="802"/>
      <c r="ID576" s="802"/>
      <c r="IE576" s="802"/>
      <c r="IF576" s="802"/>
      <c r="IG576" s="802"/>
      <c r="IH576" s="802"/>
      <c r="II576" s="802"/>
      <c r="IJ576" s="802"/>
      <c r="IK576" s="802"/>
      <c r="IL576" s="802"/>
      <c r="IM576" s="802"/>
      <c r="IN576" s="802"/>
      <c r="IO576" s="802"/>
      <c r="IP576" s="802"/>
      <c r="IQ576" s="802"/>
      <c r="IR576" s="802"/>
      <c r="IS576" s="802"/>
      <c r="IT576" s="802"/>
      <c r="IU576" s="802"/>
      <c r="IV576" s="802"/>
      <c r="IW576" s="802"/>
      <c r="IX576" s="802"/>
      <c r="IY576" s="802"/>
      <c r="IZ576" s="802"/>
      <c r="JA576" s="802"/>
      <c r="JB576" s="802"/>
      <c r="JC576" s="802"/>
      <c r="JD576" s="802"/>
      <c r="JE576" s="802"/>
      <c r="JF576" s="802"/>
      <c r="JG576" s="802"/>
      <c r="JH576" s="802"/>
      <c r="JI576" s="802"/>
      <c r="JJ576" s="802"/>
      <c r="JK576" s="802"/>
      <c r="JL576" s="802"/>
      <c r="JM576" s="802"/>
      <c r="JN576" s="802"/>
      <c r="JO576" s="802"/>
      <c r="JP576" s="802"/>
      <c r="JQ576" s="802"/>
      <c r="JR576" s="802"/>
      <c r="JS576" s="802"/>
      <c r="JT576" s="802"/>
      <c r="JU576" s="802"/>
      <c r="JV576" s="802"/>
      <c r="JW576" s="802"/>
      <c r="JX576" s="802"/>
      <c r="JY576" s="802"/>
      <c r="JZ576" s="802"/>
      <c r="KA576" s="802"/>
      <c r="KB576" s="802"/>
      <c r="KC576" s="802"/>
      <c r="KD576" s="802"/>
      <c r="KE576" s="802"/>
      <c r="KF576" s="802"/>
      <c r="KG576" s="802"/>
      <c r="KH576" s="802"/>
      <c r="KI576" s="802"/>
      <c r="KJ576" s="802"/>
      <c r="KK576" s="802"/>
      <c r="KL576" s="802"/>
      <c r="KM576" s="802"/>
      <c r="KN576" s="802"/>
      <c r="KO576" s="802"/>
      <c r="KP576" s="802"/>
      <c r="KQ576" s="802"/>
      <c r="KR576" s="802"/>
      <c r="KS576" s="802"/>
      <c r="KT576" s="802"/>
      <c r="KU576" s="802"/>
      <c r="KV576" s="802"/>
      <c r="KW576" s="802"/>
      <c r="KX576" s="802"/>
      <c r="KY576" s="802"/>
      <c r="KZ576" s="802"/>
      <c r="LA576" s="802"/>
      <c r="LB576" s="802"/>
      <c r="LC576" s="802"/>
      <c r="LD576" s="802"/>
      <c r="LE576" s="802"/>
      <c r="LF576" s="802"/>
      <c r="LG576" s="802"/>
      <c r="LH576" s="802"/>
      <c r="LI576" s="802"/>
      <c r="LJ576" s="802"/>
      <c r="LK576" s="802"/>
      <c r="LL576" s="802"/>
      <c r="LM576" s="802"/>
      <c r="LN576" s="802"/>
      <c r="LO576" s="802"/>
      <c r="LP576" s="802"/>
      <c r="LQ576" s="802"/>
      <c r="LR576" s="802"/>
      <c r="LS576" s="802"/>
      <c r="LT576" s="802"/>
      <c r="LU576" s="802"/>
      <c r="LV576" s="802"/>
      <c r="LW576" s="802"/>
      <c r="LX576" s="802"/>
      <c r="LY576" s="802"/>
      <c r="LZ576" s="802"/>
      <c r="MA576" s="802"/>
      <c r="MB576" s="802"/>
      <c r="MC576" s="802"/>
      <c r="MD576" s="802"/>
      <c r="ME576" s="802"/>
      <c r="MF576" s="802"/>
      <c r="MG576" s="802"/>
      <c r="MH576" s="802"/>
      <c r="MI576" s="802"/>
      <c r="MJ576" s="802"/>
      <c r="MK576" s="802"/>
      <c r="ML576" s="802"/>
      <c r="MM576" s="802"/>
      <c r="MN576" s="802"/>
      <c r="MO576" s="802"/>
      <c r="MP576" s="802"/>
      <c r="MQ576" s="802"/>
      <c r="MR576" s="802"/>
      <c r="MS576" s="802"/>
      <c r="MT576" s="802"/>
      <c r="MU576" s="802"/>
      <c r="MV576" s="802"/>
      <c r="MW576" s="802"/>
      <c r="MX576" s="802"/>
      <c r="MY576" s="802"/>
      <c r="MZ576" s="802"/>
      <c r="NA576" s="802"/>
      <c r="NB576" s="802"/>
      <c r="NC576" s="802"/>
      <c r="ND576" s="802"/>
      <c r="NE576" s="802"/>
      <c r="NF576" s="802"/>
      <c r="NG576" s="802"/>
      <c r="NH576" s="802"/>
      <c r="NI576" s="802"/>
      <c r="NJ576" s="802"/>
      <c r="NK576" s="802"/>
      <c r="NL576" s="802"/>
      <c r="NM576" s="802"/>
      <c r="NN576" s="802"/>
      <c r="NO576" s="802"/>
      <c r="NP576" s="802"/>
      <c r="NQ576" s="802"/>
      <c r="NR576" s="802"/>
      <c r="NS576" s="802"/>
      <c r="NT576" s="802"/>
      <c r="NU576" s="802"/>
      <c r="NV576" s="802"/>
      <c r="NW576" s="802"/>
      <c r="NX576" s="802"/>
      <c r="NY576" s="802"/>
      <c r="NZ576" s="802"/>
      <c r="OA576" s="802"/>
      <c r="OB576" s="802"/>
      <c r="OC576" s="802"/>
      <c r="OD576" s="802"/>
      <c r="OE576" s="802"/>
      <c r="OF576" s="802"/>
      <c r="OG576" s="802"/>
      <c r="OH576" s="802"/>
      <c r="OI576" s="802"/>
      <c r="OJ576" s="802"/>
      <c r="OK576" s="802"/>
      <c r="OL576" s="802"/>
      <c r="OM576" s="802"/>
      <c r="ON576" s="802"/>
      <c r="OO576" s="802"/>
      <c r="OP576" s="802"/>
      <c r="OQ576" s="802"/>
      <c r="OR576" s="802"/>
      <c r="OS576" s="802"/>
      <c r="OT576" s="802"/>
      <c r="OU576" s="802"/>
      <c r="OV576" s="802"/>
      <c r="OW576" s="802"/>
      <c r="OX576" s="802"/>
      <c r="OY576" s="802"/>
      <c r="OZ576" s="802"/>
      <c r="PA576" s="802"/>
      <c r="PB576" s="802"/>
      <c r="PC576" s="802"/>
      <c r="PD576" s="802"/>
      <c r="PE576" s="802"/>
      <c r="PF576" s="802"/>
      <c r="PG576" s="802"/>
      <c r="PH576" s="802"/>
      <c r="PI576" s="802"/>
      <c r="PJ576" s="802"/>
      <c r="PK576" s="802"/>
      <c r="PL576" s="802"/>
      <c r="PM576" s="802"/>
      <c r="PN576" s="802"/>
      <c r="PO576" s="802"/>
      <c r="PP576" s="802"/>
      <c r="PQ576" s="802"/>
      <c r="PR576" s="802"/>
      <c r="PS576" s="802"/>
      <c r="PT576" s="802"/>
      <c r="PU576" s="802"/>
      <c r="PV576" s="802"/>
      <c r="PW576" s="802"/>
      <c r="PX576" s="802"/>
      <c r="PY576" s="802"/>
      <c r="PZ576" s="802"/>
      <c r="QA576" s="802"/>
      <c r="QB576" s="802"/>
      <c r="QC576" s="802"/>
      <c r="QD576" s="802"/>
      <c r="QE576" s="802"/>
      <c r="QF576" s="802"/>
      <c r="QG576" s="802"/>
      <c r="QH576" s="802"/>
      <c r="QI576" s="802"/>
      <c r="QJ576" s="802"/>
      <c r="QK576" s="802"/>
      <c r="QL576" s="802"/>
      <c r="QM576" s="802"/>
      <c r="QN576" s="802"/>
      <c r="QO576" s="802"/>
      <c r="QP576" s="802"/>
      <c r="QQ576" s="802"/>
      <c r="QR576" s="802"/>
      <c r="QS576" s="802"/>
      <c r="QT576" s="802"/>
      <c r="QU576" s="802"/>
      <c r="QV576" s="802"/>
      <c r="QW576" s="802"/>
      <c r="QX576" s="802"/>
      <c r="QY576" s="802"/>
      <c r="QZ576" s="802"/>
      <c r="RA576" s="802"/>
      <c r="RB576" s="802"/>
      <c r="RC576" s="802"/>
      <c r="RD576" s="802"/>
      <c r="RE576" s="802"/>
      <c r="RF576" s="802"/>
      <c r="RG576" s="802"/>
      <c r="RH576" s="802"/>
      <c r="RI576" s="802"/>
      <c r="RJ576" s="802"/>
      <c r="RK576" s="802"/>
      <c r="RL576" s="802"/>
      <c r="RM576" s="802"/>
      <c r="RN576" s="802"/>
      <c r="RO576" s="802"/>
      <c r="RP576" s="802"/>
      <c r="RQ576" s="802"/>
      <c r="RR576" s="802"/>
      <c r="RS576" s="802"/>
      <c r="RT576" s="802"/>
      <c r="RU576" s="802"/>
      <c r="RV576" s="802"/>
      <c r="RW576" s="802"/>
      <c r="RX576" s="802"/>
      <c r="RY576" s="802"/>
      <c r="RZ576" s="802"/>
      <c r="SA576" s="802"/>
      <c r="SB576" s="802"/>
      <c r="SC576" s="802"/>
      <c r="SD576" s="802"/>
      <c r="SE576" s="802"/>
      <c r="SF576" s="802"/>
      <c r="SG576" s="802"/>
      <c r="SH576" s="802"/>
      <c r="SI576" s="802"/>
      <c r="SJ576" s="802"/>
      <c r="SK576" s="802"/>
      <c r="SL576" s="802"/>
      <c r="SM576" s="802"/>
      <c r="SN576" s="802"/>
      <c r="SO576" s="802"/>
      <c r="SP576" s="802"/>
      <c r="SQ576" s="802"/>
      <c r="SR576" s="802"/>
      <c r="SS576" s="802"/>
      <c r="ST576" s="802"/>
      <c r="SU576" s="802"/>
      <c r="SV576" s="802"/>
      <c r="SW576" s="802"/>
      <c r="SX576" s="802"/>
      <c r="SY576" s="802"/>
      <c r="SZ576" s="802"/>
      <c r="TA576" s="802"/>
      <c r="TB576" s="802"/>
      <c r="TC576" s="802"/>
      <c r="TD576" s="802"/>
      <c r="TE576" s="802"/>
      <c r="TF576" s="802"/>
      <c r="TG576" s="802"/>
      <c r="TH576" s="802"/>
      <c r="TI576" s="802"/>
      <c r="TJ576" s="802"/>
      <c r="TK576" s="802"/>
      <c r="TL576" s="802"/>
      <c r="TM576" s="802"/>
      <c r="TN576" s="802"/>
      <c r="TO576" s="802"/>
      <c r="TP576" s="802"/>
      <c r="TQ576" s="802"/>
      <c r="TR576" s="802"/>
      <c r="TS576" s="802"/>
      <c r="TT576" s="802"/>
      <c r="TU576" s="802"/>
      <c r="TV576" s="802"/>
      <c r="TW576" s="802"/>
      <c r="TX576" s="802"/>
      <c r="TY576" s="802"/>
      <c r="TZ576" s="802"/>
      <c r="UA576" s="802"/>
      <c r="UB576" s="802"/>
      <c r="UC576" s="802"/>
      <c r="UD576" s="802"/>
      <c r="UE576" s="802"/>
      <c r="UF576" s="802"/>
      <c r="UG576" s="802"/>
      <c r="UH576" s="802"/>
      <c r="UI576" s="802"/>
      <c r="UJ576" s="802"/>
      <c r="UK576" s="802"/>
      <c r="UL576" s="802"/>
      <c r="UM576" s="802"/>
      <c r="UN576" s="802"/>
      <c r="UO576" s="802"/>
      <c r="UP576" s="802"/>
      <c r="UQ576" s="802"/>
      <c r="UR576" s="802"/>
      <c r="US576" s="802"/>
      <c r="UT576" s="802"/>
      <c r="UU576" s="802"/>
      <c r="UV576" s="802"/>
      <c r="UW576" s="802"/>
      <c r="UX576" s="802"/>
      <c r="UY576" s="802"/>
      <c r="UZ576" s="802"/>
      <c r="VA576" s="802"/>
      <c r="VB576" s="802"/>
      <c r="VC576" s="802"/>
      <c r="VD576" s="802"/>
      <c r="VE576" s="802"/>
      <c r="VF576" s="802"/>
      <c r="VG576" s="802"/>
      <c r="VH576" s="802"/>
      <c r="VI576" s="802"/>
      <c r="VJ576" s="802"/>
      <c r="VK576" s="802"/>
      <c r="VL576" s="802"/>
      <c r="VM576" s="802"/>
      <c r="VN576" s="802"/>
      <c r="VO576" s="802"/>
      <c r="VP576" s="802"/>
      <c r="VQ576" s="802"/>
      <c r="VR576" s="802"/>
      <c r="VS576" s="802"/>
      <c r="VT576" s="802"/>
      <c r="VU576" s="802"/>
      <c r="VV576" s="802"/>
      <c r="VW576" s="802"/>
      <c r="VX576" s="802"/>
      <c r="VY576" s="802"/>
      <c r="VZ576" s="802"/>
      <c r="WA576" s="802"/>
      <c r="WB576" s="802"/>
      <c r="WC576" s="802"/>
      <c r="WD576" s="802"/>
      <c r="WE576" s="802"/>
      <c r="WF576" s="802"/>
      <c r="WG576" s="802"/>
      <c r="WH576" s="802"/>
      <c r="WI576" s="802"/>
      <c r="WJ576" s="802"/>
      <c r="WK576" s="802"/>
      <c r="WL576" s="802"/>
      <c r="WM576" s="802"/>
      <c r="WN576" s="802"/>
      <c r="WO576" s="802"/>
      <c r="WP576" s="802"/>
      <c r="WQ576" s="802"/>
      <c r="WR576" s="802"/>
      <c r="WS576" s="802"/>
      <c r="WT576" s="802"/>
      <c r="WU576" s="802"/>
      <c r="WV576" s="802"/>
      <c r="WW576" s="802"/>
      <c r="WX576" s="802"/>
      <c r="WY576" s="802"/>
      <c r="WZ576" s="802"/>
      <c r="XA576" s="802"/>
      <c r="XB576" s="802"/>
      <c r="XC576" s="802"/>
      <c r="XD576" s="802"/>
      <c r="XE576" s="802"/>
      <c r="XF576" s="802"/>
      <c r="XG576" s="802"/>
      <c r="XH576" s="802"/>
      <c r="XI576" s="802"/>
      <c r="XJ576" s="802"/>
      <c r="XK576" s="802"/>
      <c r="XL576" s="802"/>
      <c r="XM576" s="802"/>
      <c r="XN576" s="802"/>
      <c r="XO576" s="802"/>
      <c r="XP576" s="802"/>
      <c r="XQ576" s="802"/>
      <c r="XR576" s="802"/>
      <c r="XS576" s="802"/>
      <c r="XT576" s="802"/>
      <c r="XU576" s="802"/>
      <c r="XV576" s="802"/>
      <c r="XW576" s="802"/>
      <c r="XX576" s="802"/>
      <c r="XY576" s="802"/>
      <c r="XZ576" s="802"/>
      <c r="YA576" s="802"/>
      <c r="YB576" s="802"/>
      <c r="YC576" s="802"/>
      <c r="YD576" s="802"/>
      <c r="YE576" s="802"/>
      <c r="YF576" s="802"/>
      <c r="YG576" s="802"/>
      <c r="YH576" s="802"/>
      <c r="YI576" s="802"/>
      <c r="YJ576" s="802"/>
      <c r="YK576" s="802"/>
      <c r="YL576" s="802"/>
      <c r="YM576" s="802"/>
      <c r="YN576" s="802"/>
      <c r="YO576" s="802"/>
      <c r="YP576" s="802"/>
      <c r="YQ576" s="802"/>
      <c r="YR576" s="802"/>
      <c r="YS576" s="802"/>
      <c r="YT576" s="802"/>
      <c r="YU576" s="802"/>
      <c r="YV576" s="802"/>
      <c r="YW576" s="802"/>
      <c r="YX576" s="802"/>
      <c r="YY576" s="802"/>
      <c r="YZ576" s="802"/>
      <c r="ZA576" s="802"/>
      <c r="ZB576" s="802"/>
      <c r="ZC576" s="802"/>
      <c r="ZD576" s="802"/>
      <c r="ZE576" s="802"/>
      <c r="ZF576" s="802"/>
      <c r="ZG576" s="802"/>
      <c r="ZH576" s="802"/>
      <c r="ZI576" s="802"/>
      <c r="ZJ576" s="802"/>
      <c r="ZK576" s="802"/>
      <c r="ZL576" s="802"/>
      <c r="ZM576" s="802"/>
      <c r="ZN576" s="802"/>
      <c r="ZO576" s="802"/>
      <c r="ZP576" s="802"/>
      <c r="ZQ576" s="802"/>
      <c r="ZR576" s="802"/>
      <c r="ZS576" s="802"/>
      <c r="ZT576" s="802"/>
      <c r="ZU576" s="802"/>
      <c r="ZV576" s="802"/>
      <c r="ZW576" s="802"/>
      <c r="ZX576" s="802"/>
      <c r="ZY576" s="802"/>
      <c r="ZZ576" s="802"/>
      <c r="AAA576" s="802"/>
      <c r="AAB576" s="802"/>
      <c r="AAC576" s="802"/>
      <c r="AAD576" s="802"/>
      <c r="AAE576" s="802"/>
      <c r="AAF576" s="802"/>
      <c r="AAG576" s="802"/>
      <c r="AAH576" s="802"/>
      <c r="AAI576" s="802"/>
      <c r="AAJ576" s="802"/>
      <c r="AAK576" s="802"/>
      <c r="AAL576" s="802"/>
      <c r="AAM576" s="802"/>
      <c r="AAN576" s="802"/>
      <c r="AAO576" s="802"/>
      <c r="AAP576" s="802"/>
      <c r="AAQ576" s="802"/>
      <c r="AAR576" s="802"/>
      <c r="AAS576" s="802"/>
      <c r="AAT576" s="802"/>
      <c r="AAU576" s="802"/>
      <c r="AAV576" s="802"/>
      <c r="AAW576" s="802"/>
      <c r="AAX576" s="802"/>
      <c r="AAY576" s="802"/>
      <c r="AAZ576" s="802"/>
      <c r="ABA576" s="802"/>
      <c r="ABB576" s="802"/>
      <c r="ABC576" s="802"/>
      <c r="ABD576" s="802"/>
      <c r="ABE576" s="802"/>
      <c r="ABF576" s="802"/>
      <c r="ABG576" s="802"/>
      <c r="ABH576" s="802"/>
      <c r="ABI576" s="802"/>
      <c r="ABJ576" s="802"/>
      <c r="ABK576" s="802"/>
      <c r="ABL576" s="802"/>
      <c r="ABM576" s="802"/>
      <c r="ABN576" s="802"/>
      <c r="ABO576" s="802"/>
      <c r="ABP576" s="802"/>
      <c r="ABQ576" s="802"/>
      <c r="ABR576" s="802"/>
      <c r="ABS576" s="802"/>
      <c r="ABT576" s="802"/>
      <c r="ABU576" s="802"/>
      <c r="ABV576" s="802"/>
      <c r="ABW576" s="802"/>
      <c r="ABX576" s="802"/>
      <c r="ABY576" s="802"/>
      <c r="ABZ576" s="802"/>
      <c r="ACA576" s="802"/>
      <c r="ACB576" s="802"/>
      <c r="ACC576" s="802"/>
      <c r="ACD576" s="802"/>
      <c r="ACE576" s="802"/>
      <c r="ACF576" s="802"/>
      <c r="ACG576" s="802"/>
      <c r="ACH576" s="802"/>
      <c r="ACI576" s="802"/>
      <c r="ACJ576" s="802"/>
      <c r="ACK576" s="802"/>
      <c r="ACL576" s="802"/>
      <c r="ACM576" s="802"/>
      <c r="ACN576" s="802"/>
      <c r="ACO576" s="802"/>
      <c r="ACP576" s="802"/>
      <c r="ACQ576" s="802"/>
      <c r="ACR576" s="802"/>
      <c r="ACS576" s="802"/>
      <c r="ACT576" s="802"/>
      <c r="ACU576" s="802"/>
      <c r="ACV576" s="802"/>
      <c r="ACW576" s="802"/>
      <c r="ACX576" s="802"/>
      <c r="ACY576" s="802"/>
      <c r="ACZ576" s="802"/>
      <c r="ADA576" s="802"/>
      <c r="ADB576" s="802"/>
      <c r="ADC576" s="802"/>
      <c r="ADD576" s="802"/>
      <c r="ADE576" s="802"/>
      <c r="ADF576" s="802"/>
      <c r="ADG576" s="802"/>
      <c r="ADH576" s="802"/>
      <c r="ADI576" s="802"/>
      <c r="ADJ576" s="802"/>
      <c r="ADK576" s="802"/>
      <c r="ADL576" s="802"/>
      <c r="ADM576" s="802"/>
      <c r="ADN576" s="802"/>
      <c r="ADO576" s="802"/>
      <c r="ADP576" s="802"/>
      <c r="ADQ576" s="802"/>
      <c r="ADR576" s="802"/>
      <c r="ADS576" s="802"/>
      <c r="ADT576" s="802"/>
      <c r="ADU576" s="802"/>
      <c r="ADV576" s="802"/>
      <c r="ADW576" s="802"/>
      <c r="ADX576" s="802"/>
      <c r="ADY576" s="802"/>
      <c r="ADZ576" s="802"/>
      <c r="AEA576" s="802"/>
      <c r="AEB576" s="802"/>
      <c r="AEC576" s="802"/>
      <c r="AED576" s="802"/>
      <c r="AEE576" s="802"/>
      <c r="AEF576" s="802"/>
      <c r="AEG576" s="802"/>
      <c r="AEH576" s="802"/>
      <c r="AEI576" s="802"/>
      <c r="AEJ576" s="802"/>
      <c r="AEK576" s="802"/>
      <c r="AEL576" s="802"/>
      <c r="AEM576" s="802"/>
      <c r="AEN576" s="802"/>
      <c r="AEO576" s="802"/>
      <c r="AEP576" s="802"/>
      <c r="AEQ576" s="802"/>
      <c r="AER576" s="802"/>
      <c r="AES576" s="802"/>
      <c r="AET576" s="802"/>
      <c r="AEU576" s="802"/>
      <c r="AEV576" s="802"/>
      <c r="AEW576" s="802"/>
      <c r="AEX576" s="802"/>
      <c r="AEY576" s="802"/>
      <c r="AEZ576" s="802"/>
      <c r="AFA576" s="802"/>
      <c r="AFB576" s="802"/>
      <c r="AFC576" s="802"/>
      <c r="AFD576" s="802"/>
      <c r="AFE576" s="802"/>
      <c r="AFF576" s="802"/>
      <c r="AFG576" s="802"/>
      <c r="AFH576" s="802"/>
      <c r="AFI576" s="802"/>
      <c r="AFJ576" s="802"/>
      <c r="AFK576" s="802"/>
      <c r="AFL576" s="802"/>
      <c r="AFM576" s="802"/>
      <c r="AFN576" s="802"/>
      <c r="AFO576" s="802"/>
      <c r="AFP576" s="802"/>
      <c r="AFQ576" s="802"/>
      <c r="AFR576" s="802"/>
      <c r="AFS576" s="802"/>
      <c r="AFT576" s="802"/>
      <c r="AFU576" s="802"/>
      <c r="AFV576" s="802"/>
      <c r="AFW576" s="802"/>
      <c r="AFX576" s="802"/>
      <c r="AFY576" s="802"/>
      <c r="AFZ576" s="802"/>
      <c r="AGA576" s="802"/>
      <c r="AGB576" s="802"/>
      <c r="AGC576" s="802"/>
      <c r="AGD576" s="802"/>
      <c r="AGE576" s="802"/>
      <c r="AGF576" s="802"/>
      <c r="AGG576" s="802"/>
      <c r="AGH576" s="802"/>
      <c r="AGI576" s="802"/>
      <c r="AGJ576" s="802"/>
      <c r="AGK576" s="802"/>
      <c r="AGL576" s="802"/>
      <c r="AGM576" s="802"/>
      <c r="AGN576" s="802"/>
      <c r="AGO576" s="802"/>
      <c r="AGP576" s="802"/>
      <c r="AGQ576" s="802"/>
      <c r="AGR576" s="802"/>
      <c r="AGS576" s="802"/>
      <c r="AGT576" s="802"/>
      <c r="AGU576" s="802"/>
      <c r="AGV576" s="802"/>
      <c r="AGW576" s="802"/>
      <c r="AGX576" s="802"/>
      <c r="AGY576" s="802"/>
      <c r="AGZ576" s="802"/>
      <c r="AHA576" s="802"/>
      <c r="AHB576" s="802"/>
      <c r="AHC576" s="802"/>
      <c r="AHD576" s="802"/>
      <c r="AHE576" s="802"/>
      <c r="AHF576" s="802"/>
      <c r="AHG576" s="802"/>
      <c r="AHH576" s="802"/>
      <c r="AHI576" s="802"/>
      <c r="AHJ576" s="802"/>
      <c r="AHK576" s="802"/>
      <c r="AHL576" s="802"/>
      <c r="AHM576" s="802"/>
      <c r="AHN576" s="802"/>
      <c r="AHO576" s="802"/>
      <c r="AHP576" s="802"/>
      <c r="AHQ576" s="802"/>
      <c r="AHR576" s="802"/>
      <c r="AHS576" s="802"/>
      <c r="AHT576" s="802"/>
      <c r="AHU576" s="802"/>
      <c r="AHV576" s="802"/>
      <c r="AHW576" s="802"/>
      <c r="AHX576" s="802"/>
      <c r="AHY576" s="802"/>
      <c r="AHZ576" s="802"/>
      <c r="AIA576" s="802"/>
      <c r="AIB576" s="802"/>
      <c r="AIC576" s="802"/>
      <c r="AID576" s="802"/>
      <c r="AIE576" s="802"/>
      <c r="AIF576" s="802"/>
      <c r="AIG576" s="802"/>
      <c r="AIH576" s="802"/>
      <c r="AII576" s="802"/>
      <c r="AIJ576" s="802"/>
      <c r="AQE576" s="802"/>
      <c r="AQF576" s="802"/>
      <c r="AQG576" s="802"/>
      <c r="AQH576" s="802"/>
      <c r="AQI576" s="802"/>
      <c r="AQJ576" s="802"/>
      <c r="AQK576" s="802"/>
      <c r="AQL576" s="802"/>
      <c r="AQM576" s="802"/>
      <c r="AQN576" s="802"/>
      <c r="AQO576" s="802"/>
      <c r="AQP576" s="802"/>
      <c r="AQQ576" s="802"/>
      <c r="AQR576" s="802"/>
      <c r="AQS576" s="802"/>
      <c r="AQT576" s="802"/>
      <c r="AQU576" s="802"/>
      <c r="AQV576" s="802"/>
      <c r="AQW576" s="802"/>
      <c r="AQX576" s="802"/>
      <c r="AQY576" s="802"/>
      <c r="AQZ576" s="802"/>
      <c r="ARA576" s="802"/>
      <c r="ARB576" s="802"/>
      <c r="ARC576" s="802"/>
      <c r="ARD576" s="802"/>
      <c r="ARE576" s="802"/>
      <c r="ARF576" s="802"/>
      <c r="ARG576" s="802"/>
      <c r="ARH576" s="802"/>
      <c r="ARI576" s="802"/>
      <c r="ARJ576" s="802"/>
      <c r="ARK576" s="802"/>
      <c r="ARL576" s="802"/>
      <c r="ARM576" s="802"/>
      <c r="ARN576" s="802"/>
      <c r="ARO576" s="802"/>
      <c r="ARP576" s="802"/>
      <c r="ARQ576" s="802"/>
      <c r="ARR576" s="802"/>
      <c r="ARS576" s="802"/>
      <c r="ART576" s="802"/>
      <c r="ARU576" s="802"/>
      <c r="ARV576" s="802"/>
      <c r="ARW576" s="802"/>
      <c r="ARX576" s="802"/>
      <c r="ARY576" s="802"/>
      <c r="ARZ576" s="802"/>
      <c r="ASA576" s="802"/>
      <c r="ASB576" s="802"/>
      <c r="ASC576" s="802"/>
      <c r="ASD576" s="802"/>
      <c r="ASE576" s="802"/>
      <c r="ASF576" s="802"/>
      <c r="ASG576" s="802"/>
      <c r="ASH576" s="802"/>
      <c r="ASI576" s="802"/>
      <c r="ASJ576" s="802"/>
      <c r="ASK576" s="802"/>
      <c r="ASL576" s="802"/>
      <c r="ATP576" s="802"/>
      <c r="ATQ576" s="802"/>
      <c r="ATR576" s="802"/>
      <c r="ATS576" s="802"/>
      <c r="ATT576" s="802"/>
      <c r="ATU576" s="802"/>
      <c r="ATV576" s="802"/>
      <c r="ATW576" s="802"/>
      <c r="ATX576" s="802"/>
      <c r="ATY576" s="802"/>
      <c r="ATZ576" s="802"/>
      <c r="AUA576" s="802"/>
      <c r="AUB576" s="802"/>
      <c r="AUC576" s="802"/>
      <c r="AUD576" s="802"/>
      <c r="AUE576" s="802"/>
      <c r="AUF576" s="802"/>
      <c r="AUG576" s="802"/>
      <c r="AUH576" s="802"/>
      <c r="AUI576" s="802"/>
      <c r="AUJ576" s="802"/>
      <c r="AUK576" s="802"/>
      <c r="AUL576" s="802"/>
      <c r="AUM576" s="802"/>
      <c r="AUN576" s="802"/>
      <c r="AUO576" s="802"/>
      <c r="AUP576" s="801"/>
      <c r="AUQ576" s="802"/>
      <c r="AUR576" s="801"/>
      <c r="AUS576" s="802"/>
      <c r="AUT576" s="801"/>
      <c r="AUU576" s="802"/>
      <c r="AUV576" s="802"/>
      <c r="AUW576" s="802"/>
      <c r="AUX576" s="802"/>
      <c r="AUY576" s="802"/>
      <c r="AUZ576" s="802"/>
      <c r="AVA576" s="802"/>
      <c r="AVB576" s="802"/>
      <c r="AVC576" s="802"/>
      <c r="AVD576" s="802"/>
      <c r="AVE576" s="802"/>
      <c r="AVF576" s="802"/>
      <c r="AVG576" s="802"/>
      <c r="AVH576" s="802"/>
      <c r="AVI576" s="802"/>
      <c r="AVJ576" s="808"/>
      <c r="AVK576" s="808"/>
      <c r="AVL576" s="808"/>
      <c r="AVM576" s="808"/>
      <c r="AVN576" s="808"/>
      <c r="AVO576" s="808"/>
      <c r="AVP576" s="808"/>
      <c r="AVQ576" s="808"/>
      <c r="AVR576" s="808"/>
      <c r="AVS576" s="808"/>
      <c r="AVT576" s="808"/>
      <c r="AVU576" s="809"/>
      <c r="AVV576" s="809"/>
      <c r="AVW576" s="809"/>
      <c r="AVX576" s="809"/>
      <c r="AVY576" s="809"/>
      <c r="AVZ576" s="809"/>
      <c r="AWA576" s="809"/>
      <c r="AWB576" s="809"/>
      <c r="AWC576" s="809"/>
      <c r="AWD576" s="809"/>
      <c r="AWE576" s="809"/>
      <c r="AWF576" s="809"/>
      <c r="AWG576" s="809"/>
      <c r="AWH576" s="809"/>
      <c r="AWI576" s="809"/>
      <c r="AWJ576" s="809"/>
      <c r="AWK576" s="809"/>
      <c r="AWL576" s="809"/>
      <c r="AWM576" s="809"/>
      <c r="AWN576" s="809"/>
      <c r="AWO576" s="809"/>
      <c r="AWP576" s="809"/>
      <c r="AWQ576" s="809"/>
      <c r="AWR576" s="808"/>
      <c r="AWS576" s="761"/>
      <c r="AWT576" s="808"/>
      <c r="AWU576" s="809"/>
      <c r="AWV576" s="809"/>
      <c r="AWW576" s="809"/>
      <c r="AWX576" s="809"/>
      <c r="AWY576" s="809"/>
      <c r="AWZ576" s="809"/>
      <c r="AXA576" s="809"/>
      <c r="AXB576" s="809"/>
      <c r="AXC576" s="809"/>
      <c r="AXD576" s="809"/>
      <c r="AXE576" s="809"/>
      <c r="AXF576" s="809"/>
      <c r="AXG576" s="809"/>
      <c r="AXH576" s="809"/>
      <c r="AXI576" s="809"/>
      <c r="AXJ576" s="809"/>
      <c r="AXK576" s="809"/>
      <c r="AXL576" s="809"/>
      <c r="AXM576" s="809"/>
      <c r="AXN576" s="809"/>
      <c r="AXO576" s="809"/>
      <c r="AXP576" s="809"/>
      <c r="AXQ576" s="809"/>
      <c r="AXR576" s="809"/>
      <c r="AXS576" s="809"/>
      <c r="AXT576" s="809"/>
      <c r="AXU576" s="809"/>
      <c r="AXV576" s="809"/>
      <c r="AXW576" s="809"/>
      <c r="AXX576" s="809"/>
      <c r="AXY576" s="809"/>
      <c r="AXZ576" s="809"/>
      <c r="AYA576" s="809"/>
      <c r="AYB576" s="809"/>
      <c r="AYC576" s="809"/>
      <c r="AYD576" s="808"/>
      <c r="AYE576" s="808"/>
      <c r="AYF576" s="809"/>
      <c r="AYG576" s="808"/>
      <c r="AYH576" s="810"/>
      <c r="AYI576" s="810"/>
      <c r="AYJ576" s="810"/>
      <c r="AYK576" s="810"/>
      <c r="AYL576" s="810"/>
      <c r="AYM576" s="810"/>
      <c r="AYN576" s="810"/>
      <c r="AYO576" s="810"/>
      <c r="AYP576" s="810"/>
      <c r="AYQ576" s="810"/>
      <c r="AYR576" s="810"/>
      <c r="AYS576" s="810"/>
      <c r="AYT576" s="810"/>
      <c r="AYU576" s="810"/>
      <c r="AYV576" s="810"/>
      <c r="AYW576" s="810"/>
      <c r="AYX576" s="810"/>
      <c r="AYY576" s="810"/>
      <c r="AYZ576" s="810"/>
      <c r="AZA576" s="810"/>
      <c r="AZB576" s="810"/>
      <c r="AZC576" s="810"/>
      <c r="AZD576" s="810"/>
      <c r="AZE576" s="810"/>
      <c r="AZF576" s="810"/>
      <c r="AZG576" s="810"/>
      <c r="AZH576" s="810"/>
      <c r="AZI576" s="810"/>
      <c r="AZJ576" s="810"/>
      <c r="AZK576" s="810"/>
      <c r="AZL576" s="810"/>
      <c r="AZM576" s="810"/>
      <c r="AZN576" s="810"/>
      <c r="AZO576" s="810"/>
      <c r="AZP576" s="809"/>
      <c r="AZQ576" s="802"/>
      <c r="AZR576" s="802"/>
      <c r="AZS576" s="802"/>
    </row>
    <row r="577" spans="45:920 1123:1371" s="793" customFormat="1" ht="13.5">
      <c r="AS577" s="802"/>
      <c r="AT577" s="802"/>
      <c r="AU577" s="802"/>
      <c r="AV577" s="802"/>
      <c r="AW577" s="802"/>
      <c r="AX577" s="802"/>
      <c r="AY577" s="802"/>
      <c r="AZ577" s="802"/>
      <c r="BA577" s="802"/>
      <c r="BB577" s="802"/>
      <c r="BC577" s="802"/>
      <c r="BD577" s="802"/>
      <c r="BE577" s="802"/>
      <c r="BF577" s="802"/>
      <c r="BG577" s="802"/>
      <c r="BH577" s="802"/>
      <c r="BI577" s="802"/>
      <c r="BJ577" s="802"/>
      <c r="BK577" s="802"/>
      <c r="BL577" s="802"/>
      <c r="BM577" s="802"/>
      <c r="BN577" s="802"/>
      <c r="BO577" s="802"/>
      <c r="BP577" s="802"/>
      <c r="BQ577" s="802"/>
      <c r="BR577" s="802"/>
      <c r="BS577" s="802"/>
      <c r="BT577" s="802"/>
      <c r="BU577" s="802"/>
      <c r="BV577" s="802"/>
      <c r="BW577" s="802"/>
      <c r="BX577" s="802"/>
      <c r="BY577" s="802"/>
      <c r="BZ577" s="802"/>
      <c r="CA577" s="802"/>
      <c r="CB577" s="802"/>
      <c r="CC577" s="802"/>
      <c r="CD577" s="802"/>
      <c r="CE577" s="802"/>
      <c r="CF577" s="802"/>
      <c r="CG577" s="802"/>
      <c r="CH577" s="802"/>
      <c r="CI577" s="802"/>
      <c r="CJ577" s="802"/>
      <c r="CK577" s="802"/>
      <c r="CL577" s="802"/>
      <c r="CM577" s="802"/>
      <c r="CN577" s="802"/>
      <c r="CO577" s="802"/>
      <c r="CP577" s="802"/>
      <c r="CQ577" s="802"/>
      <c r="CR577" s="802"/>
      <c r="CS577" s="802"/>
      <c r="CT577" s="802"/>
      <c r="CU577" s="802"/>
      <c r="CV577" s="802"/>
      <c r="CW577" s="802"/>
      <c r="CX577" s="802"/>
      <c r="CY577" s="802"/>
      <c r="CZ577" s="802"/>
      <c r="DA577" s="802"/>
      <c r="DB577" s="802"/>
      <c r="DC577" s="802"/>
      <c r="DD577" s="802"/>
      <c r="DE577" s="802"/>
      <c r="DF577" s="802"/>
      <c r="DG577" s="802"/>
      <c r="DH577" s="802"/>
      <c r="DI577" s="802"/>
      <c r="DJ577" s="802"/>
      <c r="DK577" s="802"/>
      <c r="DL577" s="802"/>
      <c r="DM577" s="802"/>
      <c r="DN577" s="802"/>
      <c r="DO577" s="802"/>
      <c r="DP577" s="802"/>
      <c r="DQ577" s="802"/>
      <c r="DR577" s="802"/>
      <c r="DS577" s="802"/>
      <c r="DT577" s="802"/>
      <c r="DU577" s="802"/>
      <c r="DV577" s="802"/>
      <c r="DW577" s="802"/>
      <c r="DX577" s="802"/>
      <c r="DY577" s="802"/>
      <c r="DZ577" s="802"/>
      <c r="EA577" s="802"/>
      <c r="EB577" s="802"/>
      <c r="EC577" s="802"/>
      <c r="ED577" s="802"/>
      <c r="EE577" s="802"/>
      <c r="EF577" s="802"/>
      <c r="EG577" s="802"/>
      <c r="EH577" s="802"/>
      <c r="EI577" s="802"/>
      <c r="EJ577" s="802"/>
      <c r="EK577" s="802"/>
      <c r="EL577" s="802"/>
      <c r="EM577" s="802"/>
      <c r="EN577" s="802"/>
      <c r="EO577" s="802"/>
      <c r="EP577" s="802"/>
      <c r="EQ577" s="802"/>
      <c r="ER577" s="802"/>
      <c r="ES577" s="802"/>
      <c r="ET577" s="802"/>
      <c r="EU577" s="802"/>
      <c r="EV577" s="802"/>
      <c r="EW577" s="802"/>
      <c r="EX577" s="802"/>
      <c r="EY577" s="802"/>
      <c r="EZ577" s="802"/>
      <c r="FA577" s="802"/>
      <c r="FB577" s="802"/>
      <c r="FC577" s="802"/>
      <c r="FD577" s="802"/>
      <c r="FE577" s="802"/>
      <c r="FF577" s="802"/>
      <c r="FG577" s="802"/>
      <c r="FH577" s="802"/>
      <c r="FI577" s="802"/>
      <c r="FJ577" s="802"/>
      <c r="FK577" s="802"/>
      <c r="FL577" s="802"/>
      <c r="FM577" s="802"/>
      <c r="FN577" s="802"/>
      <c r="FO577" s="802"/>
      <c r="FP577" s="802"/>
      <c r="FQ577" s="802"/>
      <c r="FR577" s="802"/>
      <c r="FS577" s="802"/>
      <c r="FT577" s="802"/>
      <c r="FU577" s="802"/>
      <c r="FV577" s="802"/>
      <c r="FW577" s="802"/>
      <c r="FX577" s="802"/>
      <c r="FY577" s="802"/>
      <c r="FZ577" s="802"/>
      <c r="GA577" s="802"/>
      <c r="GB577" s="802"/>
      <c r="GC577" s="802"/>
      <c r="GD577" s="802"/>
      <c r="GE577" s="802"/>
      <c r="GF577" s="802"/>
      <c r="GG577" s="802"/>
      <c r="GH577" s="802"/>
      <c r="GI577" s="802"/>
      <c r="GJ577" s="802"/>
      <c r="GK577" s="802"/>
      <c r="GL577" s="802"/>
      <c r="GM577" s="802"/>
      <c r="GN577" s="802"/>
      <c r="GO577" s="802"/>
      <c r="GP577" s="802"/>
      <c r="GQ577" s="802"/>
      <c r="GR577" s="802"/>
      <c r="GS577" s="802"/>
      <c r="GT577" s="802"/>
      <c r="GU577" s="802"/>
      <c r="GV577" s="802"/>
      <c r="GW577" s="802"/>
      <c r="GX577" s="802"/>
      <c r="GY577" s="802"/>
      <c r="GZ577" s="802"/>
      <c r="HA577" s="802"/>
      <c r="HB577" s="802"/>
      <c r="HC577" s="802"/>
      <c r="HD577" s="802"/>
      <c r="HE577" s="802"/>
      <c r="HF577" s="802"/>
      <c r="HG577" s="802"/>
      <c r="HH577" s="802"/>
      <c r="HI577" s="802"/>
      <c r="HJ577" s="802"/>
      <c r="HK577" s="802"/>
      <c r="HL577" s="802"/>
      <c r="HM577" s="802"/>
      <c r="HN577" s="802"/>
      <c r="HO577" s="802"/>
      <c r="HP577" s="802"/>
      <c r="HQ577" s="802"/>
      <c r="HR577" s="802"/>
      <c r="HS577" s="802"/>
      <c r="HT577" s="802"/>
      <c r="HU577" s="802"/>
      <c r="HV577" s="802"/>
      <c r="HW577" s="802"/>
      <c r="HX577" s="802"/>
      <c r="HY577" s="802"/>
      <c r="HZ577" s="802"/>
      <c r="IA577" s="802"/>
      <c r="IB577" s="802"/>
      <c r="IC577" s="802"/>
      <c r="ID577" s="802"/>
      <c r="IE577" s="802"/>
      <c r="IF577" s="802"/>
      <c r="IG577" s="802"/>
      <c r="IH577" s="802"/>
      <c r="II577" s="802"/>
      <c r="IJ577" s="802"/>
      <c r="IK577" s="802"/>
      <c r="IL577" s="802"/>
      <c r="IM577" s="802"/>
      <c r="IN577" s="802"/>
      <c r="IO577" s="802"/>
      <c r="IP577" s="802"/>
      <c r="IQ577" s="802"/>
      <c r="IR577" s="802"/>
      <c r="IS577" s="802"/>
      <c r="IT577" s="802"/>
      <c r="IU577" s="802"/>
      <c r="IV577" s="802"/>
      <c r="IW577" s="802"/>
      <c r="IX577" s="802"/>
      <c r="IY577" s="802"/>
      <c r="IZ577" s="802"/>
      <c r="JA577" s="802"/>
      <c r="JB577" s="802"/>
      <c r="JC577" s="802"/>
      <c r="JD577" s="802"/>
      <c r="JE577" s="802"/>
      <c r="JF577" s="802"/>
      <c r="JG577" s="802"/>
      <c r="JH577" s="802"/>
      <c r="JI577" s="802"/>
      <c r="JJ577" s="802"/>
      <c r="JK577" s="802"/>
      <c r="JL577" s="802"/>
      <c r="JM577" s="802"/>
      <c r="JN577" s="802"/>
      <c r="JO577" s="802"/>
      <c r="JP577" s="802"/>
      <c r="JQ577" s="802"/>
      <c r="JR577" s="802"/>
      <c r="JS577" s="802"/>
      <c r="JT577" s="802"/>
      <c r="JU577" s="802"/>
      <c r="JV577" s="802"/>
      <c r="JW577" s="802"/>
      <c r="JX577" s="802"/>
      <c r="JY577" s="802"/>
      <c r="JZ577" s="802"/>
      <c r="KA577" s="802"/>
      <c r="KB577" s="802"/>
      <c r="KC577" s="802"/>
      <c r="KD577" s="802"/>
      <c r="KE577" s="802"/>
      <c r="KF577" s="802"/>
      <c r="KG577" s="802"/>
      <c r="KH577" s="802"/>
      <c r="KI577" s="802"/>
      <c r="KJ577" s="802"/>
      <c r="KK577" s="802"/>
      <c r="KL577" s="802"/>
      <c r="KM577" s="802"/>
      <c r="KN577" s="802"/>
      <c r="KO577" s="802"/>
      <c r="KP577" s="802"/>
      <c r="KQ577" s="802"/>
      <c r="KR577" s="802"/>
      <c r="KS577" s="802"/>
      <c r="KT577" s="802"/>
      <c r="KU577" s="802"/>
      <c r="KV577" s="802"/>
      <c r="KW577" s="802"/>
      <c r="KX577" s="802"/>
      <c r="KY577" s="802"/>
      <c r="KZ577" s="802"/>
      <c r="LA577" s="802"/>
      <c r="LB577" s="802"/>
      <c r="LC577" s="802"/>
      <c r="LD577" s="802"/>
      <c r="LE577" s="802"/>
      <c r="LF577" s="802"/>
      <c r="LG577" s="802"/>
      <c r="LH577" s="802"/>
      <c r="LI577" s="802"/>
      <c r="LJ577" s="802"/>
      <c r="LK577" s="802"/>
      <c r="LL577" s="802"/>
      <c r="LM577" s="802"/>
      <c r="LN577" s="802"/>
      <c r="LO577" s="802"/>
      <c r="LP577" s="802"/>
      <c r="LQ577" s="802"/>
      <c r="LR577" s="802"/>
      <c r="LS577" s="802"/>
      <c r="LT577" s="802"/>
      <c r="LU577" s="802"/>
      <c r="LV577" s="802"/>
      <c r="LW577" s="802"/>
      <c r="LX577" s="802"/>
      <c r="LY577" s="802"/>
      <c r="LZ577" s="802"/>
      <c r="MA577" s="802"/>
      <c r="MB577" s="802"/>
      <c r="MC577" s="802"/>
      <c r="MD577" s="802"/>
      <c r="ME577" s="802"/>
      <c r="MF577" s="802"/>
      <c r="MG577" s="802"/>
      <c r="MH577" s="802"/>
      <c r="MI577" s="802"/>
      <c r="MJ577" s="802"/>
      <c r="MK577" s="802"/>
      <c r="ML577" s="802"/>
      <c r="MM577" s="802"/>
      <c r="MN577" s="802"/>
      <c r="MO577" s="802"/>
      <c r="MP577" s="802"/>
      <c r="MQ577" s="802"/>
      <c r="MR577" s="802"/>
      <c r="MS577" s="802"/>
      <c r="MT577" s="802"/>
      <c r="MU577" s="802"/>
      <c r="MV577" s="802"/>
      <c r="MW577" s="802"/>
      <c r="MX577" s="802"/>
      <c r="MY577" s="802"/>
      <c r="MZ577" s="802"/>
      <c r="NA577" s="802"/>
      <c r="NB577" s="802"/>
      <c r="NC577" s="802"/>
      <c r="ND577" s="802"/>
      <c r="NE577" s="802"/>
      <c r="NF577" s="802"/>
      <c r="NG577" s="802"/>
      <c r="NH577" s="802"/>
      <c r="NI577" s="802"/>
      <c r="NJ577" s="802"/>
      <c r="NK577" s="802"/>
      <c r="NL577" s="802"/>
      <c r="NM577" s="802"/>
      <c r="NN577" s="802"/>
      <c r="NO577" s="802"/>
      <c r="NP577" s="802"/>
      <c r="NQ577" s="802"/>
      <c r="NR577" s="802"/>
      <c r="NS577" s="802"/>
      <c r="NT577" s="802"/>
      <c r="NU577" s="802"/>
      <c r="NV577" s="802"/>
      <c r="NW577" s="802"/>
      <c r="NX577" s="802"/>
      <c r="NY577" s="802"/>
      <c r="NZ577" s="802"/>
      <c r="OA577" s="802"/>
      <c r="OB577" s="802"/>
      <c r="OC577" s="802"/>
      <c r="OD577" s="802"/>
      <c r="OE577" s="802"/>
      <c r="OF577" s="802"/>
      <c r="OG577" s="802"/>
      <c r="OH577" s="802"/>
      <c r="OI577" s="802"/>
      <c r="OJ577" s="802"/>
      <c r="OK577" s="802"/>
      <c r="OL577" s="802"/>
      <c r="OM577" s="802"/>
      <c r="ON577" s="802"/>
      <c r="OO577" s="802"/>
      <c r="OP577" s="802"/>
      <c r="OQ577" s="802"/>
      <c r="OR577" s="802"/>
      <c r="OS577" s="802"/>
      <c r="OT577" s="802"/>
      <c r="OU577" s="802"/>
      <c r="OV577" s="802"/>
      <c r="OW577" s="802"/>
      <c r="OX577" s="802"/>
      <c r="OY577" s="802"/>
      <c r="OZ577" s="802"/>
      <c r="PA577" s="802"/>
      <c r="PB577" s="802"/>
      <c r="PC577" s="802"/>
      <c r="PD577" s="802"/>
      <c r="PE577" s="802"/>
      <c r="PF577" s="802"/>
      <c r="PG577" s="802"/>
      <c r="PH577" s="802"/>
      <c r="PI577" s="802"/>
      <c r="PJ577" s="802"/>
      <c r="PK577" s="802"/>
      <c r="PL577" s="802"/>
      <c r="PM577" s="802"/>
      <c r="PN577" s="802"/>
      <c r="PO577" s="802"/>
      <c r="PP577" s="802"/>
      <c r="PQ577" s="802"/>
      <c r="PR577" s="802"/>
      <c r="PS577" s="802"/>
      <c r="PT577" s="802"/>
      <c r="PU577" s="802"/>
      <c r="PV577" s="802"/>
      <c r="PW577" s="802"/>
      <c r="PX577" s="802"/>
      <c r="PY577" s="802"/>
      <c r="PZ577" s="802"/>
      <c r="QA577" s="802"/>
      <c r="QB577" s="802"/>
      <c r="QC577" s="802"/>
      <c r="QD577" s="802"/>
      <c r="QE577" s="802"/>
      <c r="QF577" s="802"/>
      <c r="QG577" s="802"/>
      <c r="QH577" s="802"/>
      <c r="QI577" s="802"/>
      <c r="QJ577" s="802"/>
      <c r="QK577" s="802"/>
      <c r="QL577" s="802"/>
      <c r="QM577" s="802"/>
      <c r="QN577" s="802"/>
      <c r="QO577" s="802"/>
      <c r="QP577" s="802"/>
      <c r="QQ577" s="802"/>
      <c r="QR577" s="802"/>
      <c r="QS577" s="802"/>
      <c r="QT577" s="802"/>
      <c r="QU577" s="802"/>
      <c r="QV577" s="802"/>
      <c r="QW577" s="802"/>
      <c r="QX577" s="802"/>
      <c r="QY577" s="802"/>
      <c r="QZ577" s="802"/>
      <c r="RA577" s="802"/>
      <c r="RB577" s="802"/>
      <c r="RC577" s="802"/>
      <c r="RD577" s="802"/>
      <c r="RE577" s="802"/>
      <c r="RF577" s="802"/>
      <c r="RG577" s="802"/>
      <c r="RH577" s="802"/>
      <c r="RI577" s="802"/>
      <c r="RJ577" s="802"/>
      <c r="RK577" s="802"/>
      <c r="RL577" s="802"/>
      <c r="RM577" s="802"/>
      <c r="RN577" s="802"/>
      <c r="RO577" s="802"/>
      <c r="RP577" s="802"/>
      <c r="RQ577" s="802"/>
      <c r="RR577" s="802"/>
      <c r="RS577" s="802"/>
      <c r="RT577" s="802"/>
      <c r="RU577" s="802"/>
      <c r="RV577" s="802"/>
      <c r="RW577" s="802"/>
      <c r="RX577" s="802"/>
      <c r="RY577" s="802"/>
      <c r="RZ577" s="802"/>
      <c r="SA577" s="802"/>
      <c r="SB577" s="802"/>
      <c r="SC577" s="802"/>
      <c r="SD577" s="802"/>
      <c r="SE577" s="802"/>
      <c r="SF577" s="802"/>
      <c r="SG577" s="802"/>
      <c r="SH577" s="802"/>
      <c r="SI577" s="802"/>
      <c r="SJ577" s="802"/>
      <c r="SK577" s="802"/>
      <c r="SL577" s="802"/>
      <c r="SM577" s="802"/>
      <c r="SN577" s="802"/>
      <c r="SO577" s="802"/>
      <c r="SP577" s="802"/>
      <c r="SQ577" s="802"/>
      <c r="SR577" s="802"/>
      <c r="SS577" s="802"/>
      <c r="ST577" s="802"/>
      <c r="SU577" s="802"/>
      <c r="SV577" s="802"/>
      <c r="SW577" s="802"/>
      <c r="SX577" s="802"/>
      <c r="SY577" s="802"/>
      <c r="SZ577" s="802"/>
      <c r="TA577" s="802"/>
      <c r="TB577" s="802"/>
      <c r="TC577" s="802"/>
      <c r="TD577" s="802"/>
      <c r="TE577" s="802"/>
      <c r="TF577" s="802"/>
      <c r="TG577" s="802"/>
      <c r="TH577" s="802"/>
      <c r="TI577" s="802"/>
      <c r="TJ577" s="802"/>
      <c r="TK577" s="802"/>
      <c r="TL577" s="802"/>
      <c r="TM577" s="802"/>
      <c r="TN577" s="802"/>
      <c r="TO577" s="802"/>
      <c r="TP577" s="802"/>
      <c r="TQ577" s="802"/>
      <c r="TR577" s="802"/>
      <c r="TS577" s="802"/>
      <c r="TT577" s="802"/>
      <c r="TU577" s="802"/>
      <c r="TV577" s="802"/>
      <c r="TW577" s="802"/>
      <c r="TX577" s="802"/>
      <c r="TY577" s="802"/>
      <c r="TZ577" s="802"/>
      <c r="UA577" s="802"/>
      <c r="UB577" s="802"/>
      <c r="UC577" s="802"/>
      <c r="UD577" s="802"/>
      <c r="UE577" s="802"/>
      <c r="UF577" s="802"/>
      <c r="UG577" s="802"/>
      <c r="UH577" s="802"/>
      <c r="UI577" s="802"/>
      <c r="UJ577" s="802"/>
      <c r="UK577" s="802"/>
      <c r="UL577" s="802"/>
      <c r="UM577" s="802"/>
      <c r="UN577" s="802"/>
      <c r="UO577" s="802"/>
      <c r="UP577" s="802"/>
      <c r="UQ577" s="802"/>
      <c r="UR577" s="802"/>
      <c r="US577" s="802"/>
      <c r="UT577" s="802"/>
      <c r="UU577" s="802"/>
      <c r="UV577" s="802"/>
      <c r="UW577" s="802"/>
      <c r="UX577" s="802"/>
      <c r="UY577" s="802"/>
      <c r="UZ577" s="802"/>
      <c r="VA577" s="802"/>
      <c r="VB577" s="802"/>
      <c r="VC577" s="802"/>
      <c r="VD577" s="802"/>
      <c r="VE577" s="802"/>
      <c r="VF577" s="802"/>
      <c r="VG577" s="802"/>
      <c r="VH577" s="802"/>
      <c r="VI577" s="802"/>
      <c r="VJ577" s="802"/>
      <c r="VK577" s="802"/>
      <c r="VL577" s="802"/>
      <c r="VM577" s="802"/>
      <c r="VN577" s="802"/>
      <c r="VO577" s="802"/>
      <c r="VP577" s="802"/>
      <c r="VQ577" s="802"/>
      <c r="VR577" s="802"/>
      <c r="VS577" s="802"/>
      <c r="VT577" s="802"/>
      <c r="VU577" s="802"/>
      <c r="VV577" s="802"/>
      <c r="VW577" s="802"/>
      <c r="VX577" s="802"/>
      <c r="VY577" s="802"/>
      <c r="VZ577" s="802"/>
      <c r="WA577" s="802"/>
      <c r="WB577" s="802"/>
      <c r="WC577" s="802"/>
      <c r="WD577" s="802"/>
      <c r="WE577" s="802"/>
      <c r="WF577" s="802"/>
      <c r="WG577" s="802"/>
      <c r="WH577" s="802"/>
      <c r="WI577" s="802"/>
      <c r="WJ577" s="802"/>
      <c r="WK577" s="802"/>
      <c r="WL577" s="802"/>
      <c r="WM577" s="802"/>
      <c r="WN577" s="802"/>
      <c r="WO577" s="802"/>
      <c r="WP577" s="802"/>
      <c r="WQ577" s="802"/>
      <c r="WR577" s="802"/>
      <c r="WS577" s="802"/>
      <c r="WT577" s="802"/>
      <c r="WU577" s="802"/>
      <c r="WV577" s="802"/>
      <c r="WW577" s="802"/>
      <c r="WX577" s="802"/>
      <c r="WY577" s="802"/>
      <c r="WZ577" s="802"/>
      <c r="XA577" s="802"/>
      <c r="XB577" s="802"/>
      <c r="XC577" s="802"/>
      <c r="XD577" s="802"/>
      <c r="XE577" s="802"/>
      <c r="XF577" s="802"/>
      <c r="XG577" s="802"/>
      <c r="XH577" s="802"/>
      <c r="XI577" s="802"/>
      <c r="XJ577" s="802"/>
      <c r="XK577" s="802"/>
      <c r="XL577" s="802"/>
      <c r="XM577" s="802"/>
      <c r="XN577" s="802"/>
      <c r="XO577" s="802"/>
      <c r="XP577" s="802"/>
      <c r="XQ577" s="802"/>
      <c r="XR577" s="802"/>
      <c r="XS577" s="802"/>
      <c r="XT577" s="802"/>
      <c r="XU577" s="802"/>
      <c r="XV577" s="802"/>
      <c r="XW577" s="802"/>
      <c r="XX577" s="802"/>
      <c r="XY577" s="802"/>
      <c r="XZ577" s="802"/>
      <c r="YA577" s="802"/>
      <c r="YB577" s="802"/>
      <c r="YC577" s="802"/>
      <c r="YD577" s="802"/>
      <c r="YE577" s="802"/>
      <c r="YF577" s="802"/>
      <c r="YG577" s="802"/>
      <c r="YH577" s="802"/>
      <c r="YI577" s="802"/>
      <c r="YJ577" s="802"/>
      <c r="YK577" s="802"/>
      <c r="YL577" s="802"/>
      <c r="YM577" s="802"/>
      <c r="YN577" s="802"/>
      <c r="YO577" s="802"/>
      <c r="YP577" s="802"/>
      <c r="YQ577" s="802"/>
      <c r="YR577" s="802"/>
      <c r="YS577" s="802"/>
      <c r="YT577" s="802"/>
      <c r="YU577" s="802"/>
      <c r="YV577" s="802"/>
      <c r="YW577" s="802"/>
      <c r="YX577" s="802"/>
      <c r="YY577" s="802"/>
      <c r="YZ577" s="802"/>
      <c r="ZA577" s="802"/>
      <c r="ZB577" s="802"/>
      <c r="ZC577" s="802"/>
      <c r="ZD577" s="802"/>
      <c r="ZE577" s="802"/>
      <c r="ZF577" s="802"/>
      <c r="ZG577" s="802"/>
      <c r="ZH577" s="802"/>
      <c r="ZI577" s="802"/>
      <c r="ZJ577" s="802"/>
      <c r="ZK577" s="802"/>
      <c r="ZL577" s="802"/>
      <c r="ZM577" s="802"/>
      <c r="ZN577" s="802"/>
      <c r="ZO577" s="802"/>
      <c r="ZP577" s="802"/>
      <c r="ZQ577" s="802"/>
      <c r="ZR577" s="802"/>
      <c r="ZS577" s="802"/>
      <c r="ZT577" s="802"/>
      <c r="ZU577" s="802"/>
      <c r="ZV577" s="802"/>
      <c r="ZW577" s="802"/>
      <c r="ZX577" s="802"/>
      <c r="ZY577" s="802"/>
      <c r="ZZ577" s="802"/>
      <c r="AAA577" s="802"/>
      <c r="AAB577" s="802"/>
      <c r="AAC577" s="802"/>
      <c r="AAD577" s="802"/>
      <c r="AAE577" s="802"/>
      <c r="AAF577" s="802"/>
      <c r="AAG577" s="802"/>
      <c r="AAH577" s="802"/>
      <c r="AAI577" s="802"/>
      <c r="AAJ577" s="802"/>
      <c r="AAK577" s="802"/>
      <c r="AAL577" s="802"/>
      <c r="AAM577" s="802"/>
      <c r="AAN577" s="802"/>
      <c r="AAO577" s="802"/>
      <c r="AAP577" s="802"/>
      <c r="AAQ577" s="802"/>
      <c r="AAR577" s="802"/>
      <c r="AAS577" s="802"/>
      <c r="AAT577" s="802"/>
      <c r="AAU577" s="802"/>
      <c r="AAV577" s="802"/>
      <c r="AAW577" s="802"/>
      <c r="AAX577" s="802"/>
      <c r="AAY577" s="802"/>
      <c r="AAZ577" s="802"/>
      <c r="ABA577" s="802"/>
      <c r="ABB577" s="802"/>
      <c r="ABC577" s="802"/>
      <c r="ABD577" s="802"/>
      <c r="ABE577" s="802"/>
      <c r="ABF577" s="802"/>
      <c r="ABG577" s="802"/>
      <c r="ABH577" s="802"/>
      <c r="ABI577" s="802"/>
      <c r="ABJ577" s="802"/>
      <c r="ABK577" s="802"/>
      <c r="ABL577" s="802"/>
      <c r="ABM577" s="802"/>
      <c r="ABN577" s="802"/>
      <c r="ABO577" s="802"/>
      <c r="ABP577" s="802"/>
      <c r="ABQ577" s="802"/>
      <c r="ABR577" s="802"/>
      <c r="ABS577" s="802"/>
      <c r="ABT577" s="802"/>
      <c r="ABU577" s="802"/>
      <c r="ABV577" s="802"/>
      <c r="ABW577" s="802"/>
      <c r="ABX577" s="802"/>
      <c r="ABY577" s="802"/>
      <c r="ABZ577" s="802"/>
      <c r="ACA577" s="802"/>
      <c r="ACB577" s="802"/>
      <c r="ACC577" s="802"/>
      <c r="ACD577" s="802"/>
      <c r="ACE577" s="802"/>
      <c r="ACF577" s="802"/>
      <c r="ACG577" s="802"/>
      <c r="ACH577" s="802"/>
      <c r="ACI577" s="802"/>
      <c r="ACJ577" s="802"/>
      <c r="ACK577" s="802"/>
      <c r="ACL577" s="802"/>
      <c r="ACM577" s="802"/>
      <c r="ACN577" s="802"/>
      <c r="ACO577" s="802"/>
      <c r="ACP577" s="802"/>
      <c r="ACQ577" s="802"/>
      <c r="ACR577" s="802"/>
      <c r="ACS577" s="802"/>
      <c r="ACT577" s="802"/>
      <c r="ACU577" s="802"/>
      <c r="ACV577" s="802"/>
      <c r="ACW577" s="802"/>
      <c r="ACX577" s="802"/>
      <c r="ACY577" s="802"/>
      <c r="ACZ577" s="802"/>
      <c r="ADA577" s="802"/>
      <c r="ADB577" s="802"/>
      <c r="ADC577" s="802"/>
      <c r="ADD577" s="802"/>
      <c r="ADE577" s="802"/>
      <c r="ADF577" s="802"/>
      <c r="ADG577" s="802"/>
      <c r="ADH577" s="802"/>
      <c r="ADI577" s="802"/>
      <c r="ADJ577" s="802"/>
      <c r="ADK577" s="802"/>
      <c r="ADL577" s="802"/>
      <c r="ADM577" s="802"/>
      <c r="ADN577" s="802"/>
      <c r="ADO577" s="802"/>
      <c r="ADP577" s="802"/>
      <c r="ADQ577" s="802"/>
      <c r="ADR577" s="802"/>
      <c r="ADS577" s="802"/>
      <c r="ADT577" s="802"/>
      <c r="ADU577" s="802"/>
      <c r="ADV577" s="802"/>
      <c r="ADW577" s="802"/>
      <c r="ADX577" s="802"/>
      <c r="ADY577" s="802"/>
      <c r="ADZ577" s="802"/>
      <c r="AEA577" s="802"/>
      <c r="AEB577" s="802"/>
      <c r="AEC577" s="802"/>
      <c r="AED577" s="802"/>
      <c r="AEE577" s="802"/>
      <c r="AEF577" s="802"/>
      <c r="AEG577" s="802"/>
      <c r="AEH577" s="802"/>
      <c r="AEI577" s="802"/>
      <c r="AEJ577" s="802"/>
      <c r="AEK577" s="802"/>
      <c r="AEL577" s="802"/>
      <c r="AEM577" s="802"/>
      <c r="AEN577" s="802"/>
      <c r="AEO577" s="802"/>
      <c r="AEP577" s="802"/>
      <c r="AEQ577" s="802"/>
      <c r="AER577" s="802"/>
      <c r="AES577" s="802"/>
      <c r="AET577" s="802"/>
      <c r="AEU577" s="802"/>
      <c r="AEV577" s="802"/>
      <c r="AEW577" s="802"/>
      <c r="AEX577" s="802"/>
      <c r="AEY577" s="802"/>
      <c r="AEZ577" s="802"/>
      <c r="AFA577" s="802"/>
      <c r="AFB577" s="802"/>
      <c r="AFC577" s="802"/>
      <c r="AFD577" s="802"/>
      <c r="AFE577" s="802"/>
      <c r="AFF577" s="802"/>
      <c r="AFG577" s="802"/>
      <c r="AFH577" s="802"/>
      <c r="AFI577" s="802"/>
      <c r="AFJ577" s="802"/>
      <c r="AFK577" s="802"/>
      <c r="AFL577" s="802"/>
      <c r="AFM577" s="802"/>
      <c r="AFN577" s="802"/>
      <c r="AFO577" s="802"/>
      <c r="AFP577" s="802"/>
      <c r="AFQ577" s="802"/>
      <c r="AFR577" s="802"/>
      <c r="AFS577" s="802"/>
      <c r="AFT577" s="802"/>
      <c r="AFU577" s="802"/>
      <c r="AFV577" s="802"/>
      <c r="AFW577" s="802"/>
      <c r="AFX577" s="802"/>
      <c r="AFY577" s="802"/>
      <c r="AFZ577" s="802"/>
      <c r="AGA577" s="802"/>
      <c r="AGB577" s="802"/>
      <c r="AGC577" s="802"/>
      <c r="AGD577" s="802"/>
      <c r="AGE577" s="802"/>
      <c r="AGF577" s="802"/>
      <c r="AGG577" s="802"/>
      <c r="AGH577" s="802"/>
      <c r="AGI577" s="802"/>
      <c r="AGJ577" s="802"/>
      <c r="AGK577" s="802"/>
      <c r="AGL577" s="802"/>
      <c r="AGM577" s="802"/>
      <c r="AGN577" s="802"/>
      <c r="AGO577" s="802"/>
      <c r="AGP577" s="802"/>
      <c r="AGQ577" s="802"/>
      <c r="AGR577" s="802"/>
      <c r="AGS577" s="802"/>
      <c r="AGT577" s="802"/>
      <c r="AGU577" s="802"/>
      <c r="AGV577" s="802"/>
      <c r="AGW577" s="802"/>
      <c r="AGX577" s="802"/>
      <c r="AGY577" s="802"/>
      <c r="AGZ577" s="802"/>
      <c r="AHA577" s="802"/>
      <c r="AHB577" s="802"/>
      <c r="AHC577" s="802"/>
      <c r="AHD577" s="802"/>
      <c r="AHE577" s="802"/>
      <c r="AHF577" s="802"/>
      <c r="AHG577" s="802"/>
      <c r="AHH577" s="802"/>
      <c r="AHI577" s="802"/>
      <c r="AHJ577" s="802"/>
      <c r="AHK577" s="802"/>
      <c r="AHL577" s="802"/>
      <c r="AHM577" s="802"/>
      <c r="AHN577" s="802"/>
      <c r="AHO577" s="802"/>
      <c r="AHP577" s="802"/>
      <c r="AHQ577" s="802"/>
      <c r="AHR577" s="802"/>
      <c r="AHS577" s="802"/>
      <c r="AHT577" s="802"/>
      <c r="AHU577" s="802"/>
      <c r="AHV577" s="802"/>
      <c r="AHW577" s="802"/>
      <c r="AHX577" s="802"/>
      <c r="AHY577" s="802"/>
      <c r="AHZ577" s="802"/>
      <c r="AIA577" s="802"/>
      <c r="AIB577" s="802"/>
      <c r="AIC577" s="802"/>
      <c r="AID577" s="802"/>
      <c r="AIE577" s="802"/>
      <c r="AIF577" s="802"/>
      <c r="AIG577" s="802"/>
      <c r="AIH577" s="802"/>
      <c r="AII577" s="802"/>
      <c r="AIJ577" s="802"/>
      <c r="AQE577" s="802"/>
      <c r="AQF577" s="802"/>
      <c r="AQG577" s="802"/>
      <c r="AQH577" s="802"/>
      <c r="AQI577" s="802"/>
      <c r="AQJ577" s="802"/>
      <c r="AQK577" s="802"/>
      <c r="AQL577" s="802"/>
      <c r="AQM577" s="802"/>
      <c r="AQN577" s="802"/>
      <c r="AQO577" s="802"/>
      <c r="AQP577" s="802"/>
      <c r="AQQ577" s="802"/>
      <c r="AQR577" s="802"/>
      <c r="AQS577" s="802"/>
      <c r="AQT577" s="802"/>
      <c r="AQU577" s="802"/>
      <c r="AQV577" s="802"/>
      <c r="AQW577" s="802"/>
      <c r="AQX577" s="802"/>
      <c r="AQY577" s="802"/>
      <c r="AQZ577" s="802"/>
      <c r="ARA577" s="802"/>
      <c r="ARB577" s="802"/>
      <c r="ARC577" s="802"/>
      <c r="ARD577" s="802"/>
      <c r="ARE577" s="802"/>
      <c r="ARF577" s="802"/>
      <c r="ARG577" s="802"/>
      <c r="ARH577" s="802"/>
      <c r="ARI577" s="802"/>
      <c r="ARJ577" s="802"/>
      <c r="ARK577" s="802"/>
      <c r="ARL577" s="802"/>
      <c r="ARM577" s="802"/>
      <c r="ARN577" s="802"/>
      <c r="ARO577" s="802"/>
      <c r="ARP577" s="802"/>
      <c r="ARQ577" s="802"/>
      <c r="ARR577" s="802"/>
      <c r="ARS577" s="802"/>
      <c r="ART577" s="802"/>
      <c r="ARU577" s="802"/>
      <c r="ARV577" s="802"/>
      <c r="ARW577" s="802"/>
      <c r="ARX577" s="802"/>
      <c r="ARY577" s="802"/>
      <c r="ARZ577" s="802"/>
      <c r="ASA577" s="802"/>
      <c r="ASB577" s="802"/>
      <c r="ASC577" s="802"/>
      <c r="ASD577" s="802"/>
      <c r="ASE577" s="802"/>
      <c r="ASF577" s="802"/>
      <c r="ASG577" s="802"/>
      <c r="ASH577" s="802"/>
      <c r="ASI577" s="802"/>
      <c r="ASJ577" s="802"/>
      <c r="ASK577" s="802"/>
      <c r="ASL577" s="802"/>
      <c r="ATP577" s="802"/>
      <c r="ATQ577" s="802"/>
      <c r="ATR577" s="802"/>
      <c r="ATS577" s="802"/>
      <c r="ATT577" s="802"/>
      <c r="ATU577" s="802"/>
      <c r="ATV577" s="802"/>
      <c r="ATW577" s="802"/>
      <c r="ATX577" s="802"/>
      <c r="ATY577" s="802"/>
      <c r="ATZ577" s="802"/>
      <c r="AUA577" s="802"/>
      <c r="AUB577" s="802"/>
      <c r="AUC577" s="802"/>
      <c r="AUD577" s="802"/>
      <c r="AUE577" s="802"/>
      <c r="AUF577" s="802"/>
      <c r="AUG577" s="802"/>
      <c r="AUH577" s="802"/>
      <c r="AUI577" s="802"/>
      <c r="AUJ577" s="802"/>
      <c r="AUK577" s="802"/>
      <c r="AUL577" s="802"/>
      <c r="AUM577" s="802"/>
      <c r="AUN577" s="802"/>
      <c r="AUO577" s="802"/>
      <c r="AUP577" s="801"/>
      <c r="AUQ577" s="802"/>
      <c r="AUR577" s="801"/>
      <c r="AUS577" s="802"/>
      <c r="AUT577" s="801"/>
      <c r="AUU577" s="802"/>
      <c r="AUV577" s="802"/>
      <c r="AUW577" s="802"/>
      <c r="AUX577" s="802"/>
      <c r="AUY577" s="802"/>
      <c r="AUZ577" s="802"/>
      <c r="AVA577" s="802"/>
      <c r="AVB577" s="802"/>
      <c r="AVC577" s="802"/>
      <c r="AVD577" s="802"/>
      <c r="AVE577" s="802"/>
      <c r="AVF577" s="802"/>
      <c r="AVG577" s="802"/>
      <c r="AVH577" s="802"/>
      <c r="AVI577" s="802"/>
      <c r="AVJ577" s="808"/>
      <c r="AVK577" s="808"/>
      <c r="AVL577" s="808"/>
      <c r="AVM577" s="808"/>
      <c r="AVN577" s="808"/>
      <c r="AVO577" s="808"/>
      <c r="AVP577" s="808"/>
      <c r="AVQ577" s="808"/>
      <c r="AVR577" s="808"/>
      <c r="AVS577" s="808"/>
      <c r="AVT577" s="808"/>
      <c r="AVU577" s="809"/>
      <c r="AVV577" s="809"/>
      <c r="AVW577" s="809"/>
      <c r="AVX577" s="809"/>
      <c r="AVY577" s="809"/>
      <c r="AVZ577" s="809"/>
      <c r="AWA577" s="809"/>
      <c r="AWB577" s="809"/>
      <c r="AWC577" s="809"/>
      <c r="AWD577" s="809"/>
      <c r="AWE577" s="809"/>
      <c r="AWF577" s="809"/>
      <c r="AWG577" s="809"/>
      <c r="AWH577" s="809"/>
      <c r="AWI577" s="809"/>
      <c r="AWJ577" s="809"/>
      <c r="AWK577" s="809"/>
      <c r="AWL577" s="809"/>
      <c r="AWM577" s="809"/>
      <c r="AWN577" s="809"/>
      <c r="AWO577" s="809"/>
      <c r="AWP577" s="809"/>
      <c r="AWQ577" s="809"/>
      <c r="AWR577" s="808"/>
      <c r="AWS577" s="761"/>
      <c r="AWT577" s="808"/>
      <c r="AWU577" s="809"/>
      <c r="AWV577" s="809"/>
      <c r="AWW577" s="809"/>
      <c r="AWX577" s="809"/>
      <c r="AWY577" s="809"/>
      <c r="AWZ577" s="809"/>
      <c r="AXA577" s="809"/>
      <c r="AXB577" s="809"/>
      <c r="AXC577" s="809"/>
      <c r="AXD577" s="809"/>
      <c r="AXE577" s="809"/>
      <c r="AXF577" s="809"/>
      <c r="AXG577" s="809"/>
      <c r="AXH577" s="809"/>
      <c r="AXI577" s="809"/>
      <c r="AXJ577" s="809"/>
      <c r="AXK577" s="809"/>
      <c r="AXL577" s="809"/>
      <c r="AXM577" s="809"/>
      <c r="AXN577" s="809"/>
      <c r="AXO577" s="809"/>
      <c r="AXP577" s="809"/>
      <c r="AXQ577" s="809"/>
      <c r="AXR577" s="809"/>
      <c r="AXS577" s="809"/>
      <c r="AXT577" s="809"/>
      <c r="AXU577" s="809"/>
      <c r="AXV577" s="809"/>
      <c r="AXW577" s="809"/>
      <c r="AXX577" s="809"/>
      <c r="AXY577" s="809"/>
      <c r="AXZ577" s="809"/>
      <c r="AYA577" s="809"/>
      <c r="AYB577" s="809"/>
      <c r="AYC577" s="809"/>
      <c r="AYD577" s="808"/>
      <c r="AYE577" s="808"/>
      <c r="AYF577" s="809"/>
      <c r="AYG577" s="808"/>
      <c r="AYH577" s="810"/>
      <c r="AYI577" s="810"/>
      <c r="AYJ577" s="810"/>
      <c r="AYK577" s="810"/>
      <c r="AYL577" s="810"/>
      <c r="AYM577" s="810"/>
      <c r="AYN577" s="810"/>
      <c r="AYO577" s="810"/>
      <c r="AYP577" s="810"/>
      <c r="AYQ577" s="810"/>
      <c r="AYR577" s="810"/>
      <c r="AYS577" s="810"/>
      <c r="AYT577" s="810"/>
      <c r="AYU577" s="810"/>
      <c r="AYV577" s="810"/>
      <c r="AYW577" s="810"/>
      <c r="AYX577" s="810"/>
      <c r="AYY577" s="810"/>
      <c r="AYZ577" s="810"/>
      <c r="AZA577" s="810"/>
      <c r="AZB577" s="810"/>
      <c r="AZC577" s="810"/>
      <c r="AZD577" s="810"/>
      <c r="AZE577" s="810"/>
      <c r="AZF577" s="810"/>
      <c r="AZG577" s="810"/>
      <c r="AZH577" s="810"/>
      <c r="AZI577" s="810"/>
      <c r="AZJ577" s="810"/>
      <c r="AZK577" s="810"/>
      <c r="AZL577" s="810"/>
      <c r="AZM577" s="810"/>
      <c r="AZN577" s="810"/>
      <c r="AZO577" s="810"/>
      <c r="AZP577" s="809"/>
      <c r="AZQ577" s="802"/>
      <c r="AZR577" s="802"/>
      <c r="AZS577" s="802"/>
    </row>
    <row r="578" spans="45:920 1123:1371" s="793" customFormat="1" ht="13.5">
      <c r="AS578" s="802"/>
      <c r="AT578" s="802"/>
      <c r="AU578" s="802"/>
      <c r="AV578" s="802"/>
      <c r="AW578" s="802"/>
      <c r="AX578" s="802"/>
      <c r="AY578" s="802"/>
      <c r="AZ578" s="802"/>
      <c r="BA578" s="802"/>
      <c r="BB578" s="802"/>
      <c r="BC578" s="802"/>
      <c r="BD578" s="802"/>
      <c r="BE578" s="802"/>
      <c r="BF578" s="802"/>
      <c r="BG578" s="802"/>
      <c r="BH578" s="802"/>
      <c r="BI578" s="802"/>
      <c r="BJ578" s="802"/>
      <c r="BK578" s="802"/>
      <c r="BL578" s="802"/>
      <c r="BM578" s="802"/>
      <c r="BN578" s="802"/>
      <c r="BO578" s="802"/>
      <c r="BP578" s="802"/>
      <c r="BQ578" s="802"/>
      <c r="BR578" s="802"/>
      <c r="BS578" s="802"/>
      <c r="BT578" s="802"/>
      <c r="BU578" s="802"/>
      <c r="BV578" s="802"/>
      <c r="BW578" s="802"/>
      <c r="BX578" s="802"/>
      <c r="BY578" s="802"/>
      <c r="BZ578" s="802"/>
      <c r="CA578" s="802"/>
      <c r="CB578" s="802"/>
      <c r="CC578" s="802"/>
      <c r="CD578" s="802"/>
      <c r="CE578" s="802"/>
      <c r="CF578" s="802"/>
      <c r="CG578" s="802"/>
      <c r="CH578" s="802"/>
      <c r="CI578" s="802"/>
      <c r="CJ578" s="802"/>
      <c r="CK578" s="802"/>
      <c r="CL578" s="802"/>
      <c r="CM578" s="802"/>
      <c r="CN578" s="802"/>
      <c r="CO578" s="802"/>
      <c r="CP578" s="802"/>
      <c r="CQ578" s="802"/>
      <c r="CR578" s="802"/>
      <c r="CS578" s="802"/>
      <c r="CT578" s="802"/>
      <c r="CU578" s="802"/>
      <c r="CV578" s="802"/>
      <c r="CW578" s="802"/>
      <c r="CX578" s="802"/>
      <c r="CY578" s="802"/>
      <c r="CZ578" s="802"/>
      <c r="DA578" s="802"/>
      <c r="DB578" s="802"/>
      <c r="DC578" s="802"/>
      <c r="DD578" s="802"/>
      <c r="DE578" s="802"/>
      <c r="DF578" s="802"/>
      <c r="DG578" s="802"/>
      <c r="DH578" s="802"/>
      <c r="DI578" s="802"/>
      <c r="DJ578" s="802"/>
      <c r="DK578" s="802"/>
      <c r="DL578" s="802"/>
      <c r="DM578" s="802"/>
      <c r="DN578" s="802"/>
      <c r="DO578" s="802"/>
      <c r="DP578" s="802"/>
      <c r="DQ578" s="802"/>
      <c r="DR578" s="802"/>
      <c r="DS578" s="802"/>
      <c r="DT578" s="802"/>
      <c r="DU578" s="802"/>
      <c r="DV578" s="802"/>
      <c r="DW578" s="802"/>
      <c r="DX578" s="802"/>
      <c r="DY578" s="802"/>
      <c r="DZ578" s="802"/>
      <c r="EA578" s="802"/>
      <c r="EB578" s="802"/>
      <c r="EC578" s="802"/>
      <c r="ED578" s="802"/>
      <c r="EE578" s="802"/>
      <c r="EF578" s="802"/>
      <c r="EG578" s="802"/>
      <c r="EH578" s="802"/>
      <c r="EI578" s="802"/>
      <c r="EJ578" s="802"/>
      <c r="EK578" s="802"/>
      <c r="EL578" s="802"/>
      <c r="EM578" s="802"/>
      <c r="EN578" s="802"/>
      <c r="EO578" s="802"/>
      <c r="EP578" s="802"/>
      <c r="EQ578" s="802"/>
      <c r="ER578" s="802"/>
      <c r="ES578" s="802"/>
      <c r="ET578" s="802"/>
      <c r="EU578" s="802"/>
      <c r="EV578" s="802"/>
      <c r="EW578" s="802"/>
      <c r="EX578" s="802"/>
      <c r="EY578" s="802"/>
      <c r="EZ578" s="802"/>
      <c r="FA578" s="802"/>
      <c r="FB578" s="802"/>
      <c r="FC578" s="802"/>
      <c r="FD578" s="802"/>
      <c r="FE578" s="802"/>
      <c r="FF578" s="802"/>
      <c r="FG578" s="802"/>
      <c r="FH578" s="802"/>
      <c r="FI578" s="802"/>
      <c r="FJ578" s="802"/>
      <c r="FK578" s="802"/>
      <c r="FL578" s="802"/>
      <c r="FM578" s="802"/>
      <c r="FN578" s="802"/>
      <c r="FO578" s="802"/>
      <c r="FP578" s="802"/>
      <c r="FQ578" s="802"/>
      <c r="FR578" s="802"/>
      <c r="FS578" s="802"/>
      <c r="FT578" s="802"/>
      <c r="FU578" s="802"/>
      <c r="FV578" s="802"/>
      <c r="FW578" s="802"/>
      <c r="FX578" s="802"/>
      <c r="FY578" s="802"/>
      <c r="FZ578" s="802"/>
      <c r="GA578" s="802"/>
      <c r="GB578" s="802"/>
      <c r="GC578" s="802"/>
      <c r="GD578" s="802"/>
      <c r="GE578" s="802"/>
      <c r="GF578" s="802"/>
      <c r="GG578" s="802"/>
      <c r="GH578" s="802"/>
      <c r="GI578" s="802"/>
      <c r="GJ578" s="802"/>
      <c r="GK578" s="802"/>
      <c r="GL578" s="802"/>
      <c r="GM578" s="802"/>
      <c r="GN578" s="802"/>
      <c r="GO578" s="802"/>
      <c r="GP578" s="802"/>
      <c r="GQ578" s="802"/>
      <c r="GR578" s="802"/>
      <c r="GS578" s="802"/>
      <c r="GT578" s="802"/>
      <c r="GU578" s="802"/>
      <c r="GV578" s="802"/>
      <c r="GW578" s="802"/>
      <c r="GX578" s="802"/>
      <c r="GY578" s="802"/>
      <c r="GZ578" s="802"/>
      <c r="HA578" s="802"/>
      <c r="HB578" s="802"/>
      <c r="HC578" s="802"/>
      <c r="HD578" s="802"/>
      <c r="HE578" s="802"/>
      <c r="HF578" s="802"/>
      <c r="HG578" s="802"/>
      <c r="HH578" s="802"/>
      <c r="HI578" s="802"/>
      <c r="HJ578" s="802"/>
      <c r="HK578" s="802"/>
      <c r="HL578" s="802"/>
      <c r="HM578" s="802"/>
      <c r="HN578" s="802"/>
      <c r="HO578" s="802"/>
      <c r="HP578" s="802"/>
      <c r="HQ578" s="802"/>
      <c r="HR578" s="802"/>
      <c r="HS578" s="802"/>
      <c r="HT578" s="802"/>
      <c r="HU578" s="802"/>
      <c r="HV578" s="802"/>
      <c r="HW578" s="802"/>
      <c r="HX578" s="802"/>
      <c r="HY578" s="802"/>
      <c r="HZ578" s="802"/>
      <c r="IA578" s="802"/>
      <c r="IB578" s="802"/>
      <c r="IC578" s="802"/>
      <c r="ID578" s="802"/>
      <c r="IE578" s="802"/>
      <c r="IF578" s="802"/>
      <c r="IG578" s="802"/>
      <c r="IH578" s="802"/>
      <c r="II578" s="802"/>
      <c r="IJ578" s="802"/>
      <c r="IK578" s="802"/>
      <c r="IL578" s="802"/>
      <c r="IM578" s="802"/>
      <c r="IN578" s="802"/>
      <c r="IO578" s="802"/>
      <c r="IP578" s="802"/>
      <c r="IQ578" s="802"/>
      <c r="IR578" s="802"/>
      <c r="IS578" s="802"/>
      <c r="IT578" s="802"/>
      <c r="IU578" s="802"/>
      <c r="IV578" s="802"/>
      <c r="IW578" s="802"/>
      <c r="IX578" s="802"/>
      <c r="IY578" s="802"/>
      <c r="IZ578" s="802"/>
      <c r="JA578" s="802"/>
      <c r="JB578" s="802"/>
      <c r="JC578" s="802"/>
      <c r="JD578" s="802"/>
      <c r="JE578" s="802"/>
      <c r="JF578" s="802"/>
      <c r="JG578" s="802"/>
      <c r="JH578" s="802"/>
      <c r="JI578" s="802"/>
      <c r="JJ578" s="802"/>
      <c r="JK578" s="802"/>
      <c r="JL578" s="802"/>
      <c r="JM578" s="802"/>
      <c r="JN578" s="802"/>
      <c r="JO578" s="802"/>
      <c r="JP578" s="802"/>
      <c r="JQ578" s="802"/>
      <c r="JR578" s="802"/>
      <c r="JS578" s="802"/>
      <c r="JT578" s="802"/>
      <c r="JU578" s="802"/>
      <c r="JV578" s="802"/>
      <c r="JW578" s="802"/>
      <c r="JX578" s="802"/>
      <c r="JY578" s="802"/>
      <c r="JZ578" s="802"/>
      <c r="KA578" s="802"/>
      <c r="KB578" s="802"/>
      <c r="KC578" s="802"/>
      <c r="KD578" s="802"/>
      <c r="KE578" s="802"/>
      <c r="KF578" s="802"/>
      <c r="KG578" s="802"/>
      <c r="KH578" s="802"/>
      <c r="KI578" s="802"/>
      <c r="KJ578" s="802"/>
      <c r="KK578" s="802"/>
      <c r="KL578" s="802"/>
      <c r="KM578" s="802"/>
      <c r="KN578" s="802"/>
      <c r="KO578" s="802"/>
      <c r="KP578" s="802"/>
      <c r="KQ578" s="802"/>
      <c r="KR578" s="802"/>
      <c r="KS578" s="802"/>
      <c r="KT578" s="802"/>
      <c r="KU578" s="802"/>
      <c r="KV578" s="802"/>
      <c r="KW578" s="802"/>
      <c r="KX578" s="802"/>
      <c r="KY578" s="802"/>
      <c r="KZ578" s="802"/>
      <c r="LA578" s="802"/>
      <c r="LB578" s="802"/>
      <c r="LC578" s="802"/>
      <c r="LD578" s="802"/>
      <c r="LE578" s="802"/>
      <c r="LF578" s="802"/>
      <c r="LG578" s="802"/>
      <c r="LH578" s="802"/>
      <c r="LI578" s="802"/>
      <c r="LJ578" s="802"/>
      <c r="LK578" s="802"/>
      <c r="LL578" s="802"/>
      <c r="LM578" s="802"/>
      <c r="LN578" s="802"/>
      <c r="LO578" s="802"/>
      <c r="LP578" s="802"/>
      <c r="LQ578" s="802"/>
      <c r="LR578" s="802"/>
      <c r="LS578" s="802"/>
      <c r="LT578" s="802"/>
      <c r="LU578" s="802"/>
      <c r="LV578" s="802"/>
      <c r="LW578" s="802"/>
      <c r="LX578" s="802"/>
      <c r="LY578" s="802"/>
      <c r="LZ578" s="802"/>
      <c r="MA578" s="802"/>
      <c r="MB578" s="802"/>
      <c r="MC578" s="802"/>
      <c r="MD578" s="802"/>
      <c r="ME578" s="802"/>
      <c r="MF578" s="802"/>
      <c r="MG578" s="802"/>
      <c r="MH578" s="802"/>
      <c r="MI578" s="802"/>
      <c r="MJ578" s="802"/>
      <c r="MK578" s="802"/>
      <c r="ML578" s="802"/>
      <c r="MM578" s="802"/>
      <c r="MN578" s="802"/>
      <c r="MO578" s="802"/>
      <c r="MP578" s="802"/>
      <c r="MQ578" s="802"/>
      <c r="MR578" s="802"/>
      <c r="MS578" s="802"/>
      <c r="MT578" s="802"/>
      <c r="MU578" s="802"/>
      <c r="MV578" s="802"/>
      <c r="MW578" s="802"/>
      <c r="MX578" s="802"/>
      <c r="MY578" s="802"/>
      <c r="MZ578" s="802"/>
      <c r="NA578" s="802"/>
      <c r="NB578" s="802"/>
      <c r="NC578" s="802"/>
      <c r="ND578" s="802"/>
      <c r="NE578" s="802"/>
      <c r="NF578" s="802"/>
      <c r="NG578" s="802"/>
      <c r="NH578" s="802"/>
      <c r="NI578" s="802"/>
      <c r="NJ578" s="802"/>
      <c r="NK578" s="802"/>
      <c r="NL578" s="802"/>
      <c r="NM578" s="802"/>
      <c r="NN578" s="802"/>
      <c r="NO578" s="802"/>
      <c r="NP578" s="802"/>
      <c r="NQ578" s="802"/>
      <c r="NR578" s="802"/>
      <c r="NS578" s="802"/>
      <c r="NT578" s="802"/>
      <c r="NU578" s="802"/>
      <c r="NV578" s="802"/>
      <c r="NW578" s="802"/>
      <c r="NX578" s="802"/>
      <c r="NY578" s="802"/>
      <c r="NZ578" s="802"/>
      <c r="OA578" s="802"/>
      <c r="OB578" s="802"/>
      <c r="OC578" s="802"/>
      <c r="OD578" s="802"/>
      <c r="OE578" s="802"/>
      <c r="OF578" s="802"/>
      <c r="OG578" s="802"/>
      <c r="OH578" s="802"/>
      <c r="OI578" s="802"/>
      <c r="OJ578" s="802"/>
      <c r="OK578" s="802"/>
      <c r="OL578" s="802"/>
      <c r="OM578" s="802"/>
      <c r="ON578" s="802"/>
      <c r="OO578" s="802"/>
      <c r="OP578" s="802"/>
      <c r="OQ578" s="802"/>
      <c r="OR578" s="802"/>
      <c r="OS578" s="802"/>
      <c r="OT578" s="802"/>
      <c r="OU578" s="802"/>
      <c r="OV578" s="802"/>
      <c r="OW578" s="802"/>
      <c r="OX578" s="802"/>
      <c r="OY578" s="802"/>
      <c r="OZ578" s="802"/>
      <c r="PA578" s="802"/>
      <c r="PB578" s="802"/>
      <c r="PC578" s="802"/>
      <c r="PD578" s="802"/>
      <c r="PE578" s="802"/>
      <c r="PF578" s="802"/>
      <c r="PG578" s="802"/>
      <c r="PH578" s="802"/>
      <c r="PI578" s="802"/>
      <c r="PJ578" s="802"/>
      <c r="PK578" s="802"/>
      <c r="PL578" s="802"/>
      <c r="PM578" s="802"/>
      <c r="PN578" s="802"/>
      <c r="PO578" s="802"/>
      <c r="PP578" s="802"/>
      <c r="PQ578" s="802"/>
      <c r="PR578" s="802"/>
      <c r="PS578" s="802"/>
      <c r="PT578" s="802"/>
      <c r="PU578" s="802"/>
      <c r="PV578" s="802"/>
      <c r="PW578" s="802"/>
      <c r="PX578" s="802"/>
      <c r="PY578" s="802"/>
      <c r="PZ578" s="802"/>
      <c r="QA578" s="802"/>
      <c r="QB578" s="802"/>
      <c r="QC578" s="802"/>
      <c r="QD578" s="802"/>
      <c r="QE578" s="802"/>
      <c r="QF578" s="802"/>
      <c r="QG578" s="802"/>
      <c r="QH578" s="802"/>
      <c r="QI578" s="802"/>
      <c r="QJ578" s="802"/>
      <c r="QK578" s="802"/>
      <c r="QL578" s="802"/>
      <c r="QM578" s="802"/>
      <c r="QN578" s="802"/>
      <c r="QO578" s="802"/>
      <c r="QP578" s="802"/>
      <c r="QQ578" s="802"/>
      <c r="QR578" s="802"/>
      <c r="QS578" s="802"/>
      <c r="QT578" s="802"/>
      <c r="QU578" s="802"/>
      <c r="QV578" s="802"/>
      <c r="QW578" s="802"/>
      <c r="QX578" s="802"/>
      <c r="QY578" s="802"/>
      <c r="QZ578" s="802"/>
      <c r="RA578" s="802"/>
      <c r="RB578" s="802"/>
      <c r="RC578" s="802"/>
      <c r="RD578" s="802"/>
      <c r="RE578" s="802"/>
      <c r="RF578" s="802"/>
      <c r="RG578" s="802"/>
      <c r="RH578" s="802"/>
      <c r="RI578" s="802"/>
      <c r="RJ578" s="802"/>
      <c r="RK578" s="802"/>
      <c r="RL578" s="802"/>
      <c r="RM578" s="802"/>
      <c r="RN578" s="802"/>
      <c r="RO578" s="802"/>
      <c r="RP578" s="802"/>
      <c r="RQ578" s="802"/>
      <c r="RR578" s="802"/>
      <c r="RS578" s="802"/>
      <c r="RT578" s="802"/>
      <c r="RU578" s="802"/>
      <c r="RV578" s="802"/>
      <c r="RW578" s="802"/>
      <c r="RX578" s="802"/>
      <c r="RY578" s="802"/>
      <c r="RZ578" s="802"/>
      <c r="SA578" s="802"/>
      <c r="SB578" s="802"/>
      <c r="SC578" s="802"/>
      <c r="SD578" s="802"/>
      <c r="SE578" s="802"/>
      <c r="SF578" s="802"/>
      <c r="SG578" s="802"/>
      <c r="SH578" s="802"/>
      <c r="SI578" s="802"/>
      <c r="SJ578" s="802"/>
      <c r="SK578" s="802"/>
      <c r="SL578" s="802"/>
      <c r="SM578" s="802"/>
      <c r="SN578" s="802"/>
      <c r="SO578" s="802"/>
      <c r="SP578" s="802"/>
      <c r="SQ578" s="802"/>
      <c r="SR578" s="802"/>
      <c r="SS578" s="802"/>
      <c r="ST578" s="802"/>
      <c r="SU578" s="802"/>
      <c r="SV578" s="802"/>
      <c r="SW578" s="802"/>
      <c r="SX578" s="802"/>
      <c r="SY578" s="802"/>
      <c r="SZ578" s="802"/>
      <c r="TA578" s="802"/>
      <c r="TB578" s="802"/>
      <c r="TC578" s="802"/>
      <c r="TD578" s="802"/>
      <c r="TE578" s="802"/>
      <c r="TF578" s="802"/>
      <c r="TG578" s="802"/>
      <c r="TH578" s="802"/>
      <c r="TI578" s="802"/>
      <c r="TJ578" s="802"/>
      <c r="TK578" s="802"/>
      <c r="TL578" s="802"/>
      <c r="TM578" s="802"/>
      <c r="TN578" s="802"/>
      <c r="TO578" s="802"/>
      <c r="TP578" s="802"/>
      <c r="TQ578" s="802"/>
      <c r="TR578" s="802"/>
      <c r="TS578" s="802"/>
      <c r="TT578" s="802"/>
      <c r="TU578" s="802"/>
      <c r="TV578" s="802"/>
      <c r="TW578" s="802"/>
      <c r="TX578" s="802"/>
      <c r="TY578" s="802"/>
      <c r="TZ578" s="802"/>
      <c r="UA578" s="802"/>
      <c r="UB578" s="802"/>
      <c r="UC578" s="802"/>
      <c r="UD578" s="802"/>
      <c r="UE578" s="802"/>
      <c r="UF578" s="802"/>
      <c r="UG578" s="802"/>
      <c r="UH578" s="802"/>
      <c r="UI578" s="802"/>
      <c r="UJ578" s="802"/>
      <c r="UK578" s="802"/>
      <c r="UL578" s="802"/>
      <c r="UM578" s="802"/>
      <c r="UN578" s="802"/>
      <c r="UO578" s="802"/>
      <c r="UP578" s="802"/>
      <c r="UQ578" s="802"/>
      <c r="UR578" s="802"/>
      <c r="US578" s="802"/>
      <c r="UT578" s="802"/>
      <c r="UU578" s="802"/>
      <c r="UV578" s="802"/>
      <c r="UW578" s="802"/>
      <c r="UX578" s="802"/>
      <c r="UY578" s="802"/>
      <c r="UZ578" s="802"/>
      <c r="VA578" s="802"/>
      <c r="VB578" s="802"/>
      <c r="VC578" s="802"/>
      <c r="VD578" s="802"/>
      <c r="VE578" s="802"/>
      <c r="VF578" s="802"/>
      <c r="VG578" s="802"/>
      <c r="VH578" s="802"/>
      <c r="VI578" s="802"/>
      <c r="VJ578" s="802"/>
      <c r="VK578" s="802"/>
      <c r="VL578" s="802"/>
      <c r="VM578" s="802"/>
      <c r="VN578" s="802"/>
      <c r="VO578" s="802"/>
      <c r="VP578" s="802"/>
      <c r="VQ578" s="802"/>
      <c r="VR578" s="802"/>
      <c r="VS578" s="802"/>
      <c r="VT578" s="802"/>
      <c r="VU578" s="802"/>
      <c r="VV578" s="802"/>
      <c r="VW578" s="802"/>
      <c r="VX578" s="802"/>
      <c r="VY578" s="802"/>
      <c r="VZ578" s="802"/>
      <c r="WA578" s="802"/>
      <c r="WB578" s="802"/>
      <c r="WC578" s="802"/>
      <c r="WD578" s="802"/>
      <c r="WE578" s="802"/>
      <c r="WF578" s="802"/>
      <c r="WG578" s="802"/>
      <c r="WH578" s="802"/>
      <c r="WI578" s="802"/>
      <c r="WJ578" s="802"/>
      <c r="WK578" s="802"/>
      <c r="WL578" s="802"/>
      <c r="WM578" s="802"/>
      <c r="WN578" s="802"/>
      <c r="WO578" s="802"/>
      <c r="WP578" s="802"/>
      <c r="WQ578" s="802"/>
      <c r="WR578" s="802"/>
      <c r="WS578" s="802"/>
      <c r="WT578" s="802"/>
      <c r="WU578" s="802"/>
      <c r="WV578" s="802"/>
      <c r="WW578" s="802"/>
      <c r="WX578" s="802"/>
      <c r="WY578" s="802"/>
      <c r="WZ578" s="802"/>
      <c r="XA578" s="802"/>
      <c r="XB578" s="802"/>
      <c r="XC578" s="802"/>
      <c r="XD578" s="802"/>
      <c r="XE578" s="802"/>
      <c r="XF578" s="802"/>
      <c r="XG578" s="802"/>
      <c r="XH578" s="802"/>
      <c r="XI578" s="802"/>
      <c r="XJ578" s="802"/>
      <c r="XK578" s="802"/>
      <c r="XL578" s="802"/>
      <c r="XM578" s="802"/>
      <c r="XN578" s="802"/>
      <c r="XO578" s="802"/>
      <c r="XP578" s="802"/>
      <c r="XQ578" s="802"/>
      <c r="XR578" s="802"/>
      <c r="XS578" s="802"/>
      <c r="XT578" s="802"/>
      <c r="XU578" s="802"/>
      <c r="XV578" s="802"/>
      <c r="XW578" s="802"/>
      <c r="XX578" s="802"/>
      <c r="XY578" s="802"/>
      <c r="XZ578" s="802"/>
      <c r="YA578" s="802"/>
      <c r="YB578" s="802"/>
      <c r="YC578" s="802"/>
      <c r="YD578" s="802"/>
      <c r="YE578" s="802"/>
      <c r="YF578" s="802"/>
      <c r="YG578" s="802"/>
      <c r="YH578" s="802"/>
      <c r="YI578" s="802"/>
      <c r="YJ578" s="802"/>
      <c r="YK578" s="802"/>
      <c r="YL578" s="802"/>
      <c r="YM578" s="802"/>
      <c r="YN578" s="802"/>
      <c r="YO578" s="802"/>
      <c r="YP578" s="802"/>
      <c r="YQ578" s="802"/>
      <c r="YR578" s="802"/>
      <c r="YS578" s="802"/>
      <c r="YT578" s="802"/>
      <c r="YU578" s="802"/>
      <c r="YV578" s="802"/>
      <c r="YW578" s="802"/>
      <c r="YX578" s="802"/>
      <c r="YY578" s="802"/>
      <c r="YZ578" s="802"/>
      <c r="ZA578" s="802"/>
      <c r="ZB578" s="802"/>
      <c r="ZC578" s="802"/>
      <c r="ZD578" s="802"/>
      <c r="ZE578" s="802"/>
      <c r="ZF578" s="802"/>
      <c r="ZG578" s="802"/>
      <c r="ZH578" s="802"/>
      <c r="ZI578" s="802"/>
      <c r="ZJ578" s="802"/>
      <c r="ZK578" s="802"/>
      <c r="ZL578" s="802"/>
      <c r="ZM578" s="802"/>
      <c r="ZN578" s="802"/>
      <c r="ZO578" s="802"/>
      <c r="ZP578" s="802"/>
      <c r="ZQ578" s="802"/>
      <c r="ZR578" s="802"/>
      <c r="ZS578" s="802"/>
      <c r="ZT578" s="802"/>
      <c r="ZU578" s="802"/>
      <c r="ZV578" s="802"/>
      <c r="ZW578" s="802"/>
      <c r="ZX578" s="802"/>
      <c r="ZY578" s="802"/>
      <c r="ZZ578" s="802"/>
      <c r="AAA578" s="802"/>
      <c r="AAB578" s="802"/>
      <c r="AAC578" s="802"/>
      <c r="AAD578" s="802"/>
      <c r="AAE578" s="802"/>
      <c r="AAF578" s="802"/>
      <c r="AAG578" s="802"/>
      <c r="AAH578" s="802"/>
      <c r="AAI578" s="802"/>
      <c r="AAJ578" s="802"/>
      <c r="AAK578" s="802"/>
      <c r="AAL578" s="802"/>
      <c r="AAM578" s="802"/>
      <c r="AAN578" s="802"/>
      <c r="AAO578" s="802"/>
      <c r="AAP578" s="802"/>
      <c r="AAQ578" s="802"/>
      <c r="AAR578" s="802"/>
      <c r="AAS578" s="802"/>
      <c r="AAT578" s="802"/>
      <c r="AAU578" s="802"/>
      <c r="AAV578" s="802"/>
      <c r="AAW578" s="802"/>
      <c r="AAX578" s="802"/>
      <c r="AAY578" s="802"/>
      <c r="AAZ578" s="802"/>
      <c r="ABA578" s="802"/>
      <c r="ABB578" s="802"/>
      <c r="ABC578" s="802"/>
      <c r="ABD578" s="802"/>
      <c r="ABE578" s="802"/>
      <c r="ABF578" s="802"/>
      <c r="ABG578" s="802"/>
      <c r="ABH578" s="802"/>
      <c r="ABI578" s="802"/>
      <c r="ABJ578" s="802"/>
      <c r="ABK578" s="802"/>
      <c r="ABL578" s="802"/>
      <c r="ABM578" s="802"/>
      <c r="ABN578" s="802"/>
      <c r="ABO578" s="802"/>
      <c r="ABP578" s="802"/>
      <c r="ABQ578" s="802"/>
      <c r="ABR578" s="802"/>
      <c r="ABS578" s="802"/>
      <c r="ABT578" s="802"/>
      <c r="ABU578" s="802"/>
      <c r="ABV578" s="802"/>
      <c r="ABW578" s="802"/>
      <c r="ABX578" s="802"/>
      <c r="ABY578" s="802"/>
      <c r="ABZ578" s="802"/>
      <c r="ACA578" s="802"/>
      <c r="ACB578" s="802"/>
      <c r="ACC578" s="802"/>
      <c r="ACD578" s="802"/>
      <c r="ACE578" s="802"/>
      <c r="ACF578" s="802"/>
      <c r="ACG578" s="802"/>
      <c r="ACH578" s="802"/>
      <c r="ACI578" s="802"/>
      <c r="ACJ578" s="802"/>
      <c r="ACK578" s="802"/>
      <c r="ACL578" s="802"/>
      <c r="ACM578" s="802"/>
      <c r="ACN578" s="802"/>
      <c r="ACO578" s="802"/>
      <c r="ACP578" s="802"/>
      <c r="ACQ578" s="802"/>
      <c r="ACR578" s="802"/>
      <c r="ACS578" s="802"/>
      <c r="ACT578" s="802"/>
      <c r="ACU578" s="802"/>
      <c r="ACV578" s="802"/>
      <c r="ACW578" s="802"/>
      <c r="ACX578" s="802"/>
      <c r="ACY578" s="802"/>
      <c r="ACZ578" s="802"/>
      <c r="ADA578" s="802"/>
      <c r="ADB578" s="802"/>
      <c r="ADC578" s="802"/>
      <c r="ADD578" s="802"/>
      <c r="ADE578" s="802"/>
      <c r="ADF578" s="802"/>
      <c r="ADG578" s="802"/>
      <c r="ADH578" s="802"/>
      <c r="ADI578" s="802"/>
      <c r="ADJ578" s="802"/>
      <c r="ADK578" s="802"/>
      <c r="ADL578" s="802"/>
      <c r="ADM578" s="802"/>
      <c r="ADN578" s="802"/>
      <c r="ADO578" s="802"/>
      <c r="ADP578" s="802"/>
      <c r="ADQ578" s="802"/>
      <c r="ADR578" s="802"/>
      <c r="ADS578" s="802"/>
      <c r="ADT578" s="802"/>
      <c r="ADU578" s="802"/>
      <c r="ADV578" s="802"/>
      <c r="ADW578" s="802"/>
      <c r="ADX578" s="802"/>
      <c r="ADY578" s="802"/>
      <c r="ADZ578" s="802"/>
      <c r="AEA578" s="802"/>
      <c r="AEB578" s="802"/>
      <c r="AEC578" s="802"/>
      <c r="AED578" s="802"/>
      <c r="AEE578" s="802"/>
      <c r="AEF578" s="802"/>
      <c r="AEG578" s="802"/>
      <c r="AEH578" s="802"/>
      <c r="AEI578" s="802"/>
      <c r="AEJ578" s="802"/>
      <c r="AEK578" s="802"/>
      <c r="AEL578" s="802"/>
      <c r="AEM578" s="802"/>
      <c r="AEN578" s="802"/>
      <c r="AEO578" s="802"/>
      <c r="AEP578" s="802"/>
      <c r="AEQ578" s="802"/>
      <c r="AER578" s="802"/>
      <c r="AES578" s="802"/>
      <c r="AET578" s="802"/>
      <c r="AEU578" s="802"/>
      <c r="AEV578" s="802"/>
      <c r="AEW578" s="802"/>
      <c r="AEX578" s="802"/>
      <c r="AEY578" s="802"/>
      <c r="AEZ578" s="802"/>
      <c r="AFA578" s="802"/>
      <c r="AFB578" s="802"/>
      <c r="AFC578" s="802"/>
      <c r="AFD578" s="802"/>
      <c r="AFE578" s="802"/>
      <c r="AFF578" s="802"/>
      <c r="AFG578" s="802"/>
      <c r="AFH578" s="802"/>
      <c r="AFI578" s="802"/>
      <c r="AFJ578" s="802"/>
      <c r="AFK578" s="802"/>
      <c r="AFL578" s="802"/>
      <c r="AFM578" s="802"/>
      <c r="AFN578" s="802"/>
      <c r="AFO578" s="802"/>
      <c r="AFP578" s="802"/>
      <c r="AFQ578" s="802"/>
      <c r="AFR578" s="802"/>
      <c r="AFS578" s="802"/>
      <c r="AFT578" s="802"/>
      <c r="AFU578" s="802"/>
      <c r="AFV578" s="802"/>
      <c r="AFW578" s="802"/>
      <c r="AFX578" s="802"/>
      <c r="AFY578" s="802"/>
      <c r="AFZ578" s="802"/>
      <c r="AGA578" s="802"/>
      <c r="AGB578" s="802"/>
      <c r="AGC578" s="802"/>
      <c r="AGD578" s="802"/>
      <c r="AGE578" s="802"/>
      <c r="AGF578" s="802"/>
      <c r="AGG578" s="802"/>
      <c r="AGH578" s="802"/>
      <c r="AGI578" s="802"/>
      <c r="AGJ578" s="802"/>
      <c r="AGK578" s="802"/>
      <c r="AGL578" s="802"/>
      <c r="AGM578" s="802"/>
      <c r="AGN578" s="802"/>
      <c r="AGO578" s="802"/>
      <c r="AGP578" s="802"/>
      <c r="AGQ578" s="802"/>
      <c r="AGR578" s="802"/>
      <c r="AGS578" s="802"/>
      <c r="AGT578" s="802"/>
      <c r="AGU578" s="802"/>
      <c r="AGV578" s="802"/>
      <c r="AGW578" s="802"/>
      <c r="AGX578" s="802"/>
      <c r="AGY578" s="802"/>
      <c r="AGZ578" s="802"/>
      <c r="AHA578" s="802"/>
      <c r="AHB578" s="802"/>
      <c r="AHC578" s="802"/>
      <c r="AHD578" s="802"/>
      <c r="AHE578" s="802"/>
      <c r="AHF578" s="802"/>
      <c r="AHG578" s="802"/>
      <c r="AHH578" s="802"/>
      <c r="AHI578" s="802"/>
      <c r="AHJ578" s="802"/>
      <c r="AHK578" s="802"/>
      <c r="AHL578" s="802"/>
      <c r="AHM578" s="802"/>
      <c r="AHN578" s="802"/>
      <c r="AHO578" s="802"/>
      <c r="AHP578" s="802"/>
      <c r="AHQ578" s="802"/>
      <c r="AHR578" s="802"/>
      <c r="AHS578" s="802"/>
      <c r="AHT578" s="802"/>
      <c r="AHU578" s="802"/>
      <c r="AHV578" s="802"/>
      <c r="AHW578" s="802"/>
      <c r="AHX578" s="802"/>
      <c r="AHY578" s="802"/>
      <c r="AHZ578" s="802"/>
      <c r="AIA578" s="802"/>
      <c r="AIB578" s="802"/>
      <c r="AIC578" s="802"/>
      <c r="AID578" s="802"/>
      <c r="AIE578" s="802"/>
      <c r="AIF578" s="802"/>
      <c r="AIG578" s="802"/>
      <c r="AIH578" s="802"/>
      <c r="AII578" s="802"/>
      <c r="AIJ578" s="802"/>
      <c r="AQE578" s="802"/>
      <c r="AQF578" s="802"/>
      <c r="AQG578" s="802"/>
      <c r="AQH578" s="802"/>
      <c r="AQI578" s="802"/>
      <c r="AQJ578" s="802"/>
      <c r="AQK578" s="802"/>
      <c r="AQL578" s="802"/>
      <c r="AQM578" s="802"/>
      <c r="AQN578" s="802"/>
      <c r="AQO578" s="802"/>
      <c r="AQP578" s="802"/>
      <c r="AQQ578" s="802"/>
      <c r="AQR578" s="802"/>
      <c r="AQS578" s="802"/>
      <c r="AQT578" s="802"/>
      <c r="AQU578" s="802"/>
      <c r="AQV578" s="802"/>
      <c r="AQW578" s="802"/>
      <c r="AQX578" s="802"/>
      <c r="AQY578" s="802"/>
      <c r="AQZ578" s="802"/>
      <c r="ARA578" s="802"/>
      <c r="ARB578" s="802"/>
      <c r="ARC578" s="802"/>
      <c r="ARD578" s="802"/>
      <c r="ARE578" s="802"/>
      <c r="ARF578" s="802"/>
      <c r="ARG578" s="802"/>
      <c r="ARH578" s="802"/>
      <c r="ARI578" s="802"/>
      <c r="ARJ578" s="802"/>
      <c r="ARK578" s="802"/>
      <c r="ARL578" s="802"/>
      <c r="ARM578" s="802"/>
      <c r="ARN578" s="802"/>
      <c r="ARO578" s="802"/>
      <c r="ARP578" s="802"/>
      <c r="ARQ578" s="802"/>
      <c r="ARR578" s="802"/>
      <c r="ARS578" s="802"/>
      <c r="ART578" s="802"/>
      <c r="ARU578" s="802"/>
      <c r="ARV578" s="802"/>
      <c r="ARW578" s="802"/>
      <c r="ARX578" s="802"/>
      <c r="ARY578" s="802"/>
      <c r="ARZ578" s="802"/>
      <c r="ASA578" s="802"/>
      <c r="ASB578" s="802"/>
      <c r="ASC578" s="802"/>
      <c r="ASD578" s="802"/>
      <c r="ASE578" s="802"/>
      <c r="ASF578" s="802"/>
      <c r="ASG578" s="802"/>
      <c r="ASH578" s="802"/>
      <c r="ASI578" s="802"/>
      <c r="ASJ578" s="802"/>
      <c r="ASK578" s="802"/>
      <c r="ASL578" s="802"/>
      <c r="ATP578" s="802"/>
      <c r="ATQ578" s="802"/>
      <c r="ATR578" s="802"/>
      <c r="ATS578" s="802"/>
      <c r="ATT578" s="802"/>
      <c r="ATU578" s="802"/>
      <c r="ATV578" s="802"/>
      <c r="ATW578" s="802"/>
      <c r="ATX578" s="802"/>
      <c r="ATY578" s="802"/>
      <c r="ATZ578" s="802"/>
      <c r="AUA578" s="802"/>
      <c r="AUB578" s="802"/>
      <c r="AUC578" s="802"/>
      <c r="AUD578" s="802"/>
      <c r="AUE578" s="802"/>
      <c r="AUF578" s="802"/>
      <c r="AUG578" s="802"/>
      <c r="AUH578" s="802"/>
      <c r="AUI578" s="802"/>
      <c r="AUJ578" s="802"/>
      <c r="AUK578" s="802"/>
      <c r="AUL578" s="802"/>
      <c r="AUM578" s="802"/>
      <c r="AUN578" s="802"/>
      <c r="AUO578" s="802"/>
      <c r="AUP578" s="801"/>
      <c r="AUQ578" s="802"/>
      <c r="AUR578" s="801"/>
      <c r="AUS578" s="802"/>
      <c r="AUT578" s="801"/>
      <c r="AUU578" s="802"/>
      <c r="AUV578" s="802"/>
      <c r="AUW578" s="802"/>
      <c r="AUX578" s="802"/>
      <c r="AUY578" s="802"/>
      <c r="AUZ578" s="802"/>
      <c r="AVA578" s="802"/>
      <c r="AVB578" s="802"/>
      <c r="AVC578" s="802"/>
      <c r="AVD578" s="802"/>
      <c r="AVE578" s="802"/>
      <c r="AVF578" s="802"/>
      <c r="AVG578" s="802"/>
      <c r="AVH578" s="802"/>
      <c r="AVI578" s="802"/>
      <c r="AVJ578" s="808"/>
      <c r="AVK578" s="808"/>
      <c r="AVL578" s="808"/>
      <c r="AVM578" s="808"/>
      <c r="AVN578" s="808"/>
      <c r="AVO578" s="808"/>
      <c r="AVP578" s="808"/>
      <c r="AVQ578" s="808"/>
      <c r="AVR578" s="808"/>
      <c r="AVS578" s="808"/>
      <c r="AVT578" s="808"/>
      <c r="AVU578" s="809"/>
      <c r="AVV578" s="809"/>
      <c r="AVW578" s="809"/>
      <c r="AVX578" s="809"/>
      <c r="AVY578" s="809"/>
      <c r="AVZ578" s="809"/>
      <c r="AWA578" s="809"/>
      <c r="AWB578" s="809"/>
      <c r="AWC578" s="809"/>
      <c r="AWD578" s="809"/>
      <c r="AWE578" s="809"/>
      <c r="AWF578" s="809"/>
      <c r="AWG578" s="809"/>
      <c r="AWH578" s="809"/>
      <c r="AWI578" s="809"/>
      <c r="AWJ578" s="809"/>
      <c r="AWK578" s="809"/>
      <c r="AWL578" s="809"/>
      <c r="AWM578" s="809"/>
      <c r="AWN578" s="809"/>
      <c r="AWO578" s="809"/>
      <c r="AWP578" s="809"/>
      <c r="AWQ578" s="809"/>
      <c r="AWR578" s="808"/>
      <c r="AWS578" s="761"/>
      <c r="AWT578" s="808"/>
      <c r="AWU578" s="809"/>
      <c r="AWV578" s="809"/>
      <c r="AWW578" s="809"/>
      <c r="AWX578" s="809"/>
      <c r="AWY578" s="809"/>
      <c r="AWZ578" s="809"/>
      <c r="AXA578" s="809"/>
      <c r="AXB578" s="809"/>
      <c r="AXC578" s="809"/>
      <c r="AXD578" s="809"/>
      <c r="AXE578" s="809"/>
      <c r="AXF578" s="809"/>
      <c r="AXG578" s="809"/>
      <c r="AXH578" s="809"/>
      <c r="AXI578" s="809"/>
      <c r="AXJ578" s="809"/>
      <c r="AXK578" s="809"/>
      <c r="AXL578" s="809"/>
      <c r="AXM578" s="809"/>
      <c r="AXN578" s="809"/>
      <c r="AXO578" s="809"/>
      <c r="AXP578" s="809"/>
      <c r="AXQ578" s="809"/>
      <c r="AXR578" s="809"/>
      <c r="AXS578" s="809"/>
      <c r="AXT578" s="809"/>
      <c r="AXU578" s="809"/>
      <c r="AXV578" s="809"/>
      <c r="AXW578" s="809"/>
      <c r="AXX578" s="809"/>
      <c r="AXY578" s="809"/>
      <c r="AXZ578" s="809"/>
      <c r="AYA578" s="809"/>
      <c r="AYB578" s="809"/>
      <c r="AYC578" s="809"/>
      <c r="AYD578" s="808"/>
      <c r="AYE578" s="808"/>
      <c r="AYF578" s="809"/>
      <c r="AYG578" s="808"/>
      <c r="AYH578" s="810"/>
      <c r="AYI578" s="810"/>
      <c r="AYJ578" s="810"/>
      <c r="AYK578" s="810"/>
      <c r="AYL578" s="810"/>
      <c r="AYM578" s="810"/>
      <c r="AYN578" s="810"/>
      <c r="AYO578" s="810"/>
      <c r="AYP578" s="810"/>
      <c r="AYQ578" s="810"/>
      <c r="AYR578" s="810"/>
      <c r="AYS578" s="810"/>
      <c r="AYT578" s="810"/>
      <c r="AYU578" s="810"/>
      <c r="AYV578" s="810"/>
      <c r="AYW578" s="810"/>
      <c r="AYX578" s="810"/>
      <c r="AYY578" s="810"/>
      <c r="AYZ578" s="810"/>
      <c r="AZA578" s="810"/>
      <c r="AZB578" s="810"/>
      <c r="AZC578" s="810"/>
      <c r="AZD578" s="810"/>
      <c r="AZE578" s="810"/>
      <c r="AZF578" s="810"/>
      <c r="AZG578" s="810"/>
      <c r="AZH578" s="810"/>
      <c r="AZI578" s="810"/>
      <c r="AZJ578" s="810"/>
      <c r="AZK578" s="810"/>
      <c r="AZL578" s="810"/>
      <c r="AZM578" s="810"/>
      <c r="AZN578" s="810"/>
      <c r="AZO578" s="810"/>
      <c r="AZP578" s="809"/>
      <c r="AZQ578" s="802"/>
      <c r="AZR578" s="802"/>
      <c r="AZS578" s="802"/>
    </row>
    <row r="579" spans="45:920 1123:1371" s="793" customFormat="1" ht="13.5">
      <c r="AS579" s="802"/>
      <c r="AT579" s="802"/>
      <c r="AU579" s="802"/>
      <c r="AV579" s="802"/>
      <c r="AW579" s="802"/>
      <c r="AX579" s="802"/>
      <c r="AY579" s="802"/>
      <c r="AZ579" s="802"/>
      <c r="BA579" s="802"/>
      <c r="BB579" s="802"/>
      <c r="BC579" s="802"/>
      <c r="BD579" s="802"/>
      <c r="BE579" s="802"/>
      <c r="BF579" s="802"/>
      <c r="BG579" s="802"/>
      <c r="BH579" s="802"/>
      <c r="BI579" s="802"/>
      <c r="BJ579" s="802"/>
      <c r="BK579" s="802"/>
      <c r="BL579" s="802"/>
      <c r="BM579" s="802"/>
      <c r="BN579" s="802"/>
      <c r="BO579" s="802"/>
      <c r="BP579" s="802"/>
      <c r="BQ579" s="802"/>
      <c r="BR579" s="802"/>
      <c r="BS579" s="802"/>
      <c r="BT579" s="802"/>
      <c r="BU579" s="802"/>
      <c r="BV579" s="802"/>
      <c r="BW579" s="802"/>
      <c r="BX579" s="802"/>
      <c r="BY579" s="802"/>
      <c r="BZ579" s="802"/>
      <c r="CA579" s="802"/>
      <c r="CB579" s="802"/>
      <c r="CC579" s="802"/>
      <c r="CD579" s="802"/>
      <c r="CE579" s="802"/>
      <c r="CF579" s="802"/>
      <c r="CG579" s="802"/>
      <c r="CH579" s="802"/>
      <c r="CI579" s="802"/>
      <c r="CJ579" s="802"/>
      <c r="CK579" s="802"/>
      <c r="CL579" s="802"/>
      <c r="CM579" s="802"/>
      <c r="CN579" s="802"/>
      <c r="CO579" s="802"/>
      <c r="CP579" s="802"/>
      <c r="CQ579" s="802"/>
      <c r="CR579" s="802"/>
      <c r="CS579" s="802"/>
      <c r="CT579" s="802"/>
      <c r="CU579" s="802"/>
      <c r="CV579" s="802"/>
      <c r="CW579" s="802"/>
      <c r="CX579" s="802"/>
      <c r="CY579" s="802"/>
      <c r="CZ579" s="802"/>
      <c r="DA579" s="802"/>
      <c r="DB579" s="802"/>
      <c r="DC579" s="802"/>
      <c r="DD579" s="802"/>
      <c r="DE579" s="802"/>
      <c r="DF579" s="802"/>
      <c r="DG579" s="802"/>
      <c r="DH579" s="802"/>
      <c r="DI579" s="802"/>
      <c r="DJ579" s="802"/>
      <c r="DK579" s="802"/>
      <c r="DL579" s="802"/>
      <c r="DM579" s="802"/>
      <c r="DN579" s="802"/>
      <c r="DO579" s="802"/>
      <c r="DP579" s="802"/>
      <c r="DQ579" s="802"/>
      <c r="DR579" s="802"/>
      <c r="DS579" s="802"/>
      <c r="DT579" s="802"/>
      <c r="DU579" s="802"/>
      <c r="DV579" s="802"/>
      <c r="DW579" s="802"/>
      <c r="DX579" s="802"/>
      <c r="DY579" s="802"/>
      <c r="DZ579" s="802"/>
      <c r="EA579" s="802"/>
      <c r="EB579" s="802"/>
      <c r="EC579" s="802"/>
      <c r="ED579" s="802"/>
      <c r="EE579" s="802"/>
      <c r="EF579" s="802"/>
      <c r="EG579" s="802"/>
      <c r="EH579" s="802"/>
      <c r="EI579" s="802"/>
      <c r="EJ579" s="802"/>
      <c r="EK579" s="802"/>
      <c r="EL579" s="802"/>
      <c r="EM579" s="802"/>
      <c r="EN579" s="802"/>
      <c r="EO579" s="802"/>
      <c r="EP579" s="802"/>
      <c r="EQ579" s="802"/>
      <c r="ER579" s="802"/>
      <c r="ES579" s="802"/>
      <c r="ET579" s="802"/>
      <c r="EU579" s="802"/>
      <c r="EV579" s="802"/>
      <c r="EW579" s="802"/>
      <c r="EX579" s="802"/>
      <c r="EY579" s="802"/>
      <c r="EZ579" s="802"/>
      <c r="FA579" s="802"/>
      <c r="FB579" s="802"/>
      <c r="FC579" s="802"/>
      <c r="FD579" s="802"/>
      <c r="FE579" s="802"/>
      <c r="FF579" s="802"/>
      <c r="FG579" s="802"/>
      <c r="FH579" s="802"/>
      <c r="FI579" s="802"/>
      <c r="FJ579" s="802"/>
      <c r="FK579" s="802"/>
      <c r="FL579" s="802"/>
      <c r="FM579" s="802"/>
      <c r="FN579" s="802"/>
      <c r="FO579" s="802"/>
      <c r="FP579" s="802"/>
      <c r="FQ579" s="802"/>
      <c r="FR579" s="802"/>
      <c r="FS579" s="802"/>
      <c r="FT579" s="802"/>
      <c r="FU579" s="802"/>
      <c r="FV579" s="802"/>
      <c r="FW579" s="802"/>
      <c r="FX579" s="802"/>
      <c r="FY579" s="802"/>
      <c r="FZ579" s="802"/>
      <c r="GA579" s="802"/>
      <c r="GB579" s="802"/>
      <c r="GC579" s="802"/>
      <c r="GD579" s="802"/>
      <c r="GE579" s="802"/>
      <c r="GF579" s="802"/>
      <c r="GG579" s="802"/>
      <c r="GH579" s="802"/>
      <c r="GI579" s="802"/>
      <c r="GJ579" s="802"/>
      <c r="GK579" s="802"/>
      <c r="GL579" s="802"/>
      <c r="GM579" s="802"/>
      <c r="GN579" s="802"/>
      <c r="GO579" s="802"/>
      <c r="GP579" s="802"/>
      <c r="GQ579" s="802"/>
      <c r="GR579" s="802"/>
      <c r="GS579" s="802"/>
      <c r="GT579" s="802"/>
      <c r="GU579" s="802"/>
      <c r="GV579" s="802"/>
      <c r="GW579" s="802"/>
      <c r="GX579" s="802"/>
      <c r="GY579" s="802"/>
      <c r="GZ579" s="802"/>
      <c r="HA579" s="802"/>
      <c r="HB579" s="802"/>
      <c r="HC579" s="802"/>
      <c r="HD579" s="802"/>
      <c r="HE579" s="802"/>
      <c r="HF579" s="802"/>
      <c r="HG579" s="802"/>
      <c r="HH579" s="802"/>
      <c r="HI579" s="802"/>
      <c r="HJ579" s="802"/>
      <c r="HK579" s="802"/>
      <c r="HL579" s="802"/>
      <c r="HM579" s="802"/>
      <c r="HN579" s="802"/>
      <c r="HO579" s="802"/>
      <c r="HP579" s="802"/>
      <c r="HQ579" s="802"/>
      <c r="HR579" s="802"/>
      <c r="HS579" s="802"/>
      <c r="HT579" s="802"/>
      <c r="HU579" s="802"/>
      <c r="HV579" s="802"/>
      <c r="HW579" s="802"/>
      <c r="HX579" s="802"/>
      <c r="HY579" s="802"/>
      <c r="HZ579" s="802"/>
      <c r="IA579" s="802"/>
      <c r="IB579" s="802"/>
      <c r="IC579" s="802"/>
      <c r="ID579" s="802"/>
      <c r="IE579" s="802"/>
      <c r="IF579" s="802"/>
      <c r="IG579" s="802"/>
      <c r="IH579" s="802"/>
      <c r="II579" s="802"/>
      <c r="IJ579" s="802"/>
      <c r="IK579" s="802"/>
      <c r="IL579" s="802"/>
      <c r="IM579" s="802"/>
      <c r="IN579" s="802"/>
      <c r="IO579" s="802"/>
      <c r="IP579" s="802"/>
      <c r="IQ579" s="802"/>
      <c r="IR579" s="802"/>
      <c r="IS579" s="802"/>
      <c r="IT579" s="802"/>
      <c r="IU579" s="802"/>
      <c r="IV579" s="802"/>
      <c r="IW579" s="802"/>
      <c r="IX579" s="802"/>
      <c r="IY579" s="802"/>
      <c r="IZ579" s="802"/>
      <c r="JA579" s="802"/>
      <c r="JB579" s="802"/>
      <c r="JC579" s="802"/>
      <c r="JD579" s="802"/>
      <c r="JE579" s="802"/>
      <c r="JF579" s="802"/>
      <c r="JG579" s="802"/>
      <c r="JH579" s="802"/>
      <c r="JI579" s="802"/>
      <c r="JJ579" s="802"/>
      <c r="JK579" s="802"/>
      <c r="JL579" s="802"/>
      <c r="JM579" s="802"/>
      <c r="JN579" s="802"/>
      <c r="JO579" s="802"/>
      <c r="JP579" s="802"/>
      <c r="JQ579" s="802"/>
      <c r="JR579" s="802"/>
      <c r="JS579" s="802"/>
      <c r="JT579" s="802"/>
      <c r="JU579" s="802"/>
      <c r="JV579" s="802"/>
      <c r="JW579" s="802"/>
      <c r="JX579" s="802"/>
      <c r="JY579" s="802"/>
      <c r="JZ579" s="802"/>
      <c r="KA579" s="802"/>
      <c r="KB579" s="802"/>
      <c r="KC579" s="802"/>
      <c r="KD579" s="802"/>
      <c r="KE579" s="802"/>
      <c r="KF579" s="802"/>
      <c r="KG579" s="802"/>
      <c r="KH579" s="802"/>
      <c r="KI579" s="802"/>
      <c r="KJ579" s="802"/>
      <c r="KK579" s="802"/>
      <c r="KL579" s="802"/>
      <c r="KM579" s="802"/>
      <c r="KN579" s="802"/>
      <c r="KO579" s="802"/>
      <c r="KP579" s="802"/>
      <c r="KQ579" s="802"/>
      <c r="KR579" s="802"/>
      <c r="KS579" s="802"/>
      <c r="KT579" s="802"/>
      <c r="KU579" s="802"/>
      <c r="KV579" s="802"/>
      <c r="KW579" s="802"/>
      <c r="KX579" s="802"/>
      <c r="KY579" s="802"/>
      <c r="KZ579" s="802"/>
      <c r="LA579" s="802"/>
      <c r="LB579" s="802"/>
      <c r="LC579" s="802"/>
      <c r="LD579" s="802"/>
      <c r="LE579" s="802"/>
      <c r="LF579" s="802"/>
      <c r="LG579" s="802"/>
      <c r="LH579" s="802"/>
      <c r="LI579" s="802"/>
      <c r="LJ579" s="802"/>
      <c r="LK579" s="802"/>
      <c r="LL579" s="802"/>
      <c r="LM579" s="802"/>
      <c r="LN579" s="802"/>
      <c r="LO579" s="802"/>
      <c r="LP579" s="802"/>
      <c r="LQ579" s="802"/>
      <c r="LR579" s="802"/>
      <c r="LS579" s="802"/>
      <c r="LT579" s="802"/>
      <c r="LU579" s="802"/>
      <c r="LV579" s="802"/>
      <c r="LW579" s="802"/>
      <c r="LX579" s="802"/>
      <c r="LY579" s="802"/>
      <c r="LZ579" s="802"/>
      <c r="MA579" s="802"/>
      <c r="MB579" s="802"/>
      <c r="MC579" s="802"/>
      <c r="MD579" s="802"/>
      <c r="ME579" s="802"/>
      <c r="MF579" s="802"/>
      <c r="MG579" s="802"/>
      <c r="MH579" s="802"/>
      <c r="MI579" s="802"/>
      <c r="MJ579" s="802"/>
      <c r="MK579" s="802"/>
      <c r="ML579" s="802"/>
      <c r="MM579" s="802"/>
      <c r="MN579" s="802"/>
      <c r="MO579" s="802"/>
      <c r="MP579" s="802"/>
      <c r="MQ579" s="802"/>
      <c r="MR579" s="802"/>
      <c r="MS579" s="802"/>
      <c r="MT579" s="802"/>
      <c r="MU579" s="802"/>
      <c r="MV579" s="802"/>
      <c r="MW579" s="802"/>
      <c r="MX579" s="802"/>
      <c r="MY579" s="802"/>
      <c r="MZ579" s="802"/>
      <c r="NA579" s="802"/>
      <c r="NB579" s="802"/>
      <c r="NC579" s="802"/>
      <c r="ND579" s="802"/>
      <c r="NE579" s="802"/>
      <c r="NF579" s="802"/>
      <c r="NG579" s="802"/>
      <c r="NH579" s="802"/>
      <c r="NI579" s="802"/>
      <c r="NJ579" s="802"/>
      <c r="NK579" s="802"/>
      <c r="NL579" s="802"/>
      <c r="NM579" s="802"/>
      <c r="NN579" s="802"/>
      <c r="NO579" s="802"/>
      <c r="NP579" s="802"/>
      <c r="NQ579" s="802"/>
      <c r="NR579" s="802"/>
      <c r="NS579" s="802"/>
      <c r="NT579" s="802"/>
      <c r="NU579" s="802"/>
      <c r="NV579" s="802"/>
      <c r="NW579" s="802"/>
      <c r="NX579" s="802"/>
      <c r="NY579" s="802"/>
      <c r="NZ579" s="802"/>
      <c r="OA579" s="802"/>
      <c r="OB579" s="802"/>
      <c r="OC579" s="802"/>
      <c r="OD579" s="802"/>
      <c r="OE579" s="802"/>
      <c r="OF579" s="802"/>
      <c r="OG579" s="802"/>
      <c r="OH579" s="802"/>
      <c r="OI579" s="802"/>
      <c r="OJ579" s="802"/>
      <c r="OK579" s="802"/>
      <c r="OL579" s="802"/>
      <c r="OM579" s="802"/>
      <c r="ON579" s="802"/>
      <c r="OO579" s="802"/>
      <c r="OP579" s="802"/>
      <c r="OQ579" s="802"/>
      <c r="OR579" s="802"/>
      <c r="OS579" s="802"/>
      <c r="OT579" s="802"/>
      <c r="OU579" s="802"/>
      <c r="OV579" s="802"/>
      <c r="OW579" s="802"/>
      <c r="OX579" s="802"/>
      <c r="OY579" s="802"/>
      <c r="OZ579" s="802"/>
      <c r="PA579" s="802"/>
      <c r="PB579" s="802"/>
      <c r="PC579" s="802"/>
      <c r="PD579" s="802"/>
      <c r="PE579" s="802"/>
      <c r="PF579" s="802"/>
      <c r="PG579" s="802"/>
      <c r="PH579" s="802"/>
      <c r="PI579" s="802"/>
      <c r="PJ579" s="802"/>
      <c r="PK579" s="802"/>
      <c r="PL579" s="802"/>
      <c r="PM579" s="802"/>
      <c r="PN579" s="802"/>
      <c r="PO579" s="802"/>
      <c r="PP579" s="802"/>
      <c r="PQ579" s="802"/>
      <c r="PR579" s="802"/>
      <c r="PS579" s="802"/>
      <c r="PT579" s="802"/>
      <c r="PU579" s="802"/>
      <c r="PV579" s="802"/>
      <c r="PW579" s="802"/>
      <c r="PX579" s="802"/>
      <c r="PY579" s="802"/>
      <c r="PZ579" s="802"/>
      <c r="QA579" s="802"/>
      <c r="QB579" s="802"/>
      <c r="QC579" s="802"/>
      <c r="QD579" s="802"/>
      <c r="QE579" s="802"/>
      <c r="QF579" s="802"/>
      <c r="QG579" s="802"/>
      <c r="QH579" s="802"/>
      <c r="QI579" s="802"/>
      <c r="QJ579" s="802"/>
      <c r="QK579" s="802"/>
      <c r="QL579" s="802"/>
      <c r="QM579" s="802"/>
      <c r="QN579" s="802"/>
      <c r="QO579" s="802"/>
      <c r="QP579" s="802"/>
      <c r="QQ579" s="802"/>
      <c r="QR579" s="802"/>
      <c r="QS579" s="802"/>
      <c r="QT579" s="802"/>
      <c r="QU579" s="802"/>
      <c r="QV579" s="802"/>
      <c r="QW579" s="802"/>
      <c r="QX579" s="802"/>
      <c r="QY579" s="802"/>
      <c r="QZ579" s="802"/>
      <c r="RA579" s="802"/>
      <c r="RB579" s="802"/>
      <c r="RC579" s="802"/>
      <c r="RD579" s="802"/>
      <c r="RE579" s="802"/>
      <c r="RF579" s="802"/>
      <c r="RG579" s="802"/>
      <c r="RH579" s="802"/>
      <c r="RI579" s="802"/>
      <c r="RJ579" s="802"/>
      <c r="RK579" s="802"/>
      <c r="RL579" s="802"/>
      <c r="RM579" s="802"/>
      <c r="RN579" s="802"/>
      <c r="RO579" s="802"/>
      <c r="RP579" s="802"/>
      <c r="RQ579" s="802"/>
      <c r="RR579" s="802"/>
      <c r="RS579" s="802"/>
      <c r="RT579" s="802"/>
      <c r="RU579" s="802"/>
      <c r="RV579" s="802"/>
      <c r="RW579" s="802"/>
      <c r="RX579" s="802"/>
      <c r="RY579" s="802"/>
      <c r="RZ579" s="802"/>
      <c r="SA579" s="802"/>
      <c r="SB579" s="802"/>
      <c r="SC579" s="802"/>
      <c r="SD579" s="802"/>
      <c r="SE579" s="802"/>
      <c r="SF579" s="802"/>
      <c r="SG579" s="802"/>
      <c r="SH579" s="802"/>
      <c r="SI579" s="802"/>
      <c r="SJ579" s="802"/>
      <c r="SK579" s="802"/>
      <c r="SL579" s="802"/>
      <c r="SM579" s="802"/>
      <c r="SN579" s="802"/>
      <c r="SO579" s="802"/>
      <c r="SP579" s="802"/>
      <c r="SQ579" s="802"/>
      <c r="SR579" s="802"/>
      <c r="SS579" s="802"/>
      <c r="ST579" s="802"/>
      <c r="SU579" s="802"/>
      <c r="SV579" s="802"/>
      <c r="SW579" s="802"/>
      <c r="SX579" s="802"/>
      <c r="SY579" s="802"/>
      <c r="SZ579" s="802"/>
      <c r="TA579" s="802"/>
      <c r="TB579" s="802"/>
      <c r="TC579" s="802"/>
      <c r="TD579" s="802"/>
      <c r="TE579" s="802"/>
      <c r="TF579" s="802"/>
      <c r="TG579" s="802"/>
      <c r="TH579" s="802"/>
      <c r="TI579" s="802"/>
      <c r="TJ579" s="802"/>
      <c r="TK579" s="802"/>
      <c r="TL579" s="802"/>
      <c r="TM579" s="802"/>
      <c r="TN579" s="802"/>
      <c r="TO579" s="802"/>
      <c r="TP579" s="802"/>
      <c r="TQ579" s="802"/>
      <c r="TR579" s="802"/>
      <c r="TS579" s="802"/>
      <c r="TT579" s="802"/>
      <c r="TU579" s="802"/>
      <c r="TV579" s="802"/>
      <c r="TW579" s="802"/>
      <c r="TX579" s="802"/>
      <c r="TY579" s="802"/>
      <c r="TZ579" s="802"/>
      <c r="UA579" s="802"/>
      <c r="UB579" s="802"/>
      <c r="UC579" s="802"/>
      <c r="UD579" s="802"/>
      <c r="UE579" s="802"/>
      <c r="UF579" s="802"/>
      <c r="UG579" s="802"/>
      <c r="UH579" s="802"/>
      <c r="UI579" s="802"/>
      <c r="UJ579" s="802"/>
      <c r="UK579" s="802"/>
      <c r="UL579" s="802"/>
      <c r="UM579" s="802"/>
      <c r="UN579" s="802"/>
      <c r="UO579" s="802"/>
      <c r="UP579" s="802"/>
      <c r="UQ579" s="802"/>
      <c r="UR579" s="802"/>
      <c r="US579" s="802"/>
      <c r="UT579" s="802"/>
      <c r="UU579" s="802"/>
      <c r="UV579" s="802"/>
      <c r="UW579" s="802"/>
      <c r="UX579" s="802"/>
      <c r="UY579" s="802"/>
      <c r="UZ579" s="802"/>
      <c r="VA579" s="802"/>
      <c r="VB579" s="802"/>
      <c r="VC579" s="802"/>
      <c r="VD579" s="802"/>
      <c r="VE579" s="802"/>
      <c r="VF579" s="802"/>
      <c r="VG579" s="802"/>
      <c r="VH579" s="802"/>
      <c r="VI579" s="802"/>
      <c r="VJ579" s="802"/>
      <c r="VK579" s="802"/>
      <c r="VL579" s="802"/>
      <c r="VM579" s="802"/>
      <c r="VN579" s="802"/>
      <c r="VO579" s="802"/>
      <c r="VP579" s="802"/>
      <c r="VQ579" s="802"/>
      <c r="VR579" s="802"/>
      <c r="VS579" s="802"/>
      <c r="VT579" s="802"/>
      <c r="VU579" s="802"/>
      <c r="VV579" s="802"/>
      <c r="VW579" s="802"/>
      <c r="VX579" s="802"/>
      <c r="VY579" s="802"/>
      <c r="VZ579" s="802"/>
      <c r="WA579" s="802"/>
      <c r="WB579" s="802"/>
      <c r="WC579" s="802"/>
      <c r="WD579" s="802"/>
      <c r="WE579" s="802"/>
      <c r="WF579" s="802"/>
      <c r="WG579" s="802"/>
      <c r="WH579" s="802"/>
      <c r="WI579" s="802"/>
      <c r="WJ579" s="802"/>
      <c r="WK579" s="802"/>
      <c r="WL579" s="802"/>
      <c r="WM579" s="802"/>
      <c r="WN579" s="802"/>
      <c r="WO579" s="802"/>
      <c r="WP579" s="802"/>
      <c r="WQ579" s="802"/>
      <c r="WR579" s="802"/>
      <c r="WS579" s="802"/>
      <c r="WT579" s="802"/>
      <c r="WU579" s="802"/>
      <c r="WV579" s="802"/>
      <c r="WW579" s="802"/>
      <c r="WX579" s="802"/>
      <c r="WY579" s="802"/>
      <c r="WZ579" s="802"/>
      <c r="XA579" s="802"/>
      <c r="XB579" s="802"/>
      <c r="XC579" s="802"/>
      <c r="XD579" s="802"/>
      <c r="XE579" s="802"/>
      <c r="XF579" s="802"/>
      <c r="XG579" s="802"/>
      <c r="XH579" s="802"/>
      <c r="XI579" s="802"/>
      <c r="XJ579" s="802"/>
      <c r="XK579" s="802"/>
      <c r="XL579" s="802"/>
      <c r="XM579" s="802"/>
      <c r="XN579" s="802"/>
      <c r="XO579" s="802"/>
      <c r="XP579" s="802"/>
      <c r="XQ579" s="802"/>
      <c r="XR579" s="802"/>
      <c r="XS579" s="802"/>
      <c r="XT579" s="802"/>
      <c r="XU579" s="802"/>
      <c r="XV579" s="802"/>
      <c r="XW579" s="802"/>
      <c r="XX579" s="802"/>
      <c r="XY579" s="802"/>
      <c r="XZ579" s="802"/>
      <c r="YA579" s="802"/>
      <c r="YB579" s="802"/>
      <c r="YC579" s="802"/>
      <c r="YD579" s="802"/>
      <c r="YE579" s="802"/>
      <c r="YF579" s="802"/>
      <c r="YG579" s="802"/>
      <c r="YH579" s="802"/>
      <c r="YI579" s="802"/>
      <c r="YJ579" s="802"/>
      <c r="YK579" s="802"/>
      <c r="YL579" s="802"/>
      <c r="YM579" s="802"/>
      <c r="YN579" s="802"/>
      <c r="YO579" s="802"/>
      <c r="YP579" s="802"/>
      <c r="YQ579" s="802"/>
      <c r="YR579" s="802"/>
      <c r="YS579" s="802"/>
      <c r="YT579" s="802"/>
      <c r="YU579" s="802"/>
      <c r="YV579" s="802"/>
      <c r="YW579" s="802"/>
      <c r="YX579" s="802"/>
      <c r="YY579" s="802"/>
      <c r="YZ579" s="802"/>
      <c r="ZA579" s="802"/>
      <c r="ZB579" s="802"/>
      <c r="ZC579" s="802"/>
      <c r="ZD579" s="802"/>
      <c r="ZE579" s="802"/>
      <c r="ZF579" s="802"/>
      <c r="ZG579" s="802"/>
      <c r="ZH579" s="802"/>
      <c r="ZI579" s="802"/>
      <c r="ZJ579" s="802"/>
      <c r="ZK579" s="802"/>
      <c r="ZL579" s="802"/>
      <c r="ZM579" s="802"/>
      <c r="ZN579" s="802"/>
      <c r="ZO579" s="802"/>
      <c r="ZP579" s="802"/>
      <c r="ZQ579" s="802"/>
      <c r="ZR579" s="802"/>
      <c r="ZS579" s="802"/>
      <c r="ZT579" s="802"/>
      <c r="ZU579" s="802"/>
      <c r="ZV579" s="802"/>
      <c r="ZW579" s="802"/>
      <c r="ZX579" s="802"/>
      <c r="ZY579" s="802"/>
      <c r="ZZ579" s="802"/>
      <c r="AAA579" s="802"/>
      <c r="AAB579" s="802"/>
      <c r="AAC579" s="802"/>
      <c r="AAD579" s="802"/>
      <c r="AAE579" s="802"/>
      <c r="AAF579" s="802"/>
      <c r="AAG579" s="802"/>
      <c r="AAH579" s="802"/>
      <c r="AAI579" s="802"/>
      <c r="AAJ579" s="802"/>
      <c r="AAK579" s="802"/>
      <c r="AAL579" s="802"/>
      <c r="AAM579" s="802"/>
      <c r="AAN579" s="802"/>
      <c r="AAO579" s="802"/>
      <c r="AAP579" s="802"/>
      <c r="AAQ579" s="802"/>
      <c r="AAR579" s="802"/>
      <c r="AAS579" s="802"/>
      <c r="AAT579" s="802"/>
      <c r="AAU579" s="802"/>
      <c r="AAV579" s="802"/>
      <c r="AAW579" s="802"/>
      <c r="AAX579" s="802"/>
      <c r="AAY579" s="802"/>
      <c r="AAZ579" s="802"/>
      <c r="ABA579" s="802"/>
      <c r="ABB579" s="802"/>
      <c r="ABC579" s="802"/>
      <c r="ABD579" s="802"/>
      <c r="ABE579" s="802"/>
      <c r="ABF579" s="802"/>
      <c r="ABG579" s="802"/>
      <c r="ABH579" s="802"/>
      <c r="ABI579" s="802"/>
      <c r="ABJ579" s="802"/>
      <c r="ABK579" s="802"/>
      <c r="ABL579" s="802"/>
      <c r="ABM579" s="802"/>
      <c r="ABN579" s="802"/>
      <c r="ABO579" s="802"/>
      <c r="ABP579" s="802"/>
      <c r="ABQ579" s="802"/>
      <c r="ABR579" s="802"/>
      <c r="ABS579" s="802"/>
      <c r="ABT579" s="802"/>
      <c r="ABU579" s="802"/>
      <c r="ABV579" s="802"/>
      <c r="ABW579" s="802"/>
      <c r="ABX579" s="802"/>
      <c r="ABY579" s="802"/>
      <c r="ABZ579" s="802"/>
      <c r="ACA579" s="802"/>
      <c r="ACB579" s="802"/>
      <c r="ACC579" s="802"/>
      <c r="ACD579" s="802"/>
      <c r="ACE579" s="802"/>
      <c r="ACF579" s="802"/>
      <c r="ACG579" s="802"/>
      <c r="ACH579" s="802"/>
      <c r="ACI579" s="802"/>
      <c r="ACJ579" s="802"/>
      <c r="ACK579" s="802"/>
      <c r="ACL579" s="802"/>
      <c r="ACM579" s="802"/>
      <c r="ACN579" s="802"/>
      <c r="ACO579" s="802"/>
      <c r="ACP579" s="802"/>
      <c r="ACQ579" s="802"/>
      <c r="ACR579" s="802"/>
      <c r="ACS579" s="802"/>
      <c r="ACT579" s="802"/>
      <c r="ACU579" s="802"/>
      <c r="ACV579" s="802"/>
      <c r="ACW579" s="802"/>
      <c r="ACX579" s="802"/>
      <c r="ACY579" s="802"/>
      <c r="ACZ579" s="802"/>
      <c r="ADA579" s="802"/>
      <c r="ADB579" s="802"/>
      <c r="ADC579" s="802"/>
      <c r="ADD579" s="802"/>
      <c r="ADE579" s="802"/>
      <c r="ADF579" s="802"/>
      <c r="ADG579" s="802"/>
      <c r="ADH579" s="802"/>
      <c r="ADI579" s="802"/>
      <c r="ADJ579" s="802"/>
      <c r="ADK579" s="802"/>
      <c r="ADL579" s="802"/>
      <c r="ADM579" s="802"/>
      <c r="ADN579" s="802"/>
      <c r="ADO579" s="802"/>
      <c r="ADP579" s="802"/>
      <c r="ADQ579" s="802"/>
      <c r="ADR579" s="802"/>
      <c r="ADS579" s="802"/>
      <c r="ADT579" s="802"/>
      <c r="ADU579" s="802"/>
      <c r="ADV579" s="802"/>
      <c r="ADW579" s="802"/>
      <c r="ADX579" s="802"/>
      <c r="ADY579" s="802"/>
      <c r="ADZ579" s="802"/>
      <c r="AEA579" s="802"/>
      <c r="AEB579" s="802"/>
      <c r="AEC579" s="802"/>
      <c r="AED579" s="802"/>
      <c r="AEE579" s="802"/>
      <c r="AEF579" s="802"/>
      <c r="AEG579" s="802"/>
      <c r="AEH579" s="802"/>
      <c r="AEI579" s="802"/>
      <c r="AEJ579" s="802"/>
      <c r="AEK579" s="802"/>
      <c r="AEL579" s="802"/>
      <c r="AEM579" s="802"/>
      <c r="AEN579" s="802"/>
      <c r="AEO579" s="802"/>
      <c r="AEP579" s="802"/>
      <c r="AEQ579" s="802"/>
      <c r="AER579" s="802"/>
      <c r="AES579" s="802"/>
      <c r="AET579" s="802"/>
      <c r="AEU579" s="802"/>
      <c r="AEV579" s="802"/>
      <c r="AEW579" s="802"/>
      <c r="AEX579" s="802"/>
      <c r="AEY579" s="802"/>
      <c r="AEZ579" s="802"/>
      <c r="AFA579" s="802"/>
      <c r="AFB579" s="802"/>
      <c r="AFC579" s="802"/>
      <c r="AFD579" s="802"/>
      <c r="AFE579" s="802"/>
      <c r="AFF579" s="802"/>
      <c r="AFG579" s="802"/>
      <c r="AFH579" s="802"/>
      <c r="AFI579" s="802"/>
      <c r="AFJ579" s="802"/>
      <c r="AFK579" s="802"/>
      <c r="AFL579" s="802"/>
      <c r="AFM579" s="802"/>
      <c r="AFN579" s="802"/>
      <c r="AFO579" s="802"/>
      <c r="AFP579" s="802"/>
      <c r="AFQ579" s="802"/>
      <c r="AFR579" s="802"/>
      <c r="AFS579" s="802"/>
      <c r="AFT579" s="802"/>
      <c r="AFU579" s="802"/>
      <c r="AFV579" s="802"/>
      <c r="AFW579" s="802"/>
      <c r="AFX579" s="802"/>
      <c r="AFY579" s="802"/>
      <c r="AFZ579" s="802"/>
      <c r="AGA579" s="802"/>
      <c r="AGB579" s="802"/>
      <c r="AGC579" s="802"/>
      <c r="AGD579" s="802"/>
      <c r="AGE579" s="802"/>
      <c r="AGF579" s="802"/>
      <c r="AGG579" s="802"/>
      <c r="AGH579" s="802"/>
      <c r="AGI579" s="802"/>
      <c r="AGJ579" s="802"/>
      <c r="AGK579" s="802"/>
      <c r="AGL579" s="802"/>
      <c r="AGM579" s="802"/>
      <c r="AGN579" s="802"/>
      <c r="AGO579" s="802"/>
      <c r="AGP579" s="802"/>
      <c r="AGQ579" s="802"/>
      <c r="AGR579" s="802"/>
      <c r="AGS579" s="802"/>
      <c r="AGT579" s="802"/>
      <c r="AGU579" s="802"/>
      <c r="AGV579" s="802"/>
      <c r="AGW579" s="802"/>
      <c r="AGX579" s="802"/>
      <c r="AGY579" s="802"/>
      <c r="AGZ579" s="802"/>
      <c r="AHA579" s="802"/>
      <c r="AHB579" s="802"/>
      <c r="AHC579" s="802"/>
      <c r="AHD579" s="802"/>
      <c r="AHE579" s="802"/>
      <c r="AHF579" s="802"/>
      <c r="AHG579" s="802"/>
      <c r="AHH579" s="802"/>
      <c r="AHI579" s="802"/>
      <c r="AHJ579" s="802"/>
      <c r="AHK579" s="802"/>
      <c r="AHL579" s="802"/>
      <c r="AHM579" s="802"/>
      <c r="AHN579" s="802"/>
      <c r="AHO579" s="802"/>
      <c r="AHP579" s="802"/>
      <c r="AHQ579" s="802"/>
      <c r="AHR579" s="802"/>
      <c r="AHS579" s="802"/>
      <c r="AHT579" s="802"/>
      <c r="AHU579" s="802"/>
      <c r="AHV579" s="802"/>
      <c r="AHW579" s="802"/>
      <c r="AHX579" s="802"/>
      <c r="AHY579" s="802"/>
      <c r="AHZ579" s="802"/>
      <c r="AIA579" s="802"/>
      <c r="AIB579" s="802"/>
      <c r="AIC579" s="802"/>
      <c r="AID579" s="802"/>
      <c r="AIE579" s="802"/>
      <c r="AIF579" s="802"/>
      <c r="AIG579" s="802"/>
      <c r="AIH579" s="802"/>
      <c r="AII579" s="802"/>
      <c r="AIJ579" s="802"/>
      <c r="AQE579" s="802"/>
      <c r="AQF579" s="802"/>
      <c r="AQG579" s="802"/>
      <c r="AQH579" s="802"/>
      <c r="AQI579" s="802"/>
      <c r="AQJ579" s="802"/>
      <c r="AQK579" s="802"/>
      <c r="AQL579" s="802"/>
      <c r="AQM579" s="802"/>
      <c r="AQN579" s="802"/>
      <c r="AQO579" s="802"/>
      <c r="AQP579" s="802"/>
      <c r="AQQ579" s="802"/>
      <c r="AQR579" s="802"/>
      <c r="AQS579" s="802"/>
      <c r="AQT579" s="802"/>
      <c r="AQU579" s="802"/>
      <c r="AQV579" s="802"/>
      <c r="AQW579" s="802"/>
      <c r="AQX579" s="802"/>
      <c r="AQY579" s="802"/>
      <c r="AQZ579" s="802"/>
      <c r="ARA579" s="802"/>
      <c r="ARB579" s="802"/>
      <c r="ARC579" s="802"/>
      <c r="ARD579" s="802"/>
      <c r="ARE579" s="802"/>
      <c r="ARF579" s="802"/>
      <c r="ARG579" s="802"/>
      <c r="ARH579" s="802"/>
      <c r="ARI579" s="802"/>
      <c r="ARJ579" s="802"/>
      <c r="ARK579" s="802"/>
      <c r="ARL579" s="802"/>
      <c r="ARM579" s="802"/>
      <c r="ARN579" s="802"/>
      <c r="ARO579" s="802"/>
      <c r="ARP579" s="802"/>
      <c r="ARQ579" s="802"/>
      <c r="ARR579" s="802"/>
      <c r="ARS579" s="802"/>
      <c r="ART579" s="802"/>
      <c r="ARU579" s="802"/>
      <c r="ARV579" s="802"/>
      <c r="ARW579" s="802"/>
      <c r="ARX579" s="802"/>
      <c r="ARY579" s="802"/>
      <c r="ARZ579" s="802"/>
      <c r="ASA579" s="802"/>
      <c r="ASB579" s="802"/>
      <c r="ASC579" s="802"/>
      <c r="ASD579" s="802"/>
      <c r="ASE579" s="802"/>
      <c r="ASF579" s="802"/>
      <c r="ASG579" s="802"/>
      <c r="ASH579" s="802"/>
      <c r="ASI579" s="802"/>
      <c r="ASJ579" s="802"/>
      <c r="ASK579" s="802"/>
      <c r="ASL579" s="802"/>
      <c r="ATP579" s="802"/>
      <c r="ATQ579" s="802"/>
      <c r="ATR579" s="802"/>
      <c r="ATS579" s="802"/>
      <c r="ATT579" s="802"/>
      <c r="ATU579" s="802"/>
      <c r="ATV579" s="802"/>
      <c r="ATW579" s="802"/>
      <c r="ATX579" s="802"/>
      <c r="ATY579" s="802"/>
      <c r="ATZ579" s="802"/>
      <c r="AUA579" s="802"/>
      <c r="AUB579" s="802"/>
      <c r="AUC579" s="802"/>
      <c r="AUD579" s="802"/>
      <c r="AUE579" s="802"/>
      <c r="AUF579" s="802"/>
      <c r="AUG579" s="802"/>
      <c r="AUH579" s="802"/>
      <c r="AUI579" s="802"/>
      <c r="AUJ579" s="802"/>
      <c r="AUK579" s="802"/>
      <c r="AUL579" s="802"/>
      <c r="AUM579" s="802"/>
      <c r="AUN579" s="802"/>
      <c r="AUO579" s="802"/>
      <c r="AUP579" s="801"/>
      <c r="AUQ579" s="802"/>
      <c r="AUR579" s="801"/>
      <c r="AUS579" s="802"/>
      <c r="AUT579" s="801"/>
      <c r="AUU579" s="802"/>
      <c r="AUV579" s="802"/>
      <c r="AUW579" s="802"/>
      <c r="AUX579" s="802"/>
      <c r="AUY579" s="802"/>
      <c r="AUZ579" s="802"/>
      <c r="AVA579" s="802"/>
      <c r="AVB579" s="802"/>
      <c r="AVC579" s="802"/>
      <c r="AVD579" s="802"/>
      <c r="AVE579" s="802"/>
      <c r="AVF579" s="802"/>
      <c r="AVG579" s="802"/>
      <c r="AVH579" s="802"/>
      <c r="AVI579" s="802"/>
      <c r="AVJ579" s="808"/>
      <c r="AVK579" s="808"/>
      <c r="AVL579" s="808"/>
      <c r="AVM579" s="808"/>
      <c r="AVN579" s="808"/>
      <c r="AVO579" s="808"/>
      <c r="AVP579" s="808"/>
      <c r="AVQ579" s="808"/>
      <c r="AVR579" s="808"/>
      <c r="AVS579" s="808"/>
      <c r="AVT579" s="808"/>
      <c r="AVU579" s="809"/>
      <c r="AVV579" s="809"/>
      <c r="AVW579" s="809"/>
      <c r="AVX579" s="809"/>
      <c r="AVY579" s="809"/>
      <c r="AVZ579" s="809"/>
      <c r="AWA579" s="809"/>
      <c r="AWB579" s="809"/>
      <c r="AWC579" s="809"/>
      <c r="AWD579" s="809"/>
      <c r="AWE579" s="809"/>
      <c r="AWF579" s="809"/>
      <c r="AWG579" s="809"/>
      <c r="AWH579" s="809"/>
      <c r="AWI579" s="809"/>
      <c r="AWJ579" s="809"/>
      <c r="AWK579" s="809"/>
      <c r="AWL579" s="809"/>
      <c r="AWM579" s="809"/>
      <c r="AWN579" s="809"/>
      <c r="AWO579" s="809"/>
      <c r="AWP579" s="809"/>
      <c r="AWQ579" s="809"/>
      <c r="AWR579" s="808"/>
      <c r="AWS579" s="761"/>
      <c r="AWT579" s="808"/>
      <c r="AWU579" s="809"/>
      <c r="AWV579" s="809"/>
      <c r="AWW579" s="809"/>
      <c r="AWX579" s="809"/>
      <c r="AWY579" s="809"/>
      <c r="AWZ579" s="809"/>
      <c r="AXA579" s="809"/>
      <c r="AXB579" s="809"/>
      <c r="AXC579" s="809"/>
      <c r="AXD579" s="809"/>
      <c r="AXE579" s="809"/>
      <c r="AXF579" s="809"/>
      <c r="AXG579" s="809"/>
      <c r="AXH579" s="809"/>
      <c r="AXI579" s="809"/>
      <c r="AXJ579" s="809"/>
      <c r="AXK579" s="809"/>
      <c r="AXL579" s="809"/>
      <c r="AXM579" s="809"/>
      <c r="AXN579" s="809"/>
      <c r="AXO579" s="809"/>
      <c r="AXP579" s="809"/>
      <c r="AXQ579" s="809"/>
      <c r="AXR579" s="809"/>
      <c r="AXS579" s="809"/>
      <c r="AXT579" s="809"/>
      <c r="AXU579" s="809"/>
      <c r="AXV579" s="809"/>
      <c r="AXW579" s="809"/>
      <c r="AXX579" s="809"/>
      <c r="AXY579" s="809"/>
      <c r="AXZ579" s="809"/>
      <c r="AYA579" s="809"/>
      <c r="AYB579" s="809"/>
      <c r="AYC579" s="809"/>
      <c r="AYD579" s="808"/>
      <c r="AYE579" s="808"/>
      <c r="AYF579" s="809"/>
      <c r="AYG579" s="808"/>
      <c r="AYH579" s="810"/>
      <c r="AYI579" s="810"/>
      <c r="AYJ579" s="810"/>
      <c r="AYK579" s="810"/>
      <c r="AYL579" s="810"/>
      <c r="AYM579" s="810"/>
      <c r="AYN579" s="810"/>
      <c r="AYO579" s="810"/>
      <c r="AYP579" s="810"/>
      <c r="AYQ579" s="810"/>
      <c r="AYR579" s="810"/>
      <c r="AYS579" s="810"/>
      <c r="AYT579" s="810"/>
      <c r="AYU579" s="810"/>
      <c r="AYV579" s="810"/>
      <c r="AYW579" s="810"/>
      <c r="AYX579" s="810"/>
      <c r="AYY579" s="810"/>
      <c r="AYZ579" s="810"/>
      <c r="AZA579" s="810"/>
      <c r="AZB579" s="810"/>
      <c r="AZC579" s="810"/>
      <c r="AZD579" s="810"/>
      <c r="AZE579" s="810"/>
      <c r="AZF579" s="810"/>
      <c r="AZG579" s="810"/>
      <c r="AZH579" s="810"/>
      <c r="AZI579" s="810"/>
      <c r="AZJ579" s="810"/>
      <c r="AZK579" s="810"/>
      <c r="AZL579" s="810"/>
      <c r="AZM579" s="810"/>
      <c r="AZN579" s="810"/>
      <c r="AZO579" s="810"/>
      <c r="AZP579" s="809"/>
      <c r="AZQ579" s="802"/>
      <c r="AZR579" s="802"/>
      <c r="AZS579" s="802"/>
    </row>
    <row r="580" spans="45:920 1123:1371" s="793" customFormat="1" ht="13.5">
      <c r="AS580" s="802"/>
      <c r="AT580" s="802"/>
      <c r="AU580" s="802"/>
      <c r="AV580" s="802"/>
      <c r="AW580" s="802"/>
      <c r="AX580" s="802"/>
      <c r="AY580" s="802"/>
      <c r="AZ580" s="802"/>
      <c r="BA580" s="802"/>
      <c r="BB580" s="802"/>
      <c r="BC580" s="802"/>
      <c r="BD580" s="802"/>
      <c r="BE580" s="802"/>
      <c r="BF580" s="802"/>
      <c r="BG580" s="802"/>
      <c r="BH580" s="802"/>
      <c r="BI580" s="802"/>
      <c r="BJ580" s="802"/>
      <c r="BK580" s="802"/>
      <c r="BL580" s="802"/>
      <c r="BM580" s="802"/>
      <c r="BN580" s="802"/>
      <c r="BO580" s="802"/>
      <c r="BP580" s="802"/>
      <c r="BQ580" s="802"/>
      <c r="BR580" s="802"/>
      <c r="BS580" s="802"/>
      <c r="BT580" s="802"/>
      <c r="BU580" s="802"/>
      <c r="BV580" s="802"/>
      <c r="BW580" s="802"/>
      <c r="BX580" s="802"/>
      <c r="BY580" s="802"/>
      <c r="BZ580" s="802"/>
      <c r="CA580" s="802"/>
      <c r="CB580" s="802"/>
      <c r="CC580" s="802"/>
      <c r="CD580" s="802"/>
      <c r="CE580" s="802"/>
      <c r="CF580" s="802"/>
      <c r="CG580" s="802"/>
      <c r="CH580" s="802"/>
      <c r="CI580" s="802"/>
      <c r="CJ580" s="802"/>
      <c r="CK580" s="802"/>
      <c r="CL580" s="802"/>
      <c r="CM580" s="802"/>
      <c r="CN580" s="802"/>
      <c r="CO580" s="802"/>
      <c r="CP580" s="802"/>
      <c r="CQ580" s="802"/>
      <c r="CR580" s="802"/>
      <c r="CS580" s="802"/>
      <c r="CT580" s="802"/>
      <c r="CU580" s="802"/>
      <c r="CV580" s="802"/>
      <c r="CW580" s="802"/>
      <c r="CX580" s="802"/>
      <c r="CY580" s="802"/>
      <c r="CZ580" s="802"/>
      <c r="DA580" s="802"/>
      <c r="DB580" s="802"/>
      <c r="DC580" s="802"/>
      <c r="DD580" s="802"/>
      <c r="DE580" s="802"/>
      <c r="DF580" s="802"/>
      <c r="DG580" s="802"/>
      <c r="DH580" s="802"/>
      <c r="DI580" s="802"/>
      <c r="DJ580" s="802"/>
      <c r="DK580" s="802"/>
      <c r="DL580" s="802"/>
      <c r="DM580" s="802"/>
      <c r="DN580" s="802"/>
      <c r="DO580" s="802"/>
      <c r="DP580" s="802"/>
      <c r="DQ580" s="802"/>
      <c r="DR580" s="802"/>
      <c r="DS580" s="802"/>
      <c r="DT580" s="802"/>
      <c r="DU580" s="802"/>
      <c r="DV580" s="802"/>
      <c r="DW580" s="802"/>
      <c r="DX580" s="802"/>
      <c r="DY580" s="802"/>
      <c r="DZ580" s="802"/>
      <c r="EA580" s="802"/>
      <c r="EB580" s="802"/>
      <c r="EC580" s="802"/>
      <c r="ED580" s="802"/>
      <c r="EE580" s="802"/>
      <c r="EF580" s="802"/>
      <c r="EG580" s="802"/>
      <c r="EH580" s="802"/>
      <c r="EI580" s="802"/>
      <c r="EJ580" s="802"/>
      <c r="EK580" s="802"/>
      <c r="EL580" s="802"/>
      <c r="EM580" s="802"/>
      <c r="EN580" s="802"/>
      <c r="EO580" s="802"/>
      <c r="EP580" s="802"/>
      <c r="EQ580" s="802"/>
      <c r="ER580" s="802"/>
      <c r="ES580" s="802"/>
      <c r="ET580" s="802"/>
      <c r="EU580" s="802"/>
      <c r="EV580" s="802"/>
      <c r="EW580" s="802"/>
      <c r="EX580" s="802"/>
      <c r="EY580" s="802"/>
      <c r="EZ580" s="802"/>
      <c r="FA580" s="802"/>
      <c r="FB580" s="802"/>
      <c r="FC580" s="802"/>
      <c r="FD580" s="802"/>
      <c r="FE580" s="802"/>
      <c r="FF580" s="802"/>
      <c r="FG580" s="802"/>
      <c r="FH580" s="802"/>
      <c r="FI580" s="802"/>
      <c r="FJ580" s="802"/>
      <c r="FK580" s="802"/>
      <c r="FL580" s="802"/>
      <c r="FM580" s="802"/>
      <c r="FN580" s="802"/>
      <c r="FO580" s="802"/>
      <c r="FP580" s="802"/>
      <c r="FQ580" s="802"/>
      <c r="FR580" s="802"/>
      <c r="FS580" s="802"/>
      <c r="FT580" s="802"/>
      <c r="FU580" s="802"/>
      <c r="FV580" s="802"/>
      <c r="FW580" s="802"/>
      <c r="FX580" s="802"/>
      <c r="FY580" s="802"/>
      <c r="FZ580" s="802"/>
      <c r="GA580" s="802"/>
      <c r="GB580" s="802"/>
      <c r="GC580" s="802"/>
      <c r="GD580" s="802"/>
      <c r="GE580" s="802"/>
      <c r="GF580" s="802"/>
      <c r="GG580" s="802"/>
      <c r="GH580" s="802"/>
      <c r="GI580" s="802"/>
      <c r="GJ580" s="802"/>
      <c r="GK580" s="802"/>
      <c r="GL580" s="802"/>
      <c r="GM580" s="802"/>
      <c r="GN580" s="802"/>
      <c r="GO580" s="802"/>
      <c r="GP580" s="802"/>
      <c r="GQ580" s="802"/>
      <c r="GR580" s="802"/>
      <c r="GS580" s="802"/>
      <c r="GT580" s="802"/>
      <c r="GU580" s="802"/>
      <c r="GV580" s="802"/>
      <c r="GW580" s="802"/>
      <c r="GX580" s="802"/>
      <c r="GY580" s="802"/>
      <c r="GZ580" s="802"/>
      <c r="HA580" s="802"/>
      <c r="HB580" s="802"/>
      <c r="HC580" s="802"/>
      <c r="HD580" s="802"/>
      <c r="HE580" s="802"/>
      <c r="HF580" s="802"/>
      <c r="HG580" s="802"/>
      <c r="HH580" s="802"/>
      <c r="HI580" s="802"/>
      <c r="HJ580" s="802"/>
      <c r="HK580" s="802"/>
      <c r="HL580" s="802"/>
      <c r="HM580" s="802"/>
      <c r="HN580" s="802"/>
      <c r="HO580" s="802"/>
      <c r="HP580" s="802"/>
      <c r="HQ580" s="802"/>
      <c r="HR580" s="802"/>
      <c r="HS580" s="802"/>
      <c r="HT580" s="802"/>
      <c r="HU580" s="802"/>
      <c r="HV580" s="802"/>
      <c r="HW580" s="802"/>
      <c r="HX580" s="802"/>
      <c r="HY580" s="802"/>
      <c r="HZ580" s="802"/>
      <c r="IA580" s="802"/>
      <c r="IB580" s="802"/>
      <c r="IC580" s="802"/>
      <c r="ID580" s="802"/>
      <c r="IE580" s="802"/>
      <c r="IF580" s="802"/>
      <c r="IG580" s="802"/>
      <c r="IH580" s="802"/>
      <c r="II580" s="802"/>
      <c r="IJ580" s="802"/>
      <c r="IK580" s="802"/>
      <c r="IL580" s="802"/>
      <c r="IM580" s="802"/>
      <c r="IN580" s="802"/>
      <c r="IO580" s="802"/>
      <c r="IP580" s="802"/>
      <c r="IQ580" s="802"/>
      <c r="IR580" s="802"/>
      <c r="IS580" s="802"/>
      <c r="IT580" s="802"/>
      <c r="IU580" s="802"/>
      <c r="IV580" s="802"/>
      <c r="IW580" s="802"/>
      <c r="IX580" s="802"/>
      <c r="IY580" s="802"/>
      <c r="IZ580" s="802"/>
      <c r="JA580" s="802"/>
      <c r="JB580" s="802"/>
      <c r="JC580" s="802"/>
      <c r="JD580" s="802"/>
      <c r="JE580" s="802"/>
      <c r="JF580" s="802"/>
      <c r="JG580" s="802"/>
      <c r="JH580" s="802"/>
      <c r="JI580" s="802"/>
      <c r="JJ580" s="802"/>
      <c r="JK580" s="802"/>
      <c r="JL580" s="802"/>
      <c r="JM580" s="802"/>
      <c r="JN580" s="802"/>
      <c r="JO580" s="802"/>
      <c r="JP580" s="802"/>
      <c r="JQ580" s="802"/>
      <c r="JR580" s="802"/>
      <c r="JS580" s="802"/>
      <c r="JT580" s="802"/>
      <c r="JU580" s="802"/>
      <c r="JV580" s="802"/>
      <c r="JW580" s="802"/>
      <c r="JX580" s="802"/>
      <c r="JY580" s="802"/>
      <c r="JZ580" s="802"/>
      <c r="KA580" s="802"/>
      <c r="KB580" s="802"/>
      <c r="KC580" s="802"/>
      <c r="KD580" s="802"/>
      <c r="KE580" s="802"/>
      <c r="KF580" s="802"/>
      <c r="KG580" s="802"/>
      <c r="KH580" s="802"/>
      <c r="KI580" s="802"/>
      <c r="KJ580" s="802"/>
      <c r="KK580" s="802"/>
      <c r="KL580" s="802"/>
      <c r="KM580" s="802"/>
      <c r="KN580" s="802"/>
      <c r="KO580" s="802"/>
      <c r="KP580" s="802"/>
      <c r="KQ580" s="802"/>
      <c r="KR580" s="802"/>
      <c r="KS580" s="802"/>
      <c r="KT580" s="802"/>
      <c r="KU580" s="802"/>
      <c r="KV580" s="802"/>
      <c r="KW580" s="802"/>
      <c r="KX580" s="802"/>
      <c r="KY580" s="802"/>
      <c r="KZ580" s="802"/>
      <c r="LA580" s="802"/>
      <c r="LB580" s="802"/>
      <c r="LC580" s="802"/>
      <c r="LD580" s="802"/>
      <c r="LE580" s="802"/>
      <c r="LF580" s="802"/>
      <c r="LG580" s="802"/>
      <c r="LH580" s="802"/>
      <c r="LI580" s="802"/>
      <c r="LJ580" s="802"/>
      <c r="LK580" s="802"/>
      <c r="LL580" s="802"/>
      <c r="LM580" s="802"/>
      <c r="LN580" s="802"/>
      <c r="LO580" s="802"/>
      <c r="LP580" s="802"/>
      <c r="LQ580" s="802"/>
      <c r="LR580" s="802"/>
      <c r="LS580" s="802"/>
      <c r="LT580" s="802"/>
      <c r="LU580" s="802"/>
      <c r="LV580" s="802"/>
      <c r="LW580" s="802"/>
      <c r="LX580" s="802"/>
      <c r="LY580" s="802"/>
      <c r="LZ580" s="802"/>
      <c r="MA580" s="802"/>
      <c r="MB580" s="802"/>
      <c r="MC580" s="802"/>
      <c r="MD580" s="802"/>
      <c r="ME580" s="802"/>
      <c r="MF580" s="802"/>
      <c r="MG580" s="802"/>
      <c r="MH580" s="802"/>
      <c r="MI580" s="802"/>
      <c r="MJ580" s="802"/>
      <c r="MK580" s="802"/>
      <c r="ML580" s="802"/>
      <c r="MM580" s="802"/>
      <c r="MN580" s="802"/>
      <c r="MO580" s="802"/>
      <c r="MP580" s="802"/>
      <c r="MQ580" s="802"/>
      <c r="MR580" s="802"/>
      <c r="MS580" s="802"/>
      <c r="MT580" s="802"/>
      <c r="MU580" s="802"/>
      <c r="MV580" s="802"/>
      <c r="MW580" s="802"/>
      <c r="MX580" s="802"/>
      <c r="MY580" s="802"/>
      <c r="MZ580" s="802"/>
      <c r="NA580" s="802"/>
      <c r="NB580" s="802"/>
      <c r="NC580" s="802"/>
      <c r="ND580" s="802"/>
      <c r="NE580" s="802"/>
      <c r="NF580" s="802"/>
      <c r="NG580" s="802"/>
      <c r="NH580" s="802"/>
      <c r="NI580" s="802"/>
      <c r="NJ580" s="802"/>
      <c r="NK580" s="802"/>
      <c r="NL580" s="802"/>
      <c r="NM580" s="802"/>
      <c r="NN580" s="802"/>
      <c r="NO580" s="802"/>
      <c r="NP580" s="802"/>
      <c r="NQ580" s="802"/>
      <c r="NR580" s="802"/>
      <c r="NS580" s="802"/>
      <c r="NT580" s="802"/>
      <c r="NU580" s="802"/>
      <c r="NV580" s="802"/>
      <c r="NW580" s="802"/>
      <c r="NX580" s="802"/>
      <c r="NY580" s="802"/>
      <c r="NZ580" s="802"/>
      <c r="OA580" s="802"/>
      <c r="OB580" s="802"/>
      <c r="OC580" s="802"/>
      <c r="OD580" s="802"/>
      <c r="OE580" s="802"/>
      <c r="OF580" s="802"/>
      <c r="OG580" s="802"/>
      <c r="OH580" s="802"/>
      <c r="OI580" s="802"/>
      <c r="OJ580" s="802"/>
      <c r="OK580" s="802"/>
      <c r="OL580" s="802"/>
      <c r="OM580" s="802"/>
      <c r="ON580" s="802"/>
      <c r="OO580" s="802"/>
      <c r="OP580" s="802"/>
      <c r="OQ580" s="802"/>
      <c r="OR580" s="802"/>
      <c r="OS580" s="802"/>
      <c r="OT580" s="802"/>
      <c r="OU580" s="802"/>
      <c r="OV580" s="802"/>
      <c r="OW580" s="802"/>
      <c r="OX580" s="802"/>
      <c r="OY580" s="802"/>
      <c r="OZ580" s="802"/>
      <c r="PA580" s="802"/>
      <c r="PB580" s="802"/>
      <c r="PC580" s="802"/>
      <c r="PD580" s="802"/>
      <c r="PE580" s="802"/>
      <c r="PF580" s="802"/>
      <c r="PG580" s="802"/>
      <c r="PH580" s="802"/>
      <c r="PI580" s="802"/>
      <c r="PJ580" s="802"/>
      <c r="PK580" s="802"/>
      <c r="PL580" s="802"/>
      <c r="PM580" s="802"/>
      <c r="PN580" s="802"/>
      <c r="PO580" s="802"/>
      <c r="PP580" s="802"/>
      <c r="PQ580" s="802"/>
      <c r="PR580" s="802"/>
      <c r="PS580" s="802"/>
      <c r="PT580" s="802"/>
      <c r="PU580" s="802"/>
      <c r="PV580" s="802"/>
      <c r="PW580" s="802"/>
      <c r="PX580" s="802"/>
      <c r="PY580" s="802"/>
      <c r="PZ580" s="802"/>
      <c r="QA580" s="802"/>
      <c r="QB580" s="802"/>
      <c r="QC580" s="802"/>
      <c r="QD580" s="802"/>
      <c r="QE580" s="802"/>
      <c r="QF580" s="802"/>
      <c r="QG580" s="802"/>
      <c r="QH580" s="802"/>
      <c r="QI580" s="802"/>
      <c r="QJ580" s="802"/>
      <c r="QK580" s="802"/>
      <c r="QL580" s="802"/>
      <c r="QM580" s="802"/>
      <c r="QN580" s="802"/>
      <c r="QO580" s="802"/>
      <c r="QP580" s="802"/>
      <c r="QQ580" s="802"/>
      <c r="QR580" s="802"/>
      <c r="QS580" s="802"/>
      <c r="QT580" s="802"/>
      <c r="QU580" s="802"/>
      <c r="QV580" s="802"/>
      <c r="QW580" s="802"/>
      <c r="QX580" s="802"/>
      <c r="QY580" s="802"/>
      <c r="QZ580" s="802"/>
      <c r="RA580" s="802"/>
      <c r="RB580" s="802"/>
      <c r="RC580" s="802"/>
      <c r="RD580" s="802"/>
      <c r="RE580" s="802"/>
      <c r="RF580" s="802"/>
      <c r="RG580" s="802"/>
      <c r="RH580" s="802"/>
      <c r="RI580" s="802"/>
      <c r="RJ580" s="802"/>
      <c r="RK580" s="802"/>
      <c r="RL580" s="802"/>
      <c r="RM580" s="802"/>
      <c r="RN580" s="802"/>
      <c r="RO580" s="802"/>
      <c r="RP580" s="802"/>
      <c r="RQ580" s="802"/>
      <c r="RR580" s="802"/>
      <c r="RS580" s="802"/>
      <c r="RT580" s="802"/>
      <c r="RU580" s="802"/>
      <c r="RV580" s="802"/>
      <c r="RW580" s="802"/>
      <c r="RX580" s="802"/>
      <c r="RY580" s="802"/>
      <c r="RZ580" s="802"/>
      <c r="SA580" s="802"/>
      <c r="SB580" s="802"/>
      <c r="SC580" s="802"/>
      <c r="SD580" s="802"/>
      <c r="SE580" s="802"/>
      <c r="SF580" s="802"/>
      <c r="SG580" s="802"/>
      <c r="SH580" s="802"/>
      <c r="SI580" s="802"/>
      <c r="SJ580" s="802"/>
      <c r="SK580" s="802"/>
      <c r="SL580" s="802"/>
      <c r="SM580" s="802"/>
      <c r="SN580" s="802"/>
      <c r="SO580" s="802"/>
      <c r="SP580" s="802"/>
      <c r="SQ580" s="802"/>
      <c r="SR580" s="802"/>
      <c r="SS580" s="802"/>
      <c r="ST580" s="802"/>
      <c r="SU580" s="802"/>
      <c r="SV580" s="802"/>
      <c r="SW580" s="802"/>
      <c r="SX580" s="802"/>
      <c r="SY580" s="802"/>
      <c r="SZ580" s="802"/>
      <c r="TA580" s="802"/>
      <c r="TB580" s="802"/>
      <c r="TC580" s="802"/>
      <c r="TD580" s="802"/>
      <c r="TE580" s="802"/>
      <c r="TF580" s="802"/>
      <c r="TG580" s="802"/>
      <c r="TH580" s="802"/>
      <c r="TI580" s="802"/>
      <c r="TJ580" s="802"/>
      <c r="TK580" s="802"/>
      <c r="TL580" s="802"/>
      <c r="TM580" s="802"/>
      <c r="TN580" s="802"/>
      <c r="TO580" s="802"/>
      <c r="TP580" s="802"/>
      <c r="TQ580" s="802"/>
      <c r="TR580" s="802"/>
      <c r="TS580" s="802"/>
      <c r="TT580" s="802"/>
      <c r="TU580" s="802"/>
      <c r="TV580" s="802"/>
      <c r="TW580" s="802"/>
      <c r="TX580" s="802"/>
      <c r="TY580" s="802"/>
      <c r="TZ580" s="802"/>
      <c r="UA580" s="802"/>
      <c r="UB580" s="802"/>
      <c r="UC580" s="802"/>
      <c r="UD580" s="802"/>
      <c r="UE580" s="802"/>
      <c r="UF580" s="802"/>
      <c r="UG580" s="802"/>
      <c r="UH580" s="802"/>
      <c r="UI580" s="802"/>
      <c r="UJ580" s="802"/>
      <c r="UK580" s="802"/>
      <c r="UL580" s="802"/>
      <c r="UM580" s="802"/>
      <c r="UN580" s="802"/>
      <c r="UO580" s="802"/>
      <c r="UP580" s="802"/>
      <c r="UQ580" s="802"/>
      <c r="UR580" s="802"/>
      <c r="US580" s="802"/>
      <c r="UT580" s="802"/>
      <c r="UU580" s="802"/>
      <c r="UV580" s="802"/>
      <c r="UW580" s="802"/>
      <c r="UX580" s="802"/>
      <c r="UY580" s="802"/>
      <c r="UZ580" s="802"/>
      <c r="VA580" s="802"/>
      <c r="VB580" s="802"/>
      <c r="VC580" s="802"/>
      <c r="VD580" s="802"/>
      <c r="VE580" s="802"/>
      <c r="VF580" s="802"/>
      <c r="VG580" s="802"/>
      <c r="VH580" s="802"/>
      <c r="VI580" s="802"/>
      <c r="VJ580" s="802"/>
      <c r="VK580" s="802"/>
      <c r="VL580" s="802"/>
      <c r="VM580" s="802"/>
      <c r="VN580" s="802"/>
      <c r="VO580" s="802"/>
      <c r="VP580" s="802"/>
      <c r="VQ580" s="802"/>
      <c r="VR580" s="802"/>
      <c r="VS580" s="802"/>
      <c r="VT580" s="802"/>
      <c r="VU580" s="802"/>
      <c r="VV580" s="802"/>
      <c r="VW580" s="802"/>
      <c r="VX580" s="802"/>
      <c r="VY580" s="802"/>
      <c r="VZ580" s="802"/>
      <c r="WA580" s="802"/>
      <c r="WB580" s="802"/>
      <c r="WC580" s="802"/>
      <c r="WD580" s="802"/>
      <c r="WE580" s="802"/>
      <c r="WF580" s="802"/>
      <c r="WG580" s="802"/>
      <c r="WH580" s="802"/>
      <c r="WI580" s="802"/>
      <c r="WJ580" s="802"/>
      <c r="WK580" s="802"/>
      <c r="WL580" s="802"/>
      <c r="WM580" s="802"/>
      <c r="WN580" s="802"/>
      <c r="WO580" s="802"/>
      <c r="WP580" s="802"/>
      <c r="WQ580" s="802"/>
      <c r="WR580" s="802"/>
      <c r="WS580" s="802"/>
      <c r="WT580" s="802"/>
      <c r="WU580" s="802"/>
      <c r="WV580" s="802"/>
      <c r="WW580" s="802"/>
      <c r="WX580" s="802"/>
      <c r="WY580" s="802"/>
      <c r="WZ580" s="802"/>
      <c r="XA580" s="802"/>
      <c r="XB580" s="802"/>
      <c r="XC580" s="802"/>
      <c r="XD580" s="802"/>
      <c r="XE580" s="802"/>
      <c r="XF580" s="802"/>
      <c r="XG580" s="802"/>
      <c r="XH580" s="802"/>
      <c r="XI580" s="802"/>
      <c r="XJ580" s="802"/>
      <c r="XK580" s="802"/>
      <c r="XL580" s="802"/>
      <c r="XM580" s="802"/>
      <c r="XN580" s="802"/>
      <c r="XO580" s="802"/>
      <c r="XP580" s="802"/>
      <c r="XQ580" s="802"/>
      <c r="XR580" s="802"/>
      <c r="XS580" s="802"/>
      <c r="XT580" s="802"/>
      <c r="XU580" s="802"/>
      <c r="XV580" s="802"/>
      <c r="XW580" s="802"/>
      <c r="XX580" s="802"/>
      <c r="XY580" s="802"/>
      <c r="XZ580" s="802"/>
      <c r="YA580" s="802"/>
      <c r="YB580" s="802"/>
      <c r="YC580" s="802"/>
      <c r="YD580" s="802"/>
      <c r="YE580" s="802"/>
      <c r="YF580" s="802"/>
      <c r="YG580" s="802"/>
      <c r="YH580" s="802"/>
      <c r="YI580" s="802"/>
      <c r="YJ580" s="802"/>
      <c r="YK580" s="802"/>
      <c r="YL580" s="802"/>
      <c r="YM580" s="802"/>
      <c r="YN580" s="802"/>
      <c r="YO580" s="802"/>
      <c r="YP580" s="802"/>
      <c r="YQ580" s="802"/>
      <c r="YR580" s="802"/>
      <c r="YS580" s="802"/>
      <c r="YT580" s="802"/>
      <c r="YU580" s="802"/>
      <c r="YV580" s="802"/>
      <c r="YW580" s="802"/>
      <c r="YX580" s="802"/>
      <c r="YY580" s="802"/>
      <c r="YZ580" s="802"/>
      <c r="ZA580" s="802"/>
      <c r="ZB580" s="802"/>
      <c r="ZC580" s="802"/>
      <c r="ZD580" s="802"/>
      <c r="ZE580" s="802"/>
      <c r="ZF580" s="802"/>
      <c r="ZG580" s="802"/>
      <c r="ZH580" s="802"/>
      <c r="ZI580" s="802"/>
      <c r="ZJ580" s="802"/>
      <c r="ZK580" s="802"/>
      <c r="ZL580" s="802"/>
      <c r="ZM580" s="802"/>
      <c r="ZN580" s="802"/>
      <c r="ZO580" s="802"/>
      <c r="ZP580" s="802"/>
      <c r="ZQ580" s="802"/>
      <c r="ZR580" s="802"/>
      <c r="ZS580" s="802"/>
      <c r="ZT580" s="802"/>
      <c r="ZU580" s="802"/>
      <c r="ZV580" s="802"/>
      <c r="ZW580" s="802"/>
      <c r="ZX580" s="802"/>
      <c r="ZY580" s="802"/>
      <c r="ZZ580" s="802"/>
      <c r="AAA580" s="802"/>
      <c r="AAB580" s="802"/>
      <c r="AAC580" s="802"/>
      <c r="AAD580" s="802"/>
      <c r="AAE580" s="802"/>
      <c r="AAF580" s="802"/>
      <c r="AAG580" s="802"/>
      <c r="AAH580" s="802"/>
      <c r="AAI580" s="802"/>
      <c r="AAJ580" s="802"/>
      <c r="AAK580" s="802"/>
      <c r="AAL580" s="802"/>
      <c r="AAM580" s="802"/>
      <c r="AAN580" s="802"/>
      <c r="AAO580" s="802"/>
      <c r="AAP580" s="802"/>
      <c r="AAQ580" s="802"/>
      <c r="AAR580" s="802"/>
      <c r="AAS580" s="802"/>
      <c r="AAT580" s="802"/>
      <c r="AAU580" s="802"/>
      <c r="AAV580" s="802"/>
      <c r="AAW580" s="802"/>
      <c r="AAX580" s="802"/>
      <c r="AAY580" s="802"/>
      <c r="AAZ580" s="802"/>
      <c r="ABA580" s="802"/>
      <c r="ABB580" s="802"/>
      <c r="ABC580" s="802"/>
      <c r="ABD580" s="802"/>
      <c r="ABE580" s="802"/>
      <c r="ABF580" s="802"/>
      <c r="ABG580" s="802"/>
      <c r="ABH580" s="802"/>
      <c r="ABI580" s="802"/>
      <c r="ABJ580" s="802"/>
      <c r="ABK580" s="802"/>
      <c r="ABL580" s="802"/>
      <c r="ABM580" s="802"/>
      <c r="ABN580" s="802"/>
      <c r="ABO580" s="802"/>
      <c r="ABP580" s="802"/>
      <c r="ABQ580" s="802"/>
      <c r="ABR580" s="802"/>
      <c r="ABS580" s="802"/>
      <c r="ABT580" s="802"/>
      <c r="ABU580" s="802"/>
      <c r="ABV580" s="802"/>
      <c r="ABW580" s="802"/>
      <c r="ABX580" s="802"/>
      <c r="ABY580" s="802"/>
      <c r="ABZ580" s="802"/>
      <c r="ACA580" s="802"/>
      <c r="ACB580" s="802"/>
      <c r="ACC580" s="802"/>
      <c r="ACD580" s="802"/>
      <c r="ACE580" s="802"/>
      <c r="ACF580" s="802"/>
      <c r="ACG580" s="802"/>
      <c r="ACH580" s="802"/>
      <c r="ACI580" s="802"/>
      <c r="ACJ580" s="802"/>
      <c r="ACK580" s="802"/>
      <c r="ACL580" s="802"/>
      <c r="ACM580" s="802"/>
      <c r="ACN580" s="802"/>
      <c r="ACO580" s="802"/>
      <c r="ACP580" s="802"/>
      <c r="ACQ580" s="802"/>
      <c r="ACR580" s="802"/>
      <c r="ACS580" s="802"/>
      <c r="ACT580" s="802"/>
      <c r="ACU580" s="802"/>
      <c r="ACV580" s="802"/>
      <c r="ACW580" s="802"/>
      <c r="ACX580" s="802"/>
      <c r="ACY580" s="802"/>
      <c r="ACZ580" s="802"/>
      <c r="ADA580" s="802"/>
      <c r="ADB580" s="802"/>
      <c r="ADC580" s="802"/>
      <c r="ADD580" s="802"/>
      <c r="ADE580" s="802"/>
      <c r="ADF580" s="802"/>
      <c r="ADG580" s="802"/>
      <c r="ADH580" s="802"/>
      <c r="ADI580" s="802"/>
      <c r="ADJ580" s="802"/>
      <c r="ADK580" s="802"/>
      <c r="ADL580" s="802"/>
      <c r="ADM580" s="802"/>
      <c r="ADN580" s="802"/>
      <c r="ADO580" s="802"/>
      <c r="ADP580" s="802"/>
      <c r="ADQ580" s="802"/>
      <c r="ADR580" s="802"/>
      <c r="ADS580" s="802"/>
      <c r="ADT580" s="802"/>
      <c r="ADU580" s="802"/>
      <c r="ADV580" s="802"/>
      <c r="ADW580" s="802"/>
      <c r="ADX580" s="802"/>
      <c r="ADY580" s="802"/>
      <c r="ADZ580" s="802"/>
      <c r="AEA580" s="802"/>
      <c r="AEB580" s="802"/>
      <c r="AEC580" s="802"/>
      <c r="AED580" s="802"/>
      <c r="AEE580" s="802"/>
      <c r="AEF580" s="802"/>
      <c r="AEG580" s="802"/>
      <c r="AEH580" s="802"/>
      <c r="AEI580" s="802"/>
      <c r="AEJ580" s="802"/>
      <c r="AEK580" s="802"/>
      <c r="AEL580" s="802"/>
      <c r="AEM580" s="802"/>
      <c r="AEN580" s="802"/>
      <c r="AEO580" s="802"/>
      <c r="AEP580" s="802"/>
      <c r="AEQ580" s="802"/>
      <c r="AER580" s="802"/>
      <c r="AES580" s="802"/>
      <c r="AET580" s="802"/>
      <c r="AEU580" s="802"/>
      <c r="AEV580" s="802"/>
      <c r="AEW580" s="802"/>
      <c r="AEX580" s="802"/>
      <c r="AEY580" s="802"/>
      <c r="AEZ580" s="802"/>
      <c r="AFA580" s="802"/>
      <c r="AFB580" s="802"/>
      <c r="AFC580" s="802"/>
      <c r="AFD580" s="802"/>
      <c r="AFE580" s="802"/>
      <c r="AFF580" s="802"/>
      <c r="AFG580" s="802"/>
      <c r="AFH580" s="802"/>
      <c r="AFI580" s="802"/>
      <c r="AFJ580" s="802"/>
      <c r="AFK580" s="802"/>
      <c r="AFL580" s="802"/>
      <c r="AFM580" s="802"/>
      <c r="AFN580" s="802"/>
      <c r="AFO580" s="802"/>
      <c r="AFP580" s="802"/>
      <c r="AFQ580" s="802"/>
      <c r="AFR580" s="802"/>
      <c r="AFS580" s="802"/>
      <c r="AFT580" s="802"/>
      <c r="AFU580" s="802"/>
      <c r="AFV580" s="802"/>
      <c r="AFW580" s="802"/>
      <c r="AFX580" s="802"/>
      <c r="AFY580" s="802"/>
      <c r="AFZ580" s="802"/>
      <c r="AGA580" s="802"/>
      <c r="AGB580" s="802"/>
      <c r="AGC580" s="802"/>
      <c r="AGD580" s="802"/>
      <c r="AGE580" s="802"/>
      <c r="AGF580" s="802"/>
      <c r="AGG580" s="802"/>
      <c r="AGH580" s="802"/>
      <c r="AGI580" s="802"/>
      <c r="AGJ580" s="802"/>
      <c r="AGK580" s="802"/>
      <c r="AGL580" s="802"/>
      <c r="AGM580" s="802"/>
      <c r="AGN580" s="802"/>
      <c r="AGO580" s="802"/>
      <c r="AGP580" s="802"/>
      <c r="AGQ580" s="802"/>
      <c r="AGR580" s="802"/>
      <c r="AGS580" s="802"/>
      <c r="AGT580" s="802"/>
      <c r="AGU580" s="802"/>
      <c r="AGV580" s="802"/>
      <c r="AGW580" s="802"/>
      <c r="AGX580" s="802"/>
      <c r="AGY580" s="802"/>
      <c r="AGZ580" s="802"/>
      <c r="AHA580" s="802"/>
      <c r="AHB580" s="802"/>
      <c r="AHC580" s="802"/>
      <c r="AHD580" s="802"/>
      <c r="AHE580" s="802"/>
      <c r="AHF580" s="802"/>
      <c r="AHG580" s="802"/>
      <c r="AHH580" s="802"/>
      <c r="AHI580" s="802"/>
      <c r="AHJ580" s="802"/>
      <c r="AHK580" s="802"/>
      <c r="AHL580" s="802"/>
      <c r="AHM580" s="802"/>
      <c r="AHN580" s="802"/>
      <c r="AHO580" s="802"/>
      <c r="AHP580" s="802"/>
      <c r="AHQ580" s="802"/>
      <c r="AHR580" s="802"/>
      <c r="AHS580" s="802"/>
      <c r="AHT580" s="802"/>
      <c r="AHU580" s="802"/>
      <c r="AHV580" s="802"/>
      <c r="AHW580" s="802"/>
      <c r="AHX580" s="802"/>
      <c r="AHY580" s="802"/>
      <c r="AHZ580" s="802"/>
      <c r="AIA580" s="802"/>
      <c r="AIB580" s="802"/>
      <c r="AIC580" s="802"/>
      <c r="AID580" s="802"/>
      <c r="AIE580" s="802"/>
      <c r="AIF580" s="802"/>
      <c r="AIG580" s="802"/>
      <c r="AIH580" s="802"/>
      <c r="AII580" s="802"/>
      <c r="AIJ580" s="802"/>
      <c r="AQE580" s="802"/>
      <c r="AQF580" s="802"/>
      <c r="AQG580" s="802"/>
      <c r="AQH580" s="802"/>
      <c r="AQI580" s="802"/>
      <c r="AQJ580" s="802"/>
      <c r="AQK580" s="802"/>
      <c r="AQL580" s="802"/>
      <c r="AQM580" s="802"/>
      <c r="AQN580" s="802"/>
      <c r="AQO580" s="802"/>
      <c r="AQP580" s="802"/>
      <c r="AQQ580" s="802"/>
      <c r="AQR580" s="802"/>
      <c r="AQS580" s="802"/>
      <c r="AQT580" s="802"/>
      <c r="AQU580" s="802"/>
      <c r="AQV580" s="802"/>
      <c r="AQW580" s="802"/>
      <c r="AQX580" s="802"/>
      <c r="AQY580" s="802"/>
      <c r="AQZ580" s="802"/>
      <c r="ARA580" s="802"/>
      <c r="ARB580" s="802"/>
      <c r="ARC580" s="802"/>
      <c r="ARD580" s="802"/>
      <c r="ARE580" s="802"/>
      <c r="ARF580" s="802"/>
      <c r="ARG580" s="802"/>
      <c r="ARH580" s="802"/>
      <c r="ARI580" s="802"/>
      <c r="ARJ580" s="802"/>
      <c r="ARK580" s="802"/>
      <c r="ARL580" s="802"/>
      <c r="ARM580" s="802"/>
      <c r="ARN580" s="802"/>
      <c r="ARO580" s="802"/>
      <c r="ARP580" s="802"/>
      <c r="ARQ580" s="802"/>
      <c r="ARR580" s="802"/>
      <c r="ARS580" s="802"/>
      <c r="ART580" s="802"/>
      <c r="ARU580" s="802"/>
      <c r="ARV580" s="802"/>
      <c r="ARW580" s="802"/>
      <c r="ARX580" s="802"/>
      <c r="ARY580" s="802"/>
      <c r="ARZ580" s="802"/>
      <c r="ASA580" s="802"/>
      <c r="ASB580" s="802"/>
      <c r="ASC580" s="802"/>
      <c r="ASD580" s="802"/>
      <c r="ASE580" s="802"/>
      <c r="ASF580" s="802"/>
      <c r="ASG580" s="802"/>
      <c r="ASH580" s="802"/>
      <c r="ASI580" s="802"/>
      <c r="ASJ580" s="802"/>
      <c r="ASK580" s="802"/>
      <c r="ASL580" s="802"/>
      <c r="ATP580" s="802"/>
      <c r="ATQ580" s="802"/>
      <c r="ATR580" s="802"/>
      <c r="ATS580" s="802"/>
      <c r="ATT580" s="802"/>
      <c r="ATU580" s="802"/>
      <c r="ATV580" s="802"/>
      <c r="ATW580" s="802"/>
      <c r="ATX580" s="802"/>
      <c r="ATY580" s="802"/>
      <c r="ATZ580" s="802"/>
      <c r="AUA580" s="802"/>
      <c r="AUB580" s="802"/>
      <c r="AUC580" s="802"/>
      <c r="AUD580" s="802"/>
      <c r="AUE580" s="802"/>
      <c r="AUF580" s="802"/>
      <c r="AUG580" s="802"/>
      <c r="AUH580" s="802"/>
      <c r="AUI580" s="802"/>
      <c r="AUJ580" s="802"/>
      <c r="AUK580" s="802"/>
      <c r="AUL580" s="802"/>
      <c r="AUM580" s="802"/>
      <c r="AUN580" s="802"/>
      <c r="AUO580" s="802"/>
      <c r="AUP580" s="801"/>
      <c r="AUQ580" s="802"/>
      <c r="AUR580" s="801"/>
      <c r="AUS580" s="802"/>
      <c r="AUT580" s="801"/>
      <c r="AUU580" s="802"/>
      <c r="AUV580" s="802"/>
      <c r="AUW580" s="802"/>
      <c r="AUX580" s="802"/>
      <c r="AUY580" s="802"/>
      <c r="AUZ580" s="802"/>
      <c r="AVA580" s="802"/>
      <c r="AVB580" s="802"/>
      <c r="AVC580" s="802"/>
      <c r="AVD580" s="802"/>
      <c r="AVE580" s="802"/>
      <c r="AVF580" s="802"/>
      <c r="AVG580" s="802"/>
      <c r="AVH580" s="802"/>
      <c r="AVI580" s="802"/>
      <c r="AVJ580" s="808"/>
      <c r="AVK580" s="808"/>
      <c r="AVL580" s="808"/>
      <c r="AVM580" s="808"/>
      <c r="AVN580" s="808"/>
      <c r="AVO580" s="808"/>
      <c r="AVP580" s="808"/>
      <c r="AVQ580" s="808"/>
      <c r="AVR580" s="808"/>
      <c r="AVS580" s="808"/>
      <c r="AVT580" s="808"/>
      <c r="AVU580" s="809"/>
      <c r="AVV580" s="809"/>
      <c r="AVW580" s="809"/>
      <c r="AVX580" s="809"/>
      <c r="AVY580" s="809"/>
      <c r="AVZ580" s="809"/>
      <c r="AWA580" s="809"/>
      <c r="AWB580" s="809"/>
      <c r="AWC580" s="809"/>
      <c r="AWD580" s="809"/>
      <c r="AWE580" s="809"/>
      <c r="AWF580" s="809"/>
      <c r="AWG580" s="809"/>
      <c r="AWH580" s="809"/>
      <c r="AWI580" s="809"/>
      <c r="AWJ580" s="809"/>
      <c r="AWK580" s="809"/>
      <c r="AWL580" s="809"/>
      <c r="AWM580" s="809"/>
      <c r="AWN580" s="809"/>
      <c r="AWO580" s="809"/>
      <c r="AWP580" s="809"/>
      <c r="AWQ580" s="809"/>
      <c r="AWR580" s="808"/>
      <c r="AWS580" s="761"/>
      <c r="AWT580" s="808"/>
      <c r="AWU580" s="809"/>
      <c r="AWV580" s="809"/>
      <c r="AWW580" s="809"/>
      <c r="AWX580" s="809"/>
      <c r="AWY580" s="809"/>
      <c r="AWZ580" s="809"/>
      <c r="AXA580" s="809"/>
      <c r="AXB580" s="809"/>
      <c r="AXC580" s="809"/>
      <c r="AXD580" s="809"/>
      <c r="AXE580" s="809"/>
      <c r="AXF580" s="809"/>
      <c r="AXG580" s="809"/>
      <c r="AXH580" s="809"/>
      <c r="AXI580" s="809"/>
      <c r="AXJ580" s="809"/>
      <c r="AXK580" s="809"/>
      <c r="AXL580" s="809"/>
      <c r="AXM580" s="809"/>
      <c r="AXN580" s="809"/>
      <c r="AXO580" s="809"/>
      <c r="AXP580" s="809"/>
      <c r="AXQ580" s="809"/>
      <c r="AXR580" s="809"/>
      <c r="AXS580" s="809"/>
      <c r="AXT580" s="809"/>
      <c r="AXU580" s="809"/>
      <c r="AXV580" s="809"/>
      <c r="AXW580" s="809"/>
      <c r="AXX580" s="809"/>
      <c r="AXY580" s="809"/>
      <c r="AXZ580" s="809"/>
      <c r="AYA580" s="809"/>
      <c r="AYB580" s="809"/>
      <c r="AYC580" s="809"/>
      <c r="AYD580" s="808"/>
      <c r="AYE580" s="808"/>
      <c r="AYF580" s="809"/>
      <c r="AYG580" s="808"/>
      <c r="AYH580" s="810"/>
      <c r="AYI580" s="810"/>
      <c r="AYJ580" s="810"/>
      <c r="AYK580" s="810"/>
      <c r="AYL580" s="810"/>
      <c r="AYM580" s="810"/>
      <c r="AYN580" s="810"/>
      <c r="AYO580" s="810"/>
      <c r="AYP580" s="810"/>
      <c r="AYQ580" s="810"/>
      <c r="AYR580" s="810"/>
      <c r="AYS580" s="810"/>
      <c r="AYT580" s="810"/>
      <c r="AYU580" s="810"/>
      <c r="AYV580" s="810"/>
      <c r="AYW580" s="810"/>
      <c r="AYX580" s="810"/>
      <c r="AYY580" s="810"/>
      <c r="AYZ580" s="810"/>
      <c r="AZA580" s="810"/>
      <c r="AZB580" s="810"/>
      <c r="AZC580" s="810"/>
      <c r="AZD580" s="810"/>
      <c r="AZE580" s="810"/>
      <c r="AZF580" s="810"/>
      <c r="AZG580" s="810"/>
      <c r="AZH580" s="810"/>
      <c r="AZI580" s="810"/>
      <c r="AZJ580" s="810"/>
      <c r="AZK580" s="810"/>
      <c r="AZL580" s="810"/>
      <c r="AZM580" s="810"/>
      <c r="AZN580" s="810"/>
      <c r="AZO580" s="810"/>
      <c r="AZP580" s="809"/>
      <c r="AZQ580" s="802"/>
      <c r="AZR580" s="802"/>
      <c r="AZS580" s="802"/>
    </row>
    <row r="581" spans="45:920 1123:1371" s="793" customFormat="1" ht="13.5">
      <c r="AS581" s="802"/>
      <c r="AT581" s="802"/>
      <c r="AU581" s="802"/>
      <c r="AV581" s="802"/>
      <c r="AW581" s="802"/>
      <c r="AX581" s="802"/>
      <c r="AY581" s="802"/>
      <c r="AZ581" s="802"/>
      <c r="BA581" s="802"/>
      <c r="BB581" s="802"/>
      <c r="BC581" s="802"/>
      <c r="BD581" s="802"/>
      <c r="BE581" s="802"/>
      <c r="BF581" s="802"/>
      <c r="BG581" s="802"/>
      <c r="BH581" s="802"/>
      <c r="BI581" s="802"/>
      <c r="BJ581" s="802"/>
      <c r="BK581" s="802"/>
      <c r="BL581" s="802"/>
      <c r="BM581" s="802"/>
      <c r="BN581" s="802"/>
      <c r="BO581" s="802"/>
      <c r="BP581" s="802"/>
      <c r="BQ581" s="802"/>
      <c r="BR581" s="802"/>
      <c r="BS581" s="802"/>
      <c r="BT581" s="802"/>
      <c r="BU581" s="802"/>
      <c r="BV581" s="802"/>
      <c r="BW581" s="802"/>
      <c r="BX581" s="802"/>
      <c r="BY581" s="802"/>
      <c r="BZ581" s="802"/>
      <c r="CA581" s="802"/>
      <c r="CB581" s="802"/>
      <c r="CC581" s="802"/>
      <c r="CD581" s="802"/>
      <c r="CE581" s="802"/>
      <c r="CF581" s="802"/>
      <c r="CG581" s="802"/>
      <c r="CH581" s="802"/>
      <c r="CI581" s="802"/>
      <c r="CJ581" s="802"/>
      <c r="CK581" s="802"/>
      <c r="CL581" s="802"/>
      <c r="CM581" s="802"/>
      <c r="CN581" s="802"/>
      <c r="CO581" s="802"/>
      <c r="CP581" s="802"/>
      <c r="CQ581" s="802"/>
      <c r="CR581" s="802"/>
      <c r="CS581" s="802"/>
      <c r="CT581" s="802"/>
      <c r="CU581" s="802"/>
      <c r="CV581" s="802"/>
      <c r="CW581" s="802"/>
      <c r="CX581" s="802"/>
      <c r="CY581" s="802"/>
      <c r="CZ581" s="802"/>
      <c r="DA581" s="802"/>
      <c r="DB581" s="802"/>
      <c r="DC581" s="802"/>
      <c r="DD581" s="802"/>
      <c r="DE581" s="802"/>
      <c r="DF581" s="802"/>
      <c r="DG581" s="802"/>
      <c r="DH581" s="802"/>
      <c r="DI581" s="802"/>
      <c r="DJ581" s="802"/>
      <c r="DK581" s="802"/>
      <c r="DL581" s="802"/>
      <c r="DM581" s="802"/>
      <c r="DN581" s="802"/>
      <c r="DO581" s="802"/>
      <c r="DP581" s="802"/>
      <c r="DQ581" s="802"/>
      <c r="DR581" s="802"/>
      <c r="DS581" s="802"/>
      <c r="DT581" s="802"/>
      <c r="DU581" s="802"/>
      <c r="DV581" s="802"/>
      <c r="DW581" s="802"/>
      <c r="DX581" s="802"/>
      <c r="DY581" s="802"/>
      <c r="DZ581" s="802"/>
      <c r="EA581" s="802"/>
      <c r="EB581" s="802"/>
      <c r="EC581" s="802"/>
      <c r="ED581" s="802"/>
      <c r="EE581" s="802"/>
      <c r="EF581" s="802"/>
      <c r="EG581" s="802"/>
      <c r="EH581" s="802"/>
      <c r="EI581" s="802"/>
      <c r="EJ581" s="802"/>
      <c r="EK581" s="802"/>
      <c r="EL581" s="802"/>
      <c r="EM581" s="802"/>
      <c r="EN581" s="802"/>
      <c r="EO581" s="802"/>
      <c r="EP581" s="802"/>
      <c r="EQ581" s="802"/>
      <c r="ER581" s="802"/>
      <c r="ES581" s="802"/>
      <c r="ET581" s="802"/>
      <c r="EU581" s="802"/>
      <c r="EV581" s="802"/>
      <c r="EW581" s="802"/>
      <c r="EX581" s="802"/>
      <c r="EY581" s="802"/>
      <c r="EZ581" s="802"/>
      <c r="FA581" s="802"/>
      <c r="FB581" s="802"/>
      <c r="FC581" s="802"/>
      <c r="FD581" s="802"/>
      <c r="FE581" s="802"/>
      <c r="FF581" s="802"/>
      <c r="FG581" s="802"/>
      <c r="FH581" s="802"/>
      <c r="FI581" s="802"/>
      <c r="FJ581" s="802"/>
      <c r="FK581" s="802"/>
      <c r="FL581" s="802"/>
      <c r="FM581" s="802"/>
      <c r="FN581" s="802"/>
      <c r="FO581" s="802"/>
      <c r="FP581" s="802"/>
      <c r="FQ581" s="802"/>
      <c r="FR581" s="802"/>
      <c r="FS581" s="802"/>
      <c r="FT581" s="802"/>
      <c r="FU581" s="802"/>
      <c r="FV581" s="802"/>
      <c r="FW581" s="802"/>
      <c r="FX581" s="802"/>
      <c r="FY581" s="802"/>
      <c r="FZ581" s="802"/>
      <c r="GA581" s="802"/>
      <c r="GB581" s="802"/>
      <c r="GC581" s="802"/>
      <c r="GD581" s="802"/>
      <c r="GE581" s="802"/>
      <c r="GF581" s="802"/>
      <c r="GG581" s="802"/>
      <c r="GH581" s="802"/>
      <c r="GI581" s="802"/>
      <c r="GJ581" s="802"/>
      <c r="GK581" s="802"/>
      <c r="GL581" s="802"/>
      <c r="GM581" s="802"/>
      <c r="GN581" s="802"/>
      <c r="GO581" s="802"/>
      <c r="GP581" s="802"/>
      <c r="GQ581" s="802"/>
      <c r="GR581" s="802"/>
      <c r="GS581" s="802"/>
      <c r="GT581" s="802"/>
      <c r="GU581" s="802"/>
      <c r="GV581" s="802"/>
      <c r="GW581" s="802"/>
      <c r="GX581" s="802"/>
      <c r="GY581" s="802"/>
      <c r="GZ581" s="802"/>
      <c r="HA581" s="802"/>
      <c r="HB581" s="802"/>
      <c r="HC581" s="802"/>
      <c r="HD581" s="802"/>
      <c r="HE581" s="802"/>
      <c r="HF581" s="802"/>
      <c r="HG581" s="802"/>
      <c r="HH581" s="802"/>
      <c r="HI581" s="802"/>
      <c r="HJ581" s="802"/>
      <c r="HK581" s="802"/>
      <c r="HL581" s="802"/>
      <c r="HM581" s="802"/>
      <c r="HN581" s="802"/>
      <c r="HO581" s="802"/>
      <c r="HP581" s="802"/>
      <c r="HQ581" s="802"/>
      <c r="HR581" s="802"/>
      <c r="HS581" s="802"/>
      <c r="HT581" s="802"/>
      <c r="HU581" s="802"/>
      <c r="HV581" s="802"/>
      <c r="HW581" s="802"/>
      <c r="HX581" s="802"/>
      <c r="HY581" s="802"/>
      <c r="HZ581" s="802"/>
      <c r="IA581" s="802"/>
      <c r="IB581" s="802"/>
      <c r="IC581" s="802"/>
      <c r="ID581" s="802"/>
      <c r="IE581" s="802"/>
      <c r="IF581" s="802"/>
      <c r="IG581" s="802"/>
      <c r="IH581" s="802"/>
      <c r="II581" s="802"/>
      <c r="IJ581" s="802"/>
      <c r="IK581" s="802"/>
      <c r="IL581" s="802"/>
      <c r="IM581" s="802"/>
      <c r="IN581" s="802"/>
      <c r="IO581" s="802"/>
      <c r="IP581" s="802"/>
      <c r="IQ581" s="802"/>
      <c r="IR581" s="802"/>
      <c r="IS581" s="802"/>
      <c r="IT581" s="802"/>
      <c r="IU581" s="802"/>
      <c r="IV581" s="802"/>
      <c r="IW581" s="802"/>
      <c r="IX581" s="802"/>
      <c r="IY581" s="802"/>
      <c r="IZ581" s="802"/>
      <c r="JA581" s="802"/>
      <c r="JB581" s="802"/>
      <c r="JC581" s="802"/>
      <c r="JD581" s="802"/>
      <c r="JE581" s="802"/>
      <c r="JF581" s="802"/>
      <c r="JG581" s="802"/>
      <c r="JH581" s="802"/>
      <c r="JI581" s="802"/>
      <c r="JJ581" s="802"/>
      <c r="JK581" s="802"/>
      <c r="JL581" s="802"/>
      <c r="JM581" s="802"/>
      <c r="JN581" s="802"/>
      <c r="JO581" s="802"/>
      <c r="JP581" s="802"/>
      <c r="JQ581" s="802"/>
      <c r="JR581" s="802"/>
      <c r="JS581" s="802"/>
      <c r="JT581" s="802"/>
      <c r="JU581" s="802"/>
      <c r="JV581" s="802"/>
      <c r="JW581" s="802"/>
      <c r="JX581" s="802"/>
      <c r="JY581" s="802"/>
      <c r="JZ581" s="802"/>
      <c r="KA581" s="802"/>
      <c r="KB581" s="802"/>
      <c r="KC581" s="802"/>
      <c r="KD581" s="802"/>
      <c r="KE581" s="802"/>
      <c r="KF581" s="802"/>
      <c r="KG581" s="802"/>
      <c r="KH581" s="802"/>
      <c r="KI581" s="802"/>
      <c r="KJ581" s="802"/>
      <c r="KK581" s="802"/>
      <c r="KL581" s="802"/>
      <c r="KM581" s="802"/>
      <c r="KN581" s="802"/>
      <c r="KO581" s="802"/>
      <c r="KP581" s="802"/>
      <c r="KQ581" s="802"/>
      <c r="KR581" s="802"/>
      <c r="KS581" s="802"/>
      <c r="KT581" s="802"/>
      <c r="KU581" s="802"/>
      <c r="KV581" s="802"/>
      <c r="KW581" s="802"/>
      <c r="KX581" s="802"/>
      <c r="KY581" s="802"/>
      <c r="KZ581" s="802"/>
      <c r="LA581" s="802"/>
      <c r="LB581" s="802"/>
      <c r="LC581" s="802"/>
      <c r="LD581" s="802"/>
      <c r="LE581" s="802"/>
      <c r="LF581" s="802"/>
      <c r="LG581" s="802"/>
      <c r="LH581" s="802"/>
      <c r="LI581" s="802"/>
      <c r="LJ581" s="802"/>
      <c r="LK581" s="802"/>
      <c r="LL581" s="802"/>
      <c r="LM581" s="802"/>
      <c r="LN581" s="802"/>
      <c r="LO581" s="802"/>
      <c r="LP581" s="802"/>
      <c r="LQ581" s="802"/>
      <c r="LR581" s="802"/>
      <c r="LS581" s="802"/>
      <c r="LT581" s="802"/>
      <c r="LU581" s="802"/>
      <c r="LV581" s="802"/>
      <c r="LW581" s="802"/>
      <c r="LX581" s="802"/>
      <c r="LY581" s="802"/>
      <c r="LZ581" s="802"/>
      <c r="MA581" s="802"/>
      <c r="MB581" s="802"/>
      <c r="MC581" s="802"/>
      <c r="MD581" s="802"/>
      <c r="ME581" s="802"/>
      <c r="MF581" s="802"/>
      <c r="MG581" s="802"/>
      <c r="MH581" s="802"/>
      <c r="MI581" s="802"/>
      <c r="MJ581" s="802"/>
      <c r="MK581" s="802"/>
      <c r="ML581" s="802"/>
      <c r="MM581" s="802"/>
      <c r="MN581" s="802"/>
      <c r="MO581" s="802"/>
      <c r="MP581" s="802"/>
      <c r="MQ581" s="802"/>
      <c r="MR581" s="802"/>
      <c r="MS581" s="802"/>
      <c r="MT581" s="802"/>
      <c r="MU581" s="802"/>
      <c r="MV581" s="802"/>
      <c r="MW581" s="802"/>
      <c r="MX581" s="802"/>
      <c r="MY581" s="802"/>
      <c r="MZ581" s="802"/>
      <c r="NA581" s="802"/>
      <c r="NB581" s="802"/>
      <c r="NC581" s="802"/>
      <c r="ND581" s="802"/>
      <c r="NE581" s="802"/>
      <c r="NF581" s="802"/>
      <c r="NG581" s="802"/>
      <c r="NH581" s="802"/>
      <c r="NI581" s="802"/>
      <c r="NJ581" s="802"/>
      <c r="NK581" s="802"/>
      <c r="NL581" s="802"/>
      <c r="NM581" s="802"/>
      <c r="NN581" s="802"/>
      <c r="NO581" s="802"/>
      <c r="NP581" s="802"/>
      <c r="NQ581" s="802"/>
      <c r="NR581" s="802"/>
      <c r="NS581" s="802"/>
      <c r="NT581" s="802"/>
      <c r="NU581" s="802"/>
      <c r="NV581" s="802"/>
      <c r="NW581" s="802"/>
      <c r="NX581" s="802"/>
      <c r="NY581" s="802"/>
      <c r="NZ581" s="802"/>
      <c r="OA581" s="802"/>
      <c r="OB581" s="802"/>
      <c r="OC581" s="802"/>
      <c r="OD581" s="802"/>
      <c r="OE581" s="802"/>
      <c r="OF581" s="802"/>
      <c r="OG581" s="802"/>
      <c r="OH581" s="802"/>
      <c r="OI581" s="802"/>
      <c r="OJ581" s="802"/>
      <c r="OK581" s="802"/>
      <c r="OL581" s="802"/>
      <c r="OM581" s="802"/>
      <c r="ON581" s="802"/>
      <c r="OO581" s="802"/>
      <c r="OP581" s="802"/>
      <c r="OQ581" s="802"/>
      <c r="OR581" s="802"/>
      <c r="OS581" s="802"/>
      <c r="OT581" s="802"/>
      <c r="OU581" s="802"/>
      <c r="OV581" s="802"/>
      <c r="OW581" s="802"/>
      <c r="OX581" s="802"/>
      <c r="OY581" s="802"/>
      <c r="OZ581" s="802"/>
      <c r="PA581" s="802"/>
      <c r="PB581" s="802"/>
      <c r="PC581" s="802"/>
      <c r="PD581" s="802"/>
      <c r="PE581" s="802"/>
      <c r="PF581" s="802"/>
      <c r="PG581" s="802"/>
      <c r="PH581" s="802"/>
      <c r="PI581" s="802"/>
      <c r="PJ581" s="802"/>
      <c r="PK581" s="802"/>
      <c r="PL581" s="802"/>
      <c r="PM581" s="802"/>
      <c r="PN581" s="802"/>
      <c r="PO581" s="802"/>
      <c r="PP581" s="802"/>
      <c r="PQ581" s="802"/>
      <c r="PR581" s="802"/>
      <c r="PS581" s="802"/>
      <c r="PT581" s="802"/>
      <c r="PU581" s="802"/>
      <c r="PV581" s="802"/>
      <c r="PW581" s="802"/>
      <c r="PX581" s="802"/>
      <c r="PY581" s="802"/>
      <c r="PZ581" s="802"/>
      <c r="QA581" s="802"/>
      <c r="QB581" s="802"/>
      <c r="QC581" s="802"/>
      <c r="QD581" s="802"/>
      <c r="QE581" s="802"/>
      <c r="QF581" s="802"/>
      <c r="QG581" s="802"/>
      <c r="QH581" s="802"/>
      <c r="QI581" s="802"/>
      <c r="QJ581" s="802"/>
      <c r="QK581" s="802"/>
      <c r="QL581" s="802"/>
      <c r="QM581" s="802"/>
      <c r="QN581" s="802"/>
      <c r="QO581" s="802"/>
      <c r="QP581" s="802"/>
      <c r="QQ581" s="802"/>
      <c r="QR581" s="802"/>
      <c r="QS581" s="802"/>
      <c r="QT581" s="802"/>
      <c r="QU581" s="802"/>
      <c r="QV581" s="802"/>
      <c r="QW581" s="802"/>
      <c r="QX581" s="802"/>
      <c r="QY581" s="802"/>
      <c r="QZ581" s="802"/>
      <c r="RA581" s="802"/>
      <c r="RB581" s="802"/>
      <c r="RC581" s="802"/>
      <c r="RD581" s="802"/>
      <c r="RE581" s="802"/>
      <c r="RF581" s="802"/>
      <c r="RG581" s="802"/>
      <c r="RH581" s="802"/>
      <c r="RI581" s="802"/>
      <c r="RJ581" s="802"/>
      <c r="RK581" s="802"/>
      <c r="RL581" s="802"/>
      <c r="RM581" s="802"/>
      <c r="RN581" s="802"/>
      <c r="RO581" s="802"/>
      <c r="RP581" s="802"/>
      <c r="RQ581" s="802"/>
      <c r="RR581" s="802"/>
      <c r="RS581" s="802"/>
      <c r="RT581" s="802"/>
      <c r="RU581" s="802"/>
      <c r="RV581" s="802"/>
      <c r="RW581" s="802"/>
      <c r="RX581" s="802"/>
      <c r="RY581" s="802"/>
      <c r="RZ581" s="802"/>
      <c r="SA581" s="802"/>
      <c r="SB581" s="802"/>
      <c r="SC581" s="802"/>
      <c r="SD581" s="802"/>
      <c r="SE581" s="802"/>
      <c r="SF581" s="802"/>
      <c r="SG581" s="802"/>
      <c r="SH581" s="802"/>
      <c r="SI581" s="802"/>
      <c r="SJ581" s="802"/>
      <c r="SK581" s="802"/>
      <c r="SL581" s="802"/>
      <c r="SM581" s="802"/>
      <c r="SN581" s="802"/>
      <c r="SO581" s="802"/>
      <c r="SP581" s="802"/>
      <c r="SQ581" s="802"/>
      <c r="SR581" s="802"/>
      <c r="SS581" s="802"/>
      <c r="ST581" s="802"/>
      <c r="SU581" s="802"/>
      <c r="SV581" s="802"/>
      <c r="SW581" s="802"/>
      <c r="SX581" s="802"/>
      <c r="SY581" s="802"/>
      <c r="SZ581" s="802"/>
      <c r="TA581" s="802"/>
      <c r="TB581" s="802"/>
      <c r="TC581" s="802"/>
      <c r="TD581" s="802"/>
      <c r="TE581" s="802"/>
      <c r="TF581" s="802"/>
      <c r="TG581" s="802"/>
      <c r="TH581" s="802"/>
      <c r="TI581" s="802"/>
      <c r="TJ581" s="802"/>
      <c r="TK581" s="802"/>
      <c r="TL581" s="802"/>
      <c r="TM581" s="802"/>
      <c r="TN581" s="802"/>
      <c r="TO581" s="802"/>
      <c r="TP581" s="802"/>
      <c r="TQ581" s="802"/>
      <c r="TR581" s="802"/>
      <c r="TS581" s="802"/>
      <c r="TT581" s="802"/>
      <c r="TU581" s="802"/>
      <c r="TV581" s="802"/>
      <c r="TW581" s="802"/>
      <c r="TX581" s="802"/>
      <c r="TY581" s="802"/>
      <c r="TZ581" s="802"/>
      <c r="UA581" s="802"/>
      <c r="UB581" s="802"/>
      <c r="UC581" s="802"/>
      <c r="UD581" s="802"/>
      <c r="UE581" s="802"/>
      <c r="UF581" s="802"/>
      <c r="UG581" s="802"/>
      <c r="UH581" s="802"/>
      <c r="UI581" s="802"/>
      <c r="UJ581" s="802"/>
      <c r="UK581" s="802"/>
      <c r="UL581" s="802"/>
      <c r="UM581" s="802"/>
      <c r="UN581" s="802"/>
      <c r="UO581" s="802"/>
      <c r="UP581" s="802"/>
      <c r="UQ581" s="802"/>
      <c r="UR581" s="802"/>
      <c r="US581" s="802"/>
      <c r="UT581" s="802"/>
      <c r="UU581" s="802"/>
      <c r="UV581" s="802"/>
      <c r="UW581" s="802"/>
      <c r="UX581" s="802"/>
      <c r="UY581" s="802"/>
      <c r="UZ581" s="802"/>
      <c r="VA581" s="802"/>
      <c r="VB581" s="802"/>
      <c r="VC581" s="802"/>
      <c r="VD581" s="802"/>
      <c r="VE581" s="802"/>
      <c r="VF581" s="802"/>
      <c r="VG581" s="802"/>
      <c r="VH581" s="802"/>
      <c r="VI581" s="802"/>
      <c r="VJ581" s="802"/>
      <c r="VK581" s="802"/>
      <c r="VL581" s="802"/>
      <c r="VM581" s="802"/>
      <c r="VN581" s="802"/>
      <c r="VO581" s="802"/>
      <c r="VP581" s="802"/>
      <c r="VQ581" s="802"/>
      <c r="VR581" s="802"/>
      <c r="VS581" s="802"/>
      <c r="VT581" s="802"/>
      <c r="VU581" s="802"/>
      <c r="VV581" s="802"/>
      <c r="VW581" s="802"/>
      <c r="VX581" s="802"/>
      <c r="VY581" s="802"/>
      <c r="VZ581" s="802"/>
      <c r="WA581" s="802"/>
      <c r="WB581" s="802"/>
      <c r="WC581" s="802"/>
      <c r="WD581" s="802"/>
      <c r="WE581" s="802"/>
      <c r="WF581" s="802"/>
      <c r="WG581" s="802"/>
      <c r="WH581" s="802"/>
      <c r="WI581" s="802"/>
      <c r="WJ581" s="802"/>
      <c r="WK581" s="802"/>
      <c r="WL581" s="802"/>
      <c r="WM581" s="802"/>
      <c r="WN581" s="802"/>
      <c r="WO581" s="802"/>
      <c r="WP581" s="802"/>
      <c r="WQ581" s="802"/>
      <c r="WR581" s="802"/>
      <c r="WS581" s="802"/>
      <c r="WT581" s="802"/>
      <c r="WU581" s="802"/>
      <c r="WV581" s="802"/>
      <c r="WW581" s="802"/>
      <c r="WX581" s="802"/>
      <c r="WY581" s="802"/>
      <c r="WZ581" s="802"/>
      <c r="XA581" s="802"/>
      <c r="XB581" s="802"/>
      <c r="XC581" s="802"/>
      <c r="XD581" s="802"/>
      <c r="XE581" s="802"/>
      <c r="XF581" s="802"/>
      <c r="XG581" s="802"/>
      <c r="XH581" s="802"/>
      <c r="XI581" s="802"/>
      <c r="XJ581" s="802"/>
      <c r="XK581" s="802"/>
      <c r="XL581" s="802"/>
      <c r="XM581" s="802"/>
      <c r="XN581" s="802"/>
      <c r="XO581" s="802"/>
      <c r="XP581" s="802"/>
      <c r="XQ581" s="802"/>
      <c r="XR581" s="802"/>
      <c r="XS581" s="802"/>
      <c r="XT581" s="802"/>
      <c r="XU581" s="802"/>
      <c r="XV581" s="802"/>
      <c r="XW581" s="802"/>
      <c r="XX581" s="802"/>
      <c r="XY581" s="802"/>
      <c r="XZ581" s="802"/>
      <c r="YA581" s="802"/>
      <c r="YB581" s="802"/>
      <c r="YC581" s="802"/>
      <c r="YD581" s="802"/>
      <c r="YE581" s="802"/>
      <c r="YF581" s="802"/>
      <c r="YG581" s="802"/>
      <c r="YH581" s="802"/>
      <c r="YI581" s="802"/>
      <c r="YJ581" s="802"/>
      <c r="YK581" s="802"/>
      <c r="YL581" s="802"/>
      <c r="YM581" s="802"/>
      <c r="YN581" s="802"/>
      <c r="YO581" s="802"/>
      <c r="YP581" s="802"/>
      <c r="YQ581" s="802"/>
      <c r="YR581" s="802"/>
      <c r="YS581" s="802"/>
      <c r="YT581" s="802"/>
      <c r="YU581" s="802"/>
      <c r="YV581" s="802"/>
      <c r="YW581" s="802"/>
      <c r="YX581" s="802"/>
      <c r="YY581" s="802"/>
      <c r="YZ581" s="802"/>
      <c r="ZA581" s="802"/>
      <c r="ZB581" s="802"/>
      <c r="ZC581" s="802"/>
      <c r="ZD581" s="802"/>
      <c r="ZE581" s="802"/>
      <c r="ZF581" s="802"/>
      <c r="ZG581" s="802"/>
      <c r="ZH581" s="802"/>
      <c r="ZI581" s="802"/>
      <c r="ZJ581" s="802"/>
      <c r="ZK581" s="802"/>
      <c r="ZL581" s="802"/>
      <c r="ZM581" s="802"/>
      <c r="ZN581" s="802"/>
      <c r="ZO581" s="802"/>
      <c r="ZP581" s="802"/>
      <c r="ZQ581" s="802"/>
      <c r="ZR581" s="802"/>
      <c r="ZS581" s="802"/>
      <c r="ZT581" s="802"/>
      <c r="ZU581" s="802"/>
      <c r="ZV581" s="802"/>
      <c r="ZW581" s="802"/>
      <c r="ZX581" s="802"/>
      <c r="ZY581" s="802"/>
      <c r="ZZ581" s="802"/>
      <c r="AAA581" s="802"/>
      <c r="AAB581" s="802"/>
      <c r="AAC581" s="802"/>
      <c r="AAD581" s="802"/>
      <c r="AAE581" s="802"/>
      <c r="AAF581" s="802"/>
      <c r="AAG581" s="802"/>
      <c r="AAH581" s="802"/>
      <c r="AAI581" s="802"/>
      <c r="AAJ581" s="802"/>
      <c r="AAK581" s="802"/>
      <c r="AAL581" s="802"/>
      <c r="AAM581" s="802"/>
      <c r="AAN581" s="802"/>
      <c r="AAO581" s="802"/>
      <c r="AAP581" s="802"/>
      <c r="AAQ581" s="802"/>
      <c r="AAR581" s="802"/>
      <c r="AAS581" s="802"/>
      <c r="AAT581" s="802"/>
      <c r="AAU581" s="802"/>
      <c r="AAV581" s="802"/>
      <c r="AAW581" s="802"/>
      <c r="AAX581" s="802"/>
      <c r="AAY581" s="802"/>
      <c r="AAZ581" s="802"/>
      <c r="ABA581" s="802"/>
      <c r="ABB581" s="802"/>
      <c r="ABC581" s="802"/>
      <c r="ABD581" s="802"/>
      <c r="ABE581" s="802"/>
      <c r="ABF581" s="802"/>
      <c r="ABG581" s="802"/>
      <c r="ABH581" s="802"/>
      <c r="ABI581" s="802"/>
      <c r="ABJ581" s="802"/>
      <c r="ABK581" s="802"/>
      <c r="ABL581" s="802"/>
      <c r="ABM581" s="802"/>
      <c r="ABN581" s="802"/>
      <c r="ABO581" s="802"/>
      <c r="ABP581" s="802"/>
      <c r="ABQ581" s="802"/>
      <c r="ABR581" s="802"/>
      <c r="ABS581" s="802"/>
      <c r="ABT581" s="802"/>
      <c r="ABU581" s="802"/>
      <c r="ABV581" s="802"/>
      <c r="ABW581" s="802"/>
      <c r="ABX581" s="802"/>
      <c r="ABY581" s="802"/>
      <c r="ABZ581" s="802"/>
      <c r="ACA581" s="802"/>
      <c r="ACB581" s="802"/>
      <c r="ACC581" s="802"/>
      <c r="ACD581" s="802"/>
      <c r="ACE581" s="802"/>
      <c r="ACF581" s="802"/>
      <c r="ACG581" s="802"/>
      <c r="ACH581" s="802"/>
      <c r="ACI581" s="802"/>
      <c r="ACJ581" s="802"/>
      <c r="ACK581" s="802"/>
      <c r="ACL581" s="802"/>
      <c r="ACM581" s="802"/>
      <c r="ACN581" s="802"/>
      <c r="ACO581" s="802"/>
      <c r="ACP581" s="802"/>
      <c r="ACQ581" s="802"/>
      <c r="ACR581" s="802"/>
      <c r="ACS581" s="802"/>
      <c r="ACT581" s="802"/>
      <c r="ACU581" s="802"/>
      <c r="ACV581" s="802"/>
      <c r="ACW581" s="802"/>
      <c r="ACX581" s="802"/>
      <c r="ACY581" s="802"/>
      <c r="ACZ581" s="802"/>
      <c r="ADA581" s="802"/>
      <c r="ADB581" s="802"/>
      <c r="ADC581" s="802"/>
      <c r="ADD581" s="802"/>
      <c r="ADE581" s="802"/>
      <c r="ADF581" s="802"/>
      <c r="ADG581" s="802"/>
      <c r="ADH581" s="802"/>
      <c r="ADI581" s="802"/>
      <c r="ADJ581" s="802"/>
      <c r="ADK581" s="802"/>
      <c r="ADL581" s="802"/>
      <c r="ADM581" s="802"/>
      <c r="ADN581" s="802"/>
      <c r="ADO581" s="802"/>
      <c r="ADP581" s="802"/>
      <c r="ADQ581" s="802"/>
      <c r="ADR581" s="802"/>
      <c r="ADS581" s="802"/>
      <c r="ADT581" s="802"/>
      <c r="ADU581" s="802"/>
      <c r="ADV581" s="802"/>
      <c r="ADW581" s="802"/>
      <c r="ADX581" s="802"/>
      <c r="ADY581" s="802"/>
      <c r="ADZ581" s="802"/>
      <c r="AEA581" s="802"/>
      <c r="AEB581" s="802"/>
      <c r="AEC581" s="802"/>
      <c r="AED581" s="802"/>
      <c r="AEE581" s="802"/>
      <c r="AEF581" s="802"/>
      <c r="AEG581" s="802"/>
      <c r="AEH581" s="802"/>
      <c r="AEI581" s="802"/>
      <c r="AEJ581" s="802"/>
      <c r="AEK581" s="802"/>
      <c r="AEL581" s="802"/>
      <c r="AEM581" s="802"/>
      <c r="AEN581" s="802"/>
      <c r="AEO581" s="802"/>
      <c r="AEP581" s="802"/>
      <c r="AEQ581" s="802"/>
      <c r="AER581" s="802"/>
      <c r="AES581" s="802"/>
      <c r="AET581" s="802"/>
      <c r="AEU581" s="802"/>
      <c r="AEV581" s="802"/>
      <c r="AEW581" s="802"/>
      <c r="AEX581" s="802"/>
      <c r="AEY581" s="802"/>
      <c r="AEZ581" s="802"/>
      <c r="AFA581" s="802"/>
      <c r="AFB581" s="802"/>
      <c r="AFC581" s="802"/>
      <c r="AFD581" s="802"/>
      <c r="AFE581" s="802"/>
      <c r="AFF581" s="802"/>
      <c r="AFG581" s="802"/>
      <c r="AFH581" s="802"/>
      <c r="AFI581" s="802"/>
      <c r="AFJ581" s="802"/>
      <c r="AFK581" s="802"/>
      <c r="AFL581" s="802"/>
      <c r="AFM581" s="802"/>
      <c r="AFN581" s="802"/>
      <c r="AFO581" s="802"/>
      <c r="AFP581" s="802"/>
      <c r="AFQ581" s="802"/>
      <c r="AFR581" s="802"/>
      <c r="AFS581" s="802"/>
      <c r="AFT581" s="802"/>
      <c r="AFU581" s="802"/>
      <c r="AFV581" s="802"/>
      <c r="AFW581" s="802"/>
      <c r="AFX581" s="802"/>
      <c r="AFY581" s="802"/>
      <c r="AFZ581" s="802"/>
      <c r="AGA581" s="802"/>
      <c r="AGB581" s="802"/>
      <c r="AGC581" s="802"/>
      <c r="AGD581" s="802"/>
      <c r="AGE581" s="802"/>
      <c r="AGF581" s="802"/>
      <c r="AGG581" s="802"/>
      <c r="AGH581" s="802"/>
      <c r="AGI581" s="802"/>
      <c r="AGJ581" s="802"/>
      <c r="AGK581" s="802"/>
      <c r="AGL581" s="802"/>
      <c r="AGM581" s="802"/>
      <c r="AGN581" s="802"/>
      <c r="AGO581" s="802"/>
      <c r="AGP581" s="802"/>
      <c r="AGQ581" s="802"/>
      <c r="AGR581" s="802"/>
      <c r="AGS581" s="802"/>
      <c r="AGT581" s="802"/>
      <c r="AGU581" s="802"/>
      <c r="AGV581" s="802"/>
      <c r="AGW581" s="802"/>
      <c r="AGX581" s="802"/>
      <c r="AGY581" s="802"/>
      <c r="AGZ581" s="802"/>
      <c r="AHA581" s="802"/>
      <c r="AHB581" s="802"/>
      <c r="AHC581" s="802"/>
      <c r="AHD581" s="802"/>
      <c r="AHE581" s="802"/>
      <c r="AHF581" s="802"/>
      <c r="AHG581" s="802"/>
      <c r="AHH581" s="802"/>
      <c r="AHI581" s="802"/>
      <c r="AHJ581" s="802"/>
      <c r="AHK581" s="802"/>
      <c r="AHL581" s="802"/>
      <c r="AHM581" s="802"/>
      <c r="AHN581" s="802"/>
      <c r="AHO581" s="802"/>
      <c r="AHP581" s="802"/>
      <c r="AHQ581" s="802"/>
      <c r="AHR581" s="802"/>
      <c r="AHS581" s="802"/>
      <c r="AHT581" s="802"/>
      <c r="AHU581" s="802"/>
      <c r="AHV581" s="802"/>
      <c r="AHW581" s="802"/>
      <c r="AHX581" s="802"/>
      <c r="AHY581" s="802"/>
      <c r="AHZ581" s="802"/>
      <c r="AIA581" s="802"/>
      <c r="AIB581" s="802"/>
      <c r="AIC581" s="802"/>
      <c r="AID581" s="802"/>
      <c r="AIE581" s="802"/>
      <c r="AIF581" s="802"/>
      <c r="AIG581" s="802"/>
      <c r="AIH581" s="802"/>
      <c r="AII581" s="802"/>
      <c r="AIJ581" s="802"/>
      <c r="AQE581" s="802"/>
      <c r="AQF581" s="802"/>
      <c r="AQG581" s="802"/>
      <c r="AQH581" s="802"/>
      <c r="AQI581" s="802"/>
      <c r="AQJ581" s="802"/>
      <c r="AQK581" s="802"/>
      <c r="AQL581" s="802"/>
      <c r="AQM581" s="802"/>
      <c r="AQN581" s="802"/>
      <c r="AQO581" s="802"/>
      <c r="AQP581" s="802"/>
      <c r="AQQ581" s="802"/>
      <c r="AQR581" s="802"/>
      <c r="AQS581" s="802"/>
      <c r="AQT581" s="802"/>
      <c r="AQU581" s="802"/>
      <c r="AQV581" s="802"/>
      <c r="AQW581" s="802"/>
      <c r="AQX581" s="802"/>
      <c r="AQY581" s="802"/>
      <c r="AQZ581" s="802"/>
      <c r="ARA581" s="802"/>
      <c r="ARB581" s="802"/>
      <c r="ARC581" s="802"/>
      <c r="ARD581" s="802"/>
      <c r="ARE581" s="802"/>
      <c r="ARF581" s="802"/>
      <c r="ARG581" s="802"/>
      <c r="ARH581" s="802"/>
      <c r="ARI581" s="802"/>
      <c r="ARJ581" s="802"/>
      <c r="ARK581" s="802"/>
      <c r="ARL581" s="802"/>
      <c r="ARM581" s="802"/>
      <c r="ARN581" s="802"/>
      <c r="ARO581" s="802"/>
      <c r="ARP581" s="802"/>
      <c r="ARQ581" s="802"/>
      <c r="ARR581" s="802"/>
      <c r="ARS581" s="802"/>
      <c r="ART581" s="802"/>
      <c r="ARU581" s="802"/>
      <c r="ARV581" s="802"/>
      <c r="ARW581" s="802"/>
      <c r="ARX581" s="802"/>
      <c r="ARY581" s="802"/>
      <c r="ARZ581" s="802"/>
      <c r="ASA581" s="802"/>
      <c r="ASB581" s="802"/>
      <c r="ASC581" s="802"/>
      <c r="ASD581" s="802"/>
      <c r="ASE581" s="802"/>
      <c r="ASF581" s="802"/>
      <c r="ASG581" s="802"/>
      <c r="ASH581" s="802"/>
      <c r="ASI581" s="802"/>
      <c r="ASJ581" s="802"/>
      <c r="ASK581" s="802"/>
      <c r="ASL581" s="802"/>
      <c r="ATP581" s="802"/>
      <c r="ATQ581" s="802"/>
      <c r="ATR581" s="802"/>
      <c r="ATS581" s="802"/>
      <c r="ATT581" s="802"/>
      <c r="ATU581" s="802"/>
      <c r="ATV581" s="802"/>
      <c r="ATW581" s="802"/>
      <c r="ATX581" s="802"/>
      <c r="ATY581" s="802"/>
      <c r="ATZ581" s="802"/>
      <c r="AUA581" s="802"/>
      <c r="AUB581" s="802"/>
      <c r="AUC581" s="802"/>
      <c r="AUD581" s="802"/>
      <c r="AUE581" s="802"/>
      <c r="AUF581" s="802"/>
      <c r="AUG581" s="802"/>
      <c r="AUH581" s="802"/>
      <c r="AUI581" s="802"/>
      <c r="AUJ581" s="802"/>
      <c r="AUK581" s="802"/>
      <c r="AUL581" s="802"/>
      <c r="AUM581" s="802"/>
      <c r="AUN581" s="802"/>
      <c r="AUO581" s="802"/>
      <c r="AUP581" s="801"/>
      <c r="AUQ581" s="802"/>
      <c r="AUR581" s="801"/>
      <c r="AUS581" s="802"/>
      <c r="AUT581" s="801"/>
      <c r="AUU581" s="802"/>
      <c r="AUV581" s="802"/>
      <c r="AUW581" s="802"/>
      <c r="AUX581" s="802"/>
      <c r="AUY581" s="802"/>
      <c r="AUZ581" s="802"/>
      <c r="AVA581" s="802"/>
      <c r="AVB581" s="802"/>
      <c r="AVC581" s="802"/>
      <c r="AVD581" s="802"/>
      <c r="AVE581" s="802"/>
      <c r="AVF581" s="802"/>
      <c r="AVG581" s="802"/>
      <c r="AVH581" s="802"/>
      <c r="AVI581" s="802"/>
      <c r="AVJ581" s="808"/>
      <c r="AVK581" s="808"/>
      <c r="AVL581" s="808"/>
      <c r="AVM581" s="808"/>
      <c r="AVN581" s="808"/>
      <c r="AVO581" s="808"/>
      <c r="AVP581" s="808"/>
      <c r="AVQ581" s="808"/>
      <c r="AVR581" s="808"/>
      <c r="AVS581" s="808"/>
      <c r="AVT581" s="808"/>
      <c r="AVU581" s="809"/>
      <c r="AVV581" s="809"/>
      <c r="AVW581" s="809"/>
      <c r="AVX581" s="809"/>
      <c r="AVY581" s="809"/>
      <c r="AVZ581" s="809"/>
      <c r="AWA581" s="809"/>
      <c r="AWB581" s="809"/>
      <c r="AWC581" s="809"/>
      <c r="AWD581" s="809"/>
      <c r="AWE581" s="809"/>
      <c r="AWF581" s="809"/>
      <c r="AWG581" s="809"/>
      <c r="AWH581" s="809"/>
      <c r="AWI581" s="809"/>
      <c r="AWJ581" s="809"/>
      <c r="AWK581" s="809"/>
      <c r="AWL581" s="809"/>
      <c r="AWM581" s="809"/>
      <c r="AWN581" s="809"/>
      <c r="AWO581" s="809"/>
      <c r="AWP581" s="809"/>
      <c r="AWQ581" s="809"/>
      <c r="AWR581" s="808"/>
      <c r="AWS581" s="761"/>
      <c r="AWT581" s="808"/>
      <c r="AWU581" s="809"/>
      <c r="AWV581" s="809"/>
      <c r="AWW581" s="809"/>
      <c r="AWX581" s="809"/>
      <c r="AWY581" s="809"/>
      <c r="AWZ581" s="809"/>
      <c r="AXA581" s="809"/>
      <c r="AXB581" s="809"/>
      <c r="AXC581" s="809"/>
      <c r="AXD581" s="809"/>
      <c r="AXE581" s="809"/>
      <c r="AXF581" s="809"/>
      <c r="AXG581" s="809"/>
      <c r="AXH581" s="809"/>
      <c r="AXI581" s="809"/>
      <c r="AXJ581" s="809"/>
      <c r="AXK581" s="809"/>
      <c r="AXL581" s="809"/>
      <c r="AXM581" s="809"/>
      <c r="AXN581" s="809"/>
      <c r="AXO581" s="809"/>
      <c r="AXP581" s="809"/>
      <c r="AXQ581" s="809"/>
      <c r="AXR581" s="809"/>
      <c r="AXS581" s="809"/>
      <c r="AXT581" s="809"/>
      <c r="AXU581" s="809"/>
      <c r="AXV581" s="809"/>
      <c r="AXW581" s="809"/>
      <c r="AXX581" s="809"/>
      <c r="AXY581" s="809"/>
      <c r="AXZ581" s="809"/>
      <c r="AYA581" s="809"/>
      <c r="AYB581" s="809"/>
      <c r="AYC581" s="809"/>
      <c r="AYD581" s="808"/>
      <c r="AYE581" s="808"/>
      <c r="AYF581" s="809"/>
      <c r="AYG581" s="808"/>
      <c r="AYH581" s="810"/>
      <c r="AYI581" s="810"/>
      <c r="AYJ581" s="810"/>
      <c r="AYK581" s="810"/>
      <c r="AYL581" s="810"/>
      <c r="AYM581" s="810"/>
      <c r="AYN581" s="810"/>
      <c r="AYO581" s="810"/>
      <c r="AYP581" s="810"/>
      <c r="AYQ581" s="810"/>
      <c r="AYR581" s="810"/>
      <c r="AYS581" s="810"/>
      <c r="AYT581" s="810"/>
      <c r="AYU581" s="810"/>
      <c r="AYV581" s="810"/>
      <c r="AYW581" s="810"/>
      <c r="AYX581" s="810"/>
      <c r="AYY581" s="810"/>
      <c r="AYZ581" s="810"/>
      <c r="AZA581" s="810"/>
      <c r="AZB581" s="810"/>
      <c r="AZC581" s="810"/>
      <c r="AZD581" s="810"/>
      <c r="AZE581" s="810"/>
      <c r="AZF581" s="810"/>
      <c r="AZG581" s="810"/>
      <c r="AZH581" s="810"/>
      <c r="AZI581" s="810"/>
      <c r="AZJ581" s="810"/>
      <c r="AZK581" s="810"/>
      <c r="AZL581" s="810"/>
      <c r="AZM581" s="810"/>
      <c r="AZN581" s="810"/>
      <c r="AZO581" s="810"/>
      <c r="AZP581" s="809"/>
      <c r="AZQ581" s="802"/>
      <c r="AZR581" s="802"/>
      <c r="AZS581" s="802"/>
    </row>
    <row r="582" spans="45:920 1123:1371" s="793" customFormat="1" ht="13.5">
      <c r="AS582" s="802"/>
      <c r="AT582" s="802"/>
      <c r="AU582" s="802"/>
      <c r="AV582" s="802"/>
      <c r="AW582" s="802"/>
      <c r="AX582" s="802"/>
      <c r="AY582" s="802"/>
      <c r="AZ582" s="802"/>
      <c r="BA582" s="802"/>
      <c r="BB582" s="802"/>
      <c r="BC582" s="802"/>
      <c r="BD582" s="802"/>
      <c r="BE582" s="802"/>
      <c r="BF582" s="802"/>
      <c r="BG582" s="802"/>
      <c r="BH582" s="802"/>
      <c r="BI582" s="802"/>
      <c r="BJ582" s="802"/>
      <c r="BK582" s="802"/>
      <c r="BL582" s="802"/>
      <c r="BM582" s="802"/>
      <c r="BN582" s="802"/>
      <c r="BO582" s="802"/>
      <c r="BP582" s="802"/>
      <c r="BQ582" s="802"/>
      <c r="BR582" s="802"/>
      <c r="BS582" s="802"/>
      <c r="BT582" s="802"/>
      <c r="BU582" s="802"/>
      <c r="BV582" s="802"/>
      <c r="BW582" s="802"/>
      <c r="BX582" s="802"/>
      <c r="BY582" s="802"/>
      <c r="BZ582" s="802"/>
      <c r="CA582" s="802"/>
      <c r="CB582" s="802"/>
      <c r="CC582" s="802"/>
      <c r="CD582" s="802"/>
      <c r="CE582" s="802"/>
      <c r="CF582" s="802"/>
      <c r="CG582" s="802"/>
      <c r="CH582" s="802"/>
      <c r="CI582" s="802"/>
      <c r="CJ582" s="802"/>
      <c r="CK582" s="802"/>
      <c r="CL582" s="802"/>
      <c r="CM582" s="802"/>
      <c r="CN582" s="802"/>
      <c r="CO582" s="802"/>
      <c r="CP582" s="802"/>
      <c r="CQ582" s="802"/>
      <c r="CR582" s="802"/>
      <c r="CS582" s="802"/>
      <c r="CT582" s="802"/>
      <c r="CU582" s="802"/>
      <c r="CV582" s="802"/>
      <c r="CW582" s="802"/>
      <c r="CX582" s="802"/>
      <c r="CY582" s="802"/>
      <c r="CZ582" s="802"/>
      <c r="DA582" s="802"/>
      <c r="DB582" s="802"/>
      <c r="DC582" s="802"/>
      <c r="DD582" s="802"/>
      <c r="DE582" s="802"/>
      <c r="DF582" s="802"/>
      <c r="DG582" s="802"/>
      <c r="DH582" s="802"/>
      <c r="DI582" s="802"/>
      <c r="DJ582" s="802"/>
      <c r="DK582" s="802"/>
      <c r="DL582" s="802"/>
      <c r="DM582" s="802"/>
      <c r="DN582" s="802"/>
      <c r="DO582" s="802"/>
      <c r="DP582" s="802"/>
      <c r="DQ582" s="802"/>
      <c r="DR582" s="802"/>
      <c r="DS582" s="802"/>
      <c r="DT582" s="802"/>
      <c r="DU582" s="802"/>
      <c r="DV582" s="802"/>
      <c r="DW582" s="802"/>
      <c r="DX582" s="802"/>
      <c r="DY582" s="802"/>
      <c r="DZ582" s="802"/>
      <c r="EA582" s="802"/>
      <c r="EB582" s="802"/>
      <c r="EC582" s="802"/>
      <c r="ED582" s="802"/>
      <c r="EE582" s="802"/>
      <c r="EF582" s="802"/>
      <c r="EG582" s="802"/>
      <c r="EH582" s="802"/>
      <c r="EI582" s="802"/>
      <c r="EJ582" s="802"/>
      <c r="EK582" s="802"/>
      <c r="EL582" s="802"/>
      <c r="EM582" s="802"/>
      <c r="EN582" s="802"/>
      <c r="EO582" s="802"/>
      <c r="EP582" s="802"/>
      <c r="EQ582" s="802"/>
      <c r="ER582" s="802"/>
      <c r="ES582" s="802"/>
      <c r="ET582" s="802"/>
      <c r="EU582" s="802"/>
      <c r="EV582" s="802"/>
      <c r="EW582" s="802"/>
      <c r="EX582" s="802"/>
      <c r="EY582" s="802"/>
      <c r="EZ582" s="802"/>
      <c r="FA582" s="802"/>
      <c r="FB582" s="802"/>
      <c r="FC582" s="802"/>
      <c r="FD582" s="802"/>
      <c r="FE582" s="802"/>
      <c r="FF582" s="802"/>
      <c r="FG582" s="802"/>
      <c r="FH582" s="802"/>
      <c r="FI582" s="802"/>
      <c r="FJ582" s="802"/>
      <c r="FK582" s="802"/>
      <c r="FL582" s="802"/>
      <c r="FM582" s="802"/>
      <c r="FN582" s="802"/>
      <c r="FO582" s="802"/>
      <c r="FP582" s="802"/>
      <c r="FQ582" s="802"/>
      <c r="FR582" s="802"/>
      <c r="FS582" s="802"/>
      <c r="FT582" s="802"/>
      <c r="FU582" s="802"/>
      <c r="FV582" s="802"/>
      <c r="FW582" s="802"/>
      <c r="FX582" s="802"/>
      <c r="FY582" s="802"/>
      <c r="FZ582" s="802"/>
      <c r="GA582" s="802"/>
      <c r="GB582" s="802"/>
      <c r="GC582" s="802"/>
      <c r="GD582" s="802"/>
      <c r="GE582" s="802"/>
      <c r="GF582" s="802"/>
      <c r="GG582" s="802"/>
      <c r="GH582" s="802"/>
      <c r="GI582" s="802"/>
      <c r="GJ582" s="802"/>
      <c r="GK582" s="802"/>
      <c r="GL582" s="802"/>
      <c r="GM582" s="802"/>
      <c r="GN582" s="802"/>
      <c r="GO582" s="802"/>
      <c r="GP582" s="802"/>
      <c r="GQ582" s="802"/>
      <c r="GR582" s="802"/>
      <c r="GS582" s="802"/>
      <c r="GT582" s="802"/>
      <c r="GU582" s="802"/>
      <c r="GV582" s="802"/>
      <c r="GW582" s="802"/>
      <c r="GX582" s="802"/>
      <c r="GY582" s="802"/>
      <c r="GZ582" s="802"/>
      <c r="HA582" s="802"/>
      <c r="HB582" s="802"/>
      <c r="HC582" s="802"/>
      <c r="HD582" s="802"/>
      <c r="HE582" s="802"/>
      <c r="HF582" s="802"/>
      <c r="HG582" s="802"/>
      <c r="HH582" s="802"/>
      <c r="HI582" s="802"/>
      <c r="HJ582" s="802"/>
      <c r="HK582" s="802"/>
      <c r="HL582" s="802"/>
      <c r="HM582" s="802"/>
      <c r="HN582" s="802"/>
      <c r="HO582" s="802"/>
      <c r="HP582" s="802"/>
      <c r="HQ582" s="802"/>
      <c r="HR582" s="802"/>
      <c r="HS582" s="802"/>
      <c r="HT582" s="802"/>
      <c r="HU582" s="802"/>
      <c r="HV582" s="802"/>
      <c r="HW582" s="802"/>
      <c r="HX582" s="802"/>
      <c r="HY582" s="802"/>
      <c r="HZ582" s="802"/>
      <c r="IA582" s="802"/>
      <c r="IB582" s="802"/>
      <c r="IC582" s="802"/>
      <c r="ID582" s="802"/>
      <c r="IE582" s="802"/>
      <c r="IF582" s="802"/>
      <c r="IG582" s="802"/>
      <c r="IH582" s="802"/>
      <c r="II582" s="802"/>
      <c r="IJ582" s="802"/>
      <c r="IK582" s="802"/>
      <c r="IL582" s="802"/>
      <c r="IM582" s="802"/>
      <c r="IN582" s="802"/>
      <c r="IO582" s="802"/>
      <c r="IP582" s="802"/>
      <c r="IQ582" s="802"/>
      <c r="IR582" s="802"/>
      <c r="IS582" s="802"/>
      <c r="IT582" s="802"/>
      <c r="IU582" s="802"/>
      <c r="IV582" s="802"/>
      <c r="IW582" s="802"/>
      <c r="IX582" s="802"/>
      <c r="IY582" s="802"/>
      <c r="IZ582" s="802"/>
      <c r="JA582" s="802"/>
      <c r="JB582" s="802"/>
      <c r="JC582" s="802"/>
      <c r="JD582" s="802"/>
      <c r="JE582" s="802"/>
      <c r="JF582" s="802"/>
      <c r="JG582" s="802"/>
      <c r="JH582" s="802"/>
      <c r="JI582" s="802"/>
      <c r="JJ582" s="802"/>
      <c r="JK582" s="802"/>
      <c r="JL582" s="802"/>
      <c r="JM582" s="802"/>
      <c r="JN582" s="802"/>
      <c r="JO582" s="802"/>
      <c r="JP582" s="802"/>
      <c r="JQ582" s="802"/>
      <c r="JR582" s="802"/>
      <c r="JS582" s="802"/>
      <c r="JT582" s="802"/>
      <c r="JU582" s="802"/>
      <c r="JV582" s="802"/>
      <c r="JW582" s="802"/>
      <c r="JX582" s="802"/>
      <c r="JY582" s="802"/>
      <c r="JZ582" s="802"/>
      <c r="KA582" s="802"/>
      <c r="KB582" s="802"/>
      <c r="KC582" s="802"/>
      <c r="KD582" s="802"/>
      <c r="KE582" s="802"/>
      <c r="KF582" s="802"/>
      <c r="KG582" s="802"/>
      <c r="KH582" s="802"/>
      <c r="KI582" s="802"/>
      <c r="KJ582" s="802"/>
      <c r="KK582" s="802"/>
      <c r="KL582" s="802"/>
      <c r="KM582" s="802"/>
      <c r="KN582" s="802"/>
      <c r="KO582" s="802"/>
      <c r="KP582" s="802"/>
      <c r="KQ582" s="802"/>
      <c r="KR582" s="802"/>
      <c r="KS582" s="802"/>
      <c r="KT582" s="802"/>
      <c r="KU582" s="802"/>
      <c r="KV582" s="802"/>
      <c r="KW582" s="802"/>
      <c r="KX582" s="802"/>
      <c r="KY582" s="802"/>
      <c r="KZ582" s="802"/>
      <c r="LA582" s="802"/>
      <c r="LB582" s="802"/>
      <c r="LC582" s="802"/>
      <c r="LD582" s="802"/>
      <c r="LE582" s="802"/>
      <c r="LF582" s="802"/>
      <c r="LG582" s="802"/>
      <c r="LH582" s="802"/>
      <c r="LI582" s="802"/>
      <c r="LJ582" s="802"/>
      <c r="LK582" s="802"/>
      <c r="LL582" s="802"/>
      <c r="LM582" s="802"/>
      <c r="LN582" s="802"/>
      <c r="LO582" s="802"/>
      <c r="LP582" s="802"/>
      <c r="LQ582" s="802"/>
      <c r="LR582" s="802"/>
      <c r="LS582" s="802"/>
      <c r="LT582" s="802"/>
      <c r="LU582" s="802"/>
      <c r="LV582" s="802"/>
      <c r="LW582" s="802"/>
      <c r="LX582" s="802"/>
      <c r="LY582" s="802"/>
      <c r="LZ582" s="802"/>
      <c r="MA582" s="802"/>
      <c r="MB582" s="802"/>
      <c r="MC582" s="802"/>
      <c r="MD582" s="802"/>
      <c r="ME582" s="802"/>
      <c r="MF582" s="802"/>
      <c r="MG582" s="802"/>
      <c r="MH582" s="802"/>
      <c r="MI582" s="802"/>
      <c r="MJ582" s="802"/>
      <c r="MK582" s="802"/>
      <c r="ML582" s="802"/>
      <c r="MM582" s="802"/>
      <c r="MN582" s="802"/>
      <c r="MO582" s="802"/>
      <c r="MP582" s="802"/>
      <c r="MQ582" s="802"/>
      <c r="MR582" s="802"/>
      <c r="MS582" s="802"/>
      <c r="MT582" s="802"/>
      <c r="MU582" s="802"/>
      <c r="MV582" s="802"/>
      <c r="MW582" s="802"/>
      <c r="MX582" s="802"/>
      <c r="MY582" s="802"/>
      <c r="MZ582" s="802"/>
      <c r="NA582" s="802"/>
      <c r="NB582" s="802"/>
      <c r="NC582" s="802"/>
      <c r="ND582" s="802"/>
      <c r="NE582" s="802"/>
      <c r="NF582" s="802"/>
      <c r="NG582" s="802"/>
      <c r="NH582" s="802"/>
      <c r="NI582" s="802"/>
      <c r="NJ582" s="802"/>
      <c r="NK582" s="802"/>
      <c r="NL582" s="802"/>
      <c r="NM582" s="802"/>
      <c r="NN582" s="802"/>
      <c r="NO582" s="802"/>
      <c r="NP582" s="802"/>
      <c r="NQ582" s="802"/>
      <c r="NR582" s="802"/>
      <c r="NS582" s="802"/>
      <c r="NT582" s="802"/>
      <c r="NU582" s="802"/>
      <c r="NV582" s="802"/>
      <c r="NW582" s="802"/>
      <c r="NX582" s="802"/>
      <c r="NY582" s="802"/>
      <c r="NZ582" s="802"/>
      <c r="OA582" s="802"/>
      <c r="OB582" s="802"/>
      <c r="OC582" s="802"/>
      <c r="OD582" s="802"/>
      <c r="OE582" s="802"/>
      <c r="OF582" s="802"/>
      <c r="OG582" s="802"/>
      <c r="OH582" s="802"/>
      <c r="OI582" s="802"/>
      <c r="OJ582" s="802"/>
      <c r="OK582" s="802"/>
      <c r="OL582" s="802"/>
      <c r="OM582" s="802"/>
      <c r="ON582" s="802"/>
      <c r="OO582" s="802"/>
      <c r="OP582" s="802"/>
      <c r="OQ582" s="802"/>
      <c r="OR582" s="802"/>
      <c r="OS582" s="802"/>
      <c r="OT582" s="802"/>
      <c r="OU582" s="802"/>
      <c r="OV582" s="802"/>
      <c r="OW582" s="802"/>
      <c r="OX582" s="802"/>
      <c r="OY582" s="802"/>
      <c r="OZ582" s="802"/>
      <c r="PA582" s="802"/>
      <c r="PB582" s="802"/>
      <c r="PC582" s="802"/>
      <c r="PD582" s="802"/>
      <c r="PE582" s="802"/>
      <c r="PF582" s="802"/>
      <c r="PG582" s="802"/>
      <c r="PH582" s="802"/>
      <c r="PI582" s="802"/>
      <c r="PJ582" s="802"/>
      <c r="PK582" s="802"/>
      <c r="PL582" s="802"/>
      <c r="PM582" s="802"/>
      <c r="PN582" s="802"/>
      <c r="PO582" s="802"/>
      <c r="PP582" s="802"/>
      <c r="PQ582" s="802"/>
      <c r="PR582" s="802"/>
      <c r="PS582" s="802"/>
      <c r="PT582" s="802"/>
      <c r="PU582" s="802"/>
      <c r="PV582" s="802"/>
      <c r="PW582" s="802"/>
      <c r="PX582" s="802"/>
      <c r="PY582" s="802"/>
      <c r="PZ582" s="802"/>
      <c r="QA582" s="802"/>
      <c r="QB582" s="802"/>
      <c r="QC582" s="802"/>
      <c r="QD582" s="802"/>
      <c r="QE582" s="802"/>
      <c r="QF582" s="802"/>
      <c r="QG582" s="802"/>
      <c r="QH582" s="802"/>
      <c r="QI582" s="802"/>
      <c r="QJ582" s="802"/>
      <c r="QK582" s="802"/>
      <c r="QL582" s="802"/>
      <c r="QM582" s="802"/>
      <c r="QN582" s="802"/>
      <c r="QO582" s="802"/>
      <c r="QP582" s="802"/>
      <c r="QQ582" s="802"/>
      <c r="QR582" s="802"/>
      <c r="QS582" s="802"/>
      <c r="QT582" s="802"/>
      <c r="QU582" s="802"/>
      <c r="QV582" s="802"/>
      <c r="QW582" s="802"/>
      <c r="QX582" s="802"/>
      <c r="QY582" s="802"/>
      <c r="QZ582" s="802"/>
      <c r="RA582" s="802"/>
      <c r="RB582" s="802"/>
      <c r="RC582" s="802"/>
      <c r="RD582" s="802"/>
      <c r="RE582" s="802"/>
      <c r="RF582" s="802"/>
      <c r="RG582" s="802"/>
      <c r="RH582" s="802"/>
      <c r="RI582" s="802"/>
      <c r="RJ582" s="802"/>
      <c r="RK582" s="802"/>
      <c r="RL582" s="802"/>
      <c r="RM582" s="802"/>
      <c r="RN582" s="802"/>
      <c r="RO582" s="802"/>
      <c r="RP582" s="802"/>
      <c r="RQ582" s="802"/>
      <c r="RR582" s="802"/>
      <c r="RS582" s="802"/>
      <c r="RT582" s="802"/>
      <c r="RU582" s="802"/>
      <c r="RV582" s="802"/>
      <c r="RW582" s="802"/>
      <c r="RX582" s="802"/>
      <c r="RY582" s="802"/>
      <c r="RZ582" s="802"/>
      <c r="SA582" s="802"/>
      <c r="SB582" s="802"/>
      <c r="SC582" s="802"/>
      <c r="SD582" s="802"/>
      <c r="SE582" s="802"/>
      <c r="SF582" s="802"/>
      <c r="SG582" s="802"/>
      <c r="SH582" s="802"/>
      <c r="SI582" s="802"/>
      <c r="SJ582" s="802"/>
      <c r="SK582" s="802"/>
      <c r="SL582" s="802"/>
      <c r="SM582" s="802"/>
      <c r="SN582" s="802"/>
      <c r="SO582" s="802"/>
      <c r="SP582" s="802"/>
      <c r="SQ582" s="802"/>
      <c r="SR582" s="802"/>
      <c r="SS582" s="802"/>
      <c r="ST582" s="802"/>
      <c r="SU582" s="802"/>
      <c r="SV582" s="802"/>
      <c r="SW582" s="802"/>
      <c r="SX582" s="802"/>
      <c r="SY582" s="802"/>
      <c r="SZ582" s="802"/>
      <c r="TA582" s="802"/>
      <c r="TB582" s="802"/>
      <c r="TC582" s="802"/>
      <c r="TD582" s="802"/>
      <c r="TE582" s="802"/>
      <c r="TF582" s="802"/>
      <c r="TG582" s="802"/>
      <c r="TH582" s="802"/>
      <c r="TI582" s="802"/>
      <c r="TJ582" s="802"/>
      <c r="TK582" s="802"/>
      <c r="TL582" s="802"/>
      <c r="TM582" s="802"/>
      <c r="TN582" s="802"/>
      <c r="TO582" s="802"/>
      <c r="TP582" s="802"/>
      <c r="TQ582" s="802"/>
      <c r="TR582" s="802"/>
      <c r="TS582" s="802"/>
      <c r="TT582" s="802"/>
      <c r="TU582" s="802"/>
      <c r="TV582" s="802"/>
      <c r="TW582" s="802"/>
      <c r="TX582" s="802"/>
      <c r="TY582" s="802"/>
      <c r="TZ582" s="802"/>
      <c r="UA582" s="802"/>
      <c r="UB582" s="802"/>
      <c r="UC582" s="802"/>
      <c r="UD582" s="802"/>
      <c r="UE582" s="802"/>
      <c r="UF582" s="802"/>
      <c r="UG582" s="802"/>
      <c r="UH582" s="802"/>
      <c r="UI582" s="802"/>
      <c r="UJ582" s="802"/>
      <c r="UK582" s="802"/>
      <c r="UL582" s="802"/>
      <c r="UM582" s="802"/>
      <c r="UN582" s="802"/>
      <c r="UO582" s="802"/>
      <c r="UP582" s="802"/>
      <c r="UQ582" s="802"/>
      <c r="UR582" s="802"/>
      <c r="US582" s="802"/>
      <c r="UT582" s="802"/>
      <c r="UU582" s="802"/>
      <c r="UV582" s="802"/>
      <c r="UW582" s="802"/>
      <c r="UX582" s="802"/>
      <c r="UY582" s="802"/>
      <c r="UZ582" s="802"/>
      <c r="VA582" s="802"/>
      <c r="VB582" s="802"/>
      <c r="VC582" s="802"/>
      <c r="VD582" s="802"/>
      <c r="VE582" s="802"/>
      <c r="VF582" s="802"/>
      <c r="VG582" s="802"/>
      <c r="VH582" s="802"/>
      <c r="VI582" s="802"/>
      <c r="VJ582" s="802"/>
      <c r="VK582" s="802"/>
      <c r="VL582" s="802"/>
      <c r="VM582" s="802"/>
      <c r="VN582" s="802"/>
      <c r="VO582" s="802"/>
      <c r="VP582" s="802"/>
      <c r="VQ582" s="802"/>
      <c r="VR582" s="802"/>
      <c r="VS582" s="802"/>
      <c r="VT582" s="802"/>
      <c r="VU582" s="802"/>
      <c r="VV582" s="802"/>
      <c r="VW582" s="802"/>
      <c r="VX582" s="802"/>
      <c r="VY582" s="802"/>
      <c r="VZ582" s="802"/>
      <c r="WA582" s="802"/>
      <c r="WB582" s="802"/>
      <c r="WC582" s="802"/>
      <c r="WD582" s="802"/>
      <c r="WE582" s="802"/>
      <c r="WF582" s="802"/>
      <c r="WG582" s="802"/>
      <c r="WH582" s="802"/>
      <c r="WI582" s="802"/>
      <c r="WJ582" s="802"/>
      <c r="WK582" s="802"/>
      <c r="WL582" s="802"/>
      <c r="WM582" s="802"/>
      <c r="WN582" s="802"/>
      <c r="WO582" s="802"/>
      <c r="WP582" s="802"/>
      <c r="WQ582" s="802"/>
      <c r="WR582" s="802"/>
      <c r="WS582" s="802"/>
      <c r="WT582" s="802"/>
      <c r="WU582" s="802"/>
      <c r="WV582" s="802"/>
      <c r="WW582" s="802"/>
      <c r="WX582" s="802"/>
      <c r="WY582" s="802"/>
      <c r="WZ582" s="802"/>
      <c r="XA582" s="802"/>
      <c r="XB582" s="802"/>
      <c r="XC582" s="802"/>
      <c r="XD582" s="802"/>
      <c r="XE582" s="802"/>
      <c r="XF582" s="802"/>
      <c r="XG582" s="802"/>
      <c r="XH582" s="802"/>
      <c r="XI582" s="802"/>
      <c r="XJ582" s="802"/>
      <c r="XK582" s="802"/>
      <c r="XL582" s="802"/>
      <c r="XM582" s="802"/>
      <c r="XN582" s="802"/>
      <c r="XO582" s="802"/>
      <c r="XP582" s="802"/>
      <c r="XQ582" s="802"/>
      <c r="XR582" s="802"/>
      <c r="XS582" s="802"/>
      <c r="XT582" s="802"/>
      <c r="XU582" s="802"/>
      <c r="XV582" s="802"/>
      <c r="XW582" s="802"/>
      <c r="XX582" s="802"/>
      <c r="XY582" s="802"/>
      <c r="XZ582" s="802"/>
      <c r="YA582" s="802"/>
      <c r="YB582" s="802"/>
      <c r="YC582" s="802"/>
      <c r="YD582" s="802"/>
      <c r="YE582" s="802"/>
      <c r="YF582" s="802"/>
      <c r="YG582" s="802"/>
      <c r="YH582" s="802"/>
      <c r="YI582" s="802"/>
      <c r="YJ582" s="802"/>
      <c r="YK582" s="802"/>
      <c r="YL582" s="802"/>
      <c r="YM582" s="802"/>
      <c r="YN582" s="802"/>
      <c r="YO582" s="802"/>
      <c r="YP582" s="802"/>
      <c r="YQ582" s="802"/>
      <c r="YR582" s="802"/>
      <c r="YS582" s="802"/>
      <c r="YT582" s="802"/>
      <c r="YU582" s="802"/>
      <c r="YV582" s="802"/>
      <c r="YW582" s="802"/>
      <c r="YX582" s="802"/>
      <c r="YY582" s="802"/>
      <c r="YZ582" s="802"/>
      <c r="ZA582" s="802"/>
      <c r="ZB582" s="802"/>
      <c r="ZC582" s="802"/>
      <c r="ZD582" s="802"/>
      <c r="ZE582" s="802"/>
      <c r="ZF582" s="802"/>
      <c r="ZG582" s="802"/>
      <c r="ZH582" s="802"/>
      <c r="ZI582" s="802"/>
      <c r="ZJ582" s="802"/>
      <c r="ZK582" s="802"/>
      <c r="ZL582" s="802"/>
      <c r="ZM582" s="802"/>
      <c r="ZN582" s="802"/>
      <c r="ZO582" s="802"/>
      <c r="ZP582" s="802"/>
      <c r="ZQ582" s="802"/>
      <c r="ZR582" s="802"/>
      <c r="ZS582" s="802"/>
      <c r="ZT582" s="802"/>
      <c r="ZU582" s="802"/>
      <c r="ZV582" s="802"/>
      <c r="ZW582" s="802"/>
      <c r="ZX582" s="802"/>
      <c r="ZY582" s="802"/>
      <c r="ZZ582" s="802"/>
      <c r="AAA582" s="802"/>
      <c r="AAB582" s="802"/>
      <c r="AAC582" s="802"/>
      <c r="AAD582" s="802"/>
      <c r="AAE582" s="802"/>
      <c r="AAF582" s="802"/>
      <c r="AAG582" s="802"/>
      <c r="AAH582" s="802"/>
      <c r="AAI582" s="802"/>
      <c r="AAJ582" s="802"/>
      <c r="AAK582" s="802"/>
      <c r="AAL582" s="802"/>
      <c r="AAM582" s="802"/>
      <c r="AAN582" s="802"/>
      <c r="AAO582" s="802"/>
      <c r="AAP582" s="802"/>
      <c r="AAQ582" s="802"/>
      <c r="AAR582" s="802"/>
      <c r="AAS582" s="802"/>
      <c r="AAT582" s="802"/>
      <c r="AAU582" s="802"/>
      <c r="AAV582" s="802"/>
      <c r="AAW582" s="802"/>
      <c r="AAX582" s="802"/>
      <c r="AAY582" s="802"/>
      <c r="AAZ582" s="802"/>
      <c r="ABA582" s="802"/>
      <c r="ABB582" s="802"/>
      <c r="ABC582" s="802"/>
      <c r="ABD582" s="802"/>
      <c r="ABE582" s="802"/>
      <c r="ABF582" s="802"/>
      <c r="ABG582" s="802"/>
      <c r="ABH582" s="802"/>
      <c r="ABI582" s="802"/>
      <c r="ABJ582" s="802"/>
      <c r="ABK582" s="802"/>
      <c r="ABL582" s="802"/>
      <c r="ABM582" s="802"/>
      <c r="ABN582" s="802"/>
      <c r="ABO582" s="802"/>
      <c r="ABP582" s="802"/>
      <c r="ABQ582" s="802"/>
      <c r="ABR582" s="802"/>
      <c r="ABS582" s="802"/>
      <c r="ABT582" s="802"/>
      <c r="ABU582" s="802"/>
      <c r="ABV582" s="802"/>
      <c r="ABW582" s="802"/>
      <c r="ABX582" s="802"/>
      <c r="ABY582" s="802"/>
      <c r="ABZ582" s="802"/>
      <c r="ACA582" s="802"/>
      <c r="ACB582" s="802"/>
      <c r="ACC582" s="802"/>
      <c r="ACD582" s="802"/>
      <c r="ACE582" s="802"/>
      <c r="ACF582" s="802"/>
      <c r="ACG582" s="802"/>
      <c r="ACH582" s="802"/>
      <c r="ACI582" s="802"/>
      <c r="ACJ582" s="802"/>
      <c r="ACK582" s="802"/>
      <c r="ACL582" s="802"/>
      <c r="ACM582" s="802"/>
      <c r="ACN582" s="802"/>
      <c r="ACO582" s="802"/>
      <c r="ACP582" s="802"/>
      <c r="ACQ582" s="802"/>
      <c r="ACR582" s="802"/>
      <c r="ACS582" s="802"/>
      <c r="ACT582" s="802"/>
      <c r="ACU582" s="802"/>
      <c r="ACV582" s="802"/>
      <c r="ACW582" s="802"/>
      <c r="ACX582" s="802"/>
      <c r="ACY582" s="802"/>
      <c r="ACZ582" s="802"/>
      <c r="ADA582" s="802"/>
      <c r="ADB582" s="802"/>
      <c r="ADC582" s="802"/>
      <c r="ADD582" s="802"/>
      <c r="ADE582" s="802"/>
      <c r="ADF582" s="802"/>
      <c r="ADG582" s="802"/>
      <c r="ADH582" s="802"/>
      <c r="ADI582" s="802"/>
      <c r="ADJ582" s="802"/>
      <c r="ADK582" s="802"/>
      <c r="ADL582" s="802"/>
      <c r="ADM582" s="802"/>
      <c r="ADN582" s="802"/>
      <c r="ADO582" s="802"/>
      <c r="ADP582" s="802"/>
      <c r="ADQ582" s="802"/>
      <c r="ADR582" s="802"/>
      <c r="ADS582" s="802"/>
      <c r="ADT582" s="802"/>
      <c r="ADU582" s="802"/>
      <c r="ADV582" s="802"/>
      <c r="ADW582" s="802"/>
      <c r="ADX582" s="802"/>
      <c r="ADY582" s="802"/>
      <c r="ADZ582" s="802"/>
      <c r="AEA582" s="802"/>
      <c r="AEB582" s="802"/>
      <c r="AEC582" s="802"/>
      <c r="AED582" s="802"/>
      <c r="AEE582" s="802"/>
      <c r="AEF582" s="802"/>
      <c r="AEG582" s="802"/>
      <c r="AEH582" s="802"/>
      <c r="AEI582" s="802"/>
      <c r="AEJ582" s="802"/>
      <c r="AEK582" s="802"/>
      <c r="AEL582" s="802"/>
      <c r="AEM582" s="802"/>
      <c r="AEN582" s="802"/>
      <c r="AEO582" s="802"/>
      <c r="AEP582" s="802"/>
      <c r="AEQ582" s="802"/>
      <c r="AER582" s="802"/>
      <c r="AES582" s="802"/>
      <c r="AET582" s="802"/>
      <c r="AEU582" s="802"/>
      <c r="AEV582" s="802"/>
      <c r="AEW582" s="802"/>
      <c r="AEX582" s="802"/>
      <c r="AEY582" s="802"/>
      <c r="AEZ582" s="802"/>
      <c r="AFA582" s="802"/>
      <c r="AFB582" s="802"/>
      <c r="AFC582" s="802"/>
      <c r="AFD582" s="802"/>
      <c r="AFE582" s="802"/>
      <c r="AFF582" s="802"/>
      <c r="AFG582" s="802"/>
      <c r="AFH582" s="802"/>
      <c r="AFI582" s="802"/>
      <c r="AFJ582" s="802"/>
      <c r="AFK582" s="802"/>
      <c r="AFL582" s="802"/>
      <c r="AFM582" s="802"/>
      <c r="AFN582" s="802"/>
      <c r="AFO582" s="802"/>
      <c r="AFP582" s="802"/>
      <c r="AFQ582" s="802"/>
      <c r="AFR582" s="802"/>
      <c r="AFS582" s="802"/>
      <c r="AFT582" s="802"/>
      <c r="AFU582" s="802"/>
      <c r="AFV582" s="802"/>
      <c r="AFW582" s="802"/>
      <c r="AFX582" s="802"/>
      <c r="AFY582" s="802"/>
      <c r="AFZ582" s="802"/>
      <c r="AGA582" s="802"/>
      <c r="AGB582" s="802"/>
      <c r="AGC582" s="802"/>
      <c r="AGD582" s="802"/>
      <c r="AGE582" s="802"/>
      <c r="AGF582" s="802"/>
      <c r="AGG582" s="802"/>
      <c r="AGH582" s="802"/>
      <c r="AGI582" s="802"/>
      <c r="AGJ582" s="802"/>
      <c r="AGK582" s="802"/>
      <c r="AGL582" s="802"/>
      <c r="AGM582" s="802"/>
      <c r="AGN582" s="802"/>
      <c r="AGO582" s="802"/>
      <c r="AGP582" s="802"/>
      <c r="AGQ582" s="802"/>
      <c r="AGR582" s="802"/>
      <c r="AGS582" s="802"/>
      <c r="AGT582" s="802"/>
      <c r="AGU582" s="802"/>
      <c r="AGV582" s="802"/>
      <c r="AGW582" s="802"/>
      <c r="AGX582" s="802"/>
      <c r="AGY582" s="802"/>
      <c r="AGZ582" s="802"/>
      <c r="AHA582" s="802"/>
      <c r="AHB582" s="802"/>
      <c r="AHC582" s="802"/>
      <c r="AHD582" s="802"/>
      <c r="AHE582" s="802"/>
      <c r="AHF582" s="802"/>
      <c r="AHG582" s="802"/>
      <c r="AHH582" s="802"/>
      <c r="AHI582" s="802"/>
      <c r="AHJ582" s="802"/>
      <c r="AHK582" s="802"/>
      <c r="AHL582" s="802"/>
      <c r="AHM582" s="802"/>
      <c r="AHN582" s="802"/>
      <c r="AHO582" s="802"/>
      <c r="AHP582" s="802"/>
      <c r="AHQ582" s="802"/>
      <c r="AHR582" s="802"/>
      <c r="AHS582" s="802"/>
      <c r="AHT582" s="802"/>
      <c r="AHU582" s="802"/>
      <c r="AHV582" s="802"/>
      <c r="AHW582" s="802"/>
      <c r="AHX582" s="802"/>
      <c r="AHY582" s="802"/>
      <c r="AHZ582" s="802"/>
      <c r="AIA582" s="802"/>
      <c r="AIB582" s="802"/>
      <c r="AIC582" s="802"/>
      <c r="AID582" s="802"/>
      <c r="AIE582" s="802"/>
      <c r="AIF582" s="802"/>
      <c r="AIG582" s="802"/>
      <c r="AIH582" s="802"/>
      <c r="AII582" s="802"/>
      <c r="AIJ582" s="802"/>
      <c r="AQE582" s="802"/>
      <c r="AQF582" s="802"/>
      <c r="AQG582" s="802"/>
      <c r="AQH582" s="802"/>
      <c r="AQI582" s="802"/>
      <c r="AQJ582" s="802"/>
      <c r="AQK582" s="802"/>
      <c r="AQL582" s="802"/>
      <c r="AQM582" s="802"/>
      <c r="AQN582" s="802"/>
      <c r="AQO582" s="802"/>
      <c r="AQP582" s="802"/>
      <c r="AQQ582" s="802"/>
      <c r="AQR582" s="802"/>
      <c r="AQS582" s="802"/>
      <c r="AQT582" s="802"/>
      <c r="AQU582" s="802"/>
      <c r="AQV582" s="802"/>
      <c r="AQW582" s="802"/>
      <c r="AQX582" s="802"/>
      <c r="AQY582" s="802"/>
      <c r="AQZ582" s="802"/>
      <c r="ARA582" s="802"/>
      <c r="ARB582" s="802"/>
      <c r="ARC582" s="802"/>
      <c r="ARD582" s="802"/>
      <c r="ARE582" s="802"/>
      <c r="ARF582" s="802"/>
      <c r="ARG582" s="802"/>
      <c r="ARH582" s="802"/>
      <c r="ARI582" s="802"/>
      <c r="ARJ582" s="802"/>
      <c r="ARK582" s="802"/>
      <c r="ARL582" s="802"/>
      <c r="ARM582" s="802"/>
      <c r="ARN582" s="802"/>
      <c r="ARO582" s="802"/>
      <c r="ARP582" s="802"/>
      <c r="ARQ582" s="802"/>
      <c r="ARR582" s="802"/>
      <c r="ARS582" s="802"/>
      <c r="ART582" s="802"/>
      <c r="ARU582" s="802"/>
      <c r="ARV582" s="802"/>
      <c r="ARW582" s="802"/>
      <c r="ARX582" s="802"/>
      <c r="ARY582" s="802"/>
      <c r="ARZ582" s="802"/>
      <c r="ASA582" s="802"/>
      <c r="ASB582" s="802"/>
      <c r="ASC582" s="802"/>
      <c r="ASD582" s="802"/>
      <c r="ASE582" s="802"/>
      <c r="ASF582" s="802"/>
      <c r="ASG582" s="802"/>
      <c r="ASH582" s="802"/>
      <c r="ASI582" s="802"/>
      <c r="ASJ582" s="802"/>
      <c r="ASK582" s="802"/>
      <c r="ASL582" s="802"/>
      <c r="ATP582" s="802"/>
      <c r="ATQ582" s="802"/>
      <c r="ATR582" s="802"/>
      <c r="ATS582" s="802"/>
      <c r="ATT582" s="802"/>
      <c r="ATU582" s="802"/>
      <c r="ATV582" s="802"/>
      <c r="ATW582" s="802"/>
      <c r="ATX582" s="802"/>
      <c r="ATY582" s="802"/>
      <c r="ATZ582" s="802"/>
      <c r="AUA582" s="802"/>
      <c r="AUB582" s="802"/>
      <c r="AUC582" s="802"/>
      <c r="AUD582" s="802"/>
      <c r="AUE582" s="802"/>
      <c r="AUF582" s="802"/>
      <c r="AUG582" s="802"/>
      <c r="AUH582" s="802"/>
      <c r="AUI582" s="802"/>
      <c r="AUJ582" s="802"/>
      <c r="AUK582" s="802"/>
      <c r="AUL582" s="802"/>
      <c r="AUM582" s="802"/>
      <c r="AUN582" s="802"/>
      <c r="AUO582" s="802"/>
      <c r="AUP582" s="801"/>
      <c r="AUQ582" s="802"/>
      <c r="AUR582" s="801"/>
      <c r="AUS582" s="802"/>
      <c r="AUT582" s="801"/>
      <c r="AUU582" s="802"/>
      <c r="AUV582" s="802"/>
      <c r="AUW582" s="802"/>
      <c r="AUX582" s="802"/>
      <c r="AUY582" s="802"/>
      <c r="AUZ582" s="802"/>
      <c r="AVA582" s="802"/>
      <c r="AVB582" s="802"/>
      <c r="AVC582" s="802"/>
      <c r="AVD582" s="802"/>
      <c r="AVE582" s="802"/>
      <c r="AVF582" s="802"/>
      <c r="AVG582" s="802"/>
      <c r="AVH582" s="802"/>
      <c r="AVI582" s="802"/>
      <c r="AVJ582" s="808"/>
      <c r="AVK582" s="808"/>
      <c r="AVL582" s="808"/>
      <c r="AVM582" s="808"/>
      <c r="AVN582" s="808"/>
      <c r="AVO582" s="808"/>
      <c r="AVP582" s="808"/>
      <c r="AVQ582" s="808"/>
      <c r="AVR582" s="808"/>
      <c r="AVS582" s="808"/>
      <c r="AVT582" s="808"/>
      <c r="AVU582" s="809"/>
      <c r="AVV582" s="809"/>
      <c r="AVW582" s="809"/>
      <c r="AVX582" s="809"/>
      <c r="AVY582" s="809"/>
      <c r="AVZ582" s="809"/>
      <c r="AWA582" s="809"/>
      <c r="AWB582" s="809"/>
      <c r="AWC582" s="809"/>
      <c r="AWD582" s="809"/>
      <c r="AWE582" s="809"/>
      <c r="AWF582" s="809"/>
      <c r="AWG582" s="809"/>
      <c r="AWH582" s="809"/>
      <c r="AWI582" s="809"/>
      <c r="AWJ582" s="809"/>
      <c r="AWK582" s="809"/>
      <c r="AWL582" s="809"/>
      <c r="AWM582" s="809"/>
      <c r="AWN582" s="809"/>
      <c r="AWO582" s="809"/>
      <c r="AWP582" s="809"/>
      <c r="AWQ582" s="809"/>
      <c r="AWR582" s="808"/>
      <c r="AWS582" s="761"/>
      <c r="AWT582" s="808"/>
      <c r="AWU582" s="809"/>
      <c r="AWV582" s="809"/>
      <c r="AWW582" s="809"/>
      <c r="AWX582" s="809"/>
      <c r="AWY582" s="809"/>
      <c r="AWZ582" s="809"/>
      <c r="AXA582" s="809"/>
      <c r="AXB582" s="809"/>
      <c r="AXC582" s="809"/>
      <c r="AXD582" s="809"/>
      <c r="AXE582" s="809"/>
      <c r="AXF582" s="809"/>
      <c r="AXG582" s="809"/>
      <c r="AXH582" s="809"/>
      <c r="AXI582" s="809"/>
      <c r="AXJ582" s="809"/>
      <c r="AXK582" s="809"/>
      <c r="AXL582" s="809"/>
      <c r="AXM582" s="809"/>
      <c r="AXN582" s="809"/>
      <c r="AXO582" s="809"/>
      <c r="AXP582" s="809"/>
      <c r="AXQ582" s="809"/>
      <c r="AXR582" s="809"/>
      <c r="AXS582" s="809"/>
      <c r="AXT582" s="809"/>
      <c r="AXU582" s="809"/>
      <c r="AXV582" s="809"/>
      <c r="AXW582" s="809"/>
      <c r="AXX582" s="809"/>
      <c r="AXY582" s="809"/>
      <c r="AXZ582" s="809"/>
      <c r="AYA582" s="809"/>
      <c r="AYB582" s="809"/>
      <c r="AYC582" s="809"/>
      <c r="AYD582" s="808"/>
      <c r="AYE582" s="808"/>
      <c r="AYF582" s="809"/>
      <c r="AYG582" s="808"/>
      <c r="AYH582" s="810"/>
      <c r="AYI582" s="810"/>
      <c r="AYJ582" s="810"/>
      <c r="AYK582" s="810"/>
      <c r="AYL582" s="810"/>
      <c r="AYM582" s="810"/>
      <c r="AYN582" s="810"/>
      <c r="AYO582" s="810"/>
      <c r="AYP582" s="810"/>
      <c r="AYQ582" s="810"/>
      <c r="AYR582" s="810"/>
      <c r="AYS582" s="810"/>
      <c r="AYT582" s="810"/>
      <c r="AYU582" s="810"/>
      <c r="AYV582" s="810"/>
      <c r="AYW582" s="810"/>
      <c r="AYX582" s="810"/>
      <c r="AYY582" s="810"/>
      <c r="AYZ582" s="810"/>
      <c r="AZA582" s="810"/>
      <c r="AZB582" s="810"/>
      <c r="AZC582" s="810"/>
      <c r="AZD582" s="810"/>
      <c r="AZE582" s="810"/>
      <c r="AZF582" s="810"/>
      <c r="AZG582" s="810"/>
      <c r="AZH582" s="810"/>
      <c r="AZI582" s="810"/>
      <c r="AZJ582" s="810"/>
      <c r="AZK582" s="810"/>
      <c r="AZL582" s="810"/>
      <c r="AZM582" s="810"/>
      <c r="AZN582" s="810"/>
      <c r="AZO582" s="810"/>
      <c r="AZP582" s="809"/>
      <c r="AZQ582" s="802"/>
      <c r="AZR582" s="802"/>
      <c r="AZS582" s="802"/>
    </row>
    <row r="583" spans="45:920 1123:1371" s="793" customFormat="1" ht="13.5">
      <c r="AS583" s="802"/>
      <c r="AT583" s="802"/>
      <c r="AU583" s="802"/>
      <c r="AV583" s="802"/>
      <c r="AW583" s="802"/>
      <c r="AX583" s="802"/>
      <c r="AY583" s="802"/>
      <c r="AZ583" s="802"/>
      <c r="BA583" s="802"/>
      <c r="BB583" s="802"/>
      <c r="BC583" s="802"/>
      <c r="BD583" s="802"/>
      <c r="BE583" s="802"/>
      <c r="BF583" s="802"/>
      <c r="BG583" s="802"/>
      <c r="BH583" s="802"/>
      <c r="BI583" s="802"/>
      <c r="BJ583" s="802"/>
      <c r="BK583" s="802"/>
      <c r="BL583" s="802"/>
      <c r="BM583" s="802"/>
      <c r="BN583" s="802"/>
      <c r="BO583" s="802"/>
      <c r="BP583" s="802"/>
      <c r="BQ583" s="802"/>
      <c r="BR583" s="802"/>
      <c r="BS583" s="802"/>
      <c r="BT583" s="802"/>
      <c r="BU583" s="802"/>
      <c r="BV583" s="802"/>
      <c r="BW583" s="802"/>
      <c r="BX583" s="802"/>
      <c r="BY583" s="802"/>
      <c r="BZ583" s="802"/>
      <c r="CA583" s="802"/>
      <c r="CB583" s="802"/>
      <c r="CC583" s="802"/>
      <c r="CD583" s="802"/>
      <c r="CE583" s="802"/>
      <c r="CF583" s="802"/>
      <c r="CG583" s="802"/>
      <c r="CH583" s="802"/>
      <c r="CI583" s="802"/>
      <c r="CJ583" s="802"/>
      <c r="CK583" s="802"/>
      <c r="CL583" s="802"/>
      <c r="CM583" s="802"/>
      <c r="CN583" s="802"/>
      <c r="CO583" s="802"/>
      <c r="CP583" s="802"/>
      <c r="CQ583" s="802"/>
      <c r="CR583" s="802"/>
      <c r="CS583" s="802"/>
      <c r="CT583" s="802"/>
      <c r="CU583" s="802"/>
      <c r="CV583" s="802"/>
      <c r="CW583" s="802"/>
      <c r="CX583" s="802"/>
      <c r="CY583" s="802"/>
      <c r="CZ583" s="802"/>
      <c r="DA583" s="802"/>
      <c r="DB583" s="802"/>
      <c r="DC583" s="802"/>
      <c r="DD583" s="802"/>
      <c r="DE583" s="802"/>
      <c r="DF583" s="802"/>
      <c r="DG583" s="802"/>
      <c r="DH583" s="802"/>
      <c r="DI583" s="802"/>
      <c r="DJ583" s="802"/>
      <c r="DK583" s="802"/>
      <c r="DL583" s="802"/>
      <c r="DM583" s="802"/>
      <c r="DN583" s="802"/>
      <c r="DO583" s="802"/>
      <c r="DP583" s="802"/>
      <c r="DQ583" s="802"/>
      <c r="DR583" s="802"/>
      <c r="DS583" s="802"/>
      <c r="DT583" s="802"/>
      <c r="DU583" s="802"/>
      <c r="DV583" s="802"/>
      <c r="DW583" s="802"/>
      <c r="DX583" s="802"/>
      <c r="DY583" s="802"/>
      <c r="DZ583" s="802"/>
      <c r="EA583" s="802"/>
      <c r="EB583" s="802"/>
      <c r="EC583" s="802"/>
      <c r="ED583" s="802"/>
      <c r="EE583" s="802"/>
      <c r="EF583" s="802"/>
      <c r="EG583" s="802"/>
      <c r="EH583" s="802"/>
      <c r="EI583" s="802"/>
      <c r="EJ583" s="802"/>
      <c r="EK583" s="802"/>
      <c r="EL583" s="802"/>
      <c r="EM583" s="802"/>
      <c r="EN583" s="802"/>
      <c r="EO583" s="802"/>
      <c r="EP583" s="802"/>
      <c r="EQ583" s="802"/>
      <c r="ER583" s="802"/>
      <c r="ES583" s="802"/>
      <c r="ET583" s="802"/>
      <c r="EU583" s="802"/>
      <c r="EV583" s="802"/>
      <c r="EW583" s="802"/>
      <c r="EX583" s="802"/>
      <c r="EY583" s="802"/>
      <c r="EZ583" s="802"/>
      <c r="FA583" s="802"/>
      <c r="FB583" s="802"/>
      <c r="FC583" s="802"/>
      <c r="FD583" s="802"/>
      <c r="FE583" s="802"/>
      <c r="FF583" s="802"/>
      <c r="FG583" s="802"/>
      <c r="FH583" s="802"/>
      <c r="FI583" s="802"/>
      <c r="FJ583" s="802"/>
      <c r="FK583" s="802"/>
      <c r="FL583" s="802"/>
      <c r="FM583" s="802"/>
      <c r="FN583" s="802"/>
      <c r="FO583" s="802"/>
      <c r="FP583" s="802"/>
      <c r="FQ583" s="802"/>
      <c r="FR583" s="802"/>
      <c r="FS583" s="802"/>
      <c r="FT583" s="802"/>
      <c r="FU583" s="802"/>
      <c r="FV583" s="802"/>
      <c r="FW583" s="802"/>
      <c r="FX583" s="802"/>
      <c r="FY583" s="802"/>
      <c r="FZ583" s="802"/>
      <c r="GA583" s="802"/>
      <c r="GB583" s="802"/>
      <c r="GC583" s="802"/>
      <c r="GD583" s="802"/>
      <c r="GE583" s="802"/>
      <c r="GF583" s="802"/>
      <c r="GG583" s="802"/>
      <c r="GH583" s="802"/>
      <c r="GI583" s="802"/>
      <c r="GJ583" s="802"/>
      <c r="GK583" s="802"/>
      <c r="GL583" s="802"/>
      <c r="GM583" s="802"/>
      <c r="GN583" s="802"/>
      <c r="GO583" s="802"/>
      <c r="GP583" s="802"/>
      <c r="GQ583" s="802"/>
      <c r="GR583" s="802"/>
      <c r="GS583" s="802"/>
      <c r="GT583" s="802"/>
      <c r="GU583" s="802"/>
      <c r="GV583" s="802"/>
      <c r="GW583" s="802"/>
      <c r="GX583" s="802"/>
      <c r="GY583" s="802"/>
      <c r="GZ583" s="802"/>
      <c r="HA583" s="802"/>
      <c r="HB583" s="802"/>
      <c r="HC583" s="802"/>
      <c r="HD583" s="802"/>
      <c r="HE583" s="802"/>
      <c r="HF583" s="802"/>
      <c r="HG583" s="802"/>
      <c r="HH583" s="802"/>
      <c r="HI583" s="802"/>
      <c r="HJ583" s="802"/>
      <c r="HK583" s="802"/>
      <c r="HL583" s="802"/>
      <c r="HM583" s="802"/>
      <c r="HN583" s="802"/>
      <c r="HO583" s="802"/>
      <c r="HP583" s="802"/>
      <c r="HQ583" s="802"/>
      <c r="HR583" s="802"/>
      <c r="HS583" s="802"/>
      <c r="HT583" s="802"/>
      <c r="HU583" s="802"/>
      <c r="HV583" s="802"/>
      <c r="HW583" s="802"/>
      <c r="HX583" s="802"/>
      <c r="HY583" s="802"/>
      <c r="HZ583" s="802"/>
      <c r="IA583" s="802"/>
      <c r="IB583" s="802"/>
      <c r="IC583" s="802"/>
      <c r="ID583" s="802"/>
      <c r="IE583" s="802"/>
      <c r="IF583" s="802"/>
      <c r="IG583" s="802"/>
      <c r="IH583" s="802"/>
      <c r="II583" s="802"/>
      <c r="IJ583" s="802"/>
      <c r="IK583" s="802"/>
      <c r="IL583" s="802"/>
      <c r="IM583" s="802"/>
      <c r="IN583" s="802"/>
      <c r="IO583" s="802"/>
      <c r="IP583" s="802"/>
      <c r="IQ583" s="802"/>
      <c r="IR583" s="802"/>
      <c r="IS583" s="802"/>
      <c r="IT583" s="802"/>
      <c r="IU583" s="802"/>
      <c r="IV583" s="802"/>
      <c r="IW583" s="802"/>
      <c r="IX583" s="802"/>
      <c r="IY583" s="802"/>
      <c r="IZ583" s="802"/>
      <c r="JA583" s="802"/>
      <c r="JB583" s="802"/>
      <c r="JC583" s="802"/>
      <c r="JD583" s="802"/>
      <c r="JE583" s="802"/>
      <c r="JF583" s="802"/>
      <c r="JG583" s="802"/>
      <c r="JH583" s="802"/>
      <c r="JI583" s="802"/>
      <c r="JJ583" s="802"/>
      <c r="JK583" s="802"/>
      <c r="JL583" s="802"/>
      <c r="JM583" s="802"/>
      <c r="JN583" s="802"/>
      <c r="JO583" s="802"/>
      <c r="JP583" s="802"/>
      <c r="JQ583" s="802"/>
      <c r="JR583" s="802"/>
      <c r="JS583" s="802"/>
      <c r="JT583" s="802"/>
      <c r="JU583" s="802"/>
      <c r="JV583" s="802"/>
      <c r="JW583" s="802"/>
      <c r="JX583" s="802"/>
      <c r="JY583" s="802"/>
      <c r="JZ583" s="802"/>
      <c r="KA583" s="802"/>
      <c r="KB583" s="802"/>
      <c r="KC583" s="802"/>
      <c r="KD583" s="802"/>
      <c r="KE583" s="802"/>
      <c r="KF583" s="802"/>
      <c r="KG583" s="802"/>
      <c r="KH583" s="802"/>
      <c r="KI583" s="802"/>
      <c r="KJ583" s="802"/>
      <c r="KK583" s="802"/>
      <c r="KL583" s="802"/>
      <c r="KM583" s="802"/>
      <c r="KN583" s="802"/>
      <c r="KO583" s="802"/>
      <c r="KP583" s="802"/>
      <c r="KQ583" s="802"/>
      <c r="KR583" s="802"/>
      <c r="KS583" s="802"/>
      <c r="KT583" s="802"/>
      <c r="KU583" s="802"/>
      <c r="KV583" s="802"/>
      <c r="KW583" s="802"/>
      <c r="KX583" s="802"/>
      <c r="KY583" s="802"/>
      <c r="KZ583" s="802"/>
      <c r="LA583" s="802"/>
      <c r="LB583" s="802"/>
      <c r="LC583" s="802"/>
      <c r="LD583" s="802"/>
      <c r="LE583" s="802"/>
      <c r="LF583" s="802"/>
      <c r="LG583" s="802"/>
      <c r="LH583" s="802"/>
      <c r="LI583" s="802"/>
      <c r="LJ583" s="802"/>
      <c r="LK583" s="802"/>
      <c r="LL583" s="802"/>
      <c r="LM583" s="802"/>
      <c r="LN583" s="802"/>
      <c r="LO583" s="802"/>
      <c r="LP583" s="802"/>
      <c r="LQ583" s="802"/>
      <c r="LR583" s="802"/>
      <c r="LS583" s="802"/>
      <c r="LT583" s="802"/>
      <c r="LU583" s="802"/>
      <c r="LV583" s="802"/>
      <c r="LW583" s="802"/>
      <c r="LX583" s="802"/>
      <c r="LY583" s="802"/>
      <c r="LZ583" s="802"/>
      <c r="MA583" s="802"/>
      <c r="MB583" s="802"/>
      <c r="MC583" s="802"/>
      <c r="MD583" s="802"/>
      <c r="ME583" s="802"/>
      <c r="MF583" s="802"/>
      <c r="MG583" s="802"/>
      <c r="MH583" s="802"/>
      <c r="MI583" s="802"/>
      <c r="MJ583" s="802"/>
      <c r="MK583" s="802"/>
      <c r="ML583" s="802"/>
      <c r="MM583" s="802"/>
      <c r="MN583" s="802"/>
      <c r="MO583" s="802"/>
      <c r="MP583" s="802"/>
      <c r="MQ583" s="802"/>
      <c r="MR583" s="802"/>
      <c r="MS583" s="802"/>
      <c r="MT583" s="802"/>
      <c r="MU583" s="802"/>
      <c r="MV583" s="802"/>
      <c r="MW583" s="802"/>
      <c r="MX583" s="802"/>
      <c r="MY583" s="802"/>
      <c r="MZ583" s="802"/>
      <c r="NA583" s="802"/>
      <c r="NB583" s="802"/>
      <c r="NC583" s="802"/>
      <c r="ND583" s="802"/>
      <c r="NE583" s="802"/>
      <c r="NF583" s="802"/>
      <c r="NG583" s="802"/>
      <c r="NH583" s="802"/>
      <c r="NI583" s="802"/>
      <c r="NJ583" s="802"/>
      <c r="NK583" s="802"/>
      <c r="NL583" s="802"/>
      <c r="NM583" s="802"/>
      <c r="NN583" s="802"/>
      <c r="NO583" s="802"/>
      <c r="NP583" s="802"/>
      <c r="NQ583" s="802"/>
      <c r="NR583" s="802"/>
      <c r="NS583" s="802"/>
      <c r="NT583" s="802"/>
      <c r="NU583" s="802"/>
      <c r="NV583" s="802"/>
      <c r="NW583" s="802"/>
      <c r="NX583" s="802"/>
      <c r="NY583" s="802"/>
      <c r="NZ583" s="802"/>
      <c r="OA583" s="802"/>
      <c r="OB583" s="802"/>
      <c r="OC583" s="802"/>
      <c r="OD583" s="802"/>
      <c r="OE583" s="802"/>
      <c r="OF583" s="802"/>
      <c r="OG583" s="802"/>
      <c r="OH583" s="802"/>
      <c r="OI583" s="802"/>
      <c r="OJ583" s="802"/>
      <c r="OK583" s="802"/>
      <c r="OL583" s="802"/>
      <c r="OM583" s="802"/>
      <c r="ON583" s="802"/>
      <c r="OO583" s="802"/>
      <c r="OP583" s="802"/>
      <c r="OQ583" s="802"/>
      <c r="OR583" s="802"/>
      <c r="OS583" s="802"/>
      <c r="OT583" s="802"/>
      <c r="OU583" s="802"/>
      <c r="OV583" s="802"/>
      <c r="OW583" s="802"/>
      <c r="OX583" s="802"/>
      <c r="OY583" s="802"/>
      <c r="OZ583" s="802"/>
      <c r="PA583" s="802"/>
      <c r="PB583" s="802"/>
      <c r="PC583" s="802"/>
      <c r="PD583" s="802"/>
      <c r="PE583" s="802"/>
      <c r="PF583" s="802"/>
      <c r="PG583" s="802"/>
      <c r="PH583" s="802"/>
      <c r="PI583" s="802"/>
      <c r="PJ583" s="802"/>
      <c r="PK583" s="802"/>
      <c r="PL583" s="802"/>
      <c r="PM583" s="802"/>
      <c r="PN583" s="802"/>
      <c r="PO583" s="802"/>
      <c r="PP583" s="802"/>
      <c r="PQ583" s="802"/>
      <c r="PR583" s="802"/>
      <c r="PS583" s="802"/>
      <c r="PT583" s="802"/>
      <c r="PU583" s="802"/>
      <c r="PV583" s="802"/>
      <c r="PW583" s="802"/>
      <c r="PX583" s="802"/>
      <c r="PY583" s="802"/>
      <c r="PZ583" s="802"/>
      <c r="QA583" s="802"/>
      <c r="QB583" s="802"/>
      <c r="QC583" s="802"/>
      <c r="QD583" s="802"/>
      <c r="QE583" s="802"/>
      <c r="QF583" s="802"/>
      <c r="QG583" s="802"/>
      <c r="QH583" s="802"/>
      <c r="QI583" s="802"/>
      <c r="QJ583" s="802"/>
      <c r="QK583" s="802"/>
      <c r="QL583" s="802"/>
      <c r="QM583" s="802"/>
      <c r="QN583" s="802"/>
      <c r="QO583" s="802"/>
      <c r="QP583" s="802"/>
      <c r="QQ583" s="802"/>
      <c r="QR583" s="802"/>
      <c r="QS583" s="802"/>
      <c r="QT583" s="802"/>
      <c r="QU583" s="802"/>
      <c r="QV583" s="802"/>
      <c r="QW583" s="802"/>
      <c r="QX583" s="802"/>
      <c r="QY583" s="802"/>
      <c r="QZ583" s="802"/>
      <c r="RA583" s="802"/>
      <c r="RB583" s="802"/>
      <c r="RC583" s="802"/>
      <c r="RD583" s="802"/>
      <c r="RE583" s="802"/>
      <c r="RF583" s="802"/>
      <c r="RG583" s="802"/>
      <c r="RH583" s="802"/>
      <c r="RI583" s="802"/>
      <c r="RJ583" s="802"/>
      <c r="RK583" s="802"/>
      <c r="RL583" s="802"/>
      <c r="RM583" s="802"/>
      <c r="RN583" s="802"/>
      <c r="RO583" s="802"/>
      <c r="RP583" s="802"/>
      <c r="RQ583" s="802"/>
      <c r="RR583" s="802"/>
      <c r="RS583" s="802"/>
      <c r="RT583" s="802"/>
      <c r="RU583" s="802"/>
      <c r="RV583" s="802"/>
      <c r="RW583" s="802"/>
      <c r="RX583" s="802"/>
      <c r="RY583" s="802"/>
      <c r="RZ583" s="802"/>
      <c r="SA583" s="802"/>
      <c r="SB583" s="802"/>
      <c r="SC583" s="802"/>
      <c r="SD583" s="802"/>
      <c r="SE583" s="802"/>
      <c r="SF583" s="802"/>
      <c r="SG583" s="802"/>
      <c r="SH583" s="802"/>
      <c r="SI583" s="802"/>
      <c r="SJ583" s="802"/>
      <c r="SK583" s="802"/>
      <c r="SL583" s="802"/>
      <c r="SM583" s="802"/>
      <c r="SN583" s="802"/>
      <c r="SO583" s="802"/>
      <c r="SP583" s="802"/>
      <c r="SQ583" s="802"/>
      <c r="SR583" s="802"/>
      <c r="SS583" s="802"/>
      <c r="ST583" s="802"/>
      <c r="SU583" s="802"/>
      <c r="SV583" s="802"/>
      <c r="SW583" s="802"/>
      <c r="SX583" s="802"/>
      <c r="SY583" s="802"/>
      <c r="SZ583" s="802"/>
      <c r="TA583" s="802"/>
      <c r="TB583" s="802"/>
      <c r="TC583" s="802"/>
      <c r="TD583" s="802"/>
      <c r="TE583" s="802"/>
      <c r="TF583" s="802"/>
      <c r="TG583" s="802"/>
      <c r="TH583" s="802"/>
      <c r="TI583" s="802"/>
      <c r="TJ583" s="802"/>
      <c r="TK583" s="802"/>
      <c r="TL583" s="802"/>
      <c r="TM583" s="802"/>
      <c r="TN583" s="802"/>
      <c r="TO583" s="802"/>
      <c r="TP583" s="802"/>
      <c r="TQ583" s="802"/>
      <c r="TR583" s="802"/>
      <c r="TS583" s="802"/>
      <c r="TT583" s="802"/>
      <c r="TU583" s="802"/>
      <c r="TV583" s="802"/>
      <c r="TW583" s="802"/>
      <c r="TX583" s="802"/>
      <c r="TY583" s="802"/>
      <c r="TZ583" s="802"/>
      <c r="UA583" s="802"/>
      <c r="UB583" s="802"/>
      <c r="UC583" s="802"/>
      <c r="UD583" s="802"/>
      <c r="UE583" s="802"/>
      <c r="UF583" s="802"/>
      <c r="UG583" s="802"/>
      <c r="UH583" s="802"/>
      <c r="UI583" s="802"/>
      <c r="UJ583" s="802"/>
      <c r="UK583" s="802"/>
      <c r="UL583" s="802"/>
      <c r="UM583" s="802"/>
      <c r="UN583" s="802"/>
      <c r="UO583" s="802"/>
      <c r="UP583" s="802"/>
      <c r="UQ583" s="802"/>
      <c r="UR583" s="802"/>
      <c r="US583" s="802"/>
      <c r="UT583" s="802"/>
      <c r="UU583" s="802"/>
      <c r="UV583" s="802"/>
      <c r="UW583" s="802"/>
      <c r="UX583" s="802"/>
      <c r="UY583" s="802"/>
      <c r="UZ583" s="802"/>
      <c r="VA583" s="802"/>
      <c r="VB583" s="802"/>
      <c r="VC583" s="802"/>
      <c r="VD583" s="802"/>
      <c r="VE583" s="802"/>
      <c r="VF583" s="802"/>
      <c r="VG583" s="802"/>
      <c r="VH583" s="802"/>
      <c r="VI583" s="802"/>
      <c r="VJ583" s="802"/>
      <c r="VK583" s="802"/>
      <c r="VL583" s="802"/>
      <c r="VM583" s="802"/>
      <c r="VN583" s="802"/>
      <c r="VO583" s="802"/>
      <c r="VP583" s="802"/>
      <c r="VQ583" s="802"/>
      <c r="VR583" s="802"/>
      <c r="VS583" s="802"/>
      <c r="VT583" s="802"/>
      <c r="VU583" s="802"/>
      <c r="VV583" s="802"/>
      <c r="VW583" s="802"/>
      <c r="VX583" s="802"/>
      <c r="VY583" s="802"/>
      <c r="VZ583" s="802"/>
      <c r="WA583" s="802"/>
      <c r="WB583" s="802"/>
      <c r="WC583" s="802"/>
      <c r="WD583" s="802"/>
      <c r="WE583" s="802"/>
      <c r="WF583" s="802"/>
      <c r="WG583" s="802"/>
      <c r="WH583" s="802"/>
      <c r="WI583" s="802"/>
      <c r="WJ583" s="802"/>
      <c r="WK583" s="802"/>
      <c r="WL583" s="802"/>
      <c r="WM583" s="802"/>
      <c r="WN583" s="802"/>
      <c r="WO583" s="802"/>
      <c r="WP583" s="802"/>
      <c r="WQ583" s="802"/>
      <c r="WR583" s="802"/>
      <c r="WS583" s="802"/>
      <c r="WT583" s="802"/>
      <c r="WU583" s="802"/>
      <c r="WV583" s="802"/>
      <c r="WW583" s="802"/>
      <c r="WX583" s="802"/>
      <c r="WY583" s="802"/>
      <c r="WZ583" s="802"/>
      <c r="XA583" s="802"/>
      <c r="XB583" s="802"/>
      <c r="XC583" s="802"/>
      <c r="XD583" s="802"/>
      <c r="XE583" s="802"/>
      <c r="XF583" s="802"/>
      <c r="XG583" s="802"/>
      <c r="XH583" s="802"/>
      <c r="XI583" s="802"/>
      <c r="XJ583" s="802"/>
      <c r="XK583" s="802"/>
      <c r="XL583" s="802"/>
      <c r="XM583" s="802"/>
      <c r="XN583" s="802"/>
      <c r="XO583" s="802"/>
      <c r="XP583" s="802"/>
      <c r="XQ583" s="802"/>
      <c r="XR583" s="802"/>
      <c r="XS583" s="802"/>
      <c r="XT583" s="802"/>
      <c r="XU583" s="802"/>
      <c r="XV583" s="802"/>
      <c r="XW583" s="802"/>
      <c r="XX583" s="802"/>
      <c r="XY583" s="802"/>
      <c r="XZ583" s="802"/>
      <c r="YA583" s="802"/>
      <c r="YB583" s="802"/>
      <c r="YC583" s="802"/>
      <c r="YD583" s="802"/>
      <c r="YE583" s="802"/>
      <c r="YF583" s="802"/>
      <c r="YG583" s="802"/>
      <c r="YH583" s="802"/>
      <c r="YI583" s="802"/>
      <c r="YJ583" s="802"/>
      <c r="YK583" s="802"/>
      <c r="YL583" s="802"/>
      <c r="YM583" s="802"/>
      <c r="YN583" s="802"/>
      <c r="YO583" s="802"/>
      <c r="YP583" s="802"/>
      <c r="YQ583" s="802"/>
      <c r="YR583" s="802"/>
      <c r="YS583" s="802"/>
      <c r="YT583" s="802"/>
      <c r="YU583" s="802"/>
      <c r="YV583" s="802"/>
      <c r="YW583" s="802"/>
      <c r="YX583" s="802"/>
      <c r="YY583" s="802"/>
      <c r="YZ583" s="802"/>
      <c r="ZA583" s="802"/>
      <c r="ZB583" s="802"/>
      <c r="ZC583" s="802"/>
      <c r="ZD583" s="802"/>
      <c r="ZE583" s="802"/>
      <c r="ZF583" s="802"/>
      <c r="ZG583" s="802"/>
      <c r="ZH583" s="802"/>
      <c r="ZI583" s="802"/>
      <c r="ZJ583" s="802"/>
      <c r="ZK583" s="802"/>
      <c r="ZL583" s="802"/>
      <c r="ZM583" s="802"/>
      <c r="ZN583" s="802"/>
      <c r="ZO583" s="802"/>
      <c r="ZP583" s="802"/>
      <c r="ZQ583" s="802"/>
      <c r="ZR583" s="802"/>
      <c r="ZS583" s="802"/>
      <c r="ZT583" s="802"/>
      <c r="ZU583" s="802"/>
      <c r="ZV583" s="802"/>
      <c r="ZW583" s="802"/>
      <c r="ZX583" s="802"/>
      <c r="ZY583" s="802"/>
      <c r="ZZ583" s="802"/>
      <c r="AAA583" s="802"/>
      <c r="AAB583" s="802"/>
      <c r="AAC583" s="802"/>
      <c r="AAD583" s="802"/>
      <c r="AAE583" s="802"/>
      <c r="AAF583" s="802"/>
      <c r="AAG583" s="802"/>
      <c r="AAH583" s="802"/>
      <c r="AAI583" s="802"/>
      <c r="AAJ583" s="802"/>
      <c r="AAK583" s="802"/>
      <c r="AAL583" s="802"/>
      <c r="AAM583" s="802"/>
      <c r="AAN583" s="802"/>
      <c r="AAO583" s="802"/>
      <c r="AAP583" s="802"/>
      <c r="AAQ583" s="802"/>
      <c r="AAR583" s="802"/>
      <c r="AAS583" s="802"/>
      <c r="AAT583" s="802"/>
      <c r="AAU583" s="802"/>
      <c r="AAV583" s="802"/>
      <c r="AAW583" s="802"/>
      <c r="AAX583" s="802"/>
      <c r="AAY583" s="802"/>
      <c r="AAZ583" s="802"/>
      <c r="ABA583" s="802"/>
      <c r="ABB583" s="802"/>
      <c r="ABC583" s="802"/>
      <c r="ABD583" s="802"/>
      <c r="ABE583" s="802"/>
      <c r="ABF583" s="802"/>
      <c r="ABG583" s="802"/>
      <c r="ABH583" s="802"/>
      <c r="ABI583" s="802"/>
      <c r="ABJ583" s="802"/>
      <c r="ABK583" s="802"/>
      <c r="ABL583" s="802"/>
      <c r="ABM583" s="802"/>
      <c r="ABN583" s="802"/>
      <c r="ABO583" s="802"/>
      <c r="ABP583" s="802"/>
      <c r="ABQ583" s="802"/>
      <c r="ABR583" s="802"/>
      <c r="ABS583" s="802"/>
      <c r="ABT583" s="802"/>
      <c r="ABU583" s="802"/>
      <c r="ABV583" s="802"/>
      <c r="ABW583" s="802"/>
      <c r="ABX583" s="802"/>
      <c r="ABY583" s="802"/>
      <c r="ABZ583" s="802"/>
      <c r="ACA583" s="802"/>
      <c r="ACB583" s="802"/>
      <c r="ACC583" s="802"/>
      <c r="ACD583" s="802"/>
      <c r="ACE583" s="802"/>
      <c r="ACF583" s="802"/>
      <c r="ACG583" s="802"/>
      <c r="ACH583" s="802"/>
      <c r="ACI583" s="802"/>
      <c r="ACJ583" s="802"/>
      <c r="ACK583" s="802"/>
      <c r="ACL583" s="802"/>
      <c r="ACM583" s="802"/>
      <c r="ACN583" s="802"/>
      <c r="ACO583" s="802"/>
      <c r="ACP583" s="802"/>
      <c r="ACQ583" s="802"/>
      <c r="ACR583" s="802"/>
      <c r="ACS583" s="802"/>
      <c r="ACT583" s="802"/>
      <c r="ACU583" s="802"/>
      <c r="ACV583" s="802"/>
      <c r="ACW583" s="802"/>
      <c r="ACX583" s="802"/>
      <c r="ACY583" s="802"/>
      <c r="ACZ583" s="802"/>
      <c r="ADA583" s="802"/>
      <c r="ADB583" s="802"/>
      <c r="ADC583" s="802"/>
      <c r="ADD583" s="802"/>
      <c r="ADE583" s="802"/>
      <c r="ADF583" s="802"/>
      <c r="ADG583" s="802"/>
      <c r="ADH583" s="802"/>
      <c r="ADI583" s="802"/>
      <c r="ADJ583" s="802"/>
      <c r="ADK583" s="802"/>
      <c r="ADL583" s="802"/>
      <c r="ADM583" s="802"/>
      <c r="ADN583" s="802"/>
      <c r="ADO583" s="802"/>
      <c r="ADP583" s="802"/>
      <c r="ADQ583" s="802"/>
      <c r="ADR583" s="802"/>
      <c r="ADS583" s="802"/>
      <c r="ADT583" s="802"/>
      <c r="ADU583" s="802"/>
      <c r="ADV583" s="802"/>
      <c r="ADW583" s="802"/>
      <c r="ADX583" s="802"/>
      <c r="ADY583" s="802"/>
      <c r="ADZ583" s="802"/>
      <c r="AEA583" s="802"/>
      <c r="AEB583" s="802"/>
      <c r="AEC583" s="802"/>
      <c r="AED583" s="802"/>
      <c r="AEE583" s="802"/>
      <c r="AEF583" s="802"/>
      <c r="AEG583" s="802"/>
      <c r="AEH583" s="802"/>
      <c r="AEI583" s="802"/>
      <c r="AEJ583" s="802"/>
      <c r="AEK583" s="802"/>
      <c r="AEL583" s="802"/>
      <c r="AEM583" s="802"/>
      <c r="AEN583" s="802"/>
      <c r="AEO583" s="802"/>
      <c r="AEP583" s="802"/>
      <c r="AEQ583" s="802"/>
      <c r="AER583" s="802"/>
      <c r="AES583" s="802"/>
      <c r="AET583" s="802"/>
      <c r="AEU583" s="802"/>
      <c r="AEV583" s="802"/>
      <c r="AEW583" s="802"/>
      <c r="AEX583" s="802"/>
      <c r="AEY583" s="802"/>
      <c r="AEZ583" s="802"/>
      <c r="AFA583" s="802"/>
      <c r="AFB583" s="802"/>
      <c r="AFC583" s="802"/>
      <c r="AFD583" s="802"/>
      <c r="AFE583" s="802"/>
      <c r="AFF583" s="802"/>
      <c r="AFG583" s="802"/>
      <c r="AFH583" s="802"/>
      <c r="AFI583" s="802"/>
      <c r="AFJ583" s="802"/>
      <c r="AFK583" s="802"/>
      <c r="AFL583" s="802"/>
      <c r="AFM583" s="802"/>
      <c r="AFN583" s="802"/>
      <c r="AFO583" s="802"/>
      <c r="AFP583" s="802"/>
      <c r="AFQ583" s="802"/>
      <c r="AFR583" s="802"/>
      <c r="AFS583" s="802"/>
      <c r="AFT583" s="802"/>
      <c r="AFU583" s="802"/>
      <c r="AFV583" s="802"/>
      <c r="AFW583" s="802"/>
      <c r="AFX583" s="802"/>
      <c r="AFY583" s="802"/>
      <c r="AFZ583" s="802"/>
      <c r="AGA583" s="802"/>
      <c r="AGB583" s="802"/>
      <c r="AGC583" s="802"/>
      <c r="AGD583" s="802"/>
      <c r="AGE583" s="802"/>
      <c r="AGF583" s="802"/>
      <c r="AGG583" s="802"/>
      <c r="AGH583" s="802"/>
      <c r="AGI583" s="802"/>
      <c r="AGJ583" s="802"/>
      <c r="AGK583" s="802"/>
      <c r="AGL583" s="802"/>
      <c r="AGM583" s="802"/>
      <c r="AGN583" s="802"/>
      <c r="AGO583" s="802"/>
      <c r="AGP583" s="802"/>
      <c r="AGQ583" s="802"/>
      <c r="AGR583" s="802"/>
      <c r="AGS583" s="802"/>
      <c r="AGT583" s="802"/>
      <c r="AGU583" s="802"/>
      <c r="AGV583" s="802"/>
      <c r="AGW583" s="802"/>
      <c r="AGX583" s="802"/>
      <c r="AGY583" s="802"/>
      <c r="AGZ583" s="802"/>
      <c r="AHA583" s="802"/>
      <c r="AHB583" s="802"/>
      <c r="AHC583" s="802"/>
      <c r="AHD583" s="802"/>
      <c r="AHE583" s="802"/>
      <c r="AHF583" s="802"/>
      <c r="AHG583" s="802"/>
      <c r="AHH583" s="802"/>
      <c r="AHI583" s="802"/>
      <c r="AHJ583" s="802"/>
      <c r="AHK583" s="802"/>
      <c r="AHL583" s="802"/>
      <c r="AHM583" s="802"/>
      <c r="AHN583" s="802"/>
      <c r="AHO583" s="802"/>
      <c r="AHP583" s="802"/>
      <c r="AHQ583" s="802"/>
      <c r="AHR583" s="802"/>
      <c r="AHS583" s="802"/>
      <c r="AHT583" s="802"/>
      <c r="AHU583" s="802"/>
      <c r="AHV583" s="802"/>
      <c r="AHW583" s="802"/>
      <c r="AHX583" s="802"/>
      <c r="AHY583" s="802"/>
      <c r="AHZ583" s="802"/>
      <c r="AIA583" s="802"/>
      <c r="AIB583" s="802"/>
      <c r="AIC583" s="802"/>
      <c r="AID583" s="802"/>
      <c r="AIE583" s="802"/>
      <c r="AIF583" s="802"/>
      <c r="AIG583" s="802"/>
      <c r="AIH583" s="802"/>
      <c r="AII583" s="802"/>
      <c r="AIJ583" s="802"/>
      <c r="AQE583" s="802"/>
      <c r="AQF583" s="802"/>
      <c r="AQG583" s="802"/>
      <c r="AQH583" s="802"/>
      <c r="AQI583" s="802"/>
      <c r="AQJ583" s="802"/>
      <c r="AQK583" s="802"/>
      <c r="AQL583" s="802"/>
      <c r="AQM583" s="802"/>
      <c r="AQN583" s="802"/>
      <c r="AQO583" s="802"/>
      <c r="AQP583" s="802"/>
      <c r="AQQ583" s="802"/>
      <c r="AQR583" s="802"/>
      <c r="AQS583" s="802"/>
      <c r="AQT583" s="802"/>
      <c r="AQU583" s="802"/>
      <c r="AQV583" s="802"/>
      <c r="AQW583" s="802"/>
      <c r="AQX583" s="802"/>
      <c r="AQY583" s="802"/>
      <c r="AQZ583" s="802"/>
      <c r="ARA583" s="802"/>
      <c r="ARB583" s="802"/>
      <c r="ARC583" s="802"/>
      <c r="ARD583" s="802"/>
      <c r="ARE583" s="802"/>
      <c r="ARF583" s="802"/>
      <c r="ARG583" s="802"/>
      <c r="ARH583" s="802"/>
      <c r="ARI583" s="802"/>
      <c r="ARJ583" s="802"/>
      <c r="ARK583" s="802"/>
      <c r="ARL583" s="802"/>
      <c r="ARM583" s="802"/>
      <c r="ARN583" s="802"/>
      <c r="ARO583" s="802"/>
      <c r="ARP583" s="802"/>
      <c r="ARQ583" s="802"/>
      <c r="ARR583" s="802"/>
      <c r="ARS583" s="802"/>
      <c r="ART583" s="802"/>
      <c r="ARU583" s="802"/>
      <c r="ARV583" s="802"/>
      <c r="ARW583" s="802"/>
      <c r="ARX583" s="802"/>
      <c r="ARY583" s="802"/>
      <c r="ARZ583" s="802"/>
      <c r="ASA583" s="802"/>
      <c r="ASB583" s="802"/>
      <c r="ASC583" s="802"/>
      <c r="ASD583" s="802"/>
      <c r="ASE583" s="802"/>
      <c r="ASF583" s="802"/>
      <c r="ASG583" s="802"/>
      <c r="ASH583" s="802"/>
      <c r="ASI583" s="802"/>
      <c r="ASJ583" s="802"/>
      <c r="ASK583" s="802"/>
      <c r="ASL583" s="802"/>
      <c r="ATP583" s="802"/>
      <c r="ATQ583" s="802"/>
      <c r="ATR583" s="802"/>
      <c r="ATS583" s="802"/>
      <c r="ATT583" s="802"/>
      <c r="ATU583" s="802"/>
      <c r="ATV583" s="802"/>
      <c r="ATW583" s="802"/>
      <c r="ATX583" s="802"/>
      <c r="ATY583" s="802"/>
      <c r="ATZ583" s="802"/>
      <c r="AUA583" s="802"/>
      <c r="AUB583" s="802"/>
      <c r="AUC583" s="802"/>
      <c r="AUD583" s="802"/>
      <c r="AUE583" s="802"/>
      <c r="AUF583" s="802"/>
      <c r="AUG583" s="802"/>
      <c r="AUH583" s="802"/>
      <c r="AUI583" s="802"/>
      <c r="AUJ583" s="802"/>
      <c r="AUK583" s="802"/>
      <c r="AUL583" s="802"/>
      <c r="AUM583" s="802"/>
      <c r="AUN583" s="802"/>
      <c r="AUO583" s="802"/>
      <c r="AUP583" s="801"/>
      <c r="AUQ583" s="802"/>
      <c r="AUR583" s="801"/>
      <c r="AUS583" s="802"/>
      <c r="AUT583" s="801"/>
      <c r="AUU583" s="802"/>
      <c r="AUV583" s="802"/>
      <c r="AUW583" s="802"/>
      <c r="AUX583" s="802"/>
      <c r="AUY583" s="802"/>
      <c r="AUZ583" s="802"/>
      <c r="AVA583" s="802"/>
      <c r="AVB583" s="802"/>
      <c r="AVC583" s="802"/>
      <c r="AVD583" s="802"/>
      <c r="AVE583" s="802"/>
      <c r="AVF583" s="802"/>
      <c r="AVG583" s="802"/>
      <c r="AVH583" s="802"/>
      <c r="AVI583" s="802"/>
      <c r="AVJ583" s="808"/>
      <c r="AVK583" s="808"/>
      <c r="AVL583" s="808"/>
      <c r="AVM583" s="808"/>
      <c r="AVN583" s="808"/>
      <c r="AVO583" s="808"/>
      <c r="AVP583" s="808"/>
      <c r="AVQ583" s="808"/>
      <c r="AVR583" s="808"/>
      <c r="AVS583" s="808"/>
      <c r="AVT583" s="808"/>
      <c r="AVU583" s="809"/>
      <c r="AVV583" s="809"/>
      <c r="AVW583" s="809"/>
      <c r="AVX583" s="809"/>
      <c r="AVY583" s="809"/>
      <c r="AVZ583" s="809"/>
      <c r="AWA583" s="809"/>
      <c r="AWB583" s="809"/>
      <c r="AWC583" s="809"/>
      <c r="AWD583" s="809"/>
      <c r="AWE583" s="809"/>
      <c r="AWF583" s="809"/>
      <c r="AWG583" s="809"/>
      <c r="AWH583" s="809"/>
      <c r="AWI583" s="809"/>
      <c r="AWJ583" s="809"/>
      <c r="AWK583" s="809"/>
      <c r="AWL583" s="809"/>
      <c r="AWM583" s="809"/>
      <c r="AWN583" s="809"/>
      <c r="AWO583" s="809"/>
      <c r="AWP583" s="809"/>
      <c r="AWQ583" s="809"/>
      <c r="AWR583" s="808"/>
      <c r="AWS583" s="761"/>
      <c r="AWT583" s="808"/>
      <c r="AWU583" s="809"/>
      <c r="AWV583" s="809"/>
      <c r="AWW583" s="809"/>
      <c r="AWX583" s="809"/>
      <c r="AWY583" s="809"/>
      <c r="AWZ583" s="809"/>
      <c r="AXA583" s="809"/>
      <c r="AXB583" s="809"/>
      <c r="AXC583" s="809"/>
      <c r="AXD583" s="809"/>
      <c r="AXE583" s="809"/>
      <c r="AXF583" s="809"/>
      <c r="AXG583" s="809"/>
      <c r="AXH583" s="809"/>
      <c r="AXI583" s="809"/>
      <c r="AXJ583" s="809"/>
      <c r="AXK583" s="809"/>
      <c r="AXL583" s="809"/>
      <c r="AXM583" s="809"/>
      <c r="AXN583" s="809"/>
      <c r="AXO583" s="809"/>
      <c r="AXP583" s="809"/>
      <c r="AXQ583" s="809"/>
      <c r="AXR583" s="809"/>
      <c r="AXS583" s="809"/>
      <c r="AXT583" s="809"/>
      <c r="AXU583" s="809"/>
      <c r="AXV583" s="809"/>
      <c r="AXW583" s="809"/>
      <c r="AXX583" s="809"/>
      <c r="AXY583" s="809"/>
      <c r="AXZ583" s="809"/>
      <c r="AYA583" s="809"/>
      <c r="AYB583" s="809"/>
      <c r="AYC583" s="809"/>
      <c r="AYD583" s="808"/>
      <c r="AYE583" s="808"/>
      <c r="AYF583" s="809"/>
      <c r="AYG583" s="808"/>
      <c r="AYH583" s="810"/>
      <c r="AYI583" s="810"/>
      <c r="AYJ583" s="810"/>
      <c r="AYK583" s="810"/>
      <c r="AYL583" s="810"/>
      <c r="AYM583" s="810"/>
      <c r="AYN583" s="810"/>
      <c r="AYO583" s="810"/>
      <c r="AYP583" s="810"/>
      <c r="AYQ583" s="810"/>
      <c r="AYR583" s="810"/>
      <c r="AYS583" s="810"/>
      <c r="AYT583" s="810"/>
      <c r="AYU583" s="810"/>
      <c r="AYV583" s="810"/>
      <c r="AYW583" s="810"/>
      <c r="AYX583" s="810"/>
      <c r="AYY583" s="810"/>
      <c r="AYZ583" s="810"/>
      <c r="AZA583" s="810"/>
      <c r="AZB583" s="810"/>
      <c r="AZC583" s="810"/>
      <c r="AZD583" s="810"/>
      <c r="AZE583" s="810"/>
      <c r="AZF583" s="810"/>
      <c r="AZG583" s="810"/>
      <c r="AZH583" s="810"/>
      <c r="AZI583" s="810"/>
      <c r="AZJ583" s="810"/>
      <c r="AZK583" s="810"/>
      <c r="AZL583" s="810"/>
      <c r="AZM583" s="810"/>
      <c r="AZN583" s="810"/>
      <c r="AZO583" s="810"/>
      <c r="AZP583" s="809"/>
      <c r="AZQ583" s="802"/>
      <c r="AZR583" s="802"/>
      <c r="AZS583" s="802"/>
    </row>
    <row r="584" spans="45:920 1123:1371" s="793" customFormat="1" ht="13.5">
      <c r="AS584" s="802"/>
      <c r="AT584" s="802"/>
      <c r="AU584" s="802"/>
      <c r="AV584" s="802"/>
      <c r="AW584" s="802"/>
      <c r="AX584" s="802"/>
      <c r="AY584" s="802"/>
      <c r="AZ584" s="802"/>
      <c r="BA584" s="802"/>
      <c r="BB584" s="802"/>
      <c r="BC584" s="802"/>
      <c r="BD584" s="802"/>
      <c r="BE584" s="802"/>
      <c r="BF584" s="802"/>
      <c r="BG584" s="802"/>
      <c r="BH584" s="802"/>
      <c r="BI584" s="802"/>
      <c r="BJ584" s="802"/>
      <c r="BK584" s="802"/>
      <c r="BL584" s="802"/>
      <c r="BM584" s="802"/>
      <c r="BN584" s="802"/>
      <c r="BO584" s="802"/>
      <c r="BP584" s="802"/>
      <c r="BQ584" s="802"/>
      <c r="BR584" s="802"/>
      <c r="BS584" s="802"/>
      <c r="BT584" s="802"/>
      <c r="BU584" s="802"/>
      <c r="BV584" s="802"/>
      <c r="BW584" s="802"/>
      <c r="BX584" s="802"/>
      <c r="BY584" s="802"/>
      <c r="BZ584" s="802"/>
      <c r="CA584" s="802"/>
      <c r="CB584" s="802"/>
      <c r="CC584" s="802"/>
      <c r="CD584" s="802"/>
      <c r="CE584" s="802"/>
      <c r="CF584" s="802"/>
      <c r="CG584" s="802"/>
      <c r="CH584" s="802"/>
      <c r="CI584" s="802"/>
      <c r="CJ584" s="802"/>
      <c r="CK584" s="802"/>
      <c r="CL584" s="802"/>
      <c r="CM584" s="802"/>
      <c r="CN584" s="802"/>
      <c r="CO584" s="802"/>
      <c r="CP584" s="802"/>
      <c r="CQ584" s="802"/>
      <c r="CR584" s="802"/>
      <c r="CS584" s="802"/>
      <c r="CT584" s="802"/>
      <c r="CU584" s="802"/>
      <c r="CV584" s="802"/>
      <c r="CW584" s="802"/>
      <c r="CX584" s="802"/>
      <c r="CY584" s="802"/>
      <c r="CZ584" s="802"/>
      <c r="DA584" s="802"/>
      <c r="DB584" s="802"/>
      <c r="DC584" s="802"/>
      <c r="DD584" s="802"/>
      <c r="DE584" s="802"/>
      <c r="DF584" s="802"/>
      <c r="DG584" s="802"/>
      <c r="DH584" s="802"/>
      <c r="DI584" s="802"/>
      <c r="DJ584" s="802"/>
      <c r="DK584" s="802"/>
      <c r="DL584" s="802"/>
      <c r="DM584" s="802"/>
      <c r="DN584" s="802"/>
      <c r="DO584" s="802"/>
      <c r="DP584" s="802"/>
      <c r="DQ584" s="802"/>
      <c r="DR584" s="802"/>
      <c r="DS584" s="802"/>
      <c r="DT584" s="802"/>
      <c r="DU584" s="802"/>
      <c r="DV584" s="802"/>
      <c r="DW584" s="802"/>
      <c r="DX584" s="802"/>
      <c r="DY584" s="802"/>
      <c r="DZ584" s="802"/>
      <c r="EA584" s="802"/>
      <c r="EB584" s="802"/>
      <c r="EC584" s="802"/>
      <c r="ED584" s="802"/>
      <c r="EE584" s="802"/>
      <c r="EF584" s="802"/>
      <c r="EG584" s="802"/>
      <c r="EH584" s="802"/>
      <c r="EI584" s="802"/>
      <c r="EJ584" s="802"/>
      <c r="EK584" s="802"/>
      <c r="EL584" s="802"/>
      <c r="EM584" s="802"/>
      <c r="EN584" s="802"/>
      <c r="EO584" s="802"/>
      <c r="EP584" s="802"/>
      <c r="EQ584" s="802"/>
      <c r="ER584" s="802"/>
      <c r="ES584" s="802"/>
      <c r="ET584" s="802"/>
      <c r="EU584" s="802"/>
      <c r="EV584" s="802"/>
      <c r="EW584" s="802"/>
      <c r="EX584" s="802"/>
      <c r="EY584" s="802"/>
      <c r="EZ584" s="802"/>
      <c r="FA584" s="802"/>
      <c r="FB584" s="802"/>
      <c r="FC584" s="802"/>
      <c r="FD584" s="802"/>
      <c r="FE584" s="802"/>
      <c r="FF584" s="802"/>
      <c r="FG584" s="802"/>
      <c r="FH584" s="802"/>
      <c r="FI584" s="802"/>
      <c r="FJ584" s="802"/>
      <c r="FK584" s="802"/>
      <c r="FL584" s="802"/>
      <c r="FM584" s="802"/>
      <c r="FN584" s="802"/>
      <c r="FO584" s="802"/>
      <c r="FP584" s="802"/>
      <c r="FQ584" s="802"/>
      <c r="FR584" s="802"/>
      <c r="FS584" s="802"/>
      <c r="FT584" s="802"/>
      <c r="FU584" s="802"/>
      <c r="FV584" s="802"/>
      <c r="FW584" s="802"/>
      <c r="FX584" s="802"/>
      <c r="FY584" s="802"/>
      <c r="FZ584" s="802"/>
      <c r="GA584" s="802"/>
      <c r="GB584" s="802"/>
      <c r="GC584" s="802"/>
      <c r="GD584" s="802"/>
      <c r="GE584" s="802"/>
      <c r="GF584" s="802"/>
      <c r="GG584" s="802"/>
      <c r="GH584" s="802"/>
      <c r="GI584" s="802"/>
      <c r="GJ584" s="802"/>
      <c r="GK584" s="802"/>
      <c r="GL584" s="802"/>
      <c r="GM584" s="802"/>
      <c r="GN584" s="802"/>
      <c r="GO584" s="802"/>
      <c r="GP584" s="802"/>
      <c r="GQ584" s="802"/>
      <c r="GR584" s="802"/>
      <c r="GS584" s="802"/>
      <c r="GT584" s="802"/>
      <c r="GU584" s="802"/>
      <c r="GV584" s="802"/>
      <c r="GW584" s="802"/>
      <c r="GX584" s="802"/>
      <c r="GY584" s="802"/>
      <c r="GZ584" s="802"/>
      <c r="HA584" s="802"/>
      <c r="HB584" s="802"/>
      <c r="HC584" s="802"/>
      <c r="HD584" s="802"/>
      <c r="HE584" s="802"/>
      <c r="HF584" s="802"/>
      <c r="HG584" s="802"/>
      <c r="HH584" s="802"/>
      <c r="HI584" s="802"/>
      <c r="HJ584" s="802"/>
      <c r="HK584" s="802"/>
      <c r="HL584" s="802"/>
      <c r="HM584" s="802"/>
      <c r="HN584" s="802"/>
      <c r="HO584" s="802"/>
      <c r="HP584" s="802"/>
      <c r="HQ584" s="802"/>
      <c r="HR584" s="802"/>
      <c r="HS584" s="802"/>
      <c r="HT584" s="802"/>
      <c r="HU584" s="802"/>
      <c r="HV584" s="802"/>
      <c r="HW584" s="802"/>
      <c r="HX584" s="802"/>
      <c r="HY584" s="802"/>
      <c r="HZ584" s="802"/>
      <c r="IA584" s="802"/>
      <c r="IB584" s="802"/>
      <c r="IC584" s="802"/>
      <c r="ID584" s="802"/>
      <c r="IE584" s="802"/>
      <c r="IF584" s="802"/>
      <c r="IG584" s="802"/>
      <c r="IH584" s="802"/>
      <c r="II584" s="802"/>
      <c r="IJ584" s="802"/>
      <c r="IK584" s="802"/>
      <c r="IL584" s="802"/>
      <c r="IM584" s="802"/>
      <c r="IN584" s="802"/>
      <c r="IO584" s="802"/>
      <c r="IP584" s="802"/>
      <c r="IQ584" s="802"/>
      <c r="IR584" s="802"/>
      <c r="IS584" s="802"/>
      <c r="IT584" s="802"/>
      <c r="IU584" s="802"/>
      <c r="IV584" s="802"/>
      <c r="IW584" s="802"/>
      <c r="IX584" s="802"/>
      <c r="IY584" s="802"/>
      <c r="IZ584" s="802"/>
      <c r="JA584" s="802"/>
      <c r="JB584" s="802"/>
      <c r="JC584" s="802"/>
      <c r="JD584" s="802"/>
      <c r="JE584" s="802"/>
      <c r="JF584" s="802"/>
      <c r="JG584" s="802"/>
      <c r="JH584" s="802"/>
      <c r="JI584" s="802"/>
      <c r="JJ584" s="802"/>
      <c r="JK584" s="802"/>
      <c r="JL584" s="802"/>
      <c r="JM584" s="802"/>
      <c r="JN584" s="802"/>
      <c r="JO584" s="802"/>
      <c r="JP584" s="802"/>
      <c r="JQ584" s="802"/>
      <c r="JR584" s="802"/>
      <c r="JS584" s="802"/>
      <c r="JT584" s="802"/>
      <c r="JU584" s="802"/>
      <c r="JV584" s="802"/>
      <c r="JW584" s="802"/>
      <c r="JX584" s="802"/>
      <c r="JY584" s="802"/>
      <c r="JZ584" s="802"/>
      <c r="KA584" s="802"/>
      <c r="KB584" s="802"/>
      <c r="KC584" s="802"/>
      <c r="KD584" s="802"/>
      <c r="KE584" s="802"/>
      <c r="KF584" s="802"/>
      <c r="KG584" s="802"/>
      <c r="KH584" s="802"/>
      <c r="KI584" s="802"/>
      <c r="KJ584" s="802"/>
      <c r="KK584" s="802"/>
      <c r="KL584" s="802"/>
      <c r="KM584" s="802"/>
      <c r="KN584" s="802"/>
      <c r="KO584" s="802"/>
      <c r="KP584" s="802"/>
      <c r="KQ584" s="802"/>
      <c r="KR584" s="802"/>
      <c r="KS584" s="802"/>
      <c r="KT584" s="802"/>
      <c r="KU584" s="802"/>
      <c r="KV584" s="802"/>
      <c r="KW584" s="802"/>
      <c r="KX584" s="802"/>
      <c r="KY584" s="802"/>
      <c r="KZ584" s="802"/>
      <c r="LA584" s="802"/>
      <c r="LB584" s="802"/>
      <c r="LC584" s="802"/>
      <c r="LD584" s="802"/>
      <c r="LE584" s="802"/>
      <c r="LF584" s="802"/>
      <c r="LG584" s="802"/>
      <c r="LH584" s="802"/>
      <c r="LI584" s="802"/>
      <c r="LJ584" s="802"/>
      <c r="LK584" s="802"/>
      <c r="LL584" s="802"/>
      <c r="LM584" s="802"/>
      <c r="LN584" s="802"/>
      <c r="LO584" s="802"/>
      <c r="LP584" s="802"/>
      <c r="LQ584" s="802"/>
      <c r="LR584" s="802"/>
      <c r="LS584" s="802"/>
      <c r="LT584" s="802"/>
      <c r="LU584" s="802"/>
      <c r="LV584" s="802"/>
      <c r="LW584" s="802"/>
      <c r="LX584" s="802"/>
      <c r="LY584" s="802"/>
      <c r="LZ584" s="802"/>
      <c r="MA584" s="802"/>
      <c r="MB584" s="802"/>
      <c r="MC584" s="802"/>
      <c r="MD584" s="802"/>
      <c r="ME584" s="802"/>
      <c r="MF584" s="802"/>
      <c r="MG584" s="802"/>
      <c r="MH584" s="802"/>
      <c r="MI584" s="802"/>
      <c r="MJ584" s="802"/>
      <c r="MK584" s="802"/>
      <c r="ML584" s="802"/>
      <c r="MM584" s="802"/>
      <c r="MN584" s="802"/>
      <c r="MO584" s="802"/>
      <c r="MP584" s="802"/>
      <c r="MQ584" s="802"/>
      <c r="MR584" s="802"/>
      <c r="MS584" s="802"/>
      <c r="MT584" s="802"/>
      <c r="MU584" s="802"/>
      <c r="MV584" s="802"/>
      <c r="MW584" s="802"/>
      <c r="MX584" s="802"/>
      <c r="MY584" s="802"/>
      <c r="MZ584" s="802"/>
      <c r="NA584" s="802"/>
      <c r="NB584" s="802"/>
      <c r="NC584" s="802"/>
      <c r="ND584" s="802"/>
      <c r="NE584" s="802"/>
      <c r="NF584" s="802"/>
      <c r="NG584" s="802"/>
      <c r="NH584" s="802"/>
      <c r="NI584" s="802"/>
      <c r="NJ584" s="802"/>
      <c r="NK584" s="802"/>
      <c r="NL584" s="802"/>
      <c r="NM584" s="802"/>
      <c r="NN584" s="802"/>
      <c r="NO584" s="802"/>
      <c r="NP584" s="802"/>
      <c r="NQ584" s="802"/>
      <c r="NR584" s="802"/>
      <c r="NS584" s="802"/>
      <c r="NT584" s="802"/>
      <c r="NU584" s="802"/>
      <c r="NV584" s="802"/>
      <c r="NW584" s="802"/>
      <c r="NX584" s="802"/>
      <c r="NY584" s="802"/>
      <c r="NZ584" s="802"/>
      <c r="OA584" s="802"/>
      <c r="OB584" s="802"/>
      <c r="OC584" s="802"/>
      <c r="OD584" s="802"/>
      <c r="OE584" s="802"/>
      <c r="OF584" s="802"/>
      <c r="OG584" s="802"/>
      <c r="OH584" s="802"/>
      <c r="OI584" s="802"/>
      <c r="OJ584" s="802"/>
      <c r="OK584" s="802"/>
      <c r="OL584" s="802"/>
      <c r="OM584" s="802"/>
      <c r="ON584" s="802"/>
      <c r="OO584" s="802"/>
      <c r="OP584" s="802"/>
      <c r="OQ584" s="802"/>
      <c r="OR584" s="802"/>
      <c r="OS584" s="802"/>
      <c r="OT584" s="802"/>
      <c r="OU584" s="802"/>
      <c r="OV584" s="802"/>
      <c r="OW584" s="802"/>
      <c r="OX584" s="802"/>
      <c r="OY584" s="802"/>
      <c r="OZ584" s="802"/>
      <c r="PA584" s="802"/>
      <c r="PB584" s="802"/>
      <c r="PC584" s="802"/>
      <c r="PD584" s="802"/>
      <c r="PE584" s="802"/>
      <c r="PF584" s="802"/>
      <c r="PG584" s="802"/>
      <c r="PH584" s="802"/>
      <c r="PI584" s="802"/>
      <c r="PJ584" s="802"/>
      <c r="PK584" s="802"/>
      <c r="PL584" s="802"/>
      <c r="PM584" s="802"/>
      <c r="PN584" s="802"/>
      <c r="PO584" s="802"/>
      <c r="PP584" s="802"/>
      <c r="PQ584" s="802"/>
      <c r="PR584" s="802"/>
      <c r="PS584" s="802"/>
      <c r="PT584" s="802"/>
      <c r="PU584" s="802"/>
      <c r="PV584" s="802"/>
      <c r="PW584" s="802"/>
      <c r="PX584" s="802"/>
      <c r="PY584" s="802"/>
      <c r="PZ584" s="802"/>
      <c r="QA584" s="802"/>
      <c r="QB584" s="802"/>
      <c r="QC584" s="802"/>
      <c r="QD584" s="802"/>
      <c r="QE584" s="802"/>
      <c r="QF584" s="802"/>
      <c r="QG584" s="802"/>
      <c r="QH584" s="802"/>
      <c r="QI584" s="802"/>
      <c r="QJ584" s="802"/>
      <c r="QK584" s="802"/>
      <c r="QL584" s="802"/>
      <c r="QM584" s="802"/>
      <c r="QN584" s="802"/>
      <c r="QO584" s="802"/>
      <c r="QP584" s="802"/>
      <c r="QQ584" s="802"/>
      <c r="QR584" s="802"/>
      <c r="QS584" s="802"/>
      <c r="QT584" s="802"/>
      <c r="QU584" s="802"/>
      <c r="QV584" s="802"/>
      <c r="QW584" s="802"/>
      <c r="QX584" s="802"/>
      <c r="QY584" s="802"/>
      <c r="QZ584" s="802"/>
      <c r="RA584" s="802"/>
      <c r="RB584" s="802"/>
      <c r="RC584" s="802"/>
      <c r="RD584" s="802"/>
      <c r="RE584" s="802"/>
      <c r="RF584" s="802"/>
      <c r="RG584" s="802"/>
      <c r="RH584" s="802"/>
      <c r="RI584" s="802"/>
      <c r="RJ584" s="802"/>
      <c r="RK584" s="802"/>
      <c r="RL584" s="802"/>
      <c r="RM584" s="802"/>
      <c r="RN584" s="802"/>
      <c r="RO584" s="802"/>
      <c r="RP584" s="802"/>
      <c r="RQ584" s="802"/>
      <c r="RR584" s="802"/>
      <c r="RS584" s="802"/>
      <c r="RT584" s="802"/>
      <c r="RU584" s="802"/>
      <c r="RV584" s="802"/>
      <c r="RW584" s="802"/>
      <c r="RX584" s="802"/>
      <c r="RY584" s="802"/>
      <c r="RZ584" s="802"/>
      <c r="SA584" s="802"/>
      <c r="SB584" s="802"/>
      <c r="SC584" s="802"/>
      <c r="SD584" s="802"/>
      <c r="SE584" s="802"/>
      <c r="SF584" s="802"/>
      <c r="SG584" s="802"/>
      <c r="SH584" s="802"/>
      <c r="SI584" s="802"/>
      <c r="SJ584" s="802"/>
      <c r="SK584" s="802"/>
      <c r="SL584" s="802"/>
      <c r="SM584" s="802"/>
      <c r="SN584" s="802"/>
      <c r="SO584" s="802"/>
      <c r="SP584" s="802"/>
      <c r="SQ584" s="802"/>
      <c r="SR584" s="802"/>
      <c r="SS584" s="802"/>
      <c r="ST584" s="802"/>
      <c r="SU584" s="802"/>
      <c r="SV584" s="802"/>
      <c r="SW584" s="802"/>
      <c r="SX584" s="802"/>
      <c r="SY584" s="802"/>
      <c r="SZ584" s="802"/>
      <c r="TA584" s="802"/>
      <c r="TB584" s="802"/>
      <c r="TC584" s="802"/>
      <c r="TD584" s="802"/>
      <c r="TE584" s="802"/>
      <c r="TF584" s="802"/>
      <c r="TG584" s="802"/>
      <c r="TH584" s="802"/>
      <c r="TI584" s="802"/>
      <c r="TJ584" s="802"/>
      <c r="TK584" s="802"/>
      <c r="TL584" s="802"/>
      <c r="TM584" s="802"/>
      <c r="TN584" s="802"/>
      <c r="TO584" s="802"/>
      <c r="TP584" s="802"/>
      <c r="TQ584" s="802"/>
      <c r="TR584" s="802"/>
      <c r="TS584" s="802"/>
      <c r="TT584" s="802"/>
      <c r="TU584" s="802"/>
      <c r="TV584" s="802"/>
      <c r="TW584" s="802"/>
      <c r="TX584" s="802"/>
      <c r="TY584" s="802"/>
      <c r="TZ584" s="802"/>
      <c r="UA584" s="802"/>
      <c r="UB584" s="802"/>
      <c r="UC584" s="802"/>
      <c r="UD584" s="802"/>
      <c r="UE584" s="802"/>
      <c r="UF584" s="802"/>
      <c r="UG584" s="802"/>
      <c r="UH584" s="802"/>
      <c r="UI584" s="802"/>
      <c r="UJ584" s="802"/>
      <c r="UK584" s="802"/>
      <c r="UL584" s="802"/>
      <c r="UM584" s="802"/>
      <c r="UN584" s="802"/>
      <c r="UO584" s="802"/>
      <c r="UP584" s="802"/>
      <c r="UQ584" s="802"/>
      <c r="UR584" s="802"/>
      <c r="US584" s="802"/>
      <c r="UT584" s="802"/>
      <c r="UU584" s="802"/>
      <c r="UV584" s="802"/>
      <c r="UW584" s="802"/>
      <c r="UX584" s="802"/>
      <c r="UY584" s="802"/>
      <c r="UZ584" s="802"/>
      <c r="VA584" s="802"/>
      <c r="VB584" s="802"/>
      <c r="VC584" s="802"/>
      <c r="VD584" s="802"/>
      <c r="VE584" s="802"/>
      <c r="VF584" s="802"/>
      <c r="VG584" s="802"/>
      <c r="VH584" s="802"/>
      <c r="VI584" s="802"/>
      <c r="VJ584" s="802"/>
      <c r="VK584" s="802"/>
      <c r="VL584" s="802"/>
      <c r="VM584" s="802"/>
      <c r="VN584" s="802"/>
      <c r="VO584" s="802"/>
      <c r="VP584" s="802"/>
      <c r="VQ584" s="802"/>
      <c r="VR584" s="802"/>
      <c r="VS584" s="802"/>
      <c r="VT584" s="802"/>
      <c r="VU584" s="802"/>
      <c r="VV584" s="802"/>
      <c r="VW584" s="802"/>
      <c r="VX584" s="802"/>
      <c r="VY584" s="802"/>
      <c r="VZ584" s="802"/>
      <c r="WA584" s="802"/>
      <c r="WB584" s="802"/>
      <c r="WC584" s="802"/>
      <c r="WD584" s="802"/>
      <c r="WE584" s="802"/>
      <c r="WF584" s="802"/>
      <c r="WG584" s="802"/>
      <c r="WH584" s="802"/>
      <c r="WI584" s="802"/>
      <c r="WJ584" s="802"/>
      <c r="WK584" s="802"/>
      <c r="WL584" s="802"/>
      <c r="WM584" s="802"/>
      <c r="WN584" s="802"/>
      <c r="WO584" s="802"/>
      <c r="WP584" s="802"/>
      <c r="WQ584" s="802"/>
      <c r="WR584" s="802"/>
      <c r="WS584" s="802"/>
      <c r="WT584" s="802"/>
      <c r="WU584" s="802"/>
      <c r="WV584" s="802"/>
      <c r="WW584" s="802"/>
      <c r="WX584" s="802"/>
      <c r="WY584" s="802"/>
      <c r="WZ584" s="802"/>
      <c r="XA584" s="802"/>
      <c r="XB584" s="802"/>
      <c r="XC584" s="802"/>
      <c r="XD584" s="802"/>
      <c r="XE584" s="802"/>
      <c r="XF584" s="802"/>
      <c r="XG584" s="802"/>
      <c r="XH584" s="802"/>
      <c r="XI584" s="802"/>
      <c r="XJ584" s="802"/>
      <c r="XK584" s="802"/>
      <c r="XL584" s="802"/>
      <c r="XM584" s="802"/>
      <c r="XN584" s="802"/>
      <c r="XO584" s="802"/>
      <c r="XP584" s="802"/>
      <c r="XQ584" s="802"/>
      <c r="XR584" s="802"/>
      <c r="XS584" s="802"/>
      <c r="XT584" s="802"/>
      <c r="XU584" s="802"/>
      <c r="XV584" s="802"/>
      <c r="XW584" s="802"/>
      <c r="XX584" s="802"/>
      <c r="XY584" s="802"/>
      <c r="XZ584" s="802"/>
      <c r="YA584" s="802"/>
      <c r="YB584" s="802"/>
      <c r="YC584" s="802"/>
      <c r="YD584" s="802"/>
      <c r="YE584" s="802"/>
      <c r="YF584" s="802"/>
      <c r="YG584" s="802"/>
      <c r="YH584" s="802"/>
      <c r="YI584" s="802"/>
      <c r="YJ584" s="802"/>
      <c r="YK584" s="802"/>
      <c r="YL584" s="802"/>
      <c r="YM584" s="802"/>
      <c r="YN584" s="802"/>
      <c r="YO584" s="802"/>
      <c r="YP584" s="802"/>
      <c r="YQ584" s="802"/>
      <c r="YR584" s="802"/>
      <c r="YS584" s="802"/>
      <c r="YT584" s="802"/>
      <c r="YU584" s="802"/>
      <c r="YV584" s="802"/>
      <c r="YW584" s="802"/>
      <c r="YX584" s="802"/>
      <c r="YY584" s="802"/>
      <c r="YZ584" s="802"/>
      <c r="ZA584" s="802"/>
      <c r="ZB584" s="802"/>
      <c r="ZC584" s="802"/>
      <c r="ZD584" s="802"/>
      <c r="ZE584" s="802"/>
      <c r="ZF584" s="802"/>
      <c r="ZG584" s="802"/>
      <c r="ZH584" s="802"/>
      <c r="ZI584" s="802"/>
      <c r="ZJ584" s="802"/>
      <c r="ZK584" s="802"/>
      <c r="ZL584" s="802"/>
      <c r="ZM584" s="802"/>
      <c r="ZN584" s="802"/>
      <c r="ZO584" s="802"/>
      <c r="ZP584" s="802"/>
      <c r="ZQ584" s="802"/>
      <c r="ZR584" s="802"/>
      <c r="ZS584" s="802"/>
      <c r="ZT584" s="802"/>
      <c r="ZU584" s="802"/>
      <c r="ZV584" s="802"/>
      <c r="ZW584" s="802"/>
      <c r="ZX584" s="802"/>
      <c r="ZY584" s="802"/>
      <c r="ZZ584" s="802"/>
      <c r="AAA584" s="802"/>
      <c r="AAB584" s="802"/>
      <c r="AAC584" s="802"/>
      <c r="AAD584" s="802"/>
      <c r="AAE584" s="802"/>
      <c r="AAF584" s="802"/>
      <c r="AAG584" s="802"/>
      <c r="AAH584" s="802"/>
      <c r="AAI584" s="802"/>
      <c r="AAJ584" s="802"/>
      <c r="AAK584" s="802"/>
      <c r="AAL584" s="802"/>
      <c r="AAM584" s="802"/>
      <c r="AAN584" s="802"/>
      <c r="AAO584" s="802"/>
      <c r="AAP584" s="802"/>
      <c r="AAQ584" s="802"/>
      <c r="AAR584" s="802"/>
      <c r="AAS584" s="802"/>
      <c r="AAT584" s="802"/>
      <c r="AAU584" s="802"/>
      <c r="AAV584" s="802"/>
      <c r="AAW584" s="802"/>
      <c r="AAX584" s="802"/>
      <c r="AAY584" s="802"/>
      <c r="AAZ584" s="802"/>
      <c r="ABA584" s="802"/>
      <c r="ABB584" s="802"/>
      <c r="ABC584" s="802"/>
      <c r="ABD584" s="802"/>
      <c r="ABE584" s="802"/>
      <c r="ABF584" s="802"/>
      <c r="ABG584" s="802"/>
      <c r="ABH584" s="802"/>
      <c r="ABI584" s="802"/>
      <c r="ABJ584" s="802"/>
      <c r="ABK584" s="802"/>
      <c r="ABL584" s="802"/>
      <c r="ABM584" s="802"/>
      <c r="ABN584" s="802"/>
      <c r="ABO584" s="802"/>
      <c r="ABP584" s="802"/>
      <c r="ABQ584" s="802"/>
      <c r="ABR584" s="802"/>
      <c r="ABS584" s="802"/>
      <c r="ABT584" s="802"/>
      <c r="ABU584" s="802"/>
      <c r="ABV584" s="802"/>
      <c r="ABW584" s="802"/>
      <c r="ABX584" s="802"/>
      <c r="ABY584" s="802"/>
      <c r="ABZ584" s="802"/>
      <c r="ACA584" s="802"/>
      <c r="ACB584" s="802"/>
      <c r="ACC584" s="802"/>
      <c r="ACD584" s="802"/>
      <c r="ACE584" s="802"/>
      <c r="ACF584" s="802"/>
      <c r="ACG584" s="802"/>
      <c r="ACH584" s="802"/>
      <c r="ACI584" s="802"/>
      <c r="ACJ584" s="802"/>
      <c r="ACK584" s="802"/>
      <c r="ACL584" s="802"/>
      <c r="ACM584" s="802"/>
      <c r="ACN584" s="802"/>
      <c r="ACO584" s="802"/>
      <c r="ACP584" s="802"/>
      <c r="ACQ584" s="802"/>
      <c r="ACR584" s="802"/>
      <c r="ACS584" s="802"/>
      <c r="ACT584" s="802"/>
      <c r="ACU584" s="802"/>
      <c r="ACV584" s="802"/>
      <c r="ACW584" s="802"/>
      <c r="ACX584" s="802"/>
      <c r="ACY584" s="802"/>
      <c r="ACZ584" s="802"/>
      <c r="ADA584" s="802"/>
      <c r="ADB584" s="802"/>
      <c r="ADC584" s="802"/>
      <c r="ADD584" s="802"/>
      <c r="ADE584" s="802"/>
      <c r="ADF584" s="802"/>
      <c r="ADG584" s="802"/>
      <c r="ADH584" s="802"/>
      <c r="ADI584" s="802"/>
      <c r="ADJ584" s="802"/>
      <c r="ADK584" s="802"/>
      <c r="ADL584" s="802"/>
      <c r="ADM584" s="802"/>
      <c r="ADN584" s="802"/>
      <c r="ADO584" s="802"/>
      <c r="ADP584" s="802"/>
      <c r="ADQ584" s="802"/>
      <c r="ADR584" s="802"/>
      <c r="ADS584" s="802"/>
      <c r="ADT584" s="802"/>
      <c r="ADU584" s="802"/>
      <c r="ADV584" s="802"/>
      <c r="ADW584" s="802"/>
      <c r="ADX584" s="802"/>
      <c r="ADY584" s="802"/>
      <c r="ADZ584" s="802"/>
      <c r="AEA584" s="802"/>
      <c r="AEB584" s="802"/>
      <c r="AEC584" s="802"/>
      <c r="AED584" s="802"/>
      <c r="AEE584" s="802"/>
      <c r="AEF584" s="802"/>
      <c r="AEG584" s="802"/>
      <c r="AEH584" s="802"/>
      <c r="AEI584" s="802"/>
      <c r="AEJ584" s="802"/>
      <c r="AEK584" s="802"/>
      <c r="AEL584" s="802"/>
      <c r="AEM584" s="802"/>
      <c r="AEN584" s="802"/>
      <c r="AEO584" s="802"/>
      <c r="AEP584" s="802"/>
      <c r="AEQ584" s="802"/>
      <c r="AER584" s="802"/>
      <c r="AES584" s="802"/>
      <c r="AET584" s="802"/>
      <c r="AEU584" s="802"/>
      <c r="AEV584" s="802"/>
      <c r="AEW584" s="802"/>
      <c r="AEX584" s="802"/>
      <c r="AEY584" s="802"/>
      <c r="AEZ584" s="802"/>
      <c r="AFA584" s="802"/>
      <c r="AFB584" s="802"/>
      <c r="AFC584" s="802"/>
      <c r="AFD584" s="802"/>
      <c r="AFE584" s="802"/>
      <c r="AFF584" s="802"/>
      <c r="AFG584" s="802"/>
      <c r="AFH584" s="802"/>
      <c r="AFI584" s="802"/>
      <c r="AFJ584" s="802"/>
      <c r="AFK584" s="802"/>
      <c r="AFL584" s="802"/>
      <c r="AFM584" s="802"/>
      <c r="AFN584" s="802"/>
      <c r="AFO584" s="802"/>
      <c r="AFP584" s="802"/>
      <c r="AFQ584" s="802"/>
      <c r="AFR584" s="802"/>
      <c r="AFS584" s="802"/>
      <c r="AFT584" s="802"/>
      <c r="AFU584" s="802"/>
      <c r="AFV584" s="802"/>
      <c r="AFW584" s="802"/>
      <c r="AFX584" s="802"/>
      <c r="AFY584" s="802"/>
      <c r="AFZ584" s="802"/>
      <c r="AGA584" s="802"/>
      <c r="AGB584" s="802"/>
      <c r="AGC584" s="802"/>
      <c r="AGD584" s="802"/>
      <c r="AGE584" s="802"/>
      <c r="AGF584" s="802"/>
      <c r="AGG584" s="802"/>
      <c r="AGH584" s="802"/>
      <c r="AGI584" s="802"/>
      <c r="AGJ584" s="802"/>
      <c r="AGK584" s="802"/>
      <c r="AGL584" s="802"/>
      <c r="AGM584" s="802"/>
      <c r="AGN584" s="802"/>
      <c r="AGO584" s="802"/>
      <c r="AGP584" s="802"/>
      <c r="AGQ584" s="802"/>
      <c r="AGR584" s="802"/>
      <c r="AGS584" s="802"/>
      <c r="AGT584" s="802"/>
      <c r="AGU584" s="802"/>
      <c r="AGV584" s="802"/>
      <c r="AGW584" s="802"/>
      <c r="AGX584" s="802"/>
      <c r="AGY584" s="802"/>
      <c r="AGZ584" s="802"/>
      <c r="AHA584" s="802"/>
      <c r="AHB584" s="802"/>
      <c r="AHC584" s="802"/>
      <c r="AHD584" s="802"/>
      <c r="AHE584" s="802"/>
      <c r="AHF584" s="802"/>
      <c r="AHG584" s="802"/>
      <c r="AHH584" s="802"/>
      <c r="AHI584" s="802"/>
      <c r="AHJ584" s="802"/>
      <c r="AHK584" s="802"/>
      <c r="AHL584" s="802"/>
      <c r="AHM584" s="802"/>
      <c r="AHN584" s="802"/>
      <c r="AHO584" s="802"/>
      <c r="AHP584" s="802"/>
      <c r="AHQ584" s="802"/>
      <c r="AHR584" s="802"/>
      <c r="AHS584" s="802"/>
      <c r="AHT584" s="802"/>
      <c r="AHU584" s="802"/>
      <c r="AHV584" s="802"/>
      <c r="AHW584" s="802"/>
      <c r="AHX584" s="802"/>
      <c r="AHY584" s="802"/>
      <c r="AHZ584" s="802"/>
      <c r="AIA584" s="802"/>
      <c r="AIB584" s="802"/>
      <c r="AIC584" s="802"/>
      <c r="AID584" s="802"/>
      <c r="AIE584" s="802"/>
      <c r="AIF584" s="802"/>
      <c r="AIG584" s="802"/>
      <c r="AIH584" s="802"/>
      <c r="AII584" s="802"/>
      <c r="AIJ584" s="802"/>
      <c r="AQE584" s="802"/>
      <c r="AQF584" s="802"/>
      <c r="AQG584" s="802"/>
      <c r="AQH584" s="802"/>
      <c r="AQI584" s="802"/>
      <c r="AQJ584" s="802"/>
      <c r="AQK584" s="802"/>
      <c r="AQL584" s="802"/>
      <c r="AQM584" s="802"/>
      <c r="AQN584" s="802"/>
      <c r="AQO584" s="802"/>
      <c r="AQP584" s="802"/>
      <c r="AQQ584" s="802"/>
      <c r="AQR584" s="802"/>
      <c r="AQS584" s="802"/>
      <c r="AQT584" s="802"/>
      <c r="AQU584" s="802"/>
      <c r="AQV584" s="802"/>
      <c r="AQW584" s="802"/>
      <c r="AQX584" s="802"/>
      <c r="AQY584" s="802"/>
      <c r="AQZ584" s="802"/>
      <c r="ARA584" s="802"/>
      <c r="ARB584" s="802"/>
      <c r="ARC584" s="802"/>
      <c r="ARD584" s="802"/>
      <c r="ARE584" s="802"/>
      <c r="ARF584" s="802"/>
      <c r="ARG584" s="802"/>
      <c r="ARH584" s="802"/>
      <c r="ARI584" s="802"/>
      <c r="ARJ584" s="802"/>
      <c r="ARK584" s="802"/>
      <c r="ARL584" s="802"/>
      <c r="ARM584" s="802"/>
      <c r="ARN584" s="802"/>
      <c r="ARO584" s="802"/>
      <c r="ARP584" s="802"/>
      <c r="ARQ584" s="802"/>
      <c r="ARR584" s="802"/>
      <c r="ARS584" s="802"/>
      <c r="ART584" s="802"/>
      <c r="ARU584" s="802"/>
      <c r="ARV584" s="802"/>
      <c r="ARW584" s="802"/>
      <c r="ARX584" s="802"/>
      <c r="ARY584" s="802"/>
      <c r="ARZ584" s="802"/>
      <c r="ASA584" s="802"/>
      <c r="ASB584" s="802"/>
      <c r="ASC584" s="802"/>
      <c r="ASD584" s="802"/>
      <c r="ASE584" s="802"/>
      <c r="ASF584" s="802"/>
      <c r="ASG584" s="802"/>
      <c r="ASH584" s="802"/>
      <c r="ASI584" s="802"/>
      <c r="ASJ584" s="802"/>
      <c r="ASK584" s="802"/>
      <c r="ASL584" s="802"/>
      <c r="ATP584" s="802"/>
      <c r="ATQ584" s="802"/>
      <c r="ATR584" s="802"/>
      <c r="ATS584" s="802"/>
      <c r="ATT584" s="802"/>
      <c r="ATU584" s="802"/>
      <c r="ATV584" s="802"/>
      <c r="ATW584" s="802"/>
      <c r="ATX584" s="802"/>
      <c r="ATY584" s="802"/>
      <c r="ATZ584" s="802"/>
      <c r="AUA584" s="802"/>
      <c r="AUB584" s="802"/>
      <c r="AUC584" s="802"/>
      <c r="AUD584" s="802"/>
      <c r="AUE584" s="802"/>
      <c r="AUF584" s="802"/>
      <c r="AUG584" s="802"/>
      <c r="AUH584" s="802"/>
      <c r="AUI584" s="802"/>
      <c r="AUJ584" s="802"/>
      <c r="AUK584" s="802"/>
      <c r="AUL584" s="802"/>
      <c r="AUM584" s="802"/>
      <c r="AUN584" s="802"/>
      <c r="AUO584" s="802"/>
      <c r="AUP584" s="801"/>
      <c r="AUQ584" s="802"/>
      <c r="AUR584" s="801"/>
      <c r="AUS584" s="802"/>
      <c r="AUT584" s="801"/>
      <c r="AUU584" s="802"/>
      <c r="AUV584" s="802"/>
      <c r="AUW584" s="802"/>
      <c r="AUX584" s="802"/>
      <c r="AUY584" s="802"/>
      <c r="AUZ584" s="802"/>
      <c r="AVA584" s="802"/>
      <c r="AVB584" s="802"/>
      <c r="AVC584" s="802"/>
      <c r="AVD584" s="802"/>
      <c r="AVE584" s="802"/>
      <c r="AVF584" s="802"/>
      <c r="AVG584" s="802"/>
      <c r="AVH584" s="802"/>
      <c r="AVI584" s="802"/>
      <c r="AVJ584" s="808"/>
      <c r="AVK584" s="808"/>
      <c r="AVL584" s="808"/>
      <c r="AVM584" s="808"/>
      <c r="AVN584" s="808"/>
      <c r="AVO584" s="808"/>
      <c r="AVP584" s="808"/>
      <c r="AVQ584" s="808"/>
      <c r="AVR584" s="808"/>
      <c r="AVS584" s="808"/>
      <c r="AVT584" s="808"/>
      <c r="AVU584" s="809"/>
      <c r="AVV584" s="809"/>
      <c r="AVW584" s="809"/>
      <c r="AVX584" s="809"/>
      <c r="AVY584" s="809"/>
      <c r="AVZ584" s="809"/>
      <c r="AWA584" s="809"/>
      <c r="AWB584" s="809"/>
      <c r="AWC584" s="809"/>
      <c r="AWD584" s="809"/>
      <c r="AWE584" s="809"/>
      <c r="AWF584" s="809"/>
      <c r="AWG584" s="809"/>
      <c r="AWH584" s="809"/>
      <c r="AWI584" s="809"/>
      <c r="AWJ584" s="809"/>
      <c r="AWK584" s="809"/>
      <c r="AWL584" s="809"/>
      <c r="AWM584" s="809"/>
      <c r="AWN584" s="809"/>
      <c r="AWO584" s="809"/>
      <c r="AWP584" s="809"/>
      <c r="AWQ584" s="809"/>
      <c r="AWR584" s="808"/>
      <c r="AWS584" s="761"/>
      <c r="AWT584" s="808"/>
      <c r="AWU584" s="809"/>
      <c r="AWV584" s="809"/>
      <c r="AWW584" s="809"/>
      <c r="AWX584" s="809"/>
      <c r="AWY584" s="809"/>
      <c r="AWZ584" s="809"/>
      <c r="AXA584" s="809"/>
      <c r="AXB584" s="809"/>
      <c r="AXC584" s="809"/>
      <c r="AXD584" s="809"/>
      <c r="AXE584" s="809"/>
      <c r="AXF584" s="809"/>
      <c r="AXG584" s="809"/>
      <c r="AXH584" s="809"/>
      <c r="AXI584" s="809"/>
      <c r="AXJ584" s="809"/>
      <c r="AXK584" s="809"/>
      <c r="AXL584" s="809"/>
      <c r="AXM584" s="809"/>
      <c r="AXN584" s="809"/>
      <c r="AXO584" s="809"/>
      <c r="AXP584" s="809"/>
      <c r="AXQ584" s="809"/>
      <c r="AXR584" s="809"/>
      <c r="AXS584" s="809"/>
      <c r="AXT584" s="809"/>
      <c r="AXU584" s="809"/>
      <c r="AXV584" s="809"/>
      <c r="AXW584" s="809"/>
      <c r="AXX584" s="809"/>
      <c r="AXY584" s="809"/>
      <c r="AXZ584" s="809"/>
      <c r="AYA584" s="809"/>
      <c r="AYB584" s="809"/>
      <c r="AYC584" s="809"/>
      <c r="AYD584" s="808"/>
      <c r="AYE584" s="808"/>
      <c r="AYF584" s="809"/>
      <c r="AYG584" s="808"/>
      <c r="AYH584" s="810"/>
      <c r="AYI584" s="810"/>
      <c r="AYJ584" s="810"/>
      <c r="AYK584" s="810"/>
      <c r="AYL584" s="810"/>
      <c r="AYM584" s="810"/>
      <c r="AYN584" s="810"/>
      <c r="AYO584" s="810"/>
      <c r="AYP584" s="810"/>
      <c r="AYQ584" s="810"/>
      <c r="AYR584" s="810"/>
      <c r="AYS584" s="810"/>
      <c r="AYT584" s="810"/>
      <c r="AYU584" s="810"/>
      <c r="AYV584" s="810"/>
      <c r="AYW584" s="810"/>
      <c r="AYX584" s="810"/>
      <c r="AYY584" s="810"/>
      <c r="AYZ584" s="810"/>
      <c r="AZA584" s="810"/>
      <c r="AZB584" s="810"/>
      <c r="AZC584" s="810"/>
      <c r="AZD584" s="810"/>
      <c r="AZE584" s="810"/>
      <c r="AZF584" s="810"/>
      <c r="AZG584" s="810"/>
      <c r="AZH584" s="810"/>
      <c r="AZI584" s="810"/>
      <c r="AZJ584" s="810"/>
      <c r="AZK584" s="810"/>
      <c r="AZL584" s="810"/>
      <c r="AZM584" s="810"/>
      <c r="AZN584" s="810"/>
      <c r="AZO584" s="810"/>
      <c r="AZP584" s="809"/>
      <c r="AZQ584" s="802"/>
      <c r="AZR584" s="802"/>
      <c r="AZS584" s="802"/>
    </row>
    <row r="585" spans="45:920 1123:1371" s="793" customFormat="1" ht="13.5">
      <c r="AS585" s="802"/>
      <c r="AT585" s="802"/>
      <c r="AU585" s="802"/>
      <c r="AV585" s="802"/>
      <c r="AW585" s="802"/>
      <c r="AX585" s="802"/>
      <c r="AY585" s="802"/>
      <c r="AZ585" s="802"/>
      <c r="BA585" s="802"/>
      <c r="BB585" s="802"/>
      <c r="BC585" s="802"/>
      <c r="BD585" s="802"/>
      <c r="BE585" s="802"/>
      <c r="BF585" s="802"/>
      <c r="BG585" s="802"/>
      <c r="BH585" s="802"/>
      <c r="BI585" s="802"/>
      <c r="BJ585" s="802"/>
      <c r="BK585" s="802"/>
      <c r="BL585" s="802"/>
      <c r="BM585" s="802"/>
      <c r="BN585" s="802"/>
      <c r="BO585" s="802"/>
      <c r="BP585" s="802"/>
      <c r="BQ585" s="802"/>
      <c r="BR585" s="802"/>
      <c r="BS585" s="802"/>
      <c r="BT585" s="802"/>
      <c r="BU585" s="802"/>
      <c r="BV585" s="802"/>
      <c r="BW585" s="802"/>
      <c r="BX585" s="802"/>
      <c r="BY585" s="802"/>
      <c r="BZ585" s="802"/>
      <c r="CA585" s="802"/>
      <c r="CB585" s="802"/>
      <c r="CC585" s="802"/>
      <c r="CD585" s="802"/>
      <c r="CE585" s="802"/>
      <c r="CF585" s="802"/>
      <c r="CG585" s="802"/>
      <c r="CH585" s="802"/>
      <c r="CI585" s="802"/>
      <c r="CJ585" s="802"/>
      <c r="CK585" s="802"/>
      <c r="CL585" s="802"/>
      <c r="CM585" s="802"/>
      <c r="CN585" s="802"/>
      <c r="CO585" s="802"/>
      <c r="CP585" s="802"/>
      <c r="CQ585" s="802"/>
      <c r="CR585" s="802"/>
      <c r="CS585" s="802"/>
      <c r="CT585" s="802"/>
      <c r="CU585" s="802"/>
      <c r="CV585" s="802"/>
      <c r="CW585" s="802"/>
      <c r="CX585" s="802"/>
      <c r="CY585" s="802"/>
      <c r="CZ585" s="802"/>
      <c r="DA585" s="802"/>
      <c r="DB585" s="802"/>
      <c r="DC585" s="802"/>
      <c r="DD585" s="802"/>
      <c r="DE585" s="802"/>
      <c r="DF585" s="802"/>
      <c r="DG585" s="802"/>
      <c r="DH585" s="802"/>
      <c r="DI585" s="802"/>
      <c r="DJ585" s="802"/>
      <c r="DK585" s="802"/>
      <c r="DL585" s="802"/>
      <c r="DM585" s="802"/>
      <c r="DN585" s="802"/>
      <c r="DO585" s="802"/>
      <c r="DP585" s="802"/>
      <c r="DQ585" s="802"/>
      <c r="DR585" s="802"/>
      <c r="DS585" s="802"/>
      <c r="DT585" s="802"/>
      <c r="DU585" s="802"/>
      <c r="DV585" s="802"/>
      <c r="DW585" s="802"/>
      <c r="DX585" s="802"/>
      <c r="DY585" s="802"/>
      <c r="DZ585" s="802"/>
      <c r="EA585" s="802"/>
      <c r="EB585" s="802"/>
      <c r="EC585" s="802"/>
      <c r="ED585" s="802"/>
      <c r="EE585" s="802"/>
      <c r="EF585" s="802"/>
      <c r="EG585" s="802"/>
      <c r="EH585" s="802"/>
      <c r="EI585" s="802"/>
      <c r="EJ585" s="802"/>
      <c r="EK585" s="802"/>
      <c r="EL585" s="802"/>
      <c r="EM585" s="802"/>
      <c r="EN585" s="802"/>
      <c r="EO585" s="802"/>
      <c r="EP585" s="802"/>
      <c r="EQ585" s="802"/>
      <c r="ER585" s="802"/>
      <c r="ES585" s="802"/>
      <c r="ET585" s="802"/>
      <c r="EU585" s="802"/>
      <c r="EV585" s="802"/>
      <c r="EW585" s="802"/>
      <c r="EX585" s="802"/>
      <c r="EY585" s="802"/>
      <c r="EZ585" s="802"/>
      <c r="FA585" s="802"/>
      <c r="FB585" s="802"/>
      <c r="FC585" s="802"/>
      <c r="FD585" s="802"/>
      <c r="FE585" s="802"/>
      <c r="FF585" s="802"/>
      <c r="FG585" s="802"/>
      <c r="FH585" s="802"/>
      <c r="FI585" s="802"/>
      <c r="FJ585" s="802"/>
      <c r="FK585" s="802"/>
      <c r="FL585" s="802"/>
      <c r="FM585" s="802"/>
      <c r="FN585" s="802"/>
      <c r="FO585" s="802"/>
      <c r="FP585" s="802"/>
      <c r="FQ585" s="802"/>
      <c r="FR585" s="802"/>
      <c r="FS585" s="802"/>
      <c r="FT585" s="802"/>
      <c r="FU585" s="802"/>
      <c r="FV585" s="802"/>
      <c r="FW585" s="802"/>
      <c r="FX585" s="802"/>
      <c r="FY585" s="802"/>
      <c r="FZ585" s="802"/>
      <c r="GA585" s="802"/>
      <c r="GB585" s="802"/>
      <c r="GC585" s="802"/>
      <c r="GD585" s="802"/>
      <c r="GE585" s="802"/>
      <c r="GF585" s="802"/>
      <c r="GG585" s="802"/>
      <c r="GH585" s="802"/>
      <c r="GI585" s="802"/>
      <c r="GJ585" s="802"/>
      <c r="GK585" s="802"/>
      <c r="GL585" s="802"/>
      <c r="GM585" s="802"/>
      <c r="GN585" s="802"/>
      <c r="GO585" s="802"/>
      <c r="GP585" s="802"/>
      <c r="GQ585" s="802"/>
      <c r="GR585" s="802"/>
      <c r="GS585" s="802"/>
      <c r="GT585" s="802"/>
      <c r="GU585" s="802"/>
      <c r="GV585" s="802"/>
      <c r="GW585" s="802"/>
      <c r="GX585" s="802"/>
      <c r="GY585" s="802"/>
      <c r="GZ585" s="802"/>
      <c r="HA585" s="802"/>
      <c r="HB585" s="802"/>
      <c r="HC585" s="802"/>
      <c r="HD585" s="802"/>
      <c r="HE585" s="802"/>
      <c r="HF585" s="802"/>
      <c r="HG585" s="802"/>
      <c r="HH585" s="802"/>
      <c r="HI585" s="802"/>
      <c r="HJ585" s="802"/>
      <c r="HK585" s="802"/>
      <c r="HL585" s="802"/>
      <c r="HM585" s="802"/>
      <c r="HN585" s="802"/>
      <c r="HO585" s="802"/>
      <c r="HP585" s="802"/>
      <c r="HQ585" s="802"/>
      <c r="HR585" s="802"/>
      <c r="HS585" s="802"/>
      <c r="HT585" s="802"/>
      <c r="HU585" s="802"/>
      <c r="HV585" s="802"/>
      <c r="HW585" s="802"/>
      <c r="HX585" s="802"/>
      <c r="HY585" s="802"/>
      <c r="HZ585" s="802"/>
      <c r="IA585" s="802"/>
      <c r="IB585" s="802"/>
      <c r="IC585" s="802"/>
      <c r="ID585" s="802"/>
      <c r="IE585" s="802"/>
      <c r="IF585" s="802"/>
      <c r="IG585" s="802"/>
      <c r="IH585" s="802"/>
      <c r="II585" s="802"/>
      <c r="IJ585" s="802"/>
      <c r="IK585" s="802"/>
      <c r="IL585" s="802"/>
      <c r="IM585" s="802"/>
      <c r="IN585" s="802"/>
      <c r="IO585" s="802"/>
      <c r="IP585" s="802"/>
      <c r="IQ585" s="802"/>
      <c r="IR585" s="802"/>
      <c r="IS585" s="802"/>
      <c r="IT585" s="802"/>
      <c r="IU585" s="802"/>
      <c r="IV585" s="802"/>
      <c r="IW585" s="802"/>
      <c r="IX585" s="802"/>
      <c r="IY585" s="802"/>
      <c r="IZ585" s="802"/>
      <c r="JA585" s="802"/>
      <c r="JB585" s="802"/>
      <c r="JC585" s="802"/>
      <c r="JD585" s="802"/>
      <c r="JE585" s="802"/>
      <c r="JF585" s="802"/>
      <c r="JG585" s="802"/>
      <c r="JH585" s="802"/>
      <c r="JI585" s="802"/>
      <c r="JJ585" s="802"/>
      <c r="JK585" s="802"/>
      <c r="JL585" s="802"/>
      <c r="JM585" s="802"/>
      <c r="JN585" s="802"/>
      <c r="JO585" s="802"/>
      <c r="JP585" s="802"/>
      <c r="JQ585" s="802"/>
      <c r="JR585" s="802"/>
      <c r="JS585" s="802"/>
      <c r="JT585" s="802"/>
      <c r="JU585" s="802"/>
      <c r="JV585" s="802"/>
      <c r="JW585" s="802"/>
      <c r="JX585" s="802"/>
      <c r="JY585" s="802"/>
      <c r="JZ585" s="802"/>
      <c r="KA585" s="802"/>
      <c r="KB585" s="802"/>
      <c r="KC585" s="802"/>
      <c r="KD585" s="802"/>
      <c r="KE585" s="802"/>
      <c r="KF585" s="802"/>
      <c r="KG585" s="802"/>
      <c r="KH585" s="802"/>
      <c r="KI585" s="802"/>
      <c r="KJ585" s="802"/>
      <c r="KK585" s="802"/>
      <c r="KL585" s="802"/>
      <c r="KM585" s="802"/>
      <c r="KN585" s="802"/>
      <c r="KO585" s="802"/>
      <c r="KP585" s="802"/>
      <c r="KQ585" s="802"/>
      <c r="KR585" s="802"/>
      <c r="KS585" s="802"/>
      <c r="KT585" s="802"/>
      <c r="KU585" s="802"/>
      <c r="KV585" s="802"/>
      <c r="KW585" s="802"/>
      <c r="KX585" s="802"/>
      <c r="KY585" s="802"/>
      <c r="KZ585" s="802"/>
      <c r="LA585" s="802"/>
      <c r="LB585" s="802"/>
      <c r="LC585" s="802"/>
      <c r="LD585" s="802"/>
      <c r="LE585" s="802"/>
      <c r="LF585" s="802"/>
      <c r="LG585" s="802"/>
      <c r="LH585" s="802"/>
      <c r="LI585" s="802"/>
      <c r="LJ585" s="802"/>
      <c r="LK585" s="802"/>
      <c r="LL585" s="802"/>
      <c r="LM585" s="802"/>
      <c r="LN585" s="802"/>
      <c r="LO585" s="802"/>
      <c r="LP585" s="802"/>
      <c r="LQ585" s="802"/>
      <c r="LR585" s="802"/>
      <c r="LS585" s="802"/>
      <c r="LT585" s="802"/>
      <c r="LU585" s="802"/>
      <c r="LV585" s="802"/>
      <c r="LW585" s="802"/>
      <c r="LX585" s="802"/>
      <c r="LY585" s="802"/>
      <c r="LZ585" s="802"/>
      <c r="MA585" s="802"/>
      <c r="MB585" s="802"/>
      <c r="MC585" s="802"/>
      <c r="MD585" s="802"/>
      <c r="ME585" s="802"/>
      <c r="MF585" s="802"/>
      <c r="MG585" s="802"/>
      <c r="MH585" s="802"/>
      <c r="MI585" s="802"/>
      <c r="MJ585" s="802"/>
      <c r="MK585" s="802"/>
      <c r="ML585" s="802"/>
      <c r="MM585" s="802"/>
      <c r="MN585" s="802"/>
      <c r="MO585" s="802"/>
      <c r="MP585" s="802"/>
      <c r="MQ585" s="802"/>
      <c r="MR585" s="802"/>
      <c r="MS585" s="802"/>
      <c r="MT585" s="802"/>
      <c r="MU585" s="802"/>
      <c r="MV585" s="802"/>
      <c r="MW585" s="802"/>
      <c r="MX585" s="802"/>
      <c r="MY585" s="802"/>
      <c r="MZ585" s="802"/>
      <c r="NA585" s="802"/>
      <c r="NB585" s="802"/>
      <c r="NC585" s="802"/>
      <c r="ND585" s="802"/>
      <c r="NE585" s="802"/>
      <c r="NF585" s="802"/>
      <c r="NG585" s="802"/>
      <c r="NH585" s="802"/>
      <c r="NI585" s="802"/>
      <c r="NJ585" s="802"/>
      <c r="NK585" s="802"/>
      <c r="NL585" s="802"/>
      <c r="NM585" s="802"/>
      <c r="NN585" s="802"/>
      <c r="NO585" s="802"/>
      <c r="NP585" s="802"/>
      <c r="NQ585" s="802"/>
      <c r="NR585" s="802"/>
      <c r="NS585" s="802"/>
      <c r="NT585" s="802"/>
      <c r="NU585" s="802"/>
      <c r="NV585" s="802"/>
      <c r="NW585" s="802"/>
      <c r="NX585" s="802"/>
      <c r="NY585" s="802"/>
      <c r="NZ585" s="802"/>
      <c r="OA585" s="802"/>
      <c r="OB585" s="802"/>
      <c r="OC585" s="802"/>
      <c r="OD585" s="802"/>
      <c r="OE585" s="802"/>
      <c r="OF585" s="802"/>
      <c r="OG585" s="802"/>
      <c r="OH585" s="802"/>
      <c r="OI585" s="802"/>
      <c r="OJ585" s="802"/>
      <c r="OK585" s="802"/>
      <c r="OL585" s="802"/>
      <c r="OM585" s="802"/>
      <c r="ON585" s="802"/>
      <c r="OO585" s="802"/>
      <c r="OP585" s="802"/>
      <c r="OQ585" s="802"/>
      <c r="OR585" s="802"/>
      <c r="OS585" s="802"/>
      <c r="OT585" s="802"/>
      <c r="OU585" s="802"/>
      <c r="OV585" s="802"/>
      <c r="OW585" s="802"/>
      <c r="OX585" s="802"/>
      <c r="OY585" s="802"/>
      <c r="OZ585" s="802"/>
      <c r="PA585" s="802"/>
      <c r="PB585" s="802"/>
      <c r="PC585" s="802"/>
      <c r="PD585" s="802"/>
      <c r="PE585" s="802"/>
      <c r="PF585" s="802"/>
      <c r="PG585" s="802"/>
      <c r="PH585" s="802"/>
      <c r="PI585" s="802"/>
      <c r="PJ585" s="802"/>
      <c r="PK585" s="802"/>
      <c r="PL585" s="802"/>
      <c r="PM585" s="802"/>
      <c r="PN585" s="802"/>
      <c r="PO585" s="802"/>
      <c r="PP585" s="802"/>
      <c r="PQ585" s="802"/>
      <c r="PR585" s="802"/>
      <c r="PS585" s="802"/>
      <c r="PT585" s="802"/>
      <c r="PU585" s="802"/>
      <c r="PV585" s="802"/>
      <c r="PW585" s="802"/>
      <c r="PX585" s="802"/>
      <c r="PY585" s="802"/>
      <c r="PZ585" s="802"/>
      <c r="QA585" s="802"/>
      <c r="QB585" s="802"/>
      <c r="QC585" s="802"/>
      <c r="QD585" s="802"/>
      <c r="QE585" s="802"/>
      <c r="QF585" s="802"/>
      <c r="QG585" s="802"/>
      <c r="QH585" s="802"/>
      <c r="QI585" s="802"/>
      <c r="QJ585" s="802"/>
      <c r="QK585" s="802"/>
      <c r="QL585" s="802"/>
      <c r="QM585" s="802"/>
      <c r="QN585" s="802"/>
      <c r="QO585" s="802"/>
      <c r="QP585" s="802"/>
      <c r="QQ585" s="802"/>
      <c r="QR585" s="802"/>
      <c r="QS585" s="802"/>
      <c r="QT585" s="802"/>
      <c r="QU585" s="802"/>
      <c r="QV585" s="802"/>
      <c r="QW585" s="802"/>
      <c r="QX585" s="802"/>
      <c r="QY585" s="802"/>
      <c r="QZ585" s="802"/>
      <c r="RA585" s="802"/>
      <c r="RB585" s="802"/>
      <c r="RC585" s="802"/>
      <c r="RD585" s="802"/>
      <c r="RE585" s="802"/>
      <c r="RF585" s="802"/>
      <c r="RG585" s="802"/>
      <c r="RH585" s="802"/>
      <c r="RI585" s="802"/>
      <c r="RJ585" s="802"/>
      <c r="RK585" s="802"/>
      <c r="RL585" s="802"/>
      <c r="RM585" s="802"/>
      <c r="RN585" s="802"/>
      <c r="RO585" s="802"/>
      <c r="RP585" s="802"/>
      <c r="RQ585" s="802"/>
      <c r="RR585" s="802"/>
      <c r="RS585" s="802"/>
      <c r="RT585" s="802"/>
      <c r="RU585" s="802"/>
      <c r="RV585" s="802"/>
      <c r="RW585" s="802"/>
      <c r="RX585" s="802"/>
      <c r="RY585" s="802"/>
      <c r="RZ585" s="802"/>
      <c r="SA585" s="802"/>
      <c r="SB585" s="802"/>
      <c r="SC585" s="802"/>
      <c r="SD585" s="802"/>
      <c r="SE585" s="802"/>
      <c r="SF585" s="802"/>
      <c r="SG585" s="802"/>
      <c r="SH585" s="802"/>
      <c r="SI585" s="802"/>
      <c r="SJ585" s="802"/>
      <c r="SK585" s="802"/>
      <c r="SL585" s="802"/>
      <c r="SM585" s="802"/>
      <c r="SN585" s="802"/>
      <c r="SO585" s="802"/>
      <c r="SP585" s="802"/>
      <c r="SQ585" s="802"/>
      <c r="SR585" s="802"/>
      <c r="SS585" s="802"/>
      <c r="ST585" s="802"/>
      <c r="SU585" s="802"/>
      <c r="SV585" s="802"/>
      <c r="SW585" s="802"/>
      <c r="SX585" s="802"/>
      <c r="SY585" s="802"/>
      <c r="SZ585" s="802"/>
      <c r="TA585" s="802"/>
      <c r="TB585" s="802"/>
      <c r="TC585" s="802"/>
      <c r="TD585" s="802"/>
      <c r="TE585" s="802"/>
      <c r="TF585" s="802"/>
      <c r="TG585" s="802"/>
      <c r="TH585" s="802"/>
      <c r="TI585" s="802"/>
      <c r="TJ585" s="802"/>
      <c r="TK585" s="802"/>
      <c r="TL585" s="802"/>
      <c r="TM585" s="802"/>
      <c r="TN585" s="802"/>
      <c r="TO585" s="802"/>
      <c r="TP585" s="802"/>
      <c r="TQ585" s="802"/>
      <c r="TR585" s="802"/>
      <c r="TS585" s="802"/>
      <c r="TT585" s="802"/>
      <c r="TU585" s="802"/>
      <c r="TV585" s="802"/>
      <c r="TW585" s="802"/>
      <c r="TX585" s="802"/>
      <c r="TY585" s="802"/>
      <c r="TZ585" s="802"/>
      <c r="UA585" s="802"/>
      <c r="UB585" s="802"/>
      <c r="UC585" s="802"/>
      <c r="UD585" s="802"/>
      <c r="UE585" s="802"/>
      <c r="UF585" s="802"/>
      <c r="UG585" s="802"/>
      <c r="UH585" s="802"/>
      <c r="UI585" s="802"/>
      <c r="UJ585" s="802"/>
      <c r="UK585" s="802"/>
      <c r="UL585" s="802"/>
      <c r="UM585" s="802"/>
      <c r="UN585" s="802"/>
      <c r="UO585" s="802"/>
      <c r="UP585" s="802"/>
      <c r="UQ585" s="802"/>
      <c r="UR585" s="802"/>
      <c r="US585" s="802"/>
      <c r="UT585" s="802"/>
      <c r="UU585" s="802"/>
      <c r="UV585" s="802"/>
      <c r="UW585" s="802"/>
      <c r="UX585" s="802"/>
      <c r="UY585" s="802"/>
      <c r="UZ585" s="802"/>
      <c r="VA585" s="802"/>
      <c r="VB585" s="802"/>
      <c r="VC585" s="802"/>
      <c r="VD585" s="802"/>
      <c r="VE585" s="802"/>
      <c r="VF585" s="802"/>
      <c r="VG585" s="802"/>
      <c r="VH585" s="802"/>
      <c r="VI585" s="802"/>
      <c r="VJ585" s="802"/>
      <c r="VK585" s="802"/>
      <c r="VL585" s="802"/>
      <c r="VM585" s="802"/>
      <c r="VN585" s="802"/>
      <c r="VO585" s="802"/>
      <c r="VP585" s="802"/>
      <c r="VQ585" s="802"/>
      <c r="VR585" s="802"/>
      <c r="VS585" s="802"/>
      <c r="VT585" s="802"/>
      <c r="VU585" s="802"/>
      <c r="VV585" s="802"/>
      <c r="VW585" s="802"/>
      <c r="VX585" s="802"/>
      <c r="VY585" s="802"/>
      <c r="VZ585" s="802"/>
      <c r="WA585" s="802"/>
      <c r="WB585" s="802"/>
      <c r="WC585" s="802"/>
      <c r="WD585" s="802"/>
      <c r="WE585" s="802"/>
      <c r="WF585" s="802"/>
      <c r="WG585" s="802"/>
      <c r="WH585" s="802"/>
      <c r="WI585" s="802"/>
      <c r="WJ585" s="802"/>
      <c r="WK585" s="802"/>
      <c r="WL585" s="802"/>
      <c r="WM585" s="802"/>
      <c r="WN585" s="802"/>
      <c r="WO585" s="802"/>
      <c r="WP585" s="802"/>
      <c r="WQ585" s="802"/>
      <c r="WR585" s="802"/>
      <c r="WS585" s="802"/>
      <c r="WT585" s="802"/>
      <c r="WU585" s="802"/>
      <c r="WV585" s="802"/>
      <c r="WW585" s="802"/>
      <c r="WX585" s="802"/>
      <c r="WY585" s="802"/>
      <c r="WZ585" s="802"/>
      <c r="XA585" s="802"/>
      <c r="XB585" s="802"/>
      <c r="XC585" s="802"/>
      <c r="XD585" s="802"/>
      <c r="XE585" s="802"/>
      <c r="XF585" s="802"/>
      <c r="XG585" s="802"/>
      <c r="XH585" s="802"/>
      <c r="XI585" s="802"/>
      <c r="XJ585" s="802"/>
      <c r="XK585" s="802"/>
      <c r="XL585" s="802"/>
      <c r="XM585" s="802"/>
      <c r="XN585" s="802"/>
      <c r="XO585" s="802"/>
      <c r="XP585" s="802"/>
      <c r="XQ585" s="802"/>
      <c r="XR585" s="802"/>
      <c r="XS585" s="802"/>
      <c r="XT585" s="802"/>
      <c r="XU585" s="802"/>
      <c r="XV585" s="802"/>
      <c r="XW585" s="802"/>
      <c r="XX585" s="802"/>
      <c r="XY585" s="802"/>
      <c r="XZ585" s="802"/>
      <c r="YA585" s="802"/>
      <c r="YB585" s="802"/>
      <c r="YC585" s="802"/>
      <c r="YD585" s="802"/>
      <c r="YE585" s="802"/>
      <c r="YF585" s="802"/>
      <c r="YG585" s="802"/>
      <c r="YH585" s="802"/>
      <c r="YI585" s="802"/>
      <c r="YJ585" s="802"/>
      <c r="YK585" s="802"/>
      <c r="YL585" s="802"/>
      <c r="YM585" s="802"/>
      <c r="YN585" s="802"/>
      <c r="YO585" s="802"/>
      <c r="YP585" s="802"/>
      <c r="YQ585" s="802"/>
      <c r="YR585" s="802"/>
      <c r="YS585" s="802"/>
      <c r="YT585" s="802"/>
      <c r="YU585" s="802"/>
      <c r="YV585" s="802"/>
      <c r="YW585" s="802"/>
      <c r="YX585" s="802"/>
      <c r="YY585" s="802"/>
      <c r="YZ585" s="802"/>
      <c r="ZA585" s="802"/>
      <c r="ZB585" s="802"/>
      <c r="ZC585" s="802"/>
      <c r="ZD585" s="802"/>
      <c r="ZE585" s="802"/>
      <c r="ZF585" s="802"/>
      <c r="ZG585" s="802"/>
      <c r="ZH585" s="802"/>
      <c r="ZI585" s="802"/>
      <c r="ZJ585" s="802"/>
      <c r="ZK585" s="802"/>
      <c r="ZL585" s="802"/>
      <c r="ZM585" s="802"/>
      <c r="ZN585" s="802"/>
      <c r="ZO585" s="802"/>
      <c r="ZP585" s="802"/>
      <c r="ZQ585" s="802"/>
      <c r="ZR585" s="802"/>
      <c r="ZS585" s="802"/>
      <c r="ZT585" s="802"/>
      <c r="ZU585" s="802"/>
      <c r="ZV585" s="802"/>
      <c r="ZW585" s="802"/>
      <c r="ZX585" s="802"/>
      <c r="ZY585" s="802"/>
      <c r="ZZ585" s="802"/>
      <c r="AAA585" s="802"/>
      <c r="AAB585" s="802"/>
      <c r="AAC585" s="802"/>
      <c r="AAD585" s="802"/>
      <c r="AAE585" s="802"/>
      <c r="AAF585" s="802"/>
      <c r="AAG585" s="802"/>
      <c r="AAH585" s="802"/>
      <c r="AAI585" s="802"/>
      <c r="AAJ585" s="802"/>
      <c r="AAK585" s="802"/>
      <c r="AAL585" s="802"/>
      <c r="AAM585" s="802"/>
      <c r="AAN585" s="802"/>
      <c r="AAO585" s="802"/>
      <c r="AAP585" s="802"/>
      <c r="AAQ585" s="802"/>
      <c r="AAR585" s="802"/>
      <c r="AAS585" s="802"/>
      <c r="AAT585" s="802"/>
      <c r="AAU585" s="802"/>
      <c r="AAV585" s="802"/>
      <c r="AAW585" s="802"/>
      <c r="AAX585" s="802"/>
      <c r="AAY585" s="802"/>
      <c r="AAZ585" s="802"/>
      <c r="ABA585" s="802"/>
      <c r="ABB585" s="802"/>
      <c r="ABC585" s="802"/>
      <c r="ABD585" s="802"/>
      <c r="ABE585" s="802"/>
      <c r="ABF585" s="802"/>
      <c r="ABG585" s="802"/>
      <c r="ABH585" s="802"/>
      <c r="ABI585" s="802"/>
      <c r="ABJ585" s="802"/>
      <c r="ABK585" s="802"/>
      <c r="ABL585" s="802"/>
      <c r="ABM585" s="802"/>
      <c r="ABN585" s="802"/>
      <c r="ABO585" s="802"/>
      <c r="ABP585" s="802"/>
      <c r="ABQ585" s="802"/>
      <c r="ABR585" s="802"/>
      <c r="ABS585" s="802"/>
      <c r="ABT585" s="802"/>
      <c r="ABU585" s="802"/>
      <c r="ABV585" s="802"/>
      <c r="ABW585" s="802"/>
      <c r="ABX585" s="802"/>
      <c r="ABY585" s="802"/>
      <c r="ABZ585" s="802"/>
      <c r="ACA585" s="802"/>
      <c r="ACB585" s="802"/>
      <c r="ACC585" s="802"/>
      <c r="ACD585" s="802"/>
      <c r="ACE585" s="802"/>
      <c r="ACF585" s="802"/>
      <c r="ACG585" s="802"/>
      <c r="ACH585" s="802"/>
      <c r="ACI585" s="802"/>
      <c r="ACJ585" s="802"/>
      <c r="ACK585" s="802"/>
      <c r="ACL585" s="802"/>
      <c r="ACM585" s="802"/>
      <c r="ACN585" s="802"/>
      <c r="ACO585" s="802"/>
      <c r="ACP585" s="802"/>
      <c r="ACQ585" s="802"/>
      <c r="ACR585" s="802"/>
      <c r="ACS585" s="802"/>
      <c r="ACT585" s="802"/>
      <c r="ACU585" s="802"/>
      <c r="ACV585" s="802"/>
      <c r="ACW585" s="802"/>
      <c r="ACX585" s="802"/>
      <c r="ACY585" s="802"/>
      <c r="ACZ585" s="802"/>
      <c r="ADA585" s="802"/>
      <c r="ADB585" s="802"/>
      <c r="ADC585" s="802"/>
      <c r="ADD585" s="802"/>
      <c r="ADE585" s="802"/>
      <c r="ADF585" s="802"/>
      <c r="ADG585" s="802"/>
      <c r="ADH585" s="802"/>
      <c r="ADI585" s="802"/>
      <c r="ADJ585" s="802"/>
      <c r="ADK585" s="802"/>
      <c r="ADL585" s="802"/>
      <c r="ADM585" s="802"/>
      <c r="ADN585" s="802"/>
      <c r="ADO585" s="802"/>
      <c r="ADP585" s="802"/>
      <c r="ADQ585" s="802"/>
      <c r="ADR585" s="802"/>
      <c r="ADS585" s="802"/>
      <c r="ADT585" s="802"/>
      <c r="ADU585" s="802"/>
      <c r="ADV585" s="802"/>
      <c r="ADW585" s="802"/>
      <c r="ADX585" s="802"/>
      <c r="ADY585" s="802"/>
      <c r="ADZ585" s="802"/>
      <c r="AEA585" s="802"/>
      <c r="AEB585" s="802"/>
      <c r="AEC585" s="802"/>
      <c r="AED585" s="802"/>
      <c r="AEE585" s="802"/>
      <c r="AEF585" s="802"/>
      <c r="AEG585" s="802"/>
      <c r="AEH585" s="802"/>
      <c r="AEI585" s="802"/>
      <c r="AEJ585" s="802"/>
      <c r="AEK585" s="802"/>
      <c r="AEL585" s="802"/>
      <c r="AEM585" s="802"/>
      <c r="AEN585" s="802"/>
      <c r="AEO585" s="802"/>
      <c r="AEP585" s="802"/>
      <c r="AEQ585" s="802"/>
      <c r="AER585" s="802"/>
      <c r="AES585" s="802"/>
      <c r="AET585" s="802"/>
      <c r="AEU585" s="802"/>
      <c r="AEV585" s="802"/>
      <c r="AEW585" s="802"/>
      <c r="AEX585" s="802"/>
      <c r="AEY585" s="802"/>
      <c r="AEZ585" s="802"/>
      <c r="AFA585" s="802"/>
      <c r="AFB585" s="802"/>
      <c r="AFC585" s="802"/>
      <c r="AFD585" s="802"/>
      <c r="AFE585" s="802"/>
      <c r="AFF585" s="802"/>
      <c r="AFG585" s="802"/>
      <c r="AFH585" s="802"/>
      <c r="AFI585" s="802"/>
      <c r="AFJ585" s="802"/>
      <c r="AFK585" s="802"/>
      <c r="AFL585" s="802"/>
      <c r="AFM585" s="802"/>
      <c r="AFN585" s="802"/>
      <c r="AFO585" s="802"/>
      <c r="AFP585" s="802"/>
      <c r="AFQ585" s="802"/>
      <c r="AFR585" s="802"/>
      <c r="AFS585" s="802"/>
      <c r="AFT585" s="802"/>
      <c r="AFU585" s="802"/>
      <c r="AFV585" s="802"/>
      <c r="AFW585" s="802"/>
      <c r="AFX585" s="802"/>
      <c r="AFY585" s="802"/>
      <c r="AFZ585" s="802"/>
      <c r="AGA585" s="802"/>
      <c r="AGB585" s="802"/>
      <c r="AGC585" s="802"/>
      <c r="AGD585" s="802"/>
      <c r="AGE585" s="802"/>
      <c r="AGF585" s="802"/>
      <c r="AGG585" s="802"/>
      <c r="AGH585" s="802"/>
      <c r="AGI585" s="802"/>
      <c r="AGJ585" s="802"/>
      <c r="AGK585" s="802"/>
      <c r="AGL585" s="802"/>
      <c r="AGM585" s="802"/>
      <c r="AGN585" s="802"/>
      <c r="AGO585" s="802"/>
      <c r="AGP585" s="802"/>
      <c r="AGQ585" s="802"/>
      <c r="AGR585" s="802"/>
      <c r="AGS585" s="802"/>
      <c r="AGT585" s="802"/>
      <c r="AGU585" s="802"/>
      <c r="AGV585" s="802"/>
      <c r="AGW585" s="802"/>
      <c r="AGX585" s="802"/>
      <c r="AGY585" s="802"/>
      <c r="AGZ585" s="802"/>
      <c r="AHA585" s="802"/>
      <c r="AHB585" s="802"/>
      <c r="AHC585" s="802"/>
      <c r="AHD585" s="802"/>
      <c r="AHE585" s="802"/>
      <c r="AHF585" s="802"/>
      <c r="AHG585" s="802"/>
      <c r="AHH585" s="802"/>
      <c r="AHI585" s="802"/>
      <c r="AHJ585" s="802"/>
      <c r="AHK585" s="802"/>
      <c r="AHL585" s="802"/>
      <c r="AHM585" s="802"/>
      <c r="AHN585" s="802"/>
      <c r="AHO585" s="802"/>
      <c r="AHP585" s="802"/>
      <c r="AHQ585" s="802"/>
      <c r="AHR585" s="802"/>
      <c r="AHS585" s="802"/>
      <c r="AHT585" s="802"/>
      <c r="AHU585" s="802"/>
      <c r="AHV585" s="802"/>
      <c r="AHW585" s="802"/>
      <c r="AHX585" s="802"/>
      <c r="AHY585" s="802"/>
      <c r="AHZ585" s="802"/>
      <c r="AIA585" s="802"/>
      <c r="AIB585" s="802"/>
      <c r="AIC585" s="802"/>
      <c r="AID585" s="802"/>
      <c r="AIE585" s="802"/>
      <c r="AIF585" s="802"/>
      <c r="AIG585" s="802"/>
      <c r="AIH585" s="802"/>
      <c r="AII585" s="802"/>
      <c r="AIJ585" s="802"/>
      <c r="AQE585" s="802"/>
      <c r="AQF585" s="802"/>
      <c r="AQG585" s="802"/>
      <c r="AQH585" s="802"/>
      <c r="AQI585" s="802"/>
      <c r="AQJ585" s="802"/>
      <c r="AQK585" s="802"/>
      <c r="AQL585" s="802"/>
      <c r="AQM585" s="802"/>
      <c r="AQN585" s="802"/>
      <c r="AQO585" s="802"/>
      <c r="AQP585" s="802"/>
      <c r="AQQ585" s="802"/>
      <c r="AQR585" s="802"/>
      <c r="AQS585" s="802"/>
      <c r="AQT585" s="802"/>
      <c r="AQU585" s="802"/>
      <c r="AQV585" s="802"/>
      <c r="AQW585" s="802"/>
      <c r="AQX585" s="802"/>
      <c r="AQY585" s="802"/>
      <c r="AQZ585" s="802"/>
      <c r="ARA585" s="802"/>
      <c r="ARB585" s="802"/>
      <c r="ARC585" s="802"/>
      <c r="ARD585" s="802"/>
      <c r="ARE585" s="802"/>
      <c r="ARF585" s="802"/>
      <c r="ARG585" s="802"/>
      <c r="ARH585" s="802"/>
      <c r="ARI585" s="802"/>
      <c r="ARJ585" s="802"/>
      <c r="ARK585" s="802"/>
      <c r="ARL585" s="802"/>
      <c r="ARM585" s="802"/>
      <c r="ARN585" s="802"/>
      <c r="ARO585" s="802"/>
      <c r="ARP585" s="802"/>
      <c r="ARQ585" s="802"/>
      <c r="ARR585" s="802"/>
      <c r="ARS585" s="802"/>
      <c r="ART585" s="802"/>
      <c r="ARU585" s="802"/>
      <c r="ARV585" s="802"/>
      <c r="ARW585" s="802"/>
      <c r="ARX585" s="802"/>
      <c r="ARY585" s="802"/>
      <c r="ARZ585" s="802"/>
      <c r="ASA585" s="802"/>
      <c r="ASB585" s="802"/>
      <c r="ASC585" s="802"/>
      <c r="ASD585" s="802"/>
      <c r="ASE585" s="802"/>
      <c r="ASF585" s="802"/>
      <c r="ASG585" s="802"/>
      <c r="ASH585" s="802"/>
      <c r="ASI585" s="802"/>
      <c r="ASJ585" s="802"/>
      <c r="ASK585" s="802"/>
      <c r="ASL585" s="802"/>
      <c r="ATP585" s="802"/>
      <c r="ATQ585" s="802"/>
      <c r="ATR585" s="802"/>
      <c r="ATS585" s="802"/>
      <c r="ATT585" s="802"/>
      <c r="ATU585" s="802"/>
      <c r="ATV585" s="802"/>
      <c r="ATW585" s="802"/>
      <c r="ATX585" s="802"/>
      <c r="ATY585" s="802"/>
      <c r="ATZ585" s="802"/>
      <c r="AUA585" s="802"/>
      <c r="AUB585" s="802"/>
      <c r="AUC585" s="802"/>
      <c r="AUD585" s="802"/>
      <c r="AUE585" s="802"/>
      <c r="AUF585" s="802"/>
      <c r="AUG585" s="802"/>
      <c r="AUH585" s="802"/>
      <c r="AUI585" s="802"/>
      <c r="AUJ585" s="802"/>
      <c r="AUK585" s="802"/>
      <c r="AUL585" s="802"/>
      <c r="AUM585" s="802"/>
      <c r="AUN585" s="802"/>
      <c r="AUO585" s="802"/>
      <c r="AUP585" s="801"/>
      <c r="AUQ585" s="802"/>
      <c r="AUR585" s="801"/>
      <c r="AUS585" s="802"/>
      <c r="AUT585" s="801"/>
      <c r="AUU585" s="802"/>
      <c r="AUV585" s="802"/>
      <c r="AUW585" s="802"/>
      <c r="AUX585" s="802"/>
      <c r="AUY585" s="802"/>
      <c r="AUZ585" s="802"/>
      <c r="AVA585" s="802"/>
      <c r="AVB585" s="802"/>
      <c r="AVC585" s="802"/>
      <c r="AVD585" s="802"/>
      <c r="AVE585" s="802"/>
      <c r="AVF585" s="802"/>
      <c r="AVG585" s="802"/>
      <c r="AVH585" s="802"/>
      <c r="AVI585" s="802"/>
      <c r="AVJ585" s="808"/>
      <c r="AVK585" s="808"/>
      <c r="AVL585" s="808"/>
      <c r="AVM585" s="808"/>
      <c r="AVN585" s="808"/>
      <c r="AVO585" s="808"/>
      <c r="AVP585" s="808"/>
      <c r="AVQ585" s="808"/>
      <c r="AVR585" s="808"/>
      <c r="AVS585" s="808"/>
      <c r="AVT585" s="808"/>
      <c r="AVU585" s="809"/>
      <c r="AVV585" s="809"/>
      <c r="AVW585" s="809"/>
      <c r="AVX585" s="809"/>
      <c r="AVY585" s="809"/>
      <c r="AVZ585" s="809"/>
      <c r="AWA585" s="809"/>
      <c r="AWB585" s="809"/>
      <c r="AWC585" s="809"/>
      <c r="AWD585" s="809"/>
      <c r="AWE585" s="809"/>
      <c r="AWF585" s="809"/>
      <c r="AWG585" s="809"/>
      <c r="AWH585" s="809"/>
      <c r="AWI585" s="809"/>
      <c r="AWJ585" s="809"/>
      <c r="AWK585" s="809"/>
      <c r="AWL585" s="809"/>
      <c r="AWM585" s="809"/>
      <c r="AWN585" s="809"/>
      <c r="AWO585" s="809"/>
      <c r="AWP585" s="809"/>
      <c r="AWQ585" s="809"/>
      <c r="AWR585" s="808"/>
      <c r="AWS585" s="761"/>
      <c r="AWT585" s="808"/>
      <c r="AWU585" s="809"/>
      <c r="AWV585" s="809"/>
      <c r="AWW585" s="809"/>
      <c r="AWX585" s="809"/>
      <c r="AWY585" s="809"/>
      <c r="AWZ585" s="809"/>
      <c r="AXA585" s="809"/>
      <c r="AXB585" s="809"/>
      <c r="AXC585" s="809"/>
      <c r="AXD585" s="809"/>
      <c r="AXE585" s="809"/>
      <c r="AXF585" s="809"/>
      <c r="AXG585" s="809"/>
      <c r="AXH585" s="809"/>
      <c r="AXI585" s="809"/>
      <c r="AXJ585" s="809"/>
      <c r="AXK585" s="809"/>
      <c r="AXL585" s="809"/>
      <c r="AXM585" s="809"/>
      <c r="AXN585" s="809"/>
      <c r="AXO585" s="809"/>
      <c r="AXP585" s="809"/>
      <c r="AXQ585" s="809"/>
      <c r="AXR585" s="809"/>
      <c r="AXS585" s="809"/>
      <c r="AXT585" s="809"/>
      <c r="AXU585" s="809"/>
      <c r="AXV585" s="809"/>
      <c r="AXW585" s="809"/>
      <c r="AXX585" s="809"/>
      <c r="AXY585" s="809"/>
      <c r="AXZ585" s="809"/>
      <c r="AYA585" s="809"/>
      <c r="AYB585" s="809"/>
      <c r="AYC585" s="809"/>
      <c r="AYD585" s="808"/>
      <c r="AYE585" s="808"/>
      <c r="AYF585" s="809"/>
      <c r="AYG585" s="808"/>
      <c r="AYH585" s="810"/>
      <c r="AYI585" s="810"/>
      <c r="AYJ585" s="810"/>
      <c r="AYK585" s="810"/>
      <c r="AYL585" s="810"/>
      <c r="AYM585" s="810"/>
      <c r="AYN585" s="810"/>
      <c r="AYO585" s="810"/>
      <c r="AYP585" s="810"/>
      <c r="AYQ585" s="810"/>
      <c r="AYR585" s="810"/>
      <c r="AYS585" s="810"/>
      <c r="AYT585" s="810"/>
      <c r="AYU585" s="810"/>
      <c r="AYV585" s="810"/>
      <c r="AYW585" s="810"/>
      <c r="AYX585" s="810"/>
      <c r="AYY585" s="810"/>
      <c r="AYZ585" s="810"/>
      <c r="AZA585" s="810"/>
      <c r="AZB585" s="810"/>
      <c r="AZC585" s="810"/>
      <c r="AZD585" s="810"/>
      <c r="AZE585" s="810"/>
      <c r="AZF585" s="810"/>
      <c r="AZG585" s="810"/>
      <c r="AZH585" s="810"/>
      <c r="AZI585" s="810"/>
      <c r="AZJ585" s="810"/>
      <c r="AZK585" s="810"/>
      <c r="AZL585" s="810"/>
      <c r="AZM585" s="810"/>
      <c r="AZN585" s="810"/>
      <c r="AZO585" s="810"/>
      <c r="AZP585" s="809"/>
      <c r="AZQ585" s="802"/>
      <c r="AZR585" s="802"/>
      <c r="AZS585" s="802"/>
    </row>
    <row r="586" spans="45:920 1123:1371" s="793" customFormat="1" ht="13.5">
      <c r="AS586" s="802"/>
      <c r="AT586" s="802"/>
      <c r="AU586" s="802"/>
      <c r="AV586" s="802"/>
      <c r="AW586" s="802"/>
      <c r="AX586" s="802"/>
      <c r="AY586" s="802"/>
      <c r="AZ586" s="802"/>
      <c r="BA586" s="802"/>
      <c r="BB586" s="802"/>
      <c r="BC586" s="802"/>
      <c r="BD586" s="802"/>
      <c r="BE586" s="802"/>
      <c r="BF586" s="802"/>
      <c r="BG586" s="802"/>
      <c r="BH586" s="802"/>
      <c r="BI586" s="802"/>
      <c r="BJ586" s="802"/>
      <c r="BK586" s="802"/>
      <c r="BL586" s="802"/>
      <c r="BM586" s="802"/>
      <c r="BN586" s="802"/>
      <c r="BO586" s="802"/>
      <c r="BP586" s="802"/>
      <c r="BQ586" s="802"/>
      <c r="BR586" s="802"/>
      <c r="BS586" s="802"/>
      <c r="BT586" s="802"/>
      <c r="BU586" s="802"/>
      <c r="BV586" s="802"/>
      <c r="BW586" s="802"/>
      <c r="BX586" s="802"/>
      <c r="BY586" s="802"/>
      <c r="BZ586" s="802"/>
      <c r="CA586" s="802"/>
      <c r="CB586" s="802"/>
      <c r="CC586" s="802"/>
      <c r="CD586" s="802"/>
      <c r="CE586" s="802"/>
      <c r="CF586" s="802"/>
      <c r="CG586" s="802"/>
      <c r="CH586" s="802"/>
      <c r="CI586" s="802"/>
      <c r="CJ586" s="802"/>
      <c r="CK586" s="802"/>
      <c r="CL586" s="802"/>
      <c r="CM586" s="802"/>
      <c r="CN586" s="802"/>
      <c r="CO586" s="802"/>
      <c r="CP586" s="802"/>
      <c r="CQ586" s="802"/>
      <c r="CR586" s="802"/>
      <c r="CS586" s="802"/>
      <c r="CT586" s="802"/>
      <c r="CU586" s="802"/>
      <c r="CV586" s="802"/>
      <c r="CW586" s="802"/>
      <c r="CX586" s="802"/>
      <c r="CY586" s="802"/>
      <c r="CZ586" s="802"/>
      <c r="DA586" s="802"/>
      <c r="DB586" s="802"/>
      <c r="DC586" s="802"/>
      <c r="DD586" s="802"/>
      <c r="DE586" s="802"/>
      <c r="DF586" s="802"/>
      <c r="DG586" s="802"/>
      <c r="DH586" s="802"/>
      <c r="DI586" s="802"/>
      <c r="DJ586" s="802"/>
      <c r="DK586" s="802"/>
      <c r="DL586" s="802"/>
      <c r="DM586" s="802"/>
      <c r="DN586" s="802"/>
      <c r="DO586" s="802"/>
      <c r="DP586" s="802"/>
      <c r="DQ586" s="802"/>
      <c r="DR586" s="802"/>
      <c r="DS586" s="802"/>
      <c r="DT586" s="802"/>
      <c r="DU586" s="802"/>
      <c r="DV586" s="802"/>
      <c r="DW586" s="802"/>
      <c r="DX586" s="802"/>
      <c r="DY586" s="802"/>
      <c r="DZ586" s="802"/>
      <c r="EA586" s="802"/>
      <c r="EB586" s="802"/>
      <c r="EC586" s="802"/>
      <c r="ED586" s="802"/>
      <c r="EE586" s="802"/>
      <c r="EF586" s="802"/>
      <c r="EG586" s="802"/>
      <c r="EH586" s="802"/>
      <c r="EI586" s="802"/>
      <c r="EJ586" s="802"/>
      <c r="EK586" s="802"/>
      <c r="EL586" s="802"/>
      <c r="EM586" s="802"/>
      <c r="EN586" s="802"/>
      <c r="EO586" s="802"/>
      <c r="EP586" s="802"/>
      <c r="EQ586" s="802"/>
      <c r="ER586" s="802"/>
      <c r="ES586" s="802"/>
      <c r="ET586" s="802"/>
      <c r="EU586" s="802"/>
      <c r="EV586" s="802"/>
      <c r="EW586" s="802"/>
      <c r="EX586" s="802"/>
      <c r="EY586" s="802"/>
      <c r="EZ586" s="802"/>
      <c r="FA586" s="802"/>
      <c r="FB586" s="802"/>
      <c r="FC586" s="802"/>
      <c r="FD586" s="802"/>
      <c r="FE586" s="802"/>
      <c r="FF586" s="802"/>
      <c r="FG586" s="802"/>
      <c r="FH586" s="802"/>
      <c r="FI586" s="802"/>
      <c r="FJ586" s="802"/>
      <c r="FK586" s="802"/>
      <c r="FL586" s="802"/>
      <c r="FM586" s="802"/>
      <c r="FN586" s="802"/>
      <c r="FO586" s="802"/>
      <c r="FP586" s="802"/>
      <c r="FQ586" s="802"/>
      <c r="FR586" s="802"/>
      <c r="FS586" s="802"/>
      <c r="FT586" s="802"/>
      <c r="FU586" s="802"/>
      <c r="FV586" s="802"/>
      <c r="FW586" s="802"/>
      <c r="FX586" s="802"/>
      <c r="FY586" s="802"/>
      <c r="FZ586" s="802"/>
      <c r="GA586" s="802"/>
      <c r="GB586" s="802"/>
      <c r="GC586" s="802"/>
      <c r="GD586" s="802"/>
      <c r="GE586" s="802"/>
      <c r="GF586" s="802"/>
      <c r="GG586" s="802"/>
      <c r="GH586" s="802"/>
      <c r="GI586" s="802"/>
      <c r="GJ586" s="802"/>
      <c r="GK586" s="802"/>
      <c r="GL586" s="802"/>
      <c r="GM586" s="802"/>
      <c r="GN586" s="802"/>
      <c r="GO586" s="802"/>
      <c r="GP586" s="802"/>
      <c r="GQ586" s="802"/>
      <c r="GR586" s="802"/>
      <c r="GS586" s="802"/>
      <c r="GT586" s="802"/>
      <c r="GU586" s="802"/>
      <c r="GV586" s="802"/>
      <c r="GW586" s="802"/>
      <c r="GX586" s="802"/>
      <c r="GY586" s="802"/>
      <c r="GZ586" s="802"/>
      <c r="HA586" s="802"/>
      <c r="HB586" s="802"/>
      <c r="HC586" s="802"/>
      <c r="HD586" s="802"/>
      <c r="HE586" s="802"/>
      <c r="HF586" s="802"/>
      <c r="HG586" s="802"/>
      <c r="HH586" s="802"/>
      <c r="HI586" s="802"/>
      <c r="HJ586" s="802"/>
      <c r="HK586" s="802"/>
      <c r="HL586" s="802"/>
      <c r="HM586" s="802"/>
      <c r="HN586" s="802"/>
      <c r="HO586" s="802"/>
      <c r="HP586" s="802"/>
      <c r="HQ586" s="802"/>
      <c r="HR586" s="802"/>
      <c r="HS586" s="802"/>
      <c r="HT586" s="802"/>
      <c r="HU586" s="802"/>
      <c r="HV586" s="802"/>
      <c r="HW586" s="802"/>
      <c r="HX586" s="802"/>
      <c r="HY586" s="802"/>
      <c r="HZ586" s="802"/>
      <c r="IA586" s="802"/>
      <c r="IB586" s="802"/>
      <c r="IC586" s="802"/>
      <c r="ID586" s="802"/>
      <c r="IE586" s="802"/>
      <c r="IF586" s="802"/>
      <c r="IG586" s="802"/>
      <c r="IH586" s="802"/>
      <c r="II586" s="802"/>
      <c r="IJ586" s="802"/>
      <c r="IK586" s="802"/>
      <c r="IL586" s="802"/>
      <c r="IM586" s="802"/>
      <c r="IN586" s="802"/>
      <c r="IO586" s="802"/>
      <c r="IP586" s="802"/>
      <c r="IQ586" s="802"/>
      <c r="IR586" s="802"/>
      <c r="IS586" s="802"/>
      <c r="IT586" s="802"/>
      <c r="IU586" s="802"/>
      <c r="IV586" s="802"/>
      <c r="IW586" s="802"/>
      <c r="IX586" s="802"/>
      <c r="IY586" s="802"/>
      <c r="IZ586" s="802"/>
      <c r="JA586" s="802"/>
      <c r="JB586" s="802"/>
      <c r="JC586" s="802"/>
      <c r="JD586" s="802"/>
      <c r="JE586" s="802"/>
      <c r="JF586" s="802"/>
      <c r="JG586" s="802"/>
      <c r="JH586" s="802"/>
      <c r="JI586" s="802"/>
      <c r="JJ586" s="802"/>
      <c r="JK586" s="802"/>
      <c r="JL586" s="802"/>
      <c r="JM586" s="802"/>
      <c r="JN586" s="802"/>
      <c r="JO586" s="802"/>
      <c r="JP586" s="802"/>
      <c r="JQ586" s="802"/>
      <c r="JR586" s="802"/>
      <c r="JS586" s="802"/>
      <c r="JT586" s="802"/>
      <c r="JU586" s="802"/>
      <c r="JV586" s="802"/>
      <c r="JW586" s="802"/>
      <c r="JX586" s="802"/>
      <c r="JY586" s="802"/>
      <c r="JZ586" s="802"/>
      <c r="KA586" s="802"/>
      <c r="KB586" s="802"/>
      <c r="KC586" s="802"/>
      <c r="KD586" s="802"/>
      <c r="KE586" s="802"/>
      <c r="KF586" s="802"/>
      <c r="KG586" s="802"/>
      <c r="KH586" s="802"/>
      <c r="KI586" s="802"/>
      <c r="KJ586" s="802"/>
      <c r="KK586" s="802"/>
      <c r="KL586" s="802"/>
      <c r="KM586" s="802"/>
      <c r="KN586" s="802"/>
      <c r="KO586" s="802"/>
      <c r="KP586" s="802"/>
      <c r="KQ586" s="802"/>
      <c r="KR586" s="802"/>
      <c r="KS586" s="802"/>
      <c r="KT586" s="802"/>
      <c r="KU586" s="802"/>
      <c r="KV586" s="802"/>
      <c r="KW586" s="802"/>
      <c r="KX586" s="802"/>
      <c r="KY586" s="802"/>
      <c r="KZ586" s="802"/>
      <c r="LA586" s="802"/>
      <c r="LB586" s="802"/>
      <c r="LC586" s="802"/>
      <c r="LD586" s="802"/>
      <c r="LE586" s="802"/>
      <c r="LF586" s="802"/>
      <c r="LG586" s="802"/>
      <c r="LH586" s="802"/>
      <c r="LI586" s="802"/>
      <c r="LJ586" s="802"/>
      <c r="LK586" s="802"/>
      <c r="LL586" s="802"/>
      <c r="LM586" s="802"/>
      <c r="LN586" s="802"/>
      <c r="LO586" s="802"/>
      <c r="LP586" s="802"/>
      <c r="LQ586" s="802"/>
      <c r="LR586" s="802"/>
      <c r="LS586" s="802"/>
      <c r="LT586" s="802"/>
      <c r="LU586" s="802"/>
      <c r="LV586" s="802"/>
      <c r="LW586" s="802"/>
      <c r="LX586" s="802"/>
      <c r="LY586" s="802"/>
      <c r="LZ586" s="802"/>
      <c r="MA586" s="802"/>
      <c r="MB586" s="802"/>
      <c r="MC586" s="802"/>
      <c r="MD586" s="802"/>
      <c r="ME586" s="802"/>
      <c r="MF586" s="802"/>
      <c r="MG586" s="802"/>
      <c r="MH586" s="802"/>
      <c r="MI586" s="802"/>
      <c r="MJ586" s="802"/>
      <c r="MK586" s="802"/>
      <c r="ML586" s="802"/>
      <c r="MM586" s="802"/>
      <c r="MN586" s="802"/>
      <c r="MO586" s="802"/>
      <c r="MP586" s="802"/>
      <c r="MQ586" s="802"/>
      <c r="MR586" s="802"/>
      <c r="MS586" s="802"/>
      <c r="MT586" s="802"/>
      <c r="MU586" s="802"/>
      <c r="MV586" s="802"/>
      <c r="MW586" s="802"/>
      <c r="MX586" s="802"/>
      <c r="MY586" s="802"/>
      <c r="MZ586" s="802"/>
      <c r="NA586" s="802"/>
      <c r="NB586" s="802"/>
      <c r="NC586" s="802"/>
      <c r="ND586" s="802"/>
      <c r="NE586" s="802"/>
      <c r="NF586" s="802"/>
      <c r="NG586" s="802"/>
      <c r="NH586" s="802"/>
      <c r="NI586" s="802"/>
      <c r="NJ586" s="802"/>
      <c r="NK586" s="802"/>
      <c r="NL586" s="802"/>
      <c r="NM586" s="802"/>
      <c r="NN586" s="802"/>
      <c r="NO586" s="802"/>
      <c r="NP586" s="802"/>
      <c r="NQ586" s="802"/>
      <c r="NR586" s="802"/>
      <c r="NS586" s="802"/>
      <c r="NT586" s="802"/>
      <c r="NU586" s="802"/>
      <c r="NV586" s="802"/>
      <c r="NW586" s="802"/>
      <c r="NX586" s="802"/>
      <c r="NY586" s="802"/>
      <c r="NZ586" s="802"/>
      <c r="OA586" s="802"/>
      <c r="OB586" s="802"/>
      <c r="OC586" s="802"/>
      <c r="OD586" s="802"/>
      <c r="OE586" s="802"/>
      <c r="OF586" s="802"/>
      <c r="OG586" s="802"/>
      <c r="OH586" s="802"/>
      <c r="OI586" s="802"/>
      <c r="OJ586" s="802"/>
      <c r="OK586" s="802"/>
      <c r="OL586" s="802"/>
      <c r="OM586" s="802"/>
      <c r="ON586" s="802"/>
      <c r="OO586" s="802"/>
      <c r="OP586" s="802"/>
      <c r="OQ586" s="802"/>
      <c r="OR586" s="802"/>
      <c r="OS586" s="802"/>
      <c r="OT586" s="802"/>
      <c r="OU586" s="802"/>
      <c r="OV586" s="802"/>
      <c r="OW586" s="802"/>
      <c r="OX586" s="802"/>
      <c r="OY586" s="802"/>
      <c r="OZ586" s="802"/>
      <c r="PA586" s="802"/>
      <c r="PB586" s="802"/>
      <c r="PC586" s="802"/>
      <c r="PD586" s="802"/>
      <c r="PE586" s="802"/>
      <c r="PF586" s="802"/>
      <c r="PG586" s="802"/>
      <c r="PH586" s="802"/>
      <c r="PI586" s="802"/>
      <c r="PJ586" s="802"/>
      <c r="PK586" s="802"/>
      <c r="PL586" s="802"/>
      <c r="PM586" s="802"/>
      <c r="PN586" s="802"/>
      <c r="PO586" s="802"/>
      <c r="PP586" s="802"/>
      <c r="PQ586" s="802"/>
      <c r="PR586" s="802"/>
      <c r="PS586" s="802"/>
      <c r="PT586" s="802"/>
      <c r="PU586" s="802"/>
      <c r="PV586" s="802"/>
      <c r="PW586" s="802"/>
      <c r="PX586" s="802"/>
      <c r="PY586" s="802"/>
      <c r="PZ586" s="802"/>
      <c r="QA586" s="802"/>
      <c r="QB586" s="802"/>
      <c r="QC586" s="802"/>
      <c r="QD586" s="802"/>
      <c r="QE586" s="802"/>
      <c r="QF586" s="802"/>
      <c r="QG586" s="802"/>
      <c r="QH586" s="802"/>
      <c r="QI586" s="802"/>
      <c r="QJ586" s="802"/>
      <c r="QK586" s="802"/>
      <c r="QL586" s="802"/>
      <c r="QM586" s="802"/>
      <c r="QN586" s="802"/>
      <c r="QO586" s="802"/>
      <c r="QP586" s="802"/>
      <c r="QQ586" s="802"/>
      <c r="QR586" s="802"/>
      <c r="QS586" s="802"/>
      <c r="QT586" s="802"/>
      <c r="QU586" s="802"/>
      <c r="QV586" s="802"/>
      <c r="QW586" s="802"/>
      <c r="QX586" s="802"/>
      <c r="QY586" s="802"/>
      <c r="QZ586" s="802"/>
      <c r="RA586" s="802"/>
      <c r="RB586" s="802"/>
      <c r="RC586" s="802"/>
      <c r="RD586" s="802"/>
      <c r="RE586" s="802"/>
      <c r="RF586" s="802"/>
      <c r="RG586" s="802"/>
      <c r="RH586" s="802"/>
      <c r="RI586" s="802"/>
      <c r="RJ586" s="802"/>
      <c r="RK586" s="802"/>
      <c r="RL586" s="802"/>
      <c r="RM586" s="802"/>
      <c r="RN586" s="802"/>
      <c r="RO586" s="802"/>
      <c r="RP586" s="802"/>
      <c r="RQ586" s="802"/>
      <c r="RR586" s="802"/>
      <c r="RS586" s="802"/>
      <c r="RT586" s="802"/>
      <c r="RU586" s="802"/>
      <c r="RV586" s="802"/>
      <c r="RW586" s="802"/>
      <c r="RX586" s="802"/>
      <c r="RY586" s="802"/>
      <c r="RZ586" s="802"/>
      <c r="SA586" s="802"/>
      <c r="SB586" s="802"/>
      <c r="SC586" s="802"/>
      <c r="SD586" s="802"/>
      <c r="SE586" s="802"/>
      <c r="SF586" s="802"/>
      <c r="SG586" s="802"/>
      <c r="SH586" s="802"/>
      <c r="SI586" s="802"/>
      <c r="SJ586" s="802"/>
      <c r="SK586" s="802"/>
      <c r="SL586" s="802"/>
      <c r="SM586" s="802"/>
      <c r="SN586" s="802"/>
      <c r="SO586" s="802"/>
      <c r="SP586" s="802"/>
      <c r="SQ586" s="802"/>
      <c r="SR586" s="802"/>
      <c r="SS586" s="802"/>
      <c r="ST586" s="802"/>
      <c r="SU586" s="802"/>
      <c r="SV586" s="802"/>
      <c r="SW586" s="802"/>
      <c r="SX586" s="802"/>
      <c r="SY586" s="802"/>
      <c r="SZ586" s="802"/>
      <c r="TA586" s="802"/>
      <c r="TB586" s="802"/>
      <c r="TC586" s="802"/>
      <c r="TD586" s="802"/>
      <c r="TE586" s="802"/>
      <c r="TF586" s="802"/>
      <c r="TG586" s="802"/>
      <c r="TH586" s="802"/>
      <c r="TI586" s="802"/>
      <c r="TJ586" s="802"/>
      <c r="TK586" s="802"/>
      <c r="TL586" s="802"/>
      <c r="TM586" s="802"/>
      <c r="TN586" s="802"/>
      <c r="TO586" s="802"/>
      <c r="TP586" s="802"/>
      <c r="TQ586" s="802"/>
      <c r="TR586" s="802"/>
      <c r="TS586" s="802"/>
      <c r="TT586" s="802"/>
      <c r="TU586" s="802"/>
      <c r="TV586" s="802"/>
      <c r="TW586" s="802"/>
      <c r="TX586" s="802"/>
      <c r="TY586" s="802"/>
      <c r="TZ586" s="802"/>
      <c r="UA586" s="802"/>
      <c r="UB586" s="802"/>
      <c r="UC586" s="802"/>
      <c r="UD586" s="802"/>
      <c r="UE586" s="802"/>
      <c r="UF586" s="802"/>
      <c r="UG586" s="802"/>
      <c r="UH586" s="802"/>
      <c r="UI586" s="802"/>
      <c r="UJ586" s="802"/>
      <c r="UK586" s="802"/>
      <c r="UL586" s="802"/>
      <c r="UM586" s="802"/>
      <c r="UN586" s="802"/>
      <c r="UO586" s="802"/>
      <c r="UP586" s="802"/>
      <c r="UQ586" s="802"/>
      <c r="UR586" s="802"/>
      <c r="US586" s="802"/>
      <c r="UT586" s="802"/>
      <c r="UU586" s="802"/>
      <c r="UV586" s="802"/>
      <c r="UW586" s="802"/>
      <c r="UX586" s="802"/>
      <c r="UY586" s="802"/>
      <c r="UZ586" s="802"/>
      <c r="VA586" s="802"/>
      <c r="VB586" s="802"/>
      <c r="VC586" s="802"/>
      <c r="VD586" s="802"/>
      <c r="VE586" s="802"/>
      <c r="VF586" s="802"/>
      <c r="VG586" s="802"/>
      <c r="VH586" s="802"/>
      <c r="VI586" s="802"/>
      <c r="VJ586" s="802"/>
      <c r="VK586" s="802"/>
      <c r="VL586" s="802"/>
      <c r="VM586" s="802"/>
      <c r="VN586" s="802"/>
      <c r="VO586" s="802"/>
      <c r="VP586" s="802"/>
      <c r="VQ586" s="802"/>
      <c r="VR586" s="802"/>
      <c r="VS586" s="802"/>
      <c r="VT586" s="802"/>
      <c r="VU586" s="802"/>
      <c r="VV586" s="802"/>
      <c r="VW586" s="802"/>
      <c r="VX586" s="802"/>
      <c r="VY586" s="802"/>
      <c r="VZ586" s="802"/>
      <c r="WA586" s="802"/>
      <c r="WB586" s="802"/>
      <c r="WC586" s="802"/>
      <c r="WD586" s="802"/>
      <c r="WE586" s="802"/>
      <c r="WF586" s="802"/>
      <c r="WG586" s="802"/>
      <c r="WH586" s="802"/>
      <c r="WI586" s="802"/>
      <c r="WJ586" s="802"/>
      <c r="WK586" s="802"/>
      <c r="WL586" s="802"/>
      <c r="WM586" s="802"/>
      <c r="WN586" s="802"/>
      <c r="WO586" s="802"/>
      <c r="WP586" s="802"/>
      <c r="WQ586" s="802"/>
      <c r="WR586" s="802"/>
      <c r="WS586" s="802"/>
      <c r="WT586" s="802"/>
      <c r="WU586" s="802"/>
      <c r="WV586" s="802"/>
      <c r="WW586" s="802"/>
      <c r="WX586" s="802"/>
      <c r="WY586" s="802"/>
      <c r="WZ586" s="802"/>
      <c r="XA586" s="802"/>
      <c r="XB586" s="802"/>
      <c r="XC586" s="802"/>
      <c r="XD586" s="802"/>
      <c r="XE586" s="802"/>
      <c r="XF586" s="802"/>
      <c r="XG586" s="802"/>
      <c r="XH586" s="802"/>
      <c r="XI586" s="802"/>
      <c r="XJ586" s="802"/>
      <c r="XK586" s="802"/>
      <c r="XL586" s="802"/>
      <c r="XM586" s="802"/>
      <c r="XN586" s="802"/>
      <c r="XO586" s="802"/>
      <c r="XP586" s="802"/>
      <c r="XQ586" s="802"/>
      <c r="XR586" s="802"/>
      <c r="XS586" s="802"/>
      <c r="XT586" s="802"/>
      <c r="XU586" s="802"/>
      <c r="XV586" s="802"/>
      <c r="XW586" s="802"/>
      <c r="XX586" s="802"/>
      <c r="XY586" s="802"/>
      <c r="XZ586" s="802"/>
      <c r="YA586" s="802"/>
      <c r="YB586" s="802"/>
      <c r="YC586" s="802"/>
      <c r="YD586" s="802"/>
      <c r="YE586" s="802"/>
      <c r="YF586" s="802"/>
      <c r="YG586" s="802"/>
      <c r="YH586" s="802"/>
      <c r="YI586" s="802"/>
      <c r="YJ586" s="802"/>
      <c r="YK586" s="802"/>
      <c r="YL586" s="802"/>
      <c r="YM586" s="802"/>
      <c r="YN586" s="802"/>
      <c r="YO586" s="802"/>
      <c r="YP586" s="802"/>
      <c r="YQ586" s="802"/>
      <c r="YR586" s="802"/>
      <c r="YS586" s="802"/>
      <c r="YT586" s="802"/>
      <c r="YU586" s="802"/>
      <c r="YV586" s="802"/>
      <c r="YW586" s="802"/>
      <c r="YX586" s="802"/>
      <c r="YY586" s="802"/>
      <c r="YZ586" s="802"/>
      <c r="ZA586" s="802"/>
      <c r="ZB586" s="802"/>
      <c r="ZC586" s="802"/>
      <c r="ZD586" s="802"/>
      <c r="ZE586" s="802"/>
      <c r="ZF586" s="802"/>
      <c r="ZG586" s="802"/>
      <c r="ZH586" s="802"/>
      <c r="ZI586" s="802"/>
      <c r="ZJ586" s="802"/>
      <c r="ZK586" s="802"/>
      <c r="ZL586" s="802"/>
      <c r="ZM586" s="802"/>
      <c r="ZN586" s="802"/>
      <c r="ZO586" s="802"/>
      <c r="ZP586" s="802"/>
      <c r="ZQ586" s="802"/>
      <c r="ZR586" s="802"/>
      <c r="ZS586" s="802"/>
      <c r="ZT586" s="802"/>
      <c r="ZU586" s="802"/>
      <c r="ZV586" s="802"/>
      <c r="ZW586" s="802"/>
      <c r="ZX586" s="802"/>
      <c r="ZY586" s="802"/>
      <c r="ZZ586" s="802"/>
      <c r="AAA586" s="802"/>
      <c r="AAB586" s="802"/>
      <c r="AAC586" s="802"/>
      <c r="AAD586" s="802"/>
      <c r="AAE586" s="802"/>
      <c r="AAF586" s="802"/>
      <c r="AAG586" s="802"/>
      <c r="AAH586" s="802"/>
      <c r="AAI586" s="802"/>
      <c r="AAJ586" s="802"/>
      <c r="AAK586" s="802"/>
      <c r="AAL586" s="802"/>
      <c r="AAM586" s="802"/>
      <c r="AAN586" s="802"/>
      <c r="AAO586" s="802"/>
      <c r="AAP586" s="802"/>
      <c r="AAQ586" s="802"/>
      <c r="AAR586" s="802"/>
      <c r="AAS586" s="802"/>
      <c r="AAT586" s="802"/>
      <c r="AAU586" s="802"/>
      <c r="AAV586" s="802"/>
      <c r="AAW586" s="802"/>
      <c r="AAX586" s="802"/>
      <c r="AAY586" s="802"/>
      <c r="AAZ586" s="802"/>
      <c r="ABA586" s="802"/>
      <c r="ABB586" s="802"/>
      <c r="ABC586" s="802"/>
      <c r="ABD586" s="802"/>
      <c r="ABE586" s="802"/>
      <c r="ABF586" s="802"/>
      <c r="ABG586" s="802"/>
      <c r="ABH586" s="802"/>
      <c r="ABI586" s="802"/>
      <c r="ABJ586" s="802"/>
      <c r="ABK586" s="802"/>
      <c r="ABL586" s="802"/>
      <c r="ABM586" s="802"/>
      <c r="ABN586" s="802"/>
      <c r="ABO586" s="802"/>
      <c r="ABP586" s="802"/>
      <c r="ABQ586" s="802"/>
      <c r="ABR586" s="802"/>
      <c r="ABS586" s="802"/>
      <c r="ABT586" s="802"/>
      <c r="ABU586" s="802"/>
      <c r="ABV586" s="802"/>
      <c r="ABW586" s="802"/>
      <c r="ABX586" s="802"/>
      <c r="ABY586" s="802"/>
      <c r="ABZ586" s="802"/>
      <c r="ACA586" s="802"/>
      <c r="ACB586" s="802"/>
      <c r="ACC586" s="802"/>
      <c r="ACD586" s="802"/>
      <c r="ACE586" s="802"/>
      <c r="ACF586" s="802"/>
      <c r="ACG586" s="802"/>
      <c r="ACH586" s="802"/>
      <c r="ACI586" s="802"/>
      <c r="ACJ586" s="802"/>
      <c r="ACK586" s="802"/>
      <c r="ACL586" s="802"/>
      <c r="ACM586" s="802"/>
      <c r="ACN586" s="802"/>
      <c r="ACO586" s="802"/>
      <c r="ACP586" s="802"/>
      <c r="ACQ586" s="802"/>
      <c r="ACR586" s="802"/>
      <c r="ACS586" s="802"/>
      <c r="ACT586" s="802"/>
      <c r="ACU586" s="802"/>
      <c r="ACV586" s="802"/>
      <c r="ACW586" s="802"/>
      <c r="ACX586" s="802"/>
      <c r="ACY586" s="802"/>
      <c r="ACZ586" s="802"/>
      <c r="ADA586" s="802"/>
      <c r="ADB586" s="802"/>
      <c r="ADC586" s="802"/>
      <c r="ADD586" s="802"/>
      <c r="ADE586" s="802"/>
      <c r="ADF586" s="802"/>
      <c r="ADG586" s="802"/>
      <c r="ADH586" s="802"/>
      <c r="ADI586" s="802"/>
      <c r="ADJ586" s="802"/>
      <c r="ADK586" s="802"/>
      <c r="ADL586" s="802"/>
      <c r="ADM586" s="802"/>
      <c r="ADN586" s="802"/>
      <c r="ADO586" s="802"/>
      <c r="ADP586" s="802"/>
      <c r="ADQ586" s="802"/>
      <c r="ADR586" s="802"/>
      <c r="ADS586" s="802"/>
      <c r="ADT586" s="802"/>
      <c r="ADU586" s="802"/>
      <c r="ADV586" s="802"/>
      <c r="ADW586" s="802"/>
      <c r="ADX586" s="802"/>
      <c r="ADY586" s="802"/>
      <c r="ADZ586" s="802"/>
      <c r="AEA586" s="802"/>
      <c r="AEB586" s="802"/>
      <c r="AEC586" s="802"/>
      <c r="AED586" s="802"/>
      <c r="AEE586" s="802"/>
      <c r="AEF586" s="802"/>
      <c r="AEG586" s="802"/>
      <c r="AEH586" s="802"/>
      <c r="AEI586" s="802"/>
      <c r="AEJ586" s="802"/>
      <c r="AEK586" s="802"/>
      <c r="AEL586" s="802"/>
      <c r="AEM586" s="802"/>
      <c r="AEN586" s="802"/>
      <c r="AEO586" s="802"/>
      <c r="AEP586" s="802"/>
      <c r="AEQ586" s="802"/>
      <c r="AER586" s="802"/>
      <c r="AES586" s="802"/>
      <c r="AET586" s="802"/>
      <c r="AEU586" s="802"/>
      <c r="AEV586" s="802"/>
      <c r="AEW586" s="802"/>
      <c r="AEX586" s="802"/>
      <c r="AEY586" s="802"/>
      <c r="AEZ586" s="802"/>
      <c r="AFA586" s="802"/>
      <c r="AFB586" s="802"/>
      <c r="AFC586" s="802"/>
      <c r="AFD586" s="802"/>
      <c r="AFE586" s="802"/>
      <c r="AFF586" s="802"/>
      <c r="AFG586" s="802"/>
      <c r="AFH586" s="802"/>
      <c r="AFI586" s="802"/>
      <c r="AFJ586" s="802"/>
      <c r="AFK586" s="802"/>
      <c r="AFL586" s="802"/>
      <c r="AFM586" s="802"/>
      <c r="AFN586" s="802"/>
      <c r="AFO586" s="802"/>
      <c r="AFP586" s="802"/>
      <c r="AFQ586" s="802"/>
      <c r="AFR586" s="802"/>
      <c r="AFS586" s="802"/>
      <c r="AFT586" s="802"/>
      <c r="AFU586" s="802"/>
      <c r="AFV586" s="802"/>
      <c r="AFW586" s="802"/>
      <c r="AFX586" s="802"/>
      <c r="AFY586" s="802"/>
      <c r="AFZ586" s="802"/>
      <c r="AGA586" s="802"/>
      <c r="AGB586" s="802"/>
      <c r="AGC586" s="802"/>
      <c r="AGD586" s="802"/>
      <c r="AGE586" s="802"/>
      <c r="AGF586" s="802"/>
      <c r="AGG586" s="802"/>
      <c r="AGH586" s="802"/>
      <c r="AGI586" s="802"/>
      <c r="AGJ586" s="802"/>
      <c r="AGK586" s="802"/>
      <c r="AGL586" s="802"/>
      <c r="AGM586" s="802"/>
      <c r="AGN586" s="802"/>
      <c r="AGO586" s="802"/>
      <c r="AGP586" s="802"/>
      <c r="AGQ586" s="802"/>
      <c r="AGR586" s="802"/>
      <c r="AGS586" s="802"/>
      <c r="AGT586" s="802"/>
      <c r="AGU586" s="802"/>
      <c r="AGV586" s="802"/>
      <c r="AGW586" s="802"/>
      <c r="AGX586" s="802"/>
      <c r="AGY586" s="802"/>
      <c r="AGZ586" s="802"/>
      <c r="AHA586" s="802"/>
      <c r="AHB586" s="802"/>
      <c r="AHC586" s="802"/>
      <c r="AHD586" s="802"/>
      <c r="AHE586" s="802"/>
      <c r="AHF586" s="802"/>
      <c r="AHG586" s="802"/>
      <c r="AHH586" s="802"/>
      <c r="AHI586" s="802"/>
      <c r="AHJ586" s="802"/>
      <c r="AHK586" s="802"/>
      <c r="AHL586" s="802"/>
      <c r="AHM586" s="802"/>
      <c r="AHN586" s="802"/>
      <c r="AHO586" s="802"/>
      <c r="AHP586" s="802"/>
      <c r="AHQ586" s="802"/>
      <c r="AHR586" s="802"/>
      <c r="AHS586" s="802"/>
      <c r="AHT586" s="802"/>
      <c r="AHU586" s="802"/>
      <c r="AHV586" s="802"/>
      <c r="AHW586" s="802"/>
      <c r="AHX586" s="802"/>
      <c r="AHY586" s="802"/>
      <c r="AHZ586" s="802"/>
      <c r="AIA586" s="802"/>
      <c r="AIB586" s="802"/>
      <c r="AIC586" s="802"/>
      <c r="AID586" s="802"/>
      <c r="AIE586" s="802"/>
      <c r="AIF586" s="802"/>
      <c r="AIG586" s="802"/>
      <c r="AIH586" s="802"/>
      <c r="AII586" s="802"/>
      <c r="AIJ586" s="802"/>
      <c r="AQE586" s="802"/>
      <c r="AQF586" s="802"/>
      <c r="AQG586" s="802"/>
      <c r="AQH586" s="802"/>
      <c r="AQI586" s="802"/>
      <c r="AQJ586" s="802"/>
      <c r="AQK586" s="802"/>
      <c r="AQL586" s="802"/>
      <c r="AQM586" s="802"/>
      <c r="AQN586" s="802"/>
      <c r="AQO586" s="802"/>
      <c r="AQP586" s="802"/>
      <c r="AQQ586" s="802"/>
      <c r="AQR586" s="802"/>
      <c r="AQS586" s="802"/>
      <c r="AQT586" s="802"/>
      <c r="AQU586" s="802"/>
      <c r="AQV586" s="802"/>
      <c r="AQW586" s="802"/>
      <c r="AQX586" s="802"/>
      <c r="AQY586" s="802"/>
      <c r="AQZ586" s="802"/>
      <c r="ARA586" s="802"/>
      <c r="ARB586" s="802"/>
      <c r="ARC586" s="802"/>
      <c r="ARD586" s="802"/>
      <c r="ARE586" s="802"/>
      <c r="ARF586" s="802"/>
      <c r="ARG586" s="802"/>
      <c r="ARH586" s="802"/>
      <c r="ARI586" s="802"/>
      <c r="ARJ586" s="802"/>
      <c r="ARK586" s="802"/>
      <c r="ARL586" s="802"/>
      <c r="ARM586" s="802"/>
      <c r="ARN586" s="802"/>
      <c r="ARO586" s="802"/>
      <c r="ARP586" s="802"/>
      <c r="ARQ586" s="802"/>
      <c r="ARR586" s="802"/>
      <c r="ARS586" s="802"/>
      <c r="ART586" s="802"/>
      <c r="ARU586" s="802"/>
      <c r="ARV586" s="802"/>
      <c r="ARW586" s="802"/>
      <c r="ARX586" s="802"/>
      <c r="ARY586" s="802"/>
      <c r="ARZ586" s="802"/>
      <c r="ASA586" s="802"/>
      <c r="ASB586" s="802"/>
      <c r="ASC586" s="802"/>
      <c r="ASD586" s="802"/>
      <c r="ASE586" s="802"/>
      <c r="ASF586" s="802"/>
      <c r="ASG586" s="802"/>
      <c r="ASH586" s="802"/>
      <c r="ASI586" s="802"/>
      <c r="ASJ586" s="802"/>
      <c r="ASK586" s="802"/>
      <c r="ASL586" s="802"/>
      <c r="ATP586" s="802"/>
      <c r="ATQ586" s="802"/>
      <c r="ATR586" s="802"/>
      <c r="ATS586" s="802"/>
      <c r="ATT586" s="802"/>
      <c r="ATU586" s="802"/>
      <c r="ATV586" s="802"/>
      <c r="ATW586" s="802"/>
      <c r="ATX586" s="802"/>
      <c r="ATY586" s="802"/>
      <c r="ATZ586" s="802"/>
      <c r="AUA586" s="802"/>
      <c r="AUB586" s="802"/>
      <c r="AUC586" s="802"/>
      <c r="AUD586" s="802"/>
      <c r="AUE586" s="802"/>
      <c r="AUF586" s="802"/>
      <c r="AUG586" s="802"/>
      <c r="AUH586" s="802"/>
      <c r="AUI586" s="802"/>
      <c r="AUJ586" s="802"/>
      <c r="AUK586" s="802"/>
      <c r="AUL586" s="802"/>
      <c r="AUM586" s="802"/>
      <c r="AUN586" s="802"/>
      <c r="AUO586" s="802"/>
      <c r="AUP586" s="801"/>
      <c r="AUQ586" s="802"/>
      <c r="AUR586" s="801"/>
      <c r="AUS586" s="802"/>
      <c r="AUT586" s="801"/>
      <c r="AUU586" s="802"/>
      <c r="AUV586" s="802"/>
      <c r="AUW586" s="802"/>
      <c r="AUX586" s="802"/>
      <c r="AUY586" s="802"/>
      <c r="AUZ586" s="802"/>
      <c r="AVA586" s="802"/>
      <c r="AVB586" s="802"/>
      <c r="AVC586" s="802"/>
      <c r="AVD586" s="802"/>
      <c r="AVE586" s="802"/>
      <c r="AVF586" s="802"/>
      <c r="AVG586" s="802"/>
      <c r="AVH586" s="802"/>
      <c r="AVI586" s="802"/>
      <c r="AVJ586" s="808"/>
      <c r="AVK586" s="808"/>
      <c r="AVL586" s="808"/>
      <c r="AVM586" s="808"/>
      <c r="AVN586" s="808"/>
      <c r="AVO586" s="808"/>
      <c r="AVP586" s="808"/>
      <c r="AVQ586" s="808"/>
      <c r="AVR586" s="808"/>
      <c r="AVS586" s="808"/>
      <c r="AVT586" s="808"/>
      <c r="AVU586" s="809"/>
      <c r="AVV586" s="809"/>
      <c r="AVW586" s="809"/>
      <c r="AVX586" s="809"/>
      <c r="AVY586" s="809"/>
      <c r="AVZ586" s="809"/>
      <c r="AWA586" s="809"/>
      <c r="AWB586" s="809"/>
      <c r="AWC586" s="809"/>
      <c r="AWD586" s="809"/>
      <c r="AWE586" s="809"/>
      <c r="AWF586" s="809"/>
      <c r="AWG586" s="809"/>
      <c r="AWH586" s="809"/>
      <c r="AWI586" s="809"/>
      <c r="AWJ586" s="809"/>
      <c r="AWK586" s="809"/>
      <c r="AWL586" s="809"/>
      <c r="AWM586" s="809"/>
      <c r="AWN586" s="809"/>
      <c r="AWO586" s="809"/>
      <c r="AWP586" s="809"/>
      <c r="AWQ586" s="809"/>
      <c r="AWR586" s="808"/>
      <c r="AWS586" s="761"/>
      <c r="AWT586" s="808"/>
      <c r="AWU586" s="809"/>
      <c r="AWV586" s="809"/>
      <c r="AWW586" s="809"/>
      <c r="AWX586" s="809"/>
      <c r="AWY586" s="809"/>
      <c r="AWZ586" s="809"/>
      <c r="AXA586" s="809"/>
      <c r="AXB586" s="809"/>
      <c r="AXC586" s="809"/>
      <c r="AXD586" s="809"/>
      <c r="AXE586" s="809"/>
      <c r="AXF586" s="809"/>
      <c r="AXG586" s="809"/>
      <c r="AXH586" s="809"/>
      <c r="AXI586" s="809"/>
      <c r="AXJ586" s="809"/>
      <c r="AXK586" s="809"/>
      <c r="AXL586" s="809"/>
      <c r="AXM586" s="809"/>
      <c r="AXN586" s="809"/>
      <c r="AXO586" s="809"/>
      <c r="AXP586" s="809"/>
      <c r="AXQ586" s="809"/>
      <c r="AXR586" s="809"/>
      <c r="AXS586" s="809"/>
      <c r="AXT586" s="809"/>
      <c r="AXU586" s="809"/>
      <c r="AXV586" s="809"/>
      <c r="AXW586" s="809"/>
      <c r="AXX586" s="809"/>
      <c r="AXY586" s="809"/>
      <c r="AXZ586" s="809"/>
      <c r="AYA586" s="809"/>
      <c r="AYB586" s="809"/>
      <c r="AYC586" s="809"/>
      <c r="AYD586" s="808"/>
      <c r="AYE586" s="808"/>
      <c r="AYF586" s="809"/>
      <c r="AYG586" s="808"/>
      <c r="AYH586" s="810"/>
      <c r="AYI586" s="810"/>
      <c r="AYJ586" s="810"/>
      <c r="AYK586" s="810"/>
      <c r="AYL586" s="810"/>
      <c r="AYM586" s="810"/>
      <c r="AYN586" s="810"/>
      <c r="AYO586" s="810"/>
      <c r="AYP586" s="810"/>
      <c r="AYQ586" s="810"/>
      <c r="AYR586" s="810"/>
      <c r="AYS586" s="810"/>
      <c r="AYT586" s="810"/>
      <c r="AYU586" s="810"/>
      <c r="AYV586" s="810"/>
      <c r="AYW586" s="810"/>
      <c r="AYX586" s="810"/>
      <c r="AYY586" s="810"/>
      <c r="AYZ586" s="810"/>
      <c r="AZA586" s="810"/>
      <c r="AZB586" s="810"/>
      <c r="AZC586" s="810"/>
      <c r="AZD586" s="810"/>
      <c r="AZE586" s="810"/>
      <c r="AZF586" s="810"/>
      <c r="AZG586" s="810"/>
      <c r="AZH586" s="810"/>
      <c r="AZI586" s="810"/>
      <c r="AZJ586" s="810"/>
      <c r="AZK586" s="810"/>
      <c r="AZL586" s="810"/>
      <c r="AZM586" s="810"/>
      <c r="AZN586" s="810"/>
      <c r="AZO586" s="810"/>
      <c r="AZP586" s="809"/>
      <c r="AZQ586" s="802"/>
      <c r="AZR586" s="802"/>
      <c r="AZS586" s="802"/>
    </row>
    <row r="587" spans="45:920 1123:1371" s="793" customFormat="1" ht="13.5">
      <c r="AS587" s="802"/>
      <c r="AT587" s="802"/>
      <c r="AU587" s="802"/>
      <c r="AV587" s="802"/>
      <c r="AW587" s="802"/>
      <c r="AX587" s="802"/>
      <c r="AY587" s="802"/>
      <c r="AZ587" s="802"/>
      <c r="BA587" s="802"/>
      <c r="BB587" s="802"/>
      <c r="BC587" s="802"/>
      <c r="BD587" s="802"/>
      <c r="BE587" s="802"/>
      <c r="BF587" s="802"/>
      <c r="BG587" s="802"/>
      <c r="BH587" s="802"/>
      <c r="BI587" s="802"/>
      <c r="BJ587" s="802"/>
      <c r="BK587" s="802"/>
      <c r="BL587" s="802"/>
      <c r="BM587" s="802"/>
      <c r="BN587" s="802"/>
      <c r="BO587" s="802"/>
      <c r="BP587" s="802"/>
      <c r="BQ587" s="802"/>
      <c r="BR587" s="802"/>
      <c r="BS587" s="802"/>
      <c r="BT587" s="802"/>
      <c r="BU587" s="802"/>
      <c r="BV587" s="802"/>
      <c r="BW587" s="802"/>
      <c r="BX587" s="802"/>
      <c r="BY587" s="802"/>
      <c r="BZ587" s="802"/>
      <c r="CA587" s="802"/>
      <c r="CB587" s="802"/>
      <c r="CC587" s="802"/>
      <c r="CD587" s="802"/>
      <c r="CE587" s="802"/>
      <c r="CF587" s="802"/>
      <c r="CG587" s="802"/>
      <c r="CH587" s="802"/>
      <c r="CI587" s="802"/>
      <c r="CJ587" s="802"/>
      <c r="CK587" s="802"/>
      <c r="CL587" s="802"/>
      <c r="CM587" s="802"/>
      <c r="CN587" s="802"/>
      <c r="CO587" s="802"/>
      <c r="CP587" s="802"/>
      <c r="CQ587" s="802"/>
      <c r="CR587" s="802"/>
      <c r="CS587" s="802"/>
      <c r="CT587" s="802"/>
      <c r="CU587" s="802"/>
      <c r="CV587" s="802"/>
      <c r="CW587" s="802"/>
      <c r="CX587" s="802"/>
      <c r="CY587" s="802"/>
      <c r="CZ587" s="802"/>
      <c r="DA587" s="802"/>
      <c r="DB587" s="802"/>
      <c r="DC587" s="802"/>
      <c r="DD587" s="802"/>
      <c r="DE587" s="802"/>
      <c r="DF587" s="802"/>
      <c r="DG587" s="802"/>
      <c r="DH587" s="802"/>
      <c r="DI587" s="802"/>
      <c r="DJ587" s="802"/>
      <c r="DK587" s="802"/>
      <c r="DL587" s="802"/>
      <c r="DM587" s="802"/>
      <c r="DN587" s="802"/>
      <c r="DO587" s="802"/>
      <c r="DP587" s="802"/>
      <c r="DQ587" s="802"/>
      <c r="DR587" s="802"/>
      <c r="DS587" s="802"/>
      <c r="DT587" s="802"/>
      <c r="DU587" s="802"/>
      <c r="DV587" s="802"/>
      <c r="DW587" s="802"/>
      <c r="DX587" s="802"/>
      <c r="DY587" s="802"/>
      <c r="DZ587" s="802"/>
      <c r="EA587" s="802"/>
      <c r="EB587" s="802"/>
      <c r="EC587" s="802"/>
      <c r="ED587" s="802"/>
      <c r="EE587" s="802"/>
      <c r="EF587" s="802"/>
      <c r="EG587" s="802"/>
      <c r="EH587" s="802"/>
      <c r="EI587" s="802"/>
      <c r="EJ587" s="802"/>
      <c r="EK587" s="802"/>
      <c r="EL587" s="802"/>
      <c r="EM587" s="802"/>
      <c r="EN587" s="802"/>
      <c r="EO587" s="802"/>
      <c r="EP587" s="802"/>
      <c r="EQ587" s="802"/>
      <c r="ER587" s="802"/>
      <c r="ES587" s="802"/>
      <c r="ET587" s="802"/>
      <c r="EU587" s="802"/>
      <c r="EV587" s="802"/>
      <c r="EW587" s="802"/>
      <c r="EX587" s="802"/>
      <c r="EY587" s="802"/>
      <c r="EZ587" s="802"/>
      <c r="FA587" s="802"/>
      <c r="FB587" s="802"/>
      <c r="FC587" s="802"/>
      <c r="FD587" s="802"/>
      <c r="FE587" s="802"/>
      <c r="FF587" s="802"/>
      <c r="FG587" s="802"/>
      <c r="FH587" s="802"/>
      <c r="FI587" s="802"/>
      <c r="FJ587" s="802"/>
      <c r="FK587" s="802"/>
      <c r="FL587" s="802"/>
      <c r="FM587" s="802"/>
      <c r="FN587" s="802"/>
      <c r="FO587" s="802"/>
      <c r="FP587" s="802"/>
      <c r="FQ587" s="802"/>
      <c r="FR587" s="802"/>
      <c r="FS587" s="802"/>
      <c r="FT587" s="802"/>
      <c r="FU587" s="802"/>
      <c r="FV587" s="802"/>
      <c r="FW587" s="802"/>
      <c r="FX587" s="802"/>
      <c r="FY587" s="802"/>
      <c r="FZ587" s="802"/>
      <c r="GA587" s="802"/>
      <c r="GB587" s="802"/>
      <c r="GC587" s="802"/>
      <c r="GD587" s="802"/>
      <c r="GE587" s="802"/>
      <c r="GF587" s="802"/>
      <c r="GG587" s="802"/>
      <c r="GH587" s="802"/>
      <c r="GI587" s="802"/>
      <c r="GJ587" s="802"/>
      <c r="GK587" s="802"/>
      <c r="GL587" s="802"/>
      <c r="GM587" s="802"/>
      <c r="GN587" s="802"/>
      <c r="GO587" s="802"/>
      <c r="GP587" s="802"/>
      <c r="GQ587" s="802"/>
      <c r="GR587" s="802"/>
      <c r="GS587" s="802"/>
      <c r="GT587" s="802"/>
      <c r="GU587" s="802"/>
      <c r="GV587" s="802"/>
      <c r="GW587" s="802"/>
      <c r="GX587" s="802"/>
      <c r="GY587" s="802"/>
      <c r="GZ587" s="802"/>
      <c r="HA587" s="802"/>
      <c r="HB587" s="802"/>
      <c r="HC587" s="802"/>
      <c r="HD587" s="802"/>
      <c r="HE587" s="802"/>
      <c r="HF587" s="802"/>
      <c r="HG587" s="802"/>
      <c r="HH587" s="802"/>
      <c r="HI587" s="802"/>
      <c r="HJ587" s="802"/>
      <c r="HK587" s="802"/>
      <c r="HL587" s="802"/>
      <c r="HM587" s="802"/>
      <c r="HN587" s="802"/>
      <c r="HO587" s="802"/>
      <c r="HP587" s="802"/>
      <c r="HQ587" s="802"/>
      <c r="HR587" s="802"/>
      <c r="HS587" s="802"/>
      <c r="HT587" s="802"/>
      <c r="HU587" s="802"/>
      <c r="HV587" s="802"/>
      <c r="HW587" s="802"/>
      <c r="HX587" s="802"/>
      <c r="HY587" s="802"/>
      <c r="HZ587" s="802"/>
      <c r="IA587" s="802"/>
      <c r="IB587" s="802"/>
      <c r="IC587" s="802"/>
      <c r="ID587" s="802"/>
      <c r="IE587" s="802"/>
      <c r="IF587" s="802"/>
      <c r="IG587" s="802"/>
      <c r="IH587" s="802"/>
      <c r="II587" s="802"/>
      <c r="IJ587" s="802"/>
      <c r="IK587" s="802"/>
      <c r="IL587" s="802"/>
      <c r="IM587" s="802"/>
      <c r="IN587" s="802"/>
      <c r="IO587" s="802"/>
      <c r="IP587" s="802"/>
      <c r="IQ587" s="802"/>
      <c r="IR587" s="802"/>
      <c r="IS587" s="802"/>
      <c r="IT587" s="802"/>
      <c r="IU587" s="802"/>
      <c r="IV587" s="802"/>
      <c r="IW587" s="802"/>
      <c r="IX587" s="802"/>
      <c r="IY587" s="802"/>
      <c r="IZ587" s="802"/>
      <c r="JA587" s="802"/>
      <c r="JB587" s="802"/>
      <c r="JC587" s="802"/>
      <c r="JD587" s="802"/>
      <c r="JE587" s="802"/>
      <c r="JF587" s="802"/>
      <c r="JG587" s="802"/>
      <c r="JH587" s="802"/>
      <c r="JI587" s="802"/>
      <c r="JJ587" s="802"/>
      <c r="JK587" s="802"/>
      <c r="JL587" s="802"/>
      <c r="JM587" s="802"/>
      <c r="JN587" s="802"/>
      <c r="JO587" s="802"/>
      <c r="JP587" s="802"/>
      <c r="JQ587" s="802"/>
      <c r="JR587" s="802"/>
      <c r="JS587" s="802"/>
      <c r="JT587" s="802"/>
      <c r="JU587" s="802"/>
      <c r="JV587" s="802"/>
      <c r="JW587" s="802"/>
      <c r="JX587" s="802"/>
      <c r="JY587" s="802"/>
      <c r="JZ587" s="802"/>
      <c r="KA587" s="802"/>
      <c r="KB587" s="802"/>
      <c r="KC587" s="802"/>
      <c r="KD587" s="802"/>
      <c r="KE587" s="802"/>
      <c r="KF587" s="802"/>
      <c r="KG587" s="802"/>
      <c r="KH587" s="802"/>
      <c r="KI587" s="802"/>
      <c r="KJ587" s="802"/>
      <c r="KK587" s="802"/>
      <c r="KL587" s="802"/>
      <c r="KM587" s="802"/>
      <c r="KN587" s="802"/>
      <c r="KO587" s="802"/>
      <c r="KP587" s="802"/>
      <c r="KQ587" s="802"/>
      <c r="KR587" s="802"/>
      <c r="KS587" s="802"/>
      <c r="KT587" s="802"/>
      <c r="KU587" s="802"/>
      <c r="KV587" s="802"/>
      <c r="KW587" s="802"/>
      <c r="KX587" s="802"/>
      <c r="KY587" s="802"/>
      <c r="KZ587" s="802"/>
      <c r="LA587" s="802"/>
      <c r="LB587" s="802"/>
      <c r="LC587" s="802"/>
      <c r="LD587" s="802"/>
      <c r="LE587" s="802"/>
      <c r="LF587" s="802"/>
      <c r="LG587" s="802"/>
      <c r="LH587" s="802"/>
      <c r="LI587" s="802"/>
      <c r="LJ587" s="802"/>
      <c r="LK587" s="802"/>
      <c r="LL587" s="802"/>
      <c r="LM587" s="802"/>
      <c r="LN587" s="802"/>
      <c r="LO587" s="802"/>
      <c r="LP587" s="802"/>
      <c r="LQ587" s="802"/>
      <c r="LR587" s="802"/>
      <c r="LS587" s="802"/>
      <c r="LT587" s="802"/>
      <c r="LU587" s="802"/>
      <c r="LV587" s="802"/>
      <c r="LW587" s="802"/>
      <c r="LX587" s="802"/>
      <c r="LY587" s="802"/>
      <c r="LZ587" s="802"/>
      <c r="MA587" s="802"/>
      <c r="MB587" s="802"/>
      <c r="MC587" s="802"/>
      <c r="MD587" s="802"/>
      <c r="ME587" s="802"/>
      <c r="MF587" s="802"/>
      <c r="MG587" s="802"/>
      <c r="MH587" s="802"/>
      <c r="MI587" s="802"/>
      <c r="MJ587" s="802"/>
      <c r="MK587" s="802"/>
      <c r="ML587" s="802"/>
      <c r="MM587" s="802"/>
      <c r="MN587" s="802"/>
      <c r="MO587" s="802"/>
      <c r="MP587" s="802"/>
      <c r="MQ587" s="802"/>
      <c r="MR587" s="802"/>
      <c r="MS587" s="802"/>
      <c r="MT587" s="802"/>
      <c r="MU587" s="802"/>
      <c r="MV587" s="802"/>
      <c r="MW587" s="802"/>
      <c r="MX587" s="802"/>
      <c r="MY587" s="802"/>
      <c r="MZ587" s="802"/>
      <c r="NA587" s="802"/>
      <c r="NB587" s="802"/>
      <c r="NC587" s="802"/>
      <c r="ND587" s="802"/>
      <c r="NE587" s="802"/>
      <c r="NF587" s="802"/>
      <c r="NG587" s="802"/>
      <c r="NH587" s="802"/>
      <c r="NI587" s="802"/>
      <c r="NJ587" s="802"/>
      <c r="NK587" s="802"/>
      <c r="NL587" s="802"/>
      <c r="NM587" s="802"/>
      <c r="NN587" s="802"/>
      <c r="NO587" s="802"/>
      <c r="NP587" s="802"/>
      <c r="NQ587" s="802"/>
      <c r="NR587" s="802"/>
      <c r="NS587" s="802"/>
      <c r="NT587" s="802"/>
      <c r="NU587" s="802"/>
      <c r="NV587" s="802"/>
      <c r="NW587" s="802"/>
      <c r="NX587" s="802"/>
      <c r="NY587" s="802"/>
      <c r="NZ587" s="802"/>
      <c r="OA587" s="802"/>
      <c r="OB587" s="802"/>
      <c r="OC587" s="802"/>
      <c r="OD587" s="802"/>
      <c r="OE587" s="802"/>
      <c r="OF587" s="802"/>
      <c r="OG587" s="802"/>
      <c r="OH587" s="802"/>
      <c r="OI587" s="802"/>
      <c r="OJ587" s="802"/>
      <c r="OK587" s="802"/>
      <c r="OL587" s="802"/>
      <c r="OM587" s="802"/>
      <c r="ON587" s="802"/>
      <c r="OO587" s="802"/>
      <c r="OP587" s="802"/>
      <c r="OQ587" s="802"/>
      <c r="OR587" s="802"/>
      <c r="OS587" s="802"/>
      <c r="OT587" s="802"/>
      <c r="OU587" s="802"/>
      <c r="OV587" s="802"/>
      <c r="OW587" s="802"/>
      <c r="OX587" s="802"/>
      <c r="OY587" s="802"/>
      <c r="OZ587" s="802"/>
      <c r="PA587" s="802"/>
      <c r="PB587" s="802"/>
      <c r="PC587" s="802"/>
      <c r="PD587" s="802"/>
      <c r="PE587" s="802"/>
      <c r="PF587" s="802"/>
      <c r="PG587" s="802"/>
      <c r="PH587" s="802"/>
      <c r="PI587" s="802"/>
      <c r="PJ587" s="802"/>
      <c r="PK587" s="802"/>
      <c r="PL587" s="802"/>
      <c r="PM587" s="802"/>
      <c r="PN587" s="802"/>
      <c r="PO587" s="802"/>
      <c r="PP587" s="802"/>
      <c r="PQ587" s="802"/>
      <c r="PR587" s="802"/>
      <c r="PS587" s="802"/>
      <c r="PT587" s="802"/>
      <c r="PU587" s="802"/>
      <c r="PV587" s="802"/>
      <c r="PW587" s="802"/>
      <c r="PX587" s="802"/>
      <c r="PY587" s="802"/>
      <c r="PZ587" s="802"/>
      <c r="QA587" s="802"/>
      <c r="QB587" s="802"/>
      <c r="QC587" s="802"/>
      <c r="QD587" s="802"/>
      <c r="QE587" s="802"/>
      <c r="QF587" s="802"/>
      <c r="QG587" s="802"/>
      <c r="QH587" s="802"/>
      <c r="QI587" s="802"/>
      <c r="QJ587" s="802"/>
      <c r="QK587" s="802"/>
      <c r="QL587" s="802"/>
      <c r="QM587" s="802"/>
      <c r="QN587" s="802"/>
      <c r="QO587" s="802"/>
      <c r="QP587" s="802"/>
      <c r="QQ587" s="802"/>
      <c r="QR587" s="802"/>
      <c r="QS587" s="802"/>
      <c r="QT587" s="802"/>
      <c r="QU587" s="802"/>
      <c r="QV587" s="802"/>
      <c r="QW587" s="802"/>
      <c r="QX587" s="802"/>
      <c r="QY587" s="802"/>
      <c r="QZ587" s="802"/>
      <c r="RA587" s="802"/>
      <c r="RB587" s="802"/>
      <c r="RC587" s="802"/>
      <c r="RD587" s="802"/>
      <c r="RE587" s="802"/>
      <c r="RF587" s="802"/>
      <c r="RG587" s="802"/>
      <c r="RH587" s="802"/>
      <c r="RI587" s="802"/>
      <c r="RJ587" s="802"/>
      <c r="RK587" s="802"/>
      <c r="RL587" s="802"/>
      <c r="RM587" s="802"/>
      <c r="RN587" s="802"/>
      <c r="RO587" s="802"/>
      <c r="RP587" s="802"/>
      <c r="RQ587" s="802"/>
      <c r="RR587" s="802"/>
      <c r="RS587" s="802"/>
      <c r="RT587" s="802"/>
      <c r="RU587" s="802"/>
      <c r="RV587" s="802"/>
      <c r="RW587" s="802"/>
      <c r="RX587" s="802"/>
      <c r="RY587" s="802"/>
      <c r="RZ587" s="802"/>
      <c r="SA587" s="802"/>
      <c r="SB587" s="802"/>
      <c r="SC587" s="802"/>
      <c r="SD587" s="802"/>
      <c r="SE587" s="802"/>
      <c r="SF587" s="802"/>
      <c r="SG587" s="802"/>
      <c r="SH587" s="802"/>
      <c r="SI587" s="802"/>
      <c r="SJ587" s="802"/>
      <c r="SK587" s="802"/>
      <c r="SL587" s="802"/>
      <c r="SM587" s="802"/>
      <c r="SN587" s="802"/>
      <c r="SO587" s="802"/>
      <c r="SP587" s="802"/>
      <c r="SQ587" s="802"/>
      <c r="SR587" s="802"/>
      <c r="SS587" s="802"/>
      <c r="ST587" s="802"/>
      <c r="SU587" s="802"/>
      <c r="SV587" s="802"/>
      <c r="SW587" s="802"/>
      <c r="SX587" s="802"/>
      <c r="SY587" s="802"/>
      <c r="SZ587" s="802"/>
      <c r="TA587" s="802"/>
      <c r="TB587" s="802"/>
      <c r="TC587" s="802"/>
      <c r="TD587" s="802"/>
      <c r="TE587" s="802"/>
      <c r="TF587" s="802"/>
      <c r="TG587" s="802"/>
      <c r="TH587" s="802"/>
      <c r="TI587" s="802"/>
      <c r="TJ587" s="802"/>
      <c r="TK587" s="802"/>
      <c r="TL587" s="802"/>
      <c r="TM587" s="802"/>
      <c r="TN587" s="802"/>
      <c r="TO587" s="802"/>
      <c r="TP587" s="802"/>
      <c r="TQ587" s="802"/>
      <c r="TR587" s="802"/>
      <c r="TS587" s="802"/>
      <c r="TT587" s="802"/>
      <c r="TU587" s="802"/>
      <c r="TV587" s="802"/>
      <c r="TW587" s="802"/>
      <c r="TX587" s="802"/>
      <c r="TY587" s="802"/>
      <c r="TZ587" s="802"/>
      <c r="UA587" s="802"/>
      <c r="UB587" s="802"/>
      <c r="UC587" s="802"/>
      <c r="UD587" s="802"/>
      <c r="UE587" s="802"/>
      <c r="UF587" s="802"/>
      <c r="UG587" s="802"/>
      <c r="UH587" s="802"/>
      <c r="UI587" s="802"/>
      <c r="UJ587" s="802"/>
      <c r="UK587" s="802"/>
      <c r="UL587" s="802"/>
      <c r="UM587" s="802"/>
      <c r="UN587" s="802"/>
      <c r="UO587" s="802"/>
      <c r="UP587" s="802"/>
      <c r="UQ587" s="802"/>
      <c r="UR587" s="802"/>
      <c r="US587" s="802"/>
      <c r="UT587" s="802"/>
      <c r="UU587" s="802"/>
      <c r="UV587" s="802"/>
      <c r="UW587" s="802"/>
      <c r="UX587" s="802"/>
      <c r="UY587" s="802"/>
      <c r="UZ587" s="802"/>
      <c r="VA587" s="802"/>
      <c r="VB587" s="802"/>
      <c r="VC587" s="802"/>
      <c r="VD587" s="802"/>
      <c r="VE587" s="802"/>
      <c r="VF587" s="802"/>
      <c r="VG587" s="802"/>
      <c r="VH587" s="802"/>
      <c r="VI587" s="802"/>
      <c r="VJ587" s="802"/>
      <c r="VK587" s="802"/>
      <c r="VL587" s="802"/>
      <c r="VM587" s="802"/>
      <c r="VN587" s="802"/>
      <c r="VO587" s="802"/>
      <c r="VP587" s="802"/>
      <c r="VQ587" s="802"/>
      <c r="VR587" s="802"/>
      <c r="VS587" s="802"/>
      <c r="VT587" s="802"/>
      <c r="VU587" s="802"/>
      <c r="VV587" s="802"/>
      <c r="VW587" s="802"/>
      <c r="VX587" s="802"/>
      <c r="VY587" s="802"/>
      <c r="VZ587" s="802"/>
      <c r="WA587" s="802"/>
      <c r="WB587" s="802"/>
      <c r="WC587" s="802"/>
      <c r="WD587" s="802"/>
      <c r="WE587" s="802"/>
      <c r="WF587" s="802"/>
      <c r="WG587" s="802"/>
      <c r="WH587" s="802"/>
      <c r="WI587" s="802"/>
      <c r="WJ587" s="802"/>
      <c r="WK587" s="802"/>
      <c r="WL587" s="802"/>
      <c r="WM587" s="802"/>
      <c r="WN587" s="802"/>
      <c r="WO587" s="802"/>
      <c r="WP587" s="802"/>
      <c r="WQ587" s="802"/>
      <c r="WR587" s="802"/>
      <c r="WS587" s="802"/>
      <c r="WT587" s="802"/>
      <c r="WU587" s="802"/>
      <c r="WV587" s="802"/>
      <c r="WW587" s="802"/>
      <c r="WX587" s="802"/>
      <c r="WY587" s="802"/>
      <c r="WZ587" s="802"/>
      <c r="XA587" s="802"/>
      <c r="XB587" s="802"/>
      <c r="XC587" s="802"/>
      <c r="XD587" s="802"/>
      <c r="XE587" s="802"/>
      <c r="XF587" s="802"/>
      <c r="XG587" s="802"/>
      <c r="XH587" s="802"/>
      <c r="XI587" s="802"/>
      <c r="XJ587" s="802"/>
      <c r="XK587" s="802"/>
      <c r="XL587" s="802"/>
      <c r="XM587" s="802"/>
      <c r="XN587" s="802"/>
      <c r="XO587" s="802"/>
      <c r="XP587" s="802"/>
      <c r="XQ587" s="802"/>
      <c r="XR587" s="802"/>
      <c r="XS587" s="802"/>
      <c r="XT587" s="802"/>
      <c r="XU587" s="802"/>
      <c r="XV587" s="802"/>
      <c r="XW587" s="802"/>
      <c r="XX587" s="802"/>
      <c r="XY587" s="802"/>
      <c r="XZ587" s="802"/>
      <c r="YA587" s="802"/>
      <c r="YB587" s="802"/>
      <c r="YC587" s="802"/>
      <c r="YD587" s="802"/>
      <c r="YE587" s="802"/>
      <c r="YF587" s="802"/>
      <c r="YG587" s="802"/>
      <c r="YH587" s="802"/>
      <c r="YI587" s="802"/>
      <c r="YJ587" s="802"/>
      <c r="YK587" s="802"/>
      <c r="YL587" s="802"/>
      <c r="YM587" s="802"/>
      <c r="YN587" s="802"/>
      <c r="YO587" s="802"/>
      <c r="YP587" s="802"/>
      <c r="YQ587" s="802"/>
      <c r="YR587" s="802"/>
      <c r="YS587" s="802"/>
      <c r="YT587" s="802"/>
      <c r="YU587" s="802"/>
      <c r="YV587" s="802"/>
      <c r="YW587" s="802"/>
      <c r="YX587" s="802"/>
      <c r="YY587" s="802"/>
      <c r="YZ587" s="802"/>
      <c r="ZA587" s="802"/>
      <c r="ZB587" s="802"/>
      <c r="ZC587" s="802"/>
      <c r="ZD587" s="802"/>
      <c r="ZE587" s="802"/>
      <c r="ZF587" s="802"/>
      <c r="ZG587" s="802"/>
      <c r="ZH587" s="802"/>
      <c r="ZI587" s="802"/>
      <c r="ZJ587" s="802"/>
      <c r="ZK587" s="802"/>
      <c r="ZL587" s="802"/>
      <c r="ZM587" s="802"/>
      <c r="ZN587" s="802"/>
      <c r="ZO587" s="802"/>
      <c r="ZP587" s="802"/>
      <c r="ZQ587" s="802"/>
      <c r="ZR587" s="802"/>
      <c r="ZS587" s="802"/>
      <c r="ZT587" s="802"/>
      <c r="ZU587" s="802"/>
      <c r="ZV587" s="802"/>
      <c r="ZW587" s="802"/>
      <c r="ZX587" s="802"/>
      <c r="ZY587" s="802"/>
      <c r="ZZ587" s="802"/>
      <c r="AAA587" s="802"/>
      <c r="AAB587" s="802"/>
      <c r="AAC587" s="802"/>
      <c r="AAD587" s="802"/>
      <c r="AAE587" s="802"/>
      <c r="AAF587" s="802"/>
      <c r="AAG587" s="802"/>
      <c r="AAH587" s="802"/>
      <c r="AAI587" s="802"/>
      <c r="AAJ587" s="802"/>
      <c r="AAK587" s="802"/>
      <c r="AAL587" s="802"/>
      <c r="AAM587" s="802"/>
      <c r="AAN587" s="802"/>
      <c r="AAO587" s="802"/>
      <c r="AAP587" s="802"/>
      <c r="AAQ587" s="802"/>
      <c r="AAR587" s="802"/>
      <c r="AAS587" s="802"/>
      <c r="AAT587" s="802"/>
      <c r="AAU587" s="802"/>
      <c r="AAV587" s="802"/>
      <c r="AAW587" s="802"/>
      <c r="AAX587" s="802"/>
      <c r="AAY587" s="802"/>
      <c r="AAZ587" s="802"/>
      <c r="ABA587" s="802"/>
      <c r="ABB587" s="802"/>
      <c r="ABC587" s="802"/>
      <c r="ABD587" s="802"/>
      <c r="ABE587" s="802"/>
      <c r="ABF587" s="802"/>
      <c r="ABG587" s="802"/>
      <c r="ABH587" s="802"/>
      <c r="ABI587" s="802"/>
      <c r="ABJ587" s="802"/>
      <c r="ABK587" s="802"/>
      <c r="ABL587" s="802"/>
      <c r="ABM587" s="802"/>
      <c r="ABN587" s="802"/>
      <c r="ABO587" s="802"/>
      <c r="ABP587" s="802"/>
      <c r="ABQ587" s="802"/>
      <c r="ABR587" s="802"/>
      <c r="ABS587" s="802"/>
      <c r="ABT587" s="802"/>
      <c r="ABU587" s="802"/>
      <c r="ABV587" s="802"/>
      <c r="ABW587" s="802"/>
      <c r="ABX587" s="802"/>
      <c r="ABY587" s="802"/>
      <c r="ABZ587" s="802"/>
      <c r="ACA587" s="802"/>
      <c r="ACB587" s="802"/>
      <c r="ACC587" s="802"/>
      <c r="ACD587" s="802"/>
      <c r="ACE587" s="802"/>
      <c r="ACF587" s="802"/>
      <c r="ACG587" s="802"/>
      <c r="ACH587" s="802"/>
      <c r="ACI587" s="802"/>
      <c r="ACJ587" s="802"/>
      <c r="ACK587" s="802"/>
      <c r="ACL587" s="802"/>
      <c r="ACM587" s="802"/>
      <c r="ACN587" s="802"/>
      <c r="ACO587" s="802"/>
      <c r="ACP587" s="802"/>
      <c r="ACQ587" s="802"/>
      <c r="ACR587" s="802"/>
      <c r="ACS587" s="802"/>
      <c r="ACT587" s="802"/>
      <c r="ACU587" s="802"/>
      <c r="ACV587" s="802"/>
      <c r="ACW587" s="802"/>
      <c r="ACX587" s="802"/>
      <c r="ACY587" s="802"/>
      <c r="ACZ587" s="802"/>
      <c r="ADA587" s="802"/>
      <c r="ADB587" s="802"/>
      <c r="ADC587" s="802"/>
      <c r="ADD587" s="802"/>
      <c r="ADE587" s="802"/>
      <c r="ADF587" s="802"/>
      <c r="ADG587" s="802"/>
      <c r="ADH587" s="802"/>
      <c r="ADI587" s="802"/>
      <c r="ADJ587" s="802"/>
      <c r="ADK587" s="802"/>
      <c r="ADL587" s="802"/>
      <c r="ADM587" s="802"/>
      <c r="ADN587" s="802"/>
      <c r="ADO587" s="802"/>
      <c r="ADP587" s="802"/>
      <c r="ADQ587" s="802"/>
      <c r="ADR587" s="802"/>
      <c r="ADS587" s="802"/>
      <c r="ADT587" s="802"/>
      <c r="ADU587" s="802"/>
      <c r="ADV587" s="802"/>
      <c r="ADW587" s="802"/>
      <c r="ADX587" s="802"/>
      <c r="ADY587" s="802"/>
      <c r="ADZ587" s="802"/>
      <c r="AEA587" s="802"/>
      <c r="AEB587" s="802"/>
      <c r="AEC587" s="802"/>
      <c r="AED587" s="802"/>
      <c r="AEE587" s="802"/>
      <c r="AEF587" s="802"/>
      <c r="AEG587" s="802"/>
      <c r="AEH587" s="802"/>
      <c r="AEI587" s="802"/>
      <c r="AEJ587" s="802"/>
      <c r="AEK587" s="802"/>
      <c r="AEL587" s="802"/>
      <c r="AEM587" s="802"/>
      <c r="AEN587" s="802"/>
      <c r="AEO587" s="802"/>
      <c r="AEP587" s="802"/>
      <c r="AEQ587" s="802"/>
      <c r="AER587" s="802"/>
      <c r="AES587" s="802"/>
      <c r="AET587" s="802"/>
      <c r="AEU587" s="802"/>
      <c r="AEV587" s="802"/>
      <c r="AEW587" s="802"/>
      <c r="AEX587" s="802"/>
      <c r="AEY587" s="802"/>
      <c r="AEZ587" s="802"/>
      <c r="AFA587" s="802"/>
      <c r="AFB587" s="802"/>
      <c r="AFC587" s="802"/>
      <c r="AFD587" s="802"/>
      <c r="AFE587" s="802"/>
      <c r="AFF587" s="802"/>
      <c r="AFG587" s="802"/>
      <c r="AFH587" s="802"/>
      <c r="AFI587" s="802"/>
      <c r="AFJ587" s="802"/>
      <c r="AFK587" s="802"/>
      <c r="AFL587" s="802"/>
      <c r="AFM587" s="802"/>
      <c r="AFN587" s="802"/>
      <c r="AFO587" s="802"/>
      <c r="AFP587" s="802"/>
      <c r="AFQ587" s="802"/>
      <c r="AFR587" s="802"/>
      <c r="AFS587" s="802"/>
      <c r="AFT587" s="802"/>
      <c r="AFU587" s="802"/>
      <c r="AFV587" s="802"/>
      <c r="AFW587" s="802"/>
      <c r="AFX587" s="802"/>
      <c r="AFY587" s="802"/>
      <c r="AFZ587" s="802"/>
      <c r="AGA587" s="802"/>
      <c r="AGB587" s="802"/>
      <c r="AGC587" s="802"/>
      <c r="AGD587" s="802"/>
      <c r="AGE587" s="802"/>
      <c r="AGF587" s="802"/>
      <c r="AGG587" s="802"/>
      <c r="AGH587" s="802"/>
      <c r="AGI587" s="802"/>
      <c r="AGJ587" s="802"/>
      <c r="AGK587" s="802"/>
      <c r="AGL587" s="802"/>
      <c r="AGM587" s="802"/>
      <c r="AGN587" s="802"/>
      <c r="AGO587" s="802"/>
      <c r="AGP587" s="802"/>
      <c r="AGQ587" s="802"/>
      <c r="AGR587" s="802"/>
      <c r="AGS587" s="802"/>
      <c r="AGT587" s="802"/>
      <c r="AGU587" s="802"/>
      <c r="AGV587" s="802"/>
      <c r="AGW587" s="802"/>
      <c r="AGX587" s="802"/>
      <c r="AGY587" s="802"/>
      <c r="AGZ587" s="802"/>
      <c r="AHA587" s="802"/>
      <c r="AHB587" s="802"/>
      <c r="AHC587" s="802"/>
      <c r="AHD587" s="802"/>
      <c r="AHE587" s="802"/>
      <c r="AHF587" s="802"/>
      <c r="AHG587" s="802"/>
      <c r="AHH587" s="802"/>
      <c r="AHI587" s="802"/>
      <c r="AHJ587" s="802"/>
      <c r="AHK587" s="802"/>
      <c r="AHL587" s="802"/>
      <c r="AHM587" s="802"/>
      <c r="AHN587" s="802"/>
      <c r="AHO587" s="802"/>
      <c r="AHP587" s="802"/>
      <c r="AHQ587" s="802"/>
      <c r="AHR587" s="802"/>
      <c r="AHS587" s="802"/>
      <c r="AHT587" s="802"/>
      <c r="AHU587" s="802"/>
      <c r="AHV587" s="802"/>
      <c r="AHW587" s="802"/>
      <c r="AHX587" s="802"/>
      <c r="AHY587" s="802"/>
      <c r="AHZ587" s="802"/>
      <c r="AIA587" s="802"/>
      <c r="AIB587" s="802"/>
      <c r="AIC587" s="802"/>
      <c r="AID587" s="802"/>
      <c r="AIE587" s="802"/>
      <c r="AIF587" s="802"/>
      <c r="AIG587" s="802"/>
      <c r="AIH587" s="802"/>
      <c r="AII587" s="802"/>
      <c r="AIJ587" s="802"/>
      <c r="AQE587" s="802"/>
      <c r="AQF587" s="802"/>
      <c r="AQG587" s="802"/>
      <c r="AQH587" s="802"/>
      <c r="AQI587" s="802"/>
      <c r="AQJ587" s="802"/>
      <c r="AQK587" s="802"/>
      <c r="AQL587" s="802"/>
      <c r="AQM587" s="802"/>
      <c r="AQN587" s="802"/>
      <c r="AQO587" s="802"/>
      <c r="AQP587" s="802"/>
      <c r="AQQ587" s="802"/>
      <c r="AQR587" s="802"/>
      <c r="AQS587" s="802"/>
      <c r="AQT587" s="802"/>
      <c r="AQU587" s="802"/>
      <c r="AQV587" s="802"/>
      <c r="AQW587" s="802"/>
      <c r="AQX587" s="802"/>
      <c r="AQY587" s="802"/>
      <c r="AQZ587" s="802"/>
      <c r="ARA587" s="802"/>
      <c r="ARB587" s="802"/>
      <c r="ARC587" s="802"/>
      <c r="ARD587" s="802"/>
      <c r="ARE587" s="802"/>
      <c r="ARF587" s="802"/>
      <c r="ARG587" s="802"/>
      <c r="ARH587" s="802"/>
      <c r="ARI587" s="802"/>
      <c r="ARJ587" s="802"/>
      <c r="ARK587" s="802"/>
      <c r="ARL587" s="802"/>
      <c r="ARM587" s="802"/>
      <c r="ARN587" s="802"/>
      <c r="ARO587" s="802"/>
      <c r="ARP587" s="802"/>
      <c r="ARQ587" s="802"/>
      <c r="ARR587" s="802"/>
      <c r="ARS587" s="802"/>
      <c r="ART587" s="802"/>
      <c r="ARU587" s="802"/>
      <c r="ARV587" s="802"/>
      <c r="ARW587" s="802"/>
      <c r="ARX587" s="802"/>
      <c r="ARY587" s="802"/>
      <c r="ARZ587" s="802"/>
      <c r="ASA587" s="802"/>
      <c r="ASB587" s="802"/>
      <c r="ASC587" s="802"/>
      <c r="ASD587" s="802"/>
      <c r="ASE587" s="802"/>
      <c r="ASF587" s="802"/>
      <c r="ASG587" s="802"/>
      <c r="ASH587" s="802"/>
      <c r="ASI587" s="802"/>
      <c r="ASJ587" s="802"/>
      <c r="ASK587" s="802"/>
      <c r="ASL587" s="802"/>
      <c r="ATP587" s="802"/>
      <c r="ATQ587" s="802"/>
      <c r="ATR587" s="802"/>
      <c r="ATS587" s="802"/>
      <c r="ATT587" s="802"/>
      <c r="ATU587" s="802"/>
      <c r="ATV587" s="802"/>
      <c r="ATW587" s="802"/>
      <c r="ATX587" s="802"/>
      <c r="ATY587" s="802"/>
      <c r="ATZ587" s="802"/>
      <c r="AUA587" s="802"/>
      <c r="AUB587" s="802"/>
      <c r="AUC587" s="802"/>
      <c r="AUD587" s="802"/>
      <c r="AUE587" s="802"/>
      <c r="AUF587" s="802"/>
      <c r="AUG587" s="802"/>
      <c r="AUH587" s="802"/>
      <c r="AUI587" s="802"/>
      <c r="AUJ587" s="802"/>
      <c r="AUK587" s="802"/>
      <c r="AUL587" s="802"/>
      <c r="AUM587" s="802"/>
      <c r="AUN587" s="802"/>
      <c r="AUO587" s="802"/>
      <c r="AUP587" s="801"/>
      <c r="AUQ587" s="802"/>
      <c r="AUR587" s="801"/>
      <c r="AUS587" s="802"/>
      <c r="AUT587" s="801"/>
      <c r="AUU587" s="802"/>
      <c r="AUV587" s="802"/>
      <c r="AUW587" s="802"/>
      <c r="AUX587" s="802"/>
      <c r="AUY587" s="802"/>
      <c r="AUZ587" s="802"/>
      <c r="AVA587" s="802"/>
      <c r="AVB587" s="802"/>
      <c r="AVC587" s="802"/>
      <c r="AVD587" s="802"/>
      <c r="AVE587" s="802"/>
      <c r="AVF587" s="802"/>
      <c r="AVG587" s="802"/>
      <c r="AVH587" s="802"/>
      <c r="AVI587" s="802"/>
      <c r="AVJ587" s="808"/>
      <c r="AVK587" s="808"/>
      <c r="AVL587" s="808"/>
      <c r="AVM587" s="808"/>
      <c r="AVN587" s="808"/>
      <c r="AVO587" s="808"/>
      <c r="AVP587" s="808"/>
      <c r="AVQ587" s="808"/>
      <c r="AVR587" s="808"/>
      <c r="AVS587" s="808"/>
      <c r="AVT587" s="808"/>
      <c r="AVU587" s="809"/>
      <c r="AVV587" s="809"/>
      <c r="AVW587" s="809"/>
      <c r="AVX587" s="809"/>
      <c r="AVY587" s="809"/>
      <c r="AVZ587" s="809"/>
      <c r="AWA587" s="809"/>
      <c r="AWB587" s="809"/>
      <c r="AWC587" s="809"/>
      <c r="AWD587" s="809"/>
      <c r="AWE587" s="809"/>
      <c r="AWF587" s="809"/>
      <c r="AWG587" s="809"/>
      <c r="AWH587" s="809"/>
      <c r="AWI587" s="809"/>
      <c r="AWJ587" s="809"/>
      <c r="AWK587" s="809"/>
      <c r="AWL587" s="809"/>
      <c r="AWM587" s="809"/>
      <c r="AWN587" s="809"/>
      <c r="AWO587" s="809"/>
      <c r="AWP587" s="809"/>
      <c r="AWQ587" s="809"/>
      <c r="AWR587" s="808"/>
      <c r="AWS587" s="761"/>
      <c r="AWT587" s="808"/>
      <c r="AWU587" s="809"/>
      <c r="AWV587" s="809"/>
      <c r="AWW587" s="809"/>
      <c r="AWX587" s="809"/>
      <c r="AWY587" s="809"/>
      <c r="AWZ587" s="809"/>
      <c r="AXA587" s="809"/>
      <c r="AXB587" s="809"/>
      <c r="AXC587" s="809"/>
      <c r="AXD587" s="809"/>
      <c r="AXE587" s="809"/>
      <c r="AXF587" s="809"/>
      <c r="AXG587" s="809"/>
      <c r="AXH587" s="809"/>
      <c r="AXI587" s="809"/>
      <c r="AXJ587" s="809"/>
      <c r="AXK587" s="809"/>
      <c r="AXL587" s="809"/>
      <c r="AXM587" s="809"/>
      <c r="AXN587" s="809"/>
      <c r="AXO587" s="809"/>
      <c r="AXP587" s="809"/>
      <c r="AXQ587" s="809"/>
      <c r="AXR587" s="809"/>
      <c r="AXS587" s="809"/>
      <c r="AXT587" s="809"/>
      <c r="AXU587" s="809"/>
      <c r="AXV587" s="809"/>
      <c r="AXW587" s="809"/>
      <c r="AXX587" s="809"/>
      <c r="AXY587" s="809"/>
      <c r="AXZ587" s="809"/>
      <c r="AYA587" s="809"/>
      <c r="AYB587" s="809"/>
      <c r="AYC587" s="809"/>
      <c r="AYD587" s="808"/>
      <c r="AYE587" s="808"/>
      <c r="AYF587" s="809"/>
      <c r="AYG587" s="808"/>
      <c r="AYH587" s="810"/>
      <c r="AYI587" s="810"/>
      <c r="AYJ587" s="810"/>
      <c r="AYK587" s="810"/>
      <c r="AYL587" s="810"/>
      <c r="AYM587" s="810"/>
      <c r="AYN587" s="810"/>
      <c r="AYO587" s="810"/>
      <c r="AYP587" s="810"/>
      <c r="AYQ587" s="810"/>
      <c r="AYR587" s="810"/>
      <c r="AYS587" s="810"/>
      <c r="AYT587" s="810"/>
      <c r="AYU587" s="810"/>
      <c r="AYV587" s="810"/>
      <c r="AYW587" s="810"/>
      <c r="AYX587" s="810"/>
      <c r="AYY587" s="810"/>
      <c r="AYZ587" s="810"/>
      <c r="AZA587" s="810"/>
      <c r="AZB587" s="810"/>
      <c r="AZC587" s="810"/>
      <c r="AZD587" s="810"/>
      <c r="AZE587" s="810"/>
      <c r="AZF587" s="810"/>
      <c r="AZG587" s="810"/>
      <c r="AZH587" s="810"/>
      <c r="AZI587" s="810"/>
      <c r="AZJ587" s="810"/>
      <c r="AZK587" s="810"/>
      <c r="AZL587" s="810"/>
      <c r="AZM587" s="810"/>
      <c r="AZN587" s="810"/>
      <c r="AZO587" s="810"/>
      <c r="AZP587" s="809"/>
      <c r="AZQ587" s="802"/>
      <c r="AZR587" s="802"/>
      <c r="AZS587" s="802"/>
    </row>
    <row r="588" spans="45:920 1123:1371" s="793" customFormat="1" ht="13.5">
      <c r="AS588" s="802"/>
      <c r="AT588" s="802"/>
      <c r="AU588" s="802"/>
      <c r="AV588" s="802"/>
      <c r="AW588" s="802"/>
      <c r="AX588" s="802"/>
      <c r="AY588" s="802"/>
      <c r="AZ588" s="802"/>
      <c r="BA588" s="802"/>
      <c r="BB588" s="802"/>
      <c r="BC588" s="802"/>
      <c r="BD588" s="802"/>
      <c r="BE588" s="802"/>
      <c r="BF588" s="802"/>
      <c r="BG588" s="802"/>
      <c r="BH588" s="802"/>
      <c r="BI588" s="802"/>
      <c r="BJ588" s="802"/>
      <c r="BK588" s="802"/>
      <c r="BL588" s="802"/>
      <c r="BM588" s="802"/>
      <c r="BN588" s="802"/>
      <c r="BO588" s="802"/>
      <c r="BP588" s="802"/>
      <c r="BQ588" s="802"/>
      <c r="BR588" s="802"/>
      <c r="BS588" s="802"/>
      <c r="BT588" s="802"/>
      <c r="BU588" s="802"/>
      <c r="BV588" s="802"/>
      <c r="BW588" s="802"/>
      <c r="BX588" s="802"/>
      <c r="BY588" s="802"/>
      <c r="BZ588" s="802"/>
      <c r="CA588" s="802"/>
      <c r="CB588" s="802"/>
      <c r="CC588" s="802"/>
      <c r="CD588" s="802"/>
      <c r="CE588" s="802"/>
      <c r="CF588" s="802"/>
      <c r="CG588" s="802"/>
      <c r="CH588" s="802"/>
      <c r="CI588" s="802"/>
      <c r="CJ588" s="802"/>
      <c r="CK588" s="802"/>
      <c r="CL588" s="802"/>
      <c r="CM588" s="802"/>
      <c r="CN588" s="802"/>
      <c r="CO588" s="802"/>
      <c r="CP588" s="802"/>
      <c r="CQ588" s="802"/>
      <c r="CR588" s="802"/>
      <c r="CS588" s="802"/>
      <c r="CT588" s="802"/>
      <c r="CU588" s="802"/>
      <c r="CV588" s="802"/>
      <c r="CW588" s="802"/>
      <c r="CX588" s="802"/>
      <c r="CY588" s="802"/>
      <c r="CZ588" s="802"/>
      <c r="DA588" s="802"/>
      <c r="DB588" s="802"/>
      <c r="DC588" s="802"/>
      <c r="DD588" s="802"/>
      <c r="DE588" s="802"/>
      <c r="DF588" s="802"/>
      <c r="DG588" s="802"/>
      <c r="DH588" s="802"/>
      <c r="DI588" s="802"/>
      <c r="DJ588" s="802"/>
      <c r="DK588" s="802"/>
      <c r="DL588" s="802"/>
      <c r="DM588" s="802"/>
      <c r="DN588" s="802"/>
      <c r="DO588" s="802"/>
      <c r="DP588" s="802"/>
      <c r="DQ588" s="802"/>
      <c r="DR588" s="802"/>
      <c r="DS588" s="802"/>
      <c r="DT588" s="802"/>
      <c r="DU588" s="802"/>
      <c r="DV588" s="802"/>
      <c r="DW588" s="802"/>
      <c r="DX588" s="802"/>
      <c r="DY588" s="802"/>
      <c r="DZ588" s="802"/>
      <c r="EA588" s="802"/>
      <c r="EB588" s="802"/>
      <c r="EC588" s="802"/>
      <c r="ED588" s="802"/>
      <c r="EE588" s="802"/>
      <c r="EF588" s="802"/>
      <c r="EG588" s="802"/>
      <c r="EH588" s="802"/>
      <c r="EI588" s="802"/>
      <c r="EJ588" s="802"/>
      <c r="EK588" s="802"/>
      <c r="EL588" s="802"/>
      <c r="EM588" s="802"/>
      <c r="EN588" s="802"/>
      <c r="EO588" s="802"/>
      <c r="EP588" s="802"/>
      <c r="EQ588" s="802"/>
      <c r="ER588" s="802"/>
      <c r="ES588" s="802"/>
      <c r="ET588" s="802"/>
      <c r="EU588" s="802"/>
      <c r="EV588" s="802"/>
      <c r="EW588" s="802"/>
      <c r="EX588" s="802"/>
      <c r="EY588" s="802"/>
      <c r="EZ588" s="802"/>
      <c r="FA588" s="802"/>
      <c r="FB588" s="802"/>
      <c r="FC588" s="802"/>
      <c r="FD588" s="802"/>
      <c r="FE588" s="802"/>
      <c r="FF588" s="802"/>
      <c r="FG588" s="802"/>
      <c r="FH588" s="802"/>
      <c r="FI588" s="802"/>
      <c r="FJ588" s="802"/>
      <c r="FK588" s="802"/>
      <c r="FL588" s="802"/>
      <c r="FM588" s="802"/>
      <c r="FN588" s="802"/>
      <c r="FO588" s="802"/>
      <c r="FP588" s="802"/>
      <c r="FQ588" s="802"/>
      <c r="FR588" s="802"/>
      <c r="FS588" s="802"/>
      <c r="FT588" s="802"/>
      <c r="FU588" s="802"/>
      <c r="FV588" s="802"/>
      <c r="FW588" s="802"/>
      <c r="FX588" s="802"/>
      <c r="FY588" s="802"/>
      <c r="FZ588" s="802"/>
      <c r="GA588" s="802"/>
      <c r="GB588" s="802"/>
      <c r="GC588" s="802"/>
      <c r="GD588" s="802"/>
      <c r="GE588" s="802"/>
      <c r="GF588" s="802"/>
      <c r="GG588" s="802"/>
      <c r="GH588" s="802"/>
      <c r="GI588" s="802"/>
      <c r="GJ588" s="802"/>
      <c r="GK588" s="802"/>
      <c r="GL588" s="802"/>
      <c r="GM588" s="802"/>
      <c r="GN588" s="802"/>
      <c r="GO588" s="802"/>
      <c r="GP588" s="802"/>
      <c r="GQ588" s="802"/>
      <c r="GR588" s="802"/>
      <c r="GS588" s="802"/>
      <c r="GT588" s="802"/>
      <c r="GU588" s="802"/>
      <c r="GV588" s="802"/>
      <c r="GW588" s="802"/>
      <c r="GX588" s="802"/>
      <c r="GY588" s="802"/>
      <c r="GZ588" s="802"/>
      <c r="HA588" s="802"/>
      <c r="HB588" s="802"/>
      <c r="HC588" s="802"/>
      <c r="HD588" s="802"/>
      <c r="HE588" s="802"/>
      <c r="HF588" s="802"/>
      <c r="HG588" s="802"/>
      <c r="HH588" s="802"/>
      <c r="HI588" s="802"/>
      <c r="HJ588" s="802"/>
      <c r="HK588" s="802"/>
      <c r="HL588" s="802"/>
      <c r="HM588" s="802"/>
      <c r="HN588" s="802"/>
      <c r="HO588" s="802"/>
      <c r="HP588" s="802"/>
      <c r="HQ588" s="802"/>
      <c r="HR588" s="802"/>
      <c r="HS588" s="802"/>
      <c r="HT588" s="802"/>
      <c r="HU588" s="802"/>
      <c r="HV588" s="802"/>
      <c r="HW588" s="802"/>
      <c r="HX588" s="802"/>
      <c r="HY588" s="802"/>
      <c r="HZ588" s="802"/>
      <c r="IA588" s="802"/>
      <c r="IB588" s="802"/>
      <c r="IC588" s="802"/>
      <c r="ID588" s="802"/>
      <c r="IE588" s="802"/>
      <c r="IF588" s="802"/>
      <c r="IG588" s="802"/>
      <c r="IH588" s="802"/>
      <c r="II588" s="802"/>
      <c r="IJ588" s="802"/>
      <c r="IK588" s="802"/>
      <c r="IL588" s="802"/>
      <c r="IM588" s="802"/>
      <c r="IN588" s="802"/>
      <c r="IO588" s="802"/>
      <c r="IP588" s="802"/>
      <c r="IQ588" s="802"/>
      <c r="IR588" s="802"/>
      <c r="IS588" s="802"/>
      <c r="IT588" s="802"/>
      <c r="IU588" s="802"/>
      <c r="IV588" s="802"/>
      <c r="IW588" s="802"/>
      <c r="IX588" s="802"/>
      <c r="IY588" s="802"/>
      <c r="IZ588" s="802"/>
      <c r="JA588" s="802"/>
      <c r="JB588" s="802"/>
      <c r="JC588" s="802"/>
      <c r="JD588" s="802"/>
      <c r="JE588" s="802"/>
      <c r="JF588" s="802"/>
      <c r="JG588" s="802"/>
      <c r="JH588" s="802"/>
      <c r="JI588" s="802"/>
      <c r="JJ588" s="802"/>
      <c r="JK588" s="802"/>
      <c r="JL588" s="802"/>
      <c r="JM588" s="802"/>
      <c r="JN588" s="802"/>
      <c r="JO588" s="802"/>
      <c r="JP588" s="802"/>
      <c r="JQ588" s="802"/>
      <c r="JR588" s="802"/>
      <c r="JS588" s="802"/>
      <c r="JT588" s="802"/>
      <c r="JU588" s="802"/>
      <c r="JV588" s="802"/>
      <c r="JW588" s="802"/>
      <c r="JX588" s="802"/>
      <c r="JY588" s="802"/>
      <c r="JZ588" s="802"/>
      <c r="KA588" s="802"/>
      <c r="KB588" s="802"/>
      <c r="KC588" s="802"/>
      <c r="KD588" s="802"/>
      <c r="KE588" s="802"/>
      <c r="KF588" s="802"/>
      <c r="KG588" s="802"/>
      <c r="KH588" s="802"/>
      <c r="KI588" s="802"/>
      <c r="KJ588" s="802"/>
      <c r="KK588" s="802"/>
      <c r="KL588" s="802"/>
      <c r="KM588" s="802"/>
      <c r="KN588" s="802"/>
      <c r="KO588" s="802"/>
      <c r="KP588" s="802"/>
      <c r="KQ588" s="802"/>
      <c r="KR588" s="802"/>
      <c r="KS588" s="802"/>
      <c r="KT588" s="802"/>
      <c r="KU588" s="802"/>
      <c r="KV588" s="802"/>
      <c r="KW588" s="802"/>
      <c r="KX588" s="802"/>
      <c r="KY588" s="802"/>
      <c r="KZ588" s="802"/>
      <c r="LA588" s="802"/>
      <c r="LB588" s="802"/>
      <c r="LC588" s="802"/>
      <c r="LD588" s="802"/>
      <c r="LE588" s="802"/>
      <c r="LF588" s="802"/>
      <c r="LG588" s="802"/>
      <c r="LH588" s="802"/>
      <c r="LI588" s="802"/>
      <c r="LJ588" s="802"/>
      <c r="LK588" s="802"/>
      <c r="LL588" s="802"/>
      <c r="LM588" s="802"/>
      <c r="LN588" s="802"/>
      <c r="LO588" s="802"/>
      <c r="LP588" s="802"/>
      <c r="LQ588" s="802"/>
      <c r="LR588" s="802"/>
      <c r="LS588" s="802"/>
      <c r="LT588" s="802"/>
      <c r="LU588" s="802"/>
      <c r="LV588" s="802"/>
      <c r="LW588" s="802"/>
      <c r="LX588" s="802"/>
      <c r="LY588" s="802"/>
      <c r="LZ588" s="802"/>
      <c r="MA588" s="802"/>
      <c r="MB588" s="802"/>
      <c r="MC588" s="802"/>
      <c r="MD588" s="802"/>
      <c r="ME588" s="802"/>
      <c r="MF588" s="802"/>
      <c r="MG588" s="802"/>
      <c r="MH588" s="802"/>
      <c r="MI588" s="802"/>
      <c r="MJ588" s="802"/>
      <c r="MK588" s="802"/>
      <c r="ML588" s="802"/>
      <c r="MM588" s="802"/>
      <c r="MN588" s="802"/>
      <c r="MO588" s="802"/>
      <c r="MP588" s="802"/>
      <c r="MQ588" s="802"/>
      <c r="MR588" s="802"/>
      <c r="MS588" s="802"/>
      <c r="MT588" s="802"/>
      <c r="MU588" s="802"/>
      <c r="MV588" s="802"/>
      <c r="MW588" s="802"/>
      <c r="MX588" s="802"/>
      <c r="MY588" s="802"/>
      <c r="MZ588" s="802"/>
      <c r="NA588" s="802"/>
      <c r="NB588" s="802"/>
      <c r="NC588" s="802"/>
      <c r="ND588" s="802"/>
      <c r="NE588" s="802"/>
      <c r="NF588" s="802"/>
      <c r="NG588" s="802"/>
      <c r="NH588" s="802"/>
      <c r="NI588" s="802"/>
      <c r="NJ588" s="802"/>
      <c r="NK588" s="802"/>
      <c r="NL588" s="802"/>
      <c r="NM588" s="802"/>
      <c r="NN588" s="802"/>
      <c r="NO588" s="802"/>
      <c r="NP588" s="802"/>
      <c r="NQ588" s="802"/>
      <c r="NR588" s="802"/>
      <c r="NS588" s="802"/>
      <c r="NT588" s="802"/>
      <c r="NU588" s="802"/>
      <c r="NV588" s="802"/>
      <c r="NW588" s="802"/>
      <c r="NX588" s="802"/>
      <c r="NY588" s="802"/>
      <c r="NZ588" s="802"/>
      <c r="OA588" s="802"/>
      <c r="OB588" s="802"/>
      <c r="OC588" s="802"/>
      <c r="OD588" s="802"/>
      <c r="OE588" s="802"/>
      <c r="OF588" s="802"/>
      <c r="OG588" s="802"/>
      <c r="OH588" s="802"/>
      <c r="OI588" s="802"/>
      <c r="OJ588" s="802"/>
      <c r="OK588" s="802"/>
      <c r="OL588" s="802"/>
      <c r="OM588" s="802"/>
      <c r="ON588" s="802"/>
      <c r="OO588" s="802"/>
      <c r="OP588" s="802"/>
      <c r="OQ588" s="802"/>
      <c r="OR588" s="802"/>
      <c r="OS588" s="802"/>
      <c r="OT588" s="802"/>
      <c r="OU588" s="802"/>
      <c r="OV588" s="802"/>
      <c r="OW588" s="802"/>
      <c r="OX588" s="802"/>
      <c r="OY588" s="802"/>
      <c r="OZ588" s="802"/>
      <c r="PA588" s="802"/>
      <c r="PB588" s="802"/>
      <c r="PC588" s="802"/>
      <c r="PD588" s="802"/>
      <c r="PE588" s="802"/>
      <c r="PF588" s="802"/>
      <c r="PG588" s="802"/>
      <c r="PH588" s="802"/>
      <c r="PI588" s="802"/>
      <c r="PJ588" s="802"/>
      <c r="PK588" s="802"/>
      <c r="PL588" s="802"/>
      <c r="PM588" s="802"/>
      <c r="PN588" s="802"/>
      <c r="PO588" s="802"/>
      <c r="PP588" s="802"/>
      <c r="PQ588" s="802"/>
      <c r="PR588" s="802"/>
      <c r="PS588" s="802"/>
      <c r="PT588" s="802"/>
      <c r="PU588" s="802"/>
      <c r="PV588" s="802"/>
      <c r="PW588" s="802"/>
      <c r="PX588" s="802"/>
      <c r="PY588" s="802"/>
      <c r="PZ588" s="802"/>
      <c r="QA588" s="802"/>
      <c r="QB588" s="802"/>
      <c r="QC588" s="802"/>
      <c r="QD588" s="802"/>
      <c r="QE588" s="802"/>
      <c r="QF588" s="802"/>
      <c r="QG588" s="802"/>
      <c r="QH588" s="802"/>
      <c r="QI588" s="802"/>
      <c r="QJ588" s="802"/>
      <c r="QK588" s="802"/>
      <c r="QL588" s="802"/>
      <c r="QM588" s="802"/>
      <c r="QN588" s="802"/>
      <c r="QO588" s="802"/>
      <c r="QP588" s="802"/>
      <c r="QQ588" s="802"/>
      <c r="QR588" s="802"/>
      <c r="QS588" s="802"/>
      <c r="QT588" s="802"/>
      <c r="QU588" s="802"/>
      <c r="QV588" s="802"/>
      <c r="QW588" s="802"/>
      <c r="QX588" s="802"/>
      <c r="QY588" s="802"/>
      <c r="QZ588" s="802"/>
      <c r="RA588" s="802"/>
      <c r="RB588" s="802"/>
      <c r="RC588" s="802"/>
      <c r="RD588" s="802"/>
      <c r="RE588" s="802"/>
      <c r="RF588" s="802"/>
      <c r="RG588" s="802"/>
      <c r="RH588" s="802"/>
      <c r="RI588" s="802"/>
      <c r="RJ588" s="802"/>
      <c r="RK588" s="802"/>
      <c r="RL588" s="802"/>
      <c r="RM588" s="802"/>
      <c r="RN588" s="802"/>
      <c r="RO588" s="802"/>
      <c r="RP588" s="802"/>
      <c r="RQ588" s="802"/>
      <c r="RR588" s="802"/>
      <c r="RS588" s="802"/>
      <c r="RT588" s="802"/>
      <c r="RU588" s="802"/>
      <c r="RV588" s="802"/>
      <c r="RW588" s="802"/>
      <c r="RX588" s="802"/>
      <c r="RY588" s="802"/>
      <c r="RZ588" s="802"/>
      <c r="SA588" s="802"/>
      <c r="SB588" s="802"/>
      <c r="SC588" s="802"/>
      <c r="SD588" s="802"/>
      <c r="SE588" s="802"/>
      <c r="SF588" s="802"/>
      <c r="SG588" s="802"/>
      <c r="SH588" s="802"/>
      <c r="SI588" s="802"/>
      <c r="SJ588" s="802"/>
      <c r="SK588" s="802"/>
      <c r="SL588" s="802"/>
      <c r="SM588" s="802"/>
      <c r="SN588" s="802"/>
      <c r="SO588" s="802"/>
      <c r="SP588" s="802"/>
      <c r="SQ588" s="802"/>
      <c r="SR588" s="802"/>
      <c r="SS588" s="802"/>
      <c r="ST588" s="802"/>
      <c r="SU588" s="802"/>
      <c r="SV588" s="802"/>
      <c r="SW588" s="802"/>
      <c r="SX588" s="802"/>
      <c r="SY588" s="802"/>
      <c r="SZ588" s="802"/>
      <c r="TA588" s="802"/>
      <c r="TB588" s="802"/>
      <c r="TC588" s="802"/>
      <c r="TD588" s="802"/>
      <c r="TE588" s="802"/>
      <c r="TF588" s="802"/>
      <c r="TG588" s="802"/>
      <c r="TH588" s="802"/>
      <c r="TI588" s="802"/>
      <c r="TJ588" s="802"/>
      <c r="TK588" s="802"/>
      <c r="TL588" s="802"/>
      <c r="TM588" s="802"/>
      <c r="TN588" s="802"/>
      <c r="TO588" s="802"/>
      <c r="TP588" s="802"/>
      <c r="TQ588" s="802"/>
      <c r="TR588" s="802"/>
      <c r="TS588" s="802"/>
      <c r="TT588" s="802"/>
      <c r="TU588" s="802"/>
      <c r="TV588" s="802"/>
      <c r="TW588" s="802"/>
      <c r="TX588" s="802"/>
      <c r="TY588" s="802"/>
      <c r="TZ588" s="802"/>
      <c r="UA588" s="802"/>
      <c r="UB588" s="802"/>
      <c r="UC588" s="802"/>
      <c r="UD588" s="802"/>
      <c r="UE588" s="802"/>
      <c r="UF588" s="802"/>
      <c r="UG588" s="802"/>
      <c r="UH588" s="802"/>
      <c r="UI588" s="802"/>
      <c r="UJ588" s="802"/>
      <c r="UK588" s="802"/>
      <c r="UL588" s="802"/>
      <c r="UM588" s="802"/>
      <c r="UN588" s="802"/>
      <c r="UO588" s="802"/>
      <c r="UP588" s="802"/>
      <c r="UQ588" s="802"/>
      <c r="UR588" s="802"/>
      <c r="US588" s="802"/>
      <c r="UT588" s="802"/>
      <c r="UU588" s="802"/>
      <c r="UV588" s="802"/>
      <c r="UW588" s="802"/>
      <c r="UX588" s="802"/>
      <c r="UY588" s="802"/>
      <c r="UZ588" s="802"/>
      <c r="VA588" s="802"/>
      <c r="VB588" s="802"/>
      <c r="VC588" s="802"/>
      <c r="VD588" s="802"/>
      <c r="VE588" s="802"/>
      <c r="VF588" s="802"/>
      <c r="VG588" s="802"/>
      <c r="VH588" s="802"/>
      <c r="VI588" s="802"/>
      <c r="VJ588" s="802"/>
      <c r="VK588" s="802"/>
      <c r="VL588" s="802"/>
      <c r="VM588" s="802"/>
      <c r="VN588" s="802"/>
      <c r="VO588" s="802"/>
      <c r="VP588" s="802"/>
      <c r="VQ588" s="802"/>
      <c r="VR588" s="802"/>
      <c r="VS588" s="802"/>
      <c r="VT588" s="802"/>
      <c r="VU588" s="802"/>
      <c r="VV588" s="802"/>
      <c r="VW588" s="802"/>
      <c r="VX588" s="802"/>
      <c r="VY588" s="802"/>
      <c r="VZ588" s="802"/>
      <c r="WA588" s="802"/>
      <c r="WB588" s="802"/>
      <c r="WC588" s="802"/>
      <c r="WD588" s="802"/>
      <c r="WE588" s="802"/>
      <c r="WF588" s="802"/>
      <c r="WG588" s="802"/>
      <c r="WH588" s="802"/>
      <c r="WI588" s="802"/>
      <c r="WJ588" s="802"/>
      <c r="WK588" s="802"/>
      <c r="WL588" s="802"/>
      <c r="WM588" s="802"/>
      <c r="WN588" s="802"/>
      <c r="WO588" s="802"/>
      <c r="WP588" s="802"/>
      <c r="WQ588" s="802"/>
      <c r="WR588" s="802"/>
      <c r="WS588" s="802"/>
      <c r="WT588" s="802"/>
      <c r="WU588" s="802"/>
      <c r="WV588" s="802"/>
      <c r="WW588" s="802"/>
      <c r="WX588" s="802"/>
      <c r="WY588" s="802"/>
      <c r="WZ588" s="802"/>
      <c r="XA588" s="802"/>
      <c r="XB588" s="802"/>
      <c r="XC588" s="802"/>
      <c r="XD588" s="802"/>
      <c r="XE588" s="802"/>
      <c r="XF588" s="802"/>
      <c r="XG588" s="802"/>
      <c r="XH588" s="802"/>
      <c r="XI588" s="802"/>
      <c r="XJ588" s="802"/>
      <c r="XK588" s="802"/>
      <c r="XL588" s="802"/>
      <c r="XM588" s="802"/>
      <c r="XN588" s="802"/>
      <c r="XO588" s="802"/>
      <c r="XP588" s="802"/>
      <c r="XQ588" s="802"/>
      <c r="XR588" s="802"/>
      <c r="XS588" s="802"/>
      <c r="XT588" s="802"/>
      <c r="XU588" s="802"/>
      <c r="XV588" s="802"/>
      <c r="XW588" s="802"/>
      <c r="XX588" s="802"/>
      <c r="XY588" s="802"/>
      <c r="XZ588" s="802"/>
      <c r="YA588" s="802"/>
      <c r="YB588" s="802"/>
      <c r="YC588" s="802"/>
      <c r="YD588" s="802"/>
      <c r="YE588" s="802"/>
      <c r="YF588" s="802"/>
      <c r="YG588" s="802"/>
      <c r="YH588" s="802"/>
      <c r="YI588" s="802"/>
      <c r="YJ588" s="802"/>
      <c r="YK588" s="802"/>
      <c r="YL588" s="802"/>
      <c r="YM588" s="802"/>
      <c r="YN588" s="802"/>
      <c r="YO588" s="802"/>
      <c r="YP588" s="802"/>
      <c r="YQ588" s="802"/>
      <c r="YR588" s="802"/>
      <c r="YS588" s="802"/>
      <c r="YT588" s="802"/>
      <c r="YU588" s="802"/>
      <c r="YV588" s="802"/>
      <c r="YW588" s="802"/>
      <c r="YX588" s="802"/>
      <c r="YY588" s="802"/>
      <c r="YZ588" s="802"/>
      <c r="ZA588" s="802"/>
      <c r="ZB588" s="802"/>
      <c r="ZC588" s="802"/>
      <c r="ZD588" s="802"/>
      <c r="ZE588" s="802"/>
      <c r="ZF588" s="802"/>
      <c r="ZG588" s="802"/>
      <c r="ZH588" s="802"/>
      <c r="ZI588" s="802"/>
      <c r="ZJ588" s="802"/>
      <c r="ZK588" s="802"/>
      <c r="ZL588" s="802"/>
      <c r="ZM588" s="802"/>
      <c r="ZN588" s="802"/>
      <c r="ZO588" s="802"/>
      <c r="ZP588" s="802"/>
      <c r="ZQ588" s="802"/>
      <c r="ZR588" s="802"/>
      <c r="ZS588" s="802"/>
      <c r="ZT588" s="802"/>
      <c r="ZU588" s="802"/>
      <c r="ZV588" s="802"/>
      <c r="ZW588" s="802"/>
      <c r="ZX588" s="802"/>
      <c r="ZY588" s="802"/>
      <c r="ZZ588" s="802"/>
      <c r="AAA588" s="802"/>
      <c r="AAB588" s="802"/>
      <c r="AAC588" s="802"/>
      <c r="AAD588" s="802"/>
      <c r="AAE588" s="802"/>
      <c r="AAF588" s="802"/>
      <c r="AAG588" s="802"/>
      <c r="AAH588" s="802"/>
      <c r="AAI588" s="802"/>
      <c r="AAJ588" s="802"/>
      <c r="AAK588" s="802"/>
      <c r="AAL588" s="802"/>
      <c r="AAM588" s="802"/>
      <c r="AAN588" s="802"/>
      <c r="AAO588" s="802"/>
      <c r="AAP588" s="802"/>
      <c r="AAQ588" s="802"/>
      <c r="AAR588" s="802"/>
      <c r="AAS588" s="802"/>
      <c r="AAT588" s="802"/>
      <c r="AAU588" s="802"/>
      <c r="AAV588" s="802"/>
      <c r="AAW588" s="802"/>
      <c r="AAX588" s="802"/>
      <c r="AAY588" s="802"/>
      <c r="AAZ588" s="802"/>
      <c r="ABA588" s="802"/>
      <c r="ABB588" s="802"/>
      <c r="ABC588" s="802"/>
      <c r="ABD588" s="802"/>
      <c r="ABE588" s="802"/>
      <c r="ABF588" s="802"/>
      <c r="ABG588" s="802"/>
      <c r="ABH588" s="802"/>
      <c r="ABI588" s="802"/>
      <c r="ABJ588" s="802"/>
      <c r="ABK588" s="802"/>
      <c r="ABL588" s="802"/>
      <c r="ABM588" s="802"/>
      <c r="ABN588" s="802"/>
      <c r="ABO588" s="802"/>
      <c r="ABP588" s="802"/>
      <c r="ABQ588" s="802"/>
      <c r="ABR588" s="802"/>
      <c r="ABS588" s="802"/>
      <c r="ABT588" s="802"/>
      <c r="ABU588" s="802"/>
      <c r="ABV588" s="802"/>
      <c r="ABW588" s="802"/>
      <c r="ABX588" s="802"/>
      <c r="ABY588" s="802"/>
      <c r="ABZ588" s="802"/>
      <c r="ACA588" s="802"/>
      <c r="ACB588" s="802"/>
      <c r="ACC588" s="802"/>
      <c r="ACD588" s="802"/>
      <c r="ACE588" s="802"/>
      <c r="ACF588" s="802"/>
      <c r="ACG588" s="802"/>
      <c r="ACH588" s="802"/>
      <c r="ACI588" s="802"/>
      <c r="ACJ588" s="802"/>
      <c r="ACK588" s="802"/>
      <c r="ACL588" s="802"/>
      <c r="ACM588" s="802"/>
      <c r="ACN588" s="802"/>
      <c r="ACO588" s="802"/>
      <c r="ACP588" s="802"/>
      <c r="ACQ588" s="802"/>
      <c r="ACR588" s="802"/>
      <c r="ACS588" s="802"/>
      <c r="ACT588" s="802"/>
      <c r="ACU588" s="802"/>
      <c r="ACV588" s="802"/>
      <c r="ACW588" s="802"/>
      <c r="ACX588" s="802"/>
      <c r="ACY588" s="802"/>
      <c r="ACZ588" s="802"/>
      <c r="ADA588" s="802"/>
      <c r="ADB588" s="802"/>
      <c r="ADC588" s="802"/>
      <c r="ADD588" s="802"/>
      <c r="ADE588" s="802"/>
      <c r="ADF588" s="802"/>
      <c r="ADG588" s="802"/>
      <c r="ADH588" s="802"/>
      <c r="ADI588" s="802"/>
      <c r="ADJ588" s="802"/>
      <c r="ADK588" s="802"/>
      <c r="ADL588" s="802"/>
      <c r="ADM588" s="802"/>
      <c r="ADN588" s="802"/>
      <c r="ADO588" s="802"/>
      <c r="ADP588" s="802"/>
      <c r="ADQ588" s="802"/>
      <c r="ADR588" s="802"/>
      <c r="ADS588" s="802"/>
      <c r="ADT588" s="802"/>
      <c r="ADU588" s="802"/>
      <c r="ADV588" s="802"/>
      <c r="ADW588" s="802"/>
      <c r="ADX588" s="802"/>
      <c r="ADY588" s="802"/>
      <c r="ADZ588" s="802"/>
      <c r="AEA588" s="802"/>
      <c r="AEB588" s="802"/>
      <c r="AEC588" s="802"/>
      <c r="AED588" s="802"/>
      <c r="AEE588" s="802"/>
      <c r="AEF588" s="802"/>
      <c r="AEG588" s="802"/>
      <c r="AEH588" s="802"/>
      <c r="AEI588" s="802"/>
      <c r="AEJ588" s="802"/>
      <c r="AEK588" s="802"/>
      <c r="AEL588" s="802"/>
      <c r="AEM588" s="802"/>
      <c r="AEN588" s="802"/>
      <c r="AEO588" s="802"/>
      <c r="AEP588" s="802"/>
      <c r="AEQ588" s="802"/>
      <c r="AER588" s="802"/>
      <c r="AES588" s="802"/>
      <c r="AET588" s="802"/>
      <c r="AEU588" s="802"/>
      <c r="AEV588" s="802"/>
      <c r="AEW588" s="802"/>
      <c r="AEX588" s="802"/>
      <c r="AEY588" s="802"/>
      <c r="AEZ588" s="802"/>
      <c r="AFA588" s="802"/>
      <c r="AFB588" s="802"/>
      <c r="AFC588" s="802"/>
      <c r="AFD588" s="802"/>
      <c r="AFE588" s="802"/>
      <c r="AFF588" s="802"/>
      <c r="AFG588" s="802"/>
      <c r="AFH588" s="802"/>
      <c r="AFI588" s="802"/>
      <c r="AFJ588" s="802"/>
      <c r="AFK588" s="802"/>
      <c r="AFL588" s="802"/>
      <c r="AFM588" s="802"/>
      <c r="AFN588" s="802"/>
      <c r="AFO588" s="802"/>
      <c r="AFP588" s="802"/>
      <c r="AFQ588" s="802"/>
      <c r="AFR588" s="802"/>
      <c r="AFS588" s="802"/>
      <c r="AFT588" s="802"/>
      <c r="AFU588" s="802"/>
      <c r="AFV588" s="802"/>
      <c r="AFW588" s="802"/>
      <c r="AFX588" s="802"/>
      <c r="AFY588" s="802"/>
      <c r="AFZ588" s="802"/>
      <c r="AGA588" s="802"/>
      <c r="AGB588" s="802"/>
      <c r="AGC588" s="802"/>
      <c r="AGD588" s="802"/>
      <c r="AGE588" s="802"/>
      <c r="AGF588" s="802"/>
      <c r="AGG588" s="802"/>
      <c r="AGH588" s="802"/>
      <c r="AGI588" s="802"/>
      <c r="AGJ588" s="802"/>
      <c r="AGK588" s="802"/>
      <c r="AGL588" s="802"/>
      <c r="AGM588" s="802"/>
      <c r="AGN588" s="802"/>
      <c r="AGO588" s="802"/>
      <c r="AGP588" s="802"/>
      <c r="AGQ588" s="802"/>
      <c r="AGR588" s="802"/>
      <c r="AGS588" s="802"/>
      <c r="AGT588" s="802"/>
      <c r="AGU588" s="802"/>
      <c r="AGV588" s="802"/>
      <c r="AGW588" s="802"/>
      <c r="AGX588" s="802"/>
      <c r="AGY588" s="802"/>
      <c r="AGZ588" s="802"/>
      <c r="AHA588" s="802"/>
      <c r="AHB588" s="802"/>
      <c r="AHC588" s="802"/>
      <c r="AHD588" s="802"/>
      <c r="AHE588" s="802"/>
      <c r="AHF588" s="802"/>
      <c r="AHG588" s="802"/>
      <c r="AHH588" s="802"/>
      <c r="AHI588" s="802"/>
      <c r="AHJ588" s="802"/>
      <c r="AHK588" s="802"/>
      <c r="AHL588" s="802"/>
      <c r="AHM588" s="802"/>
      <c r="AHN588" s="802"/>
      <c r="AHO588" s="802"/>
      <c r="AHP588" s="802"/>
      <c r="AHQ588" s="802"/>
      <c r="AHR588" s="802"/>
      <c r="AHS588" s="802"/>
      <c r="AHT588" s="802"/>
      <c r="AHU588" s="802"/>
      <c r="AHV588" s="802"/>
      <c r="AHW588" s="802"/>
      <c r="AHX588" s="802"/>
      <c r="AHY588" s="802"/>
      <c r="AHZ588" s="802"/>
      <c r="AIA588" s="802"/>
      <c r="AIB588" s="802"/>
      <c r="AIC588" s="802"/>
      <c r="AID588" s="802"/>
      <c r="AIE588" s="802"/>
      <c r="AIF588" s="802"/>
      <c r="AIG588" s="802"/>
      <c r="AIH588" s="802"/>
      <c r="AII588" s="802"/>
      <c r="AIJ588" s="802"/>
      <c r="AQE588" s="802"/>
      <c r="AQF588" s="802"/>
      <c r="AQG588" s="802"/>
      <c r="AQH588" s="802"/>
      <c r="AQI588" s="802"/>
      <c r="AQJ588" s="802"/>
      <c r="AQK588" s="802"/>
      <c r="AQL588" s="802"/>
      <c r="AQM588" s="802"/>
      <c r="AQN588" s="802"/>
      <c r="AQO588" s="802"/>
      <c r="AQP588" s="802"/>
      <c r="AQQ588" s="802"/>
      <c r="AQR588" s="802"/>
      <c r="AQS588" s="802"/>
      <c r="AQT588" s="802"/>
      <c r="AQU588" s="802"/>
      <c r="AQV588" s="802"/>
      <c r="AQW588" s="802"/>
      <c r="AQX588" s="802"/>
      <c r="AQY588" s="802"/>
      <c r="AQZ588" s="802"/>
      <c r="ARA588" s="802"/>
      <c r="ARB588" s="802"/>
      <c r="ARC588" s="802"/>
      <c r="ARD588" s="802"/>
      <c r="ARE588" s="802"/>
      <c r="ARF588" s="802"/>
      <c r="ARG588" s="802"/>
      <c r="ARH588" s="802"/>
      <c r="ARI588" s="802"/>
      <c r="ARJ588" s="802"/>
      <c r="ARK588" s="802"/>
      <c r="ARL588" s="802"/>
      <c r="ARM588" s="802"/>
      <c r="ARN588" s="802"/>
      <c r="ARO588" s="802"/>
      <c r="ARP588" s="802"/>
      <c r="ARQ588" s="802"/>
      <c r="ARR588" s="802"/>
      <c r="ARS588" s="802"/>
      <c r="ART588" s="802"/>
      <c r="ARU588" s="802"/>
      <c r="ARV588" s="802"/>
      <c r="ARW588" s="802"/>
      <c r="ARX588" s="802"/>
      <c r="ARY588" s="802"/>
      <c r="ARZ588" s="802"/>
      <c r="ASA588" s="802"/>
      <c r="ASB588" s="802"/>
      <c r="ASC588" s="802"/>
      <c r="ASD588" s="802"/>
      <c r="ASE588" s="802"/>
      <c r="ASF588" s="802"/>
      <c r="ASG588" s="802"/>
      <c r="ASH588" s="802"/>
      <c r="ASI588" s="802"/>
      <c r="ASJ588" s="802"/>
      <c r="ASK588" s="802"/>
      <c r="ASL588" s="802"/>
      <c r="ATP588" s="802"/>
      <c r="ATQ588" s="802"/>
      <c r="ATR588" s="802"/>
      <c r="ATS588" s="802"/>
      <c r="ATT588" s="802"/>
      <c r="ATU588" s="802"/>
      <c r="ATV588" s="802"/>
      <c r="ATW588" s="802"/>
      <c r="ATX588" s="802"/>
      <c r="ATY588" s="802"/>
      <c r="ATZ588" s="802"/>
      <c r="AUA588" s="802"/>
      <c r="AUB588" s="802"/>
      <c r="AUC588" s="802"/>
      <c r="AUD588" s="802"/>
      <c r="AUE588" s="802"/>
      <c r="AUF588" s="802"/>
      <c r="AUG588" s="802"/>
      <c r="AUH588" s="802"/>
      <c r="AUI588" s="802"/>
      <c r="AUJ588" s="802"/>
      <c r="AUK588" s="802"/>
      <c r="AUL588" s="802"/>
      <c r="AUM588" s="802"/>
      <c r="AUN588" s="802"/>
      <c r="AUO588" s="802"/>
      <c r="AUP588" s="801"/>
      <c r="AUQ588" s="802"/>
      <c r="AUR588" s="801"/>
      <c r="AUS588" s="802"/>
      <c r="AUT588" s="801"/>
      <c r="AUU588" s="802"/>
      <c r="AUV588" s="802"/>
      <c r="AUW588" s="802"/>
      <c r="AUX588" s="802"/>
      <c r="AUY588" s="802"/>
      <c r="AUZ588" s="802"/>
      <c r="AVA588" s="802"/>
      <c r="AVB588" s="802"/>
      <c r="AVC588" s="802"/>
      <c r="AVD588" s="802"/>
      <c r="AVE588" s="802"/>
      <c r="AVF588" s="802"/>
      <c r="AVG588" s="802"/>
      <c r="AVH588" s="802"/>
      <c r="AVI588" s="802"/>
      <c r="AVJ588" s="808"/>
      <c r="AVK588" s="808"/>
      <c r="AVL588" s="808"/>
      <c r="AVM588" s="808"/>
      <c r="AVN588" s="808"/>
      <c r="AVO588" s="808"/>
      <c r="AVP588" s="808"/>
      <c r="AVQ588" s="808"/>
      <c r="AVR588" s="808"/>
      <c r="AVS588" s="808"/>
      <c r="AVT588" s="808"/>
      <c r="AVU588" s="809"/>
      <c r="AVV588" s="809"/>
      <c r="AVW588" s="809"/>
      <c r="AVX588" s="809"/>
      <c r="AVY588" s="809"/>
      <c r="AVZ588" s="809"/>
      <c r="AWA588" s="809"/>
      <c r="AWB588" s="809"/>
      <c r="AWC588" s="809"/>
      <c r="AWD588" s="809"/>
      <c r="AWE588" s="809"/>
      <c r="AWF588" s="809"/>
      <c r="AWG588" s="809"/>
      <c r="AWH588" s="809"/>
      <c r="AWI588" s="809"/>
      <c r="AWJ588" s="809"/>
      <c r="AWK588" s="809"/>
      <c r="AWL588" s="809"/>
      <c r="AWM588" s="809"/>
      <c r="AWN588" s="809"/>
      <c r="AWO588" s="809"/>
      <c r="AWP588" s="809"/>
      <c r="AWQ588" s="809"/>
      <c r="AWR588" s="808"/>
      <c r="AWS588" s="761"/>
      <c r="AWT588" s="808"/>
      <c r="AWU588" s="809"/>
      <c r="AWV588" s="809"/>
      <c r="AWW588" s="809"/>
      <c r="AWX588" s="809"/>
      <c r="AWY588" s="809"/>
      <c r="AWZ588" s="809"/>
      <c r="AXA588" s="809"/>
      <c r="AXB588" s="809"/>
      <c r="AXC588" s="809"/>
      <c r="AXD588" s="809"/>
      <c r="AXE588" s="809"/>
      <c r="AXF588" s="809"/>
      <c r="AXG588" s="809"/>
      <c r="AXH588" s="809"/>
      <c r="AXI588" s="809"/>
      <c r="AXJ588" s="809"/>
      <c r="AXK588" s="809"/>
      <c r="AXL588" s="809"/>
      <c r="AXM588" s="809"/>
      <c r="AXN588" s="809"/>
      <c r="AXO588" s="809"/>
      <c r="AXP588" s="809"/>
      <c r="AXQ588" s="809"/>
      <c r="AXR588" s="809"/>
      <c r="AXS588" s="809"/>
      <c r="AXT588" s="809"/>
      <c r="AXU588" s="809"/>
      <c r="AXV588" s="809"/>
      <c r="AXW588" s="809"/>
      <c r="AXX588" s="809"/>
      <c r="AXY588" s="809"/>
      <c r="AXZ588" s="809"/>
      <c r="AYA588" s="809"/>
      <c r="AYB588" s="809"/>
      <c r="AYC588" s="809"/>
      <c r="AYD588" s="808"/>
      <c r="AYE588" s="808"/>
      <c r="AYF588" s="809"/>
      <c r="AYG588" s="808"/>
      <c r="AYH588" s="810"/>
      <c r="AYI588" s="810"/>
      <c r="AYJ588" s="810"/>
      <c r="AYK588" s="810"/>
      <c r="AYL588" s="810"/>
      <c r="AYM588" s="810"/>
      <c r="AYN588" s="810"/>
      <c r="AYO588" s="810"/>
      <c r="AYP588" s="810"/>
      <c r="AYQ588" s="810"/>
      <c r="AYR588" s="810"/>
      <c r="AYS588" s="810"/>
      <c r="AYT588" s="810"/>
      <c r="AYU588" s="810"/>
      <c r="AYV588" s="810"/>
      <c r="AYW588" s="810"/>
      <c r="AYX588" s="810"/>
      <c r="AYY588" s="810"/>
      <c r="AYZ588" s="810"/>
      <c r="AZA588" s="810"/>
      <c r="AZB588" s="810"/>
      <c r="AZC588" s="810"/>
      <c r="AZD588" s="810"/>
      <c r="AZE588" s="810"/>
      <c r="AZF588" s="810"/>
      <c r="AZG588" s="810"/>
      <c r="AZH588" s="810"/>
      <c r="AZI588" s="810"/>
      <c r="AZJ588" s="810"/>
      <c r="AZK588" s="810"/>
      <c r="AZL588" s="810"/>
      <c r="AZM588" s="810"/>
      <c r="AZN588" s="810"/>
      <c r="AZO588" s="810"/>
      <c r="AZP588" s="809"/>
      <c r="AZQ588" s="802"/>
      <c r="AZR588" s="802"/>
      <c r="AZS588" s="802"/>
    </row>
    <row r="589" spans="45:920 1123:1371" s="793" customFormat="1" ht="13.5">
      <c r="AS589" s="802"/>
      <c r="AT589" s="802"/>
      <c r="AU589" s="802"/>
      <c r="AV589" s="802"/>
      <c r="AW589" s="802"/>
      <c r="AX589" s="802"/>
      <c r="AY589" s="802"/>
      <c r="AZ589" s="802"/>
      <c r="BA589" s="802"/>
      <c r="BB589" s="802"/>
      <c r="BC589" s="802"/>
      <c r="BD589" s="802"/>
      <c r="BE589" s="802"/>
      <c r="BF589" s="802"/>
      <c r="BG589" s="802"/>
      <c r="BH589" s="802"/>
      <c r="BI589" s="802"/>
      <c r="BJ589" s="802"/>
      <c r="BK589" s="802"/>
      <c r="BL589" s="802"/>
      <c r="BM589" s="802"/>
      <c r="BN589" s="802"/>
      <c r="BO589" s="802"/>
      <c r="BP589" s="802"/>
      <c r="BQ589" s="802"/>
      <c r="BR589" s="802"/>
      <c r="BS589" s="802"/>
      <c r="BT589" s="802"/>
      <c r="BU589" s="802"/>
      <c r="BV589" s="802"/>
      <c r="BW589" s="802"/>
      <c r="BX589" s="802"/>
      <c r="BY589" s="802"/>
      <c r="BZ589" s="802"/>
      <c r="CA589" s="802"/>
      <c r="CB589" s="802"/>
      <c r="CC589" s="802"/>
      <c r="CD589" s="802"/>
      <c r="CE589" s="802"/>
      <c r="CF589" s="802"/>
      <c r="CG589" s="802"/>
      <c r="CH589" s="802"/>
      <c r="CI589" s="802"/>
      <c r="CJ589" s="802"/>
      <c r="CK589" s="802"/>
      <c r="CL589" s="802"/>
      <c r="CM589" s="802"/>
      <c r="CN589" s="802"/>
      <c r="CO589" s="802"/>
      <c r="CP589" s="802"/>
      <c r="CQ589" s="802"/>
      <c r="CR589" s="802"/>
      <c r="CS589" s="802"/>
      <c r="CT589" s="802"/>
      <c r="CU589" s="802"/>
      <c r="CV589" s="802"/>
      <c r="CW589" s="802"/>
      <c r="CX589" s="802"/>
      <c r="CY589" s="802"/>
      <c r="CZ589" s="802"/>
      <c r="DA589" s="802"/>
      <c r="DB589" s="802"/>
      <c r="DC589" s="802"/>
      <c r="DD589" s="802"/>
      <c r="DE589" s="802"/>
      <c r="DF589" s="802"/>
      <c r="DG589" s="802"/>
      <c r="DH589" s="802"/>
      <c r="DI589" s="802"/>
      <c r="DJ589" s="802"/>
      <c r="DK589" s="802"/>
      <c r="DL589" s="802"/>
      <c r="DM589" s="802"/>
      <c r="DN589" s="802"/>
      <c r="DO589" s="802"/>
      <c r="DP589" s="802"/>
      <c r="DQ589" s="802"/>
      <c r="DR589" s="802"/>
      <c r="DS589" s="802"/>
      <c r="DT589" s="802"/>
      <c r="DU589" s="802"/>
      <c r="DV589" s="802"/>
      <c r="DW589" s="802"/>
      <c r="DX589" s="802"/>
      <c r="DY589" s="802"/>
      <c r="DZ589" s="802"/>
      <c r="EA589" s="802"/>
      <c r="EB589" s="802"/>
      <c r="EC589" s="802"/>
      <c r="ED589" s="802"/>
      <c r="EE589" s="802"/>
      <c r="EF589" s="802"/>
      <c r="EG589" s="802"/>
      <c r="EH589" s="802"/>
      <c r="EI589" s="802"/>
      <c r="EJ589" s="802"/>
      <c r="EK589" s="802"/>
      <c r="EL589" s="802"/>
      <c r="EM589" s="802"/>
      <c r="EN589" s="802"/>
      <c r="EO589" s="802"/>
      <c r="EP589" s="802"/>
      <c r="EQ589" s="802"/>
      <c r="ER589" s="802"/>
      <c r="ES589" s="802"/>
      <c r="ET589" s="802"/>
      <c r="EU589" s="802"/>
      <c r="EV589" s="802"/>
      <c r="EW589" s="802"/>
      <c r="EX589" s="802"/>
      <c r="EY589" s="802"/>
      <c r="EZ589" s="802"/>
      <c r="FA589" s="802"/>
      <c r="FB589" s="802"/>
      <c r="FC589" s="802"/>
      <c r="FD589" s="802"/>
      <c r="FE589" s="802"/>
      <c r="FF589" s="802"/>
      <c r="FG589" s="802"/>
      <c r="FH589" s="802"/>
      <c r="FI589" s="802"/>
      <c r="FJ589" s="802"/>
      <c r="FK589" s="802"/>
      <c r="FL589" s="802"/>
      <c r="FM589" s="802"/>
      <c r="FN589" s="802"/>
      <c r="FO589" s="802"/>
      <c r="FP589" s="802"/>
      <c r="FQ589" s="802"/>
      <c r="FR589" s="802"/>
      <c r="FS589" s="802"/>
      <c r="FT589" s="802"/>
      <c r="FU589" s="802"/>
      <c r="FV589" s="802"/>
      <c r="FW589" s="802"/>
      <c r="FX589" s="802"/>
      <c r="FY589" s="802"/>
      <c r="FZ589" s="802"/>
      <c r="GA589" s="802"/>
      <c r="GB589" s="802"/>
      <c r="GC589" s="802"/>
      <c r="GD589" s="802"/>
      <c r="GE589" s="802"/>
      <c r="GF589" s="802"/>
      <c r="GG589" s="802"/>
      <c r="GH589" s="802"/>
      <c r="GI589" s="802"/>
      <c r="GJ589" s="802"/>
      <c r="GK589" s="802"/>
      <c r="GL589" s="802"/>
      <c r="GM589" s="802"/>
      <c r="GN589" s="802"/>
      <c r="GO589" s="802"/>
      <c r="GP589" s="802"/>
      <c r="GQ589" s="802"/>
      <c r="GR589" s="802"/>
      <c r="GS589" s="802"/>
      <c r="GT589" s="802"/>
      <c r="GU589" s="802"/>
      <c r="GV589" s="802"/>
      <c r="GW589" s="802"/>
      <c r="GX589" s="802"/>
      <c r="GY589" s="802"/>
      <c r="GZ589" s="802"/>
      <c r="HA589" s="802"/>
      <c r="HB589" s="802"/>
      <c r="HC589" s="802"/>
      <c r="HD589" s="802"/>
      <c r="HE589" s="802"/>
      <c r="HF589" s="802"/>
      <c r="HG589" s="802"/>
      <c r="HH589" s="802"/>
      <c r="HI589" s="802"/>
      <c r="HJ589" s="802"/>
      <c r="HK589" s="802"/>
      <c r="HL589" s="802"/>
      <c r="HM589" s="802"/>
      <c r="HN589" s="802"/>
      <c r="HO589" s="802"/>
      <c r="HP589" s="802"/>
      <c r="HQ589" s="802"/>
      <c r="HR589" s="802"/>
      <c r="HS589" s="802"/>
      <c r="HT589" s="802"/>
      <c r="HU589" s="802"/>
      <c r="HV589" s="802"/>
      <c r="HW589" s="802"/>
      <c r="HX589" s="802"/>
      <c r="HY589" s="802"/>
      <c r="HZ589" s="802"/>
      <c r="IA589" s="802"/>
      <c r="IB589" s="802"/>
      <c r="IC589" s="802"/>
      <c r="ID589" s="802"/>
      <c r="IE589" s="802"/>
      <c r="IF589" s="802"/>
      <c r="IG589" s="802"/>
      <c r="IH589" s="802"/>
      <c r="II589" s="802"/>
      <c r="IJ589" s="802"/>
      <c r="IK589" s="802"/>
      <c r="IL589" s="802"/>
      <c r="IM589" s="802"/>
      <c r="IN589" s="802"/>
      <c r="IO589" s="802"/>
      <c r="IP589" s="802"/>
      <c r="IQ589" s="802"/>
      <c r="IR589" s="802"/>
      <c r="IS589" s="802"/>
      <c r="IT589" s="802"/>
      <c r="IU589" s="802"/>
      <c r="IV589" s="802"/>
      <c r="IW589" s="802"/>
      <c r="IX589" s="802"/>
      <c r="IY589" s="802"/>
      <c r="IZ589" s="802"/>
      <c r="JA589" s="802"/>
      <c r="JB589" s="802"/>
      <c r="JC589" s="802"/>
      <c r="JD589" s="802"/>
      <c r="JE589" s="802"/>
      <c r="JF589" s="802"/>
      <c r="JG589" s="802"/>
      <c r="JH589" s="802"/>
      <c r="JI589" s="802"/>
      <c r="JJ589" s="802"/>
      <c r="JK589" s="802"/>
      <c r="JL589" s="802"/>
      <c r="JM589" s="802"/>
      <c r="JN589" s="802"/>
      <c r="JO589" s="802"/>
      <c r="JP589" s="802"/>
      <c r="JQ589" s="802"/>
      <c r="JR589" s="802"/>
      <c r="JS589" s="802"/>
      <c r="JT589" s="802"/>
      <c r="JU589" s="802"/>
      <c r="JV589" s="802"/>
      <c r="JW589" s="802"/>
      <c r="JX589" s="802"/>
      <c r="JY589" s="802"/>
      <c r="JZ589" s="802"/>
      <c r="KA589" s="802"/>
      <c r="KB589" s="802"/>
      <c r="KC589" s="802"/>
      <c r="KD589" s="802"/>
      <c r="KE589" s="802"/>
      <c r="KF589" s="802"/>
      <c r="KG589" s="802"/>
      <c r="KH589" s="802"/>
      <c r="KI589" s="802"/>
      <c r="KJ589" s="802"/>
      <c r="KK589" s="802"/>
      <c r="KL589" s="802"/>
      <c r="KM589" s="802"/>
      <c r="KN589" s="802"/>
      <c r="KO589" s="802"/>
      <c r="KP589" s="802"/>
      <c r="KQ589" s="802"/>
      <c r="KR589" s="802"/>
      <c r="KS589" s="802"/>
      <c r="KT589" s="802"/>
      <c r="KU589" s="802"/>
      <c r="KV589" s="802"/>
      <c r="KW589" s="802"/>
      <c r="KX589" s="802"/>
      <c r="KY589" s="802"/>
      <c r="KZ589" s="802"/>
      <c r="LA589" s="802"/>
      <c r="LB589" s="802"/>
      <c r="LC589" s="802"/>
      <c r="LD589" s="802"/>
      <c r="LE589" s="802"/>
      <c r="LF589" s="802"/>
      <c r="LG589" s="802"/>
      <c r="LH589" s="802"/>
      <c r="LI589" s="802"/>
      <c r="LJ589" s="802"/>
      <c r="LK589" s="802"/>
      <c r="LL589" s="802"/>
      <c r="LM589" s="802"/>
      <c r="LN589" s="802"/>
      <c r="LO589" s="802"/>
      <c r="LP589" s="802"/>
      <c r="LQ589" s="802"/>
      <c r="LR589" s="802"/>
      <c r="LS589" s="802"/>
      <c r="LT589" s="802"/>
      <c r="LU589" s="802"/>
      <c r="LV589" s="802"/>
      <c r="LW589" s="802"/>
      <c r="LX589" s="802"/>
      <c r="LY589" s="802"/>
      <c r="LZ589" s="802"/>
      <c r="MA589" s="802"/>
      <c r="MB589" s="802"/>
      <c r="MC589" s="802"/>
      <c r="MD589" s="802"/>
      <c r="ME589" s="802"/>
      <c r="MF589" s="802"/>
      <c r="MG589" s="802"/>
      <c r="MH589" s="802"/>
      <c r="MI589" s="802"/>
      <c r="MJ589" s="802"/>
      <c r="MK589" s="802"/>
      <c r="ML589" s="802"/>
      <c r="MM589" s="802"/>
      <c r="MN589" s="802"/>
      <c r="MO589" s="802"/>
      <c r="MP589" s="802"/>
      <c r="MQ589" s="802"/>
      <c r="MR589" s="802"/>
      <c r="MS589" s="802"/>
      <c r="MT589" s="802"/>
      <c r="MU589" s="802"/>
      <c r="MV589" s="802"/>
      <c r="MW589" s="802"/>
      <c r="MX589" s="802"/>
      <c r="MY589" s="802"/>
      <c r="MZ589" s="802"/>
      <c r="NA589" s="802"/>
      <c r="NB589" s="802"/>
      <c r="NC589" s="802"/>
      <c r="ND589" s="802"/>
      <c r="NE589" s="802"/>
      <c r="NF589" s="802"/>
      <c r="NG589" s="802"/>
      <c r="NH589" s="802"/>
      <c r="NI589" s="802"/>
      <c r="NJ589" s="802"/>
      <c r="NK589" s="802"/>
      <c r="NL589" s="802"/>
      <c r="NM589" s="802"/>
      <c r="NN589" s="802"/>
      <c r="NO589" s="802"/>
      <c r="NP589" s="802"/>
      <c r="NQ589" s="802"/>
      <c r="NR589" s="802"/>
      <c r="NS589" s="802"/>
      <c r="NT589" s="802"/>
      <c r="NU589" s="802"/>
      <c r="NV589" s="802"/>
      <c r="NW589" s="802"/>
      <c r="NX589" s="802"/>
      <c r="NY589" s="802"/>
      <c r="NZ589" s="802"/>
      <c r="OA589" s="802"/>
      <c r="OB589" s="802"/>
      <c r="OC589" s="802"/>
      <c r="OD589" s="802"/>
      <c r="OE589" s="802"/>
      <c r="OF589" s="802"/>
      <c r="OG589" s="802"/>
      <c r="OH589" s="802"/>
      <c r="OI589" s="802"/>
      <c r="OJ589" s="802"/>
      <c r="OK589" s="802"/>
      <c r="OL589" s="802"/>
      <c r="OM589" s="802"/>
      <c r="ON589" s="802"/>
      <c r="OO589" s="802"/>
      <c r="OP589" s="802"/>
      <c r="OQ589" s="802"/>
      <c r="OR589" s="802"/>
      <c r="OS589" s="802"/>
      <c r="OT589" s="802"/>
      <c r="OU589" s="802"/>
      <c r="OV589" s="802"/>
      <c r="OW589" s="802"/>
      <c r="OX589" s="802"/>
      <c r="OY589" s="802"/>
      <c r="OZ589" s="802"/>
      <c r="PA589" s="802"/>
      <c r="PB589" s="802"/>
      <c r="PC589" s="802"/>
      <c r="PD589" s="802"/>
      <c r="PE589" s="802"/>
      <c r="PF589" s="802"/>
      <c r="PG589" s="802"/>
      <c r="PH589" s="802"/>
      <c r="PI589" s="802"/>
      <c r="PJ589" s="802"/>
      <c r="PK589" s="802"/>
      <c r="PL589" s="802"/>
      <c r="PM589" s="802"/>
      <c r="PN589" s="802"/>
      <c r="PO589" s="802"/>
      <c r="PP589" s="802"/>
      <c r="PQ589" s="802"/>
      <c r="PR589" s="802"/>
      <c r="PS589" s="802"/>
      <c r="PT589" s="802"/>
      <c r="PU589" s="802"/>
      <c r="PV589" s="802"/>
      <c r="PW589" s="802"/>
      <c r="PX589" s="802"/>
      <c r="PY589" s="802"/>
      <c r="PZ589" s="802"/>
      <c r="QA589" s="802"/>
      <c r="QB589" s="802"/>
      <c r="QC589" s="802"/>
      <c r="QD589" s="802"/>
      <c r="QE589" s="802"/>
      <c r="QF589" s="802"/>
      <c r="QG589" s="802"/>
      <c r="QH589" s="802"/>
      <c r="QI589" s="802"/>
      <c r="QJ589" s="802"/>
      <c r="QK589" s="802"/>
      <c r="QL589" s="802"/>
      <c r="QM589" s="802"/>
      <c r="QN589" s="802"/>
      <c r="QO589" s="802"/>
      <c r="QP589" s="802"/>
      <c r="QQ589" s="802"/>
      <c r="QR589" s="802"/>
      <c r="QS589" s="802"/>
      <c r="QT589" s="802"/>
      <c r="QU589" s="802"/>
      <c r="QV589" s="802"/>
      <c r="QW589" s="802"/>
      <c r="QX589" s="802"/>
      <c r="QY589" s="802"/>
      <c r="QZ589" s="802"/>
      <c r="RA589" s="802"/>
      <c r="RB589" s="802"/>
      <c r="RC589" s="802"/>
      <c r="RD589" s="802"/>
      <c r="RE589" s="802"/>
      <c r="RF589" s="802"/>
      <c r="RG589" s="802"/>
      <c r="RH589" s="802"/>
      <c r="RI589" s="802"/>
      <c r="RJ589" s="802"/>
      <c r="RK589" s="802"/>
      <c r="RL589" s="802"/>
      <c r="RM589" s="802"/>
      <c r="RN589" s="802"/>
      <c r="RO589" s="802"/>
      <c r="RP589" s="802"/>
      <c r="RQ589" s="802"/>
      <c r="RR589" s="802"/>
      <c r="RS589" s="802"/>
      <c r="RT589" s="802"/>
      <c r="RU589" s="802"/>
      <c r="RV589" s="802"/>
      <c r="RW589" s="802"/>
      <c r="RX589" s="802"/>
      <c r="RY589" s="802"/>
      <c r="RZ589" s="802"/>
      <c r="SA589" s="802"/>
      <c r="SB589" s="802"/>
      <c r="SC589" s="802"/>
      <c r="SD589" s="802"/>
      <c r="SE589" s="802"/>
      <c r="SF589" s="802"/>
      <c r="SG589" s="802"/>
      <c r="SH589" s="802"/>
      <c r="SI589" s="802"/>
      <c r="SJ589" s="802"/>
      <c r="SK589" s="802"/>
      <c r="SL589" s="802"/>
      <c r="SM589" s="802"/>
      <c r="SN589" s="802"/>
      <c r="SO589" s="802"/>
      <c r="SP589" s="802"/>
      <c r="SQ589" s="802"/>
      <c r="SR589" s="802"/>
      <c r="SS589" s="802"/>
      <c r="ST589" s="802"/>
      <c r="SU589" s="802"/>
      <c r="SV589" s="802"/>
      <c r="SW589" s="802"/>
      <c r="SX589" s="802"/>
      <c r="SY589" s="802"/>
      <c r="SZ589" s="802"/>
      <c r="TA589" s="802"/>
      <c r="TB589" s="802"/>
      <c r="TC589" s="802"/>
      <c r="TD589" s="802"/>
      <c r="TE589" s="802"/>
      <c r="TF589" s="802"/>
      <c r="TG589" s="802"/>
      <c r="TH589" s="802"/>
      <c r="TI589" s="802"/>
      <c r="TJ589" s="802"/>
      <c r="TK589" s="802"/>
      <c r="TL589" s="802"/>
      <c r="TM589" s="802"/>
      <c r="TN589" s="802"/>
      <c r="TO589" s="802"/>
      <c r="TP589" s="802"/>
      <c r="TQ589" s="802"/>
      <c r="TR589" s="802"/>
      <c r="TS589" s="802"/>
      <c r="TT589" s="802"/>
      <c r="TU589" s="802"/>
      <c r="TV589" s="802"/>
      <c r="TW589" s="802"/>
      <c r="TX589" s="802"/>
      <c r="TY589" s="802"/>
      <c r="TZ589" s="802"/>
      <c r="UA589" s="802"/>
      <c r="UB589" s="802"/>
      <c r="UC589" s="802"/>
      <c r="UD589" s="802"/>
      <c r="UE589" s="802"/>
      <c r="UF589" s="802"/>
      <c r="UG589" s="802"/>
      <c r="UH589" s="802"/>
      <c r="UI589" s="802"/>
      <c r="UJ589" s="802"/>
      <c r="UK589" s="802"/>
      <c r="UL589" s="802"/>
      <c r="UM589" s="802"/>
      <c r="UN589" s="802"/>
      <c r="UO589" s="802"/>
      <c r="UP589" s="802"/>
      <c r="UQ589" s="802"/>
      <c r="UR589" s="802"/>
      <c r="US589" s="802"/>
      <c r="UT589" s="802"/>
      <c r="UU589" s="802"/>
      <c r="UV589" s="802"/>
      <c r="UW589" s="802"/>
      <c r="UX589" s="802"/>
      <c r="UY589" s="802"/>
      <c r="UZ589" s="802"/>
      <c r="VA589" s="802"/>
      <c r="VB589" s="802"/>
      <c r="VC589" s="802"/>
      <c r="VD589" s="802"/>
      <c r="VE589" s="802"/>
      <c r="VF589" s="802"/>
      <c r="VG589" s="802"/>
      <c r="VH589" s="802"/>
      <c r="VI589" s="802"/>
      <c r="VJ589" s="802"/>
      <c r="VK589" s="802"/>
      <c r="VL589" s="802"/>
      <c r="VM589" s="802"/>
      <c r="VN589" s="802"/>
      <c r="VO589" s="802"/>
      <c r="VP589" s="802"/>
      <c r="VQ589" s="802"/>
      <c r="VR589" s="802"/>
      <c r="VS589" s="802"/>
      <c r="VT589" s="802"/>
      <c r="VU589" s="802"/>
      <c r="VV589" s="802"/>
      <c r="VW589" s="802"/>
      <c r="VX589" s="802"/>
      <c r="VY589" s="802"/>
      <c r="VZ589" s="802"/>
      <c r="WA589" s="802"/>
      <c r="WB589" s="802"/>
      <c r="WC589" s="802"/>
      <c r="WD589" s="802"/>
      <c r="WE589" s="802"/>
      <c r="WF589" s="802"/>
      <c r="WG589" s="802"/>
      <c r="WH589" s="802"/>
      <c r="WI589" s="802"/>
      <c r="WJ589" s="802"/>
      <c r="WK589" s="802"/>
      <c r="WL589" s="802"/>
      <c r="WM589" s="802"/>
      <c r="WN589" s="802"/>
      <c r="WO589" s="802"/>
      <c r="WP589" s="802"/>
      <c r="WQ589" s="802"/>
      <c r="WR589" s="802"/>
      <c r="WS589" s="802"/>
      <c r="WT589" s="802"/>
      <c r="WU589" s="802"/>
      <c r="WV589" s="802"/>
      <c r="WW589" s="802"/>
      <c r="WX589" s="802"/>
      <c r="WY589" s="802"/>
      <c r="WZ589" s="802"/>
      <c r="XA589" s="802"/>
      <c r="XB589" s="802"/>
      <c r="XC589" s="802"/>
      <c r="XD589" s="802"/>
      <c r="XE589" s="802"/>
      <c r="XF589" s="802"/>
      <c r="XG589" s="802"/>
      <c r="XH589" s="802"/>
      <c r="XI589" s="802"/>
      <c r="XJ589" s="802"/>
      <c r="XK589" s="802"/>
      <c r="XL589" s="802"/>
      <c r="XM589" s="802"/>
      <c r="XN589" s="802"/>
      <c r="XO589" s="802"/>
      <c r="XP589" s="802"/>
      <c r="XQ589" s="802"/>
      <c r="XR589" s="802"/>
      <c r="XS589" s="802"/>
      <c r="XT589" s="802"/>
      <c r="XU589" s="802"/>
      <c r="XV589" s="802"/>
      <c r="XW589" s="802"/>
      <c r="XX589" s="802"/>
      <c r="XY589" s="802"/>
      <c r="XZ589" s="802"/>
      <c r="YA589" s="802"/>
      <c r="YB589" s="802"/>
      <c r="YC589" s="802"/>
      <c r="YD589" s="802"/>
      <c r="YE589" s="802"/>
      <c r="YF589" s="802"/>
      <c r="YG589" s="802"/>
      <c r="YH589" s="802"/>
      <c r="YI589" s="802"/>
      <c r="YJ589" s="802"/>
      <c r="YK589" s="802"/>
      <c r="YL589" s="802"/>
      <c r="YM589" s="802"/>
      <c r="YN589" s="802"/>
      <c r="YO589" s="802"/>
      <c r="YP589" s="802"/>
      <c r="YQ589" s="802"/>
      <c r="YR589" s="802"/>
      <c r="YS589" s="802"/>
      <c r="YT589" s="802"/>
      <c r="YU589" s="802"/>
      <c r="YV589" s="802"/>
      <c r="YW589" s="802"/>
      <c r="YX589" s="802"/>
      <c r="YY589" s="802"/>
      <c r="YZ589" s="802"/>
      <c r="ZA589" s="802"/>
      <c r="ZB589" s="802"/>
      <c r="ZC589" s="802"/>
      <c r="ZD589" s="802"/>
      <c r="ZE589" s="802"/>
      <c r="ZF589" s="802"/>
      <c r="ZG589" s="802"/>
      <c r="ZH589" s="802"/>
      <c r="ZI589" s="802"/>
      <c r="ZJ589" s="802"/>
      <c r="ZK589" s="802"/>
      <c r="ZL589" s="802"/>
      <c r="ZM589" s="802"/>
      <c r="ZN589" s="802"/>
      <c r="ZO589" s="802"/>
      <c r="ZP589" s="802"/>
      <c r="ZQ589" s="802"/>
      <c r="ZR589" s="802"/>
      <c r="ZS589" s="802"/>
      <c r="ZT589" s="802"/>
      <c r="ZU589" s="802"/>
      <c r="ZV589" s="802"/>
      <c r="ZW589" s="802"/>
      <c r="ZX589" s="802"/>
      <c r="ZY589" s="802"/>
      <c r="ZZ589" s="802"/>
      <c r="AAA589" s="802"/>
      <c r="AAB589" s="802"/>
      <c r="AAC589" s="802"/>
      <c r="AAD589" s="802"/>
      <c r="AAE589" s="802"/>
      <c r="AAF589" s="802"/>
      <c r="AAG589" s="802"/>
      <c r="AAH589" s="802"/>
      <c r="AAI589" s="802"/>
      <c r="AAJ589" s="802"/>
      <c r="AAK589" s="802"/>
      <c r="AAL589" s="802"/>
      <c r="AAM589" s="802"/>
      <c r="AAN589" s="802"/>
      <c r="AAO589" s="802"/>
      <c r="AAP589" s="802"/>
      <c r="AAQ589" s="802"/>
      <c r="AAR589" s="802"/>
      <c r="AAS589" s="802"/>
      <c r="AAT589" s="802"/>
      <c r="AAU589" s="802"/>
      <c r="AAV589" s="802"/>
      <c r="AAW589" s="802"/>
      <c r="AAX589" s="802"/>
      <c r="AAY589" s="802"/>
      <c r="AAZ589" s="802"/>
      <c r="ABA589" s="802"/>
      <c r="ABB589" s="802"/>
      <c r="ABC589" s="802"/>
      <c r="ABD589" s="802"/>
      <c r="ABE589" s="802"/>
      <c r="ABF589" s="802"/>
      <c r="ABG589" s="802"/>
      <c r="ABH589" s="802"/>
      <c r="ABI589" s="802"/>
      <c r="ABJ589" s="802"/>
      <c r="ABK589" s="802"/>
      <c r="ABL589" s="802"/>
      <c r="ABM589" s="802"/>
      <c r="ABN589" s="802"/>
      <c r="ABO589" s="802"/>
      <c r="ABP589" s="802"/>
      <c r="ABQ589" s="802"/>
      <c r="ABR589" s="802"/>
      <c r="ABS589" s="802"/>
      <c r="ABT589" s="802"/>
      <c r="ABU589" s="802"/>
      <c r="ABV589" s="802"/>
      <c r="ABW589" s="802"/>
      <c r="ABX589" s="802"/>
      <c r="ABY589" s="802"/>
      <c r="ABZ589" s="802"/>
      <c r="ACA589" s="802"/>
      <c r="ACB589" s="802"/>
      <c r="ACC589" s="802"/>
      <c r="ACD589" s="802"/>
      <c r="ACE589" s="802"/>
      <c r="ACF589" s="802"/>
      <c r="ACG589" s="802"/>
      <c r="ACH589" s="802"/>
      <c r="ACI589" s="802"/>
      <c r="ACJ589" s="802"/>
      <c r="ACK589" s="802"/>
      <c r="ACL589" s="802"/>
      <c r="ACM589" s="802"/>
      <c r="ACN589" s="802"/>
      <c r="ACO589" s="802"/>
      <c r="ACP589" s="802"/>
      <c r="ACQ589" s="802"/>
      <c r="ACR589" s="802"/>
      <c r="ACS589" s="802"/>
      <c r="ACT589" s="802"/>
      <c r="ACU589" s="802"/>
      <c r="ACV589" s="802"/>
      <c r="ACW589" s="802"/>
      <c r="ACX589" s="802"/>
      <c r="ACY589" s="802"/>
      <c r="ACZ589" s="802"/>
      <c r="ADA589" s="802"/>
      <c r="ADB589" s="802"/>
      <c r="ADC589" s="802"/>
      <c r="ADD589" s="802"/>
      <c r="ADE589" s="802"/>
      <c r="ADF589" s="802"/>
      <c r="ADG589" s="802"/>
      <c r="ADH589" s="802"/>
      <c r="ADI589" s="802"/>
      <c r="ADJ589" s="802"/>
      <c r="ADK589" s="802"/>
      <c r="ADL589" s="802"/>
      <c r="ADM589" s="802"/>
      <c r="ADN589" s="802"/>
      <c r="ADO589" s="802"/>
      <c r="ADP589" s="802"/>
      <c r="ADQ589" s="802"/>
      <c r="ADR589" s="802"/>
      <c r="ADS589" s="802"/>
      <c r="ADT589" s="802"/>
      <c r="ADU589" s="802"/>
      <c r="ADV589" s="802"/>
      <c r="ADW589" s="802"/>
      <c r="ADX589" s="802"/>
      <c r="ADY589" s="802"/>
      <c r="ADZ589" s="802"/>
      <c r="AEA589" s="802"/>
      <c r="AEB589" s="802"/>
      <c r="AEC589" s="802"/>
      <c r="AED589" s="802"/>
      <c r="AEE589" s="802"/>
      <c r="AEF589" s="802"/>
      <c r="AEG589" s="802"/>
      <c r="AEH589" s="802"/>
      <c r="AEI589" s="802"/>
      <c r="AEJ589" s="802"/>
      <c r="AEK589" s="802"/>
      <c r="AEL589" s="802"/>
      <c r="AEM589" s="802"/>
      <c r="AEN589" s="802"/>
      <c r="AEO589" s="802"/>
      <c r="AEP589" s="802"/>
      <c r="AEQ589" s="802"/>
      <c r="AER589" s="802"/>
      <c r="AES589" s="802"/>
      <c r="AET589" s="802"/>
      <c r="AEU589" s="802"/>
      <c r="AEV589" s="802"/>
      <c r="AEW589" s="802"/>
      <c r="AEX589" s="802"/>
      <c r="AEY589" s="802"/>
      <c r="AEZ589" s="802"/>
      <c r="AFA589" s="802"/>
      <c r="AFB589" s="802"/>
      <c r="AFC589" s="802"/>
      <c r="AFD589" s="802"/>
      <c r="AFE589" s="802"/>
      <c r="AFF589" s="802"/>
      <c r="AFG589" s="802"/>
      <c r="AFH589" s="802"/>
      <c r="AFI589" s="802"/>
      <c r="AFJ589" s="802"/>
      <c r="AFK589" s="802"/>
      <c r="AFL589" s="802"/>
      <c r="AFM589" s="802"/>
      <c r="AFN589" s="802"/>
      <c r="AFO589" s="802"/>
      <c r="AFP589" s="802"/>
      <c r="AFQ589" s="802"/>
      <c r="AFR589" s="802"/>
      <c r="AFS589" s="802"/>
      <c r="AFT589" s="802"/>
      <c r="AFU589" s="802"/>
      <c r="AFV589" s="802"/>
      <c r="AFW589" s="802"/>
      <c r="AFX589" s="802"/>
      <c r="AFY589" s="802"/>
      <c r="AFZ589" s="802"/>
      <c r="AGA589" s="802"/>
      <c r="AGB589" s="802"/>
      <c r="AGC589" s="802"/>
      <c r="AGD589" s="802"/>
      <c r="AGE589" s="802"/>
      <c r="AGF589" s="802"/>
      <c r="AGG589" s="802"/>
      <c r="AGH589" s="802"/>
      <c r="AGI589" s="802"/>
      <c r="AGJ589" s="802"/>
      <c r="AGK589" s="802"/>
      <c r="AGL589" s="802"/>
      <c r="AGM589" s="802"/>
      <c r="AGN589" s="802"/>
      <c r="AGO589" s="802"/>
      <c r="AGP589" s="802"/>
      <c r="AGQ589" s="802"/>
      <c r="AGR589" s="802"/>
      <c r="AGS589" s="802"/>
      <c r="AGT589" s="802"/>
      <c r="AGU589" s="802"/>
      <c r="AGV589" s="802"/>
      <c r="AGW589" s="802"/>
      <c r="AGX589" s="802"/>
      <c r="AGY589" s="802"/>
      <c r="AGZ589" s="802"/>
      <c r="AHA589" s="802"/>
      <c r="AHB589" s="802"/>
      <c r="AHC589" s="802"/>
      <c r="AHD589" s="802"/>
      <c r="AHE589" s="802"/>
      <c r="AHF589" s="802"/>
      <c r="AHG589" s="802"/>
      <c r="AHH589" s="802"/>
      <c r="AHI589" s="802"/>
      <c r="AHJ589" s="802"/>
      <c r="AHK589" s="802"/>
      <c r="AHL589" s="802"/>
      <c r="AHM589" s="802"/>
      <c r="AHN589" s="802"/>
      <c r="AHO589" s="802"/>
      <c r="AHP589" s="802"/>
      <c r="AHQ589" s="802"/>
      <c r="AHR589" s="802"/>
      <c r="AHS589" s="802"/>
      <c r="AHT589" s="802"/>
      <c r="AHU589" s="802"/>
      <c r="AHV589" s="802"/>
      <c r="AHW589" s="802"/>
      <c r="AHX589" s="802"/>
      <c r="AHY589" s="802"/>
      <c r="AHZ589" s="802"/>
      <c r="AIA589" s="802"/>
      <c r="AIB589" s="802"/>
      <c r="AIC589" s="802"/>
      <c r="AID589" s="802"/>
      <c r="AIE589" s="802"/>
      <c r="AIF589" s="802"/>
      <c r="AIG589" s="802"/>
      <c r="AIH589" s="802"/>
      <c r="AII589" s="802"/>
      <c r="AIJ589" s="802"/>
      <c r="AQE589" s="802"/>
      <c r="AQF589" s="802"/>
      <c r="AQG589" s="802"/>
      <c r="AQH589" s="802"/>
      <c r="AQI589" s="802"/>
      <c r="AQJ589" s="802"/>
      <c r="AQK589" s="802"/>
      <c r="AQL589" s="802"/>
      <c r="AQM589" s="802"/>
      <c r="AQN589" s="802"/>
      <c r="AQO589" s="802"/>
      <c r="AQP589" s="802"/>
      <c r="AQQ589" s="802"/>
      <c r="AQR589" s="802"/>
      <c r="AQS589" s="802"/>
      <c r="AQT589" s="802"/>
      <c r="AQU589" s="802"/>
      <c r="AQV589" s="802"/>
      <c r="AQW589" s="802"/>
      <c r="AQX589" s="802"/>
      <c r="AQY589" s="802"/>
      <c r="AQZ589" s="802"/>
      <c r="ARA589" s="802"/>
      <c r="ARB589" s="802"/>
      <c r="ARC589" s="802"/>
      <c r="ARD589" s="802"/>
      <c r="ARE589" s="802"/>
      <c r="ARF589" s="802"/>
      <c r="ARG589" s="802"/>
      <c r="ARH589" s="802"/>
      <c r="ARI589" s="802"/>
      <c r="ARJ589" s="802"/>
      <c r="ARK589" s="802"/>
      <c r="ARL589" s="802"/>
      <c r="ARM589" s="802"/>
      <c r="ARN589" s="802"/>
      <c r="ARO589" s="802"/>
      <c r="ARP589" s="802"/>
      <c r="ARQ589" s="802"/>
      <c r="ARR589" s="802"/>
      <c r="ARS589" s="802"/>
      <c r="ART589" s="802"/>
      <c r="ARU589" s="802"/>
      <c r="ARV589" s="802"/>
      <c r="ARW589" s="802"/>
      <c r="ARX589" s="802"/>
      <c r="ARY589" s="802"/>
      <c r="ARZ589" s="802"/>
      <c r="ASA589" s="802"/>
      <c r="ASB589" s="802"/>
      <c r="ASC589" s="802"/>
      <c r="ASD589" s="802"/>
      <c r="ASE589" s="802"/>
      <c r="ASF589" s="802"/>
      <c r="ASG589" s="802"/>
      <c r="ASH589" s="802"/>
      <c r="ASI589" s="802"/>
      <c r="ASJ589" s="802"/>
      <c r="ASK589" s="802"/>
      <c r="ASL589" s="802"/>
      <c r="ATP589" s="802"/>
      <c r="ATQ589" s="802"/>
      <c r="ATR589" s="802"/>
      <c r="ATS589" s="802"/>
      <c r="ATT589" s="802"/>
      <c r="ATU589" s="802"/>
      <c r="ATV589" s="802"/>
      <c r="ATW589" s="802"/>
      <c r="ATX589" s="802"/>
      <c r="ATY589" s="802"/>
      <c r="ATZ589" s="802"/>
      <c r="AUA589" s="802"/>
      <c r="AUB589" s="802"/>
      <c r="AUC589" s="802"/>
      <c r="AUD589" s="802"/>
      <c r="AUE589" s="802"/>
      <c r="AUF589" s="802"/>
      <c r="AUG589" s="802"/>
      <c r="AUH589" s="802"/>
      <c r="AUI589" s="802"/>
      <c r="AUJ589" s="802"/>
      <c r="AUK589" s="802"/>
      <c r="AUL589" s="802"/>
      <c r="AUM589" s="802"/>
      <c r="AUN589" s="802"/>
      <c r="AUO589" s="802"/>
      <c r="AUP589" s="801"/>
      <c r="AUQ589" s="802"/>
      <c r="AUR589" s="801"/>
      <c r="AUS589" s="802"/>
      <c r="AUT589" s="801"/>
      <c r="AUU589" s="802"/>
      <c r="AUV589" s="802"/>
      <c r="AUW589" s="802"/>
      <c r="AUX589" s="802"/>
      <c r="AUY589" s="802"/>
      <c r="AUZ589" s="802"/>
      <c r="AVA589" s="802"/>
      <c r="AVB589" s="802"/>
      <c r="AVC589" s="802"/>
      <c r="AVD589" s="802"/>
      <c r="AVE589" s="802"/>
      <c r="AVF589" s="802"/>
      <c r="AVG589" s="802"/>
      <c r="AVH589" s="802"/>
      <c r="AVI589" s="802"/>
      <c r="AVJ589" s="808"/>
      <c r="AVK589" s="808"/>
      <c r="AVL589" s="808"/>
      <c r="AVM589" s="808"/>
      <c r="AVN589" s="808"/>
      <c r="AVO589" s="808"/>
      <c r="AVP589" s="808"/>
      <c r="AVQ589" s="808"/>
      <c r="AVR589" s="808"/>
      <c r="AVS589" s="808"/>
      <c r="AVT589" s="808"/>
      <c r="AVU589" s="809"/>
      <c r="AVV589" s="809"/>
      <c r="AVW589" s="809"/>
      <c r="AVX589" s="809"/>
      <c r="AVY589" s="809"/>
      <c r="AVZ589" s="809"/>
      <c r="AWA589" s="809"/>
      <c r="AWB589" s="809"/>
      <c r="AWC589" s="809"/>
      <c r="AWD589" s="809"/>
      <c r="AWE589" s="809"/>
      <c r="AWF589" s="809"/>
      <c r="AWG589" s="809"/>
      <c r="AWH589" s="809"/>
      <c r="AWI589" s="809"/>
      <c r="AWJ589" s="809"/>
      <c r="AWK589" s="809"/>
      <c r="AWL589" s="809"/>
      <c r="AWM589" s="809"/>
      <c r="AWN589" s="809"/>
      <c r="AWO589" s="809"/>
      <c r="AWP589" s="809"/>
      <c r="AWQ589" s="809"/>
      <c r="AWR589" s="808"/>
      <c r="AWS589" s="761"/>
      <c r="AWT589" s="808"/>
      <c r="AWU589" s="809"/>
      <c r="AWV589" s="809"/>
      <c r="AWW589" s="809"/>
      <c r="AWX589" s="809"/>
      <c r="AWY589" s="809"/>
      <c r="AWZ589" s="809"/>
      <c r="AXA589" s="809"/>
      <c r="AXB589" s="809"/>
      <c r="AXC589" s="809"/>
      <c r="AXD589" s="809"/>
      <c r="AXE589" s="809"/>
      <c r="AXF589" s="809"/>
      <c r="AXG589" s="809"/>
      <c r="AXH589" s="809"/>
      <c r="AXI589" s="809"/>
      <c r="AXJ589" s="809"/>
      <c r="AXK589" s="809"/>
      <c r="AXL589" s="809"/>
      <c r="AXM589" s="809"/>
      <c r="AXN589" s="809"/>
      <c r="AXO589" s="809"/>
      <c r="AXP589" s="809"/>
      <c r="AXQ589" s="809"/>
      <c r="AXR589" s="809"/>
      <c r="AXS589" s="809"/>
      <c r="AXT589" s="809"/>
      <c r="AXU589" s="809"/>
      <c r="AXV589" s="809"/>
      <c r="AXW589" s="809"/>
      <c r="AXX589" s="809"/>
      <c r="AXY589" s="809"/>
      <c r="AXZ589" s="809"/>
      <c r="AYA589" s="809"/>
      <c r="AYB589" s="809"/>
      <c r="AYC589" s="809"/>
      <c r="AYD589" s="808"/>
      <c r="AYE589" s="808"/>
      <c r="AYF589" s="809"/>
      <c r="AYG589" s="808"/>
      <c r="AYH589" s="810"/>
      <c r="AYI589" s="810"/>
      <c r="AYJ589" s="810"/>
      <c r="AYK589" s="810"/>
      <c r="AYL589" s="810"/>
      <c r="AYM589" s="810"/>
      <c r="AYN589" s="810"/>
      <c r="AYO589" s="810"/>
      <c r="AYP589" s="810"/>
      <c r="AYQ589" s="810"/>
      <c r="AYR589" s="810"/>
      <c r="AYS589" s="810"/>
      <c r="AYT589" s="810"/>
      <c r="AYU589" s="810"/>
      <c r="AYV589" s="810"/>
      <c r="AYW589" s="810"/>
      <c r="AYX589" s="810"/>
      <c r="AYY589" s="810"/>
      <c r="AYZ589" s="810"/>
      <c r="AZA589" s="810"/>
      <c r="AZB589" s="810"/>
      <c r="AZC589" s="810"/>
      <c r="AZD589" s="810"/>
      <c r="AZE589" s="810"/>
      <c r="AZF589" s="810"/>
      <c r="AZG589" s="810"/>
      <c r="AZH589" s="810"/>
      <c r="AZI589" s="810"/>
      <c r="AZJ589" s="810"/>
      <c r="AZK589" s="810"/>
      <c r="AZL589" s="810"/>
      <c r="AZM589" s="810"/>
      <c r="AZN589" s="810"/>
      <c r="AZO589" s="810"/>
      <c r="AZP589" s="809"/>
      <c r="AZQ589" s="802"/>
      <c r="AZR589" s="802"/>
      <c r="AZS589" s="802"/>
    </row>
    <row r="590" spans="45:920 1123:1371" s="793" customFormat="1" ht="13.5">
      <c r="AS590" s="802"/>
      <c r="AT590" s="802"/>
      <c r="AU590" s="802"/>
      <c r="AV590" s="802"/>
      <c r="AW590" s="802"/>
      <c r="AX590" s="802"/>
      <c r="AY590" s="802"/>
      <c r="AZ590" s="802"/>
      <c r="BA590" s="802"/>
      <c r="BB590" s="802"/>
      <c r="BC590" s="802"/>
      <c r="BD590" s="802"/>
      <c r="BE590" s="802"/>
      <c r="BF590" s="802"/>
      <c r="BG590" s="802"/>
      <c r="BH590" s="802"/>
      <c r="BI590" s="802"/>
      <c r="BJ590" s="802"/>
      <c r="BK590" s="802"/>
      <c r="BL590" s="802"/>
      <c r="BM590" s="802"/>
      <c r="BN590" s="802"/>
      <c r="BO590" s="802"/>
      <c r="BP590" s="802"/>
      <c r="BQ590" s="802"/>
      <c r="BR590" s="802"/>
      <c r="BS590" s="802"/>
      <c r="BT590" s="802"/>
      <c r="BU590" s="802"/>
      <c r="BV590" s="802"/>
      <c r="BW590" s="802"/>
      <c r="BX590" s="802"/>
      <c r="BY590" s="802"/>
      <c r="BZ590" s="802"/>
      <c r="CA590" s="802"/>
      <c r="CB590" s="802"/>
      <c r="CC590" s="802"/>
      <c r="CD590" s="802"/>
      <c r="CE590" s="802"/>
      <c r="CF590" s="802"/>
      <c r="CG590" s="802"/>
      <c r="CH590" s="802"/>
      <c r="CI590" s="802"/>
      <c r="CJ590" s="802"/>
      <c r="CK590" s="802"/>
      <c r="CL590" s="802"/>
      <c r="CM590" s="802"/>
      <c r="CN590" s="802"/>
      <c r="CO590" s="802"/>
      <c r="CP590" s="802"/>
      <c r="CQ590" s="802"/>
      <c r="CR590" s="802"/>
      <c r="CS590" s="802"/>
      <c r="CT590" s="802"/>
      <c r="CU590" s="802"/>
      <c r="CV590" s="802"/>
      <c r="CW590" s="802"/>
      <c r="CX590" s="802"/>
      <c r="CY590" s="802"/>
      <c r="CZ590" s="802"/>
      <c r="DA590" s="802"/>
      <c r="DB590" s="802"/>
      <c r="DC590" s="802"/>
      <c r="DD590" s="802"/>
      <c r="DE590" s="802"/>
      <c r="DF590" s="802"/>
      <c r="DG590" s="802"/>
      <c r="DH590" s="802"/>
      <c r="DI590" s="802"/>
      <c r="DJ590" s="802"/>
      <c r="DK590" s="802"/>
      <c r="DL590" s="802"/>
      <c r="DM590" s="802"/>
      <c r="DN590" s="802"/>
      <c r="DO590" s="802"/>
      <c r="DP590" s="802"/>
      <c r="DQ590" s="802"/>
      <c r="DR590" s="802"/>
      <c r="DS590" s="802"/>
      <c r="DT590" s="802"/>
      <c r="DU590" s="802"/>
      <c r="DV590" s="802"/>
      <c r="DW590" s="802"/>
      <c r="DX590" s="802"/>
      <c r="DY590" s="802"/>
      <c r="DZ590" s="802"/>
      <c r="EA590" s="802"/>
      <c r="EB590" s="802"/>
      <c r="EC590" s="802"/>
      <c r="ED590" s="802"/>
      <c r="EE590" s="802"/>
      <c r="EF590" s="802"/>
      <c r="EG590" s="802"/>
      <c r="EH590" s="802"/>
      <c r="EI590" s="802"/>
      <c r="EJ590" s="802"/>
      <c r="EK590" s="802"/>
      <c r="EL590" s="802"/>
      <c r="EM590" s="802"/>
      <c r="EN590" s="802"/>
      <c r="EO590" s="802"/>
      <c r="EP590" s="802"/>
      <c r="EQ590" s="802"/>
      <c r="ER590" s="802"/>
      <c r="ES590" s="802"/>
      <c r="ET590" s="802"/>
      <c r="EU590" s="802"/>
      <c r="EV590" s="802"/>
      <c r="EW590" s="802"/>
      <c r="EX590" s="802"/>
      <c r="EY590" s="802"/>
      <c r="EZ590" s="802"/>
      <c r="FA590" s="802"/>
      <c r="FB590" s="802"/>
      <c r="FC590" s="802"/>
      <c r="FD590" s="802"/>
      <c r="FE590" s="802"/>
      <c r="FF590" s="802"/>
      <c r="FG590" s="802"/>
      <c r="FH590" s="802"/>
      <c r="FI590" s="802"/>
      <c r="FJ590" s="802"/>
      <c r="FK590" s="802"/>
      <c r="FL590" s="802"/>
      <c r="FM590" s="802"/>
      <c r="FN590" s="802"/>
      <c r="FO590" s="802"/>
      <c r="FP590" s="802"/>
      <c r="FQ590" s="802"/>
      <c r="FR590" s="802"/>
      <c r="FS590" s="802"/>
      <c r="FT590" s="802"/>
      <c r="FU590" s="802"/>
      <c r="FV590" s="802"/>
      <c r="FW590" s="802"/>
      <c r="FX590" s="802"/>
      <c r="FY590" s="802"/>
      <c r="FZ590" s="802"/>
      <c r="GA590" s="802"/>
      <c r="GB590" s="802"/>
      <c r="GC590" s="802"/>
      <c r="GD590" s="802"/>
      <c r="GE590" s="802"/>
      <c r="GF590" s="802"/>
      <c r="GG590" s="802"/>
      <c r="GH590" s="802"/>
      <c r="GI590" s="802"/>
      <c r="GJ590" s="802"/>
      <c r="GK590" s="802"/>
      <c r="GL590" s="802"/>
      <c r="GM590" s="802"/>
      <c r="GN590" s="802"/>
      <c r="GO590" s="802"/>
      <c r="GP590" s="802"/>
      <c r="GQ590" s="802"/>
      <c r="GR590" s="802"/>
      <c r="GS590" s="802"/>
      <c r="GT590" s="802"/>
      <c r="GU590" s="802"/>
      <c r="GV590" s="802"/>
      <c r="GW590" s="802"/>
      <c r="GX590" s="802"/>
      <c r="GY590" s="802"/>
      <c r="GZ590" s="802"/>
      <c r="HA590" s="802"/>
      <c r="HB590" s="802"/>
      <c r="HC590" s="802"/>
      <c r="HD590" s="802"/>
      <c r="HE590" s="802"/>
      <c r="HF590" s="802"/>
      <c r="HG590" s="802"/>
      <c r="HH590" s="802"/>
      <c r="HI590" s="802"/>
      <c r="HJ590" s="802"/>
      <c r="HK590" s="802"/>
      <c r="HL590" s="802"/>
      <c r="HM590" s="802"/>
      <c r="HN590" s="802"/>
      <c r="HO590" s="802"/>
      <c r="HP590" s="802"/>
      <c r="HQ590" s="802"/>
      <c r="HR590" s="802"/>
      <c r="HS590" s="802"/>
      <c r="HT590" s="802"/>
      <c r="HU590" s="802"/>
      <c r="HV590" s="802"/>
      <c r="HW590" s="802"/>
      <c r="HX590" s="802"/>
      <c r="HY590" s="802"/>
      <c r="HZ590" s="802"/>
      <c r="IA590" s="802"/>
      <c r="IB590" s="802"/>
      <c r="IC590" s="802"/>
      <c r="ID590" s="802"/>
      <c r="IE590" s="802"/>
      <c r="IF590" s="802"/>
      <c r="IG590" s="802"/>
      <c r="IH590" s="802"/>
      <c r="II590" s="802"/>
      <c r="IJ590" s="802"/>
      <c r="IK590" s="802"/>
      <c r="IL590" s="802"/>
      <c r="IM590" s="802"/>
      <c r="IN590" s="802"/>
      <c r="IO590" s="802"/>
      <c r="IP590" s="802"/>
      <c r="IQ590" s="802"/>
      <c r="IR590" s="802"/>
      <c r="IS590" s="802"/>
      <c r="IT590" s="802"/>
      <c r="IU590" s="802"/>
      <c r="IV590" s="802"/>
      <c r="IW590" s="802"/>
      <c r="IX590" s="802"/>
      <c r="IY590" s="802"/>
      <c r="IZ590" s="802"/>
      <c r="JA590" s="802"/>
      <c r="JB590" s="802"/>
      <c r="JC590" s="802"/>
      <c r="JD590" s="802"/>
      <c r="JE590" s="802"/>
      <c r="JF590" s="802"/>
      <c r="JG590" s="802"/>
      <c r="JH590" s="802"/>
      <c r="JI590" s="802"/>
      <c r="JJ590" s="802"/>
      <c r="JK590" s="802"/>
      <c r="JL590" s="802"/>
      <c r="JM590" s="802"/>
      <c r="JN590" s="802"/>
      <c r="JO590" s="802"/>
      <c r="JP590" s="802"/>
      <c r="JQ590" s="802"/>
      <c r="JR590" s="802"/>
      <c r="JS590" s="802"/>
      <c r="JT590" s="802"/>
      <c r="JU590" s="802"/>
      <c r="JV590" s="802"/>
      <c r="JW590" s="802"/>
      <c r="JX590" s="802"/>
      <c r="JY590" s="802"/>
      <c r="JZ590" s="802"/>
      <c r="KA590" s="802"/>
      <c r="KB590" s="802"/>
      <c r="KC590" s="802"/>
      <c r="KD590" s="802"/>
      <c r="KE590" s="802"/>
      <c r="KF590" s="802"/>
      <c r="KG590" s="802"/>
      <c r="KH590" s="802"/>
      <c r="KI590" s="802"/>
      <c r="KJ590" s="802"/>
      <c r="KK590" s="802"/>
      <c r="KL590" s="802"/>
      <c r="KM590" s="802"/>
      <c r="KN590" s="802"/>
      <c r="KO590" s="802"/>
      <c r="KP590" s="802"/>
      <c r="KQ590" s="802"/>
      <c r="KR590" s="802"/>
      <c r="KS590" s="802"/>
      <c r="KT590" s="802"/>
      <c r="KU590" s="802"/>
      <c r="KV590" s="802"/>
      <c r="KW590" s="802"/>
      <c r="KX590" s="802"/>
      <c r="KY590" s="802"/>
      <c r="KZ590" s="802"/>
      <c r="LA590" s="802"/>
      <c r="LB590" s="802"/>
      <c r="LC590" s="802"/>
      <c r="LD590" s="802"/>
      <c r="LE590" s="802"/>
      <c r="LF590" s="802"/>
      <c r="LG590" s="802"/>
      <c r="LH590" s="802"/>
      <c r="LI590" s="802"/>
      <c r="LJ590" s="802"/>
      <c r="LK590" s="802"/>
      <c r="LL590" s="802"/>
      <c r="LM590" s="802"/>
      <c r="LN590" s="802"/>
      <c r="LO590" s="802"/>
      <c r="LP590" s="802"/>
      <c r="LQ590" s="802"/>
      <c r="LR590" s="802"/>
      <c r="LS590" s="802"/>
      <c r="LT590" s="802"/>
      <c r="LU590" s="802"/>
      <c r="LV590" s="802"/>
      <c r="LW590" s="802"/>
      <c r="LX590" s="802"/>
      <c r="LY590" s="802"/>
      <c r="LZ590" s="802"/>
      <c r="MA590" s="802"/>
      <c r="MB590" s="802"/>
      <c r="MC590" s="802"/>
      <c r="MD590" s="802"/>
      <c r="ME590" s="802"/>
      <c r="MF590" s="802"/>
      <c r="MG590" s="802"/>
      <c r="MH590" s="802"/>
      <c r="MI590" s="802"/>
      <c r="MJ590" s="802"/>
      <c r="MK590" s="802"/>
      <c r="ML590" s="802"/>
      <c r="MM590" s="802"/>
      <c r="MN590" s="802"/>
      <c r="MO590" s="802"/>
      <c r="MP590" s="802"/>
      <c r="MQ590" s="802"/>
      <c r="MR590" s="802"/>
      <c r="MS590" s="802"/>
      <c r="MT590" s="802"/>
      <c r="MU590" s="802"/>
      <c r="MV590" s="802"/>
      <c r="MW590" s="802"/>
      <c r="MX590" s="802"/>
      <c r="MY590" s="802"/>
      <c r="MZ590" s="802"/>
      <c r="NA590" s="802"/>
      <c r="NB590" s="802"/>
      <c r="NC590" s="802"/>
      <c r="ND590" s="802"/>
      <c r="NE590" s="802"/>
      <c r="NF590" s="802"/>
      <c r="NG590" s="802"/>
      <c r="NH590" s="802"/>
      <c r="NI590" s="802"/>
      <c r="NJ590" s="802"/>
      <c r="NK590" s="802"/>
      <c r="NL590" s="802"/>
      <c r="NM590" s="802"/>
      <c r="NN590" s="802"/>
      <c r="NO590" s="802"/>
      <c r="NP590" s="802"/>
      <c r="NQ590" s="802"/>
      <c r="NR590" s="802"/>
      <c r="NS590" s="802"/>
      <c r="NT590" s="802"/>
      <c r="NU590" s="802"/>
      <c r="NV590" s="802"/>
      <c r="NW590" s="802"/>
      <c r="NX590" s="802"/>
      <c r="NY590" s="802"/>
      <c r="NZ590" s="802"/>
      <c r="OA590" s="802"/>
      <c r="OB590" s="802"/>
      <c r="OC590" s="802"/>
      <c r="OD590" s="802"/>
      <c r="OE590" s="802"/>
      <c r="OF590" s="802"/>
      <c r="OG590" s="802"/>
      <c r="OH590" s="802"/>
      <c r="OI590" s="802"/>
      <c r="OJ590" s="802"/>
      <c r="OK590" s="802"/>
      <c r="OL590" s="802"/>
      <c r="OM590" s="802"/>
      <c r="ON590" s="802"/>
      <c r="OO590" s="802"/>
      <c r="OP590" s="802"/>
      <c r="OQ590" s="802"/>
      <c r="OR590" s="802"/>
      <c r="OS590" s="802"/>
      <c r="OT590" s="802"/>
      <c r="OU590" s="802"/>
      <c r="OV590" s="802"/>
      <c r="OW590" s="802"/>
      <c r="OX590" s="802"/>
      <c r="OY590" s="802"/>
      <c r="OZ590" s="802"/>
      <c r="PA590" s="802"/>
      <c r="PB590" s="802"/>
      <c r="PC590" s="802"/>
      <c r="PD590" s="802"/>
      <c r="PE590" s="802"/>
      <c r="PF590" s="802"/>
      <c r="PG590" s="802"/>
      <c r="PH590" s="802"/>
      <c r="PI590" s="802"/>
      <c r="PJ590" s="802"/>
      <c r="PK590" s="802"/>
      <c r="PL590" s="802"/>
      <c r="PM590" s="802"/>
      <c r="PN590" s="802"/>
      <c r="PO590" s="802"/>
      <c r="PP590" s="802"/>
      <c r="PQ590" s="802"/>
      <c r="PR590" s="802"/>
      <c r="PS590" s="802"/>
      <c r="PT590" s="802"/>
      <c r="PU590" s="802"/>
      <c r="PV590" s="802"/>
      <c r="PW590" s="802"/>
      <c r="PX590" s="802"/>
      <c r="PY590" s="802"/>
      <c r="PZ590" s="802"/>
      <c r="QA590" s="802"/>
      <c r="QB590" s="802"/>
      <c r="QC590" s="802"/>
      <c r="QD590" s="802"/>
      <c r="QE590" s="802"/>
      <c r="QF590" s="802"/>
      <c r="QG590" s="802"/>
      <c r="QH590" s="802"/>
      <c r="QI590" s="802"/>
      <c r="QJ590" s="802"/>
      <c r="QK590" s="802"/>
      <c r="QL590" s="802"/>
      <c r="QM590" s="802"/>
      <c r="QN590" s="802"/>
      <c r="QO590" s="802"/>
      <c r="QP590" s="802"/>
      <c r="QQ590" s="802"/>
      <c r="QR590" s="802"/>
      <c r="QS590" s="802"/>
      <c r="QT590" s="802"/>
      <c r="QU590" s="802"/>
      <c r="QV590" s="802"/>
      <c r="QW590" s="802"/>
      <c r="QX590" s="802"/>
      <c r="QY590" s="802"/>
      <c r="QZ590" s="802"/>
      <c r="RA590" s="802"/>
      <c r="RB590" s="802"/>
      <c r="RC590" s="802"/>
      <c r="RD590" s="802"/>
      <c r="RE590" s="802"/>
      <c r="RF590" s="802"/>
      <c r="RG590" s="802"/>
      <c r="RH590" s="802"/>
      <c r="RI590" s="802"/>
      <c r="RJ590" s="802"/>
      <c r="RK590" s="802"/>
      <c r="RL590" s="802"/>
      <c r="RM590" s="802"/>
      <c r="RN590" s="802"/>
      <c r="RO590" s="802"/>
      <c r="RP590" s="802"/>
      <c r="RQ590" s="802"/>
      <c r="RR590" s="802"/>
      <c r="RS590" s="802"/>
      <c r="RT590" s="802"/>
      <c r="RU590" s="802"/>
      <c r="RV590" s="802"/>
      <c r="RW590" s="802"/>
      <c r="RX590" s="802"/>
      <c r="RY590" s="802"/>
      <c r="RZ590" s="802"/>
      <c r="SA590" s="802"/>
      <c r="SB590" s="802"/>
      <c r="SC590" s="802"/>
      <c r="SD590" s="802"/>
      <c r="SE590" s="802"/>
      <c r="SF590" s="802"/>
      <c r="SG590" s="802"/>
      <c r="SH590" s="802"/>
      <c r="SI590" s="802"/>
      <c r="SJ590" s="802"/>
      <c r="SK590" s="802"/>
      <c r="SL590" s="802"/>
      <c r="SM590" s="802"/>
      <c r="SN590" s="802"/>
      <c r="SO590" s="802"/>
      <c r="SP590" s="802"/>
      <c r="SQ590" s="802"/>
      <c r="SR590" s="802"/>
      <c r="SS590" s="802"/>
      <c r="ST590" s="802"/>
      <c r="SU590" s="802"/>
      <c r="SV590" s="802"/>
      <c r="SW590" s="802"/>
      <c r="SX590" s="802"/>
      <c r="SY590" s="802"/>
      <c r="SZ590" s="802"/>
      <c r="TA590" s="802"/>
      <c r="TB590" s="802"/>
      <c r="TC590" s="802"/>
      <c r="TD590" s="802"/>
      <c r="TE590" s="802"/>
      <c r="TF590" s="802"/>
      <c r="TG590" s="802"/>
      <c r="TH590" s="802"/>
      <c r="TI590" s="802"/>
      <c r="TJ590" s="802"/>
      <c r="TK590" s="802"/>
      <c r="TL590" s="802"/>
      <c r="TM590" s="802"/>
      <c r="TN590" s="802"/>
      <c r="TO590" s="802"/>
      <c r="TP590" s="802"/>
      <c r="TQ590" s="802"/>
      <c r="TR590" s="802"/>
      <c r="TS590" s="802"/>
      <c r="TT590" s="802"/>
      <c r="TU590" s="802"/>
      <c r="TV590" s="802"/>
      <c r="TW590" s="802"/>
      <c r="TX590" s="802"/>
      <c r="TY590" s="802"/>
      <c r="TZ590" s="802"/>
      <c r="UA590" s="802"/>
      <c r="UB590" s="802"/>
      <c r="UC590" s="802"/>
      <c r="UD590" s="802"/>
      <c r="UE590" s="802"/>
      <c r="UF590" s="802"/>
      <c r="UG590" s="802"/>
      <c r="UH590" s="802"/>
      <c r="UI590" s="802"/>
      <c r="UJ590" s="802"/>
      <c r="UK590" s="802"/>
      <c r="UL590" s="802"/>
      <c r="UM590" s="802"/>
      <c r="UN590" s="802"/>
      <c r="UO590" s="802"/>
      <c r="UP590" s="802"/>
      <c r="UQ590" s="802"/>
      <c r="UR590" s="802"/>
      <c r="US590" s="802"/>
      <c r="UT590" s="802"/>
      <c r="UU590" s="802"/>
      <c r="UV590" s="802"/>
      <c r="UW590" s="802"/>
      <c r="UX590" s="802"/>
      <c r="UY590" s="802"/>
      <c r="UZ590" s="802"/>
      <c r="VA590" s="802"/>
      <c r="VB590" s="802"/>
      <c r="VC590" s="802"/>
      <c r="VD590" s="802"/>
      <c r="VE590" s="802"/>
      <c r="VF590" s="802"/>
      <c r="VG590" s="802"/>
      <c r="VH590" s="802"/>
      <c r="VI590" s="802"/>
      <c r="VJ590" s="802"/>
      <c r="VK590" s="802"/>
      <c r="VL590" s="802"/>
      <c r="VM590" s="802"/>
      <c r="VN590" s="802"/>
      <c r="VO590" s="802"/>
      <c r="VP590" s="802"/>
      <c r="VQ590" s="802"/>
      <c r="VR590" s="802"/>
      <c r="VS590" s="802"/>
      <c r="VT590" s="802"/>
      <c r="VU590" s="802"/>
      <c r="VV590" s="802"/>
      <c r="VW590" s="802"/>
      <c r="VX590" s="802"/>
      <c r="VY590" s="802"/>
      <c r="VZ590" s="802"/>
      <c r="WA590" s="802"/>
      <c r="WB590" s="802"/>
      <c r="WC590" s="802"/>
      <c r="WD590" s="802"/>
      <c r="WE590" s="802"/>
      <c r="WF590" s="802"/>
      <c r="WG590" s="802"/>
      <c r="WH590" s="802"/>
      <c r="WI590" s="802"/>
      <c r="WJ590" s="802"/>
      <c r="WK590" s="802"/>
      <c r="WL590" s="802"/>
      <c r="WM590" s="802"/>
      <c r="WN590" s="802"/>
      <c r="WO590" s="802"/>
      <c r="WP590" s="802"/>
      <c r="WQ590" s="802"/>
      <c r="WR590" s="802"/>
      <c r="WS590" s="802"/>
      <c r="WT590" s="802"/>
      <c r="WU590" s="802"/>
      <c r="WV590" s="802"/>
      <c r="WW590" s="802"/>
      <c r="WX590" s="802"/>
      <c r="WY590" s="802"/>
      <c r="WZ590" s="802"/>
      <c r="XA590" s="802"/>
      <c r="XB590" s="802"/>
      <c r="XC590" s="802"/>
      <c r="XD590" s="802"/>
      <c r="XE590" s="802"/>
      <c r="XF590" s="802"/>
      <c r="XG590" s="802"/>
      <c r="XH590" s="802"/>
      <c r="XI590" s="802"/>
      <c r="XJ590" s="802"/>
      <c r="XK590" s="802"/>
      <c r="XL590" s="802"/>
      <c r="XM590" s="802"/>
      <c r="XN590" s="802"/>
      <c r="XO590" s="802"/>
      <c r="XP590" s="802"/>
      <c r="XQ590" s="802"/>
      <c r="XR590" s="802"/>
      <c r="XS590" s="802"/>
      <c r="XT590" s="802"/>
      <c r="XU590" s="802"/>
      <c r="XV590" s="802"/>
      <c r="XW590" s="802"/>
      <c r="XX590" s="802"/>
      <c r="XY590" s="802"/>
      <c r="XZ590" s="802"/>
      <c r="YA590" s="802"/>
      <c r="YB590" s="802"/>
      <c r="YC590" s="802"/>
      <c r="YD590" s="802"/>
      <c r="YE590" s="802"/>
      <c r="YF590" s="802"/>
      <c r="YG590" s="802"/>
      <c r="YH590" s="802"/>
      <c r="YI590" s="802"/>
      <c r="YJ590" s="802"/>
      <c r="YK590" s="802"/>
      <c r="YL590" s="802"/>
      <c r="YM590" s="802"/>
      <c r="YN590" s="802"/>
      <c r="YO590" s="802"/>
      <c r="YP590" s="802"/>
      <c r="YQ590" s="802"/>
      <c r="YR590" s="802"/>
      <c r="YS590" s="802"/>
      <c r="YT590" s="802"/>
      <c r="YU590" s="802"/>
      <c r="YV590" s="802"/>
      <c r="YW590" s="802"/>
      <c r="YX590" s="802"/>
      <c r="YY590" s="802"/>
      <c r="YZ590" s="802"/>
      <c r="ZA590" s="802"/>
      <c r="ZB590" s="802"/>
      <c r="ZC590" s="802"/>
      <c r="ZD590" s="802"/>
      <c r="ZE590" s="802"/>
      <c r="ZF590" s="802"/>
      <c r="ZG590" s="802"/>
      <c r="ZH590" s="802"/>
      <c r="ZI590" s="802"/>
      <c r="ZJ590" s="802"/>
      <c r="ZK590" s="802"/>
      <c r="ZL590" s="802"/>
      <c r="ZM590" s="802"/>
      <c r="ZN590" s="802"/>
      <c r="ZO590" s="802"/>
      <c r="ZP590" s="802"/>
      <c r="ZQ590" s="802"/>
      <c r="ZR590" s="802"/>
      <c r="ZS590" s="802"/>
      <c r="ZT590" s="802"/>
      <c r="ZU590" s="802"/>
      <c r="ZV590" s="802"/>
      <c r="ZW590" s="802"/>
      <c r="ZX590" s="802"/>
      <c r="ZY590" s="802"/>
      <c r="ZZ590" s="802"/>
      <c r="AAA590" s="802"/>
      <c r="AAB590" s="802"/>
      <c r="AAC590" s="802"/>
      <c r="AAD590" s="802"/>
      <c r="AAE590" s="802"/>
      <c r="AAF590" s="802"/>
      <c r="AAG590" s="802"/>
      <c r="AAH590" s="802"/>
      <c r="AAI590" s="802"/>
      <c r="AAJ590" s="802"/>
      <c r="AAK590" s="802"/>
      <c r="AAL590" s="802"/>
      <c r="AAM590" s="802"/>
      <c r="AAN590" s="802"/>
      <c r="AAO590" s="802"/>
      <c r="AAP590" s="802"/>
      <c r="AAQ590" s="802"/>
      <c r="AAR590" s="802"/>
      <c r="AAS590" s="802"/>
      <c r="AAT590" s="802"/>
      <c r="AAU590" s="802"/>
      <c r="AAV590" s="802"/>
      <c r="AAW590" s="802"/>
      <c r="AAX590" s="802"/>
      <c r="AAY590" s="802"/>
      <c r="AAZ590" s="802"/>
      <c r="ABA590" s="802"/>
      <c r="ABB590" s="802"/>
      <c r="ABC590" s="802"/>
      <c r="ABD590" s="802"/>
      <c r="ABE590" s="802"/>
      <c r="ABF590" s="802"/>
      <c r="ABG590" s="802"/>
      <c r="ABH590" s="802"/>
      <c r="ABI590" s="802"/>
      <c r="ABJ590" s="802"/>
      <c r="ABK590" s="802"/>
      <c r="ABL590" s="802"/>
      <c r="ABM590" s="802"/>
      <c r="ABN590" s="802"/>
      <c r="ABO590" s="802"/>
      <c r="ABP590" s="802"/>
      <c r="ABQ590" s="802"/>
      <c r="ABR590" s="802"/>
      <c r="ABS590" s="802"/>
      <c r="ABT590" s="802"/>
      <c r="ABU590" s="802"/>
      <c r="ABV590" s="802"/>
      <c r="ABW590" s="802"/>
      <c r="ABX590" s="802"/>
      <c r="ABY590" s="802"/>
      <c r="ABZ590" s="802"/>
      <c r="ACA590" s="802"/>
      <c r="ACB590" s="802"/>
      <c r="ACC590" s="802"/>
      <c r="ACD590" s="802"/>
      <c r="ACE590" s="802"/>
      <c r="ACF590" s="802"/>
      <c r="ACG590" s="802"/>
      <c r="ACH590" s="802"/>
      <c r="ACI590" s="802"/>
      <c r="ACJ590" s="802"/>
      <c r="ACK590" s="802"/>
      <c r="ACL590" s="802"/>
      <c r="ACM590" s="802"/>
      <c r="ACN590" s="802"/>
      <c r="ACO590" s="802"/>
      <c r="ACP590" s="802"/>
      <c r="ACQ590" s="802"/>
      <c r="ACR590" s="802"/>
      <c r="ACS590" s="802"/>
      <c r="ACT590" s="802"/>
      <c r="ACU590" s="802"/>
      <c r="ACV590" s="802"/>
      <c r="ACW590" s="802"/>
      <c r="ACX590" s="802"/>
      <c r="ACY590" s="802"/>
      <c r="ACZ590" s="802"/>
      <c r="ADA590" s="802"/>
      <c r="ADB590" s="802"/>
      <c r="ADC590" s="802"/>
      <c r="ADD590" s="802"/>
      <c r="ADE590" s="802"/>
      <c r="ADF590" s="802"/>
      <c r="ADG590" s="802"/>
      <c r="ADH590" s="802"/>
      <c r="ADI590" s="802"/>
      <c r="ADJ590" s="802"/>
      <c r="ADK590" s="802"/>
      <c r="ADL590" s="802"/>
      <c r="ADM590" s="802"/>
      <c r="ADN590" s="802"/>
      <c r="ADO590" s="802"/>
      <c r="ADP590" s="802"/>
      <c r="ADQ590" s="802"/>
      <c r="ADR590" s="802"/>
      <c r="ADS590" s="802"/>
      <c r="ADT590" s="802"/>
      <c r="ADU590" s="802"/>
      <c r="ADV590" s="802"/>
      <c r="ADW590" s="802"/>
      <c r="ADX590" s="802"/>
      <c r="ADY590" s="802"/>
      <c r="ADZ590" s="802"/>
      <c r="AEA590" s="802"/>
      <c r="AEB590" s="802"/>
      <c r="AEC590" s="802"/>
      <c r="AED590" s="802"/>
      <c r="AEE590" s="802"/>
      <c r="AEF590" s="802"/>
      <c r="AEG590" s="802"/>
      <c r="AEH590" s="802"/>
      <c r="AEI590" s="802"/>
      <c r="AEJ590" s="802"/>
      <c r="AEK590" s="802"/>
      <c r="AEL590" s="802"/>
      <c r="AEM590" s="802"/>
      <c r="AEN590" s="802"/>
      <c r="AEO590" s="802"/>
      <c r="AEP590" s="802"/>
      <c r="AEQ590" s="802"/>
      <c r="AER590" s="802"/>
      <c r="AES590" s="802"/>
      <c r="AET590" s="802"/>
      <c r="AEU590" s="802"/>
      <c r="AEV590" s="802"/>
      <c r="AEW590" s="802"/>
      <c r="AEX590" s="802"/>
      <c r="AEY590" s="802"/>
      <c r="AEZ590" s="802"/>
      <c r="AFA590" s="802"/>
      <c r="AFB590" s="802"/>
      <c r="AFC590" s="802"/>
      <c r="AFD590" s="802"/>
      <c r="AFE590" s="802"/>
      <c r="AFF590" s="802"/>
      <c r="AFG590" s="802"/>
      <c r="AFH590" s="802"/>
      <c r="AFI590" s="802"/>
      <c r="AFJ590" s="802"/>
      <c r="AFK590" s="802"/>
      <c r="AFL590" s="802"/>
      <c r="AFM590" s="802"/>
      <c r="AFN590" s="802"/>
      <c r="AFO590" s="802"/>
      <c r="AFP590" s="802"/>
      <c r="AFQ590" s="802"/>
      <c r="AFR590" s="802"/>
      <c r="AFS590" s="802"/>
      <c r="AFT590" s="802"/>
      <c r="AFU590" s="802"/>
      <c r="AFV590" s="802"/>
      <c r="AFW590" s="802"/>
      <c r="AFX590" s="802"/>
      <c r="AFY590" s="802"/>
      <c r="AFZ590" s="802"/>
      <c r="AGA590" s="802"/>
      <c r="AGB590" s="802"/>
      <c r="AGC590" s="802"/>
      <c r="AGD590" s="802"/>
      <c r="AGE590" s="802"/>
      <c r="AGF590" s="802"/>
      <c r="AGG590" s="802"/>
      <c r="AGH590" s="802"/>
      <c r="AGI590" s="802"/>
      <c r="AGJ590" s="802"/>
      <c r="AGK590" s="802"/>
      <c r="AGL590" s="802"/>
      <c r="AGM590" s="802"/>
      <c r="AGN590" s="802"/>
      <c r="AGO590" s="802"/>
      <c r="AGP590" s="802"/>
      <c r="AGQ590" s="802"/>
      <c r="AGR590" s="802"/>
      <c r="AGS590" s="802"/>
      <c r="AGT590" s="802"/>
      <c r="AGU590" s="802"/>
      <c r="AGV590" s="802"/>
      <c r="AGW590" s="802"/>
      <c r="AGX590" s="802"/>
      <c r="AGY590" s="802"/>
      <c r="AGZ590" s="802"/>
      <c r="AHA590" s="802"/>
      <c r="AHB590" s="802"/>
      <c r="AHC590" s="802"/>
      <c r="AHD590" s="802"/>
      <c r="AHE590" s="802"/>
      <c r="AHF590" s="802"/>
      <c r="AHG590" s="802"/>
      <c r="AHH590" s="802"/>
      <c r="AHI590" s="802"/>
      <c r="AHJ590" s="802"/>
      <c r="AHK590" s="802"/>
      <c r="AHL590" s="802"/>
      <c r="AHM590" s="802"/>
      <c r="AHN590" s="802"/>
      <c r="AHO590" s="802"/>
      <c r="AHP590" s="802"/>
      <c r="AHQ590" s="802"/>
      <c r="AHR590" s="802"/>
      <c r="AHS590" s="802"/>
      <c r="AHT590" s="802"/>
      <c r="AHU590" s="802"/>
      <c r="AHV590" s="802"/>
      <c r="AHW590" s="802"/>
      <c r="AHX590" s="802"/>
      <c r="AHY590" s="802"/>
      <c r="AHZ590" s="802"/>
      <c r="AIA590" s="802"/>
      <c r="AIB590" s="802"/>
      <c r="AIC590" s="802"/>
      <c r="AID590" s="802"/>
      <c r="AIE590" s="802"/>
      <c r="AIF590" s="802"/>
      <c r="AIG590" s="802"/>
      <c r="AIH590" s="802"/>
      <c r="AII590" s="802"/>
      <c r="AIJ590" s="802"/>
      <c r="AQE590" s="802"/>
      <c r="AQF590" s="802"/>
      <c r="AQG590" s="802"/>
      <c r="AQH590" s="802"/>
      <c r="AQI590" s="802"/>
      <c r="AQJ590" s="802"/>
      <c r="AQK590" s="802"/>
      <c r="AQL590" s="802"/>
      <c r="AQM590" s="802"/>
      <c r="AQN590" s="802"/>
      <c r="AQO590" s="802"/>
      <c r="AQP590" s="802"/>
      <c r="AQQ590" s="802"/>
      <c r="AQR590" s="802"/>
      <c r="AQS590" s="802"/>
      <c r="AQT590" s="802"/>
      <c r="AQU590" s="802"/>
      <c r="AQV590" s="802"/>
      <c r="AQW590" s="802"/>
      <c r="AQX590" s="802"/>
      <c r="AQY590" s="802"/>
      <c r="AQZ590" s="802"/>
      <c r="ARA590" s="802"/>
      <c r="ARB590" s="802"/>
      <c r="ARC590" s="802"/>
      <c r="ARD590" s="802"/>
      <c r="ARE590" s="802"/>
      <c r="ARF590" s="802"/>
      <c r="ARG590" s="802"/>
      <c r="ARH590" s="802"/>
      <c r="ARI590" s="802"/>
      <c r="ARJ590" s="802"/>
      <c r="ARK590" s="802"/>
      <c r="ARL590" s="802"/>
      <c r="ARM590" s="802"/>
      <c r="ARN590" s="802"/>
      <c r="ARO590" s="802"/>
      <c r="ARP590" s="802"/>
      <c r="ARQ590" s="802"/>
      <c r="ARR590" s="802"/>
      <c r="ARS590" s="802"/>
      <c r="ART590" s="802"/>
      <c r="ARU590" s="802"/>
      <c r="ARV590" s="802"/>
      <c r="ARW590" s="802"/>
      <c r="ARX590" s="802"/>
      <c r="ARY590" s="802"/>
      <c r="ARZ590" s="802"/>
      <c r="ASA590" s="802"/>
      <c r="ASB590" s="802"/>
      <c r="ASC590" s="802"/>
      <c r="ASD590" s="802"/>
      <c r="ASE590" s="802"/>
      <c r="ASF590" s="802"/>
      <c r="ASG590" s="802"/>
      <c r="ASH590" s="802"/>
      <c r="ASI590" s="802"/>
      <c r="ASJ590" s="802"/>
      <c r="ASK590" s="802"/>
      <c r="ASL590" s="802"/>
      <c r="ATP590" s="802"/>
      <c r="ATQ590" s="802"/>
      <c r="ATR590" s="802"/>
      <c r="ATS590" s="802"/>
      <c r="ATT590" s="802"/>
      <c r="ATU590" s="802"/>
      <c r="ATV590" s="802"/>
      <c r="ATW590" s="802"/>
      <c r="ATX590" s="802"/>
      <c r="ATY590" s="802"/>
      <c r="ATZ590" s="802"/>
      <c r="AUA590" s="802"/>
      <c r="AUB590" s="802"/>
      <c r="AUC590" s="802"/>
      <c r="AUD590" s="802"/>
      <c r="AUE590" s="802"/>
      <c r="AUF590" s="802"/>
      <c r="AUG590" s="802"/>
      <c r="AUH590" s="802"/>
      <c r="AUI590" s="802"/>
      <c r="AUJ590" s="802"/>
      <c r="AUK590" s="802"/>
      <c r="AUL590" s="802"/>
      <c r="AUM590" s="802"/>
      <c r="AUN590" s="802"/>
      <c r="AUO590" s="802"/>
      <c r="AUP590" s="801"/>
      <c r="AUQ590" s="802"/>
      <c r="AUR590" s="801"/>
      <c r="AUS590" s="802"/>
      <c r="AUT590" s="801"/>
      <c r="AUU590" s="802"/>
      <c r="AUV590" s="802"/>
      <c r="AUW590" s="802"/>
      <c r="AUX590" s="802"/>
      <c r="AUY590" s="802"/>
      <c r="AUZ590" s="802"/>
      <c r="AVA590" s="802"/>
      <c r="AVB590" s="802"/>
      <c r="AVC590" s="802"/>
      <c r="AVD590" s="802"/>
      <c r="AVE590" s="802"/>
      <c r="AVF590" s="802"/>
      <c r="AVG590" s="802"/>
      <c r="AVH590" s="802"/>
      <c r="AVI590" s="802"/>
      <c r="AVJ590" s="808"/>
      <c r="AVK590" s="808"/>
      <c r="AVL590" s="808"/>
      <c r="AVM590" s="808"/>
      <c r="AVN590" s="808"/>
      <c r="AVO590" s="808"/>
      <c r="AVP590" s="808"/>
      <c r="AVQ590" s="808"/>
      <c r="AVR590" s="808"/>
      <c r="AVS590" s="808"/>
      <c r="AVT590" s="808"/>
      <c r="AVU590" s="809"/>
      <c r="AVV590" s="809"/>
      <c r="AVW590" s="809"/>
      <c r="AVX590" s="809"/>
      <c r="AVY590" s="809"/>
      <c r="AVZ590" s="809"/>
      <c r="AWA590" s="809"/>
      <c r="AWB590" s="809"/>
      <c r="AWC590" s="809"/>
      <c r="AWD590" s="809"/>
      <c r="AWE590" s="809"/>
      <c r="AWF590" s="809"/>
      <c r="AWG590" s="809"/>
      <c r="AWH590" s="809"/>
      <c r="AWI590" s="809"/>
      <c r="AWJ590" s="809"/>
      <c r="AWK590" s="809"/>
      <c r="AWL590" s="809"/>
      <c r="AWM590" s="809"/>
      <c r="AWN590" s="809"/>
      <c r="AWO590" s="809"/>
      <c r="AWP590" s="809"/>
      <c r="AWQ590" s="809"/>
      <c r="AWR590" s="808"/>
      <c r="AWS590" s="761"/>
      <c r="AWT590" s="808"/>
      <c r="AWU590" s="809"/>
      <c r="AWV590" s="809"/>
      <c r="AWW590" s="809"/>
      <c r="AWX590" s="809"/>
      <c r="AWY590" s="809"/>
      <c r="AWZ590" s="809"/>
      <c r="AXA590" s="809"/>
      <c r="AXB590" s="809"/>
      <c r="AXC590" s="809"/>
      <c r="AXD590" s="809"/>
      <c r="AXE590" s="809"/>
      <c r="AXF590" s="809"/>
      <c r="AXG590" s="809"/>
      <c r="AXH590" s="809"/>
      <c r="AXI590" s="809"/>
      <c r="AXJ590" s="809"/>
      <c r="AXK590" s="809"/>
      <c r="AXL590" s="809"/>
      <c r="AXM590" s="809"/>
      <c r="AXN590" s="809"/>
      <c r="AXO590" s="809"/>
      <c r="AXP590" s="809"/>
      <c r="AXQ590" s="809"/>
      <c r="AXR590" s="809"/>
      <c r="AXS590" s="809"/>
      <c r="AXT590" s="809"/>
      <c r="AXU590" s="809"/>
      <c r="AXV590" s="809"/>
      <c r="AXW590" s="809"/>
      <c r="AXX590" s="809"/>
      <c r="AXY590" s="809"/>
      <c r="AXZ590" s="809"/>
      <c r="AYA590" s="809"/>
      <c r="AYB590" s="809"/>
      <c r="AYC590" s="809"/>
      <c r="AYD590" s="808"/>
      <c r="AYE590" s="808"/>
      <c r="AYF590" s="809"/>
      <c r="AYG590" s="808"/>
      <c r="AYH590" s="810"/>
      <c r="AYI590" s="810"/>
      <c r="AYJ590" s="810"/>
      <c r="AYK590" s="810"/>
      <c r="AYL590" s="810"/>
      <c r="AYM590" s="810"/>
      <c r="AYN590" s="810"/>
      <c r="AYO590" s="810"/>
      <c r="AYP590" s="810"/>
      <c r="AYQ590" s="810"/>
      <c r="AYR590" s="810"/>
      <c r="AYS590" s="810"/>
      <c r="AYT590" s="810"/>
      <c r="AYU590" s="810"/>
      <c r="AYV590" s="810"/>
      <c r="AYW590" s="810"/>
      <c r="AYX590" s="810"/>
      <c r="AYY590" s="810"/>
      <c r="AYZ590" s="810"/>
      <c r="AZA590" s="810"/>
      <c r="AZB590" s="810"/>
      <c r="AZC590" s="810"/>
      <c r="AZD590" s="810"/>
      <c r="AZE590" s="810"/>
      <c r="AZF590" s="810"/>
      <c r="AZG590" s="810"/>
      <c r="AZH590" s="810"/>
      <c r="AZI590" s="810"/>
      <c r="AZJ590" s="810"/>
      <c r="AZK590" s="810"/>
      <c r="AZL590" s="810"/>
      <c r="AZM590" s="810"/>
      <c r="AZN590" s="810"/>
      <c r="AZO590" s="810"/>
      <c r="AZP590" s="809"/>
      <c r="AZQ590" s="802"/>
      <c r="AZR590" s="802"/>
      <c r="AZS590" s="802"/>
    </row>
    <row r="591" spans="45:920 1123:1371" s="793" customFormat="1" ht="13.5">
      <c r="AS591" s="802"/>
      <c r="AT591" s="802"/>
      <c r="AU591" s="802"/>
      <c r="AV591" s="802"/>
      <c r="AW591" s="802"/>
      <c r="AX591" s="802"/>
      <c r="AY591" s="802"/>
      <c r="AZ591" s="802"/>
      <c r="BA591" s="802"/>
      <c r="BB591" s="802"/>
      <c r="BC591" s="802"/>
      <c r="BD591" s="802"/>
      <c r="BE591" s="802"/>
      <c r="BF591" s="802"/>
      <c r="BG591" s="802"/>
      <c r="BH591" s="802"/>
      <c r="BI591" s="802"/>
      <c r="BJ591" s="802"/>
      <c r="BK591" s="802"/>
      <c r="BL591" s="802"/>
      <c r="BM591" s="802"/>
      <c r="BN591" s="802"/>
      <c r="BO591" s="802"/>
      <c r="BP591" s="802"/>
      <c r="BQ591" s="802"/>
      <c r="BR591" s="802"/>
      <c r="BS591" s="802"/>
      <c r="BT591" s="802"/>
      <c r="BU591" s="802"/>
      <c r="BV591" s="802"/>
      <c r="BW591" s="802"/>
      <c r="BX591" s="802"/>
      <c r="BY591" s="802"/>
      <c r="BZ591" s="802"/>
      <c r="CA591" s="802"/>
      <c r="CB591" s="802"/>
      <c r="CC591" s="802"/>
      <c r="CD591" s="802"/>
      <c r="CE591" s="802"/>
      <c r="CF591" s="802"/>
      <c r="CG591" s="802"/>
      <c r="CH591" s="802"/>
      <c r="CI591" s="802"/>
      <c r="CJ591" s="802"/>
      <c r="CK591" s="802"/>
      <c r="CL591" s="802"/>
      <c r="CM591" s="802"/>
      <c r="CN591" s="802"/>
      <c r="CO591" s="802"/>
      <c r="CP591" s="802"/>
      <c r="CQ591" s="802"/>
      <c r="CR591" s="802"/>
      <c r="CS591" s="802"/>
      <c r="CT591" s="802"/>
      <c r="CU591" s="802"/>
      <c r="CV591" s="802"/>
      <c r="CW591" s="802"/>
      <c r="CX591" s="802"/>
      <c r="CY591" s="802"/>
      <c r="CZ591" s="802"/>
      <c r="DA591" s="802"/>
      <c r="DB591" s="802"/>
      <c r="DC591" s="802"/>
      <c r="DD591" s="802"/>
      <c r="DE591" s="802"/>
      <c r="DF591" s="802"/>
      <c r="DG591" s="802"/>
      <c r="DH591" s="802"/>
      <c r="DI591" s="802"/>
      <c r="DJ591" s="802"/>
      <c r="DK591" s="802"/>
      <c r="DL591" s="802"/>
      <c r="DM591" s="802"/>
      <c r="DN591" s="802"/>
      <c r="DO591" s="802"/>
      <c r="DP591" s="802"/>
      <c r="DQ591" s="802"/>
      <c r="DR591" s="802"/>
      <c r="DS591" s="802"/>
      <c r="DT591" s="802"/>
      <c r="DU591" s="802"/>
      <c r="DV591" s="802"/>
      <c r="DW591" s="802"/>
      <c r="DX591" s="802"/>
      <c r="DY591" s="802"/>
      <c r="DZ591" s="802"/>
      <c r="EA591" s="802"/>
      <c r="EB591" s="802"/>
      <c r="EC591" s="802"/>
      <c r="ED591" s="802"/>
      <c r="EE591" s="802"/>
      <c r="EF591" s="802"/>
      <c r="EG591" s="802"/>
      <c r="EH591" s="802"/>
      <c r="EI591" s="802"/>
      <c r="EJ591" s="802"/>
      <c r="EK591" s="802"/>
      <c r="EL591" s="802"/>
      <c r="EM591" s="802"/>
      <c r="EN591" s="802"/>
      <c r="EO591" s="802"/>
      <c r="EP591" s="802"/>
      <c r="EQ591" s="802"/>
      <c r="ER591" s="802"/>
      <c r="ES591" s="802"/>
      <c r="ET591" s="802"/>
      <c r="EU591" s="802"/>
      <c r="EV591" s="802"/>
      <c r="EW591" s="802"/>
      <c r="EX591" s="802"/>
      <c r="EY591" s="802"/>
      <c r="EZ591" s="802"/>
      <c r="FA591" s="802"/>
      <c r="FB591" s="802"/>
      <c r="FC591" s="802"/>
      <c r="FD591" s="802"/>
      <c r="FE591" s="802"/>
      <c r="FF591" s="802"/>
      <c r="FG591" s="802"/>
      <c r="FH591" s="802"/>
      <c r="FI591" s="802"/>
      <c r="FJ591" s="802"/>
      <c r="FK591" s="802"/>
      <c r="FL591" s="802"/>
      <c r="FM591" s="802"/>
      <c r="FN591" s="802"/>
      <c r="FO591" s="802"/>
      <c r="FP591" s="802"/>
      <c r="FQ591" s="802"/>
      <c r="FR591" s="802"/>
      <c r="FS591" s="802"/>
      <c r="FT591" s="802"/>
      <c r="FU591" s="802"/>
      <c r="FV591" s="802"/>
      <c r="FW591" s="802"/>
      <c r="FX591" s="802"/>
      <c r="FY591" s="802"/>
      <c r="FZ591" s="802"/>
      <c r="GA591" s="802"/>
      <c r="GB591" s="802"/>
      <c r="GC591" s="802"/>
      <c r="GD591" s="802"/>
      <c r="GE591" s="802"/>
      <c r="GF591" s="802"/>
      <c r="GG591" s="802"/>
      <c r="GH591" s="802"/>
      <c r="GI591" s="802"/>
      <c r="GJ591" s="802"/>
      <c r="GK591" s="802"/>
      <c r="GL591" s="802"/>
      <c r="GM591" s="802"/>
      <c r="GN591" s="802"/>
      <c r="GO591" s="802"/>
      <c r="GP591" s="802"/>
      <c r="GQ591" s="802"/>
      <c r="GR591" s="802"/>
      <c r="GS591" s="802"/>
      <c r="GT591" s="802"/>
      <c r="GU591" s="802"/>
      <c r="GV591" s="802"/>
      <c r="GW591" s="802"/>
      <c r="GX591" s="802"/>
      <c r="GY591" s="802"/>
      <c r="GZ591" s="802"/>
      <c r="HA591" s="802"/>
      <c r="HB591" s="802"/>
      <c r="HC591" s="802"/>
      <c r="HD591" s="802"/>
      <c r="HE591" s="802"/>
      <c r="HF591" s="802"/>
      <c r="HG591" s="802"/>
      <c r="HH591" s="802"/>
      <c r="HI591" s="802"/>
      <c r="HJ591" s="802"/>
      <c r="HK591" s="802"/>
      <c r="HL591" s="802"/>
      <c r="HM591" s="802"/>
      <c r="HN591" s="802"/>
      <c r="HO591" s="802"/>
      <c r="HP591" s="802"/>
      <c r="HQ591" s="802"/>
      <c r="HR591" s="802"/>
      <c r="HS591" s="802"/>
      <c r="HT591" s="802"/>
      <c r="HU591" s="802"/>
      <c r="HV591" s="802"/>
      <c r="HW591" s="802"/>
      <c r="HX591" s="802"/>
      <c r="HY591" s="802"/>
      <c r="HZ591" s="802"/>
      <c r="IA591" s="802"/>
      <c r="IB591" s="802"/>
      <c r="IC591" s="802"/>
      <c r="ID591" s="802"/>
      <c r="IE591" s="802"/>
      <c r="IF591" s="802"/>
      <c r="IG591" s="802"/>
      <c r="IH591" s="802"/>
      <c r="II591" s="802"/>
      <c r="IJ591" s="802"/>
      <c r="IK591" s="802"/>
      <c r="IL591" s="802"/>
      <c r="IM591" s="802"/>
      <c r="IN591" s="802"/>
      <c r="IO591" s="802"/>
      <c r="IP591" s="802"/>
      <c r="IQ591" s="802"/>
      <c r="IR591" s="802"/>
      <c r="IS591" s="802"/>
      <c r="IT591" s="802"/>
      <c r="IU591" s="802"/>
      <c r="IV591" s="802"/>
      <c r="IW591" s="802"/>
      <c r="IX591" s="802"/>
      <c r="IY591" s="802"/>
      <c r="IZ591" s="802"/>
      <c r="JA591" s="802"/>
      <c r="JB591" s="802"/>
      <c r="JC591" s="802"/>
      <c r="JD591" s="802"/>
      <c r="JE591" s="802"/>
      <c r="JF591" s="802"/>
      <c r="JG591" s="802"/>
      <c r="JH591" s="802"/>
      <c r="JI591" s="802"/>
      <c r="JJ591" s="802"/>
      <c r="JK591" s="802"/>
      <c r="JL591" s="802"/>
      <c r="JM591" s="802"/>
      <c r="JN591" s="802"/>
      <c r="JO591" s="802"/>
      <c r="JP591" s="802"/>
      <c r="JQ591" s="802"/>
      <c r="JR591" s="802"/>
      <c r="JS591" s="802"/>
      <c r="JT591" s="802"/>
      <c r="JU591" s="802"/>
      <c r="JV591" s="802"/>
      <c r="JW591" s="802"/>
      <c r="JX591" s="802"/>
      <c r="JY591" s="802"/>
      <c r="JZ591" s="802"/>
      <c r="KA591" s="802"/>
      <c r="KB591" s="802"/>
      <c r="KC591" s="802"/>
      <c r="KD591" s="802"/>
      <c r="KE591" s="802"/>
      <c r="KF591" s="802"/>
      <c r="KG591" s="802"/>
      <c r="KH591" s="802"/>
      <c r="KI591" s="802"/>
      <c r="KJ591" s="802"/>
      <c r="KK591" s="802"/>
      <c r="KL591" s="802"/>
      <c r="KM591" s="802"/>
      <c r="KN591" s="802"/>
      <c r="KO591" s="802"/>
      <c r="KP591" s="802"/>
      <c r="KQ591" s="802"/>
      <c r="KR591" s="802"/>
      <c r="KS591" s="802"/>
      <c r="KT591" s="802"/>
      <c r="KU591" s="802"/>
      <c r="KV591" s="802"/>
      <c r="KW591" s="802"/>
      <c r="KX591" s="802"/>
      <c r="KY591" s="802"/>
      <c r="KZ591" s="802"/>
      <c r="LA591" s="802"/>
      <c r="LB591" s="802"/>
      <c r="LC591" s="802"/>
      <c r="LD591" s="802"/>
      <c r="LE591" s="802"/>
      <c r="LF591" s="802"/>
      <c r="LG591" s="802"/>
      <c r="LH591" s="802"/>
      <c r="LI591" s="802"/>
      <c r="LJ591" s="802"/>
      <c r="LK591" s="802"/>
      <c r="LL591" s="802"/>
      <c r="LM591" s="802"/>
      <c r="LN591" s="802"/>
      <c r="LO591" s="802"/>
      <c r="LP591" s="802"/>
      <c r="LQ591" s="802"/>
      <c r="LR591" s="802"/>
      <c r="LS591" s="802"/>
      <c r="LT591" s="802"/>
      <c r="LU591" s="802"/>
      <c r="LV591" s="802"/>
      <c r="LW591" s="802"/>
      <c r="LX591" s="802"/>
      <c r="LY591" s="802"/>
      <c r="LZ591" s="802"/>
      <c r="MA591" s="802"/>
      <c r="MB591" s="802"/>
      <c r="MC591" s="802"/>
      <c r="MD591" s="802"/>
      <c r="ME591" s="802"/>
      <c r="MF591" s="802"/>
      <c r="MG591" s="802"/>
      <c r="MH591" s="802"/>
      <c r="MI591" s="802"/>
      <c r="MJ591" s="802"/>
      <c r="MK591" s="802"/>
      <c r="ML591" s="802"/>
      <c r="MM591" s="802"/>
      <c r="MN591" s="802"/>
      <c r="MO591" s="802"/>
      <c r="MP591" s="802"/>
      <c r="MQ591" s="802"/>
      <c r="MR591" s="802"/>
      <c r="MS591" s="802"/>
      <c r="MT591" s="802"/>
      <c r="MU591" s="802"/>
      <c r="MV591" s="802"/>
      <c r="MW591" s="802"/>
      <c r="MX591" s="802"/>
      <c r="MY591" s="802"/>
      <c r="MZ591" s="802"/>
      <c r="NA591" s="802"/>
      <c r="NB591" s="802"/>
      <c r="NC591" s="802"/>
      <c r="ND591" s="802"/>
      <c r="NE591" s="802"/>
      <c r="NF591" s="802"/>
      <c r="NG591" s="802"/>
      <c r="NH591" s="802"/>
      <c r="NI591" s="802"/>
      <c r="NJ591" s="802"/>
      <c r="NK591" s="802"/>
      <c r="NL591" s="802"/>
      <c r="NM591" s="802"/>
      <c r="NN591" s="802"/>
      <c r="NO591" s="802"/>
      <c r="NP591" s="802"/>
      <c r="NQ591" s="802"/>
      <c r="NR591" s="802"/>
      <c r="NS591" s="802"/>
      <c r="NT591" s="802"/>
      <c r="NU591" s="802"/>
      <c r="NV591" s="802"/>
      <c r="NW591" s="802"/>
      <c r="NX591" s="802"/>
      <c r="NY591" s="802"/>
      <c r="NZ591" s="802"/>
      <c r="OA591" s="802"/>
      <c r="OB591" s="802"/>
      <c r="OC591" s="802"/>
      <c r="OD591" s="802"/>
      <c r="OE591" s="802"/>
      <c r="OF591" s="802"/>
      <c r="OG591" s="802"/>
      <c r="OH591" s="802"/>
      <c r="OI591" s="802"/>
      <c r="OJ591" s="802"/>
      <c r="OK591" s="802"/>
      <c r="OL591" s="802"/>
      <c r="OM591" s="802"/>
      <c r="ON591" s="802"/>
      <c r="OO591" s="802"/>
      <c r="OP591" s="802"/>
      <c r="OQ591" s="802"/>
      <c r="OR591" s="802"/>
      <c r="OS591" s="802"/>
      <c r="OT591" s="802"/>
      <c r="OU591" s="802"/>
      <c r="OV591" s="802"/>
      <c r="OW591" s="802"/>
      <c r="OX591" s="802"/>
      <c r="OY591" s="802"/>
      <c r="OZ591" s="802"/>
      <c r="PA591" s="802"/>
      <c r="PB591" s="802"/>
      <c r="PC591" s="802"/>
      <c r="PD591" s="802"/>
      <c r="PE591" s="802"/>
      <c r="PF591" s="802"/>
      <c r="PG591" s="802"/>
      <c r="PH591" s="802"/>
      <c r="PI591" s="802"/>
      <c r="PJ591" s="802"/>
      <c r="PK591" s="802"/>
      <c r="PL591" s="802"/>
      <c r="PM591" s="802"/>
      <c r="PN591" s="802"/>
      <c r="PO591" s="802"/>
      <c r="PP591" s="802"/>
      <c r="PQ591" s="802"/>
      <c r="PR591" s="802"/>
      <c r="PS591" s="802"/>
      <c r="PT591" s="802"/>
      <c r="PU591" s="802"/>
      <c r="PV591" s="802"/>
      <c r="PW591" s="802"/>
      <c r="PX591" s="802"/>
      <c r="PY591" s="802"/>
      <c r="PZ591" s="802"/>
      <c r="QA591" s="802"/>
      <c r="QB591" s="802"/>
      <c r="QC591" s="802"/>
      <c r="QD591" s="802"/>
      <c r="QE591" s="802"/>
      <c r="QF591" s="802"/>
      <c r="QG591" s="802"/>
      <c r="QH591" s="802"/>
      <c r="QI591" s="802"/>
      <c r="QJ591" s="802"/>
      <c r="QK591" s="802"/>
      <c r="QL591" s="802"/>
      <c r="QM591" s="802"/>
      <c r="QN591" s="802"/>
      <c r="QO591" s="802"/>
      <c r="QP591" s="802"/>
      <c r="QQ591" s="802"/>
      <c r="QR591" s="802"/>
      <c r="QS591" s="802"/>
      <c r="QT591" s="802"/>
      <c r="QU591" s="802"/>
      <c r="QV591" s="802"/>
      <c r="QW591" s="802"/>
      <c r="QX591" s="802"/>
      <c r="QY591" s="802"/>
      <c r="QZ591" s="802"/>
      <c r="RA591" s="802"/>
      <c r="RB591" s="802"/>
      <c r="RC591" s="802"/>
      <c r="RD591" s="802"/>
      <c r="RE591" s="802"/>
      <c r="RF591" s="802"/>
      <c r="RG591" s="802"/>
      <c r="RH591" s="802"/>
      <c r="RI591" s="802"/>
      <c r="RJ591" s="802"/>
      <c r="RK591" s="802"/>
      <c r="RL591" s="802"/>
      <c r="RM591" s="802"/>
      <c r="RN591" s="802"/>
      <c r="RO591" s="802"/>
      <c r="RP591" s="802"/>
      <c r="RQ591" s="802"/>
      <c r="RR591" s="802"/>
      <c r="RS591" s="802"/>
      <c r="RT591" s="802"/>
      <c r="RU591" s="802"/>
      <c r="RV591" s="802"/>
      <c r="RW591" s="802"/>
      <c r="RX591" s="802"/>
      <c r="RY591" s="802"/>
      <c r="RZ591" s="802"/>
      <c r="SA591" s="802"/>
      <c r="SB591" s="802"/>
      <c r="SC591" s="802"/>
      <c r="SD591" s="802"/>
      <c r="SE591" s="802"/>
      <c r="SF591" s="802"/>
      <c r="SG591" s="802"/>
      <c r="SH591" s="802"/>
      <c r="SI591" s="802"/>
      <c r="SJ591" s="802"/>
      <c r="SK591" s="802"/>
      <c r="SL591" s="802"/>
      <c r="SM591" s="802"/>
      <c r="SN591" s="802"/>
      <c r="SO591" s="802"/>
      <c r="SP591" s="802"/>
      <c r="SQ591" s="802"/>
      <c r="SR591" s="802"/>
      <c r="SS591" s="802"/>
      <c r="ST591" s="802"/>
      <c r="SU591" s="802"/>
      <c r="SV591" s="802"/>
      <c r="SW591" s="802"/>
      <c r="SX591" s="802"/>
      <c r="SY591" s="802"/>
      <c r="SZ591" s="802"/>
      <c r="TA591" s="802"/>
      <c r="TB591" s="802"/>
      <c r="TC591" s="802"/>
      <c r="TD591" s="802"/>
      <c r="TE591" s="802"/>
      <c r="TF591" s="802"/>
      <c r="TG591" s="802"/>
      <c r="TH591" s="802"/>
      <c r="TI591" s="802"/>
      <c r="TJ591" s="802"/>
      <c r="TK591" s="802"/>
      <c r="TL591" s="802"/>
      <c r="TM591" s="802"/>
      <c r="TN591" s="802"/>
      <c r="TO591" s="802"/>
      <c r="TP591" s="802"/>
      <c r="TQ591" s="802"/>
      <c r="TR591" s="802"/>
      <c r="TS591" s="802"/>
      <c r="TT591" s="802"/>
      <c r="TU591" s="802"/>
      <c r="TV591" s="802"/>
      <c r="TW591" s="802"/>
      <c r="TX591" s="802"/>
      <c r="TY591" s="802"/>
      <c r="TZ591" s="802"/>
      <c r="UA591" s="802"/>
      <c r="UB591" s="802"/>
      <c r="UC591" s="802"/>
      <c r="UD591" s="802"/>
      <c r="UE591" s="802"/>
      <c r="UF591" s="802"/>
      <c r="UG591" s="802"/>
      <c r="UH591" s="802"/>
      <c r="UI591" s="802"/>
      <c r="UJ591" s="802"/>
      <c r="UK591" s="802"/>
      <c r="UL591" s="802"/>
      <c r="UM591" s="802"/>
      <c r="UN591" s="802"/>
      <c r="UO591" s="802"/>
      <c r="UP591" s="802"/>
      <c r="UQ591" s="802"/>
      <c r="UR591" s="802"/>
      <c r="US591" s="802"/>
      <c r="UT591" s="802"/>
      <c r="UU591" s="802"/>
      <c r="UV591" s="802"/>
      <c r="UW591" s="802"/>
      <c r="UX591" s="802"/>
      <c r="UY591" s="802"/>
      <c r="UZ591" s="802"/>
      <c r="VA591" s="802"/>
      <c r="VB591" s="802"/>
      <c r="VC591" s="802"/>
      <c r="VD591" s="802"/>
      <c r="VE591" s="802"/>
      <c r="VF591" s="802"/>
      <c r="VG591" s="802"/>
      <c r="VH591" s="802"/>
      <c r="VI591" s="802"/>
      <c r="VJ591" s="802"/>
      <c r="VK591" s="802"/>
      <c r="VL591" s="802"/>
      <c r="VM591" s="802"/>
      <c r="VN591" s="802"/>
      <c r="VO591" s="802"/>
      <c r="VP591" s="802"/>
      <c r="VQ591" s="802"/>
      <c r="VR591" s="802"/>
      <c r="VS591" s="802"/>
      <c r="VT591" s="802"/>
      <c r="VU591" s="802"/>
      <c r="VV591" s="802"/>
      <c r="VW591" s="802"/>
      <c r="VX591" s="802"/>
      <c r="VY591" s="802"/>
      <c r="VZ591" s="802"/>
      <c r="WA591" s="802"/>
      <c r="WB591" s="802"/>
      <c r="WC591" s="802"/>
      <c r="WD591" s="802"/>
      <c r="WE591" s="802"/>
      <c r="WF591" s="802"/>
      <c r="WG591" s="802"/>
      <c r="WH591" s="802"/>
      <c r="WI591" s="802"/>
      <c r="WJ591" s="802"/>
      <c r="WK591" s="802"/>
      <c r="WL591" s="802"/>
      <c r="WM591" s="802"/>
      <c r="WN591" s="802"/>
      <c r="WO591" s="802"/>
      <c r="WP591" s="802"/>
      <c r="WQ591" s="802"/>
      <c r="WR591" s="802"/>
      <c r="WS591" s="802"/>
      <c r="WT591" s="802"/>
      <c r="WU591" s="802"/>
      <c r="WV591" s="802"/>
      <c r="WW591" s="802"/>
      <c r="WX591" s="802"/>
      <c r="WY591" s="802"/>
      <c r="WZ591" s="802"/>
      <c r="XA591" s="802"/>
      <c r="XB591" s="802"/>
      <c r="XC591" s="802"/>
      <c r="XD591" s="802"/>
      <c r="XE591" s="802"/>
      <c r="XF591" s="802"/>
      <c r="XG591" s="802"/>
      <c r="XH591" s="802"/>
      <c r="XI591" s="802"/>
      <c r="XJ591" s="802"/>
      <c r="XK591" s="802"/>
      <c r="XL591" s="802"/>
      <c r="XM591" s="802"/>
      <c r="XN591" s="802"/>
      <c r="XO591" s="802"/>
      <c r="XP591" s="802"/>
      <c r="XQ591" s="802"/>
      <c r="XR591" s="802"/>
      <c r="XS591" s="802"/>
      <c r="XT591" s="802"/>
      <c r="XU591" s="802"/>
      <c r="XV591" s="802"/>
      <c r="XW591" s="802"/>
      <c r="XX591" s="802"/>
      <c r="XY591" s="802"/>
      <c r="XZ591" s="802"/>
      <c r="YA591" s="802"/>
      <c r="YB591" s="802"/>
      <c r="YC591" s="802"/>
      <c r="YD591" s="802"/>
      <c r="YE591" s="802"/>
      <c r="YF591" s="802"/>
      <c r="YG591" s="802"/>
      <c r="YH591" s="802"/>
      <c r="YI591" s="802"/>
      <c r="YJ591" s="802"/>
      <c r="YK591" s="802"/>
      <c r="YL591" s="802"/>
      <c r="YM591" s="802"/>
      <c r="YN591" s="802"/>
      <c r="YO591" s="802"/>
      <c r="YP591" s="802"/>
      <c r="YQ591" s="802"/>
      <c r="YR591" s="802"/>
      <c r="YS591" s="802"/>
      <c r="YT591" s="802"/>
      <c r="YU591" s="802"/>
      <c r="YV591" s="802"/>
      <c r="YW591" s="802"/>
      <c r="YX591" s="802"/>
      <c r="YY591" s="802"/>
      <c r="YZ591" s="802"/>
      <c r="ZA591" s="802"/>
      <c r="ZB591" s="802"/>
      <c r="ZC591" s="802"/>
      <c r="ZD591" s="802"/>
      <c r="ZE591" s="802"/>
      <c r="ZF591" s="802"/>
      <c r="ZG591" s="802"/>
      <c r="ZH591" s="802"/>
      <c r="ZI591" s="802"/>
      <c r="ZJ591" s="802"/>
      <c r="ZK591" s="802"/>
      <c r="ZL591" s="802"/>
      <c r="ZM591" s="802"/>
      <c r="ZN591" s="802"/>
      <c r="ZO591" s="802"/>
      <c r="ZP591" s="802"/>
      <c r="ZQ591" s="802"/>
      <c r="ZR591" s="802"/>
      <c r="ZS591" s="802"/>
      <c r="ZT591" s="802"/>
      <c r="ZU591" s="802"/>
      <c r="ZV591" s="802"/>
      <c r="ZW591" s="802"/>
      <c r="ZX591" s="802"/>
      <c r="ZY591" s="802"/>
      <c r="ZZ591" s="802"/>
      <c r="AAA591" s="802"/>
      <c r="AAB591" s="802"/>
      <c r="AAC591" s="802"/>
      <c r="AAD591" s="802"/>
      <c r="AAE591" s="802"/>
      <c r="AAF591" s="802"/>
      <c r="AAG591" s="802"/>
      <c r="AAH591" s="802"/>
      <c r="AAI591" s="802"/>
      <c r="AAJ591" s="802"/>
      <c r="AAK591" s="802"/>
      <c r="AAL591" s="802"/>
      <c r="AAM591" s="802"/>
      <c r="AAN591" s="802"/>
      <c r="AAO591" s="802"/>
      <c r="AAP591" s="802"/>
      <c r="AAQ591" s="802"/>
      <c r="AAR591" s="802"/>
      <c r="AAS591" s="802"/>
      <c r="AAT591" s="802"/>
      <c r="AAU591" s="802"/>
      <c r="AAV591" s="802"/>
      <c r="AAW591" s="802"/>
      <c r="AAX591" s="802"/>
      <c r="AAY591" s="802"/>
      <c r="AAZ591" s="802"/>
      <c r="ABA591" s="802"/>
      <c r="ABB591" s="802"/>
      <c r="ABC591" s="802"/>
      <c r="ABD591" s="802"/>
      <c r="ABE591" s="802"/>
      <c r="ABF591" s="802"/>
      <c r="ABG591" s="802"/>
      <c r="ABH591" s="802"/>
      <c r="ABI591" s="802"/>
      <c r="ABJ591" s="802"/>
      <c r="ABK591" s="802"/>
      <c r="ABL591" s="802"/>
      <c r="ABM591" s="802"/>
      <c r="ABN591" s="802"/>
      <c r="ABO591" s="802"/>
      <c r="ABP591" s="802"/>
      <c r="ABQ591" s="802"/>
      <c r="ABR591" s="802"/>
      <c r="ABS591" s="802"/>
      <c r="ABT591" s="802"/>
      <c r="ABU591" s="802"/>
      <c r="ABV591" s="802"/>
      <c r="ABW591" s="802"/>
      <c r="ABX591" s="802"/>
      <c r="ABY591" s="802"/>
      <c r="ABZ591" s="802"/>
      <c r="ACA591" s="802"/>
      <c r="ACB591" s="802"/>
      <c r="ACC591" s="802"/>
      <c r="ACD591" s="802"/>
      <c r="ACE591" s="802"/>
      <c r="ACF591" s="802"/>
      <c r="ACG591" s="802"/>
      <c r="ACH591" s="802"/>
      <c r="ACI591" s="802"/>
      <c r="ACJ591" s="802"/>
      <c r="ACK591" s="802"/>
      <c r="ACL591" s="802"/>
      <c r="ACM591" s="802"/>
      <c r="ACN591" s="802"/>
      <c r="ACO591" s="802"/>
      <c r="ACP591" s="802"/>
      <c r="ACQ591" s="802"/>
      <c r="ACR591" s="802"/>
      <c r="ACS591" s="802"/>
      <c r="ACT591" s="802"/>
      <c r="ACU591" s="802"/>
      <c r="ACV591" s="802"/>
      <c r="ACW591" s="802"/>
      <c r="ACX591" s="802"/>
      <c r="ACY591" s="802"/>
      <c r="ACZ591" s="802"/>
      <c r="ADA591" s="802"/>
      <c r="ADB591" s="802"/>
      <c r="ADC591" s="802"/>
      <c r="ADD591" s="802"/>
      <c r="ADE591" s="802"/>
      <c r="ADF591" s="802"/>
      <c r="ADG591" s="802"/>
      <c r="ADH591" s="802"/>
      <c r="ADI591" s="802"/>
      <c r="ADJ591" s="802"/>
      <c r="ADK591" s="802"/>
      <c r="ADL591" s="802"/>
      <c r="ADM591" s="802"/>
      <c r="ADN591" s="802"/>
      <c r="ADO591" s="802"/>
      <c r="ADP591" s="802"/>
      <c r="ADQ591" s="802"/>
      <c r="ADR591" s="802"/>
      <c r="ADS591" s="802"/>
      <c r="ADT591" s="802"/>
      <c r="ADU591" s="802"/>
      <c r="ADV591" s="802"/>
      <c r="ADW591" s="802"/>
      <c r="ADX591" s="802"/>
      <c r="ADY591" s="802"/>
      <c r="ADZ591" s="802"/>
      <c r="AEA591" s="802"/>
      <c r="AEB591" s="802"/>
      <c r="AEC591" s="802"/>
      <c r="AED591" s="802"/>
      <c r="AEE591" s="802"/>
      <c r="AEF591" s="802"/>
      <c r="AEG591" s="802"/>
      <c r="AEH591" s="802"/>
      <c r="AEI591" s="802"/>
      <c r="AEJ591" s="802"/>
      <c r="AEK591" s="802"/>
      <c r="AEL591" s="802"/>
      <c r="AEM591" s="802"/>
      <c r="AEN591" s="802"/>
      <c r="AEO591" s="802"/>
      <c r="AEP591" s="802"/>
      <c r="AEQ591" s="802"/>
      <c r="AER591" s="802"/>
      <c r="AES591" s="802"/>
      <c r="AET591" s="802"/>
      <c r="AEU591" s="802"/>
      <c r="AEV591" s="802"/>
      <c r="AEW591" s="802"/>
      <c r="AEX591" s="802"/>
      <c r="AEY591" s="802"/>
      <c r="AEZ591" s="802"/>
      <c r="AFA591" s="802"/>
      <c r="AFB591" s="802"/>
      <c r="AFC591" s="802"/>
      <c r="AFD591" s="802"/>
      <c r="AFE591" s="802"/>
      <c r="AFF591" s="802"/>
      <c r="AFG591" s="802"/>
      <c r="AFH591" s="802"/>
      <c r="AFI591" s="802"/>
      <c r="AFJ591" s="802"/>
      <c r="AFK591" s="802"/>
      <c r="AFL591" s="802"/>
      <c r="AFM591" s="802"/>
      <c r="AFN591" s="802"/>
      <c r="AFO591" s="802"/>
      <c r="AFP591" s="802"/>
      <c r="AFQ591" s="802"/>
      <c r="AFR591" s="802"/>
      <c r="AFS591" s="802"/>
      <c r="AFT591" s="802"/>
      <c r="AFU591" s="802"/>
      <c r="AFV591" s="802"/>
      <c r="AFW591" s="802"/>
      <c r="AFX591" s="802"/>
      <c r="AFY591" s="802"/>
      <c r="AFZ591" s="802"/>
      <c r="AGA591" s="802"/>
      <c r="AGB591" s="802"/>
      <c r="AGC591" s="802"/>
      <c r="AGD591" s="802"/>
      <c r="AGE591" s="802"/>
      <c r="AGF591" s="802"/>
      <c r="AGG591" s="802"/>
      <c r="AGH591" s="802"/>
      <c r="AGI591" s="802"/>
      <c r="AGJ591" s="802"/>
      <c r="AGK591" s="802"/>
      <c r="AGL591" s="802"/>
      <c r="AGM591" s="802"/>
      <c r="AGN591" s="802"/>
      <c r="AGO591" s="802"/>
      <c r="AGP591" s="802"/>
      <c r="AGQ591" s="802"/>
      <c r="AGR591" s="802"/>
      <c r="AGS591" s="802"/>
      <c r="AGT591" s="802"/>
      <c r="AGU591" s="802"/>
      <c r="AGV591" s="802"/>
      <c r="AGW591" s="802"/>
      <c r="AGX591" s="802"/>
      <c r="AGY591" s="802"/>
      <c r="AGZ591" s="802"/>
      <c r="AHA591" s="802"/>
      <c r="AHB591" s="802"/>
      <c r="AHC591" s="802"/>
      <c r="AHD591" s="802"/>
      <c r="AHE591" s="802"/>
      <c r="AHF591" s="802"/>
      <c r="AHG591" s="802"/>
      <c r="AHH591" s="802"/>
      <c r="AHI591" s="802"/>
      <c r="AHJ591" s="802"/>
      <c r="AHK591" s="802"/>
      <c r="AHL591" s="802"/>
      <c r="AHM591" s="802"/>
      <c r="AHN591" s="802"/>
      <c r="AHO591" s="802"/>
      <c r="AHP591" s="802"/>
      <c r="AHQ591" s="802"/>
      <c r="AHR591" s="802"/>
      <c r="AHS591" s="802"/>
      <c r="AHT591" s="802"/>
      <c r="AHU591" s="802"/>
      <c r="AHV591" s="802"/>
      <c r="AHW591" s="802"/>
      <c r="AHX591" s="802"/>
      <c r="AHY591" s="802"/>
      <c r="AHZ591" s="802"/>
      <c r="AIA591" s="802"/>
      <c r="AIB591" s="802"/>
      <c r="AIC591" s="802"/>
      <c r="AID591" s="802"/>
      <c r="AIE591" s="802"/>
      <c r="AIF591" s="802"/>
      <c r="AIG591" s="802"/>
      <c r="AIH591" s="802"/>
      <c r="AII591" s="802"/>
      <c r="AIJ591" s="802"/>
      <c r="AQE591" s="802"/>
      <c r="AQF591" s="802"/>
      <c r="AQG591" s="802"/>
      <c r="AQH591" s="802"/>
      <c r="AQI591" s="802"/>
      <c r="AQJ591" s="802"/>
      <c r="AQK591" s="802"/>
      <c r="AQL591" s="802"/>
      <c r="AQM591" s="802"/>
      <c r="AQN591" s="802"/>
      <c r="AQO591" s="802"/>
      <c r="AQP591" s="802"/>
      <c r="AQQ591" s="802"/>
      <c r="AQR591" s="802"/>
      <c r="AQS591" s="802"/>
      <c r="AQT591" s="802"/>
      <c r="AQU591" s="802"/>
      <c r="AQV591" s="802"/>
      <c r="AQW591" s="802"/>
      <c r="AQX591" s="802"/>
      <c r="AQY591" s="802"/>
      <c r="AQZ591" s="802"/>
      <c r="ARA591" s="802"/>
      <c r="ARB591" s="802"/>
      <c r="ARC591" s="802"/>
      <c r="ARD591" s="802"/>
      <c r="ARE591" s="802"/>
      <c r="ARF591" s="802"/>
      <c r="ARG591" s="802"/>
      <c r="ARH591" s="802"/>
      <c r="ARI591" s="802"/>
      <c r="ARJ591" s="802"/>
      <c r="ARK591" s="802"/>
      <c r="ARL591" s="802"/>
      <c r="ARM591" s="802"/>
      <c r="ARN591" s="802"/>
      <c r="ARO591" s="802"/>
      <c r="ARP591" s="802"/>
      <c r="ARQ591" s="802"/>
      <c r="ARR591" s="802"/>
      <c r="ARS591" s="802"/>
      <c r="ART591" s="802"/>
      <c r="ARU591" s="802"/>
      <c r="ARV591" s="802"/>
      <c r="ARW591" s="802"/>
      <c r="ARX591" s="802"/>
      <c r="ARY591" s="802"/>
      <c r="ARZ591" s="802"/>
      <c r="ASA591" s="802"/>
      <c r="ASB591" s="802"/>
      <c r="ASC591" s="802"/>
      <c r="ASD591" s="802"/>
      <c r="ASE591" s="802"/>
      <c r="ASF591" s="802"/>
      <c r="ASG591" s="802"/>
      <c r="ASH591" s="802"/>
      <c r="ASI591" s="802"/>
      <c r="ASJ591" s="802"/>
      <c r="ASK591" s="802"/>
      <c r="ASL591" s="802"/>
      <c r="ATP591" s="802"/>
      <c r="ATQ591" s="802"/>
      <c r="ATR591" s="802"/>
      <c r="ATS591" s="802"/>
      <c r="ATT591" s="802"/>
      <c r="ATU591" s="802"/>
      <c r="ATV591" s="802"/>
      <c r="ATW591" s="802"/>
      <c r="ATX591" s="802"/>
      <c r="ATY591" s="802"/>
      <c r="ATZ591" s="802"/>
      <c r="AUA591" s="802"/>
      <c r="AUB591" s="802"/>
      <c r="AUC591" s="802"/>
      <c r="AUD591" s="802"/>
      <c r="AUE591" s="802"/>
      <c r="AUF591" s="802"/>
      <c r="AUG591" s="802"/>
      <c r="AUH591" s="802"/>
      <c r="AUI591" s="802"/>
      <c r="AUJ591" s="802"/>
      <c r="AUK591" s="802"/>
      <c r="AUL591" s="802"/>
      <c r="AUM591" s="802"/>
      <c r="AUN591" s="802"/>
      <c r="AUO591" s="802"/>
      <c r="AUP591" s="801"/>
      <c r="AUQ591" s="802"/>
      <c r="AUR591" s="801"/>
      <c r="AUS591" s="802"/>
      <c r="AUT591" s="801"/>
      <c r="AUU591" s="802"/>
      <c r="AUV591" s="802"/>
      <c r="AUW591" s="802"/>
      <c r="AUX591" s="802"/>
      <c r="AUY591" s="802"/>
      <c r="AUZ591" s="802"/>
      <c r="AVA591" s="802"/>
      <c r="AVB591" s="802"/>
      <c r="AVC591" s="802"/>
      <c r="AVD591" s="802"/>
      <c r="AVE591" s="802"/>
      <c r="AVF591" s="802"/>
      <c r="AVG591" s="802"/>
      <c r="AVH591" s="802"/>
      <c r="AVI591" s="802"/>
      <c r="AVJ591" s="808"/>
      <c r="AVK591" s="808"/>
      <c r="AVL591" s="808"/>
      <c r="AVM591" s="808"/>
      <c r="AVN591" s="808"/>
      <c r="AVO591" s="808"/>
      <c r="AVP591" s="808"/>
      <c r="AVQ591" s="808"/>
      <c r="AVR591" s="808"/>
      <c r="AVS591" s="808"/>
      <c r="AVT591" s="808"/>
      <c r="AVU591" s="809"/>
      <c r="AVV591" s="809"/>
      <c r="AVW591" s="809"/>
      <c r="AVX591" s="809"/>
      <c r="AVY591" s="809"/>
      <c r="AVZ591" s="809"/>
      <c r="AWA591" s="809"/>
      <c r="AWB591" s="809"/>
      <c r="AWC591" s="809"/>
      <c r="AWD591" s="809"/>
      <c r="AWE591" s="809"/>
      <c r="AWF591" s="809"/>
      <c r="AWG591" s="809"/>
      <c r="AWH591" s="809"/>
      <c r="AWI591" s="809"/>
      <c r="AWJ591" s="809"/>
      <c r="AWK591" s="809"/>
      <c r="AWL591" s="809"/>
      <c r="AWM591" s="809"/>
      <c r="AWN591" s="809"/>
      <c r="AWO591" s="809"/>
      <c r="AWP591" s="809"/>
      <c r="AWQ591" s="809"/>
      <c r="AWR591" s="808"/>
      <c r="AWS591" s="761"/>
      <c r="AWT591" s="808"/>
      <c r="AWU591" s="809"/>
      <c r="AWV591" s="809"/>
      <c r="AWW591" s="809"/>
      <c r="AWX591" s="809"/>
      <c r="AWY591" s="809"/>
      <c r="AWZ591" s="809"/>
      <c r="AXA591" s="809"/>
      <c r="AXB591" s="809"/>
      <c r="AXC591" s="809"/>
      <c r="AXD591" s="809"/>
      <c r="AXE591" s="809"/>
      <c r="AXF591" s="809"/>
      <c r="AXG591" s="809"/>
      <c r="AXH591" s="809"/>
      <c r="AXI591" s="809"/>
      <c r="AXJ591" s="809"/>
      <c r="AXK591" s="809"/>
      <c r="AXL591" s="809"/>
      <c r="AXM591" s="809"/>
      <c r="AXN591" s="809"/>
      <c r="AXO591" s="809"/>
      <c r="AXP591" s="809"/>
      <c r="AXQ591" s="809"/>
      <c r="AXR591" s="809"/>
      <c r="AXS591" s="809"/>
      <c r="AXT591" s="809"/>
      <c r="AXU591" s="809"/>
      <c r="AXV591" s="809"/>
      <c r="AXW591" s="809"/>
      <c r="AXX591" s="809"/>
      <c r="AXY591" s="809"/>
      <c r="AXZ591" s="809"/>
      <c r="AYA591" s="809"/>
      <c r="AYB591" s="809"/>
      <c r="AYC591" s="809"/>
      <c r="AYD591" s="808"/>
      <c r="AYE591" s="808"/>
      <c r="AYF591" s="809"/>
      <c r="AYG591" s="808"/>
      <c r="AYH591" s="810"/>
      <c r="AYI591" s="810"/>
      <c r="AYJ591" s="810"/>
      <c r="AYK591" s="810"/>
      <c r="AYL591" s="810"/>
      <c r="AYM591" s="810"/>
      <c r="AYN591" s="810"/>
      <c r="AYO591" s="810"/>
      <c r="AYP591" s="810"/>
      <c r="AYQ591" s="810"/>
      <c r="AYR591" s="810"/>
      <c r="AYS591" s="810"/>
      <c r="AYT591" s="810"/>
      <c r="AYU591" s="810"/>
      <c r="AYV591" s="810"/>
      <c r="AYW591" s="810"/>
      <c r="AYX591" s="810"/>
      <c r="AYY591" s="810"/>
      <c r="AYZ591" s="810"/>
      <c r="AZA591" s="810"/>
      <c r="AZB591" s="810"/>
      <c r="AZC591" s="810"/>
      <c r="AZD591" s="810"/>
      <c r="AZE591" s="810"/>
      <c r="AZF591" s="810"/>
      <c r="AZG591" s="810"/>
      <c r="AZH591" s="810"/>
      <c r="AZI591" s="810"/>
      <c r="AZJ591" s="810"/>
      <c r="AZK591" s="810"/>
      <c r="AZL591" s="810"/>
      <c r="AZM591" s="810"/>
      <c r="AZN591" s="810"/>
      <c r="AZO591" s="810"/>
      <c r="AZP591" s="809"/>
      <c r="AZQ591" s="802"/>
      <c r="AZR591" s="802"/>
      <c r="AZS591" s="802"/>
    </row>
    <row r="592" spans="45:920 1123:1371" s="793" customFormat="1" ht="13.5">
      <c r="AS592" s="802"/>
      <c r="AT592" s="802"/>
      <c r="AU592" s="802"/>
      <c r="AV592" s="802"/>
      <c r="AW592" s="802"/>
      <c r="AX592" s="802"/>
      <c r="AY592" s="802"/>
      <c r="AZ592" s="802"/>
      <c r="BA592" s="802"/>
      <c r="BB592" s="802"/>
      <c r="BC592" s="802"/>
      <c r="BD592" s="802"/>
      <c r="BE592" s="802"/>
      <c r="BF592" s="802"/>
      <c r="BG592" s="802"/>
      <c r="BH592" s="802"/>
      <c r="BI592" s="802"/>
      <c r="BJ592" s="802"/>
      <c r="BK592" s="802"/>
      <c r="BL592" s="802"/>
      <c r="BM592" s="802"/>
      <c r="BN592" s="802"/>
      <c r="BO592" s="802"/>
      <c r="BP592" s="802"/>
      <c r="BQ592" s="802"/>
      <c r="BR592" s="802"/>
      <c r="BS592" s="802"/>
      <c r="BT592" s="802"/>
      <c r="BU592" s="802"/>
      <c r="BV592" s="802"/>
      <c r="BW592" s="802"/>
      <c r="BX592" s="802"/>
      <c r="BY592" s="802"/>
      <c r="BZ592" s="802"/>
      <c r="CA592" s="802"/>
      <c r="CB592" s="802"/>
      <c r="CC592" s="802"/>
      <c r="CD592" s="802"/>
      <c r="CE592" s="802"/>
      <c r="CF592" s="802"/>
      <c r="CG592" s="802"/>
      <c r="CH592" s="802"/>
      <c r="CI592" s="802"/>
      <c r="CJ592" s="802"/>
      <c r="CK592" s="802"/>
      <c r="CL592" s="802"/>
      <c r="CM592" s="802"/>
      <c r="CN592" s="802"/>
      <c r="CO592" s="802"/>
      <c r="CP592" s="802"/>
      <c r="CQ592" s="802"/>
      <c r="CR592" s="802"/>
      <c r="CS592" s="802"/>
      <c r="CT592" s="802"/>
      <c r="CU592" s="802"/>
      <c r="CV592" s="802"/>
      <c r="CW592" s="802"/>
      <c r="CX592" s="802"/>
      <c r="CY592" s="802"/>
      <c r="CZ592" s="802"/>
      <c r="DA592" s="802"/>
      <c r="DB592" s="802"/>
      <c r="DC592" s="802"/>
      <c r="DD592" s="802"/>
      <c r="DE592" s="802"/>
      <c r="DF592" s="802"/>
      <c r="DG592" s="802"/>
      <c r="DH592" s="802"/>
      <c r="DI592" s="802"/>
      <c r="DJ592" s="802"/>
      <c r="DK592" s="802"/>
      <c r="DL592" s="802"/>
      <c r="DM592" s="802"/>
      <c r="DN592" s="802"/>
      <c r="DO592" s="802"/>
      <c r="DP592" s="802"/>
      <c r="DQ592" s="802"/>
      <c r="DR592" s="802"/>
      <c r="DS592" s="802"/>
      <c r="DT592" s="802"/>
      <c r="DU592" s="802"/>
      <c r="DV592" s="802"/>
      <c r="DW592" s="802"/>
      <c r="DX592" s="802"/>
      <c r="DY592" s="802"/>
      <c r="DZ592" s="802"/>
      <c r="EA592" s="802"/>
      <c r="EB592" s="802"/>
      <c r="EC592" s="802"/>
      <c r="ED592" s="802"/>
      <c r="EE592" s="802"/>
      <c r="EF592" s="802"/>
      <c r="EG592" s="802"/>
      <c r="EH592" s="802"/>
      <c r="EI592" s="802"/>
      <c r="EJ592" s="802"/>
      <c r="EK592" s="802"/>
      <c r="EL592" s="802"/>
      <c r="EM592" s="802"/>
      <c r="EN592" s="802"/>
      <c r="EO592" s="802"/>
      <c r="EP592" s="802"/>
      <c r="EQ592" s="802"/>
      <c r="ER592" s="802"/>
      <c r="ES592" s="802"/>
      <c r="ET592" s="802"/>
      <c r="EU592" s="802"/>
      <c r="EV592" s="802"/>
      <c r="EW592" s="802"/>
      <c r="EX592" s="802"/>
      <c r="EY592" s="802"/>
      <c r="EZ592" s="802"/>
      <c r="FA592" s="802"/>
      <c r="FB592" s="802"/>
      <c r="FC592" s="802"/>
      <c r="FD592" s="802"/>
      <c r="FE592" s="802"/>
      <c r="FF592" s="802"/>
      <c r="FG592" s="802"/>
      <c r="FH592" s="802"/>
      <c r="FI592" s="802"/>
      <c r="FJ592" s="802"/>
      <c r="FK592" s="802"/>
      <c r="FL592" s="802"/>
      <c r="FM592" s="802"/>
      <c r="FN592" s="802"/>
      <c r="FO592" s="802"/>
      <c r="FP592" s="802"/>
      <c r="FQ592" s="802"/>
      <c r="FR592" s="802"/>
      <c r="FS592" s="802"/>
      <c r="FT592" s="802"/>
      <c r="FU592" s="802"/>
      <c r="FV592" s="802"/>
      <c r="FW592" s="802"/>
      <c r="FX592" s="802"/>
      <c r="FY592" s="802"/>
      <c r="FZ592" s="802"/>
      <c r="GA592" s="802"/>
      <c r="GB592" s="802"/>
      <c r="GC592" s="802"/>
      <c r="GD592" s="802"/>
      <c r="GE592" s="802"/>
      <c r="GF592" s="802"/>
      <c r="GG592" s="802"/>
      <c r="GH592" s="802"/>
      <c r="GI592" s="802"/>
      <c r="GJ592" s="802"/>
      <c r="GK592" s="802"/>
      <c r="GL592" s="802"/>
      <c r="GM592" s="802"/>
      <c r="GN592" s="802"/>
      <c r="GO592" s="802"/>
      <c r="GP592" s="802"/>
      <c r="GQ592" s="802"/>
      <c r="GR592" s="802"/>
      <c r="GS592" s="802"/>
      <c r="GT592" s="802"/>
      <c r="GU592" s="802"/>
      <c r="GV592" s="802"/>
      <c r="GW592" s="802"/>
      <c r="GX592" s="802"/>
      <c r="GY592" s="802"/>
      <c r="GZ592" s="802"/>
      <c r="HA592" s="802"/>
      <c r="HB592" s="802"/>
      <c r="HC592" s="802"/>
      <c r="HD592" s="802"/>
      <c r="HE592" s="802"/>
      <c r="HF592" s="802"/>
      <c r="HG592" s="802"/>
      <c r="HH592" s="802"/>
      <c r="HI592" s="802"/>
      <c r="HJ592" s="802"/>
      <c r="HK592" s="802"/>
      <c r="HL592" s="802"/>
      <c r="HM592" s="802"/>
      <c r="HN592" s="802"/>
      <c r="HO592" s="802"/>
      <c r="HP592" s="802"/>
      <c r="HQ592" s="802"/>
      <c r="HR592" s="802"/>
      <c r="HS592" s="802"/>
      <c r="HT592" s="802"/>
      <c r="HU592" s="802"/>
      <c r="HV592" s="802"/>
      <c r="HW592" s="802"/>
      <c r="HX592" s="802"/>
      <c r="HY592" s="802"/>
      <c r="HZ592" s="802"/>
      <c r="IA592" s="802"/>
      <c r="IB592" s="802"/>
      <c r="IC592" s="802"/>
      <c r="ID592" s="802"/>
      <c r="IE592" s="802"/>
      <c r="IF592" s="802"/>
      <c r="IG592" s="802"/>
      <c r="IH592" s="802"/>
      <c r="II592" s="802"/>
      <c r="IJ592" s="802"/>
      <c r="IK592" s="802"/>
      <c r="IL592" s="802"/>
      <c r="IM592" s="802"/>
      <c r="IN592" s="802"/>
      <c r="IO592" s="802"/>
      <c r="IP592" s="802"/>
      <c r="IQ592" s="802"/>
      <c r="IR592" s="802"/>
      <c r="IS592" s="802"/>
      <c r="IT592" s="802"/>
      <c r="IU592" s="802"/>
      <c r="IV592" s="802"/>
      <c r="IW592" s="802"/>
      <c r="IX592" s="802"/>
      <c r="IY592" s="802"/>
      <c r="IZ592" s="802"/>
      <c r="JA592" s="802"/>
      <c r="JB592" s="802"/>
      <c r="JC592" s="802"/>
      <c r="JD592" s="802"/>
      <c r="JE592" s="802"/>
      <c r="JF592" s="802"/>
      <c r="JG592" s="802"/>
      <c r="JH592" s="802"/>
      <c r="JI592" s="802"/>
      <c r="JJ592" s="802"/>
      <c r="JK592" s="802"/>
      <c r="JL592" s="802"/>
      <c r="JM592" s="802"/>
      <c r="JN592" s="802"/>
      <c r="JO592" s="802"/>
      <c r="JP592" s="802"/>
      <c r="JQ592" s="802"/>
      <c r="JR592" s="802"/>
      <c r="JS592" s="802"/>
      <c r="JT592" s="802"/>
      <c r="JU592" s="802"/>
      <c r="JV592" s="802"/>
      <c r="JW592" s="802"/>
      <c r="JX592" s="802"/>
      <c r="JY592" s="802"/>
      <c r="JZ592" s="802"/>
      <c r="KA592" s="802"/>
      <c r="KB592" s="802"/>
      <c r="KC592" s="802"/>
      <c r="KD592" s="802"/>
      <c r="KE592" s="802"/>
      <c r="KF592" s="802"/>
      <c r="KG592" s="802"/>
      <c r="KH592" s="802"/>
      <c r="KI592" s="802"/>
      <c r="KJ592" s="802"/>
      <c r="KK592" s="802"/>
      <c r="KL592" s="802"/>
      <c r="KM592" s="802"/>
      <c r="KN592" s="802"/>
      <c r="KO592" s="802"/>
      <c r="KP592" s="802"/>
      <c r="KQ592" s="802"/>
      <c r="KR592" s="802"/>
      <c r="KS592" s="802"/>
      <c r="KT592" s="802"/>
      <c r="KU592" s="802"/>
      <c r="KV592" s="802"/>
      <c r="KW592" s="802"/>
      <c r="KX592" s="802"/>
      <c r="KY592" s="802"/>
      <c r="KZ592" s="802"/>
      <c r="LA592" s="802"/>
      <c r="LB592" s="802"/>
      <c r="LC592" s="802"/>
      <c r="LD592" s="802"/>
      <c r="LE592" s="802"/>
      <c r="LF592" s="802"/>
      <c r="LG592" s="802"/>
      <c r="LH592" s="802"/>
      <c r="LI592" s="802"/>
      <c r="LJ592" s="802"/>
      <c r="LK592" s="802"/>
      <c r="LL592" s="802"/>
      <c r="LM592" s="802"/>
      <c r="LN592" s="802"/>
      <c r="LO592" s="802"/>
      <c r="LP592" s="802"/>
      <c r="LQ592" s="802"/>
      <c r="LR592" s="802"/>
      <c r="LS592" s="802"/>
      <c r="LT592" s="802"/>
      <c r="LU592" s="802"/>
      <c r="LV592" s="802"/>
      <c r="LW592" s="802"/>
      <c r="LX592" s="802"/>
      <c r="LY592" s="802"/>
      <c r="LZ592" s="802"/>
      <c r="MA592" s="802"/>
      <c r="MB592" s="802"/>
      <c r="MC592" s="802"/>
      <c r="MD592" s="802"/>
      <c r="ME592" s="802"/>
      <c r="MF592" s="802"/>
      <c r="MG592" s="802"/>
      <c r="MH592" s="802"/>
      <c r="MI592" s="802"/>
      <c r="MJ592" s="802"/>
      <c r="MK592" s="802"/>
      <c r="ML592" s="802"/>
      <c r="MM592" s="802"/>
      <c r="MN592" s="802"/>
      <c r="MO592" s="802"/>
      <c r="MP592" s="802"/>
      <c r="MQ592" s="802"/>
      <c r="MR592" s="802"/>
      <c r="MS592" s="802"/>
      <c r="MT592" s="802"/>
      <c r="MU592" s="802"/>
      <c r="MV592" s="802"/>
      <c r="MW592" s="802"/>
      <c r="MX592" s="802"/>
      <c r="MY592" s="802"/>
      <c r="MZ592" s="802"/>
      <c r="NA592" s="802"/>
      <c r="NB592" s="802"/>
      <c r="NC592" s="802"/>
      <c r="ND592" s="802"/>
      <c r="NE592" s="802"/>
      <c r="NF592" s="802"/>
      <c r="NG592" s="802"/>
      <c r="NH592" s="802"/>
      <c r="NI592" s="802"/>
      <c r="NJ592" s="802"/>
      <c r="NK592" s="802"/>
      <c r="NL592" s="802"/>
      <c r="NM592" s="802"/>
      <c r="NN592" s="802"/>
      <c r="NO592" s="802"/>
      <c r="NP592" s="802"/>
      <c r="NQ592" s="802"/>
      <c r="NR592" s="802"/>
      <c r="NS592" s="802"/>
      <c r="NT592" s="802"/>
      <c r="NU592" s="802"/>
      <c r="NV592" s="802"/>
      <c r="NW592" s="802"/>
      <c r="NX592" s="802"/>
      <c r="NY592" s="802"/>
      <c r="NZ592" s="802"/>
      <c r="OA592" s="802"/>
      <c r="OB592" s="802"/>
      <c r="OC592" s="802"/>
      <c r="OD592" s="802"/>
      <c r="OE592" s="802"/>
      <c r="OF592" s="802"/>
      <c r="OG592" s="802"/>
      <c r="OH592" s="802"/>
      <c r="OI592" s="802"/>
      <c r="OJ592" s="802"/>
      <c r="OK592" s="802"/>
      <c r="OL592" s="802"/>
      <c r="OM592" s="802"/>
      <c r="ON592" s="802"/>
      <c r="OO592" s="802"/>
      <c r="OP592" s="802"/>
      <c r="OQ592" s="802"/>
      <c r="OR592" s="802"/>
      <c r="OS592" s="802"/>
      <c r="OT592" s="802"/>
      <c r="OU592" s="802"/>
      <c r="OV592" s="802"/>
      <c r="OW592" s="802"/>
      <c r="OX592" s="802"/>
      <c r="OY592" s="802"/>
      <c r="OZ592" s="802"/>
      <c r="PA592" s="802"/>
      <c r="PB592" s="802"/>
      <c r="PC592" s="802"/>
      <c r="PD592" s="802"/>
      <c r="PE592" s="802"/>
      <c r="PF592" s="802"/>
      <c r="PG592" s="802"/>
      <c r="PH592" s="802"/>
      <c r="PI592" s="802"/>
      <c r="PJ592" s="802"/>
      <c r="PK592" s="802"/>
      <c r="PL592" s="802"/>
      <c r="PM592" s="802"/>
      <c r="PN592" s="802"/>
      <c r="PO592" s="802"/>
      <c r="PP592" s="802"/>
      <c r="PQ592" s="802"/>
      <c r="PR592" s="802"/>
      <c r="PS592" s="802"/>
      <c r="PT592" s="802"/>
      <c r="PU592" s="802"/>
      <c r="PV592" s="802"/>
      <c r="PW592" s="802"/>
      <c r="PX592" s="802"/>
      <c r="PY592" s="802"/>
      <c r="PZ592" s="802"/>
      <c r="QA592" s="802"/>
      <c r="QB592" s="802"/>
      <c r="QC592" s="802"/>
      <c r="QD592" s="802"/>
      <c r="QE592" s="802"/>
      <c r="QF592" s="802"/>
      <c r="QG592" s="802"/>
      <c r="QH592" s="802"/>
      <c r="QI592" s="802"/>
      <c r="QJ592" s="802"/>
      <c r="QK592" s="802"/>
      <c r="QL592" s="802"/>
      <c r="QM592" s="802"/>
      <c r="QN592" s="802"/>
      <c r="QO592" s="802"/>
      <c r="QP592" s="802"/>
      <c r="QQ592" s="802"/>
      <c r="QR592" s="802"/>
      <c r="QS592" s="802"/>
      <c r="QT592" s="802"/>
      <c r="QU592" s="802"/>
      <c r="QV592" s="802"/>
      <c r="QW592" s="802"/>
      <c r="QX592" s="802"/>
      <c r="QY592" s="802"/>
      <c r="QZ592" s="802"/>
      <c r="RA592" s="802"/>
      <c r="RB592" s="802"/>
      <c r="RC592" s="802"/>
      <c r="RD592" s="802"/>
      <c r="RE592" s="802"/>
      <c r="RF592" s="802"/>
      <c r="RG592" s="802"/>
      <c r="RH592" s="802"/>
      <c r="RI592" s="802"/>
      <c r="RJ592" s="802"/>
      <c r="RK592" s="802"/>
      <c r="RL592" s="802"/>
      <c r="RM592" s="802"/>
      <c r="RN592" s="802"/>
      <c r="RO592" s="802"/>
      <c r="RP592" s="802"/>
      <c r="RQ592" s="802"/>
      <c r="RR592" s="802"/>
      <c r="RS592" s="802"/>
      <c r="RT592" s="802"/>
      <c r="RU592" s="802"/>
      <c r="RV592" s="802"/>
      <c r="RW592" s="802"/>
      <c r="RX592" s="802"/>
      <c r="RY592" s="802"/>
      <c r="RZ592" s="802"/>
      <c r="SA592" s="802"/>
      <c r="SB592" s="802"/>
      <c r="SC592" s="802"/>
      <c r="SD592" s="802"/>
      <c r="SE592" s="802"/>
      <c r="SF592" s="802"/>
      <c r="SG592" s="802"/>
      <c r="SH592" s="802"/>
      <c r="SI592" s="802"/>
      <c r="SJ592" s="802"/>
      <c r="SK592" s="802"/>
      <c r="SL592" s="802"/>
      <c r="SM592" s="802"/>
      <c r="SN592" s="802"/>
      <c r="SO592" s="802"/>
      <c r="SP592" s="802"/>
      <c r="SQ592" s="802"/>
      <c r="SR592" s="802"/>
      <c r="SS592" s="802"/>
      <c r="ST592" s="802"/>
      <c r="SU592" s="802"/>
      <c r="SV592" s="802"/>
      <c r="SW592" s="802"/>
      <c r="SX592" s="802"/>
      <c r="SY592" s="802"/>
      <c r="SZ592" s="802"/>
      <c r="TA592" s="802"/>
      <c r="TB592" s="802"/>
      <c r="TC592" s="802"/>
      <c r="TD592" s="802"/>
      <c r="TE592" s="802"/>
      <c r="TF592" s="802"/>
      <c r="TG592" s="802"/>
      <c r="TH592" s="802"/>
      <c r="TI592" s="802"/>
      <c r="TJ592" s="802"/>
      <c r="TK592" s="802"/>
      <c r="TL592" s="802"/>
      <c r="TM592" s="802"/>
      <c r="TN592" s="802"/>
      <c r="TO592" s="802"/>
      <c r="TP592" s="802"/>
      <c r="TQ592" s="802"/>
      <c r="TR592" s="802"/>
      <c r="TS592" s="802"/>
      <c r="TT592" s="802"/>
      <c r="TU592" s="802"/>
      <c r="TV592" s="802"/>
      <c r="TW592" s="802"/>
      <c r="TX592" s="802"/>
      <c r="TY592" s="802"/>
      <c r="TZ592" s="802"/>
      <c r="UA592" s="802"/>
      <c r="UB592" s="802"/>
      <c r="UC592" s="802"/>
      <c r="UD592" s="802"/>
      <c r="UE592" s="802"/>
      <c r="UF592" s="802"/>
      <c r="UG592" s="802"/>
      <c r="UH592" s="802"/>
      <c r="UI592" s="802"/>
      <c r="UJ592" s="802"/>
      <c r="UK592" s="802"/>
      <c r="UL592" s="802"/>
      <c r="UM592" s="802"/>
      <c r="UN592" s="802"/>
      <c r="UO592" s="802"/>
      <c r="UP592" s="802"/>
      <c r="UQ592" s="802"/>
      <c r="UR592" s="802"/>
      <c r="US592" s="802"/>
      <c r="UT592" s="802"/>
      <c r="UU592" s="802"/>
      <c r="UV592" s="802"/>
      <c r="UW592" s="802"/>
      <c r="UX592" s="802"/>
      <c r="UY592" s="802"/>
      <c r="UZ592" s="802"/>
      <c r="VA592" s="802"/>
      <c r="VB592" s="802"/>
      <c r="VC592" s="802"/>
      <c r="VD592" s="802"/>
      <c r="VE592" s="802"/>
      <c r="VF592" s="802"/>
      <c r="VG592" s="802"/>
      <c r="VH592" s="802"/>
      <c r="VI592" s="802"/>
      <c r="VJ592" s="802"/>
      <c r="VK592" s="802"/>
      <c r="VL592" s="802"/>
      <c r="VM592" s="802"/>
      <c r="VN592" s="802"/>
      <c r="VO592" s="802"/>
      <c r="VP592" s="802"/>
      <c r="VQ592" s="802"/>
      <c r="VR592" s="802"/>
      <c r="VS592" s="802"/>
      <c r="VT592" s="802"/>
      <c r="VU592" s="802"/>
      <c r="VV592" s="802"/>
      <c r="VW592" s="802"/>
      <c r="VX592" s="802"/>
      <c r="VY592" s="802"/>
      <c r="VZ592" s="802"/>
      <c r="WA592" s="802"/>
      <c r="WB592" s="802"/>
      <c r="WC592" s="802"/>
      <c r="WD592" s="802"/>
      <c r="WE592" s="802"/>
      <c r="WF592" s="802"/>
      <c r="WG592" s="802"/>
      <c r="WH592" s="802"/>
      <c r="WI592" s="802"/>
      <c r="WJ592" s="802"/>
      <c r="WK592" s="802"/>
      <c r="WL592" s="802"/>
      <c r="WM592" s="802"/>
      <c r="WN592" s="802"/>
      <c r="WO592" s="802"/>
      <c r="WP592" s="802"/>
      <c r="WQ592" s="802"/>
      <c r="WR592" s="802"/>
      <c r="WS592" s="802"/>
      <c r="WT592" s="802"/>
      <c r="WU592" s="802"/>
      <c r="WV592" s="802"/>
      <c r="WW592" s="802"/>
      <c r="WX592" s="802"/>
      <c r="WY592" s="802"/>
      <c r="WZ592" s="802"/>
      <c r="XA592" s="802"/>
      <c r="XB592" s="802"/>
      <c r="XC592" s="802"/>
      <c r="XD592" s="802"/>
      <c r="XE592" s="802"/>
      <c r="XF592" s="802"/>
      <c r="XG592" s="802"/>
      <c r="XH592" s="802"/>
      <c r="XI592" s="802"/>
      <c r="XJ592" s="802"/>
      <c r="XK592" s="802"/>
      <c r="XL592" s="802"/>
      <c r="XM592" s="802"/>
      <c r="XN592" s="802"/>
      <c r="XO592" s="802"/>
      <c r="XP592" s="802"/>
      <c r="XQ592" s="802"/>
      <c r="XR592" s="802"/>
      <c r="XS592" s="802"/>
      <c r="XT592" s="802"/>
      <c r="XU592" s="802"/>
      <c r="XV592" s="802"/>
      <c r="XW592" s="802"/>
      <c r="XX592" s="802"/>
      <c r="XY592" s="802"/>
      <c r="XZ592" s="802"/>
      <c r="YA592" s="802"/>
      <c r="YB592" s="802"/>
      <c r="YC592" s="802"/>
      <c r="YD592" s="802"/>
      <c r="YE592" s="802"/>
      <c r="YF592" s="802"/>
      <c r="YG592" s="802"/>
      <c r="YH592" s="802"/>
      <c r="YI592" s="802"/>
      <c r="YJ592" s="802"/>
      <c r="YK592" s="802"/>
      <c r="YL592" s="802"/>
      <c r="YM592" s="802"/>
      <c r="YN592" s="802"/>
      <c r="YO592" s="802"/>
      <c r="YP592" s="802"/>
      <c r="YQ592" s="802"/>
      <c r="YR592" s="802"/>
      <c r="YS592" s="802"/>
      <c r="YT592" s="802"/>
      <c r="YU592" s="802"/>
      <c r="YV592" s="802"/>
      <c r="YW592" s="802"/>
      <c r="YX592" s="802"/>
      <c r="YY592" s="802"/>
      <c r="YZ592" s="802"/>
      <c r="ZA592" s="802"/>
      <c r="ZB592" s="802"/>
      <c r="ZC592" s="802"/>
      <c r="ZD592" s="802"/>
      <c r="ZE592" s="802"/>
      <c r="ZF592" s="802"/>
      <c r="ZG592" s="802"/>
      <c r="ZH592" s="802"/>
      <c r="ZI592" s="802"/>
      <c r="ZJ592" s="802"/>
      <c r="ZK592" s="802"/>
      <c r="ZL592" s="802"/>
      <c r="ZM592" s="802"/>
      <c r="ZN592" s="802"/>
      <c r="ZO592" s="802"/>
      <c r="ZP592" s="802"/>
      <c r="ZQ592" s="802"/>
      <c r="ZR592" s="802"/>
      <c r="ZS592" s="802"/>
      <c r="ZT592" s="802"/>
      <c r="ZU592" s="802"/>
      <c r="ZV592" s="802"/>
      <c r="ZW592" s="802"/>
      <c r="ZX592" s="802"/>
      <c r="ZY592" s="802"/>
      <c r="ZZ592" s="802"/>
      <c r="AAA592" s="802"/>
      <c r="AAB592" s="802"/>
      <c r="AAC592" s="802"/>
      <c r="AAD592" s="802"/>
      <c r="AAE592" s="802"/>
      <c r="AAF592" s="802"/>
      <c r="AAG592" s="802"/>
      <c r="AAH592" s="802"/>
      <c r="AAI592" s="802"/>
      <c r="AAJ592" s="802"/>
      <c r="AAK592" s="802"/>
      <c r="AAL592" s="802"/>
      <c r="AAM592" s="802"/>
      <c r="AAN592" s="802"/>
      <c r="AAO592" s="802"/>
      <c r="AAP592" s="802"/>
      <c r="AAQ592" s="802"/>
      <c r="AAR592" s="802"/>
      <c r="AAS592" s="802"/>
      <c r="AAT592" s="802"/>
      <c r="AAU592" s="802"/>
      <c r="AAV592" s="802"/>
      <c r="AAW592" s="802"/>
      <c r="AAX592" s="802"/>
      <c r="AAY592" s="802"/>
      <c r="AAZ592" s="802"/>
      <c r="ABA592" s="802"/>
      <c r="ABB592" s="802"/>
      <c r="ABC592" s="802"/>
      <c r="ABD592" s="802"/>
      <c r="ABE592" s="802"/>
      <c r="ABF592" s="802"/>
      <c r="ABG592" s="802"/>
      <c r="ABH592" s="802"/>
      <c r="ABI592" s="802"/>
      <c r="ABJ592" s="802"/>
      <c r="ABK592" s="802"/>
      <c r="ABL592" s="802"/>
      <c r="ABM592" s="802"/>
      <c r="ABN592" s="802"/>
      <c r="ABO592" s="802"/>
      <c r="ABP592" s="802"/>
      <c r="ABQ592" s="802"/>
      <c r="ABR592" s="802"/>
      <c r="ABS592" s="802"/>
      <c r="ABT592" s="802"/>
      <c r="ABU592" s="802"/>
      <c r="ABV592" s="802"/>
      <c r="ABW592" s="802"/>
      <c r="ABX592" s="802"/>
      <c r="ABY592" s="802"/>
      <c r="ABZ592" s="802"/>
      <c r="ACA592" s="802"/>
      <c r="ACB592" s="802"/>
      <c r="ACC592" s="802"/>
      <c r="ACD592" s="802"/>
      <c r="ACE592" s="802"/>
      <c r="ACF592" s="802"/>
      <c r="ACG592" s="802"/>
      <c r="ACH592" s="802"/>
      <c r="ACI592" s="802"/>
      <c r="ACJ592" s="802"/>
      <c r="ACK592" s="802"/>
      <c r="ACL592" s="802"/>
      <c r="ACM592" s="802"/>
      <c r="ACN592" s="802"/>
      <c r="ACO592" s="802"/>
      <c r="ACP592" s="802"/>
      <c r="ACQ592" s="802"/>
      <c r="ACR592" s="802"/>
      <c r="ACS592" s="802"/>
      <c r="ACT592" s="802"/>
      <c r="ACU592" s="802"/>
      <c r="ACV592" s="802"/>
      <c r="ACW592" s="802"/>
      <c r="ACX592" s="802"/>
      <c r="ACY592" s="802"/>
      <c r="ACZ592" s="802"/>
      <c r="ADA592" s="802"/>
      <c r="ADB592" s="802"/>
      <c r="ADC592" s="802"/>
      <c r="ADD592" s="802"/>
      <c r="ADE592" s="802"/>
      <c r="ADF592" s="802"/>
      <c r="ADG592" s="802"/>
      <c r="ADH592" s="802"/>
      <c r="ADI592" s="802"/>
      <c r="ADJ592" s="802"/>
      <c r="ADK592" s="802"/>
      <c r="ADL592" s="802"/>
      <c r="ADM592" s="802"/>
      <c r="ADN592" s="802"/>
      <c r="ADO592" s="802"/>
      <c r="ADP592" s="802"/>
      <c r="ADQ592" s="802"/>
      <c r="ADR592" s="802"/>
      <c r="ADS592" s="802"/>
      <c r="ADT592" s="802"/>
      <c r="ADU592" s="802"/>
      <c r="ADV592" s="802"/>
      <c r="ADW592" s="802"/>
      <c r="ADX592" s="802"/>
      <c r="ADY592" s="802"/>
      <c r="ADZ592" s="802"/>
      <c r="AEA592" s="802"/>
      <c r="AEB592" s="802"/>
      <c r="AEC592" s="802"/>
      <c r="AED592" s="802"/>
      <c r="AEE592" s="802"/>
      <c r="AEF592" s="802"/>
      <c r="AEG592" s="802"/>
      <c r="AEH592" s="802"/>
      <c r="AEI592" s="802"/>
      <c r="AEJ592" s="802"/>
      <c r="AEK592" s="802"/>
      <c r="AEL592" s="802"/>
      <c r="AEM592" s="802"/>
      <c r="AEN592" s="802"/>
      <c r="AEO592" s="802"/>
      <c r="AEP592" s="802"/>
      <c r="AEQ592" s="802"/>
      <c r="AER592" s="802"/>
      <c r="AES592" s="802"/>
      <c r="AET592" s="802"/>
      <c r="AEU592" s="802"/>
      <c r="AEV592" s="802"/>
      <c r="AEW592" s="802"/>
      <c r="AEX592" s="802"/>
      <c r="AEY592" s="802"/>
      <c r="AEZ592" s="802"/>
      <c r="AFA592" s="802"/>
      <c r="AFB592" s="802"/>
      <c r="AFC592" s="802"/>
      <c r="AFD592" s="802"/>
      <c r="AFE592" s="802"/>
      <c r="AFF592" s="802"/>
      <c r="AFG592" s="802"/>
      <c r="AFH592" s="802"/>
      <c r="AFI592" s="802"/>
      <c r="AFJ592" s="802"/>
      <c r="AFK592" s="802"/>
      <c r="AFL592" s="802"/>
      <c r="AFM592" s="802"/>
      <c r="AFN592" s="802"/>
      <c r="AFO592" s="802"/>
      <c r="AFP592" s="802"/>
      <c r="AFQ592" s="802"/>
      <c r="AFR592" s="802"/>
      <c r="AFS592" s="802"/>
      <c r="AFT592" s="802"/>
      <c r="AFU592" s="802"/>
      <c r="AFV592" s="802"/>
      <c r="AFW592" s="802"/>
      <c r="AFX592" s="802"/>
      <c r="AFY592" s="802"/>
      <c r="AFZ592" s="802"/>
      <c r="AGA592" s="802"/>
      <c r="AGB592" s="802"/>
      <c r="AGC592" s="802"/>
      <c r="AGD592" s="802"/>
      <c r="AGE592" s="802"/>
      <c r="AGF592" s="802"/>
      <c r="AGG592" s="802"/>
      <c r="AGH592" s="802"/>
      <c r="AGI592" s="802"/>
      <c r="AGJ592" s="802"/>
      <c r="AGK592" s="802"/>
      <c r="AGL592" s="802"/>
      <c r="AGM592" s="802"/>
      <c r="AGN592" s="802"/>
      <c r="AGO592" s="802"/>
      <c r="AGP592" s="802"/>
      <c r="AGQ592" s="802"/>
      <c r="AGR592" s="802"/>
      <c r="AGS592" s="802"/>
      <c r="AGT592" s="802"/>
      <c r="AGU592" s="802"/>
      <c r="AGV592" s="802"/>
      <c r="AGW592" s="802"/>
      <c r="AGX592" s="802"/>
      <c r="AGY592" s="802"/>
      <c r="AGZ592" s="802"/>
      <c r="AHA592" s="802"/>
      <c r="AHB592" s="802"/>
      <c r="AHC592" s="802"/>
      <c r="AHD592" s="802"/>
      <c r="AHE592" s="802"/>
      <c r="AHF592" s="802"/>
      <c r="AHG592" s="802"/>
      <c r="AHH592" s="802"/>
      <c r="AHI592" s="802"/>
      <c r="AHJ592" s="802"/>
      <c r="AHK592" s="802"/>
      <c r="AHL592" s="802"/>
      <c r="AHM592" s="802"/>
      <c r="AHN592" s="802"/>
      <c r="AHO592" s="802"/>
      <c r="AHP592" s="802"/>
      <c r="AHQ592" s="802"/>
      <c r="AHR592" s="802"/>
      <c r="AHS592" s="802"/>
      <c r="AHT592" s="802"/>
      <c r="AHU592" s="802"/>
      <c r="AHV592" s="802"/>
      <c r="AHW592" s="802"/>
      <c r="AHX592" s="802"/>
      <c r="AHY592" s="802"/>
      <c r="AHZ592" s="802"/>
      <c r="AIA592" s="802"/>
      <c r="AIB592" s="802"/>
      <c r="AIC592" s="802"/>
      <c r="AID592" s="802"/>
      <c r="AIE592" s="802"/>
      <c r="AIF592" s="802"/>
      <c r="AIG592" s="802"/>
      <c r="AIH592" s="802"/>
      <c r="AII592" s="802"/>
      <c r="AIJ592" s="802"/>
      <c r="AQE592" s="802"/>
      <c r="AQF592" s="802"/>
      <c r="AQG592" s="802"/>
      <c r="AQH592" s="802"/>
      <c r="AQI592" s="802"/>
      <c r="AQJ592" s="802"/>
      <c r="AQK592" s="802"/>
      <c r="AQL592" s="802"/>
      <c r="AQM592" s="802"/>
      <c r="AQN592" s="802"/>
      <c r="AQO592" s="802"/>
      <c r="AQP592" s="802"/>
      <c r="AQQ592" s="802"/>
      <c r="AQR592" s="802"/>
      <c r="AQS592" s="802"/>
      <c r="AQT592" s="802"/>
      <c r="AQU592" s="802"/>
      <c r="AQV592" s="802"/>
      <c r="AQW592" s="802"/>
      <c r="AQX592" s="802"/>
      <c r="AQY592" s="802"/>
      <c r="AQZ592" s="802"/>
      <c r="ARA592" s="802"/>
      <c r="ARB592" s="802"/>
      <c r="ARC592" s="802"/>
      <c r="ARD592" s="802"/>
      <c r="ARE592" s="802"/>
      <c r="ARF592" s="802"/>
      <c r="ARG592" s="802"/>
      <c r="ARH592" s="802"/>
      <c r="ARI592" s="802"/>
      <c r="ARJ592" s="802"/>
      <c r="ARK592" s="802"/>
      <c r="ARL592" s="802"/>
      <c r="ARM592" s="802"/>
      <c r="ARN592" s="802"/>
      <c r="ARO592" s="802"/>
      <c r="ARP592" s="802"/>
      <c r="ARQ592" s="802"/>
      <c r="ARR592" s="802"/>
      <c r="ARS592" s="802"/>
      <c r="ART592" s="802"/>
      <c r="ARU592" s="802"/>
      <c r="ARV592" s="802"/>
      <c r="ARW592" s="802"/>
      <c r="ARX592" s="802"/>
      <c r="ARY592" s="802"/>
      <c r="ARZ592" s="802"/>
      <c r="ASA592" s="802"/>
      <c r="ASB592" s="802"/>
      <c r="ASC592" s="802"/>
      <c r="ASD592" s="802"/>
      <c r="ASE592" s="802"/>
      <c r="ASF592" s="802"/>
      <c r="ASG592" s="802"/>
      <c r="ASH592" s="802"/>
      <c r="ASI592" s="802"/>
      <c r="ASJ592" s="802"/>
      <c r="ASK592" s="802"/>
      <c r="ASL592" s="802"/>
      <c r="ATP592" s="802"/>
      <c r="ATQ592" s="802"/>
      <c r="ATR592" s="802"/>
      <c r="ATS592" s="802"/>
      <c r="ATT592" s="802"/>
      <c r="ATU592" s="802"/>
      <c r="ATV592" s="802"/>
      <c r="ATW592" s="802"/>
      <c r="ATX592" s="802"/>
      <c r="ATY592" s="802"/>
      <c r="ATZ592" s="802"/>
      <c r="AUA592" s="802"/>
      <c r="AUB592" s="802"/>
      <c r="AUC592" s="802"/>
      <c r="AUD592" s="802"/>
      <c r="AUE592" s="802"/>
      <c r="AUF592" s="802"/>
      <c r="AUG592" s="802"/>
      <c r="AUH592" s="802"/>
      <c r="AUI592" s="802"/>
      <c r="AUJ592" s="802"/>
      <c r="AUK592" s="802"/>
      <c r="AUL592" s="802"/>
      <c r="AUM592" s="802"/>
      <c r="AUN592" s="802"/>
      <c r="AUO592" s="802"/>
      <c r="AUP592" s="801"/>
      <c r="AUQ592" s="802"/>
      <c r="AUR592" s="801"/>
      <c r="AUS592" s="802"/>
      <c r="AUT592" s="801"/>
      <c r="AUU592" s="802"/>
      <c r="AUV592" s="802"/>
      <c r="AUW592" s="802"/>
      <c r="AUX592" s="802"/>
      <c r="AUY592" s="802"/>
      <c r="AUZ592" s="802"/>
      <c r="AVA592" s="802"/>
      <c r="AVB592" s="802"/>
      <c r="AVC592" s="802"/>
      <c r="AVD592" s="802"/>
      <c r="AVE592" s="802"/>
      <c r="AVF592" s="802"/>
      <c r="AVG592" s="802"/>
      <c r="AVH592" s="802"/>
      <c r="AVI592" s="802"/>
      <c r="AVJ592" s="808"/>
      <c r="AVK592" s="808"/>
      <c r="AVL592" s="808"/>
      <c r="AVM592" s="808"/>
      <c r="AVN592" s="808"/>
      <c r="AVO592" s="808"/>
      <c r="AVP592" s="808"/>
      <c r="AVQ592" s="808"/>
      <c r="AVR592" s="808"/>
      <c r="AVS592" s="808"/>
      <c r="AVT592" s="808"/>
      <c r="AVU592" s="809"/>
      <c r="AVV592" s="809"/>
      <c r="AVW592" s="809"/>
      <c r="AVX592" s="809"/>
      <c r="AVY592" s="809"/>
      <c r="AVZ592" s="809"/>
      <c r="AWA592" s="809"/>
      <c r="AWB592" s="809"/>
      <c r="AWC592" s="809"/>
      <c r="AWD592" s="809"/>
      <c r="AWE592" s="809"/>
      <c r="AWF592" s="809"/>
      <c r="AWG592" s="809"/>
      <c r="AWH592" s="809"/>
      <c r="AWI592" s="809"/>
      <c r="AWJ592" s="809"/>
      <c r="AWK592" s="809"/>
      <c r="AWL592" s="809"/>
      <c r="AWM592" s="809"/>
      <c r="AWN592" s="809"/>
      <c r="AWO592" s="809"/>
      <c r="AWP592" s="809"/>
      <c r="AWQ592" s="809"/>
      <c r="AWR592" s="808"/>
      <c r="AWS592" s="761"/>
      <c r="AWT592" s="808"/>
      <c r="AWU592" s="809"/>
      <c r="AWV592" s="809"/>
      <c r="AWW592" s="809"/>
      <c r="AWX592" s="809"/>
      <c r="AWY592" s="809"/>
      <c r="AWZ592" s="809"/>
      <c r="AXA592" s="809"/>
      <c r="AXB592" s="809"/>
      <c r="AXC592" s="809"/>
      <c r="AXD592" s="809"/>
      <c r="AXE592" s="809"/>
      <c r="AXF592" s="809"/>
      <c r="AXG592" s="809"/>
      <c r="AXH592" s="809"/>
      <c r="AXI592" s="809"/>
      <c r="AXJ592" s="809"/>
      <c r="AXK592" s="809"/>
      <c r="AXL592" s="809"/>
      <c r="AXM592" s="809"/>
      <c r="AXN592" s="809"/>
      <c r="AXO592" s="809"/>
      <c r="AXP592" s="809"/>
      <c r="AXQ592" s="809"/>
      <c r="AXR592" s="809"/>
      <c r="AXS592" s="809"/>
      <c r="AXT592" s="809"/>
      <c r="AXU592" s="809"/>
      <c r="AXV592" s="809"/>
      <c r="AXW592" s="809"/>
      <c r="AXX592" s="809"/>
      <c r="AXY592" s="809"/>
      <c r="AXZ592" s="809"/>
      <c r="AYA592" s="809"/>
      <c r="AYB592" s="809"/>
      <c r="AYC592" s="809"/>
      <c r="AYD592" s="808"/>
      <c r="AYE592" s="808"/>
      <c r="AYF592" s="809"/>
      <c r="AYG592" s="808"/>
      <c r="AYH592" s="810"/>
      <c r="AYI592" s="810"/>
      <c r="AYJ592" s="810"/>
      <c r="AYK592" s="810"/>
      <c r="AYL592" s="810"/>
      <c r="AYM592" s="810"/>
      <c r="AYN592" s="810"/>
      <c r="AYO592" s="810"/>
      <c r="AYP592" s="810"/>
      <c r="AYQ592" s="810"/>
      <c r="AYR592" s="810"/>
      <c r="AYS592" s="810"/>
      <c r="AYT592" s="810"/>
      <c r="AYU592" s="810"/>
      <c r="AYV592" s="810"/>
      <c r="AYW592" s="810"/>
      <c r="AYX592" s="810"/>
      <c r="AYY592" s="810"/>
      <c r="AYZ592" s="810"/>
      <c r="AZA592" s="810"/>
      <c r="AZB592" s="810"/>
      <c r="AZC592" s="810"/>
      <c r="AZD592" s="810"/>
      <c r="AZE592" s="810"/>
      <c r="AZF592" s="810"/>
      <c r="AZG592" s="810"/>
      <c r="AZH592" s="810"/>
      <c r="AZI592" s="810"/>
      <c r="AZJ592" s="810"/>
      <c r="AZK592" s="810"/>
      <c r="AZL592" s="810"/>
      <c r="AZM592" s="810"/>
      <c r="AZN592" s="810"/>
      <c r="AZO592" s="810"/>
      <c r="AZP592" s="809"/>
      <c r="AZQ592" s="802"/>
      <c r="AZR592" s="802"/>
      <c r="AZS592" s="802"/>
    </row>
    <row r="593" spans="45:920 1123:1371" s="793" customFormat="1" ht="13.5">
      <c r="AS593" s="802"/>
      <c r="AT593" s="802"/>
      <c r="AU593" s="802"/>
      <c r="AV593" s="802"/>
      <c r="AW593" s="802"/>
      <c r="AX593" s="802"/>
      <c r="AY593" s="802"/>
      <c r="AZ593" s="802"/>
      <c r="BA593" s="802"/>
      <c r="BB593" s="802"/>
      <c r="BC593" s="802"/>
      <c r="BD593" s="802"/>
      <c r="BE593" s="802"/>
      <c r="BF593" s="802"/>
      <c r="BG593" s="802"/>
      <c r="BH593" s="802"/>
      <c r="BI593" s="802"/>
      <c r="BJ593" s="802"/>
      <c r="BK593" s="802"/>
      <c r="BL593" s="802"/>
      <c r="BM593" s="802"/>
      <c r="BN593" s="802"/>
      <c r="BO593" s="802"/>
      <c r="BP593" s="802"/>
      <c r="BQ593" s="802"/>
      <c r="BR593" s="802"/>
      <c r="BS593" s="802"/>
      <c r="BT593" s="802"/>
      <c r="BU593" s="802"/>
      <c r="BV593" s="802"/>
      <c r="BW593" s="802"/>
      <c r="BX593" s="802"/>
      <c r="BY593" s="802"/>
      <c r="BZ593" s="802"/>
      <c r="CA593" s="802"/>
      <c r="CB593" s="802"/>
      <c r="CC593" s="802"/>
      <c r="CD593" s="802"/>
      <c r="CE593" s="802"/>
      <c r="CF593" s="802"/>
      <c r="CG593" s="802"/>
      <c r="CH593" s="802"/>
      <c r="CI593" s="802"/>
      <c r="CJ593" s="802"/>
      <c r="CK593" s="802"/>
      <c r="CL593" s="802"/>
      <c r="CM593" s="802"/>
      <c r="CN593" s="802"/>
      <c r="CO593" s="802"/>
      <c r="CP593" s="802"/>
      <c r="CQ593" s="802"/>
      <c r="CR593" s="802"/>
      <c r="CS593" s="802"/>
      <c r="CT593" s="802"/>
      <c r="CU593" s="802"/>
      <c r="CV593" s="802"/>
      <c r="CW593" s="802"/>
      <c r="CX593" s="802"/>
      <c r="CY593" s="802"/>
      <c r="CZ593" s="802"/>
      <c r="DA593" s="802"/>
      <c r="DB593" s="802"/>
      <c r="DC593" s="802"/>
      <c r="DD593" s="802"/>
      <c r="DE593" s="802"/>
      <c r="DF593" s="802"/>
      <c r="DG593" s="802"/>
      <c r="DH593" s="802"/>
      <c r="DI593" s="802"/>
      <c r="DJ593" s="802"/>
      <c r="DK593" s="802"/>
      <c r="DL593" s="802"/>
      <c r="DM593" s="802"/>
      <c r="DN593" s="802"/>
      <c r="DO593" s="802"/>
      <c r="DP593" s="802"/>
      <c r="DQ593" s="802"/>
      <c r="DR593" s="802"/>
      <c r="DS593" s="802"/>
      <c r="DT593" s="802"/>
      <c r="DU593" s="802"/>
      <c r="DV593" s="802"/>
      <c r="DW593" s="802"/>
      <c r="DX593" s="802"/>
      <c r="DY593" s="802"/>
      <c r="DZ593" s="802"/>
      <c r="EA593" s="802"/>
      <c r="EB593" s="802"/>
      <c r="EC593" s="802"/>
      <c r="ED593" s="802"/>
      <c r="EE593" s="802"/>
      <c r="EF593" s="802"/>
      <c r="EG593" s="802"/>
      <c r="EH593" s="802"/>
      <c r="EI593" s="802"/>
      <c r="EJ593" s="802"/>
      <c r="EK593" s="802"/>
      <c r="EL593" s="802"/>
      <c r="EM593" s="802"/>
      <c r="EN593" s="802"/>
      <c r="EO593" s="802"/>
      <c r="EP593" s="802"/>
      <c r="EQ593" s="802"/>
      <c r="ER593" s="802"/>
      <c r="ES593" s="802"/>
      <c r="ET593" s="802"/>
      <c r="EU593" s="802"/>
      <c r="EV593" s="802"/>
      <c r="EW593" s="802"/>
      <c r="EX593" s="802"/>
      <c r="EY593" s="802"/>
      <c r="EZ593" s="802"/>
      <c r="FA593" s="802"/>
      <c r="FB593" s="802"/>
      <c r="FC593" s="802"/>
      <c r="FD593" s="802"/>
      <c r="FE593" s="802"/>
      <c r="FF593" s="802"/>
      <c r="FG593" s="802"/>
      <c r="FH593" s="802"/>
      <c r="FI593" s="802"/>
      <c r="FJ593" s="802"/>
      <c r="FK593" s="802"/>
      <c r="FL593" s="802"/>
      <c r="FM593" s="802"/>
      <c r="FN593" s="802"/>
      <c r="FO593" s="802"/>
      <c r="FP593" s="802"/>
      <c r="FQ593" s="802"/>
      <c r="FR593" s="802"/>
      <c r="FS593" s="802"/>
      <c r="FT593" s="802"/>
      <c r="FU593" s="802"/>
      <c r="FV593" s="802"/>
      <c r="FW593" s="802"/>
      <c r="FX593" s="802"/>
      <c r="FY593" s="802"/>
      <c r="FZ593" s="802"/>
      <c r="GA593" s="802"/>
      <c r="GB593" s="802"/>
      <c r="GC593" s="802"/>
      <c r="GD593" s="802"/>
      <c r="GE593" s="802"/>
      <c r="GF593" s="802"/>
      <c r="GG593" s="802"/>
      <c r="GH593" s="802"/>
      <c r="GI593" s="802"/>
      <c r="GJ593" s="802"/>
      <c r="GK593" s="802"/>
      <c r="GL593" s="802"/>
      <c r="GM593" s="802"/>
      <c r="GN593" s="802"/>
      <c r="GO593" s="802"/>
      <c r="GP593" s="802"/>
      <c r="GQ593" s="802"/>
      <c r="GR593" s="802"/>
      <c r="GS593" s="802"/>
      <c r="GT593" s="802"/>
      <c r="GU593" s="802"/>
      <c r="GV593" s="802"/>
      <c r="GW593" s="802"/>
      <c r="GX593" s="802"/>
      <c r="GY593" s="802"/>
      <c r="GZ593" s="802"/>
      <c r="HA593" s="802"/>
      <c r="HB593" s="802"/>
      <c r="HC593" s="802"/>
      <c r="HD593" s="802"/>
      <c r="HE593" s="802"/>
      <c r="HF593" s="802"/>
      <c r="HG593" s="802"/>
      <c r="HH593" s="802"/>
      <c r="HI593" s="802"/>
      <c r="HJ593" s="802"/>
      <c r="HK593" s="802"/>
      <c r="HL593" s="802"/>
      <c r="HM593" s="802"/>
      <c r="HN593" s="802"/>
      <c r="HO593" s="802"/>
      <c r="HP593" s="802"/>
      <c r="HQ593" s="802"/>
      <c r="HR593" s="802"/>
      <c r="HS593" s="802"/>
      <c r="HT593" s="802"/>
      <c r="HU593" s="802"/>
      <c r="HV593" s="802"/>
      <c r="HW593" s="802"/>
      <c r="HX593" s="802"/>
      <c r="HY593" s="802"/>
      <c r="HZ593" s="802"/>
      <c r="IA593" s="802"/>
      <c r="IB593" s="802"/>
      <c r="IC593" s="802"/>
      <c r="ID593" s="802"/>
      <c r="IE593" s="802"/>
      <c r="IF593" s="802"/>
      <c r="IG593" s="802"/>
      <c r="IH593" s="802"/>
      <c r="II593" s="802"/>
      <c r="IJ593" s="802"/>
      <c r="IK593" s="802"/>
      <c r="IL593" s="802"/>
      <c r="IM593" s="802"/>
      <c r="IN593" s="802"/>
      <c r="IO593" s="802"/>
      <c r="IP593" s="802"/>
      <c r="IQ593" s="802"/>
      <c r="IR593" s="802"/>
      <c r="IS593" s="802"/>
      <c r="IT593" s="802"/>
      <c r="IU593" s="802"/>
      <c r="IV593" s="802"/>
      <c r="IW593" s="802"/>
      <c r="IX593" s="802"/>
      <c r="IY593" s="802"/>
      <c r="IZ593" s="802"/>
      <c r="JA593" s="802"/>
      <c r="JB593" s="802"/>
      <c r="JC593" s="802"/>
      <c r="JD593" s="802"/>
      <c r="JE593" s="802"/>
      <c r="JF593" s="802"/>
      <c r="JG593" s="802"/>
      <c r="JH593" s="802"/>
      <c r="JI593" s="802"/>
      <c r="JJ593" s="802"/>
      <c r="JK593" s="802"/>
      <c r="JL593" s="802"/>
      <c r="JM593" s="802"/>
      <c r="JN593" s="802"/>
      <c r="JO593" s="802"/>
      <c r="JP593" s="802"/>
      <c r="JQ593" s="802"/>
      <c r="JR593" s="802"/>
      <c r="JS593" s="802"/>
      <c r="JT593" s="802"/>
      <c r="JU593" s="802"/>
      <c r="JV593" s="802"/>
      <c r="JW593" s="802"/>
      <c r="JX593" s="802"/>
      <c r="JY593" s="802"/>
      <c r="JZ593" s="802"/>
      <c r="KA593" s="802"/>
      <c r="KB593" s="802"/>
      <c r="KC593" s="802"/>
      <c r="KD593" s="802"/>
      <c r="KE593" s="802"/>
      <c r="KF593" s="802"/>
      <c r="KG593" s="802"/>
      <c r="KH593" s="802"/>
      <c r="KI593" s="802"/>
      <c r="KJ593" s="802"/>
      <c r="KK593" s="802"/>
      <c r="KL593" s="802"/>
      <c r="KM593" s="802"/>
      <c r="KN593" s="802"/>
      <c r="KO593" s="802"/>
      <c r="KP593" s="802"/>
      <c r="KQ593" s="802"/>
      <c r="KR593" s="802"/>
      <c r="KS593" s="802"/>
      <c r="KT593" s="802"/>
      <c r="KU593" s="802"/>
      <c r="KV593" s="802"/>
      <c r="KW593" s="802"/>
      <c r="KX593" s="802"/>
      <c r="KY593" s="802"/>
      <c r="KZ593" s="802"/>
      <c r="LA593" s="802"/>
      <c r="LB593" s="802"/>
      <c r="LC593" s="802"/>
      <c r="LD593" s="802"/>
      <c r="LE593" s="802"/>
      <c r="LF593" s="802"/>
      <c r="LG593" s="802"/>
      <c r="LH593" s="802"/>
      <c r="LI593" s="802"/>
      <c r="LJ593" s="802"/>
      <c r="LK593" s="802"/>
      <c r="LL593" s="802"/>
      <c r="LM593" s="802"/>
      <c r="LN593" s="802"/>
      <c r="LO593" s="802"/>
      <c r="LP593" s="802"/>
      <c r="LQ593" s="802"/>
      <c r="LR593" s="802"/>
      <c r="LS593" s="802"/>
      <c r="LT593" s="802"/>
      <c r="LU593" s="802"/>
      <c r="LV593" s="802"/>
      <c r="LW593" s="802"/>
      <c r="LX593" s="802"/>
      <c r="LY593" s="802"/>
      <c r="LZ593" s="802"/>
      <c r="MA593" s="802"/>
      <c r="MB593" s="802"/>
      <c r="MC593" s="802"/>
      <c r="MD593" s="802"/>
      <c r="ME593" s="802"/>
      <c r="MF593" s="802"/>
      <c r="MG593" s="802"/>
      <c r="MH593" s="802"/>
      <c r="MI593" s="802"/>
      <c r="MJ593" s="802"/>
      <c r="MK593" s="802"/>
      <c r="ML593" s="802"/>
      <c r="MM593" s="802"/>
      <c r="MN593" s="802"/>
      <c r="MO593" s="802"/>
      <c r="MP593" s="802"/>
      <c r="MQ593" s="802"/>
      <c r="MR593" s="802"/>
      <c r="MS593" s="802"/>
      <c r="MT593" s="802"/>
      <c r="MU593" s="802"/>
      <c r="MV593" s="802"/>
      <c r="MW593" s="802"/>
      <c r="MX593" s="802"/>
      <c r="MY593" s="802"/>
      <c r="MZ593" s="802"/>
      <c r="NA593" s="802"/>
      <c r="NB593" s="802"/>
      <c r="NC593" s="802"/>
      <c r="ND593" s="802"/>
      <c r="NE593" s="802"/>
      <c r="NF593" s="802"/>
      <c r="NG593" s="802"/>
      <c r="NH593" s="802"/>
      <c r="NI593" s="802"/>
      <c r="NJ593" s="802"/>
      <c r="NK593" s="802"/>
      <c r="NL593" s="802"/>
      <c r="NM593" s="802"/>
      <c r="NN593" s="802"/>
      <c r="NO593" s="802"/>
      <c r="NP593" s="802"/>
      <c r="NQ593" s="802"/>
      <c r="NR593" s="802"/>
      <c r="NS593" s="802"/>
      <c r="NT593" s="802"/>
      <c r="NU593" s="802"/>
      <c r="NV593" s="802"/>
      <c r="NW593" s="802"/>
      <c r="NX593" s="802"/>
      <c r="NY593" s="802"/>
      <c r="NZ593" s="802"/>
      <c r="OA593" s="802"/>
      <c r="OB593" s="802"/>
      <c r="OC593" s="802"/>
      <c r="OD593" s="802"/>
      <c r="OE593" s="802"/>
      <c r="OF593" s="802"/>
      <c r="OG593" s="802"/>
      <c r="OH593" s="802"/>
      <c r="OI593" s="802"/>
      <c r="OJ593" s="802"/>
      <c r="OK593" s="802"/>
      <c r="OL593" s="802"/>
      <c r="OM593" s="802"/>
      <c r="ON593" s="802"/>
      <c r="OO593" s="802"/>
      <c r="OP593" s="802"/>
      <c r="OQ593" s="802"/>
      <c r="OR593" s="802"/>
      <c r="OS593" s="802"/>
      <c r="OT593" s="802"/>
      <c r="OU593" s="802"/>
      <c r="OV593" s="802"/>
      <c r="OW593" s="802"/>
      <c r="OX593" s="802"/>
      <c r="OY593" s="802"/>
      <c r="OZ593" s="802"/>
      <c r="PA593" s="802"/>
      <c r="PB593" s="802"/>
      <c r="PC593" s="802"/>
      <c r="PD593" s="802"/>
      <c r="PE593" s="802"/>
      <c r="PF593" s="802"/>
      <c r="PG593" s="802"/>
      <c r="PH593" s="802"/>
      <c r="PI593" s="802"/>
      <c r="PJ593" s="802"/>
      <c r="PK593" s="802"/>
      <c r="PL593" s="802"/>
      <c r="PM593" s="802"/>
      <c r="PN593" s="802"/>
      <c r="PO593" s="802"/>
      <c r="PP593" s="802"/>
      <c r="PQ593" s="802"/>
      <c r="PR593" s="802"/>
      <c r="PS593" s="802"/>
      <c r="PT593" s="802"/>
      <c r="PU593" s="802"/>
      <c r="PV593" s="802"/>
      <c r="PW593" s="802"/>
      <c r="PX593" s="802"/>
      <c r="PY593" s="802"/>
      <c r="PZ593" s="802"/>
      <c r="QA593" s="802"/>
      <c r="QB593" s="802"/>
      <c r="QC593" s="802"/>
      <c r="QD593" s="802"/>
      <c r="QE593" s="802"/>
      <c r="QF593" s="802"/>
      <c r="QG593" s="802"/>
      <c r="QH593" s="802"/>
      <c r="QI593" s="802"/>
      <c r="QJ593" s="802"/>
      <c r="QK593" s="802"/>
      <c r="QL593" s="802"/>
      <c r="QM593" s="802"/>
      <c r="QN593" s="802"/>
      <c r="QO593" s="802"/>
      <c r="QP593" s="802"/>
      <c r="QQ593" s="802"/>
      <c r="QR593" s="802"/>
      <c r="QS593" s="802"/>
      <c r="QT593" s="802"/>
      <c r="QU593" s="802"/>
      <c r="QV593" s="802"/>
      <c r="QW593" s="802"/>
      <c r="QX593" s="802"/>
      <c r="QY593" s="802"/>
      <c r="QZ593" s="802"/>
      <c r="RA593" s="802"/>
      <c r="RB593" s="802"/>
      <c r="RC593" s="802"/>
      <c r="RD593" s="802"/>
      <c r="RE593" s="802"/>
      <c r="RF593" s="802"/>
      <c r="RG593" s="802"/>
      <c r="RH593" s="802"/>
      <c r="RI593" s="802"/>
      <c r="RJ593" s="802"/>
      <c r="RK593" s="802"/>
      <c r="RL593" s="802"/>
      <c r="RM593" s="802"/>
      <c r="RN593" s="802"/>
      <c r="RO593" s="802"/>
      <c r="RP593" s="802"/>
      <c r="RQ593" s="802"/>
      <c r="RR593" s="802"/>
      <c r="RS593" s="802"/>
      <c r="RT593" s="802"/>
      <c r="RU593" s="802"/>
      <c r="RV593" s="802"/>
      <c r="RW593" s="802"/>
      <c r="RX593" s="802"/>
      <c r="RY593" s="802"/>
      <c r="RZ593" s="802"/>
      <c r="SA593" s="802"/>
      <c r="SB593" s="802"/>
      <c r="SC593" s="802"/>
      <c r="SD593" s="802"/>
      <c r="SE593" s="802"/>
      <c r="SF593" s="802"/>
      <c r="SG593" s="802"/>
      <c r="SH593" s="802"/>
      <c r="SI593" s="802"/>
      <c r="SJ593" s="802"/>
      <c r="SK593" s="802"/>
      <c r="SL593" s="802"/>
      <c r="SM593" s="802"/>
      <c r="SN593" s="802"/>
      <c r="SO593" s="802"/>
      <c r="SP593" s="802"/>
      <c r="SQ593" s="802"/>
      <c r="SR593" s="802"/>
      <c r="SS593" s="802"/>
      <c r="ST593" s="802"/>
      <c r="SU593" s="802"/>
      <c r="SV593" s="802"/>
      <c r="SW593" s="802"/>
      <c r="SX593" s="802"/>
      <c r="SY593" s="802"/>
      <c r="SZ593" s="802"/>
      <c r="TA593" s="802"/>
      <c r="TB593" s="802"/>
      <c r="TC593" s="802"/>
      <c r="TD593" s="802"/>
      <c r="TE593" s="802"/>
      <c r="TF593" s="802"/>
      <c r="TG593" s="802"/>
      <c r="TH593" s="802"/>
      <c r="TI593" s="802"/>
      <c r="TJ593" s="802"/>
      <c r="TK593" s="802"/>
      <c r="TL593" s="802"/>
      <c r="TM593" s="802"/>
      <c r="TN593" s="802"/>
      <c r="TO593" s="802"/>
      <c r="TP593" s="802"/>
      <c r="TQ593" s="802"/>
      <c r="TR593" s="802"/>
      <c r="TS593" s="802"/>
      <c r="TT593" s="802"/>
      <c r="TU593" s="802"/>
      <c r="TV593" s="802"/>
      <c r="TW593" s="802"/>
      <c r="TX593" s="802"/>
      <c r="TY593" s="802"/>
      <c r="TZ593" s="802"/>
      <c r="UA593" s="802"/>
      <c r="UB593" s="802"/>
      <c r="UC593" s="802"/>
      <c r="UD593" s="802"/>
      <c r="UE593" s="802"/>
      <c r="UF593" s="802"/>
      <c r="UG593" s="802"/>
      <c r="UH593" s="802"/>
      <c r="UI593" s="802"/>
      <c r="UJ593" s="802"/>
      <c r="UK593" s="802"/>
      <c r="UL593" s="802"/>
      <c r="UM593" s="802"/>
      <c r="UN593" s="802"/>
      <c r="UO593" s="802"/>
      <c r="UP593" s="802"/>
      <c r="UQ593" s="802"/>
      <c r="UR593" s="802"/>
      <c r="US593" s="802"/>
      <c r="UT593" s="802"/>
      <c r="UU593" s="802"/>
      <c r="UV593" s="802"/>
      <c r="UW593" s="802"/>
      <c r="UX593" s="802"/>
      <c r="UY593" s="802"/>
      <c r="UZ593" s="802"/>
      <c r="VA593" s="802"/>
      <c r="VB593" s="802"/>
      <c r="VC593" s="802"/>
      <c r="VD593" s="802"/>
      <c r="VE593" s="802"/>
      <c r="VF593" s="802"/>
      <c r="VG593" s="802"/>
      <c r="VH593" s="802"/>
      <c r="VI593" s="802"/>
      <c r="VJ593" s="802"/>
      <c r="VK593" s="802"/>
      <c r="VL593" s="802"/>
      <c r="VM593" s="802"/>
      <c r="VN593" s="802"/>
      <c r="VO593" s="802"/>
      <c r="VP593" s="802"/>
      <c r="VQ593" s="802"/>
      <c r="VR593" s="802"/>
      <c r="VS593" s="802"/>
      <c r="VT593" s="802"/>
      <c r="VU593" s="802"/>
      <c r="VV593" s="802"/>
      <c r="VW593" s="802"/>
      <c r="VX593" s="802"/>
      <c r="VY593" s="802"/>
      <c r="VZ593" s="802"/>
      <c r="WA593" s="802"/>
      <c r="WB593" s="802"/>
      <c r="WC593" s="802"/>
      <c r="WD593" s="802"/>
      <c r="WE593" s="802"/>
      <c r="WF593" s="802"/>
      <c r="WG593" s="802"/>
      <c r="WH593" s="802"/>
      <c r="WI593" s="802"/>
      <c r="WJ593" s="802"/>
      <c r="WK593" s="802"/>
      <c r="WL593" s="802"/>
      <c r="WM593" s="802"/>
      <c r="WN593" s="802"/>
      <c r="WO593" s="802"/>
      <c r="WP593" s="802"/>
      <c r="WQ593" s="802"/>
      <c r="WR593" s="802"/>
      <c r="WS593" s="802"/>
      <c r="WT593" s="802"/>
      <c r="WU593" s="802"/>
      <c r="WV593" s="802"/>
      <c r="WW593" s="802"/>
      <c r="WX593" s="802"/>
      <c r="WY593" s="802"/>
      <c r="WZ593" s="802"/>
      <c r="XA593" s="802"/>
      <c r="XB593" s="802"/>
      <c r="XC593" s="802"/>
      <c r="XD593" s="802"/>
      <c r="XE593" s="802"/>
      <c r="XF593" s="802"/>
      <c r="XG593" s="802"/>
      <c r="XH593" s="802"/>
      <c r="XI593" s="802"/>
      <c r="XJ593" s="802"/>
      <c r="XK593" s="802"/>
      <c r="XL593" s="802"/>
      <c r="XM593" s="802"/>
      <c r="XN593" s="802"/>
      <c r="XO593" s="802"/>
      <c r="XP593" s="802"/>
      <c r="XQ593" s="802"/>
      <c r="XR593" s="802"/>
      <c r="XS593" s="802"/>
      <c r="XT593" s="802"/>
      <c r="XU593" s="802"/>
      <c r="XV593" s="802"/>
      <c r="XW593" s="802"/>
      <c r="XX593" s="802"/>
      <c r="XY593" s="802"/>
      <c r="XZ593" s="802"/>
      <c r="YA593" s="802"/>
      <c r="YB593" s="802"/>
      <c r="YC593" s="802"/>
      <c r="YD593" s="802"/>
      <c r="YE593" s="802"/>
      <c r="YF593" s="802"/>
      <c r="YG593" s="802"/>
      <c r="YH593" s="802"/>
      <c r="YI593" s="802"/>
      <c r="YJ593" s="802"/>
      <c r="YK593" s="802"/>
      <c r="YL593" s="802"/>
      <c r="YM593" s="802"/>
      <c r="YN593" s="802"/>
      <c r="YO593" s="802"/>
      <c r="YP593" s="802"/>
      <c r="YQ593" s="802"/>
      <c r="YR593" s="802"/>
      <c r="YS593" s="802"/>
      <c r="YT593" s="802"/>
      <c r="YU593" s="802"/>
      <c r="YV593" s="802"/>
      <c r="YW593" s="802"/>
      <c r="YX593" s="802"/>
      <c r="YY593" s="802"/>
      <c r="YZ593" s="802"/>
      <c r="ZA593" s="802"/>
      <c r="ZB593" s="802"/>
      <c r="ZC593" s="802"/>
      <c r="ZD593" s="802"/>
      <c r="ZE593" s="802"/>
      <c r="ZF593" s="802"/>
      <c r="ZG593" s="802"/>
      <c r="ZH593" s="802"/>
      <c r="ZI593" s="802"/>
      <c r="ZJ593" s="802"/>
      <c r="ZK593" s="802"/>
      <c r="ZL593" s="802"/>
      <c r="ZM593" s="802"/>
      <c r="ZN593" s="802"/>
      <c r="ZO593" s="802"/>
      <c r="ZP593" s="802"/>
      <c r="ZQ593" s="802"/>
      <c r="ZR593" s="802"/>
      <c r="ZS593" s="802"/>
      <c r="ZT593" s="802"/>
      <c r="ZU593" s="802"/>
      <c r="ZV593" s="802"/>
      <c r="ZW593" s="802"/>
      <c r="ZX593" s="802"/>
      <c r="ZY593" s="802"/>
      <c r="ZZ593" s="802"/>
      <c r="AAA593" s="802"/>
      <c r="AAB593" s="802"/>
      <c r="AAC593" s="802"/>
      <c r="AAD593" s="802"/>
      <c r="AAE593" s="802"/>
      <c r="AAF593" s="802"/>
      <c r="AAG593" s="802"/>
      <c r="AAH593" s="802"/>
      <c r="AAI593" s="802"/>
      <c r="AAJ593" s="802"/>
      <c r="AAK593" s="802"/>
      <c r="AAL593" s="802"/>
      <c r="AAM593" s="802"/>
      <c r="AAN593" s="802"/>
      <c r="AAO593" s="802"/>
      <c r="AAP593" s="802"/>
      <c r="AAQ593" s="802"/>
      <c r="AAR593" s="802"/>
      <c r="AAS593" s="802"/>
      <c r="AAT593" s="802"/>
      <c r="AAU593" s="802"/>
      <c r="AAV593" s="802"/>
      <c r="AAW593" s="802"/>
      <c r="AAX593" s="802"/>
      <c r="AAY593" s="802"/>
      <c r="AAZ593" s="802"/>
      <c r="ABA593" s="802"/>
      <c r="ABB593" s="802"/>
      <c r="ABC593" s="802"/>
      <c r="ABD593" s="802"/>
      <c r="ABE593" s="802"/>
      <c r="ABF593" s="802"/>
      <c r="ABG593" s="802"/>
      <c r="ABH593" s="802"/>
      <c r="ABI593" s="802"/>
      <c r="ABJ593" s="802"/>
      <c r="ABK593" s="802"/>
      <c r="ABL593" s="802"/>
      <c r="ABM593" s="802"/>
      <c r="ABN593" s="802"/>
      <c r="ABO593" s="802"/>
      <c r="ABP593" s="802"/>
      <c r="ABQ593" s="802"/>
      <c r="ABR593" s="802"/>
      <c r="ABS593" s="802"/>
      <c r="ABT593" s="802"/>
      <c r="ABU593" s="802"/>
      <c r="ABV593" s="802"/>
      <c r="ABW593" s="802"/>
      <c r="ABX593" s="802"/>
      <c r="ABY593" s="802"/>
      <c r="ABZ593" s="802"/>
      <c r="ACA593" s="802"/>
      <c r="ACB593" s="802"/>
      <c r="ACC593" s="802"/>
      <c r="ACD593" s="802"/>
      <c r="ACE593" s="802"/>
      <c r="ACF593" s="802"/>
      <c r="ACG593" s="802"/>
      <c r="ACH593" s="802"/>
      <c r="ACI593" s="802"/>
      <c r="ACJ593" s="802"/>
      <c r="ACK593" s="802"/>
      <c r="ACL593" s="802"/>
      <c r="ACM593" s="802"/>
      <c r="ACN593" s="802"/>
      <c r="ACO593" s="802"/>
      <c r="ACP593" s="802"/>
      <c r="ACQ593" s="802"/>
      <c r="ACR593" s="802"/>
      <c r="ACS593" s="802"/>
      <c r="ACT593" s="802"/>
      <c r="ACU593" s="802"/>
      <c r="ACV593" s="802"/>
      <c r="ACW593" s="802"/>
      <c r="ACX593" s="802"/>
      <c r="ACY593" s="802"/>
      <c r="ACZ593" s="802"/>
      <c r="ADA593" s="802"/>
      <c r="ADB593" s="802"/>
      <c r="ADC593" s="802"/>
      <c r="ADD593" s="802"/>
      <c r="ADE593" s="802"/>
      <c r="ADF593" s="802"/>
      <c r="ADG593" s="802"/>
      <c r="ADH593" s="802"/>
      <c r="ADI593" s="802"/>
      <c r="ADJ593" s="802"/>
      <c r="ADK593" s="802"/>
      <c r="ADL593" s="802"/>
      <c r="ADM593" s="802"/>
      <c r="ADN593" s="802"/>
      <c r="ADO593" s="802"/>
      <c r="ADP593" s="802"/>
      <c r="ADQ593" s="802"/>
      <c r="ADR593" s="802"/>
      <c r="ADS593" s="802"/>
      <c r="ADT593" s="802"/>
      <c r="ADU593" s="802"/>
      <c r="ADV593" s="802"/>
      <c r="ADW593" s="802"/>
      <c r="ADX593" s="802"/>
      <c r="ADY593" s="802"/>
      <c r="ADZ593" s="802"/>
      <c r="AEA593" s="802"/>
      <c r="AEB593" s="802"/>
      <c r="AEC593" s="802"/>
      <c r="AED593" s="802"/>
      <c r="AEE593" s="802"/>
      <c r="AEF593" s="802"/>
      <c r="AEG593" s="802"/>
      <c r="AEH593" s="802"/>
      <c r="AEI593" s="802"/>
      <c r="AEJ593" s="802"/>
      <c r="AEK593" s="802"/>
      <c r="AEL593" s="802"/>
      <c r="AEM593" s="802"/>
      <c r="AEN593" s="802"/>
      <c r="AEO593" s="802"/>
      <c r="AEP593" s="802"/>
      <c r="AEQ593" s="802"/>
      <c r="AER593" s="802"/>
      <c r="AES593" s="802"/>
      <c r="AET593" s="802"/>
      <c r="AEU593" s="802"/>
      <c r="AEV593" s="802"/>
      <c r="AEW593" s="802"/>
      <c r="AEX593" s="802"/>
      <c r="AEY593" s="802"/>
      <c r="AEZ593" s="802"/>
      <c r="AFA593" s="802"/>
      <c r="AFB593" s="802"/>
      <c r="AFC593" s="802"/>
      <c r="AFD593" s="802"/>
      <c r="AFE593" s="802"/>
      <c r="AFF593" s="802"/>
      <c r="AFG593" s="802"/>
      <c r="AFH593" s="802"/>
      <c r="AFI593" s="802"/>
      <c r="AFJ593" s="802"/>
      <c r="AFK593" s="802"/>
      <c r="AFL593" s="802"/>
      <c r="AFM593" s="802"/>
      <c r="AFN593" s="802"/>
      <c r="AFO593" s="802"/>
      <c r="AFP593" s="802"/>
      <c r="AFQ593" s="802"/>
      <c r="AFR593" s="802"/>
      <c r="AFS593" s="802"/>
      <c r="AFT593" s="802"/>
      <c r="AFU593" s="802"/>
      <c r="AFV593" s="802"/>
      <c r="AFW593" s="802"/>
      <c r="AFX593" s="802"/>
      <c r="AFY593" s="802"/>
      <c r="AFZ593" s="802"/>
      <c r="AGA593" s="802"/>
      <c r="AGB593" s="802"/>
      <c r="AGC593" s="802"/>
      <c r="AGD593" s="802"/>
      <c r="AGE593" s="802"/>
      <c r="AGF593" s="802"/>
      <c r="AGG593" s="802"/>
      <c r="AGH593" s="802"/>
      <c r="AGI593" s="802"/>
      <c r="AGJ593" s="802"/>
      <c r="AGK593" s="802"/>
      <c r="AGL593" s="802"/>
      <c r="AGM593" s="802"/>
      <c r="AGN593" s="802"/>
      <c r="AGO593" s="802"/>
      <c r="AGP593" s="802"/>
      <c r="AGQ593" s="802"/>
      <c r="AGR593" s="802"/>
      <c r="AGS593" s="802"/>
      <c r="AGT593" s="802"/>
      <c r="AGU593" s="802"/>
      <c r="AGV593" s="802"/>
      <c r="AGW593" s="802"/>
      <c r="AGX593" s="802"/>
      <c r="AGY593" s="802"/>
      <c r="AGZ593" s="802"/>
      <c r="AHA593" s="802"/>
      <c r="AHB593" s="802"/>
      <c r="AHC593" s="802"/>
      <c r="AHD593" s="802"/>
      <c r="AHE593" s="802"/>
      <c r="AHF593" s="802"/>
      <c r="AHG593" s="802"/>
      <c r="AHH593" s="802"/>
      <c r="AHI593" s="802"/>
      <c r="AHJ593" s="802"/>
      <c r="AHK593" s="802"/>
      <c r="AHL593" s="802"/>
      <c r="AHM593" s="802"/>
      <c r="AHN593" s="802"/>
      <c r="AHO593" s="802"/>
      <c r="AHP593" s="802"/>
      <c r="AHQ593" s="802"/>
      <c r="AHR593" s="802"/>
      <c r="AHS593" s="802"/>
      <c r="AHT593" s="802"/>
      <c r="AHU593" s="802"/>
      <c r="AHV593" s="802"/>
      <c r="AHW593" s="802"/>
      <c r="AHX593" s="802"/>
      <c r="AHY593" s="802"/>
      <c r="AHZ593" s="802"/>
      <c r="AIA593" s="802"/>
      <c r="AIB593" s="802"/>
      <c r="AIC593" s="802"/>
      <c r="AID593" s="802"/>
      <c r="AIE593" s="802"/>
      <c r="AIF593" s="802"/>
      <c r="AIG593" s="802"/>
      <c r="AIH593" s="802"/>
      <c r="AII593" s="802"/>
      <c r="AIJ593" s="802"/>
      <c r="AQE593" s="802"/>
      <c r="AQF593" s="802"/>
      <c r="AQG593" s="802"/>
      <c r="AQH593" s="802"/>
      <c r="AQI593" s="802"/>
      <c r="AQJ593" s="802"/>
      <c r="AQK593" s="802"/>
      <c r="AQL593" s="802"/>
      <c r="AQM593" s="802"/>
      <c r="AQN593" s="802"/>
      <c r="AQO593" s="802"/>
      <c r="AQP593" s="802"/>
      <c r="AQQ593" s="802"/>
      <c r="AQR593" s="802"/>
      <c r="AQS593" s="802"/>
      <c r="AQT593" s="802"/>
      <c r="AQU593" s="802"/>
      <c r="AQV593" s="802"/>
      <c r="AQW593" s="802"/>
      <c r="AQX593" s="802"/>
      <c r="AQY593" s="802"/>
      <c r="AQZ593" s="802"/>
      <c r="ARA593" s="802"/>
      <c r="ARB593" s="802"/>
      <c r="ARC593" s="802"/>
      <c r="ARD593" s="802"/>
      <c r="ARE593" s="802"/>
      <c r="ARF593" s="802"/>
      <c r="ARG593" s="802"/>
      <c r="ARH593" s="802"/>
      <c r="ARI593" s="802"/>
      <c r="ARJ593" s="802"/>
      <c r="ARK593" s="802"/>
      <c r="ARL593" s="802"/>
      <c r="ARM593" s="802"/>
      <c r="ARN593" s="802"/>
      <c r="ARO593" s="802"/>
      <c r="ARP593" s="802"/>
      <c r="ARQ593" s="802"/>
      <c r="ARR593" s="802"/>
      <c r="ARS593" s="802"/>
      <c r="ART593" s="802"/>
      <c r="ARU593" s="802"/>
      <c r="ARV593" s="802"/>
      <c r="ARW593" s="802"/>
      <c r="ARX593" s="802"/>
      <c r="ARY593" s="802"/>
      <c r="ARZ593" s="802"/>
      <c r="ASA593" s="802"/>
      <c r="ASB593" s="802"/>
      <c r="ASC593" s="802"/>
      <c r="ASD593" s="802"/>
      <c r="ASE593" s="802"/>
      <c r="ASF593" s="802"/>
      <c r="ASG593" s="802"/>
      <c r="ASH593" s="802"/>
      <c r="ASI593" s="802"/>
      <c r="ASJ593" s="802"/>
      <c r="ASK593" s="802"/>
      <c r="ASL593" s="802"/>
      <c r="ATP593" s="802"/>
      <c r="ATQ593" s="802"/>
      <c r="ATR593" s="802"/>
      <c r="ATS593" s="802"/>
      <c r="ATT593" s="802"/>
      <c r="ATU593" s="802"/>
      <c r="ATV593" s="802"/>
      <c r="ATW593" s="802"/>
      <c r="ATX593" s="802"/>
      <c r="ATY593" s="802"/>
      <c r="ATZ593" s="802"/>
      <c r="AUA593" s="802"/>
      <c r="AUB593" s="802"/>
      <c r="AUC593" s="802"/>
      <c r="AUD593" s="802"/>
      <c r="AUE593" s="802"/>
      <c r="AUF593" s="802"/>
      <c r="AUG593" s="802"/>
      <c r="AUH593" s="802"/>
      <c r="AUI593" s="802"/>
      <c r="AUJ593" s="802"/>
      <c r="AUK593" s="802"/>
      <c r="AUL593" s="802"/>
      <c r="AUM593" s="802"/>
      <c r="AUN593" s="802"/>
      <c r="AUO593" s="802"/>
      <c r="AUP593" s="801"/>
      <c r="AUQ593" s="802"/>
      <c r="AUR593" s="801"/>
      <c r="AUS593" s="802"/>
      <c r="AUT593" s="801"/>
      <c r="AUU593" s="802"/>
      <c r="AUV593" s="802"/>
      <c r="AUW593" s="802"/>
      <c r="AUX593" s="802"/>
      <c r="AUY593" s="802"/>
      <c r="AUZ593" s="802"/>
      <c r="AVA593" s="802"/>
      <c r="AVB593" s="802"/>
      <c r="AVC593" s="802"/>
      <c r="AVD593" s="802"/>
      <c r="AVE593" s="802"/>
      <c r="AVF593" s="802"/>
      <c r="AVG593" s="802"/>
      <c r="AVH593" s="802"/>
      <c r="AVI593" s="802"/>
      <c r="AVJ593" s="808"/>
      <c r="AVK593" s="808"/>
      <c r="AVL593" s="808"/>
      <c r="AVM593" s="808"/>
      <c r="AVN593" s="808"/>
      <c r="AVO593" s="808"/>
      <c r="AVP593" s="808"/>
      <c r="AVQ593" s="808"/>
      <c r="AVR593" s="808"/>
      <c r="AVS593" s="808"/>
      <c r="AVT593" s="808"/>
      <c r="AVU593" s="809"/>
      <c r="AVV593" s="809"/>
      <c r="AVW593" s="809"/>
      <c r="AVX593" s="809"/>
      <c r="AVY593" s="809"/>
      <c r="AVZ593" s="809"/>
      <c r="AWA593" s="809"/>
      <c r="AWB593" s="809"/>
      <c r="AWC593" s="809"/>
      <c r="AWD593" s="809"/>
      <c r="AWE593" s="809"/>
      <c r="AWF593" s="809"/>
      <c r="AWG593" s="809"/>
      <c r="AWH593" s="809"/>
      <c r="AWI593" s="809"/>
      <c r="AWJ593" s="809"/>
      <c r="AWK593" s="809"/>
      <c r="AWL593" s="809"/>
      <c r="AWM593" s="809"/>
      <c r="AWN593" s="809"/>
      <c r="AWO593" s="809"/>
      <c r="AWP593" s="809"/>
      <c r="AWQ593" s="809"/>
      <c r="AWR593" s="808"/>
      <c r="AWS593" s="761"/>
      <c r="AWT593" s="808"/>
      <c r="AWU593" s="809"/>
      <c r="AWV593" s="809"/>
      <c r="AWW593" s="809"/>
      <c r="AWX593" s="809"/>
      <c r="AWY593" s="809"/>
      <c r="AWZ593" s="809"/>
      <c r="AXA593" s="809"/>
      <c r="AXB593" s="809"/>
      <c r="AXC593" s="809"/>
      <c r="AXD593" s="809"/>
      <c r="AXE593" s="809"/>
      <c r="AXF593" s="809"/>
      <c r="AXG593" s="809"/>
      <c r="AXH593" s="809"/>
      <c r="AXI593" s="809"/>
      <c r="AXJ593" s="809"/>
      <c r="AXK593" s="809"/>
      <c r="AXL593" s="809"/>
      <c r="AXM593" s="809"/>
      <c r="AXN593" s="809"/>
      <c r="AXO593" s="809"/>
      <c r="AXP593" s="809"/>
      <c r="AXQ593" s="809"/>
      <c r="AXR593" s="809"/>
      <c r="AXS593" s="809"/>
      <c r="AXT593" s="809"/>
      <c r="AXU593" s="809"/>
      <c r="AXV593" s="809"/>
      <c r="AXW593" s="809"/>
      <c r="AXX593" s="809"/>
      <c r="AXY593" s="809"/>
      <c r="AXZ593" s="809"/>
      <c r="AYA593" s="809"/>
      <c r="AYB593" s="809"/>
      <c r="AYC593" s="809"/>
      <c r="AYD593" s="808"/>
      <c r="AYE593" s="808"/>
      <c r="AYF593" s="809"/>
      <c r="AYG593" s="808"/>
      <c r="AYH593" s="810"/>
      <c r="AYI593" s="810"/>
      <c r="AYJ593" s="810"/>
      <c r="AYK593" s="810"/>
      <c r="AYL593" s="810"/>
      <c r="AYM593" s="810"/>
      <c r="AYN593" s="810"/>
      <c r="AYO593" s="810"/>
      <c r="AYP593" s="810"/>
      <c r="AYQ593" s="810"/>
      <c r="AYR593" s="810"/>
      <c r="AYS593" s="810"/>
      <c r="AYT593" s="810"/>
      <c r="AYU593" s="810"/>
      <c r="AYV593" s="810"/>
      <c r="AYW593" s="810"/>
      <c r="AYX593" s="810"/>
      <c r="AYY593" s="810"/>
      <c r="AYZ593" s="810"/>
      <c r="AZA593" s="810"/>
      <c r="AZB593" s="810"/>
      <c r="AZC593" s="810"/>
      <c r="AZD593" s="810"/>
      <c r="AZE593" s="810"/>
      <c r="AZF593" s="810"/>
      <c r="AZG593" s="810"/>
      <c r="AZH593" s="810"/>
      <c r="AZI593" s="810"/>
      <c r="AZJ593" s="810"/>
      <c r="AZK593" s="810"/>
      <c r="AZL593" s="810"/>
      <c r="AZM593" s="810"/>
      <c r="AZN593" s="810"/>
      <c r="AZO593" s="810"/>
      <c r="AZP593" s="809"/>
      <c r="AZQ593" s="802"/>
      <c r="AZR593" s="802"/>
      <c r="AZS593" s="802"/>
    </row>
    <row r="594" spans="45:920 1123:1371" s="793" customFormat="1" ht="13.5">
      <c r="AS594" s="802"/>
      <c r="AT594" s="802"/>
      <c r="AU594" s="802"/>
      <c r="AV594" s="802"/>
      <c r="AW594" s="802"/>
      <c r="AX594" s="802"/>
      <c r="AY594" s="802"/>
      <c r="AZ594" s="802"/>
      <c r="BA594" s="802"/>
      <c r="BB594" s="802"/>
      <c r="BC594" s="802"/>
      <c r="BD594" s="802"/>
      <c r="BE594" s="802"/>
      <c r="BF594" s="802"/>
      <c r="BG594" s="802"/>
      <c r="BH594" s="802"/>
      <c r="BI594" s="802"/>
      <c r="BJ594" s="802"/>
      <c r="BK594" s="802"/>
      <c r="BL594" s="802"/>
      <c r="BM594" s="802"/>
      <c r="BN594" s="802"/>
      <c r="BO594" s="802"/>
      <c r="BP594" s="802"/>
      <c r="BQ594" s="802"/>
      <c r="BR594" s="802"/>
      <c r="BS594" s="802"/>
      <c r="BT594" s="802"/>
      <c r="BU594" s="802"/>
      <c r="BV594" s="802"/>
      <c r="BW594" s="802"/>
      <c r="BX594" s="802"/>
      <c r="BY594" s="802"/>
      <c r="BZ594" s="802"/>
      <c r="CA594" s="802"/>
      <c r="CB594" s="802"/>
      <c r="CC594" s="802"/>
      <c r="CD594" s="802"/>
      <c r="CE594" s="802"/>
      <c r="CF594" s="802"/>
      <c r="CG594" s="802"/>
      <c r="CH594" s="802"/>
      <c r="CI594" s="802"/>
      <c r="CJ594" s="802"/>
      <c r="CK594" s="802"/>
      <c r="CL594" s="802"/>
      <c r="CM594" s="802"/>
      <c r="CN594" s="802"/>
      <c r="CO594" s="802"/>
      <c r="CP594" s="802"/>
      <c r="CQ594" s="802"/>
      <c r="CR594" s="802"/>
      <c r="CS594" s="802"/>
      <c r="CT594" s="802"/>
      <c r="CU594" s="802"/>
      <c r="CV594" s="802"/>
      <c r="CW594" s="802"/>
      <c r="CX594" s="802"/>
      <c r="CY594" s="802"/>
      <c r="CZ594" s="802"/>
      <c r="DA594" s="802"/>
      <c r="DB594" s="802"/>
      <c r="DC594" s="802"/>
      <c r="DD594" s="802"/>
      <c r="DE594" s="802"/>
      <c r="DF594" s="802"/>
      <c r="DG594" s="802"/>
      <c r="DH594" s="802"/>
      <c r="DI594" s="802"/>
      <c r="DJ594" s="802"/>
      <c r="DK594" s="802"/>
      <c r="DL594" s="802"/>
      <c r="DM594" s="802"/>
      <c r="DN594" s="802"/>
      <c r="DO594" s="802"/>
      <c r="DP594" s="802"/>
      <c r="DQ594" s="802"/>
      <c r="DR594" s="802"/>
      <c r="DS594" s="802"/>
      <c r="DT594" s="802"/>
      <c r="DU594" s="802"/>
      <c r="DV594" s="802"/>
      <c r="DW594" s="802"/>
      <c r="DX594" s="802"/>
      <c r="DY594" s="802"/>
      <c r="DZ594" s="802"/>
      <c r="EA594" s="802"/>
      <c r="EB594" s="802"/>
      <c r="EC594" s="802"/>
      <c r="ED594" s="802"/>
      <c r="EE594" s="802"/>
      <c r="EF594" s="802"/>
      <c r="EG594" s="802"/>
      <c r="EH594" s="802"/>
      <c r="EI594" s="802"/>
      <c r="EJ594" s="802"/>
      <c r="EK594" s="802"/>
      <c r="EL594" s="802"/>
      <c r="EM594" s="802"/>
      <c r="EN594" s="802"/>
      <c r="EO594" s="802"/>
      <c r="EP594" s="802"/>
      <c r="EQ594" s="802"/>
      <c r="ER594" s="802"/>
      <c r="ES594" s="802"/>
      <c r="ET594" s="802"/>
      <c r="EU594" s="802"/>
      <c r="EV594" s="802"/>
      <c r="EW594" s="802"/>
      <c r="EX594" s="802"/>
      <c r="EY594" s="802"/>
      <c r="EZ594" s="802"/>
      <c r="FA594" s="802"/>
      <c r="FB594" s="802"/>
      <c r="FC594" s="802"/>
      <c r="FD594" s="802"/>
      <c r="FE594" s="802"/>
      <c r="FF594" s="802"/>
      <c r="FG594" s="802"/>
      <c r="FH594" s="802"/>
      <c r="FI594" s="802"/>
      <c r="FJ594" s="802"/>
      <c r="FK594" s="802"/>
      <c r="FL594" s="802"/>
      <c r="FM594" s="802"/>
      <c r="FN594" s="802"/>
      <c r="FO594" s="802"/>
      <c r="FP594" s="802"/>
      <c r="FQ594" s="802"/>
      <c r="FR594" s="802"/>
      <c r="FS594" s="802"/>
      <c r="FT594" s="802"/>
      <c r="FU594" s="802"/>
      <c r="FV594" s="802"/>
      <c r="FW594" s="802"/>
      <c r="FX594" s="802"/>
      <c r="FY594" s="802"/>
      <c r="FZ594" s="802"/>
      <c r="GA594" s="802"/>
      <c r="GB594" s="802"/>
      <c r="GC594" s="802"/>
      <c r="GD594" s="802"/>
      <c r="GE594" s="802"/>
      <c r="GF594" s="802"/>
      <c r="GG594" s="802"/>
      <c r="GH594" s="802"/>
      <c r="GI594" s="802"/>
      <c r="GJ594" s="802"/>
      <c r="GK594" s="802"/>
      <c r="GL594" s="802"/>
      <c r="GM594" s="802"/>
      <c r="GN594" s="802"/>
      <c r="GO594" s="802"/>
      <c r="GP594" s="802"/>
      <c r="GQ594" s="802"/>
      <c r="GR594" s="802"/>
      <c r="GS594" s="802"/>
      <c r="GT594" s="802"/>
      <c r="GU594" s="802"/>
      <c r="GV594" s="802"/>
      <c r="GW594" s="802"/>
      <c r="GX594" s="802"/>
      <c r="GY594" s="802"/>
      <c r="GZ594" s="802"/>
      <c r="HA594" s="802"/>
      <c r="HB594" s="802"/>
      <c r="HC594" s="802"/>
      <c r="HD594" s="802"/>
      <c r="HE594" s="802"/>
      <c r="HF594" s="802"/>
      <c r="HG594" s="802"/>
      <c r="HH594" s="802"/>
      <c r="HI594" s="802"/>
      <c r="HJ594" s="802"/>
      <c r="HK594" s="802"/>
      <c r="HL594" s="802"/>
      <c r="HM594" s="802"/>
      <c r="HN594" s="802"/>
      <c r="HO594" s="802"/>
      <c r="HP594" s="802"/>
      <c r="HQ594" s="802"/>
      <c r="HR594" s="802"/>
      <c r="HS594" s="802"/>
      <c r="HT594" s="802"/>
      <c r="HU594" s="802"/>
      <c r="HV594" s="802"/>
      <c r="HW594" s="802"/>
      <c r="HX594" s="802"/>
      <c r="HY594" s="802"/>
      <c r="HZ594" s="802"/>
      <c r="IA594" s="802"/>
      <c r="IB594" s="802"/>
      <c r="IC594" s="802"/>
      <c r="ID594" s="802"/>
      <c r="IE594" s="802"/>
      <c r="IF594" s="802"/>
      <c r="IG594" s="802"/>
      <c r="IH594" s="802"/>
      <c r="II594" s="802"/>
      <c r="IJ594" s="802"/>
      <c r="IK594" s="802"/>
      <c r="IL594" s="802"/>
      <c r="IM594" s="802"/>
      <c r="IN594" s="802"/>
      <c r="IO594" s="802"/>
      <c r="IP594" s="802"/>
      <c r="IQ594" s="802"/>
      <c r="IR594" s="802"/>
      <c r="IS594" s="802"/>
      <c r="IT594" s="802"/>
      <c r="IU594" s="802"/>
      <c r="IV594" s="802"/>
      <c r="IW594" s="802"/>
      <c r="IX594" s="802"/>
      <c r="IY594" s="802"/>
      <c r="IZ594" s="802"/>
      <c r="JA594" s="802"/>
      <c r="JB594" s="802"/>
      <c r="JC594" s="802"/>
      <c r="JD594" s="802"/>
      <c r="JE594" s="802"/>
      <c r="JF594" s="802"/>
      <c r="JG594" s="802"/>
      <c r="JH594" s="802"/>
      <c r="JI594" s="802"/>
      <c r="JJ594" s="802"/>
      <c r="JK594" s="802"/>
      <c r="JL594" s="802"/>
      <c r="JM594" s="802"/>
      <c r="JN594" s="802"/>
      <c r="JO594" s="802"/>
      <c r="JP594" s="802"/>
      <c r="JQ594" s="802"/>
      <c r="JR594" s="802"/>
      <c r="JS594" s="802"/>
      <c r="JT594" s="802"/>
      <c r="JU594" s="802"/>
      <c r="JV594" s="802"/>
      <c r="JW594" s="802"/>
      <c r="JX594" s="802"/>
      <c r="JY594" s="802"/>
      <c r="JZ594" s="802"/>
      <c r="KA594" s="802"/>
      <c r="KB594" s="802"/>
      <c r="KC594" s="802"/>
      <c r="KD594" s="802"/>
      <c r="KE594" s="802"/>
      <c r="KF594" s="802"/>
      <c r="KG594" s="802"/>
      <c r="KH594" s="802"/>
      <c r="KI594" s="802"/>
      <c r="KJ594" s="802"/>
      <c r="KK594" s="802"/>
      <c r="KL594" s="802"/>
      <c r="KM594" s="802"/>
      <c r="KN594" s="802"/>
      <c r="KO594" s="802"/>
      <c r="KP594" s="802"/>
      <c r="KQ594" s="802"/>
      <c r="KR594" s="802"/>
      <c r="KS594" s="802"/>
      <c r="KT594" s="802"/>
      <c r="KU594" s="802"/>
      <c r="KV594" s="802"/>
      <c r="KW594" s="802"/>
      <c r="KX594" s="802"/>
      <c r="KY594" s="802"/>
      <c r="KZ594" s="802"/>
      <c r="LA594" s="802"/>
      <c r="LB594" s="802"/>
      <c r="LC594" s="802"/>
      <c r="LD594" s="802"/>
      <c r="LE594" s="802"/>
      <c r="LF594" s="802"/>
      <c r="LG594" s="802"/>
      <c r="LH594" s="802"/>
      <c r="LI594" s="802"/>
      <c r="LJ594" s="802"/>
      <c r="LK594" s="802"/>
      <c r="LL594" s="802"/>
      <c r="LM594" s="802"/>
      <c r="LN594" s="802"/>
      <c r="LO594" s="802"/>
      <c r="LP594" s="802"/>
      <c r="LQ594" s="802"/>
      <c r="LR594" s="802"/>
      <c r="LS594" s="802"/>
      <c r="LT594" s="802"/>
      <c r="LU594" s="802"/>
      <c r="LV594" s="802"/>
      <c r="LW594" s="802"/>
      <c r="LX594" s="802"/>
      <c r="LY594" s="802"/>
      <c r="LZ594" s="802"/>
      <c r="MA594" s="802"/>
      <c r="MB594" s="802"/>
      <c r="MC594" s="802"/>
      <c r="MD594" s="802"/>
      <c r="ME594" s="802"/>
      <c r="MF594" s="802"/>
      <c r="MG594" s="802"/>
      <c r="MH594" s="802"/>
      <c r="MI594" s="802"/>
      <c r="MJ594" s="802"/>
      <c r="MK594" s="802"/>
      <c r="ML594" s="802"/>
      <c r="MM594" s="802"/>
      <c r="MN594" s="802"/>
      <c r="MO594" s="802"/>
      <c r="MP594" s="802"/>
      <c r="MQ594" s="802"/>
      <c r="MR594" s="802"/>
      <c r="MS594" s="802"/>
      <c r="MT594" s="802"/>
      <c r="MU594" s="802"/>
      <c r="MV594" s="802"/>
      <c r="MW594" s="802"/>
      <c r="MX594" s="802"/>
      <c r="MY594" s="802"/>
      <c r="MZ594" s="802"/>
      <c r="NA594" s="802"/>
      <c r="NB594" s="802"/>
      <c r="NC594" s="802"/>
      <c r="ND594" s="802"/>
      <c r="NE594" s="802"/>
      <c r="NF594" s="802"/>
      <c r="NG594" s="802"/>
      <c r="NH594" s="802"/>
      <c r="NI594" s="802"/>
      <c r="NJ594" s="802"/>
      <c r="NK594" s="802"/>
      <c r="NL594" s="802"/>
      <c r="NM594" s="802"/>
      <c r="NN594" s="802"/>
      <c r="NO594" s="802"/>
      <c r="NP594" s="802"/>
      <c r="NQ594" s="802"/>
      <c r="NR594" s="802"/>
      <c r="NS594" s="802"/>
      <c r="NT594" s="802"/>
      <c r="NU594" s="802"/>
      <c r="NV594" s="802"/>
      <c r="NW594" s="802"/>
      <c r="NX594" s="802"/>
      <c r="NY594" s="802"/>
      <c r="NZ594" s="802"/>
      <c r="OA594" s="802"/>
      <c r="OB594" s="802"/>
      <c r="OC594" s="802"/>
      <c r="OD594" s="802"/>
      <c r="OE594" s="802"/>
      <c r="OF594" s="802"/>
      <c r="OG594" s="802"/>
      <c r="OH594" s="802"/>
      <c r="OI594" s="802"/>
      <c r="OJ594" s="802"/>
      <c r="OK594" s="802"/>
      <c r="OL594" s="802"/>
      <c r="OM594" s="802"/>
      <c r="ON594" s="802"/>
      <c r="OO594" s="802"/>
      <c r="OP594" s="802"/>
      <c r="OQ594" s="802"/>
      <c r="OR594" s="802"/>
      <c r="OS594" s="802"/>
      <c r="OT594" s="802"/>
      <c r="OU594" s="802"/>
      <c r="OV594" s="802"/>
      <c r="OW594" s="802"/>
      <c r="OX594" s="802"/>
      <c r="OY594" s="802"/>
      <c r="OZ594" s="802"/>
      <c r="PA594" s="802"/>
      <c r="PB594" s="802"/>
      <c r="PC594" s="802"/>
      <c r="PD594" s="802"/>
      <c r="PE594" s="802"/>
      <c r="PF594" s="802"/>
      <c r="PG594" s="802"/>
      <c r="PH594" s="802"/>
      <c r="PI594" s="802"/>
      <c r="PJ594" s="802"/>
      <c r="PK594" s="802"/>
      <c r="PL594" s="802"/>
      <c r="PM594" s="802"/>
      <c r="PN594" s="802"/>
      <c r="PO594" s="802"/>
      <c r="PP594" s="802"/>
      <c r="PQ594" s="802"/>
      <c r="PR594" s="802"/>
      <c r="PS594" s="802"/>
      <c r="PT594" s="802"/>
      <c r="PU594" s="802"/>
      <c r="PV594" s="802"/>
      <c r="PW594" s="802"/>
      <c r="PX594" s="802"/>
      <c r="PY594" s="802"/>
      <c r="PZ594" s="802"/>
      <c r="QA594" s="802"/>
      <c r="QB594" s="802"/>
      <c r="QC594" s="802"/>
      <c r="QD594" s="802"/>
      <c r="QE594" s="802"/>
      <c r="QF594" s="802"/>
      <c r="QG594" s="802"/>
      <c r="QH594" s="802"/>
      <c r="QI594" s="802"/>
      <c r="QJ594" s="802"/>
      <c r="QK594" s="802"/>
      <c r="QL594" s="802"/>
      <c r="QM594" s="802"/>
      <c r="QN594" s="802"/>
      <c r="QO594" s="802"/>
      <c r="QP594" s="802"/>
      <c r="QQ594" s="802"/>
      <c r="QR594" s="802"/>
      <c r="QS594" s="802"/>
      <c r="QT594" s="802"/>
      <c r="QU594" s="802"/>
      <c r="QV594" s="802"/>
      <c r="QW594" s="802"/>
      <c r="QX594" s="802"/>
      <c r="QY594" s="802"/>
      <c r="QZ594" s="802"/>
      <c r="RA594" s="802"/>
      <c r="RB594" s="802"/>
      <c r="RC594" s="802"/>
      <c r="RD594" s="802"/>
      <c r="RE594" s="802"/>
      <c r="RF594" s="802"/>
      <c r="RG594" s="802"/>
      <c r="RH594" s="802"/>
      <c r="RI594" s="802"/>
      <c r="RJ594" s="802"/>
      <c r="RK594" s="802"/>
      <c r="RL594" s="802"/>
      <c r="RM594" s="802"/>
      <c r="RN594" s="802"/>
      <c r="RO594" s="802"/>
      <c r="RP594" s="802"/>
      <c r="RQ594" s="802"/>
      <c r="RR594" s="802"/>
      <c r="RS594" s="802"/>
      <c r="RT594" s="802"/>
      <c r="RU594" s="802"/>
      <c r="RV594" s="802"/>
      <c r="RW594" s="802"/>
      <c r="RX594" s="802"/>
      <c r="RY594" s="802"/>
      <c r="RZ594" s="802"/>
      <c r="SA594" s="802"/>
      <c r="SB594" s="802"/>
      <c r="SC594" s="802"/>
      <c r="SD594" s="802"/>
      <c r="SE594" s="802"/>
      <c r="SF594" s="802"/>
      <c r="SG594" s="802"/>
      <c r="SH594" s="802"/>
      <c r="SI594" s="802"/>
      <c r="SJ594" s="802"/>
      <c r="SK594" s="802"/>
      <c r="SL594" s="802"/>
      <c r="SM594" s="802"/>
      <c r="SN594" s="802"/>
      <c r="SO594" s="802"/>
      <c r="SP594" s="802"/>
      <c r="SQ594" s="802"/>
      <c r="SR594" s="802"/>
      <c r="SS594" s="802"/>
      <c r="ST594" s="802"/>
      <c r="SU594" s="802"/>
      <c r="SV594" s="802"/>
      <c r="SW594" s="802"/>
      <c r="SX594" s="802"/>
      <c r="SY594" s="802"/>
      <c r="SZ594" s="802"/>
      <c r="TA594" s="802"/>
      <c r="TB594" s="802"/>
      <c r="TC594" s="802"/>
      <c r="TD594" s="802"/>
      <c r="TE594" s="802"/>
      <c r="TF594" s="802"/>
      <c r="TG594" s="802"/>
      <c r="TH594" s="802"/>
      <c r="TI594" s="802"/>
      <c r="TJ594" s="802"/>
      <c r="TK594" s="802"/>
      <c r="TL594" s="802"/>
      <c r="TM594" s="802"/>
      <c r="TN594" s="802"/>
      <c r="TO594" s="802"/>
      <c r="TP594" s="802"/>
      <c r="TQ594" s="802"/>
      <c r="TR594" s="802"/>
      <c r="TS594" s="802"/>
      <c r="TT594" s="802"/>
      <c r="TU594" s="802"/>
      <c r="TV594" s="802"/>
      <c r="TW594" s="802"/>
      <c r="TX594" s="802"/>
      <c r="TY594" s="802"/>
      <c r="TZ594" s="802"/>
      <c r="UA594" s="802"/>
      <c r="UB594" s="802"/>
      <c r="UC594" s="802"/>
      <c r="UD594" s="802"/>
      <c r="UE594" s="802"/>
      <c r="UF594" s="802"/>
      <c r="UG594" s="802"/>
      <c r="UH594" s="802"/>
      <c r="UI594" s="802"/>
      <c r="UJ594" s="802"/>
      <c r="UK594" s="802"/>
      <c r="UL594" s="802"/>
      <c r="UM594" s="802"/>
      <c r="UN594" s="802"/>
      <c r="UO594" s="802"/>
      <c r="UP594" s="802"/>
      <c r="UQ594" s="802"/>
      <c r="UR594" s="802"/>
      <c r="US594" s="802"/>
      <c r="UT594" s="802"/>
      <c r="UU594" s="802"/>
      <c r="UV594" s="802"/>
      <c r="UW594" s="802"/>
      <c r="UX594" s="802"/>
      <c r="UY594" s="802"/>
      <c r="UZ594" s="802"/>
      <c r="VA594" s="802"/>
      <c r="VB594" s="802"/>
      <c r="VC594" s="802"/>
      <c r="VD594" s="802"/>
      <c r="VE594" s="802"/>
      <c r="VF594" s="802"/>
      <c r="VG594" s="802"/>
      <c r="VH594" s="802"/>
      <c r="VI594" s="802"/>
      <c r="VJ594" s="802"/>
      <c r="VK594" s="802"/>
      <c r="VL594" s="802"/>
      <c r="VM594" s="802"/>
      <c r="VN594" s="802"/>
      <c r="VO594" s="802"/>
      <c r="VP594" s="802"/>
      <c r="VQ594" s="802"/>
      <c r="VR594" s="802"/>
      <c r="VS594" s="802"/>
      <c r="VT594" s="802"/>
      <c r="VU594" s="802"/>
      <c r="VV594" s="802"/>
      <c r="VW594" s="802"/>
      <c r="VX594" s="802"/>
      <c r="VY594" s="802"/>
      <c r="VZ594" s="802"/>
      <c r="WA594" s="802"/>
      <c r="WB594" s="802"/>
      <c r="WC594" s="802"/>
      <c r="WD594" s="802"/>
      <c r="WE594" s="802"/>
      <c r="WF594" s="802"/>
      <c r="WG594" s="802"/>
      <c r="WH594" s="802"/>
      <c r="WI594" s="802"/>
      <c r="WJ594" s="802"/>
      <c r="WK594" s="802"/>
      <c r="WL594" s="802"/>
      <c r="WM594" s="802"/>
      <c r="WN594" s="802"/>
      <c r="WO594" s="802"/>
      <c r="WP594" s="802"/>
      <c r="WQ594" s="802"/>
      <c r="WR594" s="802"/>
      <c r="WS594" s="802"/>
      <c r="WT594" s="802"/>
      <c r="WU594" s="802"/>
      <c r="WV594" s="802"/>
      <c r="WW594" s="802"/>
      <c r="WX594" s="802"/>
      <c r="WY594" s="802"/>
      <c r="WZ594" s="802"/>
      <c r="XA594" s="802"/>
      <c r="XB594" s="802"/>
      <c r="XC594" s="802"/>
      <c r="XD594" s="802"/>
      <c r="XE594" s="802"/>
      <c r="XF594" s="802"/>
      <c r="XG594" s="802"/>
      <c r="XH594" s="802"/>
      <c r="XI594" s="802"/>
      <c r="XJ594" s="802"/>
      <c r="XK594" s="802"/>
      <c r="XL594" s="802"/>
      <c r="XM594" s="802"/>
      <c r="XN594" s="802"/>
      <c r="XO594" s="802"/>
      <c r="XP594" s="802"/>
      <c r="XQ594" s="802"/>
      <c r="XR594" s="802"/>
      <c r="XS594" s="802"/>
      <c r="XT594" s="802"/>
      <c r="XU594" s="802"/>
      <c r="XV594" s="802"/>
      <c r="XW594" s="802"/>
      <c r="XX594" s="802"/>
      <c r="XY594" s="802"/>
      <c r="XZ594" s="802"/>
      <c r="YA594" s="802"/>
      <c r="YB594" s="802"/>
      <c r="YC594" s="802"/>
      <c r="YD594" s="802"/>
      <c r="YE594" s="802"/>
      <c r="YF594" s="802"/>
      <c r="YG594" s="802"/>
      <c r="YH594" s="802"/>
      <c r="YI594" s="802"/>
      <c r="YJ594" s="802"/>
      <c r="YK594" s="802"/>
      <c r="YL594" s="802"/>
      <c r="YM594" s="802"/>
      <c r="YN594" s="802"/>
      <c r="YO594" s="802"/>
      <c r="YP594" s="802"/>
      <c r="YQ594" s="802"/>
      <c r="YR594" s="802"/>
      <c r="YS594" s="802"/>
      <c r="YT594" s="802"/>
      <c r="YU594" s="802"/>
      <c r="YV594" s="802"/>
      <c r="YW594" s="802"/>
      <c r="YX594" s="802"/>
      <c r="YY594" s="802"/>
      <c r="YZ594" s="802"/>
      <c r="ZA594" s="802"/>
      <c r="ZB594" s="802"/>
      <c r="ZC594" s="802"/>
      <c r="ZD594" s="802"/>
      <c r="ZE594" s="802"/>
      <c r="ZF594" s="802"/>
      <c r="ZG594" s="802"/>
      <c r="ZH594" s="802"/>
      <c r="ZI594" s="802"/>
      <c r="ZJ594" s="802"/>
      <c r="ZK594" s="802"/>
      <c r="ZL594" s="802"/>
      <c r="ZM594" s="802"/>
      <c r="ZN594" s="802"/>
      <c r="ZO594" s="802"/>
      <c r="ZP594" s="802"/>
      <c r="ZQ594" s="802"/>
      <c r="ZR594" s="802"/>
      <c r="ZS594" s="802"/>
      <c r="ZT594" s="802"/>
      <c r="ZU594" s="802"/>
      <c r="ZV594" s="802"/>
      <c r="ZW594" s="802"/>
      <c r="ZX594" s="802"/>
      <c r="ZY594" s="802"/>
      <c r="ZZ594" s="802"/>
      <c r="AAA594" s="802"/>
      <c r="AAB594" s="802"/>
      <c r="AAC594" s="802"/>
      <c r="AAD594" s="802"/>
      <c r="AAE594" s="802"/>
      <c r="AAF594" s="802"/>
      <c r="AAG594" s="802"/>
      <c r="AAH594" s="802"/>
      <c r="AAI594" s="802"/>
      <c r="AAJ594" s="802"/>
      <c r="AAK594" s="802"/>
      <c r="AAL594" s="802"/>
      <c r="AAM594" s="802"/>
      <c r="AAN594" s="802"/>
      <c r="AAO594" s="802"/>
      <c r="AAP594" s="802"/>
      <c r="AAQ594" s="802"/>
      <c r="AAR594" s="802"/>
      <c r="AAS594" s="802"/>
      <c r="AAT594" s="802"/>
      <c r="AAU594" s="802"/>
      <c r="AAV594" s="802"/>
      <c r="AAW594" s="802"/>
      <c r="AAX594" s="802"/>
      <c r="AAY594" s="802"/>
      <c r="AAZ594" s="802"/>
      <c r="ABA594" s="802"/>
      <c r="ABB594" s="802"/>
      <c r="ABC594" s="802"/>
      <c r="ABD594" s="802"/>
      <c r="ABE594" s="802"/>
      <c r="ABF594" s="802"/>
      <c r="ABG594" s="802"/>
      <c r="ABH594" s="802"/>
      <c r="ABI594" s="802"/>
      <c r="ABJ594" s="802"/>
      <c r="ABK594" s="802"/>
      <c r="ABL594" s="802"/>
      <c r="ABM594" s="802"/>
      <c r="ABN594" s="802"/>
      <c r="ABO594" s="802"/>
      <c r="ABP594" s="802"/>
      <c r="ABQ594" s="802"/>
      <c r="ABR594" s="802"/>
      <c r="ABS594" s="802"/>
      <c r="ABT594" s="802"/>
      <c r="ABU594" s="802"/>
      <c r="ABV594" s="802"/>
      <c r="ABW594" s="802"/>
      <c r="ABX594" s="802"/>
      <c r="ABY594" s="802"/>
      <c r="ABZ594" s="802"/>
      <c r="ACA594" s="802"/>
      <c r="ACB594" s="802"/>
      <c r="ACC594" s="802"/>
      <c r="ACD594" s="802"/>
      <c r="ACE594" s="802"/>
      <c r="ACF594" s="802"/>
      <c r="ACG594" s="802"/>
      <c r="ACH594" s="802"/>
      <c r="ACI594" s="802"/>
      <c r="ACJ594" s="802"/>
      <c r="ACK594" s="802"/>
      <c r="ACL594" s="802"/>
      <c r="ACM594" s="802"/>
      <c r="ACN594" s="802"/>
      <c r="ACO594" s="802"/>
      <c r="ACP594" s="802"/>
      <c r="ACQ594" s="802"/>
      <c r="ACR594" s="802"/>
      <c r="ACS594" s="802"/>
      <c r="ACT594" s="802"/>
      <c r="ACU594" s="802"/>
      <c r="ACV594" s="802"/>
      <c r="ACW594" s="802"/>
      <c r="ACX594" s="802"/>
      <c r="ACY594" s="802"/>
      <c r="ACZ594" s="802"/>
      <c r="ADA594" s="802"/>
      <c r="ADB594" s="802"/>
      <c r="ADC594" s="802"/>
      <c r="ADD594" s="802"/>
      <c r="ADE594" s="802"/>
      <c r="ADF594" s="802"/>
      <c r="ADG594" s="802"/>
      <c r="ADH594" s="802"/>
      <c r="ADI594" s="802"/>
      <c r="ADJ594" s="802"/>
      <c r="ADK594" s="802"/>
      <c r="ADL594" s="802"/>
      <c r="ADM594" s="802"/>
      <c r="ADN594" s="802"/>
      <c r="ADO594" s="802"/>
      <c r="ADP594" s="802"/>
      <c r="ADQ594" s="802"/>
      <c r="ADR594" s="802"/>
      <c r="ADS594" s="802"/>
      <c r="ADT594" s="802"/>
      <c r="ADU594" s="802"/>
      <c r="ADV594" s="802"/>
      <c r="ADW594" s="802"/>
      <c r="ADX594" s="802"/>
      <c r="ADY594" s="802"/>
      <c r="ADZ594" s="802"/>
      <c r="AEA594" s="802"/>
      <c r="AEB594" s="802"/>
      <c r="AEC594" s="802"/>
      <c r="AED594" s="802"/>
      <c r="AEE594" s="802"/>
      <c r="AEF594" s="802"/>
      <c r="AEG594" s="802"/>
      <c r="AEH594" s="802"/>
      <c r="AEI594" s="802"/>
      <c r="AEJ594" s="802"/>
      <c r="AEK594" s="802"/>
      <c r="AEL594" s="802"/>
      <c r="AEM594" s="802"/>
      <c r="AEN594" s="802"/>
      <c r="AEO594" s="802"/>
      <c r="AEP594" s="802"/>
      <c r="AEQ594" s="802"/>
      <c r="AER594" s="802"/>
      <c r="AES594" s="802"/>
      <c r="AET594" s="802"/>
      <c r="AEU594" s="802"/>
      <c r="AEV594" s="802"/>
      <c r="AEW594" s="802"/>
      <c r="AEX594" s="802"/>
      <c r="AEY594" s="802"/>
      <c r="AEZ594" s="802"/>
      <c r="AFA594" s="802"/>
      <c r="AFB594" s="802"/>
      <c r="AFC594" s="802"/>
      <c r="AFD594" s="802"/>
      <c r="AFE594" s="802"/>
      <c r="AFF594" s="802"/>
      <c r="AFG594" s="802"/>
      <c r="AFH594" s="802"/>
      <c r="AFI594" s="802"/>
      <c r="AFJ594" s="802"/>
      <c r="AFK594" s="802"/>
      <c r="AFL594" s="802"/>
      <c r="AFM594" s="802"/>
      <c r="AFN594" s="802"/>
      <c r="AFO594" s="802"/>
      <c r="AFP594" s="802"/>
      <c r="AFQ594" s="802"/>
      <c r="AFR594" s="802"/>
      <c r="AFS594" s="802"/>
      <c r="AFT594" s="802"/>
      <c r="AFU594" s="802"/>
      <c r="AFV594" s="802"/>
      <c r="AFW594" s="802"/>
      <c r="AFX594" s="802"/>
      <c r="AFY594" s="802"/>
      <c r="AFZ594" s="802"/>
      <c r="AGA594" s="802"/>
      <c r="AGB594" s="802"/>
      <c r="AGC594" s="802"/>
      <c r="AGD594" s="802"/>
      <c r="AGE594" s="802"/>
      <c r="AGF594" s="802"/>
      <c r="AGG594" s="802"/>
      <c r="AGH594" s="802"/>
      <c r="AGI594" s="802"/>
      <c r="AGJ594" s="802"/>
      <c r="AGK594" s="802"/>
      <c r="AGL594" s="802"/>
      <c r="AGM594" s="802"/>
      <c r="AGN594" s="802"/>
      <c r="AGO594" s="802"/>
      <c r="AGP594" s="802"/>
      <c r="AGQ594" s="802"/>
      <c r="AGR594" s="802"/>
      <c r="AGS594" s="802"/>
      <c r="AGT594" s="802"/>
      <c r="AGU594" s="802"/>
      <c r="AGV594" s="802"/>
      <c r="AGW594" s="802"/>
      <c r="AGX594" s="802"/>
      <c r="AGY594" s="802"/>
      <c r="AGZ594" s="802"/>
      <c r="AHA594" s="802"/>
      <c r="AHB594" s="802"/>
      <c r="AHC594" s="802"/>
      <c r="AHD594" s="802"/>
      <c r="AHE594" s="802"/>
      <c r="AHF594" s="802"/>
      <c r="AHG594" s="802"/>
      <c r="AHH594" s="802"/>
      <c r="AHI594" s="802"/>
      <c r="AHJ594" s="802"/>
      <c r="AHK594" s="802"/>
      <c r="AHL594" s="802"/>
      <c r="AHM594" s="802"/>
      <c r="AHN594" s="802"/>
      <c r="AHO594" s="802"/>
      <c r="AHP594" s="802"/>
      <c r="AHQ594" s="802"/>
      <c r="AHR594" s="802"/>
      <c r="AHS594" s="802"/>
      <c r="AHT594" s="802"/>
      <c r="AHU594" s="802"/>
      <c r="AHV594" s="802"/>
      <c r="AHW594" s="802"/>
      <c r="AHX594" s="802"/>
      <c r="AHY594" s="802"/>
      <c r="AHZ594" s="802"/>
      <c r="AIA594" s="802"/>
      <c r="AIB594" s="802"/>
      <c r="AIC594" s="802"/>
      <c r="AID594" s="802"/>
      <c r="AIE594" s="802"/>
      <c r="AIF594" s="802"/>
      <c r="AIG594" s="802"/>
      <c r="AIH594" s="802"/>
      <c r="AII594" s="802"/>
      <c r="AIJ594" s="802"/>
      <c r="AQE594" s="802"/>
      <c r="AQF594" s="802"/>
      <c r="AQG594" s="802"/>
      <c r="AQH594" s="802"/>
      <c r="AQI594" s="802"/>
      <c r="AQJ594" s="802"/>
      <c r="AQK594" s="802"/>
      <c r="AQL594" s="802"/>
      <c r="AQM594" s="802"/>
      <c r="AQN594" s="802"/>
      <c r="AQO594" s="802"/>
      <c r="AQP594" s="802"/>
      <c r="AQQ594" s="802"/>
      <c r="AQR594" s="802"/>
      <c r="AQS594" s="802"/>
      <c r="AQT594" s="802"/>
      <c r="AQU594" s="802"/>
      <c r="AQV594" s="802"/>
      <c r="AQW594" s="802"/>
      <c r="AQX594" s="802"/>
      <c r="AQY594" s="802"/>
      <c r="AQZ594" s="802"/>
      <c r="ARA594" s="802"/>
      <c r="ARB594" s="802"/>
      <c r="ARC594" s="802"/>
      <c r="ARD594" s="802"/>
      <c r="ARE594" s="802"/>
      <c r="ARF594" s="802"/>
      <c r="ARG594" s="802"/>
      <c r="ARH594" s="802"/>
      <c r="ARI594" s="802"/>
      <c r="ARJ594" s="802"/>
      <c r="ARK594" s="802"/>
      <c r="ARL594" s="802"/>
      <c r="ARM594" s="802"/>
      <c r="ARN594" s="802"/>
      <c r="ARO594" s="802"/>
      <c r="ARP594" s="802"/>
      <c r="ARQ594" s="802"/>
      <c r="ARR594" s="802"/>
      <c r="ARS594" s="802"/>
      <c r="ART594" s="802"/>
      <c r="ARU594" s="802"/>
      <c r="ARV594" s="802"/>
      <c r="ARW594" s="802"/>
      <c r="ARX594" s="802"/>
      <c r="ARY594" s="802"/>
      <c r="ARZ594" s="802"/>
      <c r="ASA594" s="802"/>
      <c r="ASB594" s="802"/>
      <c r="ASC594" s="802"/>
      <c r="ASD594" s="802"/>
      <c r="ASE594" s="802"/>
      <c r="ASF594" s="802"/>
      <c r="ASG594" s="802"/>
      <c r="ASH594" s="802"/>
      <c r="ASI594" s="802"/>
      <c r="ASJ594" s="802"/>
      <c r="ASK594" s="802"/>
      <c r="ASL594" s="802"/>
      <c r="ATP594" s="802"/>
      <c r="ATQ594" s="802"/>
      <c r="ATR594" s="802"/>
      <c r="ATS594" s="802"/>
      <c r="ATT594" s="802"/>
      <c r="ATU594" s="802"/>
      <c r="ATV594" s="802"/>
      <c r="ATW594" s="802"/>
      <c r="ATX594" s="802"/>
      <c r="ATY594" s="802"/>
      <c r="ATZ594" s="802"/>
      <c r="AUA594" s="802"/>
      <c r="AUB594" s="802"/>
      <c r="AUC594" s="802"/>
      <c r="AUD594" s="802"/>
      <c r="AUE594" s="802"/>
      <c r="AUF594" s="802"/>
      <c r="AUG594" s="802"/>
      <c r="AUH594" s="802"/>
      <c r="AUI594" s="802"/>
      <c r="AUJ594" s="802"/>
      <c r="AUK594" s="802"/>
      <c r="AUL594" s="802"/>
      <c r="AUM594" s="802"/>
      <c r="AUN594" s="802"/>
      <c r="AUO594" s="802"/>
      <c r="AUP594" s="801"/>
      <c r="AUQ594" s="802"/>
      <c r="AUR594" s="801"/>
      <c r="AUS594" s="802"/>
      <c r="AUT594" s="801"/>
      <c r="AUU594" s="802"/>
      <c r="AUV594" s="802"/>
      <c r="AUW594" s="802"/>
      <c r="AUX594" s="802"/>
      <c r="AUY594" s="802"/>
      <c r="AUZ594" s="802"/>
      <c r="AVA594" s="802"/>
      <c r="AVB594" s="802"/>
      <c r="AVC594" s="802"/>
      <c r="AVD594" s="802"/>
      <c r="AVE594" s="802"/>
      <c r="AVF594" s="802"/>
      <c r="AVG594" s="802"/>
      <c r="AVH594" s="802"/>
      <c r="AVI594" s="802"/>
      <c r="AVJ594" s="808"/>
      <c r="AVK594" s="808"/>
      <c r="AVL594" s="808"/>
      <c r="AVM594" s="808"/>
      <c r="AVN594" s="808"/>
      <c r="AVO594" s="808"/>
      <c r="AVP594" s="808"/>
      <c r="AVQ594" s="808"/>
      <c r="AVR594" s="808"/>
      <c r="AVS594" s="808"/>
      <c r="AVT594" s="808"/>
      <c r="AVU594" s="809"/>
      <c r="AVV594" s="809"/>
      <c r="AVW594" s="809"/>
      <c r="AVX594" s="809"/>
      <c r="AVY594" s="809"/>
      <c r="AVZ594" s="809"/>
      <c r="AWA594" s="809"/>
      <c r="AWB594" s="809"/>
      <c r="AWC594" s="809"/>
      <c r="AWD594" s="809"/>
      <c r="AWE594" s="809"/>
      <c r="AWF594" s="809"/>
      <c r="AWG594" s="809"/>
      <c r="AWH594" s="809"/>
      <c r="AWI594" s="809"/>
      <c r="AWJ594" s="809"/>
      <c r="AWK594" s="809"/>
      <c r="AWL594" s="809"/>
      <c r="AWM594" s="809"/>
      <c r="AWN594" s="809"/>
      <c r="AWO594" s="809"/>
      <c r="AWP594" s="809"/>
      <c r="AWQ594" s="809"/>
      <c r="AWR594" s="808"/>
      <c r="AWS594" s="761"/>
      <c r="AWT594" s="808"/>
      <c r="AWU594" s="809"/>
      <c r="AWV594" s="809"/>
      <c r="AWW594" s="809"/>
      <c r="AWX594" s="809"/>
      <c r="AWY594" s="809"/>
      <c r="AWZ594" s="809"/>
      <c r="AXA594" s="809"/>
      <c r="AXB594" s="809"/>
      <c r="AXC594" s="809"/>
      <c r="AXD594" s="809"/>
      <c r="AXE594" s="809"/>
      <c r="AXF594" s="809"/>
      <c r="AXG594" s="809"/>
      <c r="AXH594" s="809"/>
      <c r="AXI594" s="809"/>
      <c r="AXJ594" s="809"/>
      <c r="AXK594" s="809"/>
      <c r="AXL594" s="809"/>
      <c r="AXM594" s="809"/>
      <c r="AXN594" s="809"/>
      <c r="AXO594" s="809"/>
      <c r="AXP594" s="809"/>
      <c r="AXQ594" s="809"/>
      <c r="AXR594" s="809"/>
      <c r="AXS594" s="809"/>
      <c r="AXT594" s="809"/>
      <c r="AXU594" s="809"/>
      <c r="AXV594" s="809"/>
      <c r="AXW594" s="809"/>
      <c r="AXX594" s="809"/>
      <c r="AXY594" s="809"/>
      <c r="AXZ594" s="809"/>
      <c r="AYA594" s="809"/>
      <c r="AYB594" s="809"/>
      <c r="AYC594" s="809"/>
      <c r="AYD594" s="808"/>
      <c r="AYE594" s="808"/>
      <c r="AYF594" s="809"/>
      <c r="AYG594" s="808"/>
      <c r="AYH594" s="810"/>
      <c r="AYI594" s="810"/>
      <c r="AYJ594" s="810"/>
      <c r="AYK594" s="810"/>
      <c r="AYL594" s="810"/>
      <c r="AYM594" s="810"/>
      <c r="AYN594" s="810"/>
      <c r="AYO594" s="810"/>
      <c r="AYP594" s="810"/>
      <c r="AYQ594" s="810"/>
      <c r="AYR594" s="810"/>
      <c r="AYS594" s="810"/>
      <c r="AYT594" s="810"/>
      <c r="AYU594" s="810"/>
      <c r="AYV594" s="810"/>
      <c r="AYW594" s="810"/>
      <c r="AYX594" s="810"/>
      <c r="AYY594" s="810"/>
      <c r="AYZ594" s="810"/>
      <c r="AZA594" s="810"/>
      <c r="AZB594" s="810"/>
      <c r="AZC594" s="810"/>
      <c r="AZD594" s="810"/>
      <c r="AZE594" s="810"/>
      <c r="AZF594" s="810"/>
      <c r="AZG594" s="810"/>
      <c r="AZH594" s="810"/>
      <c r="AZI594" s="810"/>
      <c r="AZJ594" s="810"/>
      <c r="AZK594" s="810"/>
      <c r="AZL594" s="810"/>
      <c r="AZM594" s="810"/>
      <c r="AZN594" s="810"/>
      <c r="AZO594" s="810"/>
      <c r="AZP594" s="809"/>
      <c r="AZQ594" s="802"/>
      <c r="AZR594" s="802"/>
      <c r="AZS594" s="802"/>
    </row>
    <row r="595" spans="45:920 1123:1371" s="793" customFormat="1" ht="13.5">
      <c r="AS595" s="802"/>
      <c r="AT595" s="802"/>
      <c r="AU595" s="802"/>
      <c r="AV595" s="802"/>
      <c r="AW595" s="802"/>
      <c r="AX595" s="802"/>
      <c r="AY595" s="802"/>
      <c r="AZ595" s="802"/>
      <c r="BA595" s="802"/>
      <c r="BB595" s="802"/>
      <c r="BC595" s="802"/>
      <c r="BD595" s="802"/>
      <c r="BE595" s="802"/>
      <c r="BF595" s="802"/>
      <c r="BG595" s="802"/>
      <c r="BH595" s="802"/>
      <c r="BI595" s="802"/>
      <c r="BJ595" s="802"/>
      <c r="BK595" s="802"/>
      <c r="BL595" s="802"/>
      <c r="BM595" s="802"/>
      <c r="BN595" s="802"/>
      <c r="BO595" s="802"/>
      <c r="BP595" s="802"/>
      <c r="BQ595" s="802"/>
      <c r="BR595" s="802"/>
      <c r="BS595" s="802"/>
      <c r="BT595" s="802"/>
      <c r="BU595" s="802"/>
      <c r="BV595" s="802"/>
      <c r="BW595" s="802"/>
      <c r="BX595" s="802"/>
      <c r="BY595" s="802"/>
      <c r="BZ595" s="802"/>
      <c r="CA595" s="802"/>
      <c r="CB595" s="802"/>
      <c r="CC595" s="802"/>
      <c r="CD595" s="802"/>
      <c r="CE595" s="802"/>
      <c r="CF595" s="802"/>
      <c r="CG595" s="802"/>
      <c r="CH595" s="802"/>
      <c r="CI595" s="802"/>
      <c r="CJ595" s="802"/>
      <c r="CK595" s="802"/>
      <c r="CL595" s="802"/>
      <c r="CM595" s="802"/>
      <c r="CN595" s="802"/>
      <c r="CO595" s="802"/>
      <c r="CP595" s="802"/>
      <c r="CQ595" s="802"/>
      <c r="CR595" s="802"/>
      <c r="CS595" s="802"/>
      <c r="CT595" s="802"/>
      <c r="CU595" s="802"/>
      <c r="CV595" s="802"/>
      <c r="CW595" s="802"/>
      <c r="CX595" s="802"/>
      <c r="CY595" s="802"/>
      <c r="CZ595" s="802"/>
      <c r="DA595" s="802"/>
      <c r="DB595" s="802"/>
      <c r="DC595" s="802"/>
      <c r="DD595" s="802"/>
      <c r="DE595" s="802"/>
      <c r="DF595" s="802"/>
      <c r="DG595" s="802"/>
      <c r="DH595" s="802"/>
      <c r="DI595" s="802"/>
      <c r="DJ595" s="802"/>
      <c r="DK595" s="802"/>
      <c r="DL595" s="802"/>
      <c r="DM595" s="802"/>
      <c r="DN595" s="802"/>
      <c r="DO595" s="802"/>
      <c r="DP595" s="802"/>
      <c r="DQ595" s="802"/>
      <c r="DR595" s="802"/>
      <c r="DS595" s="802"/>
      <c r="DT595" s="802"/>
      <c r="DU595" s="802"/>
      <c r="DV595" s="802"/>
      <c r="DW595" s="802"/>
      <c r="DX595" s="802"/>
      <c r="DY595" s="802"/>
      <c r="DZ595" s="802"/>
      <c r="EA595" s="802"/>
      <c r="EB595" s="802"/>
      <c r="EC595" s="802"/>
      <c r="ED595" s="802"/>
      <c r="EE595" s="802"/>
      <c r="EF595" s="802"/>
      <c r="EG595" s="802"/>
      <c r="EH595" s="802"/>
      <c r="EI595" s="802"/>
      <c r="EJ595" s="802"/>
      <c r="EK595" s="802"/>
      <c r="EL595" s="802"/>
      <c r="EM595" s="802"/>
      <c r="EN595" s="802"/>
      <c r="EO595" s="802"/>
      <c r="EP595" s="802"/>
      <c r="EQ595" s="802"/>
      <c r="ER595" s="802"/>
      <c r="ES595" s="802"/>
      <c r="ET595" s="802"/>
      <c r="EU595" s="802"/>
      <c r="EV595" s="802"/>
      <c r="EW595" s="802"/>
      <c r="EX595" s="802"/>
      <c r="EY595" s="802"/>
      <c r="EZ595" s="802"/>
      <c r="FA595" s="802"/>
      <c r="FB595" s="802"/>
      <c r="FC595" s="802"/>
      <c r="FD595" s="802"/>
      <c r="FE595" s="802"/>
      <c r="FF595" s="802"/>
      <c r="FG595" s="802"/>
      <c r="FH595" s="802"/>
      <c r="FI595" s="802"/>
      <c r="FJ595" s="802"/>
      <c r="FK595" s="802"/>
      <c r="FL595" s="802"/>
      <c r="FM595" s="802"/>
      <c r="FN595" s="802"/>
      <c r="FO595" s="802"/>
      <c r="FP595" s="802"/>
      <c r="FQ595" s="802"/>
      <c r="FR595" s="802"/>
      <c r="FS595" s="802"/>
      <c r="FT595" s="802"/>
      <c r="FU595" s="802"/>
      <c r="FV595" s="802"/>
      <c r="FW595" s="802"/>
      <c r="FX595" s="802"/>
      <c r="FY595" s="802"/>
      <c r="FZ595" s="802"/>
      <c r="GA595" s="802"/>
      <c r="GB595" s="802"/>
      <c r="GC595" s="802"/>
      <c r="GD595" s="802"/>
      <c r="GE595" s="802"/>
      <c r="GF595" s="802"/>
      <c r="GG595" s="802"/>
      <c r="GH595" s="802"/>
      <c r="GI595" s="802"/>
      <c r="GJ595" s="802"/>
      <c r="GK595" s="802"/>
      <c r="GL595" s="802"/>
      <c r="GM595" s="802"/>
      <c r="GN595" s="802"/>
      <c r="GO595" s="802"/>
      <c r="GP595" s="802"/>
      <c r="GQ595" s="802"/>
      <c r="GR595" s="802"/>
      <c r="GS595" s="802"/>
      <c r="GT595" s="802"/>
      <c r="GU595" s="802"/>
      <c r="GV595" s="802"/>
      <c r="GW595" s="802"/>
      <c r="GX595" s="802"/>
      <c r="GY595" s="802"/>
      <c r="GZ595" s="802"/>
      <c r="HA595" s="802"/>
      <c r="HB595" s="802"/>
      <c r="HC595" s="802"/>
      <c r="HD595" s="802"/>
      <c r="HE595" s="802"/>
      <c r="HF595" s="802"/>
      <c r="HG595" s="802"/>
      <c r="HH595" s="802"/>
      <c r="HI595" s="802"/>
      <c r="HJ595" s="802"/>
      <c r="HK595" s="802"/>
      <c r="HL595" s="802"/>
      <c r="HM595" s="802"/>
      <c r="HN595" s="802"/>
      <c r="HO595" s="802"/>
      <c r="HP595" s="802"/>
      <c r="HQ595" s="802"/>
      <c r="HR595" s="802"/>
      <c r="HS595" s="802"/>
      <c r="HT595" s="802"/>
      <c r="HU595" s="802"/>
      <c r="HV595" s="802"/>
      <c r="HW595" s="802"/>
      <c r="HX595" s="802"/>
      <c r="HY595" s="802"/>
      <c r="HZ595" s="802"/>
      <c r="IA595" s="802"/>
      <c r="IB595" s="802"/>
      <c r="IC595" s="802"/>
      <c r="ID595" s="802"/>
      <c r="IE595" s="802"/>
      <c r="IF595" s="802"/>
      <c r="IG595" s="802"/>
      <c r="IH595" s="802"/>
      <c r="II595" s="802"/>
      <c r="IJ595" s="802"/>
      <c r="IK595" s="802"/>
      <c r="IL595" s="802"/>
      <c r="IM595" s="802"/>
      <c r="IN595" s="802"/>
      <c r="IO595" s="802"/>
      <c r="IP595" s="802"/>
      <c r="IQ595" s="802"/>
      <c r="IR595" s="802"/>
      <c r="IS595" s="802"/>
      <c r="IT595" s="802"/>
      <c r="IU595" s="802"/>
      <c r="IV595" s="802"/>
      <c r="IW595" s="802"/>
      <c r="IX595" s="802"/>
      <c r="IY595" s="802"/>
      <c r="IZ595" s="802"/>
      <c r="JA595" s="802"/>
      <c r="JB595" s="802"/>
      <c r="JC595" s="802"/>
      <c r="JD595" s="802"/>
      <c r="JE595" s="802"/>
      <c r="JF595" s="802"/>
      <c r="JG595" s="802"/>
      <c r="JH595" s="802"/>
      <c r="JI595" s="802"/>
      <c r="JJ595" s="802"/>
      <c r="JK595" s="802"/>
      <c r="JL595" s="802"/>
      <c r="JM595" s="802"/>
      <c r="JN595" s="802"/>
      <c r="JO595" s="802"/>
      <c r="JP595" s="802"/>
      <c r="JQ595" s="802"/>
      <c r="JR595" s="802"/>
      <c r="JS595" s="802"/>
      <c r="JT595" s="802"/>
      <c r="JU595" s="802"/>
      <c r="JV595" s="802"/>
      <c r="JW595" s="802"/>
      <c r="JX595" s="802"/>
      <c r="JY595" s="802"/>
      <c r="JZ595" s="802"/>
      <c r="KA595" s="802"/>
      <c r="KB595" s="802"/>
      <c r="KC595" s="802"/>
      <c r="KD595" s="802"/>
      <c r="KE595" s="802"/>
      <c r="KF595" s="802"/>
      <c r="KG595" s="802"/>
      <c r="KH595" s="802"/>
      <c r="KI595" s="802"/>
      <c r="KJ595" s="802"/>
      <c r="KK595" s="802"/>
      <c r="KL595" s="802"/>
      <c r="KM595" s="802"/>
      <c r="KN595" s="802"/>
      <c r="KO595" s="802"/>
      <c r="KP595" s="802"/>
      <c r="KQ595" s="802"/>
      <c r="KR595" s="802"/>
      <c r="KS595" s="802"/>
      <c r="KT595" s="802"/>
      <c r="KU595" s="802"/>
      <c r="KV595" s="802"/>
      <c r="KW595" s="802"/>
      <c r="KX595" s="802"/>
      <c r="KY595" s="802"/>
      <c r="KZ595" s="802"/>
      <c r="LA595" s="802"/>
      <c r="LB595" s="802"/>
      <c r="LC595" s="802"/>
      <c r="LD595" s="802"/>
      <c r="LE595" s="802"/>
      <c r="LF595" s="802"/>
      <c r="LG595" s="802"/>
      <c r="LH595" s="802"/>
      <c r="LI595" s="802"/>
      <c r="LJ595" s="802"/>
      <c r="LK595" s="802"/>
      <c r="LL595" s="802"/>
      <c r="LM595" s="802"/>
      <c r="LN595" s="802"/>
      <c r="LO595" s="802"/>
      <c r="LP595" s="802"/>
      <c r="LQ595" s="802"/>
      <c r="LR595" s="802"/>
      <c r="LS595" s="802"/>
      <c r="LT595" s="802"/>
      <c r="LU595" s="802"/>
      <c r="LV595" s="802"/>
      <c r="LW595" s="802"/>
      <c r="LX595" s="802"/>
      <c r="LY595" s="802"/>
      <c r="LZ595" s="802"/>
      <c r="MA595" s="802"/>
      <c r="MB595" s="802"/>
      <c r="MC595" s="802"/>
      <c r="MD595" s="802"/>
      <c r="ME595" s="802"/>
      <c r="MF595" s="802"/>
      <c r="MG595" s="802"/>
      <c r="MH595" s="802"/>
      <c r="MI595" s="802"/>
      <c r="MJ595" s="802"/>
      <c r="MK595" s="802"/>
      <c r="ML595" s="802"/>
      <c r="MM595" s="802"/>
      <c r="MN595" s="802"/>
      <c r="MO595" s="802"/>
      <c r="MP595" s="802"/>
      <c r="MQ595" s="802"/>
      <c r="MR595" s="802"/>
      <c r="MS595" s="802"/>
      <c r="MT595" s="802"/>
      <c r="MU595" s="802"/>
      <c r="MV595" s="802"/>
      <c r="MW595" s="802"/>
      <c r="MX595" s="802"/>
      <c r="MY595" s="802"/>
      <c r="MZ595" s="802"/>
      <c r="NA595" s="802"/>
      <c r="NB595" s="802"/>
      <c r="NC595" s="802"/>
      <c r="ND595" s="802"/>
      <c r="NE595" s="802"/>
      <c r="NF595" s="802"/>
      <c r="NG595" s="802"/>
      <c r="NH595" s="802"/>
      <c r="NI595" s="802"/>
      <c r="NJ595" s="802"/>
      <c r="NK595" s="802"/>
      <c r="NL595" s="802"/>
      <c r="NM595" s="802"/>
      <c r="NN595" s="802"/>
      <c r="NO595" s="802"/>
      <c r="NP595" s="802"/>
      <c r="NQ595" s="802"/>
      <c r="NR595" s="802"/>
      <c r="NS595" s="802"/>
      <c r="NT595" s="802"/>
      <c r="NU595" s="802"/>
      <c r="NV595" s="802"/>
      <c r="NW595" s="802"/>
      <c r="NX595" s="802"/>
      <c r="NY595" s="802"/>
      <c r="NZ595" s="802"/>
      <c r="OA595" s="802"/>
      <c r="OB595" s="802"/>
      <c r="OC595" s="802"/>
      <c r="OD595" s="802"/>
      <c r="OE595" s="802"/>
      <c r="OF595" s="802"/>
      <c r="OG595" s="802"/>
      <c r="OH595" s="802"/>
      <c r="OI595" s="802"/>
      <c r="OJ595" s="802"/>
      <c r="OK595" s="802"/>
      <c r="OL595" s="802"/>
      <c r="OM595" s="802"/>
      <c r="ON595" s="802"/>
      <c r="OO595" s="802"/>
      <c r="OP595" s="802"/>
      <c r="OQ595" s="802"/>
      <c r="OR595" s="802"/>
      <c r="OS595" s="802"/>
      <c r="OT595" s="802"/>
      <c r="OU595" s="802"/>
      <c r="OV595" s="802"/>
      <c r="OW595" s="802"/>
      <c r="OX595" s="802"/>
      <c r="OY595" s="802"/>
      <c r="OZ595" s="802"/>
      <c r="PA595" s="802"/>
      <c r="PB595" s="802"/>
      <c r="PC595" s="802"/>
      <c r="PD595" s="802"/>
      <c r="PE595" s="802"/>
      <c r="PF595" s="802"/>
      <c r="PG595" s="802"/>
      <c r="PH595" s="802"/>
      <c r="PI595" s="802"/>
      <c r="PJ595" s="802"/>
      <c r="PK595" s="802"/>
      <c r="PL595" s="802"/>
      <c r="PM595" s="802"/>
      <c r="PN595" s="802"/>
      <c r="PO595" s="802"/>
      <c r="PP595" s="802"/>
      <c r="PQ595" s="802"/>
      <c r="PR595" s="802"/>
      <c r="PS595" s="802"/>
      <c r="PT595" s="802"/>
      <c r="PU595" s="802"/>
      <c r="PV595" s="802"/>
      <c r="PW595" s="802"/>
      <c r="PX595" s="802"/>
      <c r="PY595" s="802"/>
      <c r="PZ595" s="802"/>
      <c r="QA595" s="802"/>
      <c r="QB595" s="802"/>
      <c r="QC595" s="802"/>
      <c r="QD595" s="802"/>
      <c r="QE595" s="802"/>
      <c r="QF595" s="802"/>
      <c r="QG595" s="802"/>
      <c r="QH595" s="802"/>
      <c r="QI595" s="802"/>
      <c r="QJ595" s="802"/>
      <c r="QK595" s="802"/>
      <c r="QL595" s="802"/>
      <c r="QM595" s="802"/>
      <c r="QN595" s="802"/>
      <c r="QO595" s="802"/>
      <c r="QP595" s="802"/>
      <c r="QQ595" s="802"/>
      <c r="QR595" s="802"/>
      <c r="QS595" s="802"/>
      <c r="QT595" s="802"/>
      <c r="QU595" s="802"/>
      <c r="QV595" s="802"/>
      <c r="QW595" s="802"/>
      <c r="QX595" s="802"/>
      <c r="QY595" s="802"/>
      <c r="QZ595" s="802"/>
      <c r="RA595" s="802"/>
      <c r="RB595" s="802"/>
      <c r="RC595" s="802"/>
      <c r="RD595" s="802"/>
      <c r="RE595" s="802"/>
      <c r="RF595" s="802"/>
      <c r="RG595" s="802"/>
      <c r="RH595" s="802"/>
      <c r="RI595" s="802"/>
      <c r="RJ595" s="802"/>
      <c r="RK595" s="802"/>
      <c r="RL595" s="802"/>
      <c r="RM595" s="802"/>
      <c r="RN595" s="802"/>
      <c r="RO595" s="802"/>
      <c r="RP595" s="802"/>
      <c r="RQ595" s="802"/>
      <c r="RR595" s="802"/>
      <c r="RS595" s="802"/>
      <c r="RT595" s="802"/>
      <c r="RU595" s="802"/>
      <c r="RV595" s="802"/>
      <c r="RW595" s="802"/>
      <c r="RX595" s="802"/>
      <c r="RY595" s="802"/>
      <c r="RZ595" s="802"/>
      <c r="SA595" s="802"/>
      <c r="SB595" s="802"/>
      <c r="SC595" s="802"/>
      <c r="SD595" s="802"/>
      <c r="SE595" s="802"/>
      <c r="SF595" s="802"/>
      <c r="SG595" s="802"/>
      <c r="SH595" s="802"/>
      <c r="SI595" s="802"/>
      <c r="SJ595" s="802"/>
      <c r="SK595" s="802"/>
      <c r="SL595" s="802"/>
      <c r="SM595" s="802"/>
      <c r="SN595" s="802"/>
      <c r="SO595" s="802"/>
      <c r="SP595" s="802"/>
      <c r="SQ595" s="802"/>
      <c r="SR595" s="802"/>
      <c r="SS595" s="802"/>
      <c r="ST595" s="802"/>
      <c r="SU595" s="802"/>
      <c r="SV595" s="802"/>
      <c r="SW595" s="802"/>
      <c r="SX595" s="802"/>
      <c r="SY595" s="802"/>
      <c r="SZ595" s="802"/>
      <c r="TA595" s="802"/>
      <c r="TB595" s="802"/>
      <c r="TC595" s="802"/>
      <c r="TD595" s="802"/>
      <c r="TE595" s="802"/>
      <c r="TF595" s="802"/>
      <c r="TG595" s="802"/>
      <c r="TH595" s="802"/>
      <c r="TI595" s="802"/>
      <c r="TJ595" s="802"/>
      <c r="TK595" s="802"/>
      <c r="TL595" s="802"/>
      <c r="TM595" s="802"/>
      <c r="TN595" s="802"/>
      <c r="TO595" s="802"/>
      <c r="TP595" s="802"/>
      <c r="TQ595" s="802"/>
      <c r="TR595" s="802"/>
      <c r="TS595" s="802"/>
      <c r="TT595" s="802"/>
      <c r="TU595" s="802"/>
      <c r="TV595" s="802"/>
      <c r="TW595" s="802"/>
      <c r="TX595" s="802"/>
      <c r="TY595" s="802"/>
      <c r="TZ595" s="802"/>
      <c r="UA595" s="802"/>
      <c r="UB595" s="802"/>
      <c r="UC595" s="802"/>
      <c r="UD595" s="802"/>
      <c r="UE595" s="802"/>
      <c r="UF595" s="802"/>
      <c r="UG595" s="802"/>
      <c r="UH595" s="802"/>
      <c r="UI595" s="802"/>
      <c r="UJ595" s="802"/>
      <c r="UK595" s="802"/>
      <c r="UL595" s="802"/>
      <c r="UM595" s="802"/>
      <c r="UN595" s="802"/>
      <c r="UO595" s="802"/>
      <c r="UP595" s="802"/>
      <c r="UQ595" s="802"/>
      <c r="UR595" s="802"/>
      <c r="US595" s="802"/>
      <c r="UT595" s="802"/>
      <c r="UU595" s="802"/>
      <c r="UV595" s="802"/>
      <c r="UW595" s="802"/>
      <c r="UX595" s="802"/>
      <c r="UY595" s="802"/>
      <c r="UZ595" s="802"/>
      <c r="VA595" s="802"/>
      <c r="VB595" s="802"/>
      <c r="VC595" s="802"/>
      <c r="VD595" s="802"/>
      <c r="VE595" s="802"/>
      <c r="VF595" s="802"/>
      <c r="VG595" s="802"/>
      <c r="VH595" s="802"/>
      <c r="VI595" s="802"/>
      <c r="VJ595" s="802"/>
      <c r="VK595" s="802"/>
      <c r="VL595" s="802"/>
      <c r="VM595" s="802"/>
      <c r="VN595" s="802"/>
      <c r="VO595" s="802"/>
      <c r="VP595" s="802"/>
      <c r="VQ595" s="802"/>
      <c r="VR595" s="802"/>
      <c r="VS595" s="802"/>
      <c r="VT595" s="802"/>
      <c r="VU595" s="802"/>
      <c r="VV595" s="802"/>
      <c r="VW595" s="802"/>
      <c r="VX595" s="802"/>
      <c r="VY595" s="802"/>
      <c r="VZ595" s="802"/>
      <c r="WA595" s="802"/>
      <c r="WB595" s="802"/>
      <c r="WC595" s="802"/>
      <c r="WD595" s="802"/>
      <c r="WE595" s="802"/>
      <c r="WF595" s="802"/>
      <c r="WG595" s="802"/>
      <c r="WH595" s="802"/>
      <c r="WI595" s="802"/>
      <c r="WJ595" s="802"/>
      <c r="WK595" s="802"/>
      <c r="WL595" s="802"/>
      <c r="WM595" s="802"/>
      <c r="WN595" s="802"/>
      <c r="WO595" s="802"/>
      <c r="WP595" s="802"/>
      <c r="WQ595" s="802"/>
      <c r="WR595" s="802"/>
      <c r="WS595" s="802"/>
      <c r="WT595" s="802"/>
      <c r="WU595" s="802"/>
      <c r="WV595" s="802"/>
      <c r="WW595" s="802"/>
      <c r="WX595" s="802"/>
      <c r="WY595" s="802"/>
      <c r="WZ595" s="802"/>
      <c r="XA595" s="802"/>
      <c r="XB595" s="802"/>
      <c r="XC595" s="802"/>
      <c r="XD595" s="802"/>
      <c r="XE595" s="802"/>
      <c r="XF595" s="802"/>
      <c r="XG595" s="802"/>
      <c r="XH595" s="802"/>
      <c r="XI595" s="802"/>
      <c r="XJ595" s="802"/>
      <c r="XK595" s="802"/>
      <c r="XL595" s="802"/>
      <c r="XM595" s="802"/>
      <c r="XN595" s="802"/>
      <c r="XO595" s="802"/>
      <c r="XP595" s="802"/>
      <c r="XQ595" s="802"/>
      <c r="XR595" s="802"/>
      <c r="XS595" s="802"/>
      <c r="XT595" s="802"/>
      <c r="XU595" s="802"/>
      <c r="XV595" s="802"/>
      <c r="XW595" s="802"/>
      <c r="XX595" s="802"/>
      <c r="XY595" s="802"/>
      <c r="XZ595" s="802"/>
      <c r="YA595" s="802"/>
      <c r="YB595" s="802"/>
      <c r="YC595" s="802"/>
      <c r="YD595" s="802"/>
      <c r="YE595" s="802"/>
      <c r="YF595" s="802"/>
      <c r="YG595" s="802"/>
      <c r="YH595" s="802"/>
      <c r="YI595" s="802"/>
      <c r="YJ595" s="802"/>
      <c r="YK595" s="802"/>
      <c r="YL595" s="802"/>
      <c r="YM595" s="802"/>
      <c r="YN595" s="802"/>
      <c r="YO595" s="802"/>
      <c r="YP595" s="802"/>
      <c r="YQ595" s="802"/>
      <c r="YR595" s="802"/>
      <c r="YS595" s="802"/>
      <c r="YT595" s="802"/>
      <c r="YU595" s="802"/>
      <c r="YV595" s="802"/>
      <c r="YW595" s="802"/>
      <c r="YX595" s="802"/>
      <c r="YY595" s="802"/>
      <c r="YZ595" s="802"/>
      <c r="ZA595" s="802"/>
      <c r="ZB595" s="802"/>
      <c r="ZC595" s="802"/>
      <c r="ZD595" s="802"/>
      <c r="ZE595" s="802"/>
      <c r="ZF595" s="802"/>
      <c r="ZG595" s="802"/>
      <c r="ZH595" s="802"/>
      <c r="ZI595" s="802"/>
      <c r="ZJ595" s="802"/>
      <c r="ZK595" s="802"/>
      <c r="ZL595" s="802"/>
      <c r="ZM595" s="802"/>
      <c r="ZN595" s="802"/>
      <c r="ZO595" s="802"/>
      <c r="ZP595" s="802"/>
      <c r="ZQ595" s="802"/>
      <c r="ZR595" s="802"/>
      <c r="ZS595" s="802"/>
      <c r="ZT595" s="802"/>
      <c r="ZU595" s="802"/>
      <c r="ZV595" s="802"/>
      <c r="ZW595" s="802"/>
      <c r="ZX595" s="802"/>
      <c r="ZY595" s="802"/>
      <c r="ZZ595" s="802"/>
      <c r="AAA595" s="802"/>
      <c r="AAB595" s="802"/>
      <c r="AAC595" s="802"/>
      <c r="AAD595" s="802"/>
      <c r="AAE595" s="802"/>
      <c r="AAF595" s="802"/>
      <c r="AAG595" s="802"/>
      <c r="AAH595" s="802"/>
      <c r="AAI595" s="802"/>
      <c r="AAJ595" s="802"/>
      <c r="AAK595" s="802"/>
      <c r="AAL595" s="802"/>
      <c r="AAM595" s="802"/>
      <c r="AAN595" s="802"/>
      <c r="AAO595" s="802"/>
      <c r="AAP595" s="802"/>
      <c r="AAQ595" s="802"/>
      <c r="AAR595" s="802"/>
      <c r="AAS595" s="802"/>
      <c r="AAT595" s="802"/>
      <c r="AAU595" s="802"/>
      <c r="AAV595" s="802"/>
      <c r="AAW595" s="802"/>
      <c r="AAX595" s="802"/>
      <c r="AAY595" s="802"/>
      <c r="AAZ595" s="802"/>
      <c r="ABA595" s="802"/>
      <c r="ABB595" s="802"/>
      <c r="ABC595" s="802"/>
      <c r="ABD595" s="802"/>
      <c r="ABE595" s="802"/>
      <c r="ABF595" s="802"/>
      <c r="ABG595" s="802"/>
      <c r="ABH595" s="802"/>
      <c r="ABI595" s="802"/>
      <c r="ABJ595" s="802"/>
      <c r="ABK595" s="802"/>
      <c r="ABL595" s="802"/>
      <c r="ABM595" s="802"/>
      <c r="ABN595" s="802"/>
      <c r="ABO595" s="802"/>
      <c r="ABP595" s="802"/>
      <c r="ABQ595" s="802"/>
      <c r="ABR595" s="802"/>
      <c r="ABS595" s="802"/>
      <c r="ABT595" s="802"/>
      <c r="ABU595" s="802"/>
      <c r="ABV595" s="802"/>
      <c r="ABW595" s="802"/>
      <c r="ABX595" s="802"/>
      <c r="ABY595" s="802"/>
      <c r="ABZ595" s="802"/>
      <c r="ACA595" s="802"/>
      <c r="ACB595" s="802"/>
      <c r="ACC595" s="802"/>
      <c r="ACD595" s="802"/>
      <c r="ACE595" s="802"/>
      <c r="ACF595" s="802"/>
      <c r="ACG595" s="802"/>
      <c r="ACH595" s="802"/>
      <c r="ACI595" s="802"/>
      <c r="ACJ595" s="802"/>
      <c r="ACK595" s="802"/>
      <c r="ACL595" s="802"/>
      <c r="ACM595" s="802"/>
      <c r="ACN595" s="802"/>
      <c r="ACO595" s="802"/>
      <c r="ACP595" s="802"/>
      <c r="ACQ595" s="802"/>
      <c r="ACR595" s="802"/>
      <c r="ACS595" s="802"/>
      <c r="ACT595" s="802"/>
      <c r="ACU595" s="802"/>
      <c r="ACV595" s="802"/>
      <c r="ACW595" s="802"/>
      <c r="ACX595" s="802"/>
      <c r="ACY595" s="802"/>
      <c r="ACZ595" s="802"/>
      <c r="ADA595" s="802"/>
      <c r="ADB595" s="802"/>
      <c r="ADC595" s="802"/>
      <c r="ADD595" s="802"/>
      <c r="ADE595" s="802"/>
      <c r="ADF595" s="802"/>
      <c r="ADG595" s="802"/>
      <c r="ADH595" s="802"/>
      <c r="ADI595" s="802"/>
      <c r="ADJ595" s="802"/>
      <c r="ADK595" s="802"/>
      <c r="ADL595" s="802"/>
      <c r="ADM595" s="802"/>
      <c r="ADN595" s="802"/>
      <c r="ADO595" s="802"/>
      <c r="ADP595" s="802"/>
      <c r="ADQ595" s="802"/>
      <c r="ADR595" s="802"/>
      <c r="ADS595" s="802"/>
      <c r="ADT595" s="802"/>
      <c r="ADU595" s="802"/>
      <c r="ADV595" s="802"/>
      <c r="ADW595" s="802"/>
      <c r="ADX595" s="802"/>
      <c r="ADY595" s="802"/>
      <c r="ADZ595" s="802"/>
      <c r="AEA595" s="802"/>
      <c r="AEB595" s="802"/>
      <c r="AEC595" s="802"/>
      <c r="AED595" s="802"/>
      <c r="AEE595" s="802"/>
      <c r="AEF595" s="802"/>
      <c r="AEG595" s="802"/>
      <c r="AEH595" s="802"/>
      <c r="AEI595" s="802"/>
      <c r="AEJ595" s="802"/>
      <c r="AEK595" s="802"/>
      <c r="AEL595" s="802"/>
      <c r="AEM595" s="802"/>
      <c r="AEN595" s="802"/>
      <c r="AEO595" s="802"/>
      <c r="AEP595" s="802"/>
      <c r="AEQ595" s="802"/>
      <c r="AER595" s="802"/>
      <c r="AES595" s="802"/>
      <c r="AET595" s="802"/>
      <c r="AEU595" s="802"/>
      <c r="AEV595" s="802"/>
      <c r="AEW595" s="802"/>
      <c r="AEX595" s="802"/>
      <c r="AEY595" s="802"/>
      <c r="AEZ595" s="802"/>
      <c r="AFA595" s="802"/>
      <c r="AFB595" s="802"/>
      <c r="AFC595" s="802"/>
      <c r="AFD595" s="802"/>
      <c r="AFE595" s="802"/>
      <c r="AFF595" s="802"/>
      <c r="AFG595" s="802"/>
      <c r="AFH595" s="802"/>
      <c r="AFI595" s="802"/>
      <c r="AFJ595" s="802"/>
      <c r="AFK595" s="802"/>
      <c r="AFL595" s="802"/>
      <c r="AFM595" s="802"/>
      <c r="AFN595" s="802"/>
      <c r="AFO595" s="802"/>
      <c r="AFP595" s="802"/>
      <c r="AFQ595" s="802"/>
      <c r="AFR595" s="802"/>
      <c r="AFS595" s="802"/>
      <c r="AFT595" s="802"/>
      <c r="AFU595" s="802"/>
      <c r="AFV595" s="802"/>
      <c r="AFW595" s="802"/>
      <c r="AFX595" s="802"/>
      <c r="AFY595" s="802"/>
      <c r="AFZ595" s="802"/>
      <c r="AGA595" s="802"/>
      <c r="AGB595" s="802"/>
      <c r="AGC595" s="802"/>
      <c r="AGD595" s="802"/>
      <c r="AGE595" s="802"/>
      <c r="AGF595" s="802"/>
      <c r="AGG595" s="802"/>
      <c r="AGH595" s="802"/>
      <c r="AGI595" s="802"/>
      <c r="AGJ595" s="802"/>
      <c r="AGK595" s="802"/>
      <c r="AGL595" s="802"/>
      <c r="AGM595" s="802"/>
      <c r="AGN595" s="802"/>
      <c r="AGO595" s="802"/>
      <c r="AGP595" s="802"/>
      <c r="AGQ595" s="802"/>
      <c r="AGR595" s="802"/>
      <c r="AGS595" s="802"/>
      <c r="AGT595" s="802"/>
      <c r="AGU595" s="802"/>
      <c r="AGV595" s="802"/>
      <c r="AGW595" s="802"/>
      <c r="AGX595" s="802"/>
      <c r="AGY595" s="802"/>
      <c r="AGZ595" s="802"/>
      <c r="AHA595" s="802"/>
      <c r="AHB595" s="802"/>
      <c r="AHC595" s="802"/>
      <c r="AHD595" s="802"/>
      <c r="AHE595" s="802"/>
      <c r="AHF595" s="802"/>
      <c r="AHG595" s="802"/>
      <c r="AHH595" s="802"/>
      <c r="AHI595" s="802"/>
      <c r="AHJ595" s="802"/>
      <c r="AHK595" s="802"/>
      <c r="AHL595" s="802"/>
      <c r="AHM595" s="802"/>
      <c r="AHN595" s="802"/>
      <c r="AHO595" s="802"/>
      <c r="AHP595" s="802"/>
      <c r="AHQ595" s="802"/>
      <c r="AHR595" s="802"/>
      <c r="AHS595" s="802"/>
      <c r="AHT595" s="802"/>
      <c r="AHU595" s="802"/>
      <c r="AHV595" s="802"/>
      <c r="AHW595" s="802"/>
      <c r="AHX595" s="802"/>
      <c r="AHY595" s="802"/>
      <c r="AHZ595" s="802"/>
      <c r="AIA595" s="802"/>
      <c r="AIB595" s="802"/>
      <c r="AIC595" s="802"/>
      <c r="AID595" s="802"/>
      <c r="AIE595" s="802"/>
      <c r="AIF595" s="802"/>
      <c r="AIG595" s="802"/>
      <c r="AIH595" s="802"/>
      <c r="AII595" s="802"/>
      <c r="AIJ595" s="802"/>
      <c r="AQE595" s="802"/>
      <c r="AQF595" s="802"/>
      <c r="AQG595" s="802"/>
      <c r="AQH595" s="802"/>
      <c r="AQI595" s="802"/>
      <c r="AQJ595" s="802"/>
      <c r="AQK595" s="802"/>
      <c r="AQL595" s="802"/>
      <c r="AQM595" s="802"/>
      <c r="AQN595" s="802"/>
      <c r="AQO595" s="802"/>
      <c r="AQP595" s="802"/>
      <c r="AQQ595" s="802"/>
      <c r="AQR595" s="802"/>
      <c r="AQS595" s="802"/>
      <c r="AQT595" s="802"/>
      <c r="AQU595" s="802"/>
      <c r="AQV595" s="802"/>
      <c r="AQW595" s="802"/>
      <c r="AQX595" s="802"/>
      <c r="AQY595" s="802"/>
      <c r="AQZ595" s="802"/>
      <c r="ARA595" s="802"/>
      <c r="ARB595" s="802"/>
      <c r="ARC595" s="802"/>
      <c r="ARD595" s="802"/>
      <c r="ARE595" s="802"/>
      <c r="ARF595" s="802"/>
      <c r="ARG595" s="802"/>
      <c r="ARH595" s="802"/>
      <c r="ARI595" s="802"/>
      <c r="ARJ595" s="802"/>
      <c r="ARK595" s="802"/>
      <c r="ARL595" s="802"/>
      <c r="ARM595" s="802"/>
      <c r="ARN595" s="802"/>
      <c r="ARO595" s="802"/>
      <c r="ARP595" s="802"/>
      <c r="ARQ595" s="802"/>
      <c r="ARR595" s="802"/>
      <c r="ARS595" s="802"/>
      <c r="ART595" s="802"/>
      <c r="ARU595" s="802"/>
      <c r="ARV595" s="802"/>
      <c r="ARW595" s="802"/>
      <c r="ARX595" s="802"/>
      <c r="ARY595" s="802"/>
      <c r="ARZ595" s="802"/>
      <c r="ASA595" s="802"/>
      <c r="ASB595" s="802"/>
      <c r="ASC595" s="802"/>
      <c r="ASD595" s="802"/>
      <c r="ASE595" s="802"/>
      <c r="ASF595" s="802"/>
      <c r="ASG595" s="802"/>
      <c r="ASH595" s="802"/>
      <c r="ASI595" s="802"/>
      <c r="ASJ595" s="802"/>
      <c r="ASK595" s="802"/>
      <c r="ASL595" s="802"/>
      <c r="ATP595" s="802"/>
      <c r="ATQ595" s="802"/>
      <c r="ATR595" s="802"/>
      <c r="ATS595" s="802"/>
      <c r="ATT595" s="802"/>
      <c r="ATU595" s="802"/>
      <c r="ATV595" s="802"/>
      <c r="ATW595" s="802"/>
      <c r="ATX595" s="802"/>
      <c r="ATY595" s="802"/>
      <c r="ATZ595" s="802"/>
      <c r="AUA595" s="802"/>
      <c r="AUB595" s="802"/>
      <c r="AUC595" s="802"/>
      <c r="AUD595" s="802"/>
      <c r="AUE595" s="802"/>
      <c r="AUF595" s="802"/>
      <c r="AUG595" s="802"/>
      <c r="AUH595" s="802"/>
      <c r="AUI595" s="802"/>
      <c r="AUJ595" s="802"/>
      <c r="AUK595" s="802"/>
      <c r="AUL595" s="802"/>
      <c r="AUM595" s="802"/>
      <c r="AUN595" s="802"/>
      <c r="AUO595" s="802"/>
      <c r="AUP595" s="801"/>
      <c r="AUQ595" s="802"/>
      <c r="AUR595" s="801"/>
      <c r="AUS595" s="802"/>
      <c r="AUT595" s="801"/>
      <c r="AUU595" s="802"/>
      <c r="AUV595" s="802"/>
      <c r="AUW595" s="802"/>
      <c r="AUX595" s="802"/>
      <c r="AUY595" s="802"/>
      <c r="AUZ595" s="802"/>
      <c r="AVA595" s="802"/>
      <c r="AVB595" s="802"/>
      <c r="AVC595" s="802"/>
      <c r="AVD595" s="802"/>
      <c r="AVE595" s="802"/>
      <c r="AVF595" s="802"/>
      <c r="AVG595" s="802"/>
      <c r="AVH595" s="802"/>
      <c r="AVI595" s="802"/>
      <c r="AVJ595" s="808"/>
      <c r="AVK595" s="808"/>
      <c r="AVL595" s="808"/>
      <c r="AVM595" s="808"/>
      <c r="AVN595" s="808"/>
      <c r="AVO595" s="808"/>
      <c r="AVP595" s="808"/>
      <c r="AVQ595" s="808"/>
      <c r="AVR595" s="808"/>
      <c r="AVS595" s="808"/>
      <c r="AVT595" s="808"/>
      <c r="AVU595" s="809"/>
      <c r="AVV595" s="809"/>
      <c r="AVW595" s="809"/>
      <c r="AVX595" s="809"/>
      <c r="AVY595" s="809"/>
      <c r="AVZ595" s="809"/>
      <c r="AWA595" s="809"/>
      <c r="AWB595" s="809"/>
      <c r="AWC595" s="809"/>
      <c r="AWD595" s="809"/>
      <c r="AWE595" s="809"/>
      <c r="AWF595" s="809"/>
      <c r="AWG595" s="809"/>
      <c r="AWH595" s="809"/>
      <c r="AWI595" s="809"/>
      <c r="AWJ595" s="809"/>
      <c r="AWK595" s="809"/>
      <c r="AWL595" s="809"/>
      <c r="AWM595" s="809"/>
      <c r="AWN595" s="809"/>
      <c r="AWO595" s="809"/>
      <c r="AWP595" s="809"/>
      <c r="AWQ595" s="809"/>
      <c r="AWR595" s="808"/>
      <c r="AWS595" s="761"/>
      <c r="AWT595" s="808"/>
      <c r="AWU595" s="809"/>
      <c r="AWV595" s="809"/>
      <c r="AWW595" s="809"/>
      <c r="AWX595" s="809"/>
      <c r="AWY595" s="809"/>
      <c r="AWZ595" s="809"/>
      <c r="AXA595" s="809"/>
      <c r="AXB595" s="809"/>
      <c r="AXC595" s="809"/>
      <c r="AXD595" s="809"/>
      <c r="AXE595" s="809"/>
      <c r="AXF595" s="809"/>
      <c r="AXG595" s="809"/>
      <c r="AXH595" s="809"/>
      <c r="AXI595" s="809"/>
      <c r="AXJ595" s="809"/>
      <c r="AXK595" s="809"/>
      <c r="AXL595" s="809"/>
      <c r="AXM595" s="809"/>
      <c r="AXN595" s="809"/>
      <c r="AXO595" s="809"/>
      <c r="AXP595" s="809"/>
      <c r="AXQ595" s="809"/>
      <c r="AXR595" s="809"/>
      <c r="AXS595" s="809"/>
      <c r="AXT595" s="809"/>
      <c r="AXU595" s="809"/>
      <c r="AXV595" s="809"/>
      <c r="AXW595" s="809"/>
      <c r="AXX595" s="809"/>
      <c r="AXY595" s="809"/>
      <c r="AXZ595" s="809"/>
      <c r="AYA595" s="809"/>
      <c r="AYB595" s="809"/>
      <c r="AYC595" s="809"/>
      <c r="AYD595" s="808"/>
      <c r="AYE595" s="808"/>
      <c r="AYF595" s="809"/>
      <c r="AYG595" s="808"/>
      <c r="AYH595" s="810"/>
      <c r="AYI595" s="810"/>
      <c r="AYJ595" s="810"/>
      <c r="AYK595" s="810"/>
      <c r="AYL595" s="810"/>
      <c r="AYM595" s="810"/>
      <c r="AYN595" s="810"/>
      <c r="AYO595" s="810"/>
      <c r="AYP595" s="810"/>
      <c r="AYQ595" s="810"/>
      <c r="AYR595" s="810"/>
      <c r="AYS595" s="810"/>
      <c r="AYT595" s="810"/>
      <c r="AYU595" s="810"/>
      <c r="AYV595" s="810"/>
      <c r="AYW595" s="810"/>
      <c r="AYX595" s="810"/>
      <c r="AYY595" s="810"/>
      <c r="AYZ595" s="810"/>
      <c r="AZA595" s="810"/>
      <c r="AZB595" s="810"/>
      <c r="AZC595" s="810"/>
      <c r="AZD595" s="810"/>
      <c r="AZE595" s="810"/>
      <c r="AZF595" s="810"/>
      <c r="AZG595" s="810"/>
      <c r="AZH595" s="810"/>
      <c r="AZI595" s="810"/>
      <c r="AZJ595" s="810"/>
      <c r="AZK595" s="810"/>
      <c r="AZL595" s="810"/>
      <c r="AZM595" s="810"/>
      <c r="AZN595" s="810"/>
      <c r="AZO595" s="810"/>
      <c r="AZP595" s="809"/>
      <c r="AZQ595" s="802"/>
      <c r="AZR595" s="802"/>
      <c r="AZS595" s="802"/>
    </row>
    <row r="596" spans="45:920 1123:1371" s="793" customFormat="1" ht="13.5">
      <c r="AS596" s="802"/>
      <c r="AT596" s="802"/>
      <c r="AU596" s="802"/>
      <c r="AV596" s="802"/>
      <c r="AW596" s="802"/>
      <c r="AX596" s="802"/>
      <c r="AY596" s="802"/>
      <c r="AZ596" s="802"/>
      <c r="BA596" s="802"/>
      <c r="BB596" s="802"/>
      <c r="BC596" s="802"/>
      <c r="BD596" s="802"/>
      <c r="BE596" s="802"/>
      <c r="BF596" s="802"/>
      <c r="BG596" s="802"/>
      <c r="BH596" s="802"/>
      <c r="BI596" s="802"/>
      <c r="BJ596" s="802"/>
      <c r="BK596" s="802"/>
      <c r="BL596" s="802"/>
      <c r="BM596" s="802"/>
      <c r="BN596" s="802"/>
      <c r="BO596" s="802"/>
      <c r="BP596" s="802"/>
      <c r="BQ596" s="802"/>
      <c r="BR596" s="802"/>
      <c r="BS596" s="802"/>
      <c r="BT596" s="802"/>
      <c r="BU596" s="802"/>
      <c r="BV596" s="802"/>
      <c r="BW596" s="802"/>
      <c r="BX596" s="802"/>
      <c r="BY596" s="802"/>
      <c r="BZ596" s="802"/>
      <c r="CA596" s="802"/>
      <c r="CB596" s="802"/>
      <c r="CC596" s="802"/>
      <c r="CD596" s="802"/>
      <c r="CE596" s="802"/>
      <c r="CF596" s="802"/>
      <c r="CG596" s="802"/>
      <c r="CH596" s="802"/>
      <c r="CI596" s="802"/>
      <c r="CJ596" s="802"/>
      <c r="CK596" s="802"/>
      <c r="CL596" s="802"/>
      <c r="CM596" s="802"/>
      <c r="CN596" s="802"/>
      <c r="CO596" s="802"/>
      <c r="CP596" s="802"/>
      <c r="CQ596" s="802"/>
      <c r="CR596" s="802"/>
      <c r="CS596" s="802"/>
      <c r="CT596" s="802"/>
      <c r="CU596" s="802"/>
      <c r="CV596" s="802"/>
      <c r="CW596" s="802"/>
      <c r="CX596" s="802"/>
      <c r="CY596" s="802"/>
      <c r="CZ596" s="802"/>
      <c r="DA596" s="802"/>
      <c r="DB596" s="802"/>
      <c r="DC596" s="802"/>
      <c r="DD596" s="802"/>
      <c r="DE596" s="802"/>
      <c r="DF596" s="802"/>
      <c r="DG596" s="802"/>
      <c r="DH596" s="802"/>
      <c r="DI596" s="802"/>
      <c r="DJ596" s="802"/>
      <c r="DK596" s="802"/>
      <c r="DL596" s="802"/>
      <c r="DM596" s="802"/>
      <c r="DN596" s="802"/>
      <c r="DO596" s="802"/>
      <c r="DP596" s="802"/>
      <c r="DQ596" s="802"/>
      <c r="DR596" s="802"/>
      <c r="DS596" s="802"/>
      <c r="DT596" s="802"/>
      <c r="DU596" s="802"/>
      <c r="DV596" s="802"/>
      <c r="DW596" s="802"/>
      <c r="DX596" s="802"/>
      <c r="DY596" s="802"/>
      <c r="DZ596" s="802"/>
      <c r="EA596" s="802"/>
      <c r="EB596" s="802"/>
      <c r="EC596" s="802"/>
      <c r="ED596" s="802"/>
      <c r="EE596" s="802"/>
      <c r="EF596" s="802"/>
      <c r="EG596" s="802"/>
      <c r="EH596" s="802"/>
      <c r="EI596" s="802"/>
      <c r="EJ596" s="802"/>
      <c r="EK596" s="802"/>
      <c r="EL596" s="802"/>
      <c r="EM596" s="802"/>
      <c r="EN596" s="802"/>
      <c r="EO596" s="802"/>
      <c r="EP596" s="802"/>
      <c r="EQ596" s="802"/>
      <c r="ER596" s="802"/>
      <c r="ES596" s="802"/>
      <c r="ET596" s="802"/>
      <c r="EU596" s="802"/>
      <c r="EV596" s="802"/>
      <c r="EW596" s="802"/>
      <c r="EX596" s="802"/>
      <c r="EY596" s="802"/>
      <c r="EZ596" s="802"/>
      <c r="FA596" s="802"/>
      <c r="FB596" s="802"/>
      <c r="FC596" s="802"/>
      <c r="FD596" s="802"/>
      <c r="FE596" s="802"/>
      <c r="FF596" s="802"/>
      <c r="FG596" s="802"/>
      <c r="FH596" s="802"/>
      <c r="FI596" s="802"/>
      <c r="FJ596" s="802"/>
      <c r="FK596" s="802"/>
      <c r="FL596" s="802"/>
      <c r="FM596" s="802"/>
      <c r="FN596" s="802"/>
      <c r="FO596" s="802"/>
      <c r="FP596" s="802"/>
      <c r="FQ596" s="802"/>
      <c r="FR596" s="802"/>
      <c r="FS596" s="802"/>
      <c r="FT596" s="802"/>
      <c r="FU596" s="802"/>
      <c r="FV596" s="802"/>
      <c r="FW596" s="802"/>
      <c r="FX596" s="802"/>
      <c r="FY596" s="802"/>
      <c r="FZ596" s="802"/>
      <c r="GA596" s="802"/>
      <c r="GB596" s="802"/>
      <c r="GC596" s="802"/>
      <c r="GD596" s="802"/>
      <c r="GE596" s="802"/>
      <c r="GF596" s="802"/>
      <c r="GG596" s="802"/>
      <c r="GH596" s="802"/>
      <c r="GI596" s="802"/>
      <c r="GJ596" s="802"/>
      <c r="GK596" s="802"/>
      <c r="GL596" s="802"/>
      <c r="GM596" s="802"/>
      <c r="GN596" s="802"/>
      <c r="GO596" s="802"/>
      <c r="GP596" s="802"/>
      <c r="GQ596" s="802"/>
      <c r="GR596" s="802"/>
      <c r="GS596" s="802"/>
      <c r="GT596" s="802"/>
      <c r="GU596" s="802"/>
      <c r="GV596" s="802"/>
      <c r="GW596" s="802"/>
      <c r="GX596" s="802"/>
      <c r="GY596" s="802"/>
      <c r="GZ596" s="802"/>
      <c r="HA596" s="802"/>
      <c r="HB596" s="802"/>
      <c r="HC596" s="802"/>
      <c r="HD596" s="802"/>
      <c r="HE596" s="802"/>
      <c r="HF596" s="802"/>
      <c r="HG596" s="802"/>
      <c r="HH596" s="802"/>
      <c r="HI596" s="802"/>
      <c r="HJ596" s="802"/>
      <c r="HK596" s="802"/>
      <c r="HL596" s="802"/>
      <c r="HM596" s="802"/>
      <c r="HN596" s="802"/>
      <c r="HO596" s="802"/>
      <c r="HP596" s="802"/>
      <c r="HQ596" s="802"/>
      <c r="HR596" s="802"/>
      <c r="HS596" s="802"/>
      <c r="HT596" s="802"/>
      <c r="HU596" s="802"/>
      <c r="HV596" s="802"/>
      <c r="HW596" s="802"/>
      <c r="HX596" s="802"/>
      <c r="HY596" s="802"/>
      <c r="HZ596" s="802"/>
      <c r="IA596" s="802"/>
      <c r="IB596" s="802"/>
      <c r="IC596" s="802"/>
      <c r="ID596" s="802"/>
      <c r="IE596" s="802"/>
      <c r="IF596" s="802"/>
      <c r="IG596" s="802"/>
      <c r="IH596" s="802"/>
      <c r="II596" s="802"/>
      <c r="IJ596" s="802"/>
      <c r="IK596" s="802"/>
      <c r="IL596" s="802"/>
      <c r="IM596" s="802"/>
      <c r="IN596" s="802"/>
      <c r="IO596" s="802"/>
      <c r="IP596" s="802"/>
      <c r="IQ596" s="802"/>
      <c r="IR596" s="802"/>
      <c r="IS596" s="802"/>
      <c r="IT596" s="802"/>
      <c r="IU596" s="802"/>
      <c r="IV596" s="802"/>
      <c r="IW596" s="802"/>
      <c r="IX596" s="802"/>
      <c r="IY596" s="802"/>
      <c r="IZ596" s="802"/>
      <c r="JA596" s="802"/>
      <c r="JB596" s="802"/>
      <c r="JC596" s="802"/>
      <c r="JD596" s="802"/>
      <c r="JE596" s="802"/>
      <c r="JF596" s="802"/>
      <c r="JG596" s="802"/>
      <c r="JH596" s="802"/>
      <c r="JI596" s="802"/>
      <c r="JJ596" s="802"/>
      <c r="JK596" s="802"/>
      <c r="JL596" s="802"/>
      <c r="JM596" s="802"/>
      <c r="JN596" s="802"/>
      <c r="JO596" s="802"/>
      <c r="JP596" s="802"/>
      <c r="JQ596" s="802"/>
      <c r="JR596" s="802"/>
      <c r="JS596" s="802"/>
      <c r="JT596" s="802"/>
      <c r="JU596" s="802"/>
      <c r="JV596" s="802"/>
      <c r="JW596" s="802"/>
      <c r="JX596" s="802"/>
      <c r="JY596" s="802"/>
      <c r="JZ596" s="802"/>
      <c r="KA596" s="802"/>
      <c r="KB596" s="802"/>
      <c r="KC596" s="802"/>
      <c r="KD596" s="802"/>
      <c r="KE596" s="802"/>
      <c r="KF596" s="802"/>
      <c r="KG596" s="802"/>
      <c r="KH596" s="802"/>
      <c r="KI596" s="802"/>
      <c r="KJ596" s="802"/>
      <c r="KK596" s="802"/>
      <c r="KL596" s="802"/>
      <c r="KM596" s="802"/>
      <c r="KN596" s="802"/>
      <c r="KO596" s="802"/>
      <c r="KP596" s="802"/>
      <c r="KQ596" s="802"/>
      <c r="KR596" s="802"/>
      <c r="KS596" s="802"/>
      <c r="KT596" s="802"/>
      <c r="KU596" s="802"/>
      <c r="KV596" s="802"/>
      <c r="KW596" s="802"/>
      <c r="KX596" s="802"/>
      <c r="KY596" s="802"/>
      <c r="KZ596" s="802"/>
      <c r="LA596" s="802"/>
      <c r="LB596" s="802"/>
      <c r="LC596" s="802"/>
      <c r="LD596" s="802"/>
      <c r="LE596" s="802"/>
      <c r="LF596" s="802"/>
      <c r="LG596" s="802"/>
      <c r="LH596" s="802"/>
      <c r="LI596" s="802"/>
      <c r="LJ596" s="802"/>
      <c r="LK596" s="802"/>
      <c r="LL596" s="802"/>
      <c r="LM596" s="802"/>
      <c r="LN596" s="802"/>
      <c r="LO596" s="802"/>
      <c r="LP596" s="802"/>
      <c r="LQ596" s="802"/>
      <c r="LR596" s="802"/>
      <c r="LS596" s="802"/>
      <c r="LT596" s="802"/>
      <c r="LU596" s="802"/>
      <c r="LV596" s="802"/>
      <c r="LW596" s="802"/>
      <c r="LX596" s="802"/>
      <c r="LY596" s="802"/>
      <c r="LZ596" s="802"/>
      <c r="MA596" s="802"/>
      <c r="MB596" s="802"/>
      <c r="MC596" s="802"/>
      <c r="MD596" s="802"/>
      <c r="ME596" s="802"/>
      <c r="MF596" s="802"/>
      <c r="MG596" s="802"/>
      <c r="MH596" s="802"/>
      <c r="MI596" s="802"/>
      <c r="MJ596" s="802"/>
      <c r="MK596" s="802"/>
      <c r="ML596" s="802"/>
      <c r="MM596" s="802"/>
      <c r="MN596" s="802"/>
      <c r="MO596" s="802"/>
      <c r="MP596" s="802"/>
      <c r="MQ596" s="802"/>
      <c r="MR596" s="802"/>
      <c r="MS596" s="802"/>
      <c r="MT596" s="802"/>
      <c r="MU596" s="802"/>
      <c r="MV596" s="802"/>
      <c r="MW596" s="802"/>
      <c r="MX596" s="802"/>
      <c r="MY596" s="802"/>
      <c r="MZ596" s="802"/>
      <c r="NA596" s="802"/>
      <c r="NB596" s="802"/>
      <c r="NC596" s="802"/>
      <c r="ND596" s="802"/>
      <c r="NE596" s="802"/>
      <c r="NF596" s="802"/>
      <c r="NG596" s="802"/>
      <c r="NH596" s="802"/>
      <c r="NI596" s="802"/>
      <c r="NJ596" s="802"/>
      <c r="NK596" s="802"/>
      <c r="NL596" s="802"/>
      <c r="NM596" s="802"/>
      <c r="NN596" s="802"/>
      <c r="NO596" s="802"/>
      <c r="NP596" s="802"/>
      <c r="NQ596" s="802"/>
      <c r="NR596" s="802"/>
      <c r="NS596" s="802"/>
      <c r="NT596" s="802"/>
      <c r="NU596" s="802"/>
      <c r="NV596" s="802"/>
      <c r="NW596" s="802"/>
      <c r="NX596" s="802"/>
      <c r="NY596" s="802"/>
      <c r="NZ596" s="802"/>
      <c r="OA596" s="802"/>
      <c r="OB596" s="802"/>
      <c r="OC596" s="802"/>
      <c r="OD596" s="802"/>
      <c r="OE596" s="802"/>
      <c r="OF596" s="802"/>
      <c r="OG596" s="802"/>
      <c r="OH596" s="802"/>
      <c r="OI596" s="802"/>
      <c r="OJ596" s="802"/>
      <c r="OK596" s="802"/>
      <c r="OL596" s="802"/>
      <c r="OM596" s="802"/>
      <c r="ON596" s="802"/>
      <c r="OO596" s="802"/>
      <c r="OP596" s="802"/>
      <c r="OQ596" s="802"/>
      <c r="OR596" s="802"/>
      <c r="OS596" s="802"/>
      <c r="OT596" s="802"/>
      <c r="OU596" s="802"/>
      <c r="OV596" s="802"/>
      <c r="OW596" s="802"/>
      <c r="OX596" s="802"/>
      <c r="OY596" s="802"/>
      <c r="OZ596" s="802"/>
      <c r="PA596" s="802"/>
      <c r="PB596" s="802"/>
      <c r="PC596" s="802"/>
      <c r="PD596" s="802"/>
      <c r="PE596" s="802"/>
      <c r="PF596" s="802"/>
      <c r="PG596" s="802"/>
      <c r="PH596" s="802"/>
      <c r="PI596" s="802"/>
      <c r="PJ596" s="802"/>
      <c r="PK596" s="802"/>
      <c r="PL596" s="802"/>
      <c r="PM596" s="802"/>
      <c r="PN596" s="802"/>
      <c r="PO596" s="802"/>
      <c r="PP596" s="802"/>
      <c r="PQ596" s="802"/>
      <c r="PR596" s="802"/>
      <c r="PS596" s="802"/>
      <c r="PT596" s="802"/>
      <c r="PU596" s="802"/>
      <c r="PV596" s="802"/>
      <c r="PW596" s="802"/>
      <c r="PX596" s="802"/>
      <c r="PY596" s="802"/>
      <c r="PZ596" s="802"/>
      <c r="QA596" s="802"/>
      <c r="QB596" s="802"/>
      <c r="QC596" s="802"/>
      <c r="QD596" s="802"/>
      <c r="QE596" s="802"/>
      <c r="QF596" s="802"/>
      <c r="QG596" s="802"/>
      <c r="QH596" s="802"/>
      <c r="QI596" s="802"/>
      <c r="QJ596" s="802"/>
      <c r="QK596" s="802"/>
      <c r="QL596" s="802"/>
      <c r="QM596" s="802"/>
      <c r="QN596" s="802"/>
      <c r="QO596" s="802"/>
      <c r="QP596" s="802"/>
      <c r="QQ596" s="802"/>
      <c r="QR596" s="802"/>
      <c r="QS596" s="802"/>
      <c r="QT596" s="802"/>
      <c r="QU596" s="802"/>
      <c r="QV596" s="802"/>
      <c r="QW596" s="802"/>
      <c r="QX596" s="802"/>
      <c r="QY596" s="802"/>
      <c r="QZ596" s="802"/>
      <c r="RA596" s="802"/>
      <c r="RB596" s="802"/>
      <c r="RC596" s="802"/>
      <c r="RD596" s="802"/>
      <c r="RE596" s="802"/>
      <c r="RF596" s="802"/>
      <c r="RG596" s="802"/>
      <c r="RH596" s="802"/>
      <c r="RI596" s="802"/>
      <c r="RJ596" s="802"/>
      <c r="RK596" s="802"/>
      <c r="RL596" s="802"/>
      <c r="RM596" s="802"/>
      <c r="RN596" s="802"/>
      <c r="RO596" s="802"/>
      <c r="RP596" s="802"/>
      <c r="RQ596" s="802"/>
      <c r="RR596" s="802"/>
      <c r="RS596" s="802"/>
      <c r="RT596" s="802"/>
      <c r="RU596" s="802"/>
      <c r="RV596" s="802"/>
      <c r="RW596" s="802"/>
      <c r="RX596" s="802"/>
      <c r="RY596" s="802"/>
      <c r="RZ596" s="802"/>
      <c r="SA596" s="802"/>
      <c r="SB596" s="802"/>
      <c r="SC596" s="802"/>
      <c r="SD596" s="802"/>
      <c r="SE596" s="802"/>
      <c r="SF596" s="802"/>
      <c r="SG596" s="802"/>
      <c r="SH596" s="802"/>
      <c r="SI596" s="802"/>
      <c r="SJ596" s="802"/>
      <c r="SK596" s="802"/>
      <c r="SL596" s="802"/>
      <c r="SM596" s="802"/>
      <c r="SN596" s="802"/>
      <c r="SO596" s="802"/>
      <c r="SP596" s="802"/>
      <c r="SQ596" s="802"/>
      <c r="SR596" s="802"/>
      <c r="SS596" s="802"/>
      <c r="ST596" s="802"/>
      <c r="SU596" s="802"/>
      <c r="SV596" s="802"/>
      <c r="SW596" s="802"/>
      <c r="SX596" s="802"/>
      <c r="SY596" s="802"/>
      <c r="SZ596" s="802"/>
      <c r="TA596" s="802"/>
      <c r="TB596" s="802"/>
      <c r="TC596" s="802"/>
      <c r="TD596" s="802"/>
      <c r="TE596" s="802"/>
      <c r="TF596" s="802"/>
      <c r="TG596" s="802"/>
      <c r="TH596" s="802"/>
      <c r="TI596" s="802"/>
      <c r="TJ596" s="802"/>
      <c r="TK596" s="802"/>
      <c r="TL596" s="802"/>
      <c r="TM596" s="802"/>
      <c r="TN596" s="802"/>
      <c r="TO596" s="802"/>
      <c r="TP596" s="802"/>
      <c r="TQ596" s="802"/>
      <c r="TR596" s="802"/>
      <c r="TS596" s="802"/>
      <c r="TT596" s="802"/>
      <c r="TU596" s="802"/>
      <c r="TV596" s="802"/>
      <c r="TW596" s="802"/>
      <c r="TX596" s="802"/>
      <c r="TY596" s="802"/>
      <c r="TZ596" s="802"/>
      <c r="UA596" s="802"/>
      <c r="UB596" s="802"/>
      <c r="UC596" s="802"/>
      <c r="UD596" s="802"/>
      <c r="UE596" s="802"/>
      <c r="UF596" s="802"/>
      <c r="UG596" s="802"/>
      <c r="UH596" s="802"/>
      <c r="UI596" s="802"/>
      <c r="UJ596" s="802"/>
      <c r="UK596" s="802"/>
      <c r="UL596" s="802"/>
      <c r="UM596" s="802"/>
      <c r="UN596" s="802"/>
      <c r="UO596" s="802"/>
      <c r="UP596" s="802"/>
      <c r="UQ596" s="802"/>
      <c r="UR596" s="802"/>
      <c r="US596" s="802"/>
      <c r="UT596" s="802"/>
      <c r="UU596" s="802"/>
      <c r="UV596" s="802"/>
      <c r="UW596" s="802"/>
      <c r="UX596" s="802"/>
      <c r="UY596" s="802"/>
      <c r="UZ596" s="802"/>
      <c r="VA596" s="802"/>
      <c r="VB596" s="802"/>
      <c r="VC596" s="802"/>
      <c r="VD596" s="802"/>
      <c r="VE596" s="802"/>
      <c r="VF596" s="802"/>
      <c r="VG596" s="802"/>
      <c r="VH596" s="802"/>
      <c r="VI596" s="802"/>
      <c r="VJ596" s="802"/>
      <c r="VK596" s="802"/>
      <c r="VL596" s="802"/>
      <c r="VM596" s="802"/>
      <c r="VN596" s="802"/>
      <c r="VO596" s="802"/>
      <c r="VP596" s="802"/>
      <c r="VQ596" s="802"/>
      <c r="VR596" s="802"/>
      <c r="VS596" s="802"/>
      <c r="VT596" s="802"/>
      <c r="VU596" s="802"/>
      <c r="VV596" s="802"/>
      <c r="VW596" s="802"/>
      <c r="VX596" s="802"/>
      <c r="VY596" s="802"/>
      <c r="VZ596" s="802"/>
      <c r="WA596" s="802"/>
      <c r="WB596" s="802"/>
      <c r="WC596" s="802"/>
      <c r="WD596" s="802"/>
      <c r="WE596" s="802"/>
      <c r="WF596" s="802"/>
      <c r="WG596" s="802"/>
      <c r="WH596" s="802"/>
      <c r="WI596" s="802"/>
      <c r="WJ596" s="802"/>
      <c r="WK596" s="802"/>
      <c r="WL596" s="802"/>
      <c r="WM596" s="802"/>
      <c r="WN596" s="802"/>
      <c r="WO596" s="802"/>
      <c r="WP596" s="802"/>
      <c r="WQ596" s="802"/>
      <c r="WR596" s="802"/>
      <c r="WS596" s="802"/>
      <c r="WT596" s="802"/>
      <c r="WU596" s="802"/>
      <c r="WV596" s="802"/>
      <c r="WW596" s="802"/>
      <c r="WX596" s="802"/>
      <c r="WY596" s="802"/>
      <c r="WZ596" s="802"/>
      <c r="XA596" s="802"/>
      <c r="XB596" s="802"/>
      <c r="XC596" s="802"/>
      <c r="XD596" s="802"/>
      <c r="XE596" s="802"/>
      <c r="XF596" s="802"/>
      <c r="XG596" s="802"/>
      <c r="XH596" s="802"/>
      <c r="XI596" s="802"/>
      <c r="XJ596" s="802"/>
      <c r="XK596" s="802"/>
      <c r="XL596" s="802"/>
      <c r="XM596" s="802"/>
      <c r="XN596" s="802"/>
      <c r="XO596" s="802"/>
      <c r="XP596" s="802"/>
      <c r="XQ596" s="802"/>
      <c r="XR596" s="802"/>
      <c r="XS596" s="802"/>
      <c r="XT596" s="802"/>
      <c r="XU596" s="802"/>
      <c r="XV596" s="802"/>
      <c r="XW596" s="802"/>
      <c r="XX596" s="802"/>
      <c r="XY596" s="802"/>
      <c r="XZ596" s="802"/>
      <c r="YA596" s="802"/>
      <c r="YB596" s="802"/>
      <c r="YC596" s="802"/>
      <c r="YD596" s="802"/>
      <c r="YE596" s="802"/>
      <c r="YF596" s="802"/>
      <c r="YG596" s="802"/>
      <c r="YH596" s="802"/>
      <c r="YI596" s="802"/>
      <c r="YJ596" s="802"/>
      <c r="YK596" s="802"/>
      <c r="YL596" s="802"/>
      <c r="YM596" s="802"/>
      <c r="YN596" s="802"/>
      <c r="YO596" s="802"/>
      <c r="YP596" s="802"/>
      <c r="YQ596" s="802"/>
      <c r="YR596" s="802"/>
      <c r="YS596" s="802"/>
      <c r="YT596" s="802"/>
      <c r="YU596" s="802"/>
      <c r="YV596" s="802"/>
      <c r="YW596" s="802"/>
      <c r="YX596" s="802"/>
      <c r="YY596" s="802"/>
      <c r="YZ596" s="802"/>
      <c r="ZA596" s="802"/>
      <c r="ZB596" s="802"/>
      <c r="ZC596" s="802"/>
      <c r="ZD596" s="802"/>
      <c r="ZE596" s="802"/>
      <c r="ZF596" s="802"/>
      <c r="ZG596" s="802"/>
      <c r="ZH596" s="802"/>
      <c r="ZI596" s="802"/>
      <c r="ZJ596" s="802"/>
      <c r="ZK596" s="802"/>
      <c r="ZL596" s="802"/>
      <c r="ZM596" s="802"/>
      <c r="ZN596" s="802"/>
      <c r="ZO596" s="802"/>
      <c r="ZP596" s="802"/>
      <c r="ZQ596" s="802"/>
      <c r="ZR596" s="802"/>
      <c r="ZS596" s="802"/>
      <c r="ZT596" s="802"/>
      <c r="ZU596" s="802"/>
      <c r="ZV596" s="802"/>
      <c r="ZW596" s="802"/>
      <c r="ZX596" s="802"/>
      <c r="ZY596" s="802"/>
      <c r="ZZ596" s="802"/>
      <c r="AAA596" s="802"/>
      <c r="AAB596" s="802"/>
      <c r="AAC596" s="802"/>
      <c r="AAD596" s="802"/>
      <c r="AAE596" s="802"/>
      <c r="AAF596" s="802"/>
      <c r="AAG596" s="802"/>
      <c r="AAH596" s="802"/>
      <c r="AAI596" s="802"/>
      <c r="AAJ596" s="802"/>
      <c r="AAK596" s="802"/>
      <c r="AAL596" s="802"/>
      <c r="AAM596" s="802"/>
      <c r="AAN596" s="802"/>
      <c r="AAO596" s="802"/>
      <c r="AAP596" s="802"/>
      <c r="AAQ596" s="802"/>
      <c r="AAR596" s="802"/>
      <c r="AAS596" s="802"/>
      <c r="AAT596" s="802"/>
      <c r="AAU596" s="802"/>
      <c r="AAV596" s="802"/>
      <c r="AAW596" s="802"/>
      <c r="AAX596" s="802"/>
      <c r="AAY596" s="802"/>
      <c r="AAZ596" s="802"/>
      <c r="ABA596" s="802"/>
      <c r="ABB596" s="802"/>
      <c r="ABC596" s="802"/>
      <c r="ABD596" s="802"/>
      <c r="ABE596" s="802"/>
      <c r="ABF596" s="802"/>
      <c r="ABG596" s="802"/>
      <c r="ABH596" s="802"/>
      <c r="ABI596" s="802"/>
      <c r="ABJ596" s="802"/>
      <c r="ABK596" s="802"/>
      <c r="ABL596" s="802"/>
      <c r="ABM596" s="802"/>
      <c r="ABN596" s="802"/>
      <c r="ABO596" s="802"/>
      <c r="ABP596" s="802"/>
      <c r="ABQ596" s="802"/>
      <c r="ABR596" s="802"/>
      <c r="ABS596" s="802"/>
      <c r="ABT596" s="802"/>
      <c r="ABU596" s="802"/>
      <c r="ABV596" s="802"/>
      <c r="ABW596" s="802"/>
      <c r="ABX596" s="802"/>
      <c r="ABY596" s="802"/>
      <c r="ABZ596" s="802"/>
      <c r="ACA596" s="802"/>
      <c r="ACB596" s="802"/>
      <c r="ACC596" s="802"/>
      <c r="ACD596" s="802"/>
      <c r="ACE596" s="802"/>
      <c r="ACF596" s="802"/>
      <c r="ACG596" s="802"/>
      <c r="ACH596" s="802"/>
      <c r="ACI596" s="802"/>
      <c r="ACJ596" s="802"/>
      <c r="ACK596" s="802"/>
      <c r="ACL596" s="802"/>
      <c r="ACM596" s="802"/>
      <c r="ACN596" s="802"/>
      <c r="ACO596" s="802"/>
      <c r="ACP596" s="802"/>
      <c r="ACQ596" s="802"/>
      <c r="ACR596" s="802"/>
      <c r="ACS596" s="802"/>
      <c r="ACT596" s="802"/>
      <c r="ACU596" s="802"/>
      <c r="ACV596" s="802"/>
      <c r="ACW596" s="802"/>
      <c r="ACX596" s="802"/>
      <c r="ACY596" s="802"/>
      <c r="ACZ596" s="802"/>
      <c r="ADA596" s="802"/>
      <c r="ADB596" s="802"/>
      <c r="ADC596" s="802"/>
      <c r="ADD596" s="802"/>
      <c r="ADE596" s="802"/>
      <c r="ADF596" s="802"/>
      <c r="ADG596" s="802"/>
      <c r="ADH596" s="802"/>
      <c r="ADI596" s="802"/>
      <c r="ADJ596" s="802"/>
      <c r="ADK596" s="802"/>
      <c r="ADL596" s="802"/>
      <c r="ADM596" s="802"/>
      <c r="ADN596" s="802"/>
      <c r="ADO596" s="802"/>
      <c r="ADP596" s="802"/>
      <c r="ADQ596" s="802"/>
      <c r="ADR596" s="802"/>
      <c r="ADS596" s="802"/>
      <c r="ADT596" s="802"/>
      <c r="ADU596" s="802"/>
      <c r="ADV596" s="802"/>
      <c r="ADW596" s="802"/>
      <c r="ADX596" s="802"/>
      <c r="ADY596" s="802"/>
      <c r="ADZ596" s="802"/>
      <c r="AEA596" s="802"/>
      <c r="AEB596" s="802"/>
      <c r="AEC596" s="802"/>
      <c r="AED596" s="802"/>
      <c r="AEE596" s="802"/>
      <c r="AEF596" s="802"/>
      <c r="AEG596" s="802"/>
      <c r="AEH596" s="802"/>
      <c r="AEI596" s="802"/>
      <c r="AEJ596" s="802"/>
      <c r="AEK596" s="802"/>
      <c r="AEL596" s="802"/>
      <c r="AEM596" s="802"/>
      <c r="AEN596" s="802"/>
      <c r="AEO596" s="802"/>
      <c r="AEP596" s="802"/>
      <c r="AEQ596" s="802"/>
      <c r="AER596" s="802"/>
      <c r="AES596" s="802"/>
      <c r="AET596" s="802"/>
      <c r="AEU596" s="802"/>
      <c r="AEV596" s="802"/>
      <c r="AEW596" s="802"/>
      <c r="AEX596" s="802"/>
      <c r="AEY596" s="802"/>
      <c r="AEZ596" s="802"/>
      <c r="AFA596" s="802"/>
      <c r="AFB596" s="802"/>
      <c r="AFC596" s="802"/>
      <c r="AFD596" s="802"/>
      <c r="AFE596" s="802"/>
      <c r="AFF596" s="802"/>
      <c r="AFG596" s="802"/>
      <c r="AFH596" s="802"/>
      <c r="AFI596" s="802"/>
      <c r="AFJ596" s="802"/>
      <c r="AFK596" s="802"/>
      <c r="AFL596" s="802"/>
      <c r="AFM596" s="802"/>
      <c r="AFN596" s="802"/>
      <c r="AFO596" s="802"/>
      <c r="AFP596" s="802"/>
      <c r="AFQ596" s="802"/>
      <c r="AFR596" s="802"/>
      <c r="AFS596" s="802"/>
      <c r="AFT596" s="802"/>
      <c r="AFU596" s="802"/>
      <c r="AFV596" s="802"/>
      <c r="AFW596" s="802"/>
      <c r="AFX596" s="802"/>
      <c r="AFY596" s="802"/>
      <c r="AFZ596" s="802"/>
      <c r="AGA596" s="802"/>
      <c r="AGB596" s="802"/>
      <c r="AGC596" s="802"/>
      <c r="AGD596" s="802"/>
      <c r="AGE596" s="802"/>
      <c r="AGF596" s="802"/>
      <c r="AGG596" s="802"/>
      <c r="AGH596" s="802"/>
      <c r="AGI596" s="802"/>
      <c r="AGJ596" s="802"/>
      <c r="AGK596" s="802"/>
      <c r="AGL596" s="802"/>
      <c r="AGM596" s="802"/>
      <c r="AGN596" s="802"/>
      <c r="AGO596" s="802"/>
      <c r="AGP596" s="802"/>
      <c r="AGQ596" s="802"/>
      <c r="AGR596" s="802"/>
      <c r="AGS596" s="802"/>
      <c r="AGT596" s="802"/>
      <c r="AGU596" s="802"/>
      <c r="AGV596" s="802"/>
      <c r="AGW596" s="802"/>
      <c r="AGX596" s="802"/>
      <c r="AGY596" s="802"/>
      <c r="AGZ596" s="802"/>
      <c r="AHA596" s="802"/>
      <c r="AHB596" s="802"/>
      <c r="AHC596" s="802"/>
      <c r="AHD596" s="802"/>
      <c r="AHE596" s="802"/>
      <c r="AHF596" s="802"/>
      <c r="AHG596" s="802"/>
      <c r="AHH596" s="802"/>
      <c r="AHI596" s="802"/>
      <c r="AHJ596" s="802"/>
      <c r="AHK596" s="802"/>
      <c r="AHL596" s="802"/>
      <c r="AHM596" s="802"/>
      <c r="AHN596" s="802"/>
      <c r="AHO596" s="802"/>
      <c r="AHP596" s="802"/>
      <c r="AHQ596" s="802"/>
      <c r="AHR596" s="802"/>
      <c r="AHS596" s="802"/>
      <c r="AHT596" s="802"/>
      <c r="AHU596" s="802"/>
      <c r="AHV596" s="802"/>
      <c r="AHW596" s="802"/>
      <c r="AHX596" s="802"/>
      <c r="AHY596" s="802"/>
      <c r="AHZ596" s="802"/>
      <c r="AIA596" s="802"/>
      <c r="AIB596" s="802"/>
      <c r="AIC596" s="802"/>
      <c r="AID596" s="802"/>
      <c r="AIE596" s="802"/>
      <c r="AIF596" s="802"/>
      <c r="AIG596" s="802"/>
      <c r="AIH596" s="802"/>
      <c r="AII596" s="802"/>
      <c r="AIJ596" s="802"/>
      <c r="AQE596" s="802"/>
      <c r="AQF596" s="802"/>
      <c r="AQG596" s="802"/>
      <c r="AQH596" s="802"/>
      <c r="AQI596" s="802"/>
      <c r="AQJ596" s="802"/>
      <c r="AQK596" s="802"/>
      <c r="AQL596" s="802"/>
      <c r="AQM596" s="802"/>
      <c r="AQN596" s="802"/>
      <c r="AQO596" s="802"/>
      <c r="AQP596" s="802"/>
      <c r="AQQ596" s="802"/>
      <c r="AQR596" s="802"/>
      <c r="AQS596" s="802"/>
      <c r="AQT596" s="802"/>
      <c r="AQU596" s="802"/>
      <c r="AQV596" s="802"/>
      <c r="AQW596" s="802"/>
      <c r="AQX596" s="802"/>
      <c r="AQY596" s="802"/>
      <c r="AQZ596" s="802"/>
      <c r="ARA596" s="802"/>
      <c r="ARB596" s="802"/>
      <c r="ARC596" s="802"/>
      <c r="ARD596" s="802"/>
      <c r="ARE596" s="802"/>
      <c r="ARF596" s="802"/>
      <c r="ARG596" s="802"/>
      <c r="ARH596" s="802"/>
      <c r="ARI596" s="802"/>
      <c r="ARJ596" s="802"/>
      <c r="ARK596" s="802"/>
      <c r="ARL596" s="802"/>
      <c r="ARM596" s="802"/>
      <c r="ARN596" s="802"/>
      <c r="ARO596" s="802"/>
      <c r="ARP596" s="802"/>
      <c r="ARQ596" s="802"/>
      <c r="ARR596" s="802"/>
      <c r="ARS596" s="802"/>
      <c r="ART596" s="802"/>
      <c r="ARU596" s="802"/>
      <c r="ARV596" s="802"/>
      <c r="ARW596" s="802"/>
      <c r="ARX596" s="802"/>
      <c r="ARY596" s="802"/>
      <c r="ARZ596" s="802"/>
      <c r="ASA596" s="802"/>
      <c r="ASB596" s="802"/>
      <c r="ASC596" s="802"/>
      <c r="ASD596" s="802"/>
      <c r="ASE596" s="802"/>
      <c r="ASF596" s="802"/>
      <c r="ASG596" s="802"/>
      <c r="ASH596" s="802"/>
      <c r="ASI596" s="802"/>
      <c r="ASJ596" s="802"/>
      <c r="ASK596" s="802"/>
      <c r="ASL596" s="802"/>
      <c r="ATP596" s="802"/>
      <c r="ATQ596" s="802"/>
      <c r="ATR596" s="802"/>
      <c r="ATS596" s="802"/>
      <c r="ATT596" s="802"/>
      <c r="ATU596" s="802"/>
      <c r="ATV596" s="802"/>
      <c r="ATW596" s="802"/>
      <c r="ATX596" s="802"/>
      <c r="ATY596" s="802"/>
      <c r="ATZ596" s="802"/>
      <c r="AUA596" s="802"/>
      <c r="AUB596" s="802"/>
      <c r="AUC596" s="802"/>
      <c r="AUD596" s="802"/>
      <c r="AUE596" s="802"/>
      <c r="AUF596" s="802"/>
      <c r="AUG596" s="802"/>
      <c r="AUH596" s="802"/>
      <c r="AUI596" s="802"/>
      <c r="AUJ596" s="802"/>
      <c r="AUK596" s="802"/>
      <c r="AUL596" s="802"/>
      <c r="AUM596" s="802"/>
      <c r="AUN596" s="802"/>
      <c r="AUO596" s="802"/>
      <c r="AUP596" s="801"/>
      <c r="AUQ596" s="802"/>
      <c r="AUR596" s="801"/>
      <c r="AUS596" s="802"/>
      <c r="AUT596" s="801"/>
      <c r="AUU596" s="802"/>
      <c r="AUV596" s="802"/>
      <c r="AUW596" s="802"/>
      <c r="AUX596" s="802"/>
      <c r="AUY596" s="802"/>
      <c r="AUZ596" s="802"/>
      <c r="AVA596" s="802"/>
      <c r="AVB596" s="802"/>
      <c r="AVC596" s="802"/>
      <c r="AVD596" s="802"/>
      <c r="AVE596" s="802"/>
      <c r="AVF596" s="802"/>
      <c r="AVG596" s="802"/>
      <c r="AVH596" s="802"/>
      <c r="AVI596" s="802"/>
      <c r="AVJ596" s="808"/>
      <c r="AVK596" s="808"/>
      <c r="AVL596" s="808"/>
      <c r="AVM596" s="808"/>
      <c r="AVN596" s="808"/>
      <c r="AVO596" s="808"/>
      <c r="AVP596" s="808"/>
      <c r="AVQ596" s="808"/>
      <c r="AVR596" s="808"/>
      <c r="AVS596" s="808"/>
      <c r="AVT596" s="808"/>
      <c r="AVU596" s="809"/>
      <c r="AVV596" s="809"/>
      <c r="AVW596" s="809"/>
      <c r="AVX596" s="809"/>
      <c r="AVY596" s="809"/>
      <c r="AVZ596" s="809"/>
      <c r="AWA596" s="809"/>
      <c r="AWB596" s="809"/>
      <c r="AWC596" s="809"/>
      <c r="AWD596" s="809"/>
      <c r="AWE596" s="809"/>
      <c r="AWF596" s="809"/>
      <c r="AWG596" s="809"/>
      <c r="AWH596" s="809"/>
      <c r="AWI596" s="809"/>
      <c r="AWJ596" s="809"/>
      <c r="AWK596" s="809"/>
      <c r="AWL596" s="809"/>
      <c r="AWM596" s="809"/>
      <c r="AWN596" s="809"/>
      <c r="AWO596" s="809"/>
      <c r="AWP596" s="809"/>
      <c r="AWQ596" s="809"/>
      <c r="AWR596" s="808"/>
      <c r="AWS596" s="761"/>
      <c r="AWT596" s="808"/>
      <c r="AWU596" s="809"/>
      <c r="AWV596" s="809"/>
      <c r="AWW596" s="809"/>
      <c r="AWX596" s="809"/>
      <c r="AWY596" s="809"/>
      <c r="AWZ596" s="809"/>
      <c r="AXA596" s="809"/>
      <c r="AXB596" s="809"/>
      <c r="AXC596" s="809"/>
      <c r="AXD596" s="809"/>
      <c r="AXE596" s="809"/>
      <c r="AXF596" s="809"/>
      <c r="AXG596" s="809"/>
      <c r="AXH596" s="809"/>
      <c r="AXI596" s="809"/>
      <c r="AXJ596" s="809"/>
      <c r="AXK596" s="809"/>
      <c r="AXL596" s="809"/>
      <c r="AXM596" s="809"/>
      <c r="AXN596" s="809"/>
      <c r="AXO596" s="809"/>
      <c r="AXP596" s="809"/>
      <c r="AXQ596" s="809"/>
      <c r="AXR596" s="809"/>
      <c r="AXS596" s="809"/>
      <c r="AXT596" s="809"/>
      <c r="AXU596" s="809"/>
      <c r="AXV596" s="809"/>
      <c r="AXW596" s="809"/>
      <c r="AXX596" s="809"/>
      <c r="AXY596" s="809"/>
      <c r="AXZ596" s="809"/>
      <c r="AYA596" s="809"/>
      <c r="AYB596" s="809"/>
      <c r="AYC596" s="809"/>
      <c r="AYD596" s="808"/>
      <c r="AYE596" s="808"/>
      <c r="AYF596" s="809"/>
      <c r="AYG596" s="808"/>
      <c r="AYH596" s="810"/>
      <c r="AYI596" s="810"/>
      <c r="AYJ596" s="810"/>
      <c r="AYK596" s="810"/>
      <c r="AYL596" s="810"/>
      <c r="AYM596" s="810"/>
      <c r="AYN596" s="810"/>
      <c r="AYO596" s="810"/>
      <c r="AYP596" s="810"/>
      <c r="AYQ596" s="810"/>
      <c r="AYR596" s="810"/>
      <c r="AYS596" s="810"/>
      <c r="AYT596" s="810"/>
      <c r="AYU596" s="810"/>
      <c r="AYV596" s="810"/>
      <c r="AYW596" s="810"/>
      <c r="AYX596" s="810"/>
      <c r="AYY596" s="810"/>
      <c r="AYZ596" s="810"/>
      <c r="AZA596" s="810"/>
      <c r="AZB596" s="810"/>
      <c r="AZC596" s="810"/>
      <c r="AZD596" s="810"/>
      <c r="AZE596" s="810"/>
      <c r="AZF596" s="810"/>
      <c r="AZG596" s="810"/>
      <c r="AZH596" s="810"/>
      <c r="AZI596" s="810"/>
      <c r="AZJ596" s="810"/>
      <c r="AZK596" s="810"/>
      <c r="AZL596" s="810"/>
      <c r="AZM596" s="810"/>
      <c r="AZN596" s="810"/>
      <c r="AZO596" s="810"/>
      <c r="AZP596" s="809"/>
      <c r="AZQ596" s="802"/>
      <c r="AZR596" s="802"/>
      <c r="AZS596" s="802"/>
    </row>
    <row r="597" spans="45:920 1123:1371" s="793" customFormat="1" ht="13.5">
      <c r="AS597" s="802"/>
      <c r="AT597" s="802"/>
      <c r="AU597" s="802"/>
      <c r="AV597" s="802"/>
      <c r="AW597" s="802"/>
      <c r="AX597" s="802"/>
      <c r="AY597" s="802"/>
      <c r="AZ597" s="802"/>
      <c r="BA597" s="802"/>
      <c r="BB597" s="802"/>
      <c r="BC597" s="802"/>
      <c r="BD597" s="802"/>
      <c r="BE597" s="802"/>
      <c r="BF597" s="802"/>
      <c r="BG597" s="802"/>
      <c r="BH597" s="802"/>
      <c r="BI597" s="802"/>
      <c r="BJ597" s="802"/>
      <c r="BK597" s="802"/>
      <c r="BL597" s="802"/>
      <c r="BM597" s="802"/>
      <c r="BN597" s="802"/>
      <c r="BO597" s="802"/>
      <c r="BP597" s="802"/>
      <c r="BQ597" s="802"/>
      <c r="BR597" s="802"/>
      <c r="BS597" s="802"/>
      <c r="BT597" s="802"/>
      <c r="BU597" s="802"/>
      <c r="BV597" s="802"/>
      <c r="BW597" s="802"/>
      <c r="BX597" s="802"/>
      <c r="BY597" s="802"/>
      <c r="BZ597" s="802"/>
      <c r="CA597" s="802"/>
      <c r="CB597" s="802"/>
      <c r="CC597" s="802"/>
      <c r="CD597" s="802"/>
      <c r="CE597" s="802"/>
      <c r="CF597" s="802"/>
      <c r="CG597" s="802"/>
      <c r="CH597" s="802"/>
      <c r="CI597" s="802"/>
      <c r="CJ597" s="802"/>
      <c r="CK597" s="802"/>
      <c r="CL597" s="802"/>
      <c r="CM597" s="802"/>
      <c r="CN597" s="802"/>
      <c r="CO597" s="802"/>
      <c r="CP597" s="802"/>
      <c r="CQ597" s="802"/>
      <c r="CR597" s="802"/>
      <c r="CS597" s="802"/>
      <c r="CT597" s="802"/>
      <c r="CU597" s="802"/>
      <c r="CV597" s="802"/>
      <c r="CW597" s="802"/>
      <c r="CX597" s="802"/>
      <c r="CY597" s="802"/>
      <c r="CZ597" s="802"/>
      <c r="DA597" s="802"/>
      <c r="DB597" s="802"/>
      <c r="DC597" s="802"/>
      <c r="DD597" s="802"/>
      <c r="DE597" s="802"/>
      <c r="DF597" s="802"/>
      <c r="DG597" s="802"/>
      <c r="DH597" s="802"/>
      <c r="DI597" s="802"/>
      <c r="DJ597" s="802"/>
      <c r="DK597" s="802"/>
      <c r="DL597" s="802"/>
      <c r="DM597" s="802"/>
      <c r="DN597" s="802"/>
      <c r="DO597" s="802"/>
      <c r="DP597" s="802"/>
      <c r="DQ597" s="802"/>
      <c r="DR597" s="802"/>
      <c r="DS597" s="802"/>
      <c r="DT597" s="802"/>
      <c r="DU597" s="802"/>
      <c r="DV597" s="802"/>
      <c r="DW597" s="802"/>
      <c r="DX597" s="802"/>
      <c r="DY597" s="802"/>
      <c r="DZ597" s="802"/>
      <c r="EA597" s="802"/>
      <c r="EB597" s="802"/>
      <c r="EC597" s="802"/>
      <c r="ED597" s="802"/>
      <c r="EE597" s="802"/>
      <c r="EF597" s="802"/>
      <c r="EG597" s="802"/>
      <c r="EH597" s="802"/>
      <c r="EI597" s="802"/>
      <c r="EJ597" s="802"/>
      <c r="EK597" s="802"/>
      <c r="EL597" s="802"/>
      <c r="EM597" s="802"/>
      <c r="EN597" s="802"/>
      <c r="EO597" s="802"/>
      <c r="EP597" s="802"/>
      <c r="EQ597" s="802"/>
      <c r="ER597" s="802"/>
      <c r="ES597" s="802"/>
      <c r="ET597" s="802"/>
      <c r="EU597" s="802"/>
      <c r="EV597" s="802"/>
      <c r="EW597" s="802"/>
      <c r="EX597" s="802"/>
      <c r="EY597" s="802"/>
      <c r="EZ597" s="802"/>
      <c r="FA597" s="802"/>
      <c r="FB597" s="802"/>
      <c r="FC597" s="802"/>
      <c r="FD597" s="802"/>
      <c r="FE597" s="802"/>
      <c r="FF597" s="802"/>
      <c r="FG597" s="802"/>
      <c r="FH597" s="802"/>
      <c r="FI597" s="802"/>
      <c r="FJ597" s="802"/>
      <c r="FK597" s="802"/>
      <c r="FL597" s="802"/>
      <c r="FM597" s="802"/>
      <c r="FN597" s="802"/>
      <c r="FO597" s="802"/>
      <c r="FP597" s="802"/>
      <c r="FQ597" s="802"/>
      <c r="FR597" s="802"/>
      <c r="FS597" s="802"/>
      <c r="FT597" s="802"/>
      <c r="FU597" s="802"/>
      <c r="FV597" s="802"/>
      <c r="FW597" s="802"/>
      <c r="FX597" s="802"/>
      <c r="FY597" s="802"/>
      <c r="FZ597" s="802"/>
      <c r="GA597" s="802"/>
      <c r="GB597" s="802"/>
      <c r="GC597" s="802"/>
      <c r="GD597" s="802"/>
      <c r="GE597" s="802"/>
      <c r="GF597" s="802"/>
      <c r="GG597" s="802"/>
      <c r="GH597" s="802"/>
      <c r="GI597" s="802"/>
      <c r="GJ597" s="802"/>
      <c r="GK597" s="802"/>
      <c r="GL597" s="802"/>
      <c r="GM597" s="802"/>
      <c r="GN597" s="802"/>
      <c r="GO597" s="802"/>
      <c r="GP597" s="802"/>
      <c r="GQ597" s="802"/>
      <c r="GR597" s="802"/>
      <c r="GS597" s="802"/>
      <c r="GT597" s="802"/>
      <c r="GU597" s="802"/>
      <c r="GV597" s="802"/>
      <c r="GW597" s="802"/>
      <c r="GX597" s="802"/>
      <c r="GY597" s="802"/>
      <c r="GZ597" s="802"/>
      <c r="HA597" s="802"/>
      <c r="HB597" s="802"/>
      <c r="HC597" s="802"/>
      <c r="HD597" s="802"/>
      <c r="HE597" s="802"/>
      <c r="HF597" s="802"/>
      <c r="HG597" s="802"/>
      <c r="HH597" s="802"/>
      <c r="HI597" s="802"/>
      <c r="HJ597" s="802"/>
      <c r="HK597" s="802"/>
      <c r="HL597" s="802"/>
      <c r="HM597" s="802"/>
      <c r="HN597" s="802"/>
      <c r="HO597" s="802"/>
      <c r="HP597" s="802"/>
      <c r="HQ597" s="802"/>
      <c r="HR597" s="802"/>
      <c r="HS597" s="802"/>
      <c r="HT597" s="802"/>
      <c r="HU597" s="802"/>
      <c r="HV597" s="802"/>
      <c r="HW597" s="802"/>
      <c r="HX597" s="802"/>
      <c r="HY597" s="802"/>
      <c r="HZ597" s="802"/>
      <c r="IA597" s="802"/>
      <c r="IB597" s="802"/>
      <c r="IC597" s="802"/>
      <c r="ID597" s="802"/>
      <c r="IE597" s="802"/>
      <c r="IF597" s="802"/>
      <c r="IG597" s="802"/>
      <c r="IH597" s="802"/>
      <c r="II597" s="802"/>
      <c r="IJ597" s="802"/>
      <c r="IK597" s="802"/>
      <c r="IL597" s="802"/>
      <c r="IM597" s="802"/>
      <c r="IN597" s="802"/>
      <c r="IO597" s="802"/>
      <c r="IP597" s="802"/>
      <c r="IQ597" s="802"/>
      <c r="IR597" s="802"/>
      <c r="IS597" s="802"/>
      <c r="IT597" s="802"/>
      <c r="IU597" s="802"/>
      <c r="IV597" s="802"/>
      <c r="IW597" s="802"/>
      <c r="IX597" s="802"/>
      <c r="IY597" s="802"/>
      <c r="IZ597" s="802"/>
      <c r="JA597" s="802"/>
      <c r="JB597" s="802"/>
      <c r="JC597" s="802"/>
      <c r="JD597" s="802"/>
      <c r="JE597" s="802"/>
      <c r="JF597" s="802"/>
      <c r="JG597" s="802"/>
      <c r="JH597" s="802"/>
      <c r="JI597" s="802"/>
      <c r="JJ597" s="802"/>
      <c r="JK597" s="802"/>
      <c r="JL597" s="802"/>
      <c r="JM597" s="802"/>
      <c r="JN597" s="802"/>
      <c r="JO597" s="802"/>
      <c r="JP597" s="802"/>
      <c r="JQ597" s="802"/>
      <c r="JR597" s="802"/>
      <c r="JS597" s="802"/>
      <c r="JT597" s="802"/>
      <c r="JU597" s="802"/>
      <c r="JV597" s="802"/>
      <c r="JW597" s="802"/>
      <c r="JX597" s="802"/>
      <c r="JY597" s="802"/>
      <c r="JZ597" s="802"/>
      <c r="KA597" s="802"/>
      <c r="KB597" s="802"/>
      <c r="KC597" s="802"/>
      <c r="KD597" s="802"/>
      <c r="KE597" s="802"/>
      <c r="KF597" s="802"/>
      <c r="KG597" s="802"/>
      <c r="KH597" s="802"/>
      <c r="KI597" s="802"/>
      <c r="KJ597" s="802"/>
      <c r="KK597" s="802"/>
      <c r="KL597" s="802"/>
      <c r="KM597" s="802"/>
      <c r="KN597" s="802"/>
      <c r="KO597" s="802"/>
      <c r="KP597" s="802"/>
      <c r="KQ597" s="802"/>
      <c r="KR597" s="802"/>
      <c r="KS597" s="802"/>
      <c r="KT597" s="802"/>
      <c r="KU597" s="802"/>
      <c r="KV597" s="802"/>
      <c r="KW597" s="802"/>
      <c r="KX597" s="802"/>
      <c r="KY597" s="802"/>
      <c r="KZ597" s="802"/>
      <c r="LA597" s="802"/>
      <c r="LB597" s="802"/>
      <c r="LC597" s="802"/>
      <c r="LD597" s="802"/>
      <c r="LE597" s="802"/>
      <c r="LF597" s="802"/>
      <c r="LG597" s="802"/>
      <c r="LH597" s="802"/>
      <c r="LI597" s="802"/>
      <c r="LJ597" s="802"/>
      <c r="LK597" s="802"/>
      <c r="LL597" s="802"/>
      <c r="LM597" s="802"/>
      <c r="LN597" s="802"/>
      <c r="LO597" s="802"/>
      <c r="LP597" s="802"/>
      <c r="LQ597" s="802"/>
      <c r="LR597" s="802"/>
      <c r="LS597" s="802"/>
      <c r="LT597" s="802"/>
      <c r="LU597" s="802"/>
      <c r="LV597" s="802"/>
      <c r="LW597" s="802"/>
      <c r="LX597" s="802"/>
      <c r="LY597" s="802"/>
      <c r="LZ597" s="802"/>
      <c r="MA597" s="802"/>
      <c r="MB597" s="802"/>
      <c r="MC597" s="802"/>
      <c r="MD597" s="802"/>
      <c r="ME597" s="802"/>
      <c r="MF597" s="802"/>
      <c r="MG597" s="802"/>
      <c r="MH597" s="802"/>
      <c r="MI597" s="802"/>
      <c r="MJ597" s="802"/>
      <c r="MK597" s="802"/>
      <c r="ML597" s="802"/>
      <c r="MM597" s="802"/>
      <c r="MN597" s="802"/>
      <c r="MO597" s="802"/>
      <c r="MP597" s="802"/>
      <c r="MQ597" s="802"/>
      <c r="MR597" s="802"/>
      <c r="MS597" s="802"/>
      <c r="MT597" s="802"/>
      <c r="MU597" s="802"/>
      <c r="MV597" s="802"/>
      <c r="MW597" s="802"/>
      <c r="MX597" s="802"/>
      <c r="MY597" s="802"/>
      <c r="MZ597" s="802"/>
      <c r="NA597" s="802"/>
      <c r="NB597" s="802"/>
      <c r="NC597" s="802"/>
      <c r="ND597" s="802"/>
      <c r="NE597" s="802"/>
      <c r="NF597" s="802"/>
      <c r="NG597" s="802"/>
      <c r="NH597" s="802"/>
      <c r="NI597" s="802"/>
      <c r="NJ597" s="802"/>
      <c r="NK597" s="802"/>
      <c r="NL597" s="802"/>
      <c r="NM597" s="802"/>
      <c r="NN597" s="802"/>
      <c r="NO597" s="802"/>
      <c r="NP597" s="802"/>
      <c r="NQ597" s="802"/>
      <c r="NR597" s="802"/>
      <c r="NS597" s="802"/>
      <c r="NT597" s="802"/>
      <c r="NU597" s="802"/>
      <c r="NV597" s="802"/>
      <c r="NW597" s="802"/>
      <c r="NX597" s="802"/>
      <c r="NY597" s="802"/>
      <c r="NZ597" s="802"/>
      <c r="OA597" s="802"/>
      <c r="OB597" s="802"/>
      <c r="OC597" s="802"/>
      <c r="OD597" s="802"/>
      <c r="OE597" s="802"/>
      <c r="OF597" s="802"/>
      <c r="OG597" s="802"/>
      <c r="OH597" s="802"/>
      <c r="OI597" s="802"/>
      <c r="OJ597" s="802"/>
      <c r="OK597" s="802"/>
      <c r="OL597" s="802"/>
      <c r="OM597" s="802"/>
      <c r="ON597" s="802"/>
      <c r="OO597" s="802"/>
      <c r="OP597" s="802"/>
      <c r="OQ597" s="802"/>
      <c r="OR597" s="802"/>
      <c r="OS597" s="802"/>
      <c r="OT597" s="802"/>
      <c r="OU597" s="802"/>
      <c r="OV597" s="802"/>
      <c r="OW597" s="802"/>
      <c r="OX597" s="802"/>
      <c r="OY597" s="802"/>
      <c r="OZ597" s="802"/>
      <c r="PA597" s="802"/>
      <c r="PB597" s="802"/>
      <c r="PC597" s="802"/>
      <c r="PD597" s="802"/>
      <c r="PE597" s="802"/>
      <c r="PF597" s="802"/>
      <c r="PG597" s="802"/>
      <c r="PH597" s="802"/>
      <c r="PI597" s="802"/>
      <c r="PJ597" s="802"/>
      <c r="PK597" s="802"/>
      <c r="PL597" s="802"/>
      <c r="PM597" s="802"/>
      <c r="PN597" s="802"/>
      <c r="PO597" s="802"/>
      <c r="PP597" s="802"/>
      <c r="PQ597" s="802"/>
      <c r="PR597" s="802"/>
      <c r="PS597" s="802"/>
      <c r="PT597" s="802"/>
      <c r="PU597" s="802"/>
      <c r="PV597" s="802"/>
      <c r="PW597" s="802"/>
      <c r="PX597" s="802"/>
      <c r="PY597" s="802"/>
      <c r="PZ597" s="802"/>
      <c r="QA597" s="802"/>
      <c r="QB597" s="802"/>
      <c r="QC597" s="802"/>
      <c r="QD597" s="802"/>
      <c r="QE597" s="802"/>
      <c r="QF597" s="802"/>
      <c r="QG597" s="802"/>
      <c r="QH597" s="802"/>
      <c r="QI597" s="802"/>
      <c r="QJ597" s="802"/>
      <c r="QK597" s="802"/>
      <c r="QL597" s="802"/>
      <c r="QM597" s="802"/>
      <c r="QN597" s="802"/>
      <c r="QO597" s="802"/>
      <c r="QP597" s="802"/>
      <c r="QQ597" s="802"/>
      <c r="QR597" s="802"/>
      <c r="QS597" s="802"/>
      <c r="QT597" s="802"/>
      <c r="QU597" s="802"/>
      <c r="QV597" s="802"/>
      <c r="QW597" s="802"/>
      <c r="QX597" s="802"/>
      <c r="QY597" s="802"/>
      <c r="QZ597" s="802"/>
      <c r="RA597" s="802"/>
      <c r="RB597" s="802"/>
      <c r="RC597" s="802"/>
      <c r="RD597" s="802"/>
      <c r="RE597" s="802"/>
      <c r="RF597" s="802"/>
      <c r="RG597" s="802"/>
      <c r="RH597" s="802"/>
      <c r="RI597" s="802"/>
      <c r="RJ597" s="802"/>
      <c r="RK597" s="802"/>
      <c r="RL597" s="802"/>
      <c r="RM597" s="802"/>
      <c r="RN597" s="802"/>
      <c r="RO597" s="802"/>
      <c r="RP597" s="802"/>
      <c r="RQ597" s="802"/>
      <c r="RR597" s="802"/>
      <c r="RS597" s="802"/>
      <c r="RT597" s="802"/>
      <c r="RU597" s="802"/>
      <c r="RV597" s="802"/>
      <c r="RW597" s="802"/>
      <c r="RX597" s="802"/>
      <c r="RY597" s="802"/>
      <c r="RZ597" s="802"/>
      <c r="SA597" s="802"/>
      <c r="SB597" s="802"/>
      <c r="SC597" s="802"/>
      <c r="SD597" s="802"/>
      <c r="SE597" s="802"/>
      <c r="SF597" s="802"/>
      <c r="SG597" s="802"/>
      <c r="SH597" s="802"/>
      <c r="SI597" s="802"/>
      <c r="SJ597" s="802"/>
      <c r="SK597" s="802"/>
      <c r="SL597" s="802"/>
      <c r="SM597" s="802"/>
      <c r="SN597" s="802"/>
      <c r="SO597" s="802"/>
      <c r="SP597" s="802"/>
      <c r="SQ597" s="802"/>
      <c r="SR597" s="802"/>
      <c r="SS597" s="802"/>
      <c r="ST597" s="802"/>
      <c r="SU597" s="802"/>
      <c r="SV597" s="802"/>
      <c r="SW597" s="802"/>
      <c r="SX597" s="802"/>
      <c r="SY597" s="802"/>
      <c r="SZ597" s="802"/>
      <c r="TA597" s="802"/>
      <c r="TB597" s="802"/>
      <c r="TC597" s="802"/>
      <c r="TD597" s="802"/>
      <c r="TE597" s="802"/>
      <c r="TF597" s="802"/>
      <c r="TG597" s="802"/>
      <c r="TH597" s="802"/>
      <c r="TI597" s="802"/>
      <c r="TJ597" s="802"/>
      <c r="TK597" s="802"/>
      <c r="TL597" s="802"/>
      <c r="TM597" s="802"/>
      <c r="TN597" s="802"/>
      <c r="TO597" s="802"/>
      <c r="TP597" s="802"/>
      <c r="TQ597" s="802"/>
      <c r="TR597" s="802"/>
      <c r="TS597" s="802"/>
      <c r="TT597" s="802"/>
      <c r="TU597" s="802"/>
      <c r="TV597" s="802"/>
      <c r="TW597" s="802"/>
      <c r="TX597" s="802"/>
      <c r="TY597" s="802"/>
      <c r="TZ597" s="802"/>
      <c r="UA597" s="802"/>
      <c r="UB597" s="802"/>
      <c r="UC597" s="802"/>
      <c r="UD597" s="802"/>
      <c r="UE597" s="802"/>
      <c r="UF597" s="802"/>
      <c r="UG597" s="802"/>
      <c r="UH597" s="802"/>
      <c r="UI597" s="802"/>
      <c r="UJ597" s="802"/>
      <c r="UK597" s="802"/>
      <c r="UL597" s="802"/>
      <c r="UM597" s="802"/>
      <c r="UN597" s="802"/>
      <c r="UO597" s="802"/>
      <c r="UP597" s="802"/>
      <c r="UQ597" s="802"/>
      <c r="UR597" s="802"/>
      <c r="US597" s="802"/>
      <c r="UT597" s="802"/>
      <c r="UU597" s="802"/>
      <c r="UV597" s="802"/>
      <c r="UW597" s="802"/>
      <c r="UX597" s="802"/>
      <c r="UY597" s="802"/>
      <c r="UZ597" s="802"/>
      <c r="VA597" s="802"/>
      <c r="VB597" s="802"/>
      <c r="VC597" s="802"/>
      <c r="VD597" s="802"/>
      <c r="VE597" s="802"/>
      <c r="VF597" s="802"/>
      <c r="VG597" s="802"/>
      <c r="VH597" s="802"/>
      <c r="VI597" s="802"/>
      <c r="VJ597" s="802"/>
      <c r="VK597" s="802"/>
      <c r="VL597" s="802"/>
      <c r="VM597" s="802"/>
      <c r="VN597" s="802"/>
      <c r="VO597" s="802"/>
      <c r="VP597" s="802"/>
      <c r="VQ597" s="802"/>
      <c r="VR597" s="802"/>
      <c r="VS597" s="802"/>
      <c r="VT597" s="802"/>
      <c r="VU597" s="802"/>
      <c r="VV597" s="802"/>
      <c r="VW597" s="802"/>
      <c r="VX597" s="802"/>
      <c r="VY597" s="802"/>
      <c r="VZ597" s="802"/>
      <c r="WA597" s="802"/>
      <c r="WB597" s="802"/>
      <c r="WC597" s="802"/>
      <c r="WD597" s="802"/>
      <c r="WE597" s="802"/>
      <c r="WF597" s="802"/>
      <c r="WG597" s="802"/>
      <c r="WH597" s="802"/>
      <c r="WI597" s="802"/>
      <c r="WJ597" s="802"/>
      <c r="WK597" s="802"/>
      <c r="WL597" s="802"/>
      <c r="WM597" s="802"/>
      <c r="WN597" s="802"/>
      <c r="WO597" s="802"/>
      <c r="WP597" s="802"/>
      <c r="WQ597" s="802"/>
      <c r="WR597" s="802"/>
      <c r="WS597" s="802"/>
      <c r="WT597" s="802"/>
      <c r="WU597" s="802"/>
      <c r="WV597" s="802"/>
      <c r="WW597" s="802"/>
      <c r="WX597" s="802"/>
      <c r="WY597" s="802"/>
      <c r="WZ597" s="802"/>
      <c r="XA597" s="802"/>
      <c r="XB597" s="802"/>
      <c r="XC597" s="802"/>
      <c r="XD597" s="802"/>
      <c r="XE597" s="802"/>
      <c r="XF597" s="802"/>
      <c r="XG597" s="802"/>
      <c r="XH597" s="802"/>
      <c r="XI597" s="802"/>
      <c r="XJ597" s="802"/>
      <c r="XK597" s="802"/>
      <c r="XL597" s="802"/>
      <c r="XM597" s="802"/>
      <c r="XN597" s="802"/>
      <c r="XO597" s="802"/>
      <c r="XP597" s="802"/>
      <c r="XQ597" s="802"/>
      <c r="XR597" s="802"/>
      <c r="XS597" s="802"/>
      <c r="XT597" s="802"/>
      <c r="XU597" s="802"/>
      <c r="XV597" s="802"/>
      <c r="XW597" s="802"/>
      <c r="XX597" s="802"/>
      <c r="XY597" s="802"/>
      <c r="XZ597" s="802"/>
      <c r="YA597" s="802"/>
      <c r="YB597" s="802"/>
      <c r="YC597" s="802"/>
      <c r="YD597" s="802"/>
      <c r="YE597" s="802"/>
      <c r="YF597" s="802"/>
      <c r="YG597" s="802"/>
      <c r="YH597" s="802"/>
      <c r="YI597" s="802"/>
      <c r="YJ597" s="802"/>
      <c r="YK597" s="802"/>
      <c r="YL597" s="802"/>
      <c r="YM597" s="802"/>
      <c r="YN597" s="802"/>
      <c r="YO597" s="802"/>
      <c r="YP597" s="802"/>
      <c r="YQ597" s="802"/>
      <c r="YR597" s="802"/>
      <c r="YS597" s="802"/>
      <c r="YT597" s="802"/>
      <c r="YU597" s="802"/>
      <c r="YV597" s="802"/>
      <c r="YW597" s="802"/>
      <c r="YX597" s="802"/>
      <c r="YY597" s="802"/>
      <c r="YZ597" s="802"/>
      <c r="ZA597" s="802"/>
      <c r="ZB597" s="802"/>
      <c r="ZC597" s="802"/>
      <c r="ZD597" s="802"/>
      <c r="ZE597" s="802"/>
      <c r="ZF597" s="802"/>
      <c r="ZG597" s="802"/>
      <c r="ZH597" s="802"/>
      <c r="ZI597" s="802"/>
      <c r="ZJ597" s="802"/>
      <c r="ZK597" s="802"/>
      <c r="ZL597" s="802"/>
      <c r="ZM597" s="802"/>
      <c r="ZN597" s="802"/>
      <c r="ZO597" s="802"/>
      <c r="ZP597" s="802"/>
      <c r="ZQ597" s="802"/>
      <c r="ZR597" s="802"/>
      <c r="ZS597" s="802"/>
      <c r="ZT597" s="802"/>
      <c r="ZU597" s="802"/>
      <c r="ZV597" s="802"/>
      <c r="ZW597" s="802"/>
      <c r="ZX597" s="802"/>
      <c r="ZY597" s="802"/>
      <c r="ZZ597" s="802"/>
      <c r="AAA597" s="802"/>
      <c r="AAB597" s="802"/>
      <c r="AAC597" s="802"/>
      <c r="AAD597" s="802"/>
      <c r="AAE597" s="802"/>
      <c r="AAF597" s="802"/>
      <c r="AAG597" s="802"/>
      <c r="AAH597" s="802"/>
      <c r="AAI597" s="802"/>
      <c r="AAJ597" s="802"/>
      <c r="AAK597" s="802"/>
      <c r="AAL597" s="802"/>
      <c r="AAM597" s="802"/>
      <c r="AAN597" s="802"/>
      <c r="AAO597" s="802"/>
      <c r="AAP597" s="802"/>
      <c r="AAQ597" s="802"/>
      <c r="AAR597" s="802"/>
      <c r="AAS597" s="802"/>
      <c r="AAT597" s="802"/>
      <c r="AAU597" s="802"/>
      <c r="AAV597" s="802"/>
      <c r="AAW597" s="802"/>
      <c r="AAX597" s="802"/>
      <c r="AAY597" s="802"/>
      <c r="AAZ597" s="802"/>
      <c r="ABA597" s="802"/>
      <c r="ABB597" s="802"/>
      <c r="ABC597" s="802"/>
      <c r="ABD597" s="802"/>
      <c r="ABE597" s="802"/>
      <c r="ABF597" s="802"/>
      <c r="ABG597" s="802"/>
      <c r="ABH597" s="802"/>
      <c r="ABI597" s="802"/>
      <c r="ABJ597" s="802"/>
      <c r="ABK597" s="802"/>
      <c r="ABL597" s="802"/>
      <c r="ABM597" s="802"/>
      <c r="ABN597" s="802"/>
      <c r="ABO597" s="802"/>
      <c r="ABP597" s="802"/>
      <c r="ABQ597" s="802"/>
      <c r="ABR597" s="802"/>
      <c r="ABS597" s="802"/>
      <c r="ABT597" s="802"/>
      <c r="ABU597" s="802"/>
      <c r="ABV597" s="802"/>
      <c r="ABW597" s="802"/>
      <c r="ABX597" s="802"/>
      <c r="ABY597" s="802"/>
      <c r="ABZ597" s="802"/>
      <c r="ACA597" s="802"/>
      <c r="ACB597" s="802"/>
      <c r="ACC597" s="802"/>
      <c r="ACD597" s="802"/>
      <c r="ACE597" s="802"/>
      <c r="ACF597" s="802"/>
      <c r="ACG597" s="802"/>
      <c r="ACH597" s="802"/>
      <c r="ACI597" s="802"/>
      <c r="ACJ597" s="802"/>
      <c r="ACK597" s="802"/>
      <c r="ACL597" s="802"/>
      <c r="ACM597" s="802"/>
      <c r="ACN597" s="802"/>
      <c r="ACO597" s="802"/>
      <c r="ACP597" s="802"/>
      <c r="ACQ597" s="802"/>
      <c r="ACR597" s="802"/>
      <c r="ACS597" s="802"/>
      <c r="ACT597" s="802"/>
      <c r="ACU597" s="802"/>
      <c r="ACV597" s="802"/>
      <c r="ACW597" s="802"/>
      <c r="ACX597" s="802"/>
      <c r="ACY597" s="802"/>
      <c r="ACZ597" s="802"/>
      <c r="ADA597" s="802"/>
      <c r="ADB597" s="802"/>
      <c r="ADC597" s="802"/>
      <c r="ADD597" s="802"/>
      <c r="ADE597" s="802"/>
      <c r="ADF597" s="802"/>
      <c r="ADG597" s="802"/>
      <c r="ADH597" s="802"/>
      <c r="ADI597" s="802"/>
      <c r="ADJ597" s="802"/>
      <c r="ADK597" s="802"/>
      <c r="ADL597" s="802"/>
      <c r="ADM597" s="802"/>
      <c r="ADN597" s="802"/>
      <c r="ADO597" s="802"/>
      <c r="ADP597" s="802"/>
      <c r="ADQ597" s="802"/>
      <c r="ADR597" s="802"/>
      <c r="ADS597" s="802"/>
      <c r="ADT597" s="802"/>
      <c r="ADU597" s="802"/>
      <c r="ADV597" s="802"/>
      <c r="ADW597" s="802"/>
      <c r="ADX597" s="802"/>
      <c r="ADY597" s="802"/>
      <c r="ADZ597" s="802"/>
      <c r="AEA597" s="802"/>
      <c r="AEB597" s="802"/>
      <c r="AEC597" s="802"/>
      <c r="AED597" s="802"/>
      <c r="AEE597" s="802"/>
      <c r="AEF597" s="802"/>
      <c r="AEG597" s="802"/>
      <c r="AEH597" s="802"/>
      <c r="AEI597" s="802"/>
      <c r="AEJ597" s="802"/>
      <c r="AEK597" s="802"/>
      <c r="AEL597" s="802"/>
      <c r="AEM597" s="802"/>
      <c r="AEN597" s="802"/>
      <c r="AEO597" s="802"/>
      <c r="AEP597" s="802"/>
      <c r="AEQ597" s="802"/>
      <c r="AER597" s="802"/>
      <c r="AES597" s="802"/>
      <c r="AET597" s="802"/>
      <c r="AEU597" s="802"/>
      <c r="AEV597" s="802"/>
      <c r="AEW597" s="802"/>
      <c r="AEX597" s="802"/>
      <c r="AEY597" s="802"/>
      <c r="AEZ597" s="802"/>
      <c r="AFA597" s="802"/>
      <c r="AFB597" s="802"/>
      <c r="AFC597" s="802"/>
      <c r="AFD597" s="802"/>
      <c r="AFE597" s="802"/>
      <c r="AFF597" s="802"/>
      <c r="AFG597" s="802"/>
      <c r="AFH597" s="802"/>
      <c r="AFI597" s="802"/>
      <c r="AFJ597" s="802"/>
      <c r="AFK597" s="802"/>
      <c r="AFL597" s="802"/>
      <c r="AFM597" s="802"/>
      <c r="AFN597" s="802"/>
      <c r="AFO597" s="802"/>
      <c r="AFP597" s="802"/>
      <c r="AFQ597" s="802"/>
      <c r="AFR597" s="802"/>
      <c r="AFS597" s="802"/>
      <c r="AFT597" s="802"/>
      <c r="AFU597" s="802"/>
      <c r="AFV597" s="802"/>
      <c r="AFW597" s="802"/>
      <c r="AFX597" s="802"/>
      <c r="AFY597" s="802"/>
      <c r="AFZ597" s="802"/>
      <c r="AGA597" s="802"/>
      <c r="AGB597" s="802"/>
      <c r="AGC597" s="802"/>
      <c r="AGD597" s="802"/>
      <c r="AGE597" s="802"/>
      <c r="AGF597" s="802"/>
      <c r="AGG597" s="802"/>
      <c r="AGH597" s="802"/>
      <c r="AGI597" s="802"/>
      <c r="AGJ597" s="802"/>
      <c r="AGK597" s="802"/>
      <c r="AGL597" s="802"/>
      <c r="AGM597" s="802"/>
      <c r="AGN597" s="802"/>
      <c r="AGO597" s="802"/>
      <c r="AGP597" s="802"/>
      <c r="AGQ597" s="802"/>
      <c r="AGR597" s="802"/>
      <c r="AGS597" s="802"/>
      <c r="AGT597" s="802"/>
      <c r="AGU597" s="802"/>
      <c r="AGV597" s="802"/>
      <c r="AGW597" s="802"/>
      <c r="AGX597" s="802"/>
      <c r="AGY597" s="802"/>
      <c r="AGZ597" s="802"/>
      <c r="AHA597" s="802"/>
      <c r="AHB597" s="802"/>
      <c r="AHC597" s="802"/>
      <c r="AHD597" s="802"/>
      <c r="AHE597" s="802"/>
      <c r="AHF597" s="802"/>
      <c r="AHG597" s="802"/>
      <c r="AHH597" s="802"/>
      <c r="AHI597" s="802"/>
      <c r="AHJ597" s="802"/>
      <c r="AHK597" s="802"/>
      <c r="AHL597" s="802"/>
      <c r="AHM597" s="802"/>
      <c r="AHN597" s="802"/>
      <c r="AHO597" s="802"/>
      <c r="AHP597" s="802"/>
      <c r="AHQ597" s="802"/>
      <c r="AHR597" s="802"/>
      <c r="AHS597" s="802"/>
      <c r="AHT597" s="802"/>
      <c r="AHU597" s="802"/>
      <c r="AHV597" s="802"/>
      <c r="AHW597" s="802"/>
      <c r="AHX597" s="802"/>
      <c r="AHY597" s="802"/>
      <c r="AHZ597" s="802"/>
      <c r="AIA597" s="802"/>
      <c r="AIB597" s="802"/>
      <c r="AIC597" s="802"/>
      <c r="AID597" s="802"/>
      <c r="AIE597" s="802"/>
      <c r="AIF597" s="802"/>
      <c r="AIG597" s="802"/>
      <c r="AIH597" s="802"/>
      <c r="AII597" s="802"/>
      <c r="AIJ597" s="802"/>
      <c r="AQE597" s="802"/>
      <c r="AQF597" s="802"/>
      <c r="AQG597" s="802"/>
      <c r="AQH597" s="802"/>
      <c r="AQI597" s="802"/>
      <c r="AQJ597" s="802"/>
      <c r="AQK597" s="802"/>
      <c r="AQL597" s="802"/>
      <c r="AQM597" s="802"/>
      <c r="AQN597" s="802"/>
      <c r="AQO597" s="802"/>
      <c r="AQP597" s="802"/>
      <c r="AQQ597" s="802"/>
      <c r="AQR597" s="802"/>
      <c r="AQS597" s="802"/>
      <c r="AQT597" s="802"/>
      <c r="AQU597" s="802"/>
      <c r="AQV597" s="802"/>
      <c r="AQW597" s="802"/>
      <c r="AQX597" s="802"/>
      <c r="AQY597" s="802"/>
      <c r="AQZ597" s="802"/>
      <c r="ARA597" s="802"/>
      <c r="ARB597" s="802"/>
      <c r="ARC597" s="802"/>
      <c r="ARD597" s="802"/>
      <c r="ARE597" s="802"/>
      <c r="ARF597" s="802"/>
      <c r="ARG597" s="802"/>
      <c r="ARH597" s="802"/>
      <c r="ARI597" s="802"/>
      <c r="ARJ597" s="802"/>
      <c r="ARK597" s="802"/>
      <c r="ARL597" s="802"/>
      <c r="ARM597" s="802"/>
      <c r="ARN597" s="802"/>
      <c r="ARO597" s="802"/>
      <c r="ARP597" s="802"/>
      <c r="ARQ597" s="802"/>
      <c r="ARR597" s="802"/>
      <c r="ARS597" s="802"/>
      <c r="ART597" s="802"/>
      <c r="ARU597" s="802"/>
      <c r="ARV597" s="802"/>
      <c r="ARW597" s="802"/>
      <c r="ARX597" s="802"/>
      <c r="ARY597" s="802"/>
      <c r="ARZ597" s="802"/>
      <c r="ASA597" s="802"/>
      <c r="ASB597" s="802"/>
      <c r="ASC597" s="802"/>
      <c r="ASD597" s="802"/>
      <c r="ASE597" s="802"/>
      <c r="ASF597" s="802"/>
      <c r="ASG597" s="802"/>
      <c r="ASH597" s="802"/>
      <c r="ASI597" s="802"/>
      <c r="ASJ597" s="802"/>
      <c r="ASK597" s="802"/>
      <c r="ASL597" s="802"/>
      <c r="ATP597" s="802"/>
      <c r="ATQ597" s="802"/>
      <c r="ATR597" s="802"/>
      <c r="ATS597" s="802"/>
      <c r="ATT597" s="802"/>
      <c r="ATU597" s="802"/>
      <c r="ATV597" s="802"/>
      <c r="ATW597" s="802"/>
      <c r="ATX597" s="802"/>
      <c r="ATY597" s="802"/>
      <c r="ATZ597" s="802"/>
      <c r="AUA597" s="802"/>
      <c r="AUB597" s="802"/>
      <c r="AUC597" s="802"/>
      <c r="AUD597" s="802"/>
      <c r="AUE597" s="802"/>
      <c r="AUF597" s="802"/>
      <c r="AUG597" s="802"/>
      <c r="AUH597" s="802"/>
      <c r="AUI597" s="802"/>
      <c r="AUJ597" s="802"/>
      <c r="AUK597" s="802"/>
      <c r="AUL597" s="802"/>
      <c r="AUM597" s="802"/>
      <c r="AUN597" s="802"/>
      <c r="AUO597" s="802"/>
      <c r="AUP597" s="801"/>
      <c r="AUQ597" s="802"/>
      <c r="AUR597" s="801"/>
      <c r="AUS597" s="802"/>
      <c r="AUT597" s="801"/>
      <c r="AUU597" s="802"/>
      <c r="AUV597" s="802"/>
      <c r="AUW597" s="802"/>
      <c r="AUX597" s="802"/>
      <c r="AUY597" s="802"/>
      <c r="AUZ597" s="802"/>
      <c r="AVA597" s="802"/>
      <c r="AVB597" s="802"/>
      <c r="AVC597" s="802"/>
      <c r="AVD597" s="802"/>
      <c r="AVE597" s="802"/>
      <c r="AVF597" s="802"/>
      <c r="AVG597" s="802"/>
      <c r="AVH597" s="802"/>
      <c r="AVI597" s="802"/>
      <c r="AVJ597" s="808"/>
      <c r="AVK597" s="808"/>
      <c r="AVL597" s="808"/>
      <c r="AVM597" s="808"/>
      <c r="AVN597" s="808"/>
      <c r="AVO597" s="808"/>
      <c r="AVP597" s="808"/>
      <c r="AVQ597" s="808"/>
      <c r="AVR597" s="808"/>
      <c r="AVS597" s="808"/>
      <c r="AVT597" s="808"/>
      <c r="AVU597" s="809"/>
      <c r="AVV597" s="809"/>
      <c r="AVW597" s="809"/>
      <c r="AVX597" s="809"/>
      <c r="AVY597" s="809"/>
      <c r="AVZ597" s="809"/>
      <c r="AWA597" s="809"/>
      <c r="AWB597" s="809"/>
      <c r="AWC597" s="809"/>
      <c r="AWD597" s="809"/>
      <c r="AWE597" s="809"/>
      <c r="AWF597" s="809"/>
      <c r="AWG597" s="809"/>
      <c r="AWH597" s="809"/>
      <c r="AWI597" s="809"/>
      <c r="AWJ597" s="809"/>
      <c r="AWK597" s="809"/>
      <c r="AWL597" s="809"/>
      <c r="AWM597" s="809"/>
      <c r="AWN597" s="809"/>
      <c r="AWO597" s="809"/>
      <c r="AWP597" s="809"/>
      <c r="AWQ597" s="809"/>
      <c r="AWR597" s="808"/>
      <c r="AWS597" s="761"/>
      <c r="AWT597" s="808"/>
      <c r="AWU597" s="809"/>
      <c r="AWV597" s="809"/>
      <c r="AWW597" s="809"/>
      <c r="AWX597" s="809"/>
      <c r="AWY597" s="809"/>
      <c r="AWZ597" s="809"/>
      <c r="AXA597" s="809"/>
      <c r="AXB597" s="809"/>
      <c r="AXC597" s="809"/>
      <c r="AXD597" s="809"/>
      <c r="AXE597" s="809"/>
      <c r="AXF597" s="809"/>
      <c r="AXG597" s="809"/>
      <c r="AXH597" s="809"/>
      <c r="AXI597" s="809"/>
      <c r="AXJ597" s="809"/>
      <c r="AXK597" s="809"/>
      <c r="AXL597" s="809"/>
      <c r="AXM597" s="809"/>
      <c r="AXN597" s="809"/>
      <c r="AXO597" s="809"/>
      <c r="AXP597" s="809"/>
      <c r="AXQ597" s="809"/>
      <c r="AXR597" s="809"/>
      <c r="AXS597" s="809"/>
      <c r="AXT597" s="809"/>
      <c r="AXU597" s="809"/>
      <c r="AXV597" s="809"/>
      <c r="AXW597" s="809"/>
      <c r="AXX597" s="809"/>
      <c r="AXY597" s="809"/>
      <c r="AXZ597" s="809"/>
      <c r="AYA597" s="809"/>
      <c r="AYB597" s="809"/>
      <c r="AYC597" s="809"/>
      <c r="AYD597" s="808"/>
      <c r="AYE597" s="808"/>
      <c r="AYF597" s="809"/>
      <c r="AYG597" s="808"/>
      <c r="AYH597" s="810"/>
      <c r="AYI597" s="810"/>
      <c r="AYJ597" s="810"/>
      <c r="AYK597" s="810"/>
      <c r="AYL597" s="810"/>
      <c r="AYM597" s="810"/>
      <c r="AYN597" s="810"/>
      <c r="AYO597" s="810"/>
      <c r="AYP597" s="810"/>
      <c r="AYQ597" s="810"/>
      <c r="AYR597" s="810"/>
      <c r="AYS597" s="810"/>
      <c r="AYT597" s="810"/>
      <c r="AYU597" s="810"/>
      <c r="AYV597" s="810"/>
      <c r="AYW597" s="810"/>
      <c r="AYX597" s="810"/>
      <c r="AYY597" s="810"/>
      <c r="AYZ597" s="810"/>
      <c r="AZA597" s="810"/>
      <c r="AZB597" s="810"/>
      <c r="AZC597" s="810"/>
      <c r="AZD597" s="810"/>
      <c r="AZE597" s="810"/>
      <c r="AZF597" s="810"/>
      <c r="AZG597" s="810"/>
      <c r="AZH597" s="810"/>
      <c r="AZI597" s="810"/>
      <c r="AZJ597" s="810"/>
      <c r="AZK597" s="810"/>
      <c r="AZL597" s="810"/>
      <c r="AZM597" s="810"/>
      <c r="AZN597" s="810"/>
      <c r="AZO597" s="810"/>
      <c r="AZP597" s="809"/>
      <c r="AZQ597" s="802"/>
      <c r="AZR597" s="802"/>
      <c r="AZS597" s="802"/>
    </row>
    <row r="598" spans="45:920 1123:1371" s="793" customFormat="1" ht="13.5">
      <c r="AS598" s="802"/>
      <c r="AT598" s="802"/>
      <c r="AU598" s="802"/>
      <c r="AV598" s="802"/>
      <c r="AW598" s="802"/>
      <c r="AX598" s="802"/>
      <c r="AY598" s="802"/>
      <c r="AZ598" s="802"/>
      <c r="BA598" s="802"/>
      <c r="BB598" s="802"/>
      <c r="BC598" s="802"/>
      <c r="BD598" s="802"/>
      <c r="BE598" s="802"/>
      <c r="BF598" s="802"/>
      <c r="BG598" s="802"/>
      <c r="BH598" s="802"/>
      <c r="BI598" s="802"/>
      <c r="BJ598" s="802"/>
      <c r="BK598" s="802"/>
      <c r="BL598" s="802"/>
      <c r="BM598" s="802"/>
      <c r="BN598" s="802"/>
      <c r="BO598" s="802"/>
      <c r="BP598" s="802"/>
      <c r="BQ598" s="802"/>
      <c r="BR598" s="802"/>
      <c r="BS598" s="802"/>
      <c r="BT598" s="802"/>
      <c r="BU598" s="802"/>
      <c r="BV598" s="802"/>
      <c r="BW598" s="802"/>
      <c r="BX598" s="802"/>
      <c r="BY598" s="802"/>
      <c r="BZ598" s="802"/>
      <c r="CA598" s="802"/>
      <c r="CB598" s="802"/>
      <c r="CC598" s="802"/>
      <c r="CD598" s="802"/>
      <c r="CE598" s="802"/>
      <c r="CF598" s="802"/>
      <c r="CG598" s="802"/>
      <c r="CH598" s="802"/>
      <c r="CI598" s="802"/>
      <c r="CJ598" s="802"/>
      <c r="CK598" s="802"/>
      <c r="CL598" s="802"/>
      <c r="CM598" s="802"/>
      <c r="CN598" s="802"/>
      <c r="CO598" s="802"/>
      <c r="CP598" s="802"/>
      <c r="CQ598" s="802"/>
      <c r="CR598" s="802"/>
      <c r="CS598" s="802"/>
      <c r="CT598" s="802"/>
      <c r="CU598" s="802"/>
      <c r="CV598" s="802"/>
      <c r="CW598" s="802"/>
      <c r="CX598" s="802"/>
      <c r="CY598" s="802"/>
      <c r="CZ598" s="802"/>
      <c r="DA598" s="802"/>
      <c r="DB598" s="802"/>
      <c r="DC598" s="802"/>
      <c r="DD598" s="802"/>
      <c r="DE598" s="802"/>
      <c r="DF598" s="802"/>
      <c r="DG598" s="802"/>
      <c r="DH598" s="802"/>
      <c r="DI598" s="802"/>
      <c r="DJ598" s="802"/>
      <c r="DK598" s="802"/>
      <c r="DL598" s="802"/>
      <c r="DM598" s="802"/>
      <c r="DN598" s="802"/>
      <c r="DO598" s="802"/>
      <c r="DP598" s="802"/>
      <c r="DQ598" s="802"/>
      <c r="DR598" s="802"/>
      <c r="DS598" s="802"/>
      <c r="DT598" s="802"/>
      <c r="DU598" s="802"/>
      <c r="DV598" s="802"/>
      <c r="DW598" s="802"/>
      <c r="DX598" s="802"/>
      <c r="DY598" s="802"/>
      <c r="DZ598" s="802"/>
      <c r="EA598" s="802"/>
      <c r="EB598" s="802"/>
      <c r="EC598" s="802"/>
      <c r="ED598" s="802"/>
      <c r="EE598" s="802"/>
      <c r="EF598" s="802"/>
      <c r="EG598" s="802"/>
      <c r="EH598" s="802"/>
      <c r="EI598" s="802"/>
      <c r="EJ598" s="802"/>
      <c r="EK598" s="802"/>
      <c r="EL598" s="802"/>
      <c r="EM598" s="802"/>
      <c r="EN598" s="802"/>
      <c r="EO598" s="802"/>
      <c r="EP598" s="802"/>
      <c r="EQ598" s="802"/>
      <c r="ER598" s="802"/>
      <c r="ES598" s="802"/>
      <c r="ET598" s="802"/>
      <c r="EU598" s="802"/>
      <c r="EV598" s="802"/>
      <c r="EW598" s="802"/>
      <c r="EX598" s="802"/>
      <c r="EY598" s="802"/>
      <c r="EZ598" s="802"/>
      <c r="FA598" s="802"/>
      <c r="FB598" s="802"/>
      <c r="FC598" s="802"/>
      <c r="FD598" s="802"/>
      <c r="FE598" s="802"/>
      <c r="FF598" s="802"/>
      <c r="FG598" s="802"/>
      <c r="FH598" s="802"/>
      <c r="FI598" s="802"/>
      <c r="FJ598" s="802"/>
      <c r="FK598" s="802"/>
      <c r="FL598" s="802"/>
      <c r="FM598" s="802"/>
      <c r="FN598" s="802"/>
      <c r="FO598" s="802"/>
      <c r="FP598" s="802"/>
      <c r="FQ598" s="802"/>
      <c r="FR598" s="802"/>
      <c r="FS598" s="802"/>
      <c r="FT598" s="802"/>
      <c r="FU598" s="802"/>
      <c r="FV598" s="802"/>
      <c r="FW598" s="802"/>
      <c r="FX598" s="802"/>
      <c r="FY598" s="802"/>
      <c r="FZ598" s="802"/>
      <c r="GA598" s="802"/>
      <c r="GB598" s="802"/>
      <c r="GC598" s="802"/>
      <c r="GD598" s="802"/>
      <c r="GE598" s="802"/>
      <c r="GF598" s="802"/>
      <c r="GG598" s="802"/>
      <c r="GH598" s="802"/>
      <c r="GI598" s="802"/>
      <c r="GJ598" s="802"/>
      <c r="GK598" s="802"/>
      <c r="GL598" s="802"/>
      <c r="GM598" s="802"/>
      <c r="GN598" s="802"/>
      <c r="GO598" s="802"/>
      <c r="GP598" s="802"/>
      <c r="GQ598" s="802"/>
      <c r="GR598" s="802"/>
      <c r="GS598" s="802"/>
      <c r="GT598" s="802"/>
      <c r="GU598" s="802"/>
      <c r="GV598" s="802"/>
      <c r="GW598" s="802"/>
      <c r="GX598" s="802"/>
      <c r="GY598" s="802"/>
      <c r="GZ598" s="802"/>
      <c r="HA598" s="802"/>
      <c r="HB598" s="802"/>
      <c r="HC598" s="802"/>
      <c r="HD598" s="802"/>
      <c r="HE598" s="802"/>
      <c r="HF598" s="802"/>
      <c r="HG598" s="802"/>
      <c r="HH598" s="802"/>
      <c r="HI598" s="802"/>
      <c r="HJ598" s="802"/>
      <c r="HK598" s="802"/>
      <c r="HL598" s="802"/>
      <c r="HM598" s="802"/>
      <c r="HN598" s="802"/>
      <c r="HO598" s="802"/>
      <c r="HP598" s="802"/>
      <c r="HQ598" s="802"/>
      <c r="HR598" s="802"/>
      <c r="HS598" s="802"/>
      <c r="HT598" s="802"/>
      <c r="HU598" s="802"/>
      <c r="HV598" s="802"/>
      <c r="HW598" s="802"/>
      <c r="HX598" s="802"/>
      <c r="HY598" s="802"/>
      <c r="HZ598" s="802"/>
      <c r="IA598" s="802"/>
      <c r="IB598" s="802"/>
      <c r="IC598" s="802"/>
      <c r="ID598" s="802"/>
      <c r="IE598" s="802"/>
      <c r="IF598" s="802"/>
      <c r="IG598" s="802"/>
      <c r="IH598" s="802"/>
      <c r="II598" s="802"/>
      <c r="IJ598" s="802"/>
      <c r="IK598" s="802"/>
      <c r="IL598" s="802"/>
      <c r="IM598" s="802"/>
      <c r="IN598" s="802"/>
      <c r="IO598" s="802"/>
      <c r="IP598" s="802"/>
      <c r="IQ598" s="802"/>
      <c r="IR598" s="802"/>
      <c r="IS598" s="802"/>
      <c r="IT598" s="802"/>
      <c r="IU598" s="802"/>
      <c r="IV598" s="802"/>
      <c r="IW598" s="802"/>
      <c r="IX598" s="802"/>
      <c r="IY598" s="802"/>
      <c r="IZ598" s="802"/>
      <c r="JA598" s="802"/>
      <c r="JB598" s="802"/>
      <c r="JC598" s="802"/>
      <c r="JD598" s="802"/>
      <c r="JE598" s="802"/>
      <c r="JF598" s="802"/>
      <c r="JG598" s="802"/>
      <c r="JH598" s="802"/>
      <c r="JI598" s="802"/>
      <c r="JJ598" s="802"/>
      <c r="JK598" s="802"/>
      <c r="JL598" s="802"/>
      <c r="JM598" s="802"/>
      <c r="JN598" s="802"/>
      <c r="JO598" s="802"/>
      <c r="JP598" s="802"/>
      <c r="JQ598" s="802"/>
      <c r="JR598" s="802"/>
      <c r="JS598" s="802"/>
      <c r="JT598" s="802"/>
      <c r="JU598" s="802"/>
      <c r="JV598" s="802"/>
      <c r="JW598" s="802"/>
      <c r="JX598" s="802"/>
      <c r="JY598" s="802"/>
      <c r="JZ598" s="802"/>
      <c r="KA598" s="802"/>
      <c r="KB598" s="802"/>
      <c r="KC598" s="802"/>
      <c r="KD598" s="802"/>
      <c r="KE598" s="802"/>
      <c r="KF598" s="802"/>
      <c r="KG598" s="802"/>
      <c r="KH598" s="802"/>
      <c r="KI598" s="802"/>
      <c r="KJ598" s="802"/>
      <c r="KK598" s="802"/>
      <c r="KL598" s="802"/>
      <c r="KM598" s="802"/>
      <c r="KN598" s="802"/>
      <c r="KO598" s="802"/>
      <c r="KP598" s="802"/>
      <c r="KQ598" s="802"/>
      <c r="KR598" s="802"/>
      <c r="KS598" s="802"/>
      <c r="KT598" s="802"/>
      <c r="KU598" s="802"/>
      <c r="KV598" s="802"/>
      <c r="KW598" s="802"/>
      <c r="KX598" s="802"/>
      <c r="KY598" s="802"/>
      <c r="KZ598" s="802"/>
      <c r="LA598" s="802"/>
      <c r="LB598" s="802"/>
      <c r="LC598" s="802"/>
      <c r="LD598" s="802"/>
      <c r="LE598" s="802"/>
      <c r="LF598" s="802"/>
      <c r="LG598" s="802"/>
      <c r="LH598" s="802"/>
      <c r="LI598" s="802"/>
      <c r="LJ598" s="802"/>
      <c r="LK598" s="802"/>
      <c r="LL598" s="802"/>
      <c r="LM598" s="802"/>
      <c r="LN598" s="802"/>
      <c r="LO598" s="802"/>
      <c r="LP598" s="802"/>
      <c r="LQ598" s="802"/>
      <c r="LR598" s="802"/>
      <c r="LS598" s="802"/>
      <c r="LT598" s="802"/>
      <c r="LU598" s="802"/>
      <c r="LV598" s="802"/>
      <c r="LW598" s="802"/>
      <c r="LX598" s="802"/>
      <c r="LY598" s="802"/>
      <c r="LZ598" s="802"/>
      <c r="MA598" s="802"/>
      <c r="MB598" s="802"/>
      <c r="MC598" s="802"/>
      <c r="MD598" s="802"/>
      <c r="ME598" s="802"/>
      <c r="MF598" s="802"/>
      <c r="MG598" s="802"/>
      <c r="MH598" s="802"/>
      <c r="MI598" s="802"/>
      <c r="MJ598" s="802"/>
      <c r="MK598" s="802"/>
      <c r="ML598" s="802"/>
      <c r="MM598" s="802"/>
      <c r="MN598" s="802"/>
      <c r="MO598" s="802"/>
      <c r="MP598" s="802"/>
      <c r="MQ598" s="802"/>
      <c r="MR598" s="802"/>
      <c r="MS598" s="802"/>
      <c r="MT598" s="802"/>
      <c r="MU598" s="802"/>
      <c r="MV598" s="802"/>
      <c r="MW598" s="802"/>
      <c r="MX598" s="802"/>
      <c r="MY598" s="802"/>
      <c r="MZ598" s="802"/>
      <c r="NA598" s="802"/>
      <c r="NB598" s="802"/>
      <c r="NC598" s="802"/>
      <c r="ND598" s="802"/>
      <c r="NE598" s="802"/>
      <c r="NF598" s="802"/>
      <c r="NG598" s="802"/>
      <c r="NH598" s="802"/>
      <c r="NI598" s="802"/>
      <c r="NJ598" s="802"/>
      <c r="NK598" s="802"/>
      <c r="NL598" s="802"/>
      <c r="NM598" s="802"/>
      <c r="NN598" s="802"/>
      <c r="NO598" s="802"/>
      <c r="NP598" s="802"/>
      <c r="NQ598" s="802"/>
      <c r="NR598" s="802"/>
      <c r="NS598" s="802"/>
      <c r="NT598" s="802"/>
      <c r="NU598" s="802"/>
      <c r="NV598" s="802"/>
      <c r="NW598" s="802"/>
      <c r="NX598" s="802"/>
      <c r="NY598" s="802"/>
      <c r="NZ598" s="802"/>
      <c r="OA598" s="802"/>
      <c r="OB598" s="802"/>
      <c r="OC598" s="802"/>
      <c r="OD598" s="802"/>
      <c r="OE598" s="802"/>
      <c r="OF598" s="802"/>
      <c r="OG598" s="802"/>
      <c r="OH598" s="802"/>
      <c r="OI598" s="802"/>
      <c r="OJ598" s="802"/>
      <c r="OK598" s="802"/>
      <c r="OL598" s="802"/>
      <c r="OM598" s="802"/>
      <c r="ON598" s="802"/>
      <c r="OO598" s="802"/>
      <c r="OP598" s="802"/>
      <c r="OQ598" s="802"/>
      <c r="OR598" s="802"/>
      <c r="OS598" s="802"/>
      <c r="OT598" s="802"/>
      <c r="OU598" s="802"/>
      <c r="OV598" s="802"/>
      <c r="OW598" s="802"/>
      <c r="OX598" s="802"/>
      <c r="OY598" s="802"/>
      <c r="OZ598" s="802"/>
      <c r="PA598" s="802"/>
      <c r="PB598" s="802"/>
      <c r="PC598" s="802"/>
      <c r="PD598" s="802"/>
      <c r="PE598" s="802"/>
      <c r="PF598" s="802"/>
      <c r="PG598" s="802"/>
      <c r="PH598" s="802"/>
      <c r="PI598" s="802"/>
      <c r="PJ598" s="802"/>
      <c r="PK598" s="802"/>
      <c r="PL598" s="802"/>
      <c r="PM598" s="802"/>
      <c r="PN598" s="802"/>
      <c r="PO598" s="802"/>
      <c r="PP598" s="802"/>
      <c r="PQ598" s="802"/>
      <c r="PR598" s="802"/>
      <c r="PS598" s="802"/>
      <c r="PT598" s="802"/>
      <c r="PU598" s="802"/>
      <c r="PV598" s="802"/>
      <c r="PW598" s="802"/>
      <c r="PX598" s="802"/>
      <c r="PY598" s="802"/>
      <c r="PZ598" s="802"/>
      <c r="QA598" s="802"/>
      <c r="QB598" s="802"/>
      <c r="QC598" s="802"/>
      <c r="QD598" s="802"/>
      <c r="QE598" s="802"/>
      <c r="QF598" s="802"/>
      <c r="QG598" s="802"/>
      <c r="QH598" s="802"/>
      <c r="QI598" s="802"/>
      <c r="QJ598" s="802"/>
      <c r="QK598" s="802"/>
      <c r="QL598" s="802"/>
      <c r="QM598" s="802"/>
      <c r="QN598" s="802"/>
      <c r="QO598" s="802"/>
      <c r="QP598" s="802"/>
      <c r="QQ598" s="802"/>
      <c r="QR598" s="802"/>
      <c r="QS598" s="802"/>
      <c r="QT598" s="802"/>
      <c r="QU598" s="802"/>
      <c r="QV598" s="802"/>
      <c r="QW598" s="802"/>
      <c r="QX598" s="802"/>
      <c r="QY598" s="802"/>
      <c r="QZ598" s="802"/>
      <c r="RA598" s="802"/>
      <c r="RB598" s="802"/>
      <c r="RC598" s="802"/>
      <c r="RD598" s="802"/>
      <c r="RE598" s="802"/>
      <c r="RF598" s="802"/>
      <c r="RG598" s="802"/>
      <c r="RH598" s="802"/>
      <c r="RI598" s="802"/>
      <c r="RJ598" s="802"/>
      <c r="RK598" s="802"/>
      <c r="RL598" s="802"/>
      <c r="RM598" s="802"/>
      <c r="RN598" s="802"/>
      <c r="RO598" s="802"/>
      <c r="RP598" s="802"/>
      <c r="RQ598" s="802"/>
      <c r="RR598" s="802"/>
      <c r="RS598" s="802"/>
      <c r="RT598" s="802"/>
      <c r="RU598" s="802"/>
      <c r="RV598" s="802"/>
      <c r="RW598" s="802"/>
      <c r="RX598" s="802"/>
      <c r="RY598" s="802"/>
      <c r="RZ598" s="802"/>
      <c r="SA598" s="802"/>
      <c r="SB598" s="802"/>
      <c r="SC598" s="802"/>
      <c r="SD598" s="802"/>
      <c r="SE598" s="802"/>
      <c r="SF598" s="802"/>
      <c r="SG598" s="802"/>
      <c r="SH598" s="802"/>
      <c r="SI598" s="802"/>
      <c r="SJ598" s="802"/>
      <c r="SK598" s="802"/>
      <c r="SL598" s="802"/>
      <c r="SM598" s="802"/>
      <c r="SN598" s="802"/>
      <c r="SO598" s="802"/>
      <c r="SP598" s="802"/>
      <c r="SQ598" s="802"/>
      <c r="SR598" s="802"/>
      <c r="SS598" s="802"/>
      <c r="ST598" s="802"/>
      <c r="SU598" s="802"/>
      <c r="SV598" s="802"/>
      <c r="SW598" s="802"/>
      <c r="SX598" s="802"/>
      <c r="SY598" s="802"/>
      <c r="SZ598" s="802"/>
      <c r="TA598" s="802"/>
      <c r="TB598" s="802"/>
      <c r="TC598" s="802"/>
      <c r="TD598" s="802"/>
      <c r="TE598" s="802"/>
      <c r="TF598" s="802"/>
      <c r="TG598" s="802"/>
      <c r="TH598" s="802"/>
      <c r="TI598" s="802"/>
      <c r="TJ598" s="802"/>
      <c r="TK598" s="802"/>
      <c r="TL598" s="802"/>
      <c r="TM598" s="802"/>
      <c r="TN598" s="802"/>
      <c r="TO598" s="802"/>
      <c r="TP598" s="802"/>
      <c r="TQ598" s="802"/>
      <c r="TR598" s="802"/>
      <c r="TS598" s="802"/>
      <c r="TT598" s="802"/>
      <c r="TU598" s="802"/>
      <c r="TV598" s="802"/>
      <c r="TW598" s="802"/>
      <c r="TX598" s="802"/>
      <c r="TY598" s="802"/>
      <c r="TZ598" s="802"/>
      <c r="UA598" s="802"/>
      <c r="UB598" s="802"/>
      <c r="UC598" s="802"/>
      <c r="UD598" s="802"/>
      <c r="UE598" s="802"/>
      <c r="UF598" s="802"/>
      <c r="UG598" s="802"/>
      <c r="UH598" s="802"/>
      <c r="UI598" s="802"/>
      <c r="UJ598" s="802"/>
      <c r="UK598" s="802"/>
      <c r="UL598" s="802"/>
      <c r="UM598" s="802"/>
      <c r="UN598" s="802"/>
      <c r="UO598" s="802"/>
      <c r="UP598" s="802"/>
      <c r="UQ598" s="802"/>
      <c r="UR598" s="802"/>
      <c r="US598" s="802"/>
      <c r="UT598" s="802"/>
      <c r="UU598" s="802"/>
      <c r="UV598" s="802"/>
      <c r="UW598" s="802"/>
      <c r="UX598" s="802"/>
      <c r="UY598" s="802"/>
      <c r="UZ598" s="802"/>
      <c r="VA598" s="802"/>
      <c r="VB598" s="802"/>
      <c r="VC598" s="802"/>
      <c r="VD598" s="802"/>
      <c r="VE598" s="802"/>
      <c r="VF598" s="802"/>
      <c r="VG598" s="802"/>
      <c r="VH598" s="802"/>
      <c r="VI598" s="802"/>
      <c r="VJ598" s="802"/>
      <c r="VK598" s="802"/>
      <c r="VL598" s="802"/>
      <c r="VM598" s="802"/>
      <c r="VN598" s="802"/>
      <c r="VO598" s="802"/>
      <c r="VP598" s="802"/>
      <c r="VQ598" s="802"/>
      <c r="VR598" s="802"/>
      <c r="VS598" s="802"/>
      <c r="VT598" s="802"/>
      <c r="VU598" s="802"/>
      <c r="VV598" s="802"/>
      <c r="VW598" s="802"/>
      <c r="VX598" s="802"/>
      <c r="VY598" s="802"/>
      <c r="VZ598" s="802"/>
      <c r="WA598" s="802"/>
      <c r="WB598" s="802"/>
      <c r="WC598" s="802"/>
      <c r="WD598" s="802"/>
      <c r="WE598" s="802"/>
      <c r="WF598" s="802"/>
      <c r="WG598" s="802"/>
      <c r="WH598" s="802"/>
      <c r="WI598" s="802"/>
      <c r="WJ598" s="802"/>
      <c r="WK598" s="802"/>
      <c r="WL598" s="802"/>
      <c r="WM598" s="802"/>
      <c r="WN598" s="802"/>
      <c r="WO598" s="802"/>
      <c r="WP598" s="802"/>
      <c r="WQ598" s="802"/>
      <c r="WR598" s="802"/>
      <c r="WS598" s="802"/>
      <c r="WT598" s="802"/>
      <c r="WU598" s="802"/>
      <c r="WV598" s="802"/>
      <c r="WW598" s="802"/>
      <c r="WX598" s="802"/>
      <c r="WY598" s="802"/>
      <c r="WZ598" s="802"/>
      <c r="XA598" s="802"/>
      <c r="XB598" s="802"/>
      <c r="XC598" s="802"/>
      <c r="XD598" s="802"/>
      <c r="XE598" s="802"/>
      <c r="XF598" s="802"/>
      <c r="XG598" s="802"/>
      <c r="XH598" s="802"/>
      <c r="XI598" s="802"/>
      <c r="XJ598" s="802"/>
      <c r="XK598" s="802"/>
      <c r="XL598" s="802"/>
      <c r="XM598" s="802"/>
      <c r="XN598" s="802"/>
      <c r="XO598" s="802"/>
      <c r="XP598" s="802"/>
      <c r="XQ598" s="802"/>
      <c r="XR598" s="802"/>
      <c r="XS598" s="802"/>
      <c r="XT598" s="802"/>
      <c r="XU598" s="802"/>
      <c r="XV598" s="802"/>
      <c r="XW598" s="802"/>
      <c r="XX598" s="802"/>
      <c r="XY598" s="802"/>
      <c r="XZ598" s="802"/>
      <c r="YA598" s="802"/>
      <c r="YB598" s="802"/>
      <c r="YC598" s="802"/>
      <c r="YD598" s="802"/>
      <c r="YE598" s="802"/>
      <c r="YF598" s="802"/>
      <c r="YG598" s="802"/>
      <c r="YH598" s="802"/>
      <c r="YI598" s="802"/>
      <c r="YJ598" s="802"/>
      <c r="YK598" s="802"/>
      <c r="YL598" s="802"/>
      <c r="YM598" s="802"/>
      <c r="YN598" s="802"/>
      <c r="YO598" s="802"/>
      <c r="YP598" s="802"/>
      <c r="YQ598" s="802"/>
      <c r="YR598" s="802"/>
      <c r="YS598" s="802"/>
      <c r="YT598" s="802"/>
      <c r="YU598" s="802"/>
      <c r="YV598" s="802"/>
      <c r="YW598" s="802"/>
      <c r="YX598" s="802"/>
      <c r="YY598" s="802"/>
      <c r="YZ598" s="802"/>
      <c r="ZA598" s="802"/>
      <c r="ZB598" s="802"/>
      <c r="ZC598" s="802"/>
      <c r="ZD598" s="802"/>
      <c r="ZE598" s="802"/>
      <c r="ZF598" s="802"/>
      <c r="ZG598" s="802"/>
      <c r="ZH598" s="802"/>
      <c r="ZI598" s="802"/>
      <c r="ZJ598" s="802"/>
      <c r="ZK598" s="802"/>
      <c r="ZL598" s="802"/>
      <c r="ZM598" s="802"/>
      <c r="ZN598" s="802"/>
      <c r="ZO598" s="802"/>
      <c r="ZP598" s="802"/>
      <c r="ZQ598" s="802"/>
      <c r="ZR598" s="802"/>
      <c r="ZS598" s="802"/>
      <c r="ZT598" s="802"/>
      <c r="ZU598" s="802"/>
      <c r="ZV598" s="802"/>
      <c r="ZW598" s="802"/>
      <c r="ZX598" s="802"/>
      <c r="ZY598" s="802"/>
      <c r="ZZ598" s="802"/>
      <c r="AAA598" s="802"/>
      <c r="AAB598" s="802"/>
      <c r="AAC598" s="802"/>
      <c r="AAD598" s="802"/>
      <c r="AAE598" s="802"/>
      <c r="AAF598" s="802"/>
      <c r="AAG598" s="802"/>
      <c r="AAH598" s="802"/>
      <c r="AAI598" s="802"/>
      <c r="AAJ598" s="802"/>
      <c r="AAK598" s="802"/>
      <c r="AAL598" s="802"/>
      <c r="AAM598" s="802"/>
      <c r="AAN598" s="802"/>
      <c r="AAO598" s="802"/>
      <c r="AAP598" s="802"/>
      <c r="AAQ598" s="802"/>
      <c r="AAR598" s="802"/>
      <c r="AAS598" s="802"/>
      <c r="AAT598" s="802"/>
      <c r="AAU598" s="802"/>
      <c r="AAV598" s="802"/>
      <c r="AAW598" s="802"/>
      <c r="AAX598" s="802"/>
      <c r="AAY598" s="802"/>
      <c r="AAZ598" s="802"/>
      <c r="ABA598" s="802"/>
      <c r="ABB598" s="802"/>
      <c r="ABC598" s="802"/>
      <c r="ABD598" s="802"/>
      <c r="ABE598" s="802"/>
      <c r="ABF598" s="802"/>
      <c r="ABG598" s="802"/>
      <c r="ABH598" s="802"/>
      <c r="ABI598" s="802"/>
      <c r="ABJ598" s="802"/>
      <c r="ABK598" s="802"/>
      <c r="ABL598" s="802"/>
      <c r="ABM598" s="802"/>
      <c r="ABN598" s="802"/>
      <c r="ABO598" s="802"/>
      <c r="ABP598" s="802"/>
      <c r="ABQ598" s="802"/>
      <c r="ABR598" s="802"/>
      <c r="ABS598" s="802"/>
      <c r="ABT598" s="802"/>
      <c r="ABU598" s="802"/>
      <c r="ABV598" s="802"/>
      <c r="ABW598" s="802"/>
      <c r="ABX598" s="802"/>
      <c r="ABY598" s="802"/>
      <c r="ABZ598" s="802"/>
      <c r="ACA598" s="802"/>
      <c r="ACB598" s="802"/>
      <c r="ACC598" s="802"/>
      <c r="ACD598" s="802"/>
      <c r="ACE598" s="802"/>
      <c r="ACF598" s="802"/>
      <c r="ACG598" s="802"/>
      <c r="ACH598" s="802"/>
      <c r="ACI598" s="802"/>
      <c r="ACJ598" s="802"/>
      <c r="ACK598" s="802"/>
      <c r="ACL598" s="802"/>
      <c r="ACM598" s="802"/>
      <c r="ACN598" s="802"/>
      <c r="ACO598" s="802"/>
      <c r="ACP598" s="802"/>
      <c r="ACQ598" s="802"/>
      <c r="ACR598" s="802"/>
      <c r="ACS598" s="802"/>
      <c r="ACT598" s="802"/>
      <c r="ACU598" s="802"/>
      <c r="ACV598" s="802"/>
      <c r="ACW598" s="802"/>
      <c r="ACX598" s="802"/>
      <c r="ACY598" s="802"/>
      <c r="ACZ598" s="802"/>
      <c r="ADA598" s="802"/>
      <c r="ADB598" s="802"/>
      <c r="ADC598" s="802"/>
      <c r="ADD598" s="802"/>
      <c r="ADE598" s="802"/>
      <c r="ADF598" s="802"/>
      <c r="ADG598" s="802"/>
      <c r="ADH598" s="802"/>
      <c r="ADI598" s="802"/>
      <c r="ADJ598" s="802"/>
      <c r="ADK598" s="802"/>
      <c r="ADL598" s="802"/>
      <c r="ADM598" s="802"/>
      <c r="ADN598" s="802"/>
      <c r="ADO598" s="802"/>
      <c r="ADP598" s="802"/>
      <c r="ADQ598" s="802"/>
      <c r="ADR598" s="802"/>
      <c r="ADS598" s="802"/>
      <c r="ADT598" s="802"/>
      <c r="ADU598" s="802"/>
      <c r="ADV598" s="802"/>
      <c r="ADW598" s="802"/>
      <c r="ADX598" s="802"/>
      <c r="ADY598" s="802"/>
      <c r="ADZ598" s="802"/>
      <c r="AEA598" s="802"/>
      <c r="AEB598" s="802"/>
      <c r="AEC598" s="802"/>
      <c r="AED598" s="802"/>
      <c r="AEE598" s="802"/>
      <c r="AEF598" s="802"/>
      <c r="AEG598" s="802"/>
      <c r="AEH598" s="802"/>
      <c r="AEI598" s="802"/>
      <c r="AEJ598" s="802"/>
      <c r="AEK598" s="802"/>
      <c r="AEL598" s="802"/>
      <c r="AEM598" s="802"/>
      <c r="AEN598" s="802"/>
      <c r="AEO598" s="802"/>
      <c r="AEP598" s="802"/>
      <c r="AEQ598" s="802"/>
      <c r="AER598" s="802"/>
      <c r="AES598" s="802"/>
      <c r="AET598" s="802"/>
      <c r="AEU598" s="802"/>
      <c r="AEV598" s="802"/>
      <c r="AEW598" s="802"/>
      <c r="AEX598" s="802"/>
      <c r="AEY598" s="802"/>
      <c r="AEZ598" s="802"/>
      <c r="AFA598" s="802"/>
      <c r="AFB598" s="802"/>
      <c r="AFC598" s="802"/>
      <c r="AFD598" s="802"/>
      <c r="AFE598" s="802"/>
      <c r="AFF598" s="802"/>
      <c r="AFG598" s="802"/>
      <c r="AFH598" s="802"/>
      <c r="AFI598" s="802"/>
      <c r="AFJ598" s="802"/>
      <c r="AFK598" s="802"/>
      <c r="AFL598" s="802"/>
      <c r="AFM598" s="802"/>
      <c r="AFN598" s="802"/>
      <c r="AFO598" s="802"/>
      <c r="AFP598" s="802"/>
      <c r="AFQ598" s="802"/>
      <c r="AFR598" s="802"/>
      <c r="AFS598" s="802"/>
      <c r="AFT598" s="802"/>
      <c r="AFU598" s="802"/>
      <c r="AFV598" s="802"/>
      <c r="AFW598" s="802"/>
      <c r="AFX598" s="802"/>
      <c r="AFY598" s="802"/>
      <c r="AFZ598" s="802"/>
      <c r="AGA598" s="802"/>
      <c r="AGB598" s="802"/>
      <c r="AGC598" s="802"/>
      <c r="AGD598" s="802"/>
      <c r="AGE598" s="802"/>
      <c r="AGF598" s="802"/>
      <c r="AGG598" s="802"/>
      <c r="AGH598" s="802"/>
      <c r="AGI598" s="802"/>
      <c r="AGJ598" s="802"/>
      <c r="AGK598" s="802"/>
      <c r="AGL598" s="802"/>
      <c r="AGM598" s="802"/>
      <c r="AGN598" s="802"/>
      <c r="AGO598" s="802"/>
      <c r="AGP598" s="802"/>
      <c r="AGQ598" s="802"/>
      <c r="AGR598" s="802"/>
      <c r="AGS598" s="802"/>
      <c r="AGT598" s="802"/>
      <c r="AGU598" s="802"/>
      <c r="AGV598" s="802"/>
      <c r="AGW598" s="802"/>
      <c r="AGX598" s="802"/>
      <c r="AGY598" s="802"/>
      <c r="AGZ598" s="802"/>
      <c r="AHA598" s="802"/>
      <c r="AHB598" s="802"/>
      <c r="AHC598" s="802"/>
      <c r="AHD598" s="802"/>
      <c r="AHE598" s="802"/>
      <c r="AHF598" s="802"/>
      <c r="AHG598" s="802"/>
      <c r="AHH598" s="802"/>
      <c r="AHI598" s="802"/>
      <c r="AHJ598" s="802"/>
      <c r="AHK598" s="802"/>
      <c r="AHL598" s="802"/>
      <c r="AHM598" s="802"/>
      <c r="AHN598" s="802"/>
      <c r="AHO598" s="802"/>
      <c r="AHP598" s="802"/>
      <c r="AHQ598" s="802"/>
      <c r="AHR598" s="802"/>
      <c r="AHS598" s="802"/>
      <c r="AHT598" s="802"/>
      <c r="AHU598" s="802"/>
      <c r="AHV598" s="802"/>
      <c r="AHW598" s="802"/>
      <c r="AHX598" s="802"/>
      <c r="AHY598" s="802"/>
      <c r="AHZ598" s="802"/>
      <c r="AIA598" s="802"/>
      <c r="AIB598" s="802"/>
      <c r="AIC598" s="802"/>
      <c r="AID598" s="802"/>
      <c r="AIE598" s="802"/>
      <c r="AIF598" s="802"/>
      <c r="AIG598" s="802"/>
      <c r="AIH598" s="802"/>
      <c r="AII598" s="802"/>
      <c r="AIJ598" s="802"/>
      <c r="AQE598" s="802"/>
      <c r="AQF598" s="802"/>
      <c r="AQG598" s="802"/>
      <c r="AQH598" s="802"/>
      <c r="AQI598" s="802"/>
      <c r="AQJ598" s="802"/>
      <c r="AQK598" s="802"/>
      <c r="AQL598" s="802"/>
      <c r="AQM598" s="802"/>
      <c r="AQN598" s="802"/>
      <c r="AQO598" s="802"/>
      <c r="AQP598" s="802"/>
      <c r="AQQ598" s="802"/>
      <c r="AQR598" s="802"/>
      <c r="AQS598" s="802"/>
      <c r="AQT598" s="802"/>
      <c r="AQU598" s="802"/>
      <c r="AQV598" s="802"/>
      <c r="AQW598" s="802"/>
      <c r="AQX598" s="802"/>
      <c r="AQY598" s="802"/>
      <c r="AQZ598" s="802"/>
      <c r="ARA598" s="802"/>
      <c r="ARB598" s="802"/>
      <c r="ARC598" s="802"/>
      <c r="ARD598" s="802"/>
      <c r="ARE598" s="802"/>
      <c r="ARF598" s="802"/>
      <c r="ARG598" s="802"/>
      <c r="ARH598" s="802"/>
      <c r="ARI598" s="802"/>
      <c r="ARJ598" s="802"/>
      <c r="ARK598" s="802"/>
      <c r="ARL598" s="802"/>
      <c r="ARM598" s="802"/>
      <c r="ARN598" s="802"/>
      <c r="ARO598" s="802"/>
      <c r="ARP598" s="802"/>
      <c r="ARQ598" s="802"/>
      <c r="ARR598" s="802"/>
      <c r="ARS598" s="802"/>
      <c r="ART598" s="802"/>
      <c r="ARU598" s="802"/>
      <c r="ARV598" s="802"/>
      <c r="ARW598" s="802"/>
      <c r="ARX598" s="802"/>
      <c r="ARY598" s="802"/>
      <c r="ARZ598" s="802"/>
      <c r="ASA598" s="802"/>
      <c r="ASB598" s="802"/>
      <c r="ASC598" s="802"/>
      <c r="ASD598" s="802"/>
      <c r="ASE598" s="802"/>
      <c r="ASF598" s="802"/>
      <c r="ASG598" s="802"/>
      <c r="ASH598" s="802"/>
      <c r="ASI598" s="802"/>
      <c r="ASJ598" s="802"/>
      <c r="ASK598" s="802"/>
      <c r="ASL598" s="802"/>
      <c r="ATP598" s="802"/>
      <c r="ATQ598" s="802"/>
      <c r="ATR598" s="802"/>
      <c r="ATS598" s="802"/>
      <c r="ATT598" s="802"/>
      <c r="ATU598" s="802"/>
      <c r="ATV598" s="802"/>
      <c r="ATW598" s="802"/>
      <c r="ATX598" s="802"/>
      <c r="ATY598" s="802"/>
      <c r="ATZ598" s="802"/>
      <c r="AUA598" s="802"/>
      <c r="AUB598" s="802"/>
      <c r="AUC598" s="802"/>
      <c r="AUD598" s="802"/>
      <c r="AUE598" s="802"/>
      <c r="AUF598" s="802"/>
      <c r="AUG598" s="802"/>
      <c r="AUH598" s="802"/>
      <c r="AUI598" s="802"/>
      <c r="AUJ598" s="802"/>
      <c r="AUK598" s="802"/>
      <c r="AUL598" s="802"/>
      <c r="AUM598" s="802"/>
      <c r="AUN598" s="802"/>
      <c r="AUO598" s="802"/>
      <c r="AUP598" s="801"/>
      <c r="AUQ598" s="802"/>
      <c r="AUR598" s="801"/>
      <c r="AUS598" s="802"/>
      <c r="AUT598" s="801"/>
      <c r="AUU598" s="802"/>
      <c r="AUV598" s="802"/>
      <c r="AUW598" s="802"/>
      <c r="AUX598" s="802"/>
      <c r="AUY598" s="802"/>
      <c r="AUZ598" s="802"/>
      <c r="AVA598" s="802"/>
      <c r="AVB598" s="802"/>
      <c r="AVC598" s="802"/>
      <c r="AVD598" s="802"/>
      <c r="AVE598" s="802"/>
      <c r="AVF598" s="802"/>
      <c r="AVG598" s="802"/>
      <c r="AVH598" s="802"/>
      <c r="AVI598" s="802"/>
      <c r="AVJ598" s="808"/>
      <c r="AVK598" s="808"/>
      <c r="AVL598" s="808"/>
      <c r="AVM598" s="808"/>
      <c r="AVN598" s="808"/>
      <c r="AVO598" s="808"/>
      <c r="AVP598" s="808"/>
      <c r="AVQ598" s="808"/>
      <c r="AVR598" s="808"/>
      <c r="AVS598" s="808"/>
      <c r="AVT598" s="808"/>
      <c r="AVU598" s="809"/>
      <c r="AVV598" s="809"/>
      <c r="AVW598" s="809"/>
      <c r="AVX598" s="809"/>
      <c r="AVY598" s="809"/>
      <c r="AVZ598" s="809"/>
      <c r="AWA598" s="809"/>
      <c r="AWB598" s="809"/>
      <c r="AWC598" s="809"/>
      <c r="AWD598" s="809"/>
      <c r="AWE598" s="809"/>
      <c r="AWF598" s="809"/>
      <c r="AWG598" s="809"/>
      <c r="AWH598" s="809"/>
      <c r="AWI598" s="809"/>
      <c r="AWJ598" s="809"/>
      <c r="AWK598" s="809"/>
      <c r="AWL598" s="809"/>
      <c r="AWM598" s="809"/>
      <c r="AWN598" s="809"/>
      <c r="AWO598" s="809"/>
      <c r="AWP598" s="809"/>
      <c r="AWQ598" s="809"/>
      <c r="AWR598" s="808"/>
      <c r="AWS598" s="761"/>
      <c r="AWT598" s="808"/>
      <c r="AWU598" s="809"/>
      <c r="AWV598" s="809"/>
      <c r="AWW598" s="809"/>
      <c r="AWX598" s="809"/>
      <c r="AWY598" s="809"/>
      <c r="AWZ598" s="809"/>
      <c r="AXA598" s="809"/>
      <c r="AXB598" s="809"/>
      <c r="AXC598" s="809"/>
      <c r="AXD598" s="809"/>
      <c r="AXE598" s="809"/>
      <c r="AXF598" s="809"/>
      <c r="AXG598" s="809"/>
      <c r="AXH598" s="809"/>
      <c r="AXI598" s="809"/>
      <c r="AXJ598" s="809"/>
      <c r="AXK598" s="809"/>
      <c r="AXL598" s="809"/>
      <c r="AXM598" s="809"/>
      <c r="AXN598" s="809"/>
      <c r="AXO598" s="809"/>
      <c r="AXP598" s="809"/>
      <c r="AXQ598" s="809"/>
      <c r="AXR598" s="809"/>
      <c r="AXS598" s="809"/>
      <c r="AXT598" s="809"/>
      <c r="AXU598" s="809"/>
      <c r="AXV598" s="809"/>
      <c r="AXW598" s="809"/>
      <c r="AXX598" s="809"/>
      <c r="AXY598" s="809"/>
      <c r="AXZ598" s="809"/>
      <c r="AYA598" s="809"/>
      <c r="AYB598" s="809"/>
      <c r="AYC598" s="809"/>
      <c r="AYD598" s="808"/>
      <c r="AYE598" s="808"/>
      <c r="AYF598" s="809"/>
      <c r="AYG598" s="808"/>
      <c r="AYH598" s="810"/>
      <c r="AYI598" s="810"/>
      <c r="AYJ598" s="810"/>
      <c r="AYK598" s="810"/>
      <c r="AYL598" s="810"/>
      <c r="AYM598" s="810"/>
      <c r="AYN598" s="810"/>
      <c r="AYO598" s="810"/>
      <c r="AYP598" s="810"/>
      <c r="AYQ598" s="810"/>
      <c r="AYR598" s="810"/>
      <c r="AYS598" s="810"/>
      <c r="AYT598" s="810"/>
      <c r="AYU598" s="810"/>
      <c r="AYV598" s="810"/>
      <c r="AYW598" s="810"/>
      <c r="AYX598" s="810"/>
      <c r="AYY598" s="810"/>
      <c r="AYZ598" s="810"/>
      <c r="AZA598" s="810"/>
      <c r="AZB598" s="810"/>
      <c r="AZC598" s="810"/>
      <c r="AZD598" s="810"/>
      <c r="AZE598" s="810"/>
      <c r="AZF598" s="810"/>
      <c r="AZG598" s="810"/>
      <c r="AZH598" s="810"/>
      <c r="AZI598" s="810"/>
      <c r="AZJ598" s="810"/>
      <c r="AZK598" s="810"/>
      <c r="AZL598" s="810"/>
      <c r="AZM598" s="810"/>
      <c r="AZN598" s="810"/>
      <c r="AZO598" s="810"/>
      <c r="AZP598" s="809"/>
      <c r="AZQ598" s="802"/>
      <c r="AZR598" s="802"/>
      <c r="AZS598" s="802"/>
    </row>
    <row r="599" spans="45:920 1123:1371" s="793" customFormat="1" ht="13.5">
      <c r="AS599" s="802"/>
      <c r="AT599" s="802"/>
      <c r="AU599" s="802"/>
      <c r="AV599" s="802"/>
      <c r="AW599" s="802"/>
      <c r="AX599" s="802"/>
      <c r="AY599" s="802"/>
      <c r="AZ599" s="802"/>
      <c r="BA599" s="802"/>
      <c r="BB599" s="802"/>
      <c r="BC599" s="802"/>
      <c r="BD599" s="802"/>
      <c r="BE599" s="802"/>
      <c r="BF599" s="802"/>
      <c r="BG599" s="802"/>
      <c r="BH599" s="802"/>
      <c r="BI599" s="802"/>
      <c r="BJ599" s="802"/>
      <c r="BK599" s="802"/>
      <c r="BL599" s="802"/>
      <c r="BM599" s="802"/>
      <c r="BN599" s="802"/>
      <c r="BO599" s="802"/>
      <c r="BP599" s="802"/>
      <c r="BQ599" s="802"/>
      <c r="BR599" s="802"/>
      <c r="BS599" s="802"/>
      <c r="BT599" s="802"/>
      <c r="BU599" s="802"/>
      <c r="BV599" s="802"/>
      <c r="BW599" s="802"/>
      <c r="BX599" s="802"/>
      <c r="BY599" s="802"/>
      <c r="BZ599" s="802"/>
      <c r="CA599" s="802"/>
      <c r="CB599" s="802"/>
      <c r="CC599" s="802"/>
      <c r="CD599" s="802"/>
      <c r="CE599" s="802"/>
      <c r="CF599" s="802"/>
      <c r="CG599" s="802"/>
      <c r="CH599" s="802"/>
      <c r="CI599" s="802"/>
      <c r="CJ599" s="802"/>
      <c r="CK599" s="802"/>
      <c r="CL599" s="802"/>
      <c r="CM599" s="802"/>
      <c r="CN599" s="802"/>
      <c r="CO599" s="802"/>
      <c r="CP599" s="802"/>
      <c r="CQ599" s="802"/>
      <c r="CR599" s="802"/>
      <c r="CS599" s="802"/>
      <c r="CT599" s="802"/>
      <c r="CU599" s="802"/>
      <c r="CV599" s="802"/>
      <c r="CW599" s="802"/>
      <c r="CX599" s="802"/>
      <c r="CY599" s="802"/>
      <c r="CZ599" s="802"/>
      <c r="DA599" s="802"/>
      <c r="DB599" s="802"/>
      <c r="DC599" s="802"/>
      <c r="DD599" s="802"/>
      <c r="DE599" s="802"/>
      <c r="DF599" s="802"/>
      <c r="DG599" s="802"/>
      <c r="DH599" s="802"/>
      <c r="DI599" s="802"/>
      <c r="DJ599" s="802"/>
      <c r="DK599" s="802"/>
      <c r="DL599" s="802"/>
      <c r="DM599" s="802"/>
      <c r="DN599" s="802"/>
      <c r="DO599" s="802"/>
      <c r="DP599" s="802"/>
      <c r="DQ599" s="802"/>
      <c r="DR599" s="802"/>
      <c r="DS599" s="802"/>
      <c r="DT599" s="802"/>
      <c r="DU599" s="802"/>
      <c r="DV599" s="802"/>
      <c r="DW599" s="802"/>
      <c r="DX599" s="802"/>
      <c r="DY599" s="802"/>
      <c r="DZ599" s="802"/>
      <c r="EA599" s="802"/>
      <c r="EB599" s="802"/>
      <c r="EC599" s="802"/>
      <c r="ED599" s="802"/>
      <c r="EE599" s="802"/>
      <c r="EF599" s="802"/>
      <c r="EG599" s="802"/>
      <c r="EH599" s="802"/>
      <c r="EI599" s="802"/>
      <c r="EJ599" s="802"/>
      <c r="EK599" s="802"/>
      <c r="EL599" s="802"/>
      <c r="EM599" s="802"/>
      <c r="EN599" s="802"/>
      <c r="EO599" s="802"/>
      <c r="EP599" s="802"/>
      <c r="EQ599" s="802"/>
      <c r="ER599" s="802"/>
      <c r="ES599" s="802"/>
      <c r="ET599" s="802"/>
      <c r="EU599" s="802"/>
      <c r="EV599" s="802"/>
      <c r="EW599" s="802"/>
      <c r="EX599" s="802"/>
      <c r="EY599" s="802"/>
      <c r="EZ599" s="802"/>
      <c r="FA599" s="802"/>
      <c r="FB599" s="802"/>
      <c r="FC599" s="802"/>
      <c r="FD599" s="802"/>
      <c r="FE599" s="802"/>
      <c r="FF599" s="802"/>
      <c r="FG599" s="802"/>
      <c r="FH599" s="802"/>
      <c r="FI599" s="802"/>
      <c r="FJ599" s="802"/>
      <c r="FK599" s="802"/>
      <c r="FL599" s="802"/>
      <c r="FM599" s="802"/>
      <c r="FN599" s="802"/>
      <c r="FO599" s="802"/>
      <c r="FP599" s="802"/>
      <c r="FQ599" s="802"/>
      <c r="FR599" s="802"/>
      <c r="FS599" s="802"/>
      <c r="FT599" s="802"/>
      <c r="FU599" s="802"/>
      <c r="FV599" s="802"/>
      <c r="FW599" s="802"/>
      <c r="FX599" s="802"/>
      <c r="FY599" s="802"/>
      <c r="FZ599" s="802"/>
      <c r="GA599" s="802"/>
      <c r="GB599" s="802"/>
      <c r="GC599" s="802"/>
      <c r="GD599" s="802"/>
      <c r="GE599" s="802"/>
      <c r="GF599" s="802"/>
      <c r="GG599" s="802"/>
      <c r="GH599" s="802"/>
      <c r="GI599" s="802"/>
      <c r="GJ599" s="802"/>
      <c r="GK599" s="802"/>
      <c r="GL599" s="802"/>
      <c r="GM599" s="802"/>
      <c r="GN599" s="802"/>
      <c r="GO599" s="802"/>
      <c r="GP599" s="802"/>
      <c r="GQ599" s="802"/>
      <c r="GR599" s="802"/>
      <c r="GS599" s="802"/>
      <c r="GT599" s="802"/>
      <c r="GU599" s="802"/>
      <c r="GV599" s="802"/>
      <c r="GW599" s="802"/>
      <c r="GX599" s="802"/>
      <c r="GY599" s="802"/>
      <c r="GZ599" s="802"/>
      <c r="HA599" s="802"/>
      <c r="HB599" s="802"/>
      <c r="HC599" s="802"/>
      <c r="HD599" s="802"/>
      <c r="HE599" s="802"/>
      <c r="HF599" s="802"/>
      <c r="HG599" s="802"/>
      <c r="HH599" s="802"/>
      <c r="HI599" s="802"/>
      <c r="HJ599" s="802"/>
      <c r="HK599" s="802"/>
      <c r="HL599" s="802"/>
      <c r="HM599" s="802"/>
      <c r="HN599" s="802"/>
      <c r="HO599" s="802"/>
      <c r="HP599" s="802"/>
      <c r="HQ599" s="802"/>
      <c r="HR599" s="802"/>
      <c r="HS599" s="802"/>
      <c r="HT599" s="802"/>
      <c r="HU599" s="802"/>
      <c r="HV599" s="802"/>
      <c r="HW599" s="802"/>
      <c r="HX599" s="802"/>
      <c r="HY599" s="802"/>
      <c r="HZ599" s="802"/>
      <c r="IA599" s="802"/>
      <c r="IB599" s="802"/>
      <c r="IC599" s="802"/>
      <c r="ID599" s="802"/>
      <c r="IE599" s="802"/>
      <c r="IF599" s="802"/>
      <c r="IG599" s="802"/>
      <c r="IH599" s="802"/>
      <c r="II599" s="802"/>
      <c r="IJ599" s="802"/>
      <c r="IK599" s="802"/>
      <c r="IL599" s="802"/>
      <c r="IM599" s="802"/>
      <c r="IN599" s="802"/>
      <c r="IO599" s="802"/>
      <c r="IP599" s="802"/>
      <c r="IQ599" s="802"/>
      <c r="IR599" s="802"/>
      <c r="IS599" s="802"/>
      <c r="IT599" s="802"/>
      <c r="IU599" s="802"/>
      <c r="IV599" s="802"/>
      <c r="IW599" s="802"/>
      <c r="IX599" s="802"/>
      <c r="IY599" s="802"/>
      <c r="IZ599" s="802"/>
      <c r="JA599" s="802"/>
      <c r="JB599" s="802"/>
      <c r="JC599" s="802"/>
      <c r="JD599" s="802"/>
      <c r="JE599" s="802"/>
      <c r="JF599" s="802"/>
      <c r="JG599" s="802"/>
      <c r="JH599" s="802"/>
      <c r="JI599" s="802"/>
      <c r="JJ599" s="802"/>
      <c r="JK599" s="802"/>
      <c r="JL599" s="802"/>
      <c r="JM599" s="802"/>
      <c r="JN599" s="802"/>
      <c r="JO599" s="802"/>
      <c r="JP599" s="802"/>
      <c r="JQ599" s="802"/>
      <c r="JR599" s="802"/>
      <c r="JS599" s="802"/>
      <c r="JT599" s="802"/>
      <c r="JU599" s="802"/>
      <c r="JV599" s="802"/>
      <c r="JW599" s="802"/>
      <c r="JX599" s="802"/>
      <c r="JY599" s="802"/>
      <c r="JZ599" s="802"/>
      <c r="KA599" s="802"/>
      <c r="KB599" s="802"/>
      <c r="KC599" s="802"/>
      <c r="KD599" s="802"/>
      <c r="KE599" s="802"/>
      <c r="KF599" s="802"/>
      <c r="KG599" s="802"/>
      <c r="KH599" s="802"/>
      <c r="KI599" s="802"/>
      <c r="KJ599" s="802"/>
      <c r="KK599" s="802"/>
      <c r="KL599" s="802"/>
      <c r="KM599" s="802"/>
      <c r="KN599" s="802"/>
      <c r="KO599" s="802"/>
      <c r="KP599" s="802"/>
      <c r="KQ599" s="802"/>
      <c r="KR599" s="802"/>
      <c r="KS599" s="802"/>
      <c r="KT599" s="802"/>
      <c r="KU599" s="802"/>
      <c r="KV599" s="802"/>
      <c r="KW599" s="802"/>
      <c r="KX599" s="802"/>
      <c r="KY599" s="802"/>
      <c r="KZ599" s="802"/>
      <c r="LA599" s="802"/>
      <c r="LB599" s="802"/>
      <c r="LC599" s="802"/>
      <c r="LD599" s="802"/>
      <c r="LE599" s="802"/>
      <c r="LF599" s="802"/>
      <c r="LG599" s="802"/>
      <c r="LH599" s="802"/>
      <c r="LI599" s="802"/>
      <c r="LJ599" s="802"/>
      <c r="LK599" s="802"/>
      <c r="LL599" s="802"/>
      <c r="LM599" s="802"/>
      <c r="LN599" s="802"/>
      <c r="LO599" s="802"/>
      <c r="LP599" s="802"/>
      <c r="LQ599" s="802"/>
      <c r="LR599" s="802"/>
      <c r="LS599" s="802"/>
      <c r="LT599" s="802"/>
      <c r="LU599" s="802"/>
      <c r="LV599" s="802"/>
      <c r="LW599" s="802"/>
      <c r="LX599" s="802"/>
      <c r="LY599" s="802"/>
      <c r="LZ599" s="802"/>
      <c r="MA599" s="802"/>
      <c r="MB599" s="802"/>
      <c r="MC599" s="802"/>
      <c r="MD599" s="802"/>
      <c r="ME599" s="802"/>
      <c r="MF599" s="802"/>
      <c r="MG599" s="802"/>
      <c r="MH599" s="802"/>
      <c r="MI599" s="802"/>
      <c r="MJ599" s="802"/>
      <c r="MK599" s="802"/>
      <c r="ML599" s="802"/>
      <c r="MM599" s="802"/>
      <c r="MN599" s="802"/>
      <c r="MO599" s="802"/>
      <c r="MP599" s="802"/>
      <c r="MQ599" s="802"/>
      <c r="MR599" s="802"/>
      <c r="MS599" s="802"/>
      <c r="MT599" s="802"/>
      <c r="MU599" s="802"/>
      <c r="MV599" s="802"/>
      <c r="MW599" s="802"/>
      <c r="MX599" s="802"/>
      <c r="MY599" s="802"/>
      <c r="MZ599" s="802"/>
      <c r="NA599" s="802"/>
      <c r="NB599" s="802"/>
      <c r="NC599" s="802"/>
      <c r="ND599" s="802"/>
      <c r="NE599" s="802"/>
      <c r="NF599" s="802"/>
      <c r="NG599" s="802"/>
      <c r="NH599" s="802"/>
      <c r="NI599" s="802"/>
      <c r="NJ599" s="802"/>
      <c r="NK599" s="802"/>
      <c r="NL599" s="802"/>
      <c r="NM599" s="802"/>
      <c r="NN599" s="802"/>
      <c r="NO599" s="802"/>
      <c r="NP599" s="802"/>
      <c r="NQ599" s="802"/>
      <c r="NR599" s="802"/>
      <c r="NS599" s="802"/>
      <c r="NT599" s="802"/>
      <c r="NU599" s="802"/>
      <c r="NV599" s="802"/>
      <c r="NW599" s="802"/>
      <c r="NX599" s="802"/>
      <c r="NY599" s="802"/>
      <c r="NZ599" s="802"/>
      <c r="OA599" s="802"/>
      <c r="OB599" s="802"/>
      <c r="OC599" s="802"/>
      <c r="OD599" s="802"/>
      <c r="OE599" s="802"/>
      <c r="OF599" s="802"/>
      <c r="OG599" s="802"/>
      <c r="OH599" s="802"/>
      <c r="OI599" s="802"/>
      <c r="OJ599" s="802"/>
      <c r="OK599" s="802"/>
      <c r="OL599" s="802"/>
      <c r="OM599" s="802"/>
      <c r="ON599" s="802"/>
      <c r="OO599" s="802"/>
      <c r="OP599" s="802"/>
      <c r="OQ599" s="802"/>
      <c r="OR599" s="802"/>
      <c r="OS599" s="802"/>
      <c r="OT599" s="802"/>
      <c r="OU599" s="802"/>
      <c r="OV599" s="802"/>
      <c r="OW599" s="802"/>
      <c r="OX599" s="802"/>
      <c r="OY599" s="802"/>
      <c r="OZ599" s="802"/>
      <c r="PA599" s="802"/>
      <c r="PB599" s="802"/>
      <c r="PC599" s="802"/>
      <c r="PD599" s="802"/>
      <c r="PE599" s="802"/>
      <c r="PF599" s="802"/>
      <c r="PG599" s="802"/>
      <c r="PH599" s="802"/>
      <c r="PI599" s="802"/>
      <c r="PJ599" s="802"/>
      <c r="PK599" s="802"/>
      <c r="PL599" s="802"/>
      <c r="PM599" s="802"/>
      <c r="PN599" s="802"/>
      <c r="PO599" s="802"/>
      <c r="PP599" s="802"/>
      <c r="PQ599" s="802"/>
      <c r="PR599" s="802"/>
      <c r="PS599" s="802"/>
      <c r="PT599" s="802"/>
      <c r="PU599" s="802"/>
      <c r="PV599" s="802"/>
      <c r="PW599" s="802"/>
      <c r="PX599" s="802"/>
      <c r="PY599" s="802"/>
      <c r="PZ599" s="802"/>
      <c r="QA599" s="802"/>
      <c r="QB599" s="802"/>
      <c r="QC599" s="802"/>
      <c r="QD599" s="802"/>
      <c r="QE599" s="802"/>
      <c r="QF599" s="802"/>
      <c r="QG599" s="802"/>
      <c r="QH599" s="802"/>
      <c r="QI599" s="802"/>
      <c r="QJ599" s="802"/>
      <c r="QK599" s="802"/>
      <c r="QL599" s="802"/>
      <c r="QM599" s="802"/>
      <c r="QN599" s="802"/>
      <c r="QO599" s="802"/>
      <c r="QP599" s="802"/>
      <c r="QQ599" s="802"/>
      <c r="QR599" s="802"/>
      <c r="QS599" s="802"/>
      <c r="QT599" s="802"/>
      <c r="QU599" s="802"/>
      <c r="QV599" s="802"/>
      <c r="QW599" s="802"/>
      <c r="QX599" s="802"/>
      <c r="QY599" s="802"/>
      <c r="QZ599" s="802"/>
      <c r="RA599" s="802"/>
      <c r="RB599" s="802"/>
      <c r="RC599" s="802"/>
      <c r="RD599" s="802"/>
      <c r="RE599" s="802"/>
      <c r="RF599" s="802"/>
      <c r="RG599" s="802"/>
      <c r="RH599" s="802"/>
      <c r="RI599" s="802"/>
      <c r="RJ599" s="802"/>
      <c r="RK599" s="802"/>
      <c r="RL599" s="802"/>
      <c r="RM599" s="802"/>
      <c r="RN599" s="802"/>
      <c r="RO599" s="802"/>
      <c r="RP599" s="802"/>
      <c r="RQ599" s="802"/>
      <c r="RR599" s="802"/>
      <c r="RS599" s="802"/>
      <c r="RT599" s="802"/>
      <c r="RU599" s="802"/>
      <c r="RV599" s="802"/>
      <c r="RW599" s="802"/>
      <c r="RX599" s="802"/>
      <c r="RY599" s="802"/>
      <c r="RZ599" s="802"/>
      <c r="SA599" s="802"/>
      <c r="SB599" s="802"/>
      <c r="SC599" s="802"/>
      <c r="SD599" s="802"/>
      <c r="SE599" s="802"/>
      <c r="SF599" s="802"/>
      <c r="SG599" s="802"/>
      <c r="SH599" s="802"/>
      <c r="SI599" s="802"/>
      <c r="SJ599" s="802"/>
      <c r="SK599" s="802"/>
      <c r="SL599" s="802"/>
      <c r="SM599" s="802"/>
      <c r="SN599" s="802"/>
      <c r="SO599" s="802"/>
      <c r="SP599" s="802"/>
      <c r="SQ599" s="802"/>
      <c r="SR599" s="802"/>
      <c r="SS599" s="802"/>
      <c r="ST599" s="802"/>
      <c r="SU599" s="802"/>
      <c r="SV599" s="802"/>
      <c r="SW599" s="802"/>
      <c r="SX599" s="802"/>
      <c r="SY599" s="802"/>
      <c r="SZ599" s="802"/>
      <c r="TA599" s="802"/>
      <c r="TB599" s="802"/>
      <c r="TC599" s="802"/>
      <c r="TD599" s="802"/>
      <c r="TE599" s="802"/>
      <c r="TF599" s="802"/>
      <c r="TG599" s="802"/>
      <c r="TH599" s="802"/>
      <c r="TI599" s="802"/>
      <c r="TJ599" s="802"/>
      <c r="TK599" s="802"/>
      <c r="TL599" s="802"/>
      <c r="TM599" s="802"/>
      <c r="TN599" s="802"/>
      <c r="TO599" s="802"/>
      <c r="TP599" s="802"/>
      <c r="TQ599" s="802"/>
      <c r="TR599" s="802"/>
      <c r="TS599" s="802"/>
      <c r="TT599" s="802"/>
      <c r="TU599" s="802"/>
      <c r="TV599" s="802"/>
      <c r="TW599" s="802"/>
      <c r="TX599" s="802"/>
      <c r="TY599" s="802"/>
      <c r="TZ599" s="802"/>
      <c r="UA599" s="802"/>
      <c r="UB599" s="802"/>
      <c r="UC599" s="802"/>
      <c r="UD599" s="802"/>
      <c r="UE599" s="802"/>
      <c r="UF599" s="802"/>
      <c r="UG599" s="802"/>
      <c r="UH599" s="802"/>
      <c r="UI599" s="802"/>
      <c r="UJ599" s="802"/>
      <c r="UK599" s="802"/>
      <c r="UL599" s="802"/>
      <c r="UM599" s="802"/>
      <c r="UN599" s="802"/>
      <c r="UO599" s="802"/>
      <c r="UP599" s="802"/>
      <c r="UQ599" s="802"/>
      <c r="UR599" s="802"/>
      <c r="US599" s="802"/>
      <c r="UT599" s="802"/>
      <c r="UU599" s="802"/>
      <c r="UV599" s="802"/>
      <c r="UW599" s="802"/>
      <c r="UX599" s="802"/>
      <c r="UY599" s="802"/>
      <c r="UZ599" s="802"/>
      <c r="VA599" s="802"/>
      <c r="VB599" s="802"/>
      <c r="VC599" s="802"/>
      <c r="VD599" s="802"/>
      <c r="VE599" s="802"/>
      <c r="VF599" s="802"/>
      <c r="VG599" s="802"/>
      <c r="VH599" s="802"/>
      <c r="VI599" s="802"/>
      <c r="VJ599" s="802"/>
      <c r="VK599" s="802"/>
      <c r="VL599" s="802"/>
      <c r="VM599" s="802"/>
      <c r="VN599" s="802"/>
      <c r="VO599" s="802"/>
      <c r="VP599" s="802"/>
      <c r="VQ599" s="802"/>
      <c r="VR599" s="802"/>
      <c r="VS599" s="802"/>
      <c r="VT599" s="802"/>
      <c r="VU599" s="802"/>
      <c r="VV599" s="802"/>
      <c r="VW599" s="802"/>
      <c r="VX599" s="802"/>
      <c r="VY599" s="802"/>
      <c r="VZ599" s="802"/>
      <c r="WA599" s="802"/>
      <c r="WB599" s="802"/>
      <c r="WC599" s="802"/>
      <c r="WD599" s="802"/>
      <c r="WE599" s="802"/>
      <c r="WF599" s="802"/>
      <c r="WG599" s="802"/>
      <c r="WH599" s="802"/>
      <c r="WI599" s="802"/>
      <c r="WJ599" s="802"/>
      <c r="WK599" s="802"/>
      <c r="WL599" s="802"/>
      <c r="WM599" s="802"/>
      <c r="WN599" s="802"/>
      <c r="WO599" s="802"/>
      <c r="WP599" s="802"/>
      <c r="WQ599" s="802"/>
      <c r="WR599" s="802"/>
      <c r="WS599" s="802"/>
      <c r="WT599" s="802"/>
      <c r="WU599" s="802"/>
      <c r="WV599" s="802"/>
      <c r="WW599" s="802"/>
      <c r="WX599" s="802"/>
      <c r="WY599" s="802"/>
      <c r="WZ599" s="802"/>
      <c r="XA599" s="802"/>
      <c r="XB599" s="802"/>
      <c r="XC599" s="802"/>
      <c r="XD599" s="802"/>
      <c r="XE599" s="802"/>
      <c r="XF599" s="802"/>
      <c r="XG599" s="802"/>
      <c r="XH599" s="802"/>
      <c r="XI599" s="802"/>
      <c r="XJ599" s="802"/>
      <c r="XK599" s="802"/>
      <c r="XL599" s="802"/>
      <c r="XM599" s="802"/>
      <c r="XN599" s="802"/>
      <c r="XO599" s="802"/>
      <c r="XP599" s="802"/>
      <c r="XQ599" s="802"/>
      <c r="XR599" s="802"/>
      <c r="XS599" s="802"/>
      <c r="XT599" s="802"/>
      <c r="XU599" s="802"/>
      <c r="XV599" s="802"/>
      <c r="XW599" s="802"/>
      <c r="XX599" s="802"/>
      <c r="XY599" s="802"/>
      <c r="XZ599" s="802"/>
      <c r="YA599" s="802"/>
      <c r="YB599" s="802"/>
      <c r="YC599" s="802"/>
      <c r="YD599" s="802"/>
      <c r="YE599" s="802"/>
      <c r="YF599" s="802"/>
      <c r="YG599" s="802"/>
      <c r="YH599" s="802"/>
      <c r="YI599" s="802"/>
      <c r="YJ599" s="802"/>
      <c r="YK599" s="802"/>
      <c r="YL599" s="802"/>
      <c r="YM599" s="802"/>
      <c r="YN599" s="802"/>
      <c r="YO599" s="802"/>
      <c r="YP599" s="802"/>
      <c r="YQ599" s="802"/>
      <c r="YR599" s="802"/>
      <c r="YS599" s="802"/>
      <c r="YT599" s="802"/>
      <c r="YU599" s="802"/>
      <c r="YV599" s="802"/>
      <c r="YW599" s="802"/>
      <c r="YX599" s="802"/>
      <c r="YY599" s="802"/>
      <c r="YZ599" s="802"/>
      <c r="ZA599" s="802"/>
      <c r="ZB599" s="802"/>
      <c r="ZC599" s="802"/>
      <c r="ZD599" s="802"/>
      <c r="ZE599" s="802"/>
      <c r="ZF599" s="802"/>
      <c r="ZG599" s="802"/>
      <c r="ZH599" s="802"/>
      <c r="ZI599" s="802"/>
      <c r="ZJ599" s="802"/>
      <c r="ZK599" s="802"/>
      <c r="ZL599" s="802"/>
      <c r="ZM599" s="802"/>
      <c r="ZN599" s="802"/>
      <c r="ZO599" s="802"/>
      <c r="ZP599" s="802"/>
      <c r="ZQ599" s="802"/>
      <c r="ZR599" s="802"/>
      <c r="ZS599" s="802"/>
      <c r="ZT599" s="802"/>
      <c r="ZU599" s="802"/>
      <c r="ZV599" s="802"/>
      <c r="ZW599" s="802"/>
      <c r="ZX599" s="802"/>
      <c r="ZY599" s="802"/>
      <c r="ZZ599" s="802"/>
      <c r="AAA599" s="802"/>
      <c r="AAB599" s="802"/>
      <c r="AAC599" s="802"/>
      <c r="AAD599" s="802"/>
      <c r="AAE599" s="802"/>
      <c r="AAF599" s="802"/>
      <c r="AAG599" s="802"/>
      <c r="AAH599" s="802"/>
      <c r="AAI599" s="802"/>
      <c r="AAJ599" s="802"/>
      <c r="AAK599" s="802"/>
      <c r="AAL599" s="802"/>
      <c r="AAM599" s="802"/>
      <c r="AAN599" s="802"/>
      <c r="AAO599" s="802"/>
      <c r="AAP599" s="802"/>
      <c r="AAQ599" s="802"/>
      <c r="AAR599" s="802"/>
      <c r="AAS599" s="802"/>
      <c r="AAT599" s="802"/>
      <c r="AAU599" s="802"/>
      <c r="AAV599" s="802"/>
      <c r="AAW599" s="802"/>
      <c r="AAX599" s="802"/>
      <c r="AAY599" s="802"/>
      <c r="AAZ599" s="802"/>
      <c r="ABA599" s="802"/>
      <c r="ABB599" s="802"/>
      <c r="ABC599" s="802"/>
      <c r="ABD599" s="802"/>
      <c r="ABE599" s="802"/>
      <c r="ABF599" s="802"/>
      <c r="ABG599" s="802"/>
      <c r="ABH599" s="802"/>
      <c r="ABI599" s="802"/>
      <c r="ABJ599" s="802"/>
      <c r="ABK599" s="802"/>
      <c r="ABL599" s="802"/>
      <c r="ABM599" s="802"/>
      <c r="ABN599" s="802"/>
      <c r="ABO599" s="802"/>
      <c r="ABP599" s="802"/>
      <c r="ABQ599" s="802"/>
      <c r="ABR599" s="802"/>
      <c r="ABS599" s="802"/>
      <c r="ABT599" s="802"/>
      <c r="ABU599" s="802"/>
      <c r="ABV599" s="802"/>
      <c r="ABW599" s="802"/>
      <c r="ABX599" s="802"/>
      <c r="ABY599" s="802"/>
      <c r="ABZ599" s="802"/>
      <c r="ACA599" s="802"/>
      <c r="ACB599" s="802"/>
      <c r="ACC599" s="802"/>
      <c r="ACD599" s="802"/>
      <c r="ACE599" s="802"/>
      <c r="ACF599" s="802"/>
      <c r="ACG599" s="802"/>
      <c r="ACH599" s="802"/>
      <c r="ACI599" s="802"/>
      <c r="ACJ599" s="802"/>
      <c r="ACK599" s="802"/>
      <c r="ACL599" s="802"/>
      <c r="ACM599" s="802"/>
      <c r="ACN599" s="802"/>
      <c r="ACO599" s="802"/>
      <c r="ACP599" s="802"/>
      <c r="ACQ599" s="802"/>
      <c r="ACR599" s="802"/>
      <c r="ACS599" s="802"/>
      <c r="ACT599" s="802"/>
      <c r="ACU599" s="802"/>
      <c r="ACV599" s="802"/>
      <c r="ACW599" s="802"/>
      <c r="ACX599" s="802"/>
      <c r="ACY599" s="802"/>
      <c r="ACZ599" s="802"/>
      <c r="ADA599" s="802"/>
      <c r="ADB599" s="802"/>
      <c r="ADC599" s="802"/>
      <c r="ADD599" s="802"/>
      <c r="ADE599" s="802"/>
      <c r="ADF599" s="802"/>
      <c r="ADG599" s="802"/>
      <c r="ADH599" s="802"/>
      <c r="ADI599" s="802"/>
      <c r="ADJ599" s="802"/>
      <c r="ADK599" s="802"/>
      <c r="ADL599" s="802"/>
      <c r="ADM599" s="802"/>
      <c r="ADN599" s="802"/>
      <c r="ADO599" s="802"/>
      <c r="ADP599" s="802"/>
      <c r="ADQ599" s="802"/>
      <c r="ADR599" s="802"/>
      <c r="ADS599" s="802"/>
      <c r="ADT599" s="802"/>
      <c r="ADU599" s="802"/>
      <c r="ADV599" s="802"/>
      <c r="ADW599" s="802"/>
      <c r="ADX599" s="802"/>
      <c r="ADY599" s="802"/>
      <c r="ADZ599" s="802"/>
      <c r="AEA599" s="802"/>
      <c r="AEB599" s="802"/>
      <c r="AEC599" s="802"/>
      <c r="AED599" s="802"/>
      <c r="AEE599" s="802"/>
      <c r="AEF599" s="802"/>
      <c r="AEG599" s="802"/>
      <c r="AEH599" s="802"/>
      <c r="AEI599" s="802"/>
      <c r="AEJ599" s="802"/>
      <c r="AEK599" s="802"/>
      <c r="AEL599" s="802"/>
      <c r="AEM599" s="802"/>
      <c r="AEN599" s="802"/>
      <c r="AEO599" s="802"/>
      <c r="AEP599" s="802"/>
      <c r="AEQ599" s="802"/>
      <c r="AER599" s="802"/>
      <c r="AES599" s="802"/>
      <c r="AET599" s="802"/>
      <c r="AEU599" s="802"/>
      <c r="AEV599" s="802"/>
      <c r="AEW599" s="802"/>
      <c r="AEX599" s="802"/>
      <c r="AEY599" s="802"/>
      <c r="AEZ599" s="802"/>
      <c r="AFA599" s="802"/>
      <c r="AFB599" s="802"/>
      <c r="AFC599" s="802"/>
      <c r="AFD599" s="802"/>
      <c r="AFE599" s="802"/>
      <c r="AFF599" s="802"/>
      <c r="AFG599" s="802"/>
      <c r="AFH599" s="802"/>
      <c r="AFI599" s="802"/>
      <c r="AFJ599" s="802"/>
      <c r="AFK599" s="802"/>
      <c r="AFL599" s="802"/>
      <c r="AFM599" s="802"/>
      <c r="AFN599" s="802"/>
      <c r="AFO599" s="802"/>
      <c r="AFP599" s="802"/>
      <c r="AFQ599" s="802"/>
      <c r="AFR599" s="802"/>
      <c r="AFS599" s="802"/>
      <c r="AFT599" s="802"/>
      <c r="AFU599" s="802"/>
      <c r="AFV599" s="802"/>
      <c r="AFW599" s="802"/>
      <c r="AFX599" s="802"/>
      <c r="AFY599" s="802"/>
      <c r="AFZ599" s="802"/>
      <c r="AGA599" s="802"/>
      <c r="AGB599" s="802"/>
      <c r="AGC599" s="802"/>
      <c r="AGD599" s="802"/>
      <c r="AGE599" s="802"/>
      <c r="AGF599" s="802"/>
      <c r="AGG599" s="802"/>
      <c r="AGH599" s="802"/>
      <c r="AGI599" s="802"/>
      <c r="AGJ599" s="802"/>
      <c r="AGK599" s="802"/>
      <c r="AGL599" s="802"/>
      <c r="AGM599" s="802"/>
      <c r="AGN599" s="802"/>
      <c r="AGO599" s="802"/>
      <c r="AGP599" s="802"/>
      <c r="AGQ599" s="802"/>
      <c r="AGR599" s="802"/>
      <c r="AGS599" s="802"/>
      <c r="AGT599" s="802"/>
      <c r="AGU599" s="802"/>
      <c r="AGV599" s="802"/>
      <c r="AGW599" s="802"/>
      <c r="AGX599" s="802"/>
      <c r="AGY599" s="802"/>
      <c r="AGZ599" s="802"/>
      <c r="AHA599" s="802"/>
      <c r="AHB599" s="802"/>
      <c r="AHC599" s="802"/>
      <c r="AHD599" s="802"/>
      <c r="AHE599" s="802"/>
      <c r="AHF599" s="802"/>
      <c r="AHG599" s="802"/>
      <c r="AHH599" s="802"/>
      <c r="AHI599" s="802"/>
      <c r="AHJ599" s="802"/>
      <c r="AHK599" s="802"/>
      <c r="AHL599" s="802"/>
      <c r="AHM599" s="802"/>
      <c r="AHN599" s="802"/>
      <c r="AHO599" s="802"/>
      <c r="AHP599" s="802"/>
      <c r="AHQ599" s="802"/>
      <c r="AHR599" s="802"/>
      <c r="AHS599" s="802"/>
      <c r="AHT599" s="802"/>
      <c r="AHU599" s="802"/>
      <c r="AHV599" s="802"/>
      <c r="AHW599" s="802"/>
      <c r="AHX599" s="802"/>
      <c r="AHY599" s="802"/>
      <c r="AHZ599" s="802"/>
      <c r="AIA599" s="802"/>
      <c r="AIB599" s="802"/>
      <c r="AIC599" s="802"/>
      <c r="AID599" s="802"/>
      <c r="AIE599" s="802"/>
      <c r="AIF599" s="802"/>
      <c r="AIG599" s="802"/>
      <c r="AIH599" s="802"/>
      <c r="AII599" s="802"/>
      <c r="AIJ599" s="802"/>
      <c r="AQE599" s="802"/>
      <c r="AQF599" s="802"/>
      <c r="AQG599" s="802"/>
      <c r="AQH599" s="802"/>
      <c r="AQI599" s="802"/>
      <c r="AQJ599" s="802"/>
      <c r="AQK599" s="802"/>
      <c r="AQL599" s="802"/>
      <c r="AQM599" s="802"/>
      <c r="AQN599" s="802"/>
      <c r="AQO599" s="802"/>
      <c r="AQP599" s="802"/>
      <c r="AQQ599" s="802"/>
      <c r="AQR599" s="802"/>
      <c r="AQS599" s="802"/>
      <c r="AQT599" s="802"/>
      <c r="AQU599" s="802"/>
      <c r="AQV599" s="802"/>
      <c r="AQW599" s="802"/>
      <c r="AQX599" s="802"/>
      <c r="AQY599" s="802"/>
      <c r="AQZ599" s="802"/>
      <c r="ARA599" s="802"/>
      <c r="ARB599" s="802"/>
      <c r="ARC599" s="802"/>
      <c r="ARD599" s="802"/>
      <c r="ARE599" s="802"/>
      <c r="ARF599" s="802"/>
      <c r="ARG599" s="802"/>
      <c r="ARH599" s="802"/>
      <c r="ARI599" s="802"/>
      <c r="ARJ599" s="802"/>
      <c r="ARK599" s="802"/>
      <c r="ARL599" s="802"/>
      <c r="ARM599" s="802"/>
      <c r="ARN599" s="802"/>
      <c r="ARO599" s="802"/>
      <c r="ARP599" s="802"/>
      <c r="ARQ599" s="802"/>
      <c r="ARR599" s="802"/>
      <c r="ARS599" s="802"/>
      <c r="ART599" s="802"/>
      <c r="ARU599" s="802"/>
      <c r="ARV599" s="802"/>
      <c r="ARW599" s="802"/>
      <c r="ARX599" s="802"/>
      <c r="ARY599" s="802"/>
      <c r="ARZ599" s="802"/>
      <c r="ASA599" s="802"/>
      <c r="ASB599" s="802"/>
      <c r="ASC599" s="802"/>
      <c r="ASD599" s="802"/>
      <c r="ASE599" s="802"/>
      <c r="ASF599" s="802"/>
      <c r="ASG599" s="802"/>
      <c r="ASH599" s="802"/>
      <c r="ASI599" s="802"/>
      <c r="ASJ599" s="802"/>
      <c r="ASK599" s="802"/>
      <c r="ASL599" s="802"/>
      <c r="ATP599" s="802"/>
      <c r="ATQ599" s="802"/>
      <c r="ATR599" s="802"/>
      <c r="ATS599" s="802"/>
      <c r="ATT599" s="802"/>
      <c r="ATU599" s="802"/>
      <c r="ATV599" s="802"/>
      <c r="ATW599" s="802"/>
      <c r="ATX599" s="802"/>
      <c r="ATY599" s="802"/>
      <c r="ATZ599" s="802"/>
      <c r="AUA599" s="802"/>
      <c r="AUB599" s="802"/>
      <c r="AUC599" s="802"/>
      <c r="AUD599" s="802"/>
      <c r="AUE599" s="802"/>
      <c r="AUF599" s="802"/>
      <c r="AUG599" s="802"/>
      <c r="AUH599" s="802"/>
      <c r="AUI599" s="802"/>
      <c r="AUJ599" s="802"/>
      <c r="AUK599" s="802"/>
      <c r="AUL599" s="802"/>
      <c r="AUM599" s="802"/>
      <c r="AUN599" s="802"/>
      <c r="AUO599" s="802"/>
      <c r="AUP599" s="801"/>
      <c r="AUQ599" s="802"/>
      <c r="AUR599" s="801"/>
      <c r="AUS599" s="802"/>
      <c r="AUT599" s="801"/>
      <c r="AUU599" s="802"/>
      <c r="AUV599" s="802"/>
      <c r="AUW599" s="802"/>
      <c r="AUX599" s="802"/>
      <c r="AUY599" s="802"/>
      <c r="AUZ599" s="802"/>
      <c r="AVA599" s="802"/>
      <c r="AVB599" s="802"/>
      <c r="AVC599" s="802"/>
      <c r="AVD599" s="802"/>
      <c r="AVE599" s="802"/>
      <c r="AVF599" s="802"/>
      <c r="AVG599" s="802"/>
      <c r="AVH599" s="802"/>
      <c r="AVI599" s="802"/>
      <c r="AVJ599" s="808"/>
      <c r="AVK599" s="808"/>
      <c r="AVL599" s="808"/>
      <c r="AVM599" s="808"/>
      <c r="AVN599" s="808"/>
      <c r="AVO599" s="808"/>
      <c r="AVP599" s="808"/>
      <c r="AVQ599" s="808"/>
      <c r="AVR599" s="808"/>
      <c r="AVS599" s="808"/>
      <c r="AVT599" s="808"/>
      <c r="AVU599" s="809"/>
      <c r="AVV599" s="809"/>
      <c r="AVW599" s="809"/>
      <c r="AVX599" s="809"/>
      <c r="AVY599" s="809"/>
      <c r="AVZ599" s="809"/>
      <c r="AWA599" s="809"/>
      <c r="AWB599" s="809"/>
      <c r="AWC599" s="809"/>
      <c r="AWD599" s="809"/>
      <c r="AWE599" s="809"/>
      <c r="AWF599" s="809"/>
      <c r="AWG599" s="809"/>
      <c r="AWH599" s="809"/>
      <c r="AWI599" s="809"/>
      <c r="AWJ599" s="809"/>
      <c r="AWK599" s="809"/>
      <c r="AWL599" s="809"/>
      <c r="AWM599" s="809"/>
      <c r="AWN599" s="809"/>
      <c r="AWO599" s="809"/>
      <c r="AWP599" s="809"/>
      <c r="AWQ599" s="809"/>
      <c r="AWR599" s="808"/>
      <c r="AWS599" s="761"/>
      <c r="AWT599" s="808"/>
      <c r="AWU599" s="809"/>
      <c r="AWV599" s="809"/>
      <c r="AWW599" s="809"/>
      <c r="AWX599" s="809"/>
      <c r="AWY599" s="809"/>
      <c r="AWZ599" s="809"/>
      <c r="AXA599" s="809"/>
      <c r="AXB599" s="809"/>
      <c r="AXC599" s="809"/>
      <c r="AXD599" s="809"/>
      <c r="AXE599" s="809"/>
      <c r="AXF599" s="809"/>
      <c r="AXG599" s="809"/>
      <c r="AXH599" s="809"/>
      <c r="AXI599" s="809"/>
      <c r="AXJ599" s="809"/>
      <c r="AXK599" s="809"/>
      <c r="AXL599" s="809"/>
      <c r="AXM599" s="809"/>
      <c r="AXN599" s="809"/>
      <c r="AXO599" s="809"/>
      <c r="AXP599" s="809"/>
      <c r="AXQ599" s="809"/>
      <c r="AXR599" s="809"/>
      <c r="AXS599" s="809"/>
      <c r="AXT599" s="809"/>
      <c r="AXU599" s="809"/>
      <c r="AXV599" s="809"/>
      <c r="AXW599" s="809"/>
      <c r="AXX599" s="809"/>
      <c r="AXY599" s="809"/>
      <c r="AXZ599" s="809"/>
      <c r="AYA599" s="809"/>
      <c r="AYB599" s="809"/>
      <c r="AYC599" s="809"/>
      <c r="AYD599" s="808"/>
      <c r="AYE599" s="808"/>
      <c r="AYF599" s="809"/>
      <c r="AYG599" s="808"/>
      <c r="AYH599" s="810"/>
      <c r="AYI599" s="810"/>
      <c r="AYJ599" s="810"/>
      <c r="AYK599" s="810"/>
      <c r="AYL599" s="810"/>
      <c r="AYM599" s="810"/>
      <c r="AYN599" s="810"/>
      <c r="AYO599" s="810"/>
      <c r="AYP599" s="810"/>
      <c r="AYQ599" s="810"/>
      <c r="AYR599" s="810"/>
      <c r="AYS599" s="810"/>
      <c r="AYT599" s="810"/>
      <c r="AYU599" s="810"/>
      <c r="AYV599" s="810"/>
      <c r="AYW599" s="810"/>
      <c r="AYX599" s="810"/>
      <c r="AYY599" s="810"/>
      <c r="AYZ599" s="810"/>
      <c r="AZA599" s="810"/>
      <c r="AZB599" s="810"/>
      <c r="AZC599" s="810"/>
      <c r="AZD599" s="810"/>
      <c r="AZE599" s="810"/>
      <c r="AZF599" s="810"/>
      <c r="AZG599" s="810"/>
      <c r="AZH599" s="810"/>
      <c r="AZI599" s="810"/>
      <c r="AZJ599" s="810"/>
      <c r="AZK599" s="810"/>
      <c r="AZL599" s="810"/>
      <c r="AZM599" s="810"/>
      <c r="AZN599" s="810"/>
      <c r="AZO599" s="810"/>
      <c r="AZP599" s="809"/>
      <c r="AZQ599" s="802"/>
      <c r="AZR599" s="802"/>
      <c r="AZS599" s="802"/>
    </row>
    <row r="600" spans="45:920 1123:1371" s="793" customFormat="1" ht="13.5">
      <c r="AS600" s="802"/>
      <c r="AT600" s="802"/>
      <c r="AU600" s="802"/>
      <c r="AV600" s="802"/>
      <c r="AW600" s="802"/>
      <c r="AX600" s="802"/>
      <c r="AY600" s="802"/>
      <c r="AZ600" s="802"/>
      <c r="BA600" s="802"/>
      <c r="BB600" s="802"/>
      <c r="BC600" s="802"/>
      <c r="BD600" s="802"/>
      <c r="BE600" s="802"/>
      <c r="BF600" s="802"/>
      <c r="BG600" s="802"/>
      <c r="BH600" s="802"/>
      <c r="BI600" s="802"/>
      <c r="BJ600" s="802"/>
      <c r="BK600" s="802"/>
      <c r="BL600" s="802"/>
      <c r="BM600" s="802"/>
      <c r="BN600" s="802"/>
      <c r="BO600" s="802"/>
      <c r="BP600" s="802"/>
      <c r="BQ600" s="802"/>
      <c r="BR600" s="802"/>
      <c r="BS600" s="802"/>
      <c r="BT600" s="802"/>
      <c r="BU600" s="802"/>
      <c r="BV600" s="802"/>
      <c r="BW600" s="802"/>
      <c r="BX600" s="802"/>
      <c r="BY600" s="802"/>
      <c r="BZ600" s="802"/>
      <c r="CA600" s="802"/>
      <c r="CB600" s="802"/>
      <c r="CC600" s="802"/>
      <c r="CD600" s="802"/>
      <c r="CE600" s="802"/>
      <c r="CF600" s="802"/>
      <c r="CG600" s="802"/>
      <c r="CH600" s="802"/>
      <c r="CI600" s="802"/>
      <c r="CJ600" s="802"/>
      <c r="CK600" s="802"/>
      <c r="CL600" s="802"/>
      <c r="CM600" s="802"/>
      <c r="CN600" s="802"/>
      <c r="CO600" s="802"/>
      <c r="CP600" s="802"/>
      <c r="CQ600" s="802"/>
      <c r="CR600" s="802"/>
      <c r="CS600" s="802"/>
      <c r="CT600" s="802"/>
      <c r="CU600" s="802"/>
      <c r="CV600" s="802"/>
      <c r="CW600" s="802"/>
      <c r="CX600" s="802"/>
      <c r="CY600" s="802"/>
      <c r="CZ600" s="802"/>
      <c r="DA600" s="802"/>
      <c r="DB600" s="802"/>
      <c r="DC600" s="802"/>
      <c r="DD600" s="802"/>
      <c r="DE600" s="802"/>
      <c r="DF600" s="802"/>
      <c r="DG600" s="802"/>
      <c r="DH600" s="802"/>
      <c r="DI600" s="802"/>
      <c r="DJ600" s="802"/>
      <c r="DK600" s="802"/>
      <c r="DL600" s="802"/>
      <c r="DM600" s="802"/>
      <c r="DN600" s="802"/>
      <c r="DO600" s="802"/>
      <c r="DP600" s="802"/>
      <c r="DQ600" s="802"/>
      <c r="DR600" s="802"/>
      <c r="DS600" s="802"/>
      <c r="DT600" s="802"/>
      <c r="DU600" s="802"/>
      <c r="DV600" s="802"/>
      <c r="DW600" s="802"/>
      <c r="DX600" s="802"/>
      <c r="DY600" s="802"/>
      <c r="DZ600" s="802"/>
      <c r="EA600" s="802"/>
      <c r="EB600" s="802"/>
      <c r="EC600" s="802"/>
      <c r="ED600" s="802"/>
      <c r="EE600" s="802"/>
      <c r="EF600" s="802"/>
      <c r="EG600" s="802"/>
      <c r="EH600" s="802"/>
      <c r="EI600" s="802"/>
      <c r="EJ600" s="802"/>
      <c r="EK600" s="802"/>
      <c r="EL600" s="802"/>
      <c r="EM600" s="802"/>
      <c r="EN600" s="802"/>
      <c r="EO600" s="802"/>
      <c r="EP600" s="802"/>
      <c r="EQ600" s="802"/>
      <c r="ER600" s="802"/>
      <c r="ES600" s="802"/>
      <c r="ET600" s="802"/>
      <c r="EU600" s="802"/>
      <c r="EV600" s="802"/>
      <c r="EW600" s="802"/>
      <c r="EX600" s="802"/>
      <c r="EY600" s="802"/>
      <c r="EZ600" s="802"/>
      <c r="FA600" s="802"/>
      <c r="FB600" s="802"/>
      <c r="FC600" s="802"/>
      <c r="FD600" s="802"/>
      <c r="FE600" s="802"/>
      <c r="FF600" s="802"/>
      <c r="FG600" s="802"/>
      <c r="FH600" s="802"/>
      <c r="FI600" s="802"/>
      <c r="FJ600" s="802"/>
      <c r="FK600" s="802"/>
      <c r="FL600" s="802"/>
      <c r="FM600" s="802"/>
      <c r="FN600" s="802"/>
      <c r="FO600" s="802"/>
      <c r="FP600" s="802"/>
      <c r="FQ600" s="802"/>
      <c r="FR600" s="802"/>
      <c r="FS600" s="802"/>
      <c r="FT600" s="802"/>
      <c r="FU600" s="802"/>
      <c r="FV600" s="802"/>
      <c r="FW600" s="802"/>
      <c r="FX600" s="802"/>
      <c r="FY600" s="802"/>
      <c r="FZ600" s="802"/>
      <c r="GA600" s="802"/>
      <c r="GB600" s="802"/>
      <c r="GC600" s="802"/>
      <c r="GD600" s="802"/>
      <c r="GE600" s="802"/>
      <c r="GF600" s="802"/>
      <c r="GG600" s="802"/>
      <c r="GH600" s="802"/>
      <c r="GI600" s="802"/>
      <c r="GJ600" s="802"/>
      <c r="GK600" s="802"/>
      <c r="GL600" s="802"/>
      <c r="GM600" s="802"/>
      <c r="GN600" s="802"/>
      <c r="GO600" s="802"/>
      <c r="GP600" s="802"/>
      <c r="GQ600" s="802"/>
      <c r="GR600" s="802"/>
      <c r="GS600" s="802"/>
      <c r="GT600" s="802"/>
      <c r="GU600" s="802"/>
      <c r="GV600" s="802"/>
      <c r="GW600" s="802"/>
      <c r="GX600" s="802"/>
      <c r="GY600" s="802"/>
      <c r="GZ600" s="802"/>
      <c r="HA600" s="802"/>
      <c r="HB600" s="802"/>
      <c r="HC600" s="802"/>
      <c r="HD600" s="802"/>
      <c r="HE600" s="802"/>
      <c r="HF600" s="802"/>
      <c r="HG600" s="802"/>
      <c r="HH600" s="802"/>
      <c r="HI600" s="802"/>
      <c r="HJ600" s="802"/>
      <c r="HK600" s="802"/>
      <c r="HL600" s="802"/>
      <c r="HM600" s="802"/>
      <c r="HN600" s="802"/>
      <c r="HO600" s="802"/>
      <c r="HP600" s="802"/>
      <c r="HQ600" s="802"/>
      <c r="HR600" s="802"/>
      <c r="HS600" s="802"/>
      <c r="HT600" s="802"/>
      <c r="HU600" s="802"/>
      <c r="HV600" s="802"/>
      <c r="HW600" s="802"/>
      <c r="HX600" s="802"/>
      <c r="HY600" s="802"/>
      <c r="HZ600" s="802"/>
      <c r="IA600" s="802"/>
      <c r="IB600" s="802"/>
      <c r="IC600" s="802"/>
      <c r="ID600" s="802"/>
      <c r="IE600" s="802"/>
      <c r="IF600" s="802"/>
      <c r="IG600" s="802"/>
      <c r="IH600" s="802"/>
      <c r="II600" s="802"/>
      <c r="IJ600" s="802"/>
      <c r="IK600" s="802"/>
      <c r="IL600" s="802"/>
      <c r="IM600" s="802"/>
      <c r="IN600" s="802"/>
      <c r="IO600" s="802"/>
      <c r="IP600" s="802"/>
      <c r="IQ600" s="802"/>
      <c r="IR600" s="802"/>
      <c r="IS600" s="802"/>
      <c r="IT600" s="802"/>
      <c r="IU600" s="802"/>
      <c r="IV600" s="802"/>
      <c r="IW600" s="802"/>
      <c r="IX600" s="802"/>
      <c r="IY600" s="802"/>
      <c r="IZ600" s="802"/>
      <c r="JA600" s="802"/>
      <c r="JB600" s="802"/>
      <c r="JC600" s="802"/>
      <c r="JD600" s="802"/>
      <c r="JE600" s="802"/>
      <c r="JF600" s="802"/>
      <c r="JG600" s="802"/>
      <c r="JH600" s="802"/>
      <c r="JI600" s="802"/>
      <c r="JJ600" s="802"/>
      <c r="JK600" s="802"/>
      <c r="JL600" s="802"/>
      <c r="JM600" s="802"/>
      <c r="JN600" s="802"/>
      <c r="JO600" s="802"/>
      <c r="JP600" s="802"/>
      <c r="JQ600" s="802"/>
      <c r="JR600" s="802"/>
      <c r="JS600" s="802"/>
      <c r="JT600" s="802"/>
      <c r="JU600" s="802"/>
      <c r="JV600" s="802"/>
      <c r="JW600" s="802"/>
      <c r="JX600" s="802"/>
      <c r="JY600" s="802"/>
      <c r="JZ600" s="802"/>
      <c r="KA600" s="802"/>
      <c r="KB600" s="802"/>
      <c r="KC600" s="802"/>
      <c r="KD600" s="802"/>
      <c r="KE600" s="802"/>
      <c r="KF600" s="802"/>
      <c r="KG600" s="802"/>
      <c r="KH600" s="802"/>
      <c r="KI600" s="802"/>
      <c r="KJ600" s="802"/>
      <c r="KK600" s="802"/>
      <c r="KL600" s="802"/>
      <c r="KM600" s="802"/>
      <c r="KN600" s="802"/>
      <c r="KO600" s="802"/>
      <c r="KP600" s="802"/>
      <c r="KQ600" s="802"/>
      <c r="KR600" s="802"/>
      <c r="KS600" s="802"/>
      <c r="KT600" s="802"/>
      <c r="KU600" s="802"/>
      <c r="KV600" s="802"/>
      <c r="KW600" s="802"/>
      <c r="KX600" s="802"/>
      <c r="KY600" s="802"/>
      <c r="KZ600" s="802"/>
      <c r="LA600" s="802"/>
      <c r="LB600" s="802"/>
      <c r="LC600" s="802"/>
      <c r="LD600" s="802"/>
      <c r="LE600" s="802"/>
      <c r="LF600" s="802"/>
      <c r="LG600" s="802"/>
      <c r="LH600" s="802"/>
      <c r="LI600" s="802"/>
      <c r="LJ600" s="802"/>
      <c r="LK600" s="802"/>
      <c r="LL600" s="802"/>
      <c r="LM600" s="802"/>
      <c r="LN600" s="802"/>
      <c r="LO600" s="802"/>
      <c r="LP600" s="802"/>
      <c r="LQ600" s="802"/>
      <c r="LR600" s="802"/>
      <c r="LS600" s="802"/>
      <c r="LT600" s="802"/>
      <c r="LU600" s="802"/>
      <c r="LV600" s="802"/>
      <c r="LW600" s="802"/>
      <c r="LX600" s="802"/>
      <c r="LY600" s="802"/>
      <c r="LZ600" s="802"/>
      <c r="MA600" s="802"/>
      <c r="MB600" s="802"/>
      <c r="MC600" s="802"/>
      <c r="MD600" s="802"/>
      <c r="ME600" s="802"/>
      <c r="MF600" s="802"/>
      <c r="MG600" s="802"/>
      <c r="MH600" s="802"/>
      <c r="MI600" s="802"/>
      <c r="MJ600" s="802"/>
      <c r="MK600" s="802"/>
      <c r="ML600" s="802"/>
      <c r="MM600" s="802"/>
      <c r="MN600" s="802"/>
      <c r="MO600" s="802"/>
      <c r="MP600" s="802"/>
      <c r="MQ600" s="802"/>
      <c r="MR600" s="802"/>
      <c r="MS600" s="802"/>
      <c r="MT600" s="802"/>
      <c r="MU600" s="802"/>
      <c r="MV600" s="802"/>
      <c r="MW600" s="802"/>
      <c r="MX600" s="802"/>
      <c r="MY600" s="802"/>
      <c r="MZ600" s="802"/>
      <c r="NA600" s="802"/>
      <c r="NB600" s="802"/>
      <c r="NC600" s="802"/>
      <c r="ND600" s="802"/>
      <c r="NE600" s="802"/>
      <c r="NF600" s="802"/>
      <c r="NG600" s="802"/>
      <c r="NH600" s="802"/>
      <c r="NI600" s="802"/>
      <c r="NJ600" s="802"/>
      <c r="NK600" s="802"/>
      <c r="NL600" s="802"/>
      <c r="NM600" s="802"/>
      <c r="NN600" s="802"/>
      <c r="NO600" s="802"/>
      <c r="NP600" s="802"/>
      <c r="NQ600" s="802"/>
      <c r="NR600" s="802"/>
      <c r="NS600" s="802"/>
      <c r="NT600" s="802"/>
      <c r="NU600" s="802"/>
      <c r="NV600" s="802"/>
      <c r="NW600" s="802"/>
      <c r="NX600" s="802"/>
      <c r="NY600" s="802"/>
      <c r="NZ600" s="802"/>
      <c r="OA600" s="802"/>
      <c r="OB600" s="802"/>
      <c r="OC600" s="802"/>
      <c r="OD600" s="802"/>
      <c r="OE600" s="802"/>
      <c r="OF600" s="802"/>
      <c r="OG600" s="802"/>
      <c r="OH600" s="802"/>
      <c r="OI600" s="802"/>
      <c r="OJ600" s="802"/>
      <c r="OK600" s="802"/>
      <c r="OL600" s="802"/>
      <c r="OM600" s="802"/>
      <c r="ON600" s="802"/>
      <c r="OO600" s="802"/>
      <c r="OP600" s="802"/>
      <c r="OQ600" s="802"/>
      <c r="OR600" s="802"/>
      <c r="OS600" s="802"/>
      <c r="OT600" s="802"/>
      <c r="OU600" s="802"/>
      <c r="OV600" s="802"/>
      <c r="OW600" s="802"/>
      <c r="OX600" s="802"/>
      <c r="OY600" s="802"/>
      <c r="OZ600" s="802"/>
      <c r="PA600" s="802"/>
      <c r="PB600" s="802"/>
      <c r="PC600" s="802"/>
      <c r="PD600" s="802"/>
      <c r="PE600" s="802"/>
      <c r="PF600" s="802"/>
      <c r="PG600" s="802"/>
      <c r="PH600" s="802"/>
      <c r="PI600" s="802"/>
      <c r="PJ600" s="802"/>
      <c r="PK600" s="802"/>
      <c r="PL600" s="802"/>
      <c r="PM600" s="802"/>
      <c r="PN600" s="802"/>
      <c r="PO600" s="802"/>
      <c r="PP600" s="802"/>
      <c r="PQ600" s="802"/>
      <c r="PR600" s="802"/>
      <c r="PS600" s="802"/>
      <c r="PT600" s="802"/>
      <c r="PU600" s="802"/>
      <c r="PV600" s="802"/>
      <c r="PW600" s="802"/>
      <c r="PX600" s="802"/>
      <c r="PY600" s="802"/>
      <c r="PZ600" s="802"/>
      <c r="QA600" s="802"/>
      <c r="QB600" s="802"/>
      <c r="QC600" s="802"/>
      <c r="QD600" s="802"/>
      <c r="QE600" s="802"/>
      <c r="QF600" s="802"/>
      <c r="QG600" s="802"/>
      <c r="QH600" s="802"/>
      <c r="QI600" s="802"/>
      <c r="QJ600" s="802"/>
      <c r="QK600" s="802"/>
      <c r="QL600" s="802"/>
      <c r="QM600" s="802"/>
      <c r="QN600" s="802"/>
      <c r="QO600" s="802"/>
      <c r="QP600" s="802"/>
      <c r="QQ600" s="802"/>
      <c r="QR600" s="802"/>
      <c r="QS600" s="802"/>
      <c r="QT600" s="802"/>
      <c r="QU600" s="802"/>
      <c r="QV600" s="802"/>
      <c r="QW600" s="802"/>
      <c r="QX600" s="802"/>
      <c r="QY600" s="802"/>
      <c r="QZ600" s="802"/>
      <c r="RA600" s="802"/>
      <c r="RB600" s="802"/>
      <c r="RC600" s="802"/>
      <c r="RD600" s="802"/>
      <c r="RE600" s="802"/>
      <c r="RF600" s="802"/>
      <c r="RG600" s="802"/>
      <c r="RH600" s="802"/>
      <c r="RI600" s="802"/>
      <c r="RJ600" s="802"/>
      <c r="RK600" s="802"/>
      <c r="RL600" s="802"/>
      <c r="RM600" s="802"/>
      <c r="RN600" s="802"/>
      <c r="RO600" s="802"/>
      <c r="RP600" s="802"/>
      <c r="RQ600" s="802"/>
      <c r="RR600" s="802"/>
      <c r="RS600" s="802"/>
      <c r="RT600" s="802"/>
      <c r="RU600" s="802"/>
      <c r="RV600" s="802"/>
      <c r="RW600" s="802"/>
      <c r="RX600" s="802"/>
      <c r="RY600" s="802"/>
      <c r="RZ600" s="802"/>
      <c r="SA600" s="802"/>
      <c r="SB600" s="802"/>
      <c r="SC600" s="802"/>
      <c r="SD600" s="802"/>
      <c r="SE600" s="802"/>
      <c r="SF600" s="802"/>
      <c r="SG600" s="802"/>
      <c r="SH600" s="802"/>
      <c r="SI600" s="802"/>
      <c r="SJ600" s="802"/>
      <c r="SK600" s="802"/>
      <c r="SL600" s="802"/>
      <c r="SM600" s="802"/>
      <c r="SN600" s="802"/>
      <c r="SO600" s="802"/>
      <c r="SP600" s="802"/>
      <c r="SQ600" s="802"/>
      <c r="SR600" s="802"/>
      <c r="SS600" s="802"/>
      <c r="ST600" s="802"/>
      <c r="SU600" s="802"/>
      <c r="SV600" s="802"/>
      <c r="SW600" s="802"/>
      <c r="SX600" s="802"/>
      <c r="SY600" s="802"/>
      <c r="SZ600" s="802"/>
      <c r="TA600" s="802"/>
      <c r="TB600" s="802"/>
      <c r="TC600" s="802"/>
      <c r="TD600" s="802"/>
      <c r="TE600" s="802"/>
      <c r="TF600" s="802"/>
      <c r="TG600" s="802"/>
      <c r="TH600" s="802"/>
      <c r="TI600" s="802"/>
      <c r="TJ600" s="802"/>
      <c r="TK600" s="802"/>
      <c r="TL600" s="802"/>
      <c r="TM600" s="802"/>
      <c r="TN600" s="802"/>
      <c r="TO600" s="802"/>
      <c r="TP600" s="802"/>
      <c r="TQ600" s="802"/>
      <c r="TR600" s="802"/>
      <c r="TS600" s="802"/>
      <c r="TT600" s="802"/>
      <c r="TU600" s="802"/>
      <c r="TV600" s="802"/>
      <c r="TW600" s="802"/>
      <c r="TX600" s="802"/>
      <c r="TY600" s="802"/>
      <c r="TZ600" s="802"/>
      <c r="UA600" s="802"/>
      <c r="UB600" s="802"/>
      <c r="UC600" s="802"/>
      <c r="UD600" s="802"/>
      <c r="UE600" s="802"/>
      <c r="UF600" s="802"/>
      <c r="UG600" s="802"/>
      <c r="UH600" s="802"/>
      <c r="UI600" s="802"/>
      <c r="UJ600" s="802"/>
      <c r="UK600" s="802"/>
      <c r="UL600" s="802"/>
      <c r="UM600" s="802"/>
      <c r="UN600" s="802"/>
      <c r="UO600" s="802"/>
      <c r="UP600" s="802"/>
      <c r="UQ600" s="802"/>
      <c r="UR600" s="802"/>
      <c r="US600" s="802"/>
      <c r="UT600" s="802"/>
      <c r="UU600" s="802"/>
      <c r="UV600" s="802"/>
      <c r="UW600" s="802"/>
      <c r="UX600" s="802"/>
      <c r="UY600" s="802"/>
      <c r="UZ600" s="802"/>
      <c r="VA600" s="802"/>
      <c r="VB600" s="802"/>
      <c r="VC600" s="802"/>
      <c r="VD600" s="802"/>
      <c r="VE600" s="802"/>
      <c r="VF600" s="802"/>
      <c r="VG600" s="802"/>
      <c r="VH600" s="802"/>
      <c r="VI600" s="802"/>
      <c r="VJ600" s="802"/>
      <c r="VK600" s="802"/>
      <c r="VL600" s="802"/>
      <c r="VM600" s="802"/>
      <c r="VN600" s="802"/>
      <c r="VO600" s="802"/>
      <c r="VP600" s="802"/>
      <c r="VQ600" s="802"/>
      <c r="VR600" s="802"/>
      <c r="VS600" s="802"/>
      <c r="VT600" s="802"/>
      <c r="VU600" s="802"/>
      <c r="VV600" s="802"/>
      <c r="VW600" s="802"/>
      <c r="VX600" s="802"/>
      <c r="VY600" s="802"/>
      <c r="VZ600" s="802"/>
      <c r="WA600" s="802"/>
      <c r="WB600" s="802"/>
      <c r="WC600" s="802"/>
      <c r="WD600" s="802"/>
      <c r="WE600" s="802"/>
      <c r="WF600" s="802"/>
      <c r="WG600" s="802"/>
      <c r="WH600" s="802"/>
      <c r="WI600" s="802"/>
      <c r="WJ600" s="802"/>
      <c r="WK600" s="802"/>
      <c r="WL600" s="802"/>
      <c r="WM600" s="802"/>
      <c r="WN600" s="802"/>
      <c r="WO600" s="802"/>
      <c r="WP600" s="802"/>
      <c r="WQ600" s="802"/>
      <c r="WR600" s="802"/>
      <c r="WS600" s="802"/>
      <c r="WT600" s="802"/>
      <c r="WU600" s="802"/>
      <c r="WV600" s="802"/>
      <c r="WW600" s="802"/>
      <c r="WX600" s="802"/>
      <c r="WY600" s="802"/>
      <c r="WZ600" s="802"/>
      <c r="XA600" s="802"/>
      <c r="XB600" s="802"/>
      <c r="XC600" s="802"/>
      <c r="XD600" s="802"/>
      <c r="XE600" s="802"/>
      <c r="XF600" s="802"/>
      <c r="XG600" s="802"/>
      <c r="XH600" s="802"/>
      <c r="XI600" s="802"/>
      <c r="XJ600" s="802"/>
      <c r="XK600" s="802"/>
      <c r="XL600" s="802"/>
      <c r="XM600" s="802"/>
      <c r="XN600" s="802"/>
      <c r="XO600" s="802"/>
      <c r="XP600" s="802"/>
      <c r="XQ600" s="802"/>
      <c r="XR600" s="802"/>
      <c r="XS600" s="802"/>
      <c r="XT600" s="802"/>
      <c r="XU600" s="802"/>
      <c r="XV600" s="802"/>
      <c r="XW600" s="802"/>
      <c r="XX600" s="802"/>
      <c r="XY600" s="802"/>
      <c r="XZ600" s="802"/>
      <c r="YA600" s="802"/>
      <c r="YB600" s="802"/>
      <c r="YC600" s="802"/>
      <c r="YD600" s="802"/>
      <c r="YE600" s="802"/>
      <c r="YF600" s="802"/>
      <c r="YG600" s="802"/>
      <c r="YH600" s="802"/>
      <c r="YI600" s="802"/>
      <c r="YJ600" s="802"/>
      <c r="YK600" s="802"/>
      <c r="YL600" s="802"/>
      <c r="YM600" s="802"/>
      <c r="YN600" s="802"/>
      <c r="YO600" s="802"/>
      <c r="YP600" s="802"/>
      <c r="YQ600" s="802"/>
      <c r="YR600" s="802"/>
      <c r="YS600" s="802"/>
      <c r="YT600" s="802"/>
      <c r="YU600" s="802"/>
      <c r="YV600" s="802"/>
      <c r="YW600" s="802"/>
      <c r="YX600" s="802"/>
      <c r="YY600" s="802"/>
      <c r="YZ600" s="802"/>
      <c r="ZA600" s="802"/>
      <c r="ZB600" s="802"/>
      <c r="ZC600" s="802"/>
      <c r="ZD600" s="802"/>
      <c r="ZE600" s="802"/>
      <c r="ZF600" s="802"/>
      <c r="ZG600" s="802"/>
      <c r="ZH600" s="802"/>
      <c r="ZI600" s="802"/>
      <c r="ZJ600" s="802"/>
      <c r="ZK600" s="802"/>
      <c r="ZL600" s="802"/>
      <c r="ZM600" s="802"/>
      <c r="ZN600" s="802"/>
      <c r="ZO600" s="802"/>
      <c r="ZP600" s="802"/>
      <c r="ZQ600" s="802"/>
      <c r="ZR600" s="802"/>
      <c r="ZS600" s="802"/>
      <c r="ZT600" s="802"/>
      <c r="ZU600" s="802"/>
      <c r="ZV600" s="802"/>
      <c r="ZW600" s="802"/>
      <c r="ZX600" s="802"/>
      <c r="ZY600" s="802"/>
      <c r="ZZ600" s="802"/>
      <c r="AAA600" s="802"/>
      <c r="AAB600" s="802"/>
      <c r="AAC600" s="802"/>
      <c r="AAD600" s="802"/>
      <c r="AAE600" s="802"/>
      <c r="AAF600" s="802"/>
      <c r="AAG600" s="802"/>
      <c r="AAH600" s="802"/>
      <c r="AAI600" s="802"/>
      <c r="AAJ600" s="802"/>
      <c r="AAK600" s="802"/>
      <c r="AAL600" s="802"/>
      <c r="AAM600" s="802"/>
      <c r="AAN600" s="802"/>
      <c r="AAO600" s="802"/>
      <c r="AAP600" s="802"/>
      <c r="AAQ600" s="802"/>
      <c r="AAR600" s="802"/>
      <c r="AAS600" s="802"/>
      <c r="AAT600" s="802"/>
      <c r="AAU600" s="802"/>
      <c r="AAV600" s="802"/>
      <c r="AAW600" s="802"/>
      <c r="AAX600" s="802"/>
      <c r="AAY600" s="802"/>
      <c r="AAZ600" s="802"/>
      <c r="ABA600" s="802"/>
      <c r="ABB600" s="802"/>
      <c r="ABC600" s="802"/>
      <c r="ABD600" s="802"/>
      <c r="ABE600" s="802"/>
      <c r="ABF600" s="802"/>
      <c r="ABG600" s="802"/>
      <c r="ABH600" s="802"/>
      <c r="ABI600" s="802"/>
      <c r="ABJ600" s="802"/>
      <c r="ABK600" s="802"/>
      <c r="ABL600" s="802"/>
      <c r="ABM600" s="802"/>
      <c r="ABN600" s="802"/>
      <c r="ABO600" s="802"/>
      <c r="ABP600" s="802"/>
      <c r="ABQ600" s="802"/>
      <c r="ABR600" s="802"/>
      <c r="ABS600" s="802"/>
      <c r="ABT600" s="802"/>
      <c r="ABU600" s="802"/>
      <c r="ABV600" s="802"/>
      <c r="ABW600" s="802"/>
      <c r="ABX600" s="802"/>
      <c r="ABY600" s="802"/>
      <c r="ABZ600" s="802"/>
      <c r="ACA600" s="802"/>
      <c r="ACB600" s="802"/>
      <c r="ACC600" s="802"/>
      <c r="ACD600" s="802"/>
      <c r="ACE600" s="802"/>
      <c r="ACF600" s="802"/>
      <c r="ACG600" s="802"/>
      <c r="ACH600" s="802"/>
      <c r="ACI600" s="802"/>
      <c r="ACJ600" s="802"/>
      <c r="ACK600" s="802"/>
      <c r="ACL600" s="802"/>
      <c r="ACM600" s="802"/>
      <c r="ACN600" s="802"/>
      <c r="ACO600" s="802"/>
      <c r="ACP600" s="802"/>
      <c r="ACQ600" s="802"/>
      <c r="ACR600" s="802"/>
      <c r="ACS600" s="802"/>
      <c r="ACT600" s="802"/>
      <c r="ACU600" s="802"/>
      <c r="ACV600" s="802"/>
      <c r="ACW600" s="802"/>
      <c r="ACX600" s="802"/>
      <c r="ACY600" s="802"/>
      <c r="ACZ600" s="802"/>
      <c r="ADA600" s="802"/>
      <c r="ADB600" s="802"/>
      <c r="ADC600" s="802"/>
      <c r="ADD600" s="802"/>
      <c r="ADE600" s="802"/>
      <c r="ADF600" s="802"/>
      <c r="ADG600" s="802"/>
      <c r="ADH600" s="802"/>
      <c r="ADI600" s="802"/>
      <c r="ADJ600" s="802"/>
      <c r="ADK600" s="802"/>
      <c r="ADL600" s="802"/>
      <c r="ADM600" s="802"/>
      <c r="ADN600" s="802"/>
      <c r="ADO600" s="802"/>
      <c r="ADP600" s="802"/>
      <c r="ADQ600" s="802"/>
      <c r="ADR600" s="802"/>
      <c r="ADS600" s="802"/>
      <c r="ADT600" s="802"/>
      <c r="ADU600" s="802"/>
      <c r="ADV600" s="802"/>
      <c r="ADW600" s="802"/>
      <c r="ADX600" s="802"/>
      <c r="ADY600" s="802"/>
      <c r="ADZ600" s="802"/>
      <c r="AEA600" s="802"/>
      <c r="AEB600" s="802"/>
      <c r="AEC600" s="802"/>
      <c r="AED600" s="802"/>
      <c r="AEE600" s="802"/>
      <c r="AEF600" s="802"/>
      <c r="AEG600" s="802"/>
      <c r="AEH600" s="802"/>
      <c r="AEI600" s="802"/>
      <c r="AEJ600" s="802"/>
      <c r="AEK600" s="802"/>
      <c r="AEL600" s="802"/>
      <c r="AEM600" s="802"/>
      <c r="AEN600" s="802"/>
      <c r="AEO600" s="802"/>
      <c r="AEP600" s="802"/>
      <c r="AEQ600" s="802"/>
      <c r="AER600" s="802"/>
      <c r="AES600" s="802"/>
      <c r="AET600" s="802"/>
      <c r="AEU600" s="802"/>
      <c r="AEV600" s="802"/>
      <c r="AEW600" s="802"/>
      <c r="AEX600" s="802"/>
      <c r="AEY600" s="802"/>
      <c r="AEZ600" s="802"/>
      <c r="AFA600" s="802"/>
      <c r="AFB600" s="802"/>
      <c r="AFC600" s="802"/>
      <c r="AFD600" s="802"/>
      <c r="AFE600" s="802"/>
      <c r="AFF600" s="802"/>
      <c r="AFG600" s="802"/>
      <c r="AFH600" s="802"/>
      <c r="AFI600" s="802"/>
      <c r="AFJ600" s="802"/>
      <c r="AFK600" s="802"/>
      <c r="AFL600" s="802"/>
      <c r="AFM600" s="802"/>
      <c r="AFN600" s="802"/>
      <c r="AFO600" s="802"/>
      <c r="AFP600" s="802"/>
      <c r="AFQ600" s="802"/>
      <c r="AFR600" s="802"/>
      <c r="AFS600" s="802"/>
      <c r="AFT600" s="802"/>
      <c r="AFU600" s="802"/>
      <c r="AFV600" s="802"/>
      <c r="AFW600" s="802"/>
      <c r="AFX600" s="802"/>
      <c r="AFY600" s="802"/>
      <c r="AFZ600" s="802"/>
      <c r="AGA600" s="802"/>
      <c r="AGB600" s="802"/>
      <c r="AGC600" s="802"/>
      <c r="AGD600" s="802"/>
      <c r="AGE600" s="802"/>
      <c r="AGF600" s="802"/>
      <c r="AGG600" s="802"/>
      <c r="AGH600" s="802"/>
      <c r="AGI600" s="802"/>
      <c r="AGJ600" s="802"/>
      <c r="AGK600" s="802"/>
      <c r="AGL600" s="802"/>
      <c r="AGM600" s="802"/>
      <c r="AGN600" s="802"/>
      <c r="AGO600" s="802"/>
      <c r="AGP600" s="802"/>
      <c r="AGQ600" s="802"/>
      <c r="AGR600" s="802"/>
      <c r="AGS600" s="802"/>
      <c r="AGT600" s="802"/>
      <c r="AGU600" s="802"/>
      <c r="AGV600" s="802"/>
      <c r="AGW600" s="802"/>
      <c r="AGX600" s="802"/>
      <c r="AGY600" s="802"/>
      <c r="AGZ600" s="802"/>
      <c r="AHA600" s="802"/>
      <c r="AHB600" s="802"/>
      <c r="AHC600" s="802"/>
      <c r="AHD600" s="802"/>
      <c r="AHE600" s="802"/>
      <c r="AHF600" s="802"/>
      <c r="AHG600" s="802"/>
      <c r="AHH600" s="802"/>
      <c r="AHI600" s="802"/>
      <c r="AHJ600" s="802"/>
      <c r="AHK600" s="802"/>
      <c r="AHL600" s="802"/>
      <c r="AHM600" s="802"/>
      <c r="AHN600" s="802"/>
      <c r="AHO600" s="802"/>
      <c r="AHP600" s="802"/>
      <c r="AHQ600" s="802"/>
      <c r="AHR600" s="802"/>
      <c r="AHS600" s="802"/>
      <c r="AHT600" s="802"/>
      <c r="AHU600" s="802"/>
      <c r="AHV600" s="802"/>
      <c r="AHW600" s="802"/>
      <c r="AHX600" s="802"/>
      <c r="AHY600" s="802"/>
      <c r="AHZ600" s="802"/>
      <c r="AIA600" s="802"/>
      <c r="AIB600" s="802"/>
      <c r="AIC600" s="802"/>
      <c r="AID600" s="802"/>
      <c r="AIE600" s="802"/>
      <c r="AIF600" s="802"/>
      <c r="AIG600" s="802"/>
      <c r="AIH600" s="802"/>
      <c r="AII600" s="802"/>
      <c r="AIJ600" s="802"/>
      <c r="AQE600" s="802"/>
      <c r="AQF600" s="802"/>
      <c r="AQG600" s="802"/>
      <c r="AQH600" s="802"/>
      <c r="AQI600" s="802"/>
      <c r="AQJ600" s="802"/>
      <c r="AQK600" s="802"/>
      <c r="AQL600" s="802"/>
      <c r="AQM600" s="802"/>
      <c r="AQN600" s="802"/>
      <c r="AQO600" s="802"/>
      <c r="AQP600" s="802"/>
      <c r="AQQ600" s="802"/>
      <c r="AQR600" s="802"/>
      <c r="AQS600" s="802"/>
      <c r="AQT600" s="802"/>
      <c r="AQU600" s="802"/>
      <c r="AQV600" s="802"/>
      <c r="AQW600" s="802"/>
      <c r="AQX600" s="802"/>
      <c r="AQY600" s="802"/>
      <c r="AQZ600" s="802"/>
      <c r="ARA600" s="802"/>
      <c r="ARB600" s="802"/>
      <c r="ARC600" s="802"/>
      <c r="ARD600" s="802"/>
      <c r="ARE600" s="802"/>
      <c r="ARF600" s="802"/>
      <c r="ARG600" s="802"/>
      <c r="ARH600" s="802"/>
      <c r="ARI600" s="802"/>
      <c r="ARJ600" s="802"/>
      <c r="ARK600" s="802"/>
      <c r="ARL600" s="802"/>
      <c r="ARM600" s="802"/>
      <c r="ARN600" s="802"/>
      <c r="ARO600" s="802"/>
      <c r="ARP600" s="802"/>
      <c r="ARQ600" s="802"/>
      <c r="ARR600" s="802"/>
      <c r="ARS600" s="802"/>
      <c r="ART600" s="802"/>
      <c r="ARU600" s="802"/>
      <c r="ARV600" s="802"/>
      <c r="ARW600" s="802"/>
      <c r="ARX600" s="802"/>
      <c r="ARY600" s="802"/>
      <c r="ARZ600" s="802"/>
      <c r="ASA600" s="802"/>
      <c r="ASB600" s="802"/>
      <c r="ASC600" s="802"/>
      <c r="ASD600" s="802"/>
      <c r="ASE600" s="802"/>
      <c r="ASF600" s="802"/>
      <c r="ASG600" s="802"/>
      <c r="ASH600" s="802"/>
      <c r="ASI600" s="802"/>
      <c r="ASJ600" s="802"/>
      <c r="ASK600" s="802"/>
      <c r="ASL600" s="802"/>
      <c r="ATP600" s="802"/>
      <c r="ATQ600" s="802"/>
      <c r="ATR600" s="802"/>
      <c r="ATS600" s="802"/>
      <c r="ATT600" s="802"/>
      <c r="ATU600" s="802"/>
      <c r="ATV600" s="802"/>
      <c r="ATW600" s="802"/>
      <c r="ATX600" s="802"/>
      <c r="ATY600" s="802"/>
      <c r="ATZ600" s="802"/>
      <c r="AUA600" s="802"/>
      <c r="AUB600" s="802"/>
      <c r="AUC600" s="802"/>
      <c r="AUD600" s="802"/>
      <c r="AUE600" s="802"/>
      <c r="AUF600" s="802"/>
      <c r="AUG600" s="802"/>
      <c r="AUH600" s="802"/>
      <c r="AUI600" s="802"/>
      <c r="AUJ600" s="802"/>
      <c r="AUK600" s="802"/>
      <c r="AUL600" s="802"/>
      <c r="AUM600" s="802"/>
      <c r="AUN600" s="802"/>
      <c r="AUO600" s="802"/>
      <c r="AUP600" s="801"/>
      <c r="AUQ600" s="802"/>
      <c r="AUR600" s="801"/>
      <c r="AUS600" s="802"/>
      <c r="AUT600" s="801"/>
      <c r="AUU600" s="802"/>
      <c r="AUV600" s="802"/>
      <c r="AUW600" s="802"/>
      <c r="AUX600" s="802"/>
      <c r="AUY600" s="802"/>
      <c r="AUZ600" s="802"/>
      <c r="AVA600" s="802"/>
      <c r="AVB600" s="802"/>
      <c r="AVC600" s="802"/>
      <c r="AVD600" s="802"/>
      <c r="AVE600" s="802"/>
      <c r="AVF600" s="802"/>
      <c r="AVG600" s="802"/>
      <c r="AVH600" s="802"/>
      <c r="AVI600" s="802"/>
      <c r="AVJ600" s="808"/>
      <c r="AVK600" s="808"/>
      <c r="AVL600" s="808"/>
      <c r="AVM600" s="808"/>
      <c r="AVN600" s="808"/>
      <c r="AVO600" s="808"/>
      <c r="AVP600" s="808"/>
      <c r="AVQ600" s="808"/>
      <c r="AVR600" s="808"/>
      <c r="AVS600" s="808"/>
      <c r="AVT600" s="808"/>
      <c r="AVU600" s="809"/>
      <c r="AVV600" s="809"/>
      <c r="AVW600" s="809"/>
      <c r="AVX600" s="809"/>
      <c r="AVY600" s="809"/>
      <c r="AVZ600" s="809"/>
      <c r="AWA600" s="809"/>
      <c r="AWB600" s="809"/>
      <c r="AWC600" s="809"/>
      <c r="AWD600" s="809"/>
      <c r="AWE600" s="809"/>
      <c r="AWF600" s="809"/>
      <c r="AWG600" s="809"/>
      <c r="AWH600" s="809"/>
      <c r="AWI600" s="809"/>
      <c r="AWJ600" s="809"/>
      <c r="AWK600" s="809"/>
      <c r="AWL600" s="809"/>
      <c r="AWM600" s="809"/>
      <c r="AWN600" s="809"/>
      <c r="AWO600" s="809"/>
      <c r="AWP600" s="809"/>
      <c r="AWQ600" s="809"/>
      <c r="AWR600" s="808"/>
      <c r="AWS600" s="761"/>
      <c r="AWT600" s="808"/>
      <c r="AWU600" s="809"/>
      <c r="AWV600" s="809"/>
      <c r="AWW600" s="809"/>
      <c r="AWX600" s="809"/>
      <c r="AWY600" s="809"/>
      <c r="AWZ600" s="809"/>
      <c r="AXA600" s="809"/>
      <c r="AXB600" s="809"/>
      <c r="AXC600" s="809"/>
      <c r="AXD600" s="809"/>
      <c r="AXE600" s="809"/>
      <c r="AXF600" s="809"/>
      <c r="AXG600" s="809"/>
      <c r="AXH600" s="809"/>
      <c r="AXI600" s="809"/>
      <c r="AXJ600" s="809"/>
      <c r="AXK600" s="809"/>
      <c r="AXL600" s="809"/>
      <c r="AXM600" s="809"/>
      <c r="AXN600" s="809"/>
      <c r="AXO600" s="809"/>
      <c r="AXP600" s="809"/>
      <c r="AXQ600" s="809"/>
      <c r="AXR600" s="809"/>
      <c r="AXS600" s="809"/>
      <c r="AXT600" s="809"/>
      <c r="AXU600" s="809"/>
      <c r="AXV600" s="809"/>
      <c r="AXW600" s="809"/>
      <c r="AXX600" s="809"/>
      <c r="AXY600" s="809"/>
      <c r="AXZ600" s="809"/>
      <c r="AYA600" s="809"/>
      <c r="AYB600" s="809"/>
      <c r="AYC600" s="809"/>
      <c r="AYD600" s="808"/>
      <c r="AYE600" s="808"/>
      <c r="AYF600" s="809"/>
      <c r="AYG600" s="808"/>
      <c r="AYH600" s="810"/>
      <c r="AYI600" s="810"/>
      <c r="AYJ600" s="810"/>
      <c r="AYK600" s="810"/>
      <c r="AYL600" s="810"/>
      <c r="AYM600" s="810"/>
      <c r="AYN600" s="810"/>
      <c r="AYO600" s="810"/>
      <c r="AYP600" s="810"/>
      <c r="AYQ600" s="810"/>
      <c r="AYR600" s="810"/>
      <c r="AYS600" s="810"/>
      <c r="AYT600" s="810"/>
      <c r="AYU600" s="810"/>
      <c r="AYV600" s="810"/>
      <c r="AYW600" s="810"/>
      <c r="AYX600" s="810"/>
      <c r="AYY600" s="810"/>
      <c r="AYZ600" s="810"/>
      <c r="AZA600" s="810"/>
      <c r="AZB600" s="810"/>
      <c r="AZC600" s="810"/>
      <c r="AZD600" s="810"/>
      <c r="AZE600" s="810"/>
      <c r="AZF600" s="810"/>
      <c r="AZG600" s="810"/>
      <c r="AZH600" s="810"/>
      <c r="AZI600" s="810"/>
      <c r="AZJ600" s="810"/>
      <c r="AZK600" s="810"/>
      <c r="AZL600" s="810"/>
      <c r="AZM600" s="810"/>
      <c r="AZN600" s="810"/>
      <c r="AZO600" s="810"/>
      <c r="AZP600" s="809"/>
      <c r="AZQ600" s="802"/>
      <c r="AZR600" s="802"/>
      <c r="AZS600" s="802"/>
    </row>
    <row r="601" spans="45:920 1123:1371" s="793" customFormat="1" ht="13.5">
      <c r="AS601" s="802"/>
      <c r="AT601" s="802"/>
      <c r="AU601" s="802"/>
      <c r="AV601" s="802"/>
      <c r="AW601" s="802"/>
      <c r="AX601" s="802"/>
      <c r="AY601" s="802"/>
      <c r="AZ601" s="802"/>
      <c r="BA601" s="802"/>
      <c r="BB601" s="802"/>
      <c r="BC601" s="802"/>
      <c r="BD601" s="802"/>
      <c r="BE601" s="802"/>
      <c r="BF601" s="802"/>
      <c r="BG601" s="802"/>
      <c r="BH601" s="802"/>
      <c r="BI601" s="802"/>
      <c r="BJ601" s="802"/>
      <c r="BK601" s="802"/>
      <c r="BL601" s="802"/>
      <c r="BM601" s="802"/>
      <c r="BN601" s="802"/>
      <c r="BO601" s="802"/>
      <c r="BP601" s="802"/>
      <c r="BQ601" s="802"/>
      <c r="BR601" s="802"/>
      <c r="BS601" s="802"/>
      <c r="BT601" s="802"/>
      <c r="BU601" s="802"/>
      <c r="BV601" s="802"/>
      <c r="BW601" s="802"/>
      <c r="BX601" s="802"/>
      <c r="BY601" s="802"/>
      <c r="BZ601" s="802"/>
      <c r="CA601" s="802"/>
      <c r="CB601" s="802"/>
      <c r="CC601" s="802"/>
      <c r="CD601" s="802"/>
      <c r="CE601" s="802"/>
      <c r="CF601" s="802"/>
      <c r="CG601" s="802"/>
      <c r="CH601" s="802"/>
      <c r="CI601" s="802"/>
      <c r="CJ601" s="802"/>
      <c r="CK601" s="802"/>
      <c r="CL601" s="802"/>
      <c r="CM601" s="802"/>
      <c r="CN601" s="802"/>
      <c r="CO601" s="802"/>
      <c r="CP601" s="802"/>
      <c r="CQ601" s="802"/>
      <c r="CR601" s="802"/>
      <c r="CS601" s="802"/>
      <c r="CT601" s="802"/>
      <c r="CU601" s="802"/>
      <c r="CV601" s="802"/>
      <c r="CW601" s="802"/>
      <c r="CX601" s="802"/>
      <c r="CY601" s="802"/>
      <c r="CZ601" s="802"/>
      <c r="DA601" s="802"/>
      <c r="DB601" s="802"/>
      <c r="DC601" s="802"/>
      <c r="DD601" s="802"/>
      <c r="DE601" s="802"/>
      <c r="DF601" s="802"/>
      <c r="DG601" s="802"/>
      <c r="DH601" s="802"/>
      <c r="DI601" s="802"/>
      <c r="DJ601" s="802"/>
      <c r="DK601" s="802"/>
      <c r="DL601" s="802"/>
      <c r="DM601" s="802"/>
      <c r="DN601" s="802"/>
      <c r="DO601" s="802"/>
      <c r="DP601" s="802"/>
      <c r="DQ601" s="802"/>
      <c r="DR601" s="802"/>
      <c r="DS601" s="802"/>
      <c r="DT601" s="802"/>
      <c r="DU601" s="802"/>
      <c r="DV601" s="802"/>
      <c r="DW601" s="802"/>
      <c r="DX601" s="802"/>
      <c r="DY601" s="802"/>
      <c r="DZ601" s="802"/>
      <c r="EA601" s="802"/>
      <c r="EB601" s="802"/>
      <c r="EC601" s="802"/>
      <c r="ED601" s="802"/>
      <c r="EE601" s="802"/>
      <c r="EF601" s="802"/>
      <c r="EG601" s="802"/>
      <c r="EH601" s="802"/>
      <c r="EI601" s="802"/>
      <c r="EJ601" s="802"/>
      <c r="EK601" s="802"/>
      <c r="EL601" s="802"/>
      <c r="EM601" s="802"/>
      <c r="EN601" s="802"/>
      <c r="EO601" s="802"/>
      <c r="EP601" s="802"/>
      <c r="EQ601" s="802"/>
      <c r="ER601" s="802"/>
      <c r="ES601" s="802"/>
      <c r="ET601" s="802"/>
      <c r="EU601" s="802"/>
      <c r="EV601" s="802"/>
      <c r="EW601" s="802"/>
      <c r="EX601" s="802"/>
      <c r="EY601" s="802"/>
      <c r="EZ601" s="802"/>
      <c r="FA601" s="802"/>
      <c r="FB601" s="802"/>
      <c r="FC601" s="802"/>
      <c r="FD601" s="802"/>
      <c r="FE601" s="802"/>
      <c r="FF601" s="802"/>
      <c r="FG601" s="802"/>
      <c r="FH601" s="802"/>
      <c r="FI601" s="802"/>
      <c r="FJ601" s="802"/>
      <c r="FK601" s="802"/>
      <c r="FL601" s="802"/>
      <c r="FM601" s="802"/>
      <c r="FN601" s="802"/>
      <c r="FO601" s="802"/>
      <c r="FP601" s="802"/>
      <c r="FQ601" s="802"/>
      <c r="FR601" s="802"/>
      <c r="FS601" s="802"/>
      <c r="FT601" s="802"/>
      <c r="FU601" s="802"/>
      <c r="FV601" s="802"/>
      <c r="FW601" s="802"/>
      <c r="FX601" s="802"/>
      <c r="FY601" s="802"/>
      <c r="FZ601" s="802"/>
      <c r="GA601" s="802"/>
      <c r="GB601" s="802"/>
      <c r="GC601" s="802"/>
      <c r="GD601" s="802"/>
      <c r="GE601" s="802"/>
      <c r="GF601" s="802"/>
      <c r="GG601" s="802"/>
      <c r="GH601" s="802"/>
      <c r="GI601" s="802"/>
      <c r="GJ601" s="802"/>
      <c r="GK601" s="802"/>
      <c r="GL601" s="802"/>
      <c r="GM601" s="802"/>
      <c r="GN601" s="802"/>
      <c r="GO601" s="802"/>
      <c r="GP601" s="802"/>
      <c r="GQ601" s="802"/>
      <c r="GR601" s="802"/>
      <c r="GS601" s="802"/>
      <c r="GT601" s="802"/>
      <c r="GU601" s="802"/>
      <c r="GV601" s="802"/>
      <c r="GW601" s="802"/>
      <c r="GX601" s="802"/>
      <c r="GY601" s="802"/>
      <c r="GZ601" s="802"/>
      <c r="HA601" s="802"/>
      <c r="HB601" s="802"/>
      <c r="HC601" s="802"/>
      <c r="HD601" s="802"/>
      <c r="HE601" s="802"/>
      <c r="HF601" s="802"/>
      <c r="HG601" s="802"/>
      <c r="HH601" s="802"/>
      <c r="HI601" s="802"/>
      <c r="HJ601" s="802"/>
      <c r="HK601" s="802"/>
      <c r="HL601" s="802"/>
      <c r="HM601" s="802"/>
      <c r="HN601" s="802"/>
      <c r="HO601" s="802"/>
      <c r="HP601" s="802"/>
      <c r="HQ601" s="802"/>
      <c r="HR601" s="802"/>
      <c r="HS601" s="802"/>
      <c r="HT601" s="802"/>
      <c r="HU601" s="802"/>
      <c r="HV601" s="802"/>
      <c r="HW601" s="802"/>
      <c r="HX601" s="802"/>
      <c r="HY601" s="802"/>
      <c r="HZ601" s="802"/>
      <c r="IA601" s="802"/>
      <c r="IB601" s="802"/>
      <c r="IC601" s="802"/>
      <c r="ID601" s="802"/>
      <c r="IE601" s="802"/>
      <c r="IF601" s="802"/>
      <c r="IG601" s="802"/>
      <c r="IH601" s="802"/>
      <c r="II601" s="802"/>
      <c r="IJ601" s="802"/>
      <c r="IK601" s="802"/>
      <c r="IL601" s="802"/>
      <c r="IM601" s="802"/>
      <c r="IN601" s="802"/>
      <c r="IO601" s="802"/>
      <c r="IP601" s="802"/>
      <c r="IQ601" s="802"/>
      <c r="IR601" s="802"/>
      <c r="IS601" s="802"/>
      <c r="IT601" s="802"/>
      <c r="IU601" s="802"/>
      <c r="IV601" s="802"/>
      <c r="IW601" s="802"/>
      <c r="IX601" s="802"/>
      <c r="IY601" s="802"/>
      <c r="IZ601" s="802"/>
      <c r="JA601" s="802"/>
      <c r="JB601" s="802"/>
      <c r="JC601" s="802"/>
      <c r="JD601" s="802"/>
      <c r="JE601" s="802"/>
      <c r="JF601" s="802"/>
      <c r="JG601" s="802"/>
      <c r="JH601" s="802"/>
      <c r="JI601" s="802"/>
      <c r="JJ601" s="802"/>
      <c r="JK601" s="802"/>
      <c r="JL601" s="802"/>
      <c r="JM601" s="802"/>
      <c r="JN601" s="802"/>
      <c r="JO601" s="802"/>
      <c r="JP601" s="802"/>
      <c r="JQ601" s="802"/>
      <c r="JR601" s="802"/>
      <c r="JS601" s="802"/>
      <c r="JT601" s="802"/>
      <c r="JU601" s="802"/>
      <c r="JV601" s="802"/>
      <c r="JW601" s="802"/>
      <c r="JX601" s="802"/>
      <c r="JY601" s="802"/>
      <c r="JZ601" s="802"/>
      <c r="KA601" s="802"/>
      <c r="KB601" s="802"/>
      <c r="KC601" s="802"/>
      <c r="KD601" s="802"/>
      <c r="KE601" s="802"/>
      <c r="KF601" s="802"/>
      <c r="KG601" s="802"/>
      <c r="KH601" s="802"/>
      <c r="KI601" s="802"/>
      <c r="KJ601" s="802"/>
      <c r="KK601" s="802"/>
      <c r="KL601" s="802"/>
      <c r="KM601" s="802"/>
      <c r="KN601" s="802"/>
      <c r="KO601" s="802"/>
      <c r="KP601" s="802"/>
      <c r="KQ601" s="802"/>
      <c r="KR601" s="802"/>
      <c r="KS601" s="802"/>
      <c r="KT601" s="802"/>
      <c r="KU601" s="802"/>
      <c r="KV601" s="802"/>
      <c r="KW601" s="802"/>
      <c r="KX601" s="802"/>
      <c r="KY601" s="802"/>
      <c r="KZ601" s="802"/>
      <c r="LA601" s="802"/>
      <c r="LB601" s="802"/>
      <c r="LC601" s="802"/>
      <c r="LD601" s="802"/>
      <c r="LE601" s="802"/>
      <c r="LF601" s="802"/>
      <c r="LG601" s="802"/>
      <c r="LH601" s="802"/>
      <c r="LI601" s="802"/>
      <c r="LJ601" s="802"/>
      <c r="LK601" s="802"/>
      <c r="LL601" s="802"/>
      <c r="LM601" s="802"/>
      <c r="LN601" s="802"/>
      <c r="LO601" s="802"/>
      <c r="LP601" s="802"/>
      <c r="LQ601" s="802"/>
      <c r="LR601" s="802"/>
      <c r="LS601" s="802"/>
      <c r="LT601" s="802"/>
      <c r="LU601" s="802"/>
      <c r="LV601" s="802"/>
      <c r="LW601" s="802"/>
      <c r="LX601" s="802"/>
      <c r="LY601" s="802"/>
      <c r="LZ601" s="802"/>
      <c r="MA601" s="802"/>
      <c r="MB601" s="802"/>
      <c r="MC601" s="802"/>
      <c r="MD601" s="802"/>
      <c r="ME601" s="802"/>
      <c r="MF601" s="802"/>
      <c r="MG601" s="802"/>
      <c r="MH601" s="802"/>
      <c r="MI601" s="802"/>
      <c r="MJ601" s="802"/>
      <c r="MK601" s="802"/>
      <c r="ML601" s="802"/>
      <c r="MM601" s="802"/>
      <c r="MN601" s="802"/>
      <c r="MO601" s="802"/>
      <c r="MP601" s="802"/>
      <c r="MQ601" s="802"/>
      <c r="MR601" s="802"/>
      <c r="MS601" s="802"/>
      <c r="MT601" s="802"/>
      <c r="MU601" s="802"/>
      <c r="MV601" s="802"/>
      <c r="MW601" s="802"/>
      <c r="MX601" s="802"/>
      <c r="MY601" s="802"/>
      <c r="MZ601" s="802"/>
      <c r="NA601" s="802"/>
      <c r="NB601" s="802"/>
      <c r="NC601" s="802"/>
      <c r="ND601" s="802"/>
      <c r="NE601" s="802"/>
      <c r="NF601" s="802"/>
      <c r="NG601" s="802"/>
      <c r="NH601" s="802"/>
      <c r="NI601" s="802"/>
      <c r="NJ601" s="802"/>
      <c r="NK601" s="802"/>
      <c r="NL601" s="802"/>
      <c r="NM601" s="802"/>
      <c r="NN601" s="802"/>
      <c r="NO601" s="802"/>
      <c r="NP601" s="802"/>
      <c r="NQ601" s="802"/>
      <c r="NR601" s="802"/>
      <c r="NS601" s="802"/>
      <c r="NT601" s="802"/>
      <c r="NU601" s="802"/>
      <c r="NV601" s="802"/>
      <c r="NW601" s="802"/>
      <c r="NX601" s="802"/>
      <c r="NY601" s="802"/>
      <c r="NZ601" s="802"/>
      <c r="OA601" s="802"/>
      <c r="OB601" s="802"/>
      <c r="OC601" s="802"/>
      <c r="OD601" s="802"/>
      <c r="OE601" s="802"/>
      <c r="OF601" s="802"/>
      <c r="OG601" s="802"/>
      <c r="OH601" s="802"/>
      <c r="OI601" s="802"/>
      <c r="OJ601" s="802"/>
      <c r="OK601" s="802"/>
      <c r="OL601" s="802"/>
      <c r="OM601" s="802"/>
      <c r="ON601" s="802"/>
      <c r="OO601" s="802"/>
      <c r="OP601" s="802"/>
      <c r="OQ601" s="802"/>
      <c r="OR601" s="802"/>
      <c r="OS601" s="802"/>
      <c r="OT601" s="802"/>
      <c r="OU601" s="802"/>
      <c r="OV601" s="802"/>
      <c r="OW601" s="802"/>
      <c r="OX601" s="802"/>
      <c r="OY601" s="802"/>
      <c r="OZ601" s="802"/>
      <c r="PA601" s="802"/>
      <c r="PB601" s="802"/>
      <c r="PC601" s="802"/>
      <c r="PD601" s="802"/>
      <c r="PE601" s="802"/>
      <c r="PF601" s="802"/>
      <c r="PG601" s="802"/>
      <c r="PH601" s="802"/>
      <c r="PI601" s="802"/>
      <c r="PJ601" s="802"/>
      <c r="PK601" s="802"/>
      <c r="PL601" s="802"/>
      <c r="PM601" s="802"/>
      <c r="PN601" s="802"/>
      <c r="PO601" s="802"/>
      <c r="PP601" s="802"/>
      <c r="PQ601" s="802"/>
      <c r="PR601" s="802"/>
      <c r="PS601" s="802"/>
      <c r="PT601" s="802"/>
      <c r="PU601" s="802"/>
      <c r="PV601" s="802"/>
      <c r="PW601" s="802"/>
      <c r="PX601" s="802"/>
      <c r="PY601" s="802"/>
      <c r="PZ601" s="802"/>
      <c r="QA601" s="802"/>
      <c r="QB601" s="802"/>
      <c r="QC601" s="802"/>
      <c r="QD601" s="802"/>
      <c r="QE601" s="802"/>
      <c r="QF601" s="802"/>
      <c r="QG601" s="802"/>
      <c r="QH601" s="802"/>
      <c r="QI601" s="802"/>
      <c r="QJ601" s="802"/>
      <c r="QK601" s="802"/>
      <c r="QL601" s="802"/>
      <c r="QM601" s="802"/>
      <c r="QN601" s="802"/>
      <c r="QO601" s="802"/>
      <c r="QP601" s="802"/>
      <c r="QQ601" s="802"/>
      <c r="QR601" s="802"/>
      <c r="QS601" s="802"/>
      <c r="QT601" s="802"/>
      <c r="QU601" s="802"/>
      <c r="QV601" s="802"/>
      <c r="QW601" s="802"/>
      <c r="QX601" s="802"/>
      <c r="QY601" s="802"/>
      <c r="QZ601" s="802"/>
      <c r="RA601" s="802"/>
      <c r="RB601" s="802"/>
      <c r="RC601" s="802"/>
      <c r="RD601" s="802"/>
      <c r="RE601" s="802"/>
      <c r="RF601" s="802"/>
      <c r="RG601" s="802"/>
      <c r="RH601" s="802"/>
      <c r="RI601" s="802"/>
      <c r="RJ601" s="802"/>
      <c r="RK601" s="802"/>
      <c r="RL601" s="802"/>
      <c r="RM601" s="802"/>
      <c r="RN601" s="802"/>
      <c r="RO601" s="802"/>
      <c r="RP601" s="802"/>
      <c r="RQ601" s="802"/>
      <c r="RR601" s="802"/>
      <c r="RS601" s="802"/>
      <c r="RT601" s="802"/>
      <c r="RU601" s="802"/>
      <c r="RV601" s="802"/>
      <c r="RW601" s="802"/>
      <c r="RX601" s="802"/>
      <c r="RY601" s="802"/>
      <c r="RZ601" s="802"/>
      <c r="SA601" s="802"/>
      <c r="SB601" s="802"/>
      <c r="SC601" s="802"/>
      <c r="SD601" s="802"/>
      <c r="SE601" s="802"/>
      <c r="SF601" s="802"/>
      <c r="SG601" s="802"/>
      <c r="SH601" s="802"/>
      <c r="SI601" s="802"/>
      <c r="SJ601" s="802"/>
      <c r="SK601" s="802"/>
      <c r="SL601" s="802"/>
      <c r="SM601" s="802"/>
      <c r="SN601" s="802"/>
      <c r="SO601" s="802"/>
      <c r="SP601" s="802"/>
      <c r="SQ601" s="802"/>
      <c r="SR601" s="802"/>
      <c r="SS601" s="802"/>
      <c r="ST601" s="802"/>
      <c r="SU601" s="802"/>
      <c r="SV601" s="802"/>
      <c r="SW601" s="802"/>
      <c r="SX601" s="802"/>
      <c r="SY601" s="802"/>
      <c r="SZ601" s="802"/>
      <c r="TA601" s="802"/>
      <c r="TB601" s="802"/>
      <c r="TC601" s="802"/>
      <c r="TD601" s="802"/>
      <c r="TE601" s="802"/>
      <c r="TF601" s="802"/>
      <c r="TG601" s="802"/>
      <c r="TH601" s="802"/>
      <c r="TI601" s="802"/>
      <c r="TJ601" s="802"/>
      <c r="TK601" s="802"/>
      <c r="TL601" s="802"/>
      <c r="TM601" s="802"/>
      <c r="TN601" s="802"/>
      <c r="TO601" s="802"/>
      <c r="TP601" s="802"/>
      <c r="TQ601" s="802"/>
      <c r="TR601" s="802"/>
      <c r="TS601" s="802"/>
      <c r="TT601" s="802"/>
      <c r="TU601" s="802"/>
      <c r="TV601" s="802"/>
      <c r="TW601" s="802"/>
      <c r="TX601" s="802"/>
      <c r="TY601" s="802"/>
      <c r="TZ601" s="802"/>
      <c r="UA601" s="802"/>
      <c r="UB601" s="802"/>
      <c r="UC601" s="802"/>
      <c r="UD601" s="802"/>
      <c r="UE601" s="802"/>
      <c r="UF601" s="802"/>
      <c r="UG601" s="802"/>
      <c r="UH601" s="802"/>
      <c r="UI601" s="802"/>
      <c r="UJ601" s="802"/>
      <c r="UK601" s="802"/>
      <c r="UL601" s="802"/>
      <c r="UM601" s="802"/>
      <c r="UN601" s="802"/>
      <c r="UO601" s="802"/>
      <c r="UP601" s="802"/>
      <c r="UQ601" s="802"/>
      <c r="UR601" s="802"/>
      <c r="US601" s="802"/>
      <c r="UT601" s="802"/>
      <c r="UU601" s="802"/>
      <c r="UV601" s="802"/>
      <c r="UW601" s="802"/>
      <c r="UX601" s="802"/>
      <c r="UY601" s="802"/>
      <c r="UZ601" s="802"/>
      <c r="VA601" s="802"/>
      <c r="VB601" s="802"/>
      <c r="VC601" s="802"/>
      <c r="VD601" s="802"/>
      <c r="VE601" s="802"/>
      <c r="VF601" s="802"/>
      <c r="VG601" s="802"/>
      <c r="VH601" s="802"/>
      <c r="VI601" s="802"/>
      <c r="VJ601" s="802"/>
      <c r="VK601" s="802"/>
      <c r="VL601" s="802"/>
      <c r="VM601" s="802"/>
      <c r="VN601" s="802"/>
      <c r="VO601" s="802"/>
      <c r="VP601" s="802"/>
      <c r="VQ601" s="802"/>
      <c r="VR601" s="802"/>
      <c r="VS601" s="802"/>
      <c r="VT601" s="802"/>
      <c r="VU601" s="802"/>
      <c r="VV601" s="802"/>
      <c r="VW601" s="802"/>
      <c r="VX601" s="802"/>
      <c r="VY601" s="802"/>
      <c r="VZ601" s="802"/>
      <c r="WA601" s="802"/>
      <c r="WB601" s="802"/>
      <c r="WC601" s="802"/>
      <c r="WD601" s="802"/>
      <c r="WE601" s="802"/>
      <c r="WF601" s="802"/>
      <c r="WG601" s="802"/>
      <c r="WH601" s="802"/>
      <c r="WI601" s="802"/>
      <c r="WJ601" s="802"/>
      <c r="WK601" s="802"/>
      <c r="WL601" s="802"/>
      <c r="WM601" s="802"/>
      <c r="WN601" s="802"/>
      <c r="WO601" s="802"/>
      <c r="WP601" s="802"/>
      <c r="WQ601" s="802"/>
      <c r="WR601" s="802"/>
      <c r="WS601" s="802"/>
      <c r="WT601" s="802"/>
      <c r="WU601" s="802"/>
      <c r="WV601" s="802"/>
      <c r="WW601" s="802"/>
      <c r="WX601" s="802"/>
      <c r="WY601" s="802"/>
      <c r="WZ601" s="802"/>
      <c r="XA601" s="802"/>
      <c r="XB601" s="802"/>
      <c r="XC601" s="802"/>
      <c r="XD601" s="802"/>
      <c r="XE601" s="802"/>
      <c r="XF601" s="802"/>
      <c r="XG601" s="802"/>
      <c r="XH601" s="802"/>
      <c r="XI601" s="802"/>
      <c r="XJ601" s="802"/>
      <c r="XK601" s="802"/>
      <c r="XL601" s="802"/>
      <c r="XM601" s="802"/>
      <c r="XN601" s="802"/>
      <c r="XO601" s="802"/>
      <c r="XP601" s="802"/>
      <c r="XQ601" s="802"/>
      <c r="XR601" s="802"/>
      <c r="XS601" s="802"/>
      <c r="XT601" s="802"/>
      <c r="XU601" s="802"/>
      <c r="XV601" s="802"/>
      <c r="XW601" s="802"/>
      <c r="XX601" s="802"/>
      <c r="XY601" s="802"/>
      <c r="XZ601" s="802"/>
      <c r="YA601" s="802"/>
      <c r="YB601" s="802"/>
      <c r="YC601" s="802"/>
      <c r="YD601" s="802"/>
      <c r="YE601" s="802"/>
      <c r="YF601" s="802"/>
      <c r="YG601" s="802"/>
      <c r="YH601" s="802"/>
      <c r="YI601" s="802"/>
      <c r="YJ601" s="802"/>
      <c r="YK601" s="802"/>
      <c r="YL601" s="802"/>
      <c r="YM601" s="802"/>
      <c r="YN601" s="802"/>
      <c r="YO601" s="802"/>
      <c r="YP601" s="802"/>
      <c r="YQ601" s="802"/>
      <c r="YR601" s="802"/>
      <c r="YS601" s="802"/>
      <c r="YT601" s="802"/>
      <c r="YU601" s="802"/>
      <c r="YV601" s="802"/>
      <c r="YW601" s="802"/>
      <c r="YX601" s="802"/>
      <c r="YY601" s="802"/>
      <c r="YZ601" s="802"/>
      <c r="ZA601" s="802"/>
      <c r="ZB601" s="802"/>
      <c r="ZC601" s="802"/>
      <c r="ZD601" s="802"/>
      <c r="ZE601" s="802"/>
      <c r="ZF601" s="802"/>
      <c r="ZG601" s="802"/>
      <c r="ZH601" s="802"/>
      <c r="ZI601" s="802"/>
      <c r="ZJ601" s="802"/>
      <c r="ZK601" s="802"/>
      <c r="ZL601" s="802"/>
      <c r="ZM601" s="802"/>
      <c r="ZN601" s="802"/>
      <c r="ZO601" s="802"/>
      <c r="ZP601" s="802"/>
      <c r="ZQ601" s="802"/>
      <c r="ZR601" s="802"/>
      <c r="ZS601" s="802"/>
      <c r="ZT601" s="802"/>
      <c r="ZU601" s="802"/>
      <c r="ZV601" s="802"/>
      <c r="ZW601" s="802"/>
      <c r="ZX601" s="802"/>
      <c r="ZY601" s="802"/>
      <c r="ZZ601" s="802"/>
      <c r="AAA601" s="802"/>
      <c r="AAB601" s="802"/>
      <c r="AAC601" s="802"/>
      <c r="AAD601" s="802"/>
      <c r="AAE601" s="802"/>
      <c r="AAF601" s="802"/>
      <c r="AAG601" s="802"/>
      <c r="AAH601" s="802"/>
      <c r="AAI601" s="802"/>
      <c r="AAJ601" s="802"/>
      <c r="AAK601" s="802"/>
      <c r="AAL601" s="802"/>
      <c r="AAM601" s="802"/>
      <c r="AAN601" s="802"/>
      <c r="AAO601" s="802"/>
      <c r="AAP601" s="802"/>
      <c r="AAQ601" s="802"/>
      <c r="AAR601" s="802"/>
      <c r="AAS601" s="802"/>
      <c r="AAT601" s="802"/>
      <c r="AAU601" s="802"/>
      <c r="AAV601" s="802"/>
      <c r="AAW601" s="802"/>
      <c r="AAX601" s="802"/>
      <c r="AAY601" s="802"/>
      <c r="AAZ601" s="802"/>
      <c r="ABA601" s="802"/>
      <c r="ABB601" s="802"/>
      <c r="ABC601" s="802"/>
      <c r="ABD601" s="802"/>
      <c r="ABE601" s="802"/>
      <c r="ABF601" s="802"/>
      <c r="ABG601" s="802"/>
      <c r="ABH601" s="802"/>
      <c r="ABI601" s="802"/>
      <c r="ABJ601" s="802"/>
      <c r="ABK601" s="802"/>
      <c r="ABL601" s="802"/>
      <c r="ABM601" s="802"/>
      <c r="ABN601" s="802"/>
      <c r="ABO601" s="802"/>
      <c r="ABP601" s="802"/>
      <c r="ABQ601" s="802"/>
      <c r="ABR601" s="802"/>
      <c r="ABS601" s="802"/>
      <c r="ABT601" s="802"/>
      <c r="ABU601" s="802"/>
      <c r="ABV601" s="802"/>
      <c r="ABW601" s="802"/>
      <c r="ABX601" s="802"/>
      <c r="ABY601" s="802"/>
      <c r="ABZ601" s="802"/>
      <c r="ACA601" s="802"/>
      <c r="ACB601" s="802"/>
      <c r="ACC601" s="802"/>
      <c r="ACD601" s="802"/>
      <c r="ACE601" s="802"/>
      <c r="ACF601" s="802"/>
      <c r="ACG601" s="802"/>
      <c r="ACH601" s="802"/>
      <c r="ACI601" s="802"/>
      <c r="ACJ601" s="802"/>
      <c r="ACK601" s="802"/>
      <c r="ACL601" s="802"/>
      <c r="ACM601" s="802"/>
      <c r="ACN601" s="802"/>
      <c r="ACO601" s="802"/>
      <c r="ACP601" s="802"/>
      <c r="ACQ601" s="802"/>
      <c r="ACR601" s="802"/>
      <c r="ACS601" s="802"/>
      <c r="ACT601" s="802"/>
      <c r="ACU601" s="802"/>
      <c r="ACV601" s="802"/>
      <c r="ACW601" s="802"/>
      <c r="ACX601" s="802"/>
      <c r="ACY601" s="802"/>
      <c r="ACZ601" s="802"/>
      <c r="ADA601" s="802"/>
      <c r="ADB601" s="802"/>
      <c r="ADC601" s="802"/>
      <c r="ADD601" s="802"/>
      <c r="ADE601" s="802"/>
      <c r="ADF601" s="802"/>
      <c r="ADG601" s="802"/>
      <c r="ADH601" s="802"/>
      <c r="ADI601" s="802"/>
      <c r="ADJ601" s="802"/>
      <c r="ADK601" s="802"/>
      <c r="ADL601" s="802"/>
      <c r="ADM601" s="802"/>
      <c r="ADN601" s="802"/>
      <c r="ADO601" s="802"/>
      <c r="ADP601" s="802"/>
      <c r="ADQ601" s="802"/>
      <c r="ADR601" s="802"/>
      <c r="ADS601" s="802"/>
      <c r="ADT601" s="802"/>
      <c r="ADU601" s="802"/>
      <c r="ADV601" s="802"/>
      <c r="ADW601" s="802"/>
      <c r="ADX601" s="802"/>
      <c r="ADY601" s="802"/>
      <c r="ADZ601" s="802"/>
      <c r="AEA601" s="802"/>
      <c r="AEB601" s="802"/>
      <c r="AEC601" s="802"/>
      <c r="AED601" s="802"/>
      <c r="AEE601" s="802"/>
      <c r="AEF601" s="802"/>
      <c r="AEG601" s="802"/>
      <c r="AEH601" s="802"/>
      <c r="AEI601" s="802"/>
      <c r="AEJ601" s="802"/>
      <c r="AEK601" s="802"/>
      <c r="AEL601" s="802"/>
      <c r="AEM601" s="802"/>
      <c r="AEN601" s="802"/>
      <c r="AEO601" s="802"/>
      <c r="AEP601" s="802"/>
      <c r="AEQ601" s="802"/>
      <c r="AER601" s="802"/>
      <c r="AES601" s="802"/>
      <c r="AET601" s="802"/>
      <c r="AEU601" s="802"/>
      <c r="AEV601" s="802"/>
      <c r="AEW601" s="802"/>
      <c r="AEX601" s="802"/>
      <c r="AEY601" s="802"/>
      <c r="AEZ601" s="802"/>
      <c r="AFA601" s="802"/>
      <c r="AFB601" s="802"/>
      <c r="AFC601" s="802"/>
      <c r="AFD601" s="802"/>
      <c r="AFE601" s="802"/>
      <c r="AFF601" s="802"/>
      <c r="AFG601" s="802"/>
      <c r="AFH601" s="802"/>
      <c r="AFI601" s="802"/>
      <c r="AFJ601" s="802"/>
      <c r="AFK601" s="802"/>
      <c r="AFL601" s="802"/>
      <c r="AFM601" s="802"/>
      <c r="AFN601" s="802"/>
      <c r="AFO601" s="802"/>
      <c r="AFP601" s="802"/>
      <c r="AFQ601" s="802"/>
      <c r="AFR601" s="802"/>
      <c r="AFS601" s="802"/>
      <c r="AFT601" s="802"/>
      <c r="AFU601" s="802"/>
      <c r="AFV601" s="802"/>
      <c r="AFW601" s="802"/>
      <c r="AFX601" s="802"/>
      <c r="AFY601" s="802"/>
      <c r="AFZ601" s="802"/>
      <c r="AGA601" s="802"/>
      <c r="AGB601" s="802"/>
      <c r="AGC601" s="802"/>
      <c r="AGD601" s="802"/>
      <c r="AGE601" s="802"/>
      <c r="AGF601" s="802"/>
      <c r="AGG601" s="802"/>
      <c r="AGH601" s="802"/>
      <c r="AGI601" s="802"/>
      <c r="AGJ601" s="802"/>
      <c r="AGK601" s="802"/>
      <c r="AGL601" s="802"/>
      <c r="AGM601" s="802"/>
      <c r="AGN601" s="802"/>
      <c r="AGO601" s="802"/>
      <c r="AGP601" s="802"/>
      <c r="AGQ601" s="802"/>
      <c r="AGR601" s="802"/>
      <c r="AGS601" s="802"/>
      <c r="AGT601" s="802"/>
      <c r="AGU601" s="802"/>
      <c r="AGV601" s="802"/>
      <c r="AGW601" s="802"/>
      <c r="AGX601" s="802"/>
      <c r="AGY601" s="802"/>
      <c r="AGZ601" s="802"/>
      <c r="AHA601" s="802"/>
      <c r="AHB601" s="802"/>
      <c r="AHC601" s="802"/>
      <c r="AHD601" s="802"/>
      <c r="AHE601" s="802"/>
      <c r="AHF601" s="802"/>
      <c r="AHG601" s="802"/>
      <c r="AHH601" s="802"/>
      <c r="AHI601" s="802"/>
      <c r="AHJ601" s="802"/>
      <c r="AHK601" s="802"/>
      <c r="AHL601" s="802"/>
      <c r="AHM601" s="802"/>
      <c r="AHN601" s="802"/>
      <c r="AHO601" s="802"/>
      <c r="AHP601" s="802"/>
      <c r="AHQ601" s="802"/>
      <c r="AHR601" s="802"/>
      <c r="AHS601" s="802"/>
      <c r="AHT601" s="802"/>
      <c r="AHU601" s="802"/>
      <c r="AHV601" s="802"/>
      <c r="AHW601" s="802"/>
      <c r="AHX601" s="802"/>
      <c r="AHY601" s="802"/>
      <c r="AHZ601" s="802"/>
      <c r="AIA601" s="802"/>
      <c r="AIB601" s="802"/>
      <c r="AIC601" s="802"/>
      <c r="AID601" s="802"/>
      <c r="AIE601" s="802"/>
      <c r="AIF601" s="802"/>
      <c r="AIG601" s="802"/>
      <c r="AIH601" s="802"/>
      <c r="AII601" s="802"/>
      <c r="AIJ601" s="802"/>
      <c r="AQE601" s="802"/>
      <c r="AQF601" s="802"/>
      <c r="AQG601" s="802"/>
      <c r="AQH601" s="802"/>
      <c r="AQI601" s="802"/>
      <c r="AQJ601" s="802"/>
      <c r="AQK601" s="802"/>
      <c r="AQL601" s="802"/>
      <c r="AQM601" s="802"/>
      <c r="AQN601" s="802"/>
      <c r="AQO601" s="802"/>
      <c r="AQP601" s="802"/>
      <c r="AQQ601" s="802"/>
      <c r="AQR601" s="802"/>
      <c r="AQS601" s="802"/>
      <c r="AQT601" s="802"/>
      <c r="AQU601" s="802"/>
      <c r="AQV601" s="802"/>
      <c r="AQW601" s="802"/>
      <c r="AQX601" s="802"/>
      <c r="AQY601" s="802"/>
      <c r="AQZ601" s="802"/>
      <c r="ARA601" s="802"/>
      <c r="ARB601" s="802"/>
      <c r="ARC601" s="802"/>
      <c r="ARD601" s="802"/>
      <c r="ARE601" s="802"/>
      <c r="ARF601" s="802"/>
      <c r="ARG601" s="802"/>
      <c r="ARH601" s="802"/>
      <c r="ARI601" s="802"/>
      <c r="ARJ601" s="802"/>
      <c r="ARK601" s="802"/>
      <c r="ARL601" s="802"/>
      <c r="ARM601" s="802"/>
      <c r="ARN601" s="802"/>
      <c r="ARO601" s="802"/>
      <c r="ARP601" s="802"/>
      <c r="ARQ601" s="802"/>
      <c r="ARR601" s="802"/>
      <c r="ARS601" s="802"/>
      <c r="ART601" s="802"/>
      <c r="ARU601" s="802"/>
      <c r="ARV601" s="802"/>
      <c r="ARW601" s="802"/>
      <c r="ARX601" s="802"/>
      <c r="ARY601" s="802"/>
      <c r="ARZ601" s="802"/>
      <c r="ASA601" s="802"/>
      <c r="ASB601" s="802"/>
      <c r="ASC601" s="802"/>
      <c r="ASD601" s="802"/>
      <c r="ASE601" s="802"/>
      <c r="ASF601" s="802"/>
      <c r="ASG601" s="802"/>
      <c r="ASH601" s="802"/>
      <c r="ASI601" s="802"/>
      <c r="ASJ601" s="802"/>
      <c r="ASK601" s="802"/>
      <c r="ASL601" s="802"/>
      <c r="ATP601" s="802"/>
      <c r="ATQ601" s="802"/>
      <c r="ATR601" s="802"/>
      <c r="ATS601" s="802"/>
      <c r="ATT601" s="802"/>
      <c r="ATU601" s="802"/>
      <c r="ATV601" s="802"/>
      <c r="ATW601" s="802"/>
      <c r="ATX601" s="802"/>
      <c r="ATY601" s="802"/>
      <c r="ATZ601" s="802"/>
      <c r="AUA601" s="802"/>
      <c r="AUB601" s="802"/>
      <c r="AUC601" s="802"/>
      <c r="AUD601" s="802"/>
      <c r="AUE601" s="802"/>
      <c r="AUF601" s="802"/>
      <c r="AUG601" s="802"/>
      <c r="AUH601" s="802"/>
      <c r="AUI601" s="802"/>
      <c r="AUJ601" s="802"/>
      <c r="AUK601" s="802"/>
      <c r="AUL601" s="802"/>
      <c r="AUM601" s="802"/>
      <c r="AUN601" s="802"/>
      <c r="AUO601" s="802"/>
      <c r="AUP601" s="801"/>
      <c r="AUQ601" s="802"/>
      <c r="AUR601" s="801"/>
      <c r="AUS601" s="802"/>
      <c r="AUT601" s="801"/>
      <c r="AUU601" s="802"/>
      <c r="AUV601" s="802"/>
      <c r="AUW601" s="802"/>
      <c r="AUX601" s="802"/>
      <c r="AUY601" s="802"/>
      <c r="AUZ601" s="802"/>
      <c r="AVA601" s="802"/>
      <c r="AVB601" s="802"/>
      <c r="AVC601" s="802"/>
      <c r="AVD601" s="802"/>
      <c r="AVE601" s="802"/>
      <c r="AVF601" s="802"/>
      <c r="AVG601" s="802"/>
      <c r="AVH601" s="802"/>
      <c r="AVI601" s="802"/>
      <c r="AVJ601" s="808"/>
      <c r="AVK601" s="808"/>
      <c r="AVL601" s="808"/>
      <c r="AVM601" s="808"/>
      <c r="AVN601" s="808"/>
      <c r="AVO601" s="808"/>
      <c r="AVP601" s="808"/>
      <c r="AVQ601" s="808"/>
      <c r="AVR601" s="808"/>
      <c r="AVS601" s="808"/>
      <c r="AVT601" s="808"/>
      <c r="AVU601" s="809"/>
      <c r="AVV601" s="809"/>
      <c r="AVW601" s="809"/>
      <c r="AVX601" s="809"/>
      <c r="AVY601" s="809"/>
      <c r="AVZ601" s="809"/>
      <c r="AWA601" s="809"/>
      <c r="AWB601" s="809"/>
      <c r="AWC601" s="809"/>
      <c r="AWD601" s="809"/>
      <c r="AWE601" s="809"/>
      <c r="AWF601" s="809"/>
      <c r="AWG601" s="809"/>
      <c r="AWH601" s="809"/>
      <c r="AWI601" s="809"/>
      <c r="AWJ601" s="809"/>
      <c r="AWK601" s="809"/>
      <c r="AWL601" s="809"/>
      <c r="AWM601" s="809"/>
      <c r="AWN601" s="809"/>
      <c r="AWO601" s="809"/>
      <c r="AWP601" s="809"/>
      <c r="AWQ601" s="809"/>
      <c r="AWR601" s="808"/>
      <c r="AWS601" s="761"/>
      <c r="AWT601" s="808"/>
      <c r="AWU601" s="809"/>
      <c r="AWV601" s="809"/>
      <c r="AWW601" s="809"/>
      <c r="AWX601" s="809"/>
      <c r="AWY601" s="809"/>
      <c r="AWZ601" s="809"/>
      <c r="AXA601" s="809"/>
      <c r="AXB601" s="809"/>
      <c r="AXC601" s="809"/>
      <c r="AXD601" s="809"/>
      <c r="AXE601" s="809"/>
      <c r="AXF601" s="809"/>
      <c r="AXG601" s="809"/>
      <c r="AXH601" s="809"/>
      <c r="AXI601" s="809"/>
      <c r="AXJ601" s="809"/>
      <c r="AXK601" s="809"/>
      <c r="AXL601" s="809"/>
      <c r="AXM601" s="809"/>
      <c r="AXN601" s="809"/>
      <c r="AXO601" s="809"/>
      <c r="AXP601" s="809"/>
      <c r="AXQ601" s="809"/>
      <c r="AXR601" s="809"/>
      <c r="AXS601" s="809"/>
      <c r="AXT601" s="809"/>
      <c r="AXU601" s="809"/>
      <c r="AXV601" s="809"/>
      <c r="AXW601" s="809"/>
      <c r="AXX601" s="809"/>
      <c r="AXY601" s="809"/>
      <c r="AXZ601" s="809"/>
      <c r="AYA601" s="809"/>
      <c r="AYB601" s="809"/>
      <c r="AYC601" s="809"/>
      <c r="AYD601" s="808"/>
      <c r="AYE601" s="808"/>
      <c r="AYF601" s="809"/>
      <c r="AYG601" s="808"/>
      <c r="AYH601" s="810"/>
      <c r="AYI601" s="810"/>
      <c r="AYJ601" s="810"/>
      <c r="AYK601" s="810"/>
      <c r="AYL601" s="810"/>
      <c r="AYM601" s="810"/>
      <c r="AYN601" s="810"/>
      <c r="AYO601" s="810"/>
      <c r="AYP601" s="810"/>
      <c r="AYQ601" s="810"/>
      <c r="AYR601" s="810"/>
      <c r="AYS601" s="810"/>
      <c r="AYT601" s="810"/>
      <c r="AYU601" s="810"/>
      <c r="AYV601" s="810"/>
      <c r="AYW601" s="810"/>
      <c r="AYX601" s="810"/>
      <c r="AYY601" s="810"/>
      <c r="AYZ601" s="810"/>
      <c r="AZA601" s="810"/>
      <c r="AZB601" s="810"/>
      <c r="AZC601" s="810"/>
      <c r="AZD601" s="810"/>
      <c r="AZE601" s="810"/>
      <c r="AZF601" s="810"/>
      <c r="AZG601" s="810"/>
      <c r="AZH601" s="810"/>
      <c r="AZI601" s="810"/>
      <c r="AZJ601" s="810"/>
      <c r="AZK601" s="810"/>
      <c r="AZL601" s="810"/>
      <c r="AZM601" s="810"/>
      <c r="AZN601" s="810"/>
      <c r="AZO601" s="810"/>
      <c r="AZP601" s="809"/>
      <c r="AZQ601" s="802"/>
      <c r="AZR601" s="802"/>
      <c r="AZS601" s="802"/>
    </row>
    <row r="602" spans="45:920 1123:1371" s="793" customFormat="1" ht="13.5">
      <c r="AS602" s="802"/>
      <c r="AT602" s="802"/>
      <c r="AU602" s="802"/>
      <c r="AV602" s="802"/>
      <c r="AW602" s="802"/>
      <c r="AX602" s="802"/>
      <c r="AY602" s="802"/>
      <c r="AZ602" s="802"/>
      <c r="BA602" s="802"/>
      <c r="BB602" s="802"/>
      <c r="BC602" s="802"/>
      <c r="BD602" s="802"/>
      <c r="BE602" s="802"/>
      <c r="BF602" s="802"/>
      <c r="BG602" s="802"/>
      <c r="BH602" s="802"/>
      <c r="BI602" s="802"/>
      <c r="BJ602" s="802"/>
      <c r="BK602" s="802"/>
      <c r="BL602" s="802"/>
      <c r="BM602" s="802"/>
      <c r="BN602" s="802"/>
      <c r="BO602" s="802"/>
      <c r="BP602" s="802"/>
      <c r="BQ602" s="802"/>
      <c r="BR602" s="802"/>
      <c r="BS602" s="802"/>
      <c r="BT602" s="802"/>
      <c r="BU602" s="802"/>
      <c r="BV602" s="802"/>
      <c r="BW602" s="802"/>
      <c r="BX602" s="802"/>
      <c r="BY602" s="802"/>
      <c r="BZ602" s="802"/>
      <c r="CA602" s="802"/>
      <c r="CB602" s="802"/>
      <c r="CC602" s="802"/>
      <c r="CD602" s="802"/>
      <c r="CE602" s="802"/>
      <c r="CF602" s="802"/>
      <c r="CG602" s="802"/>
      <c r="CH602" s="802"/>
      <c r="CI602" s="802"/>
      <c r="CJ602" s="802"/>
      <c r="CK602" s="802"/>
      <c r="CL602" s="802"/>
      <c r="CM602" s="802"/>
      <c r="CN602" s="802"/>
      <c r="CO602" s="802"/>
      <c r="CP602" s="802"/>
      <c r="CQ602" s="802"/>
      <c r="CR602" s="802"/>
      <c r="CS602" s="802"/>
      <c r="CT602" s="802"/>
      <c r="CU602" s="802"/>
      <c r="CV602" s="802"/>
      <c r="CW602" s="802"/>
      <c r="CX602" s="802"/>
      <c r="CY602" s="802"/>
      <c r="CZ602" s="802"/>
      <c r="DA602" s="802"/>
      <c r="DB602" s="802"/>
      <c r="DC602" s="802"/>
      <c r="DD602" s="802"/>
      <c r="DE602" s="802"/>
      <c r="DF602" s="802"/>
      <c r="DG602" s="802"/>
      <c r="DH602" s="802"/>
      <c r="DI602" s="802"/>
      <c r="DJ602" s="802"/>
      <c r="DK602" s="802"/>
      <c r="DL602" s="802"/>
      <c r="DM602" s="802"/>
      <c r="DN602" s="802"/>
      <c r="DO602" s="802"/>
      <c r="DP602" s="802"/>
      <c r="DQ602" s="802"/>
      <c r="DR602" s="802"/>
      <c r="DS602" s="802"/>
      <c r="DT602" s="802"/>
      <c r="DU602" s="802"/>
      <c r="DV602" s="802"/>
      <c r="DW602" s="802"/>
      <c r="DX602" s="802"/>
      <c r="DY602" s="802"/>
      <c r="DZ602" s="802"/>
      <c r="EA602" s="802"/>
      <c r="EB602" s="802"/>
      <c r="EC602" s="802"/>
      <c r="ED602" s="802"/>
      <c r="EE602" s="802"/>
      <c r="EF602" s="802"/>
      <c r="EG602" s="802"/>
      <c r="EH602" s="802"/>
      <c r="EI602" s="802"/>
      <c r="EJ602" s="802"/>
      <c r="EK602" s="802"/>
      <c r="EL602" s="802"/>
      <c r="EM602" s="802"/>
      <c r="EN602" s="802"/>
      <c r="EO602" s="802"/>
      <c r="EP602" s="802"/>
      <c r="EQ602" s="802"/>
      <c r="ER602" s="802"/>
      <c r="ES602" s="802"/>
      <c r="ET602" s="802"/>
      <c r="EU602" s="802"/>
      <c r="EV602" s="802"/>
      <c r="EW602" s="802"/>
      <c r="EX602" s="802"/>
      <c r="EY602" s="802"/>
      <c r="EZ602" s="802"/>
      <c r="FA602" s="802"/>
      <c r="FB602" s="802"/>
      <c r="FC602" s="802"/>
      <c r="FD602" s="802"/>
      <c r="FE602" s="802"/>
      <c r="FF602" s="802"/>
      <c r="FG602" s="802"/>
      <c r="FH602" s="802"/>
      <c r="FI602" s="802"/>
      <c r="FJ602" s="802"/>
      <c r="FK602" s="802"/>
      <c r="FL602" s="802"/>
      <c r="FM602" s="802"/>
      <c r="FN602" s="802"/>
      <c r="FO602" s="802"/>
      <c r="FP602" s="802"/>
      <c r="FQ602" s="802"/>
      <c r="FR602" s="802"/>
      <c r="FS602" s="802"/>
      <c r="FT602" s="802"/>
      <c r="FU602" s="802"/>
      <c r="FV602" s="802"/>
      <c r="FW602" s="802"/>
      <c r="FX602" s="802"/>
      <c r="FY602" s="802"/>
      <c r="FZ602" s="802"/>
      <c r="GA602" s="802"/>
      <c r="GB602" s="802"/>
      <c r="GC602" s="802"/>
      <c r="GD602" s="802"/>
      <c r="GE602" s="802"/>
      <c r="GF602" s="802"/>
      <c r="GG602" s="802"/>
      <c r="GH602" s="802"/>
      <c r="GI602" s="802"/>
      <c r="GJ602" s="802"/>
      <c r="GK602" s="802"/>
      <c r="GL602" s="802"/>
      <c r="GM602" s="802"/>
      <c r="GN602" s="802"/>
      <c r="GO602" s="802"/>
      <c r="GP602" s="802"/>
      <c r="GQ602" s="802"/>
      <c r="GR602" s="802"/>
      <c r="GS602" s="802"/>
      <c r="GT602" s="802"/>
      <c r="GU602" s="802"/>
      <c r="GV602" s="802"/>
      <c r="GW602" s="802"/>
      <c r="GX602" s="802"/>
      <c r="GY602" s="802"/>
      <c r="GZ602" s="802"/>
      <c r="HA602" s="802"/>
      <c r="HB602" s="802"/>
      <c r="HC602" s="802"/>
      <c r="HD602" s="802"/>
      <c r="HE602" s="802"/>
      <c r="HF602" s="802"/>
      <c r="HG602" s="802"/>
      <c r="HH602" s="802"/>
      <c r="HI602" s="802"/>
      <c r="HJ602" s="802"/>
      <c r="HK602" s="802"/>
      <c r="HL602" s="802"/>
      <c r="HM602" s="802"/>
      <c r="HN602" s="802"/>
      <c r="HO602" s="802"/>
      <c r="HP602" s="802"/>
      <c r="HQ602" s="802"/>
      <c r="HR602" s="802"/>
      <c r="HS602" s="802"/>
      <c r="HT602" s="802"/>
      <c r="HU602" s="802"/>
      <c r="HV602" s="802"/>
      <c r="HW602" s="802"/>
      <c r="HX602" s="802"/>
      <c r="HY602" s="802"/>
      <c r="HZ602" s="802"/>
      <c r="IA602" s="802"/>
      <c r="IB602" s="802"/>
      <c r="IC602" s="802"/>
      <c r="ID602" s="802"/>
      <c r="IE602" s="802"/>
      <c r="IF602" s="802"/>
      <c r="IG602" s="802"/>
      <c r="IH602" s="802"/>
      <c r="II602" s="802"/>
      <c r="IJ602" s="802"/>
      <c r="IK602" s="802"/>
      <c r="IL602" s="802"/>
      <c r="IM602" s="802"/>
      <c r="IN602" s="802"/>
      <c r="IO602" s="802"/>
      <c r="IP602" s="802"/>
      <c r="IQ602" s="802"/>
      <c r="IR602" s="802"/>
      <c r="IS602" s="802"/>
      <c r="IT602" s="802"/>
      <c r="IU602" s="802"/>
      <c r="IV602" s="802"/>
      <c r="IW602" s="802"/>
      <c r="IX602" s="802"/>
      <c r="IY602" s="802"/>
      <c r="IZ602" s="802"/>
      <c r="JA602" s="802"/>
      <c r="JB602" s="802"/>
      <c r="JC602" s="802"/>
      <c r="JD602" s="802"/>
      <c r="JE602" s="802"/>
      <c r="JF602" s="802"/>
      <c r="JG602" s="802"/>
      <c r="JH602" s="802"/>
      <c r="JI602" s="802"/>
      <c r="JJ602" s="802"/>
      <c r="JK602" s="802"/>
      <c r="JL602" s="802"/>
      <c r="JM602" s="802"/>
      <c r="JN602" s="802"/>
      <c r="JO602" s="802"/>
      <c r="JP602" s="802"/>
      <c r="JQ602" s="802"/>
      <c r="JR602" s="802"/>
      <c r="JS602" s="802"/>
      <c r="JT602" s="802"/>
      <c r="JU602" s="802"/>
      <c r="JV602" s="802"/>
      <c r="JW602" s="802"/>
      <c r="JX602" s="802"/>
      <c r="JY602" s="802"/>
      <c r="JZ602" s="802"/>
      <c r="KA602" s="802"/>
      <c r="KB602" s="802"/>
      <c r="KC602" s="802"/>
      <c r="KD602" s="802"/>
      <c r="KE602" s="802"/>
      <c r="KF602" s="802"/>
      <c r="KG602" s="802"/>
      <c r="KH602" s="802"/>
      <c r="KI602" s="802"/>
      <c r="KJ602" s="802"/>
      <c r="KK602" s="802"/>
      <c r="KL602" s="802"/>
      <c r="KM602" s="802"/>
      <c r="KN602" s="802"/>
      <c r="KO602" s="802"/>
      <c r="KP602" s="802"/>
      <c r="KQ602" s="802"/>
      <c r="KR602" s="802"/>
      <c r="KS602" s="802"/>
      <c r="KT602" s="802"/>
      <c r="KU602" s="802"/>
      <c r="KV602" s="802"/>
      <c r="KW602" s="802"/>
      <c r="KX602" s="802"/>
      <c r="KY602" s="802"/>
      <c r="KZ602" s="802"/>
      <c r="LA602" s="802"/>
      <c r="LB602" s="802"/>
      <c r="LC602" s="802"/>
      <c r="LD602" s="802"/>
      <c r="LE602" s="802"/>
      <c r="LF602" s="802"/>
      <c r="LG602" s="802"/>
      <c r="LH602" s="802"/>
      <c r="LI602" s="802"/>
      <c r="LJ602" s="802"/>
      <c r="LK602" s="802"/>
      <c r="LL602" s="802"/>
      <c r="LM602" s="802"/>
      <c r="LN602" s="802"/>
      <c r="LO602" s="802"/>
      <c r="LP602" s="802"/>
      <c r="LQ602" s="802"/>
      <c r="LR602" s="802"/>
      <c r="LS602" s="802"/>
      <c r="LT602" s="802"/>
      <c r="LU602" s="802"/>
      <c r="LV602" s="802"/>
      <c r="LW602" s="802"/>
      <c r="LX602" s="802"/>
      <c r="LY602" s="802"/>
      <c r="LZ602" s="802"/>
      <c r="MA602" s="802"/>
      <c r="MB602" s="802"/>
      <c r="MC602" s="802"/>
      <c r="MD602" s="802"/>
      <c r="ME602" s="802"/>
      <c r="MF602" s="802"/>
      <c r="MG602" s="802"/>
      <c r="MH602" s="802"/>
      <c r="MI602" s="802"/>
      <c r="MJ602" s="802"/>
      <c r="MK602" s="802"/>
      <c r="ML602" s="802"/>
      <c r="MM602" s="802"/>
      <c r="MN602" s="802"/>
      <c r="MO602" s="802"/>
      <c r="MP602" s="802"/>
      <c r="MQ602" s="802"/>
      <c r="MR602" s="802"/>
      <c r="MS602" s="802"/>
      <c r="MT602" s="802"/>
      <c r="MU602" s="802"/>
      <c r="MV602" s="802"/>
      <c r="MW602" s="802"/>
      <c r="MX602" s="802"/>
      <c r="MY602" s="802"/>
      <c r="MZ602" s="802"/>
      <c r="NA602" s="802"/>
      <c r="NB602" s="802"/>
      <c r="NC602" s="802"/>
      <c r="ND602" s="802"/>
      <c r="NE602" s="802"/>
      <c r="NF602" s="802"/>
      <c r="NG602" s="802"/>
      <c r="NH602" s="802"/>
      <c r="NI602" s="802"/>
      <c r="NJ602" s="802"/>
      <c r="NK602" s="802"/>
      <c r="NL602" s="802"/>
      <c r="NM602" s="802"/>
      <c r="NN602" s="802"/>
      <c r="NO602" s="802"/>
      <c r="NP602" s="802"/>
      <c r="NQ602" s="802"/>
      <c r="NR602" s="802"/>
      <c r="NS602" s="802"/>
      <c r="NT602" s="802"/>
      <c r="NU602" s="802"/>
      <c r="NV602" s="802"/>
      <c r="NW602" s="802"/>
      <c r="NX602" s="802"/>
      <c r="NY602" s="802"/>
      <c r="NZ602" s="802"/>
      <c r="OA602" s="802"/>
      <c r="OB602" s="802"/>
      <c r="OC602" s="802"/>
      <c r="OD602" s="802"/>
      <c r="OE602" s="802"/>
      <c r="OF602" s="802"/>
      <c r="OG602" s="802"/>
      <c r="OH602" s="802"/>
      <c r="OI602" s="802"/>
      <c r="OJ602" s="802"/>
      <c r="OK602" s="802"/>
      <c r="OL602" s="802"/>
      <c r="OM602" s="802"/>
      <c r="ON602" s="802"/>
      <c r="OO602" s="802"/>
      <c r="OP602" s="802"/>
      <c r="OQ602" s="802"/>
      <c r="OR602" s="802"/>
      <c r="OS602" s="802"/>
      <c r="OT602" s="802"/>
      <c r="OU602" s="802"/>
      <c r="OV602" s="802"/>
      <c r="OW602" s="802"/>
      <c r="OX602" s="802"/>
      <c r="OY602" s="802"/>
      <c r="OZ602" s="802"/>
      <c r="PA602" s="802"/>
      <c r="PB602" s="802"/>
      <c r="PC602" s="802"/>
      <c r="PD602" s="802"/>
      <c r="PE602" s="802"/>
      <c r="PF602" s="802"/>
      <c r="PG602" s="802"/>
      <c r="PH602" s="802"/>
      <c r="PI602" s="802"/>
      <c r="PJ602" s="802"/>
      <c r="PK602" s="802"/>
      <c r="PL602" s="802"/>
      <c r="PM602" s="802"/>
      <c r="PN602" s="802"/>
      <c r="PO602" s="802"/>
      <c r="PP602" s="802"/>
      <c r="PQ602" s="802"/>
      <c r="PR602" s="802"/>
      <c r="PS602" s="802"/>
      <c r="PT602" s="802"/>
      <c r="PU602" s="802"/>
      <c r="PV602" s="802"/>
      <c r="PW602" s="802"/>
      <c r="PX602" s="802"/>
      <c r="PY602" s="802"/>
      <c r="PZ602" s="802"/>
      <c r="QA602" s="802"/>
      <c r="QB602" s="802"/>
      <c r="QC602" s="802"/>
      <c r="QD602" s="802"/>
      <c r="QE602" s="802"/>
      <c r="QF602" s="802"/>
      <c r="QG602" s="802"/>
      <c r="QH602" s="802"/>
      <c r="QI602" s="802"/>
      <c r="QJ602" s="802"/>
      <c r="QK602" s="802"/>
      <c r="QL602" s="802"/>
      <c r="QM602" s="802"/>
      <c r="QN602" s="802"/>
      <c r="QO602" s="802"/>
      <c r="QP602" s="802"/>
      <c r="QQ602" s="802"/>
      <c r="QR602" s="802"/>
      <c r="QS602" s="802"/>
      <c r="QT602" s="802"/>
      <c r="QU602" s="802"/>
      <c r="QV602" s="802"/>
      <c r="QW602" s="802"/>
      <c r="QX602" s="802"/>
      <c r="QY602" s="802"/>
      <c r="QZ602" s="802"/>
      <c r="RA602" s="802"/>
      <c r="RB602" s="802"/>
      <c r="RC602" s="802"/>
      <c r="RD602" s="802"/>
      <c r="RE602" s="802"/>
      <c r="RF602" s="802"/>
      <c r="RG602" s="802"/>
      <c r="RH602" s="802"/>
      <c r="RI602" s="802"/>
      <c r="RJ602" s="802"/>
      <c r="RK602" s="802"/>
      <c r="RL602" s="802"/>
      <c r="RM602" s="802"/>
      <c r="RN602" s="802"/>
      <c r="RO602" s="802"/>
      <c r="RP602" s="802"/>
      <c r="RQ602" s="802"/>
      <c r="RR602" s="802"/>
      <c r="RS602" s="802"/>
      <c r="RT602" s="802"/>
      <c r="RU602" s="802"/>
      <c r="RV602" s="802"/>
      <c r="RW602" s="802"/>
      <c r="RX602" s="802"/>
      <c r="RY602" s="802"/>
      <c r="RZ602" s="802"/>
      <c r="SA602" s="802"/>
      <c r="SB602" s="802"/>
      <c r="SC602" s="802"/>
      <c r="SD602" s="802"/>
      <c r="SE602" s="802"/>
      <c r="SF602" s="802"/>
      <c r="SG602" s="802"/>
      <c r="SH602" s="802"/>
      <c r="SI602" s="802"/>
      <c r="SJ602" s="802"/>
      <c r="SK602" s="802"/>
      <c r="SL602" s="802"/>
      <c r="SM602" s="802"/>
      <c r="SN602" s="802"/>
      <c r="SO602" s="802"/>
      <c r="SP602" s="802"/>
      <c r="SQ602" s="802"/>
      <c r="SR602" s="802"/>
      <c r="SS602" s="802"/>
      <c r="ST602" s="802"/>
      <c r="SU602" s="802"/>
      <c r="SV602" s="802"/>
      <c r="SW602" s="802"/>
      <c r="SX602" s="802"/>
      <c r="SY602" s="802"/>
      <c r="SZ602" s="802"/>
      <c r="TA602" s="802"/>
      <c r="TB602" s="802"/>
      <c r="TC602" s="802"/>
      <c r="TD602" s="802"/>
      <c r="TE602" s="802"/>
      <c r="TF602" s="802"/>
      <c r="TG602" s="802"/>
      <c r="TH602" s="802"/>
      <c r="TI602" s="802"/>
      <c r="TJ602" s="802"/>
      <c r="TK602" s="802"/>
      <c r="TL602" s="802"/>
      <c r="TM602" s="802"/>
      <c r="TN602" s="802"/>
      <c r="TO602" s="802"/>
      <c r="TP602" s="802"/>
      <c r="TQ602" s="802"/>
      <c r="TR602" s="802"/>
      <c r="TS602" s="802"/>
      <c r="TT602" s="802"/>
      <c r="TU602" s="802"/>
      <c r="TV602" s="802"/>
      <c r="TW602" s="802"/>
      <c r="TX602" s="802"/>
      <c r="TY602" s="802"/>
      <c r="TZ602" s="802"/>
      <c r="UA602" s="802"/>
      <c r="UB602" s="802"/>
      <c r="UC602" s="802"/>
      <c r="UD602" s="802"/>
      <c r="UE602" s="802"/>
      <c r="UF602" s="802"/>
      <c r="UG602" s="802"/>
      <c r="UH602" s="802"/>
      <c r="UI602" s="802"/>
      <c r="UJ602" s="802"/>
      <c r="UK602" s="802"/>
      <c r="UL602" s="802"/>
      <c r="UM602" s="802"/>
      <c r="UN602" s="802"/>
      <c r="UO602" s="802"/>
      <c r="UP602" s="802"/>
      <c r="UQ602" s="802"/>
      <c r="UR602" s="802"/>
      <c r="US602" s="802"/>
      <c r="UT602" s="802"/>
      <c r="UU602" s="802"/>
      <c r="UV602" s="802"/>
      <c r="UW602" s="802"/>
      <c r="UX602" s="802"/>
      <c r="UY602" s="802"/>
      <c r="UZ602" s="802"/>
      <c r="VA602" s="802"/>
      <c r="VB602" s="802"/>
      <c r="VC602" s="802"/>
      <c r="VD602" s="802"/>
      <c r="VE602" s="802"/>
      <c r="VF602" s="802"/>
      <c r="VG602" s="802"/>
      <c r="VH602" s="802"/>
      <c r="VI602" s="802"/>
      <c r="VJ602" s="802"/>
      <c r="VK602" s="802"/>
      <c r="VL602" s="802"/>
      <c r="VM602" s="802"/>
      <c r="VN602" s="802"/>
      <c r="VO602" s="802"/>
      <c r="VP602" s="802"/>
      <c r="VQ602" s="802"/>
      <c r="VR602" s="802"/>
      <c r="VS602" s="802"/>
      <c r="VT602" s="802"/>
      <c r="VU602" s="802"/>
      <c r="VV602" s="802"/>
      <c r="VW602" s="802"/>
      <c r="VX602" s="802"/>
      <c r="VY602" s="802"/>
      <c r="VZ602" s="802"/>
      <c r="WA602" s="802"/>
      <c r="WB602" s="802"/>
      <c r="WC602" s="802"/>
      <c r="WD602" s="802"/>
      <c r="WE602" s="802"/>
      <c r="WF602" s="802"/>
      <c r="WG602" s="802"/>
      <c r="WH602" s="802"/>
      <c r="WI602" s="802"/>
      <c r="WJ602" s="802"/>
      <c r="WK602" s="802"/>
      <c r="WL602" s="802"/>
      <c r="WM602" s="802"/>
      <c r="WN602" s="802"/>
      <c r="WO602" s="802"/>
      <c r="WP602" s="802"/>
      <c r="WQ602" s="802"/>
      <c r="WR602" s="802"/>
      <c r="WS602" s="802"/>
      <c r="WT602" s="802"/>
      <c r="WU602" s="802"/>
      <c r="WV602" s="802"/>
      <c r="WW602" s="802"/>
      <c r="WX602" s="802"/>
      <c r="WY602" s="802"/>
      <c r="WZ602" s="802"/>
      <c r="XA602" s="802"/>
      <c r="XB602" s="802"/>
      <c r="XC602" s="802"/>
      <c r="XD602" s="802"/>
      <c r="XE602" s="802"/>
      <c r="XF602" s="802"/>
      <c r="XG602" s="802"/>
      <c r="XH602" s="802"/>
      <c r="XI602" s="802"/>
      <c r="XJ602" s="802"/>
      <c r="XK602" s="802"/>
      <c r="XL602" s="802"/>
      <c r="XM602" s="802"/>
      <c r="XN602" s="802"/>
      <c r="XO602" s="802"/>
      <c r="XP602" s="802"/>
      <c r="XQ602" s="802"/>
      <c r="XR602" s="802"/>
      <c r="XS602" s="802"/>
      <c r="XT602" s="802"/>
      <c r="XU602" s="802"/>
      <c r="XV602" s="802"/>
      <c r="XW602" s="802"/>
      <c r="XX602" s="802"/>
      <c r="XY602" s="802"/>
      <c r="XZ602" s="802"/>
      <c r="YA602" s="802"/>
      <c r="YB602" s="802"/>
      <c r="YC602" s="802"/>
      <c r="YD602" s="802"/>
      <c r="YE602" s="802"/>
      <c r="YF602" s="802"/>
      <c r="YG602" s="802"/>
      <c r="YH602" s="802"/>
      <c r="YI602" s="802"/>
      <c r="YJ602" s="802"/>
      <c r="YK602" s="802"/>
      <c r="YL602" s="802"/>
      <c r="YM602" s="802"/>
      <c r="YN602" s="802"/>
      <c r="YO602" s="802"/>
      <c r="YP602" s="802"/>
      <c r="YQ602" s="802"/>
      <c r="YR602" s="802"/>
      <c r="YS602" s="802"/>
      <c r="YT602" s="802"/>
      <c r="YU602" s="802"/>
      <c r="YV602" s="802"/>
      <c r="YW602" s="802"/>
      <c r="YX602" s="802"/>
      <c r="YY602" s="802"/>
      <c r="YZ602" s="802"/>
      <c r="ZA602" s="802"/>
      <c r="ZB602" s="802"/>
      <c r="ZC602" s="802"/>
      <c r="ZD602" s="802"/>
      <c r="ZE602" s="802"/>
      <c r="ZF602" s="802"/>
      <c r="ZG602" s="802"/>
      <c r="ZH602" s="802"/>
      <c r="ZI602" s="802"/>
      <c r="ZJ602" s="802"/>
      <c r="ZK602" s="802"/>
      <c r="ZL602" s="802"/>
      <c r="ZM602" s="802"/>
      <c r="ZN602" s="802"/>
      <c r="ZO602" s="802"/>
      <c r="ZP602" s="802"/>
      <c r="ZQ602" s="802"/>
      <c r="ZR602" s="802"/>
      <c r="ZS602" s="802"/>
      <c r="ZT602" s="802"/>
      <c r="ZU602" s="802"/>
      <c r="ZV602" s="802"/>
      <c r="ZW602" s="802"/>
      <c r="ZX602" s="802"/>
      <c r="ZY602" s="802"/>
      <c r="ZZ602" s="802"/>
      <c r="AAA602" s="802"/>
      <c r="AAB602" s="802"/>
      <c r="AAC602" s="802"/>
      <c r="AAD602" s="802"/>
      <c r="AAE602" s="802"/>
      <c r="AAF602" s="802"/>
      <c r="AAG602" s="802"/>
      <c r="AAH602" s="802"/>
      <c r="AAI602" s="802"/>
      <c r="AAJ602" s="802"/>
      <c r="AAK602" s="802"/>
      <c r="AAL602" s="802"/>
      <c r="AAM602" s="802"/>
      <c r="AAN602" s="802"/>
      <c r="AAO602" s="802"/>
      <c r="AAP602" s="802"/>
      <c r="AAQ602" s="802"/>
      <c r="AAR602" s="802"/>
      <c r="AAS602" s="802"/>
      <c r="AAT602" s="802"/>
      <c r="AAU602" s="802"/>
      <c r="AAV602" s="802"/>
      <c r="AAW602" s="802"/>
      <c r="AAX602" s="802"/>
      <c r="AAY602" s="802"/>
      <c r="AAZ602" s="802"/>
      <c r="ABA602" s="802"/>
      <c r="ABB602" s="802"/>
      <c r="ABC602" s="802"/>
      <c r="ABD602" s="802"/>
      <c r="ABE602" s="802"/>
      <c r="ABF602" s="802"/>
      <c r="ABG602" s="802"/>
      <c r="ABH602" s="802"/>
      <c r="ABI602" s="802"/>
      <c r="ABJ602" s="802"/>
      <c r="ABK602" s="802"/>
      <c r="ABL602" s="802"/>
      <c r="ABM602" s="802"/>
      <c r="ABN602" s="802"/>
      <c r="ABO602" s="802"/>
      <c r="ABP602" s="802"/>
      <c r="ABQ602" s="802"/>
      <c r="ABR602" s="802"/>
      <c r="ABS602" s="802"/>
      <c r="ABT602" s="802"/>
      <c r="ABU602" s="802"/>
      <c r="ABV602" s="802"/>
      <c r="ABW602" s="802"/>
      <c r="ABX602" s="802"/>
      <c r="ABY602" s="802"/>
      <c r="ABZ602" s="802"/>
      <c r="ACA602" s="802"/>
      <c r="ACB602" s="802"/>
      <c r="ACC602" s="802"/>
      <c r="ACD602" s="802"/>
      <c r="ACE602" s="802"/>
      <c r="ACF602" s="802"/>
      <c r="ACG602" s="802"/>
      <c r="ACH602" s="802"/>
      <c r="ACI602" s="802"/>
      <c r="ACJ602" s="802"/>
      <c r="ACK602" s="802"/>
      <c r="ACL602" s="802"/>
      <c r="ACM602" s="802"/>
      <c r="ACN602" s="802"/>
      <c r="ACO602" s="802"/>
      <c r="ACP602" s="802"/>
      <c r="ACQ602" s="802"/>
      <c r="ACR602" s="802"/>
      <c r="ACS602" s="802"/>
      <c r="ACT602" s="802"/>
      <c r="ACU602" s="802"/>
      <c r="ACV602" s="802"/>
      <c r="ACW602" s="802"/>
      <c r="ACX602" s="802"/>
      <c r="ACY602" s="802"/>
      <c r="ACZ602" s="802"/>
      <c r="ADA602" s="802"/>
      <c r="ADB602" s="802"/>
      <c r="ADC602" s="802"/>
      <c r="ADD602" s="802"/>
      <c r="ADE602" s="802"/>
      <c r="ADF602" s="802"/>
      <c r="ADG602" s="802"/>
      <c r="ADH602" s="802"/>
      <c r="ADI602" s="802"/>
      <c r="ADJ602" s="802"/>
      <c r="ADK602" s="802"/>
      <c r="ADL602" s="802"/>
      <c r="ADM602" s="802"/>
      <c r="ADN602" s="802"/>
      <c r="ADO602" s="802"/>
      <c r="ADP602" s="802"/>
      <c r="ADQ602" s="802"/>
      <c r="ADR602" s="802"/>
      <c r="ADS602" s="802"/>
      <c r="ADT602" s="802"/>
      <c r="ADU602" s="802"/>
      <c r="ADV602" s="802"/>
      <c r="ADW602" s="802"/>
      <c r="ADX602" s="802"/>
      <c r="ADY602" s="802"/>
      <c r="ADZ602" s="802"/>
      <c r="AEA602" s="802"/>
      <c r="AEB602" s="802"/>
      <c r="AEC602" s="802"/>
      <c r="AED602" s="802"/>
      <c r="AEE602" s="802"/>
      <c r="AEF602" s="802"/>
      <c r="AEG602" s="802"/>
      <c r="AEH602" s="802"/>
      <c r="AEI602" s="802"/>
      <c r="AEJ602" s="802"/>
      <c r="AEK602" s="802"/>
      <c r="AEL602" s="802"/>
      <c r="AEM602" s="802"/>
      <c r="AEN602" s="802"/>
      <c r="AEO602" s="802"/>
      <c r="AEP602" s="802"/>
      <c r="AEQ602" s="802"/>
      <c r="AER602" s="802"/>
      <c r="AES602" s="802"/>
      <c r="AET602" s="802"/>
      <c r="AEU602" s="802"/>
      <c r="AEV602" s="802"/>
      <c r="AEW602" s="802"/>
      <c r="AEX602" s="802"/>
      <c r="AEY602" s="802"/>
      <c r="AEZ602" s="802"/>
      <c r="AFA602" s="802"/>
      <c r="AFB602" s="802"/>
      <c r="AFC602" s="802"/>
      <c r="AFD602" s="802"/>
      <c r="AFE602" s="802"/>
      <c r="AFF602" s="802"/>
      <c r="AFG602" s="802"/>
      <c r="AFH602" s="802"/>
      <c r="AFI602" s="802"/>
      <c r="AFJ602" s="802"/>
      <c r="AFK602" s="802"/>
      <c r="AFL602" s="802"/>
      <c r="AFM602" s="802"/>
      <c r="AFN602" s="802"/>
      <c r="AFO602" s="802"/>
      <c r="AFP602" s="802"/>
      <c r="AFQ602" s="802"/>
      <c r="AFR602" s="802"/>
      <c r="AFS602" s="802"/>
      <c r="AFT602" s="802"/>
      <c r="AFU602" s="802"/>
      <c r="AFV602" s="802"/>
      <c r="AFW602" s="802"/>
      <c r="AFX602" s="802"/>
      <c r="AFY602" s="802"/>
      <c r="AFZ602" s="802"/>
      <c r="AGA602" s="802"/>
      <c r="AGB602" s="802"/>
      <c r="AGC602" s="802"/>
      <c r="AGD602" s="802"/>
      <c r="AGE602" s="802"/>
      <c r="AGF602" s="802"/>
      <c r="AGG602" s="802"/>
      <c r="AGH602" s="802"/>
      <c r="AGI602" s="802"/>
      <c r="AGJ602" s="802"/>
      <c r="AGK602" s="802"/>
      <c r="AGL602" s="802"/>
      <c r="AGM602" s="802"/>
      <c r="AGN602" s="802"/>
      <c r="AGO602" s="802"/>
      <c r="AGP602" s="802"/>
      <c r="AGQ602" s="802"/>
      <c r="AGR602" s="802"/>
      <c r="AGS602" s="802"/>
      <c r="AGT602" s="802"/>
      <c r="AGU602" s="802"/>
      <c r="AGV602" s="802"/>
      <c r="AGW602" s="802"/>
      <c r="AGX602" s="802"/>
      <c r="AGY602" s="802"/>
      <c r="AGZ602" s="802"/>
      <c r="AHA602" s="802"/>
      <c r="AHB602" s="802"/>
      <c r="AHC602" s="802"/>
      <c r="AHD602" s="802"/>
      <c r="AHE602" s="802"/>
      <c r="AHF602" s="802"/>
      <c r="AHG602" s="802"/>
      <c r="AHH602" s="802"/>
      <c r="AHI602" s="802"/>
      <c r="AHJ602" s="802"/>
      <c r="AHK602" s="802"/>
      <c r="AHL602" s="802"/>
      <c r="AHM602" s="802"/>
      <c r="AHN602" s="802"/>
      <c r="AHO602" s="802"/>
      <c r="AHP602" s="802"/>
      <c r="AHQ602" s="802"/>
      <c r="AHR602" s="802"/>
      <c r="AHS602" s="802"/>
      <c r="AHT602" s="802"/>
      <c r="AHU602" s="802"/>
      <c r="AHV602" s="802"/>
      <c r="AHW602" s="802"/>
      <c r="AHX602" s="802"/>
      <c r="AHY602" s="802"/>
      <c r="AHZ602" s="802"/>
      <c r="AIA602" s="802"/>
      <c r="AIB602" s="802"/>
      <c r="AIC602" s="802"/>
      <c r="AID602" s="802"/>
      <c r="AIE602" s="802"/>
      <c r="AIF602" s="802"/>
      <c r="AIG602" s="802"/>
      <c r="AIH602" s="802"/>
      <c r="AII602" s="802"/>
      <c r="AIJ602" s="802"/>
      <c r="AQE602" s="802"/>
      <c r="AQF602" s="802"/>
      <c r="AQG602" s="802"/>
      <c r="AQH602" s="802"/>
      <c r="AQI602" s="802"/>
      <c r="AQJ602" s="802"/>
      <c r="AQK602" s="802"/>
      <c r="AQL602" s="802"/>
      <c r="AQM602" s="802"/>
      <c r="AQN602" s="802"/>
      <c r="AQO602" s="802"/>
      <c r="AQP602" s="802"/>
      <c r="AQQ602" s="802"/>
      <c r="AQR602" s="802"/>
      <c r="AQS602" s="802"/>
      <c r="AQT602" s="802"/>
      <c r="AQU602" s="802"/>
      <c r="AQV602" s="802"/>
      <c r="AQW602" s="802"/>
      <c r="AQX602" s="802"/>
      <c r="AQY602" s="802"/>
      <c r="AQZ602" s="802"/>
      <c r="ARA602" s="802"/>
      <c r="ARB602" s="802"/>
      <c r="ARC602" s="802"/>
      <c r="ARD602" s="802"/>
      <c r="ARE602" s="802"/>
      <c r="ARF602" s="802"/>
      <c r="ARG602" s="802"/>
      <c r="ARH602" s="802"/>
      <c r="ARI602" s="802"/>
      <c r="ARJ602" s="802"/>
      <c r="ARK602" s="802"/>
      <c r="ARL602" s="802"/>
      <c r="ARM602" s="802"/>
      <c r="ARN602" s="802"/>
      <c r="ARO602" s="802"/>
      <c r="ARP602" s="802"/>
      <c r="ARQ602" s="802"/>
      <c r="ARR602" s="802"/>
      <c r="ARS602" s="802"/>
      <c r="ART602" s="802"/>
      <c r="ARU602" s="802"/>
      <c r="ARV602" s="802"/>
      <c r="ARW602" s="802"/>
      <c r="ARX602" s="802"/>
      <c r="ARY602" s="802"/>
      <c r="ARZ602" s="802"/>
      <c r="ASA602" s="802"/>
      <c r="ASB602" s="802"/>
      <c r="ASC602" s="802"/>
      <c r="ASD602" s="802"/>
      <c r="ASE602" s="802"/>
      <c r="ASF602" s="802"/>
      <c r="ASG602" s="802"/>
      <c r="ASH602" s="802"/>
      <c r="ASI602" s="802"/>
      <c r="ASJ602" s="802"/>
      <c r="ASK602" s="802"/>
      <c r="ASL602" s="802"/>
      <c r="ATP602" s="802"/>
      <c r="ATQ602" s="802"/>
      <c r="ATR602" s="802"/>
      <c r="ATS602" s="802"/>
      <c r="ATT602" s="802"/>
      <c r="ATU602" s="802"/>
      <c r="ATV602" s="802"/>
      <c r="ATW602" s="802"/>
      <c r="ATX602" s="802"/>
      <c r="ATY602" s="802"/>
      <c r="ATZ602" s="802"/>
      <c r="AUA602" s="802"/>
      <c r="AUB602" s="802"/>
      <c r="AUC602" s="802"/>
      <c r="AUD602" s="802"/>
      <c r="AUE602" s="802"/>
      <c r="AUF602" s="802"/>
      <c r="AUG602" s="802"/>
      <c r="AUH602" s="802"/>
      <c r="AUI602" s="802"/>
      <c r="AUJ602" s="802"/>
      <c r="AUK602" s="802"/>
      <c r="AUL602" s="802"/>
      <c r="AUM602" s="802"/>
      <c r="AUN602" s="802"/>
      <c r="AUO602" s="802"/>
      <c r="AUP602" s="801"/>
      <c r="AUQ602" s="802"/>
      <c r="AUR602" s="801"/>
      <c r="AUS602" s="802"/>
      <c r="AUT602" s="801"/>
      <c r="AUU602" s="802"/>
      <c r="AUV602" s="802"/>
      <c r="AUW602" s="802"/>
      <c r="AUX602" s="802"/>
      <c r="AUY602" s="802"/>
      <c r="AUZ602" s="802"/>
      <c r="AVA602" s="802"/>
      <c r="AVB602" s="802"/>
      <c r="AVC602" s="802"/>
      <c r="AVD602" s="802"/>
      <c r="AVE602" s="802"/>
      <c r="AVF602" s="802"/>
      <c r="AVG602" s="802"/>
      <c r="AVH602" s="802"/>
      <c r="AVI602" s="802"/>
      <c r="AVJ602" s="808"/>
      <c r="AVK602" s="808"/>
      <c r="AVL602" s="808"/>
      <c r="AVM602" s="808"/>
      <c r="AVN602" s="808"/>
      <c r="AVO602" s="808"/>
      <c r="AVP602" s="808"/>
      <c r="AVQ602" s="808"/>
      <c r="AVR602" s="808"/>
      <c r="AVS602" s="808"/>
      <c r="AVT602" s="808"/>
      <c r="AVU602" s="809"/>
      <c r="AVV602" s="809"/>
      <c r="AVW602" s="809"/>
      <c r="AVX602" s="809"/>
      <c r="AVY602" s="809"/>
      <c r="AVZ602" s="809"/>
      <c r="AWA602" s="809"/>
      <c r="AWB602" s="809"/>
      <c r="AWC602" s="809"/>
      <c r="AWD602" s="809"/>
      <c r="AWE602" s="809"/>
      <c r="AWF602" s="809"/>
      <c r="AWG602" s="809"/>
      <c r="AWH602" s="809"/>
      <c r="AWI602" s="809"/>
      <c r="AWJ602" s="809"/>
      <c r="AWK602" s="809"/>
      <c r="AWL602" s="809"/>
      <c r="AWM602" s="809"/>
      <c r="AWN602" s="809"/>
      <c r="AWO602" s="809"/>
      <c r="AWP602" s="809"/>
      <c r="AWQ602" s="809"/>
      <c r="AWR602" s="808"/>
      <c r="AWS602" s="761"/>
      <c r="AWT602" s="808"/>
      <c r="AWU602" s="809"/>
      <c r="AWV602" s="809"/>
      <c r="AWW602" s="809"/>
      <c r="AWX602" s="809"/>
      <c r="AWY602" s="809"/>
      <c r="AWZ602" s="809"/>
      <c r="AXA602" s="809"/>
      <c r="AXB602" s="809"/>
      <c r="AXC602" s="809"/>
      <c r="AXD602" s="809"/>
      <c r="AXE602" s="809"/>
      <c r="AXF602" s="809"/>
      <c r="AXG602" s="809"/>
      <c r="AXH602" s="809"/>
      <c r="AXI602" s="809"/>
      <c r="AXJ602" s="809"/>
      <c r="AXK602" s="809"/>
      <c r="AXL602" s="809"/>
      <c r="AXM602" s="809"/>
      <c r="AXN602" s="809"/>
      <c r="AXO602" s="809"/>
      <c r="AXP602" s="809"/>
      <c r="AXQ602" s="809"/>
      <c r="AXR602" s="809"/>
      <c r="AXS602" s="809"/>
      <c r="AXT602" s="809"/>
      <c r="AXU602" s="809"/>
      <c r="AXV602" s="809"/>
      <c r="AXW602" s="809"/>
      <c r="AXX602" s="809"/>
      <c r="AXY602" s="809"/>
      <c r="AXZ602" s="809"/>
      <c r="AYA602" s="809"/>
      <c r="AYB602" s="809"/>
      <c r="AYC602" s="809"/>
      <c r="AYD602" s="808"/>
      <c r="AYE602" s="808"/>
      <c r="AYF602" s="809"/>
      <c r="AYG602" s="808"/>
      <c r="AYH602" s="810"/>
      <c r="AYI602" s="810"/>
      <c r="AYJ602" s="810"/>
      <c r="AYK602" s="810"/>
      <c r="AYL602" s="810"/>
      <c r="AYM602" s="810"/>
      <c r="AYN602" s="810"/>
      <c r="AYO602" s="810"/>
      <c r="AYP602" s="810"/>
      <c r="AYQ602" s="810"/>
      <c r="AYR602" s="810"/>
      <c r="AYS602" s="810"/>
      <c r="AYT602" s="810"/>
      <c r="AYU602" s="810"/>
      <c r="AYV602" s="810"/>
      <c r="AYW602" s="810"/>
      <c r="AYX602" s="810"/>
      <c r="AYY602" s="810"/>
      <c r="AYZ602" s="810"/>
      <c r="AZA602" s="810"/>
      <c r="AZB602" s="810"/>
      <c r="AZC602" s="810"/>
      <c r="AZD602" s="810"/>
      <c r="AZE602" s="810"/>
      <c r="AZF602" s="810"/>
      <c r="AZG602" s="810"/>
      <c r="AZH602" s="810"/>
      <c r="AZI602" s="810"/>
      <c r="AZJ602" s="810"/>
      <c r="AZK602" s="810"/>
      <c r="AZL602" s="810"/>
      <c r="AZM602" s="810"/>
      <c r="AZN602" s="810"/>
      <c r="AZO602" s="810"/>
      <c r="AZP602" s="809"/>
      <c r="AZQ602" s="802"/>
      <c r="AZR602" s="802"/>
      <c r="AZS602" s="802"/>
    </row>
    <row r="603" spans="45:920 1123:1371" s="793" customFormat="1" ht="13.5">
      <c r="AS603" s="802"/>
      <c r="AT603" s="802"/>
      <c r="AU603" s="802"/>
      <c r="AV603" s="802"/>
      <c r="AW603" s="802"/>
      <c r="AX603" s="802"/>
      <c r="AY603" s="802"/>
      <c r="AZ603" s="802"/>
      <c r="BA603" s="802"/>
      <c r="BB603" s="802"/>
      <c r="BC603" s="802"/>
      <c r="BD603" s="802"/>
      <c r="BE603" s="802"/>
      <c r="BF603" s="802"/>
      <c r="BG603" s="802"/>
      <c r="BH603" s="802"/>
      <c r="BI603" s="802"/>
      <c r="BJ603" s="802"/>
      <c r="BK603" s="802"/>
      <c r="BL603" s="802"/>
      <c r="BM603" s="802"/>
      <c r="BN603" s="802"/>
      <c r="BO603" s="802"/>
      <c r="BP603" s="802"/>
      <c r="BQ603" s="802"/>
      <c r="BR603" s="802"/>
      <c r="BS603" s="802"/>
      <c r="BT603" s="802"/>
      <c r="BU603" s="802"/>
      <c r="BV603" s="802"/>
      <c r="BW603" s="802"/>
      <c r="BX603" s="802"/>
      <c r="BY603" s="802"/>
      <c r="BZ603" s="802"/>
      <c r="CA603" s="802"/>
      <c r="CB603" s="802"/>
      <c r="CC603" s="802"/>
      <c r="CD603" s="802"/>
      <c r="CE603" s="802"/>
      <c r="CF603" s="802"/>
      <c r="CG603" s="802"/>
      <c r="CH603" s="802"/>
      <c r="CI603" s="802"/>
      <c r="CJ603" s="802"/>
      <c r="CK603" s="802"/>
      <c r="CL603" s="802"/>
      <c r="CM603" s="802"/>
      <c r="CN603" s="802"/>
      <c r="CO603" s="802"/>
      <c r="CP603" s="802"/>
      <c r="CQ603" s="802"/>
      <c r="CR603" s="802"/>
      <c r="CS603" s="802"/>
      <c r="CT603" s="802"/>
      <c r="CU603" s="802"/>
      <c r="CV603" s="802"/>
      <c r="CW603" s="802"/>
      <c r="CX603" s="802"/>
      <c r="CY603" s="802"/>
      <c r="CZ603" s="802"/>
      <c r="DA603" s="802"/>
      <c r="DB603" s="802"/>
      <c r="DC603" s="802"/>
      <c r="DD603" s="802"/>
      <c r="DE603" s="802"/>
      <c r="DF603" s="802"/>
      <c r="DG603" s="802"/>
      <c r="DH603" s="802"/>
      <c r="DI603" s="802"/>
      <c r="DJ603" s="802"/>
      <c r="DK603" s="802"/>
      <c r="DL603" s="802"/>
      <c r="DM603" s="802"/>
      <c r="DN603" s="802"/>
      <c r="DO603" s="802"/>
      <c r="DP603" s="802"/>
      <c r="DQ603" s="802"/>
      <c r="DR603" s="802"/>
      <c r="DS603" s="802"/>
      <c r="DT603" s="802"/>
      <c r="DU603" s="802"/>
      <c r="DV603" s="802"/>
      <c r="DW603" s="802"/>
      <c r="DX603" s="802"/>
      <c r="DY603" s="802"/>
      <c r="DZ603" s="802"/>
      <c r="EA603" s="802"/>
      <c r="EB603" s="802"/>
      <c r="EC603" s="802"/>
      <c r="ED603" s="802"/>
      <c r="EE603" s="802"/>
      <c r="EF603" s="802"/>
      <c r="EG603" s="802"/>
      <c r="EH603" s="802"/>
      <c r="EI603" s="802"/>
      <c r="EJ603" s="802"/>
      <c r="EK603" s="802"/>
      <c r="EL603" s="802"/>
      <c r="EM603" s="802"/>
      <c r="EN603" s="802"/>
      <c r="EO603" s="802"/>
      <c r="EP603" s="802"/>
      <c r="EQ603" s="802"/>
      <c r="ER603" s="802"/>
      <c r="ES603" s="802"/>
      <c r="ET603" s="802"/>
      <c r="EU603" s="802"/>
      <c r="EV603" s="802"/>
      <c r="EW603" s="802"/>
      <c r="EX603" s="802"/>
      <c r="EY603" s="802"/>
      <c r="EZ603" s="802"/>
      <c r="FA603" s="802"/>
      <c r="FB603" s="802"/>
      <c r="FC603" s="802"/>
      <c r="FD603" s="802"/>
      <c r="FE603" s="802"/>
      <c r="FF603" s="802"/>
      <c r="FG603" s="802"/>
      <c r="FH603" s="802"/>
      <c r="FI603" s="802"/>
      <c r="FJ603" s="802"/>
      <c r="FK603" s="802"/>
      <c r="FL603" s="802"/>
      <c r="FM603" s="802"/>
      <c r="FN603" s="802"/>
      <c r="FO603" s="802"/>
      <c r="FP603" s="802"/>
      <c r="FQ603" s="802"/>
      <c r="FR603" s="802"/>
      <c r="FS603" s="802"/>
      <c r="FT603" s="802"/>
      <c r="FU603" s="802"/>
      <c r="FV603" s="802"/>
      <c r="FW603" s="802"/>
      <c r="FX603" s="802"/>
      <c r="FY603" s="802"/>
      <c r="FZ603" s="802"/>
      <c r="GA603" s="802"/>
      <c r="GB603" s="802"/>
      <c r="GC603" s="802"/>
      <c r="GD603" s="802"/>
      <c r="GE603" s="802"/>
      <c r="GF603" s="802"/>
      <c r="GG603" s="802"/>
      <c r="GH603" s="802"/>
      <c r="GI603" s="802"/>
      <c r="GJ603" s="802"/>
      <c r="GK603" s="802"/>
      <c r="GL603" s="802"/>
      <c r="GM603" s="802"/>
      <c r="GN603" s="802"/>
      <c r="GO603" s="802"/>
      <c r="GP603" s="802"/>
      <c r="GQ603" s="802"/>
      <c r="GR603" s="802"/>
      <c r="GS603" s="802"/>
      <c r="GT603" s="802"/>
      <c r="GU603" s="802"/>
      <c r="GV603" s="802"/>
      <c r="GW603" s="802"/>
      <c r="GX603" s="802"/>
      <c r="GY603" s="802"/>
      <c r="GZ603" s="802"/>
      <c r="HA603" s="802"/>
      <c r="HB603" s="802"/>
      <c r="HC603" s="802"/>
      <c r="HD603" s="802"/>
      <c r="HE603" s="802"/>
      <c r="HF603" s="802"/>
      <c r="HG603" s="802"/>
      <c r="HH603" s="802"/>
      <c r="HI603" s="802"/>
      <c r="HJ603" s="802"/>
      <c r="HK603" s="802"/>
      <c r="HL603" s="802"/>
      <c r="HM603" s="802"/>
      <c r="HN603" s="802"/>
      <c r="HO603" s="802"/>
      <c r="HP603" s="802"/>
      <c r="HQ603" s="802"/>
      <c r="HR603" s="802"/>
      <c r="HS603" s="802"/>
      <c r="HT603" s="802"/>
      <c r="HU603" s="802"/>
      <c r="HV603" s="802"/>
      <c r="HW603" s="802"/>
      <c r="HX603" s="802"/>
      <c r="HY603" s="802"/>
      <c r="HZ603" s="802"/>
      <c r="IA603" s="802"/>
      <c r="IB603" s="802"/>
      <c r="IC603" s="802"/>
      <c r="ID603" s="802"/>
      <c r="IE603" s="802"/>
      <c r="IF603" s="802"/>
      <c r="IG603" s="802"/>
      <c r="IH603" s="802"/>
      <c r="II603" s="802"/>
      <c r="IJ603" s="802"/>
      <c r="IK603" s="802"/>
      <c r="IL603" s="802"/>
      <c r="IM603" s="802"/>
      <c r="IN603" s="802"/>
      <c r="IO603" s="802"/>
      <c r="IP603" s="802"/>
      <c r="IQ603" s="802"/>
      <c r="IR603" s="802"/>
      <c r="IS603" s="802"/>
      <c r="IT603" s="802"/>
      <c r="IU603" s="802"/>
      <c r="IV603" s="802"/>
      <c r="IW603" s="802"/>
      <c r="IX603" s="802"/>
      <c r="IY603" s="802"/>
      <c r="IZ603" s="802"/>
      <c r="JA603" s="802"/>
      <c r="JB603" s="802"/>
      <c r="JC603" s="802"/>
      <c r="JD603" s="802"/>
      <c r="JE603" s="802"/>
      <c r="JF603" s="802"/>
      <c r="JG603" s="802"/>
      <c r="JH603" s="802"/>
      <c r="JI603" s="802"/>
      <c r="JJ603" s="802"/>
      <c r="JK603" s="802"/>
      <c r="JL603" s="802"/>
      <c r="JM603" s="802"/>
      <c r="JN603" s="802"/>
      <c r="JO603" s="802"/>
      <c r="JP603" s="802"/>
      <c r="JQ603" s="802"/>
      <c r="JR603" s="802"/>
      <c r="JS603" s="802"/>
      <c r="JT603" s="802"/>
      <c r="JU603" s="802"/>
      <c r="JV603" s="802"/>
      <c r="JW603" s="802"/>
      <c r="JX603" s="802"/>
      <c r="JY603" s="802"/>
      <c r="JZ603" s="802"/>
      <c r="KA603" s="802"/>
      <c r="KB603" s="802"/>
      <c r="KC603" s="802"/>
      <c r="KD603" s="802"/>
      <c r="KE603" s="802"/>
      <c r="KF603" s="802"/>
      <c r="KG603" s="802"/>
      <c r="KH603" s="802"/>
      <c r="KI603" s="802"/>
      <c r="KJ603" s="802"/>
      <c r="KK603" s="802"/>
      <c r="KL603" s="802"/>
      <c r="KM603" s="802"/>
      <c r="KN603" s="802"/>
      <c r="KO603" s="802"/>
      <c r="KP603" s="802"/>
      <c r="KQ603" s="802"/>
      <c r="KR603" s="802"/>
      <c r="KS603" s="802"/>
      <c r="KT603" s="802"/>
      <c r="KU603" s="802"/>
      <c r="KV603" s="802"/>
      <c r="KW603" s="802"/>
      <c r="KX603" s="802"/>
      <c r="KY603" s="802"/>
      <c r="KZ603" s="802"/>
      <c r="LA603" s="802"/>
      <c r="LB603" s="802"/>
      <c r="LC603" s="802"/>
      <c r="LD603" s="802"/>
      <c r="LE603" s="802"/>
      <c r="LF603" s="802"/>
      <c r="LG603" s="802"/>
      <c r="LH603" s="802"/>
      <c r="LI603" s="802"/>
      <c r="LJ603" s="802"/>
      <c r="LK603" s="802"/>
      <c r="LL603" s="802"/>
      <c r="LM603" s="802"/>
      <c r="LN603" s="802"/>
      <c r="LO603" s="802"/>
      <c r="LP603" s="802"/>
      <c r="LQ603" s="802"/>
      <c r="LR603" s="802"/>
      <c r="LS603" s="802"/>
      <c r="LT603" s="802"/>
      <c r="LU603" s="802"/>
      <c r="LV603" s="802"/>
      <c r="LW603" s="802"/>
      <c r="LX603" s="802"/>
      <c r="LY603" s="802"/>
      <c r="LZ603" s="802"/>
      <c r="MA603" s="802"/>
      <c r="MB603" s="802"/>
      <c r="MC603" s="802"/>
      <c r="MD603" s="802"/>
      <c r="ME603" s="802"/>
      <c r="MF603" s="802"/>
      <c r="MG603" s="802"/>
      <c r="MH603" s="802"/>
      <c r="MI603" s="802"/>
      <c r="MJ603" s="802"/>
      <c r="MK603" s="802"/>
      <c r="ML603" s="802"/>
      <c r="MM603" s="802"/>
      <c r="MN603" s="802"/>
      <c r="MO603" s="802"/>
      <c r="MP603" s="802"/>
      <c r="MQ603" s="802"/>
      <c r="MR603" s="802"/>
      <c r="MS603" s="802"/>
      <c r="MT603" s="802"/>
      <c r="MU603" s="802"/>
      <c r="MV603" s="802"/>
      <c r="MW603" s="802"/>
      <c r="MX603" s="802"/>
      <c r="MY603" s="802"/>
      <c r="MZ603" s="802"/>
      <c r="NA603" s="802"/>
      <c r="NB603" s="802"/>
      <c r="NC603" s="802"/>
      <c r="ND603" s="802"/>
      <c r="NE603" s="802"/>
      <c r="NF603" s="802"/>
      <c r="NG603" s="802"/>
      <c r="NH603" s="802"/>
      <c r="NI603" s="802"/>
      <c r="NJ603" s="802"/>
      <c r="NK603" s="802"/>
      <c r="NL603" s="802"/>
      <c r="NM603" s="802"/>
      <c r="NN603" s="802"/>
      <c r="NO603" s="802"/>
      <c r="NP603" s="802"/>
      <c r="NQ603" s="802"/>
      <c r="NR603" s="802"/>
      <c r="NS603" s="802"/>
      <c r="NT603" s="802"/>
      <c r="NU603" s="802"/>
      <c r="NV603" s="802"/>
      <c r="NW603" s="802"/>
      <c r="NX603" s="802"/>
      <c r="NY603" s="802"/>
      <c r="NZ603" s="802"/>
      <c r="OA603" s="802"/>
      <c r="OB603" s="802"/>
      <c r="OC603" s="802"/>
      <c r="OD603" s="802"/>
      <c r="OE603" s="802"/>
      <c r="OF603" s="802"/>
      <c r="OG603" s="802"/>
      <c r="OH603" s="802"/>
      <c r="OI603" s="802"/>
      <c r="OJ603" s="802"/>
      <c r="OK603" s="802"/>
      <c r="OL603" s="802"/>
      <c r="OM603" s="802"/>
      <c r="ON603" s="802"/>
      <c r="OO603" s="802"/>
      <c r="OP603" s="802"/>
      <c r="OQ603" s="802"/>
      <c r="OR603" s="802"/>
      <c r="OS603" s="802"/>
      <c r="OT603" s="802"/>
      <c r="OU603" s="802"/>
      <c r="OV603" s="802"/>
      <c r="OW603" s="802"/>
      <c r="OX603" s="802"/>
      <c r="OY603" s="802"/>
      <c r="OZ603" s="802"/>
      <c r="PA603" s="802"/>
      <c r="PB603" s="802"/>
      <c r="PC603" s="802"/>
      <c r="PD603" s="802"/>
      <c r="PE603" s="802"/>
      <c r="PF603" s="802"/>
      <c r="PG603" s="802"/>
      <c r="PH603" s="802"/>
      <c r="PI603" s="802"/>
      <c r="PJ603" s="802"/>
      <c r="PK603" s="802"/>
      <c r="PL603" s="802"/>
      <c r="PM603" s="802"/>
      <c r="PN603" s="802"/>
      <c r="PO603" s="802"/>
      <c r="PP603" s="802"/>
      <c r="PQ603" s="802"/>
      <c r="PR603" s="802"/>
      <c r="PS603" s="802"/>
      <c r="PT603" s="802"/>
      <c r="PU603" s="802"/>
      <c r="PV603" s="802"/>
      <c r="PW603" s="802"/>
      <c r="PX603" s="802"/>
      <c r="PY603" s="802"/>
      <c r="PZ603" s="802"/>
      <c r="QA603" s="802"/>
      <c r="QB603" s="802"/>
      <c r="QC603" s="802"/>
      <c r="QD603" s="802"/>
      <c r="QE603" s="802"/>
      <c r="QF603" s="802"/>
      <c r="QG603" s="802"/>
      <c r="QH603" s="802"/>
      <c r="QI603" s="802"/>
      <c r="QJ603" s="802"/>
      <c r="QK603" s="802"/>
      <c r="QL603" s="802"/>
      <c r="QM603" s="802"/>
      <c r="QN603" s="802"/>
      <c r="QO603" s="802"/>
      <c r="QP603" s="802"/>
      <c r="QQ603" s="802"/>
      <c r="QR603" s="802"/>
      <c r="QS603" s="802"/>
      <c r="QT603" s="802"/>
      <c r="QU603" s="802"/>
      <c r="QV603" s="802"/>
      <c r="QW603" s="802"/>
      <c r="QX603" s="802"/>
      <c r="QY603" s="802"/>
      <c r="QZ603" s="802"/>
      <c r="RA603" s="802"/>
      <c r="RB603" s="802"/>
      <c r="RC603" s="802"/>
      <c r="RD603" s="802"/>
      <c r="RE603" s="802"/>
      <c r="RF603" s="802"/>
      <c r="RG603" s="802"/>
      <c r="RH603" s="802"/>
      <c r="RI603" s="802"/>
      <c r="RJ603" s="802"/>
      <c r="RK603" s="802"/>
      <c r="RL603" s="802"/>
      <c r="RM603" s="802"/>
      <c r="RN603" s="802"/>
      <c r="RO603" s="802"/>
      <c r="RP603" s="802"/>
      <c r="RQ603" s="802"/>
      <c r="RR603" s="802"/>
      <c r="RS603" s="802"/>
      <c r="RT603" s="802"/>
      <c r="RU603" s="802"/>
      <c r="RV603" s="802"/>
      <c r="RW603" s="802"/>
      <c r="RX603" s="802"/>
      <c r="RY603" s="802"/>
      <c r="RZ603" s="802"/>
      <c r="SA603" s="802"/>
      <c r="SB603" s="802"/>
      <c r="SC603" s="802"/>
      <c r="SD603" s="802"/>
      <c r="SE603" s="802"/>
      <c r="SF603" s="802"/>
      <c r="SG603" s="802"/>
      <c r="SH603" s="802"/>
      <c r="SI603" s="802"/>
      <c r="SJ603" s="802"/>
      <c r="SK603" s="802"/>
      <c r="SL603" s="802"/>
      <c r="SM603" s="802"/>
      <c r="SN603" s="802"/>
      <c r="SO603" s="802"/>
      <c r="SP603" s="802"/>
      <c r="SQ603" s="802"/>
      <c r="SR603" s="802"/>
      <c r="SS603" s="802"/>
      <c r="ST603" s="802"/>
      <c r="SU603" s="802"/>
      <c r="SV603" s="802"/>
      <c r="SW603" s="802"/>
      <c r="SX603" s="802"/>
      <c r="SY603" s="802"/>
      <c r="SZ603" s="802"/>
      <c r="TA603" s="802"/>
      <c r="TB603" s="802"/>
      <c r="TC603" s="802"/>
      <c r="TD603" s="802"/>
      <c r="TE603" s="802"/>
      <c r="TF603" s="802"/>
      <c r="TG603" s="802"/>
      <c r="TH603" s="802"/>
      <c r="TI603" s="802"/>
      <c r="TJ603" s="802"/>
      <c r="TK603" s="802"/>
      <c r="TL603" s="802"/>
      <c r="TM603" s="802"/>
      <c r="TN603" s="802"/>
      <c r="TO603" s="802"/>
      <c r="TP603" s="802"/>
      <c r="TQ603" s="802"/>
      <c r="TR603" s="802"/>
      <c r="TS603" s="802"/>
      <c r="TT603" s="802"/>
      <c r="TU603" s="802"/>
      <c r="TV603" s="802"/>
      <c r="TW603" s="802"/>
      <c r="TX603" s="802"/>
      <c r="TY603" s="802"/>
      <c r="TZ603" s="802"/>
      <c r="UA603" s="802"/>
      <c r="UB603" s="802"/>
      <c r="UC603" s="802"/>
      <c r="UD603" s="802"/>
      <c r="UE603" s="802"/>
      <c r="UF603" s="802"/>
      <c r="UG603" s="802"/>
      <c r="UH603" s="802"/>
      <c r="UI603" s="802"/>
      <c r="UJ603" s="802"/>
      <c r="UK603" s="802"/>
      <c r="UL603" s="802"/>
      <c r="UM603" s="802"/>
      <c r="UN603" s="802"/>
      <c r="UO603" s="802"/>
      <c r="UP603" s="802"/>
      <c r="UQ603" s="802"/>
      <c r="UR603" s="802"/>
      <c r="US603" s="802"/>
      <c r="UT603" s="802"/>
      <c r="UU603" s="802"/>
      <c r="UV603" s="802"/>
      <c r="UW603" s="802"/>
      <c r="UX603" s="802"/>
      <c r="UY603" s="802"/>
      <c r="UZ603" s="802"/>
      <c r="VA603" s="802"/>
      <c r="VB603" s="802"/>
      <c r="VC603" s="802"/>
      <c r="VD603" s="802"/>
      <c r="VE603" s="802"/>
      <c r="VF603" s="802"/>
      <c r="VG603" s="802"/>
      <c r="VH603" s="802"/>
      <c r="VI603" s="802"/>
      <c r="VJ603" s="802"/>
      <c r="VK603" s="802"/>
      <c r="VL603" s="802"/>
      <c r="VM603" s="802"/>
      <c r="VN603" s="802"/>
      <c r="VO603" s="802"/>
      <c r="VP603" s="802"/>
      <c r="VQ603" s="802"/>
      <c r="VR603" s="802"/>
      <c r="VS603" s="802"/>
      <c r="VT603" s="802"/>
      <c r="VU603" s="802"/>
      <c r="VV603" s="802"/>
      <c r="VW603" s="802"/>
      <c r="VX603" s="802"/>
      <c r="VY603" s="802"/>
      <c r="VZ603" s="802"/>
      <c r="WA603" s="802"/>
      <c r="WB603" s="802"/>
      <c r="WC603" s="802"/>
      <c r="WD603" s="802"/>
      <c r="WE603" s="802"/>
      <c r="WF603" s="802"/>
      <c r="WG603" s="802"/>
      <c r="WH603" s="802"/>
      <c r="WI603" s="802"/>
      <c r="WJ603" s="802"/>
      <c r="WK603" s="802"/>
      <c r="WL603" s="802"/>
      <c r="WM603" s="802"/>
      <c r="WN603" s="802"/>
      <c r="WO603" s="802"/>
      <c r="WP603" s="802"/>
      <c r="WQ603" s="802"/>
      <c r="WR603" s="802"/>
      <c r="WS603" s="802"/>
      <c r="WT603" s="802"/>
      <c r="WU603" s="802"/>
      <c r="WV603" s="802"/>
      <c r="WW603" s="802"/>
      <c r="WX603" s="802"/>
      <c r="WY603" s="802"/>
      <c r="WZ603" s="802"/>
      <c r="XA603" s="802"/>
      <c r="XB603" s="802"/>
      <c r="XC603" s="802"/>
      <c r="XD603" s="802"/>
      <c r="XE603" s="802"/>
      <c r="XF603" s="802"/>
      <c r="XG603" s="802"/>
      <c r="XH603" s="802"/>
      <c r="XI603" s="802"/>
      <c r="XJ603" s="802"/>
      <c r="XK603" s="802"/>
      <c r="XL603" s="802"/>
      <c r="XM603" s="802"/>
      <c r="XN603" s="802"/>
      <c r="XO603" s="802"/>
      <c r="XP603" s="802"/>
      <c r="XQ603" s="802"/>
      <c r="XR603" s="802"/>
      <c r="XS603" s="802"/>
      <c r="XT603" s="802"/>
      <c r="XU603" s="802"/>
      <c r="XV603" s="802"/>
      <c r="XW603" s="802"/>
      <c r="XX603" s="802"/>
      <c r="XY603" s="802"/>
      <c r="XZ603" s="802"/>
      <c r="YA603" s="802"/>
      <c r="YB603" s="802"/>
      <c r="YC603" s="802"/>
      <c r="YD603" s="802"/>
      <c r="YE603" s="802"/>
      <c r="YF603" s="802"/>
      <c r="YG603" s="802"/>
      <c r="YH603" s="802"/>
      <c r="YI603" s="802"/>
      <c r="YJ603" s="802"/>
      <c r="YK603" s="802"/>
      <c r="YL603" s="802"/>
      <c r="YM603" s="802"/>
      <c r="YN603" s="802"/>
      <c r="YO603" s="802"/>
      <c r="YP603" s="802"/>
      <c r="YQ603" s="802"/>
      <c r="YR603" s="802"/>
      <c r="YS603" s="802"/>
      <c r="YT603" s="802"/>
      <c r="YU603" s="802"/>
      <c r="YV603" s="802"/>
      <c r="YW603" s="802"/>
      <c r="YX603" s="802"/>
      <c r="YY603" s="802"/>
      <c r="YZ603" s="802"/>
      <c r="ZA603" s="802"/>
      <c r="ZB603" s="802"/>
      <c r="ZC603" s="802"/>
      <c r="ZD603" s="802"/>
      <c r="ZE603" s="802"/>
      <c r="ZF603" s="802"/>
      <c r="ZG603" s="802"/>
      <c r="ZH603" s="802"/>
      <c r="ZI603" s="802"/>
      <c r="ZJ603" s="802"/>
      <c r="ZK603" s="802"/>
      <c r="ZL603" s="802"/>
      <c r="ZM603" s="802"/>
      <c r="ZN603" s="802"/>
      <c r="ZO603" s="802"/>
      <c r="ZP603" s="802"/>
      <c r="ZQ603" s="802"/>
      <c r="ZR603" s="802"/>
      <c r="ZS603" s="802"/>
      <c r="ZT603" s="802"/>
      <c r="ZU603" s="802"/>
      <c r="ZV603" s="802"/>
      <c r="ZW603" s="802"/>
      <c r="ZX603" s="802"/>
      <c r="ZY603" s="802"/>
      <c r="ZZ603" s="802"/>
      <c r="AAA603" s="802"/>
      <c r="AAB603" s="802"/>
      <c r="AAC603" s="802"/>
      <c r="AAD603" s="802"/>
      <c r="AAE603" s="802"/>
      <c r="AAF603" s="802"/>
      <c r="AAG603" s="802"/>
      <c r="AAH603" s="802"/>
      <c r="AAI603" s="802"/>
      <c r="AAJ603" s="802"/>
      <c r="AAK603" s="802"/>
      <c r="AAL603" s="802"/>
      <c r="AAM603" s="802"/>
      <c r="AAN603" s="802"/>
      <c r="AAO603" s="802"/>
      <c r="AAP603" s="802"/>
      <c r="AAQ603" s="802"/>
      <c r="AAR603" s="802"/>
      <c r="AAS603" s="802"/>
      <c r="AAT603" s="802"/>
      <c r="AAU603" s="802"/>
      <c r="AAV603" s="802"/>
      <c r="AAW603" s="802"/>
      <c r="AAX603" s="802"/>
      <c r="AAY603" s="802"/>
      <c r="AAZ603" s="802"/>
      <c r="ABA603" s="802"/>
      <c r="ABB603" s="802"/>
      <c r="ABC603" s="802"/>
      <c r="ABD603" s="802"/>
      <c r="ABE603" s="802"/>
      <c r="ABF603" s="802"/>
      <c r="ABG603" s="802"/>
      <c r="ABH603" s="802"/>
      <c r="ABI603" s="802"/>
      <c r="ABJ603" s="802"/>
      <c r="ABK603" s="802"/>
      <c r="ABL603" s="802"/>
      <c r="ABM603" s="802"/>
      <c r="ABN603" s="802"/>
      <c r="ABO603" s="802"/>
      <c r="ABP603" s="802"/>
      <c r="ABQ603" s="802"/>
      <c r="ABR603" s="802"/>
      <c r="ABS603" s="802"/>
      <c r="ABT603" s="802"/>
      <c r="ABU603" s="802"/>
      <c r="ABV603" s="802"/>
      <c r="ABW603" s="802"/>
      <c r="ABX603" s="802"/>
      <c r="ABY603" s="802"/>
      <c r="ABZ603" s="802"/>
      <c r="ACA603" s="802"/>
      <c r="ACB603" s="802"/>
      <c r="ACC603" s="802"/>
      <c r="ACD603" s="802"/>
      <c r="ACE603" s="802"/>
      <c r="ACF603" s="802"/>
      <c r="ACG603" s="802"/>
      <c r="ACH603" s="802"/>
      <c r="ACI603" s="802"/>
      <c r="ACJ603" s="802"/>
      <c r="ACK603" s="802"/>
      <c r="ACL603" s="802"/>
      <c r="ACM603" s="802"/>
      <c r="ACN603" s="802"/>
      <c r="ACO603" s="802"/>
      <c r="ACP603" s="802"/>
      <c r="ACQ603" s="802"/>
      <c r="ACR603" s="802"/>
      <c r="ACS603" s="802"/>
      <c r="ACT603" s="802"/>
      <c r="ACU603" s="802"/>
      <c r="ACV603" s="802"/>
      <c r="ACW603" s="802"/>
      <c r="ACX603" s="802"/>
      <c r="ACY603" s="802"/>
      <c r="ACZ603" s="802"/>
      <c r="ADA603" s="802"/>
      <c r="ADB603" s="802"/>
      <c r="ADC603" s="802"/>
      <c r="ADD603" s="802"/>
      <c r="ADE603" s="802"/>
      <c r="ADF603" s="802"/>
      <c r="ADG603" s="802"/>
      <c r="ADH603" s="802"/>
      <c r="ADI603" s="802"/>
      <c r="ADJ603" s="802"/>
      <c r="ADK603" s="802"/>
      <c r="ADL603" s="802"/>
      <c r="ADM603" s="802"/>
      <c r="ADN603" s="802"/>
      <c r="ADO603" s="802"/>
      <c r="ADP603" s="802"/>
      <c r="ADQ603" s="802"/>
      <c r="ADR603" s="802"/>
      <c r="ADS603" s="802"/>
      <c r="ADT603" s="802"/>
      <c r="ADU603" s="802"/>
      <c r="ADV603" s="802"/>
      <c r="ADW603" s="802"/>
      <c r="ADX603" s="802"/>
      <c r="ADY603" s="802"/>
      <c r="ADZ603" s="802"/>
      <c r="AEA603" s="802"/>
      <c r="AEB603" s="802"/>
      <c r="AEC603" s="802"/>
      <c r="AED603" s="802"/>
      <c r="AEE603" s="802"/>
      <c r="AEF603" s="802"/>
      <c r="AEG603" s="802"/>
      <c r="AEH603" s="802"/>
      <c r="AEI603" s="802"/>
      <c r="AEJ603" s="802"/>
      <c r="AEK603" s="802"/>
      <c r="AEL603" s="802"/>
      <c r="AEM603" s="802"/>
      <c r="AEN603" s="802"/>
      <c r="AEO603" s="802"/>
      <c r="AEP603" s="802"/>
      <c r="AEQ603" s="802"/>
      <c r="AER603" s="802"/>
      <c r="AES603" s="802"/>
      <c r="AET603" s="802"/>
      <c r="AEU603" s="802"/>
      <c r="AEV603" s="802"/>
      <c r="AEW603" s="802"/>
      <c r="AEX603" s="802"/>
      <c r="AEY603" s="802"/>
      <c r="AEZ603" s="802"/>
      <c r="AFA603" s="802"/>
      <c r="AFB603" s="802"/>
      <c r="AFC603" s="802"/>
      <c r="AFD603" s="802"/>
      <c r="AFE603" s="802"/>
      <c r="AFF603" s="802"/>
      <c r="AFG603" s="802"/>
      <c r="AFH603" s="802"/>
      <c r="AFI603" s="802"/>
      <c r="AFJ603" s="802"/>
      <c r="AFK603" s="802"/>
      <c r="AFL603" s="802"/>
      <c r="AFM603" s="802"/>
      <c r="AFN603" s="802"/>
      <c r="AFO603" s="802"/>
      <c r="AFP603" s="802"/>
      <c r="AFQ603" s="802"/>
      <c r="AFR603" s="802"/>
      <c r="AFS603" s="802"/>
      <c r="AFT603" s="802"/>
      <c r="AFU603" s="802"/>
      <c r="AFV603" s="802"/>
      <c r="AFW603" s="802"/>
      <c r="AFX603" s="802"/>
      <c r="AFY603" s="802"/>
      <c r="AFZ603" s="802"/>
      <c r="AGA603" s="802"/>
      <c r="AGB603" s="802"/>
      <c r="AGC603" s="802"/>
      <c r="AGD603" s="802"/>
      <c r="AGE603" s="802"/>
      <c r="AGF603" s="802"/>
      <c r="AGG603" s="802"/>
      <c r="AGH603" s="802"/>
      <c r="AGI603" s="802"/>
      <c r="AGJ603" s="802"/>
      <c r="AGK603" s="802"/>
      <c r="AGL603" s="802"/>
      <c r="AGM603" s="802"/>
      <c r="AGN603" s="802"/>
      <c r="AGO603" s="802"/>
      <c r="AGP603" s="802"/>
      <c r="AGQ603" s="802"/>
      <c r="AGR603" s="802"/>
      <c r="AGS603" s="802"/>
      <c r="AGT603" s="802"/>
      <c r="AGU603" s="802"/>
      <c r="AGV603" s="802"/>
      <c r="AGW603" s="802"/>
      <c r="AGX603" s="802"/>
      <c r="AGY603" s="802"/>
      <c r="AGZ603" s="802"/>
      <c r="AHA603" s="802"/>
      <c r="AHB603" s="802"/>
      <c r="AHC603" s="802"/>
      <c r="AHD603" s="802"/>
      <c r="AHE603" s="802"/>
      <c r="AHF603" s="802"/>
      <c r="AHG603" s="802"/>
      <c r="AHH603" s="802"/>
      <c r="AHI603" s="802"/>
      <c r="AHJ603" s="802"/>
      <c r="AHK603" s="802"/>
      <c r="AHL603" s="802"/>
      <c r="AHM603" s="802"/>
      <c r="AHN603" s="802"/>
      <c r="AHO603" s="802"/>
      <c r="AHP603" s="802"/>
      <c r="AHQ603" s="802"/>
      <c r="AHR603" s="802"/>
      <c r="AHS603" s="802"/>
      <c r="AHT603" s="802"/>
      <c r="AHU603" s="802"/>
      <c r="AHV603" s="802"/>
      <c r="AHW603" s="802"/>
      <c r="AHX603" s="802"/>
      <c r="AHY603" s="802"/>
      <c r="AHZ603" s="802"/>
      <c r="AIA603" s="802"/>
      <c r="AIB603" s="802"/>
      <c r="AIC603" s="802"/>
      <c r="AID603" s="802"/>
      <c r="AIE603" s="802"/>
      <c r="AIF603" s="802"/>
      <c r="AIG603" s="802"/>
      <c r="AIH603" s="802"/>
      <c r="AII603" s="802"/>
      <c r="AIJ603" s="802"/>
      <c r="AQE603" s="802"/>
      <c r="AQF603" s="802"/>
      <c r="AQG603" s="802"/>
      <c r="AQH603" s="802"/>
      <c r="AQI603" s="802"/>
      <c r="AQJ603" s="802"/>
      <c r="AQK603" s="802"/>
      <c r="AQL603" s="802"/>
      <c r="AQM603" s="802"/>
      <c r="AQN603" s="802"/>
      <c r="AQO603" s="802"/>
      <c r="AQP603" s="802"/>
      <c r="AQQ603" s="802"/>
      <c r="AQR603" s="802"/>
      <c r="AQS603" s="802"/>
      <c r="AQT603" s="802"/>
      <c r="AQU603" s="802"/>
      <c r="AQV603" s="802"/>
      <c r="AQW603" s="802"/>
      <c r="AQX603" s="802"/>
      <c r="AQY603" s="802"/>
      <c r="AQZ603" s="802"/>
      <c r="ARA603" s="802"/>
      <c r="ARB603" s="802"/>
      <c r="ARC603" s="802"/>
      <c r="ARD603" s="802"/>
      <c r="ARE603" s="802"/>
      <c r="ARF603" s="802"/>
      <c r="ARG603" s="802"/>
      <c r="ARH603" s="802"/>
      <c r="ARI603" s="802"/>
      <c r="ARJ603" s="802"/>
      <c r="ARK603" s="802"/>
      <c r="ARL603" s="802"/>
      <c r="ARM603" s="802"/>
      <c r="ARN603" s="802"/>
      <c r="ARO603" s="802"/>
      <c r="ARP603" s="802"/>
      <c r="ARQ603" s="802"/>
      <c r="ARR603" s="802"/>
      <c r="ARS603" s="802"/>
      <c r="ART603" s="802"/>
      <c r="ARU603" s="802"/>
      <c r="ARV603" s="802"/>
      <c r="ARW603" s="802"/>
      <c r="ARX603" s="802"/>
      <c r="ARY603" s="802"/>
      <c r="ARZ603" s="802"/>
      <c r="ASA603" s="802"/>
      <c r="ASB603" s="802"/>
      <c r="ASC603" s="802"/>
      <c r="ASD603" s="802"/>
      <c r="ASE603" s="802"/>
      <c r="ASF603" s="802"/>
      <c r="ASG603" s="802"/>
      <c r="ASH603" s="802"/>
      <c r="ASI603" s="802"/>
      <c r="ASJ603" s="802"/>
      <c r="ASK603" s="802"/>
      <c r="ASL603" s="802"/>
      <c r="ATP603" s="802"/>
      <c r="ATQ603" s="802"/>
      <c r="ATR603" s="802"/>
      <c r="ATS603" s="802"/>
      <c r="ATT603" s="802"/>
      <c r="ATU603" s="802"/>
      <c r="ATV603" s="802"/>
      <c r="ATW603" s="802"/>
      <c r="ATX603" s="802"/>
      <c r="ATY603" s="802"/>
      <c r="ATZ603" s="802"/>
      <c r="AUA603" s="802"/>
      <c r="AUB603" s="802"/>
      <c r="AUC603" s="802"/>
      <c r="AUD603" s="802"/>
      <c r="AUE603" s="802"/>
      <c r="AUF603" s="802"/>
      <c r="AUG603" s="802"/>
      <c r="AUH603" s="802"/>
      <c r="AUI603" s="802"/>
      <c r="AUJ603" s="802"/>
      <c r="AUK603" s="802"/>
      <c r="AUL603" s="802"/>
      <c r="AUM603" s="802"/>
      <c r="AUN603" s="802"/>
      <c r="AUO603" s="802"/>
      <c r="AUP603" s="801"/>
      <c r="AUQ603" s="802"/>
      <c r="AUR603" s="801"/>
      <c r="AUS603" s="802"/>
      <c r="AUT603" s="801"/>
      <c r="AUU603" s="802"/>
      <c r="AUV603" s="802"/>
      <c r="AUW603" s="802"/>
      <c r="AUX603" s="802"/>
      <c r="AUY603" s="802"/>
      <c r="AUZ603" s="802"/>
      <c r="AVA603" s="802"/>
      <c r="AVB603" s="802"/>
      <c r="AVC603" s="802"/>
      <c r="AVD603" s="802"/>
      <c r="AVE603" s="802"/>
      <c r="AVF603" s="802"/>
      <c r="AVG603" s="802"/>
      <c r="AVH603" s="802"/>
      <c r="AVI603" s="802"/>
      <c r="AVJ603" s="808"/>
      <c r="AVK603" s="808"/>
      <c r="AVL603" s="808"/>
      <c r="AVM603" s="808"/>
      <c r="AVN603" s="808"/>
      <c r="AVO603" s="808"/>
      <c r="AVP603" s="808"/>
      <c r="AVQ603" s="808"/>
      <c r="AVR603" s="808"/>
      <c r="AVS603" s="808"/>
      <c r="AVT603" s="808"/>
      <c r="AVU603" s="809"/>
      <c r="AVV603" s="809"/>
      <c r="AVW603" s="809"/>
      <c r="AVX603" s="809"/>
      <c r="AVY603" s="809"/>
      <c r="AVZ603" s="809"/>
      <c r="AWA603" s="809"/>
      <c r="AWB603" s="809"/>
      <c r="AWC603" s="809"/>
      <c r="AWD603" s="809"/>
      <c r="AWE603" s="809"/>
      <c r="AWF603" s="809"/>
      <c r="AWG603" s="809"/>
      <c r="AWH603" s="809"/>
      <c r="AWI603" s="809"/>
      <c r="AWJ603" s="809"/>
      <c r="AWK603" s="809"/>
      <c r="AWL603" s="809"/>
      <c r="AWM603" s="809"/>
      <c r="AWN603" s="809"/>
      <c r="AWO603" s="809"/>
      <c r="AWP603" s="809"/>
      <c r="AWQ603" s="809"/>
      <c r="AWR603" s="808"/>
      <c r="AWS603" s="761"/>
      <c r="AWT603" s="808"/>
      <c r="AWU603" s="809"/>
      <c r="AWV603" s="809"/>
      <c r="AWW603" s="809"/>
      <c r="AWX603" s="809"/>
      <c r="AWY603" s="809"/>
      <c r="AWZ603" s="809"/>
      <c r="AXA603" s="809"/>
      <c r="AXB603" s="809"/>
      <c r="AXC603" s="809"/>
      <c r="AXD603" s="809"/>
      <c r="AXE603" s="809"/>
      <c r="AXF603" s="809"/>
      <c r="AXG603" s="809"/>
      <c r="AXH603" s="809"/>
      <c r="AXI603" s="809"/>
      <c r="AXJ603" s="809"/>
      <c r="AXK603" s="809"/>
      <c r="AXL603" s="809"/>
      <c r="AXM603" s="809"/>
      <c r="AXN603" s="809"/>
      <c r="AXO603" s="809"/>
      <c r="AXP603" s="809"/>
      <c r="AXQ603" s="809"/>
      <c r="AXR603" s="809"/>
      <c r="AXS603" s="809"/>
      <c r="AXT603" s="809"/>
      <c r="AXU603" s="809"/>
      <c r="AXV603" s="809"/>
      <c r="AXW603" s="809"/>
      <c r="AXX603" s="809"/>
      <c r="AXY603" s="809"/>
      <c r="AXZ603" s="809"/>
      <c r="AYA603" s="809"/>
      <c r="AYB603" s="809"/>
      <c r="AYC603" s="809"/>
      <c r="AYD603" s="808"/>
      <c r="AYE603" s="808"/>
      <c r="AYF603" s="809"/>
      <c r="AYG603" s="808"/>
      <c r="AYH603" s="810"/>
      <c r="AYI603" s="810"/>
      <c r="AYJ603" s="810"/>
      <c r="AYK603" s="810"/>
      <c r="AYL603" s="810"/>
      <c r="AYM603" s="810"/>
      <c r="AYN603" s="810"/>
      <c r="AYO603" s="810"/>
      <c r="AYP603" s="810"/>
      <c r="AYQ603" s="810"/>
      <c r="AYR603" s="810"/>
      <c r="AYS603" s="810"/>
      <c r="AYT603" s="810"/>
      <c r="AYU603" s="810"/>
      <c r="AYV603" s="810"/>
      <c r="AYW603" s="810"/>
      <c r="AYX603" s="810"/>
      <c r="AYY603" s="810"/>
      <c r="AYZ603" s="810"/>
      <c r="AZA603" s="810"/>
      <c r="AZB603" s="810"/>
      <c r="AZC603" s="810"/>
      <c r="AZD603" s="810"/>
      <c r="AZE603" s="810"/>
      <c r="AZF603" s="810"/>
      <c r="AZG603" s="810"/>
      <c r="AZH603" s="810"/>
      <c r="AZI603" s="810"/>
      <c r="AZJ603" s="810"/>
      <c r="AZK603" s="810"/>
      <c r="AZL603" s="810"/>
      <c r="AZM603" s="810"/>
      <c r="AZN603" s="810"/>
      <c r="AZO603" s="810"/>
      <c r="AZP603" s="809"/>
      <c r="AZQ603" s="802"/>
      <c r="AZR603" s="802"/>
      <c r="AZS603" s="802"/>
    </row>
    <row r="604" spans="45:920 1123:1371" s="793" customFormat="1" ht="13.5">
      <c r="AS604" s="802"/>
      <c r="AT604" s="802"/>
      <c r="AU604" s="802"/>
      <c r="AV604" s="802"/>
      <c r="AW604" s="802"/>
      <c r="AX604" s="802"/>
      <c r="AY604" s="802"/>
      <c r="AZ604" s="802"/>
      <c r="BA604" s="802"/>
      <c r="BB604" s="802"/>
      <c r="BC604" s="802"/>
      <c r="BD604" s="802"/>
      <c r="BE604" s="802"/>
      <c r="BF604" s="802"/>
      <c r="BG604" s="802"/>
      <c r="BH604" s="802"/>
      <c r="BI604" s="802"/>
      <c r="BJ604" s="802"/>
      <c r="BK604" s="802"/>
      <c r="BL604" s="802"/>
      <c r="BM604" s="802"/>
      <c r="BN604" s="802"/>
      <c r="BO604" s="802"/>
      <c r="BP604" s="802"/>
      <c r="BQ604" s="802"/>
      <c r="BR604" s="802"/>
      <c r="BS604" s="802"/>
      <c r="BT604" s="802"/>
      <c r="BU604" s="802"/>
      <c r="BV604" s="802"/>
      <c r="BW604" s="802"/>
      <c r="BX604" s="802"/>
      <c r="BY604" s="802"/>
      <c r="BZ604" s="802"/>
      <c r="CA604" s="802"/>
      <c r="CB604" s="802"/>
      <c r="CC604" s="802"/>
      <c r="CD604" s="802"/>
      <c r="CE604" s="802"/>
      <c r="CF604" s="802"/>
      <c r="CG604" s="802"/>
      <c r="CH604" s="802"/>
      <c r="CI604" s="802"/>
      <c r="CJ604" s="802"/>
      <c r="CK604" s="802"/>
      <c r="CL604" s="802"/>
      <c r="CM604" s="802"/>
      <c r="CN604" s="802"/>
      <c r="CO604" s="802"/>
      <c r="CP604" s="802"/>
      <c r="CQ604" s="802"/>
      <c r="CR604" s="802"/>
      <c r="CS604" s="802"/>
      <c r="CT604" s="802"/>
      <c r="CU604" s="802"/>
      <c r="CV604" s="802"/>
      <c r="CW604" s="802"/>
      <c r="CX604" s="802"/>
      <c r="CY604" s="802"/>
      <c r="CZ604" s="802"/>
      <c r="DA604" s="802"/>
      <c r="DB604" s="802"/>
      <c r="DC604" s="802"/>
      <c r="DD604" s="802"/>
      <c r="DE604" s="802"/>
      <c r="DF604" s="802"/>
      <c r="DG604" s="802"/>
      <c r="DH604" s="802"/>
      <c r="DI604" s="802"/>
      <c r="DJ604" s="802"/>
      <c r="DK604" s="802"/>
      <c r="DL604" s="802"/>
      <c r="DM604" s="802"/>
      <c r="DN604" s="802"/>
      <c r="DO604" s="802"/>
      <c r="DP604" s="802"/>
      <c r="DQ604" s="802"/>
      <c r="DR604" s="802"/>
      <c r="DS604" s="802"/>
      <c r="DT604" s="802"/>
      <c r="DU604" s="802"/>
      <c r="DV604" s="802"/>
      <c r="DW604" s="802"/>
      <c r="DX604" s="802"/>
      <c r="DY604" s="802"/>
      <c r="DZ604" s="802"/>
      <c r="EA604" s="802"/>
      <c r="EB604" s="802"/>
      <c r="EC604" s="802"/>
      <c r="ED604" s="802"/>
      <c r="EE604" s="802"/>
      <c r="EF604" s="802"/>
      <c r="EG604" s="802"/>
      <c r="EH604" s="802"/>
      <c r="EI604" s="802"/>
      <c r="EJ604" s="802"/>
      <c r="EK604" s="802"/>
      <c r="EL604" s="802"/>
      <c r="EM604" s="802"/>
      <c r="EN604" s="802"/>
      <c r="EO604" s="802"/>
      <c r="EP604" s="802"/>
      <c r="EQ604" s="802"/>
      <c r="ER604" s="802"/>
      <c r="ES604" s="802"/>
      <c r="ET604" s="802"/>
      <c r="EU604" s="802"/>
      <c r="EV604" s="802"/>
      <c r="EW604" s="802"/>
      <c r="EX604" s="802"/>
      <c r="EY604" s="802"/>
      <c r="EZ604" s="802"/>
      <c r="FA604" s="802"/>
      <c r="FB604" s="802"/>
      <c r="FC604" s="802"/>
      <c r="FD604" s="802"/>
      <c r="FE604" s="802"/>
      <c r="FF604" s="802"/>
      <c r="FG604" s="802"/>
      <c r="FH604" s="802"/>
      <c r="FI604" s="802"/>
      <c r="FJ604" s="802"/>
      <c r="FK604" s="802"/>
      <c r="FL604" s="802"/>
      <c r="FM604" s="802"/>
      <c r="FN604" s="802"/>
      <c r="FO604" s="802"/>
      <c r="FP604" s="802"/>
      <c r="FQ604" s="802"/>
      <c r="FR604" s="802"/>
      <c r="FS604" s="802"/>
      <c r="FT604" s="802"/>
      <c r="FU604" s="802"/>
      <c r="FV604" s="802"/>
      <c r="FW604" s="802"/>
      <c r="FX604" s="802"/>
      <c r="FY604" s="802"/>
      <c r="FZ604" s="802"/>
      <c r="GA604" s="802"/>
      <c r="GB604" s="802"/>
      <c r="GC604" s="802"/>
      <c r="GD604" s="802"/>
      <c r="GE604" s="802"/>
      <c r="GF604" s="802"/>
      <c r="GG604" s="802"/>
      <c r="GH604" s="802"/>
      <c r="GI604" s="802"/>
      <c r="GJ604" s="802"/>
      <c r="GK604" s="802"/>
      <c r="GL604" s="802"/>
      <c r="GM604" s="802"/>
      <c r="GN604" s="802"/>
      <c r="GO604" s="802"/>
      <c r="GP604" s="802"/>
      <c r="GQ604" s="802"/>
      <c r="GR604" s="802"/>
      <c r="GS604" s="802"/>
      <c r="GT604" s="802"/>
      <c r="GU604" s="802"/>
      <c r="GV604" s="802"/>
      <c r="GW604" s="802"/>
      <c r="GX604" s="802"/>
      <c r="GY604" s="802"/>
      <c r="GZ604" s="802"/>
      <c r="HA604" s="802"/>
      <c r="HB604" s="802"/>
      <c r="HC604" s="802"/>
      <c r="HD604" s="802"/>
      <c r="HE604" s="802"/>
      <c r="HF604" s="802"/>
      <c r="HG604" s="802"/>
      <c r="HH604" s="802"/>
      <c r="HI604" s="802"/>
      <c r="HJ604" s="802"/>
      <c r="HK604" s="802"/>
      <c r="HL604" s="802"/>
      <c r="HM604" s="802"/>
      <c r="HN604" s="802"/>
      <c r="HO604" s="802"/>
      <c r="HP604" s="802"/>
      <c r="HQ604" s="802"/>
      <c r="HR604" s="802"/>
      <c r="HS604" s="802"/>
      <c r="HT604" s="802"/>
      <c r="HU604" s="802"/>
      <c r="HV604" s="802"/>
      <c r="HW604" s="802"/>
      <c r="HX604" s="802"/>
      <c r="HY604" s="802"/>
      <c r="HZ604" s="802"/>
      <c r="IA604" s="802"/>
      <c r="IB604" s="802"/>
      <c r="IC604" s="802"/>
      <c r="ID604" s="802"/>
      <c r="IE604" s="802"/>
      <c r="IF604" s="802"/>
      <c r="IG604" s="802"/>
      <c r="IH604" s="802"/>
      <c r="II604" s="802"/>
      <c r="IJ604" s="802"/>
      <c r="IK604" s="802"/>
      <c r="IL604" s="802"/>
      <c r="IM604" s="802"/>
      <c r="IN604" s="802"/>
      <c r="IO604" s="802"/>
      <c r="IP604" s="802"/>
      <c r="IQ604" s="802"/>
      <c r="IR604" s="802"/>
      <c r="IS604" s="802"/>
      <c r="IT604" s="802"/>
      <c r="IU604" s="802"/>
      <c r="IV604" s="802"/>
      <c r="IW604" s="802"/>
      <c r="IX604" s="802"/>
      <c r="IY604" s="802"/>
      <c r="IZ604" s="802"/>
      <c r="JA604" s="802"/>
      <c r="JB604" s="802"/>
      <c r="JC604" s="802"/>
      <c r="JD604" s="802"/>
      <c r="JE604" s="802"/>
      <c r="JF604" s="802"/>
      <c r="JG604" s="802"/>
      <c r="JH604" s="802"/>
      <c r="JI604" s="802"/>
      <c r="JJ604" s="802"/>
      <c r="JK604" s="802"/>
      <c r="JL604" s="802"/>
      <c r="JM604" s="802"/>
      <c r="JN604" s="802"/>
      <c r="JO604" s="802"/>
      <c r="JP604" s="802"/>
      <c r="JQ604" s="802"/>
      <c r="JR604" s="802"/>
      <c r="JS604" s="802"/>
      <c r="JT604" s="802"/>
      <c r="JU604" s="802"/>
      <c r="JV604" s="802"/>
      <c r="JW604" s="802"/>
      <c r="JX604" s="802"/>
      <c r="JY604" s="802"/>
      <c r="JZ604" s="802"/>
      <c r="KA604" s="802"/>
      <c r="KB604" s="802"/>
      <c r="KC604" s="802"/>
      <c r="KD604" s="802"/>
      <c r="KE604" s="802"/>
      <c r="KF604" s="802"/>
      <c r="KG604" s="802"/>
      <c r="KH604" s="802"/>
      <c r="KI604" s="802"/>
      <c r="KJ604" s="802"/>
      <c r="KK604" s="802"/>
      <c r="KL604" s="802"/>
      <c r="KM604" s="802"/>
      <c r="KN604" s="802"/>
      <c r="KO604" s="802"/>
      <c r="KP604" s="802"/>
      <c r="KQ604" s="802"/>
      <c r="KR604" s="802"/>
      <c r="KS604" s="802"/>
      <c r="KT604" s="802"/>
      <c r="KU604" s="802"/>
      <c r="KV604" s="802"/>
      <c r="KW604" s="802"/>
      <c r="KX604" s="802"/>
      <c r="KY604" s="802"/>
      <c r="KZ604" s="802"/>
      <c r="LA604" s="802"/>
      <c r="LB604" s="802"/>
      <c r="LC604" s="802"/>
      <c r="LD604" s="802"/>
      <c r="LE604" s="802"/>
      <c r="LF604" s="802"/>
      <c r="LG604" s="802"/>
      <c r="LH604" s="802"/>
      <c r="LI604" s="802"/>
      <c r="LJ604" s="802"/>
      <c r="LK604" s="802"/>
      <c r="LL604" s="802"/>
      <c r="LM604" s="802"/>
      <c r="LN604" s="802"/>
      <c r="LO604" s="802"/>
      <c r="LP604" s="802"/>
      <c r="LQ604" s="802"/>
      <c r="LR604" s="802"/>
      <c r="LS604" s="802"/>
      <c r="LT604" s="802"/>
      <c r="LU604" s="802"/>
      <c r="LV604" s="802"/>
      <c r="LW604" s="802"/>
      <c r="LX604" s="802"/>
      <c r="LY604" s="802"/>
      <c r="LZ604" s="802"/>
      <c r="MA604" s="802"/>
      <c r="MB604" s="802"/>
      <c r="MC604" s="802"/>
      <c r="MD604" s="802"/>
      <c r="ME604" s="802"/>
      <c r="MF604" s="802"/>
      <c r="MG604" s="802"/>
      <c r="MH604" s="802"/>
      <c r="MI604" s="802"/>
      <c r="MJ604" s="802"/>
      <c r="MK604" s="802"/>
      <c r="ML604" s="802"/>
      <c r="MM604" s="802"/>
      <c r="MN604" s="802"/>
      <c r="MO604" s="802"/>
      <c r="MP604" s="802"/>
      <c r="MQ604" s="802"/>
      <c r="MR604" s="802"/>
      <c r="MS604" s="802"/>
      <c r="MT604" s="802"/>
      <c r="MU604" s="802"/>
      <c r="MV604" s="802"/>
      <c r="MW604" s="802"/>
      <c r="MX604" s="802"/>
      <c r="MY604" s="802"/>
      <c r="MZ604" s="802"/>
      <c r="NA604" s="802"/>
      <c r="NB604" s="802"/>
      <c r="NC604" s="802"/>
      <c r="ND604" s="802"/>
      <c r="NE604" s="802"/>
      <c r="NF604" s="802"/>
      <c r="NG604" s="802"/>
      <c r="NH604" s="802"/>
      <c r="NI604" s="802"/>
      <c r="NJ604" s="802"/>
      <c r="NK604" s="802"/>
      <c r="NL604" s="802"/>
      <c r="NM604" s="802"/>
      <c r="NN604" s="802"/>
      <c r="NO604" s="802"/>
      <c r="NP604" s="802"/>
      <c r="NQ604" s="802"/>
      <c r="NR604" s="802"/>
      <c r="NS604" s="802"/>
      <c r="NT604" s="802"/>
      <c r="NU604" s="802"/>
      <c r="NV604" s="802"/>
      <c r="NW604" s="802"/>
      <c r="NX604" s="802"/>
      <c r="NY604" s="802"/>
      <c r="NZ604" s="802"/>
      <c r="OA604" s="802"/>
      <c r="OB604" s="802"/>
      <c r="OC604" s="802"/>
      <c r="OD604" s="802"/>
      <c r="OE604" s="802"/>
      <c r="OF604" s="802"/>
      <c r="OG604" s="802"/>
      <c r="OH604" s="802"/>
      <c r="OI604" s="802"/>
      <c r="OJ604" s="802"/>
      <c r="OK604" s="802"/>
      <c r="OL604" s="802"/>
      <c r="OM604" s="802"/>
      <c r="ON604" s="802"/>
      <c r="OO604" s="802"/>
      <c r="OP604" s="802"/>
      <c r="OQ604" s="802"/>
      <c r="OR604" s="802"/>
      <c r="OS604" s="802"/>
      <c r="OT604" s="802"/>
      <c r="OU604" s="802"/>
      <c r="OV604" s="802"/>
      <c r="OW604" s="802"/>
      <c r="OX604" s="802"/>
      <c r="OY604" s="802"/>
      <c r="OZ604" s="802"/>
      <c r="PA604" s="802"/>
      <c r="PB604" s="802"/>
      <c r="PC604" s="802"/>
      <c r="PD604" s="802"/>
      <c r="PE604" s="802"/>
      <c r="PF604" s="802"/>
      <c r="PG604" s="802"/>
      <c r="PH604" s="802"/>
      <c r="PI604" s="802"/>
      <c r="PJ604" s="802"/>
      <c r="PK604" s="802"/>
      <c r="PL604" s="802"/>
      <c r="PM604" s="802"/>
      <c r="PN604" s="802"/>
      <c r="PO604" s="802"/>
      <c r="PP604" s="802"/>
      <c r="PQ604" s="802"/>
      <c r="PR604" s="802"/>
      <c r="PS604" s="802"/>
      <c r="PT604" s="802"/>
      <c r="PU604" s="802"/>
      <c r="PV604" s="802"/>
      <c r="PW604" s="802"/>
      <c r="PX604" s="802"/>
      <c r="PY604" s="802"/>
      <c r="PZ604" s="802"/>
      <c r="QA604" s="802"/>
      <c r="QB604" s="802"/>
      <c r="QC604" s="802"/>
      <c r="QD604" s="802"/>
      <c r="QE604" s="802"/>
      <c r="QF604" s="802"/>
      <c r="QG604" s="802"/>
      <c r="QH604" s="802"/>
      <c r="QI604" s="802"/>
      <c r="QJ604" s="802"/>
      <c r="QK604" s="802"/>
      <c r="QL604" s="802"/>
      <c r="QM604" s="802"/>
      <c r="QN604" s="802"/>
      <c r="QO604" s="802"/>
      <c r="QP604" s="802"/>
      <c r="QQ604" s="802"/>
      <c r="QR604" s="802"/>
      <c r="QS604" s="802"/>
      <c r="QT604" s="802"/>
      <c r="QU604" s="802"/>
      <c r="QV604" s="802"/>
      <c r="QW604" s="802"/>
      <c r="QX604" s="802"/>
      <c r="QY604" s="802"/>
      <c r="QZ604" s="802"/>
      <c r="RA604" s="802"/>
      <c r="RB604" s="802"/>
      <c r="RC604" s="802"/>
      <c r="RD604" s="802"/>
      <c r="RE604" s="802"/>
      <c r="RF604" s="802"/>
      <c r="RG604" s="802"/>
      <c r="RH604" s="802"/>
      <c r="RI604" s="802"/>
      <c r="RJ604" s="802"/>
      <c r="RK604" s="802"/>
      <c r="RL604" s="802"/>
      <c r="RM604" s="802"/>
      <c r="RN604" s="802"/>
      <c r="RO604" s="802"/>
      <c r="RP604" s="802"/>
      <c r="RQ604" s="802"/>
      <c r="RR604" s="802"/>
      <c r="RS604" s="802"/>
      <c r="RT604" s="802"/>
      <c r="RU604" s="802"/>
      <c r="RV604" s="802"/>
      <c r="RW604" s="802"/>
      <c r="RX604" s="802"/>
      <c r="RY604" s="802"/>
      <c r="RZ604" s="802"/>
      <c r="SA604" s="802"/>
      <c r="SB604" s="802"/>
      <c r="SC604" s="802"/>
      <c r="SD604" s="802"/>
      <c r="SE604" s="802"/>
      <c r="SF604" s="802"/>
      <c r="SG604" s="802"/>
      <c r="SH604" s="802"/>
      <c r="SI604" s="802"/>
      <c r="SJ604" s="802"/>
      <c r="SK604" s="802"/>
      <c r="SL604" s="802"/>
      <c r="SM604" s="802"/>
      <c r="SN604" s="802"/>
      <c r="SO604" s="802"/>
      <c r="SP604" s="802"/>
      <c r="SQ604" s="802"/>
      <c r="SR604" s="802"/>
      <c r="SS604" s="802"/>
      <c r="ST604" s="802"/>
      <c r="SU604" s="802"/>
      <c r="SV604" s="802"/>
      <c r="SW604" s="802"/>
      <c r="SX604" s="802"/>
      <c r="SY604" s="802"/>
      <c r="SZ604" s="802"/>
      <c r="TA604" s="802"/>
      <c r="TB604" s="802"/>
      <c r="TC604" s="802"/>
      <c r="TD604" s="802"/>
      <c r="TE604" s="802"/>
      <c r="TF604" s="802"/>
      <c r="TG604" s="802"/>
      <c r="TH604" s="802"/>
      <c r="TI604" s="802"/>
      <c r="TJ604" s="802"/>
      <c r="TK604" s="802"/>
      <c r="TL604" s="802"/>
      <c r="TM604" s="802"/>
      <c r="TN604" s="802"/>
      <c r="TO604" s="802"/>
      <c r="TP604" s="802"/>
      <c r="TQ604" s="802"/>
      <c r="TR604" s="802"/>
      <c r="TS604" s="802"/>
      <c r="TT604" s="802"/>
      <c r="TU604" s="802"/>
      <c r="TV604" s="802"/>
      <c r="TW604" s="802"/>
      <c r="TX604" s="802"/>
      <c r="TY604" s="802"/>
      <c r="TZ604" s="802"/>
      <c r="UA604" s="802"/>
      <c r="UB604" s="802"/>
      <c r="UC604" s="802"/>
      <c r="UD604" s="802"/>
      <c r="UE604" s="802"/>
      <c r="UF604" s="802"/>
      <c r="UG604" s="802"/>
      <c r="UH604" s="802"/>
      <c r="UI604" s="802"/>
      <c r="UJ604" s="802"/>
      <c r="UK604" s="802"/>
      <c r="UL604" s="802"/>
      <c r="UM604" s="802"/>
      <c r="UN604" s="802"/>
      <c r="UO604" s="802"/>
      <c r="UP604" s="802"/>
      <c r="UQ604" s="802"/>
      <c r="UR604" s="802"/>
      <c r="US604" s="802"/>
      <c r="UT604" s="802"/>
      <c r="UU604" s="802"/>
      <c r="UV604" s="802"/>
      <c r="UW604" s="802"/>
      <c r="UX604" s="802"/>
      <c r="UY604" s="802"/>
      <c r="UZ604" s="802"/>
      <c r="VA604" s="802"/>
      <c r="VB604" s="802"/>
      <c r="VC604" s="802"/>
      <c r="VD604" s="802"/>
      <c r="VE604" s="802"/>
      <c r="VF604" s="802"/>
      <c r="VG604" s="802"/>
      <c r="VH604" s="802"/>
      <c r="VI604" s="802"/>
      <c r="VJ604" s="802"/>
      <c r="VK604" s="802"/>
      <c r="VL604" s="802"/>
      <c r="VM604" s="802"/>
      <c r="VN604" s="802"/>
      <c r="VO604" s="802"/>
      <c r="VP604" s="802"/>
      <c r="VQ604" s="802"/>
      <c r="VR604" s="802"/>
      <c r="VS604" s="802"/>
      <c r="VT604" s="802"/>
      <c r="VU604" s="802"/>
      <c r="VV604" s="802"/>
      <c r="VW604" s="802"/>
      <c r="VX604" s="802"/>
      <c r="VY604" s="802"/>
      <c r="VZ604" s="802"/>
      <c r="WA604" s="802"/>
      <c r="WB604" s="802"/>
      <c r="WC604" s="802"/>
      <c r="WD604" s="802"/>
      <c r="WE604" s="802"/>
      <c r="WF604" s="802"/>
      <c r="WG604" s="802"/>
      <c r="WH604" s="802"/>
      <c r="WI604" s="802"/>
      <c r="WJ604" s="802"/>
      <c r="WK604" s="802"/>
      <c r="WL604" s="802"/>
      <c r="WM604" s="802"/>
      <c r="WN604" s="802"/>
      <c r="WO604" s="802"/>
      <c r="WP604" s="802"/>
      <c r="WQ604" s="802"/>
      <c r="WR604" s="802"/>
      <c r="WS604" s="802"/>
      <c r="WT604" s="802"/>
      <c r="WU604" s="802"/>
      <c r="WV604" s="802"/>
      <c r="WW604" s="802"/>
      <c r="WX604" s="802"/>
      <c r="WY604" s="802"/>
      <c r="WZ604" s="802"/>
      <c r="XA604" s="802"/>
      <c r="XB604" s="802"/>
      <c r="XC604" s="802"/>
      <c r="XD604" s="802"/>
      <c r="XE604" s="802"/>
      <c r="XF604" s="802"/>
      <c r="XG604" s="802"/>
      <c r="XH604" s="802"/>
      <c r="XI604" s="802"/>
      <c r="XJ604" s="802"/>
      <c r="XK604" s="802"/>
      <c r="XL604" s="802"/>
      <c r="XM604" s="802"/>
      <c r="XN604" s="802"/>
      <c r="XO604" s="802"/>
      <c r="XP604" s="802"/>
      <c r="XQ604" s="802"/>
      <c r="XR604" s="802"/>
      <c r="XS604" s="802"/>
      <c r="XT604" s="802"/>
      <c r="XU604" s="802"/>
      <c r="XV604" s="802"/>
      <c r="XW604" s="802"/>
      <c r="XX604" s="802"/>
      <c r="XY604" s="802"/>
      <c r="XZ604" s="802"/>
      <c r="YA604" s="802"/>
      <c r="YB604" s="802"/>
      <c r="YC604" s="802"/>
      <c r="YD604" s="802"/>
      <c r="YE604" s="802"/>
      <c r="YF604" s="802"/>
      <c r="YG604" s="802"/>
      <c r="YH604" s="802"/>
      <c r="YI604" s="802"/>
      <c r="YJ604" s="802"/>
      <c r="YK604" s="802"/>
      <c r="YL604" s="802"/>
      <c r="YM604" s="802"/>
      <c r="YN604" s="802"/>
      <c r="YO604" s="802"/>
      <c r="YP604" s="802"/>
      <c r="YQ604" s="802"/>
      <c r="YR604" s="802"/>
      <c r="YS604" s="802"/>
      <c r="YT604" s="802"/>
      <c r="YU604" s="802"/>
      <c r="YV604" s="802"/>
      <c r="YW604" s="802"/>
      <c r="YX604" s="802"/>
      <c r="YY604" s="802"/>
      <c r="YZ604" s="802"/>
      <c r="ZA604" s="802"/>
      <c r="ZB604" s="802"/>
      <c r="ZC604" s="802"/>
      <c r="ZD604" s="802"/>
      <c r="ZE604" s="802"/>
      <c r="ZF604" s="802"/>
      <c r="ZG604" s="802"/>
      <c r="ZH604" s="802"/>
      <c r="ZI604" s="802"/>
      <c r="ZJ604" s="802"/>
      <c r="ZK604" s="802"/>
      <c r="ZL604" s="802"/>
      <c r="ZM604" s="802"/>
      <c r="ZN604" s="802"/>
      <c r="ZO604" s="802"/>
      <c r="ZP604" s="802"/>
      <c r="ZQ604" s="802"/>
      <c r="ZR604" s="802"/>
      <c r="ZS604" s="802"/>
      <c r="ZT604" s="802"/>
      <c r="ZU604" s="802"/>
      <c r="ZV604" s="802"/>
      <c r="ZW604" s="802"/>
      <c r="ZX604" s="802"/>
      <c r="ZY604" s="802"/>
      <c r="ZZ604" s="802"/>
      <c r="AAA604" s="802"/>
      <c r="AAB604" s="802"/>
      <c r="AAC604" s="802"/>
      <c r="AAD604" s="802"/>
      <c r="AAE604" s="802"/>
      <c r="AAF604" s="802"/>
      <c r="AAG604" s="802"/>
      <c r="AAH604" s="802"/>
      <c r="AAI604" s="802"/>
      <c r="AAJ604" s="802"/>
      <c r="AAK604" s="802"/>
      <c r="AAL604" s="802"/>
      <c r="AAM604" s="802"/>
      <c r="AAN604" s="802"/>
      <c r="AAO604" s="802"/>
      <c r="AAP604" s="802"/>
      <c r="AAQ604" s="802"/>
      <c r="AAR604" s="802"/>
      <c r="AAS604" s="802"/>
      <c r="AAT604" s="802"/>
      <c r="AAU604" s="802"/>
      <c r="AAV604" s="802"/>
      <c r="AAW604" s="802"/>
      <c r="AAX604" s="802"/>
      <c r="AAY604" s="802"/>
      <c r="AAZ604" s="802"/>
      <c r="ABA604" s="802"/>
      <c r="ABB604" s="802"/>
      <c r="ABC604" s="802"/>
      <c r="ABD604" s="802"/>
      <c r="ABE604" s="802"/>
      <c r="ABF604" s="802"/>
      <c r="ABG604" s="802"/>
      <c r="ABH604" s="802"/>
      <c r="ABI604" s="802"/>
      <c r="ABJ604" s="802"/>
      <c r="ABK604" s="802"/>
      <c r="ABL604" s="802"/>
      <c r="ABM604" s="802"/>
      <c r="ABN604" s="802"/>
      <c r="ABO604" s="802"/>
      <c r="ABP604" s="802"/>
      <c r="ABQ604" s="802"/>
      <c r="ABR604" s="802"/>
      <c r="ABS604" s="802"/>
      <c r="ABT604" s="802"/>
      <c r="ABU604" s="802"/>
      <c r="ABV604" s="802"/>
      <c r="ABW604" s="802"/>
      <c r="ABX604" s="802"/>
      <c r="ABY604" s="802"/>
      <c r="ABZ604" s="802"/>
      <c r="ACA604" s="802"/>
      <c r="ACB604" s="802"/>
      <c r="ACC604" s="802"/>
      <c r="ACD604" s="802"/>
      <c r="ACE604" s="802"/>
      <c r="ACF604" s="802"/>
      <c r="ACG604" s="802"/>
      <c r="ACH604" s="802"/>
      <c r="ACI604" s="802"/>
      <c r="ACJ604" s="802"/>
      <c r="ACK604" s="802"/>
      <c r="ACL604" s="802"/>
      <c r="ACM604" s="802"/>
      <c r="ACN604" s="802"/>
      <c r="ACO604" s="802"/>
      <c r="ACP604" s="802"/>
      <c r="ACQ604" s="802"/>
      <c r="ACR604" s="802"/>
      <c r="ACS604" s="802"/>
      <c r="ACT604" s="802"/>
      <c r="ACU604" s="802"/>
      <c r="ACV604" s="802"/>
      <c r="ACW604" s="802"/>
      <c r="ACX604" s="802"/>
      <c r="ACY604" s="802"/>
      <c r="ACZ604" s="802"/>
      <c r="ADA604" s="802"/>
      <c r="ADB604" s="802"/>
      <c r="ADC604" s="802"/>
      <c r="ADD604" s="802"/>
      <c r="ADE604" s="802"/>
      <c r="ADF604" s="802"/>
      <c r="ADG604" s="802"/>
      <c r="ADH604" s="802"/>
      <c r="ADI604" s="802"/>
      <c r="ADJ604" s="802"/>
      <c r="ADK604" s="802"/>
      <c r="ADL604" s="802"/>
      <c r="ADM604" s="802"/>
      <c r="ADN604" s="802"/>
      <c r="ADO604" s="802"/>
      <c r="ADP604" s="802"/>
      <c r="ADQ604" s="802"/>
      <c r="ADR604" s="802"/>
      <c r="ADS604" s="802"/>
      <c r="ADT604" s="802"/>
      <c r="ADU604" s="802"/>
      <c r="ADV604" s="802"/>
      <c r="ADW604" s="802"/>
      <c r="ADX604" s="802"/>
      <c r="ADY604" s="802"/>
      <c r="ADZ604" s="802"/>
      <c r="AEA604" s="802"/>
      <c r="AEB604" s="802"/>
      <c r="AEC604" s="802"/>
      <c r="AED604" s="802"/>
      <c r="AEE604" s="802"/>
      <c r="AEF604" s="802"/>
      <c r="AEG604" s="802"/>
      <c r="AEH604" s="802"/>
      <c r="AEI604" s="802"/>
      <c r="AEJ604" s="802"/>
      <c r="AEK604" s="802"/>
      <c r="AEL604" s="802"/>
      <c r="AEM604" s="802"/>
      <c r="AEN604" s="802"/>
      <c r="AEO604" s="802"/>
      <c r="AEP604" s="802"/>
      <c r="AEQ604" s="802"/>
      <c r="AER604" s="802"/>
      <c r="AES604" s="802"/>
      <c r="AET604" s="802"/>
      <c r="AEU604" s="802"/>
      <c r="AEV604" s="802"/>
      <c r="AEW604" s="802"/>
      <c r="AEX604" s="802"/>
      <c r="AEY604" s="802"/>
      <c r="AEZ604" s="802"/>
      <c r="AFA604" s="802"/>
      <c r="AFB604" s="802"/>
      <c r="AFC604" s="802"/>
      <c r="AFD604" s="802"/>
      <c r="AFE604" s="802"/>
      <c r="AFF604" s="802"/>
      <c r="AFG604" s="802"/>
      <c r="AFH604" s="802"/>
      <c r="AFI604" s="802"/>
      <c r="AFJ604" s="802"/>
      <c r="AFK604" s="802"/>
      <c r="AFL604" s="802"/>
      <c r="AFM604" s="802"/>
      <c r="AFN604" s="802"/>
      <c r="AFO604" s="802"/>
      <c r="AFP604" s="802"/>
      <c r="AFQ604" s="802"/>
      <c r="AFR604" s="802"/>
      <c r="AFS604" s="802"/>
      <c r="AFT604" s="802"/>
      <c r="AFU604" s="802"/>
      <c r="AFV604" s="802"/>
      <c r="AFW604" s="802"/>
      <c r="AFX604" s="802"/>
      <c r="AFY604" s="802"/>
      <c r="AFZ604" s="802"/>
      <c r="AGA604" s="802"/>
      <c r="AGB604" s="802"/>
      <c r="AGC604" s="802"/>
      <c r="AGD604" s="802"/>
      <c r="AGE604" s="802"/>
      <c r="AGF604" s="802"/>
      <c r="AGG604" s="802"/>
      <c r="AGH604" s="802"/>
      <c r="AGI604" s="802"/>
      <c r="AGJ604" s="802"/>
      <c r="AGK604" s="802"/>
      <c r="AGL604" s="802"/>
      <c r="AGM604" s="802"/>
      <c r="AGN604" s="802"/>
      <c r="AGO604" s="802"/>
      <c r="AGP604" s="802"/>
      <c r="AGQ604" s="802"/>
      <c r="AGR604" s="802"/>
      <c r="AGS604" s="802"/>
      <c r="AGT604" s="802"/>
      <c r="AGU604" s="802"/>
      <c r="AGV604" s="802"/>
      <c r="AGW604" s="802"/>
      <c r="AGX604" s="802"/>
      <c r="AGY604" s="802"/>
      <c r="AGZ604" s="802"/>
      <c r="AHA604" s="802"/>
      <c r="AHB604" s="802"/>
      <c r="AHC604" s="802"/>
      <c r="AHD604" s="802"/>
      <c r="AHE604" s="802"/>
      <c r="AHF604" s="802"/>
      <c r="AHG604" s="802"/>
      <c r="AHH604" s="802"/>
      <c r="AHI604" s="802"/>
      <c r="AHJ604" s="802"/>
      <c r="AHK604" s="802"/>
      <c r="AHL604" s="802"/>
      <c r="AHM604" s="802"/>
      <c r="AHN604" s="802"/>
      <c r="AHO604" s="802"/>
      <c r="AHP604" s="802"/>
      <c r="AHQ604" s="802"/>
      <c r="AHR604" s="802"/>
      <c r="AHS604" s="802"/>
      <c r="AHT604" s="802"/>
      <c r="AHU604" s="802"/>
      <c r="AHV604" s="802"/>
      <c r="AHW604" s="802"/>
      <c r="AHX604" s="802"/>
      <c r="AHY604" s="802"/>
      <c r="AHZ604" s="802"/>
      <c r="AIA604" s="802"/>
      <c r="AIB604" s="802"/>
      <c r="AIC604" s="802"/>
      <c r="AID604" s="802"/>
      <c r="AIE604" s="802"/>
      <c r="AIF604" s="802"/>
      <c r="AIG604" s="802"/>
      <c r="AIH604" s="802"/>
      <c r="AII604" s="802"/>
      <c r="AIJ604" s="802"/>
      <c r="AQE604" s="802"/>
      <c r="AQF604" s="802"/>
      <c r="AQG604" s="802"/>
      <c r="AQH604" s="802"/>
      <c r="AQI604" s="802"/>
      <c r="AQJ604" s="802"/>
      <c r="AQK604" s="802"/>
      <c r="AQL604" s="802"/>
      <c r="AQM604" s="802"/>
      <c r="AQN604" s="802"/>
      <c r="AQO604" s="802"/>
      <c r="AQP604" s="802"/>
      <c r="AQQ604" s="802"/>
      <c r="AQR604" s="802"/>
      <c r="AQS604" s="802"/>
      <c r="AQT604" s="802"/>
      <c r="AQU604" s="802"/>
      <c r="AQV604" s="802"/>
      <c r="AQW604" s="802"/>
      <c r="AQX604" s="802"/>
      <c r="AQY604" s="802"/>
      <c r="AQZ604" s="802"/>
      <c r="ARA604" s="802"/>
      <c r="ARB604" s="802"/>
      <c r="ARC604" s="802"/>
      <c r="ARD604" s="802"/>
      <c r="ARE604" s="802"/>
      <c r="ARF604" s="802"/>
      <c r="ARG604" s="802"/>
      <c r="ARH604" s="802"/>
      <c r="ARI604" s="802"/>
      <c r="ARJ604" s="802"/>
      <c r="ARK604" s="802"/>
      <c r="ARL604" s="802"/>
      <c r="ARM604" s="802"/>
      <c r="ARN604" s="802"/>
      <c r="ARO604" s="802"/>
      <c r="ARP604" s="802"/>
      <c r="ARQ604" s="802"/>
      <c r="ARR604" s="802"/>
      <c r="ARS604" s="802"/>
      <c r="ART604" s="802"/>
      <c r="ARU604" s="802"/>
      <c r="ARV604" s="802"/>
      <c r="ARW604" s="802"/>
      <c r="ARX604" s="802"/>
      <c r="ARY604" s="802"/>
      <c r="ARZ604" s="802"/>
      <c r="ASA604" s="802"/>
      <c r="ASB604" s="802"/>
      <c r="ASC604" s="802"/>
      <c r="ASD604" s="802"/>
      <c r="ASE604" s="802"/>
      <c r="ASF604" s="802"/>
      <c r="ASG604" s="802"/>
      <c r="ASH604" s="802"/>
      <c r="ASI604" s="802"/>
      <c r="ASJ604" s="802"/>
      <c r="ASK604" s="802"/>
      <c r="ASL604" s="802"/>
      <c r="ATP604" s="802"/>
      <c r="ATQ604" s="802"/>
      <c r="ATR604" s="802"/>
      <c r="ATS604" s="802"/>
      <c r="ATT604" s="802"/>
      <c r="ATU604" s="802"/>
      <c r="ATV604" s="802"/>
      <c r="ATW604" s="802"/>
      <c r="ATX604" s="802"/>
      <c r="ATY604" s="802"/>
      <c r="ATZ604" s="802"/>
      <c r="AUA604" s="802"/>
      <c r="AUB604" s="802"/>
      <c r="AUC604" s="802"/>
      <c r="AUD604" s="802"/>
      <c r="AUE604" s="802"/>
      <c r="AUF604" s="802"/>
      <c r="AUG604" s="802"/>
      <c r="AUH604" s="802"/>
      <c r="AUI604" s="802"/>
      <c r="AUJ604" s="802"/>
      <c r="AUK604" s="802"/>
      <c r="AUL604" s="802"/>
      <c r="AUM604" s="802"/>
      <c r="AUN604" s="802"/>
      <c r="AUO604" s="802"/>
      <c r="AUP604" s="801"/>
      <c r="AUQ604" s="802"/>
      <c r="AUR604" s="801"/>
      <c r="AUS604" s="802"/>
      <c r="AUT604" s="801"/>
      <c r="AUU604" s="802"/>
      <c r="AUV604" s="802"/>
      <c r="AUW604" s="802"/>
      <c r="AUX604" s="802"/>
      <c r="AUY604" s="802"/>
      <c r="AUZ604" s="802"/>
      <c r="AVA604" s="802"/>
      <c r="AVB604" s="802"/>
      <c r="AVC604" s="802"/>
      <c r="AVD604" s="802"/>
      <c r="AVE604" s="802"/>
      <c r="AVF604" s="802"/>
      <c r="AVG604" s="802"/>
      <c r="AVH604" s="802"/>
      <c r="AVI604" s="802"/>
      <c r="AVJ604" s="808"/>
      <c r="AVK604" s="808"/>
      <c r="AVL604" s="808"/>
      <c r="AVM604" s="808"/>
      <c r="AVN604" s="808"/>
      <c r="AVO604" s="808"/>
      <c r="AVP604" s="808"/>
      <c r="AVQ604" s="808"/>
      <c r="AVR604" s="808"/>
      <c r="AVS604" s="808"/>
      <c r="AVT604" s="808"/>
      <c r="AVU604" s="809"/>
      <c r="AVV604" s="809"/>
      <c r="AVW604" s="809"/>
      <c r="AVX604" s="809"/>
      <c r="AVY604" s="809"/>
      <c r="AVZ604" s="809"/>
      <c r="AWA604" s="809"/>
      <c r="AWB604" s="809"/>
      <c r="AWC604" s="809"/>
      <c r="AWD604" s="809"/>
      <c r="AWE604" s="809"/>
      <c r="AWF604" s="809"/>
      <c r="AWG604" s="809"/>
      <c r="AWH604" s="809"/>
      <c r="AWI604" s="809"/>
      <c r="AWJ604" s="809"/>
      <c r="AWK604" s="809"/>
      <c r="AWL604" s="809"/>
      <c r="AWM604" s="809"/>
      <c r="AWN604" s="809"/>
      <c r="AWO604" s="809"/>
      <c r="AWP604" s="809"/>
      <c r="AWQ604" s="809"/>
      <c r="AWR604" s="808"/>
      <c r="AWS604" s="761"/>
      <c r="AWT604" s="808"/>
      <c r="AWU604" s="809"/>
      <c r="AWV604" s="809"/>
      <c r="AWW604" s="809"/>
      <c r="AWX604" s="809"/>
      <c r="AWY604" s="809"/>
      <c r="AWZ604" s="809"/>
      <c r="AXA604" s="809"/>
      <c r="AXB604" s="809"/>
      <c r="AXC604" s="809"/>
      <c r="AXD604" s="809"/>
      <c r="AXE604" s="809"/>
      <c r="AXF604" s="809"/>
      <c r="AXG604" s="809"/>
      <c r="AXH604" s="809"/>
      <c r="AXI604" s="809"/>
      <c r="AXJ604" s="809"/>
      <c r="AXK604" s="809"/>
      <c r="AXL604" s="809"/>
      <c r="AXM604" s="809"/>
      <c r="AXN604" s="809"/>
      <c r="AXO604" s="809"/>
      <c r="AXP604" s="809"/>
      <c r="AXQ604" s="809"/>
      <c r="AXR604" s="809"/>
      <c r="AXS604" s="809"/>
      <c r="AXT604" s="809"/>
      <c r="AXU604" s="809"/>
      <c r="AXV604" s="809"/>
      <c r="AXW604" s="809"/>
      <c r="AXX604" s="809"/>
      <c r="AXY604" s="809"/>
      <c r="AXZ604" s="809"/>
      <c r="AYA604" s="809"/>
      <c r="AYB604" s="809"/>
      <c r="AYC604" s="809"/>
      <c r="AYD604" s="808"/>
      <c r="AYE604" s="808"/>
      <c r="AYF604" s="809"/>
      <c r="AYG604" s="808"/>
      <c r="AYH604" s="810"/>
      <c r="AYI604" s="810"/>
      <c r="AYJ604" s="810"/>
      <c r="AYK604" s="810"/>
      <c r="AYL604" s="810"/>
      <c r="AYM604" s="810"/>
      <c r="AYN604" s="810"/>
      <c r="AYO604" s="810"/>
      <c r="AYP604" s="810"/>
      <c r="AYQ604" s="810"/>
      <c r="AYR604" s="810"/>
      <c r="AYS604" s="810"/>
      <c r="AYT604" s="810"/>
      <c r="AYU604" s="810"/>
      <c r="AYV604" s="810"/>
      <c r="AYW604" s="810"/>
      <c r="AYX604" s="810"/>
      <c r="AYY604" s="810"/>
      <c r="AYZ604" s="810"/>
      <c r="AZA604" s="810"/>
      <c r="AZB604" s="810"/>
      <c r="AZC604" s="810"/>
      <c r="AZD604" s="810"/>
      <c r="AZE604" s="810"/>
      <c r="AZF604" s="810"/>
      <c r="AZG604" s="810"/>
      <c r="AZH604" s="810"/>
      <c r="AZI604" s="810"/>
      <c r="AZJ604" s="810"/>
      <c r="AZK604" s="810"/>
      <c r="AZL604" s="810"/>
      <c r="AZM604" s="810"/>
      <c r="AZN604" s="810"/>
      <c r="AZO604" s="810"/>
      <c r="AZP604" s="809"/>
      <c r="AZQ604" s="802"/>
      <c r="AZR604" s="802"/>
      <c r="AZS604" s="802"/>
    </row>
    <row r="605" spans="45:920 1123:1371" s="793" customFormat="1" ht="13.5">
      <c r="AS605" s="802"/>
      <c r="AT605" s="802"/>
      <c r="AU605" s="802"/>
      <c r="AV605" s="802"/>
      <c r="AW605" s="802"/>
      <c r="AX605" s="802"/>
      <c r="AY605" s="802"/>
      <c r="AZ605" s="802"/>
      <c r="BA605" s="802"/>
      <c r="BB605" s="802"/>
      <c r="BC605" s="802"/>
      <c r="BD605" s="802"/>
      <c r="BE605" s="802"/>
      <c r="BF605" s="802"/>
      <c r="BG605" s="802"/>
      <c r="BH605" s="802"/>
      <c r="BI605" s="802"/>
      <c r="BJ605" s="802"/>
      <c r="BK605" s="802"/>
      <c r="BL605" s="802"/>
      <c r="BM605" s="802"/>
      <c r="BN605" s="802"/>
      <c r="BO605" s="802"/>
      <c r="BP605" s="802"/>
      <c r="BQ605" s="802"/>
      <c r="BR605" s="802"/>
      <c r="BS605" s="802"/>
      <c r="BT605" s="802"/>
      <c r="BU605" s="802"/>
      <c r="BV605" s="802"/>
      <c r="BW605" s="802"/>
      <c r="BX605" s="802"/>
      <c r="BY605" s="802"/>
      <c r="BZ605" s="802"/>
      <c r="CA605" s="802"/>
      <c r="CB605" s="802"/>
      <c r="CC605" s="802"/>
      <c r="CD605" s="802"/>
      <c r="CE605" s="802"/>
      <c r="CF605" s="802"/>
      <c r="CG605" s="802"/>
      <c r="CH605" s="802"/>
      <c r="CI605" s="802"/>
      <c r="CJ605" s="802"/>
      <c r="CK605" s="802"/>
      <c r="CL605" s="802"/>
      <c r="CM605" s="802"/>
      <c r="CN605" s="802"/>
      <c r="CO605" s="802"/>
      <c r="CP605" s="802"/>
      <c r="CQ605" s="802"/>
      <c r="CR605" s="802"/>
      <c r="CS605" s="802"/>
      <c r="CT605" s="802"/>
      <c r="CU605" s="802"/>
      <c r="CV605" s="802"/>
      <c r="CW605" s="802"/>
      <c r="CX605" s="802"/>
      <c r="CY605" s="802"/>
      <c r="CZ605" s="802"/>
      <c r="DA605" s="802"/>
      <c r="DB605" s="802"/>
      <c r="DC605" s="802"/>
      <c r="DD605" s="802"/>
      <c r="DE605" s="802"/>
      <c r="DF605" s="802"/>
      <c r="DG605" s="802"/>
      <c r="DH605" s="802"/>
      <c r="DI605" s="802"/>
      <c r="DJ605" s="802"/>
      <c r="DK605" s="802"/>
      <c r="DL605" s="802"/>
      <c r="DM605" s="802"/>
      <c r="DN605" s="802"/>
      <c r="DO605" s="802"/>
      <c r="DP605" s="802"/>
      <c r="DQ605" s="802"/>
      <c r="DR605" s="802"/>
      <c r="DS605" s="802"/>
      <c r="DT605" s="802"/>
      <c r="DU605" s="802"/>
      <c r="DV605" s="802"/>
      <c r="DW605" s="802"/>
      <c r="DX605" s="802"/>
      <c r="DY605" s="802"/>
      <c r="DZ605" s="802"/>
      <c r="EA605" s="802"/>
      <c r="EB605" s="802"/>
      <c r="EC605" s="802"/>
      <c r="ED605" s="802"/>
      <c r="EE605" s="802"/>
      <c r="EF605" s="802"/>
      <c r="EG605" s="802"/>
      <c r="EH605" s="802"/>
      <c r="EI605" s="802"/>
      <c r="EJ605" s="802"/>
      <c r="EK605" s="802"/>
      <c r="EL605" s="802"/>
      <c r="EM605" s="802"/>
      <c r="EN605" s="802"/>
      <c r="EO605" s="802"/>
      <c r="EP605" s="802"/>
      <c r="EQ605" s="802"/>
      <c r="ER605" s="802"/>
      <c r="ES605" s="802"/>
      <c r="ET605" s="802"/>
      <c r="EU605" s="802"/>
      <c r="EV605" s="802"/>
      <c r="EW605" s="802"/>
      <c r="EX605" s="802"/>
      <c r="EY605" s="802"/>
      <c r="EZ605" s="802"/>
      <c r="FA605" s="802"/>
      <c r="FB605" s="802"/>
      <c r="FC605" s="802"/>
      <c r="FD605" s="802"/>
      <c r="FE605" s="802"/>
      <c r="FF605" s="802"/>
      <c r="FG605" s="802"/>
      <c r="FH605" s="802"/>
      <c r="FI605" s="802"/>
      <c r="FJ605" s="802"/>
      <c r="FK605" s="802"/>
      <c r="FL605" s="802"/>
      <c r="FM605" s="802"/>
      <c r="FN605" s="802"/>
      <c r="FO605" s="802"/>
      <c r="FP605" s="802"/>
      <c r="FQ605" s="802"/>
      <c r="FR605" s="802"/>
      <c r="FS605" s="802"/>
      <c r="FT605" s="802"/>
      <c r="FU605" s="802"/>
      <c r="FV605" s="802"/>
      <c r="FW605" s="802"/>
      <c r="FX605" s="802"/>
      <c r="FY605" s="802"/>
      <c r="FZ605" s="802"/>
      <c r="GA605" s="802"/>
      <c r="GB605" s="802"/>
      <c r="GC605" s="802"/>
      <c r="GD605" s="802"/>
      <c r="GE605" s="802"/>
      <c r="GF605" s="802"/>
      <c r="GG605" s="802"/>
      <c r="GH605" s="802"/>
      <c r="GI605" s="802"/>
      <c r="GJ605" s="802"/>
      <c r="GK605" s="802"/>
      <c r="GL605" s="802"/>
      <c r="GM605" s="802"/>
      <c r="GN605" s="802"/>
      <c r="GO605" s="802"/>
      <c r="GP605" s="802"/>
      <c r="GQ605" s="802"/>
      <c r="GR605" s="802"/>
      <c r="GS605" s="802"/>
      <c r="GT605" s="802"/>
      <c r="GU605" s="802"/>
      <c r="GV605" s="802"/>
      <c r="GW605" s="802"/>
      <c r="GX605" s="802"/>
      <c r="GY605" s="802"/>
      <c r="GZ605" s="802"/>
      <c r="HA605" s="802"/>
      <c r="HB605" s="802"/>
      <c r="HC605" s="802"/>
      <c r="HD605" s="802"/>
      <c r="HE605" s="802"/>
      <c r="HF605" s="802"/>
      <c r="HG605" s="802"/>
      <c r="HH605" s="802"/>
      <c r="HI605" s="802"/>
      <c r="HJ605" s="802"/>
      <c r="HK605" s="802"/>
      <c r="HL605" s="802"/>
      <c r="HM605" s="802"/>
      <c r="HN605" s="802"/>
      <c r="HO605" s="802"/>
      <c r="HP605" s="802"/>
      <c r="HQ605" s="802"/>
      <c r="HR605" s="802"/>
      <c r="HS605" s="802"/>
      <c r="HT605" s="802"/>
      <c r="HU605" s="802"/>
      <c r="HV605" s="802"/>
      <c r="HW605" s="802"/>
      <c r="HX605" s="802"/>
      <c r="HY605" s="802"/>
      <c r="HZ605" s="802"/>
      <c r="IA605" s="802"/>
      <c r="IB605" s="802"/>
      <c r="IC605" s="802"/>
      <c r="ID605" s="802"/>
      <c r="IE605" s="802"/>
      <c r="IF605" s="802"/>
      <c r="IG605" s="802"/>
      <c r="IH605" s="802"/>
      <c r="II605" s="802"/>
      <c r="IJ605" s="802"/>
      <c r="IK605" s="802"/>
      <c r="IL605" s="802"/>
      <c r="IM605" s="802"/>
      <c r="IN605" s="802"/>
      <c r="IO605" s="802"/>
      <c r="IP605" s="802"/>
      <c r="IQ605" s="802"/>
      <c r="IR605" s="802"/>
      <c r="IS605" s="802"/>
      <c r="IT605" s="802"/>
      <c r="IU605" s="802"/>
      <c r="IV605" s="802"/>
      <c r="IW605" s="802"/>
      <c r="IX605" s="802"/>
      <c r="IY605" s="802"/>
      <c r="IZ605" s="802"/>
      <c r="JA605" s="802"/>
      <c r="JB605" s="802"/>
      <c r="JC605" s="802"/>
      <c r="JD605" s="802"/>
      <c r="JE605" s="802"/>
      <c r="JF605" s="802"/>
      <c r="JG605" s="802"/>
      <c r="JH605" s="802"/>
      <c r="JI605" s="802"/>
      <c r="JJ605" s="802"/>
      <c r="JK605" s="802"/>
      <c r="JL605" s="802"/>
      <c r="JM605" s="802"/>
      <c r="JN605" s="802"/>
      <c r="JO605" s="802"/>
      <c r="JP605" s="802"/>
      <c r="JQ605" s="802"/>
      <c r="JR605" s="802"/>
      <c r="JS605" s="802"/>
      <c r="JT605" s="802"/>
      <c r="JU605" s="802"/>
      <c r="JV605" s="802"/>
      <c r="JW605" s="802"/>
      <c r="JX605" s="802"/>
      <c r="JY605" s="802"/>
      <c r="JZ605" s="802"/>
      <c r="KA605" s="802"/>
      <c r="KB605" s="802"/>
      <c r="KC605" s="802"/>
      <c r="KD605" s="802"/>
      <c r="KE605" s="802"/>
      <c r="KF605" s="802"/>
      <c r="KG605" s="802"/>
      <c r="KH605" s="802"/>
      <c r="KI605" s="802"/>
      <c r="KJ605" s="802"/>
      <c r="KK605" s="802"/>
      <c r="KL605" s="802"/>
      <c r="KM605" s="802"/>
      <c r="KN605" s="802"/>
      <c r="KO605" s="802"/>
      <c r="KP605" s="802"/>
      <c r="KQ605" s="802"/>
      <c r="KR605" s="802"/>
      <c r="KS605" s="802"/>
      <c r="KT605" s="802"/>
      <c r="KU605" s="802"/>
      <c r="KV605" s="802"/>
      <c r="KW605" s="802"/>
      <c r="KX605" s="802"/>
      <c r="KY605" s="802"/>
      <c r="KZ605" s="802"/>
      <c r="LA605" s="802"/>
      <c r="LB605" s="802"/>
      <c r="LC605" s="802"/>
      <c r="LD605" s="802"/>
      <c r="LE605" s="802"/>
      <c r="LF605" s="802"/>
      <c r="LG605" s="802"/>
      <c r="LH605" s="802"/>
      <c r="LI605" s="802"/>
      <c r="LJ605" s="802"/>
      <c r="LK605" s="802"/>
      <c r="LL605" s="802"/>
      <c r="LM605" s="802"/>
      <c r="LN605" s="802"/>
      <c r="LO605" s="802"/>
      <c r="LP605" s="802"/>
      <c r="LQ605" s="802"/>
      <c r="LR605" s="802"/>
      <c r="LS605" s="802"/>
      <c r="LT605" s="802"/>
      <c r="LU605" s="802"/>
      <c r="LV605" s="802"/>
      <c r="LW605" s="802"/>
      <c r="LX605" s="802"/>
      <c r="LY605" s="802"/>
      <c r="LZ605" s="802"/>
      <c r="MA605" s="802"/>
      <c r="MB605" s="802"/>
      <c r="MC605" s="802"/>
      <c r="MD605" s="802"/>
      <c r="ME605" s="802"/>
      <c r="MF605" s="802"/>
      <c r="MG605" s="802"/>
      <c r="MH605" s="802"/>
      <c r="MI605" s="802"/>
      <c r="MJ605" s="802"/>
      <c r="MK605" s="802"/>
      <c r="ML605" s="802"/>
      <c r="MM605" s="802"/>
      <c r="MN605" s="802"/>
      <c r="MO605" s="802"/>
      <c r="MP605" s="802"/>
      <c r="MQ605" s="802"/>
      <c r="MR605" s="802"/>
      <c r="MS605" s="802"/>
      <c r="MT605" s="802"/>
      <c r="MU605" s="802"/>
      <c r="MV605" s="802"/>
      <c r="MW605" s="802"/>
      <c r="MX605" s="802"/>
      <c r="MY605" s="802"/>
      <c r="MZ605" s="802"/>
      <c r="NA605" s="802"/>
      <c r="NB605" s="802"/>
      <c r="NC605" s="802"/>
      <c r="ND605" s="802"/>
      <c r="NE605" s="802"/>
      <c r="NF605" s="802"/>
      <c r="NG605" s="802"/>
      <c r="NH605" s="802"/>
      <c r="NI605" s="802"/>
      <c r="NJ605" s="802"/>
      <c r="NK605" s="802"/>
      <c r="NL605" s="802"/>
      <c r="NM605" s="802"/>
      <c r="NN605" s="802"/>
      <c r="NO605" s="802"/>
      <c r="NP605" s="802"/>
      <c r="NQ605" s="802"/>
      <c r="NR605" s="802"/>
      <c r="NS605" s="802"/>
      <c r="NT605" s="802"/>
      <c r="NU605" s="802"/>
      <c r="NV605" s="802"/>
      <c r="NW605" s="802"/>
      <c r="NX605" s="802"/>
      <c r="NY605" s="802"/>
      <c r="NZ605" s="802"/>
      <c r="OA605" s="802"/>
      <c r="OB605" s="802"/>
      <c r="OC605" s="802"/>
      <c r="OD605" s="802"/>
      <c r="OE605" s="802"/>
      <c r="OF605" s="802"/>
      <c r="OG605" s="802"/>
      <c r="OH605" s="802"/>
      <c r="OI605" s="802"/>
      <c r="OJ605" s="802"/>
      <c r="OK605" s="802"/>
      <c r="OL605" s="802"/>
      <c r="OM605" s="802"/>
      <c r="ON605" s="802"/>
      <c r="OO605" s="802"/>
      <c r="OP605" s="802"/>
      <c r="OQ605" s="802"/>
      <c r="OR605" s="802"/>
      <c r="OS605" s="802"/>
      <c r="OT605" s="802"/>
      <c r="OU605" s="802"/>
      <c r="OV605" s="802"/>
      <c r="OW605" s="802"/>
      <c r="OX605" s="802"/>
      <c r="OY605" s="802"/>
      <c r="OZ605" s="802"/>
      <c r="PA605" s="802"/>
      <c r="PB605" s="802"/>
      <c r="PC605" s="802"/>
      <c r="PD605" s="802"/>
      <c r="PE605" s="802"/>
      <c r="PF605" s="802"/>
      <c r="PG605" s="802"/>
      <c r="PH605" s="802"/>
      <c r="PI605" s="802"/>
      <c r="PJ605" s="802"/>
      <c r="PK605" s="802"/>
      <c r="PL605" s="802"/>
      <c r="PM605" s="802"/>
      <c r="PN605" s="802"/>
      <c r="PO605" s="802"/>
      <c r="PP605" s="802"/>
      <c r="PQ605" s="802"/>
      <c r="PR605" s="802"/>
      <c r="PS605" s="802"/>
      <c r="PT605" s="802"/>
      <c r="PU605" s="802"/>
      <c r="PV605" s="802"/>
      <c r="PW605" s="802"/>
      <c r="PX605" s="802"/>
      <c r="PY605" s="802"/>
      <c r="PZ605" s="802"/>
      <c r="QA605" s="802"/>
      <c r="QB605" s="802"/>
      <c r="QC605" s="802"/>
      <c r="QD605" s="802"/>
      <c r="QE605" s="802"/>
      <c r="QF605" s="802"/>
      <c r="QG605" s="802"/>
      <c r="QH605" s="802"/>
      <c r="QI605" s="802"/>
      <c r="QJ605" s="802"/>
      <c r="QK605" s="802"/>
      <c r="QL605" s="802"/>
      <c r="QM605" s="802"/>
      <c r="QN605" s="802"/>
      <c r="QO605" s="802"/>
      <c r="QP605" s="802"/>
      <c r="QQ605" s="802"/>
      <c r="QR605" s="802"/>
      <c r="QS605" s="802"/>
      <c r="QT605" s="802"/>
      <c r="QU605" s="802"/>
      <c r="QV605" s="802"/>
      <c r="QW605" s="802"/>
      <c r="QX605" s="802"/>
      <c r="QY605" s="802"/>
      <c r="QZ605" s="802"/>
      <c r="RA605" s="802"/>
      <c r="RB605" s="802"/>
      <c r="RC605" s="802"/>
      <c r="RD605" s="802"/>
      <c r="RE605" s="802"/>
      <c r="RF605" s="802"/>
      <c r="RG605" s="802"/>
      <c r="RH605" s="802"/>
      <c r="RI605" s="802"/>
      <c r="RJ605" s="802"/>
      <c r="RK605" s="802"/>
      <c r="RL605" s="802"/>
      <c r="RM605" s="802"/>
      <c r="RN605" s="802"/>
      <c r="RO605" s="802"/>
      <c r="RP605" s="802"/>
      <c r="RQ605" s="802"/>
      <c r="RR605" s="802"/>
      <c r="RS605" s="802"/>
      <c r="RT605" s="802"/>
      <c r="RU605" s="802"/>
      <c r="RV605" s="802"/>
      <c r="RW605" s="802"/>
      <c r="RX605" s="802"/>
      <c r="RY605" s="802"/>
      <c r="RZ605" s="802"/>
      <c r="SA605" s="802"/>
      <c r="SB605" s="802"/>
      <c r="SC605" s="802"/>
      <c r="SD605" s="802"/>
      <c r="SE605" s="802"/>
      <c r="SF605" s="802"/>
      <c r="SG605" s="802"/>
      <c r="SH605" s="802"/>
      <c r="SI605" s="802"/>
      <c r="SJ605" s="802"/>
      <c r="SK605" s="802"/>
      <c r="SL605" s="802"/>
      <c r="SM605" s="802"/>
      <c r="SN605" s="802"/>
      <c r="SO605" s="802"/>
      <c r="SP605" s="802"/>
      <c r="SQ605" s="802"/>
      <c r="SR605" s="802"/>
      <c r="SS605" s="802"/>
      <c r="ST605" s="802"/>
      <c r="SU605" s="802"/>
      <c r="SV605" s="802"/>
      <c r="SW605" s="802"/>
      <c r="SX605" s="802"/>
      <c r="SY605" s="802"/>
      <c r="SZ605" s="802"/>
      <c r="TA605" s="802"/>
      <c r="TB605" s="802"/>
      <c r="TC605" s="802"/>
      <c r="TD605" s="802"/>
      <c r="TE605" s="802"/>
      <c r="TF605" s="802"/>
      <c r="TG605" s="802"/>
      <c r="TH605" s="802"/>
      <c r="TI605" s="802"/>
      <c r="TJ605" s="802"/>
      <c r="TK605" s="802"/>
      <c r="TL605" s="802"/>
      <c r="TM605" s="802"/>
      <c r="TN605" s="802"/>
      <c r="TO605" s="802"/>
      <c r="TP605" s="802"/>
      <c r="TQ605" s="802"/>
      <c r="TR605" s="802"/>
      <c r="TS605" s="802"/>
      <c r="TT605" s="802"/>
      <c r="TU605" s="802"/>
      <c r="TV605" s="802"/>
      <c r="TW605" s="802"/>
      <c r="TX605" s="802"/>
      <c r="TY605" s="802"/>
      <c r="TZ605" s="802"/>
      <c r="UA605" s="802"/>
      <c r="UB605" s="802"/>
      <c r="UC605" s="802"/>
      <c r="UD605" s="802"/>
      <c r="UE605" s="802"/>
      <c r="UF605" s="802"/>
      <c r="UG605" s="802"/>
      <c r="UH605" s="802"/>
      <c r="UI605" s="802"/>
      <c r="UJ605" s="802"/>
      <c r="UK605" s="802"/>
      <c r="UL605" s="802"/>
      <c r="UM605" s="802"/>
      <c r="UN605" s="802"/>
      <c r="UO605" s="802"/>
      <c r="UP605" s="802"/>
      <c r="UQ605" s="802"/>
      <c r="UR605" s="802"/>
      <c r="US605" s="802"/>
      <c r="UT605" s="802"/>
      <c r="UU605" s="802"/>
      <c r="UV605" s="802"/>
      <c r="UW605" s="802"/>
      <c r="UX605" s="802"/>
      <c r="UY605" s="802"/>
      <c r="UZ605" s="802"/>
      <c r="VA605" s="802"/>
      <c r="VB605" s="802"/>
      <c r="VC605" s="802"/>
      <c r="VD605" s="802"/>
      <c r="VE605" s="802"/>
      <c r="VF605" s="802"/>
      <c r="VG605" s="802"/>
      <c r="VH605" s="802"/>
      <c r="VI605" s="802"/>
      <c r="VJ605" s="802"/>
      <c r="VK605" s="802"/>
      <c r="VL605" s="802"/>
      <c r="VM605" s="802"/>
      <c r="VN605" s="802"/>
      <c r="VO605" s="802"/>
      <c r="VP605" s="802"/>
      <c r="VQ605" s="802"/>
      <c r="VR605" s="802"/>
      <c r="VS605" s="802"/>
      <c r="VT605" s="802"/>
      <c r="VU605" s="802"/>
      <c r="VV605" s="802"/>
      <c r="VW605" s="802"/>
      <c r="VX605" s="802"/>
      <c r="VY605" s="802"/>
      <c r="VZ605" s="802"/>
      <c r="WA605" s="802"/>
      <c r="WB605" s="802"/>
      <c r="WC605" s="802"/>
      <c r="WD605" s="802"/>
      <c r="WE605" s="802"/>
      <c r="WF605" s="802"/>
      <c r="WG605" s="802"/>
      <c r="WH605" s="802"/>
      <c r="WI605" s="802"/>
      <c r="WJ605" s="802"/>
      <c r="WK605" s="802"/>
      <c r="WL605" s="802"/>
      <c r="WM605" s="802"/>
      <c r="WN605" s="802"/>
      <c r="WO605" s="802"/>
      <c r="WP605" s="802"/>
      <c r="WQ605" s="802"/>
      <c r="WR605" s="802"/>
      <c r="WS605" s="802"/>
      <c r="WT605" s="802"/>
      <c r="WU605" s="802"/>
      <c r="WV605" s="802"/>
      <c r="WW605" s="802"/>
      <c r="WX605" s="802"/>
      <c r="WY605" s="802"/>
      <c r="WZ605" s="802"/>
      <c r="XA605" s="802"/>
      <c r="XB605" s="802"/>
      <c r="XC605" s="802"/>
      <c r="XD605" s="802"/>
      <c r="XE605" s="802"/>
      <c r="XF605" s="802"/>
      <c r="XG605" s="802"/>
      <c r="XH605" s="802"/>
      <c r="XI605" s="802"/>
      <c r="XJ605" s="802"/>
      <c r="XK605" s="802"/>
      <c r="XL605" s="802"/>
      <c r="XM605" s="802"/>
      <c r="XN605" s="802"/>
      <c r="XO605" s="802"/>
      <c r="XP605" s="802"/>
      <c r="XQ605" s="802"/>
      <c r="XR605" s="802"/>
      <c r="XS605" s="802"/>
      <c r="XT605" s="802"/>
      <c r="XU605" s="802"/>
      <c r="XV605" s="802"/>
      <c r="XW605" s="802"/>
      <c r="XX605" s="802"/>
      <c r="XY605" s="802"/>
      <c r="XZ605" s="802"/>
      <c r="YA605" s="802"/>
      <c r="YB605" s="802"/>
      <c r="YC605" s="802"/>
      <c r="YD605" s="802"/>
      <c r="YE605" s="802"/>
      <c r="YF605" s="802"/>
      <c r="YG605" s="802"/>
      <c r="YH605" s="802"/>
      <c r="YI605" s="802"/>
      <c r="YJ605" s="802"/>
      <c r="YK605" s="802"/>
      <c r="YL605" s="802"/>
      <c r="YM605" s="802"/>
      <c r="YN605" s="802"/>
      <c r="YO605" s="802"/>
      <c r="YP605" s="802"/>
      <c r="YQ605" s="802"/>
      <c r="YR605" s="802"/>
      <c r="YS605" s="802"/>
      <c r="YT605" s="802"/>
      <c r="YU605" s="802"/>
      <c r="YV605" s="802"/>
      <c r="YW605" s="802"/>
      <c r="YX605" s="802"/>
      <c r="YY605" s="802"/>
      <c r="YZ605" s="802"/>
      <c r="ZA605" s="802"/>
      <c r="ZB605" s="802"/>
      <c r="ZC605" s="802"/>
      <c r="ZD605" s="802"/>
      <c r="ZE605" s="802"/>
      <c r="ZF605" s="802"/>
      <c r="ZG605" s="802"/>
      <c r="ZH605" s="802"/>
      <c r="ZI605" s="802"/>
      <c r="ZJ605" s="802"/>
      <c r="ZK605" s="802"/>
      <c r="ZL605" s="802"/>
      <c r="ZM605" s="802"/>
      <c r="ZN605" s="802"/>
      <c r="ZO605" s="802"/>
      <c r="ZP605" s="802"/>
      <c r="ZQ605" s="802"/>
      <c r="ZR605" s="802"/>
      <c r="ZS605" s="802"/>
      <c r="ZT605" s="802"/>
      <c r="ZU605" s="802"/>
      <c r="ZV605" s="802"/>
      <c r="ZW605" s="802"/>
      <c r="ZX605" s="802"/>
      <c r="ZY605" s="802"/>
      <c r="ZZ605" s="802"/>
      <c r="AAA605" s="802"/>
      <c r="AAB605" s="802"/>
      <c r="AAC605" s="802"/>
      <c r="AAD605" s="802"/>
      <c r="AAE605" s="802"/>
      <c r="AAF605" s="802"/>
      <c r="AAG605" s="802"/>
      <c r="AAH605" s="802"/>
      <c r="AAI605" s="802"/>
      <c r="AAJ605" s="802"/>
      <c r="AAK605" s="802"/>
      <c r="AAL605" s="802"/>
      <c r="AAM605" s="802"/>
      <c r="AAN605" s="802"/>
      <c r="AAO605" s="802"/>
      <c r="AAP605" s="802"/>
      <c r="AAQ605" s="802"/>
      <c r="AAR605" s="802"/>
      <c r="AAS605" s="802"/>
      <c r="AAT605" s="802"/>
      <c r="AAU605" s="802"/>
      <c r="AAV605" s="802"/>
      <c r="AAW605" s="802"/>
      <c r="AAX605" s="802"/>
      <c r="AAY605" s="802"/>
      <c r="AAZ605" s="802"/>
      <c r="ABA605" s="802"/>
      <c r="ABB605" s="802"/>
      <c r="ABC605" s="802"/>
      <c r="ABD605" s="802"/>
      <c r="ABE605" s="802"/>
      <c r="ABF605" s="802"/>
      <c r="ABG605" s="802"/>
      <c r="ABH605" s="802"/>
      <c r="ABI605" s="802"/>
      <c r="ABJ605" s="802"/>
      <c r="ABK605" s="802"/>
      <c r="ABL605" s="802"/>
      <c r="ABM605" s="802"/>
      <c r="ABN605" s="802"/>
      <c r="ABO605" s="802"/>
      <c r="ABP605" s="802"/>
      <c r="ABQ605" s="802"/>
      <c r="ABR605" s="802"/>
      <c r="ABS605" s="802"/>
      <c r="ABT605" s="802"/>
      <c r="ABU605" s="802"/>
      <c r="ABV605" s="802"/>
      <c r="ABW605" s="802"/>
      <c r="ABX605" s="802"/>
      <c r="ABY605" s="802"/>
      <c r="ABZ605" s="802"/>
      <c r="ACA605" s="802"/>
      <c r="ACB605" s="802"/>
      <c r="ACC605" s="802"/>
      <c r="ACD605" s="802"/>
      <c r="ACE605" s="802"/>
      <c r="ACF605" s="802"/>
      <c r="ACG605" s="802"/>
      <c r="ACH605" s="802"/>
      <c r="ACI605" s="802"/>
      <c r="ACJ605" s="802"/>
      <c r="ACK605" s="802"/>
      <c r="ACL605" s="802"/>
      <c r="ACM605" s="802"/>
      <c r="ACN605" s="802"/>
      <c r="ACO605" s="802"/>
      <c r="ACP605" s="802"/>
      <c r="ACQ605" s="802"/>
      <c r="ACR605" s="802"/>
      <c r="ACS605" s="802"/>
      <c r="ACT605" s="802"/>
      <c r="ACU605" s="802"/>
      <c r="ACV605" s="802"/>
      <c r="ACW605" s="802"/>
      <c r="ACX605" s="802"/>
      <c r="ACY605" s="802"/>
      <c r="ACZ605" s="802"/>
      <c r="ADA605" s="802"/>
      <c r="ADB605" s="802"/>
      <c r="ADC605" s="802"/>
      <c r="ADD605" s="802"/>
      <c r="ADE605" s="802"/>
      <c r="ADF605" s="802"/>
      <c r="ADG605" s="802"/>
      <c r="ADH605" s="802"/>
      <c r="ADI605" s="802"/>
      <c r="ADJ605" s="802"/>
      <c r="ADK605" s="802"/>
      <c r="ADL605" s="802"/>
      <c r="ADM605" s="802"/>
      <c r="ADN605" s="802"/>
      <c r="ADO605" s="802"/>
      <c r="ADP605" s="802"/>
      <c r="ADQ605" s="802"/>
      <c r="ADR605" s="802"/>
      <c r="ADS605" s="802"/>
      <c r="ADT605" s="802"/>
      <c r="ADU605" s="802"/>
      <c r="ADV605" s="802"/>
      <c r="ADW605" s="802"/>
      <c r="ADX605" s="802"/>
      <c r="ADY605" s="802"/>
      <c r="ADZ605" s="802"/>
      <c r="AEA605" s="802"/>
      <c r="AEB605" s="802"/>
      <c r="AEC605" s="802"/>
      <c r="AED605" s="802"/>
      <c r="AEE605" s="802"/>
      <c r="AEF605" s="802"/>
      <c r="AEG605" s="802"/>
      <c r="AEH605" s="802"/>
      <c r="AEI605" s="802"/>
      <c r="AEJ605" s="802"/>
      <c r="AEK605" s="802"/>
      <c r="AEL605" s="802"/>
      <c r="AEM605" s="802"/>
      <c r="AEN605" s="802"/>
      <c r="AEO605" s="802"/>
      <c r="AEP605" s="802"/>
      <c r="AEQ605" s="802"/>
      <c r="AER605" s="802"/>
      <c r="AES605" s="802"/>
      <c r="AET605" s="802"/>
      <c r="AEU605" s="802"/>
      <c r="AEV605" s="802"/>
      <c r="AEW605" s="802"/>
      <c r="AEX605" s="802"/>
      <c r="AEY605" s="802"/>
      <c r="AEZ605" s="802"/>
      <c r="AFA605" s="802"/>
      <c r="AFB605" s="802"/>
      <c r="AFC605" s="802"/>
      <c r="AFD605" s="802"/>
      <c r="AFE605" s="802"/>
      <c r="AFF605" s="802"/>
      <c r="AFG605" s="802"/>
      <c r="AFH605" s="802"/>
      <c r="AFI605" s="802"/>
      <c r="AFJ605" s="802"/>
      <c r="AFK605" s="802"/>
      <c r="AFL605" s="802"/>
      <c r="AFM605" s="802"/>
      <c r="AFN605" s="802"/>
      <c r="AFO605" s="802"/>
      <c r="AFP605" s="802"/>
      <c r="AFQ605" s="802"/>
      <c r="AFR605" s="802"/>
      <c r="AFS605" s="802"/>
      <c r="AFT605" s="802"/>
      <c r="AFU605" s="802"/>
      <c r="AFV605" s="802"/>
      <c r="AFW605" s="802"/>
      <c r="AFX605" s="802"/>
      <c r="AFY605" s="802"/>
      <c r="AFZ605" s="802"/>
      <c r="AGA605" s="802"/>
      <c r="AGB605" s="802"/>
      <c r="AGC605" s="802"/>
      <c r="AGD605" s="802"/>
      <c r="AGE605" s="802"/>
      <c r="AGF605" s="802"/>
      <c r="AGG605" s="802"/>
      <c r="AGH605" s="802"/>
      <c r="AGI605" s="802"/>
      <c r="AGJ605" s="802"/>
      <c r="AGK605" s="802"/>
      <c r="AGL605" s="802"/>
      <c r="AGM605" s="802"/>
      <c r="AGN605" s="802"/>
      <c r="AGO605" s="802"/>
      <c r="AGP605" s="802"/>
      <c r="AGQ605" s="802"/>
      <c r="AGR605" s="802"/>
      <c r="AGS605" s="802"/>
      <c r="AGT605" s="802"/>
      <c r="AGU605" s="802"/>
      <c r="AGV605" s="802"/>
      <c r="AGW605" s="802"/>
      <c r="AGX605" s="802"/>
      <c r="AGY605" s="802"/>
      <c r="AGZ605" s="802"/>
      <c r="AHA605" s="802"/>
      <c r="AHB605" s="802"/>
      <c r="AHC605" s="802"/>
      <c r="AHD605" s="802"/>
      <c r="AHE605" s="802"/>
      <c r="AHF605" s="802"/>
      <c r="AHG605" s="802"/>
      <c r="AHH605" s="802"/>
      <c r="AHI605" s="802"/>
      <c r="AHJ605" s="802"/>
      <c r="AHK605" s="802"/>
      <c r="AHL605" s="802"/>
      <c r="AHM605" s="802"/>
      <c r="AHN605" s="802"/>
      <c r="AHO605" s="802"/>
      <c r="AHP605" s="802"/>
      <c r="AHQ605" s="802"/>
      <c r="AHR605" s="802"/>
      <c r="AHS605" s="802"/>
      <c r="AHT605" s="802"/>
      <c r="AHU605" s="802"/>
      <c r="AHV605" s="802"/>
      <c r="AHW605" s="802"/>
      <c r="AHX605" s="802"/>
      <c r="AHY605" s="802"/>
      <c r="AHZ605" s="802"/>
      <c r="AIA605" s="802"/>
      <c r="AIB605" s="802"/>
      <c r="AIC605" s="802"/>
      <c r="AID605" s="802"/>
      <c r="AIE605" s="802"/>
      <c r="AIF605" s="802"/>
      <c r="AIG605" s="802"/>
      <c r="AIH605" s="802"/>
      <c r="AII605" s="802"/>
      <c r="AIJ605" s="802"/>
      <c r="AQE605" s="802"/>
      <c r="AQF605" s="802"/>
      <c r="AQG605" s="802"/>
      <c r="AQH605" s="802"/>
      <c r="AQI605" s="802"/>
      <c r="AQJ605" s="802"/>
      <c r="AQK605" s="802"/>
      <c r="AQL605" s="802"/>
      <c r="AQM605" s="802"/>
      <c r="AQN605" s="802"/>
      <c r="AQO605" s="802"/>
      <c r="AQP605" s="802"/>
      <c r="AQQ605" s="802"/>
      <c r="AQR605" s="802"/>
      <c r="AQS605" s="802"/>
      <c r="AQT605" s="802"/>
      <c r="AQU605" s="802"/>
      <c r="AQV605" s="802"/>
      <c r="AQW605" s="802"/>
      <c r="AQX605" s="802"/>
      <c r="AQY605" s="802"/>
      <c r="AQZ605" s="802"/>
      <c r="ARA605" s="802"/>
      <c r="ARB605" s="802"/>
      <c r="ARC605" s="802"/>
      <c r="ARD605" s="802"/>
      <c r="ARE605" s="802"/>
      <c r="ARF605" s="802"/>
      <c r="ARG605" s="802"/>
      <c r="ARH605" s="802"/>
      <c r="ARI605" s="802"/>
      <c r="ARJ605" s="802"/>
      <c r="ARK605" s="802"/>
      <c r="ARL605" s="802"/>
      <c r="ARM605" s="802"/>
      <c r="ARN605" s="802"/>
      <c r="ARO605" s="802"/>
      <c r="ARP605" s="802"/>
      <c r="ARQ605" s="802"/>
      <c r="ARR605" s="802"/>
      <c r="ARS605" s="802"/>
      <c r="ART605" s="802"/>
      <c r="ARU605" s="802"/>
      <c r="ARV605" s="802"/>
      <c r="ARW605" s="802"/>
      <c r="ARX605" s="802"/>
      <c r="ARY605" s="802"/>
      <c r="ARZ605" s="802"/>
      <c r="ASA605" s="802"/>
      <c r="ASB605" s="802"/>
      <c r="ASC605" s="802"/>
      <c r="ASD605" s="802"/>
      <c r="ASE605" s="802"/>
      <c r="ASF605" s="802"/>
      <c r="ASG605" s="802"/>
      <c r="ASH605" s="802"/>
      <c r="ASI605" s="802"/>
      <c r="ASJ605" s="802"/>
      <c r="ASK605" s="802"/>
      <c r="ASL605" s="802"/>
      <c r="ATP605" s="802"/>
      <c r="ATQ605" s="802"/>
      <c r="ATR605" s="802"/>
      <c r="ATS605" s="802"/>
      <c r="ATT605" s="802"/>
      <c r="ATU605" s="802"/>
      <c r="ATV605" s="802"/>
      <c r="ATW605" s="802"/>
      <c r="ATX605" s="802"/>
      <c r="ATY605" s="802"/>
      <c r="ATZ605" s="802"/>
      <c r="AUA605" s="802"/>
      <c r="AUB605" s="802"/>
      <c r="AUC605" s="802"/>
      <c r="AUD605" s="802"/>
      <c r="AUE605" s="802"/>
      <c r="AUF605" s="802"/>
      <c r="AUG605" s="802"/>
      <c r="AUH605" s="802"/>
      <c r="AUI605" s="802"/>
      <c r="AUJ605" s="802"/>
      <c r="AUK605" s="802"/>
      <c r="AUL605" s="802"/>
      <c r="AUM605" s="802"/>
      <c r="AUN605" s="802"/>
      <c r="AUO605" s="802"/>
      <c r="AUP605" s="801"/>
      <c r="AUQ605" s="802"/>
      <c r="AUR605" s="801"/>
      <c r="AUS605" s="802"/>
      <c r="AUT605" s="801"/>
      <c r="AUU605" s="802"/>
      <c r="AUV605" s="802"/>
      <c r="AUW605" s="802"/>
      <c r="AUX605" s="802"/>
      <c r="AUY605" s="802"/>
      <c r="AUZ605" s="802"/>
      <c r="AVA605" s="802"/>
      <c r="AVB605" s="802"/>
      <c r="AVC605" s="802"/>
      <c r="AVD605" s="802"/>
      <c r="AVE605" s="802"/>
      <c r="AVF605" s="802"/>
      <c r="AVG605" s="802"/>
      <c r="AVH605" s="802"/>
      <c r="AVI605" s="802"/>
      <c r="AVJ605" s="808"/>
      <c r="AVK605" s="808"/>
      <c r="AVL605" s="808"/>
      <c r="AVM605" s="808"/>
      <c r="AVN605" s="808"/>
      <c r="AVO605" s="808"/>
      <c r="AVP605" s="808"/>
      <c r="AVQ605" s="808"/>
      <c r="AVR605" s="808"/>
      <c r="AVS605" s="808"/>
      <c r="AVT605" s="808"/>
      <c r="AVU605" s="809"/>
      <c r="AVV605" s="809"/>
      <c r="AVW605" s="809"/>
      <c r="AVX605" s="809"/>
      <c r="AVY605" s="809"/>
      <c r="AVZ605" s="809"/>
      <c r="AWA605" s="809"/>
      <c r="AWB605" s="809"/>
      <c r="AWC605" s="809"/>
      <c r="AWD605" s="809"/>
      <c r="AWE605" s="809"/>
      <c r="AWF605" s="809"/>
      <c r="AWG605" s="809"/>
      <c r="AWH605" s="809"/>
      <c r="AWI605" s="809"/>
      <c r="AWJ605" s="809"/>
      <c r="AWK605" s="809"/>
      <c r="AWL605" s="809"/>
      <c r="AWM605" s="809"/>
      <c r="AWN605" s="809"/>
      <c r="AWO605" s="809"/>
      <c r="AWP605" s="809"/>
      <c r="AWQ605" s="809"/>
      <c r="AWR605" s="808"/>
      <c r="AWS605" s="761"/>
      <c r="AWT605" s="808"/>
      <c r="AWU605" s="809"/>
      <c r="AWV605" s="809"/>
      <c r="AWW605" s="809"/>
      <c r="AWX605" s="809"/>
      <c r="AWY605" s="809"/>
      <c r="AWZ605" s="809"/>
      <c r="AXA605" s="809"/>
      <c r="AXB605" s="809"/>
      <c r="AXC605" s="809"/>
      <c r="AXD605" s="809"/>
      <c r="AXE605" s="809"/>
      <c r="AXF605" s="809"/>
      <c r="AXG605" s="809"/>
      <c r="AXH605" s="809"/>
      <c r="AXI605" s="809"/>
      <c r="AXJ605" s="809"/>
      <c r="AXK605" s="809"/>
      <c r="AXL605" s="809"/>
      <c r="AXM605" s="809"/>
      <c r="AXN605" s="809"/>
      <c r="AXO605" s="809"/>
      <c r="AXP605" s="809"/>
      <c r="AXQ605" s="809"/>
      <c r="AXR605" s="809"/>
      <c r="AXS605" s="809"/>
      <c r="AXT605" s="809"/>
      <c r="AXU605" s="809"/>
      <c r="AXV605" s="809"/>
      <c r="AXW605" s="809"/>
      <c r="AXX605" s="809"/>
      <c r="AXY605" s="809"/>
      <c r="AXZ605" s="809"/>
      <c r="AYA605" s="809"/>
      <c r="AYB605" s="809"/>
      <c r="AYC605" s="809"/>
      <c r="AYD605" s="808"/>
      <c r="AYE605" s="808"/>
      <c r="AYF605" s="809"/>
      <c r="AYG605" s="808"/>
      <c r="AYH605" s="810"/>
      <c r="AYI605" s="810"/>
      <c r="AYJ605" s="810"/>
      <c r="AYK605" s="810"/>
      <c r="AYL605" s="810"/>
      <c r="AYM605" s="810"/>
      <c r="AYN605" s="810"/>
      <c r="AYO605" s="810"/>
      <c r="AYP605" s="810"/>
      <c r="AYQ605" s="810"/>
      <c r="AYR605" s="810"/>
      <c r="AYS605" s="810"/>
      <c r="AYT605" s="810"/>
      <c r="AYU605" s="810"/>
      <c r="AYV605" s="810"/>
      <c r="AYW605" s="810"/>
      <c r="AYX605" s="810"/>
      <c r="AYY605" s="810"/>
      <c r="AYZ605" s="810"/>
      <c r="AZA605" s="810"/>
      <c r="AZB605" s="810"/>
      <c r="AZC605" s="810"/>
      <c r="AZD605" s="810"/>
      <c r="AZE605" s="810"/>
      <c r="AZF605" s="810"/>
      <c r="AZG605" s="810"/>
      <c r="AZH605" s="810"/>
      <c r="AZI605" s="810"/>
      <c r="AZJ605" s="810"/>
      <c r="AZK605" s="810"/>
      <c r="AZL605" s="810"/>
      <c r="AZM605" s="810"/>
      <c r="AZN605" s="810"/>
      <c r="AZO605" s="810"/>
      <c r="AZP605" s="809"/>
      <c r="AZQ605" s="802"/>
      <c r="AZR605" s="802"/>
      <c r="AZS605" s="802"/>
    </row>
    <row r="606" spans="45:920 1123:1371" s="793" customFormat="1" ht="13.5">
      <c r="AS606" s="802"/>
      <c r="AT606" s="802"/>
      <c r="AU606" s="802"/>
      <c r="AV606" s="802"/>
      <c r="AW606" s="802"/>
      <c r="AX606" s="802"/>
      <c r="AY606" s="802"/>
      <c r="AZ606" s="802"/>
      <c r="BA606" s="802"/>
      <c r="BB606" s="802"/>
      <c r="BC606" s="802"/>
      <c r="BD606" s="802"/>
      <c r="BE606" s="802"/>
      <c r="BF606" s="802"/>
      <c r="BG606" s="802"/>
      <c r="BH606" s="802"/>
      <c r="BI606" s="802"/>
      <c r="BJ606" s="802"/>
      <c r="BK606" s="802"/>
      <c r="BL606" s="802"/>
      <c r="BM606" s="802"/>
      <c r="BN606" s="802"/>
      <c r="BO606" s="802"/>
      <c r="BP606" s="802"/>
      <c r="BQ606" s="802"/>
      <c r="BR606" s="802"/>
      <c r="BS606" s="802"/>
      <c r="BT606" s="802"/>
      <c r="BU606" s="802"/>
      <c r="BV606" s="802"/>
      <c r="BW606" s="802"/>
      <c r="BX606" s="802"/>
      <c r="BY606" s="802"/>
      <c r="BZ606" s="802"/>
      <c r="CA606" s="802"/>
      <c r="CB606" s="802"/>
      <c r="CC606" s="802"/>
      <c r="CD606" s="802"/>
      <c r="CE606" s="802"/>
      <c r="CF606" s="802"/>
      <c r="CG606" s="802"/>
      <c r="CH606" s="802"/>
      <c r="CI606" s="802"/>
      <c r="CJ606" s="802"/>
      <c r="CK606" s="802"/>
      <c r="CL606" s="802"/>
      <c r="CM606" s="802"/>
      <c r="CN606" s="802"/>
      <c r="CO606" s="802"/>
      <c r="CP606" s="802"/>
      <c r="CQ606" s="802"/>
      <c r="CR606" s="802"/>
      <c r="CS606" s="802"/>
      <c r="CT606" s="802"/>
      <c r="CU606" s="802"/>
      <c r="CV606" s="802"/>
      <c r="CW606" s="802"/>
      <c r="CX606" s="802"/>
      <c r="CY606" s="802"/>
      <c r="CZ606" s="802"/>
      <c r="DA606" s="802"/>
      <c r="DB606" s="802"/>
      <c r="DC606" s="802"/>
      <c r="DD606" s="802"/>
      <c r="DE606" s="802"/>
      <c r="DF606" s="802"/>
      <c r="DG606" s="802"/>
      <c r="DH606" s="802"/>
      <c r="DI606" s="802"/>
      <c r="DJ606" s="802"/>
      <c r="DK606" s="802"/>
      <c r="DL606" s="802"/>
      <c r="DM606" s="802"/>
      <c r="DN606" s="802"/>
      <c r="DO606" s="802"/>
      <c r="DP606" s="802"/>
      <c r="DQ606" s="802"/>
      <c r="DR606" s="802"/>
      <c r="DS606" s="802"/>
      <c r="DT606" s="802"/>
      <c r="DU606" s="802"/>
      <c r="DV606" s="802"/>
      <c r="DW606" s="802"/>
      <c r="DX606" s="802"/>
      <c r="DY606" s="802"/>
      <c r="DZ606" s="802"/>
      <c r="EA606" s="802"/>
      <c r="EB606" s="802"/>
      <c r="EC606" s="802"/>
      <c r="ED606" s="802"/>
      <c r="EE606" s="802"/>
      <c r="EF606" s="802"/>
      <c r="EG606" s="802"/>
      <c r="EH606" s="802"/>
      <c r="EI606" s="802"/>
      <c r="EJ606" s="802"/>
      <c r="EK606" s="802"/>
      <c r="EL606" s="802"/>
      <c r="EM606" s="802"/>
      <c r="EN606" s="802"/>
      <c r="EO606" s="802"/>
      <c r="EP606" s="802"/>
      <c r="EQ606" s="802"/>
      <c r="ER606" s="802"/>
      <c r="ES606" s="802"/>
      <c r="ET606" s="802"/>
      <c r="EU606" s="802"/>
      <c r="EV606" s="802"/>
      <c r="EW606" s="802"/>
      <c r="EX606" s="802"/>
      <c r="EY606" s="802"/>
      <c r="EZ606" s="802"/>
      <c r="FA606" s="802"/>
      <c r="FB606" s="802"/>
      <c r="FC606" s="802"/>
      <c r="FD606" s="802"/>
      <c r="FE606" s="802"/>
      <c r="FF606" s="802"/>
      <c r="FG606" s="802"/>
      <c r="FH606" s="802"/>
      <c r="FI606" s="802"/>
      <c r="FJ606" s="802"/>
      <c r="FK606" s="802"/>
      <c r="FL606" s="802"/>
      <c r="FM606" s="802"/>
      <c r="FN606" s="802"/>
      <c r="FO606" s="802"/>
      <c r="FP606" s="802"/>
      <c r="FQ606" s="802"/>
      <c r="FR606" s="802"/>
      <c r="FS606" s="802"/>
      <c r="FT606" s="802"/>
      <c r="FU606" s="802"/>
      <c r="FV606" s="802"/>
      <c r="FW606" s="802"/>
      <c r="FX606" s="802"/>
      <c r="FY606" s="802"/>
      <c r="FZ606" s="802"/>
      <c r="GA606" s="802"/>
      <c r="GB606" s="802"/>
      <c r="GC606" s="802"/>
      <c r="GD606" s="802"/>
      <c r="GE606" s="802"/>
      <c r="GF606" s="802"/>
      <c r="GG606" s="802"/>
      <c r="GH606" s="802"/>
      <c r="GI606" s="802"/>
      <c r="GJ606" s="802"/>
      <c r="GK606" s="802"/>
      <c r="GL606" s="802"/>
      <c r="GM606" s="802"/>
      <c r="GN606" s="802"/>
      <c r="GO606" s="802"/>
      <c r="GP606" s="802"/>
      <c r="GQ606" s="802"/>
      <c r="GR606" s="802"/>
      <c r="GS606" s="802"/>
      <c r="GT606" s="802"/>
      <c r="GU606" s="802"/>
      <c r="GV606" s="802"/>
      <c r="GW606" s="802"/>
      <c r="GX606" s="802"/>
      <c r="GY606" s="802"/>
      <c r="GZ606" s="802"/>
      <c r="HA606" s="802"/>
      <c r="HB606" s="802"/>
      <c r="HC606" s="802"/>
      <c r="HD606" s="802"/>
      <c r="HE606" s="802"/>
      <c r="HF606" s="802"/>
      <c r="HG606" s="802"/>
      <c r="HH606" s="802"/>
      <c r="HI606" s="802"/>
      <c r="HJ606" s="802"/>
      <c r="HK606" s="802"/>
      <c r="HL606" s="802"/>
      <c r="HM606" s="802"/>
      <c r="HN606" s="802"/>
      <c r="HO606" s="802"/>
      <c r="HP606" s="802"/>
      <c r="HQ606" s="802"/>
      <c r="HR606" s="802"/>
      <c r="HS606" s="802"/>
      <c r="HT606" s="802"/>
      <c r="HU606" s="802"/>
      <c r="HV606" s="802"/>
      <c r="HW606" s="802"/>
      <c r="HX606" s="802"/>
      <c r="HY606" s="802"/>
      <c r="HZ606" s="802"/>
      <c r="IA606" s="802"/>
      <c r="IB606" s="802"/>
      <c r="IC606" s="802"/>
      <c r="ID606" s="802"/>
      <c r="IE606" s="802"/>
      <c r="IF606" s="802"/>
      <c r="IG606" s="802"/>
      <c r="IH606" s="802"/>
      <c r="II606" s="802"/>
      <c r="IJ606" s="802"/>
      <c r="IK606" s="802"/>
      <c r="IL606" s="802"/>
      <c r="IM606" s="802"/>
      <c r="IN606" s="802"/>
      <c r="IO606" s="802"/>
      <c r="IP606" s="802"/>
      <c r="IQ606" s="802"/>
      <c r="IR606" s="802"/>
      <c r="IS606" s="802"/>
      <c r="IT606" s="802"/>
      <c r="IU606" s="802"/>
      <c r="IV606" s="802"/>
      <c r="IW606" s="802"/>
      <c r="IX606" s="802"/>
      <c r="IY606" s="802"/>
      <c r="IZ606" s="802"/>
      <c r="JA606" s="802"/>
      <c r="JB606" s="802"/>
      <c r="JC606" s="802"/>
      <c r="JD606" s="802"/>
      <c r="JE606" s="802"/>
      <c r="JF606" s="802"/>
      <c r="JG606" s="802"/>
      <c r="JH606" s="802"/>
      <c r="JI606" s="802"/>
      <c r="JJ606" s="802"/>
      <c r="JK606" s="802"/>
      <c r="JL606" s="802"/>
      <c r="JM606" s="802"/>
      <c r="JN606" s="802"/>
      <c r="JO606" s="802"/>
      <c r="JP606" s="802"/>
      <c r="JQ606" s="802"/>
      <c r="JR606" s="802"/>
      <c r="JS606" s="802"/>
      <c r="JT606" s="802"/>
      <c r="JU606" s="802"/>
      <c r="JV606" s="802"/>
      <c r="JW606" s="802"/>
      <c r="JX606" s="802"/>
      <c r="JY606" s="802"/>
      <c r="JZ606" s="802"/>
      <c r="KA606" s="802"/>
      <c r="KB606" s="802"/>
      <c r="KC606" s="802"/>
      <c r="KD606" s="802"/>
      <c r="KE606" s="802"/>
      <c r="KF606" s="802"/>
      <c r="KG606" s="802"/>
      <c r="KH606" s="802"/>
      <c r="KI606" s="802"/>
      <c r="KJ606" s="802"/>
      <c r="KK606" s="802"/>
      <c r="KL606" s="802"/>
      <c r="KM606" s="802"/>
      <c r="KN606" s="802"/>
      <c r="KO606" s="802"/>
      <c r="KP606" s="802"/>
      <c r="KQ606" s="802"/>
      <c r="KR606" s="802"/>
      <c r="KS606" s="802"/>
      <c r="KT606" s="802"/>
      <c r="KU606" s="802"/>
      <c r="KV606" s="802"/>
      <c r="KW606" s="802"/>
      <c r="KX606" s="802"/>
      <c r="KY606" s="802"/>
      <c r="KZ606" s="802"/>
      <c r="LA606" s="802"/>
      <c r="LB606" s="802"/>
      <c r="LC606" s="802"/>
      <c r="LD606" s="802"/>
      <c r="LE606" s="802"/>
      <c r="LF606" s="802"/>
      <c r="LG606" s="802"/>
      <c r="LH606" s="802"/>
      <c r="LI606" s="802"/>
      <c r="LJ606" s="802"/>
      <c r="LK606" s="802"/>
      <c r="LL606" s="802"/>
      <c r="LM606" s="802"/>
      <c r="LN606" s="802"/>
      <c r="LO606" s="802"/>
      <c r="LP606" s="802"/>
      <c r="LQ606" s="802"/>
      <c r="LR606" s="802"/>
      <c r="LS606" s="802"/>
      <c r="LT606" s="802"/>
      <c r="LU606" s="802"/>
      <c r="LV606" s="802"/>
      <c r="LW606" s="802"/>
      <c r="LX606" s="802"/>
      <c r="LY606" s="802"/>
      <c r="LZ606" s="802"/>
      <c r="MA606" s="802"/>
      <c r="MB606" s="802"/>
      <c r="MC606" s="802"/>
      <c r="MD606" s="802"/>
      <c r="ME606" s="802"/>
      <c r="MF606" s="802"/>
      <c r="MG606" s="802"/>
      <c r="MH606" s="802"/>
      <c r="MI606" s="802"/>
      <c r="MJ606" s="802"/>
      <c r="MK606" s="802"/>
      <c r="ML606" s="802"/>
      <c r="MM606" s="802"/>
      <c r="MN606" s="802"/>
      <c r="MO606" s="802"/>
      <c r="MP606" s="802"/>
      <c r="MQ606" s="802"/>
      <c r="MR606" s="802"/>
      <c r="MS606" s="802"/>
      <c r="MT606" s="802"/>
      <c r="MU606" s="802"/>
      <c r="MV606" s="802"/>
      <c r="MW606" s="802"/>
      <c r="MX606" s="802"/>
      <c r="MY606" s="802"/>
      <c r="MZ606" s="802"/>
      <c r="NA606" s="802"/>
      <c r="NB606" s="802"/>
      <c r="NC606" s="802"/>
      <c r="ND606" s="802"/>
      <c r="NE606" s="802"/>
      <c r="NF606" s="802"/>
      <c r="NG606" s="802"/>
      <c r="NH606" s="802"/>
      <c r="NI606" s="802"/>
      <c r="NJ606" s="802"/>
      <c r="NK606" s="802"/>
      <c r="NL606" s="802"/>
      <c r="NM606" s="802"/>
      <c r="NN606" s="802"/>
      <c r="NO606" s="802"/>
      <c r="NP606" s="802"/>
      <c r="NQ606" s="802"/>
      <c r="NR606" s="802"/>
      <c r="NS606" s="802"/>
      <c r="NT606" s="802"/>
      <c r="NU606" s="802"/>
      <c r="NV606" s="802"/>
      <c r="NW606" s="802"/>
      <c r="NX606" s="802"/>
      <c r="NY606" s="802"/>
      <c r="NZ606" s="802"/>
      <c r="OA606" s="802"/>
      <c r="OB606" s="802"/>
      <c r="OC606" s="802"/>
      <c r="OD606" s="802"/>
      <c r="OE606" s="802"/>
      <c r="OF606" s="802"/>
      <c r="OG606" s="802"/>
      <c r="OH606" s="802"/>
      <c r="OI606" s="802"/>
      <c r="OJ606" s="802"/>
      <c r="OK606" s="802"/>
      <c r="OL606" s="802"/>
      <c r="OM606" s="802"/>
      <c r="ON606" s="802"/>
      <c r="OO606" s="802"/>
      <c r="OP606" s="802"/>
      <c r="OQ606" s="802"/>
      <c r="OR606" s="802"/>
      <c r="OS606" s="802"/>
      <c r="OT606" s="802"/>
      <c r="OU606" s="802"/>
      <c r="OV606" s="802"/>
      <c r="OW606" s="802"/>
      <c r="OX606" s="802"/>
      <c r="OY606" s="802"/>
      <c r="OZ606" s="802"/>
      <c r="PA606" s="802"/>
      <c r="PB606" s="802"/>
      <c r="PC606" s="802"/>
      <c r="PD606" s="802"/>
      <c r="PE606" s="802"/>
      <c r="PF606" s="802"/>
      <c r="PG606" s="802"/>
      <c r="PH606" s="802"/>
      <c r="PI606" s="802"/>
      <c r="PJ606" s="802"/>
      <c r="PK606" s="802"/>
      <c r="PL606" s="802"/>
      <c r="PM606" s="802"/>
      <c r="PN606" s="802"/>
      <c r="PO606" s="802"/>
      <c r="PP606" s="802"/>
      <c r="PQ606" s="802"/>
      <c r="PR606" s="802"/>
      <c r="PS606" s="802"/>
      <c r="PT606" s="802"/>
      <c r="PU606" s="802"/>
      <c r="PV606" s="802"/>
      <c r="PW606" s="802"/>
      <c r="PX606" s="802"/>
      <c r="PY606" s="802"/>
      <c r="PZ606" s="802"/>
      <c r="QA606" s="802"/>
      <c r="QB606" s="802"/>
      <c r="QC606" s="802"/>
      <c r="QD606" s="802"/>
      <c r="QE606" s="802"/>
      <c r="QF606" s="802"/>
      <c r="QG606" s="802"/>
      <c r="QH606" s="802"/>
      <c r="QI606" s="802"/>
      <c r="QJ606" s="802"/>
      <c r="QK606" s="802"/>
      <c r="QL606" s="802"/>
      <c r="QM606" s="802"/>
      <c r="QN606" s="802"/>
      <c r="QO606" s="802"/>
      <c r="QP606" s="802"/>
      <c r="QQ606" s="802"/>
      <c r="QR606" s="802"/>
      <c r="QS606" s="802"/>
      <c r="QT606" s="802"/>
      <c r="QU606" s="802"/>
      <c r="QV606" s="802"/>
      <c r="QW606" s="802"/>
      <c r="QX606" s="802"/>
      <c r="QY606" s="802"/>
      <c r="QZ606" s="802"/>
      <c r="RA606" s="802"/>
      <c r="RB606" s="802"/>
      <c r="RC606" s="802"/>
      <c r="RD606" s="802"/>
      <c r="RE606" s="802"/>
      <c r="RF606" s="802"/>
      <c r="RG606" s="802"/>
      <c r="RH606" s="802"/>
      <c r="RI606" s="802"/>
      <c r="RJ606" s="802"/>
      <c r="RK606" s="802"/>
      <c r="RL606" s="802"/>
      <c r="RM606" s="802"/>
      <c r="RN606" s="802"/>
      <c r="RO606" s="802"/>
      <c r="RP606" s="802"/>
      <c r="RQ606" s="802"/>
      <c r="RR606" s="802"/>
      <c r="RS606" s="802"/>
      <c r="RT606" s="802"/>
      <c r="RU606" s="802"/>
      <c r="RV606" s="802"/>
      <c r="RW606" s="802"/>
      <c r="RX606" s="802"/>
      <c r="RY606" s="802"/>
      <c r="RZ606" s="802"/>
      <c r="SA606" s="802"/>
      <c r="SB606" s="802"/>
      <c r="SC606" s="802"/>
      <c r="SD606" s="802"/>
      <c r="SE606" s="802"/>
      <c r="SF606" s="802"/>
      <c r="SG606" s="802"/>
      <c r="SH606" s="802"/>
      <c r="SI606" s="802"/>
      <c r="SJ606" s="802"/>
      <c r="SK606" s="802"/>
      <c r="SL606" s="802"/>
      <c r="SM606" s="802"/>
      <c r="SN606" s="802"/>
      <c r="SO606" s="802"/>
      <c r="SP606" s="802"/>
      <c r="SQ606" s="802"/>
      <c r="SR606" s="802"/>
      <c r="SS606" s="802"/>
      <c r="ST606" s="802"/>
      <c r="SU606" s="802"/>
      <c r="SV606" s="802"/>
      <c r="SW606" s="802"/>
      <c r="SX606" s="802"/>
      <c r="SY606" s="802"/>
      <c r="SZ606" s="802"/>
      <c r="TA606" s="802"/>
      <c r="TB606" s="802"/>
      <c r="TC606" s="802"/>
      <c r="TD606" s="802"/>
      <c r="TE606" s="802"/>
      <c r="TF606" s="802"/>
      <c r="TG606" s="802"/>
      <c r="TH606" s="802"/>
      <c r="TI606" s="802"/>
      <c r="TJ606" s="802"/>
      <c r="TK606" s="802"/>
      <c r="TL606" s="802"/>
      <c r="TM606" s="802"/>
      <c r="TN606" s="802"/>
      <c r="TO606" s="802"/>
      <c r="TP606" s="802"/>
      <c r="TQ606" s="802"/>
      <c r="TR606" s="802"/>
      <c r="TS606" s="802"/>
      <c r="TT606" s="802"/>
      <c r="TU606" s="802"/>
      <c r="TV606" s="802"/>
      <c r="TW606" s="802"/>
      <c r="TX606" s="802"/>
      <c r="TY606" s="802"/>
      <c r="TZ606" s="802"/>
      <c r="UA606" s="802"/>
      <c r="UB606" s="802"/>
      <c r="UC606" s="802"/>
      <c r="UD606" s="802"/>
      <c r="UE606" s="802"/>
      <c r="UF606" s="802"/>
      <c r="UG606" s="802"/>
      <c r="UH606" s="802"/>
      <c r="UI606" s="802"/>
      <c r="UJ606" s="802"/>
      <c r="UK606" s="802"/>
      <c r="UL606" s="802"/>
      <c r="UM606" s="802"/>
      <c r="UN606" s="802"/>
      <c r="UO606" s="802"/>
      <c r="UP606" s="802"/>
      <c r="UQ606" s="802"/>
      <c r="UR606" s="802"/>
      <c r="US606" s="802"/>
      <c r="UT606" s="802"/>
      <c r="UU606" s="802"/>
      <c r="UV606" s="802"/>
      <c r="UW606" s="802"/>
      <c r="UX606" s="802"/>
      <c r="UY606" s="802"/>
      <c r="UZ606" s="802"/>
      <c r="VA606" s="802"/>
      <c r="VB606" s="802"/>
      <c r="VC606" s="802"/>
      <c r="VD606" s="802"/>
      <c r="VE606" s="802"/>
      <c r="VF606" s="802"/>
      <c r="VG606" s="802"/>
      <c r="VH606" s="802"/>
      <c r="VI606" s="802"/>
      <c r="VJ606" s="802"/>
      <c r="VK606" s="802"/>
      <c r="VL606" s="802"/>
      <c r="VM606" s="802"/>
      <c r="VN606" s="802"/>
      <c r="VO606" s="802"/>
      <c r="VP606" s="802"/>
      <c r="VQ606" s="802"/>
      <c r="VR606" s="802"/>
      <c r="VS606" s="802"/>
      <c r="VT606" s="802"/>
      <c r="VU606" s="802"/>
      <c r="VV606" s="802"/>
      <c r="VW606" s="802"/>
      <c r="VX606" s="802"/>
      <c r="VY606" s="802"/>
      <c r="VZ606" s="802"/>
      <c r="WA606" s="802"/>
      <c r="WB606" s="802"/>
      <c r="WC606" s="802"/>
      <c r="WD606" s="802"/>
      <c r="WE606" s="802"/>
      <c r="WF606" s="802"/>
      <c r="WG606" s="802"/>
      <c r="WH606" s="802"/>
      <c r="WI606" s="802"/>
      <c r="WJ606" s="802"/>
      <c r="WK606" s="802"/>
      <c r="WL606" s="802"/>
      <c r="WM606" s="802"/>
      <c r="WN606" s="802"/>
      <c r="WO606" s="802"/>
      <c r="WP606" s="802"/>
      <c r="WQ606" s="802"/>
      <c r="WR606" s="802"/>
      <c r="WS606" s="802"/>
      <c r="WT606" s="802"/>
      <c r="WU606" s="802"/>
      <c r="WV606" s="802"/>
      <c r="WW606" s="802"/>
      <c r="WX606" s="802"/>
      <c r="WY606" s="802"/>
      <c r="WZ606" s="802"/>
      <c r="XA606" s="802"/>
      <c r="XB606" s="802"/>
      <c r="XC606" s="802"/>
      <c r="XD606" s="802"/>
      <c r="XE606" s="802"/>
      <c r="XF606" s="802"/>
      <c r="XG606" s="802"/>
      <c r="XH606" s="802"/>
      <c r="XI606" s="802"/>
      <c r="XJ606" s="802"/>
      <c r="XK606" s="802"/>
      <c r="XL606" s="802"/>
      <c r="XM606" s="802"/>
      <c r="XN606" s="802"/>
      <c r="XO606" s="802"/>
      <c r="XP606" s="802"/>
      <c r="XQ606" s="802"/>
      <c r="XR606" s="802"/>
      <c r="XS606" s="802"/>
      <c r="XT606" s="802"/>
      <c r="XU606" s="802"/>
      <c r="XV606" s="802"/>
      <c r="XW606" s="802"/>
      <c r="XX606" s="802"/>
      <c r="XY606" s="802"/>
      <c r="XZ606" s="802"/>
      <c r="YA606" s="802"/>
      <c r="YB606" s="802"/>
      <c r="YC606" s="802"/>
      <c r="YD606" s="802"/>
      <c r="YE606" s="802"/>
      <c r="YF606" s="802"/>
      <c r="YG606" s="802"/>
      <c r="YH606" s="802"/>
      <c r="YI606" s="802"/>
      <c r="YJ606" s="802"/>
      <c r="YK606" s="802"/>
      <c r="YL606" s="802"/>
      <c r="YM606" s="802"/>
      <c r="YN606" s="802"/>
      <c r="YO606" s="802"/>
      <c r="YP606" s="802"/>
      <c r="YQ606" s="802"/>
      <c r="YR606" s="802"/>
      <c r="YS606" s="802"/>
      <c r="YT606" s="802"/>
      <c r="YU606" s="802"/>
      <c r="YV606" s="802"/>
      <c r="YW606" s="802"/>
      <c r="YX606" s="802"/>
      <c r="YY606" s="802"/>
      <c r="YZ606" s="802"/>
      <c r="ZA606" s="802"/>
      <c r="ZB606" s="802"/>
      <c r="ZC606" s="802"/>
      <c r="ZD606" s="802"/>
      <c r="ZE606" s="802"/>
      <c r="ZF606" s="802"/>
      <c r="ZG606" s="802"/>
      <c r="ZH606" s="802"/>
      <c r="ZI606" s="802"/>
      <c r="ZJ606" s="802"/>
      <c r="ZK606" s="802"/>
      <c r="ZL606" s="802"/>
      <c r="ZM606" s="802"/>
      <c r="ZN606" s="802"/>
      <c r="ZO606" s="802"/>
      <c r="ZP606" s="802"/>
      <c r="ZQ606" s="802"/>
      <c r="ZR606" s="802"/>
      <c r="ZS606" s="802"/>
      <c r="ZT606" s="802"/>
      <c r="ZU606" s="802"/>
      <c r="ZV606" s="802"/>
      <c r="ZW606" s="802"/>
      <c r="ZX606" s="802"/>
      <c r="ZY606" s="802"/>
      <c r="ZZ606" s="802"/>
      <c r="AAA606" s="802"/>
      <c r="AAB606" s="802"/>
      <c r="AAC606" s="802"/>
      <c r="AAD606" s="802"/>
      <c r="AAE606" s="802"/>
      <c r="AAF606" s="802"/>
      <c r="AAG606" s="802"/>
      <c r="AAH606" s="802"/>
      <c r="AAI606" s="802"/>
      <c r="AAJ606" s="802"/>
      <c r="AAK606" s="802"/>
      <c r="AAL606" s="802"/>
      <c r="AAM606" s="802"/>
      <c r="AAN606" s="802"/>
      <c r="AAO606" s="802"/>
      <c r="AAP606" s="802"/>
      <c r="AAQ606" s="802"/>
      <c r="AAR606" s="802"/>
      <c r="AAS606" s="802"/>
      <c r="AAT606" s="802"/>
      <c r="AAU606" s="802"/>
      <c r="AAV606" s="802"/>
      <c r="AAW606" s="802"/>
      <c r="AAX606" s="802"/>
      <c r="AAY606" s="802"/>
      <c r="AAZ606" s="802"/>
      <c r="ABA606" s="802"/>
      <c r="ABB606" s="802"/>
      <c r="ABC606" s="802"/>
      <c r="ABD606" s="802"/>
      <c r="ABE606" s="802"/>
      <c r="ABF606" s="802"/>
      <c r="ABG606" s="802"/>
      <c r="ABH606" s="802"/>
      <c r="ABI606" s="802"/>
      <c r="ABJ606" s="802"/>
      <c r="ABK606" s="802"/>
      <c r="ABL606" s="802"/>
      <c r="ABM606" s="802"/>
      <c r="ABN606" s="802"/>
      <c r="ABO606" s="802"/>
      <c r="ABP606" s="802"/>
      <c r="ABQ606" s="802"/>
      <c r="ABR606" s="802"/>
      <c r="ABS606" s="802"/>
      <c r="ABT606" s="802"/>
      <c r="ABU606" s="802"/>
      <c r="ABV606" s="802"/>
      <c r="ABW606" s="802"/>
      <c r="ABX606" s="802"/>
      <c r="ABY606" s="802"/>
      <c r="ABZ606" s="802"/>
      <c r="ACA606" s="802"/>
      <c r="ACB606" s="802"/>
      <c r="ACC606" s="802"/>
      <c r="ACD606" s="802"/>
      <c r="ACE606" s="802"/>
      <c r="ACF606" s="802"/>
      <c r="ACG606" s="802"/>
      <c r="ACH606" s="802"/>
      <c r="ACI606" s="802"/>
      <c r="ACJ606" s="802"/>
      <c r="ACK606" s="802"/>
      <c r="ACL606" s="802"/>
      <c r="ACM606" s="802"/>
      <c r="ACN606" s="802"/>
      <c r="ACO606" s="802"/>
      <c r="ACP606" s="802"/>
      <c r="ACQ606" s="802"/>
      <c r="ACR606" s="802"/>
      <c r="ACS606" s="802"/>
      <c r="ACT606" s="802"/>
      <c r="ACU606" s="802"/>
      <c r="ACV606" s="802"/>
      <c r="ACW606" s="802"/>
      <c r="ACX606" s="802"/>
      <c r="ACY606" s="802"/>
      <c r="ACZ606" s="802"/>
      <c r="ADA606" s="802"/>
      <c r="ADB606" s="802"/>
      <c r="ADC606" s="802"/>
      <c r="ADD606" s="802"/>
      <c r="ADE606" s="802"/>
      <c r="ADF606" s="802"/>
      <c r="ADG606" s="802"/>
      <c r="ADH606" s="802"/>
      <c r="ADI606" s="802"/>
      <c r="ADJ606" s="802"/>
      <c r="ADK606" s="802"/>
      <c r="ADL606" s="802"/>
      <c r="ADM606" s="802"/>
      <c r="ADN606" s="802"/>
      <c r="ADO606" s="802"/>
      <c r="ADP606" s="802"/>
      <c r="ADQ606" s="802"/>
      <c r="ADR606" s="802"/>
      <c r="ADS606" s="802"/>
      <c r="ADT606" s="802"/>
      <c r="ADU606" s="802"/>
      <c r="ADV606" s="802"/>
      <c r="ADW606" s="802"/>
      <c r="ADX606" s="802"/>
      <c r="ADY606" s="802"/>
      <c r="ADZ606" s="802"/>
      <c r="AEA606" s="802"/>
      <c r="AEB606" s="802"/>
      <c r="AEC606" s="802"/>
      <c r="AED606" s="802"/>
      <c r="AEE606" s="802"/>
      <c r="AEF606" s="802"/>
      <c r="AEG606" s="802"/>
      <c r="AEH606" s="802"/>
      <c r="AEI606" s="802"/>
      <c r="AEJ606" s="802"/>
      <c r="AEK606" s="802"/>
      <c r="AEL606" s="802"/>
      <c r="AEM606" s="802"/>
      <c r="AEN606" s="802"/>
      <c r="AEO606" s="802"/>
      <c r="AEP606" s="802"/>
      <c r="AEQ606" s="802"/>
      <c r="AER606" s="802"/>
      <c r="AES606" s="802"/>
      <c r="AET606" s="802"/>
      <c r="AEU606" s="802"/>
      <c r="AEV606" s="802"/>
      <c r="AEW606" s="802"/>
      <c r="AEX606" s="802"/>
      <c r="AEY606" s="802"/>
      <c r="AEZ606" s="802"/>
      <c r="AFA606" s="802"/>
      <c r="AFB606" s="802"/>
      <c r="AFC606" s="802"/>
      <c r="AFD606" s="802"/>
      <c r="AFE606" s="802"/>
      <c r="AFF606" s="802"/>
      <c r="AFG606" s="802"/>
      <c r="AFH606" s="802"/>
      <c r="AFI606" s="802"/>
      <c r="AFJ606" s="802"/>
      <c r="AFK606" s="802"/>
      <c r="AFL606" s="802"/>
      <c r="AFM606" s="802"/>
      <c r="AFN606" s="802"/>
      <c r="AFO606" s="802"/>
      <c r="AFP606" s="802"/>
      <c r="AFQ606" s="802"/>
      <c r="AFR606" s="802"/>
      <c r="AFS606" s="802"/>
      <c r="AFT606" s="802"/>
      <c r="AFU606" s="802"/>
      <c r="AFV606" s="802"/>
      <c r="AFW606" s="802"/>
      <c r="AFX606" s="802"/>
      <c r="AFY606" s="802"/>
      <c r="AFZ606" s="802"/>
      <c r="AGA606" s="802"/>
      <c r="AGB606" s="802"/>
      <c r="AGC606" s="802"/>
      <c r="AGD606" s="802"/>
      <c r="AGE606" s="802"/>
      <c r="AGF606" s="802"/>
      <c r="AGG606" s="802"/>
      <c r="AGH606" s="802"/>
      <c r="AGI606" s="802"/>
      <c r="AGJ606" s="802"/>
      <c r="AGK606" s="802"/>
      <c r="AGL606" s="802"/>
      <c r="AGM606" s="802"/>
      <c r="AGN606" s="802"/>
      <c r="AGO606" s="802"/>
      <c r="AGP606" s="802"/>
      <c r="AGQ606" s="802"/>
      <c r="AGR606" s="802"/>
      <c r="AGS606" s="802"/>
      <c r="AGT606" s="802"/>
      <c r="AGU606" s="802"/>
      <c r="AGV606" s="802"/>
      <c r="AGW606" s="802"/>
      <c r="AGX606" s="802"/>
      <c r="AGY606" s="802"/>
      <c r="AGZ606" s="802"/>
      <c r="AHA606" s="802"/>
      <c r="AHB606" s="802"/>
      <c r="AHC606" s="802"/>
      <c r="AHD606" s="802"/>
      <c r="AHE606" s="802"/>
      <c r="AHF606" s="802"/>
      <c r="AHG606" s="802"/>
      <c r="AHH606" s="802"/>
      <c r="AHI606" s="802"/>
      <c r="AHJ606" s="802"/>
      <c r="AHK606" s="802"/>
      <c r="AHL606" s="802"/>
      <c r="AHM606" s="802"/>
      <c r="AHN606" s="802"/>
      <c r="AHO606" s="802"/>
      <c r="AHP606" s="802"/>
      <c r="AHQ606" s="802"/>
      <c r="AHR606" s="802"/>
      <c r="AHS606" s="802"/>
      <c r="AHT606" s="802"/>
      <c r="AHU606" s="802"/>
      <c r="AHV606" s="802"/>
      <c r="AHW606" s="802"/>
      <c r="AHX606" s="802"/>
      <c r="AHY606" s="802"/>
      <c r="AHZ606" s="802"/>
      <c r="AIA606" s="802"/>
      <c r="AIB606" s="802"/>
      <c r="AIC606" s="802"/>
      <c r="AID606" s="802"/>
      <c r="AIE606" s="802"/>
      <c r="AIF606" s="802"/>
      <c r="AIG606" s="802"/>
      <c r="AIH606" s="802"/>
      <c r="AII606" s="802"/>
      <c r="AIJ606" s="802"/>
      <c r="AQE606" s="802"/>
      <c r="AQF606" s="802"/>
      <c r="AQG606" s="802"/>
      <c r="AQH606" s="802"/>
      <c r="AQI606" s="802"/>
      <c r="AQJ606" s="802"/>
      <c r="AQK606" s="802"/>
      <c r="AQL606" s="802"/>
      <c r="AQM606" s="802"/>
      <c r="AQN606" s="802"/>
      <c r="AQO606" s="802"/>
      <c r="AQP606" s="802"/>
      <c r="AQQ606" s="802"/>
      <c r="AQR606" s="802"/>
      <c r="AQS606" s="802"/>
      <c r="AQT606" s="802"/>
      <c r="AQU606" s="802"/>
      <c r="AQV606" s="802"/>
      <c r="AQW606" s="802"/>
      <c r="AQX606" s="802"/>
      <c r="AQY606" s="802"/>
      <c r="AQZ606" s="802"/>
      <c r="ARA606" s="802"/>
      <c r="ARB606" s="802"/>
      <c r="ARC606" s="802"/>
      <c r="ARD606" s="802"/>
      <c r="ARE606" s="802"/>
      <c r="ARF606" s="802"/>
      <c r="ARG606" s="802"/>
      <c r="ARH606" s="802"/>
      <c r="ARI606" s="802"/>
      <c r="ARJ606" s="802"/>
      <c r="ARK606" s="802"/>
      <c r="ARL606" s="802"/>
      <c r="ARM606" s="802"/>
      <c r="ARN606" s="802"/>
      <c r="ARO606" s="802"/>
      <c r="ARP606" s="802"/>
      <c r="ARQ606" s="802"/>
      <c r="ARR606" s="802"/>
      <c r="ARS606" s="802"/>
      <c r="ART606" s="802"/>
      <c r="ARU606" s="802"/>
      <c r="ARV606" s="802"/>
      <c r="ARW606" s="802"/>
      <c r="ARX606" s="802"/>
      <c r="ARY606" s="802"/>
      <c r="ARZ606" s="802"/>
      <c r="ASA606" s="802"/>
      <c r="ASB606" s="802"/>
      <c r="ASC606" s="802"/>
      <c r="ASD606" s="802"/>
      <c r="ASE606" s="802"/>
      <c r="ASF606" s="802"/>
      <c r="ASG606" s="802"/>
      <c r="ASH606" s="802"/>
      <c r="ASI606" s="802"/>
      <c r="ASJ606" s="802"/>
      <c r="ASK606" s="802"/>
      <c r="ASL606" s="802"/>
      <c r="ATP606" s="802"/>
      <c r="ATQ606" s="802"/>
      <c r="ATR606" s="802"/>
      <c r="ATS606" s="802"/>
      <c r="ATT606" s="802"/>
      <c r="ATU606" s="802"/>
      <c r="ATV606" s="802"/>
      <c r="ATW606" s="802"/>
      <c r="ATX606" s="802"/>
      <c r="ATY606" s="802"/>
      <c r="ATZ606" s="802"/>
      <c r="AUA606" s="802"/>
      <c r="AUB606" s="802"/>
      <c r="AUC606" s="802"/>
      <c r="AUD606" s="802"/>
      <c r="AUE606" s="802"/>
      <c r="AUF606" s="802"/>
      <c r="AUG606" s="802"/>
      <c r="AUH606" s="802"/>
      <c r="AUI606" s="802"/>
      <c r="AUJ606" s="802"/>
      <c r="AUK606" s="802"/>
      <c r="AUL606" s="802"/>
      <c r="AUM606" s="802"/>
      <c r="AUN606" s="802"/>
      <c r="AUO606" s="802"/>
      <c r="AUP606" s="801"/>
      <c r="AUQ606" s="802"/>
      <c r="AUR606" s="801"/>
      <c r="AUS606" s="802"/>
      <c r="AUT606" s="801"/>
      <c r="AUU606" s="802"/>
      <c r="AUV606" s="802"/>
      <c r="AUW606" s="802"/>
      <c r="AUX606" s="802"/>
      <c r="AUY606" s="802"/>
      <c r="AUZ606" s="802"/>
      <c r="AVA606" s="802"/>
      <c r="AVB606" s="802"/>
      <c r="AVC606" s="802"/>
      <c r="AVD606" s="802"/>
      <c r="AVE606" s="802"/>
      <c r="AVF606" s="802"/>
      <c r="AVG606" s="802"/>
      <c r="AVH606" s="802"/>
      <c r="AVI606" s="802"/>
      <c r="AVJ606" s="808"/>
      <c r="AVK606" s="808"/>
      <c r="AVL606" s="808"/>
      <c r="AVM606" s="808"/>
      <c r="AVN606" s="808"/>
      <c r="AVO606" s="808"/>
      <c r="AVP606" s="808"/>
      <c r="AVQ606" s="808"/>
      <c r="AVR606" s="808"/>
      <c r="AVS606" s="808"/>
      <c r="AVT606" s="808"/>
      <c r="AVU606" s="809"/>
      <c r="AVV606" s="809"/>
      <c r="AVW606" s="809"/>
      <c r="AVX606" s="809"/>
      <c r="AVY606" s="809"/>
      <c r="AVZ606" s="809"/>
      <c r="AWA606" s="809"/>
      <c r="AWB606" s="809"/>
      <c r="AWC606" s="809"/>
      <c r="AWD606" s="809"/>
      <c r="AWE606" s="809"/>
      <c r="AWF606" s="809"/>
      <c r="AWG606" s="809"/>
      <c r="AWH606" s="809"/>
      <c r="AWI606" s="809"/>
      <c r="AWJ606" s="809"/>
      <c r="AWK606" s="809"/>
      <c r="AWL606" s="809"/>
      <c r="AWM606" s="809"/>
      <c r="AWN606" s="809"/>
      <c r="AWO606" s="809"/>
      <c r="AWP606" s="809"/>
      <c r="AWQ606" s="809"/>
      <c r="AWR606" s="808"/>
      <c r="AWS606" s="761"/>
      <c r="AWT606" s="808"/>
      <c r="AWU606" s="809"/>
      <c r="AWV606" s="809"/>
      <c r="AWW606" s="809"/>
      <c r="AWX606" s="809"/>
      <c r="AWY606" s="809"/>
      <c r="AWZ606" s="809"/>
      <c r="AXA606" s="809"/>
      <c r="AXB606" s="809"/>
      <c r="AXC606" s="809"/>
      <c r="AXD606" s="809"/>
      <c r="AXE606" s="809"/>
      <c r="AXF606" s="809"/>
      <c r="AXG606" s="809"/>
      <c r="AXH606" s="809"/>
      <c r="AXI606" s="809"/>
      <c r="AXJ606" s="809"/>
      <c r="AXK606" s="809"/>
      <c r="AXL606" s="809"/>
      <c r="AXM606" s="809"/>
      <c r="AXN606" s="809"/>
      <c r="AXO606" s="809"/>
      <c r="AXP606" s="809"/>
      <c r="AXQ606" s="809"/>
      <c r="AXR606" s="809"/>
      <c r="AXS606" s="809"/>
      <c r="AXT606" s="809"/>
      <c r="AXU606" s="809"/>
      <c r="AXV606" s="809"/>
      <c r="AXW606" s="809"/>
      <c r="AXX606" s="809"/>
      <c r="AXY606" s="809"/>
      <c r="AXZ606" s="809"/>
      <c r="AYA606" s="809"/>
      <c r="AYB606" s="809"/>
      <c r="AYC606" s="809"/>
      <c r="AYD606" s="808"/>
      <c r="AYE606" s="808"/>
      <c r="AYF606" s="809"/>
      <c r="AYG606" s="808"/>
      <c r="AYH606" s="810"/>
      <c r="AYI606" s="810"/>
      <c r="AYJ606" s="810"/>
      <c r="AYK606" s="810"/>
      <c r="AYL606" s="810"/>
      <c r="AYM606" s="810"/>
      <c r="AYN606" s="810"/>
      <c r="AYO606" s="810"/>
      <c r="AYP606" s="810"/>
      <c r="AYQ606" s="810"/>
      <c r="AYR606" s="810"/>
      <c r="AYS606" s="810"/>
      <c r="AYT606" s="810"/>
      <c r="AYU606" s="810"/>
      <c r="AYV606" s="810"/>
      <c r="AYW606" s="810"/>
      <c r="AYX606" s="810"/>
      <c r="AYY606" s="810"/>
      <c r="AYZ606" s="810"/>
      <c r="AZA606" s="810"/>
      <c r="AZB606" s="810"/>
      <c r="AZC606" s="810"/>
      <c r="AZD606" s="810"/>
      <c r="AZE606" s="810"/>
      <c r="AZF606" s="810"/>
      <c r="AZG606" s="810"/>
      <c r="AZH606" s="810"/>
      <c r="AZI606" s="810"/>
      <c r="AZJ606" s="810"/>
      <c r="AZK606" s="810"/>
      <c r="AZL606" s="810"/>
      <c r="AZM606" s="810"/>
      <c r="AZN606" s="810"/>
      <c r="AZO606" s="810"/>
      <c r="AZP606" s="809"/>
      <c r="AZQ606" s="802"/>
      <c r="AZR606" s="802"/>
      <c r="AZS606" s="802"/>
    </row>
    <row r="607" spans="45:920 1123:1371" s="793" customFormat="1" ht="13.5">
      <c r="AS607" s="802"/>
      <c r="AT607" s="802"/>
      <c r="AU607" s="802"/>
      <c r="AV607" s="802"/>
      <c r="AW607" s="802"/>
      <c r="AX607" s="802"/>
      <c r="AY607" s="802"/>
      <c r="AZ607" s="802"/>
      <c r="BA607" s="802"/>
      <c r="BB607" s="802"/>
      <c r="BC607" s="802"/>
      <c r="BD607" s="802"/>
      <c r="BE607" s="802"/>
      <c r="BF607" s="802"/>
      <c r="BG607" s="802"/>
      <c r="BH607" s="802"/>
      <c r="BI607" s="802"/>
      <c r="BJ607" s="802"/>
      <c r="BK607" s="802"/>
      <c r="BL607" s="802"/>
      <c r="BM607" s="802"/>
      <c r="BN607" s="802"/>
      <c r="BO607" s="802"/>
      <c r="BP607" s="802"/>
      <c r="BQ607" s="802"/>
      <c r="BR607" s="802"/>
      <c r="BS607" s="802"/>
      <c r="BT607" s="802"/>
      <c r="BU607" s="802"/>
      <c r="BV607" s="802"/>
      <c r="BW607" s="802"/>
      <c r="BX607" s="802"/>
      <c r="BY607" s="802"/>
      <c r="BZ607" s="802"/>
      <c r="CA607" s="802"/>
      <c r="CB607" s="802"/>
      <c r="CC607" s="802"/>
      <c r="CD607" s="802"/>
      <c r="CE607" s="802"/>
      <c r="CF607" s="802"/>
      <c r="CG607" s="802"/>
      <c r="CH607" s="802"/>
      <c r="CI607" s="802"/>
      <c r="CJ607" s="802"/>
      <c r="CK607" s="802"/>
      <c r="CL607" s="802"/>
      <c r="CM607" s="802"/>
      <c r="CN607" s="802"/>
      <c r="CO607" s="802"/>
      <c r="CP607" s="802"/>
      <c r="CQ607" s="802"/>
      <c r="CR607" s="802"/>
      <c r="CS607" s="802"/>
      <c r="CT607" s="802"/>
      <c r="CU607" s="802"/>
      <c r="CV607" s="802"/>
      <c r="CW607" s="802"/>
      <c r="CX607" s="802"/>
      <c r="CY607" s="802"/>
      <c r="CZ607" s="802"/>
      <c r="DA607" s="802"/>
      <c r="DB607" s="802"/>
      <c r="DC607" s="802"/>
      <c r="DD607" s="802"/>
      <c r="DE607" s="802"/>
      <c r="DF607" s="802"/>
      <c r="DG607" s="802"/>
      <c r="DH607" s="802"/>
      <c r="DI607" s="802"/>
      <c r="DJ607" s="802"/>
      <c r="DK607" s="802"/>
      <c r="DL607" s="802"/>
      <c r="DM607" s="802"/>
      <c r="DN607" s="802"/>
      <c r="DO607" s="802"/>
      <c r="DP607" s="802"/>
      <c r="DQ607" s="802"/>
      <c r="DR607" s="802"/>
      <c r="DS607" s="802"/>
      <c r="DT607" s="802"/>
      <c r="DU607" s="802"/>
      <c r="DV607" s="802"/>
      <c r="DW607" s="802"/>
      <c r="DX607" s="802"/>
      <c r="DY607" s="802"/>
      <c r="DZ607" s="802"/>
      <c r="EA607" s="802"/>
      <c r="EB607" s="802"/>
      <c r="EC607" s="802"/>
      <c r="ED607" s="802"/>
      <c r="EE607" s="802"/>
      <c r="EF607" s="802"/>
      <c r="EG607" s="802"/>
      <c r="EH607" s="802"/>
      <c r="EI607" s="802"/>
      <c r="EJ607" s="802"/>
      <c r="EK607" s="802"/>
      <c r="EL607" s="802"/>
      <c r="EM607" s="802"/>
      <c r="EN607" s="802"/>
      <c r="EO607" s="802"/>
      <c r="EP607" s="802"/>
      <c r="EQ607" s="802"/>
      <c r="ER607" s="802"/>
      <c r="ES607" s="802"/>
      <c r="ET607" s="802"/>
      <c r="EU607" s="802"/>
      <c r="EV607" s="802"/>
      <c r="EW607" s="802"/>
      <c r="EX607" s="802"/>
      <c r="EY607" s="802"/>
      <c r="EZ607" s="802"/>
      <c r="FA607" s="802"/>
      <c r="FB607" s="802"/>
      <c r="FC607" s="802"/>
      <c r="FD607" s="802"/>
      <c r="FE607" s="802"/>
      <c r="FF607" s="802"/>
      <c r="FG607" s="802"/>
      <c r="FH607" s="802"/>
      <c r="FI607" s="802"/>
      <c r="FJ607" s="802"/>
      <c r="FK607" s="802"/>
      <c r="FL607" s="802"/>
      <c r="FM607" s="802"/>
      <c r="FN607" s="802"/>
      <c r="FO607" s="802"/>
      <c r="FP607" s="802"/>
      <c r="FQ607" s="802"/>
      <c r="FR607" s="802"/>
      <c r="FS607" s="802"/>
      <c r="FT607" s="802"/>
      <c r="FU607" s="802"/>
      <c r="FV607" s="802"/>
      <c r="FW607" s="802"/>
      <c r="FX607" s="802"/>
      <c r="FY607" s="802"/>
      <c r="FZ607" s="802"/>
      <c r="GA607" s="802"/>
      <c r="GB607" s="802"/>
      <c r="GC607" s="802"/>
      <c r="GD607" s="802"/>
      <c r="GE607" s="802"/>
      <c r="GF607" s="802"/>
      <c r="GG607" s="802"/>
      <c r="GH607" s="802"/>
      <c r="GI607" s="802"/>
      <c r="GJ607" s="802"/>
      <c r="GK607" s="802"/>
      <c r="GL607" s="802"/>
      <c r="GM607" s="802"/>
      <c r="GN607" s="802"/>
      <c r="GO607" s="802"/>
      <c r="GP607" s="802"/>
      <c r="GQ607" s="802"/>
      <c r="GR607" s="802"/>
      <c r="GS607" s="802"/>
      <c r="GT607" s="802"/>
      <c r="GU607" s="802"/>
      <c r="GV607" s="802"/>
      <c r="GW607" s="802"/>
      <c r="GX607" s="802"/>
      <c r="GY607" s="802"/>
      <c r="GZ607" s="802"/>
      <c r="HA607" s="802"/>
      <c r="HB607" s="802"/>
      <c r="HC607" s="802"/>
      <c r="HD607" s="802"/>
      <c r="HE607" s="802"/>
      <c r="HF607" s="802"/>
      <c r="HG607" s="802"/>
      <c r="HH607" s="802"/>
      <c r="HI607" s="802"/>
      <c r="HJ607" s="802"/>
      <c r="HK607" s="802"/>
      <c r="HL607" s="802"/>
      <c r="HM607" s="802"/>
      <c r="HN607" s="802"/>
      <c r="HO607" s="802"/>
      <c r="HP607" s="802"/>
      <c r="HQ607" s="802"/>
      <c r="HR607" s="802"/>
      <c r="HS607" s="802"/>
      <c r="HT607" s="802"/>
      <c r="HU607" s="802"/>
      <c r="HV607" s="802"/>
      <c r="HW607" s="802"/>
      <c r="HX607" s="802"/>
      <c r="HY607" s="802"/>
      <c r="HZ607" s="802"/>
      <c r="IA607" s="802"/>
      <c r="IB607" s="802"/>
      <c r="IC607" s="802"/>
      <c r="ID607" s="802"/>
      <c r="IE607" s="802"/>
      <c r="IF607" s="802"/>
      <c r="IG607" s="802"/>
      <c r="IH607" s="802"/>
      <c r="II607" s="802"/>
      <c r="IJ607" s="802"/>
      <c r="IK607" s="802"/>
      <c r="IL607" s="802"/>
      <c r="IM607" s="802"/>
      <c r="IN607" s="802"/>
      <c r="IO607" s="802"/>
      <c r="IP607" s="802"/>
      <c r="IQ607" s="802"/>
      <c r="IR607" s="802"/>
      <c r="IS607" s="802"/>
      <c r="IT607" s="802"/>
      <c r="IU607" s="802"/>
      <c r="IV607" s="802"/>
      <c r="IW607" s="802"/>
      <c r="IX607" s="802"/>
      <c r="IY607" s="802"/>
      <c r="IZ607" s="802"/>
      <c r="JA607" s="802"/>
      <c r="JB607" s="802"/>
      <c r="JC607" s="802"/>
      <c r="JD607" s="802"/>
      <c r="JE607" s="802"/>
      <c r="JF607" s="802"/>
      <c r="JG607" s="802"/>
      <c r="JH607" s="802"/>
      <c r="JI607" s="802"/>
      <c r="JJ607" s="802"/>
      <c r="JK607" s="802"/>
      <c r="JL607" s="802"/>
      <c r="JM607" s="802"/>
      <c r="JN607" s="802"/>
      <c r="JO607" s="802"/>
      <c r="JP607" s="802"/>
      <c r="JQ607" s="802"/>
      <c r="JR607" s="802"/>
      <c r="JS607" s="802"/>
      <c r="JT607" s="802"/>
      <c r="JU607" s="802"/>
      <c r="JV607" s="802"/>
      <c r="JW607" s="802"/>
      <c r="JX607" s="802"/>
      <c r="JY607" s="802"/>
      <c r="JZ607" s="802"/>
      <c r="KA607" s="802"/>
      <c r="KB607" s="802"/>
      <c r="KC607" s="802"/>
      <c r="KD607" s="802"/>
      <c r="KE607" s="802"/>
      <c r="KF607" s="802"/>
      <c r="KG607" s="802"/>
      <c r="KH607" s="802"/>
      <c r="KI607" s="802"/>
      <c r="KJ607" s="802"/>
      <c r="KK607" s="802"/>
      <c r="KL607" s="802"/>
      <c r="KM607" s="802"/>
      <c r="KN607" s="802"/>
      <c r="KO607" s="802"/>
      <c r="KP607" s="802"/>
      <c r="KQ607" s="802"/>
      <c r="KR607" s="802"/>
      <c r="KS607" s="802"/>
      <c r="KT607" s="802"/>
      <c r="KU607" s="802"/>
      <c r="KV607" s="802"/>
      <c r="KW607" s="802"/>
      <c r="KX607" s="802"/>
      <c r="KY607" s="802"/>
      <c r="KZ607" s="802"/>
      <c r="LA607" s="802"/>
      <c r="LB607" s="802"/>
      <c r="LC607" s="802"/>
      <c r="LD607" s="802"/>
      <c r="LE607" s="802"/>
      <c r="LF607" s="802"/>
      <c r="LG607" s="802"/>
      <c r="LH607" s="802"/>
      <c r="LI607" s="802"/>
      <c r="LJ607" s="802"/>
      <c r="LK607" s="802"/>
      <c r="LL607" s="802"/>
      <c r="LM607" s="802"/>
      <c r="LN607" s="802"/>
      <c r="LO607" s="802"/>
      <c r="LP607" s="802"/>
      <c r="LQ607" s="802"/>
      <c r="LR607" s="802"/>
      <c r="LS607" s="802"/>
      <c r="LT607" s="802"/>
      <c r="LU607" s="802"/>
      <c r="LV607" s="802"/>
      <c r="LW607" s="802"/>
      <c r="LX607" s="802"/>
      <c r="LY607" s="802"/>
      <c r="LZ607" s="802"/>
      <c r="MA607" s="802"/>
      <c r="MB607" s="802"/>
      <c r="MC607" s="802"/>
      <c r="MD607" s="802"/>
      <c r="ME607" s="802"/>
      <c r="MF607" s="802"/>
      <c r="MG607" s="802"/>
      <c r="MH607" s="802"/>
      <c r="MI607" s="802"/>
      <c r="MJ607" s="802"/>
      <c r="MK607" s="802"/>
      <c r="ML607" s="802"/>
      <c r="MM607" s="802"/>
      <c r="MN607" s="802"/>
      <c r="MO607" s="802"/>
      <c r="MP607" s="802"/>
      <c r="MQ607" s="802"/>
      <c r="MR607" s="802"/>
      <c r="MS607" s="802"/>
      <c r="MT607" s="802"/>
      <c r="MU607" s="802"/>
      <c r="MV607" s="802"/>
      <c r="MW607" s="802"/>
      <c r="MX607" s="802"/>
      <c r="MY607" s="802"/>
      <c r="MZ607" s="802"/>
      <c r="NA607" s="802"/>
      <c r="NB607" s="802"/>
      <c r="NC607" s="802"/>
      <c r="ND607" s="802"/>
      <c r="NE607" s="802"/>
      <c r="NF607" s="802"/>
      <c r="NG607" s="802"/>
      <c r="NH607" s="802"/>
      <c r="NI607" s="802"/>
      <c r="NJ607" s="802"/>
      <c r="NK607" s="802"/>
      <c r="NL607" s="802"/>
      <c r="NM607" s="802"/>
      <c r="NN607" s="802"/>
      <c r="NO607" s="802"/>
      <c r="NP607" s="802"/>
      <c r="NQ607" s="802"/>
      <c r="NR607" s="802"/>
      <c r="NS607" s="802"/>
      <c r="NT607" s="802"/>
      <c r="NU607" s="802"/>
      <c r="NV607" s="802"/>
      <c r="NW607" s="802"/>
      <c r="NX607" s="802"/>
      <c r="NY607" s="802"/>
      <c r="NZ607" s="802"/>
      <c r="OA607" s="802"/>
      <c r="OB607" s="802"/>
      <c r="OC607" s="802"/>
      <c r="OD607" s="802"/>
      <c r="OE607" s="802"/>
      <c r="OF607" s="802"/>
      <c r="OG607" s="802"/>
      <c r="OH607" s="802"/>
      <c r="OI607" s="802"/>
      <c r="OJ607" s="802"/>
      <c r="OK607" s="802"/>
      <c r="OL607" s="802"/>
      <c r="OM607" s="802"/>
      <c r="ON607" s="802"/>
      <c r="OO607" s="802"/>
      <c r="OP607" s="802"/>
      <c r="OQ607" s="802"/>
      <c r="OR607" s="802"/>
      <c r="OS607" s="802"/>
      <c r="OT607" s="802"/>
      <c r="OU607" s="802"/>
      <c r="OV607" s="802"/>
      <c r="OW607" s="802"/>
      <c r="OX607" s="802"/>
      <c r="OY607" s="802"/>
      <c r="OZ607" s="802"/>
      <c r="PA607" s="802"/>
      <c r="PB607" s="802"/>
      <c r="PC607" s="802"/>
      <c r="PD607" s="802"/>
      <c r="PE607" s="802"/>
      <c r="PF607" s="802"/>
      <c r="PG607" s="802"/>
      <c r="PH607" s="802"/>
      <c r="PI607" s="802"/>
      <c r="PJ607" s="802"/>
      <c r="PK607" s="802"/>
      <c r="PL607" s="802"/>
      <c r="PM607" s="802"/>
      <c r="PN607" s="802"/>
      <c r="PO607" s="802"/>
      <c r="PP607" s="802"/>
      <c r="PQ607" s="802"/>
      <c r="PR607" s="802"/>
      <c r="PS607" s="802"/>
      <c r="PT607" s="802"/>
      <c r="PU607" s="802"/>
      <c r="PV607" s="802"/>
      <c r="PW607" s="802"/>
      <c r="PX607" s="802"/>
      <c r="PY607" s="802"/>
      <c r="PZ607" s="802"/>
      <c r="QA607" s="802"/>
      <c r="QB607" s="802"/>
      <c r="QC607" s="802"/>
      <c r="QD607" s="802"/>
      <c r="QE607" s="802"/>
      <c r="QF607" s="802"/>
      <c r="QG607" s="802"/>
      <c r="QH607" s="802"/>
      <c r="QI607" s="802"/>
      <c r="QJ607" s="802"/>
      <c r="QK607" s="802"/>
      <c r="QL607" s="802"/>
      <c r="QM607" s="802"/>
      <c r="QN607" s="802"/>
      <c r="QO607" s="802"/>
      <c r="QP607" s="802"/>
      <c r="QQ607" s="802"/>
      <c r="QR607" s="802"/>
      <c r="QS607" s="802"/>
      <c r="QT607" s="802"/>
      <c r="QU607" s="802"/>
      <c r="QV607" s="802"/>
      <c r="QW607" s="802"/>
      <c r="QX607" s="802"/>
      <c r="QY607" s="802"/>
      <c r="QZ607" s="802"/>
      <c r="RA607" s="802"/>
      <c r="RB607" s="802"/>
      <c r="RC607" s="802"/>
      <c r="RD607" s="802"/>
      <c r="RE607" s="802"/>
      <c r="RF607" s="802"/>
      <c r="RG607" s="802"/>
      <c r="RH607" s="802"/>
      <c r="RI607" s="802"/>
      <c r="RJ607" s="802"/>
      <c r="RK607" s="802"/>
      <c r="RL607" s="802"/>
      <c r="RM607" s="802"/>
      <c r="RN607" s="802"/>
      <c r="RO607" s="802"/>
      <c r="RP607" s="802"/>
      <c r="RQ607" s="802"/>
      <c r="RR607" s="802"/>
      <c r="RS607" s="802"/>
      <c r="RT607" s="802"/>
      <c r="RU607" s="802"/>
      <c r="RV607" s="802"/>
      <c r="RW607" s="802"/>
      <c r="RX607" s="802"/>
      <c r="RY607" s="802"/>
      <c r="RZ607" s="802"/>
      <c r="SA607" s="802"/>
      <c r="SB607" s="802"/>
      <c r="SC607" s="802"/>
      <c r="SD607" s="802"/>
      <c r="SE607" s="802"/>
      <c r="SF607" s="802"/>
      <c r="SG607" s="802"/>
      <c r="SH607" s="802"/>
      <c r="SI607" s="802"/>
      <c r="SJ607" s="802"/>
      <c r="SK607" s="802"/>
      <c r="SL607" s="802"/>
      <c r="SM607" s="802"/>
      <c r="SN607" s="802"/>
      <c r="SO607" s="802"/>
      <c r="SP607" s="802"/>
      <c r="SQ607" s="802"/>
      <c r="SR607" s="802"/>
      <c r="SS607" s="802"/>
      <c r="ST607" s="802"/>
      <c r="SU607" s="802"/>
      <c r="SV607" s="802"/>
      <c r="SW607" s="802"/>
      <c r="SX607" s="802"/>
      <c r="SY607" s="802"/>
      <c r="SZ607" s="802"/>
      <c r="TA607" s="802"/>
      <c r="TB607" s="802"/>
      <c r="TC607" s="802"/>
      <c r="TD607" s="802"/>
      <c r="TE607" s="802"/>
      <c r="TF607" s="802"/>
      <c r="TG607" s="802"/>
      <c r="TH607" s="802"/>
      <c r="TI607" s="802"/>
      <c r="TJ607" s="802"/>
      <c r="TK607" s="802"/>
      <c r="TL607" s="802"/>
      <c r="TM607" s="802"/>
      <c r="TN607" s="802"/>
      <c r="TO607" s="802"/>
      <c r="TP607" s="802"/>
      <c r="TQ607" s="802"/>
      <c r="TR607" s="802"/>
      <c r="TS607" s="802"/>
      <c r="TT607" s="802"/>
      <c r="TU607" s="802"/>
      <c r="TV607" s="802"/>
      <c r="TW607" s="802"/>
      <c r="TX607" s="802"/>
      <c r="TY607" s="802"/>
      <c r="TZ607" s="802"/>
      <c r="UA607" s="802"/>
      <c r="UB607" s="802"/>
      <c r="UC607" s="802"/>
      <c r="UD607" s="802"/>
      <c r="UE607" s="802"/>
      <c r="UF607" s="802"/>
      <c r="UG607" s="802"/>
      <c r="UH607" s="802"/>
      <c r="UI607" s="802"/>
      <c r="UJ607" s="802"/>
      <c r="UK607" s="802"/>
      <c r="UL607" s="802"/>
      <c r="UM607" s="802"/>
      <c r="UN607" s="802"/>
      <c r="UO607" s="802"/>
      <c r="UP607" s="802"/>
      <c r="UQ607" s="802"/>
      <c r="UR607" s="802"/>
      <c r="US607" s="802"/>
      <c r="UT607" s="802"/>
      <c r="UU607" s="802"/>
      <c r="UV607" s="802"/>
      <c r="UW607" s="802"/>
      <c r="UX607" s="802"/>
      <c r="UY607" s="802"/>
      <c r="UZ607" s="802"/>
      <c r="VA607" s="802"/>
      <c r="VB607" s="802"/>
      <c r="VC607" s="802"/>
      <c r="VD607" s="802"/>
      <c r="VE607" s="802"/>
      <c r="VF607" s="802"/>
      <c r="VG607" s="802"/>
      <c r="VH607" s="802"/>
      <c r="VI607" s="802"/>
      <c r="VJ607" s="802"/>
      <c r="VK607" s="802"/>
      <c r="VL607" s="802"/>
      <c r="VM607" s="802"/>
      <c r="VN607" s="802"/>
      <c r="VO607" s="802"/>
      <c r="VP607" s="802"/>
      <c r="VQ607" s="802"/>
      <c r="VR607" s="802"/>
      <c r="VS607" s="802"/>
      <c r="VT607" s="802"/>
      <c r="VU607" s="802"/>
      <c r="VV607" s="802"/>
      <c r="VW607" s="802"/>
      <c r="VX607" s="802"/>
      <c r="VY607" s="802"/>
      <c r="VZ607" s="802"/>
      <c r="WA607" s="802"/>
      <c r="WB607" s="802"/>
      <c r="WC607" s="802"/>
      <c r="WD607" s="802"/>
      <c r="WE607" s="802"/>
      <c r="WF607" s="802"/>
      <c r="WG607" s="802"/>
      <c r="WH607" s="802"/>
      <c r="WI607" s="802"/>
      <c r="WJ607" s="802"/>
      <c r="WK607" s="802"/>
      <c r="WL607" s="802"/>
      <c r="WM607" s="802"/>
      <c r="WN607" s="802"/>
      <c r="WO607" s="802"/>
      <c r="WP607" s="802"/>
      <c r="WQ607" s="802"/>
      <c r="WR607" s="802"/>
      <c r="WS607" s="802"/>
      <c r="WT607" s="802"/>
      <c r="WU607" s="802"/>
      <c r="WV607" s="802"/>
      <c r="WW607" s="802"/>
      <c r="WX607" s="802"/>
      <c r="WY607" s="802"/>
      <c r="WZ607" s="802"/>
      <c r="XA607" s="802"/>
      <c r="XB607" s="802"/>
      <c r="XC607" s="802"/>
      <c r="XD607" s="802"/>
      <c r="XE607" s="802"/>
      <c r="XF607" s="802"/>
      <c r="XG607" s="802"/>
      <c r="XH607" s="802"/>
      <c r="XI607" s="802"/>
      <c r="XJ607" s="802"/>
      <c r="XK607" s="802"/>
      <c r="XL607" s="802"/>
      <c r="XM607" s="802"/>
      <c r="XN607" s="802"/>
      <c r="XO607" s="802"/>
      <c r="XP607" s="802"/>
      <c r="XQ607" s="802"/>
      <c r="XR607" s="802"/>
      <c r="XS607" s="802"/>
      <c r="XT607" s="802"/>
      <c r="XU607" s="802"/>
      <c r="XV607" s="802"/>
      <c r="XW607" s="802"/>
      <c r="XX607" s="802"/>
      <c r="XY607" s="802"/>
      <c r="XZ607" s="802"/>
      <c r="YA607" s="802"/>
      <c r="YB607" s="802"/>
      <c r="YC607" s="802"/>
      <c r="YD607" s="802"/>
      <c r="YE607" s="802"/>
      <c r="YF607" s="802"/>
      <c r="YG607" s="802"/>
      <c r="YH607" s="802"/>
      <c r="YI607" s="802"/>
      <c r="YJ607" s="802"/>
      <c r="YK607" s="802"/>
      <c r="YL607" s="802"/>
      <c r="YM607" s="802"/>
      <c r="YN607" s="802"/>
      <c r="YO607" s="802"/>
      <c r="YP607" s="802"/>
      <c r="YQ607" s="802"/>
      <c r="YR607" s="802"/>
      <c r="YS607" s="802"/>
      <c r="YT607" s="802"/>
      <c r="YU607" s="802"/>
      <c r="YV607" s="802"/>
      <c r="YW607" s="802"/>
      <c r="YX607" s="802"/>
      <c r="YY607" s="802"/>
      <c r="YZ607" s="802"/>
      <c r="ZA607" s="802"/>
      <c r="ZB607" s="802"/>
      <c r="ZC607" s="802"/>
      <c r="ZD607" s="802"/>
      <c r="ZE607" s="802"/>
      <c r="ZF607" s="802"/>
      <c r="ZG607" s="802"/>
      <c r="ZH607" s="802"/>
      <c r="ZI607" s="802"/>
      <c r="ZJ607" s="802"/>
      <c r="ZK607" s="802"/>
      <c r="ZL607" s="802"/>
      <c r="ZM607" s="802"/>
      <c r="ZN607" s="802"/>
      <c r="ZO607" s="802"/>
      <c r="ZP607" s="802"/>
      <c r="ZQ607" s="802"/>
      <c r="ZR607" s="802"/>
      <c r="ZS607" s="802"/>
      <c r="ZT607" s="802"/>
      <c r="ZU607" s="802"/>
      <c r="ZV607" s="802"/>
      <c r="ZW607" s="802"/>
      <c r="ZX607" s="802"/>
      <c r="ZY607" s="802"/>
      <c r="ZZ607" s="802"/>
      <c r="AAA607" s="802"/>
      <c r="AAB607" s="802"/>
      <c r="AAC607" s="802"/>
      <c r="AAD607" s="802"/>
      <c r="AAE607" s="802"/>
      <c r="AAF607" s="802"/>
      <c r="AAG607" s="802"/>
      <c r="AAH607" s="802"/>
      <c r="AAI607" s="802"/>
      <c r="AAJ607" s="802"/>
      <c r="AAK607" s="802"/>
      <c r="AAL607" s="802"/>
      <c r="AAM607" s="802"/>
      <c r="AAN607" s="802"/>
      <c r="AAO607" s="802"/>
      <c r="AAP607" s="802"/>
      <c r="AAQ607" s="802"/>
      <c r="AAR607" s="802"/>
      <c r="AAS607" s="802"/>
      <c r="AAT607" s="802"/>
      <c r="AAU607" s="802"/>
      <c r="AAV607" s="802"/>
      <c r="AAW607" s="802"/>
      <c r="AAX607" s="802"/>
      <c r="AAY607" s="802"/>
      <c r="AAZ607" s="802"/>
      <c r="ABA607" s="802"/>
      <c r="ABB607" s="802"/>
      <c r="ABC607" s="802"/>
      <c r="ABD607" s="802"/>
      <c r="ABE607" s="802"/>
      <c r="ABF607" s="802"/>
      <c r="ABG607" s="802"/>
      <c r="ABH607" s="802"/>
      <c r="ABI607" s="802"/>
      <c r="ABJ607" s="802"/>
      <c r="ABK607" s="802"/>
      <c r="ABL607" s="802"/>
      <c r="ABM607" s="802"/>
      <c r="ABN607" s="802"/>
      <c r="ABO607" s="802"/>
      <c r="ABP607" s="802"/>
      <c r="ABQ607" s="802"/>
      <c r="ABR607" s="802"/>
      <c r="ABS607" s="802"/>
      <c r="ABT607" s="802"/>
      <c r="ABU607" s="802"/>
      <c r="ABV607" s="802"/>
      <c r="ABW607" s="802"/>
      <c r="ABX607" s="802"/>
      <c r="ABY607" s="802"/>
      <c r="ABZ607" s="802"/>
      <c r="ACA607" s="802"/>
      <c r="ACB607" s="802"/>
      <c r="ACC607" s="802"/>
      <c r="ACD607" s="802"/>
      <c r="ACE607" s="802"/>
      <c r="ACF607" s="802"/>
      <c r="ACG607" s="802"/>
      <c r="ACH607" s="802"/>
      <c r="ACI607" s="802"/>
      <c r="ACJ607" s="802"/>
      <c r="ACK607" s="802"/>
      <c r="ACL607" s="802"/>
      <c r="ACM607" s="802"/>
      <c r="ACN607" s="802"/>
      <c r="ACO607" s="802"/>
      <c r="ACP607" s="802"/>
      <c r="ACQ607" s="802"/>
      <c r="ACR607" s="802"/>
      <c r="ACS607" s="802"/>
      <c r="ACT607" s="802"/>
      <c r="ACU607" s="802"/>
      <c r="ACV607" s="802"/>
      <c r="ACW607" s="802"/>
      <c r="ACX607" s="802"/>
      <c r="ACY607" s="802"/>
      <c r="ACZ607" s="802"/>
      <c r="ADA607" s="802"/>
      <c r="ADB607" s="802"/>
      <c r="ADC607" s="802"/>
      <c r="ADD607" s="802"/>
      <c r="ADE607" s="802"/>
      <c r="ADF607" s="802"/>
      <c r="ADG607" s="802"/>
      <c r="ADH607" s="802"/>
      <c r="ADI607" s="802"/>
      <c r="ADJ607" s="802"/>
      <c r="ADK607" s="802"/>
      <c r="ADL607" s="802"/>
      <c r="ADM607" s="802"/>
      <c r="ADN607" s="802"/>
      <c r="ADO607" s="802"/>
      <c r="ADP607" s="802"/>
      <c r="ADQ607" s="802"/>
      <c r="ADR607" s="802"/>
      <c r="ADS607" s="802"/>
      <c r="ADT607" s="802"/>
      <c r="ADU607" s="802"/>
      <c r="ADV607" s="802"/>
      <c r="ADW607" s="802"/>
      <c r="ADX607" s="802"/>
      <c r="ADY607" s="802"/>
      <c r="ADZ607" s="802"/>
      <c r="AEA607" s="802"/>
      <c r="AEB607" s="802"/>
      <c r="AEC607" s="802"/>
      <c r="AED607" s="802"/>
      <c r="AEE607" s="802"/>
      <c r="AEF607" s="802"/>
      <c r="AEG607" s="802"/>
      <c r="AEH607" s="802"/>
      <c r="AEI607" s="802"/>
      <c r="AEJ607" s="802"/>
      <c r="AEK607" s="802"/>
      <c r="AEL607" s="802"/>
      <c r="AEM607" s="802"/>
      <c r="AEN607" s="802"/>
      <c r="AEO607" s="802"/>
      <c r="AEP607" s="802"/>
      <c r="AEQ607" s="802"/>
      <c r="AER607" s="802"/>
      <c r="AES607" s="802"/>
      <c r="AET607" s="802"/>
      <c r="AEU607" s="802"/>
      <c r="AEV607" s="802"/>
      <c r="AEW607" s="802"/>
      <c r="AEX607" s="802"/>
      <c r="AEY607" s="802"/>
      <c r="AEZ607" s="802"/>
      <c r="AFA607" s="802"/>
      <c r="AFB607" s="802"/>
      <c r="AFC607" s="802"/>
      <c r="AFD607" s="802"/>
      <c r="AFE607" s="802"/>
      <c r="AFF607" s="802"/>
      <c r="AFG607" s="802"/>
      <c r="AFH607" s="802"/>
      <c r="AFI607" s="802"/>
      <c r="AFJ607" s="802"/>
      <c r="AFK607" s="802"/>
      <c r="AFL607" s="802"/>
      <c r="AFM607" s="802"/>
      <c r="AFN607" s="802"/>
      <c r="AFO607" s="802"/>
      <c r="AFP607" s="802"/>
      <c r="AFQ607" s="802"/>
      <c r="AFR607" s="802"/>
      <c r="AFS607" s="802"/>
      <c r="AFT607" s="802"/>
      <c r="AFU607" s="802"/>
      <c r="AFV607" s="802"/>
      <c r="AFW607" s="802"/>
      <c r="AFX607" s="802"/>
      <c r="AFY607" s="802"/>
      <c r="AFZ607" s="802"/>
      <c r="AGA607" s="802"/>
      <c r="AGB607" s="802"/>
      <c r="AGC607" s="802"/>
      <c r="AGD607" s="802"/>
      <c r="AGE607" s="802"/>
      <c r="AGF607" s="802"/>
      <c r="AGG607" s="802"/>
      <c r="AGH607" s="802"/>
      <c r="AGI607" s="802"/>
      <c r="AGJ607" s="802"/>
      <c r="AGK607" s="802"/>
      <c r="AGL607" s="802"/>
      <c r="AGM607" s="802"/>
      <c r="AGN607" s="802"/>
      <c r="AGO607" s="802"/>
      <c r="AGP607" s="802"/>
      <c r="AGQ607" s="802"/>
      <c r="AGR607" s="802"/>
      <c r="AGS607" s="802"/>
      <c r="AGT607" s="802"/>
      <c r="AGU607" s="802"/>
      <c r="AGV607" s="802"/>
      <c r="AGW607" s="802"/>
      <c r="AGX607" s="802"/>
      <c r="AGY607" s="802"/>
      <c r="AGZ607" s="802"/>
      <c r="AHA607" s="802"/>
      <c r="AHB607" s="802"/>
      <c r="AHC607" s="802"/>
      <c r="AHD607" s="802"/>
      <c r="AHE607" s="802"/>
      <c r="AHF607" s="802"/>
      <c r="AHG607" s="802"/>
      <c r="AHH607" s="802"/>
      <c r="AHI607" s="802"/>
      <c r="AHJ607" s="802"/>
      <c r="AHK607" s="802"/>
      <c r="AHL607" s="802"/>
      <c r="AHM607" s="802"/>
      <c r="AHN607" s="802"/>
      <c r="AHO607" s="802"/>
      <c r="AHP607" s="802"/>
      <c r="AHQ607" s="802"/>
      <c r="AHR607" s="802"/>
      <c r="AHS607" s="802"/>
      <c r="AHT607" s="802"/>
      <c r="AHU607" s="802"/>
      <c r="AHV607" s="802"/>
      <c r="AHW607" s="802"/>
      <c r="AHX607" s="802"/>
      <c r="AHY607" s="802"/>
      <c r="AHZ607" s="802"/>
      <c r="AIA607" s="802"/>
      <c r="AIB607" s="802"/>
      <c r="AIC607" s="802"/>
      <c r="AID607" s="802"/>
      <c r="AIE607" s="802"/>
      <c r="AIF607" s="802"/>
      <c r="AIG607" s="802"/>
      <c r="AIH607" s="802"/>
      <c r="AII607" s="802"/>
      <c r="AIJ607" s="802"/>
      <c r="AQE607" s="802"/>
      <c r="AQF607" s="802"/>
      <c r="AQG607" s="802"/>
      <c r="AQH607" s="802"/>
      <c r="AQI607" s="802"/>
      <c r="AQJ607" s="802"/>
      <c r="AQK607" s="802"/>
      <c r="AQL607" s="802"/>
      <c r="AQM607" s="802"/>
      <c r="AQN607" s="802"/>
      <c r="AQO607" s="802"/>
      <c r="AQP607" s="802"/>
      <c r="AQQ607" s="802"/>
      <c r="AQR607" s="802"/>
      <c r="AQS607" s="802"/>
      <c r="AQT607" s="802"/>
      <c r="AQU607" s="802"/>
      <c r="AQV607" s="802"/>
      <c r="AQW607" s="802"/>
      <c r="AQX607" s="802"/>
      <c r="AQY607" s="802"/>
      <c r="AQZ607" s="802"/>
      <c r="ARA607" s="802"/>
      <c r="ARB607" s="802"/>
      <c r="ARC607" s="802"/>
      <c r="ARD607" s="802"/>
      <c r="ARE607" s="802"/>
      <c r="ARF607" s="802"/>
      <c r="ARG607" s="802"/>
      <c r="ARH607" s="802"/>
      <c r="ARI607" s="802"/>
      <c r="ARJ607" s="802"/>
      <c r="ARK607" s="802"/>
      <c r="ARL607" s="802"/>
      <c r="ARM607" s="802"/>
      <c r="ARN607" s="802"/>
      <c r="ARO607" s="802"/>
      <c r="ARP607" s="802"/>
      <c r="ARQ607" s="802"/>
      <c r="ARR607" s="802"/>
      <c r="ARS607" s="802"/>
      <c r="ART607" s="802"/>
      <c r="ARU607" s="802"/>
      <c r="ARV607" s="802"/>
      <c r="ARW607" s="802"/>
      <c r="ARX607" s="802"/>
      <c r="ARY607" s="802"/>
      <c r="ARZ607" s="802"/>
      <c r="ASA607" s="802"/>
      <c r="ASB607" s="802"/>
      <c r="ASC607" s="802"/>
      <c r="ASD607" s="802"/>
      <c r="ASE607" s="802"/>
      <c r="ASF607" s="802"/>
      <c r="ASG607" s="802"/>
      <c r="ASH607" s="802"/>
      <c r="ASI607" s="802"/>
      <c r="ASJ607" s="802"/>
      <c r="ASK607" s="802"/>
      <c r="ASL607" s="802"/>
      <c r="ATP607" s="802"/>
      <c r="ATQ607" s="802"/>
      <c r="ATR607" s="802"/>
      <c r="ATS607" s="802"/>
      <c r="ATT607" s="802"/>
      <c r="ATU607" s="802"/>
      <c r="ATV607" s="802"/>
      <c r="ATW607" s="802"/>
      <c r="ATX607" s="802"/>
      <c r="ATY607" s="802"/>
      <c r="ATZ607" s="802"/>
      <c r="AUA607" s="802"/>
      <c r="AUB607" s="802"/>
      <c r="AUC607" s="802"/>
      <c r="AUD607" s="802"/>
      <c r="AUE607" s="802"/>
      <c r="AUF607" s="802"/>
      <c r="AUG607" s="802"/>
      <c r="AUH607" s="802"/>
      <c r="AUI607" s="802"/>
      <c r="AUJ607" s="802"/>
      <c r="AUK607" s="802"/>
      <c r="AUL607" s="802"/>
      <c r="AUM607" s="802"/>
      <c r="AUN607" s="802"/>
      <c r="AUO607" s="802"/>
      <c r="AUP607" s="801"/>
      <c r="AUQ607" s="802"/>
      <c r="AUR607" s="801"/>
      <c r="AUS607" s="802"/>
      <c r="AUT607" s="801"/>
      <c r="AUU607" s="802"/>
      <c r="AUV607" s="802"/>
      <c r="AUW607" s="802"/>
      <c r="AUX607" s="802"/>
      <c r="AUY607" s="802"/>
      <c r="AUZ607" s="802"/>
      <c r="AVA607" s="802"/>
      <c r="AVB607" s="802"/>
      <c r="AVC607" s="802"/>
      <c r="AVD607" s="802"/>
      <c r="AVE607" s="802"/>
      <c r="AVF607" s="802"/>
      <c r="AVG607" s="802"/>
      <c r="AVH607" s="802"/>
      <c r="AVI607" s="802"/>
      <c r="AVJ607" s="808"/>
      <c r="AVK607" s="808"/>
      <c r="AVL607" s="808"/>
      <c r="AVM607" s="808"/>
      <c r="AVN607" s="808"/>
      <c r="AVO607" s="808"/>
      <c r="AVP607" s="808"/>
      <c r="AVQ607" s="808"/>
      <c r="AVR607" s="808"/>
      <c r="AVS607" s="808"/>
      <c r="AVT607" s="808"/>
      <c r="AVU607" s="809"/>
      <c r="AVV607" s="809"/>
      <c r="AVW607" s="809"/>
      <c r="AVX607" s="809"/>
      <c r="AVY607" s="809"/>
      <c r="AVZ607" s="809"/>
      <c r="AWA607" s="809"/>
      <c r="AWB607" s="809"/>
      <c r="AWC607" s="809"/>
      <c r="AWD607" s="809"/>
      <c r="AWE607" s="809"/>
      <c r="AWF607" s="809"/>
      <c r="AWG607" s="809"/>
      <c r="AWH607" s="809"/>
      <c r="AWI607" s="809"/>
      <c r="AWJ607" s="809"/>
      <c r="AWK607" s="809"/>
      <c r="AWL607" s="809"/>
      <c r="AWM607" s="809"/>
      <c r="AWN607" s="809"/>
      <c r="AWO607" s="809"/>
      <c r="AWP607" s="809"/>
      <c r="AWQ607" s="809"/>
      <c r="AWR607" s="808"/>
      <c r="AWS607" s="761"/>
      <c r="AWT607" s="808"/>
      <c r="AWU607" s="809"/>
      <c r="AWV607" s="809"/>
      <c r="AWW607" s="809"/>
      <c r="AWX607" s="809"/>
      <c r="AWY607" s="809"/>
      <c r="AWZ607" s="809"/>
      <c r="AXA607" s="809"/>
      <c r="AXB607" s="809"/>
      <c r="AXC607" s="809"/>
      <c r="AXD607" s="809"/>
      <c r="AXE607" s="809"/>
      <c r="AXF607" s="809"/>
      <c r="AXG607" s="809"/>
      <c r="AXH607" s="809"/>
      <c r="AXI607" s="809"/>
      <c r="AXJ607" s="809"/>
      <c r="AXK607" s="809"/>
      <c r="AXL607" s="809"/>
      <c r="AXM607" s="809"/>
      <c r="AXN607" s="809"/>
      <c r="AXO607" s="809"/>
      <c r="AXP607" s="809"/>
      <c r="AXQ607" s="809"/>
      <c r="AXR607" s="809"/>
      <c r="AXS607" s="809"/>
      <c r="AXT607" s="809"/>
      <c r="AXU607" s="809"/>
      <c r="AXV607" s="809"/>
      <c r="AXW607" s="809"/>
      <c r="AXX607" s="809"/>
      <c r="AXY607" s="809"/>
      <c r="AXZ607" s="809"/>
      <c r="AYA607" s="809"/>
      <c r="AYB607" s="809"/>
      <c r="AYC607" s="809"/>
      <c r="AYD607" s="808"/>
      <c r="AYE607" s="808"/>
      <c r="AYF607" s="809"/>
      <c r="AYG607" s="808"/>
      <c r="AYH607" s="810"/>
      <c r="AYI607" s="810"/>
      <c r="AYJ607" s="810"/>
      <c r="AYK607" s="810"/>
      <c r="AYL607" s="810"/>
      <c r="AYM607" s="810"/>
      <c r="AYN607" s="810"/>
      <c r="AYO607" s="810"/>
      <c r="AYP607" s="810"/>
      <c r="AYQ607" s="810"/>
      <c r="AYR607" s="810"/>
      <c r="AYS607" s="810"/>
      <c r="AYT607" s="810"/>
      <c r="AYU607" s="810"/>
      <c r="AYV607" s="810"/>
      <c r="AYW607" s="810"/>
      <c r="AYX607" s="810"/>
      <c r="AYY607" s="810"/>
      <c r="AYZ607" s="810"/>
      <c r="AZA607" s="810"/>
      <c r="AZB607" s="810"/>
      <c r="AZC607" s="810"/>
      <c r="AZD607" s="810"/>
      <c r="AZE607" s="810"/>
      <c r="AZF607" s="810"/>
      <c r="AZG607" s="810"/>
      <c r="AZH607" s="810"/>
      <c r="AZI607" s="810"/>
      <c r="AZJ607" s="810"/>
      <c r="AZK607" s="810"/>
      <c r="AZL607" s="810"/>
      <c r="AZM607" s="810"/>
      <c r="AZN607" s="810"/>
      <c r="AZO607" s="810"/>
      <c r="AZP607" s="809"/>
      <c r="AZQ607" s="802"/>
      <c r="AZR607" s="802"/>
      <c r="AZS607" s="802"/>
    </row>
    <row r="608" spans="45:920 1123:1371" s="793" customFormat="1" ht="13.5">
      <c r="AS608" s="802"/>
      <c r="AT608" s="802"/>
      <c r="AU608" s="802"/>
      <c r="AV608" s="802"/>
      <c r="AW608" s="802"/>
      <c r="AX608" s="802"/>
      <c r="AY608" s="802"/>
      <c r="AZ608" s="802"/>
      <c r="BA608" s="802"/>
      <c r="BB608" s="802"/>
      <c r="BC608" s="802"/>
      <c r="BD608" s="802"/>
      <c r="BE608" s="802"/>
      <c r="BF608" s="802"/>
      <c r="BG608" s="802"/>
      <c r="BH608" s="802"/>
      <c r="BI608" s="802"/>
      <c r="BJ608" s="802"/>
      <c r="BK608" s="802"/>
      <c r="BL608" s="802"/>
      <c r="BM608" s="802"/>
      <c r="BN608" s="802"/>
      <c r="BO608" s="802"/>
      <c r="BP608" s="802"/>
      <c r="BQ608" s="802"/>
      <c r="BR608" s="802"/>
      <c r="BS608" s="802"/>
      <c r="BT608" s="802"/>
      <c r="BU608" s="802"/>
      <c r="BV608" s="802"/>
      <c r="BW608" s="802"/>
      <c r="BX608" s="802"/>
      <c r="BY608" s="802"/>
      <c r="BZ608" s="802"/>
      <c r="CA608" s="802"/>
      <c r="CB608" s="802"/>
      <c r="CC608" s="802"/>
      <c r="CD608" s="802"/>
      <c r="CE608" s="802"/>
      <c r="CF608" s="802"/>
      <c r="CG608" s="802"/>
      <c r="CH608" s="802"/>
      <c r="CI608" s="802"/>
      <c r="CJ608" s="802"/>
      <c r="CK608" s="802"/>
      <c r="CL608" s="802"/>
      <c r="CM608" s="802"/>
      <c r="CN608" s="802"/>
      <c r="CO608" s="802"/>
      <c r="CP608" s="802"/>
      <c r="CQ608" s="802"/>
      <c r="CR608" s="802"/>
      <c r="CS608" s="802"/>
      <c r="CT608" s="802"/>
      <c r="CU608" s="802"/>
      <c r="CV608" s="802"/>
      <c r="CW608" s="802"/>
      <c r="CX608" s="802"/>
      <c r="CY608" s="802"/>
      <c r="CZ608" s="802"/>
      <c r="DA608" s="802"/>
      <c r="DB608" s="802"/>
      <c r="DC608" s="802"/>
      <c r="DD608" s="802"/>
      <c r="DE608" s="802"/>
      <c r="DF608" s="802"/>
      <c r="DG608" s="802"/>
      <c r="DH608" s="802"/>
      <c r="DI608" s="802"/>
      <c r="DJ608" s="802"/>
      <c r="DK608" s="802"/>
      <c r="DL608" s="802"/>
      <c r="DM608" s="802"/>
      <c r="DN608" s="802"/>
      <c r="DO608" s="802"/>
      <c r="DP608" s="802"/>
      <c r="DQ608" s="802"/>
      <c r="DR608" s="802"/>
      <c r="DS608" s="802"/>
      <c r="DT608" s="802"/>
      <c r="DU608" s="802"/>
      <c r="DV608" s="802"/>
      <c r="DW608" s="802"/>
      <c r="DX608" s="802"/>
      <c r="DY608" s="802"/>
      <c r="DZ608" s="802"/>
      <c r="EA608" s="802"/>
      <c r="EB608" s="802"/>
      <c r="EC608" s="802"/>
      <c r="ED608" s="802"/>
      <c r="EE608" s="802"/>
      <c r="EF608" s="802"/>
      <c r="EG608" s="802"/>
      <c r="EH608" s="802"/>
      <c r="EI608" s="802"/>
      <c r="EJ608" s="802"/>
      <c r="EK608" s="802"/>
      <c r="EL608" s="802"/>
      <c r="EM608" s="802"/>
      <c r="EN608" s="802"/>
      <c r="EO608" s="802"/>
      <c r="EP608" s="802"/>
      <c r="EQ608" s="802"/>
      <c r="ER608" s="802"/>
      <c r="ES608" s="802"/>
      <c r="ET608" s="802"/>
      <c r="EU608" s="802"/>
      <c r="EV608" s="802"/>
      <c r="EW608" s="802"/>
      <c r="EX608" s="802"/>
      <c r="EY608" s="802"/>
      <c r="EZ608" s="802"/>
      <c r="FA608" s="802"/>
      <c r="FB608" s="802"/>
      <c r="FC608" s="802"/>
      <c r="FD608" s="802"/>
      <c r="FE608" s="802"/>
      <c r="FF608" s="802"/>
      <c r="FG608" s="802"/>
      <c r="FH608" s="802"/>
      <c r="FI608" s="802"/>
      <c r="FJ608" s="802"/>
      <c r="FK608" s="802"/>
      <c r="FL608" s="802"/>
      <c r="FM608" s="802"/>
      <c r="FN608" s="802"/>
      <c r="FO608" s="802"/>
      <c r="FP608" s="802"/>
      <c r="FQ608" s="802"/>
      <c r="FR608" s="802"/>
      <c r="FS608" s="802"/>
      <c r="FT608" s="802"/>
      <c r="FU608" s="802"/>
      <c r="FV608" s="802"/>
      <c r="FW608" s="802"/>
      <c r="FX608" s="802"/>
      <c r="FY608" s="802"/>
      <c r="FZ608" s="802"/>
      <c r="GA608" s="802"/>
      <c r="GB608" s="802"/>
      <c r="GC608" s="802"/>
      <c r="GD608" s="802"/>
      <c r="GE608" s="802"/>
      <c r="GF608" s="802"/>
      <c r="GG608" s="802"/>
      <c r="GH608" s="802"/>
      <c r="GI608" s="802"/>
      <c r="GJ608" s="802"/>
      <c r="GK608" s="802"/>
      <c r="GL608" s="802"/>
      <c r="GM608" s="802"/>
      <c r="GN608" s="802"/>
      <c r="GO608" s="802"/>
      <c r="GP608" s="802"/>
      <c r="GQ608" s="802"/>
      <c r="GR608" s="802"/>
      <c r="GS608" s="802"/>
      <c r="GT608" s="802"/>
      <c r="GU608" s="802"/>
      <c r="GV608" s="802"/>
      <c r="GW608" s="802"/>
      <c r="GX608" s="802"/>
      <c r="GY608" s="802"/>
      <c r="GZ608" s="802"/>
      <c r="HA608" s="802"/>
      <c r="HB608" s="802"/>
      <c r="HC608" s="802"/>
      <c r="HD608" s="802"/>
      <c r="HE608" s="802"/>
      <c r="HF608" s="802"/>
      <c r="HG608" s="802"/>
      <c r="HH608" s="802"/>
      <c r="HI608" s="802"/>
      <c r="HJ608" s="802"/>
      <c r="HK608" s="802"/>
      <c r="HL608" s="802"/>
      <c r="HM608" s="802"/>
      <c r="HN608" s="802"/>
      <c r="HO608" s="802"/>
      <c r="HP608" s="802"/>
      <c r="HQ608" s="802"/>
      <c r="HR608" s="802"/>
      <c r="HS608" s="802"/>
      <c r="HT608" s="802"/>
      <c r="HU608" s="802"/>
      <c r="HV608" s="802"/>
      <c r="HW608" s="802"/>
      <c r="HX608" s="802"/>
      <c r="HY608" s="802"/>
      <c r="HZ608" s="802"/>
      <c r="IA608" s="802"/>
      <c r="IB608" s="802"/>
      <c r="IC608" s="802"/>
      <c r="ID608" s="802"/>
      <c r="IE608" s="802"/>
      <c r="IF608" s="802"/>
      <c r="IG608" s="802"/>
      <c r="IH608" s="802"/>
      <c r="II608" s="802"/>
      <c r="IJ608" s="802"/>
      <c r="IK608" s="802"/>
      <c r="IL608" s="802"/>
      <c r="IM608" s="802"/>
      <c r="IN608" s="802"/>
      <c r="IO608" s="802"/>
      <c r="IP608" s="802"/>
      <c r="IQ608" s="802"/>
      <c r="IR608" s="802"/>
      <c r="IS608" s="802"/>
      <c r="IT608" s="802"/>
      <c r="IU608" s="802"/>
      <c r="IV608" s="802"/>
      <c r="IW608" s="802"/>
      <c r="IX608" s="802"/>
      <c r="IY608" s="802"/>
      <c r="IZ608" s="802"/>
      <c r="JA608" s="802"/>
      <c r="JB608" s="802"/>
      <c r="JC608" s="802"/>
      <c r="JD608" s="802"/>
      <c r="JE608" s="802"/>
      <c r="JF608" s="802"/>
      <c r="JG608" s="802"/>
      <c r="JH608" s="802"/>
      <c r="JI608" s="802"/>
      <c r="JJ608" s="802"/>
      <c r="JK608" s="802"/>
      <c r="JL608" s="802"/>
      <c r="JM608" s="802"/>
      <c r="JN608" s="802"/>
      <c r="JO608" s="802"/>
      <c r="JP608" s="802"/>
      <c r="JQ608" s="802"/>
      <c r="JR608" s="802"/>
      <c r="JS608" s="802"/>
      <c r="JT608" s="802"/>
      <c r="JU608" s="802"/>
      <c r="JV608" s="802"/>
      <c r="JW608" s="802"/>
      <c r="JX608" s="802"/>
      <c r="JY608" s="802"/>
      <c r="JZ608" s="802"/>
      <c r="KA608" s="802"/>
      <c r="KB608" s="802"/>
      <c r="KC608" s="802"/>
      <c r="KD608" s="802"/>
      <c r="KE608" s="802"/>
      <c r="KF608" s="802"/>
      <c r="KG608" s="802"/>
      <c r="KH608" s="802"/>
      <c r="KI608" s="802"/>
      <c r="KJ608" s="802"/>
      <c r="KK608" s="802"/>
      <c r="KL608" s="802"/>
      <c r="KM608" s="802"/>
      <c r="KN608" s="802"/>
      <c r="KO608" s="802"/>
      <c r="KP608" s="802"/>
      <c r="KQ608" s="802"/>
      <c r="KR608" s="802"/>
      <c r="KS608" s="802"/>
      <c r="KT608" s="802"/>
      <c r="KU608" s="802"/>
      <c r="KV608" s="802"/>
      <c r="KW608" s="802"/>
      <c r="KX608" s="802"/>
      <c r="KY608" s="802"/>
      <c r="KZ608" s="802"/>
      <c r="LA608" s="802"/>
      <c r="LB608" s="802"/>
      <c r="LC608" s="802"/>
      <c r="LD608" s="802"/>
      <c r="LE608" s="802"/>
      <c r="LF608" s="802"/>
      <c r="LG608" s="802"/>
      <c r="LH608" s="802"/>
      <c r="LI608" s="802"/>
      <c r="LJ608" s="802"/>
      <c r="LK608" s="802"/>
      <c r="LL608" s="802"/>
      <c r="LM608" s="802"/>
      <c r="LN608" s="802"/>
      <c r="LO608" s="802"/>
      <c r="LP608" s="802"/>
      <c r="LQ608" s="802"/>
      <c r="LR608" s="802"/>
      <c r="LS608" s="802"/>
      <c r="LT608" s="802"/>
      <c r="LU608" s="802"/>
      <c r="LV608" s="802"/>
      <c r="LW608" s="802"/>
      <c r="LX608" s="802"/>
      <c r="LY608" s="802"/>
      <c r="LZ608" s="802"/>
      <c r="MA608" s="802"/>
      <c r="MB608" s="802"/>
      <c r="MC608" s="802"/>
      <c r="MD608" s="802"/>
      <c r="ME608" s="802"/>
      <c r="MF608" s="802"/>
      <c r="MG608" s="802"/>
      <c r="MH608" s="802"/>
      <c r="MI608" s="802"/>
      <c r="MJ608" s="802"/>
      <c r="MK608" s="802"/>
      <c r="ML608" s="802"/>
      <c r="MM608" s="802"/>
      <c r="MN608" s="802"/>
      <c r="MO608" s="802"/>
      <c r="MP608" s="802"/>
      <c r="MQ608" s="802"/>
      <c r="MR608" s="802"/>
      <c r="MS608" s="802"/>
      <c r="MT608" s="802"/>
      <c r="MU608" s="802"/>
      <c r="MV608" s="802"/>
      <c r="MW608" s="802"/>
      <c r="MX608" s="802"/>
      <c r="MY608" s="802"/>
      <c r="MZ608" s="802"/>
      <c r="NA608" s="802"/>
      <c r="NB608" s="802"/>
      <c r="NC608" s="802"/>
      <c r="ND608" s="802"/>
      <c r="NE608" s="802"/>
      <c r="NF608" s="802"/>
      <c r="NG608" s="802"/>
      <c r="NH608" s="802"/>
      <c r="NI608" s="802"/>
      <c r="NJ608" s="802"/>
      <c r="NK608" s="802"/>
      <c r="NL608" s="802"/>
      <c r="NM608" s="802"/>
      <c r="NN608" s="802"/>
      <c r="NO608" s="802"/>
      <c r="NP608" s="802"/>
      <c r="NQ608" s="802"/>
      <c r="NR608" s="802"/>
      <c r="NS608" s="802"/>
      <c r="NT608" s="802"/>
      <c r="NU608" s="802"/>
      <c r="NV608" s="802"/>
      <c r="NW608" s="802"/>
      <c r="NX608" s="802"/>
      <c r="NY608" s="802"/>
      <c r="NZ608" s="802"/>
      <c r="OA608" s="802"/>
      <c r="OB608" s="802"/>
      <c r="OC608" s="802"/>
      <c r="OD608" s="802"/>
      <c r="OE608" s="802"/>
      <c r="OF608" s="802"/>
      <c r="OG608" s="802"/>
      <c r="OH608" s="802"/>
      <c r="OI608" s="802"/>
      <c r="OJ608" s="802"/>
      <c r="OK608" s="802"/>
      <c r="OL608" s="802"/>
      <c r="OM608" s="802"/>
      <c r="ON608" s="802"/>
      <c r="OO608" s="802"/>
      <c r="OP608" s="802"/>
      <c r="OQ608" s="802"/>
      <c r="OR608" s="802"/>
      <c r="OS608" s="802"/>
      <c r="OT608" s="802"/>
      <c r="OU608" s="802"/>
      <c r="OV608" s="802"/>
      <c r="OW608" s="802"/>
      <c r="OX608" s="802"/>
      <c r="OY608" s="802"/>
      <c r="OZ608" s="802"/>
      <c r="PA608" s="802"/>
      <c r="PB608" s="802"/>
      <c r="PC608" s="802"/>
      <c r="PD608" s="802"/>
      <c r="PE608" s="802"/>
      <c r="PF608" s="802"/>
      <c r="PG608" s="802"/>
      <c r="PH608" s="802"/>
      <c r="PI608" s="802"/>
      <c r="PJ608" s="802"/>
      <c r="PK608" s="802"/>
      <c r="PL608" s="802"/>
      <c r="PM608" s="802"/>
      <c r="PN608" s="802"/>
      <c r="PO608" s="802"/>
      <c r="PP608" s="802"/>
      <c r="PQ608" s="802"/>
      <c r="PR608" s="802"/>
      <c r="PS608" s="802"/>
      <c r="PT608" s="802"/>
      <c r="PU608" s="802"/>
      <c r="PV608" s="802"/>
      <c r="PW608" s="802"/>
      <c r="PX608" s="802"/>
      <c r="PY608" s="802"/>
      <c r="PZ608" s="802"/>
      <c r="QA608" s="802"/>
      <c r="QB608" s="802"/>
      <c r="QC608" s="802"/>
      <c r="QD608" s="802"/>
      <c r="QE608" s="802"/>
      <c r="QF608" s="802"/>
      <c r="QG608" s="802"/>
      <c r="QH608" s="802"/>
      <c r="QI608" s="802"/>
      <c r="QJ608" s="802"/>
      <c r="QK608" s="802"/>
      <c r="QL608" s="802"/>
      <c r="QM608" s="802"/>
      <c r="QN608" s="802"/>
      <c r="QO608" s="802"/>
      <c r="QP608" s="802"/>
      <c r="QQ608" s="802"/>
      <c r="QR608" s="802"/>
      <c r="QS608" s="802"/>
      <c r="QT608" s="802"/>
      <c r="QU608" s="802"/>
      <c r="QV608" s="802"/>
      <c r="QW608" s="802"/>
      <c r="QX608" s="802"/>
      <c r="QY608" s="802"/>
      <c r="QZ608" s="802"/>
      <c r="RA608" s="802"/>
      <c r="RB608" s="802"/>
      <c r="RC608" s="802"/>
      <c r="RD608" s="802"/>
      <c r="RE608" s="802"/>
      <c r="RF608" s="802"/>
      <c r="RG608" s="802"/>
      <c r="RH608" s="802"/>
      <c r="RI608" s="802"/>
      <c r="RJ608" s="802"/>
      <c r="RK608" s="802"/>
      <c r="RL608" s="802"/>
      <c r="RM608" s="802"/>
      <c r="RN608" s="802"/>
      <c r="RO608" s="802"/>
      <c r="RP608" s="802"/>
      <c r="RQ608" s="802"/>
      <c r="RR608" s="802"/>
      <c r="RS608" s="802"/>
      <c r="RT608" s="802"/>
      <c r="RU608" s="802"/>
      <c r="RV608" s="802"/>
      <c r="RW608" s="802"/>
      <c r="RX608" s="802"/>
      <c r="RY608" s="802"/>
      <c r="RZ608" s="802"/>
      <c r="SA608" s="802"/>
      <c r="SB608" s="802"/>
      <c r="SC608" s="802"/>
      <c r="SD608" s="802"/>
      <c r="SE608" s="802"/>
      <c r="SF608" s="802"/>
      <c r="SG608" s="802"/>
      <c r="SH608" s="802"/>
      <c r="SI608" s="802"/>
      <c r="SJ608" s="802"/>
      <c r="SK608" s="802"/>
      <c r="SL608" s="802"/>
      <c r="SM608" s="802"/>
      <c r="SN608" s="802"/>
      <c r="SO608" s="802"/>
      <c r="SP608" s="802"/>
      <c r="SQ608" s="802"/>
      <c r="SR608" s="802"/>
      <c r="SS608" s="802"/>
      <c r="ST608" s="802"/>
      <c r="SU608" s="802"/>
      <c r="SV608" s="802"/>
      <c r="SW608" s="802"/>
      <c r="SX608" s="802"/>
      <c r="SY608" s="802"/>
      <c r="SZ608" s="802"/>
      <c r="TA608" s="802"/>
      <c r="TB608" s="802"/>
      <c r="TC608" s="802"/>
      <c r="TD608" s="802"/>
      <c r="TE608" s="802"/>
      <c r="TF608" s="802"/>
      <c r="TG608" s="802"/>
      <c r="TH608" s="802"/>
      <c r="TI608" s="802"/>
      <c r="TJ608" s="802"/>
      <c r="TK608" s="802"/>
      <c r="TL608" s="802"/>
      <c r="TM608" s="802"/>
      <c r="TN608" s="802"/>
      <c r="TO608" s="802"/>
      <c r="TP608" s="802"/>
      <c r="TQ608" s="802"/>
      <c r="TR608" s="802"/>
      <c r="TS608" s="802"/>
      <c r="TT608" s="802"/>
      <c r="TU608" s="802"/>
      <c r="TV608" s="802"/>
      <c r="TW608" s="802"/>
      <c r="TX608" s="802"/>
      <c r="TY608" s="802"/>
      <c r="TZ608" s="802"/>
      <c r="UA608" s="802"/>
      <c r="UB608" s="802"/>
      <c r="UC608" s="802"/>
      <c r="UD608" s="802"/>
      <c r="UE608" s="802"/>
      <c r="UF608" s="802"/>
      <c r="UG608" s="802"/>
      <c r="UH608" s="802"/>
      <c r="UI608" s="802"/>
      <c r="UJ608" s="802"/>
      <c r="UK608" s="802"/>
      <c r="UL608" s="802"/>
      <c r="UM608" s="802"/>
      <c r="UN608" s="802"/>
      <c r="UO608" s="802"/>
      <c r="UP608" s="802"/>
      <c r="UQ608" s="802"/>
      <c r="UR608" s="802"/>
      <c r="US608" s="802"/>
      <c r="UT608" s="802"/>
      <c r="UU608" s="802"/>
      <c r="UV608" s="802"/>
      <c r="UW608" s="802"/>
      <c r="UX608" s="802"/>
      <c r="UY608" s="802"/>
      <c r="UZ608" s="802"/>
      <c r="VA608" s="802"/>
      <c r="VB608" s="802"/>
      <c r="VC608" s="802"/>
      <c r="VD608" s="802"/>
      <c r="VE608" s="802"/>
      <c r="VF608" s="802"/>
      <c r="VG608" s="802"/>
      <c r="VH608" s="802"/>
      <c r="VI608" s="802"/>
      <c r="VJ608" s="802"/>
      <c r="VK608" s="802"/>
      <c r="VL608" s="802"/>
      <c r="VM608" s="802"/>
      <c r="VN608" s="802"/>
      <c r="VO608" s="802"/>
      <c r="VP608" s="802"/>
      <c r="VQ608" s="802"/>
      <c r="VR608" s="802"/>
      <c r="VS608" s="802"/>
      <c r="VT608" s="802"/>
      <c r="VU608" s="802"/>
      <c r="VV608" s="802"/>
      <c r="VW608" s="802"/>
      <c r="VX608" s="802"/>
      <c r="VY608" s="802"/>
      <c r="VZ608" s="802"/>
      <c r="WA608" s="802"/>
      <c r="WB608" s="802"/>
      <c r="WC608" s="802"/>
      <c r="WD608" s="802"/>
      <c r="WE608" s="802"/>
      <c r="WF608" s="802"/>
      <c r="WG608" s="802"/>
      <c r="WH608" s="802"/>
      <c r="WI608" s="802"/>
      <c r="WJ608" s="802"/>
      <c r="WK608" s="802"/>
      <c r="WL608" s="802"/>
      <c r="WM608" s="802"/>
      <c r="WN608" s="802"/>
      <c r="WO608" s="802"/>
      <c r="WP608" s="802"/>
      <c r="WQ608" s="802"/>
      <c r="WR608" s="802"/>
      <c r="WS608" s="802"/>
      <c r="WT608" s="802"/>
      <c r="WU608" s="802"/>
      <c r="WV608" s="802"/>
      <c r="WW608" s="802"/>
      <c r="WX608" s="802"/>
      <c r="WY608" s="802"/>
      <c r="WZ608" s="802"/>
      <c r="XA608" s="802"/>
      <c r="XB608" s="802"/>
      <c r="XC608" s="802"/>
      <c r="XD608" s="802"/>
      <c r="XE608" s="802"/>
      <c r="XF608" s="802"/>
      <c r="XG608" s="802"/>
      <c r="XH608" s="802"/>
      <c r="XI608" s="802"/>
      <c r="XJ608" s="802"/>
      <c r="XK608" s="802"/>
      <c r="XL608" s="802"/>
      <c r="XM608" s="802"/>
      <c r="XN608" s="802"/>
      <c r="XO608" s="802"/>
      <c r="XP608" s="802"/>
      <c r="XQ608" s="802"/>
      <c r="XR608" s="802"/>
      <c r="XS608" s="802"/>
      <c r="XT608" s="802"/>
      <c r="XU608" s="802"/>
      <c r="XV608" s="802"/>
      <c r="XW608" s="802"/>
      <c r="XX608" s="802"/>
      <c r="XY608" s="802"/>
      <c r="XZ608" s="802"/>
      <c r="YA608" s="802"/>
      <c r="YB608" s="802"/>
      <c r="YC608" s="802"/>
      <c r="YD608" s="802"/>
      <c r="YE608" s="802"/>
      <c r="YF608" s="802"/>
      <c r="YG608" s="802"/>
      <c r="YH608" s="802"/>
      <c r="YI608" s="802"/>
      <c r="YJ608" s="802"/>
      <c r="YK608" s="802"/>
      <c r="YL608" s="802"/>
      <c r="YM608" s="802"/>
      <c r="YN608" s="802"/>
      <c r="YO608" s="802"/>
      <c r="YP608" s="802"/>
      <c r="YQ608" s="802"/>
      <c r="YR608" s="802"/>
      <c r="YS608" s="802"/>
      <c r="YT608" s="802"/>
      <c r="YU608" s="802"/>
      <c r="YV608" s="802"/>
      <c r="YW608" s="802"/>
      <c r="YX608" s="802"/>
      <c r="YY608" s="802"/>
      <c r="YZ608" s="802"/>
      <c r="ZA608" s="802"/>
      <c r="ZB608" s="802"/>
      <c r="ZC608" s="802"/>
      <c r="ZD608" s="802"/>
      <c r="ZE608" s="802"/>
      <c r="ZF608" s="802"/>
      <c r="ZG608" s="802"/>
      <c r="ZH608" s="802"/>
      <c r="ZI608" s="802"/>
      <c r="ZJ608" s="802"/>
      <c r="ZK608" s="802"/>
      <c r="ZL608" s="802"/>
      <c r="ZM608" s="802"/>
      <c r="ZN608" s="802"/>
      <c r="ZO608" s="802"/>
      <c r="ZP608" s="802"/>
      <c r="ZQ608" s="802"/>
      <c r="ZR608" s="802"/>
      <c r="ZS608" s="802"/>
      <c r="ZT608" s="802"/>
      <c r="ZU608" s="802"/>
      <c r="ZV608" s="802"/>
      <c r="ZW608" s="802"/>
      <c r="ZX608" s="802"/>
      <c r="ZY608" s="802"/>
      <c r="ZZ608" s="802"/>
      <c r="AAA608" s="802"/>
      <c r="AAB608" s="802"/>
      <c r="AAC608" s="802"/>
      <c r="AAD608" s="802"/>
      <c r="AAE608" s="802"/>
      <c r="AAF608" s="802"/>
      <c r="AAG608" s="802"/>
      <c r="AAH608" s="802"/>
      <c r="AAI608" s="802"/>
      <c r="AAJ608" s="802"/>
      <c r="AAK608" s="802"/>
      <c r="AAL608" s="802"/>
      <c r="AAM608" s="802"/>
      <c r="AAN608" s="802"/>
      <c r="AAO608" s="802"/>
      <c r="AAP608" s="802"/>
      <c r="AAQ608" s="802"/>
      <c r="AAR608" s="802"/>
      <c r="AAS608" s="802"/>
      <c r="AAT608" s="802"/>
      <c r="AAU608" s="802"/>
      <c r="AAV608" s="802"/>
      <c r="AAW608" s="802"/>
      <c r="AAX608" s="802"/>
      <c r="AAY608" s="802"/>
      <c r="AAZ608" s="802"/>
      <c r="ABA608" s="802"/>
      <c r="ABB608" s="802"/>
      <c r="ABC608" s="802"/>
      <c r="ABD608" s="802"/>
      <c r="ABE608" s="802"/>
      <c r="ABF608" s="802"/>
      <c r="ABG608" s="802"/>
      <c r="ABH608" s="802"/>
      <c r="ABI608" s="802"/>
      <c r="ABJ608" s="802"/>
      <c r="ABK608" s="802"/>
      <c r="ABL608" s="802"/>
      <c r="ABM608" s="802"/>
      <c r="ABN608" s="802"/>
      <c r="ABO608" s="802"/>
      <c r="ABP608" s="802"/>
      <c r="ABQ608" s="802"/>
      <c r="ABR608" s="802"/>
      <c r="ABS608" s="802"/>
      <c r="ABT608" s="802"/>
      <c r="ABU608" s="802"/>
      <c r="ABV608" s="802"/>
      <c r="ABW608" s="802"/>
      <c r="ABX608" s="802"/>
      <c r="ABY608" s="802"/>
      <c r="ABZ608" s="802"/>
      <c r="ACA608" s="802"/>
      <c r="ACB608" s="802"/>
      <c r="ACC608" s="802"/>
      <c r="ACD608" s="802"/>
      <c r="ACE608" s="802"/>
      <c r="ACF608" s="802"/>
      <c r="ACG608" s="802"/>
      <c r="ACH608" s="802"/>
      <c r="ACI608" s="802"/>
      <c r="ACJ608" s="802"/>
      <c r="ACK608" s="802"/>
      <c r="ACL608" s="802"/>
      <c r="ACM608" s="802"/>
      <c r="ACN608" s="802"/>
      <c r="ACO608" s="802"/>
      <c r="ACP608" s="802"/>
      <c r="ACQ608" s="802"/>
      <c r="ACR608" s="802"/>
      <c r="ACS608" s="802"/>
      <c r="ACT608" s="802"/>
      <c r="ACU608" s="802"/>
      <c r="ACV608" s="802"/>
      <c r="ACW608" s="802"/>
      <c r="ACX608" s="802"/>
      <c r="ACY608" s="802"/>
      <c r="ACZ608" s="802"/>
      <c r="ADA608" s="802"/>
      <c r="ADB608" s="802"/>
      <c r="ADC608" s="802"/>
      <c r="ADD608" s="802"/>
      <c r="ADE608" s="802"/>
      <c r="ADF608" s="802"/>
      <c r="ADG608" s="802"/>
      <c r="ADH608" s="802"/>
      <c r="ADI608" s="802"/>
      <c r="ADJ608" s="802"/>
      <c r="ADK608" s="802"/>
      <c r="ADL608" s="802"/>
      <c r="ADM608" s="802"/>
      <c r="ADN608" s="802"/>
      <c r="ADO608" s="802"/>
      <c r="ADP608" s="802"/>
      <c r="ADQ608" s="802"/>
      <c r="ADR608" s="802"/>
      <c r="ADS608" s="802"/>
      <c r="ADT608" s="802"/>
      <c r="ADU608" s="802"/>
      <c r="ADV608" s="802"/>
      <c r="ADW608" s="802"/>
      <c r="ADX608" s="802"/>
      <c r="ADY608" s="802"/>
      <c r="ADZ608" s="802"/>
      <c r="AEA608" s="802"/>
      <c r="AEB608" s="802"/>
      <c r="AEC608" s="802"/>
      <c r="AED608" s="802"/>
      <c r="AEE608" s="802"/>
      <c r="AEF608" s="802"/>
      <c r="AEG608" s="802"/>
      <c r="AEH608" s="802"/>
      <c r="AEI608" s="802"/>
      <c r="AEJ608" s="802"/>
      <c r="AEK608" s="802"/>
      <c r="AEL608" s="802"/>
      <c r="AEM608" s="802"/>
      <c r="AEN608" s="802"/>
      <c r="AEO608" s="802"/>
      <c r="AEP608" s="802"/>
      <c r="AEQ608" s="802"/>
      <c r="AER608" s="802"/>
      <c r="AES608" s="802"/>
      <c r="AET608" s="802"/>
      <c r="AEU608" s="802"/>
      <c r="AEV608" s="802"/>
      <c r="AEW608" s="802"/>
      <c r="AEX608" s="802"/>
      <c r="AEY608" s="802"/>
      <c r="AEZ608" s="802"/>
      <c r="AFA608" s="802"/>
      <c r="AFB608" s="802"/>
      <c r="AFC608" s="802"/>
      <c r="AFD608" s="802"/>
      <c r="AFE608" s="802"/>
      <c r="AFF608" s="802"/>
      <c r="AFG608" s="802"/>
      <c r="AFH608" s="802"/>
      <c r="AFI608" s="802"/>
      <c r="AFJ608" s="802"/>
      <c r="AFK608" s="802"/>
      <c r="AFL608" s="802"/>
      <c r="AFM608" s="802"/>
      <c r="AFN608" s="802"/>
      <c r="AFO608" s="802"/>
      <c r="AFP608" s="802"/>
      <c r="AFQ608" s="802"/>
      <c r="AFR608" s="802"/>
      <c r="AFS608" s="802"/>
      <c r="AFT608" s="802"/>
      <c r="AFU608" s="802"/>
      <c r="AFV608" s="802"/>
      <c r="AFW608" s="802"/>
      <c r="AFX608" s="802"/>
      <c r="AFY608" s="802"/>
      <c r="AFZ608" s="802"/>
      <c r="AGA608" s="802"/>
      <c r="AGB608" s="802"/>
      <c r="AGC608" s="802"/>
      <c r="AGD608" s="802"/>
      <c r="AGE608" s="802"/>
      <c r="AGF608" s="802"/>
      <c r="AGG608" s="802"/>
      <c r="AGH608" s="802"/>
      <c r="AGI608" s="802"/>
      <c r="AGJ608" s="802"/>
      <c r="AGK608" s="802"/>
      <c r="AGL608" s="802"/>
      <c r="AGM608" s="802"/>
      <c r="AGN608" s="802"/>
      <c r="AGO608" s="802"/>
      <c r="AGP608" s="802"/>
      <c r="AGQ608" s="802"/>
      <c r="AGR608" s="802"/>
      <c r="AGS608" s="802"/>
      <c r="AGT608" s="802"/>
      <c r="AGU608" s="802"/>
      <c r="AGV608" s="802"/>
      <c r="AGW608" s="802"/>
      <c r="AGX608" s="802"/>
      <c r="AGY608" s="802"/>
      <c r="AGZ608" s="802"/>
      <c r="AHA608" s="802"/>
      <c r="AHB608" s="802"/>
      <c r="AHC608" s="802"/>
      <c r="AHD608" s="802"/>
      <c r="AHE608" s="802"/>
      <c r="AHF608" s="802"/>
      <c r="AHG608" s="802"/>
      <c r="AHH608" s="802"/>
      <c r="AHI608" s="802"/>
      <c r="AHJ608" s="802"/>
      <c r="AHK608" s="802"/>
      <c r="AHL608" s="802"/>
      <c r="AHM608" s="802"/>
      <c r="AHN608" s="802"/>
      <c r="AHO608" s="802"/>
      <c r="AHP608" s="802"/>
      <c r="AHQ608" s="802"/>
      <c r="AHR608" s="802"/>
      <c r="AHS608" s="802"/>
      <c r="AHT608" s="802"/>
      <c r="AHU608" s="802"/>
      <c r="AHV608" s="802"/>
      <c r="AHW608" s="802"/>
      <c r="AHX608" s="802"/>
      <c r="AHY608" s="802"/>
      <c r="AHZ608" s="802"/>
      <c r="AIA608" s="802"/>
      <c r="AIB608" s="802"/>
      <c r="AIC608" s="802"/>
      <c r="AID608" s="802"/>
      <c r="AIE608" s="802"/>
      <c r="AIF608" s="802"/>
      <c r="AIG608" s="802"/>
      <c r="AIH608" s="802"/>
      <c r="AII608" s="802"/>
      <c r="AIJ608" s="802"/>
      <c r="AQE608" s="802"/>
      <c r="AQF608" s="802"/>
      <c r="AQG608" s="802"/>
      <c r="AQH608" s="802"/>
      <c r="AQI608" s="802"/>
      <c r="AQJ608" s="802"/>
      <c r="AQK608" s="802"/>
      <c r="AQL608" s="802"/>
      <c r="AQM608" s="802"/>
      <c r="AQN608" s="802"/>
      <c r="AQO608" s="802"/>
      <c r="AQP608" s="802"/>
      <c r="AQQ608" s="802"/>
      <c r="AQR608" s="802"/>
      <c r="AQS608" s="802"/>
      <c r="AQT608" s="802"/>
      <c r="AQU608" s="802"/>
      <c r="AQV608" s="802"/>
      <c r="AQW608" s="802"/>
      <c r="AQX608" s="802"/>
      <c r="AQY608" s="802"/>
      <c r="AQZ608" s="802"/>
      <c r="ARA608" s="802"/>
      <c r="ARB608" s="802"/>
      <c r="ARC608" s="802"/>
      <c r="ARD608" s="802"/>
      <c r="ARE608" s="802"/>
      <c r="ARF608" s="802"/>
      <c r="ARG608" s="802"/>
      <c r="ARH608" s="802"/>
      <c r="ARI608" s="802"/>
      <c r="ARJ608" s="802"/>
      <c r="ARK608" s="802"/>
      <c r="ARL608" s="802"/>
      <c r="ARM608" s="802"/>
      <c r="ARN608" s="802"/>
      <c r="ARO608" s="802"/>
      <c r="ARP608" s="802"/>
      <c r="ARQ608" s="802"/>
      <c r="ARR608" s="802"/>
      <c r="ARS608" s="802"/>
      <c r="ART608" s="802"/>
      <c r="ARU608" s="802"/>
      <c r="ARV608" s="802"/>
      <c r="ARW608" s="802"/>
      <c r="ARX608" s="802"/>
      <c r="ARY608" s="802"/>
      <c r="ARZ608" s="802"/>
      <c r="ASA608" s="802"/>
      <c r="ASB608" s="802"/>
      <c r="ASC608" s="802"/>
      <c r="ASD608" s="802"/>
      <c r="ASE608" s="802"/>
      <c r="ASF608" s="802"/>
      <c r="ASG608" s="802"/>
      <c r="ASH608" s="802"/>
      <c r="ASI608" s="802"/>
      <c r="ASJ608" s="802"/>
      <c r="ASK608" s="802"/>
      <c r="ASL608" s="802"/>
      <c r="ATP608" s="802"/>
      <c r="ATQ608" s="802"/>
      <c r="ATR608" s="802"/>
      <c r="ATS608" s="802"/>
      <c r="ATT608" s="802"/>
      <c r="ATU608" s="802"/>
      <c r="ATV608" s="802"/>
      <c r="ATW608" s="802"/>
      <c r="ATX608" s="802"/>
      <c r="ATY608" s="802"/>
      <c r="ATZ608" s="802"/>
      <c r="AUA608" s="802"/>
      <c r="AUB608" s="802"/>
      <c r="AUC608" s="802"/>
      <c r="AUD608" s="802"/>
      <c r="AUE608" s="802"/>
      <c r="AUF608" s="802"/>
      <c r="AUG608" s="802"/>
      <c r="AUH608" s="802"/>
      <c r="AUI608" s="802"/>
      <c r="AUJ608" s="802"/>
      <c r="AUK608" s="802"/>
      <c r="AUL608" s="802"/>
      <c r="AUM608" s="802"/>
      <c r="AUN608" s="802"/>
      <c r="AUO608" s="802"/>
      <c r="AUP608" s="801"/>
      <c r="AUQ608" s="802"/>
      <c r="AUR608" s="801"/>
      <c r="AUS608" s="802"/>
      <c r="AUT608" s="801"/>
      <c r="AUU608" s="802"/>
      <c r="AUV608" s="802"/>
      <c r="AUW608" s="802"/>
      <c r="AUX608" s="802"/>
      <c r="AUY608" s="802"/>
      <c r="AUZ608" s="802"/>
      <c r="AVA608" s="802"/>
      <c r="AVB608" s="802"/>
      <c r="AVC608" s="802"/>
      <c r="AVD608" s="802"/>
      <c r="AVE608" s="802"/>
      <c r="AVF608" s="802"/>
      <c r="AVG608" s="802"/>
      <c r="AVH608" s="802"/>
      <c r="AVI608" s="802"/>
      <c r="AVJ608" s="808"/>
      <c r="AVK608" s="808"/>
      <c r="AVL608" s="808"/>
      <c r="AVM608" s="808"/>
      <c r="AVN608" s="808"/>
      <c r="AVO608" s="808"/>
      <c r="AVP608" s="808"/>
      <c r="AVQ608" s="808"/>
      <c r="AVR608" s="808"/>
      <c r="AVS608" s="808"/>
      <c r="AVT608" s="808"/>
      <c r="AVU608" s="809"/>
      <c r="AVV608" s="809"/>
      <c r="AVW608" s="809"/>
      <c r="AVX608" s="809"/>
      <c r="AVY608" s="809"/>
      <c r="AVZ608" s="809"/>
      <c r="AWA608" s="809"/>
      <c r="AWB608" s="809"/>
      <c r="AWC608" s="809"/>
      <c r="AWD608" s="809"/>
      <c r="AWE608" s="809"/>
      <c r="AWF608" s="809"/>
      <c r="AWG608" s="809"/>
      <c r="AWH608" s="809"/>
      <c r="AWI608" s="809"/>
      <c r="AWJ608" s="809"/>
      <c r="AWK608" s="809"/>
      <c r="AWL608" s="809"/>
      <c r="AWM608" s="809"/>
      <c r="AWN608" s="809"/>
      <c r="AWO608" s="809"/>
      <c r="AWP608" s="809"/>
      <c r="AWQ608" s="809"/>
      <c r="AWR608" s="808"/>
      <c r="AWS608" s="761"/>
      <c r="AWT608" s="808"/>
      <c r="AWU608" s="809"/>
      <c r="AWV608" s="809"/>
      <c r="AWW608" s="809"/>
      <c r="AWX608" s="809"/>
      <c r="AWY608" s="809"/>
      <c r="AWZ608" s="809"/>
      <c r="AXA608" s="809"/>
      <c r="AXB608" s="809"/>
      <c r="AXC608" s="809"/>
      <c r="AXD608" s="809"/>
      <c r="AXE608" s="809"/>
      <c r="AXF608" s="809"/>
      <c r="AXG608" s="809"/>
      <c r="AXH608" s="809"/>
      <c r="AXI608" s="809"/>
      <c r="AXJ608" s="809"/>
      <c r="AXK608" s="809"/>
      <c r="AXL608" s="809"/>
      <c r="AXM608" s="809"/>
      <c r="AXN608" s="809"/>
      <c r="AXO608" s="809"/>
      <c r="AXP608" s="809"/>
      <c r="AXQ608" s="809"/>
      <c r="AXR608" s="809"/>
      <c r="AXS608" s="809"/>
      <c r="AXT608" s="809"/>
      <c r="AXU608" s="809"/>
      <c r="AXV608" s="809"/>
      <c r="AXW608" s="809"/>
      <c r="AXX608" s="809"/>
      <c r="AXY608" s="809"/>
      <c r="AXZ608" s="809"/>
      <c r="AYA608" s="809"/>
      <c r="AYB608" s="809"/>
      <c r="AYC608" s="809"/>
      <c r="AYD608" s="808"/>
      <c r="AYE608" s="808"/>
      <c r="AYF608" s="809"/>
      <c r="AYG608" s="808"/>
      <c r="AYH608" s="810"/>
      <c r="AYI608" s="810"/>
      <c r="AYJ608" s="810"/>
      <c r="AYK608" s="810"/>
      <c r="AYL608" s="810"/>
      <c r="AYM608" s="810"/>
      <c r="AYN608" s="810"/>
      <c r="AYO608" s="810"/>
      <c r="AYP608" s="810"/>
      <c r="AYQ608" s="810"/>
      <c r="AYR608" s="810"/>
      <c r="AYS608" s="810"/>
      <c r="AYT608" s="810"/>
      <c r="AYU608" s="810"/>
      <c r="AYV608" s="810"/>
      <c r="AYW608" s="810"/>
      <c r="AYX608" s="810"/>
      <c r="AYY608" s="810"/>
      <c r="AYZ608" s="810"/>
      <c r="AZA608" s="810"/>
      <c r="AZB608" s="810"/>
      <c r="AZC608" s="810"/>
      <c r="AZD608" s="810"/>
      <c r="AZE608" s="810"/>
      <c r="AZF608" s="810"/>
      <c r="AZG608" s="810"/>
      <c r="AZH608" s="810"/>
      <c r="AZI608" s="810"/>
      <c r="AZJ608" s="810"/>
      <c r="AZK608" s="810"/>
      <c r="AZL608" s="810"/>
      <c r="AZM608" s="810"/>
      <c r="AZN608" s="810"/>
      <c r="AZO608" s="810"/>
      <c r="AZP608" s="809"/>
      <c r="AZQ608" s="802"/>
      <c r="AZR608" s="802"/>
      <c r="AZS608" s="802"/>
    </row>
    <row r="609" spans="45:920 1123:1371" s="793" customFormat="1" ht="13.5">
      <c r="AS609" s="802"/>
      <c r="AT609" s="802"/>
      <c r="AU609" s="802"/>
      <c r="AV609" s="802"/>
      <c r="AW609" s="802"/>
      <c r="AX609" s="802"/>
      <c r="AY609" s="802"/>
      <c r="AZ609" s="802"/>
      <c r="BA609" s="802"/>
      <c r="BB609" s="802"/>
      <c r="BC609" s="802"/>
      <c r="BD609" s="802"/>
      <c r="BE609" s="802"/>
      <c r="BF609" s="802"/>
      <c r="BG609" s="802"/>
      <c r="BH609" s="802"/>
      <c r="BI609" s="802"/>
      <c r="BJ609" s="802"/>
      <c r="BK609" s="802"/>
      <c r="BL609" s="802"/>
      <c r="BM609" s="802"/>
      <c r="BN609" s="802"/>
      <c r="BO609" s="802"/>
      <c r="BP609" s="802"/>
      <c r="BQ609" s="802"/>
      <c r="BR609" s="802"/>
      <c r="BS609" s="802"/>
      <c r="BT609" s="802"/>
      <c r="BU609" s="802"/>
      <c r="BV609" s="802"/>
      <c r="BW609" s="802"/>
      <c r="BX609" s="802"/>
      <c r="BY609" s="802"/>
      <c r="BZ609" s="802"/>
      <c r="CA609" s="802"/>
      <c r="CB609" s="802"/>
      <c r="CC609" s="802"/>
      <c r="CD609" s="802"/>
      <c r="CE609" s="802"/>
      <c r="CF609" s="802"/>
      <c r="CG609" s="802"/>
      <c r="CH609" s="802"/>
      <c r="CI609" s="802"/>
      <c r="CJ609" s="802"/>
      <c r="CK609" s="802"/>
      <c r="CL609" s="802"/>
      <c r="CM609" s="802"/>
      <c r="CN609" s="802"/>
      <c r="CO609" s="802"/>
      <c r="CP609" s="802"/>
      <c r="CQ609" s="802"/>
      <c r="CR609" s="802"/>
      <c r="CS609" s="802"/>
      <c r="CT609" s="802"/>
      <c r="CU609" s="802"/>
      <c r="CV609" s="802"/>
      <c r="CW609" s="802"/>
      <c r="CX609" s="802"/>
      <c r="CY609" s="802"/>
      <c r="CZ609" s="802"/>
      <c r="DA609" s="802"/>
      <c r="DB609" s="802"/>
      <c r="DC609" s="802"/>
      <c r="DD609" s="802"/>
      <c r="DE609" s="802"/>
      <c r="DF609" s="802"/>
      <c r="DG609" s="802"/>
      <c r="DH609" s="802"/>
      <c r="DI609" s="802"/>
      <c r="DJ609" s="802"/>
      <c r="DK609" s="802"/>
      <c r="DL609" s="802"/>
      <c r="DM609" s="802"/>
      <c r="DN609" s="802"/>
      <c r="DO609" s="802"/>
      <c r="DP609" s="802"/>
      <c r="DQ609" s="802"/>
      <c r="DR609" s="802"/>
      <c r="DS609" s="802"/>
      <c r="DT609" s="802"/>
      <c r="DU609" s="802"/>
      <c r="DV609" s="802"/>
      <c r="DW609" s="802"/>
      <c r="DX609" s="802"/>
      <c r="DY609" s="802"/>
      <c r="DZ609" s="802"/>
      <c r="EA609" s="802"/>
      <c r="EB609" s="802"/>
      <c r="EC609" s="802"/>
      <c r="ED609" s="802"/>
      <c r="EE609" s="802"/>
      <c r="EF609" s="802"/>
      <c r="EG609" s="802"/>
      <c r="EH609" s="802"/>
      <c r="EI609" s="802"/>
      <c r="EJ609" s="802"/>
      <c r="EK609" s="802"/>
      <c r="EL609" s="802"/>
      <c r="EM609" s="802"/>
      <c r="EN609" s="802"/>
      <c r="EO609" s="802"/>
      <c r="EP609" s="802"/>
      <c r="EQ609" s="802"/>
      <c r="ER609" s="802"/>
      <c r="ES609" s="802"/>
      <c r="ET609" s="802"/>
      <c r="EU609" s="802"/>
      <c r="EV609" s="802"/>
      <c r="EW609" s="802"/>
      <c r="EX609" s="802"/>
      <c r="EY609" s="802"/>
      <c r="EZ609" s="802"/>
      <c r="FA609" s="802"/>
      <c r="FB609" s="802"/>
      <c r="FC609" s="802"/>
      <c r="FD609" s="802"/>
      <c r="FE609" s="802"/>
      <c r="FF609" s="802"/>
      <c r="FG609" s="802"/>
      <c r="FH609" s="802"/>
      <c r="FI609" s="802"/>
      <c r="FJ609" s="802"/>
      <c r="FK609" s="802"/>
      <c r="FL609" s="802"/>
      <c r="FM609" s="802"/>
      <c r="FN609" s="802"/>
      <c r="FO609" s="802"/>
      <c r="FP609" s="802"/>
      <c r="FQ609" s="802"/>
      <c r="FR609" s="802"/>
      <c r="FS609" s="802"/>
      <c r="FT609" s="802"/>
      <c r="FU609" s="802"/>
      <c r="FV609" s="802"/>
      <c r="FW609" s="802"/>
      <c r="FX609" s="802"/>
      <c r="FY609" s="802"/>
      <c r="FZ609" s="802"/>
      <c r="GA609" s="802"/>
      <c r="GB609" s="802"/>
      <c r="GC609" s="802"/>
      <c r="GD609" s="802"/>
      <c r="GE609" s="802"/>
      <c r="GF609" s="802"/>
      <c r="GG609" s="802"/>
      <c r="GH609" s="802"/>
      <c r="GI609" s="802"/>
      <c r="GJ609" s="802"/>
      <c r="GK609" s="802"/>
      <c r="GL609" s="802"/>
      <c r="GM609" s="802"/>
      <c r="GN609" s="802"/>
      <c r="GO609" s="802"/>
      <c r="GP609" s="802"/>
      <c r="GQ609" s="802"/>
      <c r="GR609" s="802"/>
      <c r="GS609" s="802"/>
      <c r="GT609" s="802"/>
      <c r="GU609" s="802"/>
      <c r="GV609" s="802"/>
      <c r="GW609" s="802"/>
      <c r="GX609" s="802"/>
      <c r="GY609" s="802"/>
      <c r="GZ609" s="802"/>
      <c r="HA609" s="802"/>
      <c r="HB609" s="802"/>
      <c r="HC609" s="802"/>
      <c r="HD609" s="802"/>
      <c r="HE609" s="802"/>
      <c r="HF609" s="802"/>
      <c r="HG609" s="802"/>
      <c r="HH609" s="802"/>
      <c r="HI609" s="802"/>
      <c r="HJ609" s="802"/>
      <c r="HK609" s="802"/>
      <c r="HL609" s="802"/>
      <c r="HM609" s="802"/>
      <c r="HN609" s="802"/>
      <c r="HO609" s="802"/>
      <c r="HP609" s="802"/>
      <c r="HQ609" s="802"/>
      <c r="HR609" s="802"/>
      <c r="HS609" s="802"/>
      <c r="HT609" s="802"/>
      <c r="HU609" s="802"/>
      <c r="HV609" s="802"/>
      <c r="HW609" s="802"/>
      <c r="HX609" s="802"/>
      <c r="HY609" s="802"/>
      <c r="HZ609" s="802"/>
      <c r="IA609" s="802"/>
      <c r="IB609" s="802"/>
      <c r="IC609" s="802"/>
      <c r="ID609" s="802"/>
      <c r="IE609" s="802"/>
      <c r="IF609" s="802"/>
      <c r="IG609" s="802"/>
      <c r="IH609" s="802"/>
      <c r="II609" s="802"/>
      <c r="IJ609" s="802"/>
      <c r="IK609" s="802"/>
      <c r="IL609" s="802"/>
      <c r="IM609" s="802"/>
      <c r="IN609" s="802"/>
      <c r="IO609" s="802"/>
      <c r="IP609" s="802"/>
      <c r="IQ609" s="802"/>
      <c r="IR609" s="802"/>
      <c r="IS609" s="802"/>
      <c r="IT609" s="802"/>
      <c r="IU609" s="802"/>
      <c r="IV609" s="802"/>
      <c r="IW609" s="802"/>
      <c r="IX609" s="802"/>
      <c r="IY609" s="802"/>
      <c r="IZ609" s="802"/>
      <c r="JA609" s="802"/>
      <c r="JB609" s="802"/>
      <c r="JC609" s="802"/>
      <c r="JD609" s="802"/>
      <c r="JE609" s="802"/>
      <c r="JF609" s="802"/>
      <c r="JG609" s="802"/>
      <c r="JH609" s="802"/>
      <c r="JI609" s="802"/>
      <c r="JJ609" s="802"/>
      <c r="JK609" s="802"/>
      <c r="JL609" s="802"/>
      <c r="JM609" s="802"/>
      <c r="JN609" s="802"/>
      <c r="JO609" s="802"/>
      <c r="JP609" s="802"/>
      <c r="JQ609" s="802"/>
      <c r="JR609" s="802"/>
      <c r="JS609" s="802"/>
      <c r="JT609" s="802"/>
      <c r="JU609" s="802"/>
      <c r="JV609" s="802"/>
      <c r="JW609" s="802"/>
      <c r="JX609" s="802"/>
      <c r="JY609" s="802"/>
      <c r="JZ609" s="802"/>
      <c r="KA609" s="802"/>
      <c r="KB609" s="802"/>
      <c r="KC609" s="802"/>
      <c r="KD609" s="802"/>
      <c r="KE609" s="802"/>
      <c r="KF609" s="802"/>
      <c r="KG609" s="802"/>
      <c r="KH609" s="802"/>
      <c r="KI609" s="802"/>
      <c r="KJ609" s="802"/>
      <c r="KK609" s="802"/>
      <c r="KL609" s="802"/>
      <c r="KM609" s="802"/>
      <c r="KN609" s="802"/>
      <c r="KO609" s="802"/>
      <c r="KP609" s="802"/>
      <c r="KQ609" s="802"/>
      <c r="KR609" s="802"/>
      <c r="KS609" s="802"/>
      <c r="KT609" s="802"/>
      <c r="KU609" s="802"/>
      <c r="KV609" s="802"/>
      <c r="KW609" s="802"/>
      <c r="KX609" s="802"/>
      <c r="KY609" s="802"/>
      <c r="KZ609" s="802"/>
      <c r="LA609" s="802"/>
      <c r="LB609" s="802"/>
      <c r="LC609" s="802"/>
      <c r="LD609" s="802"/>
      <c r="LE609" s="802"/>
      <c r="LF609" s="802"/>
      <c r="LG609" s="802"/>
      <c r="LH609" s="802"/>
      <c r="LI609" s="802"/>
      <c r="LJ609" s="802"/>
      <c r="LK609" s="802"/>
      <c r="LL609" s="802"/>
      <c r="LM609" s="802"/>
      <c r="LN609" s="802"/>
      <c r="LO609" s="802"/>
      <c r="LP609" s="802"/>
      <c r="LQ609" s="802"/>
      <c r="LR609" s="802"/>
      <c r="LS609" s="802"/>
      <c r="LT609" s="802"/>
      <c r="LU609" s="802"/>
      <c r="LV609" s="802"/>
      <c r="LW609" s="802"/>
      <c r="LX609" s="802"/>
      <c r="LY609" s="802"/>
      <c r="LZ609" s="802"/>
      <c r="MA609" s="802"/>
      <c r="MB609" s="802"/>
      <c r="MC609" s="802"/>
      <c r="MD609" s="802"/>
      <c r="ME609" s="802"/>
      <c r="MF609" s="802"/>
      <c r="MG609" s="802"/>
      <c r="MH609" s="802"/>
      <c r="MI609" s="802"/>
      <c r="MJ609" s="802"/>
      <c r="MK609" s="802"/>
      <c r="ML609" s="802"/>
      <c r="MM609" s="802"/>
      <c r="MN609" s="802"/>
      <c r="MO609" s="802"/>
      <c r="MP609" s="802"/>
      <c r="MQ609" s="802"/>
      <c r="MR609" s="802"/>
      <c r="MS609" s="802"/>
      <c r="MT609" s="802"/>
      <c r="MU609" s="802"/>
      <c r="MV609" s="802"/>
      <c r="MW609" s="802"/>
      <c r="MX609" s="802"/>
      <c r="MY609" s="802"/>
      <c r="MZ609" s="802"/>
      <c r="NA609" s="802"/>
      <c r="NB609" s="802"/>
      <c r="NC609" s="802"/>
      <c r="ND609" s="802"/>
      <c r="NE609" s="802"/>
      <c r="NF609" s="802"/>
      <c r="NG609" s="802"/>
      <c r="NH609" s="802"/>
      <c r="NI609" s="802"/>
      <c r="NJ609" s="802"/>
      <c r="NK609" s="802"/>
      <c r="NL609" s="802"/>
      <c r="NM609" s="802"/>
      <c r="NN609" s="802"/>
      <c r="NO609" s="802"/>
      <c r="NP609" s="802"/>
      <c r="NQ609" s="802"/>
      <c r="NR609" s="802"/>
      <c r="NS609" s="802"/>
      <c r="NT609" s="802"/>
      <c r="NU609" s="802"/>
      <c r="NV609" s="802"/>
      <c r="NW609" s="802"/>
      <c r="NX609" s="802"/>
      <c r="NY609" s="802"/>
      <c r="NZ609" s="802"/>
      <c r="OA609" s="802"/>
      <c r="OB609" s="802"/>
      <c r="OC609" s="802"/>
      <c r="OD609" s="802"/>
      <c r="OE609" s="802"/>
      <c r="OF609" s="802"/>
      <c r="OG609" s="802"/>
      <c r="OH609" s="802"/>
      <c r="OI609" s="802"/>
      <c r="OJ609" s="802"/>
      <c r="OK609" s="802"/>
      <c r="OL609" s="802"/>
      <c r="OM609" s="802"/>
      <c r="ON609" s="802"/>
      <c r="OO609" s="802"/>
      <c r="OP609" s="802"/>
      <c r="OQ609" s="802"/>
      <c r="OR609" s="802"/>
      <c r="OS609" s="802"/>
      <c r="OT609" s="802"/>
      <c r="OU609" s="802"/>
      <c r="OV609" s="802"/>
      <c r="OW609" s="802"/>
      <c r="OX609" s="802"/>
      <c r="OY609" s="802"/>
      <c r="OZ609" s="802"/>
      <c r="PA609" s="802"/>
      <c r="PB609" s="802"/>
      <c r="PC609" s="802"/>
      <c r="PD609" s="802"/>
      <c r="PE609" s="802"/>
      <c r="PF609" s="802"/>
      <c r="PG609" s="802"/>
      <c r="PH609" s="802"/>
      <c r="PI609" s="802"/>
      <c r="PJ609" s="802"/>
      <c r="PK609" s="802"/>
      <c r="PL609" s="802"/>
      <c r="PM609" s="802"/>
      <c r="PN609" s="802"/>
      <c r="PO609" s="802"/>
      <c r="PP609" s="802"/>
      <c r="PQ609" s="802"/>
      <c r="PR609" s="802"/>
      <c r="PS609" s="802"/>
      <c r="PT609" s="802"/>
      <c r="PU609" s="802"/>
      <c r="PV609" s="802"/>
      <c r="PW609" s="802"/>
      <c r="PX609" s="802"/>
      <c r="PY609" s="802"/>
      <c r="PZ609" s="802"/>
      <c r="QA609" s="802"/>
      <c r="QB609" s="802"/>
      <c r="QC609" s="802"/>
      <c r="QD609" s="802"/>
      <c r="QE609" s="802"/>
      <c r="QF609" s="802"/>
      <c r="QG609" s="802"/>
      <c r="QH609" s="802"/>
      <c r="QI609" s="802"/>
      <c r="QJ609" s="802"/>
      <c r="QK609" s="802"/>
      <c r="QL609" s="802"/>
      <c r="QM609" s="802"/>
      <c r="QN609" s="802"/>
      <c r="QO609" s="802"/>
      <c r="QP609" s="802"/>
      <c r="QQ609" s="802"/>
      <c r="QR609" s="802"/>
      <c r="QS609" s="802"/>
      <c r="QT609" s="802"/>
      <c r="QU609" s="802"/>
      <c r="QV609" s="802"/>
      <c r="QW609" s="802"/>
      <c r="QX609" s="802"/>
      <c r="QY609" s="802"/>
      <c r="QZ609" s="802"/>
      <c r="RA609" s="802"/>
      <c r="RB609" s="802"/>
      <c r="RC609" s="802"/>
      <c r="RD609" s="802"/>
      <c r="RE609" s="802"/>
      <c r="RF609" s="802"/>
      <c r="RG609" s="802"/>
      <c r="RH609" s="802"/>
      <c r="RI609" s="802"/>
      <c r="RJ609" s="802"/>
      <c r="RK609" s="802"/>
      <c r="RL609" s="802"/>
      <c r="RM609" s="802"/>
      <c r="RN609" s="802"/>
      <c r="RO609" s="802"/>
      <c r="RP609" s="802"/>
      <c r="RQ609" s="802"/>
      <c r="RR609" s="802"/>
      <c r="RS609" s="802"/>
      <c r="RT609" s="802"/>
      <c r="RU609" s="802"/>
      <c r="RV609" s="802"/>
      <c r="RW609" s="802"/>
      <c r="RX609" s="802"/>
      <c r="RY609" s="802"/>
      <c r="RZ609" s="802"/>
      <c r="SA609" s="802"/>
      <c r="SB609" s="802"/>
      <c r="SC609" s="802"/>
      <c r="SD609" s="802"/>
      <c r="SE609" s="802"/>
      <c r="SF609" s="802"/>
      <c r="SG609" s="802"/>
      <c r="SH609" s="802"/>
      <c r="SI609" s="802"/>
      <c r="SJ609" s="802"/>
      <c r="SK609" s="802"/>
      <c r="SL609" s="802"/>
      <c r="SM609" s="802"/>
      <c r="SN609" s="802"/>
      <c r="SO609" s="802"/>
      <c r="SP609" s="802"/>
      <c r="SQ609" s="802"/>
      <c r="SR609" s="802"/>
      <c r="SS609" s="802"/>
      <c r="ST609" s="802"/>
      <c r="SU609" s="802"/>
      <c r="SV609" s="802"/>
      <c r="SW609" s="802"/>
      <c r="SX609" s="802"/>
      <c r="SY609" s="802"/>
      <c r="SZ609" s="802"/>
      <c r="TA609" s="802"/>
      <c r="TB609" s="802"/>
      <c r="TC609" s="802"/>
      <c r="TD609" s="802"/>
      <c r="TE609" s="802"/>
      <c r="TF609" s="802"/>
      <c r="TG609" s="802"/>
      <c r="TH609" s="802"/>
      <c r="TI609" s="802"/>
      <c r="TJ609" s="802"/>
      <c r="TK609" s="802"/>
      <c r="TL609" s="802"/>
      <c r="TM609" s="802"/>
      <c r="TN609" s="802"/>
      <c r="TO609" s="802"/>
      <c r="TP609" s="802"/>
      <c r="TQ609" s="802"/>
      <c r="TR609" s="802"/>
      <c r="TS609" s="802"/>
      <c r="TT609" s="802"/>
      <c r="TU609" s="802"/>
      <c r="TV609" s="802"/>
      <c r="TW609" s="802"/>
      <c r="TX609" s="802"/>
      <c r="TY609" s="802"/>
      <c r="TZ609" s="802"/>
      <c r="UA609" s="802"/>
      <c r="UB609" s="802"/>
      <c r="UC609" s="802"/>
      <c r="UD609" s="802"/>
      <c r="UE609" s="802"/>
      <c r="UF609" s="802"/>
      <c r="UG609" s="802"/>
      <c r="UH609" s="802"/>
      <c r="UI609" s="802"/>
      <c r="UJ609" s="802"/>
      <c r="UK609" s="802"/>
      <c r="UL609" s="802"/>
      <c r="UM609" s="802"/>
      <c r="UN609" s="802"/>
      <c r="UO609" s="802"/>
      <c r="UP609" s="802"/>
      <c r="UQ609" s="802"/>
      <c r="UR609" s="802"/>
      <c r="US609" s="802"/>
      <c r="UT609" s="802"/>
      <c r="UU609" s="802"/>
      <c r="UV609" s="802"/>
      <c r="UW609" s="802"/>
      <c r="UX609" s="802"/>
      <c r="UY609" s="802"/>
      <c r="UZ609" s="802"/>
      <c r="VA609" s="802"/>
      <c r="VB609" s="802"/>
      <c r="VC609" s="802"/>
      <c r="VD609" s="802"/>
      <c r="VE609" s="802"/>
      <c r="VF609" s="802"/>
      <c r="VG609" s="802"/>
      <c r="VH609" s="802"/>
      <c r="VI609" s="802"/>
      <c r="VJ609" s="802"/>
      <c r="VK609" s="802"/>
      <c r="VL609" s="802"/>
      <c r="VM609" s="802"/>
      <c r="VN609" s="802"/>
      <c r="VO609" s="802"/>
      <c r="VP609" s="802"/>
      <c r="VQ609" s="802"/>
      <c r="VR609" s="802"/>
      <c r="VS609" s="802"/>
      <c r="VT609" s="802"/>
      <c r="VU609" s="802"/>
      <c r="VV609" s="802"/>
      <c r="VW609" s="802"/>
      <c r="VX609" s="802"/>
      <c r="VY609" s="802"/>
      <c r="VZ609" s="802"/>
      <c r="WA609" s="802"/>
      <c r="WB609" s="802"/>
      <c r="WC609" s="802"/>
      <c r="WD609" s="802"/>
      <c r="WE609" s="802"/>
      <c r="WF609" s="802"/>
      <c r="WG609" s="802"/>
      <c r="WH609" s="802"/>
      <c r="WI609" s="802"/>
      <c r="WJ609" s="802"/>
      <c r="WK609" s="802"/>
      <c r="WL609" s="802"/>
      <c r="WM609" s="802"/>
      <c r="WN609" s="802"/>
      <c r="WO609" s="802"/>
      <c r="WP609" s="802"/>
      <c r="WQ609" s="802"/>
      <c r="WR609" s="802"/>
      <c r="WS609" s="802"/>
      <c r="WT609" s="802"/>
      <c r="WU609" s="802"/>
      <c r="WV609" s="802"/>
      <c r="WW609" s="802"/>
      <c r="WX609" s="802"/>
      <c r="WY609" s="802"/>
      <c r="WZ609" s="802"/>
      <c r="XA609" s="802"/>
      <c r="XB609" s="802"/>
      <c r="XC609" s="802"/>
      <c r="XD609" s="802"/>
      <c r="XE609" s="802"/>
      <c r="XF609" s="802"/>
      <c r="XG609" s="802"/>
      <c r="XH609" s="802"/>
      <c r="XI609" s="802"/>
      <c r="XJ609" s="802"/>
      <c r="XK609" s="802"/>
      <c r="XL609" s="802"/>
      <c r="XM609" s="802"/>
      <c r="XN609" s="802"/>
      <c r="XO609" s="802"/>
      <c r="XP609" s="802"/>
      <c r="XQ609" s="802"/>
      <c r="XR609" s="802"/>
      <c r="XS609" s="802"/>
      <c r="XT609" s="802"/>
      <c r="XU609" s="802"/>
      <c r="XV609" s="802"/>
      <c r="XW609" s="802"/>
      <c r="XX609" s="802"/>
      <c r="XY609" s="802"/>
      <c r="XZ609" s="802"/>
      <c r="YA609" s="802"/>
      <c r="YB609" s="802"/>
      <c r="YC609" s="802"/>
      <c r="YD609" s="802"/>
      <c r="YE609" s="802"/>
      <c r="YF609" s="802"/>
      <c r="YG609" s="802"/>
      <c r="YH609" s="802"/>
      <c r="YI609" s="802"/>
      <c r="YJ609" s="802"/>
      <c r="YK609" s="802"/>
      <c r="YL609" s="802"/>
      <c r="YM609" s="802"/>
      <c r="YN609" s="802"/>
      <c r="YO609" s="802"/>
      <c r="YP609" s="802"/>
      <c r="YQ609" s="802"/>
      <c r="YR609" s="802"/>
      <c r="YS609" s="802"/>
      <c r="YT609" s="802"/>
      <c r="YU609" s="802"/>
      <c r="YV609" s="802"/>
      <c r="YW609" s="802"/>
      <c r="YX609" s="802"/>
      <c r="YY609" s="802"/>
      <c r="YZ609" s="802"/>
      <c r="ZA609" s="802"/>
      <c r="ZB609" s="802"/>
      <c r="ZC609" s="802"/>
      <c r="ZD609" s="802"/>
      <c r="ZE609" s="802"/>
      <c r="ZF609" s="802"/>
      <c r="ZG609" s="802"/>
      <c r="ZH609" s="802"/>
      <c r="ZI609" s="802"/>
      <c r="ZJ609" s="802"/>
      <c r="ZK609" s="802"/>
      <c r="ZL609" s="802"/>
      <c r="ZM609" s="802"/>
      <c r="ZN609" s="802"/>
      <c r="ZO609" s="802"/>
      <c r="ZP609" s="802"/>
      <c r="ZQ609" s="802"/>
      <c r="ZR609" s="802"/>
      <c r="ZS609" s="802"/>
      <c r="ZT609" s="802"/>
      <c r="ZU609" s="802"/>
      <c r="ZV609" s="802"/>
      <c r="ZW609" s="802"/>
      <c r="ZX609" s="802"/>
      <c r="ZY609" s="802"/>
      <c r="ZZ609" s="802"/>
      <c r="AAA609" s="802"/>
      <c r="AAB609" s="802"/>
      <c r="AAC609" s="802"/>
      <c r="AAD609" s="802"/>
      <c r="AAE609" s="802"/>
      <c r="AAF609" s="802"/>
      <c r="AAG609" s="802"/>
      <c r="AAH609" s="802"/>
      <c r="AAI609" s="802"/>
      <c r="AAJ609" s="802"/>
      <c r="AAK609" s="802"/>
      <c r="AAL609" s="802"/>
      <c r="AAM609" s="802"/>
      <c r="AAN609" s="802"/>
      <c r="AAO609" s="802"/>
      <c r="AAP609" s="802"/>
      <c r="AAQ609" s="802"/>
      <c r="AAR609" s="802"/>
      <c r="AAS609" s="802"/>
      <c r="AAT609" s="802"/>
      <c r="AAU609" s="802"/>
      <c r="AAV609" s="802"/>
      <c r="AAW609" s="802"/>
      <c r="AAX609" s="802"/>
      <c r="AAY609" s="802"/>
      <c r="AAZ609" s="802"/>
      <c r="ABA609" s="802"/>
      <c r="ABB609" s="802"/>
      <c r="ABC609" s="802"/>
      <c r="ABD609" s="802"/>
      <c r="ABE609" s="802"/>
      <c r="ABF609" s="802"/>
      <c r="ABG609" s="802"/>
      <c r="ABH609" s="802"/>
      <c r="ABI609" s="802"/>
      <c r="ABJ609" s="802"/>
      <c r="ABK609" s="802"/>
      <c r="ABL609" s="802"/>
      <c r="ABM609" s="802"/>
      <c r="ABN609" s="802"/>
      <c r="ABO609" s="802"/>
      <c r="ABP609" s="802"/>
      <c r="ABQ609" s="802"/>
      <c r="ABR609" s="802"/>
      <c r="ABS609" s="802"/>
      <c r="ABT609" s="802"/>
      <c r="ABU609" s="802"/>
      <c r="ABV609" s="802"/>
      <c r="ABW609" s="802"/>
      <c r="ABX609" s="802"/>
      <c r="ABY609" s="802"/>
      <c r="ABZ609" s="802"/>
      <c r="ACA609" s="802"/>
      <c r="ACB609" s="802"/>
      <c r="ACC609" s="802"/>
      <c r="ACD609" s="802"/>
      <c r="ACE609" s="802"/>
      <c r="ACF609" s="802"/>
      <c r="ACG609" s="802"/>
      <c r="ACH609" s="802"/>
      <c r="ACI609" s="802"/>
      <c r="ACJ609" s="802"/>
      <c r="ACK609" s="802"/>
      <c r="ACL609" s="802"/>
      <c r="ACM609" s="802"/>
      <c r="ACN609" s="802"/>
      <c r="ACO609" s="802"/>
      <c r="ACP609" s="802"/>
      <c r="ACQ609" s="802"/>
      <c r="ACR609" s="802"/>
      <c r="ACS609" s="802"/>
      <c r="ACT609" s="802"/>
      <c r="ACU609" s="802"/>
      <c r="ACV609" s="802"/>
      <c r="ACW609" s="802"/>
      <c r="ACX609" s="802"/>
      <c r="ACY609" s="802"/>
      <c r="ACZ609" s="802"/>
      <c r="ADA609" s="802"/>
      <c r="ADB609" s="802"/>
      <c r="ADC609" s="802"/>
      <c r="ADD609" s="802"/>
      <c r="ADE609" s="802"/>
      <c r="ADF609" s="802"/>
      <c r="ADG609" s="802"/>
      <c r="ADH609" s="802"/>
      <c r="ADI609" s="802"/>
      <c r="ADJ609" s="802"/>
      <c r="ADK609" s="802"/>
      <c r="ADL609" s="802"/>
      <c r="ADM609" s="802"/>
      <c r="ADN609" s="802"/>
      <c r="ADO609" s="802"/>
      <c r="ADP609" s="802"/>
      <c r="ADQ609" s="802"/>
      <c r="ADR609" s="802"/>
      <c r="ADS609" s="802"/>
      <c r="ADT609" s="802"/>
      <c r="ADU609" s="802"/>
      <c r="ADV609" s="802"/>
      <c r="ADW609" s="802"/>
      <c r="ADX609" s="802"/>
      <c r="ADY609" s="802"/>
      <c r="ADZ609" s="802"/>
      <c r="AEA609" s="802"/>
      <c r="AEB609" s="802"/>
      <c r="AEC609" s="802"/>
      <c r="AED609" s="802"/>
      <c r="AEE609" s="802"/>
      <c r="AEF609" s="802"/>
      <c r="AEG609" s="802"/>
      <c r="AEH609" s="802"/>
      <c r="AEI609" s="802"/>
      <c r="AEJ609" s="802"/>
      <c r="AEK609" s="802"/>
      <c r="AEL609" s="802"/>
      <c r="AEM609" s="802"/>
      <c r="AEN609" s="802"/>
      <c r="AEO609" s="802"/>
      <c r="AEP609" s="802"/>
      <c r="AEQ609" s="802"/>
      <c r="AER609" s="802"/>
      <c r="AES609" s="802"/>
      <c r="AET609" s="802"/>
      <c r="AEU609" s="802"/>
      <c r="AEV609" s="802"/>
      <c r="AEW609" s="802"/>
      <c r="AEX609" s="802"/>
      <c r="AEY609" s="802"/>
      <c r="AEZ609" s="802"/>
      <c r="AFA609" s="802"/>
      <c r="AFB609" s="802"/>
      <c r="AFC609" s="802"/>
      <c r="AFD609" s="802"/>
      <c r="AFE609" s="802"/>
      <c r="AFF609" s="802"/>
      <c r="AFG609" s="802"/>
      <c r="AFH609" s="802"/>
      <c r="AFI609" s="802"/>
      <c r="AFJ609" s="802"/>
      <c r="AFK609" s="802"/>
      <c r="AFL609" s="802"/>
      <c r="AFM609" s="802"/>
      <c r="AFN609" s="802"/>
      <c r="AFO609" s="802"/>
      <c r="AFP609" s="802"/>
      <c r="AFQ609" s="802"/>
      <c r="AFR609" s="802"/>
      <c r="AFS609" s="802"/>
      <c r="AFT609" s="802"/>
      <c r="AFU609" s="802"/>
      <c r="AFV609" s="802"/>
      <c r="AFW609" s="802"/>
      <c r="AFX609" s="802"/>
      <c r="AFY609" s="802"/>
      <c r="AFZ609" s="802"/>
      <c r="AGA609" s="802"/>
      <c r="AGB609" s="802"/>
      <c r="AGC609" s="802"/>
      <c r="AGD609" s="802"/>
      <c r="AGE609" s="802"/>
      <c r="AGF609" s="802"/>
      <c r="AGG609" s="802"/>
      <c r="AGH609" s="802"/>
      <c r="AGI609" s="802"/>
      <c r="AGJ609" s="802"/>
      <c r="AGK609" s="802"/>
      <c r="AGL609" s="802"/>
      <c r="AGM609" s="802"/>
      <c r="AGN609" s="802"/>
      <c r="AGO609" s="802"/>
      <c r="AGP609" s="802"/>
      <c r="AGQ609" s="802"/>
      <c r="AGR609" s="802"/>
      <c r="AGS609" s="802"/>
      <c r="AGT609" s="802"/>
      <c r="AGU609" s="802"/>
      <c r="AGV609" s="802"/>
      <c r="AGW609" s="802"/>
      <c r="AGX609" s="802"/>
      <c r="AGY609" s="802"/>
      <c r="AGZ609" s="802"/>
      <c r="AHA609" s="802"/>
      <c r="AHB609" s="802"/>
      <c r="AHC609" s="802"/>
      <c r="AHD609" s="802"/>
      <c r="AHE609" s="802"/>
      <c r="AHF609" s="802"/>
      <c r="AHG609" s="802"/>
      <c r="AHH609" s="802"/>
      <c r="AHI609" s="802"/>
      <c r="AHJ609" s="802"/>
      <c r="AHK609" s="802"/>
      <c r="AHL609" s="802"/>
      <c r="AHM609" s="802"/>
      <c r="AHN609" s="802"/>
      <c r="AHO609" s="802"/>
      <c r="AHP609" s="802"/>
      <c r="AHQ609" s="802"/>
      <c r="AHR609" s="802"/>
      <c r="AHS609" s="802"/>
      <c r="AHT609" s="802"/>
      <c r="AHU609" s="802"/>
      <c r="AHV609" s="802"/>
      <c r="AHW609" s="802"/>
      <c r="AHX609" s="802"/>
      <c r="AHY609" s="802"/>
      <c r="AHZ609" s="802"/>
      <c r="AIA609" s="802"/>
      <c r="AIB609" s="802"/>
      <c r="AIC609" s="802"/>
      <c r="AID609" s="802"/>
      <c r="AIE609" s="802"/>
      <c r="AIF609" s="802"/>
      <c r="AIG609" s="802"/>
      <c r="AIH609" s="802"/>
      <c r="AII609" s="802"/>
      <c r="AIJ609" s="802"/>
      <c r="AQE609" s="802"/>
      <c r="AQF609" s="802"/>
      <c r="AQG609" s="802"/>
      <c r="AQH609" s="802"/>
      <c r="AQI609" s="802"/>
      <c r="AQJ609" s="802"/>
      <c r="AQK609" s="802"/>
      <c r="AQL609" s="802"/>
      <c r="AQM609" s="802"/>
      <c r="AQN609" s="802"/>
      <c r="AQO609" s="802"/>
      <c r="AQP609" s="802"/>
      <c r="AQQ609" s="802"/>
      <c r="AQR609" s="802"/>
      <c r="AQS609" s="802"/>
      <c r="AQT609" s="802"/>
      <c r="AQU609" s="802"/>
      <c r="AQV609" s="802"/>
      <c r="AQW609" s="802"/>
      <c r="AQX609" s="802"/>
      <c r="AQY609" s="802"/>
      <c r="AQZ609" s="802"/>
      <c r="ARA609" s="802"/>
      <c r="ARB609" s="802"/>
      <c r="ARC609" s="802"/>
      <c r="ARD609" s="802"/>
      <c r="ARE609" s="802"/>
      <c r="ARF609" s="802"/>
      <c r="ARG609" s="802"/>
      <c r="ARH609" s="802"/>
      <c r="ARI609" s="802"/>
      <c r="ARJ609" s="802"/>
      <c r="ARK609" s="802"/>
      <c r="ARL609" s="802"/>
      <c r="ARM609" s="802"/>
      <c r="ARN609" s="802"/>
      <c r="ARO609" s="802"/>
      <c r="ARP609" s="802"/>
      <c r="ARQ609" s="802"/>
      <c r="ARR609" s="802"/>
      <c r="ARS609" s="802"/>
      <c r="ART609" s="802"/>
      <c r="ARU609" s="802"/>
      <c r="ARV609" s="802"/>
      <c r="ARW609" s="802"/>
      <c r="ARX609" s="802"/>
      <c r="ARY609" s="802"/>
      <c r="ARZ609" s="802"/>
      <c r="ASA609" s="802"/>
      <c r="ASB609" s="802"/>
      <c r="ASC609" s="802"/>
      <c r="ASD609" s="802"/>
      <c r="ASE609" s="802"/>
      <c r="ASF609" s="802"/>
      <c r="ASG609" s="802"/>
      <c r="ASH609" s="802"/>
      <c r="ASI609" s="802"/>
      <c r="ASJ609" s="802"/>
      <c r="ASK609" s="802"/>
      <c r="ASL609" s="802"/>
      <c r="ATP609" s="802"/>
      <c r="ATQ609" s="802"/>
      <c r="ATR609" s="802"/>
      <c r="ATS609" s="802"/>
      <c r="ATT609" s="802"/>
      <c r="ATU609" s="802"/>
      <c r="ATV609" s="802"/>
      <c r="ATW609" s="802"/>
      <c r="ATX609" s="802"/>
      <c r="ATY609" s="802"/>
      <c r="ATZ609" s="802"/>
      <c r="AUA609" s="802"/>
      <c r="AUB609" s="802"/>
      <c r="AUC609" s="802"/>
      <c r="AUD609" s="802"/>
      <c r="AUE609" s="802"/>
      <c r="AUF609" s="802"/>
      <c r="AUG609" s="802"/>
      <c r="AUH609" s="802"/>
      <c r="AUI609" s="802"/>
      <c r="AUJ609" s="802"/>
      <c r="AUK609" s="802"/>
      <c r="AUL609" s="802"/>
      <c r="AUM609" s="802"/>
      <c r="AUN609" s="802"/>
      <c r="AUO609" s="802"/>
      <c r="AUP609" s="801"/>
      <c r="AUQ609" s="802"/>
      <c r="AUR609" s="801"/>
      <c r="AUS609" s="802"/>
      <c r="AUT609" s="801"/>
      <c r="AUU609" s="802"/>
      <c r="AUV609" s="802"/>
      <c r="AUW609" s="802"/>
      <c r="AUX609" s="802"/>
      <c r="AUY609" s="802"/>
      <c r="AUZ609" s="802"/>
      <c r="AVA609" s="802"/>
      <c r="AVB609" s="802"/>
      <c r="AVC609" s="802"/>
      <c r="AVD609" s="802"/>
      <c r="AVE609" s="802"/>
      <c r="AVF609" s="802"/>
      <c r="AVG609" s="802"/>
      <c r="AVH609" s="802"/>
      <c r="AVI609" s="802"/>
      <c r="AVJ609" s="808"/>
      <c r="AVK609" s="808"/>
      <c r="AVL609" s="808"/>
      <c r="AVM609" s="808"/>
      <c r="AVN609" s="808"/>
      <c r="AVO609" s="808"/>
      <c r="AVP609" s="808"/>
      <c r="AVQ609" s="808"/>
      <c r="AVR609" s="808"/>
      <c r="AVS609" s="808"/>
      <c r="AVT609" s="808"/>
      <c r="AVU609" s="809"/>
      <c r="AVV609" s="809"/>
      <c r="AVW609" s="809"/>
      <c r="AVX609" s="809"/>
      <c r="AVY609" s="809"/>
      <c r="AVZ609" s="809"/>
      <c r="AWA609" s="809"/>
      <c r="AWB609" s="809"/>
      <c r="AWC609" s="809"/>
      <c r="AWD609" s="809"/>
      <c r="AWE609" s="809"/>
      <c r="AWF609" s="809"/>
      <c r="AWG609" s="809"/>
      <c r="AWH609" s="809"/>
      <c r="AWI609" s="809"/>
      <c r="AWJ609" s="809"/>
      <c r="AWK609" s="809"/>
      <c r="AWL609" s="809"/>
      <c r="AWM609" s="809"/>
      <c r="AWN609" s="809"/>
      <c r="AWO609" s="809"/>
      <c r="AWP609" s="809"/>
      <c r="AWQ609" s="809"/>
      <c r="AWR609" s="808"/>
      <c r="AWS609" s="761"/>
      <c r="AWT609" s="808"/>
      <c r="AWU609" s="809"/>
      <c r="AWV609" s="809"/>
      <c r="AWW609" s="809"/>
      <c r="AWX609" s="809"/>
      <c r="AWY609" s="809"/>
      <c r="AWZ609" s="809"/>
      <c r="AXA609" s="809"/>
      <c r="AXB609" s="809"/>
      <c r="AXC609" s="809"/>
      <c r="AXD609" s="809"/>
      <c r="AXE609" s="809"/>
      <c r="AXF609" s="809"/>
      <c r="AXG609" s="809"/>
      <c r="AXH609" s="809"/>
      <c r="AXI609" s="809"/>
      <c r="AXJ609" s="809"/>
      <c r="AXK609" s="809"/>
      <c r="AXL609" s="809"/>
      <c r="AXM609" s="809"/>
      <c r="AXN609" s="809"/>
      <c r="AXO609" s="809"/>
      <c r="AXP609" s="809"/>
      <c r="AXQ609" s="809"/>
      <c r="AXR609" s="809"/>
      <c r="AXS609" s="809"/>
      <c r="AXT609" s="809"/>
      <c r="AXU609" s="809"/>
      <c r="AXV609" s="809"/>
      <c r="AXW609" s="809"/>
      <c r="AXX609" s="809"/>
      <c r="AXY609" s="809"/>
      <c r="AXZ609" s="809"/>
      <c r="AYA609" s="809"/>
      <c r="AYB609" s="809"/>
      <c r="AYC609" s="809"/>
      <c r="AYD609" s="808"/>
      <c r="AYE609" s="808"/>
      <c r="AYF609" s="809"/>
      <c r="AYG609" s="808"/>
      <c r="AYH609" s="810"/>
      <c r="AYI609" s="810"/>
      <c r="AYJ609" s="810"/>
      <c r="AYK609" s="810"/>
      <c r="AYL609" s="810"/>
      <c r="AYM609" s="810"/>
      <c r="AYN609" s="810"/>
      <c r="AYO609" s="810"/>
      <c r="AYP609" s="810"/>
      <c r="AYQ609" s="810"/>
      <c r="AYR609" s="810"/>
      <c r="AYS609" s="810"/>
      <c r="AYT609" s="810"/>
      <c r="AYU609" s="810"/>
      <c r="AYV609" s="810"/>
      <c r="AYW609" s="810"/>
      <c r="AYX609" s="810"/>
      <c r="AYY609" s="810"/>
      <c r="AYZ609" s="810"/>
      <c r="AZA609" s="810"/>
      <c r="AZB609" s="810"/>
      <c r="AZC609" s="810"/>
      <c r="AZD609" s="810"/>
      <c r="AZE609" s="810"/>
      <c r="AZF609" s="810"/>
      <c r="AZG609" s="810"/>
      <c r="AZH609" s="810"/>
      <c r="AZI609" s="810"/>
      <c r="AZJ609" s="810"/>
      <c r="AZK609" s="810"/>
      <c r="AZL609" s="810"/>
      <c r="AZM609" s="810"/>
      <c r="AZN609" s="810"/>
      <c r="AZO609" s="810"/>
      <c r="AZP609" s="809"/>
      <c r="AZQ609" s="802"/>
      <c r="AZR609" s="802"/>
      <c r="AZS609" s="802"/>
    </row>
    <row r="610" spans="45:920 1123:1371" s="793" customFormat="1" ht="13.5">
      <c r="AS610" s="802"/>
      <c r="AT610" s="802"/>
      <c r="AU610" s="802"/>
      <c r="AV610" s="802"/>
      <c r="AW610" s="802"/>
      <c r="AX610" s="802"/>
      <c r="AY610" s="802"/>
      <c r="AZ610" s="802"/>
      <c r="BA610" s="802"/>
      <c r="BB610" s="802"/>
      <c r="BC610" s="802"/>
      <c r="BD610" s="802"/>
      <c r="BE610" s="802"/>
      <c r="BF610" s="802"/>
      <c r="BG610" s="802"/>
      <c r="BH610" s="802"/>
      <c r="BI610" s="802"/>
      <c r="BJ610" s="802"/>
      <c r="BK610" s="802"/>
      <c r="BL610" s="802"/>
      <c r="BM610" s="802"/>
      <c r="BN610" s="802"/>
      <c r="BO610" s="802"/>
      <c r="BP610" s="802"/>
      <c r="BQ610" s="802"/>
      <c r="BR610" s="802"/>
      <c r="BS610" s="802"/>
      <c r="BT610" s="802"/>
      <c r="BU610" s="802"/>
      <c r="BV610" s="802"/>
      <c r="BW610" s="802"/>
      <c r="BX610" s="802"/>
      <c r="BY610" s="802"/>
      <c r="BZ610" s="802"/>
      <c r="CA610" s="802"/>
      <c r="CB610" s="802"/>
      <c r="CC610" s="802"/>
      <c r="CD610" s="802"/>
      <c r="CE610" s="802"/>
      <c r="CF610" s="802"/>
      <c r="CG610" s="802"/>
      <c r="CH610" s="802"/>
      <c r="CI610" s="802"/>
      <c r="CJ610" s="802"/>
      <c r="CK610" s="802"/>
      <c r="CL610" s="802"/>
      <c r="CM610" s="802"/>
      <c r="CN610" s="802"/>
      <c r="CO610" s="802"/>
      <c r="CP610" s="802"/>
      <c r="CQ610" s="802"/>
      <c r="CR610" s="802"/>
      <c r="CS610" s="802"/>
      <c r="CT610" s="802"/>
      <c r="CU610" s="802"/>
      <c r="CV610" s="802"/>
      <c r="CW610" s="802"/>
      <c r="CX610" s="802"/>
      <c r="CY610" s="802"/>
      <c r="CZ610" s="802"/>
      <c r="DA610" s="802"/>
      <c r="DB610" s="802"/>
      <c r="DC610" s="802"/>
      <c r="DD610" s="802"/>
      <c r="DE610" s="802"/>
      <c r="DF610" s="802"/>
      <c r="DG610" s="802"/>
      <c r="DH610" s="802"/>
      <c r="DI610" s="802"/>
      <c r="DJ610" s="802"/>
      <c r="DK610" s="802"/>
      <c r="DL610" s="802"/>
      <c r="DM610" s="802"/>
      <c r="DN610" s="802"/>
      <c r="DO610" s="802"/>
      <c r="DP610" s="802"/>
      <c r="DQ610" s="802"/>
      <c r="DR610" s="802"/>
      <c r="DS610" s="802"/>
      <c r="DT610" s="802"/>
      <c r="DU610" s="802"/>
      <c r="DV610" s="802"/>
      <c r="DW610" s="802"/>
      <c r="DX610" s="802"/>
      <c r="DY610" s="802"/>
      <c r="DZ610" s="802"/>
      <c r="EA610" s="802"/>
      <c r="EB610" s="802"/>
      <c r="EC610" s="802"/>
      <c r="ED610" s="802"/>
      <c r="EE610" s="802"/>
      <c r="EF610" s="802"/>
      <c r="EG610" s="802"/>
      <c r="EH610" s="802"/>
      <c r="EI610" s="802"/>
      <c r="EJ610" s="802"/>
      <c r="EK610" s="802"/>
      <c r="EL610" s="802"/>
      <c r="EM610" s="802"/>
      <c r="EN610" s="802"/>
      <c r="EO610" s="802"/>
      <c r="EP610" s="802"/>
      <c r="EQ610" s="802"/>
      <c r="ER610" s="802"/>
      <c r="ES610" s="802"/>
      <c r="ET610" s="802"/>
      <c r="EU610" s="802"/>
      <c r="EV610" s="802"/>
      <c r="EW610" s="802"/>
      <c r="EX610" s="802"/>
      <c r="EY610" s="802"/>
      <c r="EZ610" s="802"/>
      <c r="FA610" s="802"/>
      <c r="FB610" s="802"/>
      <c r="FC610" s="802"/>
      <c r="FD610" s="802"/>
      <c r="FE610" s="802"/>
      <c r="FF610" s="802"/>
      <c r="FG610" s="802"/>
      <c r="FH610" s="802"/>
      <c r="FI610" s="802"/>
      <c r="FJ610" s="802"/>
      <c r="FK610" s="802"/>
      <c r="FL610" s="802"/>
      <c r="FM610" s="802"/>
      <c r="FN610" s="802"/>
      <c r="FO610" s="802"/>
      <c r="FP610" s="802"/>
      <c r="FQ610" s="802"/>
      <c r="FR610" s="802"/>
      <c r="FS610" s="802"/>
      <c r="FT610" s="802"/>
      <c r="FU610" s="802"/>
      <c r="FV610" s="802"/>
      <c r="FW610" s="802"/>
      <c r="FX610" s="802"/>
      <c r="FY610" s="802"/>
      <c r="FZ610" s="802"/>
      <c r="GA610" s="802"/>
      <c r="GB610" s="802"/>
      <c r="GC610" s="802"/>
      <c r="GD610" s="802"/>
      <c r="GE610" s="802"/>
      <c r="GF610" s="802"/>
      <c r="GG610" s="802"/>
      <c r="GH610" s="802"/>
      <c r="GI610" s="802"/>
      <c r="GJ610" s="802"/>
      <c r="GK610" s="802"/>
      <c r="GL610" s="802"/>
      <c r="GM610" s="802"/>
      <c r="GN610" s="802"/>
      <c r="GO610" s="802"/>
      <c r="GP610" s="802"/>
      <c r="GQ610" s="802"/>
      <c r="GR610" s="802"/>
      <c r="GS610" s="802"/>
      <c r="GT610" s="802"/>
      <c r="GU610" s="802"/>
      <c r="GV610" s="802"/>
      <c r="GW610" s="802"/>
      <c r="GX610" s="802"/>
      <c r="GY610" s="802"/>
      <c r="GZ610" s="802"/>
      <c r="HA610" s="802"/>
      <c r="HB610" s="802"/>
      <c r="HC610" s="802"/>
      <c r="HD610" s="802"/>
      <c r="HE610" s="802"/>
      <c r="HF610" s="802"/>
      <c r="HG610" s="802"/>
      <c r="HH610" s="802"/>
      <c r="HI610" s="802"/>
      <c r="HJ610" s="802"/>
      <c r="HK610" s="802"/>
      <c r="HL610" s="802"/>
      <c r="HM610" s="802"/>
      <c r="HN610" s="802"/>
      <c r="HO610" s="802"/>
      <c r="HP610" s="802"/>
      <c r="HQ610" s="802"/>
      <c r="HR610" s="802"/>
      <c r="HS610" s="802"/>
      <c r="HT610" s="802"/>
      <c r="HU610" s="802"/>
      <c r="HV610" s="802"/>
      <c r="HW610" s="802"/>
      <c r="HX610" s="802"/>
      <c r="HY610" s="802"/>
      <c r="HZ610" s="802"/>
      <c r="IA610" s="802"/>
      <c r="IB610" s="802"/>
      <c r="IC610" s="802"/>
      <c r="ID610" s="802"/>
      <c r="IE610" s="802"/>
      <c r="IF610" s="802"/>
      <c r="IG610" s="802"/>
      <c r="IH610" s="802"/>
      <c r="II610" s="802"/>
      <c r="IJ610" s="802"/>
      <c r="IK610" s="802"/>
      <c r="IL610" s="802"/>
      <c r="IM610" s="802"/>
      <c r="IN610" s="802"/>
      <c r="IO610" s="802"/>
      <c r="IP610" s="802"/>
      <c r="IQ610" s="802"/>
      <c r="IR610" s="802"/>
      <c r="IS610" s="802"/>
      <c r="IT610" s="802"/>
      <c r="IU610" s="802"/>
      <c r="IV610" s="802"/>
      <c r="IW610" s="802"/>
      <c r="IX610" s="802"/>
      <c r="IY610" s="802"/>
      <c r="IZ610" s="802"/>
      <c r="JA610" s="802"/>
      <c r="JB610" s="802"/>
      <c r="JC610" s="802"/>
      <c r="JD610" s="802"/>
      <c r="JE610" s="802"/>
      <c r="JF610" s="802"/>
      <c r="JG610" s="802"/>
      <c r="JH610" s="802"/>
      <c r="JI610" s="802"/>
      <c r="JJ610" s="802"/>
      <c r="JK610" s="802"/>
      <c r="JL610" s="802"/>
      <c r="JM610" s="802"/>
      <c r="JN610" s="802"/>
      <c r="JO610" s="802"/>
      <c r="JP610" s="802"/>
      <c r="JQ610" s="802"/>
      <c r="JR610" s="802"/>
      <c r="JS610" s="802"/>
      <c r="JT610" s="802"/>
      <c r="JU610" s="802"/>
      <c r="JV610" s="802"/>
      <c r="JW610" s="802"/>
      <c r="JX610" s="802"/>
      <c r="JY610" s="802"/>
      <c r="JZ610" s="802"/>
      <c r="KA610" s="802"/>
      <c r="KB610" s="802"/>
      <c r="KC610" s="802"/>
      <c r="KD610" s="802"/>
      <c r="KE610" s="802"/>
      <c r="KF610" s="802"/>
      <c r="KG610" s="802"/>
      <c r="KH610" s="802"/>
      <c r="KI610" s="802"/>
      <c r="KJ610" s="802"/>
      <c r="KK610" s="802"/>
      <c r="KL610" s="802"/>
      <c r="KM610" s="802"/>
      <c r="KN610" s="802"/>
      <c r="KO610" s="802"/>
      <c r="KP610" s="802"/>
      <c r="KQ610" s="802"/>
      <c r="KR610" s="802"/>
      <c r="KS610" s="802"/>
      <c r="KT610" s="802"/>
      <c r="KU610" s="802"/>
      <c r="KV610" s="802"/>
      <c r="KW610" s="802"/>
      <c r="KX610" s="802"/>
      <c r="KY610" s="802"/>
      <c r="KZ610" s="802"/>
      <c r="LA610" s="802"/>
      <c r="LB610" s="802"/>
      <c r="LC610" s="802"/>
      <c r="LD610" s="802"/>
      <c r="LE610" s="802"/>
      <c r="LF610" s="802"/>
      <c r="LG610" s="802"/>
      <c r="LH610" s="802"/>
      <c r="LI610" s="802"/>
      <c r="LJ610" s="802"/>
      <c r="LK610" s="802"/>
      <c r="LL610" s="802"/>
      <c r="LM610" s="802"/>
      <c r="LN610" s="802"/>
      <c r="LO610" s="802"/>
      <c r="LP610" s="802"/>
      <c r="LQ610" s="802"/>
      <c r="LR610" s="802"/>
      <c r="LS610" s="802"/>
      <c r="LT610" s="802"/>
      <c r="LU610" s="802"/>
      <c r="LV610" s="802"/>
      <c r="LW610" s="802"/>
      <c r="LX610" s="802"/>
      <c r="LY610" s="802"/>
      <c r="LZ610" s="802"/>
      <c r="MA610" s="802"/>
      <c r="MB610" s="802"/>
      <c r="MC610" s="802"/>
      <c r="MD610" s="802"/>
      <c r="ME610" s="802"/>
      <c r="MF610" s="802"/>
      <c r="MG610" s="802"/>
      <c r="MH610" s="802"/>
      <c r="MI610" s="802"/>
      <c r="MJ610" s="802"/>
      <c r="MK610" s="802"/>
      <c r="ML610" s="802"/>
      <c r="MM610" s="802"/>
      <c r="MN610" s="802"/>
      <c r="MO610" s="802"/>
      <c r="MP610" s="802"/>
      <c r="MQ610" s="802"/>
      <c r="MR610" s="802"/>
      <c r="MS610" s="802"/>
      <c r="MT610" s="802"/>
      <c r="MU610" s="802"/>
      <c r="MV610" s="802"/>
      <c r="MW610" s="802"/>
      <c r="MX610" s="802"/>
      <c r="MY610" s="802"/>
      <c r="MZ610" s="802"/>
      <c r="NA610" s="802"/>
      <c r="NB610" s="802"/>
      <c r="NC610" s="802"/>
      <c r="ND610" s="802"/>
      <c r="NE610" s="802"/>
      <c r="NF610" s="802"/>
      <c r="NG610" s="802"/>
      <c r="NH610" s="802"/>
      <c r="NI610" s="802"/>
      <c r="NJ610" s="802"/>
      <c r="NK610" s="802"/>
      <c r="NL610" s="802"/>
      <c r="NM610" s="802"/>
      <c r="NN610" s="802"/>
      <c r="NO610" s="802"/>
      <c r="NP610" s="802"/>
      <c r="NQ610" s="802"/>
      <c r="NR610" s="802"/>
      <c r="NS610" s="802"/>
      <c r="NT610" s="802"/>
      <c r="NU610" s="802"/>
      <c r="NV610" s="802"/>
      <c r="NW610" s="802"/>
      <c r="NX610" s="802"/>
      <c r="NY610" s="802"/>
      <c r="NZ610" s="802"/>
      <c r="OA610" s="802"/>
      <c r="OB610" s="802"/>
      <c r="OC610" s="802"/>
      <c r="OD610" s="802"/>
      <c r="OE610" s="802"/>
      <c r="OF610" s="802"/>
      <c r="OG610" s="802"/>
      <c r="OH610" s="802"/>
      <c r="OI610" s="802"/>
      <c r="OJ610" s="802"/>
      <c r="OK610" s="802"/>
      <c r="OL610" s="802"/>
      <c r="OM610" s="802"/>
      <c r="ON610" s="802"/>
      <c r="OO610" s="802"/>
      <c r="OP610" s="802"/>
      <c r="OQ610" s="802"/>
      <c r="OR610" s="802"/>
      <c r="OS610" s="802"/>
      <c r="OT610" s="802"/>
      <c r="OU610" s="802"/>
      <c r="OV610" s="802"/>
      <c r="OW610" s="802"/>
      <c r="OX610" s="802"/>
      <c r="OY610" s="802"/>
      <c r="OZ610" s="802"/>
      <c r="PA610" s="802"/>
      <c r="PB610" s="802"/>
      <c r="PC610" s="802"/>
      <c r="PD610" s="802"/>
      <c r="PE610" s="802"/>
      <c r="PF610" s="802"/>
      <c r="PG610" s="802"/>
      <c r="PH610" s="802"/>
      <c r="PI610" s="802"/>
      <c r="PJ610" s="802"/>
      <c r="PK610" s="802"/>
      <c r="PL610" s="802"/>
      <c r="PM610" s="802"/>
      <c r="PN610" s="802"/>
      <c r="PO610" s="802"/>
      <c r="PP610" s="802"/>
      <c r="PQ610" s="802"/>
      <c r="PR610" s="802"/>
      <c r="PS610" s="802"/>
      <c r="PT610" s="802"/>
      <c r="PU610" s="802"/>
      <c r="PV610" s="802"/>
      <c r="PW610" s="802"/>
      <c r="PX610" s="802"/>
      <c r="PY610" s="802"/>
      <c r="PZ610" s="802"/>
      <c r="QA610" s="802"/>
      <c r="QB610" s="802"/>
      <c r="QC610" s="802"/>
      <c r="QD610" s="802"/>
      <c r="QE610" s="802"/>
      <c r="QF610" s="802"/>
      <c r="QG610" s="802"/>
      <c r="QH610" s="802"/>
      <c r="QI610" s="802"/>
      <c r="QJ610" s="802"/>
      <c r="QK610" s="802"/>
      <c r="QL610" s="802"/>
      <c r="QM610" s="802"/>
      <c r="QN610" s="802"/>
      <c r="QO610" s="802"/>
      <c r="QP610" s="802"/>
      <c r="QQ610" s="802"/>
      <c r="QR610" s="802"/>
      <c r="QS610" s="802"/>
      <c r="QT610" s="802"/>
      <c r="QU610" s="802"/>
      <c r="QV610" s="802"/>
      <c r="QW610" s="802"/>
      <c r="QX610" s="802"/>
      <c r="QY610" s="802"/>
      <c r="QZ610" s="802"/>
      <c r="RA610" s="802"/>
      <c r="RB610" s="802"/>
      <c r="RC610" s="802"/>
      <c r="RD610" s="802"/>
      <c r="RE610" s="802"/>
      <c r="RF610" s="802"/>
      <c r="RG610" s="802"/>
      <c r="RH610" s="802"/>
      <c r="RI610" s="802"/>
      <c r="RJ610" s="802"/>
      <c r="RK610" s="802"/>
      <c r="RL610" s="802"/>
      <c r="RM610" s="802"/>
      <c r="RN610" s="802"/>
      <c r="RO610" s="802"/>
      <c r="RP610" s="802"/>
      <c r="RQ610" s="802"/>
      <c r="RR610" s="802"/>
      <c r="RS610" s="802"/>
      <c r="RT610" s="802"/>
      <c r="RU610" s="802"/>
      <c r="RV610" s="802"/>
      <c r="RW610" s="802"/>
      <c r="RX610" s="802"/>
      <c r="RY610" s="802"/>
      <c r="RZ610" s="802"/>
      <c r="SA610" s="802"/>
      <c r="SB610" s="802"/>
      <c r="SC610" s="802"/>
      <c r="SD610" s="802"/>
      <c r="SE610" s="802"/>
      <c r="SF610" s="802"/>
      <c r="SG610" s="802"/>
      <c r="SH610" s="802"/>
      <c r="SI610" s="802"/>
      <c r="SJ610" s="802"/>
      <c r="SK610" s="802"/>
      <c r="SL610" s="802"/>
      <c r="SM610" s="802"/>
      <c r="SN610" s="802"/>
      <c r="SO610" s="802"/>
      <c r="SP610" s="802"/>
      <c r="SQ610" s="802"/>
      <c r="SR610" s="802"/>
      <c r="SS610" s="802"/>
      <c r="ST610" s="802"/>
      <c r="SU610" s="802"/>
      <c r="SV610" s="802"/>
      <c r="SW610" s="802"/>
      <c r="SX610" s="802"/>
      <c r="SY610" s="802"/>
      <c r="SZ610" s="802"/>
      <c r="TA610" s="802"/>
      <c r="TB610" s="802"/>
      <c r="TC610" s="802"/>
      <c r="TD610" s="802"/>
      <c r="TE610" s="802"/>
      <c r="TF610" s="802"/>
      <c r="TG610" s="802"/>
      <c r="TH610" s="802"/>
      <c r="TI610" s="802"/>
      <c r="TJ610" s="802"/>
      <c r="TK610" s="802"/>
      <c r="TL610" s="802"/>
      <c r="TM610" s="802"/>
      <c r="TN610" s="802"/>
      <c r="TO610" s="802"/>
      <c r="TP610" s="802"/>
      <c r="TQ610" s="802"/>
      <c r="TR610" s="802"/>
      <c r="TS610" s="802"/>
      <c r="TT610" s="802"/>
      <c r="TU610" s="802"/>
      <c r="TV610" s="802"/>
      <c r="TW610" s="802"/>
      <c r="TX610" s="802"/>
      <c r="TY610" s="802"/>
      <c r="TZ610" s="802"/>
      <c r="UA610" s="802"/>
      <c r="UB610" s="802"/>
      <c r="UC610" s="802"/>
      <c r="UD610" s="802"/>
      <c r="UE610" s="802"/>
      <c r="UF610" s="802"/>
      <c r="UG610" s="802"/>
      <c r="UH610" s="802"/>
      <c r="UI610" s="802"/>
      <c r="UJ610" s="802"/>
      <c r="UK610" s="802"/>
      <c r="UL610" s="802"/>
      <c r="UM610" s="802"/>
      <c r="UN610" s="802"/>
      <c r="UO610" s="802"/>
      <c r="UP610" s="802"/>
      <c r="UQ610" s="802"/>
      <c r="UR610" s="802"/>
      <c r="US610" s="802"/>
      <c r="UT610" s="802"/>
      <c r="UU610" s="802"/>
      <c r="UV610" s="802"/>
      <c r="UW610" s="802"/>
      <c r="UX610" s="802"/>
      <c r="UY610" s="802"/>
      <c r="UZ610" s="802"/>
      <c r="VA610" s="802"/>
      <c r="VB610" s="802"/>
      <c r="VC610" s="802"/>
      <c r="VD610" s="802"/>
      <c r="VE610" s="802"/>
      <c r="VF610" s="802"/>
      <c r="VG610" s="802"/>
      <c r="VH610" s="802"/>
      <c r="VI610" s="802"/>
      <c r="VJ610" s="802"/>
      <c r="VK610" s="802"/>
      <c r="VL610" s="802"/>
      <c r="VM610" s="802"/>
      <c r="VN610" s="802"/>
      <c r="VO610" s="802"/>
      <c r="VP610" s="802"/>
      <c r="VQ610" s="802"/>
      <c r="VR610" s="802"/>
      <c r="VS610" s="802"/>
      <c r="VT610" s="802"/>
      <c r="VU610" s="802"/>
      <c r="VV610" s="802"/>
      <c r="VW610" s="802"/>
      <c r="VX610" s="802"/>
      <c r="VY610" s="802"/>
      <c r="VZ610" s="802"/>
      <c r="WA610" s="802"/>
      <c r="WB610" s="802"/>
      <c r="WC610" s="802"/>
      <c r="WD610" s="802"/>
      <c r="WE610" s="802"/>
      <c r="WF610" s="802"/>
      <c r="WG610" s="802"/>
      <c r="WH610" s="802"/>
      <c r="WI610" s="802"/>
      <c r="WJ610" s="802"/>
      <c r="WK610" s="802"/>
      <c r="WL610" s="802"/>
      <c r="WM610" s="802"/>
      <c r="WN610" s="802"/>
      <c r="WO610" s="802"/>
      <c r="WP610" s="802"/>
      <c r="WQ610" s="802"/>
      <c r="WR610" s="802"/>
      <c r="WS610" s="802"/>
      <c r="WT610" s="802"/>
      <c r="WU610" s="802"/>
      <c r="WV610" s="802"/>
      <c r="WW610" s="802"/>
      <c r="WX610" s="802"/>
      <c r="WY610" s="802"/>
      <c r="WZ610" s="802"/>
      <c r="XA610" s="802"/>
      <c r="XB610" s="802"/>
      <c r="XC610" s="802"/>
      <c r="XD610" s="802"/>
      <c r="XE610" s="802"/>
      <c r="XF610" s="802"/>
      <c r="XG610" s="802"/>
      <c r="XH610" s="802"/>
      <c r="XI610" s="802"/>
      <c r="XJ610" s="802"/>
      <c r="XK610" s="802"/>
      <c r="XL610" s="802"/>
      <c r="XM610" s="802"/>
      <c r="XN610" s="802"/>
      <c r="XO610" s="802"/>
      <c r="XP610" s="802"/>
      <c r="XQ610" s="802"/>
      <c r="XR610" s="802"/>
      <c r="XS610" s="802"/>
      <c r="XT610" s="802"/>
      <c r="XU610" s="802"/>
      <c r="XV610" s="802"/>
      <c r="XW610" s="802"/>
      <c r="XX610" s="802"/>
      <c r="XY610" s="802"/>
      <c r="XZ610" s="802"/>
      <c r="YA610" s="802"/>
      <c r="YB610" s="802"/>
      <c r="YC610" s="802"/>
      <c r="YD610" s="802"/>
      <c r="YE610" s="802"/>
      <c r="YF610" s="802"/>
      <c r="YG610" s="802"/>
      <c r="YH610" s="802"/>
      <c r="YI610" s="802"/>
      <c r="YJ610" s="802"/>
      <c r="YK610" s="802"/>
      <c r="YL610" s="802"/>
      <c r="YM610" s="802"/>
      <c r="YN610" s="802"/>
      <c r="YO610" s="802"/>
      <c r="YP610" s="802"/>
      <c r="YQ610" s="802"/>
      <c r="YR610" s="802"/>
      <c r="YS610" s="802"/>
      <c r="YT610" s="802"/>
      <c r="YU610" s="802"/>
      <c r="YV610" s="802"/>
      <c r="YW610" s="802"/>
      <c r="YX610" s="802"/>
      <c r="YY610" s="802"/>
      <c r="YZ610" s="802"/>
      <c r="ZA610" s="802"/>
      <c r="ZB610" s="802"/>
      <c r="ZC610" s="802"/>
      <c r="ZD610" s="802"/>
      <c r="ZE610" s="802"/>
      <c r="ZF610" s="802"/>
      <c r="ZG610" s="802"/>
      <c r="ZH610" s="802"/>
      <c r="ZI610" s="802"/>
      <c r="ZJ610" s="802"/>
      <c r="ZK610" s="802"/>
      <c r="ZL610" s="802"/>
      <c r="ZM610" s="802"/>
      <c r="ZN610" s="802"/>
      <c r="ZO610" s="802"/>
      <c r="ZP610" s="802"/>
      <c r="ZQ610" s="802"/>
      <c r="ZR610" s="802"/>
      <c r="ZS610" s="802"/>
      <c r="ZT610" s="802"/>
      <c r="ZU610" s="802"/>
      <c r="ZV610" s="802"/>
      <c r="ZW610" s="802"/>
      <c r="ZX610" s="802"/>
      <c r="ZY610" s="802"/>
      <c r="ZZ610" s="802"/>
      <c r="AAA610" s="802"/>
      <c r="AAB610" s="802"/>
      <c r="AAC610" s="802"/>
      <c r="AAD610" s="802"/>
      <c r="AAE610" s="802"/>
      <c r="AAF610" s="802"/>
      <c r="AAG610" s="802"/>
      <c r="AAH610" s="802"/>
      <c r="AAI610" s="802"/>
      <c r="AAJ610" s="802"/>
      <c r="AAK610" s="802"/>
      <c r="AAL610" s="802"/>
      <c r="AAM610" s="802"/>
      <c r="AAN610" s="802"/>
      <c r="AAO610" s="802"/>
      <c r="AAP610" s="802"/>
      <c r="AAQ610" s="802"/>
      <c r="AAR610" s="802"/>
      <c r="AAS610" s="802"/>
      <c r="AAT610" s="802"/>
      <c r="AAU610" s="802"/>
      <c r="AAV610" s="802"/>
      <c r="AAW610" s="802"/>
      <c r="AAX610" s="802"/>
      <c r="AAY610" s="802"/>
      <c r="AAZ610" s="802"/>
      <c r="ABA610" s="802"/>
      <c r="ABB610" s="802"/>
      <c r="ABC610" s="802"/>
      <c r="ABD610" s="802"/>
      <c r="ABE610" s="802"/>
      <c r="ABF610" s="802"/>
      <c r="ABG610" s="802"/>
      <c r="ABH610" s="802"/>
      <c r="ABI610" s="802"/>
      <c r="ABJ610" s="802"/>
      <c r="ABK610" s="802"/>
      <c r="ABL610" s="802"/>
      <c r="ABM610" s="802"/>
      <c r="ABN610" s="802"/>
      <c r="ABO610" s="802"/>
      <c r="ABP610" s="802"/>
      <c r="ABQ610" s="802"/>
      <c r="ABR610" s="802"/>
      <c r="ABS610" s="802"/>
      <c r="ABT610" s="802"/>
      <c r="ABU610" s="802"/>
      <c r="ABV610" s="802"/>
      <c r="ABW610" s="802"/>
      <c r="ABX610" s="802"/>
      <c r="ABY610" s="802"/>
      <c r="ABZ610" s="802"/>
      <c r="ACA610" s="802"/>
      <c r="ACB610" s="802"/>
      <c r="ACC610" s="802"/>
      <c r="ACD610" s="802"/>
      <c r="ACE610" s="802"/>
      <c r="ACF610" s="802"/>
      <c r="ACG610" s="802"/>
      <c r="ACH610" s="802"/>
      <c r="ACI610" s="802"/>
      <c r="ACJ610" s="802"/>
      <c r="ACK610" s="802"/>
      <c r="ACL610" s="802"/>
      <c r="ACM610" s="802"/>
      <c r="ACN610" s="802"/>
      <c r="ACO610" s="802"/>
      <c r="ACP610" s="802"/>
      <c r="ACQ610" s="802"/>
      <c r="ACR610" s="802"/>
      <c r="ACS610" s="802"/>
      <c r="ACT610" s="802"/>
      <c r="ACU610" s="802"/>
      <c r="ACV610" s="802"/>
      <c r="ACW610" s="802"/>
      <c r="ACX610" s="802"/>
      <c r="ACY610" s="802"/>
      <c r="ACZ610" s="802"/>
      <c r="ADA610" s="802"/>
      <c r="ADB610" s="802"/>
      <c r="ADC610" s="802"/>
      <c r="ADD610" s="802"/>
      <c r="ADE610" s="802"/>
      <c r="ADF610" s="802"/>
      <c r="ADG610" s="802"/>
      <c r="ADH610" s="802"/>
      <c r="ADI610" s="802"/>
      <c r="ADJ610" s="802"/>
      <c r="ADK610" s="802"/>
      <c r="ADL610" s="802"/>
      <c r="ADM610" s="802"/>
      <c r="ADN610" s="802"/>
      <c r="ADO610" s="802"/>
      <c r="ADP610" s="802"/>
      <c r="ADQ610" s="802"/>
      <c r="ADR610" s="802"/>
      <c r="ADS610" s="802"/>
      <c r="ADT610" s="802"/>
      <c r="ADU610" s="802"/>
      <c r="ADV610" s="802"/>
      <c r="ADW610" s="802"/>
      <c r="ADX610" s="802"/>
      <c r="ADY610" s="802"/>
      <c r="ADZ610" s="802"/>
      <c r="AEA610" s="802"/>
      <c r="AEB610" s="802"/>
      <c r="AEC610" s="802"/>
      <c r="AED610" s="802"/>
      <c r="AEE610" s="802"/>
      <c r="AEF610" s="802"/>
      <c r="AEG610" s="802"/>
      <c r="AEH610" s="802"/>
      <c r="AEI610" s="802"/>
      <c r="AEJ610" s="802"/>
      <c r="AEK610" s="802"/>
      <c r="AEL610" s="802"/>
      <c r="AEM610" s="802"/>
      <c r="AEN610" s="802"/>
      <c r="AEO610" s="802"/>
      <c r="AEP610" s="802"/>
      <c r="AEQ610" s="802"/>
      <c r="AER610" s="802"/>
      <c r="AES610" s="802"/>
      <c r="AET610" s="802"/>
      <c r="AEU610" s="802"/>
      <c r="AEV610" s="802"/>
      <c r="AEW610" s="802"/>
      <c r="AEX610" s="802"/>
      <c r="AEY610" s="802"/>
      <c r="AEZ610" s="802"/>
      <c r="AFA610" s="802"/>
      <c r="AFB610" s="802"/>
      <c r="AFC610" s="802"/>
      <c r="AFD610" s="802"/>
      <c r="AFE610" s="802"/>
      <c r="AFF610" s="802"/>
      <c r="AFG610" s="802"/>
      <c r="AFH610" s="802"/>
      <c r="AFI610" s="802"/>
      <c r="AFJ610" s="802"/>
      <c r="AFK610" s="802"/>
      <c r="AFL610" s="802"/>
      <c r="AFM610" s="802"/>
      <c r="AFN610" s="802"/>
      <c r="AFO610" s="802"/>
      <c r="AFP610" s="802"/>
      <c r="AFQ610" s="802"/>
      <c r="AFR610" s="802"/>
      <c r="AFS610" s="802"/>
      <c r="AFT610" s="802"/>
      <c r="AFU610" s="802"/>
      <c r="AFV610" s="802"/>
      <c r="AFW610" s="802"/>
      <c r="AFX610" s="802"/>
      <c r="AFY610" s="802"/>
      <c r="AFZ610" s="802"/>
      <c r="AGA610" s="802"/>
      <c r="AGB610" s="802"/>
      <c r="AGC610" s="802"/>
      <c r="AGD610" s="802"/>
      <c r="AGE610" s="802"/>
      <c r="AGF610" s="802"/>
      <c r="AGG610" s="802"/>
      <c r="AGH610" s="802"/>
      <c r="AGI610" s="802"/>
      <c r="AGJ610" s="802"/>
      <c r="AGK610" s="802"/>
      <c r="AGL610" s="802"/>
      <c r="AGM610" s="802"/>
      <c r="AGN610" s="802"/>
      <c r="AGO610" s="802"/>
      <c r="AGP610" s="802"/>
      <c r="AGQ610" s="802"/>
      <c r="AGR610" s="802"/>
      <c r="AGS610" s="802"/>
      <c r="AGT610" s="802"/>
      <c r="AGU610" s="802"/>
      <c r="AGV610" s="802"/>
      <c r="AGW610" s="802"/>
      <c r="AGX610" s="802"/>
      <c r="AGY610" s="802"/>
      <c r="AGZ610" s="802"/>
      <c r="AHA610" s="802"/>
      <c r="AHB610" s="802"/>
      <c r="AHC610" s="802"/>
      <c r="AHD610" s="802"/>
      <c r="AHE610" s="802"/>
      <c r="AHF610" s="802"/>
      <c r="AHG610" s="802"/>
      <c r="AHH610" s="802"/>
      <c r="AHI610" s="802"/>
      <c r="AHJ610" s="802"/>
      <c r="AHK610" s="802"/>
      <c r="AHL610" s="802"/>
      <c r="AHM610" s="802"/>
      <c r="AHN610" s="802"/>
      <c r="AHO610" s="802"/>
      <c r="AHP610" s="802"/>
      <c r="AHQ610" s="802"/>
      <c r="AHR610" s="802"/>
      <c r="AHS610" s="802"/>
      <c r="AHT610" s="802"/>
      <c r="AHU610" s="802"/>
      <c r="AHV610" s="802"/>
      <c r="AHW610" s="802"/>
      <c r="AHX610" s="802"/>
      <c r="AHY610" s="802"/>
      <c r="AHZ610" s="802"/>
      <c r="AIA610" s="802"/>
      <c r="AIB610" s="802"/>
      <c r="AIC610" s="802"/>
      <c r="AID610" s="802"/>
      <c r="AIE610" s="802"/>
      <c r="AIF610" s="802"/>
      <c r="AIG610" s="802"/>
      <c r="AIH610" s="802"/>
      <c r="AII610" s="802"/>
      <c r="AIJ610" s="802"/>
      <c r="AQE610" s="802"/>
      <c r="AQF610" s="802"/>
      <c r="AQG610" s="802"/>
      <c r="AQH610" s="802"/>
      <c r="AQI610" s="802"/>
      <c r="AQJ610" s="802"/>
      <c r="AQK610" s="802"/>
      <c r="AQL610" s="802"/>
      <c r="AQM610" s="802"/>
      <c r="AQN610" s="802"/>
      <c r="AQO610" s="802"/>
      <c r="AQP610" s="802"/>
      <c r="AQQ610" s="802"/>
      <c r="AQR610" s="802"/>
      <c r="AQS610" s="802"/>
      <c r="AQT610" s="802"/>
      <c r="AQU610" s="802"/>
      <c r="AQV610" s="802"/>
      <c r="AQW610" s="802"/>
      <c r="AQX610" s="802"/>
      <c r="AQY610" s="802"/>
      <c r="AQZ610" s="802"/>
      <c r="ARA610" s="802"/>
      <c r="ARB610" s="802"/>
      <c r="ARC610" s="802"/>
      <c r="ARD610" s="802"/>
      <c r="ARE610" s="802"/>
      <c r="ARF610" s="802"/>
      <c r="ARG610" s="802"/>
      <c r="ARH610" s="802"/>
      <c r="ARI610" s="802"/>
      <c r="ARJ610" s="802"/>
      <c r="ARK610" s="802"/>
      <c r="ARL610" s="802"/>
      <c r="ARM610" s="802"/>
      <c r="ARN610" s="802"/>
      <c r="ARO610" s="802"/>
      <c r="ARP610" s="802"/>
      <c r="ARQ610" s="802"/>
      <c r="ARR610" s="802"/>
      <c r="ARS610" s="802"/>
      <c r="ART610" s="802"/>
      <c r="ARU610" s="802"/>
      <c r="ARV610" s="802"/>
      <c r="ARW610" s="802"/>
      <c r="ARX610" s="802"/>
      <c r="ARY610" s="802"/>
      <c r="ARZ610" s="802"/>
      <c r="ASA610" s="802"/>
      <c r="ASB610" s="802"/>
      <c r="ASC610" s="802"/>
      <c r="ASD610" s="802"/>
      <c r="ASE610" s="802"/>
      <c r="ASF610" s="802"/>
      <c r="ASG610" s="802"/>
      <c r="ASH610" s="802"/>
      <c r="ASI610" s="802"/>
      <c r="ASJ610" s="802"/>
      <c r="ASK610" s="802"/>
      <c r="ASL610" s="802"/>
      <c r="ATP610" s="802"/>
      <c r="ATQ610" s="802"/>
      <c r="ATR610" s="802"/>
      <c r="ATS610" s="802"/>
      <c r="ATT610" s="802"/>
      <c r="ATU610" s="802"/>
      <c r="ATV610" s="802"/>
      <c r="ATW610" s="802"/>
      <c r="ATX610" s="802"/>
      <c r="ATY610" s="802"/>
      <c r="ATZ610" s="802"/>
      <c r="AUA610" s="802"/>
      <c r="AUB610" s="802"/>
      <c r="AUC610" s="802"/>
      <c r="AUD610" s="802"/>
      <c r="AUE610" s="802"/>
      <c r="AUF610" s="802"/>
      <c r="AUG610" s="802"/>
      <c r="AUH610" s="802"/>
      <c r="AUI610" s="802"/>
      <c r="AUJ610" s="802"/>
      <c r="AUK610" s="802"/>
      <c r="AUL610" s="802"/>
      <c r="AUM610" s="802"/>
      <c r="AUN610" s="802"/>
      <c r="AUO610" s="802"/>
      <c r="AUP610" s="801"/>
      <c r="AUQ610" s="802"/>
      <c r="AUR610" s="801"/>
      <c r="AUS610" s="802"/>
      <c r="AUT610" s="801"/>
      <c r="AUU610" s="802"/>
      <c r="AUV610" s="802"/>
      <c r="AUW610" s="802"/>
      <c r="AUX610" s="802"/>
      <c r="AUY610" s="802"/>
      <c r="AUZ610" s="802"/>
      <c r="AVA610" s="802"/>
      <c r="AVB610" s="802"/>
      <c r="AVC610" s="802"/>
      <c r="AVD610" s="802"/>
      <c r="AVE610" s="802"/>
      <c r="AVF610" s="802"/>
      <c r="AVG610" s="802"/>
      <c r="AVH610" s="802"/>
      <c r="AVI610" s="802"/>
      <c r="AVJ610" s="808"/>
      <c r="AVK610" s="808"/>
      <c r="AVL610" s="808"/>
      <c r="AVM610" s="808"/>
      <c r="AVN610" s="808"/>
      <c r="AVO610" s="808"/>
      <c r="AVP610" s="808"/>
      <c r="AVQ610" s="808"/>
      <c r="AVR610" s="808"/>
      <c r="AVS610" s="808"/>
      <c r="AVT610" s="808"/>
      <c r="AVU610" s="809"/>
      <c r="AVV610" s="809"/>
      <c r="AVW610" s="809"/>
      <c r="AVX610" s="809"/>
      <c r="AVY610" s="809"/>
      <c r="AVZ610" s="809"/>
      <c r="AWA610" s="809"/>
      <c r="AWB610" s="809"/>
      <c r="AWC610" s="809"/>
      <c r="AWD610" s="809"/>
      <c r="AWE610" s="809"/>
      <c r="AWF610" s="809"/>
      <c r="AWG610" s="809"/>
      <c r="AWH610" s="809"/>
      <c r="AWI610" s="809"/>
      <c r="AWJ610" s="809"/>
      <c r="AWK610" s="809"/>
      <c r="AWL610" s="809"/>
      <c r="AWM610" s="809"/>
      <c r="AWN610" s="809"/>
      <c r="AWO610" s="809"/>
      <c r="AWP610" s="809"/>
      <c r="AWQ610" s="809"/>
      <c r="AWR610" s="808"/>
      <c r="AWS610" s="761"/>
      <c r="AWT610" s="808"/>
      <c r="AWU610" s="809"/>
      <c r="AWV610" s="809"/>
      <c r="AWW610" s="809"/>
      <c r="AWX610" s="809"/>
      <c r="AWY610" s="809"/>
      <c r="AWZ610" s="809"/>
      <c r="AXA610" s="809"/>
      <c r="AXB610" s="809"/>
      <c r="AXC610" s="809"/>
      <c r="AXD610" s="809"/>
      <c r="AXE610" s="809"/>
      <c r="AXF610" s="809"/>
      <c r="AXG610" s="809"/>
      <c r="AXH610" s="809"/>
      <c r="AXI610" s="809"/>
      <c r="AXJ610" s="809"/>
      <c r="AXK610" s="809"/>
      <c r="AXL610" s="809"/>
      <c r="AXM610" s="809"/>
      <c r="AXN610" s="809"/>
      <c r="AXO610" s="809"/>
      <c r="AXP610" s="809"/>
      <c r="AXQ610" s="809"/>
      <c r="AXR610" s="809"/>
      <c r="AXS610" s="809"/>
      <c r="AXT610" s="809"/>
      <c r="AXU610" s="809"/>
      <c r="AXV610" s="809"/>
      <c r="AXW610" s="809"/>
      <c r="AXX610" s="809"/>
      <c r="AXY610" s="809"/>
      <c r="AXZ610" s="809"/>
      <c r="AYA610" s="809"/>
      <c r="AYB610" s="809"/>
      <c r="AYC610" s="809"/>
      <c r="AYD610" s="808"/>
      <c r="AYE610" s="808"/>
      <c r="AYF610" s="809"/>
      <c r="AYG610" s="808"/>
      <c r="AYH610" s="810"/>
      <c r="AYI610" s="810"/>
      <c r="AYJ610" s="810"/>
      <c r="AYK610" s="810"/>
      <c r="AYL610" s="810"/>
      <c r="AYM610" s="810"/>
      <c r="AYN610" s="810"/>
      <c r="AYO610" s="810"/>
      <c r="AYP610" s="810"/>
      <c r="AYQ610" s="810"/>
      <c r="AYR610" s="810"/>
      <c r="AYS610" s="810"/>
      <c r="AYT610" s="810"/>
      <c r="AYU610" s="810"/>
      <c r="AYV610" s="810"/>
      <c r="AYW610" s="810"/>
      <c r="AYX610" s="810"/>
      <c r="AYY610" s="810"/>
      <c r="AYZ610" s="810"/>
      <c r="AZA610" s="810"/>
      <c r="AZB610" s="810"/>
      <c r="AZC610" s="810"/>
      <c r="AZD610" s="810"/>
      <c r="AZE610" s="810"/>
      <c r="AZF610" s="810"/>
      <c r="AZG610" s="810"/>
      <c r="AZH610" s="810"/>
      <c r="AZI610" s="810"/>
      <c r="AZJ610" s="810"/>
      <c r="AZK610" s="810"/>
      <c r="AZL610" s="810"/>
      <c r="AZM610" s="810"/>
      <c r="AZN610" s="810"/>
      <c r="AZO610" s="810"/>
      <c r="AZP610" s="809"/>
      <c r="AZQ610" s="802"/>
      <c r="AZR610" s="802"/>
      <c r="AZS610" s="802"/>
    </row>
    <row r="611" spans="45:920 1123:1371" s="793" customFormat="1" ht="13.5">
      <c r="AS611" s="802"/>
      <c r="AT611" s="802"/>
      <c r="AU611" s="802"/>
      <c r="AV611" s="802"/>
      <c r="AW611" s="802"/>
      <c r="AX611" s="802"/>
      <c r="AY611" s="802"/>
      <c r="AZ611" s="802"/>
      <c r="BA611" s="802"/>
      <c r="BB611" s="802"/>
      <c r="BC611" s="802"/>
      <c r="BD611" s="802"/>
      <c r="BE611" s="802"/>
      <c r="BF611" s="802"/>
      <c r="BG611" s="802"/>
      <c r="BH611" s="802"/>
      <c r="BI611" s="802"/>
      <c r="BJ611" s="802"/>
      <c r="BK611" s="802"/>
      <c r="BL611" s="802"/>
      <c r="BM611" s="802"/>
      <c r="BN611" s="802"/>
      <c r="BO611" s="802"/>
      <c r="BP611" s="802"/>
      <c r="BQ611" s="802"/>
      <c r="BR611" s="802"/>
      <c r="BS611" s="802"/>
      <c r="BT611" s="802"/>
      <c r="BU611" s="802"/>
      <c r="BV611" s="802"/>
      <c r="BW611" s="802"/>
      <c r="BX611" s="802"/>
      <c r="BY611" s="802"/>
      <c r="BZ611" s="802"/>
      <c r="CA611" s="802"/>
      <c r="CB611" s="802"/>
      <c r="CC611" s="802"/>
      <c r="CD611" s="802"/>
      <c r="CE611" s="802"/>
      <c r="CF611" s="802"/>
      <c r="CG611" s="802"/>
      <c r="CH611" s="802"/>
      <c r="CI611" s="802"/>
      <c r="CJ611" s="802"/>
      <c r="CK611" s="802"/>
      <c r="CL611" s="802"/>
      <c r="CM611" s="802"/>
      <c r="CN611" s="802"/>
      <c r="CO611" s="802"/>
      <c r="CP611" s="802"/>
      <c r="CQ611" s="802"/>
      <c r="CR611" s="802"/>
      <c r="CS611" s="802"/>
      <c r="CT611" s="802"/>
      <c r="CU611" s="802"/>
      <c r="CV611" s="802"/>
      <c r="CW611" s="802"/>
      <c r="CX611" s="802"/>
      <c r="CY611" s="802"/>
      <c r="CZ611" s="802"/>
      <c r="DA611" s="802"/>
      <c r="DB611" s="802"/>
      <c r="DC611" s="802"/>
      <c r="DD611" s="802"/>
      <c r="DE611" s="802"/>
      <c r="DF611" s="802"/>
      <c r="DG611" s="802"/>
      <c r="DH611" s="802"/>
      <c r="DI611" s="802"/>
      <c r="DJ611" s="802"/>
      <c r="DK611" s="802"/>
      <c r="DL611" s="802"/>
      <c r="DM611" s="802"/>
      <c r="DN611" s="802"/>
      <c r="DO611" s="802"/>
      <c r="DP611" s="802"/>
      <c r="DQ611" s="802"/>
      <c r="DR611" s="802"/>
      <c r="DS611" s="802"/>
      <c r="DT611" s="802"/>
      <c r="DU611" s="802"/>
      <c r="DV611" s="802"/>
      <c r="DW611" s="802"/>
      <c r="DX611" s="802"/>
      <c r="DY611" s="802"/>
      <c r="DZ611" s="802"/>
      <c r="EA611" s="802"/>
      <c r="EB611" s="802"/>
      <c r="EC611" s="802"/>
      <c r="ED611" s="802"/>
      <c r="EE611" s="802"/>
      <c r="EF611" s="802"/>
      <c r="EG611" s="802"/>
      <c r="EH611" s="802"/>
      <c r="EI611" s="802"/>
      <c r="EJ611" s="802"/>
      <c r="EK611" s="802"/>
      <c r="EL611" s="802"/>
      <c r="EM611" s="802"/>
      <c r="EN611" s="802"/>
      <c r="EO611" s="802"/>
      <c r="EP611" s="802"/>
      <c r="EQ611" s="802"/>
      <c r="ER611" s="802"/>
      <c r="ES611" s="802"/>
      <c r="ET611" s="802"/>
      <c r="EU611" s="802"/>
      <c r="EV611" s="802"/>
      <c r="EW611" s="802"/>
      <c r="EX611" s="802"/>
      <c r="EY611" s="802"/>
      <c r="EZ611" s="802"/>
      <c r="FA611" s="802"/>
      <c r="FB611" s="802"/>
      <c r="FC611" s="802"/>
      <c r="FD611" s="802"/>
      <c r="FE611" s="802"/>
      <c r="FF611" s="802"/>
      <c r="FG611" s="802"/>
      <c r="FH611" s="802"/>
      <c r="FI611" s="802"/>
      <c r="FJ611" s="802"/>
      <c r="FK611" s="802"/>
      <c r="FL611" s="802"/>
      <c r="FM611" s="802"/>
      <c r="FN611" s="802"/>
      <c r="FO611" s="802"/>
      <c r="FP611" s="802"/>
      <c r="FQ611" s="802"/>
      <c r="FR611" s="802"/>
      <c r="FS611" s="802"/>
      <c r="FT611" s="802"/>
      <c r="FU611" s="802"/>
      <c r="FV611" s="802"/>
      <c r="FW611" s="802"/>
      <c r="FX611" s="802"/>
      <c r="FY611" s="802"/>
      <c r="FZ611" s="802"/>
      <c r="GA611" s="802"/>
      <c r="GB611" s="802"/>
      <c r="GC611" s="802"/>
      <c r="GD611" s="802"/>
      <c r="GE611" s="802"/>
      <c r="GF611" s="802"/>
      <c r="GG611" s="802"/>
      <c r="GH611" s="802"/>
      <c r="GI611" s="802"/>
      <c r="GJ611" s="802"/>
      <c r="GK611" s="802"/>
      <c r="GL611" s="802"/>
      <c r="GM611" s="802"/>
      <c r="GN611" s="802"/>
      <c r="GO611" s="802"/>
      <c r="GP611" s="802"/>
      <c r="GQ611" s="802"/>
      <c r="GR611" s="802"/>
      <c r="GS611" s="802"/>
      <c r="GT611" s="802"/>
      <c r="GU611" s="802"/>
      <c r="GV611" s="802"/>
      <c r="GW611" s="802"/>
      <c r="GX611" s="802"/>
      <c r="GY611" s="802"/>
      <c r="GZ611" s="802"/>
      <c r="HA611" s="802"/>
      <c r="HB611" s="802"/>
      <c r="HC611" s="802"/>
      <c r="HD611" s="802"/>
      <c r="HE611" s="802"/>
      <c r="HF611" s="802"/>
      <c r="HG611" s="802"/>
      <c r="HH611" s="802"/>
      <c r="HI611" s="802"/>
      <c r="HJ611" s="802"/>
      <c r="HK611" s="802"/>
      <c r="HL611" s="802"/>
      <c r="HM611" s="802"/>
      <c r="HN611" s="802"/>
      <c r="HO611" s="802"/>
      <c r="HP611" s="802"/>
      <c r="HQ611" s="802"/>
      <c r="HR611" s="802"/>
      <c r="HS611" s="802"/>
      <c r="HT611" s="802"/>
      <c r="HU611" s="802"/>
      <c r="HV611" s="802"/>
      <c r="HW611" s="802"/>
      <c r="HX611" s="802"/>
      <c r="HY611" s="802"/>
      <c r="HZ611" s="802"/>
      <c r="IA611" s="802"/>
      <c r="IB611" s="802"/>
      <c r="IC611" s="802"/>
      <c r="ID611" s="802"/>
      <c r="IE611" s="802"/>
      <c r="IF611" s="802"/>
      <c r="IG611" s="802"/>
      <c r="IH611" s="802"/>
      <c r="II611" s="802"/>
      <c r="IJ611" s="802"/>
      <c r="IK611" s="802"/>
      <c r="IL611" s="802"/>
      <c r="IM611" s="802"/>
      <c r="IN611" s="802"/>
      <c r="IO611" s="802"/>
      <c r="IP611" s="802"/>
      <c r="IQ611" s="802"/>
      <c r="IR611" s="802"/>
      <c r="IS611" s="802"/>
      <c r="IT611" s="802"/>
      <c r="IU611" s="802"/>
      <c r="IV611" s="802"/>
      <c r="IW611" s="802"/>
      <c r="IX611" s="802"/>
      <c r="IY611" s="802"/>
      <c r="IZ611" s="802"/>
      <c r="JA611" s="802"/>
      <c r="JB611" s="802"/>
      <c r="JC611" s="802"/>
      <c r="JD611" s="802"/>
      <c r="JE611" s="802"/>
      <c r="JF611" s="802"/>
      <c r="JG611" s="802"/>
      <c r="JH611" s="802"/>
      <c r="JI611" s="802"/>
      <c r="JJ611" s="802"/>
      <c r="JK611" s="802"/>
      <c r="JL611" s="802"/>
      <c r="JM611" s="802"/>
      <c r="JN611" s="802"/>
      <c r="JO611" s="802"/>
      <c r="JP611" s="802"/>
      <c r="JQ611" s="802"/>
      <c r="JR611" s="802"/>
      <c r="JS611" s="802"/>
      <c r="JT611" s="802"/>
      <c r="JU611" s="802"/>
      <c r="JV611" s="802"/>
      <c r="JW611" s="802"/>
      <c r="JX611" s="802"/>
      <c r="JY611" s="802"/>
      <c r="JZ611" s="802"/>
      <c r="KA611" s="802"/>
      <c r="KB611" s="802"/>
      <c r="KC611" s="802"/>
      <c r="KD611" s="802"/>
      <c r="KE611" s="802"/>
      <c r="KF611" s="802"/>
      <c r="KG611" s="802"/>
      <c r="KH611" s="802"/>
      <c r="KI611" s="802"/>
      <c r="KJ611" s="802"/>
      <c r="KK611" s="802"/>
      <c r="KL611" s="802"/>
      <c r="KM611" s="802"/>
      <c r="KN611" s="802"/>
      <c r="KO611" s="802"/>
      <c r="KP611" s="802"/>
      <c r="KQ611" s="802"/>
      <c r="KR611" s="802"/>
      <c r="KS611" s="802"/>
      <c r="KT611" s="802"/>
      <c r="KU611" s="802"/>
      <c r="KV611" s="802"/>
      <c r="KW611" s="802"/>
      <c r="KX611" s="802"/>
      <c r="KY611" s="802"/>
      <c r="KZ611" s="802"/>
      <c r="LA611" s="802"/>
      <c r="LB611" s="802"/>
      <c r="LC611" s="802"/>
      <c r="LD611" s="802"/>
      <c r="LE611" s="802"/>
      <c r="LF611" s="802"/>
      <c r="LG611" s="802"/>
      <c r="LH611" s="802"/>
      <c r="LI611" s="802"/>
      <c r="LJ611" s="802"/>
      <c r="LK611" s="802"/>
      <c r="LL611" s="802"/>
      <c r="LM611" s="802"/>
      <c r="LN611" s="802"/>
      <c r="LO611" s="802"/>
      <c r="LP611" s="802"/>
      <c r="LQ611" s="802"/>
      <c r="LR611" s="802"/>
      <c r="LS611" s="802"/>
      <c r="LT611" s="802"/>
      <c r="LU611" s="802"/>
      <c r="LV611" s="802"/>
      <c r="LW611" s="802"/>
      <c r="LX611" s="802"/>
      <c r="LY611" s="802"/>
      <c r="LZ611" s="802"/>
      <c r="MA611" s="802"/>
      <c r="MB611" s="802"/>
      <c r="MC611" s="802"/>
      <c r="MD611" s="802"/>
      <c r="ME611" s="802"/>
      <c r="MF611" s="802"/>
      <c r="MG611" s="802"/>
      <c r="MH611" s="802"/>
      <c r="MI611" s="802"/>
      <c r="MJ611" s="802"/>
      <c r="MK611" s="802"/>
      <c r="ML611" s="802"/>
      <c r="MM611" s="802"/>
      <c r="MN611" s="802"/>
      <c r="MO611" s="802"/>
      <c r="MP611" s="802"/>
      <c r="MQ611" s="802"/>
      <c r="MR611" s="802"/>
      <c r="MS611" s="802"/>
      <c r="MT611" s="802"/>
      <c r="MU611" s="802"/>
      <c r="MV611" s="802"/>
      <c r="MW611" s="802"/>
      <c r="MX611" s="802"/>
      <c r="MY611" s="802"/>
      <c r="MZ611" s="802"/>
      <c r="NA611" s="802"/>
      <c r="NB611" s="802"/>
      <c r="NC611" s="802"/>
      <c r="ND611" s="802"/>
      <c r="NE611" s="802"/>
      <c r="NF611" s="802"/>
      <c r="NG611" s="802"/>
      <c r="NH611" s="802"/>
      <c r="NI611" s="802"/>
      <c r="NJ611" s="802"/>
      <c r="NK611" s="802"/>
      <c r="NL611" s="802"/>
      <c r="NM611" s="802"/>
      <c r="NN611" s="802"/>
      <c r="NO611" s="802"/>
      <c r="NP611" s="802"/>
      <c r="NQ611" s="802"/>
      <c r="NR611" s="802"/>
      <c r="NS611" s="802"/>
      <c r="NT611" s="802"/>
      <c r="NU611" s="802"/>
      <c r="NV611" s="802"/>
      <c r="NW611" s="802"/>
      <c r="NX611" s="802"/>
      <c r="NY611" s="802"/>
      <c r="NZ611" s="802"/>
      <c r="OA611" s="802"/>
      <c r="OB611" s="802"/>
      <c r="OC611" s="802"/>
      <c r="OD611" s="802"/>
      <c r="OE611" s="802"/>
      <c r="OF611" s="802"/>
      <c r="OG611" s="802"/>
      <c r="OH611" s="802"/>
      <c r="OI611" s="802"/>
      <c r="OJ611" s="802"/>
      <c r="OK611" s="802"/>
      <c r="OL611" s="802"/>
      <c r="OM611" s="802"/>
      <c r="ON611" s="802"/>
      <c r="OO611" s="802"/>
      <c r="OP611" s="802"/>
      <c r="OQ611" s="802"/>
      <c r="OR611" s="802"/>
      <c r="OS611" s="802"/>
      <c r="OT611" s="802"/>
      <c r="OU611" s="802"/>
      <c r="OV611" s="802"/>
      <c r="OW611" s="802"/>
      <c r="OX611" s="802"/>
      <c r="OY611" s="802"/>
      <c r="OZ611" s="802"/>
      <c r="PA611" s="802"/>
      <c r="PB611" s="802"/>
      <c r="PC611" s="802"/>
      <c r="PD611" s="802"/>
      <c r="PE611" s="802"/>
      <c r="PF611" s="802"/>
      <c r="PG611" s="802"/>
      <c r="PH611" s="802"/>
      <c r="PI611" s="802"/>
      <c r="PJ611" s="802"/>
      <c r="PK611" s="802"/>
      <c r="PL611" s="802"/>
      <c r="PM611" s="802"/>
      <c r="PN611" s="802"/>
      <c r="PO611" s="802"/>
      <c r="PP611" s="802"/>
      <c r="PQ611" s="802"/>
      <c r="PR611" s="802"/>
      <c r="PS611" s="802"/>
      <c r="PT611" s="802"/>
      <c r="PU611" s="802"/>
      <c r="PV611" s="802"/>
      <c r="PW611" s="802"/>
      <c r="PX611" s="802"/>
      <c r="PY611" s="802"/>
      <c r="PZ611" s="802"/>
      <c r="QA611" s="802"/>
      <c r="QB611" s="802"/>
      <c r="QC611" s="802"/>
      <c r="QD611" s="802"/>
      <c r="QE611" s="802"/>
      <c r="QF611" s="802"/>
      <c r="QG611" s="802"/>
      <c r="QH611" s="802"/>
      <c r="QI611" s="802"/>
      <c r="QJ611" s="802"/>
      <c r="QK611" s="802"/>
      <c r="QL611" s="802"/>
      <c r="QM611" s="802"/>
      <c r="QN611" s="802"/>
      <c r="QO611" s="802"/>
      <c r="QP611" s="802"/>
      <c r="QQ611" s="802"/>
      <c r="QR611" s="802"/>
      <c r="QS611" s="802"/>
      <c r="QT611" s="802"/>
      <c r="QU611" s="802"/>
      <c r="QV611" s="802"/>
      <c r="QW611" s="802"/>
      <c r="QX611" s="802"/>
      <c r="QY611" s="802"/>
      <c r="QZ611" s="802"/>
      <c r="RA611" s="802"/>
      <c r="RB611" s="802"/>
      <c r="RC611" s="802"/>
      <c r="RD611" s="802"/>
      <c r="RE611" s="802"/>
      <c r="RF611" s="802"/>
      <c r="RG611" s="802"/>
      <c r="RH611" s="802"/>
      <c r="RI611" s="802"/>
      <c r="RJ611" s="802"/>
      <c r="RK611" s="802"/>
      <c r="RL611" s="802"/>
      <c r="RM611" s="802"/>
      <c r="RN611" s="802"/>
      <c r="RO611" s="802"/>
      <c r="RP611" s="802"/>
      <c r="RQ611" s="802"/>
      <c r="RR611" s="802"/>
      <c r="RS611" s="802"/>
      <c r="RT611" s="802"/>
      <c r="RU611" s="802"/>
      <c r="RV611" s="802"/>
      <c r="RW611" s="802"/>
      <c r="RX611" s="802"/>
      <c r="RY611" s="802"/>
      <c r="RZ611" s="802"/>
      <c r="SA611" s="802"/>
      <c r="SB611" s="802"/>
      <c r="SC611" s="802"/>
      <c r="SD611" s="802"/>
      <c r="SE611" s="802"/>
      <c r="SF611" s="802"/>
      <c r="SG611" s="802"/>
      <c r="SH611" s="802"/>
      <c r="SI611" s="802"/>
      <c r="SJ611" s="802"/>
      <c r="SK611" s="802"/>
      <c r="SL611" s="802"/>
      <c r="SM611" s="802"/>
      <c r="SN611" s="802"/>
      <c r="SO611" s="802"/>
      <c r="SP611" s="802"/>
      <c r="SQ611" s="802"/>
      <c r="SR611" s="802"/>
      <c r="SS611" s="802"/>
      <c r="ST611" s="802"/>
      <c r="SU611" s="802"/>
      <c r="SV611" s="802"/>
      <c r="SW611" s="802"/>
      <c r="SX611" s="802"/>
      <c r="SY611" s="802"/>
      <c r="SZ611" s="802"/>
      <c r="TA611" s="802"/>
      <c r="TB611" s="802"/>
      <c r="TC611" s="802"/>
      <c r="TD611" s="802"/>
      <c r="TE611" s="802"/>
      <c r="TF611" s="802"/>
      <c r="TG611" s="802"/>
      <c r="TH611" s="802"/>
      <c r="TI611" s="802"/>
      <c r="TJ611" s="802"/>
      <c r="TK611" s="802"/>
      <c r="TL611" s="802"/>
      <c r="TM611" s="802"/>
      <c r="TN611" s="802"/>
      <c r="TO611" s="802"/>
      <c r="TP611" s="802"/>
      <c r="TQ611" s="802"/>
      <c r="TR611" s="802"/>
      <c r="TS611" s="802"/>
      <c r="TT611" s="802"/>
      <c r="TU611" s="802"/>
      <c r="TV611" s="802"/>
      <c r="TW611" s="802"/>
      <c r="TX611" s="802"/>
      <c r="TY611" s="802"/>
      <c r="TZ611" s="802"/>
      <c r="UA611" s="802"/>
      <c r="UB611" s="802"/>
      <c r="UC611" s="802"/>
      <c r="UD611" s="802"/>
      <c r="UE611" s="802"/>
      <c r="UF611" s="802"/>
      <c r="UG611" s="802"/>
      <c r="UH611" s="802"/>
      <c r="UI611" s="802"/>
      <c r="UJ611" s="802"/>
      <c r="UK611" s="802"/>
      <c r="UL611" s="802"/>
      <c r="UM611" s="802"/>
      <c r="UN611" s="802"/>
      <c r="UO611" s="802"/>
      <c r="UP611" s="802"/>
      <c r="UQ611" s="802"/>
      <c r="UR611" s="802"/>
      <c r="US611" s="802"/>
      <c r="UT611" s="802"/>
      <c r="UU611" s="802"/>
      <c r="UV611" s="802"/>
      <c r="UW611" s="802"/>
      <c r="UX611" s="802"/>
      <c r="UY611" s="802"/>
      <c r="UZ611" s="802"/>
      <c r="VA611" s="802"/>
      <c r="VB611" s="802"/>
      <c r="VC611" s="802"/>
      <c r="VD611" s="802"/>
      <c r="VE611" s="802"/>
      <c r="VF611" s="802"/>
      <c r="VG611" s="802"/>
      <c r="VH611" s="802"/>
      <c r="VI611" s="802"/>
      <c r="VJ611" s="802"/>
      <c r="VK611" s="802"/>
      <c r="VL611" s="802"/>
      <c r="VM611" s="802"/>
      <c r="VN611" s="802"/>
      <c r="VO611" s="802"/>
      <c r="VP611" s="802"/>
      <c r="VQ611" s="802"/>
      <c r="VR611" s="802"/>
      <c r="VS611" s="802"/>
      <c r="VT611" s="802"/>
      <c r="VU611" s="802"/>
      <c r="VV611" s="802"/>
      <c r="VW611" s="802"/>
      <c r="VX611" s="802"/>
      <c r="VY611" s="802"/>
      <c r="VZ611" s="802"/>
      <c r="WA611" s="802"/>
      <c r="WB611" s="802"/>
      <c r="WC611" s="802"/>
      <c r="WD611" s="802"/>
      <c r="WE611" s="802"/>
      <c r="WF611" s="802"/>
      <c r="WG611" s="802"/>
      <c r="WH611" s="802"/>
      <c r="WI611" s="802"/>
      <c r="WJ611" s="802"/>
      <c r="WK611" s="802"/>
      <c r="WL611" s="802"/>
      <c r="WM611" s="802"/>
      <c r="WN611" s="802"/>
      <c r="WO611" s="802"/>
      <c r="WP611" s="802"/>
      <c r="WQ611" s="802"/>
      <c r="WR611" s="802"/>
      <c r="WS611" s="802"/>
      <c r="WT611" s="802"/>
      <c r="WU611" s="802"/>
      <c r="WV611" s="802"/>
      <c r="WW611" s="802"/>
      <c r="WX611" s="802"/>
      <c r="WY611" s="802"/>
      <c r="WZ611" s="802"/>
      <c r="XA611" s="802"/>
      <c r="XB611" s="802"/>
      <c r="XC611" s="802"/>
      <c r="XD611" s="802"/>
      <c r="XE611" s="802"/>
      <c r="XF611" s="802"/>
      <c r="XG611" s="802"/>
      <c r="XH611" s="802"/>
      <c r="XI611" s="802"/>
      <c r="XJ611" s="802"/>
      <c r="XK611" s="802"/>
      <c r="XL611" s="802"/>
      <c r="XM611" s="802"/>
      <c r="XN611" s="802"/>
      <c r="XO611" s="802"/>
      <c r="XP611" s="802"/>
      <c r="XQ611" s="802"/>
      <c r="XR611" s="802"/>
      <c r="XS611" s="802"/>
      <c r="XT611" s="802"/>
      <c r="XU611" s="802"/>
      <c r="XV611" s="802"/>
      <c r="XW611" s="802"/>
      <c r="XX611" s="802"/>
      <c r="XY611" s="802"/>
      <c r="XZ611" s="802"/>
      <c r="YA611" s="802"/>
      <c r="YB611" s="802"/>
      <c r="YC611" s="802"/>
      <c r="YD611" s="802"/>
      <c r="YE611" s="802"/>
      <c r="YF611" s="802"/>
      <c r="YG611" s="802"/>
      <c r="YH611" s="802"/>
      <c r="YI611" s="802"/>
      <c r="YJ611" s="802"/>
      <c r="YK611" s="802"/>
      <c r="YL611" s="802"/>
      <c r="YM611" s="802"/>
      <c r="YN611" s="802"/>
      <c r="YO611" s="802"/>
      <c r="YP611" s="802"/>
      <c r="YQ611" s="802"/>
      <c r="YR611" s="802"/>
      <c r="YS611" s="802"/>
      <c r="YT611" s="802"/>
      <c r="YU611" s="802"/>
      <c r="YV611" s="802"/>
      <c r="YW611" s="802"/>
      <c r="YX611" s="802"/>
      <c r="YY611" s="802"/>
      <c r="YZ611" s="802"/>
      <c r="ZA611" s="802"/>
      <c r="ZB611" s="802"/>
      <c r="ZC611" s="802"/>
      <c r="ZD611" s="802"/>
      <c r="ZE611" s="802"/>
      <c r="ZF611" s="802"/>
      <c r="ZG611" s="802"/>
      <c r="ZH611" s="802"/>
      <c r="ZI611" s="802"/>
      <c r="ZJ611" s="802"/>
      <c r="ZK611" s="802"/>
      <c r="ZL611" s="802"/>
      <c r="ZM611" s="802"/>
      <c r="ZN611" s="802"/>
      <c r="ZO611" s="802"/>
      <c r="ZP611" s="802"/>
      <c r="ZQ611" s="802"/>
      <c r="ZR611" s="802"/>
      <c r="ZS611" s="802"/>
      <c r="ZT611" s="802"/>
      <c r="ZU611" s="802"/>
      <c r="ZV611" s="802"/>
      <c r="ZW611" s="802"/>
      <c r="ZX611" s="802"/>
      <c r="ZY611" s="802"/>
      <c r="ZZ611" s="802"/>
      <c r="AAA611" s="802"/>
      <c r="AAB611" s="802"/>
      <c r="AAC611" s="802"/>
      <c r="AAD611" s="802"/>
      <c r="AAE611" s="802"/>
      <c r="AAF611" s="802"/>
      <c r="AAG611" s="802"/>
      <c r="AAH611" s="802"/>
      <c r="AAI611" s="802"/>
      <c r="AAJ611" s="802"/>
      <c r="AAK611" s="802"/>
      <c r="AAL611" s="802"/>
      <c r="AAM611" s="802"/>
      <c r="AAN611" s="802"/>
      <c r="AAO611" s="802"/>
      <c r="AAP611" s="802"/>
      <c r="AAQ611" s="802"/>
      <c r="AAR611" s="802"/>
      <c r="AAS611" s="802"/>
      <c r="AAT611" s="802"/>
      <c r="AAU611" s="802"/>
      <c r="AAV611" s="802"/>
      <c r="AAW611" s="802"/>
      <c r="AAX611" s="802"/>
      <c r="AAY611" s="802"/>
      <c r="AAZ611" s="802"/>
      <c r="ABA611" s="802"/>
      <c r="ABB611" s="802"/>
      <c r="ABC611" s="802"/>
      <c r="ABD611" s="802"/>
      <c r="ABE611" s="802"/>
      <c r="ABF611" s="802"/>
      <c r="ABG611" s="802"/>
      <c r="ABH611" s="802"/>
      <c r="ABI611" s="802"/>
      <c r="ABJ611" s="802"/>
      <c r="ABK611" s="802"/>
      <c r="ABL611" s="802"/>
      <c r="ABM611" s="802"/>
      <c r="ABN611" s="802"/>
      <c r="ABO611" s="802"/>
      <c r="ABP611" s="802"/>
      <c r="ABQ611" s="802"/>
      <c r="ABR611" s="802"/>
      <c r="ABS611" s="802"/>
      <c r="ABT611" s="802"/>
      <c r="ABU611" s="802"/>
      <c r="ABV611" s="802"/>
      <c r="ABW611" s="802"/>
      <c r="ABX611" s="802"/>
      <c r="ABY611" s="802"/>
      <c r="ABZ611" s="802"/>
      <c r="ACA611" s="802"/>
      <c r="ACB611" s="802"/>
      <c r="ACC611" s="802"/>
      <c r="ACD611" s="802"/>
      <c r="ACE611" s="802"/>
      <c r="ACF611" s="802"/>
      <c r="ACG611" s="802"/>
      <c r="ACH611" s="802"/>
      <c r="ACI611" s="802"/>
      <c r="ACJ611" s="802"/>
      <c r="ACK611" s="802"/>
      <c r="ACL611" s="802"/>
      <c r="ACM611" s="802"/>
      <c r="ACN611" s="802"/>
      <c r="ACO611" s="802"/>
      <c r="ACP611" s="802"/>
      <c r="ACQ611" s="802"/>
      <c r="ACR611" s="802"/>
      <c r="ACS611" s="802"/>
      <c r="ACT611" s="802"/>
      <c r="ACU611" s="802"/>
      <c r="ACV611" s="802"/>
      <c r="ACW611" s="802"/>
      <c r="ACX611" s="802"/>
      <c r="ACY611" s="802"/>
      <c r="ACZ611" s="802"/>
      <c r="ADA611" s="802"/>
      <c r="ADB611" s="802"/>
      <c r="ADC611" s="802"/>
      <c r="ADD611" s="802"/>
      <c r="ADE611" s="802"/>
      <c r="ADF611" s="802"/>
      <c r="ADG611" s="802"/>
      <c r="ADH611" s="802"/>
      <c r="ADI611" s="802"/>
      <c r="ADJ611" s="802"/>
      <c r="ADK611" s="802"/>
      <c r="ADL611" s="802"/>
      <c r="ADM611" s="802"/>
      <c r="ADN611" s="802"/>
      <c r="ADO611" s="802"/>
      <c r="ADP611" s="802"/>
      <c r="ADQ611" s="802"/>
      <c r="ADR611" s="802"/>
      <c r="ADS611" s="802"/>
      <c r="ADT611" s="802"/>
      <c r="ADU611" s="802"/>
      <c r="ADV611" s="802"/>
      <c r="ADW611" s="802"/>
      <c r="ADX611" s="802"/>
      <c r="ADY611" s="802"/>
      <c r="ADZ611" s="802"/>
      <c r="AEA611" s="802"/>
      <c r="AEB611" s="802"/>
      <c r="AEC611" s="802"/>
      <c r="AED611" s="802"/>
      <c r="AEE611" s="802"/>
      <c r="AEF611" s="802"/>
      <c r="AEG611" s="802"/>
      <c r="AEH611" s="802"/>
      <c r="AEI611" s="802"/>
      <c r="AEJ611" s="802"/>
      <c r="AEK611" s="802"/>
      <c r="AEL611" s="802"/>
      <c r="AEM611" s="802"/>
      <c r="AEN611" s="802"/>
      <c r="AEO611" s="802"/>
      <c r="AEP611" s="802"/>
      <c r="AEQ611" s="802"/>
      <c r="AER611" s="802"/>
      <c r="AES611" s="802"/>
      <c r="AET611" s="802"/>
      <c r="AEU611" s="802"/>
      <c r="AEV611" s="802"/>
      <c r="AEW611" s="802"/>
      <c r="AEX611" s="802"/>
      <c r="AEY611" s="802"/>
      <c r="AEZ611" s="802"/>
      <c r="AFA611" s="802"/>
      <c r="AFB611" s="802"/>
      <c r="AFC611" s="802"/>
      <c r="AFD611" s="802"/>
      <c r="AFE611" s="802"/>
      <c r="AFF611" s="802"/>
      <c r="AFG611" s="802"/>
      <c r="AFH611" s="802"/>
      <c r="AFI611" s="802"/>
      <c r="AFJ611" s="802"/>
      <c r="AFK611" s="802"/>
      <c r="AFL611" s="802"/>
      <c r="AFM611" s="802"/>
      <c r="AFN611" s="802"/>
      <c r="AFO611" s="802"/>
      <c r="AFP611" s="802"/>
      <c r="AFQ611" s="802"/>
      <c r="AFR611" s="802"/>
      <c r="AFS611" s="802"/>
      <c r="AFT611" s="802"/>
      <c r="AFU611" s="802"/>
      <c r="AFV611" s="802"/>
      <c r="AFW611" s="802"/>
      <c r="AFX611" s="802"/>
      <c r="AFY611" s="802"/>
      <c r="AFZ611" s="802"/>
      <c r="AGA611" s="802"/>
      <c r="AGB611" s="802"/>
      <c r="AGC611" s="802"/>
      <c r="AGD611" s="802"/>
      <c r="AGE611" s="802"/>
      <c r="AGF611" s="802"/>
      <c r="AGG611" s="802"/>
      <c r="AGH611" s="802"/>
      <c r="AGI611" s="802"/>
      <c r="AGJ611" s="802"/>
      <c r="AGK611" s="802"/>
      <c r="AGL611" s="802"/>
      <c r="AGM611" s="802"/>
      <c r="AGN611" s="802"/>
      <c r="AGO611" s="802"/>
      <c r="AGP611" s="802"/>
      <c r="AGQ611" s="802"/>
      <c r="AGR611" s="802"/>
      <c r="AGS611" s="802"/>
      <c r="AGT611" s="802"/>
      <c r="AGU611" s="802"/>
      <c r="AGV611" s="802"/>
      <c r="AGW611" s="802"/>
      <c r="AGX611" s="802"/>
      <c r="AGY611" s="802"/>
      <c r="AGZ611" s="802"/>
      <c r="AHA611" s="802"/>
      <c r="AHB611" s="802"/>
      <c r="AHC611" s="802"/>
      <c r="AHD611" s="802"/>
      <c r="AHE611" s="802"/>
      <c r="AHF611" s="802"/>
      <c r="AHG611" s="802"/>
      <c r="AHH611" s="802"/>
      <c r="AHI611" s="802"/>
      <c r="AHJ611" s="802"/>
      <c r="AHK611" s="802"/>
      <c r="AHL611" s="802"/>
      <c r="AHM611" s="802"/>
      <c r="AHN611" s="802"/>
      <c r="AHO611" s="802"/>
      <c r="AHP611" s="802"/>
      <c r="AHQ611" s="802"/>
      <c r="AHR611" s="802"/>
      <c r="AHS611" s="802"/>
      <c r="AHT611" s="802"/>
      <c r="AHU611" s="802"/>
      <c r="AHV611" s="802"/>
      <c r="AHW611" s="802"/>
      <c r="AHX611" s="802"/>
      <c r="AHY611" s="802"/>
      <c r="AHZ611" s="802"/>
      <c r="AIA611" s="802"/>
      <c r="AIB611" s="802"/>
      <c r="AIC611" s="802"/>
      <c r="AID611" s="802"/>
      <c r="AIE611" s="802"/>
      <c r="AIF611" s="802"/>
      <c r="AIG611" s="802"/>
      <c r="AIH611" s="802"/>
      <c r="AII611" s="802"/>
      <c r="AIJ611" s="802"/>
      <c r="AQE611" s="802"/>
      <c r="AQF611" s="802"/>
      <c r="AQG611" s="802"/>
      <c r="AQH611" s="802"/>
      <c r="AQI611" s="802"/>
      <c r="AQJ611" s="802"/>
      <c r="AQK611" s="802"/>
      <c r="AQL611" s="802"/>
      <c r="AQM611" s="802"/>
      <c r="AQN611" s="802"/>
      <c r="AQO611" s="802"/>
      <c r="AQP611" s="802"/>
      <c r="AQQ611" s="802"/>
      <c r="AQR611" s="802"/>
      <c r="AQS611" s="802"/>
      <c r="AQT611" s="802"/>
      <c r="AQU611" s="802"/>
      <c r="AQV611" s="802"/>
      <c r="AQW611" s="802"/>
      <c r="AQX611" s="802"/>
      <c r="AQY611" s="802"/>
      <c r="AQZ611" s="802"/>
      <c r="ARA611" s="802"/>
      <c r="ARB611" s="802"/>
      <c r="ARC611" s="802"/>
      <c r="ARD611" s="802"/>
      <c r="ARE611" s="802"/>
      <c r="ARF611" s="802"/>
      <c r="ARG611" s="802"/>
      <c r="ARH611" s="802"/>
      <c r="ARI611" s="802"/>
      <c r="ARJ611" s="802"/>
      <c r="ARK611" s="802"/>
      <c r="ARL611" s="802"/>
      <c r="ARM611" s="802"/>
      <c r="ARN611" s="802"/>
      <c r="ARO611" s="802"/>
      <c r="ARP611" s="802"/>
      <c r="ARQ611" s="802"/>
      <c r="ARR611" s="802"/>
      <c r="ARS611" s="802"/>
      <c r="ART611" s="802"/>
      <c r="ARU611" s="802"/>
      <c r="ARV611" s="802"/>
      <c r="ARW611" s="802"/>
      <c r="ARX611" s="802"/>
      <c r="ARY611" s="802"/>
      <c r="ARZ611" s="802"/>
      <c r="ASA611" s="802"/>
      <c r="ASB611" s="802"/>
      <c r="ASC611" s="802"/>
      <c r="ASD611" s="802"/>
      <c r="ASE611" s="802"/>
      <c r="ASF611" s="802"/>
      <c r="ASG611" s="802"/>
      <c r="ASH611" s="802"/>
      <c r="ASI611" s="802"/>
      <c r="ASJ611" s="802"/>
      <c r="ASK611" s="802"/>
      <c r="ASL611" s="802"/>
      <c r="ATP611" s="802"/>
      <c r="ATQ611" s="802"/>
      <c r="ATR611" s="802"/>
      <c r="ATS611" s="802"/>
      <c r="ATT611" s="802"/>
      <c r="ATU611" s="802"/>
      <c r="ATV611" s="802"/>
      <c r="ATW611" s="802"/>
      <c r="ATX611" s="802"/>
      <c r="ATY611" s="802"/>
      <c r="ATZ611" s="802"/>
      <c r="AUA611" s="802"/>
      <c r="AUB611" s="802"/>
      <c r="AUC611" s="802"/>
      <c r="AUD611" s="802"/>
      <c r="AUE611" s="802"/>
      <c r="AUF611" s="802"/>
      <c r="AUG611" s="802"/>
      <c r="AUH611" s="802"/>
      <c r="AUI611" s="802"/>
      <c r="AUJ611" s="802"/>
      <c r="AUK611" s="802"/>
      <c r="AUL611" s="802"/>
      <c r="AUM611" s="802"/>
      <c r="AUN611" s="802"/>
      <c r="AUO611" s="802"/>
      <c r="AUP611" s="801"/>
      <c r="AUQ611" s="802"/>
      <c r="AUR611" s="801"/>
      <c r="AUS611" s="802"/>
      <c r="AUT611" s="801"/>
      <c r="AUU611" s="802"/>
      <c r="AUV611" s="802"/>
      <c r="AUW611" s="802"/>
      <c r="AUX611" s="802"/>
      <c r="AUY611" s="802"/>
      <c r="AUZ611" s="802"/>
      <c r="AVA611" s="802"/>
      <c r="AVB611" s="802"/>
      <c r="AVC611" s="802"/>
      <c r="AVD611" s="802"/>
      <c r="AVE611" s="802"/>
      <c r="AVF611" s="802"/>
      <c r="AVG611" s="802"/>
      <c r="AVH611" s="802"/>
      <c r="AVI611" s="802"/>
      <c r="AVJ611" s="808"/>
      <c r="AVK611" s="808"/>
      <c r="AVL611" s="808"/>
      <c r="AVM611" s="808"/>
      <c r="AVN611" s="808"/>
      <c r="AVO611" s="808"/>
      <c r="AVP611" s="808"/>
      <c r="AVQ611" s="808"/>
      <c r="AVR611" s="808"/>
      <c r="AVS611" s="808"/>
      <c r="AVT611" s="808"/>
      <c r="AVU611" s="809"/>
      <c r="AVV611" s="809"/>
      <c r="AVW611" s="809"/>
      <c r="AVX611" s="809"/>
      <c r="AVY611" s="809"/>
      <c r="AVZ611" s="809"/>
      <c r="AWA611" s="809"/>
      <c r="AWB611" s="809"/>
      <c r="AWC611" s="809"/>
      <c r="AWD611" s="809"/>
      <c r="AWE611" s="809"/>
      <c r="AWF611" s="809"/>
      <c r="AWG611" s="809"/>
      <c r="AWH611" s="809"/>
      <c r="AWI611" s="809"/>
      <c r="AWJ611" s="809"/>
      <c r="AWK611" s="809"/>
      <c r="AWL611" s="809"/>
      <c r="AWM611" s="809"/>
      <c r="AWN611" s="809"/>
      <c r="AWO611" s="809"/>
      <c r="AWP611" s="809"/>
      <c r="AWQ611" s="809"/>
      <c r="AWR611" s="808"/>
      <c r="AWS611" s="761"/>
      <c r="AWT611" s="808"/>
      <c r="AWU611" s="809"/>
      <c r="AWV611" s="809"/>
      <c r="AWW611" s="809"/>
      <c r="AWX611" s="809"/>
      <c r="AWY611" s="809"/>
      <c r="AWZ611" s="809"/>
      <c r="AXA611" s="809"/>
      <c r="AXB611" s="809"/>
      <c r="AXC611" s="809"/>
      <c r="AXD611" s="809"/>
      <c r="AXE611" s="809"/>
      <c r="AXF611" s="809"/>
      <c r="AXG611" s="809"/>
      <c r="AXH611" s="809"/>
      <c r="AXI611" s="809"/>
      <c r="AXJ611" s="809"/>
      <c r="AXK611" s="809"/>
      <c r="AXL611" s="809"/>
      <c r="AXM611" s="809"/>
      <c r="AXN611" s="809"/>
      <c r="AXO611" s="809"/>
      <c r="AXP611" s="809"/>
      <c r="AXQ611" s="809"/>
      <c r="AXR611" s="809"/>
      <c r="AXS611" s="809"/>
      <c r="AXT611" s="809"/>
      <c r="AXU611" s="809"/>
      <c r="AXV611" s="809"/>
      <c r="AXW611" s="809"/>
      <c r="AXX611" s="809"/>
      <c r="AXY611" s="809"/>
      <c r="AXZ611" s="809"/>
      <c r="AYA611" s="809"/>
      <c r="AYB611" s="809"/>
      <c r="AYC611" s="809"/>
      <c r="AYD611" s="808"/>
      <c r="AYE611" s="808"/>
      <c r="AYF611" s="809"/>
      <c r="AYG611" s="808"/>
      <c r="AYH611" s="810"/>
      <c r="AYI611" s="810"/>
      <c r="AYJ611" s="810"/>
      <c r="AYK611" s="810"/>
      <c r="AYL611" s="810"/>
      <c r="AYM611" s="810"/>
      <c r="AYN611" s="810"/>
      <c r="AYO611" s="810"/>
      <c r="AYP611" s="810"/>
      <c r="AYQ611" s="810"/>
      <c r="AYR611" s="810"/>
      <c r="AYS611" s="810"/>
      <c r="AYT611" s="810"/>
      <c r="AYU611" s="810"/>
      <c r="AYV611" s="810"/>
      <c r="AYW611" s="810"/>
      <c r="AYX611" s="810"/>
      <c r="AYY611" s="810"/>
      <c r="AYZ611" s="810"/>
      <c r="AZA611" s="810"/>
      <c r="AZB611" s="810"/>
      <c r="AZC611" s="810"/>
      <c r="AZD611" s="810"/>
      <c r="AZE611" s="810"/>
      <c r="AZF611" s="810"/>
      <c r="AZG611" s="810"/>
      <c r="AZH611" s="810"/>
      <c r="AZI611" s="810"/>
      <c r="AZJ611" s="810"/>
      <c r="AZK611" s="810"/>
      <c r="AZL611" s="810"/>
      <c r="AZM611" s="810"/>
      <c r="AZN611" s="810"/>
      <c r="AZO611" s="810"/>
      <c r="AZP611" s="809"/>
      <c r="AZQ611" s="802"/>
      <c r="AZR611" s="802"/>
      <c r="AZS611" s="802"/>
    </row>
    <row r="612" spans="45:920 1123:1371" s="793" customFormat="1" ht="13.5">
      <c r="AS612" s="802"/>
      <c r="AT612" s="802"/>
      <c r="AU612" s="802"/>
      <c r="AV612" s="802"/>
      <c r="AW612" s="802"/>
      <c r="AX612" s="802"/>
      <c r="AY612" s="802"/>
      <c r="AZ612" s="802"/>
      <c r="BA612" s="802"/>
      <c r="BB612" s="802"/>
      <c r="BC612" s="802"/>
      <c r="BD612" s="802"/>
      <c r="BE612" s="802"/>
      <c r="BF612" s="802"/>
      <c r="BG612" s="802"/>
      <c r="BH612" s="802"/>
      <c r="BI612" s="802"/>
      <c r="BJ612" s="802"/>
      <c r="BK612" s="802"/>
      <c r="BL612" s="802"/>
      <c r="BM612" s="802"/>
      <c r="BN612" s="802"/>
      <c r="BO612" s="802"/>
      <c r="BP612" s="802"/>
      <c r="BQ612" s="802"/>
      <c r="BR612" s="802"/>
      <c r="BS612" s="802"/>
      <c r="BT612" s="802"/>
      <c r="BU612" s="802"/>
      <c r="BV612" s="802"/>
      <c r="BW612" s="802"/>
      <c r="BX612" s="802"/>
      <c r="BY612" s="802"/>
      <c r="BZ612" s="802"/>
      <c r="CA612" s="802"/>
      <c r="CB612" s="802"/>
      <c r="CC612" s="802"/>
      <c r="CD612" s="802"/>
      <c r="CE612" s="802"/>
      <c r="CF612" s="802"/>
      <c r="CG612" s="802"/>
      <c r="CH612" s="802"/>
      <c r="CI612" s="802"/>
      <c r="CJ612" s="802"/>
      <c r="CK612" s="802"/>
      <c r="CL612" s="802"/>
      <c r="CM612" s="802"/>
      <c r="CN612" s="802"/>
      <c r="CO612" s="802"/>
      <c r="CP612" s="802"/>
      <c r="CQ612" s="802"/>
      <c r="CR612" s="802"/>
      <c r="CS612" s="802"/>
      <c r="CT612" s="802"/>
      <c r="CU612" s="802"/>
      <c r="CV612" s="802"/>
      <c r="CW612" s="802"/>
      <c r="CX612" s="802"/>
      <c r="CY612" s="802"/>
      <c r="CZ612" s="802"/>
      <c r="DA612" s="802"/>
      <c r="DB612" s="802"/>
      <c r="DC612" s="802"/>
      <c r="DD612" s="802"/>
      <c r="DE612" s="802"/>
      <c r="DF612" s="802"/>
      <c r="DG612" s="802"/>
      <c r="DH612" s="802"/>
      <c r="DI612" s="802"/>
      <c r="DJ612" s="802"/>
      <c r="DK612" s="802"/>
      <c r="DL612" s="802"/>
      <c r="DM612" s="802"/>
      <c r="DN612" s="802"/>
      <c r="DO612" s="802"/>
      <c r="DP612" s="802"/>
      <c r="DQ612" s="802"/>
      <c r="DR612" s="802"/>
      <c r="DS612" s="802"/>
      <c r="DT612" s="802"/>
      <c r="DU612" s="802"/>
      <c r="DV612" s="802"/>
      <c r="DW612" s="802"/>
      <c r="DX612" s="802"/>
      <c r="DY612" s="802"/>
      <c r="DZ612" s="802"/>
      <c r="EA612" s="802"/>
      <c r="EB612" s="802"/>
      <c r="EC612" s="802"/>
      <c r="ED612" s="802"/>
      <c r="EE612" s="802"/>
      <c r="EF612" s="802"/>
      <c r="EG612" s="802"/>
      <c r="EH612" s="802"/>
      <c r="EI612" s="802"/>
      <c r="EJ612" s="802"/>
      <c r="EK612" s="802"/>
      <c r="EL612" s="802"/>
      <c r="EM612" s="802"/>
      <c r="EN612" s="802"/>
      <c r="EO612" s="802"/>
      <c r="EP612" s="802"/>
      <c r="EQ612" s="802"/>
      <c r="ER612" s="802"/>
      <c r="ES612" s="802"/>
      <c r="ET612" s="802"/>
      <c r="EU612" s="802"/>
      <c r="EV612" s="802"/>
      <c r="EW612" s="802"/>
      <c r="EX612" s="802"/>
      <c r="EY612" s="802"/>
      <c r="EZ612" s="802"/>
      <c r="FA612" s="802"/>
      <c r="FB612" s="802"/>
      <c r="FC612" s="802"/>
      <c r="FD612" s="802"/>
      <c r="FE612" s="802"/>
      <c r="FF612" s="802"/>
      <c r="FG612" s="802"/>
      <c r="FH612" s="802"/>
      <c r="FI612" s="802"/>
      <c r="FJ612" s="802"/>
      <c r="FK612" s="802"/>
      <c r="FL612" s="802"/>
      <c r="FM612" s="802"/>
      <c r="FN612" s="802"/>
      <c r="FO612" s="802"/>
      <c r="FP612" s="802"/>
      <c r="FQ612" s="802"/>
      <c r="FR612" s="802"/>
      <c r="FS612" s="802"/>
      <c r="FT612" s="802"/>
      <c r="FU612" s="802"/>
      <c r="FV612" s="802"/>
      <c r="FW612" s="802"/>
      <c r="FX612" s="802"/>
      <c r="FY612" s="802"/>
      <c r="FZ612" s="802"/>
      <c r="GA612" s="802"/>
      <c r="GB612" s="802"/>
      <c r="GC612" s="802"/>
      <c r="GD612" s="802"/>
      <c r="GE612" s="802"/>
      <c r="GF612" s="802"/>
      <c r="GG612" s="802"/>
      <c r="GH612" s="802"/>
      <c r="GI612" s="802"/>
      <c r="GJ612" s="802"/>
      <c r="GK612" s="802"/>
      <c r="GL612" s="802"/>
      <c r="GM612" s="802"/>
      <c r="GN612" s="802"/>
      <c r="GO612" s="802"/>
      <c r="GP612" s="802"/>
      <c r="GQ612" s="802"/>
      <c r="GR612" s="802"/>
      <c r="GS612" s="802"/>
      <c r="GT612" s="802"/>
      <c r="GU612" s="802"/>
      <c r="GV612" s="802"/>
      <c r="GW612" s="802"/>
      <c r="GX612" s="802"/>
      <c r="GY612" s="802"/>
      <c r="GZ612" s="802"/>
      <c r="HA612" s="802"/>
      <c r="HB612" s="802"/>
      <c r="HC612" s="802"/>
      <c r="HD612" s="802"/>
      <c r="HE612" s="802"/>
      <c r="HF612" s="802"/>
      <c r="HG612" s="802"/>
      <c r="HH612" s="802"/>
      <c r="HI612" s="802"/>
      <c r="HJ612" s="802"/>
      <c r="HK612" s="802"/>
      <c r="HL612" s="802"/>
      <c r="HM612" s="802"/>
      <c r="HN612" s="802"/>
      <c r="HO612" s="802"/>
      <c r="HP612" s="802"/>
      <c r="HQ612" s="802"/>
      <c r="HR612" s="802"/>
      <c r="HS612" s="802"/>
      <c r="HT612" s="802"/>
      <c r="HU612" s="802"/>
      <c r="HV612" s="802"/>
      <c r="HW612" s="802"/>
      <c r="HX612" s="802"/>
      <c r="HY612" s="802"/>
      <c r="HZ612" s="802"/>
      <c r="IA612" s="802"/>
      <c r="IB612" s="802"/>
      <c r="IC612" s="802"/>
      <c r="ID612" s="802"/>
      <c r="IE612" s="802"/>
      <c r="IF612" s="802"/>
      <c r="IG612" s="802"/>
      <c r="IH612" s="802"/>
      <c r="II612" s="802"/>
      <c r="IJ612" s="802"/>
      <c r="IK612" s="802"/>
      <c r="IL612" s="802"/>
      <c r="IM612" s="802"/>
      <c r="IN612" s="802"/>
      <c r="IO612" s="802"/>
      <c r="IP612" s="802"/>
      <c r="IQ612" s="802"/>
      <c r="IR612" s="802"/>
      <c r="IS612" s="802"/>
      <c r="IT612" s="802"/>
      <c r="IU612" s="802"/>
      <c r="IV612" s="802"/>
      <c r="IW612" s="802"/>
      <c r="IX612" s="802"/>
      <c r="IY612" s="802"/>
      <c r="IZ612" s="802"/>
      <c r="JA612" s="802"/>
      <c r="JB612" s="802"/>
      <c r="JC612" s="802"/>
      <c r="JD612" s="802"/>
      <c r="JE612" s="802"/>
      <c r="JF612" s="802"/>
      <c r="JG612" s="802"/>
      <c r="JH612" s="802"/>
      <c r="JI612" s="802"/>
      <c r="JJ612" s="802"/>
      <c r="JK612" s="802"/>
      <c r="JL612" s="802"/>
      <c r="JM612" s="802"/>
      <c r="JN612" s="802"/>
      <c r="JO612" s="802"/>
      <c r="JP612" s="802"/>
      <c r="JQ612" s="802"/>
      <c r="JR612" s="802"/>
      <c r="JS612" s="802"/>
      <c r="JT612" s="802"/>
      <c r="JU612" s="802"/>
      <c r="JV612" s="802"/>
      <c r="JW612" s="802"/>
      <c r="JX612" s="802"/>
      <c r="JY612" s="802"/>
      <c r="JZ612" s="802"/>
      <c r="KA612" s="802"/>
      <c r="KB612" s="802"/>
      <c r="KC612" s="802"/>
      <c r="KD612" s="802"/>
      <c r="KE612" s="802"/>
      <c r="KF612" s="802"/>
      <c r="KG612" s="802"/>
      <c r="KH612" s="802"/>
      <c r="KI612" s="802"/>
      <c r="KJ612" s="802"/>
      <c r="KK612" s="802"/>
      <c r="KL612" s="802"/>
      <c r="KM612" s="802"/>
      <c r="KN612" s="802"/>
      <c r="KO612" s="802"/>
      <c r="KP612" s="802"/>
      <c r="KQ612" s="802"/>
      <c r="KR612" s="802"/>
      <c r="KS612" s="802"/>
      <c r="KT612" s="802"/>
      <c r="KU612" s="802"/>
      <c r="KV612" s="802"/>
      <c r="KW612" s="802"/>
      <c r="KX612" s="802"/>
      <c r="KY612" s="802"/>
      <c r="KZ612" s="802"/>
      <c r="LA612" s="802"/>
      <c r="LB612" s="802"/>
      <c r="LC612" s="802"/>
      <c r="LD612" s="802"/>
      <c r="LE612" s="802"/>
      <c r="LF612" s="802"/>
      <c r="LG612" s="802"/>
      <c r="LH612" s="802"/>
      <c r="LI612" s="802"/>
      <c r="LJ612" s="802"/>
      <c r="LK612" s="802"/>
      <c r="LL612" s="802"/>
      <c r="LM612" s="802"/>
      <c r="LN612" s="802"/>
      <c r="LO612" s="802"/>
      <c r="LP612" s="802"/>
      <c r="LQ612" s="802"/>
      <c r="LR612" s="802"/>
      <c r="LS612" s="802"/>
      <c r="LT612" s="802"/>
      <c r="LU612" s="802"/>
      <c r="LV612" s="802"/>
      <c r="LW612" s="802"/>
      <c r="LX612" s="802"/>
      <c r="LY612" s="802"/>
      <c r="LZ612" s="802"/>
      <c r="MA612" s="802"/>
      <c r="MB612" s="802"/>
      <c r="MC612" s="802"/>
      <c r="MD612" s="802"/>
      <c r="ME612" s="802"/>
      <c r="MF612" s="802"/>
      <c r="MG612" s="802"/>
      <c r="MH612" s="802"/>
      <c r="MI612" s="802"/>
      <c r="MJ612" s="802"/>
      <c r="MK612" s="802"/>
      <c r="ML612" s="802"/>
      <c r="MM612" s="802"/>
      <c r="MN612" s="802"/>
      <c r="MO612" s="802"/>
      <c r="MP612" s="802"/>
      <c r="MQ612" s="802"/>
      <c r="MR612" s="802"/>
      <c r="MS612" s="802"/>
      <c r="MT612" s="802"/>
      <c r="MU612" s="802"/>
      <c r="MV612" s="802"/>
      <c r="MW612" s="802"/>
      <c r="MX612" s="802"/>
      <c r="MY612" s="802"/>
      <c r="MZ612" s="802"/>
      <c r="NA612" s="802"/>
      <c r="NB612" s="802"/>
      <c r="NC612" s="802"/>
      <c r="ND612" s="802"/>
      <c r="NE612" s="802"/>
      <c r="NF612" s="802"/>
      <c r="NG612" s="802"/>
      <c r="NH612" s="802"/>
      <c r="NI612" s="802"/>
      <c r="NJ612" s="802"/>
      <c r="NK612" s="802"/>
      <c r="NL612" s="802"/>
      <c r="NM612" s="802"/>
      <c r="NN612" s="802"/>
      <c r="NO612" s="802"/>
      <c r="NP612" s="802"/>
      <c r="NQ612" s="802"/>
      <c r="NR612" s="802"/>
      <c r="NS612" s="802"/>
      <c r="NT612" s="802"/>
      <c r="NU612" s="802"/>
      <c r="NV612" s="802"/>
      <c r="NW612" s="802"/>
      <c r="NX612" s="802"/>
      <c r="NY612" s="802"/>
      <c r="NZ612" s="802"/>
      <c r="OA612" s="802"/>
      <c r="OB612" s="802"/>
      <c r="OC612" s="802"/>
      <c r="OD612" s="802"/>
      <c r="OE612" s="802"/>
      <c r="OF612" s="802"/>
      <c r="OG612" s="802"/>
      <c r="OH612" s="802"/>
      <c r="OI612" s="802"/>
      <c r="OJ612" s="802"/>
      <c r="OK612" s="802"/>
      <c r="OL612" s="802"/>
      <c r="OM612" s="802"/>
      <c r="ON612" s="802"/>
      <c r="OO612" s="802"/>
      <c r="OP612" s="802"/>
      <c r="OQ612" s="802"/>
      <c r="OR612" s="802"/>
      <c r="OS612" s="802"/>
      <c r="OT612" s="802"/>
      <c r="OU612" s="802"/>
      <c r="OV612" s="802"/>
      <c r="OW612" s="802"/>
      <c r="OX612" s="802"/>
      <c r="OY612" s="802"/>
      <c r="OZ612" s="802"/>
      <c r="PA612" s="802"/>
      <c r="PB612" s="802"/>
      <c r="PC612" s="802"/>
      <c r="PD612" s="802"/>
      <c r="PE612" s="802"/>
      <c r="PF612" s="802"/>
      <c r="PG612" s="802"/>
      <c r="PH612" s="802"/>
      <c r="PI612" s="802"/>
      <c r="PJ612" s="802"/>
      <c r="PK612" s="802"/>
      <c r="PL612" s="802"/>
      <c r="PM612" s="802"/>
      <c r="PN612" s="802"/>
      <c r="PO612" s="802"/>
      <c r="PP612" s="802"/>
      <c r="PQ612" s="802"/>
      <c r="PR612" s="802"/>
      <c r="PS612" s="802"/>
      <c r="PT612" s="802"/>
      <c r="PU612" s="802"/>
      <c r="PV612" s="802"/>
      <c r="PW612" s="802"/>
      <c r="PX612" s="802"/>
      <c r="PY612" s="802"/>
      <c r="PZ612" s="802"/>
      <c r="QA612" s="802"/>
      <c r="QB612" s="802"/>
      <c r="QC612" s="802"/>
      <c r="QD612" s="802"/>
      <c r="QE612" s="802"/>
      <c r="QF612" s="802"/>
      <c r="QG612" s="802"/>
      <c r="QH612" s="802"/>
      <c r="QI612" s="802"/>
      <c r="QJ612" s="802"/>
      <c r="QK612" s="802"/>
      <c r="QL612" s="802"/>
      <c r="QM612" s="802"/>
      <c r="QN612" s="802"/>
      <c r="QO612" s="802"/>
      <c r="QP612" s="802"/>
      <c r="QQ612" s="802"/>
      <c r="QR612" s="802"/>
      <c r="QS612" s="802"/>
      <c r="QT612" s="802"/>
      <c r="QU612" s="802"/>
      <c r="QV612" s="802"/>
      <c r="QW612" s="802"/>
      <c r="QX612" s="802"/>
      <c r="QY612" s="802"/>
      <c r="QZ612" s="802"/>
      <c r="RA612" s="802"/>
      <c r="RB612" s="802"/>
      <c r="RC612" s="802"/>
      <c r="RD612" s="802"/>
      <c r="RE612" s="802"/>
      <c r="RF612" s="802"/>
      <c r="RG612" s="802"/>
      <c r="RH612" s="802"/>
      <c r="RI612" s="802"/>
      <c r="RJ612" s="802"/>
      <c r="RK612" s="802"/>
      <c r="RL612" s="802"/>
      <c r="RM612" s="802"/>
      <c r="RN612" s="802"/>
      <c r="RO612" s="802"/>
      <c r="RP612" s="802"/>
      <c r="RQ612" s="802"/>
      <c r="RR612" s="802"/>
      <c r="RS612" s="802"/>
      <c r="RT612" s="802"/>
      <c r="RU612" s="802"/>
      <c r="RV612" s="802"/>
      <c r="RW612" s="802"/>
      <c r="RX612" s="802"/>
      <c r="RY612" s="802"/>
      <c r="RZ612" s="802"/>
      <c r="SA612" s="802"/>
      <c r="SB612" s="802"/>
      <c r="SC612" s="802"/>
      <c r="SD612" s="802"/>
      <c r="SE612" s="802"/>
      <c r="SF612" s="802"/>
      <c r="SG612" s="802"/>
      <c r="SH612" s="802"/>
      <c r="SI612" s="802"/>
      <c r="SJ612" s="802"/>
      <c r="SK612" s="802"/>
      <c r="SL612" s="802"/>
      <c r="SM612" s="802"/>
      <c r="SN612" s="802"/>
      <c r="SO612" s="802"/>
      <c r="SP612" s="802"/>
      <c r="SQ612" s="802"/>
      <c r="SR612" s="802"/>
      <c r="SS612" s="802"/>
      <c r="ST612" s="802"/>
      <c r="SU612" s="802"/>
      <c r="SV612" s="802"/>
      <c r="SW612" s="802"/>
      <c r="SX612" s="802"/>
      <c r="SY612" s="802"/>
      <c r="SZ612" s="802"/>
      <c r="TA612" s="802"/>
      <c r="TB612" s="802"/>
      <c r="TC612" s="802"/>
      <c r="TD612" s="802"/>
      <c r="TE612" s="802"/>
      <c r="TF612" s="802"/>
      <c r="TG612" s="802"/>
      <c r="TH612" s="802"/>
      <c r="TI612" s="802"/>
      <c r="TJ612" s="802"/>
      <c r="TK612" s="802"/>
      <c r="TL612" s="802"/>
      <c r="TM612" s="802"/>
      <c r="TN612" s="802"/>
      <c r="TO612" s="802"/>
      <c r="TP612" s="802"/>
      <c r="TQ612" s="802"/>
      <c r="TR612" s="802"/>
      <c r="TS612" s="802"/>
      <c r="TT612" s="802"/>
      <c r="TU612" s="802"/>
      <c r="TV612" s="802"/>
      <c r="TW612" s="802"/>
      <c r="TX612" s="802"/>
      <c r="TY612" s="802"/>
      <c r="TZ612" s="802"/>
      <c r="UA612" s="802"/>
      <c r="UB612" s="802"/>
      <c r="UC612" s="802"/>
      <c r="UD612" s="802"/>
      <c r="UE612" s="802"/>
      <c r="UF612" s="802"/>
      <c r="UG612" s="802"/>
      <c r="UH612" s="802"/>
      <c r="UI612" s="802"/>
      <c r="UJ612" s="802"/>
      <c r="UK612" s="802"/>
      <c r="UL612" s="802"/>
      <c r="UM612" s="802"/>
      <c r="UN612" s="802"/>
      <c r="UO612" s="802"/>
      <c r="UP612" s="802"/>
      <c r="UQ612" s="802"/>
      <c r="UR612" s="802"/>
      <c r="US612" s="802"/>
      <c r="UT612" s="802"/>
      <c r="UU612" s="802"/>
      <c r="UV612" s="802"/>
      <c r="UW612" s="802"/>
      <c r="UX612" s="802"/>
      <c r="UY612" s="802"/>
      <c r="UZ612" s="802"/>
      <c r="VA612" s="802"/>
      <c r="VB612" s="802"/>
      <c r="VC612" s="802"/>
      <c r="VD612" s="802"/>
      <c r="VE612" s="802"/>
      <c r="VF612" s="802"/>
      <c r="VG612" s="802"/>
      <c r="VH612" s="802"/>
      <c r="VI612" s="802"/>
      <c r="VJ612" s="802"/>
      <c r="VK612" s="802"/>
      <c r="VL612" s="802"/>
      <c r="VM612" s="802"/>
      <c r="VN612" s="802"/>
      <c r="VO612" s="802"/>
      <c r="VP612" s="802"/>
      <c r="VQ612" s="802"/>
      <c r="VR612" s="802"/>
      <c r="VS612" s="802"/>
      <c r="VT612" s="802"/>
      <c r="VU612" s="802"/>
      <c r="VV612" s="802"/>
      <c r="VW612" s="802"/>
      <c r="VX612" s="802"/>
      <c r="VY612" s="802"/>
      <c r="VZ612" s="802"/>
      <c r="WA612" s="802"/>
      <c r="WB612" s="802"/>
      <c r="WC612" s="802"/>
      <c r="WD612" s="802"/>
      <c r="WE612" s="802"/>
      <c r="WF612" s="802"/>
      <c r="WG612" s="802"/>
      <c r="WH612" s="802"/>
      <c r="WI612" s="802"/>
      <c r="WJ612" s="802"/>
      <c r="WK612" s="802"/>
      <c r="WL612" s="802"/>
      <c r="WM612" s="802"/>
      <c r="WN612" s="802"/>
      <c r="WO612" s="802"/>
      <c r="WP612" s="802"/>
      <c r="WQ612" s="802"/>
      <c r="WR612" s="802"/>
      <c r="WS612" s="802"/>
      <c r="WT612" s="802"/>
      <c r="WU612" s="802"/>
      <c r="WV612" s="802"/>
      <c r="WW612" s="802"/>
      <c r="WX612" s="802"/>
      <c r="WY612" s="802"/>
      <c r="WZ612" s="802"/>
      <c r="XA612" s="802"/>
      <c r="XB612" s="802"/>
      <c r="XC612" s="802"/>
      <c r="XD612" s="802"/>
      <c r="XE612" s="802"/>
      <c r="XF612" s="802"/>
      <c r="XG612" s="802"/>
      <c r="XH612" s="802"/>
      <c r="XI612" s="802"/>
      <c r="XJ612" s="802"/>
      <c r="XK612" s="802"/>
      <c r="XL612" s="802"/>
      <c r="XM612" s="802"/>
      <c r="XN612" s="802"/>
      <c r="XO612" s="802"/>
      <c r="XP612" s="802"/>
      <c r="XQ612" s="802"/>
      <c r="XR612" s="802"/>
      <c r="XS612" s="802"/>
      <c r="XT612" s="802"/>
      <c r="XU612" s="802"/>
      <c r="XV612" s="802"/>
      <c r="XW612" s="802"/>
      <c r="XX612" s="802"/>
      <c r="XY612" s="802"/>
      <c r="XZ612" s="802"/>
      <c r="YA612" s="802"/>
      <c r="YB612" s="802"/>
      <c r="YC612" s="802"/>
      <c r="YD612" s="802"/>
      <c r="YE612" s="802"/>
      <c r="YF612" s="802"/>
      <c r="YG612" s="802"/>
      <c r="YH612" s="802"/>
      <c r="YI612" s="802"/>
      <c r="YJ612" s="802"/>
      <c r="YK612" s="802"/>
      <c r="YL612" s="802"/>
      <c r="YM612" s="802"/>
      <c r="YN612" s="802"/>
      <c r="YO612" s="802"/>
      <c r="YP612" s="802"/>
      <c r="YQ612" s="802"/>
      <c r="YR612" s="802"/>
      <c r="YS612" s="802"/>
      <c r="YT612" s="802"/>
      <c r="YU612" s="802"/>
      <c r="YV612" s="802"/>
      <c r="YW612" s="802"/>
      <c r="YX612" s="802"/>
      <c r="YY612" s="802"/>
      <c r="YZ612" s="802"/>
      <c r="ZA612" s="802"/>
      <c r="ZB612" s="802"/>
      <c r="ZC612" s="802"/>
      <c r="ZD612" s="802"/>
      <c r="ZE612" s="802"/>
      <c r="ZF612" s="802"/>
      <c r="ZG612" s="802"/>
      <c r="ZH612" s="802"/>
      <c r="ZI612" s="802"/>
      <c r="ZJ612" s="802"/>
      <c r="ZK612" s="802"/>
      <c r="ZL612" s="802"/>
      <c r="ZM612" s="802"/>
      <c r="ZN612" s="802"/>
      <c r="ZO612" s="802"/>
      <c r="ZP612" s="802"/>
      <c r="ZQ612" s="802"/>
      <c r="ZR612" s="802"/>
      <c r="ZS612" s="802"/>
      <c r="ZT612" s="802"/>
      <c r="ZU612" s="802"/>
      <c r="ZV612" s="802"/>
      <c r="ZW612" s="802"/>
      <c r="ZX612" s="802"/>
      <c r="ZY612" s="802"/>
      <c r="ZZ612" s="802"/>
      <c r="AAA612" s="802"/>
      <c r="AAB612" s="802"/>
      <c r="AAC612" s="802"/>
      <c r="AAD612" s="802"/>
      <c r="AAE612" s="802"/>
      <c r="AAF612" s="802"/>
      <c r="AAG612" s="802"/>
      <c r="AAH612" s="802"/>
      <c r="AAI612" s="802"/>
      <c r="AAJ612" s="802"/>
      <c r="AAK612" s="802"/>
      <c r="AAL612" s="802"/>
      <c r="AAM612" s="802"/>
      <c r="AAN612" s="802"/>
      <c r="AAO612" s="802"/>
      <c r="AAP612" s="802"/>
      <c r="AAQ612" s="802"/>
      <c r="AAR612" s="802"/>
      <c r="AAS612" s="802"/>
      <c r="AAT612" s="802"/>
      <c r="AAU612" s="802"/>
      <c r="AAV612" s="802"/>
      <c r="AAW612" s="802"/>
      <c r="AAX612" s="802"/>
      <c r="AAY612" s="802"/>
      <c r="AAZ612" s="802"/>
      <c r="ABA612" s="802"/>
      <c r="ABB612" s="802"/>
      <c r="ABC612" s="802"/>
      <c r="ABD612" s="802"/>
      <c r="ABE612" s="802"/>
      <c r="ABF612" s="802"/>
      <c r="ABG612" s="802"/>
      <c r="ABH612" s="802"/>
      <c r="ABI612" s="802"/>
      <c r="ABJ612" s="802"/>
      <c r="ABK612" s="802"/>
      <c r="ABL612" s="802"/>
      <c r="ABM612" s="802"/>
      <c r="ABN612" s="802"/>
      <c r="ABO612" s="802"/>
      <c r="ABP612" s="802"/>
      <c r="ABQ612" s="802"/>
      <c r="ABR612" s="802"/>
      <c r="ABS612" s="802"/>
      <c r="ABT612" s="802"/>
      <c r="ABU612" s="802"/>
      <c r="ABV612" s="802"/>
      <c r="ABW612" s="802"/>
      <c r="ABX612" s="802"/>
      <c r="ABY612" s="802"/>
      <c r="ABZ612" s="802"/>
      <c r="ACA612" s="802"/>
      <c r="ACB612" s="802"/>
      <c r="ACC612" s="802"/>
      <c r="ACD612" s="802"/>
      <c r="ACE612" s="802"/>
      <c r="ACF612" s="802"/>
      <c r="ACG612" s="802"/>
      <c r="ACH612" s="802"/>
      <c r="ACI612" s="802"/>
      <c r="ACJ612" s="802"/>
      <c r="ACK612" s="802"/>
      <c r="ACL612" s="802"/>
      <c r="ACM612" s="802"/>
      <c r="ACN612" s="802"/>
      <c r="ACO612" s="802"/>
      <c r="ACP612" s="802"/>
      <c r="ACQ612" s="802"/>
      <c r="ACR612" s="802"/>
      <c r="ACS612" s="802"/>
      <c r="ACT612" s="802"/>
      <c r="ACU612" s="802"/>
      <c r="ACV612" s="802"/>
      <c r="ACW612" s="802"/>
      <c r="ACX612" s="802"/>
      <c r="ACY612" s="802"/>
      <c r="ACZ612" s="802"/>
      <c r="ADA612" s="802"/>
      <c r="ADB612" s="802"/>
      <c r="ADC612" s="802"/>
      <c r="ADD612" s="802"/>
      <c r="ADE612" s="802"/>
      <c r="ADF612" s="802"/>
      <c r="ADG612" s="802"/>
      <c r="ADH612" s="802"/>
      <c r="ADI612" s="802"/>
      <c r="ADJ612" s="802"/>
      <c r="ADK612" s="802"/>
      <c r="ADL612" s="802"/>
      <c r="ADM612" s="802"/>
      <c r="ADN612" s="802"/>
      <c r="ADO612" s="802"/>
      <c r="ADP612" s="802"/>
      <c r="ADQ612" s="802"/>
      <c r="ADR612" s="802"/>
      <c r="ADS612" s="802"/>
      <c r="ADT612" s="802"/>
      <c r="ADU612" s="802"/>
      <c r="ADV612" s="802"/>
      <c r="ADW612" s="802"/>
      <c r="ADX612" s="802"/>
      <c r="ADY612" s="802"/>
      <c r="ADZ612" s="802"/>
      <c r="AEA612" s="802"/>
      <c r="AEB612" s="802"/>
      <c r="AEC612" s="802"/>
      <c r="AED612" s="802"/>
      <c r="AEE612" s="802"/>
      <c r="AEF612" s="802"/>
      <c r="AEG612" s="802"/>
      <c r="AEH612" s="802"/>
      <c r="AEI612" s="802"/>
      <c r="AEJ612" s="802"/>
      <c r="AEK612" s="802"/>
      <c r="AEL612" s="802"/>
      <c r="AEM612" s="802"/>
      <c r="AEN612" s="802"/>
      <c r="AEO612" s="802"/>
      <c r="AEP612" s="802"/>
      <c r="AEQ612" s="802"/>
      <c r="AER612" s="802"/>
      <c r="AES612" s="802"/>
      <c r="AET612" s="802"/>
      <c r="AEU612" s="802"/>
      <c r="AEV612" s="802"/>
      <c r="AEW612" s="802"/>
      <c r="AEX612" s="802"/>
      <c r="AEY612" s="802"/>
      <c r="AEZ612" s="802"/>
      <c r="AFA612" s="802"/>
      <c r="AFB612" s="802"/>
      <c r="AFC612" s="802"/>
      <c r="AFD612" s="802"/>
      <c r="AFE612" s="802"/>
      <c r="AFF612" s="802"/>
      <c r="AFG612" s="802"/>
      <c r="AFH612" s="802"/>
      <c r="AFI612" s="802"/>
      <c r="AFJ612" s="802"/>
      <c r="AFK612" s="802"/>
      <c r="AFL612" s="802"/>
      <c r="AFM612" s="802"/>
      <c r="AFN612" s="802"/>
      <c r="AFO612" s="802"/>
      <c r="AFP612" s="802"/>
      <c r="AFQ612" s="802"/>
      <c r="AFR612" s="802"/>
      <c r="AFS612" s="802"/>
      <c r="AFT612" s="802"/>
      <c r="AFU612" s="802"/>
      <c r="AFV612" s="802"/>
      <c r="AFW612" s="802"/>
      <c r="AFX612" s="802"/>
      <c r="AFY612" s="802"/>
      <c r="AFZ612" s="802"/>
      <c r="AGA612" s="802"/>
      <c r="AGB612" s="802"/>
      <c r="AGC612" s="802"/>
      <c r="AGD612" s="802"/>
      <c r="AGE612" s="802"/>
      <c r="AGF612" s="802"/>
      <c r="AGG612" s="802"/>
      <c r="AGH612" s="802"/>
      <c r="AGI612" s="802"/>
      <c r="AGJ612" s="802"/>
      <c r="AGK612" s="802"/>
      <c r="AGL612" s="802"/>
      <c r="AGM612" s="802"/>
      <c r="AGN612" s="802"/>
      <c r="AGO612" s="802"/>
      <c r="AGP612" s="802"/>
      <c r="AGQ612" s="802"/>
      <c r="AGR612" s="802"/>
      <c r="AGS612" s="802"/>
      <c r="AGT612" s="802"/>
      <c r="AGU612" s="802"/>
      <c r="AGV612" s="802"/>
      <c r="AGW612" s="802"/>
      <c r="AGX612" s="802"/>
      <c r="AGY612" s="802"/>
      <c r="AGZ612" s="802"/>
      <c r="AHA612" s="802"/>
      <c r="AHB612" s="802"/>
      <c r="AHC612" s="802"/>
      <c r="AHD612" s="802"/>
      <c r="AHE612" s="802"/>
      <c r="AHF612" s="802"/>
      <c r="AHG612" s="802"/>
      <c r="AHH612" s="802"/>
      <c r="AHI612" s="802"/>
      <c r="AHJ612" s="802"/>
      <c r="AHK612" s="802"/>
      <c r="AHL612" s="802"/>
      <c r="AHM612" s="802"/>
      <c r="AHN612" s="802"/>
      <c r="AHO612" s="802"/>
      <c r="AHP612" s="802"/>
      <c r="AHQ612" s="802"/>
      <c r="AHR612" s="802"/>
      <c r="AHS612" s="802"/>
      <c r="AHT612" s="802"/>
      <c r="AHU612" s="802"/>
      <c r="AHV612" s="802"/>
      <c r="AHW612" s="802"/>
      <c r="AHX612" s="802"/>
      <c r="AHY612" s="802"/>
      <c r="AHZ612" s="802"/>
      <c r="AIA612" s="802"/>
      <c r="AIB612" s="802"/>
      <c r="AIC612" s="802"/>
      <c r="AID612" s="802"/>
      <c r="AIE612" s="802"/>
      <c r="AIF612" s="802"/>
      <c r="AIG612" s="802"/>
      <c r="AIH612" s="802"/>
      <c r="AII612" s="802"/>
      <c r="AIJ612" s="802"/>
      <c r="AQE612" s="802"/>
      <c r="AQF612" s="802"/>
      <c r="AQG612" s="802"/>
      <c r="AQH612" s="802"/>
      <c r="AQI612" s="802"/>
      <c r="AQJ612" s="802"/>
      <c r="AQK612" s="802"/>
      <c r="AQL612" s="802"/>
      <c r="AQM612" s="802"/>
      <c r="AQN612" s="802"/>
      <c r="AQO612" s="802"/>
      <c r="AQP612" s="802"/>
      <c r="AQQ612" s="802"/>
      <c r="AQR612" s="802"/>
      <c r="AQS612" s="802"/>
      <c r="AQT612" s="802"/>
      <c r="AQU612" s="802"/>
      <c r="AQV612" s="802"/>
      <c r="AQW612" s="802"/>
      <c r="AQX612" s="802"/>
      <c r="AQY612" s="802"/>
      <c r="AQZ612" s="802"/>
      <c r="ARA612" s="802"/>
      <c r="ARB612" s="802"/>
      <c r="ARC612" s="802"/>
      <c r="ARD612" s="802"/>
      <c r="ARE612" s="802"/>
      <c r="ARF612" s="802"/>
      <c r="ARG612" s="802"/>
      <c r="ARH612" s="802"/>
      <c r="ARI612" s="802"/>
      <c r="ARJ612" s="802"/>
      <c r="ARK612" s="802"/>
      <c r="ARL612" s="802"/>
      <c r="ARM612" s="802"/>
      <c r="ARN612" s="802"/>
      <c r="ARO612" s="802"/>
      <c r="ARP612" s="802"/>
      <c r="ARQ612" s="802"/>
      <c r="ARR612" s="802"/>
      <c r="ARS612" s="802"/>
      <c r="ART612" s="802"/>
      <c r="ARU612" s="802"/>
      <c r="ARV612" s="802"/>
      <c r="ARW612" s="802"/>
      <c r="ARX612" s="802"/>
      <c r="ARY612" s="802"/>
      <c r="ARZ612" s="802"/>
      <c r="ASA612" s="802"/>
      <c r="ASB612" s="802"/>
      <c r="ASC612" s="802"/>
      <c r="ASD612" s="802"/>
      <c r="ASE612" s="802"/>
      <c r="ASF612" s="802"/>
      <c r="ASG612" s="802"/>
      <c r="ASH612" s="802"/>
      <c r="ASI612" s="802"/>
      <c r="ASJ612" s="802"/>
      <c r="ASK612" s="802"/>
      <c r="ASL612" s="802"/>
      <c r="ATP612" s="802"/>
      <c r="ATQ612" s="802"/>
      <c r="ATR612" s="802"/>
      <c r="ATS612" s="802"/>
      <c r="ATT612" s="802"/>
      <c r="ATU612" s="802"/>
      <c r="ATV612" s="802"/>
      <c r="ATW612" s="802"/>
      <c r="ATX612" s="802"/>
      <c r="ATY612" s="802"/>
      <c r="ATZ612" s="802"/>
      <c r="AUA612" s="802"/>
      <c r="AUB612" s="802"/>
      <c r="AUC612" s="802"/>
      <c r="AUD612" s="802"/>
      <c r="AUE612" s="802"/>
      <c r="AUF612" s="802"/>
      <c r="AUG612" s="802"/>
      <c r="AUH612" s="802"/>
      <c r="AUI612" s="802"/>
      <c r="AUJ612" s="802"/>
      <c r="AUK612" s="802"/>
      <c r="AUL612" s="802"/>
      <c r="AUM612" s="802"/>
      <c r="AUN612" s="802"/>
      <c r="AUO612" s="802"/>
      <c r="AUP612" s="801"/>
      <c r="AUQ612" s="802"/>
      <c r="AUR612" s="801"/>
      <c r="AUS612" s="802"/>
      <c r="AUT612" s="801"/>
      <c r="AUU612" s="802"/>
      <c r="AUV612" s="802"/>
      <c r="AUW612" s="802"/>
      <c r="AUX612" s="802"/>
      <c r="AUY612" s="802"/>
      <c r="AUZ612" s="802"/>
      <c r="AVA612" s="802"/>
      <c r="AVB612" s="802"/>
      <c r="AVC612" s="802"/>
      <c r="AVD612" s="802"/>
      <c r="AVE612" s="802"/>
      <c r="AVF612" s="802"/>
      <c r="AVG612" s="802"/>
      <c r="AVH612" s="802"/>
      <c r="AVI612" s="802"/>
      <c r="AVJ612" s="808"/>
      <c r="AVK612" s="808"/>
      <c r="AVL612" s="808"/>
      <c r="AVM612" s="808"/>
      <c r="AVN612" s="808"/>
      <c r="AVO612" s="808"/>
      <c r="AVP612" s="808"/>
      <c r="AVQ612" s="808"/>
      <c r="AVR612" s="808"/>
      <c r="AVS612" s="808"/>
      <c r="AVT612" s="808"/>
      <c r="AVU612" s="809"/>
      <c r="AVV612" s="809"/>
      <c r="AVW612" s="809"/>
      <c r="AVX612" s="809"/>
      <c r="AVY612" s="809"/>
      <c r="AVZ612" s="809"/>
      <c r="AWA612" s="809"/>
      <c r="AWB612" s="809"/>
      <c r="AWC612" s="809"/>
      <c r="AWD612" s="809"/>
      <c r="AWE612" s="809"/>
      <c r="AWF612" s="809"/>
      <c r="AWG612" s="809"/>
      <c r="AWH612" s="809"/>
      <c r="AWI612" s="809"/>
      <c r="AWJ612" s="809"/>
      <c r="AWK612" s="809"/>
      <c r="AWL612" s="809"/>
      <c r="AWM612" s="809"/>
      <c r="AWN612" s="809"/>
      <c r="AWO612" s="809"/>
      <c r="AWP612" s="809"/>
      <c r="AWQ612" s="809"/>
      <c r="AWR612" s="808"/>
      <c r="AWS612" s="761"/>
      <c r="AWT612" s="808"/>
      <c r="AWU612" s="809"/>
      <c r="AWV612" s="809"/>
      <c r="AWW612" s="809"/>
      <c r="AWX612" s="809"/>
      <c r="AWY612" s="809"/>
      <c r="AWZ612" s="809"/>
      <c r="AXA612" s="809"/>
      <c r="AXB612" s="809"/>
      <c r="AXC612" s="809"/>
      <c r="AXD612" s="809"/>
      <c r="AXE612" s="809"/>
      <c r="AXF612" s="809"/>
      <c r="AXG612" s="809"/>
      <c r="AXH612" s="809"/>
      <c r="AXI612" s="809"/>
      <c r="AXJ612" s="809"/>
      <c r="AXK612" s="809"/>
      <c r="AXL612" s="809"/>
      <c r="AXM612" s="809"/>
      <c r="AXN612" s="809"/>
      <c r="AXO612" s="809"/>
      <c r="AXP612" s="809"/>
      <c r="AXQ612" s="809"/>
      <c r="AXR612" s="809"/>
      <c r="AXS612" s="809"/>
      <c r="AXT612" s="809"/>
      <c r="AXU612" s="809"/>
      <c r="AXV612" s="809"/>
      <c r="AXW612" s="809"/>
      <c r="AXX612" s="809"/>
      <c r="AXY612" s="809"/>
      <c r="AXZ612" s="809"/>
      <c r="AYA612" s="809"/>
      <c r="AYB612" s="809"/>
      <c r="AYC612" s="809"/>
      <c r="AYD612" s="808"/>
      <c r="AYE612" s="808"/>
      <c r="AYF612" s="809"/>
      <c r="AYG612" s="808"/>
      <c r="AYH612" s="810"/>
      <c r="AYI612" s="810"/>
      <c r="AYJ612" s="810"/>
      <c r="AYK612" s="810"/>
      <c r="AYL612" s="810"/>
      <c r="AYM612" s="810"/>
      <c r="AYN612" s="810"/>
      <c r="AYO612" s="810"/>
      <c r="AYP612" s="810"/>
      <c r="AYQ612" s="810"/>
      <c r="AYR612" s="810"/>
      <c r="AYS612" s="810"/>
      <c r="AYT612" s="810"/>
      <c r="AYU612" s="810"/>
      <c r="AYV612" s="810"/>
      <c r="AYW612" s="810"/>
      <c r="AYX612" s="810"/>
      <c r="AYY612" s="810"/>
      <c r="AYZ612" s="810"/>
      <c r="AZA612" s="810"/>
      <c r="AZB612" s="810"/>
      <c r="AZC612" s="810"/>
      <c r="AZD612" s="810"/>
      <c r="AZE612" s="810"/>
      <c r="AZF612" s="810"/>
      <c r="AZG612" s="810"/>
      <c r="AZH612" s="810"/>
      <c r="AZI612" s="810"/>
      <c r="AZJ612" s="810"/>
      <c r="AZK612" s="810"/>
      <c r="AZL612" s="810"/>
      <c r="AZM612" s="810"/>
      <c r="AZN612" s="810"/>
      <c r="AZO612" s="810"/>
      <c r="AZP612" s="809"/>
      <c r="AZQ612" s="802"/>
      <c r="AZR612" s="802"/>
      <c r="AZS612" s="802"/>
    </row>
    <row r="613" spans="45:920 1123:1371" s="793" customFormat="1" ht="13.5">
      <c r="AS613" s="802"/>
      <c r="AT613" s="802"/>
      <c r="AU613" s="802"/>
      <c r="AV613" s="802"/>
      <c r="AW613" s="802"/>
      <c r="AX613" s="802"/>
      <c r="AY613" s="802"/>
      <c r="AZ613" s="802"/>
      <c r="BA613" s="802"/>
      <c r="BB613" s="802"/>
      <c r="BC613" s="802"/>
      <c r="BD613" s="802"/>
      <c r="BE613" s="802"/>
      <c r="BF613" s="802"/>
      <c r="BG613" s="802"/>
      <c r="BH613" s="802"/>
      <c r="BI613" s="802"/>
      <c r="BJ613" s="802"/>
      <c r="BK613" s="802"/>
      <c r="BL613" s="802"/>
      <c r="BM613" s="802"/>
      <c r="BN613" s="802"/>
      <c r="BO613" s="802"/>
      <c r="BP613" s="802"/>
      <c r="BQ613" s="802"/>
      <c r="BR613" s="802"/>
      <c r="BS613" s="802"/>
      <c r="BT613" s="802"/>
      <c r="BU613" s="802"/>
      <c r="BV613" s="802"/>
      <c r="BW613" s="802"/>
      <c r="BX613" s="802"/>
      <c r="BY613" s="802"/>
      <c r="BZ613" s="802"/>
      <c r="CA613" s="802"/>
      <c r="CB613" s="802"/>
      <c r="CC613" s="802"/>
      <c r="CD613" s="802"/>
      <c r="CE613" s="802"/>
      <c r="CF613" s="802"/>
      <c r="CG613" s="802"/>
      <c r="CH613" s="802"/>
      <c r="CI613" s="802"/>
      <c r="CJ613" s="802"/>
      <c r="CK613" s="802"/>
      <c r="CL613" s="802"/>
      <c r="CM613" s="802"/>
      <c r="CN613" s="802"/>
      <c r="CO613" s="802"/>
      <c r="CP613" s="802"/>
      <c r="CQ613" s="802"/>
      <c r="CR613" s="802"/>
      <c r="CS613" s="802"/>
      <c r="CT613" s="802"/>
      <c r="CU613" s="802"/>
      <c r="CV613" s="802"/>
      <c r="CW613" s="802"/>
      <c r="CX613" s="802"/>
      <c r="CY613" s="802"/>
      <c r="CZ613" s="802"/>
      <c r="DA613" s="802"/>
      <c r="DB613" s="802"/>
      <c r="DC613" s="802"/>
      <c r="DD613" s="802"/>
      <c r="DE613" s="802"/>
      <c r="DF613" s="802"/>
      <c r="DG613" s="802"/>
      <c r="DH613" s="802"/>
      <c r="DI613" s="802"/>
      <c r="DJ613" s="802"/>
      <c r="DK613" s="802"/>
      <c r="DL613" s="802"/>
      <c r="DM613" s="802"/>
      <c r="DN613" s="802"/>
      <c r="DO613" s="802"/>
      <c r="DP613" s="802"/>
      <c r="DQ613" s="802"/>
      <c r="DR613" s="802"/>
      <c r="DS613" s="802"/>
      <c r="DT613" s="802"/>
      <c r="DU613" s="802"/>
      <c r="DV613" s="802"/>
      <c r="DW613" s="802"/>
      <c r="DX613" s="802"/>
      <c r="DY613" s="802"/>
      <c r="DZ613" s="802"/>
      <c r="EA613" s="802"/>
      <c r="EB613" s="802"/>
      <c r="EC613" s="802"/>
      <c r="ED613" s="802"/>
      <c r="EE613" s="802"/>
      <c r="EF613" s="802"/>
      <c r="EG613" s="802"/>
      <c r="EH613" s="802"/>
      <c r="EI613" s="802"/>
      <c r="EJ613" s="802"/>
      <c r="EK613" s="802"/>
      <c r="EL613" s="802"/>
      <c r="EM613" s="802"/>
      <c r="EN613" s="802"/>
      <c r="EO613" s="802"/>
      <c r="EP613" s="802"/>
      <c r="EQ613" s="802"/>
      <c r="ER613" s="802"/>
      <c r="ES613" s="802"/>
      <c r="ET613" s="802"/>
      <c r="EU613" s="802"/>
      <c r="EV613" s="802"/>
      <c r="EW613" s="802"/>
      <c r="EX613" s="802"/>
      <c r="EY613" s="802"/>
      <c r="EZ613" s="802"/>
      <c r="FA613" s="802"/>
      <c r="FB613" s="802"/>
      <c r="FC613" s="802"/>
      <c r="FD613" s="802"/>
      <c r="FE613" s="802"/>
      <c r="FF613" s="802"/>
      <c r="FG613" s="802"/>
      <c r="FH613" s="802"/>
      <c r="FI613" s="802"/>
      <c r="FJ613" s="802"/>
      <c r="FK613" s="802"/>
      <c r="FL613" s="802"/>
      <c r="FM613" s="802"/>
      <c r="FN613" s="802"/>
      <c r="FO613" s="802"/>
      <c r="FP613" s="802"/>
      <c r="FQ613" s="802"/>
      <c r="FR613" s="802"/>
      <c r="FS613" s="802"/>
      <c r="FT613" s="802"/>
      <c r="FU613" s="802"/>
      <c r="FV613" s="802"/>
      <c r="FW613" s="802"/>
      <c r="FX613" s="802"/>
      <c r="FY613" s="802"/>
      <c r="FZ613" s="802"/>
      <c r="GA613" s="802"/>
      <c r="GB613" s="802"/>
      <c r="GC613" s="802"/>
      <c r="GD613" s="802"/>
      <c r="GE613" s="802"/>
      <c r="GF613" s="802"/>
      <c r="GG613" s="802"/>
      <c r="GH613" s="802"/>
      <c r="GI613" s="802"/>
      <c r="GJ613" s="802"/>
      <c r="GK613" s="802"/>
      <c r="GL613" s="802"/>
      <c r="GM613" s="802"/>
      <c r="GN613" s="802"/>
      <c r="GO613" s="802"/>
      <c r="GP613" s="802"/>
      <c r="GQ613" s="802"/>
      <c r="GR613" s="802"/>
      <c r="GS613" s="802"/>
      <c r="GT613" s="802"/>
      <c r="GU613" s="802"/>
      <c r="GV613" s="802"/>
      <c r="GW613" s="802"/>
      <c r="GX613" s="802"/>
      <c r="GY613" s="802"/>
      <c r="GZ613" s="802"/>
      <c r="HA613" s="802"/>
      <c r="HB613" s="802"/>
      <c r="HC613" s="802"/>
      <c r="HD613" s="802"/>
      <c r="HE613" s="802"/>
      <c r="HF613" s="802"/>
      <c r="HG613" s="802"/>
      <c r="HH613" s="802"/>
      <c r="HI613" s="802"/>
      <c r="HJ613" s="802"/>
      <c r="HK613" s="802"/>
      <c r="HL613" s="802"/>
      <c r="HM613" s="802"/>
      <c r="HN613" s="802"/>
      <c r="HO613" s="802"/>
      <c r="HP613" s="802"/>
      <c r="HQ613" s="802"/>
      <c r="HR613" s="802"/>
      <c r="HS613" s="802"/>
      <c r="HT613" s="802"/>
      <c r="HU613" s="802"/>
      <c r="HV613" s="802"/>
      <c r="HW613" s="802"/>
      <c r="HX613" s="802"/>
      <c r="HY613" s="802"/>
      <c r="HZ613" s="802"/>
      <c r="IA613" s="802"/>
      <c r="IB613" s="802"/>
      <c r="IC613" s="802"/>
      <c r="ID613" s="802"/>
      <c r="IE613" s="802"/>
      <c r="IF613" s="802"/>
      <c r="IG613" s="802"/>
      <c r="IH613" s="802"/>
      <c r="II613" s="802"/>
      <c r="IJ613" s="802"/>
      <c r="IK613" s="802"/>
      <c r="IL613" s="802"/>
      <c r="IM613" s="802"/>
      <c r="IN613" s="802"/>
      <c r="IO613" s="802"/>
      <c r="IP613" s="802"/>
      <c r="IQ613" s="802"/>
      <c r="IR613" s="802"/>
      <c r="IS613" s="802"/>
      <c r="IT613" s="802"/>
      <c r="IU613" s="802"/>
      <c r="IV613" s="802"/>
      <c r="IW613" s="802"/>
      <c r="IX613" s="802"/>
      <c r="IY613" s="802"/>
      <c r="IZ613" s="802"/>
      <c r="JA613" s="802"/>
      <c r="JB613" s="802"/>
      <c r="JC613" s="802"/>
      <c r="JD613" s="802"/>
      <c r="JE613" s="802"/>
      <c r="JF613" s="802"/>
      <c r="JG613" s="802"/>
      <c r="JH613" s="802"/>
      <c r="JI613" s="802"/>
      <c r="JJ613" s="802"/>
      <c r="JK613" s="802"/>
      <c r="JL613" s="802"/>
      <c r="JM613" s="802"/>
      <c r="JN613" s="802"/>
      <c r="JO613" s="802"/>
      <c r="JP613" s="802"/>
      <c r="JQ613" s="802"/>
      <c r="JR613" s="802"/>
      <c r="JS613" s="802"/>
      <c r="JT613" s="802"/>
      <c r="JU613" s="802"/>
      <c r="JV613" s="802"/>
      <c r="JW613" s="802"/>
      <c r="JX613" s="802"/>
      <c r="JY613" s="802"/>
      <c r="JZ613" s="802"/>
      <c r="KA613" s="802"/>
      <c r="KB613" s="802"/>
      <c r="KC613" s="802"/>
      <c r="KD613" s="802"/>
      <c r="KE613" s="802"/>
      <c r="KF613" s="802"/>
      <c r="KG613" s="802"/>
      <c r="KH613" s="802"/>
      <c r="KI613" s="802"/>
      <c r="KJ613" s="802"/>
      <c r="KK613" s="802"/>
      <c r="KL613" s="802"/>
      <c r="KM613" s="802"/>
      <c r="KN613" s="802"/>
      <c r="KO613" s="802"/>
      <c r="KP613" s="802"/>
      <c r="KQ613" s="802"/>
      <c r="KR613" s="802"/>
      <c r="KS613" s="802"/>
      <c r="KT613" s="802"/>
      <c r="KU613" s="802"/>
      <c r="KV613" s="802"/>
      <c r="KW613" s="802"/>
      <c r="KX613" s="802"/>
      <c r="KY613" s="802"/>
      <c r="KZ613" s="802"/>
      <c r="LA613" s="802"/>
      <c r="LB613" s="802"/>
      <c r="LC613" s="802"/>
      <c r="LD613" s="802"/>
      <c r="LE613" s="802"/>
      <c r="LF613" s="802"/>
      <c r="LG613" s="802"/>
      <c r="LH613" s="802"/>
      <c r="LI613" s="802"/>
      <c r="LJ613" s="802"/>
      <c r="LK613" s="802"/>
      <c r="LL613" s="802"/>
      <c r="LM613" s="802"/>
      <c r="LN613" s="802"/>
      <c r="LO613" s="802"/>
      <c r="LP613" s="802"/>
      <c r="LQ613" s="802"/>
      <c r="LR613" s="802"/>
      <c r="LS613" s="802"/>
      <c r="LT613" s="802"/>
      <c r="LU613" s="802"/>
      <c r="LV613" s="802"/>
      <c r="LW613" s="802"/>
      <c r="LX613" s="802"/>
      <c r="LY613" s="802"/>
      <c r="LZ613" s="802"/>
      <c r="MA613" s="802"/>
      <c r="MB613" s="802"/>
      <c r="MC613" s="802"/>
      <c r="MD613" s="802"/>
      <c r="ME613" s="802"/>
      <c r="MF613" s="802"/>
      <c r="MG613" s="802"/>
      <c r="MH613" s="802"/>
      <c r="MI613" s="802"/>
      <c r="MJ613" s="802"/>
      <c r="MK613" s="802"/>
      <c r="ML613" s="802"/>
      <c r="MM613" s="802"/>
      <c r="MN613" s="802"/>
      <c r="MO613" s="802"/>
      <c r="MP613" s="802"/>
      <c r="MQ613" s="802"/>
      <c r="MR613" s="802"/>
      <c r="MS613" s="802"/>
      <c r="MT613" s="802"/>
      <c r="MU613" s="802"/>
      <c r="MV613" s="802"/>
      <c r="MW613" s="802"/>
      <c r="MX613" s="802"/>
      <c r="MY613" s="802"/>
      <c r="MZ613" s="802"/>
      <c r="NA613" s="802"/>
      <c r="NB613" s="802"/>
      <c r="NC613" s="802"/>
      <c r="ND613" s="802"/>
      <c r="NE613" s="802"/>
      <c r="NF613" s="802"/>
      <c r="NG613" s="802"/>
      <c r="NH613" s="802"/>
      <c r="NI613" s="802"/>
      <c r="NJ613" s="802"/>
      <c r="NK613" s="802"/>
      <c r="NL613" s="802"/>
      <c r="NM613" s="802"/>
      <c r="NN613" s="802"/>
      <c r="NO613" s="802"/>
      <c r="NP613" s="802"/>
      <c r="NQ613" s="802"/>
      <c r="NR613" s="802"/>
      <c r="NS613" s="802"/>
      <c r="NT613" s="802"/>
      <c r="NU613" s="802"/>
      <c r="NV613" s="802"/>
      <c r="NW613" s="802"/>
      <c r="NX613" s="802"/>
      <c r="NY613" s="802"/>
      <c r="NZ613" s="802"/>
      <c r="OA613" s="802"/>
      <c r="OB613" s="802"/>
      <c r="OC613" s="802"/>
      <c r="OD613" s="802"/>
      <c r="OE613" s="802"/>
      <c r="OF613" s="802"/>
      <c r="OG613" s="802"/>
      <c r="OH613" s="802"/>
      <c r="OI613" s="802"/>
      <c r="OJ613" s="802"/>
      <c r="OK613" s="802"/>
      <c r="OL613" s="802"/>
      <c r="OM613" s="802"/>
      <c r="ON613" s="802"/>
      <c r="OO613" s="802"/>
      <c r="OP613" s="802"/>
      <c r="OQ613" s="802"/>
      <c r="OR613" s="802"/>
      <c r="OS613" s="802"/>
      <c r="OT613" s="802"/>
      <c r="OU613" s="802"/>
      <c r="OV613" s="802"/>
      <c r="OW613" s="802"/>
      <c r="OX613" s="802"/>
      <c r="OY613" s="802"/>
      <c r="OZ613" s="802"/>
      <c r="PA613" s="802"/>
      <c r="PB613" s="802"/>
      <c r="PC613" s="802"/>
      <c r="PD613" s="802"/>
      <c r="PE613" s="802"/>
      <c r="PF613" s="802"/>
      <c r="PG613" s="802"/>
      <c r="PH613" s="802"/>
      <c r="PI613" s="802"/>
      <c r="PJ613" s="802"/>
      <c r="PK613" s="802"/>
      <c r="PL613" s="802"/>
      <c r="PM613" s="802"/>
      <c r="PN613" s="802"/>
      <c r="PO613" s="802"/>
      <c r="PP613" s="802"/>
      <c r="PQ613" s="802"/>
      <c r="PR613" s="802"/>
      <c r="PS613" s="802"/>
      <c r="PT613" s="802"/>
      <c r="PU613" s="802"/>
      <c r="PV613" s="802"/>
      <c r="PW613" s="802"/>
      <c r="PX613" s="802"/>
      <c r="PY613" s="802"/>
      <c r="PZ613" s="802"/>
      <c r="QA613" s="802"/>
      <c r="QB613" s="802"/>
      <c r="QC613" s="802"/>
      <c r="QD613" s="802"/>
      <c r="QE613" s="802"/>
      <c r="QF613" s="802"/>
      <c r="QG613" s="802"/>
      <c r="QH613" s="802"/>
      <c r="QI613" s="802"/>
      <c r="QJ613" s="802"/>
      <c r="QK613" s="802"/>
      <c r="QL613" s="802"/>
      <c r="QM613" s="802"/>
      <c r="QN613" s="802"/>
      <c r="QO613" s="802"/>
      <c r="QP613" s="802"/>
      <c r="QQ613" s="802"/>
      <c r="QR613" s="802"/>
      <c r="QS613" s="802"/>
      <c r="QT613" s="802"/>
      <c r="QU613" s="802"/>
      <c r="QV613" s="802"/>
      <c r="QW613" s="802"/>
      <c r="QX613" s="802"/>
      <c r="QY613" s="802"/>
      <c r="QZ613" s="802"/>
      <c r="RA613" s="802"/>
      <c r="RB613" s="802"/>
      <c r="RC613" s="802"/>
      <c r="RD613" s="802"/>
      <c r="RE613" s="802"/>
      <c r="RF613" s="802"/>
      <c r="RG613" s="802"/>
      <c r="RH613" s="802"/>
      <c r="RI613" s="802"/>
      <c r="RJ613" s="802"/>
      <c r="RK613" s="802"/>
      <c r="RL613" s="802"/>
      <c r="RM613" s="802"/>
      <c r="RN613" s="802"/>
      <c r="RO613" s="802"/>
      <c r="RP613" s="802"/>
      <c r="RQ613" s="802"/>
      <c r="RR613" s="802"/>
      <c r="RS613" s="802"/>
      <c r="RT613" s="802"/>
      <c r="RU613" s="802"/>
      <c r="RV613" s="802"/>
      <c r="RW613" s="802"/>
      <c r="RX613" s="802"/>
      <c r="RY613" s="802"/>
      <c r="RZ613" s="802"/>
      <c r="SA613" s="802"/>
      <c r="SB613" s="802"/>
      <c r="SC613" s="802"/>
      <c r="SD613" s="802"/>
      <c r="SE613" s="802"/>
      <c r="SF613" s="802"/>
      <c r="SG613" s="802"/>
      <c r="SH613" s="802"/>
      <c r="SI613" s="802"/>
      <c r="SJ613" s="802"/>
      <c r="SK613" s="802"/>
      <c r="SL613" s="802"/>
      <c r="SM613" s="802"/>
      <c r="SN613" s="802"/>
      <c r="SO613" s="802"/>
      <c r="SP613" s="802"/>
      <c r="SQ613" s="802"/>
      <c r="SR613" s="802"/>
      <c r="SS613" s="802"/>
      <c r="ST613" s="802"/>
      <c r="SU613" s="802"/>
      <c r="SV613" s="802"/>
      <c r="SW613" s="802"/>
      <c r="SX613" s="802"/>
      <c r="SY613" s="802"/>
      <c r="SZ613" s="802"/>
      <c r="TA613" s="802"/>
      <c r="TB613" s="802"/>
      <c r="TC613" s="802"/>
      <c r="TD613" s="802"/>
      <c r="TE613" s="802"/>
      <c r="TF613" s="802"/>
      <c r="TG613" s="802"/>
      <c r="TH613" s="802"/>
      <c r="TI613" s="802"/>
      <c r="TJ613" s="802"/>
      <c r="TK613" s="802"/>
      <c r="TL613" s="802"/>
      <c r="TM613" s="802"/>
      <c r="TN613" s="802"/>
      <c r="TO613" s="802"/>
      <c r="TP613" s="802"/>
      <c r="TQ613" s="802"/>
      <c r="TR613" s="802"/>
      <c r="TS613" s="802"/>
      <c r="TT613" s="802"/>
      <c r="TU613" s="802"/>
      <c r="TV613" s="802"/>
      <c r="TW613" s="802"/>
      <c r="TX613" s="802"/>
      <c r="TY613" s="802"/>
      <c r="TZ613" s="802"/>
      <c r="UA613" s="802"/>
      <c r="UB613" s="802"/>
      <c r="UC613" s="802"/>
      <c r="UD613" s="802"/>
      <c r="UE613" s="802"/>
      <c r="UF613" s="802"/>
      <c r="UG613" s="802"/>
      <c r="UH613" s="802"/>
      <c r="UI613" s="802"/>
      <c r="UJ613" s="802"/>
      <c r="UK613" s="802"/>
      <c r="UL613" s="802"/>
      <c r="UM613" s="802"/>
      <c r="UN613" s="802"/>
      <c r="UO613" s="802"/>
      <c r="UP613" s="802"/>
      <c r="UQ613" s="802"/>
      <c r="UR613" s="802"/>
      <c r="US613" s="802"/>
      <c r="UT613" s="802"/>
      <c r="UU613" s="802"/>
      <c r="UV613" s="802"/>
      <c r="UW613" s="802"/>
      <c r="UX613" s="802"/>
      <c r="UY613" s="802"/>
      <c r="UZ613" s="802"/>
      <c r="VA613" s="802"/>
      <c r="VB613" s="802"/>
      <c r="VC613" s="802"/>
      <c r="VD613" s="802"/>
      <c r="VE613" s="802"/>
      <c r="VF613" s="802"/>
      <c r="VG613" s="802"/>
      <c r="VH613" s="802"/>
      <c r="VI613" s="802"/>
      <c r="VJ613" s="802"/>
      <c r="VK613" s="802"/>
      <c r="VL613" s="802"/>
      <c r="VM613" s="802"/>
      <c r="VN613" s="802"/>
      <c r="VO613" s="802"/>
      <c r="VP613" s="802"/>
      <c r="VQ613" s="802"/>
      <c r="VR613" s="802"/>
      <c r="VS613" s="802"/>
      <c r="VT613" s="802"/>
      <c r="VU613" s="802"/>
      <c r="VV613" s="802"/>
      <c r="VW613" s="802"/>
      <c r="VX613" s="802"/>
      <c r="VY613" s="802"/>
      <c r="VZ613" s="802"/>
      <c r="WA613" s="802"/>
      <c r="WB613" s="802"/>
      <c r="WC613" s="802"/>
      <c r="WD613" s="802"/>
      <c r="WE613" s="802"/>
      <c r="WF613" s="802"/>
      <c r="WG613" s="802"/>
      <c r="WH613" s="802"/>
      <c r="WI613" s="802"/>
      <c r="WJ613" s="802"/>
      <c r="WK613" s="802"/>
      <c r="WL613" s="802"/>
      <c r="WM613" s="802"/>
      <c r="WN613" s="802"/>
      <c r="WO613" s="802"/>
      <c r="WP613" s="802"/>
      <c r="WQ613" s="802"/>
      <c r="WR613" s="802"/>
      <c r="WS613" s="802"/>
      <c r="WT613" s="802"/>
      <c r="WU613" s="802"/>
      <c r="WV613" s="802"/>
      <c r="WW613" s="802"/>
      <c r="WX613" s="802"/>
      <c r="WY613" s="802"/>
      <c r="WZ613" s="802"/>
      <c r="XA613" s="802"/>
      <c r="XB613" s="802"/>
      <c r="XC613" s="802"/>
      <c r="XD613" s="802"/>
      <c r="XE613" s="802"/>
      <c r="XF613" s="802"/>
      <c r="XG613" s="802"/>
      <c r="XH613" s="802"/>
      <c r="XI613" s="802"/>
      <c r="XJ613" s="802"/>
      <c r="XK613" s="802"/>
      <c r="XL613" s="802"/>
      <c r="XM613" s="802"/>
      <c r="XN613" s="802"/>
      <c r="XO613" s="802"/>
      <c r="XP613" s="802"/>
      <c r="XQ613" s="802"/>
      <c r="XR613" s="802"/>
      <c r="XS613" s="802"/>
      <c r="XT613" s="802"/>
      <c r="XU613" s="802"/>
      <c r="XV613" s="802"/>
      <c r="XW613" s="802"/>
      <c r="XX613" s="802"/>
      <c r="XY613" s="802"/>
      <c r="XZ613" s="802"/>
      <c r="YA613" s="802"/>
      <c r="YB613" s="802"/>
      <c r="YC613" s="802"/>
      <c r="YD613" s="802"/>
      <c r="YE613" s="802"/>
      <c r="YF613" s="802"/>
      <c r="YG613" s="802"/>
      <c r="YH613" s="802"/>
      <c r="YI613" s="802"/>
      <c r="YJ613" s="802"/>
      <c r="YK613" s="802"/>
      <c r="YL613" s="802"/>
      <c r="YM613" s="802"/>
      <c r="YN613" s="802"/>
      <c r="YO613" s="802"/>
      <c r="YP613" s="802"/>
      <c r="YQ613" s="802"/>
      <c r="YR613" s="802"/>
      <c r="YS613" s="802"/>
      <c r="YT613" s="802"/>
      <c r="YU613" s="802"/>
      <c r="YV613" s="802"/>
      <c r="YW613" s="802"/>
      <c r="YX613" s="802"/>
      <c r="YY613" s="802"/>
      <c r="YZ613" s="802"/>
      <c r="ZA613" s="802"/>
      <c r="ZB613" s="802"/>
      <c r="ZC613" s="802"/>
      <c r="ZD613" s="802"/>
      <c r="ZE613" s="802"/>
      <c r="ZF613" s="802"/>
      <c r="ZG613" s="802"/>
      <c r="ZH613" s="802"/>
      <c r="ZI613" s="802"/>
      <c r="ZJ613" s="802"/>
      <c r="ZK613" s="802"/>
      <c r="ZL613" s="802"/>
      <c r="ZM613" s="802"/>
      <c r="ZN613" s="802"/>
      <c r="ZO613" s="802"/>
      <c r="ZP613" s="802"/>
      <c r="ZQ613" s="802"/>
      <c r="ZR613" s="802"/>
      <c r="ZS613" s="802"/>
      <c r="ZT613" s="802"/>
      <c r="ZU613" s="802"/>
      <c r="ZV613" s="802"/>
      <c r="ZW613" s="802"/>
      <c r="ZX613" s="802"/>
      <c r="ZY613" s="802"/>
      <c r="ZZ613" s="802"/>
      <c r="AAA613" s="802"/>
      <c r="AAB613" s="802"/>
      <c r="AAC613" s="802"/>
      <c r="AAD613" s="802"/>
      <c r="AAE613" s="802"/>
      <c r="AAF613" s="802"/>
      <c r="AAG613" s="802"/>
      <c r="AAH613" s="802"/>
      <c r="AAI613" s="802"/>
      <c r="AAJ613" s="802"/>
      <c r="AAK613" s="802"/>
      <c r="AAL613" s="802"/>
      <c r="AAM613" s="802"/>
      <c r="AAN613" s="802"/>
      <c r="AAO613" s="802"/>
      <c r="AAP613" s="802"/>
      <c r="AAQ613" s="802"/>
      <c r="AAR613" s="802"/>
      <c r="AAS613" s="802"/>
      <c r="AAT613" s="802"/>
      <c r="AAU613" s="802"/>
      <c r="AAV613" s="802"/>
      <c r="AAW613" s="802"/>
      <c r="AAX613" s="802"/>
      <c r="AAY613" s="802"/>
      <c r="AAZ613" s="802"/>
      <c r="ABA613" s="802"/>
      <c r="ABB613" s="802"/>
      <c r="ABC613" s="802"/>
      <c r="ABD613" s="802"/>
      <c r="ABE613" s="802"/>
      <c r="ABF613" s="802"/>
      <c r="ABG613" s="802"/>
      <c r="ABH613" s="802"/>
      <c r="ABI613" s="802"/>
      <c r="ABJ613" s="802"/>
      <c r="ABK613" s="802"/>
      <c r="ABL613" s="802"/>
      <c r="ABM613" s="802"/>
      <c r="ABN613" s="802"/>
      <c r="ABO613" s="802"/>
      <c r="ABP613" s="802"/>
      <c r="ABQ613" s="802"/>
      <c r="ABR613" s="802"/>
      <c r="ABS613" s="802"/>
      <c r="ABT613" s="802"/>
      <c r="ABU613" s="802"/>
      <c r="ABV613" s="802"/>
      <c r="ABW613" s="802"/>
      <c r="ABX613" s="802"/>
      <c r="ABY613" s="802"/>
      <c r="ABZ613" s="802"/>
      <c r="ACA613" s="802"/>
      <c r="ACB613" s="802"/>
      <c r="ACC613" s="802"/>
      <c r="ACD613" s="802"/>
      <c r="ACE613" s="802"/>
      <c r="ACF613" s="802"/>
      <c r="ACG613" s="802"/>
      <c r="ACH613" s="802"/>
      <c r="ACI613" s="802"/>
      <c r="ACJ613" s="802"/>
      <c r="ACK613" s="802"/>
      <c r="ACL613" s="802"/>
      <c r="ACM613" s="802"/>
      <c r="ACN613" s="802"/>
      <c r="ACO613" s="802"/>
      <c r="ACP613" s="802"/>
      <c r="ACQ613" s="802"/>
      <c r="ACR613" s="802"/>
      <c r="ACS613" s="802"/>
      <c r="ACT613" s="802"/>
      <c r="ACU613" s="802"/>
      <c r="ACV613" s="802"/>
      <c r="ACW613" s="802"/>
      <c r="ACX613" s="802"/>
      <c r="ACY613" s="802"/>
      <c r="ACZ613" s="802"/>
      <c r="ADA613" s="802"/>
      <c r="ADB613" s="802"/>
      <c r="ADC613" s="802"/>
      <c r="ADD613" s="802"/>
      <c r="ADE613" s="802"/>
      <c r="ADF613" s="802"/>
      <c r="ADG613" s="802"/>
      <c r="ADH613" s="802"/>
      <c r="ADI613" s="802"/>
      <c r="ADJ613" s="802"/>
      <c r="ADK613" s="802"/>
      <c r="ADL613" s="802"/>
      <c r="ADM613" s="802"/>
      <c r="ADN613" s="802"/>
      <c r="ADO613" s="802"/>
      <c r="ADP613" s="802"/>
      <c r="ADQ613" s="802"/>
      <c r="ADR613" s="802"/>
      <c r="ADS613" s="802"/>
      <c r="ADT613" s="802"/>
      <c r="ADU613" s="802"/>
      <c r="ADV613" s="802"/>
      <c r="ADW613" s="802"/>
      <c r="ADX613" s="802"/>
      <c r="ADY613" s="802"/>
      <c r="ADZ613" s="802"/>
      <c r="AEA613" s="802"/>
      <c r="AEB613" s="802"/>
      <c r="AEC613" s="802"/>
      <c r="AED613" s="802"/>
      <c r="AEE613" s="802"/>
      <c r="AEF613" s="802"/>
      <c r="AEG613" s="802"/>
      <c r="AEH613" s="802"/>
      <c r="AEI613" s="802"/>
      <c r="AEJ613" s="802"/>
      <c r="AEK613" s="802"/>
      <c r="AEL613" s="802"/>
      <c r="AEM613" s="802"/>
      <c r="AEN613" s="802"/>
      <c r="AEO613" s="802"/>
      <c r="AEP613" s="802"/>
      <c r="AEQ613" s="802"/>
      <c r="AER613" s="802"/>
      <c r="AES613" s="802"/>
      <c r="AET613" s="802"/>
      <c r="AEU613" s="802"/>
      <c r="AEV613" s="802"/>
      <c r="AEW613" s="802"/>
      <c r="AEX613" s="802"/>
      <c r="AEY613" s="802"/>
      <c r="AEZ613" s="802"/>
      <c r="AFA613" s="802"/>
      <c r="AFB613" s="802"/>
      <c r="AFC613" s="802"/>
      <c r="AFD613" s="802"/>
      <c r="AFE613" s="802"/>
      <c r="AFF613" s="802"/>
      <c r="AFG613" s="802"/>
      <c r="AFH613" s="802"/>
      <c r="AFI613" s="802"/>
      <c r="AFJ613" s="802"/>
      <c r="AFK613" s="802"/>
      <c r="AFL613" s="802"/>
      <c r="AFM613" s="802"/>
      <c r="AFN613" s="802"/>
      <c r="AFO613" s="802"/>
      <c r="AFP613" s="802"/>
      <c r="AFQ613" s="802"/>
      <c r="AFR613" s="802"/>
      <c r="AFS613" s="802"/>
      <c r="AFT613" s="802"/>
      <c r="AFU613" s="802"/>
      <c r="AFV613" s="802"/>
      <c r="AFW613" s="802"/>
      <c r="AFX613" s="802"/>
      <c r="AFY613" s="802"/>
      <c r="AFZ613" s="802"/>
      <c r="AGA613" s="802"/>
      <c r="AGB613" s="802"/>
      <c r="AGC613" s="802"/>
      <c r="AGD613" s="802"/>
      <c r="AGE613" s="802"/>
      <c r="AGF613" s="802"/>
      <c r="AGG613" s="802"/>
      <c r="AGH613" s="802"/>
      <c r="AGI613" s="802"/>
      <c r="AGJ613" s="802"/>
      <c r="AGK613" s="802"/>
      <c r="AGL613" s="802"/>
      <c r="AGM613" s="802"/>
      <c r="AGN613" s="802"/>
      <c r="AGO613" s="802"/>
      <c r="AGP613" s="802"/>
      <c r="AGQ613" s="802"/>
      <c r="AGR613" s="802"/>
      <c r="AGS613" s="802"/>
      <c r="AGT613" s="802"/>
      <c r="AGU613" s="802"/>
      <c r="AGV613" s="802"/>
      <c r="AGW613" s="802"/>
      <c r="AGX613" s="802"/>
      <c r="AGY613" s="802"/>
      <c r="AGZ613" s="802"/>
      <c r="AHA613" s="802"/>
      <c r="AHB613" s="802"/>
      <c r="AHC613" s="802"/>
      <c r="AHD613" s="802"/>
      <c r="AHE613" s="802"/>
      <c r="AHF613" s="802"/>
      <c r="AHG613" s="802"/>
      <c r="AHH613" s="802"/>
      <c r="AHI613" s="802"/>
      <c r="AHJ613" s="802"/>
      <c r="AHK613" s="802"/>
      <c r="AHL613" s="802"/>
      <c r="AHM613" s="802"/>
      <c r="AHN613" s="802"/>
      <c r="AHO613" s="802"/>
      <c r="AHP613" s="802"/>
      <c r="AHQ613" s="802"/>
      <c r="AHR613" s="802"/>
      <c r="AHS613" s="802"/>
      <c r="AHT613" s="802"/>
      <c r="AHU613" s="802"/>
      <c r="AHV613" s="802"/>
      <c r="AHW613" s="802"/>
      <c r="AHX613" s="802"/>
      <c r="AHY613" s="802"/>
      <c r="AHZ613" s="802"/>
      <c r="AIA613" s="802"/>
      <c r="AIB613" s="802"/>
      <c r="AIC613" s="802"/>
      <c r="AID613" s="802"/>
      <c r="AIE613" s="802"/>
      <c r="AIF613" s="802"/>
      <c r="AIG613" s="802"/>
      <c r="AIH613" s="802"/>
      <c r="AII613" s="802"/>
      <c r="AIJ613" s="802"/>
      <c r="AQE613" s="802"/>
      <c r="AQF613" s="802"/>
      <c r="AQG613" s="802"/>
      <c r="AQH613" s="802"/>
      <c r="AQI613" s="802"/>
      <c r="AQJ613" s="802"/>
      <c r="AQK613" s="802"/>
      <c r="AQL613" s="802"/>
      <c r="AQM613" s="802"/>
      <c r="AQN613" s="802"/>
      <c r="AQO613" s="802"/>
      <c r="AQP613" s="802"/>
      <c r="AQQ613" s="802"/>
      <c r="AQR613" s="802"/>
      <c r="AQS613" s="802"/>
      <c r="AQT613" s="802"/>
      <c r="AQU613" s="802"/>
      <c r="AQV613" s="802"/>
      <c r="AQW613" s="802"/>
      <c r="AQX613" s="802"/>
      <c r="AQY613" s="802"/>
      <c r="AQZ613" s="802"/>
      <c r="ARA613" s="802"/>
      <c r="ARB613" s="802"/>
      <c r="ARC613" s="802"/>
      <c r="ARD613" s="802"/>
      <c r="ARE613" s="802"/>
      <c r="ARF613" s="802"/>
      <c r="ARG613" s="802"/>
      <c r="ARH613" s="802"/>
      <c r="ARI613" s="802"/>
      <c r="ARJ613" s="802"/>
      <c r="ARK613" s="802"/>
      <c r="ARL613" s="802"/>
      <c r="ARM613" s="802"/>
      <c r="ARN613" s="802"/>
      <c r="ARO613" s="802"/>
      <c r="ARP613" s="802"/>
      <c r="ARQ613" s="802"/>
      <c r="ARR613" s="802"/>
      <c r="ARS613" s="802"/>
      <c r="ART613" s="802"/>
      <c r="ARU613" s="802"/>
      <c r="ARV613" s="802"/>
      <c r="ARW613" s="802"/>
      <c r="ARX613" s="802"/>
      <c r="ARY613" s="802"/>
      <c r="ARZ613" s="802"/>
      <c r="ASA613" s="802"/>
      <c r="ASB613" s="802"/>
      <c r="ASC613" s="802"/>
      <c r="ASD613" s="802"/>
      <c r="ASE613" s="802"/>
      <c r="ASF613" s="802"/>
      <c r="ASG613" s="802"/>
      <c r="ASH613" s="802"/>
      <c r="ASI613" s="802"/>
      <c r="ASJ613" s="802"/>
      <c r="ASK613" s="802"/>
      <c r="ASL613" s="802"/>
      <c r="ATP613" s="802"/>
      <c r="ATQ613" s="802"/>
      <c r="ATR613" s="802"/>
      <c r="ATS613" s="802"/>
      <c r="ATT613" s="802"/>
      <c r="ATU613" s="802"/>
      <c r="ATV613" s="802"/>
      <c r="ATW613" s="802"/>
      <c r="ATX613" s="802"/>
      <c r="ATY613" s="802"/>
      <c r="ATZ613" s="802"/>
      <c r="AUA613" s="802"/>
      <c r="AUB613" s="802"/>
      <c r="AUC613" s="802"/>
      <c r="AUD613" s="802"/>
      <c r="AUE613" s="802"/>
      <c r="AUF613" s="802"/>
      <c r="AUG613" s="802"/>
      <c r="AUH613" s="802"/>
      <c r="AUI613" s="802"/>
      <c r="AUJ613" s="802"/>
      <c r="AUK613" s="802"/>
      <c r="AUL613" s="802"/>
      <c r="AUM613" s="802"/>
      <c r="AUN613" s="802"/>
      <c r="AUO613" s="802"/>
      <c r="AUP613" s="801"/>
      <c r="AUQ613" s="802"/>
      <c r="AUR613" s="801"/>
      <c r="AUS613" s="802"/>
      <c r="AUT613" s="801"/>
      <c r="AUU613" s="802"/>
      <c r="AUV613" s="802"/>
      <c r="AUW613" s="802"/>
      <c r="AUX613" s="802"/>
      <c r="AUY613" s="802"/>
      <c r="AUZ613" s="802"/>
      <c r="AVA613" s="802"/>
      <c r="AVB613" s="802"/>
      <c r="AVC613" s="802"/>
      <c r="AVD613" s="802"/>
      <c r="AVE613" s="802"/>
      <c r="AVF613" s="802"/>
      <c r="AVG613" s="802"/>
      <c r="AVH613" s="802"/>
      <c r="AVI613" s="802"/>
      <c r="AVJ613" s="808"/>
      <c r="AVK613" s="808"/>
      <c r="AVL613" s="808"/>
      <c r="AVM613" s="808"/>
      <c r="AVN613" s="808"/>
      <c r="AVO613" s="808"/>
      <c r="AVP613" s="808"/>
      <c r="AVQ613" s="808"/>
      <c r="AVR613" s="808"/>
      <c r="AVS613" s="808"/>
      <c r="AVT613" s="808"/>
      <c r="AVU613" s="809"/>
      <c r="AVV613" s="809"/>
      <c r="AVW613" s="809"/>
      <c r="AVX613" s="809"/>
      <c r="AVY613" s="809"/>
      <c r="AVZ613" s="809"/>
      <c r="AWA613" s="809"/>
      <c r="AWB613" s="809"/>
      <c r="AWC613" s="809"/>
      <c r="AWD613" s="809"/>
      <c r="AWE613" s="809"/>
      <c r="AWF613" s="809"/>
      <c r="AWG613" s="809"/>
      <c r="AWH613" s="809"/>
      <c r="AWI613" s="809"/>
      <c r="AWJ613" s="809"/>
      <c r="AWK613" s="809"/>
      <c r="AWL613" s="809"/>
      <c r="AWM613" s="809"/>
      <c r="AWN613" s="809"/>
      <c r="AWO613" s="809"/>
      <c r="AWP613" s="809"/>
      <c r="AWQ613" s="809"/>
      <c r="AWR613" s="808"/>
      <c r="AWS613" s="761"/>
      <c r="AWT613" s="808"/>
      <c r="AWU613" s="809"/>
      <c r="AWV613" s="809"/>
      <c r="AWW613" s="809"/>
      <c r="AWX613" s="809"/>
      <c r="AWY613" s="809"/>
      <c r="AWZ613" s="809"/>
      <c r="AXA613" s="809"/>
      <c r="AXB613" s="809"/>
      <c r="AXC613" s="809"/>
      <c r="AXD613" s="809"/>
      <c r="AXE613" s="809"/>
      <c r="AXF613" s="809"/>
      <c r="AXG613" s="809"/>
      <c r="AXH613" s="809"/>
      <c r="AXI613" s="809"/>
      <c r="AXJ613" s="809"/>
      <c r="AXK613" s="809"/>
      <c r="AXL613" s="809"/>
      <c r="AXM613" s="809"/>
      <c r="AXN613" s="809"/>
      <c r="AXO613" s="809"/>
      <c r="AXP613" s="809"/>
      <c r="AXQ613" s="809"/>
      <c r="AXR613" s="809"/>
      <c r="AXS613" s="809"/>
      <c r="AXT613" s="809"/>
      <c r="AXU613" s="809"/>
      <c r="AXV613" s="809"/>
      <c r="AXW613" s="809"/>
      <c r="AXX613" s="809"/>
      <c r="AXY613" s="809"/>
      <c r="AXZ613" s="809"/>
      <c r="AYA613" s="809"/>
      <c r="AYB613" s="809"/>
      <c r="AYC613" s="809"/>
      <c r="AYD613" s="808"/>
      <c r="AYE613" s="808"/>
      <c r="AYF613" s="809"/>
      <c r="AYG613" s="808"/>
      <c r="AYH613" s="810"/>
      <c r="AYI613" s="810"/>
      <c r="AYJ613" s="810"/>
      <c r="AYK613" s="810"/>
      <c r="AYL613" s="810"/>
      <c r="AYM613" s="810"/>
      <c r="AYN613" s="810"/>
      <c r="AYO613" s="810"/>
      <c r="AYP613" s="810"/>
      <c r="AYQ613" s="810"/>
      <c r="AYR613" s="810"/>
      <c r="AYS613" s="810"/>
      <c r="AYT613" s="810"/>
      <c r="AYU613" s="810"/>
      <c r="AYV613" s="810"/>
      <c r="AYW613" s="810"/>
      <c r="AYX613" s="810"/>
      <c r="AYY613" s="810"/>
      <c r="AYZ613" s="810"/>
      <c r="AZA613" s="810"/>
      <c r="AZB613" s="810"/>
      <c r="AZC613" s="810"/>
      <c r="AZD613" s="810"/>
      <c r="AZE613" s="810"/>
      <c r="AZF613" s="810"/>
      <c r="AZG613" s="810"/>
      <c r="AZH613" s="810"/>
      <c r="AZI613" s="810"/>
      <c r="AZJ613" s="810"/>
      <c r="AZK613" s="810"/>
      <c r="AZL613" s="810"/>
      <c r="AZM613" s="810"/>
      <c r="AZN613" s="810"/>
      <c r="AZO613" s="810"/>
      <c r="AZP613" s="809"/>
      <c r="AZQ613" s="802"/>
      <c r="AZR613" s="802"/>
      <c r="AZS613" s="802"/>
    </row>
    <row r="614" spans="45:920 1123:1371" s="793" customFormat="1" ht="13.5">
      <c r="AS614" s="802"/>
      <c r="AT614" s="802"/>
      <c r="AU614" s="802"/>
      <c r="AV614" s="802"/>
      <c r="AW614" s="802"/>
      <c r="AX614" s="802"/>
      <c r="AY614" s="802"/>
      <c r="AZ614" s="802"/>
      <c r="BA614" s="802"/>
      <c r="BB614" s="802"/>
      <c r="BC614" s="802"/>
      <c r="BD614" s="802"/>
      <c r="BE614" s="802"/>
      <c r="BF614" s="802"/>
      <c r="BG614" s="802"/>
      <c r="BH614" s="802"/>
      <c r="BI614" s="802"/>
      <c r="BJ614" s="802"/>
      <c r="BK614" s="802"/>
      <c r="BL614" s="802"/>
      <c r="BM614" s="802"/>
      <c r="BN614" s="802"/>
      <c r="BO614" s="802"/>
      <c r="BP614" s="802"/>
      <c r="BQ614" s="802"/>
      <c r="BR614" s="802"/>
      <c r="BS614" s="802"/>
      <c r="BT614" s="802"/>
      <c r="BU614" s="802"/>
      <c r="BV614" s="802"/>
      <c r="BW614" s="802"/>
      <c r="BX614" s="802"/>
      <c r="BY614" s="802"/>
      <c r="BZ614" s="802"/>
      <c r="CA614" s="802"/>
      <c r="CB614" s="802"/>
      <c r="CC614" s="802"/>
      <c r="CD614" s="802"/>
      <c r="CE614" s="802"/>
      <c r="CF614" s="802"/>
      <c r="CG614" s="802"/>
      <c r="CH614" s="802"/>
      <c r="CI614" s="802"/>
      <c r="CJ614" s="802"/>
      <c r="CK614" s="802"/>
      <c r="CL614" s="802"/>
      <c r="CM614" s="802"/>
      <c r="CN614" s="802"/>
      <c r="CO614" s="802"/>
      <c r="CP614" s="802"/>
      <c r="CQ614" s="802"/>
      <c r="CR614" s="802"/>
      <c r="CS614" s="802"/>
      <c r="CT614" s="802"/>
      <c r="CU614" s="802"/>
      <c r="CV614" s="802"/>
      <c r="CW614" s="802"/>
      <c r="CX614" s="802"/>
      <c r="CY614" s="802"/>
      <c r="CZ614" s="802"/>
      <c r="DA614" s="802"/>
      <c r="DB614" s="802"/>
      <c r="DC614" s="802"/>
      <c r="DD614" s="802"/>
      <c r="DE614" s="802"/>
      <c r="DF614" s="802"/>
      <c r="DG614" s="802"/>
      <c r="DH614" s="802"/>
      <c r="DI614" s="802"/>
      <c r="DJ614" s="802"/>
      <c r="DK614" s="802"/>
      <c r="DL614" s="802"/>
      <c r="DM614" s="802"/>
      <c r="DN614" s="802"/>
      <c r="DO614" s="802"/>
      <c r="DP614" s="802"/>
      <c r="DQ614" s="802"/>
      <c r="DR614" s="802"/>
      <c r="DS614" s="802"/>
      <c r="DT614" s="802"/>
      <c r="DU614" s="802"/>
      <c r="DV614" s="802"/>
      <c r="DW614" s="802"/>
      <c r="DX614" s="802"/>
      <c r="DY614" s="802"/>
      <c r="DZ614" s="802"/>
      <c r="EA614" s="802"/>
      <c r="EB614" s="802"/>
      <c r="EC614" s="802"/>
      <c r="ED614" s="802"/>
      <c r="EE614" s="802"/>
      <c r="EF614" s="802"/>
      <c r="EG614" s="802"/>
      <c r="EH614" s="802"/>
      <c r="EI614" s="802"/>
      <c r="EJ614" s="802"/>
      <c r="EK614" s="802"/>
      <c r="EL614" s="802"/>
      <c r="EM614" s="802"/>
      <c r="EN614" s="802"/>
      <c r="EO614" s="802"/>
      <c r="EP614" s="802"/>
      <c r="EQ614" s="802"/>
      <c r="ER614" s="802"/>
      <c r="ES614" s="802"/>
      <c r="ET614" s="802"/>
      <c r="EU614" s="802"/>
      <c r="EV614" s="802"/>
      <c r="EW614" s="802"/>
      <c r="EX614" s="802"/>
      <c r="EY614" s="802"/>
      <c r="EZ614" s="802"/>
      <c r="FA614" s="802"/>
      <c r="FB614" s="802"/>
      <c r="FC614" s="802"/>
      <c r="FD614" s="802"/>
      <c r="FE614" s="802"/>
      <c r="FF614" s="802"/>
      <c r="FG614" s="802"/>
      <c r="FH614" s="802"/>
      <c r="FI614" s="802"/>
      <c r="FJ614" s="802"/>
      <c r="FK614" s="802"/>
      <c r="FL614" s="802"/>
      <c r="FM614" s="802"/>
      <c r="FN614" s="802"/>
      <c r="FO614" s="802"/>
      <c r="FP614" s="802"/>
      <c r="FQ614" s="802"/>
      <c r="FR614" s="802"/>
      <c r="FS614" s="802"/>
      <c r="FT614" s="802"/>
      <c r="FU614" s="802"/>
      <c r="FV614" s="802"/>
      <c r="FW614" s="802"/>
      <c r="FX614" s="802"/>
      <c r="FY614" s="802"/>
      <c r="FZ614" s="802"/>
      <c r="GA614" s="802"/>
      <c r="GB614" s="802"/>
      <c r="GC614" s="802"/>
      <c r="GD614" s="802"/>
      <c r="GE614" s="802"/>
      <c r="GF614" s="802"/>
      <c r="GG614" s="802"/>
      <c r="GH614" s="802"/>
      <c r="GI614" s="802"/>
      <c r="GJ614" s="802"/>
      <c r="GK614" s="802"/>
      <c r="GL614" s="802"/>
      <c r="GM614" s="802"/>
      <c r="GN614" s="802"/>
      <c r="GO614" s="802"/>
      <c r="GP614" s="802"/>
      <c r="GQ614" s="802"/>
      <c r="GR614" s="802"/>
      <c r="GS614" s="802"/>
      <c r="GT614" s="802"/>
      <c r="GU614" s="802"/>
      <c r="GV614" s="802"/>
      <c r="GW614" s="802"/>
      <c r="GX614" s="802"/>
      <c r="GY614" s="802"/>
      <c r="GZ614" s="802"/>
      <c r="HA614" s="802"/>
      <c r="HB614" s="802"/>
      <c r="HC614" s="802"/>
      <c r="HD614" s="802"/>
      <c r="HE614" s="802"/>
      <c r="HF614" s="802"/>
      <c r="HG614" s="802"/>
      <c r="HH614" s="802"/>
      <c r="HI614" s="802"/>
      <c r="HJ614" s="802"/>
      <c r="HK614" s="802"/>
      <c r="HL614" s="802"/>
      <c r="HM614" s="802"/>
      <c r="HN614" s="802"/>
      <c r="HO614" s="802"/>
      <c r="HP614" s="802"/>
      <c r="HQ614" s="802"/>
      <c r="HR614" s="802"/>
      <c r="HS614" s="802"/>
      <c r="HT614" s="802"/>
      <c r="HU614" s="802"/>
      <c r="HV614" s="802"/>
      <c r="HW614" s="802"/>
      <c r="HX614" s="802"/>
      <c r="HY614" s="802"/>
      <c r="HZ614" s="802"/>
      <c r="IA614" s="802"/>
      <c r="IB614" s="802"/>
      <c r="IC614" s="802"/>
      <c r="ID614" s="802"/>
      <c r="IE614" s="802"/>
      <c r="IF614" s="802"/>
      <c r="IG614" s="802"/>
      <c r="IH614" s="802"/>
      <c r="II614" s="802"/>
      <c r="IJ614" s="802"/>
      <c r="IK614" s="802"/>
      <c r="IL614" s="802"/>
      <c r="IM614" s="802"/>
      <c r="IN614" s="802"/>
      <c r="IO614" s="802"/>
      <c r="IP614" s="802"/>
      <c r="IQ614" s="802"/>
      <c r="IR614" s="802"/>
      <c r="IS614" s="802"/>
      <c r="IT614" s="802"/>
      <c r="IU614" s="802"/>
      <c r="IV614" s="802"/>
      <c r="IW614" s="802"/>
      <c r="IX614" s="802"/>
      <c r="IY614" s="802"/>
      <c r="IZ614" s="802"/>
      <c r="JA614" s="802"/>
      <c r="JB614" s="802"/>
      <c r="JC614" s="802"/>
      <c r="JD614" s="802"/>
      <c r="JE614" s="802"/>
      <c r="JF614" s="802"/>
      <c r="JG614" s="802"/>
      <c r="JH614" s="802"/>
      <c r="JI614" s="802"/>
      <c r="JJ614" s="802"/>
      <c r="JK614" s="802"/>
      <c r="JL614" s="802"/>
      <c r="JM614" s="802"/>
      <c r="JN614" s="802"/>
      <c r="JO614" s="802"/>
      <c r="JP614" s="802"/>
      <c r="JQ614" s="802"/>
      <c r="JR614" s="802"/>
      <c r="JS614" s="802"/>
      <c r="JT614" s="802"/>
      <c r="JU614" s="802"/>
      <c r="JV614" s="802"/>
      <c r="JW614" s="802"/>
      <c r="JX614" s="802"/>
      <c r="JY614" s="802"/>
      <c r="JZ614" s="802"/>
      <c r="KA614" s="802"/>
      <c r="KB614" s="802"/>
      <c r="KC614" s="802"/>
      <c r="KD614" s="802"/>
      <c r="KE614" s="802"/>
      <c r="KF614" s="802"/>
      <c r="KG614" s="802"/>
      <c r="KH614" s="802"/>
      <c r="KI614" s="802"/>
      <c r="KJ614" s="802"/>
      <c r="KK614" s="802"/>
      <c r="KL614" s="802"/>
      <c r="KM614" s="802"/>
      <c r="KN614" s="802"/>
      <c r="KO614" s="802"/>
      <c r="KP614" s="802"/>
      <c r="KQ614" s="802"/>
      <c r="KR614" s="802"/>
      <c r="KS614" s="802"/>
      <c r="KT614" s="802"/>
      <c r="KU614" s="802"/>
      <c r="KV614" s="802"/>
      <c r="KW614" s="802"/>
      <c r="KX614" s="802"/>
      <c r="KY614" s="802"/>
      <c r="KZ614" s="802"/>
      <c r="LA614" s="802"/>
      <c r="LB614" s="802"/>
      <c r="LC614" s="802"/>
      <c r="LD614" s="802"/>
      <c r="LE614" s="802"/>
      <c r="LF614" s="802"/>
      <c r="LG614" s="802"/>
      <c r="LH614" s="802"/>
      <c r="LI614" s="802"/>
      <c r="LJ614" s="802"/>
      <c r="LK614" s="802"/>
      <c r="LL614" s="802"/>
      <c r="LM614" s="802"/>
      <c r="LN614" s="802"/>
      <c r="LO614" s="802"/>
      <c r="LP614" s="802"/>
      <c r="LQ614" s="802"/>
      <c r="LR614" s="802"/>
      <c r="LS614" s="802"/>
      <c r="LT614" s="802"/>
      <c r="LU614" s="802"/>
      <c r="LV614" s="802"/>
      <c r="LW614" s="802"/>
      <c r="LX614" s="802"/>
      <c r="LY614" s="802"/>
      <c r="LZ614" s="802"/>
      <c r="MA614" s="802"/>
      <c r="MB614" s="802"/>
      <c r="MC614" s="802"/>
      <c r="MD614" s="802"/>
      <c r="ME614" s="802"/>
      <c r="MF614" s="802"/>
      <c r="MG614" s="802"/>
      <c r="MH614" s="802"/>
      <c r="MI614" s="802"/>
      <c r="MJ614" s="802"/>
      <c r="MK614" s="802"/>
      <c r="ML614" s="802"/>
      <c r="MM614" s="802"/>
      <c r="MN614" s="802"/>
      <c r="MO614" s="802"/>
      <c r="MP614" s="802"/>
      <c r="MQ614" s="802"/>
      <c r="MR614" s="802"/>
      <c r="MS614" s="802"/>
      <c r="MT614" s="802"/>
      <c r="MU614" s="802"/>
      <c r="MV614" s="802"/>
      <c r="MW614" s="802"/>
      <c r="MX614" s="802"/>
      <c r="MY614" s="802"/>
      <c r="MZ614" s="802"/>
      <c r="NA614" s="802"/>
      <c r="NB614" s="802"/>
      <c r="NC614" s="802"/>
      <c r="ND614" s="802"/>
      <c r="NE614" s="802"/>
      <c r="NF614" s="802"/>
      <c r="NG614" s="802"/>
      <c r="NH614" s="802"/>
      <c r="NI614" s="802"/>
      <c r="NJ614" s="802"/>
      <c r="NK614" s="802"/>
      <c r="NL614" s="802"/>
      <c r="NM614" s="802"/>
      <c r="NN614" s="802"/>
      <c r="NO614" s="802"/>
      <c r="NP614" s="802"/>
      <c r="NQ614" s="802"/>
      <c r="NR614" s="802"/>
      <c r="NS614" s="802"/>
      <c r="NT614" s="802"/>
      <c r="NU614" s="802"/>
      <c r="NV614" s="802"/>
      <c r="NW614" s="802"/>
      <c r="NX614" s="802"/>
      <c r="NY614" s="802"/>
      <c r="NZ614" s="802"/>
      <c r="OA614" s="802"/>
      <c r="OB614" s="802"/>
      <c r="OC614" s="802"/>
      <c r="OD614" s="802"/>
      <c r="OE614" s="802"/>
      <c r="OF614" s="802"/>
      <c r="OG614" s="802"/>
      <c r="OH614" s="802"/>
      <c r="OI614" s="802"/>
      <c r="OJ614" s="802"/>
      <c r="OK614" s="802"/>
      <c r="OL614" s="802"/>
      <c r="OM614" s="802"/>
      <c r="ON614" s="802"/>
      <c r="OO614" s="802"/>
      <c r="OP614" s="802"/>
      <c r="OQ614" s="802"/>
      <c r="OR614" s="802"/>
      <c r="OS614" s="802"/>
      <c r="OT614" s="802"/>
      <c r="OU614" s="802"/>
      <c r="OV614" s="802"/>
      <c r="OW614" s="802"/>
      <c r="OX614" s="802"/>
      <c r="OY614" s="802"/>
      <c r="OZ614" s="802"/>
      <c r="PA614" s="802"/>
      <c r="PB614" s="802"/>
      <c r="PC614" s="802"/>
      <c r="PD614" s="802"/>
      <c r="PE614" s="802"/>
      <c r="PF614" s="802"/>
      <c r="PG614" s="802"/>
      <c r="PH614" s="802"/>
      <c r="PI614" s="802"/>
      <c r="PJ614" s="802"/>
      <c r="PK614" s="802"/>
      <c r="PL614" s="802"/>
      <c r="PM614" s="802"/>
      <c r="PN614" s="802"/>
      <c r="PO614" s="802"/>
      <c r="PP614" s="802"/>
      <c r="PQ614" s="802"/>
      <c r="PR614" s="802"/>
      <c r="PS614" s="802"/>
      <c r="PT614" s="802"/>
      <c r="PU614" s="802"/>
      <c r="PV614" s="802"/>
      <c r="PW614" s="802"/>
      <c r="PX614" s="802"/>
      <c r="PY614" s="802"/>
      <c r="PZ614" s="802"/>
      <c r="QA614" s="802"/>
      <c r="QB614" s="802"/>
      <c r="QC614" s="802"/>
      <c r="QD614" s="802"/>
      <c r="QE614" s="802"/>
      <c r="QF614" s="802"/>
      <c r="QG614" s="802"/>
      <c r="QH614" s="802"/>
      <c r="QI614" s="802"/>
      <c r="QJ614" s="802"/>
      <c r="QK614" s="802"/>
      <c r="QL614" s="802"/>
      <c r="QM614" s="802"/>
      <c r="QN614" s="802"/>
      <c r="QO614" s="802"/>
      <c r="QP614" s="802"/>
      <c r="QQ614" s="802"/>
      <c r="QR614" s="802"/>
      <c r="QS614" s="802"/>
      <c r="QT614" s="802"/>
      <c r="QU614" s="802"/>
      <c r="QV614" s="802"/>
      <c r="QW614" s="802"/>
      <c r="QX614" s="802"/>
      <c r="QY614" s="802"/>
      <c r="QZ614" s="802"/>
      <c r="RA614" s="802"/>
      <c r="RB614" s="802"/>
      <c r="RC614" s="802"/>
      <c r="RD614" s="802"/>
      <c r="RE614" s="802"/>
      <c r="RF614" s="802"/>
      <c r="RG614" s="802"/>
      <c r="RH614" s="802"/>
      <c r="RI614" s="802"/>
      <c r="RJ614" s="802"/>
      <c r="RK614" s="802"/>
      <c r="RL614" s="802"/>
      <c r="RM614" s="802"/>
      <c r="RN614" s="802"/>
      <c r="RO614" s="802"/>
      <c r="RP614" s="802"/>
      <c r="RQ614" s="802"/>
      <c r="RR614" s="802"/>
      <c r="RS614" s="802"/>
      <c r="RT614" s="802"/>
      <c r="RU614" s="802"/>
      <c r="RV614" s="802"/>
      <c r="RW614" s="802"/>
      <c r="RX614" s="802"/>
      <c r="RY614" s="802"/>
      <c r="RZ614" s="802"/>
      <c r="SA614" s="802"/>
      <c r="SB614" s="802"/>
      <c r="SC614" s="802"/>
      <c r="SD614" s="802"/>
      <c r="SE614" s="802"/>
      <c r="SF614" s="802"/>
      <c r="SG614" s="802"/>
      <c r="SH614" s="802"/>
      <c r="SI614" s="802"/>
      <c r="SJ614" s="802"/>
      <c r="SK614" s="802"/>
      <c r="SL614" s="802"/>
      <c r="SM614" s="802"/>
      <c r="SN614" s="802"/>
      <c r="SO614" s="802"/>
      <c r="SP614" s="802"/>
      <c r="SQ614" s="802"/>
      <c r="SR614" s="802"/>
      <c r="SS614" s="802"/>
      <c r="ST614" s="802"/>
      <c r="SU614" s="802"/>
      <c r="SV614" s="802"/>
      <c r="SW614" s="802"/>
      <c r="SX614" s="802"/>
      <c r="SY614" s="802"/>
      <c r="SZ614" s="802"/>
      <c r="TA614" s="802"/>
      <c r="TB614" s="802"/>
      <c r="TC614" s="802"/>
      <c r="TD614" s="802"/>
      <c r="TE614" s="802"/>
      <c r="TF614" s="802"/>
      <c r="TG614" s="802"/>
      <c r="TH614" s="802"/>
      <c r="TI614" s="802"/>
      <c r="TJ614" s="802"/>
      <c r="TK614" s="802"/>
      <c r="TL614" s="802"/>
      <c r="TM614" s="802"/>
      <c r="TN614" s="802"/>
      <c r="TO614" s="802"/>
      <c r="TP614" s="802"/>
      <c r="TQ614" s="802"/>
      <c r="TR614" s="802"/>
      <c r="TS614" s="802"/>
      <c r="TT614" s="802"/>
      <c r="TU614" s="802"/>
      <c r="TV614" s="802"/>
      <c r="TW614" s="802"/>
      <c r="TX614" s="802"/>
      <c r="TY614" s="802"/>
      <c r="TZ614" s="802"/>
      <c r="UA614" s="802"/>
      <c r="UB614" s="802"/>
      <c r="UC614" s="802"/>
      <c r="UD614" s="802"/>
      <c r="UE614" s="802"/>
      <c r="UF614" s="802"/>
      <c r="UG614" s="802"/>
      <c r="UH614" s="802"/>
      <c r="UI614" s="802"/>
      <c r="UJ614" s="802"/>
      <c r="UK614" s="802"/>
      <c r="UL614" s="802"/>
      <c r="UM614" s="802"/>
      <c r="UN614" s="802"/>
      <c r="UO614" s="802"/>
      <c r="UP614" s="802"/>
      <c r="UQ614" s="802"/>
      <c r="UR614" s="802"/>
      <c r="US614" s="802"/>
      <c r="UT614" s="802"/>
      <c r="UU614" s="802"/>
      <c r="UV614" s="802"/>
      <c r="UW614" s="802"/>
      <c r="UX614" s="802"/>
      <c r="UY614" s="802"/>
      <c r="UZ614" s="802"/>
      <c r="VA614" s="802"/>
      <c r="VB614" s="802"/>
      <c r="VC614" s="802"/>
      <c r="VD614" s="802"/>
      <c r="VE614" s="802"/>
      <c r="VF614" s="802"/>
      <c r="VG614" s="802"/>
      <c r="VH614" s="802"/>
      <c r="VI614" s="802"/>
      <c r="VJ614" s="802"/>
      <c r="VK614" s="802"/>
      <c r="VL614" s="802"/>
      <c r="VM614" s="802"/>
      <c r="VN614" s="802"/>
      <c r="VO614" s="802"/>
      <c r="VP614" s="802"/>
      <c r="VQ614" s="802"/>
      <c r="VR614" s="802"/>
      <c r="VS614" s="802"/>
      <c r="VT614" s="802"/>
      <c r="VU614" s="802"/>
      <c r="VV614" s="802"/>
      <c r="VW614" s="802"/>
      <c r="VX614" s="802"/>
      <c r="VY614" s="802"/>
      <c r="VZ614" s="802"/>
      <c r="WA614" s="802"/>
      <c r="WB614" s="802"/>
      <c r="WC614" s="802"/>
      <c r="WD614" s="802"/>
      <c r="WE614" s="802"/>
      <c r="WF614" s="802"/>
      <c r="WG614" s="802"/>
      <c r="WH614" s="802"/>
      <c r="WI614" s="802"/>
      <c r="WJ614" s="802"/>
      <c r="WK614" s="802"/>
      <c r="WL614" s="802"/>
      <c r="WM614" s="802"/>
      <c r="WN614" s="802"/>
      <c r="WO614" s="802"/>
      <c r="WP614" s="802"/>
      <c r="WQ614" s="802"/>
      <c r="WR614" s="802"/>
      <c r="WS614" s="802"/>
      <c r="WT614" s="802"/>
      <c r="WU614" s="802"/>
      <c r="WV614" s="802"/>
      <c r="WW614" s="802"/>
      <c r="WX614" s="802"/>
      <c r="WY614" s="802"/>
      <c r="WZ614" s="802"/>
      <c r="XA614" s="802"/>
      <c r="XB614" s="802"/>
      <c r="XC614" s="802"/>
      <c r="XD614" s="802"/>
      <c r="XE614" s="802"/>
      <c r="XF614" s="802"/>
      <c r="XG614" s="802"/>
      <c r="XH614" s="802"/>
      <c r="XI614" s="802"/>
      <c r="XJ614" s="802"/>
      <c r="XK614" s="802"/>
      <c r="XL614" s="802"/>
      <c r="XM614" s="802"/>
      <c r="XN614" s="802"/>
      <c r="XO614" s="802"/>
      <c r="XP614" s="802"/>
      <c r="XQ614" s="802"/>
      <c r="XR614" s="802"/>
      <c r="XS614" s="802"/>
      <c r="XT614" s="802"/>
      <c r="XU614" s="802"/>
      <c r="XV614" s="802"/>
      <c r="XW614" s="802"/>
      <c r="XX614" s="802"/>
      <c r="XY614" s="802"/>
      <c r="XZ614" s="802"/>
      <c r="YA614" s="802"/>
      <c r="YB614" s="802"/>
      <c r="YC614" s="802"/>
      <c r="YD614" s="802"/>
      <c r="YE614" s="802"/>
      <c r="YF614" s="802"/>
      <c r="YG614" s="802"/>
      <c r="YH614" s="802"/>
      <c r="YI614" s="802"/>
      <c r="YJ614" s="802"/>
      <c r="YK614" s="802"/>
      <c r="YL614" s="802"/>
      <c r="YM614" s="802"/>
      <c r="YN614" s="802"/>
      <c r="YO614" s="802"/>
      <c r="YP614" s="802"/>
      <c r="YQ614" s="802"/>
      <c r="YR614" s="802"/>
      <c r="YS614" s="802"/>
      <c r="YT614" s="802"/>
      <c r="YU614" s="802"/>
      <c r="YV614" s="802"/>
      <c r="YW614" s="802"/>
      <c r="YX614" s="802"/>
      <c r="YY614" s="802"/>
      <c r="YZ614" s="802"/>
      <c r="ZA614" s="802"/>
      <c r="ZB614" s="802"/>
      <c r="ZC614" s="802"/>
      <c r="ZD614" s="802"/>
      <c r="ZE614" s="802"/>
      <c r="ZF614" s="802"/>
      <c r="ZG614" s="802"/>
      <c r="ZH614" s="802"/>
      <c r="ZI614" s="802"/>
      <c r="ZJ614" s="802"/>
      <c r="ZK614" s="802"/>
      <c r="ZL614" s="802"/>
      <c r="ZM614" s="802"/>
      <c r="ZN614" s="802"/>
      <c r="ZO614" s="802"/>
      <c r="ZP614" s="802"/>
      <c r="ZQ614" s="802"/>
      <c r="ZR614" s="802"/>
      <c r="ZS614" s="802"/>
      <c r="ZT614" s="802"/>
      <c r="ZU614" s="802"/>
      <c r="ZV614" s="802"/>
      <c r="ZW614" s="802"/>
      <c r="ZX614" s="802"/>
      <c r="ZY614" s="802"/>
      <c r="ZZ614" s="802"/>
      <c r="AAA614" s="802"/>
      <c r="AAB614" s="802"/>
      <c r="AAC614" s="802"/>
      <c r="AAD614" s="802"/>
      <c r="AAE614" s="802"/>
      <c r="AAF614" s="802"/>
      <c r="AAG614" s="802"/>
      <c r="AAH614" s="802"/>
      <c r="AAI614" s="802"/>
      <c r="AAJ614" s="802"/>
      <c r="AAK614" s="802"/>
      <c r="AAL614" s="802"/>
      <c r="AAM614" s="802"/>
      <c r="AAN614" s="802"/>
      <c r="AAO614" s="802"/>
      <c r="AAP614" s="802"/>
      <c r="AAQ614" s="802"/>
      <c r="AAR614" s="802"/>
      <c r="AAS614" s="802"/>
      <c r="AAT614" s="802"/>
      <c r="AAU614" s="802"/>
      <c r="AAV614" s="802"/>
      <c r="AAW614" s="802"/>
      <c r="AAX614" s="802"/>
      <c r="AAY614" s="802"/>
      <c r="AAZ614" s="802"/>
      <c r="ABA614" s="802"/>
      <c r="ABB614" s="802"/>
      <c r="ABC614" s="802"/>
      <c r="ABD614" s="802"/>
      <c r="ABE614" s="802"/>
      <c r="ABF614" s="802"/>
      <c r="ABG614" s="802"/>
      <c r="ABH614" s="802"/>
      <c r="ABI614" s="802"/>
      <c r="ABJ614" s="802"/>
      <c r="ABK614" s="802"/>
      <c r="ABL614" s="802"/>
      <c r="ABM614" s="802"/>
      <c r="ABN614" s="802"/>
      <c r="ABO614" s="802"/>
      <c r="ABP614" s="802"/>
      <c r="ABQ614" s="802"/>
      <c r="ABR614" s="802"/>
      <c r="ABS614" s="802"/>
      <c r="ABT614" s="802"/>
      <c r="ABU614" s="802"/>
      <c r="ABV614" s="802"/>
      <c r="ABW614" s="802"/>
      <c r="ABX614" s="802"/>
      <c r="ABY614" s="802"/>
      <c r="ABZ614" s="802"/>
      <c r="ACA614" s="802"/>
      <c r="ACB614" s="802"/>
      <c r="ACC614" s="802"/>
      <c r="ACD614" s="802"/>
      <c r="ACE614" s="802"/>
      <c r="ACF614" s="802"/>
      <c r="ACG614" s="802"/>
      <c r="ACH614" s="802"/>
      <c r="ACI614" s="802"/>
      <c r="ACJ614" s="802"/>
      <c r="ACK614" s="802"/>
      <c r="ACL614" s="802"/>
      <c r="ACM614" s="802"/>
      <c r="ACN614" s="802"/>
      <c r="ACO614" s="802"/>
      <c r="ACP614" s="802"/>
      <c r="ACQ614" s="802"/>
      <c r="ACR614" s="802"/>
      <c r="ACS614" s="802"/>
      <c r="ACT614" s="802"/>
      <c r="ACU614" s="802"/>
      <c r="ACV614" s="802"/>
      <c r="ACW614" s="802"/>
      <c r="ACX614" s="802"/>
      <c r="ACY614" s="802"/>
      <c r="ACZ614" s="802"/>
      <c r="ADA614" s="802"/>
      <c r="ADB614" s="802"/>
      <c r="ADC614" s="802"/>
      <c r="ADD614" s="802"/>
      <c r="ADE614" s="802"/>
      <c r="ADF614" s="802"/>
      <c r="ADG614" s="802"/>
      <c r="ADH614" s="802"/>
      <c r="ADI614" s="802"/>
      <c r="ADJ614" s="802"/>
      <c r="ADK614" s="802"/>
      <c r="ADL614" s="802"/>
      <c r="ADM614" s="802"/>
      <c r="ADN614" s="802"/>
      <c r="ADO614" s="802"/>
      <c r="ADP614" s="802"/>
      <c r="ADQ614" s="802"/>
      <c r="ADR614" s="802"/>
      <c r="ADS614" s="802"/>
      <c r="ADT614" s="802"/>
      <c r="ADU614" s="802"/>
      <c r="ADV614" s="802"/>
      <c r="ADW614" s="802"/>
      <c r="ADX614" s="802"/>
      <c r="ADY614" s="802"/>
      <c r="ADZ614" s="802"/>
      <c r="AEA614" s="802"/>
      <c r="AEB614" s="802"/>
      <c r="AEC614" s="802"/>
      <c r="AED614" s="802"/>
      <c r="AEE614" s="802"/>
      <c r="AEF614" s="802"/>
      <c r="AEG614" s="802"/>
      <c r="AEH614" s="802"/>
      <c r="AEI614" s="802"/>
      <c r="AEJ614" s="802"/>
      <c r="AEK614" s="802"/>
      <c r="AEL614" s="802"/>
      <c r="AEM614" s="802"/>
      <c r="AEN614" s="802"/>
      <c r="AEO614" s="802"/>
      <c r="AEP614" s="802"/>
      <c r="AEQ614" s="802"/>
      <c r="AER614" s="802"/>
      <c r="AES614" s="802"/>
      <c r="AET614" s="802"/>
      <c r="AEU614" s="802"/>
      <c r="AEV614" s="802"/>
      <c r="AEW614" s="802"/>
      <c r="AEX614" s="802"/>
      <c r="AEY614" s="802"/>
      <c r="AEZ614" s="802"/>
      <c r="AFA614" s="802"/>
      <c r="AFB614" s="802"/>
      <c r="AFC614" s="802"/>
      <c r="AFD614" s="802"/>
      <c r="AFE614" s="802"/>
      <c r="AFF614" s="802"/>
      <c r="AFG614" s="802"/>
      <c r="AFH614" s="802"/>
      <c r="AFI614" s="802"/>
      <c r="AFJ614" s="802"/>
      <c r="AFK614" s="802"/>
      <c r="AFL614" s="802"/>
      <c r="AFM614" s="802"/>
      <c r="AFN614" s="802"/>
      <c r="AFO614" s="802"/>
      <c r="AFP614" s="802"/>
      <c r="AFQ614" s="802"/>
      <c r="AFR614" s="802"/>
      <c r="AFS614" s="802"/>
      <c r="AFT614" s="802"/>
      <c r="AFU614" s="802"/>
      <c r="AFV614" s="802"/>
      <c r="AFW614" s="802"/>
      <c r="AFX614" s="802"/>
      <c r="AFY614" s="802"/>
      <c r="AFZ614" s="802"/>
      <c r="AGA614" s="802"/>
      <c r="AGB614" s="802"/>
      <c r="AGC614" s="802"/>
      <c r="AGD614" s="802"/>
      <c r="AGE614" s="802"/>
      <c r="AGF614" s="802"/>
      <c r="AGG614" s="802"/>
      <c r="AGH614" s="802"/>
      <c r="AGI614" s="802"/>
      <c r="AGJ614" s="802"/>
      <c r="AGK614" s="802"/>
      <c r="AGL614" s="802"/>
      <c r="AGM614" s="802"/>
      <c r="AGN614" s="802"/>
      <c r="AGO614" s="802"/>
      <c r="AGP614" s="802"/>
      <c r="AGQ614" s="802"/>
      <c r="AGR614" s="802"/>
      <c r="AGS614" s="802"/>
      <c r="AGT614" s="802"/>
      <c r="AGU614" s="802"/>
      <c r="AGV614" s="802"/>
      <c r="AGW614" s="802"/>
      <c r="AGX614" s="802"/>
      <c r="AGY614" s="802"/>
      <c r="AGZ614" s="802"/>
      <c r="AHA614" s="802"/>
      <c r="AHB614" s="802"/>
      <c r="AHC614" s="802"/>
      <c r="AHD614" s="802"/>
      <c r="AHE614" s="802"/>
      <c r="AHF614" s="802"/>
      <c r="AHG614" s="802"/>
      <c r="AHH614" s="802"/>
      <c r="AHI614" s="802"/>
      <c r="AHJ614" s="802"/>
      <c r="AHK614" s="802"/>
      <c r="AHL614" s="802"/>
      <c r="AHM614" s="802"/>
      <c r="AHN614" s="802"/>
      <c r="AHO614" s="802"/>
      <c r="AHP614" s="802"/>
      <c r="AHQ614" s="802"/>
      <c r="AHR614" s="802"/>
      <c r="AHS614" s="802"/>
      <c r="AHT614" s="802"/>
      <c r="AHU614" s="802"/>
      <c r="AHV614" s="802"/>
      <c r="AHW614" s="802"/>
      <c r="AHX614" s="802"/>
      <c r="AHY614" s="802"/>
      <c r="AHZ614" s="802"/>
      <c r="AIA614" s="802"/>
      <c r="AIB614" s="802"/>
      <c r="AIC614" s="802"/>
      <c r="AID614" s="802"/>
      <c r="AIE614" s="802"/>
      <c r="AIF614" s="802"/>
      <c r="AIG614" s="802"/>
      <c r="AIH614" s="802"/>
      <c r="AII614" s="802"/>
      <c r="AIJ614" s="802"/>
      <c r="AQE614" s="802"/>
      <c r="AQF614" s="802"/>
      <c r="AQG614" s="802"/>
      <c r="AQH614" s="802"/>
      <c r="AQI614" s="802"/>
      <c r="AQJ614" s="802"/>
      <c r="AQK614" s="802"/>
      <c r="AQL614" s="802"/>
      <c r="AQM614" s="802"/>
      <c r="AQN614" s="802"/>
      <c r="AQO614" s="802"/>
      <c r="AQP614" s="802"/>
      <c r="AQQ614" s="802"/>
      <c r="AQR614" s="802"/>
      <c r="AQS614" s="802"/>
      <c r="AQT614" s="802"/>
      <c r="AQU614" s="802"/>
      <c r="AQV614" s="802"/>
      <c r="AQW614" s="802"/>
      <c r="AQX614" s="802"/>
      <c r="AQY614" s="802"/>
      <c r="AQZ614" s="802"/>
      <c r="ARA614" s="802"/>
      <c r="ARB614" s="802"/>
      <c r="ARC614" s="802"/>
      <c r="ARD614" s="802"/>
      <c r="ARE614" s="802"/>
      <c r="ARF614" s="802"/>
      <c r="ARG614" s="802"/>
      <c r="ARH614" s="802"/>
      <c r="ARI614" s="802"/>
      <c r="ARJ614" s="802"/>
      <c r="ARK614" s="802"/>
      <c r="ARL614" s="802"/>
      <c r="ARM614" s="802"/>
      <c r="ARN614" s="802"/>
      <c r="ARO614" s="802"/>
      <c r="ARP614" s="802"/>
      <c r="ARQ614" s="802"/>
      <c r="ARR614" s="802"/>
      <c r="ARS614" s="802"/>
      <c r="ART614" s="802"/>
      <c r="ARU614" s="802"/>
      <c r="ARV614" s="802"/>
      <c r="ARW614" s="802"/>
      <c r="ARX614" s="802"/>
      <c r="ARY614" s="802"/>
      <c r="ARZ614" s="802"/>
      <c r="ASA614" s="802"/>
      <c r="ASB614" s="802"/>
      <c r="ASC614" s="802"/>
      <c r="ASD614" s="802"/>
      <c r="ASE614" s="802"/>
      <c r="ASF614" s="802"/>
      <c r="ASG614" s="802"/>
      <c r="ASH614" s="802"/>
      <c r="ASI614" s="802"/>
      <c r="ASJ614" s="802"/>
      <c r="ASK614" s="802"/>
      <c r="ASL614" s="802"/>
      <c r="ATP614" s="802"/>
      <c r="ATQ614" s="802"/>
      <c r="ATR614" s="802"/>
      <c r="ATS614" s="802"/>
      <c r="ATT614" s="802"/>
      <c r="ATU614" s="802"/>
      <c r="ATV614" s="802"/>
      <c r="ATW614" s="802"/>
      <c r="ATX614" s="802"/>
      <c r="ATY614" s="802"/>
      <c r="ATZ614" s="802"/>
      <c r="AUA614" s="802"/>
      <c r="AUB614" s="802"/>
      <c r="AUC614" s="802"/>
      <c r="AUD614" s="802"/>
      <c r="AUE614" s="802"/>
      <c r="AUF614" s="802"/>
      <c r="AUG614" s="802"/>
      <c r="AUH614" s="802"/>
      <c r="AUI614" s="802"/>
      <c r="AUJ614" s="802"/>
      <c r="AUK614" s="802"/>
      <c r="AUL614" s="802"/>
      <c r="AUM614" s="802"/>
      <c r="AUN614" s="802"/>
      <c r="AUO614" s="802"/>
      <c r="AUP614" s="801"/>
      <c r="AUQ614" s="802"/>
      <c r="AUR614" s="801"/>
      <c r="AUS614" s="802"/>
      <c r="AUT614" s="801"/>
      <c r="AUU614" s="802"/>
      <c r="AUV614" s="802"/>
      <c r="AUW614" s="802"/>
      <c r="AUX614" s="802"/>
      <c r="AUY614" s="802"/>
      <c r="AUZ614" s="802"/>
      <c r="AVA614" s="802"/>
      <c r="AVB614" s="802"/>
      <c r="AVC614" s="802"/>
      <c r="AVD614" s="802"/>
      <c r="AVE614" s="802"/>
      <c r="AVF614" s="802"/>
      <c r="AVG614" s="802"/>
      <c r="AVH614" s="802"/>
      <c r="AVI614" s="802"/>
      <c r="AVJ614" s="808"/>
      <c r="AVK614" s="808"/>
      <c r="AVL614" s="808"/>
      <c r="AVM614" s="808"/>
      <c r="AVN614" s="808"/>
      <c r="AVO614" s="808"/>
      <c r="AVP614" s="808"/>
      <c r="AVQ614" s="808"/>
      <c r="AVR614" s="808"/>
      <c r="AVS614" s="808"/>
      <c r="AVT614" s="808"/>
      <c r="AVU614" s="809"/>
      <c r="AVV614" s="809"/>
      <c r="AVW614" s="809"/>
      <c r="AVX614" s="809"/>
      <c r="AVY614" s="809"/>
      <c r="AVZ614" s="809"/>
      <c r="AWA614" s="809"/>
      <c r="AWB614" s="809"/>
      <c r="AWC614" s="809"/>
      <c r="AWD614" s="809"/>
      <c r="AWE614" s="809"/>
      <c r="AWF614" s="809"/>
      <c r="AWG614" s="809"/>
      <c r="AWH614" s="809"/>
      <c r="AWI614" s="809"/>
      <c r="AWJ614" s="809"/>
      <c r="AWK614" s="809"/>
      <c r="AWL614" s="809"/>
      <c r="AWM614" s="809"/>
      <c r="AWN614" s="809"/>
      <c r="AWO614" s="809"/>
      <c r="AWP614" s="809"/>
      <c r="AWQ614" s="809"/>
      <c r="AWR614" s="808"/>
      <c r="AWS614" s="761"/>
      <c r="AWT614" s="808"/>
      <c r="AWU614" s="809"/>
      <c r="AWV614" s="809"/>
      <c r="AWW614" s="809"/>
      <c r="AWX614" s="809"/>
      <c r="AWY614" s="809"/>
      <c r="AWZ614" s="809"/>
      <c r="AXA614" s="809"/>
      <c r="AXB614" s="809"/>
      <c r="AXC614" s="809"/>
      <c r="AXD614" s="809"/>
      <c r="AXE614" s="809"/>
      <c r="AXF614" s="809"/>
      <c r="AXG614" s="809"/>
      <c r="AXH614" s="809"/>
      <c r="AXI614" s="809"/>
      <c r="AXJ614" s="809"/>
      <c r="AXK614" s="809"/>
      <c r="AXL614" s="809"/>
      <c r="AXM614" s="809"/>
      <c r="AXN614" s="809"/>
      <c r="AXO614" s="809"/>
      <c r="AXP614" s="809"/>
      <c r="AXQ614" s="809"/>
      <c r="AXR614" s="809"/>
      <c r="AXS614" s="809"/>
      <c r="AXT614" s="809"/>
      <c r="AXU614" s="809"/>
      <c r="AXV614" s="809"/>
      <c r="AXW614" s="809"/>
      <c r="AXX614" s="809"/>
      <c r="AXY614" s="809"/>
      <c r="AXZ614" s="809"/>
      <c r="AYA614" s="809"/>
      <c r="AYB614" s="809"/>
      <c r="AYC614" s="809"/>
      <c r="AYD614" s="808"/>
      <c r="AYE614" s="808"/>
      <c r="AYF614" s="809"/>
      <c r="AYG614" s="808"/>
      <c r="AYH614" s="810"/>
      <c r="AYI614" s="810"/>
      <c r="AYJ614" s="810"/>
      <c r="AYK614" s="810"/>
      <c r="AYL614" s="810"/>
      <c r="AYM614" s="810"/>
      <c r="AYN614" s="810"/>
      <c r="AYO614" s="810"/>
      <c r="AYP614" s="810"/>
      <c r="AYQ614" s="810"/>
      <c r="AYR614" s="810"/>
      <c r="AYS614" s="810"/>
      <c r="AYT614" s="810"/>
      <c r="AYU614" s="810"/>
      <c r="AYV614" s="810"/>
      <c r="AYW614" s="810"/>
      <c r="AYX614" s="810"/>
      <c r="AYY614" s="810"/>
      <c r="AYZ614" s="810"/>
      <c r="AZA614" s="810"/>
      <c r="AZB614" s="810"/>
      <c r="AZC614" s="810"/>
      <c r="AZD614" s="810"/>
      <c r="AZE614" s="810"/>
      <c r="AZF614" s="810"/>
      <c r="AZG614" s="810"/>
      <c r="AZH614" s="810"/>
      <c r="AZI614" s="810"/>
      <c r="AZJ614" s="810"/>
      <c r="AZK614" s="810"/>
      <c r="AZL614" s="810"/>
      <c r="AZM614" s="810"/>
      <c r="AZN614" s="810"/>
      <c r="AZO614" s="810"/>
      <c r="AZP614" s="809"/>
      <c r="AZQ614" s="802"/>
      <c r="AZR614" s="802"/>
      <c r="AZS614" s="802"/>
    </row>
    <row r="615" spans="45:920 1123:1371" s="793" customFormat="1" ht="13.5">
      <c r="AS615" s="802"/>
      <c r="AT615" s="802"/>
      <c r="AU615" s="802"/>
      <c r="AV615" s="802"/>
      <c r="AW615" s="802"/>
      <c r="AX615" s="802"/>
      <c r="AY615" s="802"/>
      <c r="AZ615" s="802"/>
      <c r="BA615" s="802"/>
      <c r="BB615" s="802"/>
      <c r="BC615" s="802"/>
      <c r="BD615" s="802"/>
      <c r="BE615" s="802"/>
      <c r="BF615" s="802"/>
      <c r="BG615" s="802"/>
      <c r="BH615" s="802"/>
      <c r="BI615" s="802"/>
      <c r="BJ615" s="802"/>
      <c r="BK615" s="802"/>
      <c r="BL615" s="802"/>
      <c r="BM615" s="802"/>
      <c r="BN615" s="802"/>
      <c r="BO615" s="802"/>
      <c r="BP615" s="802"/>
      <c r="BQ615" s="802"/>
      <c r="BR615" s="802"/>
      <c r="BS615" s="802"/>
      <c r="BT615" s="802"/>
      <c r="BU615" s="802"/>
      <c r="BV615" s="802"/>
      <c r="BW615" s="802"/>
      <c r="BX615" s="802"/>
      <c r="BY615" s="802"/>
      <c r="BZ615" s="802"/>
      <c r="CA615" s="802"/>
      <c r="CB615" s="802"/>
      <c r="CC615" s="802"/>
      <c r="CD615" s="802"/>
      <c r="CE615" s="802"/>
      <c r="CF615" s="802"/>
      <c r="CG615" s="802"/>
      <c r="CH615" s="802"/>
      <c r="CI615" s="802"/>
      <c r="CJ615" s="802"/>
      <c r="CK615" s="802"/>
      <c r="CL615" s="802"/>
      <c r="CM615" s="802"/>
      <c r="CN615" s="802"/>
      <c r="CO615" s="802"/>
      <c r="CP615" s="802"/>
      <c r="CQ615" s="802"/>
      <c r="CR615" s="802"/>
      <c r="CS615" s="802"/>
      <c r="CT615" s="802"/>
      <c r="CU615" s="802"/>
      <c r="CV615" s="802"/>
      <c r="CW615" s="802"/>
      <c r="CX615" s="802"/>
      <c r="CY615" s="802"/>
      <c r="CZ615" s="802"/>
      <c r="DA615" s="802"/>
      <c r="DB615" s="802"/>
      <c r="DC615" s="802"/>
      <c r="DD615" s="802"/>
      <c r="DE615" s="802"/>
      <c r="DF615" s="802"/>
      <c r="DG615" s="802"/>
      <c r="DH615" s="802"/>
      <c r="DI615" s="802"/>
      <c r="DJ615" s="802"/>
      <c r="DK615" s="802"/>
      <c r="DL615" s="802"/>
      <c r="DM615" s="802"/>
      <c r="DN615" s="802"/>
      <c r="DO615" s="802"/>
      <c r="DP615" s="802"/>
      <c r="DQ615" s="802"/>
      <c r="DR615" s="802"/>
      <c r="DS615" s="802"/>
      <c r="DT615" s="802"/>
      <c r="DU615" s="802"/>
      <c r="DV615" s="802"/>
      <c r="DW615" s="802"/>
      <c r="DX615" s="802"/>
      <c r="DY615" s="802"/>
      <c r="DZ615" s="802"/>
      <c r="EA615" s="802"/>
      <c r="EB615" s="802"/>
      <c r="EC615" s="802"/>
      <c r="ED615" s="802"/>
      <c r="EE615" s="802"/>
      <c r="EF615" s="802"/>
      <c r="EG615" s="802"/>
      <c r="EH615" s="802"/>
      <c r="EI615" s="802"/>
      <c r="EJ615" s="802"/>
      <c r="EK615" s="802"/>
      <c r="EL615" s="802"/>
      <c r="EM615" s="802"/>
      <c r="EN615" s="802"/>
      <c r="EO615" s="802"/>
      <c r="EP615" s="802"/>
      <c r="EQ615" s="802"/>
      <c r="ER615" s="802"/>
      <c r="ES615" s="802"/>
      <c r="ET615" s="802"/>
      <c r="EU615" s="802"/>
      <c r="EV615" s="802"/>
      <c r="EW615" s="802"/>
      <c r="EX615" s="802"/>
      <c r="EY615" s="802"/>
      <c r="EZ615" s="802"/>
      <c r="FA615" s="802"/>
      <c r="FB615" s="802"/>
      <c r="FC615" s="802"/>
      <c r="FD615" s="802"/>
      <c r="FE615" s="802"/>
      <c r="FF615" s="802"/>
      <c r="FG615" s="802"/>
      <c r="FH615" s="802"/>
      <c r="FI615" s="802"/>
      <c r="FJ615" s="802"/>
      <c r="FK615" s="802"/>
      <c r="FL615" s="802"/>
      <c r="FM615" s="802"/>
      <c r="FN615" s="802"/>
      <c r="FO615" s="802"/>
      <c r="FP615" s="802"/>
      <c r="FQ615" s="802"/>
      <c r="FR615" s="802"/>
      <c r="FS615" s="802"/>
      <c r="FT615" s="802"/>
      <c r="FU615" s="802"/>
      <c r="FV615" s="802"/>
      <c r="FW615" s="802"/>
      <c r="FX615" s="802"/>
      <c r="FY615" s="802"/>
      <c r="FZ615" s="802"/>
      <c r="GA615" s="802"/>
      <c r="GB615" s="802"/>
      <c r="GC615" s="802"/>
      <c r="GD615" s="802"/>
      <c r="GE615" s="802"/>
      <c r="GF615" s="802"/>
      <c r="GG615" s="802"/>
      <c r="GH615" s="802"/>
      <c r="GI615" s="802"/>
      <c r="GJ615" s="802"/>
      <c r="GK615" s="802"/>
      <c r="GL615" s="802"/>
      <c r="GM615" s="802"/>
      <c r="GN615" s="802"/>
      <c r="GO615" s="802"/>
      <c r="GP615" s="802"/>
      <c r="GQ615" s="802"/>
      <c r="GR615" s="802"/>
      <c r="GS615" s="802"/>
      <c r="GT615" s="802"/>
      <c r="GU615" s="802"/>
      <c r="GV615" s="802"/>
      <c r="GW615" s="802"/>
      <c r="GX615" s="802"/>
      <c r="GY615" s="802"/>
      <c r="GZ615" s="802"/>
      <c r="HA615" s="802"/>
      <c r="HB615" s="802"/>
      <c r="HC615" s="802"/>
      <c r="HD615" s="802"/>
      <c r="HE615" s="802"/>
      <c r="HF615" s="802"/>
      <c r="HG615" s="802"/>
      <c r="HH615" s="802"/>
      <c r="HI615" s="802"/>
      <c r="HJ615" s="802"/>
      <c r="HK615" s="802"/>
      <c r="HL615" s="802"/>
      <c r="HM615" s="802"/>
      <c r="HN615" s="802"/>
      <c r="HO615" s="802"/>
      <c r="HP615" s="802"/>
      <c r="HQ615" s="802"/>
      <c r="HR615" s="802"/>
      <c r="HS615" s="802"/>
      <c r="HT615" s="802"/>
      <c r="HU615" s="802"/>
      <c r="HV615" s="802"/>
      <c r="HW615" s="802"/>
      <c r="HX615" s="802"/>
      <c r="HY615" s="802"/>
      <c r="HZ615" s="802"/>
      <c r="IA615" s="802"/>
      <c r="IB615" s="802"/>
      <c r="IC615" s="802"/>
      <c r="ID615" s="802"/>
      <c r="IE615" s="802"/>
      <c r="IF615" s="802"/>
      <c r="IG615" s="802"/>
      <c r="IH615" s="802"/>
      <c r="II615" s="802"/>
      <c r="IJ615" s="802"/>
      <c r="IK615" s="802"/>
      <c r="IL615" s="802"/>
      <c r="IM615" s="802"/>
      <c r="IN615" s="802"/>
      <c r="IO615" s="802"/>
      <c r="IP615" s="802"/>
      <c r="IQ615" s="802"/>
      <c r="IR615" s="802"/>
      <c r="IS615" s="802"/>
      <c r="IT615" s="802"/>
      <c r="IU615" s="802"/>
      <c r="IV615" s="802"/>
      <c r="IW615" s="802"/>
      <c r="IX615" s="802"/>
      <c r="IY615" s="802"/>
      <c r="IZ615" s="802"/>
      <c r="JA615" s="802"/>
      <c r="JB615" s="802"/>
      <c r="JC615" s="802"/>
      <c r="JD615" s="802"/>
      <c r="JE615" s="802"/>
      <c r="JF615" s="802"/>
      <c r="JG615" s="802"/>
      <c r="JH615" s="802"/>
      <c r="JI615" s="802"/>
      <c r="JJ615" s="802"/>
      <c r="JK615" s="802"/>
      <c r="JL615" s="802"/>
      <c r="JM615" s="802"/>
      <c r="JN615" s="802"/>
      <c r="JO615" s="802"/>
      <c r="JP615" s="802"/>
      <c r="JQ615" s="802"/>
      <c r="JR615" s="802"/>
      <c r="JS615" s="802"/>
      <c r="JT615" s="802"/>
      <c r="JU615" s="802"/>
      <c r="JV615" s="802"/>
      <c r="JW615" s="802"/>
      <c r="JX615" s="802"/>
      <c r="JY615" s="802"/>
      <c r="JZ615" s="802"/>
      <c r="KA615" s="802"/>
      <c r="KB615" s="802"/>
      <c r="KC615" s="802"/>
      <c r="KD615" s="802"/>
      <c r="KE615" s="802"/>
      <c r="KF615" s="802"/>
      <c r="KG615" s="802"/>
      <c r="KH615" s="802"/>
      <c r="KI615" s="802"/>
      <c r="KJ615" s="802"/>
      <c r="KK615" s="802"/>
      <c r="KL615" s="802"/>
      <c r="KM615" s="802"/>
      <c r="KN615" s="802"/>
      <c r="KO615" s="802"/>
      <c r="KP615" s="802"/>
      <c r="KQ615" s="802"/>
      <c r="KR615" s="802"/>
      <c r="KS615" s="802"/>
      <c r="KT615" s="802"/>
      <c r="KU615" s="802"/>
      <c r="KV615" s="802"/>
      <c r="KW615" s="802"/>
      <c r="KX615" s="802"/>
      <c r="KY615" s="802"/>
      <c r="KZ615" s="802"/>
      <c r="LA615" s="802"/>
      <c r="LB615" s="802"/>
      <c r="LC615" s="802"/>
      <c r="LD615" s="802"/>
      <c r="LE615" s="802"/>
      <c r="LF615" s="802"/>
      <c r="LG615" s="802"/>
      <c r="LH615" s="802"/>
      <c r="LI615" s="802"/>
      <c r="LJ615" s="802"/>
      <c r="LK615" s="802"/>
      <c r="LL615" s="802"/>
      <c r="LM615" s="802"/>
      <c r="LN615" s="802"/>
      <c r="LO615" s="802"/>
      <c r="LP615" s="802"/>
      <c r="LQ615" s="802"/>
      <c r="LR615" s="802"/>
      <c r="LS615" s="802"/>
      <c r="LT615" s="802"/>
      <c r="LU615" s="802"/>
      <c r="LV615" s="802"/>
      <c r="LW615" s="802"/>
      <c r="LX615" s="802"/>
      <c r="LY615" s="802"/>
      <c r="LZ615" s="802"/>
      <c r="MA615" s="802"/>
      <c r="MB615" s="802"/>
      <c r="MC615" s="802"/>
      <c r="MD615" s="802"/>
      <c r="ME615" s="802"/>
      <c r="MF615" s="802"/>
      <c r="MG615" s="802"/>
      <c r="MH615" s="802"/>
      <c r="MI615" s="802"/>
      <c r="MJ615" s="802"/>
      <c r="MK615" s="802"/>
      <c r="ML615" s="802"/>
      <c r="MM615" s="802"/>
      <c r="MN615" s="802"/>
      <c r="MO615" s="802"/>
      <c r="MP615" s="802"/>
      <c r="MQ615" s="802"/>
      <c r="MR615" s="802"/>
      <c r="MS615" s="802"/>
      <c r="MT615" s="802"/>
      <c r="MU615" s="802"/>
      <c r="MV615" s="802"/>
      <c r="MW615" s="802"/>
      <c r="MX615" s="802"/>
      <c r="MY615" s="802"/>
      <c r="MZ615" s="802"/>
      <c r="NA615" s="802"/>
      <c r="NB615" s="802"/>
      <c r="NC615" s="802"/>
      <c r="ND615" s="802"/>
      <c r="NE615" s="802"/>
      <c r="NF615" s="802"/>
      <c r="NG615" s="802"/>
      <c r="NH615" s="802"/>
      <c r="NI615" s="802"/>
      <c r="NJ615" s="802"/>
      <c r="NK615" s="802"/>
      <c r="NL615" s="802"/>
      <c r="NM615" s="802"/>
      <c r="NN615" s="802"/>
      <c r="NO615" s="802"/>
      <c r="NP615" s="802"/>
      <c r="NQ615" s="802"/>
      <c r="NR615" s="802"/>
      <c r="NS615" s="802"/>
      <c r="NT615" s="802"/>
      <c r="NU615" s="802"/>
      <c r="NV615" s="802"/>
      <c r="NW615" s="802"/>
      <c r="NX615" s="802"/>
      <c r="NY615" s="802"/>
      <c r="NZ615" s="802"/>
      <c r="OA615" s="802"/>
      <c r="OB615" s="802"/>
      <c r="OC615" s="802"/>
      <c r="OD615" s="802"/>
      <c r="OE615" s="802"/>
      <c r="OF615" s="802"/>
      <c r="OG615" s="802"/>
      <c r="OH615" s="802"/>
      <c r="OI615" s="802"/>
      <c r="OJ615" s="802"/>
      <c r="OK615" s="802"/>
      <c r="OL615" s="802"/>
      <c r="OM615" s="802"/>
      <c r="ON615" s="802"/>
      <c r="OO615" s="802"/>
      <c r="OP615" s="802"/>
      <c r="OQ615" s="802"/>
      <c r="OR615" s="802"/>
      <c r="OS615" s="802"/>
      <c r="OT615" s="802"/>
      <c r="OU615" s="802"/>
      <c r="OV615" s="802"/>
      <c r="OW615" s="802"/>
      <c r="OX615" s="802"/>
      <c r="OY615" s="802"/>
      <c r="OZ615" s="802"/>
      <c r="PA615" s="802"/>
      <c r="PB615" s="802"/>
      <c r="PC615" s="802"/>
      <c r="PD615" s="802"/>
      <c r="PE615" s="802"/>
      <c r="PF615" s="802"/>
      <c r="PG615" s="802"/>
      <c r="PH615" s="802"/>
      <c r="PI615" s="802"/>
      <c r="PJ615" s="802"/>
      <c r="PK615" s="802"/>
      <c r="PL615" s="802"/>
      <c r="PM615" s="802"/>
      <c r="PN615" s="802"/>
      <c r="PO615" s="802"/>
      <c r="PP615" s="802"/>
      <c r="PQ615" s="802"/>
      <c r="PR615" s="802"/>
      <c r="PS615" s="802"/>
      <c r="PT615" s="802"/>
      <c r="PU615" s="802"/>
      <c r="PV615" s="802"/>
      <c r="PW615" s="802"/>
      <c r="PX615" s="802"/>
      <c r="PY615" s="802"/>
      <c r="PZ615" s="802"/>
      <c r="QA615" s="802"/>
      <c r="QB615" s="802"/>
      <c r="QC615" s="802"/>
      <c r="QD615" s="802"/>
      <c r="QE615" s="802"/>
      <c r="QF615" s="802"/>
      <c r="QG615" s="802"/>
      <c r="QH615" s="802"/>
      <c r="QI615" s="802"/>
      <c r="QJ615" s="802"/>
      <c r="QK615" s="802"/>
      <c r="QL615" s="802"/>
      <c r="QM615" s="802"/>
      <c r="QN615" s="802"/>
      <c r="QO615" s="802"/>
      <c r="QP615" s="802"/>
      <c r="QQ615" s="802"/>
      <c r="QR615" s="802"/>
      <c r="QS615" s="802"/>
      <c r="QT615" s="802"/>
      <c r="QU615" s="802"/>
      <c r="QV615" s="802"/>
      <c r="QW615" s="802"/>
      <c r="QX615" s="802"/>
      <c r="QY615" s="802"/>
      <c r="QZ615" s="802"/>
      <c r="RA615" s="802"/>
      <c r="RB615" s="802"/>
      <c r="RC615" s="802"/>
      <c r="RD615" s="802"/>
      <c r="RE615" s="802"/>
      <c r="RF615" s="802"/>
      <c r="RG615" s="802"/>
      <c r="RH615" s="802"/>
      <c r="RI615" s="802"/>
      <c r="RJ615" s="802"/>
      <c r="RK615" s="802"/>
      <c r="RL615" s="802"/>
      <c r="RM615" s="802"/>
      <c r="RN615" s="802"/>
      <c r="RO615" s="802"/>
      <c r="RP615" s="802"/>
      <c r="RQ615" s="802"/>
      <c r="RR615" s="802"/>
      <c r="RS615" s="802"/>
      <c r="RT615" s="802"/>
      <c r="RU615" s="802"/>
      <c r="RV615" s="802"/>
      <c r="RW615" s="802"/>
      <c r="RX615" s="802"/>
      <c r="RY615" s="802"/>
      <c r="RZ615" s="802"/>
      <c r="SA615" s="802"/>
      <c r="SB615" s="802"/>
      <c r="SC615" s="802"/>
      <c r="SD615" s="802"/>
      <c r="SE615" s="802"/>
      <c r="SF615" s="802"/>
      <c r="SG615" s="802"/>
      <c r="SH615" s="802"/>
      <c r="SI615" s="802"/>
      <c r="SJ615" s="802"/>
      <c r="SK615" s="802"/>
      <c r="SL615" s="802"/>
      <c r="SM615" s="802"/>
      <c r="SN615" s="802"/>
      <c r="SO615" s="802"/>
      <c r="SP615" s="802"/>
      <c r="SQ615" s="802"/>
      <c r="SR615" s="802"/>
      <c r="SS615" s="802"/>
      <c r="ST615" s="802"/>
      <c r="SU615" s="802"/>
      <c r="SV615" s="802"/>
      <c r="SW615" s="802"/>
      <c r="SX615" s="802"/>
      <c r="SY615" s="802"/>
      <c r="SZ615" s="802"/>
      <c r="TA615" s="802"/>
      <c r="TB615" s="802"/>
      <c r="TC615" s="802"/>
      <c r="TD615" s="802"/>
      <c r="TE615" s="802"/>
      <c r="TF615" s="802"/>
      <c r="TG615" s="802"/>
      <c r="TH615" s="802"/>
      <c r="TI615" s="802"/>
      <c r="TJ615" s="802"/>
      <c r="TK615" s="802"/>
      <c r="TL615" s="802"/>
      <c r="TM615" s="802"/>
      <c r="TN615" s="802"/>
      <c r="TO615" s="802"/>
      <c r="TP615" s="802"/>
      <c r="TQ615" s="802"/>
      <c r="TR615" s="802"/>
      <c r="TS615" s="802"/>
      <c r="TT615" s="802"/>
      <c r="TU615" s="802"/>
      <c r="TV615" s="802"/>
      <c r="TW615" s="802"/>
      <c r="TX615" s="802"/>
      <c r="TY615" s="802"/>
      <c r="TZ615" s="802"/>
      <c r="UA615" s="802"/>
      <c r="UB615" s="802"/>
      <c r="UC615" s="802"/>
      <c r="UD615" s="802"/>
      <c r="UE615" s="802"/>
      <c r="UF615" s="802"/>
      <c r="UG615" s="802"/>
      <c r="UH615" s="802"/>
      <c r="UI615" s="802"/>
      <c r="UJ615" s="802"/>
      <c r="UK615" s="802"/>
      <c r="UL615" s="802"/>
      <c r="UM615" s="802"/>
      <c r="UN615" s="802"/>
      <c r="UO615" s="802"/>
      <c r="UP615" s="802"/>
      <c r="UQ615" s="802"/>
      <c r="UR615" s="802"/>
      <c r="US615" s="802"/>
      <c r="UT615" s="802"/>
      <c r="UU615" s="802"/>
      <c r="UV615" s="802"/>
      <c r="UW615" s="802"/>
      <c r="UX615" s="802"/>
      <c r="UY615" s="802"/>
      <c r="UZ615" s="802"/>
      <c r="VA615" s="802"/>
      <c r="VB615" s="802"/>
      <c r="VC615" s="802"/>
      <c r="VD615" s="802"/>
      <c r="VE615" s="802"/>
      <c r="VF615" s="802"/>
      <c r="VG615" s="802"/>
      <c r="VH615" s="802"/>
      <c r="VI615" s="802"/>
      <c r="VJ615" s="802"/>
      <c r="VK615" s="802"/>
      <c r="VL615" s="802"/>
      <c r="VM615" s="802"/>
      <c r="VN615" s="802"/>
      <c r="VO615" s="802"/>
      <c r="VP615" s="802"/>
      <c r="VQ615" s="802"/>
      <c r="VR615" s="802"/>
      <c r="VS615" s="802"/>
      <c r="VT615" s="802"/>
      <c r="VU615" s="802"/>
      <c r="VV615" s="802"/>
      <c r="VW615" s="802"/>
      <c r="VX615" s="802"/>
      <c r="VY615" s="802"/>
      <c r="VZ615" s="802"/>
      <c r="WA615" s="802"/>
      <c r="WB615" s="802"/>
      <c r="WC615" s="802"/>
      <c r="WD615" s="802"/>
      <c r="WE615" s="802"/>
      <c r="WF615" s="802"/>
      <c r="WG615" s="802"/>
      <c r="WH615" s="802"/>
      <c r="WI615" s="802"/>
      <c r="WJ615" s="802"/>
      <c r="WK615" s="802"/>
      <c r="WL615" s="802"/>
      <c r="WM615" s="802"/>
      <c r="WN615" s="802"/>
      <c r="WO615" s="802"/>
      <c r="WP615" s="802"/>
      <c r="WQ615" s="802"/>
      <c r="WR615" s="802"/>
      <c r="WS615" s="802"/>
      <c r="WT615" s="802"/>
      <c r="WU615" s="802"/>
      <c r="WV615" s="802"/>
      <c r="WW615" s="802"/>
      <c r="WX615" s="802"/>
      <c r="WY615" s="802"/>
      <c r="WZ615" s="802"/>
      <c r="XA615" s="802"/>
      <c r="XB615" s="802"/>
      <c r="XC615" s="802"/>
      <c r="XD615" s="802"/>
      <c r="XE615" s="802"/>
      <c r="XF615" s="802"/>
      <c r="XG615" s="802"/>
      <c r="XH615" s="802"/>
      <c r="XI615" s="802"/>
      <c r="XJ615" s="802"/>
      <c r="XK615" s="802"/>
      <c r="XL615" s="802"/>
      <c r="XM615" s="802"/>
      <c r="XN615" s="802"/>
      <c r="XO615" s="802"/>
      <c r="XP615" s="802"/>
      <c r="XQ615" s="802"/>
      <c r="XR615" s="802"/>
      <c r="XS615" s="802"/>
      <c r="XT615" s="802"/>
      <c r="XU615" s="802"/>
      <c r="XV615" s="802"/>
      <c r="XW615" s="802"/>
      <c r="XX615" s="802"/>
      <c r="XY615" s="802"/>
      <c r="XZ615" s="802"/>
      <c r="YA615" s="802"/>
      <c r="YB615" s="802"/>
      <c r="YC615" s="802"/>
      <c r="YD615" s="802"/>
      <c r="YE615" s="802"/>
      <c r="YF615" s="802"/>
      <c r="YG615" s="802"/>
      <c r="YH615" s="802"/>
      <c r="YI615" s="802"/>
      <c r="YJ615" s="802"/>
      <c r="YK615" s="802"/>
      <c r="YL615" s="802"/>
      <c r="YM615" s="802"/>
      <c r="YN615" s="802"/>
      <c r="YO615" s="802"/>
      <c r="YP615" s="802"/>
      <c r="YQ615" s="802"/>
      <c r="YR615" s="802"/>
      <c r="YS615" s="802"/>
      <c r="YT615" s="802"/>
      <c r="YU615" s="802"/>
      <c r="YV615" s="802"/>
      <c r="YW615" s="802"/>
      <c r="YX615" s="802"/>
      <c r="YY615" s="802"/>
      <c r="YZ615" s="802"/>
      <c r="ZA615" s="802"/>
      <c r="ZB615" s="802"/>
      <c r="ZC615" s="802"/>
      <c r="ZD615" s="802"/>
      <c r="ZE615" s="802"/>
      <c r="ZF615" s="802"/>
      <c r="ZG615" s="802"/>
      <c r="ZH615" s="802"/>
      <c r="ZI615" s="802"/>
      <c r="ZJ615" s="802"/>
      <c r="ZK615" s="802"/>
      <c r="ZL615" s="802"/>
      <c r="ZM615" s="802"/>
      <c r="ZN615" s="802"/>
      <c r="ZO615" s="802"/>
      <c r="ZP615" s="802"/>
      <c r="ZQ615" s="802"/>
      <c r="ZR615" s="802"/>
      <c r="ZS615" s="802"/>
      <c r="ZT615" s="802"/>
      <c r="ZU615" s="802"/>
      <c r="ZV615" s="802"/>
      <c r="ZW615" s="802"/>
      <c r="ZX615" s="802"/>
      <c r="ZY615" s="802"/>
      <c r="ZZ615" s="802"/>
      <c r="AAA615" s="802"/>
      <c r="AAB615" s="802"/>
      <c r="AAC615" s="802"/>
      <c r="AAD615" s="802"/>
      <c r="AAE615" s="802"/>
      <c r="AAF615" s="802"/>
      <c r="AAG615" s="802"/>
      <c r="AAH615" s="802"/>
      <c r="AAI615" s="802"/>
      <c r="AAJ615" s="802"/>
      <c r="AAK615" s="802"/>
      <c r="AAL615" s="802"/>
      <c r="AAM615" s="802"/>
      <c r="AAN615" s="802"/>
      <c r="AAO615" s="802"/>
      <c r="AAP615" s="802"/>
      <c r="AAQ615" s="802"/>
      <c r="AAR615" s="802"/>
      <c r="AAS615" s="802"/>
      <c r="AAT615" s="802"/>
      <c r="AAU615" s="802"/>
      <c r="AAV615" s="802"/>
      <c r="AAW615" s="802"/>
      <c r="AAX615" s="802"/>
      <c r="AAY615" s="802"/>
      <c r="AAZ615" s="802"/>
      <c r="ABA615" s="802"/>
      <c r="ABB615" s="802"/>
      <c r="ABC615" s="802"/>
      <c r="ABD615" s="802"/>
      <c r="ABE615" s="802"/>
      <c r="ABF615" s="802"/>
      <c r="ABG615" s="802"/>
      <c r="ABH615" s="802"/>
      <c r="ABI615" s="802"/>
      <c r="ABJ615" s="802"/>
      <c r="ABK615" s="802"/>
      <c r="ABL615" s="802"/>
      <c r="ABM615" s="802"/>
      <c r="ABN615" s="802"/>
      <c r="ABO615" s="802"/>
      <c r="ABP615" s="802"/>
      <c r="ABQ615" s="802"/>
      <c r="ABR615" s="802"/>
      <c r="ABS615" s="802"/>
      <c r="ABT615" s="802"/>
      <c r="ABU615" s="802"/>
      <c r="ABV615" s="802"/>
      <c r="ABW615" s="802"/>
      <c r="ABX615" s="802"/>
      <c r="ABY615" s="802"/>
      <c r="ABZ615" s="802"/>
      <c r="ACA615" s="802"/>
      <c r="ACB615" s="802"/>
      <c r="ACC615" s="802"/>
      <c r="ACD615" s="802"/>
      <c r="ACE615" s="802"/>
      <c r="ACF615" s="802"/>
      <c r="ACG615" s="802"/>
      <c r="ACH615" s="802"/>
      <c r="ACI615" s="802"/>
      <c r="ACJ615" s="802"/>
      <c r="ACK615" s="802"/>
      <c r="ACL615" s="802"/>
      <c r="ACM615" s="802"/>
      <c r="ACN615" s="802"/>
      <c r="ACO615" s="802"/>
      <c r="ACP615" s="802"/>
      <c r="ACQ615" s="802"/>
      <c r="ACR615" s="802"/>
      <c r="ACS615" s="802"/>
      <c r="ACT615" s="802"/>
      <c r="ACU615" s="802"/>
      <c r="ACV615" s="802"/>
      <c r="ACW615" s="802"/>
      <c r="ACX615" s="802"/>
      <c r="ACY615" s="802"/>
      <c r="ACZ615" s="802"/>
      <c r="ADA615" s="802"/>
      <c r="ADB615" s="802"/>
      <c r="ADC615" s="802"/>
      <c r="ADD615" s="802"/>
      <c r="ADE615" s="802"/>
      <c r="ADF615" s="802"/>
      <c r="ADG615" s="802"/>
      <c r="ADH615" s="802"/>
      <c r="ADI615" s="802"/>
      <c r="ADJ615" s="802"/>
      <c r="ADK615" s="802"/>
      <c r="ADL615" s="802"/>
      <c r="ADM615" s="802"/>
      <c r="ADN615" s="802"/>
      <c r="ADO615" s="802"/>
      <c r="ADP615" s="802"/>
      <c r="ADQ615" s="802"/>
      <c r="ADR615" s="802"/>
      <c r="ADS615" s="802"/>
      <c r="ADT615" s="802"/>
      <c r="ADU615" s="802"/>
      <c r="ADV615" s="802"/>
      <c r="ADW615" s="802"/>
      <c r="ADX615" s="802"/>
      <c r="ADY615" s="802"/>
      <c r="ADZ615" s="802"/>
      <c r="AEA615" s="802"/>
      <c r="AEB615" s="802"/>
      <c r="AEC615" s="802"/>
      <c r="AED615" s="802"/>
      <c r="AEE615" s="802"/>
      <c r="AEF615" s="802"/>
      <c r="AEG615" s="802"/>
      <c r="AEH615" s="802"/>
      <c r="AEI615" s="802"/>
      <c r="AEJ615" s="802"/>
      <c r="AEK615" s="802"/>
      <c r="AEL615" s="802"/>
      <c r="AEM615" s="802"/>
      <c r="AEN615" s="802"/>
      <c r="AEO615" s="802"/>
      <c r="AEP615" s="802"/>
      <c r="AEQ615" s="802"/>
      <c r="AER615" s="802"/>
      <c r="AES615" s="802"/>
      <c r="AET615" s="802"/>
      <c r="AEU615" s="802"/>
      <c r="AEV615" s="802"/>
      <c r="AEW615" s="802"/>
      <c r="AEX615" s="802"/>
      <c r="AEY615" s="802"/>
      <c r="AEZ615" s="802"/>
      <c r="AFA615" s="802"/>
      <c r="AFB615" s="802"/>
      <c r="AFC615" s="802"/>
      <c r="AFD615" s="802"/>
      <c r="AFE615" s="802"/>
      <c r="AFF615" s="802"/>
      <c r="AFG615" s="802"/>
      <c r="AFH615" s="802"/>
      <c r="AFI615" s="802"/>
      <c r="AFJ615" s="802"/>
      <c r="AFK615" s="802"/>
      <c r="AFL615" s="802"/>
      <c r="AFM615" s="802"/>
      <c r="AFN615" s="802"/>
      <c r="AFO615" s="802"/>
      <c r="AFP615" s="802"/>
      <c r="AFQ615" s="802"/>
      <c r="AFR615" s="802"/>
      <c r="AFS615" s="802"/>
      <c r="AFT615" s="802"/>
      <c r="AFU615" s="802"/>
      <c r="AFV615" s="802"/>
      <c r="AFW615" s="802"/>
      <c r="AFX615" s="802"/>
      <c r="AFY615" s="802"/>
      <c r="AFZ615" s="802"/>
      <c r="AGA615" s="802"/>
      <c r="AGB615" s="802"/>
      <c r="AGC615" s="802"/>
      <c r="AGD615" s="802"/>
      <c r="AGE615" s="802"/>
      <c r="AGF615" s="802"/>
      <c r="AGG615" s="802"/>
      <c r="AGH615" s="802"/>
      <c r="AGI615" s="802"/>
      <c r="AGJ615" s="802"/>
      <c r="AGK615" s="802"/>
      <c r="AGL615" s="802"/>
      <c r="AGM615" s="802"/>
      <c r="AGN615" s="802"/>
      <c r="AGO615" s="802"/>
      <c r="AGP615" s="802"/>
      <c r="AGQ615" s="802"/>
      <c r="AGR615" s="802"/>
      <c r="AGS615" s="802"/>
      <c r="AGT615" s="802"/>
      <c r="AGU615" s="802"/>
      <c r="AGV615" s="802"/>
      <c r="AGW615" s="802"/>
      <c r="AGX615" s="802"/>
      <c r="AGY615" s="802"/>
      <c r="AGZ615" s="802"/>
      <c r="AHA615" s="802"/>
      <c r="AHB615" s="802"/>
      <c r="AHC615" s="802"/>
      <c r="AHD615" s="802"/>
      <c r="AHE615" s="802"/>
      <c r="AHF615" s="802"/>
      <c r="AHG615" s="802"/>
      <c r="AHH615" s="802"/>
      <c r="AHI615" s="802"/>
      <c r="AHJ615" s="802"/>
      <c r="AHK615" s="802"/>
      <c r="AHL615" s="802"/>
      <c r="AHM615" s="802"/>
      <c r="AHN615" s="802"/>
      <c r="AHO615" s="802"/>
      <c r="AHP615" s="802"/>
      <c r="AHQ615" s="802"/>
      <c r="AHR615" s="802"/>
      <c r="AHS615" s="802"/>
      <c r="AHT615" s="802"/>
      <c r="AHU615" s="802"/>
      <c r="AHV615" s="802"/>
      <c r="AHW615" s="802"/>
      <c r="AHX615" s="802"/>
      <c r="AHY615" s="802"/>
      <c r="AHZ615" s="802"/>
      <c r="AIA615" s="802"/>
      <c r="AIB615" s="802"/>
      <c r="AIC615" s="802"/>
      <c r="AID615" s="802"/>
      <c r="AIE615" s="802"/>
      <c r="AIF615" s="802"/>
      <c r="AIG615" s="802"/>
      <c r="AIH615" s="802"/>
      <c r="AII615" s="802"/>
      <c r="AIJ615" s="802"/>
      <c r="AQE615" s="802"/>
      <c r="AQF615" s="802"/>
      <c r="AQG615" s="802"/>
      <c r="AQH615" s="802"/>
      <c r="AQI615" s="802"/>
      <c r="AQJ615" s="802"/>
      <c r="AQK615" s="802"/>
      <c r="AQL615" s="802"/>
      <c r="AQM615" s="802"/>
      <c r="AQN615" s="802"/>
      <c r="AQO615" s="802"/>
      <c r="AQP615" s="802"/>
      <c r="AQQ615" s="802"/>
      <c r="AQR615" s="802"/>
      <c r="AQS615" s="802"/>
      <c r="AQT615" s="802"/>
      <c r="AQU615" s="802"/>
      <c r="AQV615" s="802"/>
      <c r="AQW615" s="802"/>
      <c r="AQX615" s="802"/>
      <c r="AQY615" s="802"/>
      <c r="AQZ615" s="802"/>
      <c r="ARA615" s="802"/>
      <c r="ARB615" s="802"/>
      <c r="ARC615" s="802"/>
      <c r="ARD615" s="802"/>
      <c r="ARE615" s="802"/>
      <c r="ARF615" s="802"/>
      <c r="ARG615" s="802"/>
      <c r="ARH615" s="802"/>
      <c r="ARI615" s="802"/>
      <c r="ARJ615" s="802"/>
      <c r="ARK615" s="802"/>
      <c r="ARL615" s="802"/>
      <c r="ARM615" s="802"/>
      <c r="ARN615" s="802"/>
      <c r="ARO615" s="802"/>
      <c r="ARP615" s="802"/>
      <c r="ARQ615" s="802"/>
      <c r="ARR615" s="802"/>
      <c r="ARS615" s="802"/>
      <c r="ART615" s="802"/>
      <c r="ARU615" s="802"/>
      <c r="ARV615" s="802"/>
      <c r="ARW615" s="802"/>
      <c r="ARX615" s="802"/>
      <c r="ARY615" s="802"/>
      <c r="ARZ615" s="802"/>
      <c r="ASA615" s="802"/>
      <c r="ASB615" s="802"/>
      <c r="ASC615" s="802"/>
      <c r="ASD615" s="802"/>
      <c r="ASE615" s="802"/>
      <c r="ASF615" s="802"/>
      <c r="ASG615" s="802"/>
      <c r="ASH615" s="802"/>
      <c r="ASI615" s="802"/>
      <c r="ASJ615" s="802"/>
      <c r="ASK615" s="802"/>
      <c r="ASL615" s="802"/>
      <c r="ATP615" s="802"/>
      <c r="ATQ615" s="802"/>
      <c r="ATR615" s="802"/>
      <c r="ATS615" s="802"/>
      <c r="ATT615" s="802"/>
      <c r="ATU615" s="802"/>
      <c r="ATV615" s="802"/>
      <c r="ATW615" s="802"/>
      <c r="ATX615" s="802"/>
      <c r="ATY615" s="802"/>
      <c r="ATZ615" s="802"/>
      <c r="AUA615" s="802"/>
      <c r="AUB615" s="802"/>
      <c r="AUC615" s="802"/>
      <c r="AUD615" s="802"/>
      <c r="AUE615" s="802"/>
      <c r="AUF615" s="802"/>
      <c r="AUG615" s="802"/>
      <c r="AUH615" s="802"/>
      <c r="AUI615" s="802"/>
      <c r="AUJ615" s="802"/>
      <c r="AUK615" s="802"/>
      <c r="AUL615" s="802"/>
      <c r="AUM615" s="802"/>
      <c r="AUN615" s="802"/>
      <c r="AUO615" s="802"/>
      <c r="AUP615" s="801"/>
      <c r="AUQ615" s="802"/>
      <c r="AUR615" s="801"/>
      <c r="AUS615" s="802"/>
      <c r="AUT615" s="801"/>
      <c r="AUU615" s="802"/>
      <c r="AUV615" s="802"/>
      <c r="AUW615" s="802"/>
      <c r="AUX615" s="802"/>
      <c r="AUY615" s="802"/>
      <c r="AUZ615" s="802"/>
      <c r="AVA615" s="802"/>
      <c r="AVB615" s="802"/>
      <c r="AVC615" s="802"/>
      <c r="AVD615" s="802"/>
      <c r="AVE615" s="802"/>
      <c r="AVF615" s="802"/>
      <c r="AVG615" s="802"/>
      <c r="AVH615" s="802"/>
      <c r="AVI615" s="802"/>
      <c r="AVJ615" s="808"/>
      <c r="AVK615" s="808"/>
      <c r="AVL615" s="808"/>
      <c r="AVM615" s="808"/>
      <c r="AVN615" s="808"/>
      <c r="AVO615" s="808"/>
      <c r="AVP615" s="808"/>
      <c r="AVQ615" s="808"/>
      <c r="AVR615" s="808"/>
      <c r="AVS615" s="808"/>
      <c r="AVT615" s="808"/>
      <c r="AVU615" s="809"/>
      <c r="AVV615" s="809"/>
      <c r="AVW615" s="809"/>
      <c r="AVX615" s="809"/>
      <c r="AVY615" s="809"/>
      <c r="AVZ615" s="809"/>
      <c r="AWA615" s="809"/>
      <c r="AWB615" s="809"/>
      <c r="AWC615" s="809"/>
      <c r="AWD615" s="809"/>
      <c r="AWE615" s="809"/>
      <c r="AWF615" s="809"/>
      <c r="AWG615" s="809"/>
      <c r="AWH615" s="809"/>
      <c r="AWI615" s="809"/>
      <c r="AWJ615" s="809"/>
      <c r="AWK615" s="809"/>
      <c r="AWL615" s="809"/>
      <c r="AWM615" s="809"/>
      <c r="AWN615" s="809"/>
      <c r="AWO615" s="809"/>
      <c r="AWP615" s="809"/>
      <c r="AWQ615" s="809"/>
      <c r="AWR615" s="808"/>
      <c r="AWS615" s="761"/>
      <c r="AWT615" s="808"/>
      <c r="AWU615" s="809"/>
      <c r="AWV615" s="809"/>
      <c r="AWW615" s="809"/>
      <c r="AWX615" s="809"/>
      <c r="AWY615" s="809"/>
      <c r="AWZ615" s="809"/>
      <c r="AXA615" s="809"/>
      <c r="AXB615" s="809"/>
      <c r="AXC615" s="809"/>
      <c r="AXD615" s="809"/>
      <c r="AXE615" s="809"/>
      <c r="AXF615" s="809"/>
      <c r="AXG615" s="809"/>
      <c r="AXH615" s="809"/>
      <c r="AXI615" s="809"/>
      <c r="AXJ615" s="809"/>
      <c r="AXK615" s="809"/>
      <c r="AXL615" s="809"/>
      <c r="AXM615" s="809"/>
      <c r="AXN615" s="809"/>
      <c r="AXO615" s="809"/>
      <c r="AXP615" s="809"/>
      <c r="AXQ615" s="809"/>
      <c r="AXR615" s="809"/>
      <c r="AXS615" s="809"/>
      <c r="AXT615" s="809"/>
      <c r="AXU615" s="809"/>
      <c r="AXV615" s="809"/>
      <c r="AXW615" s="809"/>
      <c r="AXX615" s="809"/>
      <c r="AXY615" s="809"/>
      <c r="AXZ615" s="809"/>
      <c r="AYA615" s="809"/>
      <c r="AYB615" s="809"/>
      <c r="AYC615" s="809"/>
      <c r="AYD615" s="808"/>
      <c r="AYE615" s="808"/>
      <c r="AYF615" s="809"/>
      <c r="AYG615" s="808"/>
      <c r="AYH615" s="810"/>
      <c r="AYI615" s="810"/>
      <c r="AYJ615" s="810"/>
      <c r="AYK615" s="810"/>
      <c r="AYL615" s="810"/>
      <c r="AYM615" s="810"/>
      <c r="AYN615" s="810"/>
      <c r="AYO615" s="810"/>
      <c r="AYP615" s="810"/>
      <c r="AYQ615" s="810"/>
      <c r="AYR615" s="810"/>
      <c r="AYS615" s="810"/>
      <c r="AYT615" s="810"/>
      <c r="AYU615" s="810"/>
      <c r="AYV615" s="810"/>
      <c r="AYW615" s="810"/>
      <c r="AYX615" s="810"/>
      <c r="AYY615" s="810"/>
      <c r="AYZ615" s="810"/>
      <c r="AZA615" s="810"/>
      <c r="AZB615" s="810"/>
      <c r="AZC615" s="810"/>
      <c r="AZD615" s="810"/>
      <c r="AZE615" s="810"/>
      <c r="AZF615" s="810"/>
      <c r="AZG615" s="810"/>
      <c r="AZH615" s="810"/>
      <c r="AZI615" s="810"/>
      <c r="AZJ615" s="810"/>
      <c r="AZK615" s="810"/>
      <c r="AZL615" s="810"/>
      <c r="AZM615" s="810"/>
      <c r="AZN615" s="810"/>
      <c r="AZO615" s="810"/>
      <c r="AZP615" s="809"/>
      <c r="AZQ615" s="802"/>
      <c r="AZR615" s="802"/>
      <c r="AZS615" s="802"/>
    </row>
    <row r="616" spans="45:920 1123:1371" s="793" customFormat="1" ht="13.5">
      <c r="AS616" s="802"/>
      <c r="AT616" s="802"/>
      <c r="AU616" s="802"/>
      <c r="AV616" s="802"/>
      <c r="AW616" s="802"/>
      <c r="AX616" s="802"/>
      <c r="AY616" s="802"/>
      <c r="AZ616" s="802"/>
      <c r="BA616" s="802"/>
      <c r="BB616" s="802"/>
      <c r="BC616" s="802"/>
      <c r="BD616" s="802"/>
      <c r="BE616" s="802"/>
      <c r="BF616" s="802"/>
      <c r="BG616" s="802"/>
      <c r="BH616" s="802"/>
      <c r="BI616" s="802"/>
      <c r="BJ616" s="802"/>
      <c r="BK616" s="802"/>
      <c r="BL616" s="802"/>
      <c r="BM616" s="802"/>
      <c r="BN616" s="802"/>
      <c r="BO616" s="802"/>
      <c r="BP616" s="802"/>
      <c r="BQ616" s="802"/>
      <c r="BR616" s="802"/>
      <c r="BS616" s="802"/>
      <c r="BT616" s="802"/>
      <c r="BU616" s="802"/>
      <c r="BV616" s="802"/>
      <c r="BW616" s="802"/>
      <c r="BX616" s="802"/>
      <c r="BY616" s="802"/>
      <c r="BZ616" s="802"/>
      <c r="CA616" s="802"/>
      <c r="CB616" s="802"/>
      <c r="CC616" s="802"/>
      <c r="CD616" s="802"/>
      <c r="CE616" s="802"/>
      <c r="CF616" s="802"/>
      <c r="CG616" s="802"/>
      <c r="CH616" s="802"/>
      <c r="CI616" s="802"/>
      <c r="CJ616" s="802"/>
      <c r="CK616" s="802"/>
      <c r="CL616" s="802"/>
      <c r="CM616" s="802"/>
      <c r="CN616" s="802"/>
      <c r="CO616" s="802"/>
      <c r="CP616" s="802"/>
      <c r="CQ616" s="802"/>
      <c r="CR616" s="802"/>
      <c r="CS616" s="802"/>
      <c r="CT616" s="802"/>
      <c r="CU616" s="802"/>
      <c r="CV616" s="802"/>
      <c r="CW616" s="802"/>
      <c r="CX616" s="802"/>
      <c r="CY616" s="802"/>
      <c r="CZ616" s="802"/>
      <c r="DA616" s="802"/>
      <c r="DB616" s="802"/>
      <c r="DC616" s="802"/>
      <c r="DD616" s="802"/>
      <c r="DE616" s="802"/>
      <c r="DF616" s="802"/>
      <c r="DG616" s="802"/>
      <c r="DH616" s="802"/>
      <c r="DI616" s="802"/>
      <c r="DJ616" s="802"/>
      <c r="DK616" s="802"/>
      <c r="DL616" s="802"/>
      <c r="DM616" s="802"/>
      <c r="DN616" s="802"/>
      <c r="DO616" s="802"/>
      <c r="DP616" s="802"/>
      <c r="DQ616" s="802"/>
      <c r="DR616" s="802"/>
      <c r="DS616" s="802"/>
      <c r="DT616" s="802"/>
      <c r="DU616" s="802"/>
      <c r="DV616" s="802"/>
      <c r="DW616" s="802"/>
      <c r="DX616" s="802"/>
      <c r="DY616" s="802"/>
      <c r="DZ616" s="802"/>
      <c r="EA616" s="802"/>
      <c r="EB616" s="802"/>
      <c r="EC616" s="802"/>
      <c r="ED616" s="802"/>
      <c r="EE616" s="802"/>
      <c r="EF616" s="802"/>
      <c r="EG616" s="802"/>
      <c r="EH616" s="802"/>
      <c r="EI616" s="802"/>
      <c r="EJ616" s="802"/>
      <c r="EK616" s="802"/>
      <c r="EL616" s="802"/>
      <c r="EM616" s="802"/>
      <c r="EN616" s="802"/>
      <c r="EO616" s="802"/>
      <c r="EP616" s="802"/>
      <c r="EQ616" s="802"/>
      <c r="ER616" s="802"/>
      <c r="ES616" s="802"/>
      <c r="ET616" s="802"/>
      <c r="EU616" s="802"/>
      <c r="EV616" s="802"/>
      <c r="EW616" s="802"/>
      <c r="EX616" s="802"/>
      <c r="EY616" s="802"/>
      <c r="EZ616" s="802"/>
      <c r="FA616" s="802"/>
      <c r="FB616" s="802"/>
      <c r="FC616" s="802"/>
      <c r="FD616" s="802"/>
      <c r="FE616" s="802"/>
      <c r="FF616" s="802"/>
      <c r="FG616" s="802"/>
      <c r="FH616" s="802"/>
      <c r="FI616" s="802"/>
      <c r="FJ616" s="802"/>
      <c r="FK616" s="802"/>
      <c r="FL616" s="802"/>
      <c r="FM616" s="802"/>
      <c r="FN616" s="802"/>
      <c r="FO616" s="802"/>
      <c r="FP616" s="802"/>
      <c r="FQ616" s="802"/>
      <c r="FR616" s="802"/>
      <c r="FS616" s="802"/>
      <c r="FT616" s="802"/>
      <c r="FU616" s="802"/>
      <c r="FV616" s="802"/>
      <c r="FW616" s="802"/>
      <c r="FX616" s="802"/>
      <c r="FY616" s="802"/>
      <c r="FZ616" s="802"/>
      <c r="GA616" s="802"/>
      <c r="GB616" s="802"/>
      <c r="GC616" s="802"/>
      <c r="GD616" s="802"/>
      <c r="GE616" s="802"/>
      <c r="GF616" s="802"/>
      <c r="GG616" s="802"/>
      <c r="GH616" s="802"/>
      <c r="GI616" s="802"/>
      <c r="GJ616" s="802"/>
      <c r="GK616" s="802"/>
      <c r="GL616" s="802"/>
      <c r="GM616" s="802"/>
      <c r="GN616" s="802"/>
      <c r="GO616" s="802"/>
      <c r="GP616" s="802"/>
      <c r="GQ616" s="802"/>
      <c r="GR616" s="802"/>
      <c r="GS616" s="802"/>
      <c r="GT616" s="802"/>
      <c r="GU616" s="802"/>
      <c r="GV616" s="802"/>
      <c r="GW616" s="802"/>
      <c r="GX616" s="802"/>
      <c r="GY616" s="802"/>
      <c r="GZ616" s="802"/>
      <c r="HA616" s="802"/>
      <c r="HB616" s="802"/>
      <c r="HC616" s="802"/>
      <c r="HD616" s="802"/>
      <c r="HE616" s="802"/>
      <c r="HF616" s="802"/>
      <c r="HG616" s="802"/>
      <c r="HH616" s="802"/>
      <c r="HI616" s="802"/>
      <c r="HJ616" s="802"/>
      <c r="HK616" s="802"/>
      <c r="HL616" s="802"/>
      <c r="HM616" s="802"/>
      <c r="HN616" s="802"/>
      <c r="HO616" s="802"/>
      <c r="HP616" s="802"/>
      <c r="HQ616" s="802"/>
      <c r="HR616" s="802"/>
      <c r="HS616" s="802"/>
      <c r="HT616" s="802"/>
      <c r="HU616" s="802"/>
      <c r="HV616" s="802"/>
      <c r="HW616" s="802"/>
      <c r="HX616" s="802"/>
      <c r="HY616" s="802"/>
      <c r="HZ616" s="802"/>
      <c r="IA616" s="802"/>
      <c r="IB616" s="802"/>
      <c r="IC616" s="802"/>
      <c r="ID616" s="802"/>
      <c r="IE616" s="802"/>
      <c r="IF616" s="802"/>
      <c r="IG616" s="802"/>
      <c r="IH616" s="802"/>
      <c r="II616" s="802"/>
      <c r="IJ616" s="802"/>
      <c r="IK616" s="802"/>
      <c r="IL616" s="802"/>
      <c r="IM616" s="802"/>
      <c r="IN616" s="802"/>
      <c r="IO616" s="802"/>
      <c r="IP616" s="802"/>
      <c r="IQ616" s="802"/>
      <c r="IR616" s="802"/>
      <c r="IS616" s="802"/>
      <c r="IT616" s="802"/>
      <c r="IU616" s="802"/>
      <c r="IV616" s="802"/>
      <c r="IW616" s="802"/>
      <c r="IX616" s="802"/>
      <c r="IY616" s="802"/>
      <c r="IZ616" s="802"/>
      <c r="JA616" s="802"/>
      <c r="JB616" s="802"/>
      <c r="JC616" s="802"/>
      <c r="JD616" s="802"/>
      <c r="JE616" s="802"/>
      <c r="JF616" s="802"/>
      <c r="JG616" s="802"/>
      <c r="JH616" s="802"/>
      <c r="JI616" s="802"/>
      <c r="JJ616" s="802"/>
      <c r="JK616" s="802"/>
      <c r="JL616" s="802"/>
      <c r="JM616" s="802"/>
      <c r="JN616" s="802"/>
      <c r="JO616" s="802"/>
      <c r="JP616" s="802"/>
      <c r="JQ616" s="802"/>
      <c r="JR616" s="802"/>
      <c r="JS616" s="802"/>
      <c r="JT616" s="802"/>
      <c r="JU616" s="802"/>
      <c r="JV616" s="802"/>
      <c r="JW616" s="802"/>
      <c r="JX616" s="802"/>
      <c r="JY616" s="802"/>
      <c r="JZ616" s="802"/>
      <c r="KA616" s="802"/>
      <c r="KB616" s="802"/>
      <c r="KC616" s="802"/>
      <c r="KD616" s="802"/>
      <c r="KE616" s="802"/>
      <c r="KF616" s="802"/>
      <c r="KG616" s="802"/>
      <c r="KH616" s="802"/>
      <c r="KI616" s="802"/>
      <c r="KJ616" s="802"/>
      <c r="KK616" s="802"/>
      <c r="KL616" s="802"/>
      <c r="KM616" s="802"/>
      <c r="KN616" s="802"/>
      <c r="KO616" s="802"/>
      <c r="KP616" s="802"/>
      <c r="KQ616" s="802"/>
      <c r="KR616" s="802"/>
      <c r="KS616" s="802"/>
      <c r="KT616" s="802"/>
      <c r="KU616" s="802"/>
      <c r="KV616" s="802"/>
      <c r="KW616" s="802"/>
      <c r="KX616" s="802"/>
      <c r="KY616" s="802"/>
      <c r="KZ616" s="802"/>
      <c r="LA616" s="802"/>
      <c r="LB616" s="802"/>
      <c r="LC616" s="802"/>
      <c r="LD616" s="802"/>
      <c r="LE616" s="802"/>
      <c r="LF616" s="802"/>
      <c r="LG616" s="802"/>
      <c r="LH616" s="802"/>
      <c r="LI616" s="802"/>
      <c r="LJ616" s="802"/>
      <c r="LK616" s="802"/>
      <c r="LL616" s="802"/>
      <c r="LM616" s="802"/>
      <c r="LN616" s="802"/>
      <c r="LO616" s="802"/>
      <c r="LP616" s="802"/>
      <c r="LQ616" s="802"/>
      <c r="LR616" s="802"/>
      <c r="LS616" s="802"/>
      <c r="LT616" s="802"/>
      <c r="LU616" s="802"/>
      <c r="LV616" s="802"/>
      <c r="LW616" s="802"/>
      <c r="LX616" s="802"/>
      <c r="LY616" s="802"/>
      <c r="LZ616" s="802"/>
      <c r="MA616" s="802"/>
      <c r="MB616" s="802"/>
      <c r="MC616" s="802"/>
      <c r="MD616" s="802"/>
      <c r="ME616" s="802"/>
      <c r="MF616" s="802"/>
      <c r="MG616" s="802"/>
      <c r="MH616" s="802"/>
      <c r="MI616" s="802"/>
      <c r="MJ616" s="802"/>
      <c r="MK616" s="802"/>
      <c r="ML616" s="802"/>
      <c r="MM616" s="802"/>
      <c r="MN616" s="802"/>
      <c r="MO616" s="802"/>
      <c r="MP616" s="802"/>
      <c r="MQ616" s="802"/>
      <c r="MR616" s="802"/>
      <c r="MS616" s="802"/>
      <c r="MT616" s="802"/>
      <c r="MU616" s="802"/>
      <c r="MV616" s="802"/>
      <c r="MW616" s="802"/>
      <c r="MX616" s="802"/>
      <c r="MY616" s="802"/>
      <c r="MZ616" s="802"/>
      <c r="NA616" s="802"/>
      <c r="NB616" s="802"/>
      <c r="NC616" s="802"/>
      <c r="ND616" s="802"/>
      <c r="NE616" s="802"/>
      <c r="NF616" s="802"/>
      <c r="NG616" s="802"/>
      <c r="NH616" s="802"/>
      <c r="NI616" s="802"/>
      <c r="NJ616" s="802"/>
      <c r="NK616" s="802"/>
      <c r="NL616" s="802"/>
      <c r="NM616" s="802"/>
      <c r="NN616" s="802"/>
      <c r="NO616" s="802"/>
      <c r="NP616" s="802"/>
      <c r="NQ616" s="802"/>
      <c r="NR616" s="802"/>
      <c r="NS616" s="802"/>
      <c r="NT616" s="802"/>
      <c r="NU616" s="802"/>
      <c r="NV616" s="802"/>
      <c r="NW616" s="802"/>
      <c r="NX616" s="802"/>
      <c r="NY616" s="802"/>
      <c r="NZ616" s="802"/>
      <c r="OA616" s="802"/>
      <c r="OB616" s="802"/>
      <c r="OC616" s="802"/>
      <c r="OD616" s="802"/>
      <c r="OE616" s="802"/>
      <c r="OF616" s="802"/>
      <c r="OG616" s="802"/>
      <c r="OH616" s="802"/>
      <c r="OI616" s="802"/>
      <c r="OJ616" s="802"/>
      <c r="OK616" s="802"/>
      <c r="OL616" s="802"/>
      <c r="OM616" s="802"/>
      <c r="ON616" s="802"/>
      <c r="OO616" s="802"/>
      <c r="OP616" s="802"/>
      <c r="OQ616" s="802"/>
      <c r="OR616" s="802"/>
      <c r="OS616" s="802"/>
      <c r="OT616" s="802"/>
      <c r="OU616" s="802"/>
      <c r="OV616" s="802"/>
      <c r="OW616" s="802"/>
      <c r="OX616" s="802"/>
      <c r="OY616" s="802"/>
      <c r="OZ616" s="802"/>
      <c r="PA616" s="802"/>
      <c r="PB616" s="802"/>
      <c r="PC616" s="802"/>
      <c r="PD616" s="802"/>
      <c r="PE616" s="802"/>
      <c r="PF616" s="802"/>
      <c r="PG616" s="802"/>
      <c r="PH616" s="802"/>
      <c r="PI616" s="802"/>
      <c r="PJ616" s="802"/>
      <c r="PK616" s="802"/>
      <c r="PL616" s="802"/>
      <c r="PM616" s="802"/>
      <c r="PN616" s="802"/>
      <c r="PO616" s="802"/>
      <c r="PP616" s="802"/>
      <c r="PQ616" s="802"/>
      <c r="PR616" s="802"/>
      <c r="PS616" s="802"/>
      <c r="PT616" s="802"/>
      <c r="PU616" s="802"/>
      <c r="PV616" s="802"/>
      <c r="PW616" s="802"/>
      <c r="PX616" s="802"/>
      <c r="PY616" s="802"/>
      <c r="PZ616" s="802"/>
      <c r="QA616" s="802"/>
      <c r="QB616" s="802"/>
      <c r="QC616" s="802"/>
      <c r="QD616" s="802"/>
      <c r="QE616" s="802"/>
      <c r="QF616" s="802"/>
      <c r="QG616" s="802"/>
      <c r="QH616" s="802"/>
      <c r="QI616" s="802"/>
      <c r="QJ616" s="802"/>
      <c r="QK616" s="802"/>
      <c r="QL616" s="802"/>
      <c r="QM616" s="802"/>
      <c r="QN616" s="802"/>
      <c r="QO616" s="802"/>
      <c r="QP616" s="802"/>
      <c r="QQ616" s="802"/>
      <c r="QR616" s="802"/>
      <c r="QS616" s="802"/>
      <c r="QT616" s="802"/>
      <c r="QU616" s="802"/>
      <c r="QV616" s="802"/>
      <c r="QW616" s="802"/>
      <c r="QX616" s="802"/>
      <c r="QY616" s="802"/>
      <c r="QZ616" s="802"/>
      <c r="RA616" s="802"/>
      <c r="RB616" s="802"/>
      <c r="RC616" s="802"/>
      <c r="RD616" s="802"/>
      <c r="RE616" s="802"/>
      <c r="RF616" s="802"/>
      <c r="RG616" s="802"/>
      <c r="RH616" s="802"/>
      <c r="RI616" s="802"/>
      <c r="RJ616" s="802"/>
      <c r="RK616" s="802"/>
      <c r="RL616" s="802"/>
      <c r="RM616" s="802"/>
      <c r="RN616" s="802"/>
      <c r="RO616" s="802"/>
      <c r="RP616" s="802"/>
      <c r="RQ616" s="802"/>
      <c r="RR616" s="802"/>
      <c r="RS616" s="802"/>
      <c r="RT616" s="802"/>
      <c r="RU616" s="802"/>
      <c r="RV616" s="802"/>
      <c r="RW616" s="802"/>
      <c r="RX616" s="802"/>
      <c r="RY616" s="802"/>
      <c r="RZ616" s="802"/>
      <c r="SA616" s="802"/>
      <c r="SB616" s="802"/>
      <c r="SC616" s="802"/>
      <c r="SD616" s="802"/>
      <c r="SE616" s="802"/>
      <c r="SF616" s="802"/>
      <c r="SG616" s="802"/>
      <c r="SH616" s="802"/>
      <c r="SI616" s="802"/>
      <c r="SJ616" s="802"/>
      <c r="SK616" s="802"/>
      <c r="SL616" s="802"/>
      <c r="SM616" s="802"/>
      <c r="SN616" s="802"/>
      <c r="SO616" s="802"/>
      <c r="SP616" s="802"/>
      <c r="SQ616" s="802"/>
      <c r="SR616" s="802"/>
      <c r="SS616" s="802"/>
      <c r="ST616" s="802"/>
      <c r="SU616" s="802"/>
      <c r="SV616" s="802"/>
      <c r="SW616" s="802"/>
      <c r="SX616" s="802"/>
      <c r="SY616" s="802"/>
      <c r="SZ616" s="802"/>
      <c r="TA616" s="802"/>
      <c r="TB616" s="802"/>
      <c r="TC616" s="802"/>
      <c r="TD616" s="802"/>
      <c r="TE616" s="802"/>
      <c r="TF616" s="802"/>
      <c r="TG616" s="802"/>
      <c r="TH616" s="802"/>
      <c r="TI616" s="802"/>
      <c r="TJ616" s="802"/>
      <c r="TK616" s="802"/>
      <c r="TL616" s="802"/>
      <c r="TM616" s="802"/>
      <c r="TN616" s="802"/>
      <c r="TO616" s="802"/>
      <c r="TP616" s="802"/>
      <c r="TQ616" s="802"/>
      <c r="TR616" s="802"/>
      <c r="TS616" s="802"/>
      <c r="TT616" s="802"/>
      <c r="TU616" s="802"/>
      <c r="TV616" s="802"/>
      <c r="TW616" s="802"/>
      <c r="TX616" s="802"/>
      <c r="TY616" s="802"/>
      <c r="TZ616" s="802"/>
      <c r="UA616" s="802"/>
      <c r="UB616" s="802"/>
      <c r="UC616" s="802"/>
      <c r="UD616" s="802"/>
      <c r="UE616" s="802"/>
      <c r="UF616" s="802"/>
      <c r="UG616" s="802"/>
      <c r="UH616" s="802"/>
      <c r="UI616" s="802"/>
      <c r="UJ616" s="802"/>
      <c r="UK616" s="802"/>
      <c r="UL616" s="802"/>
      <c r="UM616" s="802"/>
      <c r="UN616" s="802"/>
      <c r="UO616" s="802"/>
      <c r="UP616" s="802"/>
      <c r="UQ616" s="802"/>
      <c r="UR616" s="802"/>
      <c r="US616" s="802"/>
      <c r="UT616" s="802"/>
      <c r="UU616" s="802"/>
      <c r="UV616" s="802"/>
      <c r="UW616" s="802"/>
      <c r="UX616" s="802"/>
      <c r="UY616" s="802"/>
      <c r="UZ616" s="802"/>
      <c r="VA616" s="802"/>
      <c r="VB616" s="802"/>
      <c r="VC616" s="802"/>
      <c r="VD616" s="802"/>
      <c r="VE616" s="802"/>
      <c r="VF616" s="802"/>
      <c r="VG616" s="802"/>
      <c r="VH616" s="802"/>
      <c r="VI616" s="802"/>
      <c r="VJ616" s="802"/>
      <c r="VK616" s="802"/>
      <c r="VL616" s="802"/>
      <c r="VM616" s="802"/>
      <c r="VN616" s="802"/>
      <c r="VO616" s="802"/>
      <c r="VP616" s="802"/>
      <c r="VQ616" s="802"/>
      <c r="VR616" s="802"/>
      <c r="VS616" s="802"/>
      <c r="VT616" s="802"/>
      <c r="VU616" s="802"/>
      <c r="VV616" s="802"/>
      <c r="VW616" s="802"/>
      <c r="VX616" s="802"/>
      <c r="VY616" s="802"/>
      <c r="VZ616" s="802"/>
      <c r="WA616" s="802"/>
      <c r="WB616" s="802"/>
      <c r="WC616" s="802"/>
      <c r="WD616" s="802"/>
      <c r="WE616" s="802"/>
      <c r="WF616" s="802"/>
      <c r="WG616" s="802"/>
      <c r="WH616" s="802"/>
      <c r="WI616" s="802"/>
      <c r="WJ616" s="802"/>
      <c r="WK616" s="802"/>
      <c r="WL616" s="802"/>
      <c r="WM616" s="802"/>
      <c r="WN616" s="802"/>
      <c r="WO616" s="802"/>
      <c r="WP616" s="802"/>
      <c r="WQ616" s="802"/>
      <c r="WR616" s="802"/>
      <c r="WS616" s="802"/>
      <c r="WT616" s="802"/>
      <c r="WU616" s="802"/>
      <c r="WV616" s="802"/>
      <c r="WW616" s="802"/>
      <c r="WX616" s="802"/>
      <c r="WY616" s="802"/>
      <c r="WZ616" s="802"/>
      <c r="XA616" s="802"/>
      <c r="XB616" s="802"/>
      <c r="XC616" s="802"/>
      <c r="XD616" s="802"/>
      <c r="XE616" s="802"/>
      <c r="XF616" s="802"/>
      <c r="XG616" s="802"/>
      <c r="XH616" s="802"/>
      <c r="XI616" s="802"/>
      <c r="XJ616" s="802"/>
      <c r="XK616" s="802"/>
      <c r="XL616" s="802"/>
      <c r="XM616" s="802"/>
      <c r="XN616" s="802"/>
      <c r="XO616" s="802"/>
      <c r="XP616" s="802"/>
      <c r="XQ616" s="802"/>
      <c r="XR616" s="802"/>
      <c r="XS616" s="802"/>
      <c r="XT616" s="802"/>
      <c r="XU616" s="802"/>
      <c r="XV616" s="802"/>
      <c r="XW616" s="802"/>
      <c r="XX616" s="802"/>
      <c r="XY616" s="802"/>
      <c r="XZ616" s="802"/>
      <c r="YA616" s="802"/>
      <c r="YB616" s="802"/>
      <c r="YC616" s="802"/>
      <c r="YD616" s="802"/>
      <c r="YE616" s="802"/>
      <c r="YF616" s="802"/>
      <c r="YG616" s="802"/>
      <c r="YH616" s="802"/>
      <c r="YI616" s="802"/>
      <c r="YJ616" s="802"/>
      <c r="YK616" s="802"/>
      <c r="YL616" s="802"/>
      <c r="YM616" s="802"/>
      <c r="YN616" s="802"/>
      <c r="YO616" s="802"/>
      <c r="YP616" s="802"/>
      <c r="YQ616" s="802"/>
      <c r="YR616" s="802"/>
      <c r="YS616" s="802"/>
      <c r="YT616" s="802"/>
      <c r="YU616" s="802"/>
      <c r="YV616" s="802"/>
      <c r="YW616" s="802"/>
      <c r="YX616" s="802"/>
      <c r="YY616" s="802"/>
      <c r="YZ616" s="802"/>
      <c r="ZA616" s="802"/>
      <c r="ZB616" s="802"/>
      <c r="ZC616" s="802"/>
      <c r="ZD616" s="802"/>
      <c r="ZE616" s="802"/>
      <c r="ZF616" s="802"/>
      <c r="ZG616" s="802"/>
      <c r="ZH616" s="802"/>
      <c r="ZI616" s="802"/>
      <c r="ZJ616" s="802"/>
      <c r="ZK616" s="802"/>
      <c r="ZL616" s="802"/>
      <c r="ZM616" s="802"/>
      <c r="ZN616" s="802"/>
      <c r="ZO616" s="802"/>
      <c r="ZP616" s="802"/>
      <c r="ZQ616" s="802"/>
      <c r="ZR616" s="802"/>
      <c r="ZS616" s="802"/>
      <c r="ZT616" s="802"/>
      <c r="ZU616" s="802"/>
      <c r="ZV616" s="802"/>
      <c r="ZW616" s="802"/>
      <c r="ZX616" s="802"/>
      <c r="ZY616" s="802"/>
      <c r="ZZ616" s="802"/>
      <c r="AAA616" s="802"/>
      <c r="AAB616" s="802"/>
      <c r="AAC616" s="802"/>
      <c r="AAD616" s="802"/>
      <c r="AAE616" s="802"/>
      <c r="AAF616" s="802"/>
      <c r="AAG616" s="802"/>
      <c r="AAH616" s="802"/>
      <c r="AAI616" s="802"/>
      <c r="AAJ616" s="802"/>
      <c r="AAK616" s="802"/>
      <c r="AAL616" s="802"/>
      <c r="AAM616" s="802"/>
      <c r="AAN616" s="802"/>
      <c r="AAO616" s="802"/>
      <c r="AAP616" s="802"/>
      <c r="AAQ616" s="802"/>
      <c r="AAR616" s="802"/>
      <c r="AAS616" s="802"/>
      <c r="AAT616" s="802"/>
      <c r="AAU616" s="802"/>
      <c r="AAV616" s="802"/>
      <c r="AAW616" s="802"/>
      <c r="AAX616" s="802"/>
      <c r="AAY616" s="802"/>
      <c r="AAZ616" s="802"/>
      <c r="ABA616" s="802"/>
      <c r="ABB616" s="802"/>
      <c r="ABC616" s="802"/>
      <c r="ABD616" s="802"/>
      <c r="ABE616" s="802"/>
      <c r="ABF616" s="802"/>
      <c r="ABG616" s="802"/>
      <c r="ABH616" s="802"/>
      <c r="ABI616" s="802"/>
      <c r="ABJ616" s="802"/>
      <c r="ABK616" s="802"/>
      <c r="ABL616" s="802"/>
      <c r="ABM616" s="802"/>
      <c r="ABN616" s="802"/>
      <c r="ABO616" s="802"/>
      <c r="ABP616" s="802"/>
      <c r="ABQ616" s="802"/>
      <c r="ABR616" s="802"/>
      <c r="ABS616" s="802"/>
      <c r="ABT616" s="802"/>
      <c r="ABU616" s="802"/>
      <c r="ABV616" s="802"/>
      <c r="ABW616" s="802"/>
      <c r="ABX616" s="802"/>
      <c r="ABY616" s="802"/>
      <c r="ABZ616" s="802"/>
      <c r="ACA616" s="802"/>
      <c r="ACB616" s="802"/>
      <c r="ACC616" s="802"/>
      <c r="ACD616" s="802"/>
      <c r="ACE616" s="802"/>
      <c r="ACF616" s="802"/>
      <c r="ACG616" s="802"/>
      <c r="ACH616" s="802"/>
      <c r="ACI616" s="802"/>
      <c r="ACJ616" s="802"/>
      <c r="ACK616" s="802"/>
      <c r="ACL616" s="802"/>
      <c r="ACM616" s="802"/>
      <c r="ACN616" s="802"/>
      <c r="ACO616" s="802"/>
      <c r="ACP616" s="802"/>
      <c r="ACQ616" s="802"/>
      <c r="ACR616" s="802"/>
      <c r="ACS616" s="802"/>
      <c r="ACT616" s="802"/>
      <c r="ACU616" s="802"/>
      <c r="ACV616" s="802"/>
      <c r="ACW616" s="802"/>
      <c r="ACX616" s="802"/>
      <c r="ACY616" s="802"/>
      <c r="ACZ616" s="802"/>
      <c r="ADA616" s="802"/>
      <c r="ADB616" s="802"/>
      <c r="ADC616" s="802"/>
      <c r="ADD616" s="802"/>
      <c r="ADE616" s="802"/>
      <c r="ADF616" s="802"/>
      <c r="ADG616" s="802"/>
      <c r="ADH616" s="802"/>
      <c r="ADI616" s="802"/>
      <c r="ADJ616" s="802"/>
      <c r="ADK616" s="802"/>
      <c r="ADL616" s="802"/>
      <c r="ADM616" s="802"/>
      <c r="ADN616" s="802"/>
      <c r="ADO616" s="802"/>
      <c r="ADP616" s="802"/>
      <c r="ADQ616" s="802"/>
      <c r="ADR616" s="802"/>
      <c r="ADS616" s="802"/>
      <c r="ADT616" s="802"/>
      <c r="ADU616" s="802"/>
      <c r="ADV616" s="802"/>
      <c r="ADW616" s="802"/>
      <c r="ADX616" s="802"/>
      <c r="ADY616" s="802"/>
      <c r="ADZ616" s="802"/>
      <c r="AEA616" s="802"/>
      <c r="AEB616" s="802"/>
      <c r="AEC616" s="802"/>
      <c r="AED616" s="802"/>
      <c r="AEE616" s="802"/>
      <c r="AEF616" s="802"/>
      <c r="AEG616" s="802"/>
      <c r="AEH616" s="802"/>
      <c r="AEI616" s="802"/>
      <c r="AEJ616" s="802"/>
      <c r="AEK616" s="802"/>
      <c r="AEL616" s="802"/>
      <c r="AEM616" s="802"/>
      <c r="AEN616" s="802"/>
      <c r="AEO616" s="802"/>
      <c r="AEP616" s="802"/>
      <c r="AEQ616" s="802"/>
      <c r="AER616" s="802"/>
      <c r="AES616" s="802"/>
      <c r="AET616" s="802"/>
      <c r="AEU616" s="802"/>
      <c r="AEV616" s="802"/>
      <c r="AEW616" s="802"/>
      <c r="AEX616" s="802"/>
      <c r="AEY616" s="802"/>
      <c r="AEZ616" s="802"/>
      <c r="AFA616" s="802"/>
      <c r="AFB616" s="802"/>
      <c r="AFC616" s="802"/>
      <c r="AFD616" s="802"/>
      <c r="AFE616" s="802"/>
      <c r="AFF616" s="802"/>
      <c r="AFG616" s="802"/>
      <c r="AFH616" s="802"/>
      <c r="AFI616" s="802"/>
      <c r="AFJ616" s="802"/>
      <c r="AFK616" s="802"/>
      <c r="AFL616" s="802"/>
      <c r="AFM616" s="802"/>
      <c r="AFN616" s="802"/>
      <c r="AFO616" s="802"/>
      <c r="AFP616" s="802"/>
      <c r="AFQ616" s="802"/>
      <c r="AFR616" s="802"/>
      <c r="AFS616" s="802"/>
      <c r="AFT616" s="802"/>
      <c r="AFU616" s="802"/>
      <c r="AFV616" s="802"/>
      <c r="AFW616" s="802"/>
      <c r="AFX616" s="802"/>
      <c r="AFY616" s="802"/>
      <c r="AFZ616" s="802"/>
      <c r="AGA616" s="802"/>
      <c r="AGB616" s="802"/>
      <c r="AGC616" s="802"/>
      <c r="AGD616" s="802"/>
      <c r="AGE616" s="802"/>
      <c r="AGF616" s="802"/>
      <c r="AGG616" s="802"/>
      <c r="AGH616" s="802"/>
      <c r="AGI616" s="802"/>
      <c r="AGJ616" s="802"/>
      <c r="AGK616" s="802"/>
      <c r="AGL616" s="802"/>
      <c r="AGM616" s="802"/>
      <c r="AGN616" s="802"/>
      <c r="AGO616" s="802"/>
      <c r="AGP616" s="802"/>
      <c r="AGQ616" s="802"/>
      <c r="AGR616" s="802"/>
      <c r="AGS616" s="802"/>
      <c r="AGT616" s="802"/>
      <c r="AGU616" s="802"/>
      <c r="AGV616" s="802"/>
      <c r="AGW616" s="802"/>
      <c r="AGX616" s="802"/>
      <c r="AGY616" s="802"/>
      <c r="AGZ616" s="802"/>
      <c r="AHA616" s="802"/>
      <c r="AHB616" s="802"/>
      <c r="AHC616" s="802"/>
      <c r="AHD616" s="802"/>
      <c r="AHE616" s="802"/>
      <c r="AHF616" s="802"/>
      <c r="AHG616" s="802"/>
      <c r="AHH616" s="802"/>
      <c r="AHI616" s="802"/>
      <c r="AHJ616" s="802"/>
      <c r="AHK616" s="802"/>
      <c r="AHL616" s="802"/>
      <c r="AHM616" s="802"/>
      <c r="AHN616" s="802"/>
      <c r="AHO616" s="802"/>
      <c r="AHP616" s="802"/>
      <c r="AHQ616" s="802"/>
      <c r="AHR616" s="802"/>
      <c r="AHS616" s="802"/>
      <c r="AHT616" s="802"/>
      <c r="AHU616" s="802"/>
      <c r="AHV616" s="802"/>
      <c r="AHW616" s="802"/>
      <c r="AHX616" s="802"/>
      <c r="AHY616" s="802"/>
      <c r="AHZ616" s="802"/>
      <c r="AIA616" s="802"/>
      <c r="AIB616" s="802"/>
      <c r="AIC616" s="802"/>
      <c r="AID616" s="802"/>
      <c r="AIE616" s="802"/>
      <c r="AIF616" s="802"/>
      <c r="AIG616" s="802"/>
      <c r="AIH616" s="802"/>
      <c r="AII616" s="802"/>
      <c r="AIJ616" s="802"/>
      <c r="AQE616" s="802"/>
      <c r="AQF616" s="802"/>
      <c r="AQG616" s="802"/>
      <c r="AQH616" s="802"/>
      <c r="AQI616" s="802"/>
      <c r="AQJ616" s="802"/>
      <c r="AQK616" s="802"/>
      <c r="AQL616" s="802"/>
      <c r="AQM616" s="802"/>
      <c r="AQN616" s="802"/>
      <c r="AQO616" s="802"/>
      <c r="AQP616" s="802"/>
      <c r="AQQ616" s="802"/>
      <c r="AQR616" s="802"/>
      <c r="AQS616" s="802"/>
      <c r="AQT616" s="802"/>
      <c r="AQU616" s="802"/>
      <c r="AQV616" s="802"/>
      <c r="AQW616" s="802"/>
      <c r="AQX616" s="802"/>
      <c r="AQY616" s="802"/>
      <c r="AQZ616" s="802"/>
      <c r="ARA616" s="802"/>
      <c r="ARB616" s="802"/>
      <c r="ARC616" s="802"/>
      <c r="ARD616" s="802"/>
      <c r="ARE616" s="802"/>
      <c r="ARF616" s="802"/>
      <c r="ARG616" s="802"/>
      <c r="ARH616" s="802"/>
      <c r="ARI616" s="802"/>
      <c r="ARJ616" s="802"/>
      <c r="ARK616" s="802"/>
      <c r="ARL616" s="802"/>
      <c r="ARM616" s="802"/>
      <c r="ARN616" s="802"/>
      <c r="ARO616" s="802"/>
      <c r="ARP616" s="802"/>
      <c r="ARQ616" s="802"/>
      <c r="ARR616" s="802"/>
      <c r="ARS616" s="802"/>
      <c r="ART616" s="802"/>
      <c r="ARU616" s="802"/>
      <c r="ARV616" s="802"/>
      <c r="ARW616" s="802"/>
      <c r="ARX616" s="802"/>
      <c r="ARY616" s="802"/>
      <c r="ARZ616" s="802"/>
      <c r="ASA616" s="802"/>
      <c r="ASB616" s="802"/>
      <c r="ASC616" s="802"/>
      <c r="ASD616" s="802"/>
      <c r="ASE616" s="802"/>
      <c r="ASF616" s="802"/>
      <c r="ASG616" s="802"/>
      <c r="ASH616" s="802"/>
      <c r="ASI616" s="802"/>
      <c r="ASJ616" s="802"/>
      <c r="ASK616" s="802"/>
      <c r="ASL616" s="802"/>
      <c r="ATP616" s="802"/>
      <c r="ATQ616" s="802"/>
      <c r="ATR616" s="802"/>
      <c r="ATS616" s="802"/>
      <c r="ATT616" s="802"/>
      <c r="ATU616" s="802"/>
      <c r="ATV616" s="802"/>
      <c r="ATW616" s="802"/>
      <c r="ATX616" s="802"/>
      <c r="ATY616" s="802"/>
      <c r="ATZ616" s="802"/>
      <c r="AUA616" s="802"/>
      <c r="AUB616" s="802"/>
      <c r="AUC616" s="802"/>
      <c r="AUD616" s="802"/>
      <c r="AUE616" s="802"/>
      <c r="AUF616" s="802"/>
      <c r="AUG616" s="802"/>
      <c r="AUH616" s="802"/>
      <c r="AUI616" s="802"/>
      <c r="AUJ616" s="802"/>
      <c r="AUK616" s="802"/>
      <c r="AUL616" s="802"/>
      <c r="AUM616" s="802"/>
      <c r="AUN616" s="802"/>
      <c r="AUO616" s="802"/>
      <c r="AUP616" s="801"/>
      <c r="AUQ616" s="802"/>
      <c r="AUR616" s="801"/>
      <c r="AUS616" s="802"/>
      <c r="AUT616" s="801"/>
      <c r="AUU616" s="802"/>
      <c r="AUV616" s="802"/>
      <c r="AUW616" s="802"/>
      <c r="AUX616" s="802"/>
      <c r="AUY616" s="802"/>
      <c r="AUZ616" s="802"/>
      <c r="AVA616" s="802"/>
      <c r="AVB616" s="802"/>
      <c r="AVC616" s="802"/>
      <c r="AVD616" s="802"/>
      <c r="AVE616" s="802"/>
      <c r="AVF616" s="802"/>
      <c r="AVG616" s="802"/>
      <c r="AVH616" s="802"/>
      <c r="AVI616" s="802"/>
      <c r="AVJ616" s="808"/>
      <c r="AVK616" s="808"/>
      <c r="AVL616" s="808"/>
      <c r="AVM616" s="808"/>
      <c r="AVN616" s="808"/>
      <c r="AVO616" s="808"/>
      <c r="AVP616" s="808"/>
      <c r="AVQ616" s="808"/>
      <c r="AVR616" s="808"/>
      <c r="AVS616" s="808"/>
      <c r="AVT616" s="808"/>
      <c r="AVU616" s="809"/>
      <c r="AVV616" s="809"/>
      <c r="AVW616" s="809"/>
      <c r="AVX616" s="809"/>
      <c r="AVY616" s="809"/>
      <c r="AVZ616" s="809"/>
      <c r="AWA616" s="809"/>
      <c r="AWB616" s="809"/>
      <c r="AWC616" s="809"/>
      <c r="AWD616" s="809"/>
      <c r="AWE616" s="809"/>
      <c r="AWF616" s="809"/>
      <c r="AWG616" s="809"/>
      <c r="AWH616" s="809"/>
      <c r="AWI616" s="809"/>
      <c r="AWJ616" s="809"/>
      <c r="AWK616" s="809"/>
      <c r="AWL616" s="809"/>
      <c r="AWM616" s="809"/>
      <c r="AWN616" s="809"/>
      <c r="AWO616" s="809"/>
      <c r="AWP616" s="809"/>
      <c r="AWQ616" s="809"/>
      <c r="AWR616" s="808"/>
      <c r="AWS616" s="761"/>
      <c r="AWT616" s="808"/>
      <c r="AWU616" s="809"/>
      <c r="AWV616" s="809"/>
      <c r="AWW616" s="809"/>
      <c r="AWX616" s="809"/>
      <c r="AWY616" s="809"/>
      <c r="AWZ616" s="809"/>
      <c r="AXA616" s="809"/>
      <c r="AXB616" s="809"/>
      <c r="AXC616" s="809"/>
      <c r="AXD616" s="809"/>
      <c r="AXE616" s="809"/>
      <c r="AXF616" s="809"/>
      <c r="AXG616" s="809"/>
      <c r="AXH616" s="809"/>
      <c r="AXI616" s="809"/>
      <c r="AXJ616" s="809"/>
      <c r="AXK616" s="809"/>
      <c r="AXL616" s="809"/>
      <c r="AXM616" s="809"/>
      <c r="AXN616" s="809"/>
      <c r="AXO616" s="809"/>
      <c r="AXP616" s="809"/>
      <c r="AXQ616" s="809"/>
      <c r="AXR616" s="809"/>
      <c r="AXS616" s="809"/>
      <c r="AXT616" s="809"/>
      <c r="AXU616" s="809"/>
      <c r="AXV616" s="809"/>
      <c r="AXW616" s="809"/>
      <c r="AXX616" s="809"/>
      <c r="AXY616" s="809"/>
      <c r="AXZ616" s="809"/>
      <c r="AYA616" s="809"/>
      <c r="AYB616" s="809"/>
      <c r="AYC616" s="809"/>
      <c r="AYD616" s="808"/>
      <c r="AYE616" s="808"/>
      <c r="AYF616" s="809"/>
      <c r="AYG616" s="808"/>
      <c r="AYH616" s="810"/>
      <c r="AYI616" s="810"/>
      <c r="AYJ616" s="810"/>
      <c r="AYK616" s="810"/>
      <c r="AYL616" s="810"/>
      <c r="AYM616" s="810"/>
      <c r="AYN616" s="810"/>
      <c r="AYO616" s="810"/>
      <c r="AYP616" s="810"/>
      <c r="AYQ616" s="810"/>
      <c r="AYR616" s="810"/>
      <c r="AYS616" s="810"/>
      <c r="AYT616" s="810"/>
      <c r="AYU616" s="810"/>
      <c r="AYV616" s="810"/>
      <c r="AYW616" s="810"/>
      <c r="AYX616" s="810"/>
      <c r="AYY616" s="810"/>
      <c r="AYZ616" s="810"/>
      <c r="AZA616" s="810"/>
      <c r="AZB616" s="810"/>
      <c r="AZC616" s="810"/>
      <c r="AZD616" s="810"/>
      <c r="AZE616" s="810"/>
      <c r="AZF616" s="810"/>
      <c r="AZG616" s="810"/>
      <c r="AZH616" s="810"/>
      <c r="AZI616" s="810"/>
      <c r="AZJ616" s="810"/>
      <c r="AZK616" s="810"/>
      <c r="AZL616" s="810"/>
      <c r="AZM616" s="810"/>
      <c r="AZN616" s="810"/>
      <c r="AZO616" s="810"/>
      <c r="AZP616" s="809"/>
      <c r="AZQ616" s="802"/>
      <c r="AZR616" s="802"/>
      <c r="AZS616" s="802"/>
    </row>
    <row r="617" spans="45:920 1123:1371" s="793" customFormat="1" ht="13.5">
      <c r="AS617" s="802"/>
      <c r="AT617" s="802"/>
      <c r="AU617" s="802"/>
      <c r="AV617" s="802"/>
      <c r="AW617" s="802"/>
      <c r="AX617" s="802"/>
      <c r="AY617" s="802"/>
      <c r="AZ617" s="802"/>
      <c r="BA617" s="802"/>
      <c r="BB617" s="802"/>
      <c r="BC617" s="802"/>
      <c r="BD617" s="802"/>
      <c r="BE617" s="802"/>
      <c r="BF617" s="802"/>
      <c r="BG617" s="802"/>
      <c r="BH617" s="802"/>
      <c r="BI617" s="802"/>
      <c r="BJ617" s="802"/>
      <c r="BK617" s="802"/>
      <c r="BL617" s="802"/>
      <c r="BM617" s="802"/>
      <c r="BN617" s="802"/>
      <c r="BO617" s="802"/>
      <c r="BP617" s="802"/>
      <c r="BQ617" s="802"/>
      <c r="BR617" s="802"/>
      <c r="BS617" s="802"/>
      <c r="BT617" s="802"/>
      <c r="BU617" s="802"/>
      <c r="BV617" s="802"/>
      <c r="BW617" s="802"/>
      <c r="BX617" s="802"/>
      <c r="BY617" s="802"/>
      <c r="BZ617" s="802"/>
      <c r="CA617" s="802"/>
      <c r="CB617" s="802"/>
      <c r="CC617" s="802"/>
      <c r="CD617" s="802"/>
      <c r="CE617" s="802"/>
      <c r="CF617" s="802"/>
      <c r="CG617" s="802"/>
      <c r="CH617" s="802"/>
      <c r="CI617" s="802"/>
      <c r="CJ617" s="802"/>
      <c r="CK617" s="802"/>
      <c r="CL617" s="802"/>
      <c r="CM617" s="802"/>
      <c r="CN617" s="802"/>
      <c r="CO617" s="802"/>
      <c r="CP617" s="802"/>
      <c r="CQ617" s="802"/>
      <c r="CR617" s="802"/>
      <c r="CS617" s="802"/>
      <c r="CT617" s="802"/>
      <c r="CU617" s="802"/>
      <c r="CV617" s="802"/>
      <c r="CW617" s="802"/>
      <c r="CX617" s="802"/>
      <c r="CY617" s="802"/>
      <c r="CZ617" s="802"/>
      <c r="DA617" s="802"/>
      <c r="DB617" s="802"/>
      <c r="DC617" s="802"/>
      <c r="DD617" s="802"/>
      <c r="DE617" s="802"/>
      <c r="DF617" s="802"/>
      <c r="DG617" s="802"/>
      <c r="DH617" s="802"/>
      <c r="DI617" s="802"/>
      <c r="DJ617" s="802"/>
      <c r="DK617" s="802"/>
      <c r="DL617" s="802"/>
      <c r="DM617" s="802"/>
      <c r="DN617" s="802"/>
      <c r="DO617" s="802"/>
      <c r="DP617" s="802"/>
      <c r="DQ617" s="802"/>
      <c r="DR617" s="802"/>
      <c r="DS617" s="802"/>
      <c r="DT617" s="802"/>
      <c r="DU617" s="802"/>
      <c r="DV617" s="802"/>
      <c r="DW617" s="802"/>
      <c r="DX617" s="802"/>
      <c r="DY617" s="802"/>
      <c r="DZ617" s="802"/>
      <c r="EA617" s="802"/>
      <c r="EB617" s="802"/>
      <c r="EC617" s="802"/>
      <c r="ED617" s="802"/>
      <c r="EE617" s="802"/>
      <c r="EF617" s="802"/>
      <c r="EG617" s="802"/>
      <c r="EH617" s="802"/>
      <c r="EI617" s="802"/>
      <c r="EJ617" s="802"/>
      <c r="EK617" s="802"/>
      <c r="EL617" s="802"/>
      <c r="EM617" s="802"/>
      <c r="EN617" s="802"/>
      <c r="EO617" s="802"/>
      <c r="EP617" s="802"/>
      <c r="EQ617" s="802"/>
      <c r="ER617" s="802"/>
      <c r="ES617" s="802"/>
      <c r="ET617" s="802"/>
      <c r="EU617" s="802"/>
      <c r="EV617" s="802"/>
      <c r="EW617" s="802"/>
      <c r="EX617" s="802"/>
      <c r="EY617" s="802"/>
      <c r="EZ617" s="802"/>
      <c r="FA617" s="802"/>
      <c r="FB617" s="802"/>
      <c r="FC617" s="802"/>
      <c r="FD617" s="802"/>
      <c r="FE617" s="802"/>
      <c r="FF617" s="802"/>
      <c r="FG617" s="802"/>
      <c r="FH617" s="802"/>
      <c r="FI617" s="802"/>
      <c r="FJ617" s="802"/>
      <c r="FK617" s="802"/>
      <c r="FL617" s="802"/>
      <c r="FM617" s="802"/>
      <c r="FN617" s="802"/>
      <c r="FO617" s="802"/>
      <c r="FP617" s="802"/>
      <c r="FQ617" s="802"/>
      <c r="FR617" s="802"/>
      <c r="FS617" s="802"/>
      <c r="FT617" s="802"/>
      <c r="FU617" s="802"/>
      <c r="FV617" s="802"/>
      <c r="FW617" s="802"/>
      <c r="FX617" s="802"/>
      <c r="FY617" s="802"/>
      <c r="FZ617" s="802"/>
      <c r="GA617" s="802"/>
      <c r="GB617" s="802"/>
      <c r="GC617" s="802"/>
      <c r="GD617" s="802"/>
      <c r="GE617" s="802"/>
      <c r="GF617" s="802"/>
      <c r="GG617" s="802"/>
      <c r="GH617" s="802"/>
      <c r="GI617" s="802"/>
      <c r="GJ617" s="802"/>
      <c r="GK617" s="802"/>
      <c r="GL617" s="802"/>
      <c r="GM617" s="802"/>
      <c r="GN617" s="802"/>
      <c r="GO617" s="802"/>
      <c r="GP617" s="802"/>
      <c r="GQ617" s="802"/>
      <c r="GR617" s="802"/>
      <c r="GS617" s="802"/>
      <c r="GT617" s="802"/>
      <c r="GU617" s="802"/>
      <c r="GV617" s="802"/>
      <c r="GW617" s="802"/>
      <c r="GX617" s="802"/>
      <c r="GY617" s="802"/>
      <c r="GZ617" s="802"/>
      <c r="HA617" s="802"/>
      <c r="HB617" s="802"/>
      <c r="HC617" s="802"/>
      <c r="HD617" s="802"/>
      <c r="HE617" s="802"/>
      <c r="HF617" s="802"/>
      <c r="HG617" s="802"/>
      <c r="HH617" s="802"/>
      <c r="HI617" s="802"/>
      <c r="HJ617" s="802"/>
      <c r="HK617" s="802"/>
      <c r="HL617" s="802"/>
      <c r="HM617" s="802"/>
      <c r="HN617" s="802"/>
      <c r="HO617" s="802"/>
      <c r="HP617" s="802"/>
      <c r="HQ617" s="802"/>
      <c r="HR617" s="802"/>
      <c r="HS617" s="802"/>
      <c r="HT617" s="802"/>
      <c r="HU617" s="802"/>
      <c r="HV617" s="802"/>
      <c r="HW617" s="802"/>
      <c r="HX617" s="802"/>
      <c r="HY617" s="802"/>
      <c r="HZ617" s="802"/>
      <c r="IA617" s="802"/>
      <c r="IB617" s="802"/>
      <c r="IC617" s="802"/>
      <c r="ID617" s="802"/>
      <c r="IE617" s="802"/>
      <c r="IF617" s="802"/>
      <c r="IG617" s="802"/>
      <c r="IH617" s="802"/>
      <c r="II617" s="802"/>
      <c r="IJ617" s="802"/>
      <c r="IK617" s="802"/>
      <c r="IL617" s="802"/>
      <c r="IM617" s="802"/>
      <c r="IN617" s="802"/>
      <c r="IO617" s="802"/>
      <c r="IP617" s="802"/>
      <c r="IQ617" s="802"/>
      <c r="IR617" s="802"/>
      <c r="IS617" s="802"/>
      <c r="IT617" s="802"/>
      <c r="IU617" s="802"/>
      <c r="IV617" s="802"/>
      <c r="IW617" s="802"/>
      <c r="IX617" s="802"/>
      <c r="IY617" s="802"/>
      <c r="IZ617" s="802"/>
      <c r="JA617" s="802"/>
      <c r="JB617" s="802"/>
      <c r="JC617" s="802"/>
      <c r="JD617" s="802"/>
      <c r="JE617" s="802"/>
      <c r="JF617" s="802"/>
      <c r="JG617" s="802"/>
      <c r="JH617" s="802"/>
      <c r="JI617" s="802"/>
      <c r="JJ617" s="802"/>
      <c r="JK617" s="802"/>
      <c r="JL617" s="802"/>
      <c r="JM617" s="802"/>
      <c r="JN617" s="802"/>
      <c r="JO617" s="802"/>
      <c r="JP617" s="802"/>
      <c r="JQ617" s="802"/>
      <c r="JR617" s="802"/>
      <c r="JS617" s="802"/>
      <c r="JT617" s="802"/>
      <c r="JU617" s="802"/>
      <c r="JV617" s="802"/>
      <c r="JW617" s="802"/>
      <c r="JX617" s="802"/>
      <c r="JY617" s="802"/>
      <c r="JZ617" s="802"/>
      <c r="KA617" s="802"/>
      <c r="KB617" s="802"/>
      <c r="KC617" s="802"/>
      <c r="KD617" s="802"/>
      <c r="KE617" s="802"/>
      <c r="KF617" s="802"/>
      <c r="KG617" s="802"/>
      <c r="KH617" s="802"/>
      <c r="KI617" s="802"/>
      <c r="KJ617" s="802"/>
      <c r="KK617" s="802"/>
      <c r="KL617" s="802"/>
      <c r="KM617" s="802"/>
      <c r="KN617" s="802"/>
      <c r="KO617" s="802"/>
      <c r="KP617" s="802"/>
      <c r="KQ617" s="802"/>
      <c r="KR617" s="802"/>
      <c r="KS617" s="802"/>
      <c r="KT617" s="802"/>
      <c r="KU617" s="802"/>
      <c r="KV617" s="802"/>
      <c r="KW617" s="802"/>
      <c r="KX617" s="802"/>
      <c r="KY617" s="802"/>
      <c r="KZ617" s="802"/>
      <c r="LA617" s="802"/>
      <c r="LB617" s="802"/>
      <c r="LC617" s="802"/>
      <c r="LD617" s="802"/>
      <c r="LE617" s="802"/>
      <c r="LF617" s="802"/>
      <c r="LG617" s="802"/>
      <c r="LH617" s="802"/>
      <c r="LI617" s="802"/>
      <c r="LJ617" s="802"/>
      <c r="LK617" s="802"/>
      <c r="LL617" s="802"/>
      <c r="LM617" s="802"/>
      <c r="LN617" s="802"/>
      <c r="LO617" s="802"/>
      <c r="LP617" s="802"/>
      <c r="LQ617" s="802"/>
      <c r="LR617" s="802"/>
      <c r="LS617" s="802"/>
      <c r="LT617" s="802"/>
      <c r="LU617" s="802"/>
      <c r="LV617" s="802"/>
      <c r="LW617" s="802"/>
      <c r="LX617" s="802"/>
      <c r="LY617" s="802"/>
      <c r="LZ617" s="802"/>
      <c r="MA617" s="802"/>
      <c r="MB617" s="802"/>
      <c r="MC617" s="802"/>
      <c r="MD617" s="802"/>
      <c r="ME617" s="802"/>
      <c r="MF617" s="802"/>
      <c r="MG617" s="802"/>
      <c r="MH617" s="802"/>
      <c r="MI617" s="802"/>
      <c r="MJ617" s="802"/>
      <c r="MK617" s="802"/>
      <c r="ML617" s="802"/>
      <c r="MM617" s="802"/>
      <c r="MN617" s="802"/>
      <c r="MO617" s="802"/>
      <c r="MP617" s="802"/>
      <c r="MQ617" s="802"/>
      <c r="MR617" s="802"/>
      <c r="MS617" s="802"/>
      <c r="MT617" s="802"/>
      <c r="MU617" s="802"/>
      <c r="MV617" s="802"/>
      <c r="MW617" s="802"/>
      <c r="MX617" s="802"/>
      <c r="MY617" s="802"/>
      <c r="MZ617" s="802"/>
      <c r="NA617" s="802"/>
      <c r="NB617" s="802"/>
      <c r="NC617" s="802"/>
      <c r="ND617" s="802"/>
      <c r="NE617" s="802"/>
      <c r="NF617" s="802"/>
      <c r="NG617" s="802"/>
      <c r="NH617" s="802"/>
      <c r="NI617" s="802"/>
      <c r="NJ617" s="802"/>
      <c r="NK617" s="802"/>
      <c r="NL617" s="802"/>
      <c r="NM617" s="802"/>
      <c r="NN617" s="802"/>
      <c r="NO617" s="802"/>
      <c r="NP617" s="802"/>
      <c r="NQ617" s="802"/>
      <c r="NR617" s="802"/>
      <c r="NS617" s="802"/>
      <c r="NT617" s="802"/>
      <c r="NU617" s="802"/>
      <c r="NV617" s="802"/>
      <c r="NW617" s="802"/>
      <c r="NX617" s="802"/>
      <c r="NY617" s="802"/>
      <c r="NZ617" s="802"/>
      <c r="OA617" s="802"/>
      <c r="OB617" s="802"/>
      <c r="OC617" s="802"/>
      <c r="OD617" s="802"/>
      <c r="OE617" s="802"/>
      <c r="OF617" s="802"/>
      <c r="OG617" s="802"/>
      <c r="OH617" s="802"/>
      <c r="OI617" s="802"/>
      <c r="OJ617" s="802"/>
      <c r="OK617" s="802"/>
      <c r="OL617" s="802"/>
      <c r="OM617" s="802"/>
      <c r="ON617" s="802"/>
      <c r="OO617" s="802"/>
      <c r="OP617" s="802"/>
      <c r="OQ617" s="802"/>
      <c r="OR617" s="802"/>
      <c r="OS617" s="802"/>
      <c r="OT617" s="802"/>
      <c r="OU617" s="802"/>
      <c r="OV617" s="802"/>
      <c r="OW617" s="802"/>
      <c r="OX617" s="802"/>
      <c r="OY617" s="802"/>
      <c r="OZ617" s="802"/>
      <c r="PA617" s="802"/>
      <c r="PB617" s="802"/>
      <c r="PC617" s="802"/>
      <c r="PD617" s="802"/>
      <c r="PE617" s="802"/>
      <c r="PF617" s="802"/>
      <c r="PG617" s="802"/>
      <c r="PH617" s="802"/>
      <c r="PI617" s="802"/>
      <c r="PJ617" s="802"/>
      <c r="PK617" s="802"/>
      <c r="PL617" s="802"/>
      <c r="PM617" s="802"/>
      <c r="PN617" s="802"/>
      <c r="PO617" s="802"/>
      <c r="PP617" s="802"/>
      <c r="PQ617" s="802"/>
      <c r="PR617" s="802"/>
      <c r="PS617" s="802"/>
      <c r="PT617" s="802"/>
      <c r="PU617" s="802"/>
      <c r="PV617" s="802"/>
      <c r="PW617" s="802"/>
      <c r="PX617" s="802"/>
      <c r="PY617" s="802"/>
      <c r="PZ617" s="802"/>
      <c r="QA617" s="802"/>
      <c r="QB617" s="802"/>
      <c r="QC617" s="802"/>
      <c r="QD617" s="802"/>
      <c r="QE617" s="802"/>
      <c r="QF617" s="802"/>
      <c r="QG617" s="802"/>
      <c r="QH617" s="802"/>
      <c r="QI617" s="802"/>
      <c r="QJ617" s="802"/>
      <c r="QK617" s="802"/>
      <c r="QL617" s="802"/>
      <c r="QM617" s="802"/>
      <c r="QN617" s="802"/>
      <c r="QO617" s="802"/>
      <c r="QP617" s="802"/>
      <c r="QQ617" s="802"/>
      <c r="QR617" s="802"/>
      <c r="QS617" s="802"/>
      <c r="QT617" s="802"/>
      <c r="QU617" s="802"/>
      <c r="QV617" s="802"/>
      <c r="QW617" s="802"/>
      <c r="QX617" s="802"/>
      <c r="QY617" s="802"/>
      <c r="QZ617" s="802"/>
      <c r="RA617" s="802"/>
      <c r="RB617" s="802"/>
      <c r="RC617" s="802"/>
      <c r="RD617" s="802"/>
      <c r="RE617" s="802"/>
      <c r="RF617" s="802"/>
      <c r="RG617" s="802"/>
      <c r="RH617" s="802"/>
      <c r="RI617" s="802"/>
      <c r="RJ617" s="802"/>
      <c r="RK617" s="802"/>
      <c r="RL617" s="802"/>
      <c r="RM617" s="802"/>
      <c r="RN617" s="802"/>
      <c r="RO617" s="802"/>
      <c r="RP617" s="802"/>
      <c r="RQ617" s="802"/>
      <c r="RR617" s="802"/>
      <c r="RS617" s="802"/>
      <c r="RT617" s="802"/>
      <c r="RU617" s="802"/>
      <c r="RV617" s="802"/>
      <c r="RW617" s="802"/>
      <c r="RX617" s="802"/>
      <c r="RY617" s="802"/>
      <c r="RZ617" s="802"/>
      <c r="SA617" s="802"/>
      <c r="SB617" s="802"/>
      <c r="SC617" s="802"/>
      <c r="SD617" s="802"/>
      <c r="SE617" s="802"/>
      <c r="SF617" s="802"/>
      <c r="SG617" s="802"/>
      <c r="SH617" s="802"/>
      <c r="SI617" s="802"/>
      <c r="SJ617" s="802"/>
      <c r="SK617" s="802"/>
      <c r="SL617" s="802"/>
      <c r="SM617" s="802"/>
      <c r="SN617" s="802"/>
      <c r="SO617" s="802"/>
      <c r="SP617" s="802"/>
      <c r="SQ617" s="802"/>
      <c r="SR617" s="802"/>
      <c r="SS617" s="802"/>
      <c r="ST617" s="802"/>
      <c r="SU617" s="802"/>
      <c r="SV617" s="802"/>
      <c r="SW617" s="802"/>
      <c r="SX617" s="802"/>
      <c r="SY617" s="802"/>
      <c r="SZ617" s="802"/>
      <c r="TA617" s="802"/>
      <c r="TB617" s="802"/>
      <c r="TC617" s="802"/>
      <c r="TD617" s="802"/>
      <c r="TE617" s="802"/>
      <c r="TF617" s="802"/>
      <c r="TG617" s="802"/>
      <c r="TH617" s="802"/>
      <c r="TI617" s="802"/>
      <c r="TJ617" s="802"/>
      <c r="TK617" s="802"/>
      <c r="TL617" s="802"/>
      <c r="TM617" s="802"/>
      <c r="TN617" s="802"/>
      <c r="TO617" s="802"/>
      <c r="TP617" s="802"/>
      <c r="TQ617" s="802"/>
      <c r="TR617" s="802"/>
      <c r="TS617" s="802"/>
      <c r="TT617" s="802"/>
      <c r="TU617" s="802"/>
      <c r="TV617" s="802"/>
      <c r="TW617" s="802"/>
      <c r="TX617" s="802"/>
      <c r="TY617" s="802"/>
      <c r="TZ617" s="802"/>
      <c r="UA617" s="802"/>
      <c r="UB617" s="802"/>
      <c r="UC617" s="802"/>
      <c r="UD617" s="802"/>
      <c r="UE617" s="802"/>
      <c r="UF617" s="802"/>
      <c r="UG617" s="802"/>
      <c r="UH617" s="802"/>
      <c r="UI617" s="802"/>
      <c r="UJ617" s="802"/>
      <c r="UK617" s="802"/>
      <c r="UL617" s="802"/>
      <c r="UM617" s="802"/>
      <c r="UN617" s="802"/>
      <c r="UO617" s="802"/>
      <c r="UP617" s="802"/>
      <c r="UQ617" s="802"/>
      <c r="UR617" s="802"/>
      <c r="US617" s="802"/>
      <c r="UT617" s="802"/>
      <c r="UU617" s="802"/>
      <c r="UV617" s="802"/>
      <c r="UW617" s="802"/>
      <c r="UX617" s="802"/>
      <c r="UY617" s="802"/>
      <c r="UZ617" s="802"/>
      <c r="VA617" s="802"/>
      <c r="VB617" s="802"/>
      <c r="VC617" s="802"/>
      <c r="VD617" s="802"/>
      <c r="VE617" s="802"/>
      <c r="VF617" s="802"/>
      <c r="VG617" s="802"/>
      <c r="VH617" s="802"/>
      <c r="VI617" s="802"/>
      <c r="VJ617" s="802"/>
      <c r="VK617" s="802"/>
      <c r="VL617" s="802"/>
      <c r="VM617" s="802"/>
      <c r="VN617" s="802"/>
      <c r="VO617" s="802"/>
      <c r="VP617" s="802"/>
      <c r="VQ617" s="802"/>
      <c r="VR617" s="802"/>
      <c r="VS617" s="802"/>
      <c r="VT617" s="802"/>
      <c r="VU617" s="802"/>
      <c r="VV617" s="802"/>
      <c r="VW617" s="802"/>
      <c r="VX617" s="802"/>
      <c r="VY617" s="802"/>
      <c r="VZ617" s="802"/>
      <c r="WA617" s="802"/>
      <c r="WB617" s="802"/>
      <c r="WC617" s="802"/>
      <c r="WD617" s="802"/>
      <c r="WE617" s="802"/>
      <c r="WF617" s="802"/>
      <c r="WG617" s="802"/>
      <c r="WH617" s="802"/>
      <c r="WI617" s="802"/>
      <c r="WJ617" s="802"/>
      <c r="WK617" s="802"/>
      <c r="WL617" s="802"/>
      <c r="WM617" s="802"/>
      <c r="WN617" s="802"/>
      <c r="WO617" s="802"/>
      <c r="WP617" s="802"/>
      <c r="WQ617" s="802"/>
      <c r="WR617" s="802"/>
      <c r="WS617" s="802"/>
      <c r="WT617" s="802"/>
      <c r="WU617" s="802"/>
      <c r="WV617" s="802"/>
      <c r="WW617" s="802"/>
      <c r="WX617" s="802"/>
      <c r="WY617" s="802"/>
      <c r="WZ617" s="802"/>
      <c r="XA617" s="802"/>
      <c r="XB617" s="802"/>
      <c r="XC617" s="802"/>
      <c r="XD617" s="802"/>
      <c r="XE617" s="802"/>
      <c r="XF617" s="802"/>
      <c r="XG617" s="802"/>
      <c r="XH617" s="802"/>
      <c r="XI617" s="802"/>
      <c r="XJ617" s="802"/>
      <c r="XK617" s="802"/>
      <c r="XL617" s="802"/>
      <c r="XM617" s="802"/>
      <c r="XN617" s="802"/>
      <c r="XO617" s="802"/>
      <c r="XP617" s="802"/>
      <c r="XQ617" s="802"/>
      <c r="XR617" s="802"/>
      <c r="XS617" s="802"/>
      <c r="XT617" s="802"/>
      <c r="XU617" s="802"/>
      <c r="XV617" s="802"/>
      <c r="XW617" s="802"/>
      <c r="XX617" s="802"/>
      <c r="XY617" s="802"/>
      <c r="XZ617" s="802"/>
      <c r="YA617" s="802"/>
      <c r="YB617" s="802"/>
      <c r="YC617" s="802"/>
      <c r="YD617" s="802"/>
      <c r="YE617" s="802"/>
      <c r="YF617" s="802"/>
      <c r="YG617" s="802"/>
      <c r="YH617" s="802"/>
      <c r="YI617" s="802"/>
      <c r="YJ617" s="802"/>
      <c r="YK617" s="802"/>
      <c r="YL617" s="802"/>
      <c r="YM617" s="802"/>
      <c r="YN617" s="802"/>
      <c r="YO617" s="802"/>
      <c r="YP617" s="802"/>
      <c r="YQ617" s="802"/>
      <c r="YR617" s="802"/>
      <c r="YS617" s="802"/>
      <c r="YT617" s="802"/>
      <c r="YU617" s="802"/>
      <c r="YV617" s="802"/>
      <c r="YW617" s="802"/>
      <c r="YX617" s="802"/>
      <c r="YY617" s="802"/>
      <c r="YZ617" s="802"/>
      <c r="ZA617" s="802"/>
      <c r="ZB617" s="802"/>
      <c r="ZC617" s="802"/>
      <c r="ZD617" s="802"/>
      <c r="ZE617" s="802"/>
      <c r="ZF617" s="802"/>
      <c r="ZG617" s="802"/>
      <c r="ZH617" s="802"/>
      <c r="ZI617" s="802"/>
      <c r="ZJ617" s="802"/>
      <c r="ZK617" s="802"/>
      <c r="ZL617" s="802"/>
      <c r="ZM617" s="802"/>
      <c r="ZN617" s="802"/>
      <c r="ZO617" s="802"/>
      <c r="ZP617" s="802"/>
      <c r="ZQ617" s="802"/>
      <c r="ZR617" s="802"/>
      <c r="ZS617" s="802"/>
      <c r="ZT617" s="802"/>
      <c r="ZU617" s="802"/>
      <c r="ZV617" s="802"/>
      <c r="ZW617" s="802"/>
      <c r="ZX617" s="802"/>
      <c r="ZY617" s="802"/>
      <c r="ZZ617" s="802"/>
      <c r="AAA617" s="802"/>
      <c r="AAB617" s="802"/>
      <c r="AAC617" s="802"/>
      <c r="AAD617" s="802"/>
      <c r="AAE617" s="802"/>
      <c r="AAF617" s="802"/>
      <c r="AAG617" s="802"/>
      <c r="AAH617" s="802"/>
      <c r="AAI617" s="802"/>
      <c r="AAJ617" s="802"/>
      <c r="AAK617" s="802"/>
      <c r="AAL617" s="802"/>
      <c r="AAM617" s="802"/>
      <c r="AAN617" s="802"/>
      <c r="AAO617" s="802"/>
      <c r="AAP617" s="802"/>
      <c r="AAQ617" s="802"/>
      <c r="AAR617" s="802"/>
      <c r="AAS617" s="802"/>
      <c r="AAT617" s="802"/>
      <c r="AAU617" s="802"/>
      <c r="AAV617" s="802"/>
      <c r="AAW617" s="802"/>
      <c r="AAX617" s="802"/>
      <c r="AAY617" s="802"/>
      <c r="AAZ617" s="802"/>
      <c r="ABA617" s="802"/>
      <c r="ABB617" s="802"/>
      <c r="ABC617" s="802"/>
      <c r="ABD617" s="802"/>
      <c r="ABE617" s="802"/>
      <c r="ABF617" s="802"/>
      <c r="ABG617" s="802"/>
      <c r="ABH617" s="802"/>
      <c r="ABI617" s="802"/>
      <c r="ABJ617" s="802"/>
      <c r="ABK617" s="802"/>
      <c r="ABL617" s="802"/>
      <c r="ABM617" s="802"/>
      <c r="ABN617" s="802"/>
      <c r="ABO617" s="802"/>
      <c r="ABP617" s="802"/>
      <c r="ABQ617" s="802"/>
      <c r="ABR617" s="802"/>
      <c r="ABS617" s="802"/>
      <c r="ABT617" s="802"/>
      <c r="ABU617" s="802"/>
      <c r="ABV617" s="802"/>
      <c r="ABW617" s="802"/>
      <c r="ABX617" s="802"/>
      <c r="ABY617" s="802"/>
      <c r="ABZ617" s="802"/>
      <c r="ACA617" s="802"/>
      <c r="ACB617" s="802"/>
      <c r="ACC617" s="802"/>
      <c r="ACD617" s="802"/>
      <c r="ACE617" s="802"/>
      <c r="ACF617" s="802"/>
      <c r="ACG617" s="802"/>
      <c r="ACH617" s="802"/>
      <c r="ACI617" s="802"/>
      <c r="ACJ617" s="802"/>
      <c r="ACK617" s="802"/>
      <c r="ACL617" s="802"/>
      <c r="ACM617" s="802"/>
      <c r="ACN617" s="802"/>
      <c r="ACO617" s="802"/>
      <c r="ACP617" s="802"/>
      <c r="ACQ617" s="802"/>
      <c r="ACR617" s="802"/>
      <c r="ACS617" s="802"/>
      <c r="ACT617" s="802"/>
      <c r="ACU617" s="802"/>
      <c r="ACV617" s="802"/>
      <c r="ACW617" s="802"/>
      <c r="ACX617" s="802"/>
      <c r="ACY617" s="802"/>
      <c r="ACZ617" s="802"/>
      <c r="ADA617" s="802"/>
      <c r="ADB617" s="802"/>
      <c r="ADC617" s="802"/>
      <c r="ADD617" s="802"/>
      <c r="ADE617" s="802"/>
      <c r="ADF617" s="802"/>
      <c r="ADG617" s="802"/>
      <c r="ADH617" s="802"/>
      <c r="ADI617" s="802"/>
      <c r="ADJ617" s="802"/>
      <c r="ADK617" s="802"/>
      <c r="ADL617" s="802"/>
      <c r="ADM617" s="802"/>
      <c r="ADN617" s="802"/>
      <c r="ADO617" s="802"/>
      <c r="ADP617" s="802"/>
      <c r="ADQ617" s="802"/>
      <c r="ADR617" s="802"/>
      <c r="ADS617" s="802"/>
      <c r="ADT617" s="802"/>
      <c r="ADU617" s="802"/>
      <c r="ADV617" s="802"/>
      <c r="ADW617" s="802"/>
      <c r="ADX617" s="802"/>
      <c r="ADY617" s="802"/>
      <c r="ADZ617" s="802"/>
      <c r="AEA617" s="802"/>
      <c r="AEB617" s="802"/>
      <c r="AEC617" s="802"/>
      <c r="AED617" s="802"/>
      <c r="AEE617" s="802"/>
      <c r="AEF617" s="802"/>
      <c r="AEG617" s="802"/>
      <c r="AEH617" s="802"/>
      <c r="AEI617" s="802"/>
      <c r="AEJ617" s="802"/>
      <c r="AEK617" s="802"/>
      <c r="AEL617" s="802"/>
      <c r="AEM617" s="802"/>
      <c r="AEN617" s="802"/>
      <c r="AEO617" s="802"/>
      <c r="AEP617" s="802"/>
      <c r="AEQ617" s="802"/>
      <c r="AER617" s="802"/>
      <c r="AES617" s="802"/>
      <c r="AET617" s="802"/>
      <c r="AEU617" s="802"/>
      <c r="AEV617" s="802"/>
      <c r="AEW617" s="802"/>
      <c r="AEX617" s="802"/>
      <c r="AEY617" s="802"/>
      <c r="AEZ617" s="802"/>
      <c r="AFA617" s="802"/>
      <c r="AFB617" s="802"/>
      <c r="AFC617" s="802"/>
      <c r="AFD617" s="802"/>
      <c r="AFE617" s="802"/>
      <c r="AFF617" s="802"/>
      <c r="AFG617" s="802"/>
      <c r="AFH617" s="802"/>
      <c r="AFI617" s="802"/>
      <c r="AFJ617" s="802"/>
      <c r="AFK617" s="802"/>
      <c r="AFL617" s="802"/>
      <c r="AFM617" s="802"/>
      <c r="AFN617" s="802"/>
      <c r="AFO617" s="802"/>
      <c r="AFP617" s="802"/>
      <c r="AFQ617" s="802"/>
      <c r="AFR617" s="802"/>
      <c r="AFS617" s="802"/>
      <c r="AFT617" s="802"/>
      <c r="AFU617" s="802"/>
      <c r="AFV617" s="802"/>
      <c r="AFW617" s="802"/>
      <c r="AFX617" s="802"/>
      <c r="AFY617" s="802"/>
      <c r="AFZ617" s="802"/>
      <c r="AGA617" s="802"/>
      <c r="AGB617" s="802"/>
      <c r="AGC617" s="802"/>
      <c r="AGD617" s="802"/>
      <c r="AGE617" s="802"/>
      <c r="AGF617" s="802"/>
      <c r="AGG617" s="802"/>
      <c r="AGH617" s="802"/>
      <c r="AGI617" s="802"/>
      <c r="AGJ617" s="802"/>
      <c r="AGK617" s="802"/>
      <c r="AGL617" s="802"/>
      <c r="AGM617" s="802"/>
      <c r="AGN617" s="802"/>
      <c r="AGO617" s="802"/>
      <c r="AGP617" s="802"/>
      <c r="AGQ617" s="802"/>
      <c r="AGR617" s="802"/>
      <c r="AGS617" s="802"/>
      <c r="AGT617" s="802"/>
      <c r="AGU617" s="802"/>
      <c r="AGV617" s="802"/>
      <c r="AGW617" s="802"/>
      <c r="AGX617" s="802"/>
      <c r="AGY617" s="802"/>
      <c r="AGZ617" s="802"/>
      <c r="AHA617" s="802"/>
      <c r="AHB617" s="802"/>
      <c r="AHC617" s="802"/>
      <c r="AHD617" s="802"/>
      <c r="AHE617" s="802"/>
      <c r="AHF617" s="802"/>
      <c r="AHG617" s="802"/>
      <c r="AHH617" s="802"/>
      <c r="AHI617" s="802"/>
      <c r="AHJ617" s="802"/>
      <c r="AHK617" s="802"/>
      <c r="AHL617" s="802"/>
      <c r="AHM617" s="802"/>
      <c r="AHN617" s="802"/>
      <c r="AHO617" s="802"/>
      <c r="AHP617" s="802"/>
      <c r="AHQ617" s="802"/>
      <c r="AHR617" s="802"/>
      <c r="AHS617" s="802"/>
      <c r="AHT617" s="802"/>
      <c r="AHU617" s="802"/>
      <c r="AHV617" s="802"/>
      <c r="AHW617" s="802"/>
      <c r="AHX617" s="802"/>
      <c r="AHY617" s="802"/>
      <c r="AHZ617" s="802"/>
      <c r="AIA617" s="802"/>
      <c r="AIB617" s="802"/>
      <c r="AIC617" s="802"/>
      <c r="AID617" s="802"/>
      <c r="AIE617" s="802"/>
      <c r="AIF617" s="802"/>
      <c r="AIG617" s="802"/>
      <c r="AIH617" s="802"/>
      <c r="AII617" s="802"/>
      <c r="AIJ617" s="802"/>
      <c r="AQE617" s="802"/>
      <c r="AQF617" s="802"/>
      <c r="AQG617" s="802"/>
      <c r="AQH617" s="802"/>
      <c r="AQI617" s="802"/>
      <c r="AQJ617" s="802"/>
      <c r="AQK617" s="802"/>
      <c r="AQL617" s="802"/>
      <c r="AQM617" s="802"/>
      <c r="AQN617" s="802"/>
      <c r="AQO617" s="802"/>
      <c r="AQP617" s="802"/>
      <c r="AQQ617" s="802"/>
      <c r="AQR617" s="802"/>
      <c r="AQS617" s="802"/>
      <c r="AQT617" s="802"/>
      <c r="AQU617" s="802"/>
      <c r="AQV617" s="802"/>
      <c r="AQW617" s="802"/>
      <c r="AQX617" s="802"/>
      <c r="AQY617" s="802"/>
      <c r="AQZ617" s="802"/>
      <c r="ARA617" s="802"/>
      <c r="ARB617" s="802"/>
      <c r="ARC617" s="802"/>
      <c r="ARD617" s="802"/>
      <c r="ARE617" s="802"/>
      <c r="ARF617" s="802"/>
      <c r="ARG617" s="802"/>
      <c r="ARH617" s="802"/>
      <c r="ARI617" s="802"/>
      <c r="ARJ617" s="802"/>
      <c r="ARK617" s="802"/>
      <c r="ARL617" s="802"/>
      <c r="ARM617" s="802"/>
      <c r="ARN617" s="802"/>
      <c r="ARO617" s="802"/>
      <c r="ARP617" s="802"/>
      <c r="ARQ617" s="802"/>
      <c r="ARR617" s="802"/>
      <c r="ARS617" s="802"/>
      <c r="ART617" s="802"/>
      <c r="ARU617" s="802"/>
      <c r="ARV617" s="802"/>
      <c r="ARW617" s="802"/>
      <c r="ARX617" s="802"/>
      <c r="ARY617" s="802"/>
      <c r="ARZ617" s="802"/>
      <c r="ASA617" s="802"/>
      <c r="ASB617" s="802"/>
      <c r="ASC617" s="802"/>
      <c r="ASD617" s="802"/>
      <c r="ASE617" s="802"/>
      <c r="ASF617" s="802"/>
      <c r="ASG617" s="802"/>
      <c r="ASH617" s="802"/>
      <c r="ASI617" s="802"/>
      <c r="ASJ617" s="802"/>
      <c r="ASK617" s="802"/>
      <c r="ASL617" s="802"/>
      <c r="ATP617" s="802"/>
      <c r="ATQ617" s="802"/>
      <c r="ATR617" s="802"/>
      <c r="ATS617" s="802"/>
      <c r="ATT617" s="802"/>
      <c r="ATU617" s="802"/>
      <c r="ATV617" s="802"/>
      <c r="ATW617" s="802"/>
      <c r="ATX617" s="802"/>
      <c r="ATY617" s="802"/>
      <c r="ATZ617" s="802"/>
      <c r="AUA617" s="802"/>
      <c r="AUB617" s="802"/>
      <c r="AUC617" s="802"/>
      <c r="AUD617" s="802"/>
      <c r="AUE617" s="802"/>
      <c r="AUF617" s="802"/>
      <c r="AUG617" s="802"/>
      <c r="AUH617" s="802"/>
      <c r="AUI617" s="802"/>
      <c r="AUJ617" s="802"/>
      <c r="AUK617" s="802"/>
      <c r="AUL617" s="802"/>
      <c r="AUM617" s="802"/>
      <c r="AUN617" s="802"/>
      <c r="AUO617" s="802"/>
      <c r="AUP617" s="801"/>
      <c r="AUQ617" s="802"/>
      <c r="AUR617" s="801"/>
      <c r="AUS617" s="802"/>
      <c r="AUT617" s="801"/>
      <c r="AUU617" s="802"/>
      <c r="AUV617" s="802"/>
      <c r="AUW617" s="802"/>
      <c r="AUX617" s="802"/>
      <c r="AUY617" s="802"/>
      <c r="AUZ617" s="802"/>
      <c r="AVA617" s="802"/>
      <c r="AVB617" s="802"/>
      <c r="AVC617" s="802"/>
      <c r="AVD617" s="802"/>
      <c r="AVE617" s="802"/>
      <c r="AVF617" s="802"/>
      <c r="AVG617" s="802"/>
      <c r="AVH617" s="802"/>
      <c r="AVI617" s="802"/>
      <c r="AVJ617" s="808"/>
      <c r="AVK617" s="808"/>
      <c r="AVL617" s="808"/>
      <c r="AVM617" s="808"/>
      <c r="AVN617" s="808"/>
      <c r="AVO617" s="808"/>
      <c r="AVP617" s="808"/>
      <c r="AVQ617" s="808"/>
      <c r="AVR617" s="808"/>
      <c r="AVS617" s="808"/>
      <c r="AVT617" s="808"/>
      <c r="AVU617" s="809"/>
      <c r="AVV617" s="809"/>
      <c r="AVW617" s="809"/>
      <c r="AVX617" s="809"/>
      <c r="AVY617" s="809"/>
      <c r="AVZ617" s="809"/>
      <c r="AWA617" s="809"/>
      <c r="AWB617" s="809"/>
      <c r="AWC617" s="809"/>
      <c r="AWD617" s="809"/>
      <c r="AWE617" s="809"/>
      <c r="AWF617" s="809"/>
      <c r="AWG617" s="809"/>
      <c r="AWH617" s="809"/>
      <c r="AWI617" s="809"/>
      <c r="AWJ617" s="809"/>
      <c r="AWK617" s="809"/>
      <c r="AWL617" s="809"/>
      <c r="AWM617" s="809"/>
      <c r="AWN617" s="809"/>
      <c r="AWO617" s="809"/>
      <c r="AWP617" s="809"/>
      <c r="AWQ617" s="809"/>
      <c r="AWR617" s="808"/>
      <c r="AWS617" s="761"/>
      <c r="AWT617" s="808"/>
      <c r="AWU617" s="809"/>
      <c r="AWV617" s="809"/>
      <c r="AWW617" s="809"/>
      <c r="AWX617" s="809"/>
      <c r="AWY617" s="809"/>
      <c r="AWZ617" s="809"/>
      <c r="AXA617" s="809"/>
      <c r="AXB617" s="809"/>
      <c r="AXC617" s="809"/>
      <c r="AXD617" s="809"/>
      <c r="AXE617" s="809"/>
      <c r="AXF617" s="809"/>
      <c r="AXG617" s="809"/>
      <c r="AXH617" s="809"/>
      <c r="AXI617" s="809"/>
      <c r="AXJ617" s="809"/>
      <c r="AXK617" s="809"/>
      <c r="AXL617" s="809"/>
      <c r="AXM617" s="809"/>
      <c r="AXN617" s="809"/>
      <c r="AXO617" s="809"/>
      <c r="AXP617" s="809"/>
      <c r="AXQ617" s="809"/>
      <c r="AXR617" s="809"/>
      <c r="AXS617" s="809"/>
      <c r="AXT617" s="809"/>
      <c r="AXU617" s="809"/>
      <c r="AXV617" s="809"/>
      <c r="AXW617" s="809"/>
      <c r="AXX617" s="809"/>
      <c r="AXY617" s="809"/>
      <c r="AXZ617" s="809"/>
      <c r="AYA617" s="809"/>
      <c r="AYB617" s="809"/>
      <c r="AYC617" s="809"/>
      <c r="AYD617" s="808"/>
      <c r="AYE617" s="808"/>
      <c r="AYF617" s="809"/>
      <c r="AYG617" s="808"/>
      <c r="AYH617" s="810"/>
      <c r="AYI617" s="810"/>
      <c r="AYJ617" s="810"/>
      <c r="AYK617" s="810"/>
      <c r="AYL617" s="810"/>
      <c r="AYM617" s="810"/>
      <c r="AYN617" s="810"/>
      <c r="AYO617" s="810"/>
      <c r="AYP617" s="810"/>
      <c r="AYQ617" s="810"/>
      <c r="AYR617" s="810"/>
      <c r="AYS617" s="810"/>
      <c r="AYT617" s="810"/>
      <c r="AYU617" s="810"/>
      <c r="AYV617" s="810"/>
      <c r="AYW617" s="810"/>
      <c r="AYX617" s="810"/>
      <c r="AYY617" s="810"/>
      <c r="AYZ617" s="810"/>
      <c r="AZA617" s="810"/>
      <c r="AZB617" s="810"/>
      <c r="AZC617" s="810"/>
      <c r="AZD617" s="810"/>
      <c r="AZE617" s="810"/>
      <c r="AZF617" s="810"/>
      <c r="AZG617" s="810"/>
      <c r="AZH617" s="810"/>
      <c r="AZI617" s="810"/>
      <c r="AZJ617" s="810"/>
      <c r="AZK617" s="810"/>
      <c r="AZL617" s="810"/>
      <c r="AZM617" s="810"/>
      <c r="AZN617" s="810"/>
      <c r="AZO617" s="810"/>
      <c r="AZP617" s="809"/>
      <c r="AZQ617" s="802"/>
      <c r="AZR617" s="802"/>
      <c r="AZS617" s="802"/>
    </row>
    <row r="618" spans="45:920 1123:1371" s="793" customFormat="1" ht="13.5">
      <c r="AS618" s="802"/>
      <c r="AT618" s="802"/>
      <c r="AU618" s="802"/>
      <c r="AV618" s="802"/>
      <c r="AW618" s="802"/>
      <c r="AX618" s="802"/>
      <c r="AY618" s="802"/>
      <c r="AZ618" s="802"/>
      <c r="BA618" s="802"/>
      <c r="BB618" s="802"/>
      <c r="BC618" s="802"/>
      <c r="BD618" s="802"/>
      <c r="BE618" s="802"/>
      <c r="BF618" s="802"/>
      <c r="BG618" s="802"/>
      <c r="BH618" s="802"/>
      <c r="BI618" s="802"/>
      <c r="BJ618" s="802"/>
      <c r="BK618" s="802"/>
      <c r="BL618" s="802"/>
      <c r="BM618" s="802"/>
      <c r="BN618" s="802"/>
      <c r="BO618" s="802"/>
      <c r="BP618" s="802"/>
      <c r="BQ618" s="802"/>
      <c r="BR618" s="802"/>
      <c r="BS618" s="802"/>
      <c r="BT618" s="802"/>
      <c r="BU618" s="802"/>
      <c r="BV618" s="802"/>
      <c r="BW618" s="802"/>
      <c r="BX618" s="802"/>
      <c r="BY618" s="802"/>
      <c r="BZ618" s="802"/>
      <c r="CA618" s="802"/>
      <c r="CB618" s="802"/>
      <c r="CC618" s="802"/>
      <c r="CD618" s="802"/>
      <c r="CE618" s="802"/>
      <c r="CF618" s="802"/>
      <c r="CG618" s="802"/>
      <c r="CH618" s="802"/>
      <c r="CI618" s="802"/>
      <c r="CJ618" s="802"/>
      <c r="CK618" s="802"/>
      <c r="CL618" s="802"/>
      <c r="CM618" s="802"/>
      <c r="CN618" s="802"/>
      <c r="CO618" s="802"/>
      <c r="CP618" s="802"/>
      <c r="CQ618" s="802"/>
      <c r="CR618" s="802"/>
      <c r="CS618" s="802"/>
      <c r="CT618" s="802"/>
      <c r="CU618" s="802"/>
      <c r="CV618" s="802"/>
      <c r="CW618" s="802"/>
      <c r="CX618" s="802"/>
      <c r="CY618" s="802"/>
      <c r="CZ618" s="802"/>
      <c r="DA618" s="802"/>
      <c r="DB618" s="802"/>
      <c r="DC618" s="802"/>
      <c r="DD618" s="802"/>
      <c r="DE618" s="802"/>
      <c r="DF618" s="802"/>
      <c r="DG618" s="802"/>
      <c r="DH618" s="802"/>
      <c r="DI618" s="802"/>
      <c r="DJ618" s="802"/>
      <c r="DK618" s="802"/>
      <c r="DL618" s="802"/>
      <c r="DM618" s="802"/>
      <c r="DN618" s="802"/>
      <c r="DO618" s="802"/>
      <c r="DP618" s="802"/>
      <c r="DQ618" s="802"/>
      <c r="DR618" s="802"/>
      <c r="DS618" s="802"/>
      <c r="DT618" s="802"/>
      <c r="DU618" s="802"/>
      <c r="DV618" s="802"/>
      <c r="DW618" s="802"/>
      <c r="DX618" s="802"/>
      <c r="DY618" s="802"/>
      <c r="DZ618" s="802"/>
      <c r="EA618" s="802"/>
      <c r="EB618" s="802"/>
      <c r="EC618" s="802"/>
      <c r="ED618" s="802"/>
      <c r="EE618" s="802"/>
      <c r="EF618" s="802"/>
      <c r="EG618" s="802"/>
      <c r="EH618" s="802"/>
      <c r="EI618" s="802"/>
      <c r="EJ618" s="802"/>
      <c r="EK618" s="802"/>
      <c r="EL618" s="802"/>
      <c r="EM618" s="802"/>
      <c r="EN618" s="802"/>
      <c r="EO618" s="802"/>
      <c r="EP618" s="802"/>
      <c r="EQ618" s="802"/>
      <c r="ER618" s="802"/>
      <c r="ES618" s="802"/>
      <c r="ET618" s="802"/>
      <c r="EU618" s="802"/>
      <c r="EV618" s="802"/>
      <c r="EW618" s="802"/>
      <c r="EX618" s="802"/>
      <c r="EY618" s="802"/>
      <c r="EZ618" s="802"/>
      <c r="FA618" s="802"/>
      <c r="FB618" s="802"/>
      <c r="FC618" s="802"/>
      <c r="FD618" s="802"/>
      <c r="FE618" s="802"/>
      <c r="FF618" s="802"/>
      <c r="FG618" s="802"/>
      <c r="FH618" s="802"/>
      <c r="FI618" s="802"/>
      <c r="FJ618" s="802"/>
      <c r="FK618" s="802"/>
      <c r="FL618" s="802"/>
      <c r="FM618" s="802"/>
      <c r="FN618" s="802"/>
      <c r="FO618" s="802"/>
      <c r="FP618" s="802"/>
      <c r="FQ618" s="802"/>
      <c r="FR618" s="802"/>
      <c r="FS618" s="802"/>
      <c r="FT618" s="802"/>
      <c r="FU618" s="802"/>
      <c r="FV618" s="802"/>
      <c r="FW618" s="802"/>
      <c r="FX618" s="802"/>
      <c r="FY618" s="802"/>
      <c r="FZ618" s="802"/>
      <c r="GA618" s="802"/>
      <c r="GB618" s="802"/>
      <c r="GC618" s="802"/>
      <c r="GD618" s="802"/>
      <c r="GE618" s="802"/>
      <c r="GF618" s="802"/>
      <c r="GG618" s="802"/>
      <c r="GH618" s="802"/>
      <c r="GI618" s="802"/>
      <c r="GJ618" s="802"/>
      <c r="GK618" s="802"/>
      <c r="GL618" s="802"/>
      <c r="GM618" s="802"/>
      <c r="GN618" s="802"/>
      <c r="GO618" s="802"/>
      <c r="GP618" s="802"/>
      <c r="GQ618" s="802"/>
      <c r="GR618" s="802"/>
      <c r="GS618" s="802"/>
      <c r="GT618" s="802"/>
      <c r="GU618" s="802"/>
      <c r="GV618" s="802"/>
      <c r="GW618" s="802"/>
      <c r="GX618" s="802"/>
      <c r="GY618" s="802"/>
      <c r="GZ618" s="802"/>
      <c r="HA618" s="802"/>
      <c r="HB618" s="802"/>
      <c r="HC618" s="802"/>
      <c r="HD618" s="802"/>
      <c r="HE618" s="802"/>
      <c r="HF618" s="802"/>
      <c r="HG618" s="802"/>
      <c r="HH618" s="802"/>
      <c r="HI618" s="802"/>
      <c r="HJ618" s="802"/>
      <c r="HK618" s="802"/>
      <c r="HL618" s="802"/>
      <c r="HM618" s="802"/>
      <c r="HN618" s="802"/>
      <c r="HO618" s="802"/>
      <c r="HP618" s="802"/>
      <c r="HQ618" s="802"/>
      <c r="HR618" s="802"/>
      <c r="HS618" s="802"/>
      <c r="HT618" s="802"/>
      <c r="HU618" s="802"/>
      <c r="HV618" s="802"/>
      <c r="HW618" s="802"/>
      <c r="HX618" s="802"/>
      <c r="HY618" s="802"/>
      <c r="HZ618" s="802"/>
      <c r="IA618" s="802"/>
      <c r="IB618" s="802"/>
      <c r="IC618" s="802"/>
      <c r="ID618" s="802"/>
      <c r="IE618" s="802"/>
      <c r="IF618" s="802"/>
      <c r="IG618" s="802"/>
      <c r="IH618" s="802"/>
      <c r="II618" s="802"/>
      <c r="IJ618" s="802"/>
      <c r="IK618" s="802"/>
      <c r="IL618" s="802"/>
      <c r="IM618" s="802"/>
      <c r="IN618" s="802"/>
      <c r="IO618" s="802"/>
      <c r="IP618" s="802"/>
      <c r="IQ618" s="802"/>
      <c r="IR618" s="802"/>
      <c r="IS618" s="802"/>
      <c r="IT618" s="802"/>
      <c r="IU618" s="802"/>
      <c r="IV618" s="802"/>
      <c r="IW618" s="802"/>
      <c r="IX618" s="802"/>
      <c r="IY618" s="802"/>
      <c r="IZ618" s="802"/>
      <c r="JA618" s="802"/>
      <c r="JB618" s="802"/>
      <c r="JC618" s="802"/>
      <c r="JD618" s="802"/>
      <c r="JE618" s="802"/>
      <c r="JF618" s="802"/>
      <c r="JG618" s="802"/>
      <c r="JH618" s="802"/>
      <c r="JI618" s="802"/>
      <c r="JJ618" s="802"/>
      <c r="JK618" s="802"/>
      <c r="JL618" s="802"/>
      <c r="JM618" s="802"/>
      <c r="JN618" s="802"/>
      <c r="JO618" s="802"/>
      <c r="JP618" s="802"/>
      <c r="JQ618" s="802"/>
      <c r="JR618" s="802"/>
      <c r="JS618" s="802"/>
      <c r="JT618" s="802"/>
      <c r="JU618" s="802"/>
      <c r="JV618" s="802"/>
      <c r="JW618" s="802"/>
      <c r="JX618" s="802"/>
      <c r="JY618" s="802"/>
      <c r="JZ618" s="802"/>
      <c r="KA618" s="802"/>
      <c r="KB618" s="802"/>
      <c r="KC618" s="802"/>
      <c r="KD618" s="802"/>
      <c r="KE618" s="802"/>
      <c r="KF618" s="802"/>
      <c r="KG618" s="802"/>
      <c r="KH618" s="802"/>
      <c r="KI618" s="802"/>
      <c r="KJ618" s="802"/>
      <c r="KK618" s="802"/>
      <c r="KL618" s="802"/>
      <c r="KM618" s="802"/>
      <c r="KN618" s="802"/>
      <c r="KO618" s="802"/>
      <c r="KP618" s="802"/>
      <c r="KQ618" s="802"/>
      <c r="KR618" s="802"/>
      <c r="KS618" s="802"/>
      <c r="KT618" s="802"/>
      <c r="KU618" s="802"/>
      <c r="KV618" s="802"/>
      <c r="KW618" s="802"/>
      <c r="KX618" s="802"/>
      <c r="KY618" s="802"/>
      <c r="KZ618" s="802"/>
      <c r="LA618" s="802"/>
      <c r="LB618" s="802"/>
      <c r="LC618" s="802"/>
      <c r="LD618" s="802"/>
      <c r="LE618" s="802"/>
      <c r="LF618" s="802"/>
      <c r="LG618" s="802"/>
      <c r="LH618" s="802"/>
      <c r="LI618" s="802"/>
      <c r="LJ618" s="802"/>
      <c r="LK618" s="802"/>
      <c r="LL618" s="802"/>
      <c r="LM618" s="802"/>
      <c r="LN618" s="802"/>
      <c r="LO618" s="802"/>
      <c r="LP618" s="802"/>
      <c r="LQ618" s="802"/>
      <c r="LR618" s="802"/>
      <c r="LS618" s="802"/>
      <c r="LT618" s="802"/>
      <c r="LU618" s="802"/>
      <c r="LV618" s="802"/>
      <c r="LW618" s="802"/>
      <c r="LX618" s="802"/>
      <c r="LY618" s="802"/>
      <c r="LZ618" s="802"/>
      <c r="MA618" s="802"/>
      <c r="MB618" s="802"/>
      <c r="MC618" s="802"/>
      <c r="MD618" s="802"/>
      <c r="ME618" s="802"/>
      <c r="MF618" s="802"/>
      <c r="MG618" s="802"/>
      <c r="MH618" s="802"/>
      <c r="MI618" s="802"/>
      <c r="MJ618" s="802"/>
      <c r="MK618" s="802"/>
      <c r="ML618" s="802"/>
      <c r="MM618" s="802"/>
      <c r="MN618" s="802"/>
      <c r="MO618" s="802"/>
      <c r="MP618" s="802"/>
      <c r="MQ618" s="802"/>
      <c r="MR618" s="802"/>
      <c r="MS618" s="802"/>
      <c r="MT618" s="802"/>
      <c r="MU618" s="802"/>
      <c r="MV618" s="802"/>
      <c r="MW618" s="802"/>
      <c r="MX618" s="802"/>
      <c r="MY618" s="802"/>
      <c r="MZ618" s="802"/>
      <c r="NA618" s="802"/>
      <c r="NB618" s="802"/>
      <c r="NC618" s="802"/>
      <c r="ND618" s="802"/>
      <c r="NE618" s="802"/>
      <c r="NF618" s="802"/>
      <c r="NG618" s="802"/>
      <c r="NH618" s="802"/>
      <c r="NI618" s="802"/>
      <c r="NJ618" s="802"/>
      <c r="NK618" s="802"/>
      <c r="NL618" s="802"/>
      <c r="NM618" s="802"/>
      <c r="NN618" s="802"/>
      <c r="NO618" s="802"/>
      <c r="NP618" s="802"/>
      <c r="NQ618" s="802"/>
      <c r="NR618" s="802"/>
      <c r="NS618" s="802"/>
      <c r="NT618" s="802"/>
      <c r="NU618" s="802"/>
      <c r="NV618" s="802"/>
      <c r="NW618" s="802"/>
      <c r="NX618" s="802"/>
      <c r="NY618" s="802"/>
      <c r="NZ618" s="802"/>
      <c r="OA618" s="802"/>
      <c r="OB618" s="802"/>
      <c r="OC618" s="802"/>
      <c r="OD618" s="802"/>
      <c r="OE618" s="802"/>
      <c r="OF618" s="802"/>
      <c r="OG618" s="802"/>
      <c r="OH618" s="802"/>
      <c r="OI618" s="802"/>
      <c r="OJ618" s="802"/>
      <c r="OK618" s="802"/>
      <c r="OL618" s="802"/>
      <c r="OM618" s="802"/>
      <c r="ON618" s="802"/>
      <c r="OO618" s="802"/>
      <c r="OP618" s="802"/>
      <c r="OQ618" s="802"/>
      <c r="OR618" s="802"/>
      <c r="OS618" s="802"/>
      <c r="OT618" s="802"/>
      <c r="OU618" s="802"/>
      <c r="OV618" s="802"/>
      <c r="OW618" s="802"/>
      <c r="OX618" s="802"/>
      <c r="OY618" s="802"/>
      <c r="OZ618" s="802"/>
      <c r="PA618" s="802"/>
      <c r="PB618" s="802"/>
      <c r="PC618" s="802"/>
      <c r="PD618" s="802"/>
      <c r="PE618" s="802"/>
      <c r="PF618" s="802"/>
      <c r="PG618" s="802"/>
      <c r="PH618" s="802"/>
      <c r="PI618" s="802"/>
      <c r="PJ618" s="802"/>
      <c r="PK618" s="802"/>
      <c r="PL618" s="802"/>
      <c r="PM618" s="802"/>
      <c r="PN618" s="802"/>
      <c r="PO618" s="802"/>
      <c r="PP618" s="802"/>
      <c r="PQ618" s="802"/>
      <c r="PR618" s="802"/>
      <c r="PS618" s="802"/>
      <c r="PT618" s="802"/>
      <c r="PU618" s="802"/>
      <c r="PV618" s="802"/>
      <c r="PW618" s="802"/>
      <c r="PX618" s="802"/>
      <c r="PY618" s="802"/>
      <c r="PZ618" s="802"/>
      <c r="QA618" s="802"/>
      <c r="QB618" s="802"/>
      <c r="QC618" s="802"/>
      <c r="QD618" s="802"/>
      <c r="QE618" s="802"/>
      <c r="QF618" s="802"/>
      <c r="QG618" s="802"/>
      <c r="QH618" s="802"/>
      <c r="QI618" s="802"/>
      <c r="QJ618" s="802"/>
      <c r="QK618" s="802"/>
      <c r="QL618" s="802"/>
      <c r="QM618" s="802"/>
      <c r="QN618" s="802"/>
      <c r="QO618" s="802"/>
      <c r="QP618" s="802"/>
      <c r="QQ618" s="802"/>
      <c r="QR618" s="802"/>
      <c r="QS618" s="802"/>
      <c r="QT618" s="802"/>
      <c r="QU618" s="802"/>
      <c r="QV618" s="802"/>
      <c r="QW618" s="802"/>
      <c r="QX618" s="802"/>
      <c r="QY618" s="802"/>
      <c r="QZ618" s="802"/>
      <c r="RA618" s="802"/>
      <c r="RB618" s="802"/>
      <c r="RC618" s="802"/>
      <c r="RD618" s="802"/>
      <c r="RE618" s="802"/>
      <c r="RF618" s="802"/>
      <c r="RG618" s="802"/>
      <c r="RH618" s="802"/>
      <c r="RI618" s="802"/>
      <c r="RJ618" s="802"/>
      <c r="RK618" s="802"/>
      <c r="RL618" s="802"/>
      <c r="RM618" s="802"/>
      <c r="RN618" s="802"/>
      <c r="RO618" s="802"/>
      <c r="RP618" s="802"/>
      <c r="RQ618" s="802"/>
      <c r="RR618" s="802"/>
      <c r="RS618" s="802"/>
      <c r="RT618" s="802"/>
      <c r="RU618" s="802"/>
      <c r="RV618" s="802"/>
      <c r="RW618" s="802"/>
      <c r="RX618" s="802"/>
      <c r="RY618" s="802"/>
      <c r="RZ618" s="802"/>
      <c r="SA618" s="802"/>
      <c r="SB618" s="802"/>
      <c r="SC618" s="802"/>
      <c r="SD618" s="802"/>
      <c r="SE618" s="802"/>
      <c r="SF618" s="802"/>
      <c r="SG618" s="802"/>
      <c r="SH618" s="802"/>
      <c r="SI618" s="802"/>
      <c r="SJ618" s="802"/>
      <c r="SK618" s="802"/>
      <c r="SL618" s="802"/>
      <c r="SM618" s="802"/>
      <c r="SN618" s="802"/>
      <c r="SO618" s="802"/>
      <c r="SP618" s="802"/>
      <c r="SQ618" s="802"/>
      <c r="SR618" s="802"/>
      <c r="SS618" s="802"/>
      <c r="ST618" s="802"/>
      <c r="SU618" s="802"/>
      <c r="SV618" s="802"/>
      <c r="SW618" s="802"/>
      <c r="SX618" s="802"/>
      <c r="SY618" s="802"/>
      <c r="SZ618" s="802"/>
      <c r="TA618" s="802"/>
      <c r="TB618" s="802"/>
      <c r="TC618" s="802"/>
      <c r="TD618" s="802"/>
      <c r="TE618" s="802"/>
      <c r="TF618" s="802"/>
      <c r="TG618" s="802"/>
      <c r="TH618" s="802"/>
      <c r="TI618" s="802"/>
      <c r="TJ618" s="802"/>
      <c r="TK618" s="802"/>
      <c r="TL618" s="802"/>
      <c r="TM618" s="802"/>
      <c r="TN618" s="802"/>
      <c r="TO618" s="802"/>
      <c r="TP618" s="802"/>
      <c r="TQ618" s="802"/>
      <c r="TR618" s="802"/>
      <c r="TS618" s="802"/>
      <c r="TT618" s="802"/>
      <c r="TU618" s="802"/>
      <c r="TV618" s="802"/>
      <c r="TW618" s="802"/>
      <c r="TX618" s="802"/>
      <c r="TY618" s="802"/>
      <c r="TZ618" s="802"/>
      <c r="UA618" s="802"/>
      <c r="UB618" s="802"/>
      <c r="UC618" s="802"/>
      <c r="UD618" s="802"/>
      <c r="UE618" s="802"/>
      <c r="UF618" s="802"/>
      <c r="UG618" s="802"/>
      <c r="UH618" s="802"/>
      <c r="UI618" s="802"/>
      <c r="UJ618" s="802"/>
      <c r="UK618" s="802"/>
      <c r="UL618" s="802"/>
      <c r="UM618" s="802"/>
      <c r="UN618" s="802"/>
      <c r="UO618" s="802"/>
      <c r="UP618" s="802"/>
      <c r="UQ618" s="802"/>
      <c r="UR618" s="802"/>
      <c r="US618" s="802"/>
      <c r="UT618" s="802"/>
      <c r="UU618" s="802"/>
      <c r="UV618" s="802"/>
      <c r="UW618" s="802"/>
      <c r="UX618" s="802"/>
      <c r="UY618" s="802"/>
      <c r="UZ618" s="802"/>
      <c r="VA618" s="802"/>
      <c r="VB618" s="802"/>
      <c r="VC618" s="802"/>
      <c r="VD618" s="802"/>
      <c r="VE618" s="802"/>
      <c r="VF618" s="802"/>
      <c r="VG618" s="802"/>
      <c r="VH618" s="802"/>
      <c r="VI618" s="802"/>
      <c r="VJ618" s="802"/>
      <c r="VK618" s="802"/>
      <c r="VL618" s="802"/>
      <c r="VM618" s="802"/>
      <c r="VN618" s="802"/>
      <c r="VO618" s="802"/>
      <c r="VP618" s="802"/>
      <c r="VQ618" s="802"/>
      <c r="VR618" s="802"/>
      <c r="VS618" s="802"/>
      <c r="VT618" s="802"/>
      <c r="VU618" s="802"/>
      <c r="VV618" s="802"/>
      <c r="VW618" s="802"/>
      <c r="VX618" s="802"/>
      <c r="VY618" s="802"/>
      <c r="VZ618" s="802"/>
      <c r="WA618" s="802"/>
      <c r="WB618" s="802"/>
      <c r="WC618" s="802"/>
      <c r="WD618" s="802"/>
      <c r="WE618" s="802"/>
      <c r="WF618" s="802"/>
      <c r="WG618" s="802"/>
      <c r="WH618" s="802"/>
      <c r="WI618" s="802"/>
      <c r="WJ618" s="802"/>
      <c r="WK618" s="802"/>
      <c r="WL618" s="802"/>
      <c r="WM618" s="802"/>
      <c r="WN618" s="802"/>
      <c r="WO618" s="802"/>
      <c r="WP618" s="802"/>
      <c r="WQ618" s="802"/>
      <c r="WR618" s="802"/>
      <c r="WS618" s="802"/>
      <c r="WT618" s="802"/>
      <c r="WU618" s="802"/>
      <c r="WV618" s="802"/>
      <c r="WW618" s="802"/>
      <c r="WX618" s="802"/>
      <c r="WY618" s="802"/>
      <c r="WZ618" s="802"/>
      <c r="XA618" s="802"/>
      <c r="XB618" s="802"/>
      <c r="XC618" s="802"/>
      <c r="XD618" s="802"/>
      <c r="XE618" s="802"/>
      <c r="XF618" s="802"/>
      <c r="XG618" s="802"/>
      <c r="XH618" s="802"/>
      <c r="XI618" s="802"/>
      <c r="XJ618" s="802"/>
      <c r="XK618" s="802"/>
      <c r="XL618" s="802"/>
      <c r="XM618" s="802"/>
      <c r="XN618" s="802"/>
      <c r="XO618" s="802"/>
      <c r="XP618" s="802"/>
      <c r="XQ618" s="802"/>
      <c r="XR618" s="802"/>
      <c r="XS618" s="802"/>
      <c r="XT618" s="802"/>
      <c r="XU618" s="802"/>
      <c r="XV618" s="802"/>
      <c r="XW618" s="802"/>
      <c r="XX618" s="802"/>
      <c r="XY618" s="802"/>
      <c r="XZ618" s="802"/>
      <c r="YA618" s="802"/>
      <c r="YB618" s="802"/>
      <c r="YC618" s="802"/>
      <c r="YD618" s="802"/>
      <c r="YE618" s="802"/>
      <c r="YF618" s="802"/>
      <c r="YG618" s="802"/>
      <c r="YH618" s="802"/>
      <c r="YI618" s="802"/>
      <c r="YJ618" s="802"/>
      <c r="YK618" s="802"/>
      <c r="YL618" s="802"/>
      <c r="YM618" s="802"/>
      <c r="YN618" s="802"/>
      <c r="YO618" s="802"/>
      <c r="YP618" s="802"/>
      <c r="YQ618" s="802"/>
      <c r="YR618" s="802"/>
      <c r="YS618" s="802"/>
      <c r="YT618" s="802"/>
      <c r="YU618" s="802"/>
      <c r="YV618" s="802"/>
      <c r="YW618" s="802"/>
      <c r="YX618" s="802"/>
      <c r="YY618" s="802"/>
      <c r="YZ618" s="802"/>
      <c r="ZA618" s="802"/>
      <c r="ZB618" s="802"/>
      <c r="ZC618" s="802"/>
      <c r="ZD618" s="802"/>
      <c r="ZE618" s="802"/>
      <c r="ZF618" s="802"/>
      <c r="ZG618" s="802"/>
      <c r="ZH618" s="802"/>
      <c r="ZI618" s="802"/>
      <c r="ZJ618" s="802"/>
      <c r="ZK618" s="802"/>
      <c r="ZL618" s="802"/>
      <c r="ZM618" s="802"/>
      <c r="ZN618" s="802"/>
      <c r="ZO618" s="802"/>
      <c r="ZP618" s="802"/>
      <c r="ZQ618" s="802"/>
      <c r="ZR618" s="802"/>
      <c r="ZS618" s="802"/>
      <c r="ZT618" s="802"/>
      <c r="ZU618" s="802"/>
      <c r="ZV618" s="802"/>
      <c r="ZW618" s="802"/>
      <c r="ZX618" s="802"/>
      <c r="ZY618" s="802"/>
      <c r="ZZ618" s="802"/>
      <c r="AAA618" s="802"/>
      <c r="AAB618" s="802"/>
      <c r="AAC618" s="802"/>
      <c r="AAD618" s="802"/>
      <c r="AAE618" s="802"/>
      <c r="AAF618" s="802"/>
      <c r="AAG618" s="802"/>
      <c r="AAH618" s="802"/>
      <c r="AAI618" s="802"/>
      <c r="AAJ618" s="802"/>
      <c r="AAK618" s="802"/>
      <c r="AAL618" s="802"/>
      <c r="AAM618" s="802"/>
      <c r="AAN618" s="802"/>
      <c r="AAO618" s="802"/>
      <c r="AAP618" s="802"/>
      <c r="AAQ618" s="802"/>
      <c r="AAR618" s="802"/>
      <c r="AAS618" s="802"/>
      <c r="AAT618" s="802"/>
      <c r="AAU618" s="802"/>
      <c r="AAV618" s="802"/>
      <c r="AAW618" s="802"/>
      <c r="AAX618" s="802"/>
      <c r="AAY618" s="802"/>
      <c r="AAZ618" s="802"/>
      <c r="ABA618" s="802"/>
      <c r="ABB618" s="802"/>
      <c r="ABC618" s="802"/>
      <c r="ABD618" s="802"/>
      <c r="ABE618" s="802"/>
      <c r="ABF618" s="802"/>
      <c r="ABG618" s="802"/>
      <c r="ABH618" s="802"/>
      <c r="ABI618" s="802"/>
      <c r="ABJ618" s="802"/>
      <c r="ABK618" s="802"/>
      <c r="ABL618" s="802"/>
      <c r="ABM618" s="802"/>
      <c r="ABN618" s="802"/>
      <c r="ABO618" s="802"/>
      <c r="ABP618" s="802"/>
      <c r="ABQ618" s="802"/>
      <c r="ABR618" s="802"/>
      <c r="ABS618" s="802"/>
      <c r="ABT618" s="802"/>
      <c r="ABU618" s="802"/>
      <c r="ABV618" s="802"/>
      <c r="ABW618" s="802"/>
      <c r="ABX618" s="802"/>
      <c r="ABY618" s="802"/>
      <c r="ABZ618" s="802"/>
      <c r="ACA618" s="802"/>
      <c r="ACB618" s="802"/>
      <c r="ACC618" s="802"/>
      <c r="ACD618" s="802"/>
      <c r="ACE618" s="802"/>
      <c r="ACF618" s="802"/>
      <c r="ACG618" s="802"/>
      <c r="ACH618" s="802"/>
      <c r="ACI618" s="802"/>
      <c r="ACJ618" s="802"/>
      <c r="ACK618" s="802"/>
      <c r="ACL618" s="802"/>
      <c r="ACM618" s="802"/>
      <c r="ACN618" s="802"/>
      <c r="ACO618" s="802"/>
      <c r="ACP618" s="802"/>
      <c r="ACQ618" s="802"/>
      <c r="ACR618" s="802"/>
      <c r="ACS618" s="802"/>
      <c r="ACT618" s="802"/>
      <c r="ACU618" s="802"/>
      <c r="ACV618" s="802"/>
      <c r="ACW618" s="802"/>
      <c r="ACX618" s="802"/>
      <c r="ACY618" s="802"/>
      <c r="ACZ618" s="802"/>
      <c r="ADA618" s="802"/>
      <c r="ADB618" s="802"/>
      <c r="ADC618" s="802"/>
      <c r="ADD618" s="802"/>
      <c r="ADE618" s="802"/>
      <c r="ADF618" s="802"/>
      <c r="ADG618" s="802"/>
      <c r="ADH618" s="802"/>
      <c r="ADI618" s="802"/>
      <c r="ADJ618" s="802"/>
      <c r="ADK618" s="802"/>
      <c r="ADL618" s="802"/>
      <c r="ADM618" s="802"/>
      <c r="ADN618" s="802"/>
      <c r="ADO618" s="802"/>
      <c r="ADP618" s="802"/>
      <c r="ADQ618" s="802"/>
      <c r="ADR618" s="802"/>
      <c r="ADS618" s="802"/>
      <c r="ADT618" s="802"/>
      <c r="ADU618" s="802"/>
      <c r="ADV618" s="802"/>
      <c r="ADW618" s="802"/>
      <c r="ADX618" s="802"/>
      <c r="ADY618" s="802"/>
      <c r="ADZ618" s="802"/>
      <c r="AEA618" s="802"/>
      <c r="AEB618" s="802"/>
      <c r="AEC618" s="802"/>
      <c r="AED618" s="802"/>
      <c r="AEE618" s="802"/>
      <c r="AEF618" s="802"/>
      <c r="AEG618" s="802"/>
      <c r="AEH618" s="802"/>
      <c r="AEI618" s="802"/>
      <c r="AEJ618" s="802"/>
      <c r="AEK618" s="802"/>
      <c r="AEL618" s="802"/>
      <c r="AEM618" s="802"/>
      <c r="AEN618" s="802"/>
      <c r="AEO618" s="802"/>
      <c r="AEP618" s="802"/>
      <c r="AEQ618" s="802"/>
      <c r="AER618" s="802"/>
      <c r="AES618" s="802"/>
      <c r="AET618" s="802"/>
      <c r="AEU618" s="802"/>
      <c r="AEV618" s="802"/>
      <c r="AEW618" s="802"/>
      <c r="AEX618" s="802"/>
      <c r="AEY618" s="802"/>
      <c r="AEZ618" s="802"/>
      <c r="AFA618" s="802"/>
      <c r="AFB618" s="802"/>
      <c r="AFC618" s="802"/>
      <c r="AFD618" s="802"/>
      <c r="AFE618" s="802"/>
      <c r="AFF618" s="802"/>
      <c r="AFG618" s="802"/>
      <c r="AFH618" s="802"/>
      <c r="AFI618" s="802"/>
      <c r="AFJ618" s="802"/>
      <c r="AFK618" s="802"/>
      <c r="AFL618" s="802"/>
      <c r="AFM618" s="802"/>
      <c r="AFN618" s="802"/>
      <c r="AFO618" s="802"/>
      <c r="AFP618" s="802"/>
      <c r="AFQ618" s="802"/>
      <c r="AFR618" s="802"/>
      <c r="AFS618" s="802"/>
      <c r="AFT618" s="802"/>
      <c r="AFU618" s="802"/>
      <c r="AFV618" s="802"/>
      <c r="AFW618" s="802"/>
      <c r="AFX618" s="802"/>
      <c r="AFY618" s="802"/>
      <c r="AFZ618" s="802"/>
      <c r="AGA618" s="802"/>
      <c r="AGB618" s="802"/>
      <c r="AGC618" s="802"/>
      <c r="AGD618" s="802"/>
      <c r="AGE618" s="802"/>
      <c r="AGF618" s="802"/>
      <c r="AGG618" s="802"/>
      <c r="AGH618" s="802"/>
      <c r="AGI618" s="802"/>
      <c r="AGJ618" s="802"/>
      <c r="AGK618" s="802"/>
      <c r="AGL618" s="802"/>
      <c r="AGM618" s="802"/>
      <c r="AGN618" s="802"/>
      <c r="AGO618" s="802"/>
      <c r="AGP618" s="802"/>
      <c r="AGQ618" s="802"/>
      <c r="AGR618" s="802"/>
      <c r="AGS618" s="802"/>
      <c r="AGT618" s="802"/>
      <c r="AGU618" s="802"/>
      <c r="AGV618" s="802"/>
      <c r="AGW618" s="802"/>
      <c r="AGX618" s="802"/>
      <c r="AGY618" s="802"/>
      <c r="AGZ618" s="802"/>
      <c r="AHA618" s="802"/>
      <c r="AHB618" s="802"/>
      <c r="AHC618" s="802"/>
      <c r="AHD618" s="802"/>
      <c r="AHE618" s="802"/>
      <c r="AHF618" s="802"/>
      <c r="AHG618" s="802"/>
      <c r="AHH618" s="802"/>
      <c r="AHI618" s="802"/>
      <c r="AHJ618" s="802"/>
      <c r="AHK618" s="802"/>
      <c r="AHL618" s="802"/>
      <c r="AHM618" s="802"/>
      <c r="AHN618" s="802"/>
      <c r="AHO618" s="802"/>
      <c r="AHP618" s="802"/>
      <c r="AHQ618" s="802"/>
      <c r="AHR618" s="802"/>
      <c r="AHS618" s="802"/>
      <c r="AHT618" s="802"/>
      <c r="AHU618" s="802"/>
      <c r="AHV618" s="802"/>
      <c r="AHW618" s="802"/>
      <c r="AHX618" s="802"/>
      <c r="AHY618" s="802"/>
      <c r="AHZ618" s="802"/>
      <c r="AIA618" s="802"/>
      <c r="AIB618" s="802"/>
      <c r="AIC618" s="802"/>
      <c r="AID618" s="802"/>
      <c r="AIE618" s="802"/>
      <c r="AIF618" s="802"/>
      <c r="AIG618" s="802"/>
      <c r="AIH618" s="802"/>
      <c r="AII618" s="802"/>
      <c r="AIJ618" s="802"/>
      <c r="AQE618" s="802"/>
      <c r="AQF618" s="802"/>
      <c r="AQG618" s="802"/>
      <c r="AQH618" s="802"/>
      <c r="AQI618" s="802"/>
      <c r="AQJ618" s="802"/>
      <c r="AQK618" s="802"/>
      <c r="AQL618" s="802"/>
      <c r="AQM618" s="802"/>
      <c r="AQN618" s="802"/>
      <c r="AQO618" s="802"/>
      <c r="AQP618" s="802"/>
      <c r="AQQ618" s="802"/>
      <c r="AQR618" s="802"/>
      <c r="AQS618" s="802"/>
      <c r="AQT618" s="802"/>
      <c r="AQU618" s="802"/>
      <c r="AQV618" s="802"/>
      <c r="AQW618" s="802"/>
      <c r="AQX618" s="802"/>
      <c r="AQY618" s="802"/>
      <c r="AQZ618" s="802"/>
      <c r="ARA618" s="802"/>
      <c r="ARB618" s="802"/>
      <c r="ARC618" s="802"/>
      <c r="ARD618" s="802"/>
      <c r="ARE618" s="802"/>
      <c r="ARF618" s="802"/>
      <c r="ARG618" s="802"/>
      <c r="ARH618" s="802"/>
      <c r="ARI618" s="802"/>
      <c r="ARJ618" s="802"/>
      <c r="ARK618" s="802"/>
      <c r="ARL618" s="802"/>
      <c r="ARM618" s="802"/>
      <c r="ARN618" s="802"/>
      <c r="ARO618" s="802"/>
      <c r="ARP618" s="802"/>
      <c r="ARQ618" s="802"/>
      <c r="ARR618" s="802"/>
      <c r="ARS618" s="802"/>
      <c r="ART618" s="802"/>
      <c r="ARU618" s="802"/>
      <c r="ARV618" s="802"/>
      <c r="ARW618" s="802"/>
      <c r="ARX618" s="802"/>
      <c r="ARY618" s="802"/>
      <c r="ARZ618" s="802"/>
      <c r="ASA618" s="802"/>
      <c r="ASB618" s="802"/>
      <c r="ASC618" s="802"/>
      <c r="ASD618" s="802"/>
      <c r="ASE618" s="802"/>
      <c r="ASF618" s="802"/>
      <c r="ASG618" s="802"/>
      <c r="ASH618" s="802"/>
      <c r="ASI618" s="802"/>
      <c r="ASJ618" s="802"/>
      <c r="ASK618" s="802"/>
      <c r="ASL618" s="802"/>
      <c r="ATP618" s="802"/>
      <c r="ATQ618" s="802"/>
      <c r="ATR618" s="802"/>
      <c r="ATS618" s="802"/>
      <c r="ATT618" s="802"/>
      <c r="ATU618" s="802"/>
      <c r="ATV618" s="802"/>
      <c r="ATW618" s="802"/>
      <c r="ATX618" s="802"/>
      <c r="ATY618" s="802"/>
      <c r="ATZ618" s="802"/>
      <c r="AUA618" s="802"/>
      <c r="AUB618" s="802"/>
      <c r="AUC618" s="802"/>
      <c r="AUD618" s="802"/>
      <c r="AUE618" s="802"/>
      <c r="AUF618" s="802"/>
      <c r="AUG618" s="802"/>
      <c r="AUH618" s="802"/>
      <c r="AUI618" s="802"/>
      <c r="AUJ618" s="802"/>
      <c r="AUK618" s="802"/>
      <c r="AUL618" s="802"/>
      <c r="AUM618" s="802"/>
      <c r="AUN618" s="802"/>
      <c r="AUO618" s="802"/>
      <c r="AUP618" s="801"/>
      <c r="AUQ618" s="802"/>
      <c r="AUR618" s="801"/>
      <c r="AUS618" s="802"/>
      <c r="AUT618" s="801"/>
      <c r="AUU618" s="802"/>
      <c r="AUV618" s="802"/>
      <c r="AUW618" s="802"/>
      <c r="AUX618" s="802"/>
      <c r="AUY618" s="802"/>
      <c r="AUZ618" s="802"/>
      <c r="AVA618" s="802"/>
      <c r="AVB618" s="802"/>
      <c r="AVC618" s="802"/>
      <c r="AVD618" s="802"/>
      <c r="AVE618" s="802"/>
      <c r="AVF618" s="802"/>
      <c r="AVG618" s="802"/>
      <c r="AVH618" s="802"/>
      <c r="AVI618" s="802"/>
      <c r="AVJ618" s="808"/>
      <c r="AVK618" s="808"/>
      <c r="AVL618" s="808"/>
      <c r="AVM618" s="808"/>
      <c r="AVN618" s="808"/>
      <c r="AVO618" s="808"/>
      <c r="AVP618" s="808"/>
      <c r="AVQ618" s="808"/>
      <c r="AVR618" s="808"/>
      <c r="AVS618" s="808"/>
      <c r="AVT618" s="808"/>
      <c r="AVU618" s="809"/>
      <c r="AVV618" s="809"/>
      <c r="AVW618" s="809"/>
      <c r="AVX618" s="809"/>
      <c r="AVY618" s="809"/>
      <c r="AVZ618" s="809"/>
      <c r="AWA618" s="809"/>
      <c r="AWB618" s="809"/>
      <c r="AWC618" s="809"/>
      <c r="AWD618" s="809"/>
      <c r="AWE618" s="809"/>
      <c r="AWF618" s="809"/>
      <c r="AWG618" s="809"/>
      <c r="AWH618" s="809"/>
      <c r="AWI618" s="809"/>
      <c r="AWJ618" s="809"/>
      <c r="AWK618" s="809"/>
      <c r="AWL618" s="809"/>
      <c r="AWM618" s="809"/>
      <c r="AWN618" s="809"/>
      <c r="AWO618" s="809"/>
      <c r="AWP618" s="809"/>
      <c r="AWQ618" s="809"/>
      <c r="AWR618" s="808"/>
      <c r="AWS618" s="761"/>
      <c r="AWT618" s="808"/>
      <c r="AWU618" s="809"/>
      <c r="AWV618" s="809"/>
      <c r="AWW618" s="809"/>
      <c r="AWX618" s="809"/>
      <c r="AWY618" s="809"/>
      <c r="AWZ618" s="809"/>
      <c r="AXA618" s="809"/>
      <c r="AXB618" s="809"/>
      <c r="AXC618" s="809"/>
      <c r="AXD618" s="809"/>
      <c r="AXE618" s="809"/>
      <c r="AXF618" s="809"/>
      <c r="AXG618" s="809"/>
      <c r="AXH618" s="809"/>
      <c r="AXI618" s="809"/>
      <c r="AXJ618" s="809"/>
      <c r="AXK618" s="809"/>
      <c r="AXL618" s="809"/>
      <c r="AXM618" s="809"/>
      <c r="AXN618" s="809"/>
      <c r="AXO618" s="809"/>
      <c r="AXP618" s="809"/>
      <c r="AXQ618" s="809"/>
      <c r="AXR618" s="809"/>
      <c r="AXS618" s="809"/>
      <c r="AXT618" s="809"/>
      <c r="AXU618" s="809"/>
      <c r="AXV618" s="809"/>
      <c r="AXW618" s="809"/>
      <c r="AXX618" s="809"/>
      <c r="AXY618" s="809"/>
      <c r="AXZ618" s="809"/>
      <c r="AYA618" s="809"/>
      <c r="AYB618" s="809"/>
      <c r="AYC618" s="809"/>
      <c r="AYD618" s="808"/>
      <c r="AYE618" s="808"/>
      <c r="AYF618" s="809"/>
      <c r="AYG618" s="808"/>
      <c r="AYH618" s="810"/>
      <c r="AYI618" s="810"/>
      <c r="AYJ618" s="810"/>
      <c r="AYK618" s="810"/>
      <c r="AYL618" s="810"/>
      <c r="AYM618" s="810"/>
      <c r="AYN618" s="810"/>
      <c r="AYO618" s="810"/>
      <c r="AYP618" s="810"/>
      <c r="AYQ618" s="810"/>
      <c r="AYR618" s="810"/>
      <c r="AYS618" s="810"/>
      <c r="AYT618" s="810"/>
      <c r="AYU618" s="810"/>
      <c r="AYV618" s="810"/>
      <c r="AYW618" s="810"/>
      <c r="AYX618" s="810"/>
      <c r="AYY618" s="810"/>
      <c r="AYZ618" s="810"/>
      <c r="AZA618" s="810"/>
      <c r="AZB618" s="810"/>
      <c r="AZC618" s="810"/>
      <c r="AZD618" s="810"/>
      <c r="AZE618" s="810"/>
      <c r="AZF618" s="810"/>
      <c r="AZG618" s="810"/>
      <c r="AZH618" s="810"/>
      <c r="AZI618" s="810"/>
      <c r="AZJ618" s="810"/>
      <c r="AZK618" s="810"/>
      <c r="AZL618" s="810"/>
      <c r="AZM618" s="810"/>
      <c r="AZN618" s="810"/>
      <c r="AZO618" s="810"/>
      <c r="AZP618" s="809"/>
      <c r="AZQ618" s="802"/>
      <c r="AZR618" s="802"/>
      <c r="AZS618" s="802"/>
    </row>
    <row r="619" spans="45:920 1123:1371" s="793" customFormat="1" ht="13.5">
      <c r="AS619" s="802"/>
      <c r="AT619" s="802"/>
      <c r="AU619" s="802"/>
      <c r="AV619" s="802"/>
      <c r="AW619" s="802"/>
      <c r="AX619" s="802"/>
      <c r="AY619" s="802"/>
      <c r="AZ619" s="802"/>
      <c r="BA619" s="802"/>
      <c r="BB619" s="802"/>
      <c r="BC619" s="802"/>
      <c r="BD619" s="802"/>
      <c r="BE619" s="802"/>
      <c r="BF619" s="802"/>
      <c r="BG619" s="802"/>
      <c r="BH619" s="802"/>
      <c r="BI619" s="802"/>
      <c r="BJ619" s="802"/>
      <c r="BK619" s="802"/>
      <c r="BL619" s="802"/>
      <c r="BM619" s="802"/>
      <c r="BN619" s="802"/>
      <c r="BO619" s="802"/>
      <c r="BP619" s="802"/>
      <c r="BQ619" s="802"/>
      <c r="BR619" s="802"/>
      <c r="BS619" s="802"/>
      <c r="BT619" s="802"/>
      <c r="BU619" s="802"/>
      <c r="BV619" s="802"/>
      <c r="BW619" s="802"/>
      <c r="BX619" s="802"/>
      <c r="BY619" s="802"/>
      <c r="BZ619" s="802"/>
      <c r="CA619" s="802"/>
      <c r="CB619" s="802"/>
      <c r="CC619" s="802"/>
      <c r="CD619" s="802"/>
      <c r="CE619" s="802"/>
      <c r="CF619" s="802"/>
      <c r="CG619" s="802"/>
      <c r="CH619" s="802"/>
      <c r="CI619" s="802"/>
      <c r="CJ619" s="802"/>
      <c r="CK619" s="802"/>
      <c r="CL619" s="802"/>
      <c r="CM619" s="802"/>
      <c r="CN619" s="802"/>
      <c r="CO619" s="802"/>
      <c r="CP619" s="802"/>
      <c r="CQ619" s="802"/>
      <c r="CR619" s="802"/>
      <c r="CS619" s="802"/>
      <c r="CT619" s="802"/>
      <c r="CU619" s="802"/>
      <c r="CV619" s="802"/>
      <c r="CW619" s="802"/>
      <c r="CX619" s="802"/>
      <c r="CY619" s="802"/>
      <c r="CZ619" s="802"/>
      <c r="DA619" s="802"/>
      <c r="DB619" s="802"/>
      <c r="DC619" s="802"/>
      <c r="DD619" s="802"/>
      <c r="DE619" s="802"/>
      <c r="DF619" s="802"/>
      <c r="DG619" s="802"/>
      <c r="DH619" s="802"/>
      <c r="DI619" s="802"/>
      <c r="DJ619" s="802"/>
      <c r="DK619" s="802"/>
      <c r="DL619" s="802"/>
      <c r="DM619" s="802"/>
      <c r="DN619" s="802"/>
      <c r="DO619" s="802"/>
      <c r="DP619" s="802"/>
      <c r="DQ619" s="802"/>
      <c r="DR619" s="802"/>
      <c r="DS619" s="802"/>
      <c r="DT619" s="802"/>
      <c r="DU619" s="802"/>
      <c r="DV619" s="802"/>
      <c r="DW619" s="802"/>
      <c r="DX619" s="802"/>
      <c r="DY619" s="802"/>
      <c r="DZ619" s="802"/>
      <c r="EA619" s="802"/>
      <c r="EB619" s="802"/>
      <c r="EC619" s="802"/>
      <c r="ED619" s="802"/>
      <c r="EE619" s="802"/>
      <c r="EF619" s="802"/>
      <c r="EG619" s="802"/>
      <c r="EH619" s="802"/>
      <c r="EI619" s="802"/>
      <c r="EJ619" s="802"/>
      <c r="EK619" s="802"/>
      <c r="EL619" s="802"/>
      <c r="EM619" s="802"/>
      <c r="EN619" s="802"/>
      <c r="EO619" s="802"/>
      <c r="EP619" s="802"/>
      <c r="EQ619" s="802"/>
      <c r="ER619" s="802"/>
      <c r="ES619" s="802"/>
      <c r="ET619" s="802"/>
      <c r="EU619" s="802"/>
      <c r="EV619" s="802"/>
      <c r="EW619" s="802"/>
      <c r="EX619" s="802"/>
      <c r="EY619" s="802"/>
      <c r="EZ619" s="802"/>
      <c r="FA619" s="802"/>
      <c r="FB619" s="802"/>
      <c r="FC619" s="802"/>
      <c r="FD619" s="802"/>
      <c r="FE619" s="802"/>
      <c r="FF619" s="802"/>
      <c r="FG619" s="802"/>
      <c r="FH619" s="802"/>
      <c r="FI619" s="802"/>
      <c r="FJ619" s="802"/>
      <c r="FK619" s="802"/>
      <c r="FL619" s="802"/>
      <c r="FM619" s="802"/>
      <c r="FN619" s="802"/>
      <c r="FO619" s="802"/>
      <c r="FP619" s="802"/>
      <c r="FQ619" s="802"/>
      <c r="FR619" s="802"/>
      <c r="FS619" s="802"/>
      <c r="FT619" s="802"/>
      <c r="FU619" s="802"/>
      <c r="FV619" s="802"/>
      <c r="FW619" s="802"/>
      <c r="FX619" s="802"/>
      <c r="FY619" s="802"/>
      <c r="FZ619" s="802"/>
      <c r="GA619" s="802"/>
      <c r="GB619" s="802"/>
      <c r="GC619" s="802"/>
      <c r="GD619" s="802"/>
      <c r="GE619" s="802"/>
      <c r="GF619" s="802"/>
      <c r="GG619" s="802"/>
      <c r="GH619" s="802"/>
      <c r="GI619" s="802"/>
      <c r="GJ619" s="802"/>
      <c r="GK619" s="802"/>
      <c r="GL619" s="802"/>
      <c r="GM619" s="802"/>
      <c r="GN619" s="802"/>
      <c r="GO619" s="802"/>
      <c r="GP619" s="802"/>
      <c r="GQ619" s="802"/>
      <c r="GR619" s="802"/>
      <c r="GS619" s="802"/>
      <c r="GT619" s="802"/>
      <c r="GU619" s="802"/>
      <c r="GV619" s="802"/>
      <c r="GW619" s="802"/>
      <c r="GX619" s="802"/>
      <c r="GY619" s="802"/>
      <c r="GZ619" s="802"/>
      <c r="HA619" s="802"/>
      <c r="HB619" s="802"/>
      <c r="HC619" s="802"/>
      <c r="HD619" s="802"/>
      <c r="HE619" s="802"/>
      <c r="HF619" s="802"/>
      <c r="HG619" s="802"/>
      <c r="HH619" s="802"/>
      <c r="HI619" s="802"/>
      <c r="HJ619" s="802"/>
      <c r="HK619" s="802"/>
      <c r="HL619" s="802"/>
      <c r="HM619" s="802"/>
      <c r="HN619" s="802"/>
      <c r="HO619" s="802"/>
      <c r="HP619" s="802"/>
      <c r="HQ619" s="802"/>
      <c r="HR619" s="802"/>
      <c r="HS619" s="802"/>
      <c r="HT619" s="802"/>
      <c r="HU619" s="802"/>
      <c r="HV619" s="802"/>
      <c r="HW619" s="802"/>
      <c r="HX619" s="802"/>
      <c r="HY619" s="802"/>
      <c r="HZ619" s="802"/>
      <c r="IA619" s="802"/>
      <c r="IB619" s="802"/>
      <c r="IC619" s="802"/>
      <c r="ID619" s="802"/>
      <c r="IE619" s="802"/>
      <c r="IF619" s="802"/>
      <c r="IG619" s="802"/>
      <c r="IH619" s="802"/>
      <c r="II619" s="802"/>
      <c r="IJ619" s="802"/>
      <c r="IK619" s="802"/>
      <c r="IL619" s="802"/>
      <c r="IM619" s="802"/>
      <c r="IN619" s="802"/>
      <c r="IO619" s="802"/>
      <c r="IP619" s="802"/>
      <c r="IQ619" s="802"/>
      <c r="IR619" s="802"/>
      <c r="IS619" s="802"/>
      <c r="IT619" s="802"/>
      <c r="IU619" s="802"/>
      <c r="IV619" s="802"/>
      <c r="IW619" s="802"/>
      <c r="IX619" s="802"/>
      <c r="IY619" s="802"/>
      <c r="IZ619" s="802"/>
      <c r="JA619" s="802"/>
      <c r="JB619" s="802"/>
      <c r="JC619" s="802"/>
      <c r="JD619" s="802"/>
      <c r="JE619" s="802"/>
      <c r="JF619" s="802"/>
      <c r="JG619" s="802"/>
      <c r="JH619" s="802"/>
      <c r="JI619" s="802"/>
      <c r="JJ619" s="802"/>
      <c r="JK619" s="802"/>
      <c r="JL619" s="802"/>
      <c r="JM619" s="802"/>
      <c r="JN619" s="802"/>
      <c r="JO619" s="802"/>
      <c r="JP619" s="802"/>
      <c r="JQ619" s="802"/>
      <c r="JR619" s="802"/>
      <c r="JS619" s="802"/>
      <c r="JT619" s="802"/>
      <c r="JU619" s="802"/>
      <c r="JV619" s="802"/>
      <c r="JW619" s="802"/>
      <c r="JX619" s="802"/>
      <c r="JY619" s="802"/>
      <c r="JZ619" s="802"/>
      <c r="KA619" s="802"/>
      <c r="KB619" s="802"/>
      <c r="KC619" s="802"/>
      <c r="KD619" s="802"/>
      <c r="KE619" s="802"/>
      <c r="KF619" s="802"/>
      <c r="KG619" s="802"/>
      <c r="KH619" s="802"/>
      <c r="KI619" s="802"/>
      <c r="KJ619" s="802"/>
      <c r="KK619" s="802"/>
      <c r="KL619" s="802"/>
      <c r="KM619" s="802"/>
      <c r="KN619" s="802"/>
      <c r="KO619" s="802"/>
      <c r="KP619" s="802"/>
      <c r="KQ619" s="802"/>
      <c r="KR619" s="802"/>
      <c r="KS619" s="802"/>
      <c r="KT619" s="802"/>
      <c r="KU619" s="802"/>
      <c r="KV619" s="802"/>
      <c r="KW619" s="802"/>
      <c r="KX619" s="802"/>
      <c r="KY619" s="802"/>
      <c r="KZ619" s="802"/>
      <c r="LA619" s="802"/>
      <c r="LB619" s="802"/>
      <c r="LC619" s="802"/>
      <c r="LD619" s="802"/>
      <c r="LE619" s="802"/>
      <c r="LF619" s="802"/>
      <c r="LG619" s="802"/>
      <c r="LH619" s="802"/>
      <c r="LI619" s="802"/>
      <c r="LJ619" s="802"/>
      <c r="LK619" s="802"/>
      <c r="LL619" s="802"/>
      <c r="LM619" s="802"/>
      <c r="LN619" s="802"/>
      <c r="LO619" s="802"/>
      <c r="LP619" s="802"/>
      <c r="LQ619" s="802"/>
      <c r="LR619" s="802"/>
      <c r="LS619" s="802"/>
      <c r="LT619" s="802"/>
      <c r="LU619" s="802"/>
      <c r="LV619" s="802"/>
      <c r="LW619" s="802"/>
      <c r="LX619" s="802"/>
      <c r="LY619" s="802"/>
      <c r="LZ619" s="802"/>
      <c r="MA619" s="802"/>
      <c r="MB619" s="802"/>
      <c r="MC619" s="802"/>
      <c r="MD619" s="802"/>
      <c r="ME619" s="802"/>
      <c r="MF619" s="802"/>
      <c r="MG619" s="802"/>
      <c r="MH619" s="802"/>
      <c r="MI619" s="802"/>
      <c r="MJ619" s="802"/>
      <c r="MK619" s="802"/>
      <c r="ML619" s="802"/>
      <c r="MM619" s="802"/>
      <c r="MN619" s="802"/>
      <c r="MO619" s="802"/>
      <c r="MP619" s="802"/>
      <c r="MQ619" s="802"/>
      <c r="MR619" s="802"/>
      <c r="MS619" s="802"/>
      <c r="MT619" s="802"/>
      <c r="MU619" s="802"/>
      <c r="MV619" s="802"/>
      <c r="MW619" s="802"/>
      <c r="MX619" s="802"/>
      <c r="MY619" s="802"/>
      <c r="MZ619" s="802"/>
      <c r="NA619" s="802"/>
      <c r="NB619" s="802"/>
      <c r="NC619" s="802"/>
      <c r="ND619" s="802"/>
      <c r="NE619" s="802"/>
      <c r="NF619" s="802"/>
      <c r="NG619" s="802"/>
      <c r="NH619" s="802"/>
      <c r="NI619" s="802"/>
      <c r="NJ619" s="802"/>
      <c r="NK619" s="802"/>
      <c r="NL619" s="802"/>
      <c r="NM619" s="802"/>
      <c r="NN619" s="802"/>
      <c r="NO619" s="802"/>
      <c r="NP619" s="802"/>
      <c r="NQ619" s="802"/>
      <c r="NR619" s="802"/>
      <c r="NS619" s="802"/>
      <c r="NT619" s="802"/>
      <c r="NU619" s="802"/>
      <c r="NV619" s="802"/>
      <c r="NW619" s="802"/>
      <c r="NX619" s="802"/>
      <c r="NY619" s="802"/>
      <c r="NZ619" s="802"/>
      <c r="OA619" s="802"/>
      <c r="OB619" s="802"/>
      <c r="OC619" s="802"/>
      <c r="OD619" s="802"/>
      <c r="OE619" s="802"/>
      <c r="OF619" s="802"/>
      <c r="OG619" s="802"/>
      <c r="OH619" s="802"/>
      <c r="OI619" s="802"/>
      <c r="OJ619" s="802"/>
      <c r="OK619" s="802"/>
      <c r="OL619" s="802"/>
      <c r="OM619" s="802"/>
      <c r="ON619" s="802"/>
      <c r="OO619" s="802"/>
      <c r="OP619" s="802"/>
      <c r="OQ619" s="802"/>
      <c r="OR619" s="802"/>
      <c r="OS619" s="802"/>
      <c r="OT619" s="802"/>
      <c r="OU619" s="802"/>
      <c r="OV619" s="802"/>
      <c r="OW619" s="802"/>
      <c r="OX619" s="802"/>
      <c r="OY619" s="802"/>
      <c r="OZ619" s="802"/>
      <c r="PA619" s="802"/>
      <c r="PB619" s="802"/>
      <c r="PC619" s="802"/>
      <c r="PD619" s="802"/>
      <c r="PE619" s="802"/>
      <c r="PF619" s="802"/>
      <c r="PG619" s="802"/>
      <c r="PH619" s="802"/>
      <c r="PI619" s="802"/>
      <c r="PJ619" s="802"/>
      <c r="PK619" s="802"/>
      <c r="PL619" s="802"/>
      <c r="PM619" s="802"/>
      <c r="PN619" s="802"/>
      <c r="PO619" s="802"/>
      <c r="PP619" s="802"/>
      <c r="PQ619" s="802"/>
      <c r="PR619" s="802"/>
      <c r="PS619" s="802"/>
      <c r="PT619" s="802"/>
      <c r="PU619" s="802"/>
      <c r="PV619" s="802"/>
      <c r="PW619" s="802"/>
      <c r="PX619" s="802"/>
      <c r="PY619" s="802"/>
      <c r="PZ619" s="802"/>
      <c r="QA619" s="802"/>
      <c r="QB619" s="802"/>
      <c r="QC619" s="802"/>
      <c r="QD619" s="802"/>
      <c r="QE619" s="802"/>
      <c r="QF619" s="802"/>
      <c r="QG619" s="802"/>
      <c r="QH619" s="802"/>
      <c r="QI619" s="802"/>
      <c r="QJ619" s="802"/>
      <c r="QK619" s="802"/>
      <c r="QL619" s="802"/>
      <c r="QM619" s="802"/>
      <c r="QN619" s="802"/>
      <c r="QO619" s="802"/>
      <c r="QP619" s="802"/>
      <c r="QQ619" s="802"/>
      <c r="QR619" s="802"/>
      <c r="QS619" s="802"/>
      <c r="QT619" s="802"/>
      <c r="QU619" s="802"/>
      <c r="QV619" s="802"/>
      <c r="QW619" s="802"/>
      <c r="QX619" s="802"/>
      <c r="QY619" s="802"/>
      <c r="QZ619" s="802"/>
      <c r="RA619" s="802"/>
      <c r="RB619" s="802"/>
      <c r="RC619" s="802"/>
      <c r="RD619" s="802"/>
      <c r="RE619" s="802"/>
      <c r="RF619" s="802"/>
      <c r="RG619" s="802"/>
      <c r="RH619" s="802"/>
      <c r="RI619" s="802"/>
      <c r="RJ619" s="802"/>
      <c r="RK619" s="802"/>
      <c r="RL619" s="802"/>
      <c r="RM619" s="802"/>
      <c r="RN619" s="802"/>
      <c r="RO619" s="802"/>
      <c r="RP619" s="802"/>
      <c r="RQ619" s="802"/>
      <c r="RR619" s="802"/>
      <c r="RS619" s="802"/>
      <c r="RT619" s="802"/>
      <c r="RU619" s="802"/>
      <c r="RV619" s="802"/>
      <c r="RW619" s="802"/>
      <c r="RX619" s="802"/>
      <c r="RY619" s="802"/>
      <c r="RZ619" s="802"/>
      <c r="SA619" s="802"/>
      <c r="SB619" s="802"/>
      <c r="SC619" s="802"/>
      <c r="SD619" s="802"/>
      <c r="SE619" s="802"/>
      <c r="SF619" s="802"/>
      <c r="SG619" s="802"/>
      <c r="SH619" s="802"/>
      <c r="SI619" s="802"/>
      <c r="SJ619" s="802"/>
      <c r="SK619" s="802"/>
      <c r="SL619" s="802"/>
      <c r="SM619" s="802"/>
      <c r="SN619" s="802"/>
      <c r="SO619" s="802"/>
      <c r="SP619" s="802"/>
      <c r="SQ619" s="802"/>
      <c r="SR619" s="802"/>
      <c r="SS619" s="802"/>
      <c r="ST619" s="802"/>
      <c r="SU619" s="802"/>
      <c r="SV619" s="802"/>
      <c r="SW619" s="802"/>
      <c r="SX619" s="802"/>
      <c r="SY619" s="802"/>
      <c r="SZ619" s="802"/>
      <c r="TA619" s="802"/>
      <c r="TB619" s="802"/>
      <c r="TC619" s="802"/>
      <c r="TD619" s="802"/>
      <c r="TE619" s="802"/>
      <c r="TF619" s="802"/>
      <c r="TG619" s="802"/>
      <c r="TH619" s="802"/>
      <c r="TI619" s="802"/>
      <c r="TJ619" s="802"/>
      <c r="TK619" s="802"/>
      <c r="TL619" s="802"/>
      <c r="TM619" s="802"/>
      <c r="TN619" s="802"/>
      <c r="TO619" s="802"/>
      <c r="TP619" s="802"/>
      <c r="TQ619" s="802"/>
      <c r="TR619" s="802"/>
      <c r="TS619" s="802"/>
      <c r="TT619" s="802"/>
      <c r="TU619" s="802"/>
      <c r="TV619" s="802"/>
      <c r="TW619" s="802"/>
      <c r="TX619" s="802"/>
      <c r="TY619" s="802"/>
      <c r="TZ619" s="802"/>
      <c r="UA619" s="802"/>
      <c r="UB619" s="802"/>
      <c r="UC619" s="802"/>
      <c r="UD619" s="802"/>
      <c r="UE619" s="802"/>
      <c r="UF619" s="802"/>
      <c r="UG619" s="802"/>
      <c r="UH619" s="802"/>
      <c r="UI619" s="802"/>
      <c r="UJ619" s="802"/>
      <c r="UK619" s="802"/>
      <c r="UL619" s="802"/>
      <c r="UM619" s="802"/>
      <c r="UN619" s="802"/>
      <c r="UO619" s="802"/>
      <c r="UP619" s="802"/>
      <c r="UQ619" s="802"/>
      <c r="UR619" s="802"/>
      <c r="US619" s="802"/>
      <c r="UT619" s="802"/>
      <c r="UU619" s="802"/>
      <c r="UV619" s="802"/>
      <c r="UW619" s="802"/>
      <c r="UX619" s="802"/>
      <c r="UY619" s="802"/>
      <c r="UZ619" s="802"/>
      <c r="VA619" s="802"/>
      <c r="VB619" s="802"/>
      <c r="VC619" s="802"/>
      <c r="VD619" s="802"/>
      <c r="VE619" s="802"/>
      <c r="VF619" s="802"/>
      <c r="VG619" s="802"/>
      <c r="VH619" s="802"/>
      <c r="VI619" s="802"/>
      <c r="VJ619" s="802"/>
      <c r="VK619" s="802"/>
      <c r="VL619" s="802"/>
      <c r="VM619" s="802"/>
      <c r="VN619" s="802"/>
      <c r="VO619" s="802"/>
      <c r="VP619" s="802"/>
      <c r="VQ619" s="802"/>
      <c r="VR619" s="802"/>
      <c r="VS619" s="802"/>
      <c r="VT619" s="802"/>
      <c r="VU619" s="802"/>
      <c r="VV619" s="802"/>
      <c r="VW619" s="802"/>
      <c r="VX619" s="802"/>
      <c r="VY619" s="802"/>
      <c r="VZ619" s="802"/>
      <c r="WA619" s="802"/>
      <c r="WB619" s="802"/>
      <c r="WC619" s="802"/>
      <c r="WD619" s="802"/>
      <c r="WE619" s="802"/>
      <c r="WF619" s="802"/>
      <c r="WG619" s="802"/>
      <c r="WH619" s="802"/>
      <c r="WI619" s="802"/>
      <c r="WJ619" s="802"/>
      <c r="WK619" s="802"/>
      <c r="WL619" s="802"/>
      <c r="WM619" s="802"/>
      <c r="WN619" s="802"/>
      <c r="WO619" s="802"/>
      <c r="WP619" s="802"/>
      <c r="WQ619" s="802"/>
      <c r="WR619" s="802"/>
      <c r="WS619" s="802"/>
      <c r="WT619" s="802"/>
      <c r="WU619" s="802"/>
      <c r="WV619" s="802"/>
      <c r="WW619" s="802"/>
      <c r="WX619" s="802"/>
      <c r="WY619" s="802"/>
      <c r="WZ619" s="802"/>
      <c r="XA619" s="802"/>
      <c r="XB619" s="802"/>
      <c r="XC619" s="802"/>
      <c r="XD619" s="802"/>
      <c r="XE619" s="802"/>
      <c r="XF619" s="802"/>
      <c r="XG619" s="802"/>
      <c r="XH619" s="802"/>
      <c r="XI619" s="802"/>
      <c r="XJ619" s="802"/>
      <c r="XK619" s="802"/>
      <c r="XL619" s="802"/>
      <c r="XM619" s="802"/>
      <c r="XN619" s="802"/>
      <c r="XO619" s="802"/>
      <c r="XP619" s="802"/>
      <c r="XQ619" s="802"/>
      <c r="XR619" s="802"/>
      <c r="XS619" s="802"/>
      <c r="XT619" s="802"/>
      <c r="XU619" s="802"/>
      <c r="XV619" s="802"/>
      <c r="XW619" s="802"/>
      <c r="XX619" s="802"/>
      <c r="XY619" s="802"/>
      <c r="XZ619" s="802"/>
      <c r="YA619" s="802"/>
      <c r="YB619" s="802"/>
      <c r="YC619" s="802"/>
      <c r="YD619" s="802"/>
      <c r="YE619" s="802"/>
      <c r="YF619" s="802"/>
      <c r="YG619" s="802"/>
      <c r="YH619" s="802"/>
      <c r="YI619" s="802"/>
      <c r="YJ619" s="802"/>
      <c r="YK619" s="802"/>
      <c r="YL619" s="802"/>
      <c r="YM619" s="802"/>
      <c r="YN619" s="802"/>
      <c r="YO619" s="802"/>
      <c r="YP619" s="802"/>
      <c r="YQ619" s="802"/>
      <c r="YR619" s="802"/>
      <c r="YS619" s="802"/>
      <c r="YT619" s="802"/>
      <c r="YU619" s="802"/>
      <c r="YV619" s="802"/>
      <c r="YW619" s="802"/>
      <c r="YX619" s="802"/>
      <c r="YY619" s="802"/>
      <c r="YZ619" s="802"/>
      <c r="ZA619" s="802"/>
      <c r="ZB619" s="802"/>
      <c r="ZC619" s="802"/>
      <c r="ZD619" s="802"/>
      <c r="ZE619" s="802"/>
      <c r="ZF619" s="802"/>
      <c r="ZG619" s="802"/>
      <c r="ZH619" s="802"/>
      <c r="ZI619" s="802"/>
      <c r="ZJ619" s="802"/>
      <c r="ZK619" s="802"/>
      <c r="ZL619" s="802"/>
      <c r="ZM619" s="802"/>
      <c r="ZN619" s="802"/>
      <c r="ZO619" s="802"/>
      <c r="ZP619" s="802"/>
      <c r="ZQ619" s="802"/>
      <c r="ZR619" s="802"/>
      <c r="ZS619" s="802"/>
      <c r="ZT619" s="802"/>
      <c r="ZU619" s="802"/>
      <c r="ZV619" s="802"/>
      <c r="ZW619" s="802"/>
      <c r="ZX619" s="802"/>
      <c r="ZY619" s="802"/>
      <c r="ZZ619" s="802"/>
      <c r="AAA619" s="802"/>
      <c r="AAB619" s="802"/>
      <c r="AAC619" s="802"/>
      <c r="AAD619" s="802"/>
      <c r="AAE619" s="802"/>
      <c r="AAF619" s="802"/>
      <c r="AAG619" s="802"/>
      <c r="AAH619" s="802"/>
      <c r="AAI619" s="802"/>
      <c r="AAJ619" s="802"/>
      <c r="AAK619" s="802"/>
      <c r="AAL619" s="802"/>
      <c r="AAM619" s="802"/>
      <c r="AAN619" s="802"/>
      <c r="AAO619" s="802"/>
      <c r="AAP619" s="802"/>
      <c r="AAQ619" s="802"/>
      <c r="AAR619" s="802"/>
      <c r="AAS619" s="802"/>
      <c r="AAT619" s="802"/>
      <c r="AAU619" s="802"/>
      <c r="AAV619" s="802"/>
      <c r="AAW619" s="802"/>
      <c r="AAX619" s="802"/>
      <c r="AAY619" s="802"/>
      <c r="AAZ619" s="802"/>
      <c r="ABA619" s="802"/>
      <c r="ABB619" s="802"/>
      <c r="ABC619" s="802"/>
      <c r="ABD619" s="802"/>
      <c r="ABE619" s="802"/>
      <c r="ABF619" s="802"/>
      <c r="ABG619" s="802"/>
      <c r="ABH619" s="802"/>
      <c r="ABI619" s="802"/>
      <c r="ABJ619" s="802"/>
      <c r="ABK619" s="802"/>
      <c r="ABL619" s="802"/>
      <c r="ABM619" s="802"/>
      <c r="ABN619" s="802"/>
      <c r="ABO619" s="802"/>
      <c r="ABP619" s="802"/>
      <c r="ABQ619" s="802"/>
      <c r="ABR619" s="802"/>
      <c r="ABS619" s="802"/>
      <c r="ABT619" s="802"/>
      <c r="ABU619" s="802"/>
      <c r="ABV619" s="802"/>
      <c r="ABW619" s="802"/>
      <c r="ABX619" s="802"/>
      <c r="ABY619" s="802"/>
      <c r="ABZ619" s="802"/>
      <c r="ACA619" s="802"/>
      <c r="ACB619" s="802"/>
      <c r="ACC619" s="802"/>
      <c r="ACD619" s="802"/>
      <c r="ACE619" s="802"/>
      <c r="ACF619" s="802"/>
      <c r="ACG619" s="802"/>
      <c r="ACH619" s="802"/>
      <c r="ACI619" s="802"/>
      <c r="ACJ619" s="802"/>
      <c r="ACK619" s="802"/>
      <c r="ACL619" s="802"/>
      <c r="ACM619" s="802"/>
      <c r="ACN619" s="802"/>
      <c r="ACO619" s="802"/>
      <c r="ACP619" s="802"/>
      <c r="ACQ619" s="802"/>
      <c r="ACR619" s="802"/>
      <c r="ACS619" s="802"/>
      <c r="ACT619" s="802"/>
      <c r="ACU619" s="802"/>
      <c r="ACV619" s="802"/>
      <c r="ACW619" s="802"/>
      <c r="ACX619" s="802"/>
      <c r="ACY619" s="802"/>
      <c r="ACZ619" s="802"/>
      <c r="ADA619" s="802"/>
      <c r="ADB619" s="802"/>
      <c r="ADC619" s="802"/>
      <c r="ADD619" s="802"/>
      <c r="ADE619" s="802"/>
      <c r="ADF619" s="802"/>
      <c r="ADG619" s="802"/>
      <c r="ADH619" s="802"/>
      <c r="ADI619" s="802"/>
      <c r="ADJ619" s="802"/>
      <c r="ADK619" s="802"/>
      <c r="ADL619" s="802"/>
      <c r="ADM619" s="802"/>
      <c r="ADN619" s="802"/>
      <c r="ADO619" s="802"/>
      <c r="ADP619" s="802"/>
      <c r="ADQ619" s="802"/>
      <c r="ADR619" s="802"/>
      <c r="ADS619" s="802"/>
      <c r="ADT619" s="802"/>
      <c r="ADU619" s="802"/>
      <c r="ADV619" s="802"/>
      <c r="ADW619" s="802"/>
      <c r="ADX619" s="802"/>
      <c r="ADY619" s="802"/>
      <c r="ADZ619" s="802"/>
      <c r="AEA619" s="802"/>
      <c r="AEB619" s="802"/>
      <c r="AEC619" s="802"/>
      <c r="AED619" s="802"/>
      <c r="AEE619" s="802"/>
      <c r="AEF619" s="802"/>
      <c r="AEG619" s="802"/>
      <c r="AEH619" s="802"/>
      <c r="AEI619" s="802"/>
      <c r="AEJ619" s="802"/>
      <c r="AEK619" s="802"/>
      <c r="AEL619" s="802"/>
      <c r="AEM619" s="802"/>
      <c r="AEN619" s="802"/>
      <c r="AEO619" s="802"/>
      <c r="AEP619" s="802"/>
      <c r="AEQ619" s="802"/>
      <c r="AER619" s="802"/>
      <c r="AES619" s="802"/>
      <c r="AET619" s="802"/>
      <c r="AEU619" s="802"/>
      <c r="AEV619" s="802"/>
      <c r="AEW619" s="802"/>
      <c r="AEX619" s="802"/>
      <c r="AEY619" s="802"/>
      <c r="AEZ619" s="802"/>
      <c r="AFA619" s="802"/>
      <c r="AFB619" s="802"/>
      <c r="AFC619" s="802"/>
      <c r="AFD619" s="802"/>
      <c r="AFE619" s="802"/>
      <c r="AFF619" s="802"/>
      <c r="AFG619" s="802"/>
      <c r="AFH619" s="802"/>
      <c r="AFI619" s="802"/>
      <c r="AFJ619" s="802"/>
      <c r="AFK619" s="802"/>
      <c r="AFL619" s="802"/>
      <c r="AFM619" s="802"/>
      <c r="AFN619" s="802"/>
      <c r="AFO619" s="802"/>
      <c r="AFP619" s="802"/>
      <c r="AFQ619" s="802"/>
      <c r="AFR619" s="802"/>
      <c r="AFS619" s="802"/>
      <c r="AFT619" s="802"/>
      <c r="AFU619" s="802"/>
      <c r="AFV619" s="802"/>
      <c r="AFW619" s="802"/>
      <c r="AFX619" s="802"/>
      <c r="AFY619" s="802"/>
      <c r="AFZ619" s="802"/>
      <c r="AGA619" s="802"/>
      <c r="AGB619" s="802"/>
      <c r="AGC619" s="802"/>
      <c r="AGD619" s="802"/>
      <c r="AGE619" s="802"/>
      <c r="AGF619" s="802"/>
      <c r="AGG619" s="802"/>
      <c r="AGH619" s="802"/>
      <c r="AGI619" s="802"/>
      <c r="AGJ619" s="802"/>
      <c r="AGK619" s="802"/>
      <c r="AGL619" s="802"/>
      <c r="AGM619" s="802"/>
      <c r="AGN619" s="802"/>
      <c r="AGO619" s="802"/>
      <c r="AGP619" s="802"/>
      <c r="AGQ619" s="802"/>
      <c r="AGR619" s="802"/>
      <c r="AGS619" s="802"/>
      <c r="AGT619" s="802"/>
      <c r="AGU619" s="802"/>
      <c r="AGV619" s="802"/>
      <c r="AGW619" s="802"/>
      <c r="AGX619" s="802"/>
      <c r="AGY619" s="802"/>
      <c r="AGZ619" s="802"/>
      <c r="AHA619" s="802"/>
      <c r="AHB619" s="802"/>
      <c r="AHC619" s="802"/>
      <c r="AHD619" s="802"/>
      <c r="AHE619" s="802"/>
      <c r="AHF619" s="802"/>
      <c r="AHG619" s="802"/>
      <c r="AHH619" s="802"/>
      <c r="AHI619" s="802"/>
      <c r="AHJ619" s="802"/>
      <c r="AHK619" s="802"/>
      <c r="AHL619" s="802"/>
      <c r="AHM619" s="802"/>
      <c r="AHN619" s="802"/>
      <c r="AHO619" s="802"/>
      <c r="AHP619" s="802"/>
      <c r="AHQ619" s="802"/>
      <c r="AHR619" s="802"/>
      <c r="AHS619" s="802"/>
      <c r="AHT619" s="802"/>
      <c r="AHU619" s="802"/>
      <c r="AHV619" s="802"/>
      <c r="AHW619" s="802"/>
      <c r="AHX619" s="802"/>
      <c r="AHY619" s="802"/>
      <c r="AHZ619" s="802"/>
      <c r="AIA619" s="802"/>
      <c r="AIB619" s="802"/>
      <c r="AIC619" s="802"/>
      <c r="AID619" s="802"/>
      <c r="AIE619" s="802"/>
      <c r="AIF619" s="802"/>
      <c r="AIG619" s="802"/>
      <c r="AIH619" s="802"/>
      <c r="AII619" s="802"/>
      <c r="AIJ619" s="802"/>
      <c r="AQE619" s="802"/>
      <c r="AQF619" s="802"/>
      <c r="AQG619" s="802"/>
      <c r="AQH619" s="802"/>
      <c r="AQI619" s="802"/>
      <c r="AQJ619" s="802"/>
      <c r="AQK619" s="802"/>
      <c r="AQL619" s="802"/>
      <c r="AQM619" s="802"/>
      <c r="AQN619" s="802"/>
      <c r="AQO619" s="802"/>
      <c r="AQP619" s="802"/>
      <c r="AQQ619" s="802"/>
      <c r="AQR619" s="802"/>
      <c r="AQS619" s="802"/>
      <c r="AQT619" s="802"/>
      <c r="AQU619" s="802"/>
      <c r="AQV619" s="802"/>
      <c r="AQW619" s="802"/>
      <c r="AQX619" s="802"/>
      <c r="AQY619" s="802"/>
      <c r="AQZ619" s="802"/>
      <c r="ARA619" s="802"/>
      <c r="ARB619" s="802"/>
      <c r="ARC619" s="802"/>
      <c r="ARD619" s="802"/>
      <c r="ARE619" s="802"/>
      <c r="ARF619" s="802"/>
      <c r="ARG619" s="802"/>
      <c r="ARH619" s="802"/>
      <c r="ARI619" s="802"/>
      <c r="ARJ619" s="802"/>
      <c r="ARK619" s="802"/>
      <c r="ARL619" s="802"/>
      <c r="ARM619" s="802"/>
      <c r="ARN619" s="802"/>
      <c r="ARO619" s="802"/>
      <c r="ARP619" s="802"/>
      <c r="ARQ619" s="802"/>
      <c r="ARR619" s="802"/>
      <c r="ARS619" s="802"/>
      <c r="ART619" s="802"/>
      <c r="ARU619" s="802"/>
      <c r="ARV619" s="802"/>
      <c r="ARW619" s="802"/>
      <c r="ARX619" s="802"/>
      <c r="ARY619" s="802"/>
      <c r="ARZ619" s="802"/>
      <c r="ASA619" s="802"/>
      <c r="ASB619" s="802"/>
      <c r="ASC619" s="802"/>
      <c r="ASD619" s="802"/>
      <c r="ASE619" s="802"/>
      <c r="ASF619" s="802"/>
      <c r="ASG619" s="802"/>
      <c r="ASH619" s="802"/>
      <c r="ASI619" s="802"/>
      <c r="ASJ619" s="802"/>
      <c r="ASK619" s="802"/>
      <c r="ASL619" s="802"/>
      <c r="ATP619" s="802"/>
      <c r="ATQ619" s="802"/>
      <c r="ATR619" s="802"/>
      <c r="ATS619" s="802"/>
      <c r="ATT619" s="802"/>
      <c r="ATU619" s="802"/>
      <c r="ATV619" s="802"/>
      <c r="ATW619" s="802"/>
      <c r="ATX619" s="802"/>
      <c r="ATY619" s="802"/>
      <c r="ATZ619" s="802"/>
      <c r="AUA619" s="802"/>
      <c r="AUB619" s="802"/>
      <c r="AUC619" s="802"/>
      <c r="AUD619" s="802"/>
      <c r="AUE619" s="802"/>
      <c r="AUF619" s="802"/>
      <c r="AUG619" s="802"/>
      <c r="AUH619" s="802"/>
      <c r="AUI619" s="802"/>
      <c r="AUJ619" s="802"/>
      <c r="AUK619" s="802"/>
      <c r="AUL619" s="802"/>
      <c r="AUM619" s="802"/>
      <c r="AUN619" s="802"/>
      <c r="AUO619" s="802"/>
      <c r="AUP619" s="801"/>
      <c r="AUQ619" s="802"/>
      <c r="AUR619" s="801"/>
      <c r="AUS619" s="802"/>
      <c r="AUT619" s="801"/>
      <c r="AUU619" s="802"/>
      <c r="AUV619" s="802"/>
      <c r="AUW619" s="802"/>
      <c r="AUX619" s="802"/>
      <c r="AUY619" s="802"/>
      <c r="AUZ619" s="802"/>
      <c r="AVA619" s="802"/>
      <c r="AVB619" s="802"/>
      <c r="AVC619" s="802"/>
      <c r="AVD619" s="802"/>
      <c r="AVE619" s="802"/>
      <c r="AVF619" s="802"/>
      <c r="AVG619" s="802"/>
      <c r="AVH619" s="802"/>
      <c r="AVI619" s="802"/>
      <c r="AVJ619" s="808"/>
      <c r="AVK619" s="808"/>
      <c r="AVL619" s="808"/>
      <c r="AVM619" s="808"/>
      <c r="AVN619" s="808"/>
      <c r="AVO619" s="808"/>
      <c r="AVP619" s="808"/>
      <c r="AVQ619" s="808"/>
      <c r="AVR619" s="808"/>
      <c r="AVS619" s="808"/>
      <c r="AVT619" s="808"/>
      <c r="AVU619" s="809"/>
      <c r="AVV619" s="809"/>
      <c r="AVW619" s="809"/>
      <c r="AVX619" s="809"/>
      <c r="AVY619" s="809"/>
      <c r="AVZ619" s="809"/>
      <c r="AWA619" s="809"/>
      <c r="AWB619" s="809"/>
      <c r="AWC619" s="809"/>
      <c r="AWD619" s="809"/>
      <c r="AWE619" s="809"/>
      <c r="AWF619" s="809"/>
      <c r="AWG619" s="809"/>
      <c r="AWH619" s="809"/>
      <c r="AWI619" s="809"/>
      <c r="AWJ619" s="809"/>
      <c r="AWK619" s="809"/>
      <c r="AWL619" s="809"/>
      <c r="AWM619" s="809"/>
      <c r="AWN619" s="809"/>
      <c r="AWO619" s="809"/>
      <c r="AWP619" s="809"/>
      <c r="AWQ619" s="809"/>
      <c r="AWR619" s="808"/>
      <c r="AWS619" s="761"/>
      <c r="AWT619" s="808"/>
      <c r="AWU619" s="809"/>
      <c r="AWV619" s="809"/>
      <c r="AWW619" s="809"/>
      <c r="AWX619" s="809"/>
      <c r="AWY619" s="809"/>
      <c r="AWZ619" s="809"/>
      <c r="AXA619" s="809"/>
      <c r="AXB619" s="809"/>
      <c r="AXC619" s="809"/>
      <c r="AXD619" s="809"/>
      <c r="AXE619" s="809"/>
      <c r="AXF619" s="809"/>
      <c r="AXG619" s="809"/>
      <c r="AXH619" s="809"/>
      <c r="AXI619" s="809"/>
      <c r="AXJ619" s="809"/>
      <c r="AXK619" s="809"/>
      <c r="AXL619" s="809"/>
      <c r="AXM619" s="809"/>
      <c r="AXN619" s="809"/>
      <c r="AXO619" s="809"/>
      <c r="AXP619" s="809"/>
      <c r="AXQ619" s="809"/>
      <c r="AXR619" s="809"/>
      <c r="AXS619" s="809"/>
      <c r="AXT619" s="809"/>
      <c r="AXU619" s="809"/>
      <c r="AXV619" s="809"/>
      <c r="AXW619" s="809"/>
      <c r="AXX619" s="809"/>
      <c r="AXY619" s="809"/>
      <c r="AXZ619" s="809"/>
      <c r="AYA619" s="809"/>
      <c r="AYB619" s="809"/>
      <c r="AYC619" s="809"/>
      <c r="AYD619" s="808"/>
      <c r="AYE619" s="808"/>
      <c r="AYF619" s="809"/>
      <c r="AYG619" s="808"/>
      <c r="AYH619" s="810"/>
      <c r="AYI619" s="810"/>
      <c r="AYJ619" s="810"/>
      <c r="AYK619" s="810"/>
      <c r="AYL619" s="810"/>
      <c r="AYM619" s="810"/>
      <c r="AYN619" s="810"/>
      <c r="AYO619" s="810"/>
      <c r="AYP619" s="810"/>
      <c r="AYQ619" s="810"/>
      <c r="AYR619" s="810"/>
      <c r="AYS619" s="810"/>
      <c r="AYT619" s="810"/>
      <c r="AYU619" s="810"/>
      <c r="AYV619" s="810"/>
      <c r="AYW619" s="810"/>
      <c r="AYX619" s="810"/>
      <c r="AYY619" s="810"/>
      <c r="AYZ619" s="810"/>
      <c r="AZA619" s="810"/>
      <c r="AZB619" s="810"/>
      <c r="AZC619" s="810"/>
      <c r="AZD619" s="810"/>
      <c r="AZE619" s="810"/>
      <c r="AZF619" s="810"/>
      <c r="AZG619" s="810"/>
      <c r="AZH619" s="810"/>
      <c r="AZI619" s="810"/>
      <c r="AZJ619" s="810"/>
      <c r="AZK619" s="810"/>
      <c r="AZL619" s="810"/>
      <c r="AZM619" s="810"/>
      <c r="AZN619" s="810"/>
      <c r="AZO619" s="810"/>
      <c r="AZP619" s="809"/>
      <c r="AZQ619" s="802"/>
      <c r="AZR619" s="802"/>
      <c r="AZS619" s="802"/>
    </row>
    <row r="620" spans="45:920 1123:1371" s="793" customFormat="1" ht="13.5">
      <c r="AS620" s="802"/>
      <c r="AT620" s="802"/>
      <c r="AU620" s="802"/>
      <c r="AV620" s="802"/>
      <c r="AW620" s="802"/>
      <c r="AX620" s="802"/>
      <c r="AY620" s="802"/>
      <c r="AZ620" s="802"/>
      <c r="BA620" s="802"/>
      <c r="BB620" s="802"/>
      <c r="BC620" s="802"/>
      <c r="BD620" s="802"/>
      <c r="BE620" s="802"/>
      <c r="BF620" s="802"/>
      <c r="BG620" s="802"/>
      <c r="BH620" s="802"/>
      <c r="BI620" s="802"/>
      <c r="BJ620" s="802"/>
      <c r="BK620" s="802"/>
      <c r="BL620" s="802"/>
      <c r="BM620" s="802"/>
      <c r="BN620" s="802"/>
      <c r="BO620" s="802"/>
      <c r="BP620" s="802"/>
      <c r="BQ620" s="802"/>
      <c r="BR620" s="802"/>
      <c r="BS620" s="802"/>
      <c r="BT620" s="802"/>
      <c r="BU620" s="802"/>
      <c r="BV620" s="802"/>
      <c r="BW620" s="802"/>
      <c r="BX620" s="802"/>
      <c r="BY620" s="802"/>
      <c r="BZ620" s="802"/>
      <c r="CA620" s="802"/>
      <c r="CB620" s="802"/>
      <c r="CC620" s="802"/>
      <c r="CD620" s="802"/>
      <c r="CE620" s="802"/>
      <c r="CF620" s="802"/>
      <c r="CG620" s="802"/>
      <c r="CH620" s="802"/>
      <c r="CI620" s="802"/>
      <c r="CJ620" s="802"/>
      <c r="CK620" s="802"/>
      <c r="CL620" s="802"/>
      <c r="CM620" s="802"/>
      <c r="CN620" s="802"/>
      <c r="CO620" s="802"/>
      <c r="CP620" s="802"/>
      <c r="CQ620" s="802"/>
      <c r="CR620" s="802"/>
      <c r="CS620" s="802"/>
      <c r="CT620" s="802"/>
      <c r="CU620" s="802"/>
      <c r="CV620" s="802"/>
      <c r="CW620" s="802"/>
      <c r="CX620" s="802"/>
      <c r="CY620" s="802"/>
      <c r="CZ620" s="802"/>
      <c r="DA620" s="802"/>
      <c r="DB620" s="802"/>
      <c r="DC620" s="802"/>
      <c r="DD620" s="802"/>
      <c r="DE620" s="802"/>
      <c r="DF620" s="802"/>
      <c r="DG620" s="802"/>
      <c r="DH620" s="802"/>
      <c r="DI620" s="802"/>
      <c r="DJ620" s="802"/>
      <c r="DK620" s="802"/>
      <c r="DL620" s="802"/>
      <c r="DM620" s="802"/>
      <c r="DN620" s="802"/>
      <c r="DO620" s="802"/>
      <c r="DP620" s="802"/>
      <c r="DQ620" s="802"/>
      <c r="DR620" s="802"/>
      <c r="DS620" s="802"/>
      <c r="DT620" s="802"/>
      <c r="DU620" s="802"/>
      <c r="DV620" s="802"/>
      <c r="DW620" s="802"/>
      <c r="DX620" s="802"/>
      <c r="DY620" s="802"/>
      <c r="DZ620" s="802"/>
      <c r="EA620" s="802"/>
      <c r="EB620" s="802"/>
      <c r="EC620" s="802"/>
      <c r="ED620" s="802"/>
      <c r="EE620" s="802"/>
      <c r="EF620" s="802"/>
      <c r="EG620" s="802"/>
      <c r="EH620" s="802"/>
      <c r="EI620" s="802"/>
      <c r="EJ620" s="802"/>
      <c r="EK620" s="802"/>
      <c r="EL620" s="802"/>
      <c r="EM620" s="802"/>
      <c r="EN620" s="802"/>
      <c r="EO620" s="802"/>
      <c r="EP620" s="802"/>
      <c r="EQ620" s="802"/>
      <c r="ER620" s="802"/>
      <c r="ES620" s="802"/>
      <c r="ET620" s="802"/>
      <c r="EU620" s="802"/>
      <c r="EV620" s="802"/>
      <c r="EW620" s="802"/>
      <c r="EX620" s="802"/>
      <c r="EY620" s="802"/>
      <c r="EZ620" s="802"/>
      <c r="FA620" s="802"/>
      <c r="FB620" s="802"/>
      <c r="FC620" s="802"/>
      <c r="FD620" s="802"/>
      <c r="FE620" s="802"/>
      <c r="FF620" s="802"/>
      <c r="FG620" s="802"/>
      <c r="FH620" s="802"/>
      <c r="FI620" s="802"/>
      <c r="FJ620" s="802"/>
      <c r="FK620" s="802"/>
      <c r="FL620" s="802"/>
      <c r="FM620" s="802"/>
      <c r="FN620" s="802"/>
      <c r="FO620" s="802"/>
      <c r="FP620" s="802"/>
      <c r="FQ620" s="802"/>
      <c r="FR620" s="802"/>
      <c r="FS620" s="802"/>
      <c r="FT620" s="802"/>
      <c r="FU620" s="802"/>
      <c r="FV620" s="802"/>
      <c r="FW620" s="802"/>
      <c r="FX620" s="802"/>
      <c r="FY620" s="802"/>
      <c r="FZ620" s="802"/>
      <c r="GA620" s="802"/>
      <c r="GB620" s="802"/>
      <c r="GC620" s="802"/>
      <c r="GD620" s="802"/>
      <c r="GE620" s="802"/>
      <c r="GF620" s="802"/>
      <c r="GG620" s="802"/>
      <c r="GH620" s="802"/>
      <c r="GI620" s="802"/>
      <c r="GJ620" s="802"/>
      <c r="GK620" s="802"/>
      <c r="GL620" s="802"/>
      <c r="GM620" s="802"/>
      <c r="GN620" s="802"/>
      <c r="GO620" s="802"/>
      <c r="GP620" s="802"/>
      <c r="GQ620" s="802"/>
      <c r="GR620" s="802"/>
      <c r="GS620" s="802"/>
      <c r="GT620" s="802"/>
      <c r="GU620" s="802"/>
      <c r="GV620" s="802"/>
      <c r="GW620" s="802"/>
      <c r="GX620" s="802"/>
      <c r="GY620" s="802"/>
      <c r="GZ620" s="802"/>
      <c r="HA620" s="802"/>
      <c r="HB620" s="802"/>
      <c r="HC620" s="802"/>
      <c r="HD620" s="802"/>
      <c r="HE620" s="802"/>
      <c r="HF620" s="802"/>
      <c r="HG620" s="802"/>
      <c r="HH620" s="802"/>
      <c r="HI620" s="802"/>
      <c r="HJ620" s="802"/>
      <c r="HK620" s="802"/>
      <c r="HL620" s="802"/>
      <c r="HM620" s="802"/>
      <c r="HN620" s="802"/>
      <c r="HO620" s="802"/>
      <c r="HP620" s="802"/>
      <c r="HQ620" s="802"/>
      <c r="HR620" s="802"/>
      <c r="HS620" s="802"/>
      <c r="HT620" s="802"/>
      <c r="HU620" s="802"/>
      <c r="HV620" s="802"/>
      <c r="HW620" s="802"/>
      <c r="HX620" s="802"/>
      <c r="HY620" s="802"/>
      <c r="HZ620" s="802"/>
      <c r="IA620" s="802"/>
      <c r="IB620" s="802"/>
      <c r="IC620" s="802"/>
      <c r="ID620" s="802"/>
      <c r="IE620" s="802"/>
      <c r="IF620" s="802"/>
      <c r="IG620" s="802"/>
      <c r="IH620" s="802"/>
      <c r="II620" s="802"/>
      <c r="IJ620" s="802"/>
      <c r="IK620" s="802"/>
      <c r="IL620" s="802"/>
      <c r="IM620" s="802"/>
      <c r="IN620" s="802"/>
      <c r="IO620" s="802"/>
      <c r="IP620" s="802"/>
      <c r="IQ620" s="802"/>
      <c r="IR620" s="802"/>
      <c r="IS620" s="802"/>
      <c r="IT620" s="802"/>
      <c r="IU620" s="802"/>
      <c r="IV620" s="802"/>
      <c r="IW620" s="802"/>
      <c r="IX620" s="802"/>
      <c r="IY620" s="802"/>
      <c r="IZ620" s="802"/>
      <c r="JA620" s="802"/>
      <c r="JB620" s="802"/>
      <c r="JC620" s="802"/>
      <c r="JD620" s="802"/>
      <c r="JE620" s="802"/>
      <c r="JF620" s="802"/>
      <c r="JG620" s="802"/>
      <c r="JH620" s="802"/>
      <c r="JI620" s="802"/>
      <c r="JJ620" s="802"/>
      <c r="JK620" s="802"/>
      <c r="JL620" s="802"/>
      <c r="JM620" s="802"/>
      <c r="JN620" s="802"/>
      <c r="JO620" s="802"/>
      <c r="JP620" s="802"/>
      <c r="JQ620" s="802"/>
      <c r="JR620" s="802"/>
      <c r="JS620" s="802"/>
      <c r="JT620" s="802"/>
      <c r="JU620" s="802"/>
      <c r="JV620" s="802"/>
      <c r="JW620" s="802"/>
      <c r="JX620" s="802"/>
      <c r="JY620" s="802"/>
      <c r="JZ620" s="802"/>
      <c r="KA620" s="802"/>
      <c r="KB620" s="802"/>
      <c r="KC620" s="802"/>
      <c r="KD620" s="802"/>
      <c r="KE620" s="802"/>
      <c r="KF620" s="802"/>
      <c r="KG620" s="802"/>
      <c r="KH620" s="802"/>
      <c r="KI620" s="802"/>
      <c r="KJ620" s="802"/>
      <c r="KK620" s="802"/>
      <c r="KL620" s="802"/>
      <c r="KM620" s="802"/>
      <c r="KN620" s="802"/>
      <c r="KO620" s="802"/>
      <c r="KP620" s="802"/>
      <c r="KQ620" s="802"/>
      <c r="KR620" s="802"/>
      <c r="KS620" s="802"/>
      <c r="KT620" s="802"/>
      <c r="KU620" s="802"/>
      <c r="KV620" s="802"/>
      <c r="KW620" s="802"/>
      <c r="KX620" s="802"/>
      <c r="KY620" s="802"/>
      <c r="KZ620" s="802"/>
      <c r="LA620" s="802"/>
      <c r="LB620" s="802"/>
      <c r="LC620" s="802"/>
      <c r="LD620" s="802"/>
      <c r="LE620" s="802"/>
      <c r="LF620" s="802"/>
      <c r="LG620" s="802"/>
      <c r="LH620" s="802"/>
      <c r="LI620" s="802"/>
      <c r="LJ620" s="802"/>
      <c r="LK620" s="802"/>
      <c r="LL620" s="802"/>
      <c r="LM620" s="802"/>
      <c r="LN620" s="802"/>
      <c r="LO620" s="802"/>
      <c r="LP620" s="802"/>
      <c r="LQ620" s="802"/>
      <c r="LR620" s="802"/>
      <c r="LS620" s="802"/>
      <c r="LT620" s="802"/>
      <c r="LU620" s="802"/>
      <c r="LV620" s="802"/>
      <c r="LW620" s="802"/>
      <c r="LX620" s="802"/>
      <c r="LY620" s="802"/>
      <c r="LZ620" s="802"/>
      <c r="MA620" s="802"/>
      <c r="MB620" s="802"/>
      <c r="MC620" s="802"/>
      <c r="MD620" s="802"/>
      <c r="ME620" s="802"/>
      <c r="MF620" s="802"/>
      <c r="MG620" s="802"/>
      <c r="MH620" s="802"/>
      <c r="MI620" s="802"/>
      <c r="MJ620" s="802"/>
      <c r="MK620" s="802"/>
      <c r="ML620" s="802"/>
      <c r="MM620" s="802"/>
      <c r="MN620" s="802"/>
      <c r="MO620" s="802"/>
      <c r="MP620" s="802"/>
      <c r="MQ620" s="802"/>
      <c r="MR620" s="802"/>
      <c r="MS620" s="802"/>
      <c r="MT620" s="802"/>
      <c r="MU620" s="802"/>
      <c r="MV620" s="802"/>
      <c r="MW620" s="802"/>
      <c r="MX620" s="802"/>
      <c r="MY620" s="802"/>
      <c r="MZ620" s="802"/>
      <c r="NA620" s="802"/>
      <c r="NB620" s="802"/>
      <c r="NC620" s="802"/>
      <c r="ND620" s="802"/>
      <c r="NE620" s="802"/>
      <c r="NF620" s="802"/>
      <c r="NG620" s="802"/>
      <c r="NH620" s="802"/>
      <c r="NI620" s="802"/>
      <c r="NJ620" s="802"/>
      <c r="NK620" s="802"/>
      <c r="NL620" s="802"/>
      <c r="NM620" s="802"/>
      <c r="NN620" s="802"/>
      <c r="NO620" s="802"/>
      <c r="NP620" s="802"/>
      <c r="NQ620" s="802"/>
      <c r="NR620" s="802"/>
      <c r="NS620" s="802"/>
      <c r="NT620" s="802"/>
      <c r="NU620" s="802"/>
      <c r="NV620" s="802"/>
      <c r="NW620" s="802"/>
      <c r="NX620" s="802"/>
      <c r="NY620" s="802"/>
      <c r="NZ620" s="802"/>
      <c r="OA620" s="802"/>
      <c r="OB620" s="802"/>
      <c r="OC620" s="802"/>
      <c r="OD620" s="802"/>
      <c r="OE620" s="802"/>
      <c r="OF620" s="802"/>
      <c r="OG620" s="802"/>
      <c r="OH620" s="802"/>
      <c r="OI620" s="802"/>
      <c r="OJ620" s="802"/>
      <c r="OK620" s="802"/>
      <c r="OL620" s="802"/>
      <c r="OM620" s="802"/>
      <c r="ON620" s="802"/>
      <c r="OO620" s="802"/>
      <c r="OP620" s="802"/>
      <c r="OQ620" s="802"/>
      <c r="OR620" s="802"/>
      <c r="OS620" s="802"/>
      <c r="OT620" s="802"/>
      <c r="OU620" s="802"/>
      <c r="OV620" s="802"/>
      <c r="OW620" s="802"/>
      <c r="OX620" s="802"/>
      <c r="OY620" s="802"/>
      <c r="OZ620" s="802"/>
      <c r="PA620" s="802"/>
      <c r="PB620" s="802"/>
      <c r="PC620" s="802"/>
      <c r="PD620" s="802"/>
      <c r="PE620" s="802"/>
      <c r="PF620" s="802"/>
      <c r="PG620" s="802"/>
      <c r="PH620" s="802"/>
      <c r="PI620" s="802"/>
      <c r="PJ620" s="802"/>
      <c r="PK620" s="802"/>
      <c r="PL620" s="802"/>
      <c r="PM620" s="802"/>
      <c r="PN620" s="802"/>
      <c r="PO620" s="802"/>
      <c r="PP620" s="802"/>
      <c r="PQ620" s="802"/>
      <c r="PR620" s="802"/>
      <c r="PS620" s="802"/>
      <c r="PT620" s="802"/>
      <c r="PU620" s="802"/>
      <c r="PV620" s="802"/>
      <c r="PW620" s="802"/>
      <c r="PX620" s="802"/>
      <c r="PY620" s="802"/>
      <c r="PZ620" s="802"/>
      <c r="QA620" s="802"/>
      <c r="QB620" s="802"/>
      <c r="QC620" s="802"/>
      <c r="QD620" s="802"/>
      <c r="QE620" s="802"/>
      <c r="QF620" s="802"/>
      <c r="QG620" s="802"/>
      <c r="QH620" s="802"/>
      <c r="QI620" s="802"/>
      <c r="QJ620" s="802"/>
      <c r="QK620" s="802"/>
      <c r="QL620" s="802"/>
      <c r="QM620" s="802"/>
      <c r="QN620" s="802"/>
      <c r="QO620" s="802"/>
      <c r="QP620" s="802"/>
      <c r="QQ620" s="802"/>
      <c r="QR620" s="802"/>
      <c r="QS620" s="802"/>
      <c r="QT620" s="802"/>
      <c r="QU620" s="802"/>
      <c r="QV620" s="802"/>
      <c r="QW620" s="802"/>
      <c r="QX620" s="802"/>
      <c r="QY620" s="802"/>
      <c r="QZ620" s="802"/>
      <c r="RA620" s="802"/>
      <c r="RB620" s="802"/>
      <c r="RC620" s="802"/>
      <c r="RD620" s="802"/>
      <c r="RE620" s="802"/>
      <c r="RF620" s="802"/>
      <c r="RG620" s="802"/>
      <c r="RH620" s="802"/>
      <c r="RI620" s="802"/>
      <c r="RJ620" s="802"/>
      <c r="RK620" s="802"/>
      <c r="RL620" s="802"/>
      <c r="RM620" s="802"/>
      <c r="RN620" s="802"/>
      <c r="RO620" s="802"/>
      <c r="RP620" s="802"/>
      <c r="RQ620" s="802"/>
      <c r="RR620" s="802"/>
      <c r="RS620" s="802"/>
      <c r="RT620" s="802"/>
      <c r="RU620" s="802"/>
      <c r="RV620" s="802"/>
      <c r="RW620" s="802"/>
      <c r="RX620" s="802"/>
      <c r="RY620" s="802"/>
      <c r="RZ620" s="802"/>
      <c r="SA620" s="802"/>
      <c r="SB620" s="802"/>
      <c r="SC620" s="802"/>
      <c r="SD620" s="802"/>
      <c r="SE620" s="802"/>
      <c r="SF620" s="802"/>
      <c r="SG620" s="802"/>
      <c r="SH620" s="802"/>
      <c r="SI620" s="802"/>
      <c r="SJ620" s="802"/>
      <c r="SK620" s="802"/>
      <c r="SL620" s="802"/>
      <c r="SM620" s="802"/>
      <c r="SN620" s="802"/>
      <c r="SO620" s="802"/>
      <c r="SP620" s="802"/>
      <c r="SQ620" s="802"/>
      <c r="SR620" s="802"/>
      <c r="SS620" s="802"/>
      <c r="ST620" s="802"/>
      <c r="SU620" s="802"/>
      <c r="SV620" s="802"/>
      <c r="SW620" s="802"/>
      <c r="SX620" s="802"/>
      <c r="SY620" s="802"/>
      <c r="SZ620" s="802"/>
      <c r="TA620" s="802"/>
      <c r="TB620" s="802"/>
      <c r="TC620" s="802"/>
      <c r="TD620" s="802"/>
      <c r="TE620" s="802"/>
      <c r="TF620" s="802"/>
      <c r="TG620" s="802"/>
      <c r="TH620" s="802"/>
      <c r="TI620" s="802"/>
      <c r="TJ620" s="802"/>
      <c r="TK620" s="802"/>
      <c r="TL620" s="802"/>
      <c r="TM620" s="802"/>
      <c r="TN620" s="802"/>
      <c r="TO620" s="802"/>
      <c r="TP620" s="802"/>
      <c r="TQ620" s="802"/>
      <c r="TR620" s="802"/>
      <c r="TS620" s="802"/>
      <c r="TT620" s="802"/>
      <c r="TU620" s="802"/>
      <c r="TV620" s="802"/>
      <c r="TW620" s="802"/>
      <c r="TX620" s="802"/>
      <c r="TY620" s="802"/>
      <c r="TZ620" s="802"/>
      <c r="UA620" s="802"/>
      <c r="UB620" s="802"/>
      <c r="UC620" s="802"/>
      <c r="UD620" s="802"/>
      <c r="UE620" s="802"/>
      <c r="UF620" s="802"/>
      <c r="UG620" s="802"/>
      <c r="UH620" s="802"/>
      <c r="UI620" s="802"/>
      <c r="UJ620" s="802"/>
      <c r="UK620" s="802"/>
      <c r="UL620" s="802"/>
      <c r="UM620" s="802"/>
      <c r="UN620" s="802"/>
      <c r="UO620" s="802"/>
      <c r="UP620" s="802"/>
      <c r="UQ620" s="802"/>
      <c r="UR620" s="802"/>
      <c r="US620" s="802"/>
      <c r="UT620" s="802"/>
      <c r="UU620" s="802"/>
      <c r="UV620" s="802"/>
      <c r="UW620" s="802"/>
      <c r="UX620" s="802"/>
      <c r="UY620" s="802"/>
      <c r="UZ620" s="802"/>
      <c r="VA620" s="802"/>
      <c r="VB620" s="802"/>
      <c r="VC620" s="802"/>
      <c r="VD620" s="802"/>
      <c r="VE620" s="802"/>
      <c r="VF620" s="802"/>
      <c r="VG620" s="802"/>
      <c r="VH620" s="802"/>
      <c r="VI620" s="802"/>
      <c r="VJ620" s="802"/>
      <c r="VK620" s="802"/>
      <c r="VL620" s="802"/>
      <c r="VM620" s="802"/>
      <c r="VN620" s="802"/>
      <c r="VO620" s="802"/>
      <c r="VP620" s="802"/>
      <c r="VQ620" s="802"/>
      <c r="VR620" s="802"/>
      <c r="VS620" s="802"/>
      <c r="VT620" s="802"/>
      <c r="VU620" s="802"/>
      <c r="VV620" s="802"/>
      <c r="VW620" s="802"/>
      <c r="VX620" s="802"/>
      <c r="VY620" s="802"/>
      <c r="VZ620" s="802"/>
      <c r="WA620" s="802"/>
      <c r="WB620" s="802"/>
      <c r="WC620" s="802"/>
      <c r="WD620" s="802"/>
      <c r="WE620" s="802"/>
      <c r="WF620" s="802"/>
      <c r="WG620" s="802"/>
      <c r="WH620" s="802"/>
      <c r="WI620" s="802"/>
      <c r="WJ620" s="802"/>
      <c r="WK620" s="802"/>
      <c r="WL620" s="802"/>
      <c r="WM620" s="802"/>
      <c r="WN620" s="802"/>
      <c r="WO620" s="802"/>
      <c r="WP620" s="802"/>
      <c r="WQ620" s="802"/>
      <c r="WR620" s="802"/>
      <c r="WS620" s="802"/>
      <c r="WT620" s="802"/>
      <c r="WU620" s="802"/>
      <c r="WV620" s="802"/>
      <c r="WW620" s="802"/>
      <c r="WX620" s="802"/>
      <c r="WY620" s="802"/>
      <c r="WZ620" s="802"/>
      <c r="XA620" s="802"/>
      <c r="XB620" s="802"/>
      <c r="XC620" s="802"/>
      <c r="XD620" s="802"/>
      <c r="XE620" s="802"/>
      <c r="XF620" s="802"/>
      <c r="XG620" s="802"/>
      <c r="XH620" s="802"/>
      <c r="XI620" s="802"/>
      <c r="XJ620" s="802"/>
      <c r="XK620" s="802"/>
      <c r="XL620" s="802"/>
      <c r="XM620" s="802"/>
      <c r="XN620" s="802"/>
      <c r="XO620" s="802"/>
      <c r="XP620" s="802"/>
      <c r="XQ620" s="802"/>
      <c r="XR620" s="802"/>
      <c r="XS620" s="802"/>
      <c r="XT620" s="802"/>
      <c r="XU620" s="802"/>
      <c r="XV620" s="802"/>
      <c r="XW620" s="802"/>
      <c r="XX620" s="802"/>
      <c r="XY620" s="802"/>
      <c r="XZ620" s="802"/>
      <c r="YA620" s="802"/>
      <c r="YB620" s="802"/>
      <c r="YC620" s="802"/>
      <c r="YD620" s="802"/>
      <c r="YE620" s="802"/>
      <c r="YF620" s="802"/>
      <c r="YG620" s="802"/>
      <c r="YH620" s="802"/>
      <c r="YI620" s="802"/>
      <c r="YJ620" s="802"/>
      <c r="YK620" s="802"/>
      <c r="YL620" s="802"/>
      <c r="YM620" s="802"/>
      <c r="YN620" s="802"/>
      <c r="YO620" s="802"/>
      <c r="YP620" s="802"/>
      <c r="YQ620" s="802"/>
      <c r="YR620" s="802"/>
      <c r="YS620" s="802"/>
      <c r="YT620" s="802"/>
      <c r="YU620" s="802"/>
      <c r="YV620" s="802"/>
      <c r="YW620" s="802"/>
      <c r="YX620" s="802"/>
      <c r="YY620" s="802"/>
      <c r="YZ620" s="802"/>
      <c r="ZA620" s="802"/>
      <c r="ZB620" s="802"/>
      <c r="ZC620" s="802"/>
      <c r="ZD620" s="802"/>
      <c r="ZE620" s="802"/>
      <c r="ZF620" s="802"/>
      <c r="ZG620" s="802"/>
      <c r="ZH620" s="802"/>
      <c r="ZI620" s="802"/>
      <c r="ZJ620" s="802"/>
      <c r="ZK620" s="802"/>
      <c r="ZL620" s="802"/>
      <c r="ZM620" s="802"/>
      <c r="ZN620" s="802"/>
      <c r="ZO620" s="802"/>
      <c r="ZP620" s="802"/>
      <c r="ZQ620" s="802"/>
      <c r="ZR620" s="802"/>
      <c r="ZS620" s="802"/>
      <c r="ZT620" s="802"/>
      <c r="ZU620" s="802"/>
      <c r="ZV620" s="802"/>
      <c r="ZW620" s="802"/>
      <c r="ZX620" s="802"/>
      <c r="ZY620" s="802"/>
      <c r="ZZ620" s="802"/>
      <c r="AAA620" s="802"/>
      <c r="AAB620" s="802"/>
      <c r="AAC620" s="802"/>
      <c r="AAD620" s="802"/>
      <c r="AAE620" s="802"/>
      <c r="AAF620" s="802"/>
      <c r="AAG620" s="802"/>
      <c r="AAH620" s="802"/>
      <c r="AAI620" s="802"/>
      <c r="AAJ620" s="802"/>
      <c r="AAK620" s="802"/>
      <c r="AAL620" s="802"/>
      <c r="AAM620" s="802"/>
      <c r="AAN620" s="802"/>
      <c r="AAO620" s="802"/>
      <c r="AAP620" s="802"/>
      <c r="AAQ620" s="802"/>
      <c r="AAR620" s="802"/>
      <c r="AAS620" s="802"/>
      <c r="AAT620" s="802"/>
      <c r="AAU620" s="802"/>
      <c r="AAV620" s="802"/>
      <c r="AAW620" s="802"/>
      <c r="AAX620" s="802"/>
      <c r="AAY620" s="802"/>
      <c r="AAZ620" s="802"/>
      <c r="ABA620" s="802"/>
      <c r="ABB620" s="802"/>
      <c r="ABC620" s="802"/>
      <c r="ABD620" s="802"/>
      <c r="ABE620" s="802"/>
      <c r="ABF620" s="802"/>
      <c r="ABG620" s="802"/>
      <c r="ABH620" s="802"/>
      <c r="ABI620" s="802"/>
      <c r="ABJ620" s="802"/>
      <c r="ABK620" s="802"/>
      <c r="ABL620" s="802"/>
      <c r="ABM620" s="802"/>
      <c r="ABN620" s="802"/>
      <c r="ABO620" s="802"/>
      <c r="ABP620" s="802"/>
      <c r="ABQ620" s="802"/>
      <c r="ABR620" s="802"/>
      <c r="ABS620" s="802"/>
      <c r="ABT620" s="802"/>
      <c r="ABU620" s="802"/>
      <c r="ABV620" s="802"/>
      <c r="ABW620" s="802"/>
      <c r="ABX620" s="802"/>
      <c r="ABY620" s="802"/>
      <c r="ABZ620" s="802"/>
      <c r="ACA620" s="802"/>
      <c r="ACB620" s="802"/>
      <c r="ACC620" s="802"/>
      <c r="ACD620" s="802"/>
      <c r="ACE620" s="802"/>
      <c r="ACF620" s="802"/>
      <c r="ACG620" s="802"/>
      <c r="ACH620" s="802"/>
      <c r="ACI620" s="802"/>
      <c r="ACJ620" s="802"/>
      <c r="ACK620" s="802"/>
      <c r="ACL620" s="802"/>
      <c r="ACM620" s="802"/>
      <c r="ACN620" s="802"/>
      <c r="ACO620" s="802"/>
      <c r="ACP620" s="802"/>
      <c r="ACQ620" s="802"/>
      <c r="ACR620" s="802"/>
      <c r="ACS620" s="802"/>
      <c r="ACT620" s="802"/>
      <c r="ACU620" s="802"/>
      <c r="ACV620" s="802"/>
      <c r="ACW620" s="802"/>
      <c r="ACX620" s="802"/>
      <c r="ACY620" s="802"/>
      <c r="ACZ620" s="802"/>
      <c r="ADA620" s="802"/>
      <c r="ADB620" s="802"/>
      <c r="ADC620" s="802"/>
      <c r="ADD620" s="802"/>
      <c r="ADE620" s="802"/>
      <c r="ADF620" s="802"/>
      <c r="ADG620" s="802"/>
      <c r="ADH620" s="802"/>
      <c r="ADI620" s="802"/>
      <c r="ADJ620" s="802"/>
      <c r="ADK620" s="802"/>
      <c r="ADL620" s="802"/>
      <c r="ADM620" s="802"/>
      <c r="ADN620" s="802"/>
      <c r="ADO620" s="802"/>
      <c r="ADP620" s="802"/>
      <c r="ADQ620" s="802"/>
      <c r="ADR620" s="802"/>
      <c r="ADS620" s="802"/>
      <c r="ADT620" s="802"/>
      <c r="ADU620" s="802"/>
      <c r="ADV620" s="802"/>
      <c r="ADW620" s="802"/>
      <c r="ADX620" s="802"/>
      <c r="ADY620" s="802"/>
      <c r="ADZ620" s="802"/>
      <c r="AEA620" s="802"/>
      <c r="AEB620" s="802"/>
      <c r="AEC620" s="802"/>
      <c r="AED620" s="802"/>
      <c r="AEE620" s="802"/>
      <c r="AEF620" s="802"/>
      <c r="AEG620" s="802"/>
      <c r="AEH620" s="802"/>
      <c r="AEI620" s="802"/>
      <c r="AEJ620" s="802"/>
      <c r="AEK620" s="802"/>
      <c r="AEL620" s="802"/>
      <c r="AEM620" s="802"/>
      <c r="AEN620" s="802"/>
      <c r="AEO620" s="802"/>
      <c r="AEP620" s="802"/>
      <c r="AEQ620" s="802"/>
      <c r="AER620" s="802"/>
      <c r="AES620" s="802"/>
      <c r="AET620" s="802"/>
      <c r="AEU620" s="802"/>
      <c r="AEV620" s="802"/>
      <c r="AEW620" s="802"/>
      <c r="AEX620" s="802"/>
      <c r="AEY620" s="802"/>
      <c r="AEZ620" s="802"/>
      <c r="AFA620" s="802"/>
      <c r="AFB620" s="802"/>
      <c r="AFC620" s="802"/>
      <c r="AFD620" s="802"/>
      <c r="AFE620" s="802"/>
      <c r="AFF620" s="802"/>
      <c r="AFG620" s="802"/>
      <c r="AFH620" s="802"/>
      <c r="AFI620" s="802"/>
      <c r="AFJ620" s="802"/>
      <c r="AFK620" s="802"/>
      <c r="AFL620" s="802"/>
      <c r="AFM620" s="802"/>
      <c r="AFN620" s="802"/>
      <c r="AFO620" s="802"/>
      <c r="AFP620" s="802"/>
      <c r="AFQ620" s="802"/>
      <c r="AFR620" s="802"/>
      <c r="AFS620" s="802"/>
      <c r="AFT620" s="802"/>
      <c r="AFU620" s="802"/>
      <c r="AFV620" s="802"/>
      <c r="AFW620" s="802"/>
      <c r="AFX620" s="802"/>
      <c r="AFY620" s="802"/>
      <c r="AFZ620" s="802"/>
      <c r="AGA620" s="802"/>
      <c r="AGB620" s="802"/>
      <c r="AGC620" s="802"/>
      <c r="AGD620" s="802"/>
      <c r="AGE620" s="802"/>
      <c r="AGF620" s="802"/>
      <c r="AGG620" s="802"/>
      <c r="AGH620" s="802"/>
      <c r="AGI620" s="802"/>
      <c r="AGJ620" s="802"/>
      <c r="AGK620" s="802"/>
      <c r="AGL620" s="802"/>
      <c r="AGM620" s="802"/>
      <c r="AGN620" s="802"/>
      <c r="AGO620" s="802"/>
      <c r="AGP620" s="802"/>
      <c r="AGQ620" s="802"/>
      <c r="AGR620" s="802"/>
      <c r="AGS620" s="802"/>
      <c r="AGT620" s="802"/>
      <c r="AGU620" s="802"/>
      <c r="AGV620" s="802"/>
      <c r="AGW620" s="802"/>
      <c r="AGX620" s="802"/>
      <c r="AGY620" s="802"/>
      <c r="AGZ620" s="802"/>
      <c r="AHA620" s="802"/>
      <c r="AHB620" s="802"/>
      <c r="AHC620" s="802"/>
      <c r="AHD620" s="802"/>
      <c r="AHE620" s="802"/>
      <c r="AHF620" s="802"/>
      <c r="AHG620" s="802"/>
      <c r="AHH620" s="802"/>
      <c r="AHI620" s="802"/>
      <c r="AHJ620" s="802"/>
      <c r="AHK620" s="802"/>
      <c r="AHL620" s="802"/>
      <c r="AHM620" s="802"/>
      <c r="AHN620" s="802"/>
      <c r="AHO620" s="802"/>
      <c r="AHP620" s="802"/>
      <c r="AHQ620" s="802"/>
      <c r="AHR620" s="802"/>
      <c r="AHS620" s="802"/>
      <c r="AHT620" s="802"/>
      <c r="AHU620" s="802"/>
      <c r="AHV620" s="802"/>
      <c r="AHW620" s="802"/>
      <c r="AHX620" s="802"/>
      <c r="AHY620" s="802"/>
      <c r="AHZ620" s="802"/>
      <c r="AIA620" s="802"/>
      <c r="AIB620" s="802"/>
      <c r="AIC620" s="802"/>
      <c r="AID620" s="802"/>
      <c r="AIE620" s="802"/>
      <c r="AIF620" s="802"/>
      <c r="AIG620" s="802"/>
      <c r="AIH620" s="802"/>
      <c r="AII620" s="802"/>
      <c r="AIJ620" s="802"/>
      <c r="AQE620" s="802"/>
      <c r="AQF620" s="802"/>
      <c r="AQG620" s="802"/>
      <c r="AQH620" s="802"/>
      <c r="AQI620" s="802"/>
      <c r="AQJ620" s="802"/>
      <c r="AQK620" s="802"/>
      <c r="AQL620" s="802"/>
      <c r="AQM620" s="802"/>
      <c r="AQN620" s="802"/>
      <c r="AQO620" s="802"/>
      <c r="AQP620" s="802"/>
      <c r="AQQ620" s="802"/>
      <c r="AQR620" s="802"/>
      <c r="AQS620" s="802"/>
      <c r="AQT620" s="802"/>
      <c r="AQU620" s="802"/>
      <c r="AQV620" s="802"/>
      <c r="AQW620" s="802"/>
      <c r="AQX620" s="802"/>
      <c r="AQY620" s="802"/>
      <c r="AQZ620" s="802"/>
      <c r="ARA620" s="802"/>
      <c r="ARB620" s="802"/>
      <c r="ARC620" s="802"/>
      <c r="ARD620" s="802"/>
      <c r="ARE620" s="802"/>
      <c r="ARF620" s="802"/>
      <c r="ARG620" s="802"/>
      <c r="ARH620" s="802"/>
      <c r="ARI620" s="802"/>
      <c r="ARJ620" s="802"/>
      <c r="ARK620" s="802"/>
      <c r="ARL620" s="802"/>
      <c r="ARM620" s="802"/>
      <c r="ARN620" s="802"/>
      <c r="ARO620" s="802"/>
      <c r="ARP620" s="802"/>
      <c r="ARQ620" s="802"/>
      <c r="ARR620" s="802"/>
      <c r="ARS620" s="802"/>
      <c r="ART620" s="802"/>
      <c r="ARU620" s="802"/>
      <c r="ARV620" s="802"/>
      <c r="ARW620" s="802"/>
      <c r="ARX620" s="802"/>
      <c r="ARY620" s="802"/>
      <c r="ARZ620" s="802"/>
      <c r="ASA620" s="802"/>
      <c r="ASB620" s="802"/>
      <c r="ASC620" s="802"/>
      <c r="ASD620" s="802"/>
      <c r="ASE620" s="802"/>
      <c r="ASF620" s="802"/>
      <c r="ASG620" s="802"/>
      <c r="ASH620" s="802"/>
      <c r="ASI620" s="802"/>
      <c r="ASJ620" s="802"/>
      <c r="ASK620" s="802"/>
      <c r="ASL620" s="802"/>
      <c r="ATP620" s="802"/>
      <c r="ATQ620" s="802"/>
      <c r="ATR620" s="802"/>
      <c r="ATS620" s="802"/>
      <c r="ATT620" s="802"/>
      <c r="ATU620" s="802"/>
      <c r="ATV620" s="802"/>
      <c r="ATW620" s="802"/>
      <c r="ATX620" s="802"/>
      <c r="ATY620" s="802"/>
      <c r="ATZ620" s="802"/>
      <c r="AUA620" s="802"/>
      <c r="AUB620" s="802"/>
      <c r="AUC620" s="802"/>
      <c r="AUD620" s="802"/>
      <c r="AUE620" s="802"/>
      <c r="AUF620" s="802"/>
      <c r="AUG620" s="802"/>
      <c r="AUH620" s="802"/>
      <c r="AUI620" s="802"/>
      <c r="AUJ620" s="802"/>
      <c r="AUK620" s="802"/>
      <c r="AUL620" s="802"/>
      <c r="AUM620" s="802"/>
      <c r="AUN620" s="802"/>
      <c r="AUO620" s="802"/>
      <c r="AUP620" s="801"/>
      <c r="AUQ620" s="802"/>
      <c r="AUR620" s="801"/>
      <c r="AUS620" s="802"/>
      <c r="AUT620" s="801"/>
      <c r="AUU620" s="802"/>
      <c r="AUV620" s="802"/>
      <c r="AUW620" s="802"/>
      <c r="AUX620" s="802"/>
      <c r="AUY620" s="802"/>
      <c r="AUZ620" s="802"/>
      <c r="AVA620" s="802"/>
      <c r="AVB620" s="802"/>
      <c r="AVC620" s="802"/>
      <c r="AVD620" s="802"/>
      <c r="AVE620" s="802"/>
      <c r="AVF620" s="802"/>
      <c r="AVG620" s="802"/>
      <c r="AVH620" s="802"/>
      <c r="AVI620" s="802"/>
      <c r="AVJ620" s="808"/>
      <c r="AVK620" s="808"/>
      <c r="AVL620" s="808"/>
      <c r="AVM620" s="808"/>
      <c r="AVN620" s="808"/>
      <c r="AVO620" s="808"/>
      <c r="AVP620" s="808"/>
      <c r="AVQ620" s="808"/>
      <c r="AVR620" s="808"/>
      <c r="AVS620" s="808"/>
      <c r="AVT620" s="808"/>
      <c r="AVU620" s="809"/>
      <c r="AVV620" s="809"/>
      <c r="AVW620" s="809"/>
      <c r="AVX620" s="809"/>
      <c r="AVY620" s="809"/>
      <c r="AVZ620" s="809"/>
      <c r="AWA620" s="809"/>
      <c r="AWB620" s="809"/>
      <c r="AWC620" s="809"/>
      <c r="AWD620" s="809"/>
      <c r="AWE620" s="809"/>
      <c r="AWF620" s="809"/>
      <c r="AWG620" s="809"/>
      <c r="AWH620" s="809"/>
      <c r="AWI620" s="809"/>
      <c r="AWJ620" s="809"/>
      <c r="AWK620" s="809"/>
      <c r="AWL620" s="809"/>
      <c r="AWM620" s="809"/>
      <c r="AWN620" s="809"/>
      <c r="AWO620" s="809"/>
      <c r="AWP620" s="809"/>
      <c r="AWQ620" s="809"/>
      <c r="AWR620" s="808"/>
      <c r="AWS620" s="761"/>
      <c r="AWT620" s="808"/>
      <c r="AWU620" s="809"/>
      <c r="AWV620" s="809"/>
      <c r="AWW620" s="809"/>
      <c r="AWX620" s="809"/>
      <c r="AWY620" s="809"/>
      <c r="AWZ620" s="809"/>
      <c r="AXA620" s="809"/>
      <c r="AXB620" s="809"/>
      <c r="AXC620" s="809"/>
      <c r="AXD620" s="809"/>
      <c r="AXE620" s="809"/>
      <c r="AXF620" s="809"/>
      <c r="AXG620" s="809"/>
      <c r="AXH620" s="809"/>
      <c r="AXI620" s="809"/>
      <c r="AXJ620" s="809"/>
      <c r="AXK620" s="809"/>
      <c r="AXL620" s="809"/>
      <c r="AXM620" s="809"/>
      <c r="AXN620" s="809"/>
      <c r="AXO620" s="809"/>
      <c r="AXP620" s="809"/>
      <c r="AXQ620" s="809"/>
      <c r="AXR620" s="809"/>
      <c r="AXS620" s="809"/>
      <c r="AXT620" s="809"/>
      <c r="AXU620" s="809"/>
      <c r="AXV620" s="809"/>
      <c r="AXW620" s="809"/>
      <c r="AXX620" s="809"/>
      <c r="AXY620" s="809"/>
      <c r="AXZ620" s="809"/>
      <c r="AYA620" s="809"/>
      <c r="AYB620" s="809"/>
      <c r="AYC620" s="809"/>
      <c r="AYD620" s="808"/>
      <c r="AYE620" s="808"/>
      <c r="AYF620" s="809"/>
      <c r="AYG620" s="808"/>
      <c r="AYH620" s="810"/>
      <c r="AYI620" s="810"/>
      <c r="AYJ620" s="810"/>
      <c r="AYK620" s="810"/>
      <c r="AYL620" s="810"/>
      <c r="AYM620" s="810"/>
      <c r="AYN620" s="810"/>
      <c r="AYO620" s="810"/>
      <c r="AYP620" s="810"/>
      <c r="AYQ620" s="810"/>
      <c r="AYR620" s="810"/>
      <c r="AYS620" s="810"/>
      <c r="AYT620" s="810"/>
      <c r="AYU620" s="810"/>
      <c r="AYV620" s="810"/>
      <c r="AYW620" s="810"/>
      <c r="AYX620" s="810"/>
      <c r="AYY620" s="810"/>
      <c r="AYZ620" s="810"/>
      <c r="AZA620" s="810"/>
      <c r="AZB620" s="810"/>
      <c r="AZC620" s="810"/>
      <c r="AZD620" s="810"/>
      <c r="AZE620" s="810"/>
      <c r="AZF620" s="810"/>
      <c r="AZG620" s="810"/>
      <c r="AZH620" s="810"/>
      <c r="AZI620" s="810"/>
      <c r="AZJ620" s="810"/>
      <c r="AZK620" s="810"/>
      <c r="AZL620" s="810"/>
      <c r="AZM620" s="810"/>
      <c r="AZN620" s="810"/>
      <c r="AZO620" s="810"/>
      <c r="AZP620" s="809"/>
      <c r="AZQ620" s="802"/>
      <c r="AZR620" s="802"/>
      <c r="AZS620" s="802"/>
    </row>
    <row r="621" spans="45:920 1123:1371" s="793" customFormat="1" ht="13.5">
      <c r="AS621" s="802"/>
      <c r="AT621" s="802"/>
      <c r="AU621" s="802"/>
      <c r="AV621" s="802"/>
      <c r="AW621" s="802"/>
      <c r="AX621" s="802"/>
      <c r="AY621" s="802"/>
      <c r="AZ621" s="802"/>
      <c r="BA621" s="802"/>
      <c r="BB621" s="802"/>
      <c r="BC621" s="802"/>
      <c r="BD621" s="802"/>
      <c r="BE621" s="802"/>
      <c r="BF621" s="802"/>
      <c r="BG621" s="802"/>
      <c r="BH621" s="802"/>
      <c r="BI621" s="802"/>
      <c r="BJ621" s="802"/>
      <c r="BK621" s="802"/>
      <c r="BL621" s="802"/>
      <c r="BM621" s="802"/>
      <c r="BN621" s="802"/>
      <c r="BO621" s="802"/>
      <c r="BP621" s="802"/>
      <c r="BQ621" s="802"/>
      <c r="BR621" s="802"/>
      <c r="BS621" s="802"/>
      <c r="BT621" s="802"/>
      <c r="BU621" s="802"/>
      <c r="BV621" s="802"/>
      <c r="BW621" s="802"/>
      <c r="BX621" s="802"/>
      <c r="BY621" s="802"/>
      <c r="BZ621" s="802"/>
      <c r="CA621" s="802"/>
      <c r="CB621" s="802"/>
      <c r="CC621" s="802"/>
      <c r="CD621" s="802"/>
      <c r="CE621" s="802"/>
      <c r="CF621" s="802"/>
      <c r="CG621" s="802"/>
      <c r="CH621" s="802"/>
      <c r="CI621" s="802"/>
      <c r="CJ621" s="802"/>
      <c r="CK621" s="802"/>
      <c r="CL621" s="802"/>
      <c r="CM621" s="802"/>
      <c r="CN621" s="802"/>
      <c r="CO621" s="802"/>
      <c r="CP621" s="802"/>
      <c r="CQ621" s="802"/>
      <c r="CR621" s="802"/>
      <c r="CS621" s="802"/>
      <c r="CT621" s="802"/>
      <c r="CU621" s="802"/>
      <c r="CV621" s="802"/>
      <c r="CW621" s="802"/>
      <c r="CX621" s="802"/>
      <c r="CY621" s="802"/>
      <c r="CZ621" s="802"/>
      <c r="DA621" s="802"/>
      <c r="DB621" s="802"/>
      <c r="DC621" s="802"/>
      <c r="DD621" s="802"/>
      <c r="DE621" s="802"/>
      <c r="DF621" s="802"/>
      <c r="DG621" s="802"/>
      <c r="DH621" s="802"/>
      <c r="DI621" s="802"/>
      <c r="DJ621" s="802"/>
      <c r="DK621" s="802"/>
      <c r="DL621" s="802"/>
      <c r="DM621" s="802"/>
      <c r="DN621" s="802"/>
      <c r="DO621" s="802"/>
      <c r="DP621" s="802"/>
      <c r="DQ621" s="802"/>
      <c r="DR621" s="802"/>
      <c r="DS621" s="802"/>
      <c r="DT621" s="802"/>
      <c r="DU621" s="802"/>
      <c r="DV621" s="802"/>
      <c r="DW621" s="802"/>
      <c r="DX621" s="802"/>
      <c r="DY621" s="802"/>
      <c r="DZ621" s="802"/>
      <c r="EA621" s="802"/>
      <c r="EB621" s="802"/>
      <c r="EC621" s="802"/>
      <c r="ED621" s="802"/>
      <c r="EE621" s="802"/>
      <c r="EF621" s="802"/>
      <c r="EG621" s="802"/>
      <c r="EH621" s="802"/>
      <c r="EI621" s="802"/>
      <c r="EJ621" s="802"/>
      <c r="EK621" s="802"/>
      <c r="EL621" s="802"/>
      <c r="EM621" s="802"/>
      <c r="EN621" s="802"/>
      <c r="EO621" s="802"/>
      <c r="EP621" s="802"/>
      <c r="EQ621" s="802"/>
      <c r="ER621" s="802"/>
      <c r="ES621" s="802"/>
      <c r="ET621" s="802"/>
      <c r="EU621" s="802"/>
      <c r="EV621" s="802"/>
      <c r="EW621" s="802"/>
      <c r="EX621" s="802"/>
      <c r="EY621" s="802"/>
      <c r="EZ621" s="802"/>
      <c r="FA621" s="802"/>
      <c r="FB621" s="802"/>
      <c r="FC621" s="802"/>
      <c r="FD621" s="802"/>
      <c r="FE621" s="802"/>
      <c r="FF621" s="802"/>
      <c r="FG621" s="802"/>
      <c r="FH621" s="802"/>
      <c r="FI621" s="802"/>
      <c r="FJ621" s="802"/>
      <c r="FK621" s="802"/>
      <c r="FL621" s="802"/>
      <c r="FM621" s="802"/>
      <c r="FN621" s="802"/>
      <c r="FO621" s="802"/>
      <c r="FP621" s="802"/>
      <c r="FQ621" s="802"/>
      <c r="FR621" s="802"/>
      <c r="FS621" s="802"/>
      <c r="FT621" s="802"/>
      <c r="FU621" s="802"/>
      <c r="FV621" s="802"/>
      <c r="FW621" s="802"/>
      <c r="FX621" s="802"/>
      <c r="FY621" s="802"/>
      <c r="FZ621" s="802"/>
      <c r="GA621" s="802"/>
      <c r="GB621" s="802"/>
      <c r="GC621" s="802"/>
      <c r="GD621" s="802"/>
      <c r="GE621" s="802"/>
      <c r="GF621" s="802"/>
      <c r="GG621" s="802"/>
      <c r="GH621" s="802"/>
      <c r="GI621" s="802"/>
      <c r="GJ621" s="802"/>
      <c r="GK621" s="802"/>
      <c r="GL621" s="802"/>
      <c r="GM621" s="802"/>
      <c r="GN621" s="802"/>
      <c r="GO621" s="802"/>
      <c r="GP621" s="802"/>
      <c r="GQ621" s="802"/>
      <c r="GR621" s="802"/>
      <c r="GS621" s="802"/>
      <c r="GT621" s="802"/>
      <c r="GU621" s="802"/>
      <c r="GV621" s="802"/>
      <c r="GW621" s="802"/>
      <c r="GX621" s="802"/>
      <c r="GY621" s="802"/>
      <c r="GZ621" s="802"/>
      <c r="HA621" s="802"/>
      <c r="HB621" s="802"/>
      <c r="HC621" s="802"/>
      <c r="HD621" s="802"/>
      <c r="HE621" s="802"/>
      <c r="HF621" s="802"/>
      <c r="HG621" s="802"/>
      <c r="HH621" s="802"/>
      <c r="HI621" s="802"/>
      <c r="HJ621" s="802"/>
      <c r="HK621" s="802"/>
      <c r="HL621" s="802"/>
      <c r="HM621" s="802"/>
      <c r="HN621" s="802"/>
      <c r="HO621" s="802"/>
      <c r="HP621" s="802"/>
      <c r="HQ621" s="802"/>
      <c r="HR621" s="802"/>
      <c r="HS621" s="802"/>
      <c r="HT621" s="802"/>
      <c r="HU621" s="802"/>
      <c r="HV621" s="802"/>
      <c r="HW621" s="802"/>
      <c r="HX621" s="802"/>
      <c r="HY621" s="802"/>
      <c r="HZ621" s="802"/>
      <c r="IA621" s="802"/>
      <c r="IB621" s="802"/>
      <c r="IC621" s="802"/>
      <c r="ID621" s="802"/>
      <c r="IE621" s="802"/>
      <c r="IF621" s="802"/>
      <c r="IG621" s="802"/>
      <c r="IH621" s="802"/>
      <c r="II621" s="802"/>
      <c r="IJ621" s="802"/>
      <c r="IK621" s="802"/>
      <c r="IL621" s="802"/>
      <c r="IM621" s="802"/>
      <c r="IN621" s="802"/>
      <c r="IO621" s="802"/>
      <c r="IP621" s="802"/>
      <c r="IQ621" s="802"/>
      <c r="IR621" s="802"/>
      <c r="IS621" s="802"/>
      <c r="IT621" s="802"/>
      <c r="IU621" s="802"/>
      <c r="IV621" s="802"/>
      <c r="IW621" s="802"/>
      <c r="IX621" s="802"/>
      <c r="IY621" s="802"/>
      <c r="IZ621" s="802"/>
      <c r="JA621" s="802"/>
      <c r="JB621" s="802"/>
      <c r="JC621" s="802"/>
      <c r="JD621" s="802"/>
      <c r="JE621" s="802"/>
      <c r="JF621" s="802"/>
      <c r="JG621" s="802"/>
      <c r="JH621" s="802"/>
      <c r="JI621" s="802"/>
      <c r="JJ621" s="802"/>
      <c r="JK621" s="802"/>
      <c r="JL621" s="802"/>
      <c r="JM621" s="802"/>
      <c r="JN621" s="802"/>
      <c r="JO621" s="802"/>
      <c r="JP621" s="802"/>
      <c r="JQ621" s="802"/>
      <c r="JR621" s="802"/>
      <c r="JS621" s="802"/>
      <c r="JT621" s="802"/>
      <c r="JU621" s="802"/>
      <c r="JV621" s="802"/>
      <c r="JW621" s="802"/>
      <c r="JX621" s="802"/>
      <c r="JY621" s="802"/>
      <c r="JZ621" s="802"/>
      <c r="KA621" s="802"/>
      <c r="KB621" s="802"/>
      <c r="KC621" s="802"/>
      <c r="KD621" s="802"/>
      <c r="KE621" s="802"/>
      <c r="KF621" s="802"/>
      <c r="KG621" s="802"/>
      <c r="KH621" s="802"/>
      <c r="KI621" s="802"/>
      <c r="KJ621" s="802"/>
      <c r="KK621" s="802"/>
      <c r="KL621" s="802"/>
      <c r="KM621" s="802"/>
      <c r="KN621" s="802"/>
      <c r="KO621" s="802"/>
      <c r="KP621" s="802"/>
      <c r="KQ621" s="802"/>
      <c r="KR621" s="802"/>
      <c r="KS621" s="802"/>
      <c r="KT621" s="802"/>
      <c r="KU621" s="802"/>
      <c r="KV621" s="802"/>
      <c r="KW621" s="802"/>
      <c r="KX621" s="802"/>
      <c r="KY621" s="802"/>
      <c r="KZ621" s="802"/>
      <c r="LA621" s="802"/>
      <c r="LB621" s="802"/>
      <c r="LC621" s="802"/>
      <c r="LD621" s="802"/>
      <c r="LE621" s="802"/>
      <c r="LF621" s="802"/>
      <c r="LG621" s="802"/>
      <c r="LH621" s="802"/>
      <c r="LI621" s="802"/>
      <c r="LJ621" s="802"/>
      <c r="LK621" s="802"/>
      <c r="LL621" s="802"/>
      <c r="LM621" s="802"/>
      <c r="LN621" s="802"/>
      <c r="LO621" s="802"/>
      <c r="LP621" s="802"/>
      <c r="LQ621" s="802"/>
      <c r="LR621" s="802"/>
      <c r="LS621" s="802"/>
      <c r="LT621" s="802"/>
      <c r="LU621" s="802"/>
      <c r="LV621" s="802"/>
      <c r="LW621" s="802"/>
      <c r="LX621" s="802"/>
      <c r="LY621" s="802"/>
      <c r="LZ621" s="802"/>
      <c r="MA621" s="802"/>
      <c r="MB621" s="802"/>
      <c r="MC621" s="802"/>
      <c r="MD621" s="802"/>
      <c r="ME621" s="802"/>
      <c r="MF621" s="802"/>
      <c r="MG621" s="802"/>
      <c r="MH621" s="802"/>
      <c r="MI621" s="802"/>
      <c r="MJ621" s="802"/>
      <c r="MK621" s="802"/>
      <c r="ML621" s="802"/>
      <c r="MM621" s="802"/>
      <c r="MN621" s="802"/>
      <c r="MO621" s="802"/>
      <c r="MP621" s="802"/>
      <c r="MQ621" s="802"/>
      <c r="MR621" s="802"/>
      <c r="MS621" s="802"/>
      <c r="MT621" s="802"/>
      <c r="MU621" s="802"/>
      <c r="MV621" s="802"/>
      <c r="MW621" s="802"/>
      <c r="MX621" s="802"/>
      <c r="MY621" s="802"/>
      <c r="MZ621" s="802"/>
      <c r="NA621" s="802"/>
      <c r="NB621" s="802"/>
      <c r="NC621" s="802"/>
      <c r="ND621" s="802"/>
      <c r="NE621" s="802"/>
      <c r="NF621" s="802"/>
      <c r="NG621" s="802"/>
      <c r="NH621" s="802"/>
      <c r="NI621" s="802"/>
      <c r="NJ621" s="802"/>
      <c r="NK621" s="802"/>
      <c r="NL621" s="802"/>
      <c r="NM621" s="802"/>
      <c r="NN621" s="802"/>
      <c r="NO621" s="802"/>
      <c r="NP621" s="802"/>
      <c r="NQ621" s="802"/>
      <c r="NR621" s="802"/>
      <c r="NS621" s="802"/>
      <c r="NT621" s="802"/>
      <c r="NU621" s="802"/>
      <c r="NV621" s="802"/>
      <c r="NW621" s="802"/>
      <c r="NX621" s="802"/>
      <c r="NY621" s="802"/>
      <c r="NZ621" s="802"/>
      <c r="OA621" s="802"/>
      <c r="OB621" s="802"/>
      <c r="OC621" s="802"/>
      <c r="OD621" s="802"/>
      <c r="OE621" s="802"/>
      <c r="OF621" s="802"/>
      <c r="OG621" s="802"/>
      <c r="OH621" s="802"/>
      <c r="OI621" s="802"/>
      <c r="OJ621" s="802"/>
      <c r="OK621" s="802"/>
      <c r="OL621" s="802"/>
      <c r="OM621" s="802"/>
      <c r="ON621" s="802"/>
      <c r="OO621" s="802"/>
      <c r="OP621" s="802"/>
      <c r="OQ621" s="802"/>
      <c r="OR621" s="802"/>
      <c r="OS621" s="802"/>
      <c r="OT621" s="802"/>
      <c r="OU621" s="802"/>
      <c r="OV621" s="802"/>
      <c r="OW621" s="802"/>
      <c r="OX621" s="802"/>
      <c r="OY621" s="802"/>
      <c r="OZ621" s="802"/>
      <c r="PA621" s="802"/>
      <c r="PB621" s="802"/>
      <c r="PC621" s="802"/>
      <c r="PD621" s="802"/>
      <c r="PE621" s="802"/>
      <c r="PF621" s="802"/>
      <c r="PG621" s="802"/>
      <c r="PH621" s="802"/>
      <c r="PI621" s="802"/>
      <c r="PJ621" s="802"/>
      <c r="PK621" s="802"/>
      <c r="PL621" s="802"/>
      <c r="PM621" s="802"/>
      <c r="PN621" s="802"/>
      <c r="PO621" s="802"/>
      <c r="PP621" s="802"/>
      <c r="PQ621" s="802"/>
      <c r="PR621" s="802"/>
      <c r="PS621" s="802"/>
      <c r="PT621" s="802"/>
      <c r="PU621" s="802"/>
      <c r="PV621" s="802"/>
      <c r="PW621" s="802"/>
      <c r="PX621" s="802"/>
      <c r="PY621" s="802"/>
      <c r="PZ621" s="802"/>
      <c r="QA621" s="802"/>
      <c r="QB621" s="802"/>
      <c r="QC621" s="802"/>
      <c r="QD621" s="802"/>
      <c r="QE621" s="802"/>
      <c r="QF621" s="802"/>
      <c r="QG621" s="802"/>
      <c r="QH621" s="802"/>
      <c r="QI621" s="802"/>
      <c r="QJ621" s="802"/>
      <c r="QK621" s="802"/>
      <c r="QL621" s="802"/>
      <c r="QM621" s="802"/>
      <c r="QN621" s="802"/>
      <c r="QO621" s="802"/>
      <c r="QP621" s="802"/>
      <c r="QQ621" s="802"/>
      <c r="QR621" s="802"/>
      <c r="QS621" s="802"/>
      <c r="QT621" s="802"/>
      <c r="QU621" s="802"/>
      <c r="QV621" s="802"/>
      <c r="QW621" s="802"/>
      <c r="QX621" s="802"/>
      <c r="QY621" s="802"/>
      <c r="QZ621" s="802"/>
      <c r="RA621" s="802"/>
      <c r="RB621" s="802"/>
      <c r="RC621" s="802"/>
      <c r="RD621" s="802"/>
      <c r="RE621" s="802"/>
      <c r="RF621" s="802"/>
      <c r="RG621" s="802"/>
      <c r="RH621" s="802"/>
      <c r="RI621" s="802"/>
      <c r="RJ621" s="802"/>
      <c r="RK621" s="802"/>
      <c r="RL621" s="802"/>
      <c r="RM621" s="802"/>
      <c r="RN621" s="802"/>
      <c r="RO621" s="802"/>
      <c r="RP621" s="802"/>
      <c r="RQ621" s="802"/>
      <c r="RR621" s="802"/>
      <c r="RS621" s="802"/>
      <c r="RT621" s="802"/>
      <c r="RU621" s="802"/>
      <c r="RV621" s="802"/>
      <c r="RW621" s="802"/>
      <c r="RX621" s="802"/>
      <c r="RY621" s="802"/>
      <c r="RZ621" s="802"/>
      <c r="SA621" s="802"/>
      <c r="SB621" s="802"/>
      <c r="SC621" s="802"/>
      <c r="SD621" s="802"/>
      <c r="SE621" s="802"/>
      <c r="SF621" s="802"/>
      <c r="SG621" s="802"/>
      <c r="SH621" s="802"/>
      <c r="SI621" s="802"/>
      <c r="SJ621" s="802"/>
      <c r="SK621" s="802"/>
      <c r="SL621" s="802"/>
      <c r="SM621" s="802"/>
      <c r="SN621" s="802"/>
      <c r="SO621" s="802"/>
      <c r="SP621" s="802"/>
      <c r="SQ621" s="802"/>
      <c r="SR621" s="802"/>
      <c r="SS621" s="802"/>
      <c r="ST621" s="802"/>
      <c r="SU621" s="802"/>
      <c r="SV621" s="802"/>
      <c r="SW621" s="802"/>
      <c r="SX621" s="802"/>
      <c r="SY621" s="802"/>
      <c r="SZ621" s="802"/>
      <c r="TA621" s="802"/>
      <c r="TB621" s="802"/>
      <c r="TC621" s="802"/>
      <c r="TD621" s="802"/>
      <c r="TE621" s="802"/>
      <c r="TF621" s="802"/>
      <c r="TG621" s="802"/>
      <c r="TH621" s="802"/>
      <c r="TI621" s="802"/>
      <c r="TJ621" s="802"/>
      <c r="TK621" s="802"/>
      <c r="TL621" s="802"/>
      <c r="TM621" s="802"/>
      <c r="TN621" s="802"/>
      <c r="TO621" s="802"/>
      <c r="TP621" s="802"/>
      <c r="TQ621" s="802"/>
      <c r="TR621" s="802"/>
      <c r="TS621" s="802"/>
      <c r="TT621" s="802"/>
      <c r="TU621" s="802"/>
      <c r="TV621" s="802"/>
      <c r="TW621" s="802"/>
      <c r="TX621" s="802"/>
      <c r="TY621" s="802"/>
      <c r="TZ621" s="802"/>
      <c r="UA621" s="802"/>
      <c r="UB621" s="802"/>
      <c r="UC621" s="802"/>
      <c r="UD621" s="802"/>
      <c r="UE621" s="802"/>
      <c r="UF621" s="802"/>
      <c r="UG621" s="802"/>
      <c r="UH621" s="802"/>
      <c r="UI621" s="802"/>
      <c r="UJ621" s="802"/>
      <c r="UK621" s="802"/>
      <c r="UL621" s="802"/>
      <c r="UM621" s="802"/>
      <c r="UN621" s="802"/>
      <c r="UO621" s="802"/>
      <c r="UP621" s="802"/>
      <c r="UQ621" s="802"/>
      <c r="UR621" s="802"/>
      <c r="US621" s="802"/>
      <c r="UT621" s="802"/>
      <c r="UU621" s="802"/>
      <c r="UV621" s="802"/>
      <c r="UW621" s="802"/>
      <c r="UX621" s="802"/>
      <c r="UY621" s="802"/>
      <c r="UZ621" s="802"/>
      <c r="VA621" s="802"/>
      <c r="VB621" s="802"/>
      <c r="VC621" s="802"/>
      <c r="VD621" s="802"/>
      <c r="VE621" s="802"/>
      <c r="VF621" s="802"/>
      <c r="VG621" s="802"/>
      <c r="VH621" s="802"/>
      <c r="VI621" s="802"/>
      <c r="VJ621" s="802"/>
      <c r="VK621" s="802"/>
      <c r="VL621" s="802"/>
      <c r="VM621" s="802"/>
      <c r="VN621" s="802"/>
      <c r="VO621" s="802"/>
      <c r="VP621" s="802"/>
      <c r="VQ621" s="802"/>
      <c r="VR621" s="802"/>
      <c r="VS621" s="802"/>
      <c r="VT621" s="802"/>
      <c r="VU621" s="802"/>
      <c r="VV621" s="802"/>
      <c r="VW621" s="802"/>
      <c r="VX621" s="802"/>
      <c r="VY621" s="802"/>
      <c r="VZ621" s="802"/>
      <c r="WA621" s="802"/>
      <c r="WB621" s="802"/>
      <c r="WC621" s="802"/>
      <c r="WD621" s="802"/>
      <c r="WE621" s="802"/>
      <c r="WF621" s="802"/>
      <c r="WG621" s="802"/>
      <c r="WH621" s="802"/>
      <c r="WI621" s="802"/>
      <c r="WJ621" s="802"/>
      <c r="WK621" s="802"/>
      <c r="WL621" s="802"/>
      <c r="WM621" s="802"/>
      <c r="WN621" s="802"/>
      <c r="WO621" s="802"/>
      <c r="WP621" s="802"/>
      <c r="WQ621" s="802"/>
      <c r="WR621" s="802"/>
      <c r="WS621" s="802"/>
      <c r="WT621" s="802"/>
      <c r="WU621" s="802"/>
      <c r="WV621" s="802"/>
      <c r="WW621" s="802"/>
      <c r="WX621" s="802"/>
      <c r="WY621" s="802"/>
      <c r="WZ621" s="802"/>
      <c r="XA621" s="802"/>
      <c r="XB621" s="802"/>
      <c r="XC621" s="802"/>
      <c r="XD621" s="802"/>
      <c r="XE621" s="802"/>
      <c r="XF621" s="802"/>
      <c r="XG621" s="802"/>
      <c r="XH621" s="802"/>
      <c r="XI621" s="802"/>
      <c r="XJ621" s="802"/>
      <c r="XK621" s="802"/>
      <c r="XL621" s="802"/>
      <c r="XM621" s="802"/>
      <c r="XN621" s="802"/>
      <c r="XO621" s="802"/>
      <c r="XP621" s="802"/>
      <c r="XQ621" s="802"/>
      <c r="XR621" s="802"/>
      <c r="XS621" s="802"/>
      <c r="XT621" s="802"/>
      <c r="XU621" s="802"/>
      <c r="XV621" s="802"/>
      <c r="XW621" s="802"/>
      <c r="XX621" s="802"/>
      <c r="XY621" s="802"/>
      <c r="XZ621" s="802"/>
      <c r="YA621" s="802"/>
      <c r="YB621" s="802"/>
      <c r="YC621" s="802"/>
      <c r="YD621" s="802"/>
      <c r="YE621" s="802"/>
      <c r="YF621" s="802"/>
      <c r="YG621" s="802"/>
      <c r="YH621" s="802"/>
      <c r="YI621" s="802"/>
      <c r="YJ621" s="802"/>
      <c r="YK621" s="802"/>
      <c r="YL621" s="802"/>
      <c r="YM621" s="802"/>
      <c r="YN621" s="802"/>
      <c r="YO621" s="802"/>
      <c r="YP621" s="802"/>
      <c r="YQ621" s="802"/>
      <c r="YR621" s="802"/>
      <c r="YS621" s="802"/>
      <c r="YT621" s="802"/>
      <c r="YU621" s="802"/>
      <c r="YV621" s="802"/>
      <c r="YW621" s="802"/>
      <c r="YX621" s="802"/>
      <c r="YY621" s="802"/>
      <c r="YZ621" s="802"/>
      <c r="ZA621" s="802"/>
      <c r="ZB621" s="802"/>
      <c r="ZC621" s="802"/>
      <c r="ZD621" s="802"/>
      <c r="ZE621" s="802"/>
      <c r="ZF621" s="802"/>
      <c r="ZG621" s="802"/>
      <c r="ZH621" s="802"/>
      <c r="ZI621" s="802"/>
      <c r="ZJ621" s="802"/>
      <c r="ZK621" s="802"/>
      <c r="ZL621" s="802"/>
      <c r="ZM621" s="802"/>
      <c r="ZN621" s="802"/>
      <c r="ZO621" s="802"/>
      <c r="ZP621" s="802"/>
      <c r="ZQ621" s="802"/>
      <c r="ZR621" s="802"/>
      <c r="ZS621" s="802"/>
      <c r="ZT621" s="802"/>
      <c r="ZU621" s="802"/>
      <c r="ZV621" s="802"/>
      <c r="ZW621" s="802"/>
      <c r="ZX621" s="802"/>
      <c r="ZY621" s="802"/>
      <c r="ZZ621" s="802"/>
      <c r="AAA621" s="802"/>
      <c r="AAB621" s="802"/>
      <c r="AAC621" s="802"/>
      <c r="AAD621" s="802"/>
      <c r="AAE621" s="802"/>
      <c r="AAF621" s="802"/>
      <c r="AAG621" s="802"/>
      <c r="AAH621" s="802"/>
      <c r="AAI621" s="802"/>
      <c r="AAJ621" s="802"/>
      <c r="AAK621" s="802"/>
      <c r="AAL621" s="802"/>
      <c r="AAM621" s="802"/>
      <c r="AAN621" s="802"/>
      <c r="AAO621" s="802"/>
      <c r="AAP621" s="802"/>
      <c r="AAQ621" s="802"/>
      <c r="AAR621" s="802"/>
      <c r="AAS621" s="802"/>
      <c r="AAT621" s="802"/>
      <c r="AAU621" s="802"/>
      <c r="AAV621" s="802"/>
      <c r="AAW621" s="802"/>
      <c r="AAX621" s="802"/>
      <c r="AAY621" s="802"/>
      <c r="AAZ621" s="802"/>
      <c r="ABA621" s="802"/>
      <c r="ABB621" s="802"/>
      <c r="ABC621" s="802"/>
      <c r="ABD621" s="802"/>
      <c r="ABE621" s="802"/>
      <c r="ABF621" s="802"/>
      <c r="ABG621" s="802"/>
      <c r="ABH621" s="802"/>
      <c r="ABI621" s="802"/>
      <c r="ABJ621" s="802"/>
      <c r="ABK621" s="802"/>
      <c r="ABL621" s="802"/>
      <c r="ABM621" s="802"/>
      <c r="ABN621" s="802"/>
      <c r="ABO621" s="802"/>
      <c r="ABP621" s="802"/>
      <c r="ABQ621" s="802"/>
      <c r="ABR621" s="802"/>
      <c r="ABS621" s="802"/>
      <c r="ABT621" s="802"/>
      <c r="ABU621" s="802"/>
      <c r="ABV621" s="802"/>
      <c r="ABW621" s="802"/>
      <c r="ABX621" s="802"/>
      <c r="ABY621" s="802"/>
      <c r="ABZ621" s="802"/>
      <c r="ACA621" s="802"/>
      <c r="ACB621" s="802"/>
      <c r="ACC621" s="802"/>
      <c r="ACD621" s="802"/>
      <c r="ACE621" s="802"/>
      <c r="ACF621" s="802"/>
      <c r="ACG621" s="802"/>
      <c r="ACH621" s="802"/>
      <c r="ACI621" s="802"/>
      <c r="ACJ621" s="802"/>
      <c r="ACK621" s="802"/>
      <c r="ACL621" s="802"/>
      <c r="ACM621" s="802"/>
      <c r="ACN621" s="802"/>
      <c r="ACO621" s="802"/>
      <c r="ACP621" s="802"/>
      <c r="ACQ621" s="802"/>
      <c r="ACR621" s="802"/>
      <c r="ACS621" s="802"/>
      <c r="ACT621" s="802"/>
      <c r="ACU621" s="802"/>
      <c r="ACV621" s="802"/>
      <c r="ACW621" s="802"/>
      <c r="ACX621" s="802"/>
      <c r="ACY621" s="802"/>
      <c r="ACZ621" s="802"/>
      <c r="ADA621" s="802"/>
      <c r="ADB621" s="802"/>
      <c r="ADC621" s="802"/>
      <c r="ADD621" s="802"/>
      <c r="ADE621" s="802"/>
      <c r="ADF621" s="802"/>
      <c r="ADG621" s="802"/>
      <c r="ADH621" s="802"/>
      <c r="ADI621" s="802"/>
      <c r="ADJ621" s="802"/>
      <c r="ADK621" s="802"/>
      <c r="ADL621" s="802"/>
      <c r="ADM621" s="802"/>
      <c r="ADN621" s="802"/>
      <c r="ADO621" s="802"/>
      <c r="ADP621" s="802"/>
      <c r="ADQ621" s="802"/>
      <c r="ADR621" s="802"/>
      <c r="ADS621" s="802"/>
      <c r="ADT621" s="802"/>
      <c r="ADU621" s="802"/>
      <c r="ADV621" s="802"/>
      <c r="ADW621" s="802"/>
      <c r="ADX621" s="802"/>
      <c r="ADY621" s="802"/>
      <c r="ADZ621" s="802"/>
      <c r="AEA621" s="802"/>
      <c r="AEB621" s="802"/>
      <c r="AEC621" s="802"/>
      <c r="AED621" s="802"/>
      <c r="AEE621" s="802"/>
      <c r="AEF621" s="802"/>
      <c r="AEG621" s="802"/>
      <c r="AEH621" s="802"/>
      <c r="AEI621" s="802"/>
      <c r="AEJ621" s="802"/>
      <c r="AEK621" s="802"/>
      <c r="AEL621" s="802"/>
      <c r="AEM621" s="802"/>
      <c r="AEN621" s="802"/>
      <c r="AEO621" s="802"/>
      <c r="AEP621" s="802"/>
      <c r="AEQ621" s="802"/>
      <c r="AER621" s="802"/>
      <c r="AES621" s="802"/>
      <c r="AET621" s="802"/>
      <c r="AEU621" s="802"/>
      <c r="AEV621" s="802"/>
      <c r="AEW621" s="802"/>
      <c r="AEX621" s="802"/>
      <c r="AEY621" s="802"/>
      <c r="AEZ621" s="802"/>
      <c r="AFA621" s="802"/>
      <c r="AFB621" s="802"/>
      <c r="AFC621" s="802"/>
      <c r="AFD621" s="802"/>
      <c r="AFE621" s="802"/>
      <c r="AFF621" s="802"/>
      <c r="AFG621" s="802"/>
      <c r="AFH621" s="802"/>
      <c r="AFI621" s="802"/>
      <c r="AFJ621" s="802"/>
      <c r="AFK621" s="802"/>
      <c r="AFL621" s="802"/>
      <c r="AFM621" s="802"/>
      <c r="AFN621" s="802"/>
      <c r="AFO621" s="802"/>
      <c r="AFP621" s="802"/>
      <c r="AFQ621" s="802"/>
      <c r="AFR621" s="802"/>
      <c r="AFS621" s="802"/>
      <c r="AFT621" s="802"/>
      <c r="AFU621" s="802"/>
      <c r="AFV621" s="802"/>
      <c r="AFW621" s="802"/>
      <c r="AFX621" s="802"/>
      <c r="AFY621" s="802"/>
      <c r="AFZ621" s="802"/>
      <c r="AGA621" s="802"/>
      <c r="AGB621" s="802"/>
      <c r="AGC621" s="802"/>
      <c r="AGD621" s="802"/>
      <c r="AGE621" s="802"/>
      <c r="AGF621" s="802"/>
      <c r="AGG621" s="802"/>
      <c r="AGH621" s="802"/>
      <c r="AGI621" s="802"/>
      <c r="AGJ621" s="802"/>
      <c r="AGK621" s="802"/>
      <c r="AGL621" s="802"/>
      <c r="AGM621" s="802"/>
      <c r="AGN621" s="802"/>
      <c r="AGO621" s="802"/>
      <c r="AGP621" s="802"/>
      <c r="AGQ621" s="802"/>
      <c r="AGR621" s="802"/>
      <c r="AGS621" s="802"/>
      <c r="AGT621" s="802"/>
      <c r="AGU621" s="802"/>
      <c r="AGV621" s="802"/>
      <c r="AGW621" s="802"/>
      <c r="AGX621" s="802"/>
      <c r="AGY621" s="802"/>
      <c r="AGZ621" s="802"/>
      <c r="AHA621" s="802"/>
      <c r="AHB621" s="802"/>
      <c r="AHC621" s="802"/>
      <c r="AHD621" s="802"/>
      <c r="AHE621" s="802"/>
      <c r="AHF621" s="802"/>
      <c r="AHG621" s="802"/>
      <c r="AHH621" s="802"/>
      <c r="AHI621" s="802"/>
      <c r="AHJ621" s="802"/>
      <c r="AHK621" s="802"/>
      <c r="AHL621" s="802"/>
      <c r="AHM621" s="802"/>
      <c r="AHN621" s="802"/>
      <c r="AHO621" s="802"/>
      <c r="AHP621" s="802"/>
      <c r="AHQ621" s="802"/>
      <c r="AHR621" s="802"/>
      <c r="AHS621" s="802"/>
      <c r="AHT621" s="802"/>
      <c r="AHU621" s="802"/>
      <c r="AHV621" s="802"/>
      <c r="AHW621" s="802"/>
      <c r="AHX621" s="802"/>
      <c r="AHY621" s="802"/>
      <c r="AHZ621" s="802"/>
      <c r="AIA621" s="802"/>
      <c r="AIB621" s="802"/>
      <c r="AIC621" s="802"/>
      <c r="AID621" s="802"/>
      <c r="AIE621" s="802"/>
      <c r="AIF621" s="802"/>
      <c r="AIG621" s="802"/>
      <c r="AIH621" s="802"/>
      <c r="AII621" s="802"/>
      <c r="AIJ621" s="802"/>
      <c r="AQE621" s="802"/>
      <c r="AQF621" s="802"/>
      <c r="AQG621" s="802"/>
      <c r="AQH621" s="802"/>
      <c r="AQI621" s="802"/>
      <c r="AQJ621" s="802"/>
      <c r="AQK621" s="802"/>
      <c r="AQL621" s="802"/>
      <c r="AQM621" s="802"/>
      <c r="AQN621" s="802"/>
      <c r="AQO621" s="802"/>
      <c r="AQP621" s="802"/>
      <c r="AQQ621" s="802"/>
      <c r="AQR621" s="802"/>
      <c r="AQS621" s="802"/>
      <c r="AQT621" s="802"/>
      <c r="AQU621" s="802"/>
      <c r="AQV621" s="802"/>
      <c r="AQW621" s="802"/>
      <c r="AQX621" s="802"/>
      <c r="AQY621" s="802"/>
      <c r="AQZ621" s="802"/>
      <c r="ARA621" s="802"/>
      <c r="ARB621" s="802"/>
      <c r="ARC621" s="802"/>
      <c r="ARD621" s="802"/>
      <c r="ARE621" s="802"/>
      <c r="ARF621" s="802"/>
      <c r="ARG621" s="802"/>
      <c r="ARH621" s="802"/>
      <c r="ARI621" s="802"/>
      <c r="ARJ621" s="802"/>
      <c r="ARK621" s="802"/>
      <c r="ARL621" s="802"/>
      <c r="ARM621" s="802"/>
      <c r="ARN621" s="802"/>
      <c r="ARO621" s="802"/>
      <c r="ARP621" s="802"/>
      <c r="ARQ621" s="802"/>
      <c r="ARR621" s="802"/>
      <c r="ARS621" s="802"/>
      <c r="ART621" s="802"/>
      <c r="ARU621" s="802"/>
      <c r="ARV621" s="802"/>
      <c r="ARW621" s="802"/>
      <c r="ARX621" s="802"/>
      <c r="ARY621" s="802"/>
      <c r="ARZ621" s="802"/>
      <c r="ASA621" s="802"/>
      <c r="ASB621" s="802"/>
      <c r="ASC621" s="802"/>
      <c r="ASD621" s="802"/>
      <c r="ASE621" s="802"/>
      <c r="ASF621" s="802"/>
      <c r="ASG621" s="802"/>
      <c r="ASH621" s="802"/>
      <c r="ASI621" s="802"/>
      <c r="ASJ621" s="802"/>
      <c r="ASK621" s="802"/>
      <c r="ASL621" s="802"/>
      <c r="ATP621" s="802"/>
      <c r="ATQ621" s="802"/>
      <c r="ATR621" s="802"/>
      <c r="ATS621" s="802"/>
      <c r="ATT621" s="802"/>
      <c r="ATU621" s="802"/>
      <c r="ATV621" s="802"/>
      <c r="ATW621" s="802"/>
      <c r="ATX621" s="802"/>
      <c r="ATY621" s="802"/>
      <c r="ATZ621" s="802"/>
      <c r="AUA621" s="802"/>
      <c r="AUB621" s="802"/>
      <c r="AUC621" s="802"/>
      <c r="AUD621" s="802"/>
      <c r="AUE621" s="802"/>
      <c r="AUF621" s="802"/>
      <c r="AUG621" s="802"/>
      <c r="AUH621" s="802"/>
      <c r="AUI621" s="802"/>
      <c r="AUJ621" s="802"/>
      <c r="AUK621" s="802"/>
      <c r="AUL621" s="802"/>
      <c r="AUM621" s="802"/>
      <c r="AUN621" s="802"/>
      <c r="AUO621" s="802"/>
      <c r="AUP621" s="801"/>
      <c r="AUQ621" s="802"/>
      <c r="AUR621" s="801"/>
      <c r="AUS621" s="802"/>
      <c r="AUT621" s="801"/>
      <c r="AUU621" s="802"/>
      <c r="AUV621" s="802"/>
      <c r="AUW621" s="802"/>
      <c r="AUX621" s="802"/>
      <c r="AUY621" s="802"/>
      <c r="AUZ621" s="802"/>
      <c r="AVA621" s="802"/>
      <c r="AVB621" s="802"/>
      <c r="AVC621" s="802"/>
      <c r="AVD621" s="802"/>
      <c r="AVE621" s="802"/>
      <c r="AVF621" s="802"/>
      <c r="AVG621" s="802"/>
      <c r="AVH621" s="802"/>
      <c r="AVI621" s="802"/>
      <c r="AVJ621" s="808"/>
      <c r="AVK621" s="808"/>
      <c r="AVL621" s="808"/>
      <c r="AVM621" s="808"/>
      <c r="AVN621" s="808"/>
      <c r="AVO621" s="808"/>
      <c r="AVP621" s="808"/>
      <c r="AVQ621" s="808"/>
      <c r="AVR621" s="808"/>
      <c r="AVS621" s="808"/>
      <c r="AVT621" s="808"/>
      <c r="AVU621" s="809"/>
      <c r="AVV621" s="809"/>
      <c r="AVW621" s="809"/>
      <c r="AVX621" s="809"/>
      <c r="AVY621" s="809"/>
      <c r="AVZ621" s="809"/>
      <c r="AWA621" s="809"/>
      <c r="AWB621" s="809"/>
      <c r="AWC621" s="809"/>
      <c r="AWD621" s="809"/>
      <c r="AWE621" s="809"/>
      <c r="AWF621" s="809"/>
      <c r="AWG621" s="809"/>
      <c r="AWH621" s="809"/>
      <c r="AWI621" s="809"/>
      <c r="AWJ621" s="809"/>
      <c r="AWK621" s="809"/>
      <c r="AWL621" s="809"/>
      <c r="AWM621" s="809"/>
      <c r="AWN621" s="809"/>
      <c r="AWO621" s="809"/>
      <c r="AWP621" s="809"/>
      <c r="AWQ621" s="809"/>
      <c r="AWR621" s="808"/>
      <c r="AWS621" s="761"/>
      <c r="AWT621" s="808"/>
      <c r="AWU621" s="809"/>
      <c r="AWV621" s="809"/>
      <c r="AWW621" s="809"/>
      <c r="AWX621" s="809"/>
      <c r="AWY621" s="809"/>
      <c r="AWZ621" s="809"/>
      <c r="AXA621" s="809"/>
      <c r="AXB621" s="809"/>
      <c r="AXC621" s="809"/>
      <c r="AXD621" s="809"/>
      <c r="AXE621" s="809"/>
      <c r="AXF621" s="809"/>
      <c r="AXG621" s="809"/>
      <c r="AXH621" s="809"/>
      <c r="AXI621" s="809"/>
      <c r="AXJ621" s="809"/>
      <c r="AXK621" s="809"/>
      <c r="AXL621" s="809"/>
      <c r="AXM621" s="809"/>
      <c r="AXN621" s="809"/>
      <c r="AXO621" s="809"/>
      <c r="AXP621" s="809"/>
      <c r="AXQ621" s="809"/>
      <c r="AXR621" s="809"/>
      <c r="AXS621" s="809"/>
      <c r="AXT621" s="809"/>
      <c r="AXU621" s="809"/>
      <c r="AXV621" s="809"/>
      <c r="AXW621" s="809"/>
      <c r="AXX621" s="809"/>
      <c r="AXY621" s="809"/>
      <c r="AXZ621" s="809"/>
      <c r="AYA621" s="809"/>
      <c r="AYB621" s="809"/>
      <c r="AYC621" s="809"/>
      <c r="AYD621" s="808"/>
      <c r="AYE621" s="808"/>
      <c r="AYF621" s="809"/>
      <c r="AYG621" s="808"/>
      <c r="AYH621" s="810"/>
      <c r="AYI621" s="810"/>
      <c r="AYJ621" s="810"/>
      <c r="AYK621" s="810"/>
      <c r="AYL621" s="810"/>
      <c r="AYM621" s="810"/>
      <c r="AYN621" s="810"/>
      <c r="AYO621" s="810"/>
      <c r="AYP621" s="810"/>
      <c r="AYQ621" s="810"/>
      <c r="AYR621" s="810"/>
      <c r="AYS621" s="810"/>
      <c r="AYT621" s="810"/>
      <c r="AYU621" s="810"/>
      <c r="AYV621" s="810"/>
      <c r="AYW621" s="810"/>
      <c r="AYX621" s="810"/>
      <c r="AYY621" s="810"/>
      <c r="AYZ621" s="810"/>
      <c r="AZA621" s="810"/>
      <c r="AZB621" s="810"/>
      <c r="AZC621" s="810"/>
      <c r="AZD621" s="810"/>
      <c r="AZE621" s="810"/>
      <c r="AZF621" s="810"/>
      <c r="AZG621" s="810"/>
      <c r="AZH621" s="810"/>
      <c r="AZI621" s="810"/>
      <c r="AZJ621" s="810"/>
      <c r="AZK621" s="810"/>
      <c r="AZL621" s="810"/>
      <c r="AZM621" s="810"/>
      <c r="AZN621" s="810"/>
      <c r="AZO621" s="810"/>
      <c r="AZP621" s="809"/>
      <c r="AZQ621" s="802"/>
      <c r="AZR621" s="802"/>
      <c r="AZS621" s="802"/>
    </row>
    <row r="622" spans="45:920 1123:1371" s="793" customFormat="1" ht="13.5">
      <c r="AS622" s="802"/>
      <c r="AT622" s="802"/>
      <c r="AU622" s="802"/>
      <c r="AV622" s="802"/>
      <c r="AW622" s="802"/>
      <c r="AX622" s="802"/>
      <c r="AY622" s="802"/>
      <c r="AZ622" s="802"/>
      <c r="BA622" s="802"/>
      <c r="BB622" s="802"/>
      <c r="BC622" s="802"/>
      <c r="BD622" s="802"/>
      <c r="BE622" s="802"/>
      <c r="BF622" s="802"/>
      <c r="BG622" s="802"/>
      <c r="BH622" s="802"/>
      <c r="BI622" s="802"/>
      <c r="BJ622" s="802"/>
      <c r="BK622" s="802"/>
      <c r="BL622" s="802"/>
      <c r="BM622" s="802"/>
      <c r="BN622" s="802"/>
      <c r="BO622" s="802"/>
      <c r="BP622" s="802"/>
      <c r="BQ622" s="802"/>
      <c r="BR622" s="802"/>
      <c r="BS622" s="802"/>
      <c r="BT622" s="802"/>
      <c r="BU622" s="802"/>
      <c r="BV622" s="802"/>
      <c r="BW622" s="802"/>
      <c r="BX622" s="802"/>
      <c r="BY622" s="802"/>
      <c r="BZ622" s="802"/>
      <c r="CA622" s="802"/>
      <c r="CB622" s="802"/>
      <c r="CC622" s="802"/>
      <c r="CD622" s="802"/>
      <c r="CE622" s="802"/>
      <c r="CF622" s="802"/>
      <c r="CG622" s="802"/>
      <c r="CH622" s="802"/>
      <c r="CI622" s="802"/>
      <c r="CJ622" s="802"/>
      <c r="CK622" s="802"/>
      <c r="CL622" s="802"/>
      <c r="CM622" s="802"/>
      <c r="CN622" s="802"/>
      <c r="CO622" s="802"/>
      <c r="CP622" s="802"/>
      <c r="CQ622" s="802"/>
      <c r="CR622" s="802"/>
      <c r="CS622" s="802"/>
      <c r="CT622" s="802"/>
      <c r="CU622" s="802"/>
      <c r="CV622" s="802"/>
      <c r="CW622" s="802"/>
      <c r="CX622" s="802"/>
      <c r="CY622" s="802"/>
      <c r="CZ622" s="802"/>
      <c r="DA622" s="802"/>
      <c r="DB622" s="802"/>
      <c r="DC622" s="802"/>
      <c r="DD622" s="802"/>
      <c r="DE622" s="802"/>
      <c r="DF622" s="802"/>
      <c r="DG622" s="802"/>
      <c r="DH622" s="802"/>
      <c r="DI622" s="802"/>
      <c r="DJ622" s="802"/>
      <c r="DK622" s="802"/>
      <c r="DL622" s="802"/>
      <c r="DM622" s="802"/>
      <c r="DN622" s="802"/>
      <c r="DO622" s="802"/>
      <c r="DP622" s="802"/>
      <c r="DQ622" s="802"/>
      <c r="DR622" s="802"/>
      <c r="DS622" s="802"/>
      <c r="DT622" s="802"/>
      <c r="DU622" s="802"/>
      <c r="DV622" s="802"/>
      <c r="DW622" s="802"/>
      <c r="DX622" s="802"/>
      <c r="DY622" s="802"/>
      <c r="DZ622" s="802"/>
      <c r="EA622" s="802"/>
      <c r="EB622" s="802"/>
      <c r="EC622" s="802"/>
      <c r="ED622" s="802"/>
      <c r="EE622" s="802"/>
      <c r="EF622" s="802"/>
      <c r="EG622" s="802"/>
      <c r="EH622" s="802"/>
      <c r="EI622" s="802"/>
      <c r="EJ622" s="802"/>
      <c r="EK622" s="802"/>
      <c r="EL622" s="802"/>
      <c r="EM622" s="802"/>
      <c r="EN622" s="802"/>
      <c r="EO622" s="802"/>
      <c r="EP622" s="802"/>
      <c r="EQ622" s="802"/>
      <c r="ER622" s="802"/>
      <c r="ES622" s="802"/>
      <c r="ET622" s="802"/>
      <c r="EU622" s="802"/>
      <c r="EV622" s="802"/>
      <c r="EW622" s="802"/>
      <c r="EX622" s="802"/>
      <c r="EY622" s="802"/>
      <c r="EZ622" s="802"/>
      <c r="FA622" s="802"/>
      <c r="FB622" s="802"/>
      <c r="FC622" s="802"/>
      <c r="FD622" s="802"/>
      <c r="FE622" s="802"/>
      <c r="FF622" s="802"/>
      <c r="FG622" s="802"/>
      <c r="FH622" s="802"/>
      <c r="FI622" s="802"/>
      <c r="FJ622" s="802"/>
      <c r="FK622" s="802"/>
      <c r="FL622" s="802"/>
      <c r="FM622" s="802"/>
      <c r="FN622" s="802"/>
      <c r="FO622" s="802"/>
      <c r="FP622" s="802"/>
      <c r="FQ622" s="802"/>
      <c r="FR622" s="802"/>
      <c r="FS622" s="802"/>
      <c r="FT622" s="802"/>
      <c r="FU622" s="802"/>
      <c r="FV622" s="802"/>
      <c r="FW622" s="802"/>
      <c r="FX622" s="802"/>
      <c r="FY622" s="802"/>
      <c r="FZ622" s="802"/>
      <c r="GA622" s="802"/>
      <c r="GB622" s="802"/>
      <c r="GC622" s="802"/>
      <c r="GD622" s="802"/>
      <c r="GE622" s="802"/>
      <c r="GF622" s="802"/>
      <c r="GG622" s="802"/>
      <c r="GH622" s="802"/>
      <c r="GI622" s="802"/>
      <c r="GJ622" s="802"/>
      <c r="GK622" s="802"/>
      <c r="GL622" s="802"/>
      <c r="GM622" s="802"/>
      <c r="GN622" s="802"/>
      <c r="GO622" s="802"/>
      <c r="GP622" s="802"/>
      <c r="GQ622" s="802"/>
      <c r="GR622" s="802"/>
      <c r="GS622" s="802"/>
      <c r="GT622" s="802"/>
      <c r="GU622" s="802"/>
      <c r="GV622" s="802"/>
      <c r="GW622" s="802"/>
      <c r="GX622" s="802"/>
      <c r="GY622" s="802"/>
      <c r="GZ622" s="802"/>
      <c r="HA622" s="802"/>
      <c r="HB622" s="802"/>
      <c r="HC622" s="802"/>
      <c r="HD622" s="802"/>
      <c r="HE622" s="802"/>
      <c r="HF622" s="802"/>
      <c r="HG622" s="802"/>
      <c r="HH622" s="802"/>
      <c r="HI622" s="802"/>
      <c r="HJ622" s="802"/>
      <c r="HK622" s="802"/>
      <c r="HL622" s="802"/>
      <c r="HM622" s="802"/>
      <c r="HN622" s="802"/>
      <c r="HO622" s="802"/>
      <c r="HP622" s="802"/>
      <c r="HQ622" s="802"/>
      <c r="HR622" s="802"/>
      <c r="HS622" s="802"/>
      <c r="HT622" s="802"/>
      <c r="HU622" s="802"/>
      <c r="HV622" s="802"/>
      <c r="HW622" s="802"/>
      <c r="HX622" s="802"/>
      <c r="HY622" s="802"/>
      <c r="HZ622" s="802"/>
      <c r="IA622" s="802"/>
      <c r="IB622" s="802"/>
      <c r="IC622" s="802"/>
      <c r="ID622" s="802"/>
      <c r="IE622" s="802"/>
      <c r="IF622" s="802"/>
      <c r="IG622" s="802"/>
      <c r="IH622" s="802"/>
      <c r="II622" s="802"/>
      <c r="IJ622" s="802"/>
      <c r="IK622" s="802"/>
      <c r="IL622" s="802"/>
      <c r="IM622" s="802"/>
      <c r="IN622" s="802"/>
      <c r="IO622" s="802"/>
      <c r="IP622" s="802"/>
      <c r="IQ622" s="802"/>
      <c r="IR622" s="802"/>
      <c r="IS622" s="802"/>
      <c r="IT622" s="802"/>
      <c r="IU622" s="802"/>
      <c r="IV622" s="802"/>
      <c r="IW622" s="802"/>
      <c r="IX622" s="802"/>
      <c r="IY622" s="802"/>
      <c r="IZ622" s="802"/>
      <c r="JA622" s="802"/>
      <c r="JB622" s="802"/>
      <c r="JC622" s="802"/>
      <c r="JD622" s="802"/>
      <c r="JE622" s="802"/>
      <c r="JF622" s="802"/>
      <c r="JG622" s="802"/>
      <c r="JH622" s="802"/>
      <c r="JI622" s="802"/>
      <c r="JJ622" s="802"/>
      <c r="JK622" s="802"/>
      <c r="JL622" s="802"/>
      <c r="JM622" s="802"/>
      <c r="JN622" s="802"/>
      <c r="JO622" s="802"/>
      <c r="JP622" s="802"/>
      <c r="JQ622" s="802"/>
      <c r="JR622" s="802"/>
      <c r="JS622" s="802"/>
      <c r="JT622" s="802"/>
      <c r="JU622" s="802"/>
      <c r="JV622" s="802"/>
      <c r="JW622" s="802"/>
      <c r="JX622" s="802"/>
      <c r="JY622" s="802"/>
      <c r="JZ622" s="802"/>
      <c r="KA622" s="802"/>
      <c r="KB622" s="802"/>
      <c r="KC622" s="802"/>
      <c r="KD622" s="802"/>
      <c r="KE622" s="802"/>
      <c r="KF622" s="802"/>
      <c r="KG622" s="802"/>
      <c r="KH622" s="802"/>
      <c r="KI622" s="802"/>
      <c r="KJ622" s="802"/>
      <c r="KK622" s="802"/>
      <c r="KL622" s="802"/>
      <c r="KM622" s="802"/>
      <c r="KN622" s="802"/>
      <c r="KO622" s="802"/>
      <c r="KP622" s="802"/>
      <c r="KQ622" s="802"/>
      <c r="KR622" s="802"/>
      <c r="KS622" s="802"/>
      <c r="KT622" s="802"/>
      <c r="KU622" s="802"/>
      <c r="KV622" s="802"/>
      <c r="KW622" s="802"/>
      <c r="KX622" s="802"/>
      <c r="KY622" s="802"/>
      <c r="KZ622" s="802"/>
      <c r="LA622" s="802"/>
      <c r="LB622" s="802"/>
      <c r="LC622" s="802"/>
      <c r="LD622" s="802"/>
      <c r="LE622" s="802"/>
      <c r="LF622" s="802"/>
      <c r="LG622" s="802"/>
      <c r="LH622" s="802"/>
      <c r="LI622" s="802"/>
      <c r="LJ622" s="802"/>
      <c r="LK622" s="802"/>
      <c r="LL622" s="802"/>
      <c r="LM622" s="802"/>
      <c r="LN622" s="802"/>
      <c r="LO622" s="802"/>
      <c r="LP622" s="802"/>
      <c r="LQ622" s="802"/>
      <c r="LR622" s="802"/>
      <c r="LS622" s="802"/>
      <c r="LT622" s="802"/>
      <c r="LU622" s="802"/>
      <c r="LV622" s="802"/>
      <c r="LW622" s="802"/>
      <c r="LX622" s="802"/>
      <c r="LY622" s="802"/>
      <c r="LZ622" s="802"/>
      <c r="MA622" s="802"/>
      <c r="MB622" s="802"/>
      <c r="MC622" s="802"/>
      <c r="MD622" s="802"/>
      <c r="ME622" s="802"/>
      <c r="MF622" s="802"/>
      <c r="MG622" s="802"/>
      <c r="MH622" s="802"/>
      <c r="MI622" s="802"/>
      <c r="MJ622" s="802"/>
      <c r="MK622" s="802"/>
      <c r="ML622" s="802"/>
      <c r="MM622" s="802"/>
      <c r="MN622" s="802"/>
      <c r="MO622" s="802"/>
      <c r="MP622" s="802"/>
      <c r="MQ622" s="802"/>
      <c r="MR622" s="802"/>
      <c r="MS622" s="802"/>
      <c r="MT622" s="802"/>
      <c r="MU622" s="802"/>
      <c r="MV622" s="802"/>
      <c r="MW622" s="802"/>
      <c r="MX622" s="802"/>
      <c r="MY622" s="802"/>
      <c r="MZ622" s="802"/>
      <c r="NA622" s="802"/>
      <c r="NB622" s="802"/>
      <c r="NC622" s="802"/>
      <c r="ND622" s="802"/>
      <c r="NE622" s="802"/>
      <c r="NF622" s="802"/>
      <c r="NG622" s="802"/>
      <c r="NH622" s="802"/>
      <c r="NI622" s="802"/>
      <c r="NJ622" s="802"/>
      <c r="NK622" s="802"/>
      <c r="NL622" s="802"/>
      <c r="NM622" s="802"/>
      <c r="NN622" s="802"/>
      <c r="NO622" s="802"/>
      <c r="NP622" s="802"/>
      <c r="NQ622" s="802"/>
      <c r="NR622" s="802"/>
      <c r="NS622" s="802"/>
      <c r="NT622" s="802"/>
      <c r="NU622" s="802"/>
      <c r="NV622" s="802"/>
      <c r="NW622" s="802"/>
      <c r="NX622" s="802"/>
      <c r="NY622" s="802"/>
      <c r="NZ622" s="802"/>
      <c r="OA622" s="802"/>
      <c r="OB622" s="802"/>
      <c r="OC622" s="802"/>
      <c r="OD622" s="802"/>
      <c r="OE622" s="802"/>
      <c r="OF622" s="802"/>
      <c r="OG622" s="802"/>
      <c r="OH622" s="802"/>
      <c r="OI622" s="802"/>
      <c r="OJ622" s="802"/>
      <c r="OK622" s="802"/>
      <c r="OL622" s="802"/>
      <c r="OM622" s="802"/>
      <c r="ON622" s="802"/>
      <c r="OO622" s="802"/>
      <c r="OP622" s="802"/>
      <c r="OQ622" s="802"/>
      <c r="OR622" s="802"/>
      <c r="OS622" s="802"/>
      <c r="OT622" s="802"/>
      <c r="OU622" s="802"/>
      <c r="OV622" s="802"/>
      <c r="OW622" s="802"/>
      <c r="OX622" s="802"/>
      <c r="OY622" s="802"/>
      <c r="OZ622" s="802"/>
      <c r="PA622" s="802"/>
      <c r="PB622" s="802"/>
      <c r="PC622" s="802"/>
      <c r="PD622" s="802"/>
      <c r="PE622" s="802"/>
      <c r="PF622" s="802"/>
      <c r="PG622" s="802"/>
      <c r="PH622" s="802"/>
      <c r="PI622" s="802"/>
      <c r="PJ622" s="802"/>
      <c r="PK622" s="802"/>
      <c r="PL622" s="802"/>
      <c r="PM622" s="802"/>
      <c r="PN622" s="802"/>
      <c r="PO622" s="802"/>
      <c r="PP622" s="802"/>
      <c r="PQ622" s="802"/>
      <c r="PR622" s="802"/>
      <c r="PS622" s="802"/>
      <c r="PT622" s="802"/>
      <c r="PU622" s="802"/>
      <c r="PV622" s="802"/>
      <c r="PW622" s="802"/>
      <c r="PX622" s="802"/>
      <c r="PY622" s="802"/>
      <c r="PZ622" s="802"/>
      <c r="QA622" s="802"/>
      <c r="QB622" s="802"/>
      <c r="QC622" s="802"/>
      <c r="QD622" s="802"/>
      <c r="QE622" s="802"/>
      <c r="QF622" s="802"/>
      <c r="QG622" s="802"/>
      <c r="QH622" s="802"/>
      <c r="QI622" s="802"/>
      <c r="QJ622" s="802"/>
      <c r="QK622" s="802"/>
      <c r="QL622" s="802"/>
      <c r="QM622" s="802"/>
      <c r="QN622" s="802"/>
      <c r="QO622" s="802"/>
      <c r="QP622" s="802"/>
      <c r="QQ622" s="802"/>
      <c r="QR622" s="802"/>
      <c r="QS622" s="802"/>
      <c r="QT622" s="802"/>
      <c r="QU622" s="802"/>
      <c r="QV622" s="802"/>
      <c r="QW622" s="802"/>
      <c r="QX622" s="802"/>
      <c r="QY622" s="802"/>
      <c r="QZ622" s="802"/>
      <c r="RA622" s="802"/>
      <c r="RB622" s="802"/>
      <c r="RC622" s="802"/>
      <c r="RD622" s="802"/>
      <c r="RE622" s="802"/>
      <c r="RF622" s="802"/>
      <c r="RG622" s="802"/>
      <c r="RH622" s="802"/>
      <c r="RI622" s="802"/>
      <c r="RJ622" s="802"/>
      <c r="RK622" s="802"/>
      <c r="RL622" s="802"/>
      <c r="RM622" s="802"/>
      <c r="RN622" s="802"/>
      <c r="RO622" s="802"/>
      <c r="RP622" s="802"/>
      <c r="RQ622" s="802"/>
      <c r="RR622" s="802"/>
      <c r="RS622" s="802"/>
      <c r="RT622" s="802"/>
      <c r="RU622" s="802"/>
      <c r="RV622" s="802"/>
      <c r="RW622" s="802"/>
      <c r="RX622" s="802"/>
      <c r="RY622" s="802"/>
      <c r="RZ622" s="802"/>
      <c r="SA622" s="802"/>
      <c r="SB622" s="802"/>
      <c r="SC622" s="802"/>
      <c r="SD622" s="802"/>
      <c r="SE622" s="802"/>
      <c r="SF622" s="802"/>
      <c r="SG622" s="802"/>
      <c r="SH622" s="802"/>
      <c r="SI622" s="802"/>
      <c r="SJ622" s="802"/>
      <c r="SK622" s="802"/>
      <c r="SL622" s="802"/>
      <c r="SM622" s="802"/>
      <c r="SN622" s="802"/>
      <c r="SO622" s="802"/>
      <c r="SP622" s="802"/>
      <c r="SQ622" s="802"/>
      <c r="SR622" s="802"/>
      <c r="SS622" s="802"/>
      <c r="ST622" s="802"/>
      <c r="SU622" s="802"/>
      <c r="SV622" s="802"/>
      <c r="SW622" s="802"/>
      <c r="SX622" s="802"/>
      <c r="SY622" s="802"/>
      <c r="SZ622" s="802"/>
      <c r="TA622" s="802"/>
      <c r="TB622" s="802"/>
      <c r="TC622" s="802"/>
      <c r="TD622" s="802"/>
      <c r="TE622" s="802"/>
      <c r="TF622" s="802"/>
      <c r="TG622" s="802"/>
      <c r="TH622" s="802"/>
      <c r="TI622" s="802"/>
      <c r="TJ622" s="802"/>
      <c r="TK622" s="802"/>
      <c r="TL622" s="802"/>
      <c r="TM622" s="802"/>
      <c r="TN622" s="802"/>
      <c r="TO622" s="802"/>
      <c r="TP622" s="802"/>
      <c r="TQ622" s="802"/>
      <c r="TR622" s="802"/>
      <c r="TS622" s="802"/>
      <c r="TT622" s="802"/>
      <c r="TU622" s="802"/>
      <c r="TV622" s="802"/>
      <c r="TW622" s="802"/>
      <c r="TX622" s="802"/>
      <c r="TY622" s="802"/>
      <c r="TZ622" s="802"/>
      <c r="UA622" s="802"/>
      <c r="UB622" s="802"/>
      <c r="UC622" s="802"/>
      <c r="UD622" s="802"/>
      <c r="UE622" s="802"/>
      <c r="UF622" s="802"/>
      <c r="UG622" s="802"/>
      <c r="UH622" s="802"/>
      <c r="UI622" s="802"/>
      <c r="UJ622" s="802"/>
      <c r="UK622" s="802"/>
      <c r="UL622" s="802"/>
      <c r="UM622" s="802"/>
      <c r="UN622" s="802"/>
      <c r="UO622" s="802"/>
      <c r="UP622" s="802"/>
      <c r="UQ622" s="802"/>
      <c r="UR622" s="802"/>
      <c r="US622" s="802"/>
      <c r="UT622" s="802"/>
      <c r="UU622" s="802"/>
      <c r="UV622" s="802"/>
      <c r="UW622" s="802"/>
      <c r="UX622" s="802"/>
      <c r="UY622" s="802"/>
      <c r="UZ622" s="802"/>
      <c r="VA622" s="802"/>
      <c r="VB622" s="802"/>
      <c r="VC622" s="802"/>
      <c r="VD622" s="802"/>
      <c r="VE622" s="802"/>
      <c r="VF622" s="802"/>
      <c r="VG622" s="802"/>
      <c r="VH622" s="802"/>
      <c r="VI622" s="802"/>
      <c r="VJ622" s="802"/>
      <c r="VK622" s="802"/>
      <c r="VL622" s="802"/>
      <c r="VM622" s="802"/>
      <c r="VN622" s="802"/>
      <c r="VO622" s="802"/>
      <c r="VP622" s="802"/>
      <c r="VQ622" s="802"/>
      <c r="VR622" s="802"/>
      <c r="VS622" s="802"/>
      <c r="VT622" s="802"/>
      <c r="VU622" s="802"/>
      <c r="VV622" s="802"/>
      <c r="VW622" s="802"/>
      <c r="VX622" s="802"/>
      <c r="VY622" s="802"/>
      <c r="VZ622" s="802"/>
      <c r="WA622" s="802"/>
      <c r="WB622" s="802"/>
      <c r="WC622" s="802"/>
      <c r="WD622" s="802"/>
      <c r="WE622" s="802"/>
      <c r="WF622" s="802"/>
      <c r="WG622" s="802"/>
      <c r="WH622" s="802"/>
      <c r="WI622" s="802"/>
      <c r="WJ622" s="802"/>
      <c r="WK622" s="802"/>
      <c r="WL622" s="802"/>
      <c r="WM622" s="802"/>
      <c r="WN622" s="802"/>
      <c r="WO622" s="802"/>
      <c r="WP622" s="802"/>
      <c r="WQ622" s="802"/>
      <c r="WR622" s="802"/>
      <c r="WS622" s="802"/>
      <c r="WT622" s="802"/>
      <c r="WU622" s="802"/>
      <c r="WV622" s="802"/>
      <c r="WW622" s="802"/>
      <c r="WX622" s="802"/>
      <c r="WY622" s="802"/>
      <c r="WZ622" s="802"/>
      <c r="XA622" s="802"/>
      <c r="XB622" s="802"/>
      <c r="XC622" s="802"/>
      <c r="XD622" s="802"/>
      <c r="XE622" s="802"/>
      <c r="XF622" s="802"/>
      <c r="XG622" s="802"/>
      <c r="XH622" s="802"/>
      <c r="XI622" s="802"/>
      <c r="XJ622" s="802"/>
      <c r="XK622" s="802"/>
      <c r="XL622" s="802"/>
      <c r="XM622" s="802"/>
      <c r="XN622" s="802"/>
      <c r="XO622" s="802"/>
      <c r="XP622" s="802"/>
      <c r="XQ622" s="802"/>
      <c r="XR622" s="802"/>
      <c r="XS622" s="802"/>
      <c r="XT622" s="802"/>
      <c r="XU622" s="802"/>
      <c r="XV622" s="802"/>
      <c r="XW622" s="802"/>
      <c r="XX622" s="802"/>
      <c r="XY622" s="802"/>
      <c r="XZ622" s="802"/>
      <c r="YA622" s="802"/>
      <c r="YB622" s="802"/>
      <c r="YC622" s="802"/>
      <c r="YD622" s="802"/>
      <c r="YE622" s="802"/>
      <c r="YF622" s="802"/>
      <c r="YG622" s="802"/>
      <c r="YH622" s="802"/>
      <c r="YI622" s="802"/>
      <c r="YJ622" s="802"/>
      <c r="YK622" s="802"/>
      <c r="YL622" s="802"/>
      <c r="YM622" s="802"/>
      <c r="YN622" s="802"/>
      <c r="YO622" s="802"/>
      <c r="YP622" s="802"/>
      <c r="YQ622" s="802"/>
      <c r="YR622" s="802"/>
      <c r="YS622" s="802"/>
      <c r="YT622" s="802"/>
      <c r="YU622" s="802"/>
      <c r="YV622" s="802"/>
      <c r="YW622" s="802"/>
      <c r="YX622" s="802"/>
      <c r="YY622" s="802"/>
      <c r="YZ622" s="802"/>
      <c r="ZA622" s="802"/>
      <c r="ZB622" s="802"/>
      <c r="ZC622" s="802"/>
      <c r="ZD622" s="802"/>
      <c r="ZE622" s="802"/>
      <c r="ZF622" s="802"/>
      <c r="ZG622" s="802"/>
      <c r="ZH622" s="802"/>
      <c r="ZI622" s="802"/>
      <c r="ZJ622" s="802"/>
      <c r="ZK622" s="802"/>
      <c r="ZL622" s="802"/>
      <c r="ZM622" s="802"/>
      <c r="ZN622" s="802"/>
      <c r="ZO622" s="802"/>
      <c r="ZP622" s="802"/>
      <c r="ZQ622" s="802"/>
      <c r="ZR622" s="802"/>
      <c r="ZS622" s="802"/>
      <c r="ZT622" s="802"/>
      <c r="ZU622" s="802"/>
      <c r="ZV622" s="802"/>
      <c r="ZW622" s="802"/>
      <c r="ZX622" s="802"/>
      <c r="ZY622" s="802"/>
      <c r="ZZ622" s="802"/>
      <c r="AAA622" s="802"/>
      <c r="AAB622" s="802"/>
      <c r="AAC622" s="802"/>
      <c r="AAD622" s="802"/>
      <c r="AAE622" s="802"/>
      <c r="AAF622" s="802"/>
      <c r="AAG622" s="802"/>
      <c r="AAH622" s="802"/>
      <c r="AAI622" s="802"/>
      <c r="AAJ622" s="802"/>
      <c r="AAK622" s="802"/>
      <c r="AAL622" s="802"/>
      <c r="AAM622" s="802"/>
      <c r="AAN622" s="802"/>
      <c r="AAO622" s="802"/>
      <c r="AAP622" s="802"/>
      <c r="AAQ622" s="802"/>
      <c r="AAR622" s="802"/>
      <c r="AAS622" s="802"/>
      <c r="AAT622" s="802"/>
      <c r="AAU622" s="802"/>
      <c r="AAV622" s="802"/>
      <c r="AAW622" s="802"/>
      <c r="AAX622" s="802"/>
      <c r="AAY622" s="802"/>
      <c r="AAZ622" s="802"/>
      <c r="ABA622" s="802"/>
      <c r="ABB622" s="802"/>
      <c r="ABC622" s="802"/>
      <c r="ABD622" s="802"/>
      <c r="ABE622" s="802"/>
      <c r="ABF622" s="802"/>
      <c r="ABG622" s="802"/>
      <c r="ABH622" s="802"/>
      <c r="ABI622" s="802"/>
      <c r="ABJ622" s="802"/>
      <c r="ABK622" s="802"/>
      <c r="ABL622" s="802"/>
      <c r="ABM622" s="802"/>
      <c r="ABN622" s="802"/>
      <c r="ABO622" s="802"/>
      <c r="ABP622" s="802"/>
      <c r="ABQ622" s="802"/>
      <c r="ABR622" s="802"/>
      <c r="ABS622" s="802"/>
      <c r="ABT622" s="802"/>
      <c r="ABU622" s="802"/>
      <c r="ABV622" s="802"/>
      <c r="ABW622" s="802"/>
      <c r="ABX622" s="802"/>
      <c r="ABY622" s="802"/>
      <c r="ABZ622" s="802"/>
      <c r="ACA622" s="802"/>
      <c r="ACB622" s="802"/>
      <c r="ACC622" s="802"/>
      <c r="ACD622" s="802"/>
      <c r="ACE622" s="802"/>
      <c r="ACF622" s="802"/>
      <c r="ACG622" s="802"/>
      <c r="ACH622" s="802"/>
      <c r="ACI622" s="802"/>
      <c r="ACJ622" s="802"/>
      <c r="ACK622" s="802"/>
      <c r="ACL622" s="802"/>
      <c r="ACM622" s="802"/>
      <c r="ACN622" s="802"/>
      <c r="ACO622" s="802"/>
      <c r="ACP622" s="802"/>
      <c r="ACQ622" s="802"/>
      <c r="ACR622" s="802"/>
      <c r="ACS622" s="802"/>
      <c r="ACT622" s="802"/>
      <c r="ACU622" s="802"/>
      <c r="ACV622" s="802"/>
      <c r="ACW622" s="802"/>
      <c r="ACX622" s="802"/>
      <c r="ACY622" s="802"/>
      <c r="ACZ622" s="802"/>
      <c r="ADA622" s="802"/>
      <c r="ADB622" s="802"/>
      <c r="ADC622" s="802"/>
      <c r="ADD622" s="802"/>
      <c r="ADE622" s="802"/>
      <c r="ADF622" s="802"/>
      <c r="ADG622" s="802"/>
      <c r="ADH622" s="802"/>
      <c r="ADI622" s="802"/>
      <c r="ADJ622" s="802"/>
      <c r="ADK622" s="802"/>
      <c r="ADL622" s="802"/>
      <c r="ADM622" s="802"/>
      <c r="ADN622" s="802"/>
      <c r="ADO622" s="802"/>
      <c r="ADP622" s="802"/>
      <c r="ADQ622" s="802"/>
      <c r="ADR622" s="802"/>
      <c r="ADS622" s="802"/>
      <c r="ADT622" s="802"/>
      <c r="ADU622" s="802"/>
      <c r="ADV622" s="802"/>
      <c r="ADW622" s="802"/>
      <c r="ADX622" s="802"/>
      <c r="ADY622" s="802"/>
      <c r="ADZ622" s="802"/>
      <c r="AEA622" s="802"/>
      <c r="AEB622" s="802"/>
      <c r="AEC622" s="802"/>
      <c r="AED622" s="802"/>
      <c r="AEE622" s="802"/>
      <c r="AEF622" s="802"/>
      <c r="AEG622" s="802"/>
      <c r="AEH622" s="802"/>
      <c r="AEI622" s="802"/>
      <c r="AEJ622" s="802"/>
      <c r="AEK622" s="802"/>
      <c r="AEL622" s="802"/>
      <c r="AEM622" s="802"/>
      <c r="AEN622" s="802"/>
      <c r="AEO622" s="802"/>
      <c r="AEP622" s="802"/>
      <c r="AEQ622" s="802"/>
      <c r="AER622" s="802"/>
      <c r="AES622" s="802"/>
      <c r="AET622" s="802"/>
      <c r="AEU622" s="802"/>
      <c r="AEV622" s="802"/>
      <c r="AEW622" s="802"/>
      <c r="AEX622" s="802"/>
      <c r="AEY622" s="802"/>
      <c r="AEZ622" s="802"/>
      <c r="AFA622" s="802"/>
      <c r="AFB622" s="802"/>
      <c r="AFC622" s="802"/>
      <c r="AFD622" s="802"/>
      <c r="AFE622" s="802"/>
      <c r="AFF622" s="802"/>
      <c r="AFG622" s="802"/>
      <c r="AFH622" s="802"/>
      <c r="AFI622" s="802"/>
      <c r="AFJ622" s="802"/>
      <c r="AFK622" s="802"/>
      <c r="AFL622" s="802"/>
      <c r="AFM622" s="802"/>
      <c r="AFN622" s="802"/>
      <c r="AFO622" s="802"/>
      <c r="AFP622" s="802"/>
      <c r="AFQ622" s="802"/>
      <c r="AFR622" s="802"/>
      <c r="AFS622" s="802"/>
      <c r="AFT622" s="802"/>
      <c r="AFU622" s="802"/>
      <c r="AFV622" s="802"/>
      <c r="AFW622" s="802"/>
      <c r="AFX622" s="802"/>
      <c r="AFY622" s="802"/>
      <c r="AFZ622" s="802"/>
      <c r="AGA622" s="802"/>
      <c r="AGB622" s="802"/>
      <c r="AGC622" s="802"/>
      <c r="AGD622" s="802"/>
      <c r="AGE622" s="802"/>
      <c r="AGF622" s="802"/>
      <c r="AGG622" s="802"/>
      <c r="AGH622" s="802"/>
      <c r="AGI622" s="802"/>
      <c r="AGJ622" s="802"/>
      <c r="AGK622" s="802"/>
      <c r="AGL622" s="802"/>
      <c r="AGM622" s="802"/>
      <c r="AGN622" s="802"/>
      <c r="AGO622" s="802"/>
      <c r="AGP622" s="802"/>
      <c r="AGQ622" s="802"/>
      <c r="AGR622" s="802"/>
      <c r="AGS622" s="802"/>
      <c r="AGT622" s="802"/>
      <c r="AGU622" s="802"/>
      <c r="AGV622" s="802"/>
      <c r="AGW622" s="802"/>
      <c r="AGX622" s="802"/>
      <c r="AGY622" s="802"/>
      <c r="AGZ622" s="802"/>
      <c r="AHA622" s="802"/>
      <c r="AHB622" s="802"/>
      <c r="AHC622" s="802"/>
      <c r="AHD622" s="802"/>
      <c r="AHE622" s="802"/>
      <c r="AHF622" s="802"/>
      <c r="AHG622" s="802"/>
      <c r="AHH622" s="802"/>
      <c r="AHI622" s="802"/>
      <c r="AHJ622" s="802"/>
      <c r="AHK622" s="802"/>
      <c r="AHL622" s="802"/>
      <c r="AHM622" s="802"/>
      <c r="AHN622" s="802"/>
      <c r="AHO622" s="802"/>
      <c r="AHP622" s="802"/>
      <c r="AHQ622" s="802"/>
      <c r="AHR622" s="802"/>
      <c r="AHS622" s="802"/>
      <c r="AHT622" s="802"/>
      <c r="AHU622" s="802"/>
      <c r="AHV622" s="802"/>
      <c r="AHW622" s="802"/>
      <c r="AHX622" s="802"/>
      <c r="AHY622" s="802"/>
      <c r="AHZ622" s="802"/>
      <c r="AIA622" s="802"/>
      <c r="AIB622" s="802"/>
      <c r="AIC622" s="802"/>
      <c r="AID622" s="802"/>
      <c r="AIE622" s="802"/>
      <c r="AIF622" s="802"/>
      <c r="AIG622" s="802"/>
      <c r="AIH622" s="802"/>
      <c r="AII622" s="802"/>
      <c r="AIJ622" s="802"/>
      <c r="AQE622" s="802"/>
      <c r="AQF622" s="802"/>
      <c r="AQG622" s="802"/>
      <c r="AQH622" s="802"/>
      <c r="AQI622" s="802"/>
      <c r="AQJ622" s="802"/>
      <c r="AQK622" s="802"/>
      <c r="AQL622" s="802"/>
      <c r="AQM622" s="802"/>
      <c r="AQN622" s="802"/>
      <c r="AQO622" s="802"/>
      <c r="AQP622" s="802"/>
      <c r="AQQ622" s="802"/>
      <c r="AQR622" s="802"/>
      <c r="AQS622" s="802"/>
      <c r="AQT622" s="802"/>
      <c r="AQU622" s="802"/>
      <c r="AQV622" s="802"/>
      <c r="AQW622" s="802"/>
      <c r="AQX622" s="802"/>
      <c r="AQY622" s="802"/>
      <c r="AQZ622" s="802"/>
      <c r="ARA622" s="802"/>
      <c r="ARB622" s="802"/>
      <c r="ARC622" s="802"/>
      <c r="ARD622" s="802"/>
      <c r="ARE622" s="802"/>
      <c r="ARF622" s="802"/>
      <c r="ARG622" s="802"/>
      <c r="ARH622" s="802"/>
      <c r="ARI622" s="802"/>
      <c r="ARJ622" s="802"/>
      <c r="ARK622" s="802"/>
      <c r="ARL622" s="802"/>
      <c r="ARM622" s="802"/>
      <c r="ARN622" s="802"/>
      <c r="ARO622" s="802"/>
      <c r="ARP622" s="802"/>
      <c r="ARQ622" s="802"/>
      <c r="ARR622" s="802"/>
      <c r="ARS622" s="802"/>
      <c r="ART622" s="802"/>
      <c r="ARU622" s="802"/>
      <c r="ARV622" s="802"/>
      <c r="ARW622" s="802"/>
      <c r="ARX622" s="802"/>
      <c r="ARY622" s="802"/>
      <c r="ARZ622" s="802"/>
      <c r="ASA622" s="802"/>
      <c r="ASB622" s="802"/>
      <c r="ASC622" s="802"/>
      <c r="ASD622" s="802"/>
      <c r="ASE622" s="802"/>
      <c r="ASF622" s="802"/>
      <c r="ASG622" s="802"/>
      <c r="ASH622" s="802"/>
      <c r="ASI622" s="802"/>
      <c r="ASJ622" s="802"/>
      <c r="ASK622" s="802"/>
      <c r="ASL622" s="802"/>
      <c r="ATP622" s="802"/>
      <c r="ATQ622" s="802"/>
      <c r="ATR622" s="802"/>
      <c r="ATS622" s="802"/>
      <c r="ATT622" s="802"/>
      <c r="ATU622" s="802"/>
      <c r="ATV622" s="802"/>
      <c r="ATW622" s="802"/>
      <c r="ATX622" s="802"/>
      <c r="ATY622" s="802"/>
      <c r="ATZ622" s="802"/>
      <c r="AUA622" s="802"/>
      <c r="AUB622" s="802"/>
      <c r="AUC622" s="802"/>
      <c r="AUD622" s="802"/>
      <c r="AUE622" s="802"/>
      <c r="AUF622" s="802"/>
      <c r="AUG622" s="802"/>
      <c r="AUH622" s="802"/>
      <c r="AUI622" s="802"/>
      <c r="AUJ622" s="802"/>
      <c r="AUK622" s="802"/>
      <c r="AUL622" s="802"/>
      <c r="AUM622" s="802"/>
      <c r="AUN622" s="802"/>
      <c r="AUO622" s="802"/>
      <c r="AUP622" s="801"/>
      <c r="AUQ622" s="802"/>
      <c r="AUR622" s="801"/>
      <c r="AUS622" s="802"/>
      <c r="AUT622" s="801"/>
      <c r="AUU622" s="802"/>
      <c r="AUV622" s="802"/>
      <c r="AUW622" s="802"/>
      <c r="AUX622" s="802"/>
      <c r="AUY622" s="802"/>
      <c r="AUZ622" s="802"/>
      <c r="AVA622" s="802"/>
      <c r="AVB622" s="802"/>
      <c r="AVC622" s="802"/>
      <c r="AVD622" s="802"/>
      <c r="AVE622" s="802"/>
      <c r="AVF622" s="802"/>
      <c r="AVG622" s="802"/>
      <c r="AVH622" s="802"/>
      <c r="AVI622" s="802"/>
      <c r="AVJ622" s="808"/>
      <c r="AVK622" s="808"/>
      <c r="AVL622" s="808"/>
      <c r="AVM622" s="808"/>
      <c r="AVN622" s="808"/>
      <c r="AVO622" s="808"/>
      <c r="AVP622" s="808"/>
      <c r="AVQ622" s="808"/>
      <c r="AVR622" s="808"/>
      <c r="AVS622" s="808"/>
      <c r="AVT622" s="808"/>
      <c r="AVU622" s="809"/>
      <c r="AVV622" s="809"/>
      <c r="AVW622" s="809"/>
      <c r="AVX622" s="809"/>
      <c r="AVY622" s="809"/>
      <c r="AVZ622" s="809"/>
      <c r="AWA622" s="809"/>
      <c r="AWB622" s="809"/>
      <c r="AWC622" s="809"/>
      <c r="AWD622" s="809"/>
      <c r="AWE622" s="809"/>
      <c r="AWF622" s="809"/>
      <c r="AWG622" s="809"/>
      <c r="AWH622" s="809"/>
      <c r="AWI622" s="809"/>
      <c r="AWJ622" s="809"/>
      <c r="AWK622" s="809"/>
      <c r="AWL622" s="809"/>
      <c r="AWM622" s="809"/>
      <c r="AWN622" s="809"/>
      <c r="AWO622" s="809"/>
      <c r="AWP622" s="809"/>
      <c r="AWQ622" s="809"/>
      <c r="AWR622" s="808"/>
      <c r="AWS622" s="761"/>
      <c r="AWT622" s="808"/>
      <c r="AWU622" s="809"/>
      <c r="AWV622" s="809"/>
      <c r="AWW622" s="809"/>
      <c r="AWX622" s="809"/>
      <c r="AWY622" s="809"/>
      <c r="AWZ622" s="809"/>
      <c r="AXA622" s="809"/>
      <c r="AXB622" s="809"/>
      <c r="AXC622" s="809"/>
      <c r="AXD622" s="809"/>
      <c r="AXE622" s="809"/>
      <c r="AXF622" s="809"/>
      <c r="AXG622" s="809"/>
      <c r="AXH622" s="809"/>
      <c r="AXI622" s="809"/>
      <c r="AXJ622" s="809"/>
      <c r="AXK622" s="809"/>
      <c r="AXL622" s="809"/>
      <c r="AXM622" s="809"/>
      <c r="AXN622" s="809"/>
      <c r="AXO622" s="809"/>
      <c r="AXP622" s="809"/>
      <c r="AXQ622" s="809"/>
      <c r="AXR622" s="809"/>
      <c r="AXS622" s="809"/>
      <c r="AXT622" s="809"/>
      <c r="AXU622" s="809"/>
      <c r="AXV622" s="809"/>
      <c r="AXW622" s="809"/>
      <c r="AXX622" s="809"/>
      <c r="AXY622" s="809"/>
      <c r="AXZ622" s="809"/>
      <c r="AYA622" s="809"/>
      <c r="AYB622" s="809"/>
      <c r="AYC622" s="809"/>
      <c r="AYD622" s="808"/>
      <c r="AYE622" s="808"/>
      <c r="AYF622" s="809"/>
      <c r="AYG622" s="808"/>
      <c r="AYH622" s="810"/>
      <c r="AYI622" s="810"/>
      <c r="AYJ622" s="810"/>
      <c r="AYK622" s="810"/>
      <c r="AYL622" s="810"/>
      <c r="AYM622" s="810"/>
      <c r="AYN622" s="810"/>
      <c r="AYO622" s="810"/>
      <c r="AYP622" s="810"/>
      <c r="AYQ622" s="810"/>
      <c r="AYR622" s="810"/>
      <c r="AYS622" s="810"/>
      <c r="AYT622" s="810"/>
      <c r="AYU622" s="810"/>
      <c r="AYV622" s="810"/>
      <c r="AYW622" s="810"/>
      <c r="AYX622" s="810"/>
      <c r="AYY622" s="810"/>
      <c r="AYZ622" s="810"/>
      <c r="AZA622" s="810"/>
      <c r="AZB622" s="810"/>
      <c r="AZC622" s="810"/>
      <c r="AZD622" s="810"/>
      <c r="AZE622" s="810"/>
      <c r="AZF622" s="810"/>
      <c r="AZG622" s="810"/>
      <c r="AZH622" s="810"/>
      <c r="AZI622" s="810"/>
      <c r="AZJ622" s="810"/>
      <c r="AZK622" s="810"/>
      <c r="AZL622" s="810"/>
      <c r="AZM622" s="810"/>
      <c r="AZN622" s="810"/>
      <c r="AZO622" s="810"/>
      <c r="AZP622" s="809"/>
      <c r="AZQ622" s="802"/>
      <c r="AZR622" s="802"/>
      <c r="AZS622" s="802"/>
    </row>
    <row r="623" spans="45:920 1123:1371" s="793" customFormat="1" ht="13.5">
      <c r="AS623" s="802"/>
      <c r="AT623" s="802"/>
      <c r="AU623" s="802"/>
      <c r="AV623" s="802"/>
      <c r="AW623" s="802"/>
      <c r="AX623" s="802"/>
      <c r="AY623" s="802"/>
      <c r="AZ623" s="802"/>
      <c r="BA623" s="802"/>
      <c r="BB623" s="802"/>
      <c r="BC623" s="802"/>
      <c r="BD623" s="802"/>
      <c r="BE623" s="802"/>
      <c r="BF623" s="802"/>
      <c r="BG623" s="802"/>
      <c r="BH623" s="802"/>
      <c r="BI623" s="802"/>
      <c r="BJ623" s="802"/>
      <c r="BK623" s="802"/>
      <c r="BL623" s="802"/>
      <c r="BM623" s="802"/>
      <c r="BN623" s="802"/>
      <c r="BO623" s="802"/>
      <c r="BP623" s="802"/>
      <c r="BQ623" s="802"/>
      <c r="BR623" s="802"/>
      <c r="BS623" s="802"/>
      <c r="BT623" s="802"/>
      <c r="BU623" s="802"/>
      <c r="BV623" s="802"/>
      <c r="BW623" s="802"/>
      <c r="BX623" s="802"/>
      <c r="BY623" s="802"/>
      <c r="BZ623" s="802"/>
      <c r="CA623" s="802"/>
      <c r="CB623" s="802"/>
      <c r="CC623" s="802"/>
      <c r="CD623" s="802"/>
      <c r="CE623" s="802"/>
      <c r="CF623" s="802"/>
      <c r="CG623" s="802"/>
      <c r="CH623" s="802"/>
      <c r="CI623" s="802"/>
      <c r="CJ623" s="802"/>
      <c r="CK623" s="802"/>
      <c r="CL623" s="802"/>
      <c r="CM623" s="802"/>
      <c r="CN623" s="802"/>
      <c r="CO623" s="802"/>
      <c r="CP623" s="802"/>
      <c r="CQ623" s="802"/>
      <c r="CR623" s="802"/>
      <c r="CS623" s="802"/>
      <c r="CT623" s="802"/>
      <c r="CU623" s="802"/>
      <c r="CV623" s="802"/>
      <c r="CW623" s="802"/>
      <c r="CX623" s="802"/>
      <c r="CY623" s="802"/>
      <c r="CZ623" s="802"/>
      <c r="DA623" s="802"/>
      <c r="DB623" s="802"/>
      <c r="DC623" s="802"/>
      <c r="DD623" s="802"/>
      <c r="DE623" s="802"/>
      <c r="DF623" s="802"/>
      <c r="DG623" s="802"/>
      <c r="DH623" s="802"/>
      <c r="DI623" s="802"/>
      <c r="DJ623" s="802"/>
      <c r="DK623" s="802"/>
      <c r="DL623" s="802"/>
      <c r="DM623" s="802"/>
      <c r="DN623" s="802"/>
      <c r="DO623" s="802"/>
      <c r="DP623" s="802"/>
      <c r="DQ623" s="802"/>
      <c r="DR623" s="802"/>
      <c r="DS623" s="802"/>
      <c r="DT623" s="802"/>
      <c r="DU623" s="802"/>
      <c r="DV623" s="802"/>
      <c r="DW623" s="802"/>
      <c r="DX623" s="802"/>
      <c r="DY623" s="802"/>
      <c r="DZ623" s="802"/>
      <c r="EA623" s="802"/>
      <c r="EB623" s="802"/>
      <c r="EC623" s="802"/>
      <c r="ED623" s="802"/>
      <c r="EE623" s="802"/>
      <c r="EF623" s="802"/>
      <c r="EG623" s="802"/>
      <c r="EH623" s="802"/>
      <c r="EI623" s="802"/>
      <c r="EJ623" s="802"/>
      <c r="EK623" s="802"/>
      <c r="EL623" s="802"/>
      <c r="EM623" s="802"/>
      <c r="EN623" s="802"/>
      <c r="EO623" s="802"/>
      <c r="EP623" s="802"/>
      <c r="EQ623" s="802"/>
      <c r="ER623" s="802"/>
      <c r="ES623" s="802"/>
      <c r="ET623" s="802"/>
      <c r="EU623" s="802"/>
      <c r="EV623" s="802"/>
      <c r="EW623" s="802"/>
      <c r="EX623" s="802"/>
      <c r="EY623" s="802"/>
      <c r="EZ623" s="802"/>
      <c r="FA623" s="802"/>
      <c r="FB623" s="802"/>
      <c r="FC623" s="802"/>
      <c r="FD623" s="802"/>
      <c r="FE623" s="802"/>
      <c r="FF623" s="802"/>
      <c r="FG623" s="802"/>
      <c r="FH623" s="802"/>
      <c r="FI623" s="802"/>
      <c r="FJ623" s="802"/>
      <c r="FK623" s="802"/>
      <c r="FL623" s="802"/>
      <c r="FM623" s="802"/>
      <c r="FN623" s="802"/>
      <c r="FO623" s="802"/>
      <c r="FP623" s="802"/>
      <c r="FQ623" s="802"/>
      <c r="FR623" s="802"/>
      <c r="FS623" s="802"/>
      <c r="FT623" s="802"/>
      <c r="FU623" s="802"/>
      <c r="FV623" s="802"/>
      <c r="FW623" s="802"/>
      <c r="FX623" s="802"/>
      <c r="FY623" s="802"/>
      <c r="FZ623" s="802"/>
      <c r="GA623" s="802"/>
      <c r="GB623" s="802"/>
      <c r="GC623" s="802"/>
      <c r="GD623" s="802"/>
      <c r="GE623" s="802"/>
      <c r="GF623" s="802"/>
      <c r="GG623" s="802"/>
      <c r="GH623" s="802"/>
      <c r="GI623" s="802"/>
      <c r="GJ623" s="802"/>
      <c r="GK623" s="802"/>
      <c r="GL623" s="802"/>
      <c r="GM623" s="802"/>
      <c r="GN623" s="802"/>
      <c r="GO623" s="802"/>
      <c r="GP623" s="802"/>
      <c r="GQ623" s="802"/>
      <c r="GR623" s="802"/>
      <c r="GS623" s="802"/>
      <c r="GT623" s="802"/>
      <c r="GU623" s="802"/>
      <c r="GV623" s="802"/>
      <c r="GW623" s="802"/>
      <c r="GX623" s="802"/>
      <c r="GY623" s="802"/>
      <c r="GZ623" s="802"/>
      <c r="HA623" s="802"/>
      <c r="HB623" s="802"/>
      <c r="HC623" s="802"/>
      <c r="HD623" s="802"/>
      <c r="HE623" s="802"/>
      <c r="HF623" s="802"/>
      <c r="HG623" s="802"/>
      <c r="HH623" s="802"/>
      <c r="HI623" s="802"/>
      <c r="HJ623" s="802"/>
      <c r="HK623" s="802"/>
      <c r="HL623" s="802"/>
      <c r="HM623" s="802"/>
      <c r="HN623" s="802"/>
      <c r="HO623" s="802"/>
      <c r="HP623" s="802"/>
      <c r="HQ623" s="802"/>
      <c r="HR623" s="802"/>
      <c r="HS623" s="802"/>
      <c r="HT623" s="802"/>
      <c r="HU623" s="802"/>
      <c r="HV623" s="802"/>
      <c r="HW623" s="802"/>
      <c r="HX623" s="802"/>
      <c r="HY623" s="802"/>
      <c r="HZ623" s="802"/>
      <c r="IA623" s="802"/>
      <c r="IB623" s="802"/>
      <c r="IC623" s="802"/>
      <c r="ID623" s="802"/>
      <c r="IE623" s="802"/>
      <c r="IF623" s="802"/>
      <c r="IG623" s="802"/>
      <c r="IH623" s="802"/>
      <c r="II623" s="802"/>
      <c r="IJ623" s="802"/>
      <c r="IK623" s="802"/>
      <c r="IL623" s="802"/>
      <c r="IM623" s="802"/>
      <c r="IN623" s="802"/>
      <c r="IO623" s="802"/>
      <c r="IP623" s="802"/>
      <c r="IQ623" s="802"/>
      <c r="IR623" s="802"/>
      <c r="IS623" s="802"/>
      <c r="IT623" s="802"/>
      <c r="IU623" s="802"/>
      <c r="IV623" s="802"/>
      <c r="IW623" s="802"/>
      <c r="IX623" s="802"/>
      <c r="IY623" s="802"/>
      <c r="IZ623" s="802"/>
      <c r="JA623" s="802"/>
      <c r="JB623" s="802"/>
      <c r="JC623" s="802"/>
      <c r="JD623" s="802"/>
      <c r="JE623" s="802"/>
      <c r="JF623" s="802"/>
      <c r="JG623" s="802"/>
      <c r="JH623" s="802"/>
      <c r="JI623" s="802"/>
      <c r="JJ623" s="802"/>
      <c r="JK623" s="802"/>
      <c r="JL623" s="802"/>
      <c r="JM623" s="802"/>
      <c r="JN623" s="802"/>
      <c r="JO623" s="802"/>
      <c r="JP623" s="802"/>
      <c r="JQ623" s="802"/>
      <c r="JR623" s="802"/>
      <c r="JS623" s="802"/>
      <c r="JT623" s="802"/>
      <c r="JU623" s="802"/>
      <c r="JV623" s="802"/>
      <c r="JW623" s="802"/>
      <c r="JX623" s="802"/>
      <c r="JY623" s="802"/>
      <c r="JZ623" s="802"/>
      <c r="KA623" s="802"/>
      <c r="KB623" s="802"/>
      <c r="KC623" s="802"/>
      <c r="KD623" s="802"/>
      <c r="KE623" s="802"/>
      <c r="KF623" s="802"/>
      <c r="KG623" s="802"/>
      <c r="KH623" s="802"/>
      <c r="KI623" s="802"/>
      <c r="KJ623" s="802"/>
      <c r="KK623" s="802"/>
      <c r="KL623" s="802"/>
      <c r="KM623" s="802"/>
      <c r="KN623" s="802"/>
      <c r="KO623" s="802"/>
      <c r="KP623" s="802"/>
      <c r="KQ623" s="802"/>
      <c r="KR623" s="802"/>
      <c r="KS623" s="802"/>
      <c r="KT623" s="802"/>
      <c r="KU623" s="802"/>
      <c r="KV623" s="802"/>
      <c r="KW623" s="802"/>
      <c r="KX623" s="802"/>
      <c r="KY623" s="802"/>
      <c r="KZ623" s="802"/>
      <c r="LA623" s="802"/>
      <c r="LB623" s="802"/>
      <c r="LC623" s="802"/>
      <c r="LD623" s="802"/>
      <c r="LE623" s="802"/>
      <c r="LF623" s="802"/>
      <c r="LG623" s="802"/>
      <c r="LH623" s="802"/>
      <c r="LI623" s="802"/>
      <c r="LJ623" s="802"/>
      <c r="LK623" s="802"/>
      <c r="LL623" s="802"/>
      <c r="LM623" s="802"/>
      <c r="LN623" s="802"/>
      <c r="LO623" s="802"/>
      <c r="LP623" s="802"/>
      <c r="LQ623" s="802"/>
      <c r="LR623" s="802"/>
      <c r="LS623" s="802"/>
      <c r="LT623" s="802"/>
      <c r="LU623" s="802"/>
      <c r="LV623" s="802"/>
      <c r="LW623" s="802"/>
      <c r="LX623" s="802"/>
      <c r="LY623" s="802"/>
      <c r="LZ623" s="802"/>
      <c r="MA623" s="802"/>
      <c r="MB623" s="802"/>
      <c r="MC623" s="802"/>
      <c r="MD623" s="802"/>
      <c r="ME623" s="802"/>
      <c r="MF623" s="802"/>
      <c r="MG623" s="802"/>
      <c r="MH623" s="802"/>
      <c r="MI623" s="802"/>
      <c r="MJ623" s="802"/>
      <c r="MK623" s="802"/>
      <c r="ML623" s="802"/>
      <c r="MM623" s="802"/>
      <c r="MN623" s="802"/>
      <c r="MO623" s="802"/>
      <c r="MP623" s="802"/>
      <c r="MQ623" s="802"/>
      <c r="MR623" s="802"/>
      <c r="MS623" s="802"/>
      <c r="MT623" s="802"/>
      <c r="MU623" s="802"/>
      <c r="MV623" s="802"/>
      <c r="MW623" s="802"/>
      <c r="MX623" s="802"/>
      <c r="MY623" s="802"/>
      <c r="MZ623" s="802"/>
      <c r="NA623" s="802"/>
      <c r="NB623" s="802"/>
      <c r="NC623" s="802"/>
      <c r="ND623" s="802"/>
      <c r="NE623" s="802"/>
      <c r="NF623" s="802"/>
      <c r="NG623" s="802"/>
      <c r="NH623" s="802"/>
      <c r="NI623" s="802"/>
      <c r="NJ623" s="802"/>
      <c r="NK623" s="802"/>
      <c r="NL623" s="802"/>
      <c r="NM623" s="802"/>
      <c r="NN623" s="802"/>
      <c r="NO623" s="802"/>
      <c r="NP623" s="802"/>
      <c r="NQ623" s="802"/>
      <c r="NR623" s="802"/>
      <c r="NS623" s="802"/>
      <c r="NT623" s="802"/>
      <c r="NU623" s="802"/>
      <c r="NV623" s="802"/>
      <c r="NW623" s="802"/>
      <c r="NX623" s="802"/>
      <c r="NY623" s="802"/>
      <c r="NZ623" s="802"/>
      <c r="OA623" s="802"/>
      <c r="OB623" s="802"/>
      <c r="OC623" s="802"/>
      <c r="OD623" s="802"/>
      <c r="OE623" s="802"/>
      <c r="OF623" s="802"/>
      <c r="OG623" s="802"/>
      <c r="OH623" s="802"/>
      <c r="OI623" s="802"/>
      <c r="OJ623" s="802"/>
      <c r="OK623" s="802"/>
      <c r="OL623" s="802"/>
      <c r="OM623" s="802"/>
      <c r="ON623" s="802"/>
      <c r="OO623" s="802"/>
      <c r="OP623" s="802"/>
      <c r="OQ623" s="802"/>
      <c r="OR623" s="802"/>
      <c r="OS623" s="802"/>
      <c r="OT623" s="802"/>
      <c r="OU623" s="802"/>
      <c r="OV623" s="802"/>
      <c r="OW623" s="802"/>
      <c r="OX623" s="802"/>
      <c r="OY623" s="802"/>
      <c r="OZ623" s="802"/>
      <c r="PA623" s="802"/>
      <c r="PB623" s="802"/>
      <c r="PC623" s="802"/>
      <c r="PD623" s="802"/>
      <c r="PE623" s="802"/>
      <c r="PF623" s="802"/>
      <c r="PG623" s="802"/>
      <c r="PH623" s="802"/>
      <c r="PI623" s="802"/>
      <c r="PJ623" s="802"/>
      <c r="PK623" s="802"/>
      <c r="PL623" s="802"/>
      <c r="PM623" s="802"/>
      <c r="PN623" s="802"/>
      <c r="PO623" s="802"/>
      <c r="PP623" s="802"/>
      <c r="PQ623" s="802"/>
      <c r="PR623" s="802"/>
      <c r="PS623" s="802"/>
      <c r="PT623" s="802"/>
      <c r="PU623" s="802"/>
      <c r="PV623" s="802"/>
      <c r="PW623" s="802"/>
      <c r="PX623" s="802"/>
      <c r="PY623" s="802"/>
      <c r="PZ623" s="802"/>
      <c r="QA623" s="802"/>
      <c r="QB623" s="802"/>
      <c r="QC623" s="802"/>
      <c r="QD623" s="802"/>
      <c r="QE623" s="802"/>
      <c r="QF623" s="802"/>
      <c r="QG623" s="802"/>
      <c r="QH623" s="802"/>
      <c r="QI623" s="802"/>
      <c r="QJ623" s="802"/>
      <c r="QK623" s="802"/>
      <c r="QL623" s="802"/>
      <c r="QM623" s="802"/>
      <c r="QN623" s="802"/>
      <c r="QO623" s="802"/>
      <c r="QP623" s="802"/>
      <c r="QQ623" s="802"/>
      <c r="QR623" s="802"/>
      <c r="QS623" s="802"/>
      <c r="QT623" s="802"/>
      <c r="QU623" s="802"/>
      <c r="QV623" s="802"/>
      <c r="QW623" s="802"/>
      <c r="QX623" s="802"/>
      <c r="QY623" s="802"/>
      <c r="QZ623" s="802"/>
      <c r="RA623" s="802"/>
      <c r="RB623" s="802"/>
      <c r="RC623" s="802"/>
      <c r="RD623" s="802"/>
      <c r="RE623" s="802"/>
      <c r="RF623" s="802"/>
      <c r="RG623" s="802"/>
      <c r="RH623" s="802"/>
      <c r="RI623" s="802"/>
      <c r="RJ623" s="802"/>
      <c r="RK623" s="802"/>
      <c r="RL623" s="802"/>
      <c r="RM623" s="802"/>
      <c r="RN623" s="802"/>
      <c r="RO623" s="802"/>
      <c r="RP623" s="802"/>
      <c r="RQ623" s="802"/>
      <c r="RR623" s="802"/>
      <c r="RS623" s="802"/>
      <c r="RT623" s="802"/>
      <c r="RU623" s="802"/>
      <c r="RV623" s="802"/>
      <c r="RW623" s="802"/>
      <c r="RX623" s="802"/>
      <c r="RY623" s="802"/>
      <c r="RZ623" s="802"/>
      <c r="SA623" s="802"/>
      <c r="SB623" s="802"/>
      <c r="SC623" s="802"/>
      <c r="SD623" s="802"/>
      <c r="SE623" s="802"/>
      <c r="SF623" s="802"/>
      <c r="SG623" s="802"/>
      <c r="SH623" s="802"/>
      <c r="SI623" s="802"/>
      <c r="SJ623" s="802"/>
      <c r="SK623" s="802"/>
      <c r="SL623" s="802"/>
      <c r="SM623" s="802"/>
      <c r="SN623" s="802"/>
      <c r="SO623" s="802"/>
      <c r="SP623" s="802"/>
      <c r="SQ623" s="802"/>
      <c r="SR623" s="802"/>
      <c r="SS623" s="802"/>
      <c r="ST623" s="802"/>
      <c r="SU623" s="802"/>
      <c r="SV623" s="802"/>
      <c r="SW623" s="802"/>
      <c r="SX623" s="802"/>
      <c r="SY623" s="802"/>
      <c r="SZ623" s="802"/>
      <c r="TA623" s="802"/>
      <c r="TB623" s="802"/>
      <c r="TC623" s="802"/>
      <c r="TD623" s="802"/>
      <c r="TE623" s="802"/>
      <c r="TF623" s="802"/>
      <c r="TG623" s="802"/>
      <c r="TH623" s="802"/>
      <c r="TI623" s="802"/>
      <c r="TJ623" s="802"/>
      <c r="TK623" s="802"/>
      <c r="TL623" s="802"/>
      <c r="TM623" s="802"/>
      <c r="TN623" s="802"/>
      <c r="TO623" s="802"/>
      <c r="TP623" s="802"/>
      <c r="TQ623" s="802"/>
      <c r="TR623" s="802"/>
      <c r="TS623" s="802"/>
      <c r="TT623" s="802"/>
      <c r="TU623" s="802"/>
      <c r="TV623" s="802"/>
      <c r="TW623" s="802"/>
      <c r="TX623" s="802"/>
      <c r="TY623" s="802"/>
      <c r="TZ623" s="802"/>
      <c r="UA623" s="802"/>
      <c r="UB623" s="802"/>
      <c r="UC623" s="802"/>
      <c r="UD623" s="802"/>
      <c r="UE623" s="802"/>
      <c r="UF623" s="802"/>
      <c r="UG623" s="802"/>
      <c r="UH623" s="802"/>
      <c r="UI623" s="802"/>
      <c r="UJ623" s="802"/>
      <c r="UK623" s="802"/>
      <c r="UL623" s="802"/>
      <c r="UM623" s="802"/>
      <c r="UN623" s="802"/>
      <c r="UO623" s="802"/>
      <c r="UP623" s="802"/>
      <c r="UQ623" s="802"/>
      <c r="UR623" s="802"/>
      <c r="US623" s="802"/>
      <c r="UT623" s="802"/>
      <c r="UU623" s="802"/>
      <c r="UV623" s="802"/>
      <c r="UW623" s="802"/>
      <c r="UX623" s="802"/>
      <c r="UY623" s="802"/>
      <c r="UZ623" s="802"/>
      <c r="VA623" s="802"/>
      <c r="VB623" s="802"/>
      <c r="VC623" s="802"/>
      <c r="VD623" s="802"/>
      <c r="VE623" s="802"/>
      <c r="VF623" s="802"/>
      <c r="VG623" s="802"/>
      <c r="VH623" s="802"/>
      <c r="VI623" s="802"/>
      <c r="VJ623" s="802"/>
      <c r="VK623" s="802"/>
      <c r="VL623" s="802"/>
      <c r="VM623" s="802"/>
      <c r="VN623" s="802"/>
      <c r="VO623" s="802"/>
      <c r="VP623" s="802"/>
      <c r="VQ623" s="802"/>
      <c r="VR623" s="802"/>
      <c r="VS623" s="802"/>
      <c r="VT623" s="802"/>
      <c r="VU623" s="802"/>
      <c r="VV623" s="802"/>
      <c r="VW623" s="802"/>
      <c r="VX623" s="802"/>
      <c r="VY623" s="802"/>
      <c r="VZ623" s="802"/>
      <c r="WA623" s="802"/>
      <c r="WB623" s="802"/>
      <c r="WC623" s="802"/>
      <c r="WD623" s="802"/>
      <c r="WE623" s="802"/>
      <c r="WF623" s="802"/>
      <c r="WG623" s="802"/>
      <c r="WH623" s="802"/>
      <c r="WI623" s="802"/>
      <c r="WJ623" s="802"/>
      <c r="WK623" s="802"/>
      <c r="WL623" s="802"/>
      <c r="WM623" s="802"/>
      <c r="WN623" s="802"/>
      <c r="WO623" s="802"/>
      <c r="WP623" s="802"/>
      <c r="WQ623" s="802"/>
      <c r="WR623" s="802"/>
      <c r="WS623" s="802"/>
      <c r="WT623" s="802"/>
      <c r="WU623" s="802"/>
      <c r="WV623" s="802"/>
      <c r="WW623" s="802"/>
      <c r="WX623" s="802"/>
      <c r="WY623" s="802"/>
      <c r="WZ623" s="802"/>
      <c r="XA623" s="802"/>
      <c r="XB623" s="802"/>
      <c r="XC623" s="802"/>
      <c r="XD623" s="802"/>
      <c r="XE623" s="802"/>
      <c r="XF623" s="802"/>
      <c r="XG623" s="802"/>
      <c r="XH623" s="802"/>
      <c r="XI623" s="802"/>
      <c r="XJ623" s="802"/>
      <c r="XK623" s="802"/>
      <c r="XL623" s="802"/>
      <c r="XM623" s="802"/>
      <c r="XN623" s="802"/>
      <c r="XO623" s="802"/>
      <c r="XP623" s="802"/>
      <c r="XQ623" s="802"/>
      <c r="XR623" s="802"/>
      <c r="XS623" s="802"/>
      <c r="XT623" s="802"/>
      <c r="XU623" s="802"/>
      <c r="XV623" s="802"/>
      <c r="XW623" s="802"/>
      <c r="XX623" s="802"/>
      <c r="XY623" s="802"/>
      <c r="XZ623" s="802"/>
      <c r="YA623" s="802"/>
      <c r="YB623" s="802"/>
      <c r="YC623" s="802"/>
      <c r="YD623" s="802"/>
      <c r="YE623" s="802"/>
      <c r="YF623" s="802"/>
      <c r="YG623" s="802"/>
      <c r="YH623" s="802"/>
      <c r="YI623" s="802"/>
      <c r="YJ623" s="802"/>
      <c r="YK623" s="802"/>
      <c r="YL623" s="802"/>
      <c r="YM623" s="802"/>
      <c r="YN623" s="802"/>
      <c r="YO623" s="802"/>
      <c r="YP623" s="802"/>
      <c r="YQ623" s="802"/>
      <c r="YR623" s="802"/>
      <c r="YS623" s="802"/>
      <c r="YT623" s="802"/>
      <c r="YU623" s="802"/>
      <c r="YV623" s="802"/>
      <c r="YW623" s="802"/>
      <c r="YX623" s="802"/>
      <c r="YY623" s="802"/>
      <c r="YZ623" s="802"/>
      <c r="ZA623" s="802"/>
      <c r="ZB623" s="802"/>
      <c r="ZC623" s="802"/>
      <c r="ZD623" s="802"/>
      <c r="ZE623" s="802"/>
      <c r="ZF623" s="802"/>
      <c r="ZG623" s="802"/>
      <c r="ZH623" s="802"/>
      <c r="ZI623" s="802"/>
      <c r="ZJ623" s="802"/>
      <c r="ZK623" s="802"/>
      <c r="ZL623" s="802"/>
      <c r="ZM623" s="802"/>
      <c r="ZN623" s="802"/>
      <c r="ZO623" s="802"/>
      <c r="ZP623" s="802"/>
      <c r="ZQ623" s="802"/>
      <c r="ZR623" s="802"/>
      <c r="ZS623" s="802"/>
      <c r="ZT623" s="802"/>
      <c r="ZU623" s="802"/>
      <c r="ZV623" s="802"/>
      <c r="ZW623" s="802"/>
      <c r="ZX623" s="802"/>
      <c r="ZY623" s="802"/>
      <c r="ZZ623" s="802"/>
      <c r="AAA623" s="802"/>
      <c r="AAB623" s="802"/>
      <c r="AAC623" s="802"/>
      <c r="AAD623" s="802"/>
      <c r="AAE623" s="802"/>
      <c r="AAF623" s="802"/>
      <c r="AAG623" s="802"/>
      <c r="AAH623" s="802"/>
      <c r="AAI623" s="802"/>
      <c r="AAJ623" s="802"/>
      <c r="AAK623" s="802"/>
      <c r="AAL623" s="802"/>
      <c r="AAM623" s="802"/>
      <c r="AAN623" s="802"/>
      <c r="AAO623" s="802"/>
      <c r="AAP623" s="802"/>
      <c r="AAQ623" s="802"/>
      <c r="AAR623" s="802"/>
      <c r="AAS623" s="802"/>
      <c r="AAT623" s="802"/>
      <c r="AAU623" s="802"/>
      <c r="AAV623" s="802"/>
      <c r="AAW623" s="802"/>
      <c r="AAX623" s="802"/>
      <c r="AAY623" s="802"/>
      <c r="AAZ623" s="802"/>
      <c r="ABA623" s="802"/>
      <c r="ABB623" s="802"/>
      <c r="ABC623" s="802"/>
      <c r="ABD623" s="802"/>
      <c r="ABE623" s="802"/>
      <c r="ABF623" s="802"/>
      <c r="ABG623" s="802"/>
      <c r="ABH623" s="802"/>
      <c r="ABI623" s="802"/>
      <c r="ABJ623" s="802"/>
      <c r="ABK623" s="802"/>
      <c r="ABL623" s="802"/>
      <c r="ABM623" s="802"/>
      <c r="ABN623" s="802"/>
      <c r="ABO623" s="802"/>
      <c r="ABP623" s="802"/>
      <c r="ABQ623" s="802"/>
      <c r="ABR623" s="802"/>
      <c r="ABS623" s="802"/>
      <c r="ABT623" s="802"/>
      <c r="ABU623" s="802"/>
      <c r="ABV623" s="802"/>
      <c r="ABW623" s="802"/>
      <c r="ABX623" s="802"/>
      <c r="ABY623" s="802"/>
      <c r="ABZ623" s="802"/>
      <c r="ACA623" s="802"/>
      <c r="ACB623" s="802"/>
      <c r="ACC623" s="802"/>
      <c r="ACD623" s="802"/>
      <c r="ACE623" s="802"/>
      <c r="ACF623" s="802"/>
      <c r="ACG623" s="802"/>
      <c r="ACH623" s="802"/>
      <c r="ACI623" s="802"/>
      <c r="ACJ623" s="802"/>
      <c r="ACK623" s="802"/>
      <c r="ACL623" s="802"/>
      <c r="ACM623" s="802"/>
      <c r="ACN623" s="802"/>
      <c r="ACO623" s="802"/>
      <c r="ACP623" s="802"/>
      <c r="ACQ623" s="802"/>
      <c r="ACR623" s="802"/>
      <c r="ACS623" s="802"/>
      <c r="ACT623" s="802"/>
      <c r="ACU623" s="802"/>
      <c r="ACV623" s="802"/>
      <c r="ACW623" s="802"/>
      <c r="ACX623" s="802"/>
      <c r="ACY623" s="802"/>
      <c r="ACZ623" s="802"/>
      <c r="ADA623" s="802"/>
      <c r="ADB623" s="802"/>
      <c r="ADC623" s="802"/>
      <c r="ADD623" s="802"/>
      <c r="ADE623" s="802"/>
      <c r="ADF623" s="802"/>
      <c r="ADG623" s="802"/>
      <c r="ADH623" s="802"/>
      <c r="ADI623" s="802"/>
      <c r="ADJ623" s="802"/>
      <c r="ADK623" s="802"/>
      <c r="ADL623" s="802"/>
      <c r="ADM623" s="802"/>
      <c r="ADN623" s="802"/>
      <c r="ADO623" s="802"/>
      <c r="ADP623" s="802"/>
      <c r="ADQ623" s="802"/>
      <c r="ADR623" s="802"/>
      <c r="ADS623" s="802"/>
      <c r="ADT623" s="802"/>
      <c r="ADU623" s="802"/>
      <c r="ADV623" s="802"/>
      <c r="ADW623" s="802"/>
      <c r="ADX623" s="802"/>
      <c r="ADY623" s="802"/>
      <c r="ADZ623" s="802"/>
      <c r="AEA623" s="802"/>
      <c r="AEB623" s="802"/>
      <c r="AEC623" s="802"/>
      <c r="AED623" s="802"/>
      <c r="AEE623" s="802"/>
      <c r="AEF623" s="802"/>
      <c r="AEG623" s="802"/>
      <c r="AEH623" s="802"/>
      <c r="AEI623" s="802"/>
      <c r="AEJ623" s="802"/>
      <c r="AEK623" s="802"/>
      <c r="AEL623" s="802"/>
      <c r="AEM623" s="802"/>
      <c r="AEN623" s="802"/>
      <c r="AEO623" s="802"/>
      <c r="AEP623" s="802"/>
      <c r="AEQ623" s="802"/>
      <c r="AER623" s="802"/>
      <c r="AES623" s="802"/>
      <c r="AET623" s="802"/>
      <c r="AEU623" s="802"/>
      <c r="AEV623" s="802"/>
      <c r="AEW623" s="802"/>
      <c r="AEX623" s="802"/>
      <c r="AEY623" s="802"/>
      <c r="AEZ623" s="802"/>
      <c r="AFA623" s="802"/>
      <c r="AFB623" s="802"/>
      <c r="AFC623" s="802"/>
      <c r="AFD623" s="802"/>
      <c r="AFE623" s="802"/>
      <c r="AFF623" s="802"/>
      <c r="AFG623" s="802"/>
      <c r="AFH623" s="802"/>
      <c r="AFI623" s="802"/>
      <c r="AFJ623" s="802"/>
      <c r="AFK623" s="802"/>
      <c r="AFL623" s="802"/>
      <c r="AFM623" s="802"/>
      <c r="AFN623" s="802"/>
      <c r="AFO623" s="802"/>
      <c r="AFP623" s="802"/>
      <c r="AFQ623" s="802"/>
      <c r="AFR623" s="802"/>
      <c r="AFS623" s="802"/>
      <c r="AFT623" s="802"/>
      <c r="AFU623" s="802"/>
      <c r="AFV623" s="802"/>
      <c r="AFW623" s="802"/>
      <c r="AFX623" s="802"/>
      <c r="AFY623" s="802"/>
      <c r="AFZ623" s="802"/>
      <c r="AGA623" s="802"/>
      <c r="AGB623" s="802"/>
      <c r="AGC623" s="802"/>
      <c r="AGD623" s="802"/>
      <c r="AGE623" s="802"/>
      <c r="AGF623" s="802"/>
      <c r="AGG623" s="802"/>
      <c r="AGH623" s="802"/>
      <c r="AGI623" s="802"/>
      <c r="AGJ623" s="802"/>
      <c r="AGK623" s="802"/>
      <c r="AGL623" s="802"/>
      <c r="AGM623" s="802"/>
      <c r="AGN623" s="802"/>
      <c r="AGO623" s="802"/>
      <c r="AGP623" s="802"/>
      <c r="AGQ623" s="802"/>
      <c r="AGR623" s="802"/>
      <c r="AGS623" s="802"/>
      <c r="AGT623" s="802"/>
      <c r="AGU623" s="802"/>
      <c r="AGV623" s="802"/>
      <c r="AGW623" s="802"/>
      <c r="AGX623" s="802"/>
      <c r="AGY623" s="802"/>
      <c r="AGZ623" s="802"/>
      <c r="AHA623" s="802"/>
      <c r="AHB623" s="802"/>
      <c r="AHC623" s="802"/>
      <c r="AHD623" s="802"/>
      <c r="AHE623" s="802"/>
      <c r="AHF623" s="802"/>
      <c r="AHG623" s="802"/>
      <c r="AHH623" s="802"/>
      <c r="AHI623" s="802"/>
      <c r="AHJ623" s="802"/>
      <c r="AHK623" s="802"/>
      <c r="AHL623" s="802"/>
      <c r="AHM623" s="802"/>
      <c r="AHN623" s="802"/>
      <c r="AHO623" s="802"/>
      <c r="AHP623" s="802"/>
      <c r="AHQ623" s="802"/>
      <c r="AHR623" s="802"/>
      <c r="AHS623" s="802"/>
      <c r="AHT623" s="802"/>
      <c r="AHU623" s="802"/>
      <c r="AHV623" s="802"/>
      <c r="AHW623" s="802"/>
      <c r="AHX623" s="802"/>
      <c r="AHY623" s="802"/>
      <c r="AHZ623" s="802"/>
      <c r="AIA623" s="802"/>
      <c r="AIB623" s="802"/>
      <c r="AIC623" s="802"/>
      <c r="AID623" s="802"/>
      <c r="AIE623" s="802"/>
      <c r="AIF623" s="802"/>
      <c r="AIG623" s="802"/>
      <c r="AIH623" s="802"/>
      <c r="AII623" s="802"/>
      <c r="AIJ623" s="802"/>
      <c r="AQE623" s="802"/>
      <c r="AQF623" s="802"/>
      <c r="AQG623" s="802"/>
      <c r="AQH623" s="802"/>
      <c r="AQI623" s="802"/>
      <c r="AQJ623" s="802"/>
      <c r="AQK623" s="802"/>
      <c r="AQL623" s="802"/>
      <c r="AQM623" s="802"/>
      <c r="AQN623" s="802"/>
      <c r="AQO623" s="802"/>
      <c r="AQP623" s="802"/>
      <c r="AQQ623" s="802"/>
      <c r="AQR623" s="802"/>
      <c r="AQS623" s="802"/>
      <c r="AQT623" s="802"/>
      <c r="AQU623" s="802"/>
      <c r="AQV623" s="802"/>
      <c r="AQW623" s="802"/>
      <c r="AQX623" s="802"/>
      <c r="AQY623" s="802"/>
      <c r="AQZ623" s="802"/>
      <c r="ARA623" s="802"/>
      <c r="ARB623" s="802"/>
      <c r="ARC623" s="802"/>
      <c r="ARD623" s="802"/>
      <c r="ARE623" s="802"/>
      <c r="ARF623" s="802"/>
      <c r="ARG623" s="802"/>
      <c r="ARH623" s="802"/>
      <c r="ARI623" s="802"/>
      <c r="ARJ623" s="802"/>
      <c r="ARK623" s="802"/>
      <c r="ARL623" s="802"/>
      <c r="ARM623" s="802"/>
      <c r="ARN623" s="802"/>
      <c r="ARO623" s="802"/>
      <c r="ARP623" s="802"/>
      <c r="ARQ623" s="802"/>
      <c r="ARR623" s="802"/>
      <c r="ARS623" s="802"/>
      <c r="ART623" s="802"/>
      <c r="ARU623" s="802"/>
      <c r="ARV623" s="802"/>
      <c r="ARW623" s="802"/>
      <c r="ARX623" s="802"/>
      <c r="ARY623" s="802"/>
      <c r="ARZ623" s="802"/>
      <c r="ASA623" s="802"/>
      <c r="ASB623" s="802"/>
      <c r="ASC623" s="802"/>
      <c r="ASD623" s="802"/>
      <c r="ASE623" s="802"/>
      <c r="ASF623" s="802"/>
      <c r="ASG623" s="802"/>
      <c r="ASH623" s="802"/>
      <c r="ASI623" s="802"/>
      <c r="ASJ623" s="802"/>
      <c r="ASK623" s="802"/>
      <c r="ASL623" s="802"/>
      <c r="ATP623" s="802"/>
      <c r="ATQ623" s="802"/>
      <c r="ATR623" s="802"/>
      <c r="ATS623" s="802"/>
      <c r="ATT623" s="802"/>
      <c r="ATU623" s="802"/>
      <c r="ATV623" s="802"/>
      <c r="ATW623" s="802"/>
      <c r="ATX623" s="802"/>
      <c r="ATY623" s="802"/>
      <c r="ATZ623" s="802"/>
      <c r="AUA623" s="802"/>
      <c r="AUB623" s="802"/>
      <c r="AUC623" s="802"/>
      <c r="AUD623" s="802"/>
      <c r="AUE623" s="802"/>
      <c r="AUF623" s="802"/>
      <c r="AUG623" s="802"/>
      <c r="AUH623" s="802"/>
      <c r="AUI623" s="802"/>
      <c r="AUJ623" s="802"/>
      <c r="AUK623" s="802"/>
      <c r="AUL623" s="802"/>
      <c r="AUM623" s="802"/>
      <c r="AUN623" s="802"/>
      <c r="AUO623" s="802"/>
      <c r="AUP623" s="801"/>
      <c r="AUQ623" s="802"/>
      <c r="AUR623" s="801"/>
      <c r="AUS623" s="802"/>
      <c r="AUT623" s="801"/>
      <c r="AUU623" s="802"/>
      <c r="AUV623" s="802"/>
      <c r="AUW623" s="802"/>
      <c r="AUX623" s="802"/>
      <c r="AUY623" s="802"/>
      <c r="AUZ623" s="802"/>
      <c r="AVA623" s="802"/>
      <c r="AVB623" s="802"/>
      <c r="AVC623" s="802"/>
      <c r="AVD623" s="802"/>
      <c r="AVE623" s="802"/>
      <c r="AVF623" s="802"/>
      <c r="AVG623" s="802"/>
      <c r="AVH623" s="802"/>
      <c r="AVI623" s="802"/>
      <c r="AVJ623" s="808"/>
      <c r="AVK623" s="808"/>
      <c r="AVL623" s="808"/>
      <c r="AVM623" s="808"/>
      <c r="AVN623" s="808"/>
      <c r="AVO623" s="808"/>
      <c r="AVP623" s="808"/>
      <c r="AVQ623" s="808"/>
      <c r="AVR623" s="808"/>
      <c r="AVS623" s="808"/>
      <c r="AVT623" s="808"/>
      <c r="AVU623" s="809"/>
      <c r="AVV623" s="809"/>
      <c r="AVW623" s="809"/>
      <c r="AVX623" s="809"/>
      <c r="AVY623" s="809"/>
      <c r="AVZ623" s="809"/>
      <c r="AWA623" s="809"/>
      <c r="AWB623" s="809"/>
      <c r="AWC623" s="809"/>
      <c r="AWD623" s="809"/>
      <c r="AWE623" s="809"/>
      <c r="AWF623" s="809"/>
      <c r="AWG623" s="809"/>
      <c r="AWH623" s="809"/>
      <c r="AWI623" s="809"/>
      <c r="AWJ623" s="809"/>
      <c r="AWK623" s="809"/>
      <c r="AWL623" s="809"/>
      <c r="AWM623" s="809"/>
      <c r="AWN623" s="809"/>
      <c r="AWO623" s="809"/>
      <c r="AWP623" s="809"/>
      <c r="AWQ623" s="809"/>
      <c r="AWR623" s="808"/>
      <c r="AWS623" s="761"/>
      <c r="AWT623" s="808"/>
      <c r="AWU623" s="809"/>
      <c r="AWV623" s="809"/>
      <c r="AWW623" s="809"/>
      <c r="AWX623" s="809"/>
      <c r="AWY623" s="809"/>
      <c r="AWZ623" s="809"/>
      <c r="AXA623" s="809"/>
      <c r="AXB623" s="809"/>
      <c r="AXC623" s="809"/>
      <c r="AXD623" s="809"/>
      <c r="AXE623" s="809"/>
      <c r="AXF623" s="809"/>
      <c r="AXG623" s="809"/>
      <c r="AXH623" s="809"/>
      <c r="AXI623" s="809"/>
      <c r="AXJ623" s="809"/>
      <c r="AXK623" s="809"/>
      <c r="AXL623" s="809"/>
      <c r="AXM623" s="809"/>
      <c r="AXN623" s="809"/>
      <c r="AXO623" s="809"/>
      <c r="AXP623" s="809"/>
      <c r="AXQ623" s="809"/>
      <c r="AXR623" s="809"/>
      <c r="AXS623" s="809"/>
      <c r="AXT623" s="809"/>
      <c r="AXU623" s="809"/>
      <c r="AXV623" s="809"/>
      <c r="AXW623" s="809"/>
      <c r="AXX623" s="809"/>
      <c r="AXY623" s="809"/>
      <c r="AXZ623" s="809"/>
      <c r="AYA623" s="809"/>
      <c r="AYB623" s="809"/>
      <c r="AYC623" s="809"/>
      <c r="AYD623" s="808"/>
      <c r="AYE623" s="808"/>
      <c r="AYF623" s="809"/>
      <c r="AYG623" s="808"/>
      <c r="AYH623" s="810"/>
      <c r="AYI623" s="810"/>
      <c r="AYJ623" s="810"/>
      <c r="AYK623" s="810"/>
      <c r="AYL623" s="810"/>
      <c r="AYM623" s="810"/>
      <c r="AYN623" s="810"/>
      <c r="AYO623" s="810"/>
      <c r="AYP623" s="810"/>
      <c r="AYQ623" s="810"/>
      <c r="AYR623" s="810"/>
      <c r="AYS623" s="810"/>
      <c r="AYT623" s="810"/>
      <c r="AYU623" s="810"/>
      <c r="AYV623" s="810"/>
      <c r="AYW623" s="810"/>
      <c r="AYX623" s="810"/>
      <c r="AYY623" s="810"/>
      <c r="AYZ623" s="810"/>
      <c r="AZA623" s="810"/>
      <c r="AZB623" s="810"/>
      <c r="AZC623" s="810"/>
      <c r="AZD623" s="810"/>
      <c r="AZE623" s="810"/>
      <c r="AZF623" s="810"/>
      <c r="AZG623" s="810"/>
      <c r="AZH623" s="810"/>
      <c r="AZI623" s="810"/>
      <c r="AZJ623" s="810"/>
      <c r="AZK623" s="810"/>
      <c r="AZL623" s="810"/>
      <c r="AZM623" s="810"/>
      <c r="AZN623" s="810"/>
      <c r="AZO623" s="810"/>
      <c r="AZP623" s="809"/>
      <c r="AZQ623" s="802"/>
      <c r="AZR623" s="802"/>
      <c r="AZS623" s="802"/>
    </row>
    <row r="624" spans="45:920 1123:1371" s="793" customFormat="1" ht="13.5">
      <c r="AS624" s="802"/>
      <c r="AT624" s="802"/>
      <c r="AU624" s="802"/>
      <c r="AV624" s="802"/>
      <c r="AW624" s="802"/>
      <c r="AX624" s="802"/>
      <c r="AY624" s="802"/>
      <c r="AZ624" s="802"/>
      <c r="BA624" s="802"/>
      <c r="BB624" s="802"/>
      <c r="BC624" s="802"/>
      <c r="BD624" s="802"/>
      <c r="BE624" s="802"/>
      <c r="BF624" s="802"/>
      <c r="BG624" s="802"/>
      <c r="BH624" s="802"/>
      <c r="BI624" s="802"/>
      <c r="BJ624" s="802"/>
      <c r="BK624" s="802"/>
      <c r="BL624" s="802"/>
      <c r="BM624" s="802"/>
      <c r="BN624" s="802"/>
      <c r="BO624" s="802"/>
      <c r="BP624" s="802"/>
      <c r="BQ624" s="802"/>
      <c r="BR624" s="802"/>
      <c r="BS624" s="802"/>
      <c r="BT624" s="802"/>
      <c r="BU624" s="802"/>
      <c r="BV624" s="802"/>
      <c r="BW624" s="802"/>
      <c r="BX624" s="802"/>
      <c r="BY624" s="802"/>
      <c r="BZ624" s="802"/>
      <c r="CA624" s="802"/>
      <c r="CB624" s="802"/>
      <c r="CC624" s="802"/>
      <c r="CD624" s="802"/>
      <c r="CE624" s="802"/>
      <c r="CF624" s="802"/>
      <c r="CG624" s="802"/>
      <c r="CH624" s="802"/>
      <c r="CI624" s="802"/>
      <c r="CJ624" s="802"/>
      <c r="CK624" s="802"/>
      <c r="CL624" s="802"/>
      <c r="CM624" s="802"/>
      <c r="CN624" s="802"/>
      <c r="CO624" s="802"/>
      <c r="CP624" s="802"/>
      <c r="CQ624" s="802"/>
      <c r="CR624" s="802"/>
      <c r="CS624" s="802"/>
      <c r="CT624" s="802"/>
      <c r="CU624" s="802"/>
      <c r="CV624" s="802"/>
      <c r="CW624" s="802"/>
      <c r="CX624" s="802"/>
      <c r="CY624" s="802"/>
      <c r="CZ624" s="802"/>
      <c r="DA624" s="802"/>
      <c r="DB624" s="802"/>
      <c r="DC624" s="802"/>
      <c r="DD624" s="802"/>
      <c r="DE624" s="802"/>
      <c r="DF624" s="802"/>
      <c r="DG624" s="802"/>
      <c r="DH624" s="802"/>
      <c r="DI624" s="802"/>
      <c r="DJ624" s="802"/>
      <c r="DK624" s="802"/>
      <c r="DL624" s="802"/>
      <c r="DM624" s="802"/>
      <c r="DN624" s="802"/>
      <c r="DO624" s="802"/>
      <c r="DP624" s="802"/>
      <c r="DQ624" s="802"/>
      <c r="DR624" s="802"/>
      <c r="DS624" s="802"/>
      <c r="DT624" s="802"/>
      <c r="DU624" s="802"/>
      <c r="DV624" s="802"/>
      <c r="DW624" s="802"/>
      <c r="DX624" s="802"/>
      <c r="DY624" s="802"/>
      <c r="DZ624" s="802"/>
      <c r="EA624" s="802"/>
      <c r="EB624" s="802"/>
      <c r="EC624" s="802"/>
      <c r="ED624" s="802"/>
      <c r="EE624" s="802"/>
      <c r="EF624" s="802"/>
      <c r="EG624" s="802"/>
      <c r="EH624" s="802"/>
      <c r="EI624" s="802"/>
      <c r="EJ624" s="802"/>
      <c r="EK624" s="802"/>
      <c r="EL624" s="802"/>
      <c r="EM624" s="802"/>
      <c r="EN624" s="802"/>
      <c r="EO624" s="802"/>
      <c r="EP624" s="802"/>
      <c r="EQ624" s="802"/>
      <c r="ER624" s="802"/>
      <c r="ES624" s="802"/>
      <c r="ET624" s="802"/>
      <c r="EU624" s="802"/>
      <c r="EV624" s="802"/>
      <c r="EW624" s="802"/>
      <c r="EX624" s="802"/>
      <c r="EY624" s="802"/>
      <c r="EZ624" s="802"/>
      <c r="FA624" s="802"/>
      <c r="FB624" s="802"/>
      <c r="FC624" s="802"/>
      <c r="FD624" s="802"/>
      <c r="FE624" s="802"/>
      <c r="FF624" s="802"/>
      <c r="FG624" s="802"/>
      <c r="FH624" s="802"/>
      <c r="FI624" s="802"/>
      <c r="FJ624" s="802"/>
      <c r="FK624" s="802"/>
      <c r="FL624" s="802"/>
      <c r="FM624" s="802"/>
      <c r="FN624" s="802"/>
      <c r="FO624" s="802"/>
      <c r="FP624" s="802"/>
      <c r="FQ624" s="802"/>
      <c r="FR624" s="802"/>
      <c r="FS624" s="802"/>
      <c r="FT624" s="802"/>
      <c r="FU624" s="802"/>
      <c r="FV624" s="802"/>
      <c r="FW624" s="802"/>
      <c r="FX624" s="802"/>
      <c r="FY624" s="802"/>
      <c r="FZ624" s="802"/>
      <c r="GA624" s="802"/>
      <c r="GB624" s="802"/>
      <c r="GC624" s="802"/>
      <c r="GD624" s="802"/>
      <c r="GE624" s="802"/>
      <c r="GF624" s="802"/>
      <c r="GG624" s="802"/>
      <c r="GH624" s="802"/>
      <c r="GI624" s="802"/>
      <c r="GJ624" s="802"/>
      <c r="GK624" s="802"/>
      <c r="GL624" s="802"/>
      <c r="GM624" s="802"/>
      <c r="GN624" s="802"/>
      <c r="GO624" s="802"/>
      <c r="GP624" s="802"/>
      <c r="GQ624" s="802"/>
      <c r="GR624" s="802"/>
      <c r="GS624" s="802"/>
      <c r="GT624" s="802"/>
      <c r="GU624" s="802"/>
      <c r="GV624" s="802"/>
      <c r="GW624" s="802"/>
      <c r="GX624" s="802"/>
      <c r="GY624" s="802"/>
      <c r="GZ624" s="802"/>
      <c r="HA624" s="802"/>
      <c r="HB624" s="802"/>
      <c r="HC624" s="802"/>
      <c r="HD624" s="802"/>
      <c r="HE624" s="802"/>
      <c r="HF624" s="802"/>
      <c r="HG624" s="802"/>
      <c r="HH624" s="802"/>
      <c r="HI624" s="802"/>
      <c r="HJ624" s="802"/>
      <c r="HK624" s="802"/>
      <c r="HL624" s="802"/>
      <c r="HM624" s="802"/>
      <c r="HN624" s="802"/>
      <c r="HO624" s="802"/>
      <c r="HP624" s="802"/>
      <c r="HQ624" s="802"/>
      <c r="HR624" s="802"/>
      <c r="HS624" s="802"/>
      <c r="HT624" s="802"/>
      <c r="HU624" s="802"/>
      <c r="HV624" s="802"/>
      <c r="HW624" s="802"/>
      <c r="HX624" s="802"/>
      <c r="HY624" s="802"/>
      <c r="HZ624" s="802"/>
      <c r="IA624" s="802"/>
      <c r="IB624" s="802"/>
      <c r="IC624" s="802"/>
      <c r="ID624" s="802"/>
      <c r="IE624" s="802"/>
      <c r="IF624" s="802"/>
      <c r="IG624" s="802"/>
      <c r="IH624" s="802"/>
      <c r="II624" s="802"/>
      <c r="IJ624" s="802"/>
      <c r="IK624" s="802"/>
      <c r="IL624" s="802"/>
      <c r="IM624" s="802"/>
      <c r="IN624" s="802"/>
      <c r="IO624" s="802"/>
      <c r="IP624" s="802"/>
      <c r="IQ624" s="802"/>
      <c r="IR624" s="802"/>
      <c r="IS624" s="802"/>
      <c r="IT624" s="802"/>
      <c r="IU624" s="802"/>
      <c r="IV624" s="802"/>
      <c r="IW624" s="802"/>
      <c r="IX624" s="802"/>
      <c r="IY624" s="802"/>
      <c r="IZ624" s="802"/>
      <c r="JA624" s="802"/>
      <c r="JB624" s="802"/>
      <c r="JC624" s="802"/>
      <c r="JD624" s="802"/>
      <c r="JE624" s="802"/>
      <c r="JF624" s="802"/>
      <c r="JG624" s="802"/>
      <c r="JH624" s="802"/>
      <c r="JI624" s="802"/>
      <c r="JJ624" s="802"/>
      <c r="JK624" s="802"/>
      <c r="JL624" s="802"/>
      <c r="JM624" s="802"/>
      <c r="JN624" s="802"/>
      <c r="JO624" s="802"/>
      <c r="JP624" s="802"/>
      <c r="JQ624" s="802"/>
      <c r="JR624" s="802"/>
      <c r="JS624" s="802"/>
      <c r="JT624" s="802"/>
      <c r="JU624" s="802"/>
      <c r="JV624" s="802"/>
      <c r="JW624" s="802"/>
      <c r="JX624" s="802"/>
      <c r="JY624" s="802"/>
      <c r="JZ624" s="802"/>
      <c r="KA624" s="802"/>
      <c r="KB624" s="802"/>
      <c r="KC624" s="802"/>
      <c r="KD624" s="802"/>
      <c r="KE624" s="802"/>
      <c r="KF624" s="802"/>
      <c r="KG624" s="802"/>
      <c r="KH624" s="802"/>
      <c r="KI624" s="802"/>
      <c r="KJ624" s="802"/>
      <c r="KK624" s="802"/>
      <c r="KL624" s="802"/>
      <c r="KM624" s="802"/>
      <c r="KN624" s="802"/>
      <c r="KO624" s="802"/>
      <c r="KP624" s="802"/>
      <c r="KQ624" s="802"/>
      <c r="KR624" s="802"/>
      <c r="KS624" s="802"/>
      <c r="KT624" s="802"/>
      <c r="KU624" s="802"/>
      <c r="KV624" s="802"/>
      <c r="KW624" s="802"/>
      <c r="KX624" s="802"/>
      <c r="KY624" s="802"/>
      <c r="KZ624" s="802"/>
      <c r="LA624" s="802"/>
      <c r="LB624" s="802"/>
      <c r="LC624" s="802"/>
      <c r="LD624" s="802"/>
      <c r="LE624" s="802"/>
      <c r="LF624" s="802"/>
      <c r="LG624" s="802"/>
      <c r="LH624" s="802"/>
      <c r="LI624" s="802"/>
      <c r="LJ624" s="802"/>
      <c r="LK624" s="802"/>
      <c r="LL624" s="802"/>
      <c r="LM624" s="802"/>
      <c r="LN624" s="802"/>
      <c r="LO624" s="802"/>
      <c r="LP624" s="802"/>
      <c r="LQ624" s="802"/>
      <c r="LR624" s="802"/>
      <c r="LS624" s="802"/>
      <c r="LT624" s="802"/>
      <c r="LU624" s="802"/>
      <c r="LV624" s="802"/>
      <c r="LW624" s="802"/>
      <c r="LX624" s="802"/>
      <c r="LY624" s="802"/>
      <c r="LZ624" s="802"/>
      <c r="MA624" s="802"/>
      <c r="MB624" s="802"/>
      <c r="MC624" s="802"/>
      <c r="MD624" s="802"/>
      <c r="ME624" s="802"/>
      <c r="MF624" s="802"/>
      <c r="MG624" s="802"/>
      <c r="MH624" s="802"/>
      <c r="MI624" s="802"/>
      <c r="MJ624" s="802"/>
      <c r="MK624" s="802"/>
      <c r="ML624" s="802"/>
      <c r="MM624" s="802"/>
      <c r="MN624" s="802"/>
      <c r="MO624" s="802"/>
      <c r="MP624" s="802"/>
      <c r="MQ624" s="802"/>
      <c r="MR624" s="802"/>
      <c r="MS624" s="802"/>
      <c r="MT624" s="802"/>
      <c r="MU624" s="802"/>
      <c r="MV624" s="802"/>
      <c r="MW624" s="802"/>
      <c r="MX624" s="802"/>
      <c r="MY624" s="802"/>
      <c r="MZ624" s="802"/>
      <c r="NA624" s="802"/>
      <c r="NB624" s="802"/>
      <c r="NC624" s="802"/>
      <c r="ND624" s="802"/>
      <c r="NE624" s="802"/>
      <c r="NF624" s="802"/>
      <c r="NG624" s="802"/>
      <c r="NH624" s="802"/>
      <c r="NI624" s="802"/>
      <c r="NJ624" s="802"/>
      <c r="NK624" s="802"/>
      <c r="NL624" s="802"/>
      <c r="NM624" s="802"/>
      <c r="NN624" s="802"/>
      <c r="NO624" s="802"/>
      <c r="NP624" s="802"/>
      <c r="NQ624" s="802"/>
      <c r="NR624" s="802"/>
      <c r="NS624" s="802"/>
      <c r="NT624" s="802"/>
      <c r="NU624" s="802"/>
      <c r="NV624" s="802"/>
      <c r="NW624" s="802"/>
      <c r="NX624" s="802"/>
      <c r="NY624" s="802"/>
      <c r="NZ624" s="802"/>
      <c r="OA624" s="802"/>
      <c r="OB624" s="802"/>
      <c r="OC624" s="802"/>
      <c r="OD624" s="802"/>
      <c r="OE624" s="802"/>
      <c r="OF624" s="802"/>
      <c r="OG624" s="802"/>
      <c r="OH624" s="802"/>
      <c r="OI624" s="802"/>
      <c r="OJ624" s="802"/>
      <c r="OK624" s="802"/>
      <c r="OL624" s="802"/>
      <c r="OM624" s="802"/>
      <c r="ON624" s="802"/>
      <c r="OO624" s="802"/>
      <c r="OP624" s="802"/>
      <c r="OQ624" s="802"/>
      <c r="OR624" s="802"/>
      <c r="OS624" s="802"/>
      <c r="OT624" s="802"/>
      <c r="OU624" s="802"/>
      <c r="OV624" s="802"/>
      <c r="OW624" s="802"/>
      <c r="OX624" s="802"/>
      <c r="OY624" s="802"/>
      <c r="OZ624" s="802"/>
      <c r="PA624" s="802"/>
      <c r="PB624" s="802"/>
      <c r="PC624" s="802"/>
      <c r="PD624" s="802"/>
      <c r="PE624" s="802"/>
      <c r="PF624" s="802"/>
      <c r="PG624" s="802"/>
      <c r="PH624" s="802"/>
      <c r="PI624" s="802"/>
      <c r="PJ624" s="802"/>
      <c r="PK624" s="802"/>
      <c r="PL624" s="802"/>
      <c r="PM624" s="802"/>
      <c r="PN624" s="802"/>
      <c r="PO624" s="802"/>
      <c r="PP624" s="802"/>
      <c r="PQ624" s="802"/>
      <c r="PR624" s="802"/>
      <c r="PS624" s="802"/>
      <c r="PT624" s="802"/>
      <c r="PU624" s="802"/>
      <c r="PV624" s="802"/>
      <c r="PW624" s="802"/>
      <c r="PX624" s="802"/>
      <c r="PY624" s="802"/>
      <c r="PZ624" s="802"/>
      <c r="QA624" s="802"/>
      <c r="QB624" s="802"/>
      <c r="QC624" s="802"/>
      <c r="QD624" s="802"/>
      <c r="QE624" s="802"/>
      <c r="QF624" s="802"/>
      <c r="QG624" s="802"/>
      <c r="QH624" s="802"/>
      <c r="QI624" s="802"/>
      <c r="QJ624" s="802"/>
      <c r="QK624" s="802"/>
      <c r="QL624" s="802"/>
      <c r="QM624" s="802"/>
      <c r="QN624" s="802"/>
      <c r="QO624" s="802"/>
      <c r="QP624" s="802"/>
      <c r="QQ624" s="802"/>
      <c r="QR624" s="802"/>
      <c r="QS624" s="802"/>
      <c r="QT624" s="802"/>
      <c r="QU624" s="802"/>
      <c r="QV624" s="802"/>
      <c r="QW624" s="802"/>
      <c r="QX624" s="802"/>
      <c r="QY624" s="802"/>
      <c r="QZ624" s="802"/>
      <c r="RA624" s="802"/>
      <c r="RB624" s="802"/>
      <c r="RC624" s="802"/>
      <c r="RD624" s="802"/>
      <c r="RE624" s="802"/>
      <c r="RF624" s="802"/>
      <c r="RG624" s="802"/>
      <c r="RH624" s="802"/>
      <c r="RI624" s="802"/>
      <c r="RJ624" s="802"/>
      <c r="RK624" s="802"/>
      <c r="RL624" s="802"/>
      <c r="RM624" s="802"/>
      <c r="RN624" s="802"/>
      <c r="RO624" s="802"/>
      <c r="RP624" s="802"/>
      <c r="RQ624" s="802"/>
      <c r="RR624" s="802"/>
      <c r="RS624" s="802"/>
      <c r="RT624" s="802"/>
      <c r="RU624" s="802"/>
      <c r="RV624" s="802"/>
      <c r="RW624" s="802"/>
      <c r="RX624" s="802"/>
      <c r="RY624" s="802"/>
      <c r="RZ624" s="802"/>
      <c r="SA624" s="802"/>
      <c r="SB624" s="802"/>
      <c r="SC624" s="802"/>
      <c r="SD624" s="802"/>
      <c r="SE624" s="802"/>
      <c r="SF624" s="802"/>
      <c r="SG624" s="802"/>
      <c r="SH624" s="802"/>
      <c r="SI624" s="802"/>
      <c r="SJ624" s="802"/>
      <c r="SK624" s="802"/>
      <c r="SL624" s="802"/>
      <c r="SM624" s="802"/>
      <c r="SN624" s="802"/>
      <c r="SO624" s="802"/>
      <c r="SP624" s="802"/>
      <c r="SQ624" s="802"/>
      <c r="SR624" s="802"/>
      <c r="SS624" s="802"/>
      <c r="ST624" s="802"/>
      <c r="SU624" s="802"/>
      <c r="SV624" s="802"/>
      <c r="SW624" s="802"/>
      <c r="SX624" s="802"/>
      <c r="SY624" s="802"/>
      <c r="SZ624" s="802"/>
      <c r="TA624" s="802"/>
      <c r="TB624" s="802"/>
      <c r="TC624" s="802"/>
      <c r="TD624" s="802"/>
      <c r="TE624" s="802"/>
      <c r="TF624" s="802"/>
      <c r="TG624" s="802"/>
      <c r="TH624" s="802"/>
      <c r="TI624" s="802"/>
      <c r="TJ624" s="802"/>
      <c r="TK624" s="802"/>
      <c r="TL624" s="802"/>
      <c r="TM624" s="802"/>
      <c r="TN624" s="802"/>
      <c r="TO624" s="802"/>
      <c r="TP624" s="802"/>
      <c r="TQ624" s="802"/>
      <c r="TR624" s="802"/>
      <c r="TS624" s="802"/>
      <c r="TT624" s="802"/>
      <c r="TU624" s="802"/>
      <c r="TV624" s="802"/>
      <c r="TW624" s="802"/>
      <c r="TX624" s="802"/>
      <c r="TY624" s="802"/>
      <c r="TZ624" s="802"/>
      <c r="UA624" s="802"/>
      <c r="UB624" s="802"/>
      <c r="UC624" s="802"/>
      <c r="UD624" s="802"/>
      <c r="UE624" s="802"/>
      <c r="UF624" s="802"/>
      <c r="UG624" s="802"/>
      <c r="UH624" s="802"/>
      <c r="UI624" s="802"/>
      <c r="UJ624" s="802"/>
      <c r="UK624" s="802"/>
      <c r="UL624" s="802"/>
      <c r="UM624" s="802"/>
      <c r="UN624" s="802"/>
      <c r="UO624" s="802"/>
      <c r="UP624" s="802"/>
      <c r="UQ624" s="802"/>
      <c r="UR624" s="802"/>
      <c r="US624" s="802"/>
      <c r="UT624" s="802"/>
      <c r="UU624" s="802"/>
      <c r="UV624" s="802"/>
      <c r="UW624" s="802"/>
      <c r="UX624" s="802"/>
      <c r="UY624" s="802"/>
      <c r="UZ624" s="802"/>
      <c r="VA624" s="802"/>
      <c r="VB624" s="802"/>
      <c r="VC624" s="802"/>
      <c r="VD624" s="802"/>
      <c r="VE624" s="802"/>
      <c r="VF624" s="802"/>
      <c r="VG624" s="802"/>
      <c r="VH624" s="802"/>
      <c r="VI624" s="802"/>
      <c r="VJ624" s="802"/>
      <c r="VK624" s="802"/>
      <c r="VL624" s="802"/>
      <c r="VM624" s="802"/>
      <c r="VN624" s="802"/>
      <c r="VO624" s="802"/>
      <c r="VP624" s="802"/>
      <c r="VQ624" s="802"/>
      <c r="VR624" s="802"/>
      <c r="VS624" s="802"/>
      <c r="VT624" s="802"/>
      <c r="VU624" s="802"/>
      <c r="VV624" s="802"/>
      <c r="VW624" s="802"/>
      <c r="VX624" s="802"/>
      <c r="VY624" s="802"/>
      <c r="VZ624" s="802"/>
      <c r="WA624" s="802"/>
      <c r="WB624" s="802"/>
      <c r="WC624" s="802"/>
      <c r="WD624" s="802"/>
      <c r="WE624" s="802"/>
      <c r="WF624" s="802"/>
      <c r="WG624" s="802"/>
      <c r="WH624" s="802"/>
      <c r="WI624" s="802"/>
      <c r="WJ624" s="802"/>
      <c r="WK624" s="802"/>
      <c r="WL624" s="802"/>
      <c r="WM624" s="802"/>
      <c r="WN624" s="802"/>
      <c r="WO624" s="802"/>
      <c r="WP624" s="802"/>
      <c r="WQ624" s="802"/>
      <c r="WR624" s="802"/>
      <c r="WS624" s="802"/>
      <c r="WT624" s="802"/>
      <c r="WU624" s="802"/>
      <c r="WV624" s="802"/>
      <c r="WW624" s="802"/>
      <c r="WX624" s="802"/>
      <c r="WY624" s="802"/>
      <c r="WZ624" s="802"/>
      <c r="XA624" s="802"/>
      <c r="XB624" s="802"/>
      <c r="XC624" s="802"/>
      <c r="XD624" s="802"/>
      <c r="XE624" s="802"/>
      <c r="XF624" s="802"/>
      <c r="XG624" s="802"/>
      <c r="XH624" s="802"/>
      <c r="XI624" s="802"/>
      <c r="XJ624" s="802"/>
      <c r="XK624" s="802"/>
      <c r="XL624" s="802"/>
      <c r="XM624" s="802"/>
      <c r="XN624" s="802"/>
      <c r="XO624" s="802"/>
      <c r="XP624" s="802"/>
      <c r="XQ624" s="802"/>
      <c r="XR624" s="802"/>
      <c r="XS624" s="802"/>
      <c r="XT624" s="802"/>
      <c r="XU624" s="802"/>
      <c r="XV624" s="802"/>
      <c r="XW624" s="802"/>
      <c r="XX624" s="802"/>
      <c r="XY624" s="802"/>
      <c r="XZ624" s="802"/>
      <c r="YA624" s="802"/>
      <c r="YB624" s="802"/>
      <c r="YC624" s="802"/>
      <c r="YD624" s="802"/>
      <c r="YE624" s="802"/>
      <c r="YF624" s="802"/>
      <c r="YG624" s="802"/>
      <c r="YH624" s="802"/>
      <c r="YI624" s="802"/>
      <c r="YJ624" s="802"/>
      <c r="YK624" s="802"/>
      <c r="YL624" s="802"/>
      <c r="YM624" s="802"/>
      <c r="YN624" s="802"/>
      <c r="YO624" s="802"/>
      <c r="YP624" s="802"/>
      <c r="YQ624" s="802"/>
      <c r="YR624" s="802"/>
      <c r="YS624" s="802"/>
      <c r="YT624" s="802"/>
      <c r="YU624" s="802"/>
      <c r="YV624" s="802"/>
      <c r="YW624" s="802"/>
      <c r="YX624" s="802"/>
      <c r="YY624" s="802"/>
      <c r="YZ624" s="802"/>
      <c r="ZA624" s="802"/>
      <c r="ZB624" s="802"/>
      <c r="ZC624" s="802"/>
      <c r="ZD624" s="802"/>
      <c r="ZE624" s="802"/>
      <c r="ZF624" s="802"/>
      <c r="ZG624" s="802"/>
      <c r="ZH624" s="802"/>
      <c r="ZI624" s="802"/>
      <c r="ZJ624" s="802"/>
      <c r="ZK624" s="802"/>
      <c r="ZL624" s="802"/>
      <c r="ZM624" s="802"/>
      <c r="ZN624" s="802"/>
      <c r="ZO624" s="802"/>
      <c r="ZP624" s="802"/>
      <c r="ZQ624" s="802"/>
      <c r="ZR624" s="802"/>
      <c r="ZS624" s="802"/>
      <c r="ZT624" s="802"/>
      <c r="ZU624" s="802"/>
      <c r="ZV624" s="802"/>
      <c r="ZW624" s="802"/>
      <c r="ZX624" s="802"/>
      <c r="ZY624" s="802"/>
      <c r="ZZ624" s="802"/>
      <c r="AAA624" s="802"/>
      <c r="AAB624" s="802"/>
      <c r="AAC624" s="802"/>
      <c r="AAD624" s="802"/>
      <c r="AAE624" s="802"/>
      <c r="AAF624" s="802"/>
      <c r="AAG624" s="802"/>
      <c r="AAH624" s="802"/>
      <c r="AAI624" s="802"/>
      <c r="AAJ624" s="802"/>
      <c r="AAK624" s="802"/>
      <c r="AAL624" s="802"/>
      <c r="AAM624" s="802"/>
      <c r="AAN624" s="802"/>
      <c r="AAO624" s="802"/>
      <c r="AAP624" s="802"/>
      <c r="AAQ624" s="802"/>
      <c r="AAR624" s="802"/>
      <c r="AAS624" s="802"/>
      <c r="AAT624" s="802"/>
      <c r="AAU624" s="802"/>
      <c r="AAV624" s="802"/>
      <c r="AAW624" s="802"/>
      <c r="AAX624" s="802"/>
      <c r="AAY624" s="802"/>
      <c r="AAZ624" s="802"/>
      <c r="ABA624" s="802"/>
      <c r="ABB624" s="802"/>
      <c r="ABC624" s="802"/>
      <c r="ABD624" s="802"/>
      <c r="ABE624" s="802"/>
      <c r="ABF624" s="802"/>
      <c r="ABG624" s="802"/>
      <c r="ABH624" s="802"/>
      <c r="ABI624" s="802"/>
      <c r="ABJ624" s="802"/>
      <c r="ABK624" s="802"/>
      <c r="ABL624" s="802"/>
      <c r="ABM624" s="802"/>
      <c r="ABN624" s="802"/>
      <c r="ABO624" s="802"/>
      <c r="ABP624" s="802"/>
      <c r="ABQ624" s="802"/>
      <c r="ABR624" s="802"/>
      <c r="ABS624" s="802"/>
      <c r="ABT624" s="802"/>
      <c r="ABU624" s="802"/>
      <c r="ABV624" s="802"/>
      <c r="ABW624" s="802"/>
      <c r="ABX624" s="802"/>
      <c r="ABY624" s="802"/>
      <c r="ABZ624" s="802"/>
      <c r="ACA624" s="802"/>
      <c r="ACB624" s="802"/>
      <c r="ACC624" s="802"/>
      <c r="ACD624" s="802"/>
      <c r="ACE624" s="802"/>
      <c r="ACF624" s="802"/>
      <c r="ACG624" s="802"/>
      <c r="ACH624" s="802"/>
      <c r="ACI624" s="802"/>
      <c r="ACJ624" s="802"/>
      <c r="ACK624" s="802"/>
      <c r="ACL624" s="802"/>
      <c r="ACM624" s="802"/>
      <c r="ACN624" s="802"/>
      <c r="ACO624" s="802"/>
      <c r="ACP624" s="802"/>
      <c r="ACQ624" s="802"/>
      <c r="ACR624" s="802"/>
      <c r="ACS624" s="802"/>
      <c r="ACT624" s="802"/>
      <c r="ACU624" s="802"/>
      <c r="ACV624" s="802"/>
      <c r="ACW624" s="802"/>
      <c r="ACX624" s="802"/>
      <c r="ACY624" s="802"/>
      <c r="ACZ624" s="802"/>
      <c r="ADA624" s="802"/>
      <c r="ADB624" s="802"/>
      <c r="ADC624" s="802"/>
      <c r="ADD624" s="802"/>
      <c r="ADE624" s="802"/>
      <c r="ADF624" s="802"/>
      <c r="ADG624" s="802"/>
      <c r="ADH624" s="802"/>
      <c r="ADI624" s="802"/>
      <c r="ADJ624" s="802"/>
      <c r="ADK624" s="802"/>
      <c r="ADL624" s="802"/>
      <c r="ADM624" s="802"/>
      <c r="ADN624" s="802"/>
      <c r="ADO624" s="802"/>
      <c r="ADP624" s="802"/>
      <c r="ADQ624" s="802"/>
      <c r="ADR624" s="802"/>
      <c r="ADS624" s="802"/>
      <c r="ADT624" s="802"/>
      <c r="ADU624" s="802"/>
      <c r="ADV624" s="802"/>
      <c r="ADW624" s="802"/>
      <c r="ADX624" s="802"/>
      <c r="ADY624" s="802"/>
      <c r="ADZ624" s="802"/>
      <c r="AEA624" s="802"/>
      <c r="AEB624" s="802"/>
      <c r="AEC624" s="802"/>
      <c r="AED624" s="802"/>
      <c r="AEE624" s="802"/>
      <c r="AEF624" s="802"/>
      <c r="AEG624" s="802"/>
      <c r="AEH624" s="802"/>
      <c r="AEI624" s="802"/>
      <c r="AEJ624" s="802"/>
      <c r="AEK624" s="802"/>
      <c r="AEL624" s="802"/>
      <c r="AEM624" s="802"/>
      <c r="AEN624" s="802"/>
      <c r="AEO624" s="802"/>
      <c r="AEP624" s="802"/>
      <c r="AEQ624" s="802"/>
      <c r="AER624" s="802"/>
      <c r="AES624" s="802"/>
      <c r="AET624" s="802"/>
      <c r="AEU624" s="802"/>
      <c r="AEV624" s="802"/>
      <c r="AEW624" s="802"/>
      <c r="AEX624" s="802"/>
      <c r="AEY624" s="802"/>
      <c r="AEZ624" s="802"/>
      <c r="AFA624" s="802"/>
      <c r="AFB624" s="802"/>
      <c r="AFC624" s="802"/>
      <c r="AFD624" s="802"/>
      <c r="AFE624" s="802"/>
      <c r="AFF624" s="802"/>
      <c r="AFG624" s="802"/>
      <c r="AFH624" s="802"/>
      <c r="AFI624" s="802"/>
      <c r="AFJ624" s="802"/>
      <c r="AFK624" s="802"/>
      <c r="AFL624" s="802"/>
      <c r="AFM624" s="802"/>
      <c r="AFN624" s="802"/>
      <c r="AFO624" s="802"/>
      <c r="AFP624" s="802"/>
      <c r="AFQ624" s="802"/>
      <c r="AFR624" s="802"/>
      <c r="AFS624" s="802"/>
      <c r="AFT624" s="802"/>
      <c r="AFU624" s="802"/>
      <c r="AFV624" s="802"/>
      <c r="AFW624" s="802"/>
      <c r="AFX624" s="802"/>
      <c r="AFY624" s="802"/>
      <c r="AFZ624" s="802"/>
      <c r="AGA624" s="802"/>
      <c r="AGB624" s="802"/>
      <c r="AGC624" s="802"/>
      <c r="AGD624" s="802"/>
      <c r="AGE624" s="802"/>
      <c r="AGF624" s="802"/>
      <c r="AGG624" s="802"/>
      <c r="AGH624" s="802"/>
      <c r="AGI624" s="802"/>
      <c r="AGJ624" s="802"/>
      <c r="AGK624" s="802"/>
      <c r="AGL624" s="802"/>
      <c r="AGM624" s="802"/>
      <c r="AGN624" s="802"/>
      <c r="AGO624" s="802"/>
      <c r="AGP624" s="802"/>
      <c r="AGQ624" s="802"/>
      <c r="AGR624" s="802"/>
      <c r="AGS624" s="802"/>
      <c r="AGT624" s="802"/>
      <c r="AGU624" s="802"/>
      <c r="AGV624" s="802"/>
      <c r="AGW624" s="802"/>
      <c r="AGX624" s="802"/>
      <c r="AGY624" s="802"/>
      <c r="AGZ624" s="802"/>
      <c r="AHA624" s="802"/>
      <c r="AHB624" s="802"/>
      <c r="AHC624" s="802"/>
      <c r="AHD624" s="802"/>
      <c r="AHE624" s="802"/>
      <c r="AHF624" s="802"/>
      <c r="AHG624" s="802"/>
      <c r="AHH624" s="802"/>
      <c r="AHI624" s="802"/>
      <c r="AHJ624" s="802"/>
      <c r="AHK624" s="802"/>
      <c r="AHL624" s="802"/>
      <c r="AHM624" s="802"/>
      <c r="AHN624" s="802"/>
      <c r="AHO624" s="802"/>
      <c r="AHP624" s="802"/>
      <c r="AHQ624" s="802"/>
      <c r="AHR624" s="802"/>
      <c r="AHS624" s="802"/>
      <c r="AHT624" s="802"/>
      <c r="AHU624" s="802"/>
      <c r="AHV624" s="802"/>
      <c r="AHW624" s="802"/>
      <c r="AHX624" s="802"/>
      <c r="AHY624" s="802"/>
      <c r="AHZ624" s="802"/>
      <c r="AIA624" s="802"/>
      <c r="AIB624" s="802"/>
      <c r="AIC624" s="802"/>
      <c r="AID624" s="802"/>
      <c r="AIE624" s="802"/>
      <c r="AIF624" s="802"/>
      <c r="AIG624" s="802"/>
      <c r="AIH624" s="802"/>
      <c r="AII624" s="802"/>
      <c r="AIJ624" s="802"/>
      <c r="AQE624" s="802"/>
      <c r="AQF624" s="802"/>
      <c r="AQG624" s="802"/>
      <c r="AQH624" s="802"/>
      <c r="AQI624" s="802"/>
      <c r="AQJ624" s="802"/>
      <c r="AQK624" s="802"/>
      <c r="AQL624" s="802"/>
      <c r="AQM624" s="802"/>
      <c r="AQN624" s="802"/>
      <c r="AQO624" s="802"/>
      <c r="AQP624" s="802"/>
      <c r="AQQ624" s="802"/>
      <c r="AQR624" s="802"/>
      <c r="AQS624" s="802"/>
      <c r="AQT624" s="802"/>
      <c r="AQU624" s="802"/>
      <c r="AQV624" s="802"/>
      <c r="AQW624" s="802"/>
      <c r="AQX624" s="802"/>
      <c r="AQY624" s="802"/>
      <c r="AQZ624" s="802"/>
      <c r="ARA624" s="802"/>
      <c r="ARB624" s="802"/>
      <c r="ARC624" s="802"/>
      <c r="ARD624" s="802"/>
      <c r="ARE624" s="802"/>
      <c r="ARF624" s="802"/>
      <c r="ARG624" s="802"/>
      <c r="ARH624" s="802"/>
      <c r="ARI624" s="802"/>
      <c r="ARJ624" s="802"/>
      <c r="ARK624" s="802"/>
      <c r="ARL624" s="802"/>
      <c r="ARM624" s="802"/>
      <c r="ARN624" s="802"/>
      <c r="ARO624" s="802"/>
      <c r="ARP624" s="802"/>
      <c r="ARQ624" s="802"/>
      <c r="ARR624" s="802"/>
      <c r="ARS624" s="802"/>
      <c r="ART624" s="802"/>
      <c r="ARU624" s="802"/>
      <c r="ARV624" s="802"/>
      <c r="ARW624" s="802"/>
      <c r="ARX624" s="802"/>
      <c r="ARY624" s="802"/>
      <c r="ARZ624" s="802"/>
      <c r="ASA624" s="802"/>
      <c r="ASB624" s="802"/>
      <c r="ASC624" s="802"/>
      <c r="ASD624" s="802"/>
      <c r="ASE624" s="802"/>
      <c r="ASF624" s="802"/>
      <c r="ASG624" s="802"/>
      <c r="ASH624" s="802"/>
      <c r="ASI624" s="802"/>
      <c r="ASJ624" s="802"/>
      <c r="ASK624" s="802"/>
      <c r="ASL624" s="802"/>
      <c r="ATP624" s="802"/>
      <c r="ATQ624" s="802"/>
      <c r="ATR624" s="802"/>
      <c r="ATS624" s="802"/>
      <c r="ATT624" s="802"/>
      <c r="ATU624" s="802"/>
      <c r="ATV624" s="802"/>
      <c r="ATW624" s="802"/>
      <c r="ATX624" s="802"/>
      <c r="ATY624" s="802"/>
      <c r="ATZ624" s="802"/>
      <c r="AUA624" s="802"/>
      <c r="AUB624" s="802"/>
      <c r="AUC624" s="802"/>
      <c r="AUD624" s="802"/>
      <c r="AUE624" s="802"/>
      <c r="AUF624" s="802"/>
      <c r="AUG624" s="802"/>
      <c r="AUH624" s="802"/>
      <c r="AUI624" s="802"/>
      <c r="AUJ624" s="802"/>
      <c r="AUK624" s="802"/>
      <c r="AUL624" s="802"/>
      <c r="AUM624" s="802"/>
      <c r="AUN624" s="802"/>
      <c r="AUO624" s="802"/>
      <c r="AUP624" s="801"/>
      <c r="AUQ624" s="802"/>
      <c r="AUR624" s="801"/>
      <c r="AUS624" s="802"/>
      <c r="AUT624" s="801"/>
      <c r="AUU624" s="802"/>
      <c r="AUV624" s="802"/>
      <c r="AUW624" s="802"/>
      <c r="AUX624" s="802"/>
      <c r="AUY624" s="802"/>
      <c r="AUZ624" s="802"/>
      <c r="AVA624" s="802"/>
      <c r="AVB624" s="802"/>
      <c r="AVC624" s="802"/>
      <c r="AVD624" s="802"/>
      <c r="AVE624" s="802"/>
      <c r="AVF624" s="802"/>
      <c r="AVG624" s="802"/>
      <c r="AVH624" s="802"/>
      <c r="AVI624" s="802"/>
      <c r="AVJ624" s="808"/>
      <c r="AVK624" s="808"/>
      <c r="AVL624" s="808"/>
      <c r="AVM624" s="808"/>
      <c r="AVN624" s="808"/>
      <c r="AVO624" s="808"/>
      <c r="AVP624" s="808"/>
      <c r="AVQ624" s="808"/>
      <c r="AVR624" s="808"/>
      <c r="AVS624" s="808"/>
      <c r="AVT624" s="808"/>
      <c r="AVU624" s="809"/>
      <c r="AVV624" s="809"/>
      <c r="AVW624" s="809"/>
      <c r="AVX624" s="809"/>
      <c r="AVY624" s="809"/>
      <c r="AVZ624" s="809"/>
      <c r="AWA624" s="809"/>
      <c r="AWB624" s="809"/>
      <c r="AWC624" s="809"/>
      <c r="AWD624" s="809"/>
      <c r="AWE624" s="809"/>
      <c r="AWF624" s="809"/>
      <c r="AWG624" s="809"/>
      <c r="AWH624" s="809"/>
      <c r="AWI624" s="809"/>
      <c r="AWJ624" s="809"/>
      <c r="AWK624" s="809"/>
      <c r="AWL624" s="809"/>
      <c r="AWM624" s="809"/>
      <c r="AWN624" s="809"/>
      <c r="AWO624" s="809"/>
      <c r="AWP624" s="809"/>
      <c r="AWQ624" s="809"/>
      <c r="AWR624" s="808"/>
      <c r="AWS624" s="761"/>
      <c r="AWT624" s="808"/>
      <c r="AWU624" s="809"/>
      <c r="AWV624" s="809"/>
      <c r="AWW624" s="809"/>
      <c r="AWX624" s="809"/>
      <c r="AWY624" s="809"/>
      <c r="AWZ624" s="809"/>
      <c r="AXA624" s="809"/>
      <c r="AXB624" s="809"/>
      <c r="AXC624" s="809"/>
      <c r="AXD624" s="809"/>
      <c r="AXE624" s="809"/>
      <c r="AXF624" s="809"/>
      <c r="AXG624" s="809"/>
      <c r="AXH624" s="809"/>
      <c r="AXI624" s="809"/>
      <c r="AXJ624" s="809"/>
      <c r="AXK624" s="809"/>
      <c r="AXL624" s="809"/>
      <c r="AXM624" s="809"/>
      <c r="AXN624" s="809"/>
      <c r="AXO624" s="809"/>
      <c r="AXP624" s="809"/>
      <c r="AXQ624" s="809"/>
      <c r="AXR624" s="809"/>
      <c r="AXS624" s="809"/>
      <c r="AXT624" s="809"/>
      <c r="AXU624" s="809"/>
      <c r="AXV624" s="809"/>
      <c r="AXW624" s="809"/>
      <c r="AXX624" s="809"/>
      <c r="AXY624" s="809"/>
      <c r="AXZ624" s="809"/>
      <c r="AYA624" s="809"/>
      <c r="AYB624" s="809"/>
      <c r="AYC624" s="809"/>
      <c r="AYD624" s="808"/>
      <c r="AYE624" s="808"/>
      <c r="AYF624" s="809"/>
      <c r="AYG624" s="808"/>
      <c r="AYH624" s="810"/>
      <c r="AYI624" s="810"/>
      <c r="AYJ624" s="810"/>
      <c r="AYK624" s="810"/>
      <c r="AYL624" s="810"/>
      <c r="AYM624" s="810"/>
      <c r="AYN624" s="810"/>
      <c r="AYO624" s="810"/>
      <c r="AYP624" s="810"/>
      <c r="AYQ624" s="810"/>
      <c r="AYR624" s="810"/>
      <c r="AYS624" s="810"/>
      <c r="AYT624" s="810"/>
      <c r="AYU624" s="810"/>
      <c r="AYV624" s="810"/>
      <c r="AYW624" s="810"/>
      <c r="AYX624" s="810"/>
      <c r="AYY624" s="810"/>
      <c r="AYZ624" s="810"/>
      <c r="AZA624" s="810"/>
      <c r="AZB624" s="810"/>
      <c r="AZC624" s="810"/>
      <c r="AZD624" s="810"/>
      <c r="AZE624" s="810"/>
      <c r="AZF624" s="810"/>
      <c r="AZG624" s="810"/>
      <c r="AZH624" s="810"/>
      <c r="AZI624" s="810"/>
      <c r="AZJ624" s="810"/>
      <c r="AZK624" s="810"/>
      <c r="AZL624" s="810"/>
      <c r="AZM624" s="810"/>
      <c r="AZN624" s="810"/>
      <c r="AZO624" s="810"/>
      <c r="AZP624" s="809"/>
      <c r="AZQ624" s="802"/>
      <c r="AZR624" s="802"/>
      <c r="AZS624" s="802"/>
    </row>
    <row r="625" spans="45:920 1123:1371" s="793" customFormat="1" ht="13.5">
      <c r="AS625" s="802"/>
      <c r="AT625" s="802"/>
      <c r="AU625" s="802"/>
      <c r="AV625" s="802"/>
      <c r="AW625" s="802"/>
      <c r="AX625" s="802"/>
      <c r="AY625" s="802"/>
      <c r="AZ625" s="802"/>
      <c r="BA625" s="802"/>
      <c r="BB625" s="802"/>
      <c r="BC625" s="802"/>
      <c r="BD625" s="802"/>
      <c r="BE625" s="802"/>
      <c r="BF625" s="802"/>
      <c r="BG625" s="802"/>
      <c r="BH625" s="802"/>
      <c r="BI625" s="802"/>
      <c r="BJ625" s="802"/>
      <c r="BK625" s="802"/>
      <c r="BL625" s="802"/>
      <c r="BM625" s="802"/>
      <c r="BN625" s="802"/>
      <c r="BO625" s="802"/>
      <c r="BP625" s="802"/>
      <c r="BQ625" s="802"/>
      <c r="BR625" s="802"/>
      <c r="BS625" s="802"/>
      <c r="BT625" s="802"/>
      <c r="BU625" s="802"/>
      <c r="BV625" s="802"/>
      <c r="BW625" s="802"/>
      <c r="BX625" s="802"/>
      <c r="BY625" s="802"/>
      <c r="BZ625" s="802"/>
      <c r="CA625" s="802"/>
      <c r="CB625" s="802"/>
      <c r="CC625" s="802"/>
      <c r="CD625" s="802"/>
      <c r="CE625" s="802"/>
      <c r="CF625" s="802"/>
      <c r="CG625" s="802"/>
      <c r="CH625" s="802"/>
      <c r="CI625" s="802"/>
      <c r="CJ625" s="802"/>
      <c r="CK625" s="802"/>
      <c r="CL625" s="802"/>
      <c r="CM625" s="802"/>
      <c r="CN625" s="802"/>
      <c r="CO625" s="802"/>
      <c r="CP625" s="802"/>
      <c r="CQ625" s="802"/>
      <c r="CR625" s="802"/>
      <c r="CS625" s="802"/>
      <c r="CT625" s="802"/>
      <c r="CU625" s="802"/>
      <c r="CV625" s="802"/>
      <c r="CW625" s="802"/>
      <c r="CX625" s="802"/>
      <c r="CY625" s="802"/>
      <c r="CZ625" s="802"/>
      <c r="DA625" s="802"/>
      <c r="DB625" s="802"/>
      <c r="DC625" s="802"/>
      <c r="DD625" s="802"/>
      <c r="DE625" s="802"/>
      <c r="DF625" s="802"/>
      <c r="DG625" s="802"/>
      <c r="DH625" s="802"/>
      <c r="DI625" s="802"/>
      <c r="DJ625" s="802"/>
      <c r="DK625" s="802"/>
      <c r="DL625" s="802"/>
      <c r="DM625" s="802"/>
      <c r="DN625" s="802"/>
      <c r="DO625" s="802"/>
      <c r="DP625" s="802"/>
      <c r="DQ625" s="802"/>
      <c r="DR625" s="802"/>
      <c r="DS625" s="802"/>
      <c r="DT625" s="802"/>
      <c r="DU625" s="802"/>
      <c r="DV625" s="802"/>
      <c r="DW625" s="802"/>
      <c r="DX625" s="802"/>
      <c r="DY625" s="802"/>
      <c r="DZ625" s="802"/>
      <c r="EA625" s="802"/>
      <c r="EB625" s="802"/>
      <c r="EC625" s="802"/>
      <c r="ED625" s="802"/>
      <c r="EE625" s="802"/>
      <c r="EF625" s="802"/>
      <c r="EG625" s="802"/>
      <c r="EH625" s="802"/>
      <c r="EI625" s="802"/>
      <c r="EJ625" s="802"/>
      <c r="EK625" s="802"/>
      <c r="EL625" s="802"/>
      <c r="EM625" s="802"/>
      <c r="EN625" s="802"/>
      <c r="EO625" s="802"/>
      <c r="EP625" s="802"/>
      <c r="EQ625" s="802"/>
      <c r="ER625" s="802"/>
      <c r="ES625" s="802"/>
      <c r="ET625" s="802"/>
      <c r="EU625" s="802"/>
      <c r="EV625" s="802"/>
      <c r="EW625" s="802"/>
      <c r="EX625" s="802"/>
      <c r="EY625" s="802"/>
      <c r="EZ625" s="802"/>
      <c r="FA625" s="802"/>
      <c r="FB625" s="802"/>
      <c r="FC625" s="802"/>
      <c r="FD625" s="802"/>
      <c r="FE625" s="802"/>
      <c r="FF625" s="802"/>
      <c r="FG625" s="802"/>
      <c r="FH625" s="802"/>
      <c r="FI625" s="802"/>
      <c r="FJ625" s="802"/>
      <c r="FK625" s="802"/>
      <c r="FL625" s="802"/>
      <c r="FM625" s="802"/>
      <c r="FN625" s="802"/>
      <c r="FO625" s="802"/>
      <c r="FP625" s="802"/>
      <c r="FQ625" s="802"/>
      <c r="FR625" s="802"/>
      <c r="FS625" s="802"/>
      <c r="FT625" s="802"/>
      <c r="FU625" s="802"/>
      <c r="FV625" s="802"/>
      <c r="FW625" s="802"/>
      <c r="FX625" s="802"/>
      <c r="FY625" s="802"/>
      <c r="FZ625" s="802"/>
      <c r="GA625" s="802"/>
      <c r="GB625" s="802"/>
      <c r="GC625" s="802"/>
      <c r="GD625" s="802"/>
      <c r="GE625" s="802"/>
      <c r="GF625" s="802"/>
      <c r="GG625" s="802"/>
      <c r="GH625" s="802"/>
      <c r="GI625" s="802"/>
      <c r="GJ625" s="802"/>
      <c r="GK625" s="802"/>
      <c r="GL625" s="802"/>
      <c r="GM625" s="802"/>
      <c r="GN625" s="802"/>
      <c r="GO625" s="802"/>
      <c r="GP625" s="802"/>
      <c r="GQ625" s="802"/>
      <c r="GR625" s="802"/>
      <c r="GS625" s="802"/>
      <c r="GT625" s="802"/>
      <c r="GU625" s="802"/>
      <c r="GV625" s="802"/>
      <c r="GW625" s="802"/>
      <c r="GX625" s="802"/>
      <c r="GY625" s="802"/>
      <c r="GZ625" s="802"/>
      <c r="HA625" s="802"/>
      <c r="HB625" s="802"/>
      <c r="HC625" s="802"/>
      <c r="HD625" s="802"/>
      <c r="HE625" s="802"/>
      <c r="HF625" s="802"/>
      <c r="HG625" s="802"/>
      <c r="HH625" s="802"/>
      <c r="HI625" s="802"/>
      <c r="HJ625" s="802"/>
      <c r="HK625" s="802"/>
      <c r="HL625" s="802"/>
      <c r="HM625" s="802"/>
      <c r="HN625" s="802"/>
      <c r="HO625" s="802"/>
      <c r="HP625" s="802"/>
      <c r="HQ625" s="802"/>
      <c r="HR625" s="802"/>
      <c r="HS625" s="802"/>
      <c r="HT625" s="802"/>
      <c r="HU625" s="802"/>
      <c r="HV625" s="802"/>
      <c r="HW625" s="802"/>
      <c r="HX625" s="802"/>
      <c r="HY625" s="802"/>
      <c r="HZ625" s="802"/>
      <c r="IA625" s="802"/>
      <c r="IB625" s="802"/>
      <c r="IC625" s="802"/>
      <c r="ID625" s="802"/>
      <c r="IE625" s="802"/>
      <c r="IF625" s="802"/>
      <c r="IG625" s="802"/>
      <c r="IH625" s="802"/>
      <c r="II625" s="802"/>
      <c r="IJ625" s="802"/>
      <c r="IK625" s="802"/>
      <c r="IL625" s="802"/>
      <c r="IM625" s="802"/>
      <c r="IN625" s="802"/>
      <c r="IO625" s="802"/>
      <c r="IP625" s="802"/>
      <c r="IQ625" s="802"/>
      <c r="IR625" s="802"/>
      <c r="IS625" s="802"/>
      <c r="IT625" s="802"/>
      <c r="IU625" s="802"/>
      <c r="IV625" s="802"/>
      <c r="IW625" s="802"/>
      <c r="IX625" s="802"/>
      <c r="IY625" s="802"/>
      <c r="IZ625" s="802"/>
      <c r="JA625" s="802"/>
      <c r="JB625" s="802"/>
      <c r="JC625" s="802"/>
      <c r="JD625" s="802"/>
      <c r="JE625" s="802"/>
      <c r="JF625" s="802"/>
      <c r="JG625" s="802"/>
      <c r="JH625" s="802"/>
      <c r="JI625" s="802"/>
      <c r="JJ625" s="802"/>
      <c r="JK625" s="802"/>
      <c r="JL625" s="802"/>
      <c r="JM625" s="802"/>
      <c r="JN625" s="802"/>
      <c r="JO625" s="802"/>
      <c r="JP625" s="802"/>
      <c r="JQ625" s="802"/>
      <c r="JR625" s="802"/>
      <c r="JS625" s="802"/>
      <c r="JT625" s="802"/>
      <c r="JU625" s="802"/>
      <c r="JV625" s="802"/>
      <c r="JW625" s="802"/>
      <c r="JX625" s="802"/>
      <c r="JY625" s="802"/>
      <c r="JZ625" s="802"/>
      <c r="KA625" s="802"/>
      <c r="KB625" s="802"/>
      <c r="KC625" s="802"/>
      <c r="KD625" s="802"/>
      <c r="KE625" s="802"/>
      <c r="KF625" s="802"/>
      <c r="KG625" s="802"/>
      <c r="KH625" s="802"/>
      <c r="KI625" s="802"/>
      <c r="KJ625" s="802"/>
      <c r="KK625" s="802"/>
      <c r="KL625" s="802"/>
      <c r="KM625" s="802"/>
      <c r="KN625" s="802"/>
      <c r="KO625" s="802"/>
      <c r="KP625" s="802"/>
      <c r="KQ625" s="802"/>
      <c r="KR625" s="802"/>
      <c r="KS625" s="802"/>
      <c r="KT625" s="802"/>
      <c r="KU625" s="802"/>
      <c r="KV625" s="802"/>
      <c r="KW625" s="802"/>
      <c r="KX625" s="802"/>
      <c r="KY625" s="802"/>
      <c r="KZ625" s="802"/>
      <c r="LA625" s="802"/>
      <c r="LB625" s="802"/>
      <c r="LC625" s="802"/>
      <c r="LD625" s="802"/>
      <c r="LE625" s="802"/>
      <c r="LF625" s="802"/>
      <c r="LG625" s="802"/>
      <c r="LH625" s="802"/>
      <c r="LI625" s="802"/>
      <c r="LJ625" s="802"/>
      <c r="LK625" s="802"/>
      <c r="LL625" s="802"/>
      <c r="LM625" s="802"/>
      <c r="LN625" s="802"/>
      <c r="LO625" s="802"/>
      <c r="LP625" s="802"/>
      <c r="LQ625" s="802"/>
      <c r="LR625" s="802"/>
      <c r="LS625" s="802"/>
      <c r="LT625" s="802"/>
      <c r="LU625" s="802"/>
      <c r="LV625" s="802"/>
      <c r="LW625" s="802"/>
      <c r="LX625" s="802"/>
      <c r="LY625" s="802"/>
      <c r="LZ625" s="802"/>
      <c r="MA625" s="802"/>
      <c r="MB625" s="802"/>
      <c r="MC625" s="802"/>
      <c r="MD625" s="802"/>
      <c r="ME625" s="802"/>
      <c r="MF625" s="802"/>
      <c r="MG625" s="802"/>
      <c r="MH625" s="802"/>
      <c r="MI625" s="802"/>
      <c r="MJ625" s="802"/>
      <c r="MK625" s="802"/>
      <c r="ML625" s="802"/>
      <c r="MM625" s="802"/>
      <c r="MN625" s="802"/>
      <c r="MO625" s="802"/>
      <c r="MP625" s="802"/>
      <c r="MQ625" s="802"/>
      <c r="MR625" s="802"/>
      <c r="MS625" s="802"/>
      <c r="MT625" s="802"/>
      <c r="MU625" s="802"/>
      <c r="MV625" s="802"/>
      <c r="MW625" s="802"/>
      <c r="MX625" s="802"/>
      <c r="MY625" s="802"/>
      <c r="MZ625" s="802"/>
      <c r="NA625" s="802"/>
      <c r="NB625" s="802"/>
      <c r="NC625" s="802"/>
      <c r="ND625" s="802"/>
      <c r="NE625" s="802"/>
      <c r="NF625" s="802"/>
      <c r="NG625" s="802"/>
      <c r="NH625" s="802"/>
      <c r="NI625" s="802"/>
      <c r="NJ625" s="802"/>
      <c r="NK625" s="802"/>
      <c r="NL625" s="802"/>
      <c r="NM625" s="802"/>
      <c r="NN625" s="802"/>
      <c r="NO625" s="802"/>
      <c r="NP625" s="802"/>
      <c r="NQ625" s="802"/>
      <c r="NR625" s="802"/>
      <c r="NS625" s="802"/>
      <c r="NT625" s="802"/>
      <c r="NU625" s="802"/>
      <c r="NV625" s="802"/>
      <c r="NW625" s="802"/>
      <c r="NX625" s="802"/>
      <c r="NY625" s="802"/>
      <c r="NZ625" s="802"/>
      <c r="OA625" s="802"/>
      <c r="OB625" s="802"/>
      <c r="OC625" s="802"/>
      <c r="OD625" s="802"/>
      <c r="OE625" s="802"/>
      <c r="OF625" s="802"/>
      <c r="OG625" s="802"/>
      <c r="OH625" s="802"/>
      <c r="OI625" s="802"/>
      <c r="OJ625" s="802"/>
      <c r="OK625" s="802"/>
      <c r="OL625" s="802"/>
      <c r="OM625" s="802"/>
      <c r="ON625" s="802"/>
      <c r="OO625" s="802"/>
      <c r="OP625" s="802"/>
      <c r="OQ625" s="802"/>
      <c r="OR625" s="802"/>
      <c r="OS625" s="802"/>
      <c r="OT625" s="802"/>
      <c r="OU625" s="802"/>
      <c r="OV625" s="802"/>
      <c r="OW625" s="802"/>
      <c r="OX625" s="802"/>
      <c r="OY625" s="802"/>
      <c r="OZ625" s="802"/>
      <c r="PA625" s="802"/>
      <c r="PB625" s="802"/>
      <c r="PC625" s="802"/>
      <c r="PD625" s="802"/>
      <c r="PE625" s="802"/>
      <c r="PF625" s="802"/>
      <c r="PG625" s="802"/>
      <c r="PH625" s="802"/>
      <c r="PI625" s="802"/>
      <c r="PJ625" s="802"/>
      <c r="PK625" s="802"/>
      <c r="PL625" s="802"/>
      <c r="PM625" s="802"/>
      <c r="PN625" s="802"/>
      <c r="PO625" s="802"/>
      <c r="PP625" s="802"/>
      <c r="PQ625" s="802"/>
      <c r="PR625" s="802"/>
      <c r="PS625" s="802"/>
      <c r="PT625" s="802"/>
      <c r="PU625" s="802"/>
      <c r="PV625" s="802"/>
      <c r="PW625" s="802"/>
      <c r="PX625" s="802"/>
      <c r="PY625" s="802"/>
      <c r="PZ625" s="802"/>
      <c r="QA625" s="802"/>
      <c r="QB625" s="802"/>
      <c r="QC625" s="802"/>
      <c r="QD625" s="802"/>
      <c r="QE625" s="802"/>
      <c r="QF625" s="802"/>
      <c r="QG625" s="802"/>
      <c r="QH625" s="802"/>
      <c r="QI625" s="802"/>
      <c r="QJ625" s="802"/>
      <c r="QK625" s="802"/>
      <c r="QL625" s="802"/>
      <c r="QM625" s="802"/>
      <c r="QN625" s="802"/>
      <c r="QO625" s="802"/>
      <c r="QP625" s="802"/>
      <c r="QQ625" s="802"/>
      <c r="QR625" s="802"/>
      <c r="QS625" s="802"/>
      <c r="QT625" s="802"/>
      <c r="QU625" s="802"/>
      <c r="QV625" s="802"/>
      <c r="QW625" s="802"/>
      <c r="QX625" s="802"/>
      <c r="QY625" s="802"/>
      <c r="QZ625" s="802"/>
      <c r="RA625" s="802"/>
      <c r="RB625" s="802"/>
      <c r="RC625" s="802"/>
      <c r="RD625" s="802"/>
      <c r="RE625" s="802"/>
      <c r="RF625" s="802"/>
      <c r="RG625" s="802"/>
      <c r="RH625" s="802"/>
      <c r="RI625" s="802"/>
      <c r="RJ625" s="802"/>
      <c r="RK625" s="802"/>
      <c r="RL625" s="802"/>
      <c r="RM625" s="802"/>
      <c r="RN625" s="802"/>
      <c r="RO625" s="802"/>
      <c r="RP625" s="802"/>
      <c r="RQ625" s="802"/>
      <c r="RR625" s="802"/>
      <c r="RS625" s="802"/>
      <c r="RT625" s="802"/>
      <c r="RU625" s="802"/>
      <c r="RV625" s="802"/>
      <c r="RW625" s="802"/>
      <c r="RX625" s="802"/>
      <c r="RY625" s="802"/>
      <c r="RZ625" s="802"/>
      <c r="SA625" s="802"/>
      <c r="SB625" s="802"/>
      <c r="SC625" s="802"/>
      <c r="SD625" s="802"/>
      <c r="SE625" s="802"/>
      <c r="SF625" s="802"/>
      <c r="SG625" s="802"/>
      <c r="SH625" s="802"/>
      <c r="SI625" s="802"/>
      <c r="SJ625" s="802"/>
      <c r="SK625" s="802"/>
      <c r="SL625" s="802"/>
      <c r="SM625" s="802"/>
      <c r="SN625" s="802"/>
      <c r="SO625" s="802"/>
      <c r="SP625" s="802"/>
      <c r="SQ625" s="802"/>
      <c r="SR625" s="802"/>
      <c r="SS625" s="802"/>
      <c r="ST625" s="802"/>
      <c r="SU625" s="802"/>
      <c r="SV625" s="802"/>
      <c r="SW625" s="802"/>
      <c r="SX625" s="802"/>
      <c r="SY625" s="802"/>
      <c r="SZ625" s="802"/>
      <c r="TA625" s="802"/>
      <c r="TB625" s="802"/>
      <c r="TC625" s="802"/>
      <c r="TD625" s="802"/>
      <c r="TE625" s="802"/>
      <c r="TF625" s="802"/>
      <c r="TG625" s="802"/>
      <c r="TH625" s="802"/>
      <c r="TI625" s="802"/>
      <c r="TJ625" s="802"/>
      <c r="TK625" s="802"/>
      <c r="TL625" s="802"/>
      <c r="TM625" s="802"/>
      <c r="TN625" s="802"/>
      <c r="TO625" s="802"/>
      <c r="TP625" s="802"/>
      <c r="TQ625" s="802"/>
      <c r="TR625" s="802"/>
      <c r="TS625" s="802"/>
      <c r="TT625" s="802"/>
      <c r="TU625" s="802"/>
      <c r="TV625" s="802"/>
      <c r="TW625" s="802"/>
      <c r="TX625" s="802"/>
      <c r="TY625" s="802"/>
      <c r="TZ625" s="802"/>
      <c r="UA625" s="802"/>
      <c r="UB625" s="802"/>
      <c r="UC625" s="802"/>
      <c r="UD625" s="802"/>
      <c r="UE625" s="802"/>
      <c r="UF625" s="802"/>
      <c r="UG625" s="802"/>
      <c r="UH625" s="802"/>
      <c r="UI625" s="802"/>
      <c r="UJ625" s="802"/>
      <c r="UK625" s="802"/>
      <c r="UL625" s="802"/>
      <c r="UM625" s="802"/>
      <c r="UN625" s="802"/>
      <c r="UO625" s="802"/>
      <c r="UP625" s="802"/>
      <c r="UQ625" s="802"/>
      <c r="UR625" s="802"/>
      <c r="US625" s="802"/>
      <c r="UT625" s="802"/>
      <c r="UU625" s="802"/>
      <c r="UV625" s="802"/>
      <c r="UW625" s="802"/>
      <c r="UX625" s="802"/>
      <c r="UY625" s="802"/>
      <c r="UZ625" s="802"/>
      <c r="VA625" s="802"/>
      <c r="VB625" s="802"/>
      <c r="VC625" s="802"/>
      <c r="VD625" s="802"/>
      <c r="VE625" s="802"/>
      <c r="VF625" s="802"/>
      <c r="VG625" s="802"/>
      <c r="VH625" s="802"/>
      <c r="VI625" s="802"/>
      <c r="VJ625" s="802"/>
      <c r="VK625" s="802"/>
      <c r="VL625" s="802"/>
      <c r="VM625" s="802"/>
      <c r="VN625" s="802"/>
      <c r="VO625" s="802"/>
      <c r="VP625" s="802"/>
      <c r="VQ625" s="802"/>
      <c r="VR625" s="802"/>
      <c r="VS625" s="802"/>
      <c r="VT625" s="802"/>
      <c r="VU625" s="802"/>
      <c r="VV625" s="802"/>
      <c r="VW625" s="802"/>
      <c r="VX625" s="802"/>
      <c r="VY625" s="802"/>
      <c r="VZ625" s="802"/>
      <c r="WA625" s="802"/>
      <c r="WB625" s="802"/>
      <c r="WC625" s="802"/>
      <c r="WD625" s="802"/>
      <c r="WE625" s="802"/>
      <c r="WF625" s="802"/>
      <c r="WG625" s="802"/>
      <c r="WH625" s="802"/>
      <c r="WI625" s="802"/>
      <c r="WJ625" s="802"/>
      <c r="WK625" s="802"/>
      <c r="WL625" s="802"/>
      <c r="WM625" s="802"/>
      <c r="WN625" s="802"/>
      <c r="WO625" s="802"/>
      <c r="WP625" s="802"/>
      <c r="WQ625" s="802"/>
      <c r="WR625" s="802"/>
      <c r="WS625" s="802"/>
      <c r="WT625" s="802"/>
      <c r="WU625" s="802"/>
      <c r="WV625" s="802"/>
      <c r="WW625" s="802"/>
      <c r="WX625" s="802"/>
      <c r="WY625" s="802"/>
      <c r="WZ625" s="802"/>
      <c r="XA625" s="802"/>
      <c r="XB625" s="802"/>
      <c r="XC625" s="802"/>
      <c r="XD625" s="802"/>
      <c r="XE625" s="802"/>
      <c r="XF625" s="802"/>
      <c r="XG625" s="802"/>
      <c r="XH625" s="802"/>
      <c r="XI625" s="802"/>
      <c r="XJ625" s="802"/>
      <c r="XK625" s="802"/>
      <c r="XL625" s="802"/>
      <c r="XM625" s="802"/>
      <c r="XN625" s="802"/>
      <c r="XO625" s="802"/>
      <c r="XP625" s="802"/>
      <c r="XQ625" s="802"/>
      <c r="XR625" s="802"/>
      <c r="XS625" s="802"/>
      <c r="XT625" s="802"/>
      <c r="XU625" s="802"/>
      <c r="XV625" s="802"/>
      <c r="XW625" s="802"/>
      <c r="XX625" s="802"/>
      <c r="XY625" s="802"/>
      <c r="XZ625" s="802"/>
      <c r="YA625" s="802"/>
      <c r="YB625" s="802"/>
      <c r="YC625" s="802"/>
      <c r="YD625" s="802"/>
      <c r="YE625" s="802"/>
      <c r="YF625" s="802"/>
      <c r="YG625" s="802"/>
      <c r="YH625" s="802"/>
      <c r="YI625" s="802"/>
      <c r="YJ625" s="802"/>
      <c r="YK625" s="802"/>
      <c r="YL625" s="802"/>
      <c r="YM625" s="802"/>
      <c r="YN625" s="802"/>
      <c r="YO625" s="802"/>
      <c r="YP625" s="802"/>
      <c r="YQ625" s="802"/>
      <c r="YR625" s="802"/>
      <c r="YS625" s="802"/>
      <c r="YT625" s="802"/>
      <c r="YU625" s="802"/>
      <c r="YV625" s="802"/>
      <c r="YW625" s="802"/>
      <c r="YX625" s="802"/>
      <c r="YY625" s="802"/>
      <c r="YZ625" s="802"/>
      <c r="ZA625" s="802"/>
      <c r="ZB625" s="802"/>
      <c r="ZC625" s="802"/>
      <c r="ZD625" s="802"/>
      <c r="ZE625" s="802"/>
      <c r="ZF625" s="802"/>
      <c r="ZG625" s="802"/>
      <c r="ZH625" s="802"/>
      <c r="ZI625" s="802"/>
      <c r="ZJ625" s="802"/>
      <c r="ZK625" s="802"/>
      <c r="ZL625" s="802"/>
      <c r="ZM625" s="802"/>
      <c r="ZN625" s="802"/>
      <c r="ZO625" s="802"/>
      <c r="ZP625" s="802"/>
      <c r="ZQ625" s="802"/>
      <c r="ZR625" s="802"/>
      <c r="ZS625" s="802"/>
      <c r="ZT625" s="802"/>
      <c r="ZU625" s="802"/>
      <c r="ZV625" s="802"/>
      <c r="ZW625" s="802"/>
      <c r="ZX625" s="802"/>
      <c r="ZY625" s="802"/>
      <c r="ZZ625" s="802"/>
      <c r="AAA625" s="802"/>
      <c r="AAB625" s="802"/>
      <c r="AAC625" s="802"/>
      <c r="AAD625" s="802"/>
      <c r="AAE625" s="802"/>
      <c r="AAF625" s="802"/>
      <c r="AAG625" s="802"/>
      <c r="AAH625" s="802"/>
      <c r="AAI625" s="802"/>
      <c r="AAJ625" s="802"/>
      <c r="AAK625" s="802"/>
      <c r="AAL625" s="802"/>
      <c r="AAM625" s="802"/>
      <c r="AAN625" s="802"/>
      <c r="AAO625" s="802"/>
      <c r="AAP625" s="802"/>
      <c r="AAQ625" s="802"/>
      <c r="AAR625" s="802"/>
      <c r="AAS625" s="802"/>
      <c r="AAT625" s="802"/>
      <c r="AAU625" s="802"/>
      <c r="AAV625" s="802"/>
      <c r="AAW625" s="802"/>
      <c r="AAX625" s="802"/>
      <c r="AAY625" s="802"/>
      <c r="AAZ625" s="802"/>
      <c r="ABA625" s="802"/>
      <c r="ABB625" s="802"/>
      <c r="ABC625" s="802"/>
      <c r="ABD625" s="802"/>
      <c r="ABE625" s="802"/>
      <c r="ABF625" s="802"/>
      <c r="ABG625" s="802"/>
      <c r="ABH625" s="802"/>
      <c r="ABI625" s="802"/>
      <c r="ABJ625" s="802"/>
      <c r="ABK625" s="802"/>
      <c r="ABL625" s="802"/>
      <c r="ABM625" s="802"/>
      <c r="ABN625" s="802"/>
      <c r="ABO625" s="802"/>
      <c r="ABP625" s="802"/>
      <c r="ABQ625" s="802"/>
      <c r="ABR625" s="802"/>
      <c r="ABS625" s="802"/>
      <c r="ABT625" s="802"/>
      <c r="ABU625" s="802"/>
      <c r="ABV625" s="802"/>
      <c r="ABW625" s="802"/>
      <c r="ABX625" s="802"/>
      <c r="ABY625" s="802"/>
      <c r="ABZ625" s="802"/>
      <c r="ACA625" s="802"/>
      <c r="ACB625" s="802"/>
      <c r="ACC625" s="802"/>
      <c r="ACD625" s="802"/>
      <c r="ACE625" s="802"/>
      <c r="ACF625" s="802"/>
      <c r="ACG625" s="802"/>
      <c r="ACH625" s="802"/>
      <c r="ACI625" s="802"/>
      <c r="ACJ625" s="802"/>
      <c r="ACK625" s="802"/>
      <c r="ACL625" s="802"/>
      <c r="ACM625" s="802"/>
      <c r="ACN625" s="802"/>
      <c r="ACO625" s="802"/>
      <c r="ACP625" s="802"/>
      <c r="ACQ625" s="802"/>
      <c r="ACR625" s="802"/>
      <c r="ACS625" s="802"/>
      <c r="ACT625" s="802"/>
      <c r="ACU625" s="802"/>
      <c r="ACV625" s="802"/>
      <c r="ACW625" s="802"/>
      <c r="ACX625" s="802"/>
      <c r="ACY625" s="802"/>
      <c r="ACZ625" s="802"/>
      <c r="ADA625" s="802"/>
      <c r="ADB625" s="802"/>
      <c r="ADC625" s="802"/>
      <c r="ADD625" s="802"/>
      <c r="ADE625" s="802"/>
      <c r="ADF625" s="802"/>
      <c r="ADG625" s="802"/>
      <c r="ADH625" s="802"/>
      <c r="ADI625" s="802"/>
      <c r="ADJ625" s="802"/>
      <c r="ADK625" s="802"/>
      <c r="ADL625" s="802"/>
      <c r="ADM625" s="802"/>
      <c r="ADN625" s="802"/>
      <c r="ADO625" s="802"/>
      <c r="ADP625" s="802"/>
      <c r="ADQ625" s="802"/>
      <c r="ADR625" s="802"/>
      <c r="ADS625" s="802"/>
      <c r="ADT625" s="802"/>
      <c r="ADU625" s="802"/>
      <c r="ADV625" s="802"/>
      <c r="ADW625" s="802"/>
      <c r="ADX625" s="802"/>
      <c r="ADY625" s="802"/>
      <c r="ADZ625" s="802"/>
      <c r="AEA625" s="802"/>
      <c r="AEB625" s="802"/>
      <c r="AEC625" s="802"/>
      <c r="AED625" s="802"/>
      <c r="AEE625" s="802"/>
      <c r="AEF625" s="802"/>
      <c r="AEG625" s="802"/>
      <c r="AEH625" s="802"/>
      <c r="AEI625" s="802"/>
      <c r="AEJ625" s="802"/>
      <c r="AEK625" s="802"/>
      <c r="AEL625" s="802"/>
      <c r="AEM625" s="802"/>
      <c r="AEN625" s="802"/>
      <c r="AEO625" s="802"/>
      <c r="AEP625" s="802"/>
      <c r="AEQ625" s="802"/>
      <c r="AER625" s="802"/>
      <c r="AES625" s="802"/>
      <c r="AET625" s="802"/>
      <c r="AEU625" s="802"/>
      <c r="AEV625" s="802"/>
      <c r="AEW625" s="802"/>
      <c r="AEX625" s="802"/>
      <c r="AEY625" s="802"/>
      <c r="AEZ625" s="802"/>
      <c r="AFA625" s="802"/>
      <c r="AFB625" s="802"/>
      <c r="AFC625" s="802"/>
      <c r="AFD625" s="802"/>
      <c r="AFE625" s="802"/>
      <c r="AFF625" s="802"/>
      <c r="AFG625" s="802"/>
      <c r="AFH625" s="802"/>
      <c r="AFI625" s="802"/>
      <c r="AFJ625" s="802"/>
      <c r="AFK625" s="802"/>
      <c r="AFL625" s="802"/>
      <c r="AFM625" s="802"/>
      <c r="AFN625" s="802"/>
      <c r="AFO625" s="802"/>
      <c r="AFP625" s="802"/>
      <c r="AFQ625" s="802"/>
      <c r="AFR625" s="802"/>
      <c r="AFS625" s="802"/>
      <c r="AFT625" s="802"/>
      <c r="AFU625" s="802"/>
      <c r="AFV625" s="802"/>
      <c r="AFW625" s="802"/>
      <c r="AFX625" s="802"/>
      <c r="AFY625" s="802"/>
      <c r="AFZ625" s="802"/>
      <c r="AGA625" s="802"/>
      <c r="AGB625" s="802"/>
      <c r="AGC625" s="802"/>
      <c r="AGD625" s="802"/>
      <c r="AGE625" s="802"/>
      <c r="AGF625" s="802"/>
      <c r="AGG625" s="802"/>
      <c r="AGH625" s="802"/>
      <c r="AGI625" s="802"/>
      <c r="AGJ625" s="802"/>
      <c r="AGK625" s="802"/>
      <c r="AGL625" s="802"/>
      <c r="AGM625" s="802"/>
      <c r="AGN625" s="802"/>
      <c r="AGO625" s="802"/>
      <c r="AGP625" s="802"/>
      <c r="AGQ625" s="802"/>
      <c r="AGR625" s="802"/>
      <c r="AGS625" s="802"/>
      <c r="AGT625" s="802"/>
      <c r="AGU625" s="802"/>
      <c r="AGV625" s="802"/>
      <c r="AGW625" s="802"/>
      <c r="AGX625" s="802"/>
      <c r="AGY625" s="802"/>
      <c r="AGZ625" s="802"/>
      <c r="AHA625" s="802"/>
      <c r="AHB625" s="802"/>
      <c r="AHC625" s="802"/>
      <c r="AHD625" s="802"/>
      <c r="AHE625" s="802"/>
      <c r="AHF625" s="802"/>
      <c r="AHG625" s="802"/>
      <c r="AHH625" s="802"/>
      <c r="AHI625" s="802"/>
      <c r="AHJ625" s="802"/>
      <c r="AHK625" s="802"/>
      <c r="AHL625" s="802"/>
      <c r="AHM625" s="802"/>
      <c r="AHN625" s="802"/>
      <c r="AHO625" s="802"/>
      <c r="AHP625" s="802"/>
      <c r="AHQ625" s="802"/>
      <c r="AHR625" s="802"/>
      <c r="AHS625" s="802"/>
      <c r="AHT625" s="802"/>
      <c r="AHU625" s="802"/>
      <c r="AHV625" s="802"/>
      <c r="AHW625" s="802"/>
      <c r="AHX625" s="802"/>
      <c r="AHY625" s="802"/>
      <c r="AHZ625" s="802"/>
      <c r="AIA625" s="802"/>
      <c r="AIB625" s="802"/>
      <c r="AIC625" s="802"/>
      <c r="AID625" s="802"/>
      <c r="AIE625" s="802"/>
      <c r="AIF625" s="802"/>
      <c r="AIG625" s="802"/>
      <c r="AIH625" s="802"/>
      <c r="AII625" s="802"/>
      <c r="AIJ625" s="802"/>
      <c r="AQE625" s="802"/>
      <c r="AQF625" s="802"/>
      <c r="AQG625" s="802"/>
      <c r="AQH625" s="802"/>
      <c r="AQI625" s="802"/>
      <c r="AQJ625" s="802"/>
      <c r="AQK625" s="802"/>
      <c r="AQL625" s="802"/>
      <c r="AQM625" s="802"/>
      <c r="AQN625" s="802"/>
      <c r="AQO625" s="802"/>
      <c r="AQP625" s="802"/>
      <c r="AQQ625" s="802"/>
      <c r="AQR625" s="802"/>
      <c r="AQS625" s="802"/>
      <c r="AQT625" s="802"/>
      <c r="AQU625" s="802"/>
      <c r="AQV625" s="802"/>
      <c r="AQW625" s="802"/>
      <c r="AQX625" s="802"/>
      <c r="AQY625" s="802"/>
      <c r="AQZ625" s="802"/>
      <c r="ARA625" s="802"/>
      <c r="ARB625" s="802"/>
      <c r="ARC625" s="802"/>
      <c r="ARD625" s="802"/>
      <c r="ARE625" s="802"/>
      <c r="ARF625" s="802"/>
      <c r="ARG625" s="802"/>
      <c r="ARH625" s="802"/>
      <c r="ARI625" s="802"/>
      <c r="ARJ625" s="802"/>
      <c r="ARK625" s="802"/>
      <c r="ARL625" s="802"/>
      <c r="ARM625" s="802"/>
      <c r="ARN625" s="802"/>
      <c r="ARO625" s="802"/>
      <c r="ARP625" s="802"/>
      <c r="ARQ625" s="802"/>
      <c r="ARR625" s="802"/>
      <c r="ARS625" s="802"/>
      <c r="ART625" s="802"/>
      <c r="ARU625" s="802"/>
      <c r="ARV625" s="802"/>
      <c r="ARW625" s="802"/>
      <c r="ARX625" s="802"/>
      <c r="ARY625" s="802"/>
      <c r="ARZ625" s="802"/>
      <c r="ASA625" s="802"/>
      <c r="ASB625" s="802"/>
      <c r="ASC625" s="802"/>
      <c r="ASD625" s="802"/>
      <c r="ASE625" s="802"/>
      <c r="ASF625" s="802"/>
      <c r="ASG625" s="802"/>
      <c r="ASH625" s="802"/>
      <c r="ASI625" s="802"/>
      <c r="ASJ625" s="802"/>
      <c r="ASK625" s="802"/>
      <c r="ASL625" s="802"/>
      <c r="ATP625" s="802"/>
      <c r="ATQ625" s="802"/>
      <c r="ATR625" s="802"/>
      <c r="ATS625" s="802"/>
      <c r="ATT625" s="802"/>
      <c r="ATU625" s="802"/>
      <c r="ATV625" s="802"/>
      <c r="ATW625" s="802"/>
      <c r="ATX625" s="802"/>
      <c r="ATY625" s="802"/>
      <c r="ATZ625" s="802"/>
      <c r="AUA625" s="802"/>
      <c r="AUB625" s="802"/>
      <c r="AUC625" s="802"/>
      <c r="AUD625" s="802"/>
      <c r="AUE625" s="802"/>
      <c r="AUF625" s="802"/>
      <c r="AUG625" s="802"/>
      <c r="AUH625" s="802"/>
      <c r="AUI625" s="802"/>
      <c r="AUJ625" s="802"/>
      <c r="AUK625" s="802"/>
      <c r="AUL625" s="802"/>
      <c r="AUM625" s="802"/>
      <c r="AUN625" s="802"/>
      <c r="AUO625" s="802"/>
      <c r="AUP625" s="801"/>
      <c r="AUQ625" s="802"/>
      <c r="AUR625" s="801"/>
      <c r="AUS625" s="802"/>
      <c r="AUT625" s="801"/>
      <c r="AUU625" s="802"/>
      <c r="AUV625" s="802"/>
      <c r="AUW625" s="802"/>
      <c r="AUX625" s="802"/>
      <c r="AUY625" s="802"/>
      <c r="AUZ625" s="802"/>
      <c r="AVA625" s="802"/>
      <c r="AVB625" s="802"/>
      <c r="AVC625" s="802"/>
      <c r="AVD625" s="802"/>
      <c r="AVE625" s="802"/>
      <c r="AVF625" s="802"/>
      <c r="AVG625" s="802"/>
      <c r="AVH625" s="802"/>
      <c r="AVI625" s="802"/>
      <c r="AVJ625" s="808"/>
      <c r="AVK625" s="808"/>
      <c r="AVL625" s="808"/>
      <c r="AVM625" s="808"/>
      <c r="AVN625" s="808"/>
      <c r="AVO625" s="808"/>
      <c r="AVP625" s="808"/>
      <c r="AVQ625" s="808"/>
      <c r="AVR625" s="808"/>
      <c r="AVS625" s="808"/>
      <c r="AVT625" s="808"/>
      <c r="AVU625" s="809"/>
      <c r="AVV625" s="809"/>
      <c r="AVW625" s="809"/>
      <c r="AVX625" s="809"/>
      <c r="AVY625" s="809"/>
      <c r="AVZ625" s="809"/>
      <c r="AWA625" s="809"/>
      <c r="AWB625" s="809"/>
      <c r="AWC625" s="809"/>
      <c r="AWD625" s="809"/>
      <c r="AWE625" s="809"/>
      <c r="AWF625" s="809"/>
      <c r="AWG625" s="809"/>
      <c r="AWH625" s="809"/>
      <c r="AWI625" s="809"/>
      <c r="AWJ625" s="809"/>
      <c r="AWK625" s="809"/>
      <c r="AWL625" s="809"/>
      <c r="AWM625" s="809"/>
      <c r="AWN625" s="809"/>
      <c r="AWO625" s="809"/>
      <c r="AWP625" s="809"/>
      <c r="AWQ625" s="809"/>
      <c r="AWR625" s="808"/>
      <c r="AWS625" s="761"/>
      <c r="AWT625" s="808"/>
      <c r="AWU625" s="809"/>
      <c r="AWV625" s="809"/>
      <c r="AWW625" s="809"/>
      <c r="AWX625" s="809"/>
      <c r="AWY625" s="809"/>
      <c r="AWZ625" s="809"/>
      <c r="AXA625" s="809"/>
      <c r="AXB625" s="809"/>
      <c r="AXC625" s="809"/>
      <c r="AXD625" s="809"/>
      <c r="AXE625" s="809"/>
      <c r="AXF625" s="809"/>
      <c r="AXG625" s="809"/>
      <c r="AXH625" s="809"/>
      <c r="AXI625" s="809"/>
      <c r="AXJ625" s="809"/>
      <c r="AXK625" s="809"/>
      <c r="AXL625" s="809"/>
      <c r="AXM625" s="809"/>
      <c r="AXN625" s="809"/>
      <c r="AXO625" s="809"/>
      <c r="AXP625" s="809"/>
      <c r="AXQ625" s="809"/>
      <c r="AXR625" s="809"/>
      <c r="AXS625" s="809"/>
      <c r="AXT625" s="809"/>
      <c r="AXU625" s="809"/>
      <c r="AXV625" s="809"/>
      <c r="AXW625" s="809"/>
      <c r="AXX625" s="809"/>
      <c r="AXY625" s="809"/>
      <c r="AXZ625" s="809"/>
      <c r="AYA625" s="809"/>
      <c r="AYB625" s="809"/>
      <c r="AYC625" s="809"/>
      <c r="AYD625" s="808"/>
      <c r="AYE625" s="808"/>
      <c r="AYF625" s="809"/>
      <c r="AYG625" s="808"/>
      <c r="AYH625" s="810"/>
      <c r="AYI625" s="810"/>
      <c r="AYJ625" s="810"/>
      <c r="AYK625" s="810"/>
      <c r="AYL625" s="810"/>
      <c r="AYM625" s="810"/>
      <c r="AYN625" s="810"/>
      <c r="AYO625" s="810"/>
      <c r="AYP625" s="810"/>
      <c r="AYQ625" s="810"/>
      <c r="AYR625" s="810"/>
      <c r="AYS625" s="810"/>
      <c r="AYT625" s="810"/>
      <c r="AYU625" s="810"/>
      <c r="AYV625" s="810"/>
      <c r="AYW625" s="810"/>
      <c r="AYX625" s="810"/>
      <c r="AYY625" s="810"/>
      <c r="AYZ625" s="810"/>
      <c r="AZA625" s="810"/>
      <c r="AZB625" s="810"/>
      <c r="AZC625" s="810"/>
      <c r="AZD625" s="810"/>
      <c r="AZE625" s="810"/>
      <c r="AZF625" s="810"/>
      <c r="AZG625" s="810"/>
      <c r="AZH625" s="810"/>
      <c r="AZI625" s="810"/>
      <c r="AZJ625" s="810"/>
      <c r="AZK625" s="810"/>
      <c r="AZL625" s="810"/>
      <c r="AZM625" s="810"/>
      <c r="AZN625" s="810"/>
      <c r="AZO625" s="810"/>
      <c r="AZP625" s="809"/>
      <c r="AZQ625" s="802"/>
      <c r="AZR625" s="802"/>
      <c r="AZS625" s="802"/>
    </row>
    <row r="626" spans="45:920 1123:1371" s="793" customFormat="1" ht="13.5">
      <c r="AS626" s="802"/>
      <c r="AT626" s="802"/>
      <c r="AU626" s="802"/>
      <c r="AV626" s="802"/>
      <c r="AW626" s="802"/>
      <c r="AX626" s="802"/>
      <c r="AY626" s="802"/>
      <c r="AZ626" s="802"/>
      <c r="BA626" s="802"/>
      <c r="BB626" s="802"/>
      <c r="BC626" s="802"/>
      <c r="BD626" s="802"/>
      <c r="BE626" s="802"/>
      <c r="BF626" s="802"/>
      <c r="BG626" s="802"/>
      <c r="BH626" s="802"/>
      <c r="BI626" s="802"/>
      <c r="BJ626" s="802"/>
      <c r="BK626" s="802"/>
      <c r="BL626" s="802"/>
      <c r="BM626" s="802"/>
      <c r="BN626" s="802"/>
      <c r="BO626" s="802"/>
      <c r="BP626" s="802"/>
      <c r="BQ626" s="802"/>
      <c r="BR626" s="802"/>
      <c r="BS626" s="802"/>
      <c r="BT626" s="802"/>
      <c r="BU626" s="802"/>
      <c r="BV626" s="802"/>
      <c r="BW626" s="802"/>
      <c r="BX626" s="802"/>
      <c r="BY626" s="802"/>
      <c r="BZ626" s="802"/>
      <c r="CA626" s="802"/>
      <c r="CB626" s="802"/>
      <c r="CC626" s="802"/>
      <c r="CD626" s="802"/>
      <c r="CE626" s="802"/>
      <c r="CF626" s="802"/>
      <c r="CG626" s="802"/>
      <c r="CH626" s="802"/>
      <c r="CI626" s="802"/>
      <c r="CJ626" s="802"/>
      <c r="CK626" s="802"/>
      <c r="CL626" s="802"/>
      <c r="CM626" s="802"/>
      <c r="CN626" s="802"/>
      <c r="CO626" s="802"/>
      <c r="CP626" s="802"/>
      <c r="CQ626" s="802"/>
      <c r="CR626" s="802"/>
      <c r="CS626" s="802"/>
      <c r="CT626" s="802"/>
      <c r="CU626" s="802"/>
      <c r="CV626" s="802"/>
      <c r="CW626" s="802"/>
      <c r="CX626" s="802"/>
      <c r="CY626" s="802"/>
      <c r="CZ626" s="802"/>
      <c r="DA626" s="802"/>
      <c r="DB626" s="802"/>
      <c r="DC626" s="802"/>
      <c r="DD626" s="802"/>
      <c r="DE626" s="802"/>
      <c r="DF626" s="802"/>
      <c r="DG626" s="802"/>
      <c r="DH626" s="802"/>
      <c r="DI626" s="802"/>
      <c r="DJ626" s="802"/>
      <c r="DK626" s="802"/>
      <c r="DL626" s="802"/>
      <c r="DM626" s="802"/>
      <c r="DN626" s="802"/>
      <c r="DO626" s="802"/>
      <c r="DP626" s="802"/>
      <c r="DQ626" s="802"/>
      <c r="DR626" s="802"/>
      <c r="DS626" s="802"/>
      <c r="DT626" s="802"/>
      <c r="DU626" s="802"/>
      <c r="DV626" s="802"/>
      <c r="DW626" s="802"/>
      <c r="DX626" s="802"/>
      <c r="DY626" s="802"/>
      <c r="DZ626" s="802"/>
      <c r="EA626" s="802"/>
      <c r="EB626" s="802"/>
      <c r="EC626" s="802"/>
      <c r="ED626" s="802"/>
      <c r="EE626" s="802"/>
      <c r="EF626" s="802"/>
      <c r="EG626" s="802"/>
      <c r="EH626" s="802"/>
      <c r="EI626" s="802"/>
      <c r="EJ626" s="802"/>
      <c r="EK626" s="802"/>
      <c r="EL626" s="802"/>
      <c r="EM626" s="802"/>
      <c r="EN626" s="802"/>
      <c r="EO626" s="802"/>
      <c r="EP626" s="802"/>
      <c r="EQ626" s="802"/>
      <c r="ER626" s="802"/>
      <c r="ES626" s="802"/>
      <c r="ET626" s="802"/>
      <c r="EU626" s="802"/>
      <c r="EV626" s="802"/>
      <c r="EW626" s="802"/>
      <c r="EX626" s="802"/>
      <c r="EY626" s="802"/>
      <c r="EZ626" s="802"/>
      <c r="FA626" s="802"/>
      <c r="FB626" s="802"/>
      <c r="FC626" s="802"/>
      <c r="FD626" s="802"/>
      <c r="FE626" s="802"/>
      <c r="FF626" s="802"/>
      <c r="FG626" s="802"/>
      <c r="FH626" s="802"/>
      <c r="FI626" s="802"/>
      <c r="FJ626" s="802"/>
      <c r="FK626" s="802"/>
      <c r="FL626" s="802"/>
      <c r="FM626" s="802"/>
      <c r="FN626" s="802"/>
      <c r="FO626" s="802"/>
      <c r="FP626" s="802"/>
      <c r="FQ626" s="802"/>
      <c r="FR626" s="802"/>
      <c r="FS626" s="802"/>
      <c r="FT626" s="802"/>
      <c r="FU626" s="802"/>
      <c r="FV626" s="802"/>
      <c r="FW626" s="802"/>
      <c r="FX626" s="802"/>
      <c r="FY626" s="802"/>
      <c r="FZ626" s="802"/>
      <c r="GA626" s="802"/>
      <c r="GB626" s="802"/>
      <c r="GC626" s="802"/>
      <c r="GD626" s="802"/>
      <c r="GE626" s="802"/>
      <c r="GF626" s="802"/>
      <c r="GG626" s="802"/>
      <c r="GH626" s="802"/>
      <c r="GI626" s="802"/>
      <c r="GJ626" s="802"/>
      <c r="GK626" s="802"/>
      <c r="GL626" s="802"/>
      <c r="GM626" s="802"/>
      <c r="GN626" s="802"/>
      <c r="GO626" s="802"/>
      <c r="GP626" s="802"/>
      <c r="GQ626" s="802"/>
      <c r="GR626" s="802"/>
      <c r="GS626" s="802"/>
      <c r="GT626" s="802"/>
      <c r="GU626" s="802"/>
      <c r="GV626" s="802"/>
      <c r="GW626" s="802"/>
      <c r="GX626" s="802"/>
      <c r="GY626" s="802"/>
      <c r="GZ626" s="802"/>
      <c r="HA626" s="802"/>
      <c r="HB626" s="802"/>
      <c r="HC626" s="802"/>
      <c r="HD626" s="802"/>
      <c r="HE626" s="802"/>
      <c r="HF626" s="802"/>
      <c r="HG626" s="802"/>
      <c r="HH626" s="802"/>
      <c r="HI626" s="802"/>
      <c r="HJ626" s="802"/>
      <c r="HK626" s="802"/>
      <c r="HL626" s="802"/>
      <c r="HM626" s="802"/>
      <c r="HN626" s="802"/>
      <c r="HO626" s="802"/>
      <c r="HP626" s="802"/>
      <c r="HQ626" s="802"/>
      <c r="HR626" s="802"/>
      <c r="HS626" s="802"/>
      <c r="HT626" s="802"/>
      <c r="HU626" s="802"/>
      <c r="HV626" s="802"/>
      <c r="HW626" s="802"/>
      <c r="HX626" s="802"/>
      <c r="HY626" s="802"/>
      <c r="HZ626" s="802"/>
      <c r="IA626" s="802"/>
      <c r="IB626" s="802"/>
      <c r="IC626" s="802"/>
      <c r="ID626" s="802"/>
      <c r="IE626" s="802"/>
      <c r="IF626" s="802"/>
      <c r="IG626" s="802"/>
      <c r="IH626" s="802"/>
      <c r="II626" s="802"/>
      <c r="IJ626" s="802"/>
      <c r="IK626" s="802"/>
      <c r="IL626" s="802"/>
      <c r="IM626" s="802"/>
      <c r="IN626" s="802"/>
      <c r="IO626" s="802"/>
      <c r="IP626" s="802"/>
      <c r="IQ626" s="802"/>
      <c r="IR626" s="802"/>
      <c r="IS626" s="802"/>
      <c r="IT626" s="802"/>
      <c r="IU626" s="802"/>
      <c r="IV626" s="802"/>
      <c r="IW626" s="802"/>
      <c r="IX626" s="802"/>
      <c r="IY626" s="802"/>
      <c r="IZ626" s="802"/>
      <c r="JA626" s="802"/>
      <c r="JB626" s="802"/>
      <c r="JC626" s="802"/>
      <c r="JD626" s="802"/>
      <c r="JE626" s="802"/>
      <c r="JF626" s="802"/>
      <c r="JG626" s="802"/>
      <c r="JH626" s="802"/>
      <c r="JI626" s="802"/>
      <c r="JJ626" s="802"/>
      <c r="JK626" s="802"/>
      <c r="JL626" s="802"/>
      <c r="JM626" s="802"/>
      <c r="JN626" s="802"/>
      <c r="JO626" s="802"/>
      <c r="JP626" s="802"/>
      <c r="JQ626" s="802"/>
      <c r="JR626" s="802"/>
      <c r="JS626" s="802"/>
      <c r="JT626" s="802"/>
      <c r="JU626" s="802"/>
      <c r="JV626" s="802"/>
      <c r="JW626" s="802"/>
      <c r="JX626" s="802"/>
      <c r="JY626" s="802"/>
      <c r="JZ626" s="802"/>
      <c r="KA626" s="802"/>
      <c r="KB626" s="802"/>
      <c r="KC626" s="802"/>
      <c r="KD626" s="802"/>
      <c r="KE626" s="802"/>
      <c r="KF626" s="802"/>
      <c r="KG626" s="802"/>
      <c r="KH626" s="802"/>
      <c r="KI626" s="802"/>
      <c r="KJ626" s="802"/>
      <c r="KK626" s="802"/>
      <c r="KL626" s="802"/>
      <c r="KM626" s="802"/>
      <c r="KN626" s="802"/>
      <c r="KO626" s="802"/>
      <c r="KP626" s="802"/>
      <c r="KQ626" s="802"/>
      <c r="KR626" s="802"/>
      <c r="KS626" s="802"/>
      <c r="KT626" s="802"/>
      <c r="KU626" s="802"/>
      <c r="KV626" s="802"/>
      <c r="KW626" s="802"/>
      <c r="KX626" s="802"/>
      <c r="KY626" s="802"/>
      <c r="KZ626" s="802"/>
      <c r="LA626" s="802"/>
      <c r="LB626" s="802"/>
      <c r="LC626" s="802"/>
      <c r="LD626" s="802"/>
      <c r="LE626" s="802"/>
      <c r="LF626" s="802"/>
      <c r="LG626" s="802"/>
      <c r="LH626" s="802"/>
      <c r="LI626" s="802"/>
      <c r="LJ626" s="802"/>
      <c r="LK626" s="802"/>
      <c r="LL626" s="802"/>
      <c r="LM626" s="802"/>
      <c r="LN626" s="802"/>
      <c r="LO626" s="802"/>
      <c r="LP626" s="802"/>
      <c r="LQ626" s="802"/>
      <c r="LR626" s="802"/>
      <c r="LS626" s="802"/>
      <c r="LT626" s="802"/>
      <c r="LU626" s="802"/>
      <c r="LV626" s="802"/>
      <c r="LW626" s="802"/>
      <c r="LX626" s="802"/>
      <c r="LY626" s="802"/>
      <c r="LZ626" s="802"/>
      <c r="MA626" s="802"/>
      <c r="MB626" s="802"/>
      <c r="MC626" s="802"/>
      <c r="MD626" s="802"/>
      <c r="ME626" s="802"/>
      <c r="MF626" s="802"/>
      <c r="MG626" s="802"/>
      <c r="MH626" s="802"/>
      <c r="MI626" s="802"/>
      <c r="MJ626" s="802"/>
      <c r="MK626" s="802"/>
      <c r="ML626" s="802"/>
      <c r="MM626" s="802"/>
      <c r="MN626" s="802"/>
      <c r="MO626" s="802"/>
      <c r="MP626" s="802"/>
      <c r="MQ626" s="802"/>
      <c r="MR626" s="802"/>
      <c r="MS626" s="802"/>
      <c r="MT626" s="802"/>
      <c r="MU626" s="802"/>
      <c r="MV626" s="802"/>
      <c r="MW626" s="802"/>
      <c r="MX626" s="802"/>
      <c r="MY626" s="802"/>
      <c r="MZ626" s="802"/>
      <c r="NA626" s="802"/>
      <c r="NB626" s="802"/>
      <c r="NC626" s="802"/>
      <c r="ND626" s="802"/>
      <c r="NE626" s="802"/>
      <c r="NF626" s="802"/>
      <c r="NG626" s="802"/>
      <c r="NH626" s="802"/>
      <c r="NI626" s="802"/>
      <c r="NJ626" s="802"/>
      <c r="NK626" s="802"/>
      <c r="NL626" s="802"/>
      <c r="NM626" s="802"/>
      <c r="NN626" s="802"/>
      <c r="NO626" s="802"/>
      <c r="NP626" s="802"/>
      <c r="NQ626" s="802"/>
      <c r="NR626" s="802"/>
      <c r="NS626" s="802"/>
      <c r="NT626" s="802"/>
      <c r="NU626" s="802"/>
      <c r="NV626" s="802"/>
      <c r="NW626" s="802"/>
      <c r="NX626" s="802"/>
      <c r="NY626" s="802"/>
      <c r="NZ626" s="802"/>
      <c r="OA626" s="802"/>
      <c r="OB626" s="802"/>
      <c r="OC626" s="802"/>
      <c r="OD626" s="802"/>
      <c r="OE626" s="802"/>
      <c r="OF626" s="802"/>
      <c r="OG626" s="802"/>
      <c r="OH626" s="802"/>
      <c r="OI626" s="802"/>
      <c r="OJ626" s="802"/>
      <c r="OK626" s="802"/>
      <c r="OL626" s="802"/>
      <c r="OM626" s="802"/>
      <c r="ON626" s="802"/>
      <c r="OO626" s="802"/>
      <c r="OP626" s="802"/>
      <c r="OQ626" s="802"/>
      <c r="OR626" s="802"/>
      <c r="OS626" s="802"/>
      <c r="OT626" s="802"/>
      <c r="OU626" s="802"/>
      <c r="OV626" s="802"/>
      <c r="OW626" s="802"/>
      <c r="OX626" s="802"/>
      <c r="OY626" s="802"/>
      <c r="OZ626" s="802"/>
      <c r="PA626" s="802"/>
      <c r="PB626" s="802"/>
      <c r="PC626" s="802"/>
      <c r="PD626" s="802"/>
      <c r="PE626" s="802"/>
      <c r="PF626" s="802"/>
      <c r="PG626" s="802"/>
      <c r="PH626" s="802"/>
      <c r="PI626" s="802"/>
      <c r="PJ626" s="802"/>
      <c r="PK626" s="802"/>
      <c r="PL626" s="802"/>
      <c r="PM626" s="802"/>
      <c r="PN626" s="802"/>
      <c r="PO626" s="802"/>
      <c r="PP626" s="802"/>
      <c r="PQ626" s="802"/>
      <c r="PR626" s="802"/>
      <c r="PS626" s="802"/>
      <c r="PT626" s="802"/>
      <c r="PU626" s="802"/>
      <c r="PV626" s="802"/>
      <c r="PW626" s="802"/>
      <c r="PX626" s="802"/>
      <c r="PY626" s="802"/>
      <c r="PZ626" s="802"/>
      <c r="QA626" s="802"/>
      <c r="QB626" s="802"/>
      <c r="QC626" s="802"/>
      <c r="QD626" s="802"/>
      <c r="QE626" s="802"/>
      <c r="QF626" s="802"/>
      <c r="QG626" s="802"/>
      <c r="QH626" s="802"/>
      <c r="QI626" s="802"/>
      <c r="QJ626" s="802"/>
      <c r="QK626" s="802"/>
      <c r="QL626" s="802"/>
      <c r="QM626" s="802"/>
      <c r="QN626" s="802"/>
      <c r="QO626" s="802"/>
      <c r="QP626" s="802"/>
      <c r="QQ626" s="802"/>
      <c r="QR626" s="802"/>
      <c r="QS626" s="802"/>
      <c r="QT626" s="802"/>
      <c r="QU626" s="802"/>
      <c r="QV626" s="802"/>
      <c r="QW626" s="802"/>
      <c r="QX626" s="802"/>
      <c r="QY626" s="802"/>
      <c r="QZ626" s="802"/>
      <c r="RA626" s="802"/>
      <c r="RB626" s="802"/>
      <c r="RC626" s="802"/>
      <c r="RD626" s="802"/>
      <c r="RE626" s="802"/>
      <c r="RF626" s="802"/>
      <c r="RG626" s="802"/>
      <c r="RH626" s="802"/>
      <c r="RI626" s="802"/>
      <c r="RJ626" s="802"/>
      <c r="RK626" s="802"/>
      <c r="RL626" s="802"/>
      <c r="RM626" s="802"/>
      <c r="RN626" s="802"/>
      <c r="RO626" s="802"/>
      <c r="RP626" s="802"/>
      <c r="RQ626" s="802"/>
      <c r="RR626" s="802"/>
      <c r="RS626" s="802"/>
      <c r="RT626" s="802"/>
      <c r="RU626" s="802"/>
      <c r="RV626" s="802"/>
      <c r="RW626" s="802"/>
      <c r="RX626" s="802"/>
      <c r="RY626" s="802"/>
      <c r="RZ626" s="802"/>
      <c r="SA626" s="802"/>
      <c r="SB626" s="802"/>
      <c r="SC626" s="802"/>
      <c r="SD626" s="802"/>
      <c r="SE626" s="802"/>
      <c r="SF626" s="802"/>
      <c r="SG626" s="802"/>
      <c r="SH626" s="802"/>
      <c r="SI626" s="802"/>
      <c r="SJ626" s="802"/>
      <c r="SK626" s="802"/>
      <c r="SL626" s="802"/>
      <c r="SM626" s="802"/>
      <c r="SN626" s="802"/>
      <c r="SO626" s="802"/>
      <c r="SP626" s="802"/>
      <c r="SQ626" s="802"/>
      <c r="SR626" s="802"/>
      <c r="SS626" s="802"/>
      <c r="ST626" s="802"/>
      <c r="SU626" s="802"/>
      <c r="SV626" s="802"/>
      <c r="SW626" s="802"/>
      <c r="SX626" s="802"/>
      <c r="SY626" s="802"/>
      <c r="SZ626" s="802"/>
      <c r="TA626" s="802"/>
      <c r="TB626" s="802"/>
      <c r="TC626" s="802"/>
      <c r="TD626" s="802"/>
      <c r="TE626" s="802"/>
      <c r="TF626" s="802"/>
      <c r="TG626" s="802"/>
      <c r="TH626" s="802"/>
      <c r="TI626" s="802"/>
      <c r="TJ626" s="802"/>
      <c r="TK626" s="802"/>
      <c r="TL626" s="802"/>
      <c r="TM626" s="802"/>
      <c r="TN626" s="802"/>
      <c r="TO626" s="802"/>
      <c r="TP626" s="802"/>
      <c r="TQ626" s="802"/>
      <c r="TR626" s="802"/>
      <c r="TS626" s="802"/>
      <c r="TT626" s="802"/>
      <c r="TU626" s="802"/>
      <c r="TV626" s="802"/>
      <c r="TW626" s="802"/>
      <c r="TX626" s="802"/>
      <c r="TY626" s="802"/>
      <c r="TZ626" s="802"/>
      <c r="UA626" s="802"/>
      <c r="UB626" s="802"/>
      <c r="UC626" s="802"/>
      <c r="UD626" s="802"/>
      <c r="UE626" s="802"/>
      <c r="UF626" s="802"/>
      <c r="UG626" s="802"/>
      <c r="UH626" s="802"/>
      <c r="UI626" s="802"/>
      <c r="UJ626" s="802"/>
      <c r="UK626" s="802"/>
      <c r="UL626" s="802"/>
      <c r="UM626" s="802"/>
      <c r="UN626" s="802"/>
      <c r="UO626" s="802"/>
      <c r="UP626" s="802"/>
      <c r="UQ626" s="802"/>
      <c r="UR626" s="802"/>
      <c r="US626" s="802"/>
      <c r="UT626" s="802"/>
      <c r="UU626" s="802"/>
      <c r="UV626" s="802"/>
      <c r="UW626" s="802"/>
      <c r="UX626" s="802"/>
      <c r="UY626" s="802"/>
      <c r="UZ626" s="802"/>
      <c r="VA626" s="802"/>
      <c r="VB626" s="802"/>
      <c r="VC626" s="802"/>
      <c r="VD626" s="802"/>
      <c r="VE626" s="802"/>
      <c r="VF626" s="802"/>
      <c r="VG626" s="802"/>
      <c r="VH626" s="802"/>
      <c r="VI626" s="802"/>
      <c r="VJ626" s="802"/>
      <c r="VK626" s="802"/>
      <c r="VL626" s="802"/>
      <c r="VM626" s="802"/>
      <c r="VN626" s="802"/>
      <c r="VO626" s="802"/>
      <c r="VP626" s="802"/>
      <c r="VQ626" s="802"/>
      <c r="VR626" s="802"/>
      <c r="VS626" s="802"/>
      <c r="VT626" s="802"/>
      <c r="VU626" s="802"/>
      <c r="VV626" s="802"/>
      <c r="VW626" s="802"/>
      <c r="VX626" s="802"/>
      <c r="VY626" s="802"/>
      <c r="VZ626" s="802"/>
      <c r="WA626" s="802"/>
      <c r="WB626" s="802"/>
      <c r="WC626" s="802"/>
      <c r="WD626" s="802"/>
      <c r="WE626" s="802"/>
      <c r="WF626" s="802"/>
      <c r="WG626" s="802"/>
      <c r="WH626" s="802"/>
      <c r="WI626" s="802"/>
      <c r="WJ626" s="802"/>
      <c r="WK626" s="802"/>
      <c r="WL626" s="802"/>
      <c r="WM626" s="802"/>
      <c r="WN626" s="802"/>
      <c r="WO626" s="802"/>
      <c r="WP626" s="802"/>
      <c r="WQ626" s="802"/>
      <c r="WR626" s="802"/>
      <c r="WS626" s="802"/>
      <c r="WT626" s="802"/>
      <c r="WU626" s="802"/>
      <c r="WV626" s="802"/>
      <c r="WW626" s="802"/>
      <c r="WX626" s="802"/>
      <c r="WY626" s="802"/>
      <c r="WZ626" s="802"/>
      <c r="XA626" s="802"/>
      <c r="XB626" s="802"/>
      <c r="XC626" s="802"/>
      <c r="XD626" s="802"/>
      <c r="XE626" s="802"/>
      <c r="XF626" s="802"/>
      <c r="XG626" s="802"/>
      <c r="XH626" s="802"/>
      <c r="XI626" s="802"/>
      <c r="XJ626" s="802"/>
      <c r="XK626" s="802"/>
      <c r="XL626" s="802"/>
      <c r="XM626" s="802"/>
      <c r="XN626" s="802"/>
      <c r="XO626" s="802"/>
      <c r="XP626" s="802"/>
      <c r="XQ626" s="802"/>
      <c r="XR626" s="802"/>
      <c r="XS626" s="802"/>
      <c r="XT626" s="802"/>
      <c r="XU626" s="802"/>
      <c r="XV626" s="802"/>
      <c r="XW626" s="802"/>
      <c r="XX626" s="802"/>
      <c r="XY626" s="802"/>
      <c r="XZ626" s="802"/>
      <c r="YA626" s="802"/>
      <c r="YB626" s="802"/>
      <c r="YC626" s="802"/>
      <c r="YD626" s="802"/>
      <c r="YE626" s="802"/>
      <c r="YF626" s="802"/>
      <c r="YG626" s="802"/>
      <c r="YH626" s="802"/>
      <c r="YI626" s="802"/>
      <c r="YJ626" s="802"/>
      <c r="YK626" s="802"/>
      <c r="YL626" s="802"/>
      <c r="YM626" s="802"/>
      <c r="YN626" s="802"/>
      <c r="YO626" s="802"/>
      <c r="YP626" s="802"/>
      <c r="YQ626" s="802"/>
      <c r="YR626" s="802"/>
      <c r="YS626" s="802"/>
      <c r="YT626" s="802"/>
      <c r="YU626" s="802"/>
      <c r="YV626" s="802"/>
      <c r="YW626" s="802"/>
      <c r="YX626" s="802"/>
      <c r="YY626" s="802"/>
      <c r="YZ626" s="802"/>
      <c r="ZA626" s="802"/>
      <c r="ZB626" s="802"/>
      <c r="ZC626" s="802"/>
      <c r="ZD626" s="802"/>
      <c r="ZE626" s="802"/>
      <c r="ZF626" s="802"/>
      <c r="ZG626" s="802"/>
      <c r="ZH626" s="802"/>
      <c r="ZI626" s="802"/>
      <c r="ZJ626" s="802"/>
      <c r="ZK626" s="802"/>
      <c r="ZL626" s="802"/>
      <c r="ZM626" s="802"/>
      <c r="ZN626" s="802"/>
      <c r="ZO626" s="802"/>
      <c r="ZP626" s="802"/>
      <c r="ZQ626" s="802"/>
      <c r="ZR626" s="802"/>
      <c r="ZS626" s="802"/>
      <c r="ZT626" s="802"/>
      <c r="ZU626" s="802"/>
      <c r="ZV626" s="802"/>
      <c r="ZW626" s="802"/>
      <c r="ZX626" s="802"/>
      <c r="ZY626" s="802"/>
      <c r="ZZ626" s="802"/>
      <c r="AAA626" s="802"/>
      <c r="AAB626" s="802"/>
      <c r="AAC626" s="802"/>
      <c r="AAD626" s="802"/>
      <c r="AAE626" s="802"/>
      <c r="AAF626" s="802"/>
      <c r="AAG626" s="802"/>
      <c r="AAH626" s="802"/>
      <c r="AAI626" s="802"/>
      <c r="AAJ626" s="802"/>
      <c r="AAK626" s="802"/>
      <c r="AAL626" s="802"/>
      <c r="AAM626" s="802"/>
      <c r="AAN626" s="802"/>
      <c r="AAO626" s="802"/>
      <c r="AAP626" s="802"/>
      <c r="AAQ626" s="802"/>
      <c r="AAR626" s="802"/>
      <c r="AAS626" s="802"/>
      <c r="AAT626" s="802"/>
      <c r="AAU626" s="802"/>
      <c r="AAV626" s="802"/>
      <c r="AAW626" s="802"/>
      <c r="AAX626" s="802"/>
      <c r="AAY626" s="802"/>
      <c r="AAZ626" s="802"/>
      <c r="ABA626" s="802"/>
      <c r="ABB626" s="802"/>
      <c r="ABC626" s="802"/>
      <c r="ABD626" s="802"/>
      <c r="ABE626" s="802"/>
      <c r="ABF626" s="802"/>
      <c r="ABG626" s="802"/>
      <c r="ABH626" s="802"/>
      <c r="ABI626" s="802"/>
      <c r="ABJ626" s="802"/>
      <c r="ABK626" s="802"/>
      <c r="ABL626" s="802"/>
      <c r="ABM626" s="802"/>
      <c r="ABN626" s="802"/>
      <c r="ABO626" s="802"/>
      <c r="ABP626" s="802"/>
      <c r="ABQ626" s="802"/>
      <c r="ABR626" s="802"/>
      <c r="ABS626" s="802"/>
      <c r="ABT626" s="802"/>
      <c r="ABU626" s="802"/>
      <c r="ABV626" s="802"/>
      <c r="ABW626" s="802"/>
      <c r="ABX626" s="802"/>
      <c r="ABY626" s="802"/>
      <c r="ABZ626" s="802"/>
      <c r="ACA626" s="802"/>
      <c r="ACB626" s="802"/>
      <c r="ACC626" s="802"/>
      <c r="ACD626" s="802"/>
      <c r="ACE626" s="802"/>
      <c r="ACF626" s="802"/>
      <c r="ACG626" s="802"/>
      <c r="ACH626" s="802"/>
      <c r="ACI626" s="802"/>
      <c r="ACJ626" s="802"/>
      <c r="ACK626" s="802"/>
      <c r="ACL626" s="802"/>
      <c r="ACM626" s="802"/>
      <c r="ACN626" s="802"/>
      <c r="ACO626" s="802"/>
      <c r="ACP626" s="802"/>
      <c r="ACQ626" s="802"/>
      <c r="ACR626" s="802"/>
      <c r="ACS626" s="802"/>
      <c r="ACT626" s="802"/>
      <c r="ACU626" s="802"/>
      <c r="ACV626" s="802"/>
      <c r="ACW626" s="802"/>
      <c r="ACX626" s="802"/>
      <c r="ACY626" s="802"/>
      <c r="ACZ626" s="802"/>
      <c r="ADA626" s="802"/>
      <c r="ADB626" s="802"/>
      <c r="ADC626" s="802"/>
      <c r="ADD626" s="802"/>
      <c r="ADE626" s="802"/>
      <c r="ADF626" s="802"/>
      <c r="ADG626" s="802"/>
      <c r="ADH626" s="802"/>
      <c r="ADI626" s="802"/>
      <c r="ADJ626" s="802"/>
      <c r="ADK626" s="802"/>
      <c r="ADL626" s="802"/>
      <c r="ADM626" s="802"/>
      <c r="ADN626" s="802"/>
      <c r="ADO626" s="802"/>
      <c r="ADP626" s="802"/>
      <c r="ADQ626" s="802"/>
      <c r="ADR626" s="802"/>
      <c r="ADS626" s="802"/>
      <c r="ADT626" s="802"/>
      <c r="ADU626" s="802"/>
      <c r="ADV626" s="802"/>
      <c r="ADW626" s="802"/>
      <c r="ADX626" s="802"/>
      <c r="ADY626" s="802"/>
      <c r="ADZ626" s="802"/>
      <c r="AEA626" s="802"/>
      <c r="AEB626" s="802"/>
      <c r="AEC626" s="802"/>
      <c r="AED626" s="802"/>
      <c r="AEE626" s="802"/>
      <c r="AEF626" s="802"/>
      <c r="AEG626" s="802"/>
      <c r="AEH626" s="802"/>
      <c r="AEI626" s="802"/>
      <c r="AEJ626" s="802"/>
      <c r="AEK626" s="802"/>
      <c r="AEL626" s="802"/>
      <c r="AEM626" s="802"/>
      <c r="AEN626" s="802"/>
      <c r="AEO626" s="802"/>
      <c r="AEP626" s="802"/>
      <c r="AEQ626" s="802"/>
      <c r="AER626" s="802"/>
      <c r="AES626" s="802"/>
      <c r="AET626" s="802"/>
      <c r="AEU626" s="802"/>
      <c r="AEV626" s="802"/>
      <c r="AEW626" s="802"/>
      <c r="AEX626" s="802"/>
      <c r="AEY626" s="802"/>
      <c r="AEZ626" s="802"/>
      <c r="AFA626" s="802"/>
      <c r="AFB626" s="802"/>
      <c r="AFC626" s="802"/>
      <c r="AFD626" s="802"/>
      <c r="AFE626" s="802"/>
      <c r="AFF626" s="802"/>
      <c r="AFG626" s="802"/>
      <c r="AFH626" s="802"/>
      <c r="AFI626" s="802"/>
      <c r="AFJ626" s="802"/>
      <c r="AFK626" s="802"/>
      <c r="AFL626" s="802"/>
      <c r="AFM626" s="802"/>
      <c r="AFN626" s="802"/>
      <c r="AFO626" s="802"/>
      <c r="AFP626" s="802"/>
      <c r="AFQ626" s="802"/>
      <c r="AFR626" s="802"/>
      <c r="AFS626" s="802"/>
      <c r="AFT626" s="802"/>
      <c r="AFU626" s="802"/>
      <c r="AFV626" s="802"/>
      <c r="AFW626" s="802"/>
      <c r="AFX626" s="802"/>
      <c r="AFY626" s="802"/>
      <c r="AFZ626" s="802"/>
      <c r="AGA626" s="802"/>
      <c r="AGB626" s="802"/>
      <c r="AGC626" s="802"/>
      <c r="AGD626" s="802"/>
      <c r="AGE626" s="802"/>
      <c r="AGF626" s="802"/>
      <c r="AGG626" s="802"/>
      <c r="AGH626" s="802"/>
      <c r="AGI626" s="802"/>
      <c r="AGJ626" s="802"/>
      <c r="AGK626" s="802"/>
      <c r="AGL626" s="802"/>
      <c r="AGM626" s="802"/>
      <c r="AGN626" s="802"/>
      <c r="AGO626" s="802"/>
      <c r="AGP626" s="802"/>
      <c r="AGQ626" s="802"/>
      <c r="AGR626" s="802"/>
      <c r="AGS626" s="802"/>
      <c r="AGT626" s="802"/>
      <c r="AGU626" s="802"/>
      <c r="AGV626" s="802"/>
      <c r="AGW626" s="802"/>
      <c r="AGX626" s="802"/>
      <c r="AGY626" s="802"/>
      <c r="AGZ626" s="802"/>
      <c r="AHA626" s="802"/>
      <c r="AHB626" s="802"/>
      <c r="AHC626" s="802"/>
      <c r="AHD626" s="802"/>
      <c r="AHE626" s="802"/>
      <c r="AHF626" s="802"/>
      <c r="AHG626" s="802"/>
      <c r="AHH626" s="802"/>
      <c r="AHI626" s="802"/>
      <c r="AHJ626" s="802"/>
      <c r="AHK626" s="802"/>
      <c r="AHL626" s="802"/>
      <c r="AHM626" s="802"/>
      <c r="AHN626" s="802"/>
      <c r="AHO626" s="802"/>
      <c r="AHP626" s="802"/>
      <c r="AHQ626" s="802"/>
      <c r="AHR626" s="802"/>
      <c r="AHS626" s="802"/>
      <c r="AHT626" s="802"/>
      <c r="AHU626" s="802"/>
      <c r="AHV626" s="802"/>
      <c r="AHW626" s="802"/>
      <c r="AHX626" s="802"/>
      <c r="AHY626" s="802"/>
      <c r="AHZ626" s="802"/>
      <c r="AIA626" s="802"/>
      <c r="AIB626" s="802"/>
      <c r="AIC626" s="802"/>
      <c r="AID626" s="802"/>
      <c r="AIE626" s="802"/>
      <c r="AIF626" s="802"/>
      <c r="AIG626" s="802"/>
      <c r="AIH626" s="802"/>
      <c r="AII626" s="802"/>
      <c r="AIJ626" s="802"/>
      <c r="AQE626" s="802"/>
      <c r="AQF626" s="802"/>
      <c r="AQG626" s="802"/>
      <c r="AQH626" s="802"/>
      <c r="AQI626" s="802"/>
      <c r="AQJ626" s="802"/>
      <c r="AQK626" s="802"/>
      <c r="AQL626" s="802"/>
      <c r="AQM626" s="802"/>
      <c r="AQN626" s="802"/>
      <c r="AQO626" s="802"/>
      <c r="AQP626" s="802"/>
      <c r="AQQ626" s="802"/>
      <c r="AQR626" s="802"/>
      <c r="AQS626" s="802"/>
      <c r="AQT626" s="802"/>
      <c r="AQU626" s="802"/>
      <c r="AQV626" s="802"/>
      <c r="AQW626" s="802"/>
      <c r="AQX626" s="802"/>
      <c r="AQY626" s="802"/>
      <c r="AQZ626" s="802"/>
      <c r="ARA626" s="802"/>
      <c r="ARB626" s="802"/>
      <c r="ARC626" s="802"/>
      <c r="ARD626" s="802"/>
      <c r="ARE626" s="802"/>
      <c r="ARF626" s="802"/>
      <c r="ARG626" s="802"/>
      <c r="ARH626" s="802"/>
      <c r="ARI626" s="802"/>
      <c r="ARJ626" s="802"/>
      <c r="ARK626" s="802"/>
      <c r="ARL626" s="802"/>
      <c r="ARM626" s="802"/>
      <c r="ARN626" s="802"/>
      <c r="ARO626" s="802"/>
      <c r="ARP626" s="802"/>
      <c r="ARQ626" s="802"/>
      <c r="ARR626" s="802"/>
      <c r="ARS626" s="802"/>
      <c r="ART626" s="802"/>
      <c r="ARU626" s="802"/>
      <c r="ARV626" s="802"/>
      <c r="ARW626" s="802"/>
      <c r="ARX626" s="802"/>
      <c r="ARY626" s="802"/>
      <c r="ARZ626" s="802"/>
      <c r="ASA626" s="802"/>
      <c r="ASB626" s="802"/>
      <c r="ASC626" s="802"/>
      <c r="ASD626" s="802"/>
      <c r="ASE626" s="802"/>
      <c r="ASF626" s="802"/>
      <c r="ASG626" s="802"/>
      <c r="ASH626" s="802"/>
      <c r="ASI626" s="802"/>
      <c r="ASJ626" s="802"/>
      <c r="ASK626" s="802"/>
      <c r="ASL626" s="802"/>
      <c r="ATP626" s="802"/>
      <c r="ATQ626" s="802"/>
      <c r="ATR626" s="802"/>
      <c r="ATS626" s="802"/>
      <c r="ATT626" s="802"/>
      <c r="ATU626" s="802"/>
      <c r="ATV626" s="802"/>
      <c r="ATW626" s="802"/>
      <c r="ATX626" s="802"/>
      <c r="ATY626" s="802"/>
      <c r="ATZ626" s="802"/>
      <c r="AUA626" s="802"/>
      <c r="AUB626" s="802"/>
      <c r="AUC626" s="802"/>
      <c r="AUD626" s="802"/>
      <c r="AUE626" s="802"/>
      <c r="AUF626" s="802"/>
      <c r="AUG626" s="802"/>
      <c r="AUH626" s="802"/>
      <c r="AUI626" s="802"/>
      <c r="AUJ626" s="802"/>
      <c r="AUK626" s="802"/>
      <c r="AUL626" s="802"/>
      <c r="AUM626" s="802"/>
      <c r="AUN626" s="802"/>
      <c r="AUO626" s="802"/>
      <c r="AUP626" s="801"/>
      <c r="AUQ626" s="802"/>
      <c r="AUR626" s="801"/>
      <c r="AUS626" s="802"/>
      <c r="AUT626" s="801"/>
      <c r="AUU626" s="802"/>
      <c r="AUV626" s="802"/>
      <c r="AUW626" s="802"/>
      <c r="AUX626" s="802"/>
      <c r="AUY626" s="802"/>
      <c r="AUZ626" s="802"/>
      <c r="AVA626" s="802"/>
      <c r="AVB626" s="802"/>
      <c r="AVC626" s="802"/>
      <c r="AVD626" s="802"/>
      <c r="AVE626" s="802"/>
      <c r="AVF626" s="802"/>
      <c r="AVG626" s="802"/>
      <c r="AVH626" s="802"/>
      <c r="AVI626" s="802"/>
      <c r="AVJ626" s="808"/>
      <c r="AVK626" s="808"/>
      <c r="AVL626" s="808"/>
      <c r="AVM626" s="808"/>
      <c r="AVN626" s="808"/>
      <c r="AVO626" s="808"/>
      <c r="AVP626" s="808"/>
      <c r="AVQ626" s="808"/>
      <c r="AVR626" s="808"/>
      <c r="AVS626" s="808"/>
      <c r="AVT626" s="808"/>
      <c r="AVU626" s="809"/>
      <c r="AVV626" s="809"/>
      <c r="AVW626" s="809"/>
      <c r="AVX626" s="809"/>
      <c r="AVY626" s="809"/>
      <c r="AVZ626" s="809"/>
      <c r="AWA626" s="809"/>
      <c r="AWB626" s="809"/>
      <c r="AWC626" s="809"/>
      <c r="AWD626" s="809"/>
      <c r="AWE626" s="809"/>
      <c r="AWF626" s="809"/>
      <c r="AWG626" s="809"/>
      <c r="AWH626" s="809"/>
      <c r="AWI626" s="809"/>
      <c r="AWJ626" s="809"/>
      <c r="AWK626" s="809"/>
      <c r="AWL626" s="809"/>
      <c r="AWM626" s="809"/>
      <c r="AWN626" s="809"/>
      <c r="AWO626" s="809"/>
      <c r="AWP626" s="809"/>
      <c r="AWQ626" s="809"/>
      <c r="AWR626" s="808"/>
      <c r="AWS626" s="761"/>
      <c r="AWT626" s="808"/>
      <c r="AWU626" s="809"/>
      <c r="AWV626" s="809"/>
      <c r="AWW626" s="809"/>
      <c r="AWX626" s="809"/>
      <c r="AWY626" s="809"/>
      <c r="AWZ626" s="809"/>
      <c r="AXA626" s="809"/>
      <c r="AXB626" s="809"/>
      <c r="AXC626" s="809"/>
      <c r="AXD626" s="809"/>
      <c r="AXE626" s="809"/>
      <c r="AXF626" s="809"/>
      <c r="AXG626" s="809"/>
      <c r="AXH626" s="809"/>
      <c r="AXI626" s="809"/>
      <c r="AXJ626" s="809"/>
      <c r="AXK626" s="809"/>
      <c r="AXL626" s="809"/>
      <c r="AXM626" s="809"/>
      <c r="AXN626" s="809"/>
      <c r="AXO626" s="809"/>
      <c r="AXP626" s="809"/>
      <c r="AXQ626" s="809"/>
      <c r="AXR626" s="809"/>
      <c r="AXS626" s="809"/>
      <c r="AXT626" s="809"/>
      <c r="AXU626" s="809"/>
      <c r="AXV626" s="809"/>
      <c r="AXW626" s="809"/>
      <c r="AXX626" s="809"/>
      <c r="AXY626" s="809"/>
      <c r="AXZ626" s="809"/>
      <c r="AYA626" s="809"/>
      <c r="AYB626" s="809"/>
      <c r="AYC626" s="809"/>
      <c r="AYD626" s="808"/>
      <c r="AYE626" s="808"/>
      <c r="AYF626" s="809"/>
      <c r="AYG626" s="808"/>
      <c r="AYH626" s="810"/>
      <c r="AYI626" s="810"/>
      <c r="AYJ626" s="810"/>
      <c r="AYK626" s="810"/>
      <c r="AYL626" s="810"/>
      <c r="AYM626" s="810"/>
      <c r="AYN626" s="810"/>
      <c r="AYO626" s="810"/>
      <c r="AYP626" s="810"/>
      <c r="AYQ626" s="810"/>
      <c r="AYR626" s="810"/>
      <c r="AYS626" s="810"/>
      <c r="AYT626" s="810"/>
      <c r="AYU626" s="810"/>
      <c r="AYV626" s="810"/>
      <c r="AYW626" s="810"/>
      <c r="AYX626" s="810"/>
      <c r="AYY626" s="810"/>
      <c r="AYZ626" s="810"/>
      <c r="AZA626" s="810"/>
      <c r="AZB626" s="810"/>
      <c r="AZC626" s="810"/>
      <c r="AZD626" s="810"/>
      <c r="AZE626" s="810"/>
      <c r="AZF626" s="810"/>
      <c r="AZG626" s="810"/>
      <c r="AZH626" s="810"/>
      <c r="AZI626" s="810"/>
      <c r="AZJ626" s="810"/>
      <c r="AZK626" s="810"/>
      <c r="AZL626" s="810"/>
      <c r="AZM626" s="810"/>
      <c r="AZN626" s="810"/>
      <c r="AZO626" s="810"/>
      <c r="AZP626" s="809"/>
      <c r="AZQ626" s="802"/>
      <c r="AZR626" s="802"/>
      <c r="AZS626" s="802"/>
    </row>
    <row r="627" spans="45:920 1123:1371" s="793" customFormat="1" ht="13.5">
      <c r="AS627" s="802"/>
      <c r="AT627" s="802"/>
      <c r="AU627" s="802"/>
      <c r="AV627" s="802"/>
      <c r="AW627" s="802"/>
      <c r="AX627" s="802"/>
      <c r="AY627" s="802"/>
      <c r="AZ627" s="802"/>
      <c r="BA627" s="802"/>
      <c r="BB627" s="802"/>
      <c r="BC627" s="802"/>
      <c r="BD627" s="802"/>
      <c r="BE627" s="802"/>
      <c r="BF627" s="802"/>
      <c r="BG627" s="802"/>
      <c r="BH627" s="802"/>
      <c r="BI627" s="802"/>
      <c r="BJ627" s="802"/>
      <c r="BK627" s="802"/>
      <c r="BL627" s="802"/>
      <c r="BM627" s="802"/>
      <c r="BN627" s="802"/>
      <c r="BO627" s="802"/>
      <c r="BP627" s="802"/>
      <c r="BQ627" s="802"/>
      <c r="BR627" s="802"/>
      <c r="BS627" s="802"/>
      <c r="BT627" s="802"/>
      <c r="BU627" s="802"/>
      <c r="BV627" s="802"/>
      <c r="BW627" s="802"/>
      <c r="BX627" s="802"/>
      <c r="BY627" s="802"/>
      <c r="BZ627" s="802"/>
      <c r="CA627" s="802"/>
      <c r="CB627" s="802"/>
      <c r="CC627" s="802"/>
      <c r="CD627" s="802"/>
      <c r="CE627" s="802"/>
      <c r="CF627" s="802"/>
      <c r="CG627" s="802"/>
      <c r="CH627" s="802"/>
      <c r="CI627" s="802"/>
      <c r="CJ627" s="802"/>
      <c r="CK627" s="802"/>
      <c r="CL627" s="802"/>
      <c r="CM627" s="802"/>
      <c r="CN627" s="802"/>
      <c r="CO627" s="802"/>
      <c r="CP627" s="802"/>
      <c r="CQ627" s="802"/>
      <c r="CR627" s="802"/>
      <c r="CS627" s="802"/>
      <c r="CT627" s="802"/>
      <c r="CU627" s="802"/>
      <c r="CV627" s="802"/>
      <c r="CW627" s="802"/>
      <c r="CX627" s="802"/>
      <c r="CY627" s="802"/>
      <c r="CZ627" s="802"/>
      <c r="DA627" s="802"/>
      <c r="DB627" s="802"/>
      <c r="DC627" s="802"/>
      <c r="DD627" s="802"/>
      <c r="DE627" s="802"/>
      <c r="DF627" s="802"/>
      <c r="DG627" s="802"/>
      <c r="DH627" s="802"/>
      <c r="DI627" s="802"/>
      <c r="DJ627" s="802"/>
      <c r="DK627" s="802"/>
      <c r="DL627" s="802"/>
      <c r="DM627" s="802"/>
      <c r="DN627" s="802"/>
      <c r="DO627" s="802"/>
      <c r="DP627" s="802"/>
      <c r="DQ627" s="802"/>
      <c r="DR627" s="802"/>
      <c r="DS627" s="802"/>
      <c r="DT627" s="802"/>
      <c r="DU627" s="802"/>
      <c r="DV627" s="802"/>
      <c r="DW627" s="802"/>
      <c r="DX627" s="802"/>
      <c r="DY627" s="802"/>
      <c r="DZ627" s="802"/>
      <c r="EA627" s="802"/>
      <c r="EB627" s="802"/>
      <c r="EC627" s="802"/>
      <c r="ED627" s="802"/>
      <c r="EE627" s="802"/>
      <c r="EF627" s="802"/>
      <c r="EG627" s="802"/>
      <c r="EH627" s="802"/>
      <c r="EI627" s="802"/>
      <c r="EJ627" s="802"/>
      <c r="EK627" s="802"/>
      <c r="EL627" s="802"/>
      <c r="EM627" s="802"/>
      <c r="EN627" s="802"/>
      <c r="EO627" s="802"/>
      <c r="EP627" s="802"/>
      <c r="EQ627" s="802"/>
      <c r="ER627" s="802"/>
      <c r="ES627" s="802"/>
      <c r="ET627" s="802"/>
      <c r="EU627" s="802"/>
      <c r="EV627" s="802"/>
      <c r="EW627" s="802"/>
      <c r="EX627" s="802"/>
      <c r="EY627" s="802"/>
      <c r="EZ627" s="802"/>
      <c r="FA627" s="802"/>
      <c r="FB627" s="802"/>
      <c r="FC627" s="802"/>
      <c r="FD627" s="802"/>
      <c r="FE627" s="802"/>
      <c r="FF627" s="802"/>
      <c r="FG627" s="802"/>
      <c r="FH627" s="802"/>
      <c r="FI627" s="802"/>
      <c r="FJ627" s="802"/>
      <c r="FK627" s="802"/>
      <c r="FL627" s="802"/>
      <c r="FM627" s="802"/>
      <c r="FN627" s="802"/>
      <c r="FO627" s="802"/>
      <c r="FP627" s="802"/>
      <c r="FQ627" s="802"/>
      <c r="FR627" s="802"/>
      <c r="FS627" s="802"/>
      <c r="FT627" s="802"/>
      <c r="FU627" s="802"/>
      <c r="FV627" s="802"/>
      <c r="FW627" s="802"/>
      <c r="FX627" s="802"/>
      <c r="FY627" s="802"/>
      <c r="FZ627" s="802"/>
      <c r="GA627" s="802"/>
      <c r="GB627" s="802"/>
      <c r="GC627" s="802"/>
      <c r="GD627" s="802"/>
      <c r="GE627" s="802"/>
      <c r="GF627" s="802"/>
      <c r="GG627" s="802"/>
      <c r="GH627" s="802"/>
      <c r="GI627" s="802"/>
      <c r="GJ627" s="802"/>
      <c r="GK627" s="802"/>
      <c r="GL627" s="802"/>
      <c r="GM627" s="802"/>
      <c r="GN627" s="802"/>
      <c r="GO627" s="802"/>
      <c r="GP627" s="802"/>
      <c r="GQ627" s="802"/>
      <c r="GR627" s="802"/>
      <c r="GS627" s="802"/>
      <c r="GT627" s="802"/>
      <c r="GU627" s="802"/>
      <c r="GV627" s="802"/>
      <c r="GW627" s="802"/>
      <c r="GX627" s="802"/>
      <c r="GY627" s="802"/>
      <c r="GZ627" s="802"/>
      <c r="HA627" s="802"/>
      <c r="HB627" s="802"/>
      <c r="HC627" s="802"/>
      <c r="HD627" s="802"/>
      <c r="HE627" s="802"/>
      <c r="HF627" s="802"/>
      <c r="HG627" s="802"/>
      <c r="HH627" s="802"/>
      <c r="HI627" s="802"/>
      <c r="HJ627" s="802"/>
      <c r="HK627" s="802"/>
      <c r="HL627" s="802"/>
      <c r="HM627" s="802"/>
      <c r="HN627" s="802"/>
      <c r="HO627" s="802"/>
      <c r="HP627" s="802"/>
      <c r="HQ627" s="802"/>
      <c r="HR627" s="802"/>
      <c r="HS627" s="802"/>
      <c r="HT627" s="802"/>
      <c r="HU627" s="802"/>
      <c r="HV627" s="802"/>
      <c r="HW627" s="802"/>
      <c r="HX627" s="802"/>
      <c r="HY627" s="802"/>
      <c r="HZ627" s="802"/>
      <c r="IA627" s="802"/>
      <c r="IB627" s="802"/>
      <c r="IC627" s="802"/>
      <c r="ID627" s="802"/>
      <c r="IE627" s="802"/>
      <c r="IF627" s="802"/>
      <c r="IG627" s="802"/>
      <c r="IH627" s="802"/>
      <c r="II627" s="802"/>
      <c r="IJ627" s="802"/>
      <c r="IK627" s="802"/>
      <c r="IL627" s="802"/>
      <c r="IM627" s="802"/>
      <c r="IN627" s="802"/>
      <c r="IO627" s="802"/>
      <c r="IP627" s="802"/>
      <c r="IQ627" s="802"/>
      <c r="IR627" s="802"/>
      <c r="IS627" s="802"/>
      <c r="IT627" s="802"/>
      <c r="IU627" s="802"/>
      <c r="IV627" s="802"/>
      <c r="IW627" s="802"/>
      <c r="IX627" s="802"/>
      <c r="IY627" s="802"/>
      <c r="IZ627" s="802"/>
      <c r="JA627" s="802"/>
      <c r="JB627" s="802"/>
      <c r="JC627" s="802"/>
      <c r="JD627" s="802"/>
      <c r="JE627" s="802"/>
      <c r="JF627" s="802"/>
      <c r="JG627" s="802"/>
      <c r="JH627" s="802"/>
      <c r="JI627" s="802"/>
      <c r="JJ627" s="802"/>
      <c r="JK627" s="802"/>
      <c r="JL627" s="802"/>
      <c r="JM627" s="802"/>
      <c r="JN627" s="802"/>
      <c r="JO627" s="802"/>
      <c r="JP627" s="802"/>
      <c r="JQ627" s="802"/>
      <c r="JR627" s="802"/>
      <c r="JS627" s="802"/>
      <c r="JT627" s="802"/>
      <c r="JU627" s="802"/>
      <c r="JV627" s="802"/>
      <c r="JW627" s="802"/>
      <c r="JX627" s="802"/>
      <c r="JY627" s="802"/>
      <c r="JZ627" s="802"/>
      <c r="KA627" s="802"/>
      <c r="KB627" s="802"/>
      <c r="KC627" s="802"/>
      <c r="KD627" s="802"/>
      <c r="KE627" s="802"/>
      <c r="KF627" s="802"/>
      <c r="KG627" s="802"/>
      <c r="KH627" s="802"/>
      <c r="KI627" s="802"/>
      <c r="KJ627" s="802"/>
      <c r="KK627" s="802"/>
      <c r="KL627" s="802"/>
      <c r="KM627" s="802"/>
      <c r="KN627" s="802"/>
      <c r="KO627" s="802"/>
      <c r="KP627" s="802"/>
      <c r="KQ627" s="802"/>
      <c r="KR627" s="802"/>
      <c r="KS627" s="802"/>
      <c r="KT627" s="802"/>
      <c r="KU627" s="802"/>
      <c r="KV627" s="802"/>
      <c r="KW627" s="802"/>
      <c r="KX627" s="802"/>
      <c r="KY627" s="802"/>
      <c r="KZ627" s="802"/>
      <c r="LA627" s="802"/>
      <c r="LB627" s="802"/>
      <c r="LC627" s="802"/>
      <c r="LD627" s="802"/>
      <c r="LE627" s="802"/>
      <c r="LF627" s="802"/>
      <c r="LG627" s="802"/>
      <c r="LH627" s="802"/>
      <c r="LI627" s="802"/>
      <c r="LJ627" s="802"/>
      <c r="LK627" s="802"/>
      <c r="LL627" s="802"/>
      <c r="LM627" s="802"/>
      <c r="LN627" s="802"/>
      <c r="LO627" s="802"/>
      <c r="LP627" s="802"/>
      <c r="LQ627" s="802"/>
      <c r="LR627" s="802"/>
      <c r="LS627" s="802"/>
      <c r="LT627" s="802"/>
      <c r="LU627" s="802"/>
      <c r="LV627" s="802"/>
      <c r="LW627" s="802"/>
      <c r="LX627" s="802"/>
      <c r="LY627" s="802"/>
      <c r="LZ627" s="802"/>
      <c r="MA627" s="802"/>
      <c r="MB627" s="802"/>
      <c r="MC627" s="802"/>
      <c r="MD627" s="802"/>
      <c r="ME627" s="802"/>
      <c r="MF627" s="802"/>
      <c r="MG627" s="802"/>
      <c r="MH627" s="802"/>
      <c r="MI627" s="802"/>
      <c r="MJ627" s="802"/>
      <c r="MK627" s="802"/>
      <c r="ML627" s="802"/>
      <c r="MM627" s="802"/>
      <c r="MN627" s="802"/>
      <c r="MO627" s="802"/>
      <c r="MP627" s="802"/>
      <c r="MQ627" s="802"/>
      <c r="MR627" s="802"/>
      <c r="MS627" s="802"/>
      <c r="MT627" s="802"/>
      <c r="MU627" s="802"/>
      <c r="MV627" s="802"/>
      <c r="MW627" s="802"/>
      <c r="MX627" s="802"/>
      <c r="MY627" s="802"/>
      <c r="MZ627" s="802"/>
      <c r="NA627" s="802"/>
      <c r="NB627" s="802"/>
      <c r="NC627" s="802"/>
      <c r="ND627" s="802"/>
      <c r="NE627" s="802"/>
      <c r="NF627" s="802"/>
      <c r="NG627" s="802"/>
      <c r="NH627" s="802"/>
      <c r="NI627" s="802"/>
      <c r="NJ627" s="802"/>
      <c r="NK627" s="802"/>
      <c r="NL627" s="802"/>
      <c r="NM627" s="802"/>
      <c r="NN627" s="802"/>
      <c r="NO627" s="802"/>
      <c r="NP627" s="802"/>
      <c r="NQ627" s="802"/>
      <c r="NR627" s="802"/>
      <c r="NS627" s="802"/>
      <c r="NT627" s="802"/>
      <c r="NU627" s="802"/>
      <c r="NV627" s="802"/>
      <c r="NW627" s="802"/>
      <c r="NX627" s="802"/>
      <c r="NY627" s="802"/>
      <c r="NZ627" s="802"/>
      <c r="OA627" s="802"/>
      <c r="OB627" s="802"/>
      <c r="OC627" s="802"/>
      <c r="OD627" s="802"/>
      <c r="OE627" s="802"/>
      <c r="OF627" s="802"/>
      <c r="OG627" s="802"/>
      <c r="OH627" s="802"/>
      <c r="OI627" s="802"/>
      <c r="OJ627" s="802"/>
      <c r="OK627" s="802"/>
      <c r="OL627" s="802"/>
      <c r="OM627" s="802"/>
      <c r="ON627" s="802"/>
      <c r="OO627" s="802"/>
      <c r="OP627" s="802"/>
      <c r="OQ627" s="802"/>
      <c r="OR627" s="802"/>
      <c r="OS627" s="802"/>
      <c r="OT627" s="802"/>
      <c r="OU627" s="802"/>
      <c r="OV627" s="802"/>
      <c r="OW627" s="802"/>
      <c r="OX627" s="802"/>
      <c r="OY627" s="802"/>
      <c r="OZ627" s="802"/>
      <c r="PA627" s="802"/>
      <c r="PB627" s="802"/>
      <c r="PC627" s="802"/>
      <c r="PD627" s="802"/>
      <c r="PE627" s="802"/>
      <c r="PF627" s="802"/>
      <c r="PG627" s="802"/>
      <c r="PH627" s="802"/>
      <c r="PI627" s="802"/>
      <c r="PJ627" s="802"/>
      <c r="PK627" s="802"/>
      <c r="PL627" s="802"/>
      <c r="PM627" s="802"/>
      <c r="PN627" s="802"/>
      <c r="PO627" s="802"/>
      <c r="PP627" s="802"/>
      <c r="PQ627" s="802"/>
      <c r="PR627" s="802"/>
      <c r="PS627" s="802"/>
      <c r="PT627" s="802"/>
      <c r="PU627" s="802"/>
      <c r="PV627" s="802"/>
      <c r="PW627" s="802"/>
      <c r="PX627" s="802"/>
      <c r="PY627" s="802"/>
      <c r="PZ627" s="802"/>
      <c r="QA627" s="802"/>
      <c r="QB627" s="802"/>
      <c r="QC627" s="802"/>
      <c r="QD627" s="802"/>
      <c r="QE627" s="802"/>
      <c r="QF627" s="802"/>
      <c r="QG627" s="802"/>
      <c r="QH627" s="802"/>
      <c r="QI627" s="802"/>
      <c r="QJ627" s="802"/>
      <c r="QK627" s="802"/>
      <c r="QL627" s="802"/>
      <c r="QM627" s="802"/>
      <c r="QN627" s="802"/>
      <c r="QO627" s="802"/>
      <c r="QP627" s="802"/>
      <c r="QQ627" s="802"/>
      <c r="QR627" s="802"/>
      <c r="QS627" s="802"/>
      <c r="QT627" s="802"/>
      <c r="QU627" s="802"/>
      <c r="QV627" s="802"/>
      <c r="QW627" s="802"/>
      <c r="QX627" s="802"/>
      <c r="QY627" s="802"/>
      <c r="QZ627" s="802"/>
      <c r="RA627" s="802"/>
      <c r="RB627" s="802"/>
      <c r="RC627" s="802"/>
      <c r="RD627" s="802"/>
      <c r="RE627" s="802"/>
      <c r="RF627" s="802"/>
      <c r="RG627" s="802"/>
      <c r="RH627" s="802"/>
      <c r="RI627" s="802"/>
      <c r="RJ627" s="802"/>
      <c r="RK627" s="802"/>
      <c r="RL627" s="802"/>
      <c r="RM627" s="802"/>
      <c r="RN627" s="802"/>
      <c r="RO627" s="802"/>
      <c r="RP627" s="802"/>
      <c r="RQ627" s="802"/>
      <c r="RR627" s="802"/>
      <c r="RS627" s="802"/>
      <c r="RT627" s="802"/>
      <c r="RU627" s="802"/>
      <c r="RV627" s="802"/>
      <c r="RW627" s="802"/>
      <c r="RX627" s="802"/>
      <c r="RY627" s="802"/>
      <c r="RZ627" s="802"/>
      <c r="SA627" s="802"/>
      <c r="SB627" s="802"/>
      <c r="SC627" s="802"/>
      <c r="SD627" s="802"/>
      <c r="SE627" s="802"/>
      <c r="SF627" s="802"/>
      <c r="SG627" s="802"/>
      <c r="SH627" s="802"/>
      <c r="SI627" s="802"/>
      <c r="SJ627" s="802"/>
      <c r="SK627" s="802"/>
      <c r="SL627" s="802"/>
      <c r="SM627" s="802"/>
      <c r="SN627" s="802"/>
      <c r="SO627" s="802"/>
      <c r="SP627" s="802"/>
      <c r="SQ627" s="802"/>
      <c r="SR627" s="802"/>
      <c r="SS627" s="802"/>
      <c r="ST627" s="802"/>
      <c r="SU627" s="802"/>
      <c r="SV627" s="802"/>
      <c r="SW627" s="802"/>
      <c r="SX627" s="802"/>
      <c r="SY627" s="802"/>
      <c r="SZ627" s="802"/>
      <c r="TA627" s="802"/>
      <c r="TB627" s="802"/>
      <c r="TC627" s="802"/>
      <c r="TD627" s="802"/>
      <c r="TE627" s="802"/>
      <c r="TF627" s="802"/>
      <c r="TG627" s="802"/>
      <c r="TH627" s="802"/>
      <c r="TI627" s="802"/>
      <c r="TJ627" s="802"/>
      <c r="TK627" s="802"/>
      <c r="TL627" s="802"/>
      <c r="TM627" s="802"/>
      <c r="TN627" s="802"/>
      <c r="TO627" s="802"/>
      <c r="TP627" s="802"/>
      <c r="TQ627" s="802"/>
      <c r="TR627" s="802"/>
      <c r="TS627" s="802"/>
      <c r="TT627" s="802"/>
      <c r="TU627" s="802"/>
      <c r="TV627" s="802"/>
      <c r="TW627" s="802"/>
      <c r="TX627" s="802"/>
      <c r="TY627" s="802"/>
      <c r="TZ627" s="802"/>
      <c r="UA627" s="802"/>
      <c r="UB627" s="802"/>
      <c r="UC627" s="802"/>
      <c r="UD627" s="802"/>
      <c r="UE627" s="802"/>
      <c r="UF627" s="802"/>
      <c r="UG627" s="802"/>
      <c r="UH627" s="802"/>
      <c r="UI627" s="802"/>
      <c r="UJ627" s="802"/>
      <c r="UK627" s="802"/>
      <c r="UL627" s="802"/>
      <c r="UM627" s="802"/>
      <c r="UN627" s="802"/>
      <c r="UO627" s="802"/>
      <c r="UP627" s="802"/>
      <c r="UQ627" s="802"/>
      <c r="UR627" s="802"/>
      <c r="US627" s="802"/>
      <c r="UT627" s="802"/>
      <c r="UU627" s="802"/>
      <c r="UV627" s="802"/>
      <c r="UW627" s="802"/>
      <c r="UX627" s="802"/>
      <c r="UY627" s="802"/>
      <c r="UZ627" s="802"/>
      <c r="VA627" s="802"/>
      <c r="VB627" s="802"/>
      <c r="VC627" s="802"/>
      <c r="VD627" s="802"/>
      <c r="VE627" s="802"/>
      <c r="VF627" s="802"/>
      <c r="VG627" s="802"/>
      <c r="VH627" s="802"/>
      <c r="VI627" s="802"/>
      <c r="VJ627" s="802"/>
      <c r="VK627" s="802"/>
      <c r="VL627" s="802"/>
      <c r="VM627" s="802"/>
      <c r="VN627" s="802"/>
      <c r="VO627" s="802"/>
      <c r="VP627" s="802"/>
      <c r="VQ627" s="802"/>
      <c r="VR627" s="802"/>
      <c r="VS627" s="802"/>
      <c r="VT627" s="802"/>
      <c r="VU627" s="802"/>
      <c r="VV627" s="802"/>
      <c r="VW627" s="802"/>
      <c r="VX627" s="802"/>
      <c r="VY627" s="802"/>
      <c r="VZ627" s="802"/>
      <c r="WA627" s="802"/>
      <c r="WB627" s="802"/>
      <c r="WC627" s="802"/>
      <c r="WD627" s="802"/>
      <c r="WE627" s="802"/>
      <c r="WF627" s="802"/>
      <c r="WG627" s="802"/>
      <c r="WH627" s="802"/>
      <c r="WI627" s="802"/>
      <c r="WJ627" s="802"/>
      <c r="WK627" s="802"/>
      <c r="WL627" s="802"/>
      <c r="WM627" s="802"/>
      <c r="WN627" s="802"/>
      <c r="WO627" s="802"/>
      <c r="WP627" s="802"/>
      <c r="WQ627" s="802"/>
      <c r="WR627" s="802"/>
      <c r="WS627" s="802"/>
      <c r="WT627" s="802"/>
      <c r="WU627" s="802"/>
      <c r="WV627" s="802"/>
      <c r="WW627" s="802"/>
      <c r="WX627" s="802"/>
      <c r="WY627" s="802"/>
      <c r="WZ627" s="802"/>
      <c r="XA627" s="802"/>
      <c r="XB627" s="802"/>
      <c r="XC627" s="802"/>
      <c r="XD627" s="802"/>
      <c r="XE627" s="802"/>
      <c r="XF627" s="802"/>
      <c r="XG627" s="802"/>
      <c r="XH627" s="802"/>
      <c r="XI627" s="802"/>
      <c r="XJ627" s="802"/>
      <c r="XK627" s="802"/>
      <c r="XL627" s="802"/>
      <c r="XM627" s="802"/>
      <c r="XN627" s="802"/>
      <c r="XO627" s="802"/>
      <c r="XP627" s="802"/>
      <c r="XQ627" s="802"/>
      <c r="XR627" s="802"/>
      <c r="XS627" s="802"/>
      <c r="XT627" s="802"/>
      <c r="XU627" s="802"/>
      <c r="XV627" s="802"/>
      <c r="XW627" s="802"/>
      <c r="XX627" s="802"/>
      <c r="XY627" s="802"/>
      <c r="XZ627" s="802"/>
      <c r="YA627" s="802"/>
      <c r="YB627" s="802"/>
      <c r="YC627" s="802"/>
      <c r="YD627" s="802"/>
      <c r="YE627" s="802"/>
      <c r="YF627" s="802"/>
      <c r="YG627" s="802"/>
      <c r="YH627" s="802"/>
      <c r="YI627" s="802"/>
      <c r="YJ627" s="802"/>
      <c r="YK627" s="802"/>
      <c r="YL627" s="802"/>
      <c r="YM627" s="802"/>
      <c r="YN627" s="802"/>
      <c r="YO627" s="802"/>
      <c r="YP627" s="802"/>
      <c r="YQ627" s="802"/>
      <c r="YR627" s="802"/>
      <c r="YS627" s="802"/>
      <c r="YT627" s="802"/>
      <c r="YU627" s="802"/>
      <c r="YV627" s="802"/>
      <c r="YW627" s="802"/>
      <c r="YX627" s="802"/>
      <c r="YY627" s="802"/>
      <c r="YZ627" s="802"/>
      <c r="ZA627" s="802"/>
      <c r="ZB627" s="802"/>
      <c r="ZC627" s="802"/>
      <c r="ZD627" s="802"/>
      <c r="ZE627" s="802"/>
      <c r="ZF627" s="802"/>
      <c r="ZG627" s="802"/>
      <c r="ZH627" s="802"/>
      <c r="ZI627" s="802"/>
      <c r="ZJ627" s="802"/>
      <c r="ZK627" s="802"/>
      <c r="ZL627" s="802"/>
      <c r="ZM627" s="802"/>
      <c r="ZN627" s="802"/>
      <c r="ZO627" s="802"/>
      <c r="ZP627" s="802"/>
      <c r="ZQ627" s="802"/>
      <c r="ZR627" s="802"/>
      <c r="ZS627" s="802"/>
      <c r="ZT627" s="802"/>
      <c r="ZU627" s="802"/>
      <c r="ZV627" s="802"/>
      <c r="ZW627" s="802"/>
      <c r="ZX627" s="802"/>
      <c r="ZY627" s="802"/>
      <c r="ZZ627" s="802"/>
      <c r="AAA627" s="802"/>
      <c r="AAB627" s="802"/>
      <c r="AAC627" s="802"/>
      <c r="AAD627" s="802"/>
      <c r="AAE627" s="802"/>
      <c r="AAF627" s="802"/>
      <c r="AAG627" s="802"/>
      <c r="AAH627" s="802"/>
      <c r="AAI627" s="802"/>
      <c r="AAJ627" s="802"/>
      <c r="AAK627" s="802"/>
      <c r="AAL627" s="802"/>
      <c r="AAM627" s="802"/>
      <c r="AAN627" s="802"/>
      <c r="AAO627" s="802"/>
      <c r="AAP627" s="802"/>
      <c r="AAQ627" s="802"/>
      <c r="AAR627" s="802"/>
      <c r="AAS627" s="802"/>
      <c r="AAT627" s="802"/>
      <c r="AAU627" s="802"/>
      <c r="AAV627" s="802"/>
      <c r="AAW627" s="802"/>
      <c r="AAX627" s="802"/>
      <c r="AAY627" s="802"/>
      <c r="AAZ627" s="802"/>
      <c r="ABA627" s="802"/>
      <c r="ABB627" s="802"/>
      <c r="ABC627" s="802"/>
      <c r="ABD627" s="802"/>
      <c r="ABE627" s="802"/>
      <c r="ABF627" s="802"/>
      <c r="ABG627" s="802"/>
      <c r="ABH627" s="802"/>
      <c r="ABI627" s="802"/>
      <c r="ABJ627" s="802"/>
      <c r="ABK627" s="802"/>
      <c r="ABL627" s="802"/>
      <c r="ABM627" s="802"/>
      <c r="ABN627" s="802"/>
      <c r="ABO627" s="802"/>
      <c r="ABP627" s="802"/>
      <c r="ABQ627" s="802"/>
      <c r="ABR627" s="802"/>
      <c r="ABS627" s="802"/>
      <c r="ABT627" s="802"/>
      <c r="ABU627" s="802"/>
      <c r="ABV627" s="802"/>
      <c r="ABW627" s="802"/>
      <c r="ABX627" s="802"/>
      <c r="ABY627" s="802"/>
      <c r="ABZ627" s="802"/>
      <c r="ACA627" s="802"/>
      <c r="ACB627" s="802"/>
      <c r="ACC627" s="802"/>
      <c r="ACD627" s="802"/>
      <c r="ACE627" s="802"/>
      <c r="ACF627" s="802"/>
      <c r="ACG627" s="802"/>
      <c r="ACH627" s="802"/>
      <c r="ACI627" s="802"/>
      <c r="ACJ627" s="802"/>
      <c r="ACK627" s="802"/>
      <c r="ACL627" s="802"/>
      <c r="ACM627" s="802"/>
      <c r="ACN627" s="802"/>
      <c r="ACO627" s="802"/>
      <c r="ACP627" s="802"/>
      <c r="ACQ627" s="802"/>
      <c r="ACR627" s="802"/>
      <c r="ACS627" s="802"/>
      <c r="ACT627" s="802"/>
      <c r="ACU627" s="802"/>
      <c r="ACV627" s="802"/>
      <c r="ACW627" s="802"/>
      <c r="ACX627" s="802"/>
      <c r="ACY627" s="802"/>
      <c r="ACZ627" s="802"/>
      <c r="ADA627" s="802"/>
      <c r="ADB627" s="802"/>
      <c r="ADC627" s="802"/>
      <c r="ADD627" s="802"/>
      <c r="ADE627" s="802"/>
      <c r="ADF627" s="802"/>
      <c r="ADG627" s="802"/>
      <c r="ADH627" s="802"/>
      <c r="ADI627" s="802"/>
      <c r="ADJ627" s="802"/>
      <c r="ADK627" s="802"/>
      <c r="ADL627" s="802"/>
      <c r="ADM627" s="802"/>
      <c r="ADN627" s="802"/>
      <c r="ADO627" s="802"/>
      <c r="ADP627" s="802"/>
      <c r="ADQ627" s="802"/>
      <c r="ADR627" s="802"/>
      <c r="ADS627" s="802"/>
      <c r="ADT627" s="802"/>
      <c r="ADU627" s="802"/>
      <c r="ADV627" s="802"/>
      <c r="ADW627" s="802"/>
      <c r="ADX627" s="802"/>
      <c r="ADY627" s="802"/>
      <c r="ADZ627" s="802"/>
      <c r="AEA627" s="802"/>
      <c r="AEB627" s="802"/>
      <c r="AEC627" s="802"/>
      <c r="AED627" s="802"/>
      <c r="AEE627" s="802"/>
      <c r="AEF627" s="802"/>
      <c r="AEG627" s="802"/>
      <c r="AEH627" s="802"/>
      <c r="AEI627" s="802"/>
      <c r="AEJ627" s="802"/>
      <c r="AEK627" s="802"/>
      <c r="AEL627" s="802"/>
      <c r="AEM627" s="802"/>
      <c r="AEN627" s="802"/>
      <c r="AEO627" s="802"/>
      <c r="AEP627" s="802"/>
      <c r="AEQ627" s="802"/>
      <c r="AER627" s="802"/>
      <c r="AES627" s="802"/>
      <c r="AET627" s="802"/>
      <c r="AEU627" s="802"/>
      <c r="AEV627" s="802"/>
      <c r="AEW627" s="802"/>
      <c r="AEX627" s="802"/>
      <c r="AEY627" s="802"/>
      <c r="AEZ627" s="802"/>
      <c r="AFA627" s="802"/>
      <c r="AFB627" s="802"/>
      <c r="AFC627" s="802"/>
      <c r="AFD627" s="802"/>
      <c r="AFE627" s="802"/>
      <c r="AFF627" s="802"/>
      <c r="AFG627" s="802"/>
      <c r="AFH627" s="802"/>
      <c r="AFI627" s="802"/>
      <c r="AFJ627" s="802"/>
      <c r="AFK627" s="802"/>
      <c r="AFL627" s="802"/>
      <c r="AFM627" s="802"/>
      <c r="AFN627" s="802"/>
      <c r="AFO627" s="802"/>
      <c r="AFP627" s="802"/>
      <c r="AFQ627" s="802"/>
      <c r="AFR627" s="802"/>
      <c r="AFS627" s="802"/>
      <c r="AFT627" s="802"/>
      <c r="AFU627" s="802"/>
      <c r="AFV627" s="802"/>
      <c r="AFW627" s="802"/>
      <c r="AFX627" s="802"/>
      <c r="AFY627" s="802"/>
      <c r="AFZ627" s="802"/>
      <c r="AGA627" s="802"/>
      <c r="AGB627" s="802"/>
      <c r="AGC627" s="802"/>
      <c r="AGD627" s="802"/>
      <c r="AGE627" s="802"/>
      <c r="AGF627" s="802"/>
      <c r="AGG627" s="802"/>
      <c r="AGH627" s="802"/>
      <c r="AGI627" s="802"/>
      <c r="AGJ627" s="802"/>
      <c r="AGK627" s="802"/>
      <c r="AGL627" s="802"/>
      <c r="AGM627" s="802"/>
      <c r="AGN627" s="802"/>
      <c r="AGO627" s="802"/>
      <c r="AGP627" s="802"/>
      <c r="AGQ627" s="802"/>
      <c r="AGR627" s="802"/>
      <c r="AGS627" s="802"/>
      <c r="AGT627" s="802"/>
      <c r="AGU627" s="802"/>
      <c r="AGV627" s="802"/>
      <c r="AGW627" s="802"/>
      <c r="AGX627" s="802"/>
      <c r="AGY627" s="802"/>
      <c r="AGZ627" s="802"/>
      <c r="AHA627" s="802"/>
      <c r="AHB627" s="802"/>
      <c r="AHC627" s="802"/>
      <c r="AHD627" s="802"/>
      <c r="AHE627" s="802"/>
      <c r="AHF627" s="802"/>
      <c r="AHG627" s="802"/>
      <c r="AHH627" s="802"/>
      <c r="AHI627" s="802"/>
      <c r="AHJ627" s="802"/>
      <c r="AHK627" s="802"/>
      <c r="AHL627" s="802"/>
      <c r="AHM627" s="802"/>
      <c r="AHN627" s="802"/>
      <c r="AHO627" s="802"/>
      <c r="AHP627" s="802"/>
      <c r="AHQ627" s="802"/>
      <c r="AHR627" s="802"/>
      <c r="AHS627" s="802"/>
      <c r="AHT627" s="802"/>
      <c r="AHU627" s="802"/>
      <c r="AHV627" s="802"/>
      <c r="AHW627" s="802"/>
      <c r="AHX627" s="802"/>
      <c r="AHY627" s="802"/>
      <c r="AHZ627" s="802"/>
      <c r="AIA627" s="802"/>
      <c r="AIB627" s="802"/>
      <c r="AIC627" s="802"/>
      <c r="AID627" s="802"/>
      <c r="AIE627" s="802"/>
      <c r="AIF627" s="802"/>
      <c r="AIG627" s="802"/>
      <c r="AIH627" s="802"/>
      <c r="AII627" s="802"/>
      <c r="AIJ627" s="802"/>
      <c r="AQE627" s="802"/>
      <c r="AQF627" s="802"/>
      <c r="AQG627" s="802"/>
      <c r="AQH627" s="802"/>
      <c r="AQI627" s="802"/>
      <c r="AQJ627" s="802"/>
      <c r="AQK627" s="802"/>
      <c r="AQL627" s="802"/>
      <c r="AQM627" s="802"/>
      <c r="AQN627" s="802"/>
      <c r="AQO627" s="802"/>
      <c r="AQP627" s="802"/>
      <c r="AQQ627" s="802"/>
      <c r="AQR627" s="802"/>
      <c r="AQS627" s="802"/>
      <c r="AQT627" s="802"/>
      <c r="AQU627" s="802"/>
      <c r="AQV627" s="802"/>
      <c r="AQW627" s="802"/>
      <c r="AQX627" s="802"/>
      <c r="AQY627" s="802"/>
      <c r="AQZ627" s="802"/>
      <c r="ARA627" s="802"/>
      <c r="ARB627" s="802"/>
      <c r="ARC627" s="802"/>
      <c r="ARD627" s="802"/>
      <c r="ARE627" s="802"/>
      <c r="ARF627" s="802"/>
      <c r="ARG627" s="802"/>
      <c r="ARH627" s="802"/>
      <c r="ARI627" s="802"/>
      <c r="ARJ627" s="802"/>
      <c r="ARK627" s="802"/>
      <c r="ARL627" s="802"/>
      <c r="ARM627" s="802"/>
      <c r="ARN627" s="802"/>
      <c r="ARO627" s="802"/>
      <c r="ARP627" s="802"/>
      <c r="ARQ627" s="802"/>
      <c r="ARR627" s="802"/>
      <c r="ARS627" s="802"/>
      <c r="ART627" s="802"/>
      <c r="ARU627" s="802"/>
      <c r="ARV627" s="802"/>
      <c r="ARW627" s="802"/>
      <c r="ARX627" s="802"/>
      <c r="ARY627" s="802"/>
      <c r="ARZ627" s="802"/>
      <c r="ASA627" s="802"/>
      <c r="ASB627" s="802"/>
      <c r="ASC627" s="802"/>
      <c r="ASD627" s="802"/>
      <c r="ASE627" s="802"/>
      <c r="ASF627" s="802"/>
      <c r="ASG627" s="802"/>
      <c r="ASH627" s="802"/>
      <c r="ASI627" s="802"/>
      <c r="ASJ627" s="802"/>
      <c r="ASK627" s="802"/>
      <c r="ASL627" s="802"/>
      <c r="ATP627" s="802"/>
      <c r="ATQ627" s="802"/>
      <c r="ATR627" s="802"/>
      <c r="ATS627" s="802"/>
      <c r="ATT627" s="802"/>
      <c r="ATU627" s="802"/>
      <c r="ATV627" s="802"/>
      <c r="ATW627" s="802"/>
      <c r="ATX627" s="802"/>
      <c r="ATY627" s="802"/>
      <c r="ATZ627" s="802"/>
      <c r="AUA627" s="802"/>
      <c r="AUB627" s="802"/>
      <c r="AUC627" s="802"/>
      <c r="AUD627" s="802"/>
      <c r="AUE627" s="802"/>
      <c r="AUF627" s="802"/>
      <c r="AUG627" s="802"/>
      <c r="AUH627" s="802"/>
      <c r="AUI627" s="802"/>
      <c r="AUJ627" s="802"/>
      <c r="AUK627" s="802"/>
      <c r="AUL627" s="802"/>
      <c r="AUM627" s="802"/>
      <c r="AUN627" s="802"/>
      <c r="AUO627" s="802"/>
      <c r="AUP627" s="801"/>
      <c r="AUQ627" s="802"/>
      <c r="AUR627" s="801"/>
      <c r="AUS627" s="802"/>
      <c r="AUT627" s="801"/>
      <c r="AUU627" s="802"/>
      <c r="AUV627" s="802"/>
      <c r="AUW627" s="802"/>
      <c r="AUX627" s="802"/>
      <c r="AUY627" s="802"/>
      <c r="AUZ627" s="802"/>
      <c r="AVA627" s="802"/>
      <c r="AVB627" s="802"/>
      <c r="AVC627" s="802"/>
      <c r="AVD627" s="802"/>
      <c r="AVE627" s="802"/>
      <c r="AVF627" s="802"/>
      <c r="AVG627" s="802"/>
      <c r="AVH627" s="802"/>
      <c r="AVI627" s="802"/>
      <c r="AVJ627" s="808"/>
      <c r="AVK627" s="808"/>
      <c r="AVL627" s="808"/>
      <c r="AVM627" s="808"/>
      <c r="AVN627" s="808"/>
      <c r="AVO627" s="808"/>
      <c r="AVP627" s="808"/>
      <c r="AVQ627" s="808"/>
      <c r="AVR627" s="808"/>
      <c r="AVS627" s="808"/>
      <c r="AVT627" s="808"/>
      <c r="AVU627" s="809"/>
      <c r="AVV627" s="809"/>
      <c r="AVW627" s="809"/>
      <c r="AVX627" s="809"/>
      <c r="AVY627" s="809"/>
      <c r="AVZ627" s="809"/>
      <c r="AWA627" s="809"/>
      <c r="AWB627" s="809"/>
      <c r="AWC627" s="809"/>
      <c r="AWD627" s="809"/>
      <c r="AWE627" s="809"/>
      <c r="AWF627" s="809"/>
      <c r="AWG627" s="809"/>
      <c r="AWH627" s="809"/>
      <c r="AWI627" s="809"/>
      <c r="AWJ627" s="809"/>
      <c r="AWK627" s="809"/>
      <c r="AWL627" s="809"/>
      <c r="AWM627" s="809"/>
      <c r="AWN627" s="809"/>
      <c r="AWO627" s="809"/>
      <c r="AWP627" s="809"/>
      <c r="AWQ627" s="809"/>
      <c r="AWR627" s="808"/>
      <c r="AWS627" s="761"/>
      <c r="AWT627" s="808"/>
      <c r="AWU627" s="809"/>
      <c r="AWV627" s="809"/>
      <c r="AWW627" s="809"/>
      <c r="AWX627" s="809"/>
      <c r="AWY627" s="809"/>
      <c r="AWZ627" s="809"/>
      <c r="AXA627" s="809"/>
      <c r="AXB627" s="809"/>
      <c r="AXC627" s="809"/>
      <c r="AXD627" s="809"/>
      <c r="AXE627" s="809"/>
      <c r="AXF627" s="809"/>
      <c r="AXG627" s="809"/>
      <c r="AXH627" s="809"/>
      <c r="AXI627" s="809"/>
      <c r="AXJ627" s="809"/>
      <c r="AXK627" s="809"/>
      <c r="AXL627" s="809"/>
      <c r="AXM627" s="809"/>
      <c r="AXN627" s="809"/>
      <c r="AXO627" s="809"/>
      <c r="AXP627" s="809"/>
      <c r="AXQ627" s="809"/>
      <c r="AXR627" s="809"/>
      <c r="AXS627" s="809"/>
      <c r="AXT627" s="809"/>
      <c r="AXU627" s="809"/>
      <c r="AXV627" s="809"/>
      <c r="AXW627" s="809"/>
      <c r="AXX627" s="809"/>
      <c r="AXY627" s="809"/>
      <c r="AXZ627" s="809"/>
      <c r="AYA627" s="809"/>
      <c r="AYB627" s="809"/>
      <c r="AYC627" s="809"/>
      <c r="AYD627" s="808"/>
      <c r="AYE627" s="808"/>
      <c r="AYF627" s="809"/>
      <c r="AYG627" s="808"/>
      <c r="AYH627" s="810"/>
      <c r="AYI627" s="810"/>
      <c r="AYJ627" s="810"/>
      <c r="AYK627" s="810"/>
      <c r="AYL627" s="810"/>
      <c r="AYM627" s="810"/>
      <c r="AYN627" s="810"/>
      <c r="AYO627" s="810"/>
      <c r="AYP627" s="810"/>
      <c r="AYQ627" s="810"/>
      <c r="AYR627" s="810"/>
      <c r="AYS627" s="810"/>
      <c r="AYT627" s="810"/>
      <c r="AYU627" s="810"/>
      <c r="AYV627" s="810"/>
      <c r="AYW627" s="810"/>
      <c r="AYX627" s="810"/>
      <c r="AYY627" s="810"/>
      <c r="AYZ627" s="810"/>
      <c r="AZA627" s="810"/>
      <c r="AZB627" s="810"/>
      <c r="AZC627" s="810"/>
      <c r="AZD627" s="810"/>
      <c r="AZE627" s="810"/>
      <c r="AZF627" s="810"/>
      <c r="AZG627" s="810"/>
      <c r="AZH627" s="810"/>
      <c r="AZI627" s="810"/>
      <c r="AZJ627" s="810"/>
      <c r="AZK627" s="810"/>
      <c r="AZL627" s="810"/>
      <c r="AZM627" s="810"/>
      <c r="AZN627" s="810"/>
      <c r="AZO627" s="810"/>
      <c r="AZP627" s="809"/>
      <c r="AZQ627" s="802"/>
      <c r="AZR627" s="802"/>
      <c r="AZS627" s="802"/>
    </row>
    <row r="628" spans="45:920 1123:1371" s="793" customFormat="1" ht="13.5">
      <c r="AS628" s="802"/>
      <c r="AT628" s="802"/>
      <c r="AU628" s="802"/>
      <c r="AV628" s="802"/>
      <c r="AW628" s="802"/>
      <c r="AX628" s="802"/>
      <c r="AY628" s="802"/>
      <c r="AZ628" s="802"/>
      <c r="BA628" s="802"/>
      <c r="BB628" s="802"/>
      <c r="BC628" s="802"/>
      <c r="BD628" s="802"/>
      <c r="BE628" s="802"/>
      <c r="BF628" s="802"/>
      <c r="BG628" s="802"/>
      <c r="BH628" s="802"/>
      <c r="BI628" s="802"/>
      <c r="BJ628" s="802"/>
      <c r="BK628" s="802"/>
      <c r="BL628" s="802"/>
      <c r="BM628" s="802"/>
      <c r="BN628" s="802"/>
      <c r="BO628" s="802"/>
      <c r="BP628" s="802"/>
      <c r="BQ628" s="802"/>
      <c r="BR628" s="802"/>
      <c r="BS628" s="802"/>
      <c r="BT628" s="802"/>
      <c r="BU628" s="802"/>
      <c r="BV628" s="802"/>
      <c r="BW628" s="802"/>
      <c r="BX628" s="802"/>
      <c r="BY628" s="802"/>
      <c r="BZ628" s="802"/>
      <c r="CA628" s="802"/>
      <c r="CB628" s="802"/>
      <c r="CC628" s="802"/>
      <c r="CD628" s="802"/>
      <c r="CE628" s="802"/>
      <c r="CF628" s="802"/>
      <c r="CG628" s="802"/>
      <c r="CH628" s="802"/>
      <c r="CI628" s="802"/>
      <c r="CJ628" s="802"/>
      <c r="CK628" s="802"/>
      <c r="CL628" s="802"/>
      <c r="CM628" s="802"/>
      <c r="CN628" s="802"/>
      <c r="CO628" s="802"/>
      <c r="CP628" s="802"/>
      <c r="CQ628" s="802"/>
      <c r="CR628" s="802"/>
      <c r="CS628" s="802"/>
      <c r="CT628" s="802"/>
      <c r="CU628" s="802"/>
      <c r="CV628" s="802"/>
      <c r="CW628" s="802"/>
      <c r="CX628" s="802"/>
      <c r="CY628" s="802"/>
      <c r="CZ628" s="802"/>
      <c r="DA628" s="802"/>
      <c r="DB628" s="802"/>
      <c r="DC628" s="802"/>
      <c r="DD628" s="802"/>
      <c r="DE628" s="802"/>
      <c r="DF628" s="802"/>
      <c r="DG628" s="802"/>
      <c r="DH628" s="802"/>
      <c r="DI628" s="802"/>
      <c r="DJ628" s="802"/>
      <c r="DK628" s="802"/>
      <c r="DL628" s="802"/>
      <c r="DM628" s="802"/>
      <c r="DN628" s="802"/>
      <c r="DO628" s="802"/>
      <c r="DP628" s="802"/>
      <c r="DQ628" s="802"/>
      <c r="DR628" s="802"/>
      <c r="DS628" s="802"/>
      <c r="DT628" s="802"/>
      <c r="DU628" s="802"/>
      <c r="DV628" s="802"/>
      <c r="DW628" s="802"/>
      <c r="DX628" s="802"/>
      <c r="DY628" s="802"/>
      <c r="DZ628" s="802"/>
      <c r="EA628" s="802"/>
      <c r="EB628" s="802"/>
      <c r="EC628" s="802"/>
      <c r="ED628" s="802"/>
      <c r="EE628" s="802"/>
      <c r="EF628" s="802"/>
      <c r="EG628" s="802"/>
      <c r="EH628" s="802"/>
      <c r="EI628" s="802"/>
      <c r="EJ628" s="802"/>
      <c r="EK628" s="802"/>
      <c r="EL628" s="802"/>
      <c r="EM628" s="802"/>
      <c r="EN628" s="802"/>
      <c r="EO628" s="802"/>
      <c r="EP628" s="802"/>
      <c r="EQ628" s="802"/>
      <c r="ER628" s="802"/>
      <c r="ES628" s="802"/>
      <c r="ET628" s="802"/>
      <c r="EU628" s="802"/>
      <c r="EV628" s="802"/>
      <c r="EW628" s="802"/>
      <c r="EX628" s="802"/>
      <c r="EY628" s="802"/>
      <c r="EZ628" s="802"/>
      <c r="FA628" s="802"/>
      <c r="FB628" s="802"/>
      <c r="FC628" s="802"/>
      <c r="FD628" s="802"/>
      <c r="FE628" s="802"/>
      <c r="FF628" s="802"/>
      <c r="FG628" s="802"/>
      <c r="FH628" s="802"/>
      <c r="FI628" s="802"/>
      <c r="FJ628" s="802"/>
      <c r="FK628" s="802"/>
      <c r="FL628" s="802"/>
      <c r="FM628" s="802"/>
      <c r="FN628" s="802"/>
      <c r="FO628" s="802"/>
      <c r="FP628" s="802"/>
      <c r="FQ628" s="802"/>
      <c r="FR628" s="802"/>
      <c r="FS628" s="802"/>
      <c r="FT628" s="802"/>
      <c r="FU628" s="802"/>
      <c r="FV628" s="802"/>
      <c r="FW628" s="802"/>
      <c r="FX628" s="802"/>
      <c r="FY628" s="802"/>
      <c r="FZ628" s="802"/>
      <c r="GA628" s="802"/>
      <c r="GB628" s="802"/>
      <c r="GC628" s="802"/>
      <c r="GD628" s="802"/>
      <c r="GE628" s="802"/>
      <c r="GF628" s="802"/>
      <c r="GG628" s="802"/>
      <c r="GH628" s="802"/>
      <c r="GI628" s="802"/>
      <c r="GJ628" s="802"/>
      <c r="GK628" s="802"/>
      <c r="GL628" s="802"/>
      <c r="GM628" s="802"/>
      <c r="GN628" s="802"/>
      <c r="GO628" s="802"/>
      <c r="GP628" s="802"/>
      <c r="GQ628" s="802"/>
      <c r="GR628" s="802"/>
      <c r="GS628" s="802"/>
      <c r="GT628" s="802"/>
      <c r="GU628" s="802"/>
      <c r="GV628" s="802"/>
      <c r="GW628" s="802"/>
      <c r="GX628" s="802"/>
      <c r="GY628" s="802"/>
      <c r="GZ628" s="802"/>
      <c r="HA628" s="802"/>
      <c r="HB628" s="802"/>
      <c r="HC628" s="802"/>
      <c r="HD628" s="802"/>
      <c r="HE628" s="802"/>
      <c r="HF628" s="802"/>
      <c r="HG628" s="802"/>
      <c r="HH628" s="802"/>
      <c r="HI628" s="802"/>
      <c r="HJ628" s="802"/>
      <c r="HK628" s="802"/>
      <c r="HL628" s="802"/>
      <c r="HM628" s="802"/>
      <c r="HN628" s="802"/>
      <c r="HO628" s="802"/>
      <c r="HP628" s="802"/>
      <c r="HQ628" s="802"/>
      <c r="HR628" s="802"/>
      <c r="HS628" s="802"/>
      <c r="HT628" s="802"/>
      <c r="HU628" s="802"/>
      <c r="HV628" s="802"/>
      <c r="HW628" s="802"/>
      <c r="HX628" s="802"/>
      <c r="HY628" s="802"/>
      <c r="HZ628" s="802"/>
      <c r="IA628" s="802"/>
      <c r="IB628" s="802"/>
      <c r="IC628" s="802"/>
      <c r="ID628" s="802"/>
      <c r="IE628" s="802"/>
      <c r="IF628" s="802"/>
      <c r="IG628" s="802"/>
      <c r="IH628" s="802"/>
      <c r="II628" s="802"/>
      <c r="IJ628" s="802"/>
      <c r="IK628" s="802"/>
      <c r="IL628" s="802"/>
      <c r="IM628" s="802"/>
      <c r="IN628" s="802"/>
      <c r="IO628" s="802"/>
      <c r="IP628" s="802"/>
      <c r="IQ628" s="802"/>
      <c r="IR628" s="802"/>
      <c r="IS628" s="802"/>
      <c r="IT628" s="802"/>
      <c r="IU628" s="802"/>
      <c r="IV628" s="802"/>
      <c r="IW628" s="802"/>
      <c r="IX628" s="802"/>
      <c r="IY628" s="802"/>
      <c r="IZ628" s="802"/>
      <c r="JA628" s="802"/>
      <c r="JB628" s="802"/>
      <c r="JC628" s="802"/>
      <c r="JD628" s="802"/>
      <c r="JE628" s="802"/>
      <c r="JF628" s="802"/>
      <c r="JG628" s="802"/>
      <c r="JH628" s="802"/>
      <c r="JI628" s="802"/>
      <c r="JJ628" s="802"/>
      <c r="JK628" s="802"/>
      <c r="JL628" s="802"/>
      <c r="JM628" s="802"/>
      <c r="JN628" s="802"/>
      <c r="JO628" s="802"/>
      <c r="JP628" s="802"/>
      <c r="JQ628" s="802"/>
      <c r="JR628" s="802"/>
      <c r="JS628" s="802"/>
      <c r="JT628" s="802"/>
      <c r="JU628" s="802"/>
      <c r="JV628" s="802"/>
      <c r="JW628" s="802"/>
      <c r="JX628" s="802"/>
      <c r="JY628" s="802"/>
      <c r="JZ628" s="802"/>
      <c r="KA628" s="802"/>
      <c r="KB628" s="802"/>
      <c r="KC628" s="802"/>
      <c r="KD628" s="802"/>
      <c r="KE628" s="802"/>
      <c r="KF628" s="802"/>
      <c r="KG628" s="802"/>
      <c r="KH628" s="802"/>
      <c r="KI628" s="802"/>
      <c r="KJ628" s="802"/>
      <c r="KK628" s="802"/>
      <c r="KL628" s="802"/>
      <c r="KM628" s="802"/>
      <c r="KN628" s="802"/>
      <c r="KO628" s="802"/>
      <c r="KP628" s="802"/>
      <c r="KQ628" s="802"/>
      <c r="KR628" s="802"/>
      <c r="KS628" s="802"/>
      <c r="KT628" s="802"/>
      <c r="KU628" s="802"/>
      <c r="KV628" s="802"/>
      <c r="KW628" s="802"/>
      <c r="KX628" s="802"/>
      <c r="KY628" s="802"/>
      <c r="KZ628" s="802"/>
      <c r="LA628" s="802"/>
      <c r="LB628" s="802"/>
      <c r="LC628" s="802"/>
      <c r="LD628" s="802"/>
      <c r="LE628" s="802"/>
      <c r="LF628" s="802"/>
      <c r="LG628" s="802"/>
      <c r="LH628" s="802"/>
      <c r="LI628" s="802"/>
      <c r="LJ628" s="802"/>
      <c r="LK628" s="802"/>
      <c r="LL628" s="802"/>
      <c r="LM628" s="802"/>
      <c r="LN628" s="802"/>
      <c r="LO628" s="802"/>
      <c r="LP628" s="802"/>
      <c r="LQ628" s="802"/>
      <c r="LR628" s="802"/>
      <c r="LS628" s="802"/>
      <c r="LT628" s="802"/>
      <c r="LU628" s="802"/>
      <c r="LV628" s="802"/>
      <c r="LW628" s="802"/>
      <c r="LX628" s="802"/>
      <c r="LY628" s="802"/>
      <c r="LZ628" s="802"/>
      <c r="MA628" s="802"/>
      <c r="MB628" s="802"/>
      <c r="MC628" s="802"/>
      <c r="MD628" s="802"/>
      <c r="ME628" s="802"/>
      <c r="MF628" s="802"/>
      <c r="MG628" s="802"/>
      <c r="MH628" s="802"/>
      <c r="MI628" s="802"/>
      <c r="MJ628" s="802"/>
      <c r="MK628" s="802"/>
      <c r="ML628" s="802"/>
      <c r="MM628" s="802"/>
      <c r="MN628" s="802"/>
      <c r="MO628" s="802"/>
      <c r="MP628" s="802"/>
      <c r="MQ628" s="802"/>
      <c r="MR628" s="802"/>
      <c r="MS628" s="802"/>
      <c r="MT628" s="802"/>
      <c r="MU628" s="802"/>
      <c r="MV628" s="802"/>
      <c r="MW628" s="802"/>
      <c r="MX628" s="802"/>
      <c r="MY628" s="802"/>
      <c r="MZ628" s="802"/>
      <c r="NA628" s="802"/>
      <c r="NB628" s="802"/>
      <c r="NC628" s="802"/>
      <c r="ND628" s="802"/>
      <c r="NE628" s="802"/>
      <c r="NF628" s="802"/>
      <c r="NG628" s="802"/>
      <c r="NH628" s="802"/>
      <c r="NI628" s="802"/>
      <c r="NJ628" s="802"/>
      <c r="NK628" s="802"/>
      <c r="NL628" s="802"/>
      <c r="NM628" s="802"/>
      <c r="NN628" s="802"/>
      <c r="NO628" s="802"/>
      <c r="NP628" s="802"/>
      <c r="NQ628" s="802"/>
      <c r="NR628" s="802"/>
      <c r="NS628" s="802"/>
      <c r="NT628" s="802"/>
      <c r="NU628" s="802"/>
      <c r="NV628" s="802"/>
      <c r="NW628" s="802"/>
      <c r="NX628" s="802"/>
      <c r="NY628" s="802"/>
      <c r="NZ628" s="802"/>
      <c r="OA628" s="802"/>
      <c r="OB628" s="802"/>
      <c r="OC628" s="802"/>
      <c r="OD628" s="802"/>
      <c r="OE628" s="802"/>
      <c r="OF628" s="802"/>
      <c r="OG628" s="802"/>
      <c r="OH628" s="802"/>
      <c r="OI628" s="802"/>
      <c r="OJ628" s="802"/>
      <c r="OK628" s="802"/>
      <c r="OL628" s="802"/>
      <c r="OM628" s="802"/>
      <c r="ON628" s="802"/>
      <c r="OO628" s="802"/>
      <c r="OP628" s="802"/>
      <c r="OQ628" s="802"/>
      <c r="OR628" s="802"/>
      <c r="OS628" s="802"/>
      <c r="OT628" s="802"/>
      <c r="OU628" s="802"/>
      <c r="OV628" s="802"/>
      <c r="OW628" s="802"/>
      <c r="OX628" s="802"/>
      <c r="OY628" s="802"/>
      <c r="OZ628" s="802"/>
      <c r="PA628" s="802"/>
      <c r="PB628" s="802"/>
      <c r="PC628" s="802"/>
      <c r="PD628" s="802"/>
      <c r="PE628" s="802"/>
      <c r="PF628" s="802"/>
      <c r="PG628" s="802"/>
      <c r="PH628" s="802"/>
      <c r="PI628" s="802"/>
      <c r="PJ628" s="802"/>
      <c r="PK628" s="802"/>
      <c r="PL628" s="802"/>
      <c r="PM628" s="802"/>
      <c r="PN628" s="802"/>
      <c r="PO628" s="802"/>
      <c r="PP628" s="802"/>
      <c r="PQ628" s="802"/>
      <c r="PR628" s="802"/>
      <c r="PS628" s="802"/>
      <c r="PT628" s="802"/>
      <c r="PU628" s="802"/>
      <c r="PV628" s="802"/>
      <c r="PW628" s="802"/>
      <c r="PX628" s="802"/>
      <c r="PY628" s="802"/>
      <c r="PZ628" s="802"/>
      <c r="QA628" s="802"/>
      <c r="QB628" s="802"/>
      <c r="QC628" s="802"/>
      <c r="QD628" s="802"/>
      <c r="QE628" s="802"/>
      <c r="QF628" s="802"/>
      <c r="QG628" s="802"/>
      <c r="QH628" s="802"/>
      <c r="QI628" s="802"/>
      <c r="QJ628" s="802"/>
      <c r="QK628" s="802"/>
      <c r="QL628" s="802"/>
      <c r="QM628" s="802"/>
      <c r="QN628" s="802"/>
      <c r="QO628" s="802"/>
      <c r="QP628" s="802"/>
      <c r="QQ628" s="802"/>
      <c r="QR628" s="802"/>
      <c r="QS628" s="802"/>
      <c r="QT628" s="802"/>
      <c r="QU628" s="802"/>
      <c r="QV628" s="802"/>
      <c r="QW628" s="802"/>
      <c r="QX628" s="802"/>
      <c r="QY628" s="802"/>
      <c r="QZ628" s="802"/>
      <c r="RA628" s="802"/>
      <c r="RB628" s="802"/>
      <c r="RC628" s="802"/>
      <c r="RD628" s="802"/>
      <c r="RE628" s="802"/>
      <c r="RF628" s="802"/>
      <c r="RG628" s="802"/>
      <c r="RH628" s="802"/>
      <c r="RI628" s="802"/>
      <c r="RJ628" s="802"/>
      <c r="RK628" s="802"/>
      <c r="RL628" s="802"/>
      <c r="RM628" s="802"/>
      <c r="RN628" s="802"/>
      <c r="RO628" s="802"/>
      <c r="RP628" s="802"/>
      <c r="RQ628" s="802"/>
      <c r="RR628" s="802"/>
      <c r="RS628" s="802"/>
      <c r="RT628" s="802"/>
      <c r="RU628" s="802"/>
      <c r="RV628" s="802"/>
      <c r="RW628" s="802"/>
      <c r="RX628" s="802"/>
      <c r="RY628" s="802"/>
      <c r="RZ628" s="802"/>
      <c r="SA628" s="802"/>
      <c r="SB628" s="802"/>
      <c r="SC628" s="802"/>
      <c r="SD628" s="802"/>
      <c r="SE628" s="802"/>
      <c r="SF628" s="802"/>
      <c r="SG628" s="802"/>
      <c r="SH628" s="802"/>
      <c r="SI628" s="802"/>
      <c r="SJ628" s="802"/>
      <c r="SK628" s="802"/>
      <c r="SL628" s="802"/>
      <c r="SM628" s="802"/>
      <c r="SN628" s="802"/>
      <c r="SO628" s="802"/>
      <c r="SP628" s="802"/>
      <c r="SQ628" s="802"/>
      <c r="SR628" s="802"/>
      <c r="SS628" s="802"/>
      <c r="ST628" s="802"/>
      <c r="SU628" s="802"/>
      <c r="SV628" s="802"/>
      <c r="SW628" s="802"/>
      <c r="SX628" s="802"/>
      <c r="SY628" s="802"/>
      <c r="SZ628" s="802"/>
      <c r="TA628" s="802"/>
      <c r="TB628" s="802"/>
      <c r="TC628" s="802"/>
      <c r="TD628" s="802"/>
      <c r="TE628" s="802"/>
      <c r="TF628" s="802"/>
      <c r="TG628" s="802"/>
      <c r="TH628" s="802"/>
      <c r="TI628" s="802"/>
      <c r="TJ628" s="802"/>
      <c r="TK628" s="802"/>
      <c r="TL628" s="802"/>
      <c r="TM628" s="802"/>
      <c r="TN628" s="802"/>
      <c r="TO628" s="802"/>
      <c r="TP628" s="802"/>
      <c r="TQ628" s="802"/>
      <c r="TR628" s="802"/>
      <c r="TS628" s="802"/>
      <c r="TT628" s="802"/>
      <c r="TU628" s="802"/>
      <c r="TV628" s="802"/>
      <c r="TW628" s="802"/>
      <c r="TX628" s="802"/>
      <c r="TY628" s="802"/>
      <c r="TZ628" s="802"/>
      <c r="UA628" s="802"/>
      <c r="UB628" s="802"/>
      <c r="UC628" s="802"/>
      <c r="UD628" s="802"/>
      <c r="UE628" s="802"/>
      <c r="UF628" s="802"/>
      <c r="UG628" s="802"/>
      <c r="UH628" s="802"/>
      <c r="UI628" s="802"/>
      <c r="UJ628" s="802"/>
      <c r="UK628" s="802"/>
      <c r="UL628" s="802"/>
      <c r="UM628" s="802"/>
      <c r="UN628" s="802"/>
      <c r="UO628" s="802"/>
      <c r="UP628" s="802"/>
      <c r="UQ628" s="802"/>
      <c r="UR628" s="802"/>
      <c r="US628" s="802"/>
      <c r="UT628" s="802"/>
      <c r="UU628" s="802"/>
      <c r="UV628" s="802"/>
      <c r="UW628" s="802"/>
      <c r="UX628" s="802"/>
      <c r="UY628" s="802"/>
      <c r="UZ628" s="802"/>
      <c r="VA628" s="802"/>
      <c r="VB628" s="802"/>
      <c r="VC628" s="802"/>
      <c r="VD628" s="802"/>
      <c r="VE628" s="802"/>
      <c r="VF628" s="802"/>
      <c r="VG628" s="802"/>
      <c r="VH628" s="802"/>
      <c r="VI628" s="802"/>
      <c r="VJ628" s="802"/>
      <c r="VK628" s="802"/>
      <c r="VL628" s="802"/>
      <c r="VM628" s="802"/>
      <c r="VN628" s="802"/>
      <c r="VO628" s="802"/>
      <c r="VP628" s="802"/>
      <c r="VQ628" s="802"/>
      <c r="VR628" s="802"/>
      <c r="VS628" s="802"/>
      <c r="VT628" s="802"/>
      <c r="VU628" s="802"/>
      <c r="VV628" s="802"/>
      <c r="VW628" s="802"/>
      <c r="VX628" s="802"/>
      <c r="VY628" s="802"/>
      <c r="VZ628" s="802"/>
      <c r="WA628" s="802"/>
      <c r="WB628" s="802"/>
      <c r="WC628" s="802"/>
      <c r="WD628" s="802"/>
      <c r="WE628" s="802"/>
      <c r="WF628" s="802"/>
      <c r="WG628" s="802"/>
      <c r="WH628" s="802"/>
      <c r="WI628" s="802"/>
      <c r="WJ628" s="802"/>
      <c r="WK628" s="802"/>
      <c r="WL628" s="802"/>
      <c r="WM628" s="802"/>
      <c r="WN628" s="802"/>
      <c r="WO628" s="802"/>
      <c r="WP628" s="802"/>
      <c r="WQ628" s="802"/>
      <c r="WR628" s="802"/>
      <c r="WS628" s="802"/>
      <c r="WT628" s="802"/>
      <c r="WU628" s="802"/>
      <c r="WV628" s="802"/>
      <c r="WW628" s="802"/>
      <c r="WX628" s="802"/>
      <c r="WY628" s="802"/>
      <c r="WZ628" s="802"/>
      <c r="XA628" s="802"/>
      <c r="XB628" s="802"/>
      <c r="XC628" s="802"/>
      <c r="XD628" s="802"/>
      <c r="XE628" s="802"/>
      <c r="XF628" s="802"/>
      <c r="XG628" s="802"/>
      <c r="XH628" s="802"/>
      <c r="XI628" s="802"/>
      <c r="XJ628" s="802"/>
      <c r="XK628" s="802"/>
      <c r="XL628" s="802"/>
      <c r="XM628" s="802"/>
      <c r="XN628" s="802"/>
      <c r="XO628" s="802"/>
      <c r="XP628" s="802"/>
      <c r="XQ628" s="802"/>
      <c r="XR628" s="802"/>
      <c r="XS628" s="802"/>
      <c r="XT628" s="802"/>
      <c r="XU628" s="802"/>
      <c r="XV628" s="802"/>
      <c r="XW628" s="802"/>
      <c r="XX628" s="802"/>
      <c r="XY628" s="802"/>
      <c r="XZ628" s="802"/>
      <c r="YA628" s="802"/>
      <c r="YB628" s="802"/>
      <c r="YC628" s="802"/>
      <c r="YD628" s="802"/>
      <c r="YE628" s="802"/>
      <c r="YF628" s="802"/>
      <c r="YG628" s="802"/>
      <c r="YH628" s="802"/>
      <c r="YI628" s="802"/>
      <c r="YJ628" s="802"/>
      <c r="YK628" s="802"/>
      <c r="YL628" s="802"/>
      <c r="YM628" s="802"/>
      <c r="YN628" s="802"/>
      <c r="YO628" s="802"/>
      <c r="YP628" s="802"/>
      <c r="YQ628" s="802"/>
      <c r="YR628" s="802"/>
      <c r="YS628" s="802"/>
      <c r="YT628" s="802"/>
      <c r="YU628" s="802"/>
      <c r="YV628" s="802"/>
      <c r="YW628" s="802"/>
      <c r="YX628" s="802"/>
      <c r="YY628" s="802"/>
      <c r="YZ628" s="802"/>
      <c r="ZA628" s="802"/>
      <c r="ZB628" s="802"/>
      <c r="ZC628" s="802"/>
      <c r="ZD628" s="802"/>
      <c r="ZE628" s="802"/>
      <c r="ZF628" s="802"/>
      <c r="ZG628" s="802"/>
      <c r="ZH628" s="802"/>
      <c r="ZI628" s="802"/>
      <c r="ZJ628" s="802"/>
      <c r="ZK628" s="802"/>
      <c r="ZL628" s="802"/>
      <c r="ZM628" s="802"/>
      <c r="ZN628" s="802"/>
      <c r="ZO628" s="802"/>
      <c r="ZP628" s="802"/>
      <c r="ZQ628" s="802"/>
      <c r="ZR628" s="802"/>
      <c r="ZS628" s="802"/>
      <c r="ZT628" s="802"/>
      <c r="ZU628" s="802"/>
      <c r="ZV628" s="802"/>
      <c r="ZW628" s="802"/>
      <c r="ZX628" s="802"/>
      <c r="ZY628" s="802"/>
      <c r="ZZ628" s="802"/>
      <c r="AAA628" s="802"/>
      <c r="AAB628" s="802"/>
      <c r="AAC628" s="802"/>
      <c r="AAD628" s="802"/>
      <c r="AAE628" s="802"/>
      <c r="AAF628" s="802"/>
      <c r="AAG628" s="802"/>
      <c r="AAH628" s="802"/>
      <c r="AAI628" s="802"/>
      <c r="AAJ628" s="802"/>
      <c r="AAK628" s="802"/>
      <c r="AAL628" s="802"/>
      <c r="AAM628" s="802"/>
      <c r="AAN628" s="802"/>
      <c r="AAO628" s="802"/>
      <c r="AAP628" s="802"/>
      <c r="AAQ628" s="802"/>
      <c r="AAR628" s="802"/>
      <c r="AAS628" s="802"/>
      <c r="AAT628" s="802"/>
      <c r="AAU628" s="802"/>
      <c r="AAV628" s="802"/>
      <c r="AAW628" s="802"/>
      <c r="AAX628" s="802"/>
      <c r="AAY628" s="802"/>
      <c r="AAZ628" s="802"/>
      <c r="ABA628" s="802"/>
      <c r="ABB628" s="802"/>
      <c r="ABC628" s="802"/>
      <c r="ABD628" s="802"/>
      <c r="ABE628" s="802"/>
      <c r="ABF628" s="802"/>
      <c r="ABG628" s="802"/>
      <c r="ABH628" s="802"/>
      <c r="ABI628" s="802"/>
      <c r="ABJ628" s="802"/>
      <c r="ABK628" s="802"/>
      <c r="ABL628" s="802"/>
      <c r="ABM628" s="802"/>
      <c r="ABN628" s="802"/>
      <c r="ABO628" s="802"/>
      <c r="ABP628" s="802"/>
      <c r="ABQ628" s="802"/>
      <c r="ABR628" s="802"/>
      <c r="ABS628" s="802"/>
      <c r="ABT628" s="802"/>
      <c r="ABU628" s="802"/>
      <c r="ABV628" s="802"/>
      <c r="ABW628" s="802"/>
      <c r="ABX628" s="802"/>
      <c r="ABY628" s="802"/>
      <c r="ABZ628" s="802"/>
      <c r="ACA628" s="802"/>
      <c r="ACB628" s="802"/>
      <c r="ACC628" s="802"/>
      <c r="ACD628" s="802"/>
      <c r="ACE628" s="802"/>
      <c r="ACF628" s="802"/>
      <c r="ACG628" s="802"/>
      <c r="ACH628" s="802"/>
      <c r="ACI628" s="802"/>
      <c r="ACJ628" s="802"/>
      <c r="ACK628" s="802"/>
      <c r="ACL628" s="802"/>
      <c r="ACM628" s="802"/>
      <c r="ACN628" s="802"/>
      <c r="ACO628" s="802"/>
      <c r="ACP628" s="802"/>
      <c r="ACQ628" s="802"/>
      <c r="ACR628" s="802"/>
      <c r="ACS628" s="802"/>
      <c r="ACT628" s="802"/>
      <c r="ACU628" s="802"/>
      <c r="ACV628" s="802"/>
      <c r="ACW628" s="802"/>
      <c r="ACX628" s="802"/>
      <c r="ACY628" s="802"/>
      <c r="ACZ628" s="802"/>
      <c r="ADA628" s="802"/>
      <c r="ADB628" s="802"/>
      <c r="ADC628" s="802"/>
      <c r="ADD628" s="802"/>
      <c r="ADE628" s="802"/>
      <c r="ADF628" s="802"/>
      <c r="ADG628" s="802"/>
      <c r="ADH628" s="802"/>
      <c r="ADI628" s="802"/>
      <c r="ADJ628" s="802"/>
      <c r="ADK628" s="802"/>
      <c r="ADL628" s="802"/>
      <c r="ADM628" s="802"/>
      <c r="ADN628" s="802"/>
      <c r="ADO628" s="802"/>
      <c r="ADP628" s="802"/>
      <c r="ADQ628" s="802"/>
      <c r="ADR628" s="802"/>
      <c r="ADS628" s="802"/>
      <c r="ADT628" s="802"/>
      <c r="ADU628" s="802"/>
      <c r="ADV628" s="802"/>
      <c r="ADW628" s="802"/>
      <c r="ADX628" s="802"/>
      <c r="ADY628" s="802"/>
      <c r="ADZ628" s="802"/>
      <c r="AEA628" s="802"/>
      <c r="AEB628" s="802"/>
      <c r="AEC628" s="802"/>
      <c r="AED628" s="802"/>
      <c r="AEE628" s="802"/>
      <c r="AEF628" s="802"/>
      <c r="AEG628" s="802"/>
      <c r="AEH628" s="802"/>
      <c r="AEI628" s="802"/>
      <c r="AEJ628" s="802"/>
      <c r="AEK628" s="802"/>
      <c r="AEL628" s="802"/>
      <c r="AEM628" s="802"/>
      <c r="AEN628" s="802"/>
      <c r="AEO628" s="802"/>
      <c r="AEP628" s="802"/>
      <c r="AEQ628" s="802"/>
      <c r="AER628" s="802"/>
      <c r="AES628" s="802"/>
      <c r="AET628" s="802"/>
      <c r="AEU628" s="802"/>
      <c r="AEV628" s="802"/>
      <c r="AEW628" s="802"/>
      <c r="AEX628" s="802"/>
      <c r="AEY628" s="802"/>
      <c r="AEZ628" s="802"/>
      <c r="AFA628" s="802"/>
      <c r="AFB628" s="802"/>
      <c r="AFC628" s="802"/>
      <c r="AFD628" s="802"/>
      <c r="AFE628" s="802"/>
      <c r="AFF628" s="802"/>
      <c r="AFG628" s="802"/>
      <c r="AFH628" s="802"/>
      <c r="AFI628" s="802"/>
      <c r="AFJ628" s="802"/>
      <c r="AFK628" s="802"/>
      <c r="AFL628" s="802"/>
      <c r="AFM628" s="802"/>
      <c r="AFN628" s="802"/>
      <c r="AFO628" s="802"/>
      <c r="AFP628" s="802"/>
      <c r="AFQ628" s="802"/>
      <c r="AFR628" s="802"/>
      <c r="AFS628" s="802"/>
      <c r="AFT628" s="802"/>
      <c r="AFU628" s="802"/>
      <c r="AFV628" s="802"/>
      <c r="AFW628" s="802"/>
      <c r="AFX628" s="802"/>
      <c r="AFY628" s="802"/>
      <c r="AFZ628" s="802"/>
      <c r="AGA628" s="802"/>
      <c r="AGB628" s="802"/>
      <c r="AGC628" s="802"/>
      <c r="AGD628" s="802"/>
      <c r="AGE628" s="802"/>
      <c r="AGF628" s="802"/>
      <c r="AGG628" s="802"/>
      <c r="AGH628" s="802"/>
      <c r="AGI628" s="802"/>
      <c r="AGJ628" s="802"/>
      <c r="AGK628" s="802"/>
      <c r="AGL628" s="802"/>
      <c r="AGM628" s="802"/>
      <c r="AGN628" s="802"/>
      <c r="AGO628" s="802"/>
      <c r="AGP628" s="802"/>
      <c r="AGQ628" s="802"/>
      <c r="AGR628" s="802"/>
      <c r="AGS628" s="802"/>
      <c r="AGT628" s="802"/>
      <c r="AGU628" s="802"/>
      <c r="AGV628" s="802"/>
      <c r="AGW628" s="802"/>
      <c r="AGX628" s="802"/>
      <c r="AGY628" s="802"/>
      <c r="AGZ628" s="802"/>
      <c r="AHA628" s="802"/>
      <c r="AHB628" s="802"/>
      <c r="AHC628" s="802"/>
      <c r="AHD628" s="802"/>
      <c r="AHE628" s="802"/>
      <c r="AHF628" s="802"/>
      <c r="AHG628" s="802"/>
      <c r="AHH628" s="802"/>
      <c r="AHI628" s="802"/>
      <c r="AHJ628" s="802"/>
      <c r="AHK628" s="802"/>
      <c r="AHL628" s="802"/>
      <c r="AHM628" s="802"/>
      <c r="AHN628" s="802"/>
      <c r="AHO628" s="802"/>
      <c r="AHP628" s="802"/>
      <c r="AHQ628" s="802"/>
      <c r="AHR628" s="802"/>
      <c r="AHS628" s="802"/>
      <c r="AHT628" s="802"/>
      <c r="AHU628" s="802"/>
      <c r="AHV628" s="802"/>
      <c r="AHW628" s="802"/>
      <c r="AHX628" s="802"/>
      <c r="AHY628" s="802"/>
      <c r="AHZ628" s="802"/>
      <c r="AIA628" s="802"/>
      <c r="AIB628" s="802"/>
      <c r="AIC628" s="802"/>
      <c r="AID628" s="802"/>
      <c r="AIE628" s="802"/>
      <c r="AIF628" s="802"/>
      <c r="AIG628" s="802"/>
      <c r="AIH628" s="802"/>
      <c r="AII628" s="802"/>
      <c r="AIJ628" s="802"/>
      <c r="AQE628" s="802"/>
      <c r="AQF628" s="802"/>
      <c r="AQG628" s="802"/>
      <c r="AQH628" s="802"/>
      <c r="AQI628" s="802"/>
      <c r="AQJ628" s="802"/>
      <c r="AQK628" s="802"/>
      <c r="AQL628" s="802"/>
      <c r="AQM628" s="802"/>
      <c r="AQN628" s="802"/>
      <c r="AQO628" s="802"/>
      <c r="AQP628" s="802"/>
      <c r="AQQ628" s="802"/>
      <c r="AQR628" s="802"/>
      <c r="AQS628" s="802"/>
      <c r="AQT628" s="802"/>
      <c r="AQU628" s="802"/>
      <c r="AQV628" s="802"/>
      <c r="AQW628" s="802"/>
      <c r="AQX628" s="802"/>
      <c r="AQY628" s="802"/>
      <c r="AQZ628" s="802"/>
      <c r="ARA628" s="802"/>
      <c r="ARB628" s="802"/>
      <c r="ARC628" s="802"/>
      <c r="ARD628" s="802"/>
      <c r="ARE628" s="802"/>
      <c r="ARF628" s="802"/>
      <c r="ARG628" s="802"/>
      <c r="ARH628" s="802"/>
      <c r="ARI628" s="802"/>
      <c r="ARJ628" s="802"/>
      <c r="ARK628" s="802"/>
      <c r="ARL628" s="802"/>
      <c r="ARM628" s="802"/>
      <c r="ARN628" s="802"/>
      <c r="ARO628" s="802"/>
      <c r="ARP628" s="802"/>
      <c r="ARQ628" s="802"/>
      <c r="ARR628" s="802"/>
      <c r="ARS628" s="802"/>
      <c r="ART628" s="802"/>
      <c r="ARU628" s="802"/>
      <c r="ARV628" s="802"/>
      <c r="ARW628" s="802"/>
      <c r="ARX628" s="802"/>
      <c r="ARY628" s="802"/>
      <c r="ARZ628" s="802"/>
      <c r="ASA628" s="802"/>
      <c r="ASB628" s="802"/>
      <c r="ASC628" s="802"/>
      <c r="ASD628" s="802"/>
      <c r="ASE628" s="802"/>
      <c r="ASF628" s="802"/>
      <c r="ASG628" s="802"/>
      <c r="ASH628" s="802"/>
      <c r="ASI628" s="802"/>
      <c r="ASJ628" s="802"/>
      <c r="ASK628" s="802"/>
      <c r="ASL628" s="802"/>
      <c r="ATP628" s="802"/>
      <c r="ATQ628" s="802"/>
      <c r="ATR628" s="802"/>
      <c r="ATS628" s="802"/>
      <c r="ATT628" s="802"/>
      <c r="ATU628" s="802"/>
      <c r="ATV628" s="802"/>
      <c r="ATW628" s="802"/>
      <c r="ATX628" s="802"/>
      <c r="ATY628" s="802"/>
      <c r="ATZ628" s="802"/>
      <c r="AUA628" s="802"/>
      <c r="AUB628" s="802"/>
      <c r="AUC628" s="802"/>
      <c r="AUD628" s="802"/>
      <c r="AUE628" s="802"/>
      <c r="AUF628" s="802"/>
      <c r="AUG628" s="802"/>
      <c r="AUH628" s="802"/>
      <c r="AUI628" s="802"/>
      <c r="AUJ628" s="802"/>
      <c r="AUK628" s="802"/>
      <c r="AUL628" s="802"/>
      <c r="AUM628" s="802"/>
      <c r="AUN628" s="802"/>
      <c r="AUO628" s="802"/>
      <c r="AUP628" s="801"/>
      <c r="AUQ628" s="802"/>
      <c r="AUR628" s="801"/>
      <c r="AUS628" s="802"/>
      <c r="AUT628" s="801"/>
      <c r="AUU628" s="802"/>
      <c r="AUV628" s="802"/>
      <c r="AUW628" s="802"/>
      <c r="AUX628" s="802"/>
      <c r="AUY628" s="802"/>
      <c r="AUZ628" s="802"/>
      <c r="AVA628" s="802"/>
      <c r="AVB628" s="802"/>
      <c r="AVC628" s="802"/>
      <c r="AVD628" s="802"/>
      <c r="AVE628" s="802"/>
      <c r="AVF628" s="802"/>
      <c r="AVG628" s="802"/>
      <c r="AVH628" s="802"/>
      <c r="AVI628" s="802"/>
      <c r="AVJ628" s="808"/>
      <c r="AVK628" s="808"/>
      <c r="AVL628" s="808"/>
      <c r="AVM628" s="808"/>
      <c r="AVN628" s="808"/>
      <c r="AVO628" s="808"/>
      <c r="AVP628" s="808"/>
      <c r="AVQ628" s="808"/>
      <c r="AVR628" s="808"/>
      <c r="AVS628" s="808"/>
      <c r="AVT628" s="808"/>
      <c r="AVU628" s="809"/>
      <c r="AVV628" s="809"/>
      <c r="AVW628" s="809"/>
      <c r="AVX628" s="809"/>
      <c r="AVY628" s="809"/>
      <c r="AVZ628" s="809"/>
      <c r="AWA628" s="809"/>
      <c r="AWB628" s="809"/>
      <c r="AWC628" s="809"/>
      <c r="AWD628" s="809"/>
      <c r="AWE628" s="809"/>
      <c r="AWF628" s="809"/>
      <c r="AWG628" s="809"/>
      <c r="AWH628" s="809"/>
      <c r="AWI628" s="809"/>
      <c r="AWJ628" s="809"/>
      <c r="AWK628" s="809"/>
      <c r="AWL628" s="809"/>
      <c r="AWM628" s="809"/>
      <c r="AWN628" s="809"/>
      <c r="AWO628" s="809"/>
      <c r="AWP628" s="809"/>
      <c r="AWQ628" s="809"/>
      <c r="AWR628" s="808"/>
      <c r="AWS628" s="761"/>
      <c r="AWT628" s="808"/>
      <c r="AWU628" s="809"/>
      <c r="AWV628" s="809"/>
      <c r="AWW628" s="809"/>
      <c r="AWX628" s="809"/>
      <c r="AWY628" s="809"/>
      <c r="AWZ628" s="809"/>
      <c r="AXA628" s="809"/>
      <c r="AXB628" s="809"/>
      <c r="AXC628" s="809"/>
      <c r="AXD628" s="809"/>
      <c r="AXE628" s="809"/>
      <c r="AXF628" s="809"/>
      <c r="AXG628" s="809"/>
      <c r="AXH628" s="809"/>
      <c r="AXI628" s="809"/>
      <c r="AXJ628" s="809"/>
      <c r="AXK628" s="809"/>
      <c r="AXL628" s="809"/>
      <c r="AXM628" s="809"/>
      <c r="AXN628" s="809"/>
      <c r="AXO628" s="809"/>
      <c r="AXP628" s="809"/>
      <c r="AXQ628" s="809"/>
      <c r="AXR628" s="809"/>
      <c r="AXS628" s="809"/>
      <c r="AXT628" s="809"/>
      <c r="AXU628" s="809"/>
      <c r="AXV628" s="809"/>
      <c r="AXW628" s="809"/>
      <c r="AXX628" s="809"/>
      <c r="AXY628" s="809"/>
      <c r="AXZ628" s="809"/>
      <c r="AYA628" s="809"/>
      <c r="AYB628" s="809"/>
      <c r="AYC628" s="809"/>
      <c r="AYD628" s="808"/>
      <c r="AYE628" s="808"/>
      <c r="AYF628" s="809"/>
      <c r="AYG628" s="808"/>
      <c r="AYH628" s="810"/>
      <c r="AYI628" s="810"/>
      <c r="AYJ628" s="810"/>
      <c r="AYK628" s="810"/>
      <c r="AYL628" s="810"/>
      <c r="AYM628" s="810"/>
      <c r="AYN628" s="810"/>
      <c r="AYO628" s="810"/>
      <c r="AYP628" s="810"/>
      <c r="AYQ628" s="810"/>
      <c r="AYR628" s="810"/>
      <c r="AYS628" s="810"/>
      <c r="AYT628" s="810"/>
      <c r="AYU628" s="810"/>
      <c r="AYV628" s="810"/>
      <c r="AYW628" s="810"/>
      <c r="AYX628" s="810"/>
      <c r="AYY628" s="810"/>
      <c r="AYZ628" s="810"/>
      <c r="AZA628" s="810"/>
      <c r="AZB628" s="810"/>
      <c r="AZC628" s="810"/>
      <c r="AZD628" s="810"/>
      <c r="AZE628" s="810"/>
      <c r="AZF628" s="810"/>
      <c r="AZG628" s="810"/>
      <c r="AZH628" s="810"/>
      <c r="AZI628" s="810"/>
      <c r="AZJ628" s="810"/>
      <c r="AZK628" s="810"/>
      <c r="AZL628" s="810"/>
      <c r="AZM628" s="810"/>
      <c r="AZN628" s="810"/>
      <c r="AZO628" s="810"/>
      <c r="AZP628" s="809"/>
      <c r="AZQ628" s="802"/>
      <c r="AZR628" s="802"/>
      <c r="AZS628" s="802"/>
    </row>
    <row r="629" spans="45:920 1123:1371" s="793" customFormat="1" ht="13.5">
      <c r="AS629" s="802"/>
      <c r="AT629" s="802"/>
      <c r="AU629" s="802"/>
      <c r="AV629" s="802"/>
      <c r="AW629" s="802"/>
      <c r="AX629" s="802"/>
      <c r="AY629" s="802"/>
      <c r="AZ629" s="802"/>
      <c r="BA629" s="802"/>
      <c r="BB629" s="802"/>
      <c r="BC629" s="802"/>
      <c r="BD629" s="802"/>
      <c r="BE629" s="802"/>
      <c r="BF629" s="802"/>
      <c r="BG629" s="802"/>
      <c r="BH629" s="802"/>
      <c r="BI629" s="802"/>
      <c r="BJ629" s="802"/>
      <c r="BK629" s="802"/>
      <c r="BL629" s="802"/>
      <c r="BM629" s="802"/>
      <c r="BN629" s="802"/>
      <c r="BO629" s="802"/>
      <c r="BP629" s="802"/>
      <c r="BQ629" s="802"/>
      <c r="BR629" s="802"/>
      <c r="BS629" s="802"/>
      <c r="BT629" s="802"/>
      <c r="BU629" s="802"/>
      <c r="BV629" s="802"/>
      <c r="BW629" s="802"/>
      <c r="BX629" s="802"/>
      <c r="BY629" s="802"/>
      <c r="BZ629" s="802"/>
      <c r="CA629" s="802"/>
      <c r="CB629" s="802"/>
      <c r="CC629" s="802"/>
      <c r="CD629" s="802"/>
      <c r="CE629" s="802"/>
      <c r="CF629" s="802"/>
      <c r="CG629" s="802"/>
      <c r="CH629" s="802"/>
      <c r="CI629" s="802"/>
      <c r="CJ629" s="802"/>
      <c r="CK629" s="802"/>
      <c r="CL629" s="802"/>
      <c r="CM629" s="802"/>
      <c r="CN629" s="802"/>
      <c r="CO629" s="802"/>
      <c r="CP629" s="802"/>
      <c r="CQ629" s="802"/>
      <c r="CR629" s="802"/>
      <c r="CS629" s="802"/>
      <c r="CT629" s="802"/>
      <c r="CU629" s="802"/>
      <c r="CV629" s="802"/>
      <c r="CW629" s="802"/>
      <c r="CX629" s="802"/>
      <c r="CY629" s="802"/>
      <c r="CZ629" s="802"/>
      <c r="DA629" s="802"/>
      <c r="DB629" s="802"/>
      <c r="DC629" s="802"/>
      <c r="DD629" s="802"/>
      <c r="DE629" s="802"/>
      <c r="DF629" s="802"/>
      <c r="DG629" s="802"/>
      <c r="DH629" s="802"/>
      <c r="DI629" s="802"/>
      <c r="DJ629" s="802"/>
      <c r="DK629" s="802"/>
      <c r="DL629" s="802"/>
      <c r="DM629" s="802"/>
      <c r="DN629" s="802"/>
      <c r="DO629" s="802"/>
      <c r="DP629" s="802"/>
      <c r="DQ629" s="802"/>
      <c r="DR629" s="802"/>
      <c r="DS629" s="802"/>
      <c r="DT629" s="802"/>
      <c r="DU629" s="802"/>
      <c r="DV629" s="802"/>
      <c r="DW629" s="802"/>
      <c r="DX629" s="802"/>
      <c r="DY629" s="802"/>
      <c r="DZ629" s="802"/>
      <c r="EA629" s="802"/>
      <c r="EB629" s="802"/>
      <c r="EC629" s="802"/>
      <c r="ED629" s="802"/>
      <c r="EE629" s="802"/>
      <c r="EF629" s="802"/>
      <c r="EG629" s="802"/>
      <c r="EH629" s="802"/>
      <c r="EI629" s="802"/>
      <c r="EJ629" s="802"/>
      <c r="EK629" s="802"/>
      <c r="EL629" s="802"/>
      <c r="EM629" s="802"/>
      <c r="EN629" s="802"/>
      <c r="EO629" s="802"/>
      <c r="EP629" s="802"/>
      <c r="EQ629" s="802"/>
      <c r="ER629" s="802"/>
      <c r="ES629" s="802"/>
      <c r="ET629" s="802"/>
      <c r="EU629" s="802"/>
      <c r="EV629" s="802"/>
      <c r="EW629" s="802"/>
      <c r="EX629" s="802"/>
      <c r="EY629" s="802"/>
      <c r="EZ629" s="802"/>
      <c r="FA629" s="802"/>
      <c r="FB629" s="802"/>
      <c r="FC629" s="802"/>
      <c r="FD629" s="802"/>
      <c r="FE629" s="802"/>
      <c r="FF629" s="802"/>
      <c r="FG629" s="802"/>
      <c r="FH629" s="802"/>
      <c r="FI629" s="802"/>
      <c r="FJ629" s="802"/>
      <c r="FK629" s="802"/>
      <c r="FL629" s="802"/>
      <c r="FM629" s="802"/>
      <c r="FN629" s="802"/>
      <c r="FO629" s="802"/>
      <c r="FP629" s="802"/>
      <c r="FQ629" s="802"/>
      <c r="FR629" s="802"/>
      <c r="FS629" s="802"/>
      <c r="FT629" s="802"/>
      <c r="FU629" s="802"/>
      <c r="FV629" s="802"/>
      <c r="FW629" s="802"/>
      <c r="FX629" s="802"/>
      <c r="FY629" s="802"/>
      <c r="FZ629" s="802"/>
      <c r="GA629" s="802"/>
      <c r="GB629" s="802"/>
      <c r="GC629" s="802"/>
      <c r="GD629" s="802"/>
      <c r="GE629" s="802"/>
      <c r="GF629" s="802"/>
      <c r="GG629" s="802"/>
      <c r="GH629" s="802"/>
      <c r="GI629" s="802"/>
      <c r="GJ629" s="802"/>
      <c r="GK629" s="802"/>
      <c r="GL629" s="802"/>
      <c r="GM629" s="802"/>
      <c r="GN629" s="802"/>
      <c r="GO629" s="802"/>
      <c r="GP629" s="802"/>
      <c r="GQ629" s="802"/>
      <c r="GR629" s="802"/>
      <c r="GS629" s="802"/>
      <c r="GT629" s="802"/>
      <c r="GU629" s="802"/>
      <c r="GV629" s="802"/>
      <c r="GW629" s="802"/>
      <c r="GX629" s="802"/>
      <c r="GY629" s="802"/>
      <c r="GZ629" s="802"/>
      <c r="HA629" s="802"/>
      <c r="HB629" s="802"/>
      <c r="HC629" s="802"/>
      <c r="HD629" s="802"/>
      <c r="HE629" s="802"/>
      <c r="HF629" s="802"/>
      <c r="HG629" s="802"/>
      <c r="HH629" s="802"/>
      <c r="HI629" s="802"/>
      <c r="HJ629" s="802"/>
      <c r="HK629" s="802"/>
      <c r="HL629" s="802"/>
      <c r="HM629" s="802"/>
      <c r="HN629" s="802"/>
      <c r="HO629" s="802"/>
      <c r="HP629" s="802"/>
      <c r="HQ629" s="802"/>
      <c r="HR629" s="802"/>
      <c r="HS629" s="802"/>
      <c r="HT629" s="802"/>
      <c r="HU629" s="802"/>
      <c r="HV629" s="802"/>
      <c r="HW629" s="802"/>
      <c r="HX629" s="802"/>
      <c r="HY629" s="802"/>
      <c r="HZ629" s="802"/>
      <c r="IA629" s="802"/>
      <c r="IB629" s="802"/>
      <c r="IC629" s="802"/>
      <c r="ID629" s="802"/>
      <c r="IE629" s="802"/>
      <c r="IF629" s="802"/>
      <c r="IG629" s="802"/>
      <c r="IH629" s="802"/>
      <c r="II629" s="802"/>
      <c r="IJ629" s="802"/>
      <c r="IK629" s="802"/>
      <c r="IL629" s="802"/>
      <c r="IM629" s="802"/>
      <c r="IN629" s="802"/>
      <c r="IO629" s="802"/>
      <c r="IP629" s="802"/>
      <c r="IQ629" s="802"/>
      <c r="IR629" s="802"/>
      <c r="IS629" s="802"/>
      <c r="IT629" s="802"/>
      <c r="IU629" s="802"/>
      <c r="IV629" s="802"/>
      <c r="IW629" s="802"/>
      <c r="IX629" s="802"/>
      <c r="IY629" s="802"/>
      <c r="IZ629" s="802"/>
      <c r="JA629" s="802"/>
      <c r="JB629" s="802"/>
      <c r="JC629" s="802"/>
      <c r="JD629" s="802"/>
      <c r="JE629" s="802"/>
      <c r="JF629" s="802"/>
      <c r="JG629" s="802"/>
      <c r="JH629" s="802"/>
      <c r="JI629" s="802"/>
      <c r="JJ629" s="802"/>
      <c r="JK629" s="802"/>
      <c r="JL629" s="802"/>
      <c r="JM629" s="802"/>
      <c r="JN629" s="802"/>
      <c r="JO629" s="802"/>
      <c r="JP629" s="802"/>
      <c r="JQ629" s="802"/>
      <c r="JR629" s="802"/>
      <c r="JS629" s="802"/>
      <c r="JT629" s="802"/>
      <c r="JU629" s="802"/>
      <c r="JV629" s="802"/>
      <c r="JW629" s="802"/>
      <c r="JX629" s="802"/>
      <c r="JY629" s="802"/>
      <c r="JZ629" s="802"/>
      <c r="KA629" s="802"/>
      <c r="KB629" s="802"/>
      <c r="KC629" s="802"/>
      <c r="KD629" s="802"/>
      <c r="KE629" s="802"/>
      <c r="KF629" s="802"/>
      <c r="KG629" s="802"/>
      <c r="KH629" s="802"/>
      <c r="KI629" s="802"/>
      <c r="KJ629" s="802"/>
      <c r="KK629" s="802"/>
      <c r="KL629" s="802"/>
      <c r="KM629" s="802"/>
      <c r="KN629" s="802"/>
      <c r="KO629" s="802"/>
      <c r="KP629" s="802"/>
      <c r="KQ629" s="802"/>
      <c r="KR629" s="802"/>
      <c r="KS629" s="802"/>
      <c r="KT629" s="802"/>
      <c r="KU629" s="802"/>
      <c r="KV629" s="802"/>
      <c r="KW629" s="802"/>
      <c r="KX629" s="802"/>
      <c r="KY629" s="802"/>
      <c r="KZ629" s="802"/>
      <c r="LA629" s="802"/>
      <c r="LB629" s="802"/>
      <c r="LC629" s="802"/>
      <c r="LD629" s="802"/>
      <c r="LE629" s="802"/>
      <c r="LF629" s="802"/>
      <c r="LG629" s="802"/>
      <c r="LH629" s="802"/>
      <c r="LI629" s="802"/>
      <c r="LJ629" s="802"/>
      <c r="LK629" s="802"/>
      <c r="LL629" s="802"/>
      <c r="LM629" s="802"/>
      <c r="LN629" s="802"/>
      <c r="LO629" s="802"/>
      <c r="LP629" s="802"/>
      <c r="LQ629" s="802"/>
      <c r="LR629" s="802"/>
      <c r="LS629" s="802"/>
      <c r="LT629" s="802"/>
      <c r="LU629" s="802"/>
      <c r="LV629" s="802"/>
      <c r="LW629" s="802"/>
      <c r="LX629" s="802"/>
      <c r="LY629" s="802"/>
      <c r="LZ629" s="802"/>
      <c r="MA629" s="802"/>
      <c r="MB629" s="802"/>
      <c r="MC629" s="802"/>
      <c r="MD629" s="802"/>
      <c r="ME629" s="802"/>
      <c r="MF629" s="802"/>
      <c r="MG629" s="802"/>
      <c r="MH629" s="802"/>
      <c r="MI629" s="802"/>
      <c r="MJ629" s="802"/>
      <c r="MK629" s="802"/>
      <c r="ML629" s="802"/>
      <c r="MM629" s="802"/>
      <c r="MN629" s="802"/>
      <c r="MO629" s="802"/>
      <c r="MP629" s="802"/>
      <c r="MQ629" s="802"/>
      <c r="MR629" s="802"/>
      <c r="MS629" s="802"/>
      <c r="MT629" s="802"/>
      <c r="MU629" s="802"/>
      <c r="MV629" s="802"/>
      <c r="MW629" s="802"/>
      <c r="MX629" s="802"/>
      <c r="MY629" s="802"/>
      <c r="MZ629" s="802"/>
      <c r="NA629" s="802"/>
      <c r="NB629" s="802"/>
      <c r="NC629" s="802"/>
      <c r="ND629" s="802"/>
      <c r="NE629" s="802"/>
      <c r="NF629" s="802"/>
      <c r="NG629" s="802"/>
      <c r="NH629" s="802"/>
      <c r="NI629" s="802"/>
      <c r="NJ629" s="802"/>
      <c r="NK629" s="802"/>
      <c r="NL629" s="802"/>
      <c r="NM629" s="802"/>
      <c r="NN629" s="802"/>
      <c r="NO629" s="802"/>
      <c r="NP629" s="802"/>
      <c r="NQ629" s="802"/>
      <c r="NR629" s="802"/>
      <c r="NS629" s="802"/>
      <c r="NT629" s="802"/>
      <c r="NU629" s="802"/>
      <c r="NV629" s="802"/>
      <c r="NW629" s="802"/>
      <c r="NX629" s="802"/>
      <c r="NY629" s="802"/>
      <c r="NZ629" s="802"/>
      <c r="OA629" s="802"/>
      <c r="OB629" s="802"/>
      <c r="OC629" s="802"/>
      <c r="OD629" s="802"/>
      <c r="OE629" s="802"/>
      <c r="OF629" s="802"/>
      <c r="OG629" s="802"/>
      <c r="OH629" s="802"/>
      <c r="OI629" s="802"/>
      <c r="OJ629" s="802"/>
      <c r="OK629" s="802"/>
      <c r="OL629" s="802"/>
      <c r="OM629" s="802"/>
      <c r="ON629" s="802"/>
      <c r="OO629" s="802"/>
      <c r="OP629" s="802"/>
      <c r="OQ629" s="802"/>
      <c r="OR629" s="802"/>
      <c r="OS629" s="802"/>
      <c r="OT629" s="802"/>
      <c r="OU629" s="802"/>
      <c r="OV629" s="802"/>
      <c r="OW629" s="802"/>
      <c r="OX629" s="802"/>
      <c r="OY629" s="802"/>
      <c r="OZ629" s="802"/>
      <c r="PA629" s="802"/>
      <c r="PB629" s="802"/>
      <c r="PC629" s="802"/>
      <c r="PD629" s="802"/>
      <c r="PE629" s="802"/>
      <c r="PF629" s="802"/>
      <c r="PG629" s="802"/>
      <c r="PH629" s="802"/>
      <c r="PI629" s="802"/>
      <c r="PJ629" s="802"/>
      <c r="PK629" s="802"/>
      <c r="PL629" s="802"/>
      <c r="PM629" s="802"/>
      <c r="PN629" s="802"/>
      <c r="PO629" s="802"/>
      <c r="PP629" s="802"/>
      <c r="PQ629" s="802"/>
      <c r="PR629" s="802"/>
      <c r="PS629" s="802"/>
      <c r="PT629" s="802"/>
      <c r="PU629" s="802"/>
      <c r="PV629" s="802"/>
      <c r="PW629" s="802"/>
      <c r="PX629" s="802"/>
      <c r="PY629" s="802"/>
      <c r="PZ629" s="802"/>
      <c r="QA629" s="802"/>
      <c r="QB629" s="802"/>
      <c r="QC629" s="802"/>
      <c r="QD629" s="802"/>
      <c r="QE629" s="802"/>
      <c r="QF629" s="802"/>
      <c r="QG629" s="802"/>
      <c r="QH629" s="802"/>
      <c r="QI629" s="802"/>
      <c r="QJ629" s="802"/>
      <c r="QK629" s="802"/>
      <c r="QL629" s="802"/>
      <c r="QM629" s="802"/>
      <c r="QN629" s="802"/>
      <c r="QO629" s="802"/>
      <c r="QP629" s="802"/>
      <c r="QQ629" s="802"/>
      <c r="QR629" s="802"/>
      <c r="QS629" s="802"/>
      <c r="QT629" s="802"/>
      <c r="QU629" s="802"/>
      <c r="QV629" s="802"/>
      <c r="QW629" s="802"/>
      <c r="QX629" s="802"/>
      <c r="QY629" s="802"/>
      <c r="QZ629" s="802"/>
      <c r="RA629" s="802"/>
      <c r="RB629" s="802"/>
      <c r="RC629" s="802"/>
      <c r="RD629" s="802"/>
      <c r="RE629" s="802"/>
      <c r="RF629" s="802"/>
      <c r="RG629" s="802"/>
      <c r="RH629" s="802"/>
      <c r="RI629" s="802"/>
      <c r="RJ629" s="802"/>
      <c r="RK629" s="802"/>
      <c r="RL629" s="802"/>
      <c r="RM629" s="802"/>
      <c r="RN629" s="802"/>
      <c r="RO629" s="802"/>
      <c r="RP629" s="802"/>
      <c r="RQ629" s="802"/>
      <c r="RR629" s="802"/>
      <c r="RS629" s="802"/>
      <c r="RT629" s="802"/>
      <c r="RU629" s="802"/>
      <c r="RV629" s="802"/>
      <c r="RW629" s="802"/>
      <c r="RX629" s="802"/>
      <c r="RY629" s="802"/>
      <c r="RZ629" s="802"/>
      <c r="SA629" s="802"/>
      <c r="SB629" s="802"/>
      <c r="SC629" s="802"/>
      <c r="SD629" s="802"/>
      <c r="SE629" s="802"/>
      <c r="SF629" s="802"/>
      <c r="SG629" s="802"/>
      <c r="SH629" s="802"/>
      <c r="SI629" s="802"/>
      <c r="SJ629" s="802"/>
      <c r="SK629" s="802"/>
      <c r="SL629" s="802"/>
      <c r="SM629" s="802"/>
      <c r="SN629" s="802"/>
      <c r="SO629" s="802"/>
      <c r="SP629" s="802"/>
      <c r="SQ629" s="802"/>
      <c r="SR629" s="802"/>
      <c r="SS629" s="802"/>
      <c r="ST629" s="802"/>
      <c r="SU629" s="802"/>
      <c r="SV629" s="802"/>
      <c r="SW629" s="802"/>
      <c r="SX629" s="802"/>
      <c r="SY629" s="802"/>
      <c r="SZ629" s="802"/>
      <c r="TA629" s="802"/>
      <c r="TB629" s="802"/>
      <c r="TC629" s="802"/>
      <c r="TD629" s="802"/>
      <c r="TE629" s="802"/>
      <c r="TF629" s="802"/>
      <c r="TG629" s="802"/>
      <c r="TH629" s="802"/>
      <c r="TI629" s="802"/>
      <c r="TJ629" s="802"/>
      <c r="TK629" s="802"/>
      <c r="TL629" s="802"/>
      <c r="TM629" s="802"/>
      <c r="TN629" s="802"/>
      <c r="TO629" s="802"/>
      <c r="TP629" s="802"/>
      <c r="TQ629" s="802"/>
      <c r="TR629" s="802"/>
      <c r="TS629" s="802"/>
      <c r="TT629" s="802"/>
      <c r="TU629" s="802"/>
      <c r="TV629" s="802"/>
      <c r="TW629" s="802"/>
      <c r="TX629" s="802"/>
      <c r="TY629" s="802"/>
      <c r="TZ629" s="802"/>
      <c r="UA629" s="802"/>
      <c r="UB629" s="802"/>
      <c r="UC629" s="802"/>
      <c r="UD629" s="802"/>
      <c r="UE629" s="802"/>
      <c r="UF629" s="802"/>
      <c r="UG629" s="802"/>
      <c r="UH629" s="802"/>
      <c r="UI629" s="802"/>
      <c r="UJ629" s="802"/>
      <c r="UK629" s="802"/>
      <c r="UL629" s="802"/>
      <c r="UM629" s="802"/>
      <c r="UN629" s="802"/>
      <c r="UO629" s="802"/>
      <c r="UP629" s="802"/>
      <c r="UQ629" s="802"/>
      <c r="UR629" s="802"/>
      <c r="US629" s="802"/>
      <c r="UT629" s="802"/>
      <c r="UU629" s="802"/>
      <c r="UV629" s="802"/>
      <c r="UW629" s="802"/>
      <c r="UX629" s="802"/>
      <c r="UY629" s="802"/>
      <c r="UZ629" s="802"/>
      <c r="VA629" s="802"/>
      <c r="VB629" s="802"/>
      <c r="VC629" s="802"/>
      <c r="VD629" s="802"/>
      <c r="VE629" s="802"/>
      <c r="VF629" s="802"/>
      <c r="VG629" s="802"/>
      <c r="VH629" s="802"/>
      <c r="VI629" s="802"/>
      <c r="VJ629" s="802"/>
      <c r="VK629" s="802"/>
      <c r="VL629" s="802"/>
      <c r="VM629" s="802"/>
      <c r="VN629" s="802"/>
      <c r="VO629" s="802"/>
      <c r="VP629" s="802"/>
      <c r="VQ629" s="802"/>
      <c r="VR629" s="802"/>
      <c r="VS629" s="802"/>
      <c r="VT629" s="802"/>
      <c r="VU629" s="802"/>
      <c r="VV629" s="802"/>
      <c r="VW629" s="802"/>
      <c r="VX629" s="802"/>
      <c r="VY629" s="802"/>
      <c r="VZ629" s="802"/>
      <c r="WA629" s="802"/>
      <c r="WB629" s="802"/>
      <c r="WC629" s="802"/>
      <c r="WD629" s="802"/>
      <c r="WE629" s="802"/>
      <c r="WF629" s="802"/>
      <c r="WG629" s="802"/>
      <c r="WH629" s="802"/>
      <c r="WI629" s="802"/>
      <c r="WJ629" s="802"/>
      <c r="WK629" s="802"/>
      <c r="WL629" s="802"/>
      <c r="WM629" s="802"/>
      <c r="WN629" s="802"/>
      <c r="WO629" s="802"/>
      <c r="WP629" s="802"/>
      <c r="WQ629" s="802"/>
      <c r="WR629" s="802"/>
      <c r="WS629" s="802"/>
      <c r="WT629" s="802"/>
      <c r="WU629" s="802"/>
      <c r="WV629" s="802"/>
      <c r="WW629" s="802"/>
      <c r="WX629" s="802"/>
      <c r="WY629" s="802"/>
      <c r="WZ629" s="802"/>
      <c r="XA629" s="802"/>
      <c r="XB629" s="802"/>
      <c r="XC629" s="802"/>
      <c r="XD629" s="802"/>
      <c r="XE629" s="802"/>
      <c r="XF629" s="802"/>
      <c r="XG629" s="802"/>
      <c r="XH629" s="802"/>
      <c r="XI629" s="802"/>
      <c r="XJ629" s="802"/>
      <c r="XK629" s="802"/>
      <c r="XL629" s="802"/>
      <c r="XM629" s="802"/>
      <c r="XN629" s="802"/>
      <c r="XO629" s="802"/>
      <c r="XP629" s="802"/>
      <c r="XQ629" s="802"/>
      <c r="XR629" s="802"/>
      <c r="XS629" s="802"/>
      <c r="XT629" s="802"/>
      <c r="XU629" s="802"/>
      <c r="XV629" s="802"/>
      <c r="XW629" s="802"/>
      <c r="XX629" s="802"/>
      <c r="XY629" s="802"/>
      <c r="XZ629" s="802"/>
      <c r="YA629" s="802"/>
      <c r="YB629" s="802"/>
      <c r="YC629" s="802"/>
      <c r="YD629" s="802"/>
      <c r="YE629" s="802"/>
      <c r="YF629" s="802"/>
      <c r="YG629" s="802"/>
      <c r="YH629" s="802"/>
      <c r="YI629" s="802"/>
      <c r="YJ629" s="802"/>
      <c r="YK629" s="802"/>
      <c r="YL629" s="802"/>
      <c r="YM629" s="802"/>
      <c r="YN629" s="802"/>
      <c r="YO629" s="802"/>
      <c r="YP629" s="802"/>
      <c r="YQ629" s="802"/>
      <c r="YR629" s="802"/>
      <c r="YS629" s="802"/>
      <c r="YT629" s="802"/>
      <c r="YU629" s="802"/>
      <c r="YV629" s="802"/>
      <c r="YW629" s="802"/>
      <c r="YX629" s="802"/>
      <c r="YY629" s="802"/>
      <c r="YZ629" s="802"/>
      <c r="ZA629" s="802"/>
      <c r="ZB629" s="802"/>
      <c r="ZC629" s="802"/>
      <c r="ZD629" s="802"/>
      <c r="ZE629" s="802"/>
      <c r="ZF629" s="802"/>
      <c r="ZG629" s="802"/>
      <c r="ZH629" s="802"/>
      <c r="ZI629" s="802"/>
      <c r="ZJ629" s="802"/>
      <c r="ZK629" s="802"/>
      <c r="ZL629" s="802"/>
      <c r="ZM629" s="802"/>
      <c r="ZN629" s="802"/>
      <c r="ZO629" s="802"/>
      <c r="ZP629" s="802"/>
      <c r="ZQ629" s="802"/>
      <c r="ZR629" s="802"/>
      <c r="ZS629" s="802"/>
      <c r="ZT629" s="802"/>
      <c r="ZU629" s="802"/>
      <c r="ZV629" s="802"/>
      <c r="ZW629" s="802"/>
      <c r="ZX629" s="802"/>
      <c r="ZY629" s="802"/>
      <c r="ZZ629" s="802"/>
      <c r="AAA629" s="802"/>
      <c r="AAB629" s="802"/>
      <c r="AAC629" s="802"/>
      <c r="AAD629" s="802"/>
      <c r="AAE629" s="802"/>
      <c r="AAF629" s="802"/>
      <c r="AAG629" s="802"/>
      <c r="AAH629" s="802"/>
      <c r="AAI629" s="802"/>
      <c r="AAJ629" s="802"/>
      <c r="AAK629" s="802"/>
      <c r="AAL629" s="802"/>
      <c r="AAM629" s="802"/>
      <c r="AAN629" s="802"/>
      <c r="AAO629" s="802"/>
      <c r="AAP629" s="802"/>
      <c r="AAQ629" s="802"/>
      <c r="AAR629" s="802"/>
      <c r="AAS629" s="802"/>
      <c r="AAT629" s="802"/>
      <c r="AAU629" s="802"/>
      <c r="AAV629" s="802"/>
      <c r="AAW629" s="802"/>
      <c r="AAX629" s="802"/>
      <c r="AAY629" s="802"/>
      <c r="AAZ629" s="802"/>
      <c r="ABA629" s="802"/>
      <c r="ABB629" s="802"/>
      <c r="ABC629" s="802"/>
      <c r="ABD629" s="802"/>
      <c r="ABE629" s="802"/>
      <c r="ABF629" s="802"/>
      <c r="ABG629" s="802"/>
      <c r="ABH629" s="802"/>
      <c r="ABI629" s="802"/>
      <c r="ABJ629" s="802"/>
      <c r="ABK629" s="802"/>
      <c r="ABL629" s="802"/>
      <c r="ABM629" s="802"/>
      <c r="ABN629" s="802"/>
      <c r="ABO629" s="802"/>
      <c r="ABP629" s="802"/>
      <c r="ABQ629" s="802"/>
      <c r="ABR629" s="802"/>
      <c r="ABS629" s="802"/>
      <c r="ABT629" s="802"/>
      <c r="ABU629" s="802"/>
      <c r="ABV629" s="802"/>
      <c r="ABW629" s="802"/>
      <c r="ABX629" s="802"/>
      <c r="ABY629" s="802"/>
      <c r="ABZ629" s="802"/>
      <c r="ACA629" s="802"/>
      <c r="ACB629" s="802"/>
      <c r="ACC629" s="802"/>
      <c r="ACD629" s="802"/>
      <c r="ACE629" s="802"/>
      <c r="ACF629" s="802"/>
      <c r="ACG629" s="802"/>
      <c r="ACH629" s="802"/>
      <c r="ACI629" s="802"/>
      <c r="ACJ629" s="802"/>
      <c r="ACK629" s="802"/>
      <c r="ACL629" s="802"/>
      <c r="ACM629" s="802"/>
      <c r="ACN629" s="802"/>
      <c r="ACO629" s="802"/>
      <c r="ACP629" s="802"/>
      <c r="ACQ629" s="802"/>
      <c r="ACR629" s="802"/>
      <c r="ACS629" s="802"/>
      <c r="ACT629" s="802"/>
      <c r="ACU629" s="802"/>
      <c r="ACV629" s="802"/>
      <c r="ACW629" s="802"/>
      <c r="ACX629" s="802"/>
      <c r="ACY629" s="802"/>
      <c r="ACZ629" s="802"/>
      <c r="ADA629" s="802"/>
      <c r="ADB629" s="802"/>
      <c r="ADC629" s="802"/>
      <c r="ADD629" s="802"/>
      <c r="ADE629" s="802"/>
      <c r="ADF629" s="802"/>
      <c r="ADG629" s="802"/>
      <c r="ADH629" s="802"/>
      <c r="ADI629" s="802"/>
      <c r="ADJ629" s="802"/>
      <c r="ADK629" s="802"/>
      <c r="ADL629" s="802"/>
      <c r="ADM629" s="802"/>
      <c r="ADN629" s="802"/>
      <c r="ADO629" s="802"/>
      <c r="ADP629" s="802"/>
      <c r="ADQ629" s="802"/>
      <c r="ADR629" s="802"/>
      <c r="ADS629" s="802"/>
      <c r="ADT629" s="802"/>
      <c r="ADU629" s="802"/>
      <c r="ADV629" s="802"/>
      <c r="ADW629" s="802"/>
      <c r="ADX629" s="802"/>
      <c r="ADY629" s="802"/>
      <c r="ADZ629" s="802"/>
      <c r="AEA629" s="802"/>
      <c r="AEB629" s="802"/>
      <c r="AEC629" s="802"/>
      <c r="AED629" s="802"/>
      <c r="AEE629" s="802"/>
      <c r="AEF629" s="802"/>
      <c r="AEG629" s="802"/>
      <c r="AEH629" s="802"/>
      <c r="AEI629" s="802"/>
      <c r="AEJ629" s="802"/>
      <c r="AEK629" s="802"/>
      <c r="AEL629" s="802"/>
      <c r="AEM629" s="802"/>
      <c r="AEN629" s="802"/>
      <c r="AEO629" s="802"/>
      <c r="AEP629" s="802"/>
      <c r="AEQ629" s="802"/>
      <c r="AER629" s="802"/>
      <c r="AES629" s="802"/>
      <c r="AET629" s="802"/>
      <c r="AEU629" s="802"/>
      <c r="AEV629" s="802"/>
      <c r="AEW629" s="802"/>
      <c r="AEX629" s="802"/>
      <c r="AEY629" s="802"/>
      <c r="AEZ629" s="802"/>
      <c r="AFA629" s="802"/>
      <c r="AFB629" s="802"/>
      <c r="AFC629" s="802"/>
      <c r="AFD629" s="802"/>
      <c r="AFE629" s="802"/>
      <c r="AFF629" s="802"/>
      <c r="AFG629" s="802"/>
      <c r="AFH629" s="802"/>
      <c r="AFI629" s="802"/>
      <c r="AFJ629" s="802"/>
      <c r="AFK629" s="802"/>
      <c r="AFL629" s="802"/>
      <c r="AFM629" s="802"/>
      <c r="AFN629" s="802"/>
      <c r="AFO629" s="802"/>
      <c r="AFP629" s="802"/>
      <c r="AFQ629" s="802"/>
      <c r="AFR629" s="802"/>
      <c r="AFS629" s="802"/>
      <c r="AFT629" s="802"/>
      <c r="AFU629" s="802"/>
      <c r="AFV629" s="802"/>
      <c r="AFW629" s="802"/>
      <c r="AFX629" s="802"/>
      <c r="AFY629" s="802"/>
      <c r="AFZ629" s="802"/>
      <c r="AGA629" s="802"/>
      <c r="AGB629" s="802"/>
      <c r="AGC629" s="802"/>
      <c r="AGD629" s="802"/>
      <c r="AGE629" s="802"/>
      <c r="AGF629" s="802"/>
      <c r="AGG629" s="802"/>
      <c r="AGH629" s="802"/>
      <c r="AGI629" s="802"/>
      <c r="AGJ629" s="802"/>
      <c r="AGK629" s="802"/>
      <c r="AGL629" s="802"/>
      <c r="AGM629" s="802"/>
      <c r="AGN629" s="802"/>
      <c r="AGO629" s="802"/>
      <c r="AGP629" s="802"/>
      <c r="AGQ629" s="802"/>
      <c r="AGR629" s="802"/>
      <c r="AGS629" s="802"/>
      <c r="AGT629" s="802"/>
      <c r="AGU629" s="802"/>
      <c r="AGV629" s="802"/>
      <c r="AGW629" s="802"/>
      <c r="AGX629" s="802"/>
      <c r="AGY629" s="802"/>
      <c r="AGZ629" s="802"/>
      <c r="AHA629" s="802"/>
      <c r="AHB629" s="802"/>
      <c r="AHC629" s="802"/>
      <c r="AHD629" s="802"/>
      <c r="AHE629" s="802"/>
      <c r="AHF629" s="802"/>
      <c r="AHG629" s="802"/>
      <c r="AHH629" s="802"/>
      <c r="AHI629" s="802"/>
      <c r="AHJ629" s="802"/>
      <c r="AHK629" s="802"/>
      <c r="AHL629" s="802"/>
      <c r="AHM629" s="802"/>
      <c r="AHN629" s="802"/>
      <c r="AHO629" s="802"/>
      <c r="AHP629" s="802"/>
      <c r="AHQ629" s="802"/>
      <c r="AHR629" s="802"/>
      <c r="AHS629" s="802"/>
      <c r="AHT629" s="802"/>
      <c r="AHU629" s="802"/>
      <c r="AHV629" s="802"/>
      <c r="AHW629" s="802"/>
      <c r="AHX629" s="802"/>
      <c r="AHY629" s="802"/>
      <c r="AHZ629" s="802"/>
      <c r="AIA629" s="802"/>
      <c r="AIB629" s="802"/>
      <c r="AIC629" s="802"/>
      <c r="AID629" s="802"/>
      <c r="AIE629" s="802"/>
      <c r="AIF629" s="802"/>
      <c r="AIG629" s="802"/>
      <c r="AIH629" s="802"/>
      <c r="AII629" s="802"/>
      <c r="AIJ629" s="802"/>
      <c r="AQE629" s="802"/>
      <c r="AQF629" s="802"/>
      <c r="AQG629" s="802"/>
      <c r="AQH629" s="802"/>
      <c r="AQI629" s="802"/>
      <c r="AQJ629" s="802"/>
      <c r="AQK629" s="802"/>
      <c r="AQL629" s="802"/>
      <c r="AQM629" s="802"/>
      <c r="AQN629" s="802"/>
      <c r="AQO629" s="802"/>
      <c r="AQP629" s="802"/>
      <c r="AQQ629" s="802"/>
      <c r="AQR629" s="802"/>
      <c r="AQS629" s="802"/>
      <c r="AQT629" s="802"/>
      <c r="AQU629" s="802"/>
      <c r="AQV629" s="802"/>
      <c r="AQW629" s="802"/>
      <c r="AQX629" s="802"/>
      <c r="AQY629" s="802"/>
      <c r="AQZ629" s="802"/>
      <c r="ARA629" s="802"/>
      <c r="ARB629" s="802"/>
      <c r="ARC629" s="802"/>
      <c r="ARD629" s="802"/>
      <c r="ARE629" s="802"/>
      <c r="ARF629" s="802"/>
      <c r="ARG629" s="802"/>
      <c r="ARH629" s="802"/>
      <c r="ARI629" s="802"/>
      <c r="ARJ629" s="802"/>
      <c r="ARK629" s="802"/>
      <c r="ARL629" s="802"/>
      <c r="ARM629" s="802"/>
      <c r="ARN629" s="802"/>
      <c r="ARO629" s="802"/>
      <c r="ARP629" s="802"/>
      <c r="ARQ629" s="802"/>
      <c r="ARR629" s="802"/>
      <c r="ARS629" s="802"/>
      <c r="ART629" s="802"/>
      <c r="ARU629" s="802"/>
      <c r="ARV629" s="802"/>
      <c r="ARW629" s="802"/>
      <c r="ARX629" s="802"/>
      <c r="ARY629" s="802"/>
      <c r="ARZ629" s="802"/>
      <c r="ASA629" s="802"/>
      <c r="ASB629" s="802"/>
      <c r="ASC629" s="802"/>
      <c r="ASD629" s="802"/>
      <c r="ASE629" s="802"/>
      <c r="ASF629" s="802"/>
      <c r="ASG629" s="802"/>
      <c r="ASH629" s="802"/>
      <c r="ASI629" s="802"/>
      <c r="ASJ629" s="802"/>
      <c r="ASK629" s="802"/>
      <c r="ASL629" s="802"/>
      <c r="ATP629" s="802"/>
      <c r="ATQ629" s="802"/>
      <c r="ATR629" s="802"/>
      <c r="ATS629" s="802"/>
      <c r="ATT629" s="802"/>
      <c r="ATU629" s="802"/>
      <c r="ATV629" s="802"/>
      <c r="ATW629" s="802"/>
      <c r="ATX629" s="802"/>
      <c r="ATY629" s="802"/>
      <c r="ATZ629" s="802"/>
      <c r="AUA629" s="802"/>
      <c r="AUB629" s="802"/>
      <c r="AUC629" s="802"/>
      <c r="AUD629" s="802"/>
      <c r="AUE629" s="802"/>
      <c r="AUF629" s="802"/>
      <c r="AUG629" s="802"/>
      <c r="AUH629" s="802"/>
      <c r="AUI629" s="802"/>
      <c r="AUJ629" s="802"/>
      <c r="AUK629" s="802"/>
      <c r="AUL629" s="802"/>
      <c r="AUM629" s="802"/>
      <c r="AUN629" s="802"/>
      <c r="AUO629" s="802"/>
      <c r="AUP629" s="801"/>
      <c r="AUQ629" s="802"/>
      <c r="AUR629" s="801"/>
      <c r="AUS629" s="802"/>
      <c r="AUT629" s="801"/>
      <c r="AUU629" s="802"/>
      <c r="AUV629" s="802"/>
      <c r="AUW629" s="802"/>
      <c r="AUX629" s="802"/>
      <c r="AUY629" s="802"/>
      <c r="AUZ629" s="802"/>
      <c r="AVA629" s="802"/>
      <c r="AVB629" s="802"/>
      <c r="AVC629" s="802"/>
      <c r="AVD629" s="802"/>
      <c r="AVE629" s="802"/>
      <c r="AVF629" s="802"/>
      <c r="AVG629" s="802"/>
      <c r="AVH629" s="802"/>
      <c r="AVI629" s="802"/>
      <c r="AVJ629" s="808"/>
      <c r="AVK629" s="808"/>
      <c r="AVL629" s="808"/>
      <c r="AVM629" s="808"/>
      <c r="AVN629" s="808"/>
      <c r="AVO629" s="808"/>
      <c r="AVP629" s="808"/>
      <c r="AVQ629" s="808"/>
      <c r="AVR629" s="808"/>
      <c r="AVS629" s="808"/>
      <c r="AVT629" s="808"/>
      <c r="AVU629" s="809"/>
      <c r="AVV629" s="809"/>
      <c r="AVW629" s="809"/>
      <c r="AVX629" s="809"/>
      <c r="AVY629" s="809"/>
      <c r="AVZ629" s="809"/>
      <c r="AWA629" s="809"/>
      <c r="AWB629" s="809"/>
      <c r="AWC629" s="809"/>
      <c r="AWD629" s="809"/>
      <c r="AWE629" s="809"/>
      <c r="AWF629" s="809"/>
      <c r="AWG629" s="809"/>
      <c r="AWH629" s="809"/>
      <c r="AWI629" s="809"/>
      <c r="AWJ629" s="809"/>
      <c r="AWK629" s="809"/>
      <c r="AWL629" s="809"/>
      <c r="AWM629" s="809"/>
      <c r="AWN629" s="809"/>
      <c r="AWO629" s="809"/>
      <c r="AWP629" s="809"/>
      <c r="AWQ629" s="809"/>
      <c r="AWR629" s="808"/>
      <c r="AWS629" s="761"/>
      <c r="AWT629" s="808"/>
      <c r="AWU629" s="809"/>
      <c r="AWV629" s="809"/>
      <c r="AWW629" s="809"/>
      <c r="AWX629" s="809"/>
      <c r="AWY629" s="809"/>
      <c r="AWZ629" s="809"/>
      <c r="AXA629" s="809"/>
      <c r="AXB629" s="809"/>
      <c r="AXC629" s="809"/>
      <c r="AXD629" s="809"/>
      <c r="AXE629" s="809"/>
      <c r="AXF629" s="809"/>
      <c r="AXG629" s="809"/>
      <c r="AXH629" s="809"/>
      <c r="AXI629" s="809"/>
      <c r="AXJ629" s="809"/>
      <c r="AXK629" s="809"/>
      <c r="AXL629" s="809"/>
      <c r="AXM629" s="809"/>
      <c r="AXN629" s="809"/>
      <c r="AXO629" s="809"/>
      <c r="AXP629" s="809"/>
      <c r="AXQ629" s="809"/>
      <c r="AXR629" s="809"/>
      <c r="AXS629" s="809"/>
      <c r="AXT629" s="809"/>
      <c r="AXU629" s="809"/>
      <c r="AXV629" s="809"/>
      <c r="AXW629" s="809"/>
      <c r="AXX629" s="809"/>
      <c r="AXY629" s="809"/>
      <c r="AXZ629" s="809"/>
      <c r="AYA629" s="809"/>
      <c r="AYB629" s="809"/>
      <c r="AYC629" s="809"/>
      <c r="AYD629" s="808"/>
      <c r="AYE629" s="808"/>
      <c r="AYF629" s="809"/>
      <c r="AYG629" s="808"/>
      <c r="AYH629" s="810"/>
      <c r="AYI629" s="810"/>
      <c r="AYJ629" s="810"/>
      <c r="AYK629" s="810"/>
      <c r="AYL629" s="810"/>
      <c r="AYM629" s="810"/>
      <c r="AYN629" s="810"/>
      <c r="AYO629" s="810"/>
      <c r="AYP629" s="810"/>
      <c r="AYQ629" s="810"/>
      <c r="AYR629" s="810"/>
      <c r="AYS629" s="810"/>
      <c r="AYT629" s="810"/>
      <c r="AYU629" s="810"/>
      <c r="AYV629" s="810"/>
      <c r="AYW629" s="810"/>
      <c r="AYX629" s="810"/>
      <c r="AYY629" s="810"/>
      <c r="AYZ629" s="810"/>
      <c r="AZA629" s="810"/>
      <c r="AZB629" s="810"/>
      <c r="AZC629" s="810"/>
      <c r="AZD629" s="810"/>
      <c r="AZE629" s="810"/>
      <c r="AZF629" s="810"/>
      <c r="AZG629" s="810"/>
      <c r="AZH629" s="810"/>
      <c r="AZI629" s="810"/>
      <c r="AZJ629" s="810"/>
      <c r="AZK629" s="810"/>
      <c r="AZL629" s="810"/>
      <c r="AZM629" s="810"/>
      <c r="AZN629" s="810"/>
      <c r="AZO629" s="810"/>
      <c r="AZP629" s="809"/>
      <c r="AZQ629" s="802"/>
      <c r="AZR629" s="802"/>
      <c r="AZS629" s="802"/>
    </row>
    <row r="630" spans="45:920 1123:1371" s="793" customFormat="1" ht="13.5">
      <c r="AS630" s="802"/>
      <c r="AT630" s="802"/>
      <c r="AU630" s="802"/>
      <c r="AV630" s="802"/>
      <c r="AW630" s="802"/>
      <c r="AX630" s="802"/>
      <c r="AY630" s="802"/>
      <c r="AZ630" s="802"/>
      <c r="BA630" s="802"/>
      <c r="BB630" s="802"/>
      <c r="BC630" s="802"/>
      <c r="BD630" s="802"/>
      <c r="BE630" s="802"/>
      <c r="BF630" s="802"/>
      <c r="BG630" s="802"/>
      <c r="BH630" s="802"/>
      <c r="BI630" s="802"/>
      <c r="BJ630" s="802"/>
      <c r="BK630" s="802"/>
      <c r="BL630" s="802"/>
      <c r="BM630" s="802"/>
      <c r="BN630" s="802"/>
      <c r="BO630" s="802"/>
      <c r="BP630" s="802"/>
      <c r="BQ630" s="802"/>
      <c r="BR630" s="802"/>
      <c r="BS630" s="802"/>
      <c r="BT630" s="802"/>
      <c r="BU630" s="802"/>
      <c r="BV630" s="802"/>
      <c r="BW630" s="802"/>
      <c r="BX630" s="802"/>
      <c r="BY630" s="802"/>
      <c r="BZ630" s="802"/>
      <c r="CA630" s="802"/>
      <c r="CB630" s="802"/>
      <c r="CC630" s="802"/>
      <c r="CD630" s="802"/>
      <c r="CE630" s="802"/>
      <c r="CF630" s="802"/>
      <c r="CG630" s="802"/>
      <c r="CH630" s="802"/>
      <c r="CI630" s="802"/>
      <c r="CJ630" s="802"/>
      <c r="CK630" s="802"/>
      <c r="CL630" s="802"/>
      <c r="CM630" s="802"/>
      <c r="CN630" s="802"/>
      <c r="CO630" s="802"/>
      <c r="CP630" s="802"/>
      <c r="CQ630" s="802"/>
      <c r="CR630" s="802"/>
      <c r="CS630" s="802"/>
      <c r="CT630" s="802"/>
      <c r="CU630" s="802"/>
      <c r="CV630" s="802"/>
      <c r="CW630" s="802"/>
      <c r="CX630" s="802"/>
      <c r="CY630" s="802"/>
      <c r="CZ630" s="802"/>
      <c r="DA630" s="802"/>
      <c r="DB630" s="802"/>
      <c r="DC630" s="802"/>
      <c r="DD630" s="802"/>
      <c r="DE630" s="802"/>
      <c r="DF630" s="802"/>
      <c r="DG630" s="802"/>
      <c r="DH630" s="802"/>
      <c r="DI630" s="802"/>
      <c r="DJ630" s="802"/>
      <c r="DK630" s="802"/>
      <c r="DL630" s="802"/>
      <c r="DM630" s="802"/>
      <c r="DN630" s="802"/>
      <c r="DO630" s="802"/>
      <c r="DP630" s="802"/>
      <c r="DQ630" s="802"/>
      <c r="DR630" s="802"/>
      <c r="DS630" s="802"/>
      <c r="DT630" s="802"/>
      <c r="DU630" s="802"/>
      <c r="DV630" s="802"/>
      <c r="DW630" s="802"/>
      <c r="DX630" s="802"/>
      <c r="DY630" s="802"/>
      <c r="DZ630" s="802"/>
      <c r="EA630" s="802"/>
      <c r="EB630" s="802"/>
      <c r="EC630" s="802"/>
      <c r="ED630" s="802"/>
      <c r="EE630" s="802"/>
      <c r="EF630" s="802"/>
      <c r="EG630" s="802"/>
      <c r="EH630" s="802"/>
      <c r="EI630" s="802"/>
      <c r="EJ630" s="802"/>
      <c r="EK630" s="802"/>
      <c r="EL630" s="802"/>
      <c r="EM630" s="802"/>
      <c r="EN630" s="802"/>
      <c r="EO630" s="802"/>
      <c r="EP630" s="802"/>
      <c r="EQ630" s="802"/>
      <c r="ER630" s="802"/>
      <c r="ES630" s="802"/>
      <c r="ET630" s="802"/>
      <c r="EU630" s="802"/>
      <c r="EV630" s="802"/>
      <c r="EW630" s="802"/>
      <c r="EX630" s="802"/>
      <c r="EY630" s="802"/>
      <c r="EZ630" s="802"/>
      <c r="FA630" s="802"/>
      <c r="FB630" s="802"/>
      <c r="FC630" s="802"/>
      <c r="FD630" s="802"/>
      <c r="FE630" s="802"/>
      <c r="FF630" s="802"/>
      <c r="FG630" s="802"/>
      <c r="FH630" s="802"/>
      <c r="FI630" s="802"/>
      <c r="FJ630" s="802"/>
      <c r="FK630" s="802"/>
      <c r="FL630" s="802"/>
      <c r="FM630" s="802"/>
      <c r="FN630" s="802"/>
      <c r="FO630" s="802"/>
      <c r="FP630" s="802"/>
      <c r="FQ630" s="802"/>
      <c r="FR630" s="802"/>
      <c r="FS630" s="802"/>
      <c r="FT630" s="802"/>
      <c r="FU630" s="802"/>
      <c r="FV630" s="802"/>
      <c r="FW630" s="802"/>
      <c r="FX630" s="802"/>
      <c r="FY630" s="802"/>
      <c r="FZ630" s="802"/>
      <c r="GA630" s="802"/>
      <c r="GB630" s="802"/>
      <c r="GC630" s="802"/>
      <c r="GD630" s="802"/>
      <c r="GE630" s="802"/>
      <c r="GF630" s="802"/>
      <c r="GG630" s="802"/>
      <c r="GH630" s="802"/>
      <c r="GI630" s="802"/>
      <c r="GJ630" s="802"/>
      <c r="GK630" s="802"/>
      <c r="GL630" s="802"/>
      <c r="GM630" s="802"/>
      <c r="GN630" s="802"/>
      <c r="GO630" s="802"/>
      <c r="GP630" s="802"/>
      <c r="GQ630" s="802"/>
      <c r="GR630" s="802"/>
      <c r="GS630" s="802"/>
      <c r="GT630" s="802"/>
      <c r="GU630" s="802"/>
      <c r="GV630" s="802"/>
      <c r="GW630" s="802"/>
      <c r="GX630" s="802"/>
      <c r="GY630" s="802"/>
      <c r="GZ630" s="802"/>
      <c r="HA630" s="802"/>
      <c r="HB630" s="802"/>
      <c r="HC630" s="802"/>
      <c r="HD630" s="802"/>
      <c r="HE630" s="802"/>
      <c r="HF630" s="802"/>
      <c r="HG630" s="802"/>
      <c r="HH630" s="802"/>
      <c r="HI630" s="802"/>
      <c r="HJ630" s="802"/>
      <c r="HK630" s="802"/>
      <c r="HL630" s="802"/>
      <c r="HM630" s="802"/>
      <c r="HN630" s="802"/>
      <c r="HO630" s="802"/>
      <c r="HP630" s="802"/>
      <c r="HQ630" s="802"/>
      <c r="HR630" s="802"/>
      <c r="HS630" s="802"/>
      <c r="HT630" s="802"/>
      <c r="HU630" s="802"/>
      <c r="HV630" s="802"/>
      <c r="HW630" s="802"/>
      <c r="HX630" s="802"/>
      <c r="HY630" s="802"/>
      <c r="HZ630" s="802"/>
      <c r="IA630" s="802"/>
      <c r="IB630" s="802"/>
      <c r="IC630" s="802"/>
      <c r="ID630" s="802"/>
      <c r="IE630" s="802"/>
      <c r="IF630" s="802"/>
      <c r="IG630" s="802"/>
      <c r="IH630" s="802"/>
      <c r="II630" s="802"/>
      <c r="IJ630" s="802"/>
      <c r="IK630" s="802"/>
      <c r="IL630" s="802"/>
      <c r="IM630" s="802"/>
      <c r="IN630" s="802"/>
      <c r="IO630" s="802"/>
      <c r="IP630" s="802"/>
      <c r="IQ630" s="802"/>
      <c r="IR630" s="802"/>
      <c r="IS630" s="802"/>
      <c r="IT630" s="802"/>
      <c r="IU630" s="802"/>
      <c r="IV630" s="802"/>
      <c r="IW630" s="802"/>
      <c r="IX630" s="802"/>
      <c r="IY630" s="802"/>
      <c r="IZ630" s="802"/>
      <c r="JA630" s="802"/>
      <c r="JB630" s="802"/>
      <c r="JC630" s="802"/>
      <c r="JD630" s="802"/>
      <c r="JE630" s="802"/>
      <c r="JF630" s="802"/>
      <c r="JG630" s="802"/>
      <c r="JH630" s="802"/>
      <c r="JI630" s="802"/>
      <c r="JJ630" s="802"/>
      <c r="JK630" s="802"/>
      <c r="JL630" s="802"/>
      <c r="JM630" s="802"/>
      <c r="JN630" s="802"/>
      <c r="JO630" s="802"/>
      <c r="JP630" s="802"/>
      <c r="JQ630" s="802"/>
      <c r="JR630" s="802"/>
      <c r="JS630" s="802"/>
      <c r="JT630" s="802"/>
      <c r="JU630" s="802"/>
      <c r="JV630" s="802"/>
      <c r="JW630" s="802"/>
      <c r="JX630" s="802"/>
      <c r="JY630" s="802"/>
      <c r="JZ630" s="802"/>
      <c r="KA630" s="802"/>
      <c r="KB630" s="802"/>
      <c r="KC630" s="802"/>
      <c r="KD630" s="802"/>
      <c r="KE630" s="802"/>
      <c r="KF630" s="802"/>
      <c r="KG630" s="802"/>
      <c r="KH630" s="802"/>
      <c r="KI630" s="802"/>
      <c r="KJ630" s="802"/>
      <c r="KK630" s="802"/>
      <c r="KL630" s="802"/>
      <c r="KM630" s="802"/>
      <c r="KN630" s="802"/>
      <c r="KO630" s="802"/>
      <c r="KP630" s="802"/>
      <c r="KQ630" s="802"/>
      <c r="KR630" s="802"/>
      <c r="KS630" s="802"/>
      <c r="KT630" s="802"/>
      <c r="KU630" s="802"/>
      <c r="KV630" s="802"/>
      <c r="KW630" s="802"/>
      <c r="KX630" s="802"/>
      <c r="KY630" s="802"/>
      <c r="KZ630" s="802"/>
      <c r="LA630" s="802"/>
      <c r="LB630" s="802"/>
      <c r="LC630" s="802"/>
      <c r="LD630" s="802"/>
      <c r="LE630" s="802"/>
      <c r="LF630" s="802"/>
      <c r="LG630" s="802"/>
      <c r="LH630" s="802"/>
      <c r="LI630" s="802"/>
      <c r="LJ630" s="802"/>
      <c r="LK630" s="802"/>
      <c r="LL630" s="802"/>
      <c r="LM630" s="802"/>
      <c r="LN630" s="802"/>
      <c r="LO630" s="802"/>
      <c r="LP630" s="802"/>
      <c r="LQ630" s="802"/>
      <c r="LR630" s="802"/>
      <c r="LS630" s="802"/>
      <c r="LT630" s="802"/>
      <c r="LU630" s="802"/>
      <c r="LV630" s="802"/>
      <c r="LW630" s="802"/>
      <c r="LX630" s="802"/>
      <c r="LY630" s="802"/>
      <c r="LZ630" s="802"/>
      <c r="MA630" s="802"/>
      <c r="MB630" s="802"/>
      <c r="MC630" s="802"/>
      <c r="MD630" s="802"/>
      <c r="ME630" s="802"/>
      <c r="MF630" s="802"/>
      <c r="MG630" s="802"/>
      <c r="MH630" s="802"/>
      <c r="MI630" s="802"/>
      <c r="MJ630" s="802"/>
      <c r="MK630" s="802"/>
      <c r="ML630" s="802"/>
      <c r="MM630" s="802"/>
      <c r="MN630" s="802"/>
      <c r="MO630" s="802"/>
      <c r="MP630" s="802"/>
      <c r="MQ630" s="802"/>
      <c r="MR630" s="802"/>
      <c r="MS630" s="802"/>
      <c r="MT630" s="802"/>
      <c r="MU630" s="802"/>
      <c r="MV630" s="802"/>
      <c r="MW630" s="802"/>
      <c r="MX630" s="802"/>
      <c r="MY630" s="802"/>
      <c r="MZ630" s="802"/>
      <c r="NA630" s="802"/>
      <c r="NB630" s="802"/>
      <c r="NC630" s="802"/>
      <c r="ND630" s="802"/>
      <c r="NE630" s="802"/>
      <c r="NF630" s="802"/>
      <c r="NG630" s="802"/>
      <c r="NH630" s="802"/>
      <c r="NI630" s="802"/>
      <c r="NJ630" s="802"/>
      <c r="NK630" s="802"/>
      <c r="NL630" s="802"/>
      <c r="NM630" s="802"/>
      <c r="NN630" s="802"/>
      <c r="NO630" s="802"/>
      <c r="NP630" s="802"/>
      <c r="NQ630" s="802"/>
      <c r="NR630" s="802"/>
      <c r="NS630" s="802"/>
      <c r="NT630" s="802"/>
      <c r="NU630" s="802"/>
      <c r="NV630" s="802"/>
      <c r="NW630" s="802"/>
      <c r="NX630" s="802"/>
      <c r="NY630" s="802"/>
      <c r="NZ630" s="802"/>
      <c r="OA630" s="802"/>
      <c r="OB630" s="802"/>
      <c r="OC630" s="802"/>
      <c r="OD630" s="802"/>
      <c r="OE630" s="802"/>
      <c r="OF630" s="802"/>
      <c r="OG630" s="802"/>
      <c r="OH630" s="802"/>
      <c r="OI630" s="802"/>
      <c r="OJ630" s="802"/>
      <c r="OK630" s="802"/>
      <c r="OL630" s="802"/>
      <c r="OM630" s="802"/>
      <c r="ON630" s="802"/>
      <c r="OO630" s="802"/>
      <c r="OP630" s="802"/>
      <c r="OQ630" s="802"/>
      <c r="OR630" s="802"/>
      <c r="OS630" s="802"/>
      <c r="OT630" s="802"/>
      <c r="OU630" s="802"/>
      <c r="OV630" s="802"/>
      <c r="OW630" s="802"/>
      <c r="OX630" s="802"/>
      <c r="OY630" s="802"/>
      <c r="OZ630" s="802"/>
      <c r="PA630" s="802"/>
      <c r="PB630" s="802"/>
      <c r="PC630" s="802"/>
      <c r="PD630" s="802"/>
      <c r="PE630" s="802"/>
      <c r="PF630" s="802"/>
      <c r="PG630" s="802"/>
      <c r="PH630" s="802"/>
      <c r="PI630" s="802"/>
      <c r="PJ630" s="802"/>
      <c r="PK630" s="802"/>
      <c r="PL630" s="802"/>
      <c r="PM630" s="802"/>
      <c r="PN630" s="802"/>
      <c r="PO630" s="802"/>
      <c r="PP630" s="802"/>
      <c r="PQ630" s="802"/>
      <c r="PR630" s="802"/>
      <c r="PS630" s="802"/>
      <c r="PT630" s="802"/>
      <c r="PU630" s="802"/>
      <c r="PV630" s="802"/>
      <c r="PW630" s="802"/>
      <c r="PX630" s="802"/>
      <c r="PY630" s="802"/>
      <c r="PZ630" s="802"/>
      <c r="QA630" s="802"/>
      <c r="QB630" s="802"/>
      <c r="QC630" s="802"/>
      <c r="QD630" s="802"/>
      <c r="QE630" s="802"/>
      <c r="QF630" s="802"/>
      <c r="QG630" s="802"/>
      <c r="QH630" s="802"/>
      <c r="QI630" s="802"/>
      <c r="QJ630" s="802"/>
      <c r="QK630" s="802"/>
      <c r="QL630" s="802"/>
      <c r="QM630" s="802"/>
      <c r="QN630" s="802"/>
      <c r="QO630" s="802"/>
      <c r="QP630" s="802"/>
      <c r="QQ630" s="802"/>
      <c r="QR630" s="802"/>
      <c r="QS630" s="802"/>
      <c r="QT630" s="802"/>
      <c r="QU630" s="802"/>
      <c r="QV630" s="802"/>
      <c r="QW630" s="802"/>
      <c r="QX630" s="802"/>
      <c r="QY630" s="802"/>
      <c r="QZ630" s="802"/>
      <c r="RA630" s="802"/>
      <c r="RB630" s="802"/>
      <c r="RC630" s="802"/>
      <c r="RD630" s="802"/>
      <c r="RE630" s="802"/>
      <c r="RF630" s="802"/>
      <c r="RG630" s="802"/>
      <c r="RH630" s="802"/>
      <c r="RI630" s="802"/>
      <c r="RJ630" s="802"/>
      <c r="RK630" s="802"/>
      <c r="RL630" s="802"/>
      <c r="RM630" s="802"/>
      <c r="RN630" s="802"/>
      <c r="RO630" s="802"/>
      <c r="RP630" s="802"/>
      <c r="RQ630" s="802"/>
      <c r="RR630" s="802"/>
      <c r="RS630" s="802"/>
      <c r="RT630" s="802"/>
      <c r="RU630" s="802"/>
      <c r="RV630" s="802"/>
      <c r="RW630" s="802"/>
      <c r="RX630" s="802"/>
      <c r="RY630" s="802"/>
      <c r="RZ630" s="802"/>
      <c r="SA630" s="802"/>
      <c r="SB630" s="802"/>
      <c r="SC630" s="802"/>
      <c r="SD630" s="802"/>
      <c r="SE630" s="802"/>
      <c r="SF630" s="802"/>
      <c r="SG630" s="802"/>
      <c r="SH630" s="802"/>
      <c r="SI630" s="802"/>
      <c r="SJ630" s="802"/>
      <c r="SK630" s="802"/>
      <c r="SL630" s="802"/>
      <c r="SM630" s="802"/>
      <c r="SN630" s="802"/>
      <c r="SO630" s="802"/>
      <c r="SP630" s="802"/>
      <c r="SQ630" s="802"/>
      <c r="SR630" s="802"/>
      <c r="SS630" s="802"/>
      <c r="ST630" s="802"/>
      <c r="SU630" s="802"/>
      <c r="SV630" s="802"/>
      <c r="SW630" s="802"/>
      <c r="SX630" s="802"/>
      <c r="SY630" s="802"/>
      <c r="SZ630" s="802"/>
      <c r="TA630" s="802"/>
      <c r="TB630" s="802"/>
      <c r="TC630" s="802"/>
      <c r="TD630" s="802"/>
      <c r="TE630" s="802"/>
      <c r="TF630" s="802"/>
      <c r="TG630" s="802"/>
      <c r="TH630" s="802"/>
      <c r="TI630" s="802"/>
      <c r="TJ630" s="802"/>
      <c r="TK630" s="802"/>
      <c r="TL630" s="802"/>
      <c r="TM630" s="802"/>
      <c r="TN630" s="802"/>
      <c r="TO630" s="802"/>
      <c r="TP630" s="802"/>
      <c r="TQ630" s="802"/>
      <c r="TR630" s="802"/>
      <c r="TS630" s="802"/>
      <c r="TT630" s="802"/>
      <c r="TU630" s="802"/>
      <c r="TV630" s="802"/>
      <c r="TW630" s="802"/>
      <c r="TX630" s="802"/>
      <c r="TY630" s="802"/>
      <c r="TZ630" s="802"/>
      <c r="UA630" s="802"/>
      <c r="UB630" s="802"/>
      <c r="UC630" s="802"/>
      <c r="UD630" s="802"/>
      <c r="UE630" s="802"/>
      <c r="UF630" s="802"/>
      <c r="UG630" s="802"/>
      <c r="UH630" s="802"/>
      <c r="UI630" s="802"/>
      <c r="UJ630" s="802"/>
      <c r="UK630" s="802"/>
      <c r="UL630" s="802"/>
      <c r="UM630" s="802"/>
      <c r="UN630" s="802"/>
      <c r="UO630" s="802"/>
      <c r="UP630" s="802"/>
      <c r="UQ630" s="802"/>
      <c r="UR630" s="802"/>
      <c r="US630" s="802"/>
      <c r="UT630" s="802"/>
      <c r="UU630" s="802"/>
      <c r="UV630" s="802"/>
      <c r="UW630" s="802"/>
      <c r="UX630" s="802"/>
      <c r="UY630" s="802"/>
      <c r="UZ630" s="802"/>
      <c r="VA630" s="802"/>
      <c r="VB630" s="802"/>
      <c r="VC630" s="802"/>
      <c r="VD630" s="802"/>
      <c r="VE630" s="802"/>
      <c r="VF630" s="802"/>
      <c r="VG630" s="802"/>
      <c r="VH630" s="802"/>
      <c r="VI630" s="802"/>
      <c r="VJ630" s="802"/>
      <c r="VK630" s="802"/>
      <c r="VL630" s="802"/>
      <c r="VM630" s="802"/>
      <c r="VN630" s="802"/>
      <c r="VO630" s="802"/>
      <c r="VP630" s="802"/>
      <c r="VQ630" s="802"/>
      <c r="VR630" s="802"/>
      <c r="VS630" s="802"/>
      <c r="VT630" s="802"/>
      <c r="VU630" s="802"/>
      <c r="VV630" s="802"/>
      <c r="VW630" s="802"/>
      <c r="VX630" s="802"/>
      <c r="VY630" s="802"/>
      <c r="VZ630" s="802"/>
      <c r="WA630" s="802"/>
      <c r="WB630" s="802"/>
      <c r="WC630" s="802"/>
      <c r="WD630" s="802"/>
      <c r="WE630" s="802"/>
      <c r="WF630" s="802"/>
      <c r="WG630" s="802"/>
      <c r="WH630" s="802"/>
      <c r="WI630" s="802"/>
      <c r="WJ630" s="802"/>
      <c r="WK630" s="802"/>
      <c r="WL630" s="802"/>
      <c r="WM630" s="802"/>
      <c r="WN630" s="802"/>
      <c r="WO630" s="802"/>
      <c r="WP630" s="802"/>
      <c r="WQ630" s="802"/>
      <c r="WR630" s="802"/>
      <c r="WS630" s="802"/>
      <c r="WT630" s="802"/>
      <c r="WU630" s="802"/>
      <c r="WV630" s="802"/>
      <c r="WW630" s="802"/>
      <c r="WX630" s="802"/>
      <c r="WY630" s="802"/>
      <c r="WZ630" s="802"/>
      <c r="XA630" s="802"/>
      <c r="XB630" s="802"/>
      <c r="XC630" s="802"/>
      <c r="XD630" s="802"/>
      <c r="XE630" s="802"/>
      <c r="XF630" s="802"/>
      <c r="XG630" s="802"/>
      <c r="XH630" s="802"/>
      <c r="XI630" s="802"/>
      <c r="XJ630" s="802"/>
      <c r="XK630" s="802"/>
      <c r="XL630" s="802"/>
      <c r="XM630" s="802"/>
      <c r="XN630" s="802"/>
      <c r="XO630" s="802"/>
      <c r="XP630" s="802"/>
      <c r="XQ630" s="802"/>
      <c r="XR630" s="802"/>
      <c r="XS630" s="802"/>
      <c r="XT630" s="802"/>
      <c r="XU630" s="802"/>
      <c r="XV630" s="802"/>
      <c r="XW630" s="802"/>
      <c r="XX630" s="802"/>
      <c r="XY630" s="802"/>
      <c r="XZ630" s="802"/>
      <c r="YA630" s="802"/>
      <c r="YB630" s="802"/>
      <c r="YC630" s="802"/>
      <c r="YD630" s="802"/>
      <c r="YE630" s="802"/>
      <c r="YF630" s="802"/>
      <c r="YG630" s="802"/>
      <c r="YH630" s="802"/>
      <c r="YI630" s="802"/>
      <c r="YJ630" s="802"/>
      <c r="YK630" s="802"/>
      <c r="YL630" s="802"/>
      <c r="YM630" s="802"/>
      <c r="YN630" s="802"/>
      <c r="YO630" s="802"/>
      <c r="YP630" s="802"/>
      <c r="YQ630" s="802"/>
      <c r="YR630" s="802"/>
      <c r="YS630" s="802"/>
      <c r="YT630" s="802"/>
      <c r="YU630" s="802"/>
      <c r="YV630" s="802"/>
      <c r="YW630" s="802"/>
      <c r="YX630" s="802"/>
      <c r="YY630" s="802"/>
      <c r="YZ630" s="802"/>
      <c r="ZA630" s="802"/>
      <c r="ZB630" s="802"/>
      <c r="ZC630" s="802"/>
      <c r="ZD630" s="802"/>
      <c r="ZE630" s="802"/>
      <c r="ZF630" s="802"/>
      <c r="ZG630" s="802"/>
      <c r="ZH630" s="802"/>
      <c r="ZI630" s="802"/>
      <c r="ZJ630" s="802"/>
      <c r="ZK630" s="802"/>
      <c r="ZL630" s="802"/>
      <c r="ZM630" s="802"/>
      <c r="ZN630" s="802"/>
      <c r="ZO630" s="802"/>
      <c r="ZP630" s="802"/>
      <c r="ZQ630" s="802"/>
      <c r="ZR630" s="802"/>
      <c r="ZS630" s="802"/>
      <c r="ZT630" s="802"/>
      <c r="ZU630" s="802"/>
      <c r="ZV630" s="802"/>
      <c r="ZW630" s="802"/>
      <c r="ZX630" s="802"/>
      <c r="ZY630" s="802"/>
      <c r="ZZ630" s="802"/>
      <c r="AAA630" s="802"/>
      <c r="AAB630" s="802"/>
      <c r="AAC630" s="802"/>
      <c r="AAD630" s="802"/>
      <c r="AAE630" s="802"/>
      <c r="AAF630" s="802"/>
      <c r="AAG630" s="802"/>
      <c r="AAH630" s="802"/>
      <c r="AAI630" s="802"/>
      <c r="AAJ630" s="802"/>
      <c r="AAK630" s="802"/>
      <c r="AAL630" s="802"/>
      <c r="AAM630" s="802"/>
      <c r="AAN630" s="802"/>
      <c r="AAO630" s="802"/>
      <c r="AAP630" s="802"/>
      <c r="AAQ630" s="802"/>
      <c r="AAR630" s="802"/>
      <c r="AAS630" s="802"/>
      <c r="AAT630" s="802"/>
      <c r="AAU630" s="802"/>
      <c r="AAV630" s="802"/>
      <c r="AAW630" s="802"/>
      <c r="AAX630" s="802"/>
      <c r="AAY630" s="802"/>
      <c r="AAZ630" s="802"/>
      <c r="ABA630" s="802"/>
      <c r="ABB630" s="802"/>
      <c r="ABC630" s="802"/>
      <c r="ABD630" s="802"/>
      <c r="ABE630" s="802"/>
      <c r="ABF630" s="802"/>
      <c r="ABG630" s="802"/>
      <c r="ABH630" s="802"/>
      <c r="ABI630" s="802"/>
      <c r="ABJ630" s="802"/>
      <c r="ABK630" s="802"/>
      <c r="ABL630" s="802"/>
      <c r="ABM630" s="802"/>
      <c r="ABN630" s="802"/>
      <c r="ABO630" s="802"/>
      <c r="ABP630" s="802"/>
      <c r="ABQ630" s="802"/>
      <c r="ABR630" s="802"/>
      <c r="ABS630" s="802"/>
      <c r="ABT630" s="802"/>
      <c r="ABU630" s="802"/>
      <c r="ABV630" s="802"/>
      <c r="ABW630" s="802"/>
      <c r="ABX630" s="802"/>
      <c r="ABY630" s="802"/>
      <c r="ABZ630" s="802"/>
      <c r="ACA630" s="802"/>
      <c r="ACB630" s="802"/>
      <c r="ACC630" s="802"/>
      <c r="ACD630" s="802"/>
      <c r="ACE630" s="802"/>
      <c r="ACF630" s="802"/>
      <c r="ACG630" s="802"/>
      <c r="ACH630" s="802"/>
      <c r="ACI630" s="802"/>
      <c r="ACJ630" s="802"/>
      <c r="ACK630" s="802"/>
      <c r="ACL630" s="802"/>
      <c r="ACM630" s="802"/>
      <c r="ACN630" s="802"/>
      <c r="ACO630" s="802"/>
      <c r="ACP630" s="802"/>
      <c r="ACQ630" s="802"/>
      <c r="ACR630" s="802"/>
      <c r="ACS630" s="802"/>
      <c r="ACT630" s="802"/>
      <c r="ACU630" s="802"/>
      <c r="ACV630" s="802"/>
      <c r="ACW630" s="802"/>
      <c r="ACX630" s="802"/>
      <c r="ACY630" s="802"/>
      <c r="ACZ630" s="802"/>
      <c r="ADA630" s="802"/>
      <c r="ADB630" s="802"/>
      <c r="ADC630" s="802"/>
      <c r="ADD630" s="802"/>
      <c r="ADE630" s="802"/>
      <c r="ADF630" s="802"/>
      <c r="ADG630" s="802"/>
      <c r="ADH630" s="802"/>
      <c r="ADI630" s="802"/>
      <c r="ADJ630" s="802"/>
      <c r="ADK630" s="802"/>
      <c r="ADL630" s="802"/>
      <c r="ADM630" s="802"/>
      <c r="ADN630" s="802"/>
      <c r="ADO630" s="802"/>
      <c r="ADP630" s="802"/>
      <c r="ADQ630" s="802"/>
      <c r="ADR630" s="802"/>
      <c r="ADS630" s="802"/>
      <c r="ADT630" s="802"/>
      <c r="ADU630" s="802"/>
      <c r="ADV630" s="802"/>
      <c r="ADW630" s="802"/>
      <c r="ADX630" s="802"/>
      <c r="ADY630" s="802"/>
      <c r="ADZ630" s="802"/>
      <c r="AEA630" s="802"/>
      <c r="AEB630" s="802"/>
      <c r="AEC630" s="802"/>
      <c r="AED630" s="802"/>
      <c r="AEE630" s="802"/>
      <c r="AEF630" s="802"/>
      <c r="AEG630" s="802"/>
      <c r="AEH630" s="802"/>
      <c r="AEI630" s="802"/>
      <c r="AEJ630" s="802"/>
      <c r="AEK630" s="802"/>
      <c r="AEL630" s="802"/>
      <c r="AEM630" s="802"/>
      <c r="AEN630" s="802"/>
      <c r="AEO630" s="802"/>
      <c r="AEP630" s="802"/>
      <c r="AEQ630" s="802"/>
      <c r="AER630" s="802"/>
      <c r="AES630" s="802"/>
      <c r="AET630" s="802"/>
      <c r="AEU630" s="802"/>
      <c r="AEV630" s="802"/>
      <c r="AEW630" s="802"/>
      <c r="AEX630" s="802"/>
      <c r="AEY630" s="802"/>
      <c r="AEZ630" s="802"/>
      <c r="AFA630" s="802"/>
      <c r="AFB630" s="802"/>
      <c r="AFC630" s="802"/>
      <c r="AFD630" s="802"/>
      <c r="AFE630" s="802"/>
      <c r="AFF630" s="802"/>
      <c r="AFG630" s="802"/>
      <c r="AFH630" s="802"/>
      <c r="AFI630" s="802"/>
      <c r="AFJ630" s="802"/>
      <c r="AFK630" s="802"/>
      <c r="AFL630" s="802"/>
      <c r="AFM630" s="802"/>
      <c r="AFN630" s="802"/>
      <c r="AFO630" s="802"/>
      <c r="AFP630" s="802"/>
      <c r="AFQ630" s="802"/>
      <c r="AFR630" s="802"/>
      <c r="AFS630" s="802"/>
      <c r="AFT630" s="802"/>
      <c r="AFU630" s="802"/>
      <c r="AFV630" s="802"/>
      <c r="AFW630" s="802"/>
      <c r="AFX630" s="802"/>
      <c r="AFY630" s="802"/>
      <c r="AFZ630" s="802"/>
      <c r="AGA630" s="802"/>
      <c r="AGB630" s="802"/>
      <c r="AGC630" s="802"/>
      <c r="AGD630" s="802"/>
      <c r="AGE630" s="802"/>
      <c r="AGF630" s="802"/>
      <c r="AGG630" s="802"/>
      <c r="AGH630" s="802"/>
      <c r="AGI630" s="802"/>
      <c r="AGJ630" s="802"/>
      <c r="AGK630" s="802"/>
      <c r="AGL630" s="802"/>
      <c r="AGM630" s="802"/>
      <c r="AGN630" s="802"/>
      <c r="AGO630" s="802"/>
      <c r="AGP630" s="802"/>
      <c r="AGQ630" s="802"/>
      <c r="AGR630" s="802"/>
      <c r="AGS630" s="802"/>
      <c r="AGT630" s="802"/>
      <c r="AGU630" s="802"/>
      <c r="AGV630" s="802"/>
      <c r="AGW630" s="802"/>
      <c r="AGX630" s="802"/>
      <c r="AGY630" s="802"/>
      <c r="AGZ630" s="802"/>
      <c r="AHA630" s="802"/>
      <c r="AHB630" s="802"/>
      <c r="AHC630" s="802"/>
      <c r="AHD630" s="802"/>
      <c r="AHE630" s="802"/>
      <c r="AHF630" s="802"/>
      <c r="AHG630" s="802"/>
      <c r="AHH630" s="802"/>
      <c r="AHI630" s="802"/>
      <c r="AHJ630" s="802"/>
      <c r="AHK630" s="802"/>
      <c r="AHL630" s="802"/>
      <c r="AHM630" s="802"/>
      <c r="AHN630" s="802"/>
      <c r="AHO630" s="802"/>
      <c r="AHP630" s="802"/>
      <c r="AHQ630" s="802"/>
      <c r="AHR630" s="802"/>
      <c r="AHS630" s="802"/>
      <c r="AHT630" s="802"/>
      <c r="AHU630" s="802"/>
      <c r="AHV630" s="802"/>
      <c r="AHW630" s="802"/>
      <c r="AHX630" s="802"/>
      <c r="AHY630" s="802"/>
      <c r="AHZ630" s="802"/>
      <c r="AIA630" s="802"/>
      <c r="AIB630" s="802"/>
      <c r="AIC630" s="802"/>
      <c r="AID630" s="802"/>
      <c r="AIE630" s="802"/>
      <c r="AIF630" s="802"/>
      <c r="AIG630" s="802"/>
      <c r="AIH630" s="802"/>
      <c r="AII630" s="802"/>
      <c r="AIJ630" s="802"/>
      <c r="AQE630" s="802"/>
      <c r="AQF630" s="802"/>
      <c r="AQG630" s="802"/>
      <c r="AQH630" s="802"/>
      <c r="AQI630" s="802"/>
      <c r="AQJ630" s="802"/>
      <c r="AQK630" s="802"/>
      <c r="AQL630" s="802"/>
      <c r="AQM630" s="802"/>
      <c r="AQN630" s="802"/>
      <c r="AQO630" s="802"/>
      <c r="AQP630" s="802"/>
      <c r="AQQ630" s="802"/>
      <c r="AQR630" s="802"/>
      <c r="AQS630" s="802"/>
      <c r="AQT630" s="802"/>
      <c r="AQU630" s="802"/>
      <c r="AQV630" s="802"/>
      <c r="AQW630" s="802"/>
      <c r="AQX630" s="802"/>
      <c r="AQY630" s="802"/>
      <c r="AQZ630" s="802"/>
      <c r="ARA630" s="802"/>
      <c r="ARB630" s="802"/>
      <c r="ARC630" s="802"/>
      <c r="ARD630" s="802"/>
      <c r="ARE630" s="802"/>
      <c r="ARF630" s="802"/>
      <c r="ARG630" s="802"/>
      <c r="ARH630" s="802"/>
      <c r="ARI630" s="802"/>
      <c r="ARJ630" s="802"/>
      <c r="ARK630" s="802"/>
      <c r="ARL630" s="802"/>
      <c r="ARM630" s="802"/>
      <c r="ARN630" s="802"/>
      <c r="ARO630" s="802"/>
      <c r="ARP630" s="802"/>
      <c r="ARQ630" s="802"/>
      <c r="ARR630" s="802"/>
      <c r="ARS630" s="802"/>
      <c r="ART630" s="802"/>
      <c r="ARU630" s="802"/>
      <c r="ARV630" s="802"/>
      <c r="ARW630" s="802"/>
      <c r="ARX630" s="802"/>
      <c r="ARY630" s="802"/>
      <c r="ARZ630" s="802"/>
      <c r="ASA630" s="802"/>
      <c r="ASB630" s="802"/>
      <c r="ASC630" s="802"/>
      <c r="ASD630" s="802"/>
      <c r="ASE630" s="802"/>
      <c r="ASF630" s="802"/>
      <c r="ASG630" s="802"/>
      <c r="ASH630" s="802"/>
      <c r="ASI630" s="802"/>
      <c r="ASJ630" s="802"/>
      <c r="ASK630" s="802"/>
      <c r="ASL630" s="802"/>
      <c r="ATP630" s="802"/>
      <c r="ATQ630" s="802"/>
      <c r="ATR630" s="802"/>
      <c r="ATS630" s="802"/>
      <c r="ATT630" s="802"/>
      <c r="ATU630" s="802"/>
      <c r="ATV630" s="802"/>
      <c r="ATW630" s="802"/>
      <c r="ATX630" s="802"/>
      <c r="ATY630" s="802"/>
      <c r="ATZ630" s="802"/>
      <c r="AUA630" s="802"/>
      <c r="AUB630" s="802"/>
      <c r="AUC630" s="802"/>
      <c r="AUD630" s="802"/>
      <c r="AUE630" s="802"/>
      <c r="AUF630" s="802"/>
      <c r="AUG630" s="802"/>
      <c r="AUH630" s="802"/>
      <c r="AUI630" s="802"/>
      <c r="AUJ630" s="802"/>
      <c r="AUK630" s="802"/>
      <c r="AUL630" s="802"/>
      <c r="AUM630" s="802"/>
      <c r="AUN630" s="802"/>
      <c r="AUO630" s="802"/>
      <c r="AUP630" s="801"/>
      <c r="AUQ630" s="802"/>
      <c r="AUR630" s="801"/>
      <c r="AUS630" s="802"/>
      <c r="AUT630" s="801"/>
      <c r="AUU630" s="802"/>
      <c r="AUV630" s="802"/>
      <c r="AUW630" s="802"/>
      <c r="AUX630" s="802"/>
      <c r="AUY630" s="802"/>
      <c r="AUZ630" s="802"/>
      <c r="AVA630" s="802"/>
      <c r="AVB630" s="802"/>
      <c r="AVC630" s="802"/>
      <c r="AVD630" s="802"/>
      <c r="AVE630" s="802"/>
      <c r="AVF630" s="802"/>
      <c r="AVG630" s="802"/>
      <c r="AVH630" s="802"/>
      <c r="AVI630" s="802"/>
      <c r="AVJ630" s="808"/>
      <c r="AVK630" s="808"/>
      <c r="AVL630" s="808"/>
      <c r="AVM630" s="808"/>
      <c r="AVN630" s="808"/>
      <c r="AVO630" s="808"/>
      <c r="AVP630" s="808"/>
      <c r="AVQ630" s="808"/>
      <c r="AVR630" s="808"/>
      <c r="AVS630" s="808"/>
      <c r="AVT630" s="808"/>
      <c r="AVU630" s="809"/>
      <c r="AVV630" s="809"/>
      <c r="AVW630" s="809"/>
      <c r="AVX630" s="809"/>
      <c r="AVY630" s="809"/>
      <c r="AVZ630" s="809"/>
      <c r="AWA630" s="809"/>
      <c r="AWB630" s="809"/>
      <c r="AWC630" s="809"/>
      <c r="AWD630" s="809"/>
      <c r="AWE630" s="809"/>
      <c r="AWF630" s="809"/>
      <c r="AWG630" s="809"/>
      <c r="AWH630" s="809"/>
      <c r="AWI630" s="809"/>
      <c r="AWJ630" s="809"/>
      <c r="AWK630" s="809"/>
      <c r="AWL630" s="809"/>
      <c r="AWM630" s="809"/>
      <c r="AWN630" s="809"/>
      <c r="AWO630" s="809"/>
      <c r="AWP630" s="809"/>
      <c r="AWQ630" s="809"/>
      <c r="AWR630" s="808"/>
      <c r="AWS630" s="761"/>
      <c r="AWT630" s="808"/>
      <c r="AWU630" s="809"/>
      <c r="AWV630" s="809"/>
      <c r="AWW630" s="809"/>
      <c r="AWX630" s="809"/>
      <c r="AWY630" s="809"/>
      <c r="AWZ630" s="809"/>
      <c r="AXA630" s="809"/>
      <c r="AXB630" s="809"/>
      <c r="AXC630" s="809"/>
      <c r="AXD630" s="809"/>
      <c r="AXE630" s="809"/>
      <c r="AXF630" s="809"/>
      <c r="AXG630" s="809"/>
      <c r="AXH630" s="809"/>
      <c r="AXI630" s="809"/>
      <c r="AXJ630" s="809"/>
      <c r="AXK630" s="809"/>
      <c r="AXL630" s="809"/>
      <c r="AXM630" s="809"/>
      <c r="AXN630" s="809"/>
      <c r="AXO630" s="809"/>
      <c r="AXP630" s="809"/>
      <c r="AXQ630" s="809"/>
      <c r="AXR630" s="809"/>
      <c r="AXS630" s="809"/>
      <c r="AXT630" s="809"/>
      <c r="AXU630" s="809"/>
      <c r="AXV630" s="809"/>
      <c r="AXW630" s="809"/>
      <c r="AXX630" s="809"/>
      <c r="AXY630" s="809"/>
      <c r="AXZ630" s="809"/>
      <c r="AYA630" s="809"/>
      <c r="AYB630" s="809"/>
      <c r="AYC630" s="809"/>
      <c r="AYD630" s="808"/>
      <c r="AYE630" s="808"/>
      <c r="AYF630" s="809"/>
      <c r="AYG630" s="808"/>
      <c r="AYH630" s="810"/>
      <c r="AYI630" s="810"/>
      <c r="AYJ630" s="810"/>
      <c r="AYK630" s="810"/>
      <c r="AYL630" s="810"/>
      <c r="AYM630" s="810"/>
      <c r="AYN630" s="810"/>
      <c r="AYO630" s="810"/>
      <c r="AYP630" s="810"/>
      <c r="AYQ630" s="810"/>
      <c r="AYR630" s="810"/>
      <c r="AYS630" s="810"/>
      <c r="AYT630" s="810"/>
      <c r="AYU630" s="810"/>
      <c r="AYV630" s="810"/>
      <c r="AYW630" s="810"/>
      <c r="AYX630" s="810"/>
      <c r="AYY630" s="810"/>
      <c r="AYZ630" s="810"/>
      <c r="AZA630" s="810"/>
      <c r="AZB630" s="810"/>
      <c r="AZC630" s="810"/>
      <c r="AZD630" s="810"/>
      <c r="AZE630" s="810"/>
      <c r="AZF630" s="810"/>
      <c r="AZG630" s="810"/>
      <c r="AZH630" s="810"/>
      <c r="AZI630" s="810"/>
      <c r="AZJ630" s="810"/>
      <c r="AZK630" s="810"/>
      <c r="AZL630" s="810"/>
      <c r="AZM630" s="810"/>
      <c r="AZN630" s="810"/>
      <c r="AZO630" s="810"/>
      <c r="AZP630" s="809"/>
      <c r="AZQ630" s="802"/>
      <c r="AZR630" s="802"/>
      <c r="AZS630" s="802"/>
    </row>
    <row r="631" spans="45:920 1123:1371" s="793" customFormat="1" ht="13.5">
      <c r="AS631" s="802"/>
      <c r="AT631" s="802"/>
      <c r="AU631" s="802"/>
      <c r="AV631" s="802"/>
      <c r="AW631" s="802"/>
      <c r="AX631" s="802"/>
      <c r="AY631" s="802"/>
      <c r="AZ631" s="802"/>
      <c r="BA631" s="802"/>
      <c r="BB631" s="802"/>
      <c r="BC631" s="802"/>
      <c r="BD631" s="802"/>
      <c r="BE631" s="802"/>
      <c r="BF631" s="802"/>
      <c r="BG631" s="802"/>
      <c r="BH631" s="802"/>
      <c r="BI631" s="802"/>
      <c r="BJ631" s="802"/>
      <c r="BK631" s="802"/>
      <c r="BL631" s="802"/>
      <c r="BM631" s="802"/>
      <c r="BN631" s="802"/>
      <c r="BO631" s="802"/>
      <c r="BP631" s="802"/>
      <c r="BQ631" s="802"/>
      <c r="BR631" s="802"/>
      <c r="BS631" s="802"/>
      <c r="BT631" s="802"/>
      <c r="BU631" s="802"/>
      <c r="BV631" s="802"/>
      <c r="BW631" s="802"/>
      <c r="BX631" s="802"/>
      <c r="BY631" s="802"/>
      <c r="BZ631" s="802"/>
      <c r="CA631" s="802"/>
      <c r="CB631" s="802"/>
      <c r="CC631" s="802"/>
      <c r="CD631" s="802"/>
      <c r="CE631" s="802"/>
      <c r="CF631" s="802"/>
      <c r="CG631" s="802"/>
      <c r="CH631" s="802"/>
      <c r="CI631" s="802"/>
      <c r="CJ631" s="802"/>
      <c r="CK631" s="802"/>
      <c r="CL631" s="802"/>
      <c r="CM631" s="802"/>
      <c r="CN631" s="802"/>
      <c r="CO631" s="802"/>
      <c r="CP631" s="802"/>
      <c r="CQ631" s="802"/>
      <c r="CR631" s="802"/>
      <c r="CS631" s="802"/>
      <c r="CT631" s="802"/>
      <c r="CU631" s="802"/>
      <c r="CV631" s="802"/>
      <c r="CW631" s="802"/>
      <c r="CX631" s="802"/>
      <c r="CY631" s="802"/>
      <c r="CZ631" s="802"/>
      <c r="DA631" s="802"/>
      <c r="DB631" s="802"/>
      <c r="DC631" s="802"/>
      <c r="DD631" s="802"/>
      <c r="DE631" s="802"/>
      <c r="DF631" s="802"/>
      <c r="DG631" s="802"/>
      <c r="DH631" s="802"/>
      <c r="DI631" s="802"/>
      <c r="DJ631" s="802"/>
      <c r="DK631" s="802"/>
      <c r="DL631" s="802"/>
      <c r="DM631" s="802"/>
      <c r="DN631" s="802"/>
      <c r="DO631" s="802"/>
      <c r="DP631" s="802"/>
      <c r="DQ631" s="802"/>
      <c r="DR631" s="802"/>
      <c r="DS631" s="802"/>
      <c r="DT631" s="802"/>
      <c r="DU631" s="802"/>
      <c r="DV631" s="802"/>
      <c r="DW631" s="802"/>
      <c r="DX631" s="802"/>
      <c r="DY631" s="802"/>
      <c r="DZ631" s="802"/>
      <c r="EA631" s="802"/>
      <c r="EB631" s="802"/>
      <c r="EC631" s="802"/>
      <c r="ED631" s="802"/>
      <c r="EE631" s="802"/>
      <c r="EF631" s="802"/>
      <c r="EG631" s="802"/>
      <c r="EH631" s="802"/>
      <c r="EI631" s="802"/>
      <c r="EJ631" s="802"/>
      <c r="EK631" s="802"/>
      <c r="EL631" s="802"/>
      <c r="EM631" s="802"/>
      <c r="EN631" s="802"/>
      <c r="EO631" s="802"/>
      <c r="EP631" s="802"/>
      <c r="EQ631" s="802"/>
      <c r="ER631" s="802"/>
      <c r="ES631" s="802"/>
      <c r="ET631" s="802"/>
      <c r="EU631" s="802"/>
      <c r="EV631" s="802"/>
      <c r="EW631" s="802"/>
      <c r="EX631" s="802"/>
      <c r="EY631" s="802"/>
      <c r="EZ631" s="802"/>
      <c r="FA631" s="802"/>
      <c r="FB631" s="802"/>
      <c r="FC631" s="802"/>
      <c r="FD631" s="802"/>
      <c r="FE631" s="802"/>
      <c r="FF631" s="802"/>
      <c r="FG631" s="802"/>
      <c r="FH631" s="802"/>
      <c r="FI631" s="802"/>
      <c r="FJ631" s="802"/>
      <c r="FK631" s="802"/>
      <c r="FL631" s="802"/>
      <c r="FM631" s="802"/>
      <c r="FN631" s="802"/>
      <c r="FO631" s="802"/>
      <c r="FP631" s="802"/>
      <c r="FQ631" s="802"/>
      <c r="FR631" s="802"/>
      <c r="FS631" s="802"/>
      <c r="FT631" s="802"/>
      <c r="FU631" s="802"/>
      <c r="FV631" s="802"/>
      <c r="FW631" s="802"/>
      <c r="FX631" s="802"/>
      <c r="FY631" s="802"/>
      <c r="FZ631" s="802"/>
      <c r="GA631" s="802"/>
      <c r="GB631" s="802"/>
      <c r="GC631" s="802"/>
      <c r="GD631" s="802"/>
      <c r="GE631" s="802"/>
      <c r="GF631" s="802"/>
      <c r="GG631" s="802"/>
      <c r="GH631" s="802"/>
      <c r="GI631" s="802"/>
      <c r="GJ631" s="802"/>
      <c r="GK631" s="802"/>
      <c r="GL631" s="802"/>
      <c r="GM631" s="802"/>
      <c r="GN631" s="802"/>
      <c r="GO631" s="802"/>
      <c r="GP631" s="802"/>
      <c r="GQ631" s="802"/>
      <c r="GR631" s="802"/>
      <c r="GS631" s="802"/>
      <c r="GT631" s="802"/>
      <c r="GU631" s="802"/>
      <c r="GV631" s="802"/>
      <c r="GW631" s="802"/>
      <c r="GX631" s="802"/>
      <c r="GY631" s="802"/>
      <c r="GZ631" s="802"/>
      <c r="HA631" s="802"/>
      <c r="HB631" s="802"/>
      <c r="HC631" s="802"/>
      <c r="HD631" s="802"/>
      <c r="HE631" s="802"/>
      <c r="HF631" s="802"/>
      <c r="HG631" s="802"/>
      <c r="HH631" s="802"/>
      <c r="HI631" s="802"/>
      <c r="HJ631" s="802"/>
      <c r="HK631" s="802"/>
      <c r="HL631" s="802"/>
      <c r="HM631" s="802"/>
      <c r="HN631" s="802"/>
      <c r="HO631" s="802"/>
      <c r="HP631" s="802"/>
      <c r="HQ631" s="802"/>
      <c r="HR631" s="802"/>
      <c r="HS631" s="802"/>
      <c r="HT631" s="802"/>
      <c r="HU631" s="802"/>
      <c r="HV631" s="802"/>
      <c r="HW631" s="802"/>
      <c r="HX631" s="802"/>
      <c r="HY631" s="802"/>
      <c r="HZ631" s="802"/>
      <c r="IA631" s="802"/>
      <c r="IB631" s="802"/>
      <c r="IC631" s="802"/>
      <c r="ID631" s="802"/>
      <c r="IE631" s="802"/>
      <c r="IF631" s="802"/>
      <c r="IG631" s="802"/>
      <c r="IH631" s="802"/>
      <c r="II631" s="802"/>
      <c r="IJ631" s="802"/>
      <c r="IK631" s="802"/>
      <c r="IL631" s="802"/>
      <c r="IM631" s="802"/>
      <c r="IN631" s="802"/>
      <c r="IO631" s="802"/>
      <c r="IP631" s="802"/>
      <c r="IQ631" s="802"/>
      <c r="IR631" s="802"/>
      <c r="IS631" s="802"/>
      <c r="IT631" s="802"/>
      <c r="IU631" s="802"/>
      <c r="IV631" s="802"/>
      <c r="IW631" s="802"/>
      <c r="IX631" s="802"/>
      <c r="IY631" s="802"/>
      <c r="IZ631" s="802"/>
      <c r="JA631" s="802"/>
      <c r="JB631" s="802"/>
      <c r="JC631" s="802"/>
      <c r="JD631" s="802"/>
      <c r="JE631" s="802"/>
      <c r="JF631" s="802"/>
      <c r="JG631" s="802"/>
      <c r="JH631" s="802"/>
      <c r="JI631" s="802"/>
      <c r="JJ631" s="802"/>
      <c r="JK631" s="802"/>
      <c r="JL631" s="802"/>
      <c r="JM631" s="802"/>
      <c r="JN631" s="802"/>
      <c r="JO631" s="802"/>
      <c r="JP631" s="802"/>
      <c r="JQ631" s="802"/>
      <c r="JR631" s="802"/>
      <c r="JS631" s="802"/>
      <c r="JT631" s="802"/>
      <c r="JU631" s="802"/>
      <c r="JV631" s="802"/>
      <c r="JW631" s="802"/>
      <c r="JX631" s="802"/>
      <c r="JY631" s="802"/>
      <c r="JZ631" s="802"/>
      <c r="KA631" s="802"/>
      <c r="KB631" s="802"/>
      <c r="KC631" s="802"/>
      <c r="KD631" s="802"/>
      <c r="KE631" s="802"/>
      <c r="KF631" s="802"/>
      <c r="KG631" s="802"/>
      <c r="KH631" s="802"/>
      <c r="KI631" s="802"/>
      <c r="KJ631" s="802"/>
      <c r="KK631" s="802"/>
      <c r="KL631" s="802"/>
      <c r="KM631" s="802"/>
      <c r="KN631" s="802"/>
      <c r="KO631" s="802"/>
      <c r="KP631" s="802"/>
      <c r="KQ631" s="802"/>
      <c r="KR631" s="802"/>
      <c r="KS631" s="802"/>
      <c r="KT631" s="802"/>
      <c r="KU631" s="802"/>
      <c r="KV631" s="802"/>
      <c r="KW631" s="802"/>
      <c r="KX631" s="802"/>
      <c r="KY631" s="802"/>
      <c r="KZ631" s="802"/>
      <c r="LA631" s="802"/>
      <c r="LB631" s="802"/>
      <c r="LC631" s="802"/>
      <c r="LD631" s="802"/>
      <c r="LE631" s="802"/>
      <c r="LF631" s="802"/>
      <c r="LG631" s="802"/>
      <c r="LH631" s="802"/>
      <c r="LI631" s="802"/>
      <c r="LJ631" s="802"/>
      <c r="LK631" s="802"/>
      <c r="LL631" s="802"/>
      <c r="LM631" s="802"/>
      <c r="LN631" s="802"/>
      <c r="LO631" s="802"/>
      <c r="LP631" s="802"/>
      <c r="LQ631" s="802"/>
      <c r="LR631" s="802"/>
      <c r="LS631" s="802"/>
      <c r="LT631" s="802"/>
      <c r="LU631" s="802"/>
      <c r="LV631" s="802"/>
      <c r="LW631" s="802"/>
      <c r="LX631" s="802"/>
      <c r="LY631" s="802"/>
      <c r="LZ631" s="802"/>
      <c r="MA631" s="802"/>
      <c r="MB631" s="802"/>
      <c r="MC631" s="802"/>
      <c r="MD631" s="802"/>
      <c r="ME631" s="802"/>
      <c r="MF631" s="802"/>
      <c r="MG631" s="802"/>
      <c r="MH631" s="802"/>
      <c r="MI631" s="802"/>
      <c r="MJ631" s="802"/>
      <c r="MK631" s="802"/>
      <c r="ML631" s="802"/>
      <c r="MM631" s="802"/>
      <c r="MN631" s="802"/>
      <c r="MO631" s="802"/>
      <c r="MP631" s="802"/>
      <c r="MQ631" s="802"/>
      <c r="MR631" s="802"/>
      <c r="MS631" s="802"/>
      <c r="MT631" s="802"/>
      <c r="MU631" s="802"/>
      <c r="MV631" s="802"/>
      <c r="MW631" s="802"/>
      <c r="MX631" s="802"/>
      <c r="MY631" s="802"/>
      <c r="MZ631" s="802"/>
      <c r="NA631" s="802"/>
      <c r="NB631" s="802"/>
      <c r="NC631" s="802"/>
      <c r="ND631" s="802"/>
      <c r="NE631" s="802"/>
      <c r="NF631" s="802"/>
      <c r="NG631" s="802"/>
      <c r="NH631" s="802"/>
      <c r="NI631" s="802"/>
      <c r="NJ631" s="802"/>
      <c r="NK631" s="802"/>
      <c r="NL631" s="802"/>
      <c r="NM631" s="802"/>
      <c r="NN631" s="802"/>
      <c r="NO631" s="802"/>
      <c r="NP631" s="802"/>
      <c r="NQ631" s="802"/>
      <c r="NR631" s="802"/>
      <c r="NS631" s="802"/>
      <c r="NT631" s="802"/>
      <c r="NU631" s="802"/>
      <c r="NV631" s="802"/>
      <c r="NW631" s="802"/>
      <c r="NX631" s="802"/>
      <c r="NY631" s="802"/>
      <c r="NZ631" s="802"/>
      <c r="OA631" s="802"/>
      <c r="OB631" s="802"/>
      <c r="OC631" s="802"/>
      <c r="OD631" s="802"/>
      <c r="OE631" s="802"/>
      <c r="OF631" s="802"/>
      <c r="OG631" s="802"/>
      <c r="OH631" s="802"/>
      <c r="OI631" s="802"/>
      <c r="OJ631" s="802"/>
      <c r="OK631" s="802"/>
      <c r="OL631" s="802"/>
      <c r="OM631" s="802"/>
      <c r="ON631" s="802"/>
      <c r="OO631" s="802"/>
      <c r="OP631" s="802"/>
      <c r="OQ631" s="802"/>
      <c r="OR631" s="802"/>
      <c r="OS631" s="802"/>
      <c r="OT631" s="802"/>
      <c r="OU631" s="802"/>
      <c r="OV631" s="802"/>
      <c r="OW631" s="802"/>
      <c r="OX631" s="802"/>
      <c r="OY631" s="802"/>
      <c r="OZ631" s="802"/>
      <c r="PA631" s="802"/>
      <c r="PB631" s="802"/>
      <c r="PC631" s="802"/>
      <c r="PD631" s="802"/>
      <c r="PE631" s="802"/>
      <c r="PF631" s="802"/>
      <c r="PG631" s="802"/>
      <c r="PH631" s="802"/>
      <c r="PI631" s="802"/>
      <c r="PJ631" s="802"/>
      <c r="PK631" s="802"/>
      <c r="PL631" s="802"/>
      <c r="PM631" s="802"/>
      <c r="PN631" s="802"/>
      <c r="PO631" s="802"/>
      <c r="PP631" s="802"/>
      <c r="PQ631" s="802"/>
      <c r="PR631" s="802"/>
      <c r="PS631" s="802"/>
      <c r="PT631" s="802"/>
      <c r="PU631" s="802"/>
      <c r="PV631" s="802"/>
      <c r="PW631" s="802"/>
      <c r="PX631" s="802"/>
      <c r="PY631" s="802"/>
      <c r="PZ631" s="802"/>
      <c r="QA631" s="802"/>
      <c r="QB631" s="802"/>
      <c r="QC631" s="802"/>
      <c r="QD631" s="802"/>
      <c r="QE631" s="802"/>
      <c r="QF631" s="802"/>
      <c r="QG631" s="802"/>
      <c r="QH631" s="802"/>
      <c r="QI631" s="802"/>
      <c r="QJ631" s="802"/>
      <c r="QK631" s="802"/>
      <c r="QL631" s="802"/>
      <c r="QM631" s="802"/>
      <c r="QN631" s="802"/>
      <c r="QO631" s="802"/>
      <c r="QP631" s="802"/>
      <c r="QQ631" s="802"/>
      <c r="QR631" s="802"/>
      <c r="QS631" s="802"/>
      <c r="QT631" s="802"/>
      <c r="QU631" s="802"/>
      <c r="QV631" s="802"/>
      <c r="QW631" s="802"/>
      <c r="QX631" s="802"/>
      <c r="QY631" s="802"/>
      <c r="QZ631" s="802"/>
      <c r="RA631" s="802"/>
      <c r="RB631" s="802"/>
      <c r="RC631" s="802"/>
      <c r="RD631" s="802"/>
      <c r="RE631" s="802"/>
      <c r="RF631" s="802"/>
      <c r="RG631" s="802"/>
      <c r="RH631" s="802"/>
      <c r="RI631" s="802"/>
      <c r="RJ631" s="802"/>
      <c r="RK631" s="802"/>
      <c r="RL631" s="802"/>
      <c r="RM631" s="802"/>
      <c r="RN631" s="802"/>
      <c r="RO631" s="802"/>
      <c r="RP631" s="802"/>
      <c r="RQ631" s="802"/>
      <c r="RR631" s="802"/>
      <c r="RS631" s="802"/>
      <c r="RT631" s="802"/>
      <c r="RU631" s="802"/>
      <c r="RV631" s="802"/>
      <c r="RW631" s="802"/>
      <c r="RX631" s="802"/>
      <c r="RY631" s="802"/>
      <c r="RZ631" s="802"/>
      <c r="SA631" s="802"/>
      <c r="SB631" s="802"/>
      <c r="SC631" s="802"/>
      <c r="SD631" s="802"/>
      <c r="SE631" s="802"/>
      <c r="SF631" s="802"/>
      <c r="SG631" s="802"/>
      <c r="SH631" s="802"/>
      <c r="SI631" s="802"/>
      <c r="SJ631" s="802"/>
      <c r="SK631" s="802"/>
      <c r="SL631" s="802"/>
      <c r="SM631" s="802"/>
      <c r="SN631" s="802"/>
      <c r="SO631" s="802"/>
      <c r="SP631" s="802"/>
      <c r="SQ631" s="802"/>
      <c r="SR631" s="802"/>
      <c r="SS631" s="802"/>
      <c r="ST631" s="802"/>
      <c r="SU631" s="802"/>
      <c r="SV631" s="802"/>
      <c r="SW631" s="802"/>
      <c r="SX631" s="802"/>
      <c r="SY631" s="802"/>
      <c r="SZ631" s="802"/>
      <c r="TA631" s="802"/>
      <c r="TB631" s="802"/>
      <c r="TC631" s="802"/>
      <c r="TD631" s="802"/>
      <c r="TE631" s="802"/>
      <c r="TF631" s="802"/>
      <c r="TG631" s="802"/>
      <c r="TH631" s="802"/>
      <c r="TI631" s="802"/>
      <c r="TJ631" s="802"/>
      <c r="TK631" s="802"/>
      <c r="TL631" s="802"/>
      <c r="TM631" s="802"/>
      <c r="TN631" s="802"/>
      <c r="TO631" s="802"/>
      <c r="TP631" s="802"/>
      <c r="TQ631" s="802"/>
      <c r="TR631" s="802"/>
      <c r="TS631" s="802"/>
      <c r="TT631" s="802"/>
      <c r="TU631" s="802"/>
      <c r="TV631" s="802"/>
      <c r="TW631" s="802"/>
      <c r="TX631" s="802"/>
      <c r="TY631" s="802"/>
      <c r="TZ631" s="802"/>
      <c r="UA631" s="802"/>
      <c r="UB631" s="802"/>
      <c r="UC631" s="802"/>
      <c r="UD631" s="802"/>
      <c r="UE631" s="802"/>
      <c r="UF631" s="802"/>
      <c r="UG631" s="802"/>
      <c r="UH631" s="802"/>
      <c r="UI631" s="802"/>
      <c r="UJ631" s="802"/>
      <c r="UK631" s="802"/>
      <c r="UL631" s="802"/>
      <c r="UM631" s="802"/>
      <c r="UN631" s="802"/>
      <c r="UO631" s="802"/>
      <c r="UP631" s="802"/>
      <c r="UQ631" s="802"/>
      <c r="UR631" s="802"/>
      <c r="US631" s="802"/>
      <c r="UT631" s="802"/>
      <c r="UU631" s="802"/>
      <c r="UV631" s="802"/>
      <c r="UW631" s="802"/>
      <c r="UX631" s="802"/>
      <c r="UY631" s="802"/>
      <c r="UZ631" s="802"/>
      <c r="VA631" s="802"/>
      <c r="VB631" s="802"/>
      <c r="VC631" s="802"/>
      <c r="VD631" s="802"/>
      <c r="VE631" s="802"/>
      <c r="VF631" s="802"/>
      <c r="VG631" s="802"/>
      <c r="VH631" s="802"/>
      <c r="VI631" s="802"/>
      <c r="VJ631" s="802"/>
      <c r="VK631" s="802"/>
      <c r="VL631" s="802"/>
      <c r="VM631" s="802"/>
      <c r="VN631" s="802"/>
      <c r="VO631" s="802"/>
      <c r="VP631" s="802"/>
      <c r="VQ631" s="802"/>
      <c r="VR631" s="802"/>
      <c r="VS631" s="802"/>
      <c r="VT631" s="802"/>
      <c r="VU631" s="802"/>
      <c r="VV631" s="802"/>
      <c r="VW631" s="802"/>
      <c r="VX631" s="802"/>
      <c r="VY631" s="802"/>
      <c r="VZ631" s="802"/>
      <c r="WA631" s="802"/>
      <c r="WB631" s="802"/>
      <c r="WC631" s="802"/>
      <c r="WD631" s="802"/>
      <c r="WE631" s="802"/>
      <c r="WF631" s="802"/>
      <c r="WG631" s="802"/>
      <c r="WH631" s="802"/>
      <c r="WI631" s="802"/>
      <c r="WJ631" s="802"/>
      <c r="WK631" s="802"/>
      <c r="WL631" s="802"/>
      <c r="WM631" s="802"/>
      <c r="WN631" s="802"/>
      <c r="WO631" s="802"/>
      <c r="WP631" s="802"/>
      <c r="WQ631" s="802"/>
      <c r="WR631" s="802"/>
      <c r="WS631" s="802"/>
      <c r="WT631" s="802"/>
      <c r="WU631" s="802"/>
      <c r="WV631" s="802"/>
      <c r="WW631" s="802"/>
      <c r="WX631" s="802"/>
      <c r="WY631" s="802"/>
      <c r="WZ631" s="802"/>
      <c r="XA631" s="802"/>
      <c r="XB631" s="802"/>
      <c r="XC631" s="802"/>
      <c r="XD631" s="802"/>
      <c r="XE631" s="802"/>
      <c r="XF631" s="802"/>
      <c r="XG631" s="802"/>
      <c r="XH631" s="802"/>
      <c r="XI631" s="802"/>
      <c r="XJ631" s="802"/>
      <c r="XK631" s="802"/>
      <c r="XL631" s="802"/>
      <c r="XM631" s="802"/>
      <c r="XN631" s="802"/>
      <c r="XO631" s="802"/>
      <c r="XP631" s="802"/>
      <c r="XQ631" s="802"/>
      <c r="XR631" s="802"/>
      <c r="XS631" s="802"/>
      <c r="XT631" s="802"/>
      <c r="XU631" s="802"/>
      <c r="XV631" s="802"/>
      <c r="XW631" s="802"/>
      <c r="XX631" s="802"/>
      <c r="XY631" s="802"/>
      <c r="XZ631" s="802"/>
      <c r="YA631" s="802"/>
      <c r="YB631" s="802"/>
      <c r="YC631" s="802"/>
      <c r="YD631" s="802"/>
      <c r="YE631" s="802"/>
      <c r="YF631" s="802"/>
      <c r="YG631" s="802"/>
      <c r="YH631" s="802"/>
      <c r="YI631" s="802"/>
      <c r="YJ631" s="802"/>
      <c r="YK631" s="802"/>
      <c r="YL631" s="802"/>
      <c r="YM631" s="802"/>
      <c r="YN631" s="802"/>
      <c r="YO631" s="802"/>
      <c r="YP631" s="802"/>
      <c r="YQ631" s="802"/>
      <c r="YR631" s="802"/>
      <c r="YS631" s="802"/>
      <c r="YT631" s="802"/>
      <c r="YU631" s="802"/>
      <c r="YV631" s="802"/>
      <c r="YW631" s="802"/>
      <c r="YX631" s="802"/>
      <c r="YY631" s="802"/>
      <c r="YZ631" s="802"/>
      <c r="ZA631" s="802"/>
      <c r="ZB631" s="802"/>
      <c r="ZC631" s="802"/>
      <c r="ZD631" s="802"/>
      <c r="ZE631" s="802"/>
      <c r="ZF631" s="802"/>
      <c r="ZG631" s="802"/>
      <c r="ZH631" s="802"/>
      <c r="ZI631" s="802"/>
      <c r="ZJ631" s="802"/>
      <c r="ZK631" s="802"/>
      <c r="ZL631" s="802"/>
      <c r="ZM631" s="802"/>
      <c r="ZN631" s="802"/>
      <c r="ZO631" s="802"/>
      <c r="ZP631" s="802"/>
      <c r="ZQ631" s="802"/>
      <c r="ZR631" s="802"/>
      <c r="ZS631" s="802"/>
      <c r="ZT631" s="802"/>
      <c r="ZU631" s="802"/>
      <c r="ZV631" s="802"/>
      <c r="ZW631" s="802"/>
      <c r="ZX631" s="802"/>
      <c r="ZY631" s="802"/>
      <c r="ZZ631" s="802"/>
      <c r="AAA631" s="802"/>
      <c r="AAB631" s="802"/>
      <c r="AAC631" s="802"/>
      <c r="AAD631" s="802"/>
      <c r="AAE631" s="802"/>
      <c r="AAF631" s="802"/>
      <c r="AAG631" s="802"/>
      <c r="AAH631" s="802"/>
      <c r="AAI631" s="802"/>
      <c r="AAJ631" s="802"/>
      <c r="AAK631" s="802"/>
      <c r="AAL631" s="802"/>
      <c r="AAM631" s="802"/>
      <c r="AAN631" s="802"/>
      <c r="AAO631" s="802"/>
      <c r="AAP631" s="802"/>
      <c r="AAQ631" s="802"/>
      <c r="AAR631" s="802"/>
      <c r="AAS631" s="802"/>
      <c r="AAT631" s="802"/>
      <c r="AAU631" s="802"/>
      <c r="AAV631" s="802"/>
      <c r="AAW631" s="802"/>
      <c r="AAX631" s="802"/>
      <c r="AAY631" s="802"/>
      <c r="AAZ631" s="802"/>
      <c r="ABA631" s="802"/>
      <c r="ABB631" s="802"/>
      <c r="ABC631" s="802"/>
      <c r="ABD631" s="802"/>
      <c r="ABE631" s="802"/>
      <c r="ABF631" s="802"/>
      <c r="ABG631" s="802"/>
      <c r="ABH631" s="802"/>
      <c r="ABI631" s="802"/>
      <c r="ABJ631" s="802"/>
      <c r="ABK631" s="802"/>
      <c r="ABL631" s="802"/>
      <c r="ABM631" s="802"/>
      <c r="ABN631" s="802"/>
      <c r="ABO631" s="802"/>
      <c r="ABP631" s="802"/>
      <c r="ABQ631" s="802"/>
      <c r="ABR631" s="802"/>
      <c r="ABS631" s="802"/>
      <c r="ABT631" s="802"/>
      <c r="ABU631" s="802"/>
      <c r="ABV631" s="802"/>
      <c r="ABW631" s="802"/>
      <c r="ABX631" s="802"/>
      <c r="ABY631" s="802"/>
      <c r="ABZ631" s="802"/>
      <c r="ACA631" s="802"/>
      <c r="ACB631" s="802"/>
      <c r="ACC631" s="802"/>
      <c r="ACD631" s="802"/>
      <c r="ACE631" s="802"/>
      <c r="ACF631" s="802"/>
      <c r="ACG631" s="802"/>
      <c r="ACH631" s="802"/>
      <c r="ACI631" s="802"/>
      <c r="ACJ631" s="802"/>
      <c r="ACK631" s="802"/>
      <c r="ACL631" s="802"/>
      <c r="ACM631" s="802"/>
      <c r="ACN631" s="802"/>
      <c r="ACO631" s="802"/>
      <c r="ACP631" s="802"/>
      <c r="ACQ631" s="802"/>
      <c r="ACR631" s="802"/>
      <c r="ACS631" s="802"/>
      <c r="ACT631" s="802"/>
      <c r="ACU631" s="802"/>
      <c r="ACV631" s="802"/>
      <c r="ACW631" s="802"/>
      <c r="ACX631" s="802"/>
      <c r="ACY631" s="802"/>
      <c r="ACZ631" s="802"/>
      <c r="ADA631" s="802"/>
      <c r="ADB631" s="802"/>
      <c r="ADC631" s="802"/>
      <c r="ADD631" s="802"/>
      <c r="ADE631" s="802"/>
      <c r="ADF631" s="802"/>
      <c r="ADG631" s="802"/>
      <c r="ADH631" s="802"/>
      <c r="ADI631" s="802"/>
      <c r="ADJ631" s="802"/>
      <c r="ADK631" s="802"/>
      <c r="ADL631" s="802"/>
      <c r="ADM631" s="802"/>
      <c r="ADN631" s="802"/>
      <c r="ADO631" s="802"/>
      <c r="ADP631" s="802"/>
      <c r="ADQ631" s="802"/>
      <c r="ADR631" s="802"/>
      <c r="ADS631" s="802"/>
      <c r="ADT631" s="802"/>
      <c r="ADU631" s="802"/>
      <c r="ADV631" s="802"/>
      <c r="ADW631" s="802"/>
      <c r="ADX631" s="802"/>
      <c r="ADY631" s="802"/>
      <c r="ADZ631" s="802"/>
      <c r="AEA631" s="802"/>
      <c r="AEB631" s="802"/>
      <c r="AEC631" s="802"/>
      <c r="AED631" s="802"/>
      <c r="AEE631" s="802"/>
      <c r="AEF631" s="802"/>
      <c r="AEG631" s="802"/>
      <c r="AEH631" s="802"/>
      <c r="AEI631" s="802"/>
      <c r="AEJ631" s="802"/>
      <c r="AEK631" s="802"/>
      <c r="AEL631" s="802"/>
      <c r="AEM631" s="802"/>
      <c r="AEN631" s="802"/>
      <c r="AEO631" s="802"/>
      <c r="AEP631" s="802"/>
      <c r="AEQ631" s="802"/>
      <c r="AER631" s="802"/>
      <c r="AES631" s="802"/>
      <c r="AET631" s="802"/>
      <c r="AEU631" s="802"/>
      <c r="AEV631" s="802"/>
      <c r="AEW631" s="802"/>
      <c r="AEX631" s="802"/>
      <c r="AEY631" s="802"/>
      <c r="AEZ631" s="802"/>
      <c r="AFA631" s="802"/>
      <c r="AFB631" s="802"/>
      <c r="AFC631" s="802"/>
      <c r="AFD631" s="802"/>
      <c r="AFE631" s="802"/>
      <c r="AFF631" s="802"/>
      <c r="AFG631" s="802"/>
      <c r="AFH631" s="802"/>
      <c r="AFI631" s="802"/>
      <c r="AFJ631" s="802"/>
      <c r="AFK631" s="802"/>
      <c r="AFL631" s="802"/>
      <c r="AFM631" s="802"/>
      <c r="AFN631" s="802"/>
      <c r="AFO631" s="802"/>
      <c r="AFP631" s="802"/>
      <c r="AFQ631" s="802"/>
      <c r="AFR631" s="802"/>
      <c r="AFS631" s="802"/>
      <c r="AFT631" s="802"/>
      <c r="AFU631" s="802"/>
      <c r="AFV631" s="802"/>
      <c r="AFW631" s="802"/>
      <c r="AFX631" s="802"/>
      <c r="AFY631" s="802"/>
      <c r="AFZ631" s="802"/>
      <c r="AGA631" s="802"/>
      <c r="AGB631" s="802"/>
      <c r="AGC631" s="802"/>
      <c r="AGD631" s="802"/>
      <c r="AGE631" s="802"/>
      <c r="AGF631" s="802"/>
      <c r="AGG631" s="802"/>
      <c r="AGH631" s="802"/>
      <c r="AGI631" s="802"/>
      <c r="AGJ631" s="802"/>
      <c r="AGK631" s="802"/>
      <c r="AGL631" s="802"/>
      <c r="AGM631" s="802"/>
      <c r="AGN631" s="802"/>
      <c r="AGO631" s="802"/>
      <c r="AGP631" s="802"/>
      <c r="AGQ631" s="802"/>
      <c r="AGR631" s="802"/>
      <c r="AGS631" s="802"/>
      <c r="AGT631" s="802"/>
      <c r="AGU631" s="802"/>
      <c r="AGV631" s="802"/>
      <c r="AGW631" s="802"/>
      <c r="AGX631" s="802"/>
      <c r="AGY631" s="802"/>
      <c r="AGZ631" s="802"/>
      <c r="AHA631" s="802"/>
      <c r="AHB631" s="802"/>
      <c r="AHC631" s="802"/>
      <c r="AHD631" s="802"/>
      <c r="AHE631" s="802"/>
      <c r="AHF631" s="802"/>
      <c r="AHG631" s="802"/>
      <c r="AHH631" s="802"/>
      <c r="AHI631" s="802"/>
      <c r="AHJ631" s="802"/>
      <c r="AHK631" s="802"/>
      <c r="AHL631" s="802"/>
      <c r="AHM631" s="802"/>
      <c r="AHN631" s="802"/>
      <c r="AHO631" s="802"/>
      <c r="AHP631" s="802"/>
      <c r="AHQ631" s="802"/>
      <c r="AHR631" s="802"/>
      <c r="AHS631" s="802"/>
      <c r="AHT631" s="802"/>
      <c r="AHU631" s="802"/>
      <c r="AHV631" s="802"/>
      <c r="AHW631" s="802"/>
      <c r="AHX631" s="802"/>
      <c r="AHY631" s="802"/>
      <c r="AHZ631" s="802"/>
      <c r="AIA631" s="802"/>
      <c r="AIB631" s="802"/>
      <c r="AIC631" s="802"/>
      <c r="AID631" s="802"/>
      <c r="AIE631" s="802"/>
      <c r="AIF631" s="802"/>
      <c r="AIG631" s="802"/>
      <c r="AIH631" s="802"/>
      <c r="AII631" s="802"/>
      <c r="AIJ631" s="802"/>
      <c r="AQE631" s="802"/>
      <c r="AQF631" s="802"/>
      <c r="AQG631" s="802"/>
      <c r="AQH631" s="802"/>
      <c r="AQI631" s="802"/>
      <c r="AQJ631" s="802"/>
      <c r="AQK631" s="802"/>
      <c r="AQL631" s="802"/>
      <c r="AQM631" s="802"/>
      <c r="AQN631" s="802"/>
      <c r="AQO631" s="802"/>
      <c r="AQP631" s="802"/>
      <c r="AQQ631" s="802"/>
      <c r="AQR631" s="802"/>
      <c r="AQS631" s="802"/>
      <c r="AQT631" s="802"/>
      <c r="AQU631" s="802"/>
      <c r="AQV631" s="802"/>
      <c r="AQW631" s="802"/>
      <c r="AQX631" s="802"/>
      <c r="AQY631" s="802"/>
      <c r="AQZ631" s="802"/>
      <c r="ARA631" s="802"/>
      <c r="ARB631" s="802"/>
      <c r="ARC631" s="802"/>
      <c r="ARD631" s="802"/>
      <c r="ARE631" s="802"/>
      <c r="ARF631" s="802"/>
      <c r="ARG631" s="802"/>
      <c r="ARH631" s="802"/>
      <c r="ARI631" s="802"/>
      <c r="ARJ631" s="802"/>
      <c r="ARK631" s="802"/>
      <c r="ARL631" s="802"/>
      <c r="ARM631" s="802"/>
      <c r="ARN631" s="802"/>
      <c r="ARO631" s="802"/>
      <c r="ARP631" s="802"/>
      <c r="ARQ631" s="802"/>
      <c r="ARR631" s="802"/>
      <c r="ARS631" s="802"/>
      <c r="ART631" s="802"/>
      <c r="ARU631" s="802"/>
      <c r="ARV631" s="802"/>
      <c r="ARW631" s="802"/>
      <c r="ARX631" s="802"/>
      <c r="ARY631" s="802"/>
      <c r="ARZ631" s="802"/>
      <c r="ASA631" s="802"/>
      <c r="ASB631" s="802"/>
      <c r="ASC631" s="802"/>
      <c r="ASD631" s="802"/>
      <c r="ASE631" s="802"/>
      <c r="ASF631" s="802"/>
      <c r="ASG631" s="802"/>
      <c r="ASH631" s="802"/>
      <c r="ASI631" s="802"/>
      <c r="ASJ631" s="802"/>
      <c r="ASK631" s="802"/>
      <c r="ASL631" s="802"/>
      <c r="ATP631" s="802"/>
      <c r="ATQ631" s="802"/>
      <c r="ATR631" s="802"/>
      <c r="ATS631" s="802"/>
      <c r="ATT631" s="802"/>
      <c r="ATU631" s="802"/>
      <c r="ATV631" s="802"/>
      <c r="ATW631" s="802"/>
      <c r="ATX631" s="802"/>
      <c r="ATY631" s="802"/>
      <c r="ATZ631" s="802"/>
      <c r="AUA631" s="802"/>
      <c r="AUB631" s="802"/>
      <c r="AUC631" s="802"/>
      <c r="AUD631" s="802"/>
      <c r="AUE631" s="802"/>
      <c r="AUF631" s="802"/>
      <c r="AUG631" s="802"/>
      <c r="AUH631" s="802"/>
      <c r="AUI631" s="802"/>
      <c r="AUJ631" s="802"/>
      <c r="AUK631" s="802"/>
      <c r="AUL631" s="802"/>
      <c r="AUM631" s="802"/>
      <c r="AUN631" s="802"/>
      <c r="AUO631" s="802"/>
      <c r="AUP631" s="801"/>
      <c r="AUQ631" s="802"/>
      <c r="AUR631" s="801"/>
      <c r="AUS631" s="802"/>
      <c r="AUT631" s="801"/>
      <c r="AUU631" s="802"/>
      <c r="AUV631" s="802"/>
      <c r="AUW631" s="802"/>
      <c r="AUX631" s="802"/>
      <c r="AUY631" s="802"/>
      <c r="AUZ631" s="802"/>
      <c r="AVA631" s="802"/>
      <c r="AVB631" s="802"/>
      <c r="AVC631" s="802"/>
      <c r="AVD631" s="802"/>
      <c r="AVE631" s="802"/>
      <c r="AVF631" s="802"/>
      <c r="AVG631" s="802"/>
      <c r="AVH631" s="802"/>
      <c r="AVI631" s="802"/>
      <c r="AVJ631" s="808"/>
      <c r="AVK631" s="808"/>
      <c r="AVL631" s="808"/>
      <c r="AVM631" s="808"/>
      <c r="AVN631" s="808"/>
      <c r="AVO631" s="808"/>
      <c r="AVP631" s="808"/>
      <c r="AVQ631" s="808"/>
      <c r="AVR631" s="808"/>
      <c r="AVS631" s="808"/>
      <c r="AVT631" s="808"/>
      <c r="AVU631" s="809"/>
      <c r="AVV631" s="809"/>
      <c r="AVW631" s="809"/>
      <c r="AVX631" s="809"/>
      <c r="AVY631" s="809"/>
      <c r="AVZ631" s="809"/>
      <c r="AWA631" s="809"/>
      <c r="AWB631" s="809"/>
      <c r="AWC631" s="809"/>
      <c r="AWD631" s="809"/>
      <c r="AWE631" s="809"/>
      <c r="AWF631" s="809"/>
      <c r="AWG631" s="809"/>
      <c r="AWH631" s="809"/>
      <c r="AWI631" s="809"/>
      <c r="AWJ631" s="809"/>
      <c r="AWK631" s="809"/>
      <c r="AWL631" s="809"/>
      <c r="AWM631" s="809"/>
      <c r="AWN631" s="809"/>
      <c r="AWO631" s="809"/>
      <c r="AWP631" s="809"/>
      <c r="AWQ631" s="809"/>
      <c r="AWR631" s="808"/>
      <c r="AWS631" s="761"/>
      <c r="AWT631" s="808"/>
      <c r="AWU631" s="809"/>
      <c r="AWV631" s="809"/>
      <c r="AWW631" s="809"/>
      <c r="AWX631" s="809"/>
      <c r="AWY631" s="809"/>
      <c r="AWZ631" s="809"/>
      <c r="AXA631" s="809"/>
      <c r="AXB631" s="809"/>
      <c r="AXC631" s="809"/>
      <c r="AXD631" s="809"/>
      <c r="AXE631" s="809"/>
      <c r="AXF631" s="809"/>
      <c r="AXG631" s="809"/>
      <c r="AXH631" s="809"/>
      <c r="AXI631" s="809"/>
      <c r="AXJ631" s="809"/>
      <c r="AXK631" s="809"/>
      <c r="AXL631" s="809"/>
      <c r="AXM631" s="809"/>
      <c r="AXN631" s="809"/>
      <c r="AXO631" s="809"/>
      <c r="AXP631" s="809"/>
      <c r="AXQ631" s="809"/>
      <c r="AXR631" s="809"/>
      <c r="AXS631" s="809"/>
      <c r="AXT631" s="809"/>
      <c r="AXU631" s="809"/>
      <c r="AXV631" s="809"/>
      <c r="AXW631" s="809"/>
      <c r="AXX631" s="809"/>
      <c r="AXY631" s="809"/>
      <c r="AXZ631" s="809"/>
      <c r="AYA631" s="809"/>
      <c r="AYB631" s="809"/>
      <c r="AYC631" s="809"/>
      <c r="AYD631" s="808"/>
      <c r="AYE631" s="808"/>
      <c r="AYF631" s="809"/>
      <c r="AYG631" s="808"/>
      <c r="AYH631" s="810"/>
      <c r="AYI631" s="810"/>
      <c r="AYJ631" s="810"/>
      <c r="AYK631" s="810"/>
      <c r="AYL631" s="810"/>
      <c r="AYM631" s="810"/>
      <c r="AYN631" s="810"/>
      <c r="AYO631" s="810"/>
      <c r="AYP631" s="810"/>
      <c r="AYQ631" s="810"/>
      <c r="AYR631" s="810"/>
      <c r="AYS631" s="810"/>
      <c r="AYT631" s="810"/>
      <c r="AYU631" s="810"/>
      <c r="AYV631" s="810"/>
      <c r="AYW631" s="810"/>
      <c r="AYX631" s="810"/>
      <c r="AYY631" s="810"/>
      <c r="AYZ631" s="810"/>
      <c r="AZA631" s="810"/>
      <c r="AZB631" s="810"/>
      <c r="AZC631" s="810"/>
      <c r="AZD631" s="810"/>
      <c r="AZE631" s="810"/>
      <c r="AZF631" s="810"/>
      <c r="AZG631" s="810"/>
      <c r="AZH631" s="810"/>
      <c r="AZI631" s="810"/>
      <c r="AZJ631" s="810"/>
      <c r="AZK631" s="810"/>
      <c r="AZL631" s="810"/>
      <c r="AZM631" s="810"/>
      <c r="AZN631" s="810"/>
      <c r="AZO631" s="810"/>
      <c r="AZP631" s="809"/>
      <c r="AZQ631" s="802"/>
      <c r="AZR631" s="802"/>
      <c r="AZS631" s="802"/>
    </row>
    <row r="632" spans="45:920 1123:1371" s="793" customFormat="1" ht="13.5">
      <c r="AS632" s="802"/>
      <c r="AT632" s="802"/>
      <c r="AU632" s="802"/>
      <c r="AV632" s="802"/>
      <c r="AW632" s="802"/>
      <c r="AX632" s="802"/>
      <c r="AY632" s="802"/>
      <c r="AZ632" s="802"/>
      <c r="BA632" s="802"/>
      <c r="BB632" s="802"/>
      <c r="BC632" s="802"/>
      <c r="BD632" s="802"/>
      <c r="BE632" s="802"/>
      <c r="BF632" s="802"/>
      <c r="BG632" s="802"/>
      <c r="BH632" s="802"/>
      <c r="BI632" s="802"/>
      <c r="BJ632" s="802"/>
      <c r="BK632" s="802"/>
      <c r="BL632" s="802"/>
      <c r="BM632" s="802"/>
      <c r="BN632" s="802"/>
      <c r="BO632" s="802"/>
      <c r="BP632" s="802"/>
      <c r="BQ632" s="802"/>
      <c r="BR632" s="802"/>
      <c r="BS632" s="802"/>
      <c r="BT632" s="802"/>
      <c r="BU632" s="802"/>
      <c r="BV632" s="802"/>
      <c r="BW632" s="802"/>
      <c r="BX632" s="802"/>
      <c r="BY632" s="802"/>
      <c r="BZ632" s="802"/>
      <c r="CA632" s="802"/>
      <c r="CB632" s="802"/>
      <c r="CC632" s="802"/>
      <c r="CD632" s="802"/>
      <c r="CE632" s="802"/>
      <c r="CF632" s="802"/>
      <c r="CG632" s="802"/>
      <c r="CH632" s="802"/>
      <c r="CI632" s="802"/>
      <c r="CJ632" s="802"/>
      <c r="CK632" s="802"/>
      <c r="CL632" s="802"/>
      <c r="CM632" s="802"/>
      <c r="CN632" s="802"/>
      <c r="CO632" s="802"/>
      <c r="CP632" s="802"/>
      <c r="CQ632" s="802"/>
      <c r="CR632" s="802"/>
      <c r="CS632" s="802"/>
      <c r="CT632" s="802"/>
      <c r="CU632" s="802"/>
      <c r="CV632" s="802"/>
      <c r="CW632" s="802"/>
      <c r="CX632" s="802"/>
      <c r="CY632" s="802"/>
      <c r="CZ632" s="802"/>
      <c r="DA632" s="802"/>
      <c r="DB632" s="802"/>
      <c r="DC632" s="802"/>
      <c r="DD632" s="802"/>
      <c r="DE632" s="802"/>
      <c r="DF632" s="802"/>
      <c r="DG632" s="802"/>
      <c r="DH632" s="802"/>
      <c r="DI632" s="802"/>
      <c r="DJ632" s="802"/>
      <c r="DK632" s="802"/>
      <c r="DL632" s="802"/>
      <c r="DM632" s="802"/>
      <c r="DN632" s="802"/>
      <c r="DO632" s="802"/>
      <c r="DP632" s="802"/>
      <c r="DQ632" s="802"/>
      <c r="DR632" s="802"/>
      <c r="DS632" s="802"/>
      <c r="DT632" s="802"/>
      <c r="DU632" s="802"/>
      <c r="DV632" s="802"/>
      <c r="DW632" s="802"/>
      <c r="DX632" s="802"/>
      <c r="DY632" s="802"/>
      <c r="DZ632" s="802"/>
      <c r="EA632" s="802"/>
      <c r="EB632" s="802"/>
      <c r="EC632" s="802"/>
      <c r="ED632" s="802"/>
      <c r="EE632" s="802"/>
      <c r="EF632" s="802"/>
      <c r="EG632" s="802"/>
      <c r="EH632" s="802"/>
      <c r="EI632" s="802"/>
      <c r="EJ632" s="802"/>
      <c r="EK632" s="802"/>
      <c r="EL632" s="802"/>
      <c r="EM632" s="802"/>
      <c r="EN632" s="802"/>
      <c r="EO632" s="802"/>
      <c r="EP632" s="802"/>
      <c r="EQ632" s="802"/>
      <c r="ER632" s="802"/>
      <c r="ES632" s="802"/>
      <c r="ET632" s="802"/>
      <c r="EU632" s="802"/>
      <c r="EV632" s="802"/>
      <c r="EW632" s="802"/>
      <c r="EX632" s="802"/>
      <c r="EY632" s="802"/>
      <c r="EZ632" s="802"/>
      <c r="FA632" s="802"/>
      <c r="FB632" s="802"/>
      <c r="FC632" s="802"/>
      <c r="FD632" s="802"/>
      <c r="FE632" s="802"/>
      <c r="FF632" s="802"/>
      <c r="FG632" s="802"/>
      <c r="FH632" s="802"/>
      <c r="FI632" s="802"/>
      <c r="FJ632" s="802"/>
      <c r="FK632" s="802"/>
      <c r="FL632" s="802"/>
      <c r="FM632" s="802"/>
      <c r="FN632" s="802"/>
      <c r="FO632" s="802"/>
      <c r="FP632" s="802"/>
      <c r="FQ632" s="802"/>
      <c r="FR632" s="802"/>
      <c r="FS632" s="802"/>
      <c r="FT632" s="802"/>
      <c r="FU632" s="802"/>
      <c r="FV632" s="802"/>
      <c r="FW632" s="802"/>
      <c r="FX632" s="802"/>
      <c r="FY632" s="802"/>
      <c r="FZ632" s="802"/>
      <c r="GA632" s="802"/>
      <c r="GB632" s="802"/>
      <c r="GC632" s="802"/>
      <c r="GD632" s="802"/>
      <c r="GE632" s="802"/>
      <c r="GF632" s="802"/>
      <c r="GG632" s="802"/>
      <c r="GH632" s="802"/>
      <c r="GI632" s="802"/>
      <c r="GJ632" s="802"/>
      <c r="GK632" s="802"/>
      <c r="GL632" s="802"/>
      <c r="GM632" s="802"/>
      <c r="GN632" s="802"/>
      <c r="GO632" s="802"/>
      <c r="GP632" s="802"/>
      <c r="GQ632" s="802"/>
      <c r="GR632" s="802"/>
      <c r="GS632" s="802"/>
      <c r="GT632" s="802"/>
      <c r="GU632" s="802"/>
      <c r="GV632" s="802"/>
      <c r="GW632" s="802"/>
      <c r="GX632" s="802"/>
      <c r="GY632" s="802"/>
      <c r="GZ632" s="802"/>
      <c r="HA632" s="802"/>
      <c r="HB632" s="802"/>
      <c r="HC632" s="802"/>
      <c r="HD632" s="802"/>
      <c r="HE632" s="802"/>
      <c r="HF632" s="802"/>
      <c r="HG632" s="802"/>
      <c r="HH632" s="802"/>
      <c r="HI632" s="802"/>
      <c r="HJ632" s="802"/>
      <c r="HK632" s="802"/>
      <c r="HL632" s="802"/>
      <c r="HM632" s="802"/>
      <c r="HN632" s="802"/>
      <c r="HO632" s="802"/>
      <c r="HP632" s="802"/>
      <c r="HQ632" s="802"/>
      <c r="HR632" s="802"/>
      <c r="HS632" s="802"/>
      <c r="HT632" s="802"/>
      <c r="HU632" s="802"/>
      <c r="HV632" s="802"/>
      <c r="HW632" s="802"/>
      <c r="HX632" s="802"/>
      <c r="HY632" s="802"/>
      <c r="HZ632" s="802"/>
      <c r="IA632" s="802"/>
      <c r="IB632" s="802"/>
      <c r="IC632" s="802"/>
      <c r="ID632" s="802"/>
      <c r="IE632" s="802"/>
      <c r="IF632" s="802"/>
      <c r="IG632" s="802"/>
      <c r="IH632" s="802"/>
      <c r="II632" s="802"/>
      <c r="IJ632" s="802"/>
      <c r="IK632" s="802"/>
      <c r="IL632" s="802"/>
      <c r="IM632" s="802"/>
      <c r="IN632" s="802"/>
      <c r="IO632" s="802"/>
      <c r="IP632" s="802"/>
      <c r="IQ632" s="802"/>
      <c r="IR632" s="802"/>
      <c r="IS632" s="802"/>
      <c r="IT632" s="802"/>
      <c r="IU632" s="802"/>
      <c r="IV632" s="802"/>
      <c r="IW632" s="802"/>
      <c r="IX632" s="802"/>
      <c r="IY632" s="802"/>
      <c r="IZ632" s="802"/>
      <c r="JA632" s="802"/>
      <c r="JB632" s="802"/>
      <c r="JC632" s="802"/>
      <c r="JD632" s="802"/>
      <c r="JE632" s="802"/>
      <c r="JF632" s="802"/>
      <c r="JG632" s="802"/>
      <c r="JH632" s="802"/>
      <c r="JI632" s="802"/>
      <c r="JJ632" s="802"/>
      <c r="JK632" s="802"/>
      <c r="JL632" s="802"/>
      <c r="JM632" s="802"/>
      <c r="JN632" s="802"/>
      <c r="JO632" s="802"/>
      <c r="JP632" s="802"/>
      <c r="JQ632" s="802"/>
      <c r="JR632" s="802"/>
      <c r="JS632" s="802"/>
      <c r="JT632" s="802"/>
      <c r="JU632" s="802"/>
      <c r="JV632" s="802"/>
      <c r="JW632" s="802"/>
      <c r="JX632" s="802"/>
      <c r="JY632" s="802"/>
      <c r="JZ632" s="802"/>
      <c r="KA632" s="802"/>
      <c r="KB632" s="802"/>
      <c r="KC632" s="802"/>
      <c r="KD632" s="802"/>
      <c r="KE632" s="802"/>
      <c r="KF632" s="802"/>
      <c r="KG632" s="802"/>
      <c r="KH632" s="802"/>
      <c r="KI632" s="802"/>
      <c r="KJ632" s="802"/>
      <c r="KK632" s="802"/>
      <c r="KL632" s="802"/>
      <c r="KM632" s="802"/>
      <c r="KN632" s="802"/>
      <c r="KO632" s="802"/>
      <c r="KP632" s="802"/>
      <c r="KQ632" s="802"/>
      <c r="KR632" s="802"/>
      <c r="KS632" s="802"/>
      <c r="KT632" s="802"/>
      <c r="KU632" s="802"/>
      <c r="KV632" s="802"/>
      <c r="KW632" s="802"/>
      <c r="KX632" s="802"/>
      <c r="KY632" s="802"/>
      <c r="KZ632" s="802"/>
      <c r="LA632" s="802"/>
      <c r="LB632" s="802"/>
      <c r="LC632" s="802"/>
      <c r="LD632" s="802"/>
      <c r="LE632" s="802"/>
      <c r="LF632" s="802"/>
      <c r="LG632" s="802"/>
      <c r="LH632" s="802"/>
      <c r="LI632" s="802"/>
      <c r="LJ632" s="802"/>
      <c r="LK632" s="802"/>
      <c r="LL632" s="802"/>
      <c r="LM632" s="802"/>
      <c r="LN632" s="802"/>
      <c r="LO632" s="802"/>
      <c r="LP632" s="802"/>
      <c r="LQ632" s="802"/>
      <c r="LR632" s="802"/>
      <c r="LS632" s="802"/>
      <c r="LT632" s="802"/>
      <c r="LU632" s="802"/>
      <c r="LV632" s="802"/>
      <c r="LW632" s="802"/>
      <c r="LX632" s="802"/>
      <c r="LY632" s="802"/>
      <c r="LZ632" s="802"/>
      <c r="MA632" s="802"/>
      <c r="MB632" s="802"/>
      <c r="MC632" s="802"/>
      <c r="MD632" s="802"/>
      <c r="ME632" s="802"/>
      <c r="MF632" s="802"/>
      <c r="MG632" s="802"/>
      <c r="MH632" s="802"/>
      <c r="MI632" s="802"/>
      <c r="MJ632" s="802"/>
      <c r="MK632" s="802"/>
      <c r="ML632" s="802"/>
      <c r="MM632" s="802"/>
      <c r="MN632" s="802"/>
      <c r="MO632" s="802"/>
      <c r="MP632" s="802"/>
      <c r="MQ632" s="802"/>
      <c r="MR632" s="802"/>
      <c r="MS632" s="802"/>
      <c r="MT632" s="802"/>
      <c r="MU632" s="802"/>
      <c r="MV632" s="802"/>
      <c r="MW632" s="802"/>
      <c r="MX632" s="802"/>
      <c r="MY632" s="802"/>
      <c r="MZ632" s="802"/>
      <c r="NA632" s="802"/>
      <c r="NB632" s="802"/>
      <c r="NC632" s="802"/>
      <c r="ND632" s="802"/>
      <c r="NE632" s="802"/>
      <c r="NF632" s="802"/>
      <c r="NG632" s="802"/>
      <c r="NH632" s="802"/>
      <c r="NI632" s="802"/>
      <c r="NJ632" s="802"/>
      <c r="NK632" s="802"/>
      <c r="NL632" s="802"/>
      <c r="NM632" s="802"/>
      <c r="NN632" s="802"/>
      <c r="NO632" s="802"/>
      <c r="NP632" s="802"/>
      <c r="NQ632" s="802"/>
      <c r="NR632" s="802"/>
      <c r="NS632" s="802"/>
      <c r="NT632" s="802"/>
      <c r="NU632" s="802"/>
      <c r="NV632" s="802"/>
      <c r="NW632" s="802"/>
      <c r="NX632" s="802"/>
      <c r="NY632" s="802"/>
      <c r="NZ632" s="802"/>
      <c r="OA632" s="802"/>
      <c r="OB632" s="802"/>
      <c r="OC632" s="802"/>
      <c r="OD632" s="802"/>
      <c r="OE632" s="802"/>
      <c r="OF632" s="802"/>
      <c r="OG632" s="802"/>
      <c r="OH632" s="802"/>
      <c r="OI632" s="802"/>
      <c r="OJ632" s="802"/>
      <c r="OK632" s="802"/>
      <c r="OL632" s="802"/>
      <c r="OM632" s="802"/>
      <c r="ON632" s="802"/>
      <c r="OO632" s="802"/>
      <c r="OP632" s="802"/>
      <c r="OQ632" s="802"/>
      <c r="OR632" s="802"/>
      <c r="OS632" s="802"/>
      <c r="OT632" s="802"/>
      <c r="OU632" s="802"/>
      <c r="OV632" s="802"/>
      <c r="OW632" s="802"/>
      <c r="OX632" s="802"/>
      <c r="OY632" s="802"/>
      <c r="OZ632" s="802"/>
      <c r="PA632" s="802"/>
      <c r="PB632" s="802"/>
      <c r="PC632" s="802"/>
      <c r="PD632" s="802"/>
      <c r="PE632" s="802"/>
      <c r="PF632" s="802"/>
      <c r="PG632" s="802"/>
      <c r="PH632" s="802"/>
      <c r="PI632" s="802"/>
      <c r="PJ632" s="802"/>
      <c r="PK632" s="802"/>
      <c r="PL632" s="802"/>
      <c r="PM632" s="802"/>
      <c r="PN632" s="802"/>
      <c r="PO632" s="802"/>
      <c r="PP632" s="802"/>
      <c r="PQ632" s="802"/>
      <c r="PR632" s="802"/>
      <c r="PS632" s="802"/>
      <c r="PT632" s="802"/>
      <c r="PU632" s="802"/>
      <c r="PV632" s="802"/>
      <c r="PW632" s="802"/>
      <c r="PX632" s="802"/>
      <c r="PY632" s="802"/>
      <c r="PZ632" s="802"/>
      <c r="QA632" s="802"/>
      <c r="QB632" s="802"/>
      <c r="QC632" s="802"/>
      <c r="QD632" s="802"/>
      <c r="QE632" s="802"/>
      <c r="QF632" s="802"/>
      <c r="QG632" s="802"/>
      <c r="QH632" s="802"/>
      <c r="QI632" s="802"/>
      <c r="QJ632" s="802"/>
      <c r="QK632" s="802"/>
      <c r="QL632" s="802"/>
      <c r="QM632" s="802"/>
      <c r="QN632" s="802"/>
      <c r="QO632" s="802"/>
      <c r="QP632" s="802"/>
      <c r="QQ632" s="802"/>
      <c r="QR632" s="802"/>
      <c r="QS632" s="802"/>
      <c r="QT632" s="802"/>
      <c r="QU632" s="802"/>
      <c r="QV632" s="802"/>
      <c r="QW632" s="802"/>
      <c r="QX632" s="802"/>
      <c r="QY632" s="802"/>
      <c r="QZ632" s="802"/>
      <c r="RA632" s="802"/>
      <c r="RB632" s="802"/>
      <c r="RC632" s="802"/>
      <c r="RD632" s="802"/>
      <c r="RE632" s="802"/>
      <c r="RF632" s="802"/>
      <c r="RG632" s="802"/>
      <c r="RH632" s="802"/>
      <c r="RI632" s="802"/>
      <c r="RJ632" s="802"/>
      <c r="RK632" s="802"/>
      <c r="RL632" s="802"/>
      <c r="RM632" s="802"/>
      <c r="RN632" s="802"/>
      <c r="RO632" s="802"/>
      <c r="RP632" s="802"/>
      <c r="RQ632" s="802"/>
      <c r="RR632" s="802"/>
      <c r="RS632" s="802"/>
      <c r="RT632" s="802"/>
      <c r="RU632" s="802"/>
      <c r="RV632" s="802"/>
      <c r="RW632" s="802"/>
      <c r="RX632" s="802"/>
      <c r="RY632" s="802"/>
      <c r="RZ632" s="802"/>
      <c r="SA632" s="802"/>
      <c r="SB632" s="802"/>
      <c r="SC632" s="802"/>
      <c r="SD632" s="802"/>
      <c r="SE632" s="802"/>
      <c r="SF632" s="802"/>
      <c r="SG632" s="802"/>
      <c r="SH632" s="802"/>
      <c r="SI632" s="802"/>
      <c r="SJ632" s="802"/>
      <c r="SK632" s="802"/>
      <c r="SL632" s="802"/>
      <c r="SM632" s="802"/>
      <c r="SN632" s="802"/>
      <c r="SO632" s="802"/>
      <c r="SP632" s="802"/>
      <c r="SQ632" s="802"/>
      <c r="SR632" s="802"/>
      <c r="SS632" s="802"/>
      <c r="ST632" s="802"/>
      <c r="SU632" s="802"/>
      <c r="SV632" s="802"/>
      <c r="SW632" s="802"/>
      <c r="SX632" s="802"/>
      <c r="SY632" s="802"/>
      <c r="SZ632" s="802"/>
      <c r="TA632" s="802"/>
      <c r="TB632" s="802"/>
      <c r="TC632" s="802"/>
      <c r="TD632" s="802"/>
      <c r="TE632" s="802"/>
      <c r="TF632" s="802"/>
      <c r="TG632" s="802"/>
      <c r="TH632" s="802"/>
      <c r="TI632" s="802"/>
      <c r="TJ632" s="802"/>
      <c r="TK632" s="802"/>
      <c r="TL632" s="802"/>
      <c r="TM632" s="802"/>
      <c r="TN632" s="802"/>
      <c r="TO632" s="802"/>
      <c r="TP632" s="802"/>
      <c r="TQ632" s="802"/>
      <c r="TR632" s="802"/>
      <c r="TS632" s="802"/>
      <c r="TT632" s="802"/>
      <c r="TU632" s="802"/>
      <c r="TV632" s="802"/>
      <c r="TW632" s="802"/>
      <c r="TX632" s="802"/>
      <c r="TY632" s="802"/>
      <c r="TZ632" s="802"/>
      <c r="UA632" s="802"/>
      <c r="UB632" s="802"/>
      <c r="UC632" s="802"/>
      <c r="UD632" s="802"/>
      <c r="UE632" s="802"/>
      <c r="UF632" s="802"/>
      <c r="UG632" s="802"/>
      <c r="UH632" s="802"/>
      <c r="UI632" s="802"/>
      <c r="UJ632" s="802"/>
      <c r="UK632" s="802"/>
      <c r="UL632" s="802"/>
      <c r="UM632" s="802"/>
      <c r="UN632" s="802"/>
      <c r="UO632" s="802"/>
      <c r="UP632" s="802"/>
      <c r="UQ632" s="802"/>
      <c r="UR632" s="802"/>
      <c r="US632" s="802"/>
      <c r="UT632" s="802"/>
      <c r="UU632" s="802"/>
      <c r="UV632" s="802"/>
      <c r="UW632" s="802"/>
      <c r="UX632" s="802"/>
      <c r="UY632" s="802"/>
      <c r="UZ632" s="802"/>
      <c r="VA632" s="802"/>
      <c r="VB632" s="802"/>
      <c r="VC632" s="802"/>
      <c r="VD632" s="802"/>
      <c r="VE632" s="802"/>
      <c r="VF632" s="802"/>
      <c r="VG632" s="802"/>
      <c r="VH632" s="802"/>
      <c r="VI632" s="802"/>
      <c r="VJ632" s="802"/>
      <c r="VK632" s="802"/>
      <c r="VL632" s="802"/>
      <c r="VM632" s="802"/>
      <c r="VN632" s="802"/>
      <c r="VO632" s="802"/>
      <c r="VP632" s="802"/>
      <c r="VQ632" s="802"/>
      <c r="VR632" s="802"/>
      <c r="VS632" s="802"/>
      <c r="VT632" s="802"/>
      <c r="VU632" s="802"/>
      <c r="VV632" s="802"/>
      <c r="VW632" s="802"/>
      <c r="VX632" s="802"/>
      <c r="VY632" s="802"/>
      <c r="VZ632" s="802"/>
      <c r="WA632" s="802"/>
      <c r="WB632" s="802"/>
      <c r="WC632" s="802"/>
      <c r="WD632" s="802"/>
      <c r="WE632" s="802"/>
      <c r="WF632" s="802"/>
      <c r="WG632" s="802"/>
      <c r="WH632" s="802"/>
      <c r="WI632" s="802"/>
      <c r="WJ632" s="802"/>
      <c r="WK632" s="802"/>
      <c r="WL632" s="802"/>
      <c r="WM632" s="802"/>
      <c r="WN632" s="802"/>
      <c r="WO632" s="802"/>
      <c r="WP632" s="802"/>
      <c r="WQ632" s="802"/>
      <c r="WR632" s="802"/>
      <c r="WS632" s="802"/>
      <c r="WT632" s="802"/>
      <c r="WU632" s="802"/>
      <c r="WV632" s="802"/>
      <c r="WW632" s="802"/>
      <c r="WX632" s="802"/>
      <c r="WY632" s="802"/>
      <c r="WZ632" s="802"/>
      <c r="XA632" s="802"/>
      <c r="XB632" s="802"/>
      <c r="XC632" s="802"/>
      <c r="XD632" s="802"/>
      <c r="XE632" s="802"/>
      <c r="XF632" s="802"/>
      <c r="XG632" s="802"/>
      <c r="XH632" s="802"/>
      <c r="XI632" s="802"/>
      <c r="XJ632" s="802"/>
      <c r="XK632" s="802"/>
      <c r="XL632" s="802"/>
      <c r="XM632" s="802"/>
      <c r="XN632" s="802"/>
      <c r="XO632" s="802"/>
      <c r="XP632" s="802"/>
      <c r="XQ632" s="802"/>
      <c r="XR632" s="802"/>
      <c r="XS632" s="802"/>
      <c r="XT632" s="802"/>
      <c r="XU632" s="802"/>
      <c r="XV632" s="802"/>
      <c r="XW632" s="802"/>
      <c r="XX632" s="802"/>
      <c r="XY632" s="802"/>
      <c r="XZ632" s="802"/>
      <c r="YA632" s="802"/>
      <c r="YB632" s="802"/>
      <c r="YC632" s="802"/>
      <c r="YD632" s="802"/>
      <c r="YE632" s="802"/>
      <c r="YF632" s="802"/>
      <c r="YG632" s="802"/>
      <c r="YH632" s="802"/>
      <c r="YI632" s="802"/>
      <c r="YJ632" s="802"/>
      <c r="YK632" s="802"/>
      <c r="YL632" s="802"/>
      <c r="YM632" s="802"/>
      <c r="YN632" s="802"/>
      <c r="YO632" s="802"/>
      <c r="YP632" s="802"/>
      <c r="YQ632" s="802"/>
      <c r="YR632" s="802"/>
      <c r="YS632" s="802"/>
      <c r="YT632" s="802"/>
      <c r="YU632" s="802"/>
      <c r="YV632" s="802"/>
      <c r="YW632" s="802"/>
      <c r="YX632" s="802"/>
      <c r="YY632" s="802"/>
      <c r="YZ632" s="802"/>
      <c r="ZA632" s="802"/>
      <c r="ZB632" s="802"/>
      <c r="ZC632" s="802"/>
      <c r="ZD632" s="802"/>
      <c r="ZE632" s="802"/>
      <c r="ZF632" s="802"/>
      <c r="ZG632" s="802"/>
      <c r="ZH632" s="802"/>
      <c r="ZI632" s="802"/>
      <c r="ZJ632" s="802"/>
      <c r="ZK632" s="802"/>
      <c r="ZL632" s="802"/>
      <c r="ZM632" s="802"/>
      <c r="ZN632" s="802"/>
      <c r="ZO632" s="802"/>
      <c r="ZP632" s="802"/>
      <c r="ZQ632" s="802"/>
      <c r="ZR632" s="802"/>
      <c r="ZS632" s="802"/>
      <c r="ZT632" s="802"/>
      <c r="ZU632" s="802"/>
      <c r="ZV632" s="802"/>
      <c r="ZW632" s="802"/>
      <c r="ZX632" s="802"/>
      <c r="ZY632" s="802"/>
      <c r="ZZ632" s="802"/>
      <c r="AAA632" s="802"/>
      <c r="AAB632" s="802"/>
      <c r="AAC632" s="802"/>
      <c r="AAD632" s="802"/>
      <c r="AAE632" s="802"/>
      <c r="AAF632" s="802"/>
      <c r="AAG632" s="802"/>
      <c r="AAH632" s="802"/>
      <c r="AAI632" s="802"/>
      <c r="AAJ632" s="802"/>
      <c r="AAK632" s="802"/>
      <c r="AAL632" s="802"/>
      <c r="AAM632" s="802"/>
      <c r="AAN632" s="802"/>
      <c r="AAO632" s="802"/>
      <c r="AAP632" s="802"/>
      <c r="AAQ632" s="802"/>
      <c r="AAR632" s="802"/>
      <c r="AAS632" s="802"/>
      <c r="AAT632" s="802"/>
      <c r="AAU632" s="802"/>
      <c r="AAV632" s="802"/>
      <c r="AAW632" s="802"/>
      <c r="AAX632" s="802"/>
      <c r="AAY632" s="802"/>
      <c r="AAZ632" s="802"/>
      <c r="ABA632" s="802"/>
      <c r="ABB632" s="802"/>
      <c r="ABC632" s="802"/>
      <c r="ABD632" s="802"/>
      <c r="ABE632" s="802"/>
      <c r="ABF632" s="802"/>
      <c r="ABG632" s="802"/>
      <c r="ABH632" s="802"/>
      <c r="ABI632" s="802"/>
      <c r="ABJ632" s="802"/>
      <c r="ABK632" s="802"/>
      <c r="ABL632" s="802"/>
      <c r="ABM632" s="802"/>
      <c r="ABN632" s="802"/>
      <c r="ABO632" s="802"/>
      <c r="ABP632" s="802"/>
      <c r="ABQ632" s="802"/>
      <c r="ABR632" s="802"/>
      <c r="ABS632" s="802"/>
      <c r="ABT632" s="802"/>
      <c r="ABU632" s="802"/>
      <c r="ABV632" s="802"/>
      <c r="ABW632" s="802"/>
      <c r="ABX632" s="802"/>
      <c r="ABY632" s="802"/>
      <c r="ABZ632" s="802"/>
      <c r="ACA632" s="802"/>
      <c r="ACB632" s="802"/>
      <c r="ACC632" s="802"/>
      <c r="ACD632" s="802"/>
      <c r="ACE632" s="802"/>
      <c r="ACF632" s="802"/>
      <c r="ACG632" s="802"/>
      <c r="ACH632" s="802"/>
      <c r="ACI632" s="802"/>
      <c r="ACJ632" s="802"/>
      <c r="ACK632" s="802"/>
      <c r="ACL632" s="802"/>
      <c r="ACM632" s="802"/>
      <c r="ACN632" s="802"/>
      <c r="ACO632" s="802"/>
      <c r="ACP632" s="802"/>
      <c r="ACQ632" s="802"/>
      <c r="ACR632" s="802"/>
      <c r="ACS632" s="802"/>
      <c r="ACT632" s="802"/>
      <c r="ACU632" s="802"/>
      <c r="ACV632" s="802"/>
      <c r="ACW632" s="802"/>
      <c r="ACX632" s="802"/>
      <c r="ACY632" s="802"/>
      <c r="ACZ632" s="802"/>
      <c r="ADA632" s="802"/>
      <c r="ADB632" s="802"/>
      <c r="ADC632" s="802"/>
      <c r="ADD632" s="802"/>
      <c r="ADE632" s="802"/>
      <c r="ADF632" s="802"/>
      <c r="ADG632" s="802"/>
      <c r="ADH632" s="802"/>
      <c r="ADI632" s="802"/>
      <c r="ADJ632" s="802"/>
      <c r="ADK632" s="802"/>
      <c r="ADL632" s="802"/>
      <c r="ADM632" s="802"/>
      <c r="ADN632" s="802"/>
      <c r="ADO632" s="802"/>
      <c r="ADP632" s="802"/>
      <c r="ADQ632" s="802"/>
      <c r="ADR632" s="802"/>
      <c r="ADS632" s="802"/>
      <c r="ADT632" s="802"/>
      <c r="ADU632" s="802"/>
      <c r="ADV632" s="802"/>
      <c r="ADW632" s="802"/>
      <c r="ADX632" s="802"/>
      <c r="ADY632" s="802"/>
      <c r="ADZ632" s="802"/>
      <c r="AEA632" s="802"/>
      <c r="AEB632" s="802"/>
      <c r="AEC632" s="802"/>
      <c r="AED632" s="802"/>
      <c r="AEE632" s="802"/>
      <c r="AEF632" s="802"/>
      <c r="AEG632" s="802"/>
      <c r="AEH632" s="802"/>
      <c r="AEI632" s="802"/>
      <c r="AEJ632" s="802"/>
      <c r="AEK632" s="802"/>
      <c r="AEL632" s="802"/>
      <c r="AEM632" s="802"/>
      <c r="AEN632" s="802"/>
      <c r="AEO632" s="802"/>
      <c r="AEP632" s="802"/>
      <c r="AEQ632" s="802"/>
      <c r="AER632" s="802"/>
      <c r="AES632" s="802"/>
      <c r="AET632" s="802"/>
      <c r="AEU632" s="802"/>
      <c r="AEV632" s="802"/>
      <c r="AEW632" s="802"/>
      <c r="AEX632" s="802"/>
      <c r="AEY632" s="802"/>
      <c r="AEZ632" s="802"/>
      <c r="AFA632" s="802"/>
      <c r="AFB632" s="802"/>
      <c r="AFC632" s="802"/>
      <c r="AFD632" s="802"/>
      <c r="AFE632" s="802"/>
      <c r="AFF632" s="802"/>
      <c r="AFG632" s="802"/>
      <c r="AFH632" s="802"/>
      <c r="AFI632" s="802"/>
      <c r="AFJ632" s="802"/>
      <c r="AFK632" s="802"/>
      <c r="AFL632" s="802"/>
      <c r="AFM632" s="802"/>
      <c r="AFN632" s="802"/>
      <c r="AFO632" s="802"/>
      <c r="AFP632" s="802"/>
      <c r="AFQ632" s="802"/>
      <c r="AFR632" s="802"/>
      <c r="AFS632" s="802"/>
      <c r="AFT632" s="802"/>
      <c r="AFU632" s="802"/>
      <c r="AFV632" s="802"/>
      <c r="AFW632" s="802"/>
      <c r="AFX632" s="802"/>
      <c r="AFY632" s="802"/>
      <c r="AFZ632" s="802"/>
      <c r="AGA632" s="802"/>
      <c r="AGB632" s="802"/>
      <c r="AGC632" s="802"/>
      <c r="AGD632" s="802"/>
      <c r="AGE632" s="802"/>
      <c r="AGF632" s="802"/>
      <c r="AGG632" s="802"/>
      <c r="AGH632" s="802"/>
      <c r="AGI632" s="802"/>
      <c r="AGJ632" s="802"/>
      <c r="AGK632" s="802"/>
      <c r="AGL632" s="802"/>
      <c r="AGM632" s="802"/>
      <c r="AGN632" s="802"/>
      <c r="AGO632" s="802"/>
      <c r="AGP632" s="802"/>
      <c r="AGQ632" s="802"/>
      <c r="AGR632" s="802"/>
      <c r="AGS632" s="802"/>
      <c r="AGT632" s="802"/>
      <c r="AGU632" s="802"/>
      <c r="AGV632" s="802"/>
      <c r="AGW632" s="802"/>
      <c r="AGX632" s="802"/>
      <c r="AGY632" s="802"/>
      <c r="AGZ632" s="802"/>
      <c r="AHA632" s="802"/>
      <c r="AHB632" s="802"/>
      <c r="AHC632" s="802"/>
      <c r="AHD632" s="802"/>
      <c r="AHE632" s="802"/>
      <c r="AHF632" s="802"/>
      <c r="AHG632" s="802"/>
      <c r="AHH632" s="802"/>
      <c r="AHI632" s="802"/>
      <c r="AHJ632" s="802"/>
      <c r="AHK632" s="802"/>
      <c r="AHL632" s="802"/>
      <c r="AHM632" s="802"/>
      <c r="AHN632" s="802"/>
      <c r="AHO632" s="802"/>
      <c r="AHP632" s="802"/>
      <c r="AHQ632" s="802"/>
      <c r="AHR632" s="802"/>
      <c r="AHS632" s="802"/>
      <c r="AHT632" s="802"/>
      <c r="AHU632" s="802"/>
      <c r="AHV632" s="802"/>
      <c r="AHW632" s="802"/>
      <c r="AHX632" s="802"/>
      <c r="AHY632" s="802"/>
      <c r="AHZ632" s="802"/>
      <c r="AIA632" s="802"/>
      <c r="AIB632" s="802"/>
      <c r="AIC632" s="802"/>
      <c r="AID632" s="802"/>
      <c r="AIE632" s="802"/>
      <c r="AIF632" s="802"/>
      <c r="AIG632" s="802"/>
      <c r="AIH632" s="802"/>
      <c r="AII632" s="802"/>
      <c r="AIJ632" s="802"/>
      <c r="AQE632" s="802"/>
      <c r="AQF632" s="802"/>
      <c r="AQG632" s="802"/>
      <c r="AQH632" s="802"/>
      <c r="AQI632" s="802"/>
      <c r="AQJ632" s="802"/>
      <c r="AQK632" s="802"/>
      <c r="AQL632" s="802"/>
      <c r="AQM632" s="802"/>
      <c r="AQN632" s="802"/>
      <c r="AQO632" s="802"/>
      <c r="AQP632" s="802"/>
      <c r="AQQ632" s="802"/>
      <c r="AQR632" s="802"/>
      <c r="AQS632" s="802"/>
      <c r="AQT632" s="802"/>
      <c r="AQU632" s="802"/>
      <c r="AQV632" s="802"/>
      <c r="AQW632" s="802"/>
      <c r="AQX632" s="802"/>
      <c r="AQY632" s="802"/>
      <c r="AQZ632" s="802"/>
      <c r="ARA632" s="802"/>
      <c r="ARB632" s="802"/>
      <c r="ARC632" s="802"/>
      <c r="ARD632" s="802"/>
      <c r="ARE632" s="802"/>
      <c r="ARF632" s="802"/>
      <c r="ARG632" s="802"/>
      <c r="ARH632" s="802"/>
      <c r="ARI632" s="802"/>
      <c r="ARJ632" s="802"/>
      <c r="ARK632" s="802"/>
      <c r="ARL632" s="802"/>
      <c r="ARM632" s="802"/>
      <c r="ARN632" s="802"/>
      <c r="ARO632" s="802"/>
      <c r="ARP632" s="802"/>
      <c r="ARQ632" s="802"/>
      <c r="ARR632" s="802"/>
      <c r="ARS632" s="802"/>
      <c r="ART632" s="802"/>
      <c r="ARU632" s="802"/>
      <c r="ARV632" s="802"/>
      <c r="ARW632" s="802"/>
      <c r="ARX632" s="802"/>
      <c r="ARY632" s="802"/>
      <c r="ARZ632" s="802"/>
      <c r="ASA632" s="802"/>
      <c r="ASB632" s="802"/>
      <c r="ASC632" s="802"/>
      <c r="ASD632" s="802"/>
      <c r="ASE632" s="802"/>
      <c r="ASF632" s="802"/>
      <c r="ASG632" s="802"/>
      <c r="ASH632" s="802"/>
      <c r="ASI632" s="802"/>
      <c r="ASJ632" s="802"/>
      <c r="ASK632" s="802"/>
      <c r="ASL632" s="802"/>
      <c r="ATP632" s="802"/>
      <c r="ATQ632" s="802"/>
      <c r="ATR632" s="802"/>
      <c r="ATS632" s="802"/>
      <c r="ATT632" s="802"/>
      <c r="ATU632" s="802"/>
      <c r="ATV632" s="802"/>
      <c r="ATW632" s="802"/>
      <c r="ATX632" s="802"/>
      <c r="ATY632" s="802"/>
      <c r="ATZ632" s="802"/>
      <c r="AUA632" s="802"/>
      <c r="AUB632" s="802"/>
      <c r="AUC632" s="802"/>
      <c r="AUD632" s="802"/>
      <c r="AUE632" s="802"/>
      <c r="AUF632" s="802"/>
      <c r="AUG632" s="802"/>
      <c r="AUH632" s="802"/>
      <c r="AUI632" s="802"/>
      <c r="AUJ632" s="802"/>
      <c r="AUK632" s="802"/>
      <c r="AUL632" s="802"/>
      <c r="AUM632" s="802"/>
      <c r="AUN632" s="802"/>
      <c r="AUO632" s="802"/>
      <c r="AUP632" s="801"/>
      <c r="AUQ632" s="802"/>
      <c r="AUR632" s="801"/>
      <c r="AUS632" s="802"/>
      <c r="AUT632" s="801"/>
      <c r="AUU632" s="802"/>
      <c r="AUV632" s="802"/>
      <c r="AUW632" s="802"/>
      <c r="AUX632" s="802"/>
      <c r="AUY632" s="802"/>
      <c r="AUZ632" s="802"/>
      <c r="AVA632" s="802"/>
      <c r="AVB632" s="802"/>
      <c r="AVC632" s="802"/>
      <c r="AVD632" s="802"/>
      <c r="AVE632" s="802"/>
      <c r="AVF632" s="802"/>
      <c r="AVG632" s="802"/>
      <c r="AVH632" s="802"/>
      <c r="AVI632" s="802"/>
      <c r="AVJ632" s="808"/>
      <c r="AVK632" s="808"/>
      <c r="AVL632" s="808"/>
      <c r="AVM632" s="808"/>
      <c r="AVN632" s="808"/>
      <c r="AVO632" s="808"/>
      <c r="AVP632" s="808"/>
      <c r="AVQ632" s="808"/>
      <c r="AVR632" s="808"/>
      <c r="AVS632" s="808"/>
      <c r="AVT632" s="808"/>
      <c r="AVU632" s="809"/>
      <c r="AVV632" s="809"/>
      <c r="AVW632" s="809"/>
      <c r="AVX632" s="809"/>
      <c r="AVY632" s="809"/>
      <c r="AVZ632" s="809"/>
      <c r="AWA632" s="809"/>
      <c r="AWB632" s="809"/>
      <c r="AWC632" s="809"/>
      <c r="AWD632" s="809"/>
      <c r="AWE632" s="809"/>
      <c r="AWF632" s="809"/>
      <c r="AWG632" s="809"/>
      <c r="AWH632" s="809"/>
      <c r="AWI632" s="809"/>
      <c r="AWJ632" s="809"/>
      <c r="AWK632" s="809"/>
      <c r="AWL632" s="809"/>
      <c r="AWM632" s="809"/>
      <c r="AWN632" s="809"/>
      <c r="AWO632" s="809"/>
      <c r="AWP632" s="809"/>
      <c r="AWQ632" s="809"/>
      <c r="AWR632" s="808"/>
      <c r="AWS632" s="761"/>
      <c r="AWT632" s="808"/>
      <c r="AWU632" s="809"/>
      <c r="AWV632" s="809"/>
      <c r="AWW632" s="809"/>
      <c r="AWX632" s="809"/>
      <c r="AWY632" s="809"/>
      <c r="AWZ632" s="809"/>
      <c r="AXA632" s="809"/>
      <c r="AXB632" s="809"/>
      <c r="AXC632" s="809"/>
      <c r="AXD632" s="809"/>
      <c r="AXE632" s="809"/>
      <c r="AXF632" s="809"/>
      <c r="AXG632" s="809"/>
      <c r="AXH632" s="809"/>
      <c r="AXI632" s="809"/>
      <c r="AXJ632" s="809"/>
      <c r="AXK632" s="809"/>
      <c r="AXL632" s="809"/>
      <c r="AXM632" s="809"/>
      <c r="AXN632" s="809"/>
      <c r="AXO632" s="809"/>
      <c r="AXP632" s="809"/>
      <c r="AXQ632" s="809"/>
      <c r="AXR632" s="809"/>
      <c r="AXS632" s="809"/>
      <c r="AXT632" s="809"/>
      <c r="AXU632" s="809"/>
      <c r="AXV632" s="809"/>
      <c r="AXW632" s="809"/>
      <c r="AXX632" s="809"/>
      <c r="AXY632" s="809"/>
      <c r="AXZ632" s="809"/>
      <c r="AYA632" s="809"/>
      <c r="AYB632" s="809"/>
      <c r="AYC632" s="809"/>
      <c r="AYD632" s="808"/>
      <c r="AYE632" s="808"/>
      <c r="AYF632" s="809"/>
      <c r="AYG632" s="808"/>
      <c r="AYH632" s="810"/>
      <c r="AYI632" s="810"/>
      <c r="AYJ632" s="810"/>
      <c r="AYK632" s="810"/>
      <c r="AYL632" s="810"/>
      <c r="AYM632" s="810"/>
      <c r="AYN632" s="810"/>
      <c r="AYO632" s="810"/>
      <c r="AYP632" s="810"/>
      <c r="AYQ632" s="810"/>
      <c r="AYR632" s="810"/>
      <c r="AYS632" s="810"/>
      <c r="AYT632" s="810"/>
      <c r="AYU632" s="810"/>
      <c r="AYV632" s="810"/>
      <c r="AYW632" s="810"/>
      <c r="AYX632" s="810"/>
      <c r="AYY632" s="810"/>
      <c r="AYZ632" s="810"/>
      <c r="AZA632" s="810"/>
      <c r="AZB632" s="810"/>
      <c r="AZC632" s="810"/>
      <c r="AZD632" s="810"/>
      <c r="AZE632" s="810"/>
      <c r="AZF632" s="810"/>
      <c r="AZG632" s="810"/>
      <c r="AZH632" s="810"/>
      <c r="AZI632" s="810"/>
      <c r="AZJ632" s="810"/>
      <c r="AZK632" s="810"/>
      <c r="AZL632" s="810"/>
      <c r="AZM632" s="810"/>
      <c r="AZN632" s="810"/>
      <c r="AZO632" s="810"/>
      <c r="AZP632" s="809"/>
      <c r="AZQ632" s="802"/>
      <c r="AZR632" s="802"/>
      <c r="AZS632" s="802"/>
    </row>
    <row r="633" spans="45:920 1123:1371" s="793" customFormat="1" ht="13.5">
      <c r="AS633" s="802"/>
      <c r="AT633" s="802"/>
      <c r="AU633" s="802"/>
      <c r="AV633" s="802"/>
      <c r="AW633" s="802"/>
      <c r="AX633" s="802"/>
      <c r="AY633" s="802"/>
      <c r="AZ633" s="802"/>
      <c r="BA633" s="802"/>
      <c r="BB633" s="802"/>
      <c r="BC633" s="802"/>
      <c r="BD633" s="802"/>
      <c r="BE633" s="802"/>
      <c r="BF633" s="802"/>
      <c r="BG633" s="802"/>
      <c r="BH633" s="802"/>
      <c r="BI633" s="802"/>
      <c r="BJ633" s="802"/>
      <c r="BK633" s="802"/>
      <c r="BL633" s="802"/>
      <c r="BM633" s="802"/>
      <c r="BN633" s="802"/>
      <c r="BO633" s="802"/>
      <c r="BP633" s="802"/>
      <c r="BQ633" s="802"/>
      <c r="BR633" s="802"/>
      <c r="BS633" s="802"/>
      <c r="BT633" s="802"/>
      <c r="BU633" s="802"/>
      <c r="BV633" s="802"/>
      <c r="BW633" s="802"/>
      <c r="BX633" s="802"/>
      <c r="BY633" s="802"/>
      <c r="BZ633" s="802"/>
      <c r="CA633" s="802"/>
      <c r="CB633" s="802"/>
      <c r="CC633" s="802"/>
      <c r="CD633" s="802"/>
      <c r="CE633" s="802"/>
      <c r="CF633" s="802"/>
      <c r="CG633" s="802"/>
      <c r="CH633" s="802"/>
      <c r="CI633" s="802"/>
      <c r="CJ633" s="802"/>
      <c r="CK633" s="802"/>
      <c r="CL633" s="802"/>
      <c r="CM633" s="802"/>
      <c r="CN633" s="802"/>
      <c r="CO633" s="802"/>
      <c r="CP633" s="802"/>
      <c r="CQ633" s="802"/>
      <c r="CR633" s="802"/>
      <c r="CS633" s="802"/>
      <c r="CT633" s="802"/>
      <c r="CU633" s="802"/>
      <c r="CV633" s="802"/>
      <c r="CW633" s="802"/>
      <c r="CX633" s="802"/>
      <c r="CY633" s="802"/>
      <c r="CZ633" s="802"/>
      <c r="DA633" s="802"/>
      <c r="DB633" s="802"/>
      <c r="DC633" s="802"/>
      <c r="DD633" s="802"/>
      <c r="DE633" s="802"/>
      <c r="DF633" s="802"/>
      <c r="DG633" s="802"/>
      <c r="DH633" s="802"/>
      <c r="DI633" s="802"/>
      <c r="DJ633" s="802"/>
      <c r="DK633" s="802"/>
      <c r="DL633" s="802"/>
      <c r="DM633" s="802"/>
      <c r="DN633" s="802"/>
      <c r="DO633" s="802"/>
      <c r="DP633" s="802"/>
      <c r="DQ633" s="802"/>
      <c r="DR633" s="802"/>
      <c r="DS633" s="802"/>
      <c r="DT633" s="802"/>
      <c r="DU633" s="802"/>
      <c r="DV633" s="802"/>
      <c r="DW633" s="802"/>
      <c r="DX633" s="802"/>
      <c r="DY633" s="802"/>
      <c r="DZ633" s="802"/>
      <c r="EA633" s="802"/>
      <c r="EB633" s="802"/>
      <c r="EC633" s="802"/>
      <c r="ED633" s="802"/>
      <c r="EE633" s="802"/>
      <c r="EF633" s="802"/>
      <c r="EG633" s="802"/>
      <c r="EH633" s="802"/>
      <c r="EI633" s="802"/>
      <c r="EJ633" s="802"/>
      <c r="EK633" s="802"/>
      <c r="EL633" s="802"/>
      <c r="EM633" s="802"/>
      <c r="EN633" s="802"/>
      <c r="EO633" s="802"/>
      <c r="EP633" s="802"/>
      <c r="EQ633" s="802"/>
      <c r="ER633" s="802"/>
      <c r="ES633" s="802"/>
      <c r="ET633" s="802"/>
      <c r="EU633" s="802"/>
      <c r="EV633" s="802"/>
      <c r="EW633" s="802"/>
      <c r="EX633" s="802"/>
      <c r="EY633" s="802"/>
      <c r="EZ633" s="802"/>
      <c r="FA633" s="802"/>
      <c r="FB633" s="802"/>
      <c r="FC633" s="802"/>
      <c r="FD633" s="802"/>
      <c r="FE633" s="802"/>
      <c r="FF633" s="802"/>
      <c r="FG633" s="802"/>
      <c r="FH633" s="802"/>
      <c r="FI633" s="802"/>
      <c r="FJ633" s="802"/>
      <c r="FK633" s="802"/>
      <c r="FL633" s="802"/>
      <c r="FM633" s="802"/>
      <c r="FN633" s="802"/>
      <c r="FO633" s="802"/>
      <c r="FP633" s="802"/>
      <c r="FQ633" s="802"/>
      <c r="FR633" s="802"/>
      <c r="FS633" s="802"/>
      <c r="FT633" s="802"/>
      <c r="FU633" s="802"/>
      <c r="FV633" s="802"/>
      <c r="FW633" s="802"/>
      <c r="FX633" s="802"/>
      <c r="FY633" s="802"/>
      <c r="FZ633" s="802"/>
      <c r="GA633" s="802"/>
      <c r="GB633" s="802"/>
      <c r="GC633" s="802"/>
      <c r="GD633" s="802"/>
      <c r="GE633" s="802"/>
      <c r="GF633" s="802"/>
      <c r="GG633" s="802"/>
      <c r="GH633" s="802"/>
      <c r="GI633" s="802"/>
      <c r="GJ633" s="802"/>
      <c r="GK633" s="802"/>
      <c r="GL633" s="802"/>
      <c r="GM633" s="802"/>
      <c r="GN633" s="802"/>
      <c r="GO633" s="802"/>
      <c r="GP633" s="802"/>
      <c r="GQ633" s="802"/>
      <c r="GR633" s="802"/>
      <c r="GS633" s="802"/>
      <c r="GT633" s="802"/>
      <c r="GU633" s="802"/>
      <c r="GV633" s="802"/>
      <c r="GW633" s="802"/>
      <c r="GX633" s="802"/>
      <c r="GY633" s="802"/>
      <c r="GZ633" s="802"/>
      <c r="HA633" s="802"/>
      <c r="HB633" s="802"/>
      <c r="HC633" s="802"/>
      <c r="HD633" s="802"/>
      <c r="HE633" s="802"/>
      <c r="HF633" s="802"/>
      <c r="HG633" s="802"/>
      <c r="HH633" s="802"/>
      <c r="HI633" s="802"/>
      <c r="HJ633" s="802"/>
      <c r="HK633" s="802"/>
      <c r="HL633" s="802"/>
      <c r="HM633" s="802"/>
      <c r="HN633" s="802"/>
      <c r="HO633" s="802"/>
      <c r="HP633" s="802"/>
      <c r="HQ633" s="802"/>
      <c r="HR633" s="802"/>
      <c r="HS633" s="802"/>
      <c r="HT633" s="802"/>
      <c r="HU633" s="802"/>
      <c r="HV633" s="802"/>
      <c r="HW633" s="802"/>
      <c r="HX633" s="802"/>
      <c r="HY633" s="802"/>
      <c r="HZ633" s="802"/>
      <c r="IA633" s="802"/>
      <c r="IB633" s="802"/>
      <c r="IC633" s="802"/>
      <c r="ID633" s="802"/>
      <c r="IE633" s="802"/>
      <c r="IF633" s="802"/>
      <c r="IG633" s="802"/>
      <c r="IH633" s="802"/>
      <c r="II633" s="802"/>
      <c r="IJ633" s="802"/>
      <c r="IK633" s="802"/>
      <c r="IL633" s="802"/>
      <c r="IM633" s="802"/>
      <c r="IN633" s="802"/>
      <c r="IO633" s="802"/>
      <c r="IP633" s="802"/>
      <c r="IQ633" s="802"/>
      <c r="IR633" s="802"/>
      <c r="IS633" s="802"/>
      <c r="IT633" s="802"/>
      <c r="IU633" s="802"/>
      <c r="IV633" s="802"/>
      <c r="IW633" s="802"/>
      <c r="IX633" s="802"/>
      <c r="IY633" s="802"/>
      <c r="IZ633" s="802"/>
      <c r="JA633" s="802"/>
      <c r="JB633" s="802"/>
      <c r="JC633" s="802"/>
      <c r="JD633" s="802"/>
      <c r="JE633" s="802"/>
      <c r="JF633" s="802"/>
      <c r="JG633" s="802"/>
      <c r="JH633" s="802"/>
      <c r="JI633" s="802"/>
      <c r="JJ633" s="802"/>
      <c r="JK633" s="802"/>
      <c r="JL633" s="802"/>
      <c r="JM633" s="802"/>
      <c r="JN633" s="802"/>
      <c r="JO633" s="802"/>
      <c r="JP633" s="802"/>
      <c r="JQ633" s="802"/>
      <c r="JR633" s="802"/>
      <c r="JS633" s="802"/>
      <c r="JT633" s="802"/>
      <c r="JU633" s="802"/>
      <c r="JV633" s="802"/>
      <c r="JW633" s="802"/>
      <c r="JX633" s="802"/>
      <c r="JY633" s="802"/>
      <c r="JZ633" s="802"/>
      <c r="KA633" s="802"/>
      <c r="KB633" s="802"/>
      <c r="KC633" s="802"/>
      <c r="KD633" s="802"/>
      <c r="KE633" s="802"/>
      <c r="KF633" s="802"/>
      <c r="KG633" s="802"/>
      <c r="KH633" s="802"/>
      <c r="KI633" s="802"/>
      <c r="KJ633" s="802"/>
      <c r="KK633" s="802"/>
      <c r="KL633" s="802"/>
      <c r="KM633" s="802"/>
      <c r="KN633" s="802"/>
      <c r="KO633" s="802"/>
      <c r="KP633" s="802"/>
      <c r="KQ633" s="802"/>
      <c r="KR633" s="802"/>
      <c r="KS633" s="802"/>
      <c r="KT633" s="802"/>
      <c r="KU633" s="802"/>
      <c r="KV633" s="802"/>
      <c r="KW633" s="802"/>
      <c r="KX633" s="802"/>
      <c r="KY633" s="802"/>
      <c r="KZ633" s="802"/>
      <c r="LA633" s="802"/>
      <c r="LB633" s="802"/>
      <c r="LC633" s="802"/>
      <c r="LD633" s="802"/>
      <c r="LE633" s="802"/>
      <c r="LF633" s="802"/>
      <c r="LG633" s="802"/>
      <c r="LH633" s="802"/>
      <c r="LI633" s="802"/>
      <c r="LJ633" s="802"/>
      <c r="LK633" s="802"/>
      <c r="LL633" s="802"/>
      <c r="LM633" s="802"/>
      <c r="LN633" s="802"/>
      <c r="LO633" s="802"/>
      <c r="LP633" s="802"/>
      <c r="LQ633" s="802"/>
      <c r="LR633" s="802"/>
      <c r="LS633" s="802"/>
      <c r="LT633" s="802"/>
      <c r="LU633" s="802"/>
      <c r="LV633" s="802"/>
      <c r="LW633" s="802"/>
      <c r="LX633" s="802"/>
      <c r="LY633" s="802"/>
      <c r="LZ633" s="802"/>
      <c r="MA633" s="802"/>
      <c r="MB633" s="802"/>
      <c r="MC633" s="802"/>
      <c r="MD633" s="802"/>
      <c r="ME633" s="802"/>
      <c r="MF633" s="802"/>
      <c r="MG633" s="802"/>
      <c r="MH633" s="802"/>
      <c r="MI633" s="802"/>
      <c r="MJ633" s="802"/>
      <c r="MK633" s="802"/>
      <c r="ML633" s="802"/>
      <c r="MM633" s="802"/>
      <c r="MN633" s="802"/>
      <c r="MO633" s="802"/>
      <c r="MP633" s="802"/>
      <c r="MQ633" s="802"/>
      <c r="MR633" s="802"/>
      <c r="MS633" s="802"/>
      <c r="MT633" s="802"/>
      <c r="MU633" s="802"/>
      <c r="MV633" s="802"/>
      <c r="MW633" s="802"/>
      <c r="MX633" s="802"/>
      <c r="MY633" s="802"/>
      <c r="MZ633" s="802"/>
      <c r="NA633" s="802"/>
      <c r="NB633" s="802"/>
      <c r="NC633" s="802"/>
      <c r="ND633" s="802"/>
      <c r="NE633" s="802"/>
      <c r="NF633" s="802"/>
      <c r="NG633" s="802"/>
      <c r="NH633" s="802"/>
      <c r="NI633" s="802"/>
      <c r="NJ633" s="802"/>
      <c r="NK633" s="802"/>
      <c r="NL633" s="802"/>
      <c r="NM633" s="802"/>
      <c r="NN633" s="802"/>
      <c r="NO633" s="802"/>
      <c r="NP633" s="802"/>
      <c r="NQ633" s="802"/>
      <c r="NR633" s="802"/>
      <c r="NS633" s="802"/>
      <c r="NT633" s="802"/>
      <c r="NU633" s="802"/>
      <c r="NV633" s="802"/>
      <c r="NW633" s="802"/>
      <c r="NX633" s="802"/>
      <c r="NY633" s="802"/>
      <c r="NZ633" s="802"/>
      <c r="OA633" s="802"/>
      <c r="OB633" s="802"/>
      <c r="OC633" s="802"/>
      <c r="OD633" s="802"/>
      <c r="OE633" s="802"/>
      <c r="OF633" s="802"/>
      <c r="OG633" s="802"/>
      <c r="OH633" s="802"/>
      <c r="OI633" s="802"/>
      <c r="OJ633" s="802"/>
      <c r="OK633" s="802"/>
      <c r="OL633" s="802"/>
      <c r="OM633" s="802"/>
      <c r="ON633" s="802"/>
      <c r="OO633" s="802"/>
      <c r="OP633" s="802"/>
      <c r="OQ633" s="802"/>
      <c r="OR633" s="802"/>
      <c r="OS633" s="802"/>
      <c r="OT633" s="802"/>
      <c r="OU633" s="802"/>
      <c r="OV633" s="802"/>
      <c r="OW633" s="802"/>
      <c r="OX633" s="802"/>
      <c r="OY633" s="802"/>
      <c r="OZ633" s="802"/>
      <c r="PA633" s="802"/>
      <c r="PB633" s="802"/>
      <c r="PC633" s="802"/>
      <c r="PD633" s="802"/>
      <c r="PE633" s="802"/>
      <c r="PF633" s="802"/>
      <c r="PG633" s="802"/>
      <c r="PH633" s="802"/>
      <c r="PI633" s="802"/>
      <c r="PJ633" s="802"/>
      <c r="PK633" s="802"/>
      <c r="PL633" s="802"/>
      <c r="PM633" s="802"/>
      <c r="PN633" s="802"/>
      <c r="PO633" s="802"/>
      <c r="PP633" s="802"/>
      <c r="PQ633" s="802"/>
      <c r="PR633" s="802"/>
      <c r="PS633" s="802"/>
      <c r="PT633" s="802"/>
      <c r="PU633" s="802"/>
      <c r="PV633" s="802"/>
      <c r="PW633" s="802"/>
      <c r="PX633" s="802"/>
      <c r="PY633" s="802"/>
      <c r="PZ633" s="802"/>
      <c r="QA633" s="802"/>
      <c r="QB633" s="802"/>
      <c r="QC633" s="802"/>
      <c r="QD633" s="802"/>
      <c r="QE633" s="802"/>
      <c r="QF633" s="802"/>
      <c r="QG633" s="802"/>
      <c r="QH633" s="802"/>
      <c r="QI633" s="802"/>
      <c r="QJ633" s="802"/>
      <c r="QK633" s="802"/>
      <c r="QL633" s="802"/>
      <c r="QM633" s="802"/>
      <c r="QN633" s="802"/>
      <c r="QO633" s="802"/>
      <c r="QP633" s="802"/>
      <c r="QQ633" s="802"/>
      <c r="QR633" s="802"/>
      <c r="QS633" s="802"/>
      <c r="QT633" s="802"/>
      <c r="QU633" s="802"/>
      <c r="QV633" s="802"/>
      <c r="QW633" s="802"/>
      <c r="QX633" s="802"/>
      <c r="QY633" s="802"/>
      <c r="QZ633" s="802"/>
      <c r="RA633" s="802"/>
      <c r="RB633" s="802"/>
      <c r="RC633" s="802"/>
      <c r="RD633" s="802"/>
      <c r="RE633" s="802"/>
      <c r="RF633" s="802"/>
      <c r="RG633" s="802"/>
      <c r="RH633" s="802"/>
      <c r="RI633" s="802"/>
      <c r="RJ633" s="802"/>
      <c r="RK633" s="802"/>
      <c r="RL633" s="802"/>
      <c r="RM633" s="802"/>
      <c r="RN633" s="802"/>
      <c r="RO633" s="802"/>
      <c r="RP633" s="802"/>
      <c r="RQ633" s="802"/>
      <c r="RR633" s="802"/>
      <c r="RS633" s="802"/>
      <c r="RT633" s="802"/>
      <c r="RU633" s="802"/>
      <c r="RV633" s="802"/>
      <c r="RW633" s="802"/>
      <c r="RX633" s="802"/>
      <c r="RY633" s="802"/>
      <c r="RZ633" s="802"/>
      <c r="SA633" s="802"/>
      <c r="SB633" s="802"/>
      <c r="SC633" s="802"/>
      <c r="SD633" s="802"/>
      <c r="SE633" s="802"/>
      <c r="SF633" s="802"/>
      <c r="SG633" s="802"/>
      <c r="SH633" s="802"/>
      <c r="SI633" s="802"/>
      <c r="SJ633" s="802"/>
      <c r="SK633" s="802"/>
      <c r="SL633" s="802"/>
      <c r="SM633" s="802"/>
      <c r="SN633" s="802"/>
      <c r="SO633" s="802"/>
      <c r="SP633" s="802"/>
      <c r="SQ633" s="802"/>
      <c r="SR633" s="802"/>
      <c r="SS633" s="802"/>
      <c r="ST633" s="802"/>
      <c r="SU633" s="802"/>
      <c r="SV633" s="802"/>
      <c r="SW633" s="802"/>
      <c r="SX633" s="802"/>
      <c r="SY633" s="802"/>
      <c r="SZ633" s="802"/>
      <c r="TA633" s="802"/>
      <c r="TB633" s="802"/>
      <c r="TC633" s="802"/>
      <c r="TD633" s="802"/>
      <c r="TE633" s="802"/>
      <c r="TF633" s="802"/>
      <c r="TG633" s="802"/>
      <c r="TH633" s="802"/>
      <c r="TI633" s="802"/>
      <c r="TJ633" s="802"/>
      <c r="TK633" s="802"/>
      <c r="TL633" s="802"/>
      <c r="TM633" s="802"/>
      <c r="TN633" s="802"/>
      <c r="TO633" s="802"/>
      <c r="TP633" s="802"/>
      <c r="TQ633" s="802"/>
      <c r="TR633" s="802"/>
      <c r="TS633" s="802"/>
      <c r="TT633" s="802"/>
      <c r="TU633" s="802"/>
      <c r="TV633" s="802"/>
      <c r="TW633" s="802"/>
      <c r="TX633" s="802"/>
      <c r="TY633" s="802"/>
      <c r="TZ633" s="802"/>
      <c r="UA633" s="802"/>
      <c r="UB633" s="802"/>
      <c r="UC633" s="802"/>
      <c r="UD633" s="802"/>
      <c r="UE633" s="802"/>
      <c r="UF633" s="802"/>
      <c r="UG633" s="802"/>
      <c r="UH633" s="802"/>
      <c r="UI633" s="802"/>
      <c r="UJ633" s="802"/>
      <c r="UK633" s="802"/>
      <c r="UL633" s="802"/>
      <c r="UM633" s="802"/>
      <c r="UN633" s="802"/>
      <c r="UO633" s="802"/>
      <c r="UP633" s="802"/>
      <c r="UQ633" s="802"/>
      <c r="UR633" s="802"/>
      <c r="US633" s="802"/>
      <c r="UT633" s="802"/>
      <c r="UU633" s="802"/>
      <c r="UV633" s="802"/>
      <c r="UW633" s="802"/>
      <c r="UX633" s="802"/>
      <c r="UY633" s="802"/>
      <c r="UZ633" s="802"/>
      <c r="VA633" s="802"/>
      <c r="VB633" s="802"/>
      <c r="VC633" s="802"/>
      <c r="VD633" s="802"/>
      <c r="VE633" s="802"/>
      <c r="VF633" s="802"/>
      <c r="VG633" s="802"/>
      <c r="VH633" s="802"/>
      <c r="VI633" s="802"/>
      <c r="VJ633" s="802"/>
      <c r="VK633" s="802"/>
      <c r="VL633" s="802"/>
      <c r="VM633" s="802"/>
      <c r="VN633" s="802"/>
      <c r="VO633" s="802"/>
      <c r="VP633" s="802"/>
      <c r="VQ633" s="802"/>
      <c r="VR633" s="802"/>
      <c r="VS633" s="802"/>
      <c r="VT633" s="802"/>
      <c r="VU633" s="802"/>
      <c r="VV633" s="802"/>
      <c r="VW633" s="802"/>
      <c r="VX633" s="802"/>
      <c r="VY633" s="802"/>
      <c r="VZ633" s="802"/>
      <c r="WA633" s="802"/>
      <c r="WB633" s="802"/>
      <c r="WC633" s="802"/>
      <c r="WD633" s="802"/>
      <c r="WE633" s="802"/>
      <c r="WF633" s="802"/>
      <c r="WG633" s="802"/>
      <c r="WH633" s="802"/>
      <c r="WI633" s="802"/>
      <c r="WJ633" s="802"/>
      <c r="WK633" s="802"/>
      <c r="WL633" s="802"/>
      <c r="WM633" s="802"/>
      <c r="WN633" s="802"/>
      <c r="WO633" s="802"/>
      <c r="WP633" s="802"/>
      <c r="WQ633" s="802"/>
      <c r="WR633" s="802"/>
      <c r="WS633" s="802"/>
      <c r="WT633" s="802"/>
      <c r="WU633" s="802"/>
      <c r="WV633" s="802"/>
      <c r="WW633" s="802"/>
      <c r="WX633" s="802"/>
      <c r="WY633" s="802"/>
      <c r="WZ633" s="802"/>
      <c r="XA633" s="802"/>
      <c r="XB633" s="802"/>
      <c r="XC633" s="802"/>
      <c r="XD633" s="802"/>
      <c r="XE633" s="802"/>
      <c r="XF633" s="802"/>
      <c r="XG633" s="802"/>
      <c r="XH633" s="802"/>
      <c r="XI633" s="802"/>
      <c r="XJ633" s="802"/>
      <c r="XK633" s="802"/>
      <c r="XL633" s="802"/>
      <c r="XM633" s="802"/>
      <c r="XN633" s="802"/>
      <c r="XO633" s="802"/>
      <c r="XP633" s="802"/>
      <c r="XQ633" s="802"/>
      <c r="XR633" s="802"/>
      <c r="XS633" s="802"/>
      <c r="XT633" s="802"/>
      <c r="XU633" s="802"/>
      <c r="XV633" s="802"/>
      <c r="XW633" s="802"/>
      <c r="XX633" s="802"/>
      <c r="XY633" s="802"/>
      <c r="XZ633" s="802"/>
      <c r="YA633" s="802"/>
      <c r="YB633" s="802"/>
      <c r="YC633" s="802"/>
      <c r="YD633" s="802"/>
      <c r="YE633" s="802"/>
      <c r="YF633" s="802"/>
      <c r="YG633" s="802"/>
      <c r="YH633" s="802"/>
      <c r="YI633" s="802"/>
      <c r="YJ633" s="802"/>
      <c r="YK633" s="802"/>
      <c r="YL633" s="802"/>
      <c r="YM633" s="802"/>
      <c r="YN633" s="802"/>
      <c r="YO633" s="802"/>
      <c r="YP633" s="802"/>
      <c r="YQ633" s="802"/>
      <c r="YR633" s="802"/>
      <c r="YS633" s="802"/>
      <c r="YT633" s="802"/>
      <c r="YU633" s="802"/>
      <c r="YV633" s="802"/>
      <c r="YW633" s="802"/>
      <c r="YX633" s="802"/>
      <c r="YY633" s="802"/>
      <c r="YZ633" s="802"/>
      <c r="ZA633" s="802"/>
      <c r="ZB633" s="802"/>
      <c r="ZC633" s="802"/>
      <c r="ZD633" s="802"/>
      <c r="ZE633" s="802"/>
      <c r="ZF633" s="802"/>
      <c r="ZG633" s="802"/>
      <c r="ZH633" s="802"/>
      <c r="ZI633" s="802"/>
      <c r="ZJ633" s="802"/>
      <c r="ZK633" s="802"/>
      <c r="ZL633" s="802"/>
      <c r="ZM633" s="802"/>
      <c r="ZN633" s="802"/>
      <c r="ZO633" s="802"/>
      <c r="ZP633" s="802"/>
      <c r="ZQ633" s="802"/>
      <c r="ZR633" s="802"/>
      <c r="ZS633" s="802"/>
      <c r="ZT633" s="802"/>
      <c r="ZU633" s="802"/>
      <c r="ZV633" s="802"/>
      <c r="ZW633" s="802"/>
      <c r="ZX633" s="802"/>
      <c r="ZY633" s="802"/>
      <c r="ZZ633" s="802"/>
      <c r="AAA633" s="802"/>
      <c r="AAB633" s="802"/>
      <c r="AAC633" s="802"/>
      <c r="AAD633" s="802"/>
      <c r="AAE633" s="802"/>
      <c r="AAF633" s="802"/>
      <c r="AAG633" s="802"/>
      <c r="AAH633" s="802"/>
      <c r="AAI633" s="802"/>
      <c r="AAJ633" s="802"/>
      <c r="AAK633" s="802"/>
      <c r="AAL633" s="802"/>
      <c r="AAM633" s="802"/>
      <c r="AAN633" s="802"/>
      <c r="AAO633" s="802"/>
      <c r="AAP633" s="802"/>
      <c r="AAQ633" s="802"/>
      <c r="AAR633" s="802"/>
      <c r="AAS633" s="802"/>
      <c r="AAT633" s="802"/>
      <c r="AAU633" s="802"/>
      <c r="AAV633" s="802"/>
      <c r="AAW633" s="802"/>
      <c r="AAX633" s="802"/>
      <c r="AAY633" s="802"/>
      <c r="AAZ633" s="802"/>
      <c r="ABA633" s="802"/>
      <c r="ABB633" s="802"/>
      <c r="ABC633" s="802"/>
      <c r="ABD633" s="802"/>
      <c r="ABE633" s="802"/>
      <c r="ABF633" s="802"/>
      <c r="ABG633" s="802"/>
      <c r="ABH633" s="802"/>
      <c r="ABI633" s="802"/>
      <c r="ABJ633" s="802"/>
      <c r="ABK633" s="802"/>
      <c r="ABL633" s="802"/>
      <c r="ABM633" s="802"/>
      <c r="ABN633" s="802"/>
      <c r="ABO633" s="802"/>
      <c r="ABP633" s="802"/>
      <c r="ABQ633" s="802"/>
      <c r="ABR633" s="802"/>
      <c r="ABS633" s="802"/>
      <c r="ABT633" s="802"/>
      <c r="ABU633" s="802"/>
      <c r="ABV633" s="802"/>
      <c r="ABW633" s="802"/>
      <c r="ABX633" s="802"/>
      <c r="ABY633" s="802"/>
      <c r="ABZ633" s="802"/>
      <c r="ACA633" s="802"/>
      <c r="ACB633" s="802"/>
      <c r="ACC633" s="802"/>
      <c r="ACD633" s="802"/>
      <c r="ACE633" s="802"/>
      <c r="ACF633" s="802"/>
      <c r="ACG633" s="802"/>
      <c r="ACH633" s="802"/>
      <c r="ACI633" s="802"/>
      <c r="ACJ633" s="802"/>
      <c r="ACK633" s="802"/>
      <c r="ACL633" s="802"/>
      <c r="ACM633" s="802"/>
      <c r="ACN633" s="802"/>
      <c r="ACO633" s="802"/>
      <c r="ACP633" s="802"/>
      <c r="ACQ633" s="802"/>
      <c r="ACR633" s="802"/>
      <c r="ACS633" s="802"/>
      <c r="ACT633" s="802"/>
      <c r="ACU633" s="802"/>
      <c r="ACV633" s="802"/>
      <c r="ACW633" s="802"/>
      <c r="ACX633" s="802"/>
      <c r="ACY633" s="802"/>
      <c r="ACZ633" s="802"/>
      <c r="ADA633" s="802"/>
      <c r="ADB633" s="802"/>
      <c r="ADC633" s="802"/>
      <c r="ADD633" s="802"/>
      <c r="ADE633" s="802"/>
      <c r="ADF633" s="802"/>
      <c r="ADG633" s="802"/>
      <c r="ADH633" s="802"/>
      <c r="ADI633" s="802"/>
      <c r="ADJ633" s="802"/>
      <c r="ADK633" s="802"/>
      <c r="ADL633" s="802"/>
      <c r="ADM633" s="802"/>
      <c r="ADN633" s="802"/>
      <c r="ADO633" s="802"/>
      <c r="ADP633" s="802"/>
      <c r="ADQ633" s="802"/>
      <c r="ADR633" s="802"/>
      <c r="ADS633" s="802"/>
      <c r="ADT633" s="802"/>
      <c r="ADU633" s="802"/>
      <c r="ADV633" s="802"/>
      <c r="ADW633" s="802"/>
      <c r="ADX633" s="802"/>
      <c r="ADY633" s="802"/>
      <c r="ADZ633" s="802"/>
      <c r="AEA633" s="802"/>
      <c r="AEB633" s="802"/>
      <c r="AEC633" s="802"/>
      <c r="AED633" s="802"/>
      <c r="AEE633" s="802"/>
      <c r="AEF633" s="802"/>
      <c r="AEG633" s="802"/>
      <c r="AEH633" s="802"/>
      <c r="AEI633" s="802"/>
      <c r="AEJ633" s="802"/>
      <c r="AEK633" s="802"/>
      <c r="AEL633" s="802"/>
      <c r="AEM633" s="802"/>
      <c r="AEN633" s="802"/>
      <c r="AEO633" s="802"/>
      <c r="AEP633" s="802"/>
      <c r="AEQ633" s="802"/>
      <c r="AER633" s="802"/>
      <c r="AES633" s="802"/>
      <c r="AET633" s="802"/>
      <c r="AEU633" s="802"/>
      <c r="AEV633" s="802"/>
      <c r="AEW633" s="802"/>
      <c r="AEX633" s="802"/>
      <c r="AEY633" s="802"/>
      <c r="AEZ633" s="802"/>
      <c r="AFA633" s="802"/>
      <c r="AFB633" s="802"/>
      <c r="AFC633" s="802"/>
      <c r="AFD633" s="802"/>
      <c r="AFE633" s="802"/>
      <c r="AFF633" s="802"/>
      <c r="AFG633" s="802"/>
      <c r="AFH633" s="802"/>
      <c r="AFI633" s="802"/>
      <c r="AFJ633" s="802"/>
      <c r="AFK633" s="802"/>
      <c r="AFL633" s="802"/>
      <c r="AFM633" s="802"/>
      <c r="AFN633" s="802"/>
      <c r="AFO633" s="802"/>
      <c r="AFP633" s="802"/>
      <c r="AFQ633" s="802"/>
      <c r="AFR633" s="802"/>
      <c r="AFS633" s="802"/>
      <c r="AFT633" s="802"/>
      <c r="AFU633" s="802"/>
      <c r="AFV633" s="802"/>
      <c r="AFW633" s="802"/>
      <c r="AFX633" s="802"/>
      <c r="AFY633" s="802"/>
      <c r="AFZ633" s="802"/>
      <c r="AGA633" s="802"/>
      <c r="AGB633" s="802"/>
      <c r="AGC633" s="802"/>
      <c r="AGD633" s="802"/>
      <c r="AGE633" s="802"/>
      <c r="AGF633" s="802"/>
      <c r="AGG633" s="802"/>
      <c r="AGH633" s="802"/>
      <c r="AGI633" s="802"/>
      <c r="AGJ633" s="802"/>
      <c r="AGK633" s="802"/>
      <c r="AGL633" s="802"/>
      <c r="AGM633" s="802"/>
      <c r="AGN633" s="802"/>
      <c r="AGO633" s="802"/>
      <c r="AGP633" s="802"/>
      <c r="AGQ633" s="802"/>
      <c r="AGR633" s="802"/>
      <c r="AGS633" s="802"/>
      <c r="AGT633" s="802"/>
      <c r="AGU633" s="802"/>
      <c r="AGV633" s="802"/>
      <c r="AGW633" s="802"/>
      <c r="AGX633" s="802"/>
      <c r="AGY633" s="802"/>
      <c r="AGZ633" s="802"/>
      <c r="AHA633" s="802"/>
      <c r="AHB633" s="802"/>
      <c r="AHC633" s="802"/>
      <c r="AHD633" s="802"/>
      <c r="AHE633" s="802"/>
      <c r="AHF633" s="802"/>
      <c r="AHG633" s="802"/>
      <c r="AHH633" s="802"/>
      <c r="AHI633" s="802"/>
      <c r="AHJ633" s="802"/>
      <c r="AHK633" s="802"/>
      <c r="AHL633" s="802"/>
      <c r="AHM633" s="802"/>
      <c r="AHN633" s="802"/>
      <c r="AHO633" s="802"/>
      <c r="AHP633" s="802"/>
      <c r="AHQ633" s="802"/>
      <c r="AHR633" s="802"/>
      <c r="AHS633" s="802"/>
      <c r="AHT633" s="802"/>
      <c r="AHU633" s="802"/>
      <c r="AHV633" s="802"/>
      <c r="AHW633" s="802"/>
      <c r="AHX633" s="802"/>
      <c r="AHY633" s="802"/>
      <c r="AHZ633" s="802"/>
      <c r="AIA633" s="802"/>
      <c r="AIB633" s="802"/>
      <c r="AIC633" s="802"/>
      <c r="AID633" s="802"/>
      <c r="AIE633" s="802"/>
      <c r="AIF633" s="802"/>
      <c r="AIG633" s="802"/>
      <c r="AIH633" s="802"/>
      <c r="AII633" s="802"/>
      <c r="AIJ633" s="802"/>
      <c r="AQE633" s="802"/>
      <c r="AQF633" s="802"/>
      <c r="AQG633" s="802"/>
      <c r="AQH633" s="802"/>
      <c r="AQI633" s="802"/>
      <c r="AQJ633" s="802"/>
      <c r="AQK633" s="802"/>
      <c r="AQL633" s="802"/>
      <c r="AQM633" s="802"/>
      <c r="AQN633" s="802"/>
      <c r="AQO633" s="802"/>
      <c r="AQP633" s="802"/>
      <c r="AQQ633" s="802"/>
      <c r="AQR633" s="802"/>
      <c r="AQS633" s="802"/>
      <c r="AQT633" s="802"/>
      <c r="AQU633" s="802"/>
      <c r="AQV633" s="802"/>
      <c r="AQW633" s="802"/>
      <c r="AQX633" s="802"/>
      <c r="AQY633" s="802"/>
      <c r="AQZ633" s="802"/>
      <c r="ARA633" s="802"/>
      <c r="ARB633" s="802"/>
      <c r="ARC633" s="802"/>
      <c r="ARD633" s="802"/>
      <c r="ARE633" s="802"/>
      <c r="ARF633" s="802"/>
      <c r="ARG633" s="802"/>
      <c r="ARH633" s="802"/>
      <c r="ARI633" s="802"/>
      <c r="ARJ633" s="802"/>
      <c r="ARK633" s="802"/>
      <c r="ARL633" s="802"/>
      <c r="ARM633" s="802"/>
      <c r="ARN633" s="802"/>
      <c r="ARO633" s="802"/>
      <c r="ARP633" s="802"/>
      <c r="ARQ633" s="802"/>
      <c r="ARR633" s="802"/>
      <c r="ARS633" s="802"/>
      <c r="ART633" s="802"/>
      <c r="ARU633" s="802"/>
      <c r="ARV633" s="802"/>
      <c r="ARW633" s="802"/>
      <c r="ARX633" s="802"/>
      <c r="ARY633" s="802"/>
      <c r="ARZ633" s="802"/>
      <c r="ASA633" s="802"/>
      <c r="ASB633" s="802"/>
      <c r="ASC633" s="802"/>
      <c r="ASD633" s="802"/>
      <c r="ASE633" s="802"/>
      <c r="ASF633" s="802"/>
      <c r="ASG633" s="802"/>
      <c r="ASH633" s="802"/>
      <c r="ASI633" s="802"/>
      <c r="ASJ633" s="802"/>
      <c r="ASK633" s="802"/>
      <c r="ASL633" s="802"/>
      <c r="ATP633" s="802"/>
      <c r="ATQ633" s="802"/>
      <c r="ATR633" s="802"/>
      <c r="ATS633" s="802"/>
      <c r="ATT633" s="802"/>
      <c r="ATU633" s="802"/>
      <c r="ATV633" s="802"/>
      <c r="ATW633" s="802"/>
      <c r="ATX633" s="802"/>
      <c r="ATY633" s="802"/>
      <c r="ATZ633" s="802"/>
      <c r="AUA633" s="802"/>
      <c r="AUB633" s="802"/>
      <c r="AUC633" s="802"/>
      <c r="AUD633" s="802"/>
      <c r="AUE633" s="802"/>
      <c r="AUF633" s="802"/>
      <c r="AUG633" s="802"/>
      <c r="AUH633" s="802"/>
      <c r="AUI633" s="802"/>
      <c r="AUJ633" s="802"/>
      <c r="AUK633" s="802"/>
      <c r="AUL633" s="802"/>
      <c r="AUM633" s="802"/>
      <c r="AUN633" s="802"/>
      <c r="AUO633" s="802"/>
      <c r="AUP633" s="801"/>
      <c r="AUQ633" s="802"/>
      <c r="AUR633" s="801"/>
      <c r="AUS633" s="802"/>
      <c r="AUT633" s="801"/>
      <c r="AUU633" s="802"/>
      <c r="AUV633" s="802"/>
      <c r="AUW633" s="802"/>
      <c r="AUX633" s="802"/>
      <c r="AUY633" s="802"/>
      <c r="AUZ633" s="802"/>
      <c r="AVA633" s="802"/>
      <c r="AVB633" s="802"/>
      <c r="AVC633" s="802"/>
      <c r="AVD633" s="802"/>
      <c r="AVE633" s="802"/>
      <c r="AVF633" s="802"/>
      <c r="AVG633" s="802"/>
      <c r="AVH633" s="802"/>
      <c r="AVI633" s="802"/>
      <c r="AVJ633" s="808"/>
      <c r="AVK633" s="808"/>
      <c r="AVL633" s="808"/>
      <c r="AVM633" s="808"/>
      <c r="AVN633" s="808"/>
      <c r="AVO633" s="808"/>
      <c r="AVP633" s="808"/>
      <c r="AVQ633" s="808"/>
      <c r="AVR633" s="808"/>
      <c r="AVS633" s="808"/>
      <c r="AVT633" s="808"/>
      <c r="AVU633" s="809"/>
      <c r="AVV633" s="809"/>
      <c r="AVW633" s="809"/>
      <c r="AVX633" s="809"/>
      <c r="AVY633" s="809"/>
      <c r="AVZ633" s="809"/>
      <c r="AWA633" s="809"/>
      <c r="AWB633" s="809"/>
      <c r="AWC633" s="809"/>
      <c r="AWD633" s="809"/>
      <c r="AWE633" s="809"/>
      <c r="AWF633" s="809"/>
      <c r="AWG633" s="809"/>
      <c r="AWH633" s="809"/>
      <c r="AWI633" s="809"/>
      <c r="AWJ633" s="809"/>
      <c r="AWK633" s="809"/>
      <c r="AWL633" s="809"/>
      <c r="AWM633" s="809"/>
      <c r="AWN633" s="809"/>
      <c r="AWO633" s="809"/>
      <c r="AWP633" s="809"/>
      <c r="AWQ633" s="809"/>
      <c r="AWR633" s="808"/>
      <c r="AWS633" s="761"/>
      <c r="AWT633" s="808"/>
      <c r="AWU633" s="809"/>
      <c r="AWV633" s="809"/>
      <c r="AWW633" s="809"/>
      <c r="AWX633" s="809"/>
      <c r="AWY633" s="809"/>
      <c r="AWZ633" s="809"/>
      <c r="AXA633" s="809"/>
      <c r="AXB633" s="809"/>
      <c r="AXC633" s="809"/>
      <c r="AXD633" s="809"/>
      <c r="AXE633" s="809"/>
      <c r="AXF633" s="809"/>
      <c r="AXG633" s="809"/>
      <c r="AXH633" s="809"/>
      <c r="AXI633" s="809"/>
      <c r="AXJ633" s="809"/>
      <c r="AXK633" s="809"/>
      <c r="AXL633" s="809"/>
      <c r="AXM633" s="809"/>
      <c r="AXN633" s="809"/>
      <c r="AXO633" s="809"/>
      <c r="AXP633" s="809"/>
      <c r="AXQ633" s="809"/>
      <c r="AXR633" s="809"/>
      <c r="AXS633" s="809"/>
      <c r="AXT633" s="809"/>
      <c r="AXU633" s="809"/>
      <c r="AXV633" s="809"/>
      <c r="AXW633" s="809"/>
      <c r="AXX633" s="809"/>
      <c r="AXY633" s="809"/>
      <c r="AXZ633" s="809"/>
      <c r="AYA633" s="809"/>
      <c r="AYB633" s="809"/>
      <c r="AYC633" s="809"/>
      <c r="AYD633" s="808"/>
      <c r="AYE633" s="808"/>
      <c r="AYF633" s="809"/>
      <c r="AYG633" s="808"/>
      <c r="AYH633" s="810"/>
      <c r="AYI633" s="810"/>
      <c r="AYJ633" s="810"/>
      <c r="AYK633" s="810"/>
      <c r="AYL633" s="810"/>
      <c r="AYM633" s="810"/>
      <c r="AYN633" s="810"/>
      <c r="AYO633" s="810"/>
      <c r="AYP633" s="810"/>
      <c r="AYQ633" s="810"/>
      <c r="AYR633" s="810"/>
      <c r="AYS633" s="810"/>
      <c r="AYT633" s="810"/>
      <c r="AYU633" s="810"/>
      <c r="AYV633" s="810"/>
      <c r="AYW633" s="810"/>
      <c r="AYX633" s="810"/>
      <c r="AYY633" s="810"/>
      <c r="AYZ633" s="810"/>
      <c r="AZA633" s="810"/>
      <c r="AZB633" s="810"/>
      <c r="AZC633" s="810"/>
      <c r="AZD633" s="810"/>
      <c r="AZE633" s="810"/>
      <c r="AZF633" s="810"/>
      <c r="AZG633" s="810"/>
      <c r="AZH633" s="810"/>
      <c r="AZI633" s="810"/>
      <c r="AZJ633" s="810"/>
      <c r="AZK633" s="810"/>
      <c r="AZL633" s="810"/>
      <c r="AZM633" s="810"/>
      <c r="AZN633" s="810"/>
      <c r="AZO633" s="810"/>
      <c r="AZP633" s="809"/>
      <c r="AZQ633" s="802"/>
      <c r="AZR633" s="802"/>
      <c r="AZS633" s="802"/>
    </row>
    <row r="634" spans="45:920 1123:1371" s="793" customFormat="1" ht="13.5">
      <c r="AS634" s="802"/>
      <c r="AT634" s="802"/>
      <c r="AU634" s="802"/>
      <c r="AV634" s="802"/>
      <c r="AW634" s="802"/>
      <c r="AX634" s="802"/>
      <c r="AY634" s="802"/>
      <c r="AZ634" s="802"/>
      <c r="BA634" s="802"/>
      <c r="BB634" s="802"/>
      <c r="BC634" s="802"/>
      <c r="BD634" s="802"/>
      <c r="BE634" s="802"/>
      <c r="BF634" s="802"/>
      <c r="BG634" s="802"/>
      <c r="BH634" s="802"/>
      <c r="BI634" s="802"/>
      <c r="BJ634" s="802"/>
      <c r="BK634" s="802"/>
      <c r="BL634" s="802"/>
      <c r="BM634" s="802"/>
      <c r="BN634" s="802"/>
      <c r="BO634" s="802"/>
      <c r="BP634" s="802"/>
      <c r="BQ634" s="802"/>
      <c r="BR634" s="802"/>
      <c r="BS634" s="802"/>
      <c r="BT634" s="802"/>
      <c r="BU634" s="802"/>
      <c r="BV634" s="802"/>
      <c r="BW634" s="802"/>
      <c r="BX634" s="802"/>
      <c r="BY634" s="802"/>
      <c r="BZ634" s="802"/>
      <c r="CA634" s="802"/>
      <c r="CB634" s="802"/>
      <c r="CC634" s="802"/>
      <c r="CD634" s="802"/>
      <c r="CE634" s="802"/>
      <c r="CF634" s="802"/>
      <c r="CG634" s="802"/>
      <c r="CH634" s="802"/>
      <c r="CI634" s="802"/>
      <c r="CJ634" s="802"/>
      <c r="CK634" s="802"/>
      <c r="CL634" s="802"/>
      <c r="CM634" s="802"/>
      <c r="CN634" s="802"/>
      <c r="CO634" s="802"/>
      <c r="CP634" s="802"/>
      <c r="CQ634" s="802"/>
      <c r="CR634" s="802"/>
      <c r="CS634" s="802"/>
      <c r="CT634" s="802"/>
      <c r="CU634" s="802"/>
      <c r="CV634" s="802"/>
      <c r="CW634" s="802"/>
      <c r="CX634" s="802"/>
      <c r="CY634" s="802"/>
      <c r="CZ634" s="802"/>
      <c r="DA634" s="802"/>
      <c r="DB634" s="802"/>
      <c r="DC634" s="802"/>
      <c r="DD634" s="802"/>
      <c r="DE634" s="802"/>
      <c r="DF634" s="802"/>
      <c r="DG634" s="802"/>
      <c r="DH634" s="802"/>
      <c r="DI634" s="802"/>
      <c r="DJ634" s="802"/>
      <c r="DK634" s="802"/>
      <c r="DL634" s="802"/>
      <c r="DM634" s="802"/>
      <c r="DN634" s="802"/>
      <c r="DO634" s="802"/>
      <c r="DP634" s="802"/>
      <c r="DQ634" s="802"/>
      <c r="DR634" s="802"/>
      <c r="DS634" s="802"/>
      <c r="DT634" s="802"/>
      <c r="DU634" s="802"/>
      <c r="DV634" s="802"/>
      <c r="DW634" s="802"/>
      <c r="DX634" s="802"/>
      <c r="DY634" s="802"/>
      <c r="DZ634" s="802"/>
      <c r="EA634" s="802"/>
      <c r="EB634" s="802"/>
      <c r="EC634" s="802"/>
      <c r="ED634" s="802"/>
      <c r="EE634" s="802"/>
      <c r="EF634" s="802"/>
      <c r="EG634" s="802"/>
      <c r="EH634" s="802"/>
      <c r="EI634" s="802"/>
      <c r="EJ634" s="802"/>
      <c r="EK634" s="802"/>
      <c r="EL634" s="802"/>
      <c r="EM634" s="802"/>
      <c r="EN634" s="802"/>
      <c r="EO634" s="802"/>
      <c r="EP634" s="802"/>
      <c r="EQ634" s="802"/>
      <c r="ER634" s="802"/>
      <c r="ES634" s="802"/>
      <c r="ET634" s="802"/>
      <c r="EU634" s="802"/>
      <c r="EV634" s="802"/>
      <c r="EW634" s="802"/>
      <c r="EX634" s="802"/>
      <c r="EY634" s="802"/>
      <c r="EZ634" s="802"/>
      <c r="FA634" s="802"/>
      <c r="FB634" s="802"/>
      <c r="FC634" s="802"/>
      <c r="FD634" s="802"/>
      <c r="FE634" s="802"/>
      <c r="FF634" s="802"/>
      <c r="FG634" s="802"/>
      <c r="FH634" s="802"/>
      <c r="FI634" s="802"/>
      <c r="FJ634" s="802"/>
      <c r="FK634" s="802"/>
      <c r="FL634" s="802"/>
      <c r="FM634" s="802"/>
      <c r="FN634" s="802"/>
      <c r="FO634" s="802"/>
      <c r="FP634" s="802"/>
      <c r="FQ634" s="802"/>
      <c r="FR634" s="802"/>
      <c r="FS634" s="802"/>
      <c r="FT634" s="802"/>
      <c r="FU634" s="802"/>
      <c r="FV634" s="802"/>
      <c r="FW634" s="802"/>
      <c r="FX634" s="802"/>
      <c r="FY634" s="802"/>
      <c r="FZ634" s="802"/>
      <c r="GA634" s="802"/>
      <c r="GB634" s="802"/>
      <c r="GC634" s="802"/>
      <c r="GD634" s="802"/>
      <c r="GE634" s="802"/>
      <c r="GF634" s="802"/>
      <c r="GG634" s="802"/>
      <c r="GH634" s="802"/>
      <c r="GI634" s="802"/>
      <c r="GJ634" s="802"/>
      <c r="GK634" s="802"/>
      <c r="GL634" s="802"/>
      <c r="GM634" s="802"/>
      <c r="GN634" s="802"/>
      <c r="GO634" s="802"/>
      <c r="GP634" s="802"/>
      <c r="GQ634" s="802"/>
      <c r="GR634" s="802"/>
      <c r="GS634" s="802"/>
      <c r="GT634" s="802"/>
      <c r="GU634" s="802"/>
      <c r="GV634" s="802"/>
      <c r="GW634" s="802"/>
      <c r="GX634" s="802"/>
      <c r="GY634" s="802"/>
      <c r="GZ634" s="802"/>
      <c r="HA634" s="802"/>
      <c r="HB634" s="802"/>
      <c r="HC634" s="802"/>
      <c r="HD634" s="802"/>
      <c r="HE634" s="802"/>
      <c r="HF634" s="802"/>
      <c r="HG634" s="802"/>
      <c r="HH634" s="802"/>
      <c r="HI634" s="802"/>
      <c r="HJ634" s="802"/>
      <c r="HK634" s="802"/>
      <c r="HL634" s="802"/>
      <c r="HM634" s="802"/>
      <c r="HN634" s="802"/>
      <c r="HO634" s="802"/>
      <c r="HP634" s="802"/>
      <c r="HQ634" s="802"/>
      <c r="HR634" s="802"/>
      <c r="HS634" s="802"/>
      <c r="HT634" s="802"/>
      <c r="HU634" s="802"/>
      <c r="HV634" s="802"/>
      <c r="HW634" s="802"/>
      <c r="HX634" s="802"/>
      <c r="HY634" s="802"/>
      <c r="HZ634" s="802"/>
      <c r="IA634" s="802"/>
      <c r="IB634" s="802"/>
      <c r="IC634" s="802"/>
      <c r="ID634" s="802"/>
      <c r="IE634" s="802"/>
      <c r="IF634" s="802"/>
      <c r="IG634" s="802"/>
      <c r="IH634" s="802"/>
      <c r="II634" s="802"/>
      <c r="IJ634" s="802"/>
      <c r="IK634" s="802"/>
      <c r="IL634" s="802"/>
      <c r="IM634" s="802"/>
      <c r="IN634" s="802"/>
      <c r="IO634" s="802"/>
      <c r="IP634" s="802"/>
      <c r="IQ634" s="802"/>
      <c r="IR634" s="802"/>
      <c r="IS634" s="802"/>
      <c r="IT634" s="802"/>
      <c r="IU634" s="802"/>
      <c r="IV634" s="802"/>
      <c r="IW634" s="802"/>
      <c r="IX634" s="802"/>
      <c r="IY634" s="802"/>
      <c r="IZ634" s="802"/>
      <c r="JA634" s="802"/>
      <c r="JB634" s="802"/>
      <c r="JC634" s="802"/>
      <c r="JD634" s="802"/>
      <c r="JE634" s="802"/>
      <c r="JF634" s="802"/>
      <c r="JG634" s="802"/>
      <c r="JH634" s="802"/>
      <c r="JI634" s="802"/>
      <c r="JJ634" s="802"/>
      <c r="JK634" s="802"/>
      <c r="JL634" s="802"/>
      <c r="JM634" s="802"/>
      <c r="JN634" s="802"/>
      <c r="JO634" s="802"/>
      <c r="JP634" s="802"/>
      <c r="JQ634" s="802"/>
      <c r="JR634" s="802"/>
      <c r="JS634" s="802"/>
      <c r="JT634" s="802"/>
      <c r="JU634" s="802"/>
      <c r="JV634" s="802"/>
      <c r="JW634" s="802"/>
      <c r="JX634" s="802"/>
      <c r="JY634" s="802"/>
      <c r="JZ634" s="802"/>
      <c r="KA634" s="802"/>
      <c r="KB634" s="802"/>
      <c r="KC634" s="802"/>
      <c r="KD634" s="802"/>
      <c r="KE634" s="802"/>
      <c r="KF634" s="802"/>
      <c r="KG634" s="802"/>
      <c r="KH634" s="802"/>
      <c r="KI634" s="802"/>
      <c r="KJ634" s="802"/>
      <c r="KK634" s="802"/>
      <c r="KL634" s="802"/>
      <c r="KM634" s="802"/>
      <c r="KN634" s="802"/>
      <c r="KO634" s="802"/>
      <c r="KP634" s="802"/>
      <c r="KQ634" s="802"/>
      <c r="KR634" s="802"/>
      <c r="KS634" s="802"/>
      <c r="KT634" s="802"/>
      <c r="KU634" s="802"/>
      <c r="KV634" s="802"/>
      <c r="KW634" s="802"/>
      <c r="KX634" s="802"/>
      <c r="KY634" s="802"/>
      <c r="KZ634" s="802"/>
      <c r="LA634" s="802"/>
      <c r="LB634" s="802"/>
      <c r="LC634" s="802"/>
      <c r="LD634" s="802"/>
      <c r="LE634" s="802"/>
      <c r="LF634" s="802"/>
      <c r="LG634" s="802"/>
      <c r="LH634" s="802"/>
      <c r="LI634" s="802"/>
      <c r="LJ634" s="802"/>
      <c r="LK634" s="802"/>
      <c r="LL634" s="802"/>
      <c r="LM634" s="802"/>
      <c r="LN634" s="802"/>
      <c r="LO634" s="802"/>
      <c r="LP634" s="802"/>
      <c r="LQ634" s="802"/>
      <c r="LR634" s="802"/>
      <c r="LS634" s="802"/>
      <c r="LT634" s="802"/>
      <c r="LU634" s="802"/>
      <c r="LV634" s="802"/>
      <c r="LW634" s="802"/>
      <c r="LX634" s="802"/>
      <c r="LY634" s="802"/>
      <c r="LZ634" s="802"/>
      <c r="MA634" s="802"/>
      <c r="MB634" s="802"/>
      <c r="MC634" s="802"/>
      <c r="MD634" s="802"/>
      <c r="ME634" s="802"/>
      <c r="MF634" s="802"/>
      <c r="MG634" s="802"/>
      <c r="MH634" s="802"/>
      <c r="MI634" s="802"/>
      <c r="MJ634" s="802"/>
      <c r="MK634" s="802"/>
      <c r="ML634" s="802"/>
      <c r="MM634" s="802"/>
      <c r="MN634" s="802"/>
      <c r="MO634" s="802"/>
      <c r="MP634" s="802"/>
      <c r="MQ634" s="802"/>
      <c r="MR634" s="802"/>
      <c r="MS634" s="802"/>
      <c r="MT634" s="802"/>
      <c r="MU634" s="802"/>
      <c r="MV634" s="802"/>
      <c r="MW634" s="802"/>
      <c r="MX634" s="802"/>
      <c r="MY634" s="802"/>
      <c r="MZ634" s="802"/>
      <c r="NA634" s="802"/>
      <c r="NB634" s="802"/>
      <c r="NC634" s="802"/>
      <c r="ND634" s="802"/>
      <c r="NE634" s="802"/>
      <c r="NF634" s="802"/>
      <c r="NG634" s="802"/>
      <c r="NH634" s="802"/>
      <c r="NI634" s="802"/>
      <c r="NJ634" s="802"/>
      <c r="NK634" s="802"/>
      <c r="NL634" s="802"/>
      <c r="NM634" s="802"/>
      <c r="NN634" s="802"/>
      <c r="NO634" s="802"/>
      <c r="NP634" s="802"/>
      <c r="NQ634" s="802"/>
      <c r="NR634" s="802"/>
      <c r="NS634" s="802"/>
      <c r="NT634" s="802"/>
      <c r="NU634" s="802"/>
      <c r="NV634" s="802"/>
      <c r="NW634" s="802"/>
      <c r="NX634" s="802"/>
      <c r="NY634" s="802"/>
      <c r="NZ634" s="802"/>
      <c r="OA634" s="802"/>
      <c r="OB634" s="802"/>
      <c r="OC634" s="802"/>
      <c r="OD634" s="802"/>
      <c r="OE634" s="802"/>
      <c r="OF634" s="802"/>
      <c r="OG634" s="802"/>
      <c r="OH634" s="802"/>
      <c r="OI634" s="802"/>
      <c r="OJ634" s="802"/>
      <c r="OK634" s="802"/>
      <c r="OL634" s="802"/>
      <c r="OM634" s="802"/>
      <c r="ON634" s="802"/>
      <c r="OO634" s="802"/>
      <c r="OP634" s="802"/>
      <c r="OQ634" s="802"/>
      <c r="OR634" s="802"/>
      <c r="OS634" s="802"/>
      <c r="OT634" s="802"/>
      <c r="OU634" s="802"/>
      <c r="OV634" s="802"/>
      <c r="OW634" s="802"/>
      <c r="OX634" s="802"/>
      <c r="OY634" s="802"/>
      <c r="OZ634" s="802"/>
      <c r="PA634" s="802"/>
      <c r="PB634" s="802"/>
      <c r="PC634" s="802"/>
      <c r="PD634" s="802"/>
      <c r="PE634" s="802"/>
      <c r="PF634" s="802"/>
      <c r="PG634" s="802"/>
      <c r="PH634" s="802"/>
      <c r="PI634" s="802"/>
      <c r="PJ634" s="802"/>
      <c r="PK634" s="802"/>
      <c r="PL634" s="802"/>
      <c r="PM634" s="802"/>
      <c r="PN634" s="802"/>
      <c r="PO634" s="802"/>
      <c r="PP634" s="802"/>
      <c r="PQ634" s="802"/>
      <c r="PR634" s="802"/>
      <c r="PS634" s="802"/>
      <c r="PT634" s="802"/>
      <c r="PU634" s="802"/>
      <c r="PV634" s="802"/>
      <c r="PW634" s="802"/>
      <c r="PX634" s="802"/>
      <c r="PY634" s="802"/>
      <c r="PZ634" s="802"/>
      <c r="QA634" s="802"/>
      <c r="QB634" s="802"/>
      <c r="QC634" s="802"/>
      <c r="QD634" s="802"/>
      <c r="QE634" s="802"/>
      <c r="QF634" s="802"/>
      <c r="QG634" s="802"/>
      <c r="QH634" s="802"/>
      <c r="QI634" s="802"/>
      <c r="QJ634" s="802"/>
      <c r="QK634" s="802"/>
      <c r="QL634" s="802"/>
      <c r="QM634" s="802"/>
      <c r="QN634" s="802"/>
      <c r="QO634" s="802"/>
      <c r="QP634" s="802"/>
      <c r="QQ634" s="802"/>
      <c r="QR634" s="802"/>
      <c r="QS634" s="802"/>
      <c r="QT634" s="802"/>
      <c r="QU634" s="802"/>
      <c r="QV634" s="802"/>
      <c r="QW634" s="802"/>
      <c r="QX634" s="802"/>
      <c r="QY634" s="802"/>
      <c r="QZ634" s="802"/>
      <c r="RA634" s="802"/>
      <c r="RB634" s="802"/>
      <c r="RC634" s="802"/>
      <c r="RD634" s="802"/>
      <c r="RE634" s="802"/>
      <c r="RF634" s="802"/>
      <c r="RG634" s="802"/>
      <c r="RH634" s="802"/>
      <c r="RI634" s="802"/>
      <c r="RJ634" s="802"/>
      <c r="RK634" s="802"/>
      <c r="RL634" s="802"/>
      <c r="RM634" s="802"/>
      <c r="RN634" s="802"/>
      <c r="RO634" s="802"/>
      <c r="RP634" s="802"/>
      <c r="RQ634" s="802"/>
      <c r="RR634" s="802"/>
      <c r="RS634" s="802"/>
      <c r="RT634" s="802"/>
      <c r="RU634" s="802"/>
      <c r="RV634" s="802"/>
      <c r="RW634" s="802"/>
      <c r="RX634" s="802"/>
      <c r="RY634" s="802"/>
      <c r="RZ634" s="802"/>
      <c r="SA634" s="802"/>
      <c r="SB634" s="802"/>
      <c r="SC634" s="802"/>
      <c r="SD634" s="802"/>
      <c r="SE634" s="802"/>
      <c r="SF634" s="802"/>
      <c r="SG634" s="802"/>
      <c r="SH634" s="802"/>
      <c r="SI634" s="802"/>
      <c r="SJ634" s="802"/>
      <c r="SK634" s="802"/>
      <c r="SL634" s="802"/>
      <c r="SM634" s="802"/>
      <c r="SN634" s="802"/>
      <c r="SO634" s="802"/>
      <c r="SP634" s="802"/>
      <c r="SQ634" s="802"/>
      <c r="SR634" s="802"/>
      <c r="SS634" s="802"/>
      <c r="ST634" s="802"/>
      <c r="SU634" s="802"/>
      <c r="SV634" s="802"/>
      <c r="SW634" s="802"/>
      <c r="SX634" s="802"/>
      <c r="SY634" s="802"/>
      <c r="SZ634" s="802"/>
      <c r="TA634" s="802"/>
      <c r="TB634" s="802"/>
      <c r="TC634" s="802"/>
      <c r="TD634" s="802"/>
      <c r="TE634" s="802"/>
      <c r="TF634" s="802"/>
      <c r="TG634" s="802"/>
      <c r="TH634" s="802"/>
      <c r="TI634" s="802"/>
      <c r="TJ634" s="802"/>
      <c r="TK634" s="802"/>
      <c r="TL634" s="802"/>
      <c r="TM634" s="802"/>
      <c r="TN634" s="802"/>
      <c r="TO634" s="802"/>
      <c r="TP634" s="802"/>
      <c r="TQ634" s="802"/>
      <c r="TR634" s="802"/>
      <c r="TS634" s="802"/>
      <c r="TT634" s="802"/>
      <c r="TU634" s="802"/>
      <c r="TV634" s="802"/>
      <c r="TW634" s="802"/>
      <c r="TX634" s="802"/>
      <c r="TY634" s="802"/>
      <c r="TZ634" s="802"/>
      <c r="UA634" s="802"/>
      <c r="UB634" s="802"/>
      <c r="UC634" s="802"/>
      <c r="UD634" s="802"/>
      <c r="UE634" s="802"/>
      <c r="UF634" s="802"/>
      <c r="UG634" s="802"/>
      <c r="UH634" s="802"/>
      <c r="UI634" s="802"/>
      <c r="UJ634" s="802"/>
      <c r="UK634" s="802"/>
      <c r="UL634" s="802"/>
      <c r="UM634" s="802"/>
      <c r="UN634" s="802"/>
      <c r="UO634" s="802"/>
      <c r="UP634" s="802"/>
      <c r="UQ634" s="802"/>
      <c r="UR634" s="802"/>
      <c r="US634" s="802"/>
      <c r="UT634" s="802"/>
      <c r="UU634" s="802"/>
      <c r="UV634" s="802"/>
      <c r="UW634" s="802"/>
      <c r="UX634" s="802"/>
      <c r="UY634" s="802"/>
      <c r="UZ634" s="802"/>
      <c r="VA634" s="802"/>
      <c r="VB634" s="802"/>
      <c r="VC634" s="802"/>
      <c r="VD634" s="802"/>
      <c r="VE634" s="802"/>
      <c r="VF634" s="802"/>
      <c r="VG634" s="802"/>
      <c r="VH634" s="802"/>
      <c r="VI634" s="802"/>
      <c r="VJ634" s="802"/>
      <c r="VK634" s="802"/>
      <c r="VL634" s="802"/>
      <c r="VM634" s="802"/>
      <c r="VN634" s="802"/>
      <c r="VO634" s="802"/>
      <c r="VP634" s="802"/>
      <c r="VQ634" s="802"/>
      <c r="VR634" s="802"/>
      <c r="VS634" s="802"/>
      <c r="VT634" s="802"/>
      <c r="VU634" s="802"/>
      <c r="VV634" s="802"/>
      <c r="VW634" s="802"/>
      <c r="VX634" s="802"/>
      <c r="VY634" s="802"/>
      <c r="VZ634" s="802"/>
      <c r="WA634" s="802"/>
      <c r="WB634" s="802"/>
      <c r="WC634" s="802"/>
      <c r="WD634" s="802"/>
      <c r="WE634" s="802"/>
      <c r="WF634" s="802"/>
      <c r="WG634" s="802"/>
      <c r="WH634" s="802"/>
      <c r="WI634" s="802"/>
      <c r="WJ634" s="802"/>
      <c r="WK634" s="802"/>
      <c r="WL634" s="802"/>
      <c r="WM634" s="802"/>
      <c r="WN634" s="802"/>
      <c r="WO634" s="802"/>
      <c r="WP634" s="802"/>
      <c r="WQ634" s="802"/>
      <c r="WR634" s="802"/>
      <c r="WS634" s="802"/>
      <c r="WT634" s="802"/>
      <c r="WU634" s="802"/>
      <c r="WV634" s="802"/>
      <c r="WW634" s="802"/>
      <c r="WX634" s="802"/>
      <c r="WY634" s="802"/>
      <c r="WZ634" s="802"/>
      <c r="XA634" s="802"/>
      <c r="XB634" s="802"/>
      <c r="XC634" s="802"/>
      <c r="XD634" s="802"/>
      <c r="XE634" s="802"/>
      <c r="XF634" s="802"/>
      <c r="XG634" s="802"/>
      <c r="XH634" s="802"/>
      <c r="XI634" s="802"/>
      <c r="XJ634" s="802"/>
      <c r="XK634" s="802"/>
      <c r="XL634" s="802"/>
      <c r="XM634" s="802"/>
      <c r="XN634" s="802"/>
      <c r="XO634" s="802"/>
      <c r="XP634" s="802"/>
      <c r="XQ634" s="802"/>
      <c r="XR634" s="802"/>
      <c r="XS634" s="802"/>
      <c r="XT634" s="802"/>
      <c r="XU634" s="802"/>
      <c r="XV634" s="802"/>
      <c r="XW634" s="802"/>
      <c r="XX634" s="802"/>
      <c r="XY634" s="802"/>
      <c r="XZ634" s="802"/>
      <c r="YA634" s="802"/>
      <c r="YB634" s="802"/>
      <c r="YC634" s="802"/>
      <c r="YD634" s="802"/>
      <c r="YE634" s="802"/>
      <c r="YF634" s="802"/>
      <c r="YG634" s="802"/>
      <c r="YH634" s="802"/>
      <c r="YI634" s="802"/>
      <c r="YJ634" s="802"/>
      <c r="YK634" s="802"/>
      <c r="YL634" s="802"/>
      <c r="YM634" s="802"/>
      <c r="YN634" s="802"/>
      <c r="YO634" s="802"/>
      <c r="YP634" s="802"/>
      <c r="YQ634" s="802"/>
      <c r="YR634" s="802"/>
      <c r="YS634" s="802"/>
      <c r="YT634" s="802"/>
      <c r="YU634" s="802"/>
      <c r="YV634" s="802"/>
      <c r="YW634" s="802"/>
      <c r="YX634" s="802"/>
      <c r="YY634" s="802"/>
      <c r="YZ634" s="802"/>
      <c r="ZA634" s="802"/>
      <c r="ZB634" s="802"/>
      <c r="ZC634" s="802"/>
      <c r="ZD634" s="802"/>
      <c r="ZE634" s="802"/>
      <c r="ZF634" s="802"/>
      <c r="ZG634" s="802"/>
      <c r="ZH634" s="802"/>
      <c r="ZI634" s="802"/>
      <c r="ZJ634" s="802"/>
      <c r="ZK634" s="802"/>
      <c r="ZL634" s="802"/>
      <c r="ZM634" s="802"/>
      <c r="ZN634" s="802"/>
      <c r="ZO634" s="802"/>
      <c r="ZP634" s="802"/>
      <c r="ZQ634" s="802"/>
      <c r="ZR634" s="802"/>
      <c r="ZS634" s="802"/>
      <c r="ZT634" s="802"/>
      <c r="ZU634" s="802"/>
      <c r="ZV634" s="802"/>
      <c r="ZW634" s="802"/>
      <c r="ZX634" s="802"/>
      <c r="ZY634" s="802"/>
      <c r="ZZ634" s="802"/>
      <c r="AAA634" s="802"/>
      <c r="AAB634" s="802"/>
      <c r="AAC634" s="802"/>
      <c r="AAD634" s="802"/>
      <c r="AAE634" s="802"/>
      <c r="AAF634" s="802"/>
      <c r="AAG634" s="802"/>
      <c r="AAH634" s="802"/>
      <c r="AAI634" s="802"/>
      <c r="AAJ634" s="802"/>
      <c r="AAK634" s="802"/>
      <c r="AAL634" s="802"/>
      <c r="AAM634" s="802"/>
      <c r="AAN634" s="802"/>
      <c r="AAO634" s="802"/>
      <c r="AAP634" s="802"/>
      <c r="AAQ634" s="802"/>
      <c r="AAR634" s="802"/>
      <c r="AAS634" s="802"/>
      <c r="AAT634" s="802"/>
      <c r="AAU634" s="802"/>
      <c r="AAV634" s="802"/>
      <c r="AAW634" s="802"/>
      <c r="AAX634" s="802"/>
      <c r="AAY634" s="802"/>
      <c r="AAZ634" s="802"/>
      <c r="ABA634" s="802"/>
      <c r="ABB634" s="802"/>
      <c r="ABC634" s="802"/>
      <c r="ABD634" s="802"/>
      <c r="ABE634" s="802"/>
      <c r="ABF634" s="802"/>
      <c r="ABG634" s="802"/>
      <c r="ABH634" s="802"/>
      <c r="ABI634" s="802"/>
      <c r="ABJ634" s="802"/>
      <c r="ABK634" s="802"/>
      <c r="ABL634" s="802"/>
      <c r="ABM634" s="802"/>
      <c r="ABN634" s="802"/>
      <c r="ABO634" s="802"/>
      <c r="ABP634" s="802"/>
      <c r="ABQ634" s="802"/>
      <c r="ABR634" s="802"/>
      <c r="ABS634" s="802"/>
      <c r="ABT634" s="802"/>
      <c r="ABU634" s="802"/>
      <c r="ABV634" s="802"/>
      <c r="ABW634" s="802"/>
      <c r="ABX634" s="802"/>
      <c r="ABY634" s="802"/>
      <c r="ABZ634" s="802"/>
      <c r="ACA634" s="802"/>
      <c r="ACB634" s="802"/>
      <c r="ACC634" s="802"/>
      <c r="ACD634" s="802"/>
      <c r="ACE634" s="802"/>
      <c r="ACF634" s="802"/>
      <c r="ACG634" s="802"/>
      <c r="ACH634" s="802"/>
      <c r="ACI634" s="802"/>
      <c r="ACJ634" s="802"/>
      <c r="ACK634" s="802"/>
      <c r="ACL634" s="802"/>
      <c r="ACM634" s="802"/>
      <c r="ACN634" s="802"/>
      <c r="ACO634" s="802"/>
      <c r="ACP634" s="802"/>
      <c r="ACQ634" s="802"/>
      <c r="ACR634" s="802"/>
      <c r="ACS634" s="802"/>
      <c r="ACT634" s="802"/>
      <c r="ACU634" s="802"/>
      <c r="ACV634" s="802"/>
      <c r="ACW634" s="802"/>
      <c r="ACX634" s="802"/>
      <c r="ACY634" s="802"/>
      <c r="ACZ634" s="802"/>
      <c r="ADA634" s="802"/>
      <c r="ADB634" s="802"/>
      <c r="ADC634" s="802"/>
      <c r="ADD634" s="802"/>
      <c r="ADE634" s="802"/>
      <c r="ADF634" s="802"/>
      <c r="ADG634" s="802"/>
      <c r="ADH634" s="802"/>
      <c r="ADI634" s="802"/>
      <c r="ADJ634" s="802"/>
      <c r="ADK634" s="802"/>
      <c r="ADL634" s="802"/>
      <c r="ADM634" s="802"/>
      <c r="ADN634" s="802"/>
      <c r="ADO634" s="802"/>
      <c r="ADP634" s="802"/>
      <c r="ADQ634" s="802"/>
      <c r="ADR634" s="802"/>
      <c r="ADS634" s="802"/>
      <c r="ADT634" s="802"/>
      <c r="ADU634" s="802"/>
      <c r="ADV634" s="802"/>
      <c r="ADW634" s="802"/>
      <c r="ADX634" s="802"/>
      <c r="ADY634" s="802"/>
      <c r="ADZ634" s="802"/>
      <c r="AEA634" s="802"/>
      <c r="AEB634" s="802"/>
      <c r="AEC634" s="802"/>
      <c r="AED634" s="802"/>
      <c r="AEE634" s="802"/>
      <c r="AEF634" s="802"/>
      <c r="AEG634" s="802"/>
      <c r="AEH634" s="802"/>
      <c r="AEI634" s="802"/>
      <c r="AEJ634" s="802"/>
      <c r="AEK634" s="802"/>
      <c r="AEL634" s="802"/>
      <c r="AEM634" s="802"/>
      <c r="AEN634" s="802"/>
      <c r="AEO634" s="802"/>
      <c r="AEP634" s="802"/>
      <c r="AEQ634" s="802"/>
      <c r="AER634" s="802"/>
      <c r="AES634" s="802"/>
      <c r="AET634" s="802"/>
      <c r="AEU634" s="802"/>
      <c r="AEV634" s="802"/>
      <c r="AEW634" s="802"/>
      <c r="AEX634" s="802"/>
      <c r="AEY634" s="802"/>
      <c r="AEZ634" s="802"/>
      <c r="AFA634" s="802"/>
      <c r="AFB634" s="802"/>
      <c r="AFC634" s="802"/>
      <c r="AFD634" s="802"/>
      <c r="AFE634" s="802"/>
      <c r="AFF634" s="802"/>
      <c r="AFG634" s="802"/>
      <c r="AFH634" s="802"/>
      <c r="AFI634" s="802"/>
      <c r="AFJ634" s="802"/>
      <c r="AFK634" s="802"/>
      <c r="AFL634" s="802"/>
      <c r="AFM634" s="802"/>
      <c r="AFN634" s="802"/>
      <c r="AFO634" s="802"/>
      <c r="AFP634" s="802"/>
      <c r="AFQ634" s="802"/>
      <c r="AFR634" s="802"/>
      <c r="AFS634" s="802"/>
      <c r="AFT634" s="802"/>
      <c r="AFU634" s="802"/>
      <c r="AFV634" s="802"/>
      <c r="AFW634" s="802"/>
      <c r="AFX634" s="802"/>
      <c r="AFY634" s="802"/>
      <c r="AFZ634" s="802"/>
      <c r="AGA634" s="802"/>
      <c r="AGB634" s="802"/>
      <c r="AGC634" s="802"/>
      <c r="AGD634" s="802"/>
      <c r="AGE634" s="802"/>
      <c r="AGF634" s="802"/>
      <c r="AGG634" s="802"/>
      <c r="AGH634" s="802"/>
      <c r="AGI634" s="802"/>
      <c r="AGJ634" s="802"/>
      <c r="AGK634" s="802"/>
      <c r="AGL634" s="802"/>
      <c r="AGM634" s="802"/>
      <c r="AGN634" s="802"/>
      <c r="AGO634" s="802"/>
      <c r="AGP634" s="802"/>
      <c r="AGQ634" s="802"/>
      <c r="AGR634" s="802"/>
      <c r="AGS634" s="802"/>
      <c r="AGT634" s="802"/>
      <c r="AGU634" s="802"/>
      <c r="AGV634" s="802"/>
      <c r="AGW634" s="802"/>
      <c r="AGX634" s="802"/>
      <c r="AGY634" s="802"/>
      <c r="AGZ634" s="802"/>
      <c r="AHA634" s="802"/>
      <c r="AHB634" s="802"/>
      <c r="AHC634" s="802"/>
      <c r="AHD634" s="802"/>
      <c r="AHE634" s="802"/>
      <c r="AHF634" s="802"/>
      <c r="AHG634" s="802"/>
      <c r="AHH634" s="802"/>
      <c r="AHI634" s="802"/>
      <c r="AHJ634" s="802"/>
      <c r="AHK634" s="802"/>
      <c r="AHL634" s="802"/>
      <c r="AHM634" s="802"/>
      <c r="AHN634" s="802"/>
      <c r="AHO634" s="802"/>
      <c r="AHP634" s="802"/>
      <c r="AHQ634" s="802"/>
      <c r="AHR634" s="802"/>
      <c r="AHS634" s="802"/>
      <c r="AHT634" s="802"/>
      <c r="AHU634" s="802"/>
      <c r="AHV634" s="802"/>
      <c r="AHW634" s="802"/>
      <c r="AHX634" s="802"/>
      <c r="AHY634" s="802"/>
      <c r="AHZ634" s="802"/>
      <c r="AIA634" s="802"/>
      <c r="AIB634" s="802"/>
      <c r="AIC634" s="802"/>
      <c r="AID634" s="802"/>
      <c r="AIE634" s="802"/>
      <c r="AIF634" s="802"/>
      <c r="AIG634" s="802"/>
      <c r="AIH634" s="802"/>
      <c r="AII634" s="802"/>
      <c r="AIJ634" s="802"/>
      <c r="AQE634" s="802"/>
      <c r="AQF634" s="802"/>
      <c r="AQG634" s="802"/>
      <c r="AQH634" s="802"/>
      <c r="AQI634" s="802"/>
      <c r="AQJ634" s="802"/>
      <c r="AQK634" s="802"/>
      <c r="AQL634" s="802"/>
      <c r="AQM634" s="802"/>
      <c r="AQN634" s="802"/>
      <c r="AQO634" s="802"/>
      <c r="AQP634" s="802"/>
      <c r="AQQ634" s="802"/>
      <c r="AQR634" s="802"/>
      <c r="AQS634" s="802"/>
      <c r="AQT634" s="802"/>
      <c r="AQU634" s="802"/>
      <c r="AQV634" s="802"/>
      <c r="AQW634" s="802"/>
      <c r="AQX634" s="802"/>
      <c r="AQY634" s="802"/>
      <c r="AQZ634" s="802"/>
      <c r="ARA634" s="802"/>
      <c r="ARB634" s="802"/>
      <c r="ARC634" s="802"/>
      <c r="ARD634" s="802"/>
      <c r="ARE634" s="802"/>
      <c r="ARF634" s="802"/>
      <c r="ARG634" s="802"/>
      <c r="ARH634" s="802"/>
      <c r="ARI634" s="802"/>
      <c r="ARJ634" s="802"/>
      <c r="ARK634" s="802"/>
      <c r="ARL634" s="802"/>
      <c r="ARM634" s="802"/>
      <c r="ARN634" s="802"/>
      <c r="ARO634" s="802"/>
      <c r="ARP634" s="802"/>
      <c r="ARQ634" s="802"/>
      <c r="ARR634" s="802"/>
      <c r="ARS634" s="802"/>
      <c r="ART634" s="802"/>
      <c r="ARU634" s="802"/>
      <c r="ARV634" s="802"/>
      <c r="ARW634" s="802"/>
      <c r="ARX634" s="802"/>
      <c r="ARY634" s="802"/>
      <c r="ARZ634" s="802"/>
      <c r="ASA634" s="802"/>
      <c r="ASB634" s="802"/>
      <c r="ASC634" s="802"/>
      <c r="ASD634" s="802"/>
      <c r="ASE634" s="802"/>
      <c r="ASF634" s="802"/>
      <c r="ASG634" s="802"/>
      <c r="ASH634" s="802"/>
      <c r="ASI634" s="802"/>
      <c r="ASJ634" s="802"/>
      <c r="ASK634" s="802"/>
      <c r="ASL634" s="802"/>
      <c r="ATP634" s="802"/>
      <c r="ATQ634" s="802"/>
      <c r="ATR634" s="802"/>
      <c r="ATS634" s="802"/>
      <c r="ATT634" s="802"/>
      <c r="ATU634" s="802"/>
      <c r="ATV634" s="802"/>
      <c r="ATW634" s="802"/>
      <c r="ATX634" s="802"/>
      <c r="ATY634" s="802"/>
      <c r="ATZ634" s="802"/>
      <c r="AUA634" s="802"/>
      <c r="AUB634" s="802"/>
      <c r="AUC634" s="802"/>
      <c r="AUD634" s="802"/>
      <c r="AUE634" s="802"/>
      <c r="AUF634" s="802"/>
      <c r="AUG634" s="802"/>
      <c r="AUH634" s="802"/>
      <c r="AUI634" s="802"/>
      <c r="AUJ634" s="802"/>
      <c r="AUK634" s="802"/>
      <c r="AUL634" s="802"/>
      <c r="AUM634" s="802"/>
      <c r="AUN634" s="802"/>
      <c r="AUO634" s="802"/>
      <c r="AUP634" s="801"/>
      <c r="AUQ634" s="802"/>
      <c r="AUR634" s="801"/>
      <c r="AUS634" s="802"/>
      <c r="AUT634" s="801"/>
      <c r="AUU634" s="802"/>
      <c r="AUV634" s="802"/>
      <c r="AUW634" s="802"/>
      <c r="AUX634" s="802"/>
      <c r="AUY634" s="802"/>
      <c r="AUZ634" s="802"/>
      <c r="AVA634" s="802"/>
      <c r="AVB634" s="802"/>
      <c r="AVC634" s="802"/>
      <c r="AVD634" s="802"/>
      <c r="AVE634" s="802"/>
      <c r="AVF634" s="802"/>
      <c r="AVG634" s="802"/>
      <c r="AVH634" s="802"/>
      <c r="AVI634" s="802"/>
      <c r="AVJ634" s="808"/>
      <c r="AVK634" s="808"/>
      <c r="AVL634" s="808"/>
      <c r="AVM634" s="808"/>
      <c r="AVN634" s="808"/>
      <c r="AVO634" s="808"/>
      <c r="AVP634" s="808"/>
      <c r="AVQ634" s="808"/>
      <c r="AVR634" s="808"/>
      <c r="AVS634" s="808"/>
      <c r="AVT634" s="808"/>
      <c r="AVU634" s="809"/>
      <c r="AVV634" s="809"/>
      <c r="AVW634" s="809"/>
      <c r="AVX634" s="809"/>
      <c r="AVY634" s="809"/>
      <c r="AVZ634" s="809"/>
      <c r="AWA634" s="809"/>
      <c r="AWB634" s="809"/>
      <c r="AWC634" s="809"/>
      <c r="AWD634" s="809"/>
      <c r="AWE634" s="809"/>
      <c r="AWF634" s="809"/>
      <c r="AWG634" s="809"/>
      <c r="AWH634" s="809"/>
      <c r="AWI634" s="809"/>
      <c r="AWJ634" s="809"/>
      <c r="AWK634" s="809"/>
      <c r="AWL634" s="809"/>
      <c r="AWM634" s="809"/>
      <c r="AWN634" s="809"/>
      <c r="AWO634" s="809"/>
      <c r="AWP634" s="809"/>
      <c r="AWQ634" s="809"/>
      <c r="AWR634" s="808"/>
      <c r="AWS634" s="761"/>
      <c r="AWT634" s="808"/>
      <c r="AWU634" s="809"/>
      <c r="AWV634" s="809"/>
      <c r="AWW634" s="809"/>
      <c r="AWX634" s="809"/>
      <c r="AWY634" s="809"/>
      <c r="AWZ634" s="809"/>
      <c r="AXA634" s="809"/>
      <c r="AXB634" s="809"/>
      <c r="AXC634" s="809"/>
      <c r="AXD634" s="809"/>
      <c r="AXE634" s="809"/>
      <c r="AXF634" s="809"/>
      <c r="AXG634" s="809"/>
      <c r="AXH634" s="809"/>
      <c r="AXI634" s="809"/>
      <c r="AXJ634" s="809"/>
      <c r="AXK634" s="809"/>
      <c r="AXL634" s="809"/>
      <c r="AXM634" s="809"/>
      <c r="AXN634" s="809"/>
      <c r="AXO634" s="809"/>
      <c r="AXP634" s="809"/>
      <c r="AXQ634" s="809"/>
      <c r="AXR634" s="809"/>
      <c r="AXS634" s="809"/>
      <c r="AXT634" s="809"/>
      <c r="AXU634" s="809"/>
      <c r="AXV634" s="809"/>
      <c r="AXW634" s="809"/>
      <c r="AXX634" s="809"/>
      <c r="AXY634" s="809"/>
      <c r="AXZ634" s="809"/>
      <c r="AYA634" s="809"/>
      <c r="AYB634" s="809"/>
      <c r="AYC634" s="809"/>
      <c r="AYD634" s="808"/>
      <c r="AYE634" s="808"/>
      <c r="AYF634" s="809"/>
      <c r="AYG634" s="808"/>
      <c r="AYH634" s="810"/>
      <c r="AYI634" s="810"/>
      <c r="AYJ634" s="810"/>
      <c r="AYK634" s="810"/>
      <c r="AYL634" s="810"/>
      <c r="AYM634" s="810"/>
      <c r="AYN634" s="810"/>
      <c r="AYO634" s="810"/>
      <c r="AYP634" s="810"/>
      <c r="AYQ634" s="810"/>
      <c r="AYR634" s="810"/>
      <c r="AYS634" s="810"/>
      <c r="AYT634" s="810"/>
      <c r="AYU634" s="810"/>
      <c r="AYV634" s="810"/>
      <c r="AYW634" s="810"/>
      <c r="AYX634" s="810"/>
      <c r="AYY634" s="810"/>
      <c r="AYZ634" s="810"/>
      <c r="AZA634" s="810"/>
      <c r="AZB634" s="810"/>
      <c r="AZC634" s="810"/>
      <c r="AZD634" s="810"/>
      <c r="AZE634" s="810"/>
      <c r="AZF634" s="810"/>
      <c r="AZG634" s="810"/>
      <c r="AZH634" s="810"/>
      <c r="AZI634" s="810"/>
      <c r="AZJ634" s="810"/>
      <c r="AZK634" s="810"/>
      <c r="AZL634" s="810"/>
      <c r="AZM634" s="810"/>
      <c r="AZN634" s="810"/>
      <c r="AZO634" s="810"/>
      <c r="AZP634" s="809"/>
      <c r="AZQ634" s="802"/>
      <c r="AZR634" s="802"/>
      <c r="AZS634" s="802"/>
    </row>
    <row r="635" spans="45:920 1123:1371" s="793" customFormat="1" ht="13.5">
      <c r="AS635" s="802"/>
      <c r="AT635" s="802"/>
      <c r="AU635" s="802"/>
      <c r="AV635" s="802"/>
      <c r="AW635" s="802"/>
      <c r="AX635" s="802"/>
      <c r="AY635" s="802"/>
      <c r="AZ635" s="802"/>
      <c r="BA635" s="802"/>
      <c r="BB635" s="802"/>
      <c r="BC635" s="802"/>
      <c r="BD635" s="802"/>
      <c r="BE635" s="802"/>
      <c r="BF635" s="802"/>
      <c r="BG635" s="802"/>
      <c r="BH635" s="802"/>
      <c r="BI635" s="802"/>
      <c r="BJ635" s="802"/>
      <c r="BK635" s="802"/>
      <c r="BL635" s="802"/>
      <c r="BM635" s="802"/>
      <c r="BN635" s="802"/>
      <c r="BO635" s="802"/>
      <c r="BP635" s="802"/>
      <c r="BQ635" s="802"/>
      <c r="BR635" s="802"/>
      <c r="BS635" s="802"/>
      <c r="BT635" s="802"/>
      <c r="BU635" s="802"/>
      <c r="BV635" s="802"/>
      <c r="BW635" s="802"/>
      <c r="BX635" s="802"/>
      <c r="BY635" s="802"/>
      <c r="BZ635" s="802"/>
      <c r="CA635" s="802"/>
      <c r="CB635" s="802"/>
      <c r="CC635" s="802"/>
      <c r="CD635" s="802"/>
      <c r="CE635" s="802"/>
      <c r="CF635" s="802"/>
      <c r="CG635" s="802"/>
      <c r="CH635" s="802"/>
      <c r="CI635" s="802"/>
      <c r="CJ635" s="802"/>
      <c r="CK635" s="802"/>
      <c r="CL635" s="802"/>
      <c r="CM635" s="802"/>
      <c r="CN635" s="802"/>
      <c r="CO635" s="802"/>
      <c r="CP635" s="802"/>
      <c r="CQ635" s="802"/>
      <c r="CR635" s="802"/>
      <c r="CS635" s="802"/>
      <c r="CT635" s="802"/>
      <c r="CU635" s="802"/>
      <c r="CV635" s="802"/>
      <c r="CW635" s="802"/>
      <c r="CX635" s="802"/>
      <c r="CY635" s="802"/>
      <c r="CZ635" s="802"/>
      <c r="DA635" s="802"/>
      <c r="DB635" s="802"/>
      <c r="DC635" s="802"/>
      <c r="DD635" s="802"/>
      <c r="DE635" s="802"/>
      <c r="DF635" s="802"/>
      <c r="DG635" s="802"/>
      <c r="DH635" s="802"/>
      <c r="DI635" s="802"/>
      <c r="DJ635" s="802"/>
      <c r="DK635" s="802"/>
      <c r="DL635" s="802"/>
      <c r="DM635" s="802"/>
      <c r="DN635" s="802"/>
      <c r="DO635" s="802"/>
      <c r="DP635" s="802"/>
      <c r="DQ635" s="802"/>
      <c r="DR635" s="802"/>
      <c r="DS635" s="802"/>
      <c r="DT635" s="802"/>
      <c r="DU635" s="802"/>
      <c r="DV635" s="802"/>
      <c r="DW635" s="802"/>
      <c r="DX635" s="802"/>
      <c r="DY635" s="802"/>
      <c r="DZ635" s="802"/>
      <c r="EA635" s="802"/>
      <c r="EB635" s="802"/>
      <c r="EC635" s="802"/>
      <c r="ED635" s="802"/>
      <c r="EE635" s="802"/>
      <c r="EF635" s="802"/>
      <c r="EG635" s="802"/>
      <c r="EH635" s="802"/>
      <c r="EI635" s="802"/>
      <c r="EJ635" s="802"/>
      <c r="EK635" s="802"/>
      <c r="EL635" s="802"/>
      <c r="EM635" s="802"/>
      <c r="EN635" s="802"/>
      <c r="EO635" s="802"/>
      <c r="EP635" s="802"/>
      <c r="EQ635" s="802"/>
      <c r="ER635" s="802"/>
      <c r="ES635" s="802"/>
      <c r="ET635" s="802"/>
      <c r="EU635" s="802"/>
      <c r="EV635" s="802"/>
      <c r="EW635" s="802"/>
      <c r="EX635" s="802"/>
      <c r="EY635" s="802"/>
      <c r="EZ635" s="802"/>
      <c r="FA635" s="802"/>
      <c r="FB635" s="802"/>
      <c r="FC635" s="802"/>
      <c r="FD635" s="802"/>
      <c r="FE635" s="802"/>
      <c r="FF635" s="802"/>
      <c r="FG635" s="802"/>
      <c r="FH635" s="802"/>
      <c r="FI635" s="802"/>
      <c r="FJ635" s="802"/>
      <c r="FK635" s="802"/>
      <c r="FL635" s="802"/>
      <c r="FM635" s="802"/>
      <c r="FN635" s="802"/>
      <c r="FO635" s="802"/>
      <c r="FP635" s="802"/>
      <c r="FQ635" s="802"/>
      <c r="FR635" s="802"/>
      <c r="FS635" s="802"/>
      <c r="FT635" s="802"/>
      <c r="FU635" s="802"/>
      <c r="FV635" s="802"/>
      <c r="FW635" s="802"/>
      <c r="FX635" s="802"/>
      <c r="FY635" s="802"/>
      <c r="FZ635" s="802"/>
      <c r="GA635" s="802"/>
      <c r="GB635" s="802"/>
      <c r="GC635" s="802"/>
      <c r="GD635" s="802"/>
      <c r="GE635" s="802"/>
      <c r="GF635" s="802"/>
      <c r="GG635" s="802"/>
      <c r="GH635" s="802"/>
      <c r="GI635" s="802"/>
      <c r="GJ635" s="802"/>
      <c r="GK635" s="802"/>
      <c r="GL635" s="802"/>
      <c r="GM635" s="802"/>
      <c r="GN635" s="802"/>
      <c r="GO635" s="802"/>
      <c r="GP635" s="802"/>
      <c r="GQ635" s="802"/>
      <c r="GR635" s="802"/>
      <c r="GS635" s="802"/>
      <c r="GT635" s="802"/>
      <c r="GU635" s="802"/>
      <c r="GV635" s="802"/>
      <c r="GW635" s="802"/>
      <c r="GX635" s="802"/>
      <c r="GY635" s="802"/>
      <c r="GZ635" s="802"/>
      <c r="HA635" s="802"/>
      <c r="HB635" s="802"/>
      <c r="HC635" s="802"/>
      <c r="HD635" s="802"/>
      <c r="HE635" s="802"/>
      <c r="HF635" s="802"/>
      <c r="HG635" s="802"/>
      <c r="HH635" s="802"/>
      <c r="HI635" s="802"/>
      <c r="HJ635" s="802"/>
      <c r="HK635" s="802"/>
      <c r="HL635" s="802"/>
      <c r="HM635" s="802"/>
      <c r="HN635" s="802"/>
      <c r="HO635" s="802"/>
      <c r="HP635" s="802"/>
      <c r="HQ635" s="802"/>
      <c r="HR635" s="802"/>
      <c r="HS635" s="802"/>
      <c r="HT635" s="802"/>
      <c r="HU635" s="802"/>
      <c r="HV635" s="802"/>
      <c r="HW635" s="802"/>
      <c r="HX635" s="802"/>
      <c r="HY635" s="802"/>
      <c r="HZ635" s="802"/>
      <c r="IA635" s="802"/>
      <c r="IB635" s="802"/>
      <c r="IC635" s="802"/>
      <c r="ID635" s="802"/>
      <c r="IE635" s="802"/>
      <c r="IF635" s="802"/>
      <c r="IG635" s="802"/>
      <c r="IH635" s="802"/>
      <c r="II635" s="802"/>
      <c r="IJ635" s="802"/>
      <c r="IK635" s="802"/>
      <c r="IL635" s="802"/>
      <c r="IM635" s="802"/>
      <c r="IN635" s="802"/>
      <c r="IO635" s="802"/>
      <c r="IP635" s="802"/>
      <c r="IQ635" s="802"/>
      <c r="IR635" s="802"/>
      <c r="IS635" s="802"/>
      <c r="IT635" s="802"/>
      <c r="IU635" s="802"/>
      <c r="IV635" s="802"/>
      <c r="IW635" s="802"/>
      <c r="IX635" s="802"/>
      <c r="IY635" s="802"/>
      <c r="IZ635" s="802"/>
      <c r="JA635" s="802"/>
      <c r="JB635" s="802"/>
      <c r="JC635" s="802"/>
      <c r="JD635" s="802"/>
      <c r="JE635" s="802"/>
      <c r="JF635" s="802"/>
      <c r="JG635" s="802"/>
      <c r="JH635" s="802"/>
      <c r="JI635" s="802"/>
      <c r="JJ635" s="802"/>
      <c r="JK635" s="802"/>
      <c r="JL635" s="802"/>
      <c r="JM635" s="802"/>
      <c r="JN635" s="802"/>
      <c r="JO635" s="802"/>
      <c r="JP635" s="802"/>
      <c r="JQ635" s="802"/>
      <c r="JR635" s="802"/>
      <c r="JS635" s="802"/>
      <c r="JT635" s="802"/>
      <c r="JU635" s="802"/>
      <c r="JV635" s="802"/>
      <c r="JW635" s="802"/>
      <c r="JX635" s="802"/>
      <c r="JY635" s="802"/>
      <c r="JZ635" s="802"/>
      <c r="KA635" s="802"/>
      <c r="KB635" s="802"/>
      <c r="KC635" s="802"/>
      <c r="KD635" s="802"/>
      <c r="KE635" s="802"/>
      <c r="KF635" s="802"/>
      <c r="KG635" s="802"/>
      <c r="KH635" s="802"/>
      <c r="KI635" s="802"/>
      <c r="KJ635" s="802"/>
      <c r="KK635" s="802"/>
      <c r="KL635" s="802"/>
      <c r="KM635" s="802"/>
      <c r="KN635" s="802"/>
      <c r="KO635" s="802"/>
      <c r="KP635" s="802"/>
      <c r="KQ635" s="802"/>
      <c r="KR635" s="802"/>
      <c r="KS635" s="802"/>
      <c r="KT635" s="802"/>
      <c r="KU635" s="802"/>
      <c r="KV635" s="802"/>
      <c r="KW635" s="802"/>
      <c r="KX635" s="802"/>
      <c r="KY635" s="802"/>
      <c r="KZ635" s="802"/>
      <c r="LA635" s="802"/>
      <c r="LB635" s="802"/>
      <c r="LC635" s="802"/>
      <c r="LD635" s="802"/>
      <c r="LE635" s="802"/>
      <c r="LF635" s="802"/>
      <c r="LG635" s="802"/>
      <c r="LH635" s="802"/>
      <c r="LI635" s="802"/>
      <c r="LJ635" s="802"/>
      <c r="LK635" s="802"/>
      <c r="LL635" s="802"/>
      <c r="LM635" s="802"/>
      <c r="LN635" s="802"/>
      <c r="LO635" s="802"/>
      <c r="LP635" s="802"/>
      <c r="LQ635" s="802"/>
      <c r="LR635" s="802"/>
      <c r="LS635" s="802"/>
      <c r="LT635" s="802"/>
      <c r="LU635" s="802"/>
      <c r="LV635" s="802"/>
      <c r="LW635" s="802"/>
      <c r="LX635" s="802"/>
      <c r="LY635" s="802"/>
      <c r="LZ635" s="802"/>
      <c r="MA635" s="802"/>
      <c r="MB635" s="802"/>
      <c r="MC635" s="802"/>
      <c r="MD635" s="802"/>
      <c r="ME635" s="802"/>
      <c r="MF635" s="802"/>
      <c r="MG635" s="802"/>
      <c r="MH635" s="802"/>
      <c r="MI635" s="802"/>
      <c r="MJ635" s="802"/>
      <c r="MK635" s="802"/>
      <c r="ML635" s="802"/>
      <c r="MM635" s="802"/>
      <c r="MN635" s="802"/>
      <c r="MO635" s="802"/>
      <c r="MP635" s="802"/>
      <c r="MQ635" s="802"/>
      <c r="MR635" s="802"/>
      <c r="MS635" s="802"/>
      <c r="MT635" s="802"/>
      <c r="MU635" s="802"/>
      <c r="MV635" s="802"/>
      <c r="MW635" s="802"/>
      <c r="MX635" s="802"/>
      <c r="MY635" s="802"/>
      <c r="MZ635" s="802"/>
      <c r="NA635" s="802"/>
      <c r="NB635" s="802"/>
      <c r="NC635" s="802"/>
      <c r="ND635" s="802"/>
      <c r="NE635" s="802"/>
      <c r="NF635" s="802"/>
      <c r="NG635" s="802"/>
      <c r="NH635" s="802"/>
      <c r="NI635" s="802"/>
      <c r="NJ635" s="802"/>
      <c r="NK635" s="802"/>
      <c r="NL635" s="802"/>
      <c r="NM635" s="802"/>
      <c r="NN635" s="802"/>
      <c r="NO635" s="802"/>
      <c r="NP635" s="802"/>
      <c r="NQ635" s="802"/>
      <c r="NR635" s="802"/>
      <c r="NS635" s="802"/>
      <c r="NT635" s="802"/>
      <c r="NU635" s="802"/>
      <c r="NV635" s="802"/>
      <c r="NW635" s="802"/>
      <c r="NX635" s="802"/>
      <c r="NY635" s="802"/>
      <c r="NZ635" s="802"/>
      <c r="OA635" s="802"/>
      <c r="OB635" s="802"/>
      <c r="OC635" s="802"/>
      <c r="OD635" s="802"/>
      <c r="OE635" s="802"/>
      <c r="OF635" s="802"/>
      <c r="OG635" s="802"/>
      <c r="OH635" s="802"/>
      <c r="OI635" s="802"/>
      <c r="OJ635" s="802"/>
      <c r="OK635" s="802"/>
      <c r="OL635" s="802"/>
      <c r="OM635" s="802"/>
      <c r="ON635" s="802"/>
      <c r="OO635" s="802"/>
      <c r="OP635" s="802"/>
      <c r="OQ635" s="802"/>
      <c r="OR635" s="802"/>
      <c r="OS635" s="802"/>
      <c r="OT635" s="802"/>
      <c r="OU635" s="802"/>
      <c r="OV635" s="802"/>
      <c r="OW635" s="802"/>
      <c r="OX635" s="802"/>
      <c r="OY635" s="802"/>
      <c r="OZ635" s="802"/>
      <c r="PA635" s="802"/>
      <c r="PB635" s="802"/>
      <c r="PC635" s="802"/>
      <c r="PD635" s="802"/>
      <c r="PE635" s="802"/>
      <c r="PF635" s="802"/>
      <c r="PG635" s="802"/>
      <c r="PH635" s="802"/>
      <c r="PI635" s="802"/>
      <c r="PJ635" s="802"/>
      <c r="PK635" s="802"/>
      <c r="PL635" s="802"/>
      <c r="PM635" s="802"/>
      <c r="PN635" s="802"/>
      <c r="PO635" s="802"/>
      <c r="PP635" s="802"/>
      <c r="PQ635" s="802"/>
      <c r="PR635" s="802"/>
      <c r="PS635" s="802"/>
      <c r="PT635" s="802"/>
      <c r="PU635" s="802"/>
      <c r="PV635" s="802"/>
      <c r="PW635" s="802"/>
      <c r="PX635" s="802"/>
      <c r="PY635" s="802"/>
      <c r="PZ635" s="802"/>
      <c r="QA635" s="802"/>
      <c r="QB635" s="802"/>
      <c r="QC635" s="802"/>
      <c r="QD635" s="802"/>
      <c r="QE635" s="802"/>
      <c r="QF635" s="802"/>
      <c r="QG635" s="802"/>
      <c r="QH635" s="802"/>
      <c r="QI635" s="802"/>
      <c r="QJ635" s="802"/>
      <c r="QK635" s="802"/>
      <c r="QL635" s="802"/>
      <c r="QM635" s="802"/>
      <c r="QN635" s="802"/>
      <c r="QO635" s="802"/>
      <c r="QP635" s="802"/>
      <c r="QQ635" s="802"/>
      <c r="QR635" s="802"/>
      <c r="QS635" s="802"/>
      <c r="QT635" s="802"/>
      <c r="QU635" s="802"/>
      <c r="QV635" s="802"/>
      <c r="QW635" s="802"/>
      <c r="QX635" s="802"/>
      <c r="QY635" s="802"/>
      <c r="QZ635" s="802"/>
      <c r="RA635" s="802"/>
      <c r="RB635" s="802"/>
      <c r="RC635" s="802"/>
      <c r="RD635" s="802"/>
      <c r="RE635" s="802"/>
      <c r="RF635" s="802"/>
      <c r="RG635" s="802"/>
      <c r="RH635" s="802"/>
      <c r="RI635" s="802"/>
      <c r="RJ635" s="802"/>
      <c r="RK635" s="802"/>
      <c r="RL635" s="802"/>
      <c r="RM635" s="802"/>
      <c r="RN635" s="802"/>
      <c r="RO635" s="802"/>
      <c r="RP635" s="802"/>
      <c r="RQ635" s="802"/>
      <c r="RR635" s="802"/>
      <c r="RS635" s="802"/>
      <c r="RT635" s="802"/>
      <c r="RU635" s="802"/>
      <c r="RV635" s="802"/>
      <c r="RW635" s="802"/>
      <c r="RX635" s="802"/>
      <c r="RY635" s="802"/>
      <c r="RZ635" s="802"/>
      <c r="SA635" s="802"/>
      <c r="SB635" s="802"/>
      <c r="SC635" s="802"/>
      <c r="SD635" s="802"/>
      <c r="SE635" s="802"/>
      <c r="SF635" s="802"/>
      <c r="SG635" s="802"/>
      <c r="SH635" s="802"/>
      <c r="SI635" s="802"/>
      <c r="SJ635" s="802"/>
      <c r="SK635" s="802"/>
      <c r="SL635" s="802"/>
      <c r="SM635" s="802"/>
      <c r="SN635" s="802"/>
      <c r="SO635" s="802"/>
      <c r="SP635" s="802"/>
      <c r="SQ635" s="802"/>
      <c r="SR635" s="802"/>
      <c r="SS635" s="802"/>
      <c r="ST635" s="802"/>
      <c r="SU635" s="802"/>
      <c r="SV635" s="802"/>
      <c r="SW635" s="802"/>
      <c r="SX635" s="802"/>
      <c r="SY635" s="802"/>
      <c r="SZ635" s="802"/>
      <c r="TA635" s="802"/>
      <c r="TB635" s="802"/>
      <c r="TC635" s="802"/>
      <c r="TD635" s="802"/>
      <c r="TE635" s="802"/>
      <c r="TF635" s="802"/>
      <c r="TG635" s="802"/>
      <c r="TH635" s="802"/>
      <c r="TI635" s="802"/>
      <c r="TJ635" s="802"/>
      <c r="TK635" s="802"/>
      <c r="TL635" s="802"/>
      <c r="TM635" s="802"/>
      <c r="TN635" s="802"/>
      <c r="TO635" s="802"/>
      <c r="TP635" s="802"/>
      <c r="TQ635" s="802"/>
      <c r="TR635" s="802"/>
      <c r="TS635" s="802"/>
      <c r="TT635" s="802"/>
      <c r="TU635" s="802"/>
      <c r="TV635" s="802"/>
      <c r="TW635" s="802"/>
      <c r="TX635" s="802"/>
      <c r="TY635" s="802"/>
      <c r="TZ635" s="802"/>
      <c r="UA635" s="802"/>
      <c r="UB635" s="802"/>
      <c r="UC635" s="802"/>
      <c r="UD635" s="802"/>
      <c r="UE635" s="802"/>
      <c r="UF635" s="802"/>
      <c r="UG635" s="802"/>
      <c r="UH635" s="802"/>
      <c r="UI635" s="802"/>
      <c r="UJ635" s="802"/>
      <c r="UK635" s="802"/>
      <c r="UL635" s="802"/>
      <c r="UM635" s="802"/>
      <c r="UN635" s="802"/>
      <c r="UO635" s="802"/>
      <c r="UP635" s="802"/>
      <c r="UQ635" s="802"/>
      <c r="UR635" s="802"/>
      <c r="US635" s="802"/>
      <c r="UT635" s="802"/>
      <c r="UU635" s="802"/>
      <c r="UV635" s="802"/>
      <c r="UW635" s="802"/>
      <c r="UX635" s="802"/>
      <c r="UY635" s="802"/>
      <c r="UZ635" s="802"/>
      <c r="VA635" s="802"/>
      <c r="VB635" s="802"/>
      <c r="VC635" s="802"/>
      <c r="VD635" s="802"/>
      <c r="VE635" s="802"/>
      <c r="VF635" s="802"/>
      <c r="VG635" s="802"/>
      <c r="VH635" s="802"/>
      <c r="VI635" s="802"/>
      <c r="VJ635" s="802"/>
      <c r="VK635" s="802"/>
      <c r="VL635" s="802"/>
      <c r="VM635" s="802"/>
      <c r="VN635" s="802"/>
      <c r="VO635" s="802"/>
      <c r="VP635" s="802"/>
      <c r="VQ635" s="802"/>
      <c r="VR635" s="802"/>
      <c r="VS635" s="802"/>
      <c r="VT635" s="802"/>
      <c r="VU635" s="802"/>
      <c r="VV635" s="802"/>
      <c r="VW635" s="802"/>
      <c r="VX635" s="802"/>
      <c r="VY635" s="802"/>
      <c r="VZ635" s="802"/>
      <c r="WA635" s="802"/>
      <c r="WB635" s="802"/>
      <c r="WC635" s="802"/>
      <c r="WD635" s="802"/>
      <c r="WE635" s="802"/>
      <c r="WF635" s="802"/>
      <c r="WG635" s="802"/>
      <c r="WH635" s="802"/>
      <c r="WI635" s="802"/>
      <c r="WJ635" s="802"/>
      <c r="WK635" s="802"/>
      <c r="WL635" s="802"/>
      <c r="WM635" s="802"/>
      <c r="WN635" s="802"/>
      <c r="WO635" s="802"/>
      <c r="WP635" s="802"/>
      <c r="WQ635" s="802"/>
      <c r="WR635" s="802"/>
      <c r="WS635" s="802"/>
      <c r="WT635" s="802"/>
      <c r="WU635" s="802"/>
      <c r="WV635" s="802"/>
      <c r="WW635" s="802"/>
      <c r="WX635" s="802"/>
      <c r="WY635" s="802"/>
      <c r="WZ635" s="802"/>
      <c r="XA635" s="802"/>
      <c r="XB635" s="802"/>
      <c r="XC635" s="802"/>
      <c r="XD635" s="802"/>
      <c r="XE635" s="802"/>
      <c r="XF635" s="802"/>
      <c r="XG635" s="802"/>
      <c r="XH635" s="802"/>
      <c r="XI635" s="802"/>
      <c r="XJ635" s="802"/>
      <c r="XK635" s="802"/>
      <c r="XL635" s="802"/>
      <c r="XM635" s="802"/>
      <c r="XN635" s="802"/>
      <c r="XO635" s="802"/>
      <c r="XP635" s="802"/>
      <c r="XQ635" s="802"/>
      <c r="XR635" s="802"/>
      <c r="XS635" s="802"/>
      <c r="XT635" s="802"/>
      <c r="XU635" s="802"/>
      <c r="XV635" s="802"/>
      <c r="XW635" s="802"/>
      <c r="XX635" s="802"/>
      <c r="XY635" s="802"/>
      <c r="XZ635" s="802"/>
      <c r="YA635" s="802"/>
      <c r="YB635" s="802"/>
      <c r="YC635" s="802"/>
      <c r="YD635" s="802"/>
      <c r="YE635" s="802"/>
      <c r="YF635" s="802"/>
      <c r="YG635" s="802"/>
      <c r="YH635" s="802"/>
      <c r="YI635" s="802"/>
      <c r="YJ635" s="802"/>
      <c r="YK635" s="802"/>
      <c r="YL635" s="802"/>
      <c r="YM635" s="802"/>
      <c r="YN635" s="802"/>
      <c r="YO635" s="802"/>
      <c r="YP635" s="802"/>
      <c r="YQ635" s="802"/>
      <c r="YR635" s="802"/>
      <c r="YS635" s="802"/>
      <c r="YT635" s="802"/>
      <c r="YU635" s="802"/>
      <c r="YV635" s="802"/>
      <c r="YW635" s="802"/>
      <c r="YX635" s="802"/>
      <c r="YY635" s="802"/>
      <c r="YZ635" s="802"/>
      <c r="ZA635" s="802"/>
      <c r="ZB635" s="802"/>
      <c r="ZC635" s="802"/>
      <c r="ZD635" s="802"/>
      <c r="ZE635" s="802"/>
      <c r="ZF635" s="802"/>
      <c r="ZG635" s="802"/>
      <c r="ZH635" s="802"/>
      <c r="ZI635" s="802"/>
      <c r="ZJ635" s="802"/>
      <c r="ZK635" s="802"/>
      <c r="ZL635" s="802"/>
      <c r="ZM635" s="802"/>
      <c r="ZN635" s="802"/>
      <c r="ZO635" s="802"/>
      <c r="ZP635" s="802"/>
      <c r="ZQ635" s="802"/>
      <c r="ZR635" s="802"/>
      <c r="ZS635" s="802"/>
      <c r="ZT635" s="802"/>
      <c r="ZU635" s="802"/>
      <c r="ZV635" s="802"/>
      <c r="ZW635" s="802"/>
      <c r="ZX635" s="802"/>
      <c r="ZY635" s="802"/>
      <c r="ZZ635" s="802"/>
      <c r="AAA635" s="802"/>
      <c r="AAB635" s="802"/>
      <c r="AAC635" s="802"/>
      <c r="AAD635" s="802"/>
      <c r="AAE635" s="802"/>
      <c r="AAF635" s="802"/>
      <c r="AAG635" s="802"/>
      <c r="AAH635" s="802"/>
      <c r="AAI635" s="802"/>
      <c r="AAJ635" s="802"/>
      <c r="AAK635" s="802"/>
      <c r="AAL635" s="802"/>
      <c r="AAM635" s="802"/>
      <c r="AAN635" s="802"/>
      <c r="AAO635" s="802"/>
      <c r="AAP635" s="802"/>
      <c r="AAQ635" s="802"/>
      <c r="AAR635" s="802"/>
      <c r="AAS635" s="802"/>
      <c r="AAT635" s="802"/>
      <c r="AAU635" s="802"/>
      <c r="AAV635" s="802"/>
      <c r="AAW635" s="802"/>
      <c r="AAX635" s="802"/>
      <c r="AAY635" s="802"/>
      <c r="AAZ635" s="802"/>
      <c r="ABA635" s="802"/>
      <c r="ABB635" s="802"/>
      <c r="ABC635" s="802"/>
      <c r="ABD635" s="802"/>
      <c r="ABE635" s="802"/>
      <c r="ABF635" s="802"/>
      <c r="ABG635" s="802"/>
      <c r="ABH635" s="802"/>
      <c r="ABI635" s="802"/>
      <c r="ABJ635" s="802"/>
      <c r="ABK635" s="802"/>
      <c r="ABL635" s="802"/>
      <c r="ABM635" s="802"/>
      <c r="ABN635" s="802"/>
      <c r="ABO635" s="802"/>
      <c r="ABP635" s="802"/>
      <c r="ABQ635" s="802"/>
      <c r="ABR635" s="802"/>
      <c r="ABS635" s="802"/>
      <c r="ABT635" s="802"/>
      <c r="ABU635" s="802"/>
      <c r="ABV635" s="802"/>
      <c r="ABW635" s="802"/>
      <c r="ABX635" s="802"/>
      <c r="ABY635" s="802"/>
      <c r="ABZ635" s="802"/>
      <c r="ACA635" s="802"/>
      <c r="ACB635" s="802"/>
      <c r="ACC635" s="802"/>
      <c r="ACD635" s="802"/>
      <c r="ACE635" s="802"/>
      <c r="ACF635" s="802"/>
      <c r="ACG635" s="802"/>
      <c r="ACH635" s="802"/>
      <c r="ACI635" s="802"/>
      <c r="ACJ635" s="802"/>
      <c r="ACK635" s="802"/>
      <c r="ACL635" s="802"/>
      <c r="ACM635" s="802"/>
      <c r="ACN635" s="802"/>
      <c r="ACO635" s="802"/>
      <c r="ACP635" s="802"/>
      <c r="ACQ635" s="802"/>
      <c r="ACR635" s="802"/>
      <c r="ACS635" s="802"/>
      <c r="ACT635" s="802"/>
      <c r="ACU635" s="802"/>
      <c r="ACV635" s="802"/>
      <c r="ACW635" s="802"/>
      <c r="ACX635" s="802"/>
      <c r="ACY635" s="802"/>
      <c r="ACZ635" s="802"/>
      <c r="ADA635" s="802"/>
      <c r="ADB635" s="802"/>
      <c r="ADC635" s="802"/>
      <c r="ADD635" s="802"/>
      <c r="ADE635" s="802"/>
      <c r="ADF635" s="802"/>
      <c r="ADG635" s="802"/>
      <c r="ADH635" s="802"/>
      <c r="ADI635" s="802"/>
      <c r="ADJ635" s="802"/>
      <c r="ADK635" s="802"/>
      <c r="ADL635" s="802"/>
      <c r="ADM635" s="802"/>
      <c r="ADN635" s="802"/>
      <c r="ADO635" s="802"/>
      <c r="ADP635" s="802"/>
      <c r="ADQ635" s="802"/>
      <c r="ADR635" s="802"/>
      <c r="ADS635" s="802"/>
      <c r="ADT635" s="802"/>
      <c r="ADU635" s="802"/>
      <c r="ADV635" s="802"/>
      <c r="ADW635" s="802"/>
      <c r="ADX635" s="802"/>
      <c r="ADY635" s="802"/>
      <c r="ADZ635" s="802"/>
      <c r="AEA635" s="802"/>
      <c r="AEB635" s="802"/>
      <c r="AEC635" s="802"/>
      <c r="AED635" s="802"/>
      <c r="AEE635" s="802"/>
      <c r="AEF635" s="802"/>
      <c r="AEG635" s="802"/>
      <c r="AEH635" s="802"/>
      <c r="AEI635" s="802"/>
      <c r="AEJ635" s="802"/>
      <c r="AEK635" s="802"/>
      <c r="AEL635" s="802"/>
      <c r="AEM635" s="802"/>
      <c r="AEN635" s="802"/>
      <c r="AEO635" s="802"/>
      <c r="AEP635" s="802"/>
      <c r="AEQ635" s="802"/>
      <c r="AER635" s="802"/>
      <c r="AES635" s="802"/>
      <c r="AET635" s="802"/>
      <c r="AEU635" s="802"/>
      <c r="AEV635" s="802"/>
      <c r="AEW635" s="802"/>
      <c r="AEX635" s="802"/>
      <c r="AEY635" s="802"/>
      <c r="AEZ635" s="802"/>
      <c r="AFA635" s="802"/>
      <c r="AFB635" s="802"/>
      <c r="AFC635" s="802"/>
      <c r="AFD635" s="802"/>
      <c r="AFE635" s="802"/>
      <c r="AFF635" s="802"/>
      <c r="AFG635" s="802"/>
      <c r="AFH635" s="802"/>
      <c r="AFI635" s="802"/>
      <c r="AFJ635" s="802"/>
      <c r="AFK635" s="802"/>
      <c r="AFL635" s="802"/>
      <c r="AFM635" s="802"/>
      <c r="AFN635" s="802"/>
      <c r="AFO635" s="802"/>
      <c r="AFP635" s="802"/>
      <c r="AFQ635" s="802"/>
      <c r="AFR635" s="802"/>
      <c r="AFS635" s="802"/>
      <c r="AFT635" s="802"/>
      <c r="AFU635" s="802"/>
      <c r="AFV635" s="802"/>
      <c r="AFW635" s="802"/>
      <c r="AFX635" s="802"/>
      <c r="AFY635" s="802"/>
      <c r="AFZ635" s="802"/>
      <c r="AGA635" s="802"/>
      <c r="AGB635" s="802"/>
      <c r="AGC635" s="802"/>
      <c r="AGD635" s="802"/>
      <c r="AGE635" s="802"/>
      <c r="AGF635" s="802"/>
      <c r="AGG635" s="802"/>
      <c r="AGH635" s="802"/>
      <c r="AGI635" s="802"/>
      <c r="AGJ635" s="802"/>
      <c r="AGK635" s="802"/>
      <c r="AGL635" s="802"/>
      <c r="AGM635" s="802"/>
      <c r="AGN635" s="802"/>
      <c r="AGO635" s="802"/>
      <c r="AGP635" s="802"/>
      <c r="AGQ635" s="802"/>
      <c r="AGR635" s="802"/>
      <c r="AGS635" s="802"/>
      <c r="AGT635" s="802"/>
      <c r="AGU635" s="802"/>
      <c r="AGV635" s="802"/>
      <c r="AGW635" s="802"/>
      <c r="AGX635" s="802"/>
      <c r="AGY635" s="802"/>
      <c r="AGZ635" s="802"/>
      <c r="AHA635" s="802"/>
      <c r="AHB635" s="802"/>
      <c r="AHC635" s="802"/>
      <c r="AHD635" s="802"/>
      <c r="AHE635" s="802"/>
      <c r="AHF635" s="802"/>
      <c r="AHG635" s="802"/>
      <c r="AHH635" s="802"/>
      <c r="AHI635" s="802"/>
      <c r="AHJ635" s="802"/>
      <c r="AHK635" s="802"/>
      <c r="AHL635" s="802"/>
      <c r="AHM635" s="802"/>
      <c r="AHN635" s="802"/>
      <c r="AHO635" s="802"/>
      <c r="AHP635" s="802"/>
      <c r="AHQ635" s="802"/>
      <c r="AHR635" s="802"/>
      <c r="AHS635" s="802"/>
      <c r="AHT635" s="802"/>
      <c r="AHU635" s="802"/>
      <c r="AHV635" s="802"/>
      <c r="AHW635" s="802"/>
      <c r="AHX635" s="802"/>
      <c r="AHY635" s="802"/>
      <c r="AHZ635" s="802"/>
      <c r="AIA635" s="802"/>
      <c r="AIB635" s="802"/>
      <c r="AIC635" s="802"/>
      <c r="AID635" s="802"/>
      <c r="AIE635" s="802"/>
      <c r="AIF635" s="802"/>
      <c r="AIG635" s="802"/>
      <c r="AIH635" s="802"/>
      <c r="AII635" s="802"/>
      <c r="AIJ635" s="802"/>
      <c r="AQE635" s="802"/>
      <c r="AQF635" s="802"/>
      <c r="AQG635" s="802"/>
      <c r="AQH635" s="802"/>
      <c r="AQI635" s="802"/>
      <c r="AQJ635" s="802"/>
      <c r="AQK635" s="802"/>
      <c r="AQL635" s="802"/>
      <c r="AQM635" s="802"/>
      <c r="AQN635" s="802"/>
      <c r="AQO635" s="802"/>
      <c r="AQP635" s="802"/>
      <c r="AQQ635" s="802"/>
      <c r="AQR635" s="802"/>
      <c r="AQS635" s="802"/>
      <c r="AQT635" s="802"/>
      <c r="AQU635" s="802"/>
      <c r="AQV635" s="802"/>
      <c r="AQW635" s="802"/>
      <c r="AQX635" s="802"/>
      <c r="AQY635" s="802"/>
      <c r="AQZ635" s="802"/>
      <c r="ARA635" s="802"/>
      <c r="ARB635" s="802"/>
      <c r="ARC635" s="802"/>
      <c r="ARD635" s="802"/>
      <c r="ARE635" s="802"/>
      <c r="ARF635" s="802"/>
      <c r="ARG635" s="802"/>
      <c r="ARH635" s="802"/>
      <c r="ARI635" s="802"/>
      <c r="ARJ635" s="802"/>
      <c r="ARK635" s="802"/>
      <c r="ARL635" s="802"/>
      <c r="ARM635" s="802"/>
      <c r="ARN635" s="802"/>
      <c r="ARO635" s="802"/>
      <c r="ARP635" s="802"/>
      <c r="ARQ635" s="802"/>
      <c r="ARR635" s="802"/>
      <c r="ARS635" s="802"/>
      <c r="ART635" s="802"/>
      <c r="ARU635" s="802"/>
      <c r="ARV635" s="802"/>
      <c r="ARW635" s="802"/>
      <c r="ARX635" s="802"/>
      <c r="ARY635" s="802"/>
      <c r="ARZ635" s="802"/>
      <c r="ASA635" s="802"/>
      <c r="ASB635" s="802"/>
      <c r="ASC635" s="802"/>
      <c r="ASD635" s="802"/>
      <c r="ASE635" s="802"/>
      <c r="ASF635" s="802"/>
      <c r="ASG635" s="802"/>
      <c r="ASH635" s="802"/>
      <c r="ASI635" s="802"/>
      <c r="ASJ635" s="802"/>
      <c r="ASK635" s="802"/>
      <c r="ASL635" s="802"/>
      <c r="ATP635" s="802"/>
      <c r="ATQ635" s="802"/>
      <c r="ATR635" s="802"/>
      <c r="ATS635" s="802"/>
      <c r="ATT635" s="802"/>
      <c r="ATU635" s="802"/>
      <c r="ATV635" s="802"/>
      <c r="ATW635" s="802"/>
      <c r="ATX635" s="802"/>
      <c r="ATY635" s="802"/>
      <c r="ATZ635" s="802"/>
      <c r="AUA635" s="802"/>
      <c r="AUB635" s="802"/>
      <c r="AUC635" s="802"/>
      <c r="AUD635" s="802"/>
      <c r="AUE635" s="802"/>
      <c r="AUF635" s="802"/>
      <c r="AUG635" s="802"/>
      <c r="AUH635" s="802"/>
      <c r="AUI635" s="802"/>
      <c r="AUJ635" s="802"/>
      <c r="AUK635" s="802"/>
      <c r="AUL635" s="802"/>
      <c r="AUM635" s="802"/>
      <c r="AUN635" s="802"/>
      <c r="AUO635" s="802"/>
      <c r="AUP635" s="801"/>
      <c r="AUQ635" s="802"/>
      <c r="AUR635" s="801"/>
      <c r="AUS635" s="802"/>
      <c r="AUT635" s="801"/>
      <c r="AUU635" s="802"/>
      <c r="AUV635" s="802"/>
      <c r="AUW635" s="802"/>
      <c r="AUX635" s="802"/>
      <c r="AUY635" s="802"/>
      <c r="AUZ635" s="802"/>
      <c r="AVA635" s="802"/>
      <c r="AVB635" s="802"/>
      <c r="AVC635" s="802"/>
      <c r="AVD635" s="802"/>
      <c r="AVE635" s="802"/>
      <c r="AVF635" s="802"/>
      <c r="AVG635" s="802"/>
      <c r="AVH635" s="802"/>
      <c r="AVI635" s="802"/>
      <c r="AVJ635" s="808"/>
      <c r="AVK635" s="808"/>
      <c r="AVL635" s="808"/>
      <c r="AVM635" s="808"/>
      <c r="AVN635" s="808"/>
      <c r="AVO635" s="808"/>
      <c r="AVP635" s="808"/>
      <c r="AVQ635" s="808"/>
      <c r="AVR635" s="808"/>
      <c r="AVS635" s="808"/>
      <c r="AVT635" s="808"/>
      <c r="AVU635" s="809"/>
      <c r="AVV635" s="809"/>
      <c r="AVW635" s="809"/>
      <c r="AVX635" s="809"/>
      <c r="AVY635" s="809"/>
      <c r="AVZ635" s="809"/>
      <c r="AWA635" s="809"/>
      <c r="AWB635" s="809"/>
      <c r="AWC635" s="809"/>
      <c r="AWD635" s="809"/>
      <c r="AWE635" s="809"/>
      <c r="AWF635" s="809"/>
      <c r="AWG635" s="809"/>
      <c r="AWH635" s="809"/>
      <c r="AWI635" s="809"/>
      <c r="AWJ635" s="809"/>
      <c r="AWK635" s="809"/>
      <c r="AWL635" s="809"/>
      <c r="AWM635" s="809"/>
      <c r="AWN635" s="809"/>
      <c r="AWO635" s="809"/>
      <c r="AWP635" s="809"/>
      <c r="AWQ635" s="809"/>
      <c r="AWR635" s="808"/>
      <c r="AWS635" s="761"/>
      <c r="AWT635" s="808"/>
      <c r="AWU635" s="809"/>
      <c r="AWV635" s="809"/>
      <c r="AWW635" s="809"/>
      <c r="AWX635" s="809"/>
      <c r="AWY635" s="809"/>
      <c r="AWZ635" s="809"/>
      <c r="AXA635" s="809"/>
      <c r="AXB635" s="809"/>
      <c r="AXC635" s="809"/>
      <c r="AXD635" s="809"/>
      <c r="AXE635" s="809"/>
      <c r="AXF635" s="809"/>
      <c r="AXG635" s="809"/>
      <c r="AXH635" s="809"/>
      <c r="AXI635" s="809"/>
      <c r="AXJ635" s="809"/>
      <c r="AXK635" s="809"/>
      <c r="AXL635" s="809"/>
      <c r="AXM635" s="809"/>
      <c r="AXN635" s="809"/>
      <c r="AXO635" s="809"/>
      <c r="AXP635" s="809"/>
      <c r="AXQ635" s="809"/>
      <c r="AXR635" s="809"/>
      <c r="AXS635" s="809"/>
      <c r="AXT635" s="809"/>
      <c r="AXU635" s="809"/>
      <c r="AXV635" s="809"/>
      <c r="AXW635" s="809"/>
      <c r="AXX635" s="809"/>
      <c r="AXY635" s="809"/>
      <c r="AXZ635" s="809"/>
      <c r="AYA635" s="809"/>
      <c r="AYB635" s="809"/>
      <c r="AYC635" s="809"/>
      <c r="AYD635" s="808"/>
      <c r="AYE635" s="808"/>
      <c r="AYF635" s="809"/>
      <c r="AYG635" s="808"/>
      <c r="AYH635" s="810"/>
      <c r="AYI635" s="810"/>
      <c r="AYJ635" s="810"/>
      <c r="AYK635" s="810"/>
      <c r="AYL635" s="810"/>
      <c r="AYM635" s="810"/>
      <c r="AYN635" s="810"/>
      <c r="AYO635" s="810"/>
      <c r="AYP635" s="810"/>
      <c r="AYQ635" s="810"/>
      <c r="AYR635" s="810"/>
      <c r="AYS635" s="810"/>
      <c r="AYT635" s="810"/>
      <c r="AYU635" s="810"/>
      <c r="AYV635" s="810"/>
      <c r="AYW635" s="810"/>
      <c r="AYX635" s="810"/>
      <c r="AYY635" s="810"/>
      <c r="AYZ635" s="810"/>
      <c r="AZA635" s="810"/>
      <c r="AZB635" s="810"/>
      <c r="AZC635" s="810"/>
      <c r="AZD635" s="810"/>
      <c r="AZE635" s="810"/>
      <c r="AZF635" s="810"/>
      <c r="AZG635" s="810"/>
      <c r="AZH635" s="810"/>
      <c r="AZI635" s="810"/>
      <c r="AZJ635" s="810"/>
      <c r="AZK635" s="810"/>
      <c r="AZL635" s="810"/>
      <c r="AZM635" s="810"/>
      <c r="AZN635" s="810"/>
      <c r="AZO635" s="810"/>
      <c r="AZP635" s="809"/>
      <c r="AZQ635" s="802"/>
      <c r="AZR635" s="802"/>
      <c r="AZS635" s="802"/>
    </row>
    <row r="636" spans="45:920 1123:1371" s="793" customFormat="1" ht="13.5">
      <c r="AS636" s="802"/>
      <c r="AT636" s="802"/>
      <c r="AU636" s="802"/>
      <c r="AV636" s="802"/>
      <c r="AW636" s="802"/>
      <c r="AX636" s="802"/>
      <c r="AY636" s="802"/>
      <c r="AZ636" s="802"/>
      <c r="BA636" s="802"/>
      <c r="BB636" s="802"/>
      <c r="BC636" s="802"/>
      <c r="BD636" s="802"/>
      <c r="BE636" s="802"/>
      <c r="BF636" s="802"/>
      <c r="BG636" s="802"/>
      <c r="BH636" s="802"/>
      <c r="BI636" s="802"/>
      <c r="BJ636" s="802"/>
      <c r="BK636" s="802"/>
      <c r="BL636" s="802"/>
      <c r="BM636" s="802"/>
      <c r="BN636" s="802"/>
      <c r="BO636" s="802"/>
      <c r="BP636" s="802"/>
      <c r="BQ636" s="802"/>
      <c r="BR636" s="802"/>
      <c r="BS636" s="802"/>
      <c r="BT636" s="802"/>
      <c r="BU636" s="802"/>
      <c r="BV636" s="802"/>
      <c r="BW636" s="802"/>
      <c r="BX636" s="802"/>
      <c r="BY636" s="802"/>
      <c r="BZ636" s="802"/>
      <c r="CA636" s="802"/>
      <c r="CB636" s="802"/>
      <c r="CC636" s="802"/>
      <c r="CD636" s="802"/>
      <c r="CE636" s="802"/>
      <c r="CF636" s="802"/>
      <c r="CG636" s="802"/>
      <c r="CH636" s="802"/>
      <c r="CI636" s="802"/>
      <c r="CJ636" s="802"/>
      <c r="CK636" s="802"/>
      <c r="CL636" s="802"/>
      <c r="CM636" s="802"/>
      <c r="CN636" s="802"/>
      <c r="CO636" s="802"/>
      <c r="CP636" s="802"/>
      <c r="CQ636" s="802"/>
      <c r="CR636" s="802"/>
      <c r="CS636" s="802"/>
      <c r="CT636" s="802"/>
      <c r="CU636" s="802"/>
      <c r="CV636" s="802"/>
      <c r="CW636" s="802"/>
      <c r="CX636" s="802"/>
      <c r="CY636" s="802"/>
      <c r="CZ636" s="802"/>
      <c r="DA636" s="802"/>
      <c r="DB636" s="802"/>
      <c r="DC636" s="802"/>
      <c r="DD636" s="802"/>
      <c r="DE636" s="802"/>
      <c r="DF636" s="802"/>
      <c r="DG636" s="802"/>
      <c r="DH636" s="802"/>
      <c r="DI636" s="802"/>
      <c r="DJ636" s="802"/>
      <c r="DK636" s="802"/>
      <c r="DL636" s="802"/>
      <c r="DM636" s="802"/>
      <c r="DN636" s="802"/>
      <c r="DO636" s="802"/>
      <c r="DP636" s="802"/>
      <c r="DQ636" s="802"/>
      <c r="DR636" s="802"/>
      <c r="DS636" s="802"/>
      <c r="DT636" s="802"/>
      <c r="DU636" s="802"/>
      <c r="DV636" s="802"/>
      <c r="DW636" s="802"/>
      <c r="DX636" s="802"/>
      <c r="DY636" s="802"/>
      <c r="DZ636" s="802"/>
      <c r="EA636" s="802"/>
      <c r="EB636" s="802"/>
      <c r="EC636" s="802"/>
      <c r="ED636" s="802"/>
      <c r="EE636" s="802"/>
      <c r="EF636" s="802"/>
      <c r="EG636" s="802"/>
      <c r="EH636" s="802"/>
      <c r="EI636" s="802"/>
      <c r="EJ636" s="802"/>
      <c r="EK636" s="802"/>
      <c r="EL636" s="802"/>
      <c r="EM636" s="802"/>
      <c r="EN636" s="802"/>
      <c r="EO636" s="802"/>
      <c r="EP636" s="802"/>
      <c r="EQ636" s="802"/>
      <c r="ER636" s="802"/>
      <c r="ES636" s="802"/>
      <c r="ET636" s="802"/>
      <c r="EU636" s="802"/>
      <c r="EV636" s="802"/>
      <c r="EW636" s="802"/>
      <c r="EX636" s="802"/>
      <c r="EY636" s="802"/>
      <c r="EZ636" s="802"/>
      <c r="FA636" s="802"/>
      <c r="FB636" s="802"/>
      <c r="FC636" s="802"/>
      <c r="FD636" s="802"/>
      <c r="FE636" s="802"/>
      <c r="FF636" s="802"/>
      <c r="FG636" s="802"/>
      <c r="FH636" s="802"/>
      <c r="FI636" s="802"/>
      <c r="FJ636" s="802"/>
      <c r="FK636" s="802"/>
      <c r="FL636" s="802"/>
      <c r="FM636" s="802"/>
      <c r="FN636" s="802"/>
      <c r="FO636" s="802"/>
      <c r="FP636" s="802"/>
      <c r="FQ636" s="802"/>
      <c r="FR636" s="802"/>
      <c r="FS636" s="802"/>
      <c r="FT636" s="802"/>
      <c r="FU636" s="802"/>
      <c r="FV636" s="802"/>
      <c r="FW636" s="802"/>
      <c r="FX636" s="802"/>
      <c r="FY636" s="802"/>
      <c r="FZ636" s="802"/>
      <c r="GA636" s="802"/>
      <c r="GB636" s="802"/>
      <c r="GC636" s="802"/>
      <c r="GD636" s="802"/>
      <c r="GE636" s="802"/>
      <c r="GF636" s="802"/>
      <c r="GG636" s="802"/>
      <c r="GH636" s="802"/>
      <c r="GI636" s="802"/>
      <c r="GJ636" s="802"/>
      <c r="GK636" s="802"/>
      <c r="GL636" s="802"/>
      <c r="GM636" s="802"/>
      <c r="GN636" s="802"/>
      <c r="GO636" s="802"/>
      <c r="GP636" s="802"/>
      <c r="GQ636" s="802"/>
      <c r="GR636" s="802"/>
      <c r="GS636" s="802"/>
      <c r="GT636" s="802"/>
      <c r="GU636" s="802"/>
      <c r="GV636" s="802"/>
      <c r="GW636" s="802"/>
      <c r="GX636" s="802"/>
      <c r="GY636" s="802"/>
      <c r="GZ636" s="802"/>
      <c r="HA636" s="802"/>
      <c r="HB636" s="802"/>
      <c r="HC636" s="802"/>
      <c r="HD636" s="802"/>
      <c r="HE636" s="802"/>
      <c r="HF636" s="802"/>
      <c r="HG636" s="802"/>
      <c r="HH636" s="802"/>
      <c r="HI636" s="802"/>
      <c r="HJ636" s="802"/>
      <c r="HK636" s="802"/>
      <c r="HL636" s="802"/>
      <c r="HM636" s="802"/>
      <c r="HN636" s="802"/>
      <c r="HO636" s="802"/>
      <c r="HP636" s="802"/>
      <c r="HQ636" s="802"/>
      <c r="HR636" s="802"/>
      <c r="HS636" s="802"/>
      <c r="HT636" s="802"/>
      <c r="HU636" s="802"/>
      <c r="HV636" s="802"/>
      <c r="HW636" s="802"/>
      <c r="HX636" s="802"/>
      <c r="HY636" s="802"/>
      <c r="HZ636" s="802"/>
      <c r="IA636" s="802"/>
      <c r="IB636" s="802"/>
      <c r="IC636" s="802"/>
      <c r="ID636" s="802"/>
      <c r="IE636" s="802"/>
      <c r="IF636" s="802"/>
      <c r="IG636" s="802"/>
      <c r="IH636" s="802"/>
      <c r="II636" s="802"/>
      <c r="IJ636" s="802"/>
      <c r="IK636" s="802"/>
      <c r="IL636" s="802"/>
      <c r="IM636" s="802"/>
      <c r="IN636" s="802"/>
      <c r="IO636" s="802"/>
      <c r="IP636" s="802"/>
      <c r="IQ636" s="802"/>
      <c r="IR636" s="802"/>
      <c r="IS636" s="802"/>
      <c r="IT636" s="802"/>
      <c r="IU636" s="802"/>
      <c r="IV636" s="802"/>
      <c r="IW636" s="802"/>
      <c r="IX636" s="802"/>
      <c r="IY636" s="802"/>
      <c r="IZ636" s="802"/>
      <c r="JA636" s="802"/>
      <c r="JB636" s="802"/>
      <c r="JC636" s="802"/>
      <c r="JD636" s="802"/>
      <c r="JE636" s="802"/>
      <c r="JF636" s="802"/>
      <c r="JG636" s="802"/>
      <c r="JH636" s="802"/>
      <c r="JI636" s="802"/>
      <c r="JJ636" s="802"/>
      <c r="JK636" s="802"/>
      <c r="JL636" s="802"/>
      <c r="JM636" s="802"/>
      <c r="JN636" s="802"/>
      <c r="JO636" s="802"/>
      <c r="JP636" s="802"/>
      <c r="JQ636" s="802"/>
      <c r="JR636" s="802"/>
      <c r="JS636" s="802"/>
      <c r="JT636" s="802"/>
      <c r="JU636" s="802"/>
      <c r="JV636" s="802"/>
      <c r="JW636" s="802"/>
      <c r="JX636" s="802"/>
      <c r="JY636" s="802"/>
      <c r="JZ636" s="802"/>
      <c r="KA636" s="802"/>
      <c r="KB636" s="802"/>
      <c r="KC636" s="802"/>
      <c r="KD636" s="802"/>
      <c r="KE636" s="802"/>
      <c r="KF636" s="802"/>
      <c r="KG636" s="802"/>
      <c r="KH636" s="802"/>
      <c r="KI636" s="802"/>
      <c r="KJ636" s="802"/>
      <c r="KK636" s="802"/>
      <c r="KL636" s="802"/>
      <c r="KM636" s="802"/>
      <c r="KN636" s="802"/>
      <c r="KO636" s="802"/>
      <c r="KP636" s="802"/>
      <c r="KQ636" s="802"/>
      <c r="KR636" s="802"/>
      <c r="KS636" s="802"/>
      <c r="KT636" s="802"/>
      <c r="KU636" s="802"/>
      <c r="KV636" s="802"/>
      <c r="KW636" s="802"/>
      <c r="KX636" s="802"/>
      <c r="KY636" s="802"/>
      <c r="KZ636" s="802"/>
      <c r="LA636" s="802"/>
      <c r="LB636" s="802"/>
      <c r="LC636" s="802"/>
      <c r="LD636" s="802"/>
      <c r="LE636" s="802"/>
      <c r="LF636" s="802"/>
      <c r="LG636" s="802"/>
      <c r="LH636" s="802"/>
      <c r="LI636" s="802"/>
      <c r="LJ636" s="802"/>
      <c r="LK636" s="802"/>
      <c r="LL636" s="802"/>
      <c r="LM636" s="802"/>
      <c r="LN636" s="802"/>
      <c r="LO636" s="802"/>
      <c r="LP636" s="802"/>
      <c r="LQ636" s="802"/>
      <c r="LR636" s="802"/>
      <c r="LS636" s="802"/>
      <c r="LT636" s="802"/>
      <c r="LU636" s="802"/>
      <c r="LV636" s="802"/>
      <c r="LW636" s="802"/>
      <c r="LX636" s="802"/>
      <c r="LY636" s="802"/>
      <c r="LZ636" s="802"/>
      <c r="MA636" s="802"/>
      <c r="MB636" s="802"/>
      <c r="MC636" s="802"/>
      <c r="MD636" s="802"/>
      <c r="ME636" s="802"/>
      <c r="MF636" s="802"/>
      <c r="MG636" s="802"/>
      <c r="MH636" s="802"/>
      <c r="MI636" s="802"/>
      <c r="MJ636" s="802"/>
      <c r="MK636" s="802"/>
      <c r="ML636" s="802"/>
      <c r="MM636" s="802"/>
      <c r="MN636" s="802"/>
      <c r="MO636" s="802"/>
      <c r="MP636" s="802"/>
      <c r="MQ636" s="802"/>
      <c r="MR636" s="802"/>
      <c r="MS636" s="802"/>
      <c r="MT636" s="802"/>
      <c r="MU636" s="802"/>
      <c r="MV636" s="802"/>
      <c r="MW636" s="802"/>
      <c r="MX636" s="802"/>
      <c r="MY636" s="802"/>
      <c r="MZ636" s="802"/>
      <c r="NA636" s="802"/>
      <c r="NB636" s="802"/>
      <c r="NC636" s="802"/>
      <c r="ND636" s="802"/>
      <c r="NE636" s="802"/>
      <c r="NF636" s="802"/>
      <c r="NG636" s="802"/>
      <c r="NH636" s="802"/>
      <c r="NI636" s="802"/>
      <c r="NJ636" s="802"/>
      <c r="NK636" s="802"/>
      <c r="NL636" s="802"/>
      <c r="NM636" s="802"/>
      <c r="NN636" s="802"/>
      <c r="NO636" s="802"/>
      <c r="NP636" s="802"/>
      <c r="NQ636" s="802"/>
      <c r="NR636" s="802"/>
      <c r="NS636" s="802"/>
      <c r="NT636" s="802"/>
      <c r="NU636" s="802"/>
      <c r="NV636" s="802"/>
      <c r="NW636" s="802"/>
      <c r="NX636" s="802"/>
      <c r="NY636" s="802"/>
      <c r="NZ636" s="802"/>
      <c r="OA636" s="802"/>
      <c r="OB636" s="802"/>
      <c r="OC636" s="802"/>
      <c r="OD636" s="802"/>
      <c r="OE636" s="802"/>
      <c r="OF636" s="802"/>
      <c r="OG636" s="802"/>
      <c r="OH636" s="802"/>
      <c r="OI636" s="802"/>
      <c r="OJ636" s="802"/>
      <c r="OK636" s="802"/>
      <c r="OL636" s="802"/>
      <c r="OM636" s="802"/>
      <c r="ON636" s="802"/>
      <c r="OO636" s="802"/>
      <c r="OP636" s="802"/>
      <c r="OQ636" s="802"/>
      <c r="OR636" s="802"/>
      <c r="OS636" s="802"/>
      <c r="OT636" s="802"/>
      <c r="OU636" s="802"/>
      <c r="OV636" s="802"/>
      <c r="OW636" s="802"/>
      <c r="OX636" s="802"/>
      <c r="OY636" s="802"/>
      <c r="OZ636" s="802"/>
      <c r="PA636" s="802"/>
      <c r="PB636" s="802"/>
      <c r="PC636" s="802"/>
      <c r="PD636" s="802"/>
      <c r="PE636" s="802"/>
      <c r="PF636" s="802"/>
      <c r="PG636" s="802"/>
      <c r="PH636" s="802"/>
      <c r="PI636" s="802"/>
      <c r="PJ636" s="802"/>
      <c r="PK636" s="802"/>
      <c r="PL636" s="802"/>
      <c r="PM636" s="802"/>
      <c r="PN636" s="802"/>
      <c r="PO636" s="802"/>
      <c r="PP636" s="802"/>
      <c r="PQ636" s="802"/>
      <c r="PR636" s="802"/>
      <c r="PS636" s="802"/>
      <c r="PT636" s="802"/>
      <c r="PU636" s="802"/>
      <c r="PV636" s="802"/>
      <c r="PW636" s="802"/>
      <c r="PX636" s="802"/>
      <c r="PY636" s="802"/>
      <c r="PZ636" s="802"/>
      <c r="QA636" s="802"/>
      <c r="QB636" s="802"/>
      <c r="QC636" s="802"/>
      <c r="QD636" s="802"/>
      <c r="QE636" s="802"/>
      <c r="QF636" s="802"/>
      <c r="QG636" s="802"/>
      <c r="QH636" s="802"/>
      <c r="QI636" s="802"/>
      <c r="QJ636" s="802"/>
      <c r="QK636" s="802"/>
      <c r="QL636" s="802"/>
      <c r="QM636" s="802"/>
      <c r="QN636" s="802"/>
      <c r="QO636" s="802"/>
      <c r="QP636" s="802"/>
      <c r="QQ636" s="802"/>
      <c r="QR636" s="802"/>
      <c r="QS636" s="802"/>
      <c r="QT636" s="802"/>
      <c r="QU636" s="802"/>
      <c r="QV636" s="802"/>
      <c r="QW636" s="802"/>
      <c r="QX636" s="802"/>
      <c r="QY636" s="802"/>
      <c r="QZ636" s="802"/>
      <c r="RA636" s="802"/>
      <c r="RB636" s="802"/>
      <c r="RC636" s="802"/>
      <c r="RD636" s="802"/>
      <c r="RE636" s="802"/>
      <c r="RF636" s="802"/>
      <c r="RG636" s="802"/>
      <c r="RH636" s="802"/>
      <c r="RI636" s="802"/>
      <c r="RJ636" s="802"/>
      <c r="RK636" s="802"/>
      <c r="RL636" s="802"/>
      <c r="RM636" s="802"/>
      <c r="RN636" s="802"/>
      <c r="RO636" s="802"/>
      <c r="RP636" s="802"/>
      <c r="RQ636" s="802"/>
      <c r="RR636" s="802"/>
      <c r="RS636" s="802"/>
      <c r="RT636" s="802"/>
      <c r="RU636" s="802"/>
      <c r="RV636" s="802"/>
      <c r="RW636" s="802"/>
      <c r="RX636" s="802"/>
      <c r="RY636" s="802"/>
      <c r="RZ636" s="802"/>
      <c r="SA636" s="802"/>
      <c r="SB636" s="802"/>
      <c r="SC636" s="802"/>
      <c r="SD636" s="802"/>
      <c r="SE636" s="802"/>
      <c r="SF636" s="802"/>
      <c r="SG636" s="802"/>
      <c r="SH636" s="802"/>
      <c r="SI636" s="802"/>
      <c r="SJ636" s="802"/>
      <c r="SK636" s="802"/>
      <c r="SL636" s="802"/>
      <c r="SM636" s="802"/>
      <c r="SN636" s="802"/>
      <c r="SO636" s="802"/>
      <c r="SP636" s="802"/>
      <c r="SQ636" s="802"/>
      <c r="SR636" s="802"/>
      <c r="SS636" s="802"/>
      <c r="ST636" s="802"/>
      <c r="SU636" s="802"/>
      <c r="SV636" s="802"/>
      <c r="SW636" s="802"/>
      <c r="SX636" s="802"/>
      <c r="SY636" s="802"/>
      <c r="SZ636" s="802"/>
      <c r="TA636" s="802"/>
      <c r="TB636" s="802"/>
      <c r="TC636" s="802"/>
      <c r="TD636" s="802"/>
      <c r="TE636" s="802"/>
      <c r="TF636" s="802"/>
      <c r="TG636" s="802"/>
      <c r="TH636" s="802"/>
      <c r="TI636" s="802"/>
      <c r="TJ636" s="802"/>
      <c r="TK636" s="802"/>
      <c r="TL636" s="802"/>
      <c r="TM636" s="802"/>
      <c r="TN636" s="802"/>
      <c r="TO636" s="802"/>
      <c r="TP636" s="802"/>
      <c r="TQ636" s="802"/>
      <c r="TR636" s="802"/>
      <c r="TS636" s="802"/>
      <c r="TT636" s="802"/>
      <c r="TU636" s="802"/>
      <c r="TV636" s="802"/>
      <c r="TW636" s="802"/>
      <c r="TX636" s="802"/>
      <c r="TY636" s="802"/>
      <c r="TZ636" s="802"/>
      <c r="UA636" s="802"/>
      <c r="UB636" s="802"/>
      <c r="UC636" s="802"/>
      <c r="UD636" s="802"/>
      <c r="UE636" s="802"/>
      <c r="UF636" s="802"/>
      <c r="UG636" s="802"/>
      <c r="UH636" s="802"/>
      <c r="UI636" s="802"/>
      <c r="UJ636" s="802"/>
      <c r="UK636" s="802"/>
      <c r="UL636" s="802"/>
      <c r="UM636" s="802"/>
      <c r="UN636" s="802"/>
      <c r="UO636" s="802"/>
      <c r="UP636" s="802"/>
      <c r="UQ636" s="802"/>
      <c r="UR636" s="802"/>
      <c r="US636" s="802"/>
      <c r="UT636" s="802"/>
      <c r="UU636" s="802"/>
      <c r="UV636" s="802"/>
      <c r="UW636" s="802"/>
      <c r="UX636" s="802"/>
      <c r="UY636" s="802"/>
      <c r="UZ636" s="802"/>
      <c r="VA636" s="802"/>
      <c r="VB636" s="802"/>
      <c r="VC636" s="802"/>
      <c r="VD636" s="802"/>
      <c r="VE636" s="802"/>
      <c r="VF636" s="802"/>
      <c r="VG636" s="802"/>
      <c r="VH636" s="802"/>
      <c r="VI636" s="802"/>
      <c r="VJ636" s="802"/>
      <c r="VK636" s="802"/>
      <c r="VL636" s="802"/>
      <c r="VM636" s="802"/>
      <c r="VN636" s="802"/>
      <c r="VO636" s="802"/>
      <c r="VP636" s="802"/>
      <c r="VQ636" s="802"/>
      <c r="VR636" s="802"/>
      <c r="VS636" s="802"/>
      <c r="VT636" s="802"/>
      <c r="VU636" s="802"/>
      <c r="VV636" s="802"/>
      <c r="VW636" s="802"/>
      <c r="VX636" s="802"/>
      <c r="VY636" s="802"/>
      <c r="VZ636" s="802"/>
      <c r="WA636" s="802"/>
      <c r="WB636" s="802"/>
      <c r="WC636" s="802"/>
      <c r="WD636" s="802"/>
      <c r="WE636" s="802"/>
      <c r="WF636" s="802"/>
      <c r="WG636" s="802"/>
      <c r="WH636" s="802"/>
      <c r="WI636" s="802"/>
      <c r="WJ636" s="802"/>
      <c r="WK636" s="802"/>
      <c r="WL636" s="802"/>
      <c r="WM636" s="802"/>
      <c r="WN636" s="802"/>
      <c r="WO636" s="802"/>
      <c r="WP636" s="802"/>
      <c r="WQ636" s="802"/>
      <c r="WR636" s="802"/>
      <c r="WS636" s="802"/>
      <c r="WT636" s="802"/>
      <c r="WU636" s="802"/>
      <c r="WV636" s="802"/>
      <c r="WW636" s="802"/>
      <c r="WX636" s="802"/>
      <c r="WY636" s="802"/>
      <c r="WZ636" s="802"/>
      <c r="XA636" s="802"/>
      <c r="XB636" s="802"/>
      <c r="XC636" s="802"/>
      <c r="XD636" s="802"/>
      <c r="XE636" s="802"/>
      <c r="XF636" s="802"/>
      <c r="XG636" s="802"/>
      <c r="XH636" s="802"/>
      <c r="XI636" s="802"/>
      <c r="XJ636" s="802"/>
      <c r="XK636" s="802"/>
      <c r="XL636" s="802"/>
      <c r="XM636" s="802"/>
      <c r="XN636" s="802"/>
      <c r="XO636" s="802"/>
      <c r="XP636" s="802"/>
      <c r="XQ636" s="802"/>
      <c r="XR636" s="802"/>
      <c r="XS636" s="802"/>
      <c r="XT636" s="802"/>
      <c r="XU636" s="802"/>
      <c r="XV636" s="802"/>
      <c r="XW636" s="802"/>
      <c r="XX636" s="802"/>
      <c r="XY636" s="802"/>
      <c r="XZ636" s="802"/>
      <c r="YA636" s="802"/>
      <c r="YB636" s="802"/>
      <c r="YC636" s="802"/>
      <c r="YD636" s="802"/>
      <c r="YE636" s="802"/>
      <c r="YF636" s="802"/>
      <c r="YG636" s="802"/>
      <c r="YH636" s="802"/>
      <c r="YI636" s="802"/>
      <c r="YJ636" s="802"/>
      <c r="YK636" s="802"/>
      <c r="YL636" s="802"/>
      <c r="YM636" s="802"/>
      <c r="YN636" s="802"/>
      <c r="YO636" s="802"/>
      <c r="YP636" s="802"/>
      <c r="YQ636" s="802"/>
      <c r="YR636" s="802"/>
      <c r="YS636" s="802"/>
      <c r="YT636" s="802"/>
      <c r="YU636" s="802"/>
      <c r="YV636" s="802"/>
      <c r="YW636" s="802"/>
      <c r="YX636" s="802"/>
      <c r="YY636" s="802"/>
      <c r="YZ636" s="802"/>
      <c r="ZA636" s="802"/>
      <c r="ZB636" s="802"/>
      <c r="ZC636" s="802"/>
      <c r="ZD636" s="802"/>
      <c r="ZE636" s="802"/>
      <c r="ZF636" s="802"/>
      <c r="ZG636" s="802"/>
      <c r="ZH636" s="802"/>
      <c r="ZI636" s="802"/>
      <c r="ZJ636" s="802"/>
      <c r="ZK636" s="802"/>
      <c r="ZL636" s="802"/>
      <c r="ZM636" s="802"/>
      <c r="ZN636" s="802"/>
      <c r="ZO636" s="802"/>
      <c r="ZP636" s="802"/>
      <c r="ZQ636" s="802"/>
      <c r="ZR636" s="802"/>
      <c r="ZS636" s="802"/>
      <c r="ZT636" s="802"/>
      <c r="ZU636" s="802"/>
      <c r="ZV636" s="802"/>
      <c r="ZW636" s="802"/>
      <c r="ZX636" s="802"/>
      <c r="ZY636" s="802"/>
      <c r="ZZ636" s="802"/>
      <c r="AAA636" s="802"/>
      <c r="AAB636" s="802"/>
      <c r="AAC636" s="802"/>
      <c r="AAD636" s="802"/>
      <c r="AAE636" s="802"/>
      <c r="AAF636" s="802"/>
      <c r="AAG636" s="802"/>
      <c r="AAH636" s="802"/>
      <c r="AAI636" s="802"/>
      <c r="AAJ636" s="802"/>
      <c r="AAK636" s="802"/>
      <c r="AAL636" s="802"/>
      <c r="AAM636" s="802"/>
      <c r="AAN636" s="802"/>
      <c r="AAO636" s="802"/>
      <c r="AAP636" s="802"/>
      <c r="AAQ636" s="802"/>
      <c r="AAR636" s="802"/>
      <c r="AAS636" s="802"/>
      <c r="AAT636" s="802"/>
      <c r="AAU636" s="802"/>
      <c r="AAV636" s="802"/>
      <c r="AAW636" s="802"/>
      <c r="AAX636" s="802"/>
      <c r="AAY636" s="802"/>
      <c r="AAZ636" s="802"/>
      <c r="ABA636" s="802"/>
      <c r="ABB636" s="802"/>
      <c r="ABC636" s="802"/>
      <c r="ABD636" s="802"/>
      <c r="ABE636" s="802"/>
      <c r="ABF636" s="802"/>
      <c r="ABG636" s="802"/>
      <c r="ABH636" s="802"/>
      <c r="ABI636" s="802"/>
      <c r="ABJ636" s="802"/>
      <c r="ABK636" s="802"/>
      <c r="ABL636" s="802"/>
      <c r="ABM636" s="802"/>
      <c r="ABN636" s="802"/>
      <c r="ABO636" s="802"/>
      <c r="ABP636" s="802"/>
      <c r="ABQ636" s="802"/>
      <c r="ABR636" s="802"/>
      <c r="ABS636" s="802"/>
      <c r="ABT636" s="802"/>
      <c r="ABU636" s="802"/>
      <c r="ABV636" s="802"/>
      <c r="ABW636" s="802"/>
      <c r="ABX636" s="802"/>
      <c r="ABY636" s="802"/>
      <c r="ABZ636" s="802"/>
      <c r="ACA636" s="802"/>
      <c r="ACB636" s="802"/>
      <c r="ACC636" s="802"/>
      <c r="ACD636" s="802"/>
      <c r="ACE636" s="802"/>
      <c r="ACF636" s="802"/>
      <c r="ACG636" s="802"/>
      <c r="ACH636" s="802"/>
      <c r="ACI636" s="802"/>
      <c r="ACJ636" s="802"/>
      <c r="ACK636" s="802"/>
      <c r="ACL636" s="802"/>
      <c r="ACM636" s="802"/>
      <c r="ACN636" s="802"/>
      <c r="ACO636" s="802"/>
      <c r="ACP636" s="802"/>
      <c r="ACQ636" s="802"/>
      <c r="ACR636" s="802"/>
      <c r="ACS636" s="802"/>
      <c r="ACT636" s="802"/>
      <c r="ACU636" s="802"/>
      <c r="ACV636" s="802"/>
      <c r="ACW636" s="802"/>
      <c r="ACX636" s="802"/>
      <c r="ACY636" s="802"/>
      <c r="ACZ636" s="802"/>
      <c r="ADA636" s="802"/>
      <c r="ADB636" s="802"/>
      <c r="ADC636" s="802"/>
      <c r="ADD636" s="802"/>
      <c r="ADE636" s="802"/>
      <c r="ADF636" s="802"/>
      <c r="ADG636" s="802"/>
      <c r="ADH636" s="802"/>
      <c r="ADI636" s="802"/>
      <c r="ADJ636" s="802"/>
      <c r="ADK636" s="802"/>
      <c r="ADL636" s="802"/>
      <c r="ADM636" s="802"/>
      <c r="ADN636" s="802"/>
      <c r="ADO636" s="802"/>
      <c r="ADP636" s="802"/>
      <c r="ADQ636" s="802"/>
      <c r="ADR636" s="802"/>
      <c r="ADS636" s="802"/>
      <c r="ADT636" s="802"/>
      <c r="ADU636" s="802"/>
      <c r="ADV636" s="802"/>
      <c r="ADW636" s="802"/>
      <c r="ADX636" s="802"/>
      <c r="ADY636" s="802"/>
      <c r="ADZ636" s="802"/>
      <c r="AEA636" s="802"/>
      <c r="AEB636" s="802"/>
      <c r="AEC636" s="802"/>
      <c r="AED636" s="802"/>
      <c r="AEE636" s="802"/>
      <c r="AEF636" s="802"/>
      <c r="AEG636" s="802"/>
      <c r="AEH636" s="802"/>
      <c r="AEI636" s="802"/>
      <c r="AEJ636" s="802"/>
      <c r="AEK636" s="802"/>
      <c r="AEL636" s="802"/>
      <c r="AEM636" s="802"/>
      <c r="AEN636" s="802"/>
      <c r="AEO636" s="802"/>
      <c r="AEP636" s="802"/>
      <c r="AEQ636" s="802"/>
      <c r="AER636" s="802"/>
      <c r="AES636" s="802"/>
      <c r="AET636" s="802"/>
      <c r="AEU636" s="802"/>
      <c r="AEV636" s="802"/>
      <c r="AEW636" s="802"/>
      <c r="AEX636" s="802"/>
      <c r="AEY636" s="802"/>
      <c r="AEZ636" s="802"/>
      <c r="AFA636" s="802"/>
      <c r="AFB636" s="802"/>
      <c r="AFC636" s="802"/>
      <c r="AFD636" s="802"/>
      <c r="AFE636" s="802"/>
      <c r="AFF636" s="802"/>
      <c r="AFG636" s="802"/>
      <c r="AFH636" s="802"/>
      <c r="AFI636" s="802"/>
      <c r="AFJ636" s="802"/>
      <c r="AFK636" s="802"/>
      <c r="AFL636" s="802"/>
      <c r="AFM636" s="802"/>
      <c r="AFN636" s="802"/>
      <c r="AFO636" s="802"/>
      <c r="AFP636" s="802"/>
      <c r="AFQ636" s="802"/>
      <c r="AFR636" s="802"/>
      <c r="AFS636" s="802"/>
      <c r="AFT636" s="802"/>
      <c r="AFU636" s="802"/>
      <c r="AFV636" s="802"/>
      <c r="AFW636" s="802"/>
      <c r="AFX636" s="802"/>
      <c r="AFY636" s="802"/>
      <c r="AFZ636" s="802"/>
      <c r="AGA636" s="802"/>
      <c r="AGB636" s="802"/>
      <c r="AGC636" s="802"/>
      <c r="AGD636" s="802"/>
      <c r="AGE636" s="802"/>
      <c r="AGF636" s="802"/>
      <c r="AGG636" s="802"/>
      <c r="AGH636" s="802"/>
      <c r="AGI636" s="802"/>
      <c r="AGJ636" s="802"/>
      <c r="AGK636" s="802"/>
      <c r="AGL636" s="802"/>
      <c r="AGM636" s="802"/>
      <c r="AGN636" s="802"/>
      <c r="AGO636" s="802"/>
      <c r="AGP636" s="802"/>
      <c r="AGQ636" s="802"/>
      <c r="AGR636" s="802"/>
      <c r="AGS636" s="802"/>
      <c r="AGT636" s="802"/>
      <c r="AGU636" s="802"/>
      <c r="AGV636" s="802"/>
      <c r="AGW636" s="802"/>
      <c r="AGX636" s="802"/>
      <c r="AGY636" s="802"/>
      <c r="AGZ636" s="802"/>
      <c r="AHA636" s="802"/>
      <c r="AHB636" s="802"/>
      <c r="AHC636" s="802"/>
      <c r="AHD636" s="802"/>
      <c r="AHE636" s="802"/>
      <c r="AHF636" s="802"/>
      <c r="AHG636" s="802"/>
      <c r="AHH636" s="802"/>
      <c r="AHI636" s="802"/>
      <c r="AHJ636" s="802"/>
      <c r="AHK636" s="802"/>
      <c r="AHL636" s="802"/>
      <c r="AHM636" s="802"/>
      <c r="AHN636" s="802"/>
      <c r="AHO636" s="802"/>
      <c r="AHP636" s="802"/>
      <c r="AHQ636" s="802"/>
      <c r="AHR636" s="802"/>
      <c r="AHS636" s="802"/>
      <c r="AHT636" s="802"/>
      <c r="AHU636" s="802"/>
      <c r="AHV636" s="802"/>
      <c r="AHW636" s="802"/>
      <c r="AHX636" s="802"/>
      <c r="AHY636" s="802"/>
      <c r="AHZ636" s="802"/>
      <c r="AIA636" s="802"/>
      <c r="AIB636" s="802"/>
      <c r="AIC636" s="802"/>
      <c r="AID636" s="802"/>
      <c r="AIE636" s="802"/>
      <c r="AIF636" s="802"/>
      <c r="AIG636" s="802"/>
      <c r="AIH636" s="802"/>
      <c r="AII636" s="802"/>
      <c r="AIJ636" s="802"/>
      <c r="AQE636" s="802"/>
      <c r="AQF636" s="802"/>
      <c r="AQG636" s="802"/>
      <c r="AQH636" s="802"/>
      <c r="AQI636" s="802"/>
      <c r="AQJ636" s="802"/>
      <c r="AQK636" s="802"/>
      <c r="AQL636" s="802"/>
      <c r="AQM636" s="802"/>
      <c r="AQN636" s="802"/>
      <c r="AQO636" s="802"/>
      <c r="AQP636" s="802"/>
      <c r="AQQ636" s="802"/>
      <c r="AQR636" s="802"/>
      <c r="AQS636" s="802"/>
      <c r="AQT636" s="802"/>
      <c r="AQU636" s="802"/>
      <c r="AQV636" s="802"/>
      <c r="AQW636" s="802"/>
      <c r="AQX636" s="802"/>
      <c r="AQY636" s="802"/>
      <c r="AQZ636" s="802"/>
      <c r="ARA636" s="802"/>
      <c r="ARB636" s="802"/>
      <c r="ARC636" s="802"/>
      <c r="ARD636" s="802"/>
      <c r="ARE636" s="802"/>
      <c r="ARF636" s="802"/>
      <c r="ARG636" s="802"/>
      <c r="ARH636" s="802"/>
      <c r="ARI636" s="802"/>
      <c r="ARJ636" s="802"/>
      <c r="ARK636" s="802"/>
      <c r="ARL636" s="802"/>
      <c r="ARM636" s="802"/>
      <c r="ARN636" s="802"/>
      <c r="ARO636" s="802"/>
      <c r="ARP636" s="802"/>
      <c r="ARQ636" s="802"/>
      <c r="ARR636" s="802"/>
      <c r="ARS636" s="802"/>
      <c r="ART636" s="802"/>
      <c r="ARU636" s="802"/>
      <c r="ARV636" s="802"/>
      <c r="ARW636" s="802"/>
      <c r="ARX636" s="802"/>
      <c r="ARY636" s="802"/>
      <c r="ARZ636" s="802"/>
      <c r="ASA636" s="802"/>
      <c r="ASB636" s="802"/>
      <c r="ASC636" s="802"/>
      <c r="ASD636" s="802"/>
      <c r="ASE636" s="802"/>
      <c r="ASF636" s="802"/>
      <c r="ASG636" s="802"/>
      <c r="ASH636" s="802"/>
      <c r="ASI636" s="802"/>
      <c r="ASJ636" s="802"/>
      <c r="ASK636" s="802"/>
      <c r="ASL636" s="802"/>
      <c r="ATP636" s="802"/>
      <c r="ATQ636" s="802"/>
      <c r="ATR636" s="802"/>
      <c r="ATS636" s="802"/>
      <c r="ATT636" s="802"/>
      <c r="ATU636" s="802"/>
      <c r="ATV636" s="802"/>
      <c r="ATW636" s="802"/>
      <c r="ATX636" s="802"/>
      <c r="ATY636" s="802"/>
      <c r="ATZ636" s="802"/>
      <c r="AUA636" s="802"/>
      <c r="AUB636" s="802"/>
      <c r="AUC636" s="802"/>
      <c r="AUD636" s="802"/>
      <c r="AUE636" s="802"/>
      <c r="AUF636" s="802"/>
      <c r="AUG636" s="802"/>
      <c r="AUH636" s="802"/>
      <c r="AUI636" s="802"/>
      <c r="AUJ636" s="802"/>
      <c r="AUK636" s="802"/>
      <c r="AUL636" s="802"/>
      <c r="AUM636" s="802"/>
      <c r="AUN636" s="802"/>
      <c r="AUO636" s="802"/>
      <c r="AUP636" s="801"/>
      <c r="AUQ636" s="802"/>
      <c r="AUR636" s="801"/>
      <c r="AUS636" s="802"/>
      <c r="AUT636" s="801"/>
      <c r="AUU636" s="802"/>
      <c r="AUV636" s="802"/>
      <c r="AUW636" s="802"/>
      <c r="AUX636" s="802"/>
      <c r="AUY636" s="802"/>
      <c r="AUZ636" s="802"/>
      <c r="AVA636" s="802"/>
      <c r="AVB636" s="802"/>
      <c r="AVC636" s="802"/>
      <c r="AVD636" s="802"/>
      <c r="AVE636" s="802"/>
      <c r="AVF636" s="802"/>
      <c r="AVG636" s="802"/>
      <c r="AVH636" s="802"/>
      <c r="AVI636" s="802"/>
      <c r="AVJ636" s="808"/>
      <c r="AVK636" s="808"/>
      <c r="AVL636" s="808"/>
      <c r="AVM636" s="808"/>
      <c r="AVN636" s="808"/>
      <c r="AVO636" s="808"/>
      <c r="AVP636" s="808"/>
      <c r="AVQ636" s="808"/>
      <c r="AVR636" s="808"/>
      <c r="AVS636" s="808"/>
      <c r="AVT636" s="808"/>
      <c r="AVU636" s="809"/>
      <c r="AVV636" s="809"/>
      <c r="AVW636" s="809"/>
      <c r="AVX636" s="809"/>
      <c r="AVY636" s="809"/>
      <c r="AVZ636" s="809"/>
      <c r="AWA636" s="809"/>
      <c r="AWB636" s="809"/>
      <c r="AWC636" s="809"/>
      <c r="AWD636" s="809"/>
      <c r="AWE636" s="809"/>
      <c r="AWF636" s="809"/>
      <c r="AWG636" s="809"/>
      <c r="AWH636" s="809"/>
      <c r="AWI636" s="809"/>
      <c r="AWJ636" s="809"/>
      <c r="AWK636" s="809"/>
      <c r="AWL636" s="809"/>
      <c r="AWM636" s="809"/>
      <c r="AWN636" s="809"/>
      <c r="AWO636" s="809"/>
      <c r="AWP636" s="809"/>
      <c r="AWQ636" s="809"/>
      <c r="AWR636" s="808"/>
      <c r="AWS636" s="761"/>
      <c r="AWT636" s="808"/>
      <c r="AWU636" s="809"/>
      <c r="AWV636" s="809"/>
      <c r="AWW636" s="809"/>
      <c r="AWX636" s="809"/>
      <c r="AWY636" s="809"/>
      <c r="AWZ636" s="809"/>
      <c r="AXA636" s="809"/>
      <c r="AXB636" s="809"/>
      <c r="AXC636" s="809"/>
      <c r="AXD636" s="809"/>
      <c r="AXE636" s="809"/>
      <c r="AXF636" s="809"/>
      <c r="AXG636" s="809"/>
      <c r="AXH636" s="809"/>
      <c r="AXI636" s="809"/>
      <c r="AXJ636" s="809"/>
      <c r="AXK636" s="809"/>
      <c r="AXL636" s="809"/>
      <c r="AXM636" s="809"/>
      <c r="AXN636" s="809"/>
      <c r="AXO636" s="809"/>
      <c r="AXP636" s="809"/>
      <c r="AXQ636" s="809"/>
      <c r="AXR636" s="809"/>
      <c r="AXS636" s="809"/>
      <c r="AXT636" s="809"/>
      <c r="AXU636" s="809"/>
      <c r="AXV636" s="809"/>
      <c r="AXW636" s="809"/>
      <c r="AXX636" s="809"/>
      <c r="AXY636" s="809"/>
      <c r="AXZ636" s="809"/>
      <c r="AYA636" s="809"/>
      <c r="AYB636" s="809"/>
      <c r="AYC636" s="809"/>
      <c r="AYD636" s="808"/>
      <c r="AYE636" s="808"/>
      <c r="AYF636" s="809"/>
      <c r="AYG636" s="808"/>
      <c r="AYH636" s="810"/>
      <c r="AYI636" s="810"/>
      <c r="AYJ636" s="810"/>
      <c r="AYK636" s="810"/>
      <c r="AYL636" s="810"/>
      <c r="AYM636" s="810"/>
      <c r="AYN636" s="810"/>
      <c r="AYO636" s="810"/>
      <c r="AYP636" s="810"/>
      <c r="AYQ636" s="810"/>
      <c r="AYR636" s="810"/>
      <c r="AYS636" s="810"/>
      <c r="AYT636" s="810"/>
      <c r="AYU636" s="810"/>
      <c r="AYV636" s="810"/>
      <c r="AYW636" s="810"/>
      <c r="AYX636" s="810"/>
      <c r="AYY636" s="810"/>
      <c r="AYZ636" s="810"/>
      <c r="AZA636" s="810"/>
      <c r="AZB636" s="810"/>
      <c r="AZC636" s="810"/>
      <c r="AZD636" s="810"/>
      <c r="AZE636" s="810"/>
      <c r="AZF636" s="810"/>
      <c r="AZG636" s="810"/>
      <c r="AZH636" s="810"/>
      <c r="AZI636" s="810"/>
      <c r="AZJ636" s="810"/>
      <c r="AZK636" s="810"/>
      <c r="AZL636" s="810"/>
      <c r="AZM636" s="810"/>
      <c r="AZN636" s="810"/>
      <c r="AZO636" s="810"/>
      <c r="AZP636" s="809"/>
      <c r="AZQ636" s="802"/>
      <c r="AZR636" s="802"/>
      <c r="AZS636" s="802"/>
    </row>
    <row r="637" spans="45:920 1123:1371" s="793" customFormat="1" ht="13.5">
      <c r="AS637" s="802"/>
      <c r="AT637" s="802"/>
      <c r="AU637" s="802"/>
      <c r="AV637" s="802"/>
      <c r="AW637" s="802"/>
      <c r="AX637" s="802"/>
      <c r="AY637" s="802"/>
      <c r="AZ637" s="802"/>
      <c r="BA637" s="802"/>
      <c r="BB637" s="802"/>
      <c r="BC637" s="802"/>
      <c r="BD637" s="802"/>
      <c r="BE637" s="802"/>
      <c r="BF637" s="802"/>
      <c r="BG637" s="802"/>
      <c r="BH637" s="802"/>
      <c r="BI637" s="802"/>
      <c r="BJ637" s="802"/>
      <c r="BK637" s="802"/>
      <c r="BL637" s="802"/>
      <c r="BM637" s="802"/>
      <c r="BN637" s="802"/>
      <c r="BO637" s="802"/>
      <c r="BP637" s="802"/>
      <c r="BQ637" s="802"/>
      <c r="BR637" s="802"/>
      <c r="BS637" s="802"/>
      <c r="BT637" s="802"/>
      <c r="BU637" s="802"/>
      <c r="BV637" s="802"/>
      <c r="BW637" s="802"/>
      <c r="BX637" s="802"/>
      <c r="BY637" s="802"/>
      <c r="BZ637" s="802"/>
      <c r="CA637" s="802"/>
      <c r="CB637" s="802"/>
      <c r="CC637" s="802"/>
      <c r="CD637" s="802"/>
      <c r="CE637" s="802"/>
      <c r="CF637" s="802"/>
      <c r="CG637" s="802"/>
      <c r="CH637" s="802"/>
      <c r="CI637" s="802"/>
      <c r="CJ637" s="802"/>
      <c r="CK637" s="802"/>
      <c r="CL637" s="802"/>
      <c r="CM637" s="802"/>
      <c r="CN637" s="802"/>
      <c r="CO637" s="802"/>
      <c r="CP637" s="802"/>
      <c r="CQ637" s="802"/>
      <c r="CR637" s="802"/>
      <c r="CS637" s="802"/>
      <c r="CT637" s="802"/>
      <c r="CU637" s="802"/>
      <c r="CV637" s="802"/>
      <c r="CW637" s="802"/>
      <c r="CX637" s="802"/>
      <c r="CY637" s="802"/>
      <c r="CZ637" s="802"/>
      <c r="DA637" s="802"/>
      <c r="DB637" s="802"/>
      <c r="DC637" s="802"/>
      <c r="DD637" s="802"/>
      <c r="DE637" s="802"/>
      <c r="DF637" s="802"/>
      <c r="DG637" s="802"/>
      <c r="DH637" s="802"/>
      <c r="DI637" s="802"/>
      <c r="DJ637" s="802"/>
      <c r="DK637" s="802"/>
      <c r="DL637" s="802"/>
      <c r="DM637" s="802"/>
      <c r="DN637" s="802"/>
      <c r="DO637" s="802"/>
      <c r="DP637" s="802"/>
      <c r="DQ637" s="802"/>
      <c r="DR637" s="802"/>
      <c r="DS637" s="802"/>
      <c r="DT637" s="802"/>
      <c r="DU637" s="802"/>
      <c r="DV637" s="802"/>
      <c r="DW637" s="802"/>
      <c r="DX637" s="802"/>
      <c r="DY637" s="802"/>
      <c r="DZ637" s="802"/>
      <c r="EA637" s="802"/>
      <c r="EB637" s="802"/>
      <c r="EC637" s="802"/>
      <c r="ED637" s="802"/>
      <c r="EE637" s="802"/>
      <c r="EF637" s="802"/>
      <c r="EG637" s="802"/>
      <c r="EH637" s="802"/>
      <c r="EI637" s="802"/>
      <c r="EJ637" s="802"/>
      <c r="EK637" s="802"/>
      <c r="EL637" s="802"/>
      <c r="EM637" s="802"/>
      <c r="EN637" s="802"/>
      <c r="EO637" s="802"/>
      <c r="EP637" s="802"/>
      <c r="EQ637" s="802"/>
      <c r="ER637" s="802"/>
      <c r="ES637" s="802"/>
      <c r="ET637" s="802"/>
      <c r="EU637" s="802"/>
      <c r="EV637" s="802"/>
      <c r="EW637" s="802"/>
      <c r="EX637" s="802"/>
      <c r="EY637" s="802"/>
      <c r="EZ637" s="802"/>
      <c r="FA637" s="802"/>
      <c r="FB637" s="802"/>
      <c r="FC637" s="802"/>
      <c r="FD637" s="802"/>
      <c r="FE637" s="802"/>
      <c r="FF637" s="802"/>
      <c r="FG637" s="802"/>
      <c r="FH637" s="802"/>
      <c r="FI637" s="802"/>
      <c r="FJ637" s="802"/>
      <c r="FK637" s="802"/>
      <c r="FL637" s="802"/>
      <c r="FM637" s="802"/>
      <c r="FN637" s="802"/>
      <c r="FO637" s="802"/>
      <c r="FP637" s="802"/>
      <c r="FQ637" s="802"/>
      <c r="FR637" s="802"/>
      <c r="FS637" s="802"/>
      <c r="FT637" s="802"/>
      <c r="FU637" s="802"/>
      <c r="FV637" s="802"/>
      <c r="FW637" s="802"/>
      <c r="FX637" s="802"/>
      <c r="FY637" s="802"/>
      <c r="FZ637" s="802"/>
      <c r="GA637" s="802"/>
      <c r="GB637" s="802"/>
      <c r="GC637" s="802"/>
      <c r="GD637" s="802"/>
      <c r="GE637" s="802"/>
      <c r="GF637" s="802"/>
      <c r="GG637" s="802"/>
      <c r="GH637" s="802"/>
      <c r="GI637" s="802"/>
      <c r="GJ637" s="802"/>
      <c r="GK637" s="802"/>
      <c r="GL637" s="802"/>
      <c r="GM637" s="802"/>
      <c r="GN637" s="802"/>
      <c r="GO637" s="802"/>
      <c r="GP637" s="802"/>
      <c r="GQ637" s="802"/>
      <c r="GR637" s="802"/>
      <c r="GS637" s="802"/>
      <c r="GT637" s="802"/>
      <c r="GU637" s="802"/>
      <c r="GV637" s="802"/>
      <c r="GW637" s="802"/>
      <c r="GX637" s="802"/>
      <c r="GY637" s="802"/>
      <c r="GZ637" s="802"/>
      <c r="HA637" s="802"/>
      <c r="HB637" s="802"/>
      <c r="HC637" s="802"/>
      <c r="HD637" s="802"/>
      <c r="HE637" s="802"/>
      <c r="HF637" s="802"/>
      <c r="HG637" s="802"/>
      <c r="HH637" s="802"/>
      <c r="HI637" s="802"/>
      <c r="HJ637" s="802"/>
      <c r="HK637" s="802"/>
      <c r="HL637" s="802"/>
      <c r="HM637" s="802"/>
      <c r="HN637" s="802"/>
      <c r="HO637" s="802"/>
      <c r="HP637" s="802"/>
      <c r="HQ637" s="802"/>
      <c r="HR637" s="802"/>
      <c r="HS637" s="802"/>
      <c r="HT637" s="802"/>
      <c r="HU637" s="802"/>
      <c r="HV637" s="802"/>
      <c r="HW637" s="802"/>
      <c r="HX637" s="802"/>
      <c r="HY637" s="802"/>
      <c r="HZ637" s="802"/>
      <c r="IA637" s="802"/>
      <c r="IB637" s="802"/>
      <c r="IC637" s="802"/>
      <c r="ID637" s="802"/>
      <c r="IE637" s="802"/>
      <c r="IF637" s="802"/>
      <c r="IG637" s="802"/>
      <c r="IH637" s="802"/>
      <c r="II637" s="802"/>
      <c r="IJ637" s="802"/>
      <c r="IK637" s="802"/>
      <c r="IL637" s="802"/>
      <c r="IM637" s="802"/>
      <c r="IN637" s="802"/>
      <c r="IO637" s="802"/>
      <c r="IP637" s="802"/>
      <c r="IQ637" s="802"/>
      <c r="IR637" s="802"/>
      <c r="IS637" s="802"/>
      <c r="IT637" s="802"/>
      <c r="IU637" s="802"/>
      <c r="IV637" s="802"/>
      <c r="IW637" s="802"/>
      <c r="IX637" s="802"/>
      <c r="IY637" s="802"/>
      <c r="IZ637" s="802"/>
      <c r="JA637" s="802"/>
      <c r="JB637" s="802"/>
      <c r="JC637" s="802"/>
      <c r="JD637" s="802"/>
      <c r="JE637" s="802"/>
      <c r="JF637" s="802"/>
      <c r="JG637" s="802"/>
      <c r="JH637" s="802"/>
      <c r="JI637" s="802"/>
      <c r="JJ637" s="802"/>
      <c r="JK637" s="802"/>
      <c r="JL637" s="802"/>
      <c r="JM637" s="802"/>
      <c r="JN637" s="802"/>
      <c r="JO637" s="802"/>
      <c r="JP637" s="802"/>
      <c r="JQ637" s="802"/>
      <c r="JR637" s="802"/>
      <c r="JS637" s="802"/>
      <c r="JT637" s="802"/>
      <c r="JU637" s="802"/>
      <c r="JV637" s="802"/>
      <c r="JW637" s="802"/>
      <c r="JX637" s="802"/>
      <c r="JY637" s="802"/>
      <c r="JZ637" s="802"/>
      <c r="KA637" s="802"/>
      <c r="KB637" s="802"/>
      <c r="KC637" s="802"/>
      <c r="KD637" s="802"/>
      <c r="KE637" s="802"/>
      <c r="KF637" s="802"/>
      <c r="KG637" s="802"/>
      <c r="KH637" s="802"/>
      <c r="KI637" s="802"/>
      <c r="KJ637" s="802"/>
      <c r="KK637" s="802"/>
      <c r="KL637" s="802"/>
      <c r="KM637" s="802"/>
      <c r="KN637" s="802"/>
      <c r="KO637" s="802"/>
      <c r="KP637" s="802"/>
      <c r="KQ637" s="802"/>
      <c r="KR637" s="802"/>
      <c r="KS637" s="802"/>
      <c r="KT637" s="802"/>
      <c r="KU637" s="802"/>
      <c r="KV637" s="802"/>
      <c r="KW637" s="802"/>
      <c r="KX637" s="802"/>
      <c r="KY637" s="802"/>
      <c r="KZ637" s="802"/>
      <c r="LA637" s="802"/>
      <c r="LB637" s="802"/>
      <c r="LC637" s="802"/>
      <c r="LD637" s="802"/>
      <c r="LE637" s="802"/>
      <c r="LF637" s="802"/>
      <c r="LG637" s="802"/>
      <c r="LH637" s="802"/>
      <c r="LI637" s="802"/>
      <c r="LJ637" s="802"/>
      <c r="LK637" s="802"/>
      <c r="LL637" s="802"/>
      <c r="LM637" s="802"/>
      <c r="LN637" s="802"/>
      <c r="LO637" s="802"/>
      <c r="LP637" s="802"/>
      <c r="LQ637" s="802"/>
      <c r="LR637" s="802"/>
      <c r="LS637" s="802"/>
      <c r="LT637" s="802"/>
      <c r="LU637" s="802"/>
      <c r="LV637" s="802"/>
      <c r="LW637" s="802"/>
      <c r="LX637" s="802"/>
      <c r="LY637" s="802"/>
      <c r="LZ637" s="802"/>
      <c r="MA637" s="802"/>
      <c r="MB637" s="802"/>
      <c r="MC637" s="802"/>
      <c r="MD637" s="802"/>
      <c r="ME637" s="802"/>
      <c r="MF637" s="802"/>
      <c r="MG637" s="802"/>
      <c r="MH637" s="802"/>
      <c r="MI637" s="802"/>
      <c r="MJ637" s="802"/>
      <c r="MK637" s="802"/>
      <c r="ML637" s="802"/>
      <c r="MM637" s="802"/>
      <c r="MN637" s="802"/>
      <c r="MO637" s="802"/>
      <c r="MP637" s="802"/>
      <c r="MQ637" s="802"/>
      <c r="MR637" s="802"/>
      <c r="MS637" s="802"/>
      <c r="MT637" s="802"/>
      <c r="MU637" s="802"/>
      <c r="MV637" s="802"/>
      <c r="MW637" s="802"/>
      <c r="MX637" s="802"/>
      <c r="MY637" s="802"/>
      <c r="MZ637" s="802"/>
      <c r="NA637" s="802"/>
      <c r="NB637" s="802"/>
      <c r="NC637" s="802"/>
      <c r="ND637" s="802"/>
      <c r="NE637" s="802"/>
      <c r="NF637" s="802"/>
      <c r="NG637" s="802"/>
      <c r="NH637" s="802"/>
      <c r="NI637" s="802"/>
      <c r="NJ637" s="802"/>
      <c r="NK637" s="802"/>
      <c r="NL637" s="802"/>
      <c r="NM637" s="802"/>
      <c r="NN637" s="802"/>
      <c r="NO637" s="802"/>
      <c r="NP637" s="802"/>
      <c r="NQ637" s="802"/>
      <c r="NR637" s="802"/>
      <c r="NS637" s="802"/>
      <c r="NT637" s="802"/>
      <c r="NU637" s="802"/>
      <c r="NV637" s="802"/>
      <c r="NW637" s="802"/>
      <c r="NX637" s="802"/>
      <c r="NY637" s="802"/>
      <c r="NZ637" s="802"/>
      <c r="OA637" s="802"/>
      <c r="OB637" s="802"/>
      <c r="OC637" s="802"/>
      <c r="OD637" s="802"/>
      <c r="OE637" s="802"/>
      <c r="OF637" s="802"/>
      <c r="OG637" s="802"/>
      <c r="OH637" s="802"/>
      <c r="OI637" s="802"/>
      <c r="OJ637" s="802"/>
      <c r="OK637" s="802"/>
      <c r="OL637" s="802"/>
      <c r="OM637" s="802"/>
      <c r="ON637" s="802"/>
      <c r="OO637" s="802"/>
      <c r="OP637" s="802"/>
      <c r="OQ637" s="802"/>
      <c r="OR637" s="802"/>
      <c r="OS637" s="802"/>
      <c r="OT637" s="802"/>
      <c r="OU637" s="802"/>
      <c r="OV637" s="802"/>
      <c r="OW637" s="802"/>
      <c r="OX637" s="802"/>
      <c r="OY637" s="802"/>
      <c r="OZ637" s="802"/>
      <c r="PA637" s="802"/>
      <c r="PB637" s="802"/>
      <c r="PC637" s="802"/>
      <c r="PD637" s="802"/>
      <c r="PE637" s="802"/>
      <c r="PF637" s="802"/>
      <c r="PG637" s="802"/>
      <c r="PH637" s="802"/>
      <c r="PI637" s="802"/>
      <c r="PJ637" s="802"/>
      <c r="PK637" s="802"/>
      <c r="PL637" s="802"/>
      <c r="PM637" s="802"/>
      <c r="PN637" s="802"/>
      <c r="PO637" s="802"/>
      <c r="PP637" s="802"/>
      <c r="PQ637" s="802"/>
      <c r="PR637" s="802"/>
      <c r="PS637" s="802"/>
      <c r="PT637" s="802"/>
      <c r="PU637" s="802"/>
      <c r="PV637" s="802"/>
      <c r="PW637" s="802"/>
      <c r="PX637" s="802"/>
      <c r="PY637" s="802"/>
      <c r="PZ637" s="802"/>
      <c r="QA637" s="802"/>
      <c r="QB637" s="802"/>
      <c r="QC637" s="802"/>
      <c r="QD637" s="802"/>
      <c r="QE637" s="802"/>
      <c r="QF637" s="802"/>
      <c r="QG637" s="802"/>
      <c r="QH637" s="802"/>
      <c r="QI637" s="802"/>
      <c r="QJ637" s="802"/>
      <c r="QK637" s="802"/>
      <c r="QL637" s="802"/>
      <c r="QM637" s="802"/>
      <c r="QN637" s="802"/>
      <c r="QO637" s="802"/>
      <c r="QP637" s="802"/>
      <c r="QQ637" s="802"/>
      <c r="QR637" s="802"/>
      <c r="QS637" s="802"/>
      <c r="QT637" s="802"/>
      <c r="QU637" s="802"/>
      <c r="QV637" s="802"/>
      <c r="QW637" s="802"/>
      <c r="QX637" s="802"/>
      <c r="QY637" s="802"/>
      <c r="QZ637" s="802"/>
      <c r="RA637" s="802"/>
      <c r="RB637" s="802"/>
      <c r="RC637" s="802"/>
      <c r="RD637" s="802"/>
      <c r="RE637" s="802"/>
      <c r="RF637" s="802"/>
      <c r="RG637" s="802"/>
      <c r="RH637" s="802"/>
      <c r="RI637" s="802"/>
      <c r="RJ637" s="802"/>
      <c r="RK637" s="802"/>
      <c r="RL637" s="802"/>
      <c r="RM637" s="802"/>
      <c r="RN637" s="802"/>
      <c r="RO637" s="802"/>
      <c r="RP637" s="802"/>
      <c r="RQ637" s="802"/>
      <c r="RR637" s="802"/>
      <c r="RS637" s="802"/>
      <c r="RT637" s="802"/>
      <c r="RU637" s="802"/>
      <c r="RV637" s="802"/>
      <c r="RW637" s="802"/>
      <c r="RX637" s="802"/>
      <c r="RY637" s="802"/>
      <c r="RZ637" s="802"/>
      <c r="SA637" s="802"/>
      <c r="SB637" s="802"/>
      <c r="SC637" s="802"/>
      <c r="SD637" s="802"/>
      <c r="SE637" s="802"/>
      <c r="SF637" s="802"/>
      <c r="SG637" s="802"/>
      <c r="SH637" s="802"/>
      <c r="SI637" s="802"/>
      <c r="SJ637" s="802"/>
      <c r="SK637" s="802"/>
      <c r="SL637" s="802"/>
      <c r="SM637" s="802"/>
      <c r="SN637" s="802"/>
      <c r="SO637" s="802"/>
      <c r="SP637" s="802"/>
      <c r="SQ637" s="802"/>
      <c r="SR637" s="802"/>
      <c r="SS637" s="802"/>
      <c r="ST637" s="802"/>
      <c r="SU637" s="802"/>
      <c r="SV637" s="802"/>
      <c r="SW637" s="802"/>
      <c r="SX637" s="802"/>
      <c r="SY637" s="802"/>
      <c r="SZ637" s="802"/>
      <c r="TA637" s="802"/>
      <c r="TB637" s="802"/>
      <c r="TC637" s="802"/>
      <c r="TD637" s="802"/>
      <c r="TE637" s="802"/>
      <c r="TF637" s="802"/>
      <c r="TG637" s="802"/>
      <c r="TH637" s="802"/>
      <c r="TI637" s="802"/>
      <c r="TJ637" s="802"/>
      <c r="TK637" s="802"/>
      <c r="TL637" s="802"/>
      <c r="TM637" s="802"/>
      <c r="TN637" s="802"/>
      <c r="TO637" s="802"/>
      <c r="TP637" s="802"/>
      <c r="TQ637" s="802"/>
      <c r="TR637" s="802"/>
      <c r="TS637" s="802"/>
      <c r="TT637" s="802"/>
      <c r="TU637" s="802"/>
      <c r="TV637" s="802"/>
      <c r="TW637" s="802"/>
      <c r="TX637" s="802"/>
      <c r="TY637" s="802"/>
      <c r="TZ637" s="802"/>
      <c r="UA637" s="802"/>
      <c r="UB637" s="802"/>
      <c r="UC637" s="802"/>
      <c r="UD637" s="802"/>
      <c r="UE637" s="802"/>
      <c r="UF637" s="802"/>
      <c r="UG637" s="802"/>
      <c r="UH637" s="802"/>
      <c r="UI637" s="802"/>
      <c r="UJ637" s="802"/>
      <c r="UK637" s="802"/>
      <c r="UL637" s="802"/>
      <c r="UM637" s="802"/>
      <c r="UN637" s="802"/>
      <c r="UO637" s="802"/>
      <c r="UP637" s="802"/>
      <c r="UQ637" s="802"/>
      <c r="UR637" s="802"/>
      <c r="US637" s="802"/>
      <c r="UT637" s="802"/>
      <c r="UU637" s="802"/>
      <c r="UV637" s="802"/>
      <c r="UW637" s="802"/>
      <c r="UX637" s="802"/>
      <c r="UY637" s="802"/>
      <c r="UZ637" s="802"/>
      <c r="VA637" s="802"/>
      <c r="VB637" s="802"/>
      <c r="VC637" s="802"/>
      <c r="VD637" s="802"/>
      <c r="VE637" s="802"/>
      <c r="VF637" s="802"/>
      <c r="VG637" s="802"/>
      <c r="VH637" s="802"/>
      <c r="VI637" s="802"/>
      <c r="VJ637" s="802"/>
      <c r="VK637" s="802"/>
      <c r="VL637" s="802"/>
      <c r="VM637" s="802"/>
      <c r="VN637" s="802"/>
      <c r="VO637" s="802"/>
      <c r="VP637" s="802"/>
      <c r="VQ637" s="802"/>
      <c r="VR637" s="802"/>
      <c r="VS637" s="802"/>
      <c r="VT637" s="802"/>
      <c r="VU637" s="802"/>
      <c r="VV637" s="802"/>
      <c r="VW637" s="802"/>
      <c r="VX637" s="802"/>
      <c r="VY637" s="802"/>
      <c r="VZ637" s="802"/>
      <c r="WA637" s="802"/>
      <c r="WB637" s="802"/>
      <c r="WC637" s="802"/>
      <c r="WD637" s="802"/>
      <c r="WE637" s="802"/>
      <c r="WF637" s="802"/>
      <c r="WG637" s="802"/>
      <c r="WH637" s="802"/>
      <c r="WI637" s="802"/>
      <c r="WJ637" s="802"/>
      <c r="WK637" s="802"/>
      <c r="WL637" s="802"/>
      <c r="WM637" s="802"/>
      <c r="WN637" s="802"/>
      <c r="WO637" s="802"/>
      <c r="WP637" s="802"/>
      <c r="WQ637" s="802"/>
      <c r="WR637" s="802"/>
      <c r="WS637" s="802"/>
      <c r="WT637" s="802"/>
      <c r="WU637" s="802"/>
      <c r="WV637" s="802"/>
      <c r="WW637" s="802"/>
      <c r="WX637" s="802"/>
      <c r="WY637" s="802"/>
      <c r="WZ637" s="802"/>
      <c r="XA637" s="802"/>
      <c r="XB637" s="802"/>
      <c r="XC637" s="802"/>
      <c r="XD637" s="802"/>
      <c r="XE637" s="802"/>
      <c r="XF637" s="802"/>
      <c r="XG637" s="802"/>
      <c r="XH637" s="802"/>
      <c r="XI637" s="802"/>
      <c r="XJ637" s="802"/>
      <c r="XK637" s="802"/>
      <c r="XL637" s="802"/>
      <c r="XM637" s="802"/>
      <c r="XN637" s="802"/>
      <c r="XO637" s="802"/>
      <c r="XP637" s="802"/>
      <c r="XQ637" s="802"/>
      <c r="XR637" s="802"/>
      <c r="XS637" s="802"/>
      <c r="XT637" s="802"/>
      <c r="XU637" s="802"/>
      <c r="XV637" s="802"/>
      <c r="XW637" s="802"/>
      <c r="XX637" s="802"/>
      <c r="XY637" s="802"/>
      <c r="XZ637" s="802"/>
      <c r="YA637" s="802"/>
      <c r="YB637" s="802"/>
      <c r="YC637" s="802"/>
      <c r="YD637" s="802"/>
      <c r="YE637" s="802"/>
      <c r="YF637" s="802"/>
      <c r="YG637" s="802"/>
      <c r="YH637" s="802"/>
      <c r="YI637" s="802"/>
      <c r="YJ637" s="802"/>
      <c r="YK637" s="802"/>
      <c r="YL637" s="802"/>
      <c r="YM637" s="802"/>
      <c r="YN637" s="802"/>
      <c r="YO637" s="802"/>
      <c r="YP637" s="802"/>
      <c r="YQ637" s="802"/>
      <c r="YR637" s="802"/>
      <c r="YS637" s="802"/>
      <c r="YT637" s="802"/>
      <c r="YU637" s="802"/>
      <c r="YV637" s="802"/>
      <c r="YW637" s="802"/>
      <c r="YX637" s="802"/>
      <c r="YY637" s="802"/>
      <c r="YZ637" s="802"/>
      <c r="ZA637" s="802"/>
      <c r="ZB637" s="802"/>
      <c r="ZC637" s="802"/>
      <c r="ZD637" s="802"/>
      <c r="ZE637" s="802"/>
      <c r="ZF637" s="802"/>
      <c r="ZG637" s="802"/>
      <c r="ZH637" s="802"/>
      <c r="ZI637" s="802"/>
      <c r="ZJ637" s="802"/>
      <c r="ZK637" s="802"/>
      <c r="ZL637" s="802"/>
      <c r="ZM637" s="802"/>
      <c r="ZN637" s="802"/>
      <c r="ZO637" s="802"/>
      <c r="ZP637" s="802"/>
      <c r="ZQ637" s="802"/>
      <c r="ZR637" s="802"/>
      <c r="ZS637" s="802"/>
      <c r="ZT637" s="802"/>
      <c r="ZU637" s="802"/>
      <c r="ZV637" s="802"/>
      <c r="ZW637" s="802"/>
      <c r="ZX637" s="802"/>
      <c r="ZY637" s="802"/>
      <c r="ZZ637" s="802"/>
      <c r="AAA637" s="802"/>
      <c r="AAB637" s="802"/>
      <c r="AAC637" s="802"/>
      <c r="AAD637" s="802"/>
      <c r="AAE637" s="802"/>
      <c r="AAF637" s="802"/>
      <c r="AAG637" s="802"/>
      <c r="AAH637" s="802"/>
      <c r="AAI637" s="802"/>
      <c r="AAJ637" s="802"/>
      <c r="AAK637" s="802"/>
      <c r="AAL637" s="802"/>
      <c r="AAM637" s="802"/>
      <c r="AAN637" s="802"/>
      <c r="AAO637" s="802"/>
      <c r="AAP637" s="802"/>
      <c r="AAQ637" s="802"/>
      <c r="AAR637" s="802"/>
      <c r="AAS637" s="802"/>
      <c r="AAT637" s="802"/>
      <c r="AAU637" s="802"/>
      <c r="AAV637" s="802"/>
      <c r="AAW637" s="802"/>
      <c r="AAX637" s="802"/>
      <c r="AAY637" s="802"/>
      <c r="AAZ637" s="802"/>
      <c r="ABA637" s="802"/>
      <c r="ABB637" s="802"/>
      <c r="ABC637" s="802"/>
      <c r="ABD637" s="802"/>
      <c r="ABE637" s="802"/>
      <c r="ABF637" s="802"/>
      <c r="ABG637" s="802"/>
      <c r="ABH637" s="802"/>
      <c r="ABI637" s="802"/>
      <c r="ABJ637" s="802"/>
      <c r="ABK637" s="802"/>
      <c r="ABL637" s="802"/>
      <c r="ABM637" s="802"/>
      <c r="ABN637" s="802"/>
      <c r="ABO637" s="802"/>
      <c r="ABP637" s="802"/>
      <c r="ABQ637" s="802"/>
      <c r="ABR637" s="802"/>
      <c r="ABS637" s="802"/>
      <c r="ABT637" s="802"/>
      <c r="ABU637" s="802"/>
      <c r="ABV637" s="802"/>
      <c r="ABW637" s="802"/>
      <c r="ABX637" s="802"/>
      <c r="ABY637" s="802"/>
      <c r="ABZ637" s="802"/>
      <c r="ACA637" s="802"/>
      <c r="ACB637" s="802"/>
      <c r="ACC637" s="802"/>
      <c r="ACD637" s="802"/>
      <c r="ACE637" s="802"/>
      <c r="ACF637" s="802"/>
      <c r="ACG637" s="802"/>
      <c r="ACH637" s="802"/>
      <c r="ACI637" s="802"/>
      <c r="ACJ637" s="802"/>
      <c r="ACK637" s="802"/>
      <c r="ACL637" s="802"/>
      <c r="ACM637" s="802"/>
      <c r="ACN637" s="802"/>
      <c r="ACO637" s="802"/>
      <c r="ACP637" s="802"/>
      <c r="ACQ637" s="802"/>
      <c r="ACR637" s="802"/>
      <c r="ACS637" s="802"/>
      <c r="ACT637" s="802"/>
      <c r="ACU637" s="802"/>
      <c r="ACV637" s="802"/>
      <c r="ACW637" s="802"/>
      <c r="ACX637" s="802"/>
      <c r="ACY637" s="802"/>
      <c r="ACZ637" s="802"/>
      <c r="ADA637" s="802"/>
      <c r="ADB637" s="802"/>
      <c r="ADC637" s="802"/>
      <c r="ADD637" s="802"/>
      <c r="ADE637" s="802"/>
      <c r="ADF637" s="802"/>
      <c r="ADG637" s="802"/>
      <c r="ADH637" s="802"/>
      <c r="ADI637" s="802"/>
      <c r="ADJ637" s="802"/>
      <c r="ADK637" s="802"/>
      <c r="ADL637" s="802"/>
      <c r="ADM637" s="802"/>
      <c r="ADN637" s="802"/>
      <c r="ADO637" s="802"/>
      <c r="ADP637" s="802"/>
      <c r="ADQ637" s="802"/>
      <c r="ADR637" s="802"/>
      <c r="ADS637" s="802"/>
      <c r="ADT637" s="802"/>
      <c r="ADU637" s="802"/>
      <c r="ADV637" s="802"/>
      <c r="ADW637" s="802"/>
      <c r="ADX637" s="802"/>
      <c r="ADY637" s="802"/>
      <c r="ADZ637" s="802"/>
      <c r="AEA637" s="802"/>
      <c r="AEB637" s="802"/>
      <c r="AEC637" s="802"/>
      <c r="AED637" s="802"/>
      <c r="AEE637" s="802"/>
      <c r="AEF637" s="802"/>
      <c r="AEG637" s="802"/>
      <c r="AEH637" s="802"/>
      <c r="AEI637" s="802"/>
      <c r="AEJ637" s="802"/>
      <c r="AEK637" s="802"/>
      <c r="AEL637" s="802"/>
      <c r="AEM637" s="802"/>
      <c r="AEN637" s="802"/>
      <c r="AEO637" s="802"/>
      <c r="AEP637" s="802"/>
      <c r="AEQ637" s="802"/>
      <c r="AER637" s="802"/>
      <c r="AES637" s="802"/>
      <c r="AET637" s="802"/>
      <c r="AEU637" s="802"/>
      <c r="AEV637" s="802"/>
      <c r="AEW637" s="802"/>
      <c r="AEX637" s="802"/>
      <c r="AEY637" s="802"/>
      <c r="AEZ637" s="802"/>
      <c r="AFA637" s="802"/>
      <c r="AFB637" s="802"/>
      <c r="AFC637" s="802"/>
      <c r="AFD637" s="802"/>
      <c r="AFE637" s="802"/>
      <c r="AFF637" s="802"/>
      <c r="AFG637" s="802"/>
      <c r="AFH637" s="802"/>
      <c r="AFI637" s="802"/>
      <c r="AFJ637" s="802"/>
      <c r="AFK637" s="802"/>
      <c r="AFL637" s="802"/>
      <c r="AFM637" s="802"/>
      <c r="AFN637" s="802"/>
      <c r="AFO637" s="802"/>
      <c r="AFP637" s="802"/>
      <c r="AFQ637" s="802"/>
      <c r="AFR637" s="802"/>
      <c r="AFS637" s="802"/>
      <c r="AFT637" s="802"/>
      <c r="AFU637" s="802"/>
      <c r="AFV637" s="802"/>
      <c r="AFW637" s="802"/>
      <c r="AFX637" s="802"/>
      <c r="AFY637" s="802"/>
      <c r="AFZ637" s="802"/>
      <c r="AGA637" s="802"/>
      <c r="AGB637" s="802"/>
      <c r="AGC637" s="802"/>
      <c r="AGD637" s="802"/>
      <c r="AGE637" s="802"/>
      <c r="AGF637" s="802"/>
      <c r="AGG637" s="802"/>
      <c r="AGH637" s="802"/>
      <c r="AGI637" s="802"/>
      <c r="AGJ637" s="802"/>
      <c r="AGK637" s="802"/>
      <c r="AGL637" s="802"/>
      <c r="AGM637" s="802"/>
      <c r="AGN637" s="802"/>
      <c r="AGO637" s="802"/>
      <c r="AGP637" s="802"/>
      <c r="AGQ637" s="802"/>
      <c r="AGR637" s="802"/>
      <c r="AGS637" s="802"/>
      <c r="AGT637" s="802"/>
      <c r="AGU637" s="802"/>
      <c r="AGV637" s="802"/>
      <c r="AGW637" s="802"/>
      <c r="AGX637" s="802"/>
      <c r="AGY637" s="802"/>
      <c r="AGZ637" s="802"/>
      <c r="AHA637" s="802"/>
      <c r="AHB637" s="802"/>
      <c r="AHC637" s="802"/>
      <c r="AHD637" s="802"/>
      <c r="AHE637" s="802"/>
      <c r="AHF637" s="802"/>
      <c r="AHG637" s="802"/>
      <c r="AHH637" s="802"/>
      <c r="AHI637" s="802"/>
      <c r="AHJ637" s="802"/>
      <c r="AHK637" s="802"/>
      <c r="AHL637" s="802"/>
      <c r="AHM637" s="802"/>
      <c r="AHN637" s="802"/>
      <c r="AHO637" s="802"/>
      <c r="AHP637" s="802"/>
      <c r="AHQ637" s="802"/>
      <c r="AHR637" s="802"/>
      <c r="AHS637" s="802"/>
      <c r="AHT637" s="802"/>
      <c r="AHU637" s="802"/>
      <c r="AHV637" s="802"/>
      <c r="AHW637" s="802"/>
      <c r="AHX637" s="802"/>
      <c r="AHY637" s="802"/>
      <c r="AHZ637" s="802"/>
      <c r="AIA637" s="802"/>
      <c r="AIB637" s="802"/>
      <c r="AIC637" s="802"/>
      <c r="AID637" s="802"/>
      <c r="AIE637" s="802"/>
      <c r="AIF637" s="802"/>
      <c r="AIG637" s="802"/>
      <c r="AIH637" s="802"/>
      <c r="AII637" s="802"/>
      <c r="AIJ637" s="802"/>
      <c r="AQE637" s="802"/>
      <c r="AQF637" s="802"/>
      <c r="AQG637" s="802"/>
      <c r="AQH637" s="802"/>
      <c r="AQI637" s="802"/>
      <c r="AQJ637" s="802"/>
      <c r="AQK637" s="802"/>
      <c r="AQL637" s="802"/>
      <c r="AQM637" s="802"/>
      <c r="AQN637" s="802"/>
      <c r="AQO637" s="802"/>
      <c r="AQP637" s="802"/>
      <c r="AQQ637" s="802"/>
      <c r="AQR637" s="802"/>
      <c r="AQS637" s="802"/>
      <c r="AQT637" s="802"/>
      <c r="AQU637" s="802"/>
      <c r="AQV637" s="802"/>
      <c r="AQW637" s="802"/>
      <c r="AQX637" s="802"/>
      <c r="AQY637" s="802"/>
      <c r="AQZ637" s="802"/>
      <c r="ARA637" s="802"/>
      <c r="ARB637" s="802"/>
      <c r="ARC637" s="802"/>
      <c r="ARD637" s="802"/>
      <c r="ARE637" s="802"/>
      <c r="ARF637" s="802"/>
      <c r="ARG637" s="802"/>
      <c r="ARH637" s="802"/>
      <c r="ARI637" s="802"/>
      <c r="ARJ637" s="802"/>
      <c r="ARK637" s="802"/>
      <c r="ARL637" s="802"/>
      <c r="ARM637" s="802"/>
      <c r="ARN637" s="802"/>
      <c r="ARO637" s="802"/>
      <c r="ARP637" s="802"/>
      <c r="ARQ637" s="802"/>
      <c r="ARR637" s="802"/>
      <c r="ARS637" s="802"/>
      <c r="ART637" s="802"/>
      <c r="ARU637" s="802"/>
      <c r="ARV637" s="802"/>
      <c r="ARW637" s="802"/>
      <c r="ARX637" s="802"/>
      <c r="ARY637" s="802"/>
      <c r="ARZ637" s="802"/>
      <c r="ASA637" s="802"/>
      <c r="ASB637" s="802"/>
      <c r="ASC637" s="802"/>
      <c r="ASD637" s="802"/>
      <c r="ASE637" s="802"/>
      <c r="ASF637" s="802"/>
      <c r="ASG637" s="802"/>
      <c r="ASH637" s="802"/>
      <c r="ASI637" s="802"/>
      <c r="ASJ637" s="802"/>
      <c r="ASK637" s="802"/>
      <c r="ASL637" s="802"/>
      <c r="ATP637" s="802"/>
      <c r="ATQ637" s="802"/>
      <c r="ATR637" s="802"/>
      <c r="ATS637" s="802"/>
      <c r="ATT637" s="802"/>
      <c r="ATU637" s="802"/>
      <c r="ATV637" s="802"/>
      <c r="ATW637" s="802"/>
      <c r="ATX637" s="802"/>
      <c r="ATY637" s="802"/>
      <c r="ATZ637" s="802"/>
      <c r="AUA637" s="802"/>
      <c r="AUB637" s="802"/>
      <c r="AUC637" s="802"/>
      <c r="AUD637" s="802"/>
      <c r="AUE637" s="802"/>
      <c r="AUF637" s="802"/>
      <c r="AUG637" s="802"/>
      <c r="AUH637" s="802"/>
      <c r="AUI637" s="802"/>
      <c r="AUJ637" s="802"/>
      <c r="AUK637" s="802"/>
      <c r="AUL637" s="802"/>
      <c r="AUM637" s="802"/>
      <c r="AUN637" s="802"/>
      <c r="AUO637" s="802"/>
      <c r="AUP637" s="801"/>
      <c r="AUQ637" s="802"/>
      <c r="AUR637" s="801"/>
      <c r="AUS637" s="802"/>
      <c r="AUT637" s="801"/>
      <c r="AUU637" s="802"/>
      <c r="AUV637" s="802"/>
      <c r="AUW637" s="802"/>
      <c r="AUX637" s="802"/>
      <c r="AUY637" s="802"/>
      <c r="AUZ637" s="802"/>
      <c r="AVA637" s="802"/>
      <c r="AVB637" s="802"/>
      <c r="AVC637" s="802"/>
      <c r="AVD637" s="802"/>
      <c r="AVE637" s="802"/>
      <c r="AVF637" s="802"/>
      <c r="AVG637" s="802"/>
      <c r="AVH637" s="802"/>
      <c r="AVI637" s="802"/>
      <c r="AVJ637" s="808"/>
      <c r="AVK637" s="808"/>
      <c r="AVL637" s="808"/>
      <c r="AVM637" s="808"/>
      <c r="AVN637" s="808"/>
      <c r="AVO637" s="808"/>
      <c r="AVP637" s="808"/>
      <c r="AVQ637" s="808"/>
      <c r="AVR637" s="808"/>
      <c r="AVS637" s="808"/>
      <c r="AVT637" s="808"/>
      <c r="AVU637" s="809"/>
      <c r="AVV637" s="809"/>
      <c r="AVW637" s="809"/>
      <c r="AVX637" s="809"/>
      <c r="AVY637" s="809"/>
      <c r="AVZ637" s="809"/>
      <c r="AWA637" s="809"/>
      <c r="AWB637" s="809"/>
      <c r="AWC637" s="809"/>
      <c r="AWD637" s="809"/>
      <c r="AWE637" s="809"/>
      <c r="AWF637" s="809"/>
      <c r="AWG637" s="809"/>
      <c r="AWH637" s="809"/>
      <c r="AWI637" s="809"/>
      <c r="AWJ637" s="809"/>
      <c r="AWK637" s="809"/>
      <c r="AWL637" s="809"/>
      <c r="AWM637" s="809"/>
      <c r="AWN637" s="809"/>
      <c r="AWO637" s="809"/>
      <c r="AWP637" s="809"/>
      <c r="AWQ637" s="809"/>
      <c r="AWR637" s="808"/>
      <c r="AWS637" s="761"/>
      <c r="AWT637" s="808"/>
      <c r="AWU637" s="809"/>
      <c r="AWV637" s="809"/>
      <c r="AWW637" s="809"/>
      <c r="AWX637" s="809"/>
      <c r="AWY637" s="809"/>
      <c r="AWZ637" s="809"/>
      <c r="AXA637" s="809"/>
      <c r="AXB637" s="809"/>
      <c r="AXC637" s="809"/>
      <c r="AXD637" s="809"/>
      <c r="AXE637" s="809"/>
      <c r="AXF637" s="809"/>
      <c r="AXG637" s="809"/>
      <c r="AXH637" s="809"/>
      <c r="AXI637" s="809"/>
      <c r="AXJ637" s="809"/>
      <c r="AXK637" s="809"/>
      <c r="AXL637" s="809"/>
      <c r="AXM637" s="809"/>
      <c r="AXN637" s="809"/>
      <c r="AXO637" s="809"/>
      <c r="AXP637" s="809"/>
      <c r="AXQ637" s="809"/>
      <c r="AXR637" s="809"/>
      <c r="AXS637" s="809"/>
      <c r="AXT637" s="809"/>
      <c r="AXU637" s="809"/>
      <c r="AXV637" s="809"/>
      <c r="AXW637" s="809"/>
      <c r="AXX637" s="809"/>
      <c r="AXY637" s="809"/>
      <c r="AXZ637" s="809"/>
      <c r="AYA637" s="809"/>
      <c r="AYB637" s="809"/>
      <c r="AYC637" s="809"/>
      <c r="AYD637" s="808"/>
      <c r="AYE637" s="808"/>
      <c r="AYF637" s="809"/>
      <c r="AYG637" s="808"/>
      <c r="AYH637" s="810"/>
      <c r="AYI637" s="810"/>
      <c r="AYJ637" s="810"/>
      <c r="AYK637" s="810"/>
      <c r="AYL637" s="810"/>
      <c r="AYM637" s="810"/>
      <c r="AYN637" s="810"/>
      <c r="AYO637" s="810"/>
      <c r="AYP637" s="810"/>
      <c r="AYQ637" s="810"/>
      <c r="AYR637" s="810"/>
      <c r="AYS637" s="810"/>
      <c r="AYT637" s="810"/>
      <c r="AYU637" s="810"/>
      <c r="AYV637" s="810"/>
      <c r="AYW637" s="810"/>
      <c r="AYX637" s="810"/>
      <c r="AYY637" s="810"/>
      <c r="AYZ637" s="810"/>
      <c r="AZA637" s="810"/>
      <c r="AZB637" s="810"/>
      <c r="AZC637" s="810"/>
      <c r="AZD637" s="810"/>
      <c r="AZE637" s="810"/>
      <c r="AZF637" s="810"/>
      <c r="AZG637" s="810"/>
      <c r="AZH637" s="810"/>
      <c r="AZI637" s="810"/>
      <c r="AZJ637" s="810"/>
      <c r="AZK637" s="810"/>
      <c r="AZL637" s="810"/>
      <c r="AZM637" s="810"/>
      <c r="AZN637" s="810"/>
      <c r="AZO637" s="810"/>
      <c r="AZP637" s="809"/>
      <c r="AZQ637" s="802"/>
      <c r="AZR637" s="802"/>
      <c r="AZS637" s="802"/>
    </row>
    <row r="638" spans="45:920 1123:1371" s="793" customFormat="1" ht="13.5">
      <c r="AS638" s="802"/>
      <c r="AT638" s="802"/>
      <c r="AU638" s="802"/>
      <c r="AV638" s="802"/>
      <c r="AW638" s="802"/>
      <c r="AX638" s="802"/>
      <c r="AY638" s="802"/>
      <c r="AZ638" s="802"/>
      <c r="BA638" s="802"/>
      <c r="BB638" s="802"/>
      <c r="BC638" s="802"/>
      <c r="BD638" s="802"/>
      <c r="BE638" s="802"/>
      <c r="BF638" s="802"/>
      <c r="BG638" s="802"/>
      <c r="BH638" s="802"/>
      <c r="BI638" s="802"/>
      <c r="BJ638" s="802"/>
      <c r="BK638" s="802"/>
      <c r="BL638" s="802"/>
      <c r="BM638" s="802"/>
      <c r="BN638" s="802"/>
      <c r="BO638" s="802"/>
      <c r="BP638" s="802"/>
      <c r="BQ638" s="802"/>
      <c r="BR638" s="802"/>
      <c r="BS638" s="802"/>
      <c r="BT638" s="802"/>
      <c r="BU638" s="802"/>
      <c r="BV638" s="802"/>
      <c r="BW638" s="802"/>
      <c r="BX638" s="802"/>
      <c r="BY638" s="802"/>
      <c r="BZ638" s="802"/>
      <c r="CA638" s="802"/>
      <c r="CB638" s="802"/>
      <c r="CC638" s="802"/>
      <c r="CD638" s="802"/>
      <c r="CE638" s="802"/>
      <c r="CF638" s="802"/>
      <c r="CG638" s="802"/>
      <c r="CH638" s="802"/>
      <c r="CI638" s="802"/>
      <c r="CJ638" s="802"/>
      <c r="CK638" s="802"/>
      <c r="CL638" s="802"/>
      <c r="CM638" s="802"/>
      <c r="CN638" s="802"/>
      <c r="CO638" s="802"/>
      <c r="CP638" s="802"/>
      <c r="CQ638" s="802"/>
      <c r="CR638" s="802"/>
      <c r="CS638" s="802"/>
      <c r="CT638" s="802"/>
      <c r="CU638" s="802"/>
      <c r="CV638" s="802"/>
      <c r="CW638" s="802"/>
      <c r="CX638" s="802"/>
      <c r="CY638" s="802"/>
      <c r="CZ638" s="802"/>
      <c r="DA638" s="802"/>
      <c r="DB638" s="802"/>
      <c r="DC638" s="802"/>
      <c r="DD638" s="802"/>
      <c r="DE638" s="802"/>
      <c r="DF638" s="802"/>
      <c r="DG638" s="802"/>
      <c r="DH638" s="802"/>
      <c r="DI638" s="802"/>
      <c r="DJ638" s="802"/>
      <c r="DK638" s="802"/>
      <c r="DL638" s="802"/>
      <c r="DM638" s="802"/>
      <c r="DN638" s="802"/>
      <c r="DO638" s="802"/>
      <c r="DP638" s="802"/>
      <c r="DQ638" s="802"/>
      <c r="DR638" s="802"/>
      <c r="DS638" s="802"/>
      <c r="DT638" s="802"/>
      <c r="DU638" s="802"/>
      <c r="DV638" s="802"/>
      <c r="DW638" s="802"/>
      <c r="DX638" s="802"/>
      <c r="DY638" s="802"/>
      <c r="DZ638" s="802"/>
      <c r="EA638" s="802"/>
      <c r="EB638" s="802"/>
      <c r="EC638" s="802"/>
      <c r="ED638" s="802"/>
      <c r="EE638" s="802"/>
      <c r="EF638" s="802"/>
      <c r="EG638" s="802"/>
      <c r="EH638" s="802"/>
      <c r="EI638" s="802"/>
      <c r="EJ638" s="802"/>
      <c r="EK638" s="802"/>
      <c r="EL638" s="802"/>
      <c r="EM638" s="802"/>
      <c r="EN638" s="802"/>
      <c r="EO638" s="802"/>
      <c r="EP638" s="802"/>
      <c r="EQ638" s="802"/>
      <c r="ER638" s="802"/>
      <c r="ES638" s="802"/>
      <c r="ET638" s="802"/>
      <c r="EU638" s="802"/>
      <c r="EV638" s="802"/>
      <c r="EW638" s="802"/>
      <c r="EX638" s="802"/>
      <c r="EY638" s="802"/>
      <c r="EZ638" s="802"/>
      <c r="FA638" s="802"/>
      <c r="FB638" s="802"/>
      <c r="FC638" s="802"/>
      <c r="FD638" s="802"/>
      <c r="FE638" s="802"/>
      <c r="FF638" s="802"/>
      <c r="FG638" s="802"/>
      <c r="FH638" s="802"/>
      <c r="FI638" s="802"/>
      <c r="FJ638" s="802"/>
      <c r="FK638" s="802"/>
      <c r="FL638" s="802"/>
      <c r="FM638" s="802"/>
      <c r="FN638" s="802"/>
      <c r="FO638" s="802"/>
      <c r="FP638" s="802"/>
      <c r="FQ638" s="802"/>
      <c r="FR638" s="802"/>
      <c r="FS638" s="802"/>
      <c r="FT638" s="802"/>
      <c r="FU638" s="802"/>
      <c r="FV638" s="802"/>
      <c r="FW638" s="802"/>
      <c r="FX638" s="802"/>
      <c r="FY638" s="802"/>
      <c r="FZ638" s="802"/>
      <c r="GA638" s="802"/>
      <c r="GB638" s="802"/>
      <c r="GC638" s="802"/>
      <c r="GD638" s="802"/>
      <c r="GE638" s="802"/>
      <c r="GF638" s="802"/>
      <c r="GG638" s="802"/>
      <c r="GH638" s="802"/>
      <c r="GI638" s="802"/>
      <c r="GJ638" s="802"/>
      <c r="GK638" s="802"/>
      <c r="GL638" s="802"/>
      <c r="GM638" s="802"/>
      <c r="GN638" s="802"/>
      <c r="GO638" s="802"/>
      <c r="GP638" s="802"/>
      <c r="GQ638" s="802"/>
      <c r="GR638" s="802"/>
      <c r="GS638" s="802"/>
      <c r="GT638" s="802"/>
      <c r="GU638" s="802"/>
      <c r="GV638" s="802"/>
      <c r="GW638" s="802"/>
      <c r="GX638" s="802"/>
      <c r="GY638" s="802"/>
      <c r="GZ638" s="802"/>
      <c r="HA638" s="802"/>
      <c r="HB638" s="802"/>
      <c r="HC638" s="802"/>
      <c r="HD638" s="802"/>
      <c r="HE638" s="802"/>
      <c r="HF638" s="802"/>
      <c r="HG638" s="802"/>
      <c r="HH638" s="802"/>
      <c r="HI638" s="802"/>
      <c r="HJ638" s="802"/>
      <c r="HK638" s="802"/>
      <c r="HL638" s="802"/>
      <c r="HM638" s="802"/>
      <c r="HN638" s="802"/>
      <c r="HO638" s="802"/>
      <c r="HP638" s="802"/>
      <c r="HQ638" s="802"/>
      <c r="HR638" s="802"/>
      <c r="HS638" s="802"/>
      <c r="HT638" s="802"/>
      <c r="HU638" s="802"/>
      <c r="HV638" s="802"/>
      <c r="HW638" s="802"/>
      <c r="HX638" s="802"/>
      <c r="HY638" s="802"/>
      <c r="HZ638" s="802"/>
      <c r="IA638" s="802"/>
      <c r="IB638" s="802"/>
      <c r="IC638" s="802"/>
      <c r="ID638" s="802"/>
      <c r="IE638" s="802"/>
      <c r="IF638" s="802"/>
      <c r="IG638" s="802"/>
      <c r="IH638" s="802"/>
      <c r="II638" s="802"/>
      <c r="IJ638" s="802"/>
      <c r="IK638" s="802"/>
      <c r="IL638" s="802"/>
      <c r="IM638" s="802"/>
      <c r="IN638" s="802"/>
      <c r="IO638" s="802"/>
      <c r="IP638" s="802"/>
      <c r="IQ638" s="802"/>
      <c r="IR638" s="802"/>
      <c r="IS638" s="802"/>
      <c r="IT638" s="802"/>
      <c r="IU638" s="802"/>
      <c r="IV638" s="802"/>
      <c r="IW638" s="802"/>
      <c r="IX638" s="802"/>
      <c r="IY638" s="802"/>
      <c r="IZ638" s="802"/>
      <c r="JA638" s="802"/>
      <c r="JB638" s="802"/>
      <c r="JC638" s="802"/>
      <c r="JD638" s="802"/>
      <c r="JE638" s="802"/>
      <c r="JF638" s="802"/>
      <c r="JG638" s="802"/>
      <c r="JH638" s="802"/>
      <c r="JI638" s="802"/>
      <c r="JJ638" s="802"/>
      <c r="JK638" s="802"/>
      <c r="JL638" s="802"/>
      <c r="JM638" s="802"/>
      <c r="JN638" s="802"/>
      <c r="JO638" s="802"/>
      <c r="JP638" s="802"/>
      <c r="JQ638" s="802"/>
      <c r="JR638" s="802"/>
      <c r="JS638" s="802"/>
      <c r="JT638" s="802"/>
      <c r="JU638" s="802"/>
      <c r="JV638" s="802"/>
      <c r="JW638" s="802"/>
      <c r="JX638" s="802"/>
      <c r="JY638" s="802"/>
      <c r="JZ638" s="802"/>
      <c r="KA638" s="802"/>
      <c r="KB638" s="802"/>
      <c r="KC638" s="802"/>
      <c r="KD638" s="802"/>
      <c r="KE638" s="802"/>
      <c r="KF638" s="802"/>
      <c r="KG638" s="802"/>
      <c r="KH638" s="802"/>
      <c r="KI638" s="802"/>
      <c r="KJ638" s="802"/>
      <c r="KK638" s="802"/>
      <c r="KL638" s="802"/>
      <c r="KM638" s="802"/>
      <c r="KN638" s="802"/>
      <c r="KO638" s="802"/>
      <c r="KP638" s="802"/>
      <c r="KQ638" s="802"/>
      <c r="KR638" s="802"/>
      <c r="KS638" s="802"/>
      <c r="KT638" s="802"/>
      <c r="KU638" s="802"/>
      <c r="KV638" s="802"/>
      <c r="KW638" s="802"/>
      <c r="KX638" s="802"/>
      <c r="KY638" s="802"/>
      <c r="KZ638" s="802"/>
      <c r="LA638" s="802"/>
      <c r="LB638" s="802"/>
      <c r="LC638" s="802"/>
      <c r="LD638" s="802"/>
      <c r="LE638" s="802"/>
      <c r="LF638" s="802"/>
      <c r="LG638" s="802"/>
      <c r="LH638" s="802"/>
      <c r="LI638" s="802"/>
      <c r="LJ638" s="802"/>
      <c r="LK638" s="802"/>
      <c r="LL638" s="802"/>
      <c r="LM638" s="802"/>
      <c r="LN638" s="802"/>
      <c r="LO638" s="802"/>
      <c r="LP638" s="802"/>
      <c r="LQ638" s="802"/>
      <c r="LR638" s="802"/>
      <c r="LS638" s="802"/>
      <c r="LT638" s="802"/>
      <c r="LU638" s="802"/>
      <c r="LV638" s="802"/>
      <c r="LW638" s="802"/>
      <c r="LX638" s="802"/>
      <c r="LY638" s="802"/>
      <c r="LZ638" s="802"/>
      <c r="MA638" s="802"/>
      <c r="MB638" s="802"/>
      <c r="MC638" s="802"/>
      <c r="MD638" s="802"/>
      <c r="ME638" s="802"/>
      <c r="MF638" s="802"/>
      <c r="MG638" s="802"/>
      <c r="MH638" s="802"/>
      <c r="MI638" s="802"/>
      <c r="MJ638" s="802"/>
      <c r="MK638" s="802"/>
      <c r="ML638" s="802"/>
      <c r="MM638" s="802"/>
      <c r="MN638" s="802"/>
      <c r="MO638" s="802"/>
      <c r="MP638" s="802"/>
      <c r="MQ638" s="802"/>
      <c r="MR638" s="802"/>
      <c r="MS638" s="802"/>
      <c r="MT638" s="802"/>
      <c r="MU638" s="802"/>
      <c r="MV638" s="802"/>
      <c r="MW638" s="802"/>
      <c r="MX638" s="802"/>
      <c r="MY638" s="802"/>
      <c r="MZ638" s="802"/>
      <c r="NA638" s="802"/>
      <c r="NB638" s="802"/>
      <c r="NC638" s="802"/>
      <c r="ND638" s="802"/>
      <c r="NE638" s="802"/>
      <c r="NF638" s="802"/>
      <c r="NG638" s="802"/>
      <c r="NH638" s="802"/>
      <c r="NI638" s="802"/>
      <c r="NJ638" s="802"/>
      <c r="NK638" s="802"/>
      <c r="NL638" s="802"/>
      <c r="NM638" s="802"/>
      <c r="NN638" s="802"/>
      <c r="NO638" s="802"/>
      <c r="NP638" s="802"/>
      <c r="NQ638" s="802"/>
      <c r="NR638" s="802"/>
      <c r="NS638" s="802"/>
      <c r="NT638" s="802"/>
      <c r="NU638" s="802"/>
      <c r="NV638" s="802"/>
      <c r="NW638" s="802"/>
      <c r="NX638" s="802"/>
      <c r="NY638" s="802"/>
      <c r="NZ638" s="802"/>
      <c r="OA638" s="802"/>
      <c r="OB638" s="802"/>
      <c r="OC638" s="802"/>
      <c r="OD638" s="802"/>
      <c r="OE638" s="802"/>
      <c r="OF638" s="802"/>
      <c r="OG638" s="802"/>
      <c r="OH638" s="802"/>
      <c r="OI638" s="802"/>
      <c r="OJ638" s="802"/>
      <c r="OK638" s="802"/>
      <c r="OL638" s="802"/>
      <c r="OM638" s="802"/>
      <c r="ON638" s="802"/>
      <c r="OO638" s="802"/>
      <c r="OP638" s="802"/>
      <c r="OQ638" s="802"/>
      <c r="OR638" s="802"/>
      <c r="OS638" s="802"/>
      <c r="OT638" s="802"/>
      <c r="OU638" s="802"/>
      <c r="OV638" s="802"/>
      <c r="OW638" s="802"/>
      <c r="OX638" s="802"/>
      <c r="OY638" s="802"/>
      <c r="OZ638" s="802"/>
      <c r="PA638" s="802"/>
      <c r="PB638" s="802"/>
      <c r="PC638" s="802"/>
      <c r="PD638" s="802"/>
      <c r="PE638" s="802"/>
      <c r="PF638" s="802"/>
      <c r="PG638" s="802"/>
      <c r="PH638" s="802"/>
      <c r="PI638" s="802"/>
      <c r="PJ638" s="802"/>
      <c r="PK638" s="802"/>
      <c r="PL638" s="802"/>
      <c r="PM638" s="802"/>
      <c r="PN638" s="802"/>
      <c r="PO638" s="802"/>
      <c r="PP638" s="802"/>
      <c r="PQ638" s="802"/>
      <c r="PR638" s="802"/>
      <c r="PS638" s="802"/>
      <c r="PT638" s="802"/>
      <c r="PU638" s="802"/>
      <c r="PV638" s="802"/>
      <c r="PW638" s="802"/>
      <c r="PX638" s="802"/>
      <c r="PY638" s="802"/>
      <c r="PZ638" s="802"/>
      <c r="QA638" s="802"/>
      <c r="QB638" s="802"/>
      <c r="QC638" s="802"/>
      <c r="QD638" s="802"/>
      <c r="QE638" s="802"/>
      <c r="QF638" s="802"/>
      <c r="QG638" s="802"/>
      <c r="QH638" s="802"/>
      <c r="QI638" s="802"/>
      <c r="QJ638" s="802"/>
      <c r="QK638" s="802"/>
      <c r="QL638" s="802"/>
      <c r="QM638" s="802"/>
      <c r="QN638" s="802"/>
      <c r="QO638" s="802"/>
      <c r="QP638" s="802"/>
      <c r="QQ638" s="802"/>
      <c r="QR638" s="802"/>
      <c r="QS638" s="802"/>
      <c r="QT638" s="802"/>
      <c r="QU638" s="802"/>
      <c r="QV638" s="802"/>
      <c r="QW638" s="802"/>
      <c r="QX638" s="802"/>
      <c r="QY638" s="802"/>
      <c r="QZ638" s="802"/>
      <c r="RA638" s="802"/>
      <c r="RB638" s="802"/>
      <c r="RC638" s="802"/>
      <c r="RD638" s="802"/>
      <c r="RE638" s="802"/>
      <c r="RF638" s="802"/>
      <c r="RG638" s="802"/>
      <c r="RH638" s="802"/>
      <c r="RI638" s="802"/>
      <c r="RJ638" s="802"/>
      <c r="RK638" s="802"/>
      <c r="RL638" s="802"/>
      <c r="RM638" s="802"/>
      <c r="RN638" s="802"/>
      <c r="RO638" s="802"/>
      <c r="RP638" s="802"/>
      <c r="RQ638" s="802"/>
      <c r="RR638" s="802"/>
      <c r="RS638" s="802"/>
      <c r="RT638" s="802"/>
      <c r="RU638" s="802"/>
      <c r="RV638" s="802"/>
      <c r="RW638" s="802"/>
      <c r="RX638" s="802"/>
      <c r="RY638" s="802"/>
      <c r="RZ638" s="802"/>
      <c r="SA638" s="802"/>
      <c r="SB638" s="802"/>
      <c r="SC638" s="802"/>
      <c r="SD638" s="802"/>
      <c r="SE638" s="802"/>
      <c r="SF638" s="802"/>
      <c r="SG638" s="802"/>
      <c r="SH638" s="802"/>
      <c r="SI638" s="802"/>
      <c r="SJ638" s="802"/>
      <c r="SK638" s="802"/>
      <c r="SL638" s="802"/>
      <c r="SM638" s="802"/>
      <c r="SN638" s="802"/>
      <c r="SO638" s="802"/>
      <c r="SP638" s="802"/>
      <c r="SQ638" s="802"/>
      <c r="SR638" s="802"/>
      <c r="SS638" s="802"/>
      <c r="ST638" s="802"/>
      <c r="SU638" s="802"/>
      <c r="SV638" s="802"/>
      <c r="SW638" s="802"/>
      <c r="SX638" s="802"/>
      <c r="SY638" s="802"/>
      <c r="SZ638" s="802"/>
      <c r="TA638" s="802"/>
      <c r="TB638" s="802"/>
      <c r="TC638" s="802"/>
      <c r="TD638" s="802"/>
      <c r="TE638" s="802"/>
      <c r="TF638" s="802"/>
      <c r="TG638" s="802"/>
      <c r="TH638" s="802"/>
      <c r="TI638" s="802"/>
      <c r="TJ638" s="802"/>
      <c r="TK638" s="802"/>
      <c r="TL638" s="802"/>
      <c r="TM638" s="802"/>
      <c r="TN638" s="802"/>
      <c r="TO638" s="802"/>
      <c r="TP638" s="802"/>
      <c r="TQ638" s="802"/>
      <c r="TR638" s="802"/>
      <c r="TS638" s="802"/>
      <c r="TT638" s="802"/>
      <c r="TU638" s="802"/>
      <c r="TV638" s="802"/>
      <c r="TW638" s="802"/>
      <c r="TX638" s="802"/>
      <c r="TY638" s="802"/>
      <c r="TZ638" s="802"/>
      <c r="UA638" s="802"/>
      <c r="UB638" s="802"/>
      <c r="UC638" s="802"/>
      <c r="UD638" s="802"/>
      <c r="UE638" s="802"/>
      <c r="UF638" s="802"/>
      <c r="UG638" s="802"/>
      <c r="UH638" s="802"/>
      <c r="UI638" s="802"/>
      <c r="UJ638" s="802"/>
      <c r="UK638" s="802"/>
      <c r="UL638" s="802"/>
      <c r="UM638" s="802"/>
      <c r="UN638" s="802"/>
      <c r="UO638" s="802"/>
      <c r="UP638" s="802"/>
      <c r="UQ638" s="802"/>
      <c r="UR638" s="802"/>
      <c r="US638" s="802"/>
      <c r="UT638" s="802"/>
      <c r="UU638" s="802"/>
      <c r="UV638" s="802"/>
      <c r="UW638" s="802"/>
      <c r="UX638" s="802"/>
      <c r="UY638" s="802"/>
      <c r="UZ638" s="802"/>
      <c r="VA638" s="802"/>
      <c r="VB638" s="802"/>
      <c r="VC638" s="802"/>
      <c r="VD638" s="802"/>
      <c r="VE638" s="802"/>
      <c r="VF638" s="802"/>
      <c r="VG638" s="802"/>
      <c r="VH638" s="802"/>
      <c r="VI638" s="802"/>
      <c r="VJ638" s="802"/>
      <c r="VK638" s="802"/>
      <c r="VL638" s="802"/>
      <c r="VM638" s="802"/>
      <c r="VN638" s="802"/>
      <c r="VO638" s="802"/>
      <c r="VP638" s="802"/>
      <c r="VQ638" s="802"/>
      <c r="VR638" s="802"/>
      <c r="VS638" s="802"/>
      <c r="VT638" s="802"/>
      <c r="VU638" s="802"/>
      <c r="VV638" s="802"/>
      <c r="VW638" s="802"/>
      <c r="VX638" s="802"/>
      <c r="VY638" s="802"/>
      <c r="VZ638" s="802"/>
      <c r="WA638" s="802"/>
      <c r="WB638" s="802"/>
      <c r="WC638" s="802"/>
      <c r="WD638" s="802"/>
      <c r="WE638" s="802"/>
      <c r="WF638" s="802"/>
      <c r="WG638" s="802"/>
      <c r="WH638" s="802"/>
      <c r="WI638" s="802"/>
      <c r="WJ638" s="802"/>
      <c r="WK638" s="802"/>
      <c r="WL638" s="802"/>
      <c r="WM638" s="802"/>
      <c r="WN638" s="802"/>
      <c r="WO638" s="802"/>
      <c r="WP638" s="802"/>
      <c r="WQ638" s="802"/>
      <c r="WR638" s="802"/>
      <c r="WS638" s="802"/>
      <c r="WT638" s="802"/>
      <c r="WU638" s="802"/>
      <c r="WV638" s="802"/>
      <c r="WW638" s="802"/>
      <c r="WX638" s="802"/>
      <c r="WY638" s="802"/>
      <c r="WZ638" s="802"/>
      <c r="XA638" s="802"/>
      <c r="XB638" s="802"/>
      <c r="XC638" s="802"/>
      <c r="XD638" s="802"/>
      <c r="XE638" s="802"/>
      <c r="XF638" s="802"/>
      <c r="XG638" s="802"/>
      <c r="XH638" s="802"/>
      <c r="XI638" s="802"/>
      <c r="XJ638" s="802"/>
      <c r="XK638" s="802"/>
      <c r="XL638" s="802"/>
      <c r="XM638" s="802"/>
      <c r="XN638" s="802"/>
      <c r="XO638" s="802"/>
      <c r="XP638" s="802"/>
      <c r="XQ638" s="802"/>
      <c r="XR638" s="802"/>
      <c r="XS638" s="802"/>
      <c r="XT638" s="802"/>
      <c r="XU638" s="802"/>
      <c r="XV638" s="802"/>
      <c r="XW638" s="802"/>
      <c r="XX638" s="802"/>
      <c r="XY638" s="802"/>
      <c r="XZ638" s="802"/>
      <c r="YA638" s="802"/>
      <c r="YB638" s="802"/>
      <c r="YC638" s="802"/>
      <c r="YD638" s="802"/>
      <c r="YE638" s="802"/>
      <c r="YF638" s="802"/>
      <c r="YG638" s="802"/>
      <c r="YH638" s="802"/>
      <c r="YI638" s="802"/>
      <c r="YJ638" s="802"/>
      <c r="YK638" s="802"/>
      <c r="YL638" s="802"/>
      <c r="YM638" s="802"/>
      <c r="YN638" s="802"/>
      <c r="YO638" s="802"/>
      <c r="YP638" s="802"/>
      <c r="YQ638" s="802"/>
      <c r="YR638" s="802"/>
      <c r="YS638" s="802"/>
      <c r="YT638" s="802"/>
      <c r="YU638" s="802"/>
      <c r="YV638" s="802"/>
      <c r="YW638" s="802"/>
      <c r="YX638" s="802"/>
      <c r="YY638" s="802"/>
      <c r="YZ638" s="802"/>
      <c r="ZA638" s="802"/>
      <c r="ZB638" s="802"/>
      <c r="ZC638" s="802"/>
      <c r="ZD638" s="802"/>
      <c r="ZE638" s="802"/>
      <c r="ZF638" s="802"/>
      <c r="ZG638" s="802"/>
      <c r="ZH638" s="802"/>
      <c r="ZI638" s="802"/>
      <c r="ZJ638" s="802"/>
      <c r="ZK638" s="802"/>
      <c r="ZL638" s="802"/>
      <c r="ZM638" s="802"/>
      <c r="ZN638" s="802"/>
      <c r="ZO638" s="802"/>
      <c r="ZP638" s="802"/>
      <c r="ZQ638" s="802"/>
      <c r="ZR638" s="802"/>
      <c r="ZS638" s="802"/>
      <c r="ZT638" s="802"/>
      <c r="ZU638" s="802"/>
      <c r="ZV638" s="802"/>
      <c r="ZW638" s="802"/>
      <c r="ZX638" s="802"/>
      <c r="ZY638" s="802"/>
      <c r="ZZ638" s="802"/>
      <c r="AAA638" s="802"/>
      <c r="AAB638" s="802"/>
      <c r="AAC638" s="802"/>
      <c r="AAD638" s="802"/>
      <c r="AAE638" s="802"/>
      <c r="AAF638" s="802"/>
      <c r="AAG638" s="802"/>
      <c r="AAH638" s="802"/>
      <c r="AAI638" s="802"/>
      <c r="AAJ638" s="802"/>
      <c r="AAK638" s="802"/>
      <c r="AAL638" s="802"/>
      <c r="AAM638" s="802"/>
      <c r="AAN638" s="802"/>
      <c r="AAO638" s="802"/>
      <c r="AAP638" s="802"/>
      <c r="AAQ638" s="802"/>
      <c r="AAR638" s="802"/>
      <c r="AAS638" s="802"/>
      <c r="AAT638" s="802"/>
      <c r="AAU638" s="802"/>
      <c r="AAV638" s="802"/>
      <c r="AAW638" s="802"/>
      <c r="AAX638" s="802"/>
      <c r="AAY638" s="802"/>
      <c r="AAZ638" s="802"/>
      <c r="ABA638" s="802"/>
      <c r="ABB638" s="802"/>
      <c r="ABC638" s="802"/>
      <c r="ABD638" s="802"/>
      <c r="ABE638" s="802"/>
      <c r="ABF638" s="802"/>
      <c r="ABG638" s="802"/>
      <c r="ABH638" s="802"/>
      <c r="ABI638" s="802"/>
      <c r="ABJ638" s="802"/>
      <c r="ABK638" s="802"/>
      <c r="ABL638" s="802"/>
      <c r="ABM638" s="802"/>
      <c r="ABN638" s="802"/>
      <c r="ABO638" s="802"/>
      <c r="ABP638" s="802"/>
      <c r="ABQ638" s="802"/>
      <c r="ABR638" s="802"/>
      <c r="ABS638" s="802"/>
      <c r="ABT638" s="802"/>
      <c r="ABU638" s="802"/>
      <c r="ABV638" s="802"/>
      <c r="ABW638" s="802"/>
      <c r="ABX638" s="802"/>
      <c r="ABY638" s="802"/>
      <c r="ABZ638" s="802"/>
      <c r="ACA638" s="802"/>
      <c r="ACB638" s="802"/>
      <c r="ACC638" s="802"/>
      <c r="ACD638" s="802"/>
      <c r="ACE638" s="802"/>
      <c r="ACF638" s="802"/>
      <c r="ACG638" s="802"/>
      <c r="ACH638" s="802"/>
      <c r="ACI638" s="802"/>
      <c r="ACJ638" s="802"/>
      <c r="ACK638" s="802"/>
      <c r="ACL638" s="802"/>
      <c r="ACM638" s="802"/>
      <c r="ACN638" s="802"/>
      <c r="ACO638" s="802"/>
      <c r="ACP638" s="802"/>
      <c r="ACQ638" s="802"/>
      <c r="ACR638" s="802"/>
      <c r="ACS638" s="802"/>
      <c r="ACT638" s="802"/>
      <c r="ACU638" s="802"/>
      <c r="ACV638" s="802"/>
      <c r="ACW638" s="802"/>
      <c r="ACX638" s="802"/>
      <c r="ACY638" s="802"/>
      <c r="ACZ638" s="802"/>
      <c r="ADA638" s="802"/>
      <c r="ADB638" s="802"/>
      <c r="ADC638" s="802"/>
      <c r="ADD638" s="802"/>
      <c r="ADE638" s="802"/>
      <c r="ADF638" s="802"/>
      <c r="ADG638" s="802"/>
      <c r="ADH638" s="802"/>
      <c r="ADI638" s="802"/>
      <c r="ADJ638" s="802"/>
      <c r="ADK638" s="802"/>
      <c r="ADL638" s="802"/>
      <c r="ADM638" s="802"/>
      <c r="ADN638" s="802"/>
      <c r="ADO638" s="802"/>
      <c r="ADP638" s="802"/>
      <c r="ADQ638" s="802"/>
      <c r="ADR638" s="802"/>
      <c r="ADS638" s="802"/>
      <c r="ADT638" s="802"/>
      <c r="ADU638" s="802"/>
      <c r="ADV638" s="802"/>
      <c r="ADW638" s="802"/>
      <c r="ADX638" s="802"/>
      <c r="ADY638" s="802"/>
      <c r="ADZ638" s="802"/>
      <c r="AEA638" s="802"/>
      <c r="AEB638" s="802"/>
      <c r="AEC638" s="802"/>
      <c r="AED638" s="802"/>
      <c r="AEE638" s="802"/>
      <c r="AEF638" s="802"/>
      <c r="AEG638" s="802"/>
      <c r="AEH638" s="802"/>
      <c r="AEI638" s="802"/>
      <c r="AEJ638" s="802"/>
      <c r="AEK638" s="802"/>
      <c r="AEL638" s="802"/>
      <c r="AEM638" s="802"/>
      <c r="AEN638" s="802"/>
      <c r="AEO638" s="802"/>
      <c r="AEP638" s="802"/>
      <c r="AEQ638" s="802"/>
      <c r="AER638" s="802"/>
      <c r="AES638" s="802"/>
      <c r="AET638" s="802"/>
      <c r="AEU638" s="802"/>
      <c r="AEV638" s="802"/>
      <c r="AEW638" s="802"/>
      <c r="AEX638" s="802"/>
      <c r="AEY638" s="802"/>
      <c r="AEZ638" s="802"/>
      <c r="AFA638" s="802"/>
      <c r="AFB638" s="802"/>
      <c r="AFC638" s="802"/>
      <c r="AFD638" s="802"/>
      <c r="AFE638" s="802"/>
      <c r="AFF638" s="802"/>
      <c r="AFG638" s="802"/>
      <c r="AFH638" s="802"/>
      <c r="AFI638" s="802"/>
      <c r="AFJ638" s="802"/>
      <c r="AFK638" s="802"/>
      <c r="AFL638" s="802"/>
      <c r="AFM638" s="802"/>
      <c r="AFN638" s="802"/>
      <c r="AFO638" s="802"/>
      <c r="AFP638" s="802"/>
      <c r="AFQ638" s="802"/>
      <c r="AFR638" s="802"/>
      <c r="AFS638" s="802"/>
      <c r="AFT638" s="802"/>
      <c r="AFU638" s="802"/>
      <c r="AFV638" s="802"/>
      <c r="AFW638" s="802"/>
      <c r="AFX638" s="802"/>
      <c r="AFY638" s="802"/>
      <c r="AFZ638" s="802"/>
      <c r="AGA638" s="802"/>
      <c r="AGB638" s="802"/>
      <c r="AGC638" s="802"/>
      <c r="AGD638" s="802"/>
      <c r="AGE638" s="802"/>
      <c r="AGF638" s="802"/>
      <c r="AGG638" s="802"/>
      <c r="AGH638" s="802"/>
      <c r="AGI638" s="802"/>
      <c r="AGJ638" s="802"/>
      <c r="AGK638" s="802"/>
      <c r="AGL638" s="802"/>
      <c r="AGM638" s="802"/>
      <c r="AGN638" s="802"/>
      <c r="AGO638" s="802"/>
      <c r="AGP638" s="802"/>
      <c r="AGQ638" s="802"/>
      <c r="AGR638" s="802"/>
      <c r="AGS638" s="802"/>
      <c r="AGT638" s="802"/>
      <c r="AGU638" s="802"/>
      <c r="AGV638" s="802"/>
      <c r="AGW638" s="802"/>
      <c r="AGX638" s="802"/>
      <c r="AGY638" s="802"/>
      <c r="AGZ638" s="802"/>
      <c r="AHA638" s="802"/>
      <c r="AHB638" s="802"/>
      <c r="AHC638" s="802"/>
      <c r="AHD638" s="802"/>
      <c r="AHE638" s="802"/>
      <c r="AHF638" s="802"/>
      <c r="AHG638" s="802"/>
      <c r="AHH638" s="802"/>
      <c r="AHI638" s="802"/>
      <c r="AHJ638" s="802"/>
      <c r="AHK638" s="802"/>
      <c r="AHL638" s="802"/>
      <c r="AHM638" s="802"/>
      <c r="AHN638" s="802"/>
      <c r="AHO638" s="802"/>
      <c r="AHP638" s="802"/>
      <c r="AHQ638" s="802"/>
      <c r="AHR638" s="802"/>
      <c r="AHS638" s="802"/>
      <c r="AHT638" s="802"/>
      <c r="AHU638" s="802"/>
      <c r="AHV638" s="802"/>
      <c r="AHW638" s="802"/>
      <c r="AHX638" s="802"/>
      <c r="AHY638" s="802"/>
      <c r="AHZ638" s="802"/>
      <c r="AIA638" s="802"/>
      <c r="AIB638" s="802"/>
      <c r="AIC638" s="802"/>
      <c r="AID638" s="802"/>
      <c r="AIE638" s="802"/>
      <c r="AIF638" s="802"/>
      <c r="AIG638" s="802"/>
      <c r="AIH638" s="802"/>
      <c r="AII638" s="802"/>
      <c r="AIJ638" s="802"/>
      <c r="AQE638" s="802"/>
      <c r="AQF638" s="802"/>
      <c r="AQG638" s="802"/>
      <c r="AQH638" s="802"/>
      <c r="AQI638" s="802"/>
      <c r="AQJ638" s="802"/>
      <c r="AQK638" s="802"/>
      <c r="AQL638" s="802"/>
      <c r="AQM638" s="802"/>
      <c r="AQN638" s="802"/>
      <c r="AQO638" s="802"/>
      <c r="AQP638" s="802"/>
      <c r="AQQ638" s="802"/>
      <c r="AQR638" s="802"/>
      <c r="AQS638" s="802"/>
      <c r="AQT638" s="802"/>
      <c r="AQU638" s="802"/>
      <c r="AQV638" s="802"/>
      <c r="AQW638" s="802"/>
      <c r="AQX638" s="802"/>
      <c r="AQY638" s="802"/>
      <c r="AQZ638" s="802"/>
      <c r="ARA638" s="802"/>
      <c r="ARB638" s="802"/>
      <c r="ARC638" s="802"/>
      <c r="ARD638" s="802"/>
      <c r="ARE638" s="802"/>
      <c r="ARF638" s="802"/>
      <c r="ARG638" s="802"/>
      <c r="ARH638" s="802"/>
      <c r="ARI638" s="802"/>
      <c r="ARJ638" s="802"/>
      <c r="ARK638" s="802"/>
      <c r="ARL638" s="802"/>
      <c r="ARM638" s="802"/>
      <c r="ARN638" s="802"/>
      <c r="ARO638" s="802"/>
      <c r="ARP638" s="802"/>
      <c r="ARQ638" s="802"/>
      <c r="ARR638" s="802"/>
      <c r="ARS638" s="802"/>
      <c r="ART638" s="802"/>
      <c r="ARU638" s="802"/>
      <c r="ARV638" s="802"/>
      <c r="ARW638" s="802"/>
      <c r="ARX638" s="802"/>
      <c r="ARY638" s="802"/>
      <c r="ARZ638" s="802"/>
      <c r="ASA638" s="802"/>
      <c r="ASB638" s="802"/>
      <c r="ASC638" s="802"/>
      <c r="ASD638" s="802"/>
      <c r="ASE638" s="802"/>
      <c r="ASF638" s="802"/>
      <c r="ASG638" s="802"/>
      <c r="ASH638" s="802"/>
      <c r="ASI638" s="802"/>
      <c r="ASJ638" s="802"/>
      <c r="ASK638" s="802"/>
      <c r="ASL638" s="802"/>
      <c r="ATP638" s="802"/>
      <c r="ATQ638" s="802"/>
      <c r="ATR638" s="802"/>
      <c r="ATS638" s="802"/>
      <c r="ATT638" s="802"/>
      <c r="ATU638" s="802"/>
      <c r="ATV638" s="802"/>
      <c r="ATW638" s="802"/>
      <c r="ATX638" s="802"/>
      <c r="ATY638" s="802"/>
      <c r="ATZ638" s="802"/>
      <c r="AUA638" s="802"/>
      <c r="AUB638" s="802"/>
      <c r="AUC638" s="802"/>
      <c r="AUD638" s="802"/>
      <c r="AUE638" s="802"/>
      <c r="AUF638" s="802"/>
      <c r="AUG638" s="802"/>
      <c r="AUH638" s="802"/>
      <c r="AUI638" s="802"/>
      <c r="AUJ638" s="802"/>
      <c r="AUK638" s="802"/>
      <c r="AUL638" s="802"/>
      <c r="AUM638" s="802"/>
      <c r="AUN638" s="802"/>
      <c r="AUO638" s="802"/>
      <c r="AUP638" s="801"/>
      <c r="AUQ638" s="802"/>
      <c r="AUR638" s="801"/>
      <c r="AUS638" s="802"/>
      <c r="AUT638" s="801"/>
      <c r="AUU638" s="802"/>
      <c r="AUV638" s="802"/>
      <c r="AUW638" s="802"/>
      <c r="AUX638" s="802"/>
      <c r="AUY638" s="802"/>
      <c r="AUZ638" s="802"/>
      <c r="AVA638" s="802"/>
      <c r="AVB638" s="802"/>
      <c r="AVC638" s="802"/>
      <c r="AVD638" s="802"/>
      <c r="AVE638" s="802"/>
      <c r="AVF638" s="802"/>
      <c r="AVG638" s="802"/>
      <c r="AVH638" s="802"/>
      <c r="AVI638" s="802"/>
      <c r="AVJ638" s="808"/>
      <c r="AVK638" s="808"/>
      <c r="AVL638" s="808"/>
      <c r="AVM638" s="808"/>
      <c r="AVN638" s="808"/>
      <c r="AVO638" s="808"/>
      <c r="AVP638" s="808"/>
      <c r="AVQ638" s="808"/>
      <c r="AVR638" s="808"/>
      <c r="AVS638" s="808"/>
      <c r="AVT638" s="808"/>
      <c r="AVU638" s="809"/>
      <c r="AVV638" s="809"/>
      <c r="AVW638" s="809"/>
      <c r="AVX638" s="809"/>
      <c r="AVY638" s="809"/>
      <c r="AVZ638" s="809"/>
      <c r="AWA638" s="809"/>
      <c r="AWB638" s="809"/>
      <c r="AWC638" s="809"/>
      <c r="AWD638" s="809"/>
      <c r="AWE638" s="809"/>
      <c r="AWF638" s="809"/>
      <c r="AWG638" s="809"/>
      <c r="AWH638" s="809"/>
      <c r="AWI638" s="809"/>
      <c r="AWJ638" s="809"/>
      <c r="AWK638" s="809"/>
      <c r="AWL638" s="809"/>
      <c r="AWM638" s="809"/>
      <c r="AWN638" s="809"/>
      <c r="AWO638" s="809"/>
      <c r="AWP638" s="809"/>
      <c r="AWQ638" s="809"/>
      <c r="AWR638" s="808"/>
      <c r="AWS638" s="761"/>
      <c r="AWT638" s="808"/>
      <c r="AWU638" s="809"/>
      <c r="AWV638" s="809"/>
      <c r="AWW638" s="809"/>
      <c r="AWX638" s="809"/>
      <c r="AWY638" s="809"/>
      <c r="AWZ638" s="809"/>
      <c r="AXA638" s="809"/>
      <c r="AXB638" s="809"/>
      <c r="AXC638" s="809"/>
      <c r="AXD638" s="809"/>
      <c r="AXE638" s="809"/>
      <c r="AXF638" s="809"/>
      <c r="AXG638" s="809"/>
      <c r="AXH638" s="809"/>
      <c r="AXI638" s="809"/>
      <c r="AXJ638" s="809"/>
      <c r="AXK638" s="809"/>
      <c r="AXL638" s="809"/>
      <c r="AXM638" s="809"/>
      <c r="AXN638" s="809"/>
      <c r="AXO638" s="809"/>
      <c r="AXP638" s="809"/>
      <c r="AXQ638" s="809"/>
      <c r="AXR638" s="809"/>
      <c r="AXS638" s="809"/>
      <c r="AXT638" s="809"/>
      <c r="AXU638" s="809"/>
      <c r="AXV638" s="809"/>
      <c r="AXW638" s="809"/>
      <c r="AXX638" s="809"/>
      <c r="AXY638" s="809"/>
      <c r="AXZ638" s="809"/>
      <c r="AYA638" s="809"/>
      <c r="AYB638" s="809"/>
      <c r="AYC638" s="809"/>
      <c r="AYD638" s="808"/>
      <c r="AYE638" s="808"/>
      <c r="AYF638" s="809"/>
      <c r="AYG638" s="808"/>
      <c r="AYH638" s="810"/>
      <c r="AYI638" s="810"/>
      <c r="AYJ638" s="810"/>
      <c r="AYK638" s="810"/>
      <c r="AYL638" s="810"/>
      <c r="AYM638" s="810"/>
      <c r="AYN638" s="810"/>
      <c r="AYO638" s="810"/>
      <c r="AYP638" s="810"/>
      <c r="AYQ638" s="810"/>
      <c r="AYR638" s="810"/>
      <c r="AYS638" s="810"/>
      <c r="AYT638" s="810"/>
      <c r="AYU638" s="810"/>
      <c r="AYV638" s="810"/>
      <c r="AYW638" s="810"/>
      <c r="AYX638" s="810"/>
      <c r="AYY638" s="810"/>
      <c r="AYZ638" s="810"/>
      <c r="AZA638" s="810"/>
      <c r="AZB638" s="810"/>
      <c r="AZC638" s="810"/>
      <c r="AZD638" s="810"/>
      <c r="AZE638" s="810"/>
      <c r="AZF638" s="810"/>
      <c r="AZG638" s="810"/>
      <c r="AZH638" s="810"/>
      <c r="AZI638" s="810"/>
      <c r="AZJ638" s="810"/>
      <c r="AZK638" s="810"/>
      <c r="AZL638" s="810"/>
      <c r="AZM638" s="810"/>
      <c r="AZN638" s="810"/>
      <c r="AZO638" s="810"/>
      <c r="AZP638" s="809"/>
      <c r="AZQ638" s="802"/>
      <c r="AZR638" s="802"/>
      <c r="AZS638" s="802"/>
    </row>
    <row r="639" spans="45:920 1123:1371" s="793" customFormat="1" ht="13.5">
      <c r="AS639" s="802"/>
      <c r="AT639" s="802"/>
      <c r="AU639" s="802"/>
      <c r="AV639" s="802"/>
      <c r="AW639" s="802"/>
      <c r="AX639" s="802"/>
      <c r="AY639" s="802"/>
      <c r="AZ639" s="802"/>
      <c r="BA639" s="802"/>
      <c r="BB639" s="802"/>
      <c r="BC639" s="802"/>
      <c r="BD639" s="802"/>
      <c r="BE639" s="802"/>
      <c r="BF639" s="802"/>
      <c r="BG639" s="802"/>
      <c r="BH639" s="802"/>
      <c r="BI639" s="802"/>
      <c r="BJ639" s="802"/>
      <c r="BK639" s="802"/>
      <c r="BL639" s="802"/>
      <c r="BM639" s="802"/>
      <c r="BN639" s="802"/>
      <c r="BO639" s="802"/>
      <c r="BP639" s="802"/>
      <c r="BQ639" s="802"/>
      <c r="BR639" s="802"/>
      <c r="BS639" s="802"/>
      <c r="BT639" s="802"/>
      <c r="BU639" s="802"/>
      <c r="BV639" s="802"/>
      <c r="BW639" s="802"/>
      <c r="BX639" s="802"/>
      <c r="BY639" s="802"/>
      <c r="BZ639" s="802"/>
      <c r="CA639" s="802"/>
      <c r="CB639" s="802"/>
      <c r="CC639" s="802"/>
      <c r="CD639" s="802"/>
      <c r="CE639" s="802"/>
      <c r="CF639" s="802"/>
      <c r="CG639" s="802"/>
      <c r="CH639" s="802"/>
      <c r="CI639" s="802"/>
      <c r="CJ639" s="802"/>
      <c r="CK639" s="802"/>
      <c r="CL639" s="802"/>
      <c r="CM639" s="802"/>
      <c r="CN639" s="802"/>
      <c r="CO639" s="802"/>
      <c r="CP639" s="802"/>
      <c r="CQ639" s="802"/>
      <c r="CR639" s="802"/>
      <c r="CS639" s="802"/>
      <c r="CT639" s="802"/>
      <c r="CU639" s="802"/>
      <c r="CV639" s="802"/>
      <c r="CW639" s="802"/>
      <c r="CX639" s="802"/>
      <c r="CY639" s="802"/>
      <c r="CZ639" s="802"/>
      <c r="DA639" s="802"/>
      <c r="DB639" s="802"/>
      <c r="DC639" s="802"/>
      <c r="DD639" s="802"/>
      <c r="DE639" s="802"/>
      <c r="DF639" s="802"/>
      <c r="DG639" s="802"/>
      <c r="DH639" s="802"/>
      <c r="DI639" s="802"/>
      <c r="DJ639" s="802"/>
      <c r="DK639" s="802"/>
      <c r="DL639" s="802"/>
      <c r="DM639" s="802"/>
      <c r="DN639" s="802"/>
      <c r="DO639" s="802"/>
      <c r="DP639" s="802"/>
      <c r="DQ639" s="802"/>
      <c r="DR639" s="802"/>
      <c r="DS639" s="802"/>
      <c r="DT639" s="802"/>
      <c r="DU639" s="802"/>
      <c r="DV639" s="802"/>
      <c r="DW639" s="802"/>
      <c r="DX639" s="802"/>
      <c r="DY639" s="802"/>
      <c r="DZ639" s="802"/>
      <c r="EA639" s="802"/>
      <c r="EB639" s="802"/>
      <c r="EC639" s="802"/>
      <c r="ED639" s="802"/>
      <c r="EE639" s="802"/>
      <c r="EF639" s="802"/>
      <c r="EG639" s="802"/>
      <c r="EH639" s="802"/>
      <c r="EI639" s="802"/>
      <c r="EJ639" s="802"/>
      <c r="EK639" s="802"/>
      <c r="EL639" s="802"/>
      <c r="EM639" s="802"/>
      <c r="EN639" s="802"/>
      <c r="EO639" s="802"/>
      <c r="EP639" s="802"/>
      <c r="EQ639" s="802"/>
      <c r="ER639" s="802"/>
      <c r="ES639" s="802"/>
      <c r="ET639" s="802"/>
      <c r="EU639" s="802"/>
      <c r="EV639" s="802"/>
      <c r="EW639" s="802"/>
      <c r="EX639" s="802"/>
      <c r="EY639" s="802"/>
      <c r="EZ639" s="802"/>
      <c r="FA639" s="802"/>
      <c r="FB639" s="802"/>
      <c r="FC639" s="802"/>
      <c r="FD639" s="802"/>
      <c r="FE639" s="802"/>
      <c r="FF639" s="802"/>
      <c r="FG639" s="802"/>
      <c r="FH639" s="802"/>
      <c r="FI639" s="802"/>
      <c r="FJ639" s="802"/>
      <c r="FK639" s="802"/>
      <c r="FL639" s="802"/>
      <c r="FM639" s="802"/>
      <c r="FN639" s="802"/>
      <c r="FO639" s="802"/>
      <c r="FP639" s="802"/>
      <c r="FQ639" s="802"/>
      <c r="FR639" s="802"/>
      <c r="FS639" s="802"/>
      <c r="FT639" s="802"/>
      <c r="FU639" s="802"/>
      <c r="FV639" s="802"/>
      <c r="FW639" s="802"/>
      <c r="FX639" s="802"/>
      <c r="FY639" s="802"/>
      <c r="FZ639" s="802"/>
      <c r="GA639" s="802"/>
      <c r="GB639" s="802"/>
      <c r="GC639" s="802"/>
      <c r="GD639" s="802"/>
      <c r="GE639" s="802"/>
      <c r="GF639" s="802"/>
      <c r="GG639" s="802"/>
      <c r="GH639" s="802"/>
      <c r="GI639" s="802"/>
      <c r="GJ639" s="802"/>
      <c r="GK639" s="802"/>
      <c r="GL639" s="802"/>
      <c r="GM639" s="802"/>
      <c r="GN639" s="802"/>
      <c r="GO639" s="802"/>
      <c r="GP639" s="802"/>
      <c r="GQ639" s="802"/>
      <c r="GR639" s="802"/>
      <c r="GS639" s="802"/>
      <c r="GT639" s="802"/>
      <c r="GU639" s="802"/>
      <c r="GV639" s="802"/>
      <c r="GW639" s="802"/>
      <c r="GX639" s="802"/>
      <c r="GY639" s="802"/>
      <c r="GZ639" s="802"/>
      <c r="HA639" s="802"/>
      <c r="HB639" s="802"/>
      <c r="HC639" s="802"/>
      <c r="HD639" s="802"/>
      <c r="HE639" s="802"/>
      <c r="HF639" s="802"/>
      <c r="HG639" s="802"/>
      <c r="HH639" s="802"/>
      <c r="HI639" s="802"/>
      <c r="HJ639" s="802"/>
      <c r="HK639" s="802"/>
      <c r="HL639" s="802"/>
      <c r="HM639" s="802"/>
      <c r="HN639" s="802"/>
      <c r="HO639" s="802"/>
      <c r="HP639" s="802"/>
      <c r="HQ639" s="802"/>
      <c r="HR639" s="802"/>
      <c r="HS639" s="802"/>
      <c r="HT639" s="802"/>
      <c r="HU639" s="802"/>
      <c r="HV639" s="802"/>
      <c r="HW639" s="802"/>
      <c r="HX639" s="802"/>
      <c r="HY639" s="802"/>
      <c r="HZ639" s="802"/>
      <c r="IA639" s="802"/>
      <c r="IB639" s="802"/>
      <c r="IC639" s="802"/>
      <c r="ID639" s="802"/>
      <c r="IE639" s="802"/>
      <c r="IF639" s="802"/>
      <c r="IG639" s="802"/>
      <c r="IH639" s="802"/>
      <c r="II639" s="802"/>
      <c r="IJ639" s="802"/>
      <c r="IK639" s="802"/>
      <c r="IL639" s="802"/>
      <c r="IM639" s="802"/>
      <c r="IN639" s="802"/>
      <c r="IO639" s="802"/>
      <c r="IP639" s="802"/>
      <c r="IQ639" s="802"/>
      <c r="IR639" s="802"/>
      <c r="IS639" s="802"/>
      <c r="IT639" s="802"/>
      <c r="IU639" s="802"/>
      <c r="IV639" s="802"/>
      <c r="IW639" s="802"/>
      <c r="IX639" s="802"/>
      <c r="IY639" s="802"/>
      <c r="IZ639" s="802"/>
      <c r="JA639" s="802"/>
      <c r="JB639" s="802"/>
      <c r="JC639" s="802"/>
      <c r="JD639" s="802"/>
      <c r="JE639" s="802"/>
      <c r="JF639" s="802"/>
      <c r="JG639" s="802"/>
      <c r="JH639" s="802"/>
      <c r="JI639" s="802"/>
      <c r="JJ639" s="802"/>
      <c r="JK639" s="802"/>
      <c r="JL639" s="802"/>
      <c r="JM639" s="802"/>
      <c r="JN639" s="802"/>
      <c r="JO639" s="802"/>
      <c r="JP639" s="802"/>
      <c r="JQ639" s="802"/>
      <c r="JR639" s="802"/>
      <c r="JS639" s="802"/>
      <c r="JT639" s="802"/>
      <c r="JU639" s="802"/>
      <c r="JV639" s="802"/>
      <c r="JW639" s="802"/>
      <c r="JX639" s="802"/>
      <c r="JY639" s="802"/>
      <c r="JZ639" s="802"/>
      <c r="KA639" s="802"/>
      <c r="KB639" s="802"/>
      <c r="KC639" s="802"/>
      <c r="KD639" s="802"/>
      <c r="KE639" s="802"/>
      <c r="KF639" s="802"/>
      <c r="KG639" s="802"/>
      <c r="KH639" s="802"/>
      <c r="KI639" s="802"/>
      <c r="KJ639" s="802"/>
      <c r="KK639" s="802"/>
      <c r="KL639" s="802"/>
      <c r="KM639" s="802"/>
      <c r="KN639" s="802"/>
      <c r="KO639" s="802"/>
      <c r="KP639" s="802"/>
      <c r="KQ639" s="802"/>
      <c r="KR639" s="802"/>
      <c r="KS639" s="802"/>
      <c r="KT639" s="802"/>
      <c r="KU639" s="802"/>
      <c r="KV639" s="802"/>
      <c r="KW639" s="802"/>
      <c r="KX639" s="802"/>
      <c r="KY639" s="802"/>
      <c r="KZ639" s="802"/>
      <c r="LA639" s="802"/>
      <c r="LB639" s="802"/>
      <c r="LC639" s="802"/>
      <c r="LD639" s="802"/>
      <c r="LE639" s="802"/>
      <c r="LF639" s="802"/>
      <c r="LG639" s="802"/>
      <c r="LH639" s="802"/>
      <c r="LI639" s="802"/>
      <c r="LJ639" s="802"/>
      <c r="LK639" s="802"/>
      <c r="LL639" s="802"/>
      <c r="LM639" s="802"/>
      <c r="LN639" s="802"/>
      <c r="LO639" s="802"/>
      <c r="LP639" s="802"/>
      <c r="LQ639" s="802"/>
      <c r="LR639" s="802"/>
      <c r="LS639" s="802"/>
      <c r="LT639" s="802"/>
      <c r="LU639" s="802"/>
      <c r="LV639" s="802"/>
      <c r="LW639" s="802"/>
      <c r="LX639" s="802"/>
      <c r="LY639" s="802"/>
      <c r="LZ639" s="802"/>
      <c r="MA639" s="802"/>
      <c r="MB639" s="802"/>
      <c r="MC639" s="802"/>
      <c r="MD639" s="802"/>
      <c r="ME639" s="802"/>
      <c r="MF639" s="802"/>
      <c r="MG639" s="802"/>
      <c r="MH639" s="802"/>
      <c r="MI639" s="802"/>
      <c r="MJ639" s="802"/>
      <c r="MK639" s="802"/>
      <c r="ML639" s="802"/>
      <c r="MM639" s="802"/>
      <c r="MN639" s="802"/>
      <c r="MO639" s="802"/>
      <c r="MP639" s="802"/>
      <c r="MQ639" s="802"/>
      <c r="MR639" s="802"/>
      <c r="MS639" s="802"/>
      <c r="MT639" s="802"/>
      <c r="MU639" s="802"/>
      <c r="MV639" s="802"/>
      <c r="MW639" s="802"/>
      <c r="MX639" s="802"/>
      <c r="MY639" s="802"/>
      <c r="MZ639" s="802"/>
      <c r="NA639" s="802"/>
      <c r="NB639" s="802"/>
      <c r="NC639" s="802"/>
      <c r="ND639" s="802"/>
      <c r="NE639" s="802"/>
      <c r="NF639" s="802"/>
      <c r="NG639" s="802"/>
      <c r="NH639" s="802"/>
      <c r="NI639" s="802"/>
      <c r="NJ639" s="802"/>
      <c r="NK639" s="802"/>
      <c r="NL639" s="802"/>
      <c r="NM639" s="802"/>
      <c r="NN639" s="802"/>
      <c r="NO639" s="802"/>
      <c r="NP639" s="802"/>
      <c r="NQ639" s="802"/>
      <c r="NR639" s="802"/>
      <c r="NS639" s="802"/>
      <c r="NT639" s="802"/>
      <c r="NU639" s="802"/>
      <c r="NV639" s="802"/>
      <c r="NW639" s="802"/>
      <c r="NX639" s="802"/>
      <c r="NY639" s="802"/>
      <c r="NZ639" s="802"/>
      <c r="OA639" s="802"/>
      <c r="OB639" s="802"/>
      <c r="OC639" s="802"/>
      <c r="OD639" s="802"/>
      <c r="OE639" s="802"/>
      <c r="OF639" s="802"/>
      <c r="OG639" s="802"/>
      <c r="OH639" s="802"/>
      <c r="OI639" s="802"/>
      <c r="OJ639" s="802"/>
      <c r="OK639" s="802"/>
      <c r="OL639" s="802"/>
      <c r="OM639" s="802"/>
      <c r="ON639" s="802"/>
      <c r="OO639" s="802"/>
      <c r="OP639" s="802"/>
      <c r="OQ639" s="802"/>
      <c r="OR639" s="802"/>
      <c r="OS639" s="802"/>
      <c r="OT639" s="802"/>
      <c r="OU639" s="802"/>
      <c r="OV639" s="802"/>
      <c r="OW639" s="802"/>
      <c r="OX639" s="802"/>
      <c r="OY639" s="802"/>
      <c r="OZ639" s="802"/>
      <c r="PA639" s="802"/>
      <c r="PB639" s="802"/>
      <c r="PC639" s="802"/>
      <c r="PD639" s="802"/>
      <c r="PE639" s="802"/>
      <c r="PF639" s="802"/>
      <c r="PG639" s="802"/>
      <c r="PH639" s="802"/>
      <c r="PI639" s="802"/>
      <c r="PJ639" s="802"/>
      <c r="PK639" s="802"/>
      <c r="PL639" s="802"/>
      <c r="PM639" s="802"/>
      <c r="PN639" s="802"/>
      <c r="PO639" s="802"/>
      <c r="PP639" s="802"/>
      <c r="PQ639" s="802"/>
      <c r="PR639" s="802"/>
      <c r="PS639" s="802"/>
      <c r="PT639" s="802"/>
      <c r="PU639" s="802"/>
      <c r="PV639" s="802"/>
      <c r="PW639" s="802"/>
      <c r="PX639" s="802"/>
      <c r="PY639" s="802"/>
      <c r="PZ639" s="802"/>
      <c r="QA639" s="802"/>
      <c r="QB639" s="802"/>
      <c r="QC639" s="802"/>
      <c r="QD639" s="802"/>
      <c r="QE639" s="802"/>
      <c r="QF639" s="802"/>
      <c r="QG639" s="802"/>
      <c r="QH639" s="802"/>
      <c r="QI639" s="802"/>
      <c r="QJ639" s="802"/>
      <c r="QK639" s="802"/>
      <c r="QL639" s="802"/>
      <c r="QM639" s="802"/>
      <c r="QN639" s="802"/>
      <c r="QO639" s="802"/>
      <c r="QP639" s="802"/>
      <c r="QQ639" s="802"/>
      <c r="QR639" s="802"/>
      <c r="QS639" s="802"/>
      <c r="QT639" s="802"/>
      <c r="QU639" s="802"/>
      <c r="QV639" s="802"/>
      <c r="QW639" s="802"/>
      <c r="QX639" s="802"/>
      <c r="QY639" s="802"/>
      <c r="QZ639" s="802"/>
      <c r="RA639" s="802"/>
      <c r="RB639" s="802"/>
      <c r="RC639" s="802"/>
      <c r="RD639" s="802"/>
      <c r="RE639" s="802"/>
      <c r="RF639" s="802"/>
      <c r="RG639" s="802"/>
      <c r="RH639" s="802"/>
      <c r="RI639" s="802"/>
      <c r="RJ639" s="802"/>
      <c r="RK639" s="802"/>
      <c r="RL639" s="802"/>
      <c r="RM639" s="802"/>
      <c r="RN639" s="802"/>
      <c r="RO639" s="802"/>
      <c r="RP639" s="802"/>
      <c r="RQ639" s="802"/>
      <c r="RR639" s="802"/>
      <c r="RS639" s="802"/>
      <c r="RT639" s="802"/>
      <c r="RU639" s="802"/>
      <c r="RV639" s="802"/>
      <c r="RW639" s="802"/>
      <c r="RX639" s="802"/>
      <c r="RY639" s="802"/>
      <c r="RZ639" s="802"/>
      <c r="SA639" s="802"/>
      <c r="SB639" s="802"/>
      <c r="SC639" s="802"/>
      <c r="SD639" s="802"/>
      <c r="SE639" s="802"/>
      <c r="SF639" s="802"/>
      <c r="SG639" s="802"/>
      <c r="SH639" s="802"/>
      <c r="SI639" s="802"/>
      <c r="SJ639" s="802"/>
      <c r="SK639" s="802"/>
      <c r="SL639" s="802"/>
      <c r="SM639" s="802"/>
      <c r="SN639" s="802"/>
      <c r="SO639" s="802"/>
      <c r="SP639" s="802"/>
      <c r="SQ639" s="802"/>
      <c r="SR639" s="802"/>
      <c r="SS639" s="802"/>
      <c r="ST639" s="802"/>
      <c r="SU639" s="802"/>
      <c r="SV639" s="802"/>
      <c r="SW639" s="802"/>
      <c r="SX639" s="802"/>
      <c r="SY639" s="802"/>
      <c r="SZ639" s="802"/>
      <c r="TA639" s="802"/>
      <c r="TB639" s="802"/>
      <c r="TC639" s="802"/>
      <c r="TD639" s="802"/>
      <c r="TE639" s="802"/>
      <c r="TF639" s="802"/>
      <c r="TG639" s="802"/>
      <c r="TH639" s="802"/>
      <c r="TI639" s="802"/>
      <c r="TJ639" s="802"/>
      <c r="TK639" s="802"/>
      <c r="TL639" s="802"/>
      <c r="TM639" s="802"/>
      <c r="TN639" s="802"/>
      <c r="TO639" s="802"/>
      <c r="TP639" s="802"/>
      <c r="TQ639" s="802"/>
      <c r="TR639" s="802"/>
      <c r="TS639" s="802"/>
      <c r="TT639" s="802"/>
      <c r="TU639" s="802"/>
      <c r="TV639" s="802"/>
      <c r="TW639" s="802"/>
      <c r="TX639" s="802"/>
      <c r="TY639" s="802"/>
      <c r="TZ639" s="802"/>
      <c r="UA639" s="802"/>
      <c r="UB639" s="802"/>
      <c r="UC639" s="802"/>
      <c r="UD639" s="802"/>
      <c r="UE639" s="802"/>
      <c r="UF639" s="802"/>
      <c r="UG639" s="802"/>
      <c r="UH639" s="802"/>
      <c r="UI639" s="802"/>
      <c r="UJ639" s="802"/>
      <c r="UK639" s="802"/>
      <c r="UL639" s="802"/>
      <c r="UM639" s="802"/>
      <c r="UN639" s="802"/>
      <c r="UO639" s="802"/>
      <c r="UP639" s="802"/>
      <c r="UQ639" s="802"/>
      <c r="UR639" s="802"/>
      <c r="US639" s="802"/>
      <c r="UT639" s="802"/>
      <c r="UU639" s="802"/>
      <c r="UV639" s="802"/>
      <c r="UW639" s="802"/>
      <c r="UX639" s="802"/>
      <c r="UY639" s="802"/>
      <c r="UZ639" s="802"/>
      <c r="VA639" s="802"/>
      <c r="VB639" s="802"/>
      <c r="VC639" s="802"/>
      <c r="VD639" s="802"/>
      <c r="VE639" s="802"/>
      <c r="VF639" s="802"/>
      <c r="VG639" s="802"/>
      <c r="VH639" s="802"/>
      <c r="VI639" s="802"/>
      <c r="VJ639" s="802"/>
      <c r="VK639" s="802"/>
      <c r="VL639" s="802"/>
      <c r="VM639" s="802"/>
      <c r="VN639" s="802"/>
      <c r="VO639" s="802"/>
      <c r="VP639" s="802"/>
      <c r="VQ639" s="802"/>
      <c r="VR639" s="802"/>
      <c r="VS639" s="802"/>
      <c r="VT639" s="802"/>
      <c r="VU639" s="802"/>
      <c r="VV639" s="802"/>
      <c r="VW639" s="802"/>
      <c r="VX639" s="802"/>
      <c r="VY639" s="802"/>
      <c r="VZ639" s="802"/>
      <c r="WA639" s="802"/>
      <c r="WB639" s="802"/>
      <c r="WC639" s="802"/>
      <c r="WD639" s="802"/>
      <c r="WE639" s="802"/>
      <c r="WF639" s="802"/>
      <c r="WG639" s="802"/>
      <c r="WH639" s="802"/>
      <c r="WI639" s="802"/>
      <c r="WJ639" s="802"/>
      <c r="WK639" s="802"/>
      <c r="WL639" s="802"/>
      <c r="WM639" s="802"/>
      <c r="WN639" s="802"/>
      <c r="WO639" s="802"/>
      <c r="WP639" s="802"/>
      <c r="WQ639" s="802"/>
      <c r="WR639" s="802"/>
      <c r="WS639" s="802"/>
      <c r="WT639" s="802"/>
      <c r="WU639" s="802"/>
      <c r="WV639" s="802"/>
      <c r="WW639" s="802"/>
      <c r="WX639" s="802"/>
      <c r="WY639" s="802"/>
      <c r="WZ639" s="802"/>
      <c r="XA639" s="802"/>
      <c r="XB639" s="802"/>
      <c r="XC639" s="802"/>
      <c r="XD639" s="802"/>
      <c r="XE639" s="802"/>
      <c r="XF639" s="802"/>
      <c r="XG639" s="802"/>
      <c r="XH639" s="802"/>
      <c r="XI639" s="802"/>
      <c r="XJ639" s="802"/>
      <c r="XK639" s="802"/>
      <c r="XL639" s="802"/>
      <c r="XM639" s="802"/>
      <c r="XN639" s="802"/>
      <c r="XO639" s="802"/>
      <c r="XP639" s="802"/>
      <c r="XQ639" s="802"/>
      <c r="XR639" s="802"/>
      <c r="XS639" s="802"/>
      <c r="XT639" s="802"/>
      <c r="XU639" s="802"/>
      <c r="XV639" s="802"/>
      <c r="XW639" s="802"/>
      <c r="XX639" s="802"/>
      <c r="XY639" s="802"/>
      <c r="XZ639" s="802"/>
      <c r="YA639" s="802"/>
      <c r="YB639" s="802"/>
      <c r="YC639" s="802"/>
      <c r="YD639" s="802"/>
      <c r="YE639" s="802"/>
      <c r="YF639" s="802"/>
      <c r="YG639" s="802"/>
      <c r="YH639" s="802"/>
      <c r="YI639" s="802"/>
      <c r="YJ639" s="802"/>
      <c r="YK639" s="802"/>
      <c r="YL639" s="802"/>
      <c r="YM639" s="802"/>
      <c r="YN639" s="802"/>
      <c r="YO639" s="802"/>
      <c r="YP639" s="802"/>
      <c r="YQ639" s="802"/>
      <c r="YR639" s="802"/>
      <c r="YS639" s="802"/>
      <c r="YT639" s="802"/>
      <c r="YU639" s="802"/>
      <c r="YV639" s="802"/>
      <c r="YW639" s="802"/>
      <c r="YX639" s="802"/>
      <c r="YY639" s="802"/>
      <c r="YZ639" s="802"/>
      <c r="ZA639" s="802"/>
      <c r="ZB639" s="802"/>
      <c r="ZC639" s="802"/>
      <c r="ZD639" s="802"/>
      <c r="ZE639" s="802"/>
      <c r="ZF639" s="802"/>
      <c r="ZG639" s="802"/>
      <c r="ZH639" s="802"/>
      <c r="ZI639" s="802"/>
      <c r="ZJ639" s="802"/>
      <c r="ZK639" s="802"/>
      <c r="ZL639" s="802"/>
      <c r="ZM639" s="802"/>
      <c r="ZN639" s="802"/>
      <c r="ZO639" s="802"/>
      <c r="ZP639" s="802"/>
      <c r="ZQ639" s="802"/>
      <c r="ZR639" s="802"/>
      <c r="ZS639" s="802"/>
      <c r="ZT639" s="802"/>
      <c r="ZU639" s="802"/>
      <c r="ZV639" s="802"/>
      <c r="ZW639" s="802"/>
      <c r="ZX639" s="802"/>
      <c r="ZY639" s="802"/>
      <c r="ZZ639" s="802"/>
      <c r="AAA639" s="802"/>
      <c r="AAB639" s="802"/>
      <c r="AAC639" s="802"/>
      <c r="AAD639" s="802"/>
      <c r="AAE639" s="802"/>
      <c r="AAF639" s="802"/>
      <c r="AAG639" s="802"/>
      <c r="AAH639" s="802"/>
      <c r="AAI639" s="802"/>
      <c r="AAJ639" s="802"/>
      <c r="AAK639" s="802"/>
      <c r="AAL639" s="802"/>
      <c r="AAM639" s="802"/>
      <c r="AAN639" s="802"/>
      <c r="AAO639" s="802"/>
      <c r="AAP639" s="802"/>
      <c r="AAQ639" s="802"/>
      <c r="AAR639" s="802"/>
      <c r="AAS639" s="802"/>
      <c r="AAT639" s="802"/>
      <c r="AAU639" s="802"/>
      <c r="AAV639" s="802"/>
      <c r="AAW639" s="802"/>
      <c r="AAX639" s="802"/>
      <c r="AAY639" s="802"/>
      <c r="AAZ639" s="802"/>
      <c r="ABA639" s="802"/>
      <c r="ABB639" s="802"/>
      <c r="ABC639" s="802"/>
      <c r="ABD639" s="802"/>
      <c r="ABE639" s="802"/>
      <c r="ABF639" s="802"/>
      <c r="ABG639" s="802"/>
      <c r="ABH639" s="802"/>
      <c r="ABI639" s="802"/>
      <c r="ABJ639" s="802"/>
      <c r="ABK639" s="802"/>
      <c r="ABL639" s="802"/>
      <c r="ABM639" s="802"/>
      <c r="ABN639" s="802"/>
      <c r="ABO639" s="802"/>
      <c r="ABP639" s="802"/>
      <c r="ABQ639" s="802"/>
      <c r="ABR639" s="802"/>
      <c r="ABS639" s="802"/>
      <c r="ABT639" s="802"/>
      <c r="ABU639" s="802"/>
      <c r="ABV639" s="802"/>
      <c r="ABW639" s="802"/>
      <c r="ABX639" s="802"/>
      <c r="ABY639" s="802"/>
      <c r="ABZ639" s="802"/>
      <c r="ACA639" s="802"/>
      <c r="ACB639" s="802"/>
      <c r="ACC639" s="802"/>
      <c r="ACD639" s="802"/>
      <c r="ACE639" s="802"/>
      <c r="ACF639" s="802"/>
      <c r="ACG639" s="802"/>
      <c r="ACH639" s="802"/>
      <c r="ACI639" s="802"/>
      <c r="ACJ639" s="802"/>
      <c r="ACK639" s="802"/>
      <c r="ACL639" s="802"/>
      <c r="ACM639" s="802"/>
      <c r="ACN639" s="802"/>
      <c r="ACO639" s="802"/>
      <c r="ACP639" s="802"/>
      <c r="ACQ639" s="802"/>
      <c r="ACR639" s="802"/>
      <c r="ACS639" s="802"/>
      <c r="ACT639" s="802"/>
      <c r="ACU639" s="802"/>
      <c r="ACV639" s="802"/>
      <c r="ACW639" s="802"/>
      <c r="ACX639" s="802"/>
      <c r="ACY639" s="802"/>
      <c r="ACZ639" s="802"/>
      <c r="ADA639" s="802"/>
      <c r="ADB639" s="802"/>
      <c r="ADC639" s="802"/>
      <c r="ADD639" s="802"/>
      <c r="ADE639" s="802"/>
      <c r="ADF639" s="802"/>
      <c r="ADG639" s="802"/>
      <c r="ADH639" s="802"/>
      <c r="ADI639" s="802"/>
      <c r="ADJ639" s="802"/>
      <c r="ADK639" s="802"/>
      <c r="ADL639" s="802"/>
      <c r="ADM639" s="802"/>
      <c r="ADN639" s="802"/>
      <c r="ADO639" s="802"/>
      <c r="ADP639" s="802"/>
      <c r="ADQ639" s="802"/>
      <c r="ADR639" s="802"/>
      <c r="ADS639" s="802"/>
      <c r="ADT639" s="802"/>
      <c r="ADU639" s="802"/>
      <c r="ADV639" s="802"/>
      <c r="ADW639" s="802"/>
      <c r="ADX639" s="802"/>
      <c r="ADY639" s="802"/>
      <c r="ADZ639" s="802"/>
      <c r="AEA639" s="802"/>
      <c r="AEB639" s="802"/>
      <c r="AEC639" s="802"/>
      <c r="AED639" s="802"/>
      <c r="AEE639" s="802"/>
      <c r="AEF639" s="802"/>
      <c r="AEG639" s="802"/>
      <c r="AEH639" s="802"/>
      <c r="AEI639" s="802"/>
      <c r="AEJ639" s="802"/>
      <c r="AEK639" s="802"/>
      <c r="AEL639" s="802"/>
      <c r="AEM639" s="802"/>
      <c r="AEN639" s="802"/>
      <c r="AEO639" s="802"/>
      <c r="AEP639" s="802"/>
      <c r="AEQ639" s="802"/>
      <c r="AER639" s="802"/>
      <c r="AES639" s="802"/>
      <c r="AET639" s="802"/>
      <c r="AEU639" s="802"/>
      <c r="AEV639" s="802"/>
      <c r="AEW639" s="802"/>
      <c r="AEX639" s="802"/>
      <c r="AEY639" s="802"/>
      <c r="AEZ639" s="802"/>
      <c r="AFA639" s="802"/>
      <c r="AFB639" s="802"/>
      <c r="AFC639" s="802"/>
      <c r="AFD639" s="802"/>
      <c r="AFE639" s="802"/>
      <c r="AFF639" s="802"/>
      <c r="AFG639" s="802"/>
      <c r="AFH639" s="802"/>
      <c r="AFI639" s="802"/>
      <c r="AFJ639" s="802"/>
      <c r="AFK639" s="802"/>
      <c r="AFL639" s="802"/>
      <c r="AFM639" s="802"/>
      <c r="AFN639" s="802"/>
      <c r="AFO639" s="802"/>
      <c r="AFP639" s="802"/>
      <c r="AFQ639" s="802"/>
      <c r="AFR639" s="802"/>
      <c r="AFS639" s="802"/>
      <c r="AFT639" s="802"/>
      <c r="AFU639" s="802"/>
      <c r="AFV639" s="802"/>
      <c r="AFW639" s="802"/>
      <c r="AFX639" s="802"/>
      <c r="AFY639" s="802"/>
      <c r="AFZ639" s="802"/>
      <c r="AGA639" s="802"/>
      <c r="AGB639" s="802"/>
      <c r="AGC639" s="802"/>
      <c r="AGD639" s="802"/>
      <c r="AGE639" s="802"/>
      <c r="AGF639" s="802"/>
      <c r="AGG639" s="802"/>
      <c r="AGH639" s="802"/>
      <c r="AGI639" s="802"/>
      <c r="AGJ639" s="802"/>
      <c r="AGK639" s="802"/>
      <c r="AGL639" s="802"/>
      <c r="AGM639" s="802"/>
      <c r="AGN639" s="802"/>
      <c r="AGO639" s="802"/>
      <c r="AGP639" s="802"/>
      <c r="AGQ639" s="802"/>
      <c r="AGR639" s="802"/>
      <c r="AGS639" s="802"/>
      <c r="AGT639" s="802"/>
      <c r="AGU639" s="802"/>
      <c r="AGV639" s="802"/>
      <c r="AGW639" s="802"/>
      <c r="AGX639" s="802"/>
      <c r="AGY639" s="802"/>
      <c r="AGZ639" s="802"/>
      <c r="AHA639" s="802"/>
      <c r="AHB639" s="802"/>
      <c r="AHC639" s="802"/>
      <c r="AHD639" s="802"/>
      <c r="AHE639" s="802"/>
      <c r="AHF639" s="802"/>
      <c r="AHG639" s="802"/>
      <c r="AHH639" s="802"/>
      <c r="AHI639" s="802"/>
      <c r="AHJ639" s="802"/>
      <c r="AHK639" s="802"/>
      <c r="AHL639" s="802"/>
      <c r="AHM639" s="802"/>
      <c r="AHN639" s="802"/>
      <c r="AHO639" s="802"/>
      <c r="AHP639" s="802"/>
      <c r="AHQ639" s="802"/>
      <c r="AHR639" s="802"/>
      <c r="AHS639" s="802"/>
      <c r="AHT639" s="802"/>
      <c r="AHU639" s="802"/>
      <c r="AHV639" s="802"/>
      <c r="AHW639" s="802"/>
      <c r="AHX639" s="802"/>
      <c r="AHY639" s="802"/>
      <c r="AHZ639" s="802"/>
      <c r="AIA639" s="802"/>
      <c r="AIB639" s="802"/>
      <c r="AIC639" s="802"/>
      <c r="AID639" s="802"/>
      <c r="AIE639" s="802"/>
      <c r="AIF639" s="802"/>
      <c r="AIG639" s="802"/>
      <c r="AIH639" s="802"/>
      <c r="AII639" s="802"/>
      <c r="AIJ639" s="802"/>
      <c r="AQE639" s="802"/>
      <c r="AQF639" s="802"/>
      <c r="AQG639" s="802"/>
      <c r="AQH639" s="802"/>
      <c r="AQI639" s="802"/>
      <c r="AQJ639" s="802"/>
      <c r="AQK639" s="802"/>
      <c r="AQL639" s="802"/>
      <c r="AQM639" s="802"/>
      <c r="AQN639" s="802"/>
      <c r="AQO639" s="802"/>
      <c r="AQP639" s="802"/>
      <c r="AQQ639" s="802"/>
      <c r="AQR639" s="802"/>
      <c r="AQS639" s="802"/>
      <c r="AQT639" s="802"/>
      <c r="AQU639" s="802"/>
      <c r="AQV639" s="802"/>
      <c r="AQW639" s="802"/>
      <c r="AQX639" s="802"/>
      <c r="AQY639" s="802"/>
      <c r="AQZ639" s="802"/>
      <c r="ARA639" s="802"/>
      <c r="ARB639" s="802"/>
      <c r="ARC639" s="802"/>
      <c r="ARD639" s="802"/>
      <c r="ARE639" s="802"/>
      <c r="ARF639" s="802"/>
      <c r="ARG639" s="802"/>
      <c r="ARH639" s="802"/>
      <c r="ARI639" s="802"/>
      <c r="ARJ639" s="802"/>
      <c r="ARK639" s="802"/>
      <c r="ARL639" s="802"/>
      <c r="ARM639" s="802"/>
      <c r="ARN639" s="802"/>
      <c r="ARO639" s="802"/>
      <c r="ARP639" s="802"/>
      <c r="ARQ639" s="802"/>
      <c r="ARR639" s="802"/>
      <c r="ARS639" s="802"/>
      <c r="ART639" s="802"/>
      <c r="ARU639" s="802"/>
      <c r="ARV639" s="802"/>
      <c r="ARW639" s="802"/>
      <c r="ARX639" s="802"/>
      <c r="ARY639" s="802"/>
      <c r="ARZ639" s="802"/>
      <c r="ASA639" s="802"/>
      <c r="ASB639" s="802"/>
      <c r="ASC639" s="802"/>
      <c r="ASD639" s="802"/>
      <c r="ASE639" s="802"/>
      <c r="ASF639" s="802"/>
      <c r="ASG639" s="802"/>
      <c r="ASH639" s="802"/>
      <c r="ASI639" s="802"/>
      <c r="ASJ639" s="802"/>
      <c r="ASK639" s="802"/>
      <c r="ASL639" s="802"/>
      <c r="ATP639" s="802"/>
      <c r="ATQ639" s="802"/>
      <c r="ATR639" s="802"/>
      <c r="ATS639" s="802"/>
      <c r="ATT639" s="802"/>
      <c r="ATU639" s="802"/>
      <c r="ATV639" s="802"/>
      <c r="ATW639" s="802"/>
      <c r="ATX639" s="802"/>
      <c r="ATY639" s="802"/>
      <c r="ATZ639" s="802"/>
      <c r="AUA639" s="802"/>
      <c r="AUB639" s="802"/>
      <c r="AUC639" s="802"/>
      <c r="AUD639" s="802"/>
      <c r="AUE639" s="802"/>
      <c r="AUF639" s="802"/>
      <c r="AUG639" s="802"/>
      <c r="AUH639" s="802"/>
      <c r="AUI639" s="802"/>
      <c r="AUJ639" s="802"/>
      <c r="AUK639" s="802"/>
      <c r="AUL639" s="802"/>
      <c r="AUM639" s="802"/>
      <c r="AUN639" s="802"/>
      <c r="AUO639" s="802"/>
      <c r="AUP639" s="801"/>
      <c r="AUQ639" s="802"/>
      <c r="AUR639" s="801"/>
      <c r="AUS639" s="802"/>
      <c r="AUT639" s="801"/>
      <c r="AUU639" s="802"/>
      <c r="AUV639" s="802"/>
      <c r="AUW639" s="802"/>
      <c r="AUX639" s="802"/>
      <c r="AUY639" s="802"/>
      <c r="AUZ639" s="802"/>
      <c r="AVA639" s="802"/>
      <c r="AVB639" s="802"/>
      <c r="AVC639" s="802"/>
      <c r="AVD639" s="802"/>
      <c r="AVE639" s="802"/>
      <c r="AVF639" s="802"/>
      <c r="AVG639" s="802"/>
      <c r="AVH639" s="802"/>
      <c r="AVI639" s="802"/>
      <c r="AVJ639" s="808"/>
      <c r="AVK639" s="808"/>
      <c r="AVL639" s="808"/>
      <c r="AVM639" s="808"/>
      <c r="AVN639" s="808"/>
      <c r="AVO639" s="808"/>
      <c r="AVP639" s="808"/>
      <c r="AVQ639" s="808"/>
      <c r="AVR639" s="808"/>
      <c r="AVS639" s="808"/>
      <c r="AVT639" s="808"/>
      <c r="AVU639" s="809"/>
      <c r="AVV639" s="809"/>
      <c r="AVW639" s="809"/>
      <c r="AVX639" s="809"/>
      <c r="AVY639" s="809"/>
      <c r="AVZ639" s="809"/>
      <c r="AWA639" s="809"/>
      <c r="AWB639" s="809"/>
      <c r="AWC639" s="809"/>
      <c r="AWD639" s="809"/>
      <c r="AWE639" s="809"/>
      <c r="AWF639" s="809"/>
      <c r="AWG639" s="809"/>
      <c r="AWH639" s="809"/>
      <c r="AWI639" s="809"/>
      <c r="AWJ639" s="809"/>
      <c r="AWK639" s="809"/>
      <c r="AWL639" s="809"/>
      <c r="AWM639" s="809"/>
      <c r="AWN639" s="809"/>
      <c r="AWO639" s="809"/>
      <c r="AWP639" s="809"/>
      <c r="AWQ639" s="809"/>
      <c r="AWR639" s="808"/>
      <c r="AWS639" s="761"/>
      <c r="AWT639" s="808"/>
      <c r="AWU639" s="809"/>
      <c r="AWV639" s="809"/>
      <c r="AWW639" s="809"/>
      <c r="AWX639" s="809"/>
      <c r="AWY639" s="809"/>
      <c r="AWZ639" s="809"/>
      <c r="AXA639" s="809"/>
      <c r="AXB639" s="809"/>
      <c r="AXC639" s="809"/>
      <c r="AXD639" s="809"/>
      <c r="AXE639" s="809"/>
      <c r="AXF639" s="809"/>
      <c r="AXG639" s="809"/>
      <c r="AXH639" s="809"/>
      <c r="AXI639" s="809"/>
      <c r="AXJ639" s="809"/>
      <c r="AXK639" s="809"/>
      <c r="AXL639" s="809"/>
      <c r="AXM639" s="809"/>
      <c r="AXN639" s="809"/>
      <c r="AXO639" s="809"/>
      <c r="AXP639" s="809"/>
      <c r="AXQ639" s="809"/>
      <c r="AXR639" s="809"/>
      <c r="AXS639" s="809"/>
      <c r="AXT639" s="809"/>
      <c r="AXU639" s="809"/>
      <c r="AXV639" s="809"/>
      <c r="AXW639" s="809"/>
      <c r="AXX639" s="809"/>
      <c r="AXY639" s="809"/>
      <c r="AXZ639" s="809"/>
      <c r="AYA639" s="809"/>
      <c r="AYB639" s="809"/>
      <c r="AYC639" s="809"/>
      <c r="AYD639" s="808"/>
      <c r="AYE639" s="808"/>
      <c r="AYF639" s="809"/>
      <c r="AYG639" s="808"/>
      <c r="AYH639" s="810"/>
      <c r="AYI639" s="810"/>
      <c r="AYJ639" s="810"/>
      <c r="AYK639" s="810"/>
      <c r="AYL639" s="810"/>
      <c r="AYM639" s="810"/>
      <c r="AYN639" s="810"/>
      <c r="AYO639" s="810"/>
      <c r="AYP639" s="810"/>
      <c r="AYQ639" s="810"/>
      <c r="AYR639" s="810"/>
      <c r="AYS639" s="810"/>
      <c r="AYT639" s="810"/>
      <c r="AYU639" s="810"/>
      <c r="AYV639" s="810"/>
      <c r="AYW639" s="810"/>
      <c r="AYX639" s="810"/>
      <c r="AYY639" s="810"/>
      <c r="AYZ639" s="810"/>
      <c r="AZA639" s="810"/>
      <c r="AZB639" s="810"/>
      <c r="AZC639" s="810"/>
      <c r="AZD639" s="810"/>
      <c r="AZE639" s="810"/>
      <c r="AZF639" s="810"/>
      <c r="AZG639" s="810"/>
      <c r="AZH639" s="810"/>
      <c r="AZI639" s="810"/>
      <c r="AZJ639" s="810"/>
      <c r="AZK639" s="810"/>
      <c r="AZL639" s="810"/>
      <c r="AZM639" s="810"/>
      <c r="AZN639" s="810"/>
      <c r="AZO639" s="810"/>
      <c r="AZP639" s="809"/>
      <c r="AZQ639" s="802"/>
      <c r="AZR639" s="802"/>
      <c r="AZS639" s="802"/>
    </row>
    <row r="640" spans="45:920 1123:1371" s="793" customFormat="1" ht="13.5">
      <c r="AS640" s="802"/>
      <c r="AT640" s="802"/>
      <c r="AU640" s="802"/>
      <c r="AV640" s="802"/>
      <c r="AW640" s="802"/>
      <c r="AX640" s="802"/>
      <c r="AY640" s="802"/>
      <c r="AZ640" s="802"/>
      <c r="BA640" s="802"/>
      <c r="BB640" s="802"/>
      <c r="BC640" s="802"/>
      <c r="BD640" s="802"/>
      <c r="BE640" s="802"/>
      <c r="BF640" s="802"/>
      <c r="BG640" s="802"/>
      <c r="BH640" s="802"/>
      <c r="BI640" s="802"/>
      <c r="BJ640" s="802"/>
      <c r="BK640" s="802"/>
      <c r="BL640" s="802"/>
      <c r="BM640" s="802"/>
      <c r="BN640" s="802"/>
      <c r="BO640" s="802"/>
      <c r="BP640" s="802"/>
      <c r="BQ640" s="802"/>
      <c r="BR640" s="802"/>
      <c r="BS640" s="802"/>
      <c r="BT640" s="802"/>
      <c r="BU640" s="802"/>
      <c r="BV640" s="802"/>
      <c r="BW640" s="802"/>
      <c r="BX640" s="802"/>
      <c r="BY640" s="802"/>
      <c r="BZ640" s="802"/>
      <c r="CA640" s="802"/>
      <c r="CB640" s="802"/>
      <c r="CC640" s="802"/>
      <c r="CD640" s="802"/>
      <c r="CE640" s="802"/>
      <c r="CF640" s="802"/>
      <c r="CG640" s="802"/>
      <c r="CH640" s="802"/>
      <c r="CI640" s="802"/>
      <c r="CJ640" s="802"/>
      <c r="CK640" s="802"/>
      <c r="CL640" s="802"/>
      <c r="CM640" s="802"/>
      <c r="CN640" s="802"/>
      <c r="CO640" s="802"/>
      <c r="CP640" s="802"/>
      <c r="CQ640" s="802"/>
      <c r="CR640" s="802"/>
      <c r="CS640" s="802"/>
      <c r="CT640" s="802"/>
      <c r="CU640" s="802"/>
      <c r="CV640" s="802"/>
      <c r="CW640" s="802"/>
      <c r="CX640" s="802"/>
      <c r="CY640" s="802"/>
      <c r="CZ640" s="802"/>
      <c r="DA640" s="802"/>
      <c r="DB640" s="802"/>
      <c r="DC640" s="802"/>
      <c r="DD640" s="802"/>
      <c r="DE640" s="802"/>
      <c r="DF640" s="802"/>
      <c r="DG640" s="802"/>
      <c r="DH640" s="802"/>
      <c r="DI640" s="802"/>
      <c r="DJ640" s="802"/>
      <c r="DK640" s="802"/>
      <c r="DL640" s="802"/>
      <c r="DM640" s="802"/>
      <c r="DN640" s="802"/>
      <c r="DO640" s="802"/>
      <c r="DP640" s="802"/>
      <c r="DQ640" s="802"/>
      <c r="DR640" s="802"/>
      <c r="DS640" s="802"/>
      <c r="DT640" s="802"/>
      <c r="DU640" s="802"/>
      <c r="DV640" s="802"/>
      <c r="DW640" s="802"/>
      <c r="DX640" s="802"/>
      <c r="DY640" s="802"/>
      <c r="DZ640" s="802"/>
      <c r="EA640" s="802"/>
      <c r="EB640" s="802"/>
      <c r="EC640" s="802"/>
      <c r="ED640" s="802"/>
      <c r="EE640" s="802"/>
      <c r="EF640" s="802"/>
      <c r="EG640" s="802"/>
      <c r="EH640" s="802"/>
      <c r="EI640" s="802"/>
      <c r="EJ640" s="802"/>
      <c r="EK640" s="802"/>
      <c r="EL640" s="802"/>
      <c r="EM640" s="802"/>
      <c r="EN640" s="802"/>
      <c r="EO640" s="802"/>
      <c r="EP640" s="802"/>
      <c r="EQ640" s="802"/>
      <c r="ER640" s="802"/>
      <c r="ES640" s="802"/>
      <c r="ET640" s="802"/>
      <c r="EU640" s="802"/>
      <c r="EV640" s="802"/>
      <c r="EW640" s="802"/>
      <c r="EX640" s="802"/>
      <c r="EY640" s="802"/>
      <c r="EZ640" s="802"/>
      <c r="FA640" s="802"/>
      <c r="FB640" s="802"/>
      <c r="FC640" s="802"/>
      <c r="FD640" s="802"/>
      <c r="FE640" s="802"/>
      <c r="FF640" s="802"/>
      <c r="FG640" s="802"/>
      <c r="FH640" s="802"/>
      <c r="FI640" s="802"/>
      <c r="FJ640" s="802"/>
      <c r="FK640" s="802"/>
      <c r="FL640" s="802"/>
      <c r="FM640" s="802"/>
      <c r="FN640" s="802"/>
      <c r="FO640" s="802"/>
      <c r="FP640" s="802"/>
      <c r="FQ640" s="802"/>
      <c r="FR640" s="802"/>
      <c r="FS640" s="802"/>
      <c r="FT640" s="802"/>
      <c r="FU640" s="802"/>
      <c r="FV640" s="802"/>
      <c r="FW640" s="802"/>
      <c r="FX640" s="802"/>
      <c r="FY640" s="802"/>
      <c r="FZ640" s="802"/>
      <c r="GA640" s="802"/>
      <c r="GB640" s="802"/>
      <c r="GC640" s="802"/>
      <c r="GD640" s="802"/>
      <c r="GE640" s="802"/>
      <c r="GF640" s="802"/>
      <c r="GG640" s="802"/>
      <c r="GH640" s="802"/>
      <c r="GI640" s="802"/>
      <c r="GJ640" s="802"/>
      <c r="GK640" s="802"/>
      <c r="GL640" s="802"/>
      <c r="GM640" s="802"/>
      <c r="GN640" s="802"/>
      <c r="GO640" s="802"/>
      <c r="GP640" s="802"/>
      <c r="GQ640" s="802"/>
      <c r="GR640" s="802"/>
      <c r="GS640" s="802"/>
      <c r="GT640" s="802"/>
      <c r="GU640" s="802"/>
      <c r="GV640" s="802"/>
      <c r="GW640" s="802"/>
      <c r="GX640" s="802"/>
      <c r="GY640" s="802"/>
      <c r="GZ640" s="802"/>
      <c r="HA640" s="802"/>
      <c r="HB640" s="802"/>
      <c r="HC640" s="802"/>
      <c r="HD640" s="802"/>
      <c r="HE640" s="802"/>
      <c r="HF640" s="802"/>
      <c r="HG640" s="802"/>
      <c r="HH640" s="802"/>
      <c r="HI640" s="802"/>
      <c r="HJ640" s="802"/>
      <c r="HK640" s="802"/>
      <c r="HL640" s="802"/>
      <c r="HM640" s="802"/>
      <c r="HN640" s="802"/>
      <c r="HO640" s="802"/>
      <c r="HP640" s="802"/>
      <c r="HQ640" s="802"/>
      <c r="HR640" s="802"/>
      <c r="HS640" s="802"/>
      <c r="HT640" s="802"/>
      <c r="HU640" s="802"/>
      <c r="HV640" s="802"/>
      <c r="HW640" s="802"/>
      <c r="HX640" s="802"/>
      <c r="HY640" s="802"/>
      <c r="HZ640" s="802"/>
      <c r="IA640" s="802"/>
      <c r="IB640" s="802"/>
      <c r="IC640" s="802"/>
      <c r="ID640" s="802"/>
      <c r="IE640" s="802"/>
      <c r="IF640" s="802"/>
      <c r="IG640" s="802"/>
      <c r="IH640" s="802"/>
      <c r="II640" s="802"/>
      <c r="IJ640" s="802"/>
      <c r="IK640" s="802"/>
      <c r="IL640" s="802"/>
      <c r="IM640" s="802"/>
      <c r="IN640" s="802"/>
      <c r="IO640" s="802"/>
      <c r="IP640" s="802"/>
      <c r="IQ640" s="802"/>
      <c r="IR640" s="802"/>
      <c r="IS640" s="802"/>
      <c r="IT640" s="802"/>
      <c r="IU640" s="802"/>
      <c r="IV640" s="802"/>
      <c r="IW640" s="802"/>
      <c r="IX640" s="802"/>
      <c r="IY640" s="802"/>
      <c r="IZ640" s="802"/>
      <c r="JA640" s="802"/>
      <c r="JB640" s="802"/>
      <c r="JC640" s="802"/>
      <c r="JD640" s="802"/>
      <c r="JE640" s="802"/>
      <c r="JF640" s="802"/>
      <c r="JG640" s="802"/>
      <c r="JH640" s="802"/>
      <c r="JI640" s="802"/>
      <c r="JJ640" s="802"/>
      <c r="JK640" s="802"/>
      <c r="JL640" s="802"/>
      <c r="JM640" s="802"/>
      <c r="JN640" s="802"/>
      <c r="JO640" s="802"/>
      <c r="JP640" s="802"/>
      <c r="JQ640" s="802"/>
      <c r="JR640" s="802"/>
      <c r="JS640" s="802"/>
      <c r="JT640" s="802"/>
      <c r="JU640" s="802"/>
      <c r="JV640" s="802"/>
      <c r="JW640" s="802"/>
      <c r="JX640" s="802"/>
      <c r="JY640" s="802"/>
      <c r="JZ640" s="802"/>
      <c r="KA640" s="802"/>
      <c r="KB640" s="802"/>
      <c r="KC640" s="802"/>
      <c r="KD640" s="802"/>
      <c r="KE640" s="802"/>
      <c r="KF640" s="802"/>
      <c r="KG640" s="802"/>
      <c r="KH640" s="802"/>
      <c r="KI640" s="802"/>
      <c r="KJ640" s="802"/>
      <c r="KK640" s="802"/>
      <c r="KL640" s="802"/>
      <c r="KM640" s="802"/>
      <c r="KN640" s="802"/>
      <c r="KO640" s="802"/>
      <c r="KP640" s="802"/>
      <c r="KQ640" s="802"/>
      <c r="KR640" s="802"/>
      <c r="KS640" s="802"/>
      <c r="KT640" s="802"/>
      <c r="KU640" s="802"/>
      <c r="KV640" s="802"/>
      <c r="KW640" s="802"/>
      <c r="KX640" s="802"/>
      <c r="KY640" s="802"/>
      <c r="KZ640" s="802"/>
      <c r="LA640" s="802"/>
      <c r="LB640" s="802"/>
      <c r="LC640" s="802"/>
      <c r="LD640" s="802"/>
      <c r="LE640" s="802"/>
      <c r="LF640" s="802"/>
      <c r="LG640" s="802"/>
      <c r="LH640" s="802"/>
      <c r="LI640" s="802"/>
      <c r="LJ640" s="802"/>
      <c r="LK640" s="802"/>
      <c r="LL640" s="802"/>
      <c r="LM640" s="802"/>
      <c r="LN640" s="802"/>
      <c r="LO640" s="802"/>
      <c r="LP640" s="802"/>
      <c r="LQ640" s="802"/>
      <c r="LR640" s="802"/>
      <c r="LS640" s="802"/>
      <c r="LT640" s="802"/>
      <c r="LU640" s="802"/>
      <c r="LV640" s="802"/>
      <c r="LW640" s="802"/>
      <c r="LX640" s="802"/>
      <c r="LY640" s="802"/>
      <c r="LZ640" s="802"/>
      <c r="MA640" s="802"/>
      <c r="MB640" s="802"/>
      <c r="MC640" s="802"/>
      <c r="MD640" s="802"/>
      <c r="ME640" s="802"/>
      <c r="MF640" s="802"/>
      <c r="MG640" s="802"/>
      <c r="MH640" s="802"/>
      <c r="MI640" s="802"/>
      <c r="MJ640" s="802"/>
      <c r="MK640" s="802"/>
      <c r="ML640" s="802"/>
      <c r="MM640" s="802"/>
      <c r="MN640" s="802"/>
      <c r="MO640" s="802"/>
      <c r="MP640" s="802"/>
      <c r="MQ640" s="802"/>
      <c r="MR640" s="802"/>
      <c r="MS640" s="802"/>
      <c r="MT640" s="802"/>
      <c r="MU640" s="802"/>
      <c r="MV640" s="802"/>
      <c r="MW640" s="802"/>
      <c r="MX640" s="802"/>
      <c r="MY640" s="802"/>
      <c r="MZ640" s="802"/>
      <c r="NA640" s="802"/>
      <c r="NB640" s="802"/>
      <c r="NC640" s="802"/>
      <c r="ND640" s="802"/>
      <c r="NE640" s="802"/>
      <c r="NF640" s="802"/>
      <c r="NG640" s="802"/>
      <c r="NH640" s="802"/>
      <c r="NI640" s="802"/>
      <c r="NJ640" s="802"/>
      <c r="NK640" s="802"/>
      <c r="NL640" s="802"/>
      <c r="NM640" s="802"/>
      <c r="NN640" s="802"/>
      <c r="NO640" s="802"/>
      <c r="NP640" s="802"/>
      <c r="NQ640" s="802"/>
      <c r="NR640" s="802"/>
      <c r="NS640" s="802"/>
      <c r="NT640" s="802"/>
      <c r="NU640" s="802"/>
      <c r="NV640" s="802"/>
      <c r="NW640" s="802"/>
      <c r="NX640" s="802"/>
      <c r="NY640" s="802"/>
      <c r="NZ640" s="802"/>
      <c r="OA640" s="802"/>
      <c r="OB640" s="802"/>
      <c r="OC640" s="802"/>
      <c r="OD640" s="802"/>
      <c r="OE640" s="802"/>
      <c r="OF640" s="802"/>
      <c r="OG640" s="802"/>
      <c r="OH640" s="802"/>
      <c r="OI640" s="802"/>
      <c r="OJ640" s="802"/>
      <c r="OK640" s="802"/>
      <c r="OL640" s="802"/>
      <c r="OM640" s="802"/>
      <c r="ON640" s="802"/>
      <c r="OO640" s="802"/>
      <c r="OP640" s="802"/>
      <c r="OQ640" s="802"/>
      <c r="OR640" s="802"/>
      <c r="OS640" s="802"/>
      <c r="OT640" s="802"/>
      <c r="OU640" s="802"/>
      <c r="OV640" s="802"/>
      <c r="OW640" s="802"/>
      <c r="OX640" s="802"/>
      <c r="OY640" s="802"/>
      <c r="OZ640" s="802"/>
      <c r="PA640" s="802"/>
      <c r="PB640" s="802"/>
      <c r="PC640" s="802"/>
      <c r="PD640" s="802"/>
      <c r="PE640" s="802"/>
      <c r="PF640" s="802"/>
      <c r="PG640" s="802"/>
      <c r="PH640" s="802"/>
      <c r="PI640" s="802"/>
      <c r="PJ640" s="802"/>
      <c r="PK640" s="802"/>
      <c r="PL640" s="802"/>
      <c r="PM640" s="802"/>
      <c r="PN640" s="802"/>
      <c r="PO640" s="802"/>
      <c r="PP640" s="802"/>
      <c r="PQ640" s="802"/>
      <c r="PR640" s="802"/>
      <c r="PS640" s="802"/>
      <c r="PT640" s="802"/>
      <c r="PU640" s="802"/>
      <c r="PV640" s="802"/>
      <c r="PW640" s="802"/>
      <c r="PX640" s="802"/>
      <c r="PY640" s="802"/>
      <c r="PZ640" s="802"/>
      <c r="QA640" s="802"/>
      <c r="QB640" s="802"/>
      <c r="QC640" s="802"/>
      <c r="QD640" s="802"/>
      <c r="QE640" s="802"/>
      <c r="QF640" s="802"/>
      <c r="QG640" s="802"/>
      <c r="QH640" s="802"/>
      <c r="QI640" s="802"/>
      <c r="QJ640" s="802"/>
      <c r="QK640" s="802"/>
      <c r="QL640" s="802"/>
      <c r="QM640" s="802"/>
      <c r="QN640" s="802"/>
      <c r="QO640" s="802"/>
      <c r="QP640" s="802"/>
      <c r="QQ640" s="802"/>
      <c r="QR640" s="802"/>
      <c r="QS640" s="802"/>
      <c r="QT640" s="802"/>
      <c r="QU640" s="802"/>
      <c r="QV640" s="802"/>
      <c r="QW640" s="802"/>
      <c r="QX640" s="802"/>
      <c r="QY640" s="802"/>
      <c r="QZ640" s="802"/>
      <c r="RA640" s="802"/>
      <c r="RB640" s="802"/>
      <c r="RC640" s="802"/>
      <c r="RD640" s="802"/>
      <c r="RE640" s="802"/>
      <c r="RF640" s="802"/>
      <c r="RG640" s="802"/>
      <c r="RH640" s="802"/>
      <c r="RI640" s="802"/>
      <c r="RJ640" s="802"/>
      <c r="RK640" s="802"/>
      <c r="RL640" s="802"/>
      <c r="RM640" s="802"/>
      <c r="RN640" s="802"/>
      <c r="RO640" s="802"/>
      <c r="RP640" s="802"/>
      <c r="RQ640" s="802"/>
      <c r="RR640" s="802"/>
      <c r="RS640" s="802"/>
      <c r="RT640" s="802"/>
      <c r="RU640" s="802"/>
      <c r="RV640" s="802"/>
      <c r="RW640" s="802"/>
      <c r="RX640" s="802"/>
      <c r="RY640" s="802"/>
      <c r="RZ640" s="802"/>
      <c r="SA640" s="802"/>
      <c r="SB640" s="802"/>
      <c r="SC640" s="802"/>
      <c r="SD640" s="802"/>
      <c r="SE640" s="802"/>
      <c r="SF640" s="802"/>
      <c r="SG640" s="802"/>
      <c r="SH640" s="802"/>
      <c r="SI640" s="802"/>
      <c r="SJ640" s="802"/>
      <c r="SK640" s="802"/>
      <c r="SL640" s="802"/>
      <c r="SM640" s="802"/>
      <c r="SN640" s="802"/>
      <c r="SO640" s="802"/>
      <c r="SP640" s="802"/>
      <c r="SQ640" s="802"/>
      <c r="SR640" s="802"/>
      <c r="SS640" s="802"/>
      <c r="ST640" s="802"/>
      <c r="SU640" s="802"/>
      <c r="SV640" s="802"/>
      <c r="SW640" s="802"/>
      <c r="SX640" s="802"/>
      <c r="SY640" s="802"/>
      <c r="SZ640" s="802"/>
      <c r="TA640" s="802"/>
      <c r="TB640" s="802"/>
      <c r="TC640" s="802"/>
      <c r="TD640" s="802"/>
      <c r="TE640" s="802"/>
      <c r="TF640" s="802"/>
      <c r="TG640" s="802"/>
      <c r="TH640" s="802"/>
      <c r="TI640" s="802"/>
      <c r="TJ640" s="802"/>
      <c r="TK640" s="802"/>
      <c r="TL640" s="802"/>
      <c r="TM640" s="802"/>
      <c r="TN640" s="802"/>
      <c r="TO640" s="802"/>
      <c r="TP640" s="802"/>
      <c r="TQ640" s="802"/>
      <c r="TR640" s="802"/>
      <c r="TS640" s="802"/>
      <c r="TT640" s="802"/>
      <c r="TU640" s="802"/>
      <c r="TV640" s="802"/>
      <c r="TW640" s="802"/>
      <c r="TX640" s="802"/>
      <c r="TY640" s="802"/>
      <c r="TZ640" s="802"/>
      <c r="UA640" s="802"/>
      <c r="UB640" s="802"/>
      <c r="UC640" s="802"/>
      <c r="UD640" s="802"/>
      <c r="UE640" s="802"/>
      <c r="UF640" s="802"/>
      <c r="UG640" s="802"/>
      <c r="UH640" s="802"/>
      <c r="UI640" s="802"/>
      <c r="UJ640" s="802"/>
      <c r="UK640" s="802"/>
      <c r="UL640" s="802"/>
      <c r="UM640" s="802"/>
      <c r="UN640" s="802"/>
      <c r="UO640" s="802"/>
      <c r="UP640" s="802"/>
      <c r="UQ640" s="802"/>
      <c r="UR640" s="802"/>
      <c r="US640" s="802"/>
      <c r="UT640" s="802"/>
      <c r="UU640" s="802"/>
      <c r="UV640" s="802"/>
      <c r="UW640" s="802"/>
      <c r="UX640" s="802"/>
      <c r="UY640" s="802"/>
      <c r="UZ640" s="802"/>
      <c r="VA640" s="802"/>
      <c r="VB640" s="802"/>
      <c r="VC640" s="802"/>
      <c r="VD640" s="802"/>
      <c r="VE640" s="802"/>
      <c r="VF640" s="802"/>
      <c r="VG640" s="802"/>
      <c r="VH640" s="802"/>
      <c r="VI640" s="802"/>
      <c r="VJ640" s="802"/>
      <c r="VK640" s="802"/>
      <c r="VL640" s="802"/>
      <c r="VM640" s="802"/>
      <c r="VN640" s="802"/>
      <c r="VO640" s="802"/>
      <c r="VP640" s="802"/>
      <c r="VQ640" s="802"/>
      <c r="VR640" s="802"/>
      <c r="VS640" s="802"/>
      <c r="VT640" s="802"/>
      <c r="VU640" s="802"/>
      <c r="VV640" s="802"/>
      <c r="VW640" s="802"/>
      <c r="VX640" s="802"/>
      <c r="VY640" s="802"/>
      <c r="VZ640" s="802"/>
      <c r="WA640" s="802"/>
      <c r="WB640" s="802"/>
      <c r="WC640" s="802"/>
      <c r="WD640" s="802"/>
      <c r="WE640" s="802"/>
      <c r="WF640" s="802"/>
      <c r="WG640" s="802"/>
      <c r="WH640" s="802"/>
      <c r="WI640" s="802"/>
      <c r="WJ640" s="802"/>
      <c r="WK640" s="802"/>
      <c r="WL640" s="802"/>
      <c r="WM640" s="802"/>
      <c r="WN640" s="802"/>
      <c r="WO640" s="802"/>
      <c r="WP640" s="802"/>
      <c r="WQ640" s="802"/>
      <c r="WR640" s="802"/>
      <c r="WS640" s="802"/>
      <c r="WT640" s="802"/>
      <c r="WU640" s="802"/>
      <c r="WV640" s="802"/>
      <c r="WW640" s="802"/>
      <c r="WX640" s="802"/>
      <c r="WY640" s="802"/>
      <c r="WZ640" s="802"/>
      <c r="XA640" s="802"/>
      <c r="XB640" s="802"/>
      <c r="XC640" s="802"/>
      <c r="XD640" s="802"/>
      <c r="XE640" s="802"/>
      <c r="XF640" s="802"/>
      <c r="XG640" s="802"/>
      <c r="XH640" s="802"/>
      <c r="XI640" s="802"/>
      <c r="XJ640" s="802"/>
      <c r="XK640" s="802"/>
      <c r="XL640" s="802"/>
      <c r="XM640" s="802"/>
      <c r="XN640" s="802"/>
      <c r="XO640" s="802"/>
      <c r="XP640" s="802"/>
      <c r="XQ640" s="802"/>
      <c r="XR640" s="802"/>
      <c r="XS640" s="802"/>
      <c r="XT640" s="802"/>
      <c r="XU640" s="802"/>
      <c r="XV640" s="802"/>
      <c r="XW640" s="802"/>
      <c r="XX640" s="802"/>
      <c r="XY640" s="802"/>
      <c r="XZ640" s="802"/>
      <c r="YA640" s="802"/>
      <c r="YB640" s="802"/>
      <c r="YC640" s="802"/>
      <c r="YD640" s="802"/>
      <c r="YE640" s="802"/>
      <c r="YF640" s="802"/>
      <c r="YG640" s="802"/>
      <c r="YH640" s="802"/>
      <c r="YI640" s="802"/>
      <c r="YJ640" s="802"/>
      <c r="YK640" s="802"/>
      <c r="YL640" s="802"/>
      <c r="YM640" s="802"/>
      <c r="YN640" s="802"/>
      <c r="YO640" s="802"/>
      <c r="YP640" s="802"/>
      <c r="YQ640" s="802"/>
      <c r="YR640" s="802"/>
      <c r="YS640" s="802"/>
      <c r="YT640" s="802"/>
      <c r="YU640" s="802"/>
      <c r="YV640" s="802"/>
      <c r="YW640" s="802"/>
      <c r="YX640" s="802"/>
      <c r="YY640" s="802"/>
      <c r="YZ640" s="802"/>
      <c r="ZA640" s="802"/>
      <c r="ZB640" s="802"/>
      <c r="ZC640" s="802"/>
      <c r="ZD640" s="802"/>
      <c r="ZE640" s="802"/>
      <c r="ZF640" s="802"/>
      <c r="ZG640" s="802"/>
      <c r="ZH640" s="802"/>
      <c r="ZI640" s="802"/>
      <c r="ZJ640" s="802"/>
      <c r="ZK640" s="802"/>
      <c r="ZL640" s="802"/>
      <c r="ZM640" s="802"/>
      <c r="ZN640" s="802"/>
      <c r="ZO640" s="802"/>
      <c r="ZP640" s="802"/>
      <c r="ZQ640" s="802"/>
      <c r="ZR640" s="802"/>
      <c r="ZS640" s="802"/>
      <c r="ZT640" s="802"/>
      <c r="ZU640" s="802"/>
      <c r="ZV640" s="802"/>
      <c r="ZW640" s="802"/>
      <c r="ZX640" s="802"/>
      <c r="ZY640" s="802"/>
      <c r="ZZ640" s="802"/>
      <c r="AAA640" s="802"/>
      <c r="AAB640" s="802"/>
      <c r="AAC640" s="802"/>
      <c r="AAD640" s="802"/>
      <c r="AAE640" s="802"/>
      <c r="AAF640" s="802"/>
      <c r="AAG640" s="802"/>
      <c r="AAH640" s="802"/>
      <c r="AAI640" s="802"/>
      <c r="AAJ640" s="802"/>
      <c r="AAK640" s="802"/>
      <c r="AAL640" s="802"/>
      <c r="AAM640" s="802"/>
      <c r="AAN640" s="802"/>
      <c r="AAO640" s="802"/>
      <c r="AAP640" s="802"/>
      <c r="AAQ640" s="802"/>
      <c r="AAR640" s="802"/>
      <c r="AAS640" s="802"/>
      <c r="AAT640" s="802"/>
      <c r="AAU640" s="802"/>
      <c r="AAV640" s="802"/>
      <c r="AAW640" s="802"/>
      <c r="AAX640" s="802"/>
      <c r="AAY640" s="802"/>
      <c r="AAZ640" s="802"/>
      <c r="ABA640" s="802"/>
      <c r="ABB640" s="802"/>
      <c r="ABC640" s="802"/>
      <c r="ABD640" s="802"/>
      <c r="ABE640" s="802"/>
      <c r="ABF640" s="802"/>
      <c r="ABG640" s="802"/>
      <c r="ABH640" s="802"/>
      <c r="ABI640" s="802"/>
      <c r="ABJ640" s="802"/>
      <c r="ABK640" s="802"/>
      <c r="ABL640" s="802"/>
      <c r="ABM640" s="802"/>
      <c r="ABN640" s="802"/>
      <c r="ABO640" s="802"/>
      <c r="ABP640" s="802"/>
      <c r="ABQ640" s="802"/>
      <c r="ABR640" s="802"/>
      <c r="ABS640" s="802"/>
      <c r="ABT640" s="802"/>
      <c r="ABU640" s="802"/>
      <c r="ABV640" s="802"/>
      <c r="ABW640" s="802"/>
      <c r="ABX640" s="802"/>
      <c r="ABY640" s="802"/>
      <c r="ABZ640" s="802"/>
      <c r="ACA640" s="802"/>
      <c r="ACB640" s="802"/>
      <c r="ACC640" s="802"/>
      <c r="ACD640" s="802"/>
      <c r="ACE640" s="802"/>
      <c r="ACF640" s="802"/>
      <c r="ACG640" s="802"/>
      <c r="ACH640" s="802"/>
      <c r="ACI640" s="802"/>
      <c r="ACJ640" s="802"/>
      <c r="ACK640" s="802"/>
      <c r="ACL640" s="802"/>
      <c r="ACM640" s="802"/>
      <c r="ACN640" s="802"/>
      <c r="ACO640" s="802"/>
      <c r="ACP640" s="802"/>
      <c r="ACQ640" s="802"/>
      <c r="ACR640" s="802"/>
      <c r="ACS640" s="802"/>
      <c r="ACT640" s="802"/>
      <c r="ACU640" s="802"/>
      <c r="ACV640" s="802"/>
      <c r="ACW640" s="802"/>
      <c r="ACX640" s="802"/>
      <c r="ACY640" s="802"/>
      <c r="ACZ640" s="802"/>
      <c r="ADA640" s="802"/>
      <c r="ADB640" s="802"/>
      <c r="ADC640" s="802"/>
      <c r="ADD640" s="802"/>
      <c r="ADE640" s="802"/>
      <c r="ADF640" s="802"/>
      <c r="ADG640" s="802"/>
      <c r="ADH640" s="802"/>
      <c r="ADI640" s="802"/>
      <c r="ADJ640" s="802"/>
      <c r="ADK640" s="802"/>
      <c r="ADL640" s="802"/>
      <c r="ADM640" s="802"/>
      <c r="ADN640" s="802"/>
      <c r="ADO640" s="802"/>
      <c r="ADP640" s="802"/>
      <c r="ADQ640" s="802"/>
      <c r="ADR640" s="802"/>
      <c r="ADS640" s="802"/>
      <c r="ADT640" s="802"/>
      <c r="ADU640" s="802"/>
      <c r="ADV640" s="802"/>
      <c r="ADW640" s="802"/>
      <c r="ADX640" s="802"/>
      <c r="ADY640" s="802"/>
      <c r="ADZ640" s="802"/>
      <c r="AEA640" s="802"/>
      <c r="AEB640" s="802"/>
      <c r="AEC640" s="802"/>
      <c r="AED640" s="802"/>
      <c r="AEE640" s="802"/>
      <c r="AEF640" s="802"/>
      <c r="AEG640" s="802"/>
      <c r="AEH640" s="802"/>
      <c r="AEI640" s="802"/>
      <c r="AEJ640" s="802"/>
      <c r="AEK640" s="802"/>
      <c r="AEL640" s="802"/>
      <c r="AEM640" s="802"/>
      <c r="AEN640" s="802"/>
      <c r="AEO640" s="802"/>
      <c r="AEP640" s="802"/>
      <c r="AEQ640" s="802"/>
      <c r="AER640" s="802"/>
      <c r="AES640" s="802"/>
      <c r="AET640" s="802"/>
      <c r="AEU640" s="802"/>
      <c r="AEV640" s="802"/>
      <c r="AEW640" s="802"/>
      <c r="AEX640" s="802"/>
      <c r="AEY640" s="802"/>
      <c r="AEZ640" s="802"/>
      <c r="AFA640" s="802"/>
      <c r="AFB640" s="802"/>
      <c r="AFC640" s="802"/>
      <c r="AFD640" s="802"/>
      <c r="AFE640" s="802"/>
      <c r="AFF640" s="802"/>
      <c r="AFG640" s="802"/>
      <c r="AFH640" s="802"/>
      <c r="AFI640" s="802"/>
      <c r="AFJ640" s="802"/>
      <c r="AFK640" s="802"/>
      <c r="AFL640" s="802"/>
      <c r="AFM640" s="802"/>
      <c r="AFN640" s="802"/>
      <c r="AFO640" s="802"/>
      <c r="AFP640" s="802"/>
      <c r="AFQ640" s="802"/>
      <c r="AFR640" s="802"/>
      <c r="AFS640" s="802"/>
      <c r="AFT640" s="802"/>
      <c r="AFU640" s="802"/>
      <c r="AFV640" s="802"/>
      <c r="AFW640" s="802"/>
      <c r="AFX640" s="802"/>
      <c r="AFY640" s="802"/>
      <c r="AFZ640" s="802"/>
      <c r="AGA640" s="802"/>
      <c r="AGB640" s="802"/>
      <c r="AGC640" s="802"/>
      <c r="AGD640" s="802"/>
      <c r="AGE640" s="802"/>
      <c r="AGF640" s="802"/>
      <c r="AGG640" s="802"/>
      <c r="AGH640" s="802"/>
      <c r="AGI640" s="802"/>
      <c r="AGJ640" s="802"/>
      <c r="AGK640" s="802"/>
      <c r="AGL640" s="802"/>
      <c r="AGM640" s="802"/>
      <c r="AGN640" s="802"/>
      <c r="AGO640" s="802"/>
      <c r="AGP640" s="802"/>
      <c r="AGQ640" s="802"/>
      <c r="AGR640" s="802"/>
      <c r="AGS640" s="802"/>
      <c r="AGT640" s="802"/>
      <c r="AGU640" s="802"/>
      <c r="AGV640" s="802"/>
      <c r="AGW640" s="802"/>
      <c r="AGX640" s="802"/>
      <c r="AGY640" s="802"/>
      <c r="AGZ640" s="802"/>
      <c r="AHA640" s="802"/>
      <c r="AHB640" s="802"/>
      <c r="AHC640" s="802"/>
      <c r="AHD640" s="802"/>
      <c r="AHE640" s="802"/>
      <c r="AHF640" s="802"/>
      <c r="AHG640" s="802"/>
      <c r="AHH640" s="802"/>
      <c r="AHI640" s="802"/>
      <c r="AHJ640" s="802"/>
      <c r="AHK640" s="802"/>
      <c r="AHL640" s="802"/>
      <c r="AHM640" s="802"/>
      <c r="AHN640" s="802"/>
      <c r="AHO640" s="802"/>
      <c r="AHP640" s="802"/>
      <c r="AHQ640" s="802"/>
      <c r="AHR640" s="802"/>
      <c r="AHS640" s="802"/>
      <c r="AHT640" s="802"/>
      <c r="AHU640" s="802"/>
      <c r="AHV640" s="802"/>
      <c r="AHW640" s="802"/>
      <c r="AHX640" s="802"/>
      <c r="AHY640" s="802"/>
      <c r="AHZ640" s="802"/>
      <c r="AIA640" s="802"/>
      <c r="AIB640" s="802"/>
      <c r="AIC640" s="802"/>
      <c r="AID640" s="802"/>
      <c r="AIE640" s="802"/>
      <c r="AIF640" s="802"/>
      <c r="AIG640" s="802"/>
      <c r="AIH640" s="802"/>
      <c r="AII640" s="802"/>
      <c r="AIJ640" s="802"/>
      <c r="AQE640" s="802"/>
      <c r="AQF640" s="802"/>
      <c r="AQG640" s="802"/>
      <c r="AQH640" s="802"/>
      <c r="AQI640" s="802"/>
      <c r="AQJ640" s="802"/>
      <c r="AQK640" s="802"/>
      <c r="AQL640" s="802"/>
      <c r="AQM640" s="802"/>
      <c r="AQN640" s="802"/>
      <c r="AQO640" s="802"/>
      <c r="AQP640" s="802"/>
      <c r="AQQ640" s="802"/>
      <c r="AQR640" s="802"/>
      <c r="AQS640" s="802"/>
      <c r="AQT640" s="802"/>
      <c r="AQU640" s="802"/>
      <c r="AQV640" s="802"/>
      <c r="AQW640" s="802"/>
      <c r="AQX640" s="802"/>
      <c r="AQY640" s="802"/>
      <c r="AQZ640" s="802"/>
      <c r="ARA640" s="802"/>
      <c r="ARB640" s="802"/>
      <c r="ARC640" s="802"/>
      <c r="ARD640" s="802"/>
      <c r="ARE640" s="802"/>
      <c r="ARF640" s="802"/>
      <c r="ARG640" s="802"/>
      <c r="ARH640" s="802"/>
      <c r="ARI640" s="802"/>
      <c r="ARJ640" s="802"/>
      <c r="ARK640" s="802"/>
      <c r="ARL640" s="802"/>
      <c r="ARM640" s="802"/>
      <c r="ARN640" s="802"/>
      <c r="ARO640" s="802"/>
      <c r="ARP640" s="802"/>
      <c r="ARQ640" s="802"/>
      <c r="ARR640" s="802"/>
      <c r="ARS640" s="802"/>
      <c r="ART640" s="802"/>
      <c r="ARU640" s="802"/>
      <c r="ARV640" s="802"/>
      <c r="ARW640" s="802"/>
      <c r="ARX640" s="802"/>
      <c r="ARY640" s="802"/>
      <c r="ARZ640" s="802"/>
      <c r="ASA640" s="802"/>
      <c r="ASB640" s="802"/>
      <c r="ASC640" s="802"/>
      <c r="ASD640" s="802"/>
      <c r="ASE640" s="802"/>
      <c r="ASF640" s="802"/>
      <c r="ASG640" s="802"/>
      <c r="ASH640" s="802"/>
      <c r="ASI640" s="802"/>
      <c r="ASJ640" s="802"/>
      <c r="ASK640" s="802"/>
      <c r="ASL640" s="802"/>
      <c r="ATP640" s="802"/>
      <c r="ATQ640" s="802"/>
      <c r="ATR640" s="802"/>
      <c r="ATS640" s="802"/>
      <c r="ATT640" s="802"/>
      <c r="ATU640" s="802"/>
      <c r="ATV640" s="802"/>
      <c r="ATW640" s="802"/>
      <c r="ATX640" s="802"/>
      <c r="ATY640" s="802"/>
      <c r="ATZ640" s="802"/>
      <c r="AUA640" s="802"/>
      <c r="AUB640" s="802"/>
      <c r="AUC640" s="802"/>
      <c r="AUD640" s="802"/>
      <c r="AUE640" s="802"/>
      <c r="AUF640" s="802"/>
      <c r="AUG640" s="802"/>
      <c r="AUH640" s="802"/>
      <c r="AUI640" s="802"/>
      <c r="AUJ640" s="802"/>
      <c r="AUK640" s="802"/>
      <c r="AUL640" s="802"/>
      <c r="AUM640" s="802"/>
      <c r="AUN640" s="802"/>
      <c r="AUO640" s="802"/>
      <c r="AUP640" s="801"/>
      <c r="AUQ640" s="802"/>
      <c r="AUR640" s="801"/>
      <c r="AUS640" s="802"/>
      <c r="AUT640" s="801"/>
      <c r="AUU640" s="802"/>
      <c r="AUV640" s="802"/>
      <c r="AUW640" s="802"/>
      <c r="AUX640" s="802"/>
      <c r="AUY640" s="802"/>
      <c r="AUZ640" s="802"/>
      <c r="AVA640" s="802"/>
      <c r="AVB640" s="802"/>
      <c r="AVC640" s="802"/>
      <c r="AVD640" s="802"/>
      <c r="AVE640" s="802"/>
      <c r="AVF640" s="802"/>
      <c r="AVG640" s="802"/>
      <c r="AVH640" s="802"/>
      <c r="AVI640" s="802"/>
      <c r="AVJ640" s="808"/>
      <c r="AVK640" s="808"/>
      <c r="AVL640" s="808"/>
      <c r="AVM640" s="808"/>
      <c r="AVN640" s="808"/>
      <c r="AVO640" s="808"/>
      <c r="AVP640" s="808"/>
      <c r="AVQ640" s="808"/>
      <c r="AVR640" s="808"/>
      <c r="AVS640" s="808"/>
      <c r="AVT640" s="808"/>
      <c r="AVU640" s="809"/>
      <c r="AVV640" s="809"/>
      <c r="AVW640" s="809"/>
      <c r="AVX640" s="809"/>
      <c r="AVY640" s="809"/>
      <c r="AVZ640" s="809"/>
      <c r="AWA640" s="809"/>
      <c r="AWB640" s="809"/>
      <c r="AWC640" s="809"/>
      <c r="AWD640" s="809"/>
      <c r="AWE640" s="809"/>
      <c r="AWF640" s="809"/>
      <c r="AWG640" s="809"/>
      <c r="AWH640" s="809"/>
      <c r="AWI640" s="809"/>
      <c r="AWJ640" s="809"/>
      <c r="AWK640" s="809"/>
      <c r="AWL640" s="809"/>
      <c r="AWM640" s="809"/>
      <c r="AWN640" s="809"/>
      <c r="AWO640" s="809"/>
      <c r="AWP640" s="809"/>
      <c r="AWQ640" s="809"/>
      <c r="AWR640" s="808"/>
      <c r="AWS640" s="761"/>
      <c r="AWT640" s="808"/>
      <c r="AWU640" s="809"/>
      <c r="AWV640" s="809"/>
      <c r="AWW640" s="809"/>
      <c r="AWX640" s="809"/>
      <c r="AWY640" s="809"/>
      <c r="AWZ640" s="809"/>
      <c r="AXA640" s="809"/>
      <c r="AXB640" s="809"/>
      <c r="AXC640" s="809"/>
      <c r="AXD640" s="809"/>
      <c r="AXE640" s="809"/>
      <c r="AXF640" s="809"/>
      <c r="AXG640" s="809"/>
      <c r="AXH640" s="809"/>
      <c r="AXI640" s="809"/>
      <c r="AXJ640" s="809"/>
      <c r="AXK640" s="809"/>
      <c r="AXL640" s="809"/>
      <c r="AXM640" s="809"/>
      <c r="AXN640" s="809"/>
      <c r="AXO640" s="809"/>
      <c r="AXP640" s="809"/>
      <c r="AXQ640" s="809"/>
      <c r="AXR640" s="809"/>
      <c r="AXS640" s="809"/>
      <c r="AXT640" s="809"/>
      <c r="AXU640" s="809"/>
      <c r="AXV640" s="809"/>
      <c r="AXW640" s="809"/>
      <c r="AXX640" s="809"/>
      <c r="AXY640" s="809"/>
      <c r="AXZ640" s="809"/>
      <c r="AYA640" s="809"/>
      <c r="AYB640" s="809"/>
      <c r="AYC640" s="809"/>
      <c r="AYD640" s="808"/>
      <c r="AYE640" s="808"/>
      <c r="AYF640" s="809"/>
      <c r="AYG640" s="808"/>
      <c r="AYH640" s="810"/>
      <c r="AYI640" s="810"/>
      <c r="AYJ640" s="810"/>
      <c r="AYK640" s="810"/>
      <c r="AYL640" s="810"/>
      <c r="AYM640" s="810"/>
      <c r="AYN640" s="810"/>
      <c r="AYO640" s="810"/>
      <c r="AYP640" s="810"/>
      <c r="AYQ640" s="810"/>
      <c r="AYR640" s="810"/>
      <c r="AYS640" s="810"/>
      <c r="AYT640" s="810"/>
      <c r="AYU640" s="810"/>
      <c r="AYV640" s="810"/>
      <c r="AYW640" s="810"/>
      <c r="AYX640" s="810"/>
      <c r="AYY640" s="810"/>
      <c r="AYZ640" s="810"/>
      <c r="AZA640" s="810"/>
      <c r="AZB640" s="810"/>
      <c r="AZC640" s="810"/>
      <c r="AZD640" s="810"/>
      <c r="AZE640" s="810"/>
      <c r="AZF640" s="810"/>
      <c r="AZG640" s="810"/>
      <c r="AZH640" s="810"/>
      <c r="AZI640" s="810"/>
      <c r="AZJ640" s="810"/>
      <c r="AZK640" s="810"/>
      <c r="AZL640" s="810"/>
      <c r="AZM640" s="810"/>
      <c r="AZN640" s="810"/>
      <c r="AZO640" s="810"/>
      <c r="AZP640" s="809"/>
      <c r="AZQ640" s="802"/>
      <c r="AZR640" s="802"/>
      <c r="AZS640" s="802"/>
    </row>
    <row r="641" spans="21:1371" s="793" customFormat="1" ht="13.5">
      <c r="AS641" s="802"/>
      <c r="AT641" s="802"/>
      <c r="AU641" s="802"/>
      <c r="AV641" s="802"/>
      <c r="AW641" s="802"/>
      <c r="AX641" s="802"/>
      <c r="AY641" s="802"/>
      <c r="AZ641" s="802"/>
      <c r="BA641" s="802"/>
      <c r="BB641" s="802"/>
      <c r="BC641" s="802"/>
      <c r="BD641" s="802"/>
      <c r="BE641" s="802"/>
      <c r="BF641" s="802"/>
      <c r="BG641" s="802"/>
      <c r="BH641" s="802"/>
      <c r="BI641" s="802"/>
      <c r="BJ641" s="802"/>
      <c r="BK641" s="802"/>
      <c r="BL641" s="802"/>
      <c r="BM641" s="802"/>
      <c r="BN641" s="802"/>
      <c r="BO641" s="802"/>
      <c r="BP641" s="802"/>
      <c r="BQ641" s="802"/>
      <c r="BR641" s="802"/>
      <c r="BS641" s="802"/>
      <c r="BT641" s="802"/>
      <c r="BU641" s="802"/>
      <c r="BV641" s="802"/>
      <c r="BW641" s="802"/>
      <c r="BX641" s="802"/>
      <c r="BY641" s="802"/>
      <c r="BZ641" s="802"/>
      <c r="CA641" s="802"/>
      <c r="CB641" s="802"/>
      <c r="CC641" s="802"/>
      <c r="CD641" s="802"/>
      <c r="CE641" s="802"/>
      <c r="CF641" s="802"/>
      <c r="CG641" s="802"/>
      <c r="CH641" s="802"/>
      <c r="CI641" s="802"/>
      <c r="CJ641" s="802"/>
      <c r="CK641" s="802"/>
      <c r="CL641" s="802"/>
      <c r="CM641" s="802"/>
      <c r="CN641" s="802"/>
      <c r="CO641" s="802"/>
      <c r="CP641" s="802"/>
      <c r="CQ641" s="802"/>
      <c r="CR641" s="802"/>
      <c r="CS641" s="802"/>
      <c r="CT641" s="802"/>
      <c r="CU641" s="802"/>
      <c r="CV641" s="802"/>
      <c r="CW641" s="802"/>
      <c r="CX641" s="802"/>
      <c r="CY641" s="802"/>
      <c r="CZ641" s="802"/>
      <c r="DA641" s="802"/>
      <c r="DB641" s="802"/>
      <c r="DC641" s="802"/>
      <c r="DD641" s="802"/>
      <c r="DE641" s="802"/>
      <c r="DF641" s="802"/>
      <c r="DG641" s="802"/>
      <c r="DH641" s="802"/>
      <c r="DI641" s="802"/>
      <c r="DJ641" s="802"/>
      <c r="DK641" s="802"/>
      <c r="DL641" s="802"/>
      <c r="DM641" s="802"/>
      <c r="DN641" s="802"/>
      <c r="DO641" s="802"/>
      <c r="DP641" s="802"/>
      <c r="DQ641" s="802"/>
      <c r="DR641" s="802"/>
      <c r="DS641" s="802"/>
      <c r="DT641" s="802"/>
      <c r="DU641" s="802"/>
      <c r="DV641" s="802"/>
      <c r="DW641" s="802"/>
      <c r="DX641" s="802"/>
      <c r="DY641" s="802"/>
      <c r="DZ641" s="802"/>
      <c r="EA641" s="802"/>
      <c r="EB641" s="802"/>
      <c r="EC641" s="802"/>
      <c r="ED641" s="802"/>
      <c r="EE641" s="802"/>
      <c r="EF641" s="802"/>
      <c r="EG641" s="802"/>
      <c r="EH641" s="802"/>
      <c r="EI641" s="802"/>
      <c r="EJ641" s="802"/>
      <c r="EK641" s="802"/>
      <c r="EL641" s="802"/>
      <c r="EM641" s="802"/>
      <c r="EN641" s="802"/>
      <c r="EO641" s="802"/>
      <c r="EP641" s="802"/>
      <c r="EQ641" s="802"/>
      <c r="ER641" s="802"/>
      <c r="ES641" s="802"/>
      <c r="ET641" s="802"/>
      <c r="EU641" s="802"/>
      <c r="EV641" s="802"/>
      <c r="EW641" s="802"/>
      <c r="EX641" s="802"/>
      <c r="EY641" s="802"/>
      <c r="EZ641" s="802"/>
      <c r="FA641" s="802"/>
      <c r="FB641" s="802"/>
      <c r="FC641" s="802"/>
      <c r="FD641" s="802"/>
      <c r="FE641" s="802"/>
      <c r="FF641" s="802"/>
      <c r="FG641" s="802"/>
      <c r="FH641" s="802"/>
      <c r="FI641" s="802"/>
      <c r="FJ641" s="802"/>
      <c r="FK641" s="802"/>
      <c r="FL641" s="802"/>
      <c r="FM641" s="802"/>
      <c r="FN641" s="802"/>
      <c r="FO641" s="802"/>
      <c r="FP641" s="802"/>
      <c r="FQ641" s="802"/>
      <c r="FR641" s="802"/>
      <c r="FS641" s="802"/>
      <c r="FT641" s="802"/>
      <c r="FU641" s="802"/>
      <c r="FV641" s="802"/>
      <c r="FW641" s="802"/>
      <c r="FX641" s="802"/>
      <c r="FY641" s="802"/>
      <c r="FZ641" s="802"/>
      <c r="GA641" s="802"/>
      <c r="GB641" s="802"/>
      <c r="GC641" s="802"/>
      <c r="GD641" s="802"/>
      <c r="GE641" s="802"/>
      <c r="GF641" s="802"/>
      <c r="GG641" s="802"/>
      <c r="GH641" s="802"/>
      <c r="GI641" s="802"/>
      <c r="GJ641" s="802"/>
      <c r="GK641" s="802"/>
      <c r="GL641" s="802"/>
      <c r="GM641" s="802"/>
      <c r="GN641" s="802"/>
      <c r="GO641" s="802"/>
      <c r="GP641" s="802"/>
      <c r="GQ641" s="802"/>
      <c r="GR641" s="802"/>
      <c r="GS641" s="802"/>
      <c r="GT641" s="802"/>
      <c r="GU641" s="802"/>
      <c r="GV641" s="802"/>
      <c r="GW641" s="802"/>
      <c r="GX641" s="802"/>
      <c r="GY641" s="802"/>
      <c r="GZ641" s="802"/>
      <c r="HA641" s="802"/>
      <c r="HB641" s="802"/>
      <c r="HC641" s="802"/>
      <c r="HD641" s="802"/>
      <c r="HE641" s="802"/>
      <c r="HF641" s="802"/>
      <c r="HG641" s="802"/>
      <c r="HH641" s="802"/>
      <c r="HI641" s="802"/>
      <c r="HJ641" s="802"/>
      <c r="HK641" s="802"/>
      <c r="HL641" s="802"/>
      <c r="HM641" s="802"/>
      <c r="HN641" s="802"/>
      <c r="HO641" s="802"/>
      <c r="HP641" s="802"/>
      <c r="HQ641" s="802"/>
      <c r="HR641" s="802"/>
      <c r="HS641" s="802"/>
      <c r="HT641" s="802"/>
      <c r="HU641" s="802"/>
      <c r="HV641" s="802"/>
      <c r="HW641" s="802"/>
      <c r="HX641" s="802"/>
      <c r="HY641" s="802"/>
      <c r="HZ641" s="802"/>
      <c r="IA641" s="802"/>
      <c r="IB641" s="802"/>
      <c r="IC641" s="802"/>
      <c r="ID641" s="802"/>
      <c r="IE641" s="802"/>
      <c r="IF641" s="802"/>
      <c r="IG641" s="802"/>
      <c r="IH641" s="802"/>
      <c r="II641" s="802"/>
      <c r="IJ641" s="802"/>
      <c r="IK641" s="802"/>
      <c r="IL641" s="802"/>
      <c r="IM641" s="802"/>
      <c r="IN641" s="802"/>
      <c r="IO641" s="802"/>
      <c r="IP641" s="802"/>
      <c r="IQ641" s="802"/>
      <c r="IR641" s="802"/>
      <c r="IS641" s="802"/>
      <c r="IT641" s="802"/>
      <c r="IU641" s="802"/>
      <c r="IV641" s="802"/>
      <c r="IW641" s="802"/>
      <c r="IX641" s="802"/>
      <c r="IY641" s="802"/>
      <c r="IZ641" s="802"/>
      <c r="JA641" s="802"/>
      <c r="JB641" s="802"/>
      <c r="JC641" s="802"/>
      <c r="JD641" s="802"/>
      <c r="JE641" s="802"/>
      <c r="JF641" s="802"/>
      <c r="JG641" s="802"/>
      <c r="JH641" s="802"/>
      <c r="JI641" s="802"/>
      <c r="JJ641" s="802"/>
      <c r="JK641" s="802"/>
      <c r="JL641" s="802"/>
      <c r="JM641" s="802"/>
      <c r="JN641" s="802"/>
      <c r="JO641" s="802"/>
      <c r="JP641" s="802"/>
      <c r="JQ641" s="802"/>
      <c r="JR641" s="802"/>
      <c r="JS641" s="802"/>
      <c r="JT641" s="802"/>
      <c r="JU641" s="802"/>
      <c r="JV641" s="802"/>
      <c r="JW641" s="802"/>
      <c r="JX641" s="802"/>
      <c r="JY641" s="802"/>
      <c r="JZ641" s="802"/>
      <c r="KA641" s="802"/>
      <c r="KB641" s="802"/>
      <c r="KC641" s="802"/>
      <c r="KD641" s="802"/>
      <c r="KE641" s="802"/>
      <c r="KF641" s="802"/>
      <c r="KG641" s="802"/>
      <c r="KH641" s="802"/>
      <c r="KI641" s="802"/>
      <c r="KJ641" s="802"/>
      <c r="KK641" s="802"/>
      <c r="KL641" s="802"/>
      <c r="KM641" s="802"/>
      <c r="KN641" s="802"/>
      <c r="KO641" s="802"/>
      <c r="KP641" s="802"/>
      <c r="KQ641" s="802"/>
      <c r="KR641" s="802"/>
      <c r="KS641" s="802"/>
      <c r="KT641" s="802"/>
      <c r="KU641" s="802"/>
      <c r="KV641" s="802"/>
      <c r="KW641" s="802"/>
      <c r="KX641" s="802"/>
      <c r="KY641" s="802"/>
      <c r="KZ641" s="802"/>
      <c r="LA641" s="802"/>
      <c r="LB641" s="802"/>
      <c r="LC641" s="802"/>
      <c r="LD641" s="802"/>
      <c r="LE641" s="802"/>
      <c r="LF641" s="802"/>
      <c r="LG641" s="802"/>
      <c r="LH641" s="802"/>
      <c r="LI641" s="802"/>
      <c r="LJ641" s="802"/>
      <c r="LK641" s="802"/>
      <c r="LL641" s="802"/>
      <c r="LM641" s="802"/>
      <c r="LN641" s="802"/>
      <c r="LO641" s="802"/>
      <c r="LP641" s="802"/>
      <c r="LQ641" s="802"/>
      <c r="LR641" s="802"/>
      <c r="LS641" s="802"/>
      <c r="LT641" s="802"/>
      <c r="LU641" s="802"/>
      <c r="LV641" s="802"/>
      <c r="LW641" s="802"/>
      <c r="LX641" s="802"/>
      <c r="LY641" s="802"/>
      <c r="LZ641" s="802"/>
      <c r="MA641" s="802"/>
      <c r="MB641" s="802"/>
      <c r="MC641" s="802"/>
      <c r="MD641" s="802"/>
      <c r="ME641" s="802"/>
      <c r="MF641" s="802"/>
      <c r="MG641" s="802"/>
      <c r="MH641" s="802"/>
      <c r="MI641" s="802"/>
      <c r="MJ641" s="802"/>
      <c r="MK641" s="802"/>
      <c r="ML641" s="802"/>
      <c r="MM641" s="802"/>
      <c r="MN641" s="802"/>
      <c r="MO641" s="802"/>
      <c r="MP641" s="802"/>
      <c r="MQ641" s="802"/>
      <c r="MR641" s="802"/>
      <c r="MS641" s="802"/>
      <c r="MT641" s="802"/>
      <c r="MU641" s="802"/>
      <c r="MV641" s="802"/>
      <c r="MW641" s="802"/>
      <c r="MX641" s="802"/>
      <c r="MY641" s="802"/>
      <c r="MZ641" s="802"/>
      <c r="NA641" s="802"/>
      <c r="NB641" s="802"/>
      <c r="NC641" s="802"/>
      <c r="ND641" s="802"/>
      <c r="NE641" s="802"/>
      <c r="NF641" s="802"/>
      <c r="NG641" s="802"/>
      <c r="NH641" s="802"/>
      <c r="NI641" s="802"/>
      <c r="NJ641" s="802"/>
      <c r="NK641" s="802"/>
      <c r="NL641" s="802"/>
      <c r="NM641" s="802"/>
      <c r="NN641" s="802"/>
      <c r="NO641" s="802"/>
      <c r="NP641" s="802"/>
      <c r="NQ641" s="802"/>
      <c r="NR641" s="802"/>
      <c r="NS641" s="802"/>
      <c r="NT641" s="802"/>
      <c r="NU641" s="802"/>
      <c r="NV641" s="802"/>
      <c r="NW641" s="802"/>
      <c r="NX641" s="802"/>
      <c r="NY641" s="802"/>
      <c r="NZ641" s="802"/>
      <c r="OA641" s="802"/>
      <c r="OB641" s="802"/>
      <c r="OC641" s="802"/>
      <c r="OD641" s="802"/>
      <c r="OE641" s="802"/>
      <c r="OF641" s="802"/>
      <c r="OG641" s="802"/>
      <c r="OH641" s="802"/>
      <c r="OI641" s="802"/>
      <c r="OJ641" s="802"/>
      <c r="OK641" s="802"/>
      <c r="OL641" s="802"/>
      <c r="OM641" s="802"/>
      <c r="ON641" s="802"/>
      <c r="OO641" s="802"/>
      <c r="OP641" s="802"/>
      <c r="OQ641" s="802"/>
      <c r="OR641" s="802"/>
      <c r="OS641" s="802"/>
      <c r="OT641" s="802"/>
      <c r="OU641" s="802"/>
      <c r="OV641" s="802"/>
      <c r="OW641" s="802"/>
      <c r="OX641" s="802"/>
      <c r="OY641" s="802"/>
      <c r="OZ641" s="802"/>
      <c r="PA641" s="802"/>
      <c r="PB641" s="802"/>
      <c r="PC641" s="802"/>
      <c r="PD641" s="802"/>
      <c r="PE641" s="802"/>
      <c r="PF641" s="802"/>
      <c r="PG641" s="802"/>
      <c r="PH641" s="802"/>
      <c r="PI641" s="802"/>
      <c r="PJ641" s="802"/>
      <c r="PK641" s="802"/>
      <c r="PL641" s="802"/>
      <c r="PM641" s="802"/>
      <c r="PN641" s="802"/>
      <c r="PO641" s="802"/>
      <c r="PP641" s="802"/>
      <c r="PQ641" s="802"/>
      <c r="PR641" s="802"/>
      <c r="PS641" s="802"/>
      <c r="PT641" s="802"/>
      <c r="PU641" s="802"/>
      <c r="PV641" s="802"/>
      <c r="PW641" s="802"/>
      <c r="PX641" s="802"/>
      <c r="PY641" s="802"/>
      <c r="PZ641" s="802"/>
      <c r="QA641" s="802"/>
      <c r="QB641" s="802"/>
      <c r="QC641" s="802"/>
      <c r="QD641" s="802"/>
      <c r="QE641" s="802"/>
      <c r="QF641" s="802"/>
      <c r="QG641" s="802"/>
      <c r="QH641" s="802"/>
      <c r="QI641" s="802"/>
      <c r="QJ641" s="802"/>
      <c r="QK641" s="802"/>
      <c r="QL641" s="802"/>
      <c r="QM641" s="802"/>
      <c r="QN641" s="802"/>
      <c r="QO641" s="802"/>
      <c r="QP641" s="802"/>
      <c r="QQ641" s="802"/>
      <c r="QR641" s="802"/>
      <c r="QS641" s="802"/>
      <c r="QT641" s="802"/>
      <c r="QU641" s="802"/>
      <c r="QV641" s="802"/>
      <c r="QW641" s="802"/>
      <c r="QX641" s="802"/>
      <c r="QY641" s="802"/>
      <c r="QZ641" s="802"/>
      <c r="RA641" s="802"/>
      <c r="RB641" s="802"/>
      <c r="RC641" s="802"/>
      <c r="RD641" s="802"/>
      <c r="RE641" s="802"/>
      <c r="RF641" s="802"/>
      <c r="RG641" s="802"/>
      <c r="RH641" s="802"/>
      <c r="RI641" s="802"/>
      <c r="RJ641" s="802"/>
      <c r="RK641" s="802"/>
      <c r="RL641" s="802"/>
      <c r="RM641" s="802"/>
      <c r="RN641" s="802"/>
      <c r="RO641" s="802"/>
      <c r="RP641" s="802"/>
      <c r="RQ641" s="802"/>
      <c r="RR641" s="802"/>
      <c r="RS641" s="802"/>
      <c r="RT641" s="802"/>
      <c r="RU641" s="802"/>
      <c r="RV641" s="802"/>
      <c r="RW641" s="802"/>
      <c r="RX641" s="802"/>
      <c r="RY641" s="802"/>
      <c r="RZ641" s="802"/>
      <c r="SA641" s="802"/>
      <c r="SB641" s="802"/>
      <c r="SC641" s="802"/>
      <c r="SD641" s="802"/>
      <c r="SE641" s="802"/>
      <c r="SF641" s="802"/>
      <c r="SG641" s="802"/>
      <c r="SH641" s="802"/>
      <c r="SI641" s="802"/>
      <c r="SJ641" s="802"/>
      <c r="SK641" s="802"/>
      <c r="SL641" s="802"/>
      <c r="SM641" s="802"/>
      <c r="SN641" s="802"/>
      <c r="SO641" s="802"/>
      <c r="SP641" s="802"/>
      <c r="SQ641" s="802"/>
      <c r="SR641" s="802"/>
      <c r="SS641" s="802"/>
      <c r="ST641" s="802"/>
      <c r="SU641" s="802"/>
      <c r="SV641" s="802"/>
      <c r="SW641" s="802"/>
      <c r="SX641" s="802"/>
      <c r="SY641" s="802"/>
      <c r="SZ641" s="802"/>
      <c r="TA641" s="802"/>
      <c r="TB641" s="802"/>
      <c r="TC641" s="802"/>
      <c r="TD641" s="802"/>
      <c r="TE641" s="802"/>
      <c r="TF641" s="802"/>
      <c r="TG641" s="802"/>
      <c r="TH641" s="802"/>
      <c r="TI641" s="802"/>
      <c r="TJ641" s="802"/>
      <c r="TK641" s="802"/>
      <c r="TL641" s="802"/>
      <c r="TM641" s="802"/>
      <c r="TN641" s="802"/>
      <c r="TO641" s="802"/>
      <c r="TP641" s="802"/>
      <c r="TQ641" s="802"/>
      <c r="TR641" s="802"/>
      <c r="TS641" s="802"/>
      <c r="TT641" s="802"/>
      <c r="TU641" s="802"/>
      <c r="TV641" s="802"/>
      <c r="TW641" s="802"/>
      <c r="TX641" s="802"/>
      <c r="TY641" s="802"/>
      <c r="TZ641" s="802"/>
      <c r="UA641" s="802"/>
      <c r="UB641" s="802"/>
      <c r="UC641" s="802"/>
      <c r="UD641" s="802"/>
      <c r="UE641" s="802"/>
      <c r="UF641" s="802"/>
      <c r="UG641" s="802"/>
      <c r="UH641" s="802"/>
      <c r="UI641" s="802"/>
      <c r="UJ641" s="802"/>
      <c r="UK641" s="802"/>
      <c r="UL641" s="802"/>
      <c r="UM641" s="802"/>
      <c r="UN641" s="802"/>
      <c r="UO641" s="802"/>
      <c r="UP641" s="802"/>
      <c r="UQ641" s="802"/>
      <c r="UR641" s="802"/>
      <c r="US641" s="802"/>
      <c r="UT641" s="802"/>
      <c r="UU641" s="802"/>
      <c r="UV641" s="802"/>
      <c r="UW641" s="802"/>
      <c r="UX641" s="802"/>
      <c r="UY641" s="802"/>
      <c r="UZ641" s="802"/>
      <c r="VA641" s="802"/>
      <c r="VB641" s="802"/>
      <c r="VC641" s="802"/>
      <c r="VD641" s="802"/>
      <c r="VE641" s="802"/>
      <c r="VF641" s="802"/>
      <c r="VG641" s="802"/>
      <c r="VH641" s="802"/>
      <c r="VI641" s="802"/>
      <c r="VJ641" s="802"/>
      <c r="VK641" s="802"/>
      <c r="VL641" s="802"/>
      <c r="VM641" s="802"/>
      <c r="VN641" s="802"/>
      <c r="VO641" s="802"/>
      <c r="VP641" s="802"/>
      <c r="VQ641" s="802"/>
      <c r="VR641" s="802"/>
      <c r="VS641" s="802"/>
      <c r="VT641" s="802"/>
      <c r="VU641" s="802"/>
      <c r="VV641" s="802"/>
      <c r="VW641" s="802"/>
      <c r="VX641" s="802"/>
      <c r="VY641" s="802"/>
      <c r="VZ641" s="802"/>
      <c r="WA641" s="802"/>
      <c r="WB641" s="802"/>
      <c r="WC641" s="802"/>
      <c r="WD641" s="802"/>
      <c r="WE641" s="802"/>
      <c r="WF641" s="802"/>
      <c r="WG641" s="802"/>
      <c r="WH641" s="802"/>
      <c r="WI641" s="802"/>
      <c r="WJ641" s="802"/>
      <c r="WK641" s="802"/>
      <c r="WL641" s="802"/>
      <c r="WM641" s="802"/>
      <c r="WN641" s="802"/>
      <c r="WO641" s="802"/>
      <c r="WP641" s="802"/>
      <c r="WQ641" s="802"/>
      <c r="WR641" s="802"/>
      <c r="WS641" s="802"/>
      <c r="WT641" s="802"/>
      <c r="WU641" s="802"/>
      <c r="WV641" s="802"/>
      <c r="WW641" s="802"/>
      <c r="WX641" s="802"/>
      <c r="WY641" s="802"/>
      <c r="WZ641" s="802"/>
      <c r="XA641" s="802"/>
      <c r="XB641" s="802"/>
      <c r="XC641" s="802"/>
      <c r="XD641" s="802"/>
      <c r="XE641" s="802"/>
      <c r="XF641" s="802"/>
      <c r="XG641" s="802"/>
      <c r="XH641" s="802"/>
      <c r="XI641" s="802"/>
      <c r="XJ641" s="802"/>
      <c r="XK641" s="802"/>
      <c r="XL641" s="802"/>
      <c r="XM641" s="802"/>
      <c r="XN641" s="802"/>
      <c r="XO641" s="802"/>
      <c r="XP641" s="802"/>
      <c r="XQ641" s="802"/>
      <c r="XR641" s="802"/>
      <c r="XS641" s="802"/>
      <c r="XT641" s="802"/>
      <c r="XU641" s="802"/>
      <c r="XV641" s="802"/>
      <c r="XW641" s="802"/>
      <c r="XX641" s="802"/>
      <c r="XY641" s="802"/>
      <c r="XZ641" s="802"/>
      <c r="YA641" s="802"/>
      <c r="YB641" s="802"/>
      <c r="YC641" s="802"/>
      <c r="YD641" s="802"/>
      <c r="YE641" s="802"/>
      <c r="YF641" s="802"/>
      <c r="YG641" s="802"/>
      <c r="YH641" s="802"/>
      <c r="YI641" s="802"/>
      <c r="YJ641" s="802"/>
      <c r="YK641" s="802"/>
      <c r="YL641" s="802"/>
      <c r="YM641" s="802"/>
      <c r="YN641" s="802"/>
      <c r="YO641" s="802"/>
      <c r="YP641" s="802"/>
      <c r="YQ641" s="802"/>
      <c r="YR641" s="802"/>
      <c r="YS641" s="802"/>
      <c r="YT641" s="802"/>
      <c r="YU641" s="802"/>
      <c r="YV641" s="802"/>
      <c r="YW641" s="802"/>
      <c r="YX641" s="802"/>
      <c r="YY641" s="802"/>
      <c r="YZ641" s="802"/>
      <c r="ZA641" s="802"/>
      <c r="ZB641" s="802"/>
      <c r="ZC641" s="802"/>
      <c r="ZD641" s="802"/>
      <c r="ZE641" s="802"/>
      <c r="ZF641" s="802"/>
      <c r="ZG641" s="802"/>
      <c r="ZH641" s="802"/>
      <c r="ZI641" s="802"/>
      <c r="ZJ641" s="802"/>
      <c r="ZK641" s="802"/>
      <c r="ZL641" s="802"/>
      <c r="ZM641" s="802"/>
      <c r="ZN641" s="802"/>
      <c r="ZO641" s="802"/>
      <c r="ZP641" s="802"/>
      <c r="ZQ641" s="802"/>
      <c r="ZR641" s="802"/>
      <c r="ZS641" s="802"/>
      <c r="ZT641" s="802"/>
      <c r="ZU641" s="802"/>
      <c r="ZV641" s="802"/>
      <c r="ZW641" s="802"/>
      <c r="ZX641" s="802"/>
      <c r="ZY641" s="802"/>
      <c r="ZZ641" s="802"/>
      <c r="AAA641" s="802"/>
      <c r="AAB641" s="802"/>
      <c r="AAC641" s="802"/>
      <c r="AAD641" s="802"/>
      <c r="AAE641" s="802"/>
      <c r="AAF641" s="802"/>
      <c r="AAG641" s="802"/>
      <c r="AAH641" s="802"/>
      <c r="AAI641" s="802"/>
      <c r="AAJ641" s="802"/>
      <c r="AAK641" s="802"/>
      <c r="AAL641" s="802"/>
      <c r="AAM641" s="802"/>
      <c r="AAN641" s="802"/>
      <c r="AAO641" s="802"/>
      <c r="AAP641" s="802"/>
      <c r="AAQ641" s="802"/>
      <c r="AAR641" s="802"/>
      <c r="AAS641" s="802"/>
      <c r="AAT641" s="802"/>
      <c r="AAU641" s="802"/>
      <c r="AAV641" s="802"/>
      <c r="AAW641" s="802"/>
      <c r="AAX641" s="802"/>
      <c r="AAY641" s="802"/>
      <c r="AAZ641" s="802"/>
      <c r="ABA641" s="802"/>
      <c r="ABB641" s="802"/>
      <c r="ABC641" s="802"/>
      <c r="ABD641" s="802"/>
      <c r="ABE641" s="802"/>
      <c r="ABF641" s="802"/>
      <c r="ABG641" s="802"/>
      <c r="ABH641" s="802"/>
      <c r="ABI641" s="802"/>
      <c r="ABJ641" s="802"/>
      <c r="ABK641" s="802"/>
      <c r="ABL641" s="802"/>
      <c r="ABM641" s="802"/>
      <c r="ABN641" s="802"/>
      <c r="ABO641" s="802"/>
      <c r="ABP641" s="802"/>
      <c r="ABQ641" s="802"/>
      <c r="ABR641" s="802"/>
      <c r="ABS641" s="802"/>
      <c r="ABT641" s="802"/>
      <c r="ABU641" s="802"/>
      <c r="ABV641" s="802"/>
      <c r="ABW641" s="802"/>
      <c r="ABX641" s="802"/>
      <c r="ABY641" s="802"/>
      <c r="ABZ641" s="802"/>
      <c r="ACA641" s="802"/>
      <c r="ACB641" s="802"/>
      <c r="ACC641" s="802"/>
      <c r="ACD641" s="802"/>
      <c r="ACE641" s="802"/>
      <c r="ACF641" s="802"/>
      <c r="ACG641" s="802"/>
      <c r="ACH641" s="802"/>
      <c r="ACI641" s="802"/>
      <c r="ACJ641" s="802"/>
      <c r="ACK641" s="802"/>
      <c r="ACL641" s="802"/>
      <c r="ACM641" s="802"/>
      <c r="ACN641" s="802"/>
      <c r="ACO641" s="802"/>
      <c r="ACP641" s="802"/>
      <c r="ACQ641" s="802"/>
      <c r="ACR641" s="802"/>
      <c r="ACS641" s="802"/>
      <c r="ACT641" s="802"/>
      <c r="ACU641" s="802"/>
      <c r="ACV641" s="802"/>
      <c r="ACW641" s="802"/>
      <c r="ACX641" s="802"/>
      <c r="ACY641" s="802"/>
      <c r="ACZ641" s="802"/>
      <c r="ADA641" s="802"/>
      <c r="ADB641" s="802"/>
      <c r="ADC641" s="802"/>
      <c r="ADD641" s="802"/>
      <c r="ADE641" s="802"/>
      <c r="ADF641" s="802"/>
      <c r="ADG641" s="802"/>
      <c r="ADH641" s="802"/>
      <c r="ADI641" s="802"/>
      <c r="ADJ641" s="802"/>
      <c r="ADK641" s="802"/>
      <c r="ADL641" s="802"/>
      <c r="ADM641" s="802"/>
      <c r="ADN641" s="802"/>
      <c r="ADO641" s="802"/>
      <c r="ADP641" s="802"/>
      <c r="ADQ641" s="802"/>
      <c r="ADR641" s="802"/>
      <c r="ADS641" s="802"/>
      <c r="ADT641" s="802"/>
      <c r="ADU641" s="802"/>
      <c r="ADV641" s="802"/>
      <c r="ADW641" s="802"/>
      <c r="ADX641" s="802"/>
      <c r="ADY641" s="802"/>
      <c r="ADZ641" s="802"/>
      <c r="AEA641" s="802"/>
      <c r="AEB641" s="802"/>
      <c r="AEC641" s="802"/>
      <c r="AED641" s="802"/>
      <c r="AEE641" s="802"/>
      <c r="AEF641" s="802"/>
      <c r="AEG641" s="802"/>
      <c r="AEH641" s="802"/>
      <c r="AEI641" s="802"/>
      <c r="AEJ641" s="802"/>
      <c r="AEK641" s="802"/>
      <c r="AEL641" s="802"/>
      <c r="AEM641" s="802"/>
      <c r="AEN641" s="802"/>
      <c r="AEO641" s="802"/>
      <c r="AEP641" s="802"/>
      <c r="AEQ641" s="802"/>
      <c r="AER641" s="802"/>
      <c r="AES641" s="802"/>
      <c r="AET641" s="802"/>
      <c r="AEU641" s="802"/>
      <c r="AEV641" s="802"/>
      <c r="AEW641" s="802"/>
      <c r="AEX641" s="802"/>
      <c r="AEY641" s="802"/>
      <c r="AEZ641" s="802"/>
      <c r="AFA641" s="802"/>
      <c r="AFB641" s="802"/>
      <c r="AFC641" s="802"/>
      <c r="AFD641" s="802"/>
      <c r="AFE641" s="802"/>
      <c r="AFF641" s="802"/>
      <c r="AFG641" s="802"/>
      <c r="AFH641" s="802"/>
      <c r="AFI641" s="802"/>
      <c r="AFJ641" s="802"/>
      <c r="AFK641" s="802"/>
      <c r="AFL641" s="802"/>
      <c r="AFM641" s="802"/>
      <c r="AFN641" s="802"/>
      <c r="AFO641" s="802"/>
      <c r="AFP641" s="802"/>
      <c r="AFQ641" s="802"/>
      <c r="AFR641" s="802"/>
      <c r="AFS641" s="802"/>
      <c r="AFT641" s="802"/>
      <c r="AFU641" s="802"/>
      <c r="AFV641" s="802"/>
      <c r="AFW641" s="802"/>
      <c r="AFX641" s="802"/>
      <c r="AFY641" s="802"/>
      <c r="AFZ641" s="802"/>
      <c r="AGA641" s="802"/>
      <c r="AGB641" s="802"/>
      <c r="AGC641" s="802"/>
      <c r="AGD641" s="802"/>
      <c r="AGE641" s="802"/>
      <c r="AGF641" s="802"/>
      <c r="AGG641" s="802"/>
      <c r="AGH641" s="802"/>
      <c r="AGI641" s="802"/>
      <c r="AGJ641" s="802"/>
      <c r="AGK641" s="802"/>
      <c r="AGL641" s="802"/>
      <c r="AGM641" s="802"/>
      <c r="AGN641" s="802"/>
      <c r="AGO641" s="802"/>
      <c r="AGP641" s="802"/>
      <c r="AGQ641" s="802"/>
      <c r="AGR641" s="802"/>
      <c r="AGS641" s="802"/>
      <c r="AGT641" s="802"/>
      <c r="AGU641" s="802"/>
      <c r="AGV641" s="802"/>
      <c r="AGW641" s="802"/>
      <c r="AGX641" s="802"/>
      <c r="AGY641" s="802"/>
      <c r="AGZ641" s="802"/>
      <c r="AHA641" s="802"/>
      <c r="AHB641" s="802"/>
      <c r="AHC641" s="802"/>
      <c r="AHD641" s="802"/>
      <c r="AHE641" s="802"/>
      <c r="AHF641" s="802"/>
      <c r="AHG641" s="802"/>
      <c r="AHH641" s="802"/>
      <c r="AHI641" s="802"/>
      <c r="AHJ641" s="802"/>
      <c r="AHK641" s="802"/>
      <c r="AHL641" s="802"/>
      <c r="AHM641" s="802"/>
      <c r="AHN641" s="802"/>
      <c r="AHO641" s="802"/>
      <c r="AHP641" s="802"/>
      <c r="AHQ641" s="802"/>
      <c r="AHR641" s="802"/>
      <c r="AHS641" s="802"/>
      <c r="AHT641" s="802"/>
      <c r="AHU641" s="802"/>
      <c r="AHV641" s="802"/>
      <c r="AHW641" s="802"/>
      <c r="AHX641" s="802"/>
      <c r="AHY641" s="802"/>
      <c r="AHZ641" s="802"/>
      <c r="AIA641" s="802"/>
      <c r="AIB641" s="802"/>
      <c r="AIC641" s="802"/>
      <c r="AID641" s="802"/>
      <c r="AIE641" s="802"/>
      <c r="AIF641" s="802"/>
      <c r="AIG641" s="802"/>
      <c r="AIH641" s="802"/>
      <c r="AII641" s="802"/>
      <c r="AIJ641" s="802"/>
      <c r="AQE641" s="802"/>
      <c r="AQF641" s="802"/>
      <c r="AQG641" s="802"/>
      <c r="AQH641" s="802"/>
      <c r="AQI641" s="802"/>
      <c r="AQJ641" s="802"/>
      <c r="AQK641" s="802"/>
      <c r="AQL641" s="802"/>
      <c r="AQM641" s="802"/>
      <c r="AQN641" s="802"/>
      <c r="AQO641" s="802"/>
      <c r="AQP641" s="802"/>
      <c r="AQQ641" s="802"/>
      <c r="AQR641" s="802"/>
      <c r="AQS641" s="802"/>
      <c r="AQT641" s="802"/>
      <c r="AQU641" s="802"/>
      <c r="AQV641" s="802"/>
      <c r="AQW641" s="802"/>
      <c r="AQX641" s="802"/>
      <c r="AQY641" s="802"/>
      <c r="AQZ641" s="802"/>
      <c r="ARA641" s="802"/>
      <c r="ARB641" s="802"/>
      <c r="ARC641" s="802"/>
      <c r="ARD641" s="802"/>
      <c r="ARE641" s="802"/>
      <c r="ARF641" s="802"/>
      <c r="ARG641" s="802"/>
      <c r="ARH641" s="802"/>
      <c r="ARI641" s="802"/>
      <c r="ARJ641" s="802"/>
      <c r="ARK641" s="802"/>
      <c r="ARL641" s="802"/>
      <c r="ARM641" s="802"/>
      <c r="ARN641" s="802"/>
      <c r="ARO641" s="802"/>
      <c r="ARP641" s="802"/>
      <c r="ARQ641" s="802"/>
      <c r="ARR641" s="802"/>
      <c r="ARS641" s="802"/>
      <c r="ART641" s="802"/>
      <c r="ARU641" s="802"/>
      <c r="ARV641" s="802"/>
      <c r="ARW641" s="802"/>
      <c r="ARX641" s="802"/>
      <c r="ARY641" s="802"/>
      <c r="ARZ641" s="802"/>
      <c r="ASA641" s="802"/>
      <c r="ASB641" s="802"/>
      <c r="ASC641" s="802"/>
      <c r="ASD641" s="802"/>
      <c r="ASE641" s="802"/>
      <c r="ASF641" s="802"/>
      <c r="ASG641" s="802"/>
      <c r="ASH641" s="802"/>
      <c r="ASI641" s="802"/>
      <c r="ASJ641" s="802"/>
      <c r="ASK641" s="802"/>
      <c r="ASL641" s="802"/>
      <c r="ATP641" s="802"/>
      <c r="ATQ641" s="802"/>
      <c r="ATR641" s="802"/>
      <c r="ATS641" s="802"/>
      <c r="ATT641" s="802"/>
      <c r="ATU641" s="802"/>
      <c r="ATV641" s="802"/>
      <c r="ATW641" s="802"/>
      <c r="ATX641" s="802"/>
      <c r="ATY641" s="802"/>
      <c r="ATZ641" s="802"/>
      <c r="AUA641" s="802"/>
      <c r="AUB641" s="802"/>
      <c r="AUC641" s="802"/>
      <c r="AUD641" s="802"/>
      <c r="AUE641" s="802"/>
      <c r="AUF641" s="802"/>
      <c r="AUG641" s="802"/>
      <c r="AUH641" s="802"/>
      <c r="AUI641" s="802"/>
      <c r="AUJ641" s="802"/>
      <c r="AUK641" s="802"/>
      <c r="AUL641" s="802"/>
      <c r="AUM641" s="802"/>
      <c r="AUN641" s="802"/>
      <c r="AUO641" s="802"/>
      <c r="AUP641" s="801"/>
      <c r="AUQ641" s="802"/>
      <c r="AUR641" s="801"/>
      <c r="AUS641" s="802"/>
      <c r="AUT641" s="801"/>
      <c r="AUU641" s="802"/>
      <c r="AUV641" s="802"/>
      <c r="AUW641" s="802"/>
      <c r="AUX641" s="802"/>
      <c r="AUY641" s="802"/>
      <c r="AUZ641" s="802"/>
      <c r="AVA641" s="802"/>
      <c r="AVB641" s="802"/>
      <c r="AVC641" s="802"/>
      <c r="AVD641" s="802"/>
      <c r="AVE641" s="802"/>
      <c r="AVF641" s="802"/>
      <c r="AVG641" s="802"/>
      <c r="AVH641" s="802"/>
      <c r="AVI641" s="802"/>
      <c r="AVJ641" s="808"/>
      <c r="AVK641" s="808"/>
      <c r="AVL641" s="808"/>
      <c r="AVM641" s="808"/>
      <c r="AVN641" s="808"/>
      <c r="AVO641" s="808"/>
      <c r="AVP641" s="808"/>
      <c r="AVQ641" s="808"/>
      <c r="AVR641" s="808"/>
      <c r="AVS641" s="808"/>
      <c r="AVT641" s="808"/>
      <c r="AVU641" s="809"/>
      <c r="AVV641" s="809"/>
      <c r="AVW641" s="809"/>
      <c r="AVX641" s="809"/>
      <c r="AVY641" s="809"/>
      <c r="AVZ641" s="809"/>
      <c r="AWA641" s="809"/>
      <c r="AWB641" s="809"/>
      <c r="AWC641" s="809"/>
      <c r="AWD641" s="809"/>
      <c r="AWE641" s="809"/>
      <c r="AWF641" s="809"/>
      <c r="AWG641" s="809"/>
      <c r="AWH641" s="809"/>
      <c r="AWI641" s="809"/>
      <c r="AWJ641" s="809"/>
      <c r="AWK641" s="809"/>
      <c r="AWL641" s="809"/>
      <c r="AWM641" s="809"/>
      <c r="AWN641" s="809"/>
      <c r="AWO641" s="809"/>
      <c r="AWP641" s="809"/>
      <c r="AWQ641" s="809"/>
      <c r="AWR641" s="808"/>
      <c r="AWS641" s="761"/>
      <c r="AWT641" s="808"/>
      <c r="AWU641" s="809"/>
      <c r="AWV641" s="809"/>
      <c r="AWW641" s="809"/>
      <c r="AWX641" s="809"/>
      <c r="AWY641" s="809"/>
      <c r="AWZ641" s="809"/>
      <c r="AXA641" s="809"/>
      <c r="AXB641" s="809"/>
      <c r="AXC641" s="809"/>
      <c r="AXD641" s="809"/>
      <c r="AXE641" s="809"/>
      <c r="AXF641" s="809"/>
      <c r="AXG641" s="809"/>
      <c r="AXH641" s="809"/>
      <c r="AXI641" s="809"/>
      <c r="AXJ641" s="809"/>
      <c r="AXK641" s="809"/>
      <c r="AXL641" s="809"/>
      <c r="AXM641" s="809"/>
      <c r="AXN641" s="809"/>
      <c r="AXO641" s="809"/>
      <c r="AXP641" s="809"/>
      <c r="AXQ641" s="809"/>
      <c r="AXR641" s="809"/>
      <c r="AXS641" s="809"/>
      <c r="AXT641" s="809"/>
      <c r="AXU641" s="809"/>
      <c r="AXV641" s="809"/>
      <c r="AXW641" s="809"/>
      <c r="AXX641" s="809"/>
      <c r="AXY641" s="809"/>
      <c r="AXZ641" s="809"/>
      <c r="AYA641" s="809"/>
      <c r="AYB641" s="809"/>
      <c r="AYC641" s="809"/>
      <c r="AYD641" s="808"/>
      <c r="AYE641" s="808"/>
      <c r="AYF641" s="809"/>
      <c r="AYG641" s="808"/>
      <c r="AYH641" s="810"/>
      <c r="AYI641" s="810"/>
      <c r="AYJ641" s="810"/>
      <c r="AYK641" s="810"/>
      <c r="AYL641" s="810"/>
      <c r="AYM641" s="810"/>
      <c r="AYN641" s="810"/>
      <c r="AYO641" s="810"/>
      <c r="AYP641" s="810"/>
      <c r="AYQ641" s="810"/>
      <c r="AYR641" s="810"/>
      <c r="AYS641" s="810"/>
      <c r="AYT641" s="810"/>
      <c r="AYU641" s="810"/>
      <c r="AYV641" s="810"/>
      <c r="AYW641" s="810"/>
      <c r="AYX641" s="810"/>
      <c r="AYY641" s="810"/>
      <c r="AYZ641" s="810"/>
      <c r="AZA641" s="810"/>
      <c r="AZB641" s="810"/>
      <c r="AZC641" s="810"/>
      <c r="AZD641" s="810"/>
      <c r="AZE641" s="810"/>
      <c r="AZF641" s="810"/>
      <c r="AZG641" s="810"/>
      <c r="AZH641" s="810"/>
      <c r="AZI641" s="810"/>
      <c r="AZJ641" s="810"/>
      <c r="AZK641" s="810"/>
      <c r="AZL641" s="810"/>
      <c r="AZM641" s="810"/>
      <c r="AZN641" s="810"/>
      <c r="AZO641" s="810"/>
      <c r="AZP641" s="809"/>
      <c r="AZQ641" s="802"/>
      <c r="AZR641" s="802"/>
      <c r="AZS641" s="802"/>
    </row>
    <row r="642" spans="21:1371" s="793" customFormat="1" ht="13.5">
      <c r="AS642" s="802"/>
      <c r="AT642" s="802"/>
      <c r="AU642" s="802"/>
      <c r="AV642" s="802"/>
      <c r="AW642" s="802"/>
      <c r="AX642" s="802"/>
      <c r="AY642" s="802"/>
      <c r="AZ642" s="802"/>
      <c r="BA642" s="802"/>
      <c r="BB642" s="802"/>
      <c r="BC642" s="802"/>
      <c r="BD642" s="802"/>
      <c r="BE642" s="802"/>
      <c r="BF642" s="802"/>
      <c r="BG642" s="802"/>
      <c r="BH642" s="802"/>
      <c r="BI642" s="802"/>
      <c r="BJ642" s="802"/>
      <c r="BK642" s="802"/>
      <c r="BL642" s="802"/>
      <c r="BM642" s="802"/>
      <c r="BN642" s="802"/>
      <c r="BO642" s="802"/>
      <c r="BP642" s="802"/>
      <c r="BQ642" s="802"/>
      <c r="BR642" s="802"/>
      <c r="BS642" s="802"/>
      <c r="BT642" s="802"/>
      <c r="BU642" s="802"/>
      <c r="BV642" s="802"/>
      <c r="BW642" s="802"/>
      <c r="BX642" s="802"/>
      <c r="BY642" s="802"/>
      <c r="BZ642" s="802"/>
      <c r="CA642" s="802"/>
      <c r="CB642" s="802"/>
      <c r="CC642" s="802"/>
      <c r="CD642" s="802"/>
      <c r="CE642" s="802"/>
      <c r="CF642" s="802"/>
      <c r="CG642" s="802"/>
      <c r="CH642" s="802"/>
      <c r="CI642" s="802"/>
      <c r="CJ642" s="802"/>
      <c r="CK642" s="802"/>
      <c r="CL642" s="802"/>
      <c r="CM642" s="802"/>
      <c r="CN642" s="802"/>
      <c r="CO642" s="802"/>
      <c r="CP642" s="802"/>
      <c r="CQ642" s="802"/>
      <c r="CR642" s="802"/>
      <c r="CS642" s="802"/>
      <c r="CT642" s="802"/>
      <c r="CU642" s="802"/>
      <c r="CV642" s="802"/>
      <c r="CW642" s="802"/>
      <c r="CX642" s="802"/>
      <c r="CY642" s="802"/>
      <c r="CZ642" s="802"/>
      <c r="DA642" s="802"/>
      <c r="DB642" s="802"/>
      <c r="DC642" s="802"/>
      <c r="DD642" s="802"/>
      <c r="DE642" s="802"/>
      <c r="DF642" s="802"/>
      <c r="DG642" s="802"/>
      <c r="DH642" s="802"/>
      <c r="DI642" s="802"/>
      <c r="DJ642" s="802"/>
      <c r="DK642" s="802"/>
      <c r="DL642" s="802"/>
      <c r="DM642" s="802"/>
      <c r="DN642" s="802"/>
      <c r="DO642" s="802"/>
      <c r="DP642" s="802"/>
      <c r="DQ642" s="802"/>
      <c r="DR642" s="802"/>
      <c r="DS642" s="802"/>
      <c r="DT642" s="802"/>
      <c r="DU642" s="802"/>
      <c r="DV642" s="802"/>
      <c r="DW642" s="802"/>
      <c r="DX642" s="802"/>
      <c r="DY642" s="802"/>
      <c r="DZ642" s="802"/>
      <c r="EA642" s="802"/>
      <c r="EB642" s="802"/>
      <c r="EC642" s="802"/>
      <c r="ED642" s="802"/>
      <c r="EE642" s="802"/>
      <c r="EF642" s="802"/>
      <c r="EG642" s="802"/>
      <c r="EH642" s="802"/>
      <c r="EI642" s="802"/>
      <c r="EJ642" s="802"/>
      <c r="EK642" s="802"/>
      <c r="EL642" s="802"/>
      <c r="EM642" s="802"/>
      <c r="EN642" s="802"/>
      <c r="EO642" s="802"/>
      <c r="EP642" s="802"/>
      <c r="EQ642" s="802"/>
      <c r="ER642" s="802"/>
      <c r="ES642" s="802"/>
      <c r="ET642" s="802"/>
      <c r="EU642" s="802"/>
      <c r="EV642" s="802"/>
      <c r="EW642" s="802"/>
      <c r="EX642" s="802"/>
      <c r="EY642" s="802"/>
      <c r="EZ642" s="802"/>
      <c r="FA642" s="802"/>
      <c r="FB642" s="802"/>
      <c r="FC642" s="802"/>
      <c r="FD642" s="802"/>
      <c r="FE642" s="802"/>
      <c r="FF642" s="802"/>
      <c r="FG642" s="802"/>
      <c r="FH642" s="802"/>
      <c r="FI642" s="802"/>
      <c r="FJ642" s="802"/>
      <c r="FK642" s="802"/>
      <c r="FL642" s="802"/>
      <c r="FM642" s="802"/>
      <c r="FN642" s="802"/>
      <c r="FO642" s="802"/>
      <c r="FP642" s="802"/>
      <c r="FQ642" s="802"/>
      <c r="FR642" s="802"/>
      <c r="FS642" s="802"/>
      <c r="FT642" s="802"/>
      <c r="FU642" s="802"/>
      <c r="FV642" s="802"/>
      <c r="FW642" s="802"/>
      <c r="FX642" s="802"/>
      <c r="FY642" s="802"/>
      <c r="FZ642" s="802"/>
      <c r="GA642" s="802"/>
      <c r="GB642" s="802"/>
      <c r="GC642" s="802"/>
      <c r="GD642" s="802"/>
      <c r="GE642" s="802"/>
      <c r="GF642" s="802"/>
      <c r="GG642" s="802"/>
      <c r="GH642" s="802"/>
      <c r="GI642" s="802"/>
      <c r="GJ642" s="802"/>
      <c r="GK642" s="802"/>
      <c r="GL642" s="802"/>
      <c r="GM642" s="802"/>
      <c r="GN642" s="802"/>
      <c r="GO642" s="802"/>
      <c r="GP642" s="802"/>
      <c r="GQ642" s="802"/>
      <c r="GR642" s="802"/>
      <c r="GS642" s="802"/>
      <c r="GT642" s="802"/>
      <c r="GU642" s="802"/>
      <c r="GV642" s="802"/>
      <c r="GW642" s="802"/>
      <c r="GX642" s="802"/>
      <c r="GY642" s="802"/>
      <c r="GZ642" s="802"/>
      <c r="HA642" s="802"/>
      <c r="HB642" s="802"/>
      <c r="HC642" s="802"/>
      <c r="HD642" s="802"/>
      <c r="HE642" s="802"/>
      <c r="HF642" s="802"/>
      <c r="HG642" s="802"/>
      <c r="HH642" s="802"/>
      <c r="HI642" s="802"/>
      <c r="HJ642" s="802"/>
      <c r="HK642" s="802"/>
      <c r="HL642" s="802"/>
      <c r="HM642" s="802"/>
      <c r="HN642" s="802"/>
      <c r="HO642" s="802"/>
      <c r="HP642" s="802"/>
      <c r="HQ642" s="802"/>
      <c r="HR642" s="802"/>
      <c r="HS642" s="802"/>
      <c r="HT642" s="802"/>
      <c r="HU642" s="802"/>
      <c r="HV642" s="802"/>
      <c r="HW642" s="802"/>
      <c r="HX642" s="802"/>
      <c r="HY642" s="802"/>
      <c r="HZ642" s="802"/>
      <c r="IA642" s="802"/>
      <c r="IB642" s="802"/>
      <c r="IC642" s="802"/>
      <c r="ID642" s="802"/>
      <c r="IE642" s="802"/>
      <c r="IF642" s="802"/>
      <c r="IG642" s="802"/>
      <c r="IH642" s="802"/>
      <c r="II642" s="802"/>
      <c r="IJ642" s="802"/>
      <c r="IK642" s="802"/>
      <c r="IL642" s="802"/>
      <c r="IM642" s="802"/>
      <c r="IN642" s="802"/>
      <c r="IO642" s="802"/>
      <c r="IP642" s="802"/>
      <c r="IQ642" s="802"/>
      <c r="IR642" s="802"/>
      <c r="IS642" s="802"/>
      <c r="IT642" s="802"/>
      <c r="IU642" s="802"/>
      <c r="IV642" s="802"/>
      <c r="IW642" s="802"/>
      <c r="IX642" s="802"/>
      <c r="IY642" s="802"/>
      <c r="IZ642" s="802"/>
      <c r="JA642" s="802"/>
      <c r="JB642" s="802"/>
      <c r="JC642" s="802"/>
      <c r="JD642" s="802"/>
      <c r="JE642" s="802"/>
      <c r="JF642" s="802"/>
      <c r="JG642" s="802"/>
      <c r="JH642" s="802"/>
      <c r="JI642" s="802"/>
      <c r="JJ642" s="802"/>
      <c r="JK642" s="802"/>
      <c r="JL642" s="802"/>
      <c r="JM642" s="802"/>
      <c r="JN642" s="802"/>
      <c r="JO642" s="802"/>
      <c r="JP642" s="802"/>
      <c r="JQ642" s="802"/>
      <c r="JR642" s="802"/>
      <c r="JS642" s="802"/>
      <c r="JT642" s="802"/>
      <c r="JU642" s="802"/>
      <c r="JV642" s="802"/>
      <c r="JW642" s="802"/>
      <c r="JX642" s="802"/>
      <c r="JY642" s="802"/>
      <c r="JZ642" s="802"/>
      <c r="KA642" s="802"/>
      <c r="KB642" s="802"/>
      <c r="KC642" s="802"/>
      <c r="KD642" s="802"/>
      <c r="KE642" s="802"/>
      <c r="KF642" s="802"/>
      <c r="KG642" s="802"/>
      <c r="KH642" s="802"/>
      <c r="KI642" s="802"/>
      <c r="KJ642" s="802"/>
      <c r="KK642" s="802"/>
      <c r="KL642" s="802"/>
      <c r="KM642" s="802"/>
      <c r="KN642" s="802"/>
      <c r="KO642" s="802"/>
      <c r="KP642" s="802"/>
      <c r="KQ642" s="802"/>
      <c r="KR642" s="802"/>
      <c r="KS642" s="802"/>
      <c r="KT642" s="802"/>
      <c r="KU642" s="802"/>
      <c r="KV642" s="802"/>
      <c r="KW642" s="802"/>
      <c r="KX642" s="802"/>
      <c r="KY642" s="802"/>
      <c r="KZ642" s="802"/>
      <c r="LA642" s="802"/>
      <c r="LB642" s="802"/>
      <c r="LC642" s="802"/>
      <c r="LD642" s="802"/>
      <c r="LE642" s="802"/>
      <c r="LF642" s="802"/>
      <c r="LG642" s="802"/>
      <c r="LH642" s="802"/>
      <c r="LI642" s="802"/>
      <c r="LJ642" s="802"/>
      <c r="LK642" s="802"/>
      <c r="LL642" s="802"/>
      <c r="LM642" s="802"/>
      <c r="LN642" s="802"/>
      <c r="LO642" s="802"/>
      <c r="LP642" s="802"/>
      <c r="LQ642" s="802"/>
      <c r="LR642" s="802"/>
      <c r="LS642" s="802"/>
      <c r="LT642" s="802"/>
      <c r="LU642" s="802"/>
      <c r="LV642" s="802"/>
      <c r="LW642" s="802"/>
      <c r="LX642" s="802"/>
      <c r="LY642" s="802"/>
      <c r="LZ642" s="802"/>
      <c r="MA642" s="802"/>
      <c r="MB642" s="802"/>
      <c r="MC642" s="802"/>
      <c r="MD642" s="802"/>
      <c r="ME642" s="802"/>
      <c r="MF642" s="802"/>
      <c r="MG642" s="802"/>
      <c r="MH642" s="802"/>
      <c r="MI642" s="802"/>
      <c r="MJ642" s="802"/>
      <c r="MK642" s="802"/>
      <c r="ML642" s="802"/>
      <c r="MM642" s="802"/>
      <c r="MN642" s="802"/>
      <c r="MO642" s="802"/>
      <c r="MP642" s="802"/>
      <c r="MQ642" s="802"/>
      <c r="MR642" s="802"/>
      <c r="MS642" s="802"/>
      <c r="MT642" s="802"/>
      <c r="MU642" s="802"/>
      <c r="MV642" s="802"/>
      <c r="MW642" s="802"/>
      <c r="MX642" s="802"/>
      <c r="MY642" s="802"/>
      <c r="MZ642" s="802"/>
      <c r="NA642" s="802"/>
      <c r="NB642" s="802"/>
      <c r="NC642" s="802"/>
      <c r="ND642" s="802"/>
      <c r="NE642" s="802"/>
      <c r="NF642" s="802"/>
      <c r="NG642" s="802"/>
      <c r="NH642" s="802"/>
      <c r="NI642" s="802"/>
      <c r="NJ642" s="802"/>
      <c r="NK642" s="802"/>
      <c r="NL642" s="802"/>
      <c r="NM642" s="802"/>
      <c r="NN642" s="802"/>
      <c r="NO642" s="802"/>
      <c r="NP642" s="802"/>
      <c r="NQ642" s="802"/>
      <c r="NR642" s="802"/>
      <c r="NS642" s="802"/>
      <c r="NT642" s="802"/>
      <c r="NU642" s="802"/>
      <c r="NV642" s="802"/>
      <c r="NW642" s="802"/>
      <c r="NX642" s="802"/>
      <c r="NY642" s="802"/>
      <c r="NZ642" s="802"/>
      <c r="OA642" s="802"/>
      <c r="OB642" s="802"/>
      <c r="OC642" s="802"/>
      <c r="OD642" s="802"/>
      <c r="OE642" s="802"/>
      <c r="OF642" s="802"/>
      <c r="OG642" s="802"/>
      <c r="OH642" s="802"/>
      <c r="OI642" s="802"/>
      <c r="OJ642" s="802"/>
      <c r="OK642" s="802"/>
      <c r="OL642" s="802"/>
      <c r="OM642" s="802"/>
      <c r="ON642" s="802"/>
      <c r="OO642" s="802"/>
      <c r="OP642" s="802"/>
      <c r="OQ642" s="802"/>
      <c r="OR642" s="802"/>
      <c r="OS642" s="802"/>
      <c r="OT642" s="802"/>
      <c r="OU642" s="802"/>
      <c r="OV642" s="802"/>
      <c r="OW642" s="802"/>
      <c r="OX642" s="802"/>
      <c r="OY642" s="802"/>
      <c r="OZ642" s="802"/>
      <c r="PA642" s="802"/>
      <c r="PB642" s="802"/>
      <c r="PC642" s="802"/>
      <c r="PD642" s="802"/>
      <c r="PE642" s="802"/>
      <c r="PF642" s="802"/>
      <c r="PG642" s="802"/>
      <c r="PH642" s="802"/>
      <c r="PI642" s="802"/>
      <c r="PJ642" s="802"/>
      <c r="PK642" s="802"/>
      <c r="PL642" s="802"/>
      <c r="PM642" s="802"/>
      <c r="PN642" s="802"/>
      <c r="PO642" s="802"/>
      <c r="PP642" s="802"/>
      <c r="PQ642" s="802"/>
      <c r="PR642" s="802"/>
      <c r="PS642" s="802"/>
      <c r="PT642" s="802"/>
      <c r="PU642" s="802"/>
      <c r="PV642" s="802"/>
      <c r="PW642" s="802"/>
      <c r="PX642" s="802"/>
      <c r="PY642" s="802"/>
      <c r="PZ642" s="802"/>
      <c r="QA642" s="802"/>
      <c r="QB642" s="802"/>
      <c r="QC642" s="802"/>
      <c r="QD642" s="802"/>
      <c r="QE642" s="802"/>
      <c r="QF642" s="802"/>
      <c r="QG642" s="802"/>
      <c r="QH642" s="802"/>
      <c r="QI642" s="802"/>
      <c r="QJ642" s="802"/>
      <c r="QK642" s="802"/>
      <c r="QL642" s="802"/>
      <c r="QM642" s="802"/>
      <c r="QN642" s="802"/>
      <c r="QO642" s="802"/>
      <c r="QP642" s="802"/>
      <c r="QQ642" s="802"/>
      <c r="QR642" s="802"/>
      <c r="QS642" s="802"/>
      <c r="QT642" s="802"/>
      <c r="QU642" s="802"/>
      <c r="QV642" s="802"/>
      <c r="QW642" s="802"/>
      <c r="QX642" s="802"/>
      <c r="QY642" s="802"/>
      <c r="QZ642" s="802"/>
      <c r="RA642" s="802"/>
      <c r="RB642" s="802"/>
      <c r="RC642" s="802"/>
      <c r="RD642" s="802"/>
      <c r="RE642" s="802"/>
      <c r="RF642" s="802"/>
      <c r="RG642" s="802"/>
      <c r="RH642" s="802"/>
      <c r="RI642" s="802"/>
      <c r="RJ642" s="802"/>
      <c r="RK642" s="802"/>
      <c r="RL642" s="802"/>
      <c r="RM642" s="802"/>
      <c r="RN642" s="802"/>
      <c r="RO642" s="802"/>
      <c r="RP642" s="802"/>
      <c r="RQ642" s="802"/>
      <c r="RR642" s="802"/>
      <c r="RS642" s="802"/>
      <c r="RT642" s="802"/>
      <c r="RU642" s="802"/>
      <c r="RV642" s="802"/>
      <c r="RW642" s="802"/>
      <c r="RX642" s="802"/>
      <c r="RY642" s="802"/>
      <c r="RZ642" s="802"/>
      <c r="SA642" s="802"/>
      <c r="SB642" s="802"/>
      <c r="SC642" s="802"/>
      <c r="SD642" s="802"/>
      <c r="SE642" s="802"/>
      <c r="SF642" s="802"/>
      <c r="SG642" s="802"/>
      <c r="SH642" s="802"/>
      <c r="SI642" s="802"/>
      <c r="SJ642" s="802"/>
      <c r="SK642" s="802"/>
      <c r="SL642" s="802"/>
      <c r="SM642" s="802"/>
      <c r="SN642" s="802"/>
      <c r="SO642" s="802"/>
      <c r="SP642" s="802"/>
      <c r="SQ642" s="802"/>
      <c r="SR642" s="802"/>
      <c r="SS642" s="802"/>
      <c r="ST642" s="802"/>
      <c r="SU642" s="802"/>
      <c r="SV642" s="802"/>
      <c r="SW642" s="802"/>
      <c r="SX642" s="802"/>
      <c r="SY642" s="802"/>
      <c r="SZ642" s="802"/>
      <c r="TA642" s="802"/>
      <c r="TB642" s="802"/>
      <c r="TC642" s="802"/>
      <c r="TD642" s="802"/>
      <c r="TE642" s="802"/>
      <c r="TF642" s="802"/>
      <c r="TG642" s="802"/>
      <c r="TH642" s="802"/>
      <c r="TI642" s="802"/>
      <c r="TJ642" s="802"/>
      <c r="TK642" s="802"/>
      <c r="TL642" s="802"/>
      <c r="TM642" s="802"/>
      <c r="TN642" s="802"/>
      <c r="TO642" s="802"/>
      <c r="TP642" s="802"/>
      <c r="TQ642" s="802"/>
      <c r="TR642" s="802"/>
      <c r="TS642" s="802"/>
      <c r="TT642" s="802"/>
      <c r="TU642" s="802"/>
      <c r="TV642" s="802"/>
      <c r="TW642" s="802"/>
      <c r="TX642" s="802"/>
      <c r="TY642" s="802"/>
      <c r="TZ642" s="802"/>
      <c r="UA642" s="802"/>
      <c r="UB642" s="802"/>
      <c r="UC642" s="802"/>
      <c r="UD642" s="802"/>
      <c r="UE642" s="802"/>
      <c r="UF642" s="802"/>
      <c r="UG642" s="802"/>
      <c r="UH642" s="802"/>
      <c r="UI642" s="802"/>
      <c r="UJ642" s="802"/>
      <c r="UK642" s="802"/>
      <c r="UL642" s="802"/>
      <c r="UM642" s="802"/>
      <c r="UN642" s="802"/>
      <c r="UO642" s="802"/>
      <c r="UP642" s="802"/>
      <c r="UQ642" s="802"/>
      <c r="UR642" s="802"/>
      <c r="US642" s="802"/>
      <c r="UT642" s="802"/>
      <c r="UU642" s="802"/>
      <c r="UV642" s="802"/>
      <c r="UW642" s="802"/>
      <c r="UX642" s="802"/>
      <c r="UY642" s="802"/>
      <c r="UZ642" s="802"/>
      <c r="VA642" s="802"/>
      <c r="VB642" s="802"/>
      <c r="VC642" s="802"/>
      <c r="VD642" s="802"/>
      <c r="VE642" s="802"/>
      <c r="VF642" s="802"/>
      <c r="VG642" s="802"/>
      <c r="VH642" s="802"/>
      <c r="VI642" s="802"/>
      <c r="VJ642" s="802"/>
      <c r="VK642" s="802"/>
      <c r="VL642" s="802"/>
      <c r="VM642" s="802"/>
      <c r="VN642" s="802"/>
      <c r="VO642" s="802"/>
      <c r="VP642" s="802"/>
      <c r="VQ642" s="802"/>
      <c r="VR642" s="802"/>
      <c r="VS642" s="802"/>
      <c r="VT642" s="802"/>
      <c r="VU642" s="802"/>
      <c r="VV642" s="802"/>
      <c r="VW642" s="802"/>
      <c r="VX642" s="802"/>
      <c r="VY642" s="802"/>
      <c r="VZ642" s="802"/>
      <c r="WA642" s="802"/>
      <c r="WB642" s="802"/>
      <c r="WC642" s="802"/>
      <c r="WD642" s="802"/>
      <c r="WE642" s="802"/>
      <c r="WF642" s="802"/>
      <c r="WG642" s="802"/>
      <c r="WH642" s="802"/>
      <c r="WI642" s="802"/>
      <c r="WJ642" s="802"/>
      <c r="WK642" s="802"/>
      <c r="WL642" s="802"/>
      <c r="WM642" s="802"/>
      <c r="WN642" s="802"/>
      <c r="WO642" s="802"/>
      <c r="WP642" s="802"/>
      <c r="WQ642" s="802"/>
      <c r="WR642" s="802"/>
      <c r="WS642" s="802"/>
      <c r="WT642" s="802"/>
      <c r="WU642" s="802"/>
      <c r="WV642" s="802"/>
      <c r="WW642" s="802"/>
      <c r="WX642" s="802"/>
      <c r="WY642" s="802"/>
      <c r="WZ642" s="802"/>
      <c r="XA642" s="802"/>
      <c r="XB642" s="802"/>
      <c r="XC642" s="802"/>
      <c r="XD642" s="802"/>
      <c r="XE642" s="802"/>
      <c r="XF642" s="802"/>
      <c r="XG642" s="802"/>
      <c r="XH642" s="802"/>
      <c r="XI642" s="802"/>
      <c r="XJ642" s="802"/>
      <c r="XK642" s="802"/>
      <c r="XL642" s="802"/>
      <c r="XM642" s="802"/>
      <c r="XN642" s="802"/>
      <c r="XO642" s="802"/>
      <c r="XP642" s="802"/>
      <c r="XQ642" s="802"/>
      <c r="XR642" s="802"/>
      <c r="XS642" s="802"/>
      <c r="XT642" s="802"/>
      <c r="XU642" s="802"/>
      <c r="XV642" s="802"/>
      <c r="XW642" s="802"/>
      <c r="XX642" s="802"/>
      <c r="XY642" s="802"/>
      <c r="XZ642" s="802"/>
      <c r="YA642" s="802"/>
      <c r="YB642" s="802"/>
      <c r="YC642" s="802"/>
      <c r="YD642" s="802"/>
      <c r="YE642" s="802"/>
      <c r="YF642" s="802"/>
      <c r="YG642" s="802"/>
      <c r="YH642" s="802"/>
      <c r="YI642" s="802"/>
      <c r="YJ642" s="802"/>
      <c r="YK642" s="802"/>
      <c r="YL642" s="802"/>
      <c r="YM642" s="802"/>
      <c r="YN642" s="802"/>
      <c r="YO642" s="802"/>
      <c r="YP642" s="802"/>
      <c r="YQ642" s="802"/>
      <c r="YR642" s="802"/>
      <c r="YS642" s="802"/>
      <c r="YT642" s="802"/>
      <c r="YU642" s="802"/>
      <c r="YV642" s="802"/>
      <c r="YW642" s="802"/>
      <c r="YX642" s="802"/>
      <c r="YY642" s="802"/>
      <c r="YZ642" s="802"/>
      <c r="ZA642" s="802"/>
      <c r="ZB642" s="802"/>
      <c r="ZC642" s="802"/>
      <c r="ZD642" s="802"/>
      <c r="ZE642" s="802"/>
      <c r="ZF642" s="802"/>
      <c r="ZG642" s="802"/>
      <c r="ZH642" s="802"/>
      <c r="ZI642" s="802"/>
      <c r="ZJ642" s="802"/>
      <c r="ZK642" s="802"/>
      <c r="ZL642" s="802"/>
      <c r="ZM642" s="802"/>
      <c r="ZN642" s="802"/>
      <c r="ZO642" s="802"/>
      <c r="ZP642" s="802"/>
      <c r="ZQ642" s="802"/>
      <c r="ZR642" s="802"/>
      <c r="ZS642" s="802"/>
      <c r="ZT642" s="802"/>
      <c r="ZU642" s="802"/>
      <c r="ZV642" s="802"/>
      <c r="ZW642" s="802"/>
      <c r="ZX642" s="802"/>
      <c r="ZY642" s="802"/>
      <c r="ZZ642" s="802"/>
      <c r="AAA642" s="802"/>
      <c r="AAB642" s="802"/>
      <c r="AAC642" s="802"/>
      <c r="AAD642" s="802"/>
      <c r="AAE642" s="802"/>
      <c r="AAF642" s="802"/>
      <c r="AAG642" s="802"/>
      <c r="AAH642" s="802"/>
      <c r="AAI642" s="802"/>
      <c r="AAJ642" s="802"/>
      <c r="AAK642" s="802"/>
      <c r="AAL642" s="802"/>
      <c r="AAM642" s="802"/>
      <c r="AAN642" s="802"/>
      <c r="AAO642" s="802"/>
      <c r="AAP642" s="802"/>
      <c r="AAQ642" s="802"/>
      <c r="AAR642" s="802"/>
      <c r="AAS642" s="802"/>
      <c r="AAT642" s="802"/>
      <c r="AAU642" s="802"/>
      <c r="AAV642" s="802"/>
      <c r="AAW642" s="802"/>
      <c r="AAX642" s="802"/>
      <c r="AAY642" s="802"/>
      <c r="AAZ642" s="802"/>
      <c r="ABA642" s="802"/>
      <c r="ABB642" s="802"/>
      <c r="ABC642" s="802"/>
      <c r="ABD642" s="802"/>
      <c r="ABE642" s="802"/>
      <c r="ABF642" s="802"/>
      <c r="ABG642" s="802"/>
      <c r="ABH642" s="802"/>
      <c r="ABI642" s="802"/>
      <c r="ABJ642" s="802"/>
      <c r="ABK642" s="802"/>
      <c r="ABL642" s="802"/>
      <c r="ABM642" s="802"/>
      <c r="ABN642" s="802"/>
      <c r="ABO642" s="802"/>
      <c r="ABP642" s="802"/>
      <c r="ABQ642" s="802"/>
      <c r="ABR642" s="802"/>
      <c r="ABS642" s="802"/>
      <c r="ABT642" s="802"/>
      <c r="ABU642" s="802"/>
      <c r="ABV642" s="802"/>
      <c r="ABW642" s="802"/>
      <c r="ABX642" s="802"/>
      <c r="ABY642" s="802"/>
      <c r="ABZ642" s="802"/>
      <c r="ACA642" s="802"/>
      <c r="ACB642" s="802"/>
      <c r="ACC642" s="802"/>
      <c r="ACD642" s="802"/>
      <c r="ACE642" s="802"/>
      <c r="ACF642" s="802"/>
      <c r="ACG642" s="802"/>
      <c r="ACH642" s="802"/>
      <c r="ACI642" s="802"/>
      <c r="ACJ642" s="802"/>
      <c r="ACK642" s="802"/>
      <c r="ACL642" s="802"/>
      <c r="ACM642" s="802"/>
      <c r="ACN642" s="802"/>
      <c r="ACO642" s="802"/>
      <c r="ACP642" s="802"/>
      <c r="ACQ642" s="802"/>
      <c r="ACR642" s="802"/>
      <c r="ACS642" s="802"/>
      <c r="ACT642" s="802"/>
      <c r="ACU642" s="802"/>
      <c r="ACV642" s="802"/>
      <c r="ACW642" s="802"/>
      <c r="ACX642" s="802"/>
      <c r="ACY642" s="802"/>
      <c r="ACZ642" s="802"/>
      <c r="ADA642" s="802"/>
      <c r="ADB642" s="802"/>
      <c r="ADC642" s="802"/>
      <c r="ADD642" s="802"/>
      <c r="ADE642" s="802"/>
      <c r="ADF642" s="802"/>
      <c r="ADG642" s="802"/>
      <c r="ADH642" s="802"/>
      <c r="ADI642" s="802"/>
      <c r="ADJ642" s="802"/>
      <c r="ADK642" s="802"/>
      <c r="ADL642" s="802"/>
      <c r="ADM642" s="802"/>
      <c r="ADN642" s="802"/>
      <c r="ADO642" s="802"/>
      <c r="ADP642" s="802"/>
      <c r="ADQ642" s="802"/>
      <c r="ADR642" s="802"/>
      <c r="ADS642" s="802"/>
      <c r="ADT642" s="802"/>
      <c r="ADU642" s="802"/>
      <c r="ADV642" s="802"/>
      <c r="ADW642" s="802"/>
      <c r="ADX642" s="802"/>
      <c r="ADY642" s="802"/>
      <c r="ADZ642" s="802"/>
      <c r="AEA642" s="802"/>
      <c r="AEB642" s="802"/>
      <c r="AEC642" s="802"/>
      <c r="AED642" s="802"/>
      <c r="AEE642" s="802"/>
      <c r="AEF642" s="802"/>
      <c r="AEG642" s="802"/>
      <c r="AEH642" s="802"/>
      <c r="AEI642" s="802"/>
      <c r="AEJ642" s="802"/>
      <c r="AEK642" s="802"/>
      <c r="AEL642" s="802"/>
      <c r="AEM642" s="802"/>
      <c r="AEN642" s="802"/>
      <c r="AEO642" s="802"/>
      <c r="AEP642" s="802"/>
      <c r="AEQ642" s="802"/>
      <c r="AER642" s="802"/>
      <c r="AES642" s="802"/>
      <c r="AET642" s="802"/>
      <c r="AEU642" s="802"/>
      <c r="AEV642" s="802"/>
      <c r="AEW642" s="802"/>
      <c r="AEX642" s="802"/>
      <c r="AEY642" s="802"/>
      <c r="AEZ642" s="802"/>
      <c r="AFA642" s="802"/>
      <c r="AFB642" s="802"/>
      <c r="AFC642" s="802"/>
      <c r="AFD642" s="802"/>
      <c r="AFE642" s="802"/>
      <c r="AFF642" s="802"/>
      <c r="AFG642" s="802"/>
      <c r="AFH642" s="802"/>
      <c r="AFI642" s="802"/>
      <c r="AFJ642" s="802"/>
      <c r="AFK642" s="802"/>
      <c r="AFL642" s="802"/>
      <c r="AFM642" s="802"/>
      <c r="AFN642" s="802"/>
      <c r="AFO642" s="802"/>
      <c r="AFP642" s="802"/>
      <c r="AFQ642" s="802"/>
      <c r="AFR642" s="802"/>
      <c r="AFS642" s="802"/>
      <c r="AFT642" s="802"/>
      <c r="AFU642" s="802"/>
      <c r="AFV642" s="802"/>
      <c r="AFW642" s="802"/>
      <c r="AFX642" s="802"/>
      <c r="AFY642" s="802"/>
      <c r="AFZ642" s="802"/>
      <c r="AGA642" s="802"/>
      <c r="AGB642" s="802"/>
      <c r="AGC642" s="802"/>
      <c r="AGD642" s="802"/>
      <c r="AGE642" s="802"/>
      <c r="AGF642" s="802"/>
      <c r="AGG642" s="802"/>
      <c r="AGH642" s="802"/>
      <c r="AGI642" s="802"/>
      <c r="AGJ642" s="802"/>
      <c r="AGK642" s="802"/>
      <c r="AGL642" s="802"/>
      <c r="AGM642" s="802"/>
      <c r="AGN642" s="802"/>
      <c r="AGO642" s="802"/>
      <c r="AGP642" s="802"/>
      <c r="AGQ642" s="802"/>
      <c r="AGR642" s="802"/>
      <c r="AGS642" s="802"/>
      <c r="AGT642" s="802"/>
      <c r="AGU642" s="802"/>
      <c r="AGV642" s="802"/>
      <c r="AGW642" s="802"/>
      <c r="AGX642" s="802"/>
      <c r="AGY642" s="802"/>
      <c r="AGZ642" s="802"/>
      <c r="AHA642" s="802"/>
      <c r="AHB642" s="802"/>
      <c r="AHC642" s="802"/>
      <c r="AHD642" s="802"/>
      <c r="AHE642" s="802"/>
      <c r="AHF642" s="802"/>
      <c r="AHG642" s="802"/>
      <c r="AHH642" s="802"/>
      <c r="AHI642" s="802"/>
      <c r="AHJ642" s="802"/>
      <c r="AHK642" s="802"/>
      <c r="AHL642" s="802"/>
      <c r="AHM642" s="802"/>
      <c r="AHN642" s="802"/>
      <c r="AHO642" s="802"/>
      <c r="AHP642" s="802"/>
      <c r="AHQ642" s="802"/>
      <c r="AHR642" s="802"/>
      <c r="AHS642" s="802"/>
      <c r="AHT642" s="802"/>
      <c r="AHU642" s="802"/>
      <c r="AHV642" s="802"/>
      <c r="AHW642" s="802"/>
      <c r="AHX642" s="802"/>
      <c r="AHY642" s="802"/>
      <c r="AHZ642" s="802"/>
      <c r="AIA642" s="802"/>
      <c r="AIB642" s="802"/>
      <c r="AIC642" s="802"/>
      <c r="AID642" s="802"/>
      <c r="AIE642" s="802"/>
      <c r="AIF642" s="802"/>
      <c r="AIG642" s="802"/>
      <c r="AIH642" s="802"/>
      <c r="AII642" s="802"/>
      <c r="AIJ642" s="802"/>
      <c r="AQE642" s="802"/>
      <c r="AQF642" s="802"/>
      <c r="AQG642" s="802"/>
      <c r="AQH642" s="802"/>
      <c r="AQI642" s="802"/>
      <c r="AQJ642" s="802"/>
      <c r="AQK642" s="802"/>
      <c r="AQL642" s="802"/>
      <c r="AQM642" s="802"/>
      <c r="AQN642" s="802"/>
      <c r="AQO642" s="802"/>
      <c r="AQP642" s="802"/>
      <c r="AQQ642" s="802"/>
      <c r="AQR642" s="802"/>
      <c r="AQS642" s="802"/>
      <c r="AQT642" s="802"/>
      <c r="AQU642" s="802"/>
      <c r="AQV642" s="802"/>
      <c r="AQW642" s="802"/>
      <c r="AQX642" s="802"/>
      <c r="AQY642" s="802"/>
      <c r="AQZ642" s="802"/>
      <c r="ARA642" s="802"/>
      <c r="ARB642" s="802"/>
      <c r="ARC642" s="802"/>
      <c r="ARD642" s="802"/>
      <c r="ARE642" s="802"/>
      <c r="ARF642" s="802"/>
      <c r="ARG642" s="802"/>
      <c r="ARH642" s="802"/>
      <c r="ARI642" s="802"/>
      <c r="ARJ642" s="802"/>
      <c r="ARK642" s="802"/>
      <c r="ARL642" s="802"/>
      <c r="ARM642" s="802"/>
      <c r="ARN642" s="802"/>
      <c r="ARO642" s="802"/>
      <c r="ARP642" s="802"/>
      <c r="ARQ642" s="802"/>
      <c r="ARR642" s="802"/>
      <c r="ARS642" s="802"/>
      <c r="ART642" s="802"/>
      <c r="ARU642" s="802"/>
      <c r="ARV642" s="802"/>
      <c r="ARW642" s="802"/>
      <c r="ARX642" s="802"/>
      <c r="ARY642" s="802"/>
      <c r="ARZ642" s="802"/>
      <c r="ASA642" s="802"/>
      <c r="ASB642" s="802"/>
      <c r="ASC642" s="802"/>
      <c r="ASD642" s="802"/>
      <c r="ASE642" s="802"/>
      <c r="ASF642" s="802"/>
      <c r="ASG642" s="802"/>
      <c r="ASH642" s="802"/>
      <c r="ASI642" s="802"/>
      <c r="ASJ642" s="802"/>
      <c r="ASK642" s="802"/>
      <c r="ASL642" s="802"/>
      <c r="ATP642" s="802"/>
      <c r="ATQ642" s="802"/>
      <c r="ATR642" s="802"/>
      <c r="ATS642" s="802"/>
      <c r="ATT642" s="802"/>
      <c r="ATU642" s="802"/>
      <c r="ATV642" s="802"/>
      <c r="ATW642" s="802"/>
      <c r="ATX642" s="802"/>
      <c r="ATY642" s="802"/>
      <c r="ATZ642" s="802"/>
      <c r="AUA642" s="802"/>
      <c r="AUB642" s="802"/>
      <c r="AUC642" s="802"/>
      <c r="AUD642" s="802"/>
      <c r="AUE642" s="802"/>
      <c r="AUF642" s="802"/>
      <c r="AUG642" s="802"/>
      <c r="AUH642" s="802"/>
      <c r="AUI642" s="802"/>
      <c r="AUJ642" s="802"/>
      <c r="AUK642" s="802"/>
      <c r="AUL642" s="802"/>
      <c r="AUM642" s="802"/>
      <c r="AUN642" s="802"/>
      <c r="AUO642" s="802"/>
      <c r="AUP642" s="801"/>
      <c r="AUQ642" s="802"/>
      <c r="AUR642" s="801"/>
      <c r="AUS642" s="802"/>
      <c r="AUT642" s="801"/>
      <c r="AUU642" s="802"/>
      <c r="AUV642" s="802"/>
      <c r="AUW642" s="802"/>
      <c r="AUX642" s="802"/>
      <c r="AUY642" s="802"/>
      <c r="AUZ642" s="802"/>
      <c r="AVA642" s="802"/>
      <c r="AVB642" s="802"/>
      <c r="AVC642" s="802"/>
      <c r="AVD642" s="802"/>
      <c r="AVE642" s="802"/>
      <c r="AVF642" s="802"/>
      <c r="AVG642" s="802"/>
      <c r="AVH642" s="802"/>
      <c r="AVI642" s="802"/>
      <c r="AVJ642" s="808"/>
      <c r="AVK642" s="808"/>
      <c r="AVL642" s="808"/>
      <c r="AVM642" s="808"/>
      <c r="AVN642" s="808"/>
      <c r="AVO642" s="808"/>
      <c r="AVP642" s="808"/>
      <c r="AVQ642" s="808"/>
      <c r="AVR642" s="808"/>
      <c r="AVS642" s="808"/>
      <c r="AVT642" s="808"/>
      <c r="AVU642" s="809"/>
      <c r="AVV642" s="809"/>
      <c r="AVW642" s="809"/>
      <c r="AVX642" s="809"/>
      <c r="AVY642" s="809"/>
      <c r="AVZ642" s="809"/>
      <c r="AWA642" s="809"/>
      <c r="AWB642" s="809"/>
      <c r="AWC642" s="809"/>
      <c r="AWD642" s="809"/>
      <c r="AWE642" s="809"/>
      <c r="AWF642" s="809"/>
      <c r="AWG642" s="809"/>
      <c r="AWH642" s="809"/>
      <c r="AWI642" s="809"/>
      <c r="AWJ642" s="809"/>
      <c r="AWK642" s="809"/>
      <c r="AWL642" s="809"/>
      <c r="AWM642" s="809"/>
      <c r="AWN642" s="809"/>
      <c r="AWO642" s="809"/>
      <c r="AWP642" s="809"/>
      <c r="AWQ642" s="809"/>
      <c r="AWR642" s="808"/>
      <c r="AWS642" s="761"/>
      <c r="AWT642" s="808"/>
      <c r="AWU642" s="809"/>
      <c r="AWV642" s="809"/>
      <c r="AWW642" s="809"/>
      <c r="AWX642" s="809"/>
      <c r="AWY642" s="809"/>
      <c r="AWZ642" s="809"/>
      <c r="AXA642" s="809"/>
      <c r="AXB642" s="809"/>
      <c r="AXC642" s="809"/>
      <c r="AXD642" s="809"/>
      <c r="AXE642" s="809"/>
      <c r="AXF642" s="809"/>
      <c r="AXG642" s="809"/>
      <c r="AXH642" s="809"/>
      <c r="AXI642" s="809"/>
      <c r="AXJ642" s="809"/>
      <c r="AXK642" s="809"/>
      <c r="AXL642" s="809"/>
      <c r="AXM642" s="809"/>
      <c r="AXN642" s="809"/>
      <c r="AXO642" s="809"/>
      <c r="AXP642" s="809"/>
      <c r="AXQ642" s="809"/>
      <c r="AXR642" s="809"/>
      <c r="AXS642" s="809"/>
      <c r="AXT642" s="809"/>
      <c r="AXU642" s="809"/>
      <c r="AXV642" s="809"/>
      <c r="AXW642" s="809"/>
      <c r="AXX642" s="809"/>
      <c r="AXY642" s="809"/>
      <c r="AXZ642" s="809"/>
      <c r="AYA642" s="809"/>
      <c r="AYB642" s="809"/>
      <c r="AYC642" s="809"/>
      <c r="AYD642" s="808"/>
      <c r="AYE642" s="808"/>
      <c r="AYF642" s="809"/>
      <c r="AYG642" s="808"/>
      <c r="AYH642" s="810"/>
      <c r="AYI642" s="810"/>
      <c r="AYJ642" s="810"/>
      <c r="AYK642" s="810"/>
      <c r="AYL642" s="810"/>
      <c r="AYM642" s="810"/>
      <c r="AYN642" s="810"/>
      <c r="AYO642" s="810"/>
      <c r="AYP642" s="810"/>
      <c r="AYQ642" s="810"/>
      <c r="AYR642" s="810"/>
      <c r="AYS642" s="810"/>
      <c r="AYT642" s="810"/>
      <c r="AYU642" s="810"/>
      <c r="AYV642" s="810"/>
      <c r="AYW642" s="810"/>
      <c r="AYX642" s="810"/>
      <c r="AYY642" s="810"/>
      <c r="AYZ642" s="810"/>
      <c r="AZA642" s="810"/>
      <c r="AZB642" s="810"/>
      <c r="AZC642" s="810"/>
      <c r="AZD642" s="810"/>
      <c r="AZE642" s="810"/>
      <c r="AZF642" s="810"/>
      <c r="AZG642" s="810"/>
      <c r="AZH642" s="810"/>
      <c r="AZI642" s="810"/>
      <c r="AZJ642" s="810"/>
      <c r="AZK642" s="810"/>
      <c r="AZL642" s="810"/>
      <c r="AZM642" s="810"/>
      <c r="AZN642" s="810"/>
      <c r="AZO642" s="810"/>
      <c r="AZP642" s="809"/>
      <c r="AZQ642" s="802"/>
      <c r="AZR642" s="802"/>
      <c r="AZS642" s="802"/>
    </row>
    <row r="643" spans="21:1371" s="793" customFormat="1" ht="13.5">
      <c r="AS643" s="802"/>
      <c r="AT643" s="802"/>
      <c r="AU643" s="802"/>
      <c r="AV643" s="802"/>
      <c r="AW643" s="802"/>
      <c r="AX643" s="802"/>
      <c r="AY643" s="802"/>
      <c r="AZ643" s="802"/>
      <c r="BA643" s="802"/>
      <c r="BB643" s="802"/>
      <c r="BC643" s="802"/>
      <c r="BD643" s="802"/>
      <c r="BE643" s="802"/>
      <c r="BF643" s="802"/>
      <c r="BG643" s="802"/>
      <c r="BH643" s="802"/>
      <c r="BI643" s="802"/>
      <c r="BJ643" s="802"/>
      <c r="BK643" s="802"/>
      <c r="BL643" s="802"/>
      <c r="BM643" s="802"/>
      <c r="BN643" s="802"/>
      <c r="BO643" s="802"/>
      <c r="BP643" s="802"/>
      <c r="BQ643" s="802"/>
      <c r="BR643" s="802"/>
      <c r="BS643" s="802"/>
      <c r="BT643" s="802"/>
      <c r="BU643" s="802"/>
      <c r="BV643" s="802"/>
      <c r="BW643" s="802"/>
      <c r="BX643" s="802"/>
      <c r="BY643" s="802"/>
      <c r="BZ643" s="802"/>
      <c r="CA643" s="802"/>
      <c r="CB643" s="802"/>
      <c r="CC643" s="802"/>
      <c r="CD643" s="802"/>
      <c r="CE643" s="802"/>
      <c r="CF643" s="802"/>
      <c r="CG643" s="802"/>
      <c r="CH643" s="802"/>
      <c r="CI643" s="802"/>
      <c r="CJ643" s="802"/>
      <c r="CK643" s="802"/>
      <c r="CL643" s="802"/>
      <c r="CM643" s="802"/>
      <c r="CN643" s="802"/>
      <c r="CO643" s="802"/>
      <c r="CP643" s="802"/>
      <c r="CQ643" s="802"/>
      <c r="CR643" s="802"/>
      <c r="CS643" s="802"/>
      <c r="CT643" s="802"/>
      <c r="CU643" s="802"/>
      <c r="CV643" s="802"/>
      <c r="CW643" s="802"/>
      <c r="CX643" s="802"/>
      <c r="CY643" s="802"/>
      <c r="CZ643" s="802"/>
      <c r="DA643" s="802"/>
      <c r="DB643" s="802"/>
      <c r="DC643" s="802"/>
      <c r="DD643" s="802"/>
      <c r="DE643" s="802"/>
      <c r="DF643" s="802"/>
      <c r="DG643" s="802"/>
      <c r="DH643" s="802"/>
      <c r="DI643" s="802"/>
      <c r="DJ643" s="802"/>
      <c r="DK643" s="802"/>
      <c r="DL643" s="802"/>
      <c r="DM643" s="802"/>
      <c r="DN643" s="802"/>
      <c r="DO643" s="802"/>
      <c r="DP643" s="802"/>
      <c r="DQ643" s="802"/>
      <c r="DR643" s="802"/>
      <c r="DS643" s="802"/>
      <c r="DT643" s="802"/>
      <c r="DU643" s="802"/>
      <c r="DV643" s="802"/>
      <c r="DW643" s="802"/>
      <c r="DX643" s="802"/>
      <c r="DY643" s="802"/>
      <c r="DZ643" s="802"/>
      <c r="EA643" s="802"/>
      <c r="EB643" s="802"/>
      <c r="EC643" s="802"/>
      <c r="ED643" s="802"/>
      <c r="EE643" s="802"/>
      <c r="EF643" s="802"/>
      <c r="EG643" s="802"/>
      <c r="EH643" s="802"/>
      <c r="EI643" s="802"/>
      <c r="EJ643" s="802"/>
      <c r="EK643" s="802"/>
      <c r="EL643" s="802"/>
      <c r="EM643" s="802"/>
      <c r="EN643" s="802"/>
      <c r="EO643" s="802"/>
      <c r="EP643" s="802"/>
      <c r="EQ643" s="802"/>
      <c r="ER643" s="802"/>
      <c r="ES643" s="802"/>
      <c r="ET643" s="802"/>
      <c r="EU643" s="802"/>
      <c r="EV643" s="802"/>
      <c r="EW643" s="802"/>
      <c r="EX643" s="802"/>
      <c r="EY643" s="802"/>
      <c r="EZ643" s="802"/>
      <c r="FA643" s="802"/>
      <c r="FB643" s="802"/>
      <c r="FC643" s="802"/>
      <c r="FD643" s="802"/>
      <c r="FE643" s="802"/>
      <c r="FF643" s="802"/>
      <c r="FG643" s="802"/>
      <c r="FH643" s="802"/>
      <c r="FI643" s="802"/>
      <c r="FJ643" s="802"/>
      <c r="FK643" s="802"/>
      <c r="FL643" s="802"/>
      <c r="FM643" s="802"/>
      <c r="FN643" s="802"/>
      <c r="FO643" s="802"/>
      <c r="FP643" s="802"/>
      <c r="FQ643" s="802"/>
      <c r="FR643" s="802"/>
      <c r="FS643" s="802"/>
      <c r="FT643" s="802"/>
      <c r="FU643" s="802"/>
      <c r="FV643" s="802"/>
      <c r="FW643" s="802"/>
      <c r="FX643" s="802"/>
      <c r="FY643" s="802"/>
      <c r="FZ643" s="802"/>
      <c r="GA643" s="802"/>
      <c r="GB643" s="802"/>
      <c r="GC643" s="802"/>
      <c r="GD643" s="802"/>
      <c r="GE643" s="802"/>
      <c r="GF643" s="802"/>
      <c r="GG643" s="802"/>
      <c r="GH643" s="802"/>
      <c r="GI643" s="802"/>
      <c r="GJ643" s="802"/>
      <c r="GK643" s="802"/>
      <c r="GL643" s="802"/>
      <c r="GM643" s="802"/>
      <c r="GN643" s="802"/>
      <c r="GO643" s="802"/>
      <c r="GP643" s="802"/>
      <c r="GQ643" s="802"/>
      <c r="GR643" s="802"/>
      <c r="GS643" s="802"/>
      <c r="GT643" s="802"/>
      <c r="GU643" s="802"/>
      <c r="GV643" s="802"/>
      <c r="GW643" s="802"/>
      <c r="GX643" s="802"/>
      <c r="GY643" s="802"/>
      <c r="GZ643" s="802"/>
      <c r="HA643" s="802"/>
      <c r="HB643" s="802"/>
      <c r="HC643" s="802"/>
      <c r="HD643" s="802"/>
      <c r="HE643" s="802"/>
      <c r="HF643" s="802"/>
      <c r="HG643" s="802"/>
      <c r="HH643" s="802"/>
      <c r="HI643" s="802"/>
      <c r="HJ643" s="802"/>
      <c r="HK643" s="802"/>
      <c r="HL643" s="802"/>
      <c r="HM643" s="802"/>
      <c r="HN643" s="802"/>
      <c r="HO643" s="802"/>
      <c r="HP643" s="802"/>
      <c r="HQ643" s="802"/>
      <c r="HR643" s="802"/>
      <c r="HS643" s="802"/>
      <c r="HT643" s="802"/>
      <c r="HU643" s="802"/>
      <c r="HV643" s="802"/>
      <c r="HW643" s="802"/>
      <c r="HX643" s="802"/>
      <c r="HY643" s="802"/>
      <c r="HZ643" s="802"/>
      <c r="IA643" s="802"/>
      <c r="IB643" s="802"/>
      <c r="IC643" s="802"/>
      <c r="ID643" s="802"/>
      <c r="IE643" s="802"/>
      <c r="IF643" s="802"/>
      <c r="IG643" s="802"/>
      <c r="IH643" s="802"/>
      <c r="II643" s="802"/>
      <c r="IJ643" s="802"/>
      <c r="IK643" s="802"/>
      <c r="IL643" s="802"/>
      <c r="IM643" s="802"/>
      <c r="IN643" s="802"/>
      <c r="IO643" s="802"/>
      <c r="IP643" s="802"/>
      <c r="IQ643" s="802"/>
      <c r="IR643" s="802"/>
      <c r="IS643" s="802"/>
      <c r="IT643" s="802"/>
      <c r="IU643" s="802"/>
      <c r="IV643" s="802"/>
      <c r="IW643" s="802"/>
      <c r="IX643" s="802"/>
      <c r="IY643" s="802"/>
      <c r="IZ643" s="802"/>
      <c r="JA643" s="802"/>
      <c r="JB643" s="802"/>
      <c r="JC643" s="802"/>
      <c r="JD643" s="802"/>
      <c r="JE643" s="802"/>
      <c r="JF643" s="802"/>
      <c r="JG643" s="802"/>
      <c r="JH643" s="802"/>
      <c r="JI643" s="802"/>
      <c r="JJ643" s="802"/>
      <c r="JK643" s="802"/>
      <c r="JL643" s="802"/>
      <c r="JM643" s="802"/>
      <c r="JN643" s="802"/>
      <c r="JO643" s="802"/>
      <c r="JP643" s="802"/>
      <c r="JQ643" s="802"/>
      <c r="JR643" s="802"/>
      <c r="JS643" s="802"/>
      <c r="JT643" s="802"/>
      <c r="JU643" s="802"/>
      <c r="JV643" s="802"/>
      <c r="JW643" s="802"/>
      <c r="JX643" s="802"/>
      <c r="JY643" s="802"/>
      <c r="JZ643" s="802"/>
      <c r="KA643" s="802"/>
      <c r="KB643" s="802"/>
      <c r="KC643" s="802"/>
      <c r="KD643" s="802"/>
      <c r="KE643" s="802"/>
      <c r="KF643" s="802"/>
      <c r="KG643" s="802"/>
      <c r="KH643" s="802"/>
      <c r="KI643" s="802"/>
      <c r="KJ643" s="802"/>
      <c r="KK643" s="802"/>
      <c r="KL643" s="802"/>
      <c r="KM643" s="802"/>
      <c r="KN643" s="802"/>
      <c r="KO643" s="802"/>
      <c r="KP643" s="802"/>
      <c r="KQ643" s="802"/>
      <c r="KR643" s="802"/>
      <c r="KS643" s="802"/>
      <c r="KT643" s="802"/>
      <c r="KU643" s="802"/>
      <c r="KV643" s="802"/>
      <c r="KW643" s="802"/>
      <c r="KX643" s="802"/>
      <c r="KY643" s="802"/>
      <c r="KZ643" s="802"/>
      <c r="LA643" s="802"/>
      <c r="LB643" s="802"/>
      <c r="LC643" s="802"/>
      <c r="LD643" s="802"/>
      <c r="LE643" s="802"/>
      <c r="LF643" s="802"/>
      <c r="LG643" s="802"/>
      <c r="LH643" s="802"/>
      <c r="LI643" s="802"/>
      <c r="LJ643" s="802"/>
      <c r="LK643" s="802"/>
      <c r="LL643" s="802"/>
      <c r="LM643" s="802"/>
      <c r="LN643" s="802"/>
      <c r="LO643" s="802"/>
      <c r="LP643" s="802"/>
      <c r="LQ643" s="802"/>
      <c r="LR643" s="802"/>
      <c r="LS643" s="802"/>
      <c r="LT643" s="802"/>
      <c r="LU643" s="802"/>
      <c r="LV643" s="802"/>
      <c r="LW643" s="802"/>
      <c r="LX643" s="802"/>
      <c r="LY643" s="802"/>
      <c r="LZ643" s="802"/>
      <c r="MA643" s="802"/>
      <c r="MB643" s="802"/>
      <c r="MC643" s="802"/>
      <c r="MD643" s="802"/>
      <c r="ME643" s="802"/>
      <c r="MF643" s="802"/>
      <c r="MG643" s="802"/>
      <c r="MH643" s="802"/>
      <c r="MI643" s="802"/>
      <c r="MJ643" s="802"/>
      <c r="MK643" s="802"/>
      <c r="ML643" s="802"/>
      <c r="MM643" s="802"/>
      <c r="MN643" s="802"/>
      <c r="MO643" s="802"/>
      <c r="MP643" s="802"/>
      <c r="MQ643" s="802"/>
      <c r="MR643" s="802"/>
      <c r="MS643" s="802"/>
      <c r="MT643" s="802"/>
      <c r="MU643" s="802"/>
      <c r="MV643" s="802"/>
      <c r="MW643" s="802"/>
      <c r="MX643" s="802"/>
      <c r="MY643" s="802"/>
      <c r="MZ643" s="802"/>
      <c r="NA643" s="802"/>
      <c r="NB643" s="802"/>
      <c r="NC643" s="802"/>
      <c r="ND643" s="802"/>
      <c r="NE643" s="802"/>
      <c r="NF643" s="802"/>
      <c r="NG643" s="802"/>
      <c r="NH643" s="802"/>
      <c r="NI643" s="802"/>
      <c r="NJ643" s="802"/>
      <c r="NK643" s="802"/>
      <c r="NL643" s="802"/>
      <c r="NM643" s="802"/>
      <c r="NN643" s="802"/>
      <c r="NO643" s="802"/>
      <c r="NP643" s="802"/>
      <c r="NQ643" s="802"/>
      <c r="NR643" s="802"/>
      <c r="NS643" s="802"/>
      <c r="NT643" s="802"/>
      <c r="NU643" s="802"/>
      <c r="NV643" s="802"/>
      <c r="NW643" s="802"/>
      <c r="NX643" s="802"/>
      <c r="NY643" s="802"/>
      <c r="NZ643" s="802"/>
      <c r="OA643" s="802"/>
      <c r="OB643" s="802"/>
      <c r="OC643" s="802"/>
      <c r="OD643" s="802"/>
      <c r="OE643" s="802"/>
      <c r="OF643" s="802"/>
      <c r="OG643" s="802"/>
      <c r="OH643" s="802"/>
      <c r="OI643" s="802"/>
      <c r="OJ643" s="802"/>
      <c r="OK643" s="802"/>
      <c r="OL643" s="802"/>
      <c r="OM643" s="802"/>
      <c r="ON643" s="802"/>
      <c r="OO643" s="802"/>
      <c r="OP643" s="802"/>
      <c r="OQ643" s="802"/>
      <c r="OR643" s="802"/>
      <c r="OS643" s="802"/>
      <c r="OT643" s="802"/>
      <c r="OU643" s="802"/>
      <c r="OV643" s="802"/>
      <c r="OW643" s="802"/>
      <c r="OX643" s="802"/>
      <c r="OY643" s="802"/>
      <c r="OZ643" s="802"/>
      <c r="PA643" s="802"/>
      <c r="PB643" s="802"/>
      <c r="PC643" s="802"/>
      <c r="PD643" s="802"/>
      <c r="PE643" s="802"/>
      <c r="PF643" s="802"/>
      <c r="PG643" s="802"/>
      <c r="PH643" s="802"/>
      <c r="PI643" s="802"/>
      <c r="PJ643" s="802"/>
      <c r="PK643" s="802"/>
      <c r="PL643" s="802"/>
      <c r="PM643" s="802"/>
      <c r="PN643" s="802"/>
      <c r="PO643" s="802"/>
      <c r="PP643" s="802"/>
      <c r="PQ643" s="802"/>
      <c r="PR643" s="802"/>
      <c r="PS643" s="802"/>
      <c r="PT643" s="802"/>
      <c r="PU643" s="802"/>
      <c r="PV643" s="802"/>
      <c r="PW643" s="802"/>
      <c r="PX643" s="802"/>
      <c r="PY643" s="802"/>
      <c r="PZ643" s="802"/>
      <c r="QA643" s="802"/>
      <c r="QB643" s="802"/>
      <c r="QC643" s="802"/>
      <c r="QD643" s="802"/>
      <c r="QE643" s="802"/>
      <c r="QF643" s="802"/>
      <c r="QG643" s="802"/>
      <c r="QH643" s="802"/>
      <c r="QI643" s="802"/>
      <c r="QJ643" s="802"/>
      <c r="QK643" s="802"/>
      <c r="QL643" s="802"/>
      <c r="QM643" s="802"/>
      <c r="QN643" s="802"/>
      <c r="QO643" s="802"/>
      <c r="QP643" s="802"/>
      <c r="QQ643" s="802"/>
      <c r="QR643" s="802"/>
      <c r="QS643" s="802"/>
      <c r="QT643" s="802"/>
      <c r="QU643" s="802"/>
      <c r="QV643" s="802"/>
      <c r="QW643" s="802"/>
      <c r="QX643" s="802"/>
      <c r="QY643" s="802"/>
      <c r="QZ643" s="802"/>
      <c r="RA643" s="802"/>
      <c r="RB643" s="802"/>
      <c r="RC643" s="802"/>
      <c r="RD643" s="802"/>
      <c r="RE643" s="802"/>
      <c r="RF643" s="802"/>
      <c r="RG643" s="802"/>
      <c r="RH643" s="802"/>
      <c r="RI643" s="802"/>
      <c r="RJ643" s="802"/>
      <c r="RK643" s="802"/>
      <c r="RL643" s="802"/>
      <c r="RM643" s="802"/>
      <c r="RN643" s="802"/>
      <c r="RO643" s="802"/>
      <c r="RP643" s="802"/>
      <c r="RQ643" s="802"/>
      <c r="RR643" s="802"/>
      <c r="RS643" s="802"/>
      <c r="RT643" s="802"/>
      <c r="RU643" s="802"/>
      <c r="RV643" s="802"/>
      <c r="RW643" s="802"/>
      <c r="RX643" s="802"/>
      <c r="RY643" s="802"/>
      <c r="RZ643" s="802"/>
      <c r="SA643" s="802"/>
      <c r="SB643" s="802"/>
      <c r="SC643" s="802"/>
      <c r="SD643" s="802"/>
      <c r="SE643" s="802"/>
      <c r="SF643" s="802"/>
      <c r="SG643" s="802"/>
      <c r="SH643" s="802"/>
      <c r="SI643" s="802"/>
      <c r="SJ643" s="802"/>
      <c r="SK643" s="802"/>
      <c r="SL643" s="802"/>
      <c r="SM643" s="802"/>
      <c r="SN643" s="802"/>
      <c r="SO643" s="802"/>
      <c r="SP643" s="802"/>
      <c r="SQ643" s="802"/>
      <c r="SR643" s="802"/>
      <c r="SS643" s="802"/>
      <c r="ST643" s="802"/>
      <c r="SU643" s="802"/>
      <c r="SV643" s="802"/>
      <c r="SW643" s="802"/>
      <c r="SX643" s="802"/>
      <c r="SY643" s="802"/>
      <c r="SZ643" s="802"/>
      <c r="TA643" s="802"/>
      <c r="TB643" s="802"/>
      <c r="TC643" s="802"/>
      <c r="TD643" s="802"/>
      <c r="TE643" s="802"/>
      <c r="TF643" s="802"/>
      <c r="TG643" s="802"/>
      <c r="TH643" s="802"/>
      <c r="TI643" s="802"/>
      <c r="TJ643" s="802"/>
      <c r="TK643" s="802"/>
      <c r="TL643" s="802"/>
      <c r="TM643" s="802"/>
      <c r="TN643" s="802"/>
      <c r="TO643" s="802"/>
      <c r="TP643" s="802"/>
      <c r="TQ643" s="802"/>
      <c r="TR643" s="802"/>
      <c r="TS643" s="802"/>
      <c r="TT643" s="802"/>
      <c r="TU643" s="802"/>
      <c r="TV643" s="802"/>
      <c r="TW643" s="802"/>
      <c r="TX643" s="802"/>
      <c r="TY643" s="802"/>
      <c r="TZ643" s="802"/>
      <c r="UA643" s="802"/>
      <c r="UB643" s="802"/>
      <c r="UC643" s="802"/>
      <c r="UD643" s="802"/>
      <c r="UE643" s="802"/>
      <c r="UF643" s="802"/>
      <c r="UG643" s="802"/>
      <c r="UH643" s="802"/>
      <c r="UI643" s="802"/>
      <c r="UJ643" s="802"/>
      <c r="UK643" s="802"/>
      <c r="UL643" s="802"/>
      <c r="UM643" s="802"/>
      <c r="UN643" s="802"/>
      <c r="UO643" s="802"/>
      <c r="UP643" s="802"/>
      <c r="UQ643" s="802"/>
      <c r="UR643" s="802"/>
      <c r="US643" s="802"/>
      <c r="UT643" s="802"/>
      <c r="UU643" s="802"/>
      <c r="UV643" s="802"/>
      <c r="UW643" s="802"/>
      <c r="UX643" s="802"/>
      <c r="UY643" s="802"/>
      <c r="UZ643" s="802"/>
      <c r="VA643" s="802"/>
      <c r="VB643" s="802"/>
      <c r="VC643" s="802"/>
      <c r="VD643" s="802"/>
      <c r="VE643" s="802"/>
      <c r="VF643" s="802"/>
      <c r="VG643" s="802"/>
      <c r="VH643" s="802"/>
      <c r="VI643" s="802"/>
      <c r="VJ643" s="802"/>
      <c r="VK643" s="802"/>
      <c r="VL643" s="802"/>
      <c r="VM643" s="802"/>
      <c r="VN643" s="802"/>
      <c r="VO643" s="802"/>
      <c r="VP643" s="802"/>
      <c r="VQ643" s="802"/>
      <c r="VR643" s="802"/>
      <c r="VS643" s="802"/>
      <c r="VT643" s="802"/>
      <c r="VU643" s="802"/>
      <c r="VV643" s="802"/>
      <c r="VW643" s="802"/>
      <c r="VX643" s="802"/>
      <c r="VY643" s="802"/>
      <c r="VZ643" s="802"/>
      <c r="WA643" s="802"/>
      <c r="WB643" s="802"/>
      <c r="WC643" s="802"/>
      <c r="WD643" s="802"/>
      <c r="WE643" s="802"/>
      <c r="WF643" s="802"/>
      <c r="WG643" s="802"/>
      <c r="WH643" s="802"/>
      <c r="WI643" s="802"/>
      <c r="WJ643" s="802"/>
      <c r="WK643" s="802"/>
      <c r="WL643" s="802"/>
      <c r="WM643" s="802"/>
      <c r="WN643" s="802"/>
      <c r="WO643" s="802"/>
      <c r="WP643" s="802"/>
      <c r="WQ643" s="802"/>
      <c r="WR643" s="802"/>
      <c r="WS643" s="802"/>
      <c r="WT643" s="802"/>
      <c r="WU643" s="802"/>
      <c r="WV643" s="802"/>
      <c r="WW643" s="802"/>
      <c r="WX643" s="802"/>
      <c r="WY643" s="802"/>
      <c r="WZ643" s="802"/>
      <c r="XA643" s="802"/>
      <c r="XB643" s="802"/>
      <c r="XC643" s="802"/>
      <c r="XD643" s="802"/>
      <c r="XE643" s="802"/>
      <c r="XF643" s="802"/>
      <c r="XG643" s="802"/>
      <c r="XH643" s="802"/>
      <c r="XI643" s="802"/>
      <c r="XJ643" s="802"/>
      <c r="XK643" s="802"/>
      <c r="XL643" s="802"/>
      <c r="XM643" s="802"/>
      <c r="XN643" s="802"/>
      <c r="XO643" s="802"/>
      <c r="XP643" s="802"/>
      <c r="XQ643" s="802"/>
      <c r="XR643" s="802"/>
      <c r="XS643" s="802"/>
      <c r="XT643" s="802"/>
      <c r="XU643" s="802"/>
      <c r="XV643" s="802"/>
      <c r="XW643" s="802"/>
      <c r="XX643" s="802"/>
      <c r="XY643" s="802"/>
      <c r="XZ643" s="802"/>
      <c r="YA643" s="802"/>
      <c r="YB643" s="802"/>
      <c r="YC643" s="802"/>
      <c r="YD643" s="802"/>
      <c r="YE643" s="802"/>
      <c r="YF643" s="802"/>
      <c r="YG643" s="802"/>
      <c r="YH643" s="802"/>
      <c r="YI643" s="802"/>
      <c r="YJ643" s="802"/>
      <c r="YK643" s="802"/>
      <c r="YL643" s="802"/>
      <c r="YM643" s="802"/>
      <c r="YN643" s="802"/>
      <c r="YO643" s="802"/>
      <c r="YP643" s="802"/>
      <c r="YQ643" s="802"/>
      <c r="YR643" s="802"/>
      <c r="YS643" s="802"/>
      <c r="YT643" s="802"/>
      <c r="YU643" s="802"/>
      <c r="YV643" s="802"/>
      <c r="YW643" s="802"/>
      <c r="YX643" s="802"/>
      <c r="YY643" s="802"/>
      <c r="YZ643" s="802"/>
      <c r="ZA643" s="802"/>
      <c r="ZB643" s="802"/>
      <c r="ZC643" s="802"/>
      <c r="ZD643" s="802"/>
      <c r="ZE643" s="802"/>
      <c r="ZF643" s="802"/>
      <c r="ZG643" s="802"/>
      <c r="ZH643" s="802"/>
      <c r="ZI643" s="802"/>
      <c r="ZJ643" s="802"/>
      <c r="ZK643" s="802"/>
      <c r="ZL643" s="802"/>
      <c r="ZM643" s="802"/>
      <c r="ZN643" s="802"/>
      <c r="ZO643" s="802"/>
      <c r="ZP643" s="802"/>
      <c r="ZQ643" s="802"/>
      <c r="ZR643" s="802"/>
      <c r="ZS643" s="802"/>
      <c r="ZT643" s="802"/>
      <c r="ZU643" s="802"/>
      <c r="ZV643" s="802"/>
      <c r="ZW643" s="802"/>
      <c r="ZX643" s="802"/>
      <c r="ZY643" s="802"/>
      <c r="ZZ643" s="802"/>
      <c r="AAA643" s="802"/>
      <c r="AAB643" s="802"/>
      <c r="AAC643" s="802"/>
      <c r="AAD643" s="802"/>
      <c r="AAE643" s="802"/>
      <c r="AAF643" s="802"/>
      <c r="AAG643" s="802"/>
      <c r="AAH643" s="802"/>
      <c r="AAI643" s="802"/>
      <c r="AAJ643" s="802"/>
      <c r="AAK643" s="802"/>
      <c r="AAL643" s="802"/>
      <c r="AAM643" s="802"/>
      <c r="AAN643" s="802"/>
      <c r="AAO643" s="802"/>
      <c r="AAP643" s="802"/>
      <c r="AAQ643" s="802"/>
      <c r="AAR643" s="802"/>
      <c r="AAS643" s="802"/>
      <c r="AAT643" s="802"/>
      <c r="AAU643" s="802"/>
      <c r="AAV643" s="802"/>
      <c r="AAW643" s="802"/>
      <c r="AAX643" s="802"/>
      <c r="AAY643" s="802"/>
      <c r="AAZ643" s="802"/>
      <c r="ABA643" s="802"/>
      <c r="ABB643" s="802"/>
      <c r="ABC643" s="802"/>
      <c r="ABD643" s="802"/>
      <c r="ABE643" s="802"/>
      <c r="ABF643" s="802"/>
      <c r="ABG643" s="802"/>
      <c r="ABH643" s="802"/>
      <c r="ABI643" s="802"/>
      <c r="ABJ643" s="802"/>
      <c r="ABK643" s="802"/>
      <c r="ABL643" s="802"/>
      <c r="ABM643" s="802"/>
      <c r="ABN643" s="802"/>
      <c r="ABO643" s="802"/>
      <c r="ABP643" s="802"/>
      <c r="ABQ643" s="802"/>
      <c r="ABR643" s="802"/>
      <c r="ABS643" s="802"/>
      <c r="ABT643" s="802"/>
      <c r="ABU643" s="802"/>
      <c r="ABV643" s="802"/>
      <c r="ABW643" s="802"/>
      <c r="ABX643" s="802"/>
      <c r="ABY643" s="802"/>
      <c r="ABZ643" s="802"/>
      <c r="ACA643" s="802"/>
      <c r="ACB643" s="802"/>
      <c r="ACC643" s="802"/>
      <c r="ACD643" s="802"/>
      <c r="ACE643" s="802"/>
      <c r="ACF643" s="802"/>
      <c r="ACG643" s="802"/>
      <c r="ACH643" s="802"/>
      <c r="ACI643" s="802"/>
      <c r="ACJ643" s="802"/>
      <c r="ACK643" s="802"/>
      <c r="ACL643" s="802"/>
      <c r="ACM643" s="802"/>
      <c r="ACN643" s="802"/>
      <c r="ACO643" s="802"/>
      <c r="ACP643" s="802"/>
      <c r="ACQ643" s="802"/>
      <c r="ACR643" s="802"/>
      <c r="ACS643" s="802"/>
      <c r="ACT643" s="802"/>
      <c r="ACU643" s="802"/>
      <c r="ACV643" s="802"/>
      <c r="ACW643" s="802"/>
      <c r="ACX643" s="802"/>
      <c r="ACY643" s="802"/>
      <c r="ACZ643" s="802"/>
      <c r="ADA643" s="802"/>
      <c r="ADB643" s="802"/>
      <c r="ADC643" s="802"/>
      <c r="ADD643" s="802"/>
      <c r="ADE643" s="802"/>
      <c r="ADF643" s="802"/>
      <c r="ADG643" s="802"/>
      <c r="ADH643" s="802"/>
      <c r="ADI643" s="802"/>
      <c r="ADJ643" s="802"/>
      <c r="ADK643" s="802"/>
      <c r="ADL643" s="802"/>
      <c r="ADM643" s="802"/>
      <c r="ADN643" s="802"/>
      <c r="ADO643" s="802"/>
      <c r="ADP643" s="802"/>
      <c r="ADQ643" s="802"/>
      <c r="ADR643" s="802"/>
      <c r="ADS643" s="802"/>
      <c r="ADT643" s="802"/>
      <c r="ADU643" s="802"/>
      <c r="ADV643" s="802"/>
      <c r="ADW643" s="802"/>
      <c r="ADX643" s="802"/>
      <c r="ADY643" s="802"/>
      <c r="ADZ643" s="802"/>
      <c r="AEA643" s="802"/>
      <c r="AEB643" s="802"/>
      <c r="AEC643" s="802"/>
      <c r="AED643" s="802"/>
      <c r="AEE643" s="802"/>
      <c r="AEF643" s="802"/>
      <c r="AEG643" s="802"/>
      <c r="AEH643" s="802"/>
      <c r="AEI643" s="802"/>
      <c r="AEJ643" s="802"/>
      <c r="AEK643" s="802"/>
      <c r="AEL643" s="802"/>
      <c r="AEM643" s="802"/>
      <c r="AEN643" s="802"/>
      <c r="AEO643" s="802"/>
      <c r="AEP643" s="802"/>
      <c r="AEQ643" s="802"/>
      <c r="AER643" s="802"/>
      <c r="AES643" s="802"/>
      <c r="AET643" s="802"/>
      <c r="AEU643" s="802"/>
      <c r="AEV643" s="802"/>
      <c r="AEW643" s="802"/>
      <c r="AEX643" s="802"/>
      <c r="AEY643" s="802"/>
      <c r="AEZ643" s="802"/>
      <c r="AFA643" s="802"/>
      <c r="AFB643" s="802"/>
      <c r="AFC643" s="802"/>
      <c r="AFD643" s="802"/>
      <c r="AFE643" s="802"/>
      <c r="AFF643" s="802"/>
      <c r="AFG643" s="802"/>
      <c r="AFH643" s="802"/>
      <c r="AFI643" s="802"/>
      <c r="AFJ643" s="802"/>
      <c r="AFK643" s="802"/>
      <c r="AFL643" s="802"/>
      <c r="AFM643" s="802"/>
      <c r="AFN643" s="802"/>
      <c r="AFO643" s="802"/>
      <c r="AFP643" s="802"/>
      <c r="AFQ643" s="802"/>
      <c r="AFR643" s="802"/>
      <c r="AFS643" s="802"/>
      <c r="AFT643" s="802"/>
      <c r="AFU643" s="802"/>
      <c r="AFV643" s="802"/>
      <c r="AFW643" s="802"/>
      <c r="AFX643" s="802"/>
      <c r="AFY643" s="802"/>
      <c r="AFZ643" s="802"/>
      <c r="AGA643" s="802"/>
      <c r="AGB643" s="802"/>
      <c r="AGC643" s="802"/>
      <c r="AGD643" s="802"/>
      <c r="AGE643" s="802"/>
      <c r="AGF643" s="802"/>
      <c r="AGG643" s="802"/>
      <c r="AGH643" s="802"/>
      <c r="AGI643" s="802"/>
      <c r="AGJ643" s="802"/>
      <c r="AGK643" s="802"/>
      <c r="AGL643" s="802"/>
      <c r="AGM643" s="802"/>
      <c r="AGN643" s="802"/>
      <c r="AGO643" s="802"/>
      <c r="AGP643" s="802"/>
      <c r="AGQ643" s="802"/>
      <c r="AGR643" s="802"/>
      <c r="AGS643" s="802"/>
      <c r="AGT643" s="802"/>
      <c r="AGU643" s="802"/>
      <c r="AGV643" s="802"/>
      <c r="AGW643" s="802"/>
      <c r="AGX643" s="802"/>
      <c r="AGY643" s="802"/>
      <c r="AGZ643" s="802"/>
      <c r="AHA643" s="802"/>
      <c r="AHB643" s="802"/>
      <c r="AHC643" s="802"/>
      <c r="AHD643" s="802"/>
      <c r="AHE643" s="802"/>
      <c r="AHF643" s="802"/>
      <c r="AHG643" s="802"/>
      <c r="AHH643" s="802"/>
      <c r="AHI643" s="802"/>
      <c r="AHJ643" s="802"/>
      <c r="AHK643" s="802"/>
      <c r="AHL643" s="802"/>
      <c r="AHM643" s="802"/>
      <c r="AHN643" s="802"/>
      <c r="AHO643" s="802"/>
      <c r="AHP643" s="802"/>
      <c r="AHQ643" s="802"/>
      <c r="AHR643" s="802"/>
      <c r="AHS643" s="802"/>
      <c r="AHT643" s="802"/>
      <c r="AHU643" s="802"/>
      <c r="AHV643" s="802"/>
      <c r="AHW643" s="802"/>
      <c r="AHX643" s="802"/>
      <c r="AHY643" s="802"/>
      <c r="AHZ643" s="802"/>
      <c r="AIA643" s="802"/>
      <c r="AIB643" s="802"/>
      <c r="AIC643" s="802"/>
      <c r="AID643" s="802"/>
      <c r="AIE643" s="802"/>
      <c r="AIF643" s="802"/>
      <c r="AIG643" s="802"/>
      <c r="AIH643" s="802"/>
      <c r="AII643" s="802"/>
      <c r="AIJ643" s="802"/>
      <c r="AQE643" s="802"/>
      <c r="AQF643" s="802"/>
      <c r="AQG643" s="802"/>
      <c r="AQH643" s="802"/>
      <c r="AQI643" s="802"/>
      <c r="AQJ643" s="802"/>
      <c r="AQK643" s="802"/>
      <c r="AQL643" s="802"/>
      <c r="AQM643" s="802"/>
      <c r="AQN643" s="802"/>
      <c r="AQO643" s="802"/>
      <c r="AQP643" s="802"/>
      <c r="AQQ643" s="802"/>
      <c r="AQR643" s="802"/>
      <c r="AQS643" s="802"/>
      <c r="AQT643" s="802"/>
      <c r="AQU643" s="802"/>
      <c r="AQV643" s="802"/>
      <c r="AQW643" s="802"/>
      <c r="AQX643" s="802"/>
      <c r="AQY643" s="802"/>
      <c r="AQZ643" s="802"/>
      <c r="ARA643" s="802"/>
      <c r="ARB643" s="802"/>
      <c r="ARC643" s="802"/>
      <c r="ARD643" s="802"/>
      <c r="ARE643" s="802"/>
      <c r="ARF643" s="802"/>
      <c r="ARG643" s="802"/>
      <c r="ARH643" s="802"/>
      <c r="ARI643" s="802"/>
      <c r="ARJ643" s="802"/>
      <c r="ARK643" s="802"/>
      <c r="ARL643" s="802"/>
      <c r="ARM643" s="802"/>
      <c r="ARN643" s="802"/>
      <c r="ARO643" s="802"/>
      <c r="ARP643" s="802"/>
      <c r="ARQ643" s="802"/>
      <c r="ARR643" s="802"/>
      <c r="ARS643" s="802"/>
      <c r="ART643" s="802"/>
      <c r="ARU643" s="802"/>
      <c r="ARV643" s="802"/>
      <c r="ARW643" s="802"/>
      <c r="ARX643" s="802"/>
      <c r="ARY643" s="802"/>
      <c r="ARZ643" s="802"/>
      <c r="ASA643" s="802"/>
      <c r="ASB643" s="802"/>
      <c r="ASC643" s="802"/>
      <c r="ASD643" s="802"/>
      <c r="ASE643" s="802"/>
      <c r="ASF643" s="802"/>
      <c r="ASG643" s="802"/>
      <c r="ASH643" s="802"/>
      <c r="ASI643" s="802"/>
      <c r="ASJ643" s="802"/>
      <c r="ASK643" s="802"/>
      <c r="ASL643" s="802"/>
      <c r="ATP643" s="802"/>
      <c r="ATQ643" s="802"/>
      <c r="ATR643" s="802"/>
      <c r="ATS643" s="802"/>
      <c r="ATT643" s="802"/>
      <c r="ATU643" s="802"/>
      <c r="ATV643" s="802"/>
      <c r="ATW643" s="802"/>
      <c r="ATX643" s="802"/>
      <c r="ATY643" s="802"/>
      <c r="ATZ643" s="802"/>
      <c r="AUA643" s="802"/>
      <c r="AUB643" s="802"/>
      <c r="AUC643" s="802"/>
      <c r="AUD643" s="802"/>
      <c r="AUE643" s="802"/>
      <c r="AUF643" s="802"/>
      <c r="AUG643" s="802"/>
      <c r="AUH643" s="802"/>
      <c r="AUI643" s="802"/>
      <c r="AUJ643" s="802"/>
      <c r="AUK643" s="802"/>
      <c r="AUL643" s="802"/>
      <c r="AUM643" s="802"/>
      <c r="AUN643" s="802"/>
      <c r="AUO643" s="802"/>
      <c r="AUP643" s="801"/>
      <c r="AUQ643" s="802"/>
      <c r="AUR643" s="801"/>
      <c r="AUS643" s="802"/>
      <c r="AUT643" s="801"/>
      <c r="AUU643" s="802"/>
      <c r="AUV643" s="802"/>
      <c r="AUW643" s="802"/>
      <c r="AUX643" s="802"/>
      <c r="AUY643" s="802"/>
      <c r="AUZ643" s="802"/>
      <c r="AVA643" s="802"/>
      <c r="AVB643" s="802"/>
      <c r="AVC643" s="802"/>
      <c r="AVD643" s="802"/>
      <c r="AVE643" s="802"/>
      <c r="AVF643" s="802"/>
      <c r="AVG643" s="802"/>
      <c r="AVH643" s="802"/>
      <c r="AVI643" s="802"/>
      <c r="AVJ643" s="808"/>
      <c r="AVK643" s="808"/>
      <c r="AVL643" s="808"/>
      <c r="AVM643" s="808"/>
      <c r="AVN643" s="808"/>
      <c r="AVO643" s="808"/>
      <c r="AVP643" s="808"/>
      <c r="AVQ643" s="808"/>
      <c r="AVR643" s="808"/>
      <c r="AVS643" s="808"/>
      <c r="AVT643" s="808"/>
      <c r="AVU643" s="809"/>
      <c r="AVV643" s="809"/>
      <c r="AVW643" s="809"/>
      <c r="AVX643" s="809"/>
      <c r="AVY643" s="809"/>
      <c r="AVZ643" s="809"/>
      <c r="AWA643" s="809"/>
      <c r="AWB643" s="809"/>
      <c r="AWC643" s="809"/>
      <c r="AWD643" s="809"/>
      <c r="AWE643" s="809"/>
      <c r="AWF643" s="809"/>
      <c r="AWG643" s="809"/>
      <c r="AWH643" s="809"/>
      <c r="AWI643" s="809"/>
      <c r="AWJ643" s="809"/>
      <c r="AWK643" s="809"/>
      <c r="AWL643" s="809"/>
      <c r="AWM643" s="809"/>
      <c r="AWN643" s="809"/>
      <c r="AWO643" s="809"/>
      <c r="AWP643" s="809"/>
      <c r="AWQ643" s="809"/>
      <c r="AWR643" s="808"/>
      <c r="AWS643" s="761"/>
      <c r="AWT643" s="808"/>
      <c r="AWU643" s="809"/>
      <c r="AWV643" s="809"/>
      <c r="AWW643" s="809"/>
      <c r="AWX643" s="809"/>
      <c r="AWY643" s="809"/>
      <c r="AWZ643" s="809"/>
      <c r="AXA643" s="809"/>
      <c r="AXB643" s="809"/>
      <c r="AXC643" s="809"/>
      <c r="AXD643" s="809"/>
      <c r="AXE643" s="809"/>
      <c r="AXF643" s="809"/>
      <c r="AXG643" s="809"/>
      <c r="AXH643" s="809"/>
      <c r="AXI643" s="809"/>
      <c r="AXJ643" s="809"/>
      <c r="AXK643" s="809"/>
      <c r="AXL643" s="809"/>
      <c r="AXM643" s="809"/>
      <c r="AXN643" s="809"/>
      <c r="AXO643" s="809"/>
      <c r="AXP643" s="809"/>
      <c r="AXQ643" s="809"/>
      <c r="AXR643" s="809"/>
      <c r="AXS643" s="809"/>
      <c r="AXT643" s="809"/>
      <c r="AXU643" s="809"/>
      <c r="AXV643" s="809"/>
      <c r="AXW643" s="809"/>
      <c r="AXX643" s="809"/>
      <c r="AXY643" s="809"/>
      <c r="AXZ643" s="809"/>
      <c r="AYA643" s="809"/>
      <c r="AYB643" s="809"/>
      <c r="AYC643" s="809"/>
      <c r="AYD643" s="808"/>
      <c r="AYE643" s="808"/>
      <c r="AYF643" s="809"/>
      <c r="AYG643" s="808"/>
      <c r="AYH643" s="810"/>
      <c r="AYI643" s="810"/>
      <c r="AYJ643" s="810"/>
      <c r="AYK643" s="810"/>
      <c r="AYL643" s="810"/>
      <c r="AYM643" s="810"/>
      <c r="AYN643" s="810"/>
      <c r="AYO643" s="810"/>
      <c r="AYP643" s="810"/>
      <c r="AYQ643" s="810"/>
      <c r="AYR643" s="810"/>
      <c r="AYS643" s="810"/>
      <c r="AYT643" s="810"/>
      <c r="AYU643" s="810"/>
      <c r="AYV643" s="810"/>
      <c r="AYW643" s="810"/>
      <c r="AYX643" s="810"/>
      <c r="AYY643" s="810"/>
      <c r="AYZ643" s="810"/>
      <c r="AZA643" s="810"/>
      <c r="AZB643" s="810"/>
      <c r="AZC643" s="810"/>
      <c r="AZD643" s="810"/>
      <c r="AZE643" s="810"/>
      <c r="AZF643" s="810"/>
      <c r="AZG643" s="810"/>
      <c r="AZH643" s="810"/>
      <c r="AZI643" s="810"/>
      <c r="AZJ643" s="810"/>
      <c r="AZK643" s="810"/>
      <c r="AZL643" s="810"/>
      <c r="AZM643" s="810"/>
      <c r="AZN643" s="810"/>
      <c r="AZO643" s="810"/>
      <c r="AZP643" s="809"/>
      <c r="AZQ643" s="802"/>
      <c r="AZR643" s="802"/>
      <c r="AZS643" s="802"/>
    </row>
    <row r="644" spans="21:1371" s="793" customFormat="1" ht="13.5">
      <c r="AS644" s="802"/>
      <c r="AT644" s="802"/>
      <c r="AU644" s="802"/>
      <c r="AV644" s="802"/>
      <c r="AW644" s="802"/>
      <c r="AX644" s="802"/>
      <c r="AY644" s="802"/>
      <c r="AZ644" s="802"/>
      <c r="BA644" s="802"/>
      <c r="BB644" s="802"/>
      <c r="BC644" s="802"/>
      <c r="BD644" s="802"/>
      <c r="BE644" s="802"/>
      <c r="BF644" s="802"/>
      <c r="BG644" s="802"/>
      <c r="BH644" s="802"/>
      <c r="BI644" s="802"/>
      <c r="BJ644" s="802"/>
      <c r="BK644" s="802"/>
      <c r="BL644" s="802"/>
      <c r="BM644" s="802"/>
      <c r="BN644" s="802"/>
      <c r="BO644" s="802"/>
      <c r="BP644" s="802"/>
      <c r="BQ644" s="802"/>
      <c r="BR644" s="802"/>
      <c r="BS644" s="802"/>
      <c r="BT644" s="802"/>
      <c r="BU644" s="802"/>
      <c r="BV644" s="802"/>
      <c r="BW644" s="802"/>
      <c r="BX644" s="802"/>
      <c r="BY644" s="802"/>
      <c r="BZ644" s="802"/>
      <c r="CA644" s="802"/>
      <c r="CB644" s="802"/>
      <c r="CC644" s="802"/>
      <c r="CD644" s="802"/>
      <c r="CE644" s="802"/>
      <c r="CF644" s="802"/>
      <c r="CG644" s="802"/>
      <c r="CH644" s="802"/>
      <c r="CI644" s="802"/>
      <c r="CJ644" s="802"/>
      <c r="CK644" s="802"/>
      <c r="CL644" s="802"/>
      <c r="CM644" s="802"/>
      <c r="CN644" s="802"/>
      <c r="CO644" s="802"/>
      <c r="CP644" s="802"/>
      <c r="CQ644" s="802"/>
      <c r="CR644" s="802"/>
      <c r="CS644" s="802"/>
      <c r="CT644" s="802"/>
      <c r="CU644" s="802"/>
      <c r="CV644" s="802"/>
      <c r="CW644" s="802"/>
      <c r="CX644" s="802"/>
      <c r="CY644" s="802"/>
      <c r="CZ644" s="802"/>
      <c r="DA644" s="802"/>
      <c r="DB644" s="802"/>
      <c r="DC644" s="802"/>
      <c r="DD644" s="802"/>
      <c r="DE644" s="802"/>
      <c r="DF644" s="802"/>
      <c r="DG644" s="802"/>
      <c r="DH644" s="802"/>
      <c r="DI644" s="802"/>
      <c r="DJ644" s="802"/>
      <c r="DK644" s="802"/>
      <c r="DL644" s="802"/>
      <c r="DM644" s="802"/>
      <c r="DN644" s="802"/>
      <c r="DO644" s="802"/>
      <c r="DP644" s="802"/>
      <c r="DQ644" s="802"/>
      <c r="DR644" s="802"/>
      <c r="DS644" s="802"/>
      <c r="DT644" s="802"/>
      <c r="DU644" s="802"/>
      <c r="DV644" s="802"/>
      <c r="DW644" s="802"/>
      <c r="DX644" s="802"/>
      <c r="DY644" s="802"/>
      <c r="DZ644" s="802"/>
      <c r="EA644" s="802"/>
      <c r="EB644" s="802"/>
      <c r="EC644" s="802"/>
      <c r="ED644" s="802"/>
      <c r="EE644" s="802"/>
      <c r="EF644" s="802"/>
      <c r="EG644" s="802"/>
      <c r="EH644" s="802"/>
      <c r="EI644" s="802"/>
      <c r="EJ644" s="802"/>
      <c r="EK644" s="802"/>
      <c r="EL644" s="802"/>
      <c r="EM644" s="802"/>
      <c r="EN644" s="802"/>
      <c r="EO644" s="802"/>
      <c r="EP644" s="802"/>
      <c r="EQ644" s="802"/>
      <c r="ER644" s="802"/>
      <c r="ES644" s="802"/>
      <c r="ET644" s="802"/>
      <c r="EU644" s="802"/>
      <c r="EV644" s="802"/>
      <c r="EW644" s="802"/>
      <c r="EX644" s="802"/>
      <c r="EY644" s="802"/>
      <c r="EZ644" s="802"/>
      <c r="FA644" s="802"/>
      <c r="FB644" s="802"/>
      <c r="FC644" s="802"/>
      <c r="FD644" s="802"/>
      <c r="FE644" s="802"/>
      <c r="FF644" s="802"/>
      <c r="FG644" s="802"/>
      <c r="FH644" s="802"/>
      <c r="FI644" s="802"/>
      <c r="FJ644" s="802"/>
      <c r="FK644" s="802"/>
      <c r="FL644" s="802"/>
      <c r="FM644" s="802"/>
      <c r="FN644" s="802"/>
      <c r="FO644" s="802"/>
      <c r="FP644" s="802"/>
      <c r="FQ644" s="802"/>
      <c r="FR644" s="802"/>
      <c r="FS644" s="802"/>
      <c r="FT644" s="802"/>
      <c r="FU644" s="802"/>
      <c r="FV644" s="802"/>
      <c r="FW644" s="802"/>
      <c r="FX644" s="802"/>
      <c r="FY644" s="802"/>
      <c r="FZ644" s="802"/>
      <c r="GA644" s="802"/>
      <c r="GB644" s="802"/>
      <c r="GC644" s="802"/>
      <c r="GD644" s="802"/>
      <c r="GE644" s="802"/>
      <c r="GF644" s="802"/>
      <c r="GG644" s="802"/>
      <c r="GH644" s="802"/>
      <c r="GI644" s="802"/>
      <c r="GJ644" s="802"/>
      <c r="GK644" s="802"/>
      <c r="GL644" s="802"/>
      <c r="GM644" s="802"/>
      <c r="GN644" s="802"/>
      <c r="GO644" s="802"/>
      <c r="GP644" s="802"/>
      <c r="GQ644" s="802"/>
      <c r="GR644" s="802"/>
      <c r="GS644" s="802"/>
      <c r="GT644" s="802"/>
      <c r="GU644" s="802"/>
      <c r="GV644" s="802"/>
      <c r="GW644" s="802"/>
      <c r="GX644" s="802"/>
      <c r="GY644" s="802"/>
      <c r="GZ644" s="802"/>
      <c r="HA644" s="802"/>
      <c r="HB644" s="802"/>
      <c r="HC644" s="802"/>
      <c r="HD644" s="802"/>
      <c r="HE644" s="802"/>
      <c r="HF644" s="802"/>
      <c r="HG644" s="802"/>
      <c r="HH644" s="802"/>
      <c r="HI644" s="802"/>
      <c r="HJ644" s="802"/>
      <c r="HK644" s="802"/>
      <c r="HL644" s="802"/>
      <c r="HM644" s="802"/>
      <c r="HN644" s="802"/>
      <c r="HO644" s="802"/>
      <c r="HP644" s="802"/>
      <c r="HQ644" s="802"/>
      <c r="HR644" s="802"/>
      <c r="HS644" s="802"/>
      <c r="HT644" s="802"/>
      <c r="HU644" s="802"/>
      <c r="HV644" s="802"/>
      <c r="HW644" s="802"/>
      <c r="HX644" s="802"/>
      <c r="HY644" s="802"/>
      <c r="HZ644" s="802"/>
      <c r="IA644" s="802"/>
      <c r="IB644" s="802"/>
      <c r="IC644" s="802"/>
      <c r="ID644" s="802"/>
      <c r="IE644" s="802"/>
      <c r="IF644" s="802"/>
      <c r="IG644" s="802"/>
      <c r="IH644" s="802"/>
      <c r="II644" s="802"/>
      <c r="IJ644" s="802"/>
      <c r="IK644" s="802"/>
      <c r="IL644" s="802"/>
      <c r="IM644" s="802"/>
      <c r="IN644" s="802"/>
      <c r="IO644" s="802"/>
      <c r="IP644" s="802"/>
      <c r="IQ644" s="802"/>
      <c r="IR644" s="802"/>
      <c r="IS644" s="802"/>
      <c r="IT644" s="802"/>
      <c r="IU644" s="802"/>
      <c r="IV644" s="802"/>
      <c r="IW644" s="802"/>
      <c r="IX644" s="802"/>
      <c r="IY644" s="802"/>
      <c r="IZ644" s="802"/>
      <c r="JA644" s="802"/>
      <c r="JB644" s="802"/>
      <c r="JC644" s="802"/>
      <c r="JD644" s="802"/>
      <c r="JE644" s="802"/>
      <c r="JF644" s="802"/>
      <c r="JG644" s="802"/>
      <c r="JH644" s="802"/>
      <c r="JI644" s="802"/>
      <c r="JJ644" s="802"/>
      <c r="JK644" s="802"/>
      <c r="JL644" s="802"/>
      <c r="JM644" s="802"/>
      <c r="JN644" s="802"/>
      <c r="JO644" s="802"/>
      <c r="JP644" s="802"/>
      <c r="JQ644" s="802"/>
      <c r="JR644" s="802"/>
      <c r="JS644" s="802"/>
      <c r="JT644" s="802"/>
      <c r="JU644" s="802"/>
      <c r="JV644" s="802"/>
      <c r="JW644" s="802"/>
      <c r="JX644" s="802"/>
      <c r="JY644" s="802"/>
      <c r="JZ644" s="802"/>
      <c r="KA644" s="802"/>
      <c r="KB644" s="802"/>
      <c r="KC644" s="802"/>
      <c r="KD644" s="802"/>
      <c r="KE644" s="802"/>
      <c r="KF644" s="802"/>
      <c r="KG644" s="802"/>
      <c r="KH644" s="802"/>
      <c r="KI644" s="802"/>
      <c r="KJ644" s="802"/>
      <c r="KK644" s="802"/>
      <c r="KL644" s="802"/>
      <c r="KM644" s="802"/>
      <c r="KN644" s="802"/>
      <c r="KO644" s="802"/>
      <c r="KP644" s="802"/>
      <c r="KQ644" s="802"/>
      <c r="KR644" s="802"/>
      <c r="KS644" s="802"/>
      <c r="KT644" s="802"/>
      <c r="KU644" s="802"/>
      <c r="KV644" s="802"/>
      <c r="KW644" s="802"/>
      <c r="KX644" s="802"/>
      <c r="KY644" s="802"/>
      <c r="KZ644" s="802"/>
      <c r="LA644" s="802"/>
      <c r="LB644" s="802"/>
      <c r="LC644" s="802"/>
      <c r="LD644" s="802"/>
      <c r="LE644" s="802"/>
      <c r="LF644" s="802"/>
      <c r="LG644" s="802"/>
      <c r="LH644" s="802"/>
      <c r="LI644" s="802"/>
      <c r="LJ644" s="802"/>
      <c r="LK644" s="802"/>
      <c r="LL644" s="802"/>
      <c r="LM644" s="802"/>
      <c r="LN644" s="802"/>
      <c r="LO644" s="802"/>
      <c r="LP644" s="802"/>
      <c r="LQ644" s="802"/>
      <c r="LR644" s="802"/>
      <c r="LS644" s="802"/>
      <c r="LT644" s="802"/>
      <c r="LU644" s="802"/>
      <c r="LV644" s="802"/>
      <c r="LW644" s="802"/>
      <c r="LX644" s="802"/>
      <c r="LY644" s="802"/>
      <c r="LZ644" s="802"/>
      <c r="MA644" s="802"/>
      <c r="MB644" s="802"/>
      <c r="MC644" s="802"/>
      <c r="MD644" s="802"/>
      <c r="ME644" s="802"/>
      <c r="MF644" s="802"/>
      <c r="MG644" s="802"/>
      <c r="MH644" s="802"/>
      <c r="MI644" s="802"/>
      <c r="MJ644" s="802"/>
      <c r="MK644" s="802"/>
      <c r="ML644" s="802"/>
      <c r="MM644" s="802"/>
      <c r="MN644" s="802"/>
      <c r="MO644" s="802"/>
      <c r="MP644" s="802"/>
      <c r="MQ644" s="802"/>
      <c r="MR644" s="802"/>
      <c r="MS644" s="802"/>
      <c r="MT644" s="802"/>
      <c r="MU644" s="802"/>
      <c r="MV644" s="802"/>
      <c r="MW644" s="802"/>
      <c r="MX644" s="802"/>
      <c r="MY644" s="802"/>
      <c r="MZ644" s="802"/>
      <c r="NA644" s="802"/>
      <c r="NB644" s="802"/>
      <c r="NC644" s="802"/>
      <c r="ND644" s="802"/>
      <c r="NE644" s="802"/>
      <c r="NF644" s="802"/>
      <c r="NG644" s="802"/>
      <c r="NH644" s="802"/>
      <c r="NI644" s="802"/>
      <c r="NJ644" s="802"/>
      <c r="NK644" s="802"/>
      <c r="NL644" s="802"/>
      <c r="NM644" s="802"/>
      <c r="NN644" s="802"/>
      <c r="NO644" s="802"/>
      <c r="NP644" s="802"/>
      <c r="NQ644" s="802"/>
      <c r="NR644" s="802"/>
      <c r="NS644" s="802"/>
      <c r="NT644" s="802"/>
      <c r="NU644" s="802"/>
      <c r="NV644" s="802"/>
      <c r="NW644" s="802"/>
      <c r="NX644" s="802"/>
      <c r="NY644" s="802"/>
      <c r="NZ644" s="802"/>
      <c r="OA644" s="802"/>
      <c r="OB644" s="802"/>
      <c r="OC644" s="802"/>
      <c r="OD644" s="802"/>
      <c r="OE644" s="802"/>
      <c r="OF644" s="802"/>
      <c r="OG644" s="802"/>
      <c r="OH644" s="802"/>
      <c r="OI644" s="802"/>
      <c r="OJ644" s="802"/>
      <c r="OK644" s="802"/>
      <c r="OL644" s="802"/>
      <c r="OM644" s="802"/>
      <c r="ON644" s="802"/>
      <c r="OO644" s="802"/>
      <c r="OP644" s="802"/>
      <c r="OQ644" s="802"/>
      <c r="OR644" s="802"/>
      <c r="OS644" s="802"/>
      <c r="OT644" s="802"/>
      <c r="OU644" s="802"/>
      <c r="OV644" s="802"/>
      <c r="OW644" s="802"/>
      <c r="OX644" s="802"/>
      <c r="OY644" s="802"/>
      <c r="OZ644" s="802"/>
      <c r="PA644" s="802"/>
      <c r="PB644" s="802"/>
      <c r="PC644" s="802"/>
      <c r="PD644" s="802"/>
      <c r="PE644" s="802"/>
      <c r="PF644" s="802"/>
      <c r="PG644" s="802"/>
      <c r="PH644" s="802"/>
      <c r="PI644" s="802"/>
      <c r="PJ644" s="802"/>
      <c r="PK644" s="802"/>
      <c r="PL644" s="802"/>
      <c r="PM644" s="802"/>
      <c r="PN644" s="802"/>
      <c r="PO644" s="802"/>
      <c r="PP644" s="802"/>
      <c r="PQ644" s="802"/>
      <c r="PR644" s="802"/>
      <c r="PS644" s="802"/>
      <c r="PT644" s="802"/>
      <c r="PU644" s="802"/>
      <c r="PV644" s="802"/>
      <c r="PW644" s="802"/>
      <c r="PX644" s="802"/>
      <c r="PY644" s="802"/>
      <c r="PZ644" s="802"/>
      <c r="QA644" s="802"/>
      <c r="QB644" s="802"/>
      <c r="QC644" s="802"/>
      <c r="QD644" s="802"/>
      <c r="QE644" s="802"/>
      <c r="QF644" s="802"/>
      <c r="QG644" s="802"/>
      <c r="QH644" s="802"/>
      <c r="QI644" s="802"/>
      <c r="QJ644" s="802"/>
      <c r="QK644" s="802"/>
      <c r="QL644" s="802"/>
      <c r="QM644" s="802"/>
      <c r="QN644" s="802"/>
      <c r="QO644" s="802"/>
      <c r="QP644" s="802"/>
      <c r="QQ644" s="802"/>
      <c r="QR644" s="802"/>
      <c r="QS644" s="802"/>
      <c r="QT644" s="802"/>
      <c r="QU644" s="802"/>
      <c r="QV644" s="802"/>
      <c r="QW644" s="802"/>
      <c r="QX644" s="802"/>
      <c r="QY644" s="802"/>
      <c r="QZ644" s="802"/>
      <c r="RA644" s="802"/>
      <c r="RB644" s="802"/>
      <c r="RC644" s="802"/>
      <c r="RD644" s="802"/>
      <c r="RE644" s="802"/>
      <c r="RF644" s="802"/>
      <c r="RG644" s="802"/>
      <c r="RH644" s="802"/>
      <c r="RI644" s="802"/>
      <c r="RJ644" s="802"/>
      <c r="RK644" s="802"/>
      <c r="RL644" s="802"/>
      <c r="RM644" s="802"/>
      <c r="RN644" s="802"/>
      <c r="RO644" s="802"/>
      <c r="RP644" s="802"/>
      <c r="RQ644" s="802"/>
      <c r="RR644" s="802"/>
      <c r="RS644" s="802"/>
      <c r="RT644" s="802"/>
      <c r="RU644" s="802"/>
      <c r="RV644" s="802"/>
      <c r="RW644" s="802"/>
      <c r="RX644" s="802"/>
      <c r="RY644" s="802"/>
      <c r="RZ644" s="802"/>
      <c r="SA644" s="802"/>
      <c r="SB644" s="802"/>
      <c r="SC644" s="802"/>
      <c r="SD644" s="802"/>
      <c r="SE644" s="802"/>
      <c r="SF644" s="802"/>
      <c r="SG644" s="802"/>
      <c r="SH644" s="802"/>
      <c r="SI644" s="802"/>
      <c r="SJ644" s="802"/>
      <c r="SK644" s="802"/>
      <c r="SL644" s="802"/>
      <c r="SM644" s="802"/>
      <c r="SN644" s="802"/>
      <c r="SO644" s="802"/>
      <c r="SP644" s="802"/>
      <c r="SQ644" s="802"/>
      <c r="SR644" s="802"/>
      <c r="SS644" s="802"/>
      <c r="ST644" s="802"/>
      <c r="SU644" s="802"/>
      <c r="SV644" s="802"/>
      <c r="SW644" s="802"/>
      <c r="SX644" s="802"/>
      <c r="SY644" s="802"/>
      <c r="SZ644" s="802"/>
      <c r="TA644" s="802"/>
      <c r="TB644" s="802"/>
      <c r="TC644" s="802"/>
      <c r="TD644" s="802"/>
      <c r="TE644" s="802"/>
      <c r="TF644" s="802"/>
      <c r="TG644" s="802"/>
      <c r="TH644" s="802"/>
      <c r="TI644" s="802"/>
      <c r="TJ644" s="802"/>
      <c r="TK644" s="802"/>
      <c r="TL644" s="802"/>
      <c r="TM644" s="802"/>
      <c r="TN644" s="802"/>
      <c r="TO644" s="802"/>
      <c r="TP644" s="802"/>
      <c r="TQ644" s="802"/>
      <c r="TR644" s="802"/>
      <c r="TS644" s="802"/>
      <c r="TT644" s="802"/>
      <c r="TU644" s="802"/>
      <c r="TV644" s="802"/>
      <c r="TW644" s="802"/>
      <c r="TX644" s="802"/>
      <c r="TY644" s="802"/>
      <c r="TZ644" s="802"/>
      <c r="UA644" s="802"/>
      <c r="UB644" s="802"/>
      <c r="UC644" s="802"/>
      <c r="UD644" s="802"/>
      <c r="UE644" s="802"/>
      <c r="UF644" s="802"/>
      <c r="UG644" s="802"/>
      <c r="UH644" s="802"/>
      <c r="UI644" s="802"/>
      <c r="UJ644" s="802"/>
      <c r="UK644" s="802"/>
      <c r="UL644" s="802"/>
      <c r="UM644" s="802"/>
      <c r="UN644" s="802"/>
      <c r="UO644" s="802"/>
      <c r="UP644" s="802"/>
      <c r="UQ644" s="802"/>
      <c r="UR644" s="802"/>
      <c r="US644" s="802"/>
      <c r="UT644" s="802"/>
      <c r="UU644" s="802"/>
      <c r="UV644" s="802"/>
      <c r="UW644" s="802"/>
      <c r="UX644" s="802"/>
      <c r="UY644" s="802"/>
      <c r="UZ644" s="802"/>
      <c r="VA644" s="802"/>
      <c r="VB644" s="802"/>
      <c r="VC644" s="802"/>
      <c r="VD644" s="802"/>
      <c r="VE644" s="802"/>
      <c r="VF644" s="802"/>
      <c r="VG644" s="802"/>
      <c r="VH644" s="802"/>
      <c r="VI644" s="802"/>
      <c r="VJ644" s="802"/>
      <c r="VK644" s="802"/>
      <c r="VL644" s="802"/>
      <c r="VM644" s="802"/>
      <c r="VN644" s="802"/>
      <c r="VO644" s="802"/>
      <c r="VP644" s="802"/>
      <c r="VQ644" s="802"/>
      <c r="VR644" s="802"/>
      <c r="VS644" s="802"/>
      <c r="VT644" s="802"/>
      <c r="VU644" s="802"/>
      <c r="VV644" s="802"/>
      <c r="VW644" s="802"/>
      <c r="VX644" s="802"/>
      <c r="VY644" s="802"/>
      <c r="VZ644" s="802"/>
      <c r="WA644" s="802"/>
      <c r="WB644" s="802"/>
      <c r="WC644" s="802"/>
      <c r="WD644" s="802"/>
      <c r="WE644" s="802"/>
      <c r="WF644" s="802"/>
      <c r="WG644" s="802"/>
      <c r="WH644" s="802"/>
      <c r="WI644" s="802"/>
      <c r="WJ644" s="802"/>
      <c r="WK644" s="802"/>
      <c r="WL644" s="802"/>
      <c r="WM644" s="802"/>
      <c r="WN644" s="802"/>
      <c r="WO644" s="802"/>
      <c r="WP644" s="802"/>
      <c r="WQ644" s="802"/>
      <c r="WR644" s="802"/>
      <c r="WS644" s="802"/>
      <c r="WT644" s="802"/>
      <c r="WU644" s="802"/>
      <c r="WV644" s="802"/>
      <c r="WW644" s="802"/>
      <c r="WX644" s="802"/>
      <c r="WY644" s="802"/>
      <c r="WZ644" s="802"/>
      <c r="XA644" s="802"/>
      <c r="XB644" s="802"/>
      <c r="XC644" s="802"/>
      <c r="XD644" s="802"/>
      <c r="XE644" s="802"/>
      <c r="XF644" s="802"/>
      <c r="XG644" s="802"/>
      <c r="XH644" s="802"/>
      <c r="XI644" s="802"/>
      <c r="XJ644" s="802"/>
      <c r="XK644" s="802"/>
      <c r="XL644" s="802"/>
      <c r="XM644" s="802"/>
      <c r="XN644" s="802"/>
      <c r="XO644" s="802"/>
      <c r="XP644" s="802"/>
      <c r="XQ644" s="802"/>
      <c r="XR644" s="802"/>
      <c r="XS644" s="802"/>
      <c r="XT644" s="802"/>
      <c r="XU644" s="802"/>
      <c r="XV644" s="802"/>
      <c r="XW644" s="802"/>
      <c r="XX644" s="802"/>
      <c r="XY644" s="802"/>
      <c r="XZ644" s="802"/>
      <c r="YA644" s="802"/>
      <c r="YB644" s="802"/>
      <c r="YC644" s="802"/>
      <c r="YD644" s="802"/>
      <c r="YE644" s="802"/>
      <c r="YF644" s="802"/>
      <c r="YG644" s="802"/>
      <c r="YH644" s="802"/>
      <c r="YI644" s="802"/>
      <c r="YJ644" s="802"/>
      <c r="YK644" s="802"/>
      <c r="YL644" s="802"/>
      <c r="YM644" s="802"/>
      <c r="YN644" s="802"/>
      <c r="YO644" s="802"/>
      <c r="YP644" s="802"/>
      <c r="YQ644" s="802"/>
      <c r="YR644" s="802"/>
      <c r="YS644" s="802"/>
      <c r="YT644" s="802"/>
      <c r="YU644" s="802"/>
      <c r="YV644" s="802"/>
      <c r="YW644" s="802"/>
      <c r="YX644" s="802"/>
      <c r="YY644" s="802"/>
      <c r="YZ644" s="802"/>
      <c r="ZA644" s="802"/>
      <c r="ZB644" s="802"/>
      <c r="ZC644" s="802"/>
      <c r="ZD644" s="802"/>
      <c r="ZE644" s="802"/>
      <c r="ZF644" s="802"/>
      <c r="ZG644" s="802"/>
      <c r="ZH644" s="802"/>
      <c r="ZI644" s="802"/>
      <c r="ZJ644" s="802"/>
      <c r="ZK644" s="802"/>
      <c r="ZL644" s="802"/>
      <c r="ZM644" s="802"/>
      <c r="ZN644" s="802"/>
      <c r="ZO644" s="802"/>
      <c r="ZP644" s="802"/>
      <c r="ZQ644" s="802"/>
      <c r="ZR644" s="802"/>
      <c r="ZS644" s="802"/>
      <c r="ZT644" s="802"/>
      <c r="ZU644" s="802"/>
      <c r="ZV644" s="802"/>
      <c r="ZW644" s="802"/>
      <c r="ZX644" s="802"/>
      <c r="ZY644" s="802"/>
      <c r="ZZ644" s="802"/>
      <c r="AAA644" s="802"/>
      <c r="AAB644" s="802"/>
      <c r="AAC644" s="802"/>
      <c r="AAD644" s="802"/>
      <c r="AAE644" s="802"/>
      <c r="AAF644" s="802"/>
      <c r="AAG644" s="802"/>
      <c r="AAH644" s="802"/>
      <c r="AAI644" s="802"/>
      <c r="AAJ644" s="802"/>
      <c r="AAK644" s="802"/>
      <c r="AAL644" s="802"/>
      <c r="AAM644" s="802"/>
      <c r="AAN644" s="802"/>
      <c r="AAO644" s="802"/>
      <c r="AAP644" s="802"/>
      <c r="AAQ644" s="802"/>
      <c r="AAR644" s="802"/>
      <c r="AAS644" s="802"/>
      <c r="AAT644" s="802"/>
      <c r="AAU644" s="802"/>
      <c r="AAV644" s="802"/>
      <c r="AAW644" s="802"/>
      <c r="AAX644" s="802"/>
      <c r="AAY644" s="802"/>
      <c r="AAZ644" s="802"/>
      <c r="ABA644" s="802"/>
      <c r="ABB644" s="802"/>
      <c r="ABC644" s="802"/>
      <c r="ABD644" s="802"/>
      <c r="ABE644" s="802"/>
      <c r="ABF644" s="802"/>
      <c r="ABG644" s="802"/>
      <c r="ABH644" s="802"/>
      <c r="ABI644" s="802"/>
      <c r="ABJ644" s="802"/>
      <c r="ABK644" s="802"/>
      <c r="ABL644" s="802"/>
      <c r="ABM644" s="802"/>
      <c r="ABN644" s="802"/>
      <c r="ABO644" s="802"/>
      <c r="ABP644" s="802"/>
      <c r="ABQ644" s="802"/>
      <c r="ABR644" s="802"/>
      <c r="ABS644" s="802"/>
      <c r="ABT644" s="802"/>
      <c r="ABU644" s="802"/>
      <c r="ABV644" s="802"/>
      <c r="ABW644" s="802"/>
      <c r="ABX644" s="802"/>
      <c r="ABY644" s="802"/>
      <c r="ABZ644" s="802"/>
      <c r="ACA644" s="802"/>
      <c r="ACB644" s="802"/>
      <c r="ACC644" s="802"/>
      <c r="ACD644" s="802"/>
      <c r="ACE644" s="802"/>
      <c r="ACF644" s="802"/>
      <c r="ACG644" s="802"/>
      <c r="ACH644" s="802"/>
      <c r="ACI644" s="802"/>
      <c r="ACJ644" s="802"/>
      <c r="ACK644" s="802"/>
      <c r="ACL644" s="802"/>
      <c r="ACM644" s="802"/>
      <c r="ACN644" s="802"/>
      <c r="ACO644" s="802"/>
      <c r="ACP644" s="802"/>
      <c r="ACQ644" s="802"/>
      <c r="ACR644" s="802"/>
      <c r="ACS644" s="802"/>
      <c r="ACT644" s="802"/>
      <c r="ACU644" s="802"/>
      <c r="ACV644" s="802"/>
      <c r="ACW644" s="802"/>
      <c r="ACX644" s="802"/>
      <c r="ACY644" s="802"/>
      <c r="ACZ644" s="802"/>
      <c r="ADA644" s="802"/>
      <c r="ADB644" s="802"/>
      <c r="ADC644" s="802"/>
      <c r="ADD644" s="802"/>
      <c r="ADE644" s="802"/>
      <c r="ADF644" s="802"/>
      <c r="ADG644" s="802"/>
      <c r="ADH644" s="802"/>
      <c r="ADI644" s="802"/>
      <c r="ADJ644" s="802"/>
      <c r="ADK644" s="802"/>
      <c r="ADL644" s="802"/>
      <c r="ADM644" s="802"/>
      <c r="ADN644" s="802"/>
      <c r="ADO644" s="802"/>
      <c r="ADP644" s="802"/>
      <c r="ADQ644" s="802"/>
      <c r="ADR644" s="802"/>
      <c r="ADS644" s="802"/>
      <c r="ADT644" s="802"/>
      <c r="ADU644" s="802"/>
      <c r="ADV644" s="802"/>
      <c r="ADW644" s="802"/>
      <c r="ADX644" s="802"/>
      <c r="ADY644" s="802"/>
      <c r="ADZ644" s="802"/>
      <c r="AEA644" s="802"/>
      <c r="AEB644" s="802"/>
      <c r="AEC644" s="802"/>
      <c r="AED644" s="802"/>
      <c r="AEE644" s="802"/>
      <c r="AEF644" s="802"/>
      <c r="AEG644" s="802"/>
      <c r="AEH644" s="802"/>
      <c r="AEI644" s="802"/>
      <c r="AEJ644" s="802"/>
      <c r="AEK644" s="802"/>
      <c r="AEL644" s="802"/>
      <c r="AEM644" s="802"/>
      <c r="AEN644" s="802"/>
      <c r="AEO644" s="802"/>
      <c r="AEP644" s="802"/>
      <c r="AEQ644" s="802"/>
      <c r="AER644" s="802"/>
      <c r="AES644" s="802"/>
      <c r="AET644" s="802"/>
      <c r="AEU644" s="802"/>
      <c r="AEV644" s="802"/>
      <c r="AEW644" s="802"/>
      <c r="AEX644" s="802"/>
      <c r="AEY644" s="802"/>
      <c r="AEZ644" s="802"/>
      <c r="AFA644" s="802"/>
      <c r="AFB644" s="802"/>
      <c r="AFC644" s="802"/>
      <c r="AFD644" s="802"/>
      <c r="AFE644" s="802"/>
      <c r="AFF644" s="802"/>
      <c r="AFG644" s="802"/>
      <c r="AFH644" s="802"/>
      <c r="AFI644" s="802"/>
      <c r="AFJ644" s="802"/>
      <c r="AFK644" s="802"/>
      <c r="AFL644" s="802"/>
      <c r="AFM644" s="802"/>
      <c r="AFN644" s="802"/>
      <c r="AFO644" s="802"/>
      <c r="AFP644" s="802"/>
      <c r="AFQ644" s="802"/>
      <c r="AFR644" s="802"/>
      <c r="AFS644" s="802"/>
      <c r="AFT644" s="802"/>
      <c r="AFU644" s="802"/>
      <c r="AFV644" s="802"/>
      <c r="AFW644" s="802"/>
      <c r="AFX644" s="802"/>
      <c r="AFY644" s="802"/>
      <c r="AFZ644" s="802"/>
      <c r="AGA644" s="802"/>
      <c r="AGB644" s="802"/>
      <c r="AGC644" s="802"/>
      <c r="AGD644" s="802"/>
      <c r="AGE644" s="802"/>
      <c r="AGF644" s="802"/>
      <c r="AGG644" s="802"/>
      <c r="AGH644" s="802"/>
      <c r="AGI644" s="802"/>
      <c r="AGJ644" s="802"/>
      <c r="AGK644" s="802"/>
      <c r="AGL644" s="802"/>
      <c r="AGM644" s="802"/>
      <c r="AGN644" s="802"/>
      <c r="AGO644" s="802"/>
      <c r="AGP644" s="802"/>
      <c r="AGQ644" s="802"/>
      <c r="AGR644" s="802"/>
      <c r="AGS644" s="802"/>
      <c r="AGT644" s="802"/>
      <c r="AGU644" s="802"/>
      <c r="AGV644" s="802"/>
      <c r="AGW644" s="802"/>
      <c r="AGX644" s="802"/>
      <c r="AGY644" s="802"/>
      <c r="AGZ644" s="802"/>
      <c r="AHA644" s="802"/>
      <c r="AHB644" s="802"/>
      <c r="AHC644" s="802"/>
      <c r="AHD644" s="802"/>
      <c r="AHE644" s="802"/>
      <c r="AHF644" s="802"/>
      <c r="AHG644" s="802"/>
      <c r="AHH644" s="802"/>
      <c r="AHI644" s="802"/>
      <c r="AHJ644" s="802"/>
      <c r="AHK644" s="802"/>
      <c r="AHL644" s="802"/>
      <c r="AHM644" s="802"/>
      <c r="AHN644" s="802"/>
      <c r="AHO644" s="802"/>
      <c r="AHP644" s="802"/>
      <c r="AHQ644" s="802"/>
      <c r="AHR644" s="802"/>
      <c r="AHS644" s="802"/>
      <c r="AHT644" s="802"/>
      <c r="AHU644" s="802"/>
      <c r="AHV644" s="802"/>
      <c r="AHW644" s="802"/>
      <c r="AHX644" s="802"/>
      <c r="AHY644" s="802"/>
      <c r="AHZ644" s="802"/>
      <c r="AIA644" s="802"/>
      <c r="AIB644" s="802"/>
      <c r="AIC644" s="802"/>
      <c r="AID644" s="802"/>
      <c r="AIE644" s="802"/>
      <c r="AIF644" s="802"/>
      <c r="AIG644" s="802"/>
      <c r="AIH644" s="802"/>
      <c r="AII644" s="802"/>
      <c r="AIJ644" s="802"/>
      <c r="AQE644" s="802"/>
      <c r="AQF644" s="802"/>
      <c r="AQG644" s="802"/>
      <c r="AQH644" s="802"/>
      <c r="AQI644" s="802"/>
      <c r="AQJ644" s="802"/>
      <c r="AQK644" s="802"/>
      <c r="AQL644" s="802"/>
      <c r="AQM644" s="802"/>
      <c r="AQN644" s="802"/>
      <c r="AQO644" s="802"/>
      <c r="AQP644" s="802"/>
      <c r="AQQ644" s="802"/>
      <c r="AQR644" s="802"/>
      <c r="AQS644" s="802"/>
      <c r="AQT644" s="802"/>
      <c r="AQU644" s="802"/>
      <c r="AQV644" s="802"/>
      <c r="AQW644" s="802"/>
      <c r="AQX644" s="802"/>
      <c r="AQY644" s="802"/>
      <c r="AQZ644" s="802"/>
      <c r="ARA644" s="802"/>
      <c r="ARB644" s="802"/>
      <c r="ARC644" s="802"/>
      <c r="ARD644" s="802"/>
      <c r="ARE644" s="802"/>
      <c r="ARF644" s="802"/>
      <c r="ARG644" s="802"/>
      <c r="ARH644" s="802"/>
      <c r="ARI644" s="802"/>
      <c r="ARJ644" s="802"/>
      <c r="ARK644" s="802"/>
      <c r="ARL644" s="802"/>
      <c r="ARM644" s="802"/>
      <c r="ARN644" s="802"/>
      <c r="ARO644" s="802"/>
      <c r="ARP644" s="802"/>
      <c r="ARQ644" s="802"/>
      <c r="ARR644" s="802"/>
      <c r="ARS644" s="802"/>
      <c r="ART644" s="802"/>
      <c r="ARU644" s="802"/>
      <c r="ARV644" s="802"/>
      <c r="ARW644" s="802"/>
      <c r="ARX644" s="802"/>
      <c r="ARY644" s="802"/>
      <c r="ARZ644" s="802"/>
      <c r="ASA644" s="802"/>
      <c r="ASB644" s="802"/>
      <c r="ASC644" s="802"/>
      <c r="ASD644" s="802"/>
      <c r="ASE644" s="802"/>
      <c r="ASF644" s="802"/>
      <c r="ASG644" s="802"/>
      <c r="ASH644" s="802"/>
      <c r="ASI644" s="802"/>
      <c r="ASJ644" s="802"/>
      <c r="ASK644" s="802"/>
      <c r="ASL644" s="802"/>
      <c r="ATP644" s="802"/>
      <c r="ATQ644" s="802"/>
      <c r="ATR644" s="802"/>
      <c r="ATS644" s="802"/>
      <c r="ATT644" s="802"/>
      <c r="ATU644" s="802"/>
      <c r="ATV644" s="802"/>
      <c r="ATW644" s="802"/>
      <c r="ATX644" s="802"/>
      <c r="ATY644" s="802"/>
      <c r="ATZ644" s="802"/>
      <c r="AUA644" s="802"/>
      <c r="AUB644" s="802"/>
      <c r="AUC644" s="802"/>
      <c r="AUD644" s="802"/>
      <c r="AUE644" s="802"/>
      <c r="AUF644" s="802"/>
      <c r="AUG644" s="802"/>
      <c r="AUH644" s="802"/>
      <c r="AUI644" s="802"/>
      <c r="AUJ644" s="802"/>
      <c r="AUK644" s="802"/>
      <c r="AUL644" s="802"/>
      <c r="AUM644" s="802"/>
      <c r="AUN644" s="802"/>
      <c r="AUO644" s="802"/>
      <c r="AUP644" s="801"/>
      <c r="AUQ644" s="802"/>
      <c r="AUR644" s="801"/>
      <c r="AUS644" s="802"/>
      <c r="AUT644" s="801"/>
      <c r="AUU644" s="802"/>
      <c r="AUV644" s="802"/>
      <c r="AUW644" s="802"/>
      <c r="AUX644" s="802"/>
      <c r="AUY644" s="802"/>
      <c r="AUZ644" s="802"/>
      <c r="AVA644" s="802"/>
      <c r="AVB644" s="802"/>
      <c r="AVC644" s="802"/>
      <c r="AVD644" s="802"/>
      <c r="AVE644" s="802"/>
      <c r="AVF644" s="802"/>
      <c r="AVG644" s="802"/>
      <c r="AVH644" s="802"/>
      <c r="AVI644" s="802"/>
      <c r="AVJ644" s="808"/>
      <c r="AVK644" s="808"/>
      <c r="AVL644" s="808"/>
      <c r="AVM644" s="808"/>
      <c r="AVN644" s="808"/>
      <c r="AVO644" s="808"/>
      <c r="AVP644" s="808"/>
      <c r="AVQ644" s="808"/>
      <c r="AVR644" s="808"/>
      <c r="AVS644" s="808"/>
      <c r="AVT644" s="808"/>
      <c r="AVU644" s="809"/>
      <c r="AVV644" s="809"/>
      <c r="AVW644" s="809"/>
      <c r="AVX644" s="809"/>
      <c r="AVY644" s="809"/>
      <c r="AVZ644" s="809"/>
      <c r="AWA644" s="809"/>
      <c r="AWB644" s="809"/>
      <c r="AWC644" s="809"/>
      <c r="AWD644" s="809"/>
      <c r="AWE644" s="809"/>
      <c r="AWF644" s="809"/>
      <c r="AWG644" s="809"/>
      <c r="AWH644" s="809"/>
      <c r="AWI644" s="809"/>
      <c r="AWJ644" s="809"/>
      <c r="AWK644" s="809"/>
      <c r="AWL644" s="809"/>
      <c r="AWM644" s="809"/>
      <c r="AWN644" s="809"/>
      <c r="AWO644" s="809"/>
      <c r="AWP644" s="809"/>
      <c r="AWQ644" s="809"/>
      <c r="AWR644" s="808"/>
      <c r="AWS644" s="761"/>
      <c r="AWT644" s="808"/>
      <c r="AWU644" s="809"/>
      <c r="AWV644" s="809"/>
      <c r="AWW644" s="809"/>
      <c r="AWX644" s="809"/>
      <c r="AWY644" s="809"/>
      <c r="AWZ644" s="809"/>
      <c r="AXA644" s="809"/>
      <c r="AXB644" s="809"/>
      <c r="AXC644" s="809"/>
      <c r="AXD644" s="809"/>
      <c r="AXE644" s="809"/>
      <c r="AXF644" s="809"/>
      <c r="AXG644" s="809"/>
      <c r="AXH644" s="809"/>
      <c r="AXI644" s="809"/>
      <c r="AXJ644" s="809"/>
      <c r="AXK644" s="809"/>
      <c r="AXL644" s="809"/>
      <c r="AXM644" s="809"/>
      <c r="AXN644" s="809"/>
      <c r="AXO644" s="809"/>
      <c r="AXP644" s="809"/>
      <c r="AXQ644" s="809"/>
      <c r="AXR644" s="809"/>
      <c r="AXS644" s="809"/>
      <c r="AXT644" s="809"/>
      <c r="AXU644" s="809"/>
      <c r="AXV644" s="809"/>
      <c r="AXW644" s="809"/>
      <c r="AXX644" s="809"/>
      <c r="AXY644" s="809"/>
      <c r="AXZ644" s="809"/>
      <c r="AYA644" s="809"/>
      <c r="AYB644" s="809"/>
      <c r="AYC644" s="809"/>
      <c r="AYD644" s="808"/>
      <c r="AYE644" s="808"/>
      <c r="AYF644" s="809"/>
      <c r="AYG644" s="808"/>
      <c r="AYH644" s="810"/>
      <c r="AYI644" s="810"/>
      <c r="AYJ644" s="810"/>
      <c r="AYK644" s="810"/>
      <c r="AYL644" s="810"/>
      <c r="AYM644" s="810"/>
      <c r="AYN644" s="810"/>
      <c r="AYO644" s="810"/>
      <c r="AYP644" s="810"/>
      <c r="AYQ644" s="810"/>
      <c r="AYR644" s="810"/>
      <c r="AYS644" s="810"/>
      <c r="AYT644" s="810"/>
      <c r="AYU644" s="810"/>
      <c r="AYV644" s="810"/>
      <c r="AYW644" s="810"/>
      <c r="AYX644" s="810"/>
      <c r="AYY644" s="810"/>
      <c r="AYZ644" s="810"/>
      <c r="AZA644" s="810"/>
      <c r="AZB644" s="810"/>
      <c r="AZC644" s="810"/>
      <c r="AZD644" s="810"/>
      <c r="AZE644" s="810"/>
      <c r="AZF644" s="810"/>
      <c r="AZG644" s="810"/>
      <c r="AZH644" s="810"/>
      <c r="AZI644" s="810"/>
      <c r="AZJ644" s="810"/>
      <c r="AZK644" s="810"/>
      <c r="AZL644" s="810"/>
      <c r="AZM644" s="810"/>
      <c r="AZN644" s="810"/>
      <c r="AZO644" s="810"/>
      <c r="AZP644" s="809"/>
      <c r="AZQ644" s="802"/>
      <c r="AZR644" s="802"/>
      <c r="AZS644" s="802"/>
    </row>
    <row r="645" spans="21:1371" s="793" customFormat="1" ht="13.5">
      <c r="AS645" s="802"/>
      <c r="AT645" s="802"/>
      <c r="AU645" s="802"/>
      <c r="AV645" s="802"/>
      <c r="AW645" s="802"/>
      <c r="AX645" s="802"/>
      <c r="AY645" s="802"/>
      <c r="AZ645" s="802"/>
      <c r="BA645" s="802"/>
      <c r="BB645" s="802"/>
      <c r="BC645" s="802"/>
      <c r="BD645" s="802"/>
      <c r="BE645" s="802"/>
      <c r="BF645" s="802"/>
      <c r="BG645" s="802"/>
      <c r="BH645" s="802"/>
      <c r="BI645" s="802"/>
      <c r="BJ645" s="802"/>
      <c r="BK645" s="802"/>
      <c r="BL645" s="802"/>
      <c r="BM645" s="802"/>
      <c r="BN645" s="802"/>
      <c r="BO645" s="802"/>
      <c r="BP645" s="802"/>
      <c r="BQ645" s="802"/>
      <c r="BR645" s="802"/>
      <c r="BS645" s="802"/>
      <c r="BT645" s="802"/>
      <c r="BU645" s="802"/>
      <c r="BV645" s="802"/>
      <c r="BW645" s="802"/>
      <c r="BX645" s="802"/>
      <c r="BY645" s="802"/>
      <c r="BZ645" s="802"/>
      <c r="CA645" s="802"/>
      <c r="CB645" s="802"/>
      <c r="CC645" s="802"/>
      <c r="CD645" s="802"/>
      <c r="CE645" s="802"/>
      <c r="CF645" s="802"/>
      <c r="CG645" s="802"/>
      <c r="CH645" s="802"/>
      <c r="CI645" s="802"/>
      <c r="CJ645" s="802"/>
      <c r="CK645" s="802"/>
      <c r="CL645" s="802"/>
      <c r="CM645" s="802"/>
      <c r="CN645" s="802"/>
      <c r="CO645" s="802"/>
      <c r="CP645" s="802"/>
      <c r="CQ645" s="802"/>
      <c r="CR645" s="802"/>
      <c r="CS645" s="802"/>
      <c r="CT645" s="802"/>
      <c r="CU645" s="802"/>
      <c r="CV645" s="802"/>
      <c r="CW645" s="802"/>
      <c r="CX645" s="802"/>
      <c r="CY645" s="802"/>
      <c r="CZ645" s="802"/>
      <c r="DA645" s="802"/>
      <c r="DB645" s="802"/>
      <c r="DC645" s="802"/>
      <c r="DD645" s="802"/>
      <c r="DE645" s="802"/>
      <c r="DF645" s="802"/>
      <c r="DG645" s="802"/>
      <c r="DH645" s="802"/>
      <c r="DI645" s="802"/>
      <c r="DJ645" s="802"/>
      <c r="DK645" s="802"/>
      <c r="DL645" s="802"/>
      <c r="DM645" s="802"/>
      <c r="DN645" s="802"/>
      <c r="DO645" s="802"/>
      <c r="DP645" s="802"/>
      <c r="DQ645" s="802"/>
      <c r="DR645" s="802"/>
      <c r="DS645" s="802"/>
      <c r="DT645" s="802"/>
      <c r="DU645" s="802"/>
      <c r="DV645" s="802"/>
      <c r="DW645" s="802"/>
      <c r="DX645" s="802"/>
      <c r="DY645" s="802"/>
      <c r="DZ645" s="802"/>
      <c r="EA645" s="802"/>
      <c r="EB645" s="802"/>
      <c r="EC645" s="802"/>
      <c r="ED645" s="802"/>
      <c r="EE645" s="802"/>
      <c r="EF645" s="802"/>
      <c r="EG645" s="802"/>
      <c r="EH645" s="802"/>
      <c r="EI645" s="802"/>
      <c r="EJ645" s="802"/>
      <c r="EK645" s="802"/>
      <c r="EL645" s="802"/>
      <c r="EM645" s="802"/>
      <c r="EN645" s="802"/>
      <c r="EO645" s="802"/>
      <c r="EP645" s="802"/>
      <c r="EQ645" s="802"/>
      <c r="ER645" s="802"/>
      <c r="ES645" s="802"/>
      <c r="ET645" s="802"/>
      <c r="EU645" s="802"/>
      <c r="EV645" s="802"/>
      <c r="EW645" s="802"/>
      <c r="EX645" s="802"/>
      <c r="EY645" s="802"/>
      <c r="EZ645" s="802"/>
      <c r="FA645" s="802"/>
      <c r="FB645" s="802"/>
      <c r="FC645" s="802"/>
      <c r="FD645" s="802"/>
      <c r="FE645" s="802"/>
      <c r="FF645" s="802"/>
      <c r="FG645" s="802"/>
      <c r="FH645" s="802"/>
      <c r="FI645" s="802"/>
      <c r="FJ645" s="802"/>
      <c r="FK645" s="802"/>
      <c r="FL645" s="802"/>
      <c r="FM645" s="802"/>
      <c r="FN645" s="802"/>
      <c r="FO645" s="802"/>
      <c r="FP645" s="802"/>
      <c r="FQ645" s="802"/>
      <c r="FR645" s="802"/>
      <c r="FS645" s="802"/>
      <c r="FT645" s="802"/>
      <c r="FU645" s="802"/>
      <c r="FV645" s="802"/>
      <c r="FW645" s="802"/>
      <c r="FX645" s="802"/>
      <c r="FY645" s="802"/>
      <c r="FZ645" s="802"/>
      <c r="GA645" s="802"/>
      <c r="GB645" s="802"/>
      <c r="GC645" s="802"/>
      <c r="GD645" s="802"/>
      <c r="GE645" s="802"/>
      <c r="GF645" s="802"/>
      <c r="GG645" s="802"/>
      <c r="GH645" s="802"/>
      <c r="GI645" s="802"/>
      <c r="GJ645" s="802"/>
      <c r="GK645" s="802"/>
      <c r="GL645" s="802"/>
      <c r="GM645" s="802"/>
      <c r="GN645" s="802"/>
      <c r="GO645" s="802"/>
      <c r="GP645" s="802"/>
      <c r="GQ645" s="802"/>
      <c r="GR645" s="802"/>
      <c r="GS645" s="802"/>
      <c r="GT645" s="802"/>
      <c r="GU645" s="802"/>
      <c r="GV645" s="802"/>
      <c r="GW645" s="802"/>
      <c r="GX645" s="802"/>
      <c r="GY645" s="802"/>
      <c r="GZ645" s="802"/>
      <c r="HA645" s="802"/>
      <c r="HB645" s="802"/>
      <c r="HC645" s="802"/>
      <c r="HD645" s="802"/>
      <c r="HE645" s="802"/>
      <c r="HF645" s="802"/>
      <c r="HG645" s="802"/>
      <c r="HH645" s="802"/>
      <c r="HI645" s="802"/>
      <c r="HJ645" s="802"/>
      <c r="HK645" s="802"/>
      <c r="HL645" s="802"/>
      <c r="HM645" s="802"/>
      <c r="HN645" s="802"/>
      <c r="HO645" s="802"/>
      <c r="HP645" s="802"/>
      <c r="HQ645" s="802"/>
      <c r="HR645" s="802"/>
      <c r="HS645" s="802"/>
      <c r="HT645" s="802"/>
      <c r="HU645" s="802"/>
      <c r="HV645" s="802"/>
      <c r="HW645" s="802"/>
      <c r="HX645" s="802"/>
      <c r="HY645" s="802"/>
      <c r="HZ645" s="802"/>
      <c r="IA645" s="802"/>
      <c r="IB645" s="802"/>
      <c r="IC645" s="802"/>
      <c r="ID645" s="802"/>
      <c r="IE645" s="802"/>
      <c r="IF645" s="802"/>
      <c r="IG645" s="802"/>
      <c r="IH645" s="802"/>
      <c r="II645" s="802"/>
      <c r="IJ645" s="802"/>
      <c r="IK645" s="802"/>
      <c r="IL645" s="802"/>
      <c r="IM645" s="802"/>
      <c r="IN645" s="802"/>
      <c r="IO645" s="802"/>
      <c r="IP645" s="802"/>
      <c r="IQ645" s="802"/>
      <c r="IR645" s="802"/>
      <c r="IS645" s="802"/>
      <c r="IT645" s="802"/>
      <c r="IU645" s="802"/>
      <c r="IV645" s="802"/>
      <c r="IW645" s="802"/>
      <c r="IX645" s="802"/>
      <c r="IY645" s="802"/>
      <c r="IZ645" s="802"/>
      <c r="JA645" s="802"/>
      <c r="JB645" s="802"/>
      <c r="JC645" s="802"/>
      <c r="JD645" s="802"/>
      <c r="JE645" s="802"/>
      <c r="JF645" s="802"/>
      <c r="JG645" s="802"/>
      <c r="JH645" s="802"/>
      <c r="JI645" s="802"/>
      <c r="JJ645" s="802"/>
      <c r="JK645" s="802"/>
      <c r="JL645" s="802"/>
      <c r="JM645" s="802"/>
      <c r="JN645" s="802"/>
      <c r="JO645" s="802"/>
      <c r="JP645" s="802"/>
      <c r="JQ645" s="802"/>
      <c r="JR645" s="802"/>
      <c r="JS645" s="802"/>
      <c r="JT645" s="802"/>
      <c r="JU645" s="802"/>
      <c r="JV645" s="802"/>
      <c r="JW645" s="802"/>
      <c r="JX645" s="802"/>
      <c r="JY645" s="802"/>
      <c r="JZ645" s="802"/>
      <c r="KA645" s="802"/>
      <c r="KB645" s="802"/>
      <c r="KC645" s="802"/>
      <c r="KD645" s="802"/>
      <c r="KE645" s="802"/>
      <c r="KF645" s="802"/>
      <c r="KG645" s="802"/>
      <c r="KH645" s="802"/>
      <c r="KI645" s="802"/>
      <c r="KJ645" s="802"/>
      <c r="KK645" s="802"/>
      <c r="KL645" s="802"/>
      <c r="KM645" s="802"/>
      <c r="KN645" s="802"/>
      <c r="KO645" s="802"/>
      <c r="KP645" s="802"/>
      <c r="KQ645" s="802"/>
      <c r="KR645" s="802"/>
      <c r="KS645" s="802"/>
      <c r="KT645" s="802"/>
      <c r="KU645" s="802"/>
      <c r="KV645" s="802"/>
      <c r="KW645" s="802"/>
      <c r="KX645" s="802"/>
      <c r="KY645" s="802"/>
      <c r="KZ645" s="802"/>
      <c r="LA645" s="802"/>
      <c r="LB645" s="802"/>
      <c r="LC645" s="802"/>
      <c r="LD645" s="802"/>
      <c r="LE645" s="802"/>
      <c r="LF645" s="802"/>
      <c r="LG645" s="802"/>
      <c r="LH645" s="802"/>
      <c r="LI645" s="802"/>
      <c r="LJ645" s="802"/>
      <c r="LK645" s="802"/>
      <c r="LL645" s="802"/>
      <c r="LM645" s="802"/>
      <c r="LN645" s="802"/>
      <c r="LO645" s="802"/>
      <c r="LP645" s="802"/>
      <c r="LQ645" s="802"/>
      <c r="LR645" s="802"/>
      <c r="LS645" s="802"/>
      <c r="LT645" s="802"/>
      <c r="LU645" s="802"/>
      <c r="LV645" s="802"/>
      <c r="LW645" s="802"/>
      <c r="LX645" s="802"/>
      <c r="LY645" s="802"/>
      <c r="LZ645" s="802"/>
      <c r="MA645" s="802"/>
      <c r="MB645" s="802"/>
      <c r="MC645" s="802"/>
      <c r="MD645" s="802"/>
      <c r="ME645" s="802"/>
      <c r="MF645" s="802"/>
      <c r="MG645" s="802"/>
      <c r="MH645" s="802"/>
      <c r="MI645" s="802"/>
      <c r="MJ645" s="802"/>
      <c r="MK645" s="802"/>
      <c r="ML645" s="802"/>
      <c r="MM645" s="802"/>
      <c r="MN645" s="802"/>
      <c r="MO645" s="802"/>
      <c r="MP645" s="802"/>
      <c r="MQ645" s="802"/>
      <c r="MR645" s="802"/>
      <c r="MS645" s="802"/>
      <c r="MT645" s="802"/>
      <c r="MU645" s="802"/>
      <c r="MV645" s="802"/>
      <c r="MW645" s="802"/>
      <c r="MX645" s="802"/>
      <c r="MY645" s="802"/>
      <c r="MZ645" s="802"/>
      <c r="NA645" s="802"/>
      <c r="NB645" s="802"/>
      <c r="NC645" s="802"/>
      <c r="ND645" s="802"/>
      <c r="NE645" s="802"/>
      <c r="NF645" s="802"/>
      <c r="NG645" s="802"/>
      <c r="NH645" s="802"/>
      <c r="NI645" s="802"/>
      <c r="NJ645" s="802"/>
      <c r="NK645" s="802"/>
      <c r="NL645" s="802"/>
      <c r="NM645" s="802"/>
      <c r="NN645" s="802"/>
      <c r="NO645" s="802"/>
      <c r="NP645" s="802"/>
      <c r="NQ645" s="802"/>
      <c r="NR645" s="802"/>
      <c r="NS645" s="802"/>
      <c r="NT645" s="802"/>
      <c r="NU645" s="802"/>
      <c r="NV645" s="802"/>
      <c r="NW645" s="802"/>
      <c r="NX645" s="802"/>
      <c r="NY645" s="802"/>
      <c r="NZ645" s="802"/>
      <c r="OA645" s="802"/>
      <c r="OB645" s="802"/>
      <c r="OC645" s="802"/>
      <c r="OD645" s="802"/>
      <c r="OE645" s="802"/>
      <c r="OF645" s="802"/>
      <c r="OG645" s="802"/>
      <c r="OH645" s="802"/>
      <c r="OI645" s="802"/>
      <c r="OJ645" s="802"/>
      <c r="OK645" s="802"/>
      <c r="OL645" s="802"/>
      <c r="OM645" s="802"/>
      <c r="ON645" s="802"/>
      <c r="OO645" s="802"/>
      <c r="OP645" s="802"/>
      <c r="OQ645" s="802"/>
      <c r="OR645" s="802"/>
      <c r="OS645" s="802"/>
      <c r="OT645" s="802"/>
      <c r="OU645" s="802"/>
      <c r="OV645" s="802"/>
      <c r="OW645" s="802"/>
      <c r="OX645" s="802"/>
      <c r="OY645" s="802"/>
      <c r="OZ645" s="802"/>
      <c r="PA645" s="802"/>
      <c r="PB645" s="802"/>
      <c r="PC645" s="802"/>
      <c r="PD645" s="802"/>
      <c r="PE645" s="802"/>
      <c r="PF645" s="802"/>
      <c r="PG645" s="802"/>
      <c r="PH645" s="802"/>
      <c r="PI645" s="802"/>
      <c r="PJ645" s="802"/>
      <c r="PK645" s="802"/>
      <c r="PL645" s="802"/>
      <c r="PM645" s="802"/>
      <c r="PN645" s="802"/>
      <c r="PO645" s="802"/>
      <c r="PP645" s="802"/>
      <c r="PQ645" s="802"/>
      <c r="PR645" s="802"/>
      <c r="PS645" s="802"/>
      <c r="PT645" s="802"/>
      <c r="PU645" s="802"/>
      <c r="PV645" s="802"/>
      <c r="PW645" s="802"/>
      <c r="PX645" s="802"/>
      <c r="PY645" s="802"/>
      <c r="PZ645" s="802"/>
      <c r="QA645" s="802"/>
      <c r="QB645" s="802"/>
      <c r="QC645" s="802"/>
      <c r="QD645" s="802"/>
      <c r="QE645" s="802"/>
      <c r="QF645" s="802"/>
      <c r="QG645" s="802"/>
      <c r="QH645" s="802"/>
      <c r="QI645" s="802"/>
      <c r="QJ645" s="802"/>
      <c r="QK645" s="802"/>
      <c r="QL645" s="802"/>
      <c r="QM645" s="802"/>
      <c r="QN645" s="802"/>
      <c r="QO645" s="802"/>
      <c r="QP645" s="802"/>
      <c r="QQ645" s="802"/>
      <c r="QR645" s="802"/>
      <c r="QS645" s="802"/>
      <c r="QT645" s="802"/>
      <c r="QU645" s="802"/>
      <c r="QV645" s="802"/>
      <c r="QW645" s="802"/>
      <c r="QX645" s="802"/>
      <c r="QY645" s="802"/>
      <c r="QZ645" s="802"/>
      <c r="RA645" s="802"/>
      <c r="RB645" s="802"/>
      <c r="RC645" s="802"/>
      <c r="RD645" s="802"/>
      <c r="RE645" s="802"/>
      <c r="RF645" s="802"/>
      <c r="RG645" s="802"/>
      <c r="RH645" s="802"/>
      <c r="RI645" s="802"/>
      <c r="RJ645" s="802"/>
      <c r="RK645" s="802"/>
      <c r="RL645" s="802"/>
      <c r="RM645" s="802"/>
      <c r="RN645" s="802"/>
      <c r="RO645" s="802"/>
      <c r="RP645" s="802"/>
      <c r="RQ645" s="802"/>
      <c r="RR645" s="802"/>
      <c r="RS645" s="802"/>
      <c r="RT645" s="802"/>
      <c r="RU645" s="802"/>
      <c r="RV645" s="802"/>
      <c r="RW645" s="802"/>
      <c r="RX645" s="802"/>
      <c r="RY645" s="802"/>
      <c r="RZ645" s="802"/>
      <c r="SA645" s="802"/>
      <c r="SB645" s="802"/>
      <c r="SC645" s="802"/>
      <c r="SD645" s="802"/>
      <c r="SE645" s="802"/>
      <c r="SF645" s="802"/>
      <c r="SG645" s="802"/>
      <c r="SH645" s="802"/>
      <c r="SI645" s="802"/>
      <c r="SJ645" s="802"/>
      <c r="SK645" s="802"/>
      <c r="SL645" s="802"/>
      <c r="SM645" s="802"/>
      <c r="SN645" s="802"/>
      <c r="SO645" s="802"/>
      <c r="SP645" s="802"/>
      <c r="SQ645" s="802"/>
      <c r="SR645" s="802"/>
      <c r="SS645" s="802"/>
      <c r="ST645" s="802"/>
      <c r="SU645" s="802"/>
      <c r="SV645" s="802"/>
      <c r="SW645" s="802"/>
      <c r="SX645" s="802"/>
      <c r="SY645" s="802"/>
      <c r="SZ645" s="802"/>
      <c r="TA645" s="802"/>
      <c r="TB645" s="802"/>
      <c r="TC645" s="802"/>
      <c r="TD645" s="802"/>
      <c r="TE645" s="802"/>
      <c r="TF645" s="802"/>
      <c r="TG645" s="802"/>
      <c r="TH645" s="802"/>
      <c r="TI645" s="802"/>
      <c r="TJ645" s="802"/>
      <c r="TK645" s="802"/>
      <c r="TL645" s="802"/>
      <c r="TM645" s="802"/>
      <c r="TN645" s="802"/>
      <c r="TO645" s="802"/>
      <c r="TP645" s="802"/>
      <c r="TQ645" s="802"/>
      <c r="TR645" s="802"/>
      <c r="TS645" s="802"/>
      <c r="TT645" s="802"/>
      <c r="TU645" s="802"/>
      <c r="TV645" s="802"/>
      <c r="TW645" s="802"/>
      <c r="TX645" s="802"/>
      <c r="TY645" s="802"/>
      <c r="TZ645" s="802"/>
      <c r="UA645" s="802"/>
      <c r="UB645" s="802"/>
      <c r="UC645" s="802"/>
      <c r="UD645" s="802"/>
      <c r="UE645" s="802"/>
      <c r="UF645" s="802"/>
      <c r="UG645" s="802"/>
      <c r="UH645" s="802"/>
      <c r="UI645" s="802"/>
      <c r="UJ645" s="802"/>
      <c r="UK645" s="802"/>
      <c r="UL645" s="802"/>
      <c r="UM645" s="802"/>
      <c r="UN645" s="802"/>
      <c r="UO645" s="802"/>
      <c r="UP645" s="802"/>
      <c r="UQ645" s="802"/>
      <c r="UR645" s="802"/>
      <c r="US645" s="802"/>
      <c r="UT645" s="802"/>
      <c r="UU645" s="802"/>
      <c r="UV645" s="802"/>
      <c r="UW645" s="802"/>
      <c r="UX645" s="802"/>
      <c r="UY645" s="802"/>
      <c r="UZ645" s="802"/>
      <c r="VA645" s="802"/>
      <c r="VB645" s="802"/>
      <c r="VC645" s="802"/>
      <c r="VD645" s="802"/>
      <c r="VE645" s="802"/>
      <c r="VF645" s="802"/>
      <c r="VG645" s="802"/>
      <c r="VH645" s="802"/>
      <c r="VI645" s="802"/>
      <c r="VJ645" s="802"/>
      <c r="VK645" s="802"/>
      <c r="VL645" s="802"/>
      <c r="VM645" s="802"/>
      <c r="VN645" s="802"/>
      <c r="VO645" s="802"/>
      <c r="VP645" s="802"/>
      <c r="VQ645" s="802"/>
      <c r="VR645" s="802"/>
      <c r="VS645" s="802"/>
      <c r="VT645" s="802"/>
      <c r="VU645" s="802"/>
      <c r="VV645" s="802"/>
      <c r="VW645" s="802"/>
      <c r="VX645" s="802"/>
      <c r="VY645" s="802"/>
      <c r="VZ645" s="802"/>
      <c r="WA645" s="802"/>
      <c r="WB645" s="802"/>
      <c r="WC645" s="802"/>
      <c r="WD645" s="802"/>
      <c r="WE645" s="802"/>
      <c r="WF645" s="802"/>
      <c r="WG645" s="802"/>
      <c r="WH645" s="802"/>
      <c r="WI645" s="802"/>
      <c r="WJ645" s="802"/>
      <c r="WK645" s="802"/>
      <c r="WL645" s="802"/>
      <c r="WM645" s="802"/>
      <c r="WN645" s="802"/>
      <c r="WO645" s="802"/>
      <c r="WP645" s="802"/>
      <c r="WQ645" s="802"/>
      <c r="WR645" s="802"/>
      <c r="WS645" s="802"/>
      <c r="WT645" s="802"/>
      <c r="WU645" s="802"/>
      <c r="WV645" s="802"/>
      <c r="WW645" s="802"/>
      <c r="WX645" s="802"/>
      <c r="WY645" s="802"/>
      <c r="WZ645" s="802"/>
      <c r="XA645" s="802"/>
      <c r="XB645" s="802"/>
      <c r="XC645" s="802"/>
      <c r="XD645" s="802"/>
      <c r="XE645" s="802"/>
      <c r="XF645" s="802"/>
      <c r="XG645" s="802"/>
      <c r="XH645" s="802"/>
      <c r="XI645" s="802"/>
      <c r="XJ645" s="802"/>
      <c r="XK645" s="802"/>
      <c r="XL645" s="802"/>
      <c r="XM645" s="802"/>
      <c r="XN645" s="802"/>
      <c r="XO645" s="802"/>
      <c r="XP645" s="802"/>
      <c r="XQ645" s="802"/>
      <c r="XR645" s="802"/>
      <c r="XS645" s="802"/>
      <c r="XT645" s="802"/>
      <c r="XU645" s="802"/>
      <c r="XV645" s="802"/>
      <c r="XW645" s="802"/>
      <c r="XX645" s="802"/>
      <c r="XY645" s="802"/>
      <c r="XZ645" s="802"/>
      <c r="YA645" s="802"/>
      <c r="YB645" s="802"/>
      <c r="YC645" s="802"/>
      <c r="YD645" s="802"/>
      <c r="YE645" s="802"/>
      <c r="YF645" s="802"/>
      <c r="YG645" s="802"/>
      <c r="YH645" s="802"/>
      <c r="YI645" s="802"/>
      <c r="YJ645" s="802"/>
      <c r="YK645" s="802"/>
      <c r="YL645" s="802"/>
      <c r="YM645" s="802"/>
      <c r="YN645" s="802"/>
      <c r="YO645" s="802"/>
      <c r="YP645" s="802"/>
      <c r="YQ645" s="802"/>
      <c r="YR645" s="802"/>
      <c r="YS645" s="802"/>
      <c r="YT645" s="802"/>
      <c r="YU645" s="802"/>
      <c r="YV645" s="802"/>
      <c r="YW645" s="802"/>
      <c r="YX645" s="802"/>
      <c r="YY645" s="802"/>
      <c r="YZ645" s="802"/>
      <c r="ZA645" s="802"/>
      <c r="ZB645" s="802"/>
      <c r="ZC645" s="802"/>
      <c r="ZD645" s="802"/>
      <c r="ZE645" s="802"/>
      <c r="ZF645" s="802"/>
      <c r="ZG645" s="802"/>
      <c r="ZH645" s="802"/>
      <c r="ZI645" s="802"/>
      <c r="ZJ645" s="802"/>
      <c r="ZK645" s="802"/>
      <c r="ZL645" s="802"/>
      <c r="ZM645" s="802"/>
      <c r="ZN645" s="802"/>
      <c r="ZO645" s="802"/>
      <c r="ZP645" s="802"/>
      <c r="ZQ645" s="802"/>
      <c r="ZR645" s="802"/>
      <c r="ZS645" s="802"/>
      <c r="ZT645" s="802"/>
      <c r="ZU645" s="802"/>
      <c r="ZV645" s="802"/>
      <c r="ZW645" s="802"/>
      <c r="ZX645" s="802"/>
      <c r="ZY645" s="802"/>
      <c r="ZZ645" s="802"/>
      <c r="AAA645" s="802"/>
      <c r="AAB645" s="802"/>
      <c r="AAC645" s="802"/>
      <c r="AAD645" s="802"/>
      <c r="AAE645" s="802"/>
      <c r="AAF645" s="802"/>
      <c r="AAG645" s="802"/>
      <c r="AAH645" s="802"/>
      <c r="AAI645" s="802"/>
      <c r="AAJ645" s="802"/>
      <c r="AAK645" s="802"/>
      <c r="AAL645" s="802"/>
      <c r="AAM645" s="802"/>
      <c r="AAN645" s="802"/>
      <c r="AAO645" s="802"/>
      <c r="AAP645" s="802"/>
      <c r="AAQ645" s="802"/>
      <c r="AAR645" s="802"/>
      <c r="AAS645" s="802"/>
      <c r="AAT645" s="802"/>
      <c r="AAU645" s="802"/>
      <c r="AAV645" s="802"/>
      <c r="AAW645" s="802"/>
      <c r="AAX645" s="802"/>
      <c r="AAY645" s="802"/>
      <c r="AAZ645" s="802"/>
      <c r="ABA645" s="802"/>
      <c r="ABB645" s="802"/>
      <c r="ABC645" s="802"/>
      <c r="ABD645" s="802"/>
      <c r="ABE645" s="802"/>
      <c r="ABF645" s="802"/>
      <c r="ABG645" s="802"/>
      <c r="ABH645" s="802"/>
      <c r="ABI645" s="802"/>
      <c r="ABJ645" s="802"/>
      <c r="ABK645" s="802"/>
      <c r="ABL645" s="802"/>
      <c r="ABM645" s="802"/>
      <c r="ABN645" s="802"/>
      <c r="ABO645" s="802"/>
      <c r="ABP645" s="802"/>
      <c r="ABQ645" s="802"/>
      <c r="ABR645" s="802"/>
      <c r="ABS645" s="802"/>
      <c r="ABT645" s="802"/>
      <c r="ABU645" s="802"/>
      <c r="ABV645" s="802"/>
      <c r="ABW645" s="802"/>
      <c r="ABX645" s="802"/>
      <c r="ABY645" s="802"/>
      <c r="ABZ645" s="802"/>
      <c r="ACA645" s="802"/>
      <c r="ACB645" s="802"/>
      <c r="ACC645" s="802"/>
      <c r="ACD645" s="802"/>
      <c r="ACE645" s="802"/>
      <c r="ACF645" s="802"/>
      <c r="ACG645" s="802"/>
      <c r="ACH645" s="802"/>
      <c r="ACI645" s="802"/>
      <c r="ACJ645" s="802"/>
      <c r="ACK645" s="802"/>
      <c r="ACL645" s="802"/>
      <c r="ACM645" s="802"/>
      <c r="ACN645" s="802"/>
      <c r="ACO645" s="802"/>
      <c r="ACP645" s="802"/>
      <c r="ACQ645" s="802"/>
      <c r="ACR645" s="802"/>
      <c r="ACS645" s="802"/>
      <c r="ACT645" s="802"/>
      <c r="ACU645" s="802"/>
      <c r="ACV645" s="802"/>
      <c r="ACW645" s="802"/>
      <c r="ACX645" s="802"/>
      <c r="ACY645" s="802"/>
      <c r="ACZ645" s="802"/>
      <c r="ADA645" s="802"/>
      <c r="ADB645" s="802"/>
      <c r="ADC645" s="802"/>
      <c r="ADD645" s="802"/>
      <c r="ADE645" s="802"/>
      <c r="ADF645" s="802"/>
      <c r="ADG645" s="802"/>
      <c r="ADH645" s="802"/>
      <c r="ADI645" s="802"/>
      <c r="ADJ645" s="802"/>
      <c r="ADK645" s="802"/>
      <c r="ADL645" s="802"/>
      <c r="ADM645" s="802"/>
      <c r="ADN645" s="802"/>
      <c r="ADO645" s="802"/>
      <c r="ADP645" s="802"/>
      <c r="ADQ645" s="802"/>
      <c r="ADR645" s="802"/>
      <c r="ADS645" s="802"/>
      <c r="ADT645" s="802"/>
      <c r="ADU645" s="802"/>
      <c r="ADV645" s="802"/>
      <c r="ADW645" s="802"/>
      <c r="ADX645" s="802"/>
      <c r="ADY645" s="802"/>
      <c r="ADZ645" s="802"/>
      <c r="AEA645" s="802"/>
      <c r="AEB645" s="802"/>
      <c r="AEC645" s="802"/>
      <c r="AED645" s="802"/>
      <c r="AEE645" s="802"/>
      <c r="AEF645" s="802"/>
      <c r="AEG645" s="802"/>
      <c r="AEH645" s="802"/>
      <c r="AEI645" s="802"/>
      <c r="AEJ645" s="802"/>
      <c r="AEK645" s="802"/>
      <c r="AEL645" s="802"/>
      <c r="AEM645" s="802"/>
      <c r="AEN645" s="802"/>
      <c r="AEO645" s="802"/>
      <c r="AEP645" s="802"/>
      <c r="AEQ645" s="802"/>
      <c r="AER645" s="802"/>
      <c r="AES645" s="802"/>
      <c r="AET645" s="802"/>
      <c r="AEU645" s="802"/>
      <c r="AEV645" s="802"/>
      <c r="AEW645" s="802"/>
      <c r="AEX645" s="802"/>
      <c r="AEY645" s="802"/>
      <c r="AEZ645" s="802"/>
      <c r="AFA645" s="802"/>
      <c r="AFB645" s="802"/>
      <c r="AFC645" s="802"/>
      <c r="AFD645" s="802"/>
      <c r="AFE645" s="802"/>
      <c r="AFF645" s="802"/>
      <c r="AFG645" s="802"/>
      <c r="AFH645" s="802"/>
      <c r="AFI645" s="802"/>
      <c r="AFJ645" s="802"/>
      <c r="AFK645" s="802"/>
      <c r="AFL645" s="802"/>
      <c r="AFM645" s="802"/>
      <c r="AFN645" s="802"/>
      <c r="AFO645" s="802"/>
      <c r="AFP645" s="802"/>
      <c r="AFQ645" s="802"/>
      <c r="AFR645" s="802"/>
      <c r="AFS645" s="802"/>
      <c r="AFT645" s="802"/>
      <c r="AFU645" s="802"/>
      <c r="AFV645" s="802"/>
      <c r="AFW645" s="802"/>
      <c r="AFX645" s="802"/>
      <c r="AFY645" s="802"/>
      <c r="AFZ645" s="802"/>
      <c r="AGA645" s="802"/>
      <c r="AGB645" s="802"/>
      <c r="AGC645" s="802"/>
      <c r="AGD645" s="802"/>
      <c r="AGE645" s="802"/>
      <c r="AGF645" s="802"/>
      <c r="AGG645" s="802"/>
      <c r="AGH645" s="802"/>
      <c r="AGI645" s="802"/>
      <c r="AGJ645" s="802"/>
      <c r="AGK645" s="802"/>
      <c r="AGL645" s="802"/>
      <c r="AGM645" s="802"/>
      <c r="AGN645" s="802"/>
      <c r="AGO645" s="802"/>
      <c r="AGP645" s="802"/>
      <c r="AGQ645" s="802"/>
      <c r="AGR645" s="802"/>
      <c r="AGS645" s="802"/>
      <c r="AGT645" s="802"/>
      <c r="AGU645" s="802"/>
      <c r="AGV645" s="802"/>
      <c r="AGW645" s="802"/>
      <c r="AGX645" s="802"/>
      <c r="AGY645" s="802"/>
      <c r="AGZ645" s="802"/>
      <c r="AHA645" s="802"/>
      <c r="AHB645" s="802"/>
      <c r="AHC645" s="802"/>
      <c r="AHD645" s="802"/>
      <c r="AHE645" s="802"/>
      <c r="AHF645" s="802"/>
      <c r="AHG645" s="802"/>
      <c r="AHH645" s="802"/>
      <c r="AHI645" s="802"/>
      <c r="AHJ645" s="802"/>
      <c r="AHK645" s="802"/>
      <c r="AHL645" s="802"/>
      <c r="AHM645" s="802"/>
      <c r="AHN645" s="802"/>
      <c r="AHO645" s="802"/>
      <c r="AHP645" s="802"/>
      <c r="AHQ645" s="802"/>
      <c r="AHR645" s="802"/>
      <c r="AHS645" s="802"/>
      <c r="AHT645" s="802"/>
      <c r="AHU645" s="802"/>
      <c r="AHV645" s="802"/>
      <c r="AHW645" s="802"/>
      <c r="AHX645" s="802"/>
      <c r="AHY645" s="802"/>
      <c r="AHZ645" s="802"/>
      <c r="AIA645" s="802"/>
      <c r="AIB645" s="802"/>
      <c r="AIC645" s="802"/>
      <c r="AID645" s="802"/>
      <c r="AIE645" s="802"/>
      <c r="AIF645" s="802"/>
      <c r="AIG645" s="802"/>
      <c r="AIH645" s="802"/>
      <c r="AII645" s="802"/>
      <c r="AIJ645" s="802"/>
      <c r="AQE645" s="802"/>
      <c r="AQF645" s="802"/>
      <c r="AQG645" s="802"/>
      <c r="AQH645" s="802"/>
      <c r="AQI645" s="802"/>
      <c r="AQJ645" s="802"/>
      <c r="AQK645" s="802"/>
      <c r="AQL645" s="802"/>
      <c r="AQM645" s="802"/>
      <c r="AQN645" s="802"/>
      <c r="AQO645" s="802"/>
      <c r="AQP645" s="802"/>
      <c r="AQQ645" s="802"/>
      <c r="AQR645" s="802"/>
      <c r="AQS645" s="802"/>
      <c r="AQT645" s="802"/>
      <c r="AQU645" s="802"/>
      <c r="AQV645" s="802"/>
      <c r="AQW645" s="802"/>
      <c r="AQX645" s="802"/>
      <c r="AQY645" s="802"/>
      <c r="AQZ645" s="802"/>
      <c r="ARA645" s="802"/>
      <c r="ARB645" s="802"/>
      <c r="ARC645" s="802"/>
      <c r="ARD645" s="802"/>
      <c r="ARE645" s="802"/>
      <c r="ARF645" s="802"/>
      <c r="ARG645" s="802"/>
      <c r="ARH645" s="802"/>
      <c r="ARI645" s="802"/>
      <c r="ARJ645" s="802"/>
      <c r="ARK645" s="802"/>
      <c r="ARL645" s="802"/>
      <c r="ARM645" s="802"/>
      <c r="ARN645" s="802"/>
      <c r="ARO645" s="802"/>
      <c r="ARP645" s="802"/>
      <c r="ARQ645" s="802"/>
      <c r="ARR645" s="802"/>
      <c r="ARS645" s="802"/>
      <c r="ART645" s="802"/>
      <c r="ARU645" s="802"/>
      <c r="ARV645" s="802"/>
      <c r="ARW645" s="802"/>
      <c r="ARX645" s="802"/>
      <c r="ARY645" s="802"/>
      <c r="ARZ645" s="802"/>
      <c r="ASA645" s="802"/>
      <c r="ASB645" s="802"/>
      <c r="ASC645" s="802"/>
      <c r="ASD645" s="802"/>
      <c r="ASE645" s="802"/>
      <c r="ASF645" s="802"/>
      <c r="ASG645" s="802"/>
      <c r="ASH645" s="802"/>
      <c r="ASI645" s="802"/>
      <c r="ASJ645" s="802"/>
      <c r="ASK645" s="802"/>
      <c r="ASL645" s="802"/>
      <c r="ATP645" s="802"/>
      <c r="ATQ645" s="802"/>
      <c r="ATR645" s="802"/>
      <c r="ATS645" s="802"/>
      <c r="ATT645" s="802"/>
      <c r="ATU645" s="802"/>
      <c r="ATV645" s="802"/>
      <c r="ATW645" s="802"/>
      <c r="ATX645" s="802"/>
      <c r="ATY645" s="802"/>
      <c r="ATZ645" s="802"/>
      <c r="AUA645" s="802"/>
      <c r="AUB645" s="802"/>
      <c r="AUC645" s="802"/>
      <c r="AUD645" s="802"/>
      <c r="AUE645" s="802"/>
      <c r="AUF645" s="802"/>
      <c r="AUG645" s="802"/>
      <c r="AUH645" s="802"/>
      <c r="AUI645" s="802"/>
      <c r="AUJ645" s="802"/>
      <c r="AUK645" s="802"/>
      <c r="AUL645" s="802"/>
      <c r="AUM645" s="802"/>
      <c r="AUN645" s="802"/>
      <c r="AUO645" s="802"/>
      <c r="AUP645" s="801"/>
      <c r="AUQ645" s="802"/>
      <c r="AUR645" s="801"/>
      <c r="AUS645" s="802"/>
      <c r="AUT645" s="801"/>
      <c r="AUU645" s="802"/>
      <c r="AUV645" s="802"/>
      <c r="AUW645" s="802"/>
      <c r="AUX645" s="802"/>
      <c r="AUY645" s="802"/>
      <c r="AUZ645" s="802"/>
      <c r="AVA645" s="802"/>
      <c r="AVB645" s="802"/>
      <c r="AVC645" s="802"/>
      <c r="AVD645" s="802"/>
      <c r="AVE645" s="802"/>
      <c r="AVF645" s="802"/>
      <c r="AVG645" s="802"/>
      <c r="AVH645" s="802"/>
      <c r="AVI645" s="802"/>
      <c r="AVJ645" s="808"/>
      <c r="AVK645" s="808"/>
      <c r="AVL645" s="808"/>
      <c r="AVM645" s="808"/>
      <c r="AVN645" s="808"/>
      <c r="AVO645" s="808"/>
      <c r="AVP645" s="808"/>
      <c r="AVQ645" s="808"/>
      <c r="AVR645" s="808"/>
      <c r="AVS645" s="808"/>
      <c r="AVT645" s="808"/>
      <c r="AVU645" s="809"/>
      <c r="AVV645" s="809"/>
      <c r="AVW645" s="809"/>
      <c r="AVX645" s="809"/>
      <c r="AVY645" s="809"/>
      <c r="AVZ645" s="809"/>
      <c r="AWA645" s="809"/>
      <c r="AWB645" s="809"/>
      <c r="AWC645" s="809"/>
      <c r="AWD645" s="809"/>
      <c r="AWE645" s="809"/>
      <c r="AWF645" s="809"/>
      <c r="AWG645" s="809"/>
      <c r="AWH645" s="809"/>
      <c r="AWI645" s="809"/>
      <c r="AWJ645" s="809"/>
      <c r="AWK645" s="809"/>
      <c r="AWL645" s="809"/>
      <c r="AWM645" s="809"/>
      <c r="AWN645" s="809"/>
      <c r="AWO645" s="809"/>
      <c r="AWP645" s="809"/>
      <c r="AWQ645" s="809"/>
      <c r="AWR645" s="808"/>
      <c r="AWS645" s="761"/>
      <c r="AWT645" s="808"/>
      <c r="AWU645" s="809"/>
      <c r="AWV645" s="809"/>
      <c r="AWW645" s="809"/>
      <c r="AWX645" s="809"/>
      <c r="AWY645" s="809"/>
      <c r="AWZ645" s="809"/>
      <c r="AXA645" s="809"/>
      <c r="AXB645" s="809"/>
      <c r="AXC645" s="809"/>
      <c r="AXD645" s="809"/>
      <c r="AXE645" s="809"/>
      <c r="AXF645" s="809"/>
      <c r="AXG645" s="809"/>
      <c r="AXH645" s="809"/>
      <c r="AXI645" s="809"/>
      <c r="AXJ645" s="809"/>
      <c r="AXK645" s="809"/>
      <c r="AXL645" s="809"/>
      <c r="AXM645" s="809"/>
      <c r="AXN645" s="809"/>
      <c r="AXO645" s="809"/>
      <c r="AXP645" s="809"/>
      <c r="AXQ645" s="809"/>
      <c r="AXR645" s="809"/>
      <c r="AXS645" s="809"/>
      <c r="AXT645" s="809"/>
      <c r="AXU645" s="809"/>
      <c r="AXV645" s="809"/>
      <c r="AXW645" s="809"/>
      <c r="AXX645" s="809"/>
      <c r="AXY645" s="809"/>
      <c r="AXZ645" s="809"/>
      <c r="AYA645" s="809"/>
      <c r="AYB645" s="809"/>
      <c r="AYC645" s="809"/>
      <c r="AYD645" s="808"/>
      <c r="AYE645" s="808"/>
      <c r="AYF645" s="809"/>
      <c r="AYG645" s="808"/>
      <c r="AYH645" s="810"/>
      <c r="AYI645" s="810"/>
      <c r="AYJ645" s="810"/>
      <c r="AYK645" s="810"/>
      <c r="AYL645" s="810"/>
      <c r="AYM645" s="810"/>
      <c r="AYN645" s="810"/>
      <c r="AYO645" s="810"/>
      <c r="AYP645" s="810"/>
      <c r="AYQ645" s="810"/>
      <c r="AYR645" s="810"/>
      <c r="AYS645" s="810"/>
      <c r="AYT645" s="810"/>
      <c r="AYU645" s="810"/>
      <c r="AYV645" s="810"/>
      <c r="AYW645" s="810"/>
      <c r="AYX645" s="810"/>
      <c r="AYY645" s="810"/>
      <c r="AYZ645" s="810"/>
      <c r="AZA645" s="810"/>
      <c r="AZB645" s="810"/>
      <c r="AZC645" s="810"/>
      <c r="AZD645" s="810"/>
      <c r="AZE645" s="810"/>
      <c r="AZF645" s="810"/>
      <c r="AZG645" s="810"/>
      <c r="AZH645" s="810"/>
      <c r="AZI645" s="810"/>
      <c r="AZJ645" s="810"/>
      <c r="AZK645" s="810"/>
      <c r="AZL645" s="810"/>
      <c r="AZM645" s="810"/>
      <c r="AZN645" s="810"/>
      <c r="AZO645" s="810"/>
      <c r="AZP645" s="809"/>
      <c r="AZQ645" s="802"/>
      <c r="AZR645" s="802"/>
      <c r="AZS645" s="802"/>
    </row>
    <row r="646" spans="21:1371" s="793" customFormat="1" ht="13.5">
      <c r="AS646" s="802"/>
      <c r="AT646" s="802"/>
      <c r="AU646" s="802"/>
      <c r="AV646" s="802"/>
      <c r="AW646" s="802"/>
      <c r="AX646" s="802"/>
      <c r="AY646" s="802"/>
      <c r="AZ646" s="802"/>
      <c r="BA646" s="802"/>
      <c r="BB646" s="802"/>
      <c r="BC646" s="802"/>
      <c r="BD646" s="802"/>
      <c r="BE646" s="802"/>
      <c r="BF646" s="802"/>
      <c r="BG646" s="802"/>
      <c r="BH646" s="802"/>
      <c r="BI646" s="802"/>
      <c r="BJ646" s="802"/>
      <c r="BK646" s="802"/>
      <c r="BL646" s="802"/>
      <c r="BM646" s="802"/>
      <c r="BN646" s="802"/>
      <c r="BO646" s="802"/>
      <c r="BP646" s="802"/>
      <c r="BQ646" s="802"/>
      <c r="BR646" s="802"/>
      <c r="BS646" s="802"/>
      <c r="BT646" s="802"/>
      <c r="BU646" s="802"/>
      <c r="BV646" s="802"/>
      <c r="BW646" s="802"/>
      <c r="BX646" s="802"/>
      <c r="BY646" s="802"/>
      <c r="BZ646" s="802"/>
      <c r="CA646" s="802"/>
      <c r="CB646" s="802"/>
      <c r="CC646" s="802"/>
      <c r="CD646" s="802"/>
      <c r="CE646" s="802"/>
      <c r="CF646" s="802"/>
      <c r="CG646" s="802"/>
      <c r="CH646" s="802"/>
      <c r="CI646" s="802"/>
      <c r="CJ646" s="802"/>
      <c r="CK646" s="802"/>
      <c r="CL646" s="802"/>
      <c r="CM646" s="802"/>
      <c r="CN646" s="802"/>
      <c r="CO646" s="802"/>
      <c r="CP646" s="802"/>
      <c r="CQ646" s="802"/>
      <c r="CR646" s="802"/>
      <c r="CS646" s="802"/>
      <c r="CT646" s="802"/>
      <c r="CU646" s="802"/>
      <c r="CV646" s="802"/>
      <c r="CW646" s="802"/>
      <c r="CX646" s="802"/>
      <c r="CY646" s="802"/>
      <c r="CZ646" s="802"/>
      <c r="DA646" s="802"/>
      <c r="DB646" s="802"/>
      <c r="DC646" s="802"/>
      <c r="DD646" s="802"/>
      <c r="DE646" s="802"/>
      <c r="DF646" s="802"/>
      <c r="DG646" s="802"/>
      <c r="DH646" s="802"/>
      <c r="DI646" s="802"/>
      <c r="DJ646" s="802"/>
      <c r="DK646" s="802"/>
      <c r="DL646" s="802"/>
      <c r="DM646" s="802"/>
      <c r="DN646" s="802"/>
      <c r="DO646" s="802"/>
      <c r="DP646" s="802"/>
      <c r="DQ646" s="802"/>
      <c r="DR646" s="802"/>
      <c r="DS646" s="802"/>
      <c r="DT646" s="802"/>
      <c r="DU646" s="802"/>
      <c r="DV646" s="802"/>
      <c r="DW646" s="802"/>
      <c r="DX646" s="802"/>
      <c r="DY646" s="802"/>
      <c r="DZ646" s="802"/>
      <c r="EA646" s="802"/>
      <c r="EB646" s="802"/>
      <c r="EC646" s="802"/>
      <c r="ED646" s="802"/>
      <c r="EE646" s="802"/>
      <c r="EF646" s="802"/>
      <c r="EG646" s="802"/>
      <c r="EH646" s="802"/>
      <c r="EI646" s="802"/>
      <c r="EJ646" s="802"/>
      <c r="EK646" s="802"/>
      <c r="EL646" s="802"/>
      <c r="EM646" s="802"/>
      <c r="EN646" s="802"/>
      <c r="EO646" s="802"/>
      <c r="EP646" s="802"/>
      <c r="EQ646" s="802"/>
      <c r="ER646" s="802"/>
      <c r="ES646" s="802"/>
      <c r="ET646" s="802"/>
      <c r="EU646" s="802"/>
      <c r="EV646" s="802"/>
      <c r="EW646" s="802"/>
      <c r="EX646" s="802"/>
      <c r="EY646" s="802"/>
      <c r="EZ646" s="802"/>
      <c r="FA646" s="802"/>
      <c r="FB646" s="802"/>
      <c r="FC646" s="802"/>
      <c r="FD646" s="802"/>
      <c r="FE646" s="802"/>
      <c r="FF646" s="802"/>
      <c r="FG646" s="802"/>
      <c r="FH646" s="802"/>
      <c r="FI646" s="802"/>
      <c r="FJ646" s="802"/>
      <c r="FK646" s="802"/>
      <c r="FL646" s="802"/>
      <c r="FM646" s="802"/>
      <c r="FN646" s="802"/>
      <c r="FO646" s="802"/>
      <c r="FP646" s="802"/>
      <c r="FQ646" s="802"/>
      <c r="FR646" s="802"/>
      <c r="FS646" s="802"/>
      <c r="FT646" s="802"/>
      <c r="FU646" s="802"/>
      <c r="FV646" s="802"/>
      <c r="FW646" s="802"/>
      <c r="FX646" s="802"/>
      <c r="FY646" s="802"/>
      <c r="FZ646" s="802"/>
      <c r="GA646" s="802"/>
      <c r="GB646" s="802"/>
      <c r="GC646" s="802"/>
      <c r="GD646" s="802"/>
      <c r="GE646" s="802"/>
      <c r="GF646" s="802"/>
      <c r="GG646" s="802"/>
      <c r="GH646" s="802"/>
      <c r="GI646" s="802"/>
      <c r="GJ646" s="802"/>
      <c r="GK646" s="802"/>
      <c r="GL646" s="802"/>
      <c r="GM646" s="802"/>
      <c r="GN646" s="802"/>
      <c r="GO646" s="802"/>
      <c r="GP646" s="802"/>
      <c r="GQ646" s="802"/>
      <c r="GR646" s="802"/>
      <c r="GS646" s="802"/>
      <c r="GT646" s="802"/>
      <c r="GU646" s="802"/>
      <c r="GV646" s="802"/>
      <c r="GW646" s="802"/>
      <c r="GX646" s="802"/>
      <c r="GY646" s="802"/>
      <c r="GZ646" s="802"/>
      <c r="HA646" s="802"/>
      <c r="HB646" s="802"/>
      <c r="HC646" s="802"/>
      <c r="HD646" s="802"/>
      <c r="HE646" s="802"/>
      <c r="HF646" s="802"/>
      <c r="HG646" s="802"/>
      <c r="HH646" s="802"/>
      <c r="HI646" s="802"/>
      <c r="HJ646" s="802"/>
      <c r="HK646" s="802"/>
      <c r="HL646" s="802"/>
      <c r="HM646" s="802"/>
      <c r="HN646" s="802"/>
      <c r="HO646" s="802"/>
      <c r="HP646" s="802"/>
      <c r="HQ646" s="802"/>
      <c r="HR646" s="802"/>
      <c r="HS646" s="802"/>
      <c r="HT646" s="802"/>
      <c r="HU646" s="802"/>
      <c r="HV646" s="802"/>
      <c r="HW646" s="802"/>
      <c r="HX646" s="802"/>
      <c r="HY646" s="802"/>
      <c r="HZ646" s="802"/>
      <c r="IA646" s="802"/>
      <c r="IB646" s="802"/>
      <c r="IC646" s="802"/>
      <c r="ID646" s="802"/>
      <c r="IE646" s="802"/>
      <c r="IF646" s="802"/>
      <c r="IG646" s="802"/>
      <c r="IH646" s="802"/>
      <c r="II646" s="802"/>
      <c r="IJ646" s="802"/>
      <c r="IK646" s="802"/>
      <c r="IL646" s="802"/>
      <c r="IM646" s="802"/>
      <c r="IN646" s="802"/>
      <c r="IO646" s="802"/>
      <c r="IP646" s="802"/>
      <c r="IQ646" s="802"/>
      <c r="IR646" s="802"/>
      <c r="IS646" s="802"/>
      <c r="IT646" s="802"/>
      <c r="IU646" s="802"/>
      <c r="IV646" s="802"/>
      <c r="IW646" s="802"/>
      <c r="IX646" s="802"/>
      <c r="IY646" s="802"/>
      <c r="IZ646" s="802"/>
      <c r="JA646" s="802"/>
      <c r="JB646" s="802"/>
      <c r="JC646" s="802"/>
      <c r="JD646" s="802"/>
      <c r="JE646" s="802"/>
      <c r="JF646" s="802"/>
      <c r="JG646" s="802"/>
      <c r="JH646" s="802"/>
      <c r="JI646" s="802"/>
      <c r="JJ646" s="802"/>
      <c r="JK646" s="802"/>
      <c r="JL646" s="802"/>
      <c r="JM646" s="802"/>
      <c r="JN646" s="802"/>
      <c r="JO646" s="802"/>
      <c r="JP646" s="802"/>
      <c r="JQ646" s="802"/>
      <c r="JR646" s="802"/>
      <c r="JS646" s="802"/>
      <c r="JT646" s="802"/>
      <c r="JU646" s="802"/>
      <c r="JV646" s="802"/>
      <c r="JW646" s="802"/>
      <c r="JX646" s="802"/>
      <c r="JY646" s="802"/>
      <c r="JZ646" s="802"/>
      <c r="KA646" s="802"/>
      <c r="KB646" s="802"/>
      <c r="KC646" s="802"/>
      <c r="KD646" s="802"/>
      <c r="KE646" s="802"/>
      <c r="KF646" s="802"/>
      <c r="KG646" s="802"/>
      <c r="KH646" s="802"/>
      <c r="KI646" s="802"/>
      <c r="KJ646" s="802"/>
      <c r="KK646" s="802"/>
      <c r="KL646" s="802"/>
      <c r="KM646" s="802"/>
      <c r="KN646" s="802"/>
      <c r="KO646" s="802"/>
      <c r="KP646" s="802"/>
      <c r="KQ646" s="802"/>
      <c r="KR646" s="802"/>
      <c r="KS646" s="802"/>
      <c r="KT646" s="802"/>
      <c r="KU646" s="802"/>
      <c r="KV646" s="802"/>
      <c r="KW646" s="802"/>
      <c r="KX646" s="802"/>
      <c r="KY646" s="802"/>
      <c r="KZ646" s="802"/>
      <c r="LA646" s="802"/>
      <c r="LB646" s="802"/>
      <c r="LC646" s="802"/>
      <c r="LD646" s="802"/>
      <c r="LE646" s="802"/>
      <c r="LF646" s="802"/>
      <c r="LG646" s="802"/>
      <c r="LH646" s="802"/>
      <c r="LI646" s="802"/>
      <c r="LJ646" s="802"/>
      <c r="LK646" s="802"/>
      <c r="LL646" s="802"/>
      <c r="LM646" s="802"/>
      <c r="LN646" s="802"/>
      <c r="LO646" s="802"/>
      <c r="LP646" s="802"/>
      <c r="LQ646" s="802"/>
      <c r="LR646" s="802"/>
      <c r="LS646" s="802"/>
      <c r="LT646" s="802"/>
      <c r="LU646" s="802"/>
      <c r="LV646" s="802"/>
      <c r="LW646" s="802"/>
      <c r="LX646" s="802"/>
      <c r="LY646" s="802"/>
      <c r="LZ646" s="802"/>
      <c r="MA646" s="802"/>
      <c r="MB646" s="802"/>
      <c r="MC646" s="802"/>
      <c r="MD646" s="802"/>
      <c r="ME646" s="802"/>
      <c r="MF646" s="802"/>
      <c r="MG646" s="802"/>
      <c r="MH646" s="802"/>
      <c r="MI646" s="802"/>
      <c r="MJ646" s="802"/>
      <c r="MK646" s="802"/>
      <c r="ML646" s="802"/>
      <c r="MM646" s="802"/>
      <c r="MN646" s="802"/>
      <c r="MO646" s="802"/>
      <c r="MP646" s="802"/>
      <c r="MQ646" s="802"/>
      <c r="MR646" s="802"/>
      <c r="MS646" s="802"/>
      <c r="MT646" s="802"/>
      <c r="MU646" s="802"/>
      <c r="MV646" s="802"/>
      <c r="MW646" s="802"/>
      <c r="MX646" s="802"/>
      <c r="MY646" s="802"/>
      <c r="MZ646" s="802"/>
      <c r="NA646" s="802"/>
      <c r="NB646" s="802"/>
      <c r="NC646" s="802"/>
      <c r="ND646" s="802"/>
      <c r="NE646" s="802"/>
      <c r="NF646" s="802"/>
      <c r="NG646" s="802"/>
      <c r="NH646" s="802"/>
      <c r="NI646" s="802"/>
      <c r="NJ646" s="802"/>
      <c r="NK646" s="802"/>
      <c r="NL646" s="802"/>
      <c r="NM646" s="802"/>
      <c r="NN646" s="802"/>
      <c r="NO646" s="802"/>
      <c r="NP646" s="802"/>
      <c r="NQ646" s="802"/>
      <c r="NR646" s="802"/>
      <c r="NS646" s="802"/>
      <c r="NT646" s="802"/>
      <c r="NU646" s="802"/>
      <c r="NV646" s="802"/>
      <c r="NW646" s="802"/>
      <c r="NX646" s="802"/>
      <c r="NY646" s="802"/>
      <c r="NZ646" s="802"/>
      <c r="OA646" s="802"/>
      <c r="OB646" s="802"/>
      <c r="OC646" s="802"/>
      <c r="OD646" s="802"/>
      <c r="OE646" s="802"/>
      <c r="OF646" s="802"/>
      <c r="OG646" s="802"/>
      <c r="OH646" s="802"/>
      <c r="OI646" s="802"/>
      <c r="OJ646" s="802"/>
      <c r="OK646" s="802"/>
      <c r="OL646" s="802"/>
      <c r="OM646" s="802"/>
      <c r="ON646" s="802"/>
      <c r="OO646" s="802"/>
      <c r="OP646" s="802"/>
      <c r="OQ646" s="802"/>
      <c r="OR646" s="802"/>
      <c r="OS646" s="802"/>
      <c r="OT646" s="802"/>
      <c r="OU646" s="802"/>
      <c r="OV646" s="802"/>
      <c r="OW646" s="802"/>
      <c r="OX646" s="802"/>
      <c r="OY646" s="802"/>
      <c r="OZ646" s="802"/>
      <c r="PA646" s="802"/>
      <c r="PB646" s="802"/>
      <c r="PC646" s="802"/>
      <c r="PD646" s="802"/>
      <c r="PE646" s="802"/>
      <c r="PF646" s="802"/>
      <c r="PG646" s="802"/>
      <c r="PH646" s="802"/>
      <c r="PI646" s="802"/>
      <c r="PJ646" s="802"/>
      <c r="PK646" s="802"/>
      <c r="PL646" s="802"/>
      <c r="PM646" s="802"/>
      <c r="PN646" s="802"/>
      <c r="PO646" s="802"/>
      <c r="PP646" s="802"/>
      <c r="PQ646" s="802"/>
      <c r="PR646" s="802"/>
      <c r="PS646" s="802"/>
      <c r="PT646" s="802"/>
      <c r="PU646" s="802"/>
      <c r="PV646" s="802"/>
      <c r="PW646" s="802"/>
      <c r="PX646" s="802"/>
      <c r="PY646" s="802"/>
      <c r="PZ646" s="802"/>
      <c r="QA646" s="802"/>
      <c r="QB646" s="802"/>
      <c r="QC646" s="802"/>
      <c r="QD646" s="802"/>
      <c r="QE646" s="802"/>
      <c r="QF646" s="802"/>
      <c r="QG646" s="802"/>
      <c r="QH646" s="802"/>
      <c r="QI646" s="802"/>
      <c r="QJ646" s="802"/>
      <c r="QK646" s="802"/>
      <c r="QL646" s="802"/>
      <c r="QM646" s="802"/>
      <c r="QN646" s="802"/>
      <c r="QO646" s="802"/>
      <c r="QP646" s="802"/>
      <c r="QQ646" s="802"/>
      <c r="QR646" s="802"/>
      <c r="QS646" s="802"/>
      <c r="QT646" s="802"/>
      <c r="QU646" s="802"/>
      <c r="QV646" s="802"/>
      <c r="QW646" s="802"/>
      <c r="QX646" s="802"/>
      <c r="QY646" s="802"/>
      <c r="QZ646" s="802"/>
      <c r="RA646" s="802"/>
      <c r="RB646" s="802"/>
      <c r="RC646" s="802"/>
      <c r="RD646" s="802"/>
      <c r="RE646" s="802"/>
      <c r="RF646" s="802"/>
      <c r="RG646" s="802"/>
      <c r="RH646" s="802"/>
      <c r="RI646" s="802"/>
      <c r="RJ646" s="802"/>
      <c r="RK646" s="802"/>
      <c r="RL646" s="802"/>
      <c r="RM646" s="802"/>
      <c r="RN646" s="802"/>
      <c r="RO646" s="802"/>
      <c r="RP646" s="802"/>
      <c r="RQ646" s="802"/>
      <c r="RR646" s="802"/>
      <c r="RS646" s="802"/>
      <c r="RT646" s="802"/>
      <c r="RU646" s="802"/>
      <c r="RV646" s="802"/>
      <c r="RW646" s="802"/>
      <c r="RX646" s="802"/>
      <c r="RY646" s="802"/>
      <c r="RZ646" s="802"/>
      <c r="SA646" s="802"/>
      <c r="SB646" s="802"/>
      <c r="SC646" s="802"/>
      <c r="SD646" s="802"/>
      <c r="SE646" s="802"/>
      <c r="SF646" s="802"/>
      <c r="SG646" s="802"/>
      <c r="SH646" s="802"/>
      <c r="SI646" s="802"/>
      <c r="SJ646" s="802"/>
      <c r="SK646" s="802"/>
      <c r="SL646" s="802"/>
      <c r="SM646" s="802"/>
      <c r="SN646" s="802"/>
      <c r="SO646" s="802"/>
      <c r="SP646" s="802"/>
      <c r="SQ646" s="802"/>
      <c r="SR646" s="802"/>
      <c r="SS646" s="802"/>
      <c r="ST646" s="802"/>
      <c r="SU646" s="802"/>
      <c r="SV646" s="802"/>
      <c r="SW646" s="802"/>
      <c r="SX646" s="802"/>
      <c r="SY646" s="802"/>
      <c r="SZ646" s="802"/>
      <c r="TA646" s="802"/>
      <c r="TB646" s="802"/>
      <c r="TC646" s="802"/>
      <c r="TD646" s="802"/>
      <c r="TE646" s="802"/>
      <c r="TF646" s="802"/>
      <c r="TG646" s="802"/>
      <c r="TH646" s="802"/>
      <c r="TI646" s="802"/>
      <c r="TJ646" s="802"/>
      <c r="TK646" s="802"/>
      <c r="TL646" s="802"/>
      <c r="TM646" s="802"/>
      <c r="TN646" s="802"/>
      <c r="TO646" s="802"/>
      <c r="TP646" s="802"/>
      <c r="TQ646" s="802"/>
      <c r="TR646" s="802"/>
      <c r="TS646" s="802"/>
      <c r="TT646" s="802"/>
      <c r="TU646" s="802"/>
      <c r="TV646" s="802"/>
      <c r="TW646" s="802"/>
      <c r="TX646" s="802"/>
      <c r="TY646" s="802"/>
      <c r="TZ646" s="802"/>
      <c r="UA646" s="802"/>
      <c r="UB646" s="802"/>
      <c r="UC646" s="802"/>
      <c r="UD646" s="802"/>
      <c r="UE646" s="802"/>
      <c r="UF646" s="802"/>
      <c r="UG646" s="802"/>
      <c r="UH646" s="802"/>
      <c r="UI646" s="802"/>
      <c r="UJ646" s="802"/>
      <c r="UK646" s="802"/>
      <c r="UL646" s="802"/>
      <c r="UM646" s="802"/>
      <c r="UN646" s="802"/>
      <c r="UO646" s="802"/>
      <c r="UP646" s="802"/>
      <c r="UQ646" s="802"/>
      <c r="UR646" s="802"/>
      <c r="US646" s="802"/>
      <c r="UT646" s="802"/>
      <c r="UU646" s="802"/>
      <c r="UV646" s="802"/>
      <c r="UW646" s="802"/>
      <c r="UX646" s="802"/>
      <c r="UY646" s="802"/>
      <c r="UZ646" s="802"/>
      <c r="VA646" s="802"/>
      <c r="VB646" s="802"/>
      <c r="VC646" s="802"/>
      <c r="VD646" s="802"/>
      <c r="VE646" s="802"/>
      <c r="VF646" s="802"/>
      <c r="VG646" s="802"/>
      <c r="VH646" s="802"/>
      <c r="VI646" s="802"/>
      <c r="VJ646" s="802"/>
      <c r="VK646" s="802"/>
      <c r="VL646" s="802"/>
      <c r="VM646" s="802"/>
      <c r="VN646" s="802"/>
      <c r="VO646" s="802"/>
      <c r="VP646" s="802"/>
      <c r="VQ646" s="802"/>
      <c r="VR646" s="802"/>
      <c r="VS646" s="802"/>
      <c r="VT646" s="802"/>
      <c r="VU646" s="802"/>
      <c r="VV646" s="802"/>
      <c r="VW646" s="802"/>
      <c r="VX646" s="802"/>
      <c r="VY646" s="802"/>
      <c r="VZ646" s="802"/>
      <c r="WA646" s="802"/>
      <c r="WB646" s="802"/>
      <c r="WC646" s="802"/>
      <c r="WD646" s="802"/>
      <c r="WE646" s="802"/>
      <c r="WF646" s="802"/>
      <c r="WG646" s="802"/>
      <c r="WH646" s="802"/>
      <c r="WI646" s="802"/>
      <c r="WJ646" s="802"/>
      <c r="WK646" s="802"/>
      <c r="WL646" s="802"/>
      <c r="WM646" s="802"/>
      <c r="WN646" s="802"/>
      <c r="WO646" s="802"/>
      <c r="WP646" s="802"/>
      <c r="WQ646" s="802"/>
      <c r="WR646" s="802"/>
      <c r="WS646" s="802"/>
      <c r="WT646" s="802"/>
      <c r="WU646" s="802"/>
      <c r="WV646" s="802"/>
      <c r="WW646" s="802"/>
      <c r="WX646" s="802"/>
      <c r="WY646" s="802"/>
      <c r="WZ646" s="802"/>
      <c r="XA646" s="802"/>
      <c r="XB646" s="802"/>
      <c r="XC646" s="802"/>
      <c r="XD646" s="802"/>
      <c r="XE646" s="802"/>
      <c r="XF646" s="802"/>
      <c r="XG646" s="802"/>
      <c r="XH646" s="802"/>
      <c r="XI646" s="802"/>
      <c r="XJ646" s="802"/>
      <c r="XK646" s="802"/>
      <c r="XL646" s="802"/>
      <c r="XM646" s="802"/>
      <c r="XN646" s="802"/>
      <c r="XO646" s="802"/>
      <c r="XP646" s="802"/>
      <c r="XQ646" s="802"/>
      <c r="XR646" s="802"/>
      <c r="XS646" s="802"/>
      <c r="XT646" s="802"/>
      <c r="XU646" s="802"/>
      <c r="XV646" s="802"/>
      <c r="XW646" s="802"/>
      <c r="XX646" s="802"/>
      <c r="XY646" s="802"/>
      <c r="XZ646" s="802"/>
      <c r="YA646" s="802"/>
      <c r="YB646" s="802"/>
      <c r="YC646" s="802"/>
      <c r="YD646" s="802"/>
      <c r="YE646" s="802"/>
      <c r="YF646" s="802"/>
      <c r="YG646" s="802"/>
      <c r="YH646" s="802"/>
      <c r="YI646" s="802"/>
      <c r="YJ646" s="802"/>
      <c r="YK646" s="802"/>
      <c r="YL646" s="802"/>
      <c r="YM646" s="802"/>
      <c r="YN646" s="802"/>
      <c r="YO646" s="802"/>
      <c r="YP646" s="802"/>
      <c r="YQ646" s="802"/>
      <c r="YR646" s="802"/>
      <c r="YS646" s="802"/>
      <c r="YT646" s="802"/>
      <c r="YU646" s="802"/>
      <c r="YV646" s="802"/>
      <c r="YW646" s="802"/>
      <c r="YX646" s="802"/>
      <c r="YY646" s="802"/>
      <c r="YZ646" s="802"/>
      <c r="ZA646" s="802"/>
      <c r="ZB646" s="802"/>
      <c r="ZC646" s="802"/>
      <c r="ZD646" s="802"/>
      <c r="ZE646" s="802"/>
      <c r="ZF646" s="802"/>
      <c r="ZG646" s="802"/>
      <c r="ZH646" s="802"/>
      <c r="ZI646" s="802"/>
      <c r="ZJ646" s="802"/>
      <c r="ZK646" s="802"/>
      <c r="ZL646" s="802"/>
      <c r="ZM646" s="802"/>
      <c r="ZN646" s="802"/>
      <c r="ZO646" s="802"/>
      <c r="ZP646" s="802"/>
      <c r="ZQ646" s="802"/>
      <c r="ZR646" s="802"/>
      <c r="ZS646" s="802"/>
      <c r="ZT646" s="802"/>
      <c r="ZU646" s="802"/>
      <c r="ZV646" s="802"/>
      <c r="ZW646" s="802"/>
      <c r="ZX646" s="802"/>
      <c r="ZY646" s="802"/>
      <c r="ZZ646" s="802"/>
      <c r="AAA646" s="802"/>
      <c r="AAB646" s="802"/>
      <c r="AAC646" s="802"/>
      <c r="AAD646" s="802"/>
      <c r="AAE646" s="802"/>
      <c r="AAF646" s="802"/>
      <c r="AAG646" s="802"/>
      <c r="AAH646" s="802"/>
      <c r="AAI646" s="802"/>
      <c r="AAJ646" s="802"/>
      <c r="AAK646" s="802"/>
      <c r="AAL646" s="802"/>
      <c r="AAM646" s="802"/>
      <c r="AAN646" s="802"/>
      <c r="AAO646" s="802"/>
      <c r="AAP646" s="802"/>
      <c r="AAQ646" s="802"/>
      <c r="AAR646" s="802"/>
      <c r="AAS646" s="802"/>
      <c r="AAT646" s="802"/>
      <c r="AAU646" s="802"/>
      <c r="AAV646" s="802"/>
      <c r="AAW646" s="802"/>
      <c r="AAX646" s="802"/>
      <c r="AAY646" s="802"/>
      <c r="AAZ646" s="802"/>
      <c r="ABA646" s="802"/>
      <c r="ABB646" s="802"/>
      <c r="ABC646" s="802"/>
      <c r="ABD646" s="802"/>
      <c r="ABE646" s="802"/>
      <c r="ABF646" s="802"/>
      <c r="ABG646" s="802"/>
      <c r="ABH646" s="802"/>
      <c r="ABI646" s="802"/>
      <c r="ABJ646" s="802"/>
      <c r="ABK646" s="802"/>
      <c r="ABL646" s="802"/>
      <c r="ABM646" s="802"/>
      <c r="ABN646" s="802"/>
      <c r="ABO646" s="802"/>
      <c r="ABP646" s="802"/>
      <c r="ABQ646" s="802"/>
      <c r="ABR646" s="802"/>
      <c r="ABS646" s="802"/>
      <c r="ABT646" s="802"/>
      <c r="ABU646" s="802"/>
      <c r="ABV646" s="802"/>
      <c r="ABW646" s="802"/>
      <c r="ABX646" s="802"/>
      <c r="ABY646" s="802"/>
      <c r="ABZ646" s="802"/>
      <c r="ACA646" s="802"/>
      <c r="ACB646" s="802"/>
      <c r="ACC646" s="802"/>
      <c r="ACD646" s="802"/>
      <c r="ACE646" s="802"/>
      <c r="ACF646" s="802"/>
      <c r="ACG646" s="802"/>
      <c r="ACH646" s="802"/>
      <c r="ACI646" s="802"/>
      <c r="ACJ646" s="802"/>
      <c r="ACK646" s="802"/>
      <c r="ACL646" s="802"/>
      <c r="ACM646" s="802"/>
      <c r="ACN646" s="802"/>
      <c r="ACO646" s="802"/>
      <c r="ACP646" s="802"/>
      <c r="ACQ646" s="802"/>
      <c r="ACR646" s="802"/>
      <c r="ACS646" s="802"/>
      <c r="ACT646" s="802"/>
      <c r="ACU646" s="802"/>
      <c r="ACV646" s="802"/>
      <c r="ACW646" s="802"/>
      <c r="ACX646" s="802"/>
      <c r="ACY646" s="802"/>
      <c r="ACZ646" s="802"/>
      <c r="ADA646" s="802"/>
      <c r="ADB646" s="802"/>
      <c r="ADC646" s="802"/>
      <c r="ADD646" s="802"/>
      <c r="ADE646" s="802"/>
      <c r="ADF646" s="802"/>
      <c r="ADG646" s="802"/>
      <c r="ADH646" s="802"/>
      <c r="ADI646" s="802"/>
      <c r="ADJ646" s="802"/>
      <c r="ADK646" s="802"/>
      <c r="ADL646" s="802"/>
      <c r="ADM646" s="802"/>
      <c r="ADN646" s="802"/>
      <c r="ADO646" s="802"/>
      <c r="ADP646" s="802"/>
      <c r="ADQ646" s="802"/>
      <c r="ADR646" s="802"/>
      <c r="ADS646" s="802"/>
      <c r="ADT646" s="802"/>
      <c r="ADU646" s="802"/>
      <c r="ADV646" s="802"/>
      <c r="ADW646" s="802"/>
      <c r="ADX646" s="802"/>
      <c r="ADY646" s="802"/>
      <c r="ADZ646" s="802"/>
      <c r="AEA646" s="802"/>
      <c r="AEB646" s="802"/>
      <c r="AEC646" s="802"/>
      <c r="AED646" s="802"/>
      <c r="AEE646" s="802"/>
      <c r="AEF646" s="802"/>
      <c r="AEG646" s="802"/>
      <c r="AEH646" s="802"/>
      <c r="AEI646" s="802"/>
      <c r="AEJ646" s="802"/>
      <c r="AEK646" s="802"/>
      <c r="AEL646" s="802"/>
      <c r="AEM646" s="802"/>
      <c r="AEN646" s="802"/>
      <c r="AEO646" s="802"/>
      <c r="AEP646" s="802"/>
      <c r="AEQ646" s="802"/>
      <c r="AER646" s="802"/>
      <c r="AES646" s="802"/>
      <c r="AET646" s="802"/>
      <c r="AEU646" s="802"/>
      <c r="AEV646" s="802"/>
      <c r="AEW646" s="802"/>
      <c r="AEX646" s="802"/>
      <c r="AEY646" s="802"/>
      <c r="AEZ646" s="802"/>
      <c r="AFA646" s="802"/>
      <c r="AFB646" s="802"/>
      <c r="AFC646" s="802"/>
      <c r="AFD646" s="802"/>
      <c r="AFE646" s="802"/>
      <c r="AFF646" s="802"/>
      <c r="AFG646" s="802"/>
      <c r="AFH646" s="802"/>
      <c r="AFI646" s="802"/>
      <c r="AFJ646" s="802"/>
      <c r="AFK646" s="802"/>
      <c r="AFL646" s="802"/>
      <c r="AFM646" s="802"/>
      <c r="AFN646" s="802"/>
      <c r="AFO646" s="802"/>
      <c r="AFP646" s="802"/>
      <c r="AFQ646" s="802"/>
      <c r="AFR646" s="802"/>
      <c r="AFS646" s="802"/>
      <c r="AFT646" s="802"/>
      <c r="AFU646" s="802"/>
      <c r="AFV646" s="802"/>
      <c r="AFW646" s="802"/>
      <c r="AFX646" s="802"/>
      <c r="AFY646" s="802"/>
      <c r="AFZ646" s="802"/>
      <c r="AGA646" s="802"/>
      <c r="AGB646" s="802"/>
      <c r="AGC646" s="802"/>
      <c r="AGD646" s="802"/>
      <c r="AGE646" s="802"/>
      <c r="AGF646" s="802"/>
      <c r="AGG646" s="802"/>
      <c r="AGH646" s="802"/>
      <c r="AGI646" s="802"/>
      <c r="AGJ646" s="802"/>
      <c r="AGK646" s="802"/>
      <c r="AGL646" s="802"/>
      <c r="AGM646" s="802"/>
      <c r="AGN646" s="802"/>
      <c r="AGO646" s="802"/>
      <c r="AGP646" s="802"/>
      <c r="AGQ646" s="802"/>
      <c r="AGR646" s="802"/>
      <c r="AGS646" s="802"/>
      <c r="AGT646" s="802"/>
      <c r="AGU646" s="802"/>
      <c r="AGV646" s="802"/>
      <c r="AGW646" s="802"/>
      <c r="AGX646" s="802"/>
      <c r="AGY646" s="802"/>
      <c r="AGZ646" s="802"/>
      <c r="AHA646" s="802"/>
      <c r="AHB646" s="802"/>
      <c r="AHC646" s="802"/>
      <c r="AHD646" s="802"/>
      <c r="AHE646" s="802"/>
      <c r="AHF646" s="802"/>
      <c r="AHG646" s="802"/>
      <c r="AHH646" s="802"/>
      <c r="AHI646" s="802"/>
      <c r="AHJ646" s="802"/>
      <c r="AHK646" s="802"/>
      <c r="AHL646" s="802"/>
      <c r="AHM646" s="802"/>
      <c r="AHN646" s="802"/>
      <c r="AHO646" s="802"/>
      <c r="AHP646" s="802"/>
      <c r="AHQ646" s="802"/>
      <c r="AHR646" s="802"/>
      <c r="AHS646" s="802"/>
      <c r="AHT646" s="802"/>
      <c r="AHU646" s="802"/>
      <c r="AHV646" s="802"/>
      <c r="AHW646" s="802"/>
      <c r="AHX646" s="802"/>
      <c r="AHY646" s="802"/>
      <c r="AHZ646" s="802"/>
      <c r="AIA646" s="802"/>
      <c r="AIB646" s="802"/>
      <c r="AIC646" s="802"/>
      <c r="AID646" s="802"/>
      <c r="AIE646" s="802"/>
      <c r="AIF646" s="802"/>
      <c r="AIG646" s="802"/>
      <c r="AIH646" s="802"/>
      <c r="AII646" s="802"/>
      <c r="AIJ646" s="802"/>
      <c r="AQE646" s="802"/>
      <c r="AQF646" s="802"/>
      <c r="AQG646" s="802"/>
      <c r="AQH646" s="802"/>
      <c r="AQI646" s="802"/>
      <c r="AQJ646" s="802"/>
      <c r="AQK646" s="802"/>
      <c r="AQL646" s="802"/>
      <c r="AQM646" s="802"/>
      <c r="AQN646" s="802"/>
      <c r="AQO646" s="802"/>
      <c r="AQP646" s="802"/>
      <c r="AQQ646" s="802"/>
      <c r="AQR646" s="802"/>
      <c r="AQS646" s="802"/>
      <c r="AQT646" s="802"/>
      <c r="AQU646" s="802"/>
      <c r="AQV646" s="802"/>
      <c r="AQW646" s="802"/>
      <c r="AQX646" s="802"/>
      <c r="AQY646" s="802"/>
      <c r="AQZ646" s="802"/>
      <c r="ARA646" s="802"/>
      <c r="ARB646" s="802"/>
      <c r="ARC646" s="802"/>
      <c r="ARD646" s="802"/>
      <c r="ARE646" s="802"/>
      <c r="ARF646" s="802"/>
      <c r="ARG646" s="802"/>
      <c r="ARH646" s="802"/>
      <c r="ARI646" s="802"/>
      <c r="ARJ646" s="802"/>
      <c r="ARK646" s="802"/>
      <c r="ARL646" s="802"/>
      <c r="ARM646" s="802"/>
      <c r="ARN646" s="802"/>
      <c r="ARO646" s="802"/>
      <c r="ARP646" s="802"/>
      <c r="ARQ646" s="802"/>
      <c r="ARR646" s="802"/>
      <c r="ARS646" s="802"/>
      <c r="ART646" s="802"/>
      <c r="ARU646" s="802"/>
      <c r="ARV646" s="802"/>
      <c r="ARW646" s="802"/>
      <c r="ARX646" s="802"/>
      <c r="ARY646" s="802"/>
      <c r="ARZ646" s="802"/>
      <c r="ASA646" s="802"/>
      <c r="ASB646" s="802"/>
      <c r="ASC646" s="802"/>
      <c r="ASD646" s="802"/>
      <c r="ASE646" s="802"/>
      <c r="ASF646" s="802"/>
      <c r="ASG646" s="802"/>
      <c r="ASH646" s="802"/>
      <c r="ASI646" s="802"/>
      <c r="ASJ646" s="802"/>
      <c r="ASK646" s="802"/>
      <c r="ASL646" s="802"/>
      <c r="ATP646" s="802"/>
      <c r="ATQ646" s="802"/>
      <c r="ATR646" s="802"/>
      <c r="ATS646" s="802"/>
      <c r="ATT646" s="802"/>
      <c r="ATU646" s="802"/>
      <c r="ATV646" s="802"/>
      <c r="ATW646" s="802"/>
      <c r="ATX646" s="802"/>
      <c r="ATY646" s="802"/>
      <c r="ATZ646" s="802"/>
      <c r="AUA646" s="802"/>
      <c r="AUB646" s="802"/>
      <c r="AUC646" s="802"/>
      <c r="AUD646" s="802"/>
      <c r="AUE646" s="802"/>
      <c r="AUF646" s="802"/>
      <c r="AUG646" s="802"/>
      <c r="AUH646" s="802"/>
      <c r="AUI646" s="802"/>
      <c r="AUJ646" s="802"/>
      <c r="AUK646" s="802"/>
      <c r="AUL646" s="802"/>
      <c r="AUM646" s="802"/>
      <c r="AUN646" s="802"/>
      <c r="AUO646" s="802"/>
      <c r="AUP646" s="801"/>
      <c r="AUQ646" s="802"/>
      <c r="AUR646" s="801"/>
      <c r="AUS646" s="802"/>
      <c r="AUT646" s="801"/>
      <c r="AUU646" s="802"/>
      <c r="AUV646" s="802"/>
      <c r="AUW646" s="802"/>
      <c r="AUX646" s="802"/>
      <c r="AUY646" s="802"/>
      <c r="AUZ646" s="802"/>
      <c r="AVA646" s="802"/>
      <c r="AVB646" s="802"/>
      <c r="AVC646" s="802"/>
      <c r="AVD646" s="802"/>
      <c r="AVE646" s="802"/>
      <c r="AVF646" s="802"/>
      <c r="AVG646" s="802"/>
      <c r="AVH646" s="802"/>
      <c r="AVI646" s="802"/>
      <c r="AVJ646" s="808"/>
      <c r="AVK646" s="808"/>
      <c r="AVL646" s="808"/>
      <c r="AVM646" s="808"/>
      <c r="AVN646" s="808"/>
      <c r="AVO646" s="808"/>
      <c r="AVP646" s="808"/>
      <c r="AVQ646" s="808"/>
      <c r="AVR646" s="808"/>
      <c r="AVS646" s="808"/>
      <c r="AVT646" s="808"/>
      <c r="AVU646" s="809"/>
      <c r="AVV646" s="809"/>
      <c r="AVW646" s="809"/>
      <c r="AVX646" s="809"/>
      <c r="AVY646" s="809"/>
      <c r="AVZ646" s="809"/>
      <c r="AWA646" s="809"/>
      <c r="AWB646" s="809"/>
      <c r="AWC646" s="809"/>
      <c r="AWD646" s="809"/>
      <c r="AWE646" s="809"/>
      <c r="AWF646" s="809"/>
      <c r="AWG646" s="809"/>
      <c r="AWH646" s="809"/>
      <c r="AWI646" s="809"/>
      <c r="AWJ646" s="809"/>
      <c r="AWK646" s="809"/>
      <c r="AWL646" s="809"/>
      <c r="AWM646" s="809"/>
      <c r="AWN646" s="809"/>
      <c r="AWO646" s="809"/>
      <c r="AWP646" s="809"/>
      <c r="AWQ646" s="809"/>
      <c r="AWR646" s="808"/>
      <c r="AWS646" s="761"/>
      <c r="AWT646" s="808"/>
      <c r="AWU646" s="809"/>
      <c r="AWV646" s="809"/>
      <c r="AWW646" s="809"/>
      <c r="AWX646" s="809"/>
      <c r="AWY646" s="809"/>
      <c r="AWZ646" s="809"/>
      <c r="AXA646" s="809"/>
      <c r="AXB646" s="809"/>
      <c r="AXC646" s="809"/>
      <c r="AXD646" s="809"/>
      <c r="AXE646" s="809"/>
      <c r="AXF646" s="809"/>
      <c r="AXG646" s="809"/>
      <c r="AXH646" s="809"/>
      <c r="AXI646" s="809"/>
      <c r="AXJ646" s="809"/>
      <c r="AXK646" s="809"/>
      <c r="AXL646" s="809"/>
      <c r="AXM646" s="809"/>
      <c r="AXN646" s="809"/>
      <c r="AXO646" s="809"/>
      <c r="AXP646" s="809"/>
      <c r="AXQ646" s="809"/>
      <c r="AXR646" s="809"/>
      <c r="AXS646" s="809"/>
      <c r="AXT646" s="809"/>
      <c r="AXU646" s="809"/>
      <c r="AXV646" s="809"/>
      <c r="AXW646" s="809"/>
      <c r="AXX646" s="809"/>
      <c r="AXY646" s="809"/>
      <c r="AXZ646" s="809"/>
      <c r="AYA646" s="809"/>
      <c r="AYB646" s="809"/>
      <c r="AYC646" s="809"/>
      <c r="AYD646" s="808"/>
      <c r="AYE646" s="808"/>
      <c r="AYF646" s="809"/>
      <c r="AYG646" s="808"/>
      <c r="AYH646" s="810"/>
      <c r="AYI646" s="810"/>
      <c r="AYJ646" s="810"/>
      <c r="AYK646" s="810"/>
      <c r="AYL646" s="810"/>
      <c r="AYM646" s="810"/>
      <c r="AYN646" s="810"/>
      <c r="AYO646" s="810"/>
      <c r="AYP646" s="810"/>
      <c r="AYQ646" s="810"/>
      <c r="AYR646" s="810"/>
      <c r="AYS646" s="810"/>
      <c r="AYT646" s="810"/>
      <c r="AYU646" s="810"/>
      <c r="AYV646" s="810"/>
      <c r="AYW646" s="810"/>
      <c r="AYX646" s="810"/>
      <c r="AYY646" s="810"/>
      <c r="AYZ646" s="810"/>
      <c r="AZA646" s="810"/>
      <c r="AZB646" s="810"/>
      <c r="AZC646" s="810"/>
      <c r="AZD646" s="810"/>
      <c r="AZE646" s="810"/>
      <c r="AZF646" s="810"/>
      <c r="AZG646" s="810"/>
      <c r="AZH646" s="810"/>
      <c r="AZI646" s="810"/>
      <c r="AZJ646" s="810"/>
      <c r="AZK646" s="810"/>
      <c r="AZL646" s="810"/>
      <c r="AZM646" s="810"/>
      <c r="AZN646" s="810"/>
      <c r="AZO646" s="810"/>
      <c r="AZP646" s="809"/>
      <c r="AZQ646" s="802"/>
      <c r="AZR646" s="802"/>
      <c r="AZS646" s="802"/>
    </row>
    <row r="647" spans="21:1371" s="793" customFormat="1" ht="13.5">
      <c r="AS647" s="802"/>
      <c r="AT647" s="802"/>
      <c r="AU647" s="802"/>
      <c r="AV647" s="802"/>
      <c r="AW647" s="802"/>
      <c r="AX647" s="802"/>
      <c r="AY647" s="802"/>
      <c r="AZ647" s="802"/>
      <c r="BA647" s="802"/>
      <c r="BB647" s="802"/>
      <c r="BC647" s="802"/>
      <c r="BD647" s="802"/>
      <c r="BE647" s="802"/>
      <c r="BF647" s="802"/>
      <c r="BG647" s="802"/>
      <c r="BH647" s="802"/>
      <c r="BI647" s="802"/>
      <c r="BJ647" s="802"/>
      <c r="BK647" s="802"/>
      <c r="BL647" s="802"/>
      <c r="BM647" s="802"/>
      <c r="BN647" s="802"/>
      <c r="BO647" s="802"/>
      <c r="BP647" s="802"/>
      <c r="BQ647" s="802"/>
      <c r="BR647" s="802"/>
      <c r="BS647" s="802"/>
      <c r="BT647" s="802"/>
      <c r="BU647" s="802"/>
      <c r="BV647" s="802"/>
      <c r="BW647" s="802"/>
      <c r="BX647" s="802"/>
      <c r="BY647" s="802"/>
      <c r="BZ647" s="802"/>
      <c r="CA647" s="802"/>
      <c r="CB647" s="802"/>
      <c r="CC647" s="802"/>
      <c r="CD647" s="802"/>
      <c r="CE647" s="802"/>
      <c r="CF647" s="802"/>
      <c r="CG647" s="802"/>
      <c r="CH647" s="802"/>
      <c r="CI647" s="802"/>
      <c r="CJ647" s="802"/>
      <c r="CK647" s="802"/>
      <c r="CL647" s="802"/>
      <c r="CM647" s="802"/>
      <c r="CN647" s="802"/>
      <c r="CO647" s="802"/>
      <c r="CP647" s="802"/>
      <c r="CQ647" s="802"/>
      <c r="CR647" s="802"/>
      <c r="CS647" s="802"/>
      <c r="CT647" s="802"/>
      <c r="CU647" s="802"/>
      <c r="CV647" s="802"/>
      <c r="CW647" s="802"/>
      <c r="CX647" s="802"/>
      <c r="CY647" s="802"/>
      <c r="CZ647" s="802"/>
      <c r="DA647" s="802"/>
      <c r="DB647" s="802"/>
      <c r="DC647" s="802"/>
      <c r="DD647" s="802"/>
      <c r="DE647" s="802"/>
      <c r="DF647" s="802"/>
      <c r="DG647" s="802"/>
      <c r="DH647" s="802"/>
      <c r="DI647" s="802"/>
      <c r="DJ647" s="802"/>
      <c r="DK647" s="802"/>
      <c r="DL647" s="802"/>
      <c r="DM647" s="802"/>
      <c r="DN647" s="802"/>
      <c r="DO647" s="802"/>
      <c r="DP647" s="802"/>
      <c r="DQ647" s="802"/>
      <c r="DR647" s="802"/>
      <c r="DS647" s="802"/>
      <c r="DT647" s="802"/>
      <c r="DU647" s="802"/>
      <c r="DV647" s="802"/>
      <c r="DW647" s="802"/>
      <c r="DX647" s="802"/>
      <c r="DY647" s="802"/>
      <c r="DZ647" s="802"/>
      <c r="EA647" s="802"/>
      <c r="EB647" s="802"/>
      <c r="EC647" s="802"/>
      <c r="ED647" s="802"/>
      <c r="EE647" s="802"/>
      <c r="EF647" s="802"/>
      <c r="EG647" s="802"/>
      <c r="EH647" s="802"/>
      <c r="EI647" s="802"/>
      <c r="EJ647" s="802"/>
      <c r="EK647" s="802"/>
      <c r="EL647" s="802"/>
      <c r="EM647" s="802"/>
      <c r="EN647" s="802"/>
      <c r="EO647" s="802"/>
      <c r="EP647" s="802"/>
      <c r="EQ647" s="802"/>
      <c r="ER647" s="802"/>
      <c r="ES647" s="802"/>
      <c r="ET647" s="802"/>
      <c r="EU647" s="802"/>
      <c r="EV647" s="802"/>
      <c r="EW647" s="802"/>
      <c r="EX647" s="802"/>
      <c r="EY647" s="802"/>
      <c r="EZ647" s="802"/>
      <c r="FA647" s="802"/>
      <c r="FB647" s="802"/>
      <c r="FC647" s="802"/>
      <c r="FD647" s="802"/>
      <c r="FE647" s="802"/>
      <c r="FF647" s="802"/>
      <c r="FG647" s="802"/>
      <c r="FH647" s="802"/>
      <c r="FI647" s="802"/>
      <c r="FJ647" s="802"/>
      <c r="FK647" s="802"/>
      <c r="FL647" s="802"/>
      <c r="FM647" s="802"/>
      <c r="FN647" s="802"/>
      <c r="FO647" s="802"/>
      <c r="FP647" s="802"/>
      <c r="FQ647" s="802"/>
      <c r="FR647" s="802"/>
      <c r="FS647" s="802"/>
      <c r="FT647" s="802"/>
      <c r="FU647" s="802"/>
      <c r="FV647" s="802"/>
      <c r="FW647" s="802"/>
      <c r="FX647" s="802"/>
      <c r="FY647" s="802"/>
      <c r="FZ647" s="802"/>
      <c r="GA647" s="802"/>
      <c r="GB647" s="802"/>
      <c r="GC647" s="802"/>
      <c r="GD647" s="802"/>
      <c r="GE647" s="802"/>
      <c r="GF647" s="802"/>
      <c r="GG647" s="802"/>
      <c r="GH647" s="802"/>
      <c r="GI647" s="802"/>
      <c r="GJ647" s="802"/>
      <c r="GK647" s="802"/>
      <c r="GL647" s="802"/>
      <c r="GM647" s="802"/>
      <c r="GN647" s="802"/>
      <c r="GO647" s="802"/>
      <c r="GP647" s="802"/>
      <c r="GQ647" s="802"/>
      <c r="GR647" s="802"/>
      <c r="GS647" s="802"/>
      <c r="GT647" s="802"/>
      <c r="GU647" s="802"/>
      <c r="GV647" s="802"/>
      <c r="GW647" s="802"/>
      <c r="GX647" s="802"/>
      <c r="GY647" s="802"/>
      <c r="GZ647" s="802"/>
      <c r="HA647" s="802"/>
      <c r="HB647" s="802"/>
      <c r="HC647" s="802"/>
      <c r="HD647" s="802"/>
      <c r="HE647" s="802"/>
      <c r="HF647" s="802"/>
      <c r="HG647" s="802"/>
      <c r="HH647" s="802"/>
      <c r="HI647" s="802"/>
      <c r="HJ647" s="802"/>
      <c r="HK647" s="802"/>
      <c r="HL647" s="802"/>
      <c r="HM647" s="802"/>
      <c r="HN647" s="802"/>
      <c r="HO647" s="802"/>
      <c r="HP647" s="802"/>
      <c r="HQ647" s="802"/>
      <c r="HR647" s="802"/>
      <c r="HS647" s="802"/>
      <c r="HT647" s="802"/>
      <c r="HU647" s="802"/>
      <c r="HV647" s="802"/>
      <c r="HW647" s="802"/>
      <c r="HX647" s="802"/>
      <c r="HY647" s="802"/>
      <c r="HZ647" s="802"/>
      <c r="IA647" s="802"/>
      <c r="IB647" s="802"/>
      <c r="IC647" s="802"/>
      <c r="ID647" s="802"/>
      <c r="IE647" s="802"/>
      <c r="IF647" s="802"/>
      <c r="IG647" s="802"/>
      <c r="IH647" s="802"/>
      <c r="II647" s="802"/>
      <c r="IJ647" s="802"/>
      <c r="IK647" s="802"/>
      <c r="IL647" s="802"/>
      <c r="IM647" s="802"/>
      <c r="IN647" s="802"/>
      <c r="IO647" s="802"/>
      <c r="IP647" s="802"/>
      <c r="IQ647" s="802"/>
      <c r="IR647" s="802"/>
      <c r="IS647" s="802"/>
      <c r="IT647" s="802"/>
      <c r="IU647" s="802"/>
      <c r="IV647" s="802"/>
      <c r="IW647" s="802"/>
      <c r="IX647" s="802"/>
      <c r="IY647" s="802"/>
      <c r="IZ647" s="802"/>
      <c r="JA647" s="802"/>
      <c r="JB647" s="802"/>
      <c r="JC647" s="802"/>
      <c r="JD647" s="802"/>
      <c r="JE647" s="802"/>
      <c r="JF647" s="802"/>
      <c r="JG647" s="802"/>
      <c r="JH647" s="802"/>
      <c r="JI647" s="802"/>
      <c r="JJ647" s="802"/>
      <c r="JK647" s="802"/>
      <c r="JL647" s="802"/>
      <c r="JM647" s="802"/>
      <c r="JN647" s="802"/>
      <c r="JO647" s="802"/>
      <c r="JP647" s="802"/>
      <c r="JQ647" s="802"/>
      <c r="JR647" s="802"/>
      <c r="JS647" s="802"/>
      <c r="JT647" s="802"/>
      <c r="JU647" s="802"/>
      <c r="JV647" s="802"/>
      <c r="JW647" s="802"/>
      <c r="JX647" s="802"/>
      <c r="JY647" s="802"/>
      <c r="JZ647" s="802"/>
      <c r="KA647" s="802"/>
      <c r="KB647" s="802"/>
      <c r="KC647" s="802"/>
      <c r="KD647" s="802"/>
      <c r="KE647" s="802"/>
      <c r="KF647" s="802"/>
      <c r="KG647" s="802"/>
      <c r="KH647" s="802"/>
      <c r="KI647" s="802"/>
      <c r="KJ647" s="802"/>
      <c r="KK647" s="802"/>
      <c r="KL647" s="802"/>
      <c r="KM647" s="802"/>
      <c r="KN647" s="802"/>
      <c r="KO647" s="802"/>
      <c r="KP647" s="802"/>
      <c r="KQ647" s="802"/>
      <c r="KR647" s="802"/>
      <c r="KS647" s="802"/>
      <c r="KT647" s="802"/>
      <c r="KU647" s="802"/>
      <c r="KV647" s="802"/>
      <c r="KW647" s="802"/>
      <c r="KX647" s="802"/>
      <c r="KY647" s="802"/>
      <c r="KZ647" s="802"/>
      <c r="LA647" s="802"/>
      <c r="LB647" s="802"/>
      <c r="LC647" s="802"/>
      <c r="LD647" s="802"/>
      <c r="LE647" s="802"/>
      <c r="LF647" s="802"/>
      <c r="LG647" s="802"/>
      <c r="LH647" s="802"/>
      <c r="LI647" s="802"/>
      <c r="LJ647" s="802"/>
      <c r="LK647" s="802"/>
      <c r="LL647" s="802"/>
      <c r="LM647" s="802"/>
      <c r="LN647" s="802"/>
      <c r="LO647" s="802"/>
      <c r="LP647" s="802"/>
      <c r="LQ647" s="802"/>
      <c r="LR647" s="802"/>
      <c r="LS647" s="802"/>
      <c r="LT647" s="802"/>
      <c r="LU647" s="802"/>
      <c r="LV647" s="802"/>
      <c r="LW647" s="802"/>
      <c r="LX647" s="802"/>
      <c r="LY647" s="802"/>
      <c r="LZ647" s="802"/>
      <c r="MA647" s="802"/>
      <c r="MB647" s="802"/>
      <c r="MC647" s="802"/>
      <c r="MD647" s="802"/>
      <c r="ME647" s="802"/>
      <c r="MF647" s="802"/>
      <c r="MG647" s="802"/>
      <c r="MH647" s="802"/>
      <c r="MI647" s="802"/>
      <c r="MJ647" s="802"/>
      <c r="MK647" s="802"/>
      <c r="ML647" s="802"/>
      <c r="MM647" s="802"/>
      <c r="MN647" s="802"/>
      <c r="MO647" s="802"/>
      <c r="MP647" s="802"/>
      <c r="MQ647" s="802"/>
      <c r="MR647" s="802"/>
      <c r="MS647" s="802"/>
      <c r="MT647" s="802"/>
      <c r="MU647" s="802"/>
      <c r="MV647" s="802"/>
      <c r="MW647" s="802"/>
      <c r="MX647" s="802"/>
      <c r="MY647" s="802"/>
      <c r="MZ647" s="802"/>
      <c r="NA647" s="802"/>
      <c r="NB647" s="802"/>
      <c r="NC647" s="802"/>
      <c r="ND647" s="802"/>
      <c r="NE647" s="802"/>
      <c r="NF647" s="802"/>
      <c r="NG647" s="802"/>
      <c r="NH647" s="802"/>
      <c r="NI647" s="802"/>
      <c r="NJ647" s="802"/>
      <c r="NK647" s="802"/>
      <c r="NL647" s="802"/>
      <c r="NM647" s="802"/>
      <c r="NN647" s="802"/>
      <c r="NO647" s="802"/>
      <c r="NP647" s="802"/>
      <c r="NQ647" s="802"/>
      <c r="NR647" s="802"/>
      <c r="NS647" s="802"/>
      <c r="NT647" s="802"/>
      <c r="NU647" s="802"/>
      <c r="NV647" s="802"/>
      <c r="NW647" s="802"/>
      <c r="NX647" s="802"/>
      <c r="NY647" s="802"/>
      <c r="NZ647" s="802"/>
      <c r="OA647" s="802"/>
      <c r="OB647" s="802"/>
      <c r="OC647" s="802"/>
      <c r="OD647" s="802"/>
      <c r="OE647" s="802"/>
      <c r="OF647" s="802"/>
      <c r="OG647" s="802"/>
      <c r="OH647" s="802"/>
      <c r="OI647" s="802"/>
      <c r="OJ647" s="802"/>
      <c r="OK647" s="802"/>
      <c r="OL647" s="802"/>
      <c r="OM647" s="802"/>
      <c r="ON647" s="802"/>
      <c r="OO647" s="802"/>
      <c r="OP647" s="802"/>
      <c r="OQ647" s="802"/>
      <c r="OR647" s="802"/>
      <c r="OS647" s="802"/>
      <c r="OT647" s="802"/>
      <c r="OU647" s="802"/>
      <c r="OV647" s="802"/>
      <c r="OW647" s="802"/>
      <c r="OX647" s="802"/>
      <c r="OY647" s="802"/>
      <c r="OZ647" s="802"/>
      <c r="PA647" s="802"/>
      <c r="PB647" s="802"/>
      <c r="PC647" s="802"/>
      <c r="PD647" s="802"/>
      <c r="PE647" s="802"/>
      <c r="PF647" s="802"/>
      <c r="PG647" s="802"/>
      <c r="PH647" s="802"/>
      <c r="PI647" s="802"/>
      <c r="PJ647" s="802"/>
      <c r="PK647" s="802"/>
      <c r="PL647" s="802"/>
      <c r="PM647" s="802"/>
      <c r="PN647" s="802"/>
      <c r="PO647" s="802"/>
      <c r="PP647" s="802"/>
      <c r="PQ647" s="802"/>
      <c r="PR647" s="802"/>
      <c r="PS647" s="802"/>
      <c r="PT647" s="802"/>
      <c r="PU647" s="802"/>
      <c r="PV647" s="802"/>
      <c r="PW647" s="802"/>
      <c r="PX647" s="802"/>
      <c r="PY647" s="802"/>
      <c r="PZ647" s="802"/>
      <c r="QA647" s="802"/>
      <c r="QB647" s="802"/>
      <c r="QC647" s="802"/>
      <c r="QD647" s="802"/>
      <c r="QE647" s="802"/>
      <c r="QF647" s="802"/>
      <c r="QG647" s="802"/>
      <c r="QH647" s="802"/>
      <c r="QI647" s="802"/>
      <c r="QJ647" s="802"/>
      <c r="QK647" s="802"/>
      <c r="QL647" s="802"/>
      <c r="QM647" s="802"/>
      <c r="QN647" s="802"/>
      <c r="QO647" s="802"/>
      <c r="QP647" s="802"/>
      <c r="QQ647" s="802"/>
      <c r="QR647" s="802"/>
      <c r="QS647" s="802"/>
      <c r="QT647" s="802"/>
      <c r="QU647" s="802"/>
      <c r="QV647" s="802"/>
      <c r="QW647" s="802"/>
      <c r="QX647" s="802"/>
      <c r="QY647" s="802"/>
      <c r="QZ647" s="802"/>
      <c r="RA647" s="802"/>
      <c r="RB647" s="802"/>
      <c r="RC647" s="802"/>
      <c r="RD647" s="802"/>
      <c r="RE647" s="802"/>
      <c r="RF647" s="802"/>
      <c r="RG647" s="802"/>
      <c r="RH647" s="802"/>
      <c r="RI647" s="802"/>
      <c r="RJ647" s="802"/>
      <c r="RK647" s="802"/>
      <c r="RL647" s="802"/>
      <c r="RM647" s="802"/>
      <c r="RN647" s="802"/>
      <c r="RO647" s="802"/>
      <c r="RP647" s="802"/>
      <c r="RQ647" s="802"/>
      <c r="RR647" s="802"/>
      <c r="RS647" s="802"/>
      <c r="RT647" s="802"/>
      <c r="RU647" s="802"/>
      <c r="RV647" s="802"/>
      <c r="RW647" s="802"/>
      <c r="RX647" s="802"/>
      <c r="RY647" s="802"/>
      <c r="RZ647" s="802"/>
      <c r="SA647" s="802"/>
      <c r="SB647" s="802"/>
      <c r="SC647" s="802"/>
      <c r="SD647" s="802"/>
      <c r="SE647" s="802"/>
      <c r="SF647" s="802"/>
      <c r="SG647" s="802"/>
      <c r="SH647" s="802"/>
      <c r="SI647" s="802"/>
      <c r="SJ647" s="802"/>
      <c r="SK647" s="802"/>
      <c r="SL647" s="802"/>
      <c r="SM647" s="802"/>
      <c r="SN647" s="802"/>
      <c r="SO647" s="802"/>
      <c r="SP647" s="802"/>
      <c r="SQ647" s="802"/>
      <c r="SR647" s="802"/>
      <c r="SS647" s="802"/>
      <c r="ST647" s="802"/>
      <c r="SU647" s="802"/>
      <c r="SV647" s="802"/>
      <c r="SW647" s="802"/>
      <c r="SX647" s="802"/>
      <c r="SY647" s="802"/>
      <c r="SZ647" s="802"/>
      <c r="TA647" s="802"/>
      <c r="TB647" s="802"/>
      <c r="TC647" s="802"/>
      <c r="TD647" s="802"/>
      <c r="TE647" s="802"/>
      <c r="TF647" s="802"/>
      <c r="TG647" s="802"/>
      <c r="TH647" s="802"/>
      <c r="TI647" s="802"/>
      <c r="TJ647" s="802"/>
      <c r="TK647" s="802"/>
      <c r="TL647" s="802"/>
      <c r="TM647" s="802"/>
      <c r="TN647" s="802"/>
      <c r="TO647" s="802"/>
      <c r="TP647" s="802"/>
      <c r="TQ647" s="802"/>
      <c r="TR647" s="802"/>
      <c r="TS647" s="802"/>
      <c r="TT647" s="802"/>
      <c r="TU647" s="802"/>
      <c r="TV647" s="802"/>
      <c r="TW647" s="802"/>
      <c r="TX647" s="802"/>
      <c r="TY647" s="802"/>
      <c r="TZ647" s="802"/>
      <c r="UA647" s="802"/>
      <c r="UB647" s="802"/>
      <c r="UC647" s="802"/>
      <c r="UD647" s="802"/>
      <c r="UE647" s="802"/>
      <c r="UF647" s="802"/>
      <c r="UG647" s="802"/>
      <c r="UH647" s="802"/>
      <c r="UI647" s="802"/>
      <c r="UJ647" s="802"/>
      <c r="UK647" s="802"/>
      <c r="UL647" s="802"/>
      <c r="UM647" s="802"/>
      <c r="UN647" s="802"/>
      <c r="UO647" s="802"/>
      <c r="UP647" s="802"/>
      <c r="UQ647" s="802"/>
      <c r="UR647" s="802"/>
      <c r="US647" s="802"/>
      <c r="UT647" s="802"/>
      <c r="UU647" s="802"/>
      <c r="UV647" s="802"/>
      <c r="UW647" s="802"/>
      <c r="UX647" s="802"/>
      <c r="UY647" s="802"/>
      <c r="UZ647" s="802"/>
      <c r="VA647" s="802"/>
      <c r="VB647" s="802"/>
      <c r="VC647" s="802"/>
      <c r="VD647" s="802"/>
      <c r="VE647" s="802"/>
      <c r="VF647" s="802"/>
      <c r="VG647" s="802"/>
      <c r="VH647" s="802"/>
      <c r="VI647" s="802"/>
      <c r="VJ647" s="802"/>
      <c r="VK647" s="802"/>
      <c r="VL647" s="802"/>
      <c r="VM647" s="802"/>
      <c r="VN647" s="802"/>
      <c r="VO647" s="802"/>
      <c r="VP647" s="802"/>
      <c r="VQ647" s="802"/>
      <c r="VR647" s="802"/>
      <c r="VS647" s="802"/>
      <c r="VT647" s="802"/>
      <c r="VU647" s="802"/>
      <c r="VV647" s="802"/>
      <c r="VW647" s="802"/>
      <c r="VX647" s="802"/>
      <c r="VY647" s="802"/>
      <c r="VZ647" s="802"/>
      <c r="WA647" s="802"/>
      <c r="WB647" s="802"/>
      <c r="WC647" s="802"/>
      <c r="WD647" s="802"/>
      <c r="WE647" s="802"/>
      <c r="WF647" s="802"/>
      <c r="WG647" s="802"/>
      <c r="WH647" s="802"/>
      <c r="WI647" s="802"/>
      <c r="WJ647" s="802"/>
      <c r="WK647" s="802"/>
      <c r="WL647" s="802"/>
      <c r="WM647" s="802"/>
      <c r="WN647" s="802"/>
      <c r="WO647" s="802"/>
      <c r="WP647" s="802"/>
      <c r="WQ647" s="802"/>
      <c r="WR647" s="802"/>
      <c r="WS647" s="802"/>
      <c r="WT647" s="802"/>
      <c r="WU647" s="802"/>
      <c r="WV647" s="802"/>
      <c r="WW647" s="802"/>
      <c r="WX647" s="802"/>
      <c r="WY647" s="802"/>
      <c r="WZ647" s="802"/>
      <c r="XA647" s="802"/>
      <c r="XB647" s="802"/>
      <c r="XC647" s="802"/>
      <c r="XD647" s="802"/>
      <c r="XE647" s="802"/>
      <c r="XF647" s="802"/>
      <c r="XG647" s="802"/>
      <c r="XH647" s="802"/>
      <c r="XI647" s="802"/>
      <c r="XJ647" s="802"/>
      <c r="XK647" s="802"/>
      <c r="XL647" s="802"/>
      <c r="XM647" s="802"/>
      <c r="XN647" s="802"/>
      <c r="XO647" s="802"/>
      <c r="XP647" s="802"/>
      <c r="XQ647" s="802"/>
      <c r="XR647" s="802"/>
      <c r="XS647" s="802"/>
      <c r="XT647" s="802"/>
      <c r="XU647" s="802"/>
      <c r="XV647" s="802"/>
      <c r="XW647" s="802"/>
      <c r="XX647" s="802"/>
      <c r="XY647" s="802"/>
      <c r="XZ647" s="802"/>
      <c r="YA647" s="802"/>
      <c r="YB647" s="802"/>
      <c r="YC647" s="802"/>
      <c r="YD647" s="802"/>
      <c r="YE647" s="802"/>
      <c r="YF647" s="802"/>
      <c r="YG647" s="802"/>
      <c r="YH647" s="802"/>
      <c r="YI647" s="802"/>
      <c r="YJ647" s="802"/>
      <c r="YK647" s="802"/>
      <c r="YL647" s="802"/>
      <c r="YM647" s="802"/>
      <c r="YN647" s="802"/>
      <c r="YO647" s="802"/>
      <c r="YP647" s="802"/>
      <c r="YQ647" s="802"/>
      <c r="YR647" s="802"/>
      <c r="YS647" s="802"/>
      <c r="YT647" s="802"/>
      <c r="YU647" s="802"/>
      <c r="YV647" s="802"/>
      <c r="YW647" s="802"/>
      <c r="YX647" s="802"/>
      <c r="YY647" s="802"/>
      <c r="YZ647" s="802"/>
      <c r="ZA647" s="802"/>
      <c r="ZB647" s="802"/>
      <c r="ZC647" s="802"/>
      <c r="ZD647" s="802"/>
      <c r="ZE647" s="802"/>
      <c r="ZF647" s="802"/>
      <c r="ZG647" s="802"/>
      <c r="ZH647" s="802"/>
      <c r="ZI647" s="802"/>
      <c r="ZJ647" s="802"/>
      <c r="ZK647" s="802"/>
      <c r="ZL647" s="802"/>
      <c r="ZM647" s="802"/>
      <c r="ZN647" s="802"/>
      <c r="ZO647" s="802"/>
      <c r="ZP647" s="802"/>
      <c r="ZQ647" s="802"/>
      <c r="ZR647" s="802"/>
      <c r="ZS647" s="802"/>
      <c r="ZT647" s="802"/>
      <c r="ZU647" s="802"/>
      <c r="ZV647" s="802"/>
      <c r="ZW647" s="802"/>
      <c r="ZX647" s="802"/>
      <c r="ZY647" s="802"/>
      <c r="ZZ647" s="802"/>
      <c r="AAA647" s="802"/>
      <c r="AAB647" s="802"/>
      <c r="AAC647" s="802"/>
      <c r="AAD647" s="802"/>
      <c r="AAE647" s="802"/>
      <c r="AAF647" s="802"/>
      <c r="AAG647" s="802"/>
      <c r="AAH647" s="802"/>
      <c r="AAI647" s="802"/>
      <c r="AAJ647" s="802"/>
      <c r="AAK647" s="802"/>
      <c r="AAL647" s="802"/>
      <c r="AAM647" s="802"/>
      <c r="AAN647" s="802"/>
      <c r="AAO647" s="802"/>
      <c r="AAP647" s="802"/>
      <c r="AAQ647" s="802"/>
      <c r="AAR647" s="802"/>
      <c r="AAS647" s="802"/>
      <c r="AAT647" s="802"/>
      <c r="AAU647" s="802"/>
      <c r="AAV647" s="802"/>
      <c r="AAW647" s="802"/>
      <c r="AAX647" s="802"/>
      <c r="AAY647" s="802"/>
      <c r="AAZ647" s="802"/>
      <c r="ABA647" s="802"/>
      <c r="ABB647" s="802"/>
      <c r="ABC647" s="802"/>
      <c r="ABD647" s="802"/>
      <c r="ABE647" s="802"/>
      <c r="ABF647" s="802"/>
      <c r="ABG647" s="802"/>
      <c r="ABH647" s="802"/>
      <c r="ABI647" s="802"/>
      <c r="ABJ647" s="802"/>
      <c r="ABK647" s="802"/>
      <c r="ABL647" s="802"/>
      <c r="ABM647" s="802"/>
      <c r="ABN647" s="802"/>
      <c r="ABO647" s="802"/>
      <c r="ABP647" s="802"/>
      <c r="ABQ647" s="802"/>
      <c r="ABR647" s="802"/>
      <c r="ABS647" s="802"/>
      <c r="ABT647" s="802"/>
      <c r="ABU647" s="802"/>
      <c r="ABV647" s="802"/>
      <c r="ABW647" s="802"/>
      <c r="ABX647" s="802"/>
      <c r="ABY647" s="802"/>
      <c r="ABZ647" s="802"/>
      <c r="ACA647" s="802"/>
      <c r="ACB647" s="802"/>
      <c r="ACC647" s="802"/>
      <c r="ACD647" s="802"/>
      <c r="ACE647" s="802"/>
      <c r="ACF647" s="802"/>
      <c r="ACG647" s="802"/>
      <c r="ACH647" s="802"/>
      <c r="ACI647" s="802"/>
      <c r="ACJ647" s="802"/>
      <c r="ACK647" s="802"/>
      <c r="ACL647" s="802"/>
      <c r="ACM647" s="802"/>
      <c r="ACN647" s="802"/>
      <c r="ACO647" s="802"/>
      <c r="ACP647" s="802"/>
      <c r="ACQ647" s="802"/>
      <c r="ACR647" s="802"/>
      <c r="ACS647" s="802"/>
      <c r="ACT647" s="802"/>
      <c r="ACU647" s="802"/>
      <c r="ACV647" s="802"/>
      <c r="ACW647" s="802"/>
      <c r="ACX647" s="802"/>
      <c r="ACY647" s="802"/>
      <c r="ACZ647" s="802"/>
      <c r="ADA647" s="802"/>
      <c r="ADB647" s="802"/>
      <c r="ADC647" s="802"/>
      <c r="ADD647" s="802"/>
      <c r="ADE647" s="802"/>
      <c r="ADF647" s="802"/>
      <c r="ADG647" s="802"/>
      <c r="ADH647" s="802"/>
      <c r="ADI647" s="802"/>
      <c r="ADJ647" s="802"/>
      <c r="ADK647" s="802"/>
      <c r="ADL647" s="802"/>
      <c r="ADM647" s="802"/>
      <c r="ADN647" s="802"/>
      <c r="ADO647" s="802"/>
      <c r="ADP647" s="802"/>
      <c r="ADQ647" s="802"/>
      <c r="ADR647" s="802"/>
      <c r="ADS647" s="802"/>
      <c r="ADT647" s="802"/>
      <c r="ADU647" s="802"/>
      <c r="ADV647" s="802"/>
      <c r="ADW647" s="802"/>
      <c r="ADX647" s="802"/>
      <c r="ADY647" s="802"/>
      <c r="ADZ647" s="802"/>
      <c r="AEA647" s="802"/>
      <c r="AEB647" s="802"/>
      <c r="AEC647" s="802"/>
      <c r="AED647" s="802"/>
      <c r="AEE647" s="802"/>
      <c r="AEF647" s="802"/>
      <c r="AEG647" s="802"/>
      <c r="AEH647" s="802"/>
      <c r="AEI647" s="802"/>
      <c r="AEJ647" s="802"/>
      <c r="AEK647" s="802"/>
      <c r="AEL647" s="802"/>
      <c r="AEM647" s="802"/>
      <c r="AEN647" s="802"/>
      <c r="AEO647" s="802"/>
      <c r="AEP647" s="802"/>
      <c r="AEQ647" s="802"/>
      <c r="AER647" s="802"/>
      <c r="AES647" s="802"/>
      <c r="AET647" s="802"/>
      <c r="AEU647" s="802"/>
      <c r="AEV647" s="802"/>
      <c r="AEW647" s="802"/>
      <c r="AEX647" s="802"/>
      <c r="AEY647" s="802"/>
      <c r="AEZ647" s="802"/>
      <c r="AFA647" s="802"/>
      <c r="AFB647" s="802"/>
      <c r="AFC647" s="802"/>
      <c r="AFD647" s="802"/>
      <c r="AFE647" s="802"/>
      <c r="AFF647" s="802"/>
      <c r="AFG647" s="802"/>
      <c r="AFH647" s="802"/>
      <c r="AFI647" s="802"/>
      <c r="AFJ647" s="802"/>
      <c r="AFK647" s="802"/>
      <c r="AFL647" s="802"/>
      <c r="AFM647" s="802"/>
      <c r="AFN647" s="802"/>
      <c r="AFO647" s="802"/>
      <c r="AFP647" s="802"/>
      <c r="AFQ647" s="802"/>
      <c r="AFR647" s="802"/>
      <c r="AFS647" s="802"/>
      <c r="AFT647" s="802"/>
      <c r="AFU647" s="802"/>
      <c r="AFV647" s="802"/>
      <c r="AFW647" s="802"/>
      <c r="AFX647" s="802"/>
      <c r="AFY647" s="802"/>
      <c r="AFZ647" s="802"/>
      <c r="AGA647" s="802"/>
      <c r="AGB647" s="802"/>
      <c r="AGC647" s="802"/>
      <c r="AGD647" s="802"/>
      <c r="AGE647" s="802"/>
      <c r="AGF647" s="802"/>
      <c r="AGG647" s="802"/>
      <c r="AGH647" s="802"/>
      <c r="AGI647" s="802"/>
      <c r="AGJ647" s="802"/>
      <c r="AGK647" s="802"/>
      <c r="AGL647" s="802"/>
      <c r="AGM647" s="802"/>
      <c r="AGN647" s="802"/>
      <c r="AGO647" s="802"/>
      <c r="AGP647" s="802"/>
      <c r="AGQ647" s="802"/>
      <c r="AGR647" s="802"/>
      <c r="AGS647" s="802"/>
      <c r="AGT647" s="802"/>
      <c r="AGU647" s="802"/>
      <c r="AGV647" s="802"/>
      <c r="AGW647" s="802"/>
      <c r="AGX647" s="802"/>
      <c r="AGY647" s="802"/>
      <c r="AGZ647" s="802"/>
      <c r="AHA647" s="802"/>
      <c r="AHB647" s="802"/>
      <c r="AHC647" s="802"/>
      <c r="AHD647" s="802"/>
      <c r="AHE647" s="802"/>
      <c r="AHF647" s="802"/>
      <c r="AHG647" s="802"/>
      <c r="AHH647" s="802"/>
      <c r="AHI647" s="802"/>
      <c r="AHJ647" s="802"/>
      <c r="AHK647" s="802"/>
      <c r="AHL647" s="802"/>
      <c r="AHM647" s="802"/>
      <c r="AHN647" s="802"/>
      <c r="AHO647" s="802"/>
      <c r="AHP647" s="802"/>
      <c r="AHQ647" s="802"/>
      <c r="AHR647" s="802"/>
      <c r="AHS647" s="802"/>
      <c r="AHT647" s="802"/>
      <c r="AHU647" s="802"/>
      <c r="AHV647" s="802"/>
      <c r="AHW647" s="802"/>
      <c r="AHX647" s="802"/>
      <c r="AHY647" s="802"/>
      <c r="AHZ647" s="802"/>
      <c r="AIA647" s="802"/>
      <c r="AIB647" s="802"/>
      <c r="AIC647" s="802"/>
      <c r="AID647" s="802"/>
      <c r="AIE647" s="802"/>
      <c r="AIF647" s="802"/>
      <c r="AIG647" s="802"/>
      <c r="AIH647" s="802"/>
      <c r="AII647" s="802"/>
      <c r="AIJ647" s="802"/>
      <c r="AQE647" s="802"/>
      <c r="AQF647" s="802"/>
      <c r="AQG647" s="802"/>
      <c r="AQH647" s="802"/>
      <c r="AQI647" s="802"/>
      <c r="AQJ647" s="802"/>
      <c r="AQK647" s="802"/>
      <c r="AQL647" s="802"/>
      <c r="AQM647" s="802"/>
      <c r="AQN647" s="802"/>
      <c r="AQO647" s="802"/>
      <c r="AQP647" s="802"/>
      <c r="AQQ647" s="802"/>
      <c r="AQR647" s="802"/>
      <c r="AQS647" s="802"/>
      <c r="AQT647" s="802"/>
      <c r="AQU647" s="802"/>
      <c r="AQV647" s="802"/>
      <c r="AQW647" s="802"/>
      <c r="AQX647" s="802"/>
      <c r="AQY647" s="802"/>
      <c r="AQZ647" s="802"/>
      <c r="ARA647" s="802"/>
      <c r="ARB647" s="802"/>
      <c r="ARC647" s="802"/>
      <c r="ARD647" s="802"/>
      <c r="ARE647" s="802"/>
      <c r="ARF647" s="802"/>
      <c r="ARG647" s="802"/>
      <c r="ARH647" s="802"/>
      <c r="ARI647" s="802"/>
      <c r="ARJ647" s="802"/>
      <c r="ARK647" s="802"/>
      <c r="ARL647" s="802"/>
      <c r="ARM647" s="802"/>
      <c r="ARN647" s="802"/>
      <c r="ARO647" s="802"/>
      <c r="ARP647" s="802"/>
      <c r="ARQ647" s="802"/>
      <c r="ARR647" s="802"/>
      <c r="ARS647" s="802"/>
      <c r="ART647" s="802"/>
      <c r="ARU647" s="802"/>
      <c r="ARV647" s="802"/>
      <c r="ARW647" s="802"/>
      <c r="ARX647" s="802"/>
      <c r="ARY647" s="802"/>
      <c r="ARZ647" s="802"/>
      <c r="ASA647" s="802"/>
      <c r="ASB647" s="802"/>
      <c r="ASC647" s="802"/>
      <c r="ASD647" s="802"/>
      <c r="ASE647" s="802"/>
      <c r="ASF647" s="802"/>
      <c r="ASG647" s="802"/>
      <c r="ASH647" s="802"/>
      <c r="ASI647" s="802"/>
      <c r="ASJ647" s="802"/>
      <c r="ASK647" s="802"/>
      <c r="ASL647" s="802"/>
      <c r="ATQ647" s="609"/>
      <c r="ATR647" s="609"/>
      <c r="ATS647" s="609"/>
      <c r="ATT647" s="609"/>
      <c r="ATU647" s="609"/>
      <c r="ATV647" s="609"/>
      <c r="ATW647" s="609"/>
      <c r="ATX647" s="609"/>
      <c r="ATY647" s="609"/>
      <c r="ATZ647" s="609"/>
      <c r="AUA647" s="609"/>
      <c r="AUB647" s="609"/>
      <c r="AUC647" s="609"/>
      <c r="AUD647" s="609"/>
      <c r="AUE647" s="609"/>
      <c r="AUF647" s="609"/>
      <c r="AUG647" s="609"/>
      <c r="AUH647" s="609"/>
      <c r="AUI647" s="609"/>
      <c r="AUJ647" s="609"/>
      <c r="AUK647" s="609"/>
      <c r="AUL647" s="609"/>
      <c r="AUM647" s="609"/>
      <c r="AUN647" s="609"/>
      <c r="AUO647" s="609"/>
      <c r="AUP647" s="653"/>
      <c r="AUQ647" s="609"/>
      <c r="AUR647" s="653"/>
      <c r="AUS647" s="609"/>
      <c r="AUT647" s="653"/>
      <c r="AUU647" s="609"/>
      <c r="AUV647" s="609"/>
      <c r="AUW647" s="609"/>
      <c r="AUX647" s="609"/>
      <c r="AUY647" s="609"/>
      <c r="AUZ647" s="609"/>
      <c r="AVA647" s="609"/>
      <c r="AVB647" s="609"/>
      <c r="AVC647" s="609"/>
      <c r="AVD647" s="609"/>
      <c r="AVE647" s="609"/>
      <c r="AVF647" s="609"/>
      <c r="AVG647" s="609"/>
      <c r="AVH647" s="609"/>
      <c r="AVI647" s="609"/>
      <c r="AVJ647" s="804"/>
      <c r="AVK647" s="804"/>
      <c r="AVL647" s="804"/>
      <c r="AVM647" s="804"/>
      <c r="AVN647" s="804"/>
      <c r="AVO647" s="804"/>
      <c r="AVP647" s="804"/>
      <c r="AVQ647" s="804"/>
      <c r="AVR647" s="804"/>
      <c r="AVS647" s="804"/>
      <c r="AVT647" s="804"/>
      <c r="AVU647" s="774"/>
      <c r="AVV647" s="774"/>
      <c r="AVW647" s="774"/>
      <c r="AVX647" s="774"/>
      <c r="AVY647" s="774"/>
      <c r="AVZ647" s="774"/>
      <c r="AWA647" s="774"/>
      <c r="AWB647" s="774"/>
      <c r="AWC647" s="774"/>
      <c r="AWD647" s="774"/>
      <c r="AWE647" s="774"/>
      <c r="AWF647" s="774"/>
      <c r="AWG647" s="774"/>
      <c r="AWH647" s="774"/>
      <c r="AWI647" s="774"/>
      <c r="AWJ647" s="774"/>
      <c r="AWK647" s="774"/>
      <c r="AWL647" s="774"/>
      <c r="AWM647" s="774"/>
      <c r="AWN647" s="774"/>
      <c r="AWO647" s="774"/>
      <c r="AWP647" s="774"/>
      <c r="AWQ647" s="774"/>
      <c r="AWR647" s="804"/>
      <c r="AWS647" s="805"/>
      <c r="AWT647" s="804"/>
      <c r="AWU647" s="774"/>
      <c r="AWV647" s="774"/>
      <c r="AWW647" s="774"/>
      <c r="AWX647" s="774"/>
      <c r="AWY647" s="774"/>
      <c r="AWZ647" s="774"/>
      <c r="AXA647" s="774"/>
      <c r="AXB647" s="774"/>
      <c r="AXC647" s="774"/>
      <c r="AXD647" s="774"/>
      <c r="AXE647" s="774"/>
      <c r="AXF647" s="774"/>
      <c r="AXG647" s="774"/>
      <c r="AXH647" s="774"/>
      <c r="AXI647" s="774"/>
      <c r="AXJ647" s="774"/>
      <c r="AXK647" s="774"/>
      <c r="AXL647" s="774"/>
      <c r="AXM647" s="774"/>
      <c r="AXN647" s="774"/>
      <c r="AXO647" s="774"/>
      <c r="AXP647" s="774"/>
      <c r="AXQ647" s="774"/>
      <c r="AXR647" s="774"/>
      <c r="AXS647" s="774"/>
      <c r="AXT647" s="774"/>
      <c r="AXU647" s="774"/>
      <c r="AXV647" s="774"/>
      <c r="AXW647" s="774"/>
      <c r="AXX647" s="774"/>
      <c r="AXY647" s="774"/>
      <c r="AXZ647" s="774"/>
      <c r="AYA647" s="774"/>
      <c r="AYB647" s="774"/>
      <c r="AYC647" s="774"/>
      <c r="AYD647" s="804"/>
      <c r="AYE647" s="804"/>
      <c r="AYF647" s="774"/>
      <c r="AYG647" s="804"/>
      <c r="AYH647" s="806"/>
      <c r="AYI647" s="806"/>
      <c r="AYJ647" s="806"/>
      <c r="AYK647" s="806"/>
      <c r="AYL647" s="806"/>
      <c r="AYM647" s="806"/>
      <c r="AYN647" s="806"/>
      <c r="AYO647" s="806"/>
      <c r="AYP647" s="806"/>
      <c r="AYQ647" s="806"/>
      <c r="AYR647" s="806"/>
      <c r="AYS647" s="806"/>
      <c r="AYT647" s="806"/>
      <c r="AYU647" s="806"/>
      <c r="AYV647" s="806"/>
      <c r="AYW647" s="806"/>
      <c r="AYX647" s="806"/>
      <c r="AYY647" s="806"/>
      <c r="AYZ647" s="806"/>
      <c r="AZA647" s="806"/>
      <c r="AZB647" s="806"/>
      <c r="AZC647" s="806"/>
      <c r="AZD647" s="806"/>
      <c r="AZE647" s="806"/>
      <c r="AZF647" s="806"/>
      <c r="AZG647" s="806"/>
      <c r="AZH647" s="806"/>
      <c r="AZI647" s="806"/>
      <c r="AZJ647" s="806"/>
      <c r="AZK647" s="806"/>
      <c r="AZL647" s="806"/>
      <c r="AZM647" s="806"/>
      <c r="AZN647" s="806"/>
      <c r="AZO647" s="806"/>
      <c r="AZP647" s="774"/>
      <c r="AZQ647" s="609"/>
      <c r="AZR647" s="609"/>
      <c r="AZS647" s="609"/>
    </row>
    <row r="648" spans="21:1371" s="793" customFormat="1" ht="13.5">
      <c r="AS648" s="802"/>
      <c r="AT648" s="802"/>
      <c r="AU648" s="802"/>
      <c r="AV648" s="802"/>
      <c r="AW648" s="802"/>
      <c r="AX648" s="802"/>
      <c r="AY648" s="802"/>
      <c r="AZ648" s="802"/>
      <c r="BA648" s="802"/>
      <c r="BB648" s="802"/>
      <c r="BC648" s="802"/>
      <c r="BD648" s="802"/>
      <c r="BE648" s="802"/>
      <c r="BF648" s="802"/>
      <c r="BG648" s="802"/>
      <c r="BH648" s="802"/>
      <c r="BI648" s="802"/>
      <c r="BJ648" s="802"/>
      <c r="BK648" s="802"/>
      <c r="BL648" s="802"/>
      <c r="BM648" s="802"/>
      <c r="BN648" s="802"/>
      <c r="BO648" s="802"/>
      <c r="BP648" s="802"/>
      <c r="BQ648" s="802"/>
      <c r="BR648" s="802"/>
      <c r="BS648" s="802"/>
      <c r="BT648" s="802"/>
      <c r="BU648" s="802"/>
      <c r="BV648" s="802"/>
      <c r="BW648" s="802"/>
      <c r="BX648" s="802"/>
      <c r="BY648" s="802"/>
      <c r="BZ648" s="802"/>
      <c r="CA648" s="802"/>
      <c r="CB648" s="802"/>
      <c r="CC648" s="802"/>
      <c r="CD648" s="802"/>
      <c r="CE648" s="802"/>
      <c r="CF648" s="802"/>
      <c r="CG648" s="802"/>
      <c r="CH648" s="802"/>
      <c r="CI648" s="802"/>
      <c r="CJ648" s="802"/>
      <c r="CK648" s="802"/>
      <c r="CL648" s="802"/>
      <c r="CM648" s="802"/>
      <c r="CN648" s="802"/>
      <c r="CO648" s="802"/>
      <c r="CP648" s="802"/>
      <c r="CQ648" s="802"/>
      <c r="CR648" s="802"/>
      <c r="CS648" s="802"/>
      <c r="CT648" s="802"/>
      <c r="CU648" s="802"/>
      <c r="CV648" s="802"/>
      <c r="CW648" s="802"/>
      <c r="CX648" s="802"/>
      <c r="CY648" s="802"/>
      <c r="CZ648" s="802"/>
      <c r="DA648" s="802"/>
      <c r="DB648" s="802"/>
      <c r="DC648" s="802"/>
      <c r="DD648" s="802"/>
      <c r="DE648" s="802"/>
      <c r="DF648" s="802"/>
      <c r="DG648" s="802"/>
      <c r="DH648" s="802"/>
      <c r="DI648" s="802"/>
      <c r="DJ648" s="802"/>
      <c r="DK648" s="802"/>
      <c r="DL648" s="802"/>
      <c r="DM648" s="802"/>
      <c r="DN648" s="802"/>
      <c r="DO648" s="802"/>
      <c r="DP648" s="802"/>
      <c r="DQ648" s="802"/>
      <c r="DR648" s="802"/>
      <c r="DS648" s="802"/>
      <c r="DT648" s="802"/>
      <c r="DU648" s="802"/>
      <c r="DV648" s="802"/>
      <c r="DW648" s="802"/>
      <c r="DX648" s="802"/>
      <c r="DY648" s="802"/>
      <c r="DZ648" s="802"/>
      <c r="EA648" s="802"/>
      <c r="EB648" s="802"/>
      <c r="EC648" s="802"/>
      <c r="ED648" s="802"/>
      <c r="EE648" s="802"/>
      <c r="EF648" s="802"/>
      <c r="EG648" s="802"/>
      <c r="EH648" s="802"/>
      <c r="EI648" s="802"/>
      <c r="EJ648" s="802"/>
      <c r="EK648" s="802"/>
      <c r="EL648" s="802"/>
      <c r="EM648" s="802"/>
      <c r="EN648" s="802"/>
      <c r="EO648" s="802"/>
      <c r="EP648" s="802"/>
      <c r="EQ648" s="802"/>
      <c r="ER648" s="802"/>
      <c r="ES648" s="802"/>
      <c r="ET648" s="802"/>
      <c r="EU648" s="802"/>
      <c r="EV648" s="802"/>
      <c r="EW648" s="802"/>
      <c r="EX648" s="802"/>
      <c r="EY648" s="802"/>
      <c r="EZ648" s="802"/>
      <c r="FA648" s="802"/>
      <c r="FB648" s="802"/>
      <c r="FC648" s="802"/>
      <c r="FD648" s="802"/>
      <c r="FE648" s="802"/>
      <c r="FF648" s="802"/>
      <c r="FG648" s="802"/>
      <c r="FH648" s="802"/>
      <c r="FI648" s="802"/>
      <c r="FJ648" s="802"/>
      <c r="FK648" s="802"/>
      <c r="FL648" s="802"/>
      <c r="FM648" s="802"/>
      <c r="FN648" s="802"/>
      <c r="FO648" s="802"/>
      <c r="FP648" s="802"/>
      <c r="FQ648" s="802"/>
      <c r="FR648" s="802"/>
      <c r="FS648" s="802"/>
      <c r="FT648" s="802"/>
      <c r="FU648" s="802"/>
      <c r="FV648" s="802"/>
      <c r="FW648" s="802"/>
      <c r="FX648" s="802"/>
      <c r="FY648" s="802"/>
      <c r="FZ648" s="802"/>
      <c r="GA648" s="802"/>
      <c r="GB648" s="802"/>
      <c r="GC648" s="802"/>
      <c r="GD648" s="802"/>
      <c r="GE648" s="802"/>
      <c r="GF648" s="802"/>
      <c r="GG648" s="802"/>
      <c r="GH648" s="802"/>
      <c r="GI648" s="802"/>
      <c r="GJ648" s="802"/>
      <c r="GK648" s="802"/>
      <c r="GL648" s="802"/>
      <c r="GM648" s="802"/>
      <c r="GN648" s="802"/>
      <c r="GO648" s="802"/>
      <c r="GP648" s="802"/>
      <c r="GQ648" s="802"/>
      <c r="GR648" s="802"/>
      <c r="GS648" s="802"/>
      <c r="GT648" s="802"/>
      <c r="GU648" s="802"/>
      <c r="GV648" s="802"/>
      <c r="GW648" s="802"/>
      <c r="GX648" s="802"/>
      <c r="GY648" s="802"/>
      <c r="GZ648" s="802"/>
      <c r="HA648" s="802"/>
      <c r="HB648" s="802"/>
      <c r="HC648" s="802"/>
      <c r="HD648" s="802"/>
      <c r="HE648" s="802"/>
      <c r="HF648" s="802"/>
      <c r="HG648" s="802"/>
      <c r="HH648" s="802"/>
      <c r="HI648" s="802"/>
      <c r="HJ648" s="802"/>
      <c r="HK648" s="802"/>
      <c r="HL648" s="802"/>
      <c r="HM648" s="802"/>
      <c r="HN648" s="802"/>
      <c r="HO648" s="802"/>
      <c r="HP648" s="802"/>
      <c r="HQ648" s="802"/>
      <c r="HR648" s="802"/>
      <c r="HS648" s="802"/>
      <c r="HT648" s="802"/>
      <c r="HU648" s="802"/>
      <c r="HV648" s="802"/>
      <c r="HW648" s="802"/>
      <c r="HX648" s="802"/>
      <c r="HY648" s="802"/>
      <c r="HZ648" s="802"/>
      <c r="IA648" s="802"/>
      <c r="IB648" s="802"/>
      <c r="IC648" s="802"/>
      <c r="ID648" s="802"/>
      <c r="IE648" s="802"/>
      <c r="IF648" s="802"/>
      <c r="IG648" s="802"/>
      <c r="IH648" s="802"/>
      <c r="II648" s="802"/>
      <c r="IJ648" s="802"/>
      <c r="IK648" s="802"/>
      <c r="IL648" s="802"/>
      <c r="IM648" s="802"/>
      <c r="IN648" s="802"/>
      <c r="IO648" s="802"/>
      <c r="IP648" s="802"/>
      <c r="IQ648" s="802"/>
      <c r="IR648" s="802"/>
      <c r="IS648" s="802"/>
      <c r="IT648" s="802"/>
      <c r="IU648" s="802"/>
      <c r="IV648" s="802"/>
      <c r="IW648" s="802"/>
      <c r="IX648" s="802"/>
      <c r="IY648" s="802"/>
      <c r="IZ648" s="802"/>
      <c r="JA648" s="802"/>
      <c r="JB648" s="802"/>
      <c r="JC648" s="802"/>
      <c r="JD648" s="802"/>
      <c r="JE648" s="802"/>
      <c r="JF648" s="802"/>
      <c r="JG648" s="802"/>
      <c r="JH648" s="802"/>
      <c r="JI648" s="802"/>
      <c r="JJ648" s="802"/>
      <c r="JK648" s="802"/>
      <c r="JL648" s="802"/>
      <c r="JM648" s="802"/>
      <c r="JN648" s="802"/>
      <c r="JO648" s="802"/>
      <c r="JP648" s="802"/>
      <c r="JQ648" s="802"/>
      <c r="JR648" s="802"/>
      <c r="JS648" s="802"/>
      <c r="JT648" s="802"/>
      <c r="JU648" s="802"/>
      <c r="JV648" s="802"/>
      <c r="JW648" s="802"/>
      <c r="JX648" s="802"/>
      <c r="JY648" s="802"/>
      <c r="JZ648" s="802"/>
      <c r="KA648" s="802"/>
      <c r="KB648" s="802"/>
      <c r="KC648" s="802"/>
      <c r="KD648" s="802"/>
      <c r="KE648" s="802"/>
      <c r="KF648" s="802"/>
      <c r="KG648" s="802"/>
      <c r="KH648" s="802"/>
      <c r="KI648" s="802"/>
      <c r="KJ648" s="802"/>
      <c r="KK648" s="802"/>
      <c r="KL648" s="802"/>
      <c r="KM648" s="802"/>
      <c r="KN648" s="802"/>
      <c r="KO648" s="802"/>
      <c r="KP648" s="802"/>
      <c r="KQ648" s="802"/>
      <c r="KR648" s="802"/>
      <c r="KS648" s="802"/>
      <c r="KT648" s="802"/>
      <c r="KU648" s="802"/>
      <c r="KV648" s="802"/>
      <c r="KW648" s="802"/>
      <c r="KX648" s="802"/>
      <c r="KY648" s="802"/>
      <c r="KZ648" s="802"/>
      <c r="LA648" s="802"/>
      <c r="LB648" s="802"/>
      <c r="LC648" s="802"/>
      <c r="LD648" s="802"/>
      <c r="LE648" s="802"/>
      <c r="LF648" s="802"/>
      <c r="LG648" s="802"/>
      <c r="LH648" s="802"/>
      <c r="LI648" s="802"/>
      <c r="LJ648" s="802"/>
      <c r="LK648" s="802"/>
      <c r="LL648" s="802"/>
      <c r="LM648" s="802"/>
      <c r="LN648" s="802"/>
      <c r="LO648" s="802"/>
      <c r="LP648" s="802"/>
      <c r="LQ648" s="802"/>
      <c r="LR648" s="802"/>
      <c r="LS648" s="802"/>
      <c r="LT648" s="802"/>
      <c r="LU648" s="802"/>
      <c r="LV648" s="802"/>
      <c r="LW648" s="802"/>
      <c r="LX648" s="802"/>
      <c r="LY648" s="802"/>
      <c r="LZ648" s="802"/>
      <c r="MA648" s="802"/>
      <c r="MB648" s="802"/>
      <c r="MC648" s="802"/>
      <c r="MD648" s="802"/>
      <c r="ME648" s="802"/>
      <c r="MF648" s="802"/>
      <c r="MG648" s="802"/>
      <c r="MH648" s="802"/>
      <c r="MI648" s="802"/>
      <c r="MJ648" s="802"/>
      <c r="MK648" s="802"/>
      <c r="ML648" s="802"/>
      <c r="MM648" s="802"/>
      <c r="MN648" s="802"/>
      <c r="MO648" s="802"/>
      <c r="MP648" s="802"/>
      <c r="MQ648" s="802"/>
      <c r="MR648" s="802"/>
      <c r="MS648" s="802"/>
      <c r="MT648" s="802"/>
      <c r="MU648" s="802"/>
      <c r="MV648" s="802"/>
      <c r="MW648" s="802"/>
      <c r="MX648" s="802"/>
      <c r="MY648" s="802"/>
      <c r="MZ648" s="802"/>
      <c r="NA648" s="802"/>
      <c r="NB648" s="802"/>
      <c r="NC648" s="802"/>
      <c r="ND648" s="802"/>
      <c r="NE648" s="802"/>
      <c r="NF648" s="802"/>
      <c r="NG648" s="802"/>
      <c r="NH648" s="802"/>
      <c r="NI648" s="802"/>
      <c r="NJ648" s="802"/>
      <c r="NK648" s="802"/>
      <c r="NL648" s="802"/>
      <c r="NM648" s="802"/>
      <c r="NN648" s="802"/>
      <c r="NO648" s="802"/>
      <c r="NP648" s="802"/>
      <c r="NQ648" s="802"/>
      <c r="NR648" s="802"/>
      <c r="NS648" s="802"/>
      <c r="NT648" s="802"/>
      <c r="NU648" s="802"/>
      <c r="NV648" s="802"/>
      <c r="NW648" s="802"/>
      <c r="NX648" s="802"/>
      <c r="NY648" s="802"/>
      <c r="NZ648" s="802"/>
      <c r="OA648" s="802"/>
      <c r="OB648" s="802"/>
      <c r="OC648" s="802"/>
      <c r="OD648" s="802"/>
      <c r="OE648" s="802"/>
      <c r="OF648" s="802"/>
      <c r="OG648" s="802"/>
      <c r="OH648" s="802"/>
      <c r="OI648" s="802"/>
      <c r="OJ648" s="802"/>
      <c r="OK648" s="802"/>
      <c r="OL648" s="802"/>
      <c r="OM648" s="802"/>
      <c r="ON648" s="802"/>
      <c r="OO648" s="802"/>
      <c r="OP648" s="802"/>
      <c r="OQ648" s="802"/>
      <c r="OR648" s="802"/>
      <c r="OS648" s="802"/>
      <c r="OT648" s="802"/>
      <c r="OU648" s="802"/>
      <c r="OV648" s="802"/>
      <c r="OW648" s="802"/>
      <c r="OX648" s="802"/>
      <c r="OY648" s="802"/>
      <c r="OZ648" s="802"/>
      <c r="PA648" s="802"/>
      <c r="PB648" s="802"/>
      <c r="PC648" s="802"/>
      <c r="PD648" s="802"/>
      <c r="PE648" s="802"/>
      <c r="PF648" s="802"/>
      <c r="PG648" s="802"/>
      <c r="PH648" s="802"/>
      <c r="PI648" s="802"/>
      <c r="PJ648" s="802"/>
      <c r="PK648" s="802"/>
      <c r="PL648" s="802"/>
      <c r="PM648" s="802"/>
      <c r="PN648" s="802"/>
      <c r="PO648" s="802"/>
      <c r="PP648" s="802"/>
      <c r="PQ648" s="802"/>
      <c r="PR648" s="802"/>
      <c r="PS648" s="802"/>
      <c r="PT648" s="802"/>
      <c r="PU648" s="802"/>
      <c r="PV648" s="802"/>
      <c r="PW648" s="802"/>
      <c r="PX648" s="802"/>
      <c r="PY648" s="802"/>
      <c r="PZ648" s="802"/>
      <c r="QA648" s="802"/>
      <c r="QB648" s="802"/>
      <c r="QC648" s="802"/>
      <c r="QD648" s="802"/>
      <c r="QE648" s="802"/>
      <c r="QF648" s="802"/>
      <c r="QG648" s="802"/>
      <c r="QH648" s="802"/>
      <c r="QI648" s="802"/>
      <c r="QJ648" s="802"/>
      <c r="QK648" s="802"/>
      <c r="QL648" s="802"/>
      <c r="QM648" s="802"/>
      <c r="QN648" s="802"/>
      <c r="QO648" s="802"/>
      <c r="QP648" s="802"/>
      <c r="QQ648" s="802"/>
      <c r="QR648" s="802"/>
      <c r="QS648" s="802"/>
      <c r="QT648" s="802"/>
      <c r="QU648" s="802"/>
      <c r="QV648" s="802"/>
      <c r="QW648" s="802"/>
      <c r="QX648" s="802"/>
      <c r="QY648" s="802"/>
      <c r="QZ648" s="802"/>
      <c r="RA648" s="802"/>
      <c r="RB648" s="802"/>
      <c r="RC648" s="802"/>
      <c r="RD648" s="802"/>
      <c r="RE648" s="802"/>
      <c r="RF648" s="802"/>
      <c r="RG648" s="802"/>
      <c r="RH648" s="802"/>
      <c r="RI648" s="802"/>
      <c r="RJ648" s="802"/>
      <c r="RK648" s="802"/>
      <c r="RL648" s="802"/>
      <c r="RM648" s="802"/>
      <c r="RN648" s="802"/>
      <c r="RO648" s="802"/>
      <c r="RP648" s="802"/>
      <c r="RQ648" s="802"/>
      <c r="RR648" s="802"/>
      <c r="RS648" s="802"/>
      <c r="RT648" s="802"/>
      <c r="RU648" s="802"/>
      <c r="RV648" s="802"/>
      <c r="RW648" s="802"/>
      <c r="RX648" s="802"/>
      <c r="RY648" s="802"/>
      <c r="RZ648" s="802"/>
      <c r="SA648" s="802"/>
      <c r="SB648" s="802"/>
      <c r="SC648" s="802"/>
      <c r="SD648" s="802"/>
      <c r="SE648" s="802"/>
      <c r="SF648" s="802"/>
      <c r="SG648" s="802"/>
      <c r="SH648" s="802"/>
      <c r="SI648" s="802"/>
      <c r="SJ648" s="802"/>
      <c r="SK648" s="802"/>
      <c r="SL648" s="802"/>
      <c r="SM648" s="802"/>
      <c r="SN648" s="802"/>
      <c r="SO648" s="802"/>
      <c r="SP648" s="802"/>
      <c r="SQ648" s="802"/>
      <c r="SR648" s="802"/>
      <c r="SS648" s="802"/>
      <c r="ST648" s="802"/>
      <c r="SU648" s="802"/>
      <c r="SV648" s="802"/>
      <c r="SW648" s="802"/>
      <c r="SX648" s="802"/>
      <c r="SY648" s="802"/>
      <c r="SZ648" s="802"/>
      <c r="TA648" s="802"/>
      <c r="TB648" s="802"/>
      <c r="TC648" s="802"/>
      <c r="TD648" s="802"/>
      <c r="TE648" s="802"/>
      <c r="TF648" s="802"/>
      <c r="TG648" s="802"/>
      <c r="TH648" s="802"/>
      <c r="TI648" s="802"/>
      <c r="TJ648" s="802"/>
      <c r="TK648" s="802"/>
      <c r="TL648" s="802"/>
      <c r="TM648" s="802"/>
      <c r="TN648" s="802"/>
      <c r="TO648" s="802"/>
      <c r="TP648" s="802"/>
      <c r="TQ648" s="802"/>
      <c r="TR648" s="802"/>
      <c r="TS648" s="802"/>
      <c r="TT648" s="802"/>
      <c r="TU648" s="802"/>
      <c r="TV648" s="802"/>
      <c r="TW648" s="802"/>
      <c r="TX648" s="802"/>
      <c r="TY648" s="802"/>
      <c r="TZ648" s="802"/>
      <c r="UA648" s="802"/>
      <c r="UB648" s="802"/>
      <c r="UC648" s="802"/>
      <c r="UD648" s="802"/>
      <c r="UE648" s="802"/>
      <c r="UF648" s="802"/>
      <c r="UG648" s="802"/>
      <c r="UH648" s="802"/>
      <c r="UI648" s="802"/>
      <c r="UJ648" s="802"/>
      <c r="UK648" s="802"/>
      <c r="UL648" s="802"/>
      <c r="UM648" s="802"/>
      <c r="UN648" s="802"/>
      <c r="UO648" s="802"/>
      <c r="UP648" s="802"/>
      <c r="UQ648" s="802"/>
      <c r="UR648" s="802"/>
      <c r="US648" s="802"/>
      <c r="UT648" s="802"/>
      <c r="UU648" s="802"/>
      <c r="UV648" s="802"/>
      <c r="UW648" s="802"/>
      <c r="UX648" s="802"/>
      <c r="UY648" s="802"/>
      <c r="UZ648" s="802"/>
      <c r="VA648" s="802"/>
      <c r="VB648" s="802"/>
      <c r="VC648" s="802"/>
      <c r="VD648" s="802"/>
      <c r="VE648" s="802"/>
      <c r="VF648" s="802"/>
      <c r="VG648" s="802"/>
      <c r="VH648" s="802"/>
      <c r="VI648" s="802"/>
      <c r="VJ648" s="802"/>
      <c r="VK648" s="802"/>
      <c r="VL648" s="802"/>
      <c r="VM648" s="802"/>
      <c r="VN648" s="802"/>
      <c r="VO648" s="802"/>
      <c r="VP648" s="802"/>
      <c r="VQ648" s="802"/>
      <c r="VR648" s="802"/>
      <c r="VS648" s="802"/>
      <c r="VT648" s="802"/>
      <c r="VU648" s="802"/>
      <c r="VV648" s="802"/>
      <c r="VW648" s="802"/>
      <c r="VX648" s="802"/>
      <c r="VY648" s="802"/>
      <c r="VZ648" s="802"/>
      <c r="WA648" s="802"/>
      <c r="WB648" s="802"/>
      <c r="WC648" s="802"/>
      <c r="WD648" s="802"/>
      <c r="WE648" s="802"/>
      <c r="WF648" s="802"/>
      <c r="WG648" s="802"/>
      <c r="WH648" s="802"/>
      <c r="WI648" s="802"/>
      <c r="WJ648" s="802"/>
      <c r="WK648" s="802"/>
      <c r="WL648" s="802"/>
      <c r="WM648" s="802"/>
      <c r="WN648" s="802"/>
      <c r="WO648" s="802"/>
      <c r="WP648" s="802"/>
      <c r="WQ648" s="802"/>
      <c r="WR648" s="802"/>
      <c r="WS648" s="802"/>
      <c r="WT648" s="802"/>
      <c r="WU648" s="802"/>
      <c r="WV648" s="802"/>
      <c r="WW648" s="802"/>
      <c r="WX648" s="802"/>
      <c r="WY648" s="802"/>
      <c r="WZ648" s="802"/>
      <c r="XA648" s="802"/>
      <c r="XB648" s="802"/>
      <c r="XC648" s="802"/>
      <c r="XD648" s="802"/>
      <c r="XE648" s="802"/>
      <c r="XF648" s="802"/>
      <c r="XG648" s="802"/>
      <c r="XH648" s="802"/>
      <c r="XI648" s="802"/>
      <c r="XJ648" s="802"/>
      <c r="XK648" s="802"/>
      <c r="XL648" s="802"/>
      <c r="XM648" s="802"/>
      <c r="XN648" s="802"/>
      <c r="XO648" s="802"/>
      <c r="XP648" s="802"/>
      <c r="XQ648" s="802"/>
      <c r="XR648" s="802"/>
      <c r="XS648" s="802"/>
      <c r="XT648" s="802"/>
      <c r="XU648" s="802"/>
      <c r="XV648" s="802"/>
      <c r="XW648" s="802"/>
      <c r="XX648" s="802"/>
      <c r="XY648" s="802"/>
      <c r="XZ648" s="802"/>
      <c r="YA648" s="802"/>
      <c r="YB648" s="802"/>
      <c r="YC648" s="802"/>
      <c r="YD648" s="802"/>
      <c r="YE648" s="802"/>
      <c r="YF648" s="802"/>
      <c r="YG648" s="802"/>
      <c r="YH648" s="802"/>
      <c r="YI648" s="802"/>
      <c r="YJ648" s="802"/>
      <c r="YK648" s="802"/>
      <c r="YL648" s="802"/>
      <c r="YM648" s="802"/>
      <c r="YN648" s="802"/>
      <c r="YO648" s="802"/>
      <c r="YP648" s="802"/>
      <c r="YQ648" s="802"/>
      <c r="YR648" s="802"/>
      <c r="YS648" s="802"/>
      <c r="YT648" s="802"/>
      <c r="YU648" s="802"/>
      <c r="YV648" s="802"/>
      <c r="YW648" s="802"/>
      <c r="YX648" s="802"/>
      <c r="YY648" s="802"/>
      <c r="YZ648" s="802"/>
      <c r="ZA648" s="802"/>
      <c r="ZB648" s="802"/>
      <c r="ZC648" s="802"/>
      <c r="ZD648" s="802"/>
      <c r="ZE648" s="802"/>
      <c r="ZF648" s="802"/>
      <c r="ZG648" s="802"/>
      <c r="ZH648" s="802"/>
      <c r="ZI648" s="802"/>
      <c r="ZJ648" s="802"/>
      <c r="ZK648" s="802"/>
      <c r="ZL648" s="802"/>
      <c r="ZM648" s="802"/>
      <c r="ZN648" s="802"/>
      <c r="ZO648" s="802"/>
      <c r="ZP648" s="802"/>
      <c r="ZQ648" s="802"/>
      <c r="ZR648" s="802"/>
      <c r="ZS648" s="802"/>
      <c r="ZT648" s="802"/>
      <c r="ZU648" s="802"/>
      <c r="ZV648" s="802"/>
      <c r="ZW648" s="802"/>
      <c r="ZX648" s="802"/>
      <c r="ZY648" s="802"/>
      <c r="ZZ648" s="802"/>
      <c r="AAA648" s="802"/>
      <c r="AAB648" s="802"/>
      <c r="AAC648" s="802"/>
      <c r="AAD648" s="802"/>
      <c r="AAE648" s="802"/>
      <c r="AAF648" s="802"/>
      <c r="AAG648" s="802"/>
      <c r="AAH648" s="802"/>
      <c r="AAI648" s="802"/>
      <c r="AAJ648" s="802"/>
      <c r="AAK648" s="802"/>
      <c r="AAL648" s="802"/>
      <c r="AAM648" s="802"/>
      <c r="AAN648" s="802"/>
      <c r="AAO648" s="802"/>
      <c r="AAP648" s="802"/>
      <c r="AAQ648" s="802"/>
      <c r="AAR648" s="802"/>
      <c r="AAS648" s="802"/>
      <c r="AAT648" s="802"/>
      <c r="AAU648" s="802"/>
      <c r="AAV648" s="802"/>
      <c r="AAW648" s="802"/>
      <c r="AAX648" s="802"/>
      <c r="AAY648" s="802"/>
      <c r="AAZ648" s="802"/>
      <c r="ABA648" s="802"/>
      <c r="ABB648" s="802"/>
      <c r="ABC648" s="802"/>
      <c r="ABD648" s="802"/>
      <c r="ABE648" s="802"/>
      <c r="ABF648" s="802"/>
      <c r="ABG648" s="802"/>
      <c r="ABH648" s="802"/>
      <c r="ABI648" s="802"/>
      <c r="ABJ648" s="802"/>
      <c r="ABK648" s="802"/>
      <c r="ABL648" s="802"/>
      <c r="ABM648" s="802"/>
      <c r="ABN648" s="802"/>
      <c r="ABO648" s="802"/>
      <c r="ABP648" s="802"/>
      <c r="ABQ648" s="802"/>
      <c r="ABR648" s="802"/>
      <c r="ABS648" s="802"/>
      <c r="ABT648" s="802"/>
      <c r="ABU648" s="802"/>
      <c r="ABV648" s="802"/>
      <c r="ABW648" s="802"/>
      <c r="ABX648" s="802"/>
      <c r="ABY648" s="802"/>
      <c r="ABZ648" s="802"/>
      <c r="ACA648" s="802"/>
      <c r="ACB648" s="802"/>
      <c r="ACC648" s="802"/>
      <c r="ACD648" s="802"/>
      <c r="ACE648" s="802"/>
      <c r="ACF648" s="802"/>
      <c r="ACG648" s="802"/>
      <c r="ACH648" s="802"/>
      <c r="ACI648" s="802"/>
      <c r="ACJ648" s="802"/>
      <c r="ACK648" s="802"/>
      <c r="ACL648" s="802"/>
      <c r="ACM648" s="802"/>
      <c r="ACN648" s="802"/>
      <c r="ACO648" s="802"/>
      <c r="ACP648" s="802"/>
      <c r="ACQ648" s="802"/>
      <c r="ACR648" s="802"/>
      <c r="ACS648" s="802"/>
      <c r="ACT648" s="802"/>
      <c r="ACU648" s="802"/>
      <c r="ACV648" s="802"/>
      <c r="ACW648" s="802"/>
      <c r="ACX648" s="802"/>
      <c r="ACY648" s="802"/>
      <c r="ACZ648" s="802"/>
      <c r="ADA648" s="802"/>
      <c r="ADB648" s="802"/>
      <c r="ADC648" s="802"/>
      <c r="ADD648" s="802"/>
      <c r="ADE648" s="802"/>
      <c r="ADF648" s="802"/>
      <c r="ADG648" s="802"/>
      <c r="ADH648" s="802"/>
      <c r="ADI648" s="802"/>
      <c r="ADJ648" s="802"/>
      <c r="ADK648" s="802"/>
      <c r="ADL648" s="802"/>
      <c r="ADM648" s="802"/>
      <c r="ADN648" s="802"/>
      <c r="ADO648" s="802"/>
      <c r="ADP648" s="802"/>
      <c r="ADQ648" s="802"/>
      <c r="ADR648" s="802"/>
      <c r="ADS648" s="802"/>
      <c r="ADT648" s="802"/>
      <c r="ADU648" s="802"/>
      <c r="ADV648" s="802"/>
      <c r="ADW648" s="802"/>
      <c r="ADX648" s="802"/>
      <c r="ADY648" s="802"/>
      <c r="ADZ648" s="802"/>
      <c r="AEA648" s="802"/>
      <c r="AEB648" s="802"/>
      <c r="AEC648" s="802"/>
      <c r="AED648" s="802"/>
      <c r="AEE648" s="802"/>
      <c r="AEF648" s="802"/>
      <c r="AEG648" s="802"/>
      <c r="AEH648" s="802"/>
      <c r="AEI648" s="802"/>
      <c r="AEJ648" s="802"/>
      <c r="AEK648" s="802"/>
      <c r="AEL648" s="802"/>
      <c r="AEM648" s="802"/>
      <c r="AEN648" s="802"/>
      <c r="AEO648" s="802"/>
      <c r="AEP648" s="802"/>
      <c r="AEQ648" s="802"/>
      <c r="AER648" s="802"/>
      <c r="AES648" s="802"/>
      <c r="AET648" s="802"/>
      <c r="AEU648" s="802"/>
      <c r="AEV648" s="802"/>
      <c r="AEW648" s="802"/>
      <c r="AEX648" s="802"/>
      <c r="AEY648" s="802"/>
      <c r="AEZ648" s="802"/>
      <c r="AFA648" s="802"/>
      <c r="AFB648" s="802"/>
      <c r="AFC648" s="802"/>
      <c r="AFD648" s="802"/>
      <c r="AFE648" s="802"/>
      <c r="AFF648" s="802"/>
      <c r="AFG648" s="802"/>
      <c r="AFH648" s="802"/>
      <c r="AFI648" s="802"/>
      <c r="AFJ648" s="802"/>
      <c r="AFK648" s="802"/>
      <c r="AFL648" s="802"/>
      <c r="AFM648" s="802"/>
      <c r="AFN648" s="802"/>
      <c r="AFO648" s="802"/>
      <c r="AFP648" s="802"/>
      <c r="AFQ648" s="802"/>
      <c r="AFR648" s="802"/>
      <c r="AFS648" s="802"/>
      <c r="AFT648" s="802"/>
      <c r="AFU648" s="802"/>
      <c r="AFV648" s="802"/>
      <c r="AFW648" s="802"/>
      <c r="AFX648" s="802"/>
      <c r="AFY648" s="802"/>
      <c r="AFZ648" s="802"/>
      <c r="AGA648" s="802"/>
      <c r="AGB648" s="802"/>
      <c r="AGC648" s="802"/>
      <c r="AGD648" s="802"/>
      <c r="AGE648" s="802"/>
      <c r="AGF648" s="802"/>
      <c r="AGG648" s="802"/>
      <c r="AGH648" s="802"/>
      <c r="AGI648" s="802"/>
      <c r="AGJ648" s="802"/>
      <c r="AGK648" s="802"/>
      <c r="AGL648" s="802"/>
      <c r="AGM648" s="802"/>
      <c r="AGN648" s="802"/>
      <c r="AGO648" s="802"/>
      <c r="AGP648" s="802"/>
      <c r="AGQ648" s="802"/>
      <c r="AGR648" s="802"/>
      <c r="AGS648" s="802"/>
      <c r="AGT648" s="802"/>
      <c r="AGU648" s="802"/>
      <c r="AGV648" s="802"/>
      <c r="AGW648" s="802"/>
      <c r="AGX648" s="802"/>
      <c r="AGY648" s="802"/>
      <c r="AGZ648" s="802"/>
      <c r="AHA648" s="802"/>
      <c r="AHB648" s="802"/>
      <c r="AHC648" s="802"/>
      <c r="AHD648" s="802"/>
      <c r="AHE648" s="802"/>
      <c r="AHF648" s="802"/>
      <c r="AHG648" s="802"/>
      <c r="AHH648" s="802"/>
      <c r="AHI648" s="802"/>
      <c r="AHJ648" s="802"/>
      <c r="AHK648" s="802"/>
      <c r="AHL648" s="802"/>
      <c r="AHM648" s="802"/>
      <c r="AHN648" s="802"/>
      <c r="AHO648" s="802"/>
      <c r="AHP648" s="802"/>
      <c r="AHQ648" s="802"/>
      <c r="AHR648" s="802"/>
      <c r="AHS648" s="802"/>
      <c r="AHT648" s="802"/>
      <c r="AHU648" s="802"/>
      <c r="AHV648" s="802"/>
      <c r="AHW648" s="802"/>
      <c r="AHX648" s="802"/>
      <c r="AHY648" s="802"/>
      <c r="AHZ648" s="802"/>
      <c r="AIA648" s="802"/>
      <c r="AIB648" s="802"/>
      <c r="AIC648" s="802"/>
      <c r="AID648" s="802"/>
      <c r="AIE648" s="802"/>
      <c r="AIF648" s="802"/>
      <c r="AIG648" s="802"/>
      <c r="AIH648" s="802"/>
      <c r="AII648" s="802"/>
      <c r="AIJ648" s="802"/>
      <c r="AQE648" s="802"/>
      <c r="AQF648" s="802"/>
      <c r="AQG648" s="802"/>
      <c r="AQH648" s="802"/>
      <c r="AQI648" s="802"/>
      <c r="AQJ648" s="802"/>
      <c r="AQK648" s="802"/>
      <c r="AQL648" s="802"/>
      <c r="AQM648" s="802"/>
      <c r="AQN648" s="802"/>
      <c r="AQO648" s="802"/>
      <c r="AQP648" s="802"/>
      <c r="AQQ648" s="802"/>
      <c r="AQR648" s="802"/>
      <c r="AQS648" s="802"/>
      <c r="AQT648" s="802"/>
      <c r="AQU648" s="802"/>
      <c r="AQV648" s="802"/>
      <c r="AQW648" s="802"/>
      <c r="AQX648" s="802"/>
      <c r="AQY648" s="802"/>
      <c r="AQZ648" s="802"/>
      <c r="ARA648" s="802"/>
      <c r="ARB648" s="802"/>
      <c r="ARC648" s="802"/>
      <c r="ARD648" s="802"/>
      <c r="ARE648" s="802"/>
      <c r="ARF648" s="802"/>
      <c r="ARG648" s="802"/>
      <c r="ARH648" s="802"/>
      <c r="ARI648" s="802"/>
      <c r="ARJ648" s="802"/>
      <c r="ARK648" s="802"/>
      <c r="ARL648" s="802"/>
      <c r="ARM648" s="802"/>
      <c r="ARN648" s="802"/>
      <c r="ARO648" s="802"/>
      <c r="ARP648" s="802"/>
      <c r="ARQ648" s="802"/>
      <c r="ARR648" s="802"/>
      <c r="ARS648" s="802"/>
      <c r="ART648" s="802"/>
      <c r="ARU648" s="802"/>
      <c r="ARV648" s="802"/>
      <c r="ARW648" s="802"/>
      <c r="ARX648" s="802"/>
      <c r="ARY648" s="802"/>
      <c r="ARZ648" s="802"/>
      <c r="ASA648" s="802"/>
      <c r="ASB648" s="802"/>
      <c r="ASC648" s="802"/>
      <c r="ASD648" s="802"/>
      <c r="ASE648" s="802"/>
      <c r="ASF648" s="802"/>
      <c r="ASG648" s="802"/>
      <c r="ASH648" s="802"/>
      <c r="ASI648" s="802"/>
      <c r="ASJ648" s="802"/>
      <c r="ASK648" s="802"/>
      <c r="ASL648" s="802"/>
      <c r="ATQ648" s="609"/>
      <c r="ATS648" s="642" t="s">
        <v>80</v>
      </c>
      <c r="ATT648" s="643"/>
      <c r="ATU648" s="644"/>
      <c r="ATZ648" s="609"/>
      <c r="AUP648" s="792"/>
      <c r="AUR648" s="792"/>
      <c r="AUT648" s="792"/>
      <c r="AVI648" s="609"/>
      <c r="AVJ648" s="677"/>
      <c r="AVK648" s="677"/>
      <c r="AVL648" s="677"/>
      <c r="AVM648" s="677"/>
      <c r="AVN648" s="677"/>
      <c r="AVO648" s="677"/>
      <c r="AVP648" s="677"/>
      <c r="AVQ648" s="677"/>
      <c r="AVR648" s="677"/>
      <c r="AVS648" s="677"/>
      <c r="AVT648" s="677"/>
      <c r="AVU648" s="126"/>
      <c r="AVV648" s="126"/>
      <c r="AVW648" s="126"/>
      <c r="AVX648" s="126"/>
      <c r="AVY648" s="126"/>
      <c r="AVZ648" s="126"/>
      <c r="AWA648" s="126"/>
      <c r="AWB648" s="126"/>
      <c r="AWC648" s="126"/>
      <c r="AWD648" s="126"/>
      <c r="AWE648" s="126"/>
      <c r="AWF648" s="126"/>
      <c r="AWG648" s="126"/>
      <c r="AWH648" s="126"/>
      <c r="AWI648" s="126"/>
      <c r="AWJ648" s="126"/>
      <c r="AWK648" s="126"/>
      <c r="AWL648" s="126"/>
      <c r="AWM648" s="126"/>
      <c r="AWN648" s="126"/>
      <c r="AWO648" s="126"/>
      <c r="AWP648" s="126"/>
      <c r="AWQ648" s="126"/>
      <c r="AWR648" s="677"/>
      <c r="AWS648" s="678"/>
      <c r="AWT648" s="677"/>
      <c r="AWU648" s="126"/>
      <c r="AWV648" s="126"/>
      <c r="AWW648" s="126"/>
      <c r="AWX648" s="126"/>
      <c r="AWY648" s="126"/>
      <c r="AWZ648" s="126"/>
      <c r="AXA648" s="126"/>
      <c r="AXB648" s="126"/>
      <c r="AXC648" s="126"/>
      <c r="AXD648" s="126"/>
      <c r="AXE648" s="126"/>
      <c r="AXF648" s="126"/>
      <c r="AXG648" s="126"/>
      <c r="AXH648" s="126"/>
      <c r="AXI648" s="126"/>
      <c r="AXJ648" s="126"/>
      <c r="AXK648" s="126"/>
      <c r="AXL648" s="126"/>
      <c r="AXM648" s="126"/>
      <c r="AXN648" s="126"/>
      <c r="AXO648" s="126"/>
      <c r="AXP648" s="126"/>
      <c r="AXQ648" s="126"/>
      <c r="AXR648" s="126"/>
      <c r="AXS648" s="126"/>
      <c r="AXT648" s="126"/>
      <c r="AXU648" s="126"/>
      <c r="AXV648" s="126"/>
      <c r="AXW648" s="126"/>
      <c r="AXX648" s="126"/>
      <c r="AXY648" s="126"/>
      <c r="AXZ648" s="126"/>
      <c r="AYA648" s="126"/>
      <c r="AYB648" s="126"/>
      <c r="AYC648" s="126"/>
      <c r="AYD648" s="677"/>
      <c r="AYE648" s="677"/>
      <c r="AYF648" s="126"/>
      <c r="AYG648" s="677"/>
      <c r="AYH648" s="679"/>
      <c r="AYI648" s="679"/>
      <c r="AYJ648" s="679"/>
      <c r="AYK648" s="679"/>
      <c r="AYL648" s="679"/>
      <c r="AYM648" s="679"/>
      <c r="AYN648" s="679"/>
      <c r="AYO648" s="679"/>
      <c r="AYP648" s="679"/>
      <c r="AYQ648" s="679"/>
      <c r="AYR648" s="679"/>
      <c r="AYS648" s="679"/>
      <c r="AYT648" s="679"/>
      <c r="AYU648" s="679"/>
      <c r="AYV648" s="679"/>
      <c r="AYW648" s="679"/>
      <c r="AYX648" s="679"/>
      <c r="AYY648" s="679"/>
      <c r="AYZ648" s="679"/>
      <c r="AZA648" s="679"/>
      <c r="AZB648" s="679"/>
      <c r="AZC648" s="679"/>
      <c r="AZD648" s="679"/>
      <c r="AZE648" s="679"/>
      <c r="AZF648" s="679"/>
      <c r="AZG648" s="679"/>
      <c r="AZH648" s="679"/>
      <c r="AZI648" s="679"/>
      <c r="AZJ648" s="679"/>
      <c r="AZK648" s="679"/>
      <c r="AZL648" s="679"/>
      <c r="AZM648" s="679"/>
      <c r="AZN648" s="679"/>
      <c r="AZO648" s="679"/>
      <c r="AZP648" s="126"/>
      <c r="AZS648" s="609"/>
    </row>
    <row r="649" spans="21:1371" s="178" customFormat="1" ht="13.5">
      <c r="U649" s="781"/>
      <c r="V649" s="781"/>
      <c r="W649" s="781"/>
      <c r="AS649" s="802"/>
      <c r="AT649" s="802"/>
      <c r="AU649" s="802"/>
      <c r="AV649" s="802"/>
      <c r="AW649" s="802"/>
      <c r="AX649" s="802"/>
      <c r="AY649" s="802"/>
      <c r="AZ649" s="802"/>
      <c r="BA649" s="802"/>
      <c r="BB649" s="802"/>
      <c r="BC649" s="802"/>
      <c r="BD649" s="802"/>
      <c r="BE649" s="802"/>
      <c r="BF649" s="802"/>
      <c r="BG649" s="802"/>
      <c r="BH649" s="802"/>
      <c r="BI649" s="802"/>
      <c r="BJ649" s="802"/>
      <c r="BK649" s="802"/>
      <c r="BL649" s="802"/>
      <c r="BM649" s="802"/>
      <c r="BN649" s="802"/>
      <c r="BO649" s="802"/>
      <c r="BP649" s="802"/>
      <c r="BQ649" s="802"/>
      <c r="BR649" s="802"/>
      <c r="BS649" s="802"/>
      <c r="BT649" s="802"/>
      <c r="BU649" s="802"/>
      <c r="BV649" s="802"/>
      <c r="BW649" s="802"/>
      <c r="BX649" s="802"/>
      <c r="BY649" s="802"/>
      <c r="BZ649" s="802"/>
      <c r="CA649" s="802"/>
      <c r="CB649" s="802"/>
      <c r="CC649" s="802"/>
      <c r="CD649" s="802"/>
      <c r="CE649" s="802"/>
      <c r="CF649" s="802"/>
      <c r="CG649" s="802"/>
      <c r="CH649" s="802"/>
      <c r="CI649" s="802"/>
      <c r="CJ649" s="802"/>
      <c r="CK649" s="802"/>
      <c r="CL649" s="802"/>
      <c r="CM649" s="802"/>
      <c r="CN649" s="802"/>
      <c r="CO649" s="802"/>
      <c r="CP649" s="802"/>
      <c r="CQ649" s="802"/>
      <c r="CR649" s="802"/>
      <c r="CS649" s="802"/>
      <c r="CT649" s="802"/>
      <c r="CU649" s="802"/>
      <c r="CV649" s="802"/>
      <c r="CW649" s="802"/>
      <c r="CX649" s="802"/>
      <c r="CY649" s="802"/>
      <c r="CZ649" s="802"/>
      <c r="DA649" s="802"/>
      <c r="DB649" s="802"/>
      <c r="DC649" s="802"/>
      <c r="DD649" s="802"/>
      <c r="DE649" s="802"/>
      <c r="DF649" s="802"/>
      <c r="DG649" s="802"/>
      <c r="DH649" s="802"/>
      <c r="DI649" s="802"/>
      <c r="DJ649" s="802"/>
      <c r="DK649" s="802"/>
      <c r="DL649" s="802"/>
      <c r="DM649" s="802"/>
      <c r="DN649" s="802"/>
      <c r="DO649" s="802"/>
      <c r="DP649" s="802"/>
      <c r="DQ649" s="802"/>
      <c r="DR649" s="802"/>
      <c r="DS649" s="802"/>
      <c r="DT649" s="802"/>
      <c r="DU649" s="802"/>
      <c r="DV649" s="802"/>
      <c r="DW649" s="802"/>
      <c r="DX649" s="802"/>
      <c r="DY649" s="802"/>
      <c r="DZ649" s="802"/>
      <c r="EA649" s="802"/>
      <c r="EB649" s="802"/>
      <c r="EC649" s="802"/>
      <c r="ED649" s="802"/>
      <c r="EE649" s="802"/>
      <c r="EF649" s="802"/>
      <c r="EG649" s="802"/>
      <c r="EH649" s="802"/>
      <c r="EI649" s="802"/>
      <c r="EJ649" s="802"/>
      <c r="EK649" s="802"/>
      <c r="EL649" s="802"/>
      <c r="EM649" s="802"/>
      <c r="EN649" s="802"/>
      <c r="EO649" s="802"/>
      <c r="EP649" s="802"/>
      <c r="EQ649" s="802"/>
      <c r="ER649" s="802"/>
      <c r="ES649" s="802"/>
      <c r="ET649" s="802"/>
      <c r="EU649" s="802"/>
      <c r="EV649" s="802"/>
      <c r="EW649" s="802"/>
      <c r="EX649" s="802"/>
      <c r="EY649" s="802"/>
      <c r="EZ649" s="802"/>
      <c r="FA649" s="802"/>
      <c r="FB649" s="802"/>
      <c r="FC649" s="802"/>
      <c r="FD649" s="802"/>
      <c r="FE649" s="802"/>
      <c r="FF649" s="802"/>
      <c r="FG649" s="802"/>
      <c r="FH649" s="802"/>
      <c r="FI649" s="802"/>
      <c r="FJ649" s="802"/>
      <c r="FK649" s="802"/>
      <c r="FL649" s="802"/>
      <c r="FM649" s="802"/>
      <c r="FN649" s="802"/>
      <c r="FO649" s="802"/>
      <c r="FP649" s="802"/>
      <c r="FQ649" s="802"/>
      <c r="FR649" s="802"/>
      <c r="FS649" s="802"/>
      <c r="FT649" s="802"/>
      <c r="FU649" s="802"/>
      <c r="FV649" s="802"/>
      <c r="FW649" s="802"/>
      <c r="FX649" s="802"/>
      <c r="FY649" s="802"/>
      <c r="FZ649" s="802"/>
      <c r="GA649" s="802"/>
      <c r="GB649" s="802"/>
      <c r="GC649" s="802"/>
      <c r="GD649" s="802"/>
      <c r="GE649" s="802"/>
      <c r="GF649" s="802"/>
      <c r="GG649" s="802"/>
      <c r="GH649" s="802"/>
      <c r="GI649" s="802"/>
      <c r="GJ649" s="802"/>
      <c r="GK649" s="802"/>
      <c r="GL649" s="802"/>
      <c r="GM649" s="802"/>
      <c r="GN649" s="802"/>
      <c r="GO649" s="802"/>
      <c r="GP649" s="802"/>
      <c r="GQ649" s="802"/>
      <c r="GR649" s="802"/>
      <c r="GS649" s="802"/>
      <c r="GT649" s="802"/>
      <c r="GU649" s="802"/>
      <c r="GV649" s="802"/>
      <c r="GW649" s="802"/>
      <c r="GX649" s="802"/>
      <c r="GY649" s="802"/>
      <c r="GZ649" s="802"/>
      <c r="HA649" s="802"/>
      <c r="HB649" s="802"/>
      <c r="HC649" s="802"/>
      <c r="HD649" s="802"/>
      <c r="HE649" s="802"/>
      <c r="HF649" s="802"/>
      <c r="HG649" s="802"/>
      <c r="HH649" s="802"/>
      <c r="HI649" s="802"/>
      <c r="HJ649" s="802"/>
      <c r="HK649" s="802"/>
      <c r="HL649" s="802"/>
      <c r="HM649" s="802"/>
      <c r="HN649" s="802"/>
      <c r="HO649" s="802"/>
      <c r="HP649" s="802"/>
      <c r="HQ649" s="802"/>
      <c r="HR649" s="802"/>
      <c r="HS649" s="802"/>
      <c r="HT649" s="802"/>
      <c r="HU649" s="802"/>
      <c r="HV649" s="802"/>
      <c r="HW649" s="802"/>
      <c r="HX649" s="802"/>
      <c r="HY649" s="802"/>
      <c r="HZ649" s="802"/>
      <c r="IA649" s="802"/>
      <c r="IB649" s="802"/>
      <c r="IC649" s="802"/>
      <c r="ID649" s="802"/>
      <c r="IE649" s="802"/>
      <c r="IF649" s="802"/>
      <c r="IG649" s="802"/>
      <c r="IH649" s="802"/>
      <c r="II649" s="802"/>
      <c r="IJ649" s="802"/>
      <c r="IK649" s="802"/>
      <c r="IL649" s="802"/>
      <c r="IM649" s="802"/>
      <c r="IN649" s="802"/>
      <c r="IO649" s="802"/>
      <c r="IP649" s="802"/>
      <c r="IQ649" s="802"/>
      <c r="IR649" s="802"/>
      <c r="IS649" s="802"/>
      <c r="IT649" s="802"/>
      <c r="IU649" s="802"/>
      <c r="IV649" s="802"/>
      <c r="IW649" s="802"/>
      <c r="IX649" s="802"/>
      <c r="IY649" s="802"/>
      <c r="IZ649" s="802"/>
      <c r="JA649" s="802"/>
      <c r="JB649" s="802"/>
      <c r="JC649" s="802"/>
      <c r="JD649" s="802"/>
      <c r="JE649" s="802"/>
      <c r="JF649" s="802"/>
      <c r="JG649" s="802"/>
      <c r="JH649" s="802"/>
      <c r="JI649" s="802"/>
      <c r="JJ649" s="802"/>
      <c r="JK649" s="802"/>
      <c r="JL649" s="802"/>
      <c r="JM649" s="802"/>
      <c r="JN649" s="802"/>
      <c r="JO649" s="802"/>
      <c r="JP649" s="802"/>
      <c r="JQ649" s="802"/>
      <c r="JR649" s="802"/>
      <c r="JS649" s="802"/>
      <c r="JT649" s="802"/>
      <c r="JU649" s="802"/>
      <c r="JV649" s="802"/>
      <c r="JW649" s="802"/>
      <c r="JX649" s="802"/>
      <c r="JY649" s="802"/>
      <c r="JZ649" s="802"/>
      <c r="KA649" s="802"/>
      <c r="KB649" s="802"/>
      <c r="KC649" s="802"/>
      <c r="KD649" s="802"/>
      <c r="KE649" s="802"/>
      <c r="KF649" s="802"/>
      <c r="KG649" s="802"/>
      <c r="KH649" s="802"/>
      <c r="KI649" s="802"/>
      <c r="KJ649" s="802"/>
      <c r="KK649" s="802"/>
      <c r="KL649" s="802"/>
      <c r="KM649" s="802"/>
      <c r="KN649" s="802"/>
      <c r="KO649" s="802"/>
      <c r="KP649" s="802"/>
      <c r="KQ649" s="802"/>
      <c r="KR649" s="802"/>
      <c r="KS649" s="802"/>
      <c r="KT649" s="802"/>
      <c r="KU649" s="802"/>
      <c r="KV649" s="802"/>
      <c r="KW649" s="802"/>
      <c r="KX649" s="802"/>
      <c r="KY649" s="802"/>
      <c r="KZ649" s="802"/>
      <c r="LA649" s="802"/>
      <c r="LB649" s="802"/>
      <c r="LC649" s="802"/>
      <c r="LD649" s="802"/>
      <c r="LE649" s="802"/>
      <c r="LF649" s="802"/>
      <c r="LG649" s="802"/>
      <c r="LH649" s="802"/>
      <c r="LI649" s="802"/>
      <c r="LJ649" s="802"/>
      <c r="LK649" s="802"/>
      <c r="LL649" s="802"/>
      <c r="LM649" s="802"/>
      <c r="LN649" s="802"/>
      <c r="LO649" s="802"/>
      <c r="LP649" s="802"/>
      <c r="LQ649" s="802"/>
      <c r="LR649" s="802"/>
      <c r="LS649" s="802"/>
      <c r="LT649" s="802"/>
      <c r="LU649" s="802"/>
      <c r="LV649" s="802"/>
      <c r="LW649" s="802"/>
      <c r="LX649" s="802"/>
      <c r="LY649" s="802"/>
      <c r="LZ649" s="802"/>
      <c r="MA649" s="802"/>
      <c r="MB649" s="802"/>
      <c r="MC649" s="802"/>
      <c r="MD649" s="802"/>
      <c r="ME649" s="802"/>
      <c r="MF649" s="802"/>
      <c r="MG649" s="802"/>
      <c r="MH649" s="802"/>
      <c r="MI649" s="802"/>
      <c r="MJ649" s="802"/>
      <c r="MK649" s="802"/>
      <c r="ML649" s="802"/>
      <c r="MM649" s="802"/>
      <c r="MN649" s="802"/>
      <c r="MO649" s="802"/>
      <c r="MP649" s="802"/>
      <c r="MQ649" s="802"/>
      <c r="MR649" s="802"/>
      <c r="MS649" s="802"/>
      <c r="MT649" s="802"/>
      <c r="MU649" s="802"/>
      <c r="MV649" s="802"/>
      <c r="MW649" s="802"/>
      <c r="MX649" s="802"/>
      <c r="MY649" s="802"/>
      <c r="MZ649" s="802"/>
      <c r="NA649" s="802"/>
      <c r="NB649" s="802"/>
      <c r="NC649" s="802"/>
      <c r="ND649" s="802"/>
      <c r="NE649" s="802"/>
      <c r="NF649" s="802"/>
      <c r="NG649" s="802"/>
      <c r="NH649" s="802"/>
      <c r="NI649" s="802"/>
      <c r="NJ649" s="802"/>
      <c r="NK649" s="802"/>
      <c r="NL649" s="802"/>
      <c r="NM649" s="802"/>
      <c r="NN649" s="802"/>
      <c r="NO649" s="802"/>
      <c r="NP649" s="802"/>
      <c r="NQ649" s="802"/>
      <c r="NR649" s="802"/>
      <c r="NS649" s="802"/>
      <c r="NT649" s="802"/>
      <c r="NU649" s="802"/>
      <c r="NV649" s="802"/>
      <c r="NW649" s="802"/>
      <c r="NX649" s="802"/>
      <c r="NY649" s="802"/>
      <c r="NZ649" s="802"/>
      <c r="OA649" s="802"/>
      <c r="OB649" s="802"/>
      <c r="OC649" s="802"/>
      <c r="OD649" s="802"/>
      <c r="OE649" s="802"/>
      <c r="OF649" s="802"/>
      <c r="OG649" s="802"/>
      <c r="OH649" s="802"/>
      <c r="OI649" s="802"/>
      <c r="OJ649" s="802"/>
      <c r="OK649" s="802"/>
      <c r="OL649" s="802"/>
      <c r="OM649" s="802"/>
      <c r="ON649" s="802"/>
      <c r="OO649" s="802"/>
      <c r="OP649" s="802"/>
      <c r="OQ649" s="802"/>
      <c r="OR649" s="802"/>
      <c r="OS649" s="802"/>
      <c r="OT649" s="802"/>
      <c r="OU649" s="802"/>
      <c r="OV649" s="802"/>
      <c r="OW649" s="802"/>
      <c r="OX649" s="802"/>
      <c r="OY649" s="802"/>
      <c r="OZ649" s="802"/>
      <c r="PA649" s="802"/>
      <c r="PB649" s="802"/>
      <c r="PC649" s="802"/>
      <c r="PD649" s="802"/>
      <c r="PE649" s="802"/>
      <c r="PF649" s="802"/>
      <c r="PG649" s="802"/>
      <c r="PH649" s="802"/>
      <c r="PI649" s="802"/>
      <c r="PJ649" s="802"/>
      <c r="PK649" s="802"/>
      <c r="PL649" s="802"/>
      <c r="PM649" s="802"/>
      <c r="PN649" s="802"/>
      <c r="PO649" s="802"/>
      <c r="PP649" s="802"/>
      <c r="PQ649" s="802"/>
      <c r="PR649" s="802"/>
      <c r="PS649" s="802"/>
      <c r="PT649" s="802"/>
      <c r="PU649" s="802"/>
      <c r="PV649" s="802"/>
      <c r="PW649" s="802"/>
      <c r="PX649" s="802"/>
      <c r="PY649" s="802"/>
      <c r="PZ649" s="802"/>
      <c r="QA649" s="802"/>
      <c r="QB649" s="802"/>
      <c r="QC649" s="802"/>
      <c r="QD649" s="802"/>
      <c r="QE649" s="802"/>
      <c r="QF649" s="802"/>
      <c r="QG649" s="802"/>
      <c r="QH649" s="802"/>
      <c r="QI649" s="802"/>
      <c r="QJ649" s="802"/>
      <c r="QK649" s="802"/>
      <c r="QL649" s="802"/>
      <c r="QM649" s="802"/>
      <c r="QN649" s="802"/>
      <c r="QO649" s="802"/>
      <c r="QP649" s="802"/>
      <c r="QQ649" s="802"/>
      <c r="QR649" s="802"/>
      <c r="QS649" s="802"/>
      <c r="QT649" s="802"/>
      <c r="QU649" s="802"/>
      <c r="QV649" s="802"/>
      <c r="QW649" s="802"/>
      <c r="QX649" s="802"/>
      <c r="QY649" s="802"/>
      <c r="QZ649" s="802"/>
      <c r="RA649" s="802"/>
      <c r="RB649" s="802"/>
      <c r="RC649" s="802"/>
      <c r="RD649" s="802"/>
      <c r="RE649" s="802"/>
      <c r="RF649" s="802"/>
      <c r="RG649" s="802"/>
      <c r="RH649" s="802"/>
      <c r="RI649" s="802"/>
      <c r="RJ649" s="802"/>
      <c r="RK649" s="802"/>
      <c r="RL649" s="802"/>
      <c r="RM649" s="802"/>
      <c r="RN649" s="802"/>
      <c r="RO649" s="802"/>
      <c r="RP649" s="802"/>
      <c r="RQ649" s="802"/>
      <c r="RR649" s="802"/>
      <c r="RS649" s="802"/>
      <c r="RT649" s="802"/>
      <c r="RU649" s="802"/>
      <c r="RV649" s="802"/>
      <c r="RW649" s="802"/>
      <c r="RX649" s="802"/>
      <c r="RY649" s="802"/>
      <c r="RZ649" s="802"/>
      <c r="SA649" s="802"/>
      <c r="SB649" s="802"/>
      <c r="SC649" s="802"/>
      <c r="SD649" s="802"/>
      <c r="SE649" s="802"/>
      <c r="SF649" s="802"/>
      <c r="SG649" s="802"/>
      <c r="SH649" s="802"/>
      <c r="SI649" s="802"/>
      <c r="SJ649" s="802"/>
      <c r="SK649" s="802"/>
      <c r="SL649" s="802"/>
      <c r="SM649" s="802"/>
      <c r="SN649" s="802"/>
      <c r="SO649" s="802"/>
      <c r="SP649" s="802"/>
      <c r="SQ649" s="802"/>
      <c r="SR649" s="802"/>
      <c r="SS649" s="802"/>
      <c r="ST649" s="802"/>
      <c r="SU649" s="802"/>
      <c r="SV649" s="802"/>
      <c r="SW649" s="802"/>
      <c r="SX649" s="802"/>
      <c r="SY649" s="802"/>
      <c r="SZ649" s="802"/>
      <c r="TA649" s="802"/>
      <c r="TB649" s="802"/>
      <c r="TC649" s="802"/>
      <c r="TD649" s="802"/>
      <c r="TE649" s="802"/>
      <c r="TF649" s="802"/>
      <c r="TG649" s="802"/>
      <c r="TH649" s="802"/>
      <c r="TI649" s="802"/>
      <c r="TJ649" s="802"/>
      <c r="TK649" s="802"/>
      <c r="TL649" s="802"/>
      <c r="TM649" s="802"/>
      <c r="TN649" s="802"/>
      <c r="TO649" s="802"/>
      <c r="TP649" s="802"/>
      <c r="TQ649" s="802"/>
      <c r="TR649" s="802"/>
      <c r="TS649" s="802"/>
      <c r="TT649" s="802"/>
      <c r="TU649" s="802"/>
      <c r="TV649" s="802"/>
      <c r="TW649" s="802"/>
      <c r="TX649" s="802"/>
      <c r="TY649" s="802"/>
      <c r="TZ649" s="802"/>
      <c r="UA649" s="802"/>
      <c r="UB649" s="802"/>
      <c r="UC649" s="802"/>
      <c r="UD649" s="802"/>
      <c r="UE649" s="802"/>
      <c r="UF649" s="802"/>
      <c r="UG649" s="802"/>
      <c r="UH649" s="802"/>
      <c r="UI649" s="802"/>
      <c r="UJ649" s="802"/>
      <c r="UK649" s="802"/>
      <c r="UL649" s="802"/>
      <c r="UM649" s="802"/>
      <c r="UN649" s="802"/>
      <c r="UO649" s="802"/>
      <c r="UP649" s="802"/>
      <c r="UQ649" s="802"/>
      <c r="UR649" s="802"/>
      <c r="US649" s="802"/>
      <c r="UT649" s="802"/>
      <c r="UU649" s="802"/>
      <c r="UV649" s="802"/>
      <c r="UW649" s="802"/>
      <c r="UX649" s="802"/>
      <c r="UY649" s="802"/>
      <c r="UZ649" s="802"/>
      <c r="VA649" s="802"/>
      <c r="VB649" s="802"/>
      <c r="VC649" s="802"/>
      <c r="VD649" s="802"/>
      <c r="VE649" s="802"/>
      <c r="VF649" s="802"/>
      <c r="VG649" s="802"/>
      <c r="VH649" s="802"/>
      <c r="VI649" s="802"/>
      <c r="VJ649" s="802"/>
      <c r="VK649" s="802"/>
      <c r="VL649" s="802"/>
      <c r="VM649" s="802"/>
      <c r="VN649" s="802"/>
      <c r="VO649" s="802"/>
      <c r="VP649" s="802"/>
      <c r="VQ649" s="802"/>
      <c r="VR649" s="802"/>
      <c r="VS649" s="802"/>
      <c r="VT649" s="802"/>
      <c r="VU649" s="802"/>
      <c r="VV649" s="802"/>
      <c r="VW649" s="802"/>
      <c r="VX649" s="802"/>
      <c r="VY649" s="802"/>
      <c r="VZ649" s="802"/>
      <c r="WA649" s="802"/>
      <c r="WB649" s="802"/>
      <c r="WC649" s="802"/>
      <c r="WD649" s="802"/>
      <c r="WE649" s="802"/>
      <c r="WF649" s="802"/>
      <c r="WG649" s="802"/>
      <c r="WH649" s="802"/>
      <c r="WI649" s="802"/>
      <c r="WJ649" s="802"/>
      <c r="WK649" s="802"/>
      <c r="WL649" s="802"/>
      <c r="WM649" s="802"/>
      <c r="WN649" s="802"/>
      <c r="WO649" s="802"/>
      <c r="WP649" s="802"/>
      <c r="WQ649" s="802"/>
      <c r="WR649" s="802"/>
      <c r="WS649" s="802"/>
      <c r="WT649" s="802"/>
      <c r="WU649" s="802"/>
      <c r="WV649" s="802"/>
      <c r="WW649" s="802"/>
      <c r="WX649" s="802"/>
      <c r="WY649" s="802"/>
      <c r="WZ649" s="802"/>
      <c r="XA649" s="802"/>
      <c r="XB649" s="802"/>
      <c r="XC649" s="802"/>
      <c r="XD649" s="802"/>
      <c r="XE649" s="802"/>
      <c r="XF649" s="802"/>
      <c r="XG649" s="802"/>
      <c r="XH649" s="802"/>
      <c r="XI649" s="802"/>
      <c r="XJ649" s="802"/>
      <c r="XK649" s="802"/>
      <c r="XL649" s="802"/>
      <c r="XM649" s="802"/>
      <c r="XN649" s="802"/>
      <c r="XO649" s="802"/>
      <c r="XP649" s="802"/>
      <c r="XQ649" s="802"/>
      <c r="XR649" s="802"/>
      <c r="XS649" s="802"/>
      <c r="XT649" s="802"/>
      <c r="XU649" s="802"/>
      <c r="XV649" s="802"/>
      <c r="XW649" s="802"/>
      <c r="XX649" s="802"/>
      <c r="XY649" s="802"/>
      <c r="XZ649" s="802"/>
      <c r="YA649" s="802"/>
      <c r="YB649" s="802"/>
      <c r="YC649" s="802"/>
      <c r="YD649" s="802"/>
      <c r="YE649" s="802"/>
      <c r="YF649" s="802"/>
      <c r="YG649" s="802"/>
      <c r="YH649" s="802"/>
      <c r="YI649" s="802"/>
      <c r="YJ649" s="802"/>
      <c r="YK649" s="802"/>
      <c r="YL649" s="802"/>
      <c r="YM649" s="802"/>
      <c r="YN649" s="802"/>
      <c r="YO649" s="802"/>
      <c r="YP649" s="802"/>
      <c r="YQ649" s="802"/>
      <c r="YR649" s="802"/>
      <c r="YS649" s="802"/>
      <c r="YT649" s="802"/>
      <c r="YU649" s="802"/>
      <c r="YV649" s="802"/>
      <c r="YW649" s="802"/>
      <c r="YX649" s="802"/>
      <c r="YY649" s="802"/>
      <c r="YZ649" s="802"/>
      <c r="ZA649" s="802"/>
      <c r="ZB649" s="802"/>
      <c r="ZC649" s="802"/>
      <c r="ZD649" s="802"/>
      <c r="ZE649" s="802"/>
      <c r="ZF649" s="802"/>
      <c r="ZG649" s="802"/>
      <c r="ZH649" s="802"/>
      <c r="ZI649" s="802"/>
      <c r="ZJ649" s="802"/>
      <c r="ZK649" s="802"/>
      <c r="ZL649" s="802"/>
      <c r="ZM649" s="802"/>
      <c r="ZN649" s="802"/>
      <c r="ZO649" s="802"/>
      <c r="ZP649" s="802"/>
      <c r="ZQ649" s="802"/>
      <c r="ZR649" s="802"/>
      <c r="ZS649" s="802"/>
      <c r="ZT649" s="802"/>
      <c r="ZU649" s="802"/>
      <c r="ZV649" s="802"/>
      <c r="ZW649" s="802"/>
      <c r="ZX649" s="802"/>
      <c r="ZY649" s="802"/>
      <c r="ZZ649" s="802"/>
      <c r="AAA649" s="802"/>
      <c r="AAB649" s="802"/>
      <c r="AAC649" s="802"/>
      <c r="AAD649" s="802"/>
      <c r="AAE649" s="802"/>
      <c r="AAF649" s="802"/>
      <c r="AAG649" s="802"/>
      <c r="AAH649" s="802"/>
      <c r="AAI649" s="802"/>
      <c r="AAJ649" s="802"/>
      <c r="AAK649" s="802"/>
      <c r="AAL649" s="802"/>
      <c r="AAM649" s="802"/>
      <c r="AAN649" s="802"/>
      <c r="AAO649" s="802"/>
      <c r="AAP649" s="802"/>
      <c r="AAQ649" s="802"/>
      <c r="AAR649" s="802"/>
      <c r="AAS649" s="802"/>
      <c r="AAT649" s="802"/>
      <c r="AAU649" s="802"/>
      <c r="AAV649" s="802"/>
      <c r="AAW649" s="802"/>
      <c r="AAX649" s="802"/>
      <c r="AAY649" s="802"/>
      <c r="AAZ649" s="802"/>
      <c r="ABA649" s="802"/>
      <c r="ABB649" s="802"/>
      <c r="ABC649" s="802"/>
      <c r="ABD649" s="802"/>
      <c r="ABE649" s="802"/>
      <c r="ABF649" s="802"/>
      <c r="ABG649" s="802"/>
      <c r="ABH649" s="802"/>
      <c r="ABI649" s="802"/>
      <c r="ABJ649" s="802"/>
      <c r="ABK649" s="802"/>
      <c r="ABL649" s="802"/>
      <c r="ABM649" s="802"/>
      <c r="ABN649" s="802"/>
      <c r="ABO649" s="802"/>
      <c r="ABP649" s="802"/>
      <c r="ABQ649" s="802"/>
      <c r="ABR649" s="802"/>
      <c r="ABS649" s="802"/>
      <c r="ABT649" s="802"/>
      <c r="ABU649" s="802"/>
      <c r="ABV649" s="802"/>
      <c r="ABW649" s="802"/>
      <c r="ABX649" s="802"/>
      <c r="ABY649" s="802"/>
      <c r="ABZ649" s="802"/>
      <c r="ACA649" s="802"/>
      <c r="ACB649" s="802"/>
      <c r="ACC649" s="802"/>
      <c r="ACD649" s="802"/>
      <c r="ACE649" s="802"/>
      <c r="ACF649" s="802"/>
      <c r="ACG649" s="802"/>
      <c r="ACH649" s="802"/>
      <c r="ACI649" s="802"/>
      <c r="ACJ649" s="802"/>
      <c r="ACK649" s="802"/>
      <c r="ACL649" s="802"/>
      <c r="ACM649" s="802"/>
      <c r="ACN649" s="802"/>
      <c r="ACO649" s="802"/>
      <c r="ACP649" s="802"/>
      <c r="ACQ649" s="802"/>
      <c r="ACR649" s="802"/>
      <c r="ACS649" s="802"/>
      <c r="ACT649" s="802"/>
      <c r="ACU649" s="802"/>
      <c r="ACV649" s="802"/>
      <c r="ACW649" s="802"/>
      <c r="ACX649" s="802"/>
      <c r="ACY649" s="802"/>
      <c r="ACZ649" s="802"/>
      <c r="ADA649" s="802"/>
      <c r="ADB649" s="802"/>
      <c r="ADC649" s="802"/>
      <c r="ADD649" s="802"/>
      <c r="ADE649" s="802"/>
      <c r="ADF649" s="802"/>
      <c r="ADG649" s="802"/>
      <c r="ADH649" s="802"/>
      <c r="ADI649" s="802"/>
      <c r="ADJ649" s="802"/>
      <c r="ADK649" s="802"/>
      <c r="ADL649" s="802"/>
      <c r="ADM649" s="802"/>
      <c r="ADN649" s="802"/>
      <c r="ADO649" s="802"/>
      <c r="ADP649" s="802"/>
      <c r="ADQ649" s="802"/>
      <c r="ADR649" s="802"/>
      <c r="ADS649" s="802"/>
      <c r="ADT649" s="802"/>
      <c r="ADU649" s="802"/>
      <c r="ADV649" s="802"/>
      <c r="ADW649" s="802"/>
      <c r="ADX649" s="802"/>
      <c r="ADY649" s="802"/>
      <c r="ADZ649" s="802"/>
      <c r="AEA649" s="802"/>
      <c r="AEB649" s="802"/>
      <c r="AEC649" s="802"/>
      <c r="AED649" s="802"/>
      <c r="AEE649" s="802"/>
      <c r="AEF649" s="802"/>
      <c r="AEG649" s="802"/>
      <c r="AEH649" s="802"/>
      <c r="AEI649" s="802"/>
      <c r="AEJ649" s="802"/>
      <c r="AEK649" s="802"/>
      <c r="AEL649" s="802"/>
      <c r="AEM649" s="802"/>
      <c r="AEN649" s="802"/>
      <c r="AEO649" s="802"/>
      <c r="AEP649" s="802"/>
      <c r="AEQ649" s="802"/>
      <c r="AER649" s="802"/>
      <c r="AES649" s="802"/>
      <c r="AET649" s="802"/>
      <c r="AEU649" s="802"/>
      <c r="AEV649" s="802"/>
      <c r="AEW649" s="802"/>
      <c r="AEX649" s="802"/>
      <c r="AEY649" s="802"/>
      <c r="AEZ649" s="802"/>
      <c r="AFA649" s="802"/>
      <c r="AFB649" s="802"/>
      <c r="AFC649" s="802"/>
      <c r="AFD649" s="802"/>
      <c r="AFE649" s="802"/>
      <c r="AFF649" s="802"/>
      <c r="AFG649" s="802"/>
      <c r="AFH649" s="802"/>
      <c r="AFI649" s="802"/>
      <c r="AFJ649" s="802"/>
      <c r="AFK649" s="802"/>
      <c r="AFL649" s="802"/>
      <c r="AFM649" s="802"/>
      <c r="AFN649" s="802"/>
      <c r="AFO649" s="802"/>
      <c r="AFP649" s="802"/>
      <c r="AFQ649" s="802"/>
      <c r="AFR649" s="802"/>
      <c r="AFS649" s="802"/>
      <c r="AFT649" s="802"/>
      <c r="AFU649" s="802"/>
      <c r="AFV649" s="802"/>
      <c r="AFW649" s="802"/>
      <c r="AFX649" s="802"/>
      <c r="AFY649" s="802"/>
      <c r="AFZ649" s="802"/>
      <c r="AGA649" s="802"/>
      <c r="AGB649" s="802"/>
      <c r="AGC649" s="802"/>
      <c r="AGD649" s="802"/>
      <c r="AGE649" s="802"/>
      <c r="AGF649" s="802"/>
      <c r="AGG649" s="802"/>
      <c r="AGH649" s="802"/>
      <c r="AGI649" s="802"/>
      <c r="AGJ649" s="802"/>
      <c r="AGK649" s="802"/>
      <c r="AGL649" s="802"/>
      <c r="AGM649" s="802"/>
      <c r="AGN649" s="802"/>
      <c r="AGO649" s="802"/>
      <c r="AGP649" s="802"/>
      <c r="AGQ649" s="802"/>
      <c r="AGR649" s="802"/>
      <c r="AGS649" s="802"/>
      <c r="AGT649" s="802"/>
      <c r="AGU649" s="802"/>
      <c r="AGV649" s="802"/>
      <c r="AGW649" s="802"/>
      <c r="AGX649" s="802"/>
      <c r="AGY649" s="802"/>
      <c r="AGZ649" s="802"/>
      <c r="AHA649" s="802"/>
      <c r="AHB649" s="802"/>
      <c r="AHC649" s="802"/>
      <c r="AHD649" s="802"/>
      <c r="AHE649" s="802"/>
      <c r="AHF649" s="802"/>
      <c r="AHG649" s="802"/>
      <c r="AHH649" s="802"/>
      <c r="AHI649" s="802"/>
      <c r="AHJ649" s="802"/>
      <c r="AHK649" s="802"/>
      <c r="AHL649" s="802"/>
      <c r="AHM649" s="802"/>
      <c r="AHN649" s="802"/>
      <c r="AHO649" s="802"/>
      <c r="AHP649" s="802"/>
      <c r="AHQ649" s="802"/>
      <c r="AHR649" s="802"/>
      <c r="AHS649" s="802"/>
      <c r="AHT649" s="802"/>
      <c r="AHU649" s="802"/>
      <c r="AHV649" s="802"/>
      <c r="AHW649" s="802"/>
      <c r="AHX649" s="802"/>
      <c r="AHY649" s="802"/>
      <c r="AHZ649" s="802"/>
      <c r="AIA649" s="802"/>
      <c r="AIB649" s="802"/>
      <c r="AIC649" s="802"/>
      <c r="AID649" s="802"/>
      <c r="AIE649" s="802"/>
      <c r="AIF649" s="802"/>
      <c r="AIG649" s="802"/>
      <c r="AIH649" s="802"/>
      <c r="AII649" s="802"/>
      <c r="AIJ649" s="802"/>
      <c r="AIK649" s="793"/>
      <c r="AIL649" s="793"/>
      <c r="AIM649" s="793"/>
      <c r="AIN649" s="793"/>
      <c r="AIO649" s="793"/>
      <c r="AIP649" s="793"/>
      <c r="AIQ649" s="793"/>
      <c r="AIR649" s="793"/>
      <c r="AIS649" s="793"/>
      <c r="AIT649" s="793"/>
      <c r="AIU649" s="793"/>
      <c r="AIV649" s="793"/>
      <c r="AIW649" s="793"/>
      <c r="AIX649" s="793"/>
      <c r="AIY649" s="793"/>
      <c r="AIZ649" s="793"/>
      <c r="AJA649" s="793"/>
      <c r="AJB649" s="793"/>
      <c r="AJC649" s="793"/>
      <c r="AJD649" s="793"/>
      <c r="AJE649" s="793"/>
      <c r="AJF649" s="793"/>
      <c r="AJG649" s="793"/>
      <c r="AJH649" s="793"/>
      <c r="AJI649" s="793"/>
      <c r="AJJ649" s="793"/>
      <c r="AJK649" s="793"/>
      <c r="AJL649" s="793"/>
      <c r="AJM649" s="793"/>
      <c r="AJN649" s="793"/>
      <c r="AJO649" s="793"/>
      <c r="AJP649" s="793"/>
      <c r="AJQ649" s="793"/>
      <c r="AJR649" s="793"/>
      <c r="AJS649" s="793"/>
      <c r="AJT649" s="793"/>
      <c r="AJU649" s="793"/>
      <c r="AJV649" s="793"/>
      <c r="AJW649" s="793"/>
      <c r="AJX649" s="793"/>
      <c r="AJY649" s="793"/>
      <c r="AJZ649" s="793"/>
      <c r="AKA649" s="793"/>
      <c r="AKB649" s="793"/>
      <c r="AKC649" s="793"/>
      <c r="AKD649" s="793"/>
      <c r="AKE649" s="793"/>
      <c r="AKF649" s="793"/>
      <c r="AKG649" s="793"/>
      <c r="AKH649" s="793"/>
      <c r="AKI649" s="793"/>
      <c r="AKJ649" s="793"/>
      <c r="AKK649" s="793"/>
      <c r="AKL649" s="793"/>
      <c r="AKM649" s="793"/>
      <c r="AKN649" s="793"/>
      <c r="AKO649" s="793"/>
      <c r="AKP649" s="793"/>
      <c r="AKQ649" s="793"/>
      <c r="AKR649" s="793"/>
      <c r="AKS649" s="793"/>
      <c r="AKT649" s="793"/>
      <c r="AKU649" s="793"/>
      <c r="AKV649" s="793"/>
      <c r="AKW649" s="793"/>
      <c r="AKX649" s="793"/>
      <c r="AKY649" s="793"/>
      <c r="AKZ649" s="793"/>
      <c r="ALA649" s="793"/>
      <c r="ALB649" s="793"/>
      <c r="ALC649" s="793"/>
      <c r="ALD649" s="793"/>
      <c r="ALE649" s="793"/>
      <c r="ALF649" s="793"/>
      <c r="ALG649" s="793"/>
      <c r="ALH649" s="793"/>
      <c r="ALI649" s="793"/>
      <c r="ALJ649" s="793"/>
      <c r="ALK649" s="793"/>
      <c r="ALL649" s="793"/>
      <c r="ALM649" s="793"/>
      <c r="ALN649" s="793"/>
      <c r="ALO649" s="793"/>
      <c r="ALP649" s="793"/>
      <c r="ALQ649" s="793"/>
      <c r="ALR649" s="793"/>
      <c r="ALS649" s="793"/>
      <c r="ALT649" s="793"/>
      <c r="ALU649" s="793"/>
      <c r="ALV649" s="793"/>
      <c r="ALW649" s="793"/>
      <c r="ALX649" s="793"/>
      <c r="ALY649" s="793"/>
      <c r="ALZ649" s="793"/>
      <c r="AMA649" s="793"/>
      <c r="AMB649" s="793"/>
      <c r="AMC649" s="793"/>
      <c r="AMD649" s="793"/>
      <c r="AME649" s="793"/>
      <c r="AMF649" s="793"/>
      <c r="AMG649" s="793"/>
      <c r="AMH649" s="793"/>
      <c r="AMI649" s="793"/>
      <c r="AMJ649" s="793"/>
      <c r="AMK649" s="793"/>
      <c r="AML649" s="793"/>
      <c r="AMM649" s="793"/>
      <c r="AMN649" s="793"/>
      <c r="AMO649" s="793"/>
      <c r="AMP649" s="793"/>
      <c r="AMQ649" s="793"/>
      <c r="AMR649" s="793"/>
      <c r="AMS649" s="793"/>
      <c r="AMT649" s="793"/>
      <c r="AMU649" s="793"/>
      <c r="AMV649" s="793"/>
      <c r="AMW649" s="793"/>
      <c r="AMX649" s="793"/>
      <c r="AMY649" s="793"/>
      <c r="AMZ649" s="793"/>
      <c r="ANA649" s="793"/>
      <c r="ANB649" s="793"/>
      <c r="ANC649" s="793"/>
      <c r="AND649" s="793"/>
      <c r="ANE649" s="793"/>
      <c r="ANF649" s="793"/>
      <c r="ANG649" s="793"/>
      <c r="ANH649" s="793"/>
      <c r="ANI649" s="793"/>
      <c r="ANJ649" s="793"/>
      <c r="ANK649" s="793"/>
      <c r="ANL649" s="793"/>
      <c r="ANM649" s="793"/>
      <c r="ANN649" s="793"/>
      <c r="ANO649" s="793"/>
      <c r="ANP649" s="793"/>
      <c r="ANQ649" s="793"/>
      <c r="ANR649" s="793"/>
      <c r="ANS649" s="793"/>
      <c r="ANT649" s="793"/>
      <c r="ANU649" s="793"/>
      <c r="ANV649" s="793"/>
      <c r="ANW649" s="793"/>
      <c r="ANX649" s="793"/>
      <c r="ANY649" s="793"/>
      <c r="ANZ649" s="793"/>
      <c r="AOA649" s="793"/>
      <c r="AOB649" s="793"/>
      <c r="AOC649" s="793"/>
      <c r="AOD649" s="793"/>
      <c r="AOE649" s="793"/>
      <c r="AOF649" s="793"/>
      <c r="AOG649" s="793"/>
      <c r="AOH649" s="793"/>
      <c r="AOI649" s="793"/>
      <c r="AOJ649" s="793"/>
      <c r="AOK649" s="793"/>
      <c r="AOL649" s="793"/>
      <c r="AOM649" s="793"/>
      <c r="AON649" s="793"/>
      <c r="AOO649" s="793"/>
      <c r="AOP649" s="793"/>
      <c r="AOQ649" s="793"/>
      <c r="AOR649" s="793"/>
      <c r="AOS649" s="793"/>
      <c r="AOT649" s="793"/>
      <c r="AOU649" s="793"/>
      <c r="AOV649" s="793"/>
      <c r="AOW649" s="793"/>
      <c r="AOX649" s="793"/>
      <c r="AOY649" s="793"/>
      <c r="AOZ649" s="793"/>
      <c r="APA649" s="793"/>
      <c r="APB649" s="793"/>
      <c r="APC649" s="793"/>
      <c r="APD649" s="793"/>
      <c r="APE649" s="793"/>
      <c r="APF649" s="793"/>
      <c r="APG649" s="793"/>
      <c r="APH649" s="793"/>
      <c r="API649" s="793"/>
      <c r="APJ649" s="793"/>
      <c r="APK649" s="793"/>
      <c r="APL649" s="793"/>
      <c r="APM649" s="793"/>
      <c r="APN649" s="793"/>
      <c r="APO649" s="793"/>
      <c r="APP649" s="793"/>
      <c r="APQ649" s="793"/>
      <c r="APR649" s="793"/>
      <c r="APS649" s="793"/>
      <c r="APT649" s="793"/>
      <c r="APU649" s="793"/>
      <c r="APV649" s="793"/>
      <c r="APW649" s="793"/>
      <c r="APX649" s="793"/>
      <c r="APY649" s="793"/>
      <c r="APZ649" s="793"/>
      <c r="AQA649" s="793"/>
      <c r="AQB649" s="793"/>
      <c r="AQC649" s="793"/>
      <c r="AQD649" s="793"/>
      <c r="AQE649" s="802"/>
      <c r="AQF649" s="802"/>
      <c r="AQG649" s="802"/>
      <c r="AQH649" s="802"/>
      <c r="AQI649" s="802"/>
      <c r="AQJ649" s="802"/>
      <c r="AQK649" s="802"/>
      <c r="AQL649" s="802"/>
      <c r="AQM649" s="802"/>
      <c r="AQN649" s="802"/>
      <c r="AQO649" s="802"/>
      <c r="AQP649" s="802"/>
      <c r="AQQ649" s="802"/>
      <c r="AQR649" s="802"/>
      <c r="AQS649" s="802"/>
      <c r="AQT649" s="802"/>
      <c r="AQU649" s="802"/>
      <c r="AQV649" s="802"/>
      <c r="AQW649" s="802"/>
      <c r="AQX649" s="802"/>
      <c r="AQY649" s="802"/>
      <c r="AQZ649" s="802"/>
      <c r="ARA649" s="802"/>
      <c r="ARB649" s="802"/>
      <c r="ARC649" s="802"/>
      <c r="ARD649" s="802"/>
      <c r="ARE649" s="802"/>
      <c r="ARF649" s="802"/>
      <c r="ARG649" s="802"/>
      <c r="ARH649" s="802"/>
      <c r="ARI649" s="802"/>
      <c r="ARJ649" s="802"/>
      <c r="ARK649" s="802"/>
      <c r="ARL649" s="802"/>
      <c r="ARM649" s="802"/>
      <c r="ARN649" s="802"/>
      <c r="ARO649" s="802"/>
      <c r="ARP649" s="802"/>
      <c r="ARQ649" s="802"/>
      <c r="ARR649" s="802"/>
      <c r="ARS649" s="802"/>
      <c r="ART649" s="802"/>
      <c r="ARU649" s="802"/>
      <c r="ARV649" s="802"/>
      <c r="ARW649" s="802"/>
      <c r="ARX649" s="802"/>
      <c r="ARY649" s="802"/>
      <c r="ARZ649" s="802"/>
      <c r="ASA649" s="802"/>
      <c r="ASB649" s="802"/>
      <c r="ASC649" s="802"/>
      <c r="ASD649" s="802"/>
      <c r="ASE649" s="802"/>
      <c r="ASF649" s="802"/>
      <c r="ASG649" s="802"/>
      <c r="ASH649" s="802"/>
      <c r="ASI649" s="802"/>
      <c r="ASJ649" s="802"/>
      <c r="ASK649" s="802"/>
      <c r="ASL649" s="802"/>
      <c r="ASM649" s="793"/>
      <c r="ASN649" s="793"/>
      <c r="ASO649" s="793"/>
      <c r="ASP649" s="793"/>
      <c r="ASQ649" s="793"/>
      <c r="ASR649" s="793"/>
      <c r="ASS649" s="793"/>
      <c r="AST649" s="793"/>
      <c r="ASU649" s="793"/>
      <c r="ASV649" s="793"/>
      <c r="ASW649" s="793"/>
      <c r="ASX649" s="793"/>
      <c r="ASY649" s="793"/>
      <c r="ASZ649" s="793"/>
      <c r="ATA649" s="793"/>
      <c r="ATB649" s="793"/>
      <c r="ATC649" s="793"/>
      <c r="ATD649" s="793"/>
      <c r="ATE649" s="793"/>
      <c r="ATF649" s="793"/>
      <c r="ATG649" s="793"/>
      <c r="ATH649" s="793"/>
      <c r="ATI649" s="793"/>
      <c r="ATJ649" s="793"/>
      <c r="ATK649" s="793"/>
      <c r="ATL649" s="793"/>
      <c r="ATM649" s="793"/>
      <c r="ATN649" s="793"/>
      <c r="ATO649" s="793"/>
      <c r="ATP649" s="793"/>
      <c r="ATQ649" s="609"/>
      <c r="ATS649" s="648"/>
      <c r="ATT649" s="522"/>
      <c r="ATU649" s="658" t="s">
        <v>29</v>
      </c>
      <c r="ATZ649" s="609"/>
      <c r="AUB649" s="642" t="s">
        <v>81</v>
      </c>
      <c r="AUC649" s="643"/>
      <c r="AUD649" s="643"/>
      <c r="AUE649" s="643"/>
      <c r="AUF649" s="643"/>
      <c r="AUG649" s="643"/>
      <c r="AUH649" s="643"/>
      <c r="AUI649" s="643"/>
      <c r="AUJ649" s="1099" t="s">
        <v>82</v>
      </c>
      <c r="AUK649" s="1099"/>
      <c r="AUL649" s="1099"/>
      <c r="AUM649" s="1099"/>
      <c r="AUN649" s="1099"/>
      <c r="AUO649" s="643"/>
      <c r="AUP649" s="656"/>
      <c r="AUQ649" s="643"/>
      <c r="AUR649" s="656"/>
      <c r="AUS649" s="643"/>
      <c r="AUT649" s="656"/>
      <c r="AUU649" s="1099" t="s">
        <v>82</v>
      </c>
      <c r="AUV649" s="1099"/>
      <c r="AUW649" s="1099"/>
      <c r="AUX649" s="1099"/>
      <c r="AUY649" s="1099"/>
      <c r="AUZ649" s="1099" t="s">
        <v>83</v>
      </c>
      <c r="AVA649" s="1099"/>
      <c r="AVB649" s="1099"/>
      <c r="AVC649" s="1099"/>
      <c r="AVD649" s="1099"/>
      <c r="AVE649" s="643"/>
      <c r="AVF649" s="644"/>
      <c r="AVI649" s="609"/>
      <c r="AZS649" s="609"/>
    </row>
    <row r="650" spans="21:1371" s="178" customFormat="1" ht="13.5">
      <c r="U650" s="781"/>
      <c r="V650" s="781"/>
      <c r="W650" s="781"/>
      <c r="AS650" s="802"/>
      <c r="AT650" s="802"/>
      <c r="AU650" s="802"/>
      <c r="AV650" s="802"/>
      <c r="AW650" s="802"/>
      <c r="AX650" s="802"/>
      <c r="AY650" s="802"/>
      <c r="AZ650" s="802"/>
      <c r="BA650" s="802"/>
      <c r="BB650" s="802"/>
      <c r="BC650" s="802"/>
      <c r="BD650" s="802"/>
      <c r="BE650" s="802"/>
      <c r="BF650" s="802"/>
      <c r="BG650" s="802"/>
      <c r="BH650" s="802"/>
      <c r="BI650" s="802"/>
      <c r="BJ650" s="802"/>
      <c r="BK650" s="802"/>
      <c r="BL650" s="802"/>
      <c r="BM650" s="802"/>
      <c r="BN650" s="802"/>
      <c r="BO650" s="802"/>
      <c r="BP650" s="802"/>
      <c r="BQ650" s="802"/>
      <c r="BR650" s="802"/>
      <c r="BS650" s="802"/>
      <c r="BT650" s="802"/>
      <c r="BU650" s="802"/>
      <c r="BV650" s="802"/>
      <c r="BW650" s="802"/>
      <c r="BX650" s="802"/>
      <c r="BY650" s="802"/>
      <c r="BZ650" s="802"/>
      <c r="CA650" s="802"/>
      <c r="CB650" s="802"/>
      <c r="CC650" s="802"/>
      <c r="CD650" s="802"/>
      <c r="CE650" s="802"/>
      <c r="CF650" s="802"/>
      <c r="CG650" s="802"/>
      <c r="CH650" s="802"/>
      <c r="CI650" s="802"/>
      <c r="CJ650" s="802"/>
      <c r="CK650" s="802"/>
      <c r="CL650" s="802"/>
      <c r="CM650" s="802"/>
      <c r="CN650" s="802"/>
      <c r="CO650" s="802"/>
      <c r="CP650" s="802"/>
      <c r="CQ650" s="802"/>
      <c r="CR650" s="802"/>
      <c r="CS650" s="802"/>
      <c r="CT650" s="802"/>
      <c r="CU650" s="802"/>
      <c r="CV650" s="802"/>
      <c r="CW650" s="802"/>
      <c r="CX650" s="802"/>
      <c r="CY650" s="802"/>
      <c r="CZ650" s="802"/>
      <c r="DA650" s="802"/>
      <c r="DB650" s="802"/>
      <c r="DC650" s="802"/>
      <c r="DD650" s="802"/>
      <c r="DE650" s="802"/>
      <c r="DF650" s="802"/>
      <c r="DG650" s="802"/>
      <c r="DH650" s="802"/>
      <c r="DI650" s="802"/>
      <c r="DJ650" s="802"/>
      <c r="DK650" s="802"/>
      <c r="DL650" s="802"/>
      <c r="DM650" s="802"/>
      <c r="DN650" s="802"/>
      <c r="DO650" s="802"/>
      <c r="DP650" s="802"/>
      <c r="DQ650" s="802"/>
      <c r="DR650" s="802"/>
      <c r="DS650" s="802"/>
      <c r="DT650" s="802"/>
      <c r="DU650" s="802"/>
      <c r="DV650" s="802"/>
      <c r="DW650" s="802"/>
      <c r="DX650" s="802"/>
      <c r="DY650" s="802"/>
      <c r="DZ650" s="802"/>
      <c r="EA650" s="802"/>
      <c r="EB650" s="802"/>
      <c r="EC650" s="802"/>
      <c r="ED650" s="802"/>
      <c r="EE650" s="802"/>
      <c r="EF650" s="802"/>
      <c r="EG650" s="802"/>
      <c r="EH650" s="802"/>
      <c r="EI650" s="802"/>
      <c r="EJ650" s="802"/>
      <c r="EK650" s="802"/>
      <c r="EL650" s="802"/>
      <c r="EM650" s="802"/>
      <c r="EN650" s="802"/>
      <c r="EO650" s="802"/>
      <c r="EP650" s="802"/>
      <c r="EQ650" s="802"/>
      <c r="ER650" s="802"/>
      <c r="ES650" s="802"/>
      <c r="ET650" s="802"/>
      <c r="EU650" s="802"/>
      <c r="EV650" s="802"/>
      <c r="EW650" s="802"/>
      <c r="EX650" s="802"/>
      <c r="EY650" s="802"/>
      <c r="EZ650" s="802"/>
      <c r="FA650" s="802"/>
      <c r="FB650" s="802"/>
      <c r="FC650" s="802"/>
      <c r="FD650" s="802"/>
      <c r="FE650" s="802"/>
      <c r="FF650" s="802"/>
      <c r="FG650" s="802"/>
      <c r="FH650" s="802"/>
      <c r="FI650" s="802"/>
      <c r="FJ650" s="802"/>
      <c r="FK650" s="802"/>
      <c r="FL650" s="802"/>
      <c r="FM650" s="802"/>
      <c r="FN650" s="802"/>
      <c r="FO650" s="802"/>
      <c r="FP650" s="802"/>
      <c r="FQ650" s="802"/>
      <c r="FR650" s="802"/>
      <c r="FS650" s="802"/>
      <c r="FT650" s="802"/>
      <c r="FU650" s="802"/>
      <c r="FV650" s="802"/>
      <c r="FW650" s="802"/>
      <c r="FX650" s="802"/>
      <c r="FY650" s="802"/>
      <c r="FZ650" s="802"/>
      <c r="GA650" s="802"/>
      <c r="GB650" s="802"/>
      <c r="GC650" s="802"/>
      <c r="GD650" s="802"/>
      <c r="GE650" s="802"/>
      <c r="GF650" s="802"/>
      <c r="GG650" s="802"/>
      <c r="GH650" s="802"/>
      <c r="GI650" s="802"/>
      <c r="GJ650" s="802"/>
      <c r="GK650" s="802"/>
      <c r="GL650" s="802"/>
      <c r="GM650" s="802"/>
      <c r="GN650" s="802"/>
      <c r="GO650" s="802"/>
      <c r="GP650" s="802"/>
      <c r="GQ650" s="802"/>
      <c r="GR650" s="802"/>
      <c r="GS650" s="802"/>
      <c r="GT650" s="802"/>
      <c r="GU650" s="802"/>
      <c r="GV650" s="802"/>
      <c r="GW650" s="802"/>
      <c r="GX650" s="802"/>
      <c r="GY650" s="802"/>
      <c r="GZ650" s="802"/>
      <c r="HA650" s="802"/>
      <c r="HB650" s="802"/>
      <c r="HC650" s="802"/>
      <c r="HD650" s="802"/>
      <c r="HE650" s="802"/>
      <c r="HF650" s="802"/>
      <c r="HG650" s="802"/>
      <c r="HH650" s="802"/>
      <c r="HI650" s="802"/>
      <c r="HJ650" s="802"/>
      <c r="HK650" s="802"/>
      <c r="HL650" s="802"/>
      <c r="HM650" s="802"/>
      <c r="HN650" s="802"/>
      <c r="HO650" s="802"/>
      <c r="HP650" s="802"/>
      <c r="HQ650" s="802"/>
      <c r="HR650" s="802"/>
      <c r="HS650" s="802"/>
      <c r="HT650" s="802"/>
      <c r="HU650" s="802"/>
      <c r="HV650" s="802"/>
      <c r="HW650" s="802"/>
      <c r="HX650" s="802"/>
      <c r="HY650" s="802"/>
      <c r="HZ650" s="802"/>
      <c r="IA650" s="802"/>
      <c r="IB650" s="802"/>
      <c r="IC650" s="802"/>
      <c r="ID650" s="802"/>
      <c r="IE650" s="802"/>
      <c r="IF650" s="802"/>
      <c r="IG650" s="802"/>
      <c r="IH650" s="802"/>
      <c r="II650" s="802"/>
      <c r="IJ650" s="802"/>
      <c r="IK650" s="802"/>
      <c r="IL650" s="802"/>
      <c r="IM650" s="802"/>
      <c r="IN650" s="802"/>
      <c r="IO650" s="802"/>
      <c r="IP650" s="802"/>
      <c r="IQ650" s="802"/>
      <c r="IR650" s="802"/>
      <c r="IS650" s="802"/>
      <c r="IT650" s="802"/>
      <c r="IU650" s="802"/>
      <c r="IV650" s="802"/>
      <c r="IW650" s="802"/>
      <c r="IX650" s="802"/>
      <c r="IY650" s="802"/>
      <c r="IZ650" s="802"/>
      <c r="JA650" s="802"/>
      <c r="JB650" s="802"/>
      <c r="JC650" s="802"/>
      <c r="JD650" s="802"/>
      <c r="JE650" s="802"/>
      <c r="JF650" s="802"/>
      <c r="JG650" s="802"/>
      <c r="JH650" s="802"/>
      <c r="JI650" s="802"/>
      <c r="JJ650" s="802"/>
      <c r="JK650" s="802"/>
      <c r="JL650" s="802"/>
      <c r="JM650" s="802"/>
      <c r="JN650" s="802"/>
      <c r="JO650" s="802"/>
      <c r="JP650" s="802"/>
      <c r="JQ650" s="802"/>
      <c r="JR650" s="802"/>
      <c r="JS650" s="802"/>
      <c r="JT650" s="802"/>
      <c r="JU650" s="802"/>
      <c r="JV650" s="802"/>
      <c r="JW650" s="802"/>
      <c r="JX650" s="802"/>
      <c r="JY650" s="802"/>
      <c r="JZ650" s="802"/>
      <c r="KA650" s="802"/>
      <c r="KB650" s="802"/>
      <c r="KC650" s="802"/>
      <c r="KD650" s="802"/>
      <c r="KE650" s="802"/>
      <c r="KF650" s="802"/>
      <c r="KG650" s="802"/>
      <c r="KH650" s="802"/>
      <c r="KI650" s="802"/>
      <c r="KJ650" s="802"/>
      <c r="KK650" s="802"/>
      <c r="KL650" s="802"/>
      <c r="KM650" s="802"/>
      <c r="KN650" s="802"/>
      <c r="KO650" s="802"/>
      <c r="KP650" s="802"/>
      <c r="KQ650" s="802"/>
      <c r="KR650" s="802"/>
      <c r="KS650" s="802"/>
      <c r="KT650" s="802"/>
      <c r="KU650" s="802"/>
      <c r="KV650" s="802"/>
      <c r="KW650" s="802"/>
      <c r="KX650" s="802"/>
      <c r="KY650" s="802"/>
      <c r="KZ650" s="802"/>
      <c r="LA650" s="802"/>
      <c r="LB650" s="802"/>
      <c r="LC650" s="802"/>
      <c r="LD650" s="802"/>
      <c r="LE650" s="802"/>
      <c r="LF650" s="802"/>
      <c r="LG650" s="802"/>
      <c r="LH650" s="802"/>
      <c r="LI650" s="802"/>
      <c r="LJ650" s="802"/>
      <c r="LK650" s="802"/>
      <c r="LL650" s="802"/>
      <c r="LM650" s="802"/>
      <c r="LN650" s="802"/>
      <c r="LO650" s="802"/>
      <c r="LP650" s="802"/>
      <c r="LQ650" s="802"/>
      <c r="LR650" s="802"/>
      <c r="LS650" s="802"/>
      <c r="LT650" s="802"/>
      <c r="LU650" s="802"/>
      <c r="LV650" s="802"/>
      <c r="LW650" s="802"/>
      <c r="LX650" s="802"/>
      <c r="LY650" s="802"/>
      <c r="LZ650" s="802"/>
      <c r="MA650" s="802"/>
      <c r="MB650" s="802"/>
      <c r="MC650" s="802"/>
      <c r="MD650" s="802"/>
      <c r="ME650" s="802"/>
      <c r="MF650" s="802"/>
      <c r="MG650" s="802"/>
      <c r="MH650" s="802"/>
      <c r="MI650" s="802"/>
      <c r="MJ650" s="802"/>
      <c r="MK650" s="802"/>
      <c r="ML650" s="802"/>
      <c r="MM650" s="802"/>
      <c r="MN650" s="802"/>
      <c r="MO650" s="802"/>
      <c r="MP650" s="802"/>
      <c r="MQ650" s="802"/>
      <c r="MR650" s="802"/>
      <c r="MS650" s="802"/>
      <c r="MT650" s="802"/>
      <c r="MU650" s="802"/>
      <c r="MV650" s="802"/>
      <c r="MW650" s="802"/>
      <c r="MX650" s="802"/>
      <c r="MY650" s="802"/>
      <c r="MZ650" s="802"/>
      <c r="NA650" s="802"/>
      <c r="NB650" s="802"/>
      <c r="NC650" s="802"/>
      <c r="ND650" s="802"/>
      <c r="NE650" s="802"/>
      <c r="NF650" s="802"/>
      <c r="NG650" s="802"/>
      <c r="NH650" s="802"/>
      <c r="NI650" s="802"/>
      <c r="NJ650" s="802"/>
      <c r="NK650" s="802"/>
      <c r="NL650" s="802"/>
      <c r="NM650" s="802"/>
      <c r="NN650" s="802"/>
      <c r="NO650" s="802"/>
      <c r="NP650" s="802"/>
      <c r="NQ650" s="802"/>
      <c r="NR650" s="802"/>
      <c r="NS650" s="802"/>
      <c r="NT650" s="802"/>
      <c r="NU650" s="802"/>
      <c r="NV650" s="802"/>
      <c r="NW650" s="802"/>
      <c r="NX650" s="802"/>
      <c r="NY650" s="802"/>
      <c r="NZ650" s="802"/>
      <c r="OA650" s="802"/>
      <c r="OB650" s="802"/>
      <c r="OC650" s="802"/>
      <c r="OD650" s="802"/>
      <c r="OE650" s="802"/>
      <c r="OF650" s="802"/>
      <c r="OG650" s="802"/>
      <c r="OH650" s="802"/>
      <c r="OI650" s="802"/>
      <c r="OJ650" s="802"/>
      <c r="OK650" s="802"/>
      <c r="OL650" s="802"/>
      <c r="OM650" s="802"/>
      <c r="ON650" s="802"/>
      <c r="OO650" s="802"/>
      <c r="OP650" s="802"/>
      <c r="OQ650" s="802"/>
      <c r="OR650" s="802"/>
      <c r="OS650" s="802"/>
      <c r="OT650" s="802"/>
      <c r="OU650" s="802"/>
      <c r="OV650" s="802"/>
      <c r="OW650" s="802"/>
      <c r="OX650" s="802"/>
      <c r="OY650" s="802"/>
      <c r="OZ650" s="802"/>
      <c r="PA650" s="802"/>
      <c r="PB650" s="802"/>
      <c r="PC650" s="802"/>
      <c r="PD650" s="802"/>
      <c r="PE650" s="802"/>
      <c r="PF650" s="802"/>
      <c r="PG650" s="802"/>
      <c r="PH650" s="802"/>
      <c r="PI650" s="802"/>
      <c r="PJ650" s="802"/>
      <c r="PK650" s="802"/>
      <c r="PL650" s="802"/>
      <c r="PM650" s="802"/>
      <c r="PN650" s="802"/>
      <c r="PO650" s="802"/>
      <c r="PP650" s="802"/>
      <c r="PQ650" s="802"/>
      <c r="PR650" s="802"/>
      <c r="PS650" s="802"/>
      <c r="PT650" s="802"/>
      <c r="PU650" s="802"/>
      <c r="PV650" s="802"/>
      <c r="PW650" s="802"/>
      <c r="PX650" s="802"/>
      <c r="PY650" s="802"/>
      <c r="PZ650" s="802"/>
      <c r="QA650" s="802"/>
      <c r="QB650" s="802"/>
      <c r="QC650" s="802"/>
      <c r="QD650" s="802"/>
      <c r="QE650" s="802"/>
      <c r="QF650" s="802"/>
      <c r="QG650" s="802"/>
      <c r="QH650" s="802"/>
      <c r="QI650" s="802"/>
      <c r="QJ650" s="802"/>
      <c r="QK650" s="802"/>
      <c r="QL650" s="802"/>
      <c r="QM650" s="802"/>
      <c r="QN650" s="802"/>
      <c r="QO650" s="802"/>
      <c r="QP650" s="802"/>
      <c r="QQ650" s="802"/>
      <c r="QR650" s="802"/>
      <c r="QS650" s="802"/>
      <c r="QT650" s="802"/>
      <c r="QU650" s="802"/>
      <c r="QV650" s="802"/>
      <c r="QW650" s="802"/>
      <c r="QX650" s="802"/>
      <c r="QY650" s="802"/>
      <c r="QZ650" s="802"/>
      <c r="RA650" s="802"/>
      <c r="RB650" s="802"/>
      <c r="RC650" s="802"/>
      <c r="RD650" s="802"/>
      <c r="RE650" s="802"/>
      <c r="RF650" s="802"/>
      <c r="RG650" s="802"/>
      <c r="RH650" s="802"/>
      <c r="RI650" s="802"/>
      <c r="RJ650" s="802"/>
      <c r="RK650" s="802"/>
      <c r="RL650" s="802"/>
      <c r="RM650" s="802"/>
      <c r="RN650" s="802"/>
      <c r="RO650" s="802"/>
      <c r="RP650" s="802"/>
      <c r="RQ650" s="802"/>
      <c r="RR650" s="802"/>
      <c r="RS650" s="802"/>
      <c r="RT650" s="802"/>
      <c r="RU650" s="802"/>
      <c r="RV650" s="802"/>
      <c r="RW650" s="802"/>
      <c r="RX650" s="802"/>
      <c r="RY650" s="802"/>
      <c r="RZ650" s="802"/>
      <c r="SA650" s="802"/>
      <c r="SB650" s="802"/>
      <c r="SC650" s="802"/>
      <c r="SD650" s="802"/>
      <c r="SE650" s="802"/>
      <c r="SF650" s="802"/>
      <c r="SG650" s="802"/>
      <c r="SH650" s="802"/>
      <c r="SI650" s="802"/>
      <c r="SJ650" s="802"/>
      <c r="SK650" s="802"/>
      <c r="SL650" s="802"/>
      <c r="SM650" s="802"/>
      <c r="SN650" s="802"/>
      <c r="SO650" s="802"/>
      <c r="SP650" s="802"/>
      <c r="SQ650" s="802"/>
      <c r="SR650" s="802"/>
      <c r="SS650" s="802"/>
      <c r="ST650" s="802"/>
      <c r="SU650" s="802"/>
      <c r="SV650" s="802"/>
      <c r="SW650" s="802"/>
      <c r="SX650" s="802"/>
      <c r="SY650" s="802"/>
      <c r="SZ650" s="802"/>
      <c r="TA650" s="802"/>
      <c r="TB650" s="802"/>
      <c r="TC650" s="802"/>
      <c r="TD650" s="802"/>
      <c r="TE650" s="802"/>
      <c r="TF650" s="802"/>
      <c r="TG650" s="802"/>
      <c r="TH650" s="802"/>
      <c r="TI650" s="802"/>
      <c r="TJ650" s="802"/>
      <c r="TK650" s="802"/>
      <c r="TL650" s="802"/>
      <c r="TM650" s="802"/>
      <c r="TN650" s="802"/>
      <c r="TO650" s="802"/>
      <c r="TP650" s="802"/>
      <c r="TQ650" s="802"/>
      <c r="TR650" s="802"/>
      <c r="TS650" s="802"/>
      <c r="TT650" s="802"/>
      <c r="TU650" s="802"/>
      <c r="TV650" s="802"/>
      <c r="TW650" s="802"/>
      <c r="TX650" s="802"/>
      <c r="TY650" s="802"/>
      <c r="TZ650" s="802"/>
      <c r="UA650" s="802"/>
      <c r="UB650" s="802"/>
      <c r="UC650" s="802"/>
      <c r="UD650" s="802"/>
      <c r="UE650" s="802"/>
      <c r="UF650" s="802"/>
      <c r="UG650" s="802"/>
      <c r="UH650" s="802"/>
      <c r="UI650" s="802"/>
      <c r="UJ650" s="802"/>
      <c r="UK650" s="802"/>
      <c r="UL650" s="802"/>
      <c r="UM650" s="802"/>
      <c r="UN650" s="802"/>
      <c r="UO650" s="802"/>
      <c r="UP650" s="802"/>
      <c r="UQ650" s="802"/>
      <c r="UR650" s="802"/>
      <c r="US650" s="802"/>
      <c r="UT650" s="802"/>
      <c r="UU650" s="802"/>
      <c r="UV650" s="802"/>
      <c r="UW650" s="802"/>
      <c r="UX650" s="802"/>
      <c r="UY650" s="802"/>
      <c r="UZ650" s="802"/>
      <c r="VA650" s="802"/>
      <c r="VB650" s="802"/>
      <c r="VC650" s="802"/>
      <c r="VD650" s="802"/>
      <c r="VE650" s="802"/>
      <c r="VF650" s="802"/>
      <c r="VG650" s="802"/>
      <c r="VH650" s="802"/>
      <c r="VI650" s="802"/>
      <c r="VJ650" s="802"/>
      <c r="VK650" s="802"/>
      <c r="VL650" s="802"/>
      <c r="VM650" s="802"/>
      <c r="VN650" s="802"/>
      <c r="VO650" s="802"/>
      <c r="VP650" s="802"/>
      <c r="VQ650" s="802"/>
      <c r="VR650" s="802"/>
      <c r="VS650" s="802"/>
      <c r="VT650" s="802"/>
      <c r="VU650" s="802"/>
      <c r="VV650" s="802"/>
      <c r="VW650" s="802"/>
      <c r="VX650" s="802"/>
      <c r="VY650" s="802"/>
      <c r="VZ650" s="802"/>
      <c r="WA650" s="802"/>
      <c r="WB650" s="802"/>
      <c r="WC650" s="802"/>
      <c r="WD650" s="802"/>
      <c r="WE650" s="802"/>
      <c r="WF650" s="802"/>
      <c r="WG650" s="802"/>
      <c r="WH650" s="802"/>
      <c r="WI650" s="802"/>
      <c r="WJ650" s="802"/>
      <c r="WK650" s="802"/>
      <c r="WL650" s="802"/>
      <c r="WM650" s="802"/>
      <c r="WN650" s="802"/>
      <c r="WO650" s="802"/>
      <c r="WP650" s="802"/>
      <c r="WQ650" s="802"/>
      <c r="WR650" s="802"/>
      <c r="WS650" s="802"/>
      <c r="WT650" s="802"/>
      <c r="WU650" s="802"/>
      <c r="WV650" s="802"/>
      <c r="WW650" s="802"/>
      <c r="WX650" s="802"/>
      <c r="WY650" s="802"/>
      <c r="WZ650" s="802"/>
      <c r="XA650" s="802"/>
      <c r="XB650" s="802"/>
      <c r="XC650" s="802"/>
      <c r="XD650" s="802"/>
      <c r="XE650" s="802"/>
      <c r="XF650" s="802"/>
      <c r="XG650" s="802"/>
      <c r="XH650" s="802"/>
      <c r="XI650" s="802"/>
      <c r="XJ650" s="802"/>
      <c r="XK650" s="802"/>
      <c r="XL650" s="802"/>
      <c r="XM650" s="802"/>
      <c r="XN650" s="802"/>
      <c r="XO650" s="802"/>
      <c r="XP650" s="802"/>
      <c r="XQ650" s="802"/>
      <c r="XR650" s="802"/>
      <c r="XS650" s="802"/>
      <c r="XT650" s="802"/>
      <c r="XU650" s="802"/>
      <c r="XV650" s="802"/>
      <c r="XW650" s="802"/>
      <c r="XX650" s="802"/>
      <c r="XY650" s="802"/>
      <c r="XZ650" s="802"/>
      <c r="YA650" s="802"/>
      <c r="YB650" s="802"/>
      <c r="YC650" s="802"/>
      <c r="YD650" s="802"/>
      <c r="YE650" s="802"/>
      <c r="YF650" s="802"/>
      <c r="YG650" s="802"/>
      <c r="YH650" s="802"/>
      <c r="YI650" s="802"/>
      <c r="YJ650" s="802"/>
      <c r="YK650" s="802"/>
      <c r="YL650" s="802"/>
      <c r="YM650" s="802"/>
      <c r="YN650" s="802"/>
      <c r="YO650" s="802"/>
      <c r="YP650" s="802"/>
      <c r="YQ650" s="802"/>
      <c r="YR650" s="802"/>
      <c r="YS650" s="802"/>
      <c r="YT650" s="802"/>
      <c r="YU650" s="802"/>
      <c r="YV650" s="802"/>
      <c r="YW650" s="802"/>
      <c r="YX650" s="802"/>
      <c r="YY650" s="802"/>
      <c r="YZ650" s="802"/>
      <c r="ZA650" s="802"/>
      <c r="ZB650" s="802"/>
      <c r="ZC650" s="802"/>
      <c r="ZD650" s="802"/>
      <c r="ZE650" s="802"/>
      <c r="ZF650" s="802"/>
      <c r="ZG650" s="802"/>
      <c r="ZH650" s="802"/>
      <c r="ZI650" s="802"/>
      <c r="ZJ650" s="802"/>
      <c r="ZK650" s="802"/>
      <c r="ZL650" s="802"/>
      <c r="ZM650" s="802"/>
      <c r="ZN650" s="802"/>
      <c r="ZO650" s="802"/>
      <c r="ZP650" s="802"/>
      <c r="ZQ650" s="802"/>
      <c r="ZR650" s="802"/>
      <c r="ZS650" s="802"/>
      <c r="ZT650" s="802"/>
      <c r="ZU650" s="802"/>
      <c r="ZV650" s="802"/>
      <c r="ZW650" s="802"/>
      <c r="ZX650" s="802"/>
      <c r="ZY650" s="802"/>
      <c r="ZZ650" s="802"/>
      <c r="AAA650" s="802"/>
      <c r="AAB650" s="802"/>
      <c r="AAC650" s="802"/>
      <c r="AAD650" s="802"/>
      <c r="AAE650" s="802"/>
      <c r="AAF650" s="802"/>
      <c r="AAG650" s="802"/>
      <c r="AAH650" s="802"/>
      <c r="AAI650" s="802"/>
      <c r="AAJ650" s="802"/>
      <c r="AAK650" s="802"/>
      <c r="AAL650" s="802"/>
      <c r="AAM650" s="802"/>
      <c r="AAN650" s="802"/>
      <c r="AAO650" s="802"/>
      <c r="AAP650" s="802"/>
      <c r="AAQ650" s="802"/>
      <c r="AAR650" s="802"/>
      <c r="AAS650" s="802"/>
      <c r="AAT650" s="802"/>
      <c r="AAU650" s="802"/>
      <c r="AAV650" s="802"/>
      <c r="AAW650" s="802"/>
      <c r="AAX650" s="802"/>
      <c r="AAY650" s="802"/>
      <c r="AAZ650" s="802"/>
      <c r="ABA650" s="802"/>
      <c r="ABB650" s="802"/>
      <c r="ABC650" s="802"/>
      <c r="ABD650" s="802"/>
      <c r="ABE650" s="802"/>
      <c r="ABF650" s="802"/>
      <c r="ABG650" s="802"/>
      <c r="ABH650" s="802"/>
      <c r="ABI650" s="802"/>
      <c r="ABJ650" s="802"/>
      <c r="ABK650" s="802"/>
      <c r="ABL650" s="802"/>
      <c r="ABM650" s="802"/>
      <c r="ABN650" s="802"/>
      <c r="ABO650" s="802"/>
      <c r="ABP650" s="802"/>
      <c r="ABQ650" s="802"/>
      <c r="ABR650" s="802"/>
      <c r="ABS650" s="802"/>
      <c r="ABT650" s="802"/>
      <c r="ABU650" s="802"/>
      <c r="ABV650" s="802"/>
      <c r="ABW650" s="802"/>
      <c r="ABX650" s="802"/>
      <c r="ABY650" s="802"/>
      <c r="ABZ650" s="802"/>
      <c r="ACA650" s="802"/>
      <c r="ACB650" s="802"/>
      <c r="ACC650" s="802"/>
      <c r="ACD650" s="802"/>
      <c r="ACE650" s="802"/>
      <c r="ACF650" s="802"/>
      <c r="ACG650" s="802"/>
      <c r="ACH650" s="802"/>
      <c r="ACI650" s="802"/>
      <c r="ACJ650" s="802"/>
      <c r="ACK650" s="802"/>
      <c r="ACL650" s="802"/>
      <c r="ACM650" s="802"/>
      <c r="ACN650" s="802"/>
      <c r="ACO650" s="802"/>
      <c r="ACP650" s="802"/>
      <c r="ACQ650" s="802"/>
      <c r="ACR650" s="802"/>
      <c r="ACS650" s="802"/>
      <c r="ACT650" s="802"/>
      <c r="ACU650" s="802"/>
      <c r="ACV650" s="802"/>
      <c r="ACW650" s="802"/>
      <c r="ACX650" s="802"/>
      <c r="ACY650" s="802"/>
      <c r="ACZ650" s="802"/>
      <c r="ADA650" s="802"/>
      <c r="ADB650" s="802"/>
      <c r="ADC650" s="802"/>
      <c r="ADD650" s="802"/>
      <c r="ADE650" s="802"/>
      <c r="ADF650" s="802"/>
      <c r="ADG650" s="802"/>
      <c r="ADH650" s="802"/>
      <c r="ADI650" s="802"/>
      <c r="ADJ650" s="802"/>
      <c r="ADK650" s="802"/>
      <c r="ADL650" s="802"/>
      <c r="ADM650" s="802"/>
      <c r="ADN650" s="802"/>
      <c r="ADO650" s="802"/>
      <c r="ADP650" s="802"/>
      <c r="ADQ650" s="802"/>
      <c r="ADR650" s="802"/>
      <c r="ADS650" s="802"/>
      <c r="ADT650" s="802"/>
      <c r="ADU650" s="802"/>
      <c r="ADV650" s="802"/>
      <c r="ADW650" s="802"/>
      <c r="ADX650" s="802"/>
      <c r="ADY650" s="802"/>
      <c r="ADZ650" s="802"/>
      <c r="AEA650" s="802"/>
      <c r="AEB650" s="802"/>
      <c r="AEC650" s="802"/>
      <c r="AED650" s="802"/>
      <c r="AEE650" s="802"/>
      <c r="AEF650" s="802"/>
      <c r="AEG650" s="802"/>
      <c r="AEH650" s="802"/>
      <c r="AEI650" s="802"/>
      <c r="AEJ650" s="802"/>
      <c r="AEK650" s="802"/>
      <c r="AEL650" s="802"/>
      <c r="AEM650" s="802"/>
      <c r="AEN650" s="802"/>
      <c r="AEO650" s="802"/>
      <c r="AEP650" s="802"/>
      <c r="AEQ650" s="802"/>
      <c r="AER650" s="802"/>
      <c r="AES650" s="802"/>
      <c r="AET650" s="802"/>
      <c r="AEU650" s="802"/>
      <c r="AEV650" s="802"/>
      <c r="AEW650" s="802"/>
      <c r="AEX650" s="802"/>
      <c r="AEY650" s="802"/>
      <c r="AEZ650" s="802"/>
      <c r="AFA650" s="802"/>
      <c r="AFB650" s="802"/>
      <c r="AFC650" s="802"/>
      <c r="AFD650" s="802"/>
      <c r="AFE650" s="802"/>
      <c r="AFF650" s="802"/>
      <c r="AFG650" s="802"/>
      <c r="AFH650" s="802"/>
      <c r="AFI650" s="802"/>
      <c r="AFJ650" s="802"/>
      <c r="AFK650" s="802"/>
      <c r="AFL650" s="802"/>
      <c r="AFM650" s="802"/>
      <c r="AFN650" s="802"/>
      <c r="AFO650" s="802"/>
      <c r="AFP650" s="802"/>
      <c r="AFQ650" s="802"/>
      <c r="AFR650" s="802"/>
      <c r="AFS650" s="802"/>
      <c r="AFT650" s="802"/>
      <c r="AFU650" s="802"/>
      <c r="AFV650" s="802"/>
      <c r="AFW650" s="802"/>
      <c r="AFX650" s="802"/>
      <c r="AFY650" s="802"/>
      <c r="AFZ650" s="802"/>
      <c r="AGA650" s="802"/>
      <c r="AGB650" s="802"/>
      <c r="AGC650" s="802"/>
      <c r="AGD650" s="802"/>
      <c r="AGE650" s="802"/>
      <c r="AGF650" s="802"/>
      <c r="AGG650" s="802"/>
      <c r="AGH650" s="802"/>
      <c r="AGI650" s="802"/>
      <c r="AGJ650" s="802"/>
      <c r="AGK650" s="802"/>
      <c r="AGL650" s="802"/>
      <c r="AGM650" s="802"/>
      <c r="AGN650" s="802"/>
      <c r="AGO650" s="802"/>
      <c r="AGP650" s="802"/>
      <c r="AGQ650" s="802"/>
      <c r="AGR650" s="802"/>
      <c r="AGS650" s="802"/>
      <c r="AGT650" s="802"/>
      <c r="AGU650" s="802"/>
      <c r="AGV650" s="802"/>
      <c r="AGW650" s="802"/>
      <c r="AGX650" s="802"/>
      <c r="AGY650" s="802"/>
      <c r="AGZ650" s="802"/>
      <c r="AHA650" s="802"/>
      <c r="AHB650" s="802"/>
      <c r="AHC650" s="802"/>
      <c r="AHD650" s="802"/>
      <c r="AHE650" s="802"/>
      <c r="AHF650" s="802"/>
      <c r="AHG650" s="802"/>
      <c r="AHH650" s="802"/>
      <c r="AHI650" s="802"/>
      <c r="AHJ650" s="802"/>
      <c r="AHK650" s="802"/>
      <c r="AHL650" s="802"/>
      <c r="AHM650" s="802"/>
      <c r="AHN650" s="802"/>
      <c r="AHO650" s="802"/>
      <c r="AHP650" s="802"/>
      <c r="AHQ650" s="802"/>
      <c r="AHR650" s="802"/>
      <c r="AHS650" s="802"/>
      <c r="AHT650" s="802"/>
      <c r="AHU650" s="802"/>
      <c r="AHV650" s="802"/>
      <c r="AHW650" s="802"/>
      <c r="AHX650" s="802"/>
      <c r="AHY650" s="802"/>
      <c r="AHZ650" s="802"/>
      <c r="AIA650" s="802"/>
      <c r="AIB650" s="802"/>
      <c r="AIC650" s="802"/>
      <c r="AID650" s="802"/>
      <c r="AIE650" s="802"/>
      <c r="AIF650" s="802"/>
      <c r="AIG650" s="802"/>
      <c r="AIH650" s="802"/>
      <c r="AII650" s="802"/>
      <c r="AIJ650" s="802"/>
      <c r="AIK650" s="793"/>
      <c r="AIL650" s="793"/>
      <c r="AIM650" s="793"/>
      <c r="AIN650" s="793"/>
      <c r="AIO650" s="793"/>
      <c r="AIP650" s="793"/>
      <c r="AIQ650" s="793"/>
      <c r="AIR650" s="793"/>
      <c r="AIS650" s="793"/>
      <c r="AIT650" s="793"/>
      <c r="AIU650" s="793"/>
      <c r="AIV650" s="793"/>
      <c r="AIW650" s="793"/>
      <c r="AIX650" s="793"/>
      <c r="AIY650" s="793"/>
      <c r="AIZ650" s="793"/>
      <c r="AJA650" s="793"/>
      <c r="AJB650" s="793"/>
      <c r="AJC650" s="793"/>
      <c r="AJD650" s="793"/>
      <c r="AJE650" s="793"/>
      <c r="AJF650" s="793"/>
      <c r="AJG650" s="793"/>
      <c r="AJH650" s="793"/>
      <c r="AJI650" s="793"/>
      <c r="AJJ650" s="793"/>
      <c r="AJK650" s="793"/>
      <c r="AJL650" s="793"/>
      <c r="AJM650" s="793"/>
      <c r="AJN650" s="793"/>
      <c r="AJO650" s="793"/>
      <c r="AJP650" s="793"/>
      <c r="AJQ650" s="793"/>
      <c r="AJR650" s="793"/>
      <c r="AJS650" s="793"/>
      <c r="AJT650" s="793"/>
      <c r="AJU650" s="793"/>
      <c r="AJV650" s="793"/>
      <c r="AJW650" s="793"/>
      <c r="AJX650" s="793"/>
      <c r="AJY650" s="793"/>
      <c r="AJZ650" s="793"/>
      <c r="AKA650" s="793"/>
      <c r="AKB650" s="793"/>
      <c r="AKC650" s="793"/>
      <c r="AKD650" s="793"/>
      <c r="AKE650" s="793"/>
      <c r="AKF650" s="793"/>
      <c r="AKG650" s="793"/>
      <c r="AKH650" s="793"/>
      <c r="AKI650" s="793"/>
      <c r="AKJ650" s="793"/>
      <c r="AKK650" s="793"/>
      <c r="AKL650" s="793"/>
      <c r="AKM650" s="793"/>
      <c r="AKN650" s="793"/>
      <c r="AKO650" s="793"/>
      <c r="AKP650" s="793"/>
      <c r="AKQ650" s="793"/>
      <c r="AKR650" s="793"/>
      <c r="AKS650" s="793"/>
      <c r="AKT650" s="793"/>
      <c r="AKU650" s="793"/>
      <c r="AKV650" s="793"/>
      <c r="AKW650" s="793"/>
      <c r="AKX650" s="793"/>
      <c r="AKY650" s="793"/>
      <c r="AKZ650" s="793"/>
      <c r="ALA650" s="793"/>
      <c r="ALB650" s="793"/>
      <c r="ALC650" s="793"/>
      <c r="ALD650" s="793"/>
      <c r="ALE650" s="793"/>
      <c r="ALF650" s="793"/>
      <c r="ALG650" s="793"/>
      <c r="ALH650" s="793"/>
      <c r="ALI650" s="793"/>
      <c r="ALJ650" s="793"/>
      <c r="ALK650" s="793"/>
      <c r="ALL650" s="793"/>
      <c r="ALM650" s="793"/>
      <c r="ALN650" s="793"/>
      <c r="ALO650" s="793"/>
      <c r="ALP650" s="793"/>
      <c r="ALQ650" s="793"/>
      <c r="ALR650" s="793"/>
      <c r="ALS650" s="793"/>
      <c r="ALT650" s="793"/>
      <c r="ALU650" s="793"/>
      <c r="ALV650" s="793"/>
      <c r="ALW650" s="793"/>
      <c r="ALX650" s="793"/>
      <c r="ALY650" s="793"/>
      <c r="ALZ650" s="793"/>
      <c r="AMA650" s="793"/>
      <c r="AMB650" s="793"/>
      <c r="AMC650" s="793"/>
      <c r="AMD650" s="793"/>
      <c r="AME650" s="793"/>
      <c r="AMF650" s="793"/>
      <c r="AMG650" s="793"/>
      <c r="AMH650" s="793"/>
      <c r="AMI650" s="793"/>
      <c r="AMJ650" s="793"/>
      <c r="AMK650" s="793"/>
      <c r="AML650" s="793"/>
      <c r="AMM650" s="793"/>
      <c r="AMN650" s="793"/>
      <c r="AMO650" s="793"/>
      <c r="AMP650" s="793"/>
      <c r="AMQ650" s="793"/>
      <c r="AMR650" s="793"/>
      <c r="AMS650" s="793"/>
      <c r="AMT650" s="793"/>
      <c r="AMU650" s="793"/>
      <c r="AMV650" s="793"/>
      <c r="AMW650" s="793"/>
      <c r="AMX650" s="793"/>
      <c r="AMY650" s="793"/>
      <c r="AMZ650" s="793"/>
      <c r="ANA650" s="793"/>
      <c r="ANB650" s="793"/>
      <c r="ANC650" s="793"/>
      <c r="AND650" s="793"/>
      <c r="ANE650" s="793"/>
      <c r="ANF650" s="793"/>
      <c r="ANG650" s="793"/>
      <c r="ANH650" s="793"/>
      <c r="ANI650" s="793"/>
      <c r="ANJ650" s="793"/>
      <c r="ANK650" s="793"/>
      <c r="ANL650" s="793"/>
      <c r="ANM650" s="793"/>
      <c r="ANN650" s="793"/>
      <c r="ANO650" s="793"/>
      <c r="ANP650" s="793"/>
      <c r="ANQ650" s="793"/>
      <c r="ANR650" s="793"/>
      <c r="ANS650" s="793"/>
      <c r="ANT650" s="793"/>
      <c r="ANU650" s="793"/>
      <c r="ANV650" s="793"/>
      <c r="ANW650" s="793"/>
      <c r="ANX650" s="793"/>
      <c r="ANY650" s="793"/>
      <c r="ANZ650" s="793"/>
      <c r="AOA650" s="793"/>
      <c r="AOB650" s="793"/>
      <c r="AOC650" s="793"/>
      <c r="AOD650" s="793"/>
      <c r="AOE650" s="793"/>
      <c r="AOF650" s="793"/>
      <c r="AOG650" s="793"/>
      <c r="AOH650" s="793"/>
      <c r="AOI650" s="793"/>
      <c r="AOJ650" s="793"/>
      <c r="AOK650" s="793"/>
      <c r="AOL650" s="793"/>
      <c r="AOM650" s="793"/>
      <c r="AON650" s="793"/>
      <c r="AOO650" s="793"/>
      <c r="AOP650" s="793"/>
      <c r="AOQ650" s="793"/>
      <c r="AOR650" s="793"/>
      <c r="AOS650" s="793"/>
      <c r="AOT650" s="793"/>
      <c r="AOU650" s="793"/>
      <c r="AOV650" s="793"/>
      <c r="AOW650" s="793"/>
      <c r="AOX650" s="793"/>
      <c r="AOY650" s="793"/>
      <c r="AOZ650" s="793"/>
      <c r="APA650" s="793"/>
      <c r="APB650" s="793"/>
      <c r="APC650" s="793"/>
      <c r="APD650" s="793"/>
      <c r="APE650" s="793"/>
      <c r="APF650" s="793"/>
      <c r="APG650" s="793"/>
      <c r="APH650" s="793"/>
      <c r="API650" s="793"/>
      <c r="APJ650" s="793"/>
      <c r="APK650" s="793"/>
      <c r="APL650" s="793"/>
      <c r="APM650" s="793"/>
      <c r="APN650" s="793"/>
      <c r="APO650" s="793"/>
      <c r="APP650" s="793"/>
      <c r="APQ650" s="793"/>
      <c r="APR650" s="793"/>
      <c r="APS650" s="793"/>
      <c r="APT650" s="793"/>
      <c r="APU650" s="793"/>
      <c r="APV650" s="793"/>
      <c r="APW650" s="793"/>
      <c r="APX650" s="793"/>
      <c r="APY650" s="793"/>
      <c r="APZ650" s="793"/>
      <c r="AQA650" s="793"/>
      <c r="AQB650" s="793"/>
      <c r="AQC650" s="793"/>
      <c r="AQD650" s="793"/>
      <c r="AQE650" s="802"/>
      <c r="AQF650" s="802"/>
      <c r="AQG650" s="802"/>
      <c r="AQH650" s="802"/>
      <c r="AQI650" s="802"/>
      <c r="AQJ650" s="802"/>
      <c r="AQK650" s="802"/>
      <c r="AQL650" s="802"/>
      <c r="AQM650" s="802"/>
      <c r="AQN650" s="802"/>
      <c r="AQO650" s="802"/>
      <c r="AQP650" s="802"/>
      <c r="AQQ650" s="802"/>
      <c r="AQR650" s="802"/>
      <c r="AQS650" s="802"/>
      <c r="AQT650" s="802"/>
      <c r="AQU650" s="802"/>
      <c r="AQV650" s="802"/>
      <c r="AQW650" s="802"/>
      <c r="AQX650" s="802"/>
      <c r="AQY650" s="802"/>
      <c r="AQZ650" s="802"/>
      <c r="ARA650" s="802"/>
      <c r="ARB650" s="802"/>
      <c r="ARC650" s="802"/>
      <c r="ARD650" s="802"/>
      <c r="ARE650" s="802"/>
      <c r="ARF650" s="802"/>
      <c r="ARG650" s="802"/>
      <c r="ARH650" s="802"/>
      <c r="ARI650" s="802"/>
      <c r="ARJ650" s="802"/>
      <c r="ARK650" s="802"/>
      <c r="ARL650" s="802"/>
      <c r="ARM650" s="802"/>
      <c r="ARN650" s="802"/>
      <c r="ARO650" s="802"/>
      <c r="ARP650" s="802"/>
      <c r="ARQ650" s="802"/>
      <c r="ARR650" s="802"/>
      <c r="ARS650" s="802"/>
      <c r="ART650" s="802"/>
      <c r="ARU650" s="802"/>
      <c r="ARV650" s="802"/>
      <c r="ARW650" s="802"/>
      <c r="ARX650" s="802"/>
      <c r="ARY650" s="802"/>
      <c r="ARZ650" s="802"/>
      <c r="ASA650" s="802"/>
      <c r="ASB650" s="802"/>
      <c r="ASC650" s="802"/>
      <c r="ASD650" s="802"/>
      <c r="ASE650" s="802"/>
      <c r="ASF650" s="802"/>
      <c r="ASG650" s="802"/>
      <c r="ASH650" s="802"/>
      <c r="ASI650" s="802"/>
      <c r="ASJ650" s="802"/>
      <c r="ASK650" s="802"/>
      <c r="ASL650" s="802"/>
      <c r="ASM650" s="793"/>
      <c r="ASN650" s="793"/>
      <c r="ASO650" s="793"/>
      <c r="ASP650" s="793"/>
      <c r="ASQ650" s="793"/>
      <c r="ASR650" s="793"/>
      <c r="ASS650" s="793"/>
      <c r="AST650" s="793"/>
      <c r="ASU650" s="793"/>
      <c r="ASV650" s="793"/>
      <c r="ASW650" s="793"/>
      <c r="ASX650" s="793"/>
      <c r="ASY650" s="793"/>
      <c r="ASZ650" s="793"/>
      <c r="ATA650" s="793"/>
      <c r="ATB650" s="793"/>
      <c r="ATC650" s="793"/>
      <c r="ATD650" s="793"/>
      <c r="ATE650" s="793"/>
      <c r="ATF650" s="793"/>
      <c r="ATG650" s="793"/>
      <c r="ATH650" s="793"/>
      <c r="ATI650" s="793"/>
      <c r="ATJ650" s="793"/>
      <c r="ATK650" s="793"/>
      <c r="ATL650" s="793"/>
      <c r="ATM650" s="793"/>
      <c r="ATN650" s="793"/>
      <c r="ATO650" s="793"/>
      <c r="ATP650" s="793"/>
      <c r="ATQ650" s="609"/>
      <c r="ATS650" s="645"/>
      <c r="ATT650" s="646"/>
      <c r="ATU650" s="647" t="s">
        <v>26</v>
      </c>
      <c r="ATZ650" s="609"/>
      <c r="AUB650" s="648"/>
      <c r="AUC650" s="1093">
        <f>F20</f>
        <v>0</v>
      </c>
      <c r="AUD650" s="1093"/>
      <c r="AUE650" s="553">
        <f>G20</f>
        <v>0</v>
      </c>
      <c r="AUF650" s="178" t="s">
        <v>84</v>
      </c>
      <c r="AUG650" s="553">
        <f>I20</f>
        <v>0</v>
      </c>
      <c r="AUH650" s="178" t="s">
        <v>84</v>
      </c>
      <c r="AUI650" s="553">
        <f>K20</f>
        <v>0</v>
      </c>
      <c r="AUJ650" s="1093" t="s">
        <v>85</v>
      </c>
      <c r="AUK650" s="1093"/>
      <c r="AUL650" s="1093"/>
      <c r="AUM650" s="1093"/>
      <c r="AUN650" s="1093"/>
      <c r="AUO650" s="178" t="str">
        <f>IF(AUC650="令和","R","H")</f>
        <v>H</v>
      </c>
      <c r="AUP650" s="553" t="str">
        <f>IF(LEN(AUE650)=1,"0"&amp;AUE650,AUE650)</f>
        <v>00</v>
      </c>
      <c r="AUQ650" s="178" t="s">
        <v>84</v>
      </c>
      <c r="AUR650" s="553" t="str">
        <f>IF(LEN(AUG650)=1,"0"&amp;AUG650,AUG650)</f>
        <v>00</v>
      </c>
      <c r="AUS650" s="178" t="s">
        <v>84</v>
      </c>
      <c r="AUT650" s="553" t="str">
        <f>IF(LEN(AUI650)=1,"0"&amp;AUI650,AUI650)</f>
        <v>00</v>
      </c>
      <c r="AUU650" s="1093" t="s">
        <v>85</v>
      </c>
      <c r="AUV650" s="1093"/>
      <c r="AUW650" s="1093"/>
      <c r="AUX650" s="1093"/>
      <c r="AUY650" s="1093"/>
      <c r="AUZ650" s="657" t="str">
        <f>AUO650&amp;AUP650</f>
        <v>H00</v>
      </c>
      <c r="AVA650" s="652" t="s">
        <v>84</v>
      </c>
      <c r="AVB650" s="657" t="str">
        <f>AUR650</f>
        <v>00</v>
      </c>
      <c r="AVC650" s="652" t="s">
        <v>84</v>
      </c>
      <c r="AVD650" s="657" t="str">
        <f>AUT650</f>
        <v>00</v>
      </c>
      <c r="AVF650" s="658"/>
      <c r="AVI650" s="609"/>
      <c r="AZS650" s="609"/>
    </row>
    <row r="651" spans="21:1371" s="178" customFormat="1" ht="13.5">
      <c r="U651" s="781"/>
      <c r="V651" s="781"/>
      <c r="W651" s="781"/>
      <c r="AS651" s="802"/>
      <c r="AT651" s="802"/>
      <c r="AU651" s="802"/>
      <c r="AV651" s="802"/>
      <c r="AW651" s="802"/>
      <c r="AX651" s="802"/>
      <c r="AY651" s="802"/>
      <c r="AZ651" s="802"/>
      <c r="BA651" s="802"/>
      <c r="BB651" s="802"/>
      <c r="BC651" s="802"/>
      <c r="BD651" s="802"/>
      <c r="BE651" s="802"/>
      <c r="BF651" s="802"/>
      <c r="BG651" s="802"/>
      <c r="BH651" s="802"/>
      <c r="BI651" s="802"/>
      <c r="BJ651" s="802"/>
      <c r="BK651" s="802"/>
      <c r="BL651" s="802"/>
      <c r="BM651" s="802"/>
      <c r="BN651" s="802"/>
      <c r="BO651" s="802"/>
      <c r="BP651" s="802"/>
      <c r="BQ651" s="802"/>
      <c r="BR651" s="802"/>
      <c r="BS651" s="802"/>
      <c r="BT651" s="802"/>
      <c r="BU651" s="802"/>
      <c r="BV651" s="802"/>
      <c r="BW651" s="802"/>
      <c r="BX651" s="802"/>
      <c r="BY651" s="802"/>
      <c r="BZ651" s="802"/>
      <c r="CA651" s="802"/>
      <c r="CB651" s="802"/>
      <c r="CC651" s="802"/>
      <c r="CD651" s="802"/>
      <c r="CE651" s="802"/>
      <c r="CF651" s="802"/>
      <c r="CG651" s="802"/>
      <c r="CH651" s="802"/>
      <c r="CI651" s="802"/>
      <c r="CJ651" s="802"/>
      <c r="CK651" s="802"/>
      <c r="CL651" s="802"/>
      <c r="CM651" s="802"/>
      <c r="CN651" s="802"/>
      <c r="CO651" s="802"/>
      <c r="CP651" s="802"/>
      <c r="CQ651" s="802"/>
      <c r="CR651" s="802"/>
      <c r="CS651" s="802"/>
      <c r="CT651" s="802"/>
      <c r="CU651" s="802"/>
      <c r="CV651" s="802"/>
      <c r="CW651" s="802"/>
      <c r="CX651" s="802"/>
      <c r="CY651" s="802"/>
      <c r="CZ651" s="802"/>
      <c r="DA651" s="802"/>
      <c r="DB651" s="802"/>
      <c r="DC651" s="802"/>
      <c r="DD651" s="802"/>
      <c r="DE651" s="802"/>
      <c r="DF651" s="802"/>
      <c r="DG651" s="802"/>
      <c r="DH651" s="802"/>
      <c r="DI651" s="802"/>
      <c r="DJ651" s="802"/>
      <c r="DK651" s="802"/>
      <c r="DL651" s="802"/>
      <c r="DM651" s="802"/>
      <c r="DN651" s="802"/>
      <c r="DO651" s="802"/>
      <c r="DP651" s="802"/>
      <c r="DQ651" s="802"/>
      <c r="DR651" s="802"/>
      <c r="DS651" s="802"/>
      <c r="DT651" s="802"/>
      <c r="DU651" s="802"/>
      <c r="DV651" s="802"/>
      <c r="DW651" s="802"/>
      <c r="DX651" s="802"/>
      <c r="DY651" s="802"/>
      <c r="DZ651" s="802"/>
      <c r="EA651" s="802"/>
      <c r="EB651" s="802"/>
      <c r="EC651" s="802"/>
      <c r="ED651" s="802"/>
      <c r="EE651" s="802"/>
      <c r="EF651" s="802"/>
      <c r="EG651" s="802"/>
      <c r="EH651" s="802"/>
      <c r="EI651" s="802"/>
      <c r="EJ651" s="802"/>
      <c r="EK651" s="802"/>
      <c r="EL651" s="802"/>
      <c r="EM651" s="802"/>
      <c r="EN651" s="802"/>
      <c r="EO651" s="802"/>
      <c r="EP651" s="802"/>
      <c r="EQ651" s="802"/>
      <c r="ER651" s="802"/>
      <c r="ES651" s="802"/>
      <c r="ET651" s="802"/>
      <c r="EU651" s="802"/>
      <c r="EV651" s="802"/>
      <c r="EW651" s="802"/>
      <c r="EX651" s="802"/>
      <c r="EY651" s="802"/>
      <c r="EZ651" s="802"/>
      <c r="FA651" s="802"/>
      <c r="FB651" s="802"/>
      <c r="FC651" s="802"/>
      <c r="FD651" s="802"/>
      <c r="FE651" s="802"/>
      <c r="FF651" s="802"/>
      <c r="FG651" s="802"/>
      <c r="FH651" s="802"/>
      <c r="FI651" s="802"/>
      <c r="FJ651" s="802"/>
      <c r="FK651" s="802"/>
      <c r="FL651" s="802"/>
      <c r="FM651" s="802"/>
      <c r="FN651" s="802"/>
      <c r="FO651" s="802"/>
      <c r="FP651" s="802"/>
      <c r="FQ651" s="802"/>
      <c r="FR651" s="802"/>
      <c r="FS651" s="802"/>
      <c r="FT651" s="802"/>
      <c r="FU651" s="802"/>
      <c r="FV651" s="802"/>
      <c r="FW651" s="802"/>
      <c r="FX651" s="802"/>
      <c r="FY651" s="802"/>
      <c r="FZ651" s="802"/>
      <c r="GA651" s="802"/>
      <c r="GB651" s="802"/>
      <c r="GC651" s="802"/>
      <c r="GD651" s="802"/>
      <c r="GE651" s="802"/>
      <c r="GF651" s="802"/>
      <c r="GG651" s="802"/>
      <c r="GH651" s="802"/>
      <c r="GI651" s="802"/>
      <c r="GJ651" s="802"/>
      <c r="GK651" s="802"/>
      <c r="GL651" s="802"/>
      <c r="GM651" s="802"/>
      <c r="GN651" s="802"/>
      <c r="GO651" s="802"/>
      <c r="GP651" s="802"/>
      <c r="GQ651" s="802"/>
      <c r="GR651" s="802"/>
      <c r="GS651" s="802"/>
      <c r="GT651" s="802"/>
      <c r="GU651" s="802"/>
      <c r="GV651" s="802"/>
      <c r="GW651" s="802"/>
      <c r="GX651" s="802"/>
      <c r="GY651" s="802"/>
      <c r="GZ651" s="802"/>
      <c r="HA651" s="802"/>
      <c r="HB651" s="802"/>
      <c r="HC651" s="802"/>
      <c r="HD651" s="802"/>
      <c r="HE651" s="802"/>
      <c r="HF651" s="802"/>
      <c r="HG651" s="802"/>
      <c r="HH651" s="802"/>
      <c r="HI651" s="802"/>
      <c r="HJ651" s="802"/>
      <c r="HK651" s="802"/>
      <c r="HL651" s="802"/>
      <c r="HM651" s="802"/>
      <c r="HN651" s="802"/>
      <c r="HO651" s="802"/>
      <c r="HP651" s="802"/>
      <c r="HQ651" s="802"/>
      <c r="HR651" s="802"/>
      <c r="HS651" s="802"/>
      <c r="HT651" s="802"/>
      <c r="HU651" s="802"/>
      <c r="HV651" s="802"/>
      <c r="HW651" s="802"/>
      <c r="HX651" s="802"/>
      <c r="HY651" s="802"/>
      <c r="HZ651" s="802"/>
      <c r="IA651" s="802"/>
      <c r="IB651" s="802"/>
      <c r="IC651" s="802"/>
      <c r="ID651" s="802"/>
      <c r="IE651" s="802"/>
      <c r="IF651" s="802"/>
      <c r="IG651" s="802"/>
      <c r="IH651" s="802"/>
      <c r="II651" s="802"/>
      <c r="IJ651" s="802"/>
      <c r="IK651" s="802"/>
      <c r="IL651" s="802"/>
      <c r="IM651" s="802"/>
      <c r="IN651" s="802"/>
      <c r="IO651" s="802"/>
      <c r="IP651" s="802"/>
      <c r="IQ651" s="802"/>
      <c r="IR651" s="802"/>
      <c r="IS651" s="802"/>
      <c r="IT651" s="802"/>
      <c r="IU651" s="802"/>
      <c r="IV651" s="802"/>
      <c r="IW651" s="802"/>
      <c r="IX651" s="802"/>
      <c r="IY651" s="802"/>
      <c r="IZ651" s="802"/>
      <c r="JA651" s="802"/>
      <c r="JB651" s="802"/>
      <c r="JC651" s="802"/>
      <c r="JD651" s="802"/>
      <c r="JE651" s="802"/>
      <c r="JF651" s="802"/>
      <c r="JG651" s="802"/>
      <c r="JH651" s="802"/>
      <c r="JI651" s="802"/>
      <c r="JJ651" s="802"/>
      <c r="JK651" s="802"/>
      <c r="JL651" s="802"/>
      <c r="JM651" s="802"/>
      <c r="JN651" s="802"/>
      <c r="JO651" s="802"/>
      <c r="JP651" s="802"/>
      <c r="JQ651" s="802"/>
      <c r="JR651" s="802"/>
      <c r="JS651" s="802"/>
      <c r="JT651" s="802"/>
      <c r="JU651" s="802"/>
      <c r="JV651" s="802"/>
      <c r="JW651" s="802"/>
      <c r="JX651" s="802"/>
      <c r="JY651" s="802"/>
      <c r="JZ651" s="802"/>
      <c r="KA651" s="802"/>
      <c r="KB651" s="802"/>
      <c r="KC651" s="802"/>
      <c r="KD651" s="802"/>
      <c r="KE651" s="802"/>
      <c r="KF651" s="802"/>
      <c r="KG651" s="802"/>
      <c r="KH651" s="802"/>
      <c r="KI651" s="802"/>
      <c r="KJ651" s="802"/>
      <c r="KK651" s="802"/>
      <c r="KL651" s="802"/>
      <c r="KM651" s="802"/>
      <c r="KN651" s="802"/>
      <c r="KO651" s="802"/>
      <c r="KP651" s="802"/>
      <c r="KQ651" s="802"/>
      <c r="KR651" s="802"/>
      <c r="KS651" s="802"/>
      <c r="KT651" s="802"/>
      <c r="KU651" s="802"/>
      <c r="KV651" s="802"/>
      <c r="KW651" s="802"/>
      <c r="KX651" s="802"/>
      <c r="KY651" s="802"/>
      <c r="KZ651" s="802"/>
      <c r="LA651" s="802"/>
      <c r="LB651" s="802"/>
      <c r="LC651" s="802"/>
      <c r="LD651" s="802"/>
      <c r="LE651" s="802"/>
      <c r="LF651" s="802"/>
      <c r="LG651" s="802"/>
      <c r="LH651" s="802"/>
      <c r="LI651" s="802"/>
      <c r="LJ651" s="802"/>
      <c r="LK651" s="802"/>
      <c r="LL651" s="802"/>
      <c r="LM651" s="802"/>
      <c r="LN651" s="802"/>
      <c r="LO651" s="802"/>
      <c r="LP651" s="802"/>
      <c r="LQ651" s="802"/>
      <c r="LR651" s="802"/>
      <c r="LS651" s="802"/>
      <c r="LT651" s="802"/>
      <c r="LU651" s="802"/>
      <c r="LV651" s="802"/>
      <c r="LW651" s="802"/>
      <c r="LX651" s="802"/>
      <c r="LY651" s="802"/>
      <c r="LZ651" s="802"/>
      <c r="MA651" s="802"/>
      <c r="MB651" s="802"/>
      <c r="MC651" s="802"/>
      <c r="MD651" s="802"/>
      <c r="ME651" s="802"/>
      <c r="MF651" s="802"/>
      <c r="MG651" s="802"/>
      <c r="MH651" s="802"/>
      <c r="MI651" s="802"/>
      <c r="MJ651" s="802"/>
      <c r="MK651" s="802"/>
      <c r="ML651" s="802"/>
      <c r="MM651" s="802"/>
      <c r="MN651" s="802"/>
      <c r="MO651" s="802"/>
      <c r="MP651" s="802"/>
      <c r="MQ651" s="802"/>
      <c r="MR651" s="802"/>
      <c r="MS651" s="802"/>
      <c r="MT651" s="802"/>
      <c r="MU651" s="802"/>
      <c r="MV651" s="802"/>
      <c r="MW651" s="802"/>
      <c r="MX651" s="802"/>
      <c r="MY651" s="802"/>
      <c r="MZ651" s="802"/>
      <c r="NA651" s="802"/>
      <c r="NB651" s="802"/>
      <c r="NC651" s="802"/>
      <c r="ND651" s="802"/>
      <c r="NE651" s="802"/>
      <c r="NF651" s="802"/>
      <c r="NG651" s="802"/>
      <c r="NH651" s="802"/>
      <c r="NI651" s="802"/>
      <c r="NJ651" s="802"/>
      <c r="NK651" s="802"/>
      <c r="NL651" s="802"/>
      <c r="NM651" s="802"/>
      <c r="NN651" s="802"/>
      <c r="NO651" s="802"/>
      <c r="NP651" s="802"/>
      <c r="NQ651" s="802"/>
      <c r="NR651" s="802"/>
      <c r="NS651" s="802"/>
      <c r="NT651" s="802"/>
      <c r="NU651" s="802"/>
      <c r="NV651" s="802"/>
      <c r="NW651" s="802"/>
      <c r="NX651" s="802"/>
      <c r="NY651" s="802"/>
      <c r="NZ651" s="802"/>
      <c r="OA651" s="802"/>
      <c r="OB651" s="802"/>
      <c r="OC651" s="802"/>
      <c r="OD651" s="802"/>
      <c r="OE651" s="802"/>
      <c r="OF651" s="802"/>
      <c r="OG651" s="802"/>
      <c r="OH651" s="802"/>
      <c r="OI651" s="802"/>
      <c r="OJ651" s="802"/>
      <c r="OK651" s="802"/>
      <c r="OL651" s="802"/>
      <c r="OM651" s="802"/>
      <c r="ON651" s="802"/>
      <c r="OO651" s="802"/>
      <c r="OP651" s="802"/>
      <c r="OQ651" s="802"/>
      <c r="OR651" s="802"/>
      <c r="OS651" s="802"/>
      <c r="OT651" s="802"/>
      <c r="OU651" s="802"/>
      <c r="OV651" s="802"/>
      <c r="OW651" s="802"/>
      <c r="OX651" s="802"/>
      <c r="OY651" s="802"/>
      <c r="OZ651" s="802"/>
      <c r="PA651" s="802"/>
      <c r="PB651" s="802"/>
      <c r="PC651" s="802"/>
      <c r="PD651" s="802"/>
      <c r="PE651" s="802"/>
      <c r="PF651" s="802"/>
      <c r="PG651" s="802"/>
      <c r="PH651" s="802"/>
      <c r="PI651" s="802"/>
      <c r="PJ651" s="802"/>
      <c r="PK651" s="802"/>
      <c r="PL651" s="802"/>
      <c r="PM651" s="802"/>
      <c r="PN651" s="802"/>
      <c r="PO651" s="802"/>
      <c r="PP651" s="802"/>
      <c r="PQ651" s="802"/>
      <c r="PR651" s="802"/>
      <c r="PS651" s="802"/>
      <c r="PT651" s="802"/>
      <c r="PU651" s="802"/>
      <c r="PV651" s="802"/>
      <c r="PW651" s="802"/>
      <c r="PX651" s="802"/>
      <c r="PY651" s="802"/>
      <c r="PZ651" s="802"/>
      <c r="QA651" s="802"/>
      <c r="QB651" s="802"/>
      <c r="QC651" s="802"/>
      <c r="QD651" s="802"/>
      <c r="QE651" s="802"/>
      <c r="QF651" s="802"/>
      <c r="QG651" s="802"/>
      <c r="QH651" s="802"/>
      <c r="QI651" s="802"/>
      <c r="QJ651" s="802"/>
      <c r="QK651" s="802"/>
      <c r="QL651" s="802"/>
      <c r="QM651" s="802"/>
      <c r="QN651" s="802"/>
      <c r="QO651" s="802"/>
      <c r="QP651" s="802"/>
      <c r="QQ651" s="802"/>
      <c r="QR651" s="802"/>
      <c r="QS651" s="802"/>
      <c r="QT651" s="802"/>
      <c r="QU651" s="802"/>
      <c r="QV651" s="802"/>
      <c r="QW651" s="802"/>
      <c r="QX651" s="802"/>
      <c r="QY651" s="802"/>
      <c r="QZ651" s="802"/>
      <c r="RA651" s="802"/>
      <c r="RB651" s="802"/>
      <c r="RC651" s="802"/>
      <c r="RD651" s="802"/>
      <c r="RE651" s="802"/>
      <c r="RF651" s="802"/>
      <c r="RG651" s="802"/>
      <c r="RH651" s="802"/>
      <c r="RI651" s="802"/>
      <c r="RJ651" s="802"/>
      <c r="RK651" s="802"/>
      <c r="RL651" s="802"/>
      <c r="RM651" s="802"/>
      <c r="RN651" s="802"/>
      <c r="RO651" s="802"/>
      <c r="RP651" s="802"/>
      <c r="RQ651" s="802"/>
      <c r="RR651" s="802"/>
      <c r="RS651" s="802"/>
      <c r="RT651" s="802"/>
      <c r="RU651" s="802"/>
      <c r="RV651" s="802"/>
      <c r="RW651" s="802"/>
      <c r="RX651" s="802"/>
      <c r="RY651" s="802"/>
      <c r="RZ651" s="802"/>
      <c r="SA651" s="802"/>
      <c r="SB651" s="802"/>
      <c r="SC651" s="802"/>
      <c r="SD651" s="802"/>
      <c r="SE651" s="802"/>
      <c r="SF651" s="802"/>
      <c r="SG651" s="802"/>
      <c r="SH651" s="802"/>
      <c r="SI651" s="802"/>
      <c r="SJ651" s="802"/>
      <c r="SK651" s="802"/>
      <c r="SL651" s="802"/>
      <c r="SM651" s="802"/>
      <c r="SN651" s="802"/>
      <c r="SO651" s="802"/>
      <c r="SP651" s="802"/>
      <c r="SQ651" s="802"/>
      <c r="SR651" s="802"/>
      <c r="SS651" s="802"/>
      <c r="ST651" s="802"/>
      <c r="SU651" s="802"/>
      <c r="SV651" s="802"/>
      <c r="SW651" s="802"/>
      <c r="SX651" s="802"/>
      <c r="SY651" s="802"/>
      <c r="SZ651" s="802"/>
      <c r="TA651" s="802"/>
      <c r="TB651" s="802"/>
      <c r="TC651" s="802"/>
      <c r="TD651" s="802"/>
      <c r="TE651" s="802"/>
      <c r="TF651" s="802"/>
      <c r="TG651" s="802"/>
      <c r="TH651" s="802"/>
      <c r="TI651" s="802"/>
      <c r="TJ651" s="802"/>
      <c r="TK651" s="802"/>
      <c r="TL651" s="802"/>
      <c r="TM651" s="802"/>
      <c r="TN651" s="802"/>
      <c r="TO651" s="802"/>
      <c r="TP651" s="802"/>
      <c r="TQ651" s="802"/>
      <c r="TR651" s="802"/>
      <c r="TS651" s="802"/>
      <c r="TT651" s="802"/>
      <c r="TU651" s="802"/>
      <c r="TV651" s="802"/>
      <c r="TW651" s="802"/>
      <c r="TX651" s="802"/>
      <c r="TY651" s="802"/>
      <c r="TZ651" s="802"/>
      <c r="UA651" s="802"/>
      <c r="UB651" s="802"/>
      <c r="UC651" s="802"/>
      <c r="UD651" s="802"/>
      <c r="UE651" s="802"/>
      <c r="UF651" s="802"/>
      <c r="UG651" s="802"/>
      <c r="UH651" s="802"/>
      <c r="UI651" s="802"/>
      <c r="UJ651" s="802"/>
      <c r="UK651" s="802"/>
      <c r="UL651" s="802"/>
      <c r="UM651" s="802"/>
      <c r="UN651" s="802"/>
      <c r="UO651" s="802"/>
      <c r="UP651" s="802"/>
      <c r="UQ651" s="802"/>
      <c r="UR651" s="802"/>
      <c r="US651" s="802"/>
      <c r="UT651" s="802"/>
      <c r="UU651" s="802"/>
      <c r="UV651" s="802"/>
      <c r="UW651" s="802"/>
      <c r="UX651" s="802"/>
      <c r="UY651" s="802"/>
      <c r="UZ651" s="802"/>
      <c r="VA651" s="802"/>
      <c r="VB651" s="802"/>
      <c r="VC651" s="802"/>
      <c r="VD651" s="802"/>
      <c r="VE651" s="802"/>
      <c r="VF651" s="802"/>
      <c r="VG651" s="802"/>
      <c r="VH651" s="802"/>
      <c r="VI651" s="802"/>
      <c r="VJ651" s="802"/>
      <c r="VK651" s="802"/>
      <c r="VL651" s="802"/>
      <c r="VM651" s="802"/>
      <c r="VN651" s="802"/>
      <c r="VO651" s="802"/>
      <c r="VP651" s="802"/>
      <c r="VQ651" s="802"/>
      <c r="VR651" s="802"/>
      <c r="VS651" s="802"/>
      <c r="VT651" s="802"/>
      <c r="VU651" s="802"/>
      <c r="VV651" s="802"/>
      <c r="VW651" s="802"/>
      <c r="VX651" s="802"/>
      <c r="VY651" s="802"/>
      <c r="VZ651" s="802"/>
      <c r="WA651" s="802"/>
      <c r="WB651" s="802"/>
      <c r="WC651" s="802"/>
      <c r="WD651" s="802"/>
      <c r="WE651" s="802"/>
      <c r="WF651" s="802"/>
      <c r="WG651" s="802"/>
      <c r="WH651" s="802"/>
      <c r="WI651" s="802"/>
      <c r="WJ651" s="802"/>
      <c r="WK651" s="802"/>
      <c r="WL651" s="802"/>
      <c r="WM651" s="802"/>
      <c r="WN651" s="802"/>
      <c r="WO651" s="802"/>
      <c r="WP651" s="802"/>
      <c r="WQ651" s="802"/>
      <c r="WR651" s="802"/>
      <c r="WS651" s="802"/>
      <c r="WT651" s="802"/>
      <c r="WU651" s="802"/>
      <c r="WV651" s="802"/>
      <c r="WW651" s="802"/>
      <c r="WX651" s="802"/>
      <c r="WY651" s="802"/>
      <c r="WZ651" s="802"/>
      <c r="XA651" s="802"/>
      <c r="XB651" s="802"/>
      <c r="XC651" s="802"/>
      <c r="XD651" s="802"/>
      <c r="XE651" s="802"/>
      <c r="XF651" s="802"/>
      <c r="XG651" s="802"/>
      <c r="XH651" s="802"/>
      <c r="XI651" s="802"/>
      <c r="XJ651" s="802"/>
      <c r="XK651" s="802"/>
      <c r="XL651" s="802"/>
      <c r="XM651" s="802"/>
      <c r="XN651" s="802"/>
      <c r="XO651" s="802"/>
      <c r="XP651" s="802"/>
      <c r="XQ651" s="802"/>
      <c r="XR651" s="802"/>
      <c r="XS651" s="802"/>
      <c r="XT651" s="802"/>
      <c r="XU651" s="802"/>
      <c r="XV651" s="802"/>
      <c r="XW651" s="802"/>
      <c r="XX651" s="802"/>
      <c r="XY651" s="802"/>
      <c r="XZ651" s="802"/>
      <c r="YA651" s="802"/>
      <c r="YB651" s="802"/>
      <c r="YC651" s="802"/>
      <c r="YD651" s="802"/>
      <c r="YE651" s="802"/>
      <c r="YF651" s="802"/>
      <c r="YG651" s="802"/>
      <c r="YH651" s="802"/>
      <c r="YI651" s="802"/>
      <c r="YJ651" s="802"/>
      <c r="YK651" s="802"/>
      <c r="YL651" s="802"/>
      <c r="YM651" s="802"/>
      <c r="YN651" s="802"/>
      <c r="YO651" s="802"/>
      <c r="YP651" s="802"/>
      <c r="YQ651" s="802"/>
      <c r="YR651" s="802"/>
      <c r="YS651" s="802"/>
      <c r="YT651" s="802"/>
      <c r="YU651" s="802"/>
      <c r="YV651" s="802"/>
      <c r="YW651" s="802"/>
      <c r="YX651" s="802"/>
      <c r="YY651" s="802"/>
      <c r="YZ651" s="802"/>
      <c r="ZA651" s="802"/>
      <c r="ZB651" s="802"/>
      <c r="ZC651" s="802"/>
      <c r="ZD651" s="802"/>
      <c r="ZE651" s="802"/>
      <c r="ZF651" s="802"/>
      <c r="ZG651" s="802"/>
      <c r="ZH651" s="802"/>
      <c r="ZI651" s="802"/>
      <c r="ZJ651" s="802"/>
      <c r="ZK651" s="802"/>
      <c r="ZL651" s="802"/>
      <c r="ZM651" s="802"/>
      <c r="ZN651" s="802"/>
      <c r="ZO651" s="802"/>
      <c r="ZP651" s="802"/>
      <c r="ZQ651" s="802"/>
      <c r="ZR651" s="802"/>
      <c r="ZS651" s="802"/>
      <c r="ZT651" s="802"/>
      <c r="ZU651" s="802"/>
      <c r="ZV651" s="802"/>
      <c r="ZW651" s="802"/>
      <c r="ZX651" s="802"/>
      <c r="ZY651" s="802"/>
      <c r="ZZ651" s="802"/>
      <c r="AAA651" s="802"/>
      <c r="AAB651" s="802"/>
      <c r="AAC651" s="802"/>
      <c r="AAD651" s="802"/>
      <c r="AAE651" s="802"/>
      <c r="AAF651" s="802"/>
      <c r="AAG651" s="802"/>
      <c r="AAH651" s="802"/>
      <c r="AAI651" s="802"/>
      <c r="AAJ651" s="802"/>
      <c r="AAK651" s="802"/>
      <c r="AAL651" s="802"/>
      <c r="AAM651" s="802"/>
      <c r="AAN651" s="802"/>
      <c r="AAO651" s="802"/>
      <c r="AAP651" s="802"/>
      <c r="AAQ651" s="802"/>
      <c r="AAR651" s="802"/>
      <c r="AAS651" s="802"/>
      <c r="AAT651" s="802"/>
      <c r="AAU651" s="802"/>
      <c r="AAV651" s="802"/>
      <c r="AAW651" s="802"/>
      <c r="AAX651" s="802"/>
      <c r="AAY651" s="802"/>
      <c r="AAZ651" s="802"/>
      <c r="ABA651" s="802"/>
      <c r="ABB651" s="802"/>
      <c r="ABC651" s="802"/>
      <c r="ABD651" s="802"/>
      <c r="ABE651" s="802"/>
      <c r="ABF651" s="802"/>
      <c r="ABG651" s="802"/>
      <c r="ABH651" s="802"/>
      <c r="ABI651" s="802"/>
      <c r="ABJ651" s="802"/>
      <c r="ABK651" s="802"/>
      <c r="ABL651" s="802"/>
      <c r="ABM651" s="802"/>
      <c r="ABN651" s="802"/>
      <c r="ABO651" s="802"/>
      <c r="ABP651" s="802"/>
      <c r="ABQ651" s="802"/>
      <c r="ABR651" s="802"/>
      <c r="ABS651" s="802"/>
      <c r="ABT651" s="802"/>
      <c r="ABU651" s="802"/>
      <c r="ABV651" s="802"/>
      <c r="ABW651" s="802"/>
      <c r="ABX651" s="802"/>
      <c r="ABY651" s="802"/>
      <c r="ABZ651" s="802"/>
      <c r="ACA651" s="802"/>
      <c r="ACB651" s="802"/>
      <c r="ACC651" s="802"/>
      <c r="ACD651" s="802"/>
      <c r="ACE651" s="802"/>
      <c r="ACF651" s="802"/>
      <c r="ACG651" s="802"/>
      <c r="ACH651" s="802"/>
      <c r="ACI651" s="802"/>
      <c r="ACJ651" s="802"/>
      <c r="ACK651" s="802"/>
      <c r="ACL651" s="802"/>
      <c r="ACM651" s="802"/>
      <c r="ACN651" s="802"/>
      <c r="ACO651" s="802"/>
      <c r="ACP651" s="802"/>
      <c r="ACQ651" s="802"/>
      <c r="ACR651" s="802"/>
      <c r="ACS651" s="802"/>
      <c r="ACT651" s="802"/>
      <c r="ACU651" s="802"/>
      <c r="ACV651" s="802"/>
      <c r="ACW651" s="802"/>
      <c r="ACX651" s="802"/>
      <c r="ACY651" s="802"/>
      <c r="ACZ651" s="802"/>
      <c r="ADA651" s="802"/>
      <c r="ADB651" s="802"/>
      <c r="ADC651" s="802"/>
      <c r="ADD651" s="802"/>
      <c r="ADE651" s="802"/>
      <c r="ADF651" s="802"/>
      <c r="ADG651" s="802"/>
      <c r="ADH651" s="802"/>
      <c r="ADI651" s="802"/>
      <c r="ADJ651" s="802"/>
      <c r="ADK651" s="802"/>
      <c r="ADL651" s="802"/>
      <c r="ADM651" s="802"/>
      <c r="ADN651" s="802"/>
      <c r="ADO651" s="802"/>
      <c r="ADP651" s="802"/>
      <c r="ADQ651" s="802"/>
      <c r="ADR651" s="802"/>
      <c r="ADS651" s="802"/>
      <c r="ADT651" s="802"/>
      <c r="ADU651" s="802"/>
      <c r="ADV651" s="802"/>
      <c r="ADW651" s="802"/>
      <c r="ADX651" s="802"/>
      <c r="ADY651" s="802"/>
      <c r="ADZ651" s="802"/>
      <c r="AEA651" s="802"/>
      <c r="AEB651" s="802"/>
      <c r="AEC651" s="802"/>
      <c r="AED651" s="802"/>
      <c r="AEE651" s="802"/>
      <c r="AEF651" s="802"/>
      <c r="AEG651" s="802"/>
      <c r="AEH651" s="802"/>
      <c r="AEI651" s="802"/>
      <c r="AEJ651" s="802"/>
      <c r="AEK651" s="802"/>
      <c r="AEL651" s="802"/>
      <c r="AEM651" s="802"/>
      <c r="AEN651" s="802"/>
      <c r="AEO651" s="802"/>
      <c r="AEP651" s="802"/>
      <c r="AEQ651" s="802"/>
      <c r="AER651" s="802"/>
      <c r="AES651" s="802"/>
      <c r="AET651" s="802"/>
      <c r="AEU651" s="802"/>
      <c r="AEV651" s="802"/>
      <c r="AEW651" s="802"/>
      <c r="AEX651" s="802"/>
      <c r="AEY651" s="802"/>
      <c r="AEZ651" s="802"/>
      <c r="AFA651" s="802"/>
      <c r="AFB651" s="802"/>
      <c r="AFC651" s="802"/>
      <c r="AFD651" s="802"/>
      <c r="AFE651" s="802"/>
      <c r="AFF651" s="802"/>
      <c r="AFG651" s="802"/>
      <c r="AFH651" s="802"/>
      <c r="AFI651" s="802"/>
      <c r="AFJ651" s="802"/>
      <c r="AFK651" s="802"/>
      <c r="AFL651" s="802"/>
      <c r="AFM651" s="802"/>
      <c r="AFN651" s="802"/>
      <c r="AFO651" s="802"/>
      <c r="AFP651" s="802"/>
      <c r="AFQ651" s="802"/>
      <c r="AFR651" s="802"/>
      <c r="AFS651" s="802"/>
      <c r="AFT651" s="802"/>
      <c r="AFU651" s="802"/>
      <c r="AFV651" s="802"/>
      <c r="AFW651" s="802"/>
      <c r="AFX651" s="802"/>
      <c r="AFY651" s="802"/>
      <c r="AFZ651" s="802"/>
      <c r="AGA651" s="802"/>
      <c r="AGB651" s="802"/>
      <c r="AGC651" s="802"/>
      <c r="AGD651" s="802"/>
      <c r="AGE651" s="802"/>
      <c r="AGF651" s="802"/>
      <c r="AGG651" s="802"/>
      <c r="AGH651" s="802"/>
      <c r="AGI651" s="802"/>
      <c r="AGJ651" s="802"/>
      <c r="AGK651" s="802"/>
      <c r="AGL651" s="802"/>
      <c r="AGM651" s="802"/>
      <c r="AGN651" s="802"/>
      <c r="AGO651" s="802"/>
      <c r="AGP651" s="802"/>
      <c r="AGQ651" s="802"/>
      <c r="AGR651" s="802"/>
      <c r="AGS651" s="802"/>
      <c r="AGT651" s="802"/>
      <c r="AGU651" s="802"/>
      <c r="AGV651" s="802"/>
      <c r="AGW651" s="802"/>
      <c r="AGX651" s="802"/>
      <c r="AGY651" s="802"/>
      <c r="AGZ651" s="802"/>
      <c r="AHA651" s="802"/>
      <c r="AHB651" s="802"/>
      <c r="AHC651" s="802"/>
      <c r="AHD651" s="802"/>
      <c r="AHE651" s="802"/>
      <c r="AHF651" s="802"/>
      <c r="AHG651" s="802"/>
      <c r="AHH651" s="802"/>
      <c r="AHI651" s="802"/>
      <c r="AHJ651" s="802"/>
      <c r="AHK651" s="802"/>
      <c r="AHL651" s="802"/>
      <c r="AHM651" s="802"/>
      <c r="AHN651" s="802"/>
      <c r="AHO651" s="802"/>
      <c r="AHP651" s="802"/>
      <c r="AHQ651" s="802"/>
      <c r="AHR651" s="802"/>
      <c r="AHS651" s="802"/>
      <c r="AHT651" s="802"/>
      <c r="AHU651" s="802"/>
      <c r="AHV651" s="802"/>
      <c r="AHW651" s="802"/>
      <c r="AHX651" s="802"/>
      <c r="AHY651" s="802"/>
      <c r="AHZ651" s="802"/>
      <c r="AIA651" s="802"/>
      <c r="AIB651" s="802"/>
      <c r="AIC651" s="802"/>
      <c r="AID651" s="802"/>
      <c r="AIE651" s="802"/>
      <c r="AIF651" s="802"/>
      <c r="AIG651" s="802"/>
      <c r="AIH651" s="802"/>
      <c r="AII651" s="802"/>
      <c r="AIJ651" s="802"/>
      <c r="AIK651" s="793"/>
      <c r="AIL651" s="793"/>
      <c r="AIM651" s="793"/>
      <c r="AIN651" s="793"/>
      <c r="AIO651" s="793"/>
      <c r="AIP651" s="793"/>
      <c r="AIQ651" s="793"/>
      <c r="AIR651" s="793"/>
      <c r="AIS651" s="793"/>
      <c r="AIT651" s="793"/>
      <c r="AIU651" s="793"/>
      <c r="AIV651" s="793"/>
      <c r="AIW651" s="793"/>
      <c r="AIX651" s="793"/>
      <c r="AIY651" s="793"/>
      <c r="AIZ651" s="793"/>
      <c r="AJA651" s="793"/>
      <c r="AJB651" s="793"/>
      <c r="AJC651" s="793"/>
      <c r="AJD651" s="793"/>
      <c r="AJE651" s="793"/>
      <c r="AJF651" s="793"/>
      <c r="AJG651" s="793"/>
      <c r="AJH651" s="793"/>
      <c r="AJI651" s="793"/>
      <c r="AJJ651" s="793"/>
      <c r="AJK651" s="793"/>
      <c r="AJL651" s="793"/>
      <c r="AJM651" s="793"/>
      <c r="AJN651" s="793"/>
      <c r="AJO651" s="793"/>
      <c r="AJP651" s="793"/>
      <c r="AJQ651" s="793"/>
      <c r="AJR651" s="793"/>
      <c r="AJS651" s="793"/>
      <c r="AJT651" s="793"/>
      <c r="AJU651" s="793"/>
      <c r="AJV651" s="793"/>
      <c r="AJW651" s="793"/>
      <c r="AJX651" s="793"/>
      <c r="AJY651" s="793"/>
      <c r="AJZ651" s="793"/>
      <c r="AKA651" s="793"/>
      <c r="AKB651" s="793"/>
      <c r="AKC651" s="793"/>
      <c r="AKD651" s="793"/>
      <c r="AKE651" s="793"/>
      <c r="AKF651" s="793"/>
      <c r="AKG651" s="793"/>
      <c r="AKH651" s="793"/>
      <c r="AKI651" s="793"/>
      <c r="AKJ651" s="793"/>
      <c r="AKK651" s="793"/>
      <c r="AKL651" s="793"/>
      <c r="AKM651" s="793"/>
      <c r="AKN651" s="793"/>
      <c r="AKO651" s="793"/>
      <c r="AKP651" s="793"/>
      <c r="AKQ651" s="793"/>
      <c r="AKR651" s="793"/>
      <c r="AKS651" s="793"/>
      <c r="AKT651" s="793"/>
      <c r="AKU651" s="793"/>
      <c r="AKV651" s="793"/>
      <c r="AKW651" s="793"/>
      <c r="AKX651" s="793"/>
      <c r="AKY651" s="793"/>
      <c r="AKZ651" s="793"/>
      <c r="ALA651" s="793"/>
      <c r="ALB651" s="793"/>
      <c r="ALC651" s="793"/>
      <c r="ALD651" s="793"/>
      <c r="ALE651" s="793"/>
      <c r="ALF651" s="793"/>
      <c r="ALG651" s="793"/>
      <c r="ALH651" s="793"/>
      <c r="ALI651" s="793"/>
      <c r="ALJ651" s="793"/>
      <c r="ALK651" s="793"/>
      <c r="ALL651" s="793"/>
      <c r="ALM651" s="793"/>
      <c r="ALN651" s="793"/>
      <c r="ALO651" s="793"/>
      <c r="ALP651" s="793"/>
      <c r="ALQ651" s="793"/>
      <c r="ALR651" s="793"/>
      <c r="ALS651" s="793"/>
      <c r="ALT651" s="793"/>
      <c r="ALU651" s="793"/>
      <c r="ALV651" s="793"/>
      <c r="ALW651" s="793"/>
      <c r="ALX651" s="793"/>
      <c r="ALY651" s="793"/>
      <c r="ALZ651" s="793"/>
      <c r="AMA651" s="793"/>
      <c r="AMB651" s="793"/>
      <c r="AMC651" s="793"/>
      <c r="AMD651" s="793"/>
      <c r="AME651" s="793"/>
      <c r="AMF651" s="793"/>
      <c r="AMG651" s="793"/>
      <c r="AMH651" s="793"/>
      <c r="AMI651" s="793"/>
      <c r="AMJ651" s="793"/>
      <c r="AMK651" s="793"/>
      <c r="AML651" s="793"/>
      <c r="AMM651" s="793"/>
      <c r="AMN651" s="793"/>
      <c r="AMO651" s="793"/>
      <c r="AMP651" s="793"/>
      <c r="AMQ651" s="793"/>
      <c r="AMR651" s="793"/>
      <c r="AMS651" s="793"/>
      <c r="AMT651" s="793"/>
      <c r="AMU651" s="793"/>
      <c r="AMV651" s="793"/>
      <c r="AMW651" s="793"/>
      <c r="AMX651" s="793"/>
      <c r="AMY651" s="793"/>
      <c r="AMZ651" s="793"/>
      <c r="ANA651" s="793"/>
      <c r="ANB651" s="793"/>
      <c r="ANC651" s="793"/>
      <c r="AND651" s="793"/>
      <c r="ANE651" s="793"/>
      <c r="ANF651" s="793"/>
      <c r="ANG651" s="793"/>
      <c r="ANH651" s="793"/>
      <c r="ANI651" s="793"/>
      <c r="ANJ651" s="793"/>
      <c r="ANK651" s="793"/>
      <c r="ANL651" s="793"/>
      <c r="ANM651" s="793"/>
      <c r="ANN651" s="793"/>
      <c r="ANO651" s="793"/>
      <c r="ANP651" s="793"/>
      <c r="ANQ651" s="793"/>
      <c r="ANR651" s="793"/>
      <c r="ANS651" s="793"/>
      <c r="ANT651" s="793"/>
      <c r="ANU651" s="793"/>
      <c r="ANV651" s="793"/>
      <c r="ANW651" s="793"/>
      <c r="ANX651" s="793"/>
      <c r="ANY651" s="793"/>
      <c r="ANZ651" s="793"/>
      <c r="AOA651" s="793"/>
      <c r="AOB651" s="793"/>
      <c r="AOC651" s="793"/>
      <c r="AOD651" s="793"/>
      <c r="AOE651" s="793"/>
      <c r="AOF651" s="793"/>
      <c r="AOG651" s="793"/>
      <c r="AOH651" s="793"/>
      <c r="AOI651" s="793"/>
      <c r="AOJ651" s="793"/>
      <c r="AOK651" s="793"/>
      <c r="AOL651" s="793"/>
      <c r="AOM651" s="793"/>
      <c r="AON651" s="793"/>
      <c r="AOO651" s="793"/>
      <c r="AOP651" s="793"/>
      <c r="AOQ651" s="793"/>
      <c r="AOR651" s="793"/>
      <c r="AOS651" s="793"/>
      <c r="AOT651" s="793"/>
      <c r="AOU651" s="793"/>
      <c r="AOV651" s="793"/>
      <c r="AOW651" s="793"/>
      <c r="AOX651" s="793"/>
      <c r="AOY651" s="793"/>
      <c r="AOZ651" s="793"/>
      <c r="APA651" s="793"/>
      <c r="APB651" s="793"/>
      <c r="APC651" s="793"/>
      <c r="APD651" s="793"/>
      <c r="APE651" s="793"/>
      <c r="APF651" s="793"/>
      <c r="APG651" s="793"/>
      <c r="APH651" s="793"/>
      <c r="API651" s="793"/>
      <c r="APJ651" s="793"/>
      <c r="APK651" s="793"/>
      <c r="APL651" s="793"/>
      <c r="APM651" s="793"/>
      <c r="APN651" s="793"/>
      <c r="APO651" s="793"/>
      <c r="APP651" s="793"/>
      <c r="APQ651" s="793"/>
      <c r="APR651" s="793"/>
      <c r="APS651" s="793"/>
      <c r="APT651" s="793"/>
      <c r="APU651" s="793"/>
      <c r="APV651" s="793"/>
      <c r="APW651" s="793"/>
      <c r="APX651" s="793"/>
      <c r="APY651" s="793"/>
      <c r="APZ651" s="793"/>
      <c r="AQA651" s="793"/>
      <c r="AQB651" s="793"/>
      <c r="AQC651" s="793"/>
      <c r="AQD651" s="793"/>
      <c r="AQE651" s="802"/>
      <c r="AQF651" s="802"/>
      <c r="AQG651" s="802"/>
      <c r="AQH651" s="802"/>
      <c r="AQI651" s="802"/>
      <c r="AQJ651" s="802"/>
      <c r="AQK651" s="802"/>
      <c r="AQL651" s="802"/>
      <c r="AQM651" s="802"/>
      <c r="AQN651" s="802"/>
      <c r="AQO651" s="802"/>
      <c r="AQP651" s="802"/>
      <c r="AQQ651" s="802"/>
      <c r="AQR651" s="802"/>
      <c r="AQS651" s="802"/>
      <c r="AQT651" s="802"/>
      <c r="AQU651" s="802"/>
      <c r="AQV651" s="802"/>
      <c r="AQW651" s="802"/>
      <c r="AQX651" s="802"/>
      <c r="AQY651" s="802"/>
      <c r="AQZ651" s="802"/>
      <c r="ARA651" s="802"/>
      <c r="ARB651" s="802"/>
      <c r="ARC651" s="802"/>
      <c r="ARD651" s="802"/>
      <c r="ARE651" s="802"/>
      <c r="ARF651" s="802"/>
      <c r="ARG651" s="802"/>
      <c r="ARH651" s="802"/>
      <c r="ARI651" s="802"/>
      <c r="ARJ651" s="802"/>
      <c r="ARK651" s="802"/>
      <c r="ARL651" s="802"/>
      <c r="ARM651" s="802"/>
      <c r="ARN651" s="802"/>
      <c r="ARO651" s="802"/>
      <c r="ARP651" s="802"/>
      <c r="ARQ651" s="802"/>
      <c r="ARR651" s="802"/>
      <c r="ARS651" s="802"/>
      <c r="ART651" s="802"/>
      <c r="ARU651" s="802"/>
      <c r="ARV651" s="802"/>
      <c r="ARW651" s="802"/>
      <c r="ARX651" s="802"/>
      <c r="ARY651" s="802"/>
      <c r="ARZ651" s="802"/>
      <c r="ASA651" s="802"/>
      <c r="ASB651" s="802"/>
      <c r="ASC651" s="802"/>
      <c r="ASD651" s="802"/>
      <c r="ASE651" s="802"/>
      <c r="ASF651" s="802"/>
      <c r="ASG651" s="802"/>
      <c r="ASH651" s="802"/>
      <c r="ASI651" s="802"/>
      <c r="ASJ651" s="802"/>
      <c r="ASK651" s="802"/>
      <c r="ASL651" s="802"/>
      <c r="ASM651" s="793"/>
      <c r="ASN651" s="793"/>
      <c r="ASO651" s="793"/>
      <c r="ASP651" s="793"/>
      <c r="ASQ651" s="793"/>
      <c r="ASR651" s="793"/>
      <c r="ASS651" s="793"/>
      <c r="AST651" s="793"/>
      <c r="ASU651" s="793"/>
      <c r="ASV651" s="793"/>
      <c r="ASW651" s="793"/>
      <c r="ASX651" s="793"/>
      <c r="ASY651" s="793"/>
      <c r="ASZ651" s="793"/>
      <c r="ATA651" s="793"/>
      <c r="ATB651" s="793"/>
      <c r="ATC651" s="793"/>
      <c r="ATD651" s="793"/>
      <c r="ATE651" s="793"/>
      <c r="ATF651" s="793"/>
      <c r="ATG651" s="793"/>
      <c r="ATH651" s="793"/>
      <c r="ATI651" s="793"/>
      <c r="ATJ651" s="793"/>
      <c r="ATK651" s="793"/>
      <c r="ATL651" s="793"/>
      <c r="ATM651" s="793"/>
      <c r="ATN651" s="793"/>
      <c r="ATO651" s="793"/>
      <c r="ATP651" s="793"/>
      <c r="ATQ651" s="609"/>
      <c r="ATZ651" s="609"/>
      <c r="AUB651" s="648" t="s">
        <v>86</v>
      </c>
      <c r="AUP651" s="649"/>
      <c r="AUR651" s="649"/>
      <c r="AUT651" s="649"/>
      <c r="AVF651" s="658"/>
      <c r="AVI651" s="609"/>
      <c r="AZS651" s="609"/>
    </row>
    <row r="652" spans="21:1371" s="178" customFormat="1" ht="13.5">
      <c r="U652" s="781"/>
      <c r="V652" s="781"/>
      <c r="W652" s="781"/>
      <c r="AS652" s="802"/>
      <c r="AT652" s="802"/>
      <c r="AU652" s="802"/>
      <c r="AV652" s="802"/>
      <c r="AW652" s="802"/>
      <c r="AX652" s="802"/>
      <c r="AY652" s="802"/>
      <c r="AZ652" s="802"/>
      <c r="BA652" s="802"/>
      <c r="BB652" s="802"/>
      <c r="BC652" s="802"/>
      <c r="BD652" s="802"/>
      <c r="BE652" s="802"/>
      <c r="BF652" s="802"/>
      <c r="BG652" s="802"/>
      <c r="BH652" s="802"/>
      <c r="BI652" s="802"/>
      <c r="BJ652" s="802"/>
      <c r="BK652" s="802"/>
      <c r="BL652" s="802"/>
      <c r="BM652" s="802"/>
      <c r="BN652" s="802"/>
      <c r="BO652" s="802"/>
      <c r="BP652" s="802"/>
      <c r="BQ652" s="802"/>
      <c r="BR652" s="802"/>
      <c r="BS652" s="802"/>
      <c r="BT652" s="802"/>
      <c r="BU652" s="802"/>
      <c r="BV652" s="802"/>
      <c r="BW652" s="802"/>
      <c r="BX652" s="802"/>
      <c r="BY652" s="802"/>
      <c r="BZ652" s="802"/>
      <c r="CA652" s="802"/>
      <c r="CB652" s="802"/>
      <c r="CC652" s="802"/>
      <c r="CD652" s="802"/>
      <c r="CE652" s="802"/>
      <c r="CF652" s="802"/>
      <c r="CG652" s="802"/>
      <c r="CH652" s="802"/>
      <c r="CI652" s="802"/>
      <c r="CJ652" s="802"/>
      <c r="CK652" s="802"/>
      <c r="CL652" s="802"/>
      <c r="CM652" s="802"/>
      <c r="CN652" s="802"/>
      <c r="CO652" s="802"/>
      <c r="CP652" s="802"/>
      <c r="CQ652" s="802"/>
      <c r="CR652" s="802"/>
      <c r="CS652" s="802"/>
      <c r="CT652" s="802"/>
      <c r="CU652" s="802"/>
      <c r="CV652" s="802"/>
      <c r="CW652" s="802"/>
      <c r="CX652" s="802"/>
      <c r="CY652" s="802"/>
      <c r="CZ652" s="802"/>
      <c r="DA652" s="802"/>
      <c r="DB652" s="802"/>
      <c r="DC652" s="802"/>
      <c r="DD652" s="802"/>
      <c r="DE652" s="802"/>
      <c r="DF652" s="802"/>
      <c r="DG652" s="802"/>
      <c r="DH652" s="802"/>
      <c r="DI652" s="802"/>
      <c r="DJ652" s="802"/>
      <c r="DK652" s="802"/>
      <c r="DL652" s="802"/>
      <c r="DM652" s="802"/>
      <c r="DN652" s="802"/>
      <c r="DO652" s="802"/>
      <c r="DP652" s="802"/>
      <c r="DQ652" s="802"/>
      <c r="DR652" s="802"/>
      <c r="DS652" s="802"/>
      <c r="DT652" s="802"/>
      <c r="DU652" s="802"/>
      <c r="DV652" s="802"/>
      <c r="DW652" s="802"/>
      <c r="DX652" s="802"/>
      <c r="DY652" s="802"/>
      <c r="DZ652" s="802"/>
      <c r="EA652" s="802"/>
      <c r="EB652" s="802"/>
      <c r="EC652" s="802"/>
      <c r="ED652" s="802"/>
      <c r="EE652" s="802"/>
      <c r="EF652" s="802"/>
      <c r="EG652" s="802"/>
      <c r="EH652" s="802"/>
      <c r="EI652" s="802"/>
      <c r="EJ652" s="802"/>
      <c r="EK652" s="802"/>
      <c r="EL652" s="802"/>
      <c r="EM652" s="802"/>
      <c r="EN652" s="802"/>
      <c r="EO652" s="802"/>
      <c r="EP652" s="802"/>
      <c r="EQ652" s="802"/>
      <c r="ER652" s="802"/>
      <c r="ES652" s="802"/>
      <c r="ET652" s="802"/>
      <c r="EU652" s="802"/>
      <c r="EV652" s="802"/>
      <c r="EW652" s="802"/>
      <c r="EX652" s="802"/>
      <c r="EY652" s="802"/>
      <c r="EZ652" s="802"/>
      <c r="FA652" s="802"/>
      <c r="FB652" s="802"/>
      <c r="FC652" s="802"/>
      <c r="FD652" s="802"/>
      <c r="FE652" s="802"/>
      <c r="FF652" s="802"/>
      <c r="FG652" s="802"/>
      <c r="FH652" s="802"/>
      <c r="FI652" s="802"/>
      <c r="FJ652" s="802"/>
      <c r="FK652" s="802"/>
      <c r="FL652" s="802"/>
      <c r="FM652" s="802"/>
      <c r="FN652" s="802"/>
      <c r="FO652" s="802"/>
      <c r="FP652" s="802"/>
      <c r="FQ652" s="802"/>
      <c r="FR652" s="802"/>
      <c r="FS652" s="802"/>
      <c r="FT652" s="802"/>
      <c r="FU652" s="802"/>
      <c r="FV652" s="802"/>
      <c r="FW652" s="802"/>
      <c r="FX652" s="802"/>
      <c r="FY652" s="802"/>
      <c r="FZ652" s="802"/>
      <c r="GA652" s="802"/>
      <c r="GB652" s="802"/>
      <c r="GC652" s="802"/>
      <c r="GD652" s="802"/>
      <c r="GE652" s="802"/>
      <c r="GF652" s="802"/>
      <c r="GG652" s="802"/>
      <c r="GH652" s="802"/>
      <c r="GI652" s="802"/>
      <c r="GJ652" s="802"/>
      <c r="GK652" s="802"/>
      <c r="GL652" s="802"/>
      <c r="GM652" s="802"/>
      <c r="GN652" s="802"/>
      <c r="GO652" s="802"/>
      <c r="GP652" s="802"/>
      <c r="GQ652" s="802"/>
      <c r="GR652" s="802"/>
      <c r="GS652" s="802"/>
      <c r="GT652" s="802"/>
      <c r="GU652" s="802"/>
      <c r="GV652" s="802"/>
      <c r="GW652" s="802"/>
      <c r="GX652" s="802"/>
      <c r="GY652" s="802"/>
      <c r="GZ652" s="802"/>
      <c r="HA652" s="802"/>
      <c r="HB652" s="802"/>
      <c r="HC652" s="802"/>
      <c r="HD652" s="802"/>
      <c r="HE652" s="802"/>
      <c r="HF652" s="802"/>
      <c r="HG652" s="802"/>
      <c r="HH652" s="802"/>
      <c r="HI652" s="802"/>
      <c r="HJ652" s="802"/>
      <c r="HK652" s="802"/>
      <c r="HL652" s="802"/>
      <c r="HM652" s="802"/>
      <c r="HN652" s="802"/>
      <c r="HO652" s="802"/>
      <c r="HP652" s="802"/>
      <c r="HQ652" s="802"/>
      <c r="HR652" s="802"/>
      <c r="HS652" s="802"/>
      <c r="HT652" s="802"/>
      <c r="HU652" s="802"/>
      <c r="HV652" s="802"/>
      <c r="HW652" s="802"/>
      <c r="HX652" s="802"/>
      <c r="HY652" s="802"/>
      <c r="HZ652" s="802"/>
      <c r="IA652" s="802"/>
      <c r="IB652" s="802"/>
      <c r="IC652" s="802"/>
      <c r="ID652" s="802"/>
      <c r="IE652" s="802"/>
      <c r="IF652" s="802"/>
      <c r="IG652" s="802"/>
      <c r="IH652" s="802"/>
      <c r="II652" s="802"/>
      <c r="IJ652" s="802"/>
      <c r="IK652" s="802"/>
      <c r="IL652" s="802"/>
      <c r="IM652" s="802"/>
      <c r="IN652" s="802"/>
      <c r="IO652" s="802"/>
      <c r="IP652" s="802"/>
      <c r="IQ652" s="802"/>
      <c r="IR652" s="802"/>
      <c r="IS652" s="802"/>
      <c r="IT652" s="802"/>
      <c r="IU652" s="802"/>
      <c r="IV652" s="802"/>
      <c r="IW652" s="802"/>
      <c r="IX652" s="802"/>
      <c r="IY652" s="802"/>
      <c r="IZ652" s="802"/>
      <c r="JA652" s="802"/>
      <c r="JB652" s="802"/>
      <c r="JC652" s="802"/>
      <c r="JD652" s="802"/>
      <c r="JE652" s="802"/>
      <c r="JF652" s="802"/>
      <c r="JG652" s="802"/>
      <c r="JH652" s="802"/>
      <c r="JI652" s="802"/>
      <c r="JJ652" s="802"/>
      <c r="JK652" s="802"/>
      <c r="JL652" s="802"/>
      <c r="JM652" s="802"/>
      <c r="JN652" s="802"/>
      <c r="JO652" s="802"/>
      <c r="JP652" s="802"/>
      <c r="JQ652" s="802"/>
      <c r="JR652" s="802"/>
      <c r="JS652" s="802"/>
      <c r="JT652" s="802"/>
      <c r="JU652" s="802"/>
      <c r="JV652" s="802"/>
      <c r="JW652" s="802"/>
      <c r="JX652" s="802"/>
      <c r="JY652" s="802"/>
      <c r="JZ652" s="802"/>
      <c r="KA652" s="802"/>
      <c r="KB652" s="802"/>
      <c r="KC652" s="802"/>
      <c r="KD652" s="802"/>
      <c r="KE652" s="802"/>
      <c r="KF652" s="802"/>
      <c r="KG652" s="802"/>
      <c r="KH652" s="802"/>
      <c r="KI652" s="802"/>
      <c r="KJ652" s="802"/>
      <c r="KK652" s="802"/>
      <c r="KL652" s="802"/>
      <c r="KM652" s="802"/>
      <c r="KN652" s="802"/>
      <c r="KO652" s="802"/>
      <c r="KP652" s="802"/>
      <c r="KQ652" s="802"/>
      <c r="KR652" s="802"/>
      <c r="KS652" s="802"/>
      <c r="KT652" s="802"/>
      <c r="KU652" s="802"/>
      <c r="KV652" s="802"/>
      <c r="KW652" s="802"/>
      <c r="KX652" s="802"/>
      <c r="KY652" s="802"/>
      <c r="KZ652" s="802"/>
      <c r="LA652" s="802"/>
      <c r="LB652" s="802"/>
      <c r="LC652" s="802"/>
      <c r="LD652" s="802"/>
      <c r="LE652" s="802"/>
      <c r="LF652" s="802"/>
      <c r="LG652" s="802"/>
      <c r="LH652" s="802"/>
      <c r="LI652" s="802"/>
      <c r="LJ652" s="802"/>
      <c r="LK652" s="802"/>
      <c r="LL652" s="802"/>
      <c r="LM652" s="802"/>
      <c r="LN652" s="802"/>
      <c r="LO652" s="802"/>
      <c r="LP652" s="802"/>
      <c r="LQ652" s="802"/>
      <c r="LR652" s="802"/>
      <c r="LS652" s="802"/>
      <c r="LT652" s="802"/>
      <c r="LU652" s="802"/>
      <c r="LV652" s="802"/>
      <c r="LW652" s="802"/>
      <c r="LX652" s="802"/>
      <c r="LY652" s="802"/>
      <c r="LZ652" s="802"/>
      <c r="MA652" s="802"/>
      <c r="MB652" s="802"/>
      <c r="MC652" s="802"/>
      <c r="MD652" s="802"/>
      <c r="ME652" s="802"/>
      <c r="MF652" s="802"/>
      <c r="MG652" s="802"/>
      <c r="MH652" s="802"/>
      <c r="MI652" s="802"/>
      <c r="MJ652" s="802"/>
      <c r="MK652" s="802"/>
      <c r="ML652" s="802"/>
      <c r="MM652" s="802"/>
      <c r="MN652" s="802"/>
      <c r="MO652" s="802"/>
      <c r="MP652" s="802"/>
      <c r="MQ652" s="802"/>
      <c r="MR652" s="802"/>
      <c r="MS652" s="802"/>
      <c r="MT652" s="802"/>
      <c r="MU652" s="802"/>
      <c r="MV652" s="802"/>
      <c r="MW652" s="802"/>
      <c r="MX652" s="802"/>
      <c r="MY652" s="802"/>
      <c r="MZ652" s="802"/>
      <c r="NA652" s="802"/>
      <c r="NB652" s="802"/>
      <c r="NC652" s="802"/>
      <c r="ND652" s="802"/>
      <c r="NE652" s="802"/>
      <c r="NF652" s="802"/>
      <c r="NG652" s="802"/>
      <c r="NH652" s="802"/>
      <c r="NI652" s="802"/>
      <c r="NJ652" s="802"/>
      <c r="NK652" s="802"/>
      <c r="NL652" s="802"/>
      <c r="NM652" s="802"/>
      <c r="NN652" s="802"/>
      <c r="NO652" s="802"/>
      <c r="NP652" s="802"/>
      <c r="NQ652" s="802"/>
      <c r="NR652" s="802"/>
      <c r="NS652" s="802"/>
      <c r="NT652" s="802"/>
      <c r="NU652" s="802"/>
      <c r="NV652" s="802"/>
      <c r="NW652" s="802"/>
      <c r="NX652" s="802"/>
      <c r="NY652" s="802"/>
      <c r="NZ652" s="802"/>
      <c r="OA652" s="802"/>
      <c r="OB652" s="802"/>
      <c r="OC652" s="802"/>
      <c r="OD652" s="802"/>
      <c r="OE652" s="802"/>
      <c r="OF652" s="802"/>
      <c r="OG652" s="802"/>
      <c r="OH652" s="802"/>
      <c r="OI652" s="802"/>
      <c r="OJ652" s="802"/>
      <c r="OK652" s="802"/>
      <c r="OL652" s="802"/>
      <c r="OM652" s="802"/>
      <c r="ON652" s="802"/>
      <c r="OO652" s="802"/>
      <c r="OP652" s="802"/>
      <c r="OQ652" s="802"/>
      <c r="OR652" s="802"/>
      <c r="OS652" s="802"/>
      <c r="OT652" s="802"/>
      <c r="OU652" s="802"/>
      <c r="OV652" s="802"/>
      <c r="OW652" s="802"/>
      <c r="OX652" s="802"/>
      <c r="OY652" s="802"/>
      <c r="OZ652" s="802"/>
      <c r="PA652" s="802"/>
      <c r="PB652" s="802"/>
      <c r="PC652" s="802"/>
      <c r="PD652" s="802"/>
      <c r="PE652" s="802"/>
      <c r="PF652" s="802"/>
      <c r="PG652" s="802"/>
      <c r="PH652" s="802"/>
      <c r="PI652" s="802"/>
      <c r="PJ652" s="802"/>
      <c r="PK652" s="802"/>
      <c r="PL652" s="802"/>
      <c r="PM652" s="802"/>
      <c r="PN652" s="802"/>
      <c r="PO652" s="802"/>
      <c r="PP652" s="802"/>
      <c r="PQ652" s="802"/>
      <c r="PR652" s="802"/>
      <c r="PS652" s="802"/>
      <c r="PT652" s="802"/>
      <c r="PU652" s="802"/>
      <c r="PV652" s="802"/>
      <c r="PW652" s="802"/>
      <c r="PX652" s="802"/>
      <c r="PY652" s="802"/>
      <c r="PZ652" s="802"/>
      <c r="QA652" s="802"/>
      <c r="QB652" s="802"/>
      <c r="QC652" s="802"/>
      <c r="QD652" s="802"/>
      <c r="QE652" s="802"/>
      <c r="QF652" s="802"/>
      <c r="QG652" s="802"/>
      <c r="QH652" s="802"/>
      <c r="QI652" s="802"/>
      <c r="QJ652" s="802"/>
      <c r="QK652" s="802"/>
      <c r="QL652" s="802"/>
      <c r="QM652" s="802"/>
      <c r="QN652" s="802"/>
      <c r="QO652" s="802"/>
      <c r="QP652" s="802"/>
      <c r="QQ652" s="802"/>
      <c r="QR652" s="802"/>
      <c r="QS652" s="802"/>
      <c r="QT652" s="802"/>
      <c r="QU652" s="802"/>
      <c r="QV652" s="802"/>
      <c r="QW652" s="802"/>
      <c r="QX652" s="802"/>
      <c r="QY652" s="802"/>
      <c r="QZ652" s="802"/>
      <c r="RA652" s="802"/>
      <c r="RB652" s="802"/>
      <c r="RC652" s="802"/>
      <c r="RD652" s="802"/>
      <c r="RE652" s="802"/>
      <c r="RF652" s="802"/>
      <c r="RG652" s="802"/>
      <c r="RH652" s="802"/>
      <c r="RI652" s="802"/>
      <c r="RJ652" s="802"/>
      <c r="RK652" s="802"/>
      <c r="RL652" s="802"/>
      <c r="RM652" s="802"/>
      <c r="RN652" s="802"/>
      <c r="RO652" s="802"/>
      <c r="RP652" s="802"/>
      <c r="RQ652" s="802"/>
      <c r="RR652" s="802"/>
      <c r="RS652" s="802"/>
      <c r="RT652" s="802"/>
      <c r="RU652" s="802"/>
      <c r="RV652" s="802"/>
      <c r="RW652" s="802"/>
      <c r="RX652" s="802"/>
      <c r="RY652" s="802"/>
      <c r="RZ652" s="802"/>
      <c r="SA652" s="802"/>
      <c r="SB652" s="802"/>
      <c r="SC652" s="802"/>
      <c r="SD652" s="802"/>
      <c r="SE652" s="802"/>
      <c r="SF652" s="802"/>
      <c r="SG652" s="802"/>
      <c r="SH652" s="802"/>
      <c r="SI652" s="802"/>
      <c r="SJ652" s="802"/>
      <c r="SK652" s="802"/>
      <c r="SL652" s="802"/>
      <c r="SM652" s="802"/>
      <c r="SN652" s="802"/>
      <c r="SO652" s="802"/>
      <c r="SP652" s="802"/>
      <c r="SQ652" s="802"/>
      <c r="SR652" s="802"/>
      <c r="SS652" s="802"/>
      <c r="ST652" s="802"/>
      <c r="SU652" s="802"/>
      <c r="SV652" s="802"/>
      <c r="SW652" s="802"/>
      <c r="SX652" s="802"/>
      <c r="SY652" s="802"/>
      <c r="SZ652" s="802"/>
      <c r="TA652" s="802"/>
      <c r="TB652" s="802"/>
      <c r="TC652" s="802"/>
      <c r="TD652" s="802"/>
      <c r="TE652" s="802"/>
      <c r="TF652" s="802"/>
      <c r="TG652" s="802"/>
      <c r="TH652" s="802"/>
      <c r="TI652" s="802"/>
      <c r="TJ652" s="802"/>
      <c r="TK652" s="802"/>
      <c r="TL652" s="802"/>
      <c r="TM652" s="802"/>
      <c r="TN652" s="802"/>
      <c r="TO652" s="802"/>
      <c r="TP652" s="802"/>
      <c r="TQ652" s="802"/>
      <c r="TR652" s="802"/>
      <c r="TS652" s="802"/>
      <c r="TT652" s="802"/>
      <c r="TU652" s="802"/>
      <c r="TV652" s="802"/>
      <c r="TW652" s="802"/>
      <c r="TX652" s="802"/>
      <c r="TY652" s="802"/>
      <c r="TZ652" s="802"/>
      <c r="UA652" s="802"/>
      <c r="UB652" s="802"/>
      <c r="UC652" s="802"/>
      <c r="UD652" s="802"/>
      <c r="UE652" s="802"/>
      <c r="UF652" s="802"/>
      <c r="UG652" s="802"/>
      <c r="UH652" s="802"/>
      <c r="UI652" s="802"/>
      <c r="UJ652" s="802"/>
      <c r="UK652" s="802"/>
      <c r="UL652" s="802"/>
      <c r="UM652" s="802"/>
      <c r="UN652" s="802"/>
      <c r="UO652" s="802"/>
      <c r="UP652" s="802"/>
      <c r="UQ652" s="802"/>
      <c r="UR652" s="802"/>
      <c r="US652" s="802"/>
      <c r="UT652" s="802"/>
      <c r="UU652" s="802"/>
      <c r="UV652" s="802"/>
      <c r="UW652" s="802"/>
      <c r="UX652" s="802"/>
      <c r="UY652" s="802"/>
      <c r="UZ652" s="802"/>
      <c r="VA652" s="802"/>
      <c r="VB652" s="802"/>
      <c r="VC652" s="802"/>
      <c r="VD652" s="802"/>
      <c r="VE652" s="802"/>
      <c r="VF652" s="802"/>
      <c r="VG652" s="802"/>
      <c r="VH652" s="802"/>
      <c r="VI652" s="802"/>
      <c r="VJ652" s="802"/>
      <c r="VK652" s="802"/>
      <c r="VL652" s="802"/>
      <c r="VM652" s="802"/>
      <c r="VN652" s="802"/>
      <c r="VO652" s="802"/>
      <c r="VP652" s="802"/>
      <c r="VQ652" s="802"/>
      <c r="VR652" s="802"/>
      <c r="VS652" s="802"/>
      <c r="VT652" s="802"/>
      <c r="VU652" s="802"/>
      <c r="VV652" s="802"/>
      <c r="VW652" s="802"/>
      <c r="VX652" s="802"/>
      <c r="VY652" s="802"/>
      <c r="VZ652" s="802"/>
      <c r="WA652" s="802"/>
      <c r="WB652" s="802"/>
      <c r="WC652" s="802"/>
      <c r="WD652" s="802"/>
      <c r="WE652" s="802"/>
      <c r="WF652" s="802"/>
      <c r="WG652" s="802"/>
      <c r="WH652" s="802"/>
      <c r="WI652" s="802"/>
      <c r="WJ652" s="802"/>
      <c r="WK652" s="802"/>
      <c r="WL652" s="802"/>
      <c r="WM652" s="802"/>
      <c r="WN652" s="802"/>
      <c r="WO652" s="802"/>
      <c r="WP652" s="802"/>
      <c r="WQ652" s="802"/>
      <c r="WR652" s="802"/>
      <c r="WS652" s="802"/>
      <c r="WT652" s="802"/>
      <c r="WU652" s="802"/>
      <c r="WV652" s="802"/>
      <c r="WW652" s="802"/>
      <c r="WX652" s="802"/>
      <c r="WY652" s="802"/>
      <c r="WZ652" s="802"/>
      <c r="XA652" s="802"/>
      <c r="XB652" s="802"/>
      <c r="XC652" s="802"/>
      <c r="XD652" s="802"/>
      <c r="XE652" s="802"/>
      <c r="XF652" s="802"/>
      <c r="XG652" s="802"/>
      <c r="XH652" s="802"/>
      <c r="XI652" s="802"/>
      <c r="XJ652" s="802"/>
      <c r="XK652" s="802"/>
      <c r="XL652" s="802"/>
      <c r="XM652" s="802"/>
      <c r="XN652" s="802"/>
      <c r="XO652" s="802"/>
      <c r="XP652" s="802"/>
      <c r="XQ652" s="802"/>
      <c r="XR652" s="802"/>
      <c r="XS652" s="802"/>
      <c r="XT652" s="802"/>
      <c r="XU652" s="802"/>
      <c r="XV652" s="802"/>
      <c r="XW652" s="802"/>
      <c r="XX652" s="802"/>
      <c r="XY652" s="802"/>
      <c r="XZ652" s="802"/>
      <c r="YA652" s="802"/>
      <c r="YB652" s="802"/>
      <c r="YC652" s="802"/>
      <c r="YD652" s="802"/>
      <c r="YE652" s="802"/>
      <c r="YF652" s="802"/>
      <c r="YG652" s="802"/>
      <c r="YH652" s="802"/>
      <c r="YI652" s="802"/>
      <c r="YJ652" s="802"/>
      <c r="YK652" s="802"/>
      <c r="YL652" s="802"/>
      <c r="YM652" s="802"/>
      <c r="YN652" s="802"/>
      <c r="YO652" s="802"/>
      <c r="YP652" s="802"/>
      <c r="YQ652" s="802"/>
      <c r="YR652" s="802"/>
      <c r="YS652" s="802"/>
      <c r="YT652" s="802"/>
      <c r="YU652" s="802"/>
      <c r="YV652" s="802"/>
      <c r="YW652" s="802"/>
      <c r="YX652" s="802"/>
      <c r="YY652" s="802"/>
      <c r="YZ652" s="802"/>
      <c r="ZA652" s="802"/>
      <c r="ZB652" s="802"/>
      <c r="ZC652" s="802"/>
      <c r="ZD652" s="802"/>
      <c r="ZE652" s="802"/>
      <c r="ZF652" s="802"/>
      <c r="ZG652" s="802"/>
      <c r="ZH652" s="802"/>
      <c r="ZI652" s="802"/>
      <c r="ZJ652" s="802"/>
      <c r="ZK652" s="802"/>
      <c r="ZL652" s="802"/>
      <c r="ZM652" s="802"/>
      <c r="ZN652" s="802"/>
      <c r="ZO652" s="802"/>
      <c r="ZP652" s="802"/>
      <c r="ZQ652" s="802"/>
      <c r="ZR652" s="802"/>
      <c r="ZS652" s="802"/>
      <c r="ZT652" s="802"/>
      <c r="ZU652" s="802"/>
      <c r="ZV652" s="802"/>
      <c r="ZW652" s="802"/>
      <c r="ZX652" s="802"/>
      <c r="ZY652" s="802"/>
      <c r="ZZ652" s="802"/>
      <c r="AAA652" s="802"/>
      <c r="AAB652" s="802"/>
      <c r="AAC652" s="802"/>
      <c r="AAD652" s="802"/>
      <c r="AAE652" s="802"/>
      <c r="AAF652" s="802"/>
      <c r="AAG652" s="802"/>
      <c r="AAH652" s="802"/>
      <c r="AAI652" s="802"/>
      <c r="AAJ652" s="802"/>
      <c r="AAK652" s="802"/>
      <c r="AAL652" s="802"/>
      <c r="AAM652" s="802"/>
      <c r="AAN652" s="802"/>
      <c r="AAO652" s="802"/>
      <c r="AAP652" s="802"/>
      <c r="AAQ652" s="802"/>
      <c r="AAR652" s="802"/>
      <c r="AAS652" s="802"/>
      <c r="AAT652" s="802"/>
      <c r="AAU652" s="802"/>
      <c r="AAV652" s="802"/>
      <c r="AAW652" s="802"/>
      <c r="AAX652" s="802"/>
      <c r="AAY652" s="802"/>
      <c r="AAZ652" s="802"/>
      <c r="ABA652" s="802"/>
      <c r="ABB652" s="802"/>
      <c r="ABC652" s="802"/>
      <c r="ABD652" s="802"/>
      <c r="ABE652" s="802"/>
      <c r="ABF652" s="802"/>
      <c r="ABG652" s="802"/>
      <c r="ABH652" s="802"/>
      <c r="ABI652" s="802"/>
      <c r="ABJ652" s="802"/>
      <c r="ABK652" s="802"/>
      <c r="ABL652" s="802"/>
      <c r="ABM652" s="802"/>
      <c r="ABN652" s="802"/>
      <c r="ABO652" s="802"/>
      <c r="ABP652" s="802"/>
      <c r="ABQ652" s="802"/>
      <c r="ABR652" s="802"/>
      <c r="ABS652" s="802"/>
      <c r="ABT652" s="802"/>
      <c r="ABU652" s="802"/>
      <c r="ABV652" s="802"/>
      <c r="ABW652" s="802"/>
      <c r="ABX652" s="802"/>
      <c r="ABY652" s="802"/>
      <c r="ABZ652" s="802"/>
      <c r="ACA652" s="802"/>
      <c r="ACB652" s="802"/>
      <c r="ACC652" s="802"/>
      <c r="ACD652" s="802"/>
      <c r="ACE652" s="802"/>
      <c r="ACF652" s="802"/>
      <c r="ACG652" s="802"/>
      <c r="ACH652" s="802"/>
      <c r="ACI652" s="802"/>
      <c r="ACJ652" s="802"/>
      <c r="ACK652" s="802"/>
      <c r="ACL652" s="802"/>
      <c r="ACM652" s="802"/>
      <c r="ACN652" s="802"/>
      <c r="ACO652" s="802"/>
      <c r="ACP652" s="802"/>
      <c r="ACQ652" s="802"/>
      <c r="ACR652" s="802"/>
      <c r="ACS652" s="802"/>
      <c r="ACT652" s="802"/>
      <c r="ACU652" s="802"/>
      <c r="ACV652" s="802"/>
      <c r="ACW652" s="802"/>
      <c r="ACX652" s="802"/>
      <c r="ACY652" s="802"/>
      <c r="ACZ652" s="802"/>
      <c r="ADA652" s="802"/>
      <c r="ADB652" s="802"/>
      <c r="ADC652" s="802"/>
      <c r="ADD652" s="802"/>
      <c r="ADE652" s="802"/>
      <c r="ADF652" s="802"/>
      <c r="ADG652" s="802"/>
      <c r="ADH652" s="802"/>
      <c r="ADI652" s="802"/>
      <c r="ADJ652" s="802"/>
      <c r="ADK652" s="802"/>
      <c r="ADL652" s="802"/>
      <c r="ADM652" s="802"/>
      <c r="ADN652" s="802"/>
      <c r="ADO652" s="802"/>
      <c r="ADP652" s="802"/>
      <c r="ADQ652" s="802"/>
      <c r="ADR652" s="802"/>
      <c r="ADS652" s="802"/>
      <c r="ADT652" s="802"/>
      <c r="ADU652" s="802"/>
      <c r="ADV652" s="802"/>
      <c r="ADW652" s="802"/>
      <c r="ADX652" s="802"/>
      <c r="ADY652" s="802"/>
      <c r="ADZ652" s="802"/>
      <c r="AEA652" s="802"/>
      <c r="AEB652" s="802"/>
      <c r="AEC652" s="802"/>
      <c r="AED652" s="802"/>
      <c r="AEE652" s="802"/>
      <c r="AEF652" s="802"/>
      <c r="AEG652" s="802"/>
      <c r="AEH652" s="802"/>
      <c r="AEI652" s="802"/>
      <c r="AEJ652" s="802"/>
      <c r="AEK652" s="802"/>
      <c r="AEL652" s="802"/>
      <c r="AEM652" s="802"/>
      <c r="AEN652" s="802"/>
      <c r="AEO652" s="802"/>
      <c r="AEP652" s="802"/>
      <c r="AEQ652" s="802"/>
      <c r="AER652" s="802"/>
      <c r="AES652" s="802"/>
      <c r="AET652" s="802"/>
      <c r="AEU652" s="802"/>
      <c r="AEV652" s="802"/>
      <c r="AEW652" s="802"/>
      <c r="AEX652" s="802"/>
      <c r="AEY652" s="802"/>
      <c r="AEZ652" s="802"/>
      <c r="AFA652" s="802"/>
      <c r="AFB652" s="802"/>
      <c r="AFC652" s="802"/>
      <c r="AFD652" s="802"/>
      <c r="AFE652" s="802"/>
      <c r="AFF652" s="802"/>
      <c r="AFG652" s="802"/>
      <c r="AFH652" s="802"/>
      <c r="AFI652" s="802"/>
      <c r="AFJ652" s="802"/>
      <c r="AFK652" s="802"/>
      <c r="AFL652" s="802"/>
      <c r="AFM652" s="802"/>
      <c r="AFN652" s="802"/>
      <c r="AFO652" s="802"/>
      <c r="AFP652" s="802"/>
      <c r="AFQ652" s="802"/>
      <c r="AFR652" s="802"/>
      <c r="AFS652" s="802"/>
      <c r="AFT652" s="802"/>
      <c r="AFU652" s="802"/>
      <c r="AFV652" s="802"/>
      <c r="AFW652" s="802"/>
      <c r="AFX652" s="802"/>
      <c r="AFY652" s="802"/>
      <c r="AFZ652" s="802"/>
      <c r="AGA652" s="802"/>
      <c r="AGB652" s="802"/>
      <c r="AGC652" s="802"/>
      <c r="AGD652" s="802"/>
      <c r="AGE652" s="802"/>
      <c r="AGF652" s="802"/>
      <c r="AGG652" s="802"/>
      <c r="AGH652" s="802"/>
      <c r="AGI652" s="802"/>
      <c r="AGJ652" s="802"/>
      <c r="AGK652" s="802"/>
      <c r="AGL652" s="802"/>
      <c r="AGM652" s="802"/>
      <c r="AGN652" s="802"/>
      <c r="AGO652" s="802"/>
      <c r="AGP652" s="802"/>
      <c r="AGQ652" s="802"/>
      <c r="AGR652" s="802"/>
      <c r="AGS652" s="802"/>
      <c r="AGT652" s="802"/>
      <c r="AGU652" s="802"/>
      <c r="AGV652" s="802"/>
      <c r="AGW652" s="802"/>
      <c r="AGX652" s="802"/>
      <c r="AGY652" s="802"/>
      <c r="AGZ652" s="802"/>
      <c r="AHA652" s="802"/>
      <c r="AHB652" s="802"/>
      <c r="AHC652" s="802"/>
      <c r="AHD652" s="802"/>
      <c r="AHE652" s="802"/>
      <c r="AHF652" s="802"/>
      <c r="AHG652" s="802"/>
      <c r="AHH652" s="802"/>
      <c r="AHI652" s="802"/>
      <c r="AHJ652" s="802"/>
      <c r="AHK652" s="802"/>
      <c r="AHL652" s="802"/>
      <c r="AHM652" s="802"/>
      <c r="AHN652" s="802"/>
      <c r="AHO652" s="802"/>
      <c r="AHP652" s="802"/>
      <c r="AHQ652" s="802"/>
      <c r="AHR652" s="802"/>
      <c r="AHS652" s="802"/>
      <c r="AHT652" s="802"/>
      <c r="AHU652" s="802"/>
      <c r="AHV652" s="802"/>
      <c r="AHW652" s="802"/>
      <c r="AHX652" s="802"/>
      <c r="AHY652" s="802"/>
      <c r="AHZ652" s="802"/>
      <c r="AIA652" s="802"/>
      <c r="AIB652" s="802"/>
      <c r="AIC652" s="802"/>
      <c r="AID652" s="802"/>
      <c r="AIE652" s="802"/>
      <c r="AIF652" s="802"/>
      <c r="AIG652" s="802"/>
      <c r="AIH652" s="802"/>
      <c r="AII652" s="802"/>
      <c r="AIJ652" s="802"/>
      <c r="AIK652" s="793"/>
      <c r="AIL652" s="793"/>
      <c r="AIM652" s="793"/>
      <c r="AIN652" s="793"/>
      <c r="AIO652" s="793"/>
      <c r="AIP652" s="793"/>
      <c r="AIQ652" s="793"/>
      <c r="AIR652" s="793"/>
      <c r="AIS652" s="793"/>
      <c r="AIT652" s="793"/>
      <c r="AIU652" s="793"/>
      <c r="AIV652" s="793"/>
      <c r="AIW652" s="793"/>
      <c r="AIX652" s="793"/>
      <c r="AIY652" s="793"/>
      <c r="AIZ652" s="793"/>
      <c r="AJA652" s="793"/>
      <c r="AJB652" s="793"/>
      <c r="AJC652" s="793"/>
      <c r="AJD652" s="793"/>
      <c r="AJE652" s="793"/>
      <c r="AJF652" s="793"/>
      <c r="AJG652" s="793"/>
      <c r="AJH652" s="793"/>
      <c r="AJI652" s="793"/>
      <c r="AJJ652" s="793"/>
      <c r="AJK652" s="793"/>
      <c r="AJL652" s="793"/>
      <c r="AJM652" s="793"/>
      <c r="AJN652" s="793"/>
      <c r="AJO652" s="793"/>
      <c r="AJP652" s="793"/>
      <c r="AJQ652" s="793"/>
      <c r="AJR652" s="793"/>
      <c r="AJS652" s="793"/>
      <c r="AJT652" s="793"/>
      <c r="AJU652" s="793"/>
      <c r="AJV652" s="793"/>
      <c r="AJW652" s="793"/>
      <c r="AJX652" s="793"/>
      <c r="AJY652" s="793"/>
      <c r="AJZ652" s="793"/>
      <c r="AKA652" s="793"/>
      <c r="AKB652" s="793"/>
      <c r="AKC652" s="793"/>
      <c r="AKD652" s="793"/>
      <c r="AKE652" s="793"/>
      <c r="AKF652" s="793"/>
      <c r="AKG652" s="793"/>
      <c r="AKH652" s="793"/>
      <c r="AKI652" s="793"/>
      <c r="AKJ652" s="793"/>
      <c r="AKK652" s="793"/>
      <c r="AKL652" s="793"/>
      <c r="AKM652" s="793"/>
      <c r="AKN652" s="793"/>
      <c r="AKO652" s="793"/>
      <c r="AKP652" s="793"/>
      <c r="AKQ652" s="793"/>
      <c r="AKR652" s="793"/>
      <c r="AKS652" s="793"/>
      <c r="AKT652" s="793"/>
      <c r="AKU652" s="793"/>
      <c r="AKV652" s="793"/>
      <c r="AKW652" s="793"/>
      <c r="AKX652" s="793"/>
      <c r="AKY652" s="793"/>
      <c r="AKZ652" s="793"/>
      <c r="ALA652" s="793"/>
      <c r="ALB652" s="793"/>
      <c r="ALC652" s="793"/>
      <c r="ALD652" s="793"/>
      <c r="ALE652" s="793"/>
      <c r="ALF652" s="793"/>
      <c r="ALG652" s="793"/>
      <c r="ALH652" s="793"/>
      <c r="ALI652" s="793"/>
      <c r="ALJ652" s="793"/>
      <c r="ALK652" s="793"/>
      <c r="ALL652" s="793"/>
      <c r="ALM652" s="793"/>
      <c r="ALN652" s="793"/>
      <c r="ALO652" s="793"/>
      <c r="ALP652" s="793"/>
      <c r="ALQ652" s="793"/>
      <c r="ALR652" s="793"/>
      <c r="ALS652" s="793"/>
      <c r="ALT652" s="793"/>
      <c r="ALU652" s="793"/>
      <c r="ALV652" s="793"/>
      <c r="ALW652" s="793"/>
      <c r="ALX652" s="793"/>
      <c r="ALY652" s="793"/>
      <c r="ALZ652" s="793"/>
      <c r="AMA652" s="793"/>
      <c r="AMB652" s="793"/>
      <c r="AMC652" s="793"/>
      <c r="AMD652" s="793"/>
      <c r="AME652" s="793"/>
      <c r="AMF652" s="793"/>
      <c r="AMG652" s="793"/>
      <c r="AMH652" s="793"/>
      <c r="AMI652" s="793"/>
      <c r="AMJ652" s="793"/>
      <c r="AMK652" s="793"/>
      <c r="AML652" s="793"/>
      <c r="AMM652" s="793"/>
      <c r="AMN652" s="793"/>
      <c r="AMO652" s="793"/>
      <c r="AMP652" s="793"/>
      <c r="AMQ652" s="793"/>
      <c r="AMR652" s="793"/>
      <c r="AMS652" s="793"/>
      <c r="AMT652" s="793"/>
      <c r="AMU652" s="793"/>
      <c r="AMV652" s="793"/>
      <c r="AMW652" s="793"/>
      <c r="AMX652" s="793"/>
      <c r="AMY652" s="793"/>
      <c r="AMZ652" s="793"/>
      <c r="ANA652" s="793"/>
      <c r="ANB652" s="793"/>
      <c r="ANC652" s="793"/>
      <c r="AND652" s="793"/>
      <c r="ANE652" s="793"/>
      <c r="ANF652" s="793"/>
      <c r="ANG652" s="793"/>
      <c r="ANH652" s="793"/>
      <c r="ANI652" s="793"/>
      <c r="ANJ652" s="793"/>
      <c r="ANK652" s="793"/>
      <c r="ANL652" s="793"/>
      <c r="ANM652" s="793"/>
      <c r="ANN652" s="793"/>
      <c r="ANO652" s="793"/>
      <c r="ANP652" s="793"/>
      <c r="ANQ652" s="793"/>
      <c r="ANR652" s="793"/>
      <c r="ANS652" s="793"/>
      <c r="ANT652" s="793"/>
      <c r="ANU652" s="793"/>
      <c r="ANV652" s="793"/>
      <c r="ANW652" s="793"/>
      <c r="ANX652" s="793"/>
      <c r="ANY652" s="793"/>
      <c r="ANZ652" s="793"/>
      <c r="AOA652" s="793"/>
      <c r="AOB652" s="793"/>
      <c r="AOC652" s="793"/>
      <c r="AOD652" s="793"/>
      <c r="AOE652" s="793"/>
      <c r="AOF652" s="793"/>
      <c r="AOG652" s="793"/>
      <c r="AOH652" s="793"/>
      <c r="AOI652" s="793"/>
      <c r="AOJ652" s="793"/>
      <c r="AOK652" s="793"/>
      <c r="AOL652" s="793"/>
      <c r="AOM652" s="793"/>
      <c r="AON652" s="793"/>
      <c r="AOO652" s="793"/>
      <c r="AOP652" s="793"/>
      <c r="AOQ652" s="793"/>
      <c r="AOR652" s="793"/>
      <c r="AOS652" s="793"/>
      <c r="AOT652" s="793"/>
      <c r="AOU652" s="793"/>
      <c r="AOV652" s="793"/>
      <c r="AOW652" s="793"/>
      <c r="AOX652" s="793"/>
      <c r="AOY652" s="793"/>
      <c r="AOZ652" s="793"/>
      <c r="APA652" s="793"/>
      <c r="APB652" s="793"/>
      <c r="APC652" s="793"/>
      <c r="APD652" s="793"/>
      <c r="APE652" s="793"/>
      <c r="APF652" s="793"/>
      <c r="APG652" s="793"/>
      <c r="APH652" s="793"/>
      <c r="API652" s="793"/>
      <c r="APJ652" s="793"/>
      <c r="APK652" s="793"/>
      <c r="APL652" s="793"/>
      <c r="APM652" s="793"/>
      <c r="APN652" s="793"/>
      <c r="APO652" s="793"/>
      <c r="APP652" s="793"/>
      <c r="APQ652" s="793"/>
      <c r="APR652" s="793"/>
      <c r="APS652" s="793"/>
      <c r="APT652" s="793"/>
      <c r="APU652" s="793"/>
      <c r="APV652" s="793"/>
      <c r="APW652" s="793"/>
      <c r="APX652" s="793"/>
      <c r="APY652" s="793"/>
      <c r="APZ652" s="793"/>
      <c r="AQA652" s="793"/>
      <c r="AQB652" s="793"/>
      <c r="AQC652" s="793"/>
      <c r="AQD652" s="793"/>
      <c r="AQE652" s="802"/>
      <c r="AQF652" s="802"/>
      <c r="AQG652" s="802"/>
      <c r="AQH652" s="802"/>
      <c r="AQI652" s="802"/>
      <c r="AQJ652" s="802"/>
      <c r="AQK652" s="802"/>
      <c r="AQL652" s="802"/>
      <c r="AQM652" s="802"/>
      <c r="AQN652" s="802"/>
      <c r="AQO652" s="802"/>
      <c r="AQP652" s="802"/>
      <c r="AQQ652" s="802"/>
      <c r="AQR652" s="802"/>
      <c r="AQS652" s="802"/>
      <c r="AQT652" s="802"/>
      <c r="AQU652" s="802"/>
      <c r="AQV652" s="802"/>
      <c r="AQW652" s="802"/>
      <c r="AQX652" s="802"/>
      <c r="AQY652" s="802"/>
      <c r="AQZ652" s="802"/>
      <c r="ARA652" s="802"/>
      <c r="ARB652" s="802"/>
      <c r="ARC652" s="802"/>
      <c r="ARD652" s="802"/>
      <c r="ARE652" s="802"/>
      <c r="ARF652" s="802"/>
      <c r="ARG652" s="802"/>
      <c r="ARH652" s="802"/>
      <c r="ARI652" s="802"/>
      <c r="ARJ652" s="802"/>
      <c r="ARK652" s="802"/>
      <c r="ARL652" s="802"/>
      <c r="ARM652" s="802"/>
      <c r="ARN652" s="802"/>
      <c r="ARO652" s="802"/>
      <c r="ARP652" s="802"/>
      <c r="ARQ652" s="802"/>
      <c r="ARR652" s="802"/>
      <c r="ARS652" s="802"/>
      <c r="ART652" s="802"/>
      <c r="ARU652" s="802"/>
      <c r="ARV652" s="802"/>
      <c r="ARW652" s="802"/>
      <c r="ARX652" s="802"/>
      <c r="ARY652" s="802"/>
      <c r="ARZ652" s="802"/>
      <c r="ASA652" s="802"/>
      <c r="ASB652" s="802"/>
      <c r="ASC652" s="802"/>
      <c r="ASD652" s="802"/>
      <c r="ASE652" s="802"/>
      <c r="ASF652" s="802"/>
      <c r="ASG652" s="802"/>
      <c r="ASH652" s="802"/>
      <c r="ASI652" s="802"/>
      <c r="ASJ652" s="802"/>
      <c r="ASK652" s="802"/>
      <c r="ASL652" s="802"/>
      <c r="ASM652" s="793"/>
      <c r="ASN652" s="793"/>
      <c r="ASO652" s="793"/>
      <c r="ASP652" s="793"/>
      <c r="ASQ652" s="793"/>
      <c r="ASR652" s="793"/>
      <c r="ASS652" s="793"/>
      <c r="AST652" s="793"/>
      <c r="ASU652" s="793"/>
      <c r="ASV652" s="793"/>
      <c r="ASW652" s="793"/>
      <c r="ASX652" s="793"/>
      <c r="ASY652" s="793"/>
      <c r="ASZ652" s="793"/>
      <c r="ATA652" s="793"/>
      <c r="ATB652" s="793"/>
      <c r="ATC652" s="793"/>
      <c r="ATD652" s="793"/>
      <c r="ATE652" s="793"/>
      <c r="ATF652" s="793"/>
      <c r="ATG652" s="793"/>
      <c r="ATH652" s="793"/>
      <c r="ATI652" s="793"/>
      <c r="ATJ652" s="793"/>
      <c r="ATK652" s="793"/>
      <c r="ATL652" s="793"/>
      <c r="ATM652" s="793"/>
      <c r="ATN652" s="793"/>
      <c r="ATO652" s="793"/>
      <c r="ATP652" s="793"/>
      <c r="ATQ652" s="609"/>
      <c r="ATS652" s="642" t="s">
        <v>34</v>
      </c>
      <c r="ATT652" s="643"/>
      <c r="ATU652" s="680" t="s">
        <v>77</v>
      </c>
      <c r="ATV652" s="681" t="s">
        <v>87</v>
      </c>
      <c r="ATZ652" s="609"/>
      <c r="AUB652" s="648"/>
      <c r="AUC652" s="1093">
        <f>F22</f>
        <v>0</v>
      </c>
      <c r="AUD652" s="1093"/>
      <c r="AUE652" s="553">
        <f>G22</f>
        <v>0</v>
      </c>
      <c r="AUF652" s="178" t="s">
        <v>84</v>
      </c>
      <c r="AUG652" s="553">
        <f>I22</f>
        <v>0</v>
      </c>
      <c r="AUH652" s="178" t="s">
        <v>84</v>
      </c>
      <c r="AUI652" s="553">
        <f>K22</f>
        <v>0</v>
      </c>
      <c r="AUJ652" s="1093" t="s">
        <v>85</v>
      </c>
      <c r="AUK652" s="1093"/>
      <c r="AUL652" s="1093"/>
      <c r="AUM652" s="1093"/>
      <c r="AUN652" s="1093"/>
      <c r="AUO652" s="178" t="str">
        <f>IF(AUC652="令和","R","H")</f>
        <v>H</v>
      </c>
      <c r="AUP652" s="553" t="str">
        <f t="shared" ref="AUP652:AUR652" si="0">IF(LEN(AUE652)=1,"0"&amp;AUE652,AUE652)</f>
        <v>00</v>
      </c>
      <c r="AUQ652" s="178" t="s">
        <v>84</v>
      </c>
      <c r="AUR652" s="553" t="str">
        <f t="shared" si="0"/>
        <v>00</v>
      </c>
      <c r="AUS652" s="178" t="s">
        <v>84</v>
      </c>
      <c r="AUT652" s="553" t="str">
        <f>IF(LEN(AUI652)=1,"0"&amp;AUI652,AUI652)</f>
        <v>00</v>
      </c>
      <c r="AUU652" s="1093" t="s">
        <v>85</v>
      </c>
      <c r="AUV652" s="1093"/>
      <c r="AUW652" s="1093"/>
      <c r="AUX652" s="1093"/>
      <c r="AUY652" s="1093"/>
      <c r="AUZ652" s="657" t="str">
        <f>AUO652&amp;AUP652</f>
        <v>H00</v>
      </c>
      <c r="AVA652" s="652" t="s">
        <v>84</v>
      </c>
      <c r="AVB652" s="657" t="str">
        <f>AUR652</f>
        <v>00</v>
      </c>
      <c r="AVC652" s="652" t="s">
        <v>84</v>
      </c>
      <c r="AVD652" s="657" t="str">
        <f>AUT652</f>
        <v>00</v>
      </c>
      <c r="AVF652" s="658"/>
      <c r="AVI652" s="609"/>
      <c r="AZS652" s="609"/>
    </row>
    <row r="653" spans="21:1371" s="827" customFormat="1" ht="13.5">
      <c r="ATQ653" s="609"/>
      <c r="ATS653" s="648"/>
      <c r="ATT653" s="522"/>
      <c r="ATU653" s="83" t="s">
        <v>88</v>
      </c>
      <c r="ATV653" s="682" t="s">
        <v>89</v>
      </c>
      <c r="ATZ653" s="609"/>
      <c r="AUB653" s="924" t="s">
        <v>217</v>
      </c>
      <c r="AUC653" s="826"/>
      <c r="AUD653" s="826"/>
      <c r="AUE653" s="553"/>
      <c r="AUG653" s="553"/>
      <c r="AUI653" s="553"/>
      <c r="AUJ653" s="826"/>
      <c r="AUK653" s="826"/>
      <c r="AUL653" s="826"/>
      <c r="AUM653" s="826"/>
      <c r="AUN653" s="826"/>
      <c r="AUP653" s="553"/>
      <c r="AUR653" s="553"/>
      <c r="AUT653" s="553"/>
      <c r="AUU653" s="826"/>
      <c r="AUV653" s="826"/>
      <c r="AUW653" s="826"/>
      <c r="AUX653" s="826"/>
      <c r="AUY653" s="826"/>
      <c r="AUZ653" s="553"/>
      <c r="AVB653" s="553"/>
      <c r="AVD653" s="553"/>
      <c r="AVF653" s="658"/>
      <c r="AVI653" s="609"/>
      <c r="AZS653" s="609"/>
    </row>
    <row r="654" spans="21:1371" s="178" customFormat="1" ht="13.5">
      <c r="U654" s="781"/>
      <c r="V654" s="781"/>
      <c r="W654" s="781"/>
      <c r="AS654" s="802"/>
      <c r="AT654" s="802"/>
      <c r="AU654" s="802"/>
      <c r="AV654" s="802"/>
      <c r="AW654" s="802"/>
      <c r="AX654" s="802"/>
      <c r="AY654" s="802"/>
      <c r="AZ654" s="802"/>
      <c r="BA654" s="802"/>
      <c r="BB654" s="802"/>
      <c r="BC654" s="802"/>
      <c r="BD654" s="802"/>
      <c r="BE654" s="802"/>
      <c r="BF654" s="802"/>
      <c r="BG654" s="802"/>
      <c r="BH654" s="802"/>
      <c r="BI654" s="802"/>
      <c r="BJ654" s="802"/>
      <c r="BK654" s="802"/>
      <c r="BL654" s="802"/>
      <c r="BM654" s="802"/>
      <c r="BN654" s="802"/>
      <c r="BO654" s="802"/>
      <c r="BP654" s="802"/>
      <c r="BQ654" s="802"/>
      <c r="BR654" s="802"/>
      <c r="BS654" s="802"/>
      <c r="BT654" s="802"/>
      <c r="BU654" s="802"/>
      <c r="BV654" s="802"/>
      <c r="BW654" s="802"/>
      <c r="BX654" s="802"/>
      <c r="BY654" s="802"/>
      <c r="BZ654" s="802"/>
      <c r="CA654" s="802"/>
      <c r="CB654" s="802"/>
      <c r="CC654" s="802"/>
      <c r="CD654" s="802"/>
      <c r="CE654" s="802"/>
      <c r="CF654" s="802"/>
      <c r="CG654" s="802"/>
      <c r="CH654" s="802"/>
      <c r="CI654" s="802"/>
      <c r="CJ654" s="802"/>
      <c r="CK654" s="802"/>
      <c r="CL654" s="802"/>
      <c r="CM654" s="802"/>
      <c r="CN654" s="802"/>
      <c r="CO654" s="802"/>
      <c r="CP654" s="802"/>
      <c r="CQ654" s="802"/>
      <c r="CR654" s="802"/>
      <c r="CS654" s="802"/>
      <c r="CT654" s="802"/>
      <c r="CU654" s="802"/>
      <c r="CV654" s="802"/>
      <c r="CW654" s="802"/>
      <c r="CX654" s="802"/>
      <c r="CY654" s="802"/>
      <c r="CZ654" s="802"/>
      <c r="DA654" s="802"/>
      <c r="DB654" s="802"/>
      <c r="DC654" s="802"/>
      <c r="DD654" s="802"/>
      <c r="DE654" s="802"/>
      <c r="DF654" s="802"/>
      <c r="DG654" s="802"/>
      <c r="DH654" s="802"/>
      <c r="DI654" s="802"/>
      <c r="DJ654" s="802"/>
      <c r="DK654" s="802"/>
      <c r="DL654" s="802"/>
      <c r="DM654" s="802"/>
      <c r="DN654" s="802"/>
      <c r="DO654" s="802"/>
      <c r="DP654" s="802"/>
      <c r="DQ654" s="802"/>
      <c r="DR654" s="802"/>
      <c r="DS654" s="802"/>
      <c r="DT654" s="802"/>
      <c r="DU654" s="802"/>
      <c r="DV654" s="802"/>
      <c r="DW654" s="802"/>
      <c r="DX654" s="802"/>
      <c r="DY654" s="802"/>
      <c r="DZ654" s="802"/>
      <c r="EA654" s="802"/>
      <c r="EB654" s="802"/>
      <c r="EC654" s="802"/>
      <c r="ED654" s="802"/>
      <c r="EE654" s="802"/>
      <c r="EF654" s="802"/>
      <c r="EG654" s="802"/>
      <c r="EH654" s="802"/>
      <c r="EI654" s="802"/>
      <c r="EJ654" s="802"/>
      <c r="EK654" s="802"/>
      <c r="EL654" s="802"/>
      <c r="EM654" s="802"/>
      <c r="EN654" s="802"/>
      <c r="EO654" s="802"/>
      <c r="EP654" s="802"/>
      <c r="EQ654" s="802"/>
      <c r="ER654" s="802"/>
      <c r="ES654" s="802"/>
      <c r="ET654" s="802"/>
      <c r="EU654" s="802"/>
      <c r="EV654" s="802"/>
      <c r="EW654" s="802"/>
      <c r="EX654" s="802"/>
      <c r="EY654" s="802"/>
      <c r="EZ654" s="802"/>
      <c r="FA654" s="802"/>
      <c r="FB654" s="802"/>
      <c r="FC654" s="802"/>
      <c r="FD654" s="802"/>
      <c r="FE654" s="802"/>
      <c r="FF654" s="802"/>
      <c r="FG654" s="802"/>
      <c r="FH654" s="802"/>
      <c r="FI654" s="802"/>
      <c r="FJ654" s="802"/>
      <c r="FK654" s="802"/>
      <c r="FL654" s="802"/>
      <c r="FM654" s="802"/>
      <c r="FN654" s="802"/>
      <c r="FO654" s="802"/>
      <c r="FP654" s="802"/>
      <c r="FQ654" s="802"/>
      <c r="FR654" s="802"/>
      <c r="FS654" s="802"/>
      <c r="FT654" s="802"/>
      <c r="FU654" s="802"/>
      <c r="FV654" s="802"/>
      <c r="FW654" s="802"/>
      <c r="FX654" s="802"/>
      <c r="FY654" s="802"/>
      <c r="FZ654" s="802"/>
      <c r="GA654" s="802"/>
      <c r="GB654" s="802"/>
      <c r="GC654" s="802"/>
      <c r="GD654" s="802"/>
      <c r="GE654" s="802"/>
      <c r="GF654" s="802"/>
      <c r="GG654" s="802"/>
      <c r="GH654" s="802"/>
      <c r="GI654" s="802"/>
      <c r="GJ654" s="802"/>
      <c r="GK654" s="802"/>
      <c r="GL654" s="802"/>
      <c r="GM654" s="802"/>
      <c r="GN654" s="802"/>
      <c r="GO654" s="802"/>
      <c r="GP654" s="802"/>
      <c r="GQ654" s="802"/>
      <c r="GR654" s="802"/>
      <c r="GS654" s="802"/>
      <c r="GT654" s="802"/>
      <c r="GU654" s="802"/>
      <c r="GV654" s="802"/>
      <c r="GW654" s="802"/>
      <c r="GX654" s="802"/>
      <c r="GY654" s="802"/>
      <c r="GZ654" s="802"/>
      <c r="HA654" s="802"/>
      <c r="HB654" s="802"/>
      <c r="HC654" s="802"/>
      <c r="HD654" s="802"/>
      <c r="HE654" s="802"/>
      <c r="HF654" s="802"/>
      <c r="HG654" s="802"/>
      <c r="HH654" s="802"/>
      <c r="HI654" s="802"/>
      <c r="HJ654" s="802"/>
      <c r="HK654" s="802"/>
      <c r="HL654" s="802"/>
      <c r="HM654" s="802"/>
      <c r="HN654" s="802"/>
      <c r="HO654" s="802"/>
      <c r="HP654" s="802"/>
      <c r="HQ654" s="802"/>
      <c r="HR654" s="802"/>
      <c r="HS654" s="802"/>
      <c r="HT654" s="802"/>
      <c r="HU654" s="802"/>
      <c r="HV654" s="802"/>
      <c r="HW654" s="802"/>
      <c r="HX654" s="802"/>
      <c r="HY654" s="802"/>
      <c r="HZ654" s="802"/>
      <c r="IA654" s="802"/>
      <c r="IB654" s="802"/>
      <c r="IC654" s="802"/>
      <c r="ID654" s="802"/>
      <c r="IE654" s="802"/>
      <c r="IF654" s="802"/>
      <c r="IG654" s="802"/>
      <c r="IH654" s="802"/>
      <c r="II654" s="802"/>
      <c r="IJ654" s="802"/>
      <c r="IK654" s="802"/>
      <c r="IL654" s="802"/>
      <c r="IM654" s="802"/>
      <c r="IN654" s="802"/>
      <c r="IO654" s="802"/>
      <c r="IP654" s="802"/>
      <c r="IQ654" s="802"/>
      <c r="IR654" s="802"/>
      <c r="IS654" s="802"/>
      <c r="IT654" s="802"/>
      <c r="IU654" s="802"/>
      <c r="IV654" s="802"/>
      <c r="IW654" s="802"/>
      <c r="IX654" s="802"/>
      <c r="IY654" s="802"/>
      <c r="IZ654" s="802"/>
      <c r="JA654" s="802"/>
      <c r="JB654" s="802"/>
      <c r="JC654" s="802"/>
      <c r="JD654" s="802"/>
      <c r="JE654" s="802"/>
      <c r="JF654" s="802"/>
      <c r="JG654" s="802"/>
      <c r="JH654" s="802"/>
      <c r="JI654" s="802"/>
      <c r="JJ654" s="802"/>
      <c r="JK654" s="802"/>
      <c r="JL654" s="802"/>
      <c r="JM654" s="802"/>
      <c r="JN654" s="802"/>
      <c r="JO654" s="802"/>
      <c r="JP654" s="802"/>
      <c r="JQ654" s="802"/>
      <c r="JR654" s="802"/>
      <c r="JS654" s="802"/>
      <c r="JT654" s="802"/>
      <c r="JU654" s="802"/>
      <c r="JV654" s="802"/>
      <c r="JW654" s="802"/>
      <c r="JX654" s="802"/>
      <c r="JY654" s="802"/>
      <c r="JZ654" s="802"/>
      <c r="KA654" s="802"/>
      <c r="KB654" s="802"/>
      <c r="KC654" s="802"/>
      <c r="KD654" s="802"/>
      <c r="KE654" s="802"/>
      <c r="KF654" s="802"/>
      <c r="KG654" s="802"/>
      <c r="KH654" s="802"/>
      <c r="KI654" s="802"/>
      <c r="KJ654" s="802"/>
      <c r="KK654" s="802"/>
      <c r="KL654" s="802"/>
      <c r="KM654" s="802"/>
      <c r="KN654" s="802"/>
      <c r="KO654" s="802"/>
      <c r="KP654" s="802"/>
      <c r="KQ654" s="802"/>
      <c r="KR654" s="802"/>
      <c r="KS654" s="802"/>
      <c r="KT654" s="802"/>
      <c r="KU654" s="802"/>
      <c r="KV654" s="802"/>
      <c r="KW654" s="802"/>
      <c r="KX654" s="802"/>
      <c r="KY654" s="802"/>
      <c r="KZ654" s="802"/>
      <c r="LA654" s="802"/>
      <c r="LB654" s="802"/>
      <c r="LC654" s="802"/>
      <c r="LD654" s="802"/>
      <c r="LE654" s="802"/>
      <c r="LF654" s="802"/>
      <c r="LG654" s="802"/>
      <c r="LH654" s="802"/>
      <c r="LI654" s="802"/>
      <c r="LJ654" s="802"/>
      <c r="LK654" s="802"/>
      <c r="LL654" s="802"/>
      <c r="LM654" s="802"/>
      <c r="LN654" s="802"/>
      <c r="LO654" s="802"/>
      <c r="LP654" s="802"/>
      <c r="LQ654" s="802"/>
      <c r="LR654" s="802"/>
      <c r="LS654" s="802"/>
      <c r="LT654" s="802"/>
      <c r="LU654" s="802"/>
      <c r="LV654" s="802"/>
      <c r="LW654" s="802"/>
      <c r="LX654" s="802"/>
      <c r="LY654" s="802"/>
      <c r="LZ654" s="802"/>
      <c r="MA654" s="802"/>
      <c r="MB654" s="802"/>
      <c r="MC654" s="802"/>
      <c r="MD654" s="802"/>
      <c r="ME654" s="802"/>
      <c r="MF654" s="802"/>
      <c r="MG654" s="802"/>
      <c r="MH654" s="802"/>
      <c r="MI654" s="802"/>
      <c r="MJ654" s="802"/>
      <c r="MK654" s="802"/>
      <c r="ML654" s="802"/>
      <c r="MM654" s="802"/>
      <c r="MN654" s="802"/>
      <c r="MO654" s="802"/>
      <c r="MP654" s="802"/>
      <c r="MQ654" s="802"/>
      <c r="MR654" s="802"/>
      <c r="MS654" s="802"/>
      <c r="MT654" s="802"/>
      <c r="MU654" s="802"/>
      <c r="MV654" s="802"/>
      <c r="MW654" s="802"/>
      <c r="MX654" s="802"/>
      <c r="MY654" s="802"/>
      <c r="MZ654" s="802"/>
      <c r="NA654" s="802"/>
      <c r="NB654" s="802"/>
      <c r="NC654" s="802"/>
      <c r="ND654" s="802"/>
      <c r="NE654" s="802"/>
      <c r="NF654" s="802"/>
      <c r="NG654" s="802"/>
      <c r="NH654" s="802"/>
      <c r="NI654" s="802"/>
      <c r="NJ654" s="802"/>
      <c r="NK654" s="802"/>
      <c r="NL654" s="802"/>
      <c r="NM654" s="802"/>
      <c r="NN654" s="802"/>
      <c r="NO654" s="802"/>
      <c r="NP654" s="802"/>
      <c r="NQ654" s="802"/>
      <c r="NR654" s="802"/>
      <c r="NS654" s="802"/>
      <c r="NT654" s="802"/>
      <c r="NU654" s="802"/>
      <c r="NV654" s="802"/>
      <c r="NW654" s="802"/>
      <c r="NX654" s="802"/>
      <c r="NY654" s="802"/>
      <c r="NZ654" s="802"/>
      <c r="OA654" s="802"/>
      <c r="OB654" s="802"/>
      <c r="OC654" s="802"/>
      <c r="OD654" s="802"/>
      <c r="OE654" s="802"/>
      <c r="OF654" s="802"/>
      <c r="OG654" s="802"/>
      <c r="OH654" s="802"/>
      <c r="OI654" s="802"/>
      <c r="OJ654" s="802"/>
      <c r="OK654" s="802"/>
      <c r="OL654" s="802"/>
      <c r="OM654" s="802"/>
      <c r="ON654" s="802"/>
      <c r="OO654" s="802"/>
      <c r="OP654" s="802"/>
      <c r="OQ654" s="802"/>
      <c r="OR654" s="802"/>
      <c r="OS654" s="802"/>
      <c r="OT654" s="802"/>
      <c r="OU654" s="802"/>
      <c r="OV654" s="802"/>
      <c r="OW654" s="802"/>
      <c r="OX654" s="802"/>
      <c r="OY654" s="802"/>
      <c r="OZ654" s="802"/>
      <c r="PA654" s="802"/>
      <c r="PB654" s="802"/>
      <c r="PC654" s="802"/>
      <c r="PD654" s="802"/>
      <c r="PE654" s="802"/>
      <c r="PF654" s="802"/>
      <c r="PG654" s="802"/>
      <c r="PH654" s="802"/>
      <c r="PI654" s="802"/>
      <c r="PJ654" s="802"/>
      <c r="PK654" s="802"/>
      <c r="PL654" s="802"/>
      <c r="PM654" s="802"/>
      <c r="PN654" s="802"/>
      <c r="PO654" s="802"/>
      <c r="PP654" s="802"/>
      <c r="PQ654" s="802"/>
      <c r="PR654" s="802"/>
      <c r="PS654" s="802"/>
      <c r="PT654" s="802"/>
      <c r="PU654" s="802"/>
      <c r="PV654" s="802"/>
      <c r="PW654" s="802"/>
      <c r="PX654" s="802"/>
      <c r="PY654" s="802"/>
      <c r="PZ654" s="802"/>
      <c r="QA654" s="802"/>
      <c r="QB654" s="802"/>
      <c r="QC654" s="802"/>
      <c r="QD654" s="802"/>
      <c r="QE654" s="802"/>
      <c r="QF654" s="802"/>
      <c r="QG654" s="802"/>
      <c r="QH654" s="802"/>
      <c r="QI654" s="802"/>
      <c r="QJ654" s="802"/>
      <c r="QK654" s="802"/>
      <c r="QL654" s="802"/>
      <c r="QM654" s="802"/>
      <c r="QN654" s="802"/>
      <c r="QO654" s="802"/>
      <c r="QP654" s="802"/>
      <c r="QQ654" s="802"/>
      <c r="QR654" s="802"/>
      <c r="QS654" s="802"/>
      <c r="QT654" s="802"/>
      <c r="QU654" s="802"/>
      <c r="QV654" s="802"/>
      <c r="QW654" s="802"/>
      <c r="QX654" s="802"/>
      <c r="QY654" s="802"/>
      <c r="QZ654" s="802"/>
      <c r="RA654" s="802"/>
      <c r="RB654" s="802"/>
      <c r="RC654" s="802"/>
      <c r="RD654" s="802"/>
      <c r="RE654" s="802"/>
      <c r="RF654" s="802"/>
      <c r="RG654" s="802"/>
      <c r="RH654" s="802"/>
      <c r="RI654" s="802"/>
      <c r="RJ654" s="802"/>
      <c r="RK654" s="802"/>
      <c r="RL654" s="802"/>
      <c r="RM654" s="802"/>
      <c r="RN654" s="802"/>
      <c r="RO654" s="802"/>
      <c r="RP654" s="802"/>
      <c r="RQ654" s="802"/>
      <c r="RR654" s="802"/>
      <c r="RS654" s="802"/>
      <c r="RT654" s="802"/>
      <c r="RU654" s="802"/>
      <c r="RV654" s="802"/>
      <c r="RW654" s="802"/>
      <c r="RX654" s="802"/>
      <c r="RY654" s="802"/>
      <c r="RZ654" s="802"/>
      <c r="SA654" s="802"/>
      <c r="SB654" s="802"/>
      <c r="SC654" s="802"/>
      <c r="SD654" s="802"/>
      <c r="SE654" s="802"/>
      <c r="SF654" s="802"/>
      <c r="SG654" s="802"/>
      <c r="SH654" s="802"/>
      <c r="SI654" s="802"/>
      <c r="SJ654" s="802"/>
      <c r="SK654" s="802"/>
      <c r="SL654" s="802"/>
      <c r="SM654" s="802"/>
      <c r="SN654" s="802"/>
      <c r="SO654" s="802"/>
      <c r="SP654" s="802"/>
      <c r="SQ654" s="802"/>
      <c r="SR654" s="802"/>
      <c r="SS654" s="802"/>
      <c r="ST654" s="802"/>
      <c r="SU654" s="802"/>
      <c r="SV654" s="802"/>
      <c r="SW654" s="802"/>
      <c r="SX654" s="802"/>
      <c r="SY654" s="802"/>
      <c r="SZ654" s="802"/>
      <c r="TA654" s="802"/>
      <c r="TB654" s="802"/>
      <c r="TC654" s="802"/>
      <c r="TD654" s="802"/>
      <c r="TE654" s="802"/>
      <c r="TF654" s="802"/>
      <c r="TG654" s="802"/>
      <c r="TH654" s="802"/>
      <c r="TI654" s="802"/>
      <c r="TJ654" s="802"/>
      <c r="TK654" s="802"/>
      <c r="TL654" s="802"/>
      <c r="TM654" s="802"/>
      <c r="TN654" s="802"/>
      <c r="TO654" s="802"/>
      <c r="TP654" s="802"/>
      <c r="TQ654" s="802"/>
      <c r="TR654" s="802"/>
      <c r="TS654" s="802"/>
      <c r="TT654" s="802"/>
      <c r="TU654" s="802"/>
      <c r="TV654" s="802"/>
      <c r="TW654" s="802"/>
      <c r="TX654" s="802"/>
      <c r="TY654" s="802"/>
      <c r="TZ654" s="802"/>
      <c r="UA654" s="802"/>
      <c r="UB654" s="802"/>
      <c r="UC654" s="802"/>
      <c r="UD654" s="802"/>
      <c r="UE654" s="802"/>
      <c r="UF654" s="802"/>
      <c r="UG654" s="802"/>
      <c r="UH654" s="802"/>
      <c r="UI654" s="802"/>
      <c r="UJ654" s="802"/>
      <c r="UK654" s="802"/>
      <c r="UL654" s="802"/>
      <c r="UM654" s="802"/>
      <c r="UN654" s="802"/>
      <c r="UO654" s="802"/>
      <c r="UP654" s="802"/>
      <c r="UQ654" s="802"/>
      <c r="UR654" s="802"/>
      <c r="US654" s="802"/>
      <c r="UT654" s="802"/>
      <c r="UU654" s="802"/>
      <c r="UV654" s="802"/>
      <c r="UW654" s="802"/>
      <c r="UX654" s="802"/>
      <c r="UY654" s="802"/>
      <c r="UZ654" s="802"/>
      <c r="VA654" s="802"/>
      <c r="VB654" s="802"/>
      <c r="VC654" s="802"/>
      <c r="VD654" s="802"/>
      <c r="VE654" s="802"/>
      <c r="VF654" s="802"/>
      <c r="VG654" s="802"/>
      <c r="VH654" s="802"/>
      <c r="VI654" s="802"/>
      <c r="VJ654" s="802"/>
      <c r="VK654" s="802"/>
      <c r="VL654" s="802"/>
      <c r="VM654" s="802"/>
      <c r="VN654" s="802"/>
      <c r="VO654" s="802"/>
      <c r="VP654" s="802"/>
      <c r="VQ654" s="802"/>
      <c r="VR654" s="802"/>
      <c r="VS654" s="802"/>
      <c r="VT654" s="802"/>
      <c r="VU654" s="802"/>
      <c r="VV654" s="802"/>
      <c r="VW654" s="802"/>
      <c r="VX654" s="802"/>
      <c r="VY654" s="802"/>
      <c r="VZ654" s="802"/>
      <c r="WA654" s="802"/>
      <c r="WB654" s="802"/>
      <c r="WC654" s="802"/>
      <c r="WD654" s="802"/>
      <c r="WE654" s="802"/>
      <c r="WF654" s="802"/>
      <c r="WG654" s="802"/>
      <c r="WH654" s="802"/>
      <c r="WI654" s="802"/>
      <c r="WJ654" s="802"/>
      <c r="WK654" s="802"/>
      <c r="WL654" s="802"/>
      <c r="WM654" s="802"/>
      <c r="WN654" s="802"/>
      <c r="WO654" s="802"/>
      <c r="WP654" s="802"/>
      <c r="WQ654" s="802"/>
      <c r="WR654" s="802"/>
      <c r="WS654" s="802"/>
      <c r="WT654" s="802"/>
      <c r="WU654" s="802"/>
      <c r="WV654" s="802"/>
      <c r="WW654" s="802"/>
      <c r="WX654" s="802"/>
      <c r="WY654" s="802"/>
      <c r="WZ654" s="802"/>
      <c r="XA654" s="802"/>
      <c r="XB654" s="802"/>
      <c r="XC654" s="802"/>
      <c r="XD654" s="802"/>
      <c r="XE654" s="802"/>
      <c r="XF654" s="802"/>
      <c r="XG654" s="802"/>
      <c r="XH654" s="802"/>
      <c r="XI654" s="802"/>
      <c r="XJ654" s="802"/>
      <c r="XK654" s="802"/>
      <c r="XL654" s="802"/>
      <c r="XM654" s="802"/>
      <c r="XN654" s="802"/>
      <c r="XO654" s="802"/>
      <c r="XP654" s="802"/>
      <c r="XQ654" s="802"/>
      <c r="XR654" s="802"/>
      <c r="XS654" s="802"/>
      <c r="XT654" s="802"/>
      <c r="XU654" s="802"/>
      <c r="XV654" s="802"/>
      <c r="XW654" s="802"/>
      <c r="XX654" s="802"/>
      <c r="XY654" s="802"/>
      <c r="XZ654" s="802"/>
      <c r="YA654" s="802"/>
      <c r="YB654" s="802"/>
      <c r="YC654" s="802"/>
      <c r="YD654" s="802"/>
      <c r="YE654" s="802"/>
      <c r="YF654" s="802"/>
      <c r="YG654" s="802"/>
      <c r="YH654" s="802"/>
      <c r="YI654" s="802"/>
      <c r="YJ654" s="802"/>
      <c r="YK654" s="802"/>
      <c r="YL654" s="802"/>
      <c r="YM654" s="802"/>
      <c r="YN654" s="802"/>
      <c r="YO654" s="802"/>
      <c r="YP654" s="802"/>
      <c r="YQ654" s="802"/>
      <c r="YR654" s="802"/>
      <c r="YS654" s="802"/>
      <c r="YT654" s="802"/>
      <c r="YU654" s="802"/>
      <c r="YV654" s="802"/>
      <c r="YW654" s="802"/>
      <c r="YX654" s="802"/>
      <c r="YY654" s="802"/>
      <c r="YZ654" s="802"/>
      <c r="ZA654" s="802"/>
      <c r="ZB654" s="802"/>
      <c r="ZC654" s="802"/>
      <c r="ZD654" s="802"/>
      <c r="ZE654" s="802"/>
      <c r="ZF654" s="802"/>
      <c r="ZG654" s="802"/>
      <c r="ZH654" s="802"/>
      <c r="ZI654" s="802"/>
      <c r="ZJ654" s="802"/>
      <c r="ZK654" s="802"/>
      <c r="ZL654" s="802"/>
      <c r="ZM654" s="802"/>
      <c r="ZN654" s="802"/>
      <c r="ZO654" s="802"/>
      <c r="ZP654" s="802"/>
      <c r="ZQ654" s="802"/>
      <c r="ZR654" s="802"/>
      <c r="ZS654" s="802"/>
      <c r="ZT654" s="802"/>
      <c r="ZU654" s="802"/>
      <c r="ZV654" s="802"/>
      <c r="ZW654" s="802"/>
      <c r="ZX654" s="802"/>
      <c r="ZY654" s="802"/>
      <c r="ZZ654" s="802"/>
      <c r="AAA654" s="802"/>
      <c r="AAB654" s="802"/>
      <c r="AAC654" s="802"/>
      <c r="AAD654" s="802"/>
      <c r="AAE654" s="802"/>
      <c r="AAF654" s="802"/>
      <c r="AAG654" s="802"/>
      <c r="AAH654" s="802"/>
      <c r="AAI654" s="802"/>
      <c r="AAJ654" s="802"/>
      <c r="AAK654" s="802"/>
      <c r="AAL654" s="802"/>
      <c r="AAM654" s="802"/>
      <c r="AAN654" s="802"/>
      <c r="AAO654" s="802"/>
      <c r="AAP654" s="802"/>
      <c r="AAQ654" s="802"/>
      <c r="AAR654" s="802"/>
      <c r="AAS654" s="802"/>
      <c r="AAT654" s="802"/>
      <c r="AAU654" s="802"/>
      <c r="AAV654" s="802"/>
      <c r="AAW654" s="802"/>
      <c r="AAX654" s="802"/>
      <c r="AAY654" s="802"/>
      <c r="AAZ654" s="802"/>
      <c r="ABA654" s="802"/>
      <c r="ABB654" s="802"/>
      <c r="ABC654" s="802"/>
      <c r="ABD654" s="802"/>
      <c r="ABE654" s="802"/>
      <c r="ABF654" s="802"/>
      <c r="ABG654" s="802"/>
      <c r="ABH654" s="802"/>
      <c r="ABI654" s="802"/>
      <c r="ABJ654" s="802"/>
      <c r="ABK654" s="802"/>
      <c r="ABL654" s="802"/>
      <c r="ABM654" s="802"/>
      <c r="ABN654" s="802"/>
      <c r="ABO654" s="802"/>
      <c r="ABP654" s="802"/>
      <c r="ABQ654" s="802"/>
      <c r="ABR654" s="802"/>
      <c r="ABS654" s="802"/>
      <c r="ABT654" s="802"/>
      <c r="ABU654" s="802"/>
      <c r="ABV654" s="802"/>
      <c r="ABW654" s="802"/>
      <c r="ABX654" s="802"/>
      <c r="ABY654" s="802"/>
      <c r="ABZ654" s="802"/>
      <c r="ACA654" s="802"/>
      <c r="ACB654" s="802"/>
      <c r="ACC654" s="802"/>
      <c r="ACD654" s="802"/>
      <c r="ACE654" s="802"/>
      <c r="ACF654" s="802"/>
      <c r="ACG654" s="802"/>
      <c r="ACH654" s="802"/>
      <c r="ACI654" s="802"/>
      <c r="ACJ654" s="802"/>
      <c r="ACK654" s="802"/>
      <c r="ACL654" s="802"/>
      <c r="ACM654" s="802"/>
      <c r="ACN654" s="802"/>
      <c r="ACO654" s="802"/>
      <c r="ACP654" s="802"/>
      <c r="ACQ654" s="802"/>
      <c r="ACR654" s="802"/>
      <c r="ACS654" s="802"/>
      <c r="ACT654" s="802"/>
      <c r="ACU654" s="802"/>
      <c r="ACV654" s="802"/>
      <c r="ACW654" s="802"/>
      <c r="ACX654" s="802"/>
      <c r="ACY654" s="802"/>
      <c r="ACZ654" s="802"/>
      <c r="ADA654" s="802"/>
      <c r="ADB654" s="802"/>
      <c r="ADC654" s="802"/>
      <c r="ADD654" s="802"/>
      <c r="ADE654" s="802"/>
      <c r="ADF654" s="802"/>
      <c r="ADG654" s="802"/>
      <c r="ADH654" s="802"/>
      <c r="ADI654" s="802"/>
      <c r="ADJ654" s="802"/>
      <c r="ADK654" s="802"/>
      <c r="ADL654" s="802"/>
      <c r="ADM654" s="802"/>
      <c r="ADN654" s="802"/>
      <c r="ADO654" s="802"/>
      <c r="ADP654" s="802"/>
      <c r="ADQ654" s="802"/>
      <c r="ADR654" s="802"/>
      <c r="ADS654" s="802"/>
      <c r="ADT654" s="802"/>
      <c r="ADU654" s="802"/>
      <c r="ADV654" s="802"/>
      <c r="ADW654" s="802"/>
      <c r="ADX654" s="802"/>
      <c r="ADY654" s="802"/>
      <c r="ADZ654" s="802"/>
      <c r="AEA654" s="802"/>
      <c r="AEB654" s="802"/>
      <c r="AEC654" s="802"/>
      <c r="AED654" s="802"/>
      <c r="AEE654" s="802"/>
      <c r="AEF654" s="802"/>
      <c r="AEG654" s="802"/>
      <c r="AEH654" s="802"/>
      <c r="AEI654" s="802"/>
      <c r="AEJ654" s="802"/>
      <c r="AEK654" s="802"/>
      <c r="AEL654" s="802"/>
      <c r="AEM654" s="802"/>
      <c r="AEN654" s="802"/>
      <c r="AEO654" s="802"/>
      <c r="AEP654" s="802"/>
      <c r="AEQ654" s="802"/>
      <c r="AER654" s="802"/>
      <c r="AES654" s="802"/>
      <c r="AET654" s="802"/>
      <c r="AEU654" s="802"/>
      <c r="AEV654" s="802"/>
      <c r="AEW654" s="802"/>
      <c r="AEX654" s="802"/>
      <c r="AEY654" s="802"/>
      <c r="AEZ654" s="802"/>
      <c r="AFA654" s="802"/>
      <c r="AFB654" s="802"/>
      <c r="AFC654" s="802"/>
      <c r="AFD654" s="802"/>
      <c r="AFE654" s="802"/>
      <c r="AFF654" s="802"/>
      <c r="AFG654" s="802"/>
      <c r="AFH654" s="802"/>
      <c r="AFI654" s="802"/>
      <c r="AFJ654" s="802"/>
      <c r="AFK654" s="802"/>
      <c r="AFL654" s="802"/>
      <c r="AFM654" s="802"/>
      <c r="AFN654" s="802"/>
      <c r="AFO654" s="802"/>
      <c r="AFP654" s="802"/>
      <c r="AFQ654" s="802"/>
      <c r="AFR654" s="802"/>
      <c r="AFS654" s="802"/>
      <c r="AFT654" s="802"/>
      <c r="AFU654" s="802"/>
      <c r="AFV654" s="802"/>
      <c r="AFW654" s="802"/>
      <c r="AFX654" s="802"/>
      <c r="AFY654" s="802"/>
      <c r="AFZ654" s="802"/>
      <c r="AGA654" s="802"/>
      <c r="AGB654" s="802"/>
      <c r="AGC654" s="802"/>
      <c r="AGD654" s="802"/>
      <c r="AGE654" s="802"/>
      <c r="AGF654" s="802"/>
      <c r="AGG654" s="802"/>
      <c r="AGH654" s="802"/>
      <c r="AGI654" s="802"/>
      <c r="AGJ654" s="802"/>
      <c r="AGK654" s="802"/>
      <c r="AGL654" s="802"/>
      <c r="AGM654" s="802"/>
      <c r="AGN654" s="802"/>
      <c r="AGO654" s="802"/>
      <c r="AGP654" s="802"/>
      <c r="AGQ654" s="802"/>
      <c r="AGR654" s="802"/>
      <c r="AGS654" s="802"/>
      <c r="AGT654" s="802"/>
      <c r="AGU654" s="802"/>
      <c r="AGV654" s="802"/>
      <c r="AGW654" s="802"/>
      <c r="AGX654" s="802"/>
      <c r="AGY654" s="802"/>
      <c r="AGZ654" s="802"/>
      <c r="AHA654" s="802"/>
      <c r="AHB654" s="802"/>
      <c r="AHC654" s="802"/>
      <c r="AHD654" s="802"/>
      <c r="AHE654" s="802"/>
      <c r="AHF654" s="802"/>
      <c r="AHG654" s="802"/>
      <c r="AHH654" s="802"/>
      <c r="AHI654" s="802"/>
      <c r="AHJ654" s="802"/>
      <c r="AHK654" s="802"/>
      <c r="AHL654" s="802"/>
      <c r="AHM654" s="802"/>
      <c r="AHN654" s="802"/>
      <c r="AHO654" s="802"/>
      <c r="AHP654" s="802"/>
      <c r="AHQ654" s="802"/>
      <c r="AHR654" s="802"/>
      <c r="AHS654" s="802"/>
      <c r="AHT654" s="802"/>
      <c r="AHU654" s="802"/>
      <c r="AHV654" s="802"/>
      <c r="AHW654" s="802"/>
      <c r="AHX654" s="802"/>
      <c r="AHY654" s="802"/>
      <c r="AHZ654" s="802"/>
      <c r="AIA654" s="802"/>
      <c r="AIB654" s="802"/>
      <c r="AIC654" s="802"/>
      <c r="AID654" s="802"/>
      <c r="AIE654" s="802"/>
      <c r="AIF654" s="802"/>
      <c r="AIG654" s="802"/>
      <c r="AIH654" s="802"/>
      <c r="AII654" s="802"/>
      <c r="AIJ654" s="802"/>
      <c r="AIK654" s="793"/>
      <c r="AIL654" s="793"/>
      <c r="AIM654" s="793"/>
      <c r="AIN654" s="793"/>
      <c r="AIO654" s="793"/>
      <c r="AIP654" s="793"/>
      <c r="AIQ654" s="793"/>
      <c r="AIR654" s="793"/>
      <c r="AIS654" s="793"/>
      <c r="AIT654" s="793"/>
      <c r="AIU654" s="793"/>
      <c r="AIV654" s="793"/>
      <c r="AIW654" s="793"/>
      <c r="AIX654" s="793"/>
      <c r="AIY654" s="793"/>
      <c r="AIZ654" s="793"/>
      <c r="AJA654" s="793"/>
      <c r="AJB654" s="793"/>
      <c r="AJC654" s="793"/>
      <c r="AJD654" s="793"/>
      <c r="AJE654" s="793"/>
      <c r="AJF654" s="793"/>
      <c r="AJG654" s="793"/>
      <c r="AJH654" s="793"/>
      <c r="AJI654" s="793"/>
      <c r="AJJ654" s="793"/>
      <c r="AJK654" s="793"/>
      <c r="AJL654" s="793"/>
      <c r="AJM654" s="793"/>
      <c r="AJN654" s="793"/>
      <c r="AJO654" s="793"/>
      <c r="AJP654" s="793"/>
      <c r="AJQ654" s="793"/>
      <c r="AJR654" s="793"/>
      <c r="AJS654" s="793"/>
      <c r="AJT654" s="793"/>
      <c r="AJU654" s="793"/>
      <c r="AJV654" s="793"/>
      <c r="AJW654" s="793"/>
      <c r="AJX654" s="793"/>
      <c r="AJY654" s="793"/>
      <c r="AJZ654" s="793"/>
      <c r="AKA654" s="793"/>
      <c r="AKB654" s="793"/>
      <c r="AKC654" s="793"/>
      <c r="AKD654" s="793"/>
      <c r="AKE654" s="793"/>
      <c r="AKF654" s="793"/>
      <c r="AKG654" s="793"/>
      <c r="AKH654" s="793"/>
      <c r="AKI654" s="793"/>
      <c r="AKJ654" s="793"/>
      <c r="AKK654" s="793"/>
      <c r="AKL654" s="793"/>
      <c r="AKM654" s="793"/>
      <c r="AKN654" s="793"/>
      <c r="AKO654" s="793"/>
      <c r="AKP654" s="793"/>
      <c r="AKQ654" s="793"/>
      <c r="AKR654" s="793"/>
      <c r="AKS654" s="793"/>
      <c r="AKT654" s="793"/>
      <c r="AKU654" s="793"/>
      <c r="AKV654" s="793"/>
      <c r="AKW654" s="793"/>
      <c r="AKX654" s="793"/>
      <c r="AKY654" s="793"/>
      <c r="AKZ654" s="793"/>
      <c r="ALA654" s="793"/>
      <c r="ALB654" s="793"/>
      <c r="ALC654" s="793"/>
      <c r="ALD654" s="793"/>
      <c r="ALE654" s="793"/>
      <c r="ALF654" s="793"/>
      <c r="ALG654" s="793"/>
      <c r="ALH654" s="793"/>
      <c r="ALI654" s="793"/>
      <c r="ALJ654" s="793"/>
      <c r="ALK654" s="793"/>
      <c r="ALL654" s="793"/>
      <c r="ALM654" s="793"/>
      <c r="ALN654" s="793"/>
      <c r="ALO654" s="793"/>
      <c r="ALP654" s="793"/>
      <c r="ALQ654" s="793"/>
      <c r="ALR654" s="793"/>
      <c r="ALS654" s="793"/>
      <c r="ALT654" s="793"/>
      <c r="ALU654" s="793"/>
      <c r="ALV654" s="793"/>
      <c r="ALW654" s="793"/>
      <c r="ALX654" s="793"/>
      <c r="ALY654" s="793"/>
      <c r="ALZ654" s="793"/>
      <c r="AMA654" s="793"/>
      <c r="AMB654" s="793"/>
      <c r="AMC654" s="793"/>
      <c r="AMD654" s="793"/>
      <c r="AME654" s="793"/>
      <c r="AMF654" s="793"/>
      <c r="AMG654" s="793"/>
      <c r="AMH654" s="793"/>
      <c r="AMI654" s="793"/>
      <c r="AMJ654" s="793"/>
      <c r="AMK654" s="793"/>
      <c r="AML654" s="793"/>
      <c r="AMM654" s="793"/>
      <c r="AMN654" s="793"/>
      <c r="AMO654" s="793"/>
      <c r="AMP654" s="793"/>
      <c r="AMQ654" s="793"/>
      <c r="AMR654" s="793"/>
      <c r="AMS654" s="793"/>
      <c r="AMT654" s="793"/>
      <c r="AMU654" s="793"/>
      <c r="AMV654" s="793"/>
      <c r="AMW654" s="793"/>
      <c r="AMX654" s="793"/>
      <c r="AMY654" s="793"/>
      <c r="AMZ654" s="793"/>
      <c r="ANA654" s="793"/>
      <c r="ANB654" s="793"/>
      <c r="ANC654" s="793"/>
      <c r="AND654" s="793"/>
      <c r="ANE654" s="793"/>
      <c r="ANF654" s="793"/>
      <c r="ANG654" s="793"/>
      <c r="ANH654" s="793"/>
      <c r="ANI654" s="793"/>
      <c r="ANJ654" s="793"/>
      <c r="ANK654" s="793"/>
      <c r="ANL654" s="793"/>
      <c r="ANM654" s="793"/>
      <c r="ANN654" s="793"/>
      <c r="ANO654" s="793"/>
      <c r="ANP654" s="793"/>
      <c r="ANQ654" s="793"/>
      <c r="ANR654" s="793"/>
      <c r="ANS654" s="793"/>
      <c r="ANT654" s="793"/>
      <c r="ANU654" s="793"/>
      <c r="ANV654" s="793"/>
      <c r="ANW654" s="793"/>
      <c r="ANX654" s="793"/>
      <c r="ANY654" s="793"/>
      <c r="ANZ654" s="793"/>
      <c r="AOA654" s="793"/>
      <c r="AOB654" s="793"/>
      <c r="AOC654" s="793"/>
      <c r="AOD654" s="793"/>
      <c r="AOE654" s="793"/>
      <c r="AOF654" s="793"/>
      <c r="AOG654" s="793"/>
      <c r="AOH654" s="793"/>
      <c r="AOI654" s="793"/>
      <c r="AOJ654" s="793"/>
      <c r="AOK654" s="793"/>
      <c r="AOL654" s="793"/>
      <c r="AOM654" s="793"/>
      <c r="AON654" s="793"/>
      <c r="AOO654" s="793"/>
      <c r="AOP654" s="793"/>
      <c r="AOQ654" s="793"/>
      <c r="AOR654" s="793"/>
      <c r="AOS654" s="793"/>
      <c r="AOT654" s="793"/>
      <c r="AOU654" s="793"/>
      <c r="AOV654" s="793"/>
      <c r="AOW654" s="793"/>
      <c r="AOX654" s="793"/>
      <c r="AOY654" s="793"/>
      <c r="AOZ654" s="793"/>
      <c r="APA654" s="793"/>
      <c r="APB654" s="793"/>
      <c r="APC654" s="793"/>
      <c r="APD654" s="793"/>
      <c r="APE654" s="793"/>
      <c r="APF654" s="793"/>
      <c r="APG654" s="793"/>
      <c r="APH654" s="793"/>
      <c r="API654" s="793"/>
      <c r="APJ654" s="793"/>
      <c r="APK654" s="793"/>
      <c r="APL654" s="793"/>
      <c r="APM654" s="793"/>
      <c r="APN654" s="793"/>
      <c r="APO654" s="793"/>
      <c r="APP654" s="793"/>
      <c r="APQ654" s="793"/>
      <c r="APR654" s="793"/>
      <c r="APS654" s="793"/>
      <c r="APT654" s="793"/>
      <c r="APU654" s="793"/>
      <c r="APV654" s="793"/>
      <c r="APW654" s="793"/>
      <c r="APX654" s="793"/>
      <c r="APY654" s="793"/>
      <c r="APZ654" s="793"/>
      <c r="AQA654" s="793"/>
      <c r="AQB654" s="793"/>
      <c r="AQC654" s="793"/>
      <c r="AQD654" s="793"/>
      <c r="AQE654" s="802"/>
      <c r="AQF654" s="802"/>
      <c r="AQG654" s="802"/>
      <c r="AQH654" s="802"/>
      <c r="AQI654" s="802"/>
      <c r="AQJ654" s="802"/>
      <c r="AQK654" s="802"/>
      <c r="AQL654" s="802"/>
      <c r="AQM654" s="802"/>
      <c r="AQN654" s="802"/>
      <c r="AQO654" s="802"/>
      <c r="AQP654" s="802"/>
      <c r="AQQ654" s="802"/>
      <c r="AQR654" s="802"/>
      <c r="AQS654" s="802"/>
      <c r="AQT654" s="802"/>
      <c r="AQU654" s="802"/>
      <c r="AQV654" s="802"/>
      <c r="AQW654" s="802"/>
      <c r="AQX654" s="802"/>
      <c r="AQY654" s="802"/>
      <c r="AQZ654" s="802"/>
      <c r="ARA654" s="802"/>
      <c r="ARB654" s="802"/>
      <c r="ARC654" s="802"/>
      <c r="ARD654" s="802"/>
      <c r="ARE654" s="802"/>
      <c r="ARF654" s="802"/>
      <c r="ARG654" s="802"/>
      <c r="ARH654" s="802"/>
      <c r="ARI654" s="802"/>
      <c r="ARJ654" s="802"/>
      <c r="ARK654" s="802"/>
      <c r="ARL654" s="802"/>
      <c r="ARM654" s="802"/>
      <c r="ARN654" s="802"/>
      <c r="ARO654" s="802"/>
      <c r="ARP654" s="802"/>
      <c r="ARQ654" s="802"/>
      <c r="ARR654" s="802"/>
      <c r="ARS654" s="802"/>
      <c r="ART654" s="802"/>
      <c r="ARU654" s="802"/>
      <c r="ARV654" s="802"/>
      <c r="ARW654" s="802"/>
      <c r="ARX654" s="802"/>
      <c r="ARY654" s="802"/>
      <c r="ARZ654" s="802"/>
      <c r="ASA654" s="802"/>
      <c r="ASB654" s="802"/>
      <c r="ASC654" s="802"/>
      <c r="ASD654" s="802"/>
      <c r="ASE654" s="802"/>
      <c r="ASF654" s="802"/>
      <c r="ASG654" s="802"/>
      <c r="ASH654" s="802"/>
      <c r="ASI654" s="802"/>
      <c r="ASJ654" s="802"/>
      <c r="ASK654" s="802"/>
      <c r="ASL654" s="802"/>
      <c r="ASM654" s="793"/>
      <c r="ASN654" s="793"/>
      <c r="ASO654" s="793"/>
      <c r="ASP654" s="793"/>
      <c r="ASQ654" s="793"/>
      <c r="ASR654" s="793"/>
      <c r="ASS654" s="793"/>
      <c r="AST654" s="793"/>
      <c r="ASU654" s="793"/>
      <c r="ASV654" s="793"/>
      <c r="ASW654" s="793"/>
      <c r="ASX654" s="793"/>
      <c r="ASY654" s="793"/>
      <c r="ASZ654" s="793"/>
      <c r="ATA654" s="793"/>
      <c r="ATB654" s="793"/>
      <c r="ATC654" s="793"/>
      <c r="ATD654" s="793"/>
      <c r="ATE654" s="793"/>
      <c r="ATF654" s="793"/>
      <c r="ATG654" s="793"/>
      <c r="ATH654" s="793"/>
      <c r="ATI654" s="793"/>
      <c r="ATJ654" s="793"/>
      <c r="ATK654" s="793"/>
      <c r="ATL654" s="793"/>
      <c r="ATM654" s="793"/>
      <c r="ATN654" s="793"/>
      <c r="ATO654" s="793"/>
      <c r="ATP654" s="793"/>
      <c r="ATQ654" s="609"/>
      <c r="ATS654" s="648"/>
      <c r="ATU654" s="83" t="s">
        <v>90</v>
      </c>
      <c r="ATV654" s="682" t="s">
        <v>91</v>
      </c>
      <c r="ATZ654" s="609"/>
      <c r="AUB654" s="645"/>
      <c r="AUC654" s="1096">
        <f>F32</f>
        <v>0</v>
      </c>
      <c r="AUD654" s="1096"/>
      <c r="AUE654" s="927">
        <f>G32</f>
        <v>0</v>
      </c>
      <c r="AUF654" s="646" t="s">
        <v>84</v>
      </c>
      <c r="AUG654" s="927">
        <f>I32</f>
        <v>0</v>
      </c>
      <c r="AUH654" s="646" t="s">
        <v>84</v>
      </c>
      <c r="AUI654" s="927">
        <f>K32</f>
        <v>0</v>
      </c>
      <c r="AUJ654" s="1097" t="s">
        <v>85</v>
      </c>
      <c r="AUK654" s="1097"/>
      <c r="AUL654" s="1097"/>
      <c r="AUM654" s="1097"/>
      <c r="AUN654" s="1097"/>
      <c r="AUO654" s="646" t="str">
        <f>IF(AUC654="令和","R","H")</f>
        <v>H</v>
      </c>
      <c r="AUP654" s="925" t="str">
        <f>IF(LEN(AUE654)=1,"0"&amp;AUE654,AUE654)</f>
        <v>00</v>
      </c>
      <c r="AUQ654" s="646" t="s">
        <v>84</v>
      </c>
      <c r="AUR654" s="925" t="str">
        <f>IF(LEN(AUG654)=1,"0"&amp;AUG654,AUG654)</f>
        <v>00</v>
      </c>
      <c r="AUS654" s="646" t="s">
        <v>84</v>
      </c>
      <c r="AUT654" s="925" t="str">
        <f>IF(LEN(AUI654)=1,"0"&amp;AUI654,AUI654)</f>
        <v>00</v>
      </c>
      <c r="AUU654" s="1097" t="s">
        <v>85</v>
      </c>
      <c r="AUV654" s="1097"/>
      <c r="AUW654" s="1097"/>
      <c r="AUX654" s="1097"/>
      <c r="AUY654" s="1097"/>
      <c r="AUZ654" s="926" t="str">
        <f>AUO654&amp;AUP654</f>
        <v>H00</v>
      </c>
      <c r="AVA654" s="928" t="s">
        <v>218</v>
      </c>
      <c r="AVB654" s="926" t="str">
        <f>AUR654</f>
        <v>00</v>
      </c>
      <c r="AVC654" s="928" t="s">
        <v>218</v>
      </c>
      <c r="AVD654" s="926" t="str">
        <f>AUT654</f>
        <v>00</v>
      </c>
      <c r="AVE654" s="646"/>
      <c r="AVF654" s="647"/>
      <c r="AVI654" s="609"/>
      <c r="AZS654" s="609"/>
    </row>
    <row r="655" spans="21:1371" s="178" customFormat="1" ht="13.5">
      <c r="U655" s="781"/>
      <c r="V655" s="781"/>
      <c r="W655" s="781"/>
      <c r="AS655" s="802"/>
      <c r="AT655" s="802"/>
      <c r="AU655" s="802"/>
      <c r="AV655" s="802"/>
      <c r="AW655" s="802"/>
      <c r="AX655" s="802"/>
      <c r="AY655" s="802"/>
      <c r="AZ655" s="802"/>
      <c r="BA655" s="802"/>
      <c r="BB655" s="802"/>
      <c r="BC655" s="802"/>
      <c r="BD655" s="802"/>
      <c r="BE655" s="802"/>
      <c r="BF655" s="802"/>
      <c r="BG655" s="802"/>
      <c r="BH655" s="802"/>
      <c r="BI655" s="802"/>
      <c r="BJ655" s="802"/>
      <c r="BK655" s="802"/>
      <c r="BL655" s="802"/>
      <c r="BM655" s="802"/>
      <c r="BN655" s="802"/>
      <c r="BO655" s="802"/>
      <c r="BP655" s="802"/>
      <c r="BQ655" s="802"/>
      <c r="BR655" s="802"/>
      <c r="BS655" s="802"/>
      <c r="BT655" s="802"/>
      <c r="BU655" s="802"/>
      <c r="BV655" s="802"/>
      <c r="BW655" s="802"/>
      <c r="BX655" s="802"/>
      <c r="BY655" s="802"/>
      <c r="BZ655" s="802"/>
      <c r="CA655" s="802"/>
      <c r="CB655" s="802"/>
      <c r="CC655" s="802"/>
      <c r="CD655" s="802"/>
      <c r="CE655" s="802"/>
      <c r="CF655" s="802"/>
      <c r="CG655" s="802"/>
      <c r="CH655" s="802"/>
      <c r="CI655" s="802"/>
      <c r="CJ655" s="802"/>
      <c r="CK655" s="802"/>
      <c r="CL655" s="802"/>
      <c r="CM655" s="802"/>
      <c r="CN655" s="802"/>
      <c r="CO655" s="802"/>
      <c r="CP655" s="802"/>
      <c r="CQ655" s="802"/>
      <c r="CR655" s="802"/>
      <c r="CS655" s="802"/>
      <c r="CT655" s="802"/>
      <c r="CU655" s="802"/>
      <c r="CV655" s="802"/>
      <c r="CW655" s="802"/>
      <c r="CX655" s="802"/>
      <c r="CY655" s="802"/>
      <c r="CZ655" s="802"/>
      <c r="DA655" s="802"/>
      <c r="DB655" s="802"/>
      <c r="DC655" s="802"/>
      <c r="DD655" s="802"/>
      <c r="DE655" s="802"/>
      <c r="DF655" s="802"/>
      <c r="DG655" s="802"/>
      <c r="DH655" s="802"/>
      <c r="DI655" s="802"/>
      <c r="DJ655" s="802"/>
      <c r="DK655" s="802"/>
      <c r="DL655" s="802"/>
      <c r="DM655" s="802"/>
      <c r="DN655" s="802"/>
      <c r="DO655" s="802"/>
      <c r="DP655" s="802"/>
      <c r="DQ655" s="802"/>
      <c r="DR655" s="802"/>
      <c r="DS655" s="802"/>
      <c r="DT655" s="802"/>
      <c r="DU655" s="802"/>
      <c r="DV655" s="802"/>
      <c r="DW655" s="802"/>
      <c r="DX655" s="802"/>
      <c r="DY655" s="802"/>
      <c r="DZ655" s="802"/>
      <c r="EA655" s="802"/>
      <c r="EB655" s="802"/>
      <c r="EC655" s="802"/>
      <c r="ED655" s="802"/>
      <c r="EE655" s="802"/>
      <c r="EF655" s="802"/>
      <c r="EG655" s="802"/>
      <c r="EH655" s="802"/>
      <c r="EI655" s="802"/>
      <c r="EJ655" s="802"/>
      <c r="EK655" s="802"/>
      <c r="EL655" s="802"/>
      <c r="EM655" s="802"/>
      <c r="EN655" s="802"/>
      <c r="EO655" s="802"/>
      <c r="EP655" s="802"/>
      <c r="EQ655" s="802"/>
      <c r="ER655" s="802"/>
      <c r="ES655" s="802"/>
      <c r="ET655" s="802"/>
      <c r="EU655" s="802"/>
      <c r="EV655" s="802"/>
      <c r="EW655" s="802"/>
      <c r="EX655" s="802"/>
      <c r="EY655" s="802"/>
      <c r="EZ655" s="802"/>
      <c r="FA655" s="802"/>
      <c r="FB655" s="802"/>
      <c r="FC655" s="802"/>
      <c r="FD655" s="802"/>
      <c r="FE655" s="802"/>
      <c r="FF655" s="802"/>
      <c r="FG655" s="802"/>
      <c r="FH655" s="802"/>
      <c r="FI655" s="802"/>
      <c r="FJ655" s="802"/>
      <c r="FK655" s="802"/>
      <c r="FL655" s="802"/>
      <c r="FM655" s="802"/>
      <c r="FN655" s="802"/>
      <c r="FO655" s="802"/>
      <c r="FP655" s="802"/>
      <c r="FQ655" s="802"/>
      <c r="FR655" s="802"/>
      <c r="FS655" s="802"/>
      <c r="FT655" s="802"/>
      <c r="FU655" s="802"/>
      <c r="FV655" s="802"/>
      <c r="FW655" s="802"/>
      <c r="FX655" s="802"/>
      <c r="FY655" s="802"/>
      <c r="FZ655" s="802"/>
      <c r="GA655" s="802"/>
      <c r="GB655" s="802"/>
      <c r="GC655" s="802"/>
      <c r="GD655" s="802"/>
      <c r="GE655" s="802"/>
      <c r="GF655" s="802"/>
      <c r="GG655" s="802"/>
      <c r="GH655" s="802"/>
      <c r="GI655" s="802"/>
      <c r="GJ655" s="802"/>
      <c r="GK655" s="802"/>
      <c r="GL655" s="802"/>
      <c r="GM655" s="802"/>
      <c r="GN655" s="802"/>
      <c r="GO655" s="802"/>
      <c r="GP655" s="802"/>
      <c r="GQ655" s="802"/>
      <c r="GR655" s="802"/>
      <c r="GS655" s="802"/>
      <c r="GT655" s="802"/>
      <c r="GU655" s="802"/>
      <c r="GV655" s="802"/>
      <c r="GW655" s="802"/>
      <c r="GX655" s="802"/>
      <c r="GY655" s="802"/>
      <c r="GZ655" s="802"/>
      <c r="HA655" s="802"/>
      <c r="HB655" s="802"/>
      <c r="HC655" s="802"/>
      <c r="HD655" s="802"/>
      <c r="HE655" s="802"/>
      <c r="HF655" s="802"/>
      <c r="HG655" s="802"/>
      <c r="HH655" s="802"/>
      <c r="HI655" s="802"/>
      <c r="HJ655" s="802"/>
      <c r="HK655" s="802"/>
      <c r="HL655" s="802"/>
      <c r="HM655" s="802"/>
      <c r="HN655" s="802"/>
      <c r="HO655" s="802"/>
      <c r="HP655" s="802"/>
      <c r="HQ655" s="802"/>
      <c r="HR655" s="802"/>
      <c r="HS655" s="802"/>
      <c r="HT655" s="802"/>
      <c r="HU655" s="802"/>
      <c r="HV655" s="802"/>
      <c r="HW655" s="802"/>
      <c r="HX655" s="802"/>
      <c r="HY655" s="802"/>
      <c r="HZ655" s="802"/>
      <c r="IA655" s="802"/>
      <c r="IB655" s="802"/>
      <c r="IC655" s="802"/>
      <c r="ID655" s="802"/>
      <c r="IE655" s="802"/>
      <c r="IF655" s="802"/>
      <c r="IG655" s="802"/>
      <c r="IH655" s="802"/>
      <c r="II655" s="802"/>
      <c r="IJ655" s="802"/>
      <c r="IK655" s="802"/>
      <c r="IL655" s="802"/>
      <c r="IM655" s="802"/>
      <c r="IN655" s="802"/>
      <c r="IO655" s="802"/>
      <c r="IP655" s="802"/>
      <c r="IQ655" s="802"/>
      <c r="IR655" s="802"/>
      <c r="IS655" s="802"/>
      <c r="IT655" s="802"/>
      <c r="IU655" s="802"/>
      <c r="IV655" s="802"/>
      <c r="IW655" s="802"/>
      <c r="IX655" s="802"/>
      <c r="IY655" s="802"/>
      <c r="IZ655" s="802"/>
      <c r="JA655" s="802"/>
      <c r="JB655" s="802"/>
      <c r="JC655" s="802"/>
      <c r="JD655" s="802"/>
      <c r="JE655" s="802"/>
      <c r="JF655" s="802"/>
      <c r="JG655" s="802"/>
      <c r="JH655" s="802"/>
      <c r="JI655" s="802"/>
      <c r="JJ655" s="802"/>
      <c r="JK655" s="802"/>
      <c r="JL655" s="802"/>
      <c r="JM655" s="802"/>
      <c r="JN655" s="802"/>
      <c r="JO655" s="802"/>
      <c r="JP655" s="802"/>
      <c r="JQ655" s="802"/>
      <c r="JR655" s="802"/>
      <c r="JS655" s="802"/>
      <c r="JT655" s="802"/>
      <c r="JU655" s="802"/>
      <c r="JV655" s="802"/>
      <c r="JW655" s="802"/>
      <c r="JX655" s="802"/>
      <c r="JY655" s="802"/>
      <c r="JZ655" s="802"/>
      <c r="KA655" s="802"/>
      <c r="KB655" s="802"/>
      <c r="KC655" s="802"/>
      <c r="KD655" s="802"/>
      <c r="KE655" s="802"/>
      <c r="KF655" s="802"/>
      <c r="KG655" s="802"/>
      <c r="KH655" s="802"/>
      <c r="KI655" s="802"/>
      <c r="KJ655" s="802"/>
      <c r="KK655" s="802"/>
      <c r="KL655" s="802"/>
      <c r="KM655" s="802"/>
      <c r="KN655" s="802"/>
      <c r="KO655" s="802"/>
      <c r="KP655" s="802"/>
      <c r="KQ655" s="802"/>
      <c r="KR655" s="802"/>
      <c r="KS655" s="802"/>
      <c r="KT655" s="802"/>
      <c r="KU655" s="802"/>
      <c r="KV655" s="802"/>
      <c r="KW655" s="802"/>
      <c r="KX655" s="802"/>
      <c r="KY655" s="802"/>
      <c r="KZ655" s="802"/>
      <c r="LA655" s="802"/>
      <c r="LB655" s="802"/>
      <c r="LC655" s="802"/>
      <c r="LD655" s="802"/>
      <c r="LE655" s="802"/>
      <c r="LF655" s="802"/>
      <c r="LG655" s="802"/>
      <c r="LH655" s="802"/>
      <c r="LI655" s="802"/>
      <c r="LJ655" s="802"/>
      <c r="LK655" s="802"/>
      <c r="LL655" s="802"/>
      <c r="LM655" s="802"/>
      <c r="LN655" s="802"/>
      <c r="LO655" s="802"/>
      <c r="LP655" s="802"/>
      <c r="LQ655" s="802"/>
      <c r="LR655" s="802"/>
      <c r="LS655" s="802"/>
      <c r="LT655" s="802"/>
      <c r="LU655" s="802"/>
      <c r="LV655" s="802"/>
      <c r="LW655" s="802"/>
      <c r="LX655" s="802"/>
      <c r="LY655" s="802"/>
      <c r="LZ655" s="802"/>
      <c r="MA655" s="802"/>
      <c r="MB655" s="802"/>
      <c r="MC655" s="802"/>
      <c r="MD655" s="802"/>
      <c r="ME655" s="802"/>
      <c r="MF655" s="802"/>
      <c r="MG655" s="802"/>
      <c r="MH655" s="802"/>
      <c r="MI655" s="802"/>
      <c r="MJ655" s="802"/>
      <c r="MK655" s="802"/>
      <c r="ML655" s="802"/>
      <c r="MM655" s="802"/>
      <c r="MN655" s="802"/>
      <c r="MO655" s="802"/>
      <c r="MP655" s="802"/>
      <c r="MQ655" s="802"/>
      <c r="MR655" s="802"/>
      <c r="MS655" s="802"/>
      <c r="MT655" s="802"/>
      <c r="MU655" s="802"/>
      <c r="MV655" s="802"/>
      <c r="MW655" s="802"/>
      <c r="MX655" s="802"/>
      <c r="MY655" s="802"/>
      <c r="MZ655" s="802"/>
      <c r="NA655" s="802"/>
      <c r="NB655" s="802"/>
      <c r="NC655" s="802"/>
      <c r="ND655" s="802"/>
      <c r="NE655" s="802"/>
      <c r="NF655" s="802"/>
      <c r="NG655" s="802"/>
      <c r="NH655" s="802"/>
      <c r="NI655" s="802"/>
      <c r="NJ655" s="802"/>
      <c r="NK655" s="802"/>
      <c r="NL655" s="802"/>
      <c r="NM655" s="802"/>
      <c r="NN655" s="802"/>
      <c r="NO655" s="802"/>
      <c r="NP655" s="802"/>
      <c r="NQ655" s="802"/>
      <c r="NR655" s="802"/>
      <c r="NS655" s="802"/>
      <c r="NT655" s="802"/>
      <c r="NU655" s="802"/>
      <c r="NV655" s="802"/>
      <c r="NW655" s="802"/>
      <c r="NX655" s="802"/>
      <c r="NY655" s="802"/>
      <c r="NZ655" s="802"/>
      <c r="OA655" s="802"/>
      <c r="OB655" s="802"/>
      <c r="OC655" s="802"/>
      <c r="OD655" s="802"/>
      <c r="OE655" s="802"/>
      <c r="OF655" s="802"/>
      <c r="OG655" s="802"/>
      <c r="OH655" s="802"/>
      <c r="OI655" s="802"/>
      <c r="OJ655" s="802"/>
      <c r="OK655" s="802"/>
      <c r="OL655" s="802"/>
      <c r="OM655" s="802"/>
      <c r="ON655" s="802"/>
      <c r="OO655" s="802"/>
      <c r="OP655" s="802"/>
      <c r="OQ655" s="802"/>
      <c r="OR655" s="802"/>
      <c r="OS655" s="802"/>
      <c r="OT655" s="802"/>
      <c r="OU655" s="802"/>
      <c r="OV655" s="802"/>
      <c r="OW655" s="802"/>
      <c r="OX655" s="802"/>
      <c r="OY655" s="802"/>
      <c r="OZ655" s="802"/>
      <c r="PA655" s="802"/>
      <c r="PB655" s="802"/>
      <c r="PC655" s="802"/>
      <c r="PD655" s="802"/>
      <c r="PE655" s="802"/>
      <c r="PF655" s="802"/>
      <c r="PG655" s="802"/>
      <c r="PH655" s="802"/>
      <c r="PI655" s="802"/>
      <c r="PJ655" s="802"/>
      <c r="PK655" s="802"/>
      <c r="PL655" s="802"/>
      <c r="PM655" s="802"/>
      <c r="PN655" s="802"/>
      <c r="PO655" s="802"/>
      <c r="PP655" s="802"/>
      <c r="PQ655" s="802"/>
      <c r="PR655" s="802"/>
      <c r="PS655" s="802"/>
      <c r="PT655" s="802"/>
      <c r="PU655" s="802"/>
      <c r="PV655" s="802"/>
      <c r="PW655" s="802"/>
      <c r="PX655" s="802"/>
      <c r="PY655" s="802"/>
      <c r="PZ655" s="802"/>
      <c r="QA655" s="802"/>
      <c r="QB655" s="802"/>
      <c r="QC655" s="802"/>
      <c r="QD655" s="802"/>
      <c r="QE655" s="802"/>
      <c r="QF655" s="802"/>
      <c r="QG655" s="802"/>
      <c r="QH655" s="802"/>
      <c r="QI655" s="802"/>
      <c r="QJ655" s="802"/>
      <c r="QK655" s="802"/>
      <c r="QL655" s="802"/>
      <c r="QM655" s="802"/>
      <c r="QN655" s="802"/>
      <c r="QO655" s="802"/>
      <c r="QP655" s="802"/>
      <c r="QQ655" s="802"/>
      <c r="QR655" s="802"/>
      <c r="QS655" s="802"/>
      <c r="QT655" s="802"/>
      <c r="QU655" s="802"/>
      <c r="QV655" s="802"/>
      <c r="QW655" s="802"/>
      <c r="QX655" s="802"/>
      <c r="QY655" s="802"/>
      <c r="QZ655" s="802"/>
      <c r="RA655" s="802"/>
      <c r="RB655" s="802"/>
      <c r="RC655" s="802"/>
      <c r="RD655" s="802"/>
      <c r="RE655" s="802"/>
      <c r="RF655" s="802"/>
      <c r="RG655" s="802"/>
      <c r="RH655" s="802"/>
      <c r="RI655" s="802"/>
      <c r="RJ655" s="802"/>
      <c r="RK655" s="802"/>
      <c r="RL655" s="802"/>
      <c r="RM655" s="802"/>
      <c r="RN655" s="802"/>
      <c r="RO655" s="802"/>
      <c r="RP655" s="802"/>
      <c r="RQ655" s="802"/>
      <c r="RR655" s="802"/>
      <c r="RS655" s="802"/>
      <c r="RT655" s="802"/>
      <c r="RU655" s="802"/>
      <c r="RV655" s="802"/>
      <c r="RW655" s="802"/>
      <c r="RX655" s="802"/>
      <c r="RY655" s="802"/>
      <c r="RZ655" s="802"/>
      <c r="SA655" s="802"/>
      <c r="SB655" s="802"/>
      <c r="SC655" s="802"/>
      <c r="SD655" s="802"/>
      <c r="SE655" s="802"/>
      <c r="SF655" s="802"/>
      <c r="SG655" s="802"/>
      <c r="SH655" s="802"/>
      <c r="SI655" s="802"/>
      <c r="SJ655" s="802"/>
      <c r="SK655" s="802"/>
      <c r="SL655" s="802"/>
      <c r="SM655" s="802"/>
      <c r="SN655" s="802"/>
      <c r="SO655" s="802"/>
      <c r="SP655" s="802"/>
      <c r="SQ655" s="802"/>
      <c r="SR655" s="802"/>
      <c r="SS655" s="802"/>
      <c r="ST655" s="802"/>
      <c r="SU655" s="802"/>
      <c r="SV655" s="802"/>
      <c r="SW655" s="802"/>
      <c r="SX655" s="802"/>
      <c r="SY655" s="802"/>
      <c r="SZ655" s="802"/>
      <c r="TA655" s="802"/>
      <c r="TB655" s="802"/>
      <c r="TC655" s="802"/>
      <c r="TD655" s="802"/>
      <c r="TE655" s="802"/>
      <c r="TF655" s="802"/>
      <c r="TG655" s="802"/>
      <c r="TH655" s="802"/>
      <c r="TI655" s="802"/>
      <c r="TJ655" s="802"/>
      <c r="TK655" s="802"/>
      <c r="TL655" s="802"/>
      <c r="TM655" s="802"/>
      <c r="TN655" s="802"/>
      <c r="TO655" s="802"/>
      <c r="TP655" s="802"/>
      <c r="TQ655" s="802"/>
      <c r="TR655" s="802"/>
      <c r="TS655" s="802"/>
      <c r="TT655" s="802"/>
      <c r="TU655" s="802"/>
      <c r="TV655" s="802"/>
      <c r="TW655" s="802"/>
      <c r="TX655" s="802"/>
      <c r="TY655" s="802"/>
      <c r="TZ655" s="802"/>
      <c r="UA655" s="802"/>
      <c r="UB655" s="802"/>
      <c r="UC655" s="802"/>
      <c r="UD655" s="802"/>
      <c r="UE655" s="802"/>
      <c r="UF655" s="802"/>
      <c r="UG655" s="802"/>
      <c r="UH655" s="802"/>
      <c r="UI655" s="802"/>
      <c r="UJ655" s="802"/>
      <c r="UK655" s="802"/>
      <c r="UL655" s="802"/>
      <c r="UM655" s="802"/>
      <c r="UN655" s="802"/>
      <c r="UO655" s="802"/>
      <c r="UP655" s="802"/>
      <c r="UQ655" s="802"/>
      <c r="UR655" s="802"/>
      <c r="US655" s="802"/>
      <c r="UT655" s="802"/>
      <c r="UU655" s="802"/>
      <c r="UV655" s="802"/>
      <c r="UW655" s="802"/>
      <c r="UX655" s="802"/>
      <c r="UY655" s="802"/>
      <c r="UZ655" s="802"/>
      <c r="VA655" s="802"/>
      <c r="VB655" s="802"/>
      <c r="VC655" s="802"/>
      <c r="VD655" s="802"/>
      <c r="VE655" s="802"/>
      <c r="VF655" s="802"/>
      <c r="VG655" s="802"/>
      <c r="VH655" s="802"/>
      <c r="VI655" s="802"/>
      <c r="VJ655" s="802"/>
      <c r="VK655" s="802"/>
      <c r="VL655" s="802"/>
      <c r="VM655" s="802"/>
      <c r="VN655" s="802"/>
      <c r="VO655" s="802"/>
      <c r="VP655" s="802"/>
      <c r="VQ655" s="802"/>
      <c r="VR655" s="802"/>
      <c r="VS655" s="802"/>
      <c r="VT655" s="802"/>
      <c r="VU655" s="802"/>
      <c r="VV655" s="802"/>
      <c r="VW655" s="802"/>
      <c r="VX655" s="802"/>
      <c r="VY655" s="802"/>
      <c r="VZ655" s="802"/>
      <c r="WA655" s="802"/>
      <c r="WB655" s="802"/>
      <c r="WC655" s="802"/>
      <c r="WD655" s="802"/>
      <c r="WE655" s="802"/>
      <c r="WF655" s="802"/>
      <c r="WG655" s="802"/>
      <c r="WH655" s="802"/>
      <c r="WI655" s="802"/>
      <c r="WJ655" s="802"/>
      <c r="WK655" s="802"/>
      <c r="WL655" s="802"/>
      <c r="WM655" s="802"/>
      <c r="WN655" s="802"/>
      <c r="WO655" s="802"/>
      <c r="WP655" s="802"/>
      <c r="WQ655" s="802"/>
      <c r="WR655" s="802"/>
      <c r="WS655" s="802"/>
      <c r="WT655" s="802"/>
      <c r="WU655" s="802"/>
      <c r="WV655" s="802"/>
      <c r="WW655" s="802"/>
      <c r="WX655" s="802"/>
      <c r="WY655" s="802"/>
      <c r="WZ655" s="802"/>
      <c r="XA655" s="802"/>
      <c r="XB655" s="802"/>
      <c r="XC655" s="802"/>
      <c r="XD655" s="802"/>
      <c r="XE655" s="802"/>
      <c r="XF655" s="802"/>
      <c r="XG655" s="802"/>
      <c r="XH655" s="802"/>
      <c r="XI655" s="802"/>
      <c r="XJ655" s="802"/>
      <c r="XK655" s="802"/>
      <c r="XL655" s="802"/>
      <c r="XM655" s="802"/>
      <c r="XN655" s="802"/>
      <c r="XO655" s="802"/>
      <c r="XP655" s="802"/>
      <c r="XQ655" s="802"/>
      <c r="XR655" s="802"/>
      <c r="XS655" s="802"/>
      <c r="XT655" s="802"/>
      <c r="XU655" s="802"/>
      <c r="XV655" s="802"/>
      <c r="XW655" s="802"/>
      <c r="XX655" s="802"/>
      <c r="XY655" s="802"/>
      <c r="XZ655" s="802"/>
      <c r="YA655" s="802"/>
      <c r="YB655" s="802"/>
      <c r="YC655" s="802"/>
      <c r="YD655" s="802"/>
      <c r="YE655" s="802"/>
      <c r="YF655" s="802"/>
      <c r="YG655" s="802"/>
      <c r="YH655" s="802"/>
      <c r="YI655" s="802"/>
      <c r="YJ655" s="802"/>
      <c r="YK655" s="802"/>
      <c r="YL655" s="802"/>
      <c r="YM655" s="802"/>
      <c r="YN655" s="802"/>
      <c r="YO655" s="802"/>
      <c r="YP655" s="802"/>
      <c r="YQ655" s="802"/>
      <c r="YR655" s="802"/>
      <c r="YS655" s="802"/>
      <c r="YT655" s="802"/>
      <c r="YU655" s="802"/>
      <c r="YV655" s="802"/>
      <c r="YW655" s="802"/>
      <c r="YX655" s="802"/>
      <c r="YY655" s="802"/>
      <c r="YZ655" s="802"/>
      <c r="ZA655" s="802"/>
      <c r="ZB655" s="802"/>
      <c r="ZC655" s="802"/>
      <c r="ZD655" s="802"/>
      <c r="ZE655" s="802"/>
      <c r="ZF655" s="802"/>
      <c r="ZG655" s="802"/>
      <c r="ZH655" s="802"/>
      <c r="ZI655" s="802"/>
      <c r="ZJ655" s="802"/>
      <c r="ZK655" s="802"/>
      <c r="ZL655" s="802"/>
      <c r="ZM655" s="802"/>
      <c r="ZN655" s="802"/>
      <c r="ZO655" s="802"/>
      <c r="ZP655" s="802"/>
      <c r="ZQ655" s="802"/>
      <c r="ZR655" s="802"/>
      <c r="ZS655" s="802"/>
      <c r="ZT655" s="802"/>
      <c r="ZU655" s="802"/>
      <c r="ZV655" s="802"/>
      <c r="ZW655" s="802"/>
      <c r="ZX655" s="802"/>
      <c r="ZY655" s="802"/>
      <c r="ZZ655" s="802"/>
      <c r="AAA655" s="802"/>
      <c r="AAB655" s="802"/>
      <c r="AAC655" s="802"/>
      <c r="AAD655" s="802"/>
      <c r="AAE655" s="802"/>
      <c r="AAF655" s="802"/>
      <c r="AAG655" s="802"/>
      <c r="AAH655" s="802"/>
      <c r="AAI655" s="802"/>
      <c r="AAJ655" s="802"/>
      <c r="AAK655" s="802"/>
      <c r="AAL655" s="802"/>
      <c r="AAM655" s="802"/>
      <c r="AAN655" s="802"/>
      <c r="AAO655" s="802"/>
      <c r="AAP655" s="802"/>
      <c r="AAQ655" s="802"/>
      <c r="AAR655" s="802"/>
      <c r="AAS655" s="802"/>
      <c r="AAT655" s="802"/>
      <c r="AAU655" s="802"/>
      <c r="AAV655" s="802"/>
      <c r="AAW655" s="802"/>
      <c r="AAX655" s="802"/>
      <c r="AAY655" s="802"/>
      <c r="AAZ655" s="802"/>
      <c r="ABA655" s="802"/>
      <c r="ABB655" s="802"/>
      <c r="ABC655" s="802"/>
      <c r="ABD655" s="802"/>
      <c r="ABE655" s="802"/>
      <c r="ABF655" s="802"/>
      <c r="ABG655" s="802"/>
      <c r="ABH655" s="802"/>
      <c r="ABI655" s="802"/>
      <c r="ABJ655" s="802"/>
      <c r="ABK655" s="802"/>
      <c r="ABL655" s="802"/>
      <c r="ABM655" s="802"/>
      <c r="ABN655" s="802"/>
      <c r="ABO655" s="802"/>
      <c r="ABP655" s="802"/>
      <c r="ABQ655" s="802"/>
      <c r="ABR655" s="802"/>
      <c r="ABS655" s="802"/>
      <c r="ABT655" s="802"/>
      <c r="ABU655" s="802"/>
      <c r="ABV655" s="802"/>
      <c r="ABW655" s="802"/>
      <c r="ABX655" s="802"/>
      <c r="ABY655" s="802"/>
      <c r="ABZ655" s="802"/>
      <c r="ACA655" s="802"/>
      <c r="ACB655" s="802"/>
      <c r="ACC655" s="802"/>
      <c r="ACD655" s="802"/>
      <c r="ACE655" s="802"/>
      <c r="ACF655" s="802"/>
      <c r="ACG655" s="802"/>
      <c r="ACH655" s="802"/>
      <c r="ACI655" s="802"/>
      <c r="ACJ655" s="802"/>
      <c r="ACK655" s="802"/>
      <c r="ACL655" s="802"/>
      <c r="ACM655" s="802"/>
      <c r="ACN655" s="802"/>
      <c r="ACO655" s="802"/>
      <c r="ACP655" s="802"/>
      <c r="ACQ655" s="802"/>
      <c r="ACR655" s="802"/>
      <c r="ACS655" s="802"/>
      <c r="ACT655" s="802"/>
      <c r="ACU655" s="802"/>
      <c r="ACV655" s="802"/>
      <c r="ACW655" s="802"/>
      <c r="ACX655" s="802"/>
      <c r="ACY655" s="802"/>
      <c r="ACZ655" s="802"/>
      <c r="ADA655" s="802"/>
      <c r="ADB655" s="802"/>
      <c r="ADC655" s="802"/>
      <c r="ADD655" s="802"/>
      <c r="ADE655" s="802"/>
      <c r="ADF655" s="802"/>
      <c r="ADG655" s="802"/>
      <c r="ADH655" s="802"/>
      <c r="ADI655" s="802"/>
      <c r="ADJ655" s="802"/>
      <c r="ADK655" s="802"/>
      <c r="ADL655" s="802"/>
      <c r="ADM655" s="802"/>
      <c r="ADN655" s="802"/>
      <c r="ADO655" s="802"/>
      <c r="ADP655" s="802"/>
      <c r="ADQ655" s="802"/>
      <c r="ADR655" s="802"/>
      <c r="ADS655" s="802"/>
      <c r="ADT655" s="802"/>
      <c r="ADU655" s="802"/>
      <c r="ADV655" s="802"/>
      <c r="ADW655" s="802"/>
      <c r="ADX655" s="802"/>
      <c r="ADY655" s="802"/>
      <c r="ADZ655" s="802"/>
      <c r="AEA655" s="802"/>
      <c r="AEB655" s="802"/>
      <c r="AEC655" s="802"/>
      <c r="AED655" s="802"/>
      <c r="AEE655" s="802"/>
      <c r="AEF655" s="802"/>
      <c r="AEG655" s="802"/>
      <c r="AEH655" s="802"/>
      <c r="AEI655" s="802"/>
      <c r="AEJ655" s="802"/>
      <c r="AEK655" s="802"/>
      <c r="AEL655" s="802"/>
      <c r="AEM655" s="802"/>
      <c r="AEN655" s="802"/>
      <c r="AEO655" s="802"/>
      <c r="AEP655" s="802"/>
      <c r="AEQ655" s="802"/>
      <c r="AER655" s="802"/>
      <c r="AES655" s="802"/>
      <c r="AET655" s="802"/>
      <c r="AEU655" s="802"/>
      <c r="AEV655" s="802"/>
      <c r="AEW655" s="802"/>
      <c r="AEX655" s="802"/>
      <c r="AEY655" s="802"/>
      <c r="AEZ655" s="802"/>
      <c r="AFA655" s="802"/>
      <c r="AFB655" s="802"/>
      <c r="AFC655" s="802"/>
      <c r="AFD655" s="802"/>
      <c r="AFE655" s="802"/>
      <c r="AFF655" s="802"/>
      <c r="AFG655" s="802"/>
      <c r="AFH655" s="802"/>
      <c r="AFI655" s="802"/>
      <c r="AFJ655" s="802"/>
      <c r="AFK655" s="802"/>
      <c r="AFL655" s="802"/>
      <c r="AFM655" s="802"/>
      <c r="AFN655" s="802"/>
      <c r="AFO655" s="802"/>
      <c r="AFP655" s="802"/>
      <c r="AFQ655" s="802"/>
      <c r="AFR655" s="802"/>
      <c r="AFS655" s="802"/>
      <c r="AFT655" s="802"/>
      <c r="AFU655" s="802"/>
      <c r="AFV655" s="802"/>
      <c r="AFW655" s="802"/>
      <c r="AFX655" s="802"/>
      <c r="AFY655" s="802"/>
      <c r="AFZ655" s="802"/>
      <c r="AGA655" s="802"/>
      <c r="AGB655" s="802"/>
      <c r="AGC655" s="802"/>
      <c r="AGD655" s="802"/>
      <c r="AGE655" s="802"/>
      <c r="AGF655" s="802"/>
      <c r="AGG655" s="802"/>
      <c r="AGH655" s="802"/>
      <c r="AGI655" s="802"/>
      <c r="AGJ655" s="802"/>
      <c r="AGK655" s="802"/>
      <c r="AGL655" s="802"/>
      <c r="AGM655" s="802"/>
      <c r="AGN655" s="802"/>
      <c r="AGO655" s="802"/>
      <c r="AGP655" s="802"/>
      <c r="AGQ655" s="802"/>
      <c r="AGR655" s="802"/>
      <c r="AGS655" s="802"/>
      <c r="AGT655" s="802"/>
      <c r="AGU655" s="802"/>
      <c r="AGV655" s="802"/>
      <c r="AGW655" s="802"/>
      <c r="AGX655" s="802"/>
      <c r="AGY655" s="802"/>
      <c r="AGZ655" s="802"/>
      <c r="AHA655" s="802"/>
      <c r="AHB655" s="802"/>
      <c r="AHC655" s="802"/>
      <c r="AHD655" s="802"/>
      <c r="AHE655" s="802"/>
      <c r="AHF655" s="802"/>
      <c r="AHG655" s="802"/>
      <c r="AHH655" s="802"/>
      <c r="AHI655" s="802"/>
      <c r="AHJ655" s="802"/>
      <c r="AHK655" s="802"/>
      <c r="AHL655" s="802"/>
      <c r="AHM655" s="802"/>
      <c r="AHN655" s="802"/>
      <c r="AHO655" s="802"/>
      <c r="AHP655" s="802"/>
      <c r="AHQ655" s="802"/>
      <c r="AHR655" s="802"/>
      <c r="AHS655" s="802"/>
      <c r="AHT655" s="802"/>
      <c r="AHU655" s="802"/>
      <c r="AHV655" s="802"/>
      <c r="AHW655" s="802"/>
      <c r="AHX655" s="802"/>
      <c r="AHY655" s="802"/>
      <c r="AHZ655" s="802"/>
      <c r="AIA655" s="802"/>
      <c r="AIB655" s="802"/>
      <c r="AIC655" s="802"/>
      <c r="AID655" s="802"/>
      <c r="AIE655" s="802"/>
      <c r="AIF655" s="802"/>
      <c r="AIG655" s="802"/>
      <c r="AIH655" s="802"/>
      <c r="AII655" s="802"/>
      <c r="AIJ655" s="802"/>
      <c r="AIK655" s="793"/>
      <c r="AIL655" s="793"/>
      <c r="AIM655" s="793"/>
      <c r="AIN655" s="793"/>
      <c r="AIO655" s="793"/>
      <c r="AIP655" s="793"/>
      <c r="AIQ655" s="793"/>
      <c r="AIR655" s="793"/>
      <c r="AIS655" s="793"/>
      <c r="AIT655" s="793"/>
      <c r="AIU655" s="793"/>
      <c r="AIV655" s="793"/>
      <c r="AIW655" s="793"/>
      <c r="AIX655" s="793"/>
      <c r="AIY655" s="793"/>
      <c r="AIZ655" s="793"/>
      <c r="AJA655" s="793"/>
      <c r="AJB655" s="793"/>
      <c r="AJC655" s="793"/>
      <c r="AJD655" s="793"/>
      <c r="AJE655" s="793"/>
      <c r="AJF655" s="793"/>
      <c r="AJG655" s="793"/>
      <c r="AJH655" s="793"/>
      <c r="AJI655" s="793"/>
      <c r="AJJ655" s="793"/>
      <c r="AJK655" s="793"/>
      <c r="AJL655" s="793"/>
      <c r="AJM655" s="793"/>
      <c r="AJN655" s="793"/>
      <c r="AJO655" s="793"/>
      <c r="AJP655" s="793"/>
      <c r="AJQ655" s="793"/>
      <c r="AJR655" s="793"/>
      <c r="AJS655" s="793"/>
      <c r="AJT655" s="793"/>
      <c r="AJU655" s="793"/>
      <c r="AJV655" s="793"/>
      <c r="AJW655" s="793"/>
      <c r="AJX655" s="793"/>
      <c r="AJY655" s="793"/>
      <c r="AJZ655" s="793"/>
      <c r="AKA655" s="793"/>
      <c r="AKB655" s="793"/>
      <c r="AKC655" s="793"/>
      <c r="AKD655" s="793"/>
      <c r="AKE655" s="793"/>
      <c r="AKF655" s="793"/>
      <c r="AKG655" s="793"/>
      <c r="AKH655" s="793"/>
      <c r="AKI655" s="793"/>
      <c r="AKJ655" s="793"/>
      <c r="AKK655" s="793"/>
      <c r="AKL655" s="793"/>
      <c r="AKM655" s="793"/>
      <c r="AKN655" s="793"/>
      <c r="AKO655" s="793"/>
      <c r="AKP655" s="793"/>
      <c r="AKQ655" s="793"/>
      <c r="AKR655" s="793"/>
      <c r="AKS655" s="793"/>
      <c r="AKT655" s="793"/>
      <c r="AKU655" s="793"/>
      <c r="AKV655" s="793"/>
      <c r="AKW655" s="793"/>
      <c r="AKX655" s="793"/>
      <c r="AKY655" s="793"/>
      <c r="AKZ655" s="793"/>
      <c r="ALA655" s="793"/>
      <c r="ALB655" s="793"/>
      <c r="ALC655" s="793"/>
      <c r="ALD655" s="793"/>
      <c r="ALE655" s="793"/>
      <c r="ALF655" s="793"/>
      <c r="ALG655" s="793"/>
      <c r="ALH655" s="793"/>
      <c r="ALI655" s="793"/>
      <c r="ALJ655" s="793"/>
      <c r="ALK655" s="793"/>
      <c r="ALL655" s="793"/>
      <c r="ALM655" s="793"/>
      <c r="ALN655" s="793"/>
      <c r="ALO655" s="793"/>
      <c r="ALP655" s="793"/>
      <c r="ALQ655" s="793"/>
      <c r="ALR655" s="793"/>
      <c r="ALS655" s="793"/>
      <c r="ALT655" s="793"/>
      <c r="ALU655" s="793"/>
      <c r="ALV655" s="793"/>
      <c r="ALW655" s="793"/>
      <c r="ALX655" s="793"/>
      <c r="ALY655" s="793"/>
      <c r="ALZ655" s="793"/>
      <c r="AMA655" s="793"/>
      <c r="AMB655" s="793"/>
      <c r="AMC655" s="793"/>
      <c r="AMD655" s="793"/>
      <c r="AME655" s="793"/>
      <c r="AMF655" s="793"/>
      <c r="AMG655" s="793"/>
      <c r="AMH655" s="793"/>
      <c r="AMI655" s="793"/>
      <c r="AMJ655" s="793"/>
      <c r="AMK655" s="793"/>
      <c r="AML655" s="793"/>
      <c r="AMM655" s="793"/>
      <c r="AMN655" s="793"/>
      <c r="AMO655" s="793"/>
      <c r="AMP655" s="793"/>
      <c r="AMQ655" s="793"/>
      <c r="AMR655" s="793"/>
      <c r="AMS655" s="793"/>
      <c r="AMT655" s="793"/>
      <c r="AMU655" s="793"/>
      <c r="AMV655" s="793"/>
      <c r="AMW655" s="793"/>
      <c r="AMX655" s="793"/>
      <c r="AMY655" s="793"/>
      <c r="AMZ655" s="793"/>
      <c r="ANA655" s="793"/>
      <c r="ANB655" s="793"/>
      <c r="ANC655" s="793"/>
      <c r="AND655" s="793"/>
      <c r="ANE655" s="793"/>
      <c r="ANF655" s="793"/>
      <c r="ANG655" s="793"/>
      <c r="ANH655" s="793"/>
      <c r="ANI655" s="793"/>
      <c r="ANJ655" s="793"/>
      <c r="ANK655" s="793"/>
      <c r="ANL655" s="793"/>
      <c r="ANM655" s="793"/>
      <c r="ANN655" s="793"/>
      <c r="ANO655" s="793"/>
      <c r="ANP655" s="793"/>
      <c r="ANQ655" s="793"/>
      <c r="ANR655" s="793"/>
      <c r="ANS655" s="793"/>
      <c r="ANT655" s="793"/>
      <c r="ANU655" s="793"/>
      <c r="ANV655" s="793"/>
      <c r="ANW655" s="793"/>
      <c r="ANX655" s="793"/>
      <c r="ANY655" s="793"/>
      <c r="ANZ655" s="793"/>
      <c r="AOA655" s="793"/>
      <c r="AOB655" s="793"/>
      <c r="AOC655" s="793"/>
      <c r="AOD655" s="793"/>
      <c r="AOE655" s="793"/>
      <c r="AOF655" s="793"/>
      <c r="AOG655" s="793"/>
      <c r="AOH655" s="793"/>
      <c r="AOI655" s="793"/>
      <c r="AOJ655" s="793"/>
      <c r="AOK655" s="793"/>
      <c r="AOL655" s="793"/>
      <c r="AOM655" s="793"/>
      <c r="AON655" s="793"/>
      <c r="AOO655" s="793"/>
      <c r="AOP655" s="793"/>
      <c r="AOQ655" s="793"/>
      <c r="AOR655" s="793"/>
      <c r="AOS655" s="793"/>
      <c r="AOT655" s="793"/>
      <c r="AOU655" s="793"/>
      <c r="AOV655" s="793"/>
      <c r="AOW655" s="793"/>
      <c r="AOX655" s="793"/>
      <c r="AOY655" s="793"/>
      <c r="AOZ655" s="793"/>
      <c r="APA655" s="793"/>
      <c r="APB655" s="793"/>
      <c r="APC655" s="793"/>
      <c r="APD655" s="793"/>
      <c r="APE655" s="793"/>
      <c r="APF655" s="793"/>
      <c r="APG655" s="793"/>
      <c r="APH655" s="793"/>
      <c r="API655" s="793"/>
      <c r="APJ655" s="793"/>
      <c r="APK655" s="793"/>
      <c r="APL655" s="793"/>
      <c r="APM655" s="793"/>
      <c r="APN655" s="793"/>
      <c r="APO655" s="793"/>
      <c r="APP655" s="793"/>
      <c r="APQ655" s="793"/>
      <c r="APR655" s="793"/>
      <c r="APS655" s="793"/>
      <c r="APT655" s="793"/>
      <c r="APU655" s="793"/>
      <c r="APV655" s="793"/>
      <c r="APW655" s="793"/>
      <c r="APX655" s="793"/>
      <c r="APY655" s="793"/>
      <c r="APZ655" s="793"/>
      <c r="AQA655" s="793"/>
      <c r="AQB655" s="793"/>
      <c r="AQC655" s="793"/>
      <c r="AQD655" s="793"/>
      <c r="AQE655" s="802"/>
      <c r="AQF655" s="802"/>
      <c r="AQG655" s="802"/>
      <c r="AQH655" s="802"/>
      <c r="AQI655" s="802"/>
      <c r="AQJ655" s="802"/>
      <c r="AQK655" s="802"/>
      <c r="AQL655" s="802"/>
      <c r="AQM655" s="802"/>
      <c r="AQN655" s="802"/>
      <c r="AQO655" s="802"/>
      <c r="AQP655" s="802"/>
      <c r="AQQ655" s="802"/>
      <c r="AQR655" s="802"/>
      <c r="AQS655" s="802"/>
      <c r="AQT655" s="802"/>
      <c r="AQU655" s="802"/>
      <c r="AQV655" s="802"/>
      <c r="AQW655" s="802"/>
      <c r="AQX655" s="802"/>
      <c r="AQY655" s="802"/>
      <c r="AQZ655" s="802"/>
      <c r="ARA655" s="802"/>
      <c r="ARB655" s="802"/>
      <c r="ARC655" s="802"/>
      <c r="ARD655" s="802"/>
      <c r="ARE655" s="802"/>
      <c r="ARF655" s="802"/>
      <c r="ARG655" s="802"/>
      <c r="ARH655" s="802"/>
      <c r="ARI655" s="802"/>
      <c r="ARJ655" s="802"/>
      <c r="ARK655" s="802"/>
      <c r="ARL655" s="802"/>
      <c r="ARM655" s="802"/>
      <c r="ARN655" s="802"/>
      <c r="ARO655" s="802"/>
      <c r="ARP655" s="802"/>
      <c r="ARQ655" s="802"/>
      <c r="ARR655" s="802"/>
      <c r="ARS655" s="802"/>
      <c r="ART655" s="802"/>
      <c r="ARU655" s="802"/>
      <c r="ARV655" s="802"/>
      <c r="ARW655" s="802"/>
      <c r="ARX655" s="802"/>
      <c r="ARY655" s="802"/>
      <c r="ARZ655" s="802"/>
      <c r="ASA655" s="802"/>
      <c r="ASB655" s="802"/>
      <c r="ASC655" s="802"/>
      <c r="ASD655" s="802"/>
      <c r="ASE655" s="802"/>
      <c r="ASF655" s="802"/>
      <c r="ASG655" s="802"/>
      <c r="ASH655" s="802"/>
      <c r="ASI655" s="802"/>
      <c r="ASJ655" s="802"/>
      <c r="ASK655" s="802"/>
      <c r="ASL655" s="802"/>
      <c r="ASM655" s="793"/>
      <c r="ASN655" s="793"/>
      <c r="ASO655" s="793"/>
      <c r="ASP655" s="793"/>
      <c r="ASQ655" s="793"/>
      <c r="ASR655" s="793"/>
      <c r="ASS655" s="793"/>
      <c r="AST655" s="793"/>
      <c r="ASU655" s="793"/>
      <c r="ASV655" s="793"/>
      <c r="ASW655" s="793"/>
      <c r="ASX655" s="793"/>
      <c r="ASY655" s="793"/>
      <c r="ASZ655" s="793"/>
      <c r="ATA655" s="793"/>
      <c r="ATB655" s="793"/>
      <c r="ATC655" s="793"/>
      <c r="ATD655" s="793"/>
      <c r="ATE655" s="793"/>
      <c r="ATF655" s="793"/>
      <c r="ATG655" s="793"/>
      <c r="ATH655" s="793"/>
      <c r="ATI655" s="793"/>
      <c r="ATJ655" s="793"/>
      <c r="ATK655" s="793"/>
      <c r="ATL655" s="793"/>
      <c r="ATM655" s="793"/>
      <c r="ATN655" s="793"/>
      <c r="ATO655" s="793"/>
      <c r="ATP655" s="793"/>
      <c r="ATQ655" s="609"/>
      <c r="ATS655" s="648"/>
      <c r="ATU655" s="83" t="s">
        <v>92</v>
      </c>
      <c r="ATV655" s="682" t="s">
        <v>93</v>
      </c>
      <c r="ATZ655" s="609"/>
      <c r="AUP655" s="649"/>
      <c r="AUR655" s="649"/>
      <c r="AUT655" s="649"/>
      <c r="AVI655" s="609"/>
      <c r="AZS655" s="609"/>
    </row>
    <row r="656" spans="21:1371" s="178" customFormat="1" ht="13.5">
      <c r="U656" s="781"/>
      <c r="V656" s="781"/>
      <c r="W656" s="781"/>
      <c r="AS656" s="802"/>
      <c r="AT656" s="802"/>
      <c r="AU656" s="802"/>
      <c r="AV656" s="802"/>
      <c r="AW656" s="802"/>
      <c r="AX656" s="802"/>
      <c r="AY656" s="802"/>
      <c r="AZ656" s="802"/>
      <c r="BA656" s="802"/>
      <c r="BB656" s="802"/>
      <c r="BC656" s="802"/>
      <c r="BD656" s="802"/>
      <c r="BE656" s="802"/>
      <c r="BF656" s="802"/>
      <c r="BG656" s="802"/>
      <c r="BH656" s="802"/>
      <c r="BI656" s="802"/>
      <c r="BJ656" s="802"/>
      <c r="BK656" s="802"/>
      <c r="BL656" s="802"/>
      <c r="BM656" s="802"/>
      <c r="BN656" s="802"/>
      <c r="BO656" s="802"/>
      <c r="BP656" s="802"/>
      <c r="BQ656" s="802"/>
      <c r="BR656" s="802"/>
      <c r="BS656" s="802"/>
      <c r="BT656" s="802"/>
      <c r="BU656" s="802"/>
      <c r="BV656" s="802"/>
      <c r="BW656" s="802"/>
      <c r="BX656" s="802"/>
      <c r="BY656" s="802"/>
      <c r="BZ656" s="802"/>
      <c r="CA656" s="802"/>
      <c r="CB656" s="802"/>
      <c r="CC656" s="802"/>
      <c r="CD656" s="802"/>
      <c r="CE656" s="802"/>
      <c r="CF656" s="802"/>
      <c r="CG656" s="802"/>
      <c r="CH656" s="802"/>
      <c r="CI656" s="802"/>
      <c r="CJ656" s="802"/>
      <c r="CK656" s="802"/>
      <c r="CL656" s="802"/>
      <c r="CM656" s="802"/>
      <c r="CN656" s="802"/>
      <c r="CO656" s="802"/>
      <c r="CP656" s="802"/>
      <c r="CQ656" s="802"/>
      <c r="CR656" s="802"/>
      <c r="CS656" s="802"/>
      <c r="CT656" s="802"/>
      <c r="CU656" s="802"/>
      <c r="CV656" s="802"/>
      <c r="CW656" s="802"/>
      <c r="CX656" s="802"/>
      <c r="CY656" s="802"/>
      <c r="CZ656" s="802"/>
      <c r="DA656" s="802"/>
      <c r="DB656" s="802"/>
      <c r="DC656" s="802"/>
      <c r="DD656" s="802"/>
      <c r="DE656" s="802"/>
      <c r="DF656" s="802"/>
      <c r="DG656" s="802"/>
      <c r="DH656" s="802"/>
      <c r="DI656" s="802"/>
      <c r="DJ656" s="802"/>
      <c r="DK656" s="802"/>
      <c r="DL656" s="802"/>
      <c r="DM656" s="802"/>
      <c r="DN656" s="802"/>
      <c r="DO656" s="802"/>
      <c r="DP656" s="802"/>
      <c r="DQ656" s="802"/>
      <c r="DR656" s="802"/>
      <c r="DS656" s="802"/>
      <c r="DT656" s="802"/>
      <c r="DU656" s="802"/>
      <c r="DV656" s="802"/>
      <c r="DW656" s="802"/>
      <c r="DX656" s="802"/>
      <c r="DY656" s="802"/>
      <c r="DZ656" s="802"/>
      <c r="EA656" s="802"/>
      <c r="EB656" s="802"/>
      <c r="EC656" s="802"/>
      <c r="ED656" s="802"/>
      <c r="EE656" s="802"/>
      <c r="EF656" s="802"/>
      <c r="EG656" s="802"/>
      <c r="EH656" s="802"/>
      <c r="EI656" s="802"/>
      <c r="EJ656" s="802"/>
      <c r="EK656" s="802"/>
      <c r="EL656" s="802"/>
      <c r="EM656" s="802"/>
      <c r="EN656" s="802"/>
      <c r="EO656" s="802"/>
      <c r="EP656" s="802"/>
      <c r="EQ656" s="802"/>
      <c r="ER656" s="802"/>
      <c r="ES656" s="802"/>
      <c r="ET656" s="802"/>
      <c r="EU656" s="802"/>
      <c r="EV656" s="802"/>
      <c r="EW656" s="802"/>
      <c r="EX656" s="802"/>
      <c r="EY656" s="802"/>
      <c r="EZ656" s="802"/>
      <c r="FA656" s="802"/>
      <c r="FB656" s="802"/>
      <c r="FC656" s="802"/>
      <c r="FD656" s="802"/>
      <c r="FE656" s="802"/>
      <c r="FF656" s="802"/>
      <c r="FG656" s="802"/>
      <c r="FH656" s="802"/>
      <c r="FI656" s="802"/>
      <c r="FJ656" s="802"/>
      <c r="FK656" s="802"/>
      <c r="FL656" s="802"/>
      <c r="FM656" s="802"/>
      <c r="FN656" s="802"/>
      <c r="FO656" s="802"/>
      <c r="FP656" s="802"/>
      <c r="FQ656" s="802"/>
      <c r="FR656" s="802"/>
      <c r="FS656" s="802"/>
      <c r="FT656" s="802"/>
      <c r="FU656" s="802"/>
      <c r="FV656" s="802"/>
      <c r="FW656" s="802"/>
      <c r="FX656" s="802"/>
      <c r="FY656" s="802"/>
      <c r="FZ656" s="802"/>
      <c r="GA656" s="802"/>
      <c r="GB656" s="802"/>
      <c r="GC656" s="802"/>
      <c r="GD656" s="802"/>
      <c r="GE656" s="802"/>
      <c r="GF656" s="802"/>
      <c r="GG656" s="802"/>
      <c r="GH656" s="802"/>
      <c r="GI656" s="802"/>
      <c r="GJ656" s="802"/>
      <c r="GK656" s="802"/>
      <c r="GL656" s="802"/>
      <c r="GM656" s="802"/>
      <c r="GN656" s="802"/>
      <c r="GO656" s="802"/>
      <c r="GP656" s="802"/>
      <c r="GQ656" s="802"/>
      <c r="GR656" s="802"/>
      <c r="GS656" s="802"/>
      <c r="GT656" s="802"/>
      <c r="GU656" s="802"/>
      <c r="GV656" s="802"/>
      <c r="GW656" s="802"/>
      <c r="GX656" s="802"/>
      <c r="GY656" s="802"/>
      <c r="GZ656" s="802"/>
      <c r="HA656" s="802"/>
      <c r="HB656" s="802"/>
      <c r="HC656" s="802"/>
      <c r="HD656" s="802"/>
      <c r="HE656" s="802"/>
      <c r="HF656" s="802"/>
      <c r="HG656" s="802"/>
      <c r="HH656" s="802"/>
      <c r="HI656" s="802"/>
      <c r="HJ656" s="802"/>
      <c r="HK656" s="802"/>
      <c r="HL656" s="802"/>
      <c r="HM656" s="802"/>
      <c r="HN656" s="802"/>
      <c r="HO656" s="802"/>
      <c r="HP656" s="802"/>
      <c r="HQ656" s="802"/>
      <c r="HR656" s="802"/>
      <c r="HS656" s="802"/>
      <c r="HT656" s="802"/>
      <c r="HU656" s="802"/>
      <c r="HV656" s="802"/>
      <c r="HW656" s="802"/>
      <c r="HX656" s="802"/>
      <c r="HY656" s="802"/>
      <c r="HZ656" s="802"/>
      <c r="IA656" s="802"/>
      <c r="IB656" s="802"/>
      <c r="IC656" s="802"/>
      <c r="ID656" s="802"/>
      <c r="IE656" s="802"/>
      <c r="IF656" s="802"/>
      <c r="IG656" s="802"/>
      <c r="IH656" s="802"/>
      <c r="II656" s="802"/>
      <c r="IJ656" s="802"/>
      <c r="IK656" s="802"/>
      <c r="IL656" s="802"/>
      <c r="IM656" s="802"/>
      <c r="IN656" s="802"/>
      <c r="IO656" s="802"/>
      <c r="IP656" s="802"/>
      <c r="IQ656" s="802"/>
      <c r="IR656" s="802"/>
      <c r="IS656" s="802"/>
      <c r="IT656" s="802"/>
      <c r="IU656" s="802"/>
      <c r="IV656" s="802"/>
      <c r="IW656" s="802"/>
      <c r="IX656" s="802"/>
      <c r="IY656" s="802"/>
      <c r="IZ656" s="802"/>
      <c r="JA656" s="802"/>
      <c r="JB656" s="802"/>
      <c r="JC656" s="802"/>
      <c r="JD656" s="802"/>
      <c r="JE656" s="802"/>
      <c r="JF656" s="802"/>
      <c r="JG656" s="802"/>
      <c r="JH656" s="802"/>
      <c r="JI656" s="802"/>
      <c r="JJ656" s="802"/>
      <c r="JK656" s="802"/>
      <c r="JL656" s="802"/>
      <c r="JM656" s="802"/>
      <c r="JN656" s="802"/>
      <c r="JO656" s="802"/>
      <c r="JP656" s="802"/>
      <c r="JQ656" s="802"/>
      <c r="JR656" s="802"/>
      <c r="JS656" s="802"/>
      <c r="JT656" s="802"/>
      <c r="JU656" s="802"/>
      <c r="JV656" s="802"/>
      <c r="JW656" s="802"/>
      <c r="JX656" s="802"/>
      <c r="JY656" s="802"/>
      <c r="JZ656" s="802"/>
      <c r="KA656" s="802"/>
      <c r="KB656" s="802"/>
      <c r="KC656" s="802"/>
      <c r="KD656" s="802"/>
      <c r="KE656" s="802"/>
      <c r="KF656" s="802"/>
      <c r="KG656" s="802"/>
      <c r="KH656" s="802"/>
      <c r="KI656" s="802"/>
      <c r="KJ656" s="802"/>
      <c r="KK656" s="802"/>
      <c r="KL656" s="802"/>
      <c r="KM656" s="802"/>
      <c r="KN656" s="802"/>
      <c r="KO656" s="802"/>
      <c r="KP656" s="802"/>
      <c r="KQ656" s="802"/>
      <c r="KR656" s="802"/>
      <c r="KS656" s="802"/>
      <c r="KT656" s="802"/>
      <c r="KU656" s="802"/>
      <c r="KV656" s="802"/>
      <c r="KW656" s="802"/>
      <c r="KX656" s="802"/>
      <c r="KY656" s="802"/>
      <c r="KZ656" s="802"/>
      <c r="LA656" s="802"/>
      <c r="LB656" s="802"/>
      <c r="LC656" s="802"/>
      <c r="LD656" s="802"/>
      <c r="LE656" s="802"/>
      <c r="LF656" s="802"/>
      <c r="LG656" s="802"/>
      <c r="LH656" s="802"/>
      <c r="LI656" s="802"/>
      <c r="LJ656" s="802"/>
      <c r="LK656" s="802"/>
      <c r="LL656" s="802"/>
      <c r="LM656" s="802"/>
      <c r="LN656" s="802"/>
      <c r="LO656" s="802"/>
      <c r="LP656" s="802"/>
      <c r="LQ656" s="802"/>
      <c r="LR656" s="802"/>
      <c r="LS656" s="802"/>
      <c r="LT656" s="802"/>
      <c r="LU656" s="802"/>
      <c r="LV656" s="802"/>
      <c r="LW656" s="802"/>
      <c r="LX656" s="802"/>
      <c r="LY656" s="802"/>
      <c r="LZ656" s="802"/>
      <c r="MA656" s="802"/>
      <c r="MB656" s="802"/>
      <c r="MC656" s="802"/>
      <c r="MD656" s="802"/>
      <c r="ME656" s="802"/>
      <c r="MF656" s="802"/>
      <c r="MG656" s="802"/>
      <c r="MH656" s="802"/>
      <c r="MI656" s="802"/>
      <c r="MJ656" s="802"/>
      <c r="MK656" s="802"/>
      <c r="ML656" s="802"/>
      <c r="MM656" s="802"/>
      <c r="MN656" s="802"/>
      <c r="MO656" s="802"/>
      <c r="MP656" s="802"/>
      <c r="MQ656" s="802"/>
      <c r="MR656" s="802"/>
      <c r="MS656" s="802"/>
      <c r="MT656" s="802"/>
      <c r="MU656" s="802"/>
      <c r="MV656" s="802"/>
      <c r="MW656" s="802"/>
      <c r="MX656" s="802"/>
      <c r="MY656" s="802"/>
      <c r="MZ656" s="802"/>
      <c r="NA656" s="802"/>
      <c r="NB656" s="802"/>
      <c r="NC656" s="802"/>
      <c r="ND656" s="802"/>
      <c r="NE656" s="802"/>
      <c r="NF656" s="802"/>
      <c r="NG656" s="802"/>
      <c r="NH656" s="802"/>
      <c r="NI656" s="802"/>
      <c r="NJ656" s="802"/>
      <c r="NK656" s="802"/>
      <c r="NL656" s="802"/>
      <c r="NM656" s="802"/>
      <c r="NN656" s="802"/>
      <c r="NO656" s="802"/>
      <c r="NP656" s="802"/>
      <c r="NQ656" s="802"/>
      <c r="NR656" s="802"/>
      <c r="NS656" s="802"/>
      <c r="NT656" s="802"/>
      <c r="NU656" s="802"/>
      <c r="NV656" s="802"/>
      <c r="NW656" s="802"/>
      <c r="NX656" s="802"/>
      <c r="NY656" s="802"/>
      <c r="NZ656" s="802"/>
      <c r="OA656" s="802"/>
      <c r="OB656" s="802"/>
      <c r="OC656" s="802"/>
      <c r="OD656" s="802"/>
      <c r="OE656" s="802"/>
      <c r="OF656" s="802"/>
      <c r="OG656" s="802"/>
      <c r="OH656" s="802"/>
      <c r="OI656" s="802"/>
      <c r="OJ656" s="802"/>
      <c r="OK656" s="802"/>
      <c r="OL656" s="802"/>
      <c r="OM656" s="802"/>
      <c r="ON656" s="802"/>
      <c r="OO656" s="802"/>
      <c r="OP656" s="802"/>
      <c r="OQ656" s="802"/>
      <c r="OR656" s="802"/>
      <c r="OS656" s="802"/>
      <c r="OT656" s="802"/>
      <c r="OU656" s="802"/>
      <c r="OV656" s="802"/>
      <c r="OW656" s="802"/>
      <c r="OX656" s="802"/>
      <c r="OY656" s="802"/>
      <c r="OZ656" s="802"/>
      <c r="PA656" s="802"/>
      <c r="PB656" s="802"/>
      <c r="PC656" s="802"/>
      <c r="PD656" s="802"/>
      <c r="PE656" s="802"/>
      <c r="PF656" s="802"/>
      <c r="PG656" s="802"/>
      <c r="PH656" s="802"/>
      <c r="PI656" s="802"/>
      <c r="PJ656" s="802"/>
      <c r="PK656" s="802"/>
      <c r="PL656" s="802"/>
      <c r="PM656" s="802"/>
      <c r="PN656" s="802"/>
      <c r="PO656" s="802"/>
      <c r="PP656" s="802"/>
      <c r="PQ656" s="802"/>
      <c r="PR656" s="802"/>
      <c r="PS656" s="802"/>
      <c r="PT656" s="802"/>
      <c r="PU656" s="802"/>
      <c r="PV656" s="802"/>
      <c r="PW656" s="802"/>
      <c r="PX656" s="802"/>
      <c r="PY656" s="802"/>
      <c r="PZ656" s="802"/>
      <c r="QA656" s="802"/>
      <c r="QB656" s="802"/>
      <c r="QC656" s="802"/>
      <c r="QD656" s="802"/>
      <c r="QE656" s="802"/>
      <c r="QF656" s="802"/>
      <c r="QG656" s="802"/>
      <c r="QH656" s="802"/>
      <c r="QI656" s="802"/>
      <c r="QJ656" s="802"/>
      <c r="QK656" s="802"/>
      <c r="QL656" s="802"/>
      <c r="QM656" s="802"/>
      <c r="QN656" s="802"/>
      <c r="QO656" s="802"/>
      <c r="QP656" s="802"/>
      <c r="QQ656" s="802"/>
      <c r="QR656" s="802"/>
      <c r="QS656" s="802"/>
      <c r="QT656" s="802"/>
      <c r="QU656" s="802"/>
      <c r="QV656" s="802"/>
      <c r="QW656" s="802"/>
      <c r="QX656" s="802"/>
      <c r="QY656" s="802"/>
      <c r="QZ656" s="802"/>
      <c r="RA656" s="802"/>
      <c r="RB656" s="802"/>
      <c r="RC656" s="802"/>
      <c r="RD656" s="802"/>
      <c r="RE656" s="802"/>
      <c r="RF656" s="802"/>
      <c r="RG656" s="802"/>
      <c r="RH656" s="802"/>
      <c r="RI656" s="802"/>
      <c r="RJ656" s="802"/>
      <c r="RK656" s="802"/>
      <c r="RL656" s="802"/>
      <c r="RM656" s="802"/>
      <c r="RN656" s="802"/>
      <c r="RO656" s="802"/>
      <c r="RP656" s="802"/>
      <c r="RQ656" s="802"/>
      <c r="RR656" s="802"/>
      <c r="RS656" s="802"/>
      <c r="RT656" s="802"/>
      <c r="RU656" s="802"/>
      <c r="RV656" s="802"/>
      <c r="RW656" s="802"/>
      <c r="RX656" s="802"/>
      <c r="RY656" s="802"/>
      <c r="RZ656" s="802"/>
      <c r="SA656" s="802"/>
      <c r="SB656" s="802"/>
      <c r="SC656" s="802"/>
      <c r="SD656" s="802"/>
      <c r="SE656" s="802"/>
      <c r="SF656" s="802"/>
      <c r="SG656" s="802"/>
      <c r="SH656" s="802"/>
      <c r="SI656" s="802"/>
      <c r="SJ656" s="802"/>
      <c r="SK656" s="802"/>
      <c r="SL656" s="802"/>
      <c r="SM656" s="802"/>
      <c r="SN656" s="802"/>
      <c r="SO656" s="802"/>
      <c r="SP656" s="802"/>
      <c r="SQ656" s="802"/>
      <c r="SR656" s="802"/>
      <c r="SS656" s="802"/>
      <c r="ST656" s="802"/>
      <c r="SU656" s="802"/>
      <c r="SV656" s="802"/>
      <c r="SW656" s="802"/>
      <c r="SX656" s="802"/>
      <c r="SY656" s="802"/>
      <c r="SZ656" s="802"/>
      <c r="TA656" s="802"/>
      <c r="TB656" s="802"/>
      <c r="TC656" s="802"/>
      <c r="TD656" s="802"/>
      <c r="TE656" s="802"/>
      <c r="TF656" s="802"/>
      <c r="TG656" s="802"/>
      <c r="TH656" s="802"/>
      <c r="TI656" s="802"/>
      <c r="TJ656" s="802"/>
      <c r="TK656" s="802"/>
      <c r="TL656" s="802"/>
      <c r="TM656" s="802"/>
      <c r="TN656" s="802"/>
      <c r="TO656" s="802"/>
      <c r="TP656" s="802"/>
      <c r="TQ656" s="802"/>
      <c r="TR656" s="802"/>
      <c r="TS656" s="802"/>
      <c r="TT656" s="802"/>
      <c r="TU656" s="802"/>
      <c r="TV656" s="802"/>
      <c r="TW656" s="802"/>
      <c r="TX656" s="802"/>
      <c r="TY656" s="802"/>
      <c r="TZ656" s="802"/>
      <c r="UA656" s="802"/>
      <c r="UB656" s="802"/>
      <c r="UC656" s="802"/>
      <c r="UD656" s="802"/>
      <c r="UE656" s="802"/>
      <c r="UF656" s="802"/>
      <c r="UG656" s="802"/>
      <c r="UH656" s="802"/>
      <c r="UI656" s="802"/>
      <c r="UJ656" s="802"/>
      <c r="UK656" s="802"/>
      <c r="UL656" s="802"/>
      <c r="UM656" s="802"/>
      <c r="UN656" s="802"/>
      <c r="UO656" s="802"/>
      <c r="UP656" s="802"/>
      <c r="UQ656" s="802"/>
      <c r="UR656" s="802"/>
      <c r="US656" s="802"/>
      <c r="UT656" s="802"/>
      <c r="UU656" s="802"/>
      <c r="UV656" s="802"/>
      <c r="UW656" s="802"/>
      <c r="UX656" s="802"/>
      <c r="UY656" s="802"/>
      <c r="UZ656" s="802"/>
      <c r="VA656" s="802"/>
      <c r="VB656" s="802"/>
      <c r="VC656" s="802"/>
      <c r="VD656" s="802"/>
      <c r="VE656" s="802"/>
      <c r="VF656" s="802"/>
      <c r="VG656" s="802"/>
      <c r="VH656" s="802"/>
      <c r="VI656" s="802"/>
      <c r="VJ656" s="802"/>
      <c r="VK656" s="802"/>
      <c r="VL656" s="802"/>
      <c r="VM656" s="802"/>
      <c r="VN656" s="802"/>
      <c r="VO656" s="802"/>
      <c r="VP656" s="802"/>
      <c r="VQ656" s="802"/>
      <c r="VR656" s="802"/>
      <c r="VS656" s="802"/>
      <c r="VT656" s="802"/>
      <c r="VU656" s="802"/>
      <c r="VV656" s="802"/>
      <c r="VW656" s="802"/>
      <c r="VX656" s="802"/>
      <c r="VY656" s="802"/>
      <c r="VZ656" s="802"/>
      <c r="WA656" s="802"/>
      <c r="WB656" s="802"/>
      <c r="WC656" s="802"/>
      <c r="WD656" s="802"/>
      <c r="WE656" s="802"/>
      <c r="WF656" s="802"/>
      <c r="WG656" s="802"/>
      <c r="WH656" s="802"/>
      <c r="WI656" s="802"/>
      <c r="WJ656" s="802"/>
      <c r="WK656" s="802"/>
      <c r="WL656" s="802"/>
      <c r="WM656" s="802"/>
      <c r="WN656" s="802"/>
      <c r="WO656" s="802"/>
      <c r="WP656" s="802"/>
      <c r="WQ656" s="802"/>
      <c r="WR656" s="802"/>
      <c r="WS656" s="802"/>
      <c r="WT656" s="802"/>
      <c r="WU656" s="802"/>
      <c r="WV656" s="802"/>
      <c r="WW656" s="802"/>
      <c r="WX656" s="802"/>
      <c r="WY656" s="802"/>
      <c r="WZ656" s="802"/>
      <c r="XA656" s="802"/>
      <c r="XB656" s="802"/>
      <c r="XC656" s="802"/>
      <c r="XD656" s="802"/>
      <c r="XE656" s="802"/>
      <c r="XF656" s="802"/>
      <c r="XG656" s="802"/>
      <c r="XH656" s="802"/>
      <c r="XI656" s="802"/>
      <c r="XJ656" s="802"/>
      <c r="XK656" s="802"/>
      <c r="XL656" s="802"/>
      <c r="XM656" s="802"/>
      <c r="XN656" s="802"/>
      <c r="XO656" s="802"/>
      <c r="XP656" s="802"/>
      <c r="XQ656" s="802"/>
      <c r="XR656" s="802"/>
      <c r="XS656" s="802"/>
      <c r="XT656" s="802"/>
      <c r="XU656" s="802"/>
      <c r="XV656" s="802"/>
      <c r="XW656" s="802"/>
      <c r="XX656" s="802"/>
      <c r="XY656" s="802"/>
      <c r="XZ656" s="802"/>
      <c r="YA656" s="802"/>
      <c r="YB656" s="802"/>
      <c r="YC656" s="802"/>
      <c r="YD656" s="802"/>
      <c r="YE656" s="802"/>
      <c r="YF656" s="802"/>
      <c r="YG656" s="802"/>
      <c r="YH656" s="802"/>
      <c r="YI656" s="802"/>
      <c r="YJ656" s="802"/>
      <c r="YK656" s="802"/>
      <c r="YL656" s="802"/>
      <c r="YM656" s="802"/>
      <c r="YN656" s="802"/>
      <c r="YO656" s="802"/>
      <c r="YP656" s="802"/>
      <c r="YQ656" s="802"/>
      <c r="YR656" s="802"/>
      <c r="YS656" s="802"/>
      <c r="YT656" s="802"/>
      <c r="YU656" s="802"/>
      <c r="YV656" s="802"/>
      <c r="YW656" s="802"/>
      <c r="YX656" s="802"/>
      <c r="YY656" s="802"/>
      <c r="YZ656" s="802"/>
      <c r="ZA656" s="802"/>
      <c r="ZB656" s="802"/>
      <c r="ZC656" s="802"/>
      <c r="ZD656" s="802"/>
      <c r="ZE656" s="802"/>
      <c r="ZF656" s="802"/>
      <c r="ZG656" s="802"/>
      <c r="ZH656" s="802"/>
      <c r="ZI656" s="802"/>
      <c r="ZJ656" s="802"/>
      <c r="ZK656" s="802"/>
      <c r="ZL656" s="802"/>
      <c r="ZM656" s="802"/>
      <c r="ZN656" s="802"/>
      <c r="ZO656" s="802"/>
      <c r="ZP656" s="802"/>
      <c r="ZQ656" s="802"/>
      <c r="ZR656" s="802"/>
      <c r="ZS656" s="802"/>
      <c r="ZT656" s="802"/>
      <c r="ZU656" s="802"/>
      <c r="ZV656" s="802"/>
      <c r="ZW656" s="802"/>
      <c r="ZX656" s="802"/>
      <c r="ZY656" s="802"/>
      <c r="ZZ656" s="802"/>
      <c r="AAA656" s="802"/>
      <c r="AAB656" s="802"/>
      <c r="AAC656" s="802"/>
      <c r="AAD656" s="802"/>
      <c r="AAE656" s="802"/>
      <c r="AAF656" s="802"/>
      <c r="AAG656" s="802"/>
      <c r="AAH656" s="802"/>
      <c r="AAI656" s="802"/>
      <c r="AAJ656" s="802"/>
      <c r="AAK656" s="802"/>
      <c r="AAL656" s="802"/>
      <c r="AAM656" s="802"/>
      <c r="AAN656" s="802"/>
      <c r="AAO656" s="802"/>
      <c r="AAP656" s="802"/>
      <c r="AAQ656" s="802"/>
      <c r="AAR656" s="802"/>
      <c r="AAS656" s="802"/>
      <c r="AAT656" s="802"/>
      <c r="AAU656" s="802"/>
      <c r="AAV656" s="802"/>
      <c r="AAW656" s="802"/>
      <c r="AAX656" s="802"/>
      <c r="AAY656" s="802"/>
      <c r="AAZ656" s="802"/>
      <c r="ABA656" s="802"/>
      <c r="ABB656" s="802"/>
      <c r="ABC656" s="802"/>
      <c r="ABD656" s="802"/>
      <c r="ABE656" s="802"/>
      <c r="ABF656" s="802"/>
      <c r="ABG656" s="802"/>
      <c r="ABH656" s="802"/>
      <c r="ABI656" s="802"/>
      <c r="ABJ656" s="802"/>
      <c r="ABK656" s="802"/>
      <c r="ABL656" s="802"/>
      <c r="ABM656" s="802"/>
      <c r="ABN656" s="802"/>
      <c r="ABO656" s="802"/>
      <c r="ABP656" s="802"/>
      <c r="ABQ656" s="802"/>
      <c r="ABR656" s="802"/>
      <c r="ABS656" s="802"/>
      <c r="ABT656" s="802"/>
      <c r="ABU656" s="802"/>
      <c r="ABV656" s="802"/>
      <c r="ABW656" s="802"/>
      <c r="ABX656" s="802"/>
      <c r="ABY656" s="802"/>
      <c r="ABZ656" s="802"/>
      <c r="ACA656" s="802"/>
      <c r="ACB656" s="802"/>
      <c r="ACC656" s="802"/>
      <c r="ACD656" s="802"/>
      <c r="ACE656" s="802"/>
      <c r="ACF656" s="802"/>
      <c r="ACG656" s="802"/>
      <c r="ACH656" s="802"/>
      <c r="ACI656" s="802"/>
      <c r="ACJ656" s="802"/>
      <c r="ACK656" s="802"/>
      <c r="ACL656" s="802"/>
      <c r="ACM656" s="802"/>
      <c r="ACN656" s="802"/>
      <c r="ACO656" s="802"/>
      <c r="ACP656" s="802"/>
      <c r="ACQ656" s="802"/>
      <c r="ACR656" s="802"/>
      <c r="ACS656" s="802"/>
      <c r="ACT656" s="802"/>
      <c r="ACU656" s="802"/>
      <c r="ACV656" s="802"/>
      <c r="ACW656" s="802"/>
      <c r="ACX656" s="802"/>
      <c r="ACY656" s="802"/>
      <c r="ACZ656" s="802"/>
      <c r="ADA656" s="802"/>
      <c r="ADB656" s="802"/>
      <c r="ADC656" s="802"/>
      <c r="ADD656" s="802"/>
      <c r="ADE656" s="802"/>
      <c r="ADF656" s="802"/>
      <c r="ADG656" s="802"/>
      <c r="ADH656" s="802"/>
      <c r="ADI656" s="802"/>
      <c r="ADJ656" s="802"/>
      <c r="ADK656" s="802"/>
      <c r="ADL656" s="802"/>
      <c r="ADM656" s="802"/>
      <c r="ADN656" s="802"/>
      <c r="ADO656" s="802"/>
      <c r="ADP656" s="802"/>
      <c r="ADQ656" s="802"/>
      <c r="ADR656" s="802"/>
      <c r="ADS656" s="802"/>
      <c r="ADT656" s="802"/>
      <c r="ADU656" s="802"/>
      <c r="ADV656" s="802"/>
      <c r="ADW656" s="802"/>
      <c r="ADX656" s="802"/>
      <c r="ADY656" s="802"/>
      <c r="ADZ656" s="802"/>
      <c r="AEA656" s="802"/>
      <c r="AEB656" s="802"/>
      <c r="AEC656" s="802"/>
      <c r="AED656" s="802"/>
      <c r="AEE656" s="802"/>
      <c r="AEF656" s="802"/>
      <c r="AEG656" s="802"/>
      <c r="AEH656" s="802"/>
      <c r="AEI656" s="802"/>
      <c r="AEJ656" s="802"/>
      <c r="AEK656" s="802"/>
      <c r="AEL656" s="802"/>
      <c r="AEM656" s="802"/>
      <c r="AEN656" s="802"/>
      <c r="AEO656" s="802"/>
      <c r="AEP656" s="802"/>
      <c r="AEQ656" s="802"/>
      <c r="AER656" s="802"/>
      <c r="AES656" s="802"/>
      <c r="AET656" s="802"/>
      <c r="AEU656" s="802"/>
      <c r="AEV656" s="802"/>
      <c r="AEW656" s="802"/>
      <c r="AEX656" s="802"/>
      <c r="AEY656" s="802"/>
      <c r="AEZ656" s="802"/>
      <c r="AFA656" s="802"/>
      <c r="AFB656" s="802"/>
      <c r="AFC656" s="802"/>
      <c r="AFD656" s="802"/>
      <c r="AFE656" s="802"/>
      <c r="AFF656" s="802"/>
      <c r="AFG656" s="802"/>
      <c r="AFH656" s="802"/>
      <c r="AFI656" s="802"/>
      <c r="AFJ656" s="802"/>
      <c r="AFK656" s="802"/>
      <c r="AFL656" s="802"/>
      <c r="AFM656" s="802"/>
      <c r="AFN656" s="802"/>
      <c r="AFO656" s="802"/>
      <c r="AFP656" s="802"/>
      <c r="AFQ656" s="802"/>
      <c r="AFR656" s="802"/>
      <c r="AFS656" s="802"/>
      <c r="AFT656" s="802"/>
      <c r="AFU656" s="802"/>
      <c r="AFV656" s="802"/>
      <c r="AFW656" s="802"/>
      <c r="AFX656" s="802"/>
      <c r="AFY656" s="802"/>
      <c r="AFZ656" s="802"/>
      <c r="AGA656" s="802"/>
      <c r="AGB656" s="802"/>
      <c r="AGC656" s="802"/>
      <c r="AGD656" s="802"/>
      <c r="AGE656" s="802"/>
      <c r="AGF656" s="802"/>
      <c r="AGG656" s="802"/>
      <c r="AGH656" s="802"/>
      <c r="AGI656" s="802"/>
      <c r="AGJ656" s="802"/>
      <c r="AGK656" s="802"/>
      <c r="AGL656" s="802"/>
      <c r="AGM656" s="802"/>
      <c r="AGN656" s="802"/>
      <c r="AGO656" s="802"/>
      <c r="AGP656" s="802"/>
      <c r="AGQ656" s="802"/>
      <c r="AGR656" s="802"/>
      <c r="AGS656" s="802"/>
      <c r="AGT656" s="802"/>
      <c r="AGU656" s="802"/>
      <c r="AGV656" s="802"/>
      <c r="AGW656" s="802"/>
      <c r="AGX656" s="802"/>
      <c r="AGY656" s="802"/>
      <c r="AGZ656" s="802"/>
      <c r="AHA656" s="802"/>
      <c r="AHB656" s="802"/>
      <c r="AHC656" s="802"/>
      <c r="AHD656" s="802"/>
      <c r="AHE656" s="802"/>
      <c r="AHF656" s="802"/>
      <c r="AHG656" s="802"/>
      <c r="AHH656" s="802"/>
      <c r="AHI656" s="802"/>
      <c r="AHJ656" s="802"/>
      <c r="AHK656" s="802"/>
      <c r="AHL656" s="802"/>
      <c r="AHM656" s="802"/>
      <c r="AHN656" s="802"/>
      <c r="AHO656" s="802"/>
      <c r="AHP656" s="802"/>
      <c r="AHQ656" s="802"/>
      <c r="AHR656" s="802"/>
      <c r="AHS656" s="802"/>
      <c r="AHT656" s="802"/>
      <c r="AHU656" s="802"/>
      <c r="AHV656" s="802"/>
      <c r="AHW656" s="802"/>
      <c r="AHX656" s="802"/>
      <c r="AHY656" s="802"/>
      <c r="AHZ656" s="802"/>
      <c r="AIA656" s="802"/>
      <c r="AIB656" s="802"/>
      <c r="AIC656" s="802"/>
      <c r="AID656" s="802"/>
      <c r="AIE656" s="802"/>
      <c r="AIF656" s="802"/>
      <c r="AIG656" s="802"/>
      <c r="AIH656" s="802"/>
      <c r="AII656" s="802"/>
      <c r="AIJ656" s="802"/>
      <c r="AIK656" s="793"/>
      <c r="AIL656" s="793"/>
      <c r="AIM656" s="793"/>
      <c r="AIN656" s="793"/>
      <c r="AIO656" s="793"/>
      <c r="AIP656" s="793"/>
      <c r="AIQ656" s="793"/>
      <c r="AIR656" s="793"/>
      <c r="AIS656" s="793"/>
      <c r="AIT656" s="793"/>
      <c r="AIU656" s="793"/>
      <c r="AIV656" s="793"/>
      <c r="AIW656" s="793"/>
      <c r="AIX656" s="793"/>
      <c r="AIY656" s="793"/>
      <c r="AIZ656" s="793"/>
      <c r="AJA656" s="793"/>
      <c r="AJB656" s="793"/>
      <c r="AJC656" s="793"/>
      <c r="AJD656" s="793"/>
      <c r="AJE656" s="793"/>
      <c r="AJF656" s="793"/>
      <c r="AJG656" s="793"/>
      <c r="AJH656" s="793"/>
      <c r="AJI656" s="793"/>
      <c r="AJJ656" s="793"/>
      <c r="AJK656" s="793"/>
      <c r="AJL656" s="793"/>
      <c r="AJM656" s="793"/>
      <c r="AJN656" s="793"/>
      <c r="AJO656" s="793"/>
      <c r="AJP656" s="793"/>
      <c r="AJQ656" s="793"/>
      <c r="AJR656" s="793"/>
      <c r="AJS656" s="793"/>
      <c r="AJT656" s="793"/>
      <c r="AJU656" s="793"/>
      <c r="AJV656" s="793"/>
      <c r="AJW656" s="793"/>
      <c r="AJX656" s="793"/>
      <c r="AJY656" s="793"/>
      <c r="AJZ656" s="793"/>
      <c r="AKA656" s="793"/>
      <c r="AKB656" s="793"/>
      <c r="AKC656" s="793"/>
      <c r="AKD656" s="793"/>
      <c r="AKE656" s="793"/>
      <c r="AKF656" s="793"/>
      <c r="AKG656" s="793"/>
      <c r="AKH656" s="793"/>
      <c r="AKI656" s="793"/>
      <c r="AKJ656" s="793"/>
      <c r="AKK656" s="793"/>
      <c r="AKL656" s="793"/>
      <c r="AKM656" s="793"/>
      <c r="AKN656" s="793"/>
      <c r="AKO656" s="793"/>
      <c r="AKP656" s="793"/>
      <c r="AKQ656" s="793"/>
      <c r="AKR656" s="793"/>
      <c r="AKS656" s="793"/>
      <c r="AKT656" s="793"/>
      <c r="AKU656" s="793"/>
      <c r="AKV656" s="793"/>
      <c r="AKW656" s="793"/>
      <c r="AKX656" s="793"/>
      <c r="AKY656" s="793"/>
      <c r="AKZ656" s="793"/>
      <c r="ALA656" s="793"/>
      <c r="ALB656" s="793"/>
      <c r="ALC656" s="793"/>
      <c r="ALD656" s="793"/>
      <c r="ALE656" s="793"/>
      <c r="ALF656" s="793"/>
      <c r="ALG656" s="793"/>
      <c r="ALH656" s="793"/>
      <c r="ALI656" s="793"/>
      <c r="ALJ656" s="793"/>
      <c r="ALK656" s="793"/>
      <c r="ALL656" s="793"/>
      <c r="ALM656" s="793"/>
      <c r="ALN656" s="793"/>
      <c r="ALO656" s="793"/>
      <c r="ALP656" s="793"/>
      <c r="ALQ656" s="793"/>
      <c r="ALR656" s="793"/>
      <c r="ALS656" s="793"/>
      <c r="ALT656" s="793"/>
      <c r="ALU656" s="793"/>
      <c r="ALV656" s="793"/>
      <c r="ALW656" s="793"/>
      <c r="ALX656" s="793"/>
      <c r="ALY656" s="793"/>
      <c r="ALZ656" s="793"/>
      <c r="AMA656" s="793"/>
      <c r="AMB656" s="793"/>
      <c r="AMC656" s="793"/>
      <c r="AMD656" s="793"/>
      <c r="AME656" s="793"/>
      <c r="AMF656" s="793"/>
      <c r="AMG656" s="793"/>
      <c r="AMH656" s="793"/>
      <c r="AMI656" s="793"/>
      <c r="AMJ656" s="793"/>
      <c r="AMK656" s="793"/>
      <c r="AML656" s="793"/>
      <c r="AMM656" s="793"/>
      <c r="AMN656" s="793"/>
      <c r="AMO656" s="793"/>
      <c r="AMP656" s="793"/>
      <c r="AMQ656" s="793"/>
      <c r="AMR656" s="793"/>
      <c r="AMS656" s="793"/>
      <c r="AMT656" s="793"/>
      <c r="AMU656" s="793"/>
      <c r="AMV656" s="793"/>
      <c r="AMW656" s="793"/>
      <c r="AMX656" s="793"/>
      <c r="AMY656" s="793"/>
      <c r="AMZ656" s="793"/>
      <c r="ANA656" s="793"/>
      <c r="ANB656" s="793"/>
      <c r="ANC656" s="793"/>
      <c r="AND656" s="793"/>
      <c r="ANE656" s="793"/>
      <c r="ANF656" s="793"/>
      <c r="ANG656" s="793"/>
      <c r="ANH656" s="793"/>
      <c r="ANI656" s="793"/>
      <c r="ANJ656" s="793"/>
      <c r="ANK656" s="793"/>
      <c r="ANL656" s="793"/>
      <c r="ANM656" s="793"/>
      <c r="ANN656" s="793"/>
      <c r="ANO656" s="793"/>
      <c r="ANP656" s="793"/>
      <c r="ANQ656" s="793"/>
      <c r="ANR656" s="793"/>
      <c r="ANS656" s="793"/>
      <c r="ANT656" s="793"/>
      <c r="ANU656" s="793"/>
      <c r="ANV656" s="793"/>
      <c r="ANW656" s="793"/>
      <c r="ANX656" s="793"/>
      <c r="ANY656" s="793"/>
      <c r="ANZ656" s="793"/>
      <c r="AOA656" s="793"/>
      <c r="AOB656" s="793"/>
      <c r="AOC656" s="793"/>
      <c r="AOD656" s="793"/>
      <c r="AOE656" s="793"/>
      <c r="AOF656" s="793"/>
      <c r="AOG656" s="793"/>
      <c r="AOH656" s="793"/>
      <c r="AOI656" s="793"/>
      <c r="AOJ656" s="793"/>
      <c r="AOK656" s="793"/>
      <c r="AOL656" s="793"/>
      <c r="AOM656" s="793"/>
      <c r="AON656" s="793"/>
      <c r="AOO656" s="793"/>
      <c r="AOP656" s="793"/>
      <c r="AOQ656" s="793"/>
      <c r="AOR656" s="793"/>
      <c r="AOS656" s="793"/>
      <c r="AOT656" s="793"/>
      <c r="AOU656" s="793"/>
      <c r="AOV656" s="793"/>
      <c r="AOW656" s="793"/>
      <c r="AOX656" s="793"/>
      <c r="AOY656" s="793"/>
      <c r="AOZ656" s="793"/>
      <c r="APA656" s="793"/>
      <c r="APB656" s="793"/>
      <c r="APC656" s="793"/>
      <c r="APD656" s="793"/>
      <c r="APE656" s="793"/>
      <c r="APF656" s="793"/>
      <c r="APG656" s="793"/>
      <c r="APH656" s="793"/>
      <c r="API656" s="793"/>
      <c r="APJ656" s="793"/>
      <c r="APK656" s="793"/>
      <c r="APL656" s="793"/>
      <c r="APM656" s="793"/>
      <c r="APN656" s="793"/>
      <c r="APO656" s="793"/>
      <c r="APP656" s="793"/>
      <c r="APQ656" s="793"/>
      <c r="APR656" s="793"/>
      <c r="APS656" s="793"/>
      <c r="APT656" s="793"/>
      <c r="APU656" s="793"/>
      <c r="APV656" s="793"/>
      <c r="APW656" s="793"/>
      <c r="APX656" s="793"/>
      <c r="APY656" s="793"/>
      <c r="APZ656" s="793"/>
      <c r="AQA656" s="793"/>
      <c r="AQB656" s="793"/>
      <c r="AQC656" s="793"/>
      <c r="AQD656" s="793"/>
      <c r="AQE656" s="802"/>
      <c r="AQF656" s="802"/>
      <c r="AQG656" s="802"/>
      <c r="AQH656" s="802"/>
      <c r="AQI656" s="802"/>
      <c r="AQJ656" s="802"/>
      <c r="AQK656" s="802"/>
      <c r="AQL656" s="802"/>
      <c r="AQM656" s="802"/>
      <c r="AQN656" s="802"/>
      <c r="AQO656" s="802"/>
      <c r="AQP656" s="802"/>
      <c r="AQQ656" s="802"/>
      <c r="AQR656" s="802"/>
      <c r="AQS656" s="802"/>
      <c r="AQT656" s="802"/>
      <c r="AQU656" s="802"/>
      <c r="AQV656" s="802"/>
      <c r="AQW656" s="802"/>
      <c r="AQX656" s="802"/>
      <c r="AQY656" s="802"/>
      <c r="AQZ656" s="802"/>
      <c r="ARA656" s="802"/>
      <c r="ARB656" s="802"/>
      <c r="ARC656" s="802"/>
      <c r="ARD656" s="802"/>
      <c r="ARE656" s="802"/>
      <c r="ARF656" s="802"/>
      <c r="ARG656" s="802"/>
      <c r="ARH656" s="802"/>
      <c r="ARI656" s="802"/>
      <c r="ARJ656" s="802"/>
      <c r="ARK656" s="802"/>
      <c r="ARL656" s="802"/>
      <c r="ARM656" s="802"/>
      <c r="ARN656" s="802"/>
      <c r="ARO656" s="802"/>
      <c r="ARP656" s="802"/>
      <c r="ARQ656" s="802"/>
      <c r="ARR656" s="802"/>
      <c r="ARS656" s="802"/>
      <c r="ART656" s="802"/>
      <c r="ARU656" s="802"/>
      <c r="ARV656" s="802"/>
      <c r="ARW656" s="802"/>
      <c r="ARX656" s="802"/>
      <c r="ARY656" s="802"/>
      <c r="ARZ656" s="802"/>
      <c r="ASA656" s="802"/>
      <c r="ASB656" s="802"/>
      <c r="ASC656" s="802"/>
      <c r="ASD656" s="802"/>
      <c r="ASE656" s="802"/>
      <c r="ASF656" s="802"/>
      <c r="ASG656" s="802"/>
      <c r="ASH656" s="802"/>
      <c r="ASI656" s="802"/>
      <c r="ASJ656" s="802"/>
      <c r="ASK656" s="802"/>
      <c r="ASL656" s="802"/>
      <c r="ASM656" s="793"/>
      <c r="ASN656" s="793"/>
      <c r="ASO656" s="793"/>
      <c r="ASP656" s="793"/>
      <c r="ASQ656" s="793"/>
      <c r="ASR656" s="793"/>
      <c r="ASS656" s="793"/>
      <c r="AST656" s="793"/>
      <c r="ASU656" s="793"/>
      <c r="ASV656" s="793"/>
      <c r="ASW656" s="793"/>
      <c r="ASX656" s="793"/>
      <c r="ASY656" s="793"/>
      <c r="ASZ656" s="793"/>
      <c r="ATA656" s="793"/>
      <c r="ATB656" s="793"/>
      <c r="ATC656" s="793"/>
      <c r="ATD656" s="793"/>
      <c r="ATE656" s="793"/>
      <c r="ATF656" s="793"/>
      <c r="ATG656" s="793"/>
      <c r="ATH656" s="793"/>
      <c r="ATI656" s="793"/>
      <c r="ATJ656" s="793"/>
      <c r="ATK656" s="793"/>
      <c r="ATL656" s="793"/>
      <c r="ATM656" s="793"/>
      <c r="ATN656" s="793"/>
      <c r="ATO656" s="793"/>
      <c r="ATP656" s="793"/>
      <c r="ATQ656" s="609"/>
      <c r="ATS656" s="648"/>
      <c r="ATU656" s="83" t="s">
        <v>79</v>
      </c>
      <c r="ATV656" s="682" t="s">
        <v>93</v>
      </c>
      <c r="ATZ656" s="609"/>
      <c r="AUB656" s="642" t="s">
        <v>94</v>
      </c>
      <c r="AUC656" s="643"/>
      <c r="AUD656" s="643"/>
      <c r="AUE656" s="643"/>
      <c r="AUF656" s="643"/>
      <c r="AUG656" s="643"/>
      <c r="AUH656" s="643"/>
      <c r="AUI656" s="643"/>
      <c r="AUJ656" s="643"/>
      <c r="AUK656" s="643"/>
      <c r="AUL656" s="643"/>
      <c r="AUM656" s="643"/>
      <c r="AUN656" s="643"/>
      <c r="AUO656" s="643"/>
      <c r="AUP656" s="656"/>
      <c r="AUQ656" s="643"/>
      <c r="AUR656" s="656"/>
      <c r="AUS656" s="643"/>
      <c r="AUT656" s="656"/>
      <c r="AUU656" s="643"/>
      <c r="AUV656" s="643"/>
      <c r="AUW656" s="643"/>
      <c r="AUX656" s="643"/>
      <c r="AUY656" s="643"/>
      <c r="AUZ656" s="643"/>
      <c r="AVA656" s="644"/>
      <c r="AVI656" s="609"/>
      <c r="AZS656" s="609"/>
    </row>
    <row r="657" spans="21:1371" s="178" customFormat="1" ht="13.5">
      <c r="U657" s="781"/>
      <c r="V657" s="781"/>
      <c r="W657" s="781"/>
      <c r="AS657" s="802"/>
      <c r="AT657" s="802"/>
      <c r="AU657" s="802"/>
      <c r="AV657" s="802"/>
      <c r="AW657" s="802"/>
      <c r="AX657" s="802"/>
      <c r="AY657" s="802"/>
      <c r="AZ657" s="802"/>
      <c r="BA657" s="802"/>
      <c r="BB657" s="802"/>
      <c r="BC657" s="802"/>
      <c r="BD657" s="802"/>
      <c r="BE657" s="802"/>
      <c r="BF657" s="802"/>
      <c r="BG657" s="802"/>
      <c r="BH657" s="802"/>
      <c r="BI657" s="802"/>
      <c r="BJ657" s="802"/>
      <c r="BK657" s="802"/>
      <c r="BL657" s="802"/>
      <c r="BM657" s="802"/>
      <c r="BN657" s="802"/>
      <c r="BO657" s="802"/>
      <c r="BP657" s="802"/>
      <c r="BQ657" s="802"/>
      <c r="BR657" s="802"/>
      <c r="BS657" s="802"/>
      <c r="BT657" s="802"/>
      <c r="BU657" s="802"/>
      <c r="BV657" s="802"/>
      <c r="BW657" s="802"/>
      <c r="BX657" s="802"/>
      <c r="BY657" s="802"/>
      <c r="BZ657" s="802"/>
      <c r="CA657" s="802"/>
      <c r="CB657" s="802"/>
      <c r="CC657" s="802"/>
      <c r="CD657" s="802"/>
      <c r="CE657" s="802"/>
      <c r="CF657" s="802"/>
      <c r="CG657" s="802"/>
      <c r="CH657" s="802"/>
      <c r="CI657" s="802"/>
      <c r="CJ657" s="802"/>
      <c r="CK657" s="802"/>
      <c r="CL657" s="802"/>
      <c r="CM657" s="802"/>
      <c r="CN657" s="802"/>
      <c r="CO657" s="802"/>
      <c r="CP657" s="802"/>
      <c r="CQ657" s="802"/>
      <c r="CR657" s="802"/>
      <c r="CS657" s="802"/>
      <c r="CT657" s="802"/>
      <c r="CU657" s="802"/>
      <c r="CV657" s="802"/>
      <c r="CW657" s="802"/>
      <c r="CX657" s="802"/>
      <c r="CY657" s="802"/>
      <c r="CZ657" s="802"/>
      <c r="DA657" s="802"/>
      <c r="DB657" s="802"/>
      <c r="DC657" s="802"/>
      <c r="DD657" s="802"/>
      <c r="DE657" s="802"/>
      <c r="DF657" s="802"/>
      <c r="DG657" s="802"/>
      <c r="DH657" s="802"/>
      <c r="DI657" s="802"/>
      <c r="DJ657" s="802"/>
      <c r="DK657" s="802"/>
      <c r="DL657" s="802"/>
      <c r="DM657" s="802"/>
      <c r="DN657" s="802"/>
      <c r="DO657" s="802"/>
      <c r="DP657" s="802"/>
      <c r="DQ657" s="802"/>
      <c r="DR657" s="802"/>
      <c r="DS657" s="802"/>
      <c r="DT657" s="802"/>
      <c r="DU657" s="802"/>
      <c r="DV657" s="802"/>
      <c r="DW657" s="802"/>
      <c r="DX657" s="802"/>
      <c r="DY657" s="802"/>
      <c r="DZ657" s="802"/>
      <c r="EA657" s="802"/>
      <c r="EB657" s="802"/>
      <c r="EC657" s="802"/>
      <c r="ED657" s="802"/>
      <c r="EE657" s="802"/>
      <c r="EF657" s="802"/>
      <c r="EG657" s="802"/>
      <c r="EH657" s="802"/>
      <c r="EI657" s="802"/>
      <c r="EJ657" s="802"/>
      <c r="EK657" s="802"/>
      <c r="EL657" s="802"/>
      <c r="EM657" s="802"/>
      <c r="EN657" s="802"/>
      <c r="EO657" s="802"/>
      <c r="EP657" s="802"/>
      <c r="EQ657" s="802"/>
      <c r="ER657" s="802"/>
      <c r="ES657" s="802"/>
      <c r="ET657" s="802"/>
      <c r="EU657" s="802"/>
      <c r="EV657" s="802"/>
      <c r="EW657" s="802"/>
      <c r="EX657" s="802"/>
      <c r="EY657" s="802"/>
      <c r="EZ657" s="802"/>
      <c r="FA657" s="802"/>
      <c r="FB657" s="802"/>
      <c r="FC657" s="802"/>
      <c r="FD657" s="802"/>
      <c r="FE657" s="802"/>
      <c r="FF657" s="802"/>
      <c r="FG657" s="802"/>
      <c r="FH657" s="802"/>
      <c r="FI657" s="802"/>
      <c r="FJ657" s="802"/>
      <c r="FK657" s="802"/>
      <c r="FL657" s="802"/>
      <c r="FM657" s="802"/>
      <c r="FN657" s="802"/>
      <c r="FO657" s="802"/>
      <c r="FP657" s="802"/>
      <c r="FQ657" s="802"/>
      <c r="FR657" s="802"/>
      <c r="FS657" s="802"/>
      <c r="FT657" s="802"/>
      <c r="FU657" s="802"/>
      <c r="FV657" s="802"/>
      <c r="FW657" s="802"/>
      <c r="FX657" s="802"/>
      <c r="FY657" s="802"/>
      <c r="FZ657" s="802"/>
      <c r="GA657" s="802"/>
      <c r="GB657" s="802"/>
      <c r="GC657" s="802"/>
      <c r="GD657" s="802"/>
      <c r="GE657" s="802"/>
      <c r="GF657" s="802"/>
      <c r="GG657" s="802"/>
      <c r="GH657" s="802"/>
      <c r="GI657" s="802"/>
      <c r="GJ657" s="802"/>
      <c r="GK657" s="802"/>
      <c r="GL657" s="802"/>
      <c r="GM657" s="802"/>
      <c r="GN657" s="802"/>
      <c r="GO657" s="802"/>
      <c r="GP657" s="802"/>
      <c r="GQ657" s="802"/>
      <c r="GR657" s="802"/>
      <c r="GS657" s="802"/>
      <c r="GT657" s="802"/>
      <c r="GU657" s="802"/>
      <c r="GV657" s="802"/>
      <c r="GW657" s="802"/>
      <c r="GX657" s="802"/>
      <c r="GY657" s="802"/>
      <c r="GZ657" s="802"/>
      <c r="HA657" s="802"/>
      <c r="HB657" s="802"/>
      <c r="HC657" s="802"/>
      <c r="HD657" s="802"/>
      <c r="HE657" s="802"/>
      <c r="HF657" s="802"/>
      <c r="HG657" s="802"/>
      <c r="HH657" s="802"/>
      <c r="HI657" s="802"/>
      <c r="HJ657" s="802"/>
      <c r="HK657" s="802"/>
      <c r="HL657" s="802"/>
      <c r="HM657" s="802"/>
      <c r="HN657" s="802"/>
      <c r="HO657" s="802"/>
      <c r="HP657" s="802"/>
      <c r="HQ657" s="802"/>
      <c r="HR657" s="802"/>
      <c r="HS657" s="802"/>
      <c r="HT657" s="802"/>
      <c r="HU657" s="802"/>
      <c r="HV657" s="802"/>
      <c r="HW657" s="802"/>
      <c r="HX657" s="802"/>
      <c r="HY657" s="802"/>
      <c r="HZ657" s="802"/>
      <c r="IA657" s="802"/>
      <c r="IB657" s="802"/>
      <c r="IC657" s="802"/>
      <c r="ID657" s="802"/>
      <c r="IE657" s="802"/>
      <c r="IF657" s="802"/>
      <c r="IG657" s="802"/>
      <c r="IH657" s="802"/>
      <c r="II657" s="802"/>
      <c r="IJ657" s="802"/>
      <c r="IK657" s="802"/>
      <c r="IL657" s="802"/>
      <c r="IM657" s="802"/>
      <c r="IN657" s="802"/>
      <c r="IO657" s="802"/>
      <c r="IP657" s="802"/>
      <c r="IQ657" s="802"/>
      <c r="IR657" s="802"/>
      <c r="IS657" s="802"/>
      <c r="IT657" s="802"/>
      <c r="IU657" s="802"/>
      <c r="IV657" s="802"/>
      <c r="IW657" s="802"/>
      <c r="IX657" s="802"/>
      <c r="IY657" s="802"/>
      <c r="IZ657" s="802"/>
      <c r="JA657" s="802"/>
      <c r="JB657" s="802"/>
      <c r="JC657" s="802"/>
      <c r="JD657" s="802"/>
      <c r="JE657" s="802"/>
      <c r="JF657" s="802"/>
      <c r="JG657" s="802"/>
      <c r="JH657" s="802"/>
      <c r="JI657" s="802"/>
      <c r="JJ657" s="802"/>
      <c r="JK657" s="802"/>
      <c r="JL657" s="802"/>
      <c r="JM657" s="802"/>
      <c r="JN657" s="802"/>
      <c r="JO657" s="802"/>
      <c r="JP657" s="802"/>
      <c r="JQ657" s="802"/>
      <c r="JR657" s="802"/>
      <c r="JS657" s="802"/>
      <c r="JT657" s="802"/>
      <c r="JU657" s="802"/>
      <c r="JV657" s="802"/>
      <c r="JW657" s="802"/>
      <c r="JX657" s="802"/>
      <c r="JY657" s="802"/>
      <c r="JZ657" s="802"/>
      <c r="KA657" s="802"/>
      <c r="KB657" s="802"/>
      <c r="KC657" s="802"/>
      <c r="KD657" s="802"/>
      <c r="KE657" s="802"/>
      <c r="KF657" s="802"/>
      <c r="KG657" s="802"/>
      <c r="KH657" s="802"/>
      <c r="KI657" s="802"/>
      <c r="KJ657" s="802"/>
      <c r="KK657" s="802"/>
      <c r="KL657" s="802"/>
      <c r="KM657" s="802"/>
      <c r="KN657" s="802"/>
      <c r="KO657" s="802"/>
      <c r="KP657" s="802"/>
      <c r="KQ657" s="802"/>
      <c r="KR657" s="802"/>
      <c r="KS657" s="802"/>
      <c r="KT657" s="802"/>
      <c r="KU657" s="802"/>
      <c r="KV657" s="802"/>
      <c r="KW657" s="802"/>
      <c r="KX657" s="802"/>
      <c r="KY657" s="802"/>
      <c r="KZ657" s="802"/>
      <c r="LA657" s="802"/>
      <c r="LB657" s="802"/>
      <c r="LC657" s="802"/>
      <c r="LD657" s="802"/>
      <c r="LE657" s="802"/>
      <c r="LF657" s="802"/>
      <c r="LG657" s="802"/>
      <c r="LH657" s="802"/>
      <c r="LI657" s="802"/>
      <c r="LJ657" s="802"/>
      <c r="LK657" s="802"/>
      <c r="LL657" s="802"/>
      <c r="LM657" s="802"/>
      <c r="LN657" s="802"/>
      <c r="LO657" s="802"/>
      <c r="LP657" s="802"/>
      <c r="LQ657" s="802"/>
      <c r="LR657" s="802"/>
      <c r="LS657" s="802"/>
      <c r="LT657" s="802"/>
      <c r="LU657" s="802"/>
      <c r="LV657" s="802"/>
      <c r="LW657" s="802"/>
      <c r="LX657" s="802"/>
      <c r="LY657" s="802"/>
      <c r="LZ657" s="802"/>
      <c r="MA657" s="802"/>
      <c r="MB657" s="802"/>
      <c r="MC657" s="802"/>
      <c r="MD657" s="802"/>
      <c r="ME657" s="802"/>
      <c r="MF657" s="802"/>
      <c r="MG657" s="802"/>
      <c r="MH657" s="802"/>
      <c r="MI657" s="802"/>
      <c r="MJ657" s="802"/>
      <c r="MK657" s="802"/>
      <c r="ML657" s="802"/>
      <c r="MM657" s="802"/>
      <c r="MN657" s="802"/>
      <c r="MO657" s="802"/>
      <c r="MP657" s="802"/>
      <c r="MQ657" s="802"/>
      <c r="MR657" s="802"/>
      <c r="MS657" s="802"/>
      <c r="MT657" s="802"/>
      <c r="MU657" s="802"/>
      <c r="MV657" s="802"/>
      <c r="MW657" s="802"/>
      <c r="MX657" s="802"/>
      <c r="MY657" s="802"/>
      <c r="MZ657" s="802"/>
      <c r="NA657" s="802"/>
      <c r="NB657" s="802"/>
      <c r="NC657" s="802"/>
      <c r="ND657" s="802"/>
      <c r="NE657" s="802"/>
      <c r="NF657" s="802"/>
      <c r="NG657" s="802"/>
      <c r="NH657" s="802"/>
      <c r="NI657" s="802"/>
      <c r="NJ657" s="802"/>
      <c r="NK657" s="802"/>
      <c r="NL657" s="802"/>
      <c r="NM657" s="802"/>
      <c r="NN657" s="802"/>
      <c r="NO657" s="802"/>
      <c r="NP657" s="802"/>
      <c r="NQ657" s="802"/>
      <c r="NR657" s="802"/>
      <c r="NS657" s="802"/>
      <c r="NT657" s="802"/>
      <c r="NU657" s="802"/>
      <c r="NV657" s="802"/>
      <c r="NW657" s="802"/>
      <c r="NX657" s="802"/>
      <c r="NY657" s="802"/>
      <c r="NZ657" s="802"/>
      <c r="OA657" s="802"/>
      <c r="OB657" s="802"/>
      <c r="OC657" s="802"/>
      <c r="OD657" s="802"/>
      <c r="OE657" s="802"/>
      <c r="OF657" s="802"/>
      <c r="OG657" s="802"/>
      <c r="OH657" s="802"/>
      <c r="OI657" s="802"/>
      <c r="OJ657" s="802"/>
      <c r="OK657" s="802"/>
      <c r="OL657" s="802"/>
      <c r="OM657" s="802"/>
      <c r="ON657" s="802"/>
      <c r="OO657" s="802"/>
      <c r="OP657" s="802"/>
      <c r="OQ657" s="802"/>
      <c r="OR657" s="802"/>
      <c r="OS657" s="802"/>
      <c r="OT657" s="802"/>
      <c r="OU657" s="802"/>
      <c r="OV657" s="802"/>
      <c r="OW657" s="802"/>
      <c r="OX657" s="802"/>
      <c r="OY657" s="802"/>
      <c r="OZ657" s="802"/>
      <c r="PA657" s="802"/>
      <c r="PB657" s="802"/>
      <c r="PC657" s="802"/>
      <c r="PD657" s="802"/>
      <c r="PE657" s="802"/>
      <c r="PF657" s="802"/>
      <c r="PG657" s="802"/>
      <c r="PH657" s="802"/>
      <c r="PI657" s="802"/>
      <c r="PJ657" s="802"/>
      <c r="PK657" s="802"/>
      <c r="PL657" s="802"/>
      <c r="PM657" s="802"/>
      <c r="PN657" s="802"/>
      <c r="PO657" s="802"/>
      <c r="PP657" s="802"/>
      <c r="PQ657" s="802"/>
      <c r="PR657" s="802"/>
      <c r="PS657" s="802"/>
      <c r="PT657" s="802"/>
      <c r="PU657" s="802"/>
      <c r="PV657" s="802"/>
      <c r="PW657" s="802"/>
      <c r="PX657" s="802"/>
      <c r="PY657" s="802"/>
      <c r="PZ657" s="802"/>
      <c r="QA657" s="802"/>
      <c r="QB657" s="802"/>
      <c r="QC657" s="802"/>
      <c r="QD657" s="802"/>
      <c r="QE657" s="802"/>
      <c r="QF657" s="802"/>
      <c r="QG657" s="802"/>
      <c r="QH657" s="802"/>
      <c r="QI657" s="802"/>
      <c r="QJ657" s="802"/>
      <c r="QK657" s="802"/>
      <c r="QL657" s="802"/>
      <c r="QM657" s="802"/>
      <c r="QN657" s="802"/>
      <c r="QO657" s="802"/>
      <c r="QP657" s="802"/>
      <c r="QQ657" s="802"/>
      <c r="QR657" s="802"/>
      <c r="QS657" s="802"/>
      <c r="QT657" s="802"/>
      <c r="QU657" s="802"/>
      <c r="QV657" s="802"/>
      <c r="QW657" s="802"/>
      <c r="QX657" s="802"/>
      <c r="QY657" s="802"/>
      <c r="QZ657" s="802"/>
      <c r="RA657" s="802"/>
      <c r="RB657" s="802"/>
      <c r="RC657" s="802"/>
      <c r="RD657" s="802"/>
      <c r="RE657" s="802"/>
      <c r="RF657" s="802"/>
      <c r="RG657" s="802"/>
      <c r="RH657" s="802"/>
      <c r="RI657" s="802"/>
      <c r="RJ657" s="802"/>
      <c r="RK657" s="802"/>
      <c r="RL657" s="802"/>
      <c r="RM657" s="802"/>
      <c r="RN657" s="802"/>
      <c r="RO657" s="802"/>
      <c r="RP657" s="802"/>
      <c r="RQ657" s="802"/>
      <c r="RR657" s="802"/>
      <c r="RS657" s="802"/>
      <c r="RT657" s="802"/>
      <c r="RU657" s="802"/>
      <c r="RV657" s="802"/>
      <c r="RW657" s="802"/>
      <c r="RX657" s="802"/>
      <c r="RY657" s="802"/>
      <c r="RZ657" s="802"/>
      <c r="SA657" s="802"/>
      <c r="SB657" s="802"/>
      <c r="SC657" s="802"/>
      <c r="SD657" s="802"/>
      <c r="SE657" s="802"/>
      <c r="SF657" s="802"/>
      <c r="SG657" s="802"/>
      <c r="SH657" s="802"/>
      <c r="SI657" s="802"/>
      <c r="SJ657" s="802"/>
      <c r="SK657" s="802"/>
      <c r="SL657" s="802"/>
      <c r="SM657" s="802"/>
      <c r="SN657" s="802"/>
      <c r="SO657" s="802"/>
      <c r="SP657" s="802"/>
      <c r="SQ657" s="802"/>
      <c r="SR657" s="802"/>
      <c r="SS657" s="802"/>
      <c r="ST657" s="802"/>
      <c r="SU657" s="802"/>
      <c r="SV657" s="802"/>
      <c r="SW657" s="802"/>
      <c r="SX657" s="802"/>
      <c r="SY657" s="802"/>
      <c r="SZ657" s="802"/>
      <c r="TA657" s="802"/>
      <c r="TB657" s="802"/>
      <c r="TC657" s="802"/>
      <c r="TD657" s="802"/>
      <c r="TE657" s="802"/>
      <c r="TF657" s="802"/>
      <c r="TG657" s="802"/>
      <c r="TH657" s="802"/>
      <c r="TI657" s="802"/>
      <c r="TJ657" s="802"/>
      <c r="TK657" s="802"/>
      <c r="TL657" s="802"/>
      <c r="TM657" s="802"/>
      <c r="TN657" s="802"/>
      <c r="TO657" s="802"/>
      <c r="TP657" s="802"/>
      <c r="TQ657" s="802"/>
      <c r="TR657" s="802"/>
      <c r="TS657" s="802"/>
      <c r="TT657" s="802"/>
      <c r="TU657" s="802"/>
      <c r="TV657" s="802"/>
      <c r="TW657" s="802"/>
      <c r="TX657" s="802"/>
      <c r="TY657" s="802"/>
      <c r="TZ657" s="802"/>
      <c r="UA657" s="802"/>
      <c r="UB657" s="802"/>
      <c r="UC657" s="802"/>
      <c r="UD657" s="802"/>
      <c r="UE657" s="802"/>
      <c r="UF657" s="802"/>
      <c r="UG657" s="802"/>
      <c r="UH657" s="802"/>
      <c r="UI657" s="802"/>
      <c r="UJ657" s="802"/>
      <c r="UK657" s="802"/>
      <c r="UL657" s="802"/>
      <c r="UM657" s="802"/>
      <c r="UN657" s="802"/>
      <c r="UO657" s="802"/>
      <c r="UP657" s="802"/>
      <c r="UQ657" s="802"/>
      <c r="UR657" s="802"/>
      <c r="US657" s="802"/>
      <c r="UT657" s="802"/>
      <c r="UU657" s="802"/>
      <c r="UV657" s="802"/>
      <c r="UW657" s="802"/>
      <c r="UX657" s="802"/>
      <c r="UY657" s="802"/>
      <c r="UZ657" s="802"/>
      <c r="VA657" s="802"/>
      <c r="VB657" s="802"/>
      <c r="VC657" s="802"/>
      <c r="VD657" s="802"/>
      <c r="VE657" s="802"/>
      <c r="VF657" s="802"/>
      <c r="VG657" s="802"/>
      <c r="VH657" s="802"/>
      <c r="VI657" s="802"/>
      <c r="VJ657" s="802"/>
      <c r="VK657" s="802"/>
      <c r="VL657" s="802"/>
      <c r="VM657" s="802"/>
      <c r="VN657" s="802"/>
      <c r="VO657" s="802"/>
      <c r="VP657" s="802"/>
      <c r="VQ657" s="802"/>
      <c r="VR657" s="802"/>
      <c r="VS657" s="802"/>
      <c r="VT657" s="802"/>
      <c r="VU657" s="802"/>
      <c r="VV657" s="802"/>
      <c r="VW657" s="802"/>
      <c r="VX657" s="802"/>
      <c r="VY657" s="802"/>
      <c r="VZ657" s="802"/>
      <c r="WA657" s="802"/>
      <c r="WB657" s="802"/>
      <c r="WC657" s="802"/>
      <c r="WD657" s="802"/>
      <c r="WE657" s="802"/>
      <c r="WF657" s="802"/>
      <c r="WG657" s="802"/>
      <c r="WH657" s="802"/>
      <c r="WI657" s="802"/>
      <c r="WJ657" s="802"/>
      <c r="WK657" s="802"/>
      <c r="WL657" s="802"/>
      <c r="WM657" s="802"/>
      <c r="WN657" s="802"/>
      <c r="WO657" s="802"/>
      <c r="WP657" s="802"/>
      <c r="WQ657" s="802"/>
      <c r="WR657" s="802"/>
      <c r="WS657" s="802"/>
      <c r="WT657" s="802"/>
      <c r="WU657" s="802"/>
      <c r="WV657" s="802"/>
      <c r="WW657" s="802"/>
      <c r="WX657" s="802"/>
      <c r="WY657" s="802"/>
      <c r="WZ657" s="802"/>
      <c r="XA657" s="802"/>
      <c r="XB657" s="802"/>
      <c r="XC657" s="802"/>
      <c r="XD657" s="802"/>
      <c r="XE657" s="802"/>
      <c r="XF657" s="802"/>
      <c r="XG657" s="802"/>
      <c r="XH657" s="802"/>
      <c r="XI657" s="802"/>
      <c r="XJ657" s="802"/>
      <c r="XK657" s="802"/>
      <c r="XL657" s="802"/>
      <c r="XM657" s="802"/>
      <c r="XN657" s="802"/>
      <c r="XO657" s="802"/>
      <c r="XP657" s="802"/>
      <c r="XQ657" s="802"/>
      <c r="XR657" s="802"/>
      <c r="XS657" s="802"/>
      <c r="XT657" s="802"/>
      <c r="XU657" s="802"/>
      <c r="XV657" s="802"/>
      <c r="XW657" s="802"/>
      <c r="XX657" s="802"/>
      <c r="XY657" s="802"/>
      <c r="XZ657" s="802"/>
      <c r="YA657" s="802"/>
      <c r="YB657" s="802"/>
      <c r="YC657" s="802"/>
      <c r="YD657" s="802"/>
      <c r="YE657" s="802"/>
      <c r="YF657" s="802"/>
      <c r="YG657" s="802"/>
      <c r="YH657" s="802"/>
      <c r="YI657" s="802"/>
      <c r="YJ657" s="802"/>
      <c r="YK657" s="802"/>
      <c r="YL657" s="802"/>
      <c r="YM657" s="802"/>
      <c r="YN657" s="802"/>
      <c r="YO657" s="802"/>
      <c r="YP657" s="802"/>
      <c r="YQ657" s="802"/>
      <c r="YR657" s="802"/>
      <c r="YS657" s="802"/>
      <c r="YT657" s="802"/>
      <c r="YU657" s="802"/>
      <c r="YV657" s="802"/>
      <c r="YW657" s="802"/>
      <c r="YX657" s="802"/>
      <c r="YY657" s="802"/>
      <c r="YZ657" s="802"/>
      <c r="ZA657" s="802"/>
      <c r="ZB657" s="802"/>
      <c r="ZC657" s="802"/>
      <c r="ZD657" s="802"/>
      <c r="ZE657" s="802"/>
      <c r="ZF657" s="802"/>
      <c r="ZG657" s="802"/>
      <c r="ZH657" s="802"/>
      <c r="ZI657" s="802"/>
      <c r="ZJ657" s="802"/>
      <c r="ZK657" s="802"/>
      <c r="ZL657" s="802"/>
      <c r="ZM657" s="802"/>
      <c r="ZN657" s="802"/>
      <c r="ZO657" s="802"/>
      <c r="ZP657" s="802"/>
      <c r="ZQ657" s="802"/>
      <c r="ZR657" s="802"/>
      <c r="ZS657" s="802"/>
      <c r="ZT657" s="802"/>
      <c r="ZU657" s="802"/>
      <c r="ZV657" s="802"/>
      <c r="ZW657" s="802"/>
      <c r="ZX657" s="802"/>
      <c r="ZY657" s="802"/>
      <c r="ZZ657" s="802"/>
      <c r="AAA657" s="802"/>
      <c r="AAB657" s="802"/>
      <c r="AAC657" s="802"/>
      <c r="AAD657" s="802"/>
      <c r="AAE657" s="802"/>
      <c r="AAF657" s="802"/>
      <c r="AAG657" s="802"/>
      <c r="AAH657" s="802"/>
      <c r="AAI657" s="802"/>
      <c r="AAJ657" s="802"/>
      <c r="AAK657" s="802"/>
      <c r="AAL657" s="802"/>
      <c r="AAM657" s="802"/>
      <c r="AAN657" s="802"/>
      <c r="AAO657" s="802"/>
      <c r="AAP657" s="802"/>
      <c r="AAQ657" s="802"/>
      <c r="AAR657" s="802"/>
      <c r="AAS657" s="802"/>
      <c r="AAT657" s="802"/>
      <c r="AAU657" s="802"/>
      <c r="AAV657" s="802"/>
      <c r="AAW657" s="802"/>
      <c r="AAX657" s="802"/>
      <c r="AAY657" s="802"/>
      <c r="AAZ657" s="802"/>
      <c r="ABA657" s="802"/>
      <c r="ABB657" s="802"/>
      <c r="ABC657" s="802"/>
      <c r="ABD657" s="802"/>
      <c r="ABE657" s="802"/>
      <c r="ABF657" s="802"/>
      <c r="ABG657" s="802"/>
      <c r="ABH657" s="802"/>
      <c r="ABI657" s="802"/>
      <c r="ABJ657" s="802"/>
      <c r="ABK657" s="802"/>
      <c r="ABL657" s="802"/>
      <c r="ABM657" s="802"/>
      <c r="ABN657" s="802"/>
      <c r="ABO657" s="802"/>
      <c r="ABP657" s="802"/>
      <c r="ABQ657" s="802"/>
      <c r="ABR657" s="802"/>
      <c r="ABS657" s="802"/>
      <c r="ABT657" s="802"/>
      <c r="ABU657" s="802"/>
      <c r="ABV657" s="802"/>
      <c r="ABW657" s="802"/>
      <c r="ABX657" s="802"/>
      <c r="ABY657" s="802"/>
      <c r="ABZ657" s="802"/>
      <c r="ACA657" s="802"/>
      <c r="ACB657" s="802"/>
      <c r="ACC657" s="802"/>
      <c r="ACD657" s="802"/>
      <c r="ACE657" s="802"/>
      <c r="ACF657" s="802"/>
      <c r="ACG657" s="802"/>
      <c r="ACH657" s="802"/>
      <c r="ACI657" s="802"/>
      <c r="ACJ657" s="802"/>
      <c r="ACK657" s="802"/>
      <c r="ACL657" s="802"/>
      <c r="ACM657" s="802"/>
      <c r="ACN657" s="802"/>
      <c r="ACO657" s="802"/>
      <c r="ACP657" s="802"/>
      <c r="ACQ657" s="802"/>
      <c r="ACR657" s="802"/>
      <c r="ACS657" s="802"/>
      <c r="ACT657" s="802"/>
      <c r="ACU657" s="802"/>
      <c r="ACV657" s="802"/>
      <c r="ACW657" s="802"/>
      <c r="ACX657" s="802"/>
      <c r="ACY657" s="802"/>
      <c r="ACZ657" s="802"/>
      <c r="ADA657" s="802"/>
      <c r="ADB657" s="802"/>
      <c r="ADC657" s="802"/>
      <c r="ADD657" s="802"/>
      <c r="ADE657" s="802"/>
      <c r="ADF657" s="802"/>
      <c r="ADG657" s="802"/>
      <c r="ADH657" s="802"/>
      <c r="ADI657" s="802"/>
      <c r="ADJ657" s="802"/>
      <c r="ADK657" s="802"/>
      <c r="ADL657" s="802"/>
      <c r="ADM657" s="802"/>
      <c r="ADN657" s="802"/>
      <c r="ADO657" s="802"/>
      <c r="ADP657" s="802"/>
      <c r="ADQ657" s="802"/>
      <c r="ADR657" s="802"/>
      <c r="ADS657" s="802"/>
      <c r="ADT657" s="802"/>
      <c r="ADU657" s="802"/>
      <c r="ADV657" s="802"/>
      <c r="ADW657" s="802"/>
      <c r="ADX657" s="802"/>
      <c r="ADY657" s="802"/>
      <c r="ADZ657" s="802"/>
      <c r="AEA657" s="802"/>
      <c r="AEB657" s="802"/>
      <c r="AEC657" s="802"/>
      <c r="AED657" s="802"/>
      <c r="AEE657" s="802"/>
      <c r="AEF657" s="802"/>
      <c r="AEG657" s="802"/>
      <c r="AEH657" s="802"/>
      <c r="AEI657" s="802"/>
      <c r="AEJ657" s="802"/>
      <c r="AEK657" s="802"/>
      <c r="AEL657" s="802"/>
      <c r="AEM657" s="802"/>
      <c r="AEN657" s="802"/>
      <c r="AEO657" s="802"/>
      <c r="AEP657" s="802"/>
      <c r="AEQ657" s="802"/>
      <c r="AER657" s="802"/>
      <c r="AES657" s="802"/>
      <c r="AET657" s="802"/>
      <c r="AEU657" s="802"/>
      <c r="AEV657" s="802"/>
      <c r="AEW657" s="802"/>
      <c r="AEX657" s="802"/>
      <c r="AEY657" s="802"/>
      <c r="AEZ657" s="802"/>
      <c r="AFA657" s="802"/>
      <c r="AFB657" s="802"/>
      <c r="AFC657" s="802"/>
      <c r="AFD657" s="802"/>
      <c r="AFE657" s="802"/>
      <c r="AFF657" s="802"/>
      <c r="AFG657" s="802"/>
      <c r="AFH657" s="802"/>
      <c r="AFI657" s="802"/>
      <c r="AFJ657" s="802"/>
      <c r="AFK657" s="802"/>
      <c r="AFL657" s="802"/>
      <c r="AFM657" s="802"/>
      <c r="AFN657" s="802"/>
      <c r="AFO657" s="802"/>
      <c r="AFP657" s="802"/>
      <c r="AFQ657" s="802"/>
      <c r="AFR657" s="802"/>
      <c r="AFS657" s="802"/>
      <c r="AFT657" s="802"/>
      <c r="AFU657" s="802"/>
      <c r="AFV657" s="802"/>
      <c r="AFW657" s="802"/>
      <c r="AFX657" s="802"/>
      <c r="AFY657" s="802"/>
      <c r="AFZ657" s="802"/>
      <c r="AGA657" s="802"/>
      <c r="AGB657" s="802"/>
      <c r="AGC657" s="802"/>
      <c r="AGD657" s="802"/>
      <c r="AGE657" s="802"/>
      <c r="AGF657" s="802"/>
      <c r="AGG657" s="802"/>
      <c r="AGH657" s="802"/>
      <c r="AGI657" s="802"/>
      <c r="AGJ657" s="802"/>
      <c r="AGK657" s="802"/>
      <c r="AGL657" s="802"/>
      <c r="AGM657" s="802"/>
      <c r="AGN657" s="802"/>
      <c r="AGO657" s="802"/>
      <c r="AGP657" s="802"/>
      <c r="AGQ657" s="802"/>
      <c r="AGR657" s="802"/>
      <c r="AGS657" s="802"/>
      <c r="AGT657" s="802"/>
      <c r="AGU657" s="802"/>
      <c r="AGV657" s="802"/>
      <c r="AGW657" s="802"/>
      <c r="AGX657" s="802"/>
      <c r="AGY657" s="802"/>
      <c r="AGZ657" s="802"/>
      <c r="AHA657" s="802"/>
      <c r="AHB657" s="802"/>
      <c r="AHC657" s="802"/>
      <c r="AHD657" s="802"/>
      <c r="AHE657" s="802"/>
      <c r="AHF657" s="802"/>
      <c r="AHG657" s="802"/>
      <c r="AHH657" s="802"/>
      <c r="AHI657" s="802"/>
      <c r="AHJ657" s="802"/>
      <c r="AHK657" s="802"/>
      <c r="AHL657" s="802"/>
      <c r="AHM657" s="802"/>
      <c r="AHN657" s="802"/>
      <c r="AHO657" s="802"/>
      <c r="AHP657" s="802"/>
      <c r="AHQ657" s="802"/>
      <c r="AHR657" s="802"/>
      <c r="AHS657" s="802"/>
      <c r="AHT657" s="802"/>
      <c r="AHU657" s="802"/>
      <c r="AHV657" s="802"/>
      <c r="AHW657" s="802"/>
      <c r="AHX657" s="802"/>
      <c r="AHY657" s="802"/>
      <c r="AHZ657" s="802"/>
      <c r="AIA657" s="802"/>
      <c r="AIB657" s="802"/>
      <c r="AIC657" s="802"/>
      <c r="AID657" s="802"/>
      <c r="AIE657" s="802"/>
      <c r="AIF657" s="802"/>
      <c r="AIG657" s="802"/>
      <c r="AIH657" s="802"/>
      <c r="AII657" s="802"/>
      <c r="AIJ657" s="802"/>
      <c r="AIK657" s="793"/>
      <c r="AIL657" s="793"/>
      <c r="AIM657" s="793"/>
      <c r="AIN657" s="793"/>
      <c r="AIO657" s="793"/>
      <c r="AIP657" s="793"/>
      <c r="AIQ657" s="793"/>
      <c r="AIR657" s="793"/>
      <c r="AIS657" s="793"/>
      <c r="AIT657" s="793"/>
      <c r="AIU657" s="793"/>
      <c r="AIV657" s="793"/>
      <c r="AIW657" s="793"/>
      <c r="AIX657" s="793"/>
      <c r="AIY657" s="793"/>
      <c r="AIZ657" s="793"/>
      <c r="AJA657" s="793"/>
      <c r="AJB657" s="793"/>
      <c r="AJC657" s="793"/>
      <c r="AJD657" s="793"/>
      <c r="AJE657" s="793"/>
      <c r="AJF657" s="793"/>
      <c r="AJG657" s="793"/>
      <c r="AJH657" s="793"/>
      <c r="AJI657" s="793"/>
      <c r="AJJ657" s="793"/>
      <c r="AJK657" s="793"/>
      <c r="AJL657" s="793"/>
      <c r="AJM657" s="793"/>
      <c r="AJN657" s="793"/>
      <c r="AJO657" s="793"/>
      <c r="AJP657" s="793"/>
      <c r="AJQ657" s="793"/>
      <c r="AJR657" s="793"/>
      <c r="AJS657" s="793"/>
      <c r="AJT657" s="793"/>
      <c r="AJU657" s="793"/>
      <c r="AJV657" s="793"/>
      <c r="AJW657" s="793"/>
      <c r="AJX657" s="793"/>
      <c r="AJY657" s="793"/>
      <c r="AJZ657" s="793"/>
      <c r="AKA657" s="793"/>
      <c r="AKB657" s="793"/>
      <c r="AKC657" s="793"/>
      <c r="AKD657" s="793"/>
      <c r="AKE657" s="793"/>
      <c r="AKF657" s="793"/>
      <c r="AKG657" s="793"/>
      <c r="AKH657" s="793"/>
      <c r="AKI657" s="793"/>
      <c r="AKJ657" s="793"/>
      <c r="AKK657" s="793"/>
      <c r="AKL657" s="793"/>
      <c r="AKM657" s="793"/>
      <c r="AKN657" s="793"/>
      <c r="AKO657" s="793"/>
      <c r="AKP657" s="793"/>
      <c r="AKQ657" s="793"/>
      <c r="AKR657" s="793"/>
      <c r="AKS657" s="793"/>
      <c r="AKT657" s="793"/>
      <c r="AKU657" s="793"/>
      <c r="AKV657" s="793"/>
      <c r="AKW657" s="793"/>
      <c r="AKX657" s="793"/>
      <c r="AKY657" s="793"/>
      <c r="AKZ657" s="793"/>
      <c r="ALA657" s="793"/>
      <c r="ALB657" s="793"/>
      <c r="ALC657" s="793"/>
      <c r="ALD657" s="793"/>
      <c r="ALE657" s="793"/>
      <c r="ALF657" s="793"/>
      <c r="ALG657" s="793"/>
      <c r="ALH657" s="793"/>
      <c r="ALI657" s="793"/>
      <c r="ALJ657" s="793"/>
      <c r="ALK657" s="793"/>
      <c r="ALL657" s="793"/>
      <c r="ALM657" s="793"/>
      <c r="ALN657" s="793"/>
      <c r="ALO657" s="793"/>
      <c r="ALP657" s="793"/>
      <c r="ALQ657" s="793"/>
      <c r="ALR657" s="793"/>
      <c r="ALS657" s="793"/>
      <c r="ALT657" s="793"/>
      <c r="ALU657" s="793"/>
      <c r="ALV657" s="793"/>
      <c r="ALW657" s="793"/>
      <c r="ALX657" s="793"/>
      <c r="ALY657" s="793"/>
      <c r="ALZ657" s="793"/>
      <c r="AMA657" s="793"/>
      <c r="AMB657" s="793"/>
      <c r="AMC657" s="793"/>
      <c r="AMD657" s="793"/>
      <c r="AME657" s="793"/>
      <c r="AMF657" s="793"/>
      <c r="AMG657" s="793"/>
      <c r="AMH657" s="793"/>
      <c r="AMI657" s="793"/>
      <c r="AMJ657" s="793"/>
      <c r="AMK657" s="793"/>
      <c r="AML657" s="793"/>
      <c r="AMM657" s="793"/>
      <c r="AMN657" s="793"/>
      <c r="AMO657" s="793"/>
      <c r="AMP657" s="793"/>
      <c r="AMQ657" s="793"/>
      <c r="AMR657" s="793"/>
      <c r="AMS657" s="793"/>
      <c r="AMT657" s="793"/>
      <c r="AMU657" s="793"/>
      <c r="AMV657" s="793"/>
      <c r="AMW657" s="793"/>
      <c r="AMX657" s="793"/>
      <c r="AMY657" s="793"/>
      <c r="AMZ657" s="793"/>
      <c r="ANA657" s="793"/>
      <c r="ANB657" s="793"/>
      <c r="ANC657" s="793"/>
      <c r="AND657" s="793"/>
      <c r="ANE657" s="793"/>
      <c r="ANF657" s="793"/>
      <c r="ANG657" s="793"/>
      <c r="ANH657" s="793"/>
      <c r="ANI657" s="793"/>
      <c r="ANJ657" s="793"/>
      <c r="ANK657" s="793"/>
      <c r="ANL657" s="793"/>
      <c r="ANM657" s="793"/>
      <c r="ANN657" s="793"/>
      <c r="ANO657" s="793"/>
      <c r="ANP657" s="793"/>
      <c r="ANQ657" s="793"/>
      <c r="ANR657" s="793"/>
      <c r="ANS657" s="793"/>
      <c r="ANT657" s="793"/>
      <c r="ANU657" s="793"/>
      <c r="ANV657" s="793"/>
      <c r="ANW657" s="793"/>
      <c r="ANX657" s="793"/>
      <c r="ANY657" s="793"/>
      <c r="ANZ657" s="793"/>
      <c r="AOA657" s="793"/>
      <c r="AOB657" s="793"/>
      <c r="AOC657" s="793"/>
      <c r="AOD657" s="793"/>
      <c r="AOE657" s="793"/>
      <c r="AOF657" s="793"/>
      <c r="AOG657" s="793"/>
      <c r="AOH657" s="793"/>
      <c r="AOI657" s="793"/>
      <c r="AOJ657" s="793"/>
      <c r="AOK657" s="793"/>
      <c r="AOL657" s="793"/>
      <c r="AOM657" s="793"/>
      <c r="AON657" s="793"/>
      <c r="AOO657" s="793"/>
      <c r="AOP657" s="793"/>
      <c r="AOQ657" s="793"/>
      <c r="AOR657" s="793"/>
      <c r="AOS657" s="793"/>
      <c r="AOT657" s="793"/>
      <c r="AOU657" s="793"/>
      <c r="AOV657" s="793"/>
      <c r="AOW657" s="793"/>
      <c r="AOX657" s="793"/>
      <c r="AOY657" s="793"/>
      <c r="AOZ657" s="793"/>
      <c r="APA657" s="793"/>
      <c r="APB657" s="793"/>
      <c r="APC657" s="793"/>
      <c r="APD657" s="793"/>
      <c r="APE657" s="793"/>
      <c r="APF657" s="793"/>
      <c r="APG657" s="793"/>
      <c r="APH657" s="793"/>
      <c r="API657" s="793"/>
      <c r="APJ657" s="793"/>
      <c r="APK657" s="793"/>
      <c r="APL657" s="793"/>
      <c r="APM657" s="793"/>
      <c r="APN657" s="793"/>
      <c r="APO657" s="793"/>
      <c r="APP657" s="793"/>
      <c r="APQ657" s="793"/>
      <c r="APR657" s="793"/>
      <c r="APS657" s="793"/>
      <c r="APT657" s="793"/>
      <c r="APU657" s="793"/>
      <c r="APV657" s="793"/>
      <c r="APW657" s="793"/>
      <c r="APX657" s="793"/>
      <c r="APY657" s="793"/>
      <c r="APZ657" s="793"/>
      <c r="AQA657" s="793"/>
      <c r="AQB657" s="793"/>
      <c r="AQC657" s="793"/>
      <c r="AQD657" s="793"/>
      <c r="AQE657" s="802"/>
      <c r="AQF657" s="802"/>
      <c r="AQG657" s="802"/>
      <c r="AQH657" s="802"/>
      <c r="AQI657" s="802"/>
      <c r="AQJ657" s="802"/>
      <c r="AQK657" s="802"/>
      <c r="AQL657" s="802"/>
      <c r="AQM657" s="802"/>
      <c r="AQN657" s="802"/>
      <c r="AQO657" s="802"/>
      <c r="AQP657" s="802"/>
      <c r="AQQ657" s="802"/>
      <c r="AQR657" s="802"/>
      <c r="AQS657" s="802"/>
      <c r="AQT657" s="802"/>
      <c r="AQU657" s="802"/>
      <c r="AQV657" s="802"/>
      <c r="AQW657" s="802"/>
      <c r="AQX657" s="802"/>
      <c r="AQY657" s="802"/>
      <c r="AQZ657" s="802"/>
      <c r="ARA657" s="802"/>
      <c r="ARB657" s="802"/>
      <c r="ARC657" s="802"/>
      <c r="ARD657" s="802"/>
      <c r="ARE657" s="802"/>
      <c r="ARF657" s="802"/>
      <c r="ARG657" s="802"/>
      <c r="ARH657" s="802"/>
      <c r="ARI657" s="802"/>
      <c r="ARJ657" s="802"/>
      <c r="ARK657" s="802"/>
      <c r="ARL657" s="802"/>
      <c r="ARM657" s="802"/>
      <c r="ARN657" s="802"/>
      <c r="ARO657" s="802"/>
      <c r="ARP657" s="802"/>
      <c r="ARQ657" s="802"/>
      <c r="ARR657" s="802"/>
      <c r="ARS657" s="802"/>
      <c r="ART657" s="802"/>
      <c r="ARU657" s="802"/>
      <c r="ARV657" s="802"/>
      <c r="ARW657" s="802"/>
      <c r="ARX657" s="802"/>
      <c r="ARY657" s="802"/>
      <c r="ARZ657" s="802"/>
      <c r="ASA657" s="802"/>
      <c r="ASB657" s="802"/>
      <c r="ASC657" s="802"/>
      <c r="ASD657" s="802"/>
      <c r="ASE657" s="802"/>
      <c r="ASF657" s="802"/>
      <c r="ASG657" s="802"/>
      <c r="ASH657" s="802"/>
      <c r="ASI657" s="802"/>
      <c r="ASJ657" s="802"/>
      <c r="ASK657" s="802"/>
      <c r="ASL657" s="802"/>
      <c r="ASM657" s="793"/>
      <c r="ASN657" s="793"/>
      <c r="ASO657" s="793"/>
      <c r="ASP657" s="793"/>
      <c r="ASQ657" s="793"/>
      <c r="ASR657" s="793"/>
      <c r="ASS657" s="793"/>
      <c r="AST657" s="793"/>
      <c r="ASU657" s="793"/>
      <c r="ASV657" s="793"/>
      <c r="ASW657" s="793"/>
      <c r="ASX657" s="793"/>
      <c r="ASY657" s="793"/>
      <c r="ASZ657" s="793"/>
      <c r="ATA657" s="793"/>
      <c r="ATB657" s="793"/>
      <c r="ATC657" s="793"/>
      <c r="ATD657" s="793"/>
      <c r="ATE657" s="793"/>
      <c r="ATF657" s="793"/>
      <c r="ATG657" s="793"/>
      <c r="ATH657" s="793"/>
      <c r="ATI657" s="793"/>
      <c r="ATJ657" s="793"/>
      <c r="ATK657" s="793"/>
      <c r="ATL657" s="793"/>
      <c r="ATM657" s="793"/>
      <c r="ATN657" s="793"/>
      <c r="ATO657" s="793"/>
      <c r="ATP657" s="793"/>
      <c r="ATQ657" s="609"/>
      <c r="ATS657" s="648"/>
      <c r="ATU657" s="225" t="s">
        <v>96</v>
      </c>
      <c r="ATV657" s="683" t="s">
        <v>97</v>
      </c>
      <c r="ATZ657" s="609"/>
      <c r="AUB657" s="648"/>
      <c r="AUC657" s="178" t="s">
        <v>95</v>
      </c>
      <c r="AUP657" s="649"/>
      <c r="AUR657" s="649"/>
      <c r="AUT657" s="649"/>
      <c r="AVA657" s="658"/>
      <c r="AVI657" s="609"/>
      <c r="AZS657" s="609"/>
    </row>
    <row r="658" spans="21:1371" s="178" customFormat="1" ht="13.5">
      <c r="U658" s="781"/>
      <c r="V658" s="781"/>
      <c r="W658" s="781"/>
      <c r="AS658" s="802"/>
      <c r="AT658" s="802"/>
      <c r="AU658" s="802"/>
      <c r="AV658" s="802"/>
      <c r="AW658" s="802"/>
      <c r="AX658" s="802"/>
      <c r="AY658" s="802"/>
      <c r="AZ658" s="802"/>
      <c r="BA658" s="802"/>
      <c r="BB658" s="802"/>
      <c r="BC658" s="802"/>
      <c r="BD658" s="802"/>
      <c r="BE658" s="802"/>
      <c r="BF658" s="802"/>
      <c r="BG658" s="802"/>
      <c r="BH658" s="802"/>
      <c r="BI658" s="802"/>
      <c r="BJ658" s="802"/>
      <c r="BK658" s="802"/>
      <c r="BL658" s="802"/>
      <c r="BM658" s="802"/>
      <c r="BN658" s="802"/>
      <c r="BO658" s="802"/>
      <c r="BP658" s="802"/>
      <c r="BQ658" s="802"/>
      <c r="BR658" s="802"/>
      <c r="BS658" s="802"/>
      <c r="BT658" s="802"/>
      <c r="BU658" s="802"/>
      <c r="BV658" s="802"/>
      <c r="BW658" s="802"/>
      <c r="BX658" s="802"/>
      <c r="BY658" s="802"/>
      <c r="BZ658" s="802"/>
      <c r="CA658" s="802"/>
      <c r="CB658" s="802"/>
      <c r="CC658" s="802"/>
      <c r="CD658" s="802"/>
      <c r="CE658" s="802"/>
      <c r="CF658" s="802"/>
      <c r="CG658" s="802"/>
      <c r="CH658" s="802"/>
      <c r="CI658" s="802"/>
      <c r="CJ658" s="802"/>
      <c r="CK658" s="802"/>
      <c r="CL658" s="802"/>
      <c r="CM658" s="802"/>
      <c r="CN658" s="802"/>
      <c r="CO658" s="802"/>
      <c r="CP658" s="802"/>
      <c r="CQ658" s="802"/>
      <c r="CR658" s="802"/>
      <c r="CS658" s="802"/>
      <c r="CT658" s="802"/>
      <c r="CU658" s="802"/>
      <c r="CV658" s="802"/>
      <c r="CW658" s="802"/>
      <c r="CX658" s="802"/>
      <c r="CY658" s="802"/>
      <c r="CZ658" s="802"/>
      <c r="DA658" s="802"/>
      <c r="DB658" s="802"/>
      <c r="DC658" s="802"/>
      <c r="DD658" s="802"/>
      <c r="DE658" s="802"/>
      <c r="DF658" s="802"/>
      <c r="DG658" s="802"/>
      <c r="DH658" s="802"/>
      <c r="DI658" s="802"/>
      <c r="DJ658" s="802"/>
      <c r="DK658" s="802"/>
      <c r="DL658" s="802"/>
      <c r="DM658" s="802"/>
      <c r="DN658" s="802"/>
      <c r="DO658" s="802"/>
      <c r="DP658" s="802"/>
      <c r="DQ658" s="802"/>
      <c r="DR658" s="802"/>
      <c r="DS658" s="802"/>
      <c r="DT658" s="802"/>
      <c r="DU658" s="802"/>
      <c r="DV658" s="802"/>
      <c r="DW658" s="802"/>
      <c r="DX658" s="802"/>
      <c r="DY658" s="802"/>
      <c r="DZ658" s="802"/>
      <c r="EA658" s="802"/>
      <c r="EB658" s="802"/>
      <c r="EC658" s="802"/>
      <c r="ED658" s="802"/>
      <c r="EE658" s="802"/>
      <c r="EF658" s="802"/>
      <c r="EG658" s="802"/>
      <c r="EH658" s="802"/>
      <c r="EI658" s="802"/>
      <c r="EJ658" s="802"/>
      <c r="EK658" s="802"/>
      <c r="EL658" s="802"/>
      <c r="EM658" s="802"/>
      <c r="EN658" s="802"/>
      <c r="EO658" s="802"/>
      <c r="EP658" s="802"/>
      <c r="EQ658" s="802"/>
      <c r="ER658" s="802"/>
      <c r="ES658" s="802"/>
      <c r="ET658" s="802"/>
      <c r="EU658" s="802"/>
      <c r="EV658" s="802"/>
      <c r="EW658" s="802"/>
      <c r="EX658" s="802"/>
      <c r="EY658" s="802"/>
      <c r="EZ658" s="802"/>
      <c r="FA658" s="802"/>
      <c r="FB658" s="802"/>
      <c r="FC658" s="802"/>
      <c r="FD658" s="802"/>
      <c r="FE658" s="802"/>
      <c r="FF658" s="802"/>
      <c r="FG658" s="802"/>
      <c r="FH658" s="802"/>
      <c r="FI658" s="802"/>
      <c r="FJ658" s="802"/>
      <c r="FK658" s="802"/>
      <c r="FL658" s="802"/>
      <c r="FM658" s="802"/>
      <c r="FN658" s="802"/>
      <c r="FO658" s="802"/>
      <c r="FP658" s="802"/>
      <c r="FQ658" s="802"/>
      <c r="FR658" s="802"/>
      <c r="FS658" s="802"/>
      <c r="FT658" s="802"/>
      <c r="FU658" s="802"/>
      <c r="FV658" s="802"/>
      <c r="FW658" s="802"/>
      <c r="FX658" s="802"/>
      <c r="FY658" s="802"/>
      <c r="FZ658" s="802"/>
      <c r="GA658" s="802"/>
      <c r="GB658" s="802"/>
      <c r="GC658" s="802"/>
      <c r="GD658" s="802"/>
      <c r="GE658" s="802"/>
      <c r="GF658" s="802"/>
      <c r="GG658" s="802"/>
      <c r="GH658" s="802"/>
      <c r="GI658" s="802"/>
      <c r="GJ658" s="802"/>
      <c r="GK658" s="802"/>
      <c r="GL658" s="802"/>
      <c r="GM658" s="802"/>
      <c r="GN658" s="802"/>
      <c r="GO658" s="802"/>
      <c r="GP658" s="802"/>
      <c r="GQ658" s="802"/>
      <c r="GR658" s="802"/>
      <c r="GS658" s="802"/>
      <c r="GT658" s="802"/>
      <c r="GU658" s="802"/>
      <c r="GV658" s="802"/>
      <c r="GW658" s="802"/>
      <c r="GX658" s="802"/>
      <c r="GY658" s="802"/>
      <c r="GZ658" s="802"/>
      <c r="HA658" s="802"/>
      <c r="HB658" s="802"/>
      <c r="HC658" s="802"/>
      <c r="HD658" s="802"/>
      <c r="HE658" s="802"/>
      <c r="HF658" s="802"/>
      <c r="HG658" s="802"/>
      <c r="HH658" s="802"/>
      <c r="HI658" s="802"/>
      <c r="HJ658" s="802"/>
      <c r="HK658" s="802"/>
      <c r="HL658" s="802"/>
      <c r="HM658" s="802"/>
      <c r="HN658" s="802"/>
      <c r="HO658" s="802"/>
      <c r="HP658" s="802"/>
      <c r="HQ658" s="802"/>
      <c r="HR658" s="802"/>
      <c r="HS658" s="802"/>
      <c r="HT658" s="802"/>
      <c r="HU658" s="802"/>
      <c r="HV658" s="802"/>
      <c r="HW658" s="802"/>
      <c r="HX658" s="802"/>
      <c r="HY658" s="802"/>
      <c r="HZ658" s="802"/>
      <c r="IA658" s="802"/>
      <c r="IB658" s="802"/>
      <c r="IC658" s="802"/>
      <c r="ID658" s="802"/>
      <c r="IE658" s="802"/>
      <c r="IF658" s="802"/>
      <c r="IG658" s="802"/>
      <c r="IH658" s="802"/>
      <c r="II658" s="802"/>
      <c r="IJ658" s="802"/>
      <c r="IK658" s="802"/>
      <c r="IL658" s="802"/>
      <c r="IM658" s="802"/>
      <c r="IN658" s="802"/>
      <c r="IO658" s="802"/>
      <c r="IP658" s="802"/>
      <c r="IQ658" s="802"/>
      <c r="IR658" s="802"/>
      <c r="IS658" s="802"/>
      <c r="IT658" s="802"/>
      <c r="IU658" s="802"/>
      <c r="IV658" s="802"/>
      <c r="IW658" s="802"/>
      <c r="IX658" s="802"/>
      <c r="IY658" s="802"/>
      <c r="IZ658" s="802"/>
      <c r="JA658" s="802"/>
      <c r="JB658" s="802"/>
      <c r="JC658" s="802"/>
      <c r="JD658" s="802"/>
      <c r="JE658" s="802"/>
      <c r="JF658" s="802"/>
      <c r="JG658" s="802"/>
      <c r="JH658" s="802"/>
      <c r="JI658" s="802"/>
      <c r="JJ658" s="802"/>
      <c r="JK658" s="802"/>
      <c r="JL658" s="802"/>
      <c r="JM658" s="802"/>
      <c r="JN658" s="802"/>
      <c r="JO658" s="802"/>
      <c r="JP658" s="802"/>
      <c r="JQ658" s="802"/>
      <c r="JR658" s="802"/>
      <c r="JS658" s="802"/>
      <c r="JT658" s="802"/>
      <c r="JU658" s="802"/>
      <c r="JV658" s="802"/>
      <c r="JW658" s="802"/>
      <c r="JX658" s="802"/>
      <c r="JY658" s="802"/>
      <c r="JZ658" s="802"/>
      <c r="KA658" s="802"/>
      <c r="KB658" s="802"/>
      <c r="KC658" s="802"/>
      <c r="KD658" s="802"/>
      <c r="KE658" s="802"/>
      <c r="KF658" s="802"/>
      <c r="KG658" s="802"/>
      <c r="KH658" s="802"/>
      <c r="KI658" s="802"/>
      <c r="KJ658" s="802"/>
      <c r="KK658" s="802"/>
      <c r="KL658" s="802"/>
      <c r="KM658" s="802"/>
      <c r="KN658" s="802"/>
      <c r="KO658" s="802"/>
      <c r="KP658" s="802"/>
      <c r="KQ658" s="802"/>
      <c r="KR658" s="802"/>
      <c r="KS658" s="802"/>
      <c r="KT658" s="802"/>
      <c r="KU658" s="802"/>
      <c r="KV658" s="802"/>
      <c r="KW658" s="802"/>
      <c r="KX658" s="802"/>
      <c r="KY658" s="802"/>
      <c r="KZ658" s="802"/>
      <c r="LA658" s="802"/>
      <c r="LB658" s="802"/>
      <c r="LC658" s="802"/>
      <c r="LD658" s="802"/>
      <c r="LE658" s="802"/>
      <c r="LF658" s="802"/>
      <c r="LG658" s="802"/>
      <c r="LH658" s="802"/>
      <c r="LI658" s="802"/>
      <c r="LJ658" s="802"/>
      <c r="LK658" s="802"/>
      <c r="LL658" s="802"/>
      <c r="LM658" s="802"/>
      <c r="LN658" s="802"/>
      <c r="LO658" s="802"/>
      <c r="LP658" s="802"/>
      <c r="LQ658" s="802"/>
      <c r="LR658" s="802"/>
      <c r="LS658" s="802"/>
      <c r="LT658" s="802"/>
      <c r="LU658" s="802"/>
      <c r="LV658" s="802"/>
      <c r="LW658" s="802"/>
      <c r="LX658" s="802"/>
      <c r="LY658" s="802"/>
      <c r="LZ658" s="802"/>
      <c r="MA658" s="802"/>
      <c r="MB658" s="802"/>
      <c r="MC658" s="802"/>
      <c r="MD658" s="802"/>
      <c r="ME658" s="802"/>
      <c r="MF658" s="802"/>
      <c r="MG658" s="802"/>
      <c r="MH658" s="802"/>
      <c r="MI658" s="802"/>
      <c r="MJ658" s="802"/>
      <c r="MK658" s="802"/>
      <c r="ML658" s="802"/>
      <c r="MM658" s="802"/>
      <c r="MN658" s="802"/>
      <c r="MO658" s="802"/>
      <c r="MP658" s="802"/>
      <c r="MQ658" s="802"/>
      <c r="MR658" s="802"/>
      <c r="MS658" s="802"/>
      <c r="MT658" s="802"/>
      <c r="MU658" s="802"/>
      <c r="MV658" s="802"/>
      <c r="MW658" s="802"/>
      <c r="MX658" s="802"/>
      <c r="MY658" s="802"/>
      <c r="MZ658" s="802"/>
      <c r="NA658" s="802"/>
      <c r="NB658" s="802"/>
      <c r="NC658" s="802"/>
      <c r="ND658" s="802"/>
      <c r="NE658" s="802"/>
      <c r="NF658" s="802"/>
      <c r="NG658" s="802"/>
      <c r="NH658" s="802"/>
      <c r="NI658" s="802"/>
      <c r="NJ658" s="802"/>
      <c r="NK658" s="802"/>
      <c r="NL658" s="802"/>
      <c r="NM658" s="802"/>
      <c r="NN658" s="802"/>
      <c r="NO658" s="802"/>
      <c r="NP658" s="802"/>
      <c r="NQ658" s="802"/>
      <c r="NR658" s="802"/>
      <c r="NS658" s="802"/>
      <c r="NT658" s="802"/>
      <c r="NU658" s="802"/>
      <c r="NV658" s="802"/>
      <c r="NW658" s="802"/>
      <c r="NX658" s="802"/>
      <c r="NY658" s="802"/>
      <c r="NZ658" s="802"/>
      <c r="OA658" s="802"/>
      <c r="OB658" s="802"/>
      <c r="OC658" s="802"/>
      <c r="OD658" s="802"/>
      <c r="OE658" s="802"/>
      <c r="OF658" s="802"/>
      <c r="OG658" s="802"/>
      <c r="OH658" s="802"/>
      <c r="OI658" s="802"/>
      <c r="OJ658" s="802"/>
      <c r="OK658" s="802"/>
      <c r="OL658" s="802"/>
      <c r="OM658" s="802"/>
      <c r="ON658" s="802"/>
      <c r="OO658" s="802"/>
      <c r="OP658" s="802"/>
      <c r="OQ658" s="802"/>
      <c r="OR658" s="802"/>
      <c r="OS658" s="802"/>
      <c r="OT658" s="802"/>
      <c r="OU658" s="802"/>
      <c r="OV658" s="802"/>
      <c r="OW658" s="802"/>
      <c r="OX658" s="802"/>
      <c r="OY658" s="802"/>
      <c r="OZ658" s="802"/>
      <c r="PA658" s="802"/>
      <c r="PB658" s="802"/>
      <c r="PC658" s="802"/>
      <c r="PD658" s="802"/>
      <c r="PE658" s="802"/>
      <c r="PF658" s="802"/>
      <c r="PG658" s="802"/>
      <c r="PH658" s="802"/>
      <c r="PI658" s="802"/>
      <c r="PJ658" s="802"/>
      <c r="PK658" s="802"/>
      <c r="PL658" s="802"/>
      <c r="PM658" s="802"/>
      <c r="PN658" s="802"/>
      <c r="PO658" s="802"/>
      <c r="PP658" s="802"/>
      <c r="PQ658" s="802"/>
      <c r="PR658" s="802"/>
      <c r="PS658" s="802"/>
      <c r="PT658" s="802"/>
      <c r="PU658" s="802"/>
      <c r="PV658" s="802"/>
      <c r="PW658" s="802"/>
      <c r="PX658" s="802"/>
      <c r="PY658" s="802"/>
      <c r="PZ658" s="802"/>
      <c r="QA658" s="802"/>
      <c r="QB658" s="802"/>
      <c r="QC658" s="802"/>
      <c r="QD658" s="802"/>
      <c r="QE658" s="802"/>
      <c r="QF658" s="802"/>
      <c r="QG658" s="802"/>
      <c r="QH658" s="802"/>
      <c r="QI658" s="802"/>
      <c r="QJ658" s="802"/>
      <c r="QK658" s="802"/>
      <c r="QL658" s="802"/>
      <c r="QM658" s="802"/>
      <c r="QN658" s="802"/>
      <c r="QO658" s="802"/>
      <c r="QP658" s="802"/>
      <c r="QQ658" s="802"/>
      <c r="QR658" s="802"/>
      <c r="QS658" s="802"/>
      <c r="QT658" s="802"/>
      <c r="QU658" s="802"/>
      <c r="QV658" s="802"/>
      <c r="QW658" s="802"/>
      <c r="QX658" s="802"/>
      <c r="QY658" s="802"/>
      <c r="QZ658" s="802"/>
      <c r="RA658" s="802"/>
      <c r="RB658" s="802"/>
      <c r="RC658" s="802"/>
      <c r="RD658" s="802"/>
      <c r="RE658" s="802"/>
      <c r="RF658" s="802"/>
      <c r="RG658" s="802"/>
      <c r="RH658" s="802"/>
      <c r="RI658" s="802"/>
      <c r="RJ658" s="802"/>
      <c r="RK658" s="802"/>
      <c r="RL658" s="802"/>
      <c r="RM658" s="802"/>
      <c r="RN658" s="802"/>
      <c r="RO658" s="802"/>
      <c r="RP658" s="802"/>
      <c r="RQ658" s="802"/>
      <c r="RR658" s="802"/>
      <c r="RS658" s="802"/>
      <c r="RT658" s="802"/>
      <c r="RU658" s="802"/>
      <c r="RV658" s="802"/>
      <c r="RW658" s="802"/>
      <c r="RX658" s="802"/>
      <c r="RY658" s="802"/>
      <c r="RZ658" s="802"/>
      <c r="SA658" s="802"/>
      <c r="SB658" s="802"/>
      <c r="SC658" s="802"/>
      <c r="SD658" s="802"/>
      <c r="SE658" s="802"/>
      <c r="SF658" s="802"/>
      <c r="SG658" s="802"/>
      <c r="SH658" s="802"/>
      <c r="SI658" s="802"/>
      <c r="SJ658" s="802"/>
      <c r="SK658" s="802"/>
      <c r="SL658" s="802"/>
      <c r="SM658" s="802"/>
      <c r="SN658" s="802"/>
      <c r="SO658" s="802"/>
      <c r="SP658" s="802"/>
      <c r="SQ658" s="802"/>
      <c r="SR658" s="802"/>
      <c r="SS658" s="802"/>
      <c r="ST658" s="802"/>
      <c r="SU658" s="802"/>
      <c r="SV658" s="802"/>
      <c r="SW658" s="802"/>
      <c r="SX658" s="802"/>
      <c r="SY658" s="802"/>
      <c r="SZ658" s="802"/>
      <c r="TA658" s="802"/>
      <c r="TB658" s="802"/>
      <c r="TC658" s="802"/>
      <c r="TD658" s="802"/>
      <c r="TE658" s="802"/>
      <c r="TF658" s="802"/>
      <c r="TG658" s="802"/>
      <c r="TH658" s="802"/>
      <c r="TI658" s="802"/>
      <c r="TJ658" s="802"/>
      <c r="TK658" s="802"/>
      <c r="TL658" s="802"/>
      <c r="TM658" s="802"/>
      <c r="TN658" s="802"/>
      <c r="TO658" s="802"/>
      <c r="TP658" s="802"/>
      <c r="TQ658" s="802"/>
      <c r="TR658" s="802"/>
      <c r="TS658" s="802"/>
      <c r="TT658" s="802"/>
      <c r="TU658" s="802"/>
      <c r="TV658" s="802"/>
      <c r="TW658" s="802"/>
      <c r="TX658" s="802"/>
      <c r="TY658" s="802"/>
      <c r="TZ658" s="802"/>
      <c r="UA658" s="802"/>
      <c r="UB658" s="802"/>
      <c r="UC658" s="802"/>
      <c r="UD658" s="802"/>
      <c r="UE658" s="802"/>
      <c r="UF658" s="802"/>
      <c r="UG658" s="802"/>
      <c r="UH658" s="802"/>
      <c r="UI658" s="802"/>
      <c r="UJ658" s="802"/>
      <c r="UK658" s="802"/>
      <c r="UL658" s="802"/>
      <c r="UM658" s="802"/>
      <c r="UN658" s="802"/>
      <c r="UO658" s="802"/>
      <c r="UP658" s="802"/>
      <c r="UQ658" s="802"/>
      <c r="UR658" s="802"/>
      <c r="US658" s="802"/>
      <c r="UT658" s="802"/>
      <c r="UU658" s="802"/>
      <c r="UV658" s="802"/>
      <c r="UW658" s="802"/>
      <c r="UX658" s="802"/>
      <c r="UY658" s="802"/>
      <c r="UZ658" s="802"/>
      <c r="VA658" s="802"/>
      <c r="VB658" s="802"/>
      <c r="VC658" s="802"/>
      <c r="VD658" s="802"/>
      <c r="VE658" s="802"/>
      <c r="VF658" s="802"/>
      <c r="VG658" s="802"/>
      <c r="VH658" s="802"/>
      <c r="VI658" s="802"/>
      <c r="VJ658" s="802"/>
      <c r="VK658" s="802"/>
      <c r="VL658" s="802"/>
      <c r="VM658" s="802"/>
      <c r="VN658" s="802"/>
      <c r="VO658" s="802"/>
      <c r="VP658" s="802"/>
      <c r="VQ658" s="802"/>
      <c r="VR658" s="802"/>
      <c r="VS658" s="802"/>
      <c r="VT658" s="802"/>
      <c r="VU658" s="802"/>
      <c r="VV658" s="802"/>
      <c r="VW658" s="802"/>
      <c r="VX658" s="802"/>
      <c r="VY658" s="802"/>
      <c r="VZ658" s="802"/>
      <c r="WA658" s="802"/>
      <c r="WB658" s="802"/>
      <c r="WC658" s="802"/>
      <c r="WD658" s="802"/>
      <c r="WE658" s="802"/>
      <c r="WF658" s="802"/>
      <c r="WG658" s="802"/>
      <c r="WH658" s="802"/>
      <c r="WI658" s="802"/>
      <c r="WJ658" s="802"/>
      <c r="WK658" s="802"/>
      <c r="WL658" s="802"/>
      <c r="WM658" s="802"/>
      <c r="WN658" s="802"/>
      <c r="WO658" s="802"/>
      <c r="WP658" s="802"/>
      <c r="WQ658" s="802"/>
      <c r="WR658" s="802"/>
      <c r="WS658" s="802"/>
      <c r="WT658" s="802"/>
      <c r="WU658" s="802"/>
      <c r="WV658" s="802"/>
      <c r="WW658" s="802"/>
      <c r="WX658" s="802"/>
      <c r="WY658" s="802"/>
      <c r="WZ658" s="802"/>
      <c r="XA658" s="802"/>
      <c r="XB658" s="802"/>
      <c r="XC658" s="802"/>
      <c r="XD658" s="802"/>
      <c r="XE658" s="802"/>
      <c r="XF658" s="802"/>
      <c r="XG658" s="802"/>
      <c r="XH658" s="802"/>
      <c r="XI658" s="802"/>
      <c r="XJ658" s="802"/>
      <c r="XK658" s="802"/>
      <c r="XL658" s="802"/>
      <c r="XM658" s="802"/>
      <c r="XN658" s="802"/>
      <c r="XO658" s="802"/>
      <c r="XP658" s="802"/>
      <c r="XQ658" s="802"/>
      <c r="XR658" s="802"/>
      <c r="XS658" s="802"/>
      <c r="XT658" s="802"/>
      <c r="XU658" s="802"/>
      <c r="XV658" s="802"/>
      <c r="XW658" s="802"/>
      <c r="XX658" s="802"/>
      <c r="XY658" s="802"/>
      <c r="XZ658" s="802"/>
      <c r="YA658" s="802"/>
      <c r="YB658" s="802"/>
      <c r="YC658" s="802"/>
      <c r="YD658" s="802"/>
      <c r="YE658" s="802"/>
      <c r="YF658" s="802"/>
      <c r="YG658" s="802"/>
      <c r="YH658" s="802"/>
      <c r="YI658" s="802"/>
      <c r="YJ658" s="802"/>
      <c r="YK658" s="802"/>
      <c r="YL658" s="802"/>
      <c r="YM658" s="802"/>
      <c r="YN658" s="802"/>
      <c r="YO658" s="802"/>
      <c r="YP658" s="802"/>
      <c r="YQ658" s="802"/>
      <c r="YR658" s="802"/>
      <c r="YS658" s="802"/>
      <c r="YT658" s="802"/>
      <c r="YU658" s="802"/>
      <c r="YV658" s="802"/>
      <c r="YW658" s="802"/>
      <c r="YX658" s="802"/>
      <c r="YY658" s="802"/>
      <c r="YZ658" s="802"/>
      <c r="ZA658" s="802"/>
      <c r="ZB658" s="802"/>
      <c r="ZC658" s="802"/>
      <c r="ZD658" s="802"/>
      <c r="ZE658" s="802"/>
      <c r="ZF658" s="802"/>
      <c r="ZG658" s="802"/>
      <c r="ZH658" s="802"/>
      <c r="ZI658" s="802"/>
      <c r="ZJ658" s="802"/>
      <c r="ZK658" s="802"/>
      <c r="ZL658" s="802"/>
      <c r="ZM658" s="802"/>
      <c r="ZN658" s="802"/>
      <c r="ZO658" s="802"/>
      <c r="ZP658" s="802"/>
      <c r="ZQ658" s="802"/>
      <c r="ZR658" s="802"/>
      <c r="ZS658" s="802"/>
      <c r="ZT658" s="802"/>
      <c r="ZU658" s="802"/>
      <c r="ZV658" s="802"/>
      <c r="ZW658" s="802"/>
      <c r="ZX658" s="802"/>
      <c r="ZY658" s="802"/>
      <c r="ZZ658" s="802"/>
      <c r="AAA658" s="802"/>
      <c r="AAB658" s="802"/>
      <c r="AAC658" s="802"/>
      <c r="AAD658" s="802"/>
      <c r="AAE658" s="802"/>
      <c r="AAF658" s="802"/>
      <c r="AAG658" s="802"/>
      <c r="AAH658" s="802"/>
      <c r="AAI658" s="802"/>
      <c r="AAJ658" s="802"/>
      <c r="AAK658" s="802"/>
      <c r="AAL658" s="802"/>
      <c r="AAM658" s="802"/>
      <c r="AAN658" s="802"/>
      <c r="AAO658" s="802"/>
      <c r="AAP658" s="802"/>
      <c r="AAQ658" s="802"/>
      <c r="AAR658" s="802"/>
      <c r="AAS658" s="802"/>
      <c r="AAT658" s="802"/>
      <c r="AAU658" s="802"/>
      <c r="AAV658" s="802"/>
      <c r="AAW658" s="802"/>
      <c r="AAX658" s="802"/>
      <c r="AAY658" s="802"/>
      <c r="AAZ658" s="802"/>
      <c r="ABA658" s="802"/>
      <c r="ABB658" s="802"/>
      <c r="ABC658" s="802"/>
      <c r="ABD658" s="802"/>
      <c r="ABE658" s="802"/>
      <c r="ABF658" s="802"/>
      <c r="ABG658" s="802"/>
      <c r="ABH658" s="802"/>
      <c r="ABI658" s="802"/>
      <c r="ABJ658" s="802"/>
      <c r="ABK658" s="802"/>
      <c r="ABL658" s="802"/>
      <c r="ABM658" s="802"/>
      <c r="ABN658" s="802"/>
      <c r="ABO658" s="802"/>
      <c r="ABP658" s="802"/>
      <c r="ABQ658" s="802"/>
      <c r="ABR658" s="802"/>
      <c r="ABS658" s="802"/>
      <c r="ABT658" s="802"/>
      <c r="ABU658" s="802"/>
      <c r="ABV658" s="802"/>
      <c r="ABW658" s="802"/>
      <c r="ABX658" s="802"/>
      <c r="ABY658" s="802"/>
      <c r="ABZ658" s="802"/>
      <c r="ACA658" s="802"/>
      <c r="ACB658" s="802"/>
      <c r="ACC658" s="802"/>
      <c r="ACD658" s="802"/>
      <c r="ACE658" s="802"/>
      <c r="ACF658" s="802"/>
      <c r="ACG658" s="802"/>
      <c r="ACH658" s="802"/>
      <c r="ACI658" s="802"/>
      <c r="ACJ658" s="802"/>
      <c r="ACK658" s="802"/>
      <c r="ACL658" s="802"/>
      <c r="ACM658" s="802"/>
      <c r="ACN658" s="802"/>
      <c r="ACO658" s="802"/>
      <c r="ACP658" s="802"/>
      <c r="ACQ658" s="802"/>
      <c r="ACR658" s="802"/>
      <c r="ACS658" s="802"/>
      <c r="ACT658" s="802"/>
      <c r="ACU658" s="802"/>
      <c r="ACV658" s="802"/>
      <c r="ACW658" s="802"/>
      <c r="ACX658" s="802"/>
      <c r="ACY658" s="802"/>
      <c r="ACZ658" s="802"/>
      <c r="ADA658" s="802"/>
      <c r="ADB658" s="802"/>
      <c r="ADC658" s="802"/>
      <c r="ADD658" s="802"/>
      <c r="ADE658" s="802"/>
      <c r="ADF658" s="802"/>
      <c r="ADG658" s="802"/>
      <c r="ADH658" s="802"/>
      <c r="ADI658" s="802"/>
      <c r="ADJ658" s="802"/>
      <c r="ADK658" s="802"/>
      <c r="ADL658" s="802"/>
      <c r="ADM658" s="802"/>
      <c r="ADN658" s="802"/>
      <c r="ADO658" s="802"/>
      <c r="ADP658" s="802"/>
      <c r="ADQ658" s="802"/>
      <c r="ADR658" s="802"/>
      <c r="ADS658" s="802"/>
      <c r="ADT658" s="802"/>
      <c r="ADU658" s="802"/>
      <c r="ADV658" s="802"/>
      <c r="ADW658" s="802"/>
      <c r="ADX658" s="802"/>
      <c r="ADY658" s="802"/>
      <c r="ADZ658" s="802"/>
      <c r="AEA658" s="802"/>
      <c r="AEB658" s="802"/>
      <c r="AEC658" s="802"/>
      <c r="AED658" s="802"/>
      <c r="AEE658" s="802"/>
      <c r="AEF658" s="802"/>
      <c r="AEG658" s="802"/>
      <c r="AEH658" s="802"/>
      <c r="AEI658" s="802"/>
      <c r="AEJ658" s="802"/>
      <c r="AEK658" s="802"/>
      <c r="AEL658" s="802"/>
      <c r="AEM658" s="802"/>
      <c r="AEN658" s="802"/>
      <c r="AEO658" s="802"/>
      <c r="AEP658" s="802"/>
      <c r="AEQ658" s="802"/>
      <c r="AER658" s="802"/>
      <c r="AES658" s="802"/>
      <c r="AET658" s="802"/>
      <c r="AEU658" s="802"/>
      <c r="AEV658" s="802"/>
      <c r="AEW658" s="802"/>
      <c r="AEX658" s="802"/>
      <c r="AEY658" s="802"/>
      <c r="AEZ658" s="802"/>
      <c r="AFA658" s="802"/>
      <c r="AFB658" s="802"/>
      <c r="AFC658" s="802"/>
      <c r="AFD658" s="802"/>
      <c r="AFE658" s="802"/>
      <c r="AFF658" s="802"/>
      <c r="AFG658" s="802"/>
      <c r="AFH658" s="802"/>
      <c r="AFI658" s="802"/>
      <c r="AFJ658" s="802"/>
      <c r="AFK658" s="802"/>
      <c r="AFL658" s="802"/>
      <c r="AFM658" s="802"/>
      <c r="AFN658" s="802"/>
      <c r="AFO658" s="802"/>
      <c r="AFP658" s="802"/>
      <c r="AFQ658" s="802"/>
      <c r="AFR658" s="802"/>
      <c r="AFS658" s="802"/>
      <c r="AFT658" s="802"/>
      <c r="AFU658" s="802"/>
      <c r="AFV658" s="802"/>
      <c r="AFW658" s="802"/>
      <c r="AFX658" s="802"/>
      <c r="AFY658" s="802"/>
      <c r="AFZ658" s="802"/>
      <c r="AGA658" s="802"/>
      <c r="AGB658" s="802"/>
      <c r="AGC658" s="802"/>
      <c r="AGD658" s="802"/>
      <c r="AGE658" s="802"/>
      <c r="AGF658" s="802"/>
      <c r="AGG658" s="802"/>
      <c r="AGH658" s="802"/>
      <c r="AGI658" s="802"/>
      <c r="AGJ658" s="802"/>
      <c r="AGK658" s="802"/>
      <c r="AGL658" s="802"/>
      <c r="AGM658" s="802"/>
      <c r="AGN658" s="802"/>
      <c r="AGO658" s="802"/>
      <c r="AGP658" s="802"/>
      <c r="AGQ658" s="802"/>
      <c r="AGR658" s="802"/>
      <c r="AGS658" s="802"/>
      <c r="AGT658" s="802"/>
      <c r="AGU658" s="802"/>
      <c r="AGV658" s="802"/>
      <c r="AGW658" s="802"/>
      <c r="AGX658" s="802"/>
      <c r="AGY658" s="802"/>
      <c r="AGZ658" s="802"/>
      <c r="AHA658" s="802"/>
      <c r="AHB658" s="802"/>
      <c r="AHC658" s="802"/>
      <c r="AHD658" s="802"/>
      <c r="AHE658" s="802"/>
      <c r="AHF658" s="802"/>
      <c r="AHG658" s="802"/>
      <c r="AHH658" s="802"/>
      <c r="AHI658" s="802"/>
      <c r="AHJ658" s="802"/>
      <c r="AHK658" s="802"/>
      <c r="AHL658" s="802"/>
      <c r="AHM658" s="802"/>
      <c r="AHN658" s="802"/>
      <c r="AHO658" s="802"/>
      <c r="AHP658" s="802"/>
      <c r="AHQ658" s="802"/>
      <c r="AHR658" s="802"/>
      <c r="AHS658" s="802"/>
      <c r="AHT658" s="802"/>
      <c r="AHU658" s="802"/>
      <c r="AHV658" s="802"/>
      <c r="AHW658" s="802"/>
      <c r="AHX658" s="802"/>
      <c r="AHY658" s="802"/>
      <c r="AHZ658" s="802"/>
      <c r="AIA658" s="802"/>
      <c r="AIB658" s="802"/>
      <c r="AIC658" s="802"/>
      <c r="AID658" s="802"/>
      <c r="AIE658" s="802"/>
      <c r="AIF658" s="802"/>
      <c r="AIG658" s="802"/>
      <c r="AIH658" s="802"/>
      <c r="AII658" s="802"/>
      <c r="AIJ658" s="802"/>
      <c r="AIK658" s="793"/>
      <c r="AIL658" s="793"/>
      <c r="AIM658" s="793"/>
      <c r="AIN658" s="793"/>
      <c r="AIO658" s="793"/>
      <c r="AIP658" s="793"/>
      <c r="AIQ658" s="793"/>
      <c r="AIR658" s="793"/>
      <c r="AIS658" s="793"/>
      <c r="AIT658" s="793"/>
      <c r="AIU658" s="793"/>
      <c r="AIV658" s="793"/>
      <c r="AIW658" s="793"/>
      <c r="AIX658" s="793"/>
      <c r="AIY658" s="793"/>
      <c r="AIZ658" s="793"/>
      <c r="AJA658" s="793"/>
      <c r="AJB658" s="793"/>
      <c r="AJC658" s="793"/>
      <c r="AJD658" s="793"/>
      <c r="AJE658" s="793"/>
      <c r="AJF658" s="793"/>
      <c r="AJG658" s="793"/>
      <c r="AJH658" s="793"/>
      <c r="AJI658" s="793"/>
      <c r="AJJ658" s="793"/>
      <c r="AJK658" s="793"/>
      <c r="AJL658" s="793"/>
      <c r="AJM658" s="793"/>
      <c r="AJN658" s="793"/>
      <c r="AJO658" s="793"/>
      <c r="AJP658" s="793"/>
      <c r="AJQ658" s="793"/>
      <c r="AJR658" s="793"/>
      <c r="AJS658" s="793"/>
      <c r="AJT658" s="793"/>
      <c r="AJU658" s="793"/>
      <c r="AJV658" s="793"/>
      <c r="AJW658" s="793"/>
      <c r="AJX658" s="793"/>
      <c r="AJY658" s="793"/>
      <c r="AJZ658" s="793"/>
      <c r="AKA658" s="793"/>
      <c r="AKB658" s="793"/>
      <c r="AKC658" s="793"/>
      <c r="AKD658" s="793"/>
      <c r="AKE658" s="793"/>
      <c r="AKF658" s="793"/>
      <c r="AKG658" s="793"/>
      <c r="AKH658" s="793"/>
      <c r="AKI658" s="793"/>
      <c r="AKJ658" s="793"/>
      <c r="AKK658" s="793"/>
      <c r="AKL658" s="793"/>
      <c r="AKM658" s="793"/>
      <c r="AKN658" s="793"/>
      <c r="AKO658" s="793"/>
      <c r="AKP658" s="793"/>
      <c r="AKQ658" s="793"/>
      <c r="AKR658" s="793"/>
      <c r="AKS658" s="793"/>
      <c r="AKT658" s="793"/>
      <c r="AKU658" s="793"/>
      <c r="AKV658" s="793"/>
      <c r="AKW658" s="793"/>
      <c r="AKX658" s="793"/>
      <c r="AKY658" s="793"/>
      <c r="AKZ658" s="793"/>
      <c r="ALA658" s="793"/>
      <c r="ALB658" s="793"/>
      <c r="ALC658" s="793"/>
      <c r="ALD658" s="793"/>
      <c r="ALE658" s="793"/>
      <c r="ALF658" s="793"/>
      <c r="ALG658" s="793"/>
      <c r="ALH658" s="793"/>
      <c r="ALI658" s="793"/>
      <c r="ALJ658" s="793"/>
      <c r="ALK658" s="793"/>
      <c r="ALL658" s="793"/>
      <c r="ALM658" s="793"/>
      <c r="ALN658" s="793"/>
      <c r="ALO658" s="793"/>
      <c r="ALP658" s="793"/>
      <c r="ALQ658" s="793"/>
      <c r="ALR658" s="793"/>
      <c r="ALS658" s="793"/>
      <c r="ALT658" s="793"/>
      <c r="ALU658" s="793"/>
      <c r="ALV658" s="793"/>
      <c r="ALW658" s="793"/>
      <c r="ALX658" s="793"/>
      <c r="ALY658" s="793"/>
      <c r="ALZ658" s="793"/>
      <c r="AMA658" s="793"/>
      <c r="AMB658" s="793"/>
      <c r="AMC658" s="793"/>
      <c r="AMD658" s="793"/>
      <c r="AME658" s="793"/>
      <c r="AMF658" s="793"/>
      <c r="AMG658" s="793"/>
      <c r="AMH658" s="793"/>
      <c r="AMI658" s="793"/>
      <c r="AMJ658" s="793"/>
      <c r="AMK658" s="793"/>
      <c r="AML658" s="793"/>
      <c r="AMM658" s="793"/>
      <c r="AMN658" s="793"/>
      <c r="AMO658" s="793"/>
      <c r="AMP658" s="793"/>
      <c r="AMQ658" s="793"/>
      <c r="AMR658" s="793"/>
      <c r="AMS658" s="793"/>
      <c r="AMT658" s="793"/>
      <c r="AMU658" s="793"/>
      <c r="AMV658" s="793"/>
      <c r="AMW658" s="793"/>
      <c r="AMX658" s="793"/>
      <c r="AMY658" s="793"/>
      <c r="AMZ658" s="793"/>
      <c r="ANA658" s="793"/>
      <c r="ANB658" s="793"/>
      <c r="ANC658" s="793"/>
      <c r="AND658" s="793"/>
      <c r="ANE658" s="793"/>
      <c r="ANF658" s="793"/>
      <c r="ANG658" s="793"/>
      <c r="ANH658" s="793"/>
      <c r="ANI658" s="793"/>
      <c r="ANJ658" s="793"/>
      <c r="ANK658" s="793"/>
      <c r="ANL658" s="793"/>
      <c r="ANM658" s="793"/>
      <c r="ANN658" s="793"/>
      <c r="ANO658" s="793"/>
      <c r="ANP658" s="793"/>
      <c r="ANQ658" s="793"/>
      <c r="ANR658" s="793"/>
      <c r="ANS658" s="793"/>
      <c r="ANT658" s="793"/>
      <c r="ANU658" s="793"/>
      <c r="ANV658" s="793"/>
      <c r="ANW658" s="793"/>
      <c r="ANX658" s="793"/>
      <c r="ANY658" s="793"/>
      <c r="ANZ658" s="793"/>
      <c r="AOA658" s="793"/>
      <c r="AOB658" s="793"/>
      <c r="AOC658" s="793"/>
      <c r="AOD658" s="793"/>
      <c r="AOE658" s="793"/>
      <c r="AOF658" s="793"/>
      <c r="AOG658" s="793"/>
      <c r="AOH658" s="793"/>
      <c r="AOI658" s="793"/>
      <c r="AOJ658" s="793"/>
      <c r="AOK658" s="793"/>
      <c r="AOL658" s="793"/>
      <c r="AOM658" s="793"/>
      <c r="AON658" s="793"/>
      <c r="AOO658" s="793"/>
      <c r="AOP658" s="793"/>
      <c r="AOQ658" s="793"/>
      <c r="AOR658" s="793"/>
      <c r="AOS658" s="793"/>
      <c r="AOT658" s="793"/>
      <c r="AOU658" s="793"/>
      <c r="AOV658" s="793"/>
      <c r="AOW658" s="793"/>
      <c r="AOX658" s="793"/>
      <c r="AOY658" s="793"/>
      <c r="AOZ658" s="793"/>
      <c r="APA658" s="793"/>
      <c r="APB658" s="793"/>
      <c r="APC658" s="793"/>
      <c r="APD658" s="793"/>
      <c r="APE658" s="793"/>
      <c r="APF658" s="793"/>
      <c r="APG658" s="793"/>
      <c r="APH658" s="793"/>
      <c r="API658" s="793"/>
      <c r="APJ658" s="793"/>
      <c r="APK658" s="793"/>
      <c r="APL658" s="793"/>
      <c r="APM658" s="793"/>
      <c r="APN658" s="793"/>
      <c r="APO658" s="793"/>
      <c r="APP658" s="793"/>
      <c r="APQ658" s="793"/>
      <c r="APR658" s="793"/>
      <c r="APS658" s="793"/>
      <c r="APT658" s="793"/>
      <c r="APU658" s="793"/>
      <c r="APV658" s="793"/>
      <c r="APW658" s="793"/>
      <c r="APX658" s="793"/>
      <c r="APY658" s="793"/>
      <c r="APZ658" s="793"/>
      <c r="AQA658" s="793"/>
      <c r="AQB658" s="793"/>
      <c r="AQC658" s="793"/>
      <c r="AQD658" s="793"/>
      <c r="AQE658" s="802"/>
      <c r="AQF658" s="802"/>
      <c r="AQG658" s="802"/>
      <c r="AQH658" s="802"/>
      <c r="AQI658" s="802"/>
      <c r="AQJ658" s="802"/>
      <c r="AQK658" s="802"/>
      <c r="AQL658" s="802"/>
      <c r="AQM658" s="802"/>
      <c r="AQN658" s="802"/>
      <c r="AQO658" s="802"/>
      <c r="AQP658" s="802"/>
      <c r="AQQ658" s="802"/>
      <c r="AQR658" s="802"/>
      <c r="AQS658" s="802"/>
      <c r="AQT658" s="802"/>
      <c r="AQU658" s="802"/>
      <c r="AQV658" s="802"/>
      <c r="AQW658" s="802"/>
      <c r="AQX658" s="802"/>
      <c r="AQY658" s="802"/>
      <c r="AQZ658" s="802"/>
      <c r="ARA658" s="802"/>
      <c r="ARB658" s="802"/>
      <c r="ARC658" s="802"/>
      <c r="ARD658" s="802"/>
      <c r="ARE658" s="802"/>
      <c r="ARF658" s="802"/>
      <c r="ARG658" s="802"/>
      <c r="ARH658" s="802"/>
      <c r="ARI658" s="802"/>
      <c r="ARJ658" s="802"/>
      <c r="ARK658" s="802"/>
      <c r="ARL658" s="802"/>
      <c r="ARM658" s="802"/>
      <c r="ARN658" s="802"/>
      <c r="ARO658" s="802"/>
      <c r="ARP658" s="802"/>
      <c r="ARQ658" s="802"/>
      <c r="ARR658" s="802"/>
      <c r="ARS658" s="802"/>
      <c r="ART658" s="802"/>
      <c r="ARU658" s="802"/>
      <c r="ARV658" s="802"/>
      <c r="ARW658" s="802"/>
      <c r="ARX658" s="802"/>
      <c r="ARY658" s="802"/>
      <c r="ARZ658" s="802"/>
      <c r="ASA658" s="802"/>
      <c r="ASB658" s="802"/>
      <c r="ASC658" s="802"/>
      <c r="ASD658" s="802"/>
      <c r="ASE658" s="802"/>
      <c r="ASF658" s="802"/>
      <c r="ASG658" s="802"/>
      <c r="ASH658" s="802"/>
      <c r="ASI658" s="802"/>
      <c r="ASJ658" s="802"/>
      <c r="ASK658" s="802"/>
      <c r="ASL658" s="802"/>
      <c r="ASM658" s="793"/>
      <c r="ASN658" s="793"/>
      <c r="ASO658" s="793"/>
      <c r="ASP658" s="793"/>
      <c r="ASQ658" s="793"/>
      <c r="ASR658" s="793"/>
      <c r="ASS658" s="793"/>
      <c r="AST658" s="793"/>
      <c r="ASU658" s="793"/>
      <c r="ASV658" s="793"/>
      <c r="ASW658" s="793"/>
      <c r="ASX658" s="793"/>
      <c r="ASY658" s="793"/>
      <c r="ASZ658" s="793"/>
      <c r="ATA658" s="793"/>
      <c r="ATB658" s="793"/>
      <c r="ATC658" s="793"/>
      <c r="ATD658" s="793"/>
      <c r="ATE658" s="793"/>
      <c r="ATF658" s="793"/>
      <c r="ATG658" s="793"/>
      <c r="ATH658" s="793"/>
      <c r="ATI658" s="793"/>
      <c r="ATJ658" s="793"/>
      <c r="ATK658" s="793"/>
      <c r="ATL658" s="793"/>
      <c r="ATM658" s="793"/>
      <c r="ATN658" s="793"/>
      <c r="ATO658" s="793"/>
      <c r="ATP658" s="793"/>
      <c r="ATQ658" s="609"/>
      <c r="ATS658" s="643"/>
      <c r="ATT658" s="643"/>
      <c r="ATZ658" s="609"/>
      <c r="AUB658" s="648"/>
      <c r="AUC658" s="1095">
        <f ca="1">TODAY()</f>
        <v>45366</v>
      </c>
      <c r="AUD658" s="1095"/>
      <c r="AUE658" s="1095"/>
      <c r="AUF658" s="1095"/>
      <c r="AUG658" s="1095"/>
      <c r="AUH658" s="1095"/>
      <c r="AUI658" s="1095"/>
      <c r="AUJ658" s="651"/>
      <c r="AUK658" s="651"/>
      <c r="AUL658" s="651"/>
      <c r="AUM658" s="651"/>
      <c r="AUN658" s="651"/>
      <c r="AUT658" s="649"/>
      <c r="AVA658" s="658"/>
      <c r="AVI658" s="609"/>
      <c r="AZS658" s="609"/>
    </row>
    <row r="659" spans="21:1371" s="178" customFormat="1" ht="13.5">
      <c r="U659" s="781"/>
      <c r="V659" s="781"/>
      <c r="W659" s="781"/>
      <c r="AS659" s="802"/>
      <c r="AT659" s="802"/>
      <c r="AU659" s="802"/>
      <c r="AV659" s="802"/>
      <c r="AW659" s="802"/>
      <c r="AX659" s="802"/>
      <c r="AY659" s="802"/>
      <c r="AZ659" s="802"/>
      <c r="BA659" s="802"/>
      <c r="BB659" s="802"/>
      <c r="BC659" s="802"/>
      <c r="BD659" s="802"/>
      <c r="BE659" s="802"/>
      <c r="BF659" s="802"/>
      <c r="BG659" s="802"/>
      <c r="BH659" s="802"/>
      <c r="BI659" s="802"/>
      <c r="BJ659" s="802"/>
      <c r="BK659" s="802"/>
      <c r="BL659" s="802"/>
      <c r="BM659" s="802"/>
      <c r="BN659" s="802"/>
      <c r="BO659" s="802"/>
      <c r="BP659" s="802"/>
      <c r="BQ659" s="802"/>
      <c r="BR659" s="802"/>
      <c r="BS659" s="802"/>
      <c r="BT659" s="802"/>
      <c r="BU659" s="802"/>
      <c r="BV659" s="802"/>
      <c r="BW659" s="802"/>
      <c r="BX659" s="802"/>
      <c r="BY659" s="802"/>
      <c r="BZ659" s="802"/>
      <c r="CA659" s="802"/>
      <c r="CB659" s="802"/>
      <c r="CC659" s="802"/>
      <c r="CD659" s="802"/>
      <c r="CE659" s="802"/>
      <c r="CF659" s="802"/>
      <c r="CG659" s="802"/>
      <c r="CH659" s="802"/>
      <c r="CI659" s="802"/>
      <c r="CJ659" s="802"/>
      <c r="CK659" s="802"/>
      <c r="CL659" s="802"/>
      <c r="CM659" s="802"/>
      <c r="CN659" s="802"/>
      <c r="CO659" s="802"/>
      <c r="CP659" s="802"/>
      <c r="CQ659" s="802"/>
      <c r="CR659" s="802"/>
      <c r="CS659" s="802"/>
      <c r="CT659" s="802"/>
      <c r="CU659" s="802"/>
      <c r="CV659" s="802"/>
      <c r="CW659" s="802"/>
      <c r="CX659" s="802"/>
      <c r="CY659" s="802"/>
      <c r="CZ659" s="802"/>
      <c r="DA659" s="802"/>
      <c r="DB659" s="802"/>
      <c r="DC659" s="802"/>
      <c r="DD659" s="802"/>
      <c r="DE659" s="802"/>
      <c r="DF659" s="802"/>
      <c r="DG659" s="802"/>
      <c r="DH659" s="802"/>
      <c r="DI659" s="802"/>
      <c r="DJ659" s="802"/>
      <c r="DK659" s="802"/>
      <c r="DL659" s="802"/>
      <c r="DM659" s="802"/>
      <c r="DN659" s="802"/>
      <c r="DO659" s="802"/>
      <c r="DP659" s="802"/>
      <c r="DQ659" s="802"/>
      <c r="DR659" s="802"/>
      <c r="DS659" s="802"/>
      <c r="DT659" s="802"/>
      <c r="DU659" s="802"/>
      <c r="DV659" s="802"/>
      <c r="DW659" s="802"/>
      <c r="DX659" s="802"/>
      <c r="DY659" s="802"/>
      <c r="DZ659" s="802"/>
      <c r="EA659" s="802"/>
      <c r="EB659" s="802"/>
      <c r="EC659" s="802"/>
      <c r="ED659" s="802"/>
      <c r="EE659" s="802"/>
      <c r="EF659" s="802"/>
      <c r="EG659" s="802"/>
      <c r="EH659" s="802"/>
      <c r="EI659" s="802"/>
      <c r="EJ659" s="802"/>
      <c r="EK659" s="802"/>
      <c r="EL659" s="802"/>
      <c r="EM659" s="802"/>
      <c r="EN659" s="802"/>
      <c r="EO659" s="802"/>
      <c r="EP659" s="802"/>
      <c r="EQ659" s="802"/>
      <c r="ER659" s="802"/>
      <c r="ES659" s="802"/>
      <c r="ET659" s="802"/>
      <c r="EU659" s="802"/>
      <c r="EV659" s="802"/>
      <c r="EW659" s="802"/>
      <c r="EX659" s="802"/>
      <c r="EY659" s="802"/>
      <c r="EZ659" s="802"/>
      <c r="FA659" s="802"/>
      <c r="FB659" s="802"/>
      <c r="FC659" s="802"/>
      <c r="FD659" s="802"/>
      <c r="FE659" s="802"/>
      <c r="FF659" s="802"/>
      <c r="FG659" s="802"/>
      <c r="FH659" s="802"/>
      <c r="FI659" s="802"/>
      <c r="FJ659" s="802"/>
      <c r="FK659" s="802"/>
      <c r="FL659" s="802"/>
      <c r="FM659" s="802"/>
      <c r="FN659" s="802"/>
      <c r="FO659" s="802"/>
      <c r="FP659" s="802"/>
      <c r="FQ659" s="802"/>
      <c r="FR659" s="802"/>
      <c r="FS659" s="802"/>
      <c r="FT659" s="802"/>
      <c r="FU659" s="802"/>
      <c r="FV659" s="802"/>
      <c r="FW659" s="802"/>
      <c r="FX659" s="802"/>
      <c r="FY659" s="802"/>
      <c r="FZ659" s="802"/>
      <c r="GA659" s="802"/>
      <c r="GB659" s="802"/>
      <c r="GC659" s="802"/>
      <c r="GD659" s="802"/>
      <c r="GE659" s="802"/>
      <c r="GF659" s="802"/>
      <c r="GG659" s="802"/>
      <c r="GH659" s="802"/>
      <c r="GI659" s="802"/>
      <c r="GJ659" s="802"/>
      <c r="GK659" s="802"/>
      <c r="GL659" s="802"/>
      <c r="GM659" s="802"/>
      <c r="GN659" s="802"/>
      <c r="GO659" s="802"/>
      <c r="GP659" s="802"/>
      <c r="GQ659" s="802"/>
      <c r="GR659" s="802"/>
      <c r="GS659" s="802"/>
      <c r="GT659" s="802"/>
      <c r="GU659" s="802"/>
      <c r="GV659" s="802"/>
      <c r="GW659" s="802"/>
      <c r="GX659" s="802"/>
      <c r="GY659" s="802"/>
      <c r="GZ659" s="802"/>
      <c r="HA659" s="802"/>
      <c r="HB659" s="802"/>
      <c r="HC659" s="802"/>
      <c r="HD659" s="802"/>
      <c r="HE659" s="802"/>
      <c r="HF659" s="802"/>
      <c r="HG659" s="802"/>
      <c r="HH659" s="802"/>
      <c r="HI659" s="802"/>
      <c r="HJ659" s="802"/>
      <c r="HK659" s="802"/>
      <c r="HL659" s="802"/>
      <c r="HM659" s="802"/>
      <c r="HN659" s="802"/>
      <c r="HO659" s="802"/>
      <c r="HP659" s="802"/>
      <c r="HQ659" s="802"/>
      <c r="HR659" s="802"/>
      <c r="HS659" s="802"/>
      <c r="HT659" s="802"/>
      <c r="HU659" s="802"/>
      <c r="HV659" s="802"/>
      <c r="HW659" s="802"/>
      <c r="HX659" s="802"/>
      <c r="HY659" s="802"/>
      <c r="HZ659" s="802"/>
      <c r="IA659" s="802"/>
      <c r="IB659" s="802"/>
      <c r="IC659" s="802"/>
      <c r="ID659" s="802"/>
      <c r="IE659" s="802"/>
      <c r="IF659" s="802"/>
      <c r="IG659" s="802"/>
      <c r="IH659" s="802"/>
      <c r="II659" s="802"/>
      <c r="IJ659" s="802"/>
      <c r="IK659" s="802"/>
      <c r="IL659" s="802"/>
      <c r="IM659" s="802"/>
      <c r="IN659" s="802"/>
      <c r="IO659" s="802"/>
      <c r="IP659" s="802"/>
      <c r="IQ659" s="802"/>
      <c r="IR659" s="802"/>
      <c r="IS659" s="802"/>
      <c r="IT659" s="802"/>
      <c r="IU659" s="802"/>
      <c r="IV659" s="802"/>
      <c r="IW659" s="802"/>
      <c r="IX659" s="802"/>
      <c r="IY659" s="802"/>
      <c r="IZ659" s="802"/>
      <c r="JA659" s="802"/>
      <c r="JB659" s="802"/>
      <c r="JC659" s="802"/>
      <c r="JD659" s="802"/>
      <c r="JE659" s="802"/>
      <c r="JF659" s="802"/>
      <c r="JG659" s="802"/>
      <c r="JH659" s="802"/>
      <c r="JI659" s="802"/>
      <c r="JJ659" s="802"/>
      <c r="JK659" s="802"/>
      <c r="JL659" s="802"/>
      <c r="JM659" s="802"/>
      <c r="JN659" s="802"/>
      <c r="JO659" s="802"/>
      <c r="JP659" s="802"/>
      <c r="JQ659" s="802"/>
      <c r="JR659" s="802"/>
      <c r="JS659" s="802"/>
      <c r="JT659" s="802"/>
      <c r="JU659" s="802"/>
      <c r="JV659" s="802"/>
      <c r="JW659" s="802"/>
      <c r="JX659" s="802"/>
      <c r="JY659" s="802"/>
      <c r="JZ659" s="802"/>
      <c r="KA659" s="802"/>
      <c r="KB659" s="802"/>
      <c r="KC659" s="802"/>
      <c r="KD659" s="802"/>
      <c r="KE659" s="802"/>
      <c r="KF659" s="802"/>
      <c r="KG659" s="802"/>
      <c r="KH659" s="802"/>
      <c r="KI659" s="802"/>
      <c r="KJ659" s="802"/>
      <c r="KK659" s="802"/>
      <c r="KL659" s="802"/>
      <c r="KM659" s="802"/>
      <c r="KN659" s="802"/>
      <c r="KO659" s="802"/>
      <c r="KP659" s="802"/>
      <c r="KQ659" s="802"/>
      <c r="KR659" s="802"/>
      <c r="KS659" s="802"/>
      <c r="KT659" s="802"/>
      <c r="KU659" s="802"/>
      <c r="KV659" s="802"/>
      <c r="KW659" s="802"/>
      <c r="KX659" s="802"/>
      <c r="KY659" s="802"/>
      <c r="KZ659" s="802"/>
      <c r="LA659" s="802"/>
      <c r="LB659" s="802"/>
      <c r="LC659" s="802"/>
      <c r="LD659" s="802"/>
      <c r="LE659" s="802"/>
      <c r="LF659" s="802"/>
      <c r="LG659" s="802"/>
      <c r="LH659" s="802"/>
      <c r="LI659" s="802"/>
      <c r="LJ659" s="802"/>
      <c r="LK659" s="802"/>
      <c r="LL659" s="802"/>
      <c r="LM659" s="802"/>
      <c r="LN659" s="802"/>
      <c r="LO659" s="802"/>
      <c r="LP659" s="802"/>
      <c r="LQ659" s="802"/>
      <c r="LR659" s="802"/>
      <c r="LS659" s="802"/>
      <c r="LT659" s="802"/>
      <c r="LU659" s="802"/>
      <c r="LV659" s="802"/>
      <c r="LW659" s="802"/>
      <c r="LX659" s="802"/>
      <c r="LY659" s="802"/>
      <c r="LZ659" s="802"/>
      <c r="MA659" s="802"/>
      <c r="MB659" s="802"/>
      <c r="MC659" s="802"/>
      <c r="MD659" s="802"/>
      <c r="ME659" s="802"/>
      <c r="MF659" s="802"/>
      <c r="MG659" s="802"/>
      <c r="MH659" s="802"/>
      <c r="MI659" s="802"/>
      <c r="MJ659" s="802"/>
      <c r="MK659" s="802"/>
      <c r="ML659" s="802"/>
      <c r="MM659" s="802"/>
      <c r="MN659" s="802"/>
      <c r="MO659" s="802"/>
      <c r="MP659" s="802"/>
      <c r="MQ659" s="802"/>
      <c r="MR659" s="802"/>
      <c r="MS659" s="802"/>
      <c r="MT659" s="802"/>
      <c r="MU659" s="802"/>
      <c r="MV659" s="802"/>
      <c r="MW659" s="802"/>
      <c r="MX659" s="802"/>
      <c r="MY659" s="802"/>
      <c r="MZ659" s="802"/>
      <c r="NA659" s="802"/>
      <c r="NB659" s="802"/>
      <c r="NC659" s="802"/>
      <c r="ND659" s="802"/>
      <c r="NE659" s="802"/>
      <c r="NF659" s="802"/>
      <c r="NG659" s="802"/>
      <c r="NH659" s="802"/>
      <c r="NI659" s="802"/>
      <c r="NJ659" s="802"/>
      <c r="NK659" s="802"/>
      <c r="NL659" s="802"/>
      <c r="NM659" s="802"/>
      <c r="NN659" s="802"/>
      <c r="NO659" s="802"/>
      <c r="NP659" s="802"/>
      <c r="NQ659" s="802"/>
      <c r="NR659" s="802"/>
      <c r="NS659" s="802"/>
      <c r="NT659" s="802"/>
      <c r="NU659" s="802"/>
      <c r="NV659" s="802"/>
      <c r="NW659" s="802"/>
      <c r="NX659" s="802"/>
      <c r="NY659" s="802"/>
      <c r="NZ659" s="802"/>
      <c r="OA659" s="802"/>
      <c r="OB659" s="802"/>
      <c r="OC659" s="802"/>
      <c r="OD659" s="802"/>
      <c r="OE659" s="802"/>
      <c r="OF659" s="802"/>
      <c r="OG659" s="802"/>
      <c r="OH659" s="802"/>
      <c r="OI659" s="802"/>
      <c r="OJ659" s="802"/>
      <c r="OK659" s="802"/>
      <c r="OL659" s="802"/>
      <c r="OM659" s="802"/>
      <c r="ON659" s="802"/>
      <c r="OO659" s="802"/>
      <c r="OP659" s="802"/>
      <c r="OQ659" s="802"/>
      <c r="OR659" s="802"/>
      <c r="OS659" s="802"/>
      <c r="OT659" s="802"/>
      <c r="OU659" s="802"/>
      <c r="OV659" s="802"/>
      <c r="OW659" s="802"/>
      <c r="OX659" s="802"/>
      <c r="OY659" s="802"/>
      <c r="OZ659" s="802"/>
      <c r="PA659" s="802"/>
      <c r="PB659" s="802"/>
      <c r="PC659" s="802"/>
      <c r="PD659" s="802"/>
      <c r="PE659" s="802"/>
      <c r="PF659" s="802"/>
      <c r="PG659" s="802"/>
      <c r="PH659" s="802"/>
      <c r="PI659" s="802"/>
      <c r="PJ659" s="802"/>
      <c r="PK659" s="802"/>
      <c r="PL659" s="802"/>
      <c r="PM659" s="802"/>
      <c r="PN659" s="802"/>
      <c r="PO659" s="802"/>
      <c r="PP659" s="802"/>
      <c r="PQ659" s="802"/>
      <c r="PR659" s="802"/>
      <c r="PS659" s="802"/>
      <c r="PT659" s="802"/>
      <c r="PU659" s="802"/>
      <c r="PV659" s="802"/>
      <c r="PW659" s="802"/>
      <c r="PX659" s="802"/>
      <c r="PY659" s="802"/>
      <c r="PZ659" s="802"/>
      <c r="QA659" s="802"/>
      <c r="QB659" s="802"/>
      <c r="QC659" s="802"/>
      <c r="QD659" s="802"/>
      <c r="QE659" s="802"/>
      <c r="QF659" s="802"/>
      <c r="QG659" s="802"/>
      <c r="QH659" s="802"/>
      <c r="QI659" s="802"/>
      <c r="QJ659" s="802"/>
      <c r="QK659" s="802"/>
      <c r="QL659" s="802"/>
      <c r="QM659" s="802"/>
      <c r="QN659" s="802"/>
      <c r="QO659" s="802"/>
      <c r="QP659" s="802"/>
      <c r="QQ659" s="802"/>
      <c r="QR659" s="802"/>
      <c r="QS659" s="802"/>
      <c r="QT659" s="802"/>
      <c r="QU659" s="802"/>
      <c r="QV659" s="802"/>
      <c r="QW659" s="802"/>
      <c r="QX659" s="802"/>
      <c r="QY659" s="802"/>
      <c r="QZ659" s="802"/>
      <c r="RA659" s="802"/>
      <c r="RB659" s="802"/>
      <c r="RC659" s="802"/>
      <c r="RD659" s="802"/>
      <c r="RE659" s="802"/>
      <c r="RF659" s="802"/>
      <c r="RG659" s="802"/>
      <c r="RH659" s="802"/>
      <c r="RI659" s="802"/>
      <c r="RJ659" s="802"/>
      <c r="RK659" s="802"/>
      <c r="RL659" s="802"/>
      <c r="RM659" s="802"/>
      <c r="RN659" s="802"/>
      <c r="RO659" s="802"/>
      <c r="RP659" s="802"/>
      <c r="RQ659" s="802"/>
      <c r="RR659" s="802"/>
      <c r="RS659" s="802"/>
      <c r="RT659" s="802"/>
      <c r="RU659" s="802"/>
      <c r="RV659" s="802"/>
      <c r="RW659" s="802"/>
      <c r="RX659" s="802"/>
      <c r="RY659" s="802"/>
      <c r="RZ659" s="802"/>
      <c r="SA659" s="802"/>
      <c r="SB659" s="802"/>
      <c r="SC659" s="802"/>
      <c r="SD659" s="802"/>
      <c r="SE659" s="802"/>
      <c r="SF659" s="802"/>
      <c r="SG659" s="802"/>
      <c r="SH659" s="802"/>
      <c r="SI659" s="802"/>
      <c r="SJ659" s="802"/>
      <c r="SK659" s="802"/>
      <c r="SL659" s="802"/>
      <c r="SM659" s="802"/>
      <c r="SN659" s="802"/>
      <c r="SO659" s="802"/>
      <c r="SP659" s="802"/>
      <c r="SQ659" s="802"/>
      <c r="SR659" s="802"/>
      <c r="SS659" s="802"/>
      <c r="ST659" s="802"/>
      <c r="SU659" s="802"/>
      <c r="SV659" s="802"/>
      <c r="SW659" s="802"/>
      <c r="SX659" s="802"/>
      <c r="SY659" s="802"/>
      <c r="SZ659" s="802"/>
      <c r="TA659" s="802"/>
      <c r="TB659" s="802"/>
      <c r="TC659" s="802"/>
      <c r="TD659" s="802"/>
      <c r="TE659" s="802"/>
      <c r="TF659" s="802"/>
      <c r="TG659" s="802"/>
      <c r="TH659" s="802"/>
      <c r="TI659" s="802"/>
      <c r="TJ659" s="802"/>
      <c r="TK659" s="802"/>
      <c r="TL659" s="802"/>
      <c r="TM659" s="802"/>
      <c r="TN659" s="802"/>
      <c r="TO659" s="802"/>
      <c r="TP659" s="802"/>
      <c r="TQ659" s="802"/>
      <c r="TR659" s="802"/>
      <c r="TS659" s="802"/>
      <c r="TT659" s="802"/>
      <c r="TU659" s="802"/>
      <c r="TV659" s="802"/>
      <c r="TW659" s="802"/>
      <c r="TX659" s="802"/>
      <c r="TY659" s="802"/>
      <c r="TZ659" s="802"/>
      <c r="UA659" s="802"/>
      <c r="UB659" s="802"/>
      <c r="UC659" s="802"/>
      <c r="UD659" s="802"/>
      <c r="UE659" s="802"/>
      <c r="UF659" s="802"/>
      <c r="UG659" s="802"/>
      <c r="UH659" s="802"/>
      <c r="UI659" s="802"/>
      <c r="UJ659" s="802"/>
      <c r="UK659" s="802"/>
      <c r="UL659" s="802"/>
      <c r="UM659" s="802"/>
      <c r="UN659" s="802"/>
      <c r="UO659" s="802"/>
      <c r="UP659" s="802"/>
      <c r="UQ659" s="802"/>
      <c r="UR659" s="802"/>
      <c r="US659" s="802"/>
      <c r="UT659" s="802"/>
      <c r="UU659" s="802"/>
      <c r="UV659" s="802"/>
      <c r="UW659" s="802"/>
      <c r="UX659" s="802"/>
      <c r="UY659" s="802"/>
      <c r="UZ659" s="802"/>
      <c r="VA659" s="802"/>
      <c r="VB659" s="802"/>
      <c r="VC659" s="802"/>
      <c r="VD659" s="802"/>
      <c r="VE659" s="802"/>
      <c r="VF659" s="802"/>
      <c r="VG659" s="802"/>
      <c r="VH659" s="802"/>
      <c r="VI659" s="802"/>
      <c r="VJ659" s="802"/>
      <c r="VK659" s="802"/>
      <c r="VL659" s="802"/>
      <c r="VM659" s="802"/>
      <c r="VN659" s="802"/>
      <c r="VO659" s="802"/>
      <c r="VP659" s="802"/>
      <c r="VQ659" s="802"/>
      <c r="VR659" s="802"/>
      <c r="VS659" s="802"/>
      <c r="VT659" s="802"/>
      <c r="VU659" s="802"/>
      <c r="VV659" s="802"/>
      <c r="VW659" s="802"/>
      <c r="VX659" s="802"/>
      <c r="VY659" s="802"/>
      <c r="VZ659" s="802"/>
      <c r="WA659" s="802"/>
      <c r="WB659" s="802"/>
      <c r="WC659" s="802"/>
      <c r="WD659" s="802"/>
      <c r="WE659" s="802"/>
      <c r="WF659" s="802"/>
      <c r="WG659" s="802"/>
      <c r="WH659" s="802"/>
      <c r="WI659" s="802"/>
      <c r="WJ659" s="802"/>
      <c r="WK659" s="802"/>
      <c r="WL659" s="802"/>
      <c r="WM659" s="802"/>
      <c r="WN659" s="802"/>
      <c r="WO659" s="802"/>
      <c r="WP659" s="802"/>
      <c r="WQ659" s="802"/>
      <c r="WR659" s="802"/>
      <c r="WS659" s="802"/>
      <c r="WT659" s="802"/>
      <c r="WU659" s="802"/>
      <c r="WV659" s="802"/>
      <c r="WW659" s="802"/>
      <c r="WX659" s="802"/>
      <c r="WY659" s="802"/>
      <c r="WZ659" s="802"/>
      <c r="XA659" s="802"/>
      <c r="XB659" s="802"/>
      <c r="XC659" s="802"/>
      <c r="XD659" s="802"/>
      <c r="XE659" s="802"/>
      <c r="XF659" s="802"/>
      <c r="XG659" s="802"/>
      <c r="XH659" s="802"/>
      <c r="XI659" s="802"/>
      <c r="XJ659" s="802"/>
      <c r="XK659" s="802"/>
      <c r="XL659" s="802"/>
      <c r="XM659" s="802"/>
      <c r="XN659" s="802"/>
      <c r="XO659" s="802"/>
      <c r="XP659" s="802"/>
      <c r="XQ659" s="802"/>
      <c r="XR659" s="802"/>
      <c r="XS659" s="802"/>
      <c r="XT659" s="802"/>
      <c r="XU659" s="802"/>
      <c r="XV659" s="802"/>
      <c r="XW659" s="802"/>
      <c r="XX659" s="802"/>
      <c r="XY659" s="802"/>
      <c r="XZ659" s="802"/>
      <c r="YA659" s="802"/>
      <c r="YB659" s="802"/>
      <c r="YC659" s="802"/>
      <c r="YD659" s="802"/>
      <c r="YE659" s="802"/>
      <c r="YF659" s="802"/>
      <c r="YG659" s="802"/>
      <c r="YH659" s="802"/>
      <c r="YI659" s="802"/>
      <c r="YJ659" s="802"/>
      <c r="YK659" s="802"/>
      <c r="YL659" s="802"/>
      <c r="YM659" s="802"/>
      <c r="YN659" s="802"/>
      <c r="YO659" s="802"/>
      <c r="YP659" s="802"/>
      <c r="YQ659" s="802"/>
      <c r="YR659" s="802"/>
      <c r="YS659" s="802"/>
      <c r="YT659" s="802"/>
      <c r="YU659" s="802"/>
      <c r="YV659" s="802"/>
      <c r="YW659" s="802"/>
      <c r="YX659" s="802"/>
      <c r="YY659" s="802"/>
      <c r="YZ659" s="802"/>
      <c r="ZA659" s="802"/>
      <c r="ZB659" s="802"/>
      <c r="ZC659" s="802"/>
      <c r="ZD659" s="802"/>
      <c r="ZE659" s="802"/>
      <c r="ZF659" s="802"/>
      <c r="ZG659" s="802"/>
      <c r="ZH659" s="802"/>
      <c r="ZI659" s="802"/>
      <c r="ZJ659" s="802"/>
      <c r="ZK659" s="802"/>
      <c r="ZL659" s="802"/>
      <c r="ZM659" s="802"/>
      <c r="ZN659" s="802"/>
      <c r="ZO659" s="802"/>
      <c r="ZP659" s="802"/>
      <c r="ZQ659" s="802"/>
      <c r="ZR659" s="802"/>
      <c r="ZS659" s="802"/>
      <c r="ZT659" s="802"/>
      <c r="ZU659" s="802"/>
      <c r="ZV659" s="802"/>
      <c r="ZW659" s="802"/>
      <c r="ZX659" s="802"/>
      <c r="ZY659" s="802"/>
      <c r="ZZ659" s="802"/>
      <c r="AAA659" s="802"/>
      <c r="AAB659" s="802"/>
      <c r="AAC659" s="802"/>
      <c r="AAD659" s="802"/>
      <c r="AAE659" s="802"/>
      <c r="AAF659" s="802"/>
      <c r="AAG659" s="802"/>
      <c r="AAH659" s="802"/>
      <c r="AAI659" s="802"/>
      <c r="AAJ659" s="802"/>
      <c r="AAK659" s="802"/>
      <c r="AAL659" s="802"/>
      <c r="AAM659" s="802"/>
      <c r="AAN659" s="802"/>
      <c r="AAO659" s="802"/>
      <c r="AAP659" s="802"/>
      <c r="AAQ659" s="802"/>
      <c r="AAR659" s="802"/>
      <c r="AAS659" s="802"/>
      <c r="AAT659" s="802"/>
      <c r="AAU659" s="802"/>
      <c r="AAV659" s="802"/>
      <c r="AAW659" s="802"/>
      <c r="AAX659" s="802"/>
      <c r="AAY659" s="802"/>
      <c r="AAZ659" s="802"/>
      <c r="ABA659" s="802"/>
      <c r="ABB659" s="802"/>
      <c r="ABC659" s="802"/>
      <c r="ABD659" s="802"/>
      <c r="ABE659" s="802"/>
      <c r="ABF659" s="802"/>
      <c r="ABG659" s="802"/>
      <c r="ABH659" s="802"/>
      <c r="ABI659" s="802"/>
      <c r="ABJ659" s="802"/>
      <c r="ABK659" s="802"/>
      <c r="ABL659" s="802"/>
      <c r="ABM659" s="802"/>
      <c r="ABN659" s="802"/>
      <c r="ABO659" s="802"/>
      <c r="ABP659" s="802"/>
      <c r="ABQ659" s="802"/>
      <c r="ABR659" s="802"/>
      <c r="ABS659" s="802"/>
      <c r="ABT659" s="802"/>
      <c r="ABU659" s="802"/>
      <c r="ABV659" s="802"/>
      <c r="ABW659" s="802"/>
      <c r="ABX659" s="802"/>
      <c r="ABY659" s="802"/>
      <c r="ABZ659" s="802"/>
      <c r="ACA659" s="802"/>
      <c r="ACB659" s="802"/>
      <c r="ACC659" s="802"/>
      <c r="ACD659" s="802"/>
      <c r="ACE659" s="802"/>
      <c r="ACF659" s="802"/>
      <c r="ACG659" s="802"/>
      <c r="ACH659" s="802"/>
      <c r="ACI659" s="802"/>
      <c r="ACJ659" s="802"/>
      <c r="ACK659" s="802"/>
      <c r="ACL659" s="802"/>
      <c r="ACM659" s="802"/>
      <c r="ACN659" s="802"/>
      <c r="ACO659" s="802"/>
      <c r="ACP659" s="802"/>
      <c r="ACQ659" s="802"/>
      <c r="ACR659" s="802"/>
      <c r="ACS659" s="802"/>
      <c r="ACT659" s="802"/>
      <c r="ACU659" s="802"/>
      <c r="ACV659" s="802"/>
      <c r="ACW659" s="802"/>
      <c r="ACX659" s="802"/>
      <c r="ACY659" s="802"/>
      <c r="ACZ659" s="802"/>
      <c r="ADA659" s="802"/>
      <c r="ADB659" s="802"/>
      <c r="ADC659" s="802"/>
      <c r="ADD659" s="802"/>
      <c r="ADE659" s="802"/>
      <c r="ADF659" s="802"/>
      <c r="ADG659" s="802"/>
      <c r="ADH659" s="802"/>
      <c r="ADI659" s="802"/>
      <c r="ADJ659" s="802"/>
      <c r="ADK659" s="802"/>
      <c r="ADL659" s="802"/>
      <c r="ADM659" s="802"/>
      <c r="ADN659" s="802"/>
      <c r="ADO659" s="802"/>
      <c r="ADP659" s="802"/>
      <c r="ADQ659" s="802"/>
      <c r="ADR659" s="802"/>
      <c r="ADS659" s="802"/>
      <c r="ADT659" s="802"/>
      <c r="ADU659" s="802"/>
      <c r="ADV659" s="802"/>
      <c r="ADW659" s="802"/>
      <c r="ADX659" s="802"/>
      <c r="ADY659" s="802"/>
      <c r="ADZ659" s="802"/>
      <c r="AEA659" s="802"/>
      <c r="AEB659" s="802"/>
      <c r="AEC659" s="802"/>
      <c r="AED659" s="802"/>
      <c r="AEE659" s="802"/>
      <c r="AEF659" s="802"/>
      <c r="AEG659" s="802"/>
      <c r="AEH659" s="802"/>
      <c r="AEI659" s="802"/>
      <c r="AEJ659" s="802"/>
      <c r="AEK659" s="802"/>
      <c r="AEL659" s="802"/>
      <c r="AEM659" s="802"/>
      <c r="AEN659" s="802"/>
      <c r="AEO659" s="802"/>
      <c r="AEP659" s="802"/>
      <c r="AEQ659" s="802"/>
      <c r="AER659" s="802"/>
      <c r="AES659" s="802"/>
      <c r="AET659" s="802"/>
      <c r="AEU659" s="802"/>
      <c r="AEV659" s="802"/>
      <c r="AEW659" s="802"/>
      <c r="AEX659" s="802"/>
      <c r="AEY659" s="802"/>
      <c r="AEZ659" s="802"/>
      <c r="AFA659" s="802"/>
      <c r="AFB659" s="802"/>
      <c r="AFC659" s="802"/>
      <c r="AFD659" s="802"/>
      <c r="AFE659" s="802"/>
      <c r="AFF659" s="802"/>
      <c r="AFG659" s="802"/>
      <c r="AFH659" s="802"/>
      <c r="AFI659" s="802"/>
      <c r="AFJ659" s="802"/>
      <c r="AFK659" s="802"/>
      <c r="AFL659" s="802"/>
      <c r="AFM659" s="802"/>
      <c r="AFN659" s="802"/>
      <c r="AFO659" s="802"/>
      <c r="AFP659" s="802"/>
      <c r="AFQ659" s="802"/>
      <c r="AFR659" s="802"/>
      <c r="AFS659" s="802"/>
      <c r="AFT659" s="802"/>
      <c r="AFU659" s="802"/>
      <c r="AFV659" s="802"/>
      <c r="AFW659" s="802"/>
      <c r="AFX659" s="802"/>
      <c r="AFY659" s="802"/>
      <c r="AFZ659" s="802"/>
      <c r="AGA659" s="802"/>
      <c r="AGB659" s="802"/>
      <c r="AGC659" s="802"/>
      <c r="AGD659" s="802"/>
      <c r="AGE659" s="802"/>
      <c r="AGF659" s="802"/>
      <c r="AGG659" s="802"/>
      <c r="AGH659" s="802"/>
      <c r="AGI659" s="802"/>
      <c r="AGJ659" s="802"/>
      <c r="AGK659" s="802"/>
      <c r="AGL659" s="802"/>
      <c r="AGM659" s="802"/>
      <c r="AGN659" s="802"/>
      <c r="AGO659" s="802"/>
      <c r="AGP659" s="802"/>
      <c r="AGQ659" s="802"/>
      <c r="AGR659" s="802"/>
      <c r="AGS659" s="802"/>
      <c r="AGT659" s="802"/>
      <c r="AGU659" s="802"/>
      <c r="AGV659" s="802"/>
      <c r="AGW659" s="802"/>
      <c r="AGX659" s="802"/>
      <c r="AGY659" s="802"/>
      <c r="AGZ659" s="802"/>
      <c r="AHA659" s="802"/>
      <c r="AHB659" s="802"/>
      <c r="AHC659" s="802"/>
      <c r="AHD659" s="802"/>
      <c r="AHE659" s="802"/>
      <c r="AHF659" s="802"/>
      <c r="AHG659" s="802"/>
      <c r="AHH659" s="802"/>
      <c r="AHI659" s="802"/>
      <c r="AHJ659" s="802"/>
      <c r="AHK659" s="802"/>
      <c r="AHL659" s="802"/>
      <c r="AHM659" s="802"/>
      <c r="AHN659" s="802"/>
      <c r="AHO659" s="802"/>
      <c r="AHP659" s="802"/>
      <c r="AHQ659" s="802"/>
      <c r="AHR659" s="802"/>
      <c r="AHS659" s="802"/>
      <c r="AHT659" s="802"/>
      <c r="AHU659" s="802"/>
      <c r="AHV659" s="802"/>
      <c r="AHW659" s="802"/>
      <c r="AHX659" s="802"/>
      <c r="AHY659" s="802"/>
      <c r="AHZ659" s="802"/>
      <c r="AIA659" s="802"/>
      <c r="AIB659" s="802"/>
      <c r="AIC659" s="802"/>
      <c r="AID659" s="802"/>
      <c r="AIE659" s="802"/>
      <c r="AIF659" s="802"/>
      <c r="AIG659" s="802"/>
      <c r="AIH659" s="802"/>
      <c r="AII659" s="802"/>
      <c r="AIJ659" s="802"/>
      <c r="AIK659" s="793"/>
      <c r="AIL659" s="793"/>
      <c r="AIM659" s="793"/>
      <c r="AIN659" s="793"/>
      <c r="AIO659" s="793"/>
      <c r="AIP659" s="793"/>
      <c r="AIQ659" s="793"/>
      <c r="AIR659" s="793"/>
      <c r="AIS659" s="793"/>
      <c r="AIT659" s="793"/>
      <c r="AIU659" s="793"/>
      <c r="AIV659" s="793"/>
      <c r="AIW659" s="793"/>
      <c r="AIX659" s="793"/>
      <c r="AIY659" s="793"/>
      <c r="AIZ659" s="793"/>
      <c r="AJA659" s="793"/>
      <c r="AJB659" s="793"/>
      <c r="AJC659" s="793"/>
      <c r="AJD659" s="793"/>
      <c r="AJE659" s="793"/>
      <c r="AJF659" s="793"/>
      <c r="AJG659" s="793"/>
      <c r="AJH659" s="793"/>
      <c r="AJI659" s="793"/>
      <c r="AJJ659" s="793"/>
      <c r="AJK659" s="793"/>
      <c r="AJL659" s="793"/>
      <c r="AJM659" s="793"/>
      <c r="AJN659" s="793"/>
      <c r="AJO659" s="793"/>
      <c r="AJP659" s="793"/>
      <c r="AJQ659" s="793"/>
      <c r="AJR659" s="793"/>
      <c r="AJS659" s="793"/>
      <c r="AJT659" s="793"/>
      <c r="AJU659" s="793"/>
      <c r="AJV659" s="793"/>
      <c r="AJW659" s="793"/>
      <c r="AJX659" s="793"/>
      <c r="AJY659" s="793"/>
      <c r="AJZ659" s="793"/>
      <c r="AKA659" s="793"/>
      <c r="AKB659" s="793"/>
      <c r="AKC659" s="793"/>
      <c r="AKD659" s="793"/>
      <c r="AKE659" s="793"/>
      <c r="AKF659" s="793"/>
      <c r="AKG659" s="793"/>
      <c r="AKH659" s="793"/>
      <c r="AKI659" s="793"/>
      <c r="AKJ659" s="793"/>
      <c r="AKK659" s="793"/>
      <c r="AKL659" s="793"/>
      <c r="AKM659" s="793"/>
      <c r="AKN659" s="793"/>
      <c r="AKO659" s="793"/>
      <c r="AKP659" s="793"/>
      <c r="AKQ659" s="793"/>
      <c r="AKR659" s="793"/>
      <c r="AKS659" s="793"/>
      <c r="AKT659" s="793"/>
      <c r="AKU659" s="793"/>
      <c r="AKV659" s="793"/>
      <c r="AKW659" s="793"/>
      <c r="AKX659" s="793"/>
      <c r="AKY659" s="793"/>
      <c r="AKZ659" s="793"/>
      <c r="ALA659" s="793"/>
      <c r="ALB659" s="793"/>
      <c r="ALC659" s="793"/>
      <c r="ALD659" s="793"/>
      <c r="ALE659" s="793"/>
      <c r="ALF659" s="793"/>
      <c r="ALG659" s="793"/>
      <c r="ALH659" s="793"/>
      <c r="ALI659" s="793"/>
      <c r="ALJ659" s="793"/>
      <c r="ALK659" s="793"/>
      <c r="ALL659" s="793"/>
      <c r="ALM659" s="793"/>
      <c r="ALN659" s="793"/>
      <c r="ALO659" s="793"/>
      <c r="ALP659" s="793"/>
      <c r="ALQ659" s="793"/>
      <c r="ALR659" s="793"/>
      <c r="ALS659" s="793"/>
      <c r="ALT659" s="793"/>
      <c r="ALU659" s="793"/>
      <c r="ALV659" s="793"/>
      <c r="ALW659" s="793"/>
      <c r="ALX659" s="793"/>
      <c r="ALY659" s="793"/>
      <c r="ALZ659" s="793"/>
      <c r="AMA659" s="793"/>
      <c r="AMB659" s="793"/>
      <c r="AMC659" s="793"/>
      <c r="AMD659" s="793"/>
      <c r="AME659" s="793"/>
      <c r="AMF659" s="793"/>
      <c r="AMG659" s="793"/>
      <c r="AMH659" s="793"/>
      <c r="AMI659" s="793"/>
      <c r="AMJ659" s="793"/>
      <c r="AMK659" s="793"/>
      <c r="AML659" s="793"/>
      <c r="AMM659" s="793"/>
      <c r="AMN659" s="793"/>
      <c r="AMO659" s="793"/>
      <c r="AMP659" s="793"/>
      <c r="AMQ659" s="793"/>
      <c r="AMR659" s="793"/>
      <c r="AMS659" s="793"/>
      <c r="AMT659" s="793"/>
      <c r="AMU659" s="793"/>
      <c r="AMV659" s="793"/>
      <c r="AMW659" s="793"/>
      <c r="AMX659" s="793"/>
      <c r="AMY659" s="793"/>
      <c r="AMZ659" s="793"/>
      <c r="ANA659" s="793"/>
      <c r="ANB659" s="793"/>
      <c r="ANC659" s="793"/>
      <c r="AND659" s="793"/>
      <c r="ANE659" s="793"/>
      <c r="ANF659" s="793"/>
      <c r="ANG659" s="793"/>
      <c r="ANH659" s="793"/>
      <c r="ANI659" s="793"/>
      <c r="ANJ659" s="793"/>
      <c r="ANK659" s="793"/>
      <c r="ANL659" s="793"/>
      <c r="ANM659" s="793"/>
      <c r="ANN659" s="793"/>
      <c r="ANO659" s="793"/>
      <c r="ANP659" s="793"/>
      <c r="ANQ659" s="793"/>
      <c r="ANR659" s="793"/>
      <c r="ANS659" s="793"/>
      <c r="ANT659" s="793"/>
      <c r="ANU659" s="793"/>
      <c r="ANV659" s="793"/>
      <c r="ANW659" s="793"/>
      <c r="ANX659" s="793"/>
      <c r="ANY659" s="793"/>
      <c r="ANZ659" s="793"/>
      <c r="AOA659" s="793"/>
      <c r="AOB659" s="793"/>
      <c r="AOC659" s="793"/>
      <c r="AOD659" s="793"/>
      <c r="AOE659" s="793"/>
      <c r="AOF659" s="793"/>
      <c r="AOG659" s="793"/>
      <c r="AOH659" s="793"/>
      <c r="AOI659" s="793"/>
      <c r="AOJ659" s="793"/>
      <c r="AOK659" s="793"/>
      <c r="AOL659" s="793"/>
      <c r="AOM659" s="793"/>
      <c r="AON659" s="793"/>
      <c r="AOO659" s="793"/>
      <c r="AOP659" s="793"/>
      <c r="AOQ659" s="793"/>
      <c r="AOR659" s="793"/>
      <c r="AOS659" s="793"/>
      <c r="AOT659" s="793"/>
      <c r="AOU659" s="793"/>
      <c r="AOV659" s="793"/>
      <c r="AOW659" s="793"/>
      <c r="AOX659" s="793"/>
      <c r="AOY659" s="793"/>
      <c r="AOZ659" s="793"/>
      <c r="APA659" s="793"/>
      <c r="APB659" s="793"/>
      <c r="APC659" s="793"/>
      <c r="APD659" s="793"/>
      <c r="APE659" s="793"/>
      <c r="APF659" s="793"/>
      <c r="APG659" s="793"/>
      <c r="APH659" s="793"/>
      <c r="API659" s="793"/>
      <c r="APJ659" s="793"/>
      <c r="APK659" s="793"/>
      <c r="APL659" s="793"/>
      <c r="APM659" s="793"/>
      <c r="APN659" s="793"/>
      <c r="APO659" s="793"/>
      <c r="APP659" s="793"/>
      <c r="APQ659" s="793"/>
      <c r="APR659" s="793"/>
      <c r="APS659" s="793"/>
      <c r="APT659" s="793"/>
      <c r="APU659" s="793"/>
      <c r="APV659" s="793"/>
      <c r="APW659" s="793"/>
      <c r="APX659" s="793"/>
      <c r="APY659" s="793"/>
      <c r="APZ659" s="793"/>
      <c r="AQA659" s="793"/>
      <c r="AQB659" s="793"/>
      <c r="AQC659" s="793"/>
      <c r="AQD659" s="793"/>
      <c r="AQE659" s="802"/>
      <c r="AQF659" s="802"/>
      <c r="AQG659" s="802"/>
      <c r="AQH659" s="802"/>
      <c r="AQI659" s="802"/>
      <c r="AQJ659" s="802"/>
      <c r="AQK659" s="802"/>
      <c r="AQL659" s="802"/>
      <c r="AQM659" s="802"/>
      <c r="AQN659" s="802"/>
      <c r="AQO659" s="802"/>
      <c r="AQP659" s="802"/>
      <c r="AQQ659" s="802"/>
      <c r="AQR659" s="802"/>
      <c r="AQS659" s="802"/>
      <c r="AQT659" s="802"/>
      <c r="AQU659" s="802"/>
      <c r="AQV659" s="802"/>
      <c r="AQW659" s="802"/>
      <c r="AQX659" s="802"/>
      <c r="AQY659" s="802"/>
      <c r="AQZ659" s="802"/>
      <c r="ARA659" s="802"/>
      <c r="ARB659" s="802"/>
      <c r="ARC659" s="802"/>
      <c r="ARD659" s="802"/>
      <c r="ARE659" s="802"/>
      <c r="ARF659" s="802"/>
      <c r="ARG659" s="802"/>
      <c r="ARH659" s="802"/>
      <c r="ARI659" s="802"/>
      <c r="ARJ659" s="802"/>
      <c r="ARK659" s="802"/>
      <c r="ARL659" s="802"/>
      <c r="ARM659" s="802"/>
      <c r="ARN659" s="802"/>
      <c r="ARO659" s="802"/>
      <c r="ARP659" s="802"/>
      <c r="ARQ659" s="802"/>
      <c r="ARR659" s="802"/>
      <c r="ARS659" s="802"/>
      <c r="ART659" s="802"/>
      <c r="ARU659" s="802"/>
      <c r="ARV659" s="802"/>
      <c r="ARW659" s="802"/>
      <c r="ARX659" s="802"/>
      <c r="ARY659" s="802"/>
      <c r="ARZ659" s="802"/>
      <c r="ASA659" s="802"/>
      <c r="ASB659" s="802"/>
      <c r="ASC659" s="802"/>
      <c r="ASD659" s="802"/>
      <c r="ASE659" s="802"/>
      <c r="ASF659" s="802"/>
      <c r="ASG659" s="802"/>
      <c r="ASH659" s="802"/>
      <c r="ASI659" s="802"/>
      <c r="ASJ659" s="802"/>
      <c r="ASK659" s="802"/>
      <c r="ASL659" s="802"/>
      <c r="ASM659" s="793"/>
      <c r="ASN659" s="793"/>
      <c r="ASO659" s="793"/>
      <c r="ASP659" s="793"/>
      <c r="ASQ659" s="793"/>
      <c r="ASR659" s="793"/>
      <c r="ASS659" s="793"/>
      <c r="AST659" s="793"/>
      <c r="ASU659" s="793"/>
      <c r="ASV659" s="793"/>
      <c r="ASW659" s="793"/>
      <c r="ASX659" s="793"/>
      <c r="ASY659" s="793"/>
      <c r="ASZ659" s="793"/>
      <c r="ATA659" s="793"/>
      <c r="ATB659" s="793"/>
      <c r="ATC659" s="793"/>
      <c r="ATD659" s="793"/>
      <c r="ATE659" s="793"/>
      <c r="ATF659" s="793"/>
      <c r="ATG659" s="793"/>
      <c r="ATH659" s="793"/>
      <c r="ATI659" s="793"/>
      <c r="ATJ659" s="793"/>
      <c r="ATK659" s="793"/>
      <c r="ATL659" s="793"/>
      <c r="ATM659" s="793"/>
      <c r="ATN659" s="793"/>
      <c r="ATO659" s="793"/>
      <c r="ATP659" s="793"/>
      <c r="ATQ659" s="609"/>
      <c r="ATZ659" s="609"/>
      <c r="AUB659" s="648"/>
      <c r="AUC659" s="1093" t="s">
        <v>98</v>
      </c>
      <c r="AUD659" s="1093"/>
      <c r="AUE659" s="1093"/>
      <c r="AUF659" s="1093"/>
      <c r="AUG659" s="1093"/>
      <c r="AUH659" s="1093"/>
      <c r="AUI659" s="1093"/>
      <c r="AUT659" s="649"/>
      <c r="AVA659" s="658"/>
      <c r="AVI659" s="609"/>
      <c r="AZS659" s="609"/>
    </row>
    <row r="660" spans="21:1371" s="178" customFormat="1" ht="13.5">
      <c r="U660" s="781"/>
      <c r="V660" s="781"/>
      <c r="W660" s="781"/>
      <c r="AS660" s="802"/>
      <c r="AT660" s="802"/>
      <c r="AU660" s="802"/>
      <c r="AV660" s="802"/>
      <c r="AW660" s="802"/>
      <c r="AX660" s="802"/>
      <c r="AY660" s="802"/>
      <c r="AZ660" s="802"/>
      <c r="BA660" s="802"/>
      <c r="BB660" s="802"/>
      <c r="BC660" s="802"/>
      <c r="BD660" s="802"/>
      <c r="BE660" s="802"/>
      <c r="BF660" s="802"/>
      <c r="BG660" s="802"/>
      <c r="BH660" s="802"/>
      <c r="BI660" s="802"/>
      <c r="BJ660" s="802"/>
      <c r="BK660" s="802"/>
      <c r="BL660" s="802"/>
      <c r="BM660" s="802"/>
      <c r="BN660" s="802"/>
      <c r="BO660" s="802"/>
      <c r="BP660" s="802"/>
      <c r="BQ660" s="802"/>
      <c r="BR660" s="802"/>
      <c r="BS660" s="802"/>
      <c r="BT660" s="802"/>
      <c r="BU660" s="802"/>
      <c r="BV660" s="802"/>
      <c r="BW660" s="802"/>
      <c r="BX660" s="802"/>
      <c r="BY660" s="802"/>
      <c r="BZ660" s="802"/>
      <c r="CA660" s="802"/>
      <c r="CB660" s="802"/>
      <c r="CC660" s="802"/>
      <c r="CD660" s="802"/>
      <c r="CE660" s="802"/>
      <c r="CF660" s="802"/>
      <c r="CG660" s="802"/>
      <c r="CH660" s="802"/>
      <c r="CI660" s="802"/>
      <c r="CJ660" s="802"/>
      <c r="CK660" s="802"/>
      <c r="CL660" s="802"/>
      <c r="CM660" s="802"/>
      <c r="CN660" s="802"/>
      <c r="CO660" s="802"/>
      <c r="CP660" s="802"/>
      <c r="CQ660" s="802"/>
      <c r="CR660" s="802"/>
      <c r="CS660" s="802"/>
      <c r="CT660" s="802"/>
      <c r="CU660" s="802"/>
      <c r="CV660" s="802"/>
      <c r="CW660" s="802"/>
      <c r="CX660" s="802"/>
      <c r="CY660" s="802"/>
      <c r="CZ660" s="802"/>
      <c r="DA660" s="802"/>
      <c r="DB660" s="802"/>
      <c r="DC660" s="802"/>
      <c r="DD660" s="802"/>
      <c r="DE660" s="802"/>
      <c r="DF660" s="802"/>
      <c r="DG660" s="802"/>
      <c r="DH660" s="802"/>
      <c r="DI660" s="802"/>
      <c r="DJ660" s="802"/>
      <c r="DK660" s="802"/>
      <c r="DL660" s="802"/>
      <c r="DM660" s="802"/>
      <c r="DN660" s="802"/>
      <c r="DO660" s="802"/>
      <c r="DP660" s="802"/>
      <c r="DQ660" s="802"/>
      <c r="DR660" s="802"/>
      <c r="DS660" s="802"/>
      <c r="DT660" s="802"/>
      <c r="DU660" s="802"/>
      <c r="DV660" s="802"/>
      <c r="DW660" s="802"/>
      <c r="DX660" s="802"/>
      <c r="DY660" s="802"/>
      <c r="DZ660" s="802"/>
      <c r="EA660" s="802"/>
      <c r="EB660" s="802"/>
      <c r="EC660" s="802"/>
      <c r="ED660" s="802"/>
      <c r="EE660" s="802"/>
      <c r="EF660" s="802"/>
      <c r="EG660" s="802"/>
      <c r="EH660" s="802"/>
      <c r="EI660" s="802"/>
      <c r="EJ660" s="802"/>
      <c r="EK660" s="802"/>
      <c r="EL660" s="802"/>
      <c r="EM660" s="802"/>
      <c r="EN660" s="802"/>
      <c r="EO660" s="802"/>
      <c r="EP660" s="802"/>
      <c r="EQ660" s="802"/>
      <c r="ER660" s="802"/>
      <c r="ES660" s="802"/>
      <c r="ET660" s="802"/>
      <c r="EU660" s="802"/>
      <c r="EV660" s="802"/>
      <c r="EW660" s="802"/>
      <c r="EX660" s="802"/>
      <c r="EY660" s="802"/>
      <c r="EZ660" s="802"/>
      <c r="FA660" s="802"/>
      <c r="FB660" s="802"/>
      <c r="FC660" s="802"/>
      <c r="FD660" s="802"/>
      <c r="FE660" s="802"/>
      <c r="FF660" s="802"/>
      <c r="FG660" s="802"/>
      <c r="FH660" s="802"/>
      <c r="FI660" s="802"/>
      <c r="FJ660" s="802"/>
      <c r="FK660" s="802"/>
      <c r="FL660" s="802"/>
      <c r="FM660" s="802"/>
      <c r="FN660" s="802"/>
      <c r="FO660" s="802"/>
      <c r="FP660" s="802"/>
      <c r="FQ660" s="802"/>
      <c r="FR660" s="802"/>
      <c r="FS660" s="802"/>
      <c r="FT660" s="802"/>
      <c r="FU660" s="802"/>
      <c r="FV660" s="802"/>
      <c r="FW660" s="802"/>
      <c r="FX660" s="802"/>
      <c r="FY660" s="802"/>
      <c r="FZ660" s="802"/>
      <c r="GA660" s="802"/>
      <c r="GB660" s="802"/>
      <c r="GC660" s="802"/>
      <c r="GD660" s="802"/>
      <c r="GE660" s="802"/>
      <c r="GF660" s="802"/>
      <c r="GG660" s="802"/>
      <c r="GH660" s="802"/>
      <c r="GI660" s="802"/>
      <c r="GJ660" s="802"/>
      <c r="GK660" s="802"/>
      <c r="GL660" s="802"/>
      <c r="GM660" s="802"/>
      <c r="GN660" s="802"/>
      <c r="GO660" s="802"/>
      <c r="GP660" s="802"/>
      <c r="GQ660" s="802"/>
      <c r="GR660" s="802"/>
      <c r="GS660" s="802"/>
      <c r="GT660" s="802"/>
      <c r="GU660" s="802"/>
      <c r="GV660" s="802"/>
      <c r="GW660" s="802"/>
      <c r="GX660" s="802"/>
      <c r="GY660" s="802"/>
      <c r="GZ660" s="802"/>
      <c r="HA660" s="802"/>
      <c r="HB660" s="802"/>
      <c r="HC660" s="802"/>
      <c r="HD660" s="802"/>
      <c r="HE660" s="802"/>
      <c r="HF660" s="802"/>
      <c r="HG660" s="802"/>
      <c r="HH660" s="802"/>
      <c r="HI660" s="802"/>
      <c r="HJ660" s="802"/>
      <c r="HK660" s="802"/>
      <c r="HL660" s="802"/>
      <c r="HM660" s="802"/>
      <c r="HN660" s="802"/>
      <c r="HO660" s="802"/>
      <c r="HP660" s="802"/>
      <c r="HQ660" s="802"/>
      <c r="HR660" s="802"/>
      <c r="HS660" s="802"/>
      <c r="HT660" s="802"/>
      <c r="HU660" s="802"/>
      <c r="HV660" s="802"/>
      <c r="HW660" s="802"/>
      <c r="HX660" s="802"/>
      <c r="HY660" s="802"/>
      <c r="HZ660" s="802"/>
      <c r="IA660" s="802"/>
      <c r="IB660" s="802"/>
      <c r="IC660" s="802"/>
      <c r="ID660" s="802"/>
      <c r="IE660" s="802"/>
      <c r="IF660" s="802"/>
      <c r="IG660" s="802"/>
      <c r="IH660" s="802"/>
      <c r="II660" s="802"/>
      <c r="IJ660" s="802"/>
      <c r="IK660" s="802"/>
      <c r="IL660" s="802"/>
      <c r="IM660" s="802"/>
      <c r="IN660" s="802"/>
      <c r="IO660" s="802"/>
      <c r="IP660" s="802"/>
      <c r="IQ660" s="802"/>
      <c r="IR660" s="802"/>
      <c r="IS660" s="802"/>
      <c r="IT660" s="802"/>
      <c r="IU660" s="802"/>
      <c r="IV660" s="802"/>
      <c r="IW660" s="802"/>
      <c r="IX660" s="802"/>
      <c r="IY660" s="802"/>
      <c r="IZ660" s="802"/>
      <c r="JA660" s="802"/>
      <c r="JB660" s="802"/>
      <c r="JC660" s="802"/>
      <c r="JD660" s="802"/>
      <c r="JE660" s="802"/>
      <c r="JF660" s="802"/>
      <c r="JG660" s="802"/>
      <c r="JH660" s="802"/>
      <c r="JI660" s="802"/>
      <c r="JJ660" s="802"/>
      <c r="JK660" s="802"/>
      <c r="JL660" s="802"/>
      <c r="JM660" s="802"/>
      <c r="JN660" s="802"/>
      <c r="JO660" s="802"/>
      <c r="JP660" s="802"/>
      <c r="JQ660" s="802"/>
      <c r="JR660" s="802"/>
      <c r="JS660" s="802"/>
      <c r="JT660" s="802"/>
      <c r="JU660" s="802"/>
      <c r="JV660" s="802"/>
      <c r="JW660" s="802"/>
      <c r="JX660" s="802"/>
      <c r="JY660" s="802"/>
      <c r="JZ660" s="802"/>
      <c r="KA660" s="802"/>
      <c r="KB660" s="802"/>
      <c r="KC660" s="802"/>
      <c r="KD660" s="802"/>
      <c r="KE660" s="802"/>
      <c r="KF660" s="802"/>
      <c r="KG660" s="802"/>
      <c r="KH660" s="802"/>
      <c r="KI660" s="802"/>
      <c r="KJ660" s="802"/>
      <c r="KK660" s="802"/>
      <c r="KL660" s="802"/>
      <c r="KM660" s="802"/>
      <c r="KN660" s="802"/>
      <c r="KO660" s="802"/>
      <c r="KP660" s="802"/>
      <c r="KQ660" s="802"/>
      <c r="KR660" s="802"/>
      <c r="KS660" s="802"/>
      <c r="KT660" s="802"/>
      <c r="KU660" s="802"/>
      <c r="KV660" s="802"/>
      <c r="KW660" s="802"/>
      <c r="KX660" s="802"/>
      <c r="KY660" s="802"/>
      <c r="KZ660" s="802"/>
      <c r="LA660" s="802"/>
      <c r="LB660" s="802"/>
      <c r="LC660" s="802"/>
      <c r="LD660" s="802"/>
      <c r="LE660" s="802"/>
      <c r="LF660" s="802"/>
      <c r="LG660" s="802"/>
      <c r="LH660" s="802"/>
      <c r="LI660" s="802"/>
      <c r="LJ660" s="802"/>
      <c r="LK660" s="802"/>
      <c r="LL660" s="802"/>
      <c r="LM660" s="802"/>
      <c r="LN660" s="802"/>
      <c r="LO660" s="802"/>
      <c r="LP660" s="802"/>
      <c r="LQ660" s="802"/>
      <c r="LR660" s="802"/>
      <c r="LS660" s="802"/>
      <c r="LT660" s="802"/>
      <c r="LU660" s="802"/>
      <c r="LV660" s="802"/>
      <c r="LW660" s="802"/>
      <c r="LX660" s="802"/>
      <c r="LY660" s="802"/>
      <c r="LZ660" s="802"/>
      <c r="MA660" s="802"/>
      <c r="MB660" s="802"/>
      <c r="MC660" s="802"/>
      <c r="MD660" s="802"/>
      <c r="ME660" s="802"/>
      <c r="MF660" s="802"/>
      <c r="MG660" s="802"/>
      <c r="MH660" s="802"/>
      <c r="MI660" s="802"/>
      <c r="MJ660" s="802"/>
      <c r="MK660" s="802"/>
      <c r="ML660" s="802"/>
      <c r="MM660" s="802"/>
      <c r="MN660" s="802"/>
      <c r="MO660" s="802"/>
      <c r="MP660" s="802"/>
      <c r="MQ660" s="802"/>
      <c r="MR660" s="802"/>
      <c r="MS660" s="802"/>
      <c r="MT660" s="802"/>
      <c r="MU660" s="802"/>
      <c r="MV660" s="802"/>
      <c r="MW660" s="802"/>
      <c r="MX660" s="802"/>
      <c r="MY660" s="802"/>
      <c r="MZ660" s="802"/>
      <c r="NA660" s="802"/>
      <c r="NB660" s="802"/>
      <c r="NC660" s="802"/>
      <c r="ND660" s="802"/>
      <c r="NE660" s="802"/>
      <c r="NF660" s="802"/>
      <c r="NG660" s="802"/>
      <c r="NH660" s="802"/>
      <c r="NI660" s="802"/>
      <c r="NJ660" s="802"/>
      <c r="NK660" s="802"/>
      <c r="NL660" s="802"/>
      <c r="NM660" s="802"/>
      <c r="NN660" s="802"/>
      <c r="NO660" s="802"/>
      <c r="NP660" s="802"/>
      <c r="NQ660" s="802"/>
      <c r="NR660" s="802"/>
      <c r="NS660" s="802"/>
      <c r="NT660" s="802"/>
      <c r="NU660" s="802"/>
      <c r="NV660" s="802"/>
      <c r="NW660" s="802"/>
      <c r="NX660" s="802"/>
      <c r="NY660" s="802"/>
      <c r="NZ660" s="802"/>
      <c r="OA660" s="802"/>
      <c r="OB660" s="802"/>
      <c r="OC660" s="802"/>
      <c r="OD660" s="802"/>
      <c r="OE660" s="802"/>
      <c r="OF660" s="802"/>
      <c r="OG660" s="802"/>
      <c r="OH660" s="802"/>
      <c r="OI660" s="802"/>
      <c r="OJ660" s="802"/>
      <c r="OK660" s="802"/>
      <c r="OL660" s="802"/>
      <c r="OM660" s="802"/>
      <c r="ON660" s="802"/>
      <c r="OO660" s="802"/>
      <c r="OP660" s="802"/>
      <c r="OQ660" s="802"/>
      <c r="OR660" s="802"/>
      <c r="OS660" s="802"/>
      <c r="OT660" s="802"/>
      <c r="OU660" s="802"/>
      <c r="OV660" s="802"/>
      <c r="OW660" s="802"/>
      <c r="OX660" s="802"/>
      <c r="OY660" s="802"/>
      <c r="OZ660" s="802"/>
      <c r="PA660" s="802"/>
      <c r="PB660" s="802"/>
      <c r="PC660" s="802"/>
      <c r="PD660" s="802"/>
      <c r="PE660" s="802"/>
      <c r="PF660" s="802"/>
      <c r="PG660" s="802"/>
      <c r="PH660" s="802"/>
      <c r="PI660" s="802"/>
      <c r="PJ660" s="802"/>
      <c r="PK660" s="802"/>
      <c r="PL660" s="802"/>
      <c r="PM660" s="802"/>
      <c r="PN660" s="802"/>
      <c r="PO660" s="802"/>
      <c r="PP660" s="802"/>
      <c r="PQ660" s="802"/>
      <c r="PR660" s="802"/>
      <c r="PS660" s="802"/>
      <c r="PT660" s="802"/>
      <c r="PU660" s="802"/>
      <c r="PV660" s="802"/>
      <c r="PW660" s="802"/>
      <c r="PX660" s="802"/>
      <c r="PY660" s="802"/>
      <c r="PZ660" s="802"/>
      <c r="QA660" s="802"/>
      <c r="QB660" s="802"/>
      <c r="QC660" s="802"/>
      <c r="QD660" s="802"/>
      <c r="QE660" s="802"/>
      <c r="QF660" s="802"/>
      <c r="QG660" s="802"/>
      <c r="QH660" s="802"/>
      <c r="QI660" s="802"/>
      <c r="QJ660" s="802"/>
      <c r="QK660" s="802"/>
      <c r="QL660" s="802"/>
      <c r="QM660" s="802"/>
      <c r="QN660" s="802"/>
      <c r="QO660" s="802"/>
      <c r="QP660" s="802"/>
      <c r="QQ660" s="802"/>
      <c r="QR660" s="802"/>
      <c r="QS660" s="802"/>
      <c r="QT660" s="802"/>
      <c r="QU660" s="802"/>
      <c r="QV660" s="802"/>
      <c r="QW660" s="802"/>
      <c r="QX660" s="802"/>
      <c r="QY660" s="802"/>
      <c r="QZ660" s="802"/>
      <c r="RA660" s="802"/>
      <c r="RB660" s="802"/>
      <c r="RC660" s="802"/>
      <c r="RD660" s="802"/>
      <c r="RE660" s="802"/>
      <c r="RF660" s="802"/>
      <c r="RG660" s="802"/>
      <c r="RH660" s="802"/>
      <c r="RI660" s="802"/>
      <c r="RJ660" s="802"/>
      <c r="RK660" s="802"/>
      <c r="RL660" s="802"/>
      <c r="RM660" s="802"/>
      <c r="RN660" s="802"/>
      <c r="RO660" s="802"/>
      <c r="RP660" s="802"/>
      <c r="RQ660" s="802"/>
      <c r="RR660" s="802"/>
      <c r="RS660" s="802"/>
      <c r="RT660" s="802"/>
      <c r="RU660" s="802"/>
      <c r="RV660" s="802"/>
      <c r="RW660" s="802"/>
      <c r="RX660" s="802"/>
      <c r="RY660" s="802"/>
      <c r="RZ660" s="802"/>
      <c r="SA660" s="802"/>
      <c r="SB660" s="802"/>
      <c r="SC660" s="802"/>
      <c r="SD660" s="802"/>
      <c r="SE660" s="802"/>
      <c r="SF660" s="802"/>
      <c r="SG660" s="802"/>
      <c r="SH660" s="802"/>
      <c r="SI660" s="802"/>
      <c r="SJ660" s="802"/>
      <c r="SK660" s="802"/>
      <c r="SL660" s="802"/>
      <c r="SM660" s="802"/>
      <c r="SN660" s="802"/>
      <c r="SO660" s="802"/>
      <c r="SP660" s="802"/>
      <c r="SQ660" s="802"/>
      <c r="SR660" s="802"/>
      <c r="SS660" s="802"/>
      <c r="ST660" s="802"/>
      <c r="SU660" s="802"/>
      <c r="SV660" s="802"/>
      <c r="SW660" s="802"/>
      <c r="SX660" s="802"/>
      <c r="SY660" s="802"/>
      <c r="SZ660" s="802"/>
      <c r="TA660" s="802"/>
      <c r="TB660" s="802"/>
      <c r="TC660" s="802"/>
      <c r="TD660" s="802"/>
      <c r="TE660" s="802"/>
      <c r="TF660" s="802"/>
      <c r="TG660" s="802"/>
      <c r="TH660" s="802"/>
      <c r="TI660" s="802"/>
      <c r="TJ660" s="802"/>
      <c r="TK660" s="802"/>
      <c r="TL660" s="802"/>
      <c r="TM660" s="802"/>
      <c r="TN660" s="802"/>
      <c r="TO660" s="802"/>
      <c r="TP660" s="802"/>
      <c r="TQ660" s="802"/>
      <c r="TR660" s="802"/>
      <c r="TS660" s="802"/>
      <c r="TT660" s="802"/>
      <c r="TU660" s="802"/>
      <c r="TV660" s="802"/>
      <c r="TW660" s="802"/>
      <c r="TX660" s="802"/>
      <c r="TY660" s="802"/>
      <c r="TZ660" s="802"/>
      <c r="UA660" s="802"/>
      <c r="UB660" s="802"/>
      <c r="UC660" s="802"/>
      <c r="UD660" s="802"/>
      <c r="UE660" s="802"/>
      <c r="UF660" s="802"/>
      <c r="UG660" s="802"/>
      <c r="UH660" s="802"/>
      <c r="UI660" s="802"/>
      <c r="UJ660" s="802"/>
      <c r="UK660" s="802"/>
      <c r="UL660" s="802"/>
      <c r="UM660" s="802"/>
      <c r="UN660" s="802"/>
      <c r="UO660" s="802"/>
      <c r="UP660" s="802"/>
      <c r="UQ660" s="802"/>
      <c r="UR660" s="802"/>
      <c r="US660" s="802"/>
      <c r="UT660" s="802"/>
      <c r="UU660" s="802"/>
      <c r="UV660" s="802"/>
      <c r="UW660" s="802"/>
      <c r="UX660" s="802"/>
      <c r="UY660" s="802"/>
      <c r="UZ660" s="802"/>
      <c r="VA660" s="802"/>
      <c r="VB660" s="802"/>
      <c r="VC660" s="802"/>
      <c r="VD660" s="802"/>
      <c r="VE660" s="802"/>
      <c r="VF660" s="802"/>
      <c r="VG660" s="802"/>
      <c r="VH660" s="802"/>
      <c r="VI660" s="802"/>
      <c r="VJ660" s="802"/>
      <c r="VK660" s="802"/>
      <c r="VL660" s="802"/>
      <c r="VM660" s="802"/>
      <c r="VN660" s="802"/>
      <c r="VO660" s="802"/>
      <c r="VP660" s="802"/>
      <c r="VQ660" s="802"/>
      <c r="VR660" s="802"/>
      <c r="VS660" s="802"/>
      <c r="VT660" s="802"/>
      <c r="VU660" s="802"/>
      <c r="VV660" s="802"/>
      <c r="VW660" s="802"/>
      <c r="VX660" s="802"/>
      <c r="VY660" s="802"/>
      <c r="VZ660" s="802"/>
      <c r="WA660" s="802"/>
      <c r="WB660" s="802"/>
      <c r="WC660" s="802"/>
      <c r="WD660" s="802"/>
      <c r="WE660" s="802"/>
      <c r="WF660" s="802"/>
      <c r="WG660" s="802"/>
      <c r="WH660" s="802"/>
      <c r="WI660" s="802"/>
      <c r="WJ660" s="802"/>
      <c r="WK660" s="802"/>
      <c r="WL660" s="802"/>
      <c r="WM660" s="802"/>
      <c r="WN660" s="802"/>
      <c r="WO660" s="802"/>
      <c r="WP660" s="802"/>
      <c r="WQ660" s="802"/>
      <c r="WR660" s="802"/>
      <c r="WS660" s="802"/>
      <c r="WT660" s="802"/>
      <c r="WU660" s="802"/>
      <c r="WV660" s="802"/>
      <c r="WW660" s="802"/>
      <c r="WX660" s="802"/>
      <c r="WY660" s="802"/>
      <c r="WZ660" s="802"/>
      <c r="XA660" s="802"/>
      <c r="XB660" s="802"/>
      <c r="XC660" s="802"/>
      <c r="XD660" s="802"/>
      <c r="XE660" s="802"/>
      <c r="XF660" s="802"/>
      <c r="XG660" s="802"/>
      <c r="XH660" s="802"/>
      <c r="XI660" s="802"/>
      <c r="XJ660" s="802"/>
      <c r="XK660" s="802"/>
      <c r="XL660" s="802"/>
      <c r="XM660" s="802"/>
      <c r="XN660" s="802"/>
      <c r="XO660" s="802"/>
      <c r="XP660" s="802"/>
      <c r="XQ660" s="802"/>
      <c r="XR660" s="802"/>
      <c r="XS660" s="802"/>
      <c r="XT660" s="802"/>
      <c r="XU660" s="802"/>
      <c r="XV660" s="802"/>
      <c r="XW660" s="802"/>
      <c r="XX660" s="802"/>
      <c r="XY660" s="802"/>
      <c r="XZ660" s="802"/>
      <c r="YA660" s="802"/>
      <c r="YB660" s="802"/>
      <c r="YC660" s="802"/>
      <c r="YD660" s="802"/>
      <c r="YE660" s="802"/>
      <c r="YF660" s="802"/>
      <c r="YG660" s="802"/>
      <c r="YH660" s="802"/>
      <c r="YI660" s="802"/>
      <c r="YJ660" s="802"/>
      <c r="YK660" s="802"/>
      <c r="YL660" s="802"/>
      <c r="YM660" s="802"/>
      <c r="YN660" s="802"/>
      <c r="YO660" s="802"/>
      <c r="YP660" s="802"/>
      <c r="YQ660" s="802"/>
      <c r="YR660" s="802"/>
      <c r="YS660" s="802"/>
      <c r="YT660" s="802"/>
      <c r="YU660" s="802"/>
      <c r="YV660" s="802"/>
      <c r="YW660" s="802"/>
      <c r="YX660" s="802"/>
      <c r="YY660" s="802"/>
      <c r="YZ660" s="802"/>
      <c r="ZA660" s="802"/>
      <c r="ZB660" s="802"/>
      <c r="ZC660" s="802"/>
      <c r="ZD660" s="802"/>
      <c r="ZE660" s="802"/>
      <c r="ZF660" s="802"/>
      <c r="ZG660" s="802"/>
      <c r="ZH660" s="802"/>
      <c r="ZI660" s="802"/>
      <c r="ZJ660" s="802"/>
      <c r="ZK660" s="802"/>
      <c r="ZL660" s="802"/>
      <c r="ZM660" s="802"/>
      <c r="ZN660" s="802"/>
      <c r="ZO660" s="802"/>
      <c r="ZP660" s="802"/>
      <c r="ZQ660" s="802"/>
      <c r="ZR660" s="802"/>
      <c r="ZS660" s="802"/>
      <c r="ZT660" s="802"/>
      <c r="ZU660" s="802"/>
      <c r="ZV660" s="802"/>
      <c r="ZW660" s="802"/>
      <c r="ZX660" s="802"/>
      <c r="ZY660" s="802"/>
      <c r="ZZ660" s="802"/>
      <c r="AAA660" s="802"/>
      <c r="AAB660" s="802"/>
      <c r="AAC660" s="802"/>
      <c r="AAD660" s="802"/>
      <c r="AAE660" s="802"/>
      <c r="AAF660" s="802"/>
      <c r="AAG660" s="802"/>
      <c r="AAH660" s="802"/>
      <c r="AAI660" s="802"/>
      <c r="AAJ660" s="802"/>
      <c r="AAK660" s="802"/>
      <c r="AAL660" s="802"/>
      <c r="AAM660" s="802"/>
      <c r="AAN660" s="802"/>
      <c r="AAO660" s="802"/>
      <c r="AAP660" s="802"/>
      <c r="AAQ660" s="802"/>
      <c r="AAR660" s="802"/>
      <c r="AAS660" s="802"/>
      <c r="AAT660" s="802"/>
      <c r="AAU660" s="802"/>
      <c r="AAV660" s="802"/>
      <c r="AAW660" s="802"/>
      <c r="AAX660" s="802"/>
      <c r="AAY660" s="802"/>
      <c r="AAZ660" s="802"/>
      <c r="ABA660" s="802"/>
      <c r="ABB660" s="802"/>
      <c r="ABC660" s="802"/>
      <c r="ABD660" s="802"/>
      <c r="ABE660" s="802"/>
      <c r="ABF660" s="802"/>
      <c r="ABG660" s="802"/>
      <c r="ABH660" s="802"/>
      <c r="ABI660" s="802"/>
      <c r="ABJ660" s="802"/>
      <c r="ABK660" s="802"/>
      <c r="ABL660" s="802"/>
      <c r="ABM660" s="802"/>
      <c r="ABN660" s="802"/>
      <c r="ABO660" s="802"/>
      <c r="ABP660" s="802"/>
      <c r="ABQ660" s="802"/>
      <c r="ABR660" s="802"/>
      <c r="ABS660" s="802"/>
      <c r="ABT660" s="802"/>
      <c r="ABU660" s="802"/>
      <c r="ABV660" s="802"/>
      <c r="ABW660" s="802"/>
      <c r="ABX660" s="802"/>
      <c r="ABY660" s="802"/>
      <c r="ABZ660" s="802"/>
      <c r="ACA660" s="802"/>
      <c r="ACB660" s="802"/>
      <c r="ACC660" s="802"/>
      <c r="ACD660" s="802"/>
      <c r="ACE660" s="802"/>
      <c r="ACF660" s="802"/>
      <c r="ACG660" s="802"/>
      <c r="ACH660" s="802"/>
      <c r="ACI660" s="802"/>
      <c r="ACJ660" s="802"/>
      <c r="ACK660" s="802"/>
      <c r="ACL660" s="802"/>
      <c r="ACM660" s="802"/>
      <c r="ACN660" s="802"/>
      <c r="ACO660" s="802"/>
      <c r="ACP660" s="802"/>
      <c r="ACQ660" s="802"/>
      <c r="ACR660" s="802"/>
      <c r="ACS660" s="802"/>
      <c r="ACT660" s="802"/>
      <c r="ACU660" s="802"/>
      <c r="ACV660" s="802"/>
      <c r="ACW660" s="802"/>
      <c r="ACX660" s="802"/>
      <c r="ACY660" s="802"/>
      <c r="ACZ660" s="802"/>
      <c r="ADA660" s="802"/>
      <c r="ADB660" s="802"/>
      <c r="ADC660" s="802"/>
      <c r="ADD660" s="802"/>
      <c r="ADE660" s="802"/>
      <c r="ADF660" s="802"/>
      <c r="ADG660" s="802"/>
      <c r="ADH660" s="802"/>
      <c r="ADI660" s="802"/>
      <c r="ADJ660" s="802"/>
      <c r="ADK660" s="802"/>
      <c r="ADL660" s="802"/>
      <c r="ADM660" s="802"/>
      <c r="ADN660" s="802"/>
      <c r="ADO660" s="802"/>
      <c r="ADP660" s="802"/>
      <c r="ADQ660" s="802"/>
      <c r="ADR660" s="802"/>
      <c r="ADS660" s="802"/>
      <c r="ADT660" s="802"/>
      <c r="ADU660" s="802"/>
      <c r="ADV660" s="802"/>
      <c r="ADW660" s="802"/>
      <c r="ADX660" s="802"/>
      <c r="ADY660" s="802"/>
      <c r="ADZ660" s="802"/>
      <c r="AEA660" s="802"/>
      <c r="AEB660" s="802"/>
      <c r="AEC660" s="802"/>
      <c r="AED660" s="802"/>
      <c r="AEE660" s="802"/>
      <c r="AEF660" s="802"/>
      <c r="AEG660" s="802"/>
      <c r="AEH660" s="802"/>
      <c r="AEI660" s="802"/>
      <c r="AEJ660" s="802"/>
      <c r="AEK660" s="802"/>
      <c r="AEL660" s="802"/>
      <c r="AEM660" s="802"/>
      <c r="AEN660" s="802"/>
      <c r="AEO660" s="802"/>
      <c r="AEP660" s="802"/>
      <c r="AEQ660" s="802"/>
      <c r="AER660" s="802"/>
      <c r="AES660" s="802"/>
      <c r="AET660" s="802"/>
      <c r="AEU660" s="802"/>
      <c r="AEV660" s="802"/>
      <c r="AEW660" s="802"/>
      <c r="AEX660" s="802"/>
      <c r="AEY660" s="802"/>
      <c r="AEZ660" s="802"/>
      <c r="AFA660" s="802"/>
      <c r="AFB660" s="802"/>
      <c r="AFC660" s="802"/>
      <c r="AFD660" s="802"/>
      <c r="AFE660" s="802"/>
      <c r="AFF660" s="802"/>
      <c r="AFG660" s="802"/>
      <c r="AFH660" s="802"/>
      <c r="AFI660" s="802"/>
      <c r="AFJ660" s="802"/>
      <c r="AFK660" s="802"/>
      <c r="AFL660" s="802"/>
      <c r="AFM660" s="802"/>
      <c r="AFN660" s="802"/>
      <c r="AFO660" s="802"/>
      <c r="AFP660" s="802"/>
      <c r="AFQ660" s="802"/>
      <c r="AFR660" s="802"/>
      <c r="AFS660" s="802"/>
      <c r="AFT660" s="802"/>
      <c r="AFU660" s="802"/>
      <c r="AFV660" s="802"/>
      <c r="AFW660" s="802"/>
      <c r="AFX660" s="802"/>
      <c r="AFY660" s="802"/>
      <c r="AFZ660" s="802"/>
      <c r="AGA660" s="802"/>
      <c r="AGB660" s="802"/>
      <c r="AGC660" s="802"/>
      <c r="AGD660" s="802"/>
      <c r="AGE660" s="802"/>
      <c r="AGF660" s="802"/>
      <c r="AGG660" s="802"/>
      <c r="AGH660" s="802"/>
      <c r="AGI660" s="802"/>
      <c r="AGJ660" s="802"/>
      <c r="AGK660" s="802"/>
      <c r="AGL660" s="802"/>
      <c r="AGM660" s="802"/>
      <c r="AGN660" s="802"/>
      <c r="AGO660" s="802"/>
      <c r="AGP660" s="802"/>
      <c r="AGQ660" s="802"/>
      <c r="AGR660" s="802"/>
      <c r="AGS660" s="802"/>
      <c r="AGT660" s="802"/>
      <c r="AGU660" s="802"/>
      <c r="AGV660" s="802"/>
      <c r="AGW660" s="802"/>
      <c r="AGX660" s="802"/>
      <c r="AGY660" s="802"/>
      <c r="AGZ660" s="802"/>
      <c r="AHA660" s="802"/>
      <c r="AHB660" s="802"/>
      <c r="AHC660" s="802"/>
      <c r="AHD660" s="802"/>
      <c r="AHE660" s="802"/>
      <c r="AHF660" s="802"/>
      <c r="AHG660" s="802"/>
      <c r="AHH660" s="802"/>
      <c r="AHI660" s="802"/>
      <c r="AHJ660" s="802"/>
      <c r="AHK660" s="802"/>
      <c r="AHL660" s="802"/>
      <c r="AHM660" s="802"/>
      <c r="AHN660" s="802"/>
      <c r="AHO660" s="802"/>
      <c r="AHP660" s="802"/>
      <c r="AHQ660" s="802"/>
      <c r="AHR660" s="802"/>
      <c r="AHS660" s="802"/>
      <c r="AHT660" s="802"/>
      <c r="AHU660" s="802"/>
      <c r="AHV660" s="802"/>
      <c r="AHW660" s="802"/>
      <c r="AHX660" s="802"/>
      <c r="AHY660" s="802"/>
      <c r="AHZ660" s="802"/>
      <c r="AIA660" s="802"/>
      <c r="AIB660" s="802"/>
      <c r="AIC660" s="802"/>
      <c r="AID660" s="802"/>
      <c r="AIE660" s="802"/>
      <c r="AIF660" s="802"/>
      <c r="AIG660" s="802"/>
      <c r="AIH660" s="802"/>
      <c r="AII660" s="802"/>
      <c r="AIJ660" s="802"/>
      <c r="AIK660" s="793"/>
      <c r="AIL660" s="793"/>
      <c r="AIM660" s="793"/>
      <c r="AIN660" s="793"/>
      <c r="AIO660" s="793"/>
      <c r="AIP660" s="793"/>
      <c r="AIQ660" s="793"/>
      <c r="AIR660" s="793"/>
      <c r="AIS660" s="793"/>
      <c r="AIT660" s="793"/>
      <c r="AIU660" s="793"/>
      <c r="AIV660" s="793"/>
      <c r="AIW660" s="793"/>
      <c r="AIX660" s="793"/>
      <c r="AIY660" s="793"/>
      <c r="AIZ660" s="793"/>
      <c r="AJA660" s="793"/>
      <c r="AJB660" s="793"/>
      <c r="AJC660" s="793"/>
      <c r="AJD660" s="793"/>
      <c r="AJE660" s="793"/>
      <c r="AJF660" s="793"/>
      <c r="AJG660" s="793"/>
      <c r="AJH660" s="793"/>
      <c r="AJI660" s="793"/>
      <c r="AJJ660" s="793"/>
      <c r="AJK660" s="793"/>
      <c r="AJL660" s="793"/>
      <c r="AJM660" s="793"/>
      <c r="AJN660" s="793"/>
      <c r="AJO660" s="793"/>
      <c r="AJP660" s="793"/>
      <c r="AJQ660" s="793"/>
      <c r="AJR660" s="793"/>
      <c r="AJS660" s="793"/>
      <c r="AJT660" s="793"/>
      <c r="AJU660" s="793"/>
      <c r="AJV660" s="793"/>
      <c r="AJW660" s="793"/>
      <c r="AJX660" s="793"/>
      <c r="AJY660" s="793"/>
      <c r="AJZ660" s="793"/>
      <c r="AKA660" s="793"/>
      <c r="AKB660" s="793"/>
      <c r="AKC660" s="793"/>
      <c r="AKD660" s="793"/>
      <c r="AKE660" s="793"/>
      <c r="AKF660" s="793"/>
      <c r="AKG660" s="793"/>
      <c r="AKH660" s="793"/>
      <c r="AKI660" s="793"/>
      <c r="AKJ660" s="793"/>
      <c r="AKK660" s="793"/>
      <c r="AKL660" s="793"/>
      <c r="AKM660" s="793"/>
      <c r="AKN660" s="793"/>
      <c r="AKO660" s="793"/>
      <c r="AKP660" s="793"/>
      <c r="AKQ660" s="793"/>
      <c r="AKR660" s="793"/>
      <c r="AKS660" s="793"/>
      <c r="AKT660" s="793"/>
      <c r="AKU660" s="793"/>
      <c r="AKV660" s="793"/>
      <c r="AKW660" s="793"/>
      <c r="AKX660" s="793"/>
      <c r="AKY660" s="793"/>
      <c r="AKZ660" s="793"/>
      <c r="ALA660" s="793"/>
      <c r="ALB660" s="793"/>
      <c r="ALC660" s="793"/>
      <c r="ALD660" s="793"/>
      <c r="ALE660" s="793"/>
      <c r="ALF660" s="793"/>
      <c r="ALG660" s="793"/>
      <c r="ALH660" s="793"/>
      <c r="ALI660" s="793"/>
      <c r="ALJ660" s="793"/>
      <c r="ALK660" s="793"/>
      <c r="ALL660" s="793"/>
      <c r="ALM660" s="793"/>
      <c r="ALN660" s="793"/>
      <c r="ALO660" s="793"/>
      <c r="ALP660" s="793"/>
      <c r="ALQ660" s="793"/>
      <c r="ALR660" s="793"/>
      <c r="ALS660" s="793"/>
      <c r="ALT660" s="793"/>
      <c r="ALU660" s="793"/>
      <c r="ALV660" s="793"/>
      <c r="ALW660" s="793"/>
      <c r="ALX660" s="793"/>
      <c r="ALY660" s="793"/>
      <c r="ALZ660" s="793"/>
      <c r="AMA660" s="793"/>
      <c r="AMB660" s="793"/>
      <c r="AMC660" s="793"/>
      <c r="AMD660" s="793"/>
      <c r="AME660" s="793"/>
      <c r="AMF660" s="793"/>
      <c r="AMG660" s="793"/>
      <c r="AMH660" s="793"/>
      <c r="AMI660" s="793"/>
      <c r="AMJ660" s="793"/>
      <c r="AMK660" s="793"/>
      <c r="AML660" s="793"/>
      <c r="AMM660" s="793"/>
      <c r="AMN660" s="793"/>
      <c r="AMO660" s="793"/>
      <c r="AMP660" s="793"/>
      <c r="AMQ660" s="793"/>
      <c r="AMR660" s="793"/>
      <c r="AMS660" s="793"/>
      <c r="AMT660" s="793"/>
      <c r="AMU660" s="793"/>
      <c r="AMV660" s="793"/>
      <c r="AMW660" s="793"/>
      <c r="AMX660" s="793"/>
      <c r="AMY660" s="793"/>
      <c r="AMZ660" s="793"/>
      <c r="ANA660" s="793"/>
      <c r="ANB660" s="793"/>
      <c r="ANC660" s="793"/>
      <c r="AND660" s="793"/>
      <c r="ANE660" s="793"/>
      <c r="ANF660" s="793"/>
      <c r="ANG660" s="793"/>
      <c r="ANH660" s="793"/>
      <c r="ANI660" s="793"/>
      <c r="ANJ660" s="793"/>
      <c r="ANK660" s="793"/>
      <c r="ANL660" s="793"/>
      <c r="ANM660" s="793"/>
      <c r="ANN660" s="793"/>
      <c r="ANO660" s="793"/>
      <c r="ANP660" s="793"/>
      <c r="ANQ660" s="793"/>
      <c r="ANR660" s="793"/>
      <c r="ANS660" s="793"/>
      <c r="ANT660" s="793"/>
      <c r="ANU660" s="793"/>
      <c r="ANV660" s="793"/>
      <c r="ANW660" s="793"/>
      <c r="ANX660" s="793"/>
      <c r="ANY660" s="793"/>
      <c r="ANZ660" s="793"/>
      <c r="AOA660" s="793"/>
      <c r="AOB660" s="793"/>
      <c r="AOC660" s="793"/>
      <c r="AOD660" s="793"/>
      <c r="AOE660" s="793"/>
      <c r="AOF660" s="793"/>
      <c r="AOG660" s="793"/>
      <c r="AOH660" s="793"/>
      <c r="AOI660" s="793"/>
      <c r="AOJ660" s="793"/>
      <c r="AOK660" s="793"/>
      <c r="AOL660" s="793"/>
      <c r="AOM660" s="793"/>
      <c r="AON660" s="793"/>
      <c r="AOO660" s="793"/>
      <c r="AOP660" s="793"/>
      <c r="AOQ660" s="793"/>
      <c r="AOR660" s="793"/>
      <c r="AOS660" s="793"/>
      <c r="AOT660" s="793"/>
      <c r="AOU660" s="793"/>
      <c r="AOV660" s="793"/>
      <c r="AOW660" s="793"/>
      <c r="AOX660" s="793"/>
      <c r="AOY660" s="793"/>
      <c r="AOZ660" s="793"/>
      <c r="APA660" s="793"/>
      <c r="APB660" s="793"/>
      <c r="APC660" s="793"/>
      <c r="APD660" s="793"/>
      <c r="APE660" s="793"/>
      <c r="APF660" s="793"/>
      <c r="APG660" s="793"/>
      <c r="APH660" s="793"/>
      <c r="API660" s="793"/>
      <c r="APJ660" s="793"/>
      <c r="APK660" s="793"/>
      <c r="APL660" s="793"/>
      <c r="APM660" s="793"/>
      <c r="APN660" s="793"/>
      <c r="APO660" s="793"/>
      <c r="APP660" s="793"/>
      <c r="APQ660" s="793"/>
      <c r="APR660" s="793"/>
      <c r="APS660" s="793"/>
      <c r="APT660" s="793"/>
      <c r="APU660" s="793"/>
      <c r="APV660" s="793"/>
      <c r="APW660" s="793"/>
      <c r="APX660" s="793"/>
      <c r="APY660" s="793"/>
      <c r="APZ660" s="793"/>
      <c r="AQA660" s="793"/>
      <c r="AQB660" s="793"/>
      <c r="AQC660" s="793"/>
      <c r="AQD660" s="793"/>
      <c r="AQE660" s="802"/>
      <c r="AQF660" s="802"/>
      <c r="AQG660" s="802"/>
      <c r="AQH660" s="802"/>
      <c r="AQI660" s="802"/>
      <c r="AQJ660" s="802"/>
      <c r="AQK660" s="802"/>
      <c r="AQL660" s="802"/>
      <c r="AQM660" s="802"/>
      <c r="AQN660" s="802"/>
      <c r="AQO660" s="802"/>
      <c r="AQP660" s="802"/>
      <c r="AQQ660" s="802"/>
      <c r="AQR660" s="802"/>
      <c r="AQS660" s="802"/>
      <c r="AQT660" s="802"/>
      <c r="AQU660" s="802"/>
      <c r="AQV660" s="802"/>
      <c r="AQW660" s="802"/>
      <c r="AQX660" s="802"/>
      <c r="AQY660" s="802"/>
      <c r="AQZ660" s="802"/>
      <c r="ARA660" s="802"/>
      <c r="ARB660" s="802"/>
      <c r="ARC660" s="802"/>
      <c r="ARD660" s="802"/>
      <c r="ARE660" s="802"/>
      <c r="ARF660" s="802"/>
      <c r="ARG660" s="802"/>
      <c r="ARH660" s="802"/>
      <c r="ARI660" s="802"/>
      <c r="ARJ660" s="802"/>
      <c r="ARK660" s="802"/>
      <c r="ARL660" s="802"/>
      <c r="ARM660" s="802"/>
      <c r="ARN660" s="802"/>
      <c r="ARO660" s="802"/>
      <c r="ARP660" s="802"/>
      <c r="ARQ660" s="802"/>
      <c r="ARR660" s="802"/>
      <c r="ARS660" s="802"/>
      <c r="ART660" s="802"/>
      <c r="ARU660" s="802"/>
      <c r="ARV660" s="802"/>
      <c r="ARW660" s="802"/>
      <c r="ARX660" s="802"/>
      <c r="ARY660" s="802"/>
      <c r="ARZ660" s="802"/>
      <c r="ASA660" s="802"/>
      <c r="ASB660" s="802"/>
      <c r="ASC660" s="802"/>
      <c r="ASD660" s="802"/>
      <c r="ASE660" s="802"/>
      <c r="ASF660" s="802"/>
      <c r="ASG660" s="802"/>
      <c r="ASH660" s="802"/>
      <c r="ASI660" s="802"/>
      <c r="ASJ660" s="802"/>
      <c r="ASK660" s="802"/>
      <c r="ASL660" s="802"/>
      <c r="ASM660" s="793"/>
      <c r="ASN660" s="793"/>
      <c r="ASO660" s="793"/>
      <c r="ASP660" s="793"/>
      <c r="ASQ660" s="793"/>
      <c r="ASR660" s="793"/>
      <c r="ASS660" s="793"/>
      <c r="AST660" s="793"/>
      <c r="ASU660" s="793"/>
      <c r="ASV660" s="793"/>
      <c r="ASW660" s="793"/>
      <c r="ASX660" s="793"/>
      <c r="ASY660" s="793"/>
      <c r="ASZ660" s="793"/>
      <c r="ATA660" s="793"/>
      <c r="ATB660" s="793"/>
      <c r="ATC660" s="793"/>
      <c r="ATD660" s="793"/>
      <c r="ATE660" s="793"/>
      <c r="ATF660" s="793"/>
      <c r="ATG660" s="793"/>
      <c r="ATH660" s="793"/>
      <c r="ATI660" s="793"/>
      <c r="ATJ660" s="793"/>
      <c r="ATK660" s="793"/>
      <c r="ATL660" s="793"/>
      <c r="ATM660" s="793"/>
      <c r="ATN660" s="793"/>
      <c r="ATO660" s="793"/>
      <c r="ATP660" s="793"/>
      <c r="ATQ660" s="609"/>
      <c r="ATS660"/>
      <c r="ATT660"/>
      <c r="ATU660"/>
      <c r="ATZ660" s="609"/>
      <c r="AUB660" s="648"/>
      <c r="AUC660" s="178" t="s">
        <v>99</v>
      </c>
      <c r="AUT660" s="649"/>
      <c r="AVA660" s="658"/>
      <c r="AVI660" s="609"/>
      <c r="AZS660" s="609"/>
    </row>
    <row r="661" spans="21:1371" s="178" customFormat="1" ht="13.5">
      <c r="U661" s="781"/>
      <c r="V661" s="781"/>
      <c r="W661" s="781"/>
      <c r="AS661" s="802"/>
      <c r="AT661" s="802"/>
      <c r="AU661" s="802"/>
      <c r="AV661" s="802"/>
      <c r="AW661" s="802"/>
      <c r="AX661" s="802"/>
      <c r="AY661" s="802"/>
      <c r="AZ661" s="802"/>
      <c r="BA661" s="802"/>
      <c r="BB661" s="802"/>
      <c r="BC661" s="802"/>
      <c r="BD661" s="802"/>
      <c r="BE661" s="802"/>
      <c r="BF661" s="802"/>
      <c r="BG661" s="802"/>
      <c r="BH661" s="802"/>
      <c r="BI661" s="802"/>
      <c r="BJ661" s="802"/>
      <c r="BK661" s="802"/>
      <c r="BL661" s="802"/>
      <c r="BM661" s="802"/>
      <c r="BN661" s="802"/>
      <c r="BO661" s="802"/>
      <c r="BP661" s="802"/>
      <c r="BQ661" s="802"/>
      <c r="BR661" s="802"/>
      <c r="BS661" s="802"/>
      <c r="BT661" s="802"/>
      <c r="BU661" s="802"/>
      <c r="BV661" s="802"/>
      <c r="BW661" s="802"/>
      <c r="BX661" s="802"/>
      <c r="BY661" s="802"/>
      <c r="BZ661" s="802"/>
      <c r="CA661" s="802"/>
      <c r="CB661" s="802"/>
      <c r="CC661" s="802"/>
      <c r="CD661" s="802"/>
      <c r="CE661" s="802"/>
      <c r="CF661" s="802"/>
      <c r="CG661" s="802"/>
      <c r="CH661" s="802"/>
      <c r="CI661" s="802"/>
      <c r="CJ661" s="802"/>
      <c r="CK661" s="802"/>
      <c r="CL661" s="802"/>
      <c r="CM661" s="802"/>
      <c r="CN661" s="802"/>
      <c r="CO661" s="802"/>
      <c r="CP661" s="802"/>
      <c r="CQ661" s="802"/>
      <c r="CR661" s="802"/>
      <c r="CS661" s="802"/>
      <c r="CT661" s="802"/>
      <c r="CU661" s="802"/>
      <c r="CV661" s="802"/>
      <c r="CW661" s="802"/>
      <c r="CX661" s="802"/>
      <c r="CY661" s="802"/>
      <c r="CZ661" s="802"/>
      <c r="DA661" s="802"/>
      <c r="DB661" s="802"/>
      <c r="DC661" s="802"/>
      <c r="DD661" s="802"/>
      <c r="DE661" s="802"/>
      <c r="DF661" s="802"/>
      <c r="DG661" s="802"/>
      <c r="DH661" s="802"/>
      <c r="DI661" s="802"/>
      <c r="DJ661" s="802"/>
      <c r="DK661" s="802"/>
      <c r="DL661" s="802"/>
      <c r="DM661" s="802"/>
      <c r="DN661" s="802"/>
      <c r="DO661" s="802"/>
      <c r="DP661" s="802"/>
      <c r="DQ661" s="802"/>
      <c r="DR661" s="802"/>
      <c r="DS661" s="802"/>
      <c r="DT661" s="802"/>
      <c r="DU661" s="802"/>
      <c r="DV661" s="802"/>
      <c r="DW661" s="802"/>
      <c r="DX661" s="802"/>
      <c r="DY661" s="802"/>
      <c r="DZ661" s="802"/>
      <c r="EA661" s="802"/>
      <c r="EB661" s="802"/>
      <c r="EC661" s="802"/>
      <c r="ED661" s="802"/>
      <c r="EE661" s="802"/>
      <c r="EF661" s="802"/>
      <c r="EG661" s="802"/>
      <c r="EH661" s="802"/>
      <c r="EI661" s="802"/>
      <c r="EJ661" s="802"/>
      <c r="EK661" s="802"/>
      <c r="EL661" s="802"/>
      <c r="EM661" s="802"/>
      <c r="EN661" s="802"/>
      <c r="EO661" s="802"/>
      <c r="EP661" s="802"/>
      <c r="EQ661" s="802"/>
      <c r="ER661" s="802"/>
      <c r="ES661" s="802"/>
      <c r="ET661" s="802"/>
      <c r="EU661" s="802"/>
      <c r="EV661" s="802"/>
      <c r="EW661" s="802"/>
      <c r="EX661" s="802"/>
      <c r="EY661" s="802"/>
      <c r="EZ661" s="802"/>
      <c r="FA661" s="802"/>
      <c r="FB661" s="802"/>
      <c r="FC661" s="802"/>
      <c r="FD661" s="802"/>
      <c r="FE661" s="802"/>
      <c r="FF661" s="802"/>
      <c r="FG661" s="802"/>
      <c r="FH661" s="802"/>
      <c r="FI661" s="802"/>
      <c r="FJ661" s="802"/>
      <c r="FK661" s="802"/>
      <c r="FL661" s="802"/>
      <c r="FM661" s="802"/>
      <c r="FN661" s="802"/>
      <c r="FO661" s="802"/>
      <c r="FP661" s="802"/>
      <c r="FQ661" s="802"/>
      <c r="FR661" s="802"/>
      <c r="FS661" s="802"/>
      <c r="FT661" s="802"/>
      <c r="FU661" s="802"/>
      <c r="FV661" s="802"/>
      <c r="FW661" s="802"/>
      <c r="FX661" s="802"/>
      <c r="FY661" s="802"/>
      <c r="FZ661" s="802"/>
      <c r="GA661" s="802"/>
      <c r="GB661" s="802"/>
      <c r="GC661" s="802"/>
      <c r="GD661" s="802"/>
      <c r="GE661" s="802"/>
      <c r="GF661" s="802"/>
      <c r="GG661" s="802"/>
      <c r="GH661" s="802"/>
      <c r="GI661" s="802"/>
      <c r="GJ661" s="802"/>
      <c r="GK661" s="802"/>
      <c r="GL661" s="802"/>
      <c r="GM661" s="802"/>
      <c r="GN661" s="802"/>
      <c r="GO661" s="802"/>
      <c r="GP661" s="802"/>
      <c r="GQ661" s="802"/>
      <c r="GR661" s="802"/>
      <c r="GS661" s="802"/>
      <c r="GT661" s="802"/>
      <c r="GU661" s="802"/>
      <c r="GV661" s="802"/>
      <c r="GW661" s="802"/>
      <c r="GX661" s="802"/>
      <c r="GY661" s="802"/>
      <c r="GZ661" s="802"/>
      <c r="HA661" s="802"/>
      <c r="HB661" s="802"/>
      <c r="HC661" s="802"/>
      <c r="HD661" s="802"/>
      <c r="HE661" s="802"/>
      <c r="HF661" s="802"/>
      <c r="HG661" s="802"/>
      <c r="HH661" s="802"/>
      <c r="HI661" s="802"/>
      <c r="HJ661" s="802"/>
      <c r="HK661" s="802"/>
      <c r="HL661" s="802"/>
      <c r="HM661" s="802"/>
      <c r="HN661" s="802"/>
      <c r="HO661" s="802"/>
      <c r="HP661" s="802"/>
      <c r="HQ661" s="802"/>
      <c r="HR661" s="802"/>
      <c r="HS661" s="802"/>
      <c r="HT661" s="802"/>
      <c r="HU661" s="802"/>
      <c r="HV661" s="802"/>
      <c r="HW661" s="802"/>
      <c r="HX661" s="802"/>
      <c r="HY661" s="802"/>
      <c r="HZ661" s="802"/>
      <c r="IA661" s="802"/>
      <c r="IB661" s="802"/>
      <c r="IC661" s="802"/>
      <c r="ID661" s="802"/>
      <c r="IE661" s="802"/>
      <c r="IF661" s="802"/>
      <c r="IG661" s="802"/>
      <c r="IH661" s="802"/>
      <c r="II661" s="802"/>
      <c r="IJ661" s="802"/>
      <c r="IK661" s="802"/>
      <c r="IL661" s="802"/>
      <c r="IM661" s="802"/>
      <c r="IN661" s="802"/>
      <c r="IO661" s="802"/>
      <c r="IP661" s="802"/>
      <c r="IQ661" s="802"/>
      <c r="IR661" s="802"/>
      <c r="IS661" s="802"/>
      <c r="IT661" s="802"/>
      <c r="IU661" s="802"/>
      <c r="IV661" s="802"/>
      <c r="IW661" s="802"/>
      <c r="IX661" s="802"/>
      <c r="IY661" s="802"/>
      <c r="IZ661" s="802"/>
      <c r="JA661" s="802"/>
      <c r="JB661" s="802"/>
      <c r="JC661" s="802"/>
      <c r="JD661" s="802"/>
      <c r="JE661" s="802"/>
      <c r="JF661" s="802"/>
      <c r="JG661" s="802"/>
      <c r="JH661" s="802"/>
      <c r="JI661" s="802"/>
      <c r="JJ661" s="802"/>
      <c r="JK661" s="802"/>
      <c r="JL661" s="802"/>
      <c r="JM661" s="802"/>
      <c r="JN661" s="802"/>
      <c r="JO661" s="802"/>
      <c r="JP661" s="802"/>
      <c r="JQ661" s="802"/>
      <c r="JR661" s="802"/>
      <c r="JS661" s="802"/>
      <c r="JT661" s="802"/>
      <c r="JU661" s="802"/>
      <c r="JV661" s="802"/>
      <c r="JW661" s="802"/>
      <c r="JX661" s="802"/>
      <c r="JY661" s="802"/>
      <c r="JZ661" s="802"/>
      <c r="KA661" s="802"/>
      <c r="KB661" s="802"/>
      <c r="KC661" s="802"/>
      <c r="KD661" s="802"/>
      <c r="KE661" s="802"/>
      <c r="KF661" s="802"/>
      <c r="KG661" s="802"/>
      <c r="KH661" s="802"/>
      <c r="KI661" s="802"/>
      <c r="KJ661" s="802"/>
      <c r="KK661" s="802"/>
      <c r="KL661" s="802"/>
      <c r="KM661" s="802"/>
      <c r="KN661" s="802"/>
      <c r="KO661" s="802"/>
      <c r="KP661" s="802"/>
      <c r="KQ661" s="802"/>
      <c r="KR661" s="802"/>
      <c r="KS661" s="802"/>
      <c r="KT661" s="802"/>
      <c r="KU661" s="802"/>
      <c r="KV661" s="802"/>
      <c r="KW661" s="802"/>
      <c r="KX661" s="802"/>
      <c r="KY661" s="802"/>
      <c r="KZ661" s="802"/>
      <c r="LA661" s="802"/>
      <c r="LB661" s="802"/>
      <c r="LC661" s="802"/>
      <c r="LD661" s="802"/>
      <c r="LE661" s="802"/>
      <c r="LF661" s="802"/>
      <c r="LG661" s="802"/>
      <c r="LH661" s="802"/>
      <c r="LI661" s="802"/>
      <c r="LJ661" s="802"/>
      <c r="LK661" s="802"/>
      <c r="LL661" s="802"/>
      <c r="LM661" s="802"/>
      <c r="LN661" s="802"/>
      <c r="LO661" s="802"/>
      <c r="LP661" s="802"/>
      <c r="LQ661" s="802"/>
      <c r="LR661" s="802"/>
      <c r="LS661" s="802"/>
      <c r="LT661" s="802"/>
      <c r="LU661" s="802"/>
      <c r="LV661" s="802"/>
      <c r="LW661" s="802"/>
      <c r="LX661" s="802"/>
      <c r="LY661" s="802"/>
      <c r="LZ661" s="802"/>
      <c r="MA661" s="802"/>
      <c r="MB661" s="802"/>
      <c r="MC661" s="802"/>
      <c r="MD661" s="802"/>
      <c r="ME661" s="802"/>
      <c r="MF661" s="802"/>
      <c r="MG661" s="802"/>
      <c r="MH661" s="802"/>
      <c r="MI661" s="802"/>
      <c r="MJ661" s="802"/>
      <c r="MK661" s="802"/>
      <c r="ML661" s="802"/>
      <c r="MM661" s="802"/>
      <c r="MN661" s="802"/>
      <c r="MO661" s="802"/>
      <c r="MP661" s="802"/>
      <c r="MQ661" s="802"/>
      <c r="MR661" s="802"/>
      <c r="MS661" s="802"/>
      <c r="MT661" s="802"/>
      <c r="MU661" s="802"/>
      <c r="MV661" s="802"/>
      <c r="MW661" s="802"/>
      <c r="MX661" s="802"/>
      <c r="MY661" s="802"/>
      <c r="MZ661" s="802"/>
      <c r="NA661" s="802"/>
      <c r="NB661" s="802"/>
      <c r="NC661" s="802"/>
      <c r="ND661" s="802"/>
      <c r="NE661" s="802"/>
      <c r="NF661" s="802"/>
      <c r="NG661" s="802"/>
      <c r="NH661" s="802"/>
      <c r="NI661" s="802"/>
      <c r="NJ661" s="802"/>
      <c r="NK661" s="802"/>
      <c r="NL661" s="802"/>
      <c r="NM661" s="802"/>
      <c r="NN661" s="802"/>
      <c r="NO661" s="802"/>
      <c r="NP661" s="802"/>
      <c r="NQ661" s="802"/>
      <c r="NR661" s="802"/>
      <c r="NS661" s="802"/>
      <c r="NT661" s="802"/>
      <c r="NU661" s="802"/>
      <c r="NV661" s="802"/>
      <c r="NW661" s="802"/>
      <c r="NX661" s="802"/>
      <c r="NY661" s="802"/>
      <c r="NZ661" s="802"/>
      <c r="OA661" s="802"/>
      <c r="OB661" s="802"/>
      <c r="OC661" s="802"/>
      <c r="OD661" s="802"/>
      <c r="OE661" s="802"/>
      <c r="OF661" s="802"/>
      <c r="OG661" s="802"/>
      <c r="OH661" s="802"/>
      <c r="OI661" s="802"/>
      <c r="OJ661" s="802"/>
      <c r="OK661" s="802"/>
      <c r="OL661" s="802"/>
      <c r="OM661" s="802"/>
      <c r="ON661" s="802"/>
      <c r="OO661" s="802"/>
      <c r="OP661" s="802"/>
      <c r="OQ661" s="802"/>
      <c r="OR661" s="802"/>
      <c r="OS661" s="802"/>
      <c r="OT661" s="802"/>
      <c r="OU661" s="802"/>
      <c r="OV661" s="802"/>
      <c r="OW661" s="802"/>
      <c r="OX661" s="802"/>
      <c r="OY661" s="802"/>
      <c r="OZ661" s="802"/>
      <c r="PA661" s="802"/>
      <c r="PB661" s="802"/>
      <c r="PC661" s="802"/>
      <c r="PD661" s="802"/>
      <c r="PE661" s="802"/>
      <c r="PF661" s="802"/>
      <c r="PG661" s="802"/>
      <c r="PH661" s="802"/>
      <c r="PI661" s="802"/>
      <c r="PJ661" s="802"/>
      <c r="PK661" s="802"/>
      <c r="PL661" s="802"/>
      <c r="PM661" s="802"/>
      <c r="PN661" s="802"/>
      <c r="PO661" s="802"/>
      <c r="PP661" s="802"/>
      <c r="PQ661" s="802"/>
      <c r="PR661" s="802"/>
      <c r="PS661" s="802"/>
      <c r="PT661" s="802"/>
      <c r="PU661" s="802"/>
      <c r="PV661" s="802"/>
      <c r="PW661" s="802"/>
      <c r="PX661" s="802"/>
      <c r="PY661" s="802"/>
      <c r="PZ661" s="802"/>
      <c r="QA661" s="802"/>
      <c r="QB661" s="802"/>
      <c r="QC661" s="802"/>
      <c r="QD661" s="802"/>
      <c r="QE661" s="802"/>
      <c r="QF661" s="802"/>
      <c r="QG661" s="802"/>
      <c r="QH661" s="802"/>
      <c r="QI661" s="802"/>
      <c r="QJ661" s="802"/>
      <c r="QK661" s="802"/>
      <c r="QL661" s="802"/>
      <c r="QM661" s="802"/>
      <c r="QN661" s="802"/>
      <c r="QO661" s="802"/>
      <c r="QP661" s="802"/>
      <c r="QQ661" s="802"/>
      <c r="QR661" s="802"/>
      <c r="QS661" s="802"/>
      <c r="QT661" s="802"/>
      <c r="QU661" s="802"/>
      <c r="QV661" s="802"/>
      <c r="QW661" s="802"/>
      <c r="QX661" s="802"/>
      <c r="QY661" s="802"/>
      <c r="QZ661" s="802"/>
      <c r="RA661" s="802"/>
      <c r="RB661" s="802"/>
      <c r="RC661" s="802"/>
      <c r="RD661" s="802"/>
      <c r="RE661" s="802"/>
      <c r="RF661" s="802"/>
      <c r="RG661" s="802"/>
      <c r="RH661" s="802"/>
      <c r="RI661" s="802"/>
      <c r="RJ661" s="802"/>
      <c r="RK661" s="802"/>
      <c r="RL661" s="802"/>
      <c r="RM661" s="802"/>
      <c r="RN661" s="802"/>
      <c r="RO661" s="802"/>
      <c r="RP661" s="802"/>
      <c r="RQ661" s="802"/>
      <c r="RR661" s="802"/>
      <c r="RS661" s="802"/>
      <c r="RT661" s="802"/>
      <c r="RU661" s="802"/>
      <c r="RV661" s="802"/>
      <c r="RW661" s="802"/>
      <c r="RX661" s="802"/>
      <c r="RY661" s="802"/>
      <c r="RZ661" s="802"/>
      <c r="SA661" s="802"/>
      <c r="SB661" s="802"/>
      <c r="SC661" s="802"/>
      <c r="SD661" s="802"/>
      <c r="SE661" s="802"/>
      <c r="SF661" s="802"/>
      <c r="SG661" s="802"/>
      <c r="SH661" s="802"/>
      <c r="SI661" s="802"/>
      <c r="SJ661" s="802"/>
      <c r="SK661" s="802"/>
      <c r="SL661" s="802"/>
      <c r="SM661" s="802"/>
      <c r="SN661" s="802"/>
      <c r="SO661" s="802"/>
      <c r="SP661" s="802"/>
      <c r="SQ661" s="802"/>
      <c r="SR661" s="802"/>
      <c r="SS661" s="802"/>
      <c r="ST661" s="802"/>
      <c r="SU661" s="802"/>
      <c r="SV661" s="802"/>
      <c r="SW661" s="802"/>
      <c r="SX661" s="802"/>
      <c r="SY661" s="802"/>
      <c r="SZ661" s="802"/>
      <c r="TA661" s="802"/>
      <c r="TB661" s="802"/>
      <c r="TC661" s="802"/>
      <c r="TD661" s="802"/>
      <c r="TE661" s="802"/>
      <c r="TF661" s="802"/>
      <c r="TG661" s="802"/>
      <c r="TH661" s="802"/>
      <c r="TI661" s="802"/>
      <c r="TJ661" s="802"/>
      <c r="TK661" s="802"/>
      <c r="TL661" s="802"/>
      <c r="TM661" s="802"/>
      <c r="TN661" s="802"/>
      <c r="TO661" s="802"/>
      <c r="TP661" s="802"/>
      <c r="TQ661" s="802"/>
      <c r="TR661" s="802"/>
      <c r="TS661" s="802"/>
      <c r="TT661" s="802"/>
      <c r="TU661" s="802"/>
      <c r="TV661" s="802"/>
      <c r="TW661" s="802"/>
      <c r="TX661" s="802"/>
      <c r="TY661" s="802"/>
      <c r="TZ661" s="802"/>
      <c r="UA661" s="802"/>
      <c r="UB661" s="802"/>
      <c r="UC661" s="802"/>
      <c r="UD661" s="802"/>
      <c r="UE661" s="802"/>
      <c r="UF661" s="802"/>
      <c r="UG661" s="802"/>
      <c r="UH661" s="802"/>
      <c r="UI661" s="802"/>
      <c r="UJ661" s="802"/>
      <c r="UK661" s="802"/>
      <c r="UL661" s="802"/>
      <c r="UM661" s="802"/>
      <c r="UN661" s="802"/>
      <c r="UO661" s="802"/>
      <c r="UP661" s="802"/>
      <c r="UQ661" s="802"/>
      <c r="UR661" s="802"/>
      <c r="US661" s="802"/>
      <c r="UT661" s="802"/>
      <c r="UU661" s="802"/>
      <c r="UV661" s="802"/>
      <c r="UW661" s="802"/>
      <c r="UX661" s="802"/>
      <c r="UY661" s="802"/>
      <c r="UZ661" s="802"/>
      <c r="VA661" s="802"/>
      <c r="VB661" s="802"/>
      <c r="VC661" s="802"/>
      <c r="VD661" s="802"/>
      <c r="VE661" s="802"/>
      <c r="VF661" s="802"/>
      <c r="VG661" s="802"/>
      <c r="VH661" s="802"/>
      <c r="VI661" s="802"/>
      <c r="VJ661" s="802"/>
      <c r="VK661" s="802"/>
      <c r="VL661" s="802"/>
      <c r="VM661" s="802"/>
      <c r="VN661" s="802"/>
      <c r="VO661" s="802"/>
      <c r="VP661" s="802"/>
      <c r="VQ661" s="802"/>
      <c r="VR661" s="802"/>
      <c r="VS661" s="802"/>
      <c r="VT661" s="802"/>
      <c r="VU661" s="802"/>
      <c r="VV661" s="802"/>
      <c r="VW661" s="802"/>
      <c r="VX661" s="802"/>
      <c r="VY661" s="802"/>
      <c r="VZ661" s="802"/>
      <c r="WA661" s="802"/>
      <c r="WB661" s="802"/>
      <c r="WC661" s="802"/>
      <c r="WD661" s="802"/>
      <c r="WE661" s="802"/>
      <c r="WF661" s="802"/>
      <c r="WG661" s="802"/>
      <c r="WH661" s="802"/>
      <c r="WI661" s="802"/>
      <c r="WJ661" s="802"/>
      <c r="WK661" s="802"/>
      <c r="WL661" s="802"/>
      <c r="WM661" s="802"/>
      <c r="WN661" s="802"/>
      <c r="WO661" s="802"/>
      <c r="WP661" s="802"/>
      <c r="WQ661" s="802"/>
      <c r="WR661" s="802"/>
      <c r="WS661" s="802"/>
      <c r="WT661" s="802"/>
      <c r="WU661" s="802"/>
      <c r="WV661" s="802"/>
      <c r="WW661" s="802"/>
      <c r="WX661" s="802"/>
      <c r="WY661" s="802"/>
      <c r="WZ661" s="802"/>
      <c r="XA661" s="802"/>
      <c r="XB661" s="802"/>
      <c r="XC661" s="802"/>
      <c r="XD661" s="802"/>
      <c r="XE661" s="802"/>
      <c r="XF661" s="802"/>
      <c r="XG661" s="802"/>
      <c r="XH661" s="802"/>
      <c r="XI661" s="802"/>
      <c r="XJ661" s="802"/>
      <c r="XK661" s="802"/>
      <c r="XL661" s="802"/>
      <c r="XM661" s="802"/>
      <c r="XN661" s="802"/>
      <c r="XO661" s="802"/>
      <c r="XP661" s="802"/>
      <c r="XQ661" s="802"/>
      <c r="XR661" s="802"/>
      <c r="XS661" s="802"/>
      <c r="XT661" s="802"/>
      <c r="XU661" s="802"/>
      <c r="XV661" s="802"/>
      <c r="XW661" s="802"/>
      <c r="XX661" s="802"/>
      <c r="XY661" s="802"/>
      <c r="XZ661" s="802"/>
      <c r="YA661" s="802"/>
      <c r="YB661" s="802"/>
      <c r="YC661" s="802"/>
      <c r="YD661" s="802"/>
      <c r="YE661" s="802"/>
      <c r="YF661" s="802"/>
      <c r="YG661" s="802"/>
      <c r="YH661" s="802"/>
      <c r="YI661" s="802"/>
      <c r="YJ661" s="802"/>
      <c r="YK661" s="802"/>
      <c r="YL661" s="802"/>
      <c r="YM661" s="802"/>
      <c r="YN661" s="802"/>
      <c r="YO661" s="802"/>
      <c r="YP661" s="802"/>
      <c r="YQ661" s="802"/>
      <c r="YR661" s="802"/>
      <c r="YS661" s="802"/>
      <c r="YT661" s="802"/>
      <c r="YU661" s="802"/>
      <c r="YV661" s="802"/>
      <c r="YW661" s="802"/>
      <c r="YX661" s="802"/>
      <c r="YY661" s="802"/>
      <c r="YZ661" s="802"/>
      <c r="ZA661" s="802"/>
      <c r="ZB661" s="802"/>
      <c r="ZC661" s="802"/>
      <c r="ZD661" s="802"/>
      <c r="ZE661" s="802"/>
      <c r="ZF661" s="802"/>
      <c r="ZG661" s="802"/>
      <c r="ZH661" s="802"/>
      <c r="ZI661" s="802"/>
      <c r="ZJ661" s="802"/>
      <c r="ZK661" s="802"/>
      <c r="ZL661" s="802"/>
      <c r="ZM661" s="802"/>
      <c r="ZN661" s="802"/>
      <c r="ZO661" s="802"/>
      <c r="ZP661" s="802"/>
      <c r="ZQ661" s="802"/>
      <c r="ZR661" s="802"/>
      <c r="ZS661" s="802"/>
      <c r="ZT661" s="802"/>
      <c r="ZU661" s="802"/>
      <c r="ZV661" s="802"/>
      <c r="ZW661" s="802"/>
      <c r="ZX661" s="802"/>
      <c r="ZY661" s="802"/>
      <c r="ZZ661" s="802"/>
      <c r="AAA661" s="802"/>
      <c r="AAB661" s="802"/>
      <c r="AAC661" s="802"/>
      <c r="AAD661" s="802"/>
      <c r="AAE661" s="802"/>
      <c r="AAF661" s="802"/>
      <c r="AAG661" s="802"/>
      <c r="AAH661" s="802"/>
      <c r="AAI661" s="802"/>
      <c r="AAJ661" s="802"/>
      <c r="AAK661" s="802"/>
      <c r="AAL661" s="802"/>
      <c r="AAM661" s="802"/>
      <c r="AAN661" s="802"/>
      <c r="AAO661" s="802"/>
      <c r="AAP661" s="802"/>
      <c r="AAQ661" s="802"/>
      <c r="AAR661" s="802"/>
      <c r="AAS661" s="802"/>
      <c r="AAT661" s="802"/>
      <c r="AAU661" s="802"/>
      <c r="AAV661" s="802"/>
      <c r="AAW661" s="802"/>
      <c r="AAX661" s="802"/>
      <c r="AAY661" s="802"/>
      <c r="AAZ661" s="802"/>
      <c r="ABA661" s="802"/>
      <c r="ABB661" s="802"/>
      <c r="ABC661" s="802"/>
      <c r="ABD661" s="802"/>
      <c r="ABE661" s="802"/>
      <c r="ABF661" s="802"/>
      <c r="ABG661" s="802"/>
      <c r="ABH661" s="802"/>
      <c r="ABI661" s="802"/>
      <c r="ABJ661" s="802"/>
      <c r="ABK661" s="802"/>
      <c r="ABL661" s="802"/>
      <c r="ABM661" s="802"/>
      <c r="ABN661" s="802"/>
      <c r="ABO661" s="802"/>
      <c r="ABP661" s="802"/>
      <c r="ABQ661" s="802"/>
      <c r="ABR661" s="802"/>
      <c r="ABS661" s="802"/>
      <c r="ABT661" s="802"/>
      <c r="ABU661" s="802"/>
      <c r="ABV661" s="802"/>
      <c r="ABW661" s="802"/>
      <c r="ABX661" s="802"/>
      <c r="ABY661" s="802"/>
      <c r="ABZ661" s="802"/>
      <c r="ACA661" s="802"/>
      <c r="ACB661" s="802"/>
      <c r="ACC661" s="802"/>
      <c r="ACD661" s="802"/>
      <c r="ACE661" s="802"/>
      <c r="ACF661" s="802"/>
      <c r="ACG661" s="802"/>
      <c r="ACH661" s="802"/>
      <c r="ACI661" s="802"/>
      <c r="ACJ661" s="802"/>
      <c r="ACK661" s="802"/>
      <c r="ACL661" s="802"/>
      <c r="ACM661" s="802"/>
      <c r="ACN661" s="802"/>
      <c r="ACO661" s="802"/>
      <c r="ACP661" s="802"/>
      <c r="ACQ661" s="802"/>
      <c r="ACR661" s="802"/>
      <c r="ACS661" s="802"/>
      <c r="ACT661" s="802"/>
      <c r="ACU661" s="802"/>
      <c r="ACV661" s="802"/>
      <c r="ACW661" s="802"/>
      <c r="ACX661" s="802"/>
      <c r="ACY661" s="802"/>
      <c r="ACZ661" s="802"/>
      <c r="ADA661" s="802"/>
      <c r="ADB661" s="802"/>
      <c r="ADC661" s="802"/>
      <c r="ADD661" s="802"/>
      <c r="ADE661" s="802"/>
      <c r="ADF661" s="802"/>
      <c r="ADG661" s="802"/>
      <c r="ADH661" s="802"/>
      <c r="ADI661" s="802"/>
      <c r="ADJ661" s="802"/>
      <c r="ADK661" s="802"/>
      <c r="ADL661" s="802"/>
      <c r="ADM661" s="802"/>
      <c r="ADN661" s="802"/>
      <c r="ADO661" s="802"/>
      <c r="ADP661" s="802"/>
      <c r="ADQ661" s="802"/>
      <c r="ADR661" s="802"/>
      <c r="ADS661" s="802"/>
      <c r="ADT661" s="802"/>
      <c r="ADU661" s="802"/>
      <c r="ADV661" s="802"/>
      <c r="ADW661" s="802"/>
      <c r="ADX661" s="802"/>
      <c r="ADY661" s="802"/>
      <c r="ADZ661" s="802"/>
      <c r="AEA661" s="802"/>
      <c r="AEB661" s="802"/>
      <c r="AEC661" s="802"/>
      <c r="AED661" s="802"/>
      <c r="AEE661" s="802"/>
      <c r="AEF661" s="802"/>
      <c r="AEG661" s="802"/>
      <c r="AEH661" s="802"/>
      <c r="AEI661" s="802"/>
      <c r="AEJ661" s="802"/>
      <c r="AEK661" s="802"/>
      <c r="AEL661" s="802"/>
      <c r="AEM661" s="802"/>
      <c r="AEN661" s="802"/>
      <c r="AEO661" s="802"/>
      <c r="AEP661" s="802"/>
      <c r="AEQ661" s="802"/>
      <c r="AER661" s="802"/>
      <c r="AES661" s="802"/>
      <c r="AET661" s="802"/>
      <c r="AEU661" s="802"/>
      <c r="AEV661" s="802"/>
      <c r="AEW661" s="802"/>
      <c r="AEX661" s="802"/>
      <c r="AEY661" s="802"/>
      <c r="AEZ661" s="802"/>
      <c r="AFA661" s="802"/>
      <c r="AFB661" s="802"/>
      <c r="AFC661" s="802"/>
      <c r="AFD661" s="802"/>
      <c r="AFE661" s="802"/>
      <c r="AFF661" s="802"/>
      <c r="AFG661" s="802"/>
      <c r="AFH661" s="802"/>
      <c r="AFI661" s="802"/>
      <c r="AFJ661" s="802"/>
      <c r="AFK661" s="802"/>
      <c r="AFL661" s="802"/>
      <c r="AFM661" s="802"/>
      <c r="AFN661" s="802"/>
      <c r="AFO661" s="802"/>
      <c r="AFP661" s="802"/>
      <c r="AFQ661" s="802"/>
      <c r="AFR661" s="802"/>
      <c r="AFS661" s="802"/>
      <c r="AFT661" s="802"/>
      <c r="AFU661" s="802"/>
      <c r="AFV661" s="802"/>
      <c r="AFW661" s="802"/>
      <c r="AFX661" s="802"/>
      <c r="AFY661" s="802"/>
      <c r="AFZ661" s="802"/>
      <c r="AGA661" s="802"/>
      <c r="AGB661" s="802"/>
      <c r="AGC661" s="802"/>
      <c r="AGD661" s="802"/>
      <c r="AGE661" s="802"/>
      <c r="AGF661" s="802"/>
      <c r="AGG661" s="802"/>
      <c r="AGH661" s="802"/>
      <c r="AGI661" s="802"/>
      <c r="AGJ661" s="802"/>
      <c r="AGK661" s="802"/>
      <c r="AGL661" s="802"/>
      <c r="AGM661" s="802"/>
      <c r="AGN661" s="802"/>
      <c r="AGO661" s="802"/>
      <c r="AGP661" s="802"/>
      <c r="AGQ661" s="802"/>
      <c r="AGR661" s="802"/>
      <c r="AGS661" s="802"/>
      <c r="AGT661" s="802"/>
      <c r="AGU661" s="802"/>
      <c r="AGV661" s="802"/>
      <c r="AGW661" s="802"/>
      <c r="AGX661" s="802"/>
      <c r="AGY661" s="802"/>
      <c r="AGZ661" s="802"/>
      <c r="AHA661" s="802"/>
      <c r="AHB661" s="802"/>
      <c r="AHC661" s="802"/>
      <c r="AHD661" s="802"/>
      <c r="AHE661" s="802"/>
      <c r="AHF661" s="802"/>
      <c r="AHG661" s="802"/>
      <c r="AHH661" s="802"/>
      <c r="AHI661" s="802"/>
      <c r="AHJ661" s="802"/>
      <c r="AHK661" s="802"/>
      <c r="AHL661" s="802"/>
      <c r="AHM661" s="802"/>
      <c r="AHN661" s="802"/>
      <c r="AHO661" s="802"/>
      <c r="AHP661" s="802"/>
      <c r="AHQ661" s="802"/>
      <c r="AHR661" s="802"/>
      <c r="AHS661" s="802"/>
      <c r="AHT661" s="802"/>
      <c r="AHU661" s="802"/>
      <c r="AHV661" s="802"/>
      <c r="AHW661" s="802"/>
      <c r="AHX661" s="802"/>
      <c r="AHY661" s="802"/>
      <c r="AHZ661" s="802"/>
      <c r="AIA661" s="802"/>
      <c r="AIB661" s="802"/>
      <c r="AIC661" s="802"/>
      <c r="AID661" s="802"/>
      <c r="AIE661" s="802"/>
      <c r="AIF661" s="802"/>
      <c r="AIG661" s="802"/>
      <c r="AIH661" s="802"/>
      <c r="AII661" s="802"/>
      <c r="AIJ661" s="802"/>
      <c r="AIK661" s="793"/>
      <c r="AIL661" s="793"/>
      <c r="AIM661" s="793"/>
      <c r="AIN661" s="793"/>
      <c r="AIO661" s="793"/>
      <c r="AIP661" s="793"/>
      <c r="AIQ661" s="793"/>
      <c r="AIR661" s="793"/>
      <c r="AIS661" s="793"/>
      <c r="AIT661" s="793"/>
      <c r="AIU661" s="793"/>
      <c r="AIV661" s="793"/>
      <c r="AIW661" s="793"/>
      <c r="AIX661" s="793"/>
      <c r="AIY661" s="793"/>
      <c r="AIZ661" s="793"/>
      <c r="AJA661" s="793"/>
      <c r="AJB661" s="793"/>
      <c r="AJC661" s="793"/>
      <c r="AJD661" s="793"/>
      <c r="AJE661" s="793"/>
      <c r="AJF661" s="793"/>
      <c r="AJG661" s="793"/>
      <c r="AJH661" s="793"/>
      <c r="AJI661" s="793"/>
      <c r="AJJ661" s="793"/>
      <c r="AJK661" s="793"/>
      <c r="AJL661" s="793"/>
      <c r="AJM661" s="793"/>
      <c r="AJN661" s="793"/>
      <c r="AJO661" s="793"/>
      <c r="AJP661" s="793"/>
      <c r="AJQ661" s="793"/>
      <c r="AJR661" s="793"/>
      <c r="AJS661" s="793"/>
      <c r="AJT661" s="793"/>
      <c r="AJU661" s="793"/>
      <c r="AJV661" s="793"/>
      <c r="AJW661" s="793"/>
      <c r="AJX661" s="793"/>
      <c r="AJY661" s="793"/>
      <c r="AJZ661" s="793"/>
      <c r="AKA661" s="793"/>
      <c r="AKB661" s="793"/>
      <c r="AKC661" s="793"/>
      <c r="AKD661" s="793"/>
      <c r="AKE661" s="793"/>
      <c r="AKF661" s="793"/>
      <c r="AKG661" s="793"/>
      <c r="AKH661" s="793"/>
      <c r="AKI661" s="793"/>
      <c r="AKJ661" s="793"/>
      <c r="AKK661" s="793"/>
      <c r="AKL661" s="793"/>
      <c r="AKM661" s="793"/>
      <c r="AKN661" s="793"/>
      <c r="AKO661" s="793"/>
      <c r="AKP661" s="793"/>
      <c r="AKQ661" s="793"/>
      <c r="AKR661" s="793"/>
      <c r="AKS661" s="793"/>
      <c r="AKT661" s="793"/>
      <c r="AKU661" s="793"/>
      <c r="AKV661" s="793"/>
      <c r="AKW661" s="793"/>
      <c r="AKX661" s="793"/>
      <c r="AKY661" s="793"/>
      <c r="AKZ661" s="793"/>
      <c r="ALA661" s="793"/>
      <c r="ALB661" s="793"/>
      <c r="ALC661" s="793"/>
      <c r="ALD661" s="793"/>
      <c r="ALE661" s="793"/>
      <c r="ALF661" s="793"/>
      <c r="ALG661" s="793"/>
      <c r="ALH661" s="793"/>
      <c r="ALI661" s="793"/>
      <c r="ALJ661" s="793"/>
      <c r="ALK661" s="793"/>
      <c r="ALL661" s="793"/>
      <c r="ALM661" s="793"/>
      <c r="ALN661" s="793"/>
      <c r="ALO661" s="793"/>
      <c r="ALP661" s="793"/>
      <c r="ALQ661" s="793"/>
      <c r="ALR661" s="793"/>
      <c r="ALS661" s="793"/>
      <c r="ALT661" s="793"/>
      <c r="ALU661" s="793"/>
      <c r="ALV661" s="793"/>
      <c r="ALW661" s="793"/>
      <c r="ALX661" s="793"/>
      <c r="ALY661" s="793"/>
      <c r="ALZ661" s="793"/>
      <c r="AMA661" s="793"/>
      <c r="AMB661" s="793"/>
      <c r="AMC661" s="793"/>
      <c r="AMD661" s="793"/>
      <c r="AME661" s="793"/>
      <c r="AMF661" s="793"/>
      <c r="AMG661" s="793"/>
      <c r="AMH661" s="793"/>
      <c r="AMI661" s="793"/>
      <c r="AMJ661" s="793"/>
      <c r="AMK661" s="793"/>
      <c r="AML661" s="793"/>
      <c r="AMM661" s="793"/>
      <c r="AMN661" s="793"/>
      <c r="AMO661" s="793"/>
      <c r="AMP661" s="793"/>
      <c r="AMQ661" s="793"/>
      <c r="AMR661" s="793"/>
      <c r="AMS661" s="793"/>
      <c r="AMT661" s="793"/>
      <c r="AMU661" s="793"/>
      <c r="AMV661" s="793"/>
      <c r="AMW661" s="793"/>
      <c r="AMX661" s="793"/>
      <c r="AMY661" s="793"/>
      <c r="AMZ661" s="793"/>
      <c r="ANA661" s="793"/>
      <c r="ANB661" s="793"/>
      <c r="ANC661" s="793"/>
      <c r="AND661" s="793"/>
      <c r="ANE661" s="793"/>
      <c r="ANF661" s="793"/>
      <c r="ANG661" s="793"/>
      <c r="ANH661" s="793"/>
      <c r="ANI661" s="793"/>
      <c r="ANJ661" s="793"/>
      <c r="ANK661" s="793"/>
      <c r="ANL661" s="793"/>
      <c r="ANM661" s="793"/>
      <c r="ANN661" s="793"/>
      <c r="ANO661" s="793"/>
      <c r="ANP661" s="793"/>
      <c r="ANQ661" s="793"/>
      <c r="ANR661" s="793"/>
      <c r="ANS661" s="793"/>
      <c r="ANT661" s="793"/>
      <c r="ANU661" s="793"/>
      <c r="ANV661" s="793"/>
      <c r="ANW661" s="793"/>
      <c r="ANX661" s="793"/>
      <c r="ANY661" s="793"/>
      <c r="ANZ661" s="793"/>
      <c r="AOA661" s="793"/>
      <c r="AOB661" s="793"/>
      <c r="AOC661" s="793"/>
      <c r="AOD661" s="793"/>
      <c r="AOE661" s="793"/>
      <c r="AOF661" s="793"/>
      <c r="AOG661" s="793"/>
      <c r="AOH661" s="793"/>
      <c r="AOI661" s="793"/>
      <c r="AOJ661" s="793"/>
      <c r="AOK661" s="793"/>
      <c r="AOL661" s="793"/>
      <c r="AOM661" s="793"/>
      <c r="AON661" s="793"/>
      <c r="AOO661" s="793"/>
      <c r="AOP661" s="793"/>
      <c r="AOQ661" s="793"/>
      <c r="AOR661" s="793"/>
      <c r="AOS661" s="793"/>
      <c r="AOT661" s="793"/>
      <c r="AOU661" s="793"/>
      <c r="AOV661" s="793"/>
      <c r="AOW661" s="793"/>
      <c r="AOX661" s="793"/>
      <c r="AOY661" s="793"/>
      <c r="AOZ661" s="793"/>
      <c r="APA661" s="793"/>
      <c r="APB661" s="793"/>
      <c r="APC661" s="793"/>
      <c r="APD661" s="793"/>
      <c r="APE661" s="793"/>
      <c r="APF661" s="793"/>
      <c r="APG661" s="793"/>
      <c r="APH661" s="793"/>
      <c r="API661" s="793"/>
      <c r="APJ661" s="793"/>
      <c r="APK661" s="793"/>
      <c r="APL661" s="793"/>
      <c r="APM661" s="793"/>
      <c r="APN661" s="793"/>
      <c r="APO661" s="793"/>
      <c r="APP661" s="793"/>
      <c r="APQ661" s="793"/>
      <c r="APR661" s="793"/>
      <c r="APS661" s="793"/>
      <c r="APT661" s="793"/>
      <c r="APU661" s="793"/>
      <c r="APV661" s="793"/>
      <c r="APW661" s="793"/>
      <c r="APX661" s="793"/>
      <c r="APY661" s="793"/>
      <c r="APZ661" s="793"/>
      <c r="AQA661" s="793"/>
      <c r="AQB661" s="793"/>
      <c r="AQC661" s="793"/>
      <c r="AQD661" s="793"/>
      <c r="AQE661" s="802"/>
      <c r="AQF661" s="802"/>
      <c r="AQG661" s="802"/>
      <c r="AQH661" s="802"/>
      <c r="AQI661" s="802"/>
      <c r="AQJ661" s="802"/>
      <c r="AQK661" s="802"/>
      <c r="AQL661" s="802"/>
      <c r="AQM661" s="802"/>
      <c r="AQN661" s="802"/>
      <c r="AQO661" s="802"/>
      <c r="AQP661" s="802"/>
      <c r="AQQ661" s="802"/>
      <c r="AQR661" s="802"/>
      <c r="AQS661" s="802"/>
      <c r="AQT661" s="802"/>
      <c r="AQU661" s="802"/>
      <c r="AQV661" s="802"/>
      <c r="AQW661" s="802"/>
      <c r="AQX661" s="802"/>
      <c r="AQY661" s="802"/>
      <c r="AQZ661" s="802"/>
      <c r="ARA661" s="802"/>
      <c r="ARB661" s="802"/>
      <c r="ARC661" s="802"/>
      <c r="ARD661" s="802"/>
      <c r="ARE661" s="802"/>
      <c r="ARF661" s="802"/>
      <c r="ARG661" s="802"/>
      <c r="ARH661" s="802"/>
      <c r="ARI661" s="802"/>
      <c r="ARJ661" s="802"/>
      <c r="ARK661" s="802"/>
      <c r="ARL661" s="802"/>
      <c r="ARM661" s="802"/>
      <c r="ARN661" s="802"/>
      <c r="ARO661" s="802"/>
      <c r="ARP661" s="802"/>
      <c r="ARQ661" s="802"/>
      <c r="ARR661" s="802"/>
      <c r="ARS661" s="802"/>
      <c r="ART661" s="802"/>
      <c r="ARU661" s="802"/>
      <c r="ARV661" s="802"/>
      <c r="ARW661" s="802"/>
      <c r="ARX661" s="802"/>
      <c r="ARY661" s="802"/>
      <c r="ARZ661" s="802"/>
      <c r="ASA661" s="802"/>
      <c r="ASB661" s="802"/>
      <c r="ASC661" s="802"/>
      <c r="ASD661" s="802"/>
      <c r="ASE661" s="802"/>
      <c r="ASF661" s="802"/>
      <c r="ASG661" s="802"/>
      <c r="ASH661" s="802"/>
      <c r="ASI661" s="802"/>
      <c r="ASJ661" s="802"/>
      <c r="ASK661" s="802"/>
      <c r="ASL661" s="802"/>
      <c r="ASM661" s="793"/>
      <c r="ASN661" s="793"/>
      <c r="ASO661" s="793"/>
      <c r="ASP661" s="793"/>
      <c r="ASQ661" s="793"/>
      <c r="ASR661" s="793"/>
      <c r="ASS661" s="793"/>
      <c r="AST661" s="793"/>
      <c r="ASU661" s="793"/>
      <c r="ASV661" s="793"/>
      <c r="ASW661" s="793"/>
      <c r="ASX661" s="793"/>
      <c r="ASY661" s="793"/>
      <c r="ASZ661" s="793"/>
      <c r="ATA661" s="793"/>
      <c r="ATB661" s="793"/>
      <c r="ATC661" s="793"/>
      <c r="ATD661" s="793"/>
      <c r="ATE661" s="793"/>
      <c r="ATF661" s="793"/>
      <c r="ATG661" s="793"/>
      <c r="ATH661" s="793"/>
      <c r="ATI661" s="793"/>
      <c r="ATJ661" s="793"/>
      <c r="ATK661" s="793"/>
      <c r="ATL661" s="793"/>
      <c r="ATM661" s="793"/>
      <c r="ATN661" s="793"/>
      <c r="ATO661" s="793"/>
      <c r="ATP661" s="793"/>
      <c r="ATQ661" s="609"/>
      <c r="ATS661"/>
      <c r="ATT661"/>
      <c r="ATU661"/>
      <c r="ATZ661" s="609"/>
      <c r="AUB661" s="648"/>
      <c r="AUC661" s="1098">
        <f ca="1">YEAR(AUC658)</f>
        <v>2024</v>
      </c>
      <c r="AUD661" s="1098"/>
      <c r="AUE661" s="1098"/>
      <c r="AUF661" s="178" t="s">
        <v>84</v>
      </c>
      <c r="AUG661" s="178">
        <f ca="1">MONTH(AUC658)</f>
        <v>3</v>
      </c>
      <c r="AUH661" s="178" t="s">
        <v>84</v>
      </c>
      <c r="AUI661" s="178">
        <f ca="1">DAY(AUC658)</f>
        <v>15</v>
      </c>
      <c r="AUT661" s="649"/>
      <c r="AVA661" s="658"/>
      <c r="AVI661" s="609"/>
      <c r="AZS661" s="609"/>
    </row>
    <row r="662" spans="21:1371" s="178" customFormat="1" ht="13.5">
      <c r="U662" s="781"/>
      <c r="V662" s="781"/>
      <c r="W662" s="781"/>
      <c r="AS662" s="802"/>
      <c r="AT662" s="802"/>
      <c r="AU662" s="802"/>
      <c r="AV662" s="802"/>
      <c r="AW662" s="802"/>
      <c r="AX662" s="802"/>
      <c r="AY662" s="802"/>
      <c r="AZ662" s="802"/>
      <c r="BA662" s="802"/>
      <c r="BB662" s="802"/>
      <c r="BC662" s="802"/>
      <c r="BD662" s="802"/>
      <c r="BE662" s="802"/>
      <c r="BF662" s="802"/>
      <c r="BG662" s="802"/>
      <c r="BH662" s="802"/>
      <c r="BI662" s="802"/>
      <c r="BJ662" s="802"/>
      <c r="BK662" s="802"/>
      <c r="BL662" s="802"/>
      <c r="BM662" s="802"/>
      <c r="BN662" s="802"/>
      <c r="BO662" s="802"/>
      <c r="BP662" s="802"/>
      <c r="BQ662" s="802"/>
      <c r="BR662" s="802"/>
      <c r="BS662" s="802"/>
      <c r="BT662" s="802"/>
      <c r="BU662" s="802"/>
      <c r="BV662" s="802"/>
      <c r="BW662" s="802"/>
      <c r="BX662" s="802"/>
      <c r="BY662" s="802"/>
      <c r="BZ662" s="802"/>
      <c r="CA662" s="802"/>
      <c r="CB662" s="802"/>
      <c r="CC662" s="802"/>
      <c r="CD662" s="802"/>
      <c r="CE662" s="802"/>
      <c r="CF662" s="802"/>
      <c r="CG662" s="802"/>
      <c r="CH662" s="802"/>
      <c r="CI662" s="802"/>
      <c r="CJ662" s="802"/>
      <c r="CK662" s="802"/>
      <c r="CL662" s="802"/>
      <c r="CM662" s="802"/>
      <c r="CN662" s="802"/>
      <c r="CO662" s="802"/>
      <c r="CP662" s="802"/>
      <c r="CQ662" s="802"/>
      <c r="CR662" s="802"/>
      <c r="CS662" s="802"/>
      <c r="CT662" s="802"/>
      <c r="CU662" s="802"/>
      <c r="CV662" s="802"/>
      <c r="CW662" s="802"/>
      <c r="CX662" s="802"/>
      <c r="CY662" s="802"/>
      <c r="CZ662" s="802"/>
      <c r="DA662" s="802"/>
      <c r="DB662" s="802"/>
      <c r="DC662" s="802"/>
      <c r="DD662" s="802"/>
      <c r="DE662" s="802"/>
      <c r="DF662" s="802"/>
      <c r="DG662" s="802"/>
      <c r="DH662" s="802"/>
      <c r="DI662" s="802"/>
      <c r="DJ662" s="802"/>
      <c r="DK662" s="802"/>
      <c r="DL662" s="802"/>
      <c r="DM662" s="802"/>
      <c r="DN662" s="802"/>
      <c r="DO662" s="802"/>
      <c r="DP662" s="802"/>
      <c r="DQ662" s="802"/>
      <c r="DR662" s="802"/>
      <c r="DS662" s="802"/>
      <c r="DT662" s="802"/>
      <c r="DU662" s="802"/>
      <c r="DV662" s="802"/>
      <c r="DW662" s="802"/>
      <c r="DX662" s="802"/>
      <c r="DY662" s="802"/>
      <c r="DZ662" s="802"/>
      <c r="EA662" s="802"/>
      <c r="EB662" s="802"/>
      <c r="EC662" s="802"/>
      <c r="ED662" s="802"/>
      <c r="EE662" s="802"/>
      <c r="EF662" s="802"/>
      <c r="EG662" s="802"/>
      <c r="EH662" s="802"/>
      <c r="EI662" s="802"/>
      <c r="EJ662" s="802"/>
      <c r="EK662" s="802"/>
      <c r="EL662" s="802"/>
      <c r="EM662" s="802"/>
      <c r="EN662" s="802"/>
      <c r="EO662" s="802"/>
      <c r="EP662" s="802"/>
      <c r="EQ662" s="802"/>
      <c r="ER662" s="802"/>
      <c r="ES662" s="802"/>
      <c r="ET662" s="802"/>
      <c r="EU662" s="802"/>
      <c r="EV662" s="802"/>
      <c r="EW662" s="802"/>
      <c r="EX662" s="802"/>
      <c r="EY662" s="802"/>
      <c r="EZ662" s="802"/>
      <c r="FA662" s="802"/>
      <c r="FB662" s="802"/>
      <c r="FC662" s="802"/>
      <c r="FD662" s="802"/>
      <c r="FE662" s="802"/>
      <c r="FF662" s="802"/>
      <c r="FG662" s="802"/>
      <c r="FH662" s="802"/>
      <c r="FI662" s="802"/>
      <c r="FJ662" s="802"/>
      <c r="FK662" s="802"/>
      <c r="FL662" s="802"/>
      <c r="FM662" s="802"/>
      <c r="FN662" s="802"/>
      <c r="FO662" s="802"/>
      <c r="FP662" s="802"/>
      <c r="FQ662" s="802"/>
      <c r="FR662" s="802"/>
      <c r="FS662" s="802"/>
      <c r="FT662" s="802"/>
      <c r="FU662" s="802"/>
      <c r="FV662" s="802"/>
      <c r="FW662" s="802"/>
      <c r="FX662" s="802"/>
      <c r="FY662" s="802"/>
      <c r="FZ662" s="802"/>
      <c r="GA662" s="802"/>
      <c r="GB662" s="802"/>
      <c r="GC662" s="802"/>
      <c r="GD662" s="802"/>
      <c r="GE662" s="802"/>
      <c r="GF662" s="802"/>
      <c r="GG662" s="802"/>
      <c r="GH662" s="802"/>
      <c r="GI662" s="802"/>
      <c r="GJ662" s="802"/>
      <c r="GK662" s="802"/>
      <c r="GL662" s="802"/>
      <c r="GM662" s="802"/>
      <c r="GN662" s="802"/>
      <c r="GO662" s="802"/>
      <c r="GP662" s="802"/>
      <c r="GQ662" s="802"/>
      <c r="GR662" s="802"/>
      <c r="GS662" s="802"/>
      <c r="GT662" s="802"/>
      <c r="GU662" s="802"/>
      <c r="GV662" s="802"/>
      <c r="GW662" s="802"/>
      <c r="GX662" s="802"/>
      <c r="GY662" s="802"/>
      <c r="GZ662" s="802"/>
      <c r="HA662" s="802"/>
      <c r="HB662" s="802"/>
      <c r="HC662" s="802"/>
      <c r="HD662" s="802"/>
      <c r="HE662" s="802"/>
      <c r="HF662" s="802"/>
      <c r="HG662" s="802"/>
      <c r="HH662" s="802"/>
      <c r="HI662" s="802"/>
      <c r="HJ662" s="802"/>
      <c r="HK662" s="802"/>
      <c r="HL662" s="802"/>
      <c r="HM662" s="802"/>
      <c r="HN662" s="802"/>
      <c r="HO662" s="802"/>
      <c r="HP662" s="802"/>
      <c r="HQ662" s="802"/>
      <c r="HR662" s="802"/>
      <c r="HS662" s="802"/>
      <c r="HT662" s="802"/>
      <c r="HU662" s="802"/>
      <c r="HV662" s="802"/>
      <c r="HW662" s="802"/>
      <c r="HX662" s="802"/>
      <c r="HY662" s="802"/>
      <c r="HZ662" s="802"/>
      <c r="IA662" s="802"/>
      <c r="IB662" s="802"/>
      <c r="IC662" s="802"/>
      <c r="ID662" s="802"/>
      <c r="IE662" s="802"/>
      <c r="IF662" s="802"/>
      <c r="IG662" s="802"/>
      <c r="IH662" s="802"/>
      <c r="II662" s="802"/>
      <c r="IJ662" s="802"/>
      <c r="IK662" s="802"/>
      <c r="IL662" s="802"/>
      <c r="IM662" s="802"/>
      <c r="IN662" s="802"/>
      <c r="IO662" s="802"/>
      <c r="IP662" s="802"/>
      <c r="IQ662" s="802"/>
      <c r="IR662" s="802"/>
      <c r="IS662" s="802"/>
      <c r="IT662" s="802"/>
      <c r="IU662" s="802"/>
      <c r="IV662" s="802"/>
      <c r="IW662" s="802"/>
      <c r="IX662" s="802"/>
      <c r="IY662" s="802"/>
      <c r="IZ662" s="802"/>
      <c r="JA662" s="802"/>
      <c r="JB662" s="802"/>
      <c r="JC662" s="802"/>
      <c r="JD662" s="802"/>
      <c r="JE662" s="802"/>
      <c r="JF662" s="802"/>
      <c r="JG662" s="802"/>
      <c r="JH662" s="802"/>
      <c r="JI662" s="802"/>
      <c r="JJ662" s="802"/>
      <c r="JK662" s="802"/>
      <c r="JL662" s="802"/>
      <c r="JM662" s="802"/>
      <c r="JN662" s="802"/>
      <c r="JO662" s="802"/>
      <c r="JP662" s="802"/>
      <c r="JQ662" s="802"/>
      <c r="JR662" s="802"/>
      <c r="JS662" s="802"/>
      <c r="JT662" s="802"/>
      <c r="JU662" s="802"/>
      <c r="JV662" s="802"/>
      <c r="JW662" s="802"/>
      <c r="JX662" s="802"/>
      <c r="JY662" s="802"/>
      <c r="JZ662" s="802"/>
      <c r="KA662" s="802"/>
      <c r="KB662" s="802"/>
      <c r="KC662" s="802"/>
      <c r="KD662" s="802"/>
      <c r="KE662" s="802"/>
      <c r="KF662" s="802"/>
      <c r="KG662" s="802"/>
      <c r="KH662" s="802"/>
      <c r="KI662" s="802"/>
      <c r="KJ662" s="802"/>
      <c r="KK662" s="802"/>
      <c r="KL662" s="802"/>
      <c r="KM662" s="802"/>
      <c r="KN662" s="802"/>
      <c r="KO662" s="802"/>
      <c r="KP662" s="802"/>
      <c r="KQ662" s="802"/>
      <c r="KR662" s="802"/>
      <c r="KS662" s="802"/>
      <c r="KT662" s="802"/>
      <c r="KU662" s="802"/>
      <c r="KV662" s="802"/>
      <c r="KW662" s="802"/>
      <c r="KX662" s="802"/>
      <c r="KY662" s="802"/>
      <c r="KZ662" s="802"/>
      <c r="LA662" s="802"/>
      <c r="LB662" s="802"/>
      <c r="LC662" s="802"/>
      <c r="LD662" s="802"/>
      <c r="LE662" s="802"/>
      <c r="LF662" s="802"/>
      <c r="LG662" s="802"/>
      <c r="LH662" s="802"/>
      <c r="LI662" s="802"/>
      <c r="LJ662" s="802"/>
      <c r="LK662" s="802"/>
      <c r="LL662" s="802"/>
      <c r="LM662" s="802"/>
      <c r="LN662" s="802"/>
      <c r="LO662" s="802"/>
      <c r="LP662" s="802"/>
      <c r="LQ662" s="802"/>
      <c r="LR662" s="802"/>
      <c r="LS662" s="802"/>
      <c r="LT662" s="802"/>
      <c r="LU662" s="802"/>
      <c r="LV662" s="802"/>
      <c r="LW662" s="802"/>
      <c r="LX662" s="802"/>
      <c r="LY662" s="802"/>
      <c r="LZ662" s="802"/>
      <c r="MA662" s="802"/>
      <c r="MB662" s="802"/>
      <c r="MC662" s="802"/>
      <c r="MD662" s="802"/>
      <c r="ME662" s="802"/>
      <c r="MF662" s="802"/>
      <c r="MG662" s="802"/>
      <c r="MH662" s="802"/>
      <c r="MI662" s="802"/>
      <c r="MJ662" s="802"/>
      <c r="MK662" s="802"/>
      <c r="ML662" s="802"/>
      <c r="MM662" s="802"/>
      <c r="MN662" s="802"/>
      <c r="MO662" s="802"/>
      <c r="MP662" s="802"/>
      <c r="MQ662" s="802"/>
      <c r="MR662" s="802"/>
      <c r="MS662" s="802"/>
      <c r="MT662" s="802"/>
      <c r="MU662" s="802"/>
      <c r="MV662" s="802"/>
      <c r="MW662" s="802"/>
      <c r="MX662" s="802"/>
      <c r="MY662" s="802"/>
      <c r="MZ662" s="802"/>
      <c r="NA662" s="802"/>
      <c r="NB662" s="802"/>
      <c r="NC662" s="802"/>
      <c r="ND662" s="802"/>
      <c r="NE662" s="802"/>
      <c r="NF662" s="802"/>
      <c r="NG662" s="802"/>
      <c r="NH662" s="802"/>
      <c r="NI662" s="802"/>
      <c r="NJ662" s="802"/>
      <c r="NK662" s="802"/>
      <c r="NL662" s="802"/>
      <c r="NM662" s="802"/>
      <c r="NN662" s="802"/>
      <c r="NO662" s="802"/>
      <c r="NP662" s="802"/>
      <c r="NQ662" s="802"/>
      <c r="NR662" s="802"/>
      <c r="NS662" s="802"/>
      <c r="NT662" s="802"/>
      <c r="NU662" s="802"/>
      <c r="NV662" s="802"/>
      <c r="NW662" s="802"/>
      <c r="NX662" s="802"/>
      <c r="NY662" s="802"/>
      <c r="NZ662" s="802"/>
      <c r="OA662" s="802"/>
      <c r="OB662" s="802"/>
      <c r="OC662" s="802"/>
      <c r="OD662" s="802"/>
      <c r="OE662" s="802"/>
      <c r="OF662" s="802"/>
      <c r="OG662" s="802"/>
      <c r="OH662" s="802"/>
      <c r="OI662" s="802"/>
      <c r="OJ662" s="802"/>
      <c r="OK662" s="802"/>
      <c r="OL662" s="802"/>
      <c r="OM662" s="802"/>
      <c r="ON662" s="802"/>
      <c r="OO662" s="802"/>
      <c r="OP662" s="802"/>
      <c r="OQ662" s="802"/>
      <c r="OR662" s="802"/>
      <c r="OS662" s="802"/>
      <c r="OT662" s="802"/>
      <c r="OU662" s="802"/>
      <c r="OV662" s="802"/>
      <c r="OW662" s="802"/>
      <c r="OX662" s="802"/>
      <c r="OY662" s="802"/>
      <c r="OZ662" s="802"/>
      <c r="PA662" s="802"/>
      <c r="PB662" s="802"/>
      <c r="PC662" s="802"/>
      <c r="PD662" s="802"/>
      <c r="PE662" s="802"/>
      <c r="PF662" s="802"/>
      <c r="PG662" s="802"/>
      <c r="PH662" s="802"/>
      <c r="PI662" s="802"/>
      <c r="PJ662" s="802"/>
      <c r="PK662" s="802"/>
      <c r="PL662" s="802"/>
      <c r="PM662" s="802"/>
      <c r="PN662" s="802"/>
      <c r="PO662" s="802"/>
      <c r="PP662" s="802"/>
      <c r="PQ662" s="802"/>
      <c r="PR662" s="802"/>
      <c r="PS662" s="802"/>
      <c r="PT662" s="802"/>
      <c r="PU662" s="802"/>
      <c r="PV662" s="802"/>
      <c r="PW662" s="802"/>
      <c r="PX662" s="802"/>
      <c r="PY662" s="802"/>
      <c r="PZ662" s="802"/>
      <c r="QA662" s="802"/>
      <c r="QB662" s="802"/>
      <c r="QC662" s="802"/>
      <c r="QD662" s="802"/>
      <c r="QE662" s="802"/>
      <c r="QF662" s="802"/>
      <c r="QG662" s="802"/>
      <c r="QH662" s="802"/>
      <c r="QI662" s="802"/>
      <c r="QJ662" s="802"/>
      <c r="QK662" s="802"/>
      <c r="QL662" s="802"/>
      <c r="QM662" s="802"/>
      <c r="QN662" s="802"/>
      <c r="QO662" s="802"/>
      <c r="QP662" s="802"/>
      <c r="QQ662" s="802"/>
      <c r="QR662" s="802"/>
      <c r="QS662" s="802"/>
      <c r="QT662" s="802"/>
      <c r="QU662" s="802"/>
      <c r="QV662" s="802"/>
      <c r="QW662" s="802"/>
      <c r="QX662" s="802"/>
      <c r="QY662" s="802"/>
      <c r="QZ662" s="802"/>
      <c r="RA662" s="802"/>
      <c r="RB662" s="802"/>
      <c r="RC662" s="802"/>
      <c r="RD662" s="802"/>
      <c r="RE662" s="802"/>
      <c r="RF662" s="802"/>
      <c r="RG662" s="802"/>
      <c r="RH662" s="802"/>
      <c r="RI662" s="802"/>
      <c r="RJ662" s="802"/>
      <c r="RK662" s="802"/>
      <c r="RL662" s="802"/>
      <c r="RM662" s="802"/>
      <c r="RN662" s="802"/>
      <c r="RO662" s="802"/>
      <c r="RP662" s="802"/>
      <c r="RQ662" s="802"/>
      <c r="RR662" s="802"/>
      <c r="RS662" s="802"/>
      <c r="RT662" s="802"/>
      <c r="RU662" s="802"/>
      <c r="RV662" s="802"/>
      <c r="RW662" s="802"/>
      <c r="RX662" s="802"/>
      <c r="RY662" s="802"/>
      <c r="RZ662" s="802"/>
      <c r="SA662" s="802"/>
      <c r="SB662" s="802"/>
      <c r="SC662" s="802"/>
      <c r="SD662" s="802"/>
      <c r="SE662" s="802"/>
      <c r="SF662" s="802"/>
      <c r="SG662" s="802"/>
      <c r="SH662" s="802"/>
      <c r="SI662" s="802"/>
      <c r="SJ662" s="802"/>
      <c r="SK662" s="802"/>
      <c r="SL662" s="802"/>
      <c r="SM662" s="802"/>
      <c r="SN662" s="802"/>
      <c r="SO662" s="802"/>
      <c r="SP662" s="802"/>
      <c r="SQ662" s="802"/>
      <c r="SR662" s="802"/>
      <c r="SS662" s="802"/>
      <c r="ST662" s="802"/>
      <c r="SU662" s="802"/>
      <c r="SV662" s="802"/>
      <c r="SW662" s="802"/>
      <c r="SX662" s="802"/>
      <c r="SY662" s="802"/>
      <c r="SZ662" s="802"/>
      <c r="TA662" s="802"/>
      <c r="TB662" s="802"/>
      <c r="TC662" s="802"/>
      <c r="TD662" s="802"/>
      <c r="TE662" s="802"/>
      <c r="TF662" s="802"/>
      <c r="TG662" s="802"/>
      <c r="TH662" s="802"/>
      <c r="TI662" s="802"/>
      <c r="TJ662" s="802"/>
      <c r="TK662" s="802"/>
      <c r="TL662" s="802"/>
      <c r="TM662" s="802"/>
      <c r="TN662" s="802"/>
      <c r="TO662" s="802"/>
      <c r="TP662" s="802"/>
      <c r="TQ662" s="802"/>
      <c r="TR662" s="802"/>
      <c r="TS662" s="802"/>
      <c r="TT662" s="802"/>
      <c r="TU662" s="802"/>
      <c r="TV662" s="802"/>
      <c r="TW662" s="802"/>
      <c r="TX662" s="802"/>
      <c r="TY662" s="802"/>
      <c r="TZ662" s="802"/>
      <c r="UA662" s="802"/>
      <c r="UB662" s="802"/>
      <c r="UC662" s="802"/>
      <c r="UD662" s="802"/>
      <c r="UE662" s="802"/>
      <c r="UF662" s="802"/>
      <c r="UG662" s="802"/>
      <c r="UH662" s="802"/>
      <c r="UI662" s="802"/>
      <c r="UJ662" s="802"/>
      <c r="UK662" s="802"/>
      <c r="UL662" s="802"/>
      <c r="UM662" s="802"/>
      <c r="UN662" s="802"/>
      <c r="UO662" s="802"/>
      <c r="UP662" s="802"/>
      <c r="UQ662" s="802"/>
      <c r="UR662" s="802"/>
      <c r="US662" s="802"/>
      <c r="UT662" s="802"/>
      <c r="UU662" s="802"/>
      <c r="UV662" s="802"/>
      <c r="UW662" s="802"/>
      <c r="UX662" s="802"/>
      <c r="UY662" s="802"/>
      <c r="UZ662" s="802"/>
      <c r="VA662" s="802"/>
      <c r="VB662" s="802"/>
      <c r="VC662" s="802"/>
      <c r="VD662" s="802"/>
      <c r="VE662" s="802"/>
      <c r="VF662" s="802"/>
      <c r="VG662" s="802"/>
      <c r="VH662" s="802"/>
      <c r="VI662" s="802"/>
      <c r="VJ662" s="802"/>
      <c r="VK662" s="802"/>
      <c r="VL662" s="802"/>
      <c r="VM662" s="802"/>
      <c r="VN662" s="802"/>
      <c r="VO662" s="802"/>
      <c r="VP662" s="802"/>
      <c r="VQ662" s="802"/>
      <c r="VR662" s="802"/>
      <c r="VS662" s="802"/>
      <c r="VT662" s="802"/>
      <c r="VU662" s="802"/>
      <c r="VV662" s="802"/>
      <c r="VW662" s="802"/>
      <c r="VX662" s="802"/>
      <c r="VY662" s="802"/>
      <c r="VZ662" s="802"/>
      <c r="WA662" s="802"/>
      <c r="WB662" s="802"/>
      <c r="WC662" s="802"/>
      <c r="WD662" s="802"/>
      <c r="WE662" s="802"/>
      <c r="WF662" s="802"/>
      <c r="WG662" s="802"/>
      <c r="WH662" s="802"/>
      <c r="WI662" s="802"/>
      <c r="WJ662" s="802"/>
      <c r="WK662" s="802"/>
      <c r="WL662" s="802"/>
      <c r="WM662" s="802"/>
      <c r="WN662" s="802"/>
      <c r="WO662" s="802"/>
      <c r="WP662" s="802"/>
      <c r="WQ662" s="802"/>
      <c r="WR662" s="802"/>
      <c r="WS662" s="802"/>
      <c r="WT662" s="802"/>
      <c r="WU662" s="802"/>
      <c r="WV662" s="802"/>
      <c r="WW662" s="802"/>
      <c r="WX662" s="802"/>
      <c r="WY662" s="802"/>
      <c r="WZ662" s="802"/>
      <c r="XA662" s="802"/>
      <c r="XB662" s="802"/>
      <c r="XC662" s="802"/>
      <c r="XD662" s="802"/>
      <c r="XE662" s="802"/>
      <c r="XF662" s="802"/>
      <c r="XG662" s="802"/>
      <c r="XH662" s="802"/>
      <c r="XI662" s="802"/>
      <c r="XJ662" s="802"/>
      <c r="XK662" s="802"/>
      <c r="XL662" s="802"/>
      <c r="XM662" s="802"/>
      <c r="XN662" s="802"/>
      <c r="XO662" s="802"/>
      <c r="XP662" s="802"/>
      <c r="XQ662" s="802"/>
      <c r="XR662" s="802"/>
      <c r="XS662" s="802"/>
      <c r="XT662" s="802"/>
      <c r="XU662" s="802"/>
      <c r="XV662" s="802"/>
      <c r="XW662" s="802"/>
      <c r="XX662" s="802"/>
      <c r="XY662" s="802"/>
      <c r="XZ662" s="802"/>
      <c r="YA662" s="802"/>
      <c r="YB662" s="802"/>
      <c r="YC662" s="802"/>
      <c r="YD662" s="802"/>
      <c r="YE662" s="802"/>
      <c r="YF662" s="802"/>
      <c r="YG662" s="802"/>
      <c r="YH662" s="802"/>
      <c r="YI662" s="802"/>
      <c r="YJ662" s="802"/>
      <c r="YK662" s="802"/>
      <c r="YL662" s="802"/>
      <c r="YM662" s="802"/>
      <c r="YN662" s="802"/>
      <c r="YO662" s="802"/>
      <c r="YP662" s="802"/>
      <c r="YQ662" s="802"/>
      <c r="YR662" s="802"/>
      <c r="YS662" s="802"/>
      <c r="YT662" s="802"/>
      <c r="YU662" s="802"/>
      <c r="YV662" s="802"/>
      <c r="YW662" s="802"/>
      <c r="YX662" s="802"/>
      <c r="YY662" s="802"/>
      <c r="YZ662" s="802"/>
      <c r="ZA662" s="802"/>
      <c r="ZB662" s="802"/>
      <c r="ZC662" s="802"/>
      <c r="ZD662" s="802"/>
      <c r="ZE662" s="802"/>
      <c r="ZF662" s="802"/>
      <c r="ZG662" s="802"/>
      <c r="ZH662" s="802"/>
      <c r="ZI662" s="802"/>
      <c r="ZJ662" s="802"/>
      <c r="ZK662" s="802"/>
      <c r="ZL662" s="802"/>
      <c r="ZM662" s="802"/>
      <c r="ZN662" s="802"/>
      <c r="ZO662" s="802"/>
      <c r="ZP662" s="802"/>
      <c r="ZQ662" s="802"/>
      <c r="ZR662" s="802"/>
      <c r="ZS662" s="802"/>
      <c r="ZT662" s="802"/>
      <c r="ZU662" s="802"/>
      <c r="ZV662" s="802"/>
      <c r="ZW662" s="802"/>
      <c r="ZX662" s="802"/>
      <c r="ZY662" s="802"/>
      <c r="ZZ662" s="802"/>
      <c r="AAA662" s="802"/>
      <c r="AAB662" s="802"/>
      <c r="AAC662" s="802"/>
      <c r="AAD662" s="802"/>
      <c r="AAE662" s="802"/>
      <c r="AAF662" s="802"/>
      <c r="AAG662" s="802"/>
      <c r="AAH662" s="802"/>
      <c r="AAI662" s="802"/>
      <c r="AAJ662" s="802"/>
      <c r="AAK662" s="802"/>
      <c r="AAL662" s="802"/>
      <c r="AAM662" s="802"/>
      <c r="AAN662" s="802"/>
      <c r="AAO662" s="802"/>
      <c r="AAP662" s="802"/>
      <c r="AAQ662" s="802"/>
      <c r="AAR662" s="802"/>
      <c r="AAS662" s="802"/>
      <c r="AAT662" s="802"/>
      <c r="AAU662" s="802"/>
      <c r="AAV662" s="802"/>
      <c r="AAW662" s="802"/>
      <c r="AAX662" s="802"/>
      <c r="AAY662" s="802"/>
      <c r="AAZ662" s="802"/>
      <c r="ABA662" s="802"/>
      <c r="ABB662" s="802"/>
      <c r="ABC662" s="802"/>
      <c r="ABD662" s="802"/>
      <c r="ABE662" s="802"/>
      <c r="ABF662" s="802"/>
      <c r="ABG662" s="802"/>
      <c r="ABH662" s="802"/>
      <c r="ABI662" s="802"/>
      <c r="ABJ662" s="802"/>
      <c r="ABK662" s="802"/>
      <c r="ABL662" s="802"/>
      <c r="ABM662" s="802"/>
      <c r="ABN662" s="802"/>
      <c r="ABO662" s="802"/>
      <c r="ABP662" s="802"/>
      <c r="ABQ662" s="802"/>
      <c r="ABR662" s="802"/>
      <c r="ABS662" s="802"/>
      <c r="ABT662" s="802"/>
      <c r="ABU662" s="802"/>
      <c r="ABV662" s="802"/>
      <c r="ABW662" s="802"/>
      <c r="ABX662" s="802"/>
      <c r="ABY662" s="802"/>
      <c r="ABZ662" s="802"/>
      <c r="ACA662" s="802"/>
      <c r="ACB662" s="802"/>
      <c r="ACC662" s="802"/>
      <c r="ACD662" s="802"/>
      <c r="ACE662" s="802"/>
      <c r="ACF662" s="802"/>
      <c r="ACG662" s="802"/>
      <c r="ACH662" s="802"/>
      <c r="ACI662" s="802"/>
      <c r="ACJ662" s="802"/>
      <c r="ACK662" s="802"/>
      <c r="ACL662" s="802"/>
      <c r="ACM662" s="802"/>
      <c r="ACN662" s="802"/>
      <c r="ACO662" s="802"/>
      <c r="ACP662" s="802"/>
      <c r="ACQ662" s="802"/>
      <c r="ACR662" s="802"/>
      <c r="ACS662" s="802"/>
      <c r="ACT662" s="802"/>
      <c r="ACU662" s="802"/>
      <c r="ACV662" s="802"/>
      <c r="ACW662" s="802"/>
      <c r="ACX662" s="802"/>
      <c r="ACY662" s="802"/>
      <c r="ACZ662" s="802"/>
      <c r="ADA662" s="802"/>
      <c r="ADB662" s="802"/>
      <c r="ADC662" s="802"/>
      <c r="ADD662" s="802"/>
      <c r="ADE662" s="802"/>
      <c r="ADF662" s="802"/>
      <c r="ADG662" s="802"/>
      <c r="ADH662" s="802"/>
      <c r="ADI662" s="802"/>
      <c r="ADJ662" s="802"/>
      <c r="ADK662" s="802"/>
      <c r="ADL662" s="802"/>
      <c r="ADM662" s="802"/>
      <c r="ADN662" s="802"/>
      <c r="ADO662" s="802"/>
      <c r="ADP662" s="802"/>
      <c r="ADQ662" s="802"/>
      <c r="ADR662" s="802"/>
      <c r="ADS662" s="802"/>
      <c r="ADT662" s="802"/>
      <c r="ADU662" s="802"/>
      <c r="ADV662" s="802"/>
      <c r="ADW662" s="802"/>
      <c r="ADX662" s="802"/>
      <c r="ADY662" s="802"/>
      <c r="ADZ662" s="802"/>
      <c r="AEA662" s="802"/>
      <c r="AEB662" s="802"/>
      <c r="AEC662" s="802"/>
      <c r="AED662" s="802"/>
      <c r="AEE662" s="802"/>
      <c r="AEF662" s="802"/>
      <c r="AEG662" s="802"/>
      <c r="AEH662" s="802"/>
      <c r="AEI662" s="802"/>
      <c r="AEJ662" s="802"/>
      <c r="AEK662" s="802"/>
      <c r="AEL662" s="802"/>
      <c r="AEM662" s="802"/>
      <c r="AEN662" s="802"/>
      <c r="AEO662" s="802"/>
      <c r="AEP662" s="802"/>
      <c r="AEQ662" s="802"/>
      <c r="AER662" s="802"/>
      <c r="AES662" s="802"/>
      <c r="AET662" s="802"/>
      <c r="AEU662" s="802"/>
      <c r="AEV662" s="802"/>
      <c r="AEW662" s="802"/>
      <c r="AEX662" s="802"/>
      <c r="AEY662" s="802"/>
      <c r="AEZ662" s="802"/>
      <c r="AFA662" s="802"/>
      <c r="AFB662" s="802"/>
      <c r="AFC662" s="802"/>
      <c r="AFD662" s="802"/>
      <c r="AFE662" s="802"/>
      <c r="AFF662" s="802"/>
      <c r="AFG662" s="802"/>
      <c r="AFH662" s="802"/>
      <c r="AFI662" s="802"/>
      <c r="AFJ662" s="802"/>
      <c r="AFK662" s="802"/>
      <c r="AFL662" s="802"/>
      <c r="AFM662" s="802"/>
      <c r="AFN662" s="802"/>
      <c r="AFO662" s="802"/>
      <c r="AFP662" s="802"/>
      <c r="AFQ662" s="802"/>
      <c r="AFR662" s="802"/>
      <c r="AFS662" s="802"/>
      <c r="AFT662" s="802"/>
      <c r="AFU662" s="802"/>
      <c r="AFV662" s="802"/>
      <c r="AFW662" s="802"/>
      <c r="AFX662" s="802"/>
      <c r="AFY662" s="802"/>
      <c r="AFZ662" s="802"/>
      <c r="AGA662" s="802"/>
      <c r="AGB662" s="802"/>
      <c r="AGC662" s="802"/>
      <c r="AGD662" s="802"/>
      <c r="AGE662" s="802"/>
      <c r="AGF662" s="802"/>
      <c r="AGG662" s="802"/>
      <c r="AGH662" s="802"/>
      <c r="AGI662" s="802"/>
      <c r="AGJ662" s="802"/>
      <c r="AGK662" s="802"/>
      <c r="AGL662" s="802"/>
      <c r="AGM662" s="802"/>
      <c r="AGN662" s="802"/>
      <c r="AGO662" s="802"/>
      <c r="AGP662" s="802"/>
      <c r="AGQ662" s="802"/>
      <c r="AGR662" s="802"/>
      <c r="AGS662" s="802"/>
      <c r="AGT662" s="802"/>
      <c r="AGU662" s="802"/>
      <c r="AGV662" s="802"/>
      <c r="AGW662" s="802"/>
      <c r="AGX662" s="802"/>
      <c r="AGY662" s="802"/>
      <c r="AGZ662" s="802"/>
      <c r="AHA662" s="802"/>
      <c r="AHB662" s="802"/>
      <c r="AHC662" s="802"/>
      <c r="AHD662" s="802"/>
      <c r="AHE662" s="802"/>
      <c r="AHF662" s="802"/>
      <c r="AHG662" s="802"/>
      <c r="AHH662" s="802"/>
      <c r="AHI662" s="802"/>
      <c r="AHJ662" s="802"/>
      <c r="AHK662" s="802"/>
      <c r="AHL662" s="802"/>
      <c r="AHM662" s="802"/>
      <c r="AHN662" s="802"/>
      <c r="AHO662" s="802"/>
      <c r="AHP662" s="802"/>
      <c r="AHQ662" s="802"/>
      <c r="AHR662" s="802"/>
      <c r="AHS662" s="802"/>
      <c r="AHT662" s="802"/>
      <c r="AHU662" s="802"/>
      <c r="AHV662" s="802"/>
      <c r="AHW662" s="802"/>
      <c r="AHX662" s="802"/>
      <c r="AHY662" s="802"/>
      <c r="AHZ662" s="802"/>
      <c r="AIA662" s="802"/>
      <c r="AIB662" s="802"/>
      <c r="AIC662" s="802"/>
      <c r="AID662" s="802"/>
      <c r="AIE662" s="802"/>
      <c r="AIF662" s="802"/>
      <c r="AIG662" s="802"/>
      <c r="AIH662" s="802"/>
      <c r="AII662" s="802"/>
      <c r="AIJ662" s="802"/>
      <c r="AIK662" s="793"/>
      <c r="AIL662" s="793"/>
      <c r="AIM662" s="793"/>
      <c r="AIN662" s="793"/>
      <c r="AIO662" s="793"/>
      <c r="AIP662" s="793"/>
      <c r="AIQ662" s="793"/>
      <c r="AIR662" s="793"/>
      <c r="AIS662" s="793"/>
      <c r="AIT662" s="793"/>
      <c r="AIU662" s="793"/>
      <c r="AIV662" s="793"/>
      <c r="AIW662" s="793"/>
      <c r="AIX662" s="793"/>
      <c r="AIY662" s="793"/>
      <c r="AIZ662" s="793"/>
      <c r="AJA662" s="793"/>
      <c r="AJB662" s="793"/>
      <c r="AJC662" s="793"/>
      <c r="AJD662" s="793"/>
      <c r="AJE662" s="793"/>
      <c r="AJF662" s="793"/>
      <c r="AJG662" s="793"/>
      <c r="AJH662" s="793"/>
      <c r="AJI662" s="793"/>
      <c r="AJJ662" s="793"/>
      <c r="AJK662" s="793"/>
      <c r="AJL662" s="793"/>
      <c r="AJM662" s="793"/>
      <c r="AJN662" s="793"/>
      <c r="AJO662" s="793"/>
      <c r="AJP662" s="793"/>
      <c r="AJQ662" s="793"/>
      <c r="AJR662" s="793"/>
      <c r="AJS662" s="793"/>
      <c r="AJT662" s="793"/>
      <c r="AJU662" s="793"/>
      <c r="AJV662" s="793"/>
      <c r="AJW662" s="793"/>
      <c r="AJX662" s="793"/>
      <c r="AJY662" s="793"/>
      <c r="AJZ662" s="793"/>
      <c r="AKA662" s="793"/>
      <c r="AKB662" s="793"/>
      <c r="AKC662" s="793"/>
      <c r="AKD662" s="793"/>
      <c r="AKE662" s="793"/>
      <c r="AKF662" s="793"/>
      <c r="AKG662" s="793"/>
      <c r="AKH662" s="793"/>
      <c r="AKI662" s="793"/>
      <c r="AKJ662" s="793"/>
      <c r="AKK662" s="793"/>
      <c r="AKL662" s="793"/>
      <c r="AKM662" s="793"/>
      <c r="AKN662" s="793"/>
      <c r="AKO662" s="793"/>
      <c r="AKP662" s="793"/>
      <c r="AKQ662" s="793"/>
      <c r="AKR662" s="793"/>
      <c r="AKS662" s="793"/>
      <c r="AKT662" s="793"/>
      <c r="AKU662" s="793"/>
      <c r="AKV662" s="793"/>
      <c r="AKW662" s="793"/>
      <c r="AKX662" s="793"/>
      <c r="AKY662" s="793"/>
      <c r="AKZ662" s="793"/>
      <c r="ALA662" s="793"/>
      <c r="ALB662" s="793"/>
      <c r="ALC662" s="793"/>
      <c r="ALD662" s="793"/>
      <c r="ALE662" s="793"/>
      <c r="ALF662" s="793"/>
      <c r="ALG662" s="793"/>
      <c r="ALH662" s="793"/>
      <c r="ALI662" s="793"/>
      <c r="ALJ662" s="793"/>
      <c r="ALK662" s="793"/>
      <c r="ALL662" s="793"/>
      <c r="ALM662" s="793"/>
      <c r="ALN662" s="793"/>
      <c r="ALO662" s="793"/>
      <c r="ALP662" s="793"/>
      <c r="ALQ662" s="793"/>
      <c r="ALR662" s="793"/>
      <c r="ALS662" s="793"/>
      <c r="ALT662" s="793"/>
      <c r="ALU662" s="793"/>
      <c r="ALV662" s="793"/>
      <c r="ALW662" s="793"/>
      <c r="ALX662" s="793"/>
      <c r="ALY662" s="793"/>
      <c r="ALZ662" s="793"/>
      <c r="AMA662" s="793"/>
      <c r="AMB662" s="793"/>
      <c r="AMC662" s="793"/>
      <c r="AMD662" s="793"/>
      <c r="AME662" s="793"/>
      <c r="AMF662" s="793"/>
      <c r="AMG662" s="793"/>
      <c r="AMH662" s="793"/>
      <c r="AMI662" s="793"/>
      <c r="AMJ662" s="793"/>
      <c r="AMK662" s="793"/>
      <c r="AML662" s="793"/>
      <c r="AMM662" s="793"/>
      <c r="AMN662" s="793"/>
      <c r="AMO662" s="793"/>
      <c r="AMP662" s="793"/>
      <c r="AMQ662" s="793"/>
      <c r="AMR662" s="793"/>
      <c r="AMS662" s="793"/>
      <c r="AMT662" s="793"/>
      <c r="AMU662" s="793"/>
      <c r="AMV662" s="793"/>
      <c r="AMW662" s="793"/>
      <c r="AMX662" s="793"/>
      <c r="AMY662" s="793"/>
      <c r="AMZ662" s="793"/>
      <c r="ANA662" s="793"/>
      <c r="ANB662" s="793"/>
      <c r="ANC662" s="793"/>
      <c r="AND662" s="793"/>
      <c r="ANE662" s="793"/>
      <c r="ANF662" s="793"/>
      <c r="ANG662" s="793"/>
      <c r="ANH662" s="793"/>
      <c r="ANI662" s="793"/>
      <c r="ANJ662" s="793"/>
      <c r="ANK662" s="793"/>
      <c r="ANL662" s="793"/>
      <c r="ANM662" s="793"/>
      <c r="ANN662" s="793"/>
      <c r="ANO662" s="793"/>
      <c r="ANP662" s="793"/>
      <c r="ANQ662" s="793"/>
      <c r="ANR662" s="793"/>
      <c r="ANS662" s="793"/>
      <c r="ANT662" s="793"/>
      <c r="ANU662" s="793"/>
      <c r="ANV662" s="793"/>
      <c r="ANW662" s="793"/>
      <c r="ANX662" s="793"/>
      <c r="ANY662" s="793"/>
      <c r="ANZ662" s="793"/>
      <c r="AOA662" s="793"/>
      <c r="AOB662" s="793"/>
      <c r="AOC662" s="793"/>
      <c r="AOD662" s="793"/>
      <c r="AOE662" s="793"/>
      <c r="AOF662" s="793"/>
      <c r="AOG662" s="793"/>
      <c r="AOH662" s="793"/>
      <c r="AOI662" s="793"/>
      <c r="AOJ662" s="793"/>
      <c r="AOK662" s="793"/>
      <c r="AOL662" s="793"/>
      <c r="AOM662" s="793"/>
      <c r="AON662" s="793"/>
      <c r="AOO662" s="793"/>
      <c r="AOP662" s="793"/>
      <c r="AOQ662" s="793"/>
      <c r="AOR662" s="793"/>
      <c r="AOS662" s="793"/>
      <c r="AOT662" s="793"/>
      <c r="AOU662" s="793"/>
      <c r="AOV662" s="793"/>
      <c r="AOW662" s="793"/>
      <c r="AOX662" s="793"/>
      <c r="AOY662" s="793"/>
      <c r="AOZ662" s="793"/>
      <c r="APA662" s="793"/>
      <c r="APB662" s="793"/>
      <c r="APC662" s="793"/>
      <c r="APD662" s="793"/>
      <c r="APE662" s="793"/>
      <c r="APF662" s="793"/>
      <c r="APG662" s="793"/>
      <c r="APH662" s="793"/>
      <c r="API662" s="793"/>
      <c r="APJ662" s="793"/>
      <c r="APK662" s="793"/>
      <c r="APL662" s="793"/>
      <c r="APM662" s="793"/>
      <c r="APN662" s="793"/>
      <c r="APO662" s="793"/>
      <c r="APP662" s="793"/>
      <c r="APQ662" s="793"/>
      <c r="APR662" s="793"/>
      <c r="APS662" s="793"/>
      <c r="APT662" s="793"/>
      <c r="APU662" s="793"/>
      <c r="APV662" s="793"/>
      <c r="APW662" s="793"/>
      <c r="APX662" s="793"/>
      <c r="APY662" s="793"/>
      <c r="APZ662" s="793"/>
      <c r="AQA662" s="793"/>
      <c r="AQB662" s="793"/>
      <c r="AQC662" s="793"/>
      <c r="AQD662" s="793"/>
      <c r="AQE662" s="802"/>
      <c r="AQF662" s="802"/>
      <c r="AQG662" s="802"/>
      <c r="AQH662" s="802"/>
      <c r="AQI662" s="802"/>
      <c r="AQJ662" s="802"/>
      <c r="AQK662" s="802"/>
      <c r="AQL662" s="802"/>
      <c r="AQM662" s="802"/>
      <c r="AQN662" s="802"/>
      <c r="AQO662" s="802"/>
      <c r="AQP662" s="802"/>
      <c r="AQQ662" s="802"/>
      <c r="AQR662" s="802"/>
      <c r="AQS662" s="802"/>
      <c r="AQT662" s="802"/>
      <c r="AQU662" s="802"/>
      <c r="AQV662" s="802"/>
      <c r="AQW662" s="802"/>
      <c r="AQX662" s="802"/>
      <c r="AQY662" s="802"/>
      <c r="AQZ662" s="802"/>
      <c r="ARA662" s="802"/>
      <c r="ARB662" s="802"/>
      <c r="ARC662" s="802"/>
      <c r="ARD662" s="802"/>
      <c r="ARE662" s="802"/>
      <c r="ARF662" s="802"/>
      <c r="ARG662" s="802"/>
      <c r="ARH662" s="802"/>
      <c r="ARI662" s="802"/>
      <c r="ARJ662" s="802"/>
      <c r="ARK662" s="802"/>
      <c r="ARL662" s="802"/>
      <c r="ARM662" s="802"/>
      <c r="ARN662" s="802"/>
      <c r="ARO662" s="802"/>
      <c r="ARP662" s="802"/>
      <c r="ARQ662" s="802"/>
      <c r="ARR662" s="802"/>
      <c r="ARS662" s="802"/>
      <c r="ART662" s="802"/>
      <c r="ARU662" s="802"/>
      <c r="ARV662" s="802"/>
      <c r="ARW662" s="802"/>
      <c r="ARX662" s="802"/>
      <c r="ARY662" s="802"/>
      <c r="ARZ662" s="802"/>
      <c r="ASA662" s="802"/>
      <c r="ASB662" s="802"/>
      <c r="ASC662" s="802"/>
      <c r="ASD662" s="802"/>
      <c r="ASE662" s="802"/>
      <c r="ASF662" s="802"/>
      <c r="ASG662" s="802"/>
      <c r="ASH662" s="802"/>
      <c r="ASI662" s="802"/>
      <c r="ASJ662" s="802"/>
      <c r="ASK662" s="802"/>
      <c r="ASL662" s="802"/>
      <c r="ASM662" s="793"/>
      <c r="ASN662" s="793"/>
      <c r="ASO662" s="793"/>
      <c r="ASP662" s="793"/>
      <c r="ASQ662" s="793"/>
      <c r="ASR662" s="793"/>
      <c r="ASS662" s="793"/>
      <c r="AST662" s="793"/>
      <c r="ASU662" s="793"/>
      <c r="ASV662" s="793"/>
      <c r="ASW662" s="793"/>
      <c r="ASX662" s="793"/>
      <c r="ASY662" s="793"/>
      <c r="ASZ662" s="793"/>
      <c r="ATA662" s="793"/>
      <c r="ATB662" s="793"/>
      <c r="ATC662" s="793"/>
      <c r="ATD662" s="793"/>
      <c r="ATE662" s="793"/>
      <c r="ATF662" s="793"/>
      <c r="ATG662" s="793"/>
      <c r="ATH662" s="793"/>
      <c r="ATI662" s="793"/>
      <c r="ATJ662" s="793"/>
      <c r="ATK662" s="793"/>
      <c r="ATL662" s="793"/>
      <c r="ATM662" s="793"/>
      <c r="ATN662" s="793"/>
      <c r="ATO662" s="793"/>
      <c r="ATP662" s="793"/>
      <c r="ATQ662" s="609"/>
      <c r="ATS662"/>
      <c r="ATT662"/>
      <c r="ATU662"/>
      <c r="ATZ662" s="609"/>
      <c r="AUB662" s="648"/>
      <c r="AUC662" s="1093" t="s">
        <v>98</v>
      </c>
      <c r="AUD662" s="1093"/>
      <c r="AUE662" s="1093"/>
      <c r="AUF662" s="1093"/>
      <c r="AUG662" s="1093"/>
      <c r="AUH662" s="1093"/>
      <c r="AUI662" s="1093"/>
      <c r="AUT662" s="649"/>
      <c r="AVA662" s="658"/>
      <c r="AVI662" s="609"/>
      <c r="AZS662" s="609"/>
    </row>
    <row r="663" spans="21:1371" s="178" customFormat="1" ht="13.5">
      <c r="U663" s="781"/>
      <c r="V663" s="781"/>
      <c r="W663" s="781"/>
      <c r="AS663" s="802"/>
      <c r="AT663" s="802"/>
      <c r="AU663" s="802"/>
      <c r="AV663" s="802"/>
      <c r="AW663" s="802"/>
      <c r="AX663" s="802"/>
      <c r="AY663" s="802"/>
      <c r="AZ663" s="802"/>
      <c r="BA663" s="802"/>
      <c r="BB663" s="802"/>
      <c r="BC663" s="802"/>
      <c r="BD663" s="802"/>
      <c r="BE663" s="802"/>
      <c r="BF663" s="802"/>
      <c r="BG663" s="802"/>
      <c r="BH663" s="802"/>
      <c r="BI663" s="802"/>
      <c r="BJ663" s="802"/>
      <c r="BK663" s="802"/>
      <c r="BL663" s="802"/>
      <c r="BM663" s="802"/>
      <c r="BN663" s="802"/>
      <c r="BO663" s="802"/>
      <c r="BP663" s="802"/>
      <c r="BQ663" s="802"/>
      <c r="BR663" s="802"/>
      <c r="BS663" s="802"/>
      <c r="BT663" s="802"/>
      <c r="BU663" s="802"/>
      <c r="BV663" s="802"/>
      <c r="BW663" s="802"/>
      <c r="BX663" s="802"/>
      <c r="BY663" s="802"/>
      <c r="BZ663" s="802"/>
      <c r="CA663" s="802"/>
      <c r="CB663" s="802"/>
      <c r="CC663" s="802"/>
      <c r="CD663" s="802"/>
      <c r="CE663" s="802"/>
      <c r="CF663" s="802"/>
      <c r="CG663" s="802"/>
      <c r="CH663" s="802"/>
      <c r="CI663" s="802"/>
      <c r="CJ663" s="802"/>
      <c r="CK663" s="802"/>
      <c r="CL663" s="802"/>
      <c r="CM663" s="802"/>
      <c r="CN663" s="802"/>
      <c r="CO663" s="802"/>
      <c r="CP663" s="802"/>
      <c r="CQ663" s="802"/>
      <c r="CR663" s="802"/>
      <c r="CS663" s="802"/>
      <c r="CT663" s="802"/>
      <c r="CU663" s="802"/>
      <c r="CV663" s="802"/>
      <c r="CW663" s="802"/>
      <c r="CX663" s="802"/>
      <c r="CY663" s="802"/>
      <c r="CZ663" s="802"/>
      <c r="DA663" s="802"/>
      <c r="DB663" s="802"/>
      <c r="DC663" s="802"/>
      <c r="DD663" s="802"/>
      <c r="DE663" s="802"/>
      <c r="DF663" s="802"/>
      <c r="DG663" s="802"/>
      <c r="DH663" s="802"/>
      <c r="DI663" s="802"/>
      <c r="DJ663" s="802"/>
      <c r="DK663" s="802"/>
      <c r="DL663" s="802"/>
      <c r="DM663" s="802"/>
      <c r="DN663" s="802"/>
      <c r="DO663" s="802"/>
      <c r="DP663" s="802"/>
      <c r="DQ663" s="802"/>
      <c r="DR663" s="802"/>
      <c r="DS663" s="802"/>
      <c r="DT663" s="802"/>
      <c r="DU663" s="802"/>
      <c r="DV663" s="802"/>
      <c r="DW663" s="802"/>
      <c r="DX663" s="802"/>
      <c r="DY663" s="802"/>
      <c r="DZ663" s="802"/>
      <c r="EA663" s="802"/>
      <c r="EB663" s="802"/>
      <c r="EC663" s="802"/>
      <c r="ED663" s="802"/>
      <c r="EE663" s="802"/>
      <c r="EF663" s="802"/>
      <c r="EG663" s="802"/>
      <c r="EH663" s="802"/>
      <c r="EI663" s="802"/>
      <c r="EJ663" s="802"/>
      <c r="EK663" s="802"/>
      <c r="EL663" s="802"/>
      <c r="EM663" s="802"/>
      <c r="EN663" s="802"/>
      <c r="EO663" s="802"/>
      <c r="EP663" s="802"/>
      <c r="EQ663" s="802"/>
      <c r="ER663" s="802"/>
      <c r="ES663" s="802"/>
      <c r="ET663" s="802"/>
      <c r="EU663" s="802"/>
      <c r="EV663" s="802"/>
      <c r="EW663" s="802"/>
      <c r="EX663" s="802"/>
      <c r="EY663" s="802"/>
      <c r="EZ663" s="802"/>
      <c r="FA663" s="802"/>
      <c r="FB663" s="802"/>
      <c r="FC663" s="802"/>
      <c r="FD663" s="802"/>
      <c r="FE663" s="802"/>
      <c r="FF663" s="802"/>
      <c r="FG663" s="802"/>
      <c r="FH663" s="802"/>
      <c r="FI663" s="802"/>
      <c r="FJ663" s="802"/>
      <c r="FK663" s="802"/>
      <c r="FL663" s="802"/>
      <c r="FM663" s="802"/>
      <c r="FN663" s="802"/>
      <c r="FO663" s="802"/>
      <c r="FP663" s="802"/>
      <c r="FQ663" s="802"/>
      <c r="FR663" s="802"/>
      <c r="FS663" s="802"/>
      <c r="FT663" s="802"/>
      <c r="FU663" s="802"/>
      <c r="FV663" s="802"/>
      <c r="FW663" s="802"/>
      <c r="FX663" s="802"/>
      <c r="FY663" s="802"/>
      <c r="FZ663" s="802"/>
      <c r="GA663" s="802"/>
      <c r="GB663" s="802"/>
      <c r="GC663" s="802"/>
      <c r="GD663" s="802"/>
      <c r="GE663" s="802"/>
      <c r="GF663" s="802"/>
      <c r="GG663" s="802"/>
      <c r="GH663" s="802"/>
      <c r="GI663" s="802"/>
      <c r="GJ663" s="802"/>
      <c r="GK663" s="802"/>
      <c r="GL663" s="802"/>
      <c r="GM663" s="802"/>
      <c r="GN663" s="802"/>
      <c r="GO663" s="802"/>
      <c r="GP663" s="802"/>
      <c r="GQ663" s="802"/>
      <c r="GR663" s="802"/>
      <c r="GS663" s="802"/>
      <c r="GT663" s="802"/>
      <c r="GU663" s="802"/>
      <c r="GV663" s="802"/>
      <c r="GW663" s="802"/>
      <c r="GX663" s="802"/>
      <c r="GY663" s="802"/>
      <c r="GZ663" s="802"/>
      <c r="HA663" s="802"/>
      <c r="HB663" s="802"/>
      <c r="HC663" s="802"/>
      <c r="HD663" s="802"/>
      <c r="HE663" s="802"/>
      <c r="HF663" s="802"/>
      <c r="HG663" s="802"/>
      <c r="HH663" s="802"/>
      <c r="HI663" s="802"/>
      <c r="HJ663" s="802"/>
      <c r="HK663" s="802"/>
      <c r="HL663" s="802"/>
      <c r="HM663" s="802"/>
      <c r="HN663" s="802"/>
      <c r="HO663" s="802"/>
      <c r="HP663" s="802"/>
      <c r="HQ663" s="802"/>
      <c r="HR663" s="802"/>
      <c r="HS663" s="802"/>
      <c r="HT663" s="802"/>
      <c r="HU663" s="802"/>
      <c r="HV663" s="802"/>
      <c r="HW663" s="802"/>
      <c r="HX663" s="802"/>
      <c r="HY663" s="802"/>
      <c r="HZ663" s="802"/>
      <c r="IA663" s="802"/>
      <c r="IB663" s="802"/>
      <c r="IC663" s="802"/>
      <c r="ID663" s="802"/>
      <c r="IE663" s="802"/>
      <c r="IF663" s="802"/>
      <c r="IG663" s="802"/>
      <c r="IH663" s="802"/>
      <c r="II663" s="802"/>
      <c r="IJ663" s="802"/>
      <c r="IK663" s="802"/>
      <c r="IL663" s="802"/>
      <c r="IM663" s="802"/>
      <c r="IN663" s="802"/>
      <c r="IO663" s="802"/>
      <c r="IP663" s="802"/>
      <c r="IQ663" s="802"/>
      <c r="IR663" s="802"/>
      <c r="IS663" s="802"/>
      <c r="IT663" s="802"/>
      <c r="IU663" s="802"/>
      <c r="IV663" s="802"/>
      <c r="IW663" s="802"/>
      <c r="IX663" s="802"/>
      <c r="IY663" s="802"/>
      <c r="IZ663" s="802"/>
      <c r="JA663" s="802"/>
      <c r="JB663" s="802"/>
      <c r="JC663" s="802"/>
      <c r="JD663" s="802"/>
      <c r="JE663" s="802"/>
      <c r="JF663" s="802"/>
      <c r="JG663" s="802"/>
      <c r="JH663" s="802"/>
      <c r="JI663" s="802"/>
      <c r="JJ663" s="802"/>
      <c r="JK663" s="802"/>
      <c r="JL663" s="802"/>
      <c r="JM663" s="802"/>
      <c r="JN663" s="802"/>
      <c r="JO663" s="802"/>
      <c r="JP663" s="802"/>
      <c r="JQ663" s="802"/>
      <c r="JR663" s="802"/>
      <c r="JS663" s="802"/>
      <c r="JT663" s="802"/>
      <c r="JU663" s="802"/>
      <c r="JV663" s="802"/>
      <c r="JW663" s="802"/>
      <c r="JX663" s="802"/>
      <c r="JY663" s="802"/>
      <c r="JZ663" s="802"/>
      <c r="KA663" s="802"/>
      <c r="KB663" s="802"/>
      <c r="KC663" s="802"/>
      <c r="KD663" s="802"/>
      <c r="KE663" s="802"/>
      <c r="KF663" s="802"/>
      <c r="KG663" s="802"/>
      <c r="KH663" s="802"/>
      <c r="KI663" s="802"/>
      <c r="KJ663" s="802"/>
      <c r="KK663" s="802"/>
      <c r="KL663" s="802"/>
      <c r="KM663" s="802"/>
      <c r="KN663" s="802"/>
      <c r="KO663" s="802"/>
      <c r="KP663" s="802"/>
      <c r="KQ663" s="802"/>
      <c r="KR663" s="802"/>
      <c r="KS663" s="802"/>
      <c r="KT663" s="802"/>
      <c r="KU663" s="802"/>
      <c r="KV663" s="802"/>
      <c r="KW663" s="802"/>
      <c r="KX663" s="802"/>
      <c r="KY663" s="802"/>
      <c r="KZ663" s="802"/>
      <c r="LA663" s="802"/>
      <c r="LB663" s="802"/>
      <c r="LC663" s="802"/>
      <c r="LD663" s="802"/>
      <c r="LE663" s="802"/>
      <c r="LF663" s="802"/>
      <c r="LG663" s="802"/>
      <c r="LH663" s="802"/>
      <c r="LI663" s="802"/>
      <c r="LJ663" s="802"/>
      <c r="LK663" s="802"/>
      <c r="LL663" s="802"/>
      <c r="LM663" s="802"/>
      <c r="LN663" s="802"/>
      <c r="LO663" s="802"/>
      <c r="LP663" s="802"/>
      <c r="LQ663" s="802"/>
      <c r="LR663" s="802"/>
      <c r="LS663" s="802"/>
      <c r="LT663" s="802"/>
      <c r="LU663" s="802"/>
      <c r="LV663" s="802"/>
      <c r="LW663" s="802"/>
      <c r="LX663" s="802"/>
      <c r="LY663" s="802"/>
      <c r="LZ663" s="802"/>
      <c r="MA663" s="802"/>
      <c r="MB663" s="802"/>
      <c r="MC663" s="802"/>
      <c r="MD663" s="802"/>
      <c r="ME663" s="802"/>
      <c r="MF663" s="802"/>
      <c r="MG663" s="802"/>
      <c r="MH663" s="802"/>
      <c r="MI663" s="802"/>
      <c r="MJ663" s="802"/>
      <c r="MK663" s="802"/>
      <c r="ML663" s="802"/>
      <c r="MM663" s="802"/>
      <c r="MN663" s="802"/>
      <c r="MO663" s="802"/>
      <c r="MP663" s="802"/>
      <c r="MQ663" s="802"/>
      <c r="MR663" s="802"/>
      <c r="MS663" s="802"/>
      <c r="MT663" s="802"/>
      <c r="MU663" s="802"/>
      <c r="MV663" s="802"/>
      <c r="MW663" s="802"/>
      <c r="MX663" s="802"/>
      <c r="MY663" s="802"/>
      <c r="MZ663" s="802"/>
      <c r="NA663" s="802"/>
      <c r="NB663" s="802"/>
      <c r="NC663" s="802"/>
      <c r="ND663" s="802"/>
      <c r="NE663" s="802"/>
      <c r="NF663" s="802"/>
      <c r="NG663" s="802"/>
      <c r="NH663" s="802"/>
      <c r="NI663" s="802"/>
      <c r="NJ663" s="802"/>
      <c r="NK663" s="802"/>
      <c r="NL663" s="802"/>
      <c r="NM663" s="802"/>
      <c r="NN663" s="802"/>
      <c r="NO663" s="802"/>
      <c r="NP663" s="802"/>
      <c r="NQ663" s="802"/>
      <c r="NR663" s="802"/>
      <c r="NS663" s="802"/>
      <c r="NT663" s="802"/>
      <c r="NU663" s="802"/>
      <c r="NV663" s="802"/>
      <c r="NW663" s="802"/>
      <c r="NX663" s="802"/>
      <c r="NY663" s="802"/>
      <c r="NZ663" s="802"/>
      <c r="OA663" s="802"/>
      <c r="OB663" s="802"/>
      <c r="OC663" s="802"/>
      <c r="OD663" s="802"/>
      <c r="OE663" s="802"/>
      <c r="OF663" s="802"/>
      <c r="OG663" s="802"/>
      <c r="OH663" s="802"/>
      <c r="OI663" s="802"/>
      <c r="OJ663" s="802"/>
      <c r="OK663" s="802"/>
      <c r="OL663" s="802"/>
      <c r="OM663" s="802"/>
      <c r="ON663" s="802"/>
      <c r="OO663" s="802"/>
      <c r="OP663" s="802"/>
      <c r="OQ663" s="802"/>
      <c r="OR663" s="802"/>
      <c r="OS663" s="802"/>
      <c r="OT663" s="802"/>
      <c r="OU663" s="802"/>
      <c r="OV663" s="802"/>
      <c r="OW663" s="802"/>
      <c r="OX663" s="802"/>
      <c r="OY663" s="802"/>
      <c r="OZ663" s="802"/>
      <c r="PA663" s="802"/>
      <c r="PB663" s="802"/>
      <c r="PC663" s="802"/>
      <c r="PD663" s="802"/>
      <c r="PE663" s="802"/>
      <c r="PF663" s="802"/>
      <c r="PG663" s="802"/>
      <c r="PH663" s="802"/>
      <c r="PI663" s="802"/>
      <c r="PJ663" s="802"/>
      <c r="PK663" s="802"/>
      <c r="PL663" s="802"/>
      <c r="PM663" s="802"/>
      <c r="PN663" s="802"/>
      <c r="PO663" s="802"/>
      <c r="PP663" s="802"/>
      <c r="PQ663" s="802"/>
      <c r="PR663" s="802"/>
      <c r="PS663" s="802"/>
      <c r="PT663" s="802"/>
      <c r="PU663" s="802"/>
      <c r="PV663" s="802"/>
      <c r="PW663" s="802"/>
      <c r="PX663" s="802"/>
      <c r="PY663" s="802"/>
      <c r="PZ663" s="802"/>
      <c r="QA663" s="802"/>
      <c r="QB663" s="802"/>
      <c r="QC663" s="802"/>
      <c r="QD663" s="802"/>
      <c r="QE663" s="802"/>
      <c r="QF663" s="802"/>
      <c r="QG663" s="802"/>
      <c r="QH663" s="802"/>
      <c r="QI663" s="802"/>
      <c r="QJ663" s="802"/>
      <c r="QK663" s="802"/>
      <c r="QL663" s="802"/>
      <c r="QM663" s="802"/>
      <c r="QN663" s="802"/>
      <c r="QO663" s="802"/>
      <c r="QP663" s="802"/>
      <c r="QQ663" s="802"/>
      <c r="QR663" s="802"/>
      <c r="QS663" s="802"/>
      <c r="QT663" s="802"/>
      <c r="QU663" s="802"/>
      <c r="QV663" s="802"/>
      <c r="QW663" s="802"/>
      <c r="QX663" s="802"/>
      <c r="QY663" s="802"/>
      <c r="QZ663" s="802"/>
      <c r="RA663" s="802"/>
      <c r="RB663" s="802"/>
      <c r="RC663" s="802"/>
      <c r="RD663" s="802"/>
      <c r="RE663" s="802"/>
      <c r="RF663" s="802"/>
      <c r="RG663" s="802"/>
      <c r="RH663" s="802"/>
      <c r="RI663" s="802"/>
      <c r="RJ663" s="802"/>
      <c r="RK663" s="802"/>
      <c r="RL663" s="802"/>
      <c r="RM663" s="802"/>
      <c r="RN663" s="802"/>
      <c r="RO663" s="802"/>
      <c r="RP663" s="802"/>
      <c r="RQ663" s="802"/>
      <c r="RR663" s="802"/>
      <c r="RS663" s="802"/>
      <c r="RT663" s="802"/>
      <c r="RU663" s="802"/>
      <c r="RV663" s="802"/>
      <c r="RW663" s="802"/>
      <c r="RX663" s="802"/>
      <c r="RY663" s="802"/>
      <c r="RZ663" s="802"/>
      <c r="SA663" s="802"/>
      <c r="SB663" s="802"/>
      <c r="SC663" s="802"/>
      <c r="SD663" s="802"/>
      <c r="SE663" s="802"/>
      <c r="SF663" s="802"/>
      <c r="SG663" s="802"/>
      <c r="SH663" s="802"/>
      <c r="SI663" s="802"/>
      <c r="SJ663" s="802"/>
      <c r="SK663" s="802"/>
      <c r="SL663" s="802"/>
      <c r="SM663" s="802"/>
      <c r="SN663" s="802"/>
      <c r="SO663" s="802"/>
      <c r="SP663" s="802"/>
      <c r="SQ663" s="802"/>
      <c r="SR663" s="802"/>
      <c r="SS663" s="802"/>
      <c r="ST663" s="802"/>
      <c r="SU663" s="802"/>
      <c r="SV663" s="802"/>
      <c r="SW663" s="802"/>
      <c r="SX663" s="802"/>
      <c r="SY663" s="802"/>
      <c r="SZ663" s="802"/>
      <c r="TA663" s="802"/>
      <c r="TB663" s="802"/>
      <c r="TC663" s="802"/>
      <c r="TD663" s="802"/>
      <c r="TE663" s="802"/>
      <c r="TF663" s="802"/>
      <c r="TG663" s="802"/>
      <c r="TH663" s="802"/>
      <c r="TI663" s="802"/>
      <c r="TJ663" s="802"/>
      <c r="TK663" s="802"/>
      <c r="TL663" s="802"/>
      <c r="TM663" s="802"/>
      <c r="TN663" s="802"/>
      <c r="TO663" s="802"/>
      <c r="TP663" s="802"/>
      <c r="TQ663" s="802"/>
      <c r="TR663" s="802"/>
      <c r="TS663" s="802"/>
      <c r="TT663" s="802"/>
      <c r="TU663" s="802"/>
      <c r="TV663" s="802"/>
      <c r="TW663" s="802"/>
      <c r="TX663" s="802"/>
      <c r="TY663" s="802"/>
      <c r="TZ663" s="802"/>
      <c r="UA663" s="802"/>
      <c r="UB663" s="802"/>
      <c r="UC663" s="802"/>
      <c r="UD663" s="802"/>
      <c r="UE663" s="802"/>
      <c r="UF663" s="802"/>
      <c r="UG663" s="802"/>
      <c r="UH663" s="802"/>
      <c r="UI663" s="802"/>
      <c r="UJ663" s="802"/>
      <c r="UK663" s="802"/>
      <c r="UL663" s="802"/>
      <c r="UM663" s="802"/>
      <c r="UN663" s="802"/>
      <c r="UO663" s="802"/>
      <c r="UP663" s="802"/>
      <c r="UQ663" s="802"/>
      <c r="UR663" s="802"/>
      <c r="US663" s="802"/>
      <c r="UT663" s="802"/>
      <c r="UU663" s="802"/>
      <c r="UV663" s="802"/>
      <c r="UW663" s="802"/>
      <c r="UX663" s="802"/>
      <c r="UY663" s="802"/>
      <c r="UZ663" s="802"/>
      <c r="VA663" s="802"/>
      <c r="VB663" s="802"/>
      <c r="VC663" s="802"/>
      <c r="VD663" s="802"/>
      <c r="VE663" s="802"/>
      <c r="VF663" s="802"/>
      <c r="VG663" s="802"/>
      <c r="VH663" s="802"/>
      <c r="VI663" s="802"/>
      <c r="VJ663" s="802"/>
      <c r="VK663" s="802"/>
      <c r="VL663" s="802"/>
      <c r="VM663" s="802"/>
      <c r="VN663" s="802"/>
      <c r="VO663" s="802"/>
      <c r="VP663" s="802"/>
      <c r="VQ663" s="802"/>
      <c r="VR663" s="802"/>
      <c r="VS663" s="802"/>
      <c r="VT663" s="802"/>
      <c r="VU663" s="802"/>
      <c r="VV663" s="802"/>
      <c r="VW663" s="802"/>
      <c r="VX663" s="802"/>
      <c r="VY663" s="802"/>
      <c r="VZ663" s="802"/>
      <c r="WA663" s="802"/>
      <c r="WB663" s="802"/>
      <c r="WC663" s="802"/>
      <c r="WD663" s="802"/>
      <c r="WE663" s="802"/>
      <c r="WF663" s="802"/>
      <c r="WG663" s="802"/>
      <c r="WH663" s="802"/>
      <c r="WI663" s="802"/>
      <c r="WJ663" s="802"/>
      <c r="WK663" s="802"/>
      <c r="WL663" s="802"/>
      <c r="WM663" s="802"/>
      <c r="WN663" s="802"/>
      <c r="WO663" s="802"/>
      <c r="WP663" s="802"/>
      <c r="WQ663" s="802"/>
      <c r="WR663" s="802"/>
      <c r="WS663" s="802"/>
      <c r="WT663" s="802"/>
      <c r="WU663" s="802"/>
      <c r="WV663" s="802"/>
      <c r="WW663" s="802"/>
      <c r="WX663" s="802"/>
      <c r="WY663" s="802"/>
      <c r="WZ663" s="802"/>
      <c r="XA663" s="802"/>
      <c r="XB663" s="802"/>
      <c r="XC663" s="802"/>
      <c r="XD663" s="802"/>
      <c r="XE663" s="802"/>
      <c r="XF663" s="802"/>
      <c r="XG663" s="802"/>
      <c r="XH663" s="802"/>
      <c r="XI663" s="802"/>
      <c r="XJ663" s="802"/>
      <c r="XK663" s="802"/>
      <c r="XL663" s="802"/>
      <c r="XM663" s="802"/>
      <c r="XN663" s="802"/>
      <c r="XO663" s="802"/>
      <c r="XP663" s="802"/>
      <c r="XQ663" s="802"/>
      <c r="XR663" s="802"/>
      <c r="XS663" s="802"/>
      <c r="XT663" s="802"/>
      <c r="XU663" s="802"/>
      <c r="XV663" s="802"/>
      <c r="XW663" s="802"/>
      <c r="XX663" s="802"/>
      <c r="XY663" s="802"/>
      <c r="XZ663" s="802"/>
      <c r="YA663" s="802"/>
      <c r="YB663" s="802"/>
      <c r="YC663" s="802"/>
      <c r="YD663" s="802"/>
      <c r="YE663" s="802"/>
      <c r="YF663" s="802"/>
      <c r="YG663" s="802"/>
      <c r="YH663" s="802"/>
      <c r="YI663" s="802"/>
      <c r="YJ663" s="802"/>
      <c r="YK663" s="802"/>
      <c r="YL663" s="802"/>
      <c r="YM663" s="802"/>
      <c r="YN663" s="802"/>
      <c r="YO663" s="802"/>
      <c r="YP663" s="802"/>
      <c r="YQ663" s="802"/>
      <c r="YR663" s="802"/>
      <c r="YS663" s="802"/>
      <c r="YT663" s="802"/>
      <c r="YU663" s="802"/>
      <c r="YV663" s="802"/>
      <c r="YW663" s="802"/>
      <c r="YX663" s="802"/>
      <c r="YY663" s="802"/>
      <c r="YZ663" s="802"/>
      <c r="ZA663" s="802"/>
      <c r="ZB663" s="802"/>
      <c r="ZC663" s="802"/>
      <c r="ZD663" s="802"/>
      <c r="ZE663" s="802"/>
      <c r="ZF663" s="802"/>
      <c r="ZG663" s="802"/>
      <c r="ZH663" s="802"/>
      <c r="ZI663" s="802"/>
      <c r="ZJ663" s="802"/>
      <c r="ZK663" s="802"/>
      <c r="ZL663" s="802"/>
      <c r="ZM663" s="802"/>
      <c r="ZN663" s="802"/>
      <c r="ZO663" s="802"/>
      <c r="ZP663" s="802"/>
      <c r="ZQ663" s="802"/>
      <c r="ZR663" s="802"/>
      <c r="ZS663" s="802"/>
      <c r="ZT663" s="802"/>
      <c r="ZU663" s="802"/>
      <c r="ZV663" s="802"/>
      <c r="ZW663" s="802"/>
      <c r="ZX663" s="802"/>
      <c r="ZY663" s="802"/>
      <c r="ZZ663" s="802"/>
      <c r="AAA663" s="802"/>
      <c r="AAB663" s="802"/>
      <c r="AAC663" s="802"/>
      <c r="AAD663" s="802"/>
      <c r="AAE663" s="802"/>
      <c r="AAF663" s="802"/>
      <c r="AAG663" s="802"/>
      <c r="AAH663" s="802"/>
      <c r="AAI663" s="802"/>
      <c r="AAJ663" s="802"/>
      <c r="AAK663" s="802"/>
      <c r="AAL663" s="802"/>
      <c r="AAM663" s="802"/>
      <c r="AAN663" s="802"/>
      <c r="AAO663" s="802"/>
      <c r="AAP663" s="802"/>
      <c r="AAQ663" s="802"/>
      <c r="AAR663" s="802"/>
      <c r="AAS663" s="802"/>
      <c r="AAT663" s="802"/>
      <c r="AAU663" s="802"/>
      <c r="AAV663" s="802"/>
      <c r="AAW663" s="802"/>
      <c r="AAX663" s="802"/>
      <c r="AAY663" s="802"/>
      <c r="AAZ663" s="802"/>
      <c r="ABA663" s="802"/>
      <c r="ABB663" s="802"/>
      <c r="ABC663" s="802"/>
      <c r="ABD663" s="802"/>
      <c r="ABE663" s="802"/>
      <c r="ABF663" s="802"/>
      <c r="ABG663" s="802"/>
      <c r="ABH663" s="802"/>
      <c r="ABI663" s="802"/>
      <c r="ABJ663" s="802"/>
      <c r="ABK663" s="802"/>
      <c r="ABL663" s="802"/>
      <c r="ABM663" s="802"/>
      <c r="ABN663" s="802"/>
      <c r="ABO663" s="802"/>
      <c r="ABP663" s="802"/>
      <c r="ABQ663" s="802"/>
      <c r="ABR663" s="802"/>
      <c r="ABS663" s="802"/>
      <c r="ABT663" s="802"/>
      <c r="ABU663" s="802"/>
      <c r="ABV663" s="802"/>
      <c r="ABW663" s="802"/>
      <c r="ABX663" s="802"/>
      <c r="ABY663" s="802"/>
      <c r="ABZ663" s="802"/>
      <c r="ACA663" s="802"/>
      <c r="ACB663" s="802"/>
      <c r="ACC663" s="802"/>
      <c r="ACD663" s="802"/>
      <c r="ACE663" s="802"/>
      <c r="ACF663" s="802"/>
      <c r="ACG663" s="802"/>
      <c r="ACH663" s="802"/>
      <c r="ACI663" s="802"/>
      <c r="ACJ663" s="802"/>
      <c r="ACK663" s="802"/>
      <c r="ACL663" s="802"/>
      <c r="ACM663" s="802"/>
      <c r="ACN663" s="802"/>
      <c r="ACO663" s="802"/>
      <c r="ACP663" s="802"/>
      <c r="ACQ663" s="802"/>
      <c r="ACR663" s="802"/>
      <c r="ACS663" s="802"/>
      <c r="ACT663" s="802"/>
      <c r="ACU663" s="802"/>
      <c r="ACV663" s="802"/>
      <c r="ACW663" s="802"/>
      <c r="ACX663" s="802"/>
      <c r="ACY663" s="802"/>
      <c r="ACZ663" s="802"/>
      <c r="ADA663" s="802"/>
      <c r="ADB663" s="802"/>
      <c r="ADC663" s="802"/>
      <c r="ADD663" s="802"/>
      <c r="ADE663" s="802"/>
      <c r="ADF663" s="802"/>
      <c r="ADG663" s="802"/>
      <c r="ADH663" s="802"/>
      <c r="ADI663" s="802"/>
      <c r="ADJ663" s="802"/>
      <c r="ADK663" s="802"/>
      <c r="ADL663" s="802"/>
      <c r="ADM663" s="802"/>
      <c r="ADN663" s="802"/>
      <c r="ADO663" s="802"/>
      <c r="ADP663" s="802"/>
      <c r="ADQ663" s="802"/>
      <c r="ADR663" s="802"/>
      <c r="ADS663" s="802"/>
      <c r="ADT663" s="802"/>
      <c r="ADU663" s="802"/>
      <c r="ADV663" s="802"/>
      <c r="ADW663" s="802"/>
      <c r="ADX663" s="802"/>
      <c r="ADY663" s="802"/>
      <c r="ADZ663" s="802"/>
      <c r="AEA663" s="802"/>
      <c r="AEB663" s="802"/>
      <c r="AEC663" s="802"/>
      <c r="AED663" s="802"/>
      <c r="AEE663" s="802"/>
      <c r="AEF663" s="802"/>
      <c r="AEG663" s="802"/>
      <c r="AEH663" s="802"/>
      <c r="AEI663" s="802"/>
      <c r="AEJ663" s="802"/>
      <c r="AEK663" s="802"/>
      <c r="AEL663" s="802"/>
      <c r="AEM663" s="802"/>
      <c r="AEN663" s="802"/>
      <c r="AEO663" s="802"/>
      <c r="AEP663" s="802"/>
      <c r="AEQ663" s="802"/>
      <c r="AER663" s="802"/>
      <c r="AES663" s="802"/>
      <c r="AET663" s="802"/>
      <c r="AEU663" s="802"/>
      <c r="AEV663" s="802"/>
      <c r="AEW663" s="802"/>
      <c r="AEX663" s="802"/>
      <c r="AEY663" s="802"/>
      <c r="AEZ663" s="802"/>
      <c r="AFA663" s="802"/>
      <c r="AFB663" s="802"/>
      <c r="AFC663" s="802"/>
      <c r="AFD663" s="802"/>
      <c r="AFE663" s="802"/>
      <c r="AFF663" s="802"/>
      <c r="AFG663" s="802"/>
      <c r="AFH663" s="802"/>
      <c r="AFI663" s="802"/>
      <c r="AFJ663" s="802"/>
      <c r="AFK663" s="802"/>
      <c r="AFL663" s="802"/>
      <c r="AFM663" s="802"/>
      <c r="AFN663" s="802"/>
      <c r="AFO663" s="802"/>
      <c r="AFP663" s="802"/>
      <c r="AFQ663" s="802"/>
      <c r="AFR663" s="802"/>
      <c r="AFS663" s="802"/>
      <c r="AFT663" s="802"/>
      <c r="AFU663" s="802"/>
      <c r="AFV663" s="802"/>
      <c r="AFW663" s="802"/>
      <c r="AFX663" s="802"/>
      <c r="AFY663" s="802"/>
      <c r="AFZ663" s="802"/>
      <c r="AGA663" s="802"/>
      <c r="AGB663" s="802"/>
      <c r="AGC663" s="802"/>
      <c r="AGD663" s="802"/>
      <c r="AGE663" s="802"/>
      <c r="AGF663" s="802"/>
      <c r="AGG663" s="802"/>
      <c r="AGH663" s="802"/>
      <c r="AGI663" s="802"/>
      <c r="AGJ663" s="802"/>
      <c r="AGK663" s="802"/>
      <c r="AGL663" s="802"/>
      <c r="AGM663" s="802"/>
      <c r="AGN663" s="802"/>
      <c r="AGO663" s="802"/>
      <c r="AGP663" s="802"/>
      <c r="AGQ663" s="802"/>
      <c r="AGR663" s="802"/>
      <c r="AGS663" s="802"/>
      <c r="AGT663" s="802"/>
      <c r="AGU663" s="802"/>
      <c r="AGV663" s="802"/>
      <c r="AGW663" s="802"/>
      <c r="AGX663" s="802"/>
      <c r="AGY663" s="802"/>
      <c r="AGZ663" s="802"/>
      <c r="AHA663" s="802"/>
      <c r="AHB663" s="802"/>
      <c r="AHC663" s="802"/>
      <c r="AHD663" s="802"/>
      <c r="AHE663" s="802"/>
      <c r="AHF663" s="802"/>
      <c r="AHG663" s="802"/>
      <c r="AHH663" s="802"/>
      <c r="AHI663" s="802"/>
      <c r="AHJ663" s="802"/>
      <c r="AHK663" s="802"/>
      <c r="AHL663" s="802"/>
      <c r="AHM663" s="802"/>
      <c r="AHN663" s="802"/>
      <c r="AHO663" s="802"/>
      <c r="AHP663" s="802"/>
      <c r="AHQ663" s="802"/>
      <c r="AHR663" s="802"/>
      <c r="AHS663" s="802"/>
      <c r="AHT663" s="802"/>
      <c r="AHU663" s="802"/>
      <c r="AHV663" s="802"/>
      <c r="AHW663" s="802"/>
      <c r="AHX663" s="802"/>
      <c r="AHY663" s="802"/>
      <c r="AHZ663" s="802"/>
      <c r="AIA663" s="802"/>
      <c r="AIB663" s="802"/>
      <c r="AIC663" s="802"/>
      <c r="AID663" s="802"/>
      <c r="AIE663" s="802"/>
      <c r="AIF663" s="802"/>
      <c r="AIG663" s="802"/>
      <c r="AIH663" s="802"/>
      <c r="AII663" s="802"/>
      <c r="AIJ663" s="802"/>
      <c r="AIK663" s="793"/>
      <c r="AIL663" s="793"/>
      <c r="AIM663" s="793"/>
      <c r="AIN663" s="793"/>
      <c r="AIO663" s="793"/>
      <c r="AIP663" s="793"/>
      <c r="AIQ663" s="793"/>
      <c r="AIR663" s="793"/>
      <c r="AIS663" s="793"/>
      <c r="AIT663" s="793"/>
      <c r="AIU663" s="793"/>
      <c r="AIV663" s="793"/>
      <c r="AIW663" s="793"/>
      <c r="AIX663" s="793"/>
      <c r="AIY663" s="793"/>
      <c r="AIZ663" s="793"/>
      <c r="AJA663" s="793"/>
      <c r="AJB663" s="793"/>
      <c r="AJC663" s="793"/>
      <c r="AJD663" s="793"/>
      <c r="AJE663" s="793"/>
      <c r="AJF663" s="793"/>
      <c r="AJG663" s="793"/>
      <c r="AJH663" s="793"/>
      <c r="AJI663" s="793"/>
      <c r="AJJ663" s="793"/>
      <c r="AJK663" s="793"/>
      <c r="AJL663" s="793"/>
      <c r="AJM663" s="793"/>
      <c r="AJN663" s="793"/>
      <c r="AJO663" s="793"/>
      <c r="AJP663" s="793"/>
      <c r="AJQ663" s="793"/>
      <c r="AJR663" s="793"/>
      <c r="AJS663" s="793"/>
      <c r="AJT663" s="793"/>
      <c r="AJU663" s="793"/>
      <c r="AJV663" s="793"/>
      <c r="AJW663" s="793"/>
      <c r="AJX663" s="793"/>
      <c r="AJY663" s="793"/>
      <c r="AJZ663" s="793"/>
      <c r="AKA663" s="793"/>
      <c r="AKB663" s="793"/>
      <c r="AKC663" s="793"/>
      <c r="AKD663" s="793"/>
      <c r="AKE663" s="793"/>
      <c r="AKF663" s="793"/>
      <c r="AKG663" s="793"/>
      <c r="AKH663" s="793"/>
      <c r="AKI663" s="793"/>
      <c r="AKJ663" s="793"/>
      <c r="AKK663" s="793"/>
      <c r="AKL663" s="793"/>
      <c r="AKM663" s="793"/>
      <c r="AKN663" s="793"/>
      <c r="AKO663" s="793"/>
      <c r="AKP663" s="793"/>
      <c r="AKQ663" s="793"/>
      <c r="AKR663" s="793"/>
      <c r="AKS663" s="793"/>
      <c r="AKT663" s="793"/>
      <c r="AKU663" s="793"/>
      <c r="AKV663" s="793"/>
      <c r="AKW663" s="793"/>
      <c r="AKX663" s="793"/>
      <c r="AKY663" s="793"/>
      <c r="AKZ663" s="793"/>
      <c r="ALA663" s="793"/>
      <c r="ALB663" s="793"/>
      <c r="ALC663" s="793"/>
      <c r="ALD663" s="793"/>
      <c r="ALE663" s="793"/>
      <c r="ALF663" s="793"/>
      <c r="ALG663" s="793"/>
      <c r="ALH663" s="793"/>
      <c r="ALI663" s="793"/>
      <c r="ALJ663" s="793"/>
      <c r="ALK663" s="793"/>
      <c r="ALL663" s="793"/>
      <c r="ALM663" s="793"/>
      <c r="ALN663" s="793"/>
      <c r="ALO663" s="793"/>
      <c r="ALP663" s="793"/>
      <c r="ALQ663" s="793"/>
      <c r="ALR663" s="793"/>
      <c r="ALS663" s="793"/>
      <c r="ALT663" s="793"/>
      <c r="ALU663" s="793"/>
      <c r="ALV663" s="793"/>
      <c r="ALW663" s="793"/>
      <c r="ALX663" s="793"/>
      <c r="ALY663" s="793"/>
      <c r="ALZ663" s="793"/>
      <c r="AMA663" s="793"/>
      <c r="AMB663" s="793"/>
      <c r="AMC663" s="793"/>
      <c r="AMD663" s="793"/>
      <c r="AME663" s="793"/>
      <c r="AMF663" s="793"/>
      <c r="AMG663" s="793"/>
      <c r="AMH663" s="793"/>
      <c r="AMI663" s="793"/>
      <c r="AMJ663" s="793"/>
      <c r="AMK663" s="793"/>
      <c r="AML663" s="793"/>
      <c r="AMM663" s="793"/>
      <c r="AMN663" s="793"/>
      <c r="AMO663" s="793"/>
      <c r="AMP663" s="793"/>
      <c r="AMQ663" s="793"/>
      <c r="AMR663" s="793"/>
      <c r="AMS663" s="793"/>
      <c r="AMT663" s="793"/>
      <c r="AMU663" s="793"/>
      <c r="AMV663" s="793"/>
      <c r="AMW663" s="793"/>
      <c r="AMX663" s="793"/>
      <c r="AMY663" s="793"/>
      <c r="AMZ663" s="793"/>
      <c r="ANA663" s="793"/>
      <c r="ANB663" s="793"/>
      <c r="ANC663" s="793"/>
      <c r="AND663" s="793"/>
      <c r="ANE663" s="793"/>
      <c r="ANF663" s="793"/>
      <c r="ANG663" s="793"/>
      <c r="ANH663" s="793"/>
      <c r="ANI663" s="793"/>
      <c r="ANJ663" s="793"/>
      <c r="ANK663" s="793"/>
      <c r="ANL663" s="793"/>
      <c r="ANM663" s="793"/>
      <c r="ANN663" s="793"/>
      <c r="ANO663" s="793"/>
      <c r="ANP663" s="793"/>
      <c r="ANQ663" s="793"/>
      <c r="ANR663" s="793"/>
      <c r="ANS663" s="793"/>
      <c r="ANT663" s="793"/>
      <c r="ANU663" s="793"/>
      <c r="ANV663" s="793"/>
      <c r="ANW663" s="793"/>
      <c r="ANX663" s="793"/>
      <c r="ANY663" s="793"/>
      <c r="ANZ663" s="793"/>
      <c r="AOA663" s="793"/>
      <c r="AOB663" s="793"/>
      <c r="AOC663" s="793"/>
      <c r="AOD663" s="793"/>
      <c r="AOE663" s="793"/>
      <c r="AOF663" s="793"/>
      <c r="AOG663" s="793"/>
      <c r="AOH663" s="793"/>
      <c r="AOI663" s="793"/>
      <c r="AOJ663" s="793"/>
      <c r="AOK663" s="793"/>
      <c r="AOL663" s="793"/>
      <c r="AOM663" s="793"/>
      <c r="AON663" s="793"/>
      <c r="AOO663" s="793"/>
      <c r="AOP663" s="793"/>
      <c r="AOQ663" s="793"/>
      <c r="AOR663" s="793"/>
      <c r="AOS663" s="793"/>
      <c r="AOT663" s="793"/>
      <c r="AOU663" s="793"/>
      <c r="AOV663" s="793"/>
      <c r="AOW663" s="793"/>
      <c r="AOX663" s="793"/>
      <c r="AOY663" s="793"/>
      <c r="AOZ663" s="793"/>
      <c r="APA663" s="793"/>
      <c r="APB663" s="793"/>
      <c r="APC663" s="793"/>
      <c r="APD663" s="793"/>
      <c r="APE663" s="793"/>
      <c r="APF663" s="793"/>
      <c r="APG663" s="793"/>
      <c r="APH663" s="793"/>
      <c r="API663" s="793"/>
      <c r="APJ663" s="793"/>
      <c r="APK663" s="793"/>
      <c r="APL663" s="793"/>
      <c r="APM663" s="793"/>
      <c r="APN663" s="793"/>
      <c r="APO663" s="793"/>
      <c r="APP663" s="793"/>
      <c r="APQ663" s="793"/>
      <c r="APR663" s="793"/>
      <c r="APS663" s="793"/>
      <c r="APT663" s="793"/>
      <c r="APU663" s="793"/>
      <c r="APV663" s="793"/>
      <c r="APW663" s="793"/>
      <c r="APX663" s="793"/>
      <c r="APY663" s="793"/>
      <c r="APZ663" s="793"/>
      <c r="AQA663" s="793"/>
      <c r="AQB663" s="793"/>
      <c r="AQC663" s="793"/>
      <c r="AQD663" s="793"/>
      <c r="AQE663" s="802"/>
      <c r="AQF663" s="802"/>
      <c r="AQG663" s="802"/>
      <c r="AQH663" s="802"/>
      <c r="AQI663" s="802"/>
      <c r="AQJ663" s="802"/>
      <c r="AQK663" s="802"/>
      <c r="AQL663" s="802"/>
      <c r="AQM663" s="802"/>
      <c r="AQN663" s="802"/>
      <c r="AQO663" s="802"/>
      <c r="AQP663" s="802"/>
      <c r="AQQ663" s="802"/>
      <c r="AQR663" s="802"/>
      <c r="AQS663" s="802"/>
      <c r="AQT663" s="802"/>
      <c r="AQU663" s="802"/>
      <c r="AQV663" s="802"/>
      <c r="AQW663" s="802"/>
      <c r="AQX663" s="802"/>
      <c r="AQY663" s="802"/>
      <c r="AQZ663" s="802"/>
      <c r="ARA663" s="802"/>
      <c r="ARB663" s="802"/>
      <c r="ARC663" s="802"/>
      <c r="ARD663" s="802"/>
      <c r="ARE663" s="802"/>
      <c r="ARF663" s="802"/>
      <c r="ARG663" s="802"/>
      <c r="ARH663" s="802"/>
      <c r="ARI663" s="802"/>
      <c r="ARJ663" s="802"/>
      <c r="ARK663" s="802"/>
      <c r="ARL663" s="802"/>
      <c r="ARM663" s="802"/>
      <c r="ARN663" s="802"/>
      <c r="ARO663" s="802"/>
      <c r="ARP663" s="802"/>
      <c r="ARQ663" s="802"/>
      <c r="ARR663" s="802"/>
      <c r="ARS663" s="802"/>
      <c r="ART663" s="802"/>
      <c r="ARU663" s="802"/>
      <c r="ARV663" s="802"/>
      <c r="ARW663" s="802"/>
      <c r="ARX663" s="802"/>
      <c r="ARY663" s="802"/>
      <c r="ARZ663" s="802"/>
      <c r="ASA663" s="802"/>
      <c r="ASB663" s="802"/>
      <c r="ASC663" s="802"/>
      <c r="ASD663" s="802"/>
      <c r="ASE663" s="802"/>
      <c r="ASF663" s="802"/>
      <c r="ASG663" s="802"/>
      <c r="ASH663" s="802"/>
      <c r="ASI663" s="802"/>
      <c r="ASJ663" s="802"/>
      <c r="ASK663" s="802"/>
      <c r="ASL663" s="802"/>
      <c r="ASM663" s="793"/>
      <c r="ASN663" s="793"/>
      <c r="ASO663" s="793"/>
      <c r="ASP663" s="793"/>
      <c r="ASQ663" s="793"/>
      <c r="ASR663" s="793"/>
      <c r="ASS663" s="793"/>
      <c r="AST663" s="793"/>
      <c r="ASU663" s="793"/>
      <c r="ASV663" s="793"/>
      <c r="ASW663" s="793"/>
      <c r="ASX663" s="793"/>
      <c r="ASY663" s="793"/>
      <c r="ASZ663" s="793"/>
      <c r="ATA663" s="793"/>
      <c r="ATB663" s="793"/>
      <c r="ATC663" s="793"/>
      <c r="ATD663" s="793"/>
      <c r="ATE663" s="793"/>
      <c r="ATF663" s="793"/>
      <c r="ATG663" s="793"/>
      <c r="ATH663" s="793"/>
      <c r="ATI663" s="793"/>
      <c r="ATJ663" s="793"/>
      <c r="ATK663" s="793"/>
      <c r="ATL663" s="793"/>
      <c r="ATM663" s="793"/>
      <c r="ATN663" s="793"/>
      <c r="ATO663" s="793"/>
      <c r="ATP663" s="793"/>
      <c r="ATQ663" s="609"/>
      <c r="ATS663"/>
      <c r="ATT663"/>
      <c r="ATU663"/>
      <c r="ATV663" s="83"/>
      <c r="ATZ663" s="609"/>
      <c r="AUB663" s="648"/>
      <c r="AUC663" s="178" t="s">
        <v>100</v>
      </c>
      <c r="AUP663" s="649"/>
      <c r="AUR663" s="649"/>
      <c r="AUT663" s="649"/>
      <c r="AVA663" s="658"/>
      <c r="AVI663" s="609"/>
      <c r="AZS663" s="609"/>
    </row>
    <row r="664" spans="21:1371" s="178" customFormat="1" ht="13.5">
      <c r="U664" s="781"/>
      <c r="V664" s="781"/>
      <c r="W664" s="781"/>
      <c r="AS664" s="802"/>
      <c r="AT664" s="802"/>
      <c r="AU664" s="802"/>
      <c r="AV664" s="802"/>
      <c r="AW664" s="802"/>
      <c r="AX664" s="802"/>
      <c r="AY664" s="802"/>
      <c r="AZ664" s="802"/>
      <c r="BA664" s="802"/>
      <c r="BB664" s="802"/>
      <c r="BC664" s="802"/>
      <c r="BD664" s="802"/>
      <c r="BE664" s="802"/>
      <c r="BF664" s="802"/>
      <c r="BG664" s="802"/>
      <c r="BH664" s="802"/>
      <c r="BI664" s="802"/>
      <c r="BJ664" s="802"/>
      <c r="BK664" s="802"/>
      <c r="BL664" s="802"/>
      <c r="BM664" s="802"/>
      <c r="BN664" s="802"/>
      <c r="BO664" s="802"/>
      <c r="BP664" s="802"/>
      <c r="BQ664" s="802"/>
      <c r="BR664" s="802"/>
      <c r="BS664" s="802"/>
      <c r="BT664" s="802"/>
      <c r="BU664" s="802"/>
      <c r="BV664" s="802"/>
      <c r="BW664" s="802"/>
      <c r="BX664" s="802"/>
      <c r="BY664" s="802"/>
      <c r="BZ664" s="802"/>
      <c r="CA664" s="802"/>
      <c r="CB664" s="802"/>
      <c r="CC664" s="802"/>
      <c r="CD664" s="802"/>
      <c r="CE664" s="802"/>
      <c r="CF664" s="802"/>
      <c r="CG664" s="802"/>
      <c r="CH664" s="802"/>
      <c r="CI664" s="802"/>
      <c r="CJ664" s="802"/>
      <c r="CK664" s="802"/>
      <c r="CL664" s="802"/>
      <c r="CM664" s="802"/>
      <c r="CN664" s="802"/>
      <c r="CO664" s="802"/>
      <c r="CP664" s="802"/>
      <c r="CQ664" s="802"/>
      <c r="CR664" s="802"/>
      <c r="CS664" s="802"/>
      <c r="CT664" s="802"/>
      <c r="CU664" s="802"/>
      <c r="CV664" s="802"/>
      <c r="CW664" s="802"/>
      <c r="CX664" s="802"/>
      <c r="CY664" s="802"/>
      <c r="CZ664" s="802"/>
      <c r="DA664" s="802"/>
      <c r="DB664" s="802"/>
      <c r="DC664" s="802"/>
      <c r="DD664" s="802"/>
      <c r="DE664" s="802"/>
      <c r="DF664" s="802"/>
      <c r="DG664" s="802"/>
      <c r="DH664" s="802"/>
      <c r="DI664" s="802"/>
      <c r="DJ664" s="802"/>
      <c r="DK664" s="802"/>
      <c r="DL664" s="802"/>
      <c r="DM664" s="802"/>
      <c r="DN664" s="802"/>
      <c r="DO664" s="802"/>
      <c r="DP664" s="802"/>
      <c r="DQ664" s="802"/>
      <c r="DR664" s="802"/>
      <c r="DS664" s="802"/>
      <c r="DT664" s="802"/>
      <c r="DU664" s="802"/>
      <c r="DV664" s="802"/>
      <c r="DW664" s="802"/>
      <c r="DX664" s="802"/>
      <c r="DY664" s="802"/>
      <c r="DZ664" s="802"/>
      <c r="EA664" s="802"/>
      <c r="EB664" s="802"/>
      <c r="EC664" s="802"/>
      <c r="ED664" s="802"/>
      <c r="EE664" s="802"/>
      <c r="EF664" s="802"/>
      <c r="EG664" s="802"/>
      <c r="EH664" s="802"/>
      <c r="EI664" s="802"/>
      <c r="EJ664" s="802"/>
      <c r="EK664" s="802"/>
      <c r="EL664" s="802"/>
      <c r="EM664" s="802"/>
      <c r="EN664" s="802"/>
      <c r="EO664" s="802"/>
      <c r="EP664" s="802"/>
      <c r="EQ664" s="802"/>
      <c r="ER664" s="802"/>
      <c r="ES664" s="802"/>
      <c r="ET664" s="802"/>
      <c r="EU664" s="802"/>
      <c r="EV664" s="802"/>
      <c r="EW664" s="802"/>
      <c r="EX664" s="802"/>
      <c r="EY664" s="802"/>
      <c r="EZ664" s="802"/>
      <c r="FA664" s="802"/>
      <c r="FB664" s="802"/>
      <c r="FC664" s="802"/>
      <c r="FD664" s="802"/>
      <c r="FE664" s="802"/>
      <c r="FF664" s="802"/>
      <c r="FG664" s="802"/>
      <c r="FH664" s="802"/>
      <c r="FI664" s="802"/>
      <c r="FJ664" s="802"/>
      <c r="FK664" s="802"/>
      <c r="FL664" s="802"/>
      <c r="FM664" s="802"/>
      <c r="FN664" s="802"/>
      <c r="FO664" s="802"/>
      <c r="FP664" s="802"/>
      <c r="FQ664" s="802"/>
      <c r="FR664" s="802"/>
      <c r="FS664" s="802"/>
      <c r="FT664" s="802"/>
      <c r="FU664" s="802"/>
      <c r="FV664" s="802"/>
      <c r="FW664" s="802"/>
      <c r="FX664" s="802"/>
      <c r="FY664" s="802"/>
      <c r="FZ664" s="802"/>
      <c r="GA664" s="802"/>
      <c r="GB664" s="802"/>
      <c r="GC664" s="802"/>
      <c r="GD664" s="802"/>
      <c r="GE664" s="802"/>
      <c r="GF664" s="802"/>
      <c r="GG664" s="802"/>
      <c r="GH664" s="802"/>
      <c r="GI664" s="802"/>
      <c r="GJ664" s="802"/>
      <c r="GK664" s="802"/>
      <c r="GL664" s="802"/>
      <c r="GM664" s="802"/>
      <c r="GN664" s="802"/>
      <c r="GO664" s="802"/>
      <c r="GP664" s="802"/>
      <c r="GQ664" s="802"/>
      <c r="GR664" s="802"/>
      <c r="GS664" s="802"/>
      <c r="GT664" s="802"/>
      <c r="GU664" s="802"/>
      <c r="GV664" s="802"/>
      <c r="GW664" s="802"/>
      <c r="GX664" s="802"/>
      <c r="GY664" s="802"/>
      <c r="GZ664" s="802"/>
      <c r="HA664" s="802"/>
      <c r="HB664" s="802"/>
      <c r="HC664" s="802"/>
      <c r="HD664" s="802"/>
      <c r="HE664" s="802"/>
      <c r="HF664" s="802"/>
      <c r="HG664" s="802"/>
      <c r="HH664" s="802"/>
      <c r="HI664" s="802"/>
      <c r="HJ664" s="802"/>
      <c r="HK664" s="802"/>
      <c r="HL664" s="802"/>
      <c r="HM664" s="802"/>
      <c r="HN664" s="802"/>
      <c r="HO664" s="802"/>
      <c r="HP664" s="802"/>
      <c r="HQ664" s="802"/>
      <c r="HR664" s="802"/>
      <c r="HS664" s="802"/>
      <c r="HT664" s="802"/>
      <c r="HU664" s="802"/>
      <c r="HV664" s="802"/>
      <c r="HW664" s="802"/>
      <c r="HX664" s="802"/>
      <c r="HY664" s="802"/>
      <c r="HZ664" s="802"/>
      <c r="IA664" s="802"/>
      <c r="IB664" s="802"/>
      <c r="IC664" s="802"/>
      <c r="ID664" s="802"/>
      <c r="IE664" s="802"/>
      <c r="IF664" s="802"/>
      <c r="IG664" s="802"/>
      <c r="IH664" s="802"/>
      <c r="II664" s="802"/>
      <c r="IJ664" s="802"/>
      <c r="IK664" s="802"/>
      <c r="IL664" s="802"/>
      <c r="IM664" s="802"/>
      <c r="IN664" s="802"/>
      <c r="IO664" s="802"/>
      <c r="IP664" s="802"/>
      <c r="IQ664" s="802"/>
      <c r="IR664" s="802"/>
      <c r="IS664" s="802"/>
      <c r="IT664" s="802"/>
      <c r="IU664" s="802"/>
      <c r="IV664" s="802"/>
      <c r="IW664" s="802"/>
      <c r="IX664" s="802"/>
      <c r="IY664" s="802"/>
      <c r="IZ664" s="802"/>
      <c r="JA664" s="802"/>
      <c r="JB664" s="802"/>
      <c r="JC664" s="802"/>
      <c r="JD664" s="802"/>
      <c r="JE664" s="802"/>
      <c r="JF664" s="802"/>
      <c r="JG664" s="802"/>
      <c r="JH664" s="802"/>
      <c r="JI664" s="802"/>
      <c r="JJ664" s="802"/>
      <c r="JK664" s="802"/>
      <c r="JL664" s="802"/>
      <c r="JM664" s="802"/>
      <c r="JN664" s="802"/>
      <c r="JO664" s="802"/>
      <c r="JP664" s="802"/>
      <c r="JQ664" s="802"/>
      <c r="JR664" s="802"/>
      <c r="JS664" s="802"/>
      <c r="JT664" s="802"/>
      <c r="JU664" s="802"/>
      <c r="JV664" s="802"/>
      <c r="JW664" s="802"/>
      <c r="JX664" s="802"/>
      <c r="JY664" s="802"/>
      <c r="JZ664" s="802"/>
      <c r="KA664" s="802"/>
      <c r="KB664" s="802"/>
      <c r="KC664" s="802"/>
      <c r="KD664" s="802"/>
      <c r="KE664" s="802"/>
      <c r="KF664" s="802"/>
      <c r="KG664" s="802"/>
      <c r="KH664" s="802"/>
      <c r="KI664" s="802"/>
      <c r="KJ664" s="802"/>
      <c r="KK664" s="802"/>
      <c r="KL664" s="802"/>
      <c r="KM664" s="802"/>
      <c r="KN664" s="802"/>
      <c r="KO664" s="802"/>
      <c r="KP664" s="802"/>
      <c r="KQ664" s="802"/>
      <c r="KR664" s="802"/>
      <c r="KS664" s="802"/>
      <c r="KT664" s="802"/>
      <c r="KU664" s="802"/>
      <c r="KV664" s="802"/>
      <c r="KW664" s="802"/>
      <c r="KX664" s="802"/>
      <c r="KY664" s="802"/>
      <c r="KZ664" s="802"/>
      <c r="LA664" s="802"/>
      <c r="LB664" s="802"/>
      <c r="LC664" s="802"/>
      <c r="LD664" s="802"/>
      <c r="LE664" s="802"/>
      <c r="LF664" s="802"/>
      <c r="LG664" s="802"/>
      <c r="LH664" s="802"/>
      <c r="LI664" s="802"/>
      <c r="LJ664" s="802"/>
      <c r="LK664" s="802"/>
      <c r="LL664" s="802"/>
      <c r="LM664" s="802"/>
      <c r="LN664" s="802"/>
      <c r="LO664" s="802"/>
      <c r="LP664" s="802"/>
      <c r="LQ664" s="802"/>
      <c r="LR664" s="802"/>
      <c r="LS664" s="802"/>
      <c r="LT664" s="802"/>
      <c r="LU664" s="802"/>
      <c r="LV664" s="802"/>
      <c r="LW664" s="802"/>
      <c r="LX664" s="802"/>
      <c r="LY664" s="802"/>
      <c r="LZ664" s="802"/>
      <c r="MA664" s="802"/>
      <c r="MB664" s="802"/>
      <c r="MC664" s="802"/>
      <c r="MD664" s="802"/>
      <c r="ME664" s="802"/>
      <c r="MF664" s="802"/>
      <c r="MG664" s="802"/>
      <c r="MH664" s="802"/>
      <c r="MI664" s="802"/>
      <c r="MJ664" s="802"/>
      <c r="MK664" s="802"/>
      <c r="ML664" s="802"/>
      <c r="MM664" s="802"/>
      <c r="MN664" s="802"/>
      <c r="MO664" s="802"/>
      <c r="MP664" s="802"/>
      <c r="MQ664" s="802"/>
      <c r="MR664" s="802"/>
      <c r="MS664" s="802"/>
      <c r="MT664" s="802"/>
      <c r="MU664" s="802"/>
      <c r="MV664" s="802"/>
      <c r="MW664" s="802"/>
      <c r="MX664" s="802"/>
      <c r="MY664" s="802"/>
      <c r="MZ664" s="802"/>
      <c r="NA664" s="802"/>
      <c r="NB664" s="802"/>
      <c r="NC664" s="802"/>
      <c r="ND664" s="802"/>
      <c r="NE664" s="802"/>
      <c r="NF664" s="802"/>
      <c r="NG664" s="802"/>
      <c r="NH664" s="802"/>
      <c r="NI664" s="802"/>
      <c r="NJ664" s="802"/>
      <c r="NK664" s="802"/>
      <c r="NL664" s="802"/>
      <c r="NM664" s="802"/>
      <c r="NN664" s="802"/>
      <c r="NO664" s="802"/>
      <c r="NP664" s="802"/>
      <c r="NQ664" s="802"/>
      <c r="NR664" s="802"/>
      <c r="NS664" s="802"/>
      <c r="NT664" s="802"/>
      <c r="NU664" s="802"/>
      <c r="NV664" s="802"/>
      <c r="NW664" s="802"/>
      <c r="NX664" s="802"/>
      <c r="NY664" s="802"/>
      <c r="NZ664" s="802"/>
      <c r="OA664" s="802"/>
      <c r="OB664" s="802"/>
      <c r="OC664" s="802"/>
      <c r="OD664" s="802"/>
      <c r="OE664" s="802"/>
      <c r="OF664" s="802"/>
      <c r="OG664" s="802"/>
      <c r="OH664" s="802"/>
      <c r="OI664" s="802"/>
      <c r="OJ664" s="802"/>
      <c r="OK664" s="802"/>
      <c r="OL664" s="802"/>
      <c r="OM664" s="802"/>
      <c r="ON664" s="802"/>
      <c r="OO664" s="802"/>
      <c r="OP664" s="802"/>
      <c r="OQ664" s="802"/>
      <c r="OR664" s="802"/>
      <c r="OS664" s="802"/>
      <c r="OT664" s="802"/>
      <c r="OU664" s="802"/>
      <c r="OV664" s="802"/>
      <c r="OW664" s="802"/>
      <c r="OX664" s="802"/>
      <c r="OY664" s="802"/>
      <c r="OZ664" s="802"/>
      <c r="PA664" s="802"/>
      <c r="PB664" s="802"/>
      <c r="PC664" s="802"/>
      <c r="PD664" s="802"/>
      <c r="PE664" s="802"/>
      <c r="PF664" s="802"/>
      <c r="PG664" s="802"/>
      <c r="PH664" s="802"/>
      <c r="PI664" s="802"/>
      <c r="PJ664" s="802"/>
      <c r="PK664" s="802"/>
      <c r="PL664" s="802"/>
      <c r="PM664" s="802"/>
      <c r="PN664" s="802"/>
      <c r="PO664" s="802"/>
      <c r="PP664" s="802"/>
      <c r="PQ664" s="802"/>
      <c r="PR664" s="802"/>
      <c r="PS664" s="802"/>
      <c r="PT664" s="802"/>
      <c r="PU664" s="802"/>
      <c r="PV664" s="802"/>
      <c r="PW664" s="802"/>
      <c r="PX664" s="802"/>
      <c r="PY664" s="802"/>
      <c r="PZ664" s="802"/>
      <c r="QA664" s="802"/>
      <c r="QB664" s="802"/>
      <c r="QC664" s="802"/>
      <c r="QD664" s="802"/>
      <c r="QE664" s="802"/>
      <c r="QF664" s="802"/>
      <c r="QG664" s="802"/>
      <c r="QH664" s="802"/>
      <c r="QI664" s="802"/>
      <c r="QJ664" s="802"/>
      <c r="QK664" s="802"/>
      <c r="QL664" s="802"/>
      <c r="QM664" s="802"/>
      <c r="QN664" s="802"/>
      <c r="QO664" s="802"/>
      <c r="QP664" s="802"/>
      <c r="QQ664" s="802"/>
      <c r="QR664" s="802"/>
      <c r="QS664" s="802"/>
      <c r="QT664" s="802"/>
      <c r="QU664" s="802"/>
      <c r="QV664" s="802"/>
      <c r="QW664" s="802"/>
      <c r="QX664" s="802"/>
      <c r="QY664" s="802"/>
      <c r="QZ664" s="802"/>
      <c r="RA664" s="802"/>
      <c r="RB664" s="802"/>
      <c r="RC664" s="802"/>
      <c r="RD664" s="802"/>
      <c r="RE664" s="802"/>
      <c r="RF664" s="802"/>
      <c r="RG664" s="802"/>
      <c r="RH664" s="802"/>
      <c r="RI664" s="802"/>
      <c r="RJ664" s="802"/>
      <c r="RK664" s="802"/>
      <c r="RL664" s="802"/>
      <c r="RM664" s="802"/>
      <c r="RN664" s="802"/>
      <c r="RO664" s="802"/>
      <c r="RP664" s="802"/>
      <c r="RQ664" s="802"/>
      <c r="RR664" s="802"/>
      <c r="RS664" s="802"/>
      <c r="RT664" s="802"/>
      <c r="RU664" s="802"/>
      <c r="RV664" s="802"/>
      <c r="RW664" s="802"/>
      <c r="RX664" s="802"/>
      <c r="RY664" s="802"/>
      <c r="RZ664" s="802"/>
      <c r="SA664" s="802"/>
      <c r="SB664" s="802"/>
      <c r="SC664" s="802"/>
      <c r="SD664" s="802"/>
      <c r="SE664" s="802"/>
      <c r="SF664" s="802"/>
      <c r="SG664" s="802"/>
      <c r="SH664" s="802"/>
      <c r="SI664" s="802"/>
      <c r="SJ664" s="802"/>
      <c r="SK664" s="802"/>
      <c r="SL664" s="802"/>
      <c r="SM664" s="802"/>
      <c r="SN664" s="802"/>
      <c r="SO664" s="802"/>
      <c r="SP664" s="802"/>
      <c r="SQ664" s="802"/>
      <c r="SR664" s="802"/>
      <c r="SS664" s="802"/>
      <c r="ST664" s="802"/>
      <c r="SU664" s="802"/>
      <c r="SV664" s="802"/>
      <c r="SW664" s="802"/>
      <c r="SX664" s="802"/>
      <c r="SY664" s="802"/>
      <c r="SZ664" s="802"/>
      <c r="TA664" s="802"/>
      <c r="TB664" s="802"/>
      <c r="TC664" s="802"/>
      <c r="TD664" s="802"/>
      <c r="TE664" s="802"/>
      <c r="TF664" s="802"/>
      <c r="TG664" s="802"/>
      <c r="TH664" s="802"/>
      <c r="TI664" s="802"/>
      <c r="TJ664" s="802"/>
      <c r="TK664" s="802"/>
      <c r="TL664" s="802"/>
      <c r="TM664" s="802"/>
      <c r="TN664" s="802"/>
      <c r="TO664" s="802"/>
      <c r="TP664" s="802"/>
      <c r="TQ664" s="802"/>
      <c r="TR664" s="802"/>
      <c r="TS664" s="802"/>
      <c r="TT664" s="802"/>
      <c r="TU664" s="802"/>
      <c r="TV664" s="802"/>
      <c r="TW664" s="802"/>
      <c r="TX664" s="802"/>
      <c r="TY664" s="802"/>
      <c r="TZ664" s="802"/>
      <c r="UA664" s="802"/>
      <c r="UB664" s="802"/>
      <c r="UC664" s="802"/>
      <c r="UD664" s="802"/>
      <c r="UE664" s="802"/>
      <c r="UF664" s="802"/>
      <c r="UG664" s="802"/>
      <c r="UH664" s="802"/>
      <c r="UI664" s="802"/>
      <c r="UJ664" s="802"/>
      <c r="UK664" s="802"/>
      <c r="UL664" s="802"/>
      <c r="UM664" s="802"/>
      <c r="UN664" s="802"/>
      <c r="UO664" s="802"/>
      <c r="UP664" s="802"/>
      <c r="UQ664" s="802"/>
      <c r="UR664" s="802"/>
      <c r="US664" s="802"/>
      <c r="UT664" s="802"/>
      <c r="UU664" s="802"/>
      <c r="UV664" s="802"/>
      <c r="UW664" s="802"/>
      <c r="UX664" s="802"/>
      <c r="UY664" s="802"/>
      <c r="UZ664" s="802"/>
      <c r="VA664" s="802"/>
      <c r="VB664" s="802"/>
      <c r="VC664" s="802"/>
      <c r="VD664" s="802"/>
      <c r="VE664" s="802"/>
      <c r="VF664" s="802"/>
      <c r="VG664" s="802"/>
      <c r="VH664" s="802"/>
      <c r="VI664" s="802"/>
      <c r="VJ664" s="802"/>
      <c r="VK664" s="802"/>
      <c r="VL664" s="802"/>
      <c r="VM664" s="802"/>
      <c r="VN664" s="802"/>
      <c r="VO664" s="802"/>
      <c r="VP664" s="802"/>
      <c r="VQ664" s="802"/>
      <c r="VR664" s="802"/>
      <c r="VS664" s="802"/>
      <c r="VT664" s="802"/>
      <c r="VU664" s="802"/>
      <c r="VV664" s="802"/>
      <c r="VW664" s="802"/>
      <c r="VX664" s="802"/>
      <c r="VY664" s="802"/>
      <c r="VZ664" s="802"/>
      <c r="WA664" s="802"/>
      <c r="WB664" s="802"/>
      <c r="WC664" s="802"/>
      <c r="WD664" s="802"/>
      <c r="WE664" s="802"/>
      <c r="WF664" s="802"/>
      <c r="WG664" s="802"/>
      <c r="WH664" s="802"/>
      <c r="WI664" s="802"/>
      <c r="WJ664" s="802"/>
      <c r="WK664" s="802"/>
      <c r="WL664" s="802"/>
      <c r="WM664" s="802"/>
      <c r="WN664" s="802"/>
      <c r="WO664" s="802"/>
      <c r="WP664" s="802"/>
      <c r="WQ664" s="802"/>
      <c r="WR664" s="802"/>
      <c r="WS664" s="802"/>
      <c r="WT664" s="802"/>
      <c r="WU664" s="802"/>
      <c r="WV664" s="802"/>
      <c r="WW664" s="802"/>
      <c r="WX664" s="802"/>
      <c r="WY664" s="802"/>
      <c r="WZ664" s="802"/>
      <c r="XA664" s="802"/>
      <c r="XB664" s="802"/>
      <c r="XC664" s="802"/>
      <c r="XD664" s="802"/>
      <c r="XE664" s="802"/>
      <c r="XF664" s="802"/>
      <c r="XG664" s="802"/>
      <c r="XH664" s="802"/>
      <c r="XI664" s="802"/>
      <c r="XJ664" s="802"/>
      <c r="XK664" s="802"/>
      <c r="XL664" s="802"/>
      <c r="XM664" s="802"/>
      <c r="XN664" s="802"/>
      <c r="XO664" s="802"/>
      <c r="XP664" s="802"/>
      <c r="XQ664" s="802"/>
      <c r="XR664" s="802"/>
      <c r="XS664" s="802"/>
      <c r="XT664" s="802"/>
      <c r="XU664" s="802"/>
      <c r="XV664" s="802"/>
      <c r="XW664" s="802"/>
      <c r="XX664" s="802"/>
      <c r="XY664" s="802"/>
      <c r="XZ664" s="802"/>
      <c r="YA664" s="802"/>
      <c r="YB664" s="802"/>
      <c r="YC664" s="802"/>
      <c r="YD664" s="802"/>
      <c r="YE664" s="802"/>
      <c r="YF664" s="802"/>
      <c r="YG664" s="802"/>
      <c r="YH664" s="802"/>
      <c r="YI664" s="802"/>
      <c r="YJ664" s="802"/>
      <c r="YK664" s="802"/>
      <c r="YL664" s="802"/>
      <c r="YM664" s="802"/>
      <c r="YN664" s="802"/>
      <c r="YO664" s="802"/>
      <c r="YP664" s="802"/>
      <c r="YQ664" s="802"/>
      <c r="YR664" s="802"/>
      <c r="YS664" s="802"/>
      <c r="YT664" s="802"/>
      <c r="YU664" s="802"/>
      <c r="YV664" s="802"/>
      <c r="YW664" s="802"/>
      <c r="YX664" s="802"/>
      <c r="YY664" s="802"/>
      <c r="YZ664" s="802"/>
      <c r="ZA664" s="802"/>
      <c r="ZB664" s="802"/>
      <c r="ZC664" s="802"/>
      <c r="ZD664" s="802"/>
      <c r="ZE664" s="802"/>
      <c r="ZF664" s="802"/>
      <c r="ZG664" s="802"/>
      <c r="ZH664" s="802"/>
      <c r="ZI664" s="802"/>
      <c r="ZJ664" s="802"/>
      <c r="ZK664" s="802"/>
      <c r="ZL664" s="802"/>
      <c r="ZM664" s="802"/>
      <c r="ZN664" s="802"/>
      <c r="ZO664" s="802"/>
      <c r="ZP664" s="802"/>
      <c r="ZQ664" s="802"/>
      <c r="ZR664" s="802"/>
      <c r="ZS664" s="802"/>
      <c r="ZT664" s="802"/>
      <c r="ZU664" s="802"/>
      <c r="ZV664" s="802"/>
      <c r="ZW664" s="802"/>
      <c r="ZX664" s="802"/>
      <c r="ZY664" s="802"/>
      <c r="ZZ664" s="802"/>
      <c r="AAA664" s="802"/>
      <c r="AAB664" s="802"/>
      <c r="AAC664" s="802"/>
      <c r="AAD664" s="802"/>
      <c r="AAE664" s="802"/>
      <c r="AAF664" s="802"/>
      <c r="AAG664" s="802"/>
      <c r="AAH664" s="802"/>
      <c r="AAI664" s="802"/>
      <c r="AAJ664" s="802"/>
      <c r="AAK664" s="802"/>
      <c r="AAL664" s="802"/>
      <c r="AAM664" s="802"/>
      <c r="AAN664" s="802"/>
      <c r="AAO664" s="802"/>
      <c r="AAP664" s="802"/>
      <c r="AAQ664" s="802"/>
      <c r="AAR664" s="802"/>
      <c r="AAS664" s="802"/>
      <c r="AAT664" s="802"/>
      <c r="AAU664" s="802"/>
      <c r="AAV664" s="802"/>
      <c r="AAW664" s="802"/>
      <c r="AAX664" s="802"/>
      <c r="AAY664" s="802"/>
      <c r="AAZ664" s="802"/>
      <c r="ABA664" s="802"/>
      <c r="ABB664" s="802"/>
      <c r="ABC664" s="802"/>
      <c r="ABD664" s="802"/>
      <c r="ABE664" s="802"/>
      <c r="ABF664" s="802"/>
      <c r="ABG664" s="802"/>
      <c r="ABH664" s="802"/>
      <c r="ABI664" s="802"/>
      <c r="ABJ664" s="802"/>
      <c r="ABK664" s="802"/>
      <c r="ABL664" s="802"/>
      <c r="ABM664" s="802"/>
      <c r="ABN664" s="802"/>
      <c r="ABO664" s="802"/>
      <c r="ABP664" s="802"/>
      <c r="ABQ664" s="802"/>
      <c r="ABR664" s="802"/>
      <c r="ABS664" s="802"/>
      <c r="ABT664" s="802"/>
      <c r="ABU664" s="802"/>
      <c r="ABV664" s="802"/>
      <c r="ABW664" s="802"/>
      <c r="ABX664" s="802"/>
      <c r="ABY664" s="802"/>
      <c r="ABZ664" s="802"/>
      <c r="ACA664" s="802"/>
      <c r="ACB664" s="802"/>
      <c r="ACC664" s="802"/>
      <c r="ACD664" s="802"/>
      <c r="ACE664" s="802"/>
      <c r="ACF664" s="802"/>
      <c r="ACG664" s="802"/>
      <c r="ACH664" s="802"/>
      <c r="ACI664" s="802"/>
      <c r="ACJ664" s="802"/>
      <c r="ACK664" s="802"/>
      <c r="ACL664" s="802"/>
      <c r="ACM664" s="802"/>
      <c r="ACN664" s="802"/>
      <c r="ACO664" s="802"/>
      <c r="ACP664" s="802"/>
      <c r="ACQ664" s="802"/>
      <c r="ACR664" s="802"/>
      <c r="ACS664" s="802"/>
      <c r="ACT664" s="802"/>
      <c r="ACU664" s="802"/>
      <c r="ACV664" s="802"/>
      <c r="ACW664" s="802"/>
      <c r="ACX664" s="802"/>
      <c r="ACY664" s="802"/>
      <c r="ACZ664" s="802"/>
      <c r="ADA664" s="802"/>
      <c r="ADB664" s="802"/>
      <c r="ADC664" s="802"/>
      <c r="ADD664" s="802"/>
      <c r="ADE664" s="802"/>
      <c r="ADF664" s="802"/>
      <c r="ADG664" s="802"/>
      <c r="ADH664" s="802"/>
      <c r="ADI664" s="802"/>
      <c r="ADJ664" s="802"/>
      <c r="ADK664" s="802"/>
      <c r="ADL664" s="802"/>
      <c r="ADM664" s="802"/>
      <c r="ADN664" s="802"/>
      <c r="ADO664" s="802"/>
      <c r="ADP664" s="802"/>
      <c r="ADQ664" s="802"/>
      <c r="ADR664" s="802"/>
      <c r="ADS664" s="802"/>
      <c r="ADT664" s="802"/>
      <c r="ADU664" s="802"/>
      <c r="ADV664" s="802"/>
      <c r="ADW664" s="802"/>
      <c r="ADX664" s="802"/>
      <c r="ADY664" s="802"/>
      <c r="ADZ664" s="802"/>
      <c r="AEA664" s="802"/>
      <c r="AEB664" s="802"/>
      <c r="AEC664" s="802"/>
      <c r="AED664" s="802"/>
      <c r="AEE664" s="802"/>
      <c r="AEF664" s="802"/>
      <c r="AEG664" s="802"/>
      <c r="AEH664" s="802"/>
      <c r="AEI664" s="802"/>
      <c r="AEJ664" s="802"/>
      <c r="AEK664" s="802"/>
      <c r="AEL664" s="802"/>
      <c r="AEM664" s="802"/>
      <c r="AEN664" s="802"/>
      <c r="AEO664" s="802"/>
      <c r="AEP664" s="802"/>
      <c r="AEQ664" s="802"/>
      <c r="AER664" s="802"/>
      <c r="AES664" s="802"/>
      <c r="AET664" s="802"/>
      <c r="AEU664" s="802"/>
      <c r="AEV664" s="802"/>
      <c r="AEW664" s="802"/>
      <c r="AEX664" s="802"/>
      <c r="AEY664" s="802"/>
      <c r="AEZ664" s="802"/>
      <c r="AFA664" s="802"/>
      <c r="AFB664" s="802"/>
      <c r="AFC664" s="802"/>
      <c r="AFD664" s="802"/>
      <c r="AFE664" s="802"/>
      <c r="AFF664" s="802"/>
      <c r="AFG664" s="802"/>
      <c r="AFH664" s="802"/>
      <c r="AFI664" s="802"/>
      <c r="AFJ664" s="802"/>
      <c r="AFK664" s="802"/>
      <c r="AFL664" s="802"/>
      <c r="AFM664" s="802"/>
      <c r="AFN664" s="802"/>
      <c r="AFO664" s="802"/>
      <c r="AFP664" s="802"/>
      <c r="AFQ664" s="802"/>
      <c r="AFR664" s="802"/>
      <c r="AFS664" s="802"/>
      <c r="AFT664" s="802"/>
      <c r="AFU664" s="802"/>
      <c r="AFV664" s="802"/>
      <c r="AFW664" s="802"/>
      <c r="AFX664" s="802"/>
      <c r="AFY664" s="802"/>
      <c r="AFZ664" s="802"/>
      <c r="AGA664" s="802"/>
      <c r="AGB664" s="802"/>
      <c r="AGC664" s="802"/>
      <c r="AGD664" s="802"/>
      <c r="AGE664" s="802"/>
      <c r="AGF664" s="802"/>
      <c r="AGG664" s="802"/>
      <c r="AGH664" s="802"/>
      <c r="AGI664" s="802"/>
      <c r="AGJ664" s="802"/>
      <c r="AGK664" s="802"/>
      <c r="AGL664" s="802"/>
      <c r="AGM664" s="802"/>
      <c r="AGN664" s="802"/>
      <c r="AGO664" s="802"/>
      <c r="AGP664" s="802"/>
      <c r="AGQ664" s="802"/>
      <c r="AGR664" s="802"/>
      <c r="AGS664" s="802"/>
      <c r="AGT664" s="802"/>
      <c r="AGU664" s="802"/>
      <c r="AGV664" s="802"/>
      <c r="AGW664" s="802"/>
      <c r="AGX664" s="802"/>
      <c r="AGY664" s="802"/>
      <c r="AGZ664" s="802"/>
      <c r="AHA664" s="802"/>
      <c r="AHB664" s="802"/>
      <c r="AHC664" s="802"/>
      <c r="AHD664" s="802"/>
      <c r="AHE664" s="802"/>
      <c r="AHF664" s="802"/>
      <c r="AHG664" s="802"/>
      <c r="AHH664" s="802"/>
      <c r="AHI664" s="802"/>
      <c r="AHJ664" s="802"/>
      <c r="AHK664" s="802"/>
      <c r="AHL664" s="802"/>
      <c r="AHM664" s="802"/>
      <c r="AHN664" s="802"/>
      <c r="AHO664" s="802"/>
      <c r="AHP664" s="802"/>
      <c r="AHQ664" s="802"/>
      <c r="AHR664" s="802"/>
      <c r="AHS664" s="802"/>
      <c r="AHT664" s="802"/>
      <c r="AHU664" s="802"/>
      <c r="AHV664" s="802"/>
      <c r="AHW664" s="802"/>
      <c r="AHX664" s="802"/>
      <c r="AHY664" s="802"/>
      <c r="AHZ664" s="802"/>
      <c r="AIA664" s="802"/>
      <c r="AIB664" s="802"/>
      <c r="AIC664" s="802"/>
      <c r="AID664" s="802"/>
      <c r="AIE664" s="802"/>
      <c r="AIF664" s="802"/>
      <c r="AIG664" s="802"/>
      <c r="AIH664" s="802"/>
      <c r="AII664" s="802"/>
      <c r="AIJ664" s="802"/>
      <c r="AIK664" s="793"/>
      <c r="AIL664" s="793"/>
      <c r="AIM664" s="793"/>
      <c r="AIN664" s="793"/>
      <c r="AIO664" s="793"/>
      <c r="AIP664" s="793"/>
      <c r="AIQ664" s="793"/>
      <c r="AIR664" s="793"/>
      <c r="AIS664" s="793"/>
      <c r="AIT664" s="793"/>
      <c r="AIU664" s="793"/>
      <c r="AIV664" s="793"/>
      <c r="AIW664" s="793"/>
      <c r="AIX664" s="793"/>
      <c r="AIY664" s="793"/>
      <c r="AIZ664" s="793"/>
      <c r="AJA664" s="793"/>
      <c r="AJB664" s="793"/>
      <c r="AJC664" s="793"/>
      <c r="AJD664" s="793"/>
      <c r="AJE664" s="793"/>
      <c r="AJF664" s="793"/>
      <c r="AJG664" s="793"/>
      <c r="AJH664" s="793"/>
      <c r="AJI664" s="793"/>
      <c r="AJJ664" s="793"/>
      <c r="AJK664" s="793"/>
      <c r="AJL664" s="793"/>
      <c r="AJM664" s="793"/>
      <c r="AJN664" s="793"/>
      <c r="AJO664" s="793"/>
      <c r="AJP664" s="793"/>
      <c r="AJQ664" s="793"/>
      <c r="AJR664" s="793"/>
      <c r="AJS664" s="793"/>
      <c r="AJT664" s="793"/>
      <c r="AJU664" s="793"/>
      <c r="AJV664" s="793"/>
      <c r="AJW664" s="793"/>
      <c r="AJX664" s="793"/>
      <c r="AJY664" s="793"/>
      <c r="AJZ664" s="793"/>
      <c r="AKA664" s="793"/>
      <c r="AKB664" s="793"/>
      <c r="AKC664" s="793"/>
      <c r="AKD664" s="793"/>
      <c r="AKE664" s="793"/>
      <c r="AKF664" s="793"/>
      <c r="AKG664" s="793"/>
      <c r="AKH664" s="793"/>
      <c r="AKI664" s="793"/>
      <c r="AKJ664" s="793"/>
      <c r="AKK664" s="793"/>
      <c r="AKL664" s="793"/>
      <c r="AKM664" s="793"/>
      <c r="AKN664" s="793"/>
      <c r="AKO664" s="793"/>
      <c r="AKP664" s="793"/>
      <c r="AKQ664" s="793"/>
      <c r="AKR664" s="793"/>
      <c r="AKS664" s="793"/>
      <c r="AKT664" s="793"/>
      <c r="AKU664" s="793"/>
      <c r="AKV664" s="793"/>
      <c r="AKW664" s="793"/>
      <c r="AKX664" s="793"/>
      <c r="AKY664" s="793"/>
      <c r="AKZ664" s="793"/>
      <c r="ALA664" s="793"/>
      <c r="ALB664" s="793"/>
      <c r="ALC664" s="793"/>
      <c r="ALD664" s="793"/>
      <c r="ALE664" s="793"/>
      <c r="ALF664" s="793"/>
      <c r="ALG664" s="793"/>
      <c r="ALH664" s="793"/>
      <c r="ALI664" s="793"/>
      <c r="ALJ664" s="793"/>
      <c r="ALK664" s="793"/>
      <c r="ALL664" s="793"/>
      <c r="ALM664" s="793"/>
      <c r="ALN664" s="793"/>
      <c r="ALO664" s="793"/>
      <c r="ALP664" s="793"/>
      <c r="ALQ664" s="793"/>
      <c r="ALR664" s="793"/>
      <c r="ALS664" s="793"/>
      <c r="ALT664" s="793"/>
      <c r="ALU664" s="793"/>
      <c r="ALV664" s="793"/>
      <c r="ALW664" s="793"/>
      <c r="ALX664" s="793"/>
      <c r="ALY664" s="793"/>
      <c r="ALZ664" s="793"/>
      <c r="AMA664" s="793"/>
      <c r="AMB664" s="793"/>
      <c r="AMC664" s="793"/>
      <c r="AMD664" s="793"/>
      <c r="AME664" s="793"/>
      <c r="AMF664" s="793"/>
      <c r="AMG664" s="793"/>
      <c r="AMH664" s="793"/>
      <c r="AMI664" s="793"/>
      <c r="AMJ664" s="793"/>
      <c r="AMK664" s="793"/>
      <c r="AML664" s="793"/>
      <c r="AMM664" s="793"/>
      <c r="AMN664" s="793"/>
      <c r="AMO664" s="793"/>
      <c r="AMP664" s="793"/>
      <c r="AMQ664" s="793"/>
      <c r="AMR664" s="793"/>
      <c r="AMS664" s="793"/>
      <c r="AMT664" s="793"/>
      <c r="AMU664" s="793"/>
      <c r="AMV664" s="793"/>
      <c r="AMW664" s="793"/>
      <c r="AMX664" s="793"/>
      <c r="AMY664" s="793"/>
      <c r="AMZ664" s="793"/>
      <c r="ANA664" s="793"/>
      <c r="ANB664" s="793"/>
      <c r="ANC664" s="793"/>
      <c r="AND664" s="793"/>
      <c r="ANE664" s="793"/>
      <c r="ANF664" s="793"/>
      <c r="ANG664" s="793"/>
      <c r="ANH664" s="793"/>
      <c r="ANI664" s="793"/>
      <c r="ANJ664" s="793"/>
      <c r="ANK664" s="793"/>
      <c r="ANL664" s="793"/>
      <c r="ANM664" s="793"/>
      <c r="ANN664" s="793"/>
      <c r="ANO664" s="793"/>
      <c r="ANP664" s="793"/>
      <c r="ANQ664" s="793"/>
      <c r="ANR664" s="793"/>
      <c r="ANS664" s="793"/>
      <c r="ANT664" s="793"/>
      <c r="ANU664" s="793"/>
      <c r="ANV664" s="793"/>
      <c r="ANW664" s="793"/>
      <c r="ANX664" s="793"/>
      <c r="ANY664" s="793"/>
      <c r="ANZ664" s="793"/>
      <c r="AOA664" s="793"/>
      <c r="AOB664" s="793"/>
      <c r="AOC664" s="793"/>
      <c r="AOD664" s="793"/>
      <c r="AOE664" s="793"/>
      <c r="AOF664" s="793"/>
      <c r="AOG664" s="793"/>
      <c r="AOH664" s="793"/>
      <c r="AOI664" s="793"/>
      <c r="AOJ664" s="793"/>
      <c r="AOK664" s="793"/>
      <c r="AOL664" s="793"/>
      <c r="AOM664" s="793"/>
      <c r="AON664" s="793"/>
      <c r="AOO664" s="793"/>
      <c r="AOP664" s="793"/>
      <c r="AOQ664" s="793"/>
      <c r="AOR664" s="793"/>
      <c r="AOS664" s="793"/>
      <c r="AOT664" s="793"/>
      <c r="AOU664" s="793"/>
      <c r="AOV664" s="793"/>
      <c r="AOW664" s="793"/>
      <c r="AOX664" s="793"/>
      <c r="AOY664" s="793"/>
      <c r="AOZ664" s="793"/>
      <c r="APA664" s="793"/>
      <c r="APB664" s="793"/>
      <c r="APC664" s="793"/>
      <c r="APD664" s="793"/>
      <c r="APE664" s="793"/>
      <c r="APF664" s="793"/>
      <c r="APG664" s="793"/>
      <c r="APH664" s="793"/>
      <c r="API664" s="793"/>
      <c r="APJ664" s="793"/>
      <c r="APK664" s="793"/>
      <c r="APL664" s="793"/>
      <c r="APM664" s="793"/>
      <c r="APN664" s="793"/>
      <c r="APO664" s="793"/>
      <c r="APP664" s="793"/>
      <c r="APQ664" s="793"/>
      <c r="APR664" s="793"/>
      <c r="APS664" s="793"/>
      <c r="APT664" s="793"/>
      <c r="APU664" s="793"/>
      <c r="APV664" s="793"/>
      <c r="APW664" s="793"/>
      <c r="APX664" s="793"/>
      <c r="APY664" s="793"/>
      <c r="APZ664" s="793"/>
      <c r="AQA664" s="793"/>
      <c r="AQB664" s="793"/>
      <c r="AQC664" s="793"/>
      <c r="AQD664" s="793"/>
      <c r="AQE664" s="802"/>
      <c r="AQF664" s="802"/>
      <c r="AQG664" s="802"/>
      <c r="AQH664" s="802"/>
      <c r="AQI664" s="802"/>
      <c r="AQJ664" s="802"/>
      <c r="AQK664" s="802"/>
      <c r="AQL664" s="802"/>
      <c r="AQM664" s="802"/>
      <c r="AQN664" s="802"/>
      <c r="AQO664" s="802"/>
      <c r="AQP664" s="802"/>
      <c r="AQQ664" s="802"/>
      <c r="AQR664" s="802"/>
      <c r="AQS664" s="802"/>
      <c r="AQT664" s="802"/>
      <c r="AQU664" s="802"/>
      <c r="AQV664" s="802"/>
      <c r="AQW664" s="802"/>
      <c r="AQX664" s="802"/>
      <c r="AQY664" s="802"/>
      <c r="AQZ664" s="802"/>
      <c r="ARA664" s="802"/>
      <c r="ARB664" s="802"/>
      <c r="ARC664" s="802"/>
      <c r="ARD664" s="802"/>
      <c r="ARE664" s="802"/>
      <c r="ARF664" s="802"/>
      <c r="ARG664" s="802"/>
      <c r="ARH664" s="802"/>
      <c r="ARI664" s="802"/>
      <c r="ARJ664" s="802"/>
      <c r="ARK664" s="802"/>
      <c r="ARL664" s="802"/>
      <c r="ARM664" s="802"/>
      <c r="ARN664" s="802"/>
      <c r="ARO664" s="802"/>
      <c r="ARP664" s="802"/>
      <c r="ARQ664" s="802"/>
      <c r="ARR664" s="802"/>
      <c r="ARS664" s="802"/>
      <c r="ART664" s="802"/>
      <c r="ARU664" s="802"/>
      <c r="ARV664" s="802"/>
      <c r="ARW664" s="802"/>
      <c r="ARX664" s="802"/>
      <c r="ARY664" s="802"/>
      <c r="ARZ664" s="802"/>
      <c r="ASA664" s="802"/>
      <c r="ASB664" s="802"/>
      <c r="ASC664" s="802"/>
      <c r="ASD664" s="802"/>
      <c r="ASE664" s="802"/>
      <c r="ASF664" s="802"/>
      <c r="ASG664" s="802"/>
      <c r="ASH664" s="802"/>
      <c r="ASI664" s="802"/>
      <c r="ASJ664" s="802"/>
      <c r="ASK664" s="802"/>
      <c r="ASL664" s="802"/>
      <c r="ASM664" s="793"/>
      <c r="ASN664" s="793"/>
      <c r="ASO664" s="793"/>
      <c r="ASP664" s="793"/>
      <c r="ASQ664" s="793"/>
      <c r="ASR664" s="793"/>
      <c r="ASS664" s="793"/>
      <c r="AST664" s="793"/>
      <c r="ASU664" s="793"/>
      <c r="ASV664" s="793"/>
      <c r="ASW664" s="793"/>
      <c r="ASX664" s="793"/>
      <c r="ASY664" s="793"/>
      <c r="ASZ664" s="793"/>
      <c r="ATA664" s="793"/>
      <c r="ATB664" s="793"/>
      <c r="ATC664" s="793"/>
      <c r="ATD664" s="793"/>
      <c r="ATE664" s="793"/>
      <c r="ATF664" s="793"/>
      <c r="ATG664" s="793"/>
      <c r="ATH664" s="793"/>
      <c r="ATI664" s="793"/>
      <c r="ATJ664" s="793"/>
      <c r="ATK664" s="793"/>
      <c r="ATL664" s="793"/>
      <c r="ATM664" s="793"/>
      <c r="ATN664" s="793"/>
      <c r="ATO664" s="793"/>
      <c r="ATP664" s="793"/>
      <c r="ATQ664" s="609"/>
      <c r="ATS664"/>
      <c r="ATT664"/>
      <c r="ATU664"/>
      <c r="ATZ664" s="609"/>
      <c r="AUB664" s="648"/>
      <c r="AUC664" s="178" t="s">
        <v>101</v>
      </c>
      <c r="AUP664" s="649"/>
      <c r="AUR664" s="649"/>
      <c r="AUT664" s="649"/>
      <c r="AVA664" s="658"/>
      <c r="AVI664" s="609"/>
      <c r="AZS664" s="609"/>
    </row>
    <row r="665" spans="21:1371" s="178" customFormat="1" ht="13.5">
      <c r="U665" s="781"/>
      <c r="V665" s="781"/>
      <c r="W665" s="781"/>
      <c r="AS665" s="802"/>
      <c r="AT665" s="802"/>
      <c r="AU665" s="802"/>
      <c r="AV665" s="802"/>
      <c r="AW665" s="802"/>
      <c r="AX665" s="802"/>
      <c r="AY665" s="802"/>
      <c r="AZ665" s="802"/>
      <c r="BA665" s="802"/>
      <c r="BB665" s="802"/>
      <c r="BC665" s="802"/>
      <c r="BD665" s="802"/>
      <c r="BE665" s="802"/>
      <c r="BF665" s="802"/>
      <c r="BG665" s="802"/>
      <c r="BH665" s="802"/>
      <c r="BI665" s="802"/>
      <c r="BJ665" s="802"/>
      <c r="BK665" s="802"/>
      <c r="BL665" s="802"/>
      <c r="BM665" s="802"/>
      <c r="BN665" s="802"/>
      <c r="BO665" s="802"/>
      <c r="BP665" s="802"/>
      <c r="BQ665" s="802"/>
      <c r="BR665" s="802"/>
      <c r="BS665" s="802"/>
      <c r="BT665" s="802"/>
      <c r="BU665" s="802"/>
      <c r="BV665" s="802"/>
      <c r="BW665" s="802"/>
      <c r="BX665" s="802"/>
      <c r="BY665" s="802"/>
      <c r="BZ665" s="802"/>
      <c r="CA665" s="802"/>
      <c r="CB665" s="802"/>
      <c r="CC665" s="802"/>
      <c r="CD665" s="802"/>
      <c r="CE665" s="802"/>
      <c r="CF665" s="802"/>
      <c r="CG665" s="802"/>
      <c r="CH665" s="802"/>
      <c r="CI665" s="802"/>
      <c r="CJ665" s="802"/>
      <c r="CK665" s="802"/>
      <c r="CL665" s="802"/>
      <c r="CM665" s="802"/>
      <c r="CN665" s="802"/>
      <c r="CO665" s="802"/>
      <c r="CP665" s="802"/>
      <c r="CQ665" s="802"/>
      <c r="CR665" s="802"/>
      <c r="CS665" s="802"/>
      <c r="CT665" s="802"/>
      <c r="CU665" s="802"/>
      <c r="CV665" s="802"/>
      <c r="CW665" s="802"/>
      <c r="CX665" s="802"/>
      <c r="CY665" s="802"/>
      <c r="CZ665" s="802"/>
      <c r="DA665" s="802"/>
      <c r="DB665" s="802"/>
      <c r="DC665" s="802"/>
      <c r="DD665" s="802"/>
      <c r="DE665" s="802"/>
      <c r="DF665" s="802"/>
      <c r="DG665" s="802"/>
      <c r="DH665" s="802"/>
      <c r="DI665" s="802"/>
      <c r="DJ665" s="802"/>
      <c r="DK665" s="802"/>
      <c r="DL665" s="802"/>
      <c r="DM665" s="802"/>
      <c r="DN665" s="802"/>
      <c r="DO665" s="802"/>
      <c r="DP665" s="802"/>
      <c r="DQ665" s="802"/>
      <c r="DR665" s="802"/>
      <c r="DS665" s="802"/>
      <c r="DT665" s="802"/>
      <c r="DU665" s="802"/>
      <c r="DV665" s="802"/>
      <c r="DW665" s="802"/>
      <c r="DX665" s="802"/>
      <c r="DY665" s="802"/>
      <c r="DZ665" s="802"/>
      <c r="EA665" s="802"/>
      <c r="EB665" s="802"/>
      <c r="EC665" s="802"/>
      <c r="ED665" s="802"/>
      <c r="EE665" s="802"/>
      <c r="EF665" s="802"/>
      <c r="EG665" s="802"/>
      <c r="EH665" s="802"/>
      <c r="EI665" s="802"/>
      <c r="EJ665" s="802"/>
      <c r="EK665" s="802"/>
      <c r="EL665" s="802"/>
      <c r="EM665" s="802"/>
      <c r="EN665" s="802"/>
      <c r="EO665" s="802"/>
      <c r="EP665" s="802"/>
      <c r="EQ665" s="802"/>
      <c r="ER665" s="802"/>
      <c r="ES665" s="802"/>
      <c r="ET665" s="802"/>
      <c r="EU665" s="802"/>
      <c r="EV665" s="802"/>
      <c r="EW665" s="802"/>
      <c r="EX665" s="802"/>
      <c r="EY665" s="802"/>
      <c r="EZ665" s="802"/>
      <c r="FA665" s="802"/>
      <c r="FB665" s="802"/>
      <c r="FC665" s="802"/>
      <c r="FD665" s="802"/>
      <c r="FE665" s="802"/>
      <c r="FF665" s="802"/>
      <c r="FG665" s="802"/>
      <c r="FH665" s="802"/>
      <c r="FI665" s="802"/>
      <c r="FJ665" s="802"/>
      <c r="FK665" s="802"/>
      <c r="FL665" s="802"/>
      <c r="FM665" s="802"/>
      <c r="FN665" s="802"/>
      <c r="FO665" s="802"/>
      <c r="FP665" s="802"/>
      <c r="FQ665" s="802"/>
      <c r="FR665" s="802"/>
      <c r="FS665" s="802"/>
      <c r="FT665" s="802"/>
      <c r="FU665" s="802"/>
      <c r="FV665" s="802"/>
      <c r="FW665" s="802"/>
      <c r="FX665" s="802"/>
      <c r="FY665" s="802"/>
      <c r="FZ665" s="802"/>
      <c r="GA665" s="802"/>
      <c r="GB665" s="802"/>
      <c r="GC665" s="802"/>
      <c r="GD665" s="802"/>
      <c r="GE665" s="802"/>
      <c r="GF665" s="802"/>
      <c r="GG665" s="802"/>
      <c r="GH665" s="802"/>
      <c r="GI665" s="802"/>
      <c r="GJ665" s="802"/>
      <c r="GK665" s="802"/>
      <c r="GL665" s="802"/>
      <c r="GM665" s="802"/>
      <c r="GN665" s="802"/>
      <c r="GO665" s="802"/>
      <c r="GP665" s="802"/>
      <c r="GQ665" s="802"/>
      <c r="GR665" s="802"/>
      <c r="GS665" s="802"/>
      <c r="GT665" s="802"/>
      <c r="GU665" s="802"/>
      <c r="GV665" s="802"/>
      <c r="GW665" s="802"/>
      <c r="GX665" s="802"/>
      <c r="GY665" s="802"/>
      <c r="GZ665" s="802"/>
      <c r="HA665" s="802"/>
      <c r="HB665" s="802"/>
      <c r="HC665" s="802"/>
      <c r="HD665" s="802"/>
      <c r="HE665" s="802"/>
      <c r="HF665" s="802"/>
      <c r="HG665" s="802"/>
      <c r="HH665" s="802"/>
      <c r="HI665" s="802"/>
      <c r="HJ665" s="802"/>
      <c r="HK665" s="802"/>
      <c r="HL665" s="802"/>
      <c r="HM665" s="802"/>
      <c r="HN665" s="802"/>
      <c r="HO665" s="802"/>
      <c r="HP665" s="802"/>
      <c r="HQ665" s="802"/>
      <c r="HR665" s="802"/>
      <c r="HS665" s="802"/>
      <c r="HT665" s="802"/>
      <c r="HU665" s="802"/>
      <c r="HV665" s="802"/>
      <c r="HW665" s="802"/>
      <c r="HX665" s="802"/>
      <c r="HY665" s="802"/>
      <c r="HZ665" s="802"/>
      <c r="IA665" s="802"/>
      <c r="IB665" s="802"/>
      <c r="IC665" s="802"/>
      <c r="ID665" s="802"/>
      <c r="IE665" s="802"/>
      <c r="IF665" s="802"/>
      <c r="IG665" s="802"/>
      <c r="IH665" s="802"/>
      <c r="II665" s="802"/>
      <c r="IJ665" s="802"/>
      <c r="IK665" s="802"/>
      <c r="IL665" s="802"/>
      <c r="IM665" s="802"/>
      <c r="IN665" s="802"/>
      <c r="IO665" s="802"/>
      <c r="IP665" s="802"/>
      <c r="IQ665" s="802"/>
      <c r="IR665" s="802"/>
      <c r="IS665" s="802"/>
      <c r="IT665" s="802"/>
      <c r="IU665" s="802"/>
      <c r="IV665" s="802"/>
      <c r="IW665" s="802"/>
      <c r="IX665" s="802"/>
      <c r="IY665" s="802"/>
      <c r="IZ665" s="802"/>
      <c r="JA665" s="802"/>
      <c r="JB665" s="802"/>
      <c r="JC665" s="802"/>
      <c r="JD665" s="802"/>
      <c r="JE665" s="802"/>
      <c r="JF665" s="802"/>
      <c r="JG665" s="802"/>
      <c r="JH665" s="802"/>
      <c r="JI665" s="802"/>
      <c r="JJ665" s="802"/>
      <c r="JK665" s="802"/>
      <c r="JL665" s="802"/>
      <c r="JM665" s="802"/>
      <c r="JN665" s="802"/>
      <c r="JO665" s="802"/>
      <c r="JP665" s="802"/>
      <c r="JQ665" s="802"/>
      <c r="JR665" s="802"/>
      <c r="JS665" s="802"/>
      <c r="JT665" s="802"/>
      <c r="JU665" s="802"/>
      <c r="JV665" s="802"/>
      <c r="JW665" s="802"/>
      <c r="JX665" s="802"/>
      <c r="JY665" s="802"/>
      <c r="JZ665" s="802"/>
      <c r="KA665" s="802"/>
      <c r="KB665" s="802"/>
      <c r="KC665" s="802"/>
      <c r="KD665" s="802"/>
      <c r="KE665" s="802"/>
      <c r="KF665" s="802"/>
      <c r="KG665" s="802"/>
      <c r="KH665" s="802"/>
      <c r="KI665" s="802"/>
      <c r="KJ665" s="802"/>
      <c r="KK665" s="802"/>
      <c r="KL665" s="802"/>
      <c r="KM665" s="802"/>
      <c r="KN665" s="802"/>
      <c r="KO665" s="802"/>
      <c r="KP665" s="802"/>
      <c r="KQ665" s="802"/>
      <c r="KR665" s="802"/>
      <c r="KS665" s="802"/>
      <c r="KT665" s="802"/>
      <c r="KU665" s="802"/>
      <c r="KV665" s="802"/>
      <c r="KW665" s="802"/>
      <c r="KX665" s="802"/>
      <c r="KY665" s="802"/>
      <c r="KZ665" s="802"/>
      <c r="LA665" s="802"/>
      <c r="LB665" s="802"/>
      <c r="LC665" s="802"/>
      <c r="LD665" s="802"/>
      <c r="LE665" s="802"/>
      <c r="LF665" s="802"/>
      <c r="LG665" s="802"/>
      <c r="LH665" s="802"/>
      <c r="LI665" s="802"/>
      <c r="LJ665" s="802"/>
      <c r="LK665" s="802"/>
      <c r="LL665" s="802"/>
      <c r="LM665" s="802"/>
      <c r="LN665" s="802"/>
      <c r="LO665" s="802"/>
      <c r="LP665" s="802"/>
      <c r="LQ665" s="802"/>
      <c r="LR665" s="802"/>
      <c r="LS665" s="802"/>
      <c r="LT665" s="802"/>
      <c r="LU665" s="802"/>
      <c r="LV665" s="802"/>
      <c r="LW665" s="802"/>
      <c r="LX665" s="802"/>
      <c r="LY665" s="802"/>
      <c r="LZ665" s="802"/>
      <c r="MA665" s="802"/>
      <c r="MB665" s="802"/>
      <c r="MC665" s="802"/>
      <c r="MD665" s="802"/>
      <c r="ME665" s="802"/>
      <c r="MF665" s="802"/>
      <c r="MG665" s="802"/>
      <c r="MH665" s="802"/>
      <c r="MI665" s="802"/>
      <c r="MJ665" s="802"/>
      <c r="MK665" s="802"/>
      <c r="ML665" s="802"/>
      <c r="MM665" s="802"/>
      <c r="MN665" s="802"/>
      <c r="MO665" s="802"/>
      <c r="MP665" s="802"/>
      <c r="MQ665" s="802"/>
      <c r="MR665" s="802"/>
      <c r="MS665" s="802"/>
      <c r="MT665" s="802"/>
      <c r="MU665" s="802"/>
      <c r="MV665" s="802"/>
      <c r="MW665" s="802"/>
      <c r="MX665" s="802"/>
      <c r="MY665" s="802"/>
      <c r="MZ665" s="802"/>
      <c r="NA665" s="802"/>
      <c r="NB665" s="802"/>
      <c r="NC665" s="802"/>
      <c r="ND665" s="802"/>
      <c r="NE665" s="802"/>
      <c r="NF665" s="802"/>
      <c r="NG665" s="802"/>
      <c r="NH665" s="802"/>
      <c r="NI665" s="802"/>
      <c r="NJ665" s="802"/>
      <c r="NK665" s="802"/>
      <c r="NL665" s="802"/>
      <c r="NM665" s="802"/>
      <c r="NN665" s="802"/>
      <c r="NO665" s="802"/>
      <c r="NP665" s="802"/>
      <c r="NQ665" s="802"/>
      <c r="NR665" s="802"/>
      <c r="NS665" s="802"/>
      <c r="NT665" s="802"/>
      <c r="NU665" s="802"/>
      <c r="NV665" s="802"/>
      <c r="NW665" s="802"/>
      <c r="NX665" s="802"/>
      <c r="NY665" s="802"/>
      <c r="NZ665" s="802"/>
      <c r="OA665" s="802"/>
      <c r="OB665" s="802"/>
      <c r="OC665" s="802"/>
      <c r="OD665" s="802"/>
      <c r="OE665" s="802"/>
      <c r="OF665" s="802"/>
      <c r="OG665" s="802"/>
      <c r="OH665" s="802"/>
      <c r="OI665" s="802"/>
      <c r="OJ665" s="802"/>
      <c r="OK665" s="802"/>
      <c r="OL665" s="802"/>
      <c r="OM665" s="802"/>
      <c r="ON665" s="802"/>
      <c r="OO665" s="802"/>
      <c r="OP665" s="802"/>
      <c r="OQ665" s="802"/>
      <c r="OR665" s="802"/>
      <c r="OS665" s="802"/>
      <c r="OT665" s="802"/>
      <c r="OU665" s="802"/>
      <c r="OV665" s="802"/>
      <c r="OW665" s="802"/>
      <c r="OX665" s="802"/>
      <c r="OY665" s="802"/>
      <c r="OZ665" s="802"/>
      <c r="PA665" s="802"/>
      <c r="PB665" s="802"/>
      <c r="PC665" s="802"/>
      <c r="PD665" s="802"/>
      <c r="PE665" s="802"/>
      <c r="PF665" s="802"/>
      <c r="PG665" s="802"/>
      <c r="PH665" s="802"/>
      <c r="PI665" s="802"/>
      <c r="PJ665" s="802"/>
      <c r="PK665" s="802"/>
      <c r="PL665" s="802"/>
      <c r="PM665" s="802"/>
      <c r="PN665" s="802"/>
      <c r="PO665" s="802"/>
      <c r="PP665" s="802"/>
      <c r="PQ665" s="802"/>
      <c r="PR665" s="802"/>
      <c r="PS665" s="802"/>
      <c r="PT665" s="802"/>
      <c r="PU665" s="802"/>
      <c r="PV665" s="802"/>
      <c r="PW665" s="802"/>
      <c r="PX665" s="802"/>
      <c r="PY665" s="802"/>
      <c r="PZ665" s="802"/>
      <c r="QA665" s="802"/>
      <c r="QB665" s="802"/>
      <c r="QC665" s="802"/>
      <c r="QD665" s="802"/>
      <c r="QE665" s="802"/>
      <c r="QF665" s="802"/>
      <c r="QG665" s="802"/>
      <c r="QH665" s="802"/>
      <c r="QI665" s="802"/>
      <c r="QJ665" s="802"/>
      <c r="QK665" s="802"/>
      <c r="QL665" s="802"/>
      <c r="QM665" s="802"/>
      <c r="QN665" s="802"/>
      <c r="QO665" s="802"/>
      <c r="QP665" s="802"/>
      <c r="QQ665" s="802"/>
      <c r="QR665" s="802"/>
      <c r="QS665" s="802"/>
      <c r="QT665" s="802"/>
      <c r="QU665" s="802"/>
      <c r="QV665" s="802"/>
      <c r="QW665" s="802"/>
      <c r="QX665" s="802"/>
      <c r="QY665" s="802"/>
      <c r="QZ665" s="802"/>
      <c r="RA665" s="802"/>
      <c r="RB665" s="802"/>
      <c r="RC665" s="802"/>
      <c r="RD665" s="802"/>
      <c r="RE665" s="802"/>
      <c r="RF665" s="802"/>
      <c r="RG665" s="802"/>
      <c r="RH665" s="802"/>
      <c r="RI665" s="802"/>
      <c r="RJ665" s="802"/>
      <c r="RK665" s="802"/>
      <c r="RL665" s="802"/>
      <c r="RM665" s="802"/>
      <c r="RN665" s="802"/>
      <c r="RO665" s="802"/>
      <c r="RP665" s="802"/>
      <c r="RQ665" s="802"/>
      <c r="RR665" s="802"/>
      <c r="RS665" s="802"/>
      <c r="RT665" s="802"/>
      <c r="RU665" s="802"/>
      <c r="RV665" s="802"/>
      <c r="RW665" s="802"/>
      <c r="RX665" s="802"/>
      <c r="RY665" s="802"/>
      <c r="RZ665" s="802"/>
      <c r="SA665" s="802"/>
      <c r="SB665" s="802"/>
      <c r="SC665" s="802"/>
      <c r="SD665" s="802"/>
      <c r="SE665" s="802"/>
      <c r="SF665" s="802"/>
      <c r="SG665" s="802"/>
      <c r="SH665" s="802"/>
      <c r="SI665" s="802"/>
      <c r="SJ665" s="802"/>
      <c r="SK665" s="802"/>
      <c r="SL665" s="802"/>
      <c r="SM665" s="802"/>
      <c r="SN665" s="802"/>
      <c r="SO665" s="802"/>
      <c r="SP665" s="802"/>
      <c r="SQ665" s="802"/>
      <c r="SR665" s="802"/>
      <c r="SS665" s="802"/>
      <c r="ST665" s="802"/>
      <c r="SU665" s="802"/>
      <c r="SV665" s="802"/>
      <c r="SW665" s="802"/>
      <c r="SX665" s="802"/>
      <c r="SY665" s="802"/>
      <c r="SZ665" s="802"/>
      <c r="TA665" s="802"/>
      <c r="TB665" s="802"/>
      <c r="TC665" s="802"/>
      <c r="TD665" s="802"/>
      <c r="TE665" s="802"/>
      <c r="TF665" s="802"/>
      <c r="TG665" s="802"/>
      <c r="TH665" s="802"/>
      <c r="TI665" s="802"/>
      <c r="TJ665" s="802"/>
      <c r="TK665" s="802"/>
      <c r="TL665" s="802"/>
      <c r="TM665" s="802"/>
      <c r="TN665" s="802"/>
      <c r="TO665" s="802"/>
      <c r="TP665" s="802"/>
      <c r="TQ665" s="802"/>
      <c r="TR665" s="802"/>
      <c r="TS665" s="802"/>
      <c r="TT665" s="802"/>
      <c r="TU665" s="802"/>
      <c r="TV665" s="802"/>
      <c r="TW665" s="802"/>
      <c r="TX665" s="802"/>
      <c r="TY665" s="802"/>
      <c r="TZ665" s="802"/>
      <c r="UA665" s="802"/>
      <c r="UB665" s="802"/>
      <c r="UC665" s="802"/>
      <c r="UD665" s="802"/>
      <c r="UE665" s="802"/>
      <c r="UF665" s="802"/>
      <c r="UG665" s="802"/>
      <c r="UH665" s="802"/>
      <c r="UI665" s="802"/>
      <c r="UJ665" s="802"/>
      <c r="UK665" s="802"/>
      <c r="UL665" s="802"/>
      <c r="UM665" s="802"/>
      <c r="UN665" s="802"/>
      <c r="UO665" s="802"/>
      <c r="UP665" s="802"/>
      <c r="UQ665" s="802"/>
      <c r="UR665" s="802"/>
      <c r="US665" s="802"/>
      <c r="UT665" s="802"/>
      <c r="UU665" s="802"/>
      <c r="UV665" s="802"/>
      <c r="UW665" s="802"/>
      <c r="UX665" s="802"/>
      <c r="UY665" s="802"/>
      <c r="UZ665" s="802"/>
      <c r="VA665" s="802"/>
      <c r="VB665" s="802"/>
      <c r="VC665" s="802"/>
      <c r="VD665" s="802"/>
      <c r="VE665" s="802"/>
      <c r="VF665" s="802"/>
      <c r="VG665" s="802"/>
      <c r="VH665" s="802"/>
      <c r="VI665" s="802"/>
      <c r="VJ665" s="802"/>
      <c r="VK665" s="802"/>
      <c r="VL665" s="802"/>
      <c r="VM665" s="802"/>
      <c r="VN665" s="802"/>
      <c r="VO665" s="802"/>
      <c r="VP665" s="802"/>
      <c r="VQ665" s="802"/>
      <c r="VR665" s="802"/>
      <c r="VS665" s="802"/>
      <c r="VT665" s="802"/>
      <c r="VU665" s="802"/>
      <c r="VV665" s="802"/>
      <c r="VW665" s="802"/>
      <c r="VX665" s="802"/>
      <c r="VY665" s="802"/>
      <c r="VZ665" s="802"/>
      <c r="WA665" s="802"/>
      <c r="WB665" s="802"/>
      <c r="WC665" s="802"/>
      <c r="WD665" s="802"/>
      <c r="WE665" s="802"/>
      <c r="WF665" s="802"/>
      <c r="WG665" s="802"/>
      <c r="WH665" s="802"/>
      <c r="WI665" s="802"/>
      <c r="WJ665" s="802"/>
      <c r="WK665" s="802"/>
      <c r="WL665" s="802"/>
      <c r="WM665" s="802"/>
      <c r="WN665" s="802"/>
      <c r="WO665" s="802"/>
      <c r="WP665" s="802"/>
      <c r="WQ665" s="802"/>
      <c r="WR665" s="802"/>
      <c r="WS665" s="802"/>
      <c r="WT665" s="802"/>
      <c r="WU665" s="802"/>
      <c r="WV665" s="802"/>
      <c r="WW665" s="802"/>
      <c r="WX665" s="802"/>
      <c r="WY665" s="802"/>
      <c r="WZ665" s="802"/>
      <c r="XA665" s="802"/>
      <c r="XB665" s="802"/>
      <c r="XC665" s="802"/>
      <c r="XD665" s="802"/>
      <c r="XE665" s="802"/>
      <c r="XF665" s="802"/>
      <c r="XG665" s="802"/>
      <c r="XH665" s="802"/>
      <c r="XI665" s="802"/>
      <c r="XJ665" s="802"/>
      <c r="XK665" s="802"/>
      <c r="XL665" s="802"/>
      <c r="XM665" s="802"/>
      <c r="XN665" s="802"/>
      <c r="XO665" s="802"/>
      <c r="XP665" s="802"/>
      <c r="XQ665" s="802"/>
      <c r="XR665" s="802"/>
      <c r="XS665" s="802"/>
      <c r="XT665" s="802"/>
      <c r="XU665" s="802"/>
      <c r="XV665" s="802"/>
      <c r="XW665" s="802"/>
      <c r="XX665" s="802"/>
      <c r="XY665" s="802"/>
      <c r="XZ665" s="802"/>
      <c r="YA665" s="802"/>
      <c r="YB665" s="802"/>
      <c r="YC665" s="802"/>
      <c r="YD665" s="802"/>
      <c r="YE665" s="802"/>
      <c r="YF665" s="802"/>
      <c r="YG665" s="802"/>
      <c r="YH665" s="802"/>
      <c r="YI665" s="802"/>
      <c r="YJ665" s="802"/>
      <c r="YK665" s="802"/>
      <c r="YL665" s="802"/>
      <c r="YM665" s="802"/>
      <c r="YN665" s="802"/>
      <c r="YO665" s="802"/>
      <c r="YP665" s="802"/>
      <c r="YQ665" s="802"/>
      <c r="YR665" s="802"/>
      <c r="YS665" s="802"/>
      <c r="YT665" s="802"/>
      <c r="YU665" s="802"/>
      <c r="YV665" s="802"/>
      <c r="YW665" s="802"/>
      <c r="YX665" s="802"/>
      <c r="YY665" s="802"/>
      <c r="YZ665" s="802"/>
      <c r="ZA665" s="802"/>
      <c r="ZB665" s="802"/>
      <c r="ZC665" s="802"/>
      <c r="ZD665" s="802"/>
      <c r="ZE665" s="802"/>
      <c r="ZF665" s="802"/>
      <c r="ZG665" s="802"/>
      <c r="ZH665" s="802"/>
      <c r="ZI665" s="802"/>
      <c r="ZJ665" s="802"/>
      <c r="ZK665" s="802"/>
      <c r="ZL665" s="802"/>
      <c r="ZM665" s="802"/>
      <c r="ZN665" s="802"/>
      <c r="ZO665" s="802"/>
      <c r="ZP665" s="802"/>
      <c r="ZQ665" s="802"/>
      <c r="ZR665" s="802"/>
      <c r="ZS665" s="802"/>
      <c r="ZT665" s="802"/>
      <c r="ZU665" s="802"/>
      <c r="ZV665" s="802"/>
      <c r="ZW665" s="802"/>
      <c r="ZX665" s="802"/>
      <c r="ZY665" s="802"/>
      <c r="ZZ665" s="802"/>
      <c r="AAA665" s="802"/>
      <c r="AAB665" s="802"/>
      <c r="AAC665" s="802"/>
      <c r="AAD665" s="802"/>
      <c r="AAE665" s="802"/>
      <c r="AAF665" s="802"/>
      <c r="AAG665" s="802"/>
      <c r="AAH665" s="802"/>
      <c r="AAI665" s="802"/>
      <c r="AAJ665" s="802"/>
      <c r="AAK665" s="802"/>
      <c r="AAL665" s="802"/>
      <c r="AAM665" s="802"/>
      <c r="AAN665" s="802"/>
      <c r="AAO665" s="802"/>
      <c r="AAP665" s="802"/>
      <c r="AAQ665" s="802"/>
      <c r="AAR665" s="802"/>
      <c r="AAS665" s="802"/>
      <c r="AAT665" s="802"/>
      <c r="AAU665" s="802"/>
      <c r="AAV665" s="802"/>
      <c r="AAW665" s="802"/>
      <c r="AAX665" s="802"/>
      <c r="AAY665" s="802"/>
      <c r="AAZ665" s="802"/>
      <c r="ABA665" s="802"/>
      <c r="ABB665" s="802"/>
      <c r="ABC665" s="802"/>
      <c r="ABD665" s="802"/>
      <c r="ABE665" s="802"/>
      <c r="ABF665" s="802"/>
      <c r="ABG665" s="802"/>
      <c r="ABH665" s="802"/>
      <c r="ABI665" s="802"/>
      <c r="ABJ665" s="802"/>
      <c r="ABK665" s="802"/>
      <c r="ABL665" s="802"/>
      <c r="ABM665" s="802"/>
      <c r="ABN665" s="802"/>
      <c r="ABO665" s="802"/>
      <c r="ABP665" s="802"/>
      <c r="ABQ665" s="802"/>
      <c r="ABR665" s="802"/>
      <c r="ABS665" s="802"/>
      <c r="ABT665" s="802"/>
      <c r="ABU665" s="802"/>
      <c r="ABV665" s="802"/>
      <c r="ABW665" s="802"/>
      <c r="ABX665" s="802"/>
      <c r="ABY665" s="802"/>
      <c r="ABZ665" s="802"/>
      <c r="ACA665" s="802"/>
      <c r="ACB665" s="802"/>
      <c r="ACC665" s="802"/>
      <c r="ACD665" s="802"/>
      <c r="ACE665" s="802"/>
      <c r="ACF665" s="802"/>
      <c r="ACG665" s="802"/>
      <c r="ACH665" s="802"/>
      <c r="ACI665" s="802"/>
      <c r="ACJ665" s="802"/>
      <c r="ACK665" s="802"/>
      <c r="ACL665" s="802"/>
      <c r="ACM665" s="802"/>
      <c r="ACN665" s="802"/>
      <c r="ACO665" s="802"/>
      <c r="ACP665" s="802"/>
      <c r="ACQ665" s="802"/>
      <c r="ACR665" s="802"/>
      <c r="ACS665" s="802"/>
      <c r="ACT665" s="802"/>
      <c r="ACU665" s="802"/>
      <c r="ACV665" s="802"/>
      <c r="ACW665" s="802"/>
      <c r="ACX665" s="802"/>
      <c r="ACY665" s="802"/>
      <c r="ACZ665" s="802"/>
      <c r="ADA665" s="802"/>
      <c r="ADB665" s="802"/>
      <c r="ADC665" s="802"/>
      <c r="ADD665" s="802"/>
      <c r="ADE665" s="802"/>
      <c r="ADF665" s="802"/>
      <c r="ADG665" s="802"/>
      <c r="ADH665" s="802"/>
      <c r="ADI665" s="802"/>
      <c r="ADJ665" s="802"/>
      <c r="ADK665" s="802"/>
      <c r="ADL665" s="802"/>
      <c r="ADM665" s="802"/>
      <c r="ADN665" s="802"/>
      <c r="ADO665" s="802"/>
      <c r="ADP665" s="802"/>
      <c r="ADQ665" s="802"/>
      <c r="ADR665" s="802"/>
      <c r="ADS665" s="802"/>
      <c r="ADT665" s="802"/>
      <c r="ADU665" s="802"/>
      <c r="ADV665" s="802"/>
      <c r="ADW665" s="802"/>
      <c r="ADX665" s="802"/>
      <c r="ADY665" s="802"/>
      <c r="ADZ665" s="802"/>
      <c r="AEA665" s="802"/>
      <c r="AEB665" s="802"/>
      <c r="AEC665" s="802"/>
      <c r="AED665" s="802"/>
      <c r="AEE665" s="802"/>
      <c r="AEF665" s="802"/>
      <c r="AEG665" s="802"/>
      <c r="AEH665" s="802"/>
      <c r="AEI665" s="802"/>
      <c r="AEJ665" s="802"/>
      <c r="AEK665" s="802"/>
      <c r="AEL665" s="802"/>
      <c r="AEM665" s="802"/>
      <c r="AEN665" s="802"/>
      <c r="AEO665" s="802"/>
      <c r="AEP665" s="802"/>
      <c r="AEQ665" s="802"/>
      <c r="AER665" s="802"/>
      <c r="AES665" s="802"/>
      <c r="AET665" s="802"/>
      <c r="AEU665" s="802"/>
      <c r="AEV665" s="802"/>
      <c r="AEW665" s="802"/>
      <c r="AEX665" s="802"/>
      <c r="AEY665" s="802"/>
      <c r="AEZ665" s="802"/>
      <c r="AFA665" s="802"/>
      <c r="AFB665" s="802"/>
      <c r="AFC665" s="802"/>
      <c r="AFD665" s="802"/>
      <c r="AFE665" s="802"/>
      <c r="AFF665" s="802"/>
      <c r="AFG665" s="802"/>
      <c r="AFH665" s="802"/>
      <c r="AFI665" s="802"/>
      <c r="AFJ665" s="802"/>
      <c r="AFK665" s="802"/>
      <c r="AFL665" s="802"/>
      <c r="AFM665" s="802"/>
      <c r="AFN665" s="802"/>
      <c r="AFO665" s="802"/>
      <c r="AFP665" s="802"/>
      <c r="AFQ665" s="802"/>
      <c r="AFR665" s="802"/>
      <c r="AFS665" s="802"/>
      <c r="AFT665" s="802"/>
      <c r="AFU665" s="802"/>
      <c r="AFV665" s="802"/>
      <c r="AFW665" s="802"/>
      <c r="AFX665" s="802"/>
      <c r="AFY665" s="802"/>
      <c r="AFZ665" s="802"/>
      <c r="AGA665" s="802"/>
      <c r="AGB665" s="802"/>
      <c r="AGC665" s="802"/>
      <c r="AGD665" s="802"/>
      <c r="AGE665" s="802"/>
      <c r="AGF665" s="802"/>
      <c r="AGG665" s="802"/>
      <c r="AGH665" s="802"/>
      <c r="AGI665" s="802"/>
      <c r="AGJ665" s="802"/>
      <c r="AGK665" s="802"/>
      <c r="AGL665" s="802"/>
      <c r="AGM665" s="802"/>
      <c r="AGN665" s="802"/>
      <c r="AGO665" s="802"/>
      <c r="AGP665" s="802"/>
      <c r="AGQ665" s="802"/>
      <c r="AGR665" s="802"/>
      <c r="AGS665" s="802"/>
      <c r="AGT665" s="802"/>
      <c r="AGU665" s="802"/>
      <c r="AGV665" s="802"/>
      <c r="AGW665" s="802"/>
      <c r="AGX665" s="802"/>
      <c r="AGY665" s="802"/>
      <c r="AGZ665" s="802"/>
      <c r="AHA665" s="802"/>
      <c r="AHB665" s="802"/>
      <c r="AHC665" s="802"/>
      <c r="AHD665" s="802"/>
      <c r="AHE665" s="802"/>
      <c r="AHF665" s="802"/>
      <c r="AHG665" s="802"/>
      <c r="AHH665" s="802"/>
      <c r="AHI665" s="802"/>
      <c r="AHJ665" s="802"/>
      <c r="AHK665" s="802"/>
      <c r="AHL665" s="802"/>
      <c r="AHM665" s="802"/>
      <c r="AHN665" s="802"/>
      <c r="AHO665" s="802"/>
      <c r="AHP665" s="802"/>
      <c r="AHQ665" s="802"/>
      <c r="AHR665" s="802"/>
      <c r="AHS665" s="802"/>
      <c r="AHT665" s="802"/>
      <c r="AHU665" s="802"/>
      <c r="AHV665" s="802"/>
      <c r="AHW665" s="802"/>
      <c r="AHX665" s="802"/>
      <c r="AHY665" s="802"/>
      <c r="AHZ665" s="802"/>
      <c r="AIA665" s="802"/>
      <c r="AIB665" s="802"/>
      <c r="AIC665" s="802"/>
      <c r="AID665" s="802"/>
      <c r="AIE665" s="802"/>
      <c r="AIF665" s="802"/>
      <c r="AIG665" s="802"/>
      <c r="AIH665" s="802"/>
      <c r="AII665" s="802"/>
      <c r="AIJ665" s="802"/>
      <c r="AIK665" s="793"/>
      <c r="AIL665" s="793"/>
      <c r="AIM665" s="793"/>
      <c r="AIN665" s="793"/>
      <c r="AIO665" s="793"/>
      <c r="AIP665" s="793"/>
      <c r="AIQ665" s="793"/>
      <c r="AIR665" s="793"/>
      <c r="AIS665" s="793"/>
      <c r="AIT665" s="793"/>
      <c r="AIU665" s="793"/>
      <c r="AIV665" s="793"/>
      <c r="AIW665" s="793"/>
      <c r="AIX665" s="793"/>
      <c r="AIY665" s="793"/>
      <c r="AIZ665" s="793"/>
      <c r="AJA665" s="793"/>
      <c r="AJB665" s="793"/>
      <c r="AJC665" s="793"/>
      <c r="AJD665" s="793"/>
      <c r="AJE665" s="793"/>
      <c r="AJF665" s="793"/>
      <c r="AJG665" s="793"/>
      <c r="AJH665" s="793"/>
      <c r="AJI665" s="793"/>
      <c r="AJJ665" s="793"/>
      <c r="AJK665" s="793"/>
      <c r="AJL665" s="793"/>
      <c r="AJM665" s="793"/>
      <c r="AJN665" s="793"/>
      <c r="AJO665" s="793"/>
      <c r="AJP665" s="793"/>
      <c r="AJQ665" s="793"/>
      <c r="AJR665" s="793"/>
      <c r="AJS665" s="793"/>
      <c r="AJT665" s="793"/>
      <c r="AJU665" s="793"/>
      <c r="AJV665" s="793"/>
      <c r="AJW665" s="793"/>
      <c r="AJX665" s="793"/>
      <c r="AJY665" s="793"/>
      <c r="AJZ665" s="793"/>
      <c r="AKA665" s="793"/>
      <c r="AKB665" s="793"/>
      <c r="AKC665" s="793"/>
      <c r="AKD665" s="793"/>
      <c r="AKE665" s="793"/>
      <c r="AKF665" s="793"/>
      <c r="AKG665" s="793"/>
      <c r="AKH665" s="793"/>
      <c r="AKI665" s="793"/>
      <c r="AKJ665" s="793"/>
      <c r="AKK665" s="793"/>
      <c r="AKL665" s="793"/>
      <c r="AKM665" s="793"/>
      <c r="AKN665" s="793"/>
      <c r="AKO665" s="793"/>
      <c r="AKP665" s="793"/>
      <c r="AKQ665" s="793"/>
      <c r="AKR665" s="793"/>
      <c r="AKS665" s="793"/>
      <c r="AKT665" s="793"/>
      <c r="AKU665" s="793"/>
      <c r="AKV665" s="793"/>
      <c r="AKW665" s="793"/>
      <c r="AKX665" s="793"/>
      <c r="AKY665" s="793"/>
      <c r="AKZ665" s="793"/>
      <c r="ALA665" s="793"/>
      <c r="ALB665" s="793"/>
      <c r="ALC665" s="793"/>
      <c r="ALD665" s="793"/>
      <c r="ALE665" s="793"/>
      <c r="ALF665" s="793"/>
      <c r="ALG665" s="793"/>
      <c r="ALH665" s="793"/>
      <c r="ALI665" s="793"/>
      <c r="ALJ665" s="793"/>
      <c r="ALK665" s="793"/>
      <c r="ALL665" s="793"/>
      <c r="ALM665" s="793"/>
      <c r="ALN665" s="793"/>
      <c r="ALO665" s="793"/>
      <c r="ALP665" s="793"/>
      <c r="ALQ665" s="793"/>
      <c r="ALR665" s="793"/>
      <c r="ALS665" s="793"/>
      <c r="ALT665" s="793"/>
      <c r="ALU665" s="793"/>
      <c r="ALV665" s="793"/>
      <c r="ALW665" s="793"/>
      <c r="ALX665" s="793"/>
      <c r="ALY665" s="793"/>
      <c r="ALZ665" s="793"/>
      <c r="AMA665" s="793"/>
      <c r="AMB665" s="793"/>
      <c r="AMC665" s="793"/>
      <c r="AMD665" s="793"/>
      <c r="AME665" s="793"/>
      <c r="AMF665" s="793"/>
      <c r="AMG665" s="793"/>
      <c r="AMH665" s="793"/>
      <c r="AMI665" s="793"/>
      <c r="AMJ665" s="793"/>
      <c r="AMK665" s="793"/>
      <c r="AML665" s="793"/>
      <c r="AMM665" s="793"/>
      <c r="AMN665" s="793"/>
      <c r="AMO665" s="793"/>
      <c r="AMP665" s="793"/>
      <c r="AMQ665" s="793"/>
      <c r="AMR665" s="793"/>
      <c r="AMS665" s="793"/>
      <c r="AMT665" s="793"/>
      <c r="AMU665" s="793"/>
      <c r="AMV665" s="793"/>
      <c r="AMW665" s="793"/>
      <c r="AMX665" s="793"/>
      <c r="AMY665" s="793"/>
      <c r="AMZ665" s="793"/>
      <c r="ANA665" s="793"/>
      <c r="ANB665" s="793"/>
      <c r="ANC665" s="793"/>
      <c r="AND665" s="793"/>
      <c r="ANE665" s="793"/>
      <c r="ANF665" s="793"/>
      <c r="ANG665" s="793"/>
      <c r="ANH665" s="793"/>
      <c r="ANI665" s="793"/>
      <c r="ANJ665" s="793"/>
      <c r="ANK665" s="793"/>
      <c r="ANL665" s="793"/>
      <c r="ANM665" s="793"/>
      <c r="ANN665" s="793"/>
      <c r="ANO665" s="793"/>
      <c r="ANP665" s="793"/>
      <c r="ANQ665" s="793"/>
      <c r="ANR665" s="793"/>
      <c r="ANS665" s="793"/>
      <c r="ANT665" s="793"/>
      <c r="ANU665" s="793"/>
      <c r="ANV665" s="793"/>
      <c r="ANW665" s="793"/>
      <c r="ANX665" s="793"/>
      <c r="ANY665" s="793"/>
      <c r="ANZ665" s="793"/>
      <c r="AOA665" s="793"/>
      <c r="AOB665" s="793"/>
      <c r="AOC665" s="793"/>
      <c r="AOD665" s="793"/>
      <c r="AOE665" s="793"/>
      <c r="AOF665" s="793"/>
      <c r="AOG665" s="793"/>
      <c r="AOH665" s="793"/>
      <c r="AOI665" s="793"/>
      <c r="AOJ665" s="793"/>
      <c r="AOK665" s="793"/>
      <c r="AOL665" s="793"/>
      <c r="AOM665" s="793"/>
      <c r="AON665" s="793"/>
      <c r="AOO665" s="793"/>
      <c r="AOP665" s="793"/>
      <c r="AOQ665" s="793"/>
      <c r="AOR665" s="793"/>
      <c r="AOS665" s="793"/>
      <c r="AOT665" s="793"/>
      <c r="AOU665" s="793"/>
      <c r="AOV665" s="793"/>
      <c r="AOW665" s="793"/>
      <c r="AOX665" s="793"/>
      <c r="AOY665" s="793"/>
      <c r="AOZ665" s="793"/>
      <c r="APA665" s="793"/>
      <c r="APB665" s="793"/>
      <c r="APC665" s="793"/>
      <c r="APD665" s="793"/>
      <c r="APE665" s="793"/>
      <c r="APF665" s="793"/>
      <c r="APG665" s="793"/>
      <c r="APH665" s="793"/>
      <c r="API665" s="793"/>
      <c r="APJ665" s="793"/>
      <c r="APK665" s="793"/>
      <c r="APL665" s="793"/>
      <c r="APM665" s="793"/>
      <c r="APN665" s="793"/>
      <c r="APO665" s="793"/>
      <c r="APP665" s="793"/>
      <c r="APQ665" s="793"/>
      <c r="APR665" s="793"/>
      <c r="APS665" s="793"/>
      <c r="APT665" s="793"/>
      <c r="APU665" s="793"/>
      <c r="APV665" s="793"/>
      <c r="APW665" s="793"/>
      <c r="APX665" s="793"/>
      <c r="APY665" s="793"/>
      <c r="APZ665" s="793"/>
      <c r="AQA665" s="793"/>
      <c r="AQB665" s="793"/>
      <c r="AQC665" s="793"/>
      <c r="AQD665" s="793"/>
      <c r="AQE665" s="802"/>
      <c r="AQF665" s="802"/>
      <c r="AQG665" s="802"/>
      <c r="AQH665" s="802"/>
      <c r="AQI665" s="802"/>
      <c r="AQJ665" s="802"/>
      <c r="AQK665" s="802"/>
      <c r="AQL665" s="802"/>
      <c r="AQM665" s="802"/>
      <c r="AQN665" s="802"/>
      <c r="AQO665" s="802"/>
      <c r="AQP665" s="802"/>
      <c r="AQQ665" s="802"/>
      <c r="AQR665" s="802"/>
      <c r="AQS665" s="802"/>
      <c r="AQT665" s="802"/>
      <c r="AQU665" s="802"/>
      <c r="AQV665" s="802"/>
      <c r="AQW665" s="802"/>
      <c r="AQX665" s="802"/>
      <c r="AQY665" s="802"/>
      <c r="AQZ665" s="802"/>
      <c r="ARA665" s="802"/>
      <c r="ARB665" s="802"/>
      <c r="ARC665" s="802"/>
      <c r="ARD665" s="802"/>
      <c r="ARE665" s="802"/>
      <c r="ARF665" s="802"/>
      <c r="ARG665" s="802"/>
      <c r="ARH665" s="802"/>
      <c r="ARI665" s="802"/>
      <c r="ARJ665" s="802"/>
      <c r="ARK665" s="802"/>
      <c r="ARL665" s="802"/>
      <c r="ARM665" s="802"/>
      <c r="ARN665" s="802"/>
      <c r="ARO665" s="802"/>
      <c r="ARP665" s="802"/>
      <c r="ARQ665" s="802"/>
      <c r="ARR665" s="802"/>
      <c r="ARS665" s="802"/>
      <c r="ART665" s="802"/>
      <c r="ARU665" s="802"/>
      <c r="ARV665" s="802"/>
      <c r="ARW665" s="802"/>
      <c r="ARX665" s="802"/>
      <c r="ARY665" s="802"/>
      <c r="ARZ665" s="802"/>
      <c r="ASA665" s="802"/>
      <c r="ASB665" s="802"/>
      <c r="ASC665" s="802"/>
      <c r="ASD665" s="802"/>
      <c r="ASE665" s="802"/>
      <c r="ASF665" s="802"/>
      <c r="ASG665" s="802"/>
      <c r="ASH665" s="802"/>
      <c r="ASI665" s="802"/>
      <c r="ASJ665" s="802"/>
      <c r="ASK665" s="802"/>
      <c r="ASL665" s="802"/>
      <c r="ASM665" s="793"/>
      <c r="ASN665" s="793"/>
      <c r="ASO665" s="793"/>
      <c r="ASP665" s="793"/>
      <c r="ASQ665" s="793"/>
      <c r="ASR665" s="793"/>
      <c r="ASS665" s="793"/>
      <c r="AST665" s="793"/>
      <c r="ASU665" s="793"/>
      <c r="ASV665" s="793"/>
      <c r="ASW665" s="793"/>
      <c r="ASX665" s="793"/>
      <c r="ASY665" s="793"/>
      <c r="ASZ665" s="793"/>
      <c r="ATA665" s="793"/>
      <c r="ATB665" s="793"/>
      <c r="ATC665" s="793"/>
      <c r="ATD665" s="793"/>
      <c r="ATE665" s="793"/>
      <c r="ATF665" s="793"/>
      <c r="ATG665" s="793"/>
      <c r="ATH665" s="793"/>
      <c r="ATI665" s="793"/>
      <c r="ATJ665" s="793"/>
      <c r="ATK665" s="793"/>
      <c r="ATL665" s="793"/>
      <c r="ATM665" s="793"/>
      <c r="ATN665" s="793"/>
      <c r="ATO665" s="793"/>
      <c r="ATP665" s="793"/>
      <c r="ATQ665" s="609"/>
      <c r="ATS665"/>
      <c r="ATT665"/>
      <c r="ATU665"/>
      <c r="ATZ665" s="609"/>
      <c r="AUB665" s="648"/>
      <c r="AUE665" s="1093">
        <f ca="1">IF(AND(AUG661&gt;=4,AUG661&lt;=12),AUC661,AUC661-1)</f>
        <v>2023</v>
      </c>
      <c r="AUF665" s="1093"/>
      <c r="AUG665" s="1093"/>
      <c r="AUP665" s="649"/>
      <c r="AUR665" s="649"/>
      <c r="AUT665" s="649"/>
      <c r="AVA665" s="658"/>
      <c r="AVI665" s="609"/>
      <c r="AZS665" s="609"/>
    </row>
    <row r="666" spans="21:1371" s="178" customFormat="1" ht="13.5">
      <c r="U666" s="781"/>
      <c r="V666" s="781"/>
      <c r="W666" s="781"/>
      <c r="AS666" s="802"/>
      <c r="AT666" s="802"/>
      <c r="AU666" s="802"/>
      <c r="AV666" s="802"/>
      <c r="AW666" s="802"/>
      <c r="AX666" s="802"/>
      <c r="AY666" s="802"/>
      <c r="AZ666" s="802"/>
      <c r="BA666" s="802"/>
      <c r="BB666" s="802"/>
      <c r="BC666" s="802"/>
      <c r="BD666" s="802"/>
      <c r="BE666" s="802"/>
      <c r="BF666" s="802"/>
      <c r="BG666" s="802"/>
      <c r="BH666" s="802"/>
      <c r="BI666" s="802"/>
      <c r="BJ666" s="802"/>
      <c r="BK666" s="802"/>
      <c r="BL666" s="802"/>
      <c r="BM666" s="802"/>
      <c r="BN666" s="802"/>
      <c r="BO666" s="802"/>
      <c r="BP666" s="802"/>
      <c r="BQ666" s="802"/>
      <c r="BR666" s="802"/>
      <c r="BS666" s="802"/>
      <c r="BT666" s="802"/>
      <c r="BU666" s="802"/>
      <c r="BV666" s="802"/>
      <c r="BW666" s="802"/>
      <c r="BX666" s="802"/>
      <c r="BY666" s="802"/>
      <c r="BZ666" s="802"/>
      <c r="CA666" s="802"/>
      <c r="CB666" s="802"/>
      <c r="CC666" s="802"/>
      <c r="CD666" s="802"/>
      <c r="CE666" s="802"/>
      <c r="CF666" s="802"/>
      <c r="CG666" s="802"/>
      <c r="CH666" s="802"/>
      <c r="CI666" s="802"/>
      <c r="CJ666" s="802"/>
      <c r="CK666" s="802"/>
      <c r="CL666" s="802"/>
      <c r="CM666" s="802"/>
      <c r="CN666" s="802"/>
      <c r="CO666" s="802"/>
      <c r="CP666" s="802"/>
      <c r="CQ666" s="802"/>
      <c r="CR666" s="802"/>
      <c r="CS666" s="802"/>
      <c r="CT666" s="802"/>
      <c r="CU666" s="802"/>
      <c r="CV666" s="802"/>
      <c r="CW666" s="802"/>
      <c r="CX666" s="802"/>
      <c r="CY666" s="802"/>
      <c r="CZ666" s="802"/>
      <c r="DA666" s="802"/>
      <c r="DB666" s="802"/>
      <c r="DC666" s="802"/>
      <c r="DD666" s="802"/>
      <c r="DE666" s="802"/>
      <c r="DF666" s="802"/>
      <c r="DG666" s="802"/>
      <c r="DH666" s="802"/>
      <c r="DI666" s="802"/>
      <c r="DJ666" s="802"/>
      <c r="DK666" s="802"/>
      <c r="DL666" s="802"/>
      <c r="DM666" s="802"/>
      <c r="DN666" s="802"/>
      <c r="DO666" s="802"/>
      <c r="DP666" s="802"/>
      <c r="DQ666" s="802"/>
      <c r="DR666" s="802"/>
      <c r="DS666" s="802"/>
      <c r="DT666" s="802"/>
      <c r="DU666" s="802"/>
      <c r="DV666" s="802"/>
      <c r="DW666" s="802"/>
      <c r="DX666" s="802"/>
      <c r="DY666" s="802"/>
      <c r="DZ666" s="802"/>
      <c r="EA666" s="802"/>
      <c r="EB666" s="802"/>
      <c r="EC666" s="802"/>
      <c r="ED666" s="802"/>
      <c r="EE666" s="802"/>
      <c r="EF666" s="802"/>
      <c r="EG666" s="802"/>
      <c r="EH666" s="802"/>
      <c r="EI666" s="802"/>
      <c r="EJ666" s="802"/>
      <c r="EK666" s="802"/>
      <c r="EL666" s="802"/>
      <c r="EM666" s="802"/>
      <c r="EN666" s="802"/>
      <c r="EO666" s="802"/>
      <c r="EP666" s="802"/>
      <c r="EQ666" s="802"/>
      <c r="ER666" s="802"/>
      <c r="ES666" s="802"/>
      <c r="ET666" s="802"/>
      <c r="EU666" s="802"/>
      <c r="EV666" s="802"/>
      <c r="EW666" s="802"/>
      <c r="EX666" s="802"/>
      <c r="EY666" s="802"/>
      <c r="EZ666" s="802"/>
      <c r="FA666" s="802"/>
      <c r="FB666" s="802"/>
      <c r="FC666" s="802"/>
      <c r="FD666" s="802"/>
      <c r="FE666" s="802"/>
      <c r="FF666" s="802"/>
      <c r="FG666" s="802"/>
      <c r="FH666" s="802"/>
      <c r="FI666" s="802"/>
      <c r="FJ666" s="802"/>
      <c r="FK666" s="802"/>
      <c r="FL666" s="802"/>
      <c r="FM666" s="802"/>
      <c r="FN666" s="802"/>
      <c r="FO666" s="802"/>
      <c r="FP666" s="802"/>
      <c r="FQ666" s="802"/>
      <c r="FR666" s="802"/>
      <c r="FS666" s="802"/>
      <c r="FT666" s="802"/>
      <c r="FU666" s="802"/>
      <c r="FV666" s="802"/>
      <c r="FW666" s="802"/>
      <c r="FX666" s="802"/>
      <c r="FY666" s="802"/>
      <c r="FZ666" s="802"/>
      <c r="GA666" s="802"/>
      <c r="GB666" s="802"/>
      <c r="GC666" s="802"/>
      <c r="GD666" s="802"/>
      <c r="GE666" s="802"/>
      <c r="GF666" s="802"/>
      <c r="GG666" s="802"/>
      <c r="GH666" s="802"/>
      <c r="GI666" s="802"/>
      <c r="GJ666" s="802"/>
      <c r="GK666" s="802"/>
      <c r="GL666" s="802"/>
      <c r="GM666" s="802"/>
      <c r="GN666" s="802"/>
      <c r="GO666" s="802"/>
      <c r="GP666" s="802"/>
      <c r="GQ666" s="802"/>
      <c r="GR666" s="802"/>
      <c r="GS666" s="802"/>
      <c r="GT666" s="802"/>
      <c r="GU666" s="802"/>
      <c r="GV666" s="802"/>
      <c r="GW666" s="802"/>
      <c r="GX666" s="802"/>
      <c r="GY666" s="802"/>
      <c r="GZ666" s="802"/>
      <c r="HA666" s="802"/>
      <c r="HB666" s="802"/>
      <c r="HC666" s="802"/>
      <c r="HD666" s="802"/>
      <c r="HE666" s="802"/>
      <c r="HF666" s="802"/>
      <c r="HG666" s="802"/>
      <c r="HH666" s="802"/>
      <c r="HI666" s="802"/>
      <c r="HJ666" s="802"/>
      <c r="HK666" s="802"/>
      <c r="HL666" s="802"/>
      <c r="HM666" s="802"/>
      <c r="HN666" s="802"/>
      <c r="HO666" s="802"/>
      <c r="HP666" s="802"/>
      <c r="HQ666" s="802"/>
      <c r="HR666" s="802"/>
      <c r="HS666" s="802"/>
      <c r="HT666" s="802"/>
      <c r="HU666" s="802"/>
      <c r="HV666" s="802"/>
      <c r="HW666" s="802"/>
      <c r="HX666" s="802"/>
      <c r="HY666" s="802"/>
      <c r="HZ666" s="802"/>
      <c r="IA666" s="802"/>
      <c r="IB666" s="802"/>
      <c r="IC666" s="802"/>
      <c r="ID666" s="802"/>
      <c r="IE666" s="802"/>
      <c r="IF666" s="802"/>
      <c r="IG666" s="802"/>
      <c r="IH666" s="802"/>
      <c r="II666" s="802"/>
      <c r="IJ666" s="802"/>
      <c r="IK666" s="802"/>
      <c r="IL666" s="802"/>
      <c r="IM666" s="802"/>
      <c r="IN666" s="802"/>
      <c r="IO666" s="802"/>
      <c r="IP666" s="802"/>
      <c r="IQ666" s="802"/>
      <c r="IR666" s="802"/>
      <c r="IS666" s="802"/>
      <c r="IT666" s="802"/>
      <c r="IU666" s="802"/>
      <c r="IV666" s="802"/>
      <c r="IW666" s="802"/>
      <c r="IX666" s="802"/>
      <c r="IY666" s="802"/>
      <c r="IZ666" s="802"/>
      <c r="JA666" s="802"/>
      <c r="JB666" s="802"/>
      <c r="JC666" s="802"/>
      <c r="JD666" s="802"/>
      <c r="JE666" s="802"/>
      <c r="JF666" s="802"/>
      <c r="JG666" s="802"/>
      <c r="JH666" s="802"/>
      <c r="JI666" s="802"/>
      <c r="JJ666" s="802"/>
      <c r="JK666" s="802"/>
      <c r="JL666" s="802"/>
      <c r="JM666" s="802"/>
      <c r="JN666" s="802"/>
      <c r="JO666" s="802"/>
      <c r="JP666" s="802"/>
      <c r="JQ666" s="802"/>
      <c r="JR666" s="802"/>
      <c r="JS666" s="802"/>
      <c r="JT666" s="802"/>
      <c r="JU666" s="802"/>
      <c r="JV666" s="802"/>
      <c r="JW666" s="802"/>
      <c r="JX666" s="802"/>
      <c r="JY666" s="802"/>
      <c r="JZ666" s="802"/>
      <c r="KA666" s="802"/>
      <c r="KB666" s="802"/>
      <c r="KC666" s="802"/>
      <c r="KD666" s="802"/>
      <c r="KE666" s="802"/>
      <c r="KF666" s="802"/>
      <c r="KG666" s="802"/>
      <c r="KH666" s="802"/>
      <c r="KI666" s="802"/>
      <c r="KJ666" s="802"/>
      <c r="KK666" s="802"/>
      <c r="KL666" s="802"/>
      <c r="KM666" s="802"/>
      <c r="KN666" s="802"/>
      <c r="KO666" s="802"/>
      <c r="KP666" s="802"/>
      <c r="KQ666" s="802"/>
      <c r="KR666" s="802"/>
      <c r="KS666" s="802"/>
      <c r="KT666" s="802"/>
      <c r="KU666" s="802"/>
      <c r="KV666" s="802"/>
      <c r="KW666" s="802"/>
      <c r="KX666" s="802"/>
      <c r="KY666" s="802"/>
      <c r="KZ666" s="802"/>
      <c r="LA666" s="802"/>
      <c r="LB666" s="802"/>
      <c r="LC666" s="802"/>
      <c r="LD666" s="802"/>
      <c r="LE666" s="802"/>
      <c r="LF666" s="802"/>
      <c r="LG666" s="802"/>
      <c r="LH666" s="802"/>
      <c r="LI666" s="802"/>
      <c r="LJ666" s="802"/>
      <c r="LK666" s="802"/>
      <c r="LL666" s="802"/>
      <c r="LM666" s="802"/>
      <c r="LN666" s="802"/>
      <c r="LO666" s="802"/>
      <c r="LP666" s="802"/>
      <c r="LQ666" s="802"/>
      <c r="LR666" s="802"/>
      <c r="LS666" s="802"/>
      <c r="LT666" s="802"/>
      <c r="LU666" s="802"/>
      <c r="LV666" s="802"/>
      <c r="LW666" s="802"/>
      <c r="LX666" s="802"/>
      <c r="LY666" s="802"/>
      <c r="LZ666" s="802"/>
      <c r="MA666" s="802"/>
      <c r="MB666" s="802"/>
      <c r="MC666" s="802"/>
      <c r="MD666" s="802"/>
      <c r="ME666" s="802"/>
      <c r="MF666" s="802"/>
      <c r="MG666" s="802"/>
      <c r="MH666" s="802"/>
      <c r="MI666" s="802"/>
      <c r="MJ666" s="802"/>
      <c r="MK666" s="802"/>
      <c r="ML666" s="802"/>
      <c r="MM666" s="802"/>
      <c r="MN666" s="802"/>
      <c r="MO666" s="802"/>
      <c r="MP666" s="802"/>
      <c r="MQ666" s="802"/>
      <c r="MR666" s="802"/>
      <c r="MS666" s="802"/>
      <c r="MT666" s="802"/>
      <c r="MU666" s="802"/>
      <c r="MV666" s="802"/>
      <c r="MW666" s="802"/>
      <c r="MX666" s="802"/>
      <c r="MY666" s="802"/>
      <c r="MZ666" s="802"/>
      <c r="NA666" s="802"/>
      <c r="NB666" s="802"/>
      <c r="NC666" s="802"/>
      <c r="ND666" s="802"/>
      <c r="NE666" s="802"/>
      <c r="NF666" s="802"/>
      <c r="NG666" s="802"/>
      <c r="NH666" s="802"/>
      <c r="NI666" s="802"/>
      <c r="NJ666" s="802"/>
      <c r="NK666" s="802"/>
      <c r="NL666" s="802"/>
      <c r="NM666" s="802"/>
      <c r="NN666" s="802"/>
      <c r="NO666" s="802"/>
      <c r="NP666" s="802"/>
      <c r="NQ666" s="802"/>
      <c r="NR666" s="802"/>
      <c r="NS666" s="802"/>
      <c r="NT666" s="802"/>
      <c r="NU666" s="802"/>
      <c r="NV666" s="802"/>
      <c r="NW666" s="802"/>
      <c r="NX666" s="802"/>
      <c r="NY666" s="802"/>
      <c r="NZ666" s="802"/>
      <c r="OA666" s="802"/>
      <c r="OB666" s="802"/>
      <c r="OC666" s="802"/>
      <c r="OD666" s="802"/>
      <c r="OE666" s="802"/>
      <c r="OF666" s="802"/>
      <c r="OG666" s="802"/>
      <c r="OH666" s="802"/>
      <c r="OI666" s="802"/>
      <c r="OJ666" s="802"/>
      <c r="OK666" s="802"/>
      <c r="OL666" s="802"/>
      <c r="OM666" s="802"/>
      <c r="ON666" s="802"/>
      <c r="OO666" s="802"/>
      <c r="OP666" s="802"/>
      <c r="OQ666" s="802"/>
      <c r="OR666" s="802"/>
      <c r="OS666" s="802"/>
      <c r="OT666" s="802"/>
      <c r="OU666" s="802"/>
      <c r="OV666" s="802"/>
      <c r="OW666" s="802"/>
      <c r="OX666" s="802"/>
      <c r="OY666" s="802"/>
      <c r="OZ666" s="802"/>
      <c r="PA666" s="802"/>
      <c r="PB666" s="802"/>
      <c r="PC666" s="802"/>
      <c r="PD666" s="802"/>
      <c r="PE666" s="802"/>
      <c r="PF666" s="802"/>
      <c r="PG666" s="802"/>
      <c r="PH666" s="802"/>
      <c r="PI666" s="802"/>
      <c r="PJ666" s="802"/>
      <c r="PK666" s="802"/>
      <c r="PL666" s="802"/>
      <c r="PM666" s="802"/>
      <c r="PN666" s="802"/>
      <c r="PO666" s="802"/>
      <c r="PP666" s="802"/>
      <c r="PQ666" s="802"/>
      <c r="PR666" s="802"/>
      <c r="PS666" s="802"/>
      <c r="PT666" s="802"/>
      <c r="PU666" s="802"/>
      <c r="PV666" s="802"/>
      <c r="PW666" s="802"/>
      <c r="PX666" s="802"/>
      <c r="PY666" s="802"/>
      <c r="PZ666" s="802"/>
      <c r="QA666" s="802"/>
      <c r="QB666" s="802"/>
      <c r="QC666" s="802"/>
      <c r="QD666" s="802"/>
      <c r="QE666" s="802"/>
      <c r="QF666" s="802"/>
      <c r="QG666" s="802"/>
      <c r="QH666" s="802"/>
      <c r="QI666" s="802"/>
      <c r="QJ666" s="802"/>
      <c r="QK666" s="802"/>
      <c r="QL666" s="802"/>
      <c r="QM666" s="802"/>
      <c r="QN666" s="802"/>
      <c r="QO666" s="802"/>
      <c r="QP666" s="802"/>
      <c r="QQ666" s="802"/>
      <c r="QR666" s="802"/>
      <c r="QS666" s="802"/>
      <c r="QT666" s="802"/>
      <c r="QU666" s="802"/>
      <c r="QV666" s="802"/>
      <c r="QW666" s="802"/>
      <c r="QX666" s="802"/>
      <c r="QY666" s="802"/>
      <c r="QZ666" s="802"/>
      <c r="RA666" s="802"/>
      <c r="RB666" s="802"/>
      <c r="RC666" s="802"/>
      <c r="RD666" s="802"/>
      <c r="RE666" s="802"/>
      <c r="RF666" s="802"/>
      <c r="RG666" s="802"/>
      <c r="RH666" s="802"/>
      <c r="RI666" s="802"/>
      <c r="RJ666" s="802"/>
      <c r="RK666" s="802"/>
      <c r="RL666" s="802"/>
      <c r="RM666" s="802"/>
      <c r="RN666" s="802"/>
      <c r="RO666" s="802"/>
      <c r="RP666" s="802"/>
      <c r="RQ666" s="802"/>
      <c r="RR666" s="802"/>
      <c r="RS666" s="802"/>
      <c r="RT666" s="802"/>
      <c r="RU666" s="802"/>
      <c r="RV666" s="802"/>
      <c r="RW666" s="802"/>
      <c r="RX666" s="802"/>
      <c r="RY666" s="802"/>
      <c r="RZ666" s="802"/>
      <c r="SA666" s="802"/>
      <c r="SB666" s="802"/>
      <c r="SC666" s="802"/>
      <c r="SD666" s="802"/>
      <c r="SE666" s="802"/>
      <c r="SF666" s="802"/>
      <c r="SG666" s="802"/>
      <c r="SH666" s="802"/>
      <c r="SI666" s="802"/>
      <c r="SJ666" s="802"/>
      <c r="SK666" s="802"/>
      <c r="SL666" s="802"/>
      <c r="SM666" s="802"/>
      <c r="SN666" s="802"/>
      <c r="SO666" s="802"/>
      <c r="SP666" s="802"/>
      <c r="SQ666" s="802"/>
      <c r="SR666" s="802"/>
      <c r="SS666" s="802"/>
      <c r="ST666" s="802"/>
      <c r="SU666" s="802"/>
      <c r="SV666" s="802"/>
      <c r="SW666" s="802"/>
      <c r="SX666" s="802"/>
      <c r="SY666" s="802"/>
      <c r="SZ666" s="802"/>
      <c r="TA666" s="802"/>
      <c r="TB666" s="802"/>
      <c r="TC666" s="802"/>
      <c r="TD666" s="802"/>
      <c r="TE666" s="802"/>
      <c r="TF666" s="802"/>
      <c r="TG666" s="802"/>
      <c r="TH666" s="802"/>
      <c r="TI666" s="802"/>
      <c r="TJ666" s="802"/>
      <c r="TK666" s="802"/>
      <c r="TL666" s="802"/>
      <c r="TM666" s="802"/>
      <c r="TN666" s="802"/>
      <c r="TO666" s="802"/>
      <c r="TP666" s="802"/>
      <c r="TQ666" s="802"/>
      <c r="TR666" s="802"/>
      <c r="TS666" s="802"/>
      <c r="TT666" s="802"/>
      <c r="TU666" s="802"/>
      <c r="TV666" s="802"/>
      <c r="TW666" s="802"/>
      <c r="TX666" s="802"/>
      <c r="TY666" s="802"/>
      <c r="TZ666" s="802"/>
      <c r="UA666" s="802"/>
      <c r="UB666" s="802"/>
      <c r="UC666" s="802"/>
      <c r="UD666" s="802"/>
      <c r="UE666" s="802"/>
      <c r="UF666" s="802"/>
      <c r="UG666" s="802"/>
      <c r="UH666" s="802"/>
      <c r="UI666" s="802"/>
      <c r="UJ666" s="802"/>
      <c r="UK666" s="802"/>
      <c r="UL666" s="802"/>
      <c r="UM666" s="802"/>
      <c r="UN666" s="802"/>
      <c r="UO666" s="802"/>
      <c r="UP666" s="802"/>
      <c r="UQ666" s="802"/>
      <c r="UR666" s="802"/>
      <c r="US666" s="802"/>
      <c r="UT666" s="802"/>
      <c r="UU666" s="802"/>
      <c r="UV666" s="802"/>
      <c r="UW666" s="802"/>
      <c r="UX666" s="802"/>
      <c r="UY666" s="802"/>
      <c r="UZ666" s="802"/>
      <c r="VA666" s="802"/>
      <c r="VB666" s="802"/>
      <c r="VC666" s="802"/>
      <c r="VD666" s="802"/>
      <c r="VE666" s="802"/>
      <c r="VF666" s="802"/>
      <c r="VG666" s="802"/>
      <c r="VH666" s="802"/>
      <c r="VI666" s="802"/>
      <c r="VJ666" s="802"/>
      <c r="VK666" s="802"/>
      <c r="VL666" s="802"/>
      <c r="VM666" s="802"/>
      <c r="VN666" s="802"/>
      <c r="VO666" s="802"/>
      <c r="VP666" s="802"/>
      <c r="VQ666" s="802"/>
      <c r="VR666" s="802"/>
      <c r="VS666" s="802"/>
      <c r="VT666" s="802"/>
      <c r="VU666" s="802"/>
      <c r="VV666" s="802"/>
      <c r="VW666" s="802"/>
      <c r="VX666" s="802"/>
      <c r="VY666" s="802"/>
      <c r="VZ666" s="802"/>
      <c r="WA666" s="802"/>
      <c r="WB666" s="802"/>
      <c r="WC666" s="802"/>
      <c r="WD666" s="802"/>
      <c r="WE666" s="802"/>
      <c r="WF666" s="802"/>
      <c r="WG666" s="802"/>
      <c r="WH666" s="802"/>
      <c r="WI666" s="802"/>
      <c r="WJ666" s="802"/>
      <c r="WK666" s="802"/>
      <c r="WL666" s="802"/>
      <c r="WM666" s="802"/>
      <c r="WN666" s="802"/>
      <c r="WO666" s="802"/>
      <c r="WP666" s="802"/>
      <c r="WQ666" s="802"/>
      <c r="WR666" s="802"/>
      <c r="WS666" s="802"/>
      <c r="WT666" s="802"/>
      <c r="WU666" s="802"/>
      <c r="WV666" s="802"/>
      <c r="WW666" s="802"/>
      <c r="WX666" s="802"/>
      <c r="WY666" s="802"/>
      <c r="WZ666" s="802"/>
      <c r="XA666" s="802"/>
      <c r="XB666" s="802"/>
      <c r="XC666" s="802"/>
      <c r="XD666" s="802"/>
      <c r="XE666" s="802"/>
      <c r="XF666" s="802"/>
      <c r="XG666" s="802"/>
      <c r="XH666" s="802"/>
      <c r="XI666" s="802"/>
      <c r="XJ666" s="802"/>
      <c r="XK666" s="802"/>
      <c r="XL666" s="802"/>
      <c r="XM666" s="802"/>
      <c r="XN666" s="802"/>
      <c r="XO666" s="802"/>
      <c r="XP666" s="802"/>
      <c r="XQ666" s="802"/>
      <c r="XR666" s="802"/>
      <c r="XS666" s="802"/>
      <c r="XT666" s="802"/>
      <c r="XU666" s="802"/>
      <c r="XV666" s="802"/>
      <c r="XW666" s="802"/>
      <c r="XX666" s="802"/>
      <c r="XY666" s="802"/>
      <c r="XZ666" s="802"/>
      <c r="YA666" s="802"/>
      <c r="YB666" s="802"/>
      <c r="YC666" s="802"/>
      <c r="YD666" s="802"/>
      <c r="YE666" s="802"/>
      <c r="YF666" s="802"/>
      <c r="YG666" s="802"/>
      <c r="YH666" s="802"/>
      <c r="YI666" s="802"/>
      <c r="YJ666" s="802"/>
      <c r="YK666" s="802"/>
      <c r="YL666" s="802"/>
      <c r="YM666" s="802"/>
      <c r="YN666" s="802"/>
      <c r="YO666" s="802"/>
      <c r="YP666" s="802"/>
      <c r="YQ666" s="802"/>
      <c r="YR666" s="802"/>
      <c r="YS666" s="802"/>
      <c r="YT666" s="802"/>
      <c r="YU666" s="802"/>
      <c r="YV666" s="802"/>
      <c r="YW666" s="802"/>
      <c r="YX666" s="802"/>
      <c r="YY666" s="802"/>
      <c r="YZ666" s="802"/>
      <c r="ZA666" s="802"/>
      <c r="ZB666" s="802"/>
      <c r="ZC666" s="802"/>
      <c r="ZD666" s="802"/>
      <c r="ZE666" s="802"/>
      <c r="ZF666" s="802"/>
      <c r="ZG666" s="802"/>
      <c r="ZH666" s="802"/>
      <c r="ZI666" s="802"/>
      <c r="ZJ666" s="802"/>
      <c r="ZK666" s="802"/>
      <c r="ZL666" s="802"/>
      <c r="ZM666" s="802"/>
      <c r="ZN666" s="802"/>
      <c r="ZO666" s="802"/>
      <c r="ZP666" s="802"/>
      <c r="ZQ666" s="802"/>
      <c r="ZR666" s="802"/>
      <c r="ZS666" s="802"/>
      <c r="ZT666" s="802"/>
      <c r="ZU666" s="802"/>
      <c r="ZV666" s="802"/>
      <c r="ZW666" s="802"/>
      <c r="ZX666" s="802"/>
      <c r="ZY666" s="802"/>
      <c r="ZZ666" s="802"/>
      <c r="AAA666" s="802"/>
      <c r="AAB666" s="802"/>
      <c r="AAC666" s="802"/>
      <c r="AAD666" s="802"/>
      <c r="AAE666" s="802"/>
      <c r="AAF666" s="802"/>
      <c r="AAG666" s="802"/>
      <c r="AAH666" s="802"/>
      <c r="AAI666" s="802"/>
      <c r="AAJ666" s="802"/>
      <c r="AAK666" s="802"/>
      <c r="AAL666" s="802"/>
      <c r="AAM666" s="802"/>
      <c r="AAN666" s="802"/>
      <c r="AAO666" s="802"/>
      <c r="AAP666" s="802"/>
      <c r="AAQ666" s="802"/>
      <c r="AAR666" s="802"/>
      <c r="AAS666" s="802"/>
      <c r="AAT666" s="802"/>
      <c r="AAU666" s="802"/>
      <c r="AAV666" s="802"/>
      <c r="AAW666" s="802"/>
      <c r="AAX666" s="802"/>
      <c r="AAY666" s="802"/>
      <c r="AAZ666" s="802"/>
      <c r="ABA666" s="802"/>
      <c r="ABB666" s="802"/>
      <c r="ABC666" s="802"/>
      <c r="ABD666" s="802"/>
      <c r="ABE666" s="802"/>
      <c r="ABF666" s="802"/>
      <c r="ABG666" s="802"/>
      <c r="ABH666" s="802"/>
      <c r="ABI666" s="802"/>
      <c r="ABJ666" s="802"/>
      <c r="ABK666" s="802"/>
      <c r="ABL666" s="802"/>
      <c r="ABM666" s="802"/>
      <c r="ABN666" s="802"/>
      <c r="ABO666" s="802"/>
      <c r="ABP666" s="802"/>
      <c r="ABQ666" s="802"/>
      <c r="ABR666" s="802"/>
      <c r="ABS666" s="802"/>
      <c r="ABT666" s="802"/>
      <c r="ABU666" s="802"/>
      <c r="ABV666" s="802"/>
      <c r="ABW666" s="802"/>
      <c r="ABX666" s="802"/>
      <c r="ABY666" s="802"/>
      <c r="ABZ666" s="802"/>
      <c r="ACA666" s="802"/>
      <c r="ACB666" s="802"/>
      <c r="ACC666" s="802"/>
      <c r="ACD666" s="802"/>
      <c r="ACE666" s="802"/>
      <c r="ACF666" s="802"/>
      <c r="ACG666" s="802"/>
      <c r="ACH666" s="802"/>
      <c r="ACI666" s="802"/>
      <c r="ACJ666" s="802"/>
      <c r="ACK666" s="802"/>
      <c r="ACL666" s="802"/>
      <c r="ACM666" s="802"/>
      <c r="ACN666" s="802"/>
      <c r="ACO666" s="802"/>
      <c r="ACP666" s="802"/>
      <c r="ACQ666" s="802"/>
      <c r="ACR666" s="802"/>
      <c r="ACS666" s="802"/>
      <c r="ACT666" s="802"/>
      <c r="ACU666" s="802"/>
      <c r="ACV666" s="802"/>
      <c r="ACW666" s="802"/>
      <c r="ACX666" s="802"/>
      <c r="ACY666" s="802"/>
      <c r="ACZ666" s="802"/>
      <c r="ADA666" s="802"/>
      <c r="ADB666" s="802"/>
      <c r="ADC666" s="802"/>
      <c r="ADD666" s="802"/>
      <c r="ADE666" s="802"/>
      <c r="ADF666" s="802"/>
      <c r="ADG666" s="802"/>
      <c r="ADH666" s="802"/>
      <c r="ADI666" s="802"/>
      <c r="ADJ666" s="802"/>
      <c r="ADK666" s="802"/>
      <c r="ADL666" s="802"/>
      <c r="ADM666" s="802"/>
      <c r="ADN666" s="802"/>
      <c r="ADO666" s="802"/>
      <c r="ADP666" s="802"/>
      <c r="ADQ666" s="802"/>
      <c r="ADR666" s="802"/>
      <c r="ADS666" s="802"/>
      <c r="ADT666" s="802"/>
      <c r="ADU666" s="802"/>
      <c r="ADV666" s="802"/>
      <c r="ADW666" s="802"/>
      <c r="ADX666" s="802"/>
      <c r="ADY666" s="802"/>
      <c r="ADZ666" s="802"/>
      <c r="AEA666" s="802"/>
      <c r="AEB666" s="802"/>
      <c r="AEC666" s="802"/>
      <c r="AED666" s="802"/>
      <c r="AEE666" s="802"/>
      <c r="AEF666" s="802"/>
      <c r="AEG666" s="802"/>
      <c r="AEH666" s="802"/>
      <c r="AEI666" s="802"/>
      <c r="AEJ666" s="802"/>
      <c r="AEK666" s="802"/>
      <c r="AEL666" s="802"/>
      <c r="AEM666" s="802"/>
      <c r="AEN666" s="802"/>
      <c r="AEO666" s="802"/>
      <c r="AEP666" s="802"/>
      <c r="AEQ666" s="802"/>
      <c r="AER666" s="802"/>
      <c r="AES666" s="802"/>
      <c r="AET666" s="802"/>
      <c r="AEU666" s="802"/>
      <c r="AEV666" s="802"/>
      <c r="AEW666" s="802"/>
      <c r="AEX666" s="802"/>
      <c r="AEY666" s="802"/>
      <c r="AEZ666" s="802"/>
      <c r="AFA666" s="802"/>
      <c r="AFB666" s="802"/>
      <c r="AFC666" s="802"/>
      <c r="AFD666" s="802"/>
      <c r="AFE666" s="802"/>
      <c r="AFF666" s="802"/>
      <c r="AFG666" s="802"/>
      <c r="AFH666" s="802"/>
      <c r="AFI666" s="802"/>
      <c r="AFJ666" s="802"/>
      <c r="AFK666" s="802"/>
      <c r="AFL666" s="802"/>
      <c r="AFM666" s="802"/>
      <c r="AFN666" s="802"/>
      <c r="AFO666" s="802"/>
      <c r="AFP666" s="802"/>
      <c r="AFQ666" s="802"/>
      <c r="AFR666" s="802"/>
      <c r="AFS666" s="802"/>
      <c r="AFT666" s="802"/>
      <c r="AFU666" s="802"/>
      <c r="AFV666" s="802"/>
      <c r="AFW666" s="802"/>
      <c r="AFX666" s="802"/>
      <c r="AFY666" s="802"/>
      <c r="AFZ666" s="802"/>
      <c r="AGA666" s="802"/>
      <c r="AGB666" s="802"/>
      <c r="AGC666" s="802"/>
      <c r="AGD666" s="802"/>
      <c r="AGE666" s="802"/>
      <c r="AGF666" s="802"/>
      <c r="AGG666" s="802"/>
      <c r="AGH666" s="802"/>
      <c r="AGI666" s="802"/>
      <c r="AGJ666" s="802"/>
      <c r="AGK666" s="802"/>
      <c r="AGL666" s="802"/>
      <c r="AGM666" s="802"/>
      <c r="AGN666" s="802"/>
      <c r="AGO666" s="802"/>
      <c r="AGP666" s="802"/>
      <c r="AGQ666" s="802"/>
      <c r="AGR666" s="802"/>
      <c r="AGS666" s="802"/>
      <c r="AGT666" s="802"/>
      <c r="AGU666" s="802"/>
      <c r="AGV666" s="802"/>
      <c r="AGW666" s="802"/>
      <c r="AGX666" s="802"/>
      <c r="AGY666" s="802"/>
      <c r="AGZ666" s="802"/>
      <c r="AHA666" s="802"/>
      <c r="AHB666" s="802"/>
      <c r="AHC666" s="802"/>
      <c r="AHD666" s="802"/>
      <c r="AHE666" s="802"/>
      <c r="AHF666" s="802"/>
      <c r="AHG666" s="802"/>
      <c r="AHH666" s="802"/>
      <c r="AHI666" s="802"/>
      <c r="AHJ666" s="802"/>
      <c r="AHK666" s="802"/>
      <c r="AHL666" s="802"/>
      <c r="AHM666" s="802"/>
      <c r="AHN666" s="802"/>
      <c r="AHO666" s="802"/>
      <c r="AHP666" s="802"/>
      <c r="AHQ666" s="802"/>
      <c r="AHR666" s="802"/>
      <c r="AHS666" s="802"/>
      <c r="AHT666" s="802"/>
      <c r="AHU666" s="802"/>
      <c r="AHV666" s="802"/>
      <c r="AHW666" s="802"/>
      <c r="AHX666" s="802"/>
      <c r="AHY666" s="802"/>
      <c r="AHZ666" s="802"/>
      <c r="AIA666" s="802"/>
      <c r="AIB666" s="802"/>
      <c r="AIC666" s="802"/>
      <c r="AID666" s="802"/>
      <c r="AIE666" s="802"/>
      <c r="AIF666" s="802"/>
      <c r="AIG666" s="802"/>
      <c r="AIH666" s="802"/>
      <c r="AII666" s="802"/>
      <c r="AIJ666" s="802"/>
      <c r="AIK666" s="793"/>
      <c r="AIL666" s="793"/>
      <c r="AIM666" s="793"/>
      <c r="AIN666" s="793"/>
      <c r="AIO666" s="793"/>
      <c r="AIP666" s="793"/>
      <c r="AIQ666" s="793"/>
      <c r="AIR666" s="793"/>
      <c r="AIS666" s="793"/>
      <c r="AIT666" s="793"/>
      <c r="AIU666" s="793"/>
      <c r="AIV666" s="793"/>
      <c r="AIW666" s="793"/>
      <c r="AIX666" s="793"/>
      <c r="AIY666" s="793"/>
      <c r="AIZ666" s="793"/>
      <c r="AJA666" s="793"/>
      <c r="AJB666" s="793"/>
      <c r="AJC666" s="793"/>
      <c r="AJD666" s="793"/>
      <c r="AJE666" s="793"/>
      <c r="AJF666" s="793"/>
      <c r="AJG666" s="793"/>
      <c r="AJH666" s="793"/>
      <c r="AJI666" s="793"/>
      <c r="AJJ666" s="793"/>
      <c r="AJK666" s="793"/>
      <c r="AJL666" s="793"/>
      <c r="AJM666" s="793"/>
      <c r="AJN666" s="793"/>
      <c r="AJO666" s="793"/>
      <c r="AJP666" s="793"/>
      <c r="AJQ666" s="793"/>
      <c r="AJR666" s="793"/>
      <c r="AJS666" s="793"/>
      <c r="AJT666" s="793"/>
      <c r="AJU666" s="793"/>
      <c r="AJV666" s="793"/>
      <c r="AJW666" s="793"/>
      <c r="AJX666" s="793"/>
      <c r="AJY666" s="793"/>
      <c r="AJZ666" s="793"/>
      <c r="AKA666" s="793"/>
      <c r="AKB666" s="793"/>
      <c r="AKC666" s="793"/>
      <c r="AKD666" s="793"/>
      <c r="AKE666" s="793"/>
      <c r="AKF666" s="793"/>
      <c r="AKG666" s="793"/>
      <c r="AKH666" s="793"/>
      <c r="AKI666" s="793"/>
      <c r="AKJ666" s="793"/>
      <c r="AKK666" s="793"/>
      <c r="AKL666" s="793"/>
      <c r="AKM666" s="793"/>
      <c r="AKN666" s="793"/>
      <c r="AKO666" s="793"/>
      <c r="AKP666" s="793"/>
      <c r="AKQ666" s="793"/>
      <c r="AKR666" s="793"/>
      <c r="AKS666" s="793"/>
      <c r="AKT666" s="793"/>
      <c r="AKU666" s="793"/>
      <c r="AKV666" s="793"/>
      <c r="AKW666" s="793"/>
      <c r="AKX666" s="793"/>
      <c r="AKY666" s="793"/>
      <c r="AKZ666" s="793"/>
      <c r="ALA666" s="793"/>
      <c r="ALB666" s="793"/>
      <c r="ALC666" s="793"/>
      <c r="ALD666" s="793"/>
      <c r="ALE666" s="793"/>
      <c r="ALF666" s="793"/>
      <c r="ALG666" s="793"/>
      <c r="ALH666" s="793"/>
      <c r="ALI666" s="793"/>
      <c r="ALJ666" s="793"/>
      <c r="ALK666" s="793"/>
      <c r="ALL666" s="793"/>
      <c r="ALM666" s="793"/>
      <c r="ALN666" s="793"/>
      <c r="ALO666" s="793"/>
      <c r="ALP666" s="793"/>
      <c r="ALQ666" s="793"/>
      <c r="ALR666" s="793"/>
      <c r="ALS666" s="793"/>
      <c r="ALT666" s="793"/>
      <c r="ALU666" s="793"/>
      <c r="ALV666" s="793"/>
      <c r="ALW666" s="793"/>
      <c r="ALX666" s="793"/>
      <c r="ALY666" s="793"/>
      <c r="ALZ666" s="793"/>
      <c r="AMA666" s="793"/>
      <c r="AMB666" s="793"/>
      <c r="AMC666" s="793"/>
      <c r="AMD666" s="793"/>
      <c r="AME666" s="793"/>
      <c r="AMF666" s="793"/>
      <c r="AMG666" s="793"/>
      <c r="AMH666" s="793"/>
      <c r="AMI666" s="793"/>
      <c r="AMJ666" s="793"/>
      <c r="AMK666" s="793"/>
      <c r="AML666" s="793"/>
      <c r="AMM666" s="793"/>
      <c r="AMN666" s="793"/>
      <c r="AMO666" s="793"/>
      <c r="AMP666" s="793"/>
      <c r="AMQ666" s="793"/>
      <c r="AMR666" s="793"/>
      <c r="AMS666" s="793"/>
      <c r="AMT666" s="793"/>
      <c r="AMU666" s="793"/>
      <c r="AMV666" s="793"/>
      <c r="AMW666" s="793"/>
      <c r="AMX666" s="793"/>
      <c r="AMY666" s="793"/>
      <c r="AMZ666" s="793"/>
      <c r="ANA666" s="793"/>
      <c r="ANB666" s="793"/>
      <c r="ANC666" s="793"/>
      <c r="AND666" s="793"/>
      <c r="ANE666" s="793"/>
      <c r="ANF666" s="793"/>
      <c r="ANG666" s="793"/>
      <c r="ANH666" s="793"/>
      <c r="ANI666" s="793"/>
      <c r="ANJ666" s="793"/>
      <c r="ANK666" s="793"/>
      <c r="ANL666" s="793"/>
      <c r="ANM666" s="793"/>
      <c r="ANN666" s="793"/>
      <c r="ANO666" s="793"/>
      <c r="ANP666" s="793"/>
      <c r="ANQ666" s="793"/>
      <c r="ANR666" s="793"/>
      <c r="ANS666" s="793"/>
      <c r="ANT666" s="793"/>
      <c r="ANU666" s="793"/>
      <c r="ANV666" s="793"/>
      <c r="ANW666" s="793"/>
      <c r="ANX666" s="793"/>
      <c r="ANY666" s="793"/>
      <c r="ANZ666" s="793"/>
      <c r="AOA666" s="793"/>
      <c r="AOB666" s="793"/>
      <c r="AOC666" s="793"/>
      <c r="AOD666" s="793"/>
      <c r="AOE666" s="793"/>
      <c r="AOF666" s="793"/>
      <c r="AOG666" s="793"/>
      <c r="AOH666" s="793"/>
      <c r="AOI666" s="793"/>
      <c r="AOJ666" s="793"/>
      <c r="AOK666" s="793"/>
      <c r="AOL666" s="793"/>
      <c r="AOM666" s="793"/>
      <c r="AON666" s="793"/>
      <c r="AOO666" s="793"/>
      <c r="AOP666" s="793"/>
      <c r="AOQ666" s="793"/>
      <c r="AOR666" s="793"/>
      <c r="AOS666" s="793"/>
      <c r="AOT666" s="793"/>
      <c r="AOU666" s="793"/>
      <c r="AOV666" s="793"/>
      <c r="AOW666" s="793"/>
      <c r="AOX666" s="793"/>
      <c r="AOY666" s="793"/>
      <c r="AOZ666" s="793"/>
      <c r="APA666" s="793"/>
      <c r="APB666" s="793"/>
      <c r="APC666" s="793"/>
      <c r="APD666" s="793"/>
      <c r="APE666" s="793"/>
      <c r="APF666" s="793"/>
      <c r="APG666" s="793"/>
      <c r="APH666" s="793"/>
      <c r="API666" s="793"/>
      <c r="APJ666" s="793"/>
      <c r="APK666" s="793"/>
      <c r="APL666" s="793"/>
      <c r="APM666" s="793"/>
      <c r="APN666" s="793"/>
      <c r="APO666" s="793"/>
      <c r="APP666" s="793"/>
      <c r="APQ666" s="793"/>
      <c r="APR666" s="793"/>
      <c r="APS666" s="793"/>
      <c r="APT666" s="793"/>
      <c r="APU666" s="793"/>
      <c r="APV666" s="793"/>
      <c r="APW666" s="793"/>
      <c r="APX666" s="793"/>
      <c r="APY666" s="793"/>
      <c r="APZ666" s="793"/>
      <c r="AQA666" s="793"/>
      <c r="AQB666" s="793"/>
      <c r="AQC666" s="793"/>
      <c r="AQD666" s="793"/>
      <c r="AQE666" s="802"/>
      <c r="AQF666" s="802"/>
      <c r="AQG666" s="802"/>
      <c r="AQH666" s="802"/>
      <c r="AQI666" s="802"/>
      <c r="AQJ666" s="802"/>
      <c r="AQK666" s="802"/>
      <c r="AQL666" s="802"/>
      <c r="AQM666" s="802"/>
      <c r="AQN666" s="802"/>
      <c r="AQO666" s="802"/>
      <c r="AQP666" s="802"/>
      <c r="AQQ666" s="802"/>
      <c r="AQR666" s="802"/>
      <c r="AQS666" s="802"/>
      <c r="AQT666" s="802"/>
      <c r="AQU666" s="802"/>
      <c r="AQV666" s="802"/>
      <c r="AQW666" s="802"/>
      <c r="AQX666" s="802"/>
      <c r="AQY666" s="802"/>
      <c r="AQZ666" s="802"/>
      <c r="ARA666" s="802"/>
      <c r="ARB666" s="802"/>
      <c r="ARC666" s="802"/>
      <c r="ARD666" s="802"/>
      <c r="ARE666" s="802"/>
      <c r="ARF666" s="802"/>
      <c r="ARG666" s="802"/>
      <c r="ARH666" s="802"/>
      <c r="ARI666" s="802"/>
      <c r="ARJ666" s="802"/>
      <c r="ARK666" s="802"/>
      <c r="ARL666" s="802"/>
      <c r="ARM666" s="802"/>
      <c r="ARN666" s="802"/>
      <c r="ARO666" s="802"/>
      <c r="ARP666" s="802"/>
      <c r="ARQ666" s="802"/>
      <c r="ARR666" s="802"/>
      <c r="ARS666" s="802"/>
      <c r="ART666" s="802"/>
      <c r="ARU666" s="802"/>
      <c r="ARV666" s="802"/>
      <c r="ARW666" s="802"/>
      <c r="ARX666" s="802"/>
      <c r="ARY666" s="802"/>
      <c r="ARZ666" s="802"/>
      <c r="ASA666" s="802"/>
      <c r="ASB666" s="802"/>
      <c r="ASC666" s="802"/>
      <c r="ASD666" s="802"/>
      <c r="ASE666" s="802"/>
      <c r="ASF666" s="802"/>
      <c r="ASG666" s="802"/>
      <c r="ASH666" s="802"/>
      <c r="ASI666" s="802"/>
      <c r="ASJ666" s="802"/>
      <c r="ASK666" s="802"/>
      <c r="ASL666" s="802"/>
      <c r="ASM666" s="793"/>
      <c r="ASN666" s="793"/>
      <c r="ASO666" s="793"/>
      <c r="ASP666" s="793"/>
      <c r="ASQ666" s="793"/>
      <c r="ASR666" s="793"/>
      <c r="ASS666" s="793"/>
      <c r="AST666" s="793"/>
      <c r="ASU666" s="793"/>
      <c r="ASV666" s="793"/>
      <c r="ASW666" s="793"/>
      <c r="ASX666" s="793"/>
      <c r="ASY666" s="793"/>
      <c r="ASZ666" s="793"/>
      <c r="ATA666" s="793"/>
      <c r="ATB666" s="793"/>
      <c r="ATC666" s="793"/>
      <c r="ATD666" s="793"/>
      <c r="ATE666" s="793"/>
      <c r="ATF666" s="793"/>
      <c r="ATG666" s="793"/>
      <c r="ATH666" s="793"/>
      <c r="ATI666" s="793"/>
      <c r="ATJ666" s="793"/>
      <c r="ATK666" s="793"/>
      <c r="ATL666" s="793"/>
      <c r="ATM666" s="793"/>
      <c r="ATN666" s="793"/>
      <c r="ATO666" s="793"/>
      <c r="ATP666" s="793"/>
      <c r="ATQ666" s="609"/>
      <c r="ATS666"/>
      <c r="ATT666"/>
      <c r="ATU666"/>
      <c r="ATZ666" s="609"/>
      <c r="AUB666" s="648"/>
      <c r="AUC666" s="1093" t="s">
        <v>98</v>
      </c>
      <c r="AUD666" s="1093"/>
      <c r="AUE666" s="1093"/>
      <c r="AUF666" s="1093"/>
      <c r="AUG666" s="1093"/>
      <c r="AUH666" s="1093"/>
      <c r="AUI666" s="1093"/>
      <c r="AUP666" s="649"/>
      <c r="AUR666" s="649"/>
      <c r="AUT666" s="649"/>
      <c r="AVA666" s="658"/>
      <c r="AVI666" s="609"/>
      <c r="AZS666" s="609"/>
    </row>
    <row r="667" spans="21:1371" s="178" customFormat="1" ht="13.5">
      <c r="U667" s="781"/>
      <c r="V667" s="781"/>
      <c r="W667" s="781"/>
      <c r="AS667" s="802"/>
      <c r="AT667" s="802"/>
      <c r="AU667" s="802"/>
      <c r="AV667" s="802"/>
      <c r="AW667" s="802"/>
      <c r="AX667" s="802"/>
      <c r="AY667" s="802"/>
      <c r="AZ667" s="802"/>
      <c r="BA667" s="802"/>
      <c r="BB667" s="802"/>
      <c r="BC667" s="802"/>
      <c r="BD667" s="802"/>
      <c r="BE667" s="802"/>
      <c r="BF667" s="802"/>
      <c r="BG667" s="802"/>
      <c r="BH667" s="802"/>
      <c r="BI667" s="802"/>
      <c r="BJ667" s="802"/>
      <c r="BK667" s="802"/>
      <c r="BL667" s="802"/>
      <c r="BM667" s="802"/>
      <c r="BN667" s="802"/>
      <c r="BO667" s="802"/>
      <c r="BP667" s="802"/>
      <c r="BQ667" s="802"/>
      <c r="BR667" s="802"/>
      <c r="BS667" s="802"/>
      <c r="BT667" s="802"/>
      <c r="BU667" s="802"/>
      <c r="BV667" s="802"/>
      <c r="BW667" s="802"/>
      <c r="BX667" s="802"/>
      <c r="BY667" s="802"/>
      <c r="BZ667" s="802"/>
      <c r="CA667" s="802"/>
      <c r="CB667" s="802"/>
      <c r="CC667" s="802"/>
      <c r="CD667" s="802"/>
      <c r="CE667" s="802"/>
      <c r="CF667" s="802"/>
      <c r="CG667" s="802"/>
      <c r="CH667" s="802"/>
      <c r="CI667" s="802"/>
      <c r="CJ667" s="802"/>
      <c r="CK667" s="802"/>
      <c r="CL667" s="802"/>
      <c r="CM667" s="802"/>
      <c r="CN667" s="802"/>
      <c r="CO667" s="802"/>
      <c r="CP667" s="802"/>
      <c r="CQ667" s="802"/>
      <c r="CR667" s="802"/>
      <c r="CS667" s="802"/>
      <c r="CT667" s="802"/>
      <c r="CU667" s="802"/>
      <c r="CV667" s="802"/>
      <c r="CW667" s="802"/>
      <c r="CX667" s="802"/>
      <c r="CY667" s="802"/>
      <c r="CZ667" s="802"/>
      <c r="DA667" s="802"/>
      <c r="DB667" s="802"/>
      <c r="DC667" s="802"/>
      <c r="DD667" s="802"/>
      <c r="DE667" s="802"/>
      <c r="DF667" s="802"/>
      <c r="DG667" s="802"/>
      <c r="DH667" s="802"/>
      <c r="DI667" s="802"/>
      <c r="DJ667" s="802"/>
      <c r="DK667" s="802"/>
      <c r="DL667" s="802"/>
      <c r="DM667" s="802"/>
      <c r="DN667" s="802"/>
      <c r="DO667" s="802"/>
      <c r="DP667" s="802"/>
      <c r="DQ667" s="802"/>
      <c r="DR667" s="802"/>
      <c r="DS667" s="802"/>
      <c r="DT667" s="802"/>
      <c r="DU667" s="802"/>
      <c r="DV667" s="802"/>
      <c r="DW667" s="802"/>
      <c r="DX667" s="802"/>
      <c r="DY667" s="802"/>
      <c r="DZ667" s="802"/>
      <c r="EA667" s="802"/>
      <c r="EB667" s="802"/>
      <c r="EC667" s="802"/>
      <c r="ED667" s="802"/>
      <c r="EE667" s="802"/>
      <c r="EF667" s="802"/>
      <c r="EG667" s="802"/>
      <c r="EH667" s="802"/>
      <c r="EI667" s="802"/>
      <c r="EJ667" s="802"/>
      <c r="EK667" s="802"/>
      <c r="EL667" s="802"/>
      <c r="EM667" s="802"/>
      <c r="EN667" s="802"/>
      <c r="EO667" s="802"/>
      <c r="EP667" s="802"/>
      <c r="EQ667" s="802"/>
      <c r="ER667" s="802"/>
      <c r="ES667" s="802"/>
      <c r="ET667" s="802"/>
      <c r="EU667" s="802"/>
      <c r="EV667" s="802"/>
      <c r="EW667" s="802"/>
      <c r="EX667" s="802"/>
      <c r="EY667" s="802"/>
      <c r="EZ667" s="802"/>
      <c r="FA667" s="802"/>
      <c r="FB667" s="802"/>
      <c r="FC667" s="802"/>
      <c r="FD667" s="802"/>
      <c r="FE667" s="802"/>
      <c r="FF667" s="802"/>
      <c r="FG667" s="802"/>
      <c r="FH667" s="802"/>
      <c r="FI667" s="802"/>
      <c r="FJ667" s="802"/>
      <c r="FK667" s="802"/>
      <c r="FL667" s="802"/>
      <c r="FM667" s="802"/>
      <c r="FN667" s="802"/>
      <c r="FO667" s="802"/>
      <c r="FP667" s="802"/>
      <c r="FQ667" s="802"/>
      <c r="FR667" s="802"/>
      <c r="FS667" s="802"/>
      <c r="FT667" s="802"/>
      <c r="FU667" s="802"/>
      <c r="FV667" s="802"/>
      <c r="FW667" s="802"/>
      <c r="FX667" s="802"/>
      <c r="FY667" s="802"/>
      <c r="FZ667" s="802"/>
      <c r="GA667" s="802"/>
      <c r="GB667" s="802"/>
      <c r="GC667" s="802"/>
      <c r="GD667" s="802"/>
      <c r="GE667" s="802"/>
      <c r="GF667" s="802"/>
      <c r="GG667" s="802"/>
      <c r="GH667" s="802"/>
      <c r="GI667" s="802"/>
      <c r="GJ667" s="802"/>
      <c r="GK667" s="802"/>
      <c r="GL667" s="802"/>
      <c r="GM667" s="802"/>
      <c r="GN667" s="802"/>
      <c r="GO667" s="802"/>
      <c r="GP667" s="802"/>
      <c r="GQ667" s="802"/>
      <c r="GR667" s="802"/>
      <c r="GS667" s="802"/>
      <c r="GT667" s="802"/>
      <c r="GU667" s="802"/>
      <c r="GV667" s="802"/>
      <c r="GW667" s="802"/>
      <c r="GX667" s="802"/>
      <c r="GY667" s="802"/>
      <c r="GZ667" s="802"/>
      <c r="HA667" s="802"/>
      <c r="HB667" s="802"/>
      <c r="HC667" s="802"/>
      <c r="HD667" s="802"/>
      <c r="HE667" s="802"/>
      <c r="HF667" s="802"/>
      <c r="HG667" s="802"/>
      <c r="HH667" s="802"/>
      <c r="HI667" s="802"/>
      <c r="HJ667" s="802"/>
      <c r="HK667" s="802"/>
      <c r="HL667" s="802"/>
      <c r="HM667" s="802"/>
      <c r="HN667" s="802"/>
      <c r="HO667" s="802"/>
      <c r="HP667" s="802"/>
      <c r="HQ667" s="802"/>
      <c r="HR667" s="802"/>
      <c r="HS667" s="802"/>
      <c r="HT667" s="802"/>
      <c r="HU667" s="802"/>
      <c r="HV667" s="802"/>
      <c r="HW667" s="802"/>
      <c r="HX667" s="802"/>
      <c r="HY667" s="802"/>
      <c r="HZ667" s="802"/>
      <c r="IA667" s="802"/>
      <c r="IB667" s="802"/>
      <c r="IC667" s="802"/>
      <c r="ID667" s="802"/>
      <c r="IE667" s="802"/>
      <c r="IF667" s="802"/>
      <c r="IG667" s="802"/>
      <c r="IH667" s="802"/>
      <c r="II667" s="802"/>
      <c r="IJ667" s="802"/>
      <c r="IK667" s="802"/>
      <c r="IL667" s="802"/>
      <c r="IM667" s="802"/>
      <c r="IN667" s="802"/>
      <c r="IO667" s="802"/>
      <c r="IP667" s="802"/>
      <c r="IQ667" s="802"/>
      <c r="IR667" s="802"/>
      <c r="IS667" s="802"/>
      <c r="IT667" s="802"/>
      <c r="IU667" s="802"/>
      <c r="IV667" s="802"/>
      <c r="IW667" s="802"/>
      <c r="IX667" s="802"/>
      <c r="IY667" s="802"/>
      <c r="IZ667" s="802"/>
      <c r="JA667" s="802"/>
      <c r="JB667" s="802"/>
      <c r="JC667" s="802"/>
      <c r="JD667" s="802"/>
      <c r="JE667" s="802"/>
      <c r="JF667" s="802"/>
      <c r="JG667" s="802"/>
      <c r="JH667" s="802"/>
      <c r="JI667" s="802"/>
      <c r="JJ667" s="802"/>
      <c r="JK667" s="802"/>
      <c r="JL667" s="802"/>
      <c r="JM667" s="802"/>
      <c r="JN667" s="802"/>
      <c r="JO667" s="802"/>
      <c r="JP667" s="802"/>
      <c r="JQ667" s="802"/>
      <c r="JR667" s="802"/>
      <c r="JS667" s="802"/>
      <c r="JT667" s="802"/>
      <c r="JU667" s="802"/>
      <c r="JV667" s="802"/>
      <c r="JW667" s="802"/>
      <c r="JX667" s="802"/>
      <c r="JY667" s="802"/>
      <c r="JZ667" s="802"/>
      <c r="KA667" s="802"/>
      <c r="KB667" s="802"/>
      <c r="KC667" s="802"/>
      <c r="KD667" s="802"/>
      <c r="KE667" s="802"/>
      <c r="KF667" s="802"/>
      <c r="KG667" s="802"/>
      <c r="KH667" s="802"/>
      <c r="KI667" s="802"/>
      <c r="KJ667" s="802"/>
      <c r="KK667" s="802"/>
      <c r="KL667" s="802"/>
      <c r="KM667" s="802"/>
      <c r="KN667" s="802"/>
      <c r="KO667" s="802"/>
      <c r="KP667" s="802"/>
      <c r="KQ667" s="802"/>
      <c r="KR667" s="802"/>
      <c r="KS667" s="802"/>
      <c r="KT667" s="802"/>
      <c r="KU667" s="802"/>
      <c r="KV667" s="802"/>
      <c r="KW667" s="802"/>
      <c r="KX667" s="802"/>
      <c r="KY667" s="802"/>
      <c r="KZ667" s="802"/>
      <c r="LA667" s="802"/>
      <c r="LB667" s="802"/>
      <c r="LC667" s="802"/>
      <c r="LD667" s="802"/>
      <c r="LE667" s="802"/>
      <c r="LF667" s="802"/>
      <c r="LG667" s="802"/>
      <c r="LH667" s="802"/>
      <c r="LI667" s="802"/>
      <c r="LJ667" s="802"/>
      <c r="LK667" s="802"/>
      <c r="LL667" s="802"/>
      <c r="LM667" s="802"/>
      <c r="LN667" s="802"/>
      <c r="LO667" s="802"/>
      <c r="LP667" s="802"/>
      <c r="LQ667" s="802"/>
      <c r="LR667" s="802"/>
      <c r="LS667" s="802"/>
      <c r="LT667" s="802"/>
      <c r="LU667" s="802"/>
      <c r="LV667" s="802"/>
      <c r="LW667" s="802"/>
      <c r="LX667" s="802"/>
      <c r="LY667" s="802"/>
      <c r="LZ667" s="802"/>
      <c r="MA667" s="802"/>
      <c r="MB667" s="802"/>
      <c r="MC667" s="802"/>
      <c r="MD667" s="802"/>
      <c r="ME667" s="802"/>
      <c r="MF667" s="802"/>
      <c r="MG667" s="802"/>
      <c r="MH667" s="802"/>
      <c r="MI667" s="802"/>
      <c r="MJ667" s="802"/>
      <c r="MK667" s="802"/>
      <c r="ML667" s="802"/>
      <c r="MM667" s="802"/>
      <c r="MN667" s="802"/>
      <c r="MO667" s="802"/>
      <c r="MP667" s="802"/>
      <c r="MQ667" s="802"/>
      <c r="MR667" s="802"/>
      <c r="MS667" s="802"/>
      <c r="MT667" s="802"/>
      <c r="MU667" s="802"/>
      <c r="MV667" s="802"/>
      <c r="MW667" s="802"/>
      <c r="MX667" s="802"/>
      <c r="MY667" s="802"/>
      <c r="MZ667" s="802"/>
      <c r="NA667" s="802"/>
      <c r="NB667" s="802"/>
      <c r="NC667" s="802"/>
      <c r="ND667" s="802"/>
      <c r="NE667" s="802"/>
      <c r="NF667" s="802"/>
      <c r="NG667" s="802"/>
      <c r="NH667" s="802"/>
      <c r="NI667" s="802"/>
      <c r="NJ667" s="802"/>
      <c r="NK667" s="802"/>
      <c r="NL667" s="802"/>
      <c r="NM667" s="802"/>
      <c r="NN667" s="802"/>
      <c r="NO667" s="802"/>
      <c r="NP667" s="802"/>
      <c r="NQ667" s="802"/>
      <c r="NR667" s="802"/>
      <c r="NS667" s="802"/>
      <c r="NT667" s="802"/>
      <c r="NU667" s="802"/>
      <c r="NV667" s="802"/>
      <c r="NW667" s="802"/>
      <c r="NX667" s="802"/>
      <c r="NY667" s="802"/>
      <c r="NZ667" s="802"/>
      <c r="OA667" s="802"/>
      <c r="OB667" s="802"/>
      <c r="OC667" s="802"/>
      <c r="OD667" s="802"/>
      <c r="OE667" s="802"/>
      <c r="OF667" s="802"/>
      <c r="OG667" s="802"/>
      <c r="OH667" s="802"/>
      <c r="OI667" s="802"/>
      <c r="OJ667" s="802"/>
      <c r="OK667" s="802"/>
      <c r="OL667" s="802"/>
      <c r="OM667" s="802"/>
      <c r="ON667" s="802"/>
      <c r="OO667" s="802"/>
      <c r="OP667" s="802"/>
      <c r="OQ667" s="802"/>
      <c r="OR667" s="802"/>
      <c r="OS667" s="802"/>
      <c r="OT667" s="802"/>
      <c r="OU667" s="802"/>
      <c r="OV667" s="802"/>
      <c r="OW667" s="802"/>
      <c r="OX667" s="802"/>
      <c r="OY667" s="802"/>
      <c r="OZ667" s="802"/>
      <c r="PA667" s="802"/>
      <c r="PB667" s="802"/>
      <c r="PC667" s="802"/>
      <c r="PD667" s="802"/>
      <c r="PE667" s="802"/>
      <c r="PF667" s="802"/>
      <c r="PG667" s="802"/>
      <c r="PH667" s="802"/>
      <c r="PI667" s="802"/>
      <c r="PJ667" s="802"/>
      <c r="PK667" s="802"/>
      <c r="PL667" s="802"/>
      <c r="PM667" s="802"/>
      <c r="PN667" s="802"/>
      <c r="PO667" s="802"/>
      <c r="PP667" s="802"/>
      <c r="PQ667" s="802"/>
      <c r="PR667" s="802"/>
      <c r="PS667" s="802"/>
      <c r="PT667" s="802"/>
      <c r="PU667" s="802"/>
      <c r="PV667" s="802"/>
      <c r="PW667" s="802"/>
      <c r="PX667" s="802"/>
      <c r="PY667" s="802"/>
      <c r="PZ667" s="802"/>
      <c r="QA667" s="802"/>
      <c r="QB667" s="802"/>
      <c r="QC667" s="802"/>
      <c r="QD667" s="802"/>
      <c r="QE667" s="802"/>
      <c r="QF667" s="802"/>
      <c r="QG667" s="802"/>
      <c r="QH667" s="802"/>
      <c r="QI667" s="802"/>
      <c r="QJ667" s="802"/>
      <c r="QK667" s="802"/>
      <c r="QL667" s="802"/>
      <c r="QM667" s="802"/>
      <c r="QN667" s="802"/>
      <c r="QO667" s="802"/>
      <c r="QP667" s="802"/>
      <c r="QQ667" s="802"/>
      <c r="QR667" s="802"/>
      <c r="QS667" s="802"/>
      <c r="QT667" s="802"/>
      <c r="QU667" s="802"/>
      <c r="QV667" s="802"/>
      <c r="QW667" s="802"/>
      <c r="QX667" s="802"/>
      <c r="QY667" s="802"/>
      <c r="QZ667" s="802"/>
      <c r="RA667" s="802"/>
      <c r="RB667" s="802"/>
      <c r="RC667" s="802"/>
      <c r="RD667" s="802"/>
      <c r="RE667" s="802"/>
      <c r="RF667" s="802"/>
      <c r="RG667" s="802"/>
      <c r="RH667" s="802"/>
      <c r="RI667" s="802"/>
      <c r="RJ667" s="802"/>
      <c r="RK667" s="802"/>
      <c r="RL667" s="802"/>
      <c r="RM667" s="802"/>
      <c r="RN667" s="802"/>
      <c r="RO667" s="802"/>
      <c r="RP667" s="802"/>
      <c r="RQ667" s="802"/>
      <c r="RR667" s="802"/>
      <c r="RS667" s="802"/>
      <c r="RT667" s="802"/>
      <c r="RU667" s="802"/>
      <c r="RV667" s="802"/>
      <c r="RW667" s="802"/>
      <c r="RX667" s="802"/>
      <c r="RY667" s="802"/>
      <c r="RZ667" s="802"/>
      <c r="SA667" s="802"/>
      <c r="SB667" s="802"/>
      <c r="SC667" s="802"/>
      <c r="SD667" s="802"/>
      <c r="SE667" s="802"/>
      <c r="SF667" s="802"/>
      <c r="SG667" s="802"/>
      <c r="SH667" s="802"/>
      <c r="SI667" s="802"/>
      <c r="SJ667" s="802"/>
      <c r="SK667" s="802"/>
      <c r="SL667" s="802"/>
      <c r="SM667" s="802"/>
      <c r="SN667" s="802"/>
      <c r="SO667" s="802"/>
      <c r="SP667" s="802"/>
      <c r="SQ667" s="802"/>
      <c r="SR667" s="802"/>
      <c r="SS667" s="802"/>
      <c r="ST667" s="802"/>
      <c r="SU667" s="802"/>
      <c r="SV667" s="802"/>
      <c r="SW667" s="802"/>
      <c r="SX667" s="802"/>
      <c r="SY667" s="802"/>
      <c r="SZ667" s="802"/>
      <c r="TA667" s="802"/>
      <c r="TB667" s="802"/>
      <c r="TC667" s="802"/>
      <c r="TD667" s="802"/>
      <c r="TE667" s="802"/>
      <c r="TF667" s="802"/>
      <c r="TG667" s="802"/>
      <c r="TH667" s="802"/>
      <c r="TI667" s="802"/>
      <c r="TJ667" s="802"/>
      <c r="TK667" s="802"/>
      <c r="TL667" s="802"/>
      <c r="TM667" s="802"/>
      <c r="TN667" s="802"/>
      <c r="TO667" s="802"/>
      <c r="TP667" s="802"/>
      <c r="TQ667" s="802"/>
      <c r="TR667" s="802"/>
      <c r="TS667" s="802"/>
      <c r="TT667" s="802"/>
      <c r="TU667" s="802"/>
      <c r="TV667" s="802"/>
      <c r="TW667" s="802"/>
      <c r="TX667" s="802"/>
      <c r="TY667" s="802"/>
      <c r="TZ667" s="802"/>
      <c r="UA667" s="802"/>
      <c r="UB667" s="802"/>
      <c r="UC667" s="802"/>
      <c r="UD667" s="802"/>
      <c r="UE667" s="802"/>
      <c r="UF667" s="802"/>
      <c r="UG667" s="802"/>
      <c r="UH667" s="802"/>
      <c r="UI667" s="802"/>
      <c r="UJ667" s="802"/>
      <c r="UK667" s="802"/>
      <c r="UL667" s="802"/>
      <c r="UM667" s="802"/>
      <c r="UN667" s="802"/>
      <c r="UO667" s="802"/>
      <c r="UP667" s="802"/>
      <c r="UQ667" s="802"/>
      <c r="UR667" s="802"/>
      <c r="US667" s="802"/>
      <c r="UT667" s="802"/>
      <c r="UU667" s="802"/>
      <c r="UV667" s="802"/>
      <c r="UW667" s="802"/>
      <c r="UX667" s="802"/>
      <c r="UY667" s="802"/>
      <c r="UZ667" s="802"/>
      <c r="VA667" s="802"/>
      <c r="VB667" s="802"/>
      <c r="VC667" s="802"/>
      <c r="VD667" s="802"/>
      <c r="VE667" s="802"/>
      <c r="VF667" s="802"/>
      <c r="VG667" s="802"/>
      <c r="VH667" s="802"/>
      <c r="VI667" s="802"/>
      <c r="VJ667" s="802"/>
      <c r="VK667" s="802"/>
      <c r="VL667" s="802"/>
      <c r="VM667" s="802"/>
      <c r="VN667" s="802"/>
      <c r="VO667" s="802"/>
      <c r="VP667" s="802"/>
      <c r="VQ667" s="802"/>
      <c r="VR667" s="802"/>
      <c r="VS667" s="802"/>
      <c r="VT667" s="802"/>
      <c r="VU667" s="802"/>
      <c r="VV667" s="802"/>
      <c r="VW667" s="802"/>
      <c r="VX667" s="802"/>
      <c r="VY667" s="802"/>
      <c r="VZ667" s="802"/>
      <c r="WA667" s="802"/>
      <c r="WB667" s="802"/>
      <c r="WC667" s="802"/>
      <c r="WD667" s="802"/>
      <c r="WE667" s="802"/>
      <c r="WF667" s="802"/>
      <c r="WG667" s="802"/>
      <c r="WH667" s="802"/>
      <c r="WI667" s="802"/>
      <c r="WJ667" s="802"/>
      <c r="WK667" s="802"/>
      <c r="WL667" s="802"/>
      <c r="WM667" s="802"/>
      <c r="WN667" s="802"/>
      <c r="WO667" s="802"/>
      <c r="WP667" s="802"/>
      <c r="WQ667" s="802"/>
      <c r="WR667" s="802"/>
      <c r="WS667" s="802"/>
      <c r="WT667" s="802"/>
      <c r="WU667" s="802"/>
      <c r="WV667" s="802"/>
      <c r="WW667" s="802"/>
      <c r="WX667" s="802"/>
      <c r="WY667" s="802"/>
      <c r="WZ667" s="802"/>
      <c r="XA667" s="802"/>
      <c r="XB667" s="802"/>
      <c r="XC667" s="802"/>
      <c r="XD667" s="802"/>
      <c r="XE667" s="802"/>
      <c r="XF667" s="802"/>
      <c r="XG667" s="802"/>
      <c r="XH667" s="802"/>
      <c r="XI667" s="802"/>
      <c r="XJ667" s="802"/>
      <c r="XK667" s="802"/>
      <c r="XL667" s="802"/>
      <c r="XM667" s="802"/>
      <c r="XN667" s="802"/>
      <c r="XO667" s="802"/>
      <c r="XP667" s="802"/>
      <c r="XQ667" s="802"/>
      <c r="XR667" s="802"/>
      <c r="XS667" s="802"/>
      <c r="XT667" s="802"/>
      <c r="XU667" s="802"/>
      <c r="XV667" s="802"/>
      <c r="XW667" s="802"/>
      <c r="XX667" s="802"/>
      <c r="XY667" s="802"/>
      <c r="XZ667" s="802"/>
      <c r="YA667" s="802"/>
      <c r="YB667" s="802"/>
      <c r="YC667" s="802"/>
      <c r="YD667" s="802"/>
      <c r="YE667" s="802"/>
      <c r="YF667" s="802"/>
      <c r="YG667" s="802"/>
      <c r="YH667" s="802"/>
      <c r="YI667" s="802"/>
      <c r="YJ667" s="802"/>
      <c r="YK667" s="802"/>
      <c r="YL667" s="802"/>
      <c r="YM667" s="802"/>
      <c r="YN667" s="802"/>
      <c r="YO667" s="802"/>
      <c r="YP667" s="802"/>
      <c r="YQ667" s="802"/>
      <c r="YR667" s="802"/>
      <c r="YS667" s="802"/>
      <c r="YT667" s="802"/>
      <c r="YU667" s="802"/>
      <c r="YV667" s="802"/>
      <c r="YW667" s="802"/>
      <c r="YX667" s="802"/>
      <c r="YY667" s="802"/>
      <c r="YZ667" s="802"/>
      <c r="ZA667" s="802"/>
      <c r="ZB667" s="802"/>
      <c r="ZC667" s="802"/>
      <c r="ZD667" s="802"/>
      <c r="ZE667" s="802"/>
      <c r="ZF667" s="802"/>
      <c r="ZG667" s="802"/>
      <c r="ZH667" s="802"/>
      <c r="ZI667" s="802"/>
      <c r="ZJ667" s="802"/>
      <c r="ZK667" s="802"/>
      <c r="ZL667" s="802"/>
      <c r="ZM667" s="802"/>
      <c r="ZN667" s="802"/>
      <c r="ZO667" s="802"/>
      <c r="ZP667" s="802"/>
      <c r="ZQ667" s="802"/>
      <c r="ZR667" s="802"/>
      <c r="ZS667" s="802"/>
      <c r="ZT667" s="802"/>
      <c r="ZU667" s="802"/>
      <c r="ZV667" s="802"/>
      <c r="ZW667" s="802"/>
      <c r="ZX667" s="802"/>
      <c r="ZY667" s="802"/>
      <c r="ZZ667" s="802"/>
      <c r="AAA667" s="802"/>
      <c r="AAB667" s="802"/>
      <c r="AAC667" s="802"/>
      <c r="AAD667" s="802"/>
      <c r="AAE667" s="802"/>
      <c r="AAF667" s="802"/>
      <c r="AAG667" s="802"/>
      <c r="AAH667" s="802"/>
      <c r="AAI667" s="802"/>
      <c r="AAJ667" s="802"/>
      <c r="AAK667" s="802"/>
      <c r="AAL667" s="802"/>
      <c r="AAM667" s="802"/>
      <c r="AAN667" s="802"/>
      <c r="AAO667" s="802"/>
      <c r="AAP667" s="802"/>
      <c r="AAQ667" s="802"/>
      <c r="AAR667" s="802"/>
      <c r="AAS667" s="802"/>
      <c r="AAT667" s="802"/>
      <c r="AAU667" s="802"/>
      <c r="AAV667" s="802"/>
      <c r="AAW667" s="802"/>
      <c r="AAX667" s="802"/>
      <c r="AAY667" s="802"/>
      <c r="AAZ667" s="802"/>
      <c r="ABA667" s="802"/>
      <c r="ABB667" s="802"/>
      <c r="ABC667" s="802"/>
      <c r="ABD667" s="802"/>
      <c r="ABE667" s="802"/>
      <c r="ABF667" s="802"/>
      <c r="ABG667" s="802"/>
      <c r="ABH667" s="802"/>
      <c r="ABI667" s="802"/>
      <c r="ABJ667" s="802"/>
      <c r="ABK667" s="802"/>
      <c r="ABL667" s="802"/>
      <c r="ABM667" s="802"/>
      <c r="ABN667" s="802"/>
      <c r="ABO667" s="802"/>
      <c r="ABP667" s="802"/>
      <c r="ABQ667" s="802"/>
      <c r="ABR667" s="802"/>
      <c r="ABS667" s="802"/>
      <c r="ABT667" s="802"/>
      <c r="ABU667" s="802"/>
      <c r="ABV667" s="802"/>
      <c r="ABW667" s="802"/>
      <c r="ABX667" s="802"/>
      <c r="ABY667" s="802"/>
      <c r="ABZ667" s="802"/>
      <c r="ACA667" s="802"/>
      <c r="ACB667" s="802"/>
      <c r="ACC667" s="802"/>
      <c r="ACD667" s="802"/>
      <c r="ACE667" s="802"/>
      <c r="ACF667" s="802"/>
      <c r="ACG667" s="802"/>
      <c r="ACH667" s="802"/>
      <c r="ACI667" s="802"/>
      <c r="ACJ667" s="802"/>
      <c r="ACK667" s="802"/>
      <c r="ACL667" s="802"/>
      <c r="ACM667" s="802"/>
      <c r="ACN667" s="802"/>
      <c r="ACO667" s="802"/>
      <c r="ACP667" s="802"/>
      <c r="ACQ667" s="802"/>
      <c r="ACR667" s="802"/>
      <c r="ACS667" s="802"/>
      <c r="ACT667" s="802"/>
      <c r="ACU667" s="802"/>
      <c r="ACV667" s="802"/>
      <c r="ACW667" s="802"/>
      <c r="ACX667" s="802"/>
      <c r="ACY667" s="802"/>
      <c r="ACZ667" s="802"/>
      <c r="ADA667" s="802"/>
      <c r="ADB667" s="802"/>
      <c r="ADC667" s="802"/>
      <c r="ADD667" s="802"/>
      <c r="ADE667" s="802"/>
      <c r="ADF667" s="802"/>
      <c r="ADG667" s="802"/>
      <c r="ADH667" s="802"/>
      <c r="ADI667" s="802"/>
      <c r="ADJ667" s="802"/>
      <c r="ADK667" s="802"/>
      <c r="ADL667" s="802"/>
      <c r="ADM667" s="802"/>
      <c r="ADN667" s="802"/>
      <c r="ADO667" s="802"/>
      <c r="ADP667" s="802"/>
      <c r="ADQ667" s="802"/>
      <c r="ADR667" s="802"/>
      <c r="ADS667" s="802"/>
      <c r="ADT667" s="802"/>
      <c r="ADU667" s="802"/>
      <c r="ADV667" s="802"/>
      <c r="ADW667" s="802"/>
      <c r="ADX667" s="802"/>
      <c r="ADY667" s="802"/>
      <c r="ADZ667" s="802"/>
      <c r="AEA667" s="802"/>
      <c r="AEB667" s="802"/>
      <c r="AEC667" s="802"/>
      <c r="AED667" s="802"/>
      <c r="AEE667" s="802"/>
      <c r="AEF667" s="802"/>
      <c r="AEG667" s="802"/>
      <c r="AEH667" s="802"/>
      <c r="AEI667" s="802"/>
      <c r="AEJ667" s="802"/>
      <c r="AEK667" s="802"/>
      <c r="AEL667" s="802"/>
      <c r="AEM667" s="802"/>
      <c r="AEN667" s="802"/>
      <c r="AEO667" s="802"/>
      <c r="AEP667" s="802"/>
      <c r="AEQ667" s="802"/>
      <c r="AER667" s="802"/>
      <c r="AES667" s="802"/>
      <c r="AET667" s="802"/>
      <c r="AEU667" s="802"/>
      <c r="AEV667" s="802"/>
      <c r="AEW667" s="802"/>
      <c r="AEX667" s="802"/>
      <c r="AEY667" s="802"/>
      <c r="AEZ667" s="802"/>
      <c r="AFA667" s="802"/>
      <c r="AFB667" s="802"/>
      <c r="AFC667" s="802"/>
      <c r="AFD667" s="802"/>
      <c r="AFE667" s="802"/>
      <c r="AFF667" s="802"/>
      <c r="AFG667" s="802"/>
      <c r="AFH667" s="802"/>
      <c r="AFI667" s="802"/>
      <c r="AFJ667" s="802"/>
      <c r="AFK667" s="802"/>
      <c r="AFL667" s="802"/>
      <c r="AFM667" s="802"/>
      <c r="AFN667" s="802"/>
      <c r="AFO667" s="802"/>
      <c r="AFP667" s="802"/>
      <c r="AFQ667" s="802"/>
      <c r="AFR667" s="802"/>
      <c r="AFS667" s="802"/>
      <c r="AFT667" s="802"/>
      <c r="AFU667" s="802"/>
      <c r="AFV667" s="802"/>
      <c r="AFW667" s="802"/>
      <c r="AFX667" s="802"/>
      <c r="AFY667" s="802"/>
      <c r="AFZ667" s="802"/>
      <c r="AGA667" s="802"/>
      <c r="AGB667" s="802"/>
      <c r="AGC667" s="802"/>
      <c r="AGD667" s="802"/>
      <c r="AGE667" s="802"/>
      <c r="AGF667" s="802"/>
      <c r="AGG667" s="802"/>
      <c r="AGH667" s="802"/>
      <c r="AGI667" s="802"/>
      <c r="AGJ667" s="802"/>
      <c r="AGK667" s="802"/>
      <c r="AGL667" s="802"/>
      <c r="AGM667" s="802"/>
      <c r="AGN667" s="802"/>
      <c r="AGO667" s="802"/>
      <c r="AGP667" s="802"/>
      <c r="AGQ667" s="802"/>
      <c r="AGR667" s="802"/>
      <c r="AGS667" s="802"/>
      <c r="AGT667" s="802"/>
      <c r="AGU667" s="802"/>
      <c r="AGV667" s="802"/>
      <c r="AGW667" s="802"/>
      <c r="AGX667" s="802"/>
      <c r="AGY667" s="802"/>
      <c r="AGZ667" s="802"/>
      <c r="AHA667" s="802"/>
      <c r="AHB667" s="802"/>
      <c r="AHC667" s="802"/>
      <c r="AHD667" s="802"/>
      <c r="AHE667" s="802"/>
      <c r="AHF667" s="802"/>
      <c r="AHG667" s="802"/>
      <c r="AHH667" s="802"/>
      <c r="AHI667" s="802"/>
      <c r="AHJ667" s="802"/>
      <c r="AHK667" s="802"/>
      <c r="AHL667" s="802"/>
      <c r="AHM667" s="802"/>
      <c r="AHN667" s="802"/>
      <c r="AHO667" s="802"/>
      <c r="AHP667" s="802"/>
      <c r="AHQ667" s="802"/>
      <c r="AHR667" s="802"/>
      <c r="AHS667" s="802"/>
      <c r="AHT667" s="802"/>
      <c r="AHU667" s="802"/>
      <c r="AHV667" s="802"/>
      <c r="AHW667" s="802"/>
      <c r="AHX667" s="802"/>
      <c r="AHY667" s="802"/>
      <c r="AHZ667" s="802"/>
      <c r="AIA667" s="802"/>
      <c r="AIB667" s="802"/>
      <c r="AIC667" s="802"/>
      <c r="AID667" s="802"/>
      <c r="AIE667" s="802"/>
      <c r="AIF667" s="802"/>
      <c r="AIG667" s="802"/>
      <c r="AIH667" s="802"/>
      <c r="AII667" s="802"/>
      <c r="AIJ667" s="802"/>
      <c r="AIK667" s="793"/>
      <c r="AIL667" s="793"/>
      <c r="AIM667" s="793"/>
      <c r="AIN667" s="793"/>
      <c r="AIO667" s="793"/>
      <c r="AIP667" s="793"/>
      <c r="AIQ667" s="793"/>
      <c r="AIR667" s="793"/>
      <c r="AIS667" s="793"/>
      <c r="AIT667" s="793"/>
      <c r="AIU667" s="793"/>
      <c r="AIV667" s="793"/>
      <c r="AIW667" s="793"/>
      <c r="AIX667" s="793"/>
      <c r="AIY667" s="793"/>
      <c r="AIZ667" s="793"/>
      <c r="AJA667" s="793"/>
      <c r="AJB667" s="793"/>
      <c r="AJC667" s="793"/>
      <c r="AJD667" s="793"/>
      <c r="AJE667" s="793"/>
      <c r="AJF667" s="793"/>
      <c r="AJG667" s="793"/>
      <c r="AJH667" s="793"/>
      <c r="AJI667" s="793"/>
      <c r="AJJ667" s="793"/>
      <c r="AJK667" s="793"/>
      <c r="AJL667" s="793"/>
      <c r="AJM667" s="793"/>
      <c r="AJN667" s="793"/>
      <c r="AJO667" s="793"/>
      <c r="AJP667" s="793"/>
      <c r="AJQ667" s="793"/>
      <c r="AJR667" s="793"/>
      <c r="AJS667" s="793"/>
      <c r="AJT667" s="793"/>
      <c r="AJU667" s="793"/>
      <c r="AJV667" s="793"/>
      <c r="AJW667" s="793"/>
      <c r="AJX667" s="793"/>
      <c r="AJY667" s="793"/>
      <c r="AJZ667" s="793"/>
      <c r="AKA667" s="793"/>
      <c r="AKB667" s="793"/>
      <c r="AKC667" s="793"/>
      <c r="AKD667" s="793"/>
      <c r="AKE667" s="793"/>
      <c r="AKF667" s="793"/>
      <c r="AKG667" s="793"/>
      <c r="AKH667" s="793"/>
      <c r="AKI667" s="793"/>
      <c r="AKJ667" s="793"/>
      <c r="AKK667" s="793"/>
      <c r="AKL667" s="793"/>
      <c r="AKM667" s="793"/>
      <c r="AKN667" s="793"/>
      <c r="AKO667" s="793"/>
      <c r="AKP667" s="793"/>
      <c r="AKQ667" s="793"/>
      <c r="AKR667" s="793"/>
      <c r="AKS667" s="793"/>
      <c r="AKT667" s="793"/>
      <c r="AKU667" s="793"/>
      <c r="AKV667" s="793"/>
      <c r="AKW667" s="793"/>
      <c r="AKX667" s="793"/>
      <c r="AKY667" s="793"/>
      <c r="AKZ667" s="793"/>
      <c r="ALA667" s="793"/>
      <c r="ALB667" s="793"/>
      <c r="ALC667" s="793"/>
      <c r="ALD667" s="793"/>
      <c r="ALE667" s="793"/>
      <c r="ALF667" s="793"/>
      <c r="ALG667" s="793"/>
      <c r="ALH667" s="793"/>
      <c r="ALI667" s="793"/>
      <c r="ALJ667" s="793"/>
      <c r="ALK667" s="793"/>
      <c r="ALL667" s="793"/>
      <c r="ALM667" s="793"/>
      <c r="ALN667" s="793"/>
      <c r="ALO667" s="793"/>
      <c r="ALP667" s="793"/>
      <c r="ALQ667" s="793"/>
      <c r="ALR667" s="793"/>
      <c r="ALS667" s="793"/>
      <c r="ALT667" s="793"/>
      <c r="ALU667" s="793"/>
      <c r="ALV667" s="793"/>
      <c r="ALW667" s="793"/>
      <c r="ALX667" s="793"/>
      <c r="ALY667" s="793"/>
      <c r="ALZ667" s="793"/>
      <c r="AMA667" s="793"/>
      <c r="AMB667" s="793"/>
      <c r="AMC667" s="793"/>
      <c r="AMD667" s="793"/>
      <c r="AME667" s="793"/>
      <c r="AMF667" s="793"/>
      <c r="AMG667" s="793"/>
      <c r="AMH667" s="793"/>
      <c r="AMI667" s="793"/>
      <c r="AMJ667" s="793"/>
      <c r="AMK667" s="793"/>
      <c r="AML667" s="793"/>
      <c r="AMM667" s="793"/>
      <c r="AMN667" s="793"/>
      <c r="AMO667" s="793"/>
      <c r="AMP667" s="793"/>
      <c r="AMQ667" s="793"/>
      <c r="AMR667" s="793"/>
      <c r="AMS667" s="793"/>
      <c r="AMT667" s="793"/>
      <c r="AMU667" s="793"/>
      <c r="AMV667" s="793"/>
      <c r="AMW667" s="793"/>
      <c r="AMX667" s="793"/>
      <c r="AMY667" s="793"/>
      <c r="AMZ667" s="793"/>
      <c r="ANA667" s="793"/>
      <c r="ANB667" s="793"/>
      <c r="ANC667" s="793"/>
      <c r="AND667" s="793"/>
      <c r="ANE667" s="793"/>
      <c r="ANF667" s="793"/>
      <c r="ANG667" s="793"/>
      <c r="ANH667" s="793"/>
      <c r="ANI667" s="793"/>
      <c r="ANJ667" s="793"/>
      <c r="ANK667" s="793"/>
      <c r="ANL667" s="793"/>
      <c r="ANM667" s="793"/>
      <c r="ANN667" s="793"/>
      <c r="ANO667" s="793"/>
      <c r="ANP667" s="793"/>
      <c r="ANQ667" s="793"/>
      <c r="ANR667" s="793"/>
      <c r="ANS667" s="793"/>
      <c r="ANT667" s="793"/>
      <c r="ANU667" s="793"/>
      <c r="ANV667" s="793"/>
      <c r="ANW667" s="793"/>
      <c r="ANX667" s="793"/>
      <c r="ANY667" s="793"/>
      <c r="ANZ667" s="793"/>
      <c r="AOA667" s="793"/>
      <c r="AOB667" s="793"/>
      <c r="AOC667" s="793"/>
      <c r="AOD667" s="793"/>
      <c r="AOE667" s="793"/>
      <c r="AOF667" s="793"/>
      <c r="AOG667" s="793"/>
      <c r="AOH667" s="793"/>
      <c r="AOI667" s="793"/>
      <c r="AOJ667" s="793"/>
      <c r="AOK667" s="793"/>
      <c r="AOL667" s="793"/>
      <c r="AOM667" s="793"/>
      <c r="AON667" s="793"/>
      <c r="AOO667" s="793"/>
      <c r="AOP667" s="793"/>
      <c r="AOQ667" s="793"/>
      <c r="AOR667" s="793"/>
      <c r="AOS667" s="793"/>
      <c r="AOT667" s="793"/>
      <c r="AOU667" s="793"/>
      <c r="AOV667" s="793"/>
      <c r="AOW667" s="793"/>
      <c r="AOX667" s="793"/>
      <c r="AOY667" s="793"/>
      <c r="AOZ667" s="793"/>
      <c r="APA667" s="793"/>
      <c r="APB667" s="793"/>
      <c r="APC667" s="793"/>
      <c r="APD667" s="793"/>
      <c r="APE667" s="793"/>
      <c r="APF667" s="793"/>
      <c r="APG667" s="793"/>
      <c r="APH667" s="793"/>
      <c r="API667" s="793"/>
      <c r="APJ667" s="793"/>
      <c r="APK667" s="793"/>
      <c r="APL667" s="793"/>
      <c r="APM667" s="793"/>
      <c r="APN667" s="793"/>
      <c r="APO667" s="793"/>
      <c r="APP667" s="793"/>
      <c r="APQ667" s="793"/>
      <c r="APR667" s="793"/>
      <c r="APS667" s="793"/>
      <c r="APT667" s="793"/>
      <c r="APU667" s="793"/>
      <c r="APV667" s="793"/>
      <c r="APW667" s="793"/>
      <c r="APX667" s="793"/>
      <c r="APY667" s="793"/>
      <c r="APZ667" s="793"/>
      <c r="AQA667" s="793"/>
      <c r="AQB667" s="793"/>
      <c r="AQC667" s="793"/>
      <c r="AQD667" s="793"/>
      <c r="AQE667" s="802"/>
      <c r="AQF667" s="802"/>
      <c r="AQG667" s="802"/>
      <c r="AQH667" s="802"/>
      <c r="AQI667" s="802"/>
      <c r="AQJ667" s="802"/>
      <c r="AQK667" s="802"/>
      <c r="AQL667" s="802"/>
      <c r="AQM667" s="802"/>
      <c r="AQN667" s="802"/>
      <c r="AQO667" s="802"/>
      <c r="AQP667" s="802"/>
      <c r="AQQ667" s="802"/>
      <c r="AQR667" s="802"/>
      <c r="AQS667" s="802"/>
      <c r="AQT667" s="802"/>
      <c r="AQU667" s="802"/>
      <c r="AQV667" s="802"/>
      <c r="AQW667" s="802"/>
      <c r="AQX667" s="802"/>
      <c r="AQY667" s="802"/>
      <c r="AQZ667" s="802"/>
      <c r="ARA667" s="802"/>
      <c r="ARB667" s="802"/>
      <c r="ARC667" s="802"/>
      <c r="ARD667" s="802"/>
      <c r="ARE667" s="802"/>
      <c r="ARF667" s="802"/>
      <c r="ARG667" s="802"/>
      <c r="ARH667" s="802"/>
      <c r="ARI667" s="802"/>
      <c r="ARJ667" s="802"/>
      <c r="ARK667" s="802"/>
      <c r="ARL667" s="802"/>
      <c r="ARM667" s="802"/>
      <c r="ARN667" s="802"/>
      <c r="ARO667" s="802"/>
      <c r="ARP667" s="802"/>
      <c r="ARQ667" s="802"/>
      <c r="ARR667" s="802"/>
      <c r="ARS667" s="802"/>
      <c r="ART667" s="802"/>
      <c r="ARU667" s="802"/>
      <c r="ARV667" s="802"/>
      <c r="ARW667" s="802"/>
      <c r="ARX667" s="802"/>
      <c r="ARY667" s="802"/>
      <c r="ARZ667" s="802"/>
      <c r="ASA667" s="802"/>
      <c r="ASB667" s="802"/>
      <c r="ASC667" s="802"/>
      <c r="ASD667" s="802"/>
      <c r="ASE667" s="802"/>
      <c r="ASF667" s="802"/>
      <c r="ASG667" s="802"/>
      <c r="ASH667" s="802"/>
      <c r="ASI667" s="802"/>
      <c r="ASJ667" s="802"/>
      <c r="ASK667" s="802"/>
      <c r="ASL667" s="802"/>
      <c r="ASM667" s="793"/>
      <c r="ASN667" s="793"/>
      <c r="ASO667" s="793"/>
      <c r="ASP667" s="793"/>
      <c r="ASQ667" s="793"/>
      <c r="ASR667" s="793"/>
      <c r="ASS667" s="793"/>
      <c r="AST667" s="793"/>
      <c r="ASU667" s="793"/>
      <c r="ASV667" s="793"/>
      <c r="ASW667" s="793"/>
      <c r="ASX667" s="793"/>
      <c r="ASY667" s="793"/>
      <c r="ASZ667" s="793"/>
      <c r="ATA667" s="793"/>
      <c r="ATB667" s="793"/>
      <c r="ATC667" s="793"/>
      <c r="ATD667" s="793"/>
      <c r="ATE667" s="793"/>
      <c r="ATF667" s="793"/>
      <c r="ATG667" s="793"/>
      <c r="ATH667" s="793"/>
      <c r="ATI667" s="793"/>
      <c r="ATJ667" s="793"/>
      <c r="ATK667" s="793"/>
      <c r="ATL667" s="793"/>
      <c r="ATM667" s="793"/>
      <c r="ATN667" s="793"/>
      <c r="ATO667" s="793"/>
      <c r="ATP667" s="793"/>
      <c r="ATQ667" s="609"/>
      <c r="ATS667"/>
      <c r="ATT667"/>
      <c r="ATU667"/>
      <c r="ATZ667" s="609"/>
      <c r="AUB667" s="648"/>
      <c r="AUC667" s="178" t="s">
        <v>102</v>
      </c>
      <c r="AUP667" s="649"/>
      <c r="AUR667" s="649"/>
      <c r="AUT667" s="649"/>
      <c r="AVA667" s="658"/>
      <c r="AVI667" s="609"/>
      <c r="AZS667" s="609"/>
    </row>
    <row r="668" spans="21:1371" s="178" customFormat="1" ht="13.5">
      <c r="U668" s="781"/>
      <c r="V668" s="781"/>
      <c r="W668" s="781"/>
      <c r="AS668" s="802"/>
      <c r="AT668" s="802"/>
      <c r="AU668" s="802"/>
      <c r="AV668" s="802"/>
      <c r="AW668" s="802"/>
      <c r="AX668" s="802"/>
      <c r="AY668" s="802"/>
      <c r="AZ668" s="802"/>
      <c r="BA668" s="802"/>
      <c r="BB668" s="802"/>
      <c r="BC668" s="802"/>
      <c r="BD668" s="802"/>
      <c r="BE668" s="802"/>
      <c r="BF668" s="802"/>
      <c r="BG668" s="802"/>
      <c r="BH668" s="802"/>
      <c r="BI668" s="802"/>
      <c r="BJ668" s="802"/>
      <c r="BK668" s="802"/>
      <c r="BL668" s="802"/>
      <c r="BM668" s="802"/>
      <c r="BN668" s="802"/>
      <c r="BO668" s="802"/>
      <c r="BP668" s="802"/>
      <c r="BQ668" s="802"/>
      <c r="BR668" s="802"/>
      <c r="BS668" s="802"/>
      <c r="BT668" s="802"/>
      <c r="BU668" s="802"/>
      <c r="BV668" s="802"/>
      <c r="BW668" s="802"/>
      <c r="BX668" s="802"/>
      <c r="BY668" s="802"/>
      <c r="BZ668" s="802"/>
      <c r="CA668" s="802"/>
      <c r="CB668" s="802"/>
      <c r="CC668" s="802"/>
      <c r="CD668" s="802"/>
      <c r="CE668" s="802"/>
      <c r="CF668" s="802"/>
      <c r="CG668" s="802"/>
      <c r="CH668" s="802"/>
      <c r="CI668" s="802"/>
      <c r="CJ668" s="802"/>
      <c r="CK668" s="802"/>
      <c r="CL668" s="802"/>
      <c r="CM668" s="802"/>
      <c r="CN668" s="802"/>
      <c r="CO668" s="802"/>
      <c r="CP668" s="802"/>
      <c r="CQ668" s="802"/>
      <c r="CR668" s="802"/>
      <c r="CS668" s="802"/>
      <c r="CT668" s="802"/>
      <c r="CU668" s="802"/>
      <c r="CV668" s="802"/>
      <c r="CW668" s="802"/>
      <c r="CX668" s="802"/>
      <c r="CY668" s="802"/>
      <c r="CZ668" s="802"/>
      <c r="DA668" s="802"/>
      <c r="DB668" s="802"/>
      <c r="DC668" s="802"/>
      <c r="DD668" s="802"/>
      <c r="DE668" s="802"/>
      <c r="DF668" s="802"/>
      <c r="DG668" s="802"/>
      <c r="DH668" s="802"/>
      <c r="DI668" s="802"/>
      <c r="DJ668" s="802"/>
      <c r="DK668" s="802"/>
      <c r="DL668" s="802"/>
      <c r="DM668" s="802"/>
      <c r="DN668" s="802"/>
      <c r="DO668" s="802"/>
      <c r="DP668" s="802"/>
      <c r="DQ668" s="802"/>
      <c r="DR668" s="802"/>
      <c r="DS668" s="802"/>
      <c r="DT668" s="802"/>
      <c r="DU668" s="802"/>
      <c r="DV668" s="802"/>
      <c r="DW668" s="802"/>
      <c r="DX668" s="802"/>
      <c r="DY668" s="802"/>
      <c r="DZ668" s="802"/>
      <c r="EA668" s="802"/>
      <c r="EB668" s="802"/>
      <c r="EC668" s="802"/>
      <c r="ED668" s="802"/>
      <c r="EE668" s="802"/>
      <c r="EF668" s="802"/>
      <c r="EG668" s="802"/>
      <c r="EH668" s="802"/>
      <c r="EI668" s="802"/>
      <c r="EJ668" s="802"/>
      <c r="EK668" s="802"/>
      <c r="EL668" s="802"/>
      <c r="EM668" s="802"/>
      <c r="EN668" s="802"/>
      <c r="EO668" s="802"/>
      <c r="EP668" s="802"/>
      <c r="EQ668" s="802"/>
      <c r="ER668" s="802"/>
      <c r="ES668" s="802"/>
      <c r="ET668" s="802"/>
      <c r="EU668" s="802"/>
      <c r="EV668" s="802"/>
      <c r="EW668" s="802"/>
      <c r="EX668" s="802"/>
      <c r="EY668" s="802"/>
      <c r="EZ668" s="802"/>
      <c r="FA668" s="802"/>
      <c r="FB668" s="802"/>
      <c r="FC668" s="802"/>
      <c r="FD668" s="802"/>
      <c r="FE668" s="802"/>
      <c r="FF668" s="802"/>
      <c r="FG668" s="802"/>
      <c r="FH668" s="802"/>
      <c r="FI668" s="802"/>
      <c r="FJ668" s="802"/>
      <c r="FK668" s="802"/>
      <c r="FL668" s="802"/>
      <c r="FM668" s="802"/>
      <c r="FN668" s="802"/>
      <c r="FO668" s="802"/>
      <c r="FP668" s="802"/>
      <c r="FQ668" s="802"/>
      <c r="FR668" s="802"/>
      <c r="FS668" s="802"/>
      <c r="FT668" s="802"/>
      <c r="FU668" s="802"/>
      <c r="FV668" s="802"/>
      <c r="FW668" s="802"/>
      <c r="FX668" s="802"/>
      <c r="FY668" s="802"/>
      <c r="FZ668" s="802"/>
      <c r="GA668" s="802"/>
      <c r="GB668" s="802"/>
      <c r="GC668" s="802"/>
      <c r="GD668" s="802"/>
      <c r="GE668" s="802"/>
      <c r="GF668" s="802"/>
      <c r="GG668" s="802"/>
      <c r="GH668" s="802"/>
      <c r="GI668" s="802"/>
      <c r="GJ668" s="802"/>
      <c r="GK668" s="802"/>
      <c r="GL668" s="802"/>
      <c r="GM668" s="802"/>
      <c r="GN668" s="802"/>
      <c r="GO668" s="802"/>
      <c r="GP668" s="802"/>
      <c r="GQ668" s="802"/>
      <c r="GR668" s="802"/>
      <c r="GS668" s="802"/>
      <c r="GT668" s="802"/>
      <c r="GU668" s="802"/>
      <c r="GV668" s="802"/>
      <c r="GW668" s="802"/>
      <c r="GX668" s="802"/>
      <c r="GY668" s="802"/>
      <c r="GZ668" s="802"/>
      <c r="HA668" s="802"/>
      <c r="HB668" s="802"/>
      <c r="HC668" s="802"/>
      <c r="HD668" s="802"/>
      <c r="HE668" s="802"/>
      <c r="HF668" s="802"/>
      <c r="HG668" s="802"/>
      <c r="HH668" s="802"/>
      <c r="HI668" s="802"/>
      <c r="HJ668" s="802"/>
      <c r="HK668" s="802"/>
      <c r="HL668" s="802"/>
      <c r="HM668" s="802"/>
      <c r="HN668" s="802"/>
      <c r="HO668" s="802"/>
      <c r="HP668" s="802"/>
      <c r="HQ668" s="802"/>
      <c r="HR668" s="802"/>
      <c r="HS668" s="802"/>
      <c r="HT668" s="802"/>
      <c r="HU668" s="802"/>
      <c r="HV668" s="802"/>
      <c r="HW668" s="802"/>
      <c r="HX668" s="802"/>
      <c r="HY668" s="802"/>
      <c r="HZ668" s="802"/>
      <c r="IA668" s="802"/>
      <c r="IB668" s="802"/>
      <c r="IC668" s="802"/>
      <c r="ID668" s="802"/>
      <c r="IE668" s="802"/>
      <c r="IF668" s="802"/>
      <c r="IG668" s="802"/>
      <c r="IH668" s="802"/>
      <c r="II668" s="802"/>
      <c r="IJ668" s="802"/>
      <c r="IK668" s="802"/>
      <c r="IL668" s="802"/>
      <c r="IM668" s="802"/>
      <c r="IN668" s="802"/>
      <c r="IO668" s="802"/>
      <c r="IP668" s="802"/>
      <c r="IQ668" s="802"/>
      <c r="IR668" s="802"/>
      <c r="IS668" s="802"/>
      <c r="IT668" s="802"/>
      <c r="IU668" s="802"/>
      <c r="IV668" s="802"/>
      <c r="IW668" s="802"/>
      <c r="IX668" s="802"/>
      <c r="IY668" s="802"/>
      <c r="IZ668" s="802"/>
      <c r="JA668" s="802"/>
      <c r="JB668" s="802"/>
      <c r="JC668" s="802"/>
      <c r="JD668" s="802"/>
      <c r="JE668" s="802"/>
      <c r="JF668" s="802"/>
      <c r="JG668" s="802"/>
      <c r="JH668" s="802"/>
      <c r="JI668" s="802"/>
      <c r="JJ668" s="802"/>
      <c r="JK668" s="802"/>
      <c r="JL668" s="802"/>
      <c r="JM668" s="802"/>
      <c r="JN668" s="802"/>
      <c r="JO668" s="802"/>
      <c r="JP668" s="802"/>
      <c r="JQ668" s="802"/>
      <c r="JR668" s="802"/>
      <c r="JS668" s="802"/>
      <c r="JT668" s="802"/>
      <c r="JU668" s="802"/>
      <c r="JV668" s="802"/>
      <c r="JW668" s="802"/>
      <c r="JX668" s="802"/>
      <c r="JY668" s="802"/>
      <c r="JZ668" s="802"/>
      <c r="KA668" s="802"/>
      <c r="KB668" s="802"/>
      <c r="KC668" s="802"/>
      <c r="KD668" s="802"/>
      <c r="KE668" s="802"/>
      <c r="KF668" s="802"/>
      <c r="KG668" s="802"/>
      <c r="KH668" s="802"/>
      <c r="KI668" s="802"/>
      <c r="KJ668" s="802"/>
      <c r="KK668" s="802"/>
      <c r="KL668" s="802"/>
      <c r="KM668" s="802"/>
      <c r="KN668" s="802"/>
      <c r="KO668" s="802"/>
      <c r="KP668" s="802"/>
      <c r="KQ668" s="802"/>
      <c r="KR668" s="802"/>
      <c r="KS668" s="802"/>
      <c r="KT668" s="802"/>
      <c r="KU668" s="802"/>
      <c r="KV668" s="802"/>
      <c r="KW668" s="802"/>
      <c r="KX668" s="802"/>
      <c r="KY668" s="802"/>
      <c r="KZ668" s="802"/>
      <c r="LA668" s="802"/>
      <c r="LB668" s="802"/>
      <c r="LC668" s="802"/>
      <c r="LD668" s="802"/>
      <c r="LE668" s="802"/>
      <c r="LF668" s="802"/>
      <c r="LG668" s="802"/>
      <c r="LH668" s="802"/>
      <c r="LI668" s="802"/>
      <c r="LJ668" s="802"/>
      <c r="LK668" s="802"/>
      <c r="LL668" s="802"/>
      <c r="LM668" s="802"/>
      <c r="LN668" s="802"/>
      <c r="LO668" s="802"/>
      <c r="LP668" s="802"/>
      <c r="LQ668" s="802"/>
      <c r="LR668" s="802"/>
      <c r="LS668" s="802"/>
      <c r="LT668" s="802"/>
      <c r="LU668" s="802"/>
      <c r="LV668" s="802"/>
      <c r="LW668" s="802"/>
      <c r="LX668" s="802"/>
      <c r="LY668" s="802"/>
      <c r="LZ668" s="802"/>
      <c r="MA668" s="802"/>
      <c r="MB668" s="802"/>
      <c r="MC668" s="802"/>
      <c r="MD668" s="802"/>
      <c r="ME668" s="802"/>
      <c r="MF668" s="802"/>
      <c r="MG668" s="802"/>
      <c r="MH668" s="802"/>
      <c r="MI668" s="802"/>
      <c r="MJ668" s="802"/>
      <c r="MK668" s="802"/>
      <c r="ML668" s="802"/>
      <c r="MM668" s="802"/>
      <c r="MN668" s="802"/>
      <c r="MO668" s="802"/>
      <c r="MP668" s="802"/>
      <c r="MQ668" s="802"/>
      <c r="MR668" s="802"/>
      <c r="MS668" s="802"/>
      <c r="MT668" s="802"/>
      <c r="MU668" s="802"/>
      <c r="MV668" s="802"/>
      <c r="MW668" s="802"/>
      <c r="MX668" s="802"/>
      <c r="MY668" s="802"/>
      <c r="MZ668" s="802"/>
      <c r="NA668" s="802"/>
      <c r="NB668" s="802"/>
      <c r="NC668" s="802"/>
      <c r="ND668" s="802"/>
      <c r="NE668" s="802"/>
      <c r="NF668" s="802"/>
      <c r="NG668" s="802"/>
      <c r="NH668" s="802"/>
      <c r="NI668" s="802"/>
      <c r="NJ668" s="802"/>
      <c r="NK668" s="802"/>
      <c r="NL668" s="802"/>
      <c r="NM668" s="802"/>
      <c r="NN668" s="802"/>
      <c r="NO668" s="802"/>
      <c r="NP668" s="802"/>
      <c r="NQ668" s="802"/>
      <c r="NR668" s="802"/>
      <c r="NS668" s="802"/>
      <c r="NT668" s="802"/>
      <c r="NU668" s="802"/>
      <c r="NV668" s="802"/>
      <c r="NW668" s="802"/>
      <c r="NX668" s="802"/>
      <c r="NY668" s="802"/>
      <c r="NZ668" s="802"/>
      <c r="OA668" s="802"/>
      <c r="OB668" s="802"/>
      <c r="OC668" s="802"/>
      <c r="OD668" s="802"/>
      <c r="OE668" s="802"/>
      <c r="OF668" s="802"/>
      <c r="OG668" s="802"/>
      <c r="OH668" s="802"/>
      <c r="OI668" s="802"/>
      <c r="OJ668" s="802"/>
      <c r="OK668" s="802"/>
      <c r="OL668" s="802"/>
      <c r="OM668" s="802"/>
      <c r="ON668" s="802"/>
      <c r="OO668" s="802"/>
      <c r="OP668" s="802"/>
      <c r="OQ668" s="802"/>
      <c r="OR668" s="802"/>
      <c r="OS668" s="802"/>
      <c r="OT668" s="802"/>
      <c r="OU668" s="802"/>
      <c r="OV668" s="802"/>
      <c r="OW668" s="802"/>
      <c r="OX668" s="802"/>
      <c r="OY668" s="802"/>
      <c r="OZ668" s="802"/>
      <c r="PA668" s="802"/>
      <c r="PB668" s="802"/>
      <c r="PC668" s="802"/>
      <c r="PD668" s="802"/>
      <c r="PE668" s="802"/>
      <c r="PF668" s="802"/>
      <c r="PG668" s="802"/>
      <c r="PH668" s="802"/>
      <c r="PI668" s="802"/>
      <c r="PJ668" s="802"/>
      <c r="PK668" s="802"/>
      <c r="PL668" s="802"/>
      <c r="PM668" s="802"/>
      <c r="PN668" s="802"/>
      <c r="PO668" s="802"/>
      <c r="PP668" s="802"/>
      <c r="PQ668" s="802"/>
      <c r="PR668" s="802"/>
      <c r="PS668" s="802"/>
      <c r="PT668" s="802"/>
      <c r="PU668" s="802"/>
      <c r="PV668" s="802"/>
      <c r="PW668" s="802"/>
      <c r="PX668" s="802"/>
      <c r="PY668" s="802"/>
      <c r="PZ668" s="802"/>
      <c r="QA668" s="802"/>
      <c r="QB668" s="802"/>
      <c r="QC668" s="802"/>
      <c r="QD668" s="802"/>
      <c r="QE668" s="802"/>
      <c r="QF668" s="802"/>
      <c r="QG668" s="802"/>
      <c r="QH668" s="802"/>
      <c r="QI668" s="802"/>
      <c r="QJ668" s="802"/>
      <c r="QK668" s="802"/>
      <c r="QL668" s="802"/>
      <c r="QM668" s="802"/>
      <c r="QN668" s="802"/>
      <c r="QO668" s="802"/>
      <c r="QP668" s="802"/>
      <c r="QQ668" s="802"/>
      <c r="QR668" s="802"/>
      <c r="QS668" s="802"/>
      <c r="QT668" s="802"/>
      <c r="QU668" s="802"/>
      <c r="QV668" s="802"/>
      <c r="QW668" s="802"/>
      <c r="QX668" s="802"/>
      <c r="QY668" s="802"/>
      <c r="QZ668" s="802"/>
      <c r="RA668" s="802"/>
      <c r="RB668" s="802"/>
      <c r="RC668" s="802"/>
      <c r="RD668" s="802"/>
      <c r="RE668" s="802"/>
      <c r="RF668" s="802"/>
      <c r="RG668" s="802"/>
      <c r="RH668" s="802"/>
      <c r="RI668" s="802"/>
      <c r="RJ668" s="802"/>
      <c r="RK668" s="802"/>
      <c r="RL668" s="802"/>
      <c r="RM668" s="802"/>
      <c r="RN668" s="802"/>
      <c r="RO668" s="802"/>
      <c r="RP668" s="802"/>
      <c r="RQ668" s="802"/>
      <c r="RR668" s="802"/>
      <c r="RS668" s="802"/>
      <c r="RT668" s="802"/>
      <c r="RU668" s="802"/>
      <c r="RV668" s="802"/>
      <c r="RW668" s="802"/>
      <c r="RX668" s="802"/>
      <c r="RY668" s="802"/>
      <c r="RZ668" s="802"/>
      <c r="SA668" s="802"/>
      <c r="SB668" s="802"/>
      <c r="SC668" s="802"/>
      <c r="SD668" s="802"/>
      <c r="SE668" s="802"/>
      <c r="SF668" s="802"/>
      <c r="SG668" s="802"/>
      <c r="SH668" s="802"/>
      <c r="SI668" s="802"/>
      <c r="SJ668" s="802"/>
      <c r="SK668" s="802"/>
      <c r="SL668" s="802"/>
      <c r="SM668" s="802"/>
      <c r="SN668" s="802"/>
      <c r="SO668" s="802"/>
      <c r="SP668" s="802"/>
      <c r="SQ668" s="802"/>
      <c r="SR668" s="802"/>
      <c r="SS668" s="802"/>
      <c r="ST668" s="802"/>
      <c r="SU668" s="802"/>
      <c r="SV668" s="802"/>
      <c r="SW668" s="802"/>
      <c r="SX668" s="802"/>
      <c r="SY668" s="802"/>
      <c r="SZ668" s="802"/>
      <c r="TA668" s="802"/>
      <c r="TB668" s="802"/>
      <c r="TC668" s="802"/>
      <c r="TD668" s="802"/>
      <c r="TE668" s="802"/>
      <c r="TF668" s="802"/>
      <c r="TG668" s="802"/>
      <c r="TH668" s="802"/>
      <c r="TI668" s="802"/>
      <c r="TJ668" s="802"/>
      <c r="TK668" s="802"/>
      <c r="TL668" s="802"/>
      <c r="TM668" s="802"/>
      <c r="TN668" s="802"/>
      <c r="TO668" s="802"/>
      <c r="TP668" s="802"/>
      <c r="TQ668" s="802"/>
      <c r="TR668" s="802"/>
      <c r="TS668" s="802"/>
      <c r="TT668" s="802"/>
      <c r="TU668" s="802"/>
      <c r="TV668" s="802"/>
      <c r="TW668" s="802"/>
      <c r="TX668" s="802"/>
      <c r="TY668" s="802"/>
      <c r="TZ668" s="802"/>
      <c r="UA668" s="802"/>
      <c r="UB668" s="802"/>
      <c r="UC668" s="802"/>
      <c r="UD668" s="802"/>
      <c r="UE668" s="802"/>
      <c r="UF668" s="802"/>
      <c r="UG668" s="802"/>
      <c r="UH668" s="802"/>
      <c r="UI668" s="802"/>
      <c r="UJ668" s="802"/>
      <c r="UK668" s="802"/>
      <c r="UL668" s="802"/>
      <c r="UM668" s="802"/>
      <c r="UN668" s="802"/>
      <c r="UO668" s="802"/>
      <c r="UP668" s="802"/>
      <c r="UQ668" s="802"/>
      <c r="UR668" s="802"/>
      <c r="US668" s="802"/>
      <c r="UT668" s="802"/>
      <c r="UU668" s="802"/>
      <c r="UV668" s="802"/>
      <c r="UW668" s="802"/>
      <c r="UX668" s="802"/>
      <c r="UY668" s="802"/>
      <c r="UZ668" s="802"/>
      <c r="VA668" s="802"/>
      <c r="VB668" s="802"/>
      <c r="VC668" s="802"/>
      <c r="VD668" s="802"/>
      <c r="VE668" s="802"/>
      <c r="VF668" s="802"/>
      <c r="VG668" s="802"/>
      <c r="VH668" s="802"/>
      <c r="VI668" s="802"/>
      <c r="VJ668" s="802"/>
      <c r="VK668" s="802"/>
      <c r="VL668" s="802"/>
      <c r="VM668" s="802"/>
      <c r="VN668" s="802"/>
      <c r="VO668" s="802"/>
      <c r="VP668" s="802"/>
      <c r="VQ668" s="802"/>
      <c r="VR668" s="802"/>
      <c r="VS668" s="802"/>
      <c r="VT668" s="802"/>
      <c r="VU668" s="802"/>
      <c r="VV668" s="802"/>
      <c r="VW668" s="802"/>
      <c r="VX668" s="802"/>
      <c r="VY668" s="802"/>
      <c r="VZ668" s="802"/>
      <c r="WA668" s="802"/>
      <c r="WB668" s="802"/>
      <c r="WC668" s="802"/>
      <c r="WD668" s="802"/>
      <c r="WE668" s="802"/>
      <c r="WF668" s="802"/>
      <c r="WG668" s="802"/>
      <c r="WH668" s="802"/>
      <c r="WI668" s="802"/>
      <c r="WJ668" s="802"/>
      <c r="WK668" s="802"/>
      <c r="WL668" s="802"/>
      <c r="WM668" s="802"/>
      <c r="WN668" s="802"/>
      <c r="WO668" s="802"/>
      <c r="WP668" s="802"/>
      <c r="WQ668" s="802"/>
      <c r="WR668" s="802"/>
      <c r="WS668" s="802"/>
      <c r="WT668" s="802"/>
      <c r="WU668" s="802"/>
      <c r="WV668" s="802"/>
      <c r="WW668" s="802"/>
      <c r="WX668" s="802"/>
      <c r="WY668" s="802"/>
      <c r="WZ668" s="802"/>
      <c r="XA668" s="802"/>
      <c r="XB668" s="802"/>
      <c r="XC668" s="802"/>
      <c r="XD668" s="802"/>
      <c r="XE668" s="802"/>
      <c r="XF668" s="802"/>
      <c r="XG668" s="802"/>
      <c r="XH668" s="802"/>
      <c r="XI668" s="802"/>
      <c r="XJ668" s="802"/>
      <c r="XK668" s="802"/>
      <c r="XL668" s="802"/>
      <c r="XM668" s="802"/>
      <c r="XN668" s="802"/>
      <c r="XO668" s="802"/>
      <c r="XP668" s="802"/>
      <c r="XQ668" s="802"/>
      <c r="XR668" s="802"/>
      <c r="XS668" s="802"/>
      <c r="XT668" s="802"/>
      <c r="XU668" s="802"/>
      <c r="XV668" s="802"/>
      <c r="XW668" s="802"/>
      <c r="XX668" s="802"/>
      <c r="XY668" s="802"/>
      <c r="XZ668" s="802"/>
      <c r="YA668" s="802"/>
      <c r="YB668" s="802"/>
      <c r="YC668" s="802"/>
      <c r="YD668" s="802"/>
      <c r="YE668" s="802"/>
      <c r="YF668" s="802"/>
      <c r="YG668" s="802"/>
      <c r="YH668" s="802"/>
      <c r="YI668" s="802"/>
      <c r="YJ668" s="802"/>
      <c r="YK668" s="802"/>
      <c r="YL668" s="802"/>
      <c r="YM668" s="802"/>
      <c r="YN668" s="802"/>
      <c r="YO668" s="802"/>
      <c r="YP668" s="802"/>
      <c r="YQ668" s="802"/>
      <c r="YR668" s="802"/>
      <c r="YS668" s="802"/>
      <c r="YT668" s="802"/>
      <c r="YU668" s="802"/>
      <c r="YV668" s="802"/>
      <c r="YW668" s="802"/>
      <c r="YX668" s="802"/>
      <c r="YY668" s="802"/>
      <c r="YZ668" s="802"/>
      <c r="ZA668" s="802"/>
      <c r="ZB668" s="802"/>
      <c r="ZC668" s="802"/>
      <c r="ZD668" s="802"/>
      <c r="ZE668" s="802"/>
      <c r="ZF668" s="802"/>
      <c r="ZG668" s="802"/>
      <c r="ZH668" s="802"/>
      <c r="ZI668" s="802"/>
      <c r="ZJ668" s="802"/>
      <c r="ZK668" s="802"/>
      <c r="ZL668" s="802"/>
      <c r="ZM668" s="802"/>
      <c r="ZN668" s="802"/>
      <c r="ZO668" s="802"/>
      <c r="ZP668" s="802"/>
      <c r="ZQ668" s="802"/>
      <c r="ZR668" s="802"/>
      <c r="ZS668" s="802"/>
      <c r="ZT668" s="802"/>
      <c r="ZU668" s="802"/>
      <c r="ZV668" s="802"/>
      <c r="ZW668" s="802"/>
      <c r="ZX668" s="802"/>
      <c r="ZY668" s="802"/>
      <c r="ZZ668" s="802"/>
      <c r="AAA668" s="802"/>
      <c r="AAB668" s="802"/>
      <c r="AAC668" s="802"/>
      <c r="AAD668" s="802"/>
      <c r="AAE668" s="802"/>
      <c r="AAF668" s="802"/>
      <c r="AAG668" s="802"/>
      <c r="AAH668" s="802"/>
      <c r="AAI668" s="802"/>
      <c r="AAJ668" s="802"/>
      <c r="AAK668" s="802"/>
      <c r="AAL668" s="802"/>
      <c r="AAM668" s="802"/>
      <c r="AAN668" s="802"/>
      <c r="AAO668" s="802"/>
      <c r="AAP668" s="802"/>
      <c r="AAQ668" s="802"/>
      <c r="AAR668" s="802"/>
      <c r="AAS668" s="802"/>
      <c r="AAT668" s="802"/>
      <c r="AAU668" s="802"/>
      <c r="AAV668" s="802"/>
      <c r="AAW668" s="802"/>
      <c r="AAX668" s="802"/>
      <c r="AAY668" s="802"/>
      <c r="AAZ668" s="802"/>
      <c r="ABA668" s="802"/>
      <c r="ABB668" s="802"/>
      <c r="ABC668" s="802"/>
      <c r="ABD668" s="802"/>
      <c r="ABE668" s="802"/>
      <c r="ABF668" s="802"/>
      <c r="ABG668" s="802"/>
      <c r="ABH668" s="802"/>
      <c r="ABI668" s="802"/>
      <c r="ABJ668" s="802"/>
      <c r="ABK668" s="802"/>
      <c r="ABL668" s="802"/>
      <c r="ABM668" s="802"/>
      <c r="ABN668" s="802"/>
      <c r="ABO668" s="802"/>
      <c r="ABP668" s="802"/>
      <c r="ABQ668" s="802"/>
      <c r="ABR668" s="802"/>
      <c r="ABS668" s="802"/>
      <c r="ABT668" s="802"/>
      <c r="ABU668" s="802"/>
      <c r="ABV668" s="802"/>
      <c r="ABW668" s="802"/>
      <c r="ABX668" s="802"/>
      <c r="ABY668" s="802"/>
      <c r="ABZ668" s="802"/>
      <c r="ACA668" s="802"/>
      <c r="ACB668" s="802"/>
      <c r="ACC668" s="802"/>
      <c r="ACD668" s="802"/>
      <c r="ACE668" s="802"/>
      <c r="ACF668" s="802"/>
      <c r="ACG668" s="802"/>
      <c r="ACH668" s="802"/>
      <c r="ACI668" s="802"/>
      <c r="ACJ668" s="802"/>
      <c r="ACK668" s="802"/>
      <c r="ACL668" s="802"/>
      <c r="ACM668" s="802"/>
      <c r="ACN668" s="802"/>
      <c r="ACO668" s="802"/>
      <c r="ACP668" s="802"/>
      <c r="ACQ668" s="802"/>
      <c r="ACR668" s="802"/>
      <c r="ACS668" s="802"/>
      <c r="ACT668" s="802"/>
      <c r="ACU668" s="802"/>
      <c r="ACV668" s="802"/>
      <c r="ACW668" s="802"/>
      <c r="ACX668" s="802"/>
      <c r="ACY668" s="802"/>
      <c r="ACZ668" s="802"/>
      <c r="ADA668" s="802"/>
      <c r="ADB668" s="802"/>
      <c r="ADC668" s="802"/>
      <c r="ADD668" s="802"/>
      <c r="ADE668" s="802"/>
      <c r="ADF668" s="802"/>
      <c r="ADG668" s="802"/>
      <c r="ADH668" s="802"/>
      <c r="ADI668" s="802"/>
      <c r="ADJ668" s="802"/>
      <c r="ADK668" s="802"/>
      <c r="ADL668" s="802"/>
      <c r="ADM668" s="802"/>
      <c r="ADN668" s="802"/>
      <c r="ADO668" s="802"/>
      <c r="ADP668" s="802"/>
      <c r="ADQ668" s="802"/>
      <c r="ADR668" s="802"/>
      <c r="ADS668" s="802"/>
      <c r="ADT668" s="802"/>
      <c r="ADU668" s="802"/>
      <c r="ADV668" s="802"/>
      <c r="ADW668" s="802"/>
      <c r="ADX668" s="802"/>
      <c r="ADY668" s="802"/>
      <c r="ADZ668" s="802"/>
      <c r="AEA668" s="802"/>
      <c r="AEB668" s="802"/>
      <c r="AEC668" s="802"/>
      <c r="AED668" s="802"/>
      <c r="AEE668" s="802"/>
      <c r="AEF668" s="802"/>
      <c r="AEG668" s="802"/>
      <c r="AEH668" s="802"/>
      <c r="AEI668" s="802"/>
      <c r="AEJ668" s="802"/>
      <c r="AEK668" s="802"/>
      <c r="AEL668" s="802"/>
      <c r="AEM668" s="802"/>
      <c r="AEN668" s="802"/>
      <c r="AEO668" s="802"/>
      <c r="AEP668" s="802"/>
      <c r="AEQ668" s="802"/>
      <c r="AER668" s="802"/>
      <c r="AES668" s="802"/>
      <c r="AET668" s="802"/>
      <c r="AEU668" s="802"/>
      <c r="AEV668" s="802"/>
      <c r="AEW668" s="802"/>
      <c r="AEX668" s="802"/>
      <c r="AEY668" s="802"/>
      <c r="AEZ668" s="802"/>
      <c r="AFA668" s="802"/>
      <c r="AFB668" s="802"/>
      <c r="AFC668" s="802"/>
      <c r="AFD668" s="802"/>
      <c r="AFE668" s="802"/>
      <c r="AFF668" s="802"/>
      <c r="AFG668" s="802"/>
      <c r="AFH668" s="802"/>
      <c r="AFI668" s="802"/>
      <c r="AFJ668" s="802"/>
      <c r="AFK668" s="802"/>
      <c r="AFL668" s="802"/>
      <c r="AFM668" s="802"/>
      <c r="AFN668" s="802"/>
      <c r="AFO668" s="802"/>
      <c r="AFP668" s="802"/>
      <c r="AFQ668" s="802"/>
      <c r="AFR668" s="802"/>
      <c r="AFS668" s="802"/>
      <c r="AFT668" s="802"/>
      <c r="AFU668" s="802"/>
      <c r="AFV668" s="802"/>
      <c r="AFW668" s="802"/>
      <c r="AFX668" s="802"/>
      <c r="AFY668" s="802"/>
      <c r="AFZ668" s="802"/>
      <c r="AGA668" s="802"/>
      <c r="AGB668" s="802"/>
      <c r="AGC668" s="802"/>
      <c r="AGD668" s="802"/>
      <c r="AGE668" s="802"/>
      <c r="AGF668" s="802"/>
      <c r="AGG668" s="802"/>
      <c r="AGH668" s="802"/>
      <c r="AGI668" s="802"/>
      <c r="AGJ668" s="802"/>
      <c r="AGK668" s="802"/>
      <c r="AGL668" s="802"/>
      <c r="AGM668" s="802"/>
      <c r="AGN668" s="802"/>
      <c r="AGO668" s="802"/>
      <c r="AGP668" s="802"/>
      <c r="AGQ668" s="802"/>
      <c r="AGR668" s="802"/>
      <c r="AGS668" s="802"/>
      <c r="AGT668" s="802"/>
      <c r="AGU668" s="802"/>
      <c r="AGV668" s="802"/>
      <c r="AGW668" s="802"/>
      <c r="AGX668" s="802"/>
      <c r="AGY668" s="802"/>
      <c r="AGZ668" s="802"/>
      <c r="AHA668" s="802"/>
      <c r="AHB668" s="802"/>
      <c r="AHC668" s="802"/>
      <c r="AHD668" s="802"/>
      <c r="AHE668" s="802"/>
      <c r="AHF668" s="802"/>
      <c r="AHG668" s="802"/>
      <c r="AHH668" s="802"/>
      <c r="AHI668" s="802"/>
      <c r="AHJ668" s="802"/>
      <c r="AHK668" s="802"/>
      <c r="AHL668" s="802"/>
      <c r="AHM668" s="802"/>
      <c r="AHN668" s="802"/>
      <c r="AHO668" s="802"/>
      <c r="AHP668" s="802"/>
      <c r="AHQ668" s="802"/>
      <c r="AHR668" s="802"/>
      <c r="AHS668" s="802"/>
      <c r="AHT668" s="802"/>
      <c r="AHU668" s="802"/>
      <c r="AHV668" s="802"/>
      <c r="AHW668" s="802"/>
      <c r="AHX668" s="802"/>
      <c r="AHY668" s="802"/>
      <c r="AHZ668" s="802"/>
      <c r="AIA668" s="802"/>
      <c r="AIB668" s="802"/>
      <c r="AIC668" s="802"/>
      <c r="AID668" s="802"/>
      <c r="AIE668" s="802"/>
      <c r="AIF668" s="802"/>
      <c r="AIG668" s="802"/>
      <c r="AIH668" s="802"/>
      <c r="AII668" s="802"/>
      <c r="AIJ668" s="802"/>
      <c r="AIK668" s="793"/>
      <c r="AIL668" s="793"/>
      <c r="AIM668" s="793"/>
      <c r="AIN668" s="793"/>
      <c r="AIO668" s="793"/>
      <c r="AIP668" s="793"/>
      <c r="AIQ668" s="793"/>
      <c r="AIR668" s="793"/>
      <c r="AIS668" s="793"/>
      <c r="AIT668" s="793"/>
      <c r="AIU668" s="793"/>
      <c r="AIV668" s="793"/>
      <c r="AIW668" s="793"/>
      <c r="AIX668" s="793"/>
      <c r="AIY668" s="793"/>
      <c r="AIZ668" s="793"/>
      <c r="AJA668" s="793"/>
      <c r="AJB668" s="793"/>
      <c r="AJC668" s="793"/>
      <c r="AJD668" s="793"/>
      <c r="AJE668" s="793"/>
      <c r="AJF668" s="793"/>
      <c r="AJG668" s="793"/>
      <c r="AJH668" s="793"/>
      <c r="AJI668" s="793"/>
      <c r="AJJ668" s="793"/>
      <c r="AJK668" s="793"/>
      <c r="AJL668" s="793"/>
      <c r="AJM668" s="793"/>
      <c r="AJN668" s="793"/>
      <c r="AJO668" s="793"/>
      <c r="AJP668" s="793"/>
      <c r="AJQ668" s="793"/>
      <c r="AJR668" s="793"/>
      <c r="AJS668" s="793"/>
      <c r="AJT668" s="793"/>
      <c r="AJU668" s="793"/>
      <c r="AJV668" s="793"/>
      <c r="AJW668" s="793"/>
      <c r="AJX668" s="793"/>
      <c r="AJY668" s="793"/>
      <c r="AJZ668" s="793"/>
      <c r="AKA668" s="793"/>
      <c r="AKB668" s="793"/>
      <c r="AKC668" s="793"/>
      <c r="AKD668" s="793"/>
      <c r="AKE668" s="793"/>
      <c r="AKF668" s="793"/>
      <c r="AKG668" s="793"/>
      <c r="AKH668" s="793"/>
      <c r="AKI668" s="793"/>
      <c r="AKJ668" s="793"/>
      <c r="AKK668" s="793"/>
      <c r="AKL668" s="793"/>
      <c r="AKM668" s="793"/>
      <c r="AKN668" s="793"/>
      <c r="AKO668" s="793"/>
      <c r="AKP668" s="793"/>
      <c r="AKQ668" s="793"/>
      <c r="AKR668" s="793"/>
      <c r="AKS668" s="793"/>
      <c r="AKT668" s="793"/>
      <c r="AKU668" s="793"/>
      <c r="AKV668" s="793"/>
      <c r="AKW668" s="793"/>
      <c r="AKX668" s="793"/>
      <c r="AKY668" s="793"/>
      <c r="AKZ668" s="793"/>
      <c r="ALA668" s="793"/>
      <c r="ALB668" s="793"/>
      <c r="ALC668" s="793"/>
      <c r="ALD668" s="793"/>
      <c r="ALE668" s="793"/>
      <c r="ALF668" s="793"/>
      <c r="ALG668" s="793"/>
      <c r="ALH668" s="793"/>
      <c r="ALI668" s="793"/>
      <c r="ALJ668" s="793"/>
      <c r="ALK668" s="793"/>
      <c r="ALL668" s="793"/>
      <c r="ALM668" s="793"/>
      <c r="ALN668" s="793"/>
      <c r="ALO668" s="793"/>
      <c r="ALP668" s="793"/>
      <c r="ALQ668" s="793"/>
      <c r="ALR668" s="793"/>
      <c r="ALS668" s="793"/>
      <c r="ALT668" s="793"/>
      <c r="ALU668" s="793"/>
      <c r="ALV668" s="793"/>
      <c r="ALW668" s="793"/>
      <c r="ALX668" s="793"/>
      <c r="ALY668" s="793"/>
      <c r="ALZ668" s="793"/>
      <c r="AMA668" s="793"/>
      <c r="AMB668" s="793"/>
      <c r="AMC668" s="793"/>
      <c r="AMD668" s="793"/>
      <c r="AME668" s="793"/>
      <c r="AMF668" s="793"/>
      <c r="AMG668" s="793"/>
      <c r="AMH668" s="793"/>
      <c r="AMI668" s="793"/>
      <c r="AMJ668" s="793"/>
      <c r="AMK668" s="793"/>
      <c r="AML668" s="793"/>
      <c r="AMM668" s="793"/>
      <c r="AMN668" s="793"/>
      <c r="AMO668" s="793"/>
      <c r="AMP668" s="793"/>
      <c r="AMQ668" s="793"/>
      <c r="AMR668" s="793"/>
      <c r="AMS668" s="793"/>
      <c r="AMT668" s="793"/>
      <c r="AMU668" s="793"/>
      <c r="AMV668" s="793"/>
      <c r="AMW668" s="793"/>
      <c r="AMX668" s="793"/>
      <c r="AMY668" s="793"/>
      <c r="AMZ668" s="793"/>
      <c r="ANA668" s="793"/>
      <c r="ANB668" s="793"/>
      <c r="ANC668" s="793"/>
      <c r="AND668" s="793"/>
      <c r="ANE668" s="793"/>
      <c r="ANF668" s="793"/>
      <c r="ANG668" s="793"/>
      <c r="ANH668" s="793"/>
      <c r="ANI668" s="793"/>
      <c r="ANJ668" s="793"/>
      <c r="ANK668" s="793"/>
      <c r="ANL668" s="793"/>
      <c r="ANM668" s="793"/>
      <c r="ANN668" s="793"/>
      <c r="ANO668" s="793"/>
      <c r="ANP668" s="793"/>
      <c r="ANQ668" s="793"/>
      <c r="ANR668" s="793"/>
      <c r="ANS668" s="793"/>
      <c r="ANT668" s="793"/>
      <c r="ANU668" s="793"/>
      <c r="ANV668" s="793"/>
      <c r="ANW668" s="793"/>
      <c r="ANX668" s="793"/>
      <c r="ANY668" s="793"/>
      <c r="ANZ668" s="793"/>
      <c r="AOA668" s="793"/>
      <c r="AOB668" s="793"/>
      <c r="AOC668" s="793"/>
      <c r="AOD668" s="793"/>
      <c r="AOE668" s="793"/>
      <c r="AOF668" s="793"/>
      <c r="AOG668" s="793"/>
      <c r="AOH668" s="793"/>
      <c r="AOI668" s="793"/>
      <c r="AOJ668" s="793"/>
      <c r="AOK668" s="793"/>
      <c r="AOL668" s="793"/>
      <c r="AOM668" s="793"/>
      <c r="AON668" s="793"/>
      <c r="AOO668" s="793"/>
      <c r="AOP668" s="793"/>
      <c r="AOQ668" s="793"/>
      <c r="AOR668" s="793"/>
      <c r="AOS668" s="793"/>
      <c r="AOT668" s="793"/>
      <c r="AOU668" s="793"/>
      <c r="AOV668" s="793"/>
      <c r="AOW668" s="793"/>
      <c r="AOX668" s="793"/>
      <c r="AOY668" s="793"/>
      <c r="AOZ668" s="793"/>
      <c r="APA668" s="793"/>
      <c r="APB668" s="793"/>
      <c r="APC668" s="793"/>
      <c r="APD668" s="793"/>
      <c r="APE668" s="793"/>
      <c r="APF668" s="793"/>
      <c r="APG668" s="793"/>
      <c r="APH668" s="793"/>
      <c r="API668" s="793"/>
      <c r="APJ668" s="793"/>
      <c r="APK668" s="793"/>
      <c r="APL668" s="793"/>
      <c r="APM668" s="793"/>
      <c r="APN668" s="793"/>
      <c r="APO668" s="793"/>
      <c r="APP668" s="793"/>
      <c r="APQ668" s="793"/>
      <c r="APR668" s="793"/>
      <c r="APS668" s="793"/>
      <c r="APT668" s="793"/>
      <c r="APU668" s="793"/>
      <c r="APV668" s="793"/>
      <c r="APW668" s="793"/>
      <c r="APX668" s="793"/>
      <c r="APY668" s="793"/>
      <c r="APZ668" s="793"/>
      <c r="AQA668" s="793"/>
      <c r="AQB668" s="793"/>
      <c r="AQC668" s="793"/>
      <c r="AQD668" s="793"/>
      <c r="AQE668" s="802"/>
      <c r="AQF668" s="802"/>
      <c r="AQG668" s="802"/>
      <c r="AQH668" s="802"/>
      <c r="AQI668" s="802"/>
      <c r="AQJ668" s="802"/>
      <c r="AQK668" s="802"/>
      <c r="AQL668" s="802"/>
      <c r="AQM668" s="802"/>
      <c r="AQN668" s="802"/>
      <c r="AQO668" s="802"/>
      <c r="AQP668" s="802"/>
      <c r="AQQ668" s="802"/>
      <c r="AQR668" s="802"/>
      <c r="AQS668" s="802"/>
      <c r="AQT668" s="802"/>
      <c r="AQU668" s="802"/>
      <c r="AQV668" s="802"/>
      <c r="AQW668" s="802"/>
      <c r="AQX668" s="802"/>
      <c r="AQY668" s="802"/>
      <c r="AQZ668" s="802"/>
      <c r="ARA668" s="802"/>
      <c r="ARB668" s="802"/>
      <c r="ARC668" s="802"/>
      <c r="ARD668" s="802"/>
      <c r="ARE668" s="802"/>
      <c r="ARF668" s="802"/>
      <c r="ARG668" s="802"/>
      <c r="ARH668" s="802"/>
      <c r="ARI668" s="802"/>
      <c r="ARJ668" s="802"/>
      <c r="ARK668" s="802"/>
      <c r="ARL668" s="802"/>
      <c r="ARM668" s="802"/>
      <c r="ARN668" s="802"/>
      <c r="ARO668" s="802"/>
      <c r="ARP668" s="802"/>
      <c r="ARQ668" s="802"/>
      <c r="ARR668" s="802"/>
      <c r="ARS668" s="802"/>
      <c r="ART668" s="802"/>
      <c r="ARU668" s="802"/>
      <c r="ARV668" s="802"/>
      <c r="ARW668" s="802"/>
      <c r="ARX668" s="802"/>
      <c r="ARY668" s="802"/>
      <c r="ARZ668" s="802"/>
      <c r="ASA668" s="802"/>
      <c r="ASB668" s="802"/>
      <c r="ASC668" s="802"/>
      <c r="ASD668" s="802"/>
      <c r="ASE668" s="802"/>
      <c r="ASF668" s="802"/>
      <c r="ASG668" s="802"/>
      <c r="ASH668" s="802"/>
      <c r="ASI668" s="802"/>
      <c r="ASJ668" s="802"/>
      <c r="ASK668" s="802"/>
      <c r="ASL668" s="802"/>
      <c r="ASM668" s="793"/>
      <c r="ASN668" s="793"/>
      <c r="ASO668" s="793"/>
      <c r="ASP668" s="793"/>
      <c r="ASQ668" s="793"/>
      <c r="ASR668" s="793"/>
      <c r="ASS668" s="793"/>
      <c r="AST668" s="793"/>
      <c r="ASU668" s="793"/>
      <c r="ASV668" s="793"/>
      <c r="ASW668" s="793"/>
      <c r="ASX668" s="793"/>
      <c r="ASY668" s="793"/>
      <c r="ASZ668" s="793"/>
      <c r="ATA668" s="793"/>
      <c r="ATB668" s="793"/>
      <c r="ATC668" s="793"/>
      <c r="ATD668" s="793"/>
      <c r="ATE668" s="793"/>
      <c r="ATF668" s="793"/>
      <c r="ATG668" s="793"/>
      <c r="ATH668" s="793"/>
      <c r="ATI668" s="793"/>
      <c r="ATJ668" s="793"/>
      <c r="ATK668" s="793"/>
      <c r="ATL668" s="793"/>
      <c r="ATM668" s="793"/>
      <c r="ATN668" s="793"/>
      <c r="ATO668" s="793"/>
      <c r="ATP668" s="793"/>
      <c r="ATQ668" s="609"/>
      <c r="ATS668"/>
      <c r="ATT668"/>
      <c r="ATU668"/>
      <c r="ATZ668" s="609"/>
      <c r="AUB668" s="648"/>
      <c r="AUF668" s="178" t="str">
        <f ca="1">IF(AUE665&gt;=2019,"R","H")</f>
        <v>R</v>
      </c>
      <c r="AUG668" s="178">
        <f ca="1">IF(AUE665&gt;=2019,AUE665-2018,AUE665-1988)</f>
        <v>5</v>
      </c>
      <c r="AUP668" s="649"/>
      <c r="AUR668" s="649"/>
      <c r="AUT668" s="649"/>
      <c r="AVA668" s="658"/>
      <c r="AVI668" s="609"/>
      <c r="AZS668" s="609"/>
    </row>
    <row r="669" spans="21:1371" s="178" customFormat="1" ht="13.5">
      <c r="U669" s="781"/>
      <c r="V669" s="781"/>
      <c r="W669" s="781"/>
      <c r="AS669" s="802"/>
      <c r="AT669" s="802"/>
      <c r="AU669" s="802"/>
      <c r="AV669" s="802"/>
      <c r="AW669" s="802"/>
      <c r="AX669" s="802"/>
      <c r="AY669" s="802"/>
      <c r="AZ669" s="802"/>
      <c r="BA669" s="802"/>
      <c r="BB669" s="802"/>
      <c r="BC669" s="802"/>
      <c r="BD669" s="802"/>
      <c r="BE669" s="802"/>
      <c r="BF669" s="802"/>
      <c r="BG669" s="802"/>
      <c r="BH669" s="802"/>
      <c r="BI669" s="802"/>
      <c r="BJ669" s="802"/>
      <c r="BK669" s="802"/>
      <c r="BL669" s="802"/>
      <c r="BM669" s="802"/>
      <c r="BN669" s="802"/>
      <c r="BO669" s="802"/>
      <c r="BP669" s="802"/>
      <c r="BQ669" s="802"/>
      <c r="BR669" s="802"/>
      <c r="BS669" s="802"/>
      <c r="BT669" s="802"/>
      <c r="BU669" s="802"/>
      <c r="BV669" s="802"/>
      <c r="BW669" s="802"/>
      <c r="BX669" s="802"/>
      <c r="BY669" s="802"/>
      <c r="BZ669" s="802"/>
      <c r="CA669" s="802"/>
      <c r="CB669" s="802"/>
      <c r="CC669" s="802"/>
      <c r="CD669" s="802"/>
      <c r="CE669" s="802"/>
      <c r="CF669" s="802"/>
      <c r="CG669" s="802"/>
      <c r="CH669" s="802"/>
      <c r="CI669" s="802"/>
      <c r="CJ669" s="802"/>
      <c r="CK669" s="802"/>
      <c r="CL669" s="802"/>
      <c r="CM669" s="802"/>
      <c r="CN669" s="802"/>
      <c r="CO669" s="802"/>
      <c r="CP669" s="802"/>
      <c r="CQ669" s="802"/>
      <c r="CR669" s="802"/>
      <c r="CS669" s="802"/>
      <c r="CT669" s="802"/>
      <c r="CU669" s="802"/>
      <c r="CV669" s="802"/>
      <c r="CW669" s="802"/>
      <c r="CX669" s="802"/>
      <c r="CY669" s="802"/>
      <c r="CZ669" s="802"/>
      <c r="DA669" s="802"/>
      <c r="DB669" s="802"/>
      <c r="DC669" s="802"/>
      <c r="DD669" s="802"/>
      <c r="DE669" s="802"/>
      <c r="DF669" s="802"/>
      <c r="DG669" s="802"/>
      <c r="DH669" s="802"/>
      <c r="DI669" s="802"/>
      <c r="DJ669" s="802"/>
      <c r="DK669" s="802"/>
      <c r="DL669" s="802"/>
      <c r="DM669" s="802"/>
      <c r="DN669" s="802"/>
      <c r="DO669" s="802"/>
      <c r="DP669" s="802"/>
      <c r="DQ669" s="802"/>
      <c r="DR669" s="802"/>
      <c r="DS669" s="802"/>
      <c r="DT669" s="802"/>
      <c r="DU669" s="802"/>
      <c r="DV669" s="802"/>
      <c r="DW669" s="802"/>
      <c r="DX669" s="802"/>
      <c r="DY669" s="802"/>
      <c r="DZ669" s="802"/>
      <c r="EA669" s="802"/>
      <c r="EB669" s="802"/>
      <c r="EC669" s="802"/>
      <c r="ED669" s="802"/>
      <c r="EE669" s="802"/>
      <c r="EF669" s="802"/>
      <c r="EG669" s="802"/>
      <c r="EH669" s="802"/>
      <c r="EI669" s="802"/>
      <c r="EJ669" s="802"/>
      <c r="EK669" s="802"/>
      <c r="EL669" s="802"/>
      <c r="EM669" s="802"/>
      <c r="EN669" s="802"/>
      <c r="EO669" s="802"/>
      <c r="EP669" s="802"/>
      <c r="EQ669" s="802"/>
      <c r="ER669" s="802"/>
      <c r="ES669" s="802"/>
      <c r="ET669" s="802"/>
      <c r="EU669" s="802"/>
      <c r="EV669" s="802"/>
      <c r="EW669" s="802"/>
      <c r="EX669" s="802"/>
      <c r="EY669" s="802"/>
      <c r="EZ669" s="802"/>
      <c r="FA669" s="802"/>
      <c r="FB669" s="802"/>
      <c r="FC669" s="802"/>
      <c r="FD669" s="802"/>
      <c r="FE669" s="802"/>
      <c r="FF669" s="802"/>
      <c r="FG669" s="802"/>
      <c r="FH669" s="802"/>
      <c r="FI669" s="802"/>
      <c r="FJ669" s="802"/>
      <c r="FK669" s="802"/>
      <c r="FL669" s="802"/>
      <c r="FM669" s="802"/>
      <c r="FN669" s="802"/>
      <c r="FO669" s="802"/>
      <c r="FP669" s="802"/>
      <c r="FQ669" s="802"/>
      <c r="FR669" s="802"/>
      <c r="FS669" s="802"/>
      <c r="FT669" s="802"/>
      <c r="FU669" s="802"/>
      <c r="FV669" s="802"/>
      <c r="FW669" s="802"/>
      <c r="FX669" s="802"/>
      <c r="FY669" s="802"/>
      <c r="FZ669" s="802"/>
      <c r="GA669" s="802"/>
      <c r="GB669" s="802"/>
      <c r="GC669" s="802"/>
      <c r="GD669" s="802"/>
      <c r="GE669" s="802"/>
      <c r="GF669" s="802"/>
      <c r="GG669" s="802"/>
      <c r="GH669" s="802"/>
      <c r="GI669" s="802"/>
      <c r="GJ669" s="802"/>
      <c r="GK669" s="802"/>
      <c r="GL669" s="802"/>
      <c r="GM669" s="802"/>
      <c r="GN669" s="802"/>
      <c r="GO669" s="802"/>
      <c r="GP669" s="802"/>
      <c r="GQ669" s="802"/>
      <c r="GR669" s="802"/>
      <c r="GS669" s="802"/>
      <c r="GT669" s="802"/>
      <c r="GU669" s="802"/>
      <c r="GV669" s="802"/>
      <c r="GW669" s="802"/>
      <c r="GX669" s="802"/>
      <c r="GY669" s="802"/>
      <c r="GZ669" s="802"/>
      <c r="HA669" s="802"/>
      <c r="HB669" s="802"/>
      <c r="HC669" s="802"/>
      <c r="HD669" s="802"/>
      <c r="HE669" s="802"/>
      <c r="HF669" s="802"/>
      <c r="HG669" s="802"/>
      <c r="HH669" s="802"/>
      <c r="HI669" s="802"/>
      <c r="HJ669" s="802"/>
      <c r="HK669" s="802"/>
      <c r="HL669" s="802"/>
      <c r="HM669" s="802"/>
      <c r="HN669" s="802"/>
      <c r="HO669" s="802"/>
      <c r="HP669" s="802"/>
      <c r="HQ669" s="802"/>
      <c r="HR669" s="802"/>
      <c r="HS669" s="802"/>
      <c r="HT669" s="802"/>
      <c r="HU669" s="802"/>
      <c r="HV669" s="802"/>
      <c r="HW669" s="802"/>
      <c r="HX669" s="802"/>
      <c r="HY669" s="802"/>
      <c r="HZ669" s="802"/>
      <c r="IA669" s="802"/>
      <c r="IB669" s="802"/>
      <c r="IC669" s="802"/>
      <c r="ID669" s="802"/>
      <c r="IE669" s="802"/>
      <c r="IF669" s="802"/>
      <c r="IG669" s="802"/>
      <c r="IH669" s="802"/>
      <c r="II669" s="802"/>
      <c r="IJ669" s="802"/>
      <c r="IK669" s="802"/>
      <c r="IL669" s="802"/>
      <c r="IM669" s="802"/>
      <c r="IN669" s="802"/>
      <c r="IO669" s="802"/>
      <c r="IP669" s="802"/>
      <c r="IQ669" s="802"/>
      <c r="IR669" s="802"/>
      <c r="IS669" s="802"/>
      <c r="IT669" s="802"/>
      <c r="IU669" s="802"/>
      <c r="IV669" s="802"/>
      <c r="IW669" s="802"/>
      <c r="IX669" s="802"/>
      <c r="IY669" s="802"/>
      <c r="IZ669" s="802"/>
      <c r="JA669" s="802"/>
      <c r="JB669" s="802"/>
      <c r="JC669" s="802"/>
      <c r="JD669" s="802"/>
      <c r="JE669" s="802"/>
      <c r="JF669" s="802"/>
      <c r="JG669" s="802"/>
      <c r="JH669" s="802"/>
      <c r="JI669" s="802"/>
      <c r="JJ669" s="802"/>
      <c r="JK669" s="802"/>
      <c r="JL669" s="802"/>
      <c r="JM669" s="802"/>
      <c r="JN669" s="802"/>
      <c r="JO669" s="802"/>
      <c r="JP669" s="802"/>
      <c r="JQ669" s="802"/>
      <c r="JR669" s="802"/>
      <c r="JS669" s="802"/>
      <c r="JT669" s="802"/>
      <c r="JU669" s="802"/>
      <c r="JV669" s="802"/>
      <c r="JW669" s="802"/>
      <c r="JX669" s="802"/>
      <c r="JY669" s="802"/>
      <c r="JZ669" s="802"/>
      <c r="KA669" s="802"/>
      <c r="KB669" s="802"/>
      <c r="KC669" s="802"/>
      <c r="KD669" s="802"/>
      <c r="KE669" s="802"/>
      <c r="KF669" s="802"/>
      <c r="KG669" s="802"/>
      <c r="KH669" s="802"/>
      <c r="KI669" s="802"/>
      <c r="KJ669" s="802"/>
      <c r="KK669" s="802"/>
      <c r="KL669" s="802"/>
      <c r="KM669" s="802"/>
      <c r="KN669" s="802"/>
      <c r="KO669" s="802"/>
      <c r="KP669" s="802"/>
      <c r="KQ669" s="802"/>
      <c r="KR669" s="802"/>
      <c r="KS669" s="802"/>
      <c r="KT669" s="802"/>
      <c r="KU669" s="802"/>
      <c r="KV669" s="802"/>
      <c r="KW669" s="802"/>
      <c r="KX669" s="802"/>
      <c r="KY669" s="802"/>
      <c r="KZ669" s="802"/>
      <c r="LA669" s="802"/>
      <c r="LB669" s="802"/>
      <c r="LC669" s="802"/>
      <c r="LD669" s="802"/>
      <c r="LE669" s="802"/>
      <c r="LF669" s="802"/>
      <c r="LG669" s="802"/>
      <c r="LH669" s="802"/>
      <c r="LI669" s="802"/>
      <c r="LJ669" s="802"/>
      <c r="LK669" s="802"/>
      <c r="LL669" s="802"/>
      <c r="LM669" s="802"/>
      <c r="LN669" s="802"/>
      <c r="LO669" s="802"/>
      <c r="LP669" s="802"/>
      <c r="LQ669" s="802"/>
      <c r="LR669" s="802"/>
      <c r="LS669" s="802"/>
      <c r="LT669" s="802"/>
      <c r="LU669" s="802"/>
      <c r="LV669" s="802"/>
      <c r="LW669" s="802"/>
      <c r="LX669" s="802"/>
      <c r="LY669" s="802"/>
      <c r="LZ669" s="802"/>
      <c r="MA669" s="802"/>
      <c r="MB669" s="802"/>
      <c r="MC669" s="802"/>
      <c r="MD669" s="802"/>
      <c r="ME669" s="802"/>
      <c r="MF669" s="802"/>
      <c r="MG669" s="802"/>
      <c r="MH669" s="802"/>
      <c r="MI669" s="802"/>
      <c r="MJ669" s="802"/>
      <c r="MK669" s="802"/>
      <c r="ML669" s="802"/>
      <c r="MM669" s="802"/>
      <c r="MN669" s="802"/>
      <c r="MO669" s="802"/>
      <c r="MP669" s="802"/>
      <c r="MQ669" s="802"/>
      <c r="MR669" s="802"/>
      <c r="MS669" s="802"/>
      <c r="MT669" s="802"/>
      <c r="MU669" s="802"/>
      <c r="MV669" s="802"/>
      <c r="MW669" s="802"/>
      <c r="MX669" s="802"/>
      <c r="MY669" s="802"/>
      <c r="MZ669" s="802"/>
      <c r="NA669" s="802"/>
      <c r="NB669" s="802"/>
      <c r="NC669" s="802"/>
      <c r="ND669" s="802"/>
      <c r="NE669" s="802"/>
      <c r="NF669" s="802"/>
      <c r="NG669" s="802"/>
      <c r="NH669" s="802"/>
      <c r="NI669" s="802"/>
      <c r="NJ669" s="802"/>
      <c r="NK669" s="802"/>
      <c r="NL669" s="802"/>
      <c r="NM669" s="802"/>
      <c r="NN669" s="802"/>
      <c r="NO669" s="802"/>
      <c r="NP669" s="802"/>
      <c r="NQ669" s="802"/>
      <c r="NR669" s="802"/>
      <c r="NS669" s="802"/>
      <c r="NT669" s="802"/>
      <c r="NU669" s="802"/>
      <c r="NV669" s="802"/>
      <c r="NW669" s="802"/>
      <c r="NX669" s="802"/>
      <c r="NY669" s="802"/>
      <c r="NZ669" s="802"/>
      <c r="OA669" s="802"/>
      <c r="OB669" s="802"/>
      <c r="OC669" s="802"/>
      <c r="OD669" s="802"/>
      <c r="OE669" s="802"/>
      <c r="OF669" s="802"/>
      <c r="OG669" s="802"/>
      <c r="OH669" s="802"/>
      <c r="OI669" s="802"/>
      <c r="OJ669" s="802"/>
      <c r="OK669" s="802"/>
      <c r="OL669" s="802"/>
      <c r="OM669" s="802"/>
      <c r="ON669" s="802"/>
      <c r="OO669" s="802"/>
      <c r="OP669" s="802"/>
      <c r="OQ669" s="802"/>
      <c r="OR669" s="802"/>
      <c r="OS669" s="802"/>
      <c r="OT669" s="802"/>
      <c r="OU669" s="802"/>
      <c r="OV669" s="802"/>
      <c r="OW669" s="802"/>
      <c r="OX669" s="802"/>
      <c r="OY669" s="802"/>
      <c r="OZ669" s="802"/>
      <c r="PA669" s="802"/>
      <c r="PB669" s="802"/>
      <c r="PC669" s="802"/>
      <c r="PD669" s="802"/>
      <c r="PE669" s="802"/>
      <c r="PF669" s="802"/>
      <c r="PG669" s="802"/>
      <c r="PH669" s="802"/>
      <c r="PI669" s="802"/>
      <c r="PJ669" s="802"/>
      <c r="PK669" s="802"/>
      <c r="PL669" s="802"/>
      <c r="PM669" s="802"/>
      <c r="PN669" s="802"/>
      <c r="PO669" s="802"/>
      <c r="PP669" s="802"/>
      <c r="PQ669" s="802"/>
      <c r="PR669" s="802"/>
      <c r="PS669" s="802"/>
      <c r="PT669" s="802"/>
      <c r="PU669" s="802"/>
      <c r="PV669" s="802"/>
      <c r="PW669" s="802"/>
      <c r="PX669" s="802"/>
      <c r="PY669" s="802"/>
      <c r="PZ669" s="802"/>
      <c r="QA669" s="802"/>
      <c r="QB669" s="802"/>
      <c r="QC669" s="802"/>
      <c r="QD669" s="802"/>
      <c r="QE669" s="802"/>
      <c r="QF669" s="802"/>
      <c r="QG669" s="802"/>
      <c r="QH669" s="802"/>
      <c r="QI669" s="802"/>
      <c r="QJ669" s="802"/>
      <c r="QK669" s="802"/>
      <c r="QL669" s="802"/>
      <c r="QM669" s="802"/>
      <c r="QN669" s="802"/>
      <c r="QO669" s="802"/>
      <c r="QP669" s="802"/>
      <c r="QQ669" s="802"/>
      <c r="QR669" s="802"/>
      <c r="QS669" s="802"/>
      <c r="QT669" s="802"/>
      <c r="QU669" s="802"/>
      <c r="QV669" s="802"/>
      <c r="QW669" s="802"/>
      <c r="QX669" s="802"/>
      <c r="QY669" s="802"/>
      <c r="QZ669" s="802"/>
      <c r="RA669" s="802"/>
      <c r="RB669" s="802"/>
      <c r="RC669" s="802"/>
      <c r="RD669" s="802"/>
      <c r="RE669" s="802"/>
      <c r="RF669" s="802"/>
      <c r="RG669" s="802"/>
      <c r="RH669" s="802"/>
      <c r="RI669" s="802"/>
      <c r="RJ669" s="802"/>
      <c r="RK669" s="802"/>
      <c r="RL669" s="802"/>
      <c r="RM669" s="802"/>
      <c r="RN669" s="802"/>
      <c r="RO669" s="802"/>
      <c r="RP669" s="802"/>
      <c r="RQ669" s="802"/>
      <c r="RR669" s="802"/>
      <c r="RS669" s="802"/>
      <c r="RT669" s="802"/>
      <c r="RU669" s="802"/>
      <c r="RV669" s="802"/>
      <c r="RW669" s="802"/>
      <c r="RX669" s="802"/>
      <c r="RY669" s="802"/>
      <c r="RZ669" s="802"/>
      <c r="SA669" s="802"/>
      <c r="SB669" s="802"/>
      <c r="SC669" s="802"/>
      <c r="SD669" s="802"/>
      <c r="SE669" s="802"/>
      <c r="SF669" s="802"/>
      <c r="SG669" s="802"/>
      <c r="SH669" s="802"/>
      <c r="SI669" s="802"/>
      <c r="SJ669" s="802"/>
      <c r="SK669" s="802"/>
      <c r="SL669" s="802"/>
      <c r="SM669" s="802"/>
      <c r="SN669" s="802"/>
      <c r="SO669" s="802"/>
      <c r="SP669" s="802"/>
      <c r="SQ669" s="802"/>
      <c r="SR669" s="802"/>
      <c r="SS669" s="802"/>
      <c r="ST669" s="802"/>
      <c r="SU669" s="802"/>
      <c r="SV669" s="802"/>
      <c r="SW669" s="802"/>
      <c r="SX669" s="802"/>
      <c r="SY669" s="802"/>
      <c r="SZ669" s="802"/>
      <c r="TA669" s="802"/>
      <c r="TB669" s="802"/>
      <c r="TC669" s="802"/>
      <c r="TD669" s="802"/>
      <c r="TE669" s="802"/>
      <c r="TF669" s="802"/>
      <c r="TG669" s="802"/>
      <c r="TH669" s="802"/>
      <c r="TI669" s="802"/>
      <c r="TJ669" s="802"/>
      <c r="TK669" s="802"/>
      <c r="TL669" s="802"/>
      <c r="TM669" s="802"/>
      <c r="TN669" s="802"/>
      <c r="TO669" s="802"/>
      <c r="TP669" s="802"/>
      <c r="TQ669" s="802"/>
      <c r="TR669" s="802"/>
      <c r="TS669" s="802"/>
      <c r="TT669" s="802"/>
      <c r="TU669" s="802"/>
      <c r="TV669" s="802"/>
      <c r="TW669" s="802"/>
      <c r="TX669" s="802"/>
      <c r="TY669" s="802"/>
      <c r="TZ669" s="802"/>
      <c r="UA669" s="802"/>
      <c r="UB669" s="802"/>
      <c r="UC669" s="802"/>
      <c r="UD669" s="802"/>
      <c r="UE669" s="802"/>
      <c r="UF669" s="802"/>
      <c r="UG669" s="802"/>
      <c r="UH669" s="802"/>
      <c r="UI669" s="802"/>
      <c r="UJ669" s="802"/>
      <c r="UK669" s="802"/>
      <c r="UL669" s="802"/>
      <c r="UM669" s="802"/>
      <c r="UN669" s="802"/>
      <c r="UO669" s="802"/>
      <c r="UP669" s="802"/>
      <c r="UQ669" s="802"/>
      <c r="UR669" s="802"/>
      <c r="US669" s="802"/>
      <c r="UT669" s="802"/>
      <c r="UU669" s="802"/>
      <c r="UV669" s="802"/>
      <c r="UW669" s="802"/>
      <c r="UX669" s="802"/>
      <c r="UY669" s="802"/>
      <c r="UZ669" s="802"/>
      <c r="VA669" s="802"/>
      <c r="VB669" s="802"/>
      <c r="VC669" s="802"/>
      <c r="VD669" s="802"/>
      <c r="VE669" s="802"/>
      <c r="VF669" s="802"/>
      <c r="VG669" s="802"/>
      <c r="VH669" s="802"/>
      <c r="VI669" s="802"/>
      <c r="VJ669" s="802"/>
      <c r="VK669" s="802"/>
      <c r="VL669" s="802"/>
      <c r="VM669" s="802"/>
      <c r="VN669" s="802"/>
      <c r="VO669" s="802"/>
      <c r="VP669" s="802"/>
      <c r="VQ669" s="802"/>
      <c r="VR669" s="802"/>
      <c r="VS669" s="802"/>
      <c r="VT669" s="802"/>
      <c r="VU669" s="802"/>
      <c r="VV669" s="802"/>
      <c r="VW669" s="802"/>
      <c r="VX669" s="802"/>
      <c r="VY669" s="802"/>
      <c r="VZ669" s="802"/>
      <c r="WA669" s="802"/>
      <c r="WB669" s="802"/>
      <c r="WC669" s="802"/>
      <c r="WD669" s="802"/>
      <c r="WE669" s="802"/>
      <c r="WF669" s="802"/>
      <c r="WG669" s="802"/>
      <c r="WH669" s="802"/>
      <c r="WI669" s="802"/>
      <c r="WJ669" s="802"/>
      <c r="WK669" s="802"/>
      <c r="WL669" s="802"/>
      <c r="WM669" s="802"/>
      <c r="WN669" s="802"/>
      <c r="WO669" s="802"/>
      <c r="WP669" s="802"/>
      <c r="WQ669" s="802"/>
      <c r="WR669" s="802"/>
      <c r="WS669" s="802"/>
      <c r="WT669" s="802"/>
      <c r="WU669" s="802"/>
      <c r="WV669" s="802"/>
      <c r="WW669" s="802"/>
      <c r="WX669" s="802"/>
      <c r="WY669" s="802"/>
      <c r="WZ669" s="802"/>
      <c r="XA669" s="802"/>
      <c r="XB669" s="802"/>
      <c r="XC669" s="802"/>
      <c r="XD669" s="802"/>
      <c r="XE669" s="802"/>
      <c r="XF669" s="802"/>
      <c r="XG669" s="802"/>
      <c r="XH669" s="802"/>
      <c r="XI669" s="802"/>
      <c r="XJ669" s="802"/>
      <c r="XK669" s="802"/>
      <c r="XL669" s="802"/>
      <c r="XM669" s="802"/>
      <c r="XN669" s="802"/>
      <c r="XO669" s="802"/>
      <c r="XP669" s="802"/>
      <c r="XQ669" s="802"/>
      <c r="XR669" s="802"/>
      <c r="XS669" s="802"/>
      <c r="XT669" s="802"/>
      <c r="XU669" s="802"/>
      <c r="XV669" s="802"/>
      <c r="XW669" s="802"/>
      <c r="XX669" s="802"/>
      <c r="XY669" s="802"/>
      <c r="XZ669" s="802"/>
      <c r="YA669" s="802"/>
      <c r="YB669" s="802"/>
      <c r="YC669" s="802"/>
      <c r="YD669" s="802"/>
      <c r="YE669" s="802"/>
      <c r="YF669" s="802"/>
      <c r="YG669" s="802"/>
      <c r="YH669" s="802"/>
      <c r="YI669" s="802"/>
      <c r="YJ669" s="802"/>
      <c r="YK669" s="802"/>
      <c r="YL669" s="802"/>
      <c r="YM669" s="802"/>
      <c r="YN669" s="802"/>
      <c r="YO669" s="802"/>
      <c r="YP669" s="802"/>
      <c r="YQ669" s="802"/>
      <c r="YR669" s="802"/>
      <c r="YS669" s="802"/>
      <c r="YT669" s="802"/>
      <c r="YU669" s="802"/>
      <c r="YV669" s="802"/>
      <c r="YW669" s="802"/>
      <c r="YX669" s="802"/>
      <c r="YY669" s="802"/>
      <c r="YZ669" s="802"/>
      <c r="ZA669" s="802"/>
      <c r="ZB669" s="802"/>
      <c r="ZC669" s="802"/>
      <c r="ZD669" s="802"/>
      <c r="ZE669" s="802"/>
      <c r="ZF669" s="802"/>
      <c r="ZG669" s="802"/>
      <c r="ZH669" s="802"/>
      <c r="ZI669" s="802"/>
      <c r="ZJ669" s="802"/>
      <c r="ZK669" s="802"/>
      <c r="ZL669" s="802"/>
      <c r="ZM669" s="802"/>
      <c r="ZN669" s="802"/>
      <c r="ZO669" s="802"/>
      <c r="ZP669" s="802"/>
      <c r="ZQ669" s="802"/>
      <c r="ZR669" s="802"/>
      <c r="ZS669" s="802"/>
      <c r="ZT669" s="802"/>
      <c r="ZU669" s="802"/>
      <c r="ZV669" s="802"/>
      <c r="ZW669" s="802"/>
      <c r="ZX669" s="802"/>
      <c r="ZY669" s="802"/>
      <c r="ZZ669" s="802"/>
      <c r="AAA669" s="802"/>
      <c r="AAB669" s="802"/>
      <c r="AAC669" s="802"/>
      <c r="AAD669" s="802"/>
      <c r="AAE669" s="802"/>
      <c r="AAF669" s="802"/>
      <c r="AAG669" s="802"/>
      <c r="AAH669" s="802"/>
      <c r="AAI669" s="802"/>
      <c r="AAJ669" s="802"/>
      <c r="AAK669" s="802"/>
      <c r="AAL669" s="802"/>
      <c r="AAM669" s="802"/>
      <c r="AAN669" s="802"/>
      <c r="AAO669" s="802"/>
      <c r="AAP669" s="802"/>
      <c r="AAQ669" s="802"/>
      <c r="AAR669" s="802"/>
      <c r="AAS669" s="802"/>
      <c r="AAT669" s="802"/>
      <c r="AAU669" s="802"/>
      <c r="AAV669" s="802"/>
      <c r="AAW669" s="802"/>
      <c r="AAX669" s="802"/>
      <c r="AAY669" s="802"/>
      <c r="AAZ669" s="802"/>
      <c r="ABA669" s="802"/>
      <c r="ABB669" s="802"/>
      <c r="ABC669" s="802"/>
      <c r="ABD669" s="802"/>
      <c r="ABE669" s="802"/>
      <c r="ABF669" s="802"/>
      <c r="ABG669" s="802"/>
      <c r="ABH669" s="802"/>
      <c r="ABI669" s="802"/>
      <c r="ABJ669" s="802"/>
      <c r="ABK669" s="802"/>
      <c r="ABL669" s="802"/>
      <c r="ABM669" s="802"/>
      <c r="ABN669" s="802"/>
      <c r="ABO669" s="802"/>
      <c r="ABP669" s="802"/>
      <c r="ABQ669" s="802"/>
      <c r="ABR669" s="802"/>
      <c r="ABS669" s="802"/>
      <c r="ABT669" s="802"/>
      <c r="ABU669" s="802"/>
      <c r="ABV669" s="802"/>
      <c r="ABW669" s="802"/>
      <c r="ABX669" s="802"/>
      <c r="ABY669" s="802"/>
      <c r="ABZ669" s="802"/>
      <c r="ACA669" s="802"/>
      <c r="ACB669" s="802"/>
      <c r="ACC669" s="802"/>
      <c r="ACD669" s="802"/>
      <c r="ACE669" s="802"/>
      <c r="ACF669" s="802"/>
      <c r="ACG669" s="802"/>
      <c r="ACH669" s="802"/>
      <c r="ACI669" s="802"/>
      <c r="ACJ669" s="802"/>
      <c r="ACK669" s="802"/>
      <c r="ACL669" s="802"/>
      <c r="ACM669" s="802"/>
      <c r="ACN669" s="802"/>
      <c r="ACO669" s="802"/>
      <c r="ACP669" s="802"/>
      <c r="ACQ669" s="802"/>
      <c r="ACR669" s="802"/>
      <c r="ACS669" s="802"/>
      <c r="ACT669" s="802"/>
      <c r="ACU669" s="802"/>
      <c r="ACV669" s="802"/>
      <c r="ACW669" s="802"/>
      <c r="ACX669" s="802"/>
      <c r="ACY669" s="802"/>
      <c r="ACZ669" s="802"/>
      <c r="ADA669" s="802"/>
      <c r="ADB669" s="802"/>
      <c r="ADC669" s="802"/>
      <c r="ADD669" s="802"/>
      <c r="ADE669" s="802"/>
      <c r="ADF669" s="802"/>
      <c r="ADG669" s="802"/>
      <c r="ADH669" s="802"/>
      <c r="ADI669" s="802"/>
      <c r="ADJ669" s="802"/>
      <c r="ADK669" s="802"/>
      <c r="ADL669" s="802"/>
      <c r="ADM669" s="802"/>
      <c r="ADN669" s="802"/>
      <c r="ADO669" s="802"/>
      <c r="ADP669" s="802"/>
      <c r="ADQ669" s="802"/>
      <c r="ADR669" s="802"/>
      <c r="ADS669" s="802"/>
      <c r="ADT669" s="802"/>
      <c r="ADU669" s="802"/>
      <c r="ADV669" s="802"/>
      <c r="ADW669" s="802"/>
      <c r="ADX669" s="802"/>
      <c r="ADY669" s="802"/>
      <c r="ADZ669" s="802"/>
      <c r="AEA669" s="802"/>
      <c r="AEB669" s="802"/>
      <c r="AEC669" s="802"/>
      <c r="AED669" s="802"/>
      <c r="AEE669" s="802"/>
      <c r="AEF669" s="802"/>
      <c r="AEG669" s="802"/>
      <c r="AEH669" s="802"/>
      <c r="AEI669" s="802"/>
      <c r="AEJ669" s="802"/>
      <c r="AEK669" s="802"/>
      <c r="AEL669" s="802"/>
      <c r="AEM669" s="802"/>
      <c r="AEN669" s="802"/>
      <c r="AEO669" s="802"/>
      <c r="AEP669" s="802"/>
      <c r="AEQ669" s="802"/>
      <c r="AER669" s="802"/>
      <c r="AES669" s="802"/>
      <c r="AET669" s="802"/>
      <c r="AEU669" s="802"/>
      <c r="AEV669" s="802"/>
      <c r="AEW669" s="802"/>
      <c r="AEX669" s="802"/>
      <c r="AEY669" s="802"/>
      <c r="AEZ669" s="802"/>
      <c r="AFA669" s="802"/>
      <c r="AFB669" s="802"/>
      <c r="AFC669" s="802"/>
      <c r="AFD669" s="802"/>
      <c r="AFE669" s="802"/>
      <c r="AFF669" s="802"/>
      <c r="AFG669" s="802"/>
      <c r="AFH669" s="802"/>
      <c r="AFI669" s="802"/>
      <c r="AFJ669" s="802"/>
      <c r="AFK669" s="802"/>
      <c r="AFL669" s="802"/>
      <c r="AFM669" s="802"/>
      <c r="AFN669" s="802"/>
      <c r="AFO669" s="802"/>
      <c r="AFP669" s="802"/>
      <c r="AFQ669" s="802"/>
      <c r="AFR669" s="802"/>
      <c r="AFS669" s="802"/>
      <c r="AFT669" s="802"/>
      <c r="AFU669" s="802"/>
      <c r="AFV669" s="802"/>
      <c r="AFW669" s="802"/>
      <c r="AFX669" s="802"/>
      <c r="AFY669" s="802"/>
      <c r="AFZ669" s="802"/>
      <c r="AGA669" s="802"/>
      <c r="AGB669" s="802"/>
      <c r="AGC669" s="802"/>
      <c r="AGD669" s="802"/>
      <c r="AGE669" s="802"/>
      <c r="AGF669" s="802"/>
      <c r="AGG669" s="802"/>
      <c r="AGH669" s="802"/>
      <c r="AGI669" s="802"/>
      <c r="AGJ669" s="802"/>
      <c r="AGK669" s="802"/>
      <c r="AGL669" s="802"/>
      <c r="AGM669" s="802"/>
      <c r="AGN669" s="802"/>
      <c r="AGO669" s="802"/>
      <c r="AGP669" s="802"/>
      <c r="AGQ669" s="802"/>
      <c r="AGR669" s="802"/>
      <c r="AGS669" s="802"/>
      <c r="AGT669" s="802"/>
      <c r="AGU669" s="802"/>
      <c r="AGV669" s="802"/>
      <c r="AGW669" s="802"/>
      <c r="AGX669" s="802"/>
      <c r="AGY669" s="802"/>
      <c r="AGZ669" s="802"/>
      <c r="AHA669" s="802"/>
      <c r="AHB669" s="802"/>
      <c r="AHC669" s="802"/>
      <c r="AHD669" s="802"/>
      <c r="AHE669" s="802"/>
      <c r="AHF669" s="802"/>
      <c r="AHG669" s="802"/>
      <c r="AHH669" s="802"/>
      <c r="AHI669" s="802"/>
      <c r="AHJ669" s="802"/>
      <c r="AHK669" s="802"/>
      <c r="AHL669" s="802"/>
      <c r="AHM669" s="802"/>
      <c r="AHN669" s="802"/>
      <c r="AHO669" s="802"/>
      <c r="AHP669" s="802"/>
      <c r="AHQ669" s="802"/>
      <c r="AHR669" s="802"/>
      <c r="AHS669" s="802"/>
      <c r="AHT669" s="802"/>
      <c r="AHU669" s="802"/>
      <c r="AHV669" s="802"/>
      <c r="AHW669" s="802"/>
      <c r="AHX669" s="802"/>
      <c r="AHY669" s="802"/>
      <c r="AHZ669" s="802"/>
      <c r="AIA669" s="802"/>
      <c r="AIB669" s="802"/>
      <c r="AIC669" s="802"/>
      <c r="AID669" s="802"/>
      <c r="AIE669" s="802"/>
      <c r="AIF669" s="802"/>
      <c r="AIG669" s="802"/>
      <c r="AIH669" s="802"/>
      <c r="AII669" s="802"/>
      <c r="AIJ669" s="802"/>
      <c r="AIK669" s="793"/>
      <c r="AIL669" s="793"/>
      <c r="AIM669" s="793"/>
      <c r="AIN669" s="793"/>
      <c r="AIO669" s="793"/>
      <c r="AIP669" s="793"/>
      <c r="AIQ669" s="793"/>
      <c r="AIR669" s="793"/>
      <c r="AIS669" s="793"/>
      <c r="AIT669" s="793"/>
      <c r="AIU669" s="793"/>
      <c r="AIV669" s="793"/>
      <c r="AIW669" s="793"/>
      <c r="AIX669" s="793"/>
      <c r="AIY669" s="793"/>
      <c r="AIZ669" s="793"/>
      <c r="AJA669" s="793"/>
      <c r="AJB669" s="793"/>
      <c r="AJC669" s="793"/>
      <c r="AJD669" s="793"/>
      <c r="AJE669" s="793"/>
      <c r="AJF669" s="793"/>
      <c r="AJG669" s="793"/>
      <c r="AJH669" s="793"/>
      <c r="AJI669" s="793"/>
      <c r="AJJ669" s="793"/>
      <c r="AJK669" s="793"/>
      <c r="AJL669" s="793"/>
      <c r="AJM669" s="793"/>
      <c r="AJN669" s="793"/>
      <c r="AJO669" s="793"/>
      <c r="AJP669" s="793"/>
      <c r="AJQ669" s="793"/>
      <c r="AJR669" s="793"/>
      <c r="AJS669" s="793"/>
      <c r="AJT669" s="793"/>
      <c r="AJU669" s="793"/>
      <c r="AJV669" s="793"/>
      <c r="AJW669" s="793"/>
      <c r="AJX669" s="793"/>
      <c r="AJY669" s="793"/>
      <c r="AJZ669" s="793"/>
      <c r="AKA669" s="793"/>
      <c r="AKB669" s="793"/>
      <c r="AKC669" s="793"/>
      <c r="AKD669" s="793"/>
      <c r="AKE669" s="793"/>
      <c r="AKF669" s="793"/>
      <c r="AKG669" s="793"/>
      <c r="AKH669" s="793"/>
      <c r="AKI669" s="793"/>
      <c r="AKJ669" s="793"/>
      <c r="AKK669" s="793"/>
      <c r="AKL669" s="793"/>
      <c r="AKM669" s="793"/>
      <c r="AKN669" s="793"/>
      <c r="AKO669" s="793"/>
      <c r="AKP669" s="793"/>
      <c r="AKQ669" s="793"/>
      <c r="AKR669" s="793"/>
      <c r="AKS669" s="793"/>
      <c r="AKT669" s="793"/>
      <c r="AKU669" s="793"/>
      <c r="AKV669" s="793"/>
      <c r="AKW669" s="793"/>
      <c r="AKX669" s="793"/>
      <c r="AKY669" s="793"/>
      <c r="AKZ669" s="793"/>
      <c r="ALA669" s="793"/>
      <c r="ALB669" s="793"/>
      <c r="ALC669" s="793"/>
      <c r="ALD669" s="793"/>
      <c r="ALE669" s="793"/>
      <c r="ALF669" s="793"/>
      <c r="ALG669" s="793"/>
      <c r="ALH669" s="793"/>
      <c r="ALI669" s="793"/>
      <c r="ALJ669" s="793"/>
      <c r="ALK669" s="793"/>
      <c r="ALL669" s="793"/>
      <c r="ALM669" s="793"/>
      <c r="ALN669" s="793"/>
      <c r="ALO669" s="793"/>
      <c r="ALP669" s="793"/>
      <c r="ALQ669" s="793"/>
      <c r="ALR669" s="793"/>
      <c r="ALS669" s="793"/>
      <c r="ALT669" s="793"/>
      <c r="ALU669" s="793"/>
      <c r="ALV669" s="793"/>
      <c r="ALW669" s="793"/>
      <c r="ALX669" s="793"/>
      <c r="ALY669" s="793"/>
      <c r="ALZ669" s="793"/>
      <c r="AMA669" s="793"/>
      <c r="AMB669" s="793"/>
      <c r="AMC669" s="793"/>
      <c r="AMD669" s="793"/>
      <c r="AME669" s="793"/>
      <c r="AMF669" s="793"/>
      <c r="AMG669" s="793"/>
      <c r="AMH669" s="793"/>
      <c r="AMI669" s="793"/>
      <c r="AMJ669" s="793"/>
      <c r="AMK669" s="793"/>
      <c r="AML669" s="793"/>
      <c r="AMM669" s="793"/>
      <c r="AMN669" s="793"/>
      <c r="AMO669" s="793"/>
      <c r="AMP669" s="793"/>
      <c r="AMQ669" s="793"/>
      <c r="AMR669" s="793"/>
      <c r="AMS669" s="793"/>
      <c r="AMT669" s="793"/>
      <c r="AMU669" s="793"/>
      <c r="AMV669" s="793"/>
      <c r="AMW669" s="793"/>
      <c r="AMX669" s="793"/>
      <c r="AMY669" s="793"/>
      <c r="AMZ669" s="793"/>
      <c r="ANA669" s="793"/>
      <c r="ANB669" s="793"/>
      <c r="ANC669" s="793"/>
      <c r="AND669" s="793"/>
      <c r="ANE669" s="793"/>
      <c r="ANF669" s="793"/>
      <c r="ANG669" s="793"/>
      <c r="ANH669" s="793"/>
      <c r="ANI669" s="793"/>
      <c r="ANJ669" s="793"/>
      <c r="ANK669" s="793"/>
      <c r="ANL669" s="793"/>
      <c r="ANM669" s="793"/>
      <c r="ANN669" s="793"/>
      <c r="ANO669" s="793"/>
      <c r="ANP669" s="793"/>
      <c r="ANQ669" s="793"/>
      <c r="ANR669" s="793"/>
      <c r="ANS669" s="793"/>
      <c r="ANT669" s="793"/>
      <c r="ANU669" s="793"/>
      <c r="ANV669" s="793"/>
      <c r="ANW669" s="793"/>
      <c r="ANX669" s="793"/>
      <c r="ANY669" s="793"/>
      <c r="ANZ669" s="793"/>
      <c r="AOA669" s="793"/>
      <c r="AOB669" s="793"/>
      <c r="AOC669" s="793"/>
      <c r="AOD669" s="793"/>
      <c r="AOE669" s="793"/>
      <c r="AOF669" s="793"/>
      <c r="AOG669" s="793"/>
      <c r="AOH669" s="793"/>
      <c r="AOI669" s="793"/>
      <c r="AOJ669" s="793"/>
      <c r="AOK669" s="793"/>
      <c r="AOL669" s="793"/>
      <c r="AOM669" s="793"/>
      <c r="AON669" s="793"/>
      <c r="AOO669" s="793"/>
      <c r="AOP669" s="793"/>
      <c r="AOQ669" s="793"/>
      <c r="AOR669" s="793"/>
      <c r="AOS669" s="793"/>
      <c r="AOT669" s="793"/>
      <c r="AOU669" s="793"/>
      <c r="AOV669" s="793"/>
      <c r="AOW669" s="793"/>
      <c r="AOX669" s="793"/>
      <c r="AOY669" s="793"/>
      <c r="AOZ669" s="793"/>
      <c r="APA669" s="793"/>
      <c r="APB669" s="793"/>
      <c r="APC669" s="793"/>
      <c r="APD669" s="793"/>
      <c r="APE669" s="793"/>
      <c r="APF669" s="793"/>
      <c r="APG669" s="793"/>
      <c r="APH669" s="793"/>
      <c r="API669" s="793"/>
      <c r="APJ669" s="793"/>
      <c r="APK669" s="793"/>
      <c r="APL669" s="793"/>
      <c r="APM669" s="793"/>
      <c r="APN669" s="793"/>
      <c r="APO669" s="793"/>
      <c r="APP669" s="793"/>
      <c r="APQ669" s="793"/>
      <c r="APR669" s="793"/>
      <c r="APS669" s="793"/>
      <c r="APT669" s="793"/>
      <c r="APU669" s="793"/>
      <c r="APV669" s="793"/>
      <c r="APW669" s="793"/>
      <c r="APX669" s="793"/>
      <c r="APY669" s="793"/>
      <c r="APZ669" s="793"/>
      <c r="AQA669" s="793"/>
      <c r="AQB669" s="793"/>
      <c r="AQC669" s="793"/>
      <c r="AQD669" s="793"/>
      <c r="AQE669" s="802"/>
      <c r="AQF669" s="802"/>
      <c r="AQG669" s="802"/>
      <c r="AQH669" s="802"/>
      <c r="AQI669" s="802"/>
      <c r="AQJ669" s="802"/>
      <c r="AQK669" s="802"/>
      <c r="AQL669" s="802"/>
      <c r="AQM669" s="802"/>
      <c r="AQN669" s="802"/>
      <c r="AQO669" s="802"/>
      <c r="AQP669" s="802"/>
      <c r="AQQ669" s="802"/>
      <c r="AQR669" s="802"/>
      <c r="AQS669" s="802"/>
      <c r="AQT669" s="802"/>
      <c r="AQU669" s="802"/>
      <c r="AQV669" s="802"/>
      <c r="AQW669" s="802"/>
      <c r="AQX669" s="802"/>
      <c r="AQY669" s="802"/>
      <c r="AQZ669" s="802"/>
      <c r="ARA669" s="802"/>
      <c r="ARB669" s="802"/>
      <c r="ARC669" s="802"/>
      <c r="ARD669" s="802"/>
      <c r="ARE669" s="802"/>
      <c r="ARF669" s="802"/>
      <c r="ARG669" s="802"/>
      <c r="ARH669" s="802"/>
      <c r="ARI669" s="802"/>
      <c r="ARJ669" s="802"/>
      <c r="ARK669" s="802"/>
      <c r="ARL669" s="802"/>
      <c r="ARM669" s="802"/>
      <c r="ARN669" s="802"/>
      <c r="ARO669" s="802"/>
      <c r="ARP669" s="802"/>
      <c r="ARQ669" s="802"/>
      <c r="ARR669" s="802"/>
      <c r="ARS669" s="802"/>
      <c r="ART669" s="802"/>
      <c r="ARU669" s="802"/>
      <c r="ARV669" s="802"/>
      <c r="ARW669" s="802"/>
      <c r="ARX669" s="802"/>
      <c r="ARY669" s="802"/>
      <c r="ARZ669" s="802"/>
      <c r="ASA669" s="802"/>
      <c r="ASB669" s="802"/>
      <c r="ASC669" s="802"/>
      <c r="ASD669" s="802"/>
      <c r="ASE669" s="802"/>
      <c r="ASF669" s="802"/>
      <c r="ASG669" s="802"/>
      <c r="ASH669" s="802"/>
      <c r="ASI669" s="802"/>
      <c r="ASJ669" s="802"/>
      <c r="ASK669" s="802"/>
      <c r="ASL669" s="802"/>
      <c r="ASM669" s="793"/>
      <c r="ASN669" s="793"/>
      <c r="ASO669" s="793"/>
      <c r="ASP669" s="793"/>
      <c r="ASQ669" s="793"/>
      <c r="ASR669" s="793"/>
      <c r="ASS669" s="793"/>
      <c r="AST669" s="793"/>
      <c r="ASU669" s="793"/>
      <c r="ASV669" s="793"/>
      <c r="ASW669" s="793"/>
      <c r="ASX669" s="793"/>
      <c r="ASY669" s="793"/>
      <c r="ASZ669" s="793"/>
      <c r="ATA669" s="793"/>
      <c r="ATB669" s="793"/>
      <c r="ATC669" s="793"/>
      <c r="ATD669" s="793"/>
      <c r="ATE669" s="793"/>
      <c r="ATF669" s="793"/>
      <c r="ATG669" s="793"/>
      <c r="ATH669" s="793"/>
      <c r="ATI669" s="793"/>
      <c r="ATJ669" s="793"/>
      <c r="ATK669" s="793"/>
      <c r="ATL669" s="793"/>
      <c r="ATM669" s="793"/>
      <c r="ATN669" s="793"/>
      <c r="ATO669" s="793"/>
      <c r="ATP669" s="793"/>
      <c r="ATQ669" s="609"/>
      <c r="ATS669"/>
      <c r="ATT669"/>
      <c r="ATU669"/>
      <c r="ATZ669" s="609"/>
      <c r="AUA669" s="522"/>
      <c r="AUB669" s="648"/>
      <c r="AUC669" s="1093" t="s">
        <v>98</v>
      </c>
      <c r="AUD669" s="1093"/>
      <c r="AUE669" s="1093"/>
      <c r="AUF669" s="1093"/>
      <c r="AUG669" s="1093"/>
      <c r="AUH669" s="1093"/>
      <c r="AUI669" s="1093"/>
      <c r="AUP669" s="649"/>
      <c r="AUR669" s="655"/>
      <c r="AUS669" s="522"/>
      <c r="AUT669" s="655"/>
      <c r="AUU669" s="522"/>
      <c r="AUV669" s="522"/>
      <c r="AUW669" s="522"/>
      <c r="AUX669" s="522"/>
      <c r="AUY669" s="522"/>
      <c r="AUZ669" s="522"/>
      <c r="AVA669" s="658"/>
      <c r="AVB669" s="522"/>
      <c r="AVC669" s="522"/>
      <c r="AVD669" s="522"/>
      <c r="AVE669" s="522"/>
      <c r="AVI669" s="609"/>
      <c r="AZS669" s="609"/>
    </row>
    <row r="670" spans="21:1371" s="178" customFormat="1" ht="13.5">
      <c r="U670" s="781"/>
      <c r="V670" s="781"/>
      <c r="W670" s="781"/>
      <c r="AS670" s="802"/>
      <c r="AT670" s="802"/>
      <c r="AU670" s="802"/>
      <c r="AV670" s="802"/>
      <c r="AW670" s="802"/>
      <c r="AX670" s="802"/>
      <c r="AY670" s="802"/>
      <c r="AZ670" s="802"/>
      <c r="BA670" s="802"/>
      <c r="BB670" s="802"/>
      <c r="BC670" s="802"/>
      <c r="BD670" s="802"/>
      <c r="BE670" s="802"/>
      <c r="BF670" s="802"/>
      <c r="BG670" s="802"/>
      <c r="BH670" s="802"/>
      <c r="BI670" s="802"/>
      <c r="BJ670" s="802"/>
      <c r="BK670" s="802"/>
      <c r="BL670" s="802"/>
      <c r="BM670" s="802"/>
      <c r="BN670" s="802"/>
      <c r="BO670" s="802"/>
      <c r="BP670" s="802"/>
      <c r="BQ670" s="802"/>
      <c r="BR670" s="802"/>
      <c r="BS670" s="802"/>
      <c r="BT670" s="802"/>
      <c r="BU670" s="802"/>
      <c r="BV670" s="802"/>
      <c r="BW670" s="802"/>
      <c r="BX670" s="802"/>
      <c r="BY670" s="802"/>
      <c r="BZ670" s="802"/>
      <c r="CA670" s="802"/>
      <c r="CB670" s="802"/>
      <c r="CC670" s="802"/>
      <c r="CD670" s="802"/>
      <c r="CE670" s="802"/>
      <c r="CF670" s="802"/>
      <c r="CG670" s="802"/>
      <c r="CH670" s="802"/>
      <c r="CI670" s="802"/>
      <c r="CJ670" s="802"/>
      <c r="CK670" s="802"/>
      <c r="CL670" s="802"/>
      <c r="CM670" s="802"/>
      <c r="CN670" s="802"/>
      <c r="CO670" s="802"/>
      <c r="CP670" s="802"/>
      <c r="CQ670" s="802"/>
      <c r="CR670" s="802"/>
      <c r="CS670" s="802"/>
      <c r="CT670" s="802"/>
      <c r="CU670" s="802"/>
      <c r="CV670" s="802"/>
      <c r="CW670" s="802"/>
      <c r="CX670" s="802"/>
      <c r="CY670" s="802"/>
      <c r="CZ670" s="802"/>
      <c r="DA670" s="802"/>
      <c r="DB670" s="802"/>
      <c r="DC670" s="802"/>
      <c r="DD670" s="802"/>
      <c r="DE670" s="802"/>
      <c r="DF670" s="802"/>
      <c r="DG670" s="802"/>
      <c r="DH670" s="802"/>
      <c r="DI670" s="802"/>
      <c r="DJ670" s="802"/>
      <c r="DK670" s="802"/>
      <c r="DL670" s="802"/>
      <c r="DM670" s="802"/>
      <c r="DN670" s="802"/>
      <c r="DO670" s="802"/>
      <c r="DP670" s="802"/>
      <c r="DQ670" s="802"/>
      <c r="DR670" s="802"/>
      <c r="DS670" s="802"/>
      <c r="DT670" s="802"/>
      <c r="DU670" s="802"/>
      <c r="DV670" s="802"/>
      <c r="DW670" s="802"/>
      <c r="DX670" s="802"/>
      <c r="DY670" s="802"/>
      <c r="DZ670" s="802"/>
      <c r="EA670" s="802"/>
      <c r="EB670" s="802"/>
      <c r="EC670" s="802"/>
      <c r="ED670" s="802"/>
      <c r="EE670" s="802"/>
      <c r="EF670" s="802"/>
      <c r="EG670" s="802"/>
      <c r="EH670" s="802"/>
      <c r="EI670" s="802"/>
      <c r="EJ670" s="802"/>
      <c r="EK670" s="802"/>
      <c r="EL670" s="802"/>
      <c r="EM670" s="802"/>
      <c r="EN670" s="802"/>
      <c r="EO670" s="802"/>
      <c r="EP670" s="802"/>
      <c r="EQ670" s="802"/>
      <c r="ER670" s="802"/>
      <c r="ES670" s="802"/>
      <c r="ET670" s="802"/>
      <c r="EU670" s="802"/>
      <c r="EV670" s="802"/>
      <c r="EW670" s="802"/>
      <c r="EX670" s="802"/>
      <c r="EY670" s="802"/>
      <c r="EZ670" s="802"/>
      <c r="FA670" s="802"/>
      <c r="FB670" s="802"/>
      <c r="FC670" s="802"/>
      <c r="FD670" s="802"/>
      <c r="FE670" s="802"/>
      <c r="FF670" s="802"/>
      <c r="FG670" s="802"/>
      <c r="FH670" s="802"/>
      <c r="FI670" s="802"/>
      <c r="FJ670" s="802"/>
      <c r="FK670" s="802"/>
      <c r="FL670" s="802"/>
      <c r="FM670" s="802"/>
      <c r="FN670" s="802"/>
      <c r="FO670" s="802"/>
      <c r="FP670" s="802"/>
      <c r="FQ670" s="802"/>
      <c r="FR670" s="802"/>
      <c r="FS670" s="802"/>
      <c r="FT670" s="802"/>
      <c r="FU670" s="802"/>
      <c r="FV670" s="802"/>
      <c r="FW670" s="802"/>
      <c r="FX670" s="802"/>
      <c r="FY670" s="802"/>
      <c r="FZ670" s="802"/>
      <c r="GA670" s="802"/>
      <c r="GB670" s="802"/>
      <c r="GC670" s="802"/>
      <c r="GD670" s="802"/>
      <c r="GE670" s="802"/>
      <c r="GF670" s="802"/>
      <c r="GG670" s="802"/>
      <c r="GH670" s="802"/>
      <c r="GI670" s="802"/>
      <c r="GJ670" s="802"/>
      <c r="GK670" s="802"/>
      <c r="GL670" s="802"/>
      <c r="GM670" s="802"/>
      <c r="GN670" s="802"/>
      <c r="GO670" s="802"/>
      <c r="GP670" s="802"/>
      <c r="GQ670" s="802"/>
      <c r="GR670" s="802"/>
      <c r="GS670" s="802"/>
      <c r="GT670" s="802"/>
      <c r="GU670" s="802"/>
      <c r="GV670" s="802"/>
      <c r="GW670" s="802"/>
      <c r="GX670" s="802"/>
      <c r="GY670" s="802"/>
      <c r="GZ670" s="802"/>
      <c r="HA670" s="802"/>
      <c r="HB670" s="802"/>
      <c r="HC670" s="802"/>
      <c r="HD670" s="802"/>
      <c r="HE670" s="802"/>
      <c r="HF670" s="802"/>
      <c r="HG670" s="802"/>
      <c r="HH670" s="802"/>
      <c r="HI670" s="802"/>
      <c r="HJ670" s="802"/>
      <c r="HK670" s="802"/>
      <c r="HL670" s="802"/>
      <c r="HM670" s="802"/>
      <c r="HN670" s="802"/>
      <c r="HO670" s="802"/>
      <c r="HP670" s="802"/>
      <c r="HQ670" s="802"/>
      <c r="HR670" s="802"/>
      <c r="HS670" s="802"/>
      <c r="HT670" s="802"/>
      <c r="HU670" s="802"/>
      <c r="HV670" s="802"/>
      <c r="HW670" s="802"/>
      <c r="HX670" s="802"/>
      <c r="HY670" s="802"/>
      <c r="HZ670" s="802"/>
      <c r="IA670" s="802"/>
      <c r="IB670" s="802"/>
      <c r="IC670" s="802"/>
      <c r="ID670" s="802"/>
      <c r="IE670" s="802"/>
      <c r="IF670" s="802"/>
      <c r="IG670" s="802"/>
      <c r="IH670" s="802"/>
      <c r="II670" s="802"/>
      <c r="IJ670" s="802"/>
      <c r="IK670" s="802"/>
      <c r="IL670" s="802"/>
      <c r="IM670" s="802"/>
      <c r="IN670" s="802"/>
      <c r="IO670" s="802"/>
      <c r="IP670" s="802"/>
      <c r="IQ670" s="802"/>
      <c r="IR670" s="802"/>
      <c r="IS670" s="802"/>
      <c r="IT670" s="802"/>
      <c r="IU670" s="802"/>
      <c r="IV670" s="802"/>
      <c r="IW670" s="802"/>
      <c r="IX670" s="802"/>
      <c r="IY670" s="802"/>
      <c r="IZ670" s="802"/>
      <c r="JA670" s="802"/>
      <c r="JB670" s="802"/>
      <c r="JC670" s="802"/>
      <c r="JD670" s="802"/>
      <c r="JE670" s="802"/>
      <c r="JF670" s="802"/>
      <c r="JG670" s="802"/>
      <c r="JH670" s="802"/>
      <c r="JI670" s="802"/>
      <c r="JJ670" s="802"/>
      <c r="JK670" s="802"/>
      <c r="JL670" s="802"/>
      <c r="JM670" s="802"/>
      <c r="JN670" s="802"/>
      <c r="JO670" s="802"/>
      <c r="JP670" s="802"/>
      <c r="JQ670" s="802"/>
      <c r="JR670" s="802"/>
      <c r="JS670" s="802"/>
      <c r="JT670" s="802"/>
      <c r="JU670" s="802"/>
      <c r="JV670" s="802"/>
      <c r="JW670" s="802"/>
      <c r="JX670" s="802"/>
      <c r="JY670" s="802"/>
      <c r="JZ670" s="802"/>
      <c r="KA670" s="802"/>
      <c r="KB670" s="802"/>
      <c r="KC670" s="802"/>
      <c r="KD670" s="802"/>
      <c r="KE670" s="802"/>
      <c r="KF670" s="802"/>
      <c r="KG670" s="802"/>
      <c r="KH670" s="802"/>
      <c r="KI670" s="802"/>
      <c r="KJ670" s="802"/>
      <c r="KK670" s="802"/>
      <c r="KL670" s="802"/>
      <c r="KM670" s="802"/>
      <c r="KN670" s="802"/>
      <c r="KO670" s="802"/>
      <c r="KP670" s="802"/>
      <c r="KQ670" s="802"/>
      <c r="KR670" s="802"/>
      <c r="KS670" s="802"/>
      <c r="KT670" s="802"/>
      <c r="KU670" s="802"/>
      <c r="KV670" s="802"/>
      <c r="KW670" s="802"/>
      <c r="KX670" s="802"/>
      <c r="KY670" s="802"/>
      <c r="KZ670" s="802"/>
      <c r="LA670" s="802"/>
      <c r="LB670" s="802"/>
      <c r="LC670" s="802"/>
      <c r="LD670" s="802"/>
      <c r="LE670" s="802"/>
      <c r="LF670" s="802"/>
      <c r="LG670" s="802"/>
      <c r="LH670" s="802"/>
      <c r="LI670" s="802"/>
      <c r="LJ670" s="802"/>
      <c r="LK670" s="802"/>
      <c r="LL670" s="802"/>
      <c r="LM670" s="802"/>
      <c r="LN670" s="802"/>
      <c r="LO670" s="802"/>
      <c r="LP670" s="802"/>
      <c r="LQ670" s="802"/>
      <c r="LR670" s="802"/>
      <c r="LS670" s="802"/>
      <c r="LT670" s="802"/>
      <c r="LU670" s="802"/>
      <c r="LV670" s="802"/>
      <c r="LW670" s="802"/>
      <c r="LX670" s="802"/>
      <c r="LY670" s="802"/>
      <c r="LZ670" s="802"/>
      <c r="MA670" s="802"/>
      <c r="MB670" s="802"/>
      <c r="MC670" s="802"/>
      <c r="MD670" s="802"/>
      <c r="ME670" s="802"/>
      <c r="MF670" s="802"/>
      <c r="MG670" s="802"/>
      <c r="MH670" s="802"/>
      <c r="MI670" s="802"/>
      <c r="MJ670" s="802"/>
      <c r="MK670" s="802"/>
      <c r="ML670" s="802"/>
      <c r="MM670" s="802"/>
      <c r="MN670" s="802"/>
      <c r="MO670" s="802"/>
      <c r="MP670" s="802"/>
      <c r="MQ670" s="802"/>
      <c r="MR670" s="802"/>
      <c r="MS670" s="802"/>
      <c r="MT670" s="802"/>
      <c r="MU670" s="802"/>
      <c r="MV670" s="802"/>
      <c r="MW670" s="802"/>
      <c r="MX670" s="802"/>
      <c r="MY670" s="802"/>
      <c r="MZ670" s="802"/>
      <c r="NA670" s="802"/>
      <c r="NB670" s="802"/>
      <c r="NC670" s="802"/>
      <c r="ND670" s="802"/>
      <c r="NE670" s="802"/>
      <c r="NF670" s="802"/>
      <c r="NG670" s="802"/>
      <c r="NH670" s="802"/>
      <c r="NI670" s="802"/>
      <c r="NJ670" s="802"/>
      <c r="NK670" s="802"/>
      <c r="NL670" s="802"/>
      <c r="NM670" s="802"/>
      <c r="NN670" s="802"/>
      <c r="NO670" s="802"/>
      <c r="NP670" s="802"/>
      <c r="NQ670" s="802"/>
      <c r="NR670" s="802"/>
      <c r="NS670" s="802"/>
      <c r="NT670" s="802"/>
      <c r="NU670" s="802"/>
      <c r="NV670" s="802"/>
      <c r="NW670" s="802"/>
      <c r="NX670" s="802"/>
      <c r="NY670" s="802"/>
      <c r="NZ670" s="802"/>
      <c r="OA670" s="802"/>
      <c r="OB670" s="802"/>
      <c r="OC670" s="802"/>
      <c r="OD670" s="802"/>
      <c r="OE670" s="802"/>
      <c r="OF670" s="802"/>
      <c r="OG670" s="802"/>
      <c r="OH670" s="802"/>
      <c r="OI670" s="802"/>
      <c r="OJ670" s="802"/>
      <c r="OK670" s="802"/>
      <c r="OL670" s="802"/>
      <c r="OM670" s="802"/>
      <c r="ON670" s="802"/>
      <c r="OO670" s="802"/>
      <c r="OP670" s="802"/>
      <c r="OQ670" s="802"/>
      <c r="OR670" s="802"/>
      <c r="OS670" s="802"/>
      <c r="OT670" s="802"/>
      <c r="OU670" s="802"/>
      <c r="OV670" s="802"/>
      <c r="OW670" s="802"/>
      <c r="OX670" s="802"/>
      <c r="OY670" s="802"/>
      <c r="OZ670" s="802"/>
      <c r="PA670" s="802"/>
      <c r="PB670" s="802"/>
      <c r="PC670" s="802"/>
      <c r="PD670" s="802"/>
      <c r="PE670" s="802"/>
      <c r="PF670" s="802"/>
      <c r="PG670" s="802"/>
      <c r="PH670" s="802"/>
      <c r="PI670" s="802"/>
      <c r="PJ670" s="802"/>
      <c r="PK670" s="802"/>
      <c r="PL670" s="802"/>
      <c r="PM670" s="802"/>
      <c r="PN670" s="802"/>
      <c r="PO670" s="802"/>
      <c r="PP670" s="802"/>
      <c r="PQ670" s="802"/>
      <c r="PR670" s="802"/>
      <c r="PS670" s="802"/>
      <c r="PT670" s="802"/>
      <c r="PU670" s="802"/>
      <c r="PV670" s="802"/>
      <c r="PW670" s="802"/>
      <c r="PX670" s="802"/>
      <c r="PY670" s="802"/>
      <c r="PZ670" s="802"/>
      <c r="QA670" s="802"/>
      <c r="QB670" s="802"/>
      <c r="QC670" s="802"/>
      <c r="QD670" s="802"/>
      <c r="QE670" s="802"/>
      <c r="QF670" s="802"/>
      <c r="QG670" s="802"/>
      <c r="QH670" s="802"/>
      <c r="QI670" s="802"/>
      <c r="QJ670" s="802"/>
      <c r="QK670" s="802"/>
      <c r="QL670" s="802"/>
      <c r="QM670" s="802"/>
      <c r="QN670" s="802"/>
      <c r="QO670" s="802"/>
      <c r="QP670" s="802"/>
      <c r="QQ670" s="802"/>
      <c r="QR670" s="802"/>
      <c r="QS670" s="802"/>
      <c r="QT670" s="802"/>
      <c r="QU670" s="802"/>
      <c r="QV670" s="802"/>
      <c r="QW670" s="802"/>
      <c r="QX670" s="802"/>
      <c r="QY670" s="802"/>
      <c r="QZ670" s="802"/>
      <c r="RA670" s="802"/>
      <c r="RB670" s="802"/>
      <c r="RC670" s="802"/>
      <c r="RD670" s="802"/>
      <c r="RE670" s="802"/>
      <c r="RF670" s="802"/>
      <c r="RG670" s="802"/>
      <c r="RH670" s="802"/>
      <c r="RI670" s="802"/>
      <c r="RJ670" s="802"/>
      <c r="RK670" s="802"/>
      <c r="RL670" s="802"/>
      <c r="RM670" s="802"/>
      <c r="RN670" s="802"/>
      <c r="RO670" s="802"/>
      <c r="RP670" s="802"/>
      <c r="RQ670" s="802"/>
      <c r="RR670" s="802"/>
      <c r="RS670" s="802"/>
      <c r="RT670" s="802"/>
      <c r="RU670" s="802"/>
      <c r="RV670" s="802"/>
      <c r="RW670" s="802"/>
      <c r="RX670" s="802"/>
      <c r="RY670" s="802"/>
      <c r="RZ670" s="802"/>
      <c r="SA670" s="802"/>
      <c r="SB670" s="802"/>
      <c r="SC670" s="802"/>
      <c r="SD670" s="802"/>
      <c r="SE670" s="802"/>
      <c r="SF670" s="802"/>
      <c r="SG670" s="802"/>
      <c r="SH670" s="802"/>
      <c r="SI670" s="802"/>
      <c r="SJ670" s="802"/>
      <c r="SK670" s="802"/>
      <c r="SL670" s="802"/>
      <c r="SM670" s="802"/>
      <c r="SN670" s="802"/>
      <c r="SO670" s="802"/>
      <c r="SP670" s="802"/>
      <c r="SQ670" s="802"/>
      <c r="SR670" s="802"/>
      <c r="SS670" s="802"/>
      <c r="ST670" s="802"/>
      <c r="SU670" s="802"/>
      <c r="SV670" s="802"/>
      <c r="SW670" s="802"/>
      <c r="SX670" s="802"/>
      <c r="SY670" s="802"/>
      <c r="SZ670" s="802"/>
      <c r="TA670" s="802"/>
      <c r="TB670" s="802"/>
      <c r="TC670" s="802"/>
      <c r="TD670" s="802"/>
      <c r="TE670" s="802"/>
      <c r="TF670" s="802"/>
      <c r="TG670" s="802"/>
      <c r="TH670" s="802"/>
      <c r="TI670" s="802"/>
      <c r="TJ670" s="802"/>
      <c r="TK670" s="802"/>
      <c r="TL670" s="802"/>
      <c r="TM670" s="802"/>
      <c r="TN670" s="802"/>
      <c r="TO670" s="802"/>
      <c r="TP670" s="802"/>
      <c r="TQ670" s="802"/>
      <c r="TR670" s="802"/>
      <c r="TS670" s="802"/>
      <c r="TT670" s="802"/>
      <c r="TU670" s="802"/>
      <c r="TV670" s="802"/>
      <c r="TW670" s="802"/>
      <c r="TX670" s="802"/>
      <c r="TY670" s="802"/>
      <c r="TZ670" s="802"/>
      <c r="UA670" s="802"/>
      <c r="UB670" s="802"/>
      <c r="UC670" s="802"/>
      <c r="UD670" s="802"/>
      <c r="UE670" s="802"/>
      <c r="UF670" s="802"/>
      <c r="UG670" s="802"/>
      <c r="UH670" s="802"/>
      <c r="UI670" s="802"/>
      <c r="UJ670" s="802"/>
      <c r="UK670" s="802"/>
      <c r="UL670" s="802"/>
      <c r="UM670" s="802"/>
      <c r="UN670" s="802"/>
      <c r="UO670" s="802"/>
      <c r="UP670" s="802"/>
      <c r="UQ670" s="802"/>
      <c r="UR670" s="802"/>
      <c r="US670" s="802"/>
      <c r="UT670" s="802"/>
      <c r="UU670" s="802"/>
      <c r="UV670" s="802"/>
      <c r="UW670" s="802"/>
      <c r="UX670" s="802"/>
      <c r="UY670" s="802"/>
      <c r="UZ670" s="802"/>
      <c r="VA670" s="802"/>
      <c r="VB670" s="802"/>
      <c r="VC670" s="802"/>
      <c r="VD670" s="802"/>
      <c r="VE670" s="802"/>
      <c r="VF670" s="802"/>
      <c r="VG670" s="802"/>
      <c r="VH670" s="802"/>
      <c r="VI670" s="802"/>
      <c r="VJ670" s="802"/>
      <c r="VK670" s="802"/>
      <c r="VL670" s="802"/>
      <c r="VM670" s="802"/>
      <c r="VN670" s="802"/>
      <c r="VO670" s="802"/>
      <c r="VP670" s="802"/>
      <c r="VQ670" s="802"/>
      <c r="VR670" s="802"/>
      <c r="VS670" s="802"/>
      <c r="VT670" s="802"/>
      <c r="VU670" s="802"/>
      <c r="VV670" s="802"/>
      <c r="VW670" s="802"/>
      <c r="VX670" s="802"/>
      <c r="VY670" s="802"/>
      <c r="VZ670" s="802"/>
      <c r="WA670" s="802"/>
      <c r="WB670" s="802"/>
      <c r="WC670" s="802"/>
      <c r="WD670" s="802"/>
      <c r="WE670" s="802"/>
      <c r="WF670" s="802"/>
      <c r="WG670" s="802"/>
      <c r="WH670" s="802"/>
      <c r="WI670" s="802"/>
      <c r="WJ670" s="802"/>
      <c r="WK670" s="802"/>
      <c r="WL670" s="802"/>
      <c r="WM670" s="802"/>
      <c r="WN670" s="802"/>
      <c r="WO670" s="802"/>
      <c r="WP670" s="802"/>
      <c r="WQ670" s="802"/>
      <c r="WR670" s="802"/>
      <c r="WS670" s="802"/>
      <c r="WT670" s="802"/>
      <c r="WU670" s="802"/>
      <c r="WV670" s="802"/>
      <c r="WW670" s="802"/>
      <c r="WX670" s="802"/>
      <c r="WY670" s="802"/>
      <c r="WZ670" s="802"/>
      <c r="XA670" s="802"/>
      <c r="XB670" s="802"/>
      <c r="XC670" s="802"/>
      <c r="XD670" s="802"/>
      <c r="XE670" s="802"/>
      <c r="XF670" s="802"/>
      <c r="XG670" s="802"/>
      <c r="XH670" s="802"/>
      <c r="XI670" s="802"/>
      <c r="XJ670" s="802"/>
      <c r="XK670" s="802"/>
      <c r="XL670" s="802"/>
      <c r="XM670" s="802"/>
      <c r="XN670" s="802"/>
      <c r="XO670" s="802"/>
      <c r="XP670" s="802"/>
      <c r="XQ670" s="802"/>
      <c r="XR670" s="802"/>
      <c r="XS670" s="802"/>
      <c r="XT670" s="802"/>
      <c r="XU670" s="802"/>
      <c r="XV670" s="802"/>
      <c r="XW670" s="802"/>
      <c r="XX670" s="802"/>
      <c r="XY670" s="802"/>
      <c r="XZ670" s="802"/>
      <c r="YA670" s="802"/>
      <c r="YB670" s="802"/>
      <c r="YC670" s="802"/>
      <c r="YD670" s="802"/>
      <c r="YE670" s="802"/>
      <c r="YF670" s="802"/>
      <c r="YG670" s="802"/>
      <c r="YH670" s="802"/>
      <c r="YI670" s="802"/>
      <c r="YJ670" s="802"/>
      <c r="YK670" s="802"/>
      <c r="YL670" s="802"/>
      <c r="YM670" s="802"/>
      <c r="YN670" s="802"/>
      <c r="YO670" s="802"/>
      <c r="YP670" s="802"/>
      <c r="YQ670" s="802"/>
      <c r="YR670" s="802"/>
      <c r="YS670" s="802"/>
      <c r="YT670" s="802"/>
      <c r="YU670" s="802"/>
      <c r="YV670" s="802"/>
      <c r="YW670" s="802"/>
      <c r="YX670" s="802"/>
      <c r="YY670" s="802"/>
      <c r="YZ670" s="802"/>
      <c r="ZA670" s="802"/>
      <c r="ZB670" s="802"/>
      <c r="ZC670" s="802"/>
      <c r="ZD670" s="802"/>
      <c r="ZE670" s="802"/>
      <c r="ZF670" s="802"/>
      <c r="ZG670" s="802"/>
      <c r="ZH670" s="802"/>
      <c r="ZI670" s="802"/>
      <c r="ZJ670" s="802"/>
      <c r="ZK670" s="802"/>
      <c r="ZL670" s="802"/>
      <c r="ZM670" s="802"/>
      <c r="ZN670" s="802"/>
      <c r="ZO670" s="802"/>
      <c r="ZP670" s="802"/>
      <c r="ZQ670" s="802"/>
      <c r="ZR670" s="802"/>
      <c r="ZS670" s="802"/>
      <c r="ZT670" s="802"/>
      <c r="ZU670" s="802"/>
      <c r="ZV670" s="802"/>
      <c r="ZW670" s="802"/>
      <c r="ZX670" s="802"/>
      <c r="ZY670" s="802"/>
      <c r="ZZ670" s="802"/>
      <c r="AAA670" s="802"/>
      <c r="AAB670" s="802"/>
      <c r="AAC670" s="802"/>
      <c r="AAD670" s="802"/>
      <c r="AAE670" s="802"/>
      <c r="AAF670" s="802"/>
      <c r="AAG670" s="802"/>
      <c r="AAH670" s="802"/>
      <c r="AAI670" s="802"/>
      <c r="AAJ670" s="802"/>
      <c r="AAK670" s="802"/>
      <c r="AAL670" s="802"/>
      <c r="AAM670" s="802"/>
      <c r="AAN670" s="802"/>
      <c r="AAO670" s="802"/>
      <c r="AAP670" s="802"/>
      <c r="AAQ670" s="802"/>
      <c r="AAR670" s="802"/>
      <c r="AAS670" s="802"/>
      <c r="AAT670" s="802"/>
      <c r="AAU670" s="802"/>
      <c r="AAV670" s="802"/>
      <c r="AAW670" s="802"/>
      <c r="AAX670" s="802"/>
      <c r="AAY670" s="802"/>
      <c r="AAZ670" s="802"/>
      <c r="ABA670" s="802"/>
      <c r="ABB670" s="802"/>
      <c r="ABC670" s="802"/>
      <c r="ABD670" s="802"/>
      <c r="ABE670" s="802"/>
      <c r="ABF670" s="802"/>
      <c r="ABG670" s="802"/>
      <c r="ABH670" s="802"/>
      <c r="ABI670" s="802"/>
      <c r="ABJ670" s="802"/>
      <c r="ABK670" s="802"/>
      <c r="ABL670" s="802"/>
      <c r="ABM670" s="802"/>
      <c r="ABN670" s="802"/>
      <c r="ABO670" s="802"/>
      <c r="ABP670" s="802"/>
      <c r="ABQ670" s="802"/>
      <c r="ABR670" s="802"/>
      <c r="ABS670" s="802"/>
      <c r="ABT670" s="802"/>
      <c r="ABU670" s="802"/>
      <c r="ABV670" s="802"/>
      <c r="ABW670" s="802"/>
      <c r="ABX670" s="802"/>
      <c r="ABY670" s="802"/>
      <c r="ABZ670" s="802"/>
      <c r="ACA670" s="802"/>
      <c r="ACB670" s="802"/>
      <c r="ACC670" s="802"/>
      <c r="ACD670" s="802"/>
      <c r="ACE670" s="802"/>
      <c r="ACF670" s="802"/>
      <c r="ACG670" s="802"/>
      <c r="ACH670" s="802"/>
      <c r="ACI670" s="802"/>
      <c r="ACJ670" s="802"/>
      <c r="ACK670" s="802"/>
      <c r="ACL670" s="802"/>
      <c r="ACM670" s="802"/>
      <c r="ACN670" s="802"/>
      <c r="ACO670" s="802"/>
      <c r="ACP670" s="802"/>
      <c r="ACQ670" s="802"/>
      <c r="ACR670" s="802"/>
      <c r="ACS670" s="802"/>
      <c r="ACT670" s="802"/>
      <c r="ACU670" s="802"/>
      <c r="ACV670" s="802"/>
      <c r="ACW670" s="802"/>
      <c r="ACX670" s="802"/>
      <c r="ACY670" s="802"/>
      <c r="ACZ670" s="802"/>
      <c r="ADA670" s="802"/>
      <c r="ADB670" s="802"/>
      <c r="ADC670" s="802"/>
      <c r="ADD670" s="802"/>
      <c r="ADE670" s="802"/>
      <c r="ADF670" s="802"/>
      <c r="ADG670" s="802"/>
      <c r="ADH670" s="802"/>
      <c r="ADI670" s="802"/>
      <c r="ADJ670" s="802"/>
      <c r="ADK670" s="802"/>
      <c r="ADL670" s="802"/>
      <c r="ADM670" s="802"/>
      <c r="ADN670" s="802"/>
      <c r="ADO670" s="802"/>
      <c r="ADP670" s="802"/>
      <c r="ADQ670" s="802"/>
      <c r="ADR670" s="802"/>
      <c r="ADS670" s="802"/>
      <c r="ADT670" s="802"/>
      <c r="ADU670" s="802"/>
      <c r="ADV670" s="802"/>
      <c r="ADW670" s="802"/>
      <c r="ADX670" s="802"/>
      <c r="ADY670" s="802"/>
      <c r="ADZ670" s="802"/>
      <c r="AEA670" s="802"/>
      <c r="AEB670" s="802"/>
      <c r="AEC670" s="802"/>
      <c r="AED670" s="802"/>
      <c r="AEE670" s="802"/>
      <c r="AEF670" s="802"/>
      <c r="AEG670" s="802"/>
      <c r="AEH670" s="802"/>
      <c r="AEI670" s="802"/>
      <c r="AEJ670" s="802"/>
      <c r="AEK670" s="802"/>
      <c r="AEL670" s="802"/>
      <c r="AEM670" s="802"/>
      <c r="AEN670" s="802"/>
      <c r="AEO670" s="802"/>
      <c r="AEP670" s="802"/>
      <c r="AEQ670" s="802"/>
      <c r="AER670" s="802"/>
      <c r="AES670" s="802"/>
      <c r="AET670" s="802"/>
      <c r="AEU670" s="802"/>
      <c r="AEV670" s="802"/>
      <c r="AEW670" s="802"/>
      <c r="AEX670" s="802"/>
      <c r="AEY670" s="802"/>
      <c r="AEZ670" s="802"/>
      <c r="AFA670" s="802"/>
      <c r="AFB670" s="802"/>
      <c r="AFC670" s="802"/>
      <c r="AFD670" s="802"/>
      <c r="AFE670" s="802"/>
      <c r="AFF670" s="802"/>
      <c r="AFG670" s="802"/>
      <c r="AFH670" s="802"/>
      <c r="AFI670" s="802"/>
      <c r="AFJ670" s="802"/>
      <c r="AFK670" s="802"/>
      <c r="AFL670" s="802"/>
      <c r="AFM670" s="802"/>
      <c r="AFN670" s="802"/>
      <c r="AFO670" s="802"/>
      <c r="AFP670" s="802"/>
      <c r="AFQ670" s="802"/>
      <c r="AFR670" s="802"/>
      <c r="AFS670" s="802"/>
      <c r="AFT670" s="802"/>
      <c r="AFU670" s="802"/>
      <c r="AFV670" s="802"/>
      <c r="AFW670" s="802"/>
      <c r="AFX670" s="802"/>
      <c r="AFY670" s="802"/>
      <c r="AFZ670" s="802"/>
      <c r="AGA670" s="802"/>
      <c r="AGB670" s="802"/>
      <c r="AGC670" s="802"/>
      <c r="AGD670" s="802"/>
      <c r="AGE670" s="802"/>
      <c r="AGF670" s="802"/>
      <c r="AGG670" s="802"/>
      <c r="AGH670" s="802"/>
      <c r="AGI670" s="802"/>
      <c r="AGJ670" s="802"/>
      <c r="AGK670" s="802"/>
      <c r="AGL670" s="802"/>
      <c r="AGM670" s="802"/>
      <c r="AGN670" s="802"/>
      <c r="AGO670" s="802"/>
      <c r="AGP670" s="802"/>
      <c r="AGQ670" s="802"/>
      <c r="AGR670" s="802"/>
      <c r="AGS670" s="802"/>
      <c r="AGT670" s="802"/>
      <c r="AGU670" s="802"/>
      <c r="AGV670" s="802"/>
      <c r="AGW670" s="802"/>
      <c r="AGX670" s="802"/>
      <c r="AGY670" s="802"/>
      <c r="AGZ670" s="802"/>
      <c r="AHA670" s="802"/>
      <c r="AHB670" s="802"/>
      <c r="AHC670" s="802"/>
      <c r="AHD670" s="802"/>
      <c r="AHE670" s="802"/>
      <c r="AHF670" s="802"/>
      <c r="AHG670" s="802"/>
      <c r="AHH670" s="802"/>
      <c r="AHI670" s="802"/>
      <c r="AHJ670" s="802"/>
      <c r="AHK670" s="802"/>
      <c r="AHL670" s="802"/>
      <c r="AHM670" s="802"/>
      <c r="AHN670" s="802"/>
      <c r="AHO670" s="802"/>
      <c r="AHP670" s="802"/>
      <c r="AHQ670" s="802"/>
      <c r="AHR670" s="802"/>
      <c r="AHS670" s="802"/>
      <c r="AHT670" s="802"/>
      <c r="AHU670" s="802"/>
      <c r="AHV670" s="802"/>
      <c r="AHW670" s="802"/>
      <c r="AHX670" s="802"/>
      <c r="AHY670" s="802"/>
      <c r="AHZ670" s="802"/>
      <c r="AIA670" s="802"/>
      <c r="AIB670" s="802"/>
      <c r="AIC670" s="802"/>
      <c r="AID670" s="802"/>
      <c r="AIE670" s="802"/>
      <c r="AIF670" s="802"/>
      <c r="AIG670" s="802"/>
      <c r="AIH670" s="802"/>
      <c r="AII670" s="802"/>
      <c r="AIJ670" s="802"/>
      <c r="AIK670" s="793"/>
      <c r="AIL670" s="793"/>
      <c r="AIM670" s="793"/>
      <c r="AIN670" s="793"/>
      <c r="AIO670" s="793"/>
      <c r="AIP670" s="793"/>
      <c r="AIQ670" s="793"/>
      <c r="AIR670" s="793"/>
      <c r="AIS670" s="793"/>
      <c r="AIT670" s="793"/>
      <c r="AIU670" s="793"/>
      <c r="AIV670" s="793"/>
      <c r="AIW670" s="793"/>
      <c r="AIX670" s="793"/>
      <c r="AIY670" s="793"/>
      <c r="AIZ670" s="793"/>
      <c r="AJA670" s="793"/>
      <c r="AJB670" s="793"/>
      <c r="AJC670" s="793"/>
      <c r="AJD670" s="793"/>
      <c r="AJE670" s="793"/>
      <c r="AJF670" s="793"/>
      <c r="AJG670" s="793"/>
      <c r="AJH670" s="793"/>
      <c r="AJI670" s="793"/>
      <c r="AJJ670" s="793"/>
      <c r="AJK670" s="793"/>
      <c r="AJL670" s="793"/>
      <c r="AJM670" s="793"/>
      <c r="AJN670" s="793"/>
      <c r="AJO670" s="793"/>
      <c r="AJP670" s="793"/>
      <c r="AJQ670" s="793"/>
      <c r="AJR670" s="793"/>
      <c r="AJS670" s="793"/>
      <c r="AJT670" s="793"/>
      <c r="AJU670" s="793"/>
      <c r="AJV670" s="793"/>
      <c r="AJW670" s="793"/>
      <c r="AJX670" s="793"/>
      <c r="AJY670" s="793"/>
      <c r="AJZ670" s="793"/>
      <c r="AKA670" s="793"/>
      <c r="AKB670" s="793"/>
      <c r="AKC670" s="793"/>
      <c r="AKD670" s="793"/>
      <c r="AKE670" s="793"/>
      <c r="AKF670" s="793"/>
      <c r="AKG670" s="793"/>
      <c r="AKH670" s="793"/>
      <c r="AKI670" s="793"/>
      <c r="AKJ670" s="793"/>
      <c r="AKK670" s="793"/>
      <c r="AKL670" s="793"/>
      <c r="AKM670" s="793"/>
      <c r="AKN670" s="793"/>
      <c r="AKO670" s="793"/>
      <c r="AKP670" s="793"/>
      <c r="AKQ670" s="793"/>
      <c r="AKR670" s="793"/>
      <c r="AKS670" s="793"/>
      <c r="AKT670" s="793"/>
      <c r="AKU670" s="793"/>
      <c r="AKV670" s="793"/>
      <c r="AKW670" s="793"/>
      <c r="AKX670" s="793"/>
      <c r="AKY670" s="793"/>
      <c r="AKZ670" s="793"/>
      <c r="ALA670" s="793"/>
      <c r="ALB670" s="793"/>
      <c r="ALC670" s="793"/>
      <c r="ALD670" s="793"/>
      <c r="ALE670" s="793"/>
      <c r="ALF670" s="793"/>
      <c r="ALG670" s="793"/>
      <c r="ALH670" s="793"/>
      <c r="ALI670" s="793"/>
      <c r="ALJ670" s="793"/>
      <c r="ALK670" s="793"/>
      <c r="ALL670" s="793"/>
      <c r="ALM670" s="793"/>
      <c r="ALN670" s="793"/>
      <c r="ALO670" s="793"/>
      <c r="ALP670" s="793"/>
      <c r="ALQ670" s="793"/>
      <c r="ALR670" s="793"/>
      <c r="ALS670" s="793"/>
      <c r="ALT670" s="793"/>
      <c r="ALU670" s="793"/>
      <c r="ALV670" s="793"/>
      <c r="ALW670" s="793"/>
      <c r="ALX670" s="793"/>
      <c r="ALY670" s="793"/>
      <c r="ALZ670" s="793"/>
      <c r="AMA670" s="793"/>
      <c r="AMB670" s="793"/>
      <c r="AMC670" s="793"/>
      <c r="AMD670" s="793"/>
      <c r="AME670" s="793"/>
      <c r="AMF670" s="793"/>
      <c r="AMG670" s="793"/>
      <c r="AMH670" s="793"/>
      <c r="AMI670" s="793"/>
      <c r="AMJ670" s="793"/>
      <c r="AMK670" s="793"/>
      <c r="AML670" s="793"/>
      <c r="AMM670" s="793"/>
      <c r="AMN670" s="793"/>
      <c r="AMO670" s="793"/>
      <c r="AMP670" s="793"/>
      <c r="AMQ670" s="793"/>
      <c r="AMR670" s="793"/>
      <c r="AMS670" s="793"/>
      <c r="AMT670" s="793"/>
      <c r="AMU670" s="793"/>
      <c r="AMV670" s="793"/>
      <c r="AMW670" s="793"/>
      <c r="AMX670" s="793"/>
      <c r="AMY670" s="793"/>
      <c r="AMZ670" s="793"/>
      <c r="ANA670" s="793"/>
      <c r="ANB670" s="793"/>
      <c r="ANC670" s="793"/>
      <c r="AND670" s="793"/>
      <c r="ANE670" s="793"/>
      <c r="ANF670" s="793"/>
      <c r="ANG670" s="793"/>
      <c r="ANH670" s="793"/>
      <c r="ANI670" s="793"/>
      <c r="ANJ670" s="793"/>
      <c r="ANK670" s="793"/>
      <c r="ANL670" s="793"/>
      <c r="ANM670" s="793"/>
      <c r="ANN670" s="793"/>
      <c r="ANO670" s="793"/>
      <c r="ANP670" s="793"/>
      <c r="ANQ670" s="793"/>
      <c r="ANR670" s="793"/>
      <c r="ANS670" s="793"/>
      <c r="ANT670" s="793"/>
      <c r="ANU670" s="793"/>
      <c r="ANV670" s="793"/>
      <c r="ANW670" s="793"/>
      <c r="ANX670" s="793"/>
      <c r="ANY670" s="793"/>
      <c r="ANZ670" s="793"/>
      <c r="AOA670" s="793"/>
      <c r="AOB670" s="793"/>
      <c r="AOC670" s="793"/>
      <c r="AOD670" s="793"/>
      <c r="AOE670" s="793"/>
      <c r="AOF670" s="793"/>
      <c r="AOG670" s="793"/>
      <c r="AOH670" s="793"/>
      <c r="AOI670" s="793"/>
      <c r="AOJ670" s="793"/>
      <c r="AOK670" s="793"/>
      <c r="AOL670" s="793"/>
      <c r="AOM670" s="793"/>
      <c r="AON670" s="793"/>
      <c r="AOO670" s="793"/>
      <c r="AOP670" s="793"/>
      <c r="AOQ670" s="793"/>
      <c r="AOR670" s="793"/>
      <c r="AOS670" s="793"/>
      <c r="AOT670" s="793"/>
      <c r="AOU670" s="793"/>
      <c r="AOV670" s="793"/>
      <c r="AOW670" s="793"/>
      <c r="AOX670" s="793"/>
      <c r="AOY670" s="793"/>
      <c r="AOZ670" s="793"/>
      <c r="APA670" s="793"/>
      <c r="APB670" s="793"/>
      <c r="APC670" s="793"/>
      <c r="APD670" s="793"/>
      <c r="APE670" s="793"/>
      <c r="APF670" s="793"/>
      <c r="APG670" s="793"/>
      <c r="APH670" s="793"/>
      <c r="API670" s="793"/>
      <c r="APJ670" s="793"/>
      <c r="APK670" s="793"/>
      <c r="APL670" s="793"/>
      <c r="APM670" s="793"/>
      <c r="APN670" s="793"/>
      <c r="APO670" s="793"/>
      <c r="APP670" s="793"/>
      <c r="APQ670" s="793"/>
      <c r="APR670" s="793"/>
      <c r="APS670" s="793"/>
      <c r="APT670" s="793"/>
      <c r="APU670" s="793"/>
      <c r="APV670" s="793"/>
      <c r="APW670" s="793"/>
      <c r="APX670" s="793"/>
      <c r="APY670" s="793"/>
      <c r="APZ670" s="793"/>
      <c r="AQA670" s="793"/>
      <c r="AQB670" s="793"/>
      <c r="AQC670" s="793"/>
      <c r="AQD670" s="793"/>
      <c r="AQE670" s="802"/>
      <c r="AQF670" s="802"/>
      <c r="AQG670" s="802"/>
      <c r="AQH670" s="802"/>
      <c r="AQI670" s="802"/>
      <c r="AQJ670" s="802"/>
      <c r="AQK670" s="802"/>
      <c r="AQL670" s="802"/>
      <c r="AQM670" s="802"/>
      <c r="AQN670" s="802"/>
      <c r="AQO670" s="802"/>
      <c r="AQP670" s="802"/>
      <c r="AQQ670" s="802"/>
      <c r="AQR670" s="802"/>
      <c r="AQS670" s="802"/>
      <c r="AQT670" s="802"/>
      <c r="AQU670" s="802"/>
      <c r="AQV670" s="802"/>
      <c r="AQW670" s="802"/>
      <c r="AQX670" s="802"/>
      <c r="AQY670" s="802"/>
      <c r="AQZ670" s="802"/>
      <c r="ARA670" s="802"/>
      <c r="ARB670" s="802"/>
      <c r="ARC670" s="802"/>
      <c r="ARD670" s="802"/>
      <c r="ARE670" s="802"/>
      <c r="ARF670" s="802"/>
      <c r="ARG670" s="802"/>
      <c r="ARH670" s="802"/>
      <c r="ARI670" s="802"/>
      <c r="ARJ670" s="802"/>
      <c r="ARK670" s="802"/>
      <c r="ARL670" s="802"/>
      <c r="ARM670" s="802"/>
      <c r="ARN670" s="802"/>
      <c r="ARO670" s="802"/>
      <c r="ARP670" s="802"/>
      <c r="ARQ670" s="802"/>
      <c r="ARR670" s="802"/>
      <c r="ARS670" s="802"/>
      <c r="ART670" s="802"/>
      <c r="ARU670" s="802"/>
      <c r="ARV670" s="802"/>
      <c r="ARW670" s="802"/>
      <c r="ARX670" s="802"/>
      <c r="ARY670" s="802"/>
      <c r="ARZ670" s="802"/>
      <c r="ASA670" s="802"/>
      <c r="ASB670" s="802"/>
      <c r="ASC670" s="802"/>
      <c r="ASD670" s="802"/>
      <c r="ASE670" s="802"/>
      <c r="ASF670" s="802"/>
      <c r="ASG670" s="802"/>
      <c r="ASH670" s="802"/>
      <c r="ASI670" s="802"/>
      <c r="ASJ670" s="802"/>
      <c r="ASK670" s="802"/>
      <c r="ASL670" s="802"/>
      <c r="ASM670" s="793"/>
      <c r="ASN670" s="793"/>
      <c r="ASO670" s="793"/>
      <c r="ASP670" s="793"/>
      <c r="ASQ670" s="793"/>
      <c r="ASR670" s="793"/>
      <c r="ASS670" s="793"/>
      <c r="AST670" s="793"/>
      <c r="ASU670" s="793"/>
      <c r="ASV670" s="793"/>
      <c r="ASW670" s="793"/>
      <c r="ASX670" s="793"/>
      <c r="ASY670" s="793"/>
      <c r="ASZ670" s="793"/>
      <c r="ATA670" s="793"/>
      <c r="ATB670" s="793"/>
      <c r="ATC670" s="793"/>
      <c r="ATD670" s="793"/>
      <c r="ATE670" s="793"/>
      <c r="ATF670" s="793"/>
      <c r="ATG670" s="793"/>
      <c r="ATH670" s="793"/>
      <c r="ATI670" s="793"/>
      <c r="ATJ670" s="793"/>
      <c r="ATK670" s="793"/>
      <c r="ATL670" s="793"/>
      <c r="ATM670" s="793"/>
      <c r="ATN670" s="793"/>
      <c r="ATO670" s="793"/>
      <c r="ATP670" s="793"/>
      <c r="ATQ670" s="609"/>
      <c r="ATS670"/>
      <c r="ATT670"/>
      <c r="ATU670"/>
      <c r="ATZ670" s="609"/>
      <c r="AUA670" s="522"/>
      <c r="AUB670" s="648"/>
      <c r="AUC670" s="178" t="s">
        <v>103</v>
      </c>
      <c r="AUP670" s="649"/>
      <c r="AUR670" s="649"/>
      <c r="AUT670" s="649"/>
      <c r="AUU670" s="522"/>
      <c r="AUV670" s="522"/>
      <c r="AUW670" s="522"/>
      <c r="AUX670" s="522"/>
      <c r="AUY670" s="522"/>
      <c r="AUZ670" s="522"/>
      <c r="AVA670" s="658"/>
      <c r="AVB670" s="522"/>
      <c r="AVC670" s="522"/>
      <c r="AVD670" s="522"/>
      <c r="AVE670" s="522"/>
      <c r="AVI670" s="609"/>
      <c r="AZS670" s="609"/>
    </row>
    <row r="671" spans="21:1371" s="178" customFormat="1" ht="13.5">
      <c r="U671" s="781"/>
      <c r="V671" s="781"/>
      <c r="W671" s="781"/>
      <c r="AS671" s="802"/>
      <c r="AT671" s="802"/>
      <c r="AU671" s="802"/>
      <c r="AV671" s="802"/>
      <c r="AW671" s="802"/>
      <c r="AX671" s="802"/>
      <c r="AY671" s="802"/>
      <c r="AZ671" s="802"/>
      <c r="BA671" s="802"/>
      <c r="BB671" s="802"/>
      <c r="BC671" s="802"/>
      <c r="BD671" s="802"/>
      <c r="BE671" s="802"/>
      <c r="BF671" s="802"/>
      <c r="BG671" s="802"/>
      <c r="BH671" s="802"/>
      <c r="BI671" s="802"/>
      <c r="BJ671" s="802"/>
      <c r="BK671" s="802"/>
      <c r="BL671" s="802"/>
      <c r="BM671" s="802"/>
      <c r="BN671" s="802"/>
      <c r="BO671" s="802"/>
      <c r="BP671" s="802"/>
      <c r="BQ671" s="802"/>
      <c r="BR671" s="802"/>
      <c r="BS671" s="802"/>
      <c r="BT671" s="802"/>
      <c r="BU671" s="802"/>
      <c r="BV671" s="802"/>
      <c r="BW671" s="802"/>
      <c r="BX671" s="802"/>
      <c r="BY671" s="802"/>
      <c r="BZ671" s="802"/>
      <c r="CA671" s="802"/>
      <c r="CB671" s="802"/>
      <c r="CC671" s="802"/>
      <c r="CD671" s="802"/>
      <c r="CE671" s="802"/>
      <c r="CF671" s="802"/>
      <c r="CG671" s="802"/>
      <c r="CH671" s="802"/>
      <c r="CI671" s="802"/>
      <c r="CJ671" s="802"/>
      <c r="CK671" s="802"/>
      <c r="CL671" s="802"/>
      <c r="CM671" s="802"/>
      <c r="CN671" s="802"/>
      <c r="CO671" s="802"/>
      <c r="CP671" s="802"/>
      <c r="CQ671" s="802"/>
      <c r="CR671" s="802"/>
      <c r="CS671" s="802"/>
      <c r="CT671" s="802"/>
      <c r="CU671" s="802"/>
      <c r="CV671" s="802"/>
      <c r="CW671" s="802"/>
      <c r="CX671" s="802"/>
      <c r="CY671" s="802"/>
      <c r="CZ671" s="802"/>
      <c r="DA671" s="802"/>
      <c r="DB671" s="802"/>
      <c r="DC671" s="802"/>
      <c r="DD671" s="802"/>
      <c r="DE671" s="802"/>
      <c r="DF671" s="802"/>
      <c r="DG671" s="802"/>
      <c r="DH671" s="802"/>
      <c r="DI671" s="802"/>
      <c r="DJ671" s="802"/>
      <c r="DK671" s="802"/>
      <c r="DL671" s="802"/>
      <c r="DM671" s="802"/>
      <c r="DN671" s="802"/>
      <c r="DO671" s="802"/>
      <c r="DP671" s="802"/>
      <c r="DQ671" s="802"/>
      <c r="DR671" s="802"/>
      <c r="DS671" s="802"/>
      <c r="DT671" s="802"/>
      <c r="DU671" s="802"/>
      <c r="DV671" s="802"/>
      <c r="DW671" s="802"/>
      <c r="DX671" s="802"/>
      <c r="DY671" s="802"/>
      <c r="DZ671" s="802"/>
      <c r="EA671" s="802"/>
      <c r="EB671" s="802"/>
      <c r="EC671" s="802"/>
      <c r="ED671" s="802"/>
      <c r="EE671" s="802"/>
      <c r="EF671" s="802"/>
      <c r="EG671" s="802"/>
      <c r="EH671" s="802"/>
      <c r="EI671" s="802"/>
      <c r="EJ671" s="802"/>
      <c r="EK671" s="802"/>
      <c r="EL671" s="802"/>
      <c r="EM671" s="802"/>
      <c r="EN671" s="802"/>
      <c r="EO671" s="802"/>
      <c r="EP671" s="802"/>
      <c r="EQ671" s="802"/>
      <c r="ER671" s="802"/>
      <c r="ES671" s="802"/>
      <c r="ET671" s="802"/>
      <c r="EU671" s="802"/>
      <c r="EV671" s="802"/>
      <c r="EW671" s="802"/>
      <c r="EX671" s="802"/>
      <c r="EY671" s="802"/>
      <c r="EZ671" s="802"/>
      <c r="FA671" s="802"/>
      <c r="FB671" s="802"/>
      <c r="FC671" s="802"/>
      <c r="FD671" s="802"/>
      <c r="FE671" s="802"/>
      <c r="FF671" s="802"/>
      <c r="FG671" s="802"/>
      <c r="FH671" s="802"/>
      <c r="FI671" s="802"/>
      <c r="FJ671" s="802"/>
      <c r="FK671" s="802"/>
      <c r="FL671" s="802"/>
      <c r="FM671" s="802"/>
      <c r="FN671" s="802"/>
      <c r="FO671" s="802"/>
      <c r="FP671" s="802"/>
      <c r="FQ671" s="802"/>
      <c r="FR671" s="802"/>
      <c r="FS671" s="802"/>
      <c r="FT671" s="802"/>
      <c r="FU671" s="802"/>
      <c r="FV671" s="802"/>
      <c r="FW671" s="802"/>
      <c r="FX671" s="802"/>
      <c r="FY671" s="802"/>
      <c r="FZ671" s="802"/>
      <c r="GA671" s="802"/>
      <c r="GB671" s="802"/>
      <c r="GC671" s="802"/>
      <c r="GD671" s="802"/>
      <c r="GE671" s="802"/>
      <c r="GF671" s="802"/>
      <c r="GG671" s="802"/>
      <c r="GH671" s="802"/>
      <c r="GI671" s="802"/>
      <c r="GJ671" s="802"/>
      <c r="GK671" s="802"/>
      <c r="GL671" s="802"/>
      <c r="GM671" s="802"/>
      <c r="GN671" s="802"/>
      <c r="GO671" s="802"/>
      <c r="GP671" s="802"/>
      <c r="GQ671" s="802"/>
      <c r="GR671" s="802"/>
      <c r="GS671" s="802"/>
      <c r="GT671" s="802"/>
      <c r="GU671" s="802"/>
      <c r="GV671" s="802"/>
      <c r="GW671" s="802"/>
      <c r="GX671" s="802"/>
      <c r="GY671" s="802"/>
      <c r="GZ671" s="802"/>
      <c r="HA671" s="802"/>
      <c r="HB671" s="802"/>
      <c r="HC671" s="802"/>
      <c r="HD671" s="802"/>
      <c r="HE671" s="802"/>
      <c r="HF671" s="802"/>
      <c r="HG671" s="802"/>
      <c r="HH671" s="802"/>
      <c r="HI671" s="802"/>
      <c r="HJ671" s="802"/>
      <c r="HK671" s="802"/>
      <c r="HL671" s="802"/>
      <c r="HM671" s="802"/>
      <c r="HN671" s="802"/>
      <c r="HO671" s="802"/>
      <c r="HP671" s="802"/>
      <c r="HQ671" s="802"/>
      <c r="HR671" s="802"/>
      <c r="HS671" s="802"/>
      <c r="HT671" s="802"/>
      <c r="HU671" s="802"/>
      <c r="HV671" s="802"/>
      <c r="HW671" s="802"/>
      <c r="HX671" s="802"/>
      <c r="HY671" s="802"/>
      <c r="HZ671" s="802"/>
      <c r="IA671" s="802"/>
      <c r="IB671" s="802"/>
      <c r="IC671" s="802"/>
      <c r="ID671" s="802"/>
      <c r="IE671" s="802"/>
      <c r="IF671" s="802"/>
      <c r="IG671" s="802"/>
      <c r="IH671" s="802"/>
      <c r="II671" s="802"/>
      <c r="IJ671" s="802"/>
      <c r="IK671" s="802"/>
      <c r="IL671" s="802"/>
      <c r="IM671" s="802"/>
      <c r="IN671" s="802"/>
      <c r="IO671" s="802"/>
      <c r="IP671" s="802"/>
      <c r="IQ671" s="802"/>
      <c r="IR671" s="802"/>
      <c r="IS671" s="802"/>
      <c r="IT671" s="802"/>
      <c r="IU671" s="802"/>
      <c r="IV671" s="802"/>
      <c r="IW671" s="802"/>
      <c r="IX671" s="802"/>
      <c r="IY671" s="802"/>
      <c r="IZ671" s="802"/>
      <c r="JA671" s="802"/>
      <c r="JB671" s="802"/>
      <c r="JC671" s="802"/>
      <c r="JD671" s="802"/>
      <c r="JE671" s="802"/>
      <c r="JF671" s="802"/>
      <c r="JG671" s="802"/>
      <c r="JH671" s="802"/>
      <c r="JI671" s="802"/>
      <c r="JJ671" s="802"/>
      <c r="JK671" s="802"/>
      <c r="JL671" s="802"/>
      <c r="JM671" s="802"/>
      <c r="JN671" s="802"/>
      <c r="JO671" s="802"/>
      <c r="JP671" s="802"/>
      <c r="JQ671" s="802"/>
      <c r="JR671" s="802"/>
      <c r="JS671" s="802"/>
      <c r="JT671" s="802"/>
      <c r="JU671" s="802"/>
      <c r="JV671" s="802"/>
      <c r="JW671" s="802"/>
      <c r="JX671" s="802"/>
      <c r="JY671" s="802"/>
      <c r="JZ671" s="802"/>
      <c r="KA671" s="802"/>
      <c r="KB671" s="802"/>
      <c r="KC671" s="802"/>
      <c r="KD671" s="802"/>
      <c r="KE671" s="802"/>
      <c r="KF671" s="802"/>
      <c r="KG671" s="802"/>
      <c r="KH671" s="802"/>
      <c r="KI671" s="802"/>
      <c r="KJ671" s="802"/>
      <c r="KK671" s="802"/>
      <c r="KL671" s="802"/>
      <c r="KM671" s="802"/>
      <c r="KN671" s="802"/>
      <c r="KO671" s="802"/>
      <c r="KP671" s="802"/>
      <c r="KQ671" s="802"/>
      <c r="KR671" s="802"/>
      <c r="KS671" s="802"/>
      <c r="KT671" s="802"/>
      <c r="KU671" s="802"/>
      <c r="KV671" s="802"/>
      <c r="KW671" s="802"/>
      <c r="KX671" s="802"/>
      <c r="KY671" s="802"/>
      <c r="KZ671" s="802"/>
      <c r="LA671" s="802"/>
      <c r="LB671" s="802"/>
      <c r="LC671" s="802"/>
      <c r="LD671" s="802"/>
      <c r="LE671" s="802"/>
      <c r="LF671" s="802"/>
      <c r="LG671" s="802"/>
      <c r="LH671" s="802"/>
      <c r="LI671" s="802"/>
      <c r="LJ671" s="802"/>
      <c r="LK671" s="802"/>
      <c r="LL671" s="802"/>
      <c r="LM671" s="802"/>
      <c r="LN671" s="802"/>
      <c r="LO671" s="802"/>
      <c r="LP671" s="802"/>
      <c r="LQ671" s="802"/>
      <c r="LR671" s="802"/>
      <c r="LS671" s="802"/>
      <c r="LT671" s="802"/>
      <c r="LU671" s="802"/>
      <c r="LV671" s="802"/>
      <c r="LW671" s="802"/>
      <c r="LX671" s="802"/>
      <c r="LY671" s="802"/>
      <c r="LZ671" s="802"/>
      <c r="MA671" s="802"/>
      <c r="MB671" s="802"/>
      <c r="MC671" s="802"/>
      <c r="MD671" s="802"/>
      <c r="ME671" s="802"/>
      <c r="MF671" s="802"/>
      <c r="MG671" s="802"/>
      <c r="MH671" s="802"/>
      <c r="MI671" s="802"/>
      <c r="MJ671" s="802"/>
      <c r="MK671" s="802"/>
      <c r="ML671" s="802"/>
      <c r="MM671" s="802"/>
      <c r="MN671" s="802"/>
      <c r="MO671" s="802"/>
      <c r="MP671" s="802"/>
      <c r="MQ671" s="802"/>
      <c r="MR671" s="802"/>
      <c r="MS671" s="802"/>
      <c r="MT671" s="802"/>
      <c r="MU671" s="802"/>
      <c r="MV671" s="802"/>
      <c r="MW671" s="802"/>
      <c r="MX671" s="802"/>
      <c r="MY671" s="802"/>
      <c r="MZ671" s="802"/>
      <c r="NA671" s="802"/>
      <c r="NB671" s="802"/>
      <c r="NC671" s="802"/>
      <c r="ND671" s="802"/>
      <c r="NE671" s="802"/>
      <c r="NF671" s="802"/>
      <c r="NG671" s="802"/>
      <c r="NH671" s="802"/>
      <c r="NI671" s="802"/>
      <c r="NJ671" s="802"/>
      <c r="NK671" s="802"/>
      <c r="NL671" s="802"/>
      <c r="NM671" s="802"/>
      <c r="NN671" s="802"/>
      <c r="NO671" s="802"/>
      <c r="NP671" s="802"/>
      <c r="NQ671" s="802"/>
      <c r="NR671" s="802"/>
      <c r="NS671" s="802"/>
      <c r="NT671" s="802"/>
      <c r="NU671" s="802"/>
      <c r="NV671" s="802"/>
      <c r="NW671" s="802"/>
      <c r="NX671" s="802"/>
      <c r="NY671" s="802"/>
      <c r="NZ671" s="802"/>
      <c r="OA671" s="802"/>
      <c r="OB671" s="802"/>
      <c r="OC671" s="802"/>
      <c r="OD671" s="802"/>
      <c r="OE671" s="802"/>
      <c r="OF671" s="802"/>
      <c r="OG671" s="802"/>
      <c r="OH671" s="802"/>
      <c r="OI671" s="802"/>
      <c r="OJ671" s="802"/>
      <c r="OK671" s="802"/>
      <c r="OL671" s="802"/>
      <c r="OM671" s="802"/>
      <c r="ON671" s="802"/>
      <c r="OO671" s="802"/>
      <c r="OP671" s="802"/>
      <c r="OQ671" s="802"/>
      <c r="OR671" s="802"/>
      <c r="OS671" s="802"/>
      <c r="OT671" s="802"/>
      <c r="OU671" s="802"/>
      <c r="OV671" s="802"/>
      <c r="OW671" s="802"/>
      <c r="OX671" s="802"/>
      <c r="OY671" s="802"/>
      <c r="OZ671" s="802"/>
      <c r="PA671" s="802"/>
      <c r="PB671" s="802"/>
      <c r="PC671" s="802"/>
      <c r="PD671" s="802"/>
      <c r="PE671" s="802"/>
      <c r="PF671" s="802"/>
      <c r="PG671" s="802"/>
      <c r="PH671" s="802"/>
      <c r="PI671" s="802"/>
      <c r="PJ671" s="802"/>
      <c r="PK671" s="802"/>
      <c r="PL671" s="802"/>
      <c r="PM671" s="802"/>
      <c r="PN671" s="802"/>
      <c r="PO671" s="802"/>
      <c r="PP671" s="802"/>
      <c r="PQ671" s="802"/>
      <c r="PR671" s="802"/>
      <c r="PS671" s="802"/>
      <c r="PT671" s="802"/>
      <c r="PU671" s="802"/>
      <c r="PV671" s="802"/>
      <c r="PW671" s="802"/>
      <c r="PX671" s="802"/>
      <c r="PY671" s="802"/>
      <c r="PZ671" s="802"/>
      <c r="QA671" s="802"/>
      <c r="QB671" s="802"/>
      <c r="QC671" s="802"/>
      <c r="QD671" s="802"/>
      <c r="QE671" s="802"/>
      <c r="QF671" s="802"/>
      <c r="QG671" s="802"/>
      <c r="QH671" s="802"/>
      <c r="QI671" s="802"/>
      <c r="QJ671" s="802"/>
      <c r="QK671" s="802"/>
      <c r="QL671" s="802"/>
      <c r="QM671" s="802"/>
      <c r="QN671" s="802"/>
      <c r="QO671" s="802"/>
      <c r="QP671" s="802"/>
      <c r="QQ671" s="802"/>
      <c r="QR671" s="802"/>
      <c r="QS671" s="802"/>
      <c r="QT671" s="802"/>
      <c r="QU671" s="802"/>
      <c r="QV671" s="802"/>
      <c r="QW671" s="802"/>
      <c r="QX671" s="802"/>
      <c r="QY671" s="802"/>
      <c r="QZ671" s="802"/>
      <c r="RA671" s="802"/>
      <c r="RB671" s="802"/>
      <c r="RC671" s="802"/>
      <c r="RD671" s="802"/>
      <c r="RE671" s="802"/>
      <c r="RF671" s="802"/>
      <c r="RG671" s="802"/>
      <c r="RH671" s="802"/>
      <c r="RI671" s="802"/>
      <c r="RJ671" s="802"/>
      <c r="RK671" s="802"/>
      <c r="RL671" s="802"/>
      <c r="RM671" s="802"/>
      <c r="RN671" s="802"/>
      <c r="RO671" s="802"/>
      <c r="RP671" s="802"/>
      <c r="RQ671" s="802"/>
      <c r="RR671" s="802"/>
      <c r="RS671" s="802"/>
      <c r="RT671" s="802"/>
      <c r="RU671" s="802"/>
      <c r="RV671" s="802"/>
      <c r="RW671" s="802"/>
      <c r="RX671" s="802"/>
      <c r="RY671" s="802"/>
      <c r="RZ671" s="802"/>
      <c r="SA671" s="802"/>
      <c r="SB671" s="802"/>
      <c r="SC671" s="802"/>
      <c r="SD671" s="802"/>
      <c r="SE671" s="802"/>
      <c r="SF671" s="802"/>
      <c r="SG671" s="802"/>
      <c r="SH671" s="802"/>
      <c r="SI671" s="802"/>
      <c r="SJ671" s="802"/>
      <c r="SK671" s="802"/>
      <c r="SL671" s="802"/>
      <c r="SM671" s="802"/>
      <c r="SN671" s="802"/>
      <c r="SO671" s="802"/>
      <c r="SP671" s="802"/>
      <c r="SQ671" s="802"/>
      <c r="SR671" s="802"/>
      <c r="SS671" s="802"/>
      <c r="ST671" s="802"/>
      <c r="SU671" s="802"/>
      <c r="SV671" s="802"/>
      <c r="SW671" s="802"/>
      <c r="SX671" s="802"/>
      <c r="SY671" s="802"/>
      <c r="SZ671" s="802"/>
      <c r="TA671" s="802"/>
      <c r="TB671" s="802"/>
      <c r="TC671" s="802"/>
      <c r="TD671" s="802"/>
      <c r="TE671" s="802"/>
      <c r="TF671" s="802"/>
      <c r="TG671" s="802"/>
      <c r="TH671" s="802"/>
      <c r="TI671" s="802"/>
      <c r="TJ671" s="802"/>
      <c r="TK671" s="802"/>
      <c r="TL671" s="802"/>
      <c r="TM671" s="802"/>
      <c r="TN671" s="802"/>
      <c r="TO671" s="802"/>
      <c r="TP671" s="802"/>
      <c r="TQ671" s="802"/>
      <c r="TR671" s="802"/>
      <c r="TS671" s="802"/>
      <c r="TT671" s="802"/>
      <c r="TU671" s="802"/>
      <c r="TV671" s="802"/>
      <c r="TW671" s="802"/>
      <c r="TX671" s="802"/>
      <c r="TY671" s="802"/>
      <c r="TZ671" s="802"/>
      <c r="UA671" s="802"/>
      <c r="UB671" s="802"/>
      <c r="UC671" s="802"/>
      <c r="UD671" s="802"/>
      <c r="UE671" s="802"/>
      <c r="UF671" s="802"/>
      <c r="UG671" s="802"/>
      <c r="UH671" s="802"/>
      <c r="UI671" s="802"/>
      <c r="UJ671" s="802"/>
      <c r="UK671" s="802"/>
      <c r="UL671" s="802"/>
      <c r="UM671" s="802"/>
      <c r="UN671" s="802"/>
      <c r="UO671" s="802"/>
      <c r="UP671" s="802"/>
      <c r="UQ671" s="802"/>
      <c r="UR671" s="802"/>
      <c r="US671" s="802"/>
      <c r="UT671" s="802"/>
      <c r="UU671" s="802"/>
      <c r="UV671" s="802"/>
      <c r="UW671" s="802"/>
      <c r="UX671" s="802"/>
      <c r="UY671" s="802"/>
      <c r="UZ671" s="802"/>
      <c r="VA671" s="802"/>
      <c r="VB671" s="802"/>
      <c r="VC671" s="802"/>
      <c r="VD671" s="802"/>
      <c r="VE671" s="802"/>
      <c r="VF671" s="802"/>
      <c r="VG671" s="802"/>
      <c r="VH671" s="802"/>
      <c r="VI671" s="802"/>
      <c r="VJ671" s="802"/>
      <c r="VK671" s="802"/>
      <c r="VL671" s="802"/>
      <c r="VM671" s="802"/>
      <c r="VN671" s="802"/>
      <c r="VO671" s="802"/>
      <c r="VP671" s="802"/>
      <c r="VQ671" s="802"/>
      <c r="VR671" s="802"/>
      <c r="VS671" s="802"/>
      <c r="VT671" s="802"/>
      <c r="VU671" s="802"/>
      <c r="VV671" s="802"/>
      <c r="VW671" s="802"/>
      <c r="VX671" s="802"/>
      <c r="VY671" s="802"/>
      <c r="VZ671" s="802"/>
      <c r="WA671" s="802"/>
      <c r="WB671" s="802"/>
      <c r="WC671" s="802"/>
      <c r="WD671" s="802"/>
      <c r="WE671" s="802"/>
      <c r="WF671" s="802"/>
      <c r="WG671" s="802"/>
      <c r="WH671" s="802"/>
      <c r="WI671" s="802"/>
      <c r="WJ671" s="802"/>
      <c r="WK671" s="802"/>
      <c r="WL671" s="802"/>
      <c r="WM671" s="802"/>
      <c r="WN671" s="802"/>
      <c r="WO671" s="802"/>
      <c r="WP671" s="802"/>
      <c r="WQ671" s="802"/>
      <c r="WR671" s="802"/>
      <c r="WS671" s="802"/>
      <c r="WT671" s="802"/>
      <c r="WU671" s="802"/>
      <c r="WV671" s="802"/>
      <c r="WW671" s="802"/>
      <c r="WX671" s="802"/>
      <c r="WY671" s="802"/>
      <c r="WZ671" s="802"/>
      <c r="XA671" s="802"/>
      <c r="XB671" s="802"/>
      <c r="XC671" s="802"/>
      <c r="XD671" s="802"/>
      <c r="XE671" s="802"/>
      <c r="XF671" s="802"/>
      <c r="XG671" s="802"/>
      <c r="XH671" s="802"/>
      <c r="XI671" s="802"/>
      <c r="XJ671" s="802"/>
      <c r="XK671" s="802"/>
      <c r="XL671" s="802"/>
      <c r="XM671" s="802"/>
      <c r="XN671" s="802"/>
      <c r="XO671" s="802"/>
      <c r="XP671" s="802"/>
      <c r="XQ671" s="802"/>
      <c r="XR671" s="802"/>
      <c r="XS671" s="802"/>
      <c r="XT671" s="802"/>
      <c r="XU671" s="802"/>
      <c r="XV671" s="802"/>
      <c r="XW671" s="802"/>
      <c r="XX671" s="802"/>
      <c r="XY671" s="802"/>
      <c r="XZ671" s="802"/>
      <c r="YA671" s="802"/>
      <c r="YB671" s="802"/>
      <c r="YC671" s="802"/>
      <c r="YD671" s="802"/>
      <c r="YE671" s="802"/>
      <c r="YF671" s="802"/>
      <c r="YG671" s="802"/>
      <c r="YH671" s="802"/>
      <c r="YI671" s="802"/>
      <c r="YJ671" s="802"/>
      <c r="YK671" s="802"/>
      <c r="YL671" s="802"/>
      <c r="YM671" s="802"/>
      <c r="YN671" s="802"/>
      <c r="YO671" s="802"/>
      <c r="YP671" s="802"/>
      <c r="YQ671" s="802"/>
      <c r="YR671" s="802"/>
      <c r="YS671" s="802"/>
      <c r="YT671" s="802"/>
      <c r="YU671" s="802"/>
      <c r="YV671" s="802"/>
      <c r="YW671" s="802"/>
      <c r="YX671" s="802"/>
      <c r="YY671" s="802"/>
      <c r="YZ671" s="802"/>
      <c r="ZA671" s="802"/>
      <c r="ZB671" s="802"/>
      <c r="ZC671" s="802"/>
      <c r="ZD671" s="802"/>
      <c r="ZE671" s="802"/>
      <c r="ZF671" s="802"/>
      <c r="ZG671" s="802"/>
      <c r="ZH671" s="802"/>
      <c r="ZI671" s="802"/>
      <c r="ZJ671" s="802"/>
      <c r="ZK671" s="802"/>
      <c r="ZL671" s="802"/>
      <c r="ZM671" s="802"/>
      <c r="ZN671" s="802"/>
      <c r="ZO671" s="802"/>
      <c r="ZP671" s="802"/>
      <c r="ZQ671" s="802"/>
      <c r="ZR671" s="802"/>
      <c r="ZS671" s="802"/>
      <c r="ZT671" s="802"/>
      <c r="ZU671" s="802"/>
      <c r="ZV671" s="802"/>
      <c r="ZW671" s="802"/>
      <c r="ZX671" s="802"/>
      <c r="ZY671" s="802"/>
      <c r="ZZ671" s="802"/>
      <c r="AAA671" s="802"/>
      <c r="AAB671" s="802"/>
      <c r="AAC671" s="802"/>
      <c r="AAD671" s="802"/>
      <c r="AAE671" s="802"/>
      <c r="AAF671" s="802"/>
      <c r="AAG671" s="802"/>
      <c r="AAH671" s="802"/>
      <c r="AAI671" s="802"/>
      <c r="AAJ671" s="802"/>
      <c r="AAK671" s="802"/>
      <c r="AAL671" s="802"/>
      <c r="AAM671" s="802"/>
      <c r="AAN671" s="802"/>
      <c r="AAO671" s="802"/>
      <c r="AAP671" s="802"/>
      <c r="AAQ671" s="802"/>
      <c r="AAR671" s="802"/>
      <c r="AAS671" s="802"/>
      <c r="AAT671" s="802"/>
      <c r="AAU671" s="802"/>
      <c r="AAV671" s="802"/>
      <c r="AAW671" s="802"/>
      <c r="AAX671" s="802"/>
      <c r="AAY671" s="802"/>
      <c r="AAZ671" s="802"/>
      <c r="ABA671" s="802"/>
      <c r="ABB671" s="802"/>
      <c r="ABC671" s="802"/>
      <c r="ABD671" s="802"/>
      <c r="ABE671" s="802"/>
      <c r="ABF671" s="802"/>
      <c r="ABG671" s="802"/>
      <c r="ABH671" s="802"/>
      <c r="ABI671" s="802"/>
      <c r="ABJ671" s="802"/>
      <c r="ABK671" s="802"/>
      <c r="ABL671" s="802"/>
      <c r="ABM671" s="802"/>
      <c r="ABN671" s="802"/>
      <c r="ABO671" s="802"/>
      <c r="ABP671" s="802"/>
      <c r="ABQ671" s="802"/>
      <c r="ABR671" s="802"/>
      <c r="ABS671" s="802"/>
      <c r="ABT671" s="802"/>
      <c r="ABU671" s="802"/>
      <c r="ABV671" s="802"/>
      <c r="ABW671" s="802"/>
      <c r="ABX671" s="802"/>
      <c r="ABY671" s="802"/>
      <c r="ABZ671" s="802"/>
      <c r="ACA671" s="802"/>
      <c r="ACB671" s="802"/>
      <c r="ACC671" s="802"/>
      <c r="ACD671" s="802"/>
      <c r="ACE671" s="802"/>
      <c r="ACF671" s="802"/>
      <c r="ACG671" s="802"/>
      <c r="ACH671" s="802"/>
      <c r="ACI671" s="802"/>
      <c r="ACJ671" s="802"/>
      <c r="ACK671" s="802"/>
      <c r="ACL671" s="802"/>
      <c r="ACM671" s="802"/>
      <c r="ACN671" s="802"/>
      <c r="ACO671" s="802"/>
      <c r="ACP671" s="802"/>
      <c r="ACQ671" s="802"/>
      <c r="ACR671" s="802"/>
      <c r="ACS671" s="802"/>
      <c r="ACT671" s="802"/>
      <c r="ACU671" s="802"/>
      <c r="ACV671" s="802"/>
      <c r="ACW671" s="802"/>
      <c r="ACX671" s="802"/>
      <c r="ACY671" s="802"/>
      <c r="ACZ671" s="802"/>
      <c r="ADA671" s="802"/>
      <c r="ADB671" s="802"/>
      <c r="ADC671" s="802"/>
      <c r="ADD671" s="802"/>
      <c r="ADE671" s="802"/>
      <c r="ADF671" s="802"/>
      <c r="ADG671" s="802"/>
      <c r="ADH671" s="802"/>
      <c r="ADI671" s="802"/>
      <c r="ADJ671" s="802"/>
      <c r="ADK671" s="802"/>
      <c r="ADL671" s="802"/>
      <c r="ADM671" s="802"/>
      <c r="ADN671" s="802"/>
      <c r="ADO671" s="802"/>
      <c r="ADP671" s="802"/>
      <c r="ADQ671" s="802"/>
      <c r="ADR671" s="802"/>
      <c r="ADS671" s="802"/>
      <c r="ADT671" s="802"/>
      <c r="ADU671" s="802"/>
      <c r="ADV671" s="802"/>
      <c r="ADW671" s="802"/>
      <c r="ADX671" s="802"/>
      <c r="ADY671" s="802"/>
      <c r="ADZ671" s="802"/>
      <c r="AEA671" s="802"/>
      <c r="AEB671" s="802"/>
      <c r="AEC671" s="802"/>
      <c r="AED671" s="802"/>
      <c r="AEE671" s="802"/>
      <c r="AEF671" s="802"/>
      <c r="AEG671" s="802"/>
      <c r="AEH671" s="802"/>
      <c r="AEI671" s="802"/>
      <c r="AEJ671" s="802"/>
      <c r="AEK671" s="802"/>
      <c r="AEL671" s="802"/>
      <c r="AEM671" s="802"/>
      <c r="AEN671" s="802"/>
      <c r="AEO671" s="802"/>
      <c r="AEP671" s="802"/>
      <c r="AEQ671" s="802"/>
      <c r="AER671" s="802"/>
      <c r="AES671" s="802"/>
      <c r="AET671" s="802"/>
      <c r="AEU671" s="802"/>
      <c r="AEV671" s="802"/>
      <c r="AEW671" s="802"/>
      <c r="AEX671" s="802"/>
      <c r="AEY671" s="802"/>
      <c r="AEZ671" s="802"/>
      <c r="AFA671" s="802"/>
      <c r="AFB671" s="802"/>
      <c r="AFC671" s="802"/>
      <c r="AFD671" s="802"/>
      <c r="AFE671" s="802"/>
      <c r="AFF671" s="802"/>
      <c r="AFG671" s="802"/>
      <c r="AFH671" s="802"/>
      <c r="AFI671" s="802"/>
      <c r="AFJ671" s="802"/>
      <c r="AFK671" s="802"/>
      <c r="AFL671" s="802"/>
      <c r="AFM671" s="802"/>
      <c r="AFN671" s="802"/>
      <c r="AFO671" s="802"/>
      <c r="AFP671" s="802"/>
      <c r="AFQ671" s="802"/>
      <c r="AFR671" s="802"/>
      <c r="AFS671" s="802"/>
      <c r="AFT671" s="802"/>
      <c r="AFU671" s="802"/>
      <c r="AFV671" s="802"/>
      <c r="AFW671" s="802"/>
      <c r="AFX671" s="802"/>
      <c r="AFY671" s="802"/>
      <c r="AFZ671" s="802"/>
      <c r="AGA671" s="802"/>
      <c r="AGB671" s="802"/>
      <c r="AGC671" s="802"/>
      <c r="AGD671" s="802"/>
      <c r="AGE671" s="802"/>
      <c r="AGF671" s="802"/>
      <c r="AGG671" s="802"/>
      <c r="AGH671" s="802"/>
      <c r="AGI671" s="802"/>
      <c r="AGJ671" s="802"/>
      <c r="AGK671" s="802"/>
      <c r="AGL671" s="802"/>
      <c r="AGM671" s="802"/>
      <c r="AGN671" s="802"/>
      <c r="AGO671" s="802"/>
      <c r="AGP671" s="802"/>
      <c r="AGQ671" s="802"/>
      <c r="AGR671" s="802"/>
      <c r="AGS671" s="802"/>
      <c r="AGT671" s="802"/>
      <c r="AGU671" s="802"/>
      <c r="AGV671" s="802"/>
      <c r="AGW671" s="802"/>
      <c r="AGX671" s="802"/>
      <c r="AGY671" s="802"/>
      <c r="AGZ671" s="802"/>
      <c r="AHA671" s="802"/>
      <c r="AHB671" s="802"/>
      <c r="AHC671" s="802"/>
      <c r="AHD671" s="802"/>
      <c r="AHE671" s="802"/>
      <c r="AHF671" s="802"/>
      <c r="AHG671" s="802"/>
      <c r="AHH671" s="802"/>
      <c r="AHI671" s="802"/>
      <c r="AHJ671" s="802"/>
      <c r="AHK671" s="802"/>
      <c r="AHL671" s="802"/>
      <c r="AHM671" s="802"/>
      <c r="AHN671" s="802"/>
      <c r="AHO671" s="802"/>
      <c r="AHP671" s="802"/>
      <c r="AHQ671" s="802"/>
      <c r="AHR671" s="802"/>
      <c r="AHS671" s="802"/>
      <c r="AHT671" s="802"/>
      <c r="AHU671" s="802"/>
      <c r="AHV671" s="802"/>
      <c r="AHW671" s="802"/>
      <c r="AHX671" s="802"/>
      <c r="AHY671" s="802"/>
      <c r="AHZ671" s="802"/>
      <c r="AIA671" s="802"/>
      <c r="AIB671" s="802"/>
      <c r="AIC671" s="802"/>
      <c r="AID671" s="802"/>
      <c r="AIE671" s="802"/>
      <c r="AIF671" s="802"/>
      <c r="AIG671" s="802"/>
      <c r="AIH671" s="802"/>
      <c r="AII671" s="802"/>
      <c r="AIJ671" s="802"/>
      <c r="AIK671" s="793"/>
      <c r="AIL671" s="793"/>
      <c r="AIM671" s="793"/>
      <c r="AIN671" s="793"/>
      <c r="AIO671" s="793"/>
      <c r="AIP671" s="793"/>
      <c r="AIQ671" s="793"/>
      <c r="AIR671" s="793"/>
      <c r="AIS671" s="793"/>
      <c r="AIT671" s="793"/>
      <c r="AIU671" s="793"/>
      <c r="AIV671" s="793"/>
      <c r="AIW671" s="793"/>
      <c r="AIX671" s="793"/>
      <c r="AIY671" s="793"/>
      <c r="AIZ671" s="793"/>
      <c r="AJA671" s="793"/>
      <c r="AJB671" s="793"/>
      <c r="AJC671" s="793"/>
      <c r="AJD671" s="793"/>
      <c r="AJE671" s="793"/>
      <c r="AJF671" s="793"/>
      <c r="AJG671" s="793"/>
      <c r="AJH671" s="793"/>
      <c r="AJI671" s="793"/>
      <c r="AJJ671" s="793"/>
      <c r="AJK671" s="793"/>
      <c r="AJL671" s="793"/>
      <c r="AJM671" s="793"/>
      <c r="AJN671" s="793"/>
      <c r="AJO671" s="793"/>
      <c r="AJP671" s="793"/>
      <c r="AJQ671" s="793"/>
      <c r="AJR671" s="793"/>
      <c r="AJS671" s="793"/>
      <c r="AJT671" s="793"/>
      <c r="AJU671" s="793"/>
      <c r="AJV671" s="793"/>
      <c r="AJW671" s="793"/>
      <c r="AJX671" s="793"/>
      <c r="AJY671" s="793"/>
      <c r="AJZ671" s="793"/>
      <c r="AKA671" s="793"/>
      <c r="AKB671" s="793"/>
      <c r="AKC671" s="793"/>
      <c r="AKD671" s="793"/>
      <c r="AKE671" s="793"/>
      <c r="AKF671" s="793"/>
      <c r="AKG671" s="793"/>
      <c r="AKH671" s="793"/>
      <c r="AKI671" s="793"/>
      <c r="AKJ671" s="793"/>
      <c r="AKK671" s="793"/>
      <c r="AKL671" s="793"/>
      <c r="AKM671" s="793"/>
      <c r="AKN671" s="793"/>
      <c r="AKO671" s="793"/>
      <c r="AKP671" s="793"/>
      <c r="AKQ671" s="793"/>
      <c r="AKR671" s="793"/>
      <c r="AKS671" s="793"/>
      <c r="AKT671" s="793"/>
      <c r="AKU671" s="793"/>
      <c r="AKV671" s="793"/>
      <c r="AKW671" s="793"/>
      <c r="AKX671" s="793"/>
      <c r="AKY671" s="793"/>
      <c r="AKZ671" s="793"/>
      <c r="ALA671" s="793"/>
      <c r="ALB671" s="793"/>
      <c r="ALC671" s="793"/>
      <c r="ALD671" s="793"/>
      <c r="ALE671" s="793"/>
      <c r="ALF671" s="793"/>
      <c r="ALG671" s="793"/>
      <c r="ALH671" s="793"/>
      <c r="ALI671" s="793"/>
      <c r="ALJ671" s="793"/>
      <c r="ALK671" s="793"/>
      <c r="ALL671" s="793"/>
      <c r="ALM671" s="793"/>
      <c r="ALN671" s="793"/>
      <c r="ALO671" s="793"/>
      <c r="ALP671" s="793"/>
      <c r="ALQ671" s="793"/>
      <c r="ALR671" s="793"/>
      <c r="ALS671" s="793"/>
      <c r="ALT671" s="793"/>
      <c r="ALU671" s="793"/>
      <c r="ALV671" s="793"/>
      <c r="ALW671" s="793"/>
      <c r="ALX671" s="793"/>
      <c r="ALY671" s="793"/>
      <c r="ALZ671" s="793"/>
      <c r="AMA671" s="793"/>
      <c r="AMB671" s="793"/>
      <c r="AMC671" s="793"/>
      <c r="AMD671" s="793"/>
      <c r="AME671" s="793"/>
      <c r="AMF671" s="793"/>
      <c r="AMG671" s="793"/>
      <c r="AMH671" s="793"/>
      <c r="AMI671" s="793"/>
      <c r="AMJ671" s="793"/>
      <c r="AMK671" s="793"/>
      <c r="AML671" s="793"/>
      <c r="AMM671" s="793"/>
      <c r="AMN671" s="793"/>
      <c r="AMO671" s="793"/>
      <c r="AMP671" s="793"/>
      <c r="AMQ671" s="793"/>
      <c r="AMR671" s="793"/>
      <c r="AMS671" s="793"/>
      <c r="AMT671" s="793"/>
      <c r="AMU671" s="793"/>
      <c r="AMV671" s="793"/>
      <c r="AMW671" s="793"/>
      <c r="AMX671" s="793"/>
      <c r="AMY671" s="793"/>
      <c r="AMZ671" s="793"/>
      <c r="ANA671" s="793"/>
      <c r="ANB671" s="793"/>
      <c r="ANC671" s="793"/>
      <c r="AND671" s="793"/>
      <c r="ANE671" s="793"/>
      <c r="ANF671" s="793"/>
      <c r="ANG671" s="793"/>
      <c r="ANH671" s="793"/>
      <c r="ANI671" s="793"/>
      <c r="ANJ671" s="793"/>
      <c r="ANK671" s="793"/>
      <c r="ANL671" s="793"/>
      <c r="ANM671" s="793"/>
      <c r="ANN671" s="793"/>
      <c r="ANO671" s="793"/>
      <c r="ANP671" s="793"/>
      <c r="ANQ671" s="793"/>
      <c r="ANR671" s="793"/>
      <c r="ANS671" s="793"/>
      <c r="ANT671" s="793"/>
      <c r="ANU671" s="793"/>
      <c r="ANV671" s="793"/>
      <c r="ANW671" s="793"/>
      <c r="ANX671" s="793"/>
      <c r="ANY671" s="793"/>
      <c r="ANZ671" s="793"/>
      <c r="AOA671" s="793"/>
      <c r="AOB671" s="793"/>
      <c r="AOC671" s="793"/>
      <c r="AOD671" s="793"/>
      <c r="AOE671" s="793"/>
      <c r="AOF671" s="793"/>
      <c r="AOG671" s="793"/>
      <c r="AOH671" s="793"/>
      <c r="AOI671" s="793"/>
      <c r="AOJ671" s="793"/>
      <c r="AOK671" s="793"/>
      <c r="AOL671" s="793"/>
      <c r="AOM671" s="793"/>
      <c r="AON671" s="793"/>
      <c r="AOO671" s="793"/>
      <c r="AOP671" s="793"/>
      <c r="AOQ671" s="793"/>
      <c r="AOR671" s="793"/>
      <c r="AOS671" s="793"/>
      <c r="AOT671" s="793"/>
      <c r="AOU671" s="793"/>
      <c r="AOV671" s="793"/>
      <c r="AOW671" s="793"/>
      <c r="AOX671" s="793"/>
      <c r="AOY671" s="793"/>
      <c r="AOZ671" s="793"/>
      <c r="APA671" s="793"/>
      <c r="APB671" s="793"/>
      <c r="APC671" s="793"/>
      <c r="APD671" s="793"/>
      <c r="APE671" s="793"/>
      <c r="APF671" s="793"/>
      <c r="APG671" s="793"/>
      <c r="APH671" s="793"/>
      <c r="API671" s="793"/>
      <c r="APJ671" s="793"/>
      <c r="APK671" s="793"/>
      <c r="APL671" s="793"/>
      <c r="APM671" s="793"/>
      <c r="APN671" s="793"/>
      <c r="APO671" s="793"/>
      <c r="APP671" s="793"/>
      <c r="APQ671" s="793"/>
      <c r="APR671" s="793"/>
      <c r="APS671" s="793"/>
      <c r="APT671" s="793"/>
      <c r="APU671" s="793"/>
      <c r="APV671" s="793"/>
      <c r="APW671" s="793"/>
      <c r="APX671" s="793"/>
      <c r="APY671" s="793"/>
      <c r="APZ671" s="793"/>
      <c r="AQA671" s="793"/>
      <c r="AQB671" s="793"/>
      <c r="AQC671" s="793"/>
      <c r="AQD671" s="793"/>
      <c r="AQE671" s="802"/>
      <c r="AQF671" s="802"/>
      <c r="AQG671" s="802"/>
      <c r="AQH671" s="802"/>
      <c r="AQI671" s="802"/>
      <c r="AQJ671" s="802"/>
      <c r="AQK671" s="802"/>
      <c r="AQL671" s="802"/>
      <c r="AQM671" s="802"/>
      <c r="AQN671" s="802"/>
      <c r="AQO671" s="802"/>
      <c r="AQP671" s="802"/>
      <c r="AQQ671" s="802"/>
      <c r="AQR671" s="802"/>
      <c r="AQS671" s="802"/>
      <c r="AQT671" s="802"/>
      <c r="AQU671" s="802"/>
      <c r="AQV671" s="802"/>
      <c r="AQW671" s="802"/>
      <c r="AQX671" s="802"/>
      <c r="AQY671" s="802"/>
      <c r="AQZ671" s="802"/>
      <c r="ARA671" s="802"/>
      <c r="ARB671" s="802"/>
      <c r="ARC671" s="802"/>
      <c r="ARD671" s="802"/>
      <c r="ARE671" s="802"/>
      <c r="ARF671" s="802"/>
      <c r="ARG671" s="802"/>
      <c r="ARH671" s="802"/>
      <c r="ARI671" s="802"/>
      <c r="ARJ671" s="802"/>
      <c r="ARK671" s="802"/>
      <c r="ARL671" s="802"/>
      <c r="ARM671" s="802"/>
      <c r="ARN671" s="802"/>
      <c r="ARO671" s="802"/>
      <c r="ARP671" s="802"/>
      <c r="ARQ671" s="802"/>
      <c r="ARR671" s="802"/>
      <c r="ARS671" s="802"/>
      <c r="ART671" s="802"/>
      <c r="ARU671" s="802"/>
      <c r="ARV671" s="802"/>
      <c r="ARW671" s="802"/>
      <c r="ARX671" s="802"/>
      <c r="ARY671" s="802"/>
      <c r="ARZ671" s="802"/>
      <c r="ASA671" s="802"/>
      <c r="ASB671" s="802"/>
      <c r="ASC671" s="802"/>
      <c r="ASD671" s="802"/>
      <c r="ASE671" s="802"/>
      <c r="ASF671" s="802"/>
      <c r="ASG671" s="802"/>
      <c r="ASH671" s="802"/>
      <c r="ASI671" s="802"/>
      <c r="ASJ671" s="802"/>
      <c r="ASK671" s="802"/>
      <c r="ASL671" s="802"/>
      <c r="ASM671" s="793"/>
      <c r="ASN671" s="793"/>
      <c r="ASO671" s="793"/>
      <c r="ASP671" s="793"/>
      <c r="ASQ671" s="793"/>
      <c r="ASR671" s="793"/>
      <c r="ASS671" s="793"/>
      <c r="AST671" s="793"/>
      <c r="ASU671" s="793"/>
      <c r="ASV671" s="793"/>
      <c r="ASW671" s="793"/>
      <c r="ASX671" s="793"/>
      <c r="ASY671" s="793"/>
      <c r="ASZ671" s="793"/>
      <c r="ATA671" s="793"/>
      <c r="ATB671" s="793"/>
      <c r="ATC671" s="793"/>
      <c r="ATD671" s="793"/>
      <c r="ATE671" s="793"/>
      <c r="ATF671" s="793"/>
      <c r="ATG671" s="793"/>
      <c r="ATH671" s="793"/>
      <c r="ATI671" s="793"/>
      <c r="ATJ671" s="793"/>
      <c r="ATK671" s="793"/>
      <c r="ATL671" s="793"/>
      <c r="ATM671" s="793"/>
      <c r="ATN671" s="793"/>
      <c r="ATO671" s="793"/>
      <c r="ATP671" s="793"/>
      <c r="ATQ671" s="609"/>
      <c r="ATS671"/>
      <c r="ATT671"/>
      <c r="ATU671"/>
      <c r="ATZ671" s="609"/>
      <c r="AUA671" s="522"/>
      <c r="AUB671" s="648"/>
      <c r="AUF671" s="178" t="str">
        <f ca="1">AUF668</f>
        <v>R</v>
      </c>
      <c r="AUG671" s="649" t="str">
        <f ca="1">IF(LEN(AUG668)=1,"0"&amp;AUG668,AUG668)</f>
        <v>05</v>
      </c>
      <c r="AUP671" s="649"/>
      <c r="AUR671" s="649"/>
      <c r="AUT671" s="649"/>
      <c r="AUU671" s="522"/>
      <c r="AUV671" s="522"/>
      <c r="AUW671" s="522"/>
      <c r="AUX671" s="522"/>
      <c r="AUY671" s="522"/>
      <c r="AUZ671" s="522"/>
      <c r="AVA671" s="658"/>
      <c r="AVB671" s="522"/>
      <c r="AVC671" s="522"/>
      <c r="AVD671" s="522"/>
      <c r="AVE671" s="522"/>
      <c r="AVI671" s="609"/>
      <c r="AZS671" s="609"/>
    </row>
    <row r="672" spans="21:1371" s="178" customFormat="1" ht="13.5">
      <c r="U672" s="781"/>
      <c r="V672" s="781"/>
      <c r="W672" s="781"/>
      <c r="AS672" s="802"/>
      <c r="AT672" s="802"/>
      <c r="AU672" s="802"/>
      <c r="AV672" s="802"/>
      <c r="AW672" s="802"/>
      <c r="AX672" s="802"/>
      <c r="AY672" s="802"/>
      <c r="AZ672" s="802"/>
      <c r="BA672" s="802"/>
      <c r="BB672" s="802"/>
      <c r="BC672" s="802"/>
      <c r="BD672" s="802"/>
      <c r="BE672" s="802"/>
      <c r="BF672" s="802"/>
      <c r="BG672" s="802"/>
      <c r="BH672" s="802"/>
      <c r="BI672" s="802"/>
      <c r="BJ672" s="802"/>
      <c r="BK672" s="802"/>
      <c r="BL672" s="802"/>
      <c r="BM672" s="802"/>
      <c r="BN672" s="802"/>
      <c r="BO672" s="802"/>
      <c r="BP672" s="802"/>
      <c r="BQ672" s="802"/>
      <c r="BR672" s="802"/>
      <c r="BS672" s="802"/>
      <c r="BT672" s="802"/>
      <c r="BU672" s="802"/>
      <c r="BV672" s="802"/>
      <c r="BW672" s="802"/>
      <c r="BX672" s="802"/>
      <c r="BY672" s="802"/>
      <c r="BZ672" s="802"/>
      <c r="CA672" s="802"/>
      <c r="CB672" s="802"/>
      <c r="CC672" s="802"/>
      <c r="CD672" s="802"/>
      <c r="CE672" s="802"/>
      <c r="CF672" s="802"/>
      <c r="CG672" s="802"/>
      <c r="CH672" s="802"/>
      <c r="CI672" s="802"/>
      <c r="CJ672" s="802"/>
      <c r="CK672" s="802"/>
      <c r="CL672" s="802"/>
      <c r="CM672" s="802"/>
      <c r="CN672" s="802"/>
      <c r="CO672" s="802"/>
      <c r="CP672" s="802"/>
      <c r="CQ672" s="802"/>
      <c r="CR672" s="802"/>
      <c r="CS672" s="802"/>
      <c r="CT672" s="802"/>
      <c r="CU672" s="802"/>
      <c r="CV672" s="802"/>
      <c r="CW672" s="802"/>
      <c r="CX672" s="802"/>
      <c r="CY672" s="802"/>
      <c r="CZ672" s="802"/>
      <c r="DA672" s="802"/>
      <c r="DB672" s="802"/>
      <c r="DC672" s="802"/>
      <c r="DD672" s="802"/>
      <c r="DE672" s="802"/>
      <c r="DF672" s="802"/>
      <c r="DG672" s="802"/>
      <c r="DH672" s="802"/>
      <c r="DI672" s="802"/>
      <c r="DJ672" s="802"/>
      <c r="DK672" s="802"/>
      <c r="DL672" s="802"/>
      <c r="DM672" s="802"/>
      <c r="DN672" s="802"/>
      <c r="DO672" s="802"/>
      <c r="DP672" s="802"/>
      <c r="DQ672" s="802"/>
      <c r="DR672" s="802"/>
      <c r="DS672" s="802"/>
      <c r="DT672" s="802"/>
      <c r="DU672" s="802"/>
      <c r="DV672" s="802"/>
      <c r="DW672" s="802"/>
      <c r="DX672" s="802"/>
      <c r="DY672" s="802"/>
      <c r="DZ672" s="802"/>
      <c r="EA672" s="802"/>
      <c r="EB672" s="802"/>
      <c r="EC672" s="802"/>
      <c r="ED672" s="802"/>
      <c r="EE672" s="802"/>
      <c r="EF672" s="802"/>
      <c r="EG672" s="802"/>
      <c r="EH672" s="802"/>
      <c r="EI672" s="802"/>
      <c r="EJ672" s="802"/>
      <c r="EK672" s="802"/>
      <c r="EL672" s="802"/>
      <c r="EM672" s="802"/>
      <c r="EN672" s="802"/>
      <c r="EO672" s="802"/>
      <c r="EP672" s="802"/>
      <c r="EQ672" s="802"/>
      <c r="ER672" s="802"/>
      <c r="ES672" s="802"/>
      <c r="ET672" s="802"/>
      <c r="EU672" s="802"/>
      <c r="EV672" s="802"/>
      <c r="EW672" s="802"/>
      <c r="EX672" s="802"/>
      <c r="EY672" s="802"/>
      <c r="EZ672" s="802"/>
      <c r="FA672" s="802"/>
      <c r="FB672" s="802"/>
      <c r="FC672" s="802"/>
      <c r="FD672" s="802"/>
      <c r="FE672" s="802"/>
      <c r="FF672" s="802"/>
      <c r="FG672" s="802"/>
      <c r="FH672" s="802"/>
      <c r="FI672" s="802"/>
      <c r="FJ672" s="802"/>
      <c r="FK672" s="802"/>
      <c r="FL672" s="802"/>
      <c r="FM672" s="802"/>
      <c r="FN672" s="802"/>
      <c r="FO672" s="802"/>
      <c r="FP672" s="802"/>
      <c r="FQ672" s="802"/>
      <c r="FR672" s="802"/>
      <c r="FS672" s="802"/>
      <c r="FT672" s="802"/>
      <c r="FU672" s="802"/>
      <c r="FV672" s="802"/>
      <c r="FW672" s="802"/>
      <c r="FX672" s="802"/>
      <c r="FY672" s="802"/>
      <c r="FZ672" s="802"/>
      <c r="GA672" s="802"/>
      <c r="GB672" s="802"/>
      <c r="GC672" s="802"/>
      <c r="GD672" s="802"/>
      <c r="GE672" s="802"/>
      <c r="GF672" s="802"/>
      <c r="GG672" s="802"/>
      <c r="GH672" s="802"/>
      <c r="GI672" s="802"/>
      <c r="GJ672" s="802"/>
      <c r="GK672" s="802"/>
      <c r="GL672" s="802"/>
      <c r="GM672" s="802"/>
      <c r="GN672" s="802"/>
      <c r="GO672" s="802"/>
      <c r="GP672" s="802"/>
      <c r="GQ672" s="802"/>
      <c r="GR672" s="802"/>
      <c r="GS672" s="802"/>
      <c r="GT672" s="802"/>
      <c r="GU672" s="802"/>
      <c r="GV672" s="802"/>
      <c r="GW672" s="802"/>
      <c r="GX672" s="802"/>
      <c r="GY672" s="802"/>
      <c r="GZ672" s="802"/>
      <c r="HA672" s="802"/>
      <c r="HB672" s="802"/>
      <c r="HC672" s="802"/>
      <c r="HD672" s="802"/>
      <c r="HE672" s="802"/>
      <c r="HF672" s="802"/>
      <c r="HG672" s="802"/>
      <c r="HH672" s="802"/>
      <c r="HI672" s="802"/>
      <c r="HJ672" s="802"/>
      <c r="HK672" s="802"/>
      <c r="HL672" s="802"/>
      <c r="HM672" s="802"/>
      <c r="HN672" s="802"/>
      <c r="HO672" s="802"/>
      <c r="HP672" s="802"/>
      <c r="HQ672" s="802"/>
      <c r="HR672" s="802"/>
      <c r="HS672" s="802"/>
      <c r="HT672" s="802"/>
      <c r="HU672" s="802"/>
      <c r="HV672" s="802"/>
      <c r="HW672" s="802"/>
      <c r="HX672" s="802"/>
      <c r="HY672" s="802"/>
      <c r="HZ672" s="802"/>
      <c r="IA672" s="802"/>
      <c r="IB672" s="802"/>
      <c r="IC672" s="802"/>
      <c r="ID672" s="802"/>
      <c r="IE672" s="802"/>
      <c r="IF672" s="802"/>
      <c r="IG672" s="802"/>
      <c r="IH672" s="802"/>
      <c r="II672" s="802"/>
      <c r="IJ672" s="802"/>
      <c r="IK672" s="802"/>
      <c r="IL672" s="802"/>
      <c r="IM672" s="802"/>
      <c r="IN672" s="802"/>
      <c r="IO672" s="802"/>
      <c r="IP672" s="802"/>
      <c r="IQ672" s="802"/>
      <c r="IR672" s="802"/>
      <c r="IS672" s="802"/>
      <c r="IT672" s="802"/>
      <c r="IU672" s="802"/>
      <c r="IV672" s="802"/>
      <c r="IW672" s="802"/>
      <c r="IX672" s="802"/>
      <c r="IY672" s="802"/>
      <c r="IZ672" s="802"/>
      <c r="JA672" s="802"/>
      <c r="JB672" s="802"/>
      <c r="JC672" s="802"/>
      <c r="JD672" s="802"/>
      <c r="JE672" s="802"/>
      <c r="JF672" s="802"/>
      <c r="JG672" s="802"/>
      <c r="JH672" s="802"/>
      <c r="JI672" s="802"/>
      <c r="JJ672" s="802"/>
      <c r="JK672" s="802"/>
      <c r="JL672" s="802"/>
      <c r="JM672" s="802"/>
      <c r="JN672" s="802"/>
      <c r="JO672" s="802"/>
      <c r="JP672" s="802"/>
      <c r="JQ672" s="802"/>
      <c r="JR672" s="802"/>
      <c r="JS672" s="802"/>
      <c r="JT672" s="802"/>
      <c r="JU672" s="802"/>
      <c r="JV672" s="802"/>
      <c r="JW672" s="802"/>
      <c r="JX672" s="802"/>
      <c r="JY672" s="802"/>
      <c r="JZ672" s="802"/>
      <c r="KA672" s="802"/>
      <c r="KB672" s="802"/>
      <c r="KC672" s="802"/>
      <c r="KD672" s="802"/>
      <c r="KE672" s="802"/>
      <c r="KF672" s="802"/>
      <c r="KG672" s="802"/>
      <c r="KH672" s="802"/>
      <c r="KI672" s="802"/>
      <c r="KJ672" s="802"/>
      <c r="KK672" s="802"/>
      <c r="KL672" s="802"/>
      <c r="KM672" s="802"/>
      <c r="KN672" s="802"/>
      <c r="KO672" s="802"/>
      <c r="KP672" s="802"/>
      <c r="KQ672" s="802"/>
      <c r="KR672" s="802"/>
      <c r="KS672" s="802"/>
      <c r="KT672" s="802"/>
      <c r="KU672" s="802"/>
      <c r="KV672" s="802"/>
      <c r="KW672" s="802"/>
      <c r="KX672" s="802"/>
      <c r="KY672" s="802"/>
      <c r="KZ672" s="802"/>
      <c r="LA672" s="802"/>
      <c r="LB672" s="802"/>
      <c r="LC672" s="802"/>
      <c r="LD672" s="802"/>
      <c r="LE672" s="802"/>
      <c r="LF672" s="802"/>
      <c r="LG672" s="802"/>
      <c r="LH672" s="802"/>
      <c r="LI672" s="802"/>
      <c r="LJ672" s="802"/>
      <c r="LK672" s="802"/>
      <c r="LL672" s="802"/>
      <c r="LM672" s="802"/>
      <c r="LN672" s="802"/>
      <c r="LO672" s="802"/>
      <c r="LP672" s="802"/>
      <c r="LQ672" s="802"/>
      <c r="LR672" s="802"/>
      <c r="LS672" s="802"/>
      <c r="LT672" s="802"/>
      <c r="LU672" s="802"/>
      <c r="LV672" s="802"/>
      <c r="LW672" s="802"/>
      <c r="LX672" s="802"/>
      <c r="LY672" s="802"/>
      <c r="LZ672" s="802"/>
      <c r="MA672" s="802"/>
      <c r="MB672" s="802"/>
      <c r="MC672" s="802"/>
      <c r="MD672" s="802"/>
      <c r="ME672" s="802"/>
      <c r="MF672" s="802"/>
      <c r="MG672" s="802"/>
      <c r="MH672" s="802"/>
      <c r="MI672" s="802"/>
      <c r="MJ672" s="802"/>
      <c r="MK672" s="802"/>
      <c r="ML672" s="802"/>
      <c r="MM672" s="802"/>
      <c r="MN672" s="802"/>
      <c r="MO672" s="802"/>
      <c r="MP672" s="802"/>
      <c r="MQ672" s="802"/>
      <c r="MR672" s="802"/>
      <c r="MS672" s="802"/>
      <c r="MT672" s="802"/>
      <c r="MU672" s="802"/>
      <c r="MV672" s="802"/>
      <c r="MW672" s="802"/>
      <c r="MX672" s="802"/>
      <c r="MY672" s="802"/>
      <c r="MZ672" s="802"/>
      <c r="NA672" s="802"/>
      <c r="NB672" s="802"/>
      <c r="NC672" s="802"/>
      <c r="ND672" s="802"/>
      <c r="NE672" s="802"/>
      <c r="NF672" s="802"/>
      <c r="NG672" s="802"/>
      <c r="NH672" s="802"/>
      <c r="NI672" s="802"/>
      <c r="NJ672" s="802"/>
      <c r="NK672" s="802"/>
      <c r="NL672" s="802"/>
      <c r="NM672" s="802"/>
      <c r="NN672" s="802"/>
      <c r="NO672" s="802"/>
      <c r="NP672" s="802"/>
      <c r="NQ672" s="802"/>
      <c r="NR672" s="802"/>
      <c r="NS672" s="802"/>
      <c r="NT672" s="802"/>
      <c r="NU672" s="802"/>
      <c r="NV672" s="802"/>
      <c r="NW672" s="802"/>
      <c r="NX672" s="802"/>
      <c r="NY672" s="802"/>
      <c r="NZ672" s="802"/>
      <c r="OA672" s="802"/>
      <c r="OB672" s="802"/>
      <c r="OC672" s="802"/>
      <c r="OD672" s="802"/>
      <c r="OE672" s="802"/>
      <c r="OF672" s="802"/>
      <c r="OG672" s="802"/>
      <c r="OH672" s="802"/>
      <c r="OI672" s="802"/>
      <c r="OJ672" s="802"/>
      <c r="OK672" s="802"/>
      <c r="OL672" s="802"/>
      <c r="OM672" s="802"/>
      <c r="ON672" s="802"/>
      <c r="OO672" s="802"/>
      <c r="OP672" s="802"/>
      <c r="OQ672" s="802"/>
      <c r="OR672" s="802"/>
      <c r="OS672" s="802"/>
      <c r="OT672" s="802"/>
      <c r="OU672" s="802"/>
      <c r="OV672" s="802"/>
      <c r="OW672" s="802"/>
      <c r="OX672" s="802"/>
      <c r="OY672" s="802"/>
      <c r="OZ672" s="802"/>
      <c r="PA672" s="802"/>
      <c r="PB672" s="802"/>
      <c r="PC672" s="802"/>
      <c r="PD672" s="802"/>
      <c r="PE672" s="802"/>
      <c r="PF672" s="802"/>
      <c r="PG672" s="802"/>
      <c r="PH672" s="802"/>
      <c r="PI672" s="802"/>
      <c r="PJ672" s="802"/>
      <c r="PK672" s="802"/>
      <c r="PL672" s="802"/>
      <c r="PM672" s="802"/>
      <c r="PN672" s="802"/>
      <c r="PO672" s="802"/>
      <c r="PP672" s="802"/>
      <c r="PQ672" s="802"/>
      <c r="PR672" s="802"/>
      <c r="PS672" s="802"/>
      <c r="PT672" s="802"/>
      <c r="PU672" s="802"/>
      <c r="PV672" s="802"/>
      <c r="PW672" s="802"/>
      <c r="PX672" s="802"/>
      <c r="PY672" s="802"/>
      <c r="PZ672" s="802"/>
      <c r="QA672" s="802"/>
      <c r="QB672" s="802"/>
      <c r="QC672" s="802"/>
      <c r="QD672" s="802"/>
      <c r="QE672" s="802"/>
      <c r="QF672" s="802"/>
      <c r="QG672" s="802"/>
      <c r="QH672" s="802"/>
      <c r="QI672" s="802"/>
      <c r="QJ672" s="802"/>
      <c r="QK672" s="802"/>
      <c r="QL672" s="802"/>
      <c r="QM672" s="802"/>
      <c r="QN672" s="802"/>
      <c r="QO672" s="802"/>
      <c r="QP672" s="802"/>
      <c r="QQ672" s="802"/>
      <c r="QR672" s="802"/>
      <c r="QS672" s="802"/>
      <c r="QT672" s="802"/>
      <c r="QU672" s="802"/>
      <c r="QV672" s="802"/>
      <c r="QW672" s="802"/>
      <c r="QX672" s="802"/>
      <c r="QY672" s="802"/>
      <c r="QZ672" s="802"/>
      <c r="RA672" s="802"/>
      <c r="RB672" s="802"/>
      <c r="RC672" s="802"/>
      <c r="RD672" s="802"/>
      <c r="RE672" s="802"/>
      <c r="RF672" s="802"/>
      <c r="RG672" s="802"/>
      <c r="RH672" s="802"/>
      <c r="RI672" s="802"/>
      <c r="RJ672" s="802"/>
      <c r="RK672" s="802"/>
      <c r="RL672" s="802"/>
      <c r="RM672" s="802"/>
      <c r="RN672" s="802"/>
      <c r="RO672" s="802"/>
      <c r="RP672" s="802"/>
      <c r="RQ672" s="802"/>
      <c r="RR672" s="802"/>
      <c r="RS672" s="802"/>
      <c r="RT672" s="802"/>
      <c r="RU672" s="802"/>
      <c r="RV672" s="802"/>
      <c r="RW672" s="802"/>
      <c r="RX672" s="802"/>
      <c r="RY672" s="802"/>
      <c r="RZ672" s="802"/>
      <c r="SA672" s="802"/>
      <c r="SB672" s="802"/>
      <c r="SC672" s="802"/>
      <c r="SD672" s="802"/>
      <c r="SE672" s="802"/>
      <c r="SF672" s="802"/>
      <c r="SG672" s="802"/>
      <c r="SH672" s="802"/>
      <c r="SI672" s="802"/>
      <c r="SJ672" s="802"/>
      <c r="SK672" s="802"/>
      <c r="SL672" s="802"/>
      <c r="SM672" s="802"/>
      <c r="SN672" s="802"/>
      <c r="SO672" s="802"/>
      <c r="SP672" s="802"/>
      <c r="SQ672" s="802"/>
      <c r="SR672" s="802"/>
      <c r="SS672" s="802"/>
      <c r="ST672" s="802"/>
      <c r="SU672" s="802"/>
      <c r="SV672" s="802"/>
      <c r="SW672" s="802"/>
      <c r="SX672" s="802"/>
      <c r="SY672" s="802"/>
      <c r="SZ672" s="802"/>
      <c r="TA672" s="802"/>
      <c r="TB672" s="802"/>
      <c r="TC672" s="802"/>
      <c r="TD672" s="802"/>
      <c r="TE672" s="802"/>
      <c r="TF672" s="802"/>
      <c r="TG672" s="802"/>
      <c r="TH672" s="802"/>
      <c r="TI672" s="802"/>
      <c r="TJ672" s="802"/>
      <c r="TK672" s="802"/>
      <c r="TL672" s="802"/>
      <c r="TM672" s="802"/>
      <c r="TN672" s="802"/>
      <c r="TO672" s="802"/>
      <c r="TP672" s="802"/>
      <c r="TQ672" s="802"/>
      <c r="TR672" s="802"/>
      <c r="TS672" s="802"/>
      <c r="TT672" s="802"/>
      <c r="TU672" s="802"/>
      <c r="TV672" s="802"/>
      <c r="TW672" s="802"/>
      <c r="TX672" s="802"/>
      <c r="TY672" s="802"/>
      <c r="TZ672" s="802"/>
      <c r="UA672" s="802"/>
      <c r="UB672" s="802"/>
      <c r="UC672" s="802"/>
      <c r="UD672" s="802"/>
      <c r="UE672" s="802"/>
      <c r="UF672" s="802"/>
      <c r="UG672" s="802"/>
      <c r="UH672" s="802"/>
      <c r="UI672" s="802"/>
      <c r="UJ672" s="802"/>
      <c r="UK672" s="802"/>
      <c r="UL672" s="802"/>
      <c r="UM672" s="802"/>
      <c r="UN672" s="802"/>
      <c r="UO672" s="802"/>
      <c r="UP672" s="802"/>
      <c r="UQ672" s="802"/>
      <c r="UR672" s="802"/>
      <c r="US672" s="802"/>
      <c r="UT672" s="802"/>
      <c r="UU672" s="802"/>
      <c r="UV672" s="802"/>
      <c r="UW672" s="802"/>
      <c r="UX672" s="802"/>
      <c r="UY672" s="802"/>
      <c r="UZ672" s="802"/>
      <c r="VA672" s="802"/>
      <c r="VB672" s="802"/>
      <c r="VC672" s="802"/>
      <c r="VD672" s="802"/>
      <c r="VE672" s="802"/>
      <c r="VF672" s="802"/>
      <c r="VG672" s="802"/>
      <c r="VH672" s="802"/>
      <c r="VI672" s="802"/>
      <c r="VJ672" s="802"/>
      <c r="VK672" s="802"/>
      <c r="VL672" s="802"/>
      <c r="VM672" s="802"/>
      <c r="VN672" s="802"/>
      <c r="VO672" s="802"/>
      <c r="VP672" s="802"/>
      <c r="VQ672" s="802"/>
      <c r="VR672" s="802"/>
      <c r="VS672" s="802"/>
      <c r="VT672" s="802"/>
      <c r="VU672" s="802"/>
      <c r="VV672" s="802"/>
      <c r="VW672" s="802"/>
      <c r="VX672" s="802"/>
      <c r="VY672" s="802"/>
      <c r="VZ672" s="802"/>
      <c r="WA672" s="802"/>
      <c r="WB672" s="802"/>
      <c r="WC672" s="802"/>
      <c r="WD672" s="802"/>
      <c r="WE672" s="802"/>
      <c r="WF672" s="802"/>
      <c r="WG672" s="802"/>
      <c r="WH672" s="802"/>
      <c r="WI672" s="802"/>
      <c r="WJ672" s="802"/>
      <c r="WK672" s="802"/>
      <c r="WL672" s="802"/>
      <c r="WM672" s="802"/>
      <c r="WN672" s="802"/>
      <c r="WO672" s="802"/>
      <c r="WP672" s="802"/>
      <c r="WQ672" s="802"/>
      <c r="WR672" s="802"/>
      <c r="WS672" s="802"/>
      <c r="WT672" s="802"/>
      <c r="WU672" s="802"/>
      <c r="WV672" s="802"/>
      <c r="WW672" s="802"/>
      <c r="WX672" s="802"/>
      <c r="WY672" s="802"/>
      <c r="WZ672" s="802"/>
      <c r="XA672" s="802"/>
      <c r="XB672" s="802"/>
      <c r="XC672" s="802"/>
      <c r="XD672" s="802"/>
      <c r="XE672" s="802"/>
      <c r="XF672" s="802"/>
      <c r="XG672" s="802"/>
      <c r="XH672" s="802"/>
      <c r="XI672" s="802"/>
      <c r="XJ672" s="802"/>
      <c r="XK672" s="802"/>
      <c r="XL672" s="802"/>
      <c r="XM672" s="802"/>
      <c r="XN672" s="802"/>
      <c r="XO672" s="802"/>
      <c r="XP672" s="802"/>
      <c r="XQ672" s="802"/>
      <c r="XR672" s="802"/>
      <c r="XS672" s="802"/>
      <c r="XT672" s="802"/>
      <c r="XU672" s="802"/>
      <c r="XV672" s="802"/>
      <c r="XW672" s="802"/>
      <c r="XX672" s="802"/>
      <c r="XY672" s="802"/>
      <c r="XZ672" s="802"/>
      <c r="YA672" s="802"/>
      <c r="YB672" s="802"/>
      <c r="YC672" s="802"/>
      <c r="YD672" s="802"/>
      <c r="YE672" s="802"/>
      <c r="YF672" s="802"/>
      <c r="YG672" s="802"/>
      <c r="YH672" s="802"/>
      <c r="YI672" s="802"/>
      <c r="YJ672" s="802"/>
      <c r="YK672" s="802"/>
      <c r="YL672" s="802"/>
      <c r="YM672" s="802"/>
      <c r="YN672" s="802"/>
      <c r="YO672" s="802"/>
      <c r="YP672" s="802"/>
      <c r="YQ672" s="802"/>
      <c r="YR672" s="802"/>
      <c r="YS672" s="802"/>
      <c r="YT672" s="802"/>
      <c r="YU672" s="802"/>
      <c r="YV672" s="802"/>
      <c r="YW672" s="802"/>
      <c r="YX672" s="802"/>
      <c r="YY672" s="802"/>
      <c r="YZ672" s="802"/>
      <c r="ZA672" s="802"/>
      <c r="ZB672" s="802"/>
      <c r="ZC672" s="802"/>
      <c r="ZD672" s="802"/>
      <c r="ZE672" s="802"/>
      <c r="ZF672" s="802"/>
      <c r="ZG672" s="802"/>
      <c r="ZH672" s="802"/>
      <c r="ZI672" s="802"/>
      <c r="ZJ672" s="802"/>
      <c r="ZK672" s="802"/>
      <c r="ZL672" s="802"/>
      <c r="ZM672" s="802"/>
      <c r="ZN672" s="802"/>
      <c r="ZO672" s="802"/>
      <c r="ZP672" s="802"/>
      <c r="ZQ672" s="802"/>
      <c r="ZR672" s="802"/>
      <c r="ZS672" s="802"/>
      <c r="ZT672" s="802"/>
      <c r="ZU672" s="802"/>
      <c r="ZV672" s="802"/>
      <c r="ZW672" s="802"/>
      <c r="ZX672" s="802"/>
      <c r="ZY672" s="802"/>
      <c r="ZZ672" s="802"/>
      <c r="AAA672" s="802"/>
      <c r="AAB672" s="802"/>
      <c r="AAC672" s="802"/>
      <c r="AAD672" s="802"/>
      <c r="AAE672" s="802"/>
      <c r="AAF672" s="802"/>
      <c r="AAG672" s="802"/>
      <c r="AAH672" s="802"/>
      <c r="AAI672" s="802"/>
      <c r="AAJ672" s="802"/>
      <c r="AAK672" s="802"/>
      <c r="AAL672" s="802"/>
      <c r="AAM672" s="802"/>
      <c r="AAN672" s="802"/>
      <c r="AAO672" s="802"/>
      <c r="AAP672" s="802"/>
      <c r="AAQ672" s="802"/>
      <c r="AAR672" s="802"/>
      <c r="AAS672" s="802"/>
      <c r="AAT672" s="802"/>
      <c r="AAU672" s="802"/>
      <c r="AAV672" s="802"/>
      <c r="AAW672" s="802"/>
      <c r="AAX672" s="802"/>
      <c r="AAY672" s="802"/>
      <c r="AAZ672" s="802"/>
      <c r="ABA672" s="802"/>
      <c r="ABB672" s="802"/>
      <c r="ABC672" s="802"/>
      <c r="ABD672" s="802"/>
      <c r="ABE672" s="802"/>
      <c r="ABF672" s="802"/>
      <c r="ABG672" s="802"/>
      <c r="ABH672" s="802"/>
      <c r="ABI672" s="802"/>
      <c r="ABJ672" s="802"/>
      <c r="ABK672" s="802"/>
      <c r="ABL672" s="802"/>
      <c r="ABM672" s="802"/>
      <c r="ABN672" s="802"/>
      <c r="ABO672" s="802"/>
      <c r="ABP672" s="802"/>
      <c r="ABQ672" s="802"/>
      <c r="ABR672" s="802"/>
      <c r="ABS672" s="802"/>
      <c r="ABT672" s="802"/>
      <c r="ABU672" s="802"/>
      <c r="ABV672" s="802"/>
      <c r="ABW672" s="802"/>
      <c r="ABX672" s="802"/>
      <c r="ABY672" s="802"/>
      <c r="ABZ672" s="802"/>
      <c r="ACA672" s="802"/>
      <c r="ACB672" s="802"/>
      <c r="ACC672" s="802"/>
      <c r="ACD672" s="802"/>
      <c r="ACE672" s="802"/>
      <c r="ACF672" s="802"/>
      <c r="ACG672" s="802"/>
      <c r="ACH672" s="802"/>
      <c r="ACI672" s="802"/>
      <c r="ACJ672" s="802"/>
      <c r="ACK672" s="802"/>
      <c r="ACL672" s="802"/>
      <c r="ACM672" s="802"/>
      <c r="ACN672" s="802"/>
      <c r="ACO672" s="802"/>
      <c r="ACP672" s="802"/>
      <c r="ACQ672" s="802"/>
      <c r="ACR672" s="802"/>
      <c r="ACS672" s="802"/>
      <c r="ACT672" s="802"/>
      <c r="ACU672" s="802"/>
      <c r="ACV672" s="802"/>
      <c r="ACW672" s="802"/>
      <c r="ACX672" s="802"/>
      <c r="ACY672" s="802"/>
      <c r="ACZ672" s="802"/>
      <c r="ADA672" s="802"/>
      <c r="ADB672" s="802"/>
      <c r="ADC672" s="802"/>
      <c r="ADD672" s="802"/>
      <c r="ADE672" s="802"/>
      <c r="ADF672" s="802"/>
      <c r="ADG672" s="802"/>
      <c r="ADH672" s="802"/>
      <c r="ADI672" s="802"/>
      <c r="ADJ672" s="802"/>
      <c r="ADK672" s="802"/>
      <c r="ADL672" s="802"/>
      <c r="ADM672" s="802"/>
      <c r="ADN672" s="802"/>
      <c r="ADO672" s="802"/>
      <c r="ADP672" s="802"/>
      <c r="ADQ672" s="802"/>
      <c r="ADR672" s="802"/>
      <c r="ADS672" s="802"/>
      <c r="ADT672" s="802"/>
      <c r="ADU672" s="802"/>
      <c r="ADV672" s="802"/>
      <c r="ADW672" s="802"/>
      <c r="ADX672" s="802"/>
      <c r="ADY672" s="802"/>
      <c r="ADZ672" s="802"/>
      <c r="AEA672" s="802"/>
      <c r="AEB672" s="802"/>
      <c r="AEC672" s="802"/>
      <c r="AED672" s="802"/>
      <c r="AEE672" s="802"/>
      <c r="AEF672" s="802"/>
      <c r="AEG672" s="802"/>
      <c r="AEH672" s="802"/>
      <c r="AEI672" s="802"/>
      <c r="AEJ672" s="802"/>
      <c r="AEK672" s="802"/>
      <c r="AEL672" s="802"/>
      <c r="AEM672" s="802"/>
      <c r="AEN672" s="802"/>
      <c r="AEO672" s="802"/>
      <c r="AEP672" s="802"/>
      <c r="AEQ672" s="802"/>
      <c r="AER672" s="802"/>
      <c r="AES672" s="802"/>
      <c r="AET672" s="802"/>
      <c r="AEU672" s="802"/>
      <c r="AEV672" s="802"/>
      <c r="AEW672" s="802"/>
      <c r="AEX672" s="802"/>
      <c r="AEY672" s="802"/>
      <c r="AEZ672" s="802"/>
      <c r="AFA672" s="802"/>
      <c r="AFB672" s="802"/>
      <c r="AFC672" s="802"/>
      <c r="AFD672" s="802"/>
      <c r="AFE672" s="802"/>
      <c r="AFF672" s="802"/>
      <c r="AFG672" s="802"/>
      <c r="AFH672" s="802"/>
      <c r="AFI672" s="802"/>
      <c r="AFJ672" s="802"/>
      <c r="AFK672" s="802"/>
      <c r="AFL672" s="802"/>
      <c r="AFM672" s="802"/>
      <c r="AFN672" s="802"/>
      <c r="AFO672" s="802"/>
      <c r="AFP672" s="802"/>
      <c r="AFQ672" s="802"/>
      <c r="AFR672" s="802"/>
      <c r="AFS672" s="802"/>
      <c r="AFT672" s="802"/>
      <c r="AFU672" s="802"/>
      <c r="AFV672" s="802"/>
      <c r="AFW672" s="802"/>
      <c r="AFX672" s="802"/>
      <c r="AFY672" s="802"/>
      <c r="AFZ672" s="802"/>
      <c r="AGA672" s="802"/>
      <c r="AGB672" s="802"/>
      <c r="AGC672" s="802"/>
      <c r="AGD672" s="802"/>
      <c r="AGE672" s="802"/>
      <c r="AGF672" s="802"/>
      <c r="AGG672" s="802"/>
      <c r="AGH672" s="802"/>
      <c r="AGI672" s="802"/>
      <c r="AGJ672" s="802"/>
      <c r="AGK672" s="802"/>
      <c r="AGL672" s="802"/>
      <c r="AGM672" s="802"/>
      <c r="AGN672" s="802"/>
      <c r="AGO672" s="802"/>
      <c r="AGP672" s="802"/>
      <c r="AGQ672" s="802"/>
      <c r="AGR672" s="802"/>
      <c r="AGS672" s="802"/>
      <c r="AGT672" s="802"/>
      <c r="AGU672" s="802"/>
      <c r="AGV672" s="802"/>
      <c r="AGW672" s="802"/>
      <c r="AGX672" s="802"/>
      <c r="AGY672" s="802"/>
      <c r="AGZ672" s="802"/>
      <c r="AHA672" s="802"/>
      <c r="AHB672" s="802"/>
      <c r="AHC672" s="802"/>
      <c r="AHD672" s="802"/>
      <c r="AHE672" s="802"/>
      <c r="AHF672" s="802"/>
      <c r="AHG672" s="802"/>
      <c r="AHH672" s="802"/>
      <c r="AHI672" s="802"/>
      <c r="AHJ672" s="802"/>
      <c r="AHK672" s="802"/>
      <c r="AHL672" s="802"/>
      <c r="AHM672" s="802"/>
      <c r="AHN672" s="802"/>
      <c r="AHO672" s="802"/>
      <c r="AHP672" s="802"/>
      <c r="AHQ672" s="802"/>
      <c r="AHR672" s="802"/>
      <c r="AHS672" s="802"/>
      <c r="AHT672" s="802"/>
      <c r="AHU672" s="802"/>
      <c r="AHV672" s="802"/>
      <c r="AHW672" s="802"/>
      <c r="AHX672" s="802"/>
      <c r="AHY672" s="802"/>
      <c r="AHZ672" s="802"/>
      <c r="AIA672" s="802"/>
      <c r="AIB672" s="802"/>
      <c r="AIC672" s="802"/>
      <c r="AID672" s="802"/>
      <c r="AIE672" s="802"/>
      <c r="AIF672" s="802"/>
      <c r="AIG672" s="802"/>
      <c r="AIH672" s="802"/>
      <c r="AII672" s="802"/>
      <c r="AIJ672" s="802"/>
      <c r="AIK672" s="793"/>
      <c r="AIL672" s="793"/>
      <c r="AIM672" s="793"/>
      <c r="AIN672" s="793"/>
      <c r="AIO672" s="793"/>
      <c r="AIP672" s="793"/>
      <c r="AIQ672" s="793"/>
      <c r="AIR672" s="793"/>
      <c r="AIS672" s="793"/>
      <c r="AIT672" s="793"/>
      <c r="AIU672" s="793"/>
      <c r="AIV672" s="793"/>
      <c r="AIW672" s="793"/>
      <c r="AIX672" s="793"/>
      <c r="AIY672" s="793"/>
      <c r="AIZ672" s="793"/>
      <c r="AJA672" s="793"/>
      <c r="AJB672" s="793"/>
      <c r="AJC672" s="793"/>
      <c r="AJD672" s="793"/>
      <c r="AJE672" s="793"/>
      <c r="AJF672" s="793"/>
      <c r="AJG672" s="793"/>
      <c r="AJH672" s="793"/>
      <c r="AJI672" s="793"/>
      <c r="AJJ672" s="793"/>
      <c r="AJK672" s="793"/>
      <c r="AJL672" s="793"/>
      <c r="AJM672" s="793"/>
      <c r="AJN672" s="793"/>
      <c r="AJO672" s="793"/>
      <c r="AJP672" s="793"/>
      <c r="AJQ672" s="793"/>
      <c r="AJR672" s="793"/>
      <c r="AJS672" s="793"/>
      <c r="AJT672" s="793"/>
      <c r="AJU672" s="793"/>
      <c r="AJV672" s="793"/>
      <c r="AJW672" s="793"/>
      <c r="AJX672" s="793"/>
      <c r="AJY672" s="793"/>
      <c r="AJZ672" s="793"/>
      <c r="AKA672" s="793"/>
      <c r="AKB672" s="793"/>
      <c r="AKC672" s="793"/>
      <c r="AKD672" s="793"/>
      <c r="AKE672" s="793"/>
      <c r="AKF672" s="793"/>
      <c r="AKG672" s="793"/>
      <c r="AKH672" s="793"/>
      <c r="AKI672" s="793"/>
      <c r="AKJ672" s="793"/>
      <c r="AKK672" s="793"/>
      <c r="AKL672" s="793"/>
      <c r="AKM672" s="793"/>
      <c r="AKN672" s="793"/>
      <c r="AKO672" s="793"/>
      <c r="AKP672" s="793"/>
      <c r="AKQ672" s="793"/>
      <c r="AKR672" s="793"/>
      <c r="AKS672" s="793"/>
      <c r="AKT672" s="793"/>
      <c r="AKU672" s="793"/>
      <c r="AKV672" s="793"/>
      <c r="AKW672" s="793"/>
      <c r="AKX672" s="793"/>
      <c r="AKY672" s="793"/>
      <c r="AKZ672" s="793"/>
      <c r="ALA672" s="793"/>
      <c r="ALB672" s="793"/>
      <c r="ALC672" s="793"/>
      <c r="ALD672" s="793"/>
      <c r="ALE672" s="793"/>
      <c r="ALF672" s="793"/>
      <c r="ALG672" s="793"/>
      <c r="ALH672" s="793"/>
      <c r="ALI672" s="793"/>
      <c r="ALJ672" s="793"/>
      <c r="ALK672" s="793"/>
      <c r="ALL672" s="793"/>
      <c r="ALM672" s="793"/>
      <c r="ALN672" s="793"/>
      <c r="ALO672" s="793"/>
      <c r="ALP672" s="793"/>
      <c r="ALQ672" s="793"/>
      <c r="ALR672" s="793"/>
      <c r="ALS672" s="793"/>
      <c r="ALT672" s="793"/>
      <c r="ALU672" s="793"/>
      <c r="ALV672" s="793"/>
      <c r="ALW672" s="793"/>
      <c r="ALX672" s="793"/>
      <c r="ALY672" s="793"/>
      <c r="ALZ672" s="793"/>
      <c r="AMA672" s="793"/>
      <c r="AMB672" s="793"/>
      <c r="AMC672" s="793"/>
      <c r="AMD672" s="793"/>
      <c r="AME672" s="793"/>
      <c r="AMF672" s="793"/>
      <c r="AMG672" s="793"/>
      <c r="AMH672" s="793"/>
      <c r="AMI672" s="793"/>
      <c r="AMJ672" s="793"/>
      <c r="AMK672" s="793"/>
      <c r="AML672" s="793"/>
      <c r="AMM672" s="793"/>
      <c r="AMN672" s="793"/>
      <c r="AMO672" s="793"/>
      <c r="AMP672" s="793"/>
      <c r="AMQ672" s="793"/>
      <c r="AMR672" s="793"/>
      <c r="AMS672" s="793"/>
      <c r="AMT672" s="793"/>
      <c r="AMU672" s="793"/>
      <c r="AMV672" s="793"/>
      <c r="AMW672" s="793"/>
      <c r="AMX672" s="793"/>
      <c r="AMY672" s="793"/>
      <c r="AMZ672" s="793"/>
      <c r="ANA672" s="793"/>
      <c r="ANB672" s="793"/>
      <c r="ANC672" s="793"/>
      <c r="AND672" s="793"/>
      <c r="ANE672" s="793"/>
      <c r="ANF672" s="793"/>
      <c r="ANG672" s="793"/>
      <c r="ANH672" s="793"/>
      <c r="ANI672" s="793"/>
      <c r="ANJ672" s="793"/>
      <c r="ANK672" s="793"/>
      <c r="ANL672" s="793"/>
      <c r="ANM672" s="793"/>
      <c r="ANN672" s="793"/>
      <c r="ANO672" s="793"/>
      <c r="ANP672" s="793"/>
      <c r="ANQ672" s="793"/>
      <c r="ANR672" s="793"/>
      <c r="ANS672" s="793"/>
      <c r="ANT672" s="793"/>
      <c r="ANU672" s="793"/>
      <c r="ANV672" s="793"/>
      <c r="ANW672" s="793"/>
      <c r="ANX672" s="793"/>
      <c r="ANY672" s="793"/>
      <c r="ANZ672" s="793"/>
      <c r="AOA672" s="793"/>
      <c r="AOB672" s="793"/>
      <c r="AOC672" s="793"/>
      <c r="AOD672" s="793"/>
      <c r="AOE672" s="793"/>
      <c r="AOF672" s="793"/>
      <c r="AOG672" s="793"/>
      <c r="AOH672" s="793"/>
      <c r="AOI672" s="793"/>
      <c r="AOJ672" s="793"/>
      <c r="AOK672" s="793"/>
      <c r="AOL672" s="793"/>
      <c r="AOM672" s="793"/>
      <c r="AON672" s="793"/>
      <c r="AOO672" s="793"/>
      <c r="AOP672" s="793"/>
      <c r="AOQ672" s="793"/>
      <c r="AOR672" s="793"/>
      <c r="AOS672" s="793"/>
      <c r="AOT672" s="793"/>
      <c r="AOU672" s="793"/>
      <c r="AOV672" s="793"/>
      <c r="AOW672" s="793"/>
      <c r="AOX672" s="793"/>
      <c r="AOY672" s="793"/>
      <c r="AOZ672" s="793"/>
      <c r="APA672" s="793"/>
      <c r="APB672" s="793"/>
      <c r="APC672" s="793"/>
      <c r="APD672" s="793"/>
      <c r="APE672" s="793"/>
      <c r="APF672" s="793"/>
      <c r="APG672" s="793"/>
      <c r="APH672" s="793"/>
      <c r="API672" s="793"/>
      <c r="APJ672" s="793"/>
      <c r="APK672" s="793"/>
      <c r="APL672" s="793"/>
      <c r="APM672" s="793"/>
      <c r="APN672" s="793"/>
      <c r="APO672" s="793"/>
      <c r="APP672" s="793"/>
      <c r="APQ672" s="793"/>
      <c r="APR672" s="793"/>
      <c r="APS672" s="793"/>
      <c r="APT672" s="793"/>
      <c r="APU672" s="793"/>
      <c r="APV672" s="793"/>
      <c r="APW672" s="793"/>
      <c r="APX672" s="793"/>
      <c r="APY672" s="793"/>
      <c r="APZ672" s="793"/>
      <c r="AQA672" s="793"/>
      <c r="AQB672" s="793"/>
      <c r="AQC672" s="793"/>
      <c r="AQD672" s="793"/>
      <c r="AQE672" s="802"/>
      <c r="AQF672" s="802"/>
      <c r="AQG672" s="802"/>
      <c r="AQH672" s="802"/>
      <c r="AQI672" s="802"/>
      <c r="AQJ672" s="802"/>
      <c r="AQK672" s="802"/>
      <c r="AQL672" s="802"/>
      <c r="AQM672" s="802"/>
      <c r="AQN672" s="802"/>
      <c r="AQO672" s="802"/>
      <c r="AQP672" s="802"/>
      <c r="AQQ672" s="802"/>
      <c r="AQR672" s="802"/>
      <c r="AQS672" s="802"/>
      <c r="AQT672" s="802"/>
      <c r="AQU672" s="802"/>
      <c r="AQV672" s="802"/>
      <c r="AQW672" s="802"/>
      <c r="AQX672" s="802"/>
      <c r="AQY672" s="802"/>
      <c r="AQZ672" s="802"/>
      <c r="ARA672" s="802"/>
      <c r="ARB672" s="802"/>
      <c r="ARC672" s="802"/>
      <c r="ARD672" s="802"/>
      <c r="ARE672" s="802"/>
      <c r="ARF672" s="802"/>
      <c r="ARG672" s="802"/>
      <c r="ARH672" s="802"/>
      <c r="ARI672" s="802"/>
      <c r="ARJ672" s="802"/>
      <c r="ARK672" s="802"/>
      <c r="ARL672" s="802"/>
      <c r="ARM672" s="802"/>
      <c r="ARN672" s="802"/>
      <c r="ARO672" s="802"/>
      <c r="ARP672" s="802"/>
      <c r="ARQ672" s="802"/>
      <c r="ARR672" s="802"/>
      <c r="ARS672" s="802"/>
      <c r="ART672" s="802"/>
      <c r="ARU672" s="802"/>
      <c r="ARV672" s="802"/>
      <c r="ARW672" s="802"/>
      <c r="ARX672" s="802"/>
      <c r="ARY672" s="802"/>
      <c r="ARZ672" s="802"/>
      <c r="ASA672" s="802"/>
      <c r="ASB672" s="802"/>
      <c r="ASC672" s="802"/>
      <c r="ASD672" s="802"/>
      <c r="ASE672" s="802"/>
      <c r="ASF672" s="802"/>
      <c r="ASG672" s="802"/>
      <c r="ASH672" s="802"/>
      <c r="ASI672" s="802"/>
      <c r="ASJ672" s="802"/>
      <c r="ASK672" s="802"/>
      <c r="ASL672" s="802"/>
      <c r="ASM672" s="793"/>
      <c r="ASN672" s="793"/>
      <c r="ASO672" s="793"/>
      <c r="ASP672" s="793"/>
      <c r="ASQ672" s="793"/>
      <c r="ASR672" s="793"/>
      <c r="ASS672" s="793"/>
      <c r="AST672" s="793"/>
      <c r="ASU672" s="793"/>
      <c r="ASV672" s="793"/>
      <c r="ASW672" s="793"/>
      <c r="ASX672" s="793"/>
      <c r="ASY672" s="793"/>
      <c r="ASZ672" s="793"/>
      <c r="ATA672" s="793"/>
      <c r="ATB672" s="793"/>
      <c r="ATC672" s="793"/>
      <c r="ATD672" s="793"/>
      <c r="ATE672" s="793"/>
      <c r="ATF672" s="793"/>
      <c r="ATG672" s="793"/>
      <c r="ATH672" s="793"/>
      <c r="ATI672" s="793"/>
      <c r="ATJ672" s="793"/>
      <c r="ATK672" s="793"/>
      <c r="ATL672" s="793"/>
      <c r="ATM672" s="793"/>
      <c r="ATN672" s="793"/>
      <c r="ATO672" s="793"/>
      <c r="ATP672" s="793"/>
      <c r="ATQ672" s="609"/>
      <c r="ATS672"/>
      <c r="ATT672"/>
      <c r="ATU672"/>
      <c r="ATZ672" s="609"/>
      <c r="AUA672" s="522"/>
      <c r="AUB672" s="648"/>
      <c r="AUC672" s="1093" t="s">
        <v>98</v>
      </c>
      <c r="AUD672" s="1093"/>
      <c r="AUE672" s="1093"/>
      <c r="AUF672" s="1093"/>
      <c r="AUG672" s="1093"/>
      <c r="AUH672" s="1093"/>
      <c r="AUI672" s="1093"/>
      <c r="AUP672" s="649"/>
      <c r="AUR672" s="649"/>
      <c r="AUT672" s="649"/>
      <c r="AUU672" s="522"/>
      <c r="AUV672" s="522"/>
      <c r="AUW672" s="522"/>
      <c r="AUX672" s="522"/>
      <c r="AUY672" s="522"/>
      <c r="AUZ672" s="522"/>
      <c r="AVA672" s="658"/>
      <c r="AVB672" s="522"/>
      <c r="AVC672" s="522"/>
      <c r="AVD672" s="522"/>
      <c r="AVE672" s="522"/>
      <c r="AVF672" s="83"/>
      <c r="AVG672" s="83"/>
      <c r="AVH672" s="83"/>
      <c r="AVI672" s="609"/>
      <c r="AZS672" s="609"/>
    </row>
    <row r="673" spans="21:1371" s="178" customFormat="1" ht="13.5">
      <c r="U673" s="781"/>
      <c r="V673" s="781"/>
      <c r="W673" s="781"/>
      <c r="AS673" s="802"/>
      <c r="AT673" s="802"/>
      <c r="AU673" s="802"/>
      <c r="AV673" s="802"/>
      <c r="AW673" s="802"/>
      <c r="AX673" s="802"/>
      <c r="AY673" s="802"/>
      <c r="AZ673" s="802"/>
      <c r="BA673" s="802"/>
      <c r="BB673" s="802"/>
      <c r="BC673" s="802"/>
      <c r="BD673" s="802"/>
      <c r="BE673" s="802"/>
      <c r="BF673" s="802"/>
      <c r="BG673" s="802"/>
      <c r="BH673" s="802"/>
      <c r="BI673" s="802"/>
      <c r="BJ673" s="802"/>
      <c r="BK673" s="802"/>
      <c r="BL673" s="802"/>
      <c r="BM673" s="802"/>
      <c r="BN673" s="802"/>
      <c r="BO673" s="802"/>
      <c r="BP673" s="802"/>
      <c r="BQ673" s="802"/>
      <c r="BR673" s="802"/>
      <c r="BS673" s="802"/>
      <c r="BT673" s="802"/>
      <c r="BU673" s="802"/>
      <c r="BV673" s="802"/>
      <c r="BW673" s="802"/>
      <c r="BX673" s="802"/>
      <c r="BY673" s="802"/>
      <c r="BZ673" s="802"/>
      <c r="CA673" s="802"/>
      <c r="CB673" s="802"/>
      <c r="CC673" s="802"/>
      <c r="CD673" s="802"/>
      <c r="CE673" s="802"/>
      <c r="CF673" s="802"/>
      <c r="CG673" s="802"/>
      <c r="CH673" s="802"/>
      <c r="CI673" s="802"/>
      <c r="CJ673" s="802"/>
      <c r="CK673" s="802"/>
      <c r="CL673" s="802"/>
      <c r="CM673" s="802"/>
      <c r="CN673" s="802"/>
      <c r="CO673" s="802"/>
      <c r="CP673" s="802"/>
      <c r="CQ673" s="802"/>
      <c r="CR673" s="802"/>
      <c r="CS673" s="802"/>
      <c r="CT673" s="802"/>
      <c r="CU673" s="802"/>
      <c r="CV673" s="802"/>
      <c r="CW673" s="802"/>
      <c r="CX673" s="802"/>
      <c r="CY673" s="802"/>
      <c r="CZ673" s="802"/>
      <c r="DA673" s="802"/>
      <c r="DB673" s="802"/>
      <c r="DC673" s="802"/>
      <c r="DD673" s="802"/>
      <c r="DE673" s="802"/>
      <c r="DF673" s="802"/>
      <c r="DG673" s="802"/>
      <c r="DH673" s="802"/>
      <c r="DI673" s="802"/>
      <c r="DJ673" s="802"/>
      <c r="DK673" s="802"/>
      <c r="DL673" s="802"/>
      <c r="DM673" s="802"/>
      <c r="DN673" s="802"/>
      <c r="DO673" s="802"/>
      <c r="DP673" s="802"/>
      <c r="DQ673" s="802"/>
      <c r="DR673" s="802"/>
      <c r="DS673" s="802"/>
      <c r="DT673" s="802"/>
      <c r="DU673" s="802"/>
      <c r="DV673" s="802"/>
      <c r="DW673" s="802"/>
      <c r="DX673" s="802"/>
      <c r="DY673" s="802"/>
      <c r="DZ673" s="802"/>
      <c r="EA673" s="802"/>
      <c r="EB673" s="802"/>
      <c r="EC673" s="802"/>
      <c r="ED673" s="802"/>
      <c r="EE673" s="802"/>
      <c r="EF673" s="802"/>
      <c r="EG673" s="802"/>
      <c r="EH673" s="802"/>
      <c r="EI673" s="802"/>
      <c r="EJ673" s="802"/>
      <c r="EK673" s="802"/>
      <c r="EL673" s="802"/>
      <c r="EM673" s="802"/>
      <c r="EN673" s="802"/>
      <c r="EO673" s="802"/>
      <c r="EP673" s="802"/>
      <c r="EQ673" s="802"/>
      <c r="ER673" s="802"/>
      <c r="ES673" s="802"/>
      <c r="ET673" s="802"/>
      <c r="EU673" s="802"/>
      <c r="EV673" s="802"/>
      <c r="EW673" s="802"/>
      <c r="EX673" s="802"/>
      <c r="EY673" s="802"/>
      <c r="EZ673" s="802"/>
      <c r="FA673" s="802"/>
      <c r="FB673" s="802"/>
      <c r="FC673" s="802"/>
      <c r="FD673" s="802"/>
      <c r="FE673" s="802"/>
      <c r="FF673" s="802"/>
      <c r="FG673" s="802"/>
      <c r="FH673" s="802"/>
      <c r="FI673" s="802"/>
      <c r="FJ673" s="802"/>
      <c r="FK673" s="802"/>
      <c r="FL673" s="802"/>
      <c r="FM673" s="802"/>
      <c r="FN673" s="802"/>
      <c r="FO673" s="802"/>
      <c r="FP673" s="802"/>
      <c r="FQ673" s="802"/>
      <c r="FR673" s="802"/>
      <c r="FS673" s="802"/>
      <c r="FT673" s="802"/>
      <c r="FU673" s="802"/>
      <c r="FV673" s="802"/>
      <c r="FW673" s="802"/>
      <c r="FX673" s="802"/>
      <c r="FY673" s="802"/>
      <c r="FZ673" s="802"/>
      <c r="GA673" s="802"/>
      <c r="GB673" s="802"/>
      <c r="GC673" s="802"/>
      <c r="GD673" s="802"/>
      <c r="GE673" s="802"/>
      <c r="GF673" s="802"/>
      <c r="GG673" s="802"/>
      <c r="GH673" s="802"/>
      <c r="GI673" s="802"/>
      <c r="GJ673" s="802"/>
      <c r="GK673" s="802"/>
      <c r="GL673" s="802"/>
      <c r="GM673" s="802"/>
      <c r="GN673" s="802"/>
      <c r="GO673" s="802"/>
      <c r="GP673" s="802"/>
      <c r="GQ673" s="802"/>
      <c r="GR673" s="802"/>
      <c r="GS673" s="802"/>
      <c r="GT673" s="802"/>
      <c r="GU673" s="802"/>
      <c r="GV673" s="802"/>
      <c r="GW673" s="802"/>
      <c r="GX673" s="802"/>
      <c r="GY673" s="802"/>
      <c r="GZ673" s="802"/>
      <c r="HA673" s="802"/>
      <c r="HB673" s="802"/>
      <c r="HC673" s="802"/>
      <c r="HD673" s="802"/>
      <c r="HE673" s="802"/>
      <c r="HF673" s="802"/>
      <c r="HG673" s="802"/>
      <c r="HH673" s="802"/>
      <c r="HI673" s="802"/>
      <c r="HJ673" s="802"/>
      <c r="HK673" s="802"/>
      <c r="HL673" s="802"/>
      <c r="HM673" s="802"/>
      <c r="HN673" s="802"/>
      <c r="HO673" s="802"/>
      <c r="HP673" s="802"/>
      <c r="HQ673" s="802"/>
      <c r="HR673" s="802"/>
      <c r="HS673" s="802"/>
      <c r="HT673" s="802"/>
      <c r="HU673" s="802"/>
      <c r="HV673" s="802"/>
      <c r="HW673" s="802"/>
      <c r="HX673" s="802"/>
      <c r="HY673" s="802"/>
      <c r="HZ673" s="802"/>
      <c r="IA673" s="802"/>
      <c r="IB673" s="802"/>
      <c r="IC673" s="802"/>
      <c r="ID673" s="802"/>
      <c r="IE673" s="802"/>
      <c r="IF673" s="802"/>
      <c r="IG673" s="802"/>
      <c r="IH673" s="802"/>
      <c r="II673" s="802"/>
      <c r="IJ673" s="802"/>
      <c r="IK673" s="802"/>
      <c r="IL673" s="802"/>
      <c r="IM673" s="802"/>
      <c r="IN673" s="802"/>
      <c r="IO673" s="802"/>
      <c r="IP673" s="802"/>
      <c r="IQ673" s="802"/>
      <c r="IR673" s="802"/>
      <c r="IS673" s="802"/>
      <c r="IT673" s="802"/>
      <c r="IU673" s="802"/>
      <c r="IV673" s="802"/>
      <c r="IW673" s="802"/>
      <c r="IX673" s="802"/>
      <c r="IY673" s="802"/>
      <c r="IZ673" s="802"/>
      <c r="JA673" s="802"/>
      <c r="JB673" s="802"/>
      <c r="JC673" s="802"/>
      <c r="JD673" s="802"/>
      <c r="JE673" s="802"/>
      <c r="JF673" s="802"/>
      <c r="JG673" s="802"/>
      <c r="JH673" s="802"/>
      <c r="JI673" s="802"/>
      <c r="JJ673" s="802"/>
      <c r="JK673" s="802"/>
      <c r="JL673" s="802"/>
      <c r="JM673" s="802"/>
      <c r="JN673" s="802"/>
      <c r="JO673" s="802"/>
      <c r="JP673" s="802"/>
      <c r="JQ673" s="802"/>
      <c r="JR673" s="802"/>
      <c r="JS673" s="802"/>
      <c r="JT673" s="802"/>
      <c r="JU673" s="802"/>
      <c r="JV673" s="802"/>
      <c r="JW673" s="802"/>
      <c r="JX673" s="802"/>
      <c r="JY673" s="802"/>
      <c r="JZ673" s="802"/>
      <c r="KA673" s="802"/>
      <c r="KB673" s="802"/>
      <c r="KC673" s="802"/>
      <c r="KD673" s="802"/>
      <c r="KE673" s="802"/>
      <c r="KF673" s="802"/>
      <c r="KG673" s="802"/>
      <c r="KH673" s="802"/>
      <c r="KI673" s="802"/>
      <c r="KJ673" s="802"/>
      <c r="KK673" s="802"/>
      <c r="KL673" s="802"/>
      <c r="KM673" s="802"/>
      <c r="KN673" s="802"/>
      <c r="KO673" s="802"/>
      <c r="KP673" s="802"/>
      <c r="KQ673" s="802"/>
      <c r="KR673" s="802"/>
      <c r="KS673" s="802"/>
      <c r="KT673" s="802"/>
      <c r="KU673" s="802"/>
      <c r="KV673" s="802"/>
      <c r="KW673" s="802"/>
      <c r="KX673" s="802"/>
      <c r="KY673" s="802"/>
      <c r="KZ673" s="802"/>
      <c r="LA673" s="802"/>
      <c r="LB673" s="802"/>
      <c r="LC673" s="802"/>
      <c r="LD673" s="802"/>
      <c r="LE673" s="802"/>
      <c r="LF673" s="802"/>
      <c r="LG673" s="802"/>
      <c r="LH673" s="802"/>
      <c r="LI673" s="802"/>
      <c r="LJ673" s="802"/>
      <c r="LK673" s="802"/>
      <c r="LL673" s="802"/>
      <c r="LM673" s="802"/>
      <c r="LN673" s="802"/>
      <c r="LO673" s="802"/>
      <c r="LP673" s="802"/>
      <c r="LQ673" s="802"/>
      <c r="LR673" s="802"/>
      <c r="LS673" s="802"/>
      <c r="LT673" s="802"/>
      <c r="LU673" s="802"/>
      <c r="LV673" s="802"/>
      <c r="LW673" s="802"/>
      <c r="LX673" s="802"/>
      <c r="LY673" s="802"/>
      <c r="LZ673" s="802"/>
      <c r="MA673" s="802"/>
      <c r="MB673" s="802"/>
      <c r="MC673" s="802"/>
      <c r="MD673" s="802"/>
      <c r="ME673" s="802"/>
      <c r="MF673" s="802"/>
      <c r="MG673" s="802"/>
      <c r="MH673" s="802"/>
      <c r="MI673" s="802"/>
      <c r="MJ673" s="802"/>
      <c r="MK673" s="802"/>
      <c r="ML673" s="802"/>
      <c r="MM673" s="802"/>
      <c r="MN673" s="802"/>
      <c r="MO673" s="802"/>
      <c r="MP673" s="802"/>
      <c r="MQ673" s="802"/>
      <c r="MR673" s="802"/>
      <c r="MS673" s="802"/>
      <c r="MT673" s="802"/>
      <c r="MU673" s="802"/>
      <c r="MV673" s="802"/>
      <c r="MW673" s="802"/>
      <c r="MX673" s="802"/>
      <c r="MY673" s="802"/>
      <c r="MZ673" s="802"/>
      <c r="NA673" s="802"/>
      <c r="NB673" s="802"/>
      <c r="NC673" s="802"/>
      <c r="ND673" s="802"/>
      <c r="NE673" s="802"/>
      <c r="NF673" s="802"/>
      <c r="NG673" s="802"/>
      <c r="NH673" s="802"/>
      <c r="NI673" s="802"/>
      <c r="NJ673" s="802"/>
      <c r="NK673" s="802"/>
      <c r="NL673" s="802"/>
      <c r="NM673" s="802"/>
      <c r="NN673" s="802"/>
      <c r="NO673" s="802"/>
      <c r="NP673" s="802"/>
      <c r="NQ673" s="802"/>
      <c r="NR673" s="802"/>
      <c r="NS673" s="802"/>
      <c r="NT673" s="802"/>
      <c r="NU673" s="802"/>
      <c r="NV673" s="802"/>
      <c r="NW673" s="802"/>
      <c r="NX673" s="802"/>
      <c r="NY673" s="802"/>
      <c r="NZ673" s="802"/>
      <c r="OA673" s="802"/>
      <c r="OB673" s="802"/>
      <c r="OC673" s="802"/>
      <c r="OD673" s="802"/>
      <c r="OE673" s="802"/>
      <c r="OF673" s="802"/>
      <c r="OG673" s="802"/>
      <c r="OH673" s="802"/>
      <c r="OI673" s="802"/>
      <c r="OJ673" s="802"/>
      <c r="OK673" s="802"/>
      <c r="OL673" s="802"/>
      <c r="OM673" s="802"/>
      <c r="ON673" s="802"/>
      <c r="OO673" s="802"/>
      <c r="OP673" s="802"/>
      <c r="OQ673" s="802"/>
      <c r="OR673" s="802"/>
      <c r="OS673" s="802"/>
      <c r="OT673" s="802"/>
      <c r="OU673" s="802"/>
      <c r="OV673" s="802"/>
      <c r="OW673" s="802"/>
      <c r="OX673" s="802"/>
      <c r="OY673" s="802"/>
      <c r="OZ673" s="802"/>
      <c r="PA673" s="802"/>
      <c r="PB673" s="802"/>
      <c r="PC673" s="802"/>
      <c r="PD673" s="802"/>
      <c r="PE673" s="802"/>
      <c r="PF673" s="802"/>
      <c r="PG673" s="802"/>
      <c r="PH673" s="802"/>
      <c r="PI673" s="802"/>
      <c r="PJ673" s="802"/>
      <c r="PK673" s="802"/>
      <c r="PL673" s="802"/>
      <c r="PM673" s="802"/>
      <c r="PN673" s="802"/>
      <c r="PO673" s="802"/>
      <c r="PP673" s="802"/>
      <c r="PQ673" s="802"/>
      <c r="PR673" s="802"/>
      <c r="PS673" s="802"/>
      <c r="PT673" s="802"/>
      <c r="PU673" s="802"/>
      <c r="PV673" s="802"/>
      <c r="PW673" s="802"/>
      <c r="PX673" s="802"/>
      <c r="PY673" s="802"/>
      <c r="PZ673" s="802"/>
      <c r="QA673" s="802"/>
      <c r="QB673" s="802"/>
      <c r="QC673" s="802"/>
      <c r="QD673" s="802"/>
      <c r="QE673" s="802"/>
      <c r="QF673" s="802"/>
      <c r="QG673" s="802"/>
      <c r="QH673" s="802"/>
      <c r="QI673" s="802"/>
      <c r="QJ673" s="802"/>
      <c r="QK673" s="802"/>
      <c r="QL673" s="802"/>
      <c r="QM673" s="802"/>
      <c r="QN673" s="802"/>
      <c r="QO673" s="802"/>
      <c r="QP673" s="802"/>
      <c r="QQ673" s="802"/>
      <c r="QR673" s="802"/>
      <c r="QS673" s="802"/>
      <c r="QT673" s="802"/>
      <c r="QU673" s="802"/>
      <c r="QV673" s="802"/>
      <c r="QW673" s="802"/>
      <c r="QX673" s="802"/>
      <c r="QY673" s="802"/>
      <c r="QZ673" s="802"/>
      <c r="RA673" s="802"/>
      <c r="RB673" s="802"/>
      <c r="RC673" s="802"/>
      <c r="RD673" s="802"/>
      <c r="RE673" s="802"/>
      <c r="RF673" s="802"/>
      <c r="RG673" s="802"/>
      <c r="RH673" s="802"/>
      <c r="RI673" s="802"/>
      <c r="RJ673" s="802"/>
      <c r="RK673" s="802"/>
      <c r="RL673" s="802"/>
      <c r="RM673" s="802"/>
      <c r="RN673" s="802"/>
      <c r="RO673" s="802"/>
      <c r="RP673" s="802"/>
      <c r="RQ673" s="802"/>
      <c r="RR673" s="802"/>
      <c r="RS673" s="802"/>
      <c r="RT673" s="802"/>
      <c r="RU673" s="802"/>
      <c r="RV673" s="802"/>
      <c r="RW673" s="802"/>
      <c r="RX673" s="802"/>
      <c r="RY673" s="802"/>
      <c r="RZ673" s="802"/>
      <c r="SA673" s="802"/>
      <c r="SB673" s="802"/>
      <c r="SC673" s="802"/>
      <c r="SD673" s="802"/>
      <c r="SE673" s="802"/>
      <c r="SF673" s="802"/>
      <c r="SG673" s="802"/>
      <c r="SH673" s="802"/>
      <c r="SI673" s="802"/>
      <c r="SJ673" s="802"/>
      <c r="SK673" s="802"/>
      <c r="SL673" s="802"/>
      <c r="SM673" s="802"/>
      <c r="SN673" s="802"/>
      <c r="SO673" s="802"/>
      <c r="SP673" s="802"/>
      <c r="SQ673" s="802"/>
      <c r="SR673" s="802"/>
      <c r="SS673" s="802"/>
      <c r="ST673" s="802"/>
      <c r="SU673" s="802"/>
      <c r="SV673" s="802"/>
      <c r="SW673" s="802"/>
      <c r="SX673" s="802"/>
      <c r="SY673" s="802"/>
      <c r="SZ673" s="802"/>
      <c r="TA673" s="802"/>
      <c r="TB673" s="802"/>
      <c r="TC673" s="802"/>
      <c r="TD673" s="802"/>
      <c r="TE673" s="802"/>
      <c r="TF673" s="802"/>
      <c r="TG673" s="802"/>
      <c r="TH673" s="802"/>
      <c r="TI673" s="802"/>
      <c r="TJ673" s="802"/>
      <c r="TK673" s="802"/>
      <c r="TL673" s="802"/>
      <c r="TM673" s="802"/>
      <c r="TN673" s="802"/>
      <c r="TO673" s="802"/>
      <c r="TP673" s="802"/>
      <c r="TQ673" s="802"/>
      <c r="TR673" s="802"/>
      <c r="TS673" s="802"/>
      <c r="TT673" s="802"/>
      <c r="TU673" s="802"/>
      <c r="TV673" s="802"/>
      <c r="TW673" s="802"/>
      <c r="TX673" s="802"/>
      <c r="TY673" s="802"/>
      <c r="TZ673" s="802"/>
      <c r="UA673" s="802"/>
      <c r="UB673" s="802"/>
      <c r="UC673" s="802"/>
      <c r="UD673" s="802"/>
      <c r="UE673" s="802"/>
      <c r="UF673" s="802"/>
      <c r="UG673" s="802"/>
      <c r="UH673" s="802"/>
      <c r="UI673" s="802"/>
      <c r="UJ673" s="802"/>
      <c r="UK673" s="802"/>
      <c r="UL673" s="802"/>
      <c r="UM673" s="802"/>
      <c r="UN673" s="802"/>
      <c r="UO673" s="802"/>
      <c r="UP673" s="802"/>
      <c r="UQ673" s="802"/>
      <c r="UR673" s="802"/>
      <c r="US673" s="802"/>
      <c r="UT673" s="802"/>
      <c r="UU673" s="802"/>
      <c r="UV673" s="802"/>
      <c r="UW673" s="802"/>
      <c r="UX673" s="802"/>
      <c r="UY673" s="802"/>
      <c r="UZ673" s="802"/>
      <c r="VA673" s="802"/>
      <c r="VB673" s="802"/>
      <c r="VC673" s="802"/>
      <c r="VD673" s="802"/>
      <c r="VE673" s="802"/>
      <c r="VF673" s="802"/>
      <c r="VG673" s="802"/>
      <c r="VH673" s="802"/>
      <c r="VI673" s="802"/>
      <c r="VJ673" s="802"/>
      <c r="VK673" s="802"/>
      <c r="VL673" s="802"/>
      <c r="VM673" s="802"/>
      <c r="VN673" s="802"/>
      <c r="VO673" s="802"/>
      <c r="VP673" s="802"/>
      <c r="VQ673" s="802"/>
      <c r="VR673" s="802"/>
      <c r="VS673" s="802"/>
      <c r="VT673" s="802"/>
      <c r="VU673" s="802"/>
      <c r="VV673" s="802"/>
      <c r="VW673" s="802"/>
      <c r="VX673" s="802"/>
      <c r="VY673" s="802"/>
      <c r="VZ673" s="802"/>
      <c r="WA673" s="802"/>
      <c r="WB673" s="802"/>
      <c r="WC673" s="802"/>
      <c r="WD673" s="802"/>
      <c r="WE673" s="802"/>
      <c r="WF673" s="802"/>
      <c r="WG673" s="802"/>
      <c r="WH673" s="802"/>
      <c r="WI673" s="802"/>
      <c r="WJ673" s="802"/>
      <c r="WK673" s="802"/>
      <c r="WL673" s="802"/>
      <c r="WM673" s="802"/>
      <c r="WN673" s="802"/>
      <c r="WO673" s="802"/>
      <c r="WP673" s="802"/>
      <c r="WQ673" s="802"/>
      <c r="WR673" s="802"/>
      <c r="WS673" s="802"/>
      <c r="WT673" s="802"/>
      <c r="WU673" s="802"/>
      <c r="WV673" s="802"/>
      <c r="WW673" s="802"/>
      <c r="WX673" s="802"/>
      <c r="WY673" s="802"/>
      <c r="WZ673" s="802"/>
      <c r="XA673" s="802"/>
      <c r="XB673" s="802"/>
      <c r="XC673" s="802"/>
      <c r="XD673" s="802"/>
      <c r="XE673" s="802"/>
      <c r="XF673" s="802"/>
      <c r="XG673" s="802"/>
      <c r="XH673" s="802"/>
      <c r="XI673" s="802"/>
      <c r="XJ673" s="802"/>
      <c r="XK673" s="802"/>
      <c r="XL673" s="802"/>
      <c r="XM673" s="802"/>
      <c r="XN673" s="802"/>
      <c r="XO673" s="802"/>
      <c r="XP673" s="802"/>
      <c r="XQ673" s="802"/>
      <c r="XR673" s="802"/>
      <c r="XS673" s="802"/>
      <c r="XT673" s="802"/>
      <c r="XU673" s="802"/>
      <c r="XV673" s="802"/>
      <c r="XW673" s="802"/>
      <c r="XX673" s="802"/>
      <c r="XY673" s="802"/>
      <c r="XZ673" s="802"/>
      <c r="YA673" s="802"/>
      <c r="YB673" s="802"/>
      <c r="YC673" s="802"/>
      <c r="YD673" s="802"/>
      <c r="YE673" s="802"/>
      <c r="YF673" s="802"/>
      <c r="YG673" s="802"/>
      <c r="YH673" s="802"/>
      <c r="YI673" s="802"/>
      <c r="YJ673" s="802"/>
      <c r="YK673" s="802"/>
      <c r="YL673" s="802"/>
      <c r="YM673" s="802"/>
      <c r="YN673" s="802"/>
      <c r="YO673" s="802"/>
      <c r="YP673" s="802"/>
      <c r="YQ673" s="802"/>
      <c r="YR673" s="802"/>
      <c r="YS673" s="802"/>
      <c r="YT673" s="802"/>
      <c r="YU673" s="802"/>
      <c r="YV673" s="802"/>
      <c r="YW673" s="802"/>
      <c r="YX673" s="802"/>
      <c r="YY673" s="802"/>
      <c r="YZ673" s="802"/>
      <c r="ZA673" s="802"/>
      <c r="ZB673" s="802"/>
      <c r="ZC673" s="802"/>
      <c r="ZD673" s="802"/>
      <c r="ZE673" s="802"/>
      <c r="ZF673" s="802"/>
      <c r="ZG673" s="802"/>
      <c r="ZH673" s="802"/>
      <c r="ZI673" s="802"/>
      <c r="ZJ673" s="802"/>
      <c r="ZK673" s="802"/>
      <c r="ZL673" s="802"/>
      <c r="ZM673" s="802"/>
      <c r="ZN673" s="802"/>
      <c r="ZO673" s="802"/>
      <c r="ZP673" s="802"/>
      <c r="ZQ673" s="802"/>
      <c r="ZR673" s="802"/>
      <c r="ZS673" s="802"/>
      <c r="ZT673" s="802"/>
      <c r="ZU673" s="802"/>
      <c r="ZV673" s="802"/>
      <c r="ZW673" s="802"/>
      <c r="ZX673" s="802"/>
      <c r="ZY673" s="802"/>
      <c r="ZZ673" s="802"/>
      <c r="AAA673" s="802"/>
      <c r="AAB673" s="802"/>
      <c r="AAC673" s="802"/>
      <c r="AAD673" s="802"/>
      <c r="AAE673" s="802"/>
      <c r="AAF673" s="802"/>
      <c r="AAG673" s="802"/>
      <c r="AAH673" s="802"/>
      <c r="AAI673" s="802"/>
      <c r="AAJ673" s="802"/>
      <c r="AAK673" s="802"/>
      <c r="AAL673" s="802"/>
      <c r="AAM673" s="802"/>
      <c r="AAN673" s="802"/>
      <c r="AAO673" s="802"/>
      <c r="AAP673" s="802"/>
      <c r="AAQ673" s="802"/>
      <c r="AAR673" s="802"/>
      <c r="AAS673" s="802"/>
      <c r="AAT673" s="802"/>
      <c r="AAU673" s="802"/>
      <c r="AAV673" s="802"/>
      <c r="AAW673" s="802"/>
      <c r="AAX673" s="802"/>
      <c r="AAY673" s="802"/>
      <c r="AAZ673" s="802"/>
      <c r="ABA673" s="802"/>
      <c r="ABB673" s="802"/>
      <c r="ABC673" s="802"/>
      <c r="ABD673" s="802"/>
      <c r="ABE673" s="802"/>
      <c r="ABF673" s="802"/>
      <c r="ABG673" s="802"/>
      <c r="ABH673" s="802"/>
      <c r="ABI673" s="802"/>
      <c r="ABJ673" s="802"/>
      <c r="ABK673" s="802"/>
      <c r="ABL673" s="802"/>
      <c r="ABM673" s="802"/>
      <c r="ABN673" s="802"/>
      <c r="ABO673" s="802"/>
      <c r="ABP673" s="802"/>
      <c r="ABQ673" s="802"/>
      <c r="ABR673" s="802"/>
      <c r="ABS673" s="802"/>
      <c r="ABT673" s="802"/>
      <c r="ABU673" s="802"/>
      <c r="ABV673" s="802"/>
      <c r="ABW673" s="802"/>
      <c r="ABX673" s="802"/>
      <c r="ABY673" s="802"/>
      <c r="ABZ673" s="802"/>
      <c r="ACA673" s="802"/>
      <c r="ACB673" s="802"/>
      <c r="ACC673" s="802"/>
      <c r="ACD673" s="802"/>
      <c r="ACE673" s="802"/>
      <c r="ACF673" s="802"/>
      <c r="ACG673" s="802"/>
      <c r="ACH673" s="802"/>
      <c r="ACI673" s="802"/>
      <c r="ACJ673" s="802"/>
      <c r="ACK673" s="802"/>
      <c r="ACL673" s="802"/>
      <c r="ACM673" s="802"/>
      <c r="ACN673" s="802"/>
      <c r="ACO673" s="802"/>
      <c r="ACP673" s="802"/>
      <c r="ACQ673" s="802"/>
      <c r="ACR673" s="802"/>
      <c r="ACS673" s="802"/>
      <c r="ACT673" s="802"/>
      <c r="ACU673" s="802"/>
      <c r="ACV673" s="802"/>
      <c r="ACW673" s="802"/>
      <c r="ACX673" s="802"/>
      <c r="ACY673" s="802"/>
      <c r="ACZ673" s="802"/>
      <c r="ADA673" s="802"/>
      <c r="ADB673" s="802"/>
      <c r="ADC673" s="802"/>
      <c r="ADD673" s="802"/>
      <c r="ADE673" s="802"/>
      <c r="ADF673" s="802"/>
      <c r="ADG673" s="802"/>
      <c r="ADH673" s="802"/>
      <c r="ADI673" s="802"/>
      <c r="ADJ673" s="802"/>
      <c r="ADK673" s="802"/>
      <c r="ADL673" s="802"/>
      <c r="ADM673" s="802"/>
      <c r="ADN673" s="802"/>
      <c r="ADO673" s="802"/>
      <c r="ADP673" s="802"/>
      <c r="ADQ673" s="802"/>
      <c r="ADR673" s="802"/>
      <c r="ADS673" s="802"/>
      <c r="ADT673" s="802"/>
      <c r="ADU673" s="802"/>
      <c r="ADV673" s="802"/>
      <c r="ADW673" s="802"/>
      <c r="ADX673" s="802"/>
      <c r="ADY673" s="802"/>
      <c r="ADZ673" s="802"/>
      <c r="AEA673" s="802"/>
      <c r="AEB673" s="802"/>
      <c r="AEC673" s="802"/>
      <c r="AED673" s="802"/>
      <c r="AEE673" s="802"/>
      <c r="AEF673" s="802"/>
      <c r="AEG673" s="802"/>
      <c r="AEH673" s="802"/>
      <c r="AEI673" s="802"/>
      <c r="AEJ673" s="802"/>
      <c r="AEK673" s="802"/>
      <c r="AEL673" s="802"/>
      <c r="AEM673" s="802"/>
      <c r="AEN673" s="802"/>
      <c r="AEO673" s="802"/>
      <c r="AEP673" s="802"/>
      <c r="AEQ673" s="802"/>
      <c r="AER673" s="802"/>
      <c r="AES673" s="802"/>
      <c r="AET673" s="802"/>
      <c r="AEU673" s="802"/>
      <c r="AEV673" s="802"/>
      <c r="AEW673" s="802"/>
      <c r="AEX673" s="802"/>
      <c r="AEY673" s="802"/>
      <c r="AEZ673" s="802"/>
      <c r="AFA673" s="802"/>
      <c r="AFB673" s="802"/>
      <c r="AFC673" s="802"/>
      <c r="AFD673" s="802"/>
      <c r="AFE673" s="802"/>
      <c r="AFF673" s="802"/>
      <c r="AFG673" s="802"/>
      <c r="AFH673" s="802"/>
      <c r="AFI673" s="802"/>
      <c r="AFJ673" s="802"/>
      <c r="AFK673" s="802"/>
      <c r="AFL673" s="802"/>
      <c r="AFM673" s="802"/>
      <c r="AFN673" s="802"/>
      <c r="AFO673" s="802"/>
      <c r="AFP673" s="802"/>
      <c r="AFQ673" s="802"/>
      <c r="AFR673" s="802"/>
      <c r="AFS673" s="802"/>
      <c r="AFT673" s="802"/>
      <c r="AFU673" s="802"/>
      <c r="AFV673" s="802"/>
      <c r="AFW673" s="802"/>
      <c r="AFX673" s="802"/>
      <c r="AFY673" s="802"/>
      <c r="AFZ673" s="802"/>
      <c r="AGA673" s="802"/>
      <c r="AGB673" s="802"/>
      <c r="AGC673" s="802"/>
      <c r="AGD673" s="802"/>
      <c r="AGE673" s="802"/>
      <c r="AGF673" s="802"/>
      <c r="AGG673" s="802"/>
      <c r="AGH673" s="802"/>
      <c r="AGI673" s="802"/>
      <c r="AGJ673" s="802"/>
      <c r="AGK673" s="802"/>
      <c r="AGL673" s="802"/>
      <c r="AGM673" s="802"/>
      <c r="AGN673" s="802"/>
      <c r="AGO673" s="802"/>
      <c r="AGP673" s="802"/>
      <c r="AGQ673" s="802"/>
      <c r="AGR673" s="802"/>
      <c r="AGS673" s="802"/>
      <c r="AGT673" s="802"/>
      <c r="AGU673" s="802"/>
      <c r="AGV673" s="802"/>
      <c r="AGW673" s="802"/>
      <c r="AGX673" s="802"/>
      <c r="AGY673" s="802"/>
      <c r="AGZ673" s="802"/>
      <c r="AHA673" s="802"/>
      <c r="AHB673" s="802"/>
      <c r="AHC673" s="802"/>
      <c r="AHD673" s="802"/>
      <c r="AHE673" s="802"/>
      <c r="AHF673" s="802"/>
      <c r="AHG673" s="802"/>
      <c r="AHH673" s="802"/>
      <c r="AHI673" s="802"/>
      <c r="AHJ673" s="802"/>
      <c r="AHK673" s="802"/>
      <c r="AHL673" s="802"/>
      <c r="AHM673" s="802"/>
      <c r="AHN673" s="802"/>
      <c r="AHO673" s="802"/>
      <c r="AHP673" s="802"/>
      <c r="AHQ673" s="802"/>
      <c r="AHR673" s="802"/>
      <c r="AHS673" s="802"/>
      <c r="AHT673" s="802"/>
      <c r="AHU673" s="802"/>
      <c r="AHV673" s="802"/>
      <c r="AHW673" s="802"/>
      <c r="AHX673" s="802"/>
      <c r="AHY673" s="802"/>
      <c r="AHZ673" s="802"/>
      <c r="AIA673" s="802"/>
      <c r="AIB673" s="802"/>
      <c r="AIC673" s="802"/>
      <c r="AID673" s="802"/>
      <c r="AIE673" s="802"/>
      <c r="AIF673" s="802"/>
      <c r="AIG673" s="802"/>
      <c r="AIH673" s="802"/>
      <c r="AII673" s="802"/>
      <c r="AIJ673" s="802"/>
      <c r="AIK673" s="793"/>
      <c r="AIL673" s="793"/>
      <c r="AIM673" s="793"/>
      <c r="AIN673" s="793"/>
      <c r="AIO673" s="793"/>
      <c r="AIP673" s="793"/>
      <c r="AIQ673" s="793"/>
      <c r="AIR673" s="793"/>
      <c r="AIS673" s="793"/>
      <c r="AIT673" s="793"/>
      <c r="AIU673" s="793"/>
      <c r="AIV673" s="793"/>
      <c r="AIW673" s="793"/>
      <c r="AIX673" s="793"/>
      <c r="AIY673" s="793"/>
      <c r="AIZ673" s="793"/>
      <c r="AJA673" s="793"/>
      <c r="AJB673" s="793"/>
      <c r="AJC673" s="793"/>
      <c r="AJD673" s="793"/>
      <c r="AJE673" s="793"/>
      <c r="AJF673" s="793"/>
      <c r="AJG673" s="793"/>
      <c r="AJH673" s="793"/>
      <c r="AJI673" s="793"/>
      <c r="AJJ673" s="793"/>
      <c r="AJK673" s="793"/>
      <c r="AJL673" s="793"/>
      <c r="AJM673" s="793"/>
      <c r="AJN673" s="793"/>
      <c r="AJO673" s="793"/>
      <c r="AJP673" s="793"/>
      <c r="AJQ673" s="793"/>
      <c r="AJR673" s="793"/>
      <c r="AJS673" s="793"/>
      <c r="AJT673" s="793"/>
      <c r="AJU673" s="793"/>
      <c r="AJV673" s="793"/>
      <c r="AJW673" s="793"/>
      <c r="AJX673" s="793"/>
      <c r="AJY673" s="793"/>
      <c r="AJZ673" s="793"/>
      <c r="AKA673" s="793"/>
      <c r="AKB673" s="793"/>
      <c r="AKC673" s="793"/>
      <c r="AKD673" s="793"/>
      <c r="AKE673" s="793"/>
      <c r="AKF673" s="793"/>
      <c r="AKG673" s="793"/>
      <c r="AKH673" s="793"/>
      <c r="AKI673" s="793"/>
      <c r="AKJ673" s="793"/>
      <c r="AKK673" s="793"/>
      <c r="AKL673" s="793"/>
      <c r="AKM673" s="793"/>
      <c r="AKN673" s="793"/>
      <c r="AKO673" s="793"/>
      <c r="AKP673" s="793"/>
      <c r="AKQ673" s="793"/>
      <c r="AKR673" s="793"/>
      <c r="AKS673" s="793"/>
      <c r="AKT673" s="793"/>
      <c r="AKU673" s="793"/>
      <c r="AKV673" s="793"/>
      <c r="AKW673" s="793"/>
      <c r="AKX673" s="793"/>
      <c r="AKY673" s="793"/>
      <c r="AKZ673" s="793"/>
      <c r="ALA673" s="793"/>
      <c r="ALB673" s="793"/>
      <c r="ALC673" s="793"/>
      <c r="ALD673" s="793"/>
      <c r="ALE673" s="793"/>
      <c r="ALF673" s="793"/>
      <c r="ALG673" s="793"/>
      <c r="ALH673" s="793"/>
      <c r="ALI673" s="793"/>
      <c r="ALJ673" s="793"/>
      <c r="ALK673" s="793"/>
      <c r="ALL673" s="793"/>
      <c r="ALM673" s="793"/>
      <c r="ALN673" s="793"/>
      <c r="ALO673" s="793"/>
      <c r="ALP673" s="793"/>
      <c r="ALQ673" s="793"/>
      <c r="ALR673" s="793"/>
      <c r="ALS673" s="793"/>
      <c r="ALT673" s="793"/>
      <c r="ALU673" s="793"/>
      <c r="ALV673" s="793"/>
      <c r="ALW673" s="793"/>
      <c r="ALX673" s="793"/>
      <c r="ALY673" s="793"/>
      <c r="ALZ673" s="793"/>
      <c r="AMA673" s="793"/>
      <c r="AMB673" s="793"/>
      <c r="AMC673" s="793"/>
      <c r="AMD673" s="793"/>
      <c r="AME673" s="793"/>
      <c r="AMF673" s="793"/>
      <c r="AMG673" s="793"/>
      <c r="AMH673" s="793"/>
      <c r="AMI673" s="793"/>
      <c r="AMJ673" s="793"/>
      <c r="AMK673" s="793"/>
      <c r="AML673" s="793"/>
      <c r="AMM673" s="793"/>
      <c r="AMN673" s="793"/>
      <c r="AMO673" s="793"/>
      <c r="AMP673" s="793"/>
      <c r="AMQ673" s="793"/>
      <c r="AMR673" s="793"/>
      <c r="AMS673" s="793"/>
      <c r="AMT673" s="793"/>
      <c r="AMU673" s="793"/>
      <c r="AMV673" s="793"/>
      <c r="AMW673" s="793"/>
      <c r="AMX673" s="793"/>
      <c r="AMY673" s="793"/>
      <c r="AMZ673" s="793"/>
      <c r="ANA673" s="793"/>
      <c r="ANB673" s="793"/>
      <c r="ANC673" s="793"/>
      <c r="AND673" s="793"/>
      <c r="ANE673" s="793"/>
      <c r="ANF673" s="793"/>
      <c r="ANG673" s="793"/>
      <c r="ANH673" s="793"/>
      <c r="ANI673" s="793"/>
      <c r="ANJ673" s="793"/>
      <c r="ANK673" s="793"/>
      <c r="ANL673" s="793"/>
      <c r="ANM673" s="793"/>
      <c r="ANN673" s="793"/>
      <c r="ANO673" s="793"/>
      <c r="ANP673" s="793"/>
      <c r="ANQ673" s="793"/>
      <c r="ANR673" s="793"/>
      <c r="ANS673" s="793"/>
      <c r="ANT673" s="793"/>
      <c r="ANU673" s="793"/>
      <c r="ANV673" s="793"/>
      <c r="ANW673" s="793"/>
      <c r="ANX673" s="793"/>
      <c r="ANY673" s="793"/>
      <c r="ANZ673" s="793"/>
      <c r="AOA673" s="793"/>
      <c r="AOB673" s="793"/>
      <c r="AOC673" s="793"/>
      <c r="AOD673" s="793"/>
      <c r="AOE673" s="793"/>
      <c r="AOF673" s="793"/>
      <c r="AOG673" s="793"/>
      <c r="AOH673" s="793"/>
      <c r="AOI673" s="793"/>
      <c r="AOJ673" s="793"/>
      <c r="AOK673" s="793"/>
      <c r="AOL673" s="793"/>
      <c r="AOM673" s="793"/>
      <c r="AON673" s="793"/>
      <c r="AOO673" s="793"/>
      <c r="AOP673" s="793"/>
      <c r="AOQ673" s="793"/>
      <c r="AOR673" s="793"/>
      <c r="AOS673" s="793"/>
      <c r="AOT673" s="793"/>
      <c r="AOU673" s="793"/>
      <c r="AOV673" s="793"/>
      <c r="AOW673" s="793"/>
      <c r="AOX673" s="793"/>
      <c r="AOY673" s="793"/>
      <c r="AOZ673" s="793"/>
      <c r="APA673" s="793"/>
      <c r="APB673" s="793"/>
      <c r="APC673" s="793"/>
      <c r="APD673" s="793"/>
      <c r="APE673" s="793"/>
      <c r="APF673" s="793"/>
      <c r="APG673" s="793"/>
      <c r="APH673" s="793"/>
      <c r="API673" s="793"/>
      <c r="APJ673" s="793"/>
      <c r="APK673" s="793"/>
      <c r="APL673" s="793"/>
      <c r="APM673" s="793"/>
      <c r="APN673" s="793"/>
      <c r="APO673" s="793"/>
      <c r="APP673" s="793"/>
      <c r="APQ673" s="793"/>
      <c r="APR673" s="793"/>
      <c r="APS673" s="793"/>
      <c r="APT673" s="793"/>
      <c r="APU673" s="793"/>
      <c r="APV673" s="793"/>
      <c r="APW673" s="793"/>
      <c r="APX673" s="793"/>
      <c r="APY673" s="793"/>
      <c r="APZ673" s="793"/>
      <c r="AQA673" s="793"/>
      <c r="AQB673" s="793"/>
      <c r="AQC673" s="793"/>
      <c r="AQD673" s="793"/>
      <c r="AQE673" s="802"/>
      <c r="AQF673" s="802"/>
      <c r="AQG673" s="802"/>
      <c r="AQH673" s="802"/>
      <c r="AQI673" s="802"/>
      <c r="AQJ673" s="802"/>
      <c r="AQK673" s="802"/>
      <c r="AQL673" s="802"/>
      <c r="AQM673" s="802"/>
      <c r="AQN673" s="802"/>
      <c r="AQO673" s="802"/>
      <c r="AQP673" s="802"/>
      <c r="AQQ673" s="802"/>
      <c r="AQR673" s="802"/>
      <c r="AQS673" s="802"/>
      <c r="AQT673" s="802"/>
      <c r="AQU673" s="802"/>
      <c r="AQV673" s="802"/>
      <c r="AQW673" s="802"/>
      <c r="AQX673" s="802"/>
      <c r="AQY673" s="802"/>
      <c r="AQZ673" s="802"/>
      <c r="ARA673" s="802"/>
      <c r="ARB673" s="802"/>
      <c r="ARC673" s="802"/>
      <c r="ARD673" s="802"/>
      <c r="ARE673" s="802"/>
      <c r="ARF673" s="802"/>
      <c r="ARG673" s="802"/>
      <c r="ARH673" s="802"/>
      <c r="ARI673" s="802"/>
      <c r="ARJ673" s="802"/>
      <c r="ARK673" s="802"/>
      <c r="ARL673" s="802"/>
      <c r="ARM673" s="802"/>
      <c r="ARN673" s="802"/>
      <c r="ARO673" s="802"/>
      <c r="ARP673" s="802"/>
      <c r="ARQ673" s="802"/>
      <c r="ARR673" s="802"/>
      <c r="ARS673" s="802"/>
      <c r="ART673" s="802"/>
      <c r="ARU673" s="802"/>
      <c r="ARV673" s="802"/>
      <c r="ARW673" s="802"/>
      <c r="ARX673" s="802"/>
      <c r="ARY673" s="802"/>
      <c r="ARZ673" s="802"/>
      <c r="ASA673" s="802"/>
      <c r="ASB673" s="802"/>
      <c r="ASC673" s="802"/>
      <c r="ASD673" s="802"/>
      <c r="ASE673" s="802"/>
      <c r="ASF673" s="802"/>
      <c r="ASG673" s="802"/>
      <c r="ASH673" s="802"/>
      <c r="ASI673" s="802"/>
      <c r="ASJ673" s="802"/>
      <c r="ASK673" s="802"/>
      <c r="ASL673" s="802"/>
      <c r="ASM673" s="793"/>
      <c r="ASN673" s="793"/>
      <c r="ASO673" s="793"/>
      <c r="ASP673" s="793"/>
      <c r="ASQ673" s="793"/>
      <c r="ASR673" s="793"/>
      <c r="ASS673" s="793"/>
      <c r="AST673" s="793"/>
      <c r="ASU673" s="793"/>
      <c r="ASV673" s="793"/>
      <c r="ASW673" s="793"/>
      <c r="ASX673" s="793"/>
      <c r="ASY673" s="793"/>
      <c r="ASZ673" s="793"/>
      <c r="ATA673" s="793"/>
      <c r="ATB673" s="793"/>
      <c r="ATC673" s="793"/>
      <c r="ATD673" s="793"/>
      <c r="ATE673" s="793"/>
      <c r="ATF673" s="793"/>
      <c r="ATG673" s="793"/>
      <c r="ATH673" s="793"/>
      <c r="ATI673" s="793"/>
      <c r="ATJ673" s="793"/>
      <c r="ATK673" s="793"/>
      <c r="ATL673" s="793"/>
      <c r="ATM673" s="793"/>
      <c r="ATN673" s="793"/>
      <c r="ATO673" s="793"/>
      <c r="ATP673" s="793"/>
      <c r="ATQ673" s="609"/>
      <c r="ATS673"/>
      <c r="ATT673"/>
      <c r="ATU673"/>
      <c r="ATZ673" s="609"/>
      <c r="AUA673" s="522"/>
      <c r="AUB673" s="648"/>
      <c r="AUC673" s="178" t="s">
        <v>104</v>
      </c>
      <c r="AUP673" s="649"/>
      <c r="AUR673" s="649"/>
      <c r="AUT673" s="649"/>
      <c r="AUU673" s="522"/>
      <c r="AUV673" s="522"/>
      <c r="AUW673" s="522"/>
      <c r="AUX673" s="522"/>
      <c r="AUY673" s="522"/>
      <c r="AUZ673" s="522"/>
      <c r="AVA673" s="658"/>
      <c r="AVB673" s="522"/>
      <c r="AVC673" s="522"/>
      <c r="AVD673" s="522"/>
      <c r="AVE673" s="522"/>
      <c r="AVF673" s="83"/>
      <c r="AVG673" s="83"/>
      <c r="AVH673" s="83"/>
      <c r="AVI673" s="609"/>
      <c r="AZS673" s="609"/>
    </row>
    <row r="674" spans="21:1371" s="178" customFormat="1" ht="13.5">
      <c r="U674" s="781"/>
      <c r="V674" s="781"/>
      <c r="W674" s="781"/>
      <c r="AS674" s="802"/>
      <c r="AT674" s="802"/>
      <c r="AU674" s="802"/>
      <c r="AV674" s="802"/>
      <c r="AW674" s="802"/>
      <c r="AX674" s="802"/>
      <c r="AY674" s="802"/>
      <c r="AZ674" s="802"/>
      <c r="BA674" s="802"/>
      <c r="BB674" s="802"/>
      <c r="BC674" s="802"/>
      <c r="BD674" s="802"/>
      <c r="BE674" s="802"/>
      <c r="BF674" s="802"/>
      <c r="BG674" s="802"/>
      <c r="BH674" s="802"/>
      <c r="BI674" s="802"/>
      <c r="BJ674" s="802"/>
      <c r="BK674" s="802"/>
      <c r="BL674" s="802"/>
      <c r="BM674" s="802"/>
      <c r="BN674" s="802"/>
      <c r="BO674" s="802"/>
      <c r="BP674" s="802"/>
      <c r="BQ674" s="802"/>
      <c r="BR674" s="802"/>
      <c r="BS674" s="802"/>
      <c r="BT674" s="802"/>
      <c r="BU674" s="802"/>
      <c r="BV674" s="802"/>
      <c r="BW674" s="802"/>
      <c r="BX674" s="802"/>
      <c r="BY674" s="802"/>
      <c r="BZ674" s="802"/>
      <c r="CA674" s="802"/>
      <c r="CB674" s="802"/>
      <c r="CC674" s="802"/>
      <c r="CD674" s="802"/>
      <c r="CE674" s="802"/>
      <c r="CF674" s="802"/>
      <c r="CG674" s="802"/>
      <c r="CH674" s="802"/>
      <c r="CI674" s="802"/>
      <c r="CJ674" s="802"/>
      <c r="CK674" s="802"/>
      <c r="CL674" s="802"/>
      <c r="CM674" s="802"/>
      <c r="CN674" s="802"/>
      <c r="CO674" s="802"/>
      <c r="CP674" s="802"/>
      <c r="CQ674" s="802"/>
      <c r="CR674" s="802"/>
      <c r="CS674" s="802"/>
      <c r="CT674" s="802"/>
      <c r="CU674" s="802"/>
      <c r="CV674" s="802"/>
      <c r="CW674" s="802"/>
      <c r="CX674" s="802"/>
      <c r="CY674" s="802"/>
      <c r="CZ674" s="802"/>
      <c r="DA674" s="802"/>
      <c r="DB674" s="802"/>
      <c r="DC674" s="802"/>
      <c r="DD674" s="802"/>
      <c r="DE674" s="802"/>
      <c r="DF674" s="802"/>
      <c r="DG674" s="802"/>
      <c r="DH674" s="802"/>
      <c r="DI674" s="802"/>
      <c r="DJ674" s="802"/>
      <c r="DK674" s="802"/>
      <c r="DL674" s="802"/>
      <c r="DM674" s="802"/>
      <c r="DN674" s="802"/>
      <c r="DO674" s="802"/>
      <c r="DP674" s="802"/>
      <c r="DQ674" s="802"/>
      <c r="DR674" s="802"/>
      <c r="DS674" s="802"/>
      <c r="DT674" s="802"/>
      <c r="DU674" s="802"/>
      <c r="DV674" s="802"/>
      <c r="DW674" s="802"/>
      <c r="DX674" s="802"/>
      <c r="DY674" s="802"/>
      <c r="DZ674" s="802"/>
      <c r="EA674" s="802"/>
      <c r="EB674" s="802"/>
      <c r="EC674" s="802"/>
      <c r="ED674" s="802"/>
      <c r="EE674" s="802"/>
      <c r="EF674" s="802"/>
      <c r="EG674" s="802"/>
      <c r="EH674" s="802"/>
      <c r="EI674" s="802"/>
      <c r="EJ674" s="802"/>
      <c r="EK674" s="802"/>
      <c r="EL674" s="802"/>
      <c r="EM674" s="802"/>
      <c r="EN674" s="802"/>
      <c r="EO674" s="802"/>
      <c r="EP674" s="802"/>
      <c r="EQ674" s="802"/>
      <c r="ER674" s="802"/>
      <c r="ES674" s="802"/>
      <c r="ET674" s="802"/>
      <c r="EU674" s="802"/>
      <c r="EV674" s="802"/>
      <c r="EW674" s="802"/>
      <c r="EX674" s="802"/>
      <c r="EY674" s="802"/>
      <c r="EZ674" s="802"/>
      <c r="FA674" s="802"/>
      <c r="FB674" s="802"/>
      <c r="FC674" s="802"/>
      <c r="FD674" s="802"/>
      <c r="FE674" s="802"/>
      <c r="FF674" s="802"/>
      <c r="FG674" s="802"/>
      <c r="FH674" s="802"/>
      <c r="FI674" s="802"/>
      <c r="FJ674" s="802"/>
      <c r="FK674" s="802"/>
      <c r="FL674" s="802"/>
      <c r="FM674" s="802"/>
      <c r="FN674" s="802"/>
      <c r="FO674" s="802"/>
      <c r="FP674" s="802"/>
      <c r="FQ674" s="802"/>
      <c r="FR674" s="802"/>
      <c r="FS674" s="802"/>
      <c r="FT674" s="802"/>
      <c r="FU674" s="802"/>
      <c r="FV674" s="802"/>
      <c r="FW674" s="802"/>
      <c r="FX674" s="802"/>
      <c r="FY674" s="802"/>
      <c r="FZ674" s="802"/>
      <c r="GA674" s="802"/>
      <c r="GB674" s="802"/>
      <c r="GC674" s="802"/>
      <c r="GD674" s="802"/>
      <c r="GE674" s="802"/>
      <c r="GF674" s="802"/>
      <c r="GG674" s="802"/>
      <c r="GH674" s="802"/>
      <c r="GI674" s="802"/>
      <c r="GJ674" s="802"/>
      <c r="GK674" s="802"/>
      <c r="GL674" s="802"/>
      <c r="GM674" s="802"/>
      <c r="GN674" s="802"/>
      <c r="GO674" s="802"/>
      <c r="GP674" s="802"/>
      <c r="GQ674" s="802"/>
      <c r="GR674" s="802"/>
      <c r="GS674" s="802"/>
      <c r="GT674" s="802"/>
      <c r="GU674" s="802"/>
      <c r="GV674" s="802"/>
      <c r="GW674" s="802"/>
      <c r="GX674" s="802"/>
      <c r="GY674" s="802"/>
      <c r="GZ674" s="802"/>
      <c r="HA674" s="802"/>
      <c r="HB674" s="802"/>
      <c r="HC674" s="802"/>
      <c r="HD674" s="802"/>
      <c r="HE674" s="802"/>
      <c r="HF674" s="802"/>
      <c r="HG674" s="802"/>
      <c r="HH674" s="802"/>
      <c r="HI674" s="802"/>
      <c r="HJ674" s="802"/>
      <c r="HK674" s="802"/>
      <c r="HL674" s="802"/>
      <c r="HM674" s="802"/>
      <c r="HN674" s="802"/>
      <c r="HO674" s="802"/>
      <c r="HP674" s="802"/>
      <c r="HQ674" s="802"/>
      <c r="HR674" s="802"/>
      <c r="HS674" s="802"/>
      <c r="HT674" s="802"/>
      <c r="HU674" s="802"/>
      <c r="HV674" s="802"/>
      <c r="HW674" s="802"/>
      <c r="HX674" s="802"/>
      <c r="HY674" s="802"/>
      <c r="HZ674" s="802"/>
      <c r="IA674" s="802"/>
      <c r="IB674" s="802"/>
      <c r="IC674" s="802"/>
      <c r="ID674" s="802"/>
      <c r="IE674" s="802"/>
      <c r="IF674" s="802"/>
      <c r="IG674" s="802"/>
      <c r="IH674" s="802"/>
      <c r="II674" s="802"/>
      <c r="IJ674" s="802"/>
      <c r="IK674" s="802"/>
      <c r="IL674" s="802"/>
      <c r="IM674" s="802"/>
      <c r="IN674" s="802"/>
      <c r="IO674" s="802"/>
      <c r="IP674" s="802"/>
      <c r="IQ674" s="802"/>
      <c r="IR674" s="802"/>
      <c r="IS674" s="802"/>
      <c r="IT674" s="802"/>
      <c r="IU674" s="802"/>
      <c r="IV674" s="802"/>
      <c r="IW674" s="802"/>
      <c r="IX674" s="802"/>
      <c r="IY674" s="802"/>
      <c r="IZ674" s="802"/>
      <c r="JA674" s="802"/>
      <c r="JB674" s="802"/>
      <c r="JC674" s="802"/>
      <c r="JD674" s="802"/>
      <c r="JE674" s="802"/>
      <c r="JF674" s="802"/>
      <c r="JG674" s="802"/>
      <c r="JH674" s="802"/>
      <c r="JI674" s="802"/>
      <c r="JJ674" s="802"/>
      <c r="JK674" s="802"/>
      <c r="JL674" s="802"/>
      <c r="JM674" s="802"/>
      <c r="JN674" s="802"/>
      <c r="JO674" s="802"/>
      <c r="JP674" s="802"/>
      <c r="JQ674" s="802"/>
      <c r="JR674" s="802"/>
      <c r="JS674" s="802"/>
      <c r="JT674" s="802"/>
      <c r="JU674" s="802"/>
      <c r="JV674" s="802"/>
      <c r="JW674" s="802"/>
      <c r="JX674" s="802"/>
      <c r="JY674" s="802"/>
      <c r="JZ674" s="802"/>
      <c r="KA674" s="802"/>
      <c r="KB674" s="802"/>
      <c r="KC674" s="802"/>
      <c r="KD674" s="802"/>
      <c r="KE674" s="802"/>
      <c r="KF674" s="802"/>
      <c r="KG674" s="802"/>
      <c r="KH674" s="802"/>
      <c r="KI674" s="802"/>
      <c r="KJ674" s="802"/>
      <c r="KK674" s="802"/>
      <c r="KL674" s="802"/>
      <c r="KM674" s="802"/>
      <c r="KN674" s="802"/>
      <c r="KO674" s="802"/>
      <c r="KP674" s="802"/>
      <c r="KQ674" s="802"/>
      <c r="KR674" s="802"/>
      <c r="KS674" s="802"/>
      <c r="KT674" s="802"/>
      <c r="KU674" s="802"/>
      <c r="KV674" s="802"/>
      <c r="KW674" s="802"/>
      <c r="KX674" s="802"/>
      <c r="KY674" s="802"/>
      <c r="KZ674" s="802"/>
      <c r="LA674" s="802"/>
      <c r="LB674" s="802"/>
      <c r="LC674" s="802"/>
      <c r="LD674" s="802"/>
      <c r="LE674" s="802"/>
      <c r="LF674" s="802"/>
      <c r="LG674" s="802"/>
      <c r="LH674" s="802"/>
      <c r="LI674" s="802"/>
      <c r="LJ674" s="802"/>
      <c r="LK674" s="802"/>
      <c r="LL674" s="802"/>
      <c r="LM674" s="802"/>
      <c r="LN674" s="802"/>
      <c r="LO674" s="802"/>
      <c r="LP674" s="802"/>
      <c r="LQ674" s="802"/>
      <c r="LR674" s="802"/>
      <c r="LS674" s="802"/>
      <c r="LT674" s="802"/>
      <c r="LU674" s="802"/>
      <c r="LV674" s="802"/>
      <c r="LW674" s="802"/>
      <c r="LX674" s="802"/>
      <c r="LY674" s="802"/>
      <c r="LZ674" s="802"/>
      <c r="MA674" s="802"/>
      <c r="MB674" s="802"/>
      <c r="MC674" s="802"/>
      <c r="MD674" s="802"/>
      <c r="ME674" s="802"/>
      <c r="MF674" s="802"/>
      <c r="MG674" s="802"/>
      <c r="MH674" s="802"/>
      <c r="MI674" s="802"/>
      <c r="MJ674" s="802"/>
      <c r="MK674" s="802"/>
      <c r="ML674" s="802"/>
      <c r="MM674" s="802"/>
      <c r="MN674" s="802"/>
      <c r="MO674" s="802"/>
      <c r="MP674" s="802"/>
      <c r="MQ674" s="802"/>
      <c r="MR674" s="802"/>
      <c r="MS674" s="802"/>
      <c r="MT674" s="802"/>
      <c r="MU674" s="802"/>
      <c r="MV674" s="802"/>
      <c r="MW674" s="802"/>
      <c r="MX674" s="802"/>
      <c r="MY674" s="802"/>
      <c r="MZ674" s="802"/>
      <c r="NA674" s="802"/>
      <c r="NB674" s="802"/>
      <c r="NC674" s="802"/>
      <c r="ND674" s="802"/>
      <c r="NE674" s="802"/>
      <c r="NF674" s="802"/>
      <c r="NG674" s="802"/>
      <c r="NH674" s="802"/>
      <c r="NI674" s="802"/>
      <c r="NJ674" s="802"/>
      <c r="NK674" s="802"/>
      <c r="NL674" s="802"/>
      <c r="NM674" s="802"/>
      <c r="NN674" s="802"/>
      <c r="NO674" s="802"/>
      <c r="NP674" s="802"/>
      <c r="NQ674" s="802"/>
      <c r="NR674" s="802"/>
      <c r="NS674" s="802"/>
      <c r="NT674" s="802"/>
      <c r="NU674" s="802"/>
      <c r="NV674" s="802"/>
      <c r="NW674" s="802"/>
      <c r="NX674" s="802"/>
      <c r="NY674" s="802"/>
      <c r="NZ674" s="802"/>
      <c r="OA674" s="802"/>
      <c r="OB674" s="802"/>
      <c r="OC674" s="802"/>
      <c r="OD674" s="802"/>
      <c r="OE674" s="802"/>
      <c r="OF674" s="802"/>
      <c r="OG674" s="802"/>
      <c r="OH674" s="802"/>
      <c r="OI674" s="802"/>
      <c r="OJ674" s="802"/>
      <c r="OK674" s="802"/>
      <c r="OL674" s="802"/>
      <c r="OM674" s="802"/>
      <c r="ON674" s="802"/>
      <c r="OO674" s="802"/>
      <c r="OP674" s="802"/>
      <c r="OQ674" s="802"/>
      <c r="OR674" s="802"/>
      <c r="OS674" s="802"/>
      <c r="OT674" s="802"/>
      <c r="OU674" s="802"/>
      <c r="OV674" s="802"/>
      <c r="OW674" s="802"/>
      <c r="OX674" s="802"/>
      <c r="OY674" s="802"/>
      <c r="OZ674" s="802"/>
      <c r="PA674" s="802"/>
      <c r="PB674" s="802"/>
      <c r="PC674" s="802"/>
      <c r="PD674" s="802"/>
      <c r="PE674" s="802"/>
      <c r="PF674" s="802"/>
      <c r="PG674" s="802"/>
      <c r="PH674" s="802"/>
      <c r="PI674" s="802"/>
      <c r="PJ674" s="802"/>
      <c r="PK674" s="802"/>
      <c r="PL674" s="802"/>
      <c r="PM674" s="802"/>
      <c r="PN674" s="802"/>
      <c r="PO674" s="802"/>
      <c r="PP674" s="802"/>
      <c r="PQ674" s="802"/>
      <c r="PR674" s="802"/>
      <c r="PS674" s="802"/>
      <c r="PT674" s="802"/>
      <c r="PU674" s="802"/>
      <c r="PV674" s="802"/>
      <c r="PW674" s="802"/>
      <c r="PX674" s="802"/>
      <c r="PY674" s="802"/>
      <c r="PZ674" s="802"/>
      <c r="QA674" s="802"/>
      <c r="QB674" s="802"/>
      <c r="QC674" s="802"/>
      <c r="QD674" s="802"/>
      <c r="QE674" s="802"/>
      <c r="QF674" s="802"/>
      <c r="QG674" s="802"/>
      <c r="QH674" s="802"/>
      <c r="QI674" s="802"/>
      <c r="QJ674" s="802"/>
      <c r="QK674" s="802"/>
      <c r="QL674" s="802"/>
      <c r="QM674" s="802"/>
      <c r="QN674" s="802"/>
      <c r="QO674" s="802"/>
      <c r="QP674" s="802"/>
      <c r="QQ674" s="802"/>
      <c r="QR674" s="802"/>
      <c r="QS674" s="802"/>
      <c r="QT674" s="802"/>
      <c r="QU674" s="802"/>
      <c r="QV674" s="802"/>
      <c r="QW674" s="802"/>
      <c r="QX674" s="802"/>
      <c r="QY674" s="802"/>
      <c r="QZ674" s="802"/>
      <c r="RA674" s="802"/>
      <c r="RB674" s="802"/>
      <c r="RC674" s="802"/>
      <c r="RD674" s="802"/>
      <c r="RE674" s="802"/>
      <c r="RF674" s="802"/>
      <c r="RG674" s="802"/>
      <c r="RH674" s="802"/>
      <c r="RI674" s="802"/>
      <c r="RJ674" s="802"/>
      <c r="RK674" s="802"/>
      <c r="RL674" s="802"/>
      <c r="RM674" s="802"/>
      <c r="RN674" s="802"/>
      <c r="RO674" s="802"/>
      <c r="RP674" s="802"/>
      <c r="RQ674" s="802"/>
      <c r="RR674" s="802"/>
      <c r="RS674" s="802"/>
      <c r="RT674" s="802"/>
      <c r="RU674" s="802"/>
      <c r="RV674" s="802"/>
      <c r="RW674" s="802"/>
      <c r="RX674" s="802"/>
      <c r="RY674" s="802"/>
      <c r="RZ674" s="802"/>
      <c r="SA674" s="802"/>
      <c r="SB674" s="802"/>
      <c r="SC674" s="802"/>
      <c r="SD674" s="802"/>
      <c r="SE674" s="802"/>
      <c r="SF674" s="802"/>
      <c r="SG674" s="802"/>
      <c r="SH674" s="802"/>
      <c r="SI674" s="802"/>
      <c r="SJ674" s="802"/>
      <c r="SK674" s="802"/>
      <c r="SL674" s="802"/>
      <c r="SM674" s="802"/>
      <c r="SN674" s="802"/>
      <c r="SO674" s="802"/>
      <c r="SP674" s="802"/>
      <c r="SQ674" s="802"/>
      <c r="SR674" s="802"/>
      <c r="SS674" s="802"/>
      <c r="ST674" s="802"/>
      <c r="SU674" s="802"/>
      <c r="SV674" s="802"/>
      <c r="SW674" s="802"/>
      <c r="SX674" s="802"/>
      <c r="SY674" s="802"/>
      <c r="SZ674" s="802"/>
      <c r="TA674" s="802"/>
      <c r="TB674" s="802"/>
      <c r="TC674" s="802"/>
      <c r="TD674" s="802"/>
      <c r="TE674" s="802"/>
      <c r="TF674" s="802"/>
      <c r="TG674" s="802"/>
      <c r="TH674" s="802"/>
      <c r="TI674" s="802"/>
      <c r="TJ674" s="802"/>
      <c r="TK674" s="802"/>
      <c r="TL674" s="802"/>
      <c r="TM674" s="802"/>
      <c r="TN674" s="802"/>
      <c r="TO674" s="802"/>
      <c r="TP674" s="802"/>
      <c r="TQ674" s="802"/>
      <c r="TR674" s="802"/>
      <c r="TS674" s="802"/>
      <c r="TT674" s="802"/>
      <c r="TU674" s="802"/>
      <c r="TV674" s="802"/>
      <c r="TW674" s="802"/>
      <c r="TX674" s="802"/>
      <c r="TY674" s="802"/>
      <c r="TZ674" s="802"/>
      <c r="UA674" s="802"/>
      <c r="UB674" s="802"/>
      <c r="UC674" s="802"/>
      <c r="UD674" s="802"/>
      <c r="UE674" s="802"/>
      <c r="UF674" s="802"/>
      <c r="UG674" s="802"/>
      <c r="UH674" s="802"/>
      <c r="UI674" s="802"/>
      <c r="UJ674" s="802"/>
      <c r="UK674" s="802"/>
      <c r="UL674" s="802"/>
      <c r="UM674" s="802"/>
      <c r="UN674" s="802"/>
      <c r="UO674" s="802"/>
      <c r="UP674" s="802"/>
      <c r="UQ674" s="802"/>
      <c r="UR674" s="802"/>
      <c r="US674" s="802"/>
      <c r="UT674" s="802"/>
      <c r="UU674" s="802"/>
      <c r="UV674" s="802"/>
      <c r="UW674" s="802"/>
      <c r="UX674" s="802"/>
      <c r="UY674" s="802"/>
      <c r="UZ674" s="802"/>
      <c r="VA674" s="802"/>
      <c r="VB674" s="802"/>
      <c r="VC674" s="802"/>
      <c r="VD674" s="802"/>
      <c r="VE674" s="802"/>
      <c r="VF674" s="802"/>
      <c r="VG674" s="802"/>
      <c r="VH674" s="802"/>
      <c r="VI674" s="802"/>
      <c r="VJ674" s="802"/>
      <c r="VK674" s="802"/>
      <c r="VL674" s="802"/>
      <c r="VM674" s="802"/>
      <c r="VN674" s="802"/>
      <c r="VO674" s="802"/>
      <c r="VP674" s="802"/>
      <c r="VQ674" s="802"/>
      <c r="VR674" s="802"/>
      <c r="VS674" s="802"/>
      <c r="VT674" s="802"/>
      <c r="VU674" s="802"/>
      <c r="VV674" s="802"/>
      <c r="VW674" s="802"/>
      <c r="VX674" s="802"/>
      <c r="VY674" s="802"/>
      <c r="VZ674" s="802"/>
      <c r="WA674" s="802"/>
      <c r="WB674" s="802"/>
      <c r="WC674" s="802"/>
      <c r="WD674" s="802"/>
      <c r="WE674" s="802"/>
      <c r="WF674" s="802"/>
      <c r="WG674" s="802"/>
      <c r="WH674" s="802"/>
      <c r="WI674" s="802"/>
      <c r="WJ674" s="802"/>
      <c r="WK674" s="802"/>
      <c r="WL674" s="802"/>
      <c r="WM674" s="802"/>
      <c r="WN674" s="802"/>
      <c r="WO674" s="802"/>
      <c r="WP674" s="802"/>
      <c r="WQ674" s="802"/>
      <c r="WR674" s="802"/>
      <c r="WS674" s="802"/>
      <c r="WT674" s="802"/>
      <c r="WU674" s="802"/>
      <c r="WV674" s="802"/>
      <c r="WW674" s="802"/>
      <c r="WX674" s="802"/>
      <c r="WY674" s="802"/>
      <c r="WZ674" s="802"/>
      <c r="XA674" s="802"/>
      <c r="XB674" s="802"/>
      <c r="XC674" s="802"/>
      <c r="XD674" s="802"/>
      <c r="XE674" s="802"/>
      <c r="XF674" s="802"/>
      <c r="XG674" s="802"/>
      <c r="XH674" s="802"/>
      <c r="XI674" s="802"/>
      <c r="XJ674" s="802"/>
      <c r="XK674" s="802"/>
      <c r="XL674" s="802"/>
      <c r="XM674" s="802"/>
      <c r="XN674" s="802"/>
      <c r="XO674" s="802"/>
      <c r="XP674" s="802"/>
      <c r="XQ674" s="802"/>
      <c r="XR674" s="802"/>
      <c r="XS674" s="802"/>
      <c r="XT674" s="802"/>
      <c r="XU674" s="802"/>
      <c r="XV674" s="802"/>
      <c r="XW674" s="802"/>
      <c r="XX674" s="802"/>
      <c r="XY674" s="802"/>
      <c r="XZ674" s="802"/>
      <c r="YA674" s="802"/>
      <c r="YB674" s="802"/>
      <c r="YC674" s="802"/>
      <c r="YD674" s="802"/>
      <c r="YE674" s="802"/>
      <c r="YF674" s="802"/>
      <c r="YG674" s="802"/>
      <c r="YH674" s="802"/>
      <c r="YI674" s="802"/>
      <c r="YJ674" s="802"/>
      <c r="YK674" s="802"/>
      <c r="YL674" s="802"/>
      <c r="YM674" s="802"/>
      <c r="YN674" s="802"/>
      <c r="YO674" s="802"/>
      <c r="YP674" s="802"/>
      <c r="YQ674" s="802"/>
      <c r="YR674" s="802"/>
      <c r="YS674" s="802"/>
      <c r="YT674" s="802"/>
      <c r="YU674" s="802"/>
      <c r="YV674" s="802"/>
      <c r="YW674" s="802"/>
      <c r="YX674" s="802"/>
      <c r="YY674" s="802"/>
      <c r="YZ674" s="802"/>
      <c r="ZA674" s="802"/>
      <c r="ZB674" s="802"/>
      <c r="ZC674" s="802"/>
      <c r="ZD674" s="802"/>
      <c r="ZE674" s="802"/>
      <c r="ZF674" s="802"/>
      <c r="ZG674" s="802"/>
      <c r="ZH674" s="802"/>
      <c r="ZI674" s="802"/>
      <c r="ZJ674" s="802"/>
      <c r="ZK674" s="802"/>
      <c r="ZL674" s="802"/>
      <c r="ZM674" s="802"/>
      <c r="ZN674" s="802"/>
      <c r="ZO674" s="802"/>
      <c r="ZP674" s="802"/>
      <c r="ZQ674" s="802"/>
      <c r="ZR674" s="802"/>
      <c r="ZS674" s="802"/>
      <c r="ZT674" s="802"/>
      <c r="ZU674" s="802"/>
      <c r="ZV674" s="802"/>
      <c r="ZW674" s="802"/>
      <c r="ZX674" s="802"/>
      <c r="ZY674" s="802"/>
      <c r="ZZ674" s="802"/>
      <c r="AAA674" s="802"/>
      <c r="AAB674" s="802"/>
      <c r="AAC674" s="802"/>
      <c r="AAD674" s="802"/>
      <c r="AAE674" s="802"/>
      <c r="AAF674" s="802"/>
      <c r="AAG674" s="802"/>
      <c r="AAH674" s="802"/>
      <c r="AAI674" s="802"/>
      <c r="AAJ674" s="802"/>
      <c r="AAK674" s="802"/>
      <c r="AAL674" s="802"/>
      <c r="AAM674" s="802"/>
      <c r="AAN674" s="802"/>
      <c r="AAO674" s="802"/>
      <c r="AAP674" s="802"/>
      <c r="AAQ674" s="802"/>
      <c r="AAR674" s="802"/>
      <c r="AAS674" s="802"/>
      <c r="AAT674" s="802"/>
      <c r="AAU674" s="802"/>
      <c r="AAV674" s="802"/>
      <c r="AAW674" s="802"/>
      <c r="AAX674" s="802"/>
      <c r="AAY674" s="802"/>
      <c r="AAZ674" s="802"/>
      <c r="ABA674" s="802"/>
      <c r="ABB674" s="802"/>
      <c r="ABC674" s="802"/>
      <c r="ABD674" s="802"/>
      <c r="ABE674" s="802"/>
      <c r="ABF674" s="802"/>
      <c r="ABG674" s="802"/>
      <c r="ABH674" s="802"/>
      <c r="ABI674" s="802"/>
      <c r="ABJ674" s="802"/>
      <c r="ABK674" s="802"/>
      <c r="ABL674" s="802"/>
      <c r="ABM674" s="802"/>
      <c r="ABN674" s="802"/>
      <c r="ABO674" s="802"/>
      <c r="ABP674" s="802"/>
      <c r="ABQ674" s="802"/>
      <c r="ABR674" s="802"/>
      <c r="ABS674" s="802"/>
      <c r="ABT674" s="802"/>
      <c r="ABU674" s="802"/>
      <c r="ABV674" s="802"/>
      <c r="ABW674" s="802"/>
      <c r="ABX674" s="802"/>
      <c r="ABY674" s="802"/>
      <c r="ABZ674" s="802"/>
      <c r="ACA674" s="802"/>
      <c r="ACB674" s="802"/>
      <c r="ACC674" s="802"/>
      <c r="ACD674" s="802"/>
      <c r="ACE674" s="802"/>
      <c r="ACF674" s="802"/>
      <c r="ACG674" s="802"/>
      <c r="ACH674" s="802"/>
      <c r="ACI674" s="802"/>
      <c r="ACJ674" s="802"/>
      <c r="ACK674" s="802"/>
      <c r="ACL674" s="802"/>
      <c r="ACM674" s="802"/>
      <c r="ACN674" s="802"/>
      <c r="ACO674" s="802"/>
      <c r="ACP674" s="802"/>
      <c r="ACQ674" s="802"/>
      <c r="ACR674" s="802"/>
      <c r="ACS674" s="802"/>
      <c r="ACT674" s="802"/>
      <c r="ACU674" s="802"/>
      <c r="ACV674" s="802"/>
      <c r="ACW674" s="802"/>
      <c r="ACX674" s="802"/>
      <c r="ACY674" s="802"/>
      <c r="ACZ674" s="802"/>
      <c r="ADA674" s="802"/>
      <c r="ADB674" s="802"/>
      <c r="ADC674" s="802"/>
      <c r="ADD674" s="802"/>
      <c r="ADE674" s="802"/>
      <c r="ADF674" s="802"/>
      <c r="ADG674" s="802"/>
      <c r="ADH674" s="802"/>
      <c r="ADI674" s="802"/>
      <c r="ADJ674" s="802"/>
      <c r="ADK674" s="802"/>
      <c r="ADL674" s="802"/>
      <c r="ADM674" s="802"/>
      <c r="ADN674" s="802"/>
      <c r="ADO674" s="802"/>
      <c r="ADP674" s="802"/>
      <c r="ADQ674" s="802"/>
      <c r="ADR674" s="802"/>
      <c r="ADS674" s="802"/>
      <c r="ADT674" s="802"/>
      <c r="ADU674" s="802"/>
      <c r="ADV674" s="802"/>
      <c r="ADW674" s="802"/>
      <c r="ADX674" s="802"/>
      <c r="ADY674" s="802"/>
      <c r="ADZ674" s="802"/>
      <c r="AEA674" s="802"/>
      <c r="AEB674" s="802"/>
      <c r="AEC674" s="802"/>
      <c r="AED674" s="802"/>
      <c r="AEE674" s="802"/>
      <c r="AEF674" s="802"/>
      <c r="AEG674" s="802"/>
      <c r="AEH674" s="802"/>
      <c r="AEI674" s="802"/>
      <c r="AEJ674" s="802"/>
      <c r="AEK674" s="802"/>
      <c r="AEL674" s="802"/>
      <c r="AEM674" s="802"/>
      <c r="AEN674" s="802"/>
      <c r="AEO674" s="802"/>
      <c r="AEP674" s="802"/>
      <c r="AEQ674" s="802"/>
      <c r="AER674" s="802"/>
      <c r="AES674" s="802"/>
      <c r="AET674" s="802"/>
      <c r="AEU674" s="802"/>
      <c r="AEV674" s="802"/>
      <c r="AEW674" s="802"/>
      <c r="AEX674" s="802"/>
      <c r="AEY674" s="802"/>
      <c r="AEZ674" s="802"/>
      <c r="AFA674" s="802"/>
      <c r="AFB674" s="802"/>
      <c r="AFC674" s="802"/>
      <c r="AFD674" s="802"/>
      <c r="AFE674" s="802"/>
      <c r="AFF674" s="802"/>
      <c r="AFG674" s="802"/>
      <c r="AFH674" s="802"/>
      <c r="AFI674" s="802"/>
      <c r="AFJ674" s="802"/>
      <c r="AFK674" s="802"/>
      <c r="AFL674" s="802"/>
      <c r="AFM674" s="802"/>
      <c r="AFN674" s="802"/>
      <c r="AFO674" s="802"/>
      <c r="AFP674" s="802"/>
      <c r="AFQ674" s="802"/>
      <c r="AFR674" s="802"/>
      <c r="AFS674" s="802"/>
      <c r="AFT674" s="802"/>
      <c r="AFU674" s="802"/>
      <c r="AFV674" s="802"/>
      <c r="AFW674" s="802"/>
      <c r="AFX674" s="802"/>
      <c r="AFY674" s="802"/>
      <c r="AFZ674" s="802"/>
      <c r="AGA674" s="802"/>
      <c r="AGB674" s="802"/>
      <c r="AGC674" s="802"/>
      <c r="AGD674" s="802"/>
      <c r="AGE674" s="802"/>
      <c r="AGF674" s="802"/>
      <c r="AGG674" s="802"/>
      <c r="AGH674" s="802"/>
      <c r="AGI674" s="802"/>
      <c r="AGJ674" s="802"/>
      <c r="AGK674" s="802"/>
      <c r="AGL674" s="802"/>
      <c r="AGM674" s="802"/>
      <c r="AGN674" s="802"/>
      <c r="AGO674" s="802"/>
      <c r="AGP674" s="802"/>
      <c r="AGQ674" s="802"/>
      <c r="AGR674" s="802"/>
      <c r="AGS674" s="802"/>
      <c r="AGT674" s="802"/>
      <c r="AGU674" s="802"/>
      <c r="AGV674" s="802"/>
      <c r="AGW674" s="802"/>
      <c r="AGX674" s="802"/>
      <c r="AGY674" s="802"/>
      <c r="AGZ674" s="802"/>
      <c r="AHA674" s="802"/>
      <c r="AHB674" s="802"/>
      <c r="AHC674" s="802"/>
      <c r="AHD674" s="802"/>
      <c r="AHE674" s="802"/>
      <c r="AHF674" s="802"/>
      <c r="AHG674" s="802"/>
      <c r="AHH674" s="802"/>
      <c r="AHI674" s="802"/>
      <c r="AHJ674" s="802"/>
      <c r="AHK674" s="802"/>
      <c r="AHL674" s="802"/>
      <c r="AHM674" s="802"/>
      <c r="AHN674" s="802"/>
      <c r="AHO674" s="802"/>
      <c r="AHP674" s="802"/>
      <c r="AHQ674" s="802"/>
      <c r="AHR674" s="802"/>
      <c r="AHS674" s="802"/>
      <c r="AHT674" s="802"/>
      <c r="AHU674" s="802"/>
      <c r="AHV674" s="802"/>
      <c r="AHW674" s="802"/>
      <c r="AHX674" s="802"/>
      <c r="AHY674" s="802"/>
      <c r="AHZ674" s="802"/>
      <c r="AIA674" s="802"/>
      <c r="AIB674" s="802"/>
      <c r="AIC674" s="802"/>
      <c r="AID674" s="802"/>
      <c r="AIE674" s="802"/>
      <c r="AIF674" s="802"/>
      <c r="AIG674" s="802"/>
      <c r="AIH674" s="802"/>
      <c r="AII674" s="802"/>
      <c r="AIJ674" s="802"/>
      <c r="AIK674" s="793"/>
      <c r="AIL674" s="793"/>
      <c r="AIM674" s="793"/>
      <c r="AIN674" s="793"/>
      <c r="AIO674" s="793"/>
      <c r="AIP674" s="793"/>
      <c r="AIQ674" s="793"/>
      <c r="AIR674" s="793"/>
      <c r="AIS674" s="793"/>
      <c r="AIT674" s="793"/>
      <c r="AIU674" s="793"/>
      <c r="AIV674" s="793"/>
      <c r="AIW674" s="793"/>
      <c r="AIX674" s="793"/>
      <c r="AIY674" s="793"/>
      <c r="AIZ674" s="793"/>
      <c r="AJA674" s="793"/>
      <c r="AJB674" s="793"/>
      <c r="AJC674" s="793"/>
      <c r="AJD674" s="793"/>
      <c r="AJE674" s="793"/>
      <c r="AJF674" s="793"/>
      <c r="AJG674" s="793"/>
      <c r="AJH674" s="793"/>
      <c r="AJI674" s="793"/>
      <c r="AJJ674" s="793"/>
      <c r="AJK674" s="793"/>
      <c r="AJL674" s="793"/>
      <c r="AJM674" s="793"/>
      <c r="AJN674" s="793"/>
      <c r="AJO674" s="793"/>
      <c r="AJP674" s="793"/>
      <c r="AJQ674" s="793"/>
      <c r="AJR674" s="793"/>
      <c r="AJS674" s="793"/>
      <c r="AJT674" s="793"/>
      <c r="AJU674" s="793"/>
      <c r="AJV674" s="793"/>
      <c r="AJW674" s="793"/>
      <c r="AJX674" s="793"/>
      <c r="AJY674" s="793"/>
      <c r="AJZ674" s="793"/>
      <c r="AKA674" s="793"/>
      <c r="AKB674" s="793"/>
      <c r="AKC674" s="793"/>
      <c r="AKD674" s="793"/>
      <c r="AKE674" s="793"/>
      <c r="AKF674" s="793"/>
      <c r="AKG674" s="793"/>
      <c r="AKH674" s="793"/>
      <c r="AKI674" s="793"/>
      <c r="AKJ674" s="793"/>
      <c r="AKK674" s="793"/>
      <c r="AKL674" s="793"/>
      <c r="AKM674" s="793"/>
      <c r="AKN674" s="793"/>
      <c r="AKO674" s="793"/>
      <c r="AKP674" s="793"/>
      <c r="AKQ674" s="793"/>
      <c r="AKR674" s="793"/>
      <c r="AKS674" s="793"/>
      <c r="AKT674" s="793"/>
      <c r="AKU674" s="793"/>
      <c r="AKV674" s="793"/>
      <c r="AKW674" s="793"/>
      <c r="AKX674" s="793"/>
      <c r="AKY674" s="793"/>
      <c r="AKZ674" s="793"/>
      <c r="ALA674" s="793"/>
      <c r="ALB674" s="793"/>
      <c r="ALC674" s="793"/>
      <c r="ALD674" s="793"/>
      <c r="ALE674" s="793"/>
      <c r="ALF674" s="793"/>
      <c r="ALG674" s="793"/>
      <c r="ALH674" s="793"/>
      <c r="ALI674" s="793"/>
      <c r="ALJ674" s="793"/>
      <c r="ALK674" s="793"/>
      <c r="ALL674" s="793"/>
      <c r="ALM674" s="793"/>
      <c r="ALN674" s="793"/>
      <c r="ALO674" s="793"/>
      <c r="ALP674" s="793"/>
      <c r="ALQ674" s="793"/>
      <c r="ALR674" s="793"/>
      <c r="ALS674" s="793"/>
      <c r="ALT674" s="793"/>
      <c r="ALU674" s="793"/>
      <c r="ALV674" s="793"/>
      <c r="ALW674" s="793"/>
      <c r="ALX674" s="793"/>
      <c r="ALY674" s="793"/>
      <c r="ALZ674" s="793"/>
      <c r="AMA674" s="793"/>
      <c r="AMB674" s="793"/>
      <c r="AMC674" s="793"/>
      <c r="AMD674" s="793"/>
      <c r="AME674" s="793"/>
      <c r="AMF674" s="793"/>
      <c r="AMG674" s="793"/>
      <c r="AMH674" s="793"/>
      <c r="AMI674" s="793"/>
      <c r="AMJ674" s="793"/>
      <c r="AMK674" s="793"/>
      <c r="AML674" s="793"/>
      <c r="AMM674" s="793"/>
      <c r="AMN674" s="793"/>
      <c r="AMO674" s="793"/>
      <c r="AMP674" s="793"/>
      <c r="AMQ674" s="793"/>
      <c r="AMR674" s="793"/>
      <c r="AMS674" s="793"/>
      <c r="AMT674" s="793"/>
      <c r="AMU674" s="793"/>
      <c r="AMV674" s="793"/>
      <c r="AMW674" s="793"/>
      <c r="AMX674" s="793"/>
      <c r="AMY674" s="793"/>
      <c r="AMZ674" s="793"/>
      <c r="ANA674" s="793"/>
      <c r="ANB674" s="793"/>
      <c r="ANC674" s="793"/>
      <c r="AND674" s="793"/>
      <c r="ANE674" s="793"/>
      <c r="ANF674" s="793"/>
      <c r="ANG674" s="793"/>
      <c r="ANH674" s="793"/>
      <c r="ANI674" s="793"/>
      <c r="ANJ674" s="793"/>
      <c r="ANK674" s="793"/>
      <c r="ANL674" s="793"/>
      <c r="ANM674" s="793"/>
      <c r="ANN674" s="793"/>
      <c r="ANO674" s="793"/>
      <c r="ANP674" s="793"/>
      <c r="ANQ674" s="793"/>
      <c r="ANR674" s="793"/>
      <c r="ANS674" s="793"/>
      <c r="ANT674" s="793"/>
      <c r="ANU674" s="793"/>
      <c r="ANV674" s="793"/>
      <c r="ANW674" s="793"/>
      <c r="ANX674" s="793"/>
      <c r="ANY674" s="793"/>
      <c r="ANZ674" s="793"/>
      <c r="AOA674" s="793"/>
      <c r="AOB674" s="793"/>
      <c r="AOC674" s="793"/>
      <c r="AOD674" s="793"/>
      <c r="AOE674" s="793"/>
      <c r="AOF674" s="793"/>
      <c r="AOG674" s="793"/>
      <c r="AOH674" s="793"/>
      <c r="AOI674" s="793"/>
      <c r="AOJ674" s="793"/>
      <c r="AOK674" s="793"/>
      <c r="AOL674" s="793"/>
      <c r="AOM674" s="793"/>
      <c r="AON674" s="793"/>
      <c r="AOO674" s="793"/>
      <c r="AOP674" s="793"/>
      <c r="AOQ674" s="793"/>
      <c r="AOR674" s="793"/>
      <c r="AOS674" s="793"/>
      <c r="AOT674" s="793"/>
      <c r="AOU674" s="793"/>
      <c r="AOV674" s="793"/>
      <c r="AOW674" s="793"/>
      <c r="AOX674" s="793"/>
      <c r="AOY674" s="793"/>
      <c r="AOZ674" s="793"/>
      <c r="APA674" s="793"/>
      <c r="APB674" s="793"/>
      <c r="APC674" s="793"/>
      <c r="APD674" s="793"/>
      <c r="APE674" s="793"/>
      <c r="APF674" s="793"/>
      <c r="APG674" s="793"/>
      <c r="APH674" s="793"/>
      <c r="API674" s="793"/>
      <c r="APJ674" s="793"/>
      <c r="APK674" s="793"/>
      <c r="APL674" s="793"/>
      <c r="APM674" s="793"/>
      <c r="APN674" s="793"/>
      <c r="APO674" s="793"/>
      <c r="APP674" s="793"/>
      <c r="APQ674" s="793"/>
      <c r="APR674" s="793"/>
      <c r="APS674" s="793"/>
      <c r="APT674" s="793"/>
      <c r="APU674" s="793"/>
      <c r="APV674" s="793"/>
      <c r="APW674" s="793"/>
      <c r="APX674" s="793"/>
      <c r="APY674" s="793"/>
      <c r="APZ674" s="793"/>
      <c r="AQA674" s="793"/>
      <c r="AQB674" s="793"/>
      <c r="AQC674" s="793"/>
      <c r="AQD674" s="793"/>
      <c r="AQE674" s="802"/>
      <c r="AQF674" s="802"/>
      <c r="AQG674" s="802"/>
      <c r="AQH674" s="802"/>
      <c r="AQI674" s="802"/>
      <c r="AQJ674" s="802"/>
      <c r="AQK674" s="802"/>
      <c r="AQL674" s="802"/>
      <c r="AQM674" s="802"/>
      <c r="AQN674" s="802"/>
      <c r="AQO674" s="802"/>
      <c r="AQP674" s="802"/>
      <c r="AQQ674" s="802"/>
      <c r="AQR674" s="802"/>
      <c r="AQS674" s="802"/>
      <c r="AQT674" s="802"/>
      <c r="AQU674" s="802"/>
      <c r="AQV674" s="802"/>
      <c r="AQW674" s="802"/>
      <c r="AQX674" s="802"/>
      <c r="AQY674" s="802"/>
      <c r="AQZ674" s="802"/>
      <c r="ARA674" s="802"/>
      <c r="ARB674" s="802"/>
      <c r="ARC674" s="802"/>
      <c r="ARD674" s="802"/>
      <c r="ARE674" s="802"/>
      <c r="ARF674" s="802"/>
      <c r="ARG674" s="802"/>
      <c r="ARH674" s="802"/>
      <c r="ARI674" s="802"/>
      <c r="ARJ674" s="802"/>
      <c r="ARK674" s="802"/>
      <c r="ARL674" s="802"/>
      <c r="ARM674" s="802"/>
      <c r="ARN674" s="802"/>
      <c r="ARO674" s="802"/>
      <c r="ARP674" s="802"/>
      <c r="ARQ674" s="802"/>
      <c r="ARR674" s="802"/>
      <c r="ARS674" s="802"/>
      <c r="ART674" s="802"/>
      <c r="ARU674" s="802"/>
      <c r="ARV674" s="802"/>
      <c r="ARW674" s="802"/>
      <c r="ARX674" s="802"/>
      <c r="ARY674" s="802"/>
      <c r="ARZ674" s="802"/>
      <c r="ASA674" s="802"/>
      <c r="ASB674" s="802"/>
      <c r="ASC674" s="802"/>
      <c r="ASD674" s="802"/>
      <c r="ASE674" s="802"/>
      <c r="ASF674" s="802"/>
      <c r="ASG674" s="802"/>
      <c r="ASH674" s="802"/>
      <c r="ASI674" s="802"/>
      <c r="ASJ674" s="802"/>
      <c r="ASK674" s="802"/>
      <c r="ASL674" s="802"/>
      <c r="ASM674" s="793"/>
      <c r="ASN674" s="793"/>
      <c r="ASO674" s="793"/>
      <c r="ASP674" s="793"/>
      <c r="ASQ674" s="793"/>
      <c r="ASR674" s="793"/>
      <c r="ASS674" s="793"/>
      <c r="AST674" s="793"/>
      <c r="ASU674" s="793"/>
      <c r="ASV674" s="793"/>
      <c r="ASW674" s="793"/>
      <c r="ASX674" s="793"/>
      <c r="ASY674" s="793"/>
      <c r="ASZ674" s="793"/>
      <c r="ATA674" s="793"/>
      <c r="ATB674" s="793"/>
      <c r="ATC674" s="793"/>
      <c r="ATD674" s="793"/>
      <c r="ATE674" s="793"/>
      <c r="ATF674" s="793"/>
      <c r="ATG674" s="793"/>
      <c r="ATH674" s="793"/>
      <c r="ATI674" s="793"/>
      <c r="ATJ674" s="793"/>
      <c r="ATK674" s="793"/>
      <c r="ATL674" s="793"/>
      <c r="ATM674" s="793"/>
      <c r="ATN674" s="793"/>
      <c r="ATO674" s="793"/>
      <c r="ATP674" s="793"/>
      <c r="ATQ674" s="609"/>
      <c r="ATS674"/>
      <c r="ATT674"/>
      <c r="ATU674"/>
      <c r="ATZ674" s="609"/>
      <c r="AUA674" s="650"/>
      <c r="AUB674" s="684"/>
      <c r="AUC674" s="655"/>
      <c r="AUD674" s="655"/>
      <c r="AUE674" s="655"/>
      <c r="AUF674" s="1094" t="str">
        <f ca="1">AUF671&amp;AUG671</f>
        <v>R05</v>
      </c>
      <c r="AUG674" s="1094"/>
      <c r="AUH674" s="178" t="s">
        <v>105</v>
      </c>
      <c r="AUP674" s="649"/>
      <c r="AUR674" s="649"/>
      <c r="AUT674" s="649"/>
      <c r="AUU674" s="650"/>
      <c r="AUV674" s="650"/>
      <c r="AUW674" s="650"/>
      <c r="AUX674" s="650"/>
      <c r="AUY674" s="650"/>
      <c r="AUZ674" s="655"/>
      <c r="AVA674" s="685"/>
      <c r="AVB674" s="655"/>
      <c r="AVC674" s="655"/>
      <c r="AVD674" s="655"/>
      <c r="AVE674" s="655"/>
      <c r="AVH674" s="83"/>
      <c r="AVI674" s="609"/>
      <c r="AZS674" s="609"/>
    </row>
    <row r="675" spans="21:1371" s="178" customFormat="1" ht="13.5">
      <c r="U675" s="781"/>
      <c r="V675" s="781"/>
      <c r="W675" s="781"/>
      <c r="AS675" s="802"/>
      <c r="AT675" s="802"/>
      <c r="AU675" s="802"/>
      <c r="AV675" s="802"/>
      <c r="AW675" s="802"/>
      <c r="AX675" s="802"/>
      <c r="AY675" s="802"/>
      <c r="AZ675" s="802"/>
      <c r="BA675" s="802"/>
      <c r="BB675" s="802"/>
      <c r="BC675" s="802"/>
      <c r="BD675" s="802"/>
      <c r="BE675" s="802"/>
      <c r="BF675" s="802"/>
      <c r="BG675" s="802"/>
      <c r="BH675" s="802"/>
      <c r="BI675" s="802"/>
      <c r="BJ675" s="802"/>
      <c r="BK675" s="802"/>
      <c r="BL675" s="802"/>
      <c r="BM675" s="802"/>
      <c r="BN675" s="802"/>
      <c r="BO675" s="802"/>
      <c r="BP675" s="802"/>
      <c r="BQ675" s="802"/>
      <c r="BR675" s="802"/>
      <c r="BS675" s="802"/>
      <c r="BT675" s="802"/>
      <c r="BU675" s="802"/>
      <c r="BV675" s="802"/>
      <c r="BW675" s="802"/>
      <c r="BX675" s="802"/>
      <c r="BY675" s="802"/>
      <c r="BZ675" s="802"/>
      <c r="CA675" s="802"/>
      <c r="CB675" s="802"/>
      <c r="CC675" s="802"/>
      <c r="CD675" s="802"/>
      <c r="CE675" s="802"/>
      <c r="CF675" s="802"/>
      <c r="CG675" s="802"/>
      <c r="CH675" s="802"/>
      <c r="CI675" s="802"/>
      <c r="CJ675" s="802"/>
      <c r="CK675" s="802"/>
      <c r="CL675" s="802"/>
      <c r="CM675" s="802"/>
      <c r="CN675" s="802"/>
      <c r="CO675" s="802"/>
      <c r="CP675" s="802"/>
      <c r="CQ675" s="802"/>
      <c r="CR675" s="802"/>
      <c r="CS675" s="802"/>
      <c r="CT675" s="802"/>
      <c r="CU675" s="802"/>
      <c r="CV675" s="802"/>
      <c r="CW675" s="802"/>
      <c r="CX675" s="802"/>
      <c r="CY675" s="802"/>
      <c r="CZ675" s="802"/>
      <c r="DA675" s="802"/>
      <c r="DB675" s="802"/>
      <c r="DC675" s="802"/>
      <c r="DD675" s="802"/>
      <c r="DE675" s="802"/>
      <c r="DF675" s="802"/>
      <c r="DG675" s="802"/>
      <c r="DH675" s="802"/>
      <c r="DI675" s="802"/>
      <c r="DJ675" s="802"/>
      <c r="DK675" s="802"/>
      <c r="DL675" s="802"/>
      <c r="DM675" s="802"/>
      <c r="DN675" s="802"/>
      <c r="DO675" s="802"/>
      <c r="DP675" s="802"/>
      <c r="DQ675" s="802"/>
      <c r="DR675" s="802"/>
      <c r="DS675" s="802"/>
      <c r="DT675" s="802"/>
      <c r="DU675" s="802"/>
      <c r="DV675" s="802"/>
      <c r="DW675" s="802"/>
      <c r="DX675" s="802"/>
      <c r="DY675" s="802"/>
      <c r="DZ675" s="802"/>
      <c r="EA675" s="802"/>
      <c r="EB675" s="802"/>
      <c r="EC675" s="802"/>
      <c r="ED675" s="802"/>
      <c r="EE675" s="802"/>
      <c r="EF675" s="802"/>
      <c r="EG675" s="802"/>
      <c r="EH675" s="802"/>
      <c r="EI675" s="802"/>
      <c r="EJ675" s="802"/>
      <c r="EK675" s="802"/>
      <c r="EL675" s="802"/>
      <c r="EM675" s="802"/>
      <c r="EN675" s="802"/>
      <c r="EO675" s="802"/>
      <c r="EP675" s="802"/>
      <c r="EQ675" s="802"/>
      <c r="ER675" s="802"/>
      <c r="ES675" s="802"/>
      <c r="ET675" s="802"/>
      <c r="EU675" s="802"/>
      <c r="EV675" s="802"/>
      <c r="EW675" s="802"/>
      <c r="EX675" s="802"/>
      <c r="EY675" s="802"/>
      <c r="EZ675" s="802"/>
      <c r="FA675" s="802"/>
      <c r="FB675" s="802"/>
      <c r="FC675" s="802"/>
      <c r="FD675" s="802"/>
      <c r="FE675" s="802"/>
      <c r="FF675" s="802"/>
      <c r="FG675" s="802"/>
      <c r="FH675" s="802"/>
      <c r="FI675" s="802"/>
      <c r="FJ675" s="802"/>
      <c r="FK675" s="802"/>
      <c r="FL675" s="802"/>
      <c r="FM675" s="802"/>
      <c r="FN675" s="802"/>
      <c r="FO675" s="802"/>
      <c r="FP675" s="802"/>
      <c r="FQ675" s="802"/>
      <c r="FR675" s="802"/>
      <c r="FS675" s="802"/>
      <c r="FT675" s="802"/>
      <c r="FU675" s="802"/>
      <c r="FV675" s="802"/>
      <c r="FW675" s="802"/>
      <c r="FX675" s="802"/>
      <c r="FY675" s="802"/>
      <c r="FZ675" s="802"/>
      <c r="GA675" s="802"/>
      <c r="GB675" s="802"/>
      <c r="GC675" s="802"/>
      <c r="GD675" s="802"/>
      <c r="GE675" s="802"/>
      <c r="GF675" s="802"/>
      <c r="GG675" s="802"/>
      <c r="GH675" s="802"/>
      <c r="GI675" s="802"/>
      <c r="GJ675" s="802"/>
      <c r="GK675" s="802"/>
      <c r="GL675" s="802"/>
      <c r="GM675" s="802"/>
      <c r="GN675" s="802"/>
      <c r="GO675" s="802"/>
      <c r="GP675" s="802"/>
      <c r="GQ675" s="802"/>
      <c r="GR675" s="802"/>
      <c r="GS675" s="802"/>
      <c r="GT675" s="802"/>
      <c r="GU675" s="802"/>
      <c r="GV675" s="802"/>
      <c r="GW675" s="802"/>
      <c r="GX675" s="802"/>
      <c r="GY675" s="802"/>
      <c r="GZ675" s="802"/>
      <c r="HA675" s="802"/>
      <c r="HB675" s="802"/>
      <c r="HC675" s="802"/>
      <c r="HD675" s="802"/>
      <c r="HE675" s="802"/>
      <c r="HF675" s="802"/>
      <c r="HG675" s="802"/>
      <c r="HH675" s="802"/>
      <c r="HI675" s="802"/>
      <c r="HJ675" s="802"/>
      <c r="HK675" s="802"/>
      <c r="HL675" s="802"/>
      <c r="HM675" s="802"/>
      <c r="HN675" s="802"/>
      <c r="HO675" s="802"/>
      <c r="HP675" s="802"/>
      <c r="HQ675" s="802"/>
      <c r="HR675" s="802"/>
      <c r="HS675" s="802"/>
      <c r="HT675" s="802"/>
      <c r="HU675" s="802"/>
      <c r="HV675" s="802"/>
      <c r="HW675" s="802"/>
      <c r="HX675" s="802"/>
      <c r="HY675" s="802"/>
      <c r="HZ675" s="802"/>
      <c r="IA675" s="802"/>
      <c r="IB675" s="802"/>
      <c r="IC675" s="802"/>
      <c r="ID675" s="802"/>
      <c r="IE675" s="802"/>
      <c r="IF675" s="802"/>
      <c r="IG675" s="802"/>
      <c r="IH675" s="802"/>
      <c r="II675" s="802"/>
      <c r="IJ675" s="802"/>
      <c r="IK675" s="802"/>
      <c r="IL675" s="802"/>
      <c r="IM675" s="802"/>
      <c r="IN675" s="802"/>
      <c r="IO675" s="802"/>
      <c r="IP675" s="802"/>
      <c r="IQ675" s="802"/>
      <c r="IR675" s="802"/>
      <c r="IS675" s="802"/>
      <c r="IT675" s="802"/>
      <c r="IU675" s="802"/>
      <c r="IV675" s="802"/>
      <c r="IW675" s="802"/>
      <c r="IX675" s="802"/>
      <c r="IY675" s="802"/>
      <c r="IZ675" s="802"/>
      <c r="JA675" s="802"/>
      <c r="JB675" s="802"/>
      <c r="JC675" s="802"/>
      <c r="JD675" s="802"/>
      <c r="JE675" s="802"/>
      <c r="JF675" s="802"/>
      <c r="JG675" s="802"/>
      <c r="JH675" s="802"/>
      <c r="JI675" s="802"/>
      <c r="JJ675" s="802"/>
      <c r="JK675" s="802"/>
      <c r="JL675" s="802"/>
      <c r="JM675" s="802"/>
      <c r="JN675" s="802"/>
      <c r="JO675" s="802"/>
      <c r="JP675" s="802"/>
      <c r="JQ675" s="802"/>
      <c r="JR675" s="802"/>
      <c r="JS675" s="802"/>
      <c r="JT675" s="802"/>
      <c r="JU675" s="802"/>
      <c r="JV675" s="802"/>
      <c r="JW675" s="802"/>
      <c r="JX675" s="802"/>
      <c r="JY675" s="802"/>
      <c r="JZ675" s="802"/>
      <c r="KA675" s="802"/>
      <c r="KB675" s="802"/>
      <c r="KC675" s="802"/>
      <c r="KD675" s="802"/>
      <c r="KE675" s="802"/>
      <c r="KF675" s="802"/>
      <c r="KG675" s="802"/>
      <c r="KH675" s="802"/>
      <c r="KI675" s="802"/>
      <c r="KJ675" s="802"/>
      <c r="KK675" s="802"/>
      <c r="KL675" s="802"/>
      <c r="KM675" s="802"/>
      <c r="KN675" s="802"/>
      <c r="KO675" s="802"/>
      <c r="KP675" s="802"/>
      <c r="KQ675" s="802"/>
      <c r="KR675" s="802"/>
      <c r="KS675" s="802"/>
      <c r="KT675" s="802"/>
      <c r="KU675" s="802"/>
      <c r="KV675" s="802"/>
      <c r="KW675" s="802"/>
      <c r="KX675" s="802"/>
      <c r="KY675" s="802"/>
      <c r="KZ675" s="802"/>
      <c r="LA675" s="802"/>
      <c r="LB675" s="802"/>
      <c r="LC675" s="802"/>
      <c r="LD675" s="802"/>
      <c r="LE675" s="802"/>
      <c r="LF675" s="802"/>
      <c r="LG675" s="802"/>
      <c r="LH675" s="802"/>
      <c r="LI675" s="802"/>
      <c r="LJ675" s="802"/>
      <c r="LK675" s="802"/>
      <c r="LL675" s="802"/>
      <c r="LM675" s="802"/>
      <c r="LN675" s="802"/>
      <c r="LO675" s="802"/>
      <c r="LP675" s="802"/>
      <c r="LQ675" s="802"/>
      <c r="LR675" s="802"/>
      <c r="LS675" s="802"/>
      <c r="LT675" s="802"/>
      <c r="LU675" s="802"/>
      <c r="LV675" s="802"/>
      <c r="LW675" s="802"/>
      <c r="LX675" s="802"/>
      <c r="LY675" s="802"/>
      <c r="LZ675" s="802"/>
      <c r="MA675" s="802"/>
      <c r="MB675" s="802"/>
      <c r="MC675" s="802"/>
      <c r="MD675" s="802"/>
      <c r="ME675" s="802"/>
      <c r="MF675" s="802"/>
      <c r="MG675" s="802"/>
      <c r="MH675" s="802"/>
      <c r="MI675" s="802"/>
      <c r="MJ675" s="802"/>
      <c r="MK675" s="802"/>
      <c r="ML675" s="802"/>
      <c r="MM675" s="802"/>
      <c r="MN675" s="802"/>
      <c r="MO675" s="802"/>
      <c r="MP675" s="802"/>
      <c r="MQ675" s="802"/>
      <c r="MR675" s="802"/>
      <c r="MS675" s="802"/>
      <c r="MT675" s="802"/>
      <c r="MU675" s="802"/>
      <c r="MV675" s="802"/>
      <c r="MW675" s="802"/>
      <c r="MX675" s="802"/>
      <c r="MY675" s="802"/>
      <c r="MZ675" s="802"/>
      <c r="NA675" s="802"/>
      <c r="NB675" s="802"/>
      <c r="NC675" s="802"/>
      <c r="ND675" s="802"/>
      <c r="NE675" s="802"/>
      <c r="NF675" s="802"/>
      <c r="NG675" s="802"/>
      <c r="NH675" s="802"/>
      <c r="NI675" s="802"/>
      <c r="NJ675" s="802"/>
      <c r="NK675" s="802"/>
      <c r="NL675" s="802"/>
      <c r="NM675" s="802"/>
      <c r="NN675" s="802"/>
      <c r="NO675" s="802"/>
      <c r="NP675" s="802"/>
      <c r="NQ675" s="802"/>
      <c r="NR675" s="802"/>
      <c r="NS675" s="802"/>
      <c r="NT675" s="802"/>
      <c r="NU675" s="802"/>
      <c r="NV675" s="802"/>
      <c r="NW675" s="802"/>
      <c r="NX675" s="802"/>
      <c r="NY675" s="802"/>
      <c r="NZ675" s="802"/>
      <c r="OA675" s="802"/>
      <c r="OB675" s="802"/>
      <c r="OC675" s="802"/>
      <c r="OD675" s="802"/>
      <c r="OE675" s="802"/>
      <c r="OF675" s="802"/>
      <c r="OG675" s="802"/>
      <c r="OH675" s="802"/>
      <c r="OI675" s="802"/>
      <c r="OJ675" s="802"/>
      <c r="OK675" s="802"/>
      <c r="OL675" s="802"/>
      <c r="OM675" s="802"/>
      <c r="ON675" s="802"/>
      <c r="OO675" s="802"/>
      <c r="OP675" s="802"/>
      <c r="OQ675" s="802"/>
      <c r="OR675" s="802"/>
      <c r="OS675" s="802"/>
      <c r="OT675" s="802"/>
      <c r="OU675" s="802"/>
      <c r="OV675" s="802"/>
      <c r="OW675" s="802"/>
      <c r="OX675" s="802"/>
      <c r="OY675" s="802"/>
      <c r="OZ675" s="802"/>
      <c r="PA675" s="802"/>
      <c r="PB675" s="802"/>
      <c r="PC675" s="802"/>
      <c r="PD675" s="802"/>
      <c r="PE675" s="802"/>
      <c r="PF675" s="802"/>
      <c r="PG675" s="802"/>
      <c r="PH675" s="802"/>
      <c r="PI675" s="802"/>
      <c r="PJ675" s="802"/>
      <c r="PK675" s="802"/>
      <c r="PL675" s="802"/>
      <c r="PM675" s="802"/>
      <c r="PN675" s="802"/>
      <c r="PO675" s="802"/>
      <c r="PP675" s="802"/>
      <c r="PQ675" s="802"/>
      <c r="PR675" s="802"/>
      <c r="PS675" s="802"/>
      <c r="PT675" s="802"/>
      <c r="PU675" s="802"/>
      <c r="PV675" s="802"/>
      <c r="PW675" s="802"/>
      <c r="PX675" s="802"/>
      <c r="PY675" s="802"/>
      <c r="PZ675" s="802"/>
      <c r="QA675" s="802"/>
      <c r="QB675" s="802"/>
      <c r="QC675" s="802"/>
      <c r="QD675" s="802"/>
      <c r="QE675" s="802"/>
      <c r="QF675" s="802"/>
      <c r="QG675" s="802"/>
      <c r="QH675" s="802"/>
      <c r="QI675" s="802"/>
      <c r="QJ675" s="802"/>
      <c r="QK675" s="802"/>
      <c r="QL675" s="802"/>
      <c r="QM675" s="802"/>
      <c r="QN675" s="802"/>
      <c r="QO675" s="802"/>
      <c r="QP675" s="802"/>
      <c r="QQ675" s="802"/>
      <c r="QR675" s="802"/>
      <c r="QS675" s="802"/>
      <c r="QT675" s="802"/>
      <c r="QU675" s="802"/>
      <c r="QV675" s="802"/>
      <c r="QW675" s="802"/>
      <c r="QX675" s="802"/>
      <c r="QY675" s="802"/>
      <c r="QZ675" s="802"/>
      <c r="RA675" s="802"/>
      <c r="RB675" s="802"/>
      <c r="RC675" s="802"/>
      <c r="RD675" s="802"/>
      <c r="RE675" s="802"/>
      <c r="RF675" s="802"/>
      <c r="RG675" s="802"/>
      <c r="RH675" s="802"/>
      <c r="RI675" s="802"/>
      <c r="RJ675" s="802"/>
      <c r="RK675" s="802"/>
      <c r="RL675" s="802"/>
      <c r="RM675" s="802"/>
      <c r="RN675" s="802"/>
      <c r="RO675" s="802"/>
      <c r="RP675" s="802"/>
      <c r="RQ675" s="802"/>
      <c r="RR675" s="802"/>
      <c r="RS675" s="802"/>
      <c r="RT675" s="802"/>
      <c r="RU675" s="802"/>
      <c r="RV675" s="802"/>
      <c r="RW675" s="802"/>
      <c r="RX675" s="802"/>
      <c r="RY675" s="802"/>
      <c r="RZ675" s="802"/>
      <c r="SA675" s="802"/>
      <c r="SB675" s="802"/>
      <c r="SC675" s="802"/>
      <c r="SD675" s="802"/>
      <c r="SE675" s="802"/>
      <c r="SF675" s="802"/>
      <c r="SG675" s="802"/>
      <c r="SH675" s="802"/>
      <c r="SI675" s="802"/>
      <c r="SJ675" s="802"/>
      <c r="SK675" s="802"/>
      <c r="SL675" s="802"/>
      <c r="SM675" s="802"/>
      <c r="SN675" s="802"/>
      <c r="SO675" s="802"/>
      <c r="SP675" s="802"/>
      <c r="SQ675" s="802"/>
      <c r="SR675" s="802"/>
      <c r="SS675" s="802"/>
      <c r="ST675" s="802"/>
      <c r="SU675" s="802"/>
      <c r="SV675" s="802"/>
      <c r="SW675" s="802"/>
      <c r="SX675" s="802"/>
      <c r="SY675" s="802"/>
      <c r="SZ675" s="802"/>
      <c r="TA675" s="802"/>
      <c r="TB675" s="802"/>
      <c r="TC675" s="802"/>
      <c r="TD675" s="802"/>
      <c r="TE675" s="802"/>
      <c r="TF675" s="802"/>
      <c r="TG675" s="802"/>
      <c r="TH675" s="802"/>
      <c r="TI675" s="802"/>
      <c r="TJ675" s="802"/>
      <c r="TK675" s="802"/>
      <c r="TL675" s="802"/>
      <c r="TM675" s="802"/>
      <c r="TN675" s="802"/>
      <c r="TO675" s="802"/>
      <c r="TP675" s="802"/>
      <c r="TQ675" s="802"/>
      <c r="TR675" s="802"/>
      <c r="TS675" s="802"/>
      <c r="TT675" s="802"/>
      <c r="TU675" s="802"/>
      <c r="TV675" s="802"/>
      <c r="TW675" s="802"/>
      <c r="TX675" s="802"/>
      <c r="TY675" s="802"/>
      <c r="TZ675" s="802"/>
      <c r="UA675" s="802"/>
      <c r="UB675" s="802"/>
      <c r="UC675" s="802"/>
      <c r="UD675" s="802"/>
      <c r="UE675" s="802"/>
      <c r="UF675" s="802"/>
      <c r="UG675" s="802"/>
      <c r="UH675" s="802"/>
      <c r="UI675" s="802"/>
      <c r="UJ675" s="802"/>
      <c r="UK675" s="802"/>
      <c r="UL675" s="802"/>
      <c r="UM675" s="802"/>
      <c r="UN675" s="802"/>
      <c r="UO675" s="802"/>
      <c r="UP675" s="802"/>
      <c r="UQ675" s="802"/>
      <c r="UR675" s="802"/>
      <c r="US675" s="802"/>
      <c r="UT675" s="802"/>
      <c r="UU675" s="802"/>
      <c r="UV675" s="802"/>
      <c r="UW675" s="802"/>
      <c r="UX675" s="802"/>
      <c r="UY675" s="802"/>
      <c r="UZ675" s="802"/>
      <c r="VA675" s="802"/>
      <c r="VB675" s="802"/>
      <c r="VC675" s="802"/>
      <c r="VD675" s="802"/>
      <c r="VE675" s="802"/>
      <c r="VF675" s="802"/>
      <c r="VG675" s="802"/>
      <c r="VH675" s="802"/>
      <c r="VI675" s="802"/>
      <c r="VJ675" s="802"/>
      <c r="VK675" s="802"/>
      <c r="VL675" s="802"/>
      <c r="VM675" s="802"/>
      <c r="VN675" s="802"/>
      <c r="VO675" s="802"/>
      <c r="VP675" s="802"/>
      <c r="VQ675" s="802"/>
      <c r="VR675" s="802"/>
      <c r="VS675" s="802"/>
      <c r="VT675" s="802"/>
      <c r="VU675" s="802"/>
      <c r="VV675" s="802"/>
      <c r="VW675" s="802"/>
      <c r="VX675" s="802"/>
      <c r="VY675" s="802"/>
      <c r="VZ675" s="802"/>
      <c r="WA675" s="802"/>
      <c r="WB675" s="802"/>
      <c r="WC675" s="802"/>
      <c r="WD675" s="802"/>
      <c r="WE675" s="802"/>
      <c r="WF675" s="802"/>
      <c r="WG675" s="802"/>
      <c r="WH675" s="802"/>
      <c r="WI675" s="802"/>
      <c r="WJ675" s="802"/>
      <c r="WK675" s="802"/>
      <c r="WL675" s="802"/>
      <c r="WM675" s="802"/>
      <c r="WN675" s="802"/>
      <c r="WO675" s="802"/>
      <c r="WP675" s="802"/>
      <c r="WQ675" s="802"/>
      <c r="WR675" s="802"/>
      <c r="WS675" s="802"/>
      <c r="WT675" s="802"/>
      <c r="WU675" s="802"/>
      <c r="WV675" s="802"/>
      <c r="WW675" s="802"/>
      <c r="WX675" s="802"/>
      <c r="WY675" s="802"/>
      <c r="WZ675" s="802"/>
      <c r="XA675" s="802"/>
      <c r="XB675" s="802"/>
      <c r="XC675" s="802"/>
      <c r="XD675" s="802"/>
      <c r="XE675" s="802"/>
      <c r="XF675" s="802"/>
      <c r="XG675" s="802"/>
      <c r="XH675" s="802"/>
      <c r="XI675" s="802"/>
      <c r="XJ675" s="802"/>
      <c r="XK675" s="802"/>
      <c r="XL675" s="802"/>
      <c r="XM675" s="802"/>
      <c r="XN675" s="802"/>
      <c r="XO675" s="802"/>
      <c r="XP675" s="802"/>
      <c r="XQ675" s="802"/>
      <c r="XR675" s="802"/>
      <c r="XS675" s="802"/>
      <c r="XT675" s="802"/>
      <c r="XU675" s="802"/>
      <c r="XV675" s="802"/>
      <c r="XW675" s="802"/>
      <c r="XX675" s="802"/>
      <c r="XY675" s="802"/>
      <c r="XZ675" s="802"/>
      <c r="YA675" s="802"/>
      <c r="YB675" s="802"/>
      <c r="YC675" s="802"/>
      <c r="YD675" s="802"/>
      <c r="YE675" s="802"/>
      <c r="YF675" s="802"/>
      <c r="YG675" s="802"/>
      <c r="YH675" s="802"/>
      <c r="YI675" s="802"/>
      <c r="YJ675" s="802"/>
      <c r="YK675" s="802"/>
      <c r="YL675" s="802"/>
      <c r="YM675" s="802"/>
      <c r="YN675" s="802"/>
      <c r="YO675" s="802"/>
      <c r="YP675" s="802"/>
      <c r="YQ675" s="802"/>
      <c r="YR675" s="802"/>
      <c r="YS675" s="802"/>
      <c r="YT675" s="802"/>
      <c r="YU675" s="802"/>
      <c r="YV675" s="802"/>
      <c r="YW675" s="802"/>
      <c r="YX675" s="802"/>
      <c r="YY675" s="802"/>
      <c r="YZ675" s="802"/>
      <c r="ZA675" s="802"/>
      <c r="ZB675" s="802"/>
      <c r="ZC675" s="802"/>
      <c r="ZD675" s="802"/>
      <c r="ZE675" s="802"/>
      <c r="ZF675" s="802"/>
      <c r="ZG675" s="802"/>
      <c r="ZH675" s="802"/>
      <c r="ZI675" s="802"/>
      <c r="ZJ675" s="802"/>
      <c r="ZK675" s="802"/>
      <c r="ZL675" s="802"/>
      <c r="ZM675" s="802"/>
      <c r="ZN675" s="802"/>
      <c r="ZO675" s="802"/>
      <c r="ZP675" s="802"/>
      <c r="ZQ675" s="802"/>
      <c r="ZR675" s="802"/>
      <c r="ZS675" s="802"/>
      <c r="ZT675" s="802"/>
      <c r="ZU675" s="802"/>
      <c r="ZV675" s="802"/>
      <c r="ZW675" s="802"/>
      <c r="ZX675" s="802"/>
      <c r="ZY675" s="802"/>
      <c r="ZZ675" s="802"/>
      <c r="AAA675" s="802"/>
      <c r="AAB675" s="802"/>
      <c r="AAC675" s="802"/>
      <c r="AAD675" s="802"/>
      <c r="AAE675" s="802"/>
      <c r="AAF675" s="802"/>
      <c r="AAG675" s="802"/>
      <c r="AAH675" s="802"/>
      <c r="AAI675" s="802"/>
      <c r="AAJ675" s="802"/>
      <c r="AAK675" s="802"/>
      <c r="AAL675" s="802"/>
      <c r="AAM675" s="802"/>
      <c r="AAN675" s="802"/>
      <c r="AAO675" s="802"/>
      <c r="AAP675" s="802"/>
      <c r="AAQ675" s="802"/>
      <c r="AAR675" s="802"/>
      <c r="AAS675" s="802"/>
      <c r="AAT675" s="802"/>
      <c r="AAU675" s="802"/>
      <c r="AAV675" s="802"/>
      <c r="AAW675" s="802"/>
      <c r="AAX675" s="802"/>
      <c r="AAY675" s="802"/>
      <c r="AAZ675" s="802"/>
      <c r="ABA675" s="802"/>
      <c r="ABB675" s="802"/>
      <c r="ABC675" s="802"/>
      <c r="ABD675" s="802"/>
      <c r="ABE675" s="802"/>
      <c r="ABF675" s="802"/>
      <c r="ABG675" s="802"/>
      <c r="ABH675" s="802"/>
      <c r="ABI675" s="802"/>
      <c r="ABJ675" s="802"/>
      <c r="ABK675" s="802"/>
      <c r="ABL675" s="802"/>
      <c r="ABM675" s="802"/>
      <c r="ABN675" s="802"/>
      <c r="ABO675" s="802"/>
      <c r="ABP675" s="802"/>
      <c r="ABQ675" s="802"/>
      <c r="ABR675" s="802"/>
      <c r="ABS675" s="802"/>
      <c r="ABT675" s="802"/>
      <c r="ABU675" s="802"/>
      <c r="ABV675" s="802"/>
      <c r="ABW675" s="802"/>
      <c r="ABX675" s="802"/>
      <c r="ABY675" s="802"/>
      <c r="ABZ675" s="802"/>
      <c r="ACA675" s="802"/>
      <c r="ACB675" s="802"/>
      <c r="ACC675" s="802"/>
      <c r="ACD675" s="802"/>
      <c r="ACE675" s="802"/>
      <c r="ACF675" s="802"/>
      <c r="ACG675" s="802"/>
      <c r="ACH675" s="802"/>
      <c r="ACI675" s="802"/>
      <c r="ACJ675" s="802"/>
      <c r="ACK675" s="802"/>
      <c r="ACL675" s="802"/>
      <c r="ACM675" s="802"/>
      <c r="ACN675" s="802"/>
      <c r="ACO675" s="802"/>
      <c r="ACP675" s="802"/>
      <c r="ACQ675" s="802"/>
      <c r="ACR675" s="802"/>
      <c r="ACS675" s="802"/>
      <c r="ACT675" s="802"/>
      <c r="ACU675" s="802"/>
      <c r="ACV675" s="802"/>
      <c r="ACW675" s="802"/>
      <c r="ACX675" s="802"/>
      <c r="ACY675" s="802"/>
      <c r="ACZ675" s="802"/>
      <c r="ADA675" s="802"/>
      <c r="ADB675" s="802"/>
      <c r="ADC675" s="802"/>
      <c r="ADD675" s="802"/>
      <c r="ADE675" s="802"/>
      <c r="ADF675" s="802"/>
      <c r="ADG675" s="802"/>
      <c r="ADH675" s="802"/>
      <c r="ADI675" s="802"/>
      <c r="ADJ675" s="802"/>
      <c r="ADK675" s="802"/>
      <c r="ADL675" s="802"/>
      <c r="ADM675" s="802"/>
      <c r="ADN675" s="802"/>
      <c r="ADO675" s="802"/>
      <c r="ADP675" s="802"/>
      <c r="ADQ675" s="802"/>
      <c r="ADR675" s="802"/>
      <c r="ADS675" s="802"/>
      <c r="ADT675" s="802"/>
      <c r="ADU675" s="802"/>
      <c r="ADV675" s="802"/>
      <c r="ADW675" s="802"/>
      <c r="ADX675" s="802"/>
      <c r="ADY675" s="802"/>
      <c r="ADZ675" s="802"/>
      <c r="AEA675" s="802"/>
      <c r="AEB675" s="802"/>
      <c r="AEC675" s="802"/>
      <c r="AED675" s="802"/>
      <c r="AEE675" s="802"/>
      <c r="AEF675" s="802"/>
      <c r="AEG675" s="802"/>
      <c r="AEH675" s="802"/>
      <c r="AEI675" s="802"/>
      <c r="AEJ675" s="802"/>
      <c r="AEK675" s="802"/>
      <c r="AEL675" s="802"/>
      <c r="AEM675" s="802"/>
      <c r="AEN675" s="802"/>
      <c r="AEO675" s="802"/>
      <c r="AEP675" s="802"/>
      <c r="AEQ675" s="802"/>
      <c r="AER675" s="802"/>
      <c r="AES675" s="802"/>
      <c r="AET675" s="802"/>
      <c r="AEU675" s="802"/>
      <c r="AEV675" s="802"/>
      <c r="AEW675" s="802"/>
      <c r="AEX675" s="802"/>
      <c r="AEY675" s="802"/>
      <c r="AEZ675" s="802"/>
      <c r="AFA675" s="802"/>
      <c r="AFB675" s="802"/>
      <c r="AFC675" s="802"/>
      <c r="AFD675" s="802"/>
      <c r="AFE675" s="802"/>
      <c r="AFF675" s="802"/>
      <c r="AFG675" s="802"/>
      <c r="AFH675" s="802"/>
      <c r="AFI675" s="802"/>
      <c r="AFJ675" s="802"/>
      <c r="AFK675" s="802"/>
      <c r="AFL675" s="802"/>
      <c r="AFM675" s="802"/>
      <c r="AFN675" s="802"/>
      <c r="AFO675" s="802"/>
      <c r="AFP675" s="802"/>
      <c r="AFQ675" s="802"/>
      <c r="AFR675" s="802"/>
      <c r="AFS675" s="802"/>
      <c r="AFT675" s="802"/>
      <c r="AFU675" s="802"/>
      <c r="AFV675" s="802"/>
      <c r="AFW675" s="802"/>
      <c r="AFX675" s="802"/>
      <c r="AFY675" s="802"/>
      <c r="AFZ675" s="802"/>
      <c r="AGA675" s="802"/>
      <c r="AGB675" s="802"/>
      <c r="AGC675" s="802"/>
      <c r="AGD675" s="802"/>
      <c r="AGE675" s="802"/>
      <c r="AGF675" s="802"/>
      <c r="AGG675" s="802"/>
      <c r="AGH675" s="802"/>
      <c r="AGI675" s="802"/>
      <c r="AGJ675" s="802"/>
      <c r="AGK675" s="802"/>
      <c r="AGL675" s="802"/>
      <c r="AGM675" s="802"/>
      <c r="AGN675" s="802"/>
      <c r="AGO675" s="802"/>
      <c r="AGP675" s="802"/>
      <c r="AGQ675" s="802"/>
      <c r="AGR675" s="802"/>
      <c r="AGS675" s="802"/>
      <c r="AGT675" s="802"/>
      <c r="AGU675" s="802"/>
      <c r="AGV675" s="802"/>
      <c r="AGW675" s="802"/>
      <c r="AGX675" s="802"/>
      <c r="AGY675" s="802"/>
      <c r="AGZ675" s="802"/>
      <c r="AHA675" s="802"/>
      <c r="AHB675" s="802"/>
      <c r="AHC675" s="802"/>
      <c r="AHD675" s="802"/>
      <c r="AHE675" s="802"/>
      <c r="AHF675" s="802"/>
      <c r="AHG675" s="802"/>
      <c r="AHH675" s="802"/>
      <c r="AHI675" s="802"/>
      <c r="AHJ675" s="802"/>
      <c r="AHK675" s="802"/>
      <c r="AHL675" s="802"/>
      <c r="AHM675" s="802"/>
      <c r="AHN675" s="802"/>
      <c r="AHO675" s="802"/>
      <c r="AHP675" s="802"/>
      <c r="AHQ675" s="802"/>
      <c r="AHR675" s="802"/>
      <c r="AHS675" s="802"/>
      <c r="AHT675" s="802"/>
      <c r="AHU675" s="802"/>
      <c r="AHV675" s="802"/>
      <c r="AHW675" s="802"/>
      <c r="AHX675" s="802"/>
      <c r="AHY675" s="802"/>
      <c r="AHZ675" s="802"/>
      <c r="AIA675" s="802"/>
      <c r="AIB675" s="802"/>
      <c r="AIC675" s="802"/>
      <c r="AID675" s="802"/>
      <c r="AIE675" s="802"/>
      <c r="AIF675" s="802"/>
      <c r="AIG675" s="802"/>
      <c r="AIH675" s="802"/>
      <c r="AII675" s="802"/>
      <c r="AIJ675" s="802"/>
      <c r="AIK675" s="793"/>
      <c r="AIL675" s="793"/>
      <c r="AIM675" s="793"/>
      <c r="AIN675" s="793"/>
      <c r="AIO675" s="793"/>
      <c r="AIP675" s="793"/>
      <c r="AIQ675" s="793"/>
      <c r="AIR675" s="793"/>
      <c r="AIS675" s="793"/>
      <c r="AIT675" s="793"/>
      <c r="AIU675" s="793"/>
      <c r="AIV675" s="793"/>
      <c r="AIW675" s="793"/>
      <c r="AIX675" s="793"/>
      <c r="AIY675" s="793"/>
      <c r="AIZ675" s="793"/>
      <c r="AJA675" s="793"/>
      <c r="AJB675" s="793"/>
      <c r="AJC675" s="793"/>
      <c r="AJD675" s="793"/>
      <c r="AJE675" s="793"/>
      <c r="AJF675" s="793"/>
      <c r="AJG675" s="793"/>
      <c r="AJH675" s="793"/>
      <c r="AJI675" s="793"/>
      <c r="AJJ675" s="793"/>
      <c r="AJK675" s="793"/>
      <c r="AJL675" s="793"/>
      <c r="AJM675" s="793"/>
      <c r="AJN675" s="793"/>
      <c r="AJO675" s="793"/>
      <c r="AJP675" s="793"/>
      <c r="AJQ675" s="793"/>
      <c r="AJR675" s="793"/>
      <c r="AJS675" s="793"/>
      <c r="AJT675" s="793"/>
      <c r="AJU675" s="793"/>
      <c r="AJV675" s="793"/>
      <c r="AJW675" s="793"/>
      <c r="AJX675" s="793"/>
      <c r="AJY675" s="793"/>
      <c r="AJZ675" s="793"/>
      <c r="AKA675" s="793"/>
      <c r="AKB675" s="793"/>
      <c r="AKC675" s="793"/>
      <c r="AKD675" s="793"/>
      <c r="AKE675" s="793"/>
      <c r="AKF675" s="793"/>
      <c r="AKG675" s="793"/>
      <c r="AKH675" s="793"/>
      <c r="AKI675" s="793"/>
      <c r="AKJ675" s="793"/>
      <c r="AKK675" s="793"/>
      <c r="AKL675" s="793"/>
      <c r="AKM675" s="793"/>
      <c r="AKN675" s="793"/>
      <c r="AKO675" s="793"/>
      <c r="AKP675" s="793"/>
      <c r="AKQ675" s="793"/>
      <c r="AKR675" s="793"/>
      <c r="AKS675" s="793"/>
      <c r="AKT675" s="793"/>
      <c r="AKU675" s="793"/>
      <c r="AKV675" s="793"/>
      <c r="AKW675" s="793"/>
      <c r="AKX675" s="793"/>
      <c r="AKY675" s="793"/>
      <c r="AKZ675" s="793"/>
      <c r="ALA675" s="793"/>
      <c r="ALB675" s="793"/>
      <c r="ALC675" s="793"/>
      <c r="ALD675" s="793"/>
      <c r="ALE675" s="793"/>
      <c r="ALF675" s="793"/>
      <c r="ALG675" s="793"/>
      <c r="ALH675" s="793"/>
      <c r="ALI675" s="793"/>
      <c r="ALJ675" s="793"/>
      <c r="ALK675" s="793"/>
      <c r="ALL675" s="793"/>
      <c r="ALM675" s="793"/>
      <c r="ALN675" s="793"/>
      <c r="ALO675" s="793"/>
      <c r="ALP675" s="793"/>
      <c r="ALQ675" s="793"/>
      <c r="ALR675" s="793"/>
      <c r="ALS675" s="793"/>
      <c r="ALT675" s="793"/>
      <c r="ALU675" s="793"/>
      <c r="ALV675" s="793"/>
      <c r="ALW675" s="793"/>
      <c r="ALX675" s="793"/>
      <c r="ALY675" s="793"/>
      <c r="ALZ675" s="793"/>
      <c r="AMA675" s="793"/>
      <c r="AMB675" s="793"/>
      <c r="AMC675" s="793"/>
      <c r="AMD675" s="793"/>
      <c r="AME675" s="793"/>
      <c r="AMF675" s="793"/>
      <c r="AMG675" s="793"/>
      <c r="AMH675" s="793"/>
      <c r="AMI675" s="793"/>
      <c r="AMJ675" s="793"/>
      <c r="AMK675" s="793"/>
      <c r="AML675" s="793"/>
      <c r="AMM675" s="793"/>
      <c r="AMN675" s="793"/>
      <c r="AMO675" s="793"/>
      <c r="AMP675" s="793"/>
      <c r="AMQ675" s="793"/>
      <c r="AMR675" s="793"/>
      <c r="AMS675" s="793"/>
      <c r="AMT675" s="793"/>
      <c r="AMU675" s="793"/>
      <c r="AMV675" s="793"/>
      <c r="AMW675" s="793"/>
      <c r="AMX675" s="793"/>
      <c r="AMY675" s="793"/>
      <c r="AMZ675" s="793"/>
      <c r="ANA675" s="793"/>
      <c r="ANB675" s="793"/>
      <c r="ANC675" s="793"/>
      <c r="AND675" s="793"/>
      <c r="ANE675" s="793"/>
      <c r="ANF675" s="793"/>
      <c r="ANG675" s="793"/>
      <c r="ANH675" s="793"/>
      <c r="ANI675" s="793"/>
      <c r="ANJ675" s="793"/>
      <c r="ANK675" s="793"/>
      <c r="ANL675" s="793"/>
      <c r="ANM675" s="793"/>
      <c r="ANN675" s="793"/>
      <c r="ANO675" s="793"/>
      <c r="ANP675" s="793"/>
      <c r="ANQ675" s="793"/>
      <c r="ANR675" s="793"/>
      <c r="ANS675" s="793"/>
      <c r="ANT675" s="793"/>
      <c r="ANU675" s="793"/>
      <c r="ANV675" s="793"/>
      <c r="ANW675" s="793"/>
      <c r="ANX675" s="793"/>
      <c r="ANY675" s="793"/>
      <c r="ANZ675" s="793"/>
      <c r="AOA675" s="793"/>
      <c r="AOB675" s="793"/>
      <c r="AOC675" s="793"/>
      <c r="AOD675" s="793"/>
      <c r="AOE675" s="793"/>
      <c r="AOF675" s="793"/>
      <c r="AOG675" s="793"/>
      <c r="AOH675" s="793"/>
      <c r="AOI675" s="793"/>
      <c r="AOJ675" s="793"/>
      <c r="AOK675" s="793"/>
      <c r="AOL675" s="793"/>
      <c r="AOM675" s="793"/>
      <c r="AON675" s="793"/>
      <c r="AOO675" s="793"/>
      <c r="AOP675" s="793"/>
      <c r="AOQ675" s="793"/>
      <c r="AOR675" s="793"/>
      <c r="AOS675" s="793"/>
      <c r="AOT675" s="793"/>
      <c r="AOU675" s="793"/>
      <c r="AOV675" s="793"/>
      <c r="AOW675" s="793"/>
      <c r="AOX675" s="793"/>
      <c r="AOY675" s="793"/>
      <c r="AOZ675" s="793"/>
      <c r="APA675" s="793"/>
      <c r="APB675" s="793"/>
      <c r="APC675" s="793"/>
      <c r="APD675" s="793"/>
      <c r="APE675" s="793"/>
      <c r="APF675" s="793"/>
      <c r="APG675" s="793"/>
      <c r="APH675" s="793"/>
      <c r="API675" s="793"/>
      <c r="APJ675" s="793"/>
      <c r="APK675" s="793"/>
      <c r="APL675" s="793"/>
      <c r="APM675" s="793"/>
      <c r="APN675" s="793"/>
      <c r="APO675" s="793"/>
      <c r="APP675" s="793"/>
      <c r="APQ675" s="793"/>
      <c r="APR675" s="793"/>
      <c r="APS675" s="793"/>
      <c r="APT675" s="793"/>
      <c r="APU675" s="793"/>
      <c r="APV675" s="793"/>
      <c r="APW675" s="793"/>
      <c r="APX675" s="793"/>
      <c r="APY675" s="793"/>
      <c r="APZ675" s="793"/>
      <c r="AQA675" s="793"/>
      <c r="AQB675" s="793"/>
      <c r="AQC675" s="793"/>
      <c r="AQD675" s="793"/>
      <c r="AQE675" s="802"/>
      <c r="AQF675" s="802"/>
      <c r="AQG675" s="802"/>
      <c r="AQH675" s="802"/>
      <c r="AQI675" s="802"/>
      <c r="AQJ675" s="802"/>
      <c r="AQK675" s="802"/>
      <c r="AQL675" s="802"/>
      <c r="AQM675" s="802"/>
      <c r="AQN675" s="802"/>
      <c r="AQO675" s="802"/>
      <c r="AQP675" s="802"/>
      <c r="AQQ675" s="802"/>
      <c r="AQR675" s="802"/>
      <c r="AQS675" s="802"/>
      <c r="AQT675" s="802"/>
      <c r="AQU675" s="802"/>
      <c r="AQV675" s="802"/>
      <c r="AQW675" s="802"/>
      <c r="AQX675" s="802"/>
      <c r="AQY675" s="802"/>
      <c r="AQZ675" s="802"/>
      <c r="ARA675" s="802"/>
      <c r="ARB675" s="802"/>
      <c r="ARC675" s="802"/>
      <c r="ARD675" s="802"/>
      <c r="ARE675" s="802"/>
      <c r="ARF675" s="802"/>
      <c r="ARG675" s="802"/>
      <c r="ARH675" s="802"/>
      <c r="ARI675" s="802"/>
      <c r="ARJ675" s="802"/>
      <c r="ARK675" s="802"/>
      <c r="ARL675" s="802"/>
      <c r="ARM675" s="802"/>
      <c r="ARN675" s="802"/>
      <c r="ARO675" s="802"/>
      <c r="ARP675" s="802"/>
      <c r="ARQ675" s="802"/>
      <c r="ARR675" s="802"/>
      <c r="ARS675" s="802"/>
      <c r="ART675" s="802"/>
      <c r="ARU675" s="802"/>
      <c r="ARV675" s="802"/>
      <c r="ARW675" s="802"/>
      <c r="ARX675" s="802"/>
      <c r="ARY675" s="802"/>
      <c r="ARZ675" s="802"/>
      <c r="ASA675" s="802"/>
      <c r="ASB675" s="802"/>
      <c r="ASC675" s="802"/>
      <c r="ASD675" s="802"/>
      <c r="ASE675" s="802"/>
      <c r="ASF675" s="802"/>
      <c r="ASG675" s="802"/>
      <c r="ASH675" s="802"/>
      <c r="ASI675" s="802"/>
      <c r="ASJ675" s="802"/>
      <c r="ASK675" s="802"/>
      <c r="ASL675" s="802"/>
      <c r="ASM675" s="793"/>
      <c r="ASN675" s="793"/>
      <c r="ASO675" s="793"/>
      <c r="ASP675" s="793"/>
      <c r="ASQ675" s="793"/>
      <c r="ASR675" s="793"/>
      <c r="ASS675" s="793"/>
      <c r="AST675" s="793"/>
      <c r="ASU675" s="793"/>
      <c r="ASV675" s="793"/>
      <c r="ASW675" s="793"/>
      <c r="ASX675" s="793"/>
      <c r="ASY675" s="793"/>
      <c r="ASZ675" s="793"/>
      <c r="ATA675" s="793"/>
      <c r="ATB675" s="793"/>
      <c r="ATC675" s="793"/>
      <c r="ATD675" s="793"/>
      <c r="ATE675" s="793"/>
      <c r="ATF675" s="793"/>
      <c r="ATG675" s="793"/>
      <c r="ATH675" s="793"/>
      <c r="ATI675" s="793"/>
      <c r="ATJ675" s="793"/>
      <c r="ATK675" s="793"/>
      <c r="ATL675" s="793"/>
      <c r="ATM675" s="793"/>
      <c r="ATN675" s="793"/>
      <c r="ATO675" s="793"/>
      <c r="ATP675" s="793"/>
      <c r="ATQ675" s="609"/>
      <c r="ATS675"/>
      <c r="ATT675"/>
      <c r="ATU675"/>
      <c r="ATZ675" s="609"/>
      <c r="AUA675" s="522"/>
      <c r="AUB675" s="645"/>
      <c r="AUC675" s="646"/>
      <c r="AUD675" s="646"/>
      <c r="AUE675" s="646"/>
      <c r="AUF675" s="646"/>
      <c r="AUG675" s="646"/>
      <c r="AUH675" s="646"/>
      <c r="AUI675" s="646"/>
      <c r="AUJ675" s="646"/>
      <c r="AUK675" s="646"/>
      <c r="AUL675" s="646"/>
      <c r="AUM675" s="646"/>
      <c r="AUN675" s="646"/>
      <c r="AUO675" s="646"/>
      <c r="AUP675" s="654"/>
      <c r="AUQ675" s="646"/>
      <c r="AUR675" s="654"/>
      <c r="AUS675" s="646"/>
      <c r="AUT675" s="654"/>
      <c r="AUU675" s="646"/>
      <c r="AUV675" s="646"/>
      <c r="AUW675" s="646"/>
      <c r="AUX675" s="646"/>
      <c r="AUY675" s="646"/>
      <c r="AUZ675" s="646"/>
      <c r="AVA675" s="647"/>
      <c r="AVB675" s="522"/>
      <c r="AVC675" s="522"/>
      <c r="AVD675" s="522"/>
      <c r="AVE675" s="522"/>
      <c r="AVH675" s="83"/>
      <c r="AVI675" s="609"/>
      <c r="AZS675" s="609"/>
    </row>
    <row r="676" spans="21:1371" s="178" customFormat="1" ht="13.5">
      <c r="U676" s="781"/>
      <c r="V676" s="781"/>
      <c r="W676" s="781"/>
      <c r="AS676" s="802"/>
      <c r="AT676" s="802"/>
      <c r="AU676" s="802"/>
      <c r="AV676" s="802"/>
      <c r="AW676" s="802"/>
      <c r="AX676" s="802"/>
      <c r="AY676" s="802"/>
      <c r="AZ676" s="802"/>
      <c r="BA676" s="802"/>
      <c r="BB676" s="802"/>
      <c r="BC676" s="802"/>
      <c r="BD676" s="802"/>
      <c r="BE676" s="802"/>
      <c r="BF676" s="802"/>
      <c r="BG676" s="802"/>
      <c r="BH676" s="802"/>
      <c r="BI676" s="802"/>
      <c r="BJ676" s="802"/>
      <c r="BK676" s="802"/>
      <c r="BL676" s="802"/>
      <c r="BM676" s="802"/>
      <c r="BN676" s="802"/>
      <c r="BO676" s="802"/>
      <c r="BP676" s="802"/>
      <c r="BQ676" s="802"/>
      <c r="BR676" s="802"/>
      <c r="BS676" s="802"/>
      <c r="BT676" s="802"/>
      <c r="BU676" s="802"/>
      <c r="BV676" s="802"/>
      <c r="BW676" s="802"/>
      <c r="BX676" s="802"/>
      <c r="BY676" s="802"/>
      <c r="BZ676" s="802"/>
      <c r="CA676" s="802"/>
      <c r="CB676" s="802"/>
      <c r="CC676" s="802"/>
      <c r="CD676" s="802"/>
      <c r="CE676" s="802"/>
      <c r="CF676" s="802"/>
      <c r="CG676" s="802"/>
      <c r="CH676" s="802"/>
      <c r="CI676" s="802"/>
      <c r="CJ676" s="802"/>
      <c r="CK676" s="802"/>
      <c r="CL676" s="802"/>
      <c r="CM676" s="802"/>
      <c r="CN676" s="802"/>
      <c r="CO676" s="802"/>
      <c r="CP676" s="802"/>
      <c r="CQ676" s="802"/>
      <c r="CR676" s="802"/>
      <c r="CS676" s="802"/>
      <c r="CT676" s="802"/>
      <c r="CU676" s="802"/>
      <c r="CV676" s="802"/>
      <c r="CW676" s="802"/>
      <c r="CX676" s="802"/>
      <c r="CY676" s="802"/>
      <c r="CZ676" s="802"/>
      <c r="DA676" s="802"/>
      <c r="DB676" s="802"/>
      <c r="DC676" s="802"/>
      <c r="DD676" s="802"/>
      <c r="DE676" s="802"/>
      <c r="DF676" s="802"/>
      <c r="DG676" s="802"/>
      <c r="DH676" s="802"/>
      <c r="DI676" s="802"/>
      <c r="DJ676" s="802"/>
      <c r="DK676" s="802"/>
      <c r="DL676" s="802"/>
      <c r="DM676" s="802"/>
      <c r="DN676" s="802"/>
      <c r="DO676" s="802"/>
      <c r="DP676" s="802"/>
      <c r="DQ676" s="802"/>
      <c r="DR676" s="802"/>
      <c r="DS676" s="802"/>
      <c r="DT676" s="802"/>
      <c r="DU676" s="802"/>
      <c r="DV676" s="802"/>
      <c r="DW676" s="802"/>
      <c r="DX676" s="802"/>
      <c r="DY676" s="802"/>
      <c r="DZ676" s="802"/>
      <c r="EA676" s="802"/>
      <c r="EB676" s="802"/>
      <c r="EC676" s="802"/>
      <c r="ED676" s="802"/>
      <c r="EE676" s="802"/>
      <c r="EF676" s="802"/>
      <c r="EG676" s="802"/>
      <c r="EH676" s="802"/>
      <c r="EI676" s="802"/>
      <c r="EJ676" s="802"/>
      <c r="EK676" s="802"/>
      <c r="EL676" s="802"/>
      <c r="EM676" s="802"/>
      <c r="EN676" s="802"/>
      <c r="EO676" s="802"/>
      <c r="EP676" s="802"/>
      <c r="EQ676" s="802"/>
      <c r="ER676" s="802"/>
      <c r="ES676" s="802"/>
      <c r="ET676" s="802"/>
      <c r="EU676" s="802"/>
      <c r="EV676" s="802"/>
      <c r="EW676" s="802"/>
      <c r="EX676" s="802"/>
      <c r="EY676" s="802"/>
      <c r="EZ676" s="802"/>
      <c r="FA676" s="802"/>
      <c r="FB676" s="802"/>
      <c r="FC676" s="802"/>
      <c r="FD676" s="802"/>
      <c r="FE676" s="802"/>
      <c r="FF676" s="802"/>
      <c r="FG676" s="802"/>
      <c r="FH676" s="802"/>
      <c r="FI676" s="802"/>
      <c r="FJ676" s="802"/>
      <c r="FK676" s="802"/>
      <c r="FL676" s="802"/>
      <c r="FM676" s="802"/>
      <c r="FN676" s="802"/>
      <c r="FO676" s="802"/>
      <c r="FP676" s="802"/>
      <c r="FQ676" s="802"/>
      <c r="FR676" s="802"/>
      <c r="FS676" s="802"/>
      <c r="FT676" s="802"/>
      <c r="FU676" s="802"/>
      <c r="FV676" s="802"/>
      <c r="FW676" s="802"/>
      <c r="FX676" s="802"/>
      <c r="FY676" s="802"/>
      <c r="FZ676" s="802"/>
      <c r="GA676" s="802"/>
      <c r="GB676" s="802"/>
      <c r="GC676" s="802"/>
      <c r="GD676" s="802"/>
      <c r="GE676" s="802"/>
      <c r="GF676" s="802"/>
      <c r="GG676" s="802"/>
      <c r="GH676" s="802"/>
      <c r="GI676" s="802"/>
      <c r="GJ676" s="802"/>
      <c r="GK676" s="802"/>
      <c r="GL676" s="802"/>
      <c r="GM676" s="802"/>
      <c r="GN676" s="802"/>
      <c r="GO676" s="802"/>
      <c r="GP676" s="802"/>
      <c r="GQ676" s="802"/>
      <c r="GR676" s="802"/>
      <c r="GS676" s="802"/>
      <c r="GT676" s="802"/>
      <c r="GU676" s="802"/>
      <c r="GV676" s="802"/>
      <c r="GW676" s="802"/>
      <c r="GX676" s="802"/>
      <c r="GY676" s="802"/>
      <c r="GZ676" s="802"/>
      <c r="HA676" s="802"/>
      <c r="HB676" s="802"/>
      <c r="HC676" s="802"/>
      <c r="HD676" s="802"/>
      <c r="HE676" s="802"/>
      <c r="HF676" s="802"/>
      <c r="HG676" s="802"/>
      <c r="HH676" s="802"/>
      <c r="HI676" s="802"/>
      <c r="HJ676" s="802"/>
      <c r="HK676" s="802"/>
      <c r="HL676" s="802"/>
      <c r="HM676" s="802"/>
      <c r="HN676" s="802"/>
      <c r="HO676" s="802"/>
      <c r="HP676" s="802"/>
      <c r="HQ676" s="802"/>
      <c r="HR676" s="802"/>
      <c r="HS676" s="802"/>
      <c r="HT676" s="802"/>
      <c r="HU676" s="802"/>
      <c r="HV676" s="802"/>
      <c r="HW676" s="802"/>
      <c r="HX676" s="802"/>
      <c r="HY676" s="802"/>
      <c r="HZ676" s="802"/>
      <c r="IA676" s="802"/>
      <c r="IB676" s="802"/>
      <c r="IC676" s="802"/>
      <c r="ID676" s="802"/>
      <c r="IE676" s="802"/>
      <c r="IF676" s="802"/>
      <c r="IG676" s="802"/>
      <c r="IH676" s="802"/>
      <c r="II676" s="802"/>
      <c r="IJ676" s="802"/>
      <c r="IK676" s="802"/>
      <c r="IL676" s="802"/>
      <c r="IM676" s="802"/>
      <c r="IN676" s="802"/>
      <c r="IO676" s="802"/>
      <c r="IP676" s="802"/>
      <c r="IQ676" s="802"/>
      <c r="IR676" s="802"/>
      <c r="IS676" s="802"/>
      <c r="IT676" s="802"/>
      <c r="IU676" s="802"/>
      <c r="IV676" s="802"/>
      <c r="IW676" s="802"/>
      <c r="IX676" s="802"/>
      <c r="IY676" s="802"/>
      <c r="IZ676" s="802"/>
      <c r="JA676" s="802"/>
      <c r="JB676" s="802"/>
      <c r="JC676" s="802"/>
      <c r="JD676" s="802"/>
      <c r="JE676" s="802"/>
      <c r="JF676" s="802"/>
      <c r="JG676" s="802"/>
      <c r="JH676" s="802"/>
      <c r="JI676" s="802"/>
      <c r="JJ676" s="802"/>
      <c r="JK676" s="802"/>
      <c r="JL676" s="802"/>
      <c r="JM676" s="802"/>
      <c r="JN676" s="802"/>
      <c r="JO676" s="802"/>
      <c r="JP676" s="802"/>
      <c r="JQ676" s="802"/>
      <c r="JR676" s="802"/>
      <c r="JS676" s="802"/>
      <c r="JT676" s="802"/>
      <c r="JU676" s="802"/>
      <c r="JV676" s="802"/>
      <c r="JW676" s="802"/>
      <c r="JX676" s="802"/>
      <c r="JY676" s="802"/>
      <c r="JZ676" s="802"/>
      <c r="KA676" s="802"/>
      <c r="KB676" s="802"/>
      <c r="KC676" s="802"/>
      <c r="KD676" s="802"/>
      <c r="KE676" s="802"/>
      <c r="KF676" s="802"/>
      <c r="KG676" s="802"/>
      <c r="KH676" s="802"/>
      <c r="KI676" s="802"/>
      <c r="KJ676" s="802"/>
      <c r="KK676" s="802"/>
      <c r="KL676" s="802"/>
      <c r="KM676" s="802"/>
      <c r="KN676" s="802"/>
      <c r="KO676" s="802"/>
      <c r="KP676" s="802"/>
      <c r="KQ676" s="802"/>
      <c r="KR676" s="802"/>
      <c r="KS676" s="802"/>
      <c r="KT676" s="802"/>
      <c r="KU676" s="802"/>
      <c r="KV676" s="802"/>
      <c r="KW676" s="802"/>
      <c r="KX676" s="802"/>
      <c r="KY676" s="802"/>
      <c r="KZ676" s="802"/>
      <c r="LA676" s="802"/>
      <c r="LB676" s="802"/>
      <c r="LC676" s="802"/>
      <c r="LD676" s="802"/>
      <c r="LE676" s="802"/>
      <c r="LF676" s="802"/>
      <c r="LG676" s="802"/>
      <c r="LH676" s="802"/>
      <c r="LI676" s="802"/>
      <c r="LJ676" s="802"/>
      <c r="LK676" s="802"/>
      <c r="LL676" s="802"/>
      <c r="LM676" s="802"/>
      <c r="LN676" s="802"/>
      <c r="LO676" s="802"/>
      <c r="LP676" s="802"/>
      <c r="LQ676" s="802"/>
      <c r="LR676" s="802"/>
      <c r="LS676" s="802"/>
      <c r="LT676" s="802"/>
      <c r="LU676" s="802"/>
      <c r="LV676" s="802"/>
      <c r="LW676" s="802"/>
      <c r="LX676" s="802"/>
      <c r="LY676" s="802"/>
      <c r="LZ676" s="802"/>
      <c r="MA676" s="802"/>
      <c r="MB676" s="802"/>
      <c r="MC676" s="802"/>
      <c r="MD676" s="802"/>
      <c r="ME676" s="802"/>
      <c r="MF676" s="802"/>
      <c r="MG676" s="802"/>
      <c r="MH676" s="802"/>
      <c r="MI676" s="802"/>
      <c r="MJ676" s="802"/>
      <c r="MK676" s="802"/>
      <c r="ML676" s="802"/>
      <c r="MM676" s="802"/>
      <c r="MN676" s="802"/>
      <c r="MO676" s="802"/>
      <c r="MP676" s="802"/>
      <c r="MQ676" s="802"/>
      <c r="MR676" s="802"/>
      <c r="MS676" s="802"/>
      <c r="MT676" s="802"/>
      <c r="MU676" s="802"/>
      <c r="MV676" s="802"/>
      <c r="MW676" s="802"/>
      <c r="MX676" s="802"/>
      <c r="MY676" s="802"/>
      <c r="MZ676" s="802"/>
      <c r="NA676" s="802"/>
      <c r="NB676" s="802"/>
      <c r="NC676" s="802"/>
      <c r="ND676" s="802"/>
      <c r="NE676" s="802"/>
      <c r="NF676" s="802"/>
      <c r="NG676" s="802"/>
      <c r="NH676" s="802"/>
      <c r="NI676" s="802"/>
      <c r="NJ676" s="802"/>
      <c r="NK676" s="802"/>
      <c r="NL676" s="802"/>
      <c r="NM676" s="802"/>
      <c r="NN676" s="802"/>
      <c r="NO676" s="802"/>
      <c r="NP676" s="802"/>
      <c r="NQ676" s="802"/>
      <c r="NR676" s="802"/>
      <c r="NS676" s="802"/>
      <c r="NT676" s="802"/>
      <c r="NU676" s="802"/>
      <c r="NV676" s="802"/>
      <c r="NW676" s="802"/>
      <c r="NX676" s="802"/>
      <c r="NY676" s="802"/>
      <c r="NZ676" s="802"/>
      <c r="OA676" s="802"/>
      <c r="OB676" s="802"/>
      <c r="OC676" s="802"/>
      <c r="OD676" s="802"/>
      <c r="OE676" s="802"/>
      <c r="OF676" s="802"/>
      <c r="OG676" s="802"/>
      <c r="OH676" s="802"/>
      <c r="OI676" s="802"/>
      <c r="OJ676" s="802"/>
      <c r="OK676" s="802"/>
      <c r="OL676" s="802"/>
      <c r="OM676" s="802"/>
      <c r="ON676" s="802"/>
      <c r="OO676" s="802"/>
      <c r="OP676" s="802"/>
      <c r="OQ676" s="802"/>
      <c r="OR676" s="802"/>
      <c r="OS676" s="802"/>
      <c r="OT676" s="802"/>
      <c r="OU676" s="802"/>
      <c r="OV676" s="802"/>
      <c r="OW676" s="802"/>
      <c r="OX676" s="802"/>
      <c r="OY676" s="802"/>
      <c r="OZ676" s="802"/>
      <c r="PA676" s="802"/>
      <c r="PB676" s="802"/>
      <c r="PC676" s="802"/>
      <c r="PD676" s="802"/>
      <c r="PE676" s="802"/>
      <c r="PF676" s="802"/>
      <c r="PG676" s="802"/>
      <c r="PH676" s="802"/>
      <c r="PI676" s="802"/>
      <c r="PJ676" s="802"/>
      <c r="PK676" s="802"/>
      <c r="PL676" s="802"/>
      <c r="PM676" s="802"/>
      <c r="PN676" s="802"/>
      <c r="PO676" s="802"/>
      <c r="PP676" s="802"/>
      <c r="PQ676" s="802"/>
      <c r="PR676" s="802"/>
      <c r="PS676" s="802"/>
      <c r="PT676" s="802"/>
      <c r="PU676" s="802"/>
      <c r="PV676" s="802"/>
      <c r="PW676" s="802"/>
      <c r="PX676" s="802"/>
      <c r="PY676" s="802"/>
      <c r="PZ676" s="802"/>
      <c r="QA676" s="802"/>
      <c r="QB676" s="802"/>
      <c r="QC676" s="802"/>
      <c r="QD676" s="802"/>
      <c r="QE676" s="802"/>
      <c r="QF676" s="802"/>
      <c r="QG676" s="802"/>
      <c r="QH676" s="802"/>
      <c r="QI676" s="802"/>
      <c r="QJ676" s="802"/>
      <c r="QK676" s="802"/>
      <c r="QL676" s="802"/>
      <c r="QM676" s="802"/>
      <c r="QN676" s="802"/>
      <c r="QO676" s="802"/>
      <c r="QP676" s="802"/>
      <c r="QQ676" s="802"/>
      <c r="QR676" s="802"/>
      <c r="QS676" s="802"/>
      <c r="QT676" s="802"/>
      <c r="QU676" s="802"/>
      <c r="QV676" s="802"/>
      <c r="QW676" s="802"/>
      <c r="QX676" s="802"/>
      <c r="QY676" s="802"/>
      <c r="QZ676" s="802"/>
      <c r="RA676" s="802"/>
      <c r="RB676" s="802"/>
      <c r="RC676" s="802"/>
      <c r="RD676" s="802"/>
      <c r="RE676" s="802"/>
      <c r="RF676" s="802"/>
      <c r="RG676" s="802"/>
      <c r="RH676" s="802"/>
      <c r="RI676" s="802"/>
      <c r="RJ676" s="802"/>
      <c r="RK676" s="802"/>
      <c r="RL676" s="802"/>
      <c r="RM676" s="802"/>
      <c r="RN676" s="802"/>
      <c r="RO676" s="802"/>
      <c r="RP676" s="802"/>
      <c r="RQ676" s="802"/>
      <c r="RR676" s="802"/>
      <c r="RS676" s="802"/>
      <c r="RT676" s="802"/>
      <c r="RU676" s="802"/>
      <c r="RV676" s="802"/>
      <c r="RW676" s="802"/>
      <c r="RX676" s="802"/>
      <c r="RY676" s="802"/>
      <c r="RZ676" s="802"/>
      <c r="SA676" s="802"/>
      <c r="SB676" s="802"/>
      <c r="SC676" s="802"/>
      <c r="SD676" s="802"/>
      <c r="SE676" s="802"/>
      <c r="SF676" s="802"/>
      <c r="SG676" s="802"/>
      <c r="SH676" s="802"/>
      <c r="SI676" s="802"/>
      <c r="SJ676" s="802"/>
      <c r="SK676" s="802"/>
      <c r="SL676" s="802"/>
      <c r="SM676" s="802"/>
      <c r="SN676" s="802"/>
      <c r="SO676" s="802"/>
      <c r="SP676" s="802"/>
      <c r="SQ676" s="802"/>
      <c r="SR676" s="802"/>
      <c r="SS676" s="802"/>
      <c r="ST676" s="802"/>
      <c r="SU676" s="802"/>
      <c r="SV676" s="802"/>
      <c r="SW676" s="802"/>
      <c r="SX676" s="802"/>
      <c r="SY676" s="802"/>
      <c r="SZ676" s="802"/>
      <c r="TA676" s="802"/>
      <c r="TB676" s="802"/>
      <c r="TC676" s="802"/>
      <c r="TD676" s="802"/>
      <c r="TE676" s="802"/>
      <c r="TF676" s="802"/>
      <c r="TG676" s="802"/>
      <c r="TH676" s="802"/>
      <c r="TI676" s="802"/>
      <c r="TJ676" s="802"/>
      <c r="TK676" s="802"/>
      <c r="TL676" s="802"/>
      <c r="TM676" s="802"/>
      <c r="TN676" s="802"/>
      <c r="TO676" s="802"/>
      <c r="TP676" s="802"/>
      <c r="TQ676" s="802"/>
      <c r="TR676" s="802"/>
      <c r="TS676" s="802"/>
      <c r="TT676" s="802"/>
      <c r="TU676" s="802"/>
      <c r="TV676" s="802"/>
      <c r="TW676" s="802"/>
      <c r="TX676" s="802"/>
      <c r="TY676" s="802"/>
      <c r="TZ676" s="802"/>
      <c r="UA676" s="802"/>
      <c r="UB676" s="802"/>
      <c r="UC676" s="802"/>
      <c r="UD676" s="802"/>
      <c r="UE676" s="802"/>
      <c r="UF676" s="802"/>
      <c r="UG676" s="802"/>
      <c r="UH676" s="802"/>
      <c r="UI676" s="802"/>
      <c r="UJ676" s="802"/>
      <c r="UK676" s="802"/>
      <c r="UL676" s="802"/>
      <c r="UM676" s="802"/>
      <c r="UN676" s="802"/>
      <c r="UO676" s="802"/>
      <c r="UP676" s="802"/>
      <c r="UQ676" s="802"/>
      <c r="UR676" s="802"/>
      <c r="US676" s="802"/>
      <c r="UT676" s="802"/>
      <c r="UU676" s="802"/>
      <c r="UV676" s="802"/>
      <c r="UW676" s="802"/>
      <c r="UX676" s="802"/>
      <c r="UY676" s="802"/>
      <c r="UZ676" s="802"/>
      <c r="VA676" s="802"/>
      <c r="VB676" s="802"/>
      <c r="VC676" s="802"/>
      <c r="VD676" s="802"/>
      <c r="VE676" s="802"/>
      <c r="VF676" s="802"/>
      <c r="VG676" s="802"/>
      <c r="VH676" s="802"/>
      <c r="VI676" s="802"/>
      <c r="VJ676" s="802"/>
      <c r="VK676" s="802"/>
      <c r="VL676" s="802"/>
      <c r="VM676" s="802"/>
      <c r="VN676" s="802"/>
      <c r="VO676" s="802"/>
      <c r="VP676" s="802"/>
      <c r="VQ676" s="802"/>
      <c r="VR676" s="802"/>
      <c r="VS676" s="802"/>
      <c r="VT676" s="802"/>
      <c r="VU676" s="802"/>
      <c r="VV676" s="802"/>
      <c r="VW676" s="802"/>
      <c r="VX676" s="802"/>
      <c r="VY676" s="802"/>
      <c r="VZ676" s="802"/>
      <c r="WA676" s="802"/>
      <c r="WB676" s="802"/>
      <c r="WC676" s="802"/>
      <c r="WD676" s="802"/>
      <c r="WE676" s="802"/>
      <c r="WF676" s="802"/>
      <c r="WG676" s="802"/>
      <c r="WH676" s="802"/>
      <c r="WI676" s="802"/>
      <c r="WJ676" s="802"/>
      <c r="WK676" s="802"/>
      <c r="WL676" s="802"/>
      <c r="WM676" s="802"/>
      <c r="WN676" s="802"/>
      <c r="WO676" s="802"/>
      <c r="WP676" s="802"/>
      <c r="WQ676" s="802"/>
      <c r="WR676" s="802"/>
      <c r="WS676" s="802"/>
      <c r="WT676" s="802"/>
      <c r="WU676" s="802"/>
      <c r="WV676" s="802"/>
      <c r="WW676" s="802"/>
      <c r="WX676" s="802"/>
      <c r="WY676" s="802"/>
      <c r="WZ676" s="802"/>
      <c r="XA676" s="802"/>
      <c r="XB676" s="802"/>
      <c r="XC676" s="802"/>
      <c r="XD676" s="802"/>
      <c r="XE676" s="802"/>
      <c r="XF676" s="802"/>
      <c r="XG676" s="802"/>
      <c r="XH676" s="802"/>
      <c r="XI676" s="802"/>
      <c r="XJ676" s="802"/>
      <c r="XK676" s="802"/>
      <c r="XL676" s="802"/>
      <c r="XM676" s="802"/>
      <c r="XN676" s="802"/>
      <c r="XO676" s="802"/>
      <c r="XP676" s="802"/>
      <c r="XQ676" s="802"/>
      <c r="XR676" s="802"/>
      <c r="XS676" s="802"/>
      <c r="XT676" s="802"/>
      <c r="XU676" s="802"/>
      <c r="XV676" s="802"/>
      <c r="XW676" s="802"/>
      <c r="XX676" s="802"/>
      <c r="XY676" s="802"/>
      <c r="XZ676" s="802"/>
      <c r="YA676" s="802"/>
      <c r="YB676" s="802"/>
      <c r="YC676" s="802"/>
      <c r="YD676" s="802"/>
      <c r="YE676" s="802"/>
      <c r="YF676" s="802"/>
      <c r="YG676" s="802"/>
      <c r="YH676" s="802"/>
      <c r="YI676" s="802"/>
      <c r="YJ676" s="802"/>
      <c r="YK676" s="802"/>
      <c r="YL676" s="802"/>
      <c r="YM676" s="802"/>
      <c r="YN676" s="802"/>
      <c r="YO676" s="802"/>
      <c r="YP676" s="802"/>
      <c r="YQ676" s="802"/>
      <c r="YR676" s="802"/>
      <c r="YS676" s="802"/>
      <c r="YT676" s="802"/>
      <c r="YU676" s="802"/>
      <c r="YV676" s="802"/>
      <c r="YW676" s="802"/>
      <c r="YX676" s="802"/>
      <c r="YY676" s="802"/>
      <c r="YZ676" s="802"/>
      <c r="ZA676" s="802"/>
      <c r="ZB676" s="802"/>
      <c r="ZC676" s="802"/>
      <c r="ZD676" s="802"/>
      <c r="ZE676" s="802"/>
      <c r="ZF676" s="802"/>
      <c r="ZG676" s="802"/>
      <c r="ZH676" s="802"/>
      <c r="ZI676" s="802"/>
      <c r="ZJ676" s="802"/>
      <c r="ZK676" s="802"/>
      <c r="ZL676" s="802"/>
      <c r="ZM676" s="802"/>
      <c r="ZN676" s="802"/>
      <c r="ZO676" s="802"/>
      <c r="ZP676" s="802"/>
      <c r="ZQ676" s="802"/>
      <c r="ZR676" s="802"/>
      <c r="ZS676" s="802"/>
      <c r="ZT676" s="802"/>
      <c r="ZU676" s="802"/>
      <c r="ZV676" s="802"/>
      <c r="ZW676" s="802"/>
      <c r="ZX676" s="802"/>
      <c r="ZY676" s="802"/>
      <c r="ZZ676" s="802"/>
      <c r="AAA676" s="802"/>
      <c r="AAB676" s="802"/>
      <c r="AAC676" s="802"/>
      <c r="AAD676" s="802"/>
      <c r="AAE676" s="802"/>
      <c r="AAF676" s="802"/>
      <c r="AAG676" s="802"/>
      <c r="AAH676" s="802"/>
      <c r="AAI676" s="802"/>
      <c r="AAJ676" s="802"/>
      <c r="AAK676" s="802"/>
      <c r="AAL676" s="802"/>
      <c r="AAM676" s="802"/>
      <c r="AAN676" s="802"/>
      <c r="AAO676" s="802"/>
      <c r="AAP676" s="802"/>
      <c r="AAQ676" s="802"/>
      <c r="AAR676" s="802"/>
      <c r="AAS676" s="802"/>
      <c r="AAT676" s="802"/>
      <c r="AAU676" s="802"/>
      <c r="AAV676" s="802"/>
      <c r="AAW676" s="802"/>
      <c r="AAX676" s="802"/>
      <c r="AAY676" s="802"/>
      <c r="AAZ676" s="802"/>
      <c r="ABA676" s="802"/>
      <c r="ABB676" s="802"/>
      <c r="ABC676" s="802"/>
      <c r="ABD676" s="802"/>
      <c r="ABE676" s="802"/>
      <c r="ABF676" s="802"/>
      <c r="ABG676" s="802"/>
      <c r="ABH676" s="802"/>
      <c r="ABI676" s="802"/>
      <c r="ABJ676" s="802"/>
      <c r="ABK676" s="802"/>
      <c r="ABL676" s="802"/>
      <c r="ABM676" s="802"/>
      <c r="ABN676" s="802"/>
      <c r="ABO676" s="802"/>
      <c r="ABP676" s="802"/>
      <c r="ABQ676" s="802"/>
      <c r="ABR676" s="802"/>
      <c r="ABS676" s="802"/>
      <c r="ABT676" s="802"/>
      <c r="ABU676" s="802"/>
      <c r="ABV676" s="802"/>
      <c r="ABW676" s="802"/>
      <c r="ABX676" s="802"/>
      <c r="ABY676" s="802"/>
      <c r="ABZ676" s="802"/>
      <c r="ACA676" s="802"/>
      <c r="ACB676" s="802"/>
      <c r="ACC676" s="802"/>
      <c r="ACD676" s="802"/>
      <c r="ACE676" s="802"/>
      <c r="ACF676" s="802"/>
      <c r="ACG676" s="802"/>
      <c r="ACH676" s="802"/>
      <c r="ACI676" s="802"/>
      <c r="ACJ676" s="802"/>
      <c r="ACK676" s="802"/>
      <c r="ACL676" s="802"/>
      <c r="ACM676" s="802"/>
      <c r="ACN676" s="802"/>
      <c r="ACO676" s="802"/>
      <c r="ACP676" s="802"/>
      <c r="ACQ676" s="802"/>
      <c r="ACR676" s="802"/>
      <c r="ACS676" s="802"/>
      <c r="ACT676" s="802"/>
      <c r="ACU676" s="802"/>
      <c r="ACV676" s="802"/>
      <c r="ACW676" s="802"/>
      <c r="ACX676" s="802"/>
      <c r="ACY676" s="802"/>
      <c r="ACZ676" s="802"/>
      <c r="ADA676" s="802"/>
      <c r="ADB676" s="802"/>
      <c r="ADC676" s="802"/>
      <c r="ADD676" s="802"/>
      <c r="ADE676" s="802"/>
      <c r="ADF676" s="802"/>
      <c r="ADG676" s="802"/>
      <c r="ADH676" s="802"/>
      <c r="ADI676" s="802"/>
      <c r="ADJ676" s="802"/>
      <c r="ADK676" s="802"/>
      <c r="ADL676" s="802"/>
      <c r="ADM676" s="802"/>
      <c r="ADN676" s="802"/>
      <c r="ADO676" s="802"/>
      <c r="ADP676" s="802"/>
      <c r="ADQ676" s="802"/>
      <c r="ADR676" s="802"/>
      <c r="ADS676" s="802"/>
      <c r="ADT676" s="802"/>
      <c r="ADU676" s="802"/>
      <c r="ADV676" s="802"/>
      <c r="ADW676" s="802"/>
      <c r="ADX676" s="802"/>
      <c r="ADY676" s="802"/>
      <c r="ADZ676" s="802"/>
      <c r="AEA676" s="802"/>
      <c r="AEB676" s="802"/>
      <c r="AEC676" s="802"/>
      <c r="AED676" s="802"/>
      <c r="AEE676" s="802"/>
      <c r="AEF676" s="802"/>
      <c r="AEG676" s="802"/>
      <c r="AEH676" s="802"/>
      <c r="AEI676" s="802"/>
      <c r="AEJ676" s="802"/>
      <c r="AEK676" s="802"/>
      <c r="AEL676" s="802"/>
      <c r="AEM676" s="802"/>
      <c r="AEN676" s="802"/>
      <c r="AEO676" s="802"/>
      <c r="AEP676" s="802"/>
      <c r="AEQ676" s="802"/>
      <c r="AER676" s="802"/>
      <c r="AES676" s="802"/>
      <c r="AET676" s="802"/>
      <c r="AEU676" s="802"/>
      <c r="AEV676" s="802"/>
      <c r="AEW676" s="802"/>
      <c r="AEX676" s="802"/>
      <c r="AEY676" s="802"/>
      <c r="AEZ676" s="802"/>
      <c r="AFA676" s="802"/>
      <c r="AFB676" s="802"/>
      <c r="AFC676" s="802"/>
      <c r="AFD676" s="802"/>
      <c r="AFE676" s="802"/>
      <c r="AFF676" s="802"/>
      <c r="AFG676" s="802"/>
      <c r="AFH676" s="802"/>
      <c r="AFI676" s="802"/>
      <c r="AFJ676" s="802"/>
      <c r="AFK676" s="802"/>
      <c r="AFL676" s="802"/>
      <c r="AFM676" s="802"/>
      <c r="AFN676" s="802"/>
      <c r="AFO676" s="802"/>
      <c r="AFP676" s="802"/>
      <c r="AFQ676" s="802"/>
      <c r="AFR676" s="802"/>
      <c r="AFS676" s="802"/>
      <c r="AFT676" s="802"/>
      <c r="AFU676" s="802"/>
      <c r="AFV676" s="802"/>
      <c r="AFW676" s="802"/>
      <c r="AFX676" s="802"/>
      <c r="AFY676" s="802"/>
      <c r="AFZ676" s="802"/>
      <c r="AGA676" s="802"/>
      <c r="AGB676" s="802"/>
      <c r="AGC676" s="802"/>
      <c r="AGD676" s="802"/>
      <c r="AGE676" s="802"/>
      <c r="AGF676" s="802"/>
      <c r="AGG676" s="802"/>
      <c r="AGH676" s="802"/>
      <c r="AGI676" s="802"/>
      <c r="AGJ676" s="802"/>
      <c r="AGK676" s="802"/>
      <c r="AGL676" s="802"/>
      <c r="AGM676" s="802"/>
      <c r="AGN676" s="802"/>
      <c r="AGO676" s="802"/>
      <c r="AGP676" s="802"/>
      <c r="AGQ676" s="802"/>
      <c r="AGR676" s="802"/>
      <c r="AGS676" s="802"/>
      <c r="AGT676" s="802"/>
      <c r="AGU676" s="802"/>
      <c r="AGV676" s="802"/>
      <c r="AGW676" s="802"/>
      <c r="AGX676" s="802"/>
      <c r="AGY676" s="802"/>
      <c r="AGZ676" s="802"/>
      <c r="AHA676" s="802"/>
      <c r="AHB676" s="802"/>
      <c r="AHC676" s="802"/>
      <c r="AHD676" s="802"/>
      <c r="AHE676" s="802"/>
      <c r="AHF676" s="802"/>
      <c r="AHG676" s="802"/>
      <c r="AHH676" s="802"/>
      <c r="AHI676" s="802"/>
      <c r="AHJ676" s="802"/>
      <c r="AHK676" s="802"/>
      <c r="AHL676" s="802"/>
      <c r="AHM676" s="802"/>
      <c r="AHN676" s="802"/>
      <c r="AHO676" s="802"/>
      <c r="AHP676" s="802"/>
      <c r="AHQ676" s="802"/>
      <c r="AHR676" s="802"/>
      <c r="AHS676" s="802"/>
      <c r="AHT676" s="802"/>
      <c r="AHU676" s="802"/>
      <c r="AHV676" s="802"/>
      <c r="AHW676" s="802"/>
      <c r="AHX676" s="802"/>
      <c r="AHY676" s="802"/>
      <c r="AHZ676" s="802"/>
      <c r="AIA676" s="802"/>
      <c r="AIB676" s="802"/>
      <c r="AIC676" s="802"/>
      <c r="AID676" s="802"/>
      <c r="AIE676" s="802"/>
      <c r="AIF676" s="802"/>
      <c r="AIG676" s="802"/>
      <c r="AIH676" s="802"/>
      <c r="AII676" s="802"/>
      <c r="AIJ676" s="802"/>
      <c r="AIK676" s="793"/>
      <c r="AIL676" s="793"/>
      <c r="AIM676" s="793"/>
      <c r="AIN676" s="793"/>
      <c r="AIO676" s="793"/>
      <c r="AIP676" s="793"/>
      <c r="AIQ676" s="793"/>
      <c r="AIR676" s="793"/>
      <c r="AIS676" s="793"/>
      <c r="AIT676" s="793"/>
      <c r="AIU676" s="793"/>
      <c r="AIV676" s="793"/>
      <c r="AIW676" s="793"/>
      <c r="AIX676" s="793"/>
      <c r="AIY676" s="793"/>
      <c r="AIZ676" s="793"/>
      <c r="AJA676" s="793"/>
      <c r="AJB676" s="793"/>
      <c r="AJC676" s="793"/>
      <c r="AJD676" s="793"/>
      <c r="AJE676" s="793"/>
      <c r="AJF676" s="793"/>
      <c r="AJG676" s="793"/>
      <c r="AJH676" s="793"/>
      <c r="AJI676" s="793"/>
      <c r="AJJ676" s="793"/>
      <c r="AJK676" s="793"/>
      <c r="AJL676" s="793"/>
      <c r="AJM676" s="793"/>
      <c r="AJN676" s="793"/>
      <c r="AJO676" s="793"/>
      <c r="AJP676" s="793"/>
      <c r="AJQ676" s="793"/>
      <c r="AJR676" s="793"/>
      <c r="AJS676" s="793"/>
      <c r="AJT676" s="793"/>
      <c r="AJU676" s="793"/>
      <c r="AJV676" s="793"/>
      <c r="AJW676" s="793"/>
      <c r="AJX676" s="793"/>
      <c r="AJY676" s="793"/>
      <c r="AJZ676" s="793"/>
      <c r="AKA676" s="793"/>
      <c r="AKB676" s="793"/>
      <c r="AKC676" s="793"/>
      <c r="AKD676" s="793"/>
      <c r="AKE676" s="793"/>
      <c r="AKF676" s="793"/>
      <c r="AKG676" s="793"/>
      <c r="AKH676" s="793"/>
      <c r="AKI676" s="793"/>
      <c r="AKJ676" s="793"/>
      <c r="AKK676" s="793"/>
      <c r="AKL676" s="793"/>
      <c r="AKM676" s="793"/>
      <c r="AKN676" s="793"/>
      <c r="AKO676" s="793"/>
      <c r="AKP676" s="793"/>
      <c r="AKQ676" s="793"/>
      <c r="AKR676" s="793"/>
      <c r="AKS676" s="793"/>
      <c r="AKT676" s="793"/>
      <c r="AKU676" s="793"/>
      <c r="AKV676" s="793"/>
      <c r="AKW676" s="793"/>
      <c r="AKX676" s="793"/>
      <c r="AKY676" s="793"/>
      <c r="AKZ676" s="793"/>
      <c r="ALA676" s="793"/>
      <c r="ALB676" s="793"/>
      <c r="ALC676" s="793"/>
      <c r="ALD676" s="793"/>
      <c r="ALE676" s="793"/>
      <c r="ALF676" s="793"/>
      <c r="ALG676" s="793"/>
      <c r="ALH676" s="793"/>
      <c r="ALI676" s="793"/>
      <c r="ALJ676" s="793"/>
      <c r="ALK676" s="793"/>
      <c r="ALL676" s="793"/>
      <c r="ALM676" s="793"/>
      <c r="ALN676" s="793"/>
      <c r="ALO676" s="793"/>
      <c r="ALP676" s="793"/>
      <c r="ALQ676" s="793"/>
      <c r="ALR676" s="793"/>
      <c r="ALS676" s="793"/>
      <c r="ALT676" s="793"/>
      <c r="ALU676" s="793"/>
      <c r="ALV676" s="793"/>
      <c r="ALW676" s="793"/>
      <c r="ALX676" s="793"/>
      <c r="ALY676" s="793"/>
      <c r="ALZ676" s="793"/>
      <c r="AMA676" s="793"/>
      <c r="AMB676" s="793"/>
      <c r="AMC676" s="793"/>
      <c r="AMD676" s="793"/>
      <c r="AME676" s="793"/>
      <c r="AMF676" s="793"/>
      <c r="AMG676" s="793"/>
      <c r="AMH676" s="793"/>
      <c r="AMI676" s="793"/>
      <c r="AMJ676" s="793"/>
      <c r="AMK676" s="793"/>
      <c r="AML676" s="793"/>
      <c r="AMM676" s="793"/>
      <c r="AMN676" s="793"/>
      <c r="AMO676" s="793"/>
      <c r="AMP676" s="793"/>
      <c r="AMQ676" s="793"/>
      <c r="AMR676" s="793"/>
      <c r="AMS676" s="793"/>
      <c r="AMT676" s="793"/>
      <c r="AMU676" s="793"/>
      <c r="AMV676" s="793"/>
      <c r="AMW676" s="793"/>
      <c r="AMX676" s="793"/>
      <c r="AMY676" s="793"/>
      <c r="AMZ676" s="793"/>
      <c r="ANA676" s="793"/>
      <c r="ANB676" s="793"/>
      <c r="ANC676" s="793"/>
      <c r="AND676" s="793"/>
      <c r="ANE676" s="793"/>
      <c r="ANF676" s="793"/>
      <c r="ANG676" s="793"/>
      <c r="ANH676" s="793"/>
      <c r="ANI676" s="793"/>
      <c r="ANJ676" s="793"/>
      <c r="ANK676" s="793"/>
      <c r="ANL676" s="793"/>
      <c r="ANM676" s="793"/>
      <c r="ANN676" s="793"/>
      <c r="ANO676" s="793"/>
      <c r="ANP676" s="793"/>
      <c r="ANQ676" s="793"/>
      <c r="ANR676" s="793"/>
      <c r="ANS676" s="793"/>
      <c r="ANT676" s="793"/>
      <c r="ANU676" s="793"/>
      <c r="ANV676" s="793"/>
      <c r="ANW676" s="793"/>
      <c r="ANX676" s="793"/>
      <c r="ANY676" s="793"/>
      <c r="ANZ676" s="793"/>
      <c r="AOA676" s="793"/>
      <c r="AOB676" s="793"/>
      <c r="AOC676" s="793"/>
      <c r="AOD676" s="793"/>
      <c r="AOE676" s="793"/>
      <c r="AOF676" s="793"/>
      <c r="AOG676" s="793"/>
      <c r="AOH676" s="793"/>
      <c r="AOI676" s="793"/>
      <c r="AOJ676" s="793"/>
      <c r="AOK676" s="793"/>
      <c r="AOL676" s="793"/>
      <c r="AOM676" s="793"/>
      <c r="AON676" s="793"/>
      <c r="AOO676" s="793"/>
      <c r="AOP676" s="793"/>
      <c r="AOQ676" s="793"/>
      <c r="AOR676" s="793"/>
      <c r="AOS676" s="793"/>
      <c r="AOT676" s="793"/>
      <c r="AOU676" s="793"/>
      <c r="AOV676" s="793"/>
      <c r="AOW676" s="793"/>
      <c r="AOX676" s="793"/>
      <c r="AOY676" s="793"/>
      <c r="AOZ676" s="793"/>
      <c r="APA676" s="793"/>
      <c r="APB676" s="793"/>
      <c r="APC676" s="793"/>
      <c r="APD676" s="793"/>
      <c r="APE676" s="793"/>
      <c r="APF676" s="793"/>
      <c r="APG676" s="793"/>
      <c r="APH676" s="793"/>
      <c r="API676" s="793"/>
      <c r="APJ676" s="793"/>
      <c r="APK676" s="793"/>
      <c r="APL676" s="793"/>
      <c r="APM676" s="793"/>
      <c r="APN676" s="793"/>
      <c r="APO676" s="793"/>
      <c r="APP676" s="793"/>
      <c r="APQ676" s="793"/>
      <c r="APR676" s="793"/>
      <c r="APS676" s="793"/>
      <c r="APT676" s="793"/>
      <c r="APU676" s="793"/>
      <c r="APV676" s="793"/>
      <c r="APW676" s="793"/>
      <c r="APX676" s="793"/>
      <c r="APY676" s="793"/>
      <c r="APZ676" s="793"/>
      <c r="AQA676" s="793"/>
      <c r="AQB676" s="793"/>
      <c r="AQC676" s="793"/>
      <c r="AQD676" s="793"/>
      <c r="AQE676" s="802"/>
      <c r="AQF676" s="802"/>
      <c r="AQG676" s="802"/>
      <c r="AQH676" s="802"/>
      <c r="AQI676" s="802"/>
      <c r="AQJ676" s="802"/>
      <c r="AQK676" s="802"/>
      <c r="AQL676" s="802"/>
      <c r="AQM676" s="802"/>
      <c r="AQN676" s="802"/>
      <c r="AQO676" s="802"/>
      <c r="AQP676" s="802"/>
      <c r="AQQ676" s="802"/>
      <c r="AQR676" s="802"/>
      <c r="AQS676" s="802"/>
      <c r="AQT676" s="802"/>
      <c r="AQU676" s="802"/>
      <c r="AQV676" s="802"/>
      <c r="AQW676" s="802"/>
      <c r="AQX676" s="802"/>
      <c r="AQY676" s="802"/>
      <c r="AQZ676" s="802"/>
      <c r="ARA676" s="802"/>
      <c r="ARB676" s="802"/>
      <c r="ARC676" s="802"/>
      <c r="ARD676" s="802"/>
      <c r="ARE676" s="802"/>
      <c r="ARF676" s="802"/>
      <c r="ARG676" s="802"/>
      <c r="ARH676" s="802"/>
      <c r="ARI676" s="802"/>
      <c r="ARJ676" s="802"/>
      <c r="ARK676" s="802"/>
      <c r="ARL676" s="802"/>
      <c r="ARM676" s="802"/>
      <c r="ARN676" s="802"/>
      <c r="ARO676" s="802"/>
      <c r="ARP676" s="802"/>
      <c r="ARQ676" s="802"/>
      <c r="ARR676" s="802"/>
      <c r="ARS676" s="802"/>
      <c r="ART676" s="802"/>
      <c r="ARU676" s="802"/>
      <c r="ARV676" s="802"/>
      <c r="ARW676" s="802"/>
      <c r="ARX676" s="802"/>
      <c r="ARY676" s="802"/>
      <c r="ARZ676" s="802"/>
      <c r="ASA676" s="802"/>
      <c r="ASB676" s="802"/>
      <c r="ASC676" s="802"/>
      <c r="ASD676" s="802"/>
      <c r="ASE676" s="802"/>
      <c r="ASF676" s="802"/>
      <c r="ASG676" s="802"/>
      <c r="ASH676" s="802"/>
      <c r="ASI676" s="802"/>
      <c r="ASJ676" s="802"/>
      <c r="ASK676" s="802"/>
      <c r="ASL676" s="802"/>
      <c r="ASM676" s="793"/>
      <c r="ASN676" s="793"/>
      <c r="ASO676" s="793"/>
      <c r="ASP676" s="793"/>
      <c r="ASQ676" s="793"/>
      <c r="ASR676" s="793"/>
      <c r="ASS676" s="793"/>
      <c r="AST676" s="793"/>
      <c r="ASU676" s="793"/>
      <c r="ASV676" s="793"/>
      <c r="ASW676" s="793"/>
      <c r="ASX676" s="793"/>
      <c r="ASY676" s="793"/>
      <c r="ASZ676" s="793"/>
      <c r="ATA676" s="793"/>
      <c r="ATB676" s="793"/>
      <c r="ATC676" s="793"/>
      <c r="ATD676" s="793"/>
      <c r="ATE676" s="793"/>
      <c r="ATF676" s="793"/>
      <c r="ATG676" s="793"/>
      <c r="ATH676" s="793"/>
      <c r="ATI676" s="793"/>
      <c r="ATJ676" s="793"/>
      <c r="ATK676" s="793"/>
      <c r="ATL676" s="793"/>
      <c r="ATM676" s="793"/>
      <c r="ATN676" s="793"/>
      <c r="ATO676" s="793"/>
      <c r="ATP676" s="793"/>
      <c r="ATQ676" s="609"/>
      <c r="ATS676"/>
      <c r="ATT676"/>
      <c r="ATU676"/>
      <c r="ATZ676" s="609"/>
      <c r="AUB676" s="649"/>
      <c r="AUC676" s="649"/>
      <c r="AUD676" s="649"/>
      <c r="AUE676" s="649"/>
      <c r="AUF676" s="649"/>
      <c r="AUG676" s="649"/>
      <c r="AUH676" s="649"/>
      <c r="AUP676" s="649"/>
      <c r="AUR676" s="649"/>
      <c r="AUT676" s="649"/>
      <c r="AUZ676" s="649"/>
      <c r="AVA676" s="649"/>
      <c r="AVB676" s="649"/>
      <c r="AVC676" s="649"/>
      <c r="AVD676" s="649"/>
      <c r="AVE676" s="649"/>
      <c r="AVH676" s="83"/>
      <c r="AVI676" s="609"/>
      <c r="AZS676" s="609"/>
    </row>
    <row r="677" spans="21:1371" s="178" customFormat="1" ht="13.5">
      <c r="U677" s="781"/>
      <c r="V677" s="781"/>
      <c r="W677" s="781"/>
      <c r="AS677" s="802"/>
      <c r="AT677" s="802"/>
      <c r="AU677" s="802"/>
      <c r="AV677" s="802"/>
      <c r="AW677" s="802"/>
      <c r="AX677" s="802"/>
      <c r="AY677" s="802"/>
      <c r="AZ677" s="802"/>
      <c r="BA677" s="802"/>
      <c r="BB677" s="802"/>
      <c r="BC677" s="802"/>
      <c r="BD677" s="802"/>
      <c r="BE677" s="802"/>
      <c r="BF677" s="802"/>
      <c r="BG677" s="802"/>
      <c r="BH677" s="802"/>
      <c r="BI677" s="802"/>
      <c r="BJ677" s="802"/>
      <c r="BK677" s="802"/>
      <c r="BL677" s="802"/>
      <c r="BM677" s="802"/>
      <c r="BN677" s="802"/>
      <c r="BO677" s="802"/>
      <c r="BP677" s="802"/>
      <c r="BQ677" s="802"/>
      <c r="BR677" s="802"/>
      <c r="BS677" s="802"/>
      <c r="BT677" s="802"/>
      <c r="BU677" s="802"/>
      <c r="BV677" s="802"/>
      <c r="BW677" s="802"/>
      <c r="BX677" s="802"/>
      <c r="BY677" s="802"/>
      <c r="BZ677" s="802"/>
      <c r="CA677" s="802"/>
      <c r="CB677" s="802"/>
      <c r="CC677" s="802"/>
      <c r="CD677" s="802"/>
      <c r="CE677" s="802"/>
      <c r="CF677" s="802"/>
      <c r="CG677" s="802"/>
      <c r="CH677" s="802"/>
      <c r="CI677" s="802"/>
      <c r="CJ677" s="802"/>
      <c r="CK677" s="802"/>
      <c r="CL677" s="802"/>
      <c r="CM677" s="802"/>
      <c r="CN677" s="802"/>
      <c r="CO677" s="802"/>
      <c r="CP677" s="802"/>
      <c r="CQ677" s="802"/>
      <c r="CR677" s="802"/>
      <c r="CS677" s="802"/>
      <c r="CT677" s="802"/>
      <c r="CU677" s="802"/>
      <c r="CV677" s="802"/>
      <c r="CW677" s="802"/>
      <c r="CX677" s="802"/>
      <c r="CY677" s="802"/>
      <c r="CZ677" s="802"/>
      <c r="DA677" s="802"/>
      <c r="DB677" s="802"/>
      <c r="DC677" s="802"/>
      <c r="DD677" s="802"/>
      <c r="DE677" s="802"/>
      <c r="DF677" s="802"/>
      <c r="DG677" s="802"/>
      <c r="DH677" s="802"/>
      <c r="DI677" s="802"/>
      <c r="DJ677" s="802"/>
      <c r="DK677" s="802"/>
      <c r="DL677" s="802"/>
      <c r="DM677" s="802"/>
      <c r="DN677" s="802"/>
      <c r="DO677" s="802"/>
      <c r="DP677" s="802"/>
      <c r="DQ677" s="802"/>
      <c r="DR677" s="802"/>
      <c r="DS677" s="802"/>
      <c r="DT677" s="802"/>
      <c r="DU677" s="802"/>
      <c r="DV677" s="802"/>
      <c r="DW677" s="802"/>
      <c r="DX677" s="802"/>
      <c r="DY677" s="802"/>
      <c r="DZ677" s="802"/>
      <c r="EA677" s="802"/>
      <c r="EB677" s="802"/>
      <c r="EC677" s="802"/>
      <c r="ED677" s="802"/>
      <c r="EE677" s="802"/>
      <c r="EF677" s="802"/>
      <c r="EG677" s="802"/>
      <c r="EH677" s="802"/>
      <c r="EI677" s="802"/>
      <c r="EJ677" s="802"/>
      <c r="EK677" s="802"/>
      <c r="EL677" s="802"/>
      <c r="EM677" s="802"/>
      <c r="EN677" s="802"/>
      <c r="EO677" s="802"/>
      <c r="EP677" s="802"/>
      <c r="EQ677" s="802"/>
      <c r="ER677" s="802"/>
      <c r="ES677" s="802"/>
      <c r="ET677" s="802"/>
      <c r="EU677" s="802"/>
      <c r="EV677" s="802"/>
      <c r="EW677" s="802"/>
      <c r="EX677" s="802"/>
      <c r="EY677" s="802"/>
      <c r="EZ677" s="802"/>
      <c r="FA677" s="802"/>
      <c r="FB677" s="802"/>
      <c r="FC677" s="802"/>
      <c r="FD677" s="802"/>
      <c r="FE677" s="802"/>
      <c r="FF677" s="802"/>
      <c r="FG677" s="802"/>
      <c r="FH677" s="802"/>
      <c r="FI677" s="802"/>
      <c r="FJ677" s="802"/>
      <c r="FK677" s="802"/>
      <c r="FL677" s="802"/>
      <c r="FM677" s="802"/>
      <c r="FN677" s="802"/>
      <c r="FO677" s="802"/>
      <c r="FP677" s="802"/>
      <c r="FQ677" s="802"/>
      <c r="FR677" s="802"/>
      <c r="FS677" s="802"/>
      <c r="FT677" s="802"/>
      <c r="FU677" s="802"/>
      <c r="FV677" s="802"/>
      <c r="FW677" s="802"/>
      <c r="FX677" s="802"/>
      <c r="FY677" s="802"/>
      <c r="FZ677" s="802"/>
      <c r="GA677" s="802"/>
      <c r="GB677" s="802"/>
      <c r="GC677" s="802"/>
      <c r="GD677" s="802"/>
      <c r="GE677" s="802"/>
      <c r="GF677" s="802"/>
      <c r="GG677" s="802"/>
      <c r="GH677" s="802"/>
      <c r="GI677" s="802"/>
      <c r="GJ677" s="802"/>
      <c r="GK677" s="802"/>
      <c r="GL677" s="802"/>
      <c r="GM677" s="802"/>
      <c r="GN677" s="802"/>
      <c r="GO677" s="802"/>
      <c r="GP677" s="802"/>
      <c r="GQ677" s="802"/>
      <c r="GR677" s="802"/>
      <c r="GS677" s="802"/>
      <c r="GT677" s="802"/>
      <c r="GU677" s="802"/>
      <c r="GV677" s="802"/>
      <c r="GW677" s="802"/>
      <c r="GX677" s="802"/>
      <c r="GY677" s="802"/>
      <c r="GZ677" s="802"/>
      <c r="HA677" s="802"/>
      <c r="HB677" s="802"/>
      <c r="HC677" s="802"/>
      <c r="HD677" s="802"/>
      <c r="HE677" s="802"/>
      <c r="HF677" s="802"/>
      <c r="HG677" s="802"/>
      <c r="HH677" s="802"/>
      <c r="HI677" s="802"/>
      <c r="HJ677" s="802"/>
      <c r="HK677" s="802"/>
      <c r="HL677" s="802"/>
      <c r="HM677" s="802"/>
      <c r="HN677" s="802"/>
      <c r="HO677" s="802"/>
      <c r="HP677" s="802"/>
      <c r="HQ677" s="802"/>
      <c r="HR677" s="802"/>
      <c r="HS677" s="802"/>
      <c r="HT677" s="802"/>
      <c r="HU677" s="802"/>
      <c r="HV677" s="802"/>
      <c r="HW677" s="802"/>
      <c r="HX677" s="802"/>
      <c r="HY677" s="802"/>
      <c r="HZ677" s="802"/>
      <c r="IA677" s="802"/>
      <c r="IB677" s="802"/>
      <c r="IC677" s="802"/>
      <c r="ID677" s="802"/>
      <c r="IE677" s="802"/>
      <c r="IF677" s="802"/>
      <c r="IG677" s="802"/>
      <c r="IH677" s="802"/>
      <c r="II677" s="802"/>
      <c r="IJ677" s="802"/>
      <c r="IK677" s="802"/>
      <c r="IL677" s="802"/>
      <c r="IM677" s="802"/>
      <c r="IN677" s="802"/>
      <c r="IO677" s="802"/>
      <c r="IP677" s="802"/>
      <c r="IQ677" s="802"/>
      <c r="IR677" s="802"/>
      <c r="IS677" s="802"/>
      <c r="IT677" s="802"/>
      <c r="IU677" s="802"/>
      <c r="IV677" s="802"/>
      <c r="IW677" s="802"/>
      <c r="IX677" s="802"/>
      <c r="IY677" s="802"/>
      <c r="IZ677" s="802"/>
      <c r="JA677" s="802"/>
      <c r="JB677" s="802"/>
      <c r="JC677" s="802"/>
      <c r="JD677" s="802"/>
      <c r="JE677" s="802"/>
      <c r="JF677" s="802"/>
      <c r="JG677" s="802"/>
      <c r="JH677" s="802"/>
      <c r="JI677" s="802"/>
      <c r="JJ677" s="802"/>
      <c r="JK677" s="802"/>
      <c r="JL677" s="802"/>
      <c r="JM677" s="802"/>
      <c r="JN677" s="802"/>
      <c r="JO677" s="802"/>
      <c r="JP677" s="802"/>
      <c r="JQ677" s="802"/>
      <c r="JR677" s="802"/>
      <c r="JS677" s="802"/>
      <c r="JT677" s="802"/>
      <c r="JU677" s="802"/>
      <c r="JV677" s="802"/>
      <c r="JW677" s="802"/>
      <c r="JX677" s="802"/>
      <c r="JY677" s="802"/>
      <c r="JZ677" s="802"/>
      <c r="KA677" s="802"/>
      <c r="KB677" s="802"/>
      <c r="KC677" s="802"/>
      <c r="KD677" s="802"/>
      <c r="KE677" s="802"/>
      <c r="KF677" s="802"/>
      <c r="KG677" s="802"/>
      <c r="KH677" s="802"/>
      <c r="KI677" s="802"/>
      <c r="KJ677" s="802"/>
      <c r="KK677" s="802"/>
      <c r="KL677" s="802"/>
      <c r="KM677" s="802"/>
      <c r="KN677" s="802"/>
      <c r="KO677" s="802"/>
      <c r="KP677" s="802"/>
      <c r="KQ677" s="802"/>
      <c r="KR677" s="802"/>
      <c r="KS677" s="802"/>
      <c r="KT677" s="802"/>
      <c r="KU677" s="802"/>
      <c r="KV677" s="802"/>
      <c r="KW677" s="802"/>
      <c r="KX677" s="802"/>
      <c r="KY677" s="802"/>
      <c r="KZ677" s="802"/>
      <c r="LA677" s="802"/>
      <c r="LB677" s="802"/>
      <c r="LC677" s="802"/>
      <c r="LD677" s="802"/>
      <c r="LE677" s="802"/>
      <c r="LF677" s="802"/>
      <c r="LG677" s="802"/>
      <c r="LH677" s="802"/>
      <c r="LI677" s="802"/>
      <c r="LJ677" s="802"/>
      <c r="LK677" s="802"/>
      <c r="LL677" s="802"/>
      <c r="LM677" s="802"/>
      <c r="LN677" s="802"/>
      <c r="LO677" s="802"/>
      <c r="LP677" s="802"/>
      <c r="LQ677" s="802"/>
      <c r="LR677" s="802"/>
      <c r="LS677" s="802"/>
      <c r="LT677" s="802"/>
      <c r="LU677" s="802"/>
      <c r="LV677" s="802"/>
      <c r="LW677" s="802"/>
      <c r="LX677" s="802"/>
      <c r="LY677" s="802"/>
      <c r="LZ677" s="802"/>
      <c r="MA677" s="802"/>
      <c r="MB677" s="802"/>
      <c r="MC677" s="802"/>
      <c r="MD677" s="802"/>
      <c r="ME677" s="802"/>
      <c r="MF677" s="802"/>
      <c r="MG677" s="802"/>
      <c r="MH677" s="802"/>
      <c r="MI677" s="802"/>
      <c r="MJ677" s="802"/>
      <c r="MK677" s="802"/>
      <c r="ML677" s="802"/>
      <c r="MM677" s="802"/>
      <c r="MN677" s="802"/>
      <c r="MO677" s="802"/>
      <c r="MP677" s="802"/>
      <c r="MQ677" s="802"/>
      <c r="MR677" s="802"/>
      <c r="MS677" s="802"/>
      <c r="MT677" s="802"/>
      <c r="MU677" s="802"/>
      <c r="MV677" s="802"/>
      <c r="MW677" s="802"/>
      <c r="MX677" s="802"/>
      <c r="MY677" s="802"/>
      <c r="MZ677" s="802"/>
      <c r="NA677" s="802"/>
      <c r="NB677" s="802"/>
      <c r="NC677" s="802"/>
      <c r="ND677" s="802"/>
      <c r="NE677" s="802"/>
      <c r="NF677" s="802"/>
      <c r="NG677" s="802"/>
      <c r="NH677" s="802"/>
      <c r="NI677" s="802"/>
      <c r="NJ677" s="802"/>
      <c r="NK677" s="802"/>
      <c r="NL677" s="802"/>
      <c r="NM677" s="802"/>
      <c r="NN677" s="802"/>
      <c r="NO677" s="802"/>
      <c r="NP677" s="802"/>
      <c r="NQ677" s="802"/>
      <c r="NR677" s="802"/>
      <c r="NS677" s="802"/>
      <c r="NT677" s="802"/>
      <c r="NU677" s="802"/>
      <c r="NV677" s="802"/>
      <c r="NW677" s="802"/>
      <c r="NX677" s="802"/>
      <c r="NY677" s="802"/>
      <c r="NZ677" s="802"/>
      <c r="OA677" s="802"/>
      <c r="OB677" s="802"/>
      <c r="OC677" s="802"/>
      <c r="OD677" s="802"/>
      <c r="OE677" s="802"/>
      <c r="OF677" s="802"/>
      <c r="OG677" s="802"/>
      <c r="OH677" s="802"/>
      <c r="OI677" s="802"/>
      <c r="OJ677" s="802"/>
      <c r="OK677" s="802"/>
      <c r="OL677" s="802"/>
      <c r="OM677" s="802"/>
      <c r="ON677" s="802"/>
      <c r="OO677" s="802"/>
      <c r="OP677" s="802"/>
      <c r="OQ677" s="802"/>
      <c r="OR677" s="802"/>
      <c r="OS677" s="802"/>
      <c r="OT677" s="802"/>
      <c r="OU677" s="802"/>
      <c r="OV677" s="802"/>
      <c r="OW677" s="802"/>
      <c r="OX677" s="802"/>
      <c r="OY677" s="802"/>
      <c r="OZ677" s="802"/>
      <c r="PA677" s="802"/>
      <c r="PB677" s="802"/>
      <c r="PC677" s="802"/>
      <c r="PD677" s="802"/>
      <c r="PE677" s="802"/>
      <c r="PF677" s="802"/>
      <c r="PG677" s="802"/>
      <c r="PH677" s="802"/>
      <c r="PI677" s="802"/>
      <c r="PJ677" s="802"/>
      <c r="PK677" s="802"/>
      <c r="PL677" s="802"/>
      <c r="PM677" s="802"/>
      <c r="PN677" s="802"/>
      <c r="PO677" s="802"/>
      <c r="PP677" s="802"/>
      <c r="PQ677" s="802"/>
      <c r="PR677" s="802"/>
      <c r="PS677" s="802"/>
      <c r="PT677" s="802"/>
      <c r="PU677" s="802"/>
      <c r="PV677" s="802"/>
      <c r="PW677" s="802"/>
      <c r="PX677" s="802"/>
      <c r="PY677" s="802"/>
      <c r="PZ677" s="802"/>
      <c r="QA677" s="802"/>
      <c r="QB677" s="802"/>
      <c r="QC677" s="802"/>
      <c r="QD677" s="802"/>
      <c r="QE677" s="802"/>
      <c r="QF677" s="802"/>
      <c r="QG677" s="802"/>
      <c r="QH677" s="802"/>
      <c r="QI677" s="802"/>
      <c r="QJ677" s="802"/>
      <c r="QK677" s="802"/>
      <c r="QL677" s="802"/>
      <c r="QM677" s="802"/>
      <c r="QN677" s="802"/>
      <c r="QO677" s="802"/>
      <c r="QP677" s="802"/>
      <c r="QQ677" s="802"/>
      <c r="QR677" s="802"/>
      <c r="QS677" s="802"/>
      <c r="QT677" s="802"/>
      <c r="QU677" s="802"/>
      <c r="QV677" s="802"/>
      <c r="QW677" s="802"/>
      <c r="QX677" s="802"/>
      <c r="QY677" s="802"/>
      <c r="QZ677" s="802"/>
      <c r="RA677" s="802"/>
      <c r="RB677" s="802"/>
      <c r="RC677" s="802"/>
      <c r="RD677" s="802"/>
      <c r="RE677" s="802"/>
      <c r="RF677" s="802"/>
      <c r="RG677" s="802"/>
      <c r="RH677" s="802"/>
      <c r="RI677" s="802"/>
      <c r="RJ677" s="802"/>
      <c r="RK677" s="802"/>
      <c r="RL677" s="802"/>
      <c r="RM677" s="802"/>
      <c r="RN677" s="802"/>
      <c r="RO677" s="802"/>
      <c r="RP677" s="802"/>
      <c r="RQ677" s="802"/>
      <c r="RR677" s="802"/>
      <c r="RS677" s="802"/>
      <c r="RT677" s="802"/>
      <c r="RU677" s="802"/>
      <c r="RV677" s="802"/>
      <c r="RW677" s="802"/>
      <c r="RX677" s="802"/>
      <c r="RY677" s="802"/>
      <c r="RZ677" s="802"/>
      <c r="SA677" s="802"/>
      <c r="SB677" s="802"/>
      <c r="SC677" s="802"/>
      <c r="SD677" s="802"/>
      <c r="SE677" s="802"/>
      <c r="SF677" s="802"/>
      <c r="SG677" s="802"/>
      <c r="SH677" s="802"/>
      <c r="SI677" s="802"/>
      <c r="SJ677" s="802"/>
      <c r="SK677" s="802"/>
      <c r="SL677" s="802"/>
      <c r="SM677" s="802"/>
      <c r="SN677" s="802"/>
      <c r="SO677" s="802"/>
      <c r="SP677" s="802"/>
      <c r="SQ677" s="802"/>
      <c r="SR677" s="802"/>
      <c r="SS677" s="802"/>
      <c r="ST677" s="802"/>
      <c r="SU677" s="802"/>
      <c r="SV677" s="802"/>
      <c r="SW677" s="802"/>
      <c r="SX677" s="802"/>
      <c r="SY677" s="802"/>
      <c r="SZ677" s="802"/>
      <c r="TA677" s="802"/>
      <c r="TB677" s="802"/>
      <c r="TC677" s="802"/>
      <c r="TD677" s="802"/>
      <c r="TE677" s="802"/>
      <c r="TF677" s="802"/>
      <c r="TG677" s="802"/>
      <c r="TH677" s="802"/>
      <c r="TI677" s="802"/>
      <c r="TJ677" s="802"/>
      <c r="TK677" s="802"/>
      <c r="TL677" s="802"/>
      <c r="TM677" s="802"/>
      <c r="TN677" s="802"/>
      <c r="TO677" s="802"/>
      <c r="TP677" s="802"/>
      <c r="TQ677" s="802"/>
      <c r="TR677" s="802"/>
      <c r="TS677" s="802"/>
      <c r="TT677" s="802"/>
      <c r="TU677" s="802"/>
      <c r="TV677" s="802"/>
      <c r="TW677" s="802"/>
      <c r="TX677" s="802"/>
      <c r="TY677" s="802"/>
      <c r="TZ677" s="802"/>
      <c r="UA677" s="802"/>
      <c r="UB677" s="802"/>
      <c r="UC677" s="802"/>
      <c r="UD677" s="802"/>
      <c r="UE677" s="802"/>
      <c r="UF677" s="802"/>
      <c r="UG677" s="802"/>
      <c r="UH677" s="802"/>
      <c r="UI677" s="802"/>
      <c r="UJ677" s="802"/>
      <c r="UK677" s="802"/>
      <c r="UL677" s="802"/>
      <c r="UM677" s="802"/>
      <c r="UN677" s="802"/>
      <c r="UO677" s="802"/>
      <c r="UP677" s="802"/>
      <c r="UQ677" s="802"/>
      <c r="UR677" s="802"/>
      <c r="US677" s="802"/>
      <c r="UT677" s="802"/>
      <c r="UU677" s="802"/>
      <c r="UV677" s="802"/>
      <c r="UW677" s="802"/>
      <c r="UX677" s="802"/>
      <c r="UY677" s="802"/>
      <c r="UZ677" s="802"/>
      <c r="VA677" s="802"/>
      <c r="VB677" s="802"/>
      <c r="VC677" s="802"/>
      <c r="VD677" s="802"/>
      <c r="VE677" s="802"/>
      <c r="VF677" s="802"/>
      <c r="VG677" s="802"/>
      <c r="VH677" s="802"/>
      <c r="VI677" s="802"/>
      <c r="VJ677" s="802"/>
      <c r="VK677" s="802"/>
      <c r="VL677" s="802"/>
      <c r="VM677" s="802"/>
      <c r="VN677" s="802"/>
      <c r="VO677" s="802"/>
      <c r="VP677" s="802"/>
      <c r="VQ677" s="802"/>
      <c r="VR677" s="802"/>
      <c r="VS677" s="802"/>
      <c r="VT677" s="802"/>
      <c r="VU677" s="802"/>
      <c r="VV677" s="802"/>
      <c r="VW677" s="802"/>
      <c r="VX677" s="802"/>
      <c r="VY677" s="802"/>
      <c r="VZ677" s="802"/>
      <c r="WA677" s="802"/>
      <c r="WB677" s="802"/>
      <c r="WC677" s="802"/>
      <c r="WD677" s="802"/>
      <c r="WE677" s="802"/>
      <c r="WF677" s="802"/>
      <c r="WG677" s="802"/>
      <c r="WH677" s="802"/>
      <c r="WI677" s="802"/>
      <c r="WJ677" s="802"/>
      <c r="WK677" s="802"/>
      <c r="WL677" s="802"/>
      <c r="WM677" s="802"/>
      <c r="WN677" s="802"/>
      <c r="WO677" s="802"/>
      <c r="WP677" s="802"/>
      <c r="WQ677" s="802"/>
      <c r="WR677" s="802"/>
      <c r="WS677" s="802"/>
      <c r="WT677" s="802"/>
      <c r="WU677" s="802"/>
      <c r="WV677" s="802"/>
      <c r="WW677" s="802"/>
      <c r="WX677" s="802"/>
      <c r="WY677" s="802"/>
      <c r="WZ677" s="802"/>
      <c r="XA677" s="802"/>
      <c r="XB677" s="802"/>
      <c r="XC677" s="802"/>
      <c r="XD677" s="802"/>
      <c r="XE677" s="802"/>
      <c r="XF677" s="802"/>
      <c r="XG677" s="802"/>
      <c r="XH677" s="802"/>
      <c r="XI677" s="802"/>
      <c r="XJ677" s="802"/>
      <c r="XK677" s="802"/>
      <c r="XL677" s="802"/>
      <c r="XM677" s="802"/>
      <c r="XN677" s="802"/>
      <c r="XO677" s="802"/>
      <c r="XP677" s="802"/>
      <c r="XQ677" s="802"/>
      <c r="XR677" s="802"/>
      <c r="XS677" s="802"/>
      <c r="XT677" s="802"/>
      <c r="XU677" s="802"/>
      <c r="XV677" s="802"/>
      <c r="XW677" s="802"/>
      <c r="XX677" s="802"/>
      <c r="XY677" s="802"/>
      <c r="XZ677" s="802"/>
      <c r="YA677" s="802"/>
      <c r="YB677" s="802"/>
      <c r="YC677" s="802"/>
      <c r="YD677" s="802"/>
      <c r="YE677" s="802"/>
      <c r="YF677" s="802"/>
      <c r="YG677" s="802"/>
      <c r="YH677" s="802"/>
      <c r="YI677" s="802"/>
      <c r="YJ677" s="802"/>
      <c r="YK677" s="802"/>
      <c r="YL677" s="802"/>
      <c r="YM677" s="802"/>
      <c r="YN677" s="802"/>
      <c r="YO677" s="802"/>
      <c r="YP677" s="802"/>
      <c r="YQ677" s="802"/>
      <c r="YR677" s="802"/>
      <c r="YS677" s="802"/>
      <c r="YT677" s="802"/>
      <c r="YU677" s="802"/>
      <c r="YV677" s="802"/>
      <c r="YW677" s="802"/>
      <c r="YX677" s="802"/>
      <c r="YY677" s="802"/>
      <c r="YZ677" s="802"/>
      <c r="ZA677" s="802"/>
      <c r="ZB677" s="802"/>
      <c r="ZC677" s="802"/>
      <c r="ZD677" s="802"/>
      <c r="ZE677" s="802"/>
      <c r="ZF677" s="802"/>
      <c r="ZG677" s="802"/>
      <c r="ZH677" s="802"/>
      <c r="ZI677" s="802"/>
      <c r="ZJ677" s="802"/>
      <c r="ZK677" s="802"/>
      <c r="ZL677" s="802"/>
      <c r="ZM677" s="802"/>
      <c r="ZN677" s="802"/>
      <c r="ZO677" s="802"/>
      <c r="ZP677" s="802"/>
      <c r="ZQ677" s="802"/>
      <c r="ZR677" s="802"/>
      <c r="ZS677" s="802"/>
      <c r="ZT677" s="802"/>
      <c r="ZU677" s="802"/>
      <c r="ZV677" s="802"/>
      <c r="ZW677" s="802"/>
      <c r="ZX677" s="802"/>
      <c r="ZY677" s="802"/>
      <c r="ZZ677" s="802"/>
      <c r="AAA677" s="802"/>
      <c r="AAB677" s="802"/>
      <c r="AAC677" s="802"/>
      <c r="AAD677" s="802"/>
      <c r="AAE677" s="802"/>
      <c r="AAF677" s="802"/>
      <c r="AAG677" s="802"/>
      <c r="AAH677" s="802"/>
      <c r="AAI677" s="802"/>
      <c r="AAJ677" s="802"/>
      <c r="AAK677" s="802"/>
      <c r="AAL677" s="802"/>
      <c r="AAM677" s="802"/>
      <c r="AAN677" s="802"/>
      <c r="AAO677" s="802"/>
      <c r="AAP677" s="802"/>
      <c r="AAQ677" s="802"/>
      <c r="AAR677" s="802"/>
      <c r="AAS677" s="802"/>
      <c r="AAT677" s="802"/>
      <c r="AAU677" s="802"/>
      <c r="AAV677" s="802"/>
      <c r="AAW677" s="802"/>
      <c r="AAX677" s="802"/>
      <c r="AAY677" s="802"/>
      <c r="AAZ677" s="802"/>
      <c r="ABA677" s="802"/>
      <c r="ABB677" s="802"/>
      <c r="ABC677" s="802"/>
      <c r="ABD677" s="802"/>
      <c r="ABE677" s="802"/>
      <c r="ABF677" s="802"/>
      <c r="ABG677" s="802"/>
      <c r="ABH677" s="802"/>
      <c r="ABI677" s="802"/>
      <c r="ABJ677" s="802"/>
      <c r="ABK677" s="802"/>
      <c r="ABL677" s="802"/>
      <c r="ABM677" s="802"/>
      <c r="ABN677" s="802"/>
      <c r="ABO677" s="802"/>
      <c r="ABP677" s="802"/>
      <c r="ABQ677" s="802"/>
      <c r="ABR677" s="802"/>
      <c r="ABS677" s="802"/>
      <c r="ABT677" s="802"/>
      <c r="ABU677" s="802"/>
      <c r="ABV677" s="802"/>
      <c r="ABW677" s="802"/>
      <c r="ABX677" s="802"/>
      <c r="ABY677" s="802"/>
      <c r="ABZ677" s="802"/>
      <c r="ACA677" s="802"/>
      <c r="ACB677" s="802"/>
      <c r="ACC677" s="802"/>
      <c r="ACD677" s="802"/>
      <c r="ACE677" s="802"/>
      <c r="ACF677" s="802"/>
      <c r="ACG677" s="802"/>
      <c r="ACH677" s="802"/>
      <c r="ACI677" s="802"/>
      <c r="ACJ677" s="802"/>
      <c r="ACK677" s="802"/>
      <c r="ACL677" s="802"/>
      <c r="ACM677" s="802"/>
      <c r="ACN677" s="802"/>
      <c r="ACO677" s="802"/>
      <c r="ACP677" s="802"/>
      <c r="ACQ677" s="802"/>
      <c r="ACR677" s="802"/>
      <c r="ACS677" s="802"/>
      <c r="ACT677" s="802"/>
      <c r="ACU677" s="802"/>
      <c r="ACV677" s="802"/>
      <c r="ACW677" s="802"/>
      <c r="ACX677" s="802"/>
      <c r="ACY677" s="802"/>
      <c r="ACZ677" s="802"/>
      <c r="ADA677" s="802"/>
      <c r="ADB677" s="802"/>
      <c r="ADC677" s="802"/>
      <c r="ADD677" s="802"/>
      <c r="ADE677" s="802"/>
      <c r="ADF677" s="802"/>
      <c r="ADG677" s="802"/>
      <c r="ADH677" s="802"/>
      <c r="ADI677" s="802"/>
      <c r="ADJ677" s="802"/>
      <c r="ADK677" s="802"/>
      <c r="ADL677" s="802"/>
      <c r="ADM677" s="802"/>
      <c r="ADN677" s="802"/>
      <c r="ADO677" s="802"/>
      <c r="ADP677" s="802"/>
      <c r="ADQ677" s="802"/>
      <c r="ADR677" s="802"/>
      <c r="ADS677" s="802"/>
      <c r="ADT677" s="802"/>
      <c r="ADU677" s="802"/>
      <c r="ADV677" s="802"/>
      <c r="ADW677" s="802"/>
      <c r="ADX677" s="802"/>
      <c r="ADY677" s="802"/>
      <c r="ADZ677" s="802"/>
      <c r="AEA677" s="802"/>
      <c r="AEB677" s="802"/>
      <c r="AEC677" s="802"/>
      <c r="AED677" s="802"/>
      <c r="AEE677" s="802"/>
      <c r="AEF677" s="802"/>
      <c r="AEG677" s="802"/>
      <c r="AEH677" s="802"/>
      <c r="AEI677" s="802"/>
      <c r="AEJ677" s="802"/>
      <c r="AEK677" s="802"/>
      <c r="AEL677" s="802"/>
      <c r="AEM677" s="802"/>
      <c r="AEN677" s="802"/>
      <c r="AEO677" s="802"/>
      <c r="AEP677" s="802"/>
      <c r="AEQ677" s="802"/>
      <c r="AER677" s="802"/>
      <c r="AES677" s="802"/>
      <c r="AET677" s="802"/>
      <c r="AEU677" s="802"/>
      <c r="AEV677" s="802"/>
      <c r="AEW677" s="802"/>
      <c r="AEX677" s="802"/>
      <c r="AEY677" s="802"/>
      <c r="AEZ677" s="802"/>
      <c r="AFA677" s="802"/>
      <c r="AFB677" s="802"/>
      <c r="AFC677" s="802"/>
      <c r="AFD677" s="802"/>
      <c r="AFE677" s="802"/>
      <c r="AFF677" s="802"/>
      <c r="AFG677" s="802"/>
      <c r="AFH677" s="802"/>
      <c r="AFI677" s="802"/>
      <c r="AFJ677" s="802"/>
      <c r="AFK677" s="802"/>
      <c r="AFL677" s="802"/>
      <c r="AFM677" s="802"/>
      <c r="AFN677" s="802"/>
      <c r="AFO677" s="802"/>
      <c r="AFP677" s="802"/>
      <c r="AFQ677" s="802"/>
      <c r="AFR677" s="802"/>
      <c r="AFS677" s="802"/>
      <c r="AFT677" s="802"/>
      <c r="AFU677" s="802"/>
      <c r="AFV677" s="802"/>
      <c r="AFW677" s="802"/>
      <c r="AFX677" s="802"/>
      <c r="AFY677" s="802"/>
      <c r="AFZ677" s="802"/>
      <c r="AGA677" s="802"/>
      <c r="AGB677" s="802"/>
      <c r="AGC677" s="802"/>
      <c r="AGD677" s="802"/>
      <c r="AGE677" s="802"/>
      <c r="AGF677" s="802"/>
      <c r="AGG677" s="802"/>
      <c r="AGH677" s="802"/>
      <c r="AGI677" s="802"/>
      <c r="AGJ677" s="802"/>
      <c r="AGK677" s="802"/>
      <c r="AGL677" s="802"/>
      <c r="AGM677" s="802"/>
      <c r="AGN677" s="802"/>
      <c r="AGO677" s="802"/>
      <c r="AGP677" s="802"/>
      <c r="AGQ677" s="802"/>
      <c r="AGR677" s="802"/>
      <c r="AGS677" s="802"/>
      <c r="AGT677" s="802"/>
      <c r="AGU677" s="802"/>
      <c r="AGV677" s="802"/>
      <c r="AGW677" s="802"/>
      <c r="AGX677" s="802"/>
      <c r="AGY677" s="802"/>
      <c r="AGZ677" s="802"/>
      <c r="AHA677" s="802"/>
      <c r="AHB677" s="802"/>
      <c r="AHC677" s="802"/>
      <c r="AHD677" s="802"/>
      <c r="AHE677" s="802"/>
      <c r="AHF677" s="802"/>
      <c r="AHG677" s="802"/>
      <c r="AHH677" s="802"/>
      <c r="AHI677" s="802"/>
      <c r="AHJ677" s="802"/>
      <c r="AHK677" s="802"/>
      <c r="AHL677" s="802"/>
      <c r="AHM677" s="802"/>
      <c r="AHN677" s="802"/>
      <c r="AHO677" s="802"/>
      <c r="AHP677" s="802"/>
      <c r="AHQ677" s="802"/>
      <c r="AHR677" s="802"/>
      <c r="AHS677" s="802"/>
      <c r="AHT677" s="802"/>
      <c r="AHU677" s="802"/>
      <c r="AHV677" s="802"/>
      <c r="AHW677" s="802"/>
      <c r="AHX677" s="802"/>
      <c r="AHY677" s="802"/>
      <c r="AHZ677" s="802"/>
      <c r="AIA677" s="802"/>
      <c r="AIB677" s="802"/>
      <c r="AIC677" s="802"/>
      <c r="AID677" s="802"/>
      <c r="AIE677" s="802"/>
      <c r="AIF677" s="802"/>
      <c r="AIG677" s="802"/>
      <c r="AIH677" s="802"/>
      <c r="AII677" s="802"/>
      <c r="AIJ677" s="802"/>
      <c r="AIK677" s="793"/>
      <c r="AIL677" s="793"/>
      <c r="AIM677" s="793"/>
      <c r="AIN677" s="793"/>
      <c r="AIO677" s="793"/>
      <c r="AIP677" s="793"/>
      <c r="AIQ677" s="793"/>
      <c r="AIR677" s="793"/>
      <c r="AIS677" s="793"/>
      <c r="AIT677" s="793"/>
      <c r="AIU677" s="793"/>
      <c r="AIV677" s="793"/>
      <c r="AIW677" s="793"/>
      <c r="AIX677" s="793"/>
      <c r="AIY677" s="793"/>
      <c r="AIZ677" s="793"/>
      <c r="AJA677" s="793"/>
      <c r="AJB677" s="793"/>
      <c r="AJC677" s="793"/>
      <c r="AJD677" s="793"/>
      <c r="AJE677" s="793"/>
      <c r="AJF677" s="793"/>
      <c r="AJG677" s="793"/>
      <c r="AJH677" s="793"/>
      <c r="AJI677" s="793"/>
      <c r="AJJ677" s="793"/>
      <c r="AJK677" s="793"/>
      <c r="AJL677" s="793"/>
      <c r="AJM677" s="793"/>
      <c r="AJN677" s="793"/>
      <c r="AJO677" s="793"/>
      <c r="AJP677" s="793"/>
      <c r="AJQ677" s="793"/>
      <c r="AJR677" s="793"/>
      <c r="AJS677" s="793"/>
      <c r="AJT677" s="793"/>
      <c r="AJU677" s="793"/>
      <c r="AJV677" s="793"/>
      <c r="AJW677" s="793"/>
      <c r="AJX677" s="793"/>
      <c r="AJY677" s="793"/>
      <c r="AJZ677" s="793"/>
      <c r="AKA677" s="793"/>
      <c r="AKB677" s="793"/>
      <c r="AKC677" s="793"/>
      <c r="AKD677" s="793"/>
      <c r="AKE677" s="793"/>
      <c r="AKF677" s="793"/>
      <c r="AKG677" s="793"/>
      <c r="AKH677" s="793"/>
      <c r="AKI677" s="793"/>
      <c r="AKJ677" s="793"/>
      <c r="AKK677" s="793"/>
      <c r="AKL677" s="793"/>
      <c r="AKM677" s="793"/>
      <c r="AKN677" s="793"/>
      <c r="AKO677" s="793"/>
      <c r="AKP677" s="793"/>
      <c r="AKQ677" s="793"/>
      <c r="AKR677" s="793"/>
      <c r="AKS677" s="793"/>
      <c r="AKT677" s="793"/>
      <c r="AKU677" s="793"/>
      <c r="AKV677" s="793"/>
      <c r="AKW677" s="793"/>
      <c r="AKX677" s="793"/>
      <c r="AKY677" s="793"/>
      <c r="AKZ677" s="793"/>
      <c r="ALA677" s="793"/>
      <c r="ALB677" s="793"/>
      <c r="ALC677" s="793"/>
      <c r="ALD677" s="793"/>
      <c r="ALE677" s="793"/>
      <c r="ALF677" s="793"/>
      <c r="ALG677" s="793"/>
      <c r="ALH677" s="793"/>
      <c r="ALI677" s="793"/>
      <c r="ALJ677" s="793"/>
      <c r="ALK677" s="793"/>
      <c r="ALL677" s="793"/>
      <c r="ALM677" s="793"/>
      <c r="ALN677" s="793"/>
      <c r="ALO677" s="793"/>
      <c r="ALP677" s="793"/>
      <c r="ALQ677" s="793"/>
      <c r="ALR677" s="793"/>
      <c r="ALS677" s="793"/>
      <c r="ALT677" s="793"/>
      <c r="ALU677" s="793"/>
      <c r="ALV677" s="793"/>
      <c r="ALW677" s="793"/>
      <c r="ALX677" s="793"/>
      <c r="ALY677" s="793"/>
      <c r="ALZ677" s="793"/>
      <c r="AMA677" s="793"/>
      <c r="AMB677" s="793"/>
      <c r="AMC677" s="793"/>
      <c r="AMD677" s="793"/>
      <c r="AME677" s="793"/>
      <c r="AMF677" s="793"/>
      <c r="AMG677" s="793"/>
      <c r="AMH677" s="793"/>
      <c r="AMI677" s="793"/>
      <c r="AMJ677" s="793"/>
      <c r="AMK677" s="793"/>
      <c r="AML677" s="793"/>
      <c r="AMM677" s="793"/>
      <c r="AMN677" s="793"/>
      <c r="AMO677" s="793"/>
      <c r="AMP677" s="793"/>
      <c r="AMQ677" s="793"/>
      <c r="AMR677" s="793"/>
      <c r="AMS677" s="793"/>
      <c r="AMT677" s="793"/>
      <c r="AMU677" s="793"/>
      <c r="AMV677" s="793"/>
      <c r="AMW677" s="793"/>
      <c r="AMX677" s="793"/>
      <c r="AMY677" s="793"/>
      <c r="AMZ677" s="793"/>
      <c r="ANA677" s="793"/>
      <c r="ANB677" s="793"/>
      <c r="ANC677" s="793"/>
      <c r="AND677" s="793"/>
      <c r="ANE677" s="793"/>
      <c r="ANF677" s="793"/>
      <c r="ANG677" s="793"/>
      <c r="ANH677" s="793"/>
      <c r="ANI677" s="793"/>
      <c r="ANJ677" s="793"/>
      <c r="ANK677" s="793"/>
      <c r="ANL677" s="793"/>
      <c r="ANM677" s="793"/>
      <c r="ANN677" s="793"/>
      <c r="ANO677" s="793"/>
      <c r="ANP677" s="793"/>
      <c r="ANQ677" s="793"/>
      <c r="ANR677" s="793"/>
      <c r="ANS677" s="793"/>
      <c r="ANT677" s="793"/>
      <c r="ANU677" s="793"/>
      <c r="ANV677" s="793"/>
      <c r="ANW677" s="793"/>
      <c r="ANX677" s="793"/>
      <c r="ANY677" s="793"/>
      <c r="ANZ677" s="793"/>
      <c r="AOA677" s="793"/>
      <c r="AOB677" s="793"/>
      <c r="AOC677" s="793"/>
      <c r="AOD677" s="793"/>
      <c r="AOE677" s="793"/>
      <c r="AOF677" s="793"/>
      <c r="AOG677" s="793"/>
      <c r="AOH677" s="793"/>
      <c r="AOI677" s="793"/>
      <c r="AOJ677" s="793"/>
      <c r="AOK677" s="793"/>
      <c r="AOL677" s="793"/>
      <c r="AOM677" s="793"/>
      <c r="AON677" s="793"/>
      <c r="AOO677" s="793"/>
      <c r="AOP677" s="793"/>
      <c r="AOQ677" s="793"/>
      <c r="AOR677" s="793"/>
      <c r="AOS677" s="793"/>
      <c r="AOT677" s="793"/>
      <c r="AOU677" s="793"/>
      <c r="AOV677" s="793"/>
      <c r="AOW677" s="793"/>
      <c r="AOX677" s="793"/>
      <c r="AOY677" s="793"/>
      <c r="AOZ677" s="793"/>
      <c r="APA677" s="793"/>
      <c r="APB677" s="793"/>
      <c r="APC677" s="793"/>
      <c r="APD677" s="793"/>
      <c r="APE677" s="793"/>
      <c r="APF677" s="793"/>
      <c r="APG677" s="793"/>
      <c r="APH677" s="793"/>
      <c r="API677" s="793"/>
      <c r="APJ677" s="793"/>
      <c r="APK677" s="793"/>
      <c r="APL677" s="793"/>
      <c r="APM677" s="793"/>
      <c r="APN677" s="793"/>
      <c r="APO677" s="793"/>
      <c r="APP677" s="793"/>
      <c r="APQ677" s="793"/>
      <c r="APR677" s="793"/>
      <c r="APS677" s="793"/>
      <c r="APT677" s="793"/>
      <c r="APU677" s="793"/>
      <c r="APV677" s="793"/>
      <c r="APW677" s="793"/>
      <c r="APX677" s="793"/>
      <c r="APY677" s="793"/>
      <c r="APZ677" s="793"/>
      <c r="AQA677" s="793"/>
      <c r="AQB677" s="793"/>
      <c r="AQC677" s="793"/>
      <c r="AQD677" s="793"/>
      <c r="AQE677" s="802"/>
      <c r="AQF677" s="802"/>
      <c r="AQG677" s="802"/>
      <c r="AQH677" s="802"/>
      <c r="AQI677" s="802"/>
      <c r="AQJ677" s="802"/>
      <c r="AQK677" s="802"/>
      <c r="AQL677" s="802"/>
      <c r="AQM677" s="802"/>
      <c r="AQN677" s="802"/>
      <c r="AQO677" s="802"/>
      <c r="AQP677" s="802"/>
      <c r="AQQ677" s="802"/>
      <c r="AQR677" s="802"/>
      <c r="AQS677" s="802"/>
      <c r="AQT677" s="802"/>
      <c r="AQU677" s="802"/>
      <c r="AQV677" s="802"/>
      <c r="AQW677" s="802"/>
      <c r="AQX677" s="802"/>
      <c r="AQY677" s="802"/>
      <c r="AQZ677" s="802"/>
      <c r="ARA677" s="802"/>
      <c r="ARB677" s="802"/>
      <c r="ARC677" s="802"/>
      <c r="ARD677" s="802"/>
      <c r="ARE677" s="802"/>
      <c r="ARF677" s="802"/>
      <c r="ARG677" s="802"/>
      <c r="ARH677" s="802"/>
      <c r="ARI677" s="802"/>
      <c r="ARJ677" s="802"/>
      <c r="ARK677" s="802"/>
      <c r="ARL677" s="802"/>
      <c r="ARM677" s="802"/>
      <c r="ARN677" s="802"/>
      <c r="ARO677" s="802"/>
      <c r="ARP677" s="802"/>
      <c r="ARQ677" s="802"/>
      <c r="ARR677" s="802"/>
      <c r="ARS677" s="802"/>
      <c r="ART677" s="802"/>
      <c r="ARU677" s="802"/>
      <c r="ARV677" s="802"/>
      <c r="ARW677" s="802"/>
      <c r="ARX677" s="802"/>
      <c r="ARY677" s="802"/>
      <c r="ARZ677" s="802"/>
      <c r="ASA677" s="802"/>
      <c r="ASB677" s="802"/>
      <c r="ASC677" s="802"/>
      <c r="ASD677" s="802"/>
      <c r="ASE677" s="802"/>
      <c r="ASF677" s="802"/>
      <c r="ASG677" s="802"/>
      <c r="ASH677" s="802"/>
      <c r="ASI677" s="802"/>
      <c r="ASJ677" s="802"/>
      <c r="ASK677" s="802"/>
      <c r="ASL677" s="802"/>
      <c r="ASM677" s="793"/>
      <c r="ASN677" s="793"/>
      <c r="ASO677" s="793"/>
      <c r="ASP677" s="793"/>
      <c r="ASQ677" s="793"/>
      <c r="ASR677" s="793"/>
      <c r="ASS677" s="793"/>
      <c r="AST677" s="793"/>
      <c r="ASU677" s="793"/>
      <c r="ASV677" s="793"/>
      <c r="ASW677" s="793"/>
      <c r="ASX677" s="793"/>
      <c r="ASY677" s="793"/>
      <c r="ASZ677" s="793"/>
      <c r="ATA677" s="793"/>
      <c r="ATB677" s="793"/>
      <c r="ATC677" s="793"/>
      <c r="ATD677" s="793"/>
      <c r="ATE677" s="793"/>
      <c r="ATF677" s="793"/>
      <c r="ATG677" s="793"/>
      <c r="ATH677" s="793"/>
      <c r="ATI677" s="793"/>
      <c r="ATJ677" s="793"/>
      <c r="ATK677" s="793"/>
      <c r="ATL677" s="793"/>
      <c r="ATM677" s="793"/>
      <c r="ATN677" s="793"/>
      <c r="ATO677" s="793"/>
      <c r="ATP677" s="793"/>
      <c r="ATQ677" s="609"/>
      <c r="ATS677"/>
      <c r="ATT677"/>
      <c r="ATU677"/>
      <c r="ATZ677" s="609"/>
      <c r="AUB677" s="83"/>
      <c r="AUC677" s="83"/>
      <c r="AUD677" s="83"/>
      <c r="AUE677" s="83"/>
      <c r="AUF677" s="83"/>
      <c r="AUG677" s="83"/>
      <c r="AUH677" s="83"/>
      <c r="AUI677" s="83"/>
      <c r="AUJ677" s="83"/>
      <c r="AUK677" s="83"/>
      <c r="AUL677" s="83"/>
      <c r="AUM677" s="83"/>
      <c r="AUN677" s="83"/>
      <c r="AUO677" s="83"/>
      <c r="AUP677" s="686"/>
      <c r="AUQ677" s="83"/>
      <c r="AUR677" s="686"/>
      <c r="AUS677" s="83"/>
      <c r="AUT677" s="686"/>
      <c r="AUU677" s="83"/>
      <c r="AUV677" s="83"/>
      <c r="AUW677" s="83"/>
      <c r="AUX677" s="83"/>
      <c r="AUY677" s="83"/>
      <c r="AUZ677" s="83"/>
      <c r="AVA677" s="83"/>
      <c r="AVB677" s="83"/>
      <c r="AVC677" s="83"/>
      <c r="AVD677" s="83"/>
      <c r="AVE677" s="83"/>
      <c r="AVF677" s="83"/>
      <c r="AVG677" s="83"/>
      <c r="AVH677" s="83"/>
      <c r="AVI677" s="609"/>
      <c r="AZS677" s="609"/>
    </row>
    <row r="678" spans="21:1371" s="178" customFormat="1" ht="13.5">
      <c r="U678" s="781"/>
      <c r="V678" s="781"/>
      <c r="W678" s="781"/>
      <c r="AS678" s="802"/>
      <c r="AT678" s="802"/>
      <c r="AU678" s="802"/>
      <c r="AV678" s="802"/>
      <c r="AW678" s="802"/>
      <c r="AX678" s="802"/>
      <c r="AY678" s="802"/>
      <c r="AZ678" s="802"/>
      <c r="BA678" s="802"/>
      <c r="BB678" s="802"/>
      <c r="BC678" s="802"/>
      <c r="BD678" s="802"/>
      <c r="BE678" s="802"/>
      <c r="BF678" s="802"/>
      <c r="BG678" s="802"/>
      <c r="BH678" s="802"/>
      <c r="BI678" s="802"/>
      <c r="BJ678" s="802"/>
      <c r="BK678" s="802"/>
      <c r="BL678" s="802"/>
      <c r="BM678" s="802"/>
      <c r="BN678" s="802"/>
      <c r="BO678" s="802"/>
      <c r="BP678" s="802"/>
      <c r="BQ678" s="802"/>
      <c r="BR678" s="802"/>
      <c r="BS678" s="802"/>
      <c r="BT678" s="802"/>
      <c r="BU678" s="802"/>
      <c r="BV678" s="802"/>
      <c r="BW678" s="802"/>
      <c r="BX678" s="802"/>
      <c r="BY678" s="802"/>
      <c r="BZ678" s="802"/>
      <c r="CA678" s="802"/>
      <c r="CB678" s="802"/>
      <c r="CC678" s="802"/>
      <c r="CD678" s="802"/>
      <c r="CE678" s="802"/>
      <c r="CF678" s="802"/>
      <c r="CG678" s="802"/>
      <c r="CH678" s="802"/>
      <c r="CI678" s="802"/>
      <c r="CJ678" s="802"/>
      <c r="CK678" s="802"/>
      <c r="CL678" s="802"/>
      <c r="CM678" s="802"/>
      <c r="CN678" s="802"/>
      <c r="CO678" s="802"/>
      <c r="CP678" s="802"/>
      <c r="CQ678" s="802"/>
      <c r="CR678" s="802"/>
      <c r="CS678" s="802"/>
      <c r="CT678" s="802"/>
      <c r="CU678" s="802"/>
      <c r="CV678" s="802"/>
      <c r="CW678" s="802"/>
      <c r="CX678" s="802"/>
      <c r="CY678" s="802"/>
      <c r="CZ678" s="802"/>
      <c r="DA678" s="802"/>
      <c r="DB678" s="802"/>
      <c r="DC678" s="802"/>
      <c r="DD678" s="802"/>
      <c r="DE678" s="802"/>
      <c r="DF678" s="802"/>
      <c r="DG678" s="802"/>
      <c r="DH678" s="802"/>
      <c r="DI678" s="802"/>
      <c r="DJ678" s="802"/>
      <c r="DK678" s="802"/>
      <c r="DL678" s="802"/>
      <c r="DM678" s="802"/>
      <c r="DN678" s="802"/>
      <c r="DO678" s="802"/>
      <c r="DP678" s="802"/>
      <c r="DQ678" s="802"/>
      <c r="DR678" s="802"/>
      <c r="DS678" s="802"/>
      <c r="DT678" s="802"/>
      <c r="DU678" s="802"/>
      <c r="DV678" s="802"/>
      <c r="DW678" s="802"/>
      <c r="DX678" s="802"/>
      <c r="DY678" s="802"/>
      <c r="DZ678" s="802"/>
      <c r="EA678" s="802"/>
      <c r="EB678" s="802"/>
      <c r="EC678" s="802"/>
      <c r="ED678" s="802"/>
      <c r="EE678" s="802"/>
      <c r="EF678" s="802"/>
      <c r="EG678" s="802"/>
      <c r="EH678" s="802"/>
      <c r="EI678" s="802"/>
      <c r="EJ678" s="802"/>
      <c r="EK678" s="802"/>
      <c r="EL678" s="802"/>
      <c r="EM678" s="802"/>
      <c r="EN678" s="802"/>
      <c r="EO678" s="802"/>
      <c r="EP678" s="802"/>
      <c r="EQ678" s="802"/>
      <c r="ER678" s="802"/>
      <c r="ES678" s="802"/>
      <c r="ET678" s="802"/>
      <c r="EU678" s="802"/>
      <c r="EV678" s="802"/>
      <c r="EW678" s="802"/>
      <c r="EX678" s="802"/>
      <c r="EY678" s="802"/>
      <c r="EZ678" s="802"/>
      <c r="FA678" s="802"/>
      <c r="FB678" s="802"/>
      <c r="FC678" s="802"/>
      <c r="FD678" s="802"/>
      <c r="FE678" s="802"/>
      <c r="FF678" s="802"/>
      <c r="FG678" s="802"/>
      <c r="FH678" s="802"/>
      <c r="FI678" s="802"/>
      <c r="FJ678" s="802"/>
      <c r="FK678" s="802"/>
      <c r="FL678" s="802"/>
      <c r="FM678" s="802"/>
      <c r="FN678" s="802"/>
      <c r="FO678" s="802"/>
      <c r="FP678" s="802"/>
      <c r="FQ678" s="802"/>
      <c r="FR678" s="802"/>
      <c r="FS678" s="802"/>
      <c r="FT678" s="802"/>
      <c r="FU678" s="802"/>
      <c r="FV678" s="802"/>
      <c r="FW678" s="802"/>
      <c r="FX678" s="802"/>
      <c r="FY678" s="802"/>
      <c r="FZ678" s="802"/>
      <c r="GA678" s="802"/>
      <c r="GB678" s="802"/>
      <c r="GC678" s="802"/>
      <c r="GD678" s="802"/>
      <c r="GE678" s="802"/>
      <c r="GF678" s="802"/>
      <c r="GG678" s="802"/>
      <c r="GH678" s="802"/>
      <c r="GI678" s="802"/>
      <c r="GJ678" s="802"/>
      <c r="GK678" s="802"/>
      <c r="GL678" s="802"/>
      <c r="GM678" s="802"/>
      <c r="GN678" s="802"/>
      <c r="GO678" s="802"/>
      <c r="GP678" s="802"/>
      <c r="GQ678" s="802"/>
      <c r="GR678" s="802"/>
      <c r="GS678" s="802"/>
      <c r="GT678" s="802"/>
      <c r="GU678" s="802"/>
      <c r="GV678" s="802"/>
      <c r="GW678" s="802"/>
      <c r="GX678" s="802"/>
      <c r="GY678" s="802"/>
      <c r="GZ678" s="802"/>
      <c r="HA678" s="802"/>
      <c r="HB678" s="802"/>
      <c r="HC678" s="802"/>
      <c r="HD678" s="802"/>
      <c r="HE678" s="802"/>
      <c r="HF678" s="802"/>
      <c r="HG678" s="802"/>
      <c r="HH678" s="802"/>
      <c r="HI678" s="802"/>
      <c r="HJ678" s="802"/>
      <c r="HK678" s="802"/>
      <c r="HL678" s="802"/>
      <c r="HM678" s="802"/>
      <c r="HN678" s="802"/>
      <c r="HO678" s="802"/>
      <c r="HP678" s="802"/>
      <c r="HQ678" s="802"/>
      <c r="HR678" s="802"/>
      <c r="HS678" s="802"/>
      <c r="HT678" s="802"/>
      <c r="HU678" s="802"/>
      <c r="HV678" s="802"/>
      <c r="HW678" s="802"/>
      <c r="HX678" s="802"/>
      <c r="HY678" s="802"/>
      <c r="HZ678" s="802"/>
      <c r="IA678" s="802"/>
      <c r="IB678" s="802"/>
      <c r="IC678" s="802"/>
      <c r="ID678" s="802"/>
      <c r="IE678" s="802"/>
      <c r="IF678" s="802"/>
      <c r="IG678" s="802"/>
      <c r="IH678" s="802"/>
      <c r="II678" s="802"/>
      <c r="IJ678" s="802"/>
      <c r="IK678" s="802"/>
      <c r="IL678" s="802"/>
      <c r="IM678" s="802"/>
      <c r="IN678" s="802"/>
      <c r="IO678" s="802"/>
      <c r="IP678" s="802"/>
      <c r="IQ678" s="802"/>
      <c r="IR678" s="802"/>
      <c r="IS678" s="802"/>
      <c r="IT678" s="802"/>
      <c r="IU678" s="802"/>
      <c r="IV678" s="802"/>
      <c r="IW678" s="802"/>
      <c r="IX678" s="802"/>
      <c r="IY678" s="802"/>
      <c r="IZ678" s="802"/>
      <c r="JA678" s="802"/>
      <c r="JB678" s="802"/>
      <c r="JC678" s="802"/>
      <c r="JD678" s="802"/>
      <c r="JE678" s="802"/>
      <c r="JF678" s="802"/>
      <c r="JG678" s="802"/>
      <c r="JH678" s="802"/>
      <c r="JI678" s="802"/>
      <c r="JJ678" s="802"/>
      <c r="JK678" s="802"/>
      <c r="JL678" s="802"/>
      <c r="JM678" s="802"/>
      <c r="JN678" s="802"/>
      <c r="JO678" s="802"/>
      <c r="JP678" s="802"/>
      <c r="JQ678" s="802"/>
      <c r="JR678" s="802"/>
      <c r="JS678" s="802"/>
      <c r="JT678" s="802"/>
      <c r="JU678" s="802"/>
      <c r="JV678" s="802"/>
      <c r="JW678" s="802"/>
      <c r="JX678" s="802"/>
      <c r="JY678" s="802"/>
      <c r="JZ678" s="802"/>
      <c r="KA678" s="802"/>
      <c r="KB678" s="802"/>
      <c r="KC678" s="802"/>
      <c r="KD678" s="802"/>
      <c r="KE678" s="802"/>
      <c r="KF678" s="802"/>
      <c r="KG678" s="802"/>
      <c r="KH678" s="802"/>
      <c r="KI678" s="802"/>
      <c r="KJ678" s="802"/>
      <c r="KK678" s="802"/>
      <c r="KL678" s="802"/>
      <c r="KM678" s="802"/>
      <c r="KN678" s="802"/>
      <c r="KO678" s="802"/>
      <c r="KP678" s="802"/>
      <c r="KQ678" s="802"/>
      <c r="KR678" s="802"/>
      <c r="KS678" s="802"/>
      <c r="KT678" s="802"/>
      <c r="KU678" s="802"/>
      <c r="KV678" s="802"/>
      <c r="KW678" s="802"/>
      <c r="KX678" s="802"/>
      <c r="KY678" s="802"/>
      <c r="KZ678" s="802"/>
      <c r="LA678" s="802"/>
      <c r="LB678" s="802"/>
      <c r="LC678" s="802"/>
      <c r="LD678" s="802"/>
      <c r="LE678" s="802"/>
      <c r="LF678" s="802"/>
      <c r="LG678" s="802"/>
      <c r="LH678" s="802"/>
      <c r="LI678" s="802"/>
      <c r="LJ678" s="802"/>
      <c r="LK678" s="802"/>
      <c r="LL678" s="802"/>
      <c r="LM678" s="802"/>
      <c r="LN678" s="802"/>
      <c r="LO678" s="802"/>
      <c r="LP678" s="802"/>
      <c r="LQ678" s="802"/>
      <c r="LR678" s="802"/>
      <c r="LS678" s="802"/>
      <c r="LT678" s="802"/>
      <c r="LU678" s="802"/>
      <c r="LV678" s="802"/>
      <c r="LW678" s="802"/>
      <c r="LX678" s="802"/>
      <c r="LY678" s="802"/>
      <c r="LZ678" s="802"/>
      <c r="MA678" s="802"/>
      <c r="MB678" s="802"/>
      <c r="MC678" s="802"/>
      <c r="MD678" s="802"/>
      <c r="ME678" s="802"/>
      <c r="MF678" s="802"/>
      <c r="MG678" s="802"/>
      <c r="MH678" s="802"/>
      <c r="MI678" s="802"/>
      <c r="MJ678" s="802"/>
      <c r="MK678" s="802"/>
      <c r="ML678" s="802"/>
      <c r="MM678" s="802"/>
      <c r="MN678" s="802"/>
      <c r="MO678" s="802"/>
      <c r="MP678" s="802"/>
      <c r="MQ678" s="802"/>
      <c r="MR678" s="802"/>
      <c r="MS678" s="802"/>
      <c r="MT678" s="802"/>
      <c r="MU678" s="802"/>
      <c r="MV678" s="802"/>
      <c r="MW678" s="802"/>
      <c r="MX678" s="802"/>
      <c r="MY678" s="802"/>
      <c r="MZ678" s="802"/>
      <c r="NA678" s="802"/>
      <c r="NB678" s="802"/>
      <c r="NC678" s="802"/>
      <c r="ND678" s="802"/>
      <c r="NE678" s="802"/>
      <c r="NF678" s="802"/>
      <c r="NG678" s="802"/>
      <c r="NH678" s="802"/>
      <c r="NI678" s="802"/>
      <c r="NJ678" s="802"/>
      <c r="NK678" s="802"/>
      <c r="NL678" s="802"/>
      <c r="NM678" s="802"/>
      <c r="NN678" s="802"/>
      <c r="NO678" s="802"/>
      <c r="NP678" s="802"/>
      <c r="NQ678" s="802"/>
      <c r="NR678" s="802"/>
      <c r="NS678" s="802"/>
      <c r="NT678" s="802"/>
      <c r="NU678" s="802"/>
      <c r="NV678" s="802"/>
      <c r="NW678" s="802"/>
      <c r="NX678" s="802"/>
      <c r="NY678" s="802"/>
      <c r="NZ678" s="802"/>
      <c r="OA678" s="802"/>
      <c r="OB678" s="802"/>
      <c r="OC678" s="802"/>
      <c r="OD678" s="802"/>
      <c r="OE678" s="802"/>
      <c r="OF678" s="802"/>
      <c r="OG678" s="802"/>
      <c r="OH678" s="802"/>
      <c r="OI678" s="802"/>
      <c r="OJ678" s="802"/>
      <c r="OK678" s="802"/>
      <c r="OL678" s="802"/>
      <c r="OM678" s="802"/>
      <c r="ON678" s="802"/>
      <c r="OO678" s="802"/>
      <c r="OP678" s="802"/>
      <c r="OQ678" s="802"/>
      <c r="OR678" s="802"/>
      <c r="OS678" s="802"/>
      <c r="OT678" s="802"/>
      <c r="OU678" s="802"/>
      <c r="OV678" s="802"/>
      <c r="OW678" s="802"/>
      <c r="OX678" s="802"/>
      <c r="OY678" s="802"/>
      <c r="OZ678" s="802"/>
      <c r="PA678" s="802"/>
      <c r="PB678" s="802"/>
      <c r="PC678" s="802"/>
      <c r="PD678" s="802"/>
      <c r="PE678" s="802"/>
      <c r="PF678" s="802"/>
      <c r="PG678" s="802"/>
      <c r="PH678" s="802"/>
      <c r="PI678" s="802"/>
      <c r="PJ678" s="802"/>
      <c r="PK678" s="802"/>
      <c r="PL678" s="802"/>
      <c r="PM678" s="802"/>
      <c r="PN678" s="802"/>
      <c r="PO678" s="802"/>
      <c r="PP678" s="802"/>
      <c r="PQ678" s="802"/>
      <c r="PR678" s="802"/>
      <c r="PS678" s="802"/>
      <c r="PT678" s="802"/>
      <c r="PU678" s="802"/>
      <c r="PV678" s="802"/>
      <c r="PW678" s="802"/>
      <c r="PX678" s="802"/>
      <c r="PY678" s="802"/>
      <c r="PZ678" s="802"/>
      <c r="QA678" s="802"/>
      <c r="QB678" s="802"/>
      <c r="QC678" s="802"/>
      <c r="QD678" s="802"/>
      <c r="QE678" s="802"/>
      <c r="QF678" s="802"/>
      <c r="QG678" s="802"/>
      <c r="QH678" s="802"/>
      <c r="QI678" s="802"/>
      <c r="QJ678" s="802"/>
      <c r="QK678" s="802"/>
      <c r="QL678" s="802"/>
      <c r="QM678" s="802"/>
      <c r="QN678" s="802"/>
      <c r="QO678" s="802"/>
      <c r="QP678" s="802"/>
      <c r="QQ678" s="802"/>
      <c r="QR678" s="802"/>
      <c r="QS678" s="802"/>
      <c r="QT678" s="802"/>
      <c r="QU678" s="802"/>
      <c r="QV678" s="802"/>
      <c r="QW678" s="802"/>
      <c r="QX678" s="802"/>
      <c r="QY678" s="802"/>
      <c r="QZ678" s="802"/>
      <c r="RA678" s="802"/>
      <c r="RB678" s="802"/>
      <c r="RC678" s="802"/>
      <c r="RD678" s="802"/>
      <c r="RE678" s="802"/>
      <c r="RF678" s="802"/>
      <c r="RG678" s="802"/>
      <c r="RH678" s="802"/>
      <c r="RI678" s="802"/>
      <c r="RJ678" s="802"/>
      <c r="RK678" s="802"/>
      <c r="RL678" s="802"/>
      <c r="RM678" s="802"/>
      <c r="RN678" s="802"/>
      <c r="RO678" s="802"/>
      <c r="RP678" s="802"/>
      <c r="RQ678" s="802"/>
      <c r="RR678" s="802"/>
      <c r="RS678" s="802"/>
      <c r="RT678" s="802"/>
      <c r="RU678" s="802"/>
      <c r="RV678" s="802"/>
      <c r="RW678" s="802"/>
      <c r="RX678" s="802"/>
      <c r="RY678" s="802"/>
      <c r="RZ678" s="802"/>
      <c r="SA678" s="802"/>
      <c r="SB678" s="802"/>
      <c r="SC678" s="802"/>
      <c r="SD678" s="802"/>
      <c r="SE678" s="802"/>
      <c r="SF678" s="802"/>
      <c r="SG678" s="802"/>
      <c r="SH678" s="802"/>
      <c r="SI678" s="802"/>
      <c r="SJ678" s="802"/>
      <c r="SK678" s="802"/>
      <c r="SL678" s="802"/>
      <c r="SM678" s="802"/>
      <c r="SN678" s="802"/>
      <c r="SO678" s="802"/>
      <c r="SP678" s="802"/>
      <c r="SQ678" s="802"/>
      <c r="SR678" s="802"/>
      <c r="SS678" s="802"/>
      <c r="ST678" s="802"/>
      <c r="SU678" s="802"/>
      <c r="SV678" s="802"/>
      <c r="SW678" s="802"/>
      <c r="SX678" s="802"/>
      <c r="SY678" s="802"/>
      <c r="SZ678" s="802"/>
      <c r="TA678" s="802"/>
      <c r="TB678" s="802"/>
      <c r="TC678" s="802"/>
      <c r="TD678" s="802"/>
      <c r="TE678" s="802"/>
      <c r="TF678" s="802"/>
      <c r="TG678" s="802"/>
      <c r="TH678" s="802"/>
      <c r="TI678" s="802"/>
      <c r="TJ678" s="802"/>
      <c r="TK678" s="802"/>
      <c r="TL678" s="802"/>
      <c r="TM678" s="802"/>
      <c r="TN678" s="802"/>
      <c r="TO678" s="802"/>
      <c r="TP678" s="802"/>
      <c r="TQ678" s="802"/>
      <c r="TR678" s="802"/>
      <c r="TS678" s="802"/>
      <c r="TT678" s="802"/>
      <c r="TU678" s="802"/>
      <c r="TV678" s="802"/>
      <c r="TW678" s="802"/>
      <c r="TX678" s="802"/>
      <c r="TY678" s="802"/>
      <c r="TZ678" s="802"/>
      <c r="UA678" s="802"/>
      <c r="UB678" s="802"/>
      <c r="UC678" s="802"/>
      <c r="UD678" s="802"/>
      <c r="UE678" s="802"/>
      <c r="UF678" s="802"/>
      <c r="UG678" s="802"/>
      <c r="UH678" s="802"/>
      <c r="UI678" s="802"/>
      <c r="UJ678" s="802"/>
      <c r="UK678" s="802"/>
      <c r="UL678" s="802"/>
      <c r="UM678" s="802"/>
      <c r="UN678" s="802"/>
      <c r="UO678" s="802"/>
      <c r="UP678" s="802"/>
      <c r="UQ678" s="802"/>
      <c r="UR678" s="802"/>
      <c r="US678" s="802"/>
      <c r="UT678" s="802"/>
      <c r="UU678" s="802"/>
      <c r="UV678" s="802"/>
      <c r="UW678" s="802"/>
      <c r="UX678" s="802"/>
      <c r="UY678" s="802"/>
      <c r="UZ678" s="802"/>
      <c r="VA678" s="802"/>
      <c r="VB678" s="802"/>
      <c r="VC678" s="802"/>
      <c r="VD678" s="802"/>
      <c r="VE678" s="802"/>
      <c r="VF678" s="802"/>
      <c r="VG678" s="802"/>
      <c r="VH678" s="802"/>
      <c r="VI678" s="802"/>
      <c r="VJ678" s="802"/>
      <c r="VK678" s="802"/>
      <c r="VL678" s="802"/>
      <c r="VM678" s="802"/>
      <c r="VN678" s="802"/>
      <c r="VO678" s="802"/>
      <c r="VP678" s="802"/>
      <c r="VQ678" s="802"/>
      <c r="VR678" s="802"/>
      <c r="VS678" s="802"/>
      <c r="VT678" s="802"/>
      <c r="VU678" s="802"/>
      <c r="VV678" s="802"/>
      <c r="VW678" s="802"/>
      <c r="VX678" s="802"/>
      <c r="VY678" s="802"/>
      <c r="VZ678" s="802"/>
      <c r="WA678" s="802"/>
      <c r="WB678" s="802"/>
      <c r="WC678" s="802"/>
      <c r="WD678" s="802"/>
      <c r="WE678" s="802"/>
      <c r="WF678" s="802"/>
      <c r="WG678" s="802"/>
      <c r="WH678" s="802"/>
      <c r="WI678" s="802"/>
      <c r="WJ678" s="802"/>
      <c r="WK678" s="802"/>
      <c r="WL678" s="802"/>
      <c r="WM678" s="802"/>
      <c r="WN678" s="802"/>
      <c r="WO678" s="802"/>
      <c r="WP678" s="802"/>
      <c r="WQ678" s="802"/>
      <c r="WR678" s="802"/>
      <c r="WS678" s="802"/>
      <c r="WT678" s="802"/>
      <c r="WU678" s="802"/>
      <c r="WV678" s="802"/>
      <c r="WW678" s="802"/>
      <c r="WX678" s="802"/>
      <c r="WY678" s="802"/>
      <c r="WZ678" s="802"/>
      <c r="XA678" s="802"/>
      <c r="XB678" s="802"/>
      <c r="XC678" s="802"/>
      <c r="XD678" s="802"/>
      <c r="XE678" s="802"/>
      <c r="XF678" s="802"/>
      <c r="XG678" s="802"/>
      <c r="XH678" s="802"/>
      <c r="XI678" s="802"/>
      <c r="XJ678" s="802"/>
      <c r="XK678" s="802"/>
      <c r="XL678" s="802"/>
      <c r="XM678" s="802"/>
      <c r="XN678" s="802"/>
      <c r="XO678" s="802"/>
      <c r="XP678" s="802"/>
      <c r="XQ678" s="802"/>
      <c r="XR678" s="802"/>
      <c r="XS678" s="802"/>
      <c r="XT678" s="802"/>
      <c r="XU678" s="802"/>
      <c r="XV678" s="802"/>
      <c r="XW678" s="802"/>
      <c r="XX678" s="802"/>
      <c r="XY678" s="802"/>
      <c r="XZ678" s="802"/>
      <c r="YA678" s="802"/>
      <c r="YB678" s="802"/>
      <c r="YC678" s="802"/>
      <c r="YD678" s="802"/>
      <c r="YE678" s="802"/>
      <c r="YF678" s="802"/>
      <c r="YG678" s="802"/>
      <c r="YH678" s="802"/>
      <c r="YI678" s="802"/>
      <c r="YJ678" s="802"/>
      <c r="YK678" s="802"/>
      <c r="YL678" s="802"/>
      <c r="YM678" s="802"/>
      <c r="YN678" s="802"/>
      <c r="YO678" s="802"/>
      <c r="YP678" s="802"/>
      <c r="YQ678" s="802"/>
      <c r="YR678" s="802"/>
      <c r="YS678" s="802"/>
      <c r="YT678" s="802"/>
      <c r="YU678" s="802"/>
      <c r="YV678" s="802"/>
      <c r="YW678" s="802"/>
      <c r="YX678" s="802"/>
      <c r="YY678" s="802"/>
      <c r="YZ678" s="802"/>
      <c r="ZA678" s="802"/>
      <c r="ZB678" s="802"/>
      <c r="ZC678" s="802"/>
      <c r="ZD678" s="802"/>
      <c r="ZE678" s="802"/>
      <c r="ZF678" s="802"/>
      <c r="ZG678" s="802"/>
      <c r="ZH678" s="802"/>
      <c r="ZI678" s="802"/>
      <c r="ZJ678" s="802"/>
      <c r="ZK678" s="802"/>
      <c r="ZL678" s="802"/>
      <c r="ZM678" s="802"/>
      <c r="ZN678" s="802"/>
      <c r="ZO678" s="802"/>
      <c r="ZP678" s="802"/>
      <c r="ZQ678" s="802"/>
      <c r="ZR678" s="802"/>
      <c r="ZS678" s="802"/>
      <c r="ZT678" s="802"/>
      <c r="ZU678" s="802"/>
      <c r="ZV678" s="802"/>
      <c r="ZW678" s="802"/>
      <c r="ZX678" s="802"/>
      <c r="ZY678" s="802"/>
      <c r="ZZ678" s="802"/>
      <c r="AAA678" s="802"/>
      <c r="AAB678" s="802"/>
      <c r="AAC678" s="802"/>
      <c r="AAD678" s="802"/>
      <c r="AAE678" s="802"/>
      <c r="AAF678" s="802"/>
      <c r="AAG678" s="802"/>
      <c r="AAH678" s="802"/>
      <c r="AAI678" s="802"/>
      <c r="AAJ678" s="802"/>
      <c r="AAK678" s="802"/>
      <c r="AAL678" s="802"/>
      <c r="AAM678" s="802"/>
      <c r="AAN678" s="802"/>
      <c r="AAO678" s="802"/>
      <c r="AAP678" s="802"/>
      <c r="AAQ678" s="802"/>
      <c r="AAR678" s="802"/>
      <c r="AAS678" s="802"/>
      <c r="AAT678" s="802"/>
      <c r="AAU678" s="802"/>
      <c r="AAV678" s="802"/>
      <c r="AAW678" s="802"/>
      <c r="AAX678" s="802"/>
      <c r="AAY678" s="802"/>
      <c r="AAZ678" s="802"/>
      <c r="ABA678" s="802"/>
      <c r="ABB678" s="802"/>
      <c r="ABC678" s="802"/>
      <c r="ABD678" s="802"/>
      <c r="ABE678" s="802"/>
      <c r="ABF678" s="802"/>
      <c r="ABG678" s="802"/>
      <c r="ABH678" s="802"/>
      <c r="ABI678" s="802"/>
      <c r="ABJ678" s="802"/>
      <c r="ABK678" s="802"/>
      <c r="ABL678" s="802"/>
      <c r="ABM678" s="802"/>
      <c r="ABN678" s="802"/>
      <c r="ABO678" s="802"/>
      <c r="ABP678" s="802"/>
      <c r="ABQ678" s="802"/>
      <c r="ABR678" s="802"/>
      <c r="ABS678" s="802"/>
      <c r="ABT678" s="802"/>
      <c r="ABU678" s="802"/>
      <c r="ABV678" s="802"/>
      <c r="ABW678" s="802"/>
      <c r="ABX678" s="802"/>
      <c r="ABY678" s="802"/>
      <c r="ABZ678" s="802"/>
      <c r="ACA678" s="802"/>
      <c r="ACB678" s="802"/>
      <c r="ACC678" s="802"/>
      <c r="ACD678" s="802"/>
      <c r="ACE678" s="802"/>
      <c r="ACF678" s="802"/>
      <c r="ACG678" s="802"/>
      <c r="ACH678" s="802"/>
      <c r="ACI678" s="802"/>
      <c r="ACJ678" s="802"/>
      <c r="ACK678" s="802"/>
      <c r="ACL678" s="802"/>
      <c r="ACM678" s="802"/>
      <c r="ACN678" s="802"/>
      <c r="ACO678" s="802"/>
      <c r="ACP678" s="802"/>
      <c r="ACQ678" s="802"/>
      <c r="ACR678" s="802"/>
      <c r="ACS678" s="802"/>
      <c r="ACT678" s="802"/>
      <c r="ACU678" s="802"/>
      <c r="ACV678" s="802"/>
      <c r="ACW678" s="802"/>
      <c r="ACX678" s="802"/>
      <c r="ACY678" s="802"/>
      <c r="ACZ678" s="802"/>
      <c r="ADA678" s="802"/>
      <c r="ADB678" s="802"/>
      <c r="ADC678" s="802"/>
      <c r="ADD678" s="802"/>
      <c r="ADE678" s="802"/>
      <c r="ADF678" s="802"/>
      <c r="ADG678" s="802"/>
      <c r="ADH678" s="802"/>
      <c r="ADI678" s="802"/>
      <c r="ADJ678" s="802"/>
      <c r="ADK678" s="802"/>
      <c r="ADL678" s="802"/>
      <c r="ADM678" s="802"/>
      <c r="ADN678" s="802"/>
      <c r="ADO678" s="802"/>
      <c r="ADP678" s="802"/>
      <c r="ADQ678" s="802"/>
      <c r="ADR678" s="802"/>
      <c r="ADS678" s="802"/>
      <c r="ADT678" s="802"/>
      <c r="ADU678" s="802"/>
      <c r="ADV678" s="802"/>
      <c r="ADW678" s="802"/>
      <c r="ADX678" s="802"/>
      <c r="ADY678" s="802"/>
      <c r="ADZ678" s="802"/>
      <c r="AEA678" s="802"/>
      <c r="AEB678" s="802"/>
      <c r="AEC678" s="802"/>
      <c r="AED678" s="802"/>
      <c r="AEE678" s="802"/>
      <c r="AEF678" s="802"/>
      <c r="AEG678" s="802"/>
      <c r="AEH678" s="802"/>
      <c r="AEI678" s="802"/>
      <c r="AEJ678" s="802"/>
      <c r="AEK678" s="802"/>
      <c r="AEL678" s="802"/>
      <c r="AEM678" s="802"/>
      <c r="AEN678" s="802"/>
      <c r="AEO678" s="802"/>
      <c r="AEP678" s="802"/>
      <c r="AEQ678" s="802"/>
      <c r="AER678" s="802"/>
      <c r="AES678" s="802"/>
      <c r="AET678" s="802"/>
      <c r="AEU678" s="802"/>
      <c r="AEV678" s="802"/>
      <c r="AEW678" s="802"/>
      <c r="AEX678" s="802"/>
      <c r="AEY678" s="802"/>
      <c r="AEZ678" s="802"/>
      <c r="AFA678" s="802"/>
      <c r="AFB678" s="802"/>
      <c r="AFC678" s="802"/>
      <c r="AFD678" s="802"/>
      <c r="AFE678" s="802"/>
      <c r="AFF678" s="802"/>
      <c r="AFG678" s="802"/>
      <c r="AFH678" s="802"/>
      <c r="AFI678" s="802"/>
      <c r="AFJ678" s="802"/>
      <c r="AFK678" s="802"/>
      <c r="AFL678" s="802"/>
      <c r="AFM678" s="802"/>
      <c r="AFN678" s="802"/>
      <c r="AFO678" s="802"/>
      <c r="AFP678" s="802"/>
      <c r="AFQ678" s="802"/>
      <c r="AFR678" s="802"/>
      <c r="AFS678" s="802"/>
      <c r="AFT678" s="802"/>
      <c r="AFU678" s="802"/>
      <c r="AFV678" s="802"/>
      <c r="AFW678" s="802"/>
      <c r="AFX678" s="802"/>
      <c r="AFY678" s="802"/>
      <c r="AFZ678" s="802"/>
      <c r="AGA678" s="802"/>
      <c r="AGB678" s="802"/>
      <c r="AGC678" s="802"/>
      <c r="AGD678" s="802"/>
      <c r="AGE678" s="802"/>
      <c r="AGF678" s="802"/>
      <c r="AGG678" s="802"/>
      <c r="AGH678" s="802"/>
      <c r="AGI678" s="802"/>
      <c r="AGJ678" s="802"/>
      <c r="AGK678" s="802"/>
      <c r="AGL678" s="802"/>
      <c r="AGM678" s="802"/>
      <c r="AGN678" s="802"/>
      <c r="AGO678" s="802"/>
      <c r="AGP678" s="802"/>
      <c r="AGQ678" s="802"/>
      <c r="AGR678" s="802"/>
      <c r="AGS678" s="802"/>
      <c r="AGT678" s="802"/>
      <c r="AGU678" s="802"/>
      <c r="AGV678" s="802"/>
      <c r="AGW678" s="802"/>
      <c r="AGX678" s="802"/>
      <c r="AGY678" s="802"/>
      <c r="AGZ678" s="802"/>
      <c r="AHA678" s="802"/>
      <c r="AHB678" s="802"/>
      <c r="AHC678" s="802"/>
      <c r="AHD678" s="802"/>
      <c r="AHE678" s="802"/>
      <c r="AHF678" s="802"/>
      <c r="AHG678" s="802"/>
      <c r="AHH678" s="802"/>
      <c r="AHI678" s="802"/>
      <c r="AHJ678" s="802"/>
      <c r="AHK678" s="802"/>
      <c r="AHL678" s="802"/>
      <c r="AHM678" s="802"/>
      <c r="AHN678" s="802"/>
      <c r="AHO678" s="802"/>
      <c r="AHP678" s="802"/>
      <c r="AHQ678" s="802"/>
      <c r="AHR678" s="802"/>
      <c r="AHS678" s="802"/>
      <c r="AHT678" s="802"/>
      <c r="AHU678" s="802"/>
      <c r="AHV678" s="802"/>
      <c r="AHW678" s="802"/>
      <c r="AHX678" s="802"/>
      <c r="AHY678" s="802"/>
      <c r="AHZ678" s="802"/>
      <c r="AIA678" s="802"/>
      <c r="AIB678" s="802"/>
      <c r="AIC678" s="802"/>
      <c r="AID678" s="802"/>
      <c r="AIE678" s="802"/>
      <c r="AIF678" s="802"/>
      <c r="AIG678" s="802"/>
      <c r="AIH678" s="802"/>
      <c r="AII678" s="802"/>
      <c r="AIJ678" s="802"/>
      <c r="AIK678" s="793"/>
      <c r="AIL678" s="793"/>
      <c r="AIM678" s="793"/>
      <c r="AIN678" s="793"/>
      <c r="AIO678" s="793"/>
      <c r="AIP678" s="793"/>
      <c r="AIQ678" s="793"/>
      <c r="AIR678" s="793"/>
      <c r="AIS678" s="793"/>
      <c r="AIT678" s="793"/>
      <c r="AIU678" s="793"/>
      <c r="AIV678" s="793"/>
      <c r="AIW678" s="793"/>
      <c r="AIX678" s="793"/>
      <c r="AIY678" s="793"/>
      <c r="AIZ678" s="793"/>
      <c r="AJA678" s="793"/>
      <c r="AJB678" s="793"/>
      <c r="AJC678" s="793"/>
      <c r="AJD678" s="793"/>
      <c r="AJE678" s="793"/>
      <c r="AJF678" s="793"/>
      <c r="AJG678" s="793"/>
      <c r="AJH678" s="793"/>
      <c r="AJI678" s="793"/>
      <c r="AJJ678" s="793"/>
      <c r="AJK678" s="793"/>
      <c r="AJL678" s="793"/>
      <c r="AJM678" s="793"/>
      <c r="AJN678" s="793"/>
      <c r="AJO678" s="793"/>
      <c r="AJP678" s="793"/>
      <c r="AJQ678" s="793"/>
      <c r="AJR678" s="793"/>
      <c r="AJS678" s="793"/>
      <c r="AJT678" s="793"/>
      <c r="AJU678" s="793"/>
      <c r="AJV678" s="793"/>
      <c r="AJW678" s="793"/>
      <c r="AJX678" s="793"/>
      <c r="AJY678" s="793"/>
      <c r="AJZ678" s="793"/>
      <c r="AKA678" s="793"/>
      <c r="AKB678" s="793"/>
      <c r="AKC678" s="793"/>
      <c r="AKD678" s="793"/>
      <c r="AKE678" s="793"/>
      <c r="AKF678" s="793"/>
      <c r="AKG678" s="793"/>
      <c r="AKH678" s="793"/>
      <c r="AKI678" s="793"/>
      <c r="AKJ678" s="793"/>
      <c r="AKK678" s="793"/>
      <c r="AKL678" s="793"/>
      <c r="AKM678" s="793"/>
      <c r="AKN678" s="793"/>
      <c r="AKO678" s="793"/>
      <c r="AKP678" s="793"/>
      <c r="AKQ678" s="793"/>
      <c r="AKR678" s="793"/>
      <c r="AKS678" s="793"/>
      <c r="AKT678" s="793"/>
      <c r="AKU678" s="793"/>
      <c r="AKV678" s="793"/>
      <c r="AKW678" s="793"/>
      <c r="AKX678" s="793"/>
      <c r="AKY678" s="793"/>
      <c r="AKZ678" s="793"/>
      <c r="ALA678" s="793"/>
      <c r="ALB678" s="793"/>
      <c r="ALC678" s="793"/>
      <c r="ALD678" s="793"/>
      <c r="ALE678" s="793"/>
      <c r="ALF678" s="793"/>
      <c r="ALG678" s="793"/>
      <c r="ALH678" s="793"/>
      <c r="ALI678" s="793"/>
      <c r="ALJ678" s="793"/>
      <c r="ALK678" s="793"/>
      <c r="ALL678" s="793"/>
      <c r="ALM678" s="793"/>
      <c r="ALN678" s="793"/>
      <c r="ALO678" s="793"/>
      <c r="ALP678" s="793"/>
      <c r="ALQ678" s="793"/>
      <c r="ALR678" s="793"/>
      <c r="ALS678" s="793"/>
      <c r="ALT678" s="793"/>
      <c r="ALU678" s="793"/>
      <c r="ALV678" s="793"/>
      <c r="ALW678" s="793"/>
      <c r="ALX678" s="793"/>
      <c r="ALY678" s="793"/>
      <c r="ALZ678" s="793"/>
      <c r="AMA678" s="793"/>
      <c r="AMB678" s="793"/>
      <c r="AMC678" s="793"/>
      <c r="AMD678" s="793"/>
      <c r="AME678" s="793"/>
      <c r="AMF678" s="793"/>
      <c r="AMG678" s="793"/>
      <c r="AMH678" s="793"/>
      <c r="AMI678" s="793"/>
      <c r="AMJ678" s="793"/>
      <c r="AMK678" s="793"/>
      <c r="AML678" s="793"/>
      <c r="AMM678" s="793"/>
      <c r="AMN678" s="793"/>
      <c r="AMO678" s="793"/>
      <c r="AMP678" s="793"/>
      <c r="AMQ678" s="793"/>
      <c r="AMR678" s="793"/>
      <c r="AMS678" s="793"/>
      <c r="AMT678" s="793"/>
      <c r="AMU678" s="793"/>
      <c r="AMV678" s="793"/>
      <c r="AMW678" s="793"/>
      <c r="AMX678" s="793"/>
      <c r="AMY678" s="793"/>
      <c r="AMZ678" s="793"/>
      <c r="ANA678" s="793"/>
      <c r="ANB678" s="793"/>
      <c r="ANC678" s="793"/>
      <c r="AND678" s="793"/>
      <c r="ANE678" s="793"/>
      <c r="ANF678" s="793"/>
      <c r="ANG678" s="793"/>
      <c r="ANH678" s="793"/>
      <c r="ANI678" s="793"/>
      <c r="ANJ678" s="793"/>
      <c r="ANK678" s="793"/>
      <c r="ANL678" s="793"/>
      <c r="ANM678" s="793"/>
      <c r="ANN678" s="793"/>
      <c r="ANO678" s="793"/>
      <c r="ANP678" s="793"/>
      <c r="ANQ678" s="793"/>
      <c r="ANR678" s="793"/>
      <c r="ANS678" s="793"/>
      <c r="ANT678" s="793"/>
      <c r="ANU678" s="793"/>
      <c r="ANV678" s="793"/>
      <c r="ANW678" s="793"/>
      <c r="ANX678" s="793"/>
      <c r="ANY678" s="793"/>
      <c r="ANZ678" s="793"/>
      <c r="AOA678" s="793"/>
      <c r="AOB678" s="793"/>
      <c r="AOC678" s="793"/>
      <c r="AOD678" s="793"/>
      <c r="AOE678" s="793"/>
      <c r="AOF678" s="793"/>
      <c r="AOG678" s="793"/>
      <c r="AOH678" s="793"/>
      <c r="AOI678" s="793"/>
      <c r="AOJ678" s="793"/>
      <c r="AOK678" s="793"/>
      <c r="AOL678" s="793"/>
      <c r="AOM678" s="793"/>
      <c r="AON678" s="793"/>
      <c r="AOO678" s="793"/>
      <c r="AOP678" s="793"/>
      <c r="AOQ678" s="793"/>
      <c r="AOR678" s="793"/>
      <c r="AOS678" s="793"/>
      <c r="AOT678" s="793"/>
      <c r="AOU678" s="793"/>
      <c r="AOV678" s="793"/>
      <c r="AOW678" s="793"/>
      <c r="AOX678" s="793"/>
      <c r="AOY678" s="793"/>
      <c r="AOZ678" s="793"/>
      <c r="APA678" s="793"/>
      <c r="APB678" s="793"/>
      <c r="APC678" s="793"/>
      <c r="APD678" s="793"/>
      <c r="APE678" s="793"/>
      <c r="APF678" s="793"/>
      <c r="APG678" s="793"/>
      <c r="APH678" s="793"/>
      <c r="API678" s="793"/>
      <c r="APJ678" s="793"/>
      <c r="APK678" s="793"/>
      <c r="APL678" s="793"/>
      <c r="APM678" s="793"/>
      <c r="APN678" s="793"/>
      <c r="APO678" s="793"/>
      <c r="APP678" s="793"/>
      <c r="APQ678" s="793"/>
      <c r="APR678" s="793"/>
      <c r="APS678" s="793"/>
      <c r="APT678" s="793"/>
      <c r="APU678" s="793"/>
      <c r="APV678" s="793"/>
      <c r="APW678" s="793"/>
      <c r="APX678" s="793"/>
      <c r="APY678" s="793"/>
      <c r="APZ678" s="793"/>
      <c r="AQA678" s="793"/>
      <c r="AQB678" s="793"/>
      <c r="AQC678" s="793"/>
      <c r="AQD678" s="793"/>
      <c r="AQE678" s="802"/>
      <c r="AQF678" s="802"/>
      <c r="AQG678" s="802"/>
      <c r="AQH678" s="802"/>
      <c r="AQI678" s="802"/>
      <c r="AQJ678" s="802"/>
      <c r="AQK678" s="802"/>
      <c r="AQL678" s="802"/>
      <c r="AQM678" s="802"/>
      <c r="AQN678" s="802"/>
      <c r="AQO678" s="802"/>
      <c r="AQP678" s="802"/>
      <c r="AQQ678" s="802"/>
      <c r="AQR678" s="802"/>
      <c r="AQS678" s="802"/>
      <c r="AQT678" s="802"/>
      <c r="AQU678" s="802"/>
      <c r="AQV678" s="802"/>
      <c r="AQW678" s="802"/>
      <c r="AQX678" s="802"/>
      <c r="AQY678" s="802"/>
      <c r="AQZ678" s="802"/>
      <c r="ARA678" s="802"/>
      <c r="ARB678" s="802"/>
      <c r="ARC678" s="802"/>
      <c r="ARD678" s="802"/>
      <c r="ARE678" s="802"/>
      <c r="ARF678" s="802"/>
      <c r="ARG678" s="802"/>
      <c r="ARH678" s="802"/>
      <c r="ARI678" s="802"/>
      <c r="ARJ678" s="802"/>
      <c r="ARK678" s="802"/>
      <c r="ARL678" s="802"/>
      <c r="ARM678" s="802"/>
      <c r="ARN678" s="802"/>
      <c r="ARO678" s="802"/>
      <c r="ARP678" s="802"/>
      <c r="ARQ678" s="802"/>
      <c r="ARR678" s="802"/>
      <c r="ARS678" s="802"/>
      <c r="ART678" s="802"/>
      <c r="ARU678" s="802"/>
      <c r="ARV678" s="802"/>
      <c r="ARW678" s="802"/>
      <c r="ARX678" s="802"/>
      <c r="ARY678" s="802"/>
      <c r="ARZ678" s="802"/>
      <c r="ASA678" s="802"/>
      <c r="ASB678" s="802"/>
      <c r="ASC678" s="802"/>
      <c r="ASD678" s="802"/>
      <c r="ASE678" s="802"/>
      <c r="ASF678" s="802"/>
      <c r="ASG678" s="802"/>
      <c r="ASH678" s="802"/>
      <c r="ASI678" s="802"/>
      <c r="ASJ678" s="802"/>
      <c r="ASK678" s="802"/>
      <c r="ASL678" s="802"/>
      <c r="ASM678" s="793"/>
      <c r="ASN678" s="793"/>
      <c r="ASO678" s="793"/>
      <c r="ASP678" s="793"/>
      <c r="ASQ678" s="793"/>
      <c r="ASR678" s="793"/>
      <c r="ASS678" s="793"/>
      <c r="AST678" s="793"/>
      <c r="ASU678" s="793"/>
      <c r="ASV678" s="793"/>
      <c r="ASW678" s="793"/>
      <c r="ASX678" s="793"/>
      <c r="ASY678" s="793"/>
      <c r="ASZ678" s="793"/>
      <c r="ATA678" s="793"/>
      <c r="ATB678" s="793"/>
      <c r="ATC678" s="793"/>
      <c r="ATD678" s="793"/>
      <c r="ATE678" s="793"/>
      <c r="ATF678" s="793"/>
      <c r="ATG678" s="793"/>
      <c r="ATH678" s="793"/>
      <c r="ATI678" s="793"/>
      <c r="ATJ678" s="793"/>
      <c r="ATK678" s="793"/>
      <c r="ATL678" s="793"/>
      <c r="ATM678" s="793"/>
      <c r="ATN678" s="793"/>
      <c r="ATO678" s="793"/>
      <c r="ATP678" s="793"/>
      <c r="ATQ678" s="609"/>
      <c r="ATS678"/>
      <c r="ATT678"/>
      <c r="ATU678"/>
      <c r="ATZ678" s="609"/>
      <c r="AUB678" s="687" t="s">
        <v>106</v>
      </c>
      <c r="AUC678" s="688"/>
      <c r="AUD678" s="688"/>
      <c r="AUE678" s="688"/>
      <c r="AUF678" s="688"/>
      <c r="AUG678" s="688"/>
      <c r="AUH678" s="688"/>
      <c r="AUI678" s="688"/>
      <c r="AUJ678" s="688"/>
      <c r="AUK678" s="688"/>
      <c r="AUL678" s="688"/>
      <c r="AUM678" s="688"/>
      <c r="AUN678" s="689"/>
      <c r="AUO678" s="83"/>
      <c r="AUP678" s="686"/>
      <c r="AUQ678" s="83"/>
      <c r="AUR678" s="690"/>
      <c r="AUS678" s="690"/>
      <c r="AUT678" s="690"/>
      <c r="AUU678" s="522"/>
      <c r="AUV678" s="522"/>
      <c r="AUW678" s="522"/>
      <c r="AUX678" s="522"/>
      <c r="AUY678" s="522"/>
      <c r="AUZ678" s="522"/>
      <c r="AVA678" s="522"/>
      <c r="AVB678" s="522"/>
      <c r="AVC678" s="83"/>
      <c r="AVD678" s="83"/>
      <c r="AVE678" s="83"/>
      <c r="AVF678" s="83"/>
      <c r="AVG678" s="83"/>
      <c r="AVH678" s="83"/>
      <c r="AVI678" s="609"/>
      <c r="AZS678" s="609"/>
    </row>
    <row r="679" spans="21:1371" s="178" customFormat="1" ht="13.5">
      <c r="U679" s="781"/>
      <c r="V679" s="781"/>
      <c r="W679" s="781"/>
      <c r="AS679" s="802"/>
      <c r="AT679" s="802"/>
      <c r="AU679" s="802"/>
      <c r="AV679" s="802"/>
      <c r="AW679" s="802"/>
      <c r="AX679" s="802"/>
      <c r="AY679" s="802"/>
      <c r="AZ679" s="802"/>
      <c r="BA679" s="802"/>
      <c r="BB679" s="802"/>
      <c r="BC679" s="802"/>
      <c r="BD679" s="802"/>
      <c r="BE679" s="802"/>
      <c r="BF679" s="802"/>
      <c r="BG679" s="802"/>
      <c r="BH679" s="802"/>
      <c r="BI679" s="802"/>
      <c r="BJ679" s="802"/>
      <c r="BK679" s="802"/>
      <c r="BL679" s="802"/>
      <c r="BM679" s="802"/>
      <c r="BN679" s="802"/>
      <c r="BO679" s="802"/>
      <c r="BP679" s="802"/>
      <c r="BQ679" s="802"/>
      <c r="BR679" s="802"/>
      <c r="BS679" s="802"/>
      <c r="BT679" s="802"/>
      <c r="BU679" s="802"/>
      <c r="BV679" s="802"/>
      <c r="BW679" s="802"/>
      <c r="BX679" s="802"/>
      <c r="BY679" s="802"/>
      <c r="BZ679" s="802"/>
      <c r="CA679" s="802"/>
      <c r="CB679" s="802"/>
      <c r="CC679" s="802"/>
      <c r="CD679" s="802"/>
      <c r="CE679" s="802"/>
      <c r="CF679" s="802"/>
      <c r="CG679" s="802"/>
      <c r="CH679" s="802"/>
      <c r="CI679" s="802"/>
      <c r="CJ679" s="802"/>
      <c r="CK679" s="802"/>
      <c r="CL679" s="802"/>
      <c r="CM679" s="802"/>
      <c r="CN679" s="802"/>
      <c r="CO679" s="802"/>
      <c r="CP679" s="802"/>
      <c r="CQ679" s="802"/>
      <c r="CR679" s="802"/>
      <c r="CS679" s="802"/>
      <c r="CT679" s="802"/>
      <c r="CU679" s="802"/>
      <c r="CV679" s="802"/>
      <c r="CW679" s="802"/>
      <c r="CX679" s="802"/>
      <c r="CY679" s="802"/>
      <c r="CZ679" s="802"/>
      <c r="DA679" s="802"/>
      <c r="DB679" s="802"/>
      <c r="DC679" s="802"/>
      <c r="DD679" s="802"/>
      <c r="DE679" s="802"/>
      <c r="DF679" s="802"/>
      <c r="DG679" s="802"/>
      <c r="DH679" s="802"/>
      <c r="DI679" s="802"/>
      <c r="DJ679" s="802"/>
      <c r="DK679" s="802"/>
      <c r="DL679" s="802"/>
      <c r="DM679" s="802"/>
      <c r="DN679" s="802"/>
      <c r="DO679" s="802"/>
      <c r="DP679" s="802"/>
      <c r="DQ679" s="802"/>
      <c r="DR679" s="802"/>
      <c r="DS679" s="802"/>
      <c r="DT679" s="802"/>
      <c r="DU679" s="802"/>
      <c r="DV679" s="802"/>
      <c r="DW679" s="802"/>
      <c r="DX679" s="802"/>
      <c r="DY679" s="802"/>
      <c r="DZ679" s="802"/>
      <c r="EA679" s="802"/>
      <c r="EB679" s="802"/>
      <c r="EC679" s="802"/>
      <c r="ED679" s="802"/>
      <c r="EE679" s="802"/>
      <c r="EF679" s="802"/>
      <c r="EG679" s="802"/>
      <c r="EH679" s="802"/>
      <c r="EI679" s="802"/>
      <c r="EJ679" s="802"/>
      <c r="EK679" s="802"/>
      <c r="EL679" s="802"/>
      <c r="EM679" s="802"/>
      <c r="EN679" s="802"/>
      <c r="EO679" s="802"/>
      <c r="EP679" s="802"/>
      <c r="EQ679" s="802"/>
      <c r="ER679" s="802"/>
      <c r="ES679" s="802"/>
      <c r="ET679" s="802"/>
      <c r="EU679" s="802"/>
      <c r="EV679" s="802"/>
      <c r="EW679" s="802"/>
      <c r="EX679" s="802"/>
      <c r="EY679" s="802"/>
      <c r="EZ679" s="802"/>
      <c r="FA679" s="802"/>
      <c r="FB679" s="802"/>
      <c r="FC679" s="802"/>
      <c r="FD679" s="802"/>
      <c r="FE679" s="802"/>
      <c r="FF679" s="802"/>
      <c r="FG679" s="802"/>
      <c r="FH679" s="802"/>
      <c r="FI679" s="802"/>
      <c r="FJ679" s="802"/>
      <c r="FK679" s="802"/>
      <c r="FL679" s="802"/>
      <c r="FM679" s="802"/>
      <c r="FN679" s="802"/>
      <c r="FO679" s="802"/>
      <c r="FP679" s="802"/>
      <c r="FQ679" s="802"/>
      <c r="FR679" s="802"/>
      <c r="FS679" s="802"/>
      <c r="FT679" s="802"/>
      <c r="FU679" s="802"/>
      <c r="FV679" s="802"/>
      <c r="FW679" s="802"/>
      <c r="FX679" s="802"/>
      <c r="FY679" s="802"/>
      <c r="FZ679" s="802"/>
      <c r="GA679" s="802"/>
      <c r="GB679" s="802"/>
      <c r="GC679" s="802"/>
      <c r="GD679" s="802"/>
      <c r="GE679" s="802"/>
      <c r="GF679" s="802"/>
      <c r="GG679" s="802"/>
      <c r="GH679" s="802"/>
      <c r="GI679" s="802"/>
      <c r="GJ679" s="802"/>
      <c r="GK679" s="802"/>
      <c r="GL679" s="802"/>
      <c r="GM679" s="802"/>
      <c r="GN679" s="802"/>
      <c r="GO679" s="802"/>
      <c r="GP679" s="802"/>
      <c r="GQ679" s="802"/>
      <c r="GR679" s="802"/>
      <c r="GS679" s="802"/>
      <c r="GT679" s="802"/>
      <c r="GU679" s="802"/>
      <c r="GV679" s="802"/>
      <c r="GW679" s="802"/>
      <c r="GX679" s="802"/>
      <c r="GY679" s="802"/>
      <c r="GZ679" s="802"/>
      <c r="HA679" s="802"/>
      <c r="HB679" s="802"/>
      <c r="HC679" s="802"/>
      <c r="HD679" s="802"/>
      <c r="HE679" s="802"/>
      <c r="HF679" s="802"/>
      <c r="HG679" s="802"/>
      <c r="HH679" s="802"/>
      <c r="HI679" s="802"/>
      <c r="HJ679" s="802"/>
      <c r="HK679" s="802"/>
      <c r="HL679" s="802"/>
      <c r="HM679" s="802"/>
      <c r="HN679" s="802"/>
      <c r="HO679" s="802"/>
      <c r="HP679" s="802"/>
      <c r="HQ679" s="802"/>
      <c r="HR679" s="802"/>
      <c r="HS679" s="802"/>
      <c r="HT679" s="802"/>
      <c r="HU679" s="802"/>
      <c r="HV679" s="802"/>
      <c r="HW679" s="802"/>
      <c r="HX679" s="802"/>
      <c r="HY679" s="802"/>
      <c r="HZ679" s="802"/>
      <c r="IA679" s="802"/>
      <c r="IB679" s="802"/>
      <c r="IC679" s="802"/>
      <c r="ID679" s="802"/>
      <c r="IE679" s="802"/>
      <c r="IF679" s="802"/>
      <c r="IG679" s="802"/>
      <c r="IH679" s="802"/>
      <c r="II679" s="802"/>
      <c r="IJ679" s="802"/>
      <c r="IK679" s="802"/>
      <c r="IL679" s="802"/>
      <c r="IM679" s="802"/>
      <c r="IN679" s="802"/>
      <c r="IO679" s="802"/>
      <c r="IP679" s="802"/>
      <c r="IQ679" s="802"/>
      <c r="IR679" s="802"/>
      <c r="IS679" s="802"/>
      <c r="IT679" s="802"/>
      <c r="IU679" s="802"/>
      <c r="IV679" s="802"/>
      <c r="IW679" s="802"/>
      <c r="IX679" s="802"/>
      <c r="IY679" s="802"/>
      <c r="IZ679" s="802"/>
      <c r="JA679" s="802"/>
      <c r="JB679" s="802"/>
      <c r="JC679" s="802"/>
      <c r="JD679" s="802"/>
      <c r="JE679" s="802"/>
      <c r="JF679" s="802"/>
      <c r="JG679" s="802"/>
      <c r="JH679" s="802"/>
      <c r="JI679" s="802"/>
      <c r="JJ679" s="802"/>
      <c r="JK679" s="802"/>
      <c r="JL679" s="802"/>
      <c r="JM679" s="802"/>
      <c r="JN679" s="802"/>
      <c r="JO679" s="802"/>
      <c r="JP679" s="802"/>
      <c r="JQ679" s="802"/>
      <c r="JR679" s="802"/>
      <c r="JS679" s="802"/>
      <c r="JT679" s="802"/>
      <c r="JU679" s="802"/>
      <c r="JV679" s="802"/>
      <c r="JW679" s="802"/>
      <c r="JX679" s="802"/>
      <c r="JY679" s="802"/>
      <c r="JZ679" s="802"/>
      <c r="KA679" s="802"/>
      <c r="KB679" s="802"/>
      <c r="KC679" s="802"/>
      <c r="KD679" s="802"/>
      <c r="KE679" s="802"/>
      <c r="KF679" s="802"/>
      <c r="KG679" s="802"/>
      <c r="KH679" s="802"/>
      <c r="KI679" s="802"/>
      <c r="KJ679" s="802"/>
      <c r="KK679" s="802"/>
      <c r="KL679" s="802"/>
      <c r="KM679" s="802"/>
      <c r="KN679" s="802"/>
      <c r="KO679" s="802"/>
      <c r="KP679" s="802"/>
      <c r="KQ679" s="802"/>
      <c r="KR679" s="802"/>
      <c r="KS679" s="802"/>
      <c r="KT679" s="802"/>
      <c r="KU679" s="802"/>
      <c r="KV679" s="802"/>
      <c r="KW679" s="802"/>
      <c r="KX679" s="802"/>
      <c r="KY679" s="802"/>
      <c r="KZ679" s="802"/>
      <c r="LA679" s="802"/>
      <c r="LB679" s="802"/>
      <c r="LC679" s="802"/>
      <c r="LD679" s="802"/>
      <c r="LE679" s="802"/>
      <c r="LF679" s="802"/>
      <c r="LG679" s="802"/>
      <c r="LH679" s="802"/>
      <c r="LI679" s="802"/>
      <c r="LJ679" s="802"/>
      <c r="LK679" s="802"/>
      <c r="LL679" s="802"/>
      <c r="LM679" s="802"/>
      <c r="LN679" s="802"/>
      <c r="LO679" s="802"/>
      <c r="LP679" s="802"/>
      <c r="LQ679" s="802"/>
      <c r="LR679" s="802"/>
      <c r="LS679" s="802"/>
      <c r="LT679" s="802"/>
      <c r="LU679" s="802"/>
      <c r="LV679" s="802"/>
      <c r="LW679" s="802"/>
      <c r="LX679" s="802"/>
      <c r="LY679" s="802"/>
      <c r="LZ679" s="802"/>
      <c r="MA679" s="802"/>
      <c r="MB679" s="802"/>
      <c r="MC679" s="802"/>
      <c r="MD679" s="802"/>
      <c r="ME679" s="802"/>
      <c r="MF679" s="802"/>
      <c r="MG679" s="802"/>
      <c r="MH679" s="802"/>
      <c r="MI679" s="802"/>
      <c r="MJ679" s="802"/>
      <c r="MK679" s="802"/>
      <c r="ML679" s="802"/>
      <c r="MM679" s="802"/>
      <c r="MN679" s="802"/>
      <c r="MO679" s="802"/>
      <c r="MP679" s="802"/>
      <c r="MQ679" s="802"/>
      <c r="MR679" s="802"/>
      <c r="MS679" s="802"/>
      <c r="MT679" s="802"/>
      <c r="MU679" s="802"/>
      <c r="MV679" s="802"/>
      <c r="MW679" s="802"/>
      <c r="MX679" s="802"/>
      <c r="MY679" s="802"/>
      <c r="MZ679" s="802"/>
      <c r="NA679" s="802"/>
      <c r="NB679" s="802"/>
      <c r="NC679" s="802"/>
      <c r="ND679" s="802"/>
      <c r="NE679" s="802"/>
      <c r="NF679" s="802"/>
      <c r="NG679" s="802"/>
      <c r="NH679" s="802"/>
      <c r="NI679" s="802"/>
      <c r="NJ679" s="802"/>
      <c r="NK679" s="802"/>
      <c r="NL679" s="802"/>
      <c r="NM679" s="802"/>
      <c r="NN679" s="802"/>
      <c r="NO679" s="802"/>
      <c r="NP679" s="802"/>
      <c r="NQ679" s="802"/>
      <c r="NR679" s="802"/>
      <c r="NS679" s="802"/>
      <c r="NT679" s="802"/>
      <c r="NU679" s="802"/>
      <c r="NV679" s="802"/>
      <c r="NW679" s="802"/>
      <c r="NX679" s="802"/>
      <c r="NY679" s="802"/>
      <c r="NZ679" s="802"/>
      <c r="OA679" s="802"/>
      <c r="OB679" s="802"/>
      <c r="OC679" s="802"/>
      <c r="OD679" s="802"/>
      <c r="OE679" s="802"/>
      <c r="OF679" s="802"/>
      <c r="OG679" s="802"/>
      <c r="OH679" s="802"/>
      <c r="OI679" s="802"/>
      <c r="OJ679" s="802"/>
      <c r="OK679" s="802"/>
      <c r="OL679" s="802"/>
      <c r="OM679" s="802"/>
      <c r="ON679" s="802"/>
      <c r="OO679" s="802"/>
      <c r="OP679" s="802"/>
      <c r="OQ679" s="802"/>
      <c r="OR679" s="802"/>
      <c r="OS679" s="802"/>
      <c r="OT679" s="802"/>
      <c r="OU679" s="802"/>
      <c r="OV679" s="802"/>
      <c r="OW679" s="802"/>
      <c r="OX679" s="802"/>
      <c r="OY679" s="802"/>
      <c r="OZ679" s="802"/>
      <c r="PA679" s="802"/>
      <c r="PB679" s="802"/>
      <c r="PC679" s="802"/>
      <c r="PD679" s="802"/>
      <c r="PE679" s="802"/>
      <c r="PF679" s="802"/>
      <c r="PG679" s="802"/>
      <c r="PH679" s="802"/>
      <c r="PI679" s="802"/>
      <c r="PJ679" s="802"/>
      <c r="PK679" s="802"/>
      <c r="PL679" s="802"/>
      <c r="PM679" s="802"/>
      <c r="PN679" s="802"/>
      <c r="PO679" s="802"/>
      <c r="PP679" s="802"/>
      <c r="PQ679" s="802"/>
      <c r="PR679" s="802"/>
      <c r="PS679" s="802"/>
      <c r="PT679" s="802"/>
      <c r="PU679" s="802"/>
      <c r="PV679" s="802"/>
      <c r="PW679" s="802"/>
      <c r="PX679" s="802"/>
      <c r="PY679" s="802"/>
      <c r="PZ679" s="802"/>
      <c r="QA679" s="802"/>
      <c r="QB679" s="802"/>
      <c r="QC679" s="802"/>
      <c r="QD679" s="802"/>
      <c r="QE679" s="802"/>
      <c r="QF679" s="802"/>
      <c r="QG679" s="802"/>
      <c r="QH679" s="802"/>
      <c r="QI679" s="802"/>
      <c r="QJ679" s="802"/>
      <c r="QK679" s="802"/>
      <c r="QL679" s="802"/>
      <c r="QM679" s="802"/>
      <c r="QN679" s="802"/>
      <c r="QO679" s="802"/>
      <c r="QP679" s="802"/>
      <c r="QQ679" s="802"/>
      <c r="QR679" s="802"/>
      <c r="QS679" s="802"/>
      <c r="QT679" s="802"/>
      <c r="QU679" s="802"/>
      <c r="QV679" s="802"/>
      <c r="QW679" s="802"/>
      <c r="QX679" s="802"/>
      <c r="QY679" s="802"/>
      <c r="QZ679" s="802"/>
      <c r="RA679" s="802"/>
      <c r="RB679" s="802"/>
      <c r="RC679" s="802"/>
      <c r="RD679" s="802"/>
      <c r="RE679" s="802"/>
      <c r="RF679" s="802"/>
      <c r="RG679" s="802"/>
      <c r="RH679" s="802"/>
      <c r="RI679" s="802"/>
      <c r="RJ679" s="802"/>
      <c r="RK679" s="802"/>
      <c r="RL679" s="802"/>
      <c r="RM679" s="802"/>
      <c r="RN679" s="802"/>
      <c r="RO679" s="802"/>
      <c r="RP679" s="802"/>
      <c r="RQ679" s="802"/>
      <c r="RR679" s="802"/>
      <c r="RS679" s="802"/>
      <c r="RT679" s="802"/>
      <c r="RU679" s="802"/>
      <c r="RV679" s="802"/>
      <c r="RW679" s="802"/>
      <c r="RX679" s="802"/>
      <c r="RY679" s="802"/>
      <c r="RZ679" s="802"/>
      <c r="SA679" s="802"/>
      <c r="SB679" s="802"/>
      <c r="SC679" s="802"/>
      <c r="SD679" s="802"/>
      <c r="SE679" s="802"/>
      <c r="SF679" s="802"/>
      <c r="SG679" s="802"/>
      <c r="SH679" s="802"/>
      <c r="SI679" s="802"/>
      <c r="SJ679" s="802"/>
      <c r="SK679" s="802"/>
      <c r="SL679" s="802"/>
      <c r="SM679" s="802"/>
      <c r="SN679" s="802"/>
      <c r="SO679" s="802"/>
      <c r="SP679" s="802"/>
      <c r="SQ679" s="802"/>
      <c r="SR679" s="802"/>
      <c r="SS679" s="802"/>
      <c r="ST679" s="802"/>
      <c r="SU679" s="802"/>
      <c r="SV679" s="802"/>
      <c r="SW679" s="802"/>
      <c r="SX679" s="802"/>
      <c r="SY679" s="802"/>
      <c r="SZ679" s="802"/>
      <c r="TA679" s="802"/>
      <c r="TB679" s="802"/>
      <c r="TC679" s="802"/>
      <c r="TD679" s="802"/>
      <c r="TE679" s="802"/>
      <c r="TF679" s="802"/>
      <c r="TG679" s="802"/>
      <c r="TH679" s="802"/>
      <c r="TI679" s="802"/>
      <c r="TJ679" s="802"/>
      <c r="TK679" s="802"/>
      <c r="TL679" s="802"/>
      <c r="TM679" s="802"/>
      <c r="TN679" s="802"/>
      <c r="TO679" s="802"/>
      <c r="TP679" s="802"/>
      <c r="TQ679" s="802"/>
      <c r="TR679" s="802"/>
      <c r="TS679" s="802"/>
      <c r="TT679" s="802"/>
      <c r="TU679" s="802"/>
      <c r="TV679" s="802"/>
      <c r="TW679" s="802"/>
      <c r="TX679" s="802"/>
      <c r="TY679" s="802"/>
      <c r="TZ679" s="802"/>
      <c r="UA679" s="802"/>
      <c r="UB679" s="802"/>
      <c r="UC679" s="802"/>
      <c r="UD679" s="802"/>
      <c r="UE679" s="802"/>
      <c r="UF679" s="802"/>
      <c r="UG679" s="802"/>
      <c r="UH679" s="802"/>
      <c r="UI679" s="802"/>
      <c r="UJ679" s="802"/>
      <c r="UK679" s="802"/>
      <c r="UL679" s="802"/>
      <c r="UM679" s="802"/>
      <c r="UN679" s="802"/>
      <c r="UO679" s="802"/>
      <c r="UP679" s="802"/>
      <c r="UQ679" s="802"/>
      <c r="UR679" s="802"/>
      <c r="US679" s="802"/>
      <c r="UT679" s="802"/>
      <c r="UU679" s="802"/>
      <c r="UV679" s="802"/>
      <c r="UW679" s="802"/>
      <c r="UX679" s="802"/>
      <c r="UY679" s="802"/>
      <c r="UZ679" s="802"/>
      <c r="VA679" s="802"/>
      <c r="VB679" s="802"/>
      <c r="VC679" s="802"/>
      <c r="VD679" s="802"/>
      <c r="VE679" s="802"/>
      <c r="VF679" s="802"/>
      <c r="VG679" s="802"/>
      <c r="VH679" s="802"/>
      <c r="VI679" s="802"/>
      <c r="VJ679" s="802"/>
      <c r="VK679" s="802"/>
      <c r="VL679" s="802"/>
      <c r="VM679" s="802"/>
      <c r="VN679" s="802"/>
      <c r="VO679" s="802"/>
      <c r="VP679" s="802"/>
      <c r="VQ679" s="802"/>
      <c r="VR679" s="802"/>
      <c r="VS679" s="802"/>
      <c r="VT679" s="802"/>
      <c r="VU679" s="802"/>
      <c r="VV679" s="802"/>
      <c r="VW679" s="802"/>
      <c r="VX679" s="802"/>
      <c r="VY679" s="802"/>
      <c r="VZ679" s="802"/>
      <c r="WA679" s="802"/>
      <c r="WB679" s="802"/>
      <c r="WC679" s="802"/>
      <c r="WD679" s="802"/>
      <c r="WE679" s="802"/>
      <c r="WF679" s="802"/>
      <c r="WG679" s="802"/>
      <c r="WH679" s="802"/>
      <c r="WI679" s="802"/>
      <c r="WJ679" s="802"/>
      <c r="WK679" s="802"/>
      <c r="WL679" s="802"/>
      <c r="WM679" s="802"/>
      <c r="WN679" s="802"/>
      <c r="WO679" s="802"/>
      <c r="WP679" s="802"/>
      <c r="WQ679" s="802"/>
      <c r="WR679" s="802"/>
      <c r="WS679" s="802"/>
      <c r="WT679" s="802"/>
      <c r="WU679" s="802"/>
      <c r="WV679" s="802"/>
      <c r="WW679" s="802"/>
      <c r="WX679" s="802"/>
      <c r="WY679" s="802"/>
      <c r="WZ679" s="802"/>
      <c r="XA679" s="802"/>
      <c r="XB679" s="802"/>
      <c r="XC679" s="802"/>
      <c r="XD679" s="802"/>
      <c r="XE679" s="802"/>
      <c r="XF679" s="802"/>
      <c r="XG679" s="802"/>
      <c r="XH679" s="802"/>
      <c r="XI679" s="802"/>
      <c r="XJ679" s="802"/>
      <c r="XK679" s="802"/>
      <c r="XL679" s="802"/>
      <c r="XM679" s="802"/>
      <c r="XN679" s="802"/>
      <c r="XO679" s="802"/>
      <c r="XP679" s="802"/>
      <c r="XQ679" s="802"/>
      <c r="XR679" s="802"/>
      <c r="XS679" s="802"/>
      <c r="XT679" s="802"/>
      <c r="XU679" s="802"/>
      <c r="XV679" s="802"/>
      <c r="XW679" s="802"/>
      <c r="XX679" s="802"/>
      <c r="XY679" s="802"/>
      <c r="XZ679" s="802"/>
      <c r="YA679" s="802"/>
      <c r="YB679" s="802"/>
      <c r="YC679" s="802"/>
      <c r="YD679" s="802"/>
      <c r="YE679" s="802"/>
      <c r="YF679" s="802"/>
      <c r="YG679" s="802"/>
      <c r="YH679" s="802"/>
      <c r="YI679" s="802"/>
      <c r="YJ679" s="802"/>
      <c r="YK679" s="802"/>
      <c r="YL679" s="802"/>
      <c r="YM679" s="802"/>
      <c r="YN679" s="802"/>
      <c r="YO679" s="802"/>
      <c r="YP679" s="802"/>
      <c r="YQ679" s="802"/>
      <c r="YR679" s="802"/>
      <c r="YS679" s="802"/>
      <c r="YT679" s="802"/>
      <c r="YU679" s="802"/>
      <c r="YV679" s="802"/>
      <c r="YW679" s="802"/>
      <c r="YX679" s="802"/>
      <c r="YY679" s="802"/>
      <c r="YZ679" s="802"/>
      <c r="ZA679" s="802"/>
      <c r="ZB679" s="802"/>
      <c r="ZC679" s="802"/>
      <c r="ZD679" s="802"/>
      <c r="ZE679" s="802"/>
      <c r="ZF679" s="802"/>
      <c r="ZG679" s="802"/>
      <c r="ZH679" s="802"/>
      <c r="ZI679" s="802"/>
      <c r="ZJ679" s="802"/>
      <c r="ZK679" s="802"/>
      <c r="ZL679" s="802"/>
      <c r="ZM679" s="802"/>
      <c r="ZN679" s="802"/>
      <c r="ZO679" s="802"/>
      <c r="ZP679" s="802"/>
      <c r="ZQ679" s="802"/>
      <c r="ZR679" s="802"/>
      <c r="ZS679" s="802"/>
      <c r="ZT679" s="802"/>
      <c r="ZU679" s="802"/>
      <c r="ZV679" s="802"/>
      <c r="ZW679" s="802"/>
      <c r="ZX679" s="802"/>
      <c r="ZY679" s="802"/>
      <c r="ZZ679" s="802"/>
      <c r="AAA679" s="802"/>
      <c r="AAB679" s="802"/>
      <c r="AAC679" s="802"/>
      <c r="AAD679" s="802"/>
      <c r="AAE679" s="802"/>
      <c r="AAF679" s="802"/>
      <c r="AAG679" s="802"/>
      <c r="AAH679" s="802"/>
      <c r="AAI679" s="802"/>
      <c r="AAJ679" s="802"/>
      <c r="AAK679" s="802"/>
      <c r="AAL679" s="802"/>
      <c r="AAM679" s="802"/>
      <c r="AAN679" s="802"/>
      <c r="AAO679" s="802"/>
      <c r="AAP679" s="802"/>
      <c r="AAQ679" s="802"/>
      <c r="AAR679" s="802"/>
      <c r="AAS679" s="802"/>
      <c r="AAT679" s="802"/>
      <c r="AAU679" s="802"/>
      <c r="AAV679" s="802"/>
      <c r="AAW679" s="802"/>
      <c r="AAX679" s="802"/>
      <c r="AAY679" s="802"/>
      <c r="AAZ679" s="802"/>
      <c r="ABA679" s="802"/>
      <c r="ABB679" s="802"/>
      <c r="ABC679" s="802"/>
      <c r="ABD679" s="802"/>
      <c r="ABE679" s="802"/>
      <c r="ABF679" s="802"/>
      <c r="ABG679" s="802"/>
      <c r="ABH679" s="802"/>
      <c r="ABI679" s="802"/>
      <c r="ABJ679" s="802"/>
      <c r="ABK679" s="802"/>
      <c r="ABL679" s="802"/>
      <c r="ABM679" s="802"/>
      <c r="ABN679" s="802"/>
      <c r="ABO679" s="802"/>
      <c r="ABP679" s="802"/>
      <c r="ABQ679" s="802"/>
      <c r="ABR679" s="802"/>
      <c r="ABS679" s="802"/>
      <c r="ABT679" s="802"/>
      <c r="ABU679" s="802"/>
      <c r="ABV679" s="802"/>
      <c r="ABW679" s="802"/>
      <c r="ABX679" s="802"/>
      <c r="ABY679" s="802"/>
      <c r="ABZ679" s="802"/>
      <c r="ACA679" s="802"/>
      <c r="ACB679" s="802"/>
      <c r="ACC679" s="802"/>
      <c r="ACD679" s="802"/>
      <c r="ACE679" s="802"/>
      <c r="ACF679" s="802"/>
      <c r="ACG679" s="802"/>
      <c r="ACH679" s="802"/>
      <c r="ACI679" s="802"/>
      <c r="ACJ679" s="802"/>
      <c r="ACK679" s="802"/>
      <c r="ACL679" s="802"/>
      <c r="ACM679" s="802"/>
      <c r="ACN679" s="802"/>
      <c r="ACO679" s="802"/>
      <c r="ACP679" s="802"/>
      <c r="ACQ679" s="802"/>
      <c r="ACR679" s="802"/>
      <c r="ACS679" s="802"/>
      <c r="ACT679" s="802"/>
      <c r="ACU679" s="802"/>
      <c r="ACV679" s="802"/>
      <c r="ACW679" s="802"/>
      <c r="ACX679" s="802"/>
      <c r="ACY679" s="802"/>
      <c r="ACZ679" s="802"/>
      <c r="ADA679" s="802"/>
      <c r="ADB679" s="802"/>
      <c r="ADC679" s="802"/>
      <c r="ADD679" s="802"/>
      <c r="ADE679" s="802"/>
      <c r="ADF679" s="802"/>
      <c r="ADG679" s="802"/>
      <c r="ADH679" s="802"/>
      <c r="ADI679" s="802"/>
      <c r="ADJ679" s="802"/>
      <c r="ADK679" s="802"/>
      <c r="ADL679" s="802"/>
      <c r="ADM679" s="802"/>
      <c r="ADN679" s="802"/>
      <c r="ADO679" s="802"/>
      <c r="ADP679" s="802"/>
      <c r="ADQ679" s="802"/>
      <c r="ADR679" s="802"/>
      <c r="ADS679" s="802"/>
      <c r="ADT679" s="802"/>
      <c r="ADU679" s="802"/>
      <c r="ADV679" s="802"/>
      <c r="ADW679" s="802"/>
      <c r="ADX679" s="802"/>
      <c r="ADY679" s="802"/>
      <c r="ADZ679" s="802"/>
      <c r="AEA679" s="802"/>
      <c r="AEB679" s="802"/>
      <c r="AEC679" s="802"/>
      <c r="AED679" s="802"/>
      <c r="AEE679" s="802"/>
      <c r="AEF679" s="802"/>
      <c r="AEG679" s="802"/>
      <c r="AEH679" s="802"/>
      <c r="AEI679" s="802"/>
      <c r="AEJ679" s="802"/>
      <c r="AEK679" s="802"/>
      <c r="AEL679" s="802"/>
      <c r="AEM679" s="802"/>
      <c r="AEN679" s="802"/>
      <c r="AEO679" s="802"/>
      <c r="AEP679" s="802"/>
      <c r="AEQ679" s="802"/>
      <c r="AER679" s="802"/>
      <c r="AES679" s="802"/>
      <c r="AET679" s="802"/>
      <c r="AEU679" s="802"/>
      <c r="AEV679" s="802"/>
      <c r="AEW679" s="802"/>
      <c r="AEX679" s="802"/>
      <c r="AEY679" s="802"/>
      <c r="AEZ679" s="802"/>
      <c r="AFA679" s="802"/>
      <c r="AFB679" s="802"/>
      <c r="AFC679" s="802"/>
      <c r="AFD679" s="802"/>
      <c r="AFE679" s="802"/>
      <c r="AFF679" s="802"/>
      <c r="AFG679" s="802"/>
      <c r="AFH679" s="802"/>
      <c r="AFI679" s="802"/>
      <c r="AFJ679" s="802"/>
      <c r="AFK679" s="802"/>
      <c r="AFL679" s="802"/>
      <c r="AFM679" s="802"/>
      <c r="AFN679" s="802"/>
      <c r="AFO679" s="802"/>
      <c r="AFP679" s="802"/>
      <c r="AFQ679" s="802"/>
      <c r="AFR679" s="802"/>
      <c r="AFS679" s="802"/>
      <c r="AFT679" s="802"/>
      <c r="AFU679" s="802"/>
      <c r="AFV679" s="802"/>
      <c r="AFW679" s="802"/>
      <c r="AFX679" s="802"/>
      <c r="AFY679" s="802"/>
      <c r="AFZ679" s="802"/>
      <c r="AGA679" s="802"/>
      <c r="AGB679" s="802"/>
      <c r="AGC679" s="802"/>
      <c r="AGD679" s="802"/>
      <c r="AGE679" s="802"/>
      <c r="AGF679" s="802"/>
      <c r="AGG679" s="802"/>
      <c r="AGH679" s="802"/>
      <c r="AGI679" s="802"/>
      <c r="AGJ679" s="802"/>
      <c r="AGK679" s="802"/>
      <c r="AGL679" s="802"/>
      <c r="AGM679" s="802"/>
      <c r="AGN679" s="802"/>
      <c r="AGO679" s="802"/>
      <c r="AGP679" s="802"/>
      <c r="AGQ679" s="802"/>
      <c r="AGR679" s="802"/>
      <c r="AGS679" s="802"/>
      <c r="AGT679" s="802"/>
      <c r="AGU679" s="802"/>
      <c r="AGV679" s="802"/>
      <c r="AGW679" s="802"/>
      <c r="AGX679" s="802"/>
      <c r="AGY679" s="802"/>
      <c r="AGZ679" s="802"/>
      <c r="AHA679" s="802"/>
      <c r="AHB679" s="802"/>
      <c r="AHC679" s="802"/>
      <c r="AHD679" s="802"/>
      <c r="AHE679" s="802"/>
      <c r="AHF679" s="802"/>
      <c r="AHG679" s="802"/>
      <c r="AHH679" s="802"/>
      <c r="AHI679" s="802"/>
      <c r="AHJ679" s="802"/>
      <c r="AHK679" s="802"/>
      <c r="AHL679" s="802"/>
      <c r="AHM679" s="802"/>
      <c r="AHN679" s="802"/>
      <c r="AHO679" s="802"/>
      <c r="AHP679" s="802"/>
      <c r="AHQ679" s="802"/>
      <c r="AHR679" s="802"/>
      <c r="AHS679" s="802"/>
      <c r="AHT679" s="802"/>
      <c r="AHU679" s="802"/>
      <c r="AHV679" s="802"/>
      <c r="AHW679" s="802"/>
      <c r="AHX679" s="802"/>
      <c r="AHY679" s="802"/>
      <c r="AHZ679" s="802"/>
      <c r="AIA679" s="802"/>
      <c r="AIB679" s="802"/>
      <c r="AIC679" s="802"/>
      <c r="AID679" s="802"/>
      <c r="AIE679" s="802"/>
      <c r="AIF679" s="802"/>
      <c r="AIG679" s="802"/>
      <c r="AIH679" s="802"/>
      <c r="AII679" s="802"/>
      <c r="AIJ679" s="802"/>
      <c r="AIK679" s="793"/>
      <c r="AIL679" s="793"/>
      <c r="AIM679" s="793"/>
      <c r="AIN679" s="793"/>
      <c r="AIO679" s="793"/>
      <c r="AIP679" s="793"/>
      <c r="AIQ679" s="793"/>
      <c r="AIR679" s="793"/>
      <c r="AIS679" s="793"/>
      <c r="AIT679" s="793"/>
      <c r="AIU679" s="793"/>
      <c r="AIV679" s="793"/>
      <c r="AIW679" s="793"/>
      <c r="AIX679" s="793"/>
      <c r="AIY679" s="793"/>
      <c r="AIZ679" s="793"/>
      <c r="AJA679" s="793"/>
      <c r="AJB679" s="793"/>
      <c r="AJC679" s="793"/>
      <c r="AJD679" s="793"/>
      <c r="AJE679" s="793"/>
      <c r="AJF679" s="793"/>
      <c r="AJG679" s="793"/>
      <c r="AJH679" s="793"/>
      <c r="AJI679" s="793"/>
      <c r="AJJ679" s="793"/>
      <c r="AJK679" s="793"/>
      <c r="AJL679" s="793"/>
      <c r="AJM679" s="793"/>
      <c r="AJN679" s="793"/>
      <c r="AJO679" s="793"/>
      <c r="AJP679" s="793"/>
      <c r="AJQ679" s="793"/>
      <c r="AJR679" s="793"/>
      <c r="AJS679" s="793"/>
      <c r="AJT679" s="793"/>
      <c r="AJU679" s="793"/>
      <c r="AJV679" s="793"/>
      <c r="AJW679" s="793"/>
      <c r="AJX679" s="793"/>
      <c r="AJY679" s="793"/>
      <c r="AJZ679" s="793"/>
      <c r="AKA679" s="793"/>
      <c r="AKB679" s="793"/>
      <c r="AKC679" s="793"/>
      <c r="AKD679" s="793"/>
      <c r="AKE679" s="793"/>
      <c r="AKF679" s="793"/>
      <c r="AKG679" s="793"/>
      <c r="AKH679" s="793"/>
      <c r="AKI679" s="793"/>
      <c r="AKJ679" s="793"/>
      <c r="AKK679" s="793"/>
      <c r="AKL679" s="793"/>
      <c r="AKM679" s="793"/>
      <c r="AKN679" s="793"/>
      <c r="AKO679" s="793"/>
      <c r="AKP679" s="793"/>
      <c r="AKQ679" s="793"/>
      <c r="AKR679" s="793"/>
      <c r="AKS679" s="793"/>
      <c r="AKT679" s="793"/>
      <c r="AKU679" s="793"/>
      <c r="AKV679" s="793"/>
      <c r="AKW679" s="793"/>
      <c r="AKX679" s="793"/>
      <c r="AKY679" s="793"/>
      <c r="AKZ679" s="793"/>
      <c r="ALA679" s="793"/>
      <c r="ALB679" s="793"/>
      <c r="ALC679" s="793"/>
      <c r="ALD679" s="793"/>
      <c r="ALE679" s="793"/>
      <c r="ALF679" s="793"/>
      <c r="ALG679" s="793"/>
      <c r="ALH679" s="793"/>
      <c r="ALI679" s="793"/>
      <c r="ALJ679" s="793"/>
      <c r="ALK679" s="793"/>
      <c r="ALL679" s="793"/>
      <c r="ALM679" s="793"/>
      <c r="ALN679" s="793"/>
      <c r="ALO679" s="793"/>
      <c r="ALP679" s="793"/>
      <c r="ALQ679" s="793"/>
      <c r="ALR679" s="793"/>
      <c r="ALS679" s="793"/>
      <c r="ALT679" s="793"/>
      <c r="ALU679" s="793"/>
      <c r="ALV679" s="793"/>
      <c r="ALW679" s="793"/>
      <c r="ALX679" s="793"/>
      <c r="ALY679" s="793"/>
      <c r="ALZ679" s="793"/>
      <c r="AMA679" s="793"/>
      <c r="AMB679" s="793"/>
      <c r="AMC679" s="793"/>
      <c r="AMD679" s="793"/>
      <c r="AME679" s="793"/>
      <c r="AMF679" s="793"/>
      <c r="AMG679" s="793"/>
      <c r="AMH679" s="793"/>
      <c r="AMI679" s="793"/>
      <c r="AMJ679" s="793"/>
      <c r="AMK679" s="793"/>
      <c r="AML679" s="793"/>
      <c r="AMM679" s="793"/>
      <c r="AMN679" s="793"/>
      <c r="AMO679" s="793"/>
      <c r="AMP679" s="793"/>
      <c r="AMQ679" s="793"/>
      <c r="AMR679" s="793"/>
      <c r="AMS679" s="793"/>
      <c r="AMT679" s="793"/>
      <c r="AMU679" s="793"/>
      <c r="AMV679" s="793"/>
      <c r="AMW679" s="793"/>
      <c r="AMX679" s="793"/>
      <c r="AMY679" s="793"/>
      <c r="AMZ679" s="793"/>
      <c r="ANA679" s="793"/>
      <c r="ANB679" s="793"/>
      <c r="ANC679" s="793"/>
      <c r="AND679" s="793"/>
      <c r="ANE679" s="793"/>
      <c r="ANF679" s="793"/>
      <c r="ANG679" s="793"/>
      <c r="ANH679" s="793"/>
      <c r="ANI679" s="793"/>
      <c r="ANJ679" s="793"/>
      <c r="ANK679" s="793"/>
      <c r="ANL679" s="793"/>
      <c r="ANM679" s="793"/>
      <c r="ANN679" s="793"/>
      <c r="ANO679" s="793"/>
      <c r="ANP679" s="793"/>
      <c r="ANQ679" s="793"/>
      <c r="ANR679" s="793"/>
      <c r="ANS679" s="793"/>
      <c r="ANT679" s="793"/>
      <c r="ANU679" s="793"/>
      <c r="ANV679" s="793"/>
      <c r="ANW679" s="793"/>
      <c r="ANX679" s="793"/>
      <c r="ANY679" s="793"/>
      <c r="ANZ679" s="793"/>
      <c r="AOA679" s="793"/>
      <c r="AOB679" s="793"/>
      <c r="AOC679" s="793"/>
      <c r="AOD679" s="793"/>
      <c r="AOE679" s="793"/>
      <c r="AOF679" s="793"/>
      <c r="AOG679" s="793"/>
      <c r="AOH679" s="793"/>
      <c r="AOI679" s="793"/>
      <c r="AOJ679" s="793"/>
      <c r="AOK679" s="793"/>
      <c r="AOL679" s="793"/>
      <c r="AOM679" s="793"/>
      <c r="AON679" s="793"/>
      <c r="AOO679" s="793"/>
      <c r="AOP679" s="793"/>
      <c r="AOQ679" s="793"/>
      <c r="AOR679" s="793"/>
      <c r="AOS679" s="793"/>
      <c r="AOT679" s="793"/>
      <c r="AOU679" s="793"/>
      <c r="AOV679" s="793"/>
      <c r="AOW679" s="793"/>
      <c r="AOX679" s="793"/>
      <c r="AOY679" s="793"/>
      <c r="AOZ679" s="793"/>
      <c r="APA679" s="793"/>
      <c r="APB679" s="793"/>
      <c r="APC679" s="793"/>
      <c r="APD679" s="793"/>
      <c r="APE679" s="793"/>
      <c r="APF679" s="793"/>
      <c r="APG679" s="793"/>
      <c r="APH679" s="793"/>
      <c r="API679" s="793"/>
      <c r="APJ679" s="793"/>
      <c r="APK679" s="793"/>
      <c r="APL679" s="793"/>
      <c r="APM679" s="793"/>
      <c r="APN679" s="793"/>
      <c r="APO679" s="793"/>
      <c r="APP679" s="793"/>
      <c r="APQ679" s="793"/>
      <c r="APR679" s="793"/>
      <c r="APS679" s="793"/>
      <c r="APT679" s="793"/>
      <c r="APU679" s="793"/>
      <c r="APV679" s="793"/>
      <c r="APW679" s="793"/>
      <c r="APX679" s="793"/>
      <c r="APY679" s="793"/>
      <c r="APZ679" s="793"/>
      <c r="AQA679" s="793"/>
      <c r="AQB679" s="793"/>
      <c r="AQC679" s="793"/>
      <c r="AQD679" s="793"/>
      <c r="AQE679" s="802"/>
      <c r="AQF679" s="802"/>
      <c r="AQG679" s="802"/>
      <c r="AQH679" s="802"/>
      <c r="AQI679" s="802"/>
      <c r="AQJ679" s="802"/>
      <c r="AQK679" s="802"/>
      <c r="AQL679" s="802"/>
      <c r="AQM679" s="802"/>
      <c r="AQN679" s="802"/>
      <c r="AQO679" s="802"/>
      <c r="AQP679" s="802"/>
      <c r="AQQ679" s="802"/>
      <c r="AQR679" s="802"/>
      <c r="AQS679" s="802"/>
      <c r="AQT679" s="802"/>
      <c r="AQU679" s="802"/>
      <c r="AQV679" s="802"/>
      <c r="AQW679" s="802"/>
      <c r="AQX679" s="802"/>
      <c r="AQY679" s="802"/>
      <c r="AQZ679" s="802"/>
      <c r="ARA679" s="802"/>
      <c r="ARB679" s="802"/>
      <c r="ARC679" s="802"/>
      <c r="ARD679" s="802"/>
      <c r="ARE679" s="802"/>
      <c r="ARF679" s="802"/>
      <c r="ARG679" s="802"/>
      <c r="ARH679" s="802"/>
      <c r="ARI679" s="802"/>
      <c r="ARJ679" s="802"/>
      <c r="ARK679" s="802"/>
      <c r="ARL679" s="802"/>
      <c r="ARM679" s="802"/>
      <c r="ARN679" s="802"/>
      <c r="ARO679" s="802"/>
      <c r="ARP679" s="802"/>
      <c r="ARQ679" s="802"/>
      <c r="ARR679" s="802"/>
      <c r="ARS679" s="802"/>
      <c r="ART679" s="802"/>
      <c r="ARU679" s="802"/>
      <c r="ARV679" s="802"/>
      <c r="ARW679" s="802"/>
      <c r="ARX679" s="802"/>
      <c r="ARY679" s="802"/>
      <c r="ARZ679" s="802"/>
      <c r="ASA679" s="802"/>
      <c r="ASB679" s="802"/>
      <c r="ASC679" s="802"/>
      <c r="ASD679" s="802"/>
      <c r="ASE679" s="802"/>
      <c r="ASF679" s="802"/>
      <c r="ASG679" s="802"/>
      <c r="ASH679" s="802"/>
      <c r="ASI679" s="802"/>
      <c r="ASJ679" s="802"/>
      <c r="ASK679" s="802"/>
      <c r="ASL679" s="802"/>
      <c r="ASM679" s="793"/>
      <c r="ASN679" s="793"/>
      <c r="ASO679" s="793"/>
      <c r="ASP679" s="793"/>
      <c r="ASQ679" s="793"/>
      <c r="ASR679" s="793"/>
      <c r="ASS679" s="793"/>
      <c r="AST679" s="793"/>
      <c r="ASU679" s="793"/>
      <c r="ASV679" s="793"/>
      <c r="ASW679" s="793"/>
      <c r="ASX679" s="793"/>
      <c r="ASY679" s="793"/>
      <c r="ASZ679" s="793"/>
      <c r="ATA679" s="793"/>
      <c r="ATB679" s="793"/>
      <c r="ATC679" s="793"/>
      <c r="ATD679" s="793"/>
      <c r="ATE679" s="793"/>
      <c r="ATF679" s="793"/>
      <c r="ATG679" s="793"/>
      <c r="ATH679" s="793"/>
      <c r="ATI679" s="793"/>
      <c r="ATJ679" s="793"/>
      <c r="ATK679" s="793"/>
      <c r="ATL679" s="793"/>
      <c r="ATM679" s="793"/>
      <c r="ATN679" s="793"/>
      <c r="ATO679" s="793"/>
      <c r="ATP679" s="793"/>
      <c r="ATQ679" s="609"/>
      <c r="ATS679"/>
      <c r="ATT679"/>
      <c r="ATU679"/>
      <c r="ATZ679" s="609"/>
      <c r="AUB679" s="648"/>
      <c r="AUC679" s="178" t="s">
        <v>107</v>
      </c>
      <c r="AUD679" s="178" t="s">
        <v>108</v>
      </c>
      <c r="AUE679" s="178" t="s">
        <v>109</v>
      </c>
      <c r="AUF679" s="178" t="s">
        <v>110</v>
      </c>
      <c r="AUG679" s="178" t="s">
        <v>107</v>
      </c>
      <c r="AUH679" s="178" t="s">
        <v>108</v>
      </c>
      <c r="AUI679" s="178" t="s">
        <v>111</v>
      </c>
      <c r="AUJ679" s="178" t="s">
        <v>110</v>
      </c>
      <c r="AUK679" s="178" t="s">
        <v>107</v>
      </c>
      <c r="AUL679" s="178" t="s">
        <v>108</v>
      </c>
      <c r="AUM679" s="178" t="s">
        <v>112</v>
      </c>
      <c r="AUN679" s="691"/>
      <c r="AUR679" s="686"/>
      <c r="AUS679" s="83"/>
      <c r="AUT679" s="686"/>
      <c r="AUU679" s="83"/>
      <c r="AUV679" s="83"/>
      <c r="AUW679" s="83"/>
      <c r="AUX679" s="83"/>
      <c r="AUY679" s="83"/>
      <c r="AUZ679" s="83"/>
      <c r="AVA679" s="83"/>
      <c r="AVB679" s="83"/>
      <c r="AVC679" s="83"/>
      <c r="AVD679" s="83"/>
      <c r="AVE679" s="83"/>
      <c r="AVF679" s="83"/>
      <c r="AVG679" s="83"/>
      <c r="AVH679" s="83"/>
      <c r="AVI679" s="609"/>
      <c r="AZS679" s="609"/>
    </row>
    <row r="680" spans="21:1371" s="178" customFormat="1" ht="13.5">
      <c r="U680" s="781"/>
      <c r="V680" s="781"/>
      <c r="W680" s="781"/>
      <c r="AS680" s="802"/>
      <c r="AT680" s="802"/>
      <c r="AU680" s="802"/>
      <c r="AV680" s="802"/>
      <c r="AW680" s="802"/>
      <c r="AX680" s="802"/>
      <c r="AY680" s="802"/>
      <c r="AZ680" s="802"/>
      <c r="BA680" s="802"/>
      <c r="BB680" s="802"/>
      <c r="BC680" s="802"/>
      <c r="BD680" s="802"/>
      <c r="BE680" s="802"/>
      <c r="BF680" s="802"/>
      <c r="BG680" s="802"/>
      <c r="BH680" s="802"/>
      <c r="BI680" s="802"/>
      <c r="BJ680" s="802"/>
      <c r="BK680" s="802"/>
      <c r="BL680" s="802"/>
      <c r="BM680" s="802"/>
      <c r="BN680" s="802"/>
      <c r="BO680" s="802"/>
      <c r="BP680" s="802"/>
      <c r="BQ680" s="802"/>
      <c r="BR680" s="802"/>
      <c r="BS680" s="802"/>
      <c r="BT680" s="802"/>
      <c r="BU680" s="802"/>
      <c r="BV680" s="802"/>
      <c r="BW680" s="802"/>
      <c r="BX680" s="802"/>
      <c r="BY680" s="802"/>
      <c r="BZ680" s="802"/>
      <c r="CA680" s="802"/>
      <c r="CB680" s="802"/>
      <c r="CC680" s="802"/>
      <c r="CD680" s="802"/>
      <c r="CE680" s="802"/>
      <c r="CF680" s="802"/>
      <c r="CG680" s="802"/>
      <c r="CH680" s="802"/>
      <c r="CI680" s="802"/>
      <c r="CJ680" s="802"/>
      <c r="CK680" s="802"/>
      <c r="CL680" s="802"/>
      <c r="CM680" s="802"/>
      <c r="CN680" s="802"/>
      <c r="CO680" s="802"/>
      <c r="CP680" s="802"/>
      <c r="CQ680" s="802"/>
      <c r="CR680" s="802"/>
      <c r="CS680" s="802"/>
      <c r="CT680" s="802"/>
      <c r="CU680" s="802"/>
      <c r="CV680" s="802"/>
      <c r="CW680" s="802"/>
      <c r="CX680" s="802"/>
      <c r="CY680" s="802"/>
      <c r="CZ680" s="802"/>
      <c r="DA680" s="802"/>
      <c r="DB680" s="802"/>
      <c r="DC680" s="802"/>
      <c r="DD680" s="802"/>
      <c r="DE680" s="802"/>
      <c r="DF680" s="802"/>
      <c r="DG680" s="802"/>
      <c r="DH680" s="802"/>
      <c r="DI680" s="802"/>
      <c r="DJ680" s="802"/>
      <c r="DK680" s="802"/>
      <c r="DL680" s="802"/>
      <c r="DM680" s="802"/>
      <c r="DN680" s="802"/>
      <c r="DO680" s="802"/>
      <c r="DP680" s="802"/>
      <c r="DQ680" s="802"/>
      <c r="DR680" s="802"/>
      <c r="DS680" s="802"/>
      <c r="DT680" s="802"/>
      <c r="DU680" s="802"/>
      <c r="DV680" s="802"/>
      <c r="DW680" s="802"/>
      <c r="DX680" s="802"/>
      <c r="DY680" s="802"/>
      <c r="DZ680" s="802"/>
      <c r="EA680" s="802"/>
      <c r="EB680" s="802"/>
      <c r="EC680" s="802"/>
      <c r="ED680" s="802"/>
      <c r="EE680" s="802"/>
      <c r="EF680" s="802"/>
      <c r="EG680" s="802"/>
      <c r="EH680" s="802"/>
      <c r="EI680" s="802"/>
      <c r="EJ680" s="802"/>
      <c r="EK680" s="802"/>
      <c r="EL680" s="802"/>
      <c r="EM680" s="802"/>
      <c r="EN680" s="802"/>
      <c r="EO680" s="802"/>
      <c r="EP680" s="802"/>
      <c r="EQ680" s="802"/>
      <c r="ER680" s="802"/>
      <c r="ES680" s="802"/>
      <c r="ET680" s="802"/>
      <c r="EU680" s="802"/>
      <c r="EV680" s="802"/>
      <c r="EW680" s="802"/>
      <c r="EX680" s="802"/>
      <c r="EY680" s="802"/>
      <c r="EZ680" s="802"/>
      <c r="FA680" s="802"/>
      <c r="FB680" s="802"/>
      <c r="FC680" s="802"/>
      <c r="FD680" s="802"/>
      <c r="FE680" s="802"/>
      <c r="FF680" s="802"/>
      <c r="FG680" s="802"/>
      <c r="FH680" s="802"/>
      <c r="FI680" s="802"/>
      <c r="FJ680" s="802"/>
      <c r="FK680" s="802"/>
      <c r="FL680" s="802"/>
      <c r="FM680" s="802"/>
      <c r="FN680" s="802"/>
      <c r="FO680" s="802"/>
      <c r="FP680" s="802"/>
      <c r="FQ680" s="802"/>
      <c r="FR680" s="802"/>
      <c r="FS680" s="802"/>
      <c r="FT680" s="802"/>
      <c r="FU680" s="802"/>
      <c r="FV680" s="802"/>
      <c r="FW680" s="802"/>
      <c r="FX680" s="802"/>
      <c r="FY680" s="802"/>
      <c r="FZ680" s="802"/>
      <c r="GA680" s="802"/>
      <c r="GB680" s="802"/>
      <c r="GC680" s="802"/>
      <c r="GD680" s="802"/>
      <c r="GE680" s="802"/>
      <c r="GF680" s="802"/>
      <c r="GG680" s="802"/>
      <c r="GH680" s="802"/>
      <c r="GI680" s="802"/>
      <c r="GJ680" s="802"/>
      <c r="GK680" s="802"/>
      <c r="GL680" s="802"/>
      <c r="GM680" s="802"/>
      <c r="GN680" s="802"/>
      <c r="GO680" s="802"/>
      <c r="GP680" s="802"/>
      <c r="GQ680" s="802"/>
      <c r="GR680" s="802"/>
      <c r="GS680" s="802"/>
      <c r="GT680" s="802"/>
      <c r="GU680" s="802"/>
      <c r="GV680" s="802"/>
      <c r="GW680" s="802"/>
      <c r="GX680" s="802"/>
      <c r="GY680" s="802"/>
      <c r="GZ680" s="802"/>
      <c r="HA680" s="802"/>
      <c r="HB680" s="802"/>
      <c r="HC680" s="802"/>
      <c r="HD680" s="802"/>
      <c r="HE680" s="802"/>
      <c r="HF680" s="802"/>
      <c r="HG680" s="802"/>
      <c r="HH680" s="802"/>
      <c r="HI680" s="802"/>
      <c r="HJ680" s="802"/>
      <c r="HK680" s="802"/>
      <c r="HL680" s="802"/>
      <c r="HM680" s="802"/>
      <c r="HN680" s="802"/>
      <c r="HO680" s="802"/>
      <c r="HP680" s="802"/>
      <c r="HQ680" s="802"/>
      <c r="HR680" s="802"/>
      <c r="HS680" s="802"/>
      <c r="HT680" s="802"/>
      <c r="HU680" s="802"/>
      <c r="HV680" s="802"/>
      <c r="HW680" s="802"/>
      <c r="HX680" s="802"/>
      <c r="HY680" s="802"/>
      <c r="HZ680" s="802"/>
      <c r="IA680" s="802"/>
      <c r="IB680" s="802"/>
      <c r="IC680" s="802"/>
      <c r="ID680" s="802"/>
      <c r="IE680" s="802"/>
      <c r="IF680" s="802"/>
      <c r="IG680" s="802"/>
      <c r="IH680" s="802"/>
      <c r="II680" s="802"/>
      <c r="IJ680" s="802"/>
      <c r="IK680" s="802"/>
      <c r="IL680" s="802"/>
      <c r="IM680" s="802"/>
      <c r="IN680" s="802"/>
      <c r="IO680" s="802"/>
      <c r="IP680" s="802"/>
      <c r="IQ680" s="802"/>
      <c r="IR680" s="802"/>
      <c r="IS680" s="802"/>
      <c r="IT680" s="802"/>
      <c r="IU680" s="802"/>
      <c r="IV680" s="802"/>
      <c r="IW680" s="802"/>
      <c r="IX680" s="802"/>
      <c r="IY680" s="802"/>
      <c r="IZ680" s="802"/>
      <c r="JA680" s="802"/>
      <c r="JB680" s="802"/>
      <c r="JC680" s="802"/>
      <c r="JD680" s="802"/>
      <c r="JE680" s="802"/>
      <c r="JF680" s="802"/>
      <c r="JG680" s="802"/>
      <c r="JH680" s="802"/>
      <c r="JI680" s="802"/>
      <c r="JJ680" s="802"/>
      <c r="JK680" s="802"/>
      <c r="JL680" s="802"/>
      <c r="JM680" s="802"/>
      <c r="JN680" s="802"/>
      <c r="JO680" s="802"/>
      <c r="JP680" s="802"/>
      <c r="JQ680" s="802"/>
      <c r="JR680" s="802"/>
      <c r="JS680" s="802"/>
      <c r="JT680" s="802"/>
      <c r="JU680" s="802"/>
      <c r="JV680" s="802"/>
      <c r="JW680" s="802"/>
      <c r="JX680" s="802"/>
      <c r="JY680" s="802"/>
      <c r="JZ680" s="802"/>
      <c r="KA680" s="802"/>
      <c r="KB680" s="802"/>
      <c r="KC680" s="802"/>
      <c r="KD680" s="802"/>
      <c r="KE680" s="802"/>
      <c r="KF680" s="802"/>
      <c r="KG680" s="802"/>
      <c r="KH680" s="802"/>
      <c r="KI680" s="802"/>
      <c r="KJ680" s="802"/>
      <c r="KK680" s="802"/>
      <c r="KL680" s="802"/>
      <c r="KM680" s="802"/>
      <c r="KN680" s="802"/>
      <c r="KO680" s="802"/>
      <c r="KP680" s="802"/>
      <c r="KQ680" s="802"/>
      <c r="KR680" s="802"/>
      <c r="KS680" s="802"/>
      <c r="KT680" s="802"/>
      <c r="KU680" s="802"/>
      <c r="KV680" s="802"/>
      <c r="KW680" s="802"/>
      <c r="KX680" s="802"/>
      <c r="KY680" s="802"/>
      <c r="KZ680" s="802"/>
      <c r="LA680" s="802"/>
      <c r="LB680" s="802"/>
      <c r="LC680" s="802"/>
      <c r="LD680" s="802"/>
      <c r="LE680" s="802"/>
      <c r="LF680" s="802"/>
      <c r="LG680" s="802"/>
      <c r="LH680" s="802"/>
      <c r="LI680" s="802"/>
      <c r="LJ680" s="802"/>
      <c r="LK680" s="802"/>
      <c r="LL680" s="802"/>
      <c r="LM680" s="802"/>
      <c r="LN680" s="802"/>
      <c r="LO680" s="802"/>
      <c r="LP680" s="802"/>
      <c r="LQ680" s="802"/>
      <c r="LR680" s="802"/>
      <c r="LS680" s="802"/>
      <c r="LT680" s="802"/>
      <c r="LU680" s="802"/>
      <c r="LV680" s="802"/>
      <c r="LW680" s="802"/>
      <c r="LX680" s="802"/>
      <c r="LY680" s="802"/>
      <c r="LZ680" s="802"/>
      <c r="MA680" s="802"/>
      <c r="MB680" s="802"/>
      <c r="MC680" s="802"/>
      <c r="MD680" s="802"/>
      <c r="ME680" s="802"/>
      <c r="MF680" s="802"/>
      <c r="MG680" s="802"/>
      <c r="MH680" s="802"/>
      <c r="MI680" s="802"/>
      <c r="MJ680" s="802"/>
      <c r="MK680" s="802"/>
      <c r="ML680" s="802"/>
      <c r="MM680" s="802"/>
      <c r="MN680" s="802"/>
      <c r="MO680" s="802"/>
      <c r="MP680" s="802"/>
      <c r="MQ680" s="802"/>
      <c r="MR680" s="802"/>
      <c r="MS680" s="802"/>
      <c r="MT680" s="802"/>
      <c r="MU680" s="802"/>
      <c r="MV680" s="802"/>
      <c r="MW680" s="802"/>
      <c r="MX680" s="802"/>
      <c r="MY680" s="802"/>
      <c r="MZ680" s="802"/>
      <c r="NA680" s="802"/>
      <c r="NB680" s="802"/>
      <c r="NC680" s="802"/>
      <c r="ND680" s="802"/>
      <c r="NE680" s="802"/>
      <c r="NF680" s="802"/>
      <c r="NG680" s="802"/>
      <c r="NH680" s="802"/>
      <c r="NI680" s="802"/>
      <c r="NJ680" s="802"/>
      <c r="NK680" s="802"/>
      <c r="NL680" s="802"/>
      <c r="NM680" s="802"/>
      <c r="NN680" s="802"/>
      <c r="NO680" s="802"/>
      <c r="NP680" s="802"/>
      <c r="NQ680" s="802"/>
      <c r="NR680" s="802"/>
      <c r="NS680" s="802"/>
      <c r="NT680" s="802"/>
      <c r="NU680" s="802"/>
      <c r="NV680" s="802"/>
      <c r="NW680" s="802"/>
      <c r="NX680" s="802"/>
      <c r="NY680" s="802"/>
      <c r="NZ680" s="802"/>
      <c r="OA680" s="802"/>
      <c r="OB680" s="802"/>
      <c r="OC680" s="802"/>
      <c r="OD680" s="802"/>
      <c r="OE680" s="802"/>
      <c r="OF680" s="802"/>
      <c r="OG680" s="802"/>
      <c r="OH680" s="802"/>
      <c r="OI680" s="802"/>
      <c r="OJ680" s="802"/>
      <c r="OK680" s="802"/>
      <c r="OL680" s="802"/>
      <c r="OM680" s="802"/>
      <c r="ON680" s="802"/>
      <c r="OO680" s="802"/>
      <c r="OP680" s="802"/>
      <c r="OQ680" s="802"/>
      <c r="OR680" s="802"/>
      <c r="OS680" s="802"/>
      <c r="OT680" s="802"/>
      <c r="OU680" s="802"/>
      <c r="OV680" s="802"/>
      <c r="OW680" s="802"/>
      <c r="OX680" s="802"/>
      <c r="OY680" s="802"/>
      <c r="OZ680" s="802"/>
      <c r="PA680" s="802"/>
      <c r="PB680" s="802"/>
      <c r="PC680" s="802"/>
      <c r="PD680" s="802"/>
      <c r="PE680" s="802"/>
      <c r="PF680" s="802"/>
      <c r="PG680" s="802"/>
      <c r="PH680" s="802"/>
      <c r="PI680" s="802"/>
      <c r="PJ680" s="802"/>
      <c r="PK680" s="802"/>
      <c r="PL680" s="802"/>
      <c r="PM680" s="802"/>
      <c r="PN680" s="802"/>
      <c r="PO680" s="802"/>
      <c r="PP680" s="802"/>
      <c r="PQ680" s="802"/>
      <c r="PR680" s="802"/>
      <c r="PS680" s="802"/>
      <c r="PT680" s="802"/>
      <c r="PU680" s="802"/>
      <c r="PV680" s="802"/>
      <c r="PW680" s="802"/>
      <c r="PX680" s="802"/>
      <c r="PY680" s="802"/>
      <c r="PZ680" s="802"/>
      <c r="QA680" s="802"/>
      <c r="QB680" s="802"/>
      <c r="QC680" s="802"/>
      <c r="QD680" s="802"/>
      <c r="QE680" s="802"/>
      <c r="QF680" s="802"/>
      <c r="QG680" s="802"/>
      <c r="QH680" s="802"/>
      <c r="QI680" s="802"/>
      <c r="QJ680" s="802"/>
      <c r="QK680" s="802"/>
      <c r="QL680" s="802"/>
      <c r="QM680" s="802"/>
      <c r="QN680" s="802"/>
      <c r="QO680" s="802"/>
      <c r="QP680" s="802"/>
      <c r="QQ680" s="802"/>
      <c r="QR680" s="802"/>
      <c r="QS680" s="802"/>
      <c r="QT680" s="802"/>
      <c r="QU680" s="802"/>
      <c r="QV680" s="802"/>
      <c r="QW680" s="802"/>
      <c r="QX680" s="802"/>
      <c r="QY680" s="802"/>
      <c r="QZ680" s="802"/>
      <c r="RA680" s="802"/>
      <c r="RB680" s="802"/>
      <c r="RC680" s="802"/>
      <c r="RD680" s="802"/>
      <c r="RE680" s="802"/>
      <c r="RF680" s="802"/>
      <c r="RG680" s="802"/>
      <c r="RH680" s="802"/>
      <c r="RI680" s="802"/>
      <c r="RJ680" s="802"/>
      <c r="RK680" s="802"/>
      <c r="RL680" s="802"/>
      <c r="RM680" s="802"/>
      <c r="RN680" s="802"/>
      <c r="RO680" s="802"/>
      <c r="RP680" s="802"/>
      <c r="RQ680" s="802"/>
      <c r="RR680" s="802"/>
      <c r="RS680" s="802"/>
      <c r="RT680" s="802"/>
      <c r="RU680" s="802"/>
      <c r="RV680" s="802"/>
      <c r="RW680" s="802"/>
      <c r="RX680" s="802"/>
      <c r="RY680" s="802"/>
      <c r="RZ680" s="802"/>
      <c r="SA680" s="802"/>
      <c r="SB680" s="802"/>
      <c r="SC680" s="802"/>
      <c r="SD680" s="802"/>
      <c r="SE680" s="802"/>
      <c r="SF680" s="802"/>
      <c r="SG680" s="802"/>
      <c r="SH680" s="802"/>
      <c r="SI680" s="802"/>
      <c r="SJ680" s="802"/>
      <c r="SK680" s="802"/>
      <c r="SL680" s="802"/>
      <c r="SM680" s="802"/>
      <c r="SN680" s="802"/>
      <c r="SO680" s="802"/>
      <c r="SP680" s="802"/>
      <c r="SQ680" s="802"/>
      <c r="SR680" s="802"/>
      <c r="SS680" s="802"/>
      <c r="ST680" s="802"/>
      <c r="SU680" s="802"/>
      <c r="SV680" s="802"/>
      <c r="SW680" s="802"/>
      <c r="SX680" s="802"/>
      <c r="SY680" s="802"/>
      <c r="SZ680" s="802"/>
      <c r="TA680" s="802"/>
      <c r="TB680" s="802"/>
      <c r="TC680" s="802"/>
      <c r="TD680" s="802"/>
      <c r="TE680" s="802"/>
      <c r="TF680" s="802"/>
      <c r="TG680" s="802"/>
      <c r="TH680" s="802"/>
      <c r="TI680" s="802"/>
      <c r="TJ680" s="802"/>
      <c r="TK680" s="802"/>
      <c r="TL680" s="802"/>
      <c r="TM680" s="802"/>
      <c r="TN680" s="802"/>
      <c r="TO680" s="802"/>
      <c r="TP680" s="802"/>
      <c r="TQ680" s="802"/>
      <c r="TR680" s="802"/>
      <c r="TS680" s="802"/>
      <c r="TT680" s="802"/>
      <c r="TU680" s="802"/>
      <c r="TV680" s="802"/>
      <c r="TW680" s="802"/>
      <c r="TX680" s="802"/>
      <c r="TY680" s="802"/>
      <c r="TZ680" s="802"/>
      <c r="UA680" s="802"/>
      <c r="UB680" s="802"/>
      <c r="UC680" s="802"/>
      <c r="UD680" s="802"/>
      <c r="UE680" s="802"/>
      <c r="UF680" s="802"/>
      <c r="UG680" s="802"/>
      <c r="UH680" s="802"/>
      <c r="UI680" s="802"/>
      <c r="UJ680" s="802"/>
      <c r="UK680" s="802"/>
      <c r="UL680" s="802"/>
      <c r="UM680" s="802"/>
      <c r="UN680" s="802"/>
      <c r="UO680" s="802"/>
      <c r="UP680" s="802"/>
      <c r="UQ680" s="802"/>
      <c r="UR680" s="802"/>
      <c r="US680" s="802"/>
      <c r="UT680" s="802"/>
      <c r="UU680" s="802"/>
      <c r="UV680" s="802"/>
      <c r="UW680" s="802"/>
      <c r="UX680" s="802"/>
      <c r="UY680" s="802"/>
      <c r="UZ680" s="802"/>
      <c r="VA680" s="802"/>
      <c r="VB680" s="802"/>
      <c r="VC680" s="802"/>
      <c r="VD680" s="802"/>
      <c r="VE680" s="802"/>
      <c r="VF680" s="802"/>
      <c r="VG680" s="802"/>
      <c r="VH680" s="802"/>
      <c r="VI680" s="802"/>
      <c r="VJ680" s="802"/>
      <c r="VK680" s="802"/>
      <c r="VL680" s="802"/>
      <c r="VM680" s="802"/>
      <c r="VN680" s="802"/>
      <c r="VO680" s="802"/>
      <c r="VP680" s="802"/>
      <c r="VQ680" s="802"/>
      <c r="VR680" s="802"/>
      <c r="VS680" s="802"/>
      <c r="VT680" s="802"/>
      <c r="VU680" s="802"/>
      <c r="VV680" s="802"/>
      <c r="VW680" s="802"/>
      <c r="VX680" s="802"/>
      <c r="VY680" s="802"/>
      <c r="VZ680" s="802"/>
      <c r="WA680" s="802"/>
      <c r="WB680" s="802"/>
      <c r="WC680" s="802"/>
      <c r="WD680" s="802"/>
      <c r="WE680" s="802"/>
      <c r="WF680" s="802"/>
      <c r="WG680" s="802"/>
      <c r="WH680" s="802"/>
      <c r="WI680" s="802"/>
      <c r="WJ680" s="802"/>
      <c r="WK680" s="802"/>
      <c r="WL680" s="802"/>
      <c r="WM680" s="802"/>
      <c r="WN680" s="802"/>
      <c r="WO680" s="802"/>
      <c r="WP680" s="802"/>
      <c r="WQ680" s="802"/>
      <c r="WR680" s="802"/>
      <c r="WS680" s="802"/>
      <c r="WT680" s="802"/>
      <c r="WU680" s="802"/>
      <c r="WV680" s="802"/>
      <c r="WW680" s="802"/>
      <c r="WX680" s="802"/>
      <c r="WY680" s="802"/>
      <c r="WZ680" s="802"/>
      <c r="XA680" s="802"/>
      <c r="XB680" s="802"/>
      <c r="XC680" s="802"/>
      <c r="XD680" s="802"/>
      <c r="XE680" s="802"/>
      <c r="XF680" s="802"/>
      <c r="XG680" s="802"/>
      <c r="XH680" s="802"/>
      <c r="XI680" s="802"/>
      <c r="XJ680" s="802"/>
      <c r="XK680" s="802"/>
      <c r="XL680" s="802"/>
      <c r="XM680" s="802"/>
      <c r="XN680" s="802"/>
      <c r="XO680" s="802"/>
      <c r="XP680" s="802"/>
      <c r="XQ680" s="802"/>
      <c r="XR680" s="802"/>
      <c r="XS680" s="802"/>
      <c r="XT680" s="802"/>
      <c r="XU680" s="802"/>
      <c r="XV680" s="802"/>
      <c r="XW680" s="802"/>
      <c r="XX680" s="802"/>
      <c r="XY680" s="802"/>
      <c r="XZ680" s="802"/>
      <c r="YA680" s="802"/>
      <c r="YB680" s="802"/>
      <c r="YC680" s="802"/>
      <c r="YD680" s="802"/>
      <c r="YE680" s="802"/>
      <c r="YF680" s="802"/>
      <c r="YG680" s="802"/>
      <c r="YH680" s="802"/>
      <c r="YI680" s="802"/>
      <c r="YJ680" s="802"/>
      <c r="YK680" s="802"/>
      <c r="YL680" s="802"/>
      <c r="YM680" s="802"/>
      <c r="YN680" s="802"/>
      <c r="YO680" s="802"/>
      <c r="YP680" s="802"/>
      <c r="YQ680" s="802"/>
      <c r="YR680" s="802"/>
      <c r="YS680" s="802"/>
      <c r="YT680" s="802"/>
      <c r="YU680" s="802"/>
      <c r="YV680" s="802"/>
      <c r="YW680" s="802"/>
      <c r="YX680" s="802"/>
      <c r="YY680" s="802"/>
      <c r="YZ680" s="802"/>
      <c r="ZA680" s="802"/>
      <c r="ZB680" s="802"/>
      <c r="ZC680" s="802"/>
      <c r="ZD680" s="802"/>
      <c r="ZE680" s="802"/>
      <c r="ZF680" s="802"/>
      <c r="ZG680" s="802"/>
      <c r="ZH680" s="802"/>
      <c r="ZI680" s="802"/>
      <c r="ZJ680" s="802"/>
      <c r="ZK680" s="802"/>
      <c r="ZL680" s="802"/>
      <c r="ZM680" s="802"/>
      <c r="ZN680" s="802"/>
      <c r="ZO680" s="802"/>
      <c r="ZP680" s="802"/>
      <c r="ZQ680" s="802"/>
      <c r="ZR680" s="802"/>
      <c r="ZS680" s="802"/>
      <c r="ZT680" s="802"/>
      <c r="ZU680" s="802"/>
      <c r="ZV680" s="802"/>
      <c r="ZW680" s="802"/>
      <c r="ZX680" s="802"/>
      <c r="ZY680" s="802"/>
      <c r="ZZ680" s="802"/>
      <c r="AAA680" s="802"/>
      <c r="AAB680" s="802"/>
      <c r="AAC680" s="802"/>
      <c r="AAD680" s="802"/>
      <c r="AAE680" s="802"/>
      <c r="AAF680" s="802"/>
      <c r="AAG680" s="802"/>
      <c r="AAH680" s="802"/>
      <c r="AAI680" s="802"/>
      <c r="AAJ680" s="802"/>
      <c r="AAK680" s="802"/>
      <c r="AAL680" s="802"/>
      <c r="AAM680" s="802"/>
      <c r="AAN680" s="802"/>
      <c r="AAO680" s="802"/>
      <c r="AAP680" s="802"/>
      <c r="AAQ680" s="802"/>
      <c r="AAR680" s="802"/>
      <c r="AAS680" s="802"/>
      <c r="AAT680" s="802"/>
      <c r="AAU680" s="802"/>
      <c r="AAV680" s="802"/>
      <c r="AAW680" s="802"/>
      <c r="AAX680" s="802"/>
      <c r="AAY680" s="802"/>
      <c r="AAZ680" s="802"/>
      <c r="ABA680" s="802"/>
      <c r="ABB680" s="802"/>
      <c r="ABC680" s="802"/>
      <c r="ABD680" s="802"/>
      <c r="ABE680" s="802"/>
      <c r="ABF680" s="802"/>
      <c r="ABG680" s="802"/>
      <c r="ABH680" s="802"/>
      <c r="ABI680" s="802"/>
      <c r="ABJ680" s="802"/>
      <c r="ABK680" s="802"/>
      <c r="ABL680" s="802"/>
      <c r="ABM680" s="802"/>
      <c r="ABN680" s="802"/>
      <c r="ABO680" s="802"/>
      <c r="ABP680" s="802"/>
      <c r="ABQ680" s="802"/>
      <c r="ABR680" s="802"/>
      <c r="ABS680" s="802"/>
      <c r="ABT680" s="802"/>
      <c r="ABU680" s="802"/>
      <c r="ABV680" s="802"/>
      <c r="ABW680" s="802"/>
      <c r="ABX680" s="802"/>
      <c r="ABY680" s="802"/>
      <c r="ABZ680" s="802"/>
      <c r="ACA680" s="802"/>
      <c r="ACB680" s="802"/>
      <c r="ACC680" s="802"/>
      <c r="ACD680" s="802"/>
      <c r="ACE680" s="802"/>
      <c r="ACF680" s="802"/>
      <c r="ACG680" s="802"/>
      <c r="ACH680" s="802"/>
      <c r="ACI680" s="802"/>
      <c r="ACJ680" s="802"/>
      <c r="ACK680" s="802"/>
      <c r="ACL680" s="802"/>
      <c r="ACM680" s="802"/>
      <c r="ACN680" s="802"/>
      <c r="ACO680" s="802"/>
      <c r="ACP680" s="802"/>
      <c r="ACQ680" s="802"/>
      <c r="ACR680" s="802"/>
      <c r="ACS680" s="802"/>
      <c r="ACT680" s="802"/>
      <c r="ACU680" s="802"/>
      <c r="ACV680" s="802"/>
      <c r="ACW680" s="802"/>
      <c r="ACX680" s="802"/>
      <c r="ACY680" s="802"/>
      <c r="ACZ680" s="802"/>
      <c r="ADA680" s="802"/>
      <c r="ADB680" s="802"/>
      <c r="ADC680" s="802"/>
      <c r="ADD680" s="802"/>
      <c r="ADE680" s="802"/>
      <c r="ADF680" s="802"/>
      <c r="ADG680" s="802"/>
      <c r="ADH680" s="802"/>
      <c r="ADI680" s="802"/>
      <c r="ADJ680" s="802"/>
      <c r="ADK680" s="802"/>
      <c r="ADL680" s="802"/>
      <c r="ADM680" s="802"/>
      <c r="ADN680" s="802"/>
      <c r="ADO680" s="802"/>
      <c r="ADP680" s="802"/>
      <c r="ADQ680" s="802"/>
      <c r="ADR680" s="802"/>
      <c r="ADS680" s="802"/>
      <c r="ADT680" s="802"/>
      <c r="ADU680" s="802"/>
      <c r="ADV680" s="802"/>
      <c r="ADW680" s="802"/>
      <c r="ADX680" s="802"/>
      <c r="ADY680" s="802"/>
      <c r="ADZ680" s="802"/>
      <c r="AEA680" s="802"/>
      <c r="AEB680" s="802"/>
      <c r="AEC680" s="802"/>
      <c r="AED680" s="802"/>
      <c r="AEE680" s="802"/>
      <c r="AEF680" s="802"/>
      <c r="AEG680" s="802"/>
      <c r="AEH680" s="802"/>
      <c r="AEI680" s="802"/>
      <c r="AEJ680" s="802"/>
      <c r="AEK680" s="802"/>
      <c r="AEL680" s="802"/>
      <c r="AEM680" s="802"/>
      <c r="AEN680" s="802"/>
      <c r="AEO680" s="802"/>
      <c r="AEP680" s="802"/>
      <c r="AEQ680" s="802"/>
      <c r="AER680" s="802"/>
      <c r="AES680" s="802"/>
      <c r="AET680" s="802"/>
      <c r="AEU680" s="802"/>
      <c r="AEV680" s="802"/>
      <c r="AEW680" s="802"/>
      <c r="AEX680" s="802"/>
      <c r="AEY680" s="802"/>
      <c r="AEZ680" s="802"/>
      <c r="AFA680" s="802"/>
      <c r="AFB680" s="802"/>
      <c r="AFC680" s="802"/>
      <c r="AFD680" s="802"/>
      <c r="AFE680" s="802"/>
      <c r="AFF680" s="802"/>
      <c r="AFG680" s="802"/>
      <c r="AFH680" s="802"/>
      <c r="AFI680" s="802"/>
      <c r="AFJ680" s="802"/>
      <c r="AFK680" s="802"/>
      <c r="AFL680" s="802"/>
      <c r="AFM680" s="802"/>
      <c r="AFN680" s="802"/>
      <c r="AFO680" s="802"/>
      <c r="AFP680" s="802"/>
      <c r="AFQ680" s="802"/>
      <c r="AFR680" s="802"/>
      <c r="AFS680" s="802"/>
      <c r="AFT680" s="802"/>
      <c r="AFU680" s="802"/>
      <c r="AFV680" s="802"/>
      <c r="AFW680" s="802"/>
      <c r="AFX680" s="802"/>
      <c r="AFY680" s="802"/>
      <c r="AFZ680" s="802"/>
      <c r="AGA680" s="802"/>
      <c r="AGB680" s="802"/>
      <c r="AGC680" s="802"/>
      <c r="AGD680" s="802"/>
      <c r="AGE680" s="802"/>
      <c r="AGF680" s="802"/>
      <c r="AGG680" s="802"/>
      <c r="AGH680" s="802"/>
      <c r="AGI680" s="802"/>
      <c r="AGJ680" s="802"/>
      <c r="AGK680" s="802"/>
      <c r="AGL680" s="802"/>
      <c r="AGM680" s="802"/>
      <c r="AGN680" s="802"/>
      <c r="AGO680" s="802"/>
      <c r="AGP680" s="802"/>
      <c r="AGQ680" s="802"/>
      <c r="AGR680" s="802"/>
      <c r="AGS680" s="802"/>
      <c r="AGT680" s="802"/>
      <c r="AGU680" s="802"/>
      <c r="AGV680" s="802"/>
      <c r="AGW680" s="802"/>
      <c r="AGX680" s="802"/>
      <c r="AGY680" s="802"/>
      <c r="AGZ680" s="802"/>
      <c r="AHA680" s="802"/>
      <c r="AHB680" s="802"/>
      <c r="AHC680" s="802"/>
      <c r="AHD680" s="802"/>
      <c r="AHE680" s="802"/>
      <c r="AHF680" s="802"/>
      <c r="AHG680" s="802"/>
      <c r="AHH680" s="802"/>
      <c r="AHI680" s="802"/>
      <c r="AHJ680" s="802"/>
      <c r="AHK680" s="802"/>
      <c r="AHL680" s="802"/>
      <c r="AHM680" s="802"/>
      <c r="AHN680" s="802"/>
      <c r="AHO680" s="802"/>
      <c r="AHP680" s="802"/>
      <c r="AHQ680" s="802"/>
      <c r="AHR680" s="802"/>
      <c r="AHS680" s="802"/>
      <c r="AHT680" s="802"/>
      <c r="AHU680" s="802"/>
      <c r="AHV680" s="802"/>
      <c r="AHW680" s="802"/>
      <c r="AHX680" s="802"/>
      <c r="AHY680" s="802"/>
      <c r="AHZ680" s="802"/>
      <c r="AIA680" s="802"/>
      <c r="AIB680" s="802"/>
      <c r="AIC680" s="802"/>
      <c r="AID680" s="802"/>
      <c r="AIE680" s="802"/>
      <c r="AIF680" s="802"/>
      <c r="AIG680" s="802"/>
      <c r="AIH680" s="802"/>
      <c r="AII680" s="802"/>
      <c r="AIJ680" s="802"/>
      <c r="AIK680" s="793"/>
      <c r="AIL680" s="793"/>
      <c r="AIM680" s="793"/>
      <c r="AIN680" s="793"/>
      <c r="AIO680" s="793"/>
      <c r="AIP680" s="793"/>
      <c r="AIQ680" s="793"/>
      <c r="AIR680" s="793"/>
      <c r="AIS680" s="793"/>
      <c r="AIT680" s="793"/>
      <c r="AIU680" s="793"/>
      <c r="AIV680" s="793"/>
      <c r="AIW680" s="793"/>
      <c r="AIX680" s="793"/>
      <c r="AIY680" s="793"/>
      <c r="AIZ680" s="793"/>
      <c r="AJA680" s="793"/>
      <c r="AJB680" s="793"/>
      <c r="AJC680" s="793"/>
      <c r="AJD680" s="793"/>
      <c r="AJE680" s="793"/>
      <c r="AJF680" s="793"/>
      <c r="AJG680" s="793"/>
      <c r="AJH680" s="793"/>
      <c r="AJI680" s="793"/>
      <c r="AJJ680" s="793"/>
      <c r="AJK680" s="793"/>
      <c r="AJL680" s="793"/>
      <c r="AJM680" s="793"/>
      <c r="AJN680" s="793"/>
      <c r="AJO680" s="793"/>
      <c r="AJP680" s="793"/>
      <c r="AJQ680" s="793"/>
      <c r="AJR680" s="793"/>
      <c r="AJS680" s="793"/>
      <c r="AJT680" s="793"/>
      <c r="AJU680" s="793"/>
      <c r="AJV680" s="793"/>
      <c r="AJW680" s="793"/>
      <c r="AJX680" s="793"/>
      <c r="AJY680" s="793"/>
      <c r="AJZ680" s="793"/>
      <c r="AKA680" s="793"/>
      <c r="AKB680" s="793"/>
      <c r="AKC680" s="793"/>
      <c r="AKD680" s="793"/>
      <c r="AKE680" s="793"/>
      <c r="AKF680" s="793"/>
      <c r="AKG680" s="793"/>
      <c r="AKH680" s="793"/>
      <c r="AKI680" s="793"/>
      <c r="AKJ680" s="793"/>
      <c r="AKK680" s="793"/>
      <c r="AKL680" s="793"/>
      <c r="AKM680" s="793"/>
      <c r="AKN680" s="793"/>
      <c r="AKO680" s="793"/>
      <c r="AKP680" s="793"/>
      <c r="AKQ680" s="793"/>
      <c r="AKR680" s="793"/>
      <c r="AKS680" s="793"/>
      <c r="AKT680" s="793"/>
      <c r="AKU680" s="793"/>
      <c r="AKV680" s="793"/>
      <c r="AKW680" s="793"/>
      <c r="AKX680" s="793"/>
      <c r="AKY680" s="793"/>
      <c r="AKZ680" s="793"/>
      <c r="ALA680" s="793"/>
      <c r="ALB680" s="793"/>
      <c r="ALC680" s="793"/>
      <c r="ALD680" s="793"/>
      <c r="ALE680" s="793"/>
      <c r="ALF680" s="793"/>
      <c r="ALG680" s="793"/>
      <c r="ALH680" s="793"/>
      <c r="ALI680" s="793"/>
      <c r="ALJ680" s="793"/>
      <c r="ALK680" s="793"/>
      <c r="ALL680" s="793"/>
      <c r="ALM680" s="793"/>
      <c r="ALN680" s="793"/>
      <c r="ALO680" s="793"/>
      <c r="ALP680" s="793"/>
      <c r="ALQ680" s="793"/>
      <c r="ALR680" s="793"/>
      <c r="ALS680" s="793"/>
      <c r="ALT680" s="793"/>
      <c r="ALU680" s="793"/>
      <c r="ALV680" s="793"/>
      <c r="ALW680" s="793"/>
      <c r="ALX680" s="793"/>
      <c r="ALY680" s="793"/>
      <c r="ALZ680" s="793"/>
      <c r="AMA680" s="793"/>
      <c r="AMB680" s="793"/>
      <c r="AMC680" s="793"/>
      <c r="AMD680" s="793"/>
      <c r="AME680" s="793"/>
      <c r="AMF680" s="793"/>
      <c r="AMG680" s="793"/>
      <c r="AMH680" s="793"/>
      <c r="AMI680" s="793"/>
      <c r="AMJ680" s="793"/>
      <c r="AMK680" s="793"/>
      <c r="AML680" s="793"/>
      <c r="AMM680" s="793"/>
      <c r="AMN680" s="793"/>
      <c r="AMO680" s="793"/>
      <c r="AMP680" s="793"/>
      <c r="AMQ680" s="793"/>
      <c r="AMR680" s="793"/>
      <c r="AMS680" s="793"/>
      <c r="AMT680" s="793"/>
      <c r="AMU680" s="793"/>
      <c r="AMV680" s="793"/>
      <c r="AMW680" s="793"/>
      <c r="AMX680" s="793"/>
      <c r="AMY680" s="793"/>
      <c r="AMZ680" s="793"/>
      <c r="ANA680" s="793"/>
      <c r="ANB680" s="793"/>
      <c r="ANC680" s="793"/>
      <c r="AND680" s="793"/>
      <c r="ANE680" s="793"/>
      <c r="ANF680" s="793"/>
      <c r="ANG680" s="793"/>
      <c r="ANH680" s="793"/>
      <c r="ANI680" s="793"/>
      <c r="ANJ680" s="793"/>
      <c r="ANK680" s="793"/>
      <c r="ANL680" s="793"/>
      <c r="ANM680" s="793"/>
      <c r="ANN680" s="793"/>
      <c r="ANO680" s="793"/>
      <c r="ANP680" s="793"/>
      <c r="ANQ680" s="793"/>
      <c r="ANR680" s="793"/>
      <c r="ANS680" s="793"/>
      <c r="ANT680" s="793"/>
      <c r="ANU680" s="793"/>
      <c r="ANV680" s="793"/>
      <c r="ANW680" s="793"/>
      <c r="ANX680" s="793"/>
      <c r="ANY680" s="793"/>
      <c r="ANZ680" s="793"/>
      <c r="AOA680" s="793"/>
      <c r="AOB680" s="793"/>
      <c r="AOC680" s="793"/>
      <c r="AOD680" s="793"/>
      <c r="AOE680" s="793"/>
      <c r="AOF680" s="793"/>
      <c r="AOG680" s="793"/>
      <c r="AOH680" s="793"/>
      <c r="AOI680" s="793"/>
      <c r="AOJ680" s="793"/>
      <c r="AOK680" s="793"/>
      <c r="AOL680" s="793"/>
      <c r="AOM680" s="793"/>
      <c r="AON680" s="793"/>
      <c r="AOO680" s="793"/>
      <c r="AOP680" s="793"/>
      <c r="AOQ680" s="793"/>
      <c r="AOR680" s="793"/>
      <c r="AOS680" s="793"/>
      <c r="AOT680" s="793"/>
      <c r="AOU680" s="793"/>
      <c r="AOV680" s="793"/>
      <c r="AOW680" s="793"/>
      <c r="AOX680" s="793"/>
      <c r="AOY680" s="793"/>
      <c r="AOZ680" s="793"/>
      <c r="APA680" s="793"/>
      <c r="APB680" s="793"/>
      <c r="APC680" s="793"/>
      <c r="APD680" s="793"/>
      <c r="APE680" s="793"/>
      <c r="APF680" s="793"/>
      <c r="APG680" s="793"/>
      <c r="APH680" s="793"/>
      <c r="API680" s="793"/>
      <c r="APJ680" s="793"/>
      <c r="APK680" s="793"/>
      <c r="APL680" s="793"/>
      <c r="APM680" s="793"/>
      <c r="APN680" s="793"/>
      <c r="APO680" s="793"/>
      <c r="APP680" s="793"/>
      <c r="APQ680" s="793"/>
      <c r="APR680" s="793"/>
      <c r="APS680" s="793"/>
      <c r="APT680" s="793"/>
      <c r="APU680" s="793"/>
      <c r="APV680" s="793"/>
      <c r="APW680" s="793"/>
      <c r="APX680" s="793"/>
      <c r="APY680" s="793"/>
      <c r="APZ680" s="793"/>
      <c r="AQA680" s="793"/>
      <c r="AQB680" s="793"/>
      <c r="AQC680" s="793"/>
      <c r="AQD680" s="793"/>
      <c r="AQE680" s="802"/>
      <c r="AQF680" s="802"/>
      <c r="AQG680" s="802"/>
      <c r="AQH680" s="802"/>
      <c r="AQI680" s="802"/>
      <c r="AQJ680" s="802"/>
      <c r="AQK680" s="802"/>
      <c r="AQL680" s="802"/>
      <c r="AQM680" s="802"/>
      <c r="AQN680" s="802"/>
      <c r="AQO680" s="802"/>
      <c r="AQP680" s="802"/>
      <c r="AQQ680" s="802"/>
      <c r="AQR680" s="802"/>
      <c r="AQS680" s="802"/>
      <c r="AQT680" s="802"/>
      <c r="AQU680" s="802"/>
      <c r="AQV680" s="802"/>
      <c r="AQW680" s="802"/>
      <c r="AQX680" s="802"/>
      <c r="AQY680" s="802"/>
      <c r="AQZ680" s="802"/>
      <c r="ARA680" s="802"/>
      <c r="ARB680" s="802"/>
      <c r="ARC680" s="802"/>
      <c r="ARD680" s="802"/>
      <c r="ARE680" s="802"/>
      <c r="ARF680" s="802"/>
      <c r="ARG680" s="802"/>
      <c r="ARH680" s="802"/>
      <c r="ARI680" s="802"/>
      <c r="ARJ680" s="802"/>
      <c r="ARK680" s="802"/>
      <c r="ARL680" s="802"/>
      <c r="ARM680" s="802"/>
      <c r="ARN680" s="802"/>
      <c r="ARO680" s="802"/>
      <c r="ARP680" s="802"/>
      <c r="ARQ680" s="802"/>
      <c r="ARR680" s="802"/>
      <c r="ARS680" s="802"/>
      <c r="ART680" s="802"/>
      <c r="ARU680" s="802"/>
      <c r="ARV680" s="802"/>
      <c r="ARW680" s="802"/>
      <c r="ARX680" s="802"/>
      <c r="ARY680" s="802"/>
      <c r="ARZ680" s="802"/>
      <c r="ASA680" s="802"/>
      <c r="ASB680" s="802"/>
      <c r="ASC680" s="802"/>
      <c r="ASD680" s="802"/>
      <c r="ASE680" s="802"/>
      <c r="ASF680" s="802"/>
      <c r="ASG680" s="802"/>
      <c r="ASH680" s="802"/>
      <c r="ASI680" s="802"/>
      <c r="ASJ680" s="802"/>
      <c r="ASK680" s="802"/>
      <c r="ASL680" s="802"/>
      <c r="ASM680" s="793"/>
      <c r="ASN680" s="793"/>
      <c r="ASO680" s="793"/>
      <c r="ASP680" s="793"/>
      <c r="ASQ680" s="793"/>
      <c r="ASR680" s="793"/>
      <c r="ASS680" s="793"/>
      <c r="AST680" s="793"/>
      <c r="ASU680" s="793"/>
      <c r="ASV680" s="793"/>
      <c r="ASW680" s="793"/>
      <c r="ASX680" s="793"/>
      <c r="ASY680" s="793"/>
      <c r="ASZ680" s="793"/>
      <c r="ATA680" s="793"/>
      <c r="ATB680" s="793"/>
      <c r="ATC680" s="793"/>
      <c r="ATD680" s="793"/>
      <c r="ATE680" s="793"/>
      <c r="ATF680" s="793"/>
      <c r="ATG680" s="793"/>
      <c r="ATH680" s="793"/>
      <c r="ATI680" s="793"/>
      <c r="ATJ680" s="793"/>
      <c r="ATK680" s="793"/>
      <c r="ATL680" s="793"/>
      <c r="ATM680" s="793"/>
      <c r="ATN680" s="793"/>
      <c r="ATO680" s="793"/>
      <c r="ATP680" s="793"/>
      <c r="ATQ680" s="609"/>
      <c r="ATS680"/>
      <c r="ATT680"/>
      <c r="ATU680"/>
      <c r="ATZ680" s="609"/>
      <c r="AUB680" s="648"/>
      <c r="AUC680" s="692" t="str">
        <f>IF(F26&gt;=10000000000,ROUNDDOWN(RIGHT(F26,11)/10000000000,0),"")</f>
        <v/>
      </c>
      <c r="AUD680" s="692" t="str">
        <f>IF(F26&gt;=1000000000,ROUNDDOWN(RIGHT(F26,10)/1000000000,0),"")</f>
        <v/>
      </c>
      <c r="AUE680" s="693" t="str">
        <f>IF(F26&gt;=100000000,ROUNDDOWN(RIGHT(F26,9)/100000000,0),"")</f>
        <v/>
      </c>
      <c r="AUF680" s="693" t="str">
        <f>IF(F26&gt;=10000000,ROUNDDOWN(RIGHT(F26,8)/10000000,0),"")</f>
        <v/>
      </c>
      <c r="AUG680" s="693" t="str">
        <f>IF(F26&gt;=1000000,ROUNDDOWN(RIGHT(F26,7)/1000000,0),"")</f>
        <v/>
      </c>
      <c r="AUH680" s="694" t="str">
        <f>IF(F26&gt;=100000,ROUNDDOWN(RIGHT(F26,6)/100000,0),"")</f>
        <v/>
      </c>
      <c r="AUI680" s="694" t="str">
        <f>IF(F26&gt;=10000,ROUNDDOWN(RIGHT(F26,5)/10000,0),"")</f>
        <v/>
      </c>
      <c r="AUJ680" s="694" t="str">
        <f>IF(F26&gt;=1000,ROUNDDOWN(RIGHT(F26,4)/1000,0),"")</f>
        <v/>
      </c>
      <c r="AUK680" s="695" t="str">
        <f>IF(F26&gt;=100,ROUNDDOWN(RIGHT(F26,3)/100,0),"")</f>
        <v/>
      </c>
      <c r="AUL680" s="695" t="str">
        <f>IF(F26&gt;=10,ROUNDDOWN(RIGHT(F26,2)/10,0),"")</f>
        <v/>
      </c>
      <c r="AUM680" s="695" t="str">
        <f>IF(F26&gt;=1,ROUNDDOWN(RIGHT(F26,1)/1,0),"")</f>
        <v/>
      </c>
      <c r="AUN680" s="658"/>
      <c r="AUY680" s="83"/>
      <c r="AUZ680" s="83"/>
      <c r="AVE680" s="83"/>
      <c r="AVF680" s="83"/>
      <c r="AVG680" s="83"/>
      <c r="AVH680" s="83"/>
      <c r="AVI680" s="609"/>
      <c r="AZS680" s="609"/>
    </row>
    <row r="681" spans="21:1371" s="178" customFormat="1" ht="13.5">
      <c r="U681" s="781"/>
      <c r="V681" s="781"/>
      <c r="W681" s="781"/>
      <c r="AS681" s="802"/>
      <c r="AT681" s="802"/>
      <c r="AU681" s="802"/>
      <c r="AV681" s="802"/>
      <c r="AW681" s="802"/>
      <c r="AX681" s="802"/>
      <c r="AY681" s="802"/>
      <c r="AZ681" s="802"/>
      <c r="BA681" s="802"/>
      <c r="BB681" s="802"/>
      <c r="BC681" s="802"/>
      <c r="BD681" s="802"/>
      <c r="BE681" s="802"/>
      <c r="BF681" s="802"/>
      <c r="BG681" s="802"/>
      <c r="BH681" s="802"/>
      <c r="BI681" s="802"/>
      <c r="BJ681" s="802"/>
      <c r="BK681" s="802"/>
      <c r="BL681" s="802"/>
      <c r="BM681" s="802"/>
      <c r="BN681" s="802"/>
      <c r="BO681" s="802"/>
      <c r="BP681" s="802"/>
      <c r="BQ681" s="802"/>
      <c r="BR681" s="802"/>
      <c r="BS681" s="802"/>
      <c r="BT681" s="802"/>
      <c r="BU681" s="802"/>
      <c r="BV681" s="802"/>
      <c r="BW681" s="802"/>
      <c r="BX681" s="802"/>
      <c r="BY681" s="802"/>
      <c r="BZ681" s="802"/>
      <c r="CA681" s="802"/>
      <c r="CB681" s="802"/>
      <c r="CC681" s="802"/>
      <c r="CD681" s="802"/>
      <c r="CE681" s="802"/>
      <c r="CF681" s="802"/>
      <c r="CG681" s="802"/>
      <c r="CH681" s="802"/>
      <c r="CI681" s="802"/>
      <c r="CJ681" s="802"/>
      <c r="CK681" s="802"/>
      <c r="CL681" s="802"/>
      <c r="CM681" s="802"/>
      <c r="CN681" s="802"/>
      <c r="CO681" s="802"/>
      <c r="CP681" s="802"/>
      <c r="CQ681" s="802"/>
      <c r="CR681" s="802"/>
      <c r="CS681" s="802"/>
      <c r="CT681" s="802"/>
      <c r="CU681" s="802"/>
      <c r="CV681" s="802"/>
      <c r="CW681" s="802"/>
      <c r="CX681" s="802"/>
      <c r="CY681" s="802"/>
      <c r="CZ681" s="802"/>
      <c r="DA681" s="802"/>
      <c r="DB681" s="802"/>
      <c r="DC681" s="802"/>
      <c r="DD681" s="802"/>
      <c r="DE681" s="802"/>
      <c r="DF681" s="802"/>
      <c r="DG681" s="802"/>
      <c r="DH681" s="802"/>
      <c r="DI681" s="802"/>
      <c r="DJ681" s="802"/>
      <c r="DK681" s="802"/>
      <c r="DL681" s="802"/>
      <c r="DM681" s="802"/>
      <c r="DN681" s="802"/>
      <c r="DO681" s="802"/>
      <c r="DP681" s="802"/>
      <c r="DQ681" s="802"/>
      <c r="DR681" s="802"/>
      <c r="DS681" s="802"/>
      <c r="DT681" s="802"/>
      <c r="DU681" s="802"/>
      <c r="DV681" s="802"/>
      <c r="DW681" s="802"/>
      <c r="DX681" s="802"/>
      <c r="DY681" s="802"/>
      <c r="DZ681" s="802"/>
      <c r="EA681" s="802"/>
      <c r="EB681" s="802"/>
      <c r="EC681" s="802"/>
      <c r="ED681" s="802"/>
      <c r="EE681" s="802"/>
      <c r="EF681" s="802"/>
      <c r="EG681" s="802"/>
      <c r="EH681" s="802"/>
      <c r="EI681" s="802"/>
      <c r="EJ681" s="802"/>
      <c r="EK681" s="802"/>
      <c r="EL681" s="802"/>
      <c r="EM681" s="802"/>
      <c r="EN681" s="802"/>
      <c r="EO681" s="802"/>
      <c r="EP681" s="802"/>
      <c r="EQ681" s="802"/>
      <c r="ER681" s="802"/>
      <c r="ES681" s="802"/>
      <c r="ET681" s="802"/>
      <c r="EU681" s="802"/>
      <c r="EV681" s="802"/>
      <c r="EW681" s="802"/>
      <c r="EX681" s="802"/>
      <c r="EY681" s="802"/>
      <c r="EZ681" s="802"/>
      <c r="FA681" s="802"/>
      <c r="FB681" s="802"/>
      <c r="FC681" s="802"/>
      <c r="FD681" s="802"/>
      <c r="FE681" s="802"/>
      <c r="FF681" s="802"/>
      <c r="FG681" s="802"/>
      <c r="FH681" s="802"/>
      <c r="FI681" s="802"/>
      <c r="FJ681" s="802"/>
      <c r="FK681" s="802"/>
      <c r="FL681" s="802"/>
      <c r="FM681" s="802"/>
      <c r="FN681" s="802"/>
      <c r="FO681" s="802"/>
      <c r="FP681" s="802"/>
      <c r="FQ681" s="802"/>
      <c r="FR681" s="802"/>
      <c r="FS681" s="802"/>
      <c r="FT681" s="802"/>
      <c r="FU681" s="802"/>
      <c r="FV681" s="802"/>
      <c r="FW681" s="802"/>
      <c r="FX681" s="802"/>
      <c r="FY681" s="802"/>
      <c r="FZ681" s="802"/>
      <c r="GA681" s="802"/>
      <c r="GB681" s="802"/>
      <c r="GC681" s="802"/>
      <c r="GD681" s="802"/>
      <c r="GE681" s="802"/>
      <c r="GF681" s="802"/>
      <c r="GG681" s="802"/>
      <c r="GH681" s="802"/>
      <c r="GI681" s="802"/>
      <c r="GJ681" s="802"/>
      <c r="GK681" s="802"/>
      <c r="GL681" s="802"/>
      <c r="GM681" s="802"/>
      <c r="GN681" s="802"/>
      <c r="GO681" s="802"/>
      <c r="GP681" s="802"/>
      <c r="GQ681" s="802"/>
      <c r="GR681" s="802"/>
      <c r="GS681" s="802"/>
      <c r="GT681" s="802"/>
      <c r="GU681" s="802"/>
      <c r="GV681" s="802"/>
      <c r="GW681" s="802"/>
      <c r="GX681" s="802"/>
      <c r="GY681" s="802"/>
      <c r="GZ681" s="802"/>
      <c r="HA681" s="802"/>
      <c r="HB681" s="802"/>
      <c r="HC681" s="802"/>
      <c r="HD681" s="802"/>
      <c r="HE681" s="802"/>
      <c r="HF681" s="802"/>
      <c r="HG681" s="802"/>
      <c r="HH681" s="802"/>
      <c r="HI681" s="802"/>
      <c r="HJ681" s="802"/>
      <c r="HK681" s="802"/>
      <c r="HL681" s="802"/>
      <c r="HM681" s="802"/>
      <c r="HN681" s="802"/>
      <c r="HO681" s="802"/>
      <c r="HP681" s="802"/>
      <c r="HQ681" s="802"/>
      <c r="HR681" s="802"/>
      <c r="HS681" s="802"/>
      <c r="HT681" s="802"/>
      <c r="HU681" s="802"/>
      <c r="HV681" s="802"/>
      <c r="HW681" s="802"/>
      <c r="HX681" s="802"/>
      <c r="HY681" s="802"/>
      <c r="HZ681" s="802"/>
      <c r="IA681" s="802"/>
      <c r="IB681" s="802"/>
      <c r="IC681" s="802"/>
      <c r="ID681" s="802"/>
      <c r="IE681" s="802"/>
      <c r="IF681" s="802"/>
      <c r="IG681" s="802"/>
      <c r="IH681" s="802"/>
      <c r="II681" s="802"/>
      <c r="IJ681" s="802"/>
      <c r="IK681" s="802"/>
      <c r="IL681" s="802"/>
      <c r="IM681" s="802"/>
      <c r="IN681" s="802"/>
      <c r="IO681" s="802"/>
      <c r="IP681" s="802"/>
      <c r="IQ681" s="802"/>
      <c r="IR681" s="802"/>
      <c r="IS681" s="802"/>
      <c r="IT681" s="802"/>
      <c r="IU681" s="802"/>
      <c r="IV681" s="802"/>
      <c r="IW681" s="802"/>
      <c r="IX681" s="802"/>
      <c r="IY681" s="802"/>
      <c r="IZ681" s="802"/>
      <c r="JA681" s="802"/>
      <c r="JB681" s="802"/>
      <c r="JC681" s="802"/>
      <c r="JD681" s="802"/>
      <c r="JE681" s="802"/>
      <c r="JF681" s="802"/>
      <c r="JG681" s="802"/>
      <c r="JH681" s="802"/>
      <c r="JI681" s="802"/>
      <c r="JJ681" s="802"/>
      <c r="JK681" s="802"/>
      <c r="JL681" s="802"/>
      <c r="JM681" s="802"/>
      <c r="JN681" s="802"/>
      <c r="JO681" s="802"/>
      <c r="JP681" s="802"/>
      <c r="JQ681" s="802"/>
      <c r="JR681" s="802"/>
      <c r="JS681" s="802"/>
      <c r="JT681" s="802"/>
      <c r="JU681" s="802"/>
      <c r="JV681" s="802"/>
      <c r="JW681" s="802"/>
      <c r="JX681" s="802"/>
      <c r="JY681" s="802"/>
      <c r="JZ681" s="802"/>
      <c r="KA681" s="802"/>
      <c r="KB681" s="802"/>
      <c r="KC681" s="802"/>
      <c r="KD681" s="802"/>
      <c r="KE681" s="802"/>
      <c r="KF681" s="802"/>
      <c r="KG681" s="802"/>
      <c r="KH681" s="802"/>
      <c r="KI681" s="802"/>
      <c r="KJ681" s="802"/>
      <c r="KK681" s="802"/>
      <c r="KL681" s="802"/>
      <c r="KM681" s="802"/>
      <c r="KN681" s="802"/>
      <c r="KO681" s="802"/>
      <c r="KP681" s="802"/>
      <c r="KQ681" s="802"/>
      <c r="KR681" s="802"/>
      <c r="KS681" s="802"/>
      <c r="KT681" s="802"/>
      <c r="KU681" s="802"/>
      <c r="KV681" s="802"/>
      <c r="KW681" s="802"/>
      <c r="KX681" s="802"/>
      <c r="KY681" s="802"/>
      <c r="KZ681" s="802"/>
      <c r="LA681" s="802"/>
      <c r="LB681" s="802"/>
      <c r="LC681" s="802"/>
      <c r="LD681" s="802"/>
      <c r="LE681" s="802"/>
      <c r="LF681" s="802"/>
      <c r="LG681" s="802"/>
      <c r="LH681" s="802"/>
      <c r="LI681" s="802"/>
      <c r="LJ681" s="802"/>
      <c r="LK681" s="802"/>
      <c r="LL681" s="802"/>
      <c r="LM681" s="802"/>
      <c r="LN681" s="802"/>
      <c r="LO681" s="802"/>
      <c r="LP681" s="802"/>
      <c r="LQ681" s="802"/>
      <c r="LR681" s="802"/>
      <c r="LS681" s="802"/>
      <c r="LT681" s="802"/>
      <c r="LU681" s="802"/>
      <c r="LV681" s="802"/>
      <c r="LW681" s="802"/>
      <c r="LX681" s="802"/>
      <c r="LY681" s="802"/>
      <c r="LZ681" s="802"/>
      <c r="MA681" s="802"/>
      <c r="MB681" s="802"/>
      <c r="MC681" s="802"/>
      <c r="MD681" s="802"/>
      <c r="ME681" s="802"/>
      <c r="MF681" s="802"/>
      <c r="MG681" s="802"/>
      <c r="MH681" s="802"/>
      <c r="MI681" s="802"/>
      <c r="MJ681" s="802"/>
      <c r="MK681" s="802"/>
      <c r="ML681" s="802"/>
      <c r="MM681" s="802"/>
      <c r="MN681" s="802"/>
      <c r="MO681" s="802"/>
      <c r="MP681" s="802"/>
      <c r="MQ681" s="802"/>
      <c r="MR681" s="802"/>
      <c r="MS681" s="802"/>
      <c r="MT681" s="802"/>
      <c r="MU681" s="802"/>
      <c r="MV681" s="802"/>
      <c r="MW681" s="802"/>
      <c r="MX681" s="802"/>
      <c r="MY681" s="802"/>
      <c r="MZ681" s="802"/>
      <c r="NA681" s="802"/>
      <c r="NB681" s="802"/>
      <c r="NC681" s="802"/>
      <c r="ND681" s="802"/>
      <c r="NE681" s="802"/>
      <c r="NF681" s="802"/>
      <c r="NG681" s="802"/>
      <c r="NH681" s="802"/>
      <c r="NI681" s="802"/>
      <c r="NJ681" s="802"/>
      <c r="NK681" s="802"/>
      <c r="NL681" s="802"/>
      <c r="NM681" s="802"/>
      <c r="NN681" s="802"/>
      <c r="NO681" s="802"/>
      <c r="NP681" s="802"/>
      <c r="NQ681" s="802"/>
      <c r="NR681" s="802"/>
      <c r="NS681" s="802"/>
      <c r="NT681" s="802"/>
      <c r="NU681" s="802"/>
      <c r="NV681" s="802"/>
      <c r="NW681" s="802"/>
      <c r="NX681" s="802"/>
      <c r="NY681" s="802"/>
      <c r="NZ681" s="802"/>
      <c r="OA681" s="802"/>
      <c r="OB681" s="802"/>
      <c r="OC681" s="802"/>
      <c r="OD681" s="802"/>
      <c r="OE681" s="802"/>
      <c r="OF681" s="802"/>
      <c r="OG681" s="802"/>
      <c r="OH681" s="802"/>
      <c r="OI681" s="802"/>
      <c r="OJ681" s="802"/>
      <c r="OK681" s="802"/>
      <c r="OL681" s="802"/>
      <c r="OM681" s="802"/>
      <c r="ON681" s="802"/>
      <c r="OO681" s="802"/>
      <c r="OP681" s="802"/>
      <c r="OQ681" s="802"/>
      <c r="OR681" s="802"/>
      <c r="OS681" s="802"/>
      <c r="OT681" s="802"/>
      <c r="OU681" s="802"/>
      <c r="OV681" s="802"/>
      <c r="OW681" s="802"/>
      <c r="OX681" s="802"/>
      <c r="OY681" s="802"/>
      <c r="OZ681" s="802"/>
      <c r="PA681" s="802"/>
      <c r="PB681" s="802"/>
      <c r="PC681" s="802"/>
      <c r="PD681" s="802"/>
      <c r="PE681" s="802"/>
      <c r="PF681" s="802"/>
      <c r="PG681" s="802"/>
      <c r="PH681" s="802"/>
      <c r="PI681" s="802"/>
      <c r="PJ681" s="802"/>
      <c r="PK681" s="802"/>
      <c r="PL681" s="802"/>
      <c r="PM681" s="802"/>
      <c r="PN681" s="802"/>
      <c r="PO681" s="802"/>
      <c r="PP681" s="802"/>
      <c r="PQ681" s="802"/>
      <c r="PR681" s="802"/>
      <c r="PS681" s="802"/>
      <c r="PT681" s="802"/>
      <c r="PU681" s="802"/>
      <c r="PV681" s="802"/>
      <c r="PW681" s="802"/>
      <c r="PX681" s="802"/>
      <c r="PY681" s="802"/>
      <c r="PZ681" s="802"/>
      <c r="QA681" s="802"/>
      <c r="QB681" s="802"/>
      <c r="QC681" s="802"/>
      <c r="QD681" s="802"/>
      <c r="QE681" s="802"/>
      <c r="QF681" s="802"/>
      <c r="QG681" s="802"/>
      <c r="QH681" s="802"/>
      <c r="QI681" s="802"/>
      <c r="QJ681" s="802"/>
      <c r="QK681" s="802"/>
      <c r="QL681" s="802"/>
      <c r="QM681" s="802"/>
      <c r="QN681" s="802"/>
      <c r="QO681" s="802"/>
      <c r="QP681" s="802"/>
      <c r="QQ681" s="802"/>
      <c r="QR681" s="802"/>
      <c r="QS681" s="802"/>
      <c r="QT681" s="802"/>
      <c r="QU681" s="802"/>
      <c r="QV681" s="802"/>
      <c r="QW681" s="802"/>
      <c r="QX681" s="802"/>
      <c r="QY681" s="802"/>
      <c r="QZ681" s="802"/>
      <c r="RA681" s="802"/>
      <c r="RB681" s="802"/>
      <c r="RC681" s="802"/>
      <c r="RD681" s="802"/>
      <c r="RE681" s="802"/>
      <c r="RF681" s="802"/>
      <c r="RG681" s="802"/>
      <c r="RH681" s="802"/>
      <c r="RI681" s="802"/>
      <c r="RJ681" s="802"/>
      <c r="RK681" s="802"/>
      <c r="RL681" s="802"/>
      <c r="RM681" s="802"/>
      <c r="RN681" s="802"/>
      <c r="RO681" s="802"/>
      <c r="RP681" s="802"/>
      <c r="RQ681" s="802"/>
      <c r="RR681" s="802"/>
      <c r="RS681" s="802"/>
      <c r="RT681" s="802"/>
      <c r="RU681" s="802"/>
      <c r="RV681" s="802"/>
      <c r="RW681" s="802"/>
      <c r="RX681" s="802"/>
      <c r="RY681" s="802"/>
      <c r="RZ681" s="802"/>
      <c r="SA681" s="802"/>
      <c r="SB681" s="802"/>
      <c r="SC681" s="802"/>
      <c r="SD681" s="802"/>
      <c r="SE681" s="802"/>
      <c r="SF681" s="802"/>
      <c r="SG681" s="802"/>
      <c r="SH681" s="802"/>
      <c r="SI681" s="802"/>
      <c r="SJ681" s="802"/>
      <c r="SK681" s="802"/>
      <c r="SL681" s="802"/>
      <c r="SM681" s="802"/>
      <c r="SN681" s="802"/>
      <c r="SO681" s="802"/>
      <c r="SP681" s="802"/>
      <c r="SQ681" s="802"/>
      <c r="SR681" s="802"/>
      <c r="SS681" s="802"/>
      <c r="ST681" s="802"/>
      <c r="SU681" s="802"/>
      <c r="SV681" s="802"/>
      <c r="SW681" s="802"/>
      <c r="SX681" s="802"/>
      <c r="SY681" s="802"/>
      <c r="SZ681" s="802"/>
      <c r="TA681" s="802"/>
      <c r="TB681" s="802"/>
      <c r="TC681" s="802"/>
      <c r="TD681" s="802"/>
      <c r="TE681" s="802"/>
      <c r="TF681" s="802"/>
      <c r="TG681" s="802"/>
      <c r="TH681" s="802"/>
      <c r="TI681" s="802"/>
      <c r="TJ681" s="802"/>
      <c r="TK681" s="802"/>
      <c r="TL681" s="802"/>
      <c r="TM681" s="802"/>
      <c r="TN681" s="802"/>
      <c r="TO681" s="802"/>
      <c r="TP681" s="802"/>
      <c r="TQ681" s="802"/>
      <c r="TR681" s="802"/>
      <c r="TS681" s="802"/>
      <c r="TT681" s="802"/>
      <c r="TU681" s="802"/>
      <c r="TV681" s="802"/>
      <c r="TW681" s="802"/>
      <c r="TX681" s="802"/>
      <c r="TY681" s="802"/>
      <c r="TZ681" s="802"/>
      <c r="UA681" s="802"/>
      <c r="UB681" s="802"/>
      <c r="UC681" s="802"/>
      <c r="UD681" s="802"/>
      <c r="UE681" s="802"/>
      <c r="UF681" s="802"/>
      <c r="UG681" s="802"/>
      <c r="UH681" s="802"/>
      <c r="UI681" s="802"/>
      <c r="UJ681" s="802"/>
      <c r="UK681" s="802"/>
      <c r="UL681" s="802"/>
      <c r="UM681" s="802"/>
      <c r="UN681" s="802"/>
      <c r="UO681" s="802"/>
      <c r="UP681" s="802"/>
      <c r="UQ681" s="802"/>
      <c r="UR681" s="802"/>
      <c r="US681" s="802"/>
      <c r="UT681" s="802"/>
      <c r="UU681" s="802"/>
      <c r="UV681" s="802"/>
      <c r="UW681" s="802"/>
      <c r="UX681" s="802"/>
      <c r="UY681" s="802"/>
      <c r="UZ681" s="802"/>
      <c r="VA681" s="802"/>
      <c r="VB681" s="802"/>
      <c r="VC681" s="802"/>
      <c r="VD681" s="802"/>
      <c r="VE681" s="802"/>
      <c r="VF681" s="802"/>
      <c r="VG681" s="802"/>
      <c r="VH681" s="802"/>
      <c r="VI681" s="802"/>
      <c r="VJ681" s="802"/>
      <c r="VK681" s="802"/>
      <c r="VL681" s="802"/>
      <c r="VM681" s="802"/>
      <c r="VN681" s="802"/>
      <c r="VO681" s="802"/>
      <c r="VP681" s="802"/>
      <c r="VQ681" s="802"/>
      <c r="VR681" s="802"/>
      <c r="VS681" s="802"/>
      <c r="VT681" s="802"/>
      <c r="VU681" s="802"/>
      <c r="VV681" s="802"/>
      <c r="VW681" s="802"/>
      <c r="VX681" s="802"/>
      <c r="VY681" s="802"/>
      <c r="VZ681" s="802"/>
      <c r="WA681" s="802"/>
      <c r="WB681" s="802"/>
      <c r="WC681" s="802"/>
      <c r="WD681" s="802"/>
      <c r="WE681" s="802"/>
      <c r="WF681" s="802"/>
      <c r="WG681" s="802"/>
      <c r="WH681" s="802"/>
      <c r="WI681" s="802"/>
      <c r="WJ681" s="802"/>
      <c r="WK681" s="802"/>
      <c r="WL681" s="802"/>
      <c r="WM681" s="802"/>
      <c r="WN681" s="802"/>
      <c r="WO681" s="802"/>
      <c r="WP681" s="802"/>
      <c r="WQ681" s="802"/>
      <c r="WR681" s="802"/>
      <c r="WS681" s="802"/>
      <c r="WT681" s="802"/>
      <c r="WU681" s="802"/>
      <c r="WV681" s="802"/>
      <c r="WW681" s="802"/>
      <c r="WX681" s="802"/>
      <c r="WY681" s="802"/>
      <c r="WZ681" s="802"/>
      <c r="XA681" s="802"/>
      <c r="XB681" s="802"/>
      <c r="XC681" s="802"/>
      <c r="XD681" s="802"/>
      <c r="XE681" s="802"/>
      <c r="XF681" s="802"/>
      <c r="XG681" s="802"/>
      <c r="XH681" s="802"/>
      <c r="XI681" s="802"/>
      <c r="XJ681" s="802"/>
      <c r="XK681" s="802"/>
      <c r="XL681" s="802"/>
      <c r="XM681" s="802"/>
      <c r="XN681" s="802"/>
      <c r="XO681" s="802"/>
      <c r="XP681" s="802"/>
      <c r="XQ681" s="802"/>
      <c r="XR681" s="802"/>
      <c r="XS681" s="802"/>
      <c r="XT681" s="802"/>
      <c r="XU681" s="802"/>
      <c r="XV681" s="802"/>
      <c r="XW681" s="802"/>
      <c r="XX681" s="802"/>
      <c r="XY681" s="802"/>
      <c r="XZ681" s="802"/>
      <c r="YA681" s="802"/>
      <c r="YB681" s="802"/>
      <c r="YC681" s="802"/>
      <c r="YD681" s="802"/>
      <c r="YE681" s="802"/>
      <c r="YF681" s="802"/>
      <c r="YG681" s="802"/>
      <c r="YH681" s="802"/>
      <c r="YI681" s="802"/>
      <c r="YJ681" s="802"/>
      <c r="YK681" s="802"/>
      <c r="YL681" s="802"/>
      <c r="YM681" s="802"/>
      <c r="YN681" s="802"/>
      <c r="YO681" s="802"/>
      <c r="YP681" s="802"/>
      <c r="YQ681" s="802"/>
      <c r="YR681" s="802"/>
      <c r="YS681" s="802"/>
      <c r="YT681" s="802"/>
      <c r="YU681" s="802"/>
      <c r="YV681" s="802"/>
      <c r="YW681" s="802"/>
      <c r="YX681" s="802"/>
      <c r="YY681" s="802"/>
      <c r="YZ681" s="802"/>
      <c r="ZA681" s="802"/>
      <c r="ZB681" s="802"/>
      <c r="ZC681" s="802"/>
      <c r="ZD681" s="802"/>
      <c r="ZE681" s="802"/>
      <c r="ZF681" s="802"/>
      <c r="ZG681" s="802"/>
      <c r="ZH681" s="802"/>
      <c r="ZI681" s="802"/>
      <c r="ZJ681" s="802"/>
      <c r="ZK681" s="802"/>
      <c r="ZL681" s="802"/>
      <c r="ZM681" s="802"/>
      <c r="ZN681" s="802"/>
      <c r="ZO681" s="802"/>
      <c r="ZP681" s="802"/>
      <c r="ZQ681" s="802"/>
      <c r="ZR681" s="802"/>
      <c r="ZS681" s="802"/>
      <c r="ZT681" s="802"/>
      <c r="ZU681" s="802"/>
      <c r="ZV681" s="802"/>
      <c r="ZW681" s="802"/>
      <c r="ZX681" s="802"/>
      <c r="ZY681" s="802"/>
      <c r="ZZ681" s="802"/>
      <c r="AAA681" s="802"/>
      <c r="AAB681" s="802"/>
      <c r="AAC681" s="802"/>
      <c r="AAD681" s="802"/>
      <c r="AAE681" s="802"/>
      <c r="AAF681" s="802"/>
      <c r="AAG681" s="802"/>
      <c r="AAH681" s="802"/>
      <c r="AAI681" s="802"/>
      <c r="AAJ681" s="802"/>
      <c r="AAK681" s="802"/>
      <c r="AAL681" s="802"/>
      <c r="AAM681" s="802"/>
      <c r="AAN681" s="802"/>
      <c r="AAO681" s="802"/>
      <c r="AAP681" s="802"/>
      <c r="AAQ681" s="802"/>
      <c r="AAR681" s="802"/>
      <c r="AAS681" s="802"/>
      <c r="AAT681" s="802"/>
      <c r="AAU681" s="802"/>
      <c r="AAV681" s="802"/>
      <c r="AAW681" s="802"/>
      <c r="AAX681" s="802"/>
      <c r="AAY681" s="802"/>
      <c r="AAZ681" s="802"/>
      <c r="ABA681" s="802"/>
      <c r="ABB681" s="802"/>
      <c r="ABC681" s="802"/>
      <c r="ABD681" s="802"/>
      <c r="ABE681" s="802"/>
      <c r="ABF681" s="802"/>
      <c r="ABG681" s="802"/>
      <c r="ABH681" s="802"/>
      <c r="ABI681" s="802"/>
      <c r="ABJ681" s="802"/>
      <c r="ABK681" s="802"/>
      <c r="ABL681" s="802"/>
      <c r="ABM681" s="802"/>
      <c r="ABN681" s="802"/>
      <c r="ABO681" s="802"/>
      <c r="ABP681" s="802"/>
      <c r="ABQ681" s="802"/>
      <c r="ABR681" s="802"/>
      <c r="ABS681" s="802"/>
      <c r="ABT681" s="802"/>
      <c r="ABU681" s="802"/>
      <c r="ABV681" s="802"/>
      <c r="ABW681" s="802"/>
      <c r="ABX681" s="802"/>
      <c r="ABY681" s="802"/>
      <c r="ABZ681" s="802"/>
      <c r="ACA681" s="802"/>
      <c r="ACB681" s="802"/>
      <c r="ACC681" s="802"/>
      <c r="ACD681" s="802"/>
      <c r="ACE681" s="802"/>
      <c r="ACF681" s="802"/>
      <c r="ACG681" s="802"/>
      <c r="ACH681" s="802"/>
      <c r="ACI681" s="802"/>
      <c r="ACJ681" s="802"/>
      <c r="ACK681" s="802"/>
      <c r="ACL681" s="802"/>
      <c r="ACM681" s="802"/>
      <c r="ACN681" s="802"/>
      <c r="ACO681" s="802"/>
      <c r="ACP681" s="802"/>
      <c r="ACQ681" s="802"/>
      <c r="ACR681" s="802"/>
      <c r="ACS681" s="802"/>
      <c r="ACT681" s="802"/>
      <c r="ACU681" s="802"/>
      <c r="ACV681" s="802"/>
      <c r="ACW681" s="802"/>
      <c r="ACX681" s="802"/>
      <c r="ACY681" s="802"/>
      <c r="ACZ681" s="802"/>
      <c r="ADA681" s="802"/>
      <c r="ADB681" s="802"/>
      <c r="ADC681" s="802"/>
      <c r="ADD681" s="802"/>
      <c r="ADE681" s="802"/>
      <c r="ADF681" s="802"/>
      <c r="ADG681" s="802"/>
      <c r="ADH681" s="802"/>
      <c r="ADI681" s="802"/>
      <c r="ADJ681" s="802"/>
      <c r="ADK681" s="802"/>
      <c r="ADL681" s="802"/>
      <c r="ADM681" s="802"/>
      <c r="ADN681" s="802"/>
      <c r="ADO681" s="802"/>
      <c r="ADP681" s="802"/>
      <c r="ADQ681" s="802"/>
      <c r="ADR681" s="802"/>
      <c r="ADS681" s="802"/>
      <c r="ADT681" s="802"/>
      <c r="ADU681" s="802"/>
      <c r="ADV681" s="802"/>
      <c r="ADW681" s="802"/>
      <c r="ADX681" s="802"/>
      <c r="ADY681" s="802"/>
      <c r="ADZ681" s="802"/>
      <c r="AEA681" s="802"/>
      <c r="AEB681" s="802"/>
      <c r="AEC681" s="802"/>
      <c r="AED681" s="802"/>
      <c r="AEE681" s="802"/>
      <c r="AEF681" s="802"/>
      <c r="AEG681" s="802"/>
      <c r="AEH681" s="802"/>
      <c r="AEI681" s="802"/>
      <c r="AEJ681" s="802"/>
      <c r="AEK681" s="802"/>
      <c r="AEL681" s="802"/>
      <c r="AEM681" s="802"/>
      <c r="AEN681" s="802"/>
      <c r="AEO681" s="802"/>
      <c r="AEP681" s="802"/>
      <c r="AEQ681" s="802"/>
      <c r="AER681" s="802"/>
      <c r="AES681" s="802"/>
      <c r="AET681" s="802"/>
      <c r="AEU681" s="802"/>
      <c r="AEV681" s="802"/>
      <c r="AEW681" s="802"/>
      <c r="AEX681" s="802"/>
      <c r="AEY681" s="802"/>
      <c r="AEZ681" s="802"/>
      <c r="AFA681" s="802"/>
      <c r="AFB681" s="802"/>
      <c r="AFC681" s="802"/>
      <c r="AFD681" s="802"/>
      <c r="AFE681" s="802"/>
      <c r="AFF681" s="802"/>
      <c r="AFG681" s="802"/>
      <c r="AFH681" s="802"/>
      <c r="AFI681" s="802"/>
      <c r="AFJ681" s="802"/>
      <c r="AFK681" s="802"/>
      <c r="AFL681" s="802"/>
      <c r="AFM681" s="802"/>
      <c r="AFN681" s="802"/>
      <c r="AFO681" s="802"/>
      <c r="AFP681" s="802"/>
      <c r="AFQ681" s="802"/>
      <c r="AFR681" s="802"/>
      <c r="AFS681" s="802"/>
      <c r="AFT681" s="802"/>
      <c r="AFU681" s="802"/>
      <c r="AFV681" s="802"/>
      <c r="AFW681" s="802"/>
      <c r="AFX681" s="802"/>
      <c r="AFY681" s="802"/>
      <c r="AFZ681" s="802"/>
      <c r="AGA681" s="802"/>
      <c r="AGB681" s="802"/>
      <c r="AGC681" s="802"/>
      <c r="AGD681" s="802"/>
      <c r="AGE681" s="802"/>
      <c r="AGF681" s="802"/>
      <c r="AGG681" s="802"/>
      <c r="AGH681" s="802"/>
      <c r="AGI681" s="802"/>
      <c r="AGJ681" s="802"/>
      <c r="AGK681" s="802"/>
      <c r="AGL681" s="802"/>
      <c r="AGM681" s="802"/>
      <c r="AGN681" s="802"/>
      <c r="AGO681" s="802"/>
      <c r="AGP681" s="802"/>
      <c r="AGQ681" s="802"/>
      <c r="AGR681" s="802"/>
      <c r="AGS681" s="802"/>
      <c r="AGT681" s="802"/>
      <c r="AGU681" s="802"/>
      <c r="AGV681" s="802"/>
      <c r="AGW681" s="802"/>
      <c r="AGX681" s="802"/>
      <c r="AGY681" s="802"/>
      <c r="AGZ681" s="802"/>
      <c r="AHA681" s="802"/>
      <c r="AHB681" s="802"/>
      <c r="AHC681" s="802"/>
      <c r="AHD681" s="802"/>
      <c r="AHE681" s="802"/>
      <c r="AHF681" s="802"/>
      <c r="AHG681" s="802"/>
      <c r="AHH681" s="802"/>
      <c r="AHI681" s="802"/>
      <c r="AHJ681" s="802"/>
      <c r="AHK681" s="802"/>
      <c r="AHL681" s="802"/>
      <c r="AHM681" s="802"/>
      <c r="AHN681" s="802"/>
      <c r="AHO681" s="802"/>
      <c r="AHP681" s="802"/>
      <c r="AHQ681" s="802"/>
      <c r="AHR681" s="802"/>
      <c r="AHS681" s="802"/>
      <c r="AHT681" s="802"/>
      <c r="AHU681" s="802"/>
      <c r="AHV681" s="802"/>
      <c r="AHW681" s="802"/>
      <c r="AHX681" s="802"/>
      <c r="AHY681" s="802"/>
      <c r="AHZ681" s="802"/>
      <c r="AIA681" s="802"/>
      <c r="AIB681" s="802"/>
      <c r="AIC681" s="802"/>
      <c r="AID681" s="802"/>
      <c r="AIE681" s="802"/>
      <c r="AIF681" s="802"/>
      <c r="AIG681" s="802"/>
      <c r="AIH681" s="802"/>
      <c r="AII681" s="802"/>
      <c r="AIJ681" s="802"/>
      <c r="AIK681" s="793"/>
      <c r="AIL681" s="793"/>
      <c r="AIM681" s="793"/>
      <c r="AIN681" s="793"/>
      <c r="AIO681" s="793"/>
      <c r="AIP681" s="793"/>
      <c r="AIQ681" s="793"/>
      <c r="AIR681" s="793"/>
      <c r="AIS681" s="793"/>
      <c r="AIT681" s="793"/>
      <c r="AIU681" s="793"/>
      <c r="AIV681" s="793"/>
      <c r="AIW681" s="793"/>
      <c r="AIX681" s="793"/>
      <c r="AIY681" s="793"/>
      <c r="AIZ681" s="793"/>
      <c r="AJA681" s="793"/>
      <c r="AJB681" s="793"/>
      <c r="AJC681" s="793"/>
      <c r="AJD681" s="793"/>
      <c r="AJE681" s="793"/>
      <c r="AJF681" s="793"/>
      <c r="AJG681" s="793"/>
      <c r="AJH681" s="793"/>
      <c r="AJI681" s="793"/>
      <c r="AJJ681" s="793"/>
      <c r="AJK681" s="793"/>
      <c r="AJL681" s="793"/>
      <c r="AJM681" s="793"/>
      <c r="AJN681" s="793"/>
      <c r="AJO681" s="793"/>
      <c r="AJP681" s="793"/>
      <c r="AJQ681" s="793"/>
      <c r="AJR681" s="793"/>
      <c r="AJS681" s="793"/>
      <c r="AJT681" s="793"/>
      <c r="AJU681" s="793"/>
      <c r="AJV681" s="793"/>
      <c r="AJW681" s="793"/>
      <c r="AJX681" s="793"/>
      <c r="AJY681" s="793"/>
      <c r="AJZ681" s="793"/>
      <c r="AKA681" s="793"/>
      <c r="AKB681" s="793"/>
      <c r="AKC681" s="793"/>
      <c r="AKD681" s="793"/>
      <c r="AKE681" s="793"/>
      <c r="AKF681" s="793"/>
      <c r="AKG681" s="793"/>
      <c r="AKH681" s="793"/>
      <c r="AKI681" s="793"/>
      <c r="AKJ681" s="793"/>
      <c r="AKK681" s="793"/>
      <c r="AKL681" s="793"/>
      <c r="AKM681" s="793"/>
      <c r="AKN681" s="793"/>
      <c r="AKO681" s="793"/>
      <c r="AKP681" s="793"/>
      <c r="AKQ681" s="793"/>
      <c r="AKR681" s="793"/>
      <c r="AKS681" s="793"/>
      <c r="AKT681" s="793"/>
      <c r="AKU681" s="793"/>
      <c r="AKV681" s="793"/>
      <c r="AKW681" s="793"/>
      <c r="AKX681" s="793"/>
      <c r="AKY681" s="793"/>
      <c r="AKZ681" s="793"/>
      <c r="ALA681" s="793"/>
      <c r="ALB681" s="793"/>
      <c r="ALC681" s="793"/>
      <c r="ALD681" s="793"/>
      <c r="ALE681" s="793"/>
      <c r="ALF681" s="793"/>
      <c r="ALG681" s="793"/>
      <c r="ALH681" s="793"/>
      <c r="ALI681" s="793"/>
      <c r="ALJ681" s="793"/>
      <c r="ALK681" s="793"/>
      <c r="ALL681" s="793"/>
      <c r="ALM681" s="793"/>
      <c r="ALN681" s="793"/>
      <c r="ALO681" s="793"/>
      <c r="ALP681" s="793"/>
      <c r="ALQ681" s="793"/>
      <c r="ALR681" s="793"/>
      <c r="ALS681" s="793"/>
      <c r="ALT681" s="793"/>
      <c r="ALU681" s="793"/>
      <c r="ALV681" s="793"/>
      <c r="ALW681" s="793"/>
      <c r="ALX681" s="793"/>
      <c r="ALY681" s="793"/>
      <c r="ALZ681" s="793"/>
      <c r="AMA681" s="793"/>
      <c r="AMB681" s="793"/>
      <c r="AMC681" s="793"/>
      <c r="AMD681" s="793"/>
      <c r="AME681" s="793"/>
      <c r="AMF681" s="793"/>
      <c r="AMG681" s="793"/>
      <c r="AMH681" s="793"/>
      <c r="AMI681" s="793"/>
      <c r="AMJ681" s="793"/>
      <c r="AMK681" s="793"/>
      <c r="AML681" s="793"/>
      <c r="AMM681" s="793"/>
      <c r="AMN681" s="793"/>
      <c r="AMO681" s="793"/>
      <c r="AMP681" s="793"/>
      <c r="AMQ681" s="793"/>
      <c r="AMR681" s="793"/>
      <c r="AMS681" s="793"/>
      <c r="AMT681" s="793"/>
      <c r="AMU681" s="793"/>
      <c r="AMV681" s="793"/>
      <c r="AMW681" s="793"/>
      <c r="AMX681" s="793"/>
      <c r="AMY681" s="793"/>
      <c r="AMZ681" s="793"/>
      <c r="ANA681" s="793"/>
      <c r="ANB681" s="793"/>
      <c r="ANC681" s="793"/>
      <c r="AND681" s="793"/>
      <c r="ANE681" s="793"/>
      <c r="ANF681" s="793"/>
      <c r="ANG681" s="793"/>
      <c r="ANH681" s="793"/>
      <c r="ANI681" s="793"/>
      <c r="ANJ681" s="793"/>
      <c r="ANK681" s="793"/>
      <c r="ANL681" s="793"/>
      <c r="ANM681" s="793"/>
      <c r="ANN681" s="793"/>
      <c r="ANO681" s="793"/>
      <c r="ANP681" s="793"/>
      <c r="ANQ681" s="793"/>
      <c r="ANR681" s="793"/>
      <c r="ANS681" s="793"/>
      <c r="ANT681" s="793"/>
      <c r="ANU681" s="793"/>
      <c r="ANV681" s="793"/>
      <c r="ANW681" s="793"/>
      <c r="ANX681" s="793"/>
      <c r="ANY681" s="793"/>
      <c r="ANZ681" s="793"/>
      <c r="AOA681" s="793"/>
      <c r="AOB681" s="793"/>
      <c r="AOC681" s="793"/>
      <c r="AOD681" s="793"/>
      <c r="AOE681" s="793"/>
      <c r="AOF681" s="793"/>
      <c r="AOG681" s="793"/>
      <c r="AOH681" s="793"/>
      <c r="AOI681" s="793"/>
      <c r="AOJ681" s="793"/>
      <c r="AOK681" s="793"/>
      <c r="AOL681" s="793"/>
      <c r="AOM681" s="793"/>
      <c r="AON681" s="793"/>
      <c r="AOO681" s="793"/>
      <c r="AOP681" s="793"/>
      <c r="AOQ681" s="793"/>
      <c r="AOR681" s="793"/>
      <c r="AOS681" s="793"/>
      <c r="AOT681" s="793"/>
      <c r="AOU681" s="793"/>
      <c r="AOV681" s="793"/>
      <c r="AOW681" s="793"/>
      <c r="AOX681" s="793"/>
      <c r="AOY681" s="793"/>
      <c r="AOZ681" s="793"/>
      <c r="APA681" s="793"/>
      <c r="APB681" s="793"/>
      <c r="APC681" s="793"/>
      <c r="APD681" s="793"/>
      <c r="APE681" s="793"/>
      <c r="APF681" s="793"/>
      <c r="APG681" s="793"/>
      <c r="APH681" s="793"/>
      <c r="API681" s="793"/>
      <c r="APJ681" s="793"/>
      <c r="APK681" s="793"/>
      <c r="APL681" s="793"/>
      <c r="APM681" s="793"/>
      <c r="APN681" s="793"/>
      <c r="APO681" s="793"/>
      <c r="APP681" s="793"/>
      <c r="APQ681" s="793"/>
      <c r="APR681" s="793"/>
      <c r="APS681" s="793"/>
      <c r="APT681" s="793"/>
      <c r="APU681" s="793"/>
      <c r="APV681" s="793"/>
      <c r="APW681" s="793"/>
      <c r="APX681" s="793"/>
      <c r="APY681" s="793"/>
      <c r="APZ681" s="793"/>
      <c r="AQA681" s="793"/>
      <c r="AQB681" s="793"/>
      <c r="AQC681" s="793"/>
      <c r="AQD681" s="793"/>
      <c r="AQE681" s="802"/>
      <c r="AQF681" s="802"/>
      <c r="AQG681" s="802"/>
      <c r="AQH681" s="802"/>
      <c r="AQI681" s="802"/>
      <c r="AQJ681" s="802"/>
      <c r="AQK681" s="802"/>
      <c r="AQL681" s="802"/>
      <c r="AQM681" s="802"/>
      <c r="AQN681" s="802"/>
      <c r="AQO681" s="802"/>
      <c r="AQP681" s="802"/>
      <c r="AQQ681" s="802"/>
      <c r="AQR681" s="802"/>
      <c r="AQS681" s="802"/>
      <c r="AQT681" s="802"/>
      <c r="AQU681" s="802"/>
      <c r="AQV681" s="802"/>
      <c r="AQW681" s="802"/>
      <c r="AQX681" s="802"/>
      <c r="AQY681" s="802"/>
      <c r="AQZ681" s="802"/>
      <c r="ARA681" s="802"/>
      <c r="ARB681" s="802"/>
      <c r="ARC681" s="802"/>
      <c r="ARD681" s="802"/>
      <c r="ARE681" s="802"/>
      <c r="ARF681" s="802"/>
      <c r="ARG681" s="802"/>
      <c r="ARH681" s="802"/>
      <c r="ARI681" s="802"/>
      <c r="ARJ681" s="802"/>
      <c r="ARK681" s="802"/>
      <c r="ARL681" s="802"/>
      <c r="ARM681" s="802"/>
      <c r="ARN681" s="802"/>
      <c r="ARO681" s="802"/>
      <c r="ARP681" s="802"/>
      <c r="ARQ681" s="802"/>
      <c r="ARR681" s="802"/>
      <c r="ARS681" s="802"/>
      <c r="ART681" s="802"/>
      <c r="ARU681" s="802"/>
      <c r="ARV681" s="802"/>
      <c r="ARW681" s="802"/>
      <c r="ARX681" s="802"/>
      <c r="ARY681" s="802"/>
      <c r="ARZ681" s="802"/>
      <c r="ASA681" s="802"/>
      <c r="ASB681" s="802"/>
      <c r="ASC681" s="802"/>
      <c r="ASD681" s="802"/>
      <c r="ASE681" s="802"/>
      <c r="ASF681" s="802"/>
      <c r="ASG681" s="802"/>
      <c r="ASH681" s="802"/>
      <c r="ASI681" s="802"/>
      <c r="ASJ681" s="802"/>
      <c r="ASK681" s="802"/>
      <c r="ASL681" s="802"/>
      <c r="ASM681" s="793"/>
      <c r="ASN681" s="793"/>
      <c r="ASO681" s="793"/>
      <c r="ASP681" s="793"/>
      <c r="ASQ681" s="793"/>
      <c r="ASR681" s="793"/>
      <c r="ASS681" s="793"/>
      <c r="AST681" s="793"/>
      <c r="ASU681" s="793"/>
      <c r="ASV681" s="793"/>
      <c r="ASW681" s="793"/>
      <c r="ASX681" s="793"/>
      <c r="ASY681" s="793"/>
      <c r="ASZ681" s="793"/>
      <c r="ATA681" s="793"/>
      <c r="ATB681" s="793"/>
      <c r="ATC681" s="793"/>
      <c r="ATD681" s="793"/>
      <c r="ATE681" s="793"/>
      <c r="ATF681" s="793"/>
      <c r="ATG681" s="793"/>
      <c r="ATH681" s="793"/>
      <c r="ATI681" s="793"/>
      <c r="ATJ681" s="793"/>
      <c r="ATK681" s="793"/>
      <c r="ATL681" s="793"/>
      <c r="ATM681" s="793"/>
      <c r="ATN681" s="793"/>
      <c r="ATO681" s="793"/>
      <c r="ATP681" s="793"/>
      <c r="ATQ681" s="609"/>
      <c r="ATS681"/>
      <c r="ATT681"/>
      <c r="ATU681"/>
      <c r="ATZ681" s="609"/>
      <c r="AUB681" s="648"/>
      <c r="AUC681" s="692" t="str">
        <f>IF(F27&gt;=10000000000,ROUNDDOWN(RIGHT(F27,11)/10000000000,0),"")</f>
        <v/>
      </c>
      <c r="AUD681" s="692" t="str">
        <f>IF(F27&gt;=1000000000,ROUNDDOWN(RIGHT(F27,10)/1000000000,0),"")</f>
        <v/>
      </c>
      <c r="AUE681" s="693" t="str">
        <f>IF(F27&gt;=100000000,ROUNDDOWN(RIGHT(F27,9)/100000000,0),"")</f>
        <v/>
      </c>
      <c r="AUF681" s="693" t="str">
        <f>IF(F27&gt;=10000000,ROUNDDOWN(RIGHT(F27,8)/10000000,0),"")</f>
        <v/>
      </c>
      <c r="AUG681" s="693" t="str">
        <f>IF(F27&gt;=1000000,ROUNDDOWN(RIGHT(F27,7)/1000000,0),"")</f>
        <v/>
      </c>
      <c r="AUH681" s="694" t="str">
        <f>IF(F27&gt;=100000,ROUNDDOWN(RIGHT(F27,6)/100000,0),"")</f>
        <v/>
      </c>
      <c r="AUI681" s="694" t="str">
        <f>IF(F27&gt;=10000,ROUNDDOWN(RIGHT(F27,5)/10000,0),"")</f>
        <v/>
      </c>
      <c r="AUJ681" s="694" t="str">
        <f>IF(F27&gt;=1000,ROUNDDOWN(RIGHT(F27,4)/1000,0),"")</f>
        <v/>
      </c>
      <c r="AUK681" s="695" t="str">
        <f>IF(F27&gt;=100,ROUNDDOWN(RIGHT(F27,3)/100,0),"")</f>
        <v/>
      </c>
      <c r="AUL681" s="695" t="str">
        <f>IF(F27&gt;=10,ROUNDDOWN(RIGHT(F27,2)/10,0),"")</f>
        <v/>
      </c>
      <c r="AUM681" s="695" t="str">
        <f t="shared" ref="AUM681:AUM684" si="1">IF(F27&gt;=1,ROUNDDOWN(RIGHT(F27,1)/1,0),"")</f>
        <v/>
      </c>
      <c r="AUN681" s="658"/>
      <c r="AUY681" s="83"/>
      <c r="AUZ681" s="83"/>
      <c r="AVA681" s="83"/>
      <c r="AVB681" s="83"/>
      <c r="AVC681" s="83"/>
      <c r="AVD681" s="83"/>
      <c r="AVE681" s="83"/>
      <c r="AVF681" s="83"/>
      <c r="AVG681" s="83"/>
      <c r="AVH681" s="83"/>
      <c r="AVI681" s="609"/>
      <c r="AZS681" s="609"/>
    </row>
    <row r="682" spans="21:1371" s="178" customFormat="1" ht="13.5">
      <c r="U682" s="781"/>
      <c r="V682" s="781"/>
      <c r="W682" s="781"/>
      <c r="AS682" s="802"/>
      <c r="AT682" s="802"/>
      <c r="AU682" s="802"/>
      <c r="AV682" s="802"/>
      <c r="AW682" s="802"/>
      <c r="AX682" s="802"/>
      <c r="AY682" s="802"/>
      <c r="AZ682" s="802"/>
      <c r="BA682" s="802"/>
      <c r="BB682" s="802"/>
      <c r="BC682" s="802"/>
      <c r="BD682" s="802"/>
      <c r="BE682" s="802"/>
      <c r="BF682" s="802"/>
      <c r="BG682" s="802"/>
      <c r="BH682" s="802"/>
      <c r="BI682" s="802"/>
      <c r="BJ682" s="802"/>
      <c r="BK682" s="802"/>
      <c r="BL682" s="802"/>
      <c r="BM682" s="802"/>
      <c r="BN682" s="802"/>
      <c r="BO682" s="802"/>
      <c r="BP682" s="802"/>
      <c r="BQ682" s="802"/>
      <c r="BR682" s="802"/>
      <c r="BS682" s="802"/>
      <c r="BT682" s="802"/>
      <c r="BU682" s="802"/>
      <c r="BV682" s="802"/>
      <c r="BW682" s="802"/>
      <c r="BX682" s="802"/>
      <c r="BY682" s="802"/>
      <c r="BZ682" s="802"/>
      <c r="CA682" s="802"/>
      <c r="CB682" s="802"/>
      <c r="CC682" s="802"/>
      <c r="CD682" s="802"/>
      <c r="CE682" s="802"/>
      <c r="CF682" s="802"/>
      <c r="CG682" s="802"/>
      <c r="CH682" s="802"/>
      <c r="CI682" s="802"/>
      <c r="CJ682" s="802"/>
      <c r="CK682" s="802"/>
      <c r="CL682" s="802"/>
      <c r="CM682" s="802"/>
      <c r="CN682" s="802"/>
      <c r="CO682" s="802"/>
      <c r="CP682" s="802"/>
      <c r="CQ682" s="802"/>
      <c r="CR682" s="802"/>
      <c r="CS682" s="802"/>
      <c r="CT682" s="802"/>
      <c r="CU682" s="802"/>
      <c r="CV682" s="802"/>
      <c r="CW682" s="802"/>
      <c r="CX682" s="802"/>
      <c r="CY682" s="802"/>
      <c r="CZ682" s="802"/>
      <c r="DA682" s="802"/>
      <c r="DB682" s="802"/>
      <c r="DC682" s="802"/>
      <c r="DD682" s="802"/>
      <c r="DE682" s="802"/>
      <c r="DF682" s="802"/>
      <c r="DG682" s="802"/>
      <c r="DH682" s="802"/>
      <c r="DI682" s="802"/>
      <c r="DJ682" s="802"/>
      <c r="DK682" s="802"/>
      <c r="DL682" s="802"/>
      <c r="DM682" s="802"/>
      <c r="DN682" s="802"/>
      <c r="DO682" s="802"/>
      <c r="DP682" s="802"/>
      <c r="DQ682" s="802"/>
      <c r="DR682" s="802"/>
      <c r="DS682" s="802"/>
      <c r="DT682" s="802"/>
      <c r="DU682" s="802"/>
      <c r="DV682" s="802"/>
      <c r="DW682" s="802"/>
      <c r="DX682" s="802"/>
      <c r="DY682" s="802"/>
      <c r="DZ682" s="802"/>
      <c r="EA682" s="802"/>
      <c r="EB682" s="802"/>
      <c r="EC682" s="802"/>
      <c r="ED682" s="802"/>
      <c r="EE682" s="802"/>
      <c r="EF682" s="802"/>
      <c r="EG682" s="802"/>
      <c r="EH682" s="802"/>
      <c r="EI682" s="802"/>
      <c r="EJ682" s="802"/>
      <c r="EK682" s="802"/>
      <c r="EL682" s="802"/>
      <c r="EM682" s="802"/>
      <c r="EN682" s="802"/>
      <c r="EO682" s="802"/>
      <c r="EP682" s="802"/>
      <c r="EQ682" s="802"/>
      <c r="ER682" s="802"/>
      <c r="ES682" s="802"/>
      <c r="ET682" s="802"/>
      <c r="EU682" s="802"/>
      <c r="EV682" s="802"/>
      <c r="EW682" s="802"/>
      <c r="EX682" s="802"/>
      <c r="EY682" s="802"/>
      <c r="EZ682" s="802"/>
      <c r="FA682" s="802"/>
      <c r="FB682" s="802"/>
      <c r="FC682" s="802"/>
      <c r="FD682" s="802"/>
      <c r="FE682" s="802"/>
      <c r="FF682" s="802"/>
      <c r="FG682" s="802"/>
      <c r="FH682" s="802"/>
      <c r="FI682" s="802"/>
      <c r="FJ682" s="802"/>
      <c r="FK682" s="802"/>
      <c r="FL682" s="802"/>
      <c r="FM682" s="802"/>
      <c r="FN682" s="802"/>
      <c r="FO682" s="802"/>
      <c r="FP682" s="802"/>
      <c r="FQ682" s="802"/>
      <c r="FR682" s="802"/>
      <c r="FS682" s="802"/>
      <c r="FT682" s="802"/>
      <c r="FU682" s="802"/>
      <c r="FV682" s="802"/>
      <c r="FW682" s="802"/>
      <c r="FX682" s="802"/>
      <c r="FY682" s="802"/>
      <c r="FZ682" s="802"/>
      <c r="GA682" s="802"/>
      <c r="GB682" s="802"/>
      <c r="GC682" s="802"/>
      <c r="GD682" s="802"/>
      <c r="GE682" s="802"/>
      <c r="GF682" s="802"/>
      <c r="GG682" s="802"/>
      <c r="GH682" s="802"/>
      <c r="GI682" s="802"/>
      <c r="GJ682" s="802"/>
      <c r="GK682" s="802"/>
      <c r="GL682" s="802"/>
      <c r="GM682" s="802"/>
      <c r="GN682" s="802"/>
      <c r="GO682" s="802"/>
      <c r="GP682" s="802"/>
      <c r="GQ682" s="802"/>
      <c r="GR682" s="802"/>
      <c r="GS682" s="802"/>
      <c r="GT682" s="802"/>
      <c r="GU682" s="802"/>
      <c r="GV682" s="802"/>
      <c r="GW682" s="802"/>
      <c r="GX682" s="802"/>
      <c r="GY682" s="802"/>
      <c r="GZ682" s="802"/>
      <c r="HA682" s="802"/>
      <c r="HB682" s="802"/>
      <c r="HC682" s="802"/>
      <c r="HD682" s="802"/>
      <c r="HE682" s="802"/>
      <c r="HF682" s="802"/>
      <c r="HG682" s="802"/>
      <c r="HH682" s="802"/>
      <c r="HI682" s="802"/>
      <c r="HJ682" s="802"/>
      <c r="HK682" s="802"/>
      <c r="HL682" s="802"/>
      <c r="HM682" s="802"/>
      <c r="HN682" s="802"/>
      <c r="HO682" s="802"/>
      <c r="HP682" s="802"/>
      <c r="HQ682" s="802"/>
      <c r="HR682" s="802"/>
      <c r="HS682" s="802"/>
      <c r="HT682" s="802"/>
      <c r="HU682" s="802"/>
      <c r="HV682" s="802"/>
      <c r="HW682" s="802"/>
      <c r="HX682" s="802"/>
      <c r="HY682" s="802"/>
      <c r="HZ682" s="802"/>
      <c r="IA682" s="802"/>
      <c r="IB682" s="802"/>
      <c r="IC682" s="802"/>
      <c r="ID682" s="802"/>
      <c r="IE682" s="802"/>
      <c r="IF682" s="802"/>
      <c r="IG682" s="802"/>
      <c r="IH682" s="802"/>
      <c r="II682" s="802"/>
      <c r="IJ682" s="802"/>
      <c r="IK682" s="802"/>
      <c r="IL682" s="802"/>
      <c r="IM682" s="802"/>
      <c r="IN682" s="802"/>
      <c r="IO682" s="802"/>
      <c r="IP682" s="802"/>
      <c r="IQ682" s="802"/>
      <c r="IR682" s="802"/>
      <c r="IS682" s="802"/>
      <c r="IT682" s="802"/>
      <c r="IU682" s="802"/>
      <c r="IV682" s="802"/>
      <c r="IW682" s="802"/>
      <c r="IX682" s="802"/>
      <c r="IY682" s="802"/>
      <c r="IZ682" s="802"/>
      <c r="JA682" s="802"/>
      <c r="JB682" s="802"/>
      <c r="JC682" s="802"/>
      <c r="JD682" s="802"/>
      <c r="JE682" s="802"/>
      <c r="JF682" s="802"/>
      <c r="JG682" s="802"/>
      <c r="JH682" s="802"/>
      <c r="JI682" s="802"/>
      <c r="JJ682" s="802"/>
      <c r="JK682" s="802"/>
      <c r="JL682" s="802"/>
      <c r="JM682" s="802"/>
      <c r="JN682" s="802"/>
      <c r="JO682" s="802"/>
      <c r="JP682" s="802"/>
      <c r="JQ682" s="802"/>
      <c r="JR682" s="802"/>
      <c r="JS682" s="802"/>
      <c r="JT682" s="802"/>
      <c r="JU682" s="802"/>
      <c r="JV682" s="802"/>
      <c r="JW682" s="802"/>
      <c r="JX682" s="802"/>
      <c r="JY682" s="802"/>
      <c r="JZ682" s="802"/>
      <c r="KA682" s="802"/>
      <c r="KB682" s="802"/>
      <c r="KC682" s="802"/>
      <c r="KD682" s="802"/>
      <c r="KE682" s="802"/>
      <c r="KF682" s="802"/>
      <c r="KG682" s="802"/>
      <c r="KH682" s="802"/>
      <c r="KI682" s="802"/>
      <c r="KJ682" s="802"/>
      <c r="KK682" s="802"/>
      <c r="KL682" s="802"/>
      <c r="KM682" s="802"/>
      <c r="KN682" s="802"/>
      <c r="KO682" s="802"/>
      <c r="KP682" s="802"/>
      <c r="KQ682" s="802"/>
      <c r="KR682" s="802"/>
      <c r="KS682" s="802"/>
      <c r="KT682" s="802"/>
      <c r="KU682" s="802"/>
      <c r="KV682" s="802"/>
      <c r="KW682" s="802"/>
      <c r="KX682" s="802"/>
      <c r="KY682" s="802"/>
      <c r="KZ682" s="802"/>
      <c r="LA682" s="802"/>
      <c r="LB682" s="802"/>
      <c r="LC682" s="802"/>
      <c r="LD682" s="802"/>
      <c r="LE682" s="802"/>
      <c r="LF682" s="802"/>
      <c r="LG682" s="802"/>
      <c r="LH682" s="802"/>
      <c r="LI682" s="802"/>
      <c r="LJ682" s="802"/>
      <c r="LK682" s="802"/>
      <c r="LL682" s="802"/>
      <c r="LM682" s="802"/>
      <c r="LN682" s="802"/>
      <c r="LO682" s="802"/>
      <c r="LP682" s="802"/>
      <c r="LQ682" s="802"/>
      <c r="LR682" s="802"/>
      <c r="LS682" s="802"/>
      <c r="LT682" s="802"/>
      <c r="LU682" s="802"/>
      <c r="LV682" s="802"/>
      <c r="LW682" s="802"/>
      <c r="LX682" s="802"/>
      <c r="LY682" s="802"/>
      <c r="LZ682" s="802"/>
      <c r="MA682" s="802"/>
      <c r="MB682" s="802"/>
      <c r="MC682" s="802"/>
      <c r="MD682" s="802"/>
      <c r="ME682" s="802"/>
      <c r="MF682" s="802"/>
      <c r="MG682" s="802"/>
      <c r="MH682" s="802"/>
      <c r="MI682" s="802"/>
      <c r="MJ682" s="802"/>
      <c r="MK682" s="802"/>
      <c r="ML682" s="802"/>
      <c r="MM682" s="802"/>
      <c r="MN682" s="802"/>
      <c r="MO682" s="802"/>
      <c r="MP682" s="802"/>
      <c r="MQ682" s="802"/>
      <c r="MR682" s="802"/>
      <c r="MS682" s="802"/>
      <c r="MT682" s="802"/>
      <c r="MU682" s="802"/>
      <c r="MV682" s="802"/>
      <c r="MW682" s="802"/>
      <c r="MX682" s="802"/>
      <c r="MY682" s="802"/>
      <c r="MZ682" s="802"/>
      <c r="NA682" s="802"/>
      <c r="NB682" s="802"/>
      <c r="NC682" s="802"/>
      <c r="ND682" s="802"/>
      <c r="NE682" s="802"/>
      <c r="NF682" s="802"/>
      <c r="NG682" s="802"/>
      <c r="NH682" s="802"/>
      <c r="NI682" s="802"/>
      <c r="NJ682" s="802"/>
      <c r="NK682" s="802"/>
      <c r="NL682" s="802"/>
      <c r="NM682" s="802"/>
      <c r="NN682" s="802"/>
      <c r="NO682" s="802"/>
      <c r="NP682" s="802"/>
      <c r="NQ682" s="802"/>
      <c r="NR682" s="802"/>
      <c r="NS682" s="802"/>
      <c r="NT682" s="802"/>
      <c r="NU682" s="802"/>
      <c r="NV682" s="802"/>
      <c r="NW682" s="802"/>
      <c r="NX682" s="802"/>
      <c r="NY682" s="802"/>
      <c r="NZ682" s="802"/>
      <c r="OA682" s="802"/>
      <c r="OB682" s="802"/>
      <c r="OC682" s="802"/>
      <c r="OD682" s="802"/>
      <c r="OE682" s="802"/>
      <c r="OF682" s="802"/>
      <c r="OG682" s="802"/>
      <c r="OH682" s="802"/>
      <c r="OI682" s="802"/>
      <c r="OJ682" s="802"/>
      <c r="OK682" s="802"/>
      <c r="OL682" s="802"/>
      <c r="OM682" s="802"/>
      <c r="ON682" s="802"/>
      <c r="OO682" s="802"/>
      <c r="OP682" s="802"/>
      <c r="OQ682" s="802"/>
      <c r="OR682" s="802"/>
      <c r="OS682" s="802"/>
      <c r="OT682" s="802"/>
      <c r="OU682" s="802"/>
      <c r="OV682" s="802"/>
      <c r="OW682" s="802"/>
      <c r="OX682" s="802"/>
      <c r="OY682" s="802"/>
      <c r="OZ682" s="802"/>
      <c r="PA682" s="802"/>
      <c r="PB682" s="802"/>
      <c r="PC682" s="802"/>
      <c r="PD682" s="802"/>
      <c r="PE682" s="802"/>
      <c r="PF682" s="802"/>
      <c r="PG682" s="802"/>
      <c r="PH682" s="802"/>
      <c r="PI682" s="802"/>
      <c r="PJ682" s="802"/>
      <c r="PK682" s="802"/>
      <c r="PL682" s="802"/>
      <c r="PM682" s="802"/>
      <c r="PN682" s="802"/>
      <c r="PO682" s="802"/>
      <c r="PP682" s="802"/>
      <c r="PQ682" s="802"/>
      <c r="PR682" s="802"/>
      <c r="PS682" s="802"/>
      <c r="PT682" s="802"/>
      <c r="PU682" s="802"/>
      <c r="PV682" s="802"/>
      <c r="PW682" s="802"/>
      <c r="PX682" s="802"/>
      <c r="PY682" s="802"/>
      <c r="PZ682" s="802"/>
      <c r="QA682" s="802"/>
      <c r="QB682" s="802"/>
      <c r="QC682" s="802"/>
      <c r="QD682" s="802"/>
      <c r="QE682" s="802"/>
      <c r="QF682" s="802"/>
      <c r="QG682" s="802"/>
      <c r="QH682" s="802"/>
      <c r="QI682" s="802"/>
      <c r="QJ682" s="802"/>
      <c r="QK682" s="802"/>
      <c r="QL682" s="802"/>
      <c r="QM682" s="802"/>
      <c r="QN682" s="802"/>
      <c r="QO682" s="802"/>
      <c r="QP682" s="802"/>
      <c r="QQ682" s="802"/>
      <c r="QR682" s="802"/>
      <c r="QS682" s="802"/>
      <c r="QT682" s="802"/>
      <c r="QU682" s="802"/>
      <c r="QV682" s="802"/>
      <c r="QW682" s="802"/>
      <c r="QX682" s="802"/>
      <c r="QY682" s="802"/>
      <c r="QZ682" s="802"/>
      <c r="RA682" s="802"/>
      <c r="RB682" s="802"/>
      <c r="RC682" s="802"/>
      <c r="RD682" s="802"/>
      <c r="RE682" s="802"/>
      <c r="RF682" s="802"/>
      <c r="RG682" s="802"/>
      <c r="RH682" s="802"/>
      <c r="RI682" s="802"/>
      <c r="RJ682" s="802"/>
      <c r="RK682" s="802"/>
      <c r="RL682" s="802"/>
      <c r="RM682" s="802"/>
      <c r="RN682" s="802"/>
      <c r="RO682" s="802"/>
      <c r="RP682" s="802"/>
      <c r="RQ682" s="802"/>
      <c r="RR682" s="802"/>
      <c r="RS682" s="802"/>
      <c r="RT682" s="802"/>
      <c r="RU682" s="802"/>
      <c r="RV682" s="802"/>
      <c r="RW682" s="802"/>
      <c r="RX682" s="802"/>
      <c r="RY682" s="802"/>
      <c r="RZ682" s="802"/>
      <c r="SA682" s="802"/>
      <c r="SB682" s="802"/>
      <c r="SC682" s="802"/>
      <c r="SD682" s="802"/>
      <c r="SE682" s="802"/>
      <c r="SF682" s="802"/>
      <c r="SG682" s="802"/>
      <c r="SH682" s="802"/>
      <c r="SI682" s="802"/>
      <c r="SJ682" s="802"/>
      <c r="SK682" s="802"/>
      <c r="SL682" s="802"/>
      <c r="SM682" s="802"/>
      <c r="SN682" s="802"/>
      <c r="SO682" s="802"/>
      <c r="SP682" s="802"/>
      <c r="SQ682" s="802"/>
      <c r="SR682" s="802"/>
      <c r="SS682" s="802"/>
      <c r="ST682" s="802"/>
      <c r="SU682" s="802"/>
      <c r="SV682" s="802"/>
      <c r="SW682" s="802"/>
      <c r="SX682" s="802"/>
      <c r="SY682" s="802"/>
      <c r="SZ682" s="802"/>
      <c r="TA682" s="802"/>
      <c r="TB682" s="802"/>
      <c r="TC682" s="802"/>
      <c r="TD682" s="802"/>
      <c r="TE682" s="802"/>
      <c r="TF682" s="802"/>
      <c r="TG682" s="802"/>
      <c r="TH682" s="802"/>
      <c r="TI682" s="802"/>
      <c r="TJ682" s="802"/>
      <c r="TK682" s="802"/>
      <c r="TL682" s="802"/>
      <c r="TM682" s="802"/>
      <c r="TN682" s="802"/>
      <c r="TO682" s="802"/>
      <c r="TP682" s="802"/>
      <c r="TQ682" s="802"/>
      <c r="TR682" s="802"/>
      <c r="TS682" s="802"/>
      <c r="TT682" s="802"/>
      <c r="TU682" s="802"/>
      <c r="TV682" s="802"/>
      <c r="TW682" s="802"/>
      <c r="TX682" s="802"/>
      <c r="TY682" s="802"/>
      <c r="TZ682" s="802"/>
      <c r="UA682" s="802"/>
      <c r="UB682" s="802"/>
      <c r="UC682" s="802"/>
      <c r="UD682" s="802"/>
      <c r="UE682" s="802"/>
      <c r="UF682" s="802"/>
      <c r="UG682" s="802"/>
      <c r="UH682" s="802"/>
      <c r="UI682" s="802"/>
      <c r="UJ682" s="802"/>
      <c r="UK682" s="802"/>
      <c r="UL682" s="802"/>
      <c r="UM682" s="802"/>
      <c r="UN682" s="802"/>
      <c r="UO682" s="802"/>
      <c r="UP682" s="802"/>
      <c r="UQ682" s="802"/>
      <c r="UR682" s="802"/>
      <c r="US682" s="802"/>
      <c r="UT682" s="802"/>
      <c r="UU682" s="802"/>
      <c r="UV682" s="802"/>
      <c r="UW682" s="802"/>
      <c r="UX682" s="802"/>
      <c r="UY682" s="802"/>
      <c r="UZ682" s="802"/>
      <c r="VA682" s="802"/>
      <c r="VB682" s="802"/>
      <c r="VC682" s="802"/>
      <c r="VD682" s="802"/>
      <c r="VE682" s="802"/>
      <c r="VF682" s="802"/>
      <c r="VG682" s="802"/>
      <c r="VH682" s="802"/>
      <c r="VI682" s="802"/>
      <c r="VJ682" s="802"/>
      <c r="VK682" s="802"/>
      <c r="VL682" s="802"/>
      <c r="VM682" s="802"/>
      <c r="VN682" s="802"/>
      <c r="VO682" s="802"/>
      <c r="VP682" s="802"/>
      <c r="VQ682" s="802"/>
      <c r="VR682" s="802"/>
      <c r="VS682" s="802"/>
      <c r="VT682" s="802"/>
      <c r="VU682" s="802"/>
      <c r="VV682" s="802"/>
      <c r="VW682" s="802"/>
      <c r="VX682" s="802"/>
      <c r="VY682" s="802"/>
      <c r="VZ682" s="802"/>
      <c r="WA682" s="802"/>
      <c r="WB682" s="802"/>
      <c r="WC682" s="802"/>
      <c r="WD682" s="802"/>
      <c r="WE682" s="802"/>
      <c r="WF682" s="802"/>
      <c r="WG682" s="802"/>
      <c r="WH682" s="802"/>
      <c r="WI682" s="802"/>
      <c r="WJ682" s="802"/>
      <c r="WK682" s="802"/>
      <c r="WL682" s="802"/>
      <c r="WM682" s="802"/>
      <c r="WN682" s="802"/>
      <c r="WO682" s="802"/>
      <c r="WP682" s="802"/>
      <c r="WQ682" s="802"/>
      <c r="WR682" s="802"/>
      <c r="WS682" s="802"/>
      <c r="WT682" s="802"/>
      <c r="WU682" s="802"/>
      <c r="WV682" s="802"/>
      <c r="WW682" s="802"/>
      <c r="WX682" s="802"/>
      <c r="WY682" s="802"/>
      <c r="WZ682" s="802"/>
      <c r="XA682" s="802"/>
      <c r="XB682" s="802"/>
      <c r="XC682" s="802"/>
      <c r="XD682" s="802"/>
      <c r="XE682" s="802"/>
      <c r="XF682" s="802"/>
      <c r="XG682" s="802"/>
      <c r="XH682" s="802"/>
      <c r="XI682" s="802"/>
      <c r="XJ682" s="802"/>
      <c r="XK682" s="802"/>
      <c r="XL682" s="802"/>
      <c r="XM682" s="802"/>
      <c r="XN682" s="802"/>
      <c r="XO682" s="802"/>
      <c r="XP682" s="802"/>
      <c r="XQ682" s="802"/>
      <c r="XR682" s="802"/>
      <c r="XS682" s="802"/>
      <c r="XT682" s="802"/>
      <c r="XU682" s="802"/>
      <c r="XV682" s="802"/>
      <c r="XW682" s="802"/>
      <c r="XX682" s="802"/>
      <c r="XY682" s="802"/>
      <c r="XZ682" s="802"/>
      <c r="YA682" s="802"/>
      <c r="YB682" s="802"/>
      <c r="YC682" s="802"/>
      <c r="YD682" s="802"/>
      <c r="YE682" s="802"/>
      <c r="YF682" s="802"/>
      <c r="YG682" s="802"/>
      <c r="YH682" s="802"/>
      <c r="YI682" s="802"/>
      <c r="YJ682" s="802"/>
      <c r="YK682" s="802"/>
      <c r="YL682" s="802"/>
      <c r="YM682" s="802"/>
      <c r="YN682" s="802"/>
      <c r="YO682" s="802"/>
      <c r="YP682" s="802"/>
      <c r="YQ682" s="802"/>
      <c r="YR682" s="802"/>
      <c r="YS682" s="802"/>
      <c r="YT682" s="802"/>
      <c r="YU682" s="802"/>
      <c r="YV682" s="802"/>
      <c r="YW682" s="802"/>
      <c r="YX682" s="802"/>
      <c r="YY682" s="802"/>
      <c r="YZ682" s="802"/>
      <c r="ZA682" s="802"/>
      <c r="ZB682" s="802"/>
      <c r="ZC682" s="802"/>
      <c r="ZD682" s="802"/>
      <c r="ZE682" s="802"/>
      <c r="ZF682" s="802"/>
      <c r="ZG682" s="802"/>
      <c r="ZH682" s="802"/>
      <c r="ZI682" s="802"/>
      <c r="ZJ682" s="802"/>
      <c r="ZK682" s="802"/>
      <c r="ZL682" s="802"/>
      <c r="ZM682" s="802"/>
      <c r="ZN682" s="802"/>
      <c r="ZO682" s="802"/>
      <c r="ZP682" s="802"/>
      <c r="ZQ682" s="802"/>
      <c r="ZR682" s="802"/>
      <c r="ZS682" s="802"/>
      <c r="ZT682" s="802"/>
      <c r="ZU682" s="802"/>
      <c r="ZV682" s="802"/>
      <c r="ZW682" s="802"/>
      <c r="ZX682" s="802"/>
      <c r="ZY682" s="802"/>
      <c r="ZZ682" s="802"/>
      <c r="AAA682" s="802"/>
      <c r="AAB682" s="802"/>
      <c r="AAC682" s="802"/>
      <c r="AAD682" s="802"/>
      <c r="AAE682" s="802"/>
      <c r="AAF682" s="802"/>
      <c r="AAG682" s="802"/>
      <c r="AAH682" s="802"/>
      <c r="AAI682" s="802"/>
      <c r="AAJ682" s="802"/>
      <c r="AAK682" s="802"/>
      <c r="AAL682" s="802"/>
      <c r="AAM682" s="802"/>
      <c r="AAN682" s="802"/>
      <c r="AAO682" s="802"/>
      <c r="AAP682" s="802"/>
      <c r="AAQ682" s="802"/>
      <c r="AAR682" s="802"/>
      <c r="AAS682" s="802"/>
      <c r="AAT682" s="802"/>
      <c r="AAU682" s="802"/>
      <c r="AAV682" s="802"/>
      <c r="AAW682" s="802"/>
      <c r="AAX682" s="802"/>
      <c r="AAY682" s="802"/>
      <c r="AAZ682" s="802"/>
      <c r="ABA682" s="802"/>
      <c r="ABB682" s="802"/>
      <c r="ABC682" s="802"/>
      <c r="ABD682" s="802"/>
      <c r="ABE682" s="802"/>
      <c r="ABF682" s="802"/>
      <c r="ABG682" s="802"/>
      <c r="ABH682" s="802"/>
      <c r="ABI682" s="802"/>
      <c r="ABJ682" s="802"/>
      <c r="ABK682" s="802"/>
      <c r="ABL682" s="802"/>
      <c r="ABM682" s="802"/>
      <c r="ABN682" s="802"/>
      <c r="ABO682" s="802"/>
      <c r="ABP682" s="802"/>
      <c r="ABQ682" s="802"/>
      <c r="ABR682" s="802"/>
      <c r="ABS682" s="802"/>
      <c r="ABT682" s="802"/>
      <c r="ABU682" s="802"/>
      <c r="ABV682" s="802"/>
      <c r="ABW682" s="802"/>
      <c r="ABX682" s="802"/>
      <c r="ABY682" s="802"/>
      <c r="ABZ682" s="802"/>
      <c r="ACA682" s="802"/>
      <c r="ACB682" s="802"/>
      <c r="ACC682" s="802"/>
      <c r="ACD682" s="802"/>
      <c r="ACE682" s="802"/>
      <c r="ACF682" s="802"/>
      <c r="ACG682" s="802"/>
      <c r="ACH682" s="802"/>
      <c r="ACI682" s="802"/>
      <c r="ACJ682" s="802"/>
      <c r="ACK682" s="802"/>
      <c r="ACL682" s="802"/>
      <c r="ACM682" s="802"/>
      <c r="ACN682" s="802"/>
      <c r="ACO682" s="802"/>
      <c r="ACP682" s="802"/>
      <c r="ACQ682" s="802"/>
      <c r="ACR682" s="802"/>
      <c r="ACS682" s="802"/>
      <c r="ACT682" s="802"/>
      <c r="ACU682" s="802"/>
      <c r="ACV682" s="802"/>
      <c r="ACW682" s="802"/>
      <c r="ACX682" s="802"/>
      <c r="ACY682" s="802"/>
      <c r="ACZ682" s="802"/>
      <c r="ADA682" s="802"/>
      <c r="ADB682" s="802"/>
      <c r="ADC682" s="802"/>
      <c r="ADD682" s="802"/>
      <c r="ADE682" s="802"/>
      <c r="ADF682" s="802"/>
      <c r="ADG682" s="802"/>
      <c r="ADH682" s="802"/>
      <c r="ADI682" s="802"/>
      <c r="ADJ682" s="802"/>
      <c r="ADK682" s="802"/>
      <c r="ADL682" s="802"/>
      <c r="ADM682" s="802"/>
      <c r="ADN682" s="802"/>
      <c r="ADO682" s="802"/>
      <c r="ADP682" s="802"/>
      <c r="ADQ682" s="802"/>
      <c r="ADR682" s="802"/>
      <c r="ADS682" s="802"/>
      <c r="ADT682" s="802"/>
      <c r="ADU682" s="802"/>
      <c r="ADV682" s="802"/>
      <c r="ADW682" s="802"/>
      <c r="ADX682" s="802"/>
      <c r="ADY682" s="802"/>
      <c r="ADZ682" s="802"/>
      <c r="AEA682" s="802"/>
      <c r="AEB682" s="802"/>
      <c r="AEC682" s="802"/>
      <c r="AED682" s="802"/>
      <c r="AEE682" s="802"/>
      <c r="AEF682" s="802"/>
      <c r="AEG682" s="802"/>
      <c r="AEH682" s="802"/>
      <c r="AEI682" s="802"/>
      <c r="AEJ682" s="802"/>
      <c r="AEK682" s="802"/>
      <c r="AEL682" s="802"/>
      <c r="AEM682" s="802"/>
      <c r="AEN682" s="802"/>
      <c r="AEO682" s="802"/>
      <c r="AEP682" s="802"/>
      <c r="AEQ682" s="802"/>
      <c r="AER682" s="802"/>
      <c r="AES682" s="802"/>
      <c r="AET682" s="802"/>
      <c r="AEU682" s="802"/>
      <c r="AEV682" s="802"/>
      <c r="AEW682" s="802"/>
      <c r="AEX682" s="802"/>
      <c r="AEY682" s="802"/>
      <c r="AEZ682" s="802"/>
      <c r="AFA682" s="802"/>
      <c r="AFB682" s="802"/>
      <c r="AFC682" s="802"/>
      <c r="AFD682" s="802"/>
      <c r="AFE682" s="802"/>
      <c r="AFF682" s="802"/>
      <c r="AFG682" s="802"/>
      <c r="AFH682" s="802"/>
      <c r="AFI682" s="802"/>
      <c r="AFJ682" s="802"/>
      <c r="AFK682" s="802"/>
      <c r="AFL682" s="802"/>
      <c r="AFM682" s="802"/>
      <c r="AFN682" s="802"/>
      <c r="AFO682" s="802"/>
      <c r="AFP682" s="802"/>
      <c r="AFQ682" s="802"/>
      <c r="AFR682" s="802"/>
      <c r="AFS682" s="802"/>
      <c r="AFT682" s="802"/>
      <c r="AFU682" s="802"/>
      <c r="AFV682" s="802"/>
      <c r="AFW682" s="802"/>
      <c r="AFX682" s="802"/>
      <c r="AFY682" s="802"/>
      <c r="AFZ682" s="802"/>
      <c r="AGA682" s="802"/>
      <c r="AGB682" s="802"/>
      <c r="AGC682" s="802"/>
      <c r="AGD682" s="802"/>
      <c r="AGE682" s="802"/>
      <c r="AGF682" s="802"/>
      <c r="AGG682" s="802"/>
      <c r="AGH682" s="802"/>
      <c r="AGI682" s="802"/>
      <c r="AGJ682" s="802"/>
      <c r="AGK682" s="802"/>
      <c r="AGL682" s="802"/>
      <c r="AGM682" s="802"/>
      <c r="AGN682" s="802"/>
      <c r="AGO682" s="802"/>
      <c r="AGP682" s="802"/>
      <c r="AGQ682" s="802"/>
      <c r="AGR682" s="802"/>
      <c r="AGS682" s="802"/>
      <c r="AGT682" s="802"/>
      <c r="AGU682" s="802"/>
      <c r="AGV682" s="802"/>
      <c r="AGW682" s="802"/>
      <c r="AGX682" s="802"/>
      <c r="AGY682" s="802"/>
      <c r="AGZ682" s="802"/>
      <c r="AHA682" s="802"/>
      <c r="AHB682" s="802"/>
      <c r="AHC682" s="802"/>
      <c r="AHD682" s="802"/>
      <c r="AHE682" s="802"/>
      <c r="AHF682" s="802"/>
      <c r="AHG682" s="802"/>
      <c r="AHH682" s="802"/>
      <c r="AHI682" s="802"/>
      <c r="AHJ682" s="802"/>
      <c r="AHK682" s="802"/>
      <c r="AHL682" s="802"/>
      <c r="AHM682" s="802"/>
      <c r="AHN682" s="802"/>
      <c r="AHO682" s="802"/>
      <c r="AHP682" s="802"/>
      <c r="AHQ682" s="802"/>
      <c r="AHR682" s="802"/>
      <c r="AHS682" s="802"/>
      <c r="AHT682" s="802"/>
      <c r="AHU682" s="802"/>
      <c r="AHV682" s="802"/>
      <c r="AHW682" s="802"/>
      <c r="AHX682" s="802"/>
      <c r="AHY682" s="802"/>
      <c r="AHZ682" s="802"/>
      <c r="AIA682" s="802"/>
      <c r="AIB682" s="802"/>
      <c r="AIC682" s="802"/>
      <c r="AID682" s="802"/>
      <c r="AIE682" s="802"/>
      <c r="AIF682" s="802"/>
      <c r="AIG682" s="802"/>
      <c r="AIH682" s="802"/>
      <c r="AII682" s="802"/>
      <c r="AIJ682" s="802"/>
      <c r="AIK682" s="793"/>
      <c r="AIL682" s="793"/>
      <c r="AIM682" s="793"/>
      <c r="AIN682" s="793"/>
      <c r="AIO682" s="793"/>
      <c r="AIP682" s="793"/>
      <c r="AIQ682" s="793"/>
      <c r="AIR682" s="793"/>
      <c r="AIS682" s="793"/>
      <c r="AIT682" s="793"/>
      <c r="AIU682" s="793"/>
      <c r="AIV682" s="793"/>
      <c r="AIW682" s="793"/>
      <c r="AIX682" s="793"/>
      <c r="AIY682" s="793"/>
      <c r="AIZ682" s="793"/>
      <c r="AJA682" s="793"/>
      <c r="AJB682" s="793"/>
      <c r="AJC682" s="793"/>
      <c r="AJD682" s="793"/>
      <c r="AJE682" s="793"/>
      <c r="AJF682" s="793"/>
      <c r="AJG682" s="793"/>
      <c r="AJH682" s="793"/>
      <c r="AJI682" s="793"/>
      <c r="AJJ682" s="793"/>
      <c r="AJK682" s="793"/>
      <c r="AJL682" s="793"/>
      <c r="AJM682" s="793"/>
      <c r="AJN682" s="793"/>
      <c r="AJO682" s="793"/>
      <c r="AJP682" s="793"/>
      <c r="AJQ682" s="793"/>
      <c r="AJR682" s="793"/>
      <c r="AJS682" s="793"/>
      <c r="AJT682" s="793"/>
      <c r="AJU682" s="793"/>
      <c r="AJV682" s="793"/>
      <c r="AJW682" s="793"/>
      <c r="AJX682" s="793"/>
      <c r="AJY682" s="793"/>
      <c r="AJZ682" s="793"/>
      <c r="AKA682" s="793"/>
      <c r="AKB682" s="793"/>
      <c r="AKC682" s="793"/>
      <c r="AKD682" s="793"/>
      <c r="AKE682" s="793"/>
      <c r="AKF682" s="793"/>
      <c r="AKG682" s="793"/>
      <c r="AKH682" s="793"/>
      <c r="AKI682" s="793"/>
      <c r="AKJ682" s="793"/>
      <c r="AKK682" s="793"/>
      <c r="AKL682" s="793"/>
      <c r="AKM682" s="793"/>
      <c r="AKN682" s="793"/>
      <c r="AKO682" s="793"/>
      <c r="AKP682" s="793"/>
      <c r="AKQ682" s="793"/>
      <c r="AKR682" s="793"/>
      <c r="AKS682" s="793"/>
      <c r="AKT682" s="793"/>
      <c r="AKU682" s="793"/>
      <c r="AKV682" s="793"/>
      <c r="AKW682" s="793"/>
      <c r="AKX682" s="793"/>
      <c r="AKY682" s="793"/>
      <c r="AKZ682" s="793"/>
      <c r="ALA682" s="793"/>
      <c r="ALB682" s="793"/>
      <c r="ALC682" s="793"/>
      <c r="ALD682" s="793"/>
      <c r="ALE682" s="793"/>
      <c r="ALF682" s="793"/>
      <c r="ALG682" s="793"/>
      <c r="ALH682" s="793"/>
      <c r="ALI682" s="793"/>
      <c r="ALJ682" s="793"/>
      <c r="ALK682" s="793"/>
      <c r="ALL682" s="793"/>
      <c r="ALM682" s="793"/>
      <c r="ALN682" s="793"/>
      <c r="ALO682" s="793"/>
      <c r="ALP682" s="793"/>
      <c r="ALQ682" s="793"/>
      <c r="ALR682" s="793"/>
      <c r="ALS682" s="793"/>
      <c r="ALT682" s="793"/>
      <c r="ALU682" s="793"/>
      <c r="ALV682" s="793"/>
      <c r="ALW682" s="793"/>
      <c r="ALX682" s="793"/>
      <c r="ALY682" s="793"/>
      <c r="ALZ682" s="793"/>
      <c r="AMA682" s="793"/>
      <c r="AMB682" s="793"/>
      <c r="AMC682" s="793"/>
      <c r="AMD682" s="793"/>
      <c r="AME682" s="793"/>
      <c r="AMF682" s="793"/>
      <c r="AMG682" s="793"/>
      <c r="AMH682" s="793"/>
      <c r="AMI682" s="793"/>
      <c r="AMJ682" s="793"/>
      <c r="AMK682" s="793"/>
      <c r="AML682" s="793"/>
      <c r="AMM682" s="793"/>
      <c r="AMN682" s="793"/>
      <c r="AMO682" s="793"/>
      <c r="AMP682" s="793"/>
      <c r="AMQ682" s="793"/>
      <c r="AMR682" s="793"/>
      <c r="AMS682" s="793"/>
      <c r="AMT682" s="793"/>
      <c r="AMU682" s="793"/>
      <c r="AMV682" s="793"/>
      <c r="AMW682" s="793"/>
      <c r="AMX682" s="793"/>
      <c r="AMY682" s="793"/>
      <c r="AMZ682" s="793"/>
      <c r="ANA682" s="793"/>
      <c r="ANB682" s="793"/>
      <c r="ANC682" s="793"/>
      <c r="AND682" s="793"/>
      <c r="ANE682" s="793"/>
      <c r="ANF682" s="793"/>
      <c r="ANG682" s="793"/>
      <c r="ANH682" s="793"/>
      <c r="ANI682" s="793"/>
      <c r="ANJ682" s="793"/>
      <c r="ANK682" s="793"/>
      <c r="ANL682" s="793"/>
      <c r="ANM682" s="793"/>
      <c r="ANN682" s="793"/>
      <c r="ANO682" s="793"/>
      <c r="ANP682" s="793"/>
      <c r="ANQ682" s="793"/>
      <c r="ANR682" s="793"/>
      <c r="ANS682" s="793"/>
      <c r="ANT682" s="793"/>
      <c r="ANU682" s="793"/>
      <c r="ANV682" s="793"/>
      <c r="ANW682" s="793"/>
      <c r="ANX682" s="793"/>
      <c r="ANY682" s="793"/>
      <c r="ANZ682" s="793"/>
      <c r="AOA682" s="793"/>
      <c r="AOB682" s="793"/>
      <c r="AOC682" s="793"/>
      <c r="AOD682" s="793"/>
      <c r="AOE682" s="793"/>
      <c r="AOF682" s="793"/>
      <c r="AOG682" s="793"/>
      <c r="AOH682" s="793"/>
      <c r="AOI682" s="793"/>
      <c r="AOJ682" s="793"/>
      <c r="AOK682" s="793"/>
      <c r="AOL682" s="793"/>
      <c r="AOM682" s="793"/>
      <c r="AON682" s="793"/>
      <c r="AOO682" s="793"/>
      <c r="AOP682" s="793"/>
      <c r="AOQ682" s="793"/>
      <c r="AOR682" s="793"/>
      <c r="AOS682" s="793"/>
      <c r="AOT682" s="793"/>
      <c r="AOU682" s="793"/>
      <c r="AOV682" s="793"/>
      <c r="AOW682" s="793"/>
      <c r="AOX682" s="793"/>
      <c r="AOY682" s="793"/>
      <c r="AOZ682" s="793"/>
      <c r="APA682" s="793"/>
      <c r="APB682" s="793"/>
      <c r="APC682" s="793"/>
      <c r="APD682" s="793"/>
      <c r="APE682" s="793"/>
      <c r="APF682" s="793"/>
      <c r="APG682" s="793"/>
      <c r="APH682" s="793"/>
      <c r="API682" s="793"/>
      <c r="APJ682" s="793"/>
      <c r="APK682" s="793"/>
      <c r="APL682" s="793"/>
      <c r="APM682" s="793"/>
      <c r="APN682" s="793"/>
      <c r="APO682" s="793"/>
      <c r="APP682" s="793"/>
      <c r="APQ682" s="793"/>
      <c r="APR682" s="793"/>
      <c r="APS682" s="793"/>
      <c r="APT682" s="793"/>
      <c r="APU682" s="793"/>
      <c r="APV682" s="793"/>
      <c r="APW682" s="793"/>
      <c r="APX682" s="793"/>
      <c r="APY682" s="793"/>
      <c r="APZ682" s="793"/>
      <c r="AQA682" s="793"/>
      <c r="AQB682" s="793"/>
      <c r="AQC682" s="793"/>
      <c r="AQD682" s="793"/>
      <c r="AQE682" s="802"/>
      <c r="AQF682" s="802"/>
      <c r="AQG682" s="802"/>
      <c r="AQH682" s="802"/>
      <c r="AQI682" s="802"/>
      <c r="AQJ682" s="802"/>
      <c r="AQK682" s="802"/>
      <c r="AQL682" s="802"/>
      <c r="AQM682" s="802"/>
      <c r="AQN682" s="802"/>
      <c r="AQO682" s="802"/>
      <c r="AQP682" s="802"/>
      <c r="AQQ682" s="802"/>
      <c r="AQR682" s="802"/>
      <c r="AQS682" s="802"/>
      <c r="AQT682" s="802"/>
      <c r="AQU682" s="802"/>
      <c r="AQV682" s="802"/>
      <c r="AQW682" s="802"/>
      <c r="AQX682" s="802"/>
      <c r="AQY682" s="802"/>
      <c r="AQZ682" s="802"/>
      <c r="ARA682" s="802"/>
      <c r="ARB682" s="802"/>
      <c r="ARC682" s="802"/>
      <c r="ARD682" s="802"/>
      <c r="ARE682" s="802"/>
      <c r="ARF682" s="802"/>
      <c r="ARG682" s="802"/>
      <c r="ARH682" s="802"/>
      <c r="ARI682" s="802"/>
      <c r="ARJ682" s="802"/>
      <c r="ARK682" s="802"/>
      <c r="ARL682" s="802"/>
      <c r="ARM682" s="802"/>
      <c r="ARN682" s="802"/>
      <c r="ARO682" s="802"/>
      <c r="ARP682" s="802"/>
      <c r="ARQ682" s="802"/>
      <c r="ARR682" s="802"/>
      <c r="ARS682" s="802"/>
      <c r="ART682" s="802"/>
      <c r="ARU682" s="802"/>
      <c r="ARV682" s="802"/>
      <c r="ARW682" s="802"/>
      <c r="ARX682" s="802"/>
      <c r="ARY682" s="802"/>
      <c r="ARZ682" s="802"/>
      <c r="ASA682" s="802"/>
      <c r="ASB682" s="802"/>
      <c r="ASC682" s="802"/>
      <c r="ASD682" s="802"/>
      <c r="ASE682" s="802"/>
      <c r="ASF682" s="802"/>
      <c r="ASG682" s="802"/>
      <c r="ASH682" s="802"/>
      <c r="ASI682" s="802"/>
      <c r="ASJ682" s="802"/>
      <c r="ASK682" s="802"/>
      <c r="ASL682" s="802"/>
      <c r="ASM682" s="793"/>
      <c r="ASN682" s="793"/>
      <c r="ASO682" s="793"/>
      <c r="ASP682" s="793"/>
      <c r="ASQ682" s="793"/>
      <c r="ASR682" s="793"/>
      <c r="ASS682" s="793"/>
      <c r="AST682" s="793"/>
      <c r="ASU682" s="793"/>
      <c r="ASV682" s="793"/>
      <c r="ASW682" s="793"/>
      <c r="ASX682" s="793"/>
      <c r="ASY682" s="793"/>
      <c r="ASZ682" s="793"/>
      <c r="ATA682" s="793"/>
      <c r="ATB682" s="793"/>
      <c r="ATC682" s="793"/>
      <c r="ATD682" s="793"/>
      <c r="ATE682" s="793"/>
      <c r="ATF682" s="793"/>
      <c r="ATG682" s="793"/>
      <c r="ATH682" s="793"/>
      <c r="ATI682" s="793"/>
      <c r="ATJ682" s="793"/>
      <c r="ATK682" s="793"/>
      <c r="ATL682" s="793"/>
      <c r="ATM682" s="793"/>
      <c r="ATN682" s="793"/>
      <c r="ATO682" s="793"/>
      <c r="ATP682" s="793"/>
      <c r="ATQ682" s="609"/>
      <c r="ATS682"/>
      <c r="ATT682"/>
      <c r="ATU682"/>
      <c r="ATZ682" s="609"/>
      <c r="AUB682" s="648"/>
      <c r="AUC682" s="692" t="str">
        <f>IF(F28&gt;=10000000000,ROUNDDOWN(RIGHT(F28,11)/10000000000,0),"")</f>
        <v/>
      </c>
      <c r="AUD682" s="692" t="str">
        <f>IF(F28&gt;=1000000000,ROUNDDOWN(RIGHT(F28,10)/1000000000,0),"")</f>
        <v/>
      </c>
      <c r="AUE682" s="693" t="str">
        <f>IF(F28&gt;=100000000,ROUNDDOWN(RIGHT(F28,9)/100000000,0),"")</f>
        <v/>
      </c>
      <c r="AUF682" s="693" t="str">
        <f>IF(F28&gt;=10000000,ROUNDDOWN(RIGHT(F28,8)/10000000,0),"")</f>
        <v/>
      </c>
      <c r="AUG682" s="693" t="str">
        <f>IF(F28&gt;=1000000,ROUNDDOWN(RIGHT(F28,7)/1000000,0),"")</f>
        <v/>
      </c>
      <c r="AUH682" s="694" t="str">
        <f>IF(F28&gt;=100000,ROUNDDOWN(RIGHT(F28,6)/100000,0),"")</f>
        <v/>
      </c>
      <c r="AUI682" s="694" t="str">
        <f>IF(F28&gt;=10000,ROUNDDOWN(RIGHT(F28,5)/10000,0),"")</f>
        <v/>
      </c>
      <c r="AUJ682" s="694" t="str">
        <f>IF(F28&gt;=1000,ROUNDDOWN(RIGHT(F28,4)/1000,0),"")</f>
        <v/>
      </c>
      <c r="AUK682" s="695" t="str">
        <f>IF(F28&gt;=100,ROUNDDOWN(RIGHT(F28,3)/100,0),"")</f>
        <v/>
      </c>
      <c r="AUL682" s="695" t="str">
        <f>IF(F28&gt;=10,ROUNDDOWN(RIGHT(F28,2)/10,0),"")</f>
        <v/>
      </c>
      <c r="AUM682" s="695" t="str">
        <f t="shared" si="1"/>
        <v/>
      </c>
      <c r="AUN682" s="658"/>
      <c r="AUY682" s="83"/>
      <c r="AVI682" s="609"/>
      <c r="AZS682" s="609"/>
    </row>
    <row r="683" spans="21:1371" s="178" customFormat="1" ht="13.5">
      <c r="U683" s="781"/>
      <c r="V683" s="781"/>
      <c r="W683" s="781"/>
      <c r="AS683" s="802"/>
      <c r="AT683" s="802"/>
      <c r="AU683" s="802"/>
      <c r="AV683" s="802"/>
      <c r="AW683" s="802"/>
      <c r="AX683" s="802"/>
      <c r="AY683" s="802"/>
      <c r="AZ683" s="802"/>
      <c r="BA683" s="802"/>
      <c r="BB683" s="802"/>
      <c r="BC683" s="802"/>
      <c r="BD683" s="802"/>
      <c r="BE683" s="802"/>
      <c r="BF683" s="802"/>
      <c r="BG683" s="802"/>
      <c r="BH683" s="802"/>
      <c r="BI683" s="802"/>
      <c r="BJ683" s="802"/>
      <c r="BK683" s="802"/>
      <c r="BL683" s="802"/>
      <c r="BM683" s="802"/>
      <c r="BN683" s="802"/>
      <c r="BO683" s="802"/>
      <c r="BP683" s="802"/>
      <c r="BQ683" s="802"/>
      <c r="BR683" s="802"/>
      <c r="BS683" s="802"/>
      <c r="BT683" s="802"/>
      <c r="BU683" s="802"/>
      <c r="BV683" s="802"/>
      <c r="BW683" s="802"/>
      <c r="BX683" s="802"/>
      <c r="BY683" s="802"/>
      <c r="BZ683" s="802"/>
      <c r="CA683" s="802"/>
      <c r="CB683" s="802"/>
      <c r="CC683" s="802"/>
      <c r="CD683" s="802"/>
      <c r="CE683" s="802"/>
      <c r="CF683" s="802"/>
      <c r="CG683" s="802"/>
      <c r="CH683" s="802"/>
      <c r="CI683" s="802"/>
      <c r="CJ683" s="802"/>
      <c r="CK683" s="802"/>
      <c r="CL683" s="802"/>
      <c r="CM683" s="802"/>
      <c r="CN683" s="802"/>
      <c r="CO683" s="802"/>
      <c r="CP683" s="802"/>
      <c r="CQ683" s="802"/>
      <c r="CR683" s="802"/>
      <c r="CS683" s="802"/>
      <c r="CT683" s="802"/>
      <c r="CU683" s="802"/>
      <c r="CV683" s="802"/>
      <c r="CW683" s="802"/>
      <c r="CX683" s="802"/>
      <c r="CY683" s="802"/>
      <c r="CZ683" s="802"/>
      <c r="DA683" s="802"/>
      <c r="DB683" s="802"/>
      <c r="DC683" s="802"/>
      <c r="DD683" s="802"/>
      <c r="DE683" s="802"/>
      <c r="DF683" s="802"/>
      <c r="DG683" s="802"/>
      <c r="DH683" s="802"/>
      <c r="DI683" s="802"/>
      <c r="DJ683" s="802"/>
      <c r="DK683" s="802"/>
      <c r="DL683" s="802"/>
      <c r="DM683" s="802"/>
      <c r="DN683" s="802"/>
      <c r="DO683" s="802"/>
      <c r="DP683" s="802"/>
      <c r="DQ683" s="802"/>
      <c r="DR683" s="802"/>
      <c r="DS683" s="802"/>
      <c r="DT683" s="802"/>
      <c r="DU683" s="802"/>
      <c r="DV683" s="802"/>
      <c r="DW683" s="802"/>
      <c r="DX683" s="802"/>
      <c r="DY683" s="802"/>
      <c r="DZ683" s="802"/>
      <c r="EA683" s="802"/>
      <c r="EB683" s="802"/>
      <c r="EC683" s="802"/>
      <c r="ED683" s="802"/>
      <c r="EE683" s="802"/>
      <c r="EF683" s="802"/>
      <c r="EG683" s="802"/>
      <c r="EH683" s="802"/>
      <c r="EI683" s="802"/>
      <c r="EJ683" s="802"/>
      <c r="EK683" s="802"/>
      <c r="EL683" s="802"/>
      <c r="EM683" s="802"/>
      <c r="EN683" s="802"/>
      <c r="EO683" s="802"/>
      <c r="EP683" s="802"/>
      <c r="EQ683" s="802"/>
      <c r="ER683" s="802"/>
      <c r="ES683" s="802"/>
      <c r="ET683" s="802"/>
      <c r="EU683" s="802"/>
      <c r="EV683" s="802"/>
      <c r="EW683" s="802"/>
      <c r="EX683" s="802"/>
      <c r="EY683" s="802"/>
      <c r="EZ683" s="802"/>
      <c r="FA683" s="802"/>
      <c r="FB683" s="802"/>
      <c r="FC683" s="802"/>
      <c r="FD683" s="802"/>
      <c r="FE683" s="802"/>
      <c r="FF683" s="802"/>
      <c r="FG683" s="802"/>
      <c r="FH683" s="802"/>
      <c r="FI683" s="802"/>
      <c r="FJ683" s="802"/>
      <c r="FK683" s="802"/>
      <c r="FL683" s="802"/>
      <c r="FM683" s="802"/>
      <c r="FN683" s="802"/>
      <c r="FO683" s="802"/>
      <c r="FP683" s="802"/>
      <c r="FQ683" s="802"/>
      <c r="FR683" s="802"/>
      <c r="FS683" s="802"/>
      <c r="FT683" s="802"/>
      <c r="FU683" s="802"/>
      <c r="FV683" s="802"/>
      <c r="FW683" s="802"/>
      <c r="FX683" s="802"/>
      <c r="FY683" s="802"/>
      <c r="FZ683" s="802"/>
      <c r="GA683" s="802"/>
      <c r="GB683" s="802"/>
      <c r="GC683" s="802"/>
      <c r="GD683" s="802"/>
      <c r="GE683" s="802"/>
      <c r="GF683" s="802"/>
      <c r="GG683" s="802"/>
      <c r="GH683" s="802"/>
      <c r="GI683" s="802"/>
      <c r="GJ683" s="802"/>
      <c r="GK683" s="802"/>
      <c r="GL683" s="802"/>
      <c r="GM683" s="802"/>
      <c r="GN683" s="802"/>
      <c r="GO683" s="802"/>
      <c r="GP683" s="802"/>
      <c r="GQ683" s="802"/>
      <c r="GR683" s="802"/>
      <c r="GS683" s="802"/>
      <c r="GT683" s="802"/>
      <c r="GU683" s="802"/>
      <c r="GV683" s="802"/>
      <c r="GW683" s="802"/>
      <c r="GX683" s="802"/>
      <c r="GY683" s="802"/>
      <c r="GZ683" s="802"/>
      <c r="HA683" s="802"/>
      <c r="HB683" s="802"/>
      <c r="HC683" s="802"/>
      <c r="HD683" s="802"/>
      <c r="HE683" s="802"/>
      <c r="HF683" s="802"/>
      <c r="HG683" s="802"/>
      <c r="HH683" s="802"/>
      <c r="HI683" s="802"/>
      <c r="HJ683" s="802"/>
      <c r="HK683" s="802"/>
      <c r="HL683" s="802"/>
      <c r="HM683" s="802"/>
      <c r="HN683" s="802"/>
      <c r="HO683" s="802"/>
      <c r="HP683" s="802"/>
      <c r="HQ683" s="802"/>
      <c r="HR683" s="802"/>
      <c r="HS683" s="802"/>
      <c r="HT683" s="802"/>
      <c r="HU683" s="802"/>
      <c r="HV683" s="802"/>
      <c r="HW683" s="802"/>
      <c r="HX683" s="802"/>
      <c r="HY683" s="802"/>
      <c r="HZ683" s="802"/>
      <c r="IA683" s="802"/>
      <c r="IB683" s="802"/>
      <c r="IC683" s="802"/>
      <c r="ID683" s="802"/>
      <c r="IE683" s="802"/>
      <c r="IF683" s="802"/>
      <c r="IG683" s="802"/>
      <c r="IH683" s="802"/>
      <c r="II683" s="802"/>
      <c r="IJ683" s="802"/>
      <c r="IK683" s="802"/>
      <c r="IL683" s="802"/>
      <c r="IM683" s="802"/>
      <c r="IN683" s="802"/>
      <c r="IO683" s="802"/>
      <c r="IP683" s="802"/>
      <c r="IQ683" s="802"/>
      <c r="IR683" s="802"/>
      <c r="IS683" s="802"/>
      <c r="IT683" s="802"/>
      <c r="IU683" s="802"/>
      <c r="IV683" s="802"/>
      <c r="IW683" s="802"/>
      <c r="IX683" s="802"/>
      <c r="IY683" s="802"/>
      <c r="IZ683" s="802"/>
      <c r="JA683" s="802"/>
      <c r="JB683" s="802"/>
      <c r="JC683" s="802"/>
      <c r="JD683" s="802"/>
      <c r="JE683" s="802"/>
      <c r="JF683" s="802"/>
      <c r="JG683" s="802"/>
      <c r="JH683" s="802"/>
      <c r="JI683" s="802"/>
      <c r="JJ683" s="802"/>
      <c r="JK683" s="802"/>
      <c r="JL683" s="802"/>
      <c r="JM683" s="802"/>
      <c r="JN683" s="802"/>
      <c r="JO683" s="802"/>
      <c r="JP683" s="802"/>
      <c r="JQ683" s="802"/>
      <c r="JR683" s="802"/>
      <c r="JS683" s="802"/>
      <c r="JT683" s="802"/>
      <c r="JU683" s="802"/>
      <c r="JV683" s="802"/>
      <c r="JW683" s="802"/>
      <c r="JX683" s="802"/>
      <c r="JY683" s="802"/>
      <c r="JZ683" s="802"/>
      <c r="KA683" s="802"/>
      <c r="KB683" s="802"/>
      <c r="KC683" s="802"/>
      <c r="KD683" s="802"/>
      <c r="KE683" s="802"/>
      <c r="KF683" s="802"/>
      <c r="KG683" s="802"/>
      <c r="KH683" s="802"/>
      <c r="KI683" s="802"/>
      <c r="KJ683" s="802"/>
      <c r="KK683" s="802"/>
      <c r="KL683" s="802"/>
      <c r="KM683" s="802"/>
      <c r="KN683" s="802"/>
      <c r="KO683" s="802"/>
      <c r="KP683" s="802"/>
      <c r="KQ683" s="802"/>
      <c r="KR683" s="802"/>
      <c r="KS683" s="802"/>
      <c r="KT683" s="802"/>
      <c r="KU683" s="802"/>
      <c r="KV683" s="802"/>
      <c r="KW683" s="802"/>
      <c r="KX683" s="802"/>
      <c r="KY683" s="802"/>
      <c r="KZ683" s="802"/>
      <c r="LA683" s="802"/>
      <c r="LB683" s="802"/>
      <c r="LC683" s="802"/>
      <c r="LD683" s="802"/>
      <c r="LE683" s="802"/>
      <c r="LF683" s="802"/>
      <c r="LG683" s="802"/>
      <c r="LH683" s="802"/>
      <c r="LI683" s="802"/>
      <c r="LJ683" s="802"/>
      <c r="LK683" s="802"/>
      <c r="LL683" s="802"/>
      <c r="LM683" s="802"/>
      <c r="LN683" s="802"/>
      <c r="LO683" s="802"/>
      <c r="LP683" s="802"/>
      <c r="LQ683" s="802"/>
      <c r="LR683" s="802"/>
      <c r="LS683" s="802"/>
      <c r="LT683" s="802"/>
      <c r="LU683" s="802"/>
      <c r="LV683" s="802"/>
      <c r="LW683" s="802"/>
      <c r="LX683" s="802"/>
      <c r="LY683" s="802"/>
      <c r="LZ683" s="802"/>
      <c r="MA683" s="802"/>
      <c r="MB683" s="802"/>
      <c r="MC683" s="802"/>
      <c r="MD683" s="802"/>
      <c r="ME683" s="802"/>
      <c r="MF683" s="802"/>
      <c r="MG683" s="802"/>
      <c r="MH683" s="802"/>
      <c r="MI683" s="802"/>
      <c r="MJ683" s="802"/>
      <c r="MK683" s="802"/>
      <c r="ML683" s="802"/>
      <c r="MM683" s="802"/>
      <c r="MN683" s="802"/>
      <c r="MO683" s="802"/>
      <c r="MP683" s="802"/>
      <c r="MQ683" s="802"/>
      <c r="MR683" s="802"/>
      <c r="MS683" s="802"/>
      <c r="MT683" s="802"/>
      <c r="MU683" s="802"/>
      <c r="MV683" s="802"/>
      <c r="MW683" s="802"/>
      <c r="MX683" s="802"/>
      <c r="MY683" s="802"/>
      <c r="MZ683" s="802"/>
      <c r="NA683" s="802"/>
      <c r="NB683" s="802"/>
      <c r="NC683" s="802"/>
      <c r="ND683" s="802"/>
      <c r="NE683" s="802"/>
      <c r="NF683" s="802"/>
      <c r="NG683" s="802"/>
      <c r="NH683" s="802"/>
      <c r="NI683" s="802"/>
      <c r="NJ683" s="802"/>
      <c r="NK683" s="802"/>
      <c r="NL683" s="802"/>
      <c r="NM683" s="802"/>
      <c r="NN683" s="802"/>
      <c r="NO683" s="802"/>
      <c r="NP683" s="802"/>
      <c r="NQ683" s="802"/>
      <c r="NR683" s="802"/>
      <c r="NS683" s="802"/>
      <c r="NT683" s="802"/>
      <c r="NU683" s="802"/>
      <c r="NV683" s="802"/>
      <c r="NW683" s="802"/>
      <c r="NX683" s="802"/>
      <c r="NY683" s="802"/>
      <c r="NZ683" s="802"/>
      <c r="OA683" s="802"/>
      <c r="OB683" s="802"/>
      <c r="OC683" s="802"/>
      <c r="OD683" s="802"/>
      <c r="OE683" s="802"/>
      <c r="OF683" s="802"/>
      <c r="OG683" s="802"/>
      <c r="OH683" s="802"/>
      <c r="OI683" s="802"/>
      <c r="OJ683" s="802"/>
      <c r="OK683" s="802"/>
      <c r="OL683" s="802"/>
      <c r="OM683" s="802"/>
      <c r="ON683" s="802"/>
      <c r="OO683" s="802"/>
      <c r="OP683" s="802"/>
      <c r="OQ683" s="802"/>
      <c r="OR683" s="802"/>
      <c r="OS683" s="802"/>
      <c r="OT683" s="802"/>
      <c r="OU683" s="802"/>
      <c r="OV683" s="802"/>
      <c r="OW683" s="802"/>
      <c r="OX683" s="802"/>
      <c r="OY683" s="802"/>
      <c r="OZ683" s="802"/>
      <c r="PA683" s="802"/>
      <c r="PB683" s="802"/>
      <c r="PC683" s="802"/>
      <c r="PD683" s="802"/>
      <c r="PE683" s="802"/>
      <c r="PF683" s="802"/>
      <c r="PG683" s="802"/>
      <c r="PH683" s="802"/>
      <c r="PI683" s="802"/>
      <c r="PJ683" s="802"/>
      <c r="PK683" s="802"/>
      <c r="PL683" s="802"/>
      <c r="PM683" s="802"/>
      <c r="PN683" s="802"/>
      <c r="PO683" s="802"/>
      <c r="PP683" s="802"/>
      <c r="PQ683" s="802"/>
      <c r="PR683" s="802"/>
      <c r="PS683" s="802"/>
      <c r="PT683" s="802"/>
      <c r="PU683" s="802"/>
      <c r="PV683" s="802"/>
      <c r="PW683" s="802"/>
      <c r="PX683" s="802"/>
      <c r="PY683" s="802"/>
      <c r="PZ683" s="802"/>
      <c r="QA683" s="802"/>
      <c r="QB683" s="802"/>
      <c r="QC683" s="802"/>
      <c r="QD683" s="802"/>
      <c r="QE683" s="802"/>
      <c r="QF683" s="802"/>
      <c r="QG683" s="802"/>
      <c r="QH683" s="802"/>
      <c r="QI683" s="802"/>
      <c r="QJ683" s="802"/>
      <c r="QK683" s="802"/>
      <c r="QL683" s="802"/>
      <c r="QM683" s="802"/>
      <c r="QN683" s="802"/>
      <c r="QO683" s="802"/>
      <c r="QP683" s="802"/>
      <c r="QQ683" s="802"/>
      <c r="QR683" s="802"/>
      <c r="QS683" s="802"/>
      <c r="QT683" s="802"/>
      <c r="QU683" s="802"/>
      <c r="QV683" s="802"/>
      <c r="QW683" s="802"/>
      <c r="QX683" s="802"/>
      <c r="QY683" s="802"/>
      <c r="QZ683" s="802"/>
      <c r="RA683" s="802"/>
      <c r="RB683" s="802"/>
      <c r="RC683" s="802"/>
      <c r="RD683" s="802"/>
      <c r="RE683" s="802"/>
      <c r="RF683" s="802"/>
      <c r="RG683" s="802"/>
      <c r="RH683" s="802"/>
      <c r="RI683" s="802"/>
      <c r="RJ683" s="802"/>
      <c r="RK683" s="802"/>
      <c r="RL683" s="802"/>
      <c r="RM683" s="802"/>
      <c r="RN683" s="802"/>
      <c r="RO683" s="802"/>
      <c r="RP683" s="802"/>
      <c r="RQ683" s="802"/>
      <c r="RR683" s="802"/>
      <c r="RS683" s="802"/>
      <c r="RT683" s="802"/>
      <c r="RU683" s="802"/>
      <c r="RV683" s="802"/>
      <c r="RW683" s="802"/>
      <c r="RX683" s="802"/>
      <c r="RY683" s="802"/>
      <c r="RZ683" s="802"/>
      <c r="SA683" s="802"/>
      <c r="SB683" s="802"/>
      <c r="SC683" s="802"/>
      <c r="SD683" s="802"/>
      <c r="SE683" s="802"/>
      <c r="SF683" s="802"/>
      <c r="SG683" s="802"/>
      <c r="SH683" s="802"/>
      <c r="SI683" s="802"/>
      <c r="SJ683" s="802"/>
      <c r="SK683" s="802"/>
      <c r="SL683" s="802"/>
      <c r="SM683" s="802"/>
      <c r="SN683" s="802"/>
      <c r="SO683" s="802"/>
      <c r="SP683" s="802"/>
      <c r="SQ683" s="802"/>
      <c r="SR683" s="802"/>
      <c r="SS683" s="802"/>
      <c r="ST683" s="802"/>
      <c r="SU683" s="802"/>
      <c r="SV683" s="802"/>
      <c r="SW683" s="802"/>
      <c r="SX683" s="802"/>
      <c r="SY683" s="802"/>
      <c r="SZ683" s="802"/>
      <c r="TA683" s="802"/>
      <c r="TB683" s="802"/>
      <c r="TC683" s="802"/>
      <c r="TD683" s="802"/>
      <c r="TE683" s="802"/>
      <c r="TF683" s="802"/>
      <c r="TG683" s="802"/>
      <c r="TH683" s="802"/>
      <c r="TI683" s="802"/>
      <c r="TJ683" s="802"/>
      <c r="TK683" s="802"/>
      <c r="TL683" s="802"/>
      <c r="TM683" s="802"/>
      <c r="TN683" s="802"/>
      <c r="TO683" s="802"/>
      <c r="TP683" s="802"/>
      <c r="TQ683" s="802"/>
      <c r="TR683" s="802"/>
      <c r="TS683" s="802"/>
      <c r="TT683" s="802"/>
      <c r="TU683" s="802"/>
      <c r="TV683" s="802"/>
      <c r="TW683" s="802"/>
      <c r="TX683" s="802"/>
      <c r="TY683" s="802"/>
      <c r="TZ683" s="802"/>
      <c r="UA683" s="802"/>
      <c r="UB683" s="802"/>
      <c r="UC683" s="802"/>
      <c r="UD683" s="802"/>
      <c r="UE683" s="802"/>
      <c r="UF683" s="802"/>
      <c r="UG683" s="802"/>
      <c r="UH683" s="802"/>
      <c r="UI683" s="802"/>
      <c r="UJ683" s="802"/>
      <c r="UK683" s="802"/>
      <c r="UL683" s="802"/>
      <c r="UM683" s="802"/>
      <c r="UN683" s="802"/>
      <c r="UO683" s="802"/>
      <c r="UP683" s="802"/>
      <c r="UQ683" s="802"/>
      <c r="UR683" s="802"/>
      <c r="US683" s="802"/>
      <c r="UT683" s="802"/>
      <c r="UU683" s="802"/>
      <c r="UV683" s="802"/>
      <c r="UW683" s="802"/>
      <c r="UX683" s="802"/>
      <c r="UY683" s="802"/>
      <c r="UZ683" s="802"/>
      <c r="VA683" s="802"/>
      <c r="VB683" s="802"/>
      <c r="VC683" s="802"/>
      <c r="VD683" s="802"/>
      <c r="VE683" s="802"/>
      <c r="VF683" s="802"/>
      <c r="VG683" s="802"/>
      <c r="VH683" s="802"/>
      <c r="VI683" s="802"/>
      <c r="VJ683" s="802"/>
      <c r="VK683" s="802"/>
      <c r="VL683" s="802"/>
      <c r="VM683" s="802"/>
      <c r="VN683" s="802"/>
      <c r="VO683" s="802"/>
      <c r="VP683" s="802"/>
      <c r="VQ683" s="802"/>
      <c r="VR683" s="802"/>
      <c r="VS683" s="802"/>
      <c r="VT683" s="802"/>
      <c r="VU683" s="802"/>
      <c r="VV683" s="802"/>
      <c r="VW683" s="802"/>
      <c r="VX683" s="802"/>
      <c r="VY683" s="802"/>
      <c r="VZ683" s="802"/>
      <c r="WA683" s="802"/>
      <c r="WB683" s="802"/>
      <c r="WC683" s="802"/>
      <c r="WD683" s="802"/>
      <c r="WE683" s="802"/>
      <c r="WF683" s="802"/>
      <c r="WG683" s="802"/>
      <c r="WH683" s="802"/>
      <c r="WI683" s="802"/>
      <c r="WJ683" s="802"/>
      <c r="WK683" s="802"/>
      <c r="WL683" s="802"/>
      <c r="WM683" s="802"/>
      <c r="WN683" s="802"/>
      <c r="WO683" s="802"/>
      <c r="WP683" s="802"/>
      <c r="WQ683" s="802"/>
      <c r="WR683" s="802"/>
      <c r="WS683" s="802"/>
      <c r="WT683" s="802"/>
      <c r="WU683" s="802"/>
      <c r="WV683" s="802"/>
      <c r="WW683" s="802"/>
      <c r="WX683" s="802"/>
      <c r="WY683" s="802"/>
      <c r="WZ683" s="802"/>
      <c r="XA683" s="802"/>
      <c r="XB683" s="802"/>
      <c r="XC683" s="802"/>
      <c r="XD683" s="802"/>
      <c r="XE683" s="802"/>
      <c r="XF683" s="802"/>
      <c r="XG683" s="802"/>
      <c r="XH683" s="802"/>
      <c r="XI683" s="802"/>
      <c r="XJ683" s="802"/>
      <c r="XK683" s="802"/>
      <c r="XL683" s="802"/>
      <c r="XM683" s="802"/>
      <c r="XN683" s="802"/>
      <c r="XO683" s="802"/>
      <c r="XP683" s="802"/>
      <c r="XQ683" s="802"/>
      <c r="XR683" s="802"/>
      <c r="XS683" s="802"/>
      <c r="XT683" s="802"/>
      <c r="XU683" s="802"/>
      <c r="XV683" s="802"/>
      <c r="XW683" s="802"/>
      <c r="XX683" s="802"/>
      <c r="XY683" s="802"/>
      <c r="XZ683" s="802"/>
      <c r="YA683" s="802"/>
      <c r="YB683" s="802"/>
      <c r="YC683" s="802"/>
      <c r="YD683" s="802"/>
      <c r="YE683" s="802"/>
      <c r="YF683" s="802"/>
      <c r="YG683" s="802"/>
      <c r="YH683" s="802"/>
      <c r="YI683" s="802"/>
      <c r="YJ683" s="802"/>
      <c r="YK683" s="802"/>
      <c r="YL683" s="802"/>
      <c r="YM683" s="802"/>
      <c r="YN683" s="802"/>
      <c r="YO683" s="802"/>
      <c r="YP683" s="802"/>
      <c r="YQ683" s="802"/>
      <c r="YR683" s="802"/>
      <c r="YS683" s="802"/>
      <c r="YT683" s="802"/>
      <c r="YU683" s="802"/>
      <c r="YV683" s="802"/>
      <c r="YW683" s="802"/>
      <c r="YX683" s="802"/>
      <c r="YY683" s="802"/>
      <c r="YZ683" s="802"/>
      <c r="ZA683" s="802"/>
      <c r="ZB683" s="802"/>
      <c r="ZC683" s="802"/>
      <c r="ZD683" s="802"/>
      <c r="ZE683" s="802"/>
      <c r="ZF683" s="802"/>
      <c r="ZG683" s="802"/>
      <c r="ZH683" s="802"/>
      <c r="ZI683" s="802"/>
      <c r="ZJ683" s="802"/>
      <c r="ZK683" s="802"/>
      <c r="ZL683" s="802"/>
      <c r="ZM683" s="802"/>
      <c r="ZN683" s="802"/>
      <c r="ZO683" s="802"/>
      <c r="ZP683" s="802"/>
      <c r="ZQ683" s="802"/>
      <c r="ZR683" s="802"/>
      <c r="ZS683" s="802"/>
      <c r="ZT683" s="802"/>
      <c r="ZU683" s="802"/>
      <c r="ZV683" s="802"/>
      <c r="ZW683" s="802"/>
      <c r="ZX683" s="802"/>
      <c r="ZY683" s="802"/>
      <c r="ZZ683" s="802"/>
      <c r="AAA683" s="802"/>
      <c r="AAB683" s="802"/>
      <c r="AAC683" s="802"/>
      <c r="AAD683" s="802"/>
      <c r="AAE683" s="802"/>
      <c r="AAF683" s="802"/>
      <c r="AAG683" s="802"/>
      <c r="AAH683" s="802"/>
      <c r="AAI683" s="802"/>
      <c r="AAJ683" s="802"/>
      <c r="AAK683" s="802"/>
      <c r="AAL683" s="802"/>
      <c r="AAM683" s="802"/>
      <c r="AAN683" s="802"/>
      <c r="AAO683" s="802"/>
      <c r="AAP683" s="802"/>
      <c r="AAQ683" s="802"/>
      <c r="AAR683" s="802"/>
      <c r="AAS683" s="802"/>
      <c r="AAT683" s="802"/>
      <c r="AAU683" s="802"/>
      <c r="AAV683" s="802"/>
      <c r="AAW683" s="802"/>
      <c r="AAX683" s="802"/>
      <c r="AAY683" s="802"/>
      <c r="AAZ683" s="802"/>
      <c r="ABA683" s="802"/>
      <c r="ABB683" s="802"/>
      <c r="ABC683" s="802"/>
      <c r="ABD683" s="802"/>
      <c r="ABE683" s="802"/>
      <c r="ABF683" s="802"/>
      <c r="ABG683" s="802"/>
      <c r="ABH683" s="802"/>
      <c r="ABI683" s="802"/>
      <c r="ABJ683" s="802"/>
      <c r="ABK683" s="802"/>
      <c r="ABL683" s="802"/>
      <c r="ABM683" s="802"/>
      <c r="ABN683" s="802"/>
      <c r="ABO683" s="802"/>
      <c r="ABP683" s="802"/>
      <c r="ABQ683" s="802"/>
      <c r="ABR683" s="802"/>
      <c r="ABS683" s="802"/>
      <c r="ABT683" s="802"/>
      <c r="ABU683" s="802"/>
      <c r="ABV683" s="802"/>
      <c r="ABW683" s="802"/>
      <c r="ABX683" s="802"/>
      <c r="ABY683" s="802"/>
      <c r="ABZ683" s="802"/>
      <c r="ACA683" s="802"/>
      <c r="ACB683" s="802"/>
      <c r="ACC683" s="802"/>
      <c r="ACD683" s="802"/>
      <c r="ACE683" s="802"/>
      <c r="ACF683" s="802"/>
      <c r="ACG683" s="802"/>
      <c r="ACH683" s="802"/>
      <c r="ACI683" s="802"/>
      <c r="ACJ683" s="802"/>
      <c r="ACK683" s="802"/>
      <c r="ACL683" s="802"/>
      <c r="ACM683" s="802"/>
      <c r="ACN683" s="802"/>
      <c r="ACO683" s="802"/>
      <c r="ACP683" s="802"/>
      <c r="ACQ683" s="802"/>
      <c r="ACR683" s="802"/>
      <c r="ACS683" s="802"/>
      <c r="ACT683" s="802"/>
      <c r="ACU683" s="802"/>
      <c r="ACV683" s="802"/>
      <c r="ACW683" s="802"/>
      <c r="ACX683" s="802"/>
      <c r="ACY683" s="802"/>
      <c r="ACZ683" s="802"/>
      <c r="ADA683" s="802"/>
      <c r="ADB683" s="802"/>
      <c r="ADC683" s="802"/>
      <c r="ADD683" s="802"/>
      <c r="ADE683" s="802"/>
      <c r="ADF683" s="802"/>
      <c r="ADG683" s="802"/>
      <c r="ADH683" s="802"/>
      <c r="ADI683" s="802"/>
      <c r="ADJ683" s="802"/>
      <c r="ADK683" s="802"/>
      <c r="ADL683" s="802"/>
      <c r="ADM683" s="802"/>
      <c r="ADN683" s="802"/>
      <c r="ADO683" s="802"/>
      <c r="ADP683" s="802"/>
      <c r="ADQ683" s="802"/>
      <c r="ADR683" s="802"/>
      <c r="ADS683" s="802"/>
      <c r="ADT683" s="802"/>
      <c r="ADU683" s="802"/>
      <c r="ADV683" s="802"/>
      <c r="ADW683" s="802"/>
      <c r="ADX683" s="802"/>
      <c r="ADY683" s="802"/>
      <c r="ADZ683" s="802"/>
      <c r="AEA683" s="802"/>
      <c r="AEB683" s="802"/>
      <c r="AEC683" s="802"/>
      <c r="AED683" s="802"/>
      <c r="AEE683" s="802"/>
      <c r="AEF683" s="802"/>
      <c r="AEG683" s="802"/>
      <c r="AEH683" s="802"/>
      <c r="AEI683" s="802"/>
      <c r="AEJ683" s="802"/>
      <c r="AEK683" s="802"/>
      <c r="AEL683" s="802"/>
      <c r="AEM683" s="802"/>
      <c r="AEN683" s="802"/>
      <c r="AEO683" s="802"/>
      <c r="AEP683" s="802"/>
      <c r="AEQ683" s="802"/>
      <c r="AER683" s="802"/>
      <c r="AES683" s="802"/>
      <c r="AET683" s="802"/>
      <c r="AEU683" s="802"/>
      <c r="AEV683" s="802"/>
      <c r="AEW683" s="802"/>
      <c r="AEX683" s="802"/>
      <c r="AEY683" s="802"/>
      <c r="AEZ683" s="802"/>
      <c r="AFA683" s="802"/>
      <c r="AFB683" s="802"/>
      <c r="AFC683" s="802"/>
      <c r="AFD683" s="802"/>
      <c r="AFE683" s="802"/>
      <c r="AFF683" s="802"/>
      <c r="AFG683" s="802"/>
      <c r="AFH683" s="802"/>
      <c r="AFI683" s="802"/>
      <c r="AFJ683" s="802"/>
      <c r="AFK683" s="802"/>
      <c r="AFL683" s="802"/>
      <c r="AFM683" s="802"/>
      <c r="AFN683" s="802"/>
      <c r="AFO683" s="802"/>
      <c r="AFP683" s="802"/>
      <c r="AFQ683" s="802"/>
      <c r="AFR683" s="802"/>
      <c r="AFS683" s="802"/>
      <c r="AFT683" s="802"/>
      <c r="AFU683" s="802"/>
      <c r="AFV683" s="802"/>
      <c r="AFW683" s="802"/>
      <c r="AFX683" s="802"/>
      <c r="AFY683" s="802"/>
      <c r="AFZ683" s="802"/>
      <c r="AGA683" s="802"/>
      <c r="AGB683" s="802"/>
      <c r="AGC683" s="802"/>
      <c r="AGD683" s="802"/>
      <c r="AGE683" s="802"/>
      <c r="AGF683" s="802"/>
      <c r="AGG683" s="802"/>
      <c r="AGH683" s="802"/>
      <c r="AGI683" s="802"/>
      <c r="AGJ683" s="802"/>
      <c r="AGK683" s="802"/>
      <c r="AGL683" s="802"/>
      <c r="AGM683" s="802"/>
      <c r="AGN683" s="802"/>
      <c r="AGO683" s="802"/>
      <c r="AGP683" s="802"/>
      <c r="AGQ683" s="802"/>
      <c r="AGR683" s="802"/>
      <c r="AGS683" s="802"/>
      <c r="AGT683" s="802"/>
      <c r="AGU683" s="802"/>
      <c r="AGV683" s="802"/>
      <c r="AGW683" s="802"/>
      <c r="AGX683" s="802"/>
      <c r="AGY683" s="802"/>
      <c r="AGZ683" s="802"/>
      <c r="AHA683" s="802"/>
      <c r="AHB683" s="802"/>
      <c r="AHC683" s="802"/>
      <c r="AHD683" s="802"/>
      <c r="AHE683" s="802"/>
      <c r="AHF683" s="802"/>
      <c r="AHG683" s="802"/>
      <c r="AHH683" s="802"/>
      <c r="AHI683" s="802"/>
      <c r="AHJ683" s="802"/>
      <c r="AHK683" s="802"/>
      <c r="AHL683" s="802"/>
      <c r="AHM683" s="802"/>
      <c r="AHN683" s="802"/>
      <c r="AHO683" s="802"/>
      <c r="AHP683" s="802"/>
      <c r="AHQ683" s="802"/>
      <c r="AHR683" s="802"/>
      <c r="AHS683" s="802"/>
      <c r="AHT683" s="802"/>
      <c r="AHU683" s="802"/>
      <c r="AHV683" s="802"/>
      <c r="AHW683" s="802"/>
      <c r="AHX683" s="802"/>
      <c r="AHY683" s="802"/>
      <c r="AHZ683" s="802"/>
      <c r="AIA683" s="802"/>
      <c r="AIB683" s="802"/>
      <c r="AIC683" s="802"/>
      <c r="AID683" s="802"/>
      <c r="AIE683" s="802"/>
      <c r="AIF683" s="802"/>
      <c r="AIG683" s="802"/>
      <c r="AIH683" s="802"/>
      <c r="AII683" s="802"/>
      <c r="AIJ683" s="802"/>
      <c r="AIK683" s="793"/>
      <c r="AIL683" s="793"/>
      <c r="AIM683" s="793"/>
      <c r="AIN683" s="793"/>
      <c r="AIO683" s="793"/>
      <c r="AIP683" s="793"/>
      <c r="AIQ683" s="793"/>
      <c r="AIR683" s="793"/>
      <c r="AIS683" s="793"/>
      <c r="AIT683" s="793"/>
      <c r="AIU683" s="793"/>
      <c r="AIV683" s="793"/>
      <c r="AIW683" s="793"/>
      <c r="AIX683" s="793"/>
      <c r="AIY683" s="793"/>
      <c r="AIZ683" s="793"/>
      <c r="AJA683" s="793"/>
      <c r="AJB683" s="793"/>
      <c r="AJC683" s="793"/>
      <c r="AJD683" s="793"/>
      <c r="AJE683" s="793"/>
      <c r="AJF683" s="793"/>
      <c r="AJG683" s="793"/>
      <c r="AJH683" s="793"/>
      <c r="AJI683" s="793"/>
      <c r="AJJ683" s="793"/>
      <c r="AJK683" s="793"/>
      <c r="AJL683" s="793"/>
      <c r="AJM683" s="793"/>
      <c r="AJN683" s="793"/>
      <c r="AJO683" s="793"/>
      <c r="AJP683" s="793"/>
      <c r="AJQ683" s="793"/>
      <c r="AJR683" s="793"/>
      <c r="AJS683" s="793"/>
      <c r="AJT683" s="793"/>
      <c r="AJU683" s="793"/>
      <c r="AJV683" s="793"/>
      <c r="AJW683" s="793"/>
      <c r="AJX683" s="793"/>
      <c r="AJY683" s="793"/>
      <c r="AJZ683" s="793"/>
      <c r="AKA683" s="793"/>
      <c r="AKB683" s="793"/>
      <c r="AKC683" s="793"/>
      <c r="AKD683" s="793"/>
      <c r="AKE683" s="793"/>
      <c r="AKF683" s="793"/>
      <c r="AKG683" s="793"/>
      <c r="AKH683" s="793"/>
      <c r="AKI683" s="793"/>
      <c r="AKJ683" s="793"/>
      <c r="AKK683" s="793"/>
      <c r="AKL683" s="793"/>
      <c r="AKM683" s="793"/>
      <c r="AKN683" s="793"/>
      <c r="AKO683" s="793"/>
      <c r="AKP683" s="793"/>
      <c r="AKQ683" s="793"/>
      <c r="AKR683" s="793"/>
      <c r="AKS683" s="793"/>
      <c r="AKT683" s="793"/>
      <c r="AKU683" s="793"/>
      <c r="AKV683" s="793"/>
      <c r="AKW683" s="793"/>
      <c r="AKX683" s="793"/>
      <c r="AKY683" s="793"/>
      <c r="AKZ683" s="793"/>
      <c r="ALA683" s="793"/>
      <c r="ALB683" s="793"/>
      <c r="ALC683" s="793"/>
      <c r="ALD683" s="793"/>
      <c r="ALE683" s="793"/>
      <c r="ALF683" s="793"/>
      <c r="ALG683" s="793"/>
      <c r="ALH683" s="793"/>
      <c r="ALI683" s="793"/>
      <c r="ALJ683" s="793"/>
      <c r="ALK683" s="793"/>
      <c r="ALL683" s="793"/>
      <c r="ALM683" s="793"/>
      <c r="ALN683" s="793"/>
      <c r="ALO683" s="793"/>
      <c r="ALP683" s="793"/>
      <c r="ALQ683" s="793"/>
      <c r="ALR683" s="793"/>
      <c r="ALS683" s="793"/>
      <c r="ALT683" s="793"/>
      <c r="ALU683" s="793"/>
      <c r="ALV683" s="793"/>
      <c r="ALW683" s="793"/>
      <c r="ALX683" s="793"/>
      <c r="ALY683" s="793"/>
      <c r="ALZ683" s="793"/>
      <c r="AMA683" s="793"/>
      <c r="AMB683" s="793"/>
      <c r="AMC683" s="793"/>
      <c r="AMD683" s="793"/>
      <c r="AME683" s="793"/>
      <c r="AMF683" s="793"/>
      <c r="AMG683" s="793"/>
      <c r="AMH683" s="793"/>
      <c r="AMI683" s="793"/>
      <c r="AMJ683" s="793"/>
      <c r="AMK683" s="793"/>
      <c r="AML683" s="793"/>
      <c r="AMM683" s="793"/>
      <c r="AMN683" s="793"/>
      <c r="AMO683" s="793"/>
      <c r="AMP683" s="793"/>
      <c r="AMQ683" s="793"/>
      <c r="AMR683" s="793"/>
      <c r="AMS683" s="793"/>
      <c r="AMT683" s="793"/>
      <c r="AMU683" s="793"/>
      <c r="AMV683" s="793"/>
      <c r="AMW683" s="793"/>
      <c r="AMX683" s="793"/>
      <c r="AMY683" s="793"/>
      <c r="AMZ683" s="793"/>
      <c r="ANA683" s="793"/>
      <c r="ANB683" s="793"/>
      <c r="ANC683" s="793"/>
      <c r="AND683" s="793"/>
      <c r="ANE683" s="793"/>
      <c r="ANF683" s="793"/>
      <c r="ANG683" s="793"/>
      <c r="ANH683" s="793"/>
      <c r="ANI683" s="793"/>
      <c r="ANJ683" s="793"/>
      <c r="ANK683" s="793"/>
      <c r="ANL683" s="793"/>
      <c r="ANM683" s="793"/>
      <c r="ANN683" s="793"/>
      <c r="ANO683" s="793"/>
      <c r="ANP683" s="793"/>
      <c r="ANQ683" s="793"/>
      <c r="ANR683" s="793"/>
      <c r="ANS683" s="793"/>
      <c r="ANT683" s="793"/>
      <c r="ANU683" s="793"/>
      <c r="ANV683" s="793"/>
      <c r="ANW683" s="793"/>
      <c r="ANX683" s="793"/>
      <c r="ANY683" s="793"/>
      <c r="ANZ683" s="793"/>
      <c r="AOA683" s="793"/>
      <c r="AOB683" s="793"/>
      <c r="AOC683" s="793"/>
      <c r="AOD683" s="793"/>
      <c r="AOE683" s="793"/>
      <c r="AOF683" s="793"/>
      <c r="AOG683" s="793"/>
      <c r="AOH683" s="793"/>
      <c r="AOI683" s="793"/>
      <c r="AOJ683" s="793"/>
      <c r="AOK683" s="793"/>
      <c r="AOL683" s="793"/>
      <c r="AOM683" s="793"/>
      <c r="AON683" s="793"/>
      <c r="AOO683" s="793"/>
      <c r="AOP683" s="793"/>
      <c r="AOQ683" s="793"/>
      <c r="AOR683" s="793"/>
      <c r="AOS683" s="793"/>
      <c r="AOT683" s="793"/>
      <c r="AOU683" s="793"/>
      <c r="AOV683" s="793"/>
      <c r="AOW683" s="793"/>
      <c r="AOX683" s="793"/>
      <c r="AOY683" s="793"/>
      <c r="AOZ683" s="793"/>
      <c r="APA683" s="793"/>
      <c r="APB683" s="793"/>
      <c r="APC683" s="793"/>
      <c r="APD683" s="793"/>
      <c r="APE683" s="793"/>
      <c r="APF683" s="793"/>
      <c r="APG683" s="793"/>
      <c r="APH683" s="793"/>
      <c r="API683" s="793"/>
      <c r="APJ683" s="793"/>
      <c r="APK683" s="793"/>
      <c r="APL683" s="793"/>
      <c r="APM683" s="793"/>
      <c r="APN683" s="793"/>
      <c r="APO683" s="793"/>
      <c r="APP683" s="793"/>
      <c r="APQ683" s="793"/>
      <c r="APR683" s="793"/>
      <c r="APS683" s="793"/>
      <c r="APT683" s="793"/>
      <c r="APU683" s="793"/>
      <c r="APV683" s="793"/>
      <c r="APW683" s="793"/>
      <c r="APX683" s="793"/>
      <c r="APY683" s="793"/>
      <c r="APZ683" s="793"/>
      <c r="AQA683" s="793"/>
      <c r="AQB683" s="793"/>
      <c r="AQC683" s="793"/>
      <c r="AQD683" s="793"/>
      <c r="AQE683" s="802"/>
      <c r="AQF683" s="802"/>
      <c r="AQG683" s="802"/>
      <c r="AQH683" s="802"/>
      <c r="AQI683" s="802"/>
      <c r="AQJ683" s="802"/>
      <c r="AQK683" s="802"/>
      <c r="AQL683" s="802"/>
      <c r="AQM683" s="802"/>
      <c r="AQN683" s="802"/>
      <c r="AQO683" s="802"/>
      <c r="AQP683" s="802"/>
      <c r="AQQ683" s="802"/>
      <c r="AQR683" s="802"/>
      <c r="AQS683" s="802"/>
      <c r="AQT683" s="802"/>
      <c r="AQU683" s="802"/>
      <c r="AQV683" s="802"/>
      <c r="AQW683" s="802"/>
      <c r="AQX683" s="802"/>
      <c r="AQY683" s="802"/>
      <c r="AQZ683" s="802"/>
      <c r="ARA683" s="802"/>
      <c r="ARB683" s="802"/>
      <c r="ARC683" s="802"/>
      <c r="ARD683" s="802"/>
      <c r="ARE683" s="802"/>
      <c r="ARF683" s="802"/>
      <c r="ARG683" s="802"/>
      <c r="ARH683" s="802"/>
      <c r="ARI683" s="802"/>
      <c r="ARJ683" s="802"/>
      <c r="ARK683" s="802"/>
      <c r="ARL683" s="802"/>
      <c r="ARM683" s="802"/>
      <c r="ARN683" s="802"/>
      <c r="ARO683" s="802"/>
      <c r="ARP683" s="802"/>
      <c r="ARQ683" s="802"/>
      <c r="ARR683" s="802"/>
      <c r="ARS683" s="802"/>
      <c r="ART683" s="802"/>
      <c r="ARU683" s="802"/>
      <c r="ARV683" s="802"/>
      <c r="ARW683" s="802"/>
      <c r="ARX683" s="802"/>
      <c r="ARY683" s="802"/>
      <c r="ARZ683" s="802"/>
      <c r="ASA683" s="802"/>
      <c r="ASB683" s="802"/>
      <c r="ASC683" s="802"/>
      <c r="ASD683" s="802"/>
      <c r="ASE683" s="802"/>
      <c r="ASF683" s="802"/>
      <c r="ASG683" s="802"/>
      <c r="ASH683" s="802"/>
      <c r="ASI683" s="802"/>
      <c r="ASJ683" s="802"/>
      <c r="ASK683" s="802"/>
      <c r="ASL683" s="802"/>
      <c r="ASM683" s="793"/>
      <c r="ASN683" s="793"/>
      <c r="ASO683" s="793"/>
      <c r="ASP683" s="793"/>
      <c r="ASQ683" s="793"/>
      <c r="ASR683" s="793"/>
      <c r="ASS683" s="793"/>
      <c r="AST683" s="793"/>
      <c r="ASU683" s="793"/>
      <c r="ASV683" s="793"/>
      <c r="ASW683" s="793"/>
      <c r="ASX683" s="793"/>
      <c r="ASY683" s="793"/>
      <c r="ASZ683" s="793"/>
      <c r="ATA683" s="793"/>
      <c r="ATB683" s="793"/>
      <c r="ATC683" s="793"/>
      <c r="ATD683" s="793"/>
      <c r="ATE683" s="793"/>
      <c r="ATF683" s="793"/>
      <c r="ATG683" s="793"/>
      <c r="ATH683" s="793"/>
      <c r="ATI683" s="793"/>
      <c r="ATJ683" s="793"/>
      <c r="ATK683" s="793"/>
      <c r="ATL683" s="793"/>
      <c r="ATM683" s="793"/>
      <c r="ATN683" s="793"/>
      <c r="ATO683" s="793"/>
      <c r="ATP683" s="793"/>
      <c r="ATQ683" s="609"/>
      <c r="ATS683"/>
      <c r="ATT683"/>
      <c r="ATU683"/>
      <c r="ATZ683" s="609"/>
      <c r="AUB683" s="648"/>
      <c r="AUC683" s="692" t="str">
        <f>IF(F29&gt;=10000000000,ROUNDDOWN(RIGHT(F29,11)/10000000000,0),"")</f>
        <v/>
      </c>
      <c r="AUD683" s="692" t="str">
        <f>IF(F29&gt;=1000000000,ROUNDDOWN(RIGHT(F29,10)/1000000000,0),"")</f>
        <v/>
      </c>
      <c r="AUE683" s="693" t="str">
        <f>IF(F29&gt;=100000000,ROUNDDOWN(RIGHT(F29,9)/100000000,0),"")</f>
        <v/>
      </c>
      <c r="AUF683" s="693" t="str">
        <f>IF(F29&gt;=10000000,ROUNDDOWN(RIGHT(F29,8)/10000000,0),"")</f>
        <v/>
      </c>
      <c r="AUG683" s="693" t="str">
        <f>IF(F29&gt;=1000000,ROUNDDOWN(RIGHT(F29,7)/1000000,0),"")</f>
        <v/>
      </c>
      <c r="AUH683" s="694" t="str">
        <f>IF(F29&gt;=100000,ROUNDDOWN(RIGHT(F29,6)/100000,0),"")</f>
        <v/>
      </c>
      <c r="AUI683" s="694" t="str">
        <f>IF(F29&gt;=10000,ROUNDDOWN(RIGHT(F29,5)/10000,0),"")</f>
        <v/>
      </c>
      <c r="AUJ683" s="694" t="str">
        <f>IF(F29&gt;=1000,ROUNDDOWN(RIGHT(F29,4)/1000,0),"")</f>
        <v/>
      </c>
      <c r="AUK683" s="695" t="str">
        <f>IF(F29&gt;=100,ROUNDDOWN(RIGHT(F29,3)/100,0),"")</f>
        <v/>
      </c>
      <c r="AUL683" s="695" t="str">
        <f>IF(F29&gt;=10,ROUNDDOWN(RIGHT(F29,2)/10,0),"")</f>
        <v/>
      </c>
      <c r="AUM683" s="695" t="str">
        <f t="shared" si="1"/>
        <v/>
      </c>
      <c r="AUN683" s="658"/>
      <c r="AUY683" s="83"/>
      <c r="AVI683" s="609"/>
      <c r="AZS683" s="609"/>
    </row>
    <row r="684" spans="21:1371" s="178" customFormat="1" ht="13.5">
      <c r="U684" s="781"/>
      <c r="V684" s="781"/>
      <c r="W684" s="781"/>
      <c r="AS684" s="802"/>
      <c r="AT684" s="802"/>
      <c r="AU684" s="802"/>
      <c r="AV684" s="802"/>
      <c r="AW684" s="802"/>
      <c r="AX684" s="802"/>
      <c r="AY684" s="802"/>
      <c r="AZ684" s="802"/>
      <c r="BA684" s="802"/>
      <c r="BB684" s="802"/>
      <c r="BC684" s="802"/>
      <c r="BD684" s="802"/>
      <c r="BE684" s="802"/>
      <c r="BF684" s="802"/>
      <c r="BG684" s="802"/>
      <c r="BH684" s="802"/>
      <c r="BI684" s="802"/>
      <c r="BJ684" s="802"/>
      <c r="BK684" s="802"/>
      <c r="BL684" s="802"/>
      <c r="BM684" s="802"/>
      <c r="BN684" s="802"/>
      <c r="BO684" s="802"/>
      <c r="BP684" s="802"/>
      <c r="BQ684" s="802"/>
      <c r="BR684" s="802"/>
      <c r="BS684" s="802"/>
      <c r="BT684" s="802"/>
      <c r="BU684" s="802"/>
      <c r="BV684" s="802"/>
      <c r="BW684" s="802"/>
      <c r="BX684" s="802"/>
      <c r="BY684" s="802"/>
      <c r="BZ684" s="802"/>
      <c r="CA684" s="802"/>
      <c r="CB684" s="802"/>
      <c r="CC684" s="802"/>
      <c r="CD684" s="802"/>
      <c r="CE684" s="802"/>
      <c r="CF684" s="802"/>
      <c r="CG684" s="802"/>
      <c r="CH684" s="802"/>
      <c r="CI684" s="802"/>
      <c r="CJ684" s="802"/>
      <c r="CK684" s="802"/>
      <c r="CL684" s="802"/>
      <c r="CM684" s="802"/>
      <c r="CN684" s="802"/>
      <c r="CO684" s="802"/>
      <c r="CP684" s="802"/>
      <c r="CQ684" s="802"/>
      <c r="CR684" s="802"/>
      <c r="CS684" s="802"/>
      <c r="CT684" s="802"/>
      <c r="CU684" s="802"/>
      <c r="CV684" s="802"/>
      <c r="CW684" s="802"/>
      <c r="CX684" s="802"/>
      <c r="CY684" s="802"/>
      <c r="CZ684" s="802"/>
      <c r="DA684" s="802"/>
      <c r="DB684" s="802"/>
      <c r="DC684" s="802"/>
      <c r="DD684" s="802"/>
      <c r="DE684" s="802"/>
      <c r="DF684" s="802"/>
      <c r="DG684" s="802"/>
      <c r="DH684" s="802"/>
      <c r="DI684" s="802"/>
      <c r="DJ684" s="802"/>
      <c r="DK684" s="802"/>
      <c r="DL684" s="802"/>
      <c r="DM684" s="802"/>
      <c r="DN684" s="802"/>
      <c r="DO684" s="802"/>
      <c r="DP684" s="802"/>
      <c r="DQ684" s="802"/>
      <c r="DR684" s="802"/>
      <c r="DS684" s="802"/>
      <c r="DT684" s="802"/>
      <c r="DU684" s="802"/>
      <c r="DV684" s="802"/>
      <c r="DW684" s="802"/>
      <c r="DX684" s="802"/>
      <c r="DY684" s="802"/>
      <c r="DZ684" s="802"/>
      <c r="EA684" s="802"/>
      <c r="EB684" s="802"/>
      <c r="EC684" s="802"/>
      <c r="ED684" s="802"/>
      <c r="EE684" s="802"/>
      <c r="EF684" s="802"/>
      <c r="EG684" s="802"/>
      <c r="EH684" s="802"/>
      <c r="EI684" s="802"/>
      <c r="EJ684" s="802"/>
      <c r="EK684" s="802"/>
      <c r="EL684" s="802"/>
      <c r="EM684" s="802"/>
      <c r="EN684" s="802"/>
      <c r="EO684" s="802"/>
      <c r="EP684" s="802"/>
      <c r="EQ684" s="802"/>
      <c r="ER684" s="802"/>
      <c r="ES684" s="802"/>
      <c r="ET684" s="802"/>
      <c r="EU684" s="802"/>
      <c r="EV684" s="802"/>
      <c r="EW684" s="802"/>
      <c r="EX684" s="802"/>
      <c r="EY684" s="802"/>
      <c r="EZ684" s="802"/>
      <c r="FA684" s="802"/>
      <c r="FB684" s="802"/>
      <c r="FC684" s="802"/>
      <c r="FD684" s="802"/>
      <c r="FE684" s="802"/>
      <c r="FF684" s="802"/>
      <c r="FG684" s="802"/>
      <c r="FH684" s="802"/>
      <c r="FI684" s="802"/>
      <c r="FJ684" s="802"/>
      <c r="FK684" s="802"/>
      <c r="FL684" s="802"/>
      <c r="FM684" s="802"/>
      <c r="FN684" s="802"/>
      <c r="FO684" s="802"/>
      <c r="FP684" s="802"/>
      <c r="FQ684" s="802"/>
      <c r="FR684" s="802"/>
      <c r="FS684" s="802"/>
      <c r="FT684" s="802"/>
      <c r="FU684" s="802"/>
      <c r="FV684" s="802"/>
      <c r="FW684" s="802"/>
      <c r="FX684" s="802"/>
      <c r="FY684" s="802"/>
      <c r="FZ684" s="802"/>
      <c r="GA684" s="802"/>
      <c r="GB684" s="802"/>
      <c r="GC684" s="802"/>
      <c r="GD684" s="802"/>
      <c r="GE684" s="802"/>
      <c r="GF684" s="802"/>
      <c r="GG684" s="802"/>
      <c r="GH684" s="802"/>
      <c r="GI684" s="802"/>
      <c r="GJ684" s="802"/>
      <c r="GK684" s="802"/>
      <c r="GL684" s="802"/>
      <c r="GM684" s="802"/>
      <c r="GN684" s="802"/>
      <c r="GO684" s="802"/>
      <c r="GP684" s="802"/>
      <c r="GQ684" s="802"/>
      <c r="GR684" s="802"/>
      <c r="GS684" s="802"/>
      <c r="GT684" s="802"/>
      <c r="GU684" s="802"/>
      <c r="GV684" s="802"/>
      <c r="GW684" s="802"/>
      <c r="GX684" s="802"/>
      <c r="GY684" s="802"/>
      <c r="GZ684" s="802"/>
      <c r="HA684" s="802"/>
      <c r="HB684" s="802"/>
      <c r="HC684" s="802"/>
      <c r="HD684" s="802"/>
      <c r="HE684" s="802"/>
      <c r="HF684" s="802"/>
      <c r="HG684" s="802"/>
      <c r="HH684" s="802"/>
      <c r="HI684" s="802"/>
      <c r="HJ684" s="802"/>
      <c r="HK684" s="802"/>
      <c r="HL684" s="802"/>
      <c r="HM684" s="802"/>
      <c r="HN684" s="802"/>
      <c r="HO684" s="802"/>
      <c r="HP684" s="802"/>
      <c r="HQ684" s="802"/>
      <c r="HR684" s="802"/>
      <c r="HS684" s="802"/>
      <c r="HT684" s="802"/>
      <c r="HU684" s="802"/>
      <c r="HV684" s="802"/>
      <c r="HW684" s="802"/>
      <c r="HX684" s="802"/>
      <c r="HY684" s="802"/>
      <c r="HZ684" s="802"/>
      <c r="IA684" s="802"/>
      <c r="IB684" s="802"/>
      <c r="IC684" s="802"/>
      <c r="ID684" s="802"/>
      <c r="IE684" s="802"/>
      <c r="IF684" s="802"/>
      <c r="IG684" s="802"/>
      <c r="IH684" s="802"/>
      <c r="II684" s="802"/>
      <c r="IJ684" s="802"/>
      <c r="IK684" s="802"/>
      <c r="IL684" s="802"/>
      <c r="IM684" s="802"/>
      <c r="IN684" s="802"/>
      <c r="IO684" s="802"/>
      <c r="IP684" s="802"/>
      <c r="IQ684" s="802"/>
      <c r="IR684" s="802"/>
      <c r="IS684" s="802"/>
      <c r="IT684" s="802"/>
      <c r="IU684" s="802"/>
      <c r="IV684" s="802"/>
      <c r="IW684" s="802"/>
      <c r="IX684" s="802"/>
      <c r="IY684" s="802"/>
      <c r="IZ684" s="802"/>
      <c r="JA684" s="802"/>
      <c r="JB684" s="802"/>
      <c r="JC684" s="802"/>
      <c r="JD684" s="802"/>
      <c r="JE684" s="802"/>
      <c r="JF684" s="802"/>
      <c r="JG684" s="802"/>
      <c r="JH684" s="802"/>
      <c r="JI684" s="802"/>
      <c r="JJ684" s="802"/>
      <c r="JK684" s="802"/>
      <c r="JL684" s="802"/>
      <c r="JM684" s="802"/>
      <c r="JN684" s="802"/>
      <c r="JO684" s="802"/>
      <c r="JP684" s="802"/>
      <c r="JQ684" s="802"/>
      <c r="JR684" s="802"/>
      <c r="JS684" s="802"/>
      <c r="JT684" s="802"/>
      <c r="JU684" s="802"/>
      <c r="JV684" s="802"/>
      <c r="JW684" s="802"/>
      <c r="JX684" s="802"/>
      <c r="JY684" s="802"/>
      <c r="JZ684" s="802"/>
      <c r="KA684" s="802"/>
      <c r="KB684" s="802"/>
      <c r="KC684" s="802"/>
      <c r="KD684" s="802"/>
      <c r="KE684" s="802"/>
      <c r="KF684" s="802"/>
      <c r="KG684" s="802"/>
      <c r="KH684" s="802"/>
      <c r="KI684" s="802"/>
      <c r="KJ684" s="802"/>
      <c r="KK684" s="802"/>
      <c r="KL684" s="802"/>
      <c r="KM684" s="802"/>
      <c r="KN684" s="802"/>
      <c r="KO684" s="802"/>
      <c r="KP684" s="802"/>
      <c r="KQ684" s="802"/>
      <c r="KR684" s="802"/>
      <c r="KS684" s="802"/>
      <c r="KT684" s="802"/>
      <c r="KU684" s="802"/>
      <c r="KV684" s="802"/>
      <c r="KW684" s="802"/>
      <c r="KX684" s="802"/>
      <c r="KY684" s="802"/>
      <c r="KZ684" s="802"/>
      <c r="LA684" s="802"/>
      <c r="LB684" s="802"/>
      <c r="LC684" s="802"/>
      <c r="LD684" s="802"/>
      <c r="LE684" s="802"/>
      <c r="LF684" s="802"/>
      <c r="LG684" s="802"/>
      <c r="LH684" s="802"/>
      <c r="LI684" s="802"/>
      <c r="LJ684" s="802"/>
      <c r="LK684" s="802"/>
      <c r="LL684" s="802"/>
      <c r="LM684" s="802"/>
      <c r="LN684" s="802"/>
      <c r="LO684" s="802"/>
      <c r="LP684" s="802"/>
      <c r="LQ684" s="802"/>
      <c r="LR684" s="802"/>
      <c r="LS684" s="802"/>
      <c r="LT684" s="802"/>
      <c r="LU684" s="802"/>
      <c r="LV684" s="802"/>
      <c r="LW684" s="802"/>
      <c r="LX684" s="802"/>
      <c r="LY684" s="802"/>
      <c r="LZ684" s="802"/>
      <c r="MA684" s="802"/>
      <c r="MB684" s="802"/>
      <c r="MC684" s="802"/>
      <c r="MD684" s="802"/>
      <c r="ME684" s="802"/>
      <c r="MF684" s="802"/>
      <c r="MG684" s="802"/>
      <c r="MH684" s="802"/>
      <c r="MI684" s="802"/>
      <c r="MJ684" s="802"/>
      <c r="MK684" s="802"/>
      <c r="ML684" s="802"/>
      <c r="MM684" s="802"/>
      <c r="MN684" s="802"/>
      <c r="MO684" s="802"/>
      <c r="MP684" s="802"/>
      <c r="MQ684" s="802"/>
      <c r="MR684" s="802"/>
      <c r="MS684" s="802"/>
      <c r="MT684" s="802"/>
      <c r="MU684" s="802"/>
      <c r="MV684" s="802"/>
      <c r="MW684" s="802"/>
      <c r="MX684" s="802"/>
      <c r="MY684" s="802"/>
      <c r="MZ684" s="802"/>
      <c r="NA684" s="802"/>
      <c r="NB684" s="802"/>
      <c r="NC684" s="802"/>
      <c r="ND684" s="802"/>
      <c r="NE684" s="802"/>
      <c r="NF684" s="802"/>
      <c r="NG684" s="802"/>
      <c r="NH684" s="802"/>
      <c r="NI684" s="802"/>
      <c r="NJ684" s="802"/>
      <c r="NK684" s="802"/>
      <c r="NL684" s="802"/>
      <c r="NM684" s="802"/>
      <c r="NN684" s="802"/>
      <c r="NO684" s="802"/>
      <c r="NP684" s="802"/>
      <c r="NQ684" s="802"/>
      <c r="NR684" s="802"/>
      <c r="NS684" s="802"/>
      <c r="NT684" s="802"/>
      <c r="NU684" s="802"/>
      <c r="NV684" s="802"/>
      <c r="NW684" s="802"/>
      <c r="NX684" s="802"/>
      <c r="NY684" s="802"/>
      <c r="NZ684" s="802"/>
      <c r="OA684" s="802"/>
      <c r="OB684" s="802"/>
      <c r="OC684" s="802"/>
      <c r="OD684" s="802"/>
      <c r="OE684" s="802"/>
      <c r="OF684" s="802"/>
      <c r="OG684" s="802"/>
      <c r="OH684" s="802"/>
      <c r="OI684" s="802"/>
      <c r="OJ684" s="802"/>
      <c r="OK684" s="802"/>
      <c r="OL684" s="802"/>
      <c r="OM684" s="802"/>
      <c r="ON684" s="802"/>
      <c r="OO684" s="802"/>
      <c r="OP684" s="802"/>
      <c r="OQ684" s="802"/>
      <c r="OR684" s="802"/>
      <c r="OS684" s="802"/>
      <c r="OT684" s="802"/>
      <c r="OU684" s="802"/>
      <c r="OV684" s="802"/>
      <c r="OW684" s="802"/>
      <c r="OX684" s="802"/>
      <c r="OY684" s="802"/>
      <c r="OZ684" s="802"/>
      <c r="PA684" s="802"/>
      <c r="PB684" s="802"/>
      <c r="PC684" s="802"/>
      <c r="PD684" s="802"/>
      <c r="PE684" s="802"/>
      <c r="PF684" s="802"/>
      <c r="PG684" s="802"/>
      <c r="PH684" s="802"/>
      <c r="PI684" s="802"/>
      <c r="PJ684" s="802"/>
      <c r="PK684" s="802"/>
      <c r="PL684" s="802"/>
      <c r="PM684" s="802"/>
      <c r="PN684" s="802"/>
      <c r="PO684" s="802"/>
      <c r="PP684" s="802"/>
      <c r="PQ684" s="802"/>
      <c r="PR684" s="802"/>
      <c r="PS684" s="802"/>
      <c r="PT684" s="802"/>
      <c r="PU684" s="802"/>
      <c r="PV684" s="802"/>
      <c r="PW684" s="802"/>
      <c r="PX684" s="802"/>
      <c r="PY684" s="802"/>
      <c r="PZ684" s="802"/>
      <c r="QA684" s="802"/>
      <c r="QB684" s="802"/>
      <c r="QC684" s="802"/>
      <c r="QD684" s="802"/>
      <c r="QE684" s="802"/>
      <c r="QF684" s="802"/>
      <c r="QG684" s="802"/>
      <c r="QH684" s="802"/>
      <c r="QI684" s="802"/>
      <c r="QJ684" s="802"/>
      <c r="QK684" s="802"/>
      <c r="QL684" s="802"/>
      <c r="QM684" s="802"/>
      <c r="QN684" s="802"/>
      <c r="QO684" s="802"/>
      <c r="QP684" s="802"/>
      <c r="QQ684" s="802"/>
      <c r="QR684" s="802"/>
      <c r="QS684" s="802"/>
      <c r="QT684" s="802"/>
      <c r="QU684" s="802"/>
      <c r="QV684" s="802"/>
      <c r="QW684" s="802"/>
      <c r="QX684" s="802"/>
      <c r="QY684" s="802"/>
      <c r="QZ684" s="802"/>
      <c r="RA684" s="802"/>
      <c r="RB684" s="802"/>
      <c r="RC684" s="802"/>
      <c r="RD684" s="802"/>
      <c r="RE684" s="802"/>
      <c r="RF684" s="802"/>
      <c r="RG684" s="802"/>
      <c r="RH684" s="802"/>
      <c r="RI684" s="802"/>
      <c r="RJ684" s="802"/>
      <c r="RK684" s="802"/>
      <c r="RL684" s="802"/>
      <c r="RM684" s="802"/>
      <c r="RN684" s="802"/>
      <c r="RO684" s="802"/>
      <c r="RP684" s="802"/>
      <c r="RQ684" s="802"/>
      <c r="RR684" s="802"/>
      <c r="RS684" s="802"/>
      <c r="RT684" s="802"/>
      <c r="RU684" s="802"/>
      <c r="RV684" s="802"/>
      <c r="RW684" s="802"/>
      <c r="RX684" s="802"/>
      <c r="RY684" s="802"/>
      <c r="RZ684" s="802"/>
      <c r="SA684" s="802"/>
      <c r="SB684" s="802"/>
      <c r="SC684" s="802"/>
      <c r="SD684" s="802"/>
      <c r="SE684" s="802"/>
      <c r="SF684" s="802"/>
      <c r="SG684" s="802"/>
      <c r="SH684" s="802"/>
      <c r="SI684" s="802"/>
      <c r="SJ684" s="802"/>
      <c r="SK684" s="802"/>
      <c r="SL684" s="802"/>
      <c r="SM684" s="802"/>
      <c r="SN684" s="802"/>
      <c r="SO684" s="802"/>
      <c r="SP684" s="802"/>
      <c r="SQ684" s="802"/>
      <c r="SR684" s="802"/>
      <c r="SS684" s="802"/>
      <c r="ST684" s="802"/>
      <c r="SU684" s="802"/>
      <c r="SV684" s="802"/>
      <c r="SW684" s="802"/>
      <c r="SX684" s="802"/>
      <c r="SY684" s="802"/>
      <c r="SZ684" s="802"/>
      <c r="TA684" s="802"/>
      <c r="TB684" s="802"/>
      <c r="TC684" s="802"/>
      <c r="TD684" s="802"/>
      <c r="TE684" s="802"/>
      <c r="TF684" s="802"/>
      <c r="TG684" s="802"/>
      <c r="TH684" s="802"/>
      <c r="TI684" s="802"/>
      <c r="TJ684" s="802"/>
      <c r="TK684" s="802"/>
      <c r="TL684" s="802"/>
      <c r="TM684" s="802"/>
      <c r="TN684" s="802"/>
      <c r="TO684" s="802"/>
      <c r="TP684" s="802"/>
      <c r="TQ684" s="802"/>
      <c r="TR684" s="802"/>
      <c r="TS684" s="802"/>
      <c r="TT684" s="802"/>
      <c r="TU684" s="802"/>
      <c r="TV684" s="802"/>
      <c r="TW684" s="802"/>
      <c r="TX684" s="802"/>
      <c r="TY684" s="802"/>
      <c r="TZ684" s="802"/>
      <c r="UA684" s="802"/>
      <c r="UB684" s="802"/>
      <c r="UC684" s="802"/>
      <c r="UD684" s="802"/>
      <c r="UE684" s="802"/>
      <c r="UF684" s="802"/>
      <c r="UG684" s="802"/>
      <c r="UH684" s="802"/>
      <c r="UI684" s="802"/>
      <c r="UJ684" s="802"/>
      <c r="UK684" s="802"/>
      <c r="UL684" s="802"/>
      <c r="UM684" s="802"/>
      <c r="UN684" s="802"/>
      <c r="UO684" s="802"/>
      <c r="UP684" s="802"/>
      <c r="UQ684" s="802"/>
      <c r="UR684" s="802"/>
      <c r="US684" s="802"/>
      <c r="UT684" s="802"/>
      <c r="UU684" s="802"/>
      <c r="UV684" s="802"/>
      <c r="UW684" s="802"/>
      <c r="UX684" s="802"/>
      <c r="UY684" s="802"/>
      <c r="UZ684" s="802"/>
      <c r="VA684" s="802"/>
      <c r="VB684" s="802"/>
      <c r="VC684" s="802"/>
      <c r="VD684" s="802"/>
      <c r="VE684" s="802"/>
      <c r="VF684" s="802"/>
      <c r="VG684" s="802"/>
      <c r="VH684" s="802"/>
      <c r="VI684" s="802"/>
      <c r="VJ684" s="802"/>
      <c r="VK684" s="802"/>
      <c r="VL684" s="802"/>
      <c r="VM684" s="802"/>
      <c r="VN684" s="802"/>
      <c r="VO684" s="802"/>
      <c r="VP684" s="802"/>
      <c r="VQ684" s="802"/>
      <c r="VR684" s="802"/>
      <c r="VS684" s="802"/>
      <c r="VT684" s="802"/>
      <c r="VU684" s="802"/>
      <c r="VV684" s="802"/>
      <c r="VW684" s="802"/>
      <c r="VX684" s="802"/>
      <c r="VY684" s="802"/>
      <c r="VZ684" s="802"/>
      <c r="WA684" s="802"/>
      <c r="WB684" s="802"/>
      <c r="WC684" s="802"/>
      <c r="WD684" s="802"/>
      <c r="WE684" s="802"/>
      <c r="WF684" s="802"/>
      <c r="WG684" s="802"/>
      <c r="WH684" s="802"/>
      <c r="WI684" s="802"/>
      <c r="WJ684" s="802"/>
      <c r="WK684" s="802"/>
      <c r="WL684" s="802"/>
      <c r="WM684" s="802"/>
      <c r="WN684" s="802"/>
      <c r="WO684" s="802"/>
      <c r="WP684" s="802"/>
      <c r="WQ684" s="802"/>
      <c r="WR684" s="802"/>
      <c r="WS684" s="802"/>
      <c r="WT684" s="802"/>
      <c r="WU684" s="802"/>
      <c r="WV684" s="802"/>
      <c r="WW684" s="802"/>
      <c r="WX684" s="802"/>
      <c r="WY684" s="802"/>
      <c r="WZ684" s="802"/>
      <c r="XA684" s="802"/>
      <c r="XB684" s="802"/>
      <c r="XC684" s="802"/>
      <c r="XD684" s="802"/>
      <c r="XE684" s="802"/>
      <c r="XF684" s="802"/>
      <c r="XG684" s="802"/>
      <c r="XH684" s="802"/>
      <c r="XI684" s="802"/>
      <c r="XJ684" s="802"/>
      <c r="XK684" s="802"/>
      <c r="XL684" s="802"/>
      <c r="XM684" s="802"/>
      <c r="XN684" s="802"/>
      <c r="XO684" s="802"/>
      <c r="XP684" s="802"/>
      <c r="XQ684" s="802"/>
      <c r="XR684" s="802"/>
      <c r="XS684" s="802"/>
      <c r="XT684" s="802"/>
      <c r="XU684" s="802"/>
      <c r="XV684" s="802"/>
      <c r="XW684" s="802"/>
      <c r="XX684" s="802"/>
      <c r="XY684" s="802"/>
      <c r="XZ684" s="802"/>
      <c r="YA684" s="802"/>
      <c r="YB684" s="802"/>
      <c r="YC684" s="802"/>
      <c r="YD684" s="802"/>
      <c r="YE684" s="802"/>
      <c r="YF684" s="802"/>
      <c r="YG684" s="802"/>
      <c r="YH684" s="802"/>
      <c r="YI684" s="802"/>
      <c r="YJ684" s="802"/>
      <c r="YK684" s="802"/>
      <c r="YL684" s="802"/>
      <c r="YM684" s="802"/>
      <c r="YN684" s="802"/>
      <c r="YO684" s="802"/>
      <c r="YP684" s="802"/>
      <c r="YQ684" s="802"/>
      <c r="YR684" s="802"/>
      <c r="YS684" s="802"/>
      <c r="YT684" s="802"/>
      <c r="YU684" s="802"/>
      <c r="YV684" s="802"/>
      <c r="YW684" s="802"/>
      <c r="YX684" s="802"/>
      <c r="YY684" s="802"/>
      <c r="YZ684" s="802"/>
      <c r="ZA684" s="802"/>
      <c r="ZB684" s="802"/>
      <c r="ZC684" s="802"/>
      <c r="ZD684" s="802"/>
      <c r="ZE684" s="802"/>
      <c r="ZF684" s="802"/>
      <c r="ZG684" s="802"/>
      <c r="ZH684" s="802"/>
      <c r="ZI684" s="802"/>
      <c r="ZJ684" s="802"/>
      <c r="ZK684" s="802"/>
      <c r="ZL684" s="802"/>
      <c r="ZM684" s="802"/>
      <c r="ZN684" s="802"/>
      <c r="ZO684" s="802"/>
      <c r="ZP684" s="802"/>
      <c r="ZQ684" s="802"/>
      <c r="ZR684" s="802"/>
      <c r="ZS684" s="802"/>
      <c r="ZT684" s="802"/>
      <c r="ZU684" s="802"/>
      <c r="ZV684" s="802"/>
      <c r="ZW684" s="802"/>
      <c r="ZX684" s="802"/>
      <c r="ZY684" s="802"/>
      <c r="ZZ684" s="802"/>
      <c r="AAA684" s="802"/>
      <c r="AAB684" s="802"/>
      <c r="AAC684" s="802"/>
      <c r="AAD684" s="802"/>
      <c r="AAE684" s="802"/>
      <c r="AAF684" s="802"/>
      <c r="AAG684" s="802"/>
      <c r="AAH684" s="802"/>
      <c r="AAI684" s="802"/>
      <c r="AAJ684" s="802"/>
      <c r="AAK684" s="802"/>
      <c r="AAL684" s="802"/>
      <c r="AAM684" s="802"/>
      <c r="AAN684" s="802"/>
      <c r="AAO684" s="802"/>
      <c r="AAP684" s="802"/>
      <c r="AAQ684" s="802"/>
      <c r="AAR684" s="802"/>
      <c r="AAS684" s="802"/>
      <c r="AAT684" s="802"/>
      <c r="AAU684" s="802"/>
      <c r="AAV684" s="802"/>
      <c r="AAW684" s="802"/>
      <c r="AAX684" s="802"/>
      <c r="AAY684" s="802"/>
      <c r="AAZ684" s="802"/>
      <c r="ABA684" s="802"/>
      <c r="ABB684" s="802"/>
      <c r="ABC684" s="802"/>
      <c r="ABD684" s="802"/>
      <c r="ABE684" s="802"/>
      <c r="ABF684" s="802"/>
      <c r="ABG684" s="802"/>
      <c r="ABH684" s="802"/>
      <c r="ABI684" s="802"/>
      <c r="ABJ684" s="802"/>
      <c r="ABK684" s="802"/>
      <c r="ABL684" s="802"/>
      <c r="ABM684" s="802"/>
      <c r="ABN684" s="802"/>
      <c r="ABO684" s="802"/>
      <c r="ABP684" s="802"/>
      <c r="ABQ684" s="802"/>
      <c r="ABR684" s="802"/>
      <c r="ABS684" s="802"/>
      <c r="ABT684" s="802"/>
      <c r="ABU684" s="802"/>
      <c r="ABV684" s="802"/>
      <c r="ABW684" s="802"/>
      <c r="ABX684" s="802"/>
      <c r="ABY684" s="802"/>
      <c r="ABZ684" s="802"/>
      <c r="ACA684" s="802"/>
      <c r="ACB684" s="802"/>
      <c r="ACC684" s="802"/>
      <c r="ACD684" s="802"/>
      <c r="ACE684" s="802"/>
      <c r="ACF684" s="802"/>
      <c r="ACG684" s="802"/>
      <c r="ACH684" s="802"/>
      <c r="ACI684" s="802"/>
      <c r="ACJ684" s="802"/>
      <c r="ACK684" s="802"/>
      <c r="ACL684" s="802"/>
      <c r="ACM684" s="802"/>
      <c r="ACN684" s="802"/>
      <c r="ACO684" s="802"/>
      <c r="ACP684" s="802"/>
      <c r="ACQ684" s="802"/>
      <c r="ACR684" s="802"/>
      <c r="ACS684" s="802"/>
      <c r="ACT684" s="802"/>
      <c r="ACU684" s="802"/>
      <c r="ACV684" s="802"/>
      <c r="ACW684" s="802"/>
      <c r="ACX684" s="802"/>
      <c r="ACY684" s="802"/>
      <c r="ACZ684" s="802"/>
      <c r="ADA684" s="802"/>
      <c r="ADB684" s="802"/>
      <c r="ADC684" s="802"/>
      <c r="ADD684" s="802"/>
      <c r="ADE684" s="802"/>
      <c r="ADF684" s="802"/>
      <c r="ADG684" s="802"/>
      <c r="ADH684" s="802"/>
      <c r="ADI684" s="802"/>
      <c r="ADJ684" s="802"/>
      <c r="ADK684" s="802"/>
      <c r="ADL684" s="802"/>
      <c r="ADM684" s="802"/>
      <c r="ADN684" s="802"/>
      <c r="ADO684" s="802"/>
      <c r="ADP684" s="802"/>
      <c r="ADQ684" s="802"/>
      <c r="ADR684" s="802"/>
      <c r="ADS684" s="802"/>
      <c r="ADT684" s="802"/>
      <c r="ADU684" s="802"/>
      <c r="ADV684" s="802"/>
      <c r="ADW684" s="802"/>
      <c r="ADX684" s="802"/>
      <c r="ADY684" s="802"/>
      <c r="ADZ684" s="802"/>
      <c r="AEA684" s="802"/>
      <c r="AEB684" s="802"/>
      <c r="AEC684" s="802"/>
      <c r="AED684" s="802"/>
      <c r="AEE684" s="802"/>
      <c r="AEF684" s="802"/>
      <c r="AEG684" s="802"/>
      <c r="AEH684" s="802"/>
      <c r="AEI684" s="802"/>
      <c r="AEJ684" s="802"/>
      <c r="AEK684" s="802"/>
      <c r="AEL684" s="802"/>
      <c r="AEM684" s="802"/>
      <c r="AEN684" s="802"/>
      <c r="AEO684" s="802"/>
      <c r="AEP684" s="802"/>
      <c r="AEQ684" s="802"/>
      <c r="AER684" s="802"/>
      <c r="AES684" s="802"/>
      <c r="AET684" s="802"/>
      <c r="AEU684" s="802"/>
      <c r="AEV684" s="802"/>
      <c r="AEW684" s="802"/>
      <c r="AEX684" s="802"/>
      <c r="AEY684" s="802"/>
      <c r="AEZ684" s="802"/>
      <c r="AFA684" s="802"/>
      <c r="AFB684" s="802"/>
      <c r="AFC684" s="802"/>
      <c r="AFD684" s="802"/>
      <c r="AFE684" s="802"/>
      <c r="AFF684" s="802"/>
      <c r="AFG684" s="802"/>
      <c r="AFH684" s="802"/>
      <c r="AFI684" s="802"/>
      <c r="AFJ684" s="802"/>
      <c r="AFK684" s="802"/>
      <c r="AFL684" s="802"/>
      <c r="AFM684" s="802"/>
      <c r="AFN684" s="802"/>
      <c r="AFO684" s="802"/>
      <c r="AFP684" s="802"/>
      <c r="AFQ684" s="802"/>
      <c r="AFR684" s="802"/>
      <c r="AFS684" s="802"/>
      <c r="AFT684" s="802"/>
      <c r="AFU684" s="802"/>
      <c r="AFV684" s="802"/>
      <c r="AFW684" s="802"/>
      <c r="AFX684" s="802"/>
      <c r="AFY684" s="802"/>
      <c r="AFZ684" s="802"/>
      <c r="AGA684" s="802"/>
      <c r="AGB684" s="802"/>
      <c r="AGC684" s="802"/>
      <c r="AGD684" s="802"/>
      <c r="AGE684" s="802"/>
      <c r="AGF684" s="802"/>
      <c r="AGG684" s="802"/>
      <c r="AGH684" s="802"/>
      <c r="AGI684" s="802"/>
      <c r="AGJ684" s="802"/>
      <c r="AGK684" s="802"/>
      <c r="AGL684" s="802"/>
      <c r="AGM684" s="802"/>
      <c r="AGN684" s="802"/>
      <c r="AGO684" s="802"/>
      <c r="AGP684" s="802"/>
      <c r="AGQ684" s="802"/>
      <c r="AGR684" s="802"/>
      <c r="AGS684" s="802"/>
      <c r="AGT684" s="802"/>
      <c r="AGU684" s="802"/>
      <c r="AGV684" s="802"/>
      <c r="AGW684" s="802"/>
      <c r="AGX684" s="802"/>
      <c r="AGY684" s="802"/>
      <c r="AGZ684" s="802"/>
      <c r="AHA684" s="802"/>
      <c r="AHB684" s="802"/>
      <c r="AHC684" s="802"/>
      <c r="AHD684" s="802"/>
      <c r="AHE684" s="802"/>
      <c r="AHF684" s="802"/>
      <c r="AHG684" s="802"/>
      <c r="AHH684" s="802"/>
      <c r="AHI684" s="802"/>
      <c r="AHJ684" s="802"/>
      <c r="AHK684" s="802"/>
      <c r="AHL684" s="802"/>
      <c r="AHM684" s="802"/>
      <c r="AHN684" s="802"/>
      <c r="AHO684" s="802"/>
      <c r="AHP684" s="802"/>
      <c r="AHQ684" s="802"/>
      <c r="AHR684" s="802"/>
      <c r="AHS684" s="802"/>
      <c r="AHT684" s="802"/>
      <c r="AHU684" s="802"/>
      <c r="AHV684" s="802"/>
      <c r="AHW684" s="802"/>
      <c r="AHX684" s="802"/>
      <c r="AHY684" s="802"/>
      <c r="AHZ684" s="802"/>
      <c r="AIA684" s="802"/>
      <c r="AIB684" s="802"/>
      <c r="AIC684" s="802"/>
      <c r="AID684" s="802"/>
      <c r="AIE684" s="802"/>
      <c r="AIF684" s="802"/>
      <c r="AIG684" s="802"/>
      <c r="AIH684" s="802"/>
      <c r="AII684" s="802"/>
      <c r="AIJ684" s="802"/>
      <c r="AIK684" s="793"/>
      <c r="AIL684" s="793"/>
      <c r="AIM684" s="793"/>
      <c r="AIN684" s="793"/>
      <c r="AIO684" s="793"/>
      <c r="AIP684" s="793"/>
      <c r="AIQ684" s="793"/>
      <c r="AIR684" s="793"/>
      <c r="AIS684" s="793"/>
      <c r="AIT684" s="793"/>
      <c r="AIU684" s="793"/>
      <c r="AIV684" s="793"/>
      <c r="AIW684" s="793"/>
      <c r="AIX684" s="793"/>
      <c r="AIY684" s="793"/>
      <c r="AIZ684" s="793"/>
      <c r="AJA684" s="793"/>
      <c r="AJB684" s="793"/>
      <c r="AJC684" s="793"/>
      <c r="AJD684" s="793"/>
      <c r="AJE684" s="793"/>
      <c r="AJF684" s="793"/>
      <c r="AJG684" s="793"/>
      <c r="AJH684" s="793"/>
      <c r="AJI684" s="793"/>
      <c r="AJJ684" s="793"/>
      <c r="AJK684" s="793"/>
      <c r="AJL684" s="793"/>
      <c r="AJM684" s="793"/>
      <c r="AJN684" s="793"/>
      <c r="AJO684" s="793"/>
      <c r="AJP684" s="793"/>
      <c r="AJQ684" s="793"/>
      <c r="AJR684" s="793"/>
      <c r="AJS684" s="793"/>
      <c r="AJT684" s="793"/>
      <c r="AJU684" s="793"/>
      <c r="AJV684" s="793"/>
      <c r="AJW684" s="793"/>
      <c r="AJX684" s="793"/>
      <c r="AJY684" s="793"/>
      <c r="AJZ684" s="793"/>
      <c r="AKA684" s="793"/>
      <c r="AKB684" s="793"/>
      <c r="AKC684" s="793"/>
      <c r="AKD684" s="793"/>
      <c r="AKE684" s="793"/>
      <c r="AKF684" s="793"/>
      <c r="AKG684" s="793"/>
      <c r="AKH684" s="793"/>
      <c r="AKI684" s="793"/>
      <c r="AKJ684" s="793"/>
      <c r="AKK684" s="793"/>
      <c r="AKL684" s="793"/>
      <c r="AKM684" s="793"/>
      <c r="AKN684" s="793"/>
      <c r="AKO684" s="793"/>
      <c r="AKP684" s="793"/>
      <c r="AKQ684" s="793"/>
      <c r="AKR684" s="793"/>
      <c r="AKS684" s="793"/>
      <c r="AKT684" s="793"/>
      <c r="AKU684" s="793"/>
      <c r="AKV684" s="793"/>
      <c r="AKW684" s="793"/>
      <c r="AKX684" s="793"/>
      <c r="AKY684" s="793"/>
      <c r="AKZ684" s="793"/>
      <c r="ALA684" s="793"/>
      <c r="ALB684" s="793"/>
      <c r="ALC684" s="793"/>
      <c r="ALD684" s="793"/>
      <c r="ALE684" s="793"/>
      <c r="ALF684" s="793"/>
      <c r="ALG684" s="793"/>
      <c r="ALH684" s="793"/>
      <c r="ALI684" s="793"/>
      <c r="ALJ684" s="793"/>
      <c r="ALK684" s="793"/>
      <c r="ALL684" s="793"/>
      <c r="ALM684" s="793"/>
      <c r="ALN684" s="793"/>
      <c r="ALO684" s="793"/>
      <c r="ALP684" s="793"/>
      <c r="ALQ684" s="793"/>
      <c r="ALR684" s="793"/>
      <c r="ALS684" s="793"/>
      <c r="ALT684" s="793"/>
      <c r="ALU684" s="793"/>
      <c r="ALV684" s="793"/>
      <c r="ALW684" s="793"/>
      <c r="ALX684" s="793"/>
      <c r="ALY684" s="793"/>
      <c r="ALZ684" s="793"/>
      <c r="AMA684" s="793"/>
      <c r="AMB684" s="793"/>
      <c r="AMC684" s="793"/>
      <c r="AMD684" s="793"/>
      <c r="AME684" s="793"/>
      <c r="AMF684" s="793"/>
      <c r="AMG684" s="793"/>
      <c r="AMH684" s="793"/>
      <c r="AMI684" s="793"/>
      <c r="AMJ684" s="793"/>
      <c r="AMK684" s="793"/>
      <c r="AML684" s="793"/>
      <c r="AMM684" s="793"/>
      <c r="AMN684" s="793"/>
      <c r="AMO684" s="793"/>
      <c r="AMP684" s="793"/>
      <c r="AMQ684" s="793"/>
      <c r="AMR684" s="793"/>
      <c r="AMS684" s="793"/>
      <c r="AMT684" s="793"/>
      <c r="AMU684" s="793"/>
      <c r="AMV684" s="793"/>
      <c r="AMW684" s="793"/>
      <c r="AMX684" s="793"/>
      <c r="AMY684" s="793"/>
      <c r="AMZ684" s="793"/>
      <c r="ANA684" s="793"/>
      <c r="ANB684" s="793"/>
      <c r="ANC684" s="793"/>
      <c r="AND684" s="793"/>
      <c r="ANE684" s="793"/>
      <c r="ANF684" s="793"/>
      <c r="ANG684" s="793"/>
      <c r="ANH684" s="793"/>
      <c r="ANI684" s="793"/>
      <c r="ANJ684" s="793"/>
      <c r="ANK684" s="793"/>
      <c r="ANL684" s="793"/>
      <c r="ANM684" s="793"/>
      <c r="ANN684" s="793"/>
      <c r="ANO684" s="793"/>
      <c r="ANP684" s="793"/>
      <c r="ANQ684" s="793"/>
      <c r="ANR684" s="793"/>
      <c r="ANS684" s="793"/>
      <c r="ANT684" s="793"/>
      <c r="ANU684" s="793"/>
      <c r="ANV684" s="793"/>
      <c r="ANW684" s="793"/>
      <c r="ANX684" s="793"/>
      <c r="ANY684" s="793"/>
      <c r="ANZ684" s="793"/>
      <c r="AOA684" s="793"/>
      <c r="AOB684" s="793"/>
      <c r="AOC684" s="793"/>
      <c r="AOD684" s="793"/>
      <c r="AOE684" s="793"/>
      <c r="AOF684" s="793"/>
      <c r="AOG684" s="793"/>
      <c r="AOH684" s="793"/>
      <c r="AOI684" s="793"/>
      <c r="AOJ684" s="793"/>
      <c r="AOK684" s="793"/>
      <c r="AOL684" s="793"/>
      <c r="AOM684" s="793"/>
      <c r="AON684" s="793"/>
      <c r="AOO684" s="793"/>
      <c r="AOP684" s="793"/>
      <c r="AOQ684" s="793"/>
      <c r="AOR684" s="793"/>
      <c r="AOS684" s="793"/>
      <c r="AOT684" s="793"/>
      <c r="AOU684" s="793"/>
      <c r="AOV684" s="793"/>
      <c r="AOW684" s="793"/>
      <c r="AOX684" s="793"/>
      <c r="AOY684" s="793"/>
      <c r="AOZ684" s="793"/>
      <c r="APA684" s="793"/>
      <c r="APB684" s="793"/>
      <c r="APC684" s="793"/>
      <c r="APD684" s="793"/>
      <c r="APE684" s="793"/>
      <c r="APF684" s="793"/>
      <c r="APG684" s="793"/>
      <c r="APH684" s="793"/>
      <c r="API684" s="793"/>
      <c r="APJ684" s="793"/>
      <c r="APK684" s="793"/>
      <c r="APL684" s="793"/>
      <c r="APM684" s="793"/>
      <c r="APN684" s="793"/>
      <c r="APO684" s="793"/>
      <c r="APP684" s="793"/>
      <c r="APQ684" s="793"/>
      <c r="APR684" s="793"/>
      <c r="APS684" s="793"/>
      <c r="APT684" s="793"/>
      <c r="APU684" s="793"/>
      <c r="APV684" s="793"/>
      <c r="APW684" s="793"/>
      <c r="APX684" s="793"/>
      <c r="APY684" s="793"/>
      <c r="APZ684" s="793"/>
      <c r="AQA684" s="793"/>
      <c r="AQB684" s="793"/>
      <c r="AQC684" s="793"/>
      <c r="AQD684" s="793"/>
      <c r="AQE684" s="802"/>
      <c r="AQF684" s="802"/>
      <c r="AQG684" s="802"/>
      <c r="AQH684" s="802"/>
      <c r="AQI684" s="802"/>
      <c r="AQJ684" s="802"/>
      <c r="AQK684" s="802"/>
      <c r="AQL684" s="802"/>
      <c r="AQM684" s="802"/>
      <c r="AQN684" s="802"/>
      <c r="AQO684" s="802"/>
      <c r="AQP684" s="802"/>
      <c r="AQQ684" s="802"/>
      <c r="AQR684" s="802"/>
      <c r="AQS684" s="802"/>
      <c r="AQT684" s="802"/>
      <c r="AQU684" s="802"/>
      <c r="AQV684" s="802"/>
      <c r="AQW684" s="802"/>
      <c r="AQX684" s="802"/>
      <c r="AQY684" s="802"/>
      <c r="AQZ684" s="802"/>
      <c r="ARA684" s="802"/>
      <c r="ARB684" s="802"/>
      <c r="ARC684" s="802"/>
      <c r="ARD684" s="802"/>
      <c r="ARE684" s="802"/>
      <c r="ARF684" s="802"/>
      <c r="ARG684" s="802"/>
      <c r="ARH684" s="802"/>
      <c r="ARI684" s="802"/>
      <c r="ARJ684" s="802"/>
      <c r="ARK684" s="802"/>
      <c r="ARL684" s="802"/>
      <c r="ARM684" s="802"/>
      <c r="ARN684" s="802"/>
      <c r="ARO684" s="802"/>
      <c r="ARP684" s="802"/>
      <c r="ARQ684" s="802"/>
      <c r="ARR684" s="802"/>
      <c r="ARS684" s="802"/>
      <c r="ART684" s="802"/>
      <c r="ARU684" s="802"/>
      <c r="ARV684" s="802"/>
      <c r="ARW684" s="802"/>
      <c r="ARX684" s="802"/>
      <c r="ARY684" s="802"/>
      <c r="ARZ684" s="802"/>
      <c r="ASA684" s="802"/>
      <c r="ASB684" s="802"/>
      <c r="ASC684" s="802"/>
      <c r="ASD684" s="802"/>
      <c r="ASE684" s="802"/>
      <c r="ASF684" s="802"/>
      <c r="ASG684" s="802"/>
      <c r="ASH684" s="802"/>
      <c r="ASI684" s="802"/>
      <c r="ASJ684" s="802"/>
      <c r="ASK684" s="802"/>
      <c r="ASL684" s="802"/>
      <c r="ASM684" s="793"/>
      <c r="ASN684" s="793"/>
      <c r="ASO684" s="793"/>
      <c r="ASP684" s="793"/>
      <c r="ASQ684" s="793"/>
      <c r="ASR684" s="793"/>
      <c r="ASS684" s="793"/>
      <c r="AST684" s="793"/>
      <c r="ASU684" s="793"/>
      <c r="ASV684" s="793"/>
      <c r="ASW684" s="793"/>
      <c r="ASX684" s="793"/>
      <c r="ASY684" s="793"/>
      <c r="ASZ684" s="793"/>
      <c r="ATA684" s="793"/>
      <c r="ATB684" s="793"/>
      <c r="ATC684" s="793"/>
      <c r="ATD684" s="793"/>
      <c r="ATE684" s="793"/>
      <c r="ATF684" s="793"/>
      <c r="ATG684" s="793"/>
      <c r="ATH684" s="793"/>
      <c r="ATI684" s="793"/>
      <c r="ATJ684" s="793"/>
      <c r="ATK684" s="793"/>
      <c r="ATL684" s="793"/>
      <c r="ATM684" s="793"/>
      <c r="ATN684" s="793"/>
      <c r="ATO684" s="793"/>
      <c r="ATP684" s="793"/>
      <c r="ATQ684" s="609"/>
      <c r="ATS684"/>
      <c r="ATT684"/>
      <c r="ATU684"/>
      <c r="ATZ684" s="609"/>
      <c r="AUB684" s="648"/>
      <c r="AUC684" s="696" t="str">
        <f>IF(F30&gt;=10000000000,ROUNDDOWN(RIGHT(F30,11)/10000000000,0),"")</f>
        <v/>
      </c>
      <c r="AUD684" s="696" t="str">
        <f>IF(F30&gt;=1000000000,ROUNDDOWN(RIGHT(F30,10)/1000000000,0),"")</f>
        <v/>
      </c>
      <c r="AUE684" s="697" t="str">
        <f>IF(F30&gt;=100000000,ROUNDDOWN(RIGHT(F30,9)/100000000,0),"")</f>
        <v/>
      </c>
      <c r="AUF684" s="697" t="str">
        <f>IF(F30&gt;=10000000,ROUNDDOWN(RIGHT(F30,8)/10000000,0),"")</f>
        <v/>
      </c>
      <c r="AUG684" s="697" t="str">
        <f>IF(F30&gt;=1000000,ROUNDDOWN(RIGHT(F30,7)/1000000,0),"")</f>
        <v/>
      </c>
      <c r="AUH684" s="698" t="str">
        <f>IF(F30&gt;=100000,ROUNDDOWN(RIGHT(F30,6)/100000,0),"")</f>
        <v/>
      </c>
      <c r="AUI684" s="698" t="str">
        <f>IF(F30&gt;=10000,ROUNDDOWN(RIGHT(F30,5)/10000,0),"")</f>
        <v/>
      </c>
      <c r="AUJ684" s="698" t="str">
        <f>IF(F30&gt;=1000,ROUNDDOWN(RIGHT(F30,4)/1000,0),"")</f>
        <v/>
      </c>
      <c r="AUK684" s="699" t="str">
        <f>IF(F30&gt;=100,ROUNDDOWN(RIGHT(F30,3)/100,0),"")</f>
        <v/>
      </c>
      <c r="AUL684" s="699" t="str">
        <f>IF(F30&gt;=10,ROUNDDOWN(RIGHT(F30,2)/10,0),"")</f>
        <v/>
      </c>
      <c r="AUM684" s="695" t="str">
        <f t="shared" si="1"/>
        <v/>
      </c>
      <c r="AUN684" s="658"/>
      <c r="AUY684" s="83"/>
      <c r="AVI684" s="609"/>
      <c r="AZS684" s="609"/>
    </row>
    <row r="685" spans="21:1371" s="178" customFormat="1" ht="13.5">
      <c r="U685" s="781"/>
      <c r="V685" s="781"/>
      <c r="W685" s="781"/>
      <c r="AS685" s="802"/>
      <c r="AT685" s="802"/>
      <c r="AU685" s="802"/>
      <c r="AV685" s="802"/>
      <c r="AW685" s="802"/>
      <c r="AX685" s="802"/>
      <c r="AY685" s="802"/>
      <c r="AZ685" s="802"/>
      <c r="BA685" s="802"/>
      <c r="BB685" s="802"/>
      <c r="BC685" s="802"/>
      <c r="BD685" s="802"/>
      <c r="BE685" s="802"/>
      <c r="BF685" s="802"/>
      <c r="BG685" s="802"/>
      <c r="BH685" s="802"/>
      <c r="BI685" s="802"/>
      <c r="BJ685" s="802"/>
      <c r="BK685" s="802"/>
      <c r="BL685" s="802"/>
      <c r="BM685" s="802"/>
      <c r="BN685" s="802"/>
      <c r="BO685" s="802"/>
      <c r="BP685" s="802"/>
      <c r="BQ685" s="802"/>
      <c r="BR685" s="802"/>
      <c r="BS685" s="802"/>
      <c r="BT685" s="802"/>
      <c r="BU685" s="802"/>
      <c r="BV685" s="802"/>
      <c r="BW685" s="802"/>
      <c r="BX685" s="802"/>
      <c r="BY685" s="802"/>
      <c r="BZ685" s="802"/>
      <c r="CA685" s="802"/>
      <c r="CB685" s="802"/>
      <c r="CC685" s="802"/>
      <c r="CD685" s="802"/>
      <c r="CE685" s="802"/>
      <c r="CF685" s="802"/>
      <c r="CG685" s="802"/>
      <c r="CH685" s="802"/>
      <c r="CI685" s="802"/>
      <c r="CJ685" s="802"/>
      <c r="CK685" s="802"/>
      <c r="CL685" s="802"/>
      <c r="CM685" s="802"/>
      <c r="CN685" s="802"/>
      <c r="CO685" s="802"/>
      <c r="CP685" s="802"/>
      <c r="CQ685" s="802"/>
      <c r="CR685" s="802"/>
      <c r="CS685" s="802"/>
      <c r="CT685" s="802"/>
      <c r="CU685" s="802"/>
      <c r="CV685" s="802"/>
      <c r="CW685" s="802"/>
      <c r="CX685" s="802"/>
      <c r="CY685" s="802"/>
      <c r="CZ685" s="802"/>
      <c r="DA685" s="802"/>
      <c r="DB685" s="802"/>
      <c r="DC685" s="802"/>
      <c r="DD685" s="802"/>
      <c r="DE685" s="802"/>
      <c r="DF685" s="802"/>
      <c r="DG685" s="802"/>
      <c r="DH685" s="802"/>
      <c r="DI685" s="802"/>
      <c r="DJ685" s="802"/>
      <c r="DK685" s="802"/>
      <c r="DL685" s="802"/>
      <c r="DM685" s="802"/>
      <c r="DN685" s="802"/>
      <c r="DO685" s="802"/>
      <c r="DP685" s="802"/>
      <c r="DQ685" s="802"/>
      <c r="DR685" s="802"/>
      <c r="DS685" s="802"/>
      <c r="DT685" s="802"/>
      <c r="DU685" s="802"/>
      <c r="DV685" s="802"/>
      <c r="DW685" s="802"/>
      <c r="DX685" s="802"/>
      <c r="DY685" s="802"/>
      <c r="DZ685" s="802"/>
      <c r="EA685" s="802"/>
      <c r="EB685" s="802"/>
      <c r="EC685" s="802"/>
      <c r="ED685" s="802"/>
      <c r="EE685" s="802"/>
      <c r="EF685" s="802"/>
      <c r="EG685" s="802"/>
      <c r="EH685" s="802"/>
      <c r="EI685" s="802"/>
      <c r="EJ685" s="802"/>
      <c r="EK685" s="802"/>
      <c r="EL685" s="802"/>
      <c r="EM685" s="802"/>
      <c r="EN685" s="802"/>
      <c r="EO685" s="802"/>
      <c r="EP685" s="802"/>
      <c r="EQ685" s="802"/>
      <c r="ER685" s="802"/>
      <c r="ES685" s="802"/>
      <c r="ET685" s="802"/>
      <c r="EU685" s="802"/>
      <c r="EV685" s="802"/>
      <c r="EW685" s="802"/>
      <c r="EX685" s="802"/>
      <c r="EY685" s="802"/>
      <c r="EZ685" s="802"/>
      <c r="FA685" s="802"/>
      <c r="FB685" s="802"/>
      <c r="FC685" s="802"/>
      <c r="FD685" s="802"/>
      <c r="FE685" s="802"/>
      <c r="FF685" s="802"/>
      <c r="FG685" s="802"/>
      <c r="FH685" s="802"/>
      <c r="FI685" s="802"/>
      <c r="FJ685" s="802"/>
      <c r="FK685" s="802"/>
      <c r="FL685" s="802"/>
      <c r="FM685" s="802"/>
      <c r="FN685" s="802"/>
      <c r="FO685" s="802"/>
      <c r="FP685" s="802"/>
      <c r="FQ685" s="802"/>
      <c r="FR685" s="802"/>
      <c r="FS685" s="802"/>
      <c r="FT685" s="802"/>
      <c r="FU685" s="802"/>
      <c r="FV685" s="802"/>
      <c r="FW685" s="802"/>
      <c r="FX685" s="802"/>
      <c r="FY685" s="802"/>
      <c r="FZ685" s="802"/>
      <c r="GA685" s="802"/>
      <c r="GB685" s="802"/>
      <c r="GC685" s="802"/>
      <c r="GD685" s="802"/>
      <c r="GE685" s="802"/>
      <c r="GF685" s="802"/>
      <c r="GG685" s="802"/>
      <c r="GH685" s="802"/>
      <c r="GI685" s="802"/>
      <c r="GJ685" s="802"/>
      <c r="GK685" s="802"/>
      <c r="GL685" s="802"/>
      <c r="GM685" s="802"/>
      <c r="GN685" s="802"/>
      <c r="GO685" s="802"/>
      <c r="GP685" s="802"/>
      <c r="GQ685" s="802"/>
      <c r="GR685" s="802"/>
      <c r="GS685" s="802"/>
      <c r="GT685" s="802"/>
      <c r="GU685" s="802"/>
      <c r="GV685" s="802"/>
      <c r="GW685" s="802"/>
      <c r="GX685" s="802"/>
      <c r="GY685" s="802"/>
      <c r="GZ685" s="802"/>
      <c r="HA685" s="802"/>
      <c r="HB685" s="802"/>
      <c r="HC685" s="802"/>
      <c r="HD685" s="802"/>
      <c r="HE685" s="802"/>
      <c r="HF685" s="802"/>
      <c r="HG685" s="802"/>
      <c r="HH685" s="802"/>
      <c r="HI685" s="802"/>
      <c r="HJ685" s="802"/>
      <c r="HK685" s="802"/>
      <c r="HL685" s="802"/>
      <c r="HM685" s="802"/>
      <c r="HN685" s="802"/>
      <c r="HO685" s="802"/>
      <c r="HP685" s="802"/>
      <c r="HQ685" s="802"/>
      <c r="HR685" s="802"/>
      <c r="HS685" s="802"/>
      <c r="HT685" s="802"/>
      <c r="HU685" s="802"/>
      <c r="HV685" s="802"/>
      <c r="HW685" s="802"/>
      <c r="HX685" s="802"/>
      <c r="HY685" s="802"/>
      <c r="HZ685" s="802"/>
      <c r="IA685" s="802"/>
      <c r="IB685" s="802"/>
      <c r="IC685" s="802"/>
      <c r="ID685" s="802"/>
      <c r="IE685" s="802"/>
      <c r="IF685" s="802"/>
      <c r="IG685" s="802"/>
      <c r="IH685" s="802"/>
      <c r="II685" s="802"/>
      <c r="IJ685" s="802"/>
      <c r="IK685" s="802"/>
      <c r="IL685" s="802"/>
      <c r="IM685" s="802"/>
      <c r="IN685" s="802"/>
      <c r="IO685" s="802"/>
      <c r="IP685" s="802"/>
      <c r="IQ685" s="802"/>
      <c r="IR685" s="802"/>
      <c r="IS685" s="802"/>
      <c r="IT685" s="802"/>
      <c r="IU685" s="802"/>
      <c r="IV685" s="802"/>
      <c r="IW685" s="802"/>
      <c r="IX685" s="802"/>
      <c r="IY685" s="802"/>
      <c r="IZ685" s="802"/>
      <c r="JA685" s="802"/>
      <c r="JB685" s="802"/>
      <c r="JC685" s="802"/>
      <c r="JD685" s="802"/>
      <c r="JE685" s="802"/>
      <c r="JF685" s="802"/>
      <c r="JG685" s="802"/>
      <c r="JH685" s="802"/>
      <c r="JI685" s="802"/>
      <c r="JJ685" s="802"/>
      <c r="JK685" s="802"/>
      <c r="JL685" s="802"/>
      <c r="JM685" s="802"/>
      <c r="JN685" s="802"/>
      <c r="JO685" s="802"/>
      <c r="JP685" s="802"/>
      <c r="JQ685" s="802"/>
      <c r="JR685" s="802"/>
      <c r="JS685" s="802"/>
      <c r="JT685" s="802"/>
      <c r="JU685" s="802"/>
      <c r="JV685" s="802"/>
      <c r="JW685" s="802"/>
      <c r="JX685" s="802"/>
      <c r="JY685" s="802"/>
      <c r="JZ685" s="802"/>
      <c r="KA685" s="802"/>
      <c r="KB685" s="802"/>
      <c r="KC685" s="802"/>
      <c r="KD685" s="802"/>
      <c r="KE685" s="802"/>
      <c r="KF685" s="802"/>
      <c r="KG685" s="802"/>
      <c r="KH685" s="802"/>
      <c r="KI685" s="802"/>
      <c r="KJ685" s="802"/>
      <c r="KK685" s="802"/>
      <c r="KL685" s="802"/>
      <c r="KM685" s="802"/>
      <c r="KN685" s="802"/>
      <c r="KO685" s="802"/>
      <c r="KP685" s="802"/>
      <c r="KQ685" s="802"/>
      <c r="KR685" s="802"/>
      <c r="KS685" s="802"/>
      <c r="KT685" s="802"/>
      <c r="KU685" s="802"/>
      <c r="KV685" s="802"/>
      <c r="KW685" s="802"/>
      <c r="KX685" s="802"/>
      <c r="KY685" s="802"/>
      <c r="KZ685" s="802"/>
      <c r="LA685" s="802"/>
      <c r="LB685" s="802"/>
      <c r="LC685" s="802"/>
      <c r="LD685" s="802"/>
      <c r="LE685" s="802"/>
      <c r="LF685" s="802"/>
      <c r="LG685" s="802"/>
      <c r="LH685" s="802"/>
      <c r="LI685" s="802"/>
      <c r="LJ685" s="802"/>
      <c r="LK685" s="802"/>
      <c r="LL685" s="802"/>
      <c r="LM685" s="802"/>
      <c r="LN685" s="802"/>
      <c r="LO685" s="802"/>
      <c r="LP685" s="802"/>
      <c r="LQ685" s="802"/>
      <c r="LR685" s="802"/>
      <c r="LS685" s="802"/>
      <c r="LT685" s="802"/>
      <c r="LU685" s="802"/>
      <c r="LV685" s="802"/>
      <c r="LW685" s="802"/>
      <c r="LX685" s="802"/>
      <c r="LY685" s="802"/>
      <c r="LZ685" s="802"/>
      <c r="MA685" s="802"/>
      <c r="MB685" s="802"/>
      <c r="MC685" s="802"/>
      <c r="MD685" s="802"/>
      <c r="ME685" s="802"/>
      <c r="MF685" s="802"/>
      <c r="MG685" s="802"/>
      <c r="MH685" s="802"/>
      <c r="MI685" s="802"/>
      <c r="MJ685" s="802"/>
      <c r="MK685" s="802"/>
      <c r="ML685" s="802"/>
      <c r="MM685" s="802"/>
      <c r="MN685" s="802"/>
      <c r="MO685" s="802"/>
      <c r="MP685" s="802"/>
      <c r="MQ685" s="802"/>
      <c r="MR685" s="802"/>
      <c r="MS685" s="802"/>
      <c r="MT685" s="802"/>
      <c r="MU685" s="802"/>
      <c r="MV685" s="802"/>
      <c r="MW685" s="802"/>
      <c r="MX685" s="802"/>
      <c r="MY685" s="802"/>
      <c r="MZ685" s="802"/>
      <c r="NA685" s="802"/>
      <c r="NB685" s="802"/>
      <c r="NC685" s="802"/>
      <c r="ND685" s="802"/>
      <c r="NE685" s="802"/>
      <c r="NF685" s="802"/>
      <c r="NG685" s="802"/>
      <c r="NH685" s="802"/>
      <c r="NI685" s="802"/>
      <c r="NJ685" s="802"/>
      <c r="NK685" s="802"/>
      <c r="NL685" s="802"/>
      <c r="NM685" s="802"/>
      <c r="NN685" s="802"/>
      <c r="NO685" s="802"/>
      <c r="NP685" s="802"/>
      <c r="NQ685" s="802"/>
      <c r="NR685" s="802"/>
      <c r="NS685" s="802"/>
      <c r="NT685" s="802"/>
      <c r="NU685" s="802"/>
      <c r="NV685" s="802"/>
      <c r="NW685" s="802"/>
      <c r="NX685" s="802"/>
      <c r="NY685" s="802"/>
      <c r="NZ685" s="802"/>
      <c r="OA685" s="802"/>
      <c r="OB685" s="802"/>
      <c r="OC685" s="802"/>
      <c r="OD685" s="802"/>
      <c r="OE685" s="802"/>
      <c r="OF685" s="802"/>
      <c r="OG685" s="802"/>
      <c r="OH685" s="802"/>
      <c r="OI685" s="802"/>
      <c r="OJ685" s="802"/>
      <c r="OK685" s="802"/>
      <c r="OL685" s="802"/>
      <c r="OM685" s="802"/>
      <c r="ON685" s="802"/>
      <c r="OO685" s="802"/>
      <c r="OP685" s="802"/>
      <c r="OQ685" s="802"/>
      <c r="OR685" s="802"/>
      <c r="OS685" s="802"/>
      <c r="OT685" s="802"/>
      <c r="OU685" s="802"/>
      <c r="OV685" s="802"/>
      <c r="OW685" s="802"/>
      <c r="OX685" s="802"/>
      <c r="OY685" s="802"/>
      <c r="OZ685" s="802"/>
      <c r="PA685" s="802"/>
      <c r="PB685" s="802"/>
      <c r="PC685" s="802"/>
      <c r="PD685" s="802"/>
      <c r="PE685" s="802"/>
      <c r="PF685" s="802"/>
      <c r="PG685" s="802"/>
      <c r="PH685" s="802"/>
      <c r="PI685" s="802"/>
      <c r="PJ685" s="802"/>
      <c r="PK685" s="802"/>
      <c r="PL685" s="802"/>
      <c r="PM685" s="802"/>
      <c r="PN685" s="802"/>
      <c r="PO685" s="802"/>
      <c r="PP685" s="802"/>
      <c r="PQ685" s="802"/>
      <c r="PR685" s="802"/>
      <c r="PS685" s="802"/>
      <c r="PT685" s="802"/>
      <c r="PU685" s="802"/>
      <c r="PV685" s="802"/>
      <c r="PW685" s="802"/>
      <c r="PX685" s="802"/>
      <c r="PY685" s="802"/>
      <c r="PZ685" s="802"/>
      <c r="QA685" s="802"/>
      <c r="QB685" s="802"/>
      <c r="QC685" s="802"/>
      <c r="QD685" s="802"/>
      <c r="QE685" s="802"/>
      <c r="QF685" s="802"/>
      <c r="QG685" s="802"/>
      <c r="QH685" s="802"/>
      <c r="QI685" s="802"/>
      <c r="QJ685" s="802"/>
      <c r="QK685" s="802"/>
      <c r="QL685" s="802"/>
      <c r="QM685" s="802"/>
      <c r="QN685" s="802"/>
      <c r="QO685" s="802"/>
      <c r="QP685" s="802"/>
      <c r="QQ685" s="802"/>
      <c r="QR685" s="802"/>
      <c r="QS685" s="802"/>
      <c r="QT685" s="802"/>
      <c r="QU685" s="802"/>
      <c r="QV685" s="802"/>
      <c r="QW685" s="802"/>
      <c r="QX685" s="802"/>
      <c r="QY685" s="802"/>
      <c r="QZ685" s="802"/>
      <c r="RA685" s="802"/>
      <c r="RB685" s="802"/>
      <c r="RC685" s="802"/>
      <c r="RD685" s="802"/>
      <c r="RE685" s="802"/>
      <c r="RF685" s="802"/>
      <c r="RG685" s="802"/>
      <c r="RH685" s="802"/>
      <c r="RI685" s="802"/>
      <c r="RJ685" s="802"/>
      <c r="RK685" s="802"/>
      <c r="RL685" s="802"/>
      <c r="RM685" s="802"/>
      <c r="RN685" s="802"/>
      <c r="RO685" s="802"/>
      <c r="RP685" s="802"/>
      <c r="RQ685" s="802"/>
      <c r="RR685" s="802"/>
      <c r="RS685" s="802"/>
      <c r="RT685" s="802"/>
      <c r="RU685" s="802"/>
      <c r="RV685" s="802"/>
      <c r="RW685" s="802"/>
      <c r="RX685" s="802"/>
      <c r="RY685" s="802"/>
      <c r="RZ685" s="802"/>
      <c r="SA685" s="802"/>
      <c r="SB685" s="802"/>
      <c r="SC685" s="802"/>
      <c r="SD685" s="802"/>
      <c r="SE685" s="802"/>
      <c r="SF685" s="802"/>
      <c r="SG685" s="802"/>
      <c r="SH685" s="802"/>
      <c r="SI685" s="802"/>
      <c r="SJ685" s="802"/>
      <c r="SK685" s="802"/>
      <c r="SL685" s="802"/>
      <c r="SM685" s="802"/>
      <c r="SN685" s="802"/>
      <c r="SO685" s="802"/>
      <c r="SP685" s="802"/>
      <c r="SQ685" s="802"/>
      <c r="SR685" s="802"/>
      <c r="SS685" s="802"/>
      <c r="ST685" s="802"/>
      <c r="SU685" s="802"/>
      <c r="SV685" s="802"/>
      <c r="SW685" s="802"/>
      <c r="SX685" s="802"/>
      <c r="SY685" s="802"/>
      <c r="SZ685" s="802"/>
      <c r="TA685" s="802"/>
      <c r="TB685" s="802"/>
      <c r="TC685" s="802"/>
      <c r="TD685" s="802"/>
      <c r="TE685" s="802"/>
      <c r="TF685" s="802"/>
      <c r="TG685" s="802"/>
      <c r="TH685" s="802"/>
      <c r="TI685" s="802"/>
      <c r="TJ685" s="802"/>
      <c r="TK685" s="802"/>
      <c r="TL685" s="802"/>
      <c r="TM685" s="802"/>
      <c r="TN685" s="802"/>
      <c r="TO685" s="802"/>
      <c r="TP685" s="802"/>
      <c r="TQ685" s="802"/>
      <c r="TR685" s="802"/>
      <c r="TS685" s="802"/>
      <c r="TT685" s="802"/>
      <c r="TU685" s="802"/>
      <c r="TV685" s="802"/>
      <c r="TW685" s="802"/>
      <c r="TX685" s="802"/>
      <c r="TY685" s="802"/>
      <c r="TZ685" s="802"/>
      <c r="UA685" s="802"/>
      <c r="UB685" s="802"/>
      <c r="UC685" s="802"/>
      <c r="UD685" s="802"/>
      <c r="UE685" s="802"/>
      <c r="UF685" s="802"/>
      <c r="UG685" s="802"/>
      <c r="UH685" s="802"/>
      <c r="UI685" s="802"/>
      <c r="UJ685" s="802"/>
      <c r="UK685" s="802"/>
      <c r="UL685" s="802"/>
      <c r="UM685" s="802"/>
      <c r="UN685" s="802"/>
      <c r="UO685" s="802"/>
      <c r="UP685" s="802"/>
      <c r="UQ685" s="802"/>
      <c r="UR685" s="802"/>
      <c r="US685" s="802"/>
      <c r="UT685" s="802"/>
      <c r="UU685" s="802"/>
      <c r="UV685" s="802"/>
      <c r="UW685" s="802"/>
      <c r="UX685" s="802"/>
      <c r="UY685" s="802"/>
      <c r="UZ685" s="802"/>
      <c r="VA685" s="802"/>
      <c r="VB685" s="802"/>
      <c r="VC685" s="802"/>
      <c r="VD685" s="802"/>
      <c r="VE685" s="802"/>
      <c r="VF685" s="802"/>
      <c r="VG685" s="802"/>
      <c r="VH685" s="802"/>
      <c r="VI685" s="802"/>
      <c r="VJ685" s="802"/>
      <c r="VK685" s="802"/>
      <c r="VL685" s="802"/>
      <c r="VM685" s="802"/>
      <c r="VN685" s="802"/>
      <c r="VO685" s="802"/>
      <c r="VP685" s="802"/>
      <c r="VQ685" s="802"/>
      <c r="VR685" s="802"/>
      <c r="VS685" s="802"/>
      <c r="VT685" s="802"/>
      <c r="VU685" s="802"/>
      <c r="VV685" s="802"/>
      <c r="VW685" s="802"/>
      <c r="VX685" s="802"/>
      <c r="VY685" s="802"/>
      <c r="VZ685" s="802"/>
      <c r="WA685" s="802"/>
      <c r="WB685" s="802"/>
      <c r="WC685" s="802"/>
      <c r="WD685" s="802"/>
      <c r="WE685" s="802"/>
      <c r="WF685" s="802"/>
      <c r="WG685" s="802"/>
      <c r="WH685" s="802"/>
      <c r="WI685" s="802"/>
      <c r="WJ685" s="802"/>
      <c r="WK685" s="802"/>
      <c r="WL685" s="802"/>
      <c r="WM685" s="802"/>
      <c r="WN685" s="802"/>
      <c r="WO685" s="802"/>
      <c r="WP685" s="802"/>
      <c r="WQ685" s="802"/>
      <c r="WR685" s="802"/>
      <c r="WS685" s="802"/>
      <c r="WT685" s="802"/>
      <c r="WU685" s="802"/>
      <c r="WV685" s="802"/>
      <c r="WW685" s="802"/>
      <c r="WX685" s="802"/>
      <c r="WY685" s="802"/>
      <c r="WZ685" s="802"/>
      <c r="XA685" s="802"/>
      <c r="XB685" s="802"/>
      <c r="XC685" s="802"/>
      <c r="XD685" s="802"/>
      <c r="XE685" s="802"/>
      <c r="XF685" s="802"/>
      <c r="XG685" s="802"/>
      <c r="XH685" s="802"/>
      <c r="XI685" s="802"/>
      <c r="XJ685" s="802"/>
      <c r="XK685" s="802"/>
      <c r="XL685" s="802"/>
      <c r="XM685" s="802"/>
      <c r="XN685" s="802"/>
      <c r="XO685" s="802"/>
      <c r="XP685" s="802"/>
      <c r="XQ685" s="802"/>
      <c r="XR685" s="802"/>
      <c r="XS685" s="802"/>
      <c r="XT685" s="802"/>
      <c r="XU685" s="802"/>
      <c r="XV685" s="802"/>
      <c r="XW685" s="802"/>
      <c r="XX685" s="802"/>
      <c r="XY685" s="802"/>
      <c r="XZ685" s="802"/>
      <c r="YA685" s="802"/>
      <c r="YB685" s="802"/>
      <c r="YC685" s="802"/>
      <c r="YD685" s="802"/>
      <c r="YE685" s="802"/>
      <c r="YF685" s="802"/>
      <c r="YG685" s="802"/>
      <c r="YH685" s="802"/>
      <c r="YI685" s="802"/>
      <c r="YJ685" s="802"/>
      <c r="YK685" s="802"/>
      <c r="YL685" s="802"/>
      <c r="YM685" s="802"/>
      <c r="YN685" s="802"/>
      <c r="YO685" s="802"/>
      <c r="YP685" s="802"/>
      <c r="YQ685" s="802"/>
      <c r="YR685" s="802"/>
      <c r="YS685" s="802"/>
      <c r="YT685" s="802"/>
      <c r="YU685" s="802"/>
      <c r="YV685" s="802"/>
      <c r="YW685" s="802"/>
      <c r="YX685" s="802"/>
      <c r="YY685" s="802"/>
      <c r="YZ685" s="802"/>
      <c r="ZA685" s="802"/>
      <c r="ZB685" s="802"/>
      <c r="ZC685" s="802"/>
      <c r="ZD685" s="802"/>
      <c r="ZE685" s="802"/>
      <c r="ZF685" s="802"/>
      <c r="ZG685" s="802"/>
      <c r="ZH685" s="802"/>
      <c r="ZI685" s="802"/>
      <c r="ZJ685" s="802"/>
      <c r="ZK685" s="802"/>
      <c r="ZL685" s="802"/>
      <c r="ZM685" s="802"/>
      <c r="ZN685" s="802"/>
      <c r="ZO685" s="802"/>
      <c r="ZP685" s="802"/>
      <c r="ZQ685" s="802"/>
      <c r="ZR685" s="802"/>
      <c r="ZS685" s="802"/>
      <c r="ZT685" s="802"/>
      <c r="ZU685" s="802"/>
      <c r="ZV685" s="802"/>
      <c r="ZW685" s="802"/>
      <c r="ZX685" s="802"/>
      <c r="ZY685" s="802"/>
      <c r="ZZ685" s="802"/>
      <c r="AAA685" s="802"/>
      <c r="AAB685" s="802"/>
      <c r="AAC685" s="802"/>
      <c r="AAD685" s="802"/>
      <c r="AAE685" s="802"/>
      <c r="AAF685" s="802"/>
      <c r="AAG685" s="802"/>
      <c r="AAH685" s="802"/>
      <c r="AAI685" s="802"/>
      <c r="AAJ685" s="802"/>
      <c r="AAK685" s="802"/>
      <c r="AAL685" s="802"/>
      <c r="AAM685" s="802"/>
      <c r="AAN685" s="802"/>
      <c r="AAO685" s="802"/>
      <c r="AAP685" s="802"/>
      <c r="AAQ685" s="802"/>
      <c r="AAR685" s="802"/>
      <c r="AAS685" s="802"/>
      <c r="AAT685" s="802"/>
      <c r="AAU685" s="802"/>
      <c r="AAV685" s="802"/>
      <c r="AAW685" s="802"/>
      <c r="AAX685" s="802"/>
      <c r="AAY685" s="802"/>
      <c r="AAZ685" s="802"/>
      <c r="ABA685" s="802"/>
      <c r="ABB685" s="802"/>
      <c r="ABC685" s="802"/>
      <c r="ABD685" s="802"/>
      <c r="ABE685" s="802"/>
      <c r="ABF685" s="802"/>
      <c r="ABG685" s="802"/>
      <c r="ABH685" s="802"/>
      <c r="ABI685" s="802"/>
      <c r="ABJ685" s="802"/>
      <c r="ABK685" s="802"/>
      <c r="ABL685" s="802"/>
      <c r="ABM685" s="802"/>
      <c r="ABN685" s="802"/>
      <c r="ABO685" s="802"/>
      <c r="ABP685" s="802"/>
      <c r="ABQ685" s="802"/>
      <c r="ABR685" s="802"/>
      <c r="ABS685" s="802"/>
      <c r="ABT685" s="802"/>
      <c r="ABU685" s="802"/>
      <c r="ABV685" s="802"/>
      <c r="ABW685" s="802"/>
      <c r="ABX685" s="802"/>
      <c r="ABY685" s="802"/>
      <c r="ABZ685" s="802"/>
      <c r="ACA685" s="802"/>
      <c r="ACB685" s="802"/>
      <c r="ACC685" s="802"/>
      <c r="ACD685" s="802"/>
      <c r="ACE685" s="802"/>
      <c r="ACF685" s="802"/>
      <c r="ACG685" s="802"/>
      <c r="ACH685" s="802"/>
      <c r="ACI685" s="802"/>
      <c r="ACJ685" s="802"/>
      <c r="ACK685" s="802"/>
      <c r="ACL685" s="802"/>
      <c r="ACM685" s="802"/>
      <c r="ACN685" s="802"/>
      <c r="ACO685" s="802"/>
      <c r="ACP685" s="802"/>
      <c r="ACQ685" s="802"/>
      <c r="ACR685" s="802"/>
      <c r="ACS685" s="802"/>
      <c r="ACT685" s="802"/>
      <c r="ACU685" s="802"/>
      <c r="ACV685" s="802"/>
      <c r="ACW685" s="802"/>
      <c r="ACX685" s="802"/>
      <c r="ACY685" s="802"/>
      <c r="ACZ685" s="802"/>
      <c r="ADA685" s="802"/>
      <c r="ADB685" s="802"/>
      <c r="ADC685" s="802"/>
      <c r="ADD685" s="802"/>
      <c r="ADE685" s="802"/>
      <c r="ADF685" s="802"/>
      <c r="ADG685" s="802"/>
      <c r="ADH685" s="802"/>
      <c r="ADI685" s="802"/>
      <c r="ADJ685" s="802"/>
      <c r="ADK685" s="802"/>
      <c r="ADL685" s="802"/>
      <c r="ADM685" s="802"/>
      <c r="ADN685" s="802"/>
      <c r="ADO685" s="802"/>
      <c r="ADP685" s="802"/>
      <c r="ADQ685" s="802"/>
      <c r="ADR685" s="802"/>
      <c r="ADS685" s="802"/>
      <c r="ADT685" s="802"/>
      <c r="ADU685" s="802"/>
      <c r="ADV685" s="802"/>
      <c r="ADW685" s="802"/>
      <c r="ADX685" s="802"/>
      <c r="ADY685" s="802"/>
      <c r="ADZ685" s="802"/>
      <c r="AEA685" s="802"/>
      <c r="AEB685" s="802"/>
      <c r="AEC685" s="802"/>
      <c r="AED685" s="802"/>
      <c r="AEE685" s="802"/>
      <c r="AEF685" s="802"/>
      <c r="AEG685" s="802"/>
      <c r="AEH685" s="802"/>
      <c r="AEI685" s="802"/>
      <c r="AEJ685" s="802"/>
      <c r="AEK685" s="802"/>
      <c r="AEL685" s="802"/>
      <c r="AEM685" s="802"/>
      <c r="AEN685" s="802"/>
      <c r="AEO685" s="802"/>
      <c r="AEP685" s="802"/>
      <c r="AEQ685" s="802"/>
      <c r="AER685" s="802"/>
      <c r="AES685" s="802"/>
      <c r="AET685" s="802"/>
      <c r="AEU685" s="802"/>
      <c r="AEV685" s="802"/>
      <c r="AEW685" s="802"/>
      <c r="AEX685" s="802"/>
      <c r="AEY685" s="802"/>
      <c r="AEZ685" s="802"/>
      <c r="AFA685" s="802"/>
      <c r="AFB685" s="802"/>
      <c r="AFC685" s="802"/>
      <c r="AFD685" s="802"/>
      <c r="AFE685" s="802"/>
      <c r="AFF685" s="802"/>
      <c r="AFG685" s="802"/>
      <c r="AFH685" s="802"/>
      <c r="AFI685" s="802"/>
      <c r="AFJ685" s="802"/>
      <c r="AFK685" s="802"/>
      <c r="AFL685" s="802"/>
      <c r="AFM685" s="802"/>
      <c r="AFN685" s="802"/>
      <c r="AFO685" s="802"/>
      <c r="AFP685" s="802"/>
      <c r="AFQ685" s="802"/>
      <c r="AFR685" s="802"/>
      <c r="AFS685" s="802"/>
      <c r="AFT685" s="802"/>
      <c r="AFU685" s="802"/>
      <c r="AFV685" s="802"/>
      <c r="AFW685" s="802"/>
      <c r="AFX685" s="802"/>
      <c r="AFY685" s="802"/>
      <c r="AFZ685" s="802"/>
      <c r="AGA685" s="802"/>
      <c r="AGB685" s="802"/>
      <c r="AGC685" s="802"/>
      <c r="AGD685" s="802"/>
      <c r="AGE685" s="802"/>
      <c r="AGF685" s="802"/>
      <c r="AGG685" s="802"/>
      <c r="AGH685" s="802"/>
      <c r="AGI685" s="802"/>
      <c r="AGJ685" s="802"/>
      <c r="AGK685" s="802"/>
      <c r="AGL685" s="802"/>
      <c r="AGM685" s="802"/>
      <c r="AGN685" s="802"/>
      <c r="AGO685" s="802"/>
      <c r="AGP685" s="802"/>
      <c r="AGQ685" s="802"/>
      <c r="AGR685" s="802"/>
      <c r="AGS685" s="802"/>
      <c r="AGT685" s="802"/>
      <c r="AGU685" s="802"/>
      <c r="AGV685" s="802"/>
      <c r="AGW685" s="802"/>
      <c r="AGX685" s="802"/>
      <c r="AGY685" s="802"/>
      <c r="AGZ685" s="802"/>
      <c r="AHA685" s="802"/>
      <c r="AHB685" s="802"/>
      <c r="AHC685" s="802"/>
      <c r="AHD685" s="802"/>
      <c r="AHE685" s="802"/>
      <c r="AHF685" s="802"/>
      <c r="AHG685" s="802"/>
      <c r="AHH685" s="802"/>
      <c r="AHI685" s="802"/>
      <c r="AHJ685" s="802"/>
      <c r="AHK685" s="802"/>
      <c r="AHL685" s="802"/>
      <c r="AHM685" s="802"/>
      <c r="AHN685" s="802"/>
      <c r="AHO685" s="802"/>
      <c r="AHP685" s="802"/>
      <c r="AHQ685" s="802"/>
      <c r="AHR685" s="802"/>
      <c r="AHS685" s="802"/>
      <c r="AHT685" s="802"/>
      <c r="AHU685" s="802"/>
      <c r="AHV685" s="802"/>
      <c r="AHW685" s="802"/>
      <c r="AHX685" s="802"/>
      <c r="AHY685" s="802"/>
      <c r="AHZ685" s="802"/>
      <c r="AIA685" s="802"/>
      <c r="AIB685" s="802"/>
      <c r="AIC685" s="802"/>
      <c r="AID685" s="802"/>
      <c r="AIE685" s="802"/>
      <c r="AIF685" s="802"/>
      <c r="AIG685" s="802"/>
      <c r="AIH685" s="802"/>
      <c r="AII685" s="802"/>
      <c r="AIJ685" s="802"/>
      <c r="AIK685" s="793"/>
      <c r="AIL685" s="793"/>
      <c r="AIM685" s="793"/>
      <c r="AIN685" s="793"/>
      <c r="AIO685" s="793"/>
      <c r="AIP685" s="793"/>
      <c r="AIQ685" s="793"/>
      <c r="AIR685" s="793"/>
      <c r="AIS685" s="793"/>
      <c r="AIT685" s="793"/>
      <c r="AIU685" s="793"/>
      <c r="AIV685" s="793"/>
      <c r="AIW685" s="793"/>
      <c r="AIX685" s="793"/>
      <c r="AIY685" s="793"/>
      <c r="AIZ685" s="793"/>
      <c r="AJA685" s="793"/>
      <c r="AJB685" s="793"/>
      <c r="AJC685" s="793"/>
      <c r="AJD685" s="793"/>
      <c r="AJE685" s="793"/>
      <c r="AJF685" s="793"/>
      <c r="AJG685" s="793"/>
      <c r="AJH685" s="793"/>
      <c r="AJI685" s="793"/>
      <c r="AJJ685" s="793"/>
      <c r="AJK685" s="793"/>
      <c r="AJL685" s="793"/>
      <c r="AJM685" s="793"/>
      <c r="AJN685" s="793"/>
      <c r="AJO685" s="793"/>
      <c r="AJP685" s="793"/>
      <c r="AJQ685" s="793"/>
      <c r="AJR685" s="793"/>
      <c r="AJS685" s="793"/>
      <c r="AJT685" s="793"/>
      <c r="AJU685" s="793"/>
      <c r="AJV685" s="793"/>
      <c r="AJW685" s="793"/>
      <c r="AJX685" s="793"/>
      <c r="AJY685" s="793"/>
      <c r="AJZ685" s="793"/>
      <c r="AKA685" s="793"/>
      <c r="AKB685" s="793"/>
      <c r="AKC685" s="793"/>
      <c r="AKD685" s="793"/>
      <c r="AKE685" s="793"/>
      <c r="AKF685" s="793"/>
      <c r="AKG685" s="793"/>
      <c r="AKH685" s="793"/>
      <c r="AKI685" s="793"/>
      <c r="AKJ685" s="793"/>
      <c r="AKK685" s="793"/>
      <c r="AKL685" s="793"/>
      <c r="AKM685" s="793"/>
      <c r="AKN685" s="793"/>
      <c r="AKO685" s="793"/>
      <c r="AKP685" s="793"/>
      <c r="AKQ685" s="793"/>
      <c r="AKR685" s="793"/>
      <c r="AKS685" s="793"/>
      <c r="AKT685" s="793"/>
      <c r="AKU685" s="793"/>
      <c r="AKV685" s="793"/>
      <c r="AKW685" s="793"/>
      <c r="AKX685" s="793"/>
      <c r="AKY685" s="793"/>
      <c r="AKZ685" s="793"/>
      <c r="ALA685" s="793"/>
      <c r="ALB685" s="793"/>
      <c r="ALC685" s="793"/>
      <c r="ALD685" s="793"/>
      <c r="ALE685" s="793"/>
      <c r="ALF685" s="793"/>
      <c r="ALG685" s="793"/>
      <c r="ALH685" s="793"/>
      <c r="ALI685" s="793"/>
      <c r="ALJ685" s="793"/>
      <c r="ALK685" s="793"/>
      <c r="ALL685" s="793"/>
      <c r="ALM685" s="793"/>
      <c r="ALN685" s="793"/>
      <c r="ALO685" s="793"/>
      <c r="ALP685" s="793"/>
      <c r="ALQ685" s="793"/>
      <c r="ALR685" s="793"/>
      <c r="ALS685" s="793"/>
      <c r="ALT685" s="793"/>
      <c r="ALU685" s="793"/>
      <c r="ALV685" s="793"/>
      <c r="ALW685" s="793"/>
      <c r="ALX685" s="793"/>
      <c r="ALY685" s="793"/>
      <c r="ALZ685" s="793"/>
      <c r="AMA685" s="793"/>
      <c r="AMB685" s="793"/>
      <c r="AMC685" s="793"/>
      <c r="AMD685" s="793"/>
      <c r="AME685" s="793"/>
      <c r="AMF685" s="793"/>
      <c r="AMG685" s="793"/>
      <c r="AMH685" s="793"/>
      <c r="AMI685" s="793"/>
      <c r="AMJ685" s="793"/>
      <c r="AMK685" s="793"/>
      <c r="AML685" s="793"/>
      <c r="AMM685" s="793"/>
      <c r="AMN685" s="793"/>
      <c r="AMO685" s="793"/>
      <c r="AMP685" s="793"/>
      <c r="AMQ685" s="793"/>
      <c r="AMR685" s="793"/>
      <c r="AMS685" s="793"/>
      <c r="AMT685" s="793"/>
      <c r="AMU685" s="793"/>
      <c r="AMV685" s="793"/>
      <c r="AMW685" s="793"/>
      <c r="AMX685" s="793"/>
      <c r="AMY685" s="793"/>
      <c r="AMZ685" s="793"/>
      <c r="ANA685" s="793"/>
      <c r="ANB685" s="793"/>
      <c r="ANC685" s="793"/>
      <c r="AND685" s="793"/>
      <c r="ANE685" s="793"/>
      <c r="ANF685" s="793"/>
      <c r="ANG685" s="793"/>
      <c r="ANH685" s="793"/>
      <c r="ANI685" s="793"/>
      <c r="ANJ685" s="793"/>
      <c r="ANK685" s="793"/>
      <c r="ANL685" s="793"/>
      <c r="ANM685" s="793"/>
      <c r="ANN685" s="793"/>
      <c r="ANO685" s="793"/>
      <c r="ANP685" s="793"/>
      <c r="ANQ685" s="793"/>
      <c r="ANR685" s="793"/>
      <c r="ANS685" s="793"/>
      <c r="ANT685" s="793"/>
      <c r="ANU685" s="793"/>
      <c r="ANV685" s="793"/>
      <c r="ANW685" s="793"/>
      <c r="ANX685" s="793"/>
      <c r="ANY685" s="793"/>
      <c r="ANZ685" s="793"/>
      <c r="AOA685" s="793"/>
      <c r="AOB685" s="793"/>
      <c r="AOC685" s="793"/>
      <c r="AOD685" s="793"/>
      <c r="AOE685" s="793"/>
      <c r="AOF685" s="793"/>
      <c r="AOG685" s="793"/>
      <c r="AOH685" s="793"/>
      <c r="AOI685" s="793"/>
      <c r="AOJ685" s="793"/>
      <c r="AOK685" s="793"/>
      <c r="AOL685" s="793"/>
      <c r="AOM685" s="793"/>
      <c r="AON685" s="793"/>
      <c r="AOO685" s="793"/>
      <c r="AOP685" s="793"/>
      <c r="AOQ685" s="793"/>
      <c r="AOR685" s="793"/>
      <c r="AOS685" s="793"/>
      <c r="AOT685" s="793"/>
      <c r="AOU685" s="793"/>
      <c r="AOV685" s="793"/>
      <c r="AOW685" s="793"/>
      <c r="AOX685" s="793"/>
      <c r="AOY685" s="793"/>
      <c r="AOZ685" s="793"/>
      <c r="APA685" s="793"/>
      <c r="APB685" s="793"/>
      <c r="APC685" s="793"/>
      <c r="APD685" s="793"/>
      <c r="APE685" s="793"/>
      <c r="APF685" s="793"/>
      <c r="APG685" s="793"/>
      <c r="APH685" s="793"/>
      <c r="API685" s="793"/>
      <c r="APJ685" s="793"/>
      <c r="APK685" s="793"/>
      <c r="APL685" s="793"/>
      <c r="APM685" s="793"/>
      <c r="APN685" s="793"/>
      <c r="APO685" s="793"/>
      <c r="APP685" s="793"/>
      <c r="APQ685" s="793"/>
      <c r="APR685" s="793"/>
      <c r="APS685" s="793"/>
      <c r="APT685" s="793"/>
      <c r="APU685" s="793"/>
      <c r="APV685" s="793"/>
      <c r="APW685" s="793"/>
      <c r="APX685" s="793"/>
      <c r="APY685" s="793"/>
      <c r="APZ685" s="793"/>
      <c r="AQA685" s="793"/>
      <c r="AQB685" s="793"/>
      <c r="AQC685" s="793"/>
      <c r="AQD685" s="793"/>
      <c r="AQE685" s="802"/>
      <c r="AQF685" s="802"/>
      <c r="AQG685" s="802"/>
      <c r="AQH685" s="802"/>
      <c r="AQI685" s="802"/>
      <c r="AQJ685" s="802"/>
      <c r="AQK685" s="802"/>
      <c r="AQL685" s="802"/>
      <c r="AQM685" s="802"/>
      <c r="AQN685" s="802"/>
      <c r="AQO685" s="802"/>
      <c r="AQP685" s="802"/>
      <c r="AQQ685" s="802"/>
      <c r="AQR685" s="802"/>
      <c r="AQS685" s="802"/>
      <c r="AQT685" s="802"/>
      <c r="AQU685" s="802"/>
      <c r="AQV685" s="802"/>
      <c r="AQW685" s="802"/>
      <c r="AQX685" s="802"/>
      <c r="AQY685" s="802"/>
      <c r="AQZ685" s="802"/>
      <c r="ARA685" s="802"/>
      <c r="ARB685" s="802"/>
      <c r="ARC685" s="802"/>
      <c r="ARD685" s="802"/>
      <c r="ARE685" s="802"/>
      <c r="ARF685" s="802"/>
      <c r="ARG685" s="802"/>
      <c r="ARH685" s="802"/>
      <c r="ARI685" s="802"/>
      <c r="ARJ685" s="802"/>
      <c r="ARK685" s="802"/>
      <c r="ARL685" s="802"/>
      <c r="ARM685" s="802"/>
      <c r="ARN685" s="802"/>
      <c r="ARO685" s="802"/>
      <c r="ARP685" s="802"/>
      <c r="ARQ685" s="802"/>
      <c r="ARR685" s="802"/>
      <c r="ARS685" s="802"/>
      <c r="ART685" s="802"/>
      <c r="ARU685" s="802"/>
      <c r="ARV685" s="802"/>
      <c r="ARW685" s="802"/>
      <c r="ARX685" s="802"/>
      <c r="ARY685" s="802"/>
      <c r="ARZ685" s="802"/>
      <c r="ASA685" s="802"/>
      <c r="ASB685" s="802"/>
      <c r="ASC685" s="802"/>
      <c r="ASD685" s="802"/>
      <c r="ASE685" s="802"/>
      <c r="ASF685" s="802"/>
      <c r="ASG685" s="802"/>
      <c r="ASH685" s="802"/>
      <c r="ASI685" s="802"/>
      <c r="ASJ685" s="802"/>
      <c r="ASK685" s="802"/>
      <c r="ASL685" s="802"/>
      <c r="ASM685" s="793"/>
      <c r="ASN685" s="793"/>
      <c r="ASO685" s="793"/>
      <c r="ASP685" s="793"/>
      <c r="ASQ685" s="793"/>
      <c r="ASR685" s="793"/>
      <c r="ASS685" s="793"/>
      <c r="AST685" s="793"/>
      <c r="ASU685" s="793"/>
      <c r="ASV685" s="793"/>
      <c r="ASW685" s="793"/>
      <c r="ASX685" s="793"/>
      <c r="ASY685" s="793"/>
      <c r="ASZ685" s="793"/>
      <c r="ATA685" s="793"/>
      <c r="ATB685" s="793"/>
      <c r="ATC685" s="793"/>
      <c r="ATD685" s="793"/>
      <c r="ATE685" s="793"/>
      <c r="ATF685" s="793"/>
      <c r="ATG685" s="793"/>
      <c r="ATH685" s="793"/>
      <c r="ATI685" s="793"/>
      <c r="ATJ685" s="793"/>
      <c r="ATK685" s="793"/>
      <c r="ATL685" s="793"/>
      <c r="ATM685" s="793"/>
      <c r="ATN685" s="793"/>
      <c r="ATO685" s="793"/>
      <c r="ATP685" s="793"/>
      <c r="ATQ685" s="609"/>
      <c r="ATS685"/>
      <c r="ATT685"/>
      <c r="ATU685"/>
      <c r="ATZ685" s="609"/>
      <c r="AUB685" s="645"/>
      <c r="AUC685" s="646"/>
      <c r="AUD685" s="646"/>
      <c r="AUE685" s="646"/>
      <c r="AUF685" s="646"/>
      <c r="AUG685" s="646"/>
      <c r="AUH685" s="646"/>
      <c r="AUI685" s="646"/>
      <c r="AUJ685" s="646"/>
      <c r="AUK685" s="646"/>
      <c r="AUL685" s="646"/>
      <c r="AUM685" s="646"/>
      <c r="AUN685" s="647"/>
      <c r="AUP685" s="649"/>
      <c r="AUR685" s="649"/>
      <c r="AUT685" s="649"/>
      <c r="AUU685" s="83"/>
      <c r="AUV685" s="83"/>
      <c r="AUW685" s="83"/>
      <c r="AUX685" s="83"/>
      <c r="AUY685" s="83"/>
      <c r="AVI685" s="609"/>
      <c r="AZS685" s="609"/>
    </row>
    <row r="686" spans="21:1371" s="178" customFormat="1" ht="13.5">
      <c r="U686" s="781"/>
      <c r="V686" s="781"/>
      <c r="W686" s="781"/>
      <c r="AS686" s="802"/>
      <c r="AT686" s="802"/>
      <c r="AU686" s="802"/>
      <c r="AV686" s="802"/>
      <c r="AW686" s="802"/>
      <c r="AX686" s="802"/>
      <c r="AY686" s="802"/>
      <c r="AZ686" s="802"/>
      <c r="BA686" s="802"/>
      <c r="BB686" s="802"/>
      <c r="BC686" s="802"/>
      <c r="BD686" s="802"/>
      <c r="BE686" s="802"/>
      <c r="BF686" s="802"/>
      <c r="BG686" s="802"/>
      <c r="BH686" s="802"/>
      <c r="BI686" s="802"/>
      <c r="BJ686" s="802"/>
      <c r="BK686" s="802"/>
      <c r="BL686" s="802"/>
      <c r="BM686" s="802"/>
      <c r="BN686" s="802"/>
      <c r="BO686" s="802"/>
      <c r="BP686" s="802"/>
      <c r="BQ686" s="802"/>
      <c r="BR686" s="802"/>
      <c r="BS686" s="802"/>
      <c r="BT686" s="802"/>
      <c r="BU686" s="802"/>
      <c r="BV686" s="802"/>
      <c r="BW686" s="802"/>
      <c r="BX686" s="802"/>
      <c r="BY686" s="802"/>
      <c r="BZ686" s="802"/>
      <c r="CA686" s="802"/>
      <c r="CB686" s="802"/>
      <c r="CC686" s="802"/>
      <c r="CD686" s="802"/>
      <c r="CE686" s="802"/>
      <c r="CF686" s="802"/>
      <c r="CG686" s="802"/>
      <c r="CH686" s="802"/>
      <c r="CI686" s="802"/>
      <c r="CJ686" s="802"/>
      <c r="CK686" s="802"/>
      <c r="CL686" s="802"/>
      <c r="CM686" s="802"/>
      <c r="CN686" s="802"/>
      <c r="CO686" s="802"/>
      <c r="CP686" s="802"/>
      <c r="CQ686" s="802"/>
      <c r="CR686" s="802"/>
      <c r="CS686" s="802"/>
      <c r="CT686" s="802"/>
      <c r="CU686" s="802"/>
      <c r="CV686" s="802"/>
      <c r="CW686" s="802"/>
      <c r="CX686" s="802"/>
      <c r="CY686" s="802"/>
      <c r="CZ686" s="802"/>
      <c r="DA686" s="802"/>
      <c r="DB686" s="802"/>
      <c r="DC686" s="802"/>
      <c r="DD686" s="802"/>
      <c r="DE686" s="802"/>
      <c r="DF686" s="802"/>
      <c r="DG686" s="802"/>
      <c r="DH686" s="802"/>
      <c r="DI686" s="802"/>
      <c r="DJ686" s="802"/>
      <c r="DK686" s="802"/>
      <c r="DL686" s="802"/>
      <c r="DM686" s="802"/>
      <c r="DN686" s="802"/>
      <c r="DO686" s="802"/>
      <c r="DP686" s="802"/>
      <c r="DQ686" s="802"/>
      <c r="DR686" s="802"/>
      <c r="DS686" s="802"/>
      <c r="DT686" s="802"/>
      <c r="DU686" s="802"/>
      <c r="DV686" s="802"/>
      <c r="DW686" s="802"/>
      <c r="DX686" s="802"/>
      <c r="DY686" s="802"/>
      <c r="DZ686" s="802"/>
      <c r="EA686" s="802"/>
      <c r="EB686" s="802"/>
      <c r="EC686" s="802"/>
      <c r="ED686" s="802"/>
      <c r="EE686" s="802"/>
      <c r="EF686" s="802"/>
      <c r="EG686" s="802"/>
      <c r="EH686" s="802"/>
      <c r="EI686" s="802"/>
      <c r="EJ686" s="802"/>
      <c r="EK686" s="802"/>
      <c r="EL686" s="802"/>
      <c r="EM686" s="802"/>
      <c r="EN686" s="802"/>
      <c r="EO686" s="802"/>
      <c r="EP686" s="802"/>
      <c r="EQ686" s="802"/>
      <c r="ER686" s="802"/>
      <c r="ES686" s="802"/>
      <c r="ET686" s="802"/>
      <c r="EU686" s="802"/>
      <c r="EV686" s="802"/>
      <c r="EW686" s="802"/>
      <c r="EX686" s="802"/>
      <c r="EY686" s="802"/>
      <c r="EZ686" s="802"/>
      <c r="FA686" s="802"/>
      <c r="FB686" s="802"/>
      <c r="FC686" s="802"/>
      <c r="FD686" s="802"/>
      <c r="FE686" s="802"/>
      <c r="FF686" s="802"/>
      <c r="FG686" s="802"/>
      <c r="FH686" s="802"/>
      <c r="FI686" s="802"/>
      <c r="FJ686" s="802"/>
      <c r="FK686" s="802"/>
      <c r="FL686" s="802"/>
      <c r="FM686" s="802"/>
      <c r="FN686" s="802"/>
      <c r="FO686" s="802"/>
      <c r="FP686" s="802"/>
      <c r="FQ686" s="802"/>
      <c r="FR686" s="802"/>
      <c r="FS686" s="802"/>
      <c r="FT686" s="802"/>
      <c r="FU686" s="802"/>
      <c r="FV686" s="802"/>
      <c r="FW686" s="802"/>
      <c r="FX686" s="802"/>
      <c r="FY686" s="802"/>
      <c r="FZ686" s="802"/>
      <c r="GA686" s="802"/>
      <c r="GB686" s="802"/>
      <c r="GC686" s="802"/>
      <c r="GD686" s="802"/>
      <c r="GE686" s="802"/>
      <c r="GF686" s="802"/>
      <c r="GG686" s="802"/>
      <c r="GH686" s="802"/>
      <c r="GI686" s="802"/>
      <c r="GJ686" s="802"/>
      <c r="GK686" s="802"/>
      <c r="GL686" s="802"/>
      <c r="GM686" s="802"/>
      <c r="GN686" s="802"/>
      <c r="GO686" s="802"/>
      <c r="GP686" s="802"/>
      <c r="GQ686" s="802"/>
      <c r="GR686" s="802"/>
      <c r="GS686" s="802"/>
      <c r="GT686" s="802"/>
      <c r="GU686" s="802"/>
      <c r="GV686" s="802"/>
      <c r="GW686" s="802"/>
      <c r="GX686" s="802"/>
      <c r="GY686" s="802"/>
      <c r="GZ686" s="802"/>
      <c r="HA686" s="802"/>
      <c r="HB686" s="802"/>
      <c r="HC686" s="802"/>
      <c r="HD686" s="802"/>
      <c r="HE686" s="802"/>
      <c r="HF686" s="802"/>
      <c r="HG686" s="802"/>
      <c r="HH686" s="802"/>
      <c r="HI686" s="802"/>
      <c r="HJ686" s="802"/>
      <c r="HK686" s="802"/>
      <c r="HL686" s="802"/>
      <c r="HM686" s="802"/>
      <c r="HN686" s="802"/>
      <c r="HO686" s="802"/>
      <c r="HP686" s="802"/>
      <c r="HQ686" s="802"/>
      <c r="HR686" s="802"/>
      <c r="HS686" s="802"/>
      <c r="HT686" s="802"/>
      <c r="HU686" s="802"/>
      <c r="HV686" s="802"/>
      <c r="HW686" s="802"/>
      <c r="HX686" s="802"/>
      <c r="HY686" s="802"/>
      <c r="HZ686" s="802"/>
      <c r="IA686" s="802"/>
      <c r="IB686" s="802"/>
      <c r="IC686" s="802"/>
      <c r="ID686" s="802"/>
      <c r="IE686" s="802"/>
      <c r="IF686" s="802"/>
      <c r="IG686" s="802"/>
      <c r="IH686" s="802"/>
      <c r="II686" s="802"/>
      <c r="IJ686" s="802"/>
      <c r="IK686" s="802"/>
      <c r="IL686" s="802"/>
      <c r="IM686" s="802"/>
      <c r="IN686" s="802"/>
      <c r="IO686" s="802"/>
      <c r="IP686" s="802"/>
      <c r="IQ686" s="802"/>
      <c r="IR686" s="802"/>
      <c r="IS686" s="802"/>
      <c r="IT686" s="802"/>
      <c r="IU686" s="802"/>
      <c r="IV686" s="802"/>
      <c r="IW686" s="802"/>
      <c r="IX686" s="802"/>
      <c r="IY686" s="802"/>
      <c r="IZ686" s="802"/>
      <c r="JA686" s="802"/>
      <c r="JB686" s="802"/>
      <c r="JC686" s="802"/>
      <c r="JD686" s="802"/>
      <c r="JE686" s="802"/>
      <c r="JF686" s="802"/>
      <c r="JG686" s="802"/>
      <c r="JH686" s="802"/>
      <c r="JI686" s="802"/>
      <c r="JJ686" s="802"/>
      <c r="JK686" s="802"/>
      <c r="JL686" s="802"/>
      <c r="JM686" s="802"/>
      <c r="JN686" s="802"/>
      <c r="JO686" s="802"/>
      <c r="JP686" s="802"/>
      <c r="JQ686" s="802"/>
      <c r="JR686" s="802"/>
      <c r="JS686" s="802"/>
      <c r="JT686" s="802"/>
      <c r="JU686" s="802"/>
      <c r="JV686" s="802"/>
      <c r="JW686" s="802"/>
      <c r="JX686" s="802"/>
      <c r="JY686" s="802"/>
      <c r="JZ686" s="802"/>
      <c r="KA686" s="802"/>
      <c r="KB686" s="802"/>
      <c r="KC686" s="802"/>
      <c r="KD686" s="802"/>
      <c r="KE686" s="802"/>
      <c r="KF686" s="802"/>
      <c r="KG686" s="802"/>
      <c r="KH686" s="802"/>
      <c r="KI686" s="802"/>
      <c r="KJ686" s="802"/>
      <c r="KK686" s="802"/>
      <c r="KL686" s="802"/>
      <c r="KM686" s="802"/>
      <c r="KN686" s="802"/>
      <c r="KO686" s="802"/>
      <c r="KP686" s="802"/>
      <c r="KQ686" s="802"/>
      <c r="KR686" s="802"/>
      <c r="KS686" s="802"/>
      <c r="KT686" s="802"/>
      <c r="KU686" s="802"/>
      <c r="KV686" s="802"/>
      <c r="KW686" s="802"/>
      <c r="KX686" s="802"/>
      <c r="KY686" s="802"/>
      <c r="KZ686" s="802"/>
      <c r="LA686" s="802"/>
      <c r="LB686" s="802"/>
      <c r="LC686" s="802"/>
      <c r="LD686" s="802"/>
      <c r="LE686" s="802"/>
      <c r="LF686" s="802"/>
      <c r="LG686" s="802"/>
      <c r="LH686" s="802"/>
      <c r="LI686" s="802"/>
      <c r="LJ686" s="802"/>
      <c r="LK686" s="802"/>
      <c r="LL686" s="802"/>
      <c r="LM686" s="802"/>
      <c r="LN686" s="802"/>
      <c r="LO686" s="802"/>
      <c r="LP686" s="802"/>
      <c r="LQ686" s="802"/>
      <c r="LR686" s="802"/>
      <c r="LS686" s="802"/>
      <c r="LT686" s="802"/>
      <c r="LU686" s="802"/>
      <c r="LV686" s="802"/>
      <c r="LW686" s="802"/>
      <c r="LX686" s="802"/>
      <c r="LY686" s="802"/>
      <c r="LZ686" s="802"/>
      <c r="MA686" s="802"/>
      <c r="MB686" s="802"/>
      <c r="MC686" s="802"/>
      <c r="MD686" s="802"/>
      <c r="ME686" s="802"/>
      <c r="MF686" s="802"/>
      <c r="MG686" s="802"/>
      <c r="MH686" s="802"/>
      <c r="MI686" s="802"/>
      <c r="MJ686" s="802"/>
      <c r="MK686" s="802"/>
      <c r="ML686" s="802"/>
      <c r="MM686" s="802"/>
      <c r="MN686" s="802"/>
      <c r="MO686" s="802"/>
      <c r="MP686" s="802"/>
      <c r="MQ686" s="802"/>
      <c r="MR686" s="802"/>
      <c r="MS686" s="802"/>
      <c r="MT686" s="802"/>
      <c r="MU686" s="802"/>
      <c r="MV686" s="802"/>
      <c r="MW686" s="802"/>
      <c r="MX686" s="802"/>
      <c r="MY686" s="802"/>
      <c r="MZ686" s="802"/>
      <c r="NA686" s="802"/>
      <c r="NB686" s="802"/>
      <c r="NC686" s="802"/>
      <c r="ND686" s="802"/>
      <c r="NE686" s="802"/>
      <c r="NF686" s="802"/>
      <c r="NG686" s="802"/>
      <c r="NH686" s="802"/>
      <c r="NI686" s="802"/>
      <c r="NJ686" s="802"/>
      <c r="NK686" s="802"/>
      <c r="NL686" s="802"/>
      <c r="NM686" s="802"/>
      <c r="NN686" s="802"/>
      <c r="NO686" s="802"/>
      <c r="NP686" s="802"/>
      <c r="NQ686" s="802"/>
      <c r="NR686" s="802"/>
      <c r="NS686" s="802"/>
      <c r="NT686" s="802"/>
      <c r="NU686" s="802"/>
      <c r="NV686" s="802"/>
      <c r="NW686" s="802"/>
      <c r="NX686" s="802"/>
      <c r="NY686" s="802"/>
      <c r="NZ686" s="802"/>
      <c r="OA686" s="802"/>
      <c r="OB686" s="802"/>
      <c r="OC686" s="802"/>
      <c r="OD686" s="802"/>
      <c r="OE686" s="802"/>
      <c r="OF686" s="802"/>
      <c r="OG686" s="802"/>
      <c r="OH686" s="802"/>
      <c r="OI686" s="802"/>
      <c r="OJ686" s="802"/>
      <c r="OK686" s="802"/>
      <c r="OL686" s="802"/>
      <c r="OM686" s="802"/>
      <c r="ON686" s="802"/>
      <c r="OO686" s="802"/>
      <c r="OP686" s="802"/>
      <c r="OQ686" s="802"/>
      <c r="OR686" s="802"/>
      <c r="OS686" s="802"/>
      <c r="OT686" s="802"/>
      <c r="OU686" s="802"/>
      <c r="OV686" s="802"/>
      <c r="OW686" s="802"/>
      <c r="OX686" s="802"/>
      <c r="OY686" s="802"/>
      <c r="OZ686" s="802"/>
      <c r="PA686" s="802"/>
      <c r="PB686" s="802"/>
      <c r="PC686" s="802"/>
      <c r="PD686" s="802"/>
      <c r="PE686" s="802"/>
      <c r="PF686" s="802"/>
      <c r="PG686" s="802"/>
      <c r="PH686" s="802"/>
      <c r="PI686" s="802"/>
      <c r="PJ686" s="802"/>
      <c r="PK686" s="802"/>
      <c r="PL686" s="802"/>
      <c r="PM686" s="802"/>
      <c r="PN686" s="802"/>
      <c r="PO686" s="802"/>
      <c r="PP686" s="802"/>
      <c r="PQ686" s="802"/>
      <c r="PR686" s="802"/>
      <c r="PS686" s="802"/>
      <c r="PT686" s="802"/>
      <c r="PU686" s="802"/>
      <c r="PV686" s="802"/>
      <c r="PW686" s="802"/>
      <c r="PX686" s="802"/>
      <c r="PY686" s="802"/>
      <c r="PZ686" s="802"/>
      <c r="QA686" s="802"/>
      <c r="QB686" s="802"/>
      <c r="QC686" s="802"/>
      <c r="QD686" s="802"/>
      <c r="QE686" s="802"/>
      <c r="QF686" s="802"/>
      <c r="QG686" s="802"/>
      <c r="QH686" s="802"/>
      <c r="QI686" s="802"/>
      <c r="QJ686" s="802"/>
      <c r="QK686" s="802"/>
      <c r="QL686" s="802"/>
      <c r="QM686" s="802"/>
      <c r="QN686" s="802"/>
      <c r="QO686" s="802"/>
      <c r="QP686" s="802"/>
      <c r="QQ686" s="802"/>
      <c r="QR686" s="802"/>
      <c r="QS686" s="802"/>
      <c r="QT686" s="802"/>
      <c r="QU686" s="802"/>
      <c r="QV686" s="802"/>
      <c r="QW686" s="802"/>
      <c r="QX686" s="802"/>
      <c r="QY686" s="802"/>
      <c r="QZ686" s="802"/>
      <c r="RA686" s="802"/>
      <c r="RB686" s="802"/>
      <c r="RC686" s="802"/>
      <c r="RD686" s="802"/>
      <c r="RE686" s="802"/>
      <c r="RF686" s="802"/>
      <c r="RG686" s="802"/>
      <c r="RH686" s="802"/>
      <c r="RI686" s="802"/>
      <c r="RJ686" s="802"/>
      <c r="RK686" s="802"/>
      <c r="RL686" s="802"/>
      <c r="RM686" s="802"/>
      <c r="RN686" s="802"/>
      <c r="RO686" s="802"/>
      <c r="RP686" s="802"/>
      <c r="RQ686" s="802"/>
      <c r="RR686" s="802"/>
      <c r="RS686" s="802"/>
      <c r="RT686" s="802"/>
      <c r="RU686" s="802"/>
      <c r="RV686" s="802"/>
      <c r="RW686" s="802"/>
      <c r="RX686" s="802"/>
      <c r="RY686" s="802"/>
      <c r="RZ686" s="802"/>
      <c r="SA686" s="802"/>
      <c r="SB686" s="802"/>
      <c r="SC686" s="802"/>
      <c r="SD686" s="802"/>
      <c r="SE686" s="802"/>
      <c r="SF686" s="802"/>
      <c r="SG686" s="802"/>
      <c r="SH686" s="802"/>
      <c r="SI686" s="802"/>
      <c r="SJ686" s="802"/>
      <c r="SK686" s="802"/>
      <c r="SL686" s="802"/>
      <c r="SM686" s="802"/>
      <c r="SN686" s="802"/>
      <c r="SO686" s="802"/>
      <c r="SP686" s="802"/>
      <c r="SQ686" s="802"/>
      <c r="SR686" s="802"/>
      <c r="SS686" s="802"/>
      <c r="ST686" s="802"/>
      <c r="SU686" s="802"/>
      <c r="SV686" s="802"/>
      <c r="SW686" s="802"/>
      <c r="SX686" s="802"/>
      <c r="SY686" s="802"/>
      <c r="SZ686" s="802"/>
      <c r="TA686" s="802"/>
      <c r="TB686" s="802"/>
      <c r="TC686" s="802"/>
      <c r="TD686" s="802"/>
      <c r="TE686" s="802"/>
      <c r="TF686" s="802"/>
      <c r="TG686" s="802"/>
      <c r="TH686" s="802"/>
      <c r="TI686" s="802"/>
      <c r="TJ686" s="802"/>
      <c r="TK686" s="802"/>
      <c r="TL686" s="802"/>
      <c r="TM686" s="802"/>
      <c r="TN686" s="802"/>
      <c r="TO686" s="802"/>
      <c r="TP686" s="802"/>
      <c r="TQ686" s="802"/>
      <c r="TR686" s="802"/>
      <c r="TS686" s="802"/>
      <c r="TT686" s="802"/>
      <c r="TU686" s="802"/>
      <c r="TV686" s="802"/>
      <c r="TW686" s="802"/>
      <c r="TX686" s="802"/>
      <c r="TY686" s="802"/>
      <c r="TZ686" s="802"/>
      <c r="UA686" s="802"/>
      <c r="UB686" s="802"/>
      <c r="UC686" s="802"/>
      <c r="UD686" s="802"/>
      <c r="UE686" s="802"/>
      <c r="UF686" s="802"/>
      <c r="UG686" s="802"/>
      <c r="UH686" s="802"/>
      <c r="UI686" s="802"/>
      <c r="UJ686" s="802"/>
      <c r="UK686" s="802"/>
      <c r="UL686" s="802"/>
      <c r="UM686" s="802"/>
      <c r="UN686" s="802"/>
      <c r="UO686" s="802"/>
      <c r="UP686" s="802"/>
      <c r="UQ686" s="802"/>
      <c r="UR686" s="802"/>
      <c r="US686" s="802"/>
      <c r="UT686" s="802"/>
      <c r="UU686" s="802"/>
      <c r="UV686" s="802"/>
      <c r="UW686" s="802"/>
      <c r="UX686" s="802"/>
      <c r="UY686" s="802"/>
      <c r="UZ686" s="802"/>
      <c r="VA686" s="802"/>
      <c r="VB686" s="802"/>
      <c r="VC686" s="802"/>
      <c r="VD686" s="802"/>
      <c r="VE686" s="802"/>
      <c r="VF686" s="802"/>
      <c r="VG686" s="802"/>
      <c r="VH686" s="802"/>
      <c r="VI686" s="802"/>
      <c r="VJ686" s="802"/>
      <c r="VK686" s="802"/>
      <c r="VL686" s="802"/>
      <c r="VM686" s="802"/>
      <c r="VN686" s="802"/>
      <c r="VO686" s="802"/>
      <c r="VP686" s="802"/>
      <c r="VQ686" s="802"/>
      <c r="VR686" s="802"/>
      <c r="VS686" s="802"/>
      <c r="VT686" s="802"/>
      <c r="VU686" s="802"/>
      <c r="VV686" s="802"/>
      <c r="VW686" s="802"/>
      <c r="VX686" s="802"/>
      <c r="VY686" s="802"/>
      <c r="VZ686" s="802"/>
      <c r="WA686" s="802"/>
      <c r="WB686" s="802"/>
      <c r="WC686" s="802"/>
      <c r="WD686" s="802"/>
      <c r="WE686" s="802"/>
      <c r="WF686" s="802"/>
      <c r="WG686" s="802"/>
      <c r="WH686" s="802"/>
      <c r="WI686" s="802"/>
      <c r="WJ686" s="802"/>
      <c r="WK686" s="802"/>
      <c r="WL686" s="802"/>
      <c r="WM686" s="802"/>
      <c r="WN686" s="802"/>
      <c r="WO686" s="802"/>
      <c r="WP686" s="802"/>
      <c r="WQ686" s="802"/>
      <c r="WR686" s="802"/>
      <c r="WS686" s="802"/>
      <c r="WT686" s="802"/>
      <c r="WU686" s="802"/>
      <c r="WV686" s="802"/>
      <c r="WW686" s="802"/>
      <c r="WX686" s="802"/>
      <c r="WY686" s="802"/>
      <c r="WZ686" s="802"/>
      <c r="XA686" s="802"/>
      <c r="XB686" s="802"/>
      <c r="XC686" s="802"/>
      <c r="XD686" s="802"/>
      <c r="XE686" s="802"/>
      <c r="XF686" s="802"/>
      <c r="XG686" s="802"/>
      <c r="XH686" s="802"/>
      <c r="XI686" s="802"/>
      <c r="XJ686" s="802"/>
      <c r="XK686" s="802"/>
      <c r="XL686" s="802"/>
      <c r="XM686" s="802"/>
      <c r="XN686" s="802"/>
      <c r="XO686" s="802"/>
      <c r="XP686" s="802"/>
      <c r="XQ686" s="802"/>
      <c r="XR686" s="802"/>
      <c r="XS686" s="802"/>
      <c r="XT686" s="802"/>
      <c r="XU686" s="802"/>
      <c r="XV686" s="802"/>
      <c r="XW686" s="802"/>
      <c r="XX686" s="802"/>
      <c r="XY686" s="802"/>
      <c r="XZ686" s="802"/>
      <c r="YA686" s="802"/>
      <c r="YB686" s="802"/>
      <c r="YC686" s="802"/>
      <c r="YD686" s="802"/>
      <c r="YE686" s="802"/>
      <c r="YF686" s="802"/>
      <c r="YG686" s="802"/>
      <c r="YH686" s="802"/>
      <c r="YI686" s="802"/>
      <c r="YJ686" s="802"/>
      <c r="YK686" s="802"/>
      <c r="YL686" s="802"/>
      <c r="YM686" s="802"/>
      <c r="YN686" s="802"/>
      <c r="YO686" s="802"/>
      <c r="YP686" s="802"/>
      <c r="YQ686" s="802"/>
      <c r="YR686" s="802"/>
      <c r="YS686" s="802"/>
      <c r="YT686" s="802"/>
      <c r="YU686" s="802"/>
      <c r="YV686" s="802"/>
      <c r="YW686" s="802"/>
      <c r="YX686" s="802"/>
      <c r="YY686" s="802"/>
      <c r="YZ686" s="802"/>
      <c r="ZA686" s="802"/>
      <c r="ZB686" s="802"/>
      <c r="ZC686" s="802"/>
      <c r="ZD686" s="802"/>
      <c r="ZE686" s="802"/>
      <c r="ZF686" s="802"/>
      <c r="ZG686" s="802"/>
      <c r="ZH686" s="802"/>
      <c r="ZI686" s="802"/>
      <c r="ZJ686" s="802"/>
      <c r="ZK686" s="802"/>
      <c r="ZL686" s="802"/>
      <c r="ZM686" s="802"/>
      <c r="ZN686" s="802"/>
      <c r="ZO686" s="802"/>
      <c r="ZP686" s="802"/>
      <c r="ZQ686" s="802"/>
      <c r="ZR686" s="802"/>
      <c r="ZS686" s="802"/>
      <c r="ZT686" s="802"/>
      <c r="ZU686" s="802"/>
      <c r="ZV686" s="802"/>
      <c r="ZW686" s="802"/>
      <c r="ZX686" s="802"/>
      <c r="ZY686" s="802"/>
      <c r="ZZ686" s="802"/>
      <c r="AAA686" s="802"/>
      <c r="AAB686" s="802"/>
      <c r="AAC686" s="802"/>
      <c r="AAD686" s="802"/>
      <c r="AAE686" s="802"/>
      <c r="AAF686" s="802"/>
      <c r="AAG686" s="802"/>
      <c r="AAH686" s="802"/>
      <c r="AAI686" s="802"/>
      <c r="AAJ686" s="802"/>
      <c r="AAK686" s="802"/>
      <c r="AAL686" s="802"/>
      <c r="AAM686" s="802"/>
      <c r="AAN686" s="802"/>
      <c r="AAO686" s="802"/>
      <c r="AAP686" s="802"/>
      <c r="AAQ686" s="802"/>
      <c r="AAR686" s="802"/>
      <c r="AAS686" s="802"/>
      <c r="AAT686" s="802"/>
      <c r="AAU686" s="802"/>
      <c r="AAV686" s="802"/>
      <c r="AAW686" s="802"/>
      <c r="AAX686" s="802"/>
      <c r="AAY686" s="802"/>
      <c r="AAZ686" s="802"/>
      <c r="ABA686" s="802"/>
      <c r="ABB686" s="802"/>
      <c r="ABC686" s="802"/>
      <c r="ABD686" s="802"/>
      <c r="ABE686" s="802"/>
      <c r="ABF686" s="802"/>
      <c r="ABG686" s="802"/>
      <c r="ABH686" s="802"/>
      <c r="ABI686" s="802"/>
      <c r="ABJ686" s="802"/>
      <c r="ABK686" s="802"/>
      <c r="ABL686" s="802"/>
      <c r="ABM686" s="802"/>
      <c r="ABN686" s="802"/>
      <c r="ABO686" s="802"/>
      <c r="ABP686" s="802"/>
      <c r="ABQ686" s="802"/>
      <c r="ABR686" s="802"/>
      <c r="ABS686" s="802"/>
      <c r="ABT686" s="802"/>
      <c r="ABU686" s="802"/>
      <c r="ABV686" s="802"/>
      <c r="ABW686" s="802"/>
      <c r="ABX686" s="802"/>
      <c r="ABY686" s="802"/>
      <c r="ABZ686" s="802"/>
      <c r="ACA686" s="802"/>
      <c r="ACB686" s="802"/>
      <c r="ACC686" s="802"/>
      <c r="ACD686" s="802"/>
      <c r="ACE686" s="802"/>
      <c r="ACF686" s="802"/>
      <c r="ACG686" s="802"/>
      <c r="ACH686" s="802"/>
      <c r="ACI686" s="802"/>
      <c r="ACJ686" s="802"/>
      <c r="ACK686" s="802"/>
      <c r="ACL686" s="802"/>
      <c r="ACM686" s="802"/>
      <c r="ACN686" s="802"/>
      <c r="ACO686" s="802"/>
      <c r="ACP686" s="802"/>
      <c r="ACQ686" s="802"/>
      <c r="ACR686" s="802"/>
      <c r="ACS686" s="802"/>
      <c r="ACT686" s="802"/>
      <c r="ACU686" s="802"/>
      <c r="ACV686" s="802"/>
      <c r="ACW686" s="802"/>
      <c r="ACX686" s="802"/>
      <c r="ACY686" s="802"/>
      <c r="ACZ686" s="802"/>
      <c r="ADA686" s="802"/>
      <c r="ADB686" s="802"/>
      <c r="ADC686" s="802"/>
      <c r="ADD686" s="802"/>
      <c r="ADE686" s="802"/>
      <c r="ADF686" s="802"/>
      <c r="ADG686" s="802"/>
      <c r="ADH686" s="802"/>
      <c r="ADI686" s="802"/>
      <c r="ADJ686" s="802"/>
      <c r="ADK686" s="802"/>
      <c r="ADL686" s="802"/>
      <c r="ADM686" s="802"/>
      <c r="ADN686" s="802"/>
      <c r="ADO686" s="802"/>
      <c r="ADP686" s="802"/>
      <c r="ADQ686" s="802"/>
      <c r="ADR686" s="802"/>
      <c r="ADS686" s="802"/>
      <c r="ADT686" s="802"/>
      <c r="ADU686" s="802"/>
      <c r="ADV686" s="802"/>
      <c r="ADW686" s="802"/>
      <c r="ADX686" s="802"/>
      <c r="ADY686" s="802"/>
      <c r="ADZ686" s="802"/>
      <c r="AEA686" s="802"/>
      <c r="AEB686" s="802"/>
      <c r="AEC686" s="802"/>
      <c r="AED686" s="802"/>
      <c r="AEE686" s="802"/>
      <c r="AEF686" s="802"/>
      <c r="AEG686" s="802"/>
      <c r="AEH686" s="802"/>
      <c r="AEI686" s="802"/>
      <c r="AEJ686" s="802"/>
      <c r="AEK686" s="802"/>
      <c r="AEL686" s="802"/>
      <c r="AEM686" s="802"/>
      <c r="AEN686" s="802"/>
      <c r="AEO686" s="802"/>
      <c r="AEP686" s="802"/>
      <c r="AEQ686" s="802"/>
      <c r="AER686" s="802"/>
      <c r="AES686" s="802"/>
      <c r="AET686" s="802"/>
      <c r="AEU686" s="802"/>
      <c r="AEV686" s="802"/>
      <c r="AEW686" s="802"/>
      <c r="AEX686" s="802"/>
      <c r="AEY686" s="802"/>
      <c r="AEZ686" s="802"/>
      <c r="AFA686" s="802"/>
      <c r="AFB686" s="802"/>
      <c r="AFC686" s="802"/>
      <c r="AFD686" s="802"/>
      <c r="AFE686" s="802"/>
      <c r="AFF686" s="802"/>
      <c r="AFG686" s="802"/>
      <c r="AFH686" s="802"/>
      <c r="AFI686" s="802"/>
      <c r="AFJ686" s="802"/>
      <c r="AFK686" s="802"/>
      <c r="AFL686" s="802"/>
      <c r="AFM686" s="802"/>
      <c r="AFN686" s="802"/>
      <c r="AFO686" s="802"/>
      <c r="AFP686" s="802"/>
      <c r="AFQ686" s="802"/>
      <c r="AFR686" s="802"/>
      <c r="AFS686" s="802"/>
      <c r="AFT686" s="802"/>
      <c r="AFU686" s="802"/>
      <c r="AFV686" s="802"/>
      <c r="AFW686" s="802"/>
      <c r="AFX686" s="802"/>
      <c r="AFY686" s="802"/>
      <c r="AFZ686" s="802"/>
      <c r="AGA686" s="802"/>
      <c r="AGB686" s="802"/>
      <c r="AGC686" s="802"/>
      <c r="AGD686" s="802"/>
      <c r="AGE686" s="802"/>
      <c r="AGF686" s="802"/>
      <c r="AGG686" s="802"/>
      <c r="AGH686" s="802"/>
      <c r="AGI686" s="802"/>
      <c r="AGJ686" s="802"/>
      <c r="AGK686" s="802"/>
      <c r="AGL686" s="802"/>
      <c r="AGM686" s="802"/>
      <c r="AGN686" s="802"/>
      <c r="AGO686" s="802"/>
      <c r="AGP686" s="802"/>
      <c r="AGQ686" s="802"/>
      <c r="AGR686" s="802"/>
      <c r="AGS686" s="802"/>
      <c r="AGT686" s="802"/>
      <c r="AGU686" s="802"/>
      <c r="AGV686" s="802"/>
      <c r="AGW686" s="802"/>
      <c r="AGX686" s="802"/>
      <c r="AGY686" s="802"/>
      <c r="AGZ686" s="802"/>
      <c r="AHA686" s="802"/>
      <c r="AHB686" s="802"/>
      <c r="AHC686" s="802"/>
      <c r="AHD686" s="802"/>
      <c r="AHE686" s="802"/>
      <c r="AHF686" s="802"/>
      <c r="AHG686" s="802"/>
      <c r="AHH686" s="802"/>
      <c r="AHI686" s="802"/>
      <c r="AHJ686" s="802"/>
      <c r="AHK686" s="802"/>
      <c r="AHL686" s="802"/>
      <c r="AHM686" s="802"/>
      <c r="AHN686" s="802"/>
      <c r="AHO686" s="802"/>
      <c r="AHP686" s="802"/>
      <c r="AHQ686" s="802"/>
      <c r="AHR686" s="802"/>
      <c r="AHS686" s="802"/>
      <c r="AHT686" s="802"/>
      <c r="AHU686" s="802"/>
      <c r="AHV686" s="802"/>
      <c r="AHW686" s="802"/>
      <c r="AHX686" s="802"/>
      <c r="AHY686" s="802"/>
      <c r="AHZ686" s="802"/>
      <c r="AIA686" s="802"/>
      <c r="AIB686" s="802"/>
      <c r="AIC686" s="802"/>
      <c r="AID686" s="802"/>
      <c r="AIE686" s="802"/>
      <c r="AIF686" s="802"/>
      <c r="AIG686" s="802"/>
      <c r="AIH686" s="802"/>
      <c r="AII686" s="802"/>
      <c r="AIJ686" s="802"/>
      <c r="AIK686" s="793"/>
      <c r="AIL686" s="793"/>
      <c r="AIM686" s="793"/>
      <c r="AIN686" s="793"/>
      <c r="AIO686" s="793"/>
      <c r="AIP686" s="793"/>
      <c r="AIQ686" s="793"/>
      <c r="AIR686" s="793"/>
      <c r="AIS686" s="793"/>
      <c r="AIT686" s="793"/>
      <c r="AIU686" s="793"/>
      <c r="AIV686" s="793"/>
      <c r="AIW686" s="793"/>
      <c r="AIX686" s="793"/>
      <c r="AIY686" s="793"/>
      <c r="AIZ686" s="793"/>
      <c r="AJA686" s="793"/>
      <c r="AJB686" s="793"/>
      <c r="AJC686" s="793"/>
      <c r="AJD686" s="793"/>
      <c r="AJE686" s="793"/>
      <c r="AJF686" s="793"/>
      <c r="AJG686" s="793"/>
      <c r="AJH686" s="793"/>
      <c r="AJI686" s="793"/>
      <c r="AJJ686" s="793"/>
      <c r="AJK686" s="793"/>
      <c r="AJL686" s="793"/>
      <c r="AJM686" s="793"/>
      <c r="AJN686" s="793"/>
      <c r="AJO686" s="793"/>
      <c r="AJP686" s="793"/>
      <c r="AJQ686" s="793"/>
      <c r="AJR686" s="793"/>
      <c r="AJS686" s="793"/>
      <c r="AJT686" s="793"/>
      <c r="AJU686" s="793"/>
      <c r="AJV686" s="793"/>
      <c r="AJW686" s="793"/>
      <c r="AJX686" s="793"/>
      <c r="AJY686" s="793"/>
      <c r="AJZ686" s="793"/>
      <c r="AKA686" s="793"/>
      <c r="AKB686" s="793"/>
      <c r="AKC686" s="793"/>
      <c r="AKD686" s="793"/>
      <c r="AKE686" s="793"/>
      <c r="AKF686" s="793"/>
      <c r="AKG686" s="793"/>
      <c r="AKH686" s="793"/>
      <c r="AKI686" s="793"/>
      <c r="AKJ686" s="793"/>
      <c r="AKK686" s="793"/>
      <c r="AKL686" s="793"/>
      <c r="AKM686" s="793"/>
      <c r="AKN686" s="793"/>
      <c r="AKO686" s="793"/>
      <c r="AKP686" s="793"/>
      <c r="AKQ686" s="793"/>
      <c r="AKR686" s="793"/>
      <c r="AKS686" s="793"/>
      <c r="AKT686" s="793"/>
      <c r="AKU686" s="793"/>
      <c r="AKV686" s="793"/>
      <c r="AKW686" s="793"/>
      <c r="AKX686" s="793"/>
      <c r="AKY686" s="793"/>
      <c r="AKZ686" s="793"/>
      <c r="ALA686" s="793"/>
      <c r="ALB686" s="793"/>
      <c r="ALC686" s="793"/>
      <c r="ALD686" s="793"/>
      <c r="ALE686" s="793"/>
      <c r="ALF686" s="793"/>
      <c r="ALG686" s="793"/>
      <c r="ALH686" s="793"/>
      <c r="ALI686" s="793"/>
      <c r="ALJ686" s="793"/>
      <c r="ALK686" s="793"/>
      <c r="ALL686" s="793"/>
      <c r="ALM686" s="793"/>
      <c r="ALN686" s="793"/>
      <c r="ALO686" s="793"/>
      <c r="ALP686" s="793"/>
      <c r="ALQ686" s="793"/>
      <c r="ALR686" s="793"/>
      <c r="ALS686" s="793"/>
      <c r="ALT686" s="793"/>
      <c r="ALU686" s="793"/>
      <c r="ALV686" s="793"/>
      <c r="ALW686" s="793"/>
      <c r="ALX686" s="793"/>
      <c r="ALY686" s="793"/>
      <c r="ALZ686" s="793"/>
      <c r="AMA686" s="793"/>
      <c r="AMB686" s="793"/>
      <c r="AMC686" s="793"/>
      <c r="AMD686" s="793"/>
      <c r="AME686" s="793"/>
      <c r="AMF686" s="793"/>
      <c r="AMG686" s="793"/>
      <c r="AMH686" s="793"/>
      <c r="AMI686" s="793"/>
      <c r="AMJ686" s="793"/>
      <c r="AMK686" s="793"/>
      <c r="AML686" s="793"/>
      <c r="AMM686" s="793"/>
      <c r="AMN686" s="793"/>
      <c r="AMO686" s="793"/>
      <c r="AMP686" s="793"/>
      <c r="AMQ686" s="793"/>
      <c r="AMR686" s="793"/>
      <c r="AMS686" s="793"/>
      <c r="AMT686" s="793"/>
      <c r="AMU686" s="793"/>
      <c r="AMV686" s="793"/>
      <c r="AMW686" s="793"/>
      <c r="AMX686" s="793"/>
      <c r="AMY686" s="793"/>
      <c r="AMZ686" s="793"/>
      <c r="ANA686" s="793"/>
      <c r="ANB686" s="793"/>
      <c r="ANC686" s="793"/>
      <c r="AND686" s="793"/>
      <c r="ANE686" s="793"/>
      <c r="ANF686" s="793"/>
      <c r="ANG686" s="793"/>
      <c r="ANH686" s="793"/>
      <c r="ANI686" s="793"/>
      <c r="ANJ686" s="793"/>
      <c r="ANK686" s="793"/>
      <c r="ANL686" s="793"/>
      <c r="ANM686" s="793"/>
      <c r="ANN686" s="793"/>
      <c r="ANO686" s="793"/>
      <c r="ANP686" s="793"/>
      <c r="ANQ686" s="793"/>
      <c r="ANR686" s="793"/>
      <c r="ANS686" s="793"/>
      <c r="ANT686" s="793"/>
      <c r="ANU686" s="793"/>
      <c r="ANV686" s="793"/>
      <c r="ANW686" s="793"/>
      <c r="ANX686" s="793"/>
      <c r="ANY686" s="793"/>
      <c r="ANZ686" s="793"/>
      <c r="AOA686" s="793"/>
      <c r="AOB686" s="793"/>
      <c r="AOC686" s="793"/>
      <c r="AOD686" s="793"/>
      <c r="AOE686" s="793"/>
      <c r="AOF686" s="793"/>
      <c r="AOG686" s="793"/>
      <c r="AOH686" s="793"/>
      <c r="AOI686" s="793"/>
      <c r="AOJ686" s="793"/>
      <c r="AOK686" s="793"/>
      <c r="AOL686" s="793"/>
      <c r="AOM686" s="793"/>
      <c r="AON686" s="793"/>
      <c r="AOO686" s="793"/>
      <c r="AOP686" s="793"/>
      <c r="AOQ686" s="793"/>
      <c r="AOR686" s="793"/>
      <c r="AOS686" s="793"/>
      <c r="AOT686" s="793"/>
      <c r="AOU686" s="793"/>
      <c r="AOV686" s="793"/>
      <c r="AOW686" s="793"/>
      <c r="AOX686" s="793"/>
      <c r="AOY686" s="793"/>
      <c r="AOZ686" s="793"/>
      <c r="APA686" s="793"/>
      <c r="APB686" s="793"/>
      <c r="APC686" s="793"/>
      <c r="APD686" s="793"/>
      <c r="APE686" s="793"/>
      <c r="APF686" s="793"/>
      <c r="APG686" s="793"/>
      <c r="APH686" s="793"/>
      <c r="API686" s="793"/>
      <c r="APJ686" s="793"/>
      <c r="APK686" s="793"/>
      <c r="APL686" s="793"/>
      <c r="APM686" s="793"/>
      <c r="APN686" s="793"/>
      <c r="APO686" s="793"/>
      <c r="APP686" s="793"/>
      <c r="APQ686" s="793"/>
      <c r="APR686" s="793"/>
      <c r="APS686" s="793"/>
      <c r="APT686" s="793"/>
      <c r="APU686" s="793"/>
      <c r="APV686" s="793"/>
      <c r="APW686" s="793"/>
      <c r="APX686" s="793"/>
      <c r="APY686" s="793"/>
      <c r="APZ686" s="793"/>
      <c r="AQA686" s="793"/>
      <c r="AQB686" s="793"/>
      <c r="AQC686" s="793"/>
      <c r="AQD686" s="793"/>
      <c r="AQE686" s="802"/>
      <c r="AQF686" s="802"/>
      <c r="AQG686" s="802"/>
      <c r="AQH686" s="802"/>
      <c r="AQI686" s="802"/>
      <c r="AQJ686" s="802"/>
      <c r="AQK686" s="802"/>
      <c r="AQL686" s="802"/>
      <c r="AQM686" s="802"/>
      <c r="AQN686" s="802"/>
      <c r="AQO686" s="802"/>
      <c r="AQP686" s="802"/>
      <c r="AQQ686" s="802"/>
      <c r="AQR686" s="802"/>
      <c r="AQS686" s="802"/>
      <c r="AQT686" s="802"/>
      <c r="AQU686" s="802"/>
      <c r="AQV686" s="802"/>
      <c r="AQW686" s="802"/>
      <c r="AQX686" s="802"/>
      <c r="AQY686" s="802"/>
      <c r="AQZ686" s="802"/>
      <c r="ARA686" s="802"/>
      <c r="ARB686" s="802"/>
      <c r="ARC686" s="802"/>
      <c r="ARD686" s="802"/>
      <c r="ARE686" s="802"/>
      <c r="ARF686" s="802"/>
      <c r="ARG686" s="802"/>
      <c r="ARH686" s="802"/>
      <c r="ARI686" s="802"/>
      <c r="ARJ686" s="802"/>
      <c r="ARK686" s="802"/>
      <c r="ARL686" s="802"/>
      <c r="ARM686" s="802"/>
      <c r="ARN686" s="802"/>
      <c r="ARO686" s="802"/>
      <c r="ARP686" s="802"/>
      <c r="ARQ686" s="802"/>
      <c r="ARR686" s="802"/>
      <c r="ARS686" s="802"/>
      <c r="ART686" s="802"/>
      <c r="ARU686" s="802"/>
      <c r="ARV686" s="802"/>
      <c r="ARW686" s="802"/>
      <c r="ARX686" s="802"/>
      <c r="ARY686" s="802"/>
      <c r="ARZ686" s="802"/>
      <c r="ASA686" s="802"/>
      <c r="ASB686" s="802"/>
      <c r="ASC686" s="802"/>
      <c r="ASD686" s="802"/>
      <c r="ASE686" s="802"/>
      <c r="ASF686" s="802"/>
      <c r="ASG686" s="802"/>
      <c r="ASH686" s="802"/>
      <c r="ASI686" s="802"/>
      <c r="ASJ686" s="802"/>
      <c r="ASK686" s="802"/>
      <c r="ASL686" s="802"/>
      <c r="ASM686" s="793"/>
      <c r="ASN686" s="793"/>
      <c r="ASO686" s="793"/>
      <c r="ASP686" s="793"/>
      <c r="ASQ686" s="793"/>
      <c r="ASR686" s="793"/>
      <c r="ASS686" s="793"/>
      <c r="AST686" s="793"/>
      <c r="ASU686" s="793"/>
      <c r="ASV686" s="793"/>
      <c r="ASW686" s="793"/>
      <c r="ASX686" s="793"/>
      <c r="ASY686" s="793"/>
      <c r="ASZ686" s="793"/>
      <c r="ATA686" s="793"/>
      <c r="ATB686" s="793"/>
      <c r="ATC686" s="793"/>
      <c r="ATD686" s="793"/>
      <c r="ATE686" s="793"/>
      <c r="ATF686" s="793"/>
      <c r="ATG686" s="793"/>
      <c r="ATH686" s="793"/>
      <c r="ATI686" s="793"/>
      <c r="ATJ686" s="793"/>
      <c r="ATK686" s="793"/>
      <c r="ATL686" s="793"/>
      <c r="ATM686" s="793"/>
      <c r="ATN686" s="793"/>
      <c r="ATO686" s="793"/>
      <c r="ATP686" s="793"/>
      <c r="ATQ686" s="609"/>
      <c r="ATS686"/>
      <c r="ATT686"/>
      <c r="ATU686"/>
      <c r="ATZ686" s="609"/>
      <c r="AUA686" s="182"/>
      <c r="AUB686" s="182"/>
      <c r="AUC686" s="182"/>
      <c r="AUD686" s="182"/>
      <c r="AUE686" s="182"/>
      <c r="AUP686" s="649"/>
      <c r="AUR686" s="649"/>
      <c r="AUT686" s="649"/>
      <c r="AUU686" s="700"/>
      <c r="AUV686" s="700"/>
      <c r="AUW686" s="700"/>
      <c r="AUX686" s="700"/>
      <c r="AUY686" s="700"/>
      <c r="AUZ686" s="182"/>
      <c r="AVA686" s="182"/>
      <c r="AVB686" s="182"/>
      <c r="AVC686" s="182"/>
      <c r="AVD686" s="182"/>
      <c r="AVE686" s="182"/>
      <c r="AVF686" s="182"/>
      <c r="AVG686" s="182"/>
      <c r="AVI686" s="609"/>
      <c r="AZS686" s="609"/>
    </row>
    <row r="687" spans="21:1371" s="178" customFormat="1" ht="13.5">
      <c r="U687" s="781"/>
      <c r="V687" s="781"/>
      <c r="W687" s="781"/>
      <c r="AS687" s="802"/>
      <c r="AT687" s="802"/>
      <c r="AU687" s="802"/>
      <c r="AV687" s="802"/>
      <c r="AW687" s="802"/>
      <c r="AX687" s="802"/>
      <c r="AY687" s="802"/>
      <c r="AZ687" s="802"/>
      <c r="BA687" s="802"/>
      <c r="BB687" s="802"/>
      <c r="BC687" s="802"/>
      <c r="BD687" s="802"/>
      <c r="BE687" s="802"/>
      <c r="BF687" s="802"/>
      <c r="BG687" s="802"/>
      <c r="BH687" s="802"/>
      <c r="BI687" s="802"/>
      <c r="BJ687" s="802"/>
      <c r="BK687" s="802"/>
      <c r="BL687" s="802"/>
      <c r="BM687" s="802"/>
      <c r="BN687" s="802"/>
      <c r="BO687" s="802"/>
      <c r="BP687" s="802"/>
      <c r="BQ687" s="802"/>
      <c r="BR687" s="802"/>
      <c r="BS687" s="802"/>
      <c r="BT687" s="802"/>
      <c r="BU687" s="802"/>
      <c r="BV687" s="802"/>
      <c r="BW687" s="802"/>
      <c r="BX687" s="802"/>
      <c r="BY687" s="802"/>
      <c r="BZ687" s="802"/>
      <c r="CA687" s="802"/>
      <c r="CB687" s="802"/>
      <c r="CC687" s="802"/>
      <c r="CD687" s="802"/>
      <c r="CE687" s="802"/>
      <c r="CF687" s="802"/>
      <c r="CG687" s="802"/>
      <c r="CH687" s="802"/>
      <c r="CI687" s="802"/>
      <c r="CJ687" s="802"/>
      <c r="CK687" s="802"/>
      <c r="CL687" s="802"/>
      <c r="CM687" s="802"/>
      <c r="CN687" s="802"/>
      <c r="CO687" s="802"/>
      <c r="CP687" s="802"/>
      <c r="CQ687" s="802"/>
      <c r="CR687" s="802"/>
      <c r="CS687" s="802"/>
      <c r="CT687" s="802"/>
      <c r="CU687" s="802"/>
      <c r="CV687" s="802"/>
      <c r="CW687" s="802"/>
      <c r="CX687" s="802"/>
      <c r="CY687" s="802"/>
      <c r="CZ687" s="802"/>
      <c r="DA687" s="802"/>
      <c r="DB687" s="802"/>
      <c r="DC687" s="802"/>
      <c r="DD687" s="802"/>
      <c r="DE687" s="802"/>
      <c r="DF687" s="802"/>
      <c r="DG687" s="802"/>
      <c r="DH687" s="802"/>
      <c r="DI687" s="802"/>
      <c r="DJ687" s="802"/>
      <c r="DK687" s="802"/>
      <c r="DL687" s="802"/>
      <c r="DM687" s="802"/>
      <c r="DN687" s="802"/>
      <c r="DO687" s="802"/>
      <c r="DP687" s="802"/>
      <c r="DQ687" s="802"/>
      <c r="DR687" s="802"/>
      <c r="DS687" s="802"/>
      <c r="DT687" s="802"/>
      <c r="DU687" s="802"/>
      <c r="DV687" s="802"/>
      <c r="DW687" s="802"/>
      <c r="DX687" s="802"/>
      <c r="DY687" s="802"/>
      <c r="DZ687" s="802"/>
      <c r="EA687" s="802"/>
      <c r="EB687" s="802"/>
      <c r="EC687" s="802"/>
      <c r="ED687" s="802"/>
      <c r="EE687" s="802"/>
      <c r="EF687" s="802"/>
      <c r="EG687" s="802"/>
      <c r="EH687" s="802"/>
      <c r="EI687" s="802"/>
      <c r="EJ687" s="802"/>
      <c r="EK687" s="802"/>
      <c r="EL687" s="802"/>
      <c r="EM687" s="802"/>
      <c r="EN687" s="802"/>
      <c r="EO687" s="802"/>
      <c r="EP687" s="802"/>
      <c r="EQ687" s="802"/>
      <c r="ER687" s="802"/>
      <c r="ES687" s="802"/>
      <c r="ET687" s="802"/>
      <c r="EU687" s="802"/>
      <c r="EV687" s="802"/>
      <c r="EW687" s="802"/>
      <c r="EX687" s="802"/>
      <c r="EY687" s="802"/>
      <c r="EZ687" s="802"/>
      <c r="FA687" s="802"/>
      <c r="FB687" s="802"/>
      <c r="FC687" s="802"/>
      <c r="FD687" s="802"/>
      <c r="FE687" s="802"/>
      <c r="FF687" s="802"/>
      <c r="FG687" s="802"/>
      <c r="FH687" s="802"/>
      <c r="FI687" s="802"/>
      <c r="FJ687" s="802"/>
      <c r="FK687" s="802"/>
      <c r="FL687" s="802"/>
      <c r="FM687" s="802"/>
      <c r="FN687" s="802"/>
      <c r="FO687" s="802"/>
      <c r="FP687" s="802"/>
      <c r="FQ687" s="802"/>
      <c r="FR687" s="802"/>
      <c r="FS687" s="802"/>
      <c r="FT687" s="802"/>
      <c r="FU687" s="802"/>
      <c r="FV687" s="802"/>
      <c r="FW687" s="802"/>
      <c r="FX687" s="802"/>
      <c r="FY687" s="802"/>
      <c r="FZ687" s="802"/>
      <c r="GA687" s="802"/>
      <c r="GB687" s="802"/>
      <c r="GC687" s="802"/>
      <c r="GD687" s="802"/>
      <c r="GE687" s="802"/>
      <c r="GF687" s="802"/>
      <c r="GG687" s="802"/>
      <c r="GH687" s="802"/>
      <c r="GI687" s="802"/>
      <c r="GJ687" s="802"/>
      <c r="GK687" s="802"/>
      <c r="GL687" s="802"/>
      <c r="GM687" s="802"/>
      <c r="GN687" s="802"/>
      <c r="GO687" s="802"/>
      <c r="GP687" s="802"/>
      <c r="GQ687" s="802"/>
      <c r="GR687" s="802"/>
      <c r="GS687" s="802"/>
      <c r="GT687" s="802"/>
      <c r="GU687" s="802"/>
      <c r="GV687" s="802"/>
      <c r="GW687" s="802"/>
      <c r="GX687" s="802"/>
      <c r="GY687" s="802"/>
      <c r="GZ687" s="802"/>
      <c r="HA687" s="802"/>
      <c r="HB687" s="802"/>
      <c r="HC687" s="802"/>
      <c r="HD687" s="802"/>
      <c r="HE687" s="802"/>
      <c r="HF687" s="802"/>
      <c r="HG687" s="802"/>
      <c r="HH687" s="802"/>
      <c r="HI687" s="802"/>
      <c r="HJ687" s="802"/>
      <c r="HK687" s="802"/>
      <c r="HL687" s="802"/>
      <c r="HM687" s="802"/>
      <c r="HN687" s="802"/>
      <c r="HO687" s="802"/>
      <c r="HP687" s="802"/>
      <c r="HQ687" s="802"/>
      <c r="HR687" s="802"/>
      <c r="HS687" s="802"/>
      <c r="HT687" s="802"/>
      <c r="HU687" s="802"/>
      <c r="HV687" s="802"/>
      <c r="HW687" s="802"/>
      <c r="HX687" s="802"/>
      <c r="HY687" s="802"/>
      <c r="HZ687" s="802"/>
      <c r="IA687" s="802"/>
      <c r="IB687" s="802"/>
      <c r="IC687" s="802"/>
      <c r="ID687" s="802"/>
      <c r="IE687" s="802"/>
      <c r="IF687" s="802"/>
      <c r="IG687" s="802"/>
      <c r="IH687" s="802"/>
      <c r="II687" s="802"/>
      <c r="IJ687" s="802"/>
      <c r="IK687" s="802"/>
      <c r="IL687" s="802"/>
      <c r="IM687" s="802"/>
      <c r="IN687" s="802"/>
      <c r="IO687" s="802"/>
      <c r="IP687" s="802"/>
      <c r="IQ687" s="802"/>
      <c r="IR687" s="802"/>
      <c r="IS687" s="802"/>
      <c r="IT687" s="802"/>
      <c r="IU687" s="802"/>
      <c r="IV687" s="802"/>
      <c r="IW687" s="802"/>
      <c r="IX687" s="802"/>
      <c r="IY687" s="802"/>
      <c r="IZ687" s="802"/>
      <c r="JA687" s="802"/>
      <c r="JB687" s="802"/>
      <c r="JC687" s="802"/>
      <c r="JD687" s="802"/>
      <c r="JE687" s="802"/>
      <c r="JF687" s="802"/>
      <c r="JG687" s="802"/>
      <c r="JH687" s="802"/>
      <c r="JI687" s="802"/>
      <c r="JJ687" s="802"/>
      <c r="JK687" s="802"/>
      <c r="JL687" s="802"/>
      <c r="JM687" s="802"/>
      <c r="JN687" s="802"/>
      <c r="JO687" s="802"/>
      <c r="JP687" s="802"/>
      <c r="JQ687" s="802"/>
      <c r="JR687" s="802"/>
      <c r="JS687" s="802"/>
      <c r="JT687" s="802"/>
      <c r="JU687" s="802"/>
      <c r="JV687" s="802"/>
      <c r="JW687" s="802"/>
      <c r="JX687" s="802"/>
      <c r="JY687" s="802"/>
      <c r="JZ687" s="802"/>
      <c r="KA687" s="802"/>
      <c r="KB687" s="802"/>
      <c r="KC687" s="802"/>
      <c r="KD687" s="802"/>
      <c r="KE687" s="802"/>
      <c r="KF687" s="802"/>
      <c r="KG687" s="802"/>
      <c r="KH687" s="802"/>
      <c r="KI687" s="802"/>
      <c r="KJ687" s="802"/>
      <c r="KK687" s="802"/>
      <c r="KL687" s="802"/>
      <c r="KM687" s="802"/>
      <c r="KN687" s="802"/>
      <c r="KO687" s="802"/>
      <c r="KP687" s="802"/>
      <c r="KQ687" s="802"/>
      <c r="KR687" s="802"/>
      <c r="KS687" s="802"/>
      <c r="KT687" s="802"/>
      <c r="KU687" s="802"/>
      <c r="KV687" s="802"/>
      <c r="KW687" s="802"/>
      <c r="KX687" s="802"/>
      <c r="KY687" s="802"/>
      <c r="KZ687" s="802"/>
      <c r="LA687" s="802"/>
      <c r="LB687" s="802"/>
      <c r="LC687" s="802"/>
      <c r="LD687" s="802"/>
      <c r="LE687" s="802"/>
      <c r="LF687" s="802"/>
      <c r="LG687" s="802"/>
      <c r="LH687" s="802"/>
      <c r="LI687" s="802"/>
      <c r="LJ687" s="802"/>
      <c r="LK687" s="802"/>
      <c r="LL687" s="802"/>
      <c r="LM687" s="802"/>
      <c r="LN687" s="802"/>
      <c r="LO687" s="802"/>
      <c r="LP687" s="802"/>
      <c r="LQ687" s="802"/>
      <c r="LR687" s="802"/>
      <c r="LS687" s="802"/>
      <c r="LT687" s="802"/>
      <c r="LU687" s="802"/>
      <c r="LV687" s="802"/>
      <c r="LW687" s="802"/>
      <c r="LX687" s="802"/>
      <c r="LY687" s="802"/>
      <c r="LZ687" s="802"/>
      <c r="MA687" s="802"/>
      <c r="MB687" s="802"/>
      <c r="MC687" s="802"/>
      <c r="MD687" s="802"/>
      <c r="ME687" s="802"/>
      <c r="MF687" s="802"/>
      <c r="MG687" s="802"/>
      <c r="MH687" s="802"/>
      <c r="MI687" s="802"/>
      <c r="MJ687" s="802"/>
      <c r="MK687" s="802"/>
      <c r="ML687" s="802"/>
      <c r="MM687" s="802"/>
      <c r="MN687" s="802"/>
      <c r="MO687" s="802"/>
      <c r="MP687" s="802"/>
      <c r="MQ687" s="802"/>
      <c r="MR687" s="802"/>
      <c r="MS687" s="802"/>
      <c r="MT687" s="802"/>
      <c r="MU687" s="802"/>
      <c r="MV687" s="802"/>
      <c r="MW687" s="802"/>
      <c r="MX687" s="802"/>
      <c r="MY687" s="802"/>
      <c r="MZ687" s="802"/>
      <c r="NA687" s="802"/>
      <c r="NB687" s="802"/>
      <c r="NC687" s="802"/>
      <c r="ND687" s="802"/>
      <c r="NE687" s="802"/>
      <c r="NF687" s="802"/>
      <c r="NG687" s="802"/>
      <c r="NH687" s="802"/>
      <c r="NI687" s="802"/>
      <c r="NJ687" s="802"/>
      <c r="NK687" s="802"/>
      <c r="NL687" s="802"/>
      <c r="NM687" s="802"/>
      <c r="NN687" s="802"/>
      <c r="NO687" s="802"/>
      <c r="NP687" s="802"/>
      <c r="NQ687" s="802"/>
      <c r="NR687" s="802"/>
      <c r="NS687" s="802"/>
      <c r="NT687" s="802"/>
      <c r="NU687" s="802"/>
      <c r="NV687" s="802"/>
      <c r="NW687" s="802"/>
      <c r="NX687" s="802"/>
      <c r="NY687" s="802"/>
      <c r="NZ687" s="802"/>
      <c r="OA687" s="802"/>
      <c r="OB687" s="802"/>
      <c r="OC687" s="802"/>
      <c r="OD687" s="802"/>
      <c r="OE687" s="802"/>
      <c r="OF687" s="802"/>
      <c r="OG687" s="802"/>
      <c r="OH687" s="802"/>
      <c r="OI687" s="802"/>
      <c r="OJ687" s="802"/>
      <c r="OK687" s="802"/>
      <c r="OL687" s="802"/>
      <c r="OM687" s="802"/>
      <c r="ON687" s="802"/>
      <c r="OO687" s="802"/>
      <c r="OP687" s="802"/>
      <c r="OQ687" s="802"/>
      <c r="OR687" s="802"/>
      <c r="OS687" s="802"/>
      <c r="OT687" s="802"/>
      <c r="OU687" s="802"/>
      <c r="OV687" s="802"/>
      <c r="OW687" s="802"/>
      <c r="OX687" s="802"/>
      <c r="OY687" s="802"/>
      <c r="OZ687" s="802"/>
      <c r="PA687" s="802"/>
      <c r="PB687" s="802"/>
      <c r="PC687" s="802"/>
      <c r="PD687" s="802"/>
      <c r="PE687" s="802"/>
      <c r="PF687" s="802"/>
      <c r="PG687" s="802"/>
      <c r="PH687" s="802"/>
      <c r="PI687" s="802"/>
      <c r="PJ687" s="802"/>
      <c r="PK687" s="802"/>
      <c r="PL687" s="802"/>
      <c r="PM687" s="802"/>
      <c r="PN687" s="802"/>
      <c r="PO687" s="802"/>
      <c r="PP687" s="802"/>
      <c r="PQ687" s="802"/>
      <c r="PR687" s="802"/>
      <c r="PS687" s="802"/>
      <c r="PT687" s="802"/>
      <c r="PU687" s="802"/>
      <c r="PV687" s="802"/>
      <c r="PW687" s="802"/>
      <c r="PX687" s="802"/>
      <c r="PY687" s="802"/>
      <c r="PZ687" s="802"/>
      <c r="QA687" s="802"/>
      <c r="QB687" s="802"/>
      <c r="QC687" s="802"/>
      <c r="QD687" s="802"/>
      <c r="QE687" s="802"/>
      <c r="QF687" s="802"/>
      <c r="QG687" s="802"/>
      <c r="QH687" s="802"/>
      <c r="QI687" s="802"/>
      <c r="QJ687" s="802"/>
      <c r="QK687" s="802"/>
      <c r="QL687" s="802"/>
      <c r="QM687" s="802"/>
      <c r="QN687" s="802"/>
      <c r="QO687" s="802"/>
      <c r="QP687" s="802"/>
      <c r="QQ687" s="802"/>
      <c r="QR687" s="802"/>
      <c r="QS687" s="802"/>
      <c r="QT687" s="802"/>
      <c r="QU687" s="802"/>
      <c r="QV687" s="802"/>
      <c r="QW687" s="802"/>
      <c r="QX687" s="802"/>
      <c r="QY687" s="802"/>
      <c r="QZ687" s="802"/>
      <c r="RA687" s="802"/>
      <c r="RB687" s="802"/>
      <c r="RC687" s="802"/>
      <c r="RD687" s="802"/>
      <c r="RE687" s="802"/>
      <c r="RF687" s="802"/>
      <c r="RG687" s="802"/>
      <c r="RH687" s="802"/>
      <c r="RI687" s="802"/>
      <c r="RJ687" s="802"/>
      <c r="RK687" s="802"/>
      <c r="RL687" s="802"/>
      <c r="RM687" s="802"/>
      <c r="RN687" s="802"/>
      <c r="RO687" s="802"/>
      <c r="RP687" s="802"/>
      <c r="RQ687" s="802"/>
      <c r="RR687" s="802"/>
      <c r="RS687" s="802"/>
      <c r="RT687" s="802"/>
      <c r="RU687" s="802"/>
      <c r="RV687" s="802"/>
      <c r="RW687" s="802"/>
      <c r="RX687" s="802"/>
      <c r="RY687" s="802"/>
      <c r="RZ687" s="802"/>
      <c r="SA687" s="802"/>
      <c r="SB687" s="802"/>
      <c r="SC687" s="802"/>
      <c r="SD687" s="802"/>
      <c r="SE687" s="802"/>
      <c r="SF687" s="802"/>
      <c r="SG687" s="802"/>
      <c r="SH687" s="802"/>
      <c r="SI687" s="802"/>
      <c r="SJ687" s="802"/>
      <c r="SK687" s="802"/>
      <c r="SL687" s="802"/>
      <c r="SM687" s="802"/>
      <c r="SN687" s="802"/>
      <c r="SO687" s="802"/>
      <c r="SP687" s="802"/>
      <c r="SQ687" s="802"/>
      <c r="SR687" s="802"/>
      <c r="SS687" s="802"/>
      <c r="ST687" s="802"/>
      <c r="SU687" s="802"/>
      <c r="SV687" s="802"/>
      <c r="SW687" s="802"/>
      <c r="SX687" s="802"/>
      <c r="SY687" s="802"/>
      <c r="SZ687" s="802"/>
      <c r="TA687" s="802"/>
      <c r="TB687" s="802"/>
      <c r="TC687" s="802"/>
      <c r="TD687" s="802"/>
      <c r="TE687" s="802"/>
      <c r="TF687" s="802"/>
      <c r="TG687" s="802"/>
      <c r="TH687" s="802"/>
      <c r="TI687" s="802"/>
      <c r="TJ687" s="802"/>
      <c r="TK687" s="802"/>
      <c r="TL687" s="802"/>
      <c r="TM687" s="802"/>
      <c r="TN687" s="802"/>
      <c r="TO687" s="802"/>
      <c r="TP687" s="802"/>
      <c r="TQ687" s="802"/>
      <c r="TR687" s="802"/>
      <c r="TS687" s="802"/>
      <c r="TT687" s="802"/>
      <c r="TU687" s="802"/>
      <c r="TV687" s="802"/>
      <c r="TW687" s="802"/>
      <c r="TX687" s="802"/>
      <c r="TY687" s="802"/>
      <c r="TZ687" s="802"/>
      <c r="UA687" s="802"/>
      <c r="UB687" s="802"/>
      <c r="UC687" s="802"/>
      <c r="UD687" s="802"/>
      <c r="UE687" s="802"/>
      <c r="UF687" s="802"/>
      <c r="UG687" s="802"/>
      <c r="UH687" s="802"/>
      <c r="UI687" s="802"/>
      <c r="UJ687" s="802"/>
      <c r="UK687" s="802"/>
      <c r="UL687" s="802"/>
      <c r="UM687" s="802"/>
      <c r="UN687" s="802"/>
      <c r="UO687" s="802"/>
      <c r="UP687" s="802"/>
      <c r="UQ687" s="802"/>
      <c r="UR687" s="802"/>
      <c r="US687" s="802"/>
      <c r="UT687" s="802"/>
      <c r="UU687" s="802"/>
      <c r="UV687" s="802"/>
      <c r="UW687" s="802"/>
      <c r="UX687" s="802"/>
      <c r="UY687" s="802"/>
      <c r="UZ687" s="802"/>
      <c r="VA687" s="802"/>
      <c r="VB687" s="802"/>
      <c r="VC687" s="802"/>
      <c r="VD687" s="802"/>
      <c r="VE687" s="802"/>
      <c r="VF687" s="802"/>
      <c r="VG687" s="802"/>
      <c r="VH687" s="802"/>
      <c r="VI687" s="802"/>
      <c r="VJ687" s="802"/>
      <c r="VK687" s="802"/>
      <c r="VL687" s="802"/>
      <c r="VM687" s="802"/>
      <c r="VN687" s="802"/>
      <c r="VO687" s="802"/>
      <c r="VP687" s="802"/>
      <c r="VQ687" s="802"/>
      <c r="VR687" s="802"/>
      <c r="VS687" s="802"/>
      <c r="VT687" s="802"/>
      <c r="VU687" s="802"/>
      <c r="VV687" s="802"/>
      <c r="VW687" s="802"/>
      <c r="VX687" s="802"/>
      <c r="VY687" s="802"/>
      <c r="VZ687" s="802"/>
      <c r="WA687" s="802"/>
      <c r="WB687" s="802"/>
      <c r="WC687" s="802"/>
      <c r="WD687" s="802"/>
      <c r="WE687" s="802"/>
      <c r="WF687" s="802"/>
      <c r="WG687" s="802"/>
      <c r="WH687" s="802"/>
      <c r="WI687" s="802"/>
      <c r="WJ687" s="802"/>
      <c r="WK687" s="802"/>
      <c r="WL687" s="802"/>
      <c r="WM687" s="802"/>
      <c r="WN687" s="802"/>
      <c r="WO687" s="802"/>
      <c r="WP687" s="802"/>
      <c r="WQ687" s="802"/>
      <c r="WR687" s="802"/>
      <c r="WS687" s="802"/>
      <c r="WT687" s="802"/>
      <c r="WU687" s="802"/>
      <c r="WV687" s="802"/>
      <c r="WW687" s="802"/>
      <c r="WX687" s="802"/>
      <c r="WY687" s="802"/>
      <c r="WZ687" s="802"/>
      <c r="XA687" s="802"/>
      <c r="XB687" s="802"/>
      <c r="XC687" s="802"/>
      <c r="XD687" s="802"/>
      <c r="XE687" s="802"/>
      <c r="XF687" s="802"/>
      <c r="XG687" s="802"/>
      <c r="XH687" s="802"/>
      <c r="XI687" s="802"/>
      <c r="XJ687" s="802"/>
      <c r="XK687" s="802"/>
      <c r="XL687" s="802"/>
      <c r="XM687" s="802"/>
      <c r="XN687" s="802"/>
      <c r="XO687" s="802"/>
      <c r="XP687" s="802"/>
      <c r="XQ687" s="802"/>
      <c r="XR687" s="802"/>
      <c r="XS687" s="802"/>
      <c r="XT687" s="802"/>
      <c r="XU687" s="802"/>
      <c r="XV687" s="802"/>
      <c r="XW687" s="802"/>
      <c r="XX687" s="802"/>
      <c r="XY687" s="802"/>
      <c r="XZ687" s="802"/>
      <c r="YA687" s="802"/>
      <c r="YB687" s="802"/>
      <c r="YC687" s="802"/>
      <c r="YD687" s="802"/>
      <c r="YE687" s="802"/>
      <c r="YF687" s="802"/>
      <c r="YG687" s="802"/>
      <c r="YH687" s="802"/>
      <c r="YI687" s="802"/>
      <c r="YJ687" s="802"/>
      <c r="YK687" s="802"/>
      <c r="YL687" s="802"/>
      <c r="YM687" s="802"/>
      <c r="YN687" s="802"/>
      <c r="YO687" s="802"/>
      <c r="YP687" s="802"/>
      <c r="YQ687" s="802"/>
      <c r="YR687" s="802"/>
      <c r="YS687" s="802"/>
      <c r="YT687" s="802"/>
      <c r="YU687" s="802"/>
      <c r="YV687" s="802"/>
      <c r="YW687" s="802"/>
      <c r="YX687" s="802"/>
      <c r="YY687" s="802"/>
      <c r="YZ687" s="802"/>
      <c r="ZA687" s="802"/>
      <c r="ZB687" s="802"/>
      <c r="ZC687" s="802"/>
      <c r="ZD687" s="802"/>
      <c r="ZE687" s="802"/>
      <c r="ZF687" s="802"/>
      <c r="ZG687" s="802"/>
      <c r="ZH687" s="802"/>
      <c r="ZI687" s="802"/>
      <c r="ZJ687" s="802"/>
      <c r="ZK687" s="802"/>
      <c r="ZL687" s="802"/>
      <c r="ZM687" s="802"/>
      <c r="ZN687" s="802"/>
      <c r="ZO687" s="802"/>
      <c r="ZP687" s="802"/>
      <c r="ZQ687" s="802"/>
      <c r="ZR687" s="802"/>
      <c r="ZS687" s="802"/>
      <c r="ZT687" s="802"/>
      <c r="ZU687" s="802"/>
      <c r="ZV687" s="802"/>
      <c r="ZW687" s="802"/>
      <c r="ZX687" s="802"/>
      <c r="ZY687" s="802"/>
      <c r="ZZ687" s="802"/>
      <c r="AAA687" s="802"/>
      <c r="AAB687" s="802"/>
      <c r="AAC687" s="802"/>
      <c r="AAD687" s="802"/>
      <c r="AAE687" s="802"/>
      <c r="AAF687" s="802"/>
      <c r="AAG687" s="802"/>
      <c r="AAH687" s="802"/>
      <c r="AAI687" s="802"/>
      <c r="AAJ687" s="802"/>
      <c r="AAK687" s="802"/>
      <c r="AAL687" s="802"/>
      <c r="AAM687" s="802"/>
      <c r="AAN687" s="802"/>
      <c r="AAO687" s="802"/>
      <c r="AAP687" s="802"/>
      <c r="AAQ687" s="802"/>
      <c r="AAR687" s="802"/>
      <c r="AAS687" s="802"/>
      <c r="AAT687" s="802"/>
      <c r="AAU687" s="802"/>
      <c r="AAV687" s="802"/>
      <c r="AAW687" s="802"/>
      <c r="AAX687" s="802"/>
      <c r="AAY687" s="802"/>
      <c r="AAZ687" s="802"/>
      <c r="ABA687" s="802"/>
      <c r="ABB687" s="802"/>
      <c r="ABC687" s="802"/>
      <c r="ABD687" s="802"/>
      <c r="ABE687" s="802"/>
      <c r="ABF687" s="802"/>
      <c r="ABG687" s="802"/>
      <c r="ABH687" s="802"/>
      <c r="ABI687" s="802"/>
      <c r="ABJ687" s="802"/>
      <c r="ABK687" s="802"/>
      <c r="ABL687" s="802"/>
      <c r="ABM687" s="802"/>
      <c r="ABN687" s="802"/>
      <c r="ABO687" s="802"/>
      <c r="ABP687" s="802"/>
      <c r="ABQ687" s="802"/>
      <c r="ABR687" s="802"/>
      <c r="ABS687" s="802"/>
      <c r="ABT687" s="802"/>
      <c r="ABU687" s="802"/>
      <c r="ABV687" s="802"/>
      <c r="ABW687" s="802"/>
      <c r="ABX687" s="802"/>
      <c r="ABY687" s="802"/>
      <c r="ABZ687" s="802"/>
      <c r="ACA687" s="802"/>
      <c r="ACB687" s="802"/>
      <c r="ACC687" s="802"/>
      <c r="ACD687" s="802"/>
      <c r="ACE687" s="802"/>
      <c r="ACF687" s="802"/>
      <c r="ACG687" s="802"/>
      <c r="ACH687" s="802"/>
      <c r="ACI687" s="802"/>
      <c r="ACJ687" s="802"/>
      <c r="ACK687" s="802"/>
      <c r="ACL687" s="802"/>
      <c r="ACM687" s="802"/>
      <c r="ACN687" s="802"/>
      <c r="ACO687" s="802"/>
      <c r="ACP687" s="802"/>
      <c r="ACQ687" s="802"/>
      <c r="ACR687" s="802"/>
      <c r="ACS687" s="802"/>
      <c r="ACT687" s="802"/>
      <c r="ACU687" s="802"/>
      <c r="ACV687" s="802"/>
      <c r="ACW687" s="802"/>
      <c r="ACX687" s="802"/>
      <c r="ACY687" s="802"/>
      <c r="ACZ687" s="802"/>
      <c r="ADA687" s="802"/>
      <c r="ADB687" s="802"/>
      <c r="ADC687" s="802"/>
      <c r="ADD687" s="802"/>
      <c r="ADE687" s="802"/>
      <c r="ADF687" s="802"/>
      <c r="ADG687" s="802"/>
      <c r="ADH687" s="802"/>
      <c r="ADI687" s="802"/>
      <c r="ADJ687" s="802"/>
      <c r="ADK687" s="802"/>
      <c r="ADL687" s="802"/>
      <c r="ADM687" s="802"/>
      <c r="ADN687" s="802"/>
      <c r="ADO687" s="802"/>
      <c r="ADP687" s="802"/>
      <c r="ADQ687" s="802"/>
      <c r="ADR687" s="802"/>
      <c r="ADS687" s="802"/>
      <c r="ADT687" s="802"/>
      <c r="ADU687" s="802"/>
      <c r="ADV687" s="802"/>
      <c r="ADW687" s="802"/>
      <c r="ADX687" s="802"/>
      <c r="ADY687" s="802"/>
      <c r="ADZ687" s="802"/>
      <c r="AEA687" s="802"/>
      <c r="AEB687" s="802"/>
      <c r="AEC687" s="802"/>
      <c r="AED687" s="802"/>
      <c r="AEE687" s="802"/>
      <c r="AEF687" s="802"/>
      <c r="AEG687" s="802"/>
      <c r="AEH687" s="802"/>
      <c r="AEI687" s="802"/>
      <c r="AEJ687" s="802"/>
      <c r="AEK687" s="802"/>
      <c r="AEL687" s="802"/>
      <c r="AEM687" s="802"/>
      <c r="AEN687" s="802"/>
      <c r="AEO687" s="802"/>
      <c r="AEP687" s="802"/>
      <c r="AEQ687" s="802"/>
      <c r="AER687" s="802"/>
      <c r="AES687" s="802"/>
      <c r="AET687" s="802"/>
      <c r="AEU687" s="802"/>
      <c r="AEV687" s="802"/>
      <c r="AEW687" s="802"/>
      <c r="AEX687" s="802"/>
      <c r="AEY687" s="802"/>
      <c r="AEZ687" s="802"/>
      <c r="AFA687" s="802"/>
      <c r="AFB687" s="802"/>
      <c r="AFC687" s="802"/>
      <c r="AFD687" s="802"/>
      <c r="AFE687" s="802"/>
      <c r="AFF687" s="802"/>
      <c r="AFG687" s="802"/>
      <c r="AFH687" s="802"/>
      <c r="AFI687" s="802"/>
      <c r="AFJ687" s="802"/>
      <c r="AFK687" s="802"/>
      <c r="AFL687" s="802"/>
      <c r="AFM687" s="802"/>
      <c r="AFN687" s="802"/>
      <c r="AFO687" s="802"/>
      <c r="AFP687" s="802"/>
      <c r="AFQ687" s="802"/>
      <c r="AFR687" s="802"/>
      <c r="AFS687" s="802"/>
      <c r="AFT687" s="802"/>
      <c r="AFU687" s="802"/>
      <c r="AFV687" s="802"/>
      <c r="AFW687" s="802"/>
      <c r="AFX687" s="802"/>
      <c r="AFY687" s="802"/>
      <c r="AFZ687" s="802"/>
      <c r="AGA687" s="802"/>
      <c r="AGB687" s="802"/>
      <c r="AGC687" s="802"/>
      <c r="AGD687" s="802"/>
      <c r="AGE687" s="802"/>
      <c r="AGF687" s="802"/>
      <c r="AGG687" s="802"/>
      <c r="AGH687" s="802"/>
      <c r="AGI687" s="802"/>
      <c r="AGJ687" s="802"/>
      <c r="AGK687" s="802"/>
      <c r="AGL687" s="802"/>
      <c r="AGM687" s="802"/>
      <c r="AGN687" s="802"/>
      <c r="AGO687" s="802"/>
      <c r="AGP687" s="802"/>
      <c r="AGQ687" s="802"/>
      <c r="AGR687" s="802"/>
      <c r="AGS687" s="802"/>
      <c r="AGT687" s="802"/>
      <c r="AGU687" s="802"/>
      <c r="AGV687" s="802"/>
      <c r="AGW687" s="802"/>
      <c r="AGX687" s="802"/>
      <c r="AGY687" s="802"/>
      <c r="AGZ687" s="802"/>
      <c r="AHA687" s="802"/>
      <c r="AHB687" s="802"/>
      <c r="AHC687" s="802"/>
      <c r="AHD687" s="802"/>
      <c r="AHE687" s="802"/>
      <c r="AHF687" s="802"/>
      <c r="AHG687" s="802"/>
      <c r="AHH687" s="802"/>
      <c r="AHI687" s="802"/>
      <c r="AHJ687" s="802"/>
      <c r="AHK687" s="802"/>
      <c r="AHL687" s="802"/>
      <c r="AHM687" s="802"/>
      <c r="AHN687" s="802"/>
      <c r="AHO687" s="802"/>
      <c r="AHP687" s="802"/>
      <c r="AHQ687" s="802"/>
      <c r="AHR687" s="802"/>
      <c r="AHS687" s="802"/>
      <c r="AHT687" s="802"/>
      <c r="AHU687" s="802"/>
      <c r="AHV687" s="802"/>
      <c r="AHW687" s="802"/>
      <c r="AHX687" s="802"/>
      <c r="AHY687" s="802"/>
      <c r="AHZ687" s="802"/>
      <c r="AIA687" s="802"/>
      <c r="AIB687" s="802"/>
      <c r="AIC687" s="802"/>
      <c r="AID687" s="802"/>
      <c r="AIE687" s="802"/>
      <c r="AIF687" s="802"/>
      <c r="AIG687" s="802"/>
      <c r="AIH687" s="802"/>
      <c r="AII687" s="802"/>
      <c r="AIJ687" s="802"/>
      <c r="AIK687" s="793"/>
      <c r="AIL687" s="793"/>
      <c r="AIM687" s="793"/>
      <c r="AIN687" s="793"/>
      <c r="AIO687" s="793"/>
      <c r="AIP687" s="793"/>
      <c r="AIQ687" s="793"/>
      <c r="AIR687" s="793"/>
      <c r="AIS687" s="793"/>
      <c r="AIT687" s="793"/>
      <c r="AIU687" s="793"/>
      <c r="AIV687" s="793"/>
      <c r="AIW687" s="793"/>
      <c r="AIX687" s="793"/>
      <c r="AIY687" s="793"/>
      <c r="AIZ687" s="793"/>
      <c r="AJA687" s="793"/>
      <c r="AJB687" s="793"/>
      <c r="AJC687" s="793"/>
      <c r="AJD687" s="793"/>
      <c r="AJE687" s="793"/>
      <c r="AJF687" s="793"/>
      <c r="AJG687" s="793"/>
      <c r="AJH687" s="793"/>
      <c r="AJI687" s="793"/>
      <c r="AJJ687" s="793"/>
      <c r="AJK687" s="793"/>
      <c r="AJL687" s="793"/>
      <c r="AJM687" s="793"/>
      <c r="AJN687" s="793"/>
      <c r="AJO687" s="793"/>
      <c r="AJP687" s="793"/>
      <c r="AJQ687" s="793"/>
      <c r="AJR687" s="793"/>
      <c r="AJS687" s="793"/>
      <c r="AJT687" s="793"/>
      <c r="AJU687" s="793"/>
      <c r="AJV687" s="793"/>
      <c r="AJW687" s="793"/>
      <c r="AJX687" s="793"/>
      <c r="AJY687" s="793"/>
      <c r="AJZ687" s="793"/>
      <c r="AKA687" s="793"/>
      <c r="AKB687" s="793"/>
      <c r="AKC687" s="793"/>
      <c r="AKD687" s="793"/>
      <c r="AKE687" s="793"/>
      <c r="AKF687" s="793"/>
      <c r="AKG687" s="793"/>
      <c r="AKH687" s="793"/>
      <c r="AKI687" s="793"/>
      <c r="AKJ687" s="793"/>
      <c r="AKK687" s="793"/>
      <c r="AKL687" s="793"/>
      <c r="AKM687" s="793"/>
      <c r="AKN687" s="793"/>
      <c r="AKO687" s="793"/>
      <c r="AKP687" s="793"/>
      <c r="AKQ687" s="793"/>
      <c r="AKR687" s="793"/>
      <c r="AKS687" s="793"/>
      <c r="AKT687" s="793"/>
      <c r="AKU687" s="793"/>
      <c r="AKV687" s="793"/>
      <c r="AKW687" s="793"/>
      <c r="AKX687" s="793"/>
      <c r="AKY687" s="793"/>
      <c r="AKZ687" s="793"/>
      <c r="ALA687" s="793"/>
      <c r="ALB687" s="793"/>
      <c r="ALC687" s="793"/>
      <c r="ALD687" s="793"/>
      <c r="ALE687" s="793"/>
      <c r="ALF687" s="793"/>
      <c r="ALG687" s="793"/>
      <c r="ALH687" s="793"/>
      <c r="ALI687" s="793"/>
      <c r="ALJ687" s="793"/>
      <c r="ALK687" s="793"/>
      <c r="ALL687" s="793"/>
      <c r="ALM687" s="793"/>
      <c r="ALN687" s="793"/>
      <c r="ALO687" s="793"/>
      <c r="ALP687" s="793"/>
      <c r="ALQ687" s="793"/>
      <c r="ALR687" s="793"/>
      <c r="ALS687" s="793"/>
      <c r="ALT687" s="793"/>
      <c r="ALU687" s="793"/>
      <c r="ALV687" s="793"/>
      <c r="ALW687" s="793"/>
      <c r="ALX687" s="793"/>
      <c r="ALY687" s="793"/>
      <c r="ALZ687" s="793"/>
      <c r="AMA687" s="793"/>
      <c r="AMB687" s="793"/>
      <c r="AMC687" s="793"/>
      <c r="AMD687" s="793"/>
      <c r="AME687" s="793"/>
      <c r="AMF687" s="793"/>
      <c r="AMG687" s="793"/>
      <c r="AMH687" s="793"/>
      <c r="AMI687" s="793"/>
      <c r="AMJ687" s="793"/>
      <c r="AMK687" s="793"/>
      <c r="AML687" s="793"/>
      <c r="AMM687" s="793"/>
      <c r="AMN687" s="793"/>
      <c r="AMO687" s="793"/>
      <c r="AMP687" s="793"/>
      <c r="AMQ687" s="793"/>
      <c r="AMR687" s="793"/>
      <c r="AMS687" s="793"/>
      <c r="AMT687" s="793"/>
      <c r="AMU687" s="793"/>
      <c r="AMV687" s="793"/>
      <c r="AMW687" s="793"/>
      <c r="AMX687" s="793"/>
      <c r="AMY687" s="793"/>
      <c r="AMZ687" s="793"/>
      <c r="ANA687" s="793"/>
      <c r="ANB687" s="793"/>
      <c r="ANC687" s="793"/>
      <c r="AND687" s="793"/>
      <c r="ANE687" s="793"/>
      <c r="ANF687" s="793"/>
      <c r="ANG687" s="793"/>
      <c r="ANH687" s="793"/>
      <c r="ANI687" s="793"/>
      <c r="ANJ687" s="793"/>
      <c r="ANK687" s="793"/>
      <c r="ANL687" s="793"/>
      <c r="ANM687" s="793"/>
      <c r="ANN687" s="793"/>
      <c r="ANO687" s="793"/>
      <c r="ANP687" s="793"/>
      <c r="ANQ687" s="793"/>
      <c r="ANR687" s="793"/>
      <c r="ANS687" s="793"/>
      <c r="ANT687" s="793"/>
      <c r="ANU687" s="793"/>
      <c r="ANV687" s="793"/>
      <c r="ANW687" s="793"/>
      <c r="ANX687" s="793"/>
      <c r="ANY687" s="793"/>
      <c r="ANZ687" s="793"/>
      <c r="AOA687" s="793"/>
      <c r="AOB687" s="793"/>
      <c r="AOC687" s="793"/>
      <c r="AOD687" s="793"/>
      <c r="AOE687" s="793"/>
      <c r="AOF687" s="793"/>
      <c r="AOG687" s="793"/>
      <c r="AOH687" s="793"/>
      <c r="AOI687" s="793"/>
      <c r="AOJ687" s="793"/>
      <c r="AOK687" s="793"/>
      <c r="AOL687" s="793"/>
      <c r="AOM687" s="793"/>
      <c r="AON687" s="793"/>
      <c r="AOO687" s="793"/>
      <c r="AOP687" s="793"/>
      <c r="AOQ687" s="793"/>
      <c r="AOR687" s="793"/>
      <c r="AOS687" s="793"/>
      <c r="AOT687" s="793"/>
      <c r="AOU687" s="793"/>
      <c r="AOV687" s="793"/>
      <c r="AOW687" s="793"/>
      <c r="AOX687" s="793"/>
      <c r="AOY687" s="793"/>
      <c r="AOZ687" s="793"/>
      <c r="APA687" s="793"/>
      <c r="APB687" s="793"/>
      <c r="APC687" s="793"/>
      <c r="APD687" s="793"/>
      <c r="APE687" s="793"/>
      <c r="APF687" s="793"/>
      <c r="APG687" s="793"/>
      <c r="APH687" s="793"/>
      <c r="API687" s="793"/>
      <c r="APJ687" s="793"/>
      <c r="APK687" s="793"/>
      <c r="APL687" s="793"/>
      <c r="APM687" s="793"/>
      <c r="APN687" s="793"/>
      <c r="APO687" s="793"/>
      <c r="APP687" s="793"/>
      <c r="APQ687" s="793"/>
      <c r="APR687" s="793"/>
      <c r="APS687" s="793"/>
      <c r="APT687" s="793"/>
      <c r="APU687" s="793"/>
      <c r="APV687" s="793"/>
      <c r="APW687" s="793"/>
      <c r="APX687" s="793"/>
      <c r="APY687" s="793"/>
      <c r="APZ687" s="793"/>
      <c r="AQA687" s="793"/>
      <c r="AQB687" s="793"/>
      <c r="AQC687" s="793"/>
      <c r="AQD687" s="793"/>
      <c r="AQE687" s="802"/>
      <c r="AQF687" s="802"/>
      <c r="AQG687" s="802"/>
      <c r="AQH687" s="802"/>
      <c r="AQI687" s="802"/>
      <c r="AQJ687" s="802"/>
      <c r="AQK687" s="802"/>
      <c r="AQL687" s="802"/>
      <c r="AQM687" s="802"/>
      <c r="AQN687" s="802"/>
      <c r="AQO687" s="802"/>
      <c r="AQP687" s="802"/>
      <c r="AQQ687" s="802"/>
      <c r="AQR687" s="802"/>
      <c r="AQS687" s="802"/>
      <c r="AQT687" s="802"/>
      <c r="AQU687" s="802"/>
      <c r="AQV687" s="802"/>
      <c r="AQW687" s="802"/>
      <c r="AQX687" s="802"/>
      <c r="AQY687" s="802"/>
      <c r="AQZ687" s="802"/>
      <c r="ARA687" s="802"/>
      <c r="ARB687" s="802"/>
      <c r="ARC687" s="802"/>
      <c r="ARD687" s="802"/>
      <c r="ARE687" s="802"/>
      <c r="ARF687" s="802"/>
      <c r="ARG687" s="802"/>
      <c r="ARH687" s="802"/>
      <c r="ARI687" s="802"/>
      <c r="ARJ687" s="802"/>
      <c r="ARK687" s="802"/>
      <c r="ARL687" s="802"/>
      <c r="ARM687" s="802"/>
      <c r="ARN687" s="802"/>
      <c r="ARO687" s="802"/>
      <c r="ARP687" s="802"/>
      <c r="ARQ687" s="802"/>
      <c r="ARR687" s="802"/>
      <c r="ARS687" s="802"/>
      <c r="ART687" s="802"/>
      <c r="ARU687" s="802"/>
      <c r="ARV687" s="802"/>
      <c r="ARW687" s="802"/>
      <c r="ARX687" s="802"/>
      <c r="ARY687" s="802"/>
      <c r="ARZ687" s="802"/>
      <c r="ASA687" s="802"/>
      <c r="ASB687" s="802"/>
      <c r="ASC687" s="802"/>
      <c r="ASD687" s="802"/>
      <c r="ASE687" s="802"/>
      <c r="ASF687" s="802"/>
      <c r="ASG687" s="802"/>
      <c r="ASH687" s="802"/>
      <c r="ASI687" s="802"/>
      <c r="ASJ687" s="802"/>
      <c r="ASK687" s="802"/>
      <c r="ASL687" s="802"/>
      <c r="ASM687" s="793"/>
      <c r="ASN687" s="793"/>
      <c r="ASO687" s="793"/>
      <c r="ASP687" s="793"/>
      <c r="ASQ687" s="793"/>
      <c r="ASR687" s="793"/>
      <c r="ASS687" s="793"/>
      <c r="AST687" s="793"/>
      <c r="ASU687" s="793"/>
      <c r="ASV687" s="793"/>
      <c r="ASW687" s="793"/>
      <c r="ASX687" s="793"/>
      <c r="ASY687" s="793"/>
      <c r="ASZ687" s="793"/>
      <c r="ATA687" s="793"/>
      <c r="ATB687" s="793"/>
      <c r="ATC687" s="793"/>
      <c r="ATD687" s="793"/>
      <c r="ATE687" s="793"/>
      <c r="ATF687" s="793"/>
      <c r="ATG687" s="793"/>
      <c r="ATH687" s="793"/>
      <c r="ATI687" s="793"/>
      <c r="ATJ687" s="793"/>
      <c r="ATK687" s="793"/>
      <c r="ATL687" s="793"/>
      <c r="ATM687" s="793"/>
      <c r="ATN687" s="793"/>
      <c r="ATO687" s="793"/>
      <c r="ATP687" s="793"/>
      <c r="ATQ687" s="609"/>
      <c r="ATS687"/>
      <c r="ATT687"/>
      <c r="ATU687"/>
      <c r="ATZ687" s="609"/>
      <c r="AUB687" s="83"/>
      <c r="AUC687" s="83"/>
      <c r="AUD687" s="83"/>
      <c r="AUE687" s="83"/>
      <c r="AUF687" s="83"/>
      <c r="AUG687" s="83"/>
      <c r="AUH687" s="83"/>
      <c r="AUI687" s="83"/>
      <c r="AUJ687" s="83"/>
      <c r="AUK687" s="83"/>
      <c r="AUL687" s="83"/>
      <c r="AUM687" s="83"/>
      <c r="AUN687" s="83"/>
      <c r="AUO687" s="83"/>
      <c r="AUP687" s="686"/>
      <c r="AUQ687" s="83"/>
      <c r="AUR687" s="686"/>
      <c r="AUS687" s="83"/>
      <c r="AUT687" s="686"/>
      <c r="AUU687" s="83"/>
      <c r="AUV687" s="83"/>
      <c r="AUW687" s="83"/>
      <c r="AUX687" s="83"/>
      <c r="AUY687" s="83"/>
      <c r="AUZ687" s="83"/>
      <c r="AVA687" s="83"/>
      <c r="AVB687" s="83"/>
      <c r="AVC687" s="83"/>
      <c r="AVD687" s="83"/>
      <c r="AVE687" s="83"/>
      <c r="AVF687" s="83"/>
      <c r="AVG687" s="83"/>
      <c r="AVH687" s="83"/>
      <c r="AVI687" s="609"/>
      <c r="AZS687" s="609"/>
    </row>
    <row r="688" spans="21:1371" s="178" customFormat="1" ht="13.5">
      <c r="U688" s="781"/>
      <c r="V688" s="781"/>
      <c r="W688" s="781"/>
      <c r="AS688" s="802"/>
      <c r="AT688" s="802"/>
      <c r="AU688" s="802"/>
      <c r="AV688" s="802"/>
      <c r="AW688" s="802"/>
      <c r="AX688" s="802"/>
      <c r="AY688" s="802"/>
      <c r="AZ688" s="802"/>
      <c r="BA688" s="802"/>
      <c r="BB688" s="802"/>
      <c r="BC688" s="802"/>
      <c r="BD688" s="802"/>
      <c r="BE688" s="802"/>
      <c r="BF688" s="802"/>
      <c r="BG688" s="802"/>
      <c r="BH688" s="802"/>
      <c r="BI688" s="802"/>
      <c r="BJ688" s="802"/>
      <c r="BK688" s="802"/>
      <c r="BL688" s="802"/>
      <c r="BM688" s="802"/>
      <c r="BN688" s="802"/>
      <c r="BO688" s="802"/>
      <c r="BP688" s="802"/>
      <c r="BQ688" s="802"/>
      <c r="BR688" s="802"/>
      <c r="BS688" s="802"/>
      <c r="BT688" s="802"/>
      <c r="BU688" s="802"/>
      <c r="BV688" s="802"/>
      <c r="BW688" s="802"/>
      <c r="BX688" s="802"/>
      <c r="BY688" s="802"/>
      <c r="BZ688" s="802"/>
      <c r="CA688" s="802"/>
      <c r="CB688" s="802"/>
      <c r="CC688" s="802"/>
      <c r="CD688" s="802"/>
      <c r="CE688" s="802"/>
      <c r="CF688" s="802"/>
      <c r="CG688" s="802"/>
      <c r="CH688" s="802"/>
      <c r="CI688" s="802"/>
      <c r="CJ688" s="802"/>
      <c r="CK688" s="802"/>
      <c r="CL688" s="802"/>
      <c r="CM688" s="802"/>
      <c r="CN688" s="802"/>
      <c r="CO688" s="802"/>
      <c r="CP688" s="802"/>
      <c r="CQ688" s="802"/>
      <c r="CR688" s="802"/>
      <c r="CS688" s="802"/>
      <c r="CT688" s="802"/>
      <c r="CU688" s="802"/>
      <c r="CV688" s="802"/>
      <c r="CW688" s="802"/>
      <c r="CX688" s="802"/>
      <c r="CY688" s="802"/>
      <c r="CZ688" s="802"/>
      <c r="DA688" s="802"/>
      <c r="DB688" s="802"/>
      <c r="DC688" s="802"/>
      <c r="DD688" s="802"/>
      <c r="DE688" s="802"/>
      <c r="DF688" s="802"/>
      <c r="DG688" s="802"/>
      <c r="DH688" s="802"/>
      <c r="DI688" s="802"/>
      <c r="DJ688" s="802"/>
      <c r="DK688" s="802"/>
      <c r="DL688" s="802"/>
      <c r="DM688" s="802"/>
      <c r="DN688" s="802"/>
      <c r="DO688" s="802"/>
      <c r="DP688" s="802"/>
      <c r="DQ688" s="802"/>
      <c r="DR688" s="802"/>
      <c r="DS688" s="802"/>
      <c r="DT688" s="802"/>
      <c r="DU688" s="802"/>
      <c r="DV688" s="802"/>
      <c r="DW688" s="802"/>
      <c r="DX688" s="802"/>
      <c r="DY688" s="802"/>
      <c r="DZ688" s="802"/>
      <c r="EA688" s="802"/>
      <c r="EB688" s="802"/>
      <c r="EC688" s="802"/>
      <c r="ED688" s="802"/>
      <c r="EE688" s="802"/>
      <c r="EF688" s="802"/>
      <c r="EG688" s="802"/>
      <c r="EH688" s="802"/>
      <c r="EI688" s="802"/>
      <c r="EJ688" s="802"/>
      <c r="EK688" s="802"/>
      <c r="EL688" s="802"/>
      <c r="EM688" s="802"/>
      <c r="EN688" s="802"/>
      <c r="EO688" s="802"/>
      <c r="EP688" s="802"/>
      <c r="EQ688" s="802"/>
      <c r="ER688" s="802"/>
      <c r="ES688" s="802"/>
      <c r="ET688" s="802"/>
      <c r="EU688" s="802"/>
      <c r="EV688" s="802"/>
      <c r="EW688" s="802"/>
      <c r="EX688" s="802"/>
      <c r="EY688" s="802"/>
      <c r="EZ688" s="802"/>
      <c r="FA688" s="802"/>
      <c r="FB688" s="802"/>
      <c r="FC688" s="802"/>
      <c r="FD688" s="802"/>
      <c r="FE688" s="802"/>
      <c r="FF688" s="802"/>
      <c r="FG688" s="802"/>
      <c r="FH688" s="802"/>
      <c r="FI688" s="802"/>
      <c r="FJ688" s="802"/>
      <c r="FK688" s="802"/>
      <c r="FL688" s="802"/>
      <c r="FM688" s="802"/>
      <c r="FN688" s="802"/>
      <c r="FO688" s="802"/>
      <c r="FP688" s="802"/>
      <c r="FQ688" s="802"/>
      <c r="FR688" s="802"/>
      <c r="FS688" s="802"/>
      <c r="FT688" s="802"/>
      <c r="FU688" s="802"/>
      <c r="FV688" s="802"/>
      <c r="FW688" s="802"/>
      <c r="FX688" s="802"/>
      <c r="FY688" s="802"/>
      <c r="FZ688" s="802"/>
      <c r="GA688" s="802"/>
      <c r="GB688" s="802"/>
      <c r="GC688" s="802"/>
      <c r="GD688" s="802"/>
      <c r="GE688" s="802"/>
      <c r="GF688" s="802"/>
      <c r="GG688" s="802"/>
      <c r="GH688" s="802"/>
      <c r="GI688" s="802"/>
      <c r="GJ688" s="802"/>
      <c r="GK688" s="802"/>
      <c r="GL688" s="802"/>
      <c r="GM688" s="802"/>
      <c r="GN688" s="802"/>
      <c r="GO688" s="802"/>
      <c r="GP688" s="802"/>
      <c r="GQ688" s="802"/>
      <c r="GR688" s="802"/>
      <c r="GS688" s="802"/>
      <c r="GT688" s="802"/>
      <c r="GU688" s="802"/>
      <c r="GV688" s="802"/>
      <c r="GW688" s="802"/>
      <c r="GX688" s="802"/>
      <c r="GY688" s="802"/>
      <c r="GZ688" s="802"/>
      <c r="HA688" s="802"/>
      <c r="HB688" s="802"/>
      <c r="HC688" s="802"/>
      <c r="HD688" s="802"/>
      <c r="HE688" s="802"/>
      <c r="HF688" s="802"/>
      <c r="HG688" s="802"/>
      <c r="HH688" s="802"/>
      <c r="HI688" s="802"/>
      <c r="HJ688" s="802"/>
      <c r="HK688" s="802"/>
      <c r="HL688" s="802"/>
      <c r="HM688" s="802"/>
      <c r="HN688" s="802"/>
      <c r="HO688" s="802"/>
      <c r="HP688" s="802"/>
      <c r="HQ688" s="802"/>
      <c r="HR688" s="802"/>
      <c r="HS688" s="802"/>
      <c r="HT688" s="802"/>
      <c r="HU688" s="802"/>
      <c r="HV688" s="802"/>
      <c r="HW688" s="802"/>
      <c r="HX688" s="802"/>
      <c r="HY688" s="802"/>
      <c r="HZ688" s="802"/>
      <c r="IA688" s="802"/>
      <c r="IB688" s="802"/>
      <c r="IC688" s="802"/>
      <c r="ID688" s="802"/>
      <c r="IE688" s="802"/>
      <c r="IF688" s="802"/>
      <c r="IG688" s="802"/>
      <c r="IH688" s="802"/>
      <c r="II688" s="802"/>
      <c r="IJ688" s="802"/>
      <c r="IK688" s="802"/>
      <c r="IL688" s="802"/>
      <c r="IM688" s="802"/>
      <c r="IN688" s="802"/>
      <c r="IO688" s="802"/>
      <c r="IP688" s="802"/>
      <c r="IQ688" s="802"/>
      <c r="IR688" s="802"/>
      <c r="IS688" s="802"/>
      <c r="IT688" s="802"/>
      <c r="IU688" s="802"/>
      <c r="IV688" s="802"/>
      <c r="IW688" s="802"/>
      <c r="IX688" s="802"/>
      <c r="IY688" s="802"/>
      <c r="IZ688" s="802"/>
      <c r="JA688" s="802"/>
      <c r="JB688" s="802"/>
      <c r="JC688" s="802"/>
      <c r="JD688" s="802"/>
      <c r="JE688" s="802"/>
      <c r="JF688" s="802"/>
      <c r="JG688" s="802"/>
      <c r="JH688" s="802"/>
      <c r="JI688" s="802"/>
      <c r="JJ688" s="802"/>
      <c r="JK688" s="802"/>
      <c r="JL688" s="802"/>
      <c r="JM688" s="802"/>
      <c r="JN688" s="802"/>
      <c r="JO688" s="802"/>
      <c r="JP688" s="802"/>
      <c r="JQ688" s="802"/>
      <c r="JR688" s="802"/>
      <c r="JS688" s="802"/>
      <c r="JT688" s="802"/>
      <c r="JU688" s="802"/>
      <c r="JV688" s="802"/>
      <c r="JW688" s="802"/>
      <c r="JX688" s="802"/>
      <c r="JY688" s="802"/>
      <c r="JZ688" s="802"/>
      <c r="KA688" s="802"/>
      <c r="KB688" s="802"/>
      <c r="KC688" s="802"/>
      <c r="KD688" s="802"/>
      <c r="KE688" s="802"/>
      <c r="KF688" s="802"/>
      <c r="KG688" s="802"/>
      <c r="KH688" s="802"/>
      <c r="KI688" s="802"/>
      <c r="KJ688" s="802"/>
      <c r="KK688" s="802"/>
      <c r="KL688" s="802"/>
      <c r="KM688" s="802"/>
      <c r="KN688" s="802"/>
      <c r="KO688" s="802"/>
      <c r="KP688" s="802"/>
      <c r="KQ688" s="802"/>
      <c r="KR688" s="802"/>
      <c r="KS688" s="802"/>
      <c r="KT688" s="802"/>
      <c r="KU688" s="802"/>
      <c r="KV688" s="802"/>
      <c r="KW688" s="802"/>
      <c r="KX688" s="802"/>
      <c r="KY688" s="802"/>
      <c r="KZ688" s="802"/>
      <c r="LA688" s="802"/>
      <c r="LB688" s="802"/>
      <c r="LC688" s="802"/>
      <c r="LD688" s="802"/>
      <c r="LE688" s="802"/>
      <c r="LF688" s="802"/>
      <c r="LG688" s="802"/>
      <c r="LH688" s="802"/>
      <c r="LI688" s="802"/>
      <c r="LJ688" s="802"/>
      <c r="LK688" s="802"/>
      <c r="LL688" s="802"/>
      <c r="LM688" s="802"/>
      <c r="LN688" s="802"/>
      <c r="LO688" s="802"/>
      <c r="LP688" s="802"/>
      <c r="LQ688" s="802"/>
      <c r="LR688" s="802"/>
      <c r="LS688" s="802"/>
      <c r="LT688" s="802"/>
      <c r="LU688" s="802"/>
      <c r="LV688" s="802"/>
      <c r="LW688" s="802"/>
      <c r="LX688" s="802"/>
      <c r="LY688" s="802"/>
      <c r="LZ688" s="802"/>
      <c r="MA688" s="802"/>
      <c r="MB688" s="802"/>
      <c r="MC688" s="802"/>
      <c r="MD688" s="802"/>
      <c r="ME688" s="802"/>
      <c r="MF688" s="802"/>
      <c r="MG688" s="802"/>
      <c r="MH688" s="802"/>
      <c r="MI688" s="802"/>
      <c r="MJ688" s="802"/>
      <c r="MK688" s="802"/>
      <c r="ML688" s="802"/>
      <c r="MM688" s="802"/>
      <c r="MN688" s="802"/>
      <c r="MO688" s="802"/>
      <c r="MP688" s="802"/>
      <c r="MQ688" s="802"/>
      <c r="MR688" s="802"/>
      <c r="MS688" s="802"/>
      <c r="MT688" s="802"/>
      <c r="MU688" s="802"/>
      <c r="MV688" s="802"/>
      <c r="MW688" s="802"/>
      <c r="MX688" s="802"/>
      <c r="MY688" s="802"/>
      <c r="MZ688" s="802"/>
      <c r="NA688" s="802"/>
      <c r="NB688" s="802"/>
      <c r="NC688" s="802"/>
      <c r="ND688" s="802"/>
      <c r="NE688" s="802"/>
      <c r="NF688" s="802"/>
      <c r="NG688" s="802"/>
      <c r="NH688" s="802"/>
      <c r="NI688" s="802"/>
      <c r="NJ688" s="802"/>
      <c r="NK688" s="802"/>
      <c r="NL688" s="802"/>
      <c r="NM688" s="802"/>
      <c r="NN688" s="802"/>
      <c r="NO688" s="802"/>
      <c r="NP688" s="802"/>
      <c r="NQ688" s="802"/>
      <c r="NR688" s="802"/>
      <c r="NS688" s="802"/>
      <c r="NT688" s="802"/>
      <c r="NU688" s="802"/>
      <c r="NV688" s="802"/>
      <c r="NW688" s="802"/>
      <c r="NX688" s="802"/>
      <c r="NY688" s="802"/>
      <c r="NZ688" s="802"/>
      <c r="OA688" s="802"/>
      <c r="OB688" s="802"/>
      <c r="OC688" s="802"/>
      <c r="OD688" s="802"/>
      <c r="OE688" s="802"/>
      <c r="OF688" s="802"/>
      <c r="OG688" s="802"/>
      <c r="OH688" s="802"/>
      <c r="OI688" s="802"/>
      <c r="OJ688" s="802"/>
      <c r="OK688" s="802"/>
      <c r="OL688" s="802"/>
      <c r="OM688" s="802"/>
      <c r="ON688" s="802"/>
      <c r="OO688" s="802"/>
      <c r="OP688" s="802"/>
      <c r="OQ688" s="802"/>
      <c r="OR688" s="802"/>
      <c r="OS688" s="802"/>
      <c r="OT688" s="802"/>
      <c r="OU688" s="802"/>
      <c r="OV688" s="802"/>
      <c r="OW688" s="802"/>
      <c r="OX688" s="802"/>
      <c r="OY688" s="802"/>
      <c r="OZ688" s="802"/>
      <c r="PA688" s="802"/>
      <c r="PB688" s="802"/>
      <c r="PC688" s="802"/>
      <c r="PD688" s="802"/>
      <c r="PE688" s="802"/>
      <c r="PF688" s="802"/>
      <c r="PG688" s="802"/>
      <c r="PH688" s="802"/>
      <c r="PI688" s="802"/>
      <c r="PJ688" s="802"/>
      <c r="PK688" s="802"/>
      <c r="PL688" s="802"/>
      <c r="PM688" s="802"/>
      <c r="PN688" s="802"/>
      <c r="PO688" s="802"/>
      <c r="PP688" s="802"/>
      <c r="PQ688" s="802"/>
      <c r="PR688" s="802"/>
      <c r="PS688" s="802"/>
      <c r="PT688" s="802"/>
      <c r="PU688" s="802"/>
      <c r="PV688" s="802"/>
      <c r="PW688" s="802"/>
      <c r="PX688" s="802"/>
      <c r="PY688" s="802"/>
      <c r="PZ688" s="802"/>
      <c r="QA688" s="802"/>
      <c r="QB688" s="802"/>
      <c r="QC688" s="802"/>
      <c r="QD688" s="802"/>
      <c r="QE688" s="802"/>
      <c r="QF688" s="802"/>
      <c r="QG688" s="802"/>
      <c r="QH688" s="802"/>
      <c r="QI688" s="802"/>
      <c r="QJ688" s="802"/>
      <c r="QK688" s="802"/>
      <c r="QL688" s="802"/>
      <c r="QM688" s="802"/>
      <c r="QN688" s="802"/>
      <c r="QO688" s="802"/>
      <c r="QP688" s="802"/>
      <c r="QQ688" s="802"/>
      <c r="QR688" s="802"/>
      <c r="QS688" s="802"/>
      <c r="QT688" s="802"/>
      <c r="QU688" s="802"/>
      <c r="QV688" s="802"/>
      <c r="QW688" s="802"/>
      <c r="QX688" s="802"/>
      <c r="QY688" s="802"/>
      <c r="QZ688" s="802"/>
      <c r="RA688" s="802"/>
      <c r="RB688" s="802"/>
      <c r="RC688" s="802"/>
      <c r="RD688" s="802"/>
      <c r="RE688" s="802"/>
      <c r="RF688" s="802"/>
      <c r="RG688" s="802"/>
      <c r="RH688" s="802"/>
      <c r="RI688" s="802"/>
      <c r="RJ688" s="802"/>
      <c r="RK688" s="802"/>
      <c r="RL688" s="802"/>
      <c r="RM688" s="802"/>
      <c r="RN688" s="802"/>
      <c r="RO688" s="802"/>
      <c r="RP688" s="802"/>
      <c r="RQ688" s="802"/>
      <c r="RR688" s="802"/>
      <c r="RS688" s="802"/>
      <c r="RT688" s="802"/>
      <c r="RU688" s="802"/>
      <c r="RV688" s="802"/>
      <c r="RW688" s="802"/>
      <c r="RX688" s="802"/>
      <c r="RY688" s="802"/>
      <c r="RZ688" s="802"/>
      <c r="SA688" s="802"/>
      <c r="SB688" s="802"/>
      <c r="SC688" s="802"/>
      <c r="SD688" s="802"/>
      <c r="SE688" s="802"/>
      <c r="SF688" s="802"/>
      <c r="SG688" s="802"/>
      <c r="SH688" s="802"/>
      <c r="SI688" s="802"/>
      <c r="SJ688" s="802"/>
      <c r="SK688" s="802"/>
      <c r="SL688" s="802"/>
      <c r="SM688" s="802"/>
      <c r="SN688" s="802"/>
      <c r="SO688" s="802"/>
      <c r="SP688" s="802"/>
      <c r="SQ688" s="802"/>
      <c r="SR688" s="802"/>
      <c r="SS688" s="802"/>
      <c r="ST688" s="802"/>
      <c r="SU688" s="802"/>
      <c r="SV688" s="802"/>
      <c r="SW688" s="802"/>
      <c r="SX688" s="802"/>
      <c r="SY688" s="802"/>
      <c r="SZ688" s="802"/>
      <c r="TA688" s="802"/>
      <c r="TB688" s="802"/>
      <c r="TC688" s="802"/>
      <c r="TD688" s="802"/>
      <c r="TE688" s="802"/>
      <c r="TF688" s="802"/>
      <c r="TG688" s="802"/>
      <c r="TH688" s="802"/>
      <c r="TI688" s="802"/>
      <c r="TJ688" s="802"/>
      <c r="TK688" s="802"/>
      <c r="TL688" s="802"/>
      <c r="TM688" s="802"/>
      <c r="TN688" s="802"/>
      <c r="TO688" s="802"/>
      <c r="TP688" s="802"/>
      <c r="TQ688" s="802"/>
      <c r="TR688" s="802"/>
      <c r="TS688" s="802"/>
      <c r="TT688" s="802"/>
      <c r="TU688" s="802"/>
      <c r="TV688" s="802"/>
      <c r="TW688" s="802"/>
      <c r="TX688" s="802"/>
      <c r="TY688" s="802"/>
      <c r="TZ688" s="802"/>
      <c r="UA688" s="802"/>
      <c r="UB688" s="802"/>
      <c r="UC688" s="802"/>
      <c r="UD688" s="802"/>
      <c r="UE688" s="802"/>
      <c r="UF688" s="802"/>
      <c r="UG688" s="802"/>
      <c r="UH688" s="802"/>
      <c r="UI688" s="802"/>
      <c r="UJ688" s="802"/>
      <c r="UK688" s="802"/>
      <c r="UL688" s="802"/>
      <c r="UM688" s="802"/>
      <c r="UN688" s="802"/>
      <c r="UO688" s="802"/>
      <c r="UP688" s="802"/>
      <c r="UQ688" s="802"/>
      <c r="UR688" s="802"/>
      <c r="US688" s="802"/>
      <c r="UT688" s="802"/>
      <c r="UU688" s="802"/>
      <c r="UV688" s="802"/>
      <c r="UW688" s="802"/>
      <c r="UX688" s="802"/>
      <c r="UY688" s="802"/>
      <c r="UZ688" s="802"/>
      <c r="VA688" s="802"/>
      <c r="VB688" s="802"/>
      <c r="VC688" s="802"/>
      <c r="VD688" s="802"/>
      <c r="VE688" s="802"/>
      <c r="VF688" s="802"/>
      <c r="VG688" s="802"/>
      <c r="VH688" s="802"/>
      <c r="VI688" s="802"/>
      <c r="VJ688" s="802"/>
      <c r="VK688" s="802"/>
      <c r="VL688" s="802"/>
      <c r="VM688" s="802"/>
      <c r="VN688" s="802"/>
      <c r="VO688" s="802"/>
      <c r="VP688" s="802"/>
      <c r="VQ688" s="802"/>
      <c r="VR688" s="802"/>
      <c r="VS688" s="802"/>
      <c r="VT688" s="802"/>
      <c r="VU688" s="802"/>
      <c r="VV688" s="802"/>
      <c r="VW688" s="802"/>
      <c r="VX688" s="802"/>
      <c r="VY688" s="802"/>
      <c r="VZ688" s="802"/>
      <c r="WA688" s="802"/>
      <c r="WB688" s="802"/>
      <c r="WC688" s="802"/>
      <c r="WD688" s="802"/>
      <c r="WE688" s="802"/>
      <c r="WF688" s="802"/>
      <c r="WG688" s="802"/>
      <c r="WH688" s="802"/>
      <c r="WI688" s="802"/>
      <c r="WJ688" s="802"/>
      <c r="WK688" s="802"/>
      <c r="WL688" s="802"/>
      <c r="WM688" s="802"/>
      <c r="WN688" s="802"/>
      <c r="WO688" s="802"/>
      <c r="WP688" s="802"/>
      <c r="WQ688" s="802"/>
      <c r="WR688" s="802"/>
      <c r="WS688" s="802"/>
      <c r="WT688" s="802"/>
      <c r="WU688" s="802"/>
      <c r="WV688" s="802"/>
      <c r="WW688" s="802"/>
      <c r="WX688" s="802"/>
      <c r="WY688" s="802"/>
      <c r="WZ688" s="802"/>
      <c r="XA688" s="802"/>
      <c r="XB688" s="802"/>
      <c r="XC688" s="802"/>
      <c r="XD688" s="802"/>
      <c r="XE688" s="802"/>
      <c r="XF688" s="802"/>
      <c r="XG688" s="802"/>
      <c r="XH688" s="802"/>
      <c r="XI688" s="802"/>
      <c r="XJ688" s="802"/>
      <c r="XK688" s="802"/>
      <c r="XL688" s="802"/>
      <c r="XM688" s="802"/>
      <c r="XN688" s="802"/>
      <c r="XO688" s="802"/>
      <c r="XP688" s="802"/>
      <c r="XQ688" s="802"/>
      <c r="XR688" s="802"/>
      <c r="XS688" s="802"/>
      <c r="XT688" s="802"/>
      <c r="XU688" s="802"/>
      <c r="XV688" s="802"/>
      <c r="XW688" s="802"/>
      <c r="XX688" s="802"/>
      <c r="XY688" s="802"/>
      <c r="XZ688" s="802"/>
      <c r="YA688" s="802"/>
      <c r="YB688" s="802"/>
      <c r="YC688" s="802"/>
      <c r="YD688" s="802"/>
      <c r="YE688" s="802"/>
      <c r="YF688" s="802"/>
      <c r="YG688" s="802"/>
      <c r="YH688" s="802"/>
      <c r="YI688" s="802"/>
      <c r="YJ688" s="802"/>
      <c r="YK688" s="802"/>
      <c r="YL688" s="802"/>
      <c r="YM688" s="802"/>
      <c r="YN688" s="802"/>
      <c r="YO688" s="802"/>
      <c r="YP688" s="802"/>
      <c r="YQ688" s="802"/>
      <c r="YR688" s="802"/>
      <c r="YS688" s="802"/>
      <c r="YT688" s="802"/>
      <c r="YU688" s="802"/>
      <c r="YV688" s="802"/>
      <c r="YW688" s="802"/>
      <c r="YX688" s="802"/>
      <c r="YY688" s="802"/>
      <c r="YZ688" s="802"/>
      <c r="ZA688" s="802"/>
      <c r="ZB688" s="802"/>
      <c r="ZC688" s="802"/>
      <c r="ZD688" s="802"/>
      <c r="ZE688" s="802"/>
      <c r="ZF688" s="802"/>
      <c r="ZG688" s="802"/>
      <c r="ZH688" s="802"/>
      <c r="ZI688" s="802"/>
      <c r="ZJ688" s="802"/>
      <c r="ZK688" s="802"/>
      <c r="ZL688" s="802"/>
      <c r="ZM688" s="802"/>
      <c r="ZN688" s="802"/>
      <c r="ZO688" s="802"/>
      <c r="ZP688" s="802"/>
      <c r="ZQ688" s="802"/>
      <c r="ZR688" s="802"/>
      <c r="ZS688" s="802"/>
      <c r="ZT688" s="802"/>
      <c r="ZU688" s="802"/>
      <c r="ZV688" s="802"/>
      <c r="ZW688" s="802"/>
      <c r="ZX688" s="802"/>
      <c r="ZY688" s="802"/>
      <c r="ZZ688" s="802"/>
      <c r="AAA688" s="802"/>
      <c r="AAB688" s="802"/>
      <c r="AAC688" s="802"/>
      <c r="AAD688" s="802"/>
      <c r="AAE688" s="802"/>
      <c r="AAF688" s="802"/>
      <c r="AAG688" s="802"/>
      <c r="AAH688" s="802"/>
      <c r="AAI688" s="802"/>
      <c r="AAJ688" s="802"/>
      <c r="AAK688" s="802"/>
      <c r="AAL688" s="802"/>
      <c r="AAM688" s="802"/>
      <c r="AAN688" s="802"/>
      <c r="AAO688" s="802"/>
      <c r="AAP688" s="802"/>
      <c r="AAQ688" s="802"/>
      <c r="AAR688" s="802"/>
      <c r="AAS688" s="802"/>
      <c r="AAT688" s="802"/>
      <c r="AAU688" s="802"/>
      <c r="AAV688" s="802"/>
      <c r="AAW688" s="802"/>
      <c r="AAX688" s="802"/>
      <c r="AAY688" s="802"/>
      <c r="AAZ688" s="802"/>
      <c r="ABA688" s="802"/>
      <c r="ABB688" s="802"/>
      <c r="ABC688" s="802"/>
      <c r="ABD688" s="802"/>
      <c r="ABE688" s="802"/>
      <c r="ABF688" s="802"/>
      <c r="ABG688" s="802"/>
      <c r="ABH688" s="802"/>
      <c r="ABI688" s="802"/>
      <c r="ABJ688" s="802"/>
      <c r="ABK688" s="802"/>
      <c r="ABL688" s="802"/>
      <c r="ABM688" s="802"/>
      <c r="ABN688" s="802"/>
      <c r="ABO688" s="802"/>
      <c r="ABP688" s="802"/>
      <c r="ABQ688" s="802"/>
      <c r="ABR688" s="802"/>
      <c r="ABS688" s="802"/>
      <c r="ABT688" s="802"/>
      <c r="ABU688" s="802"/>
      <c r="ABV688" s="802"/>
      <c r="ABW688" s="802"/>
      <c r="ABX688" s="802"/>
      <c r="ABY688" s="802"/>
      <c r="ABZ688" s="802"/>
      <c r="ACA688" s="802"/>
      <c r="ACB688" s="802"/>
      <c r="ACC688" s="802"/>
      <c r="ACD688" s="802"/>
      <c r="ACE688" s="802"/>
      <c r="ACF688" s="802"/>
      <c r="ACG688" s="802"/>
      <c r="ACH688" s="802"/>
      <c r="ACI688" s="802"/>
      <c r="ACJ688" s="802"/>
      <c r="ACK688" s="802"/>
      <c r="ACL688" s="802"/>
      <c r="ACM688" s="802"/>
      <c r="ACN688" s="802"/>
      <c r="ACO688" s="802"/>
      <c r="ACP688" s="802"/>
      <c r="ACQ688" s="802"/>
      <c r="ACR688" s="802"/>
      <c r="ACS688" s="802"/>
      <c r="ACT688" s="802"/>
      <c r="ACU688" s="802"/>
      <c r="ACV688" s="802"/>
      <c r="ACW688" s="802"/>
      <c r="ACX688" s="802"/>
      <c r="ACY688" s="802"/>
      <c r="ACZ688" s="802"/>
      <c r="ADA688" s="802"/>
      <c r="ADB688" s="802"/>
      <c r="ADC688" s="802"/>
      <c r="ADD688" s="802"/>
      <c r="ADE688" s="802"/>
      <c r="ADF688" s="802"/>
      <c r="ADG688" s="802"/>
      <c r="ADH688" s="802"/>
      <c r="ADI688" s="802"/>
      <c r="ADJ688" s="802"/>
      <c r="ADK688" s="802"/>
      <c r="ADL688" s="802"/>
      <c r="ADM688" s="802"/>
      <c r="ADN688" s="802"/>
      <c r="ADO688" s="802"/>
      <c r="ADP688" s="802"/>
      <c r="ADQ688" s="802"/>
      <c r="ADR688" s="802"/>
      <c r="ADS688" s="802"/>
      <c r="ADT688" s="802"/>
      <c r="ADU688" s="802"/>
      <c r="ADV688" s="802"/>
      <c r="ADW688" s="802"/>
      <c r="ADX688" s="802"/>
      <c r="ADY688" s="802"/>
      <c r="ADZ688" s="802"/>
      <c r="AEA688" s="802"/>
      <c r="AEB688" s="802"/>
      <c r="AEC688" s="802"/>
      <c r="AED688" s="802"/>
      <c r="AEE688" s="802"/>
      <c r="AEF688" s="802"/>
      <c r="AEG688" s="802"/>
      <c r="AEH688" s="802"/>
      <c r="AEI688" s="802"/>
      <c r="AEJ688" s="802"/>
      <c r="AEK688" s="802"/>
      <c r="AEL688" s="802"/>
      <c r="AEM688" s="802"/>
      <c r="AEN688" s="802"/>
      <c r="AEO688" s="802"/>
      <c r="AEP688" s="802"/>
      <c r="AEQ688" s="802"/>
      <c r="AER688" s="802"/>
      <c r="AES688" s="802"/>
      <c r="AET688" s="802"/>
      <c r="AEU688" s="802"/>
      <c r="AEV688" s="802"/>
      <c r="AEW688" s="802"/>
      <c r="AEX688" s="802"/>
      <c r="AEY688" s="802"/>
      <c r="AEZ688" s="802"/>
      <c r="AFA688" s="802"/>
      <c r="AFB688" s="802"/>
      <c r="AFC688" s="802"/>
      <c r="AFD688" s="802"/>
      <c r="AFE688" s="802"/>
      <c r="AFF688" s="802"/>
      <c r="AFG688" s="802"/>
      <c r="AFH688" s="802"/>
      <c r="AFI688" s="802"/>
      <c r="AFJ688" s="802"/>
      <c r="AFK688" s="802"/>
      <c r="AFL688" s="802"/>
      <c r="AFM688" s="802"/>
      <c r="AFN688" s="802"/>
      <c r="AFO688" s="802"/>
      <c r="AFP688" s="802"/>
      <c r="AFQ688" s="802"/>
      <c r="AFR688" s="802"/>
      <c r="AFS688" s="802"/>
      <c r="AFT688" s="802"/>
      <c r="AFU688" s="802"/>
      <c r="AFV688" s="802"/>
      <c r="AFW688" s="802"/>
      <c r="AFX688" s="802"/>
      <c r="AFY688" s="802"/>
      <c r="AFZ688" s="802"/>
      <c r="AGA688" s="802"/>
      <c r="AGB688" s="802"/>
      <c r="AGC688" s="802"/>
      <c r="AGD688" s="802"/>
      <c r="AGE688" s="802"/>
      <c r="AGF688" s="802"/>
      <c r="AGG688" s="802"/>
      <c r="AGH688" s="802"/>
      <c r="AGI688" s="802"/>
      <c r="AGJ688" s="802"/>
      <c r="AGK688" s="802"/>
      <c r="AGL688" s="802"/>
      <c r="AGM688" s="802"/>
      <c r="AGN688" s="802"/>
      <c r="AGO688" s="802"/>
      <c r="AGP688" s="802"/>
      <c r="AGQ688" s="802"/>
      <c r="AGR688" s="802"/>
      <c r="AGS688" s="802"/>
      <c r="AGT688" s="802"/>
      <c r="AGU688" s="802"/>
      <c r="AGV688" s="802"/>
      <c r="AGW688" s="802"/>
      <c r="AGX688" s="802"/>
      <c r="AGY688" s="802"/>
      <c r="AGZ688" s="802"/>
      <c r="AHA688" s="802"/>
      <c r="AHB688" s="802"/>
      <c r="AHC688" s="802"/>
      <c r="AHD688" s="802"/>
      <c r="AHE688" s="802"/>
      <c r="AHF688" s="802"/>
      <c r="AHG688" s="802"/>
      <c r="AHH688" s="802"/>
      <c r="AHI688" s="802"/>
      <c r="AHJ688" s="802"/>
      <c r="AHK688" s="802"/>
      <c r="AHL688" s="802"/>
      <c r="AHM688" s="802"/>
      <c r="AHN688" s="802"/>
      <c r="AHO688" s="802"/>
      <c r="AHP688" s="802"/>
      <c r="AHQ688" s="802"/>
      <c r="AHR688" s="802"/>
      <c r="AHS688" s="802"/>
      <c r="AHT688" s="802"/>
      <c r="AHU688" s="802"/>
      <c r="AHV688" s="802"/>
      <c r="AHW688" s="802"/>
      <c r="AHX688" s="802"/>
      <c r="AHY688" s="802"/>
      <c r="AHZ688" s="802"/>
      <c r="AIA688" s="802"/>
      <c r="AIB688" s="802"/>
      <c r="AIC688" s="802"/>
      <c r="AID688" s="802"/>
      <c r="AIE688" s="802"/>
      <c r="AIF688" s="802"/>
      <c r="AIG688" s="802"/>
      <c r="AIH688" s="802"/>
      <c r="AII688" s="802"/>
      <c r="AIJ688" s="802"/>
      <c r="AIK688" s="793"/>
      <c r="AIL688" s="793"/>
      <c r="AIM688" s="793"/>
      <c r="AIN688" s="793"/>
      <c r="AIO688" s="793"/>
      <c r="AIP688" s="793"/>
      <c r="AIQ688" s="793"/>
      <c r="AIR688" s="793"/>
      <c r="AIS688" s="793"/>
      <c r="AIT688" s="793"/>
      <c r="AIU688" s="793"/>
      <c r="AIV688" s="793"/>
      <c r="AIW688" s="793"/>
      <c r="AIX688" s="793"/>
      <c r="AIY688" s="793"/>
      <c r="AIZ688" s="793"/>
      <c r="AJA688" s="793"/>
      <c r="AJB688" s="793"/>
      <c r="AJC688" s="793"/>
      <c r="AJD688" s="793"/>
      <c r="AJE688" s="793"/>
      <c r="AJF688" s="793"/>
      <c r="AJG688" s="793"/>
      <c r="AJH688" s="793"/>
      <c r="AJI688" s="793"/>
      <c r="AJJ688" s="793"/>
      <c r="AJK688" s="793"/>
      <c r="AJL688" s="793"/>
      <c r="AJM688" s="793"/>
      <c r="AJN688" s="793"/>
      <c r="AJO688" s="793"/>
      <c r="AJP688" s="793"/>
      <c r="AJQ688" s="793"/>
      <c r="AJR688" s="793"/>
      <c r="AJS688" s="793"/>
      <c r="AJT688" s="793"/>
      <c r="AJU688" s="793"/>
      <c r="AJV688" s="793"/>
      <c r="AJW688" s="793"/>
      <c r="AJX688" s="793"/>
      <c r="AJY688" s="793"/>
      <c r="AJZ688" s="793"/>
      <c r="AKA688" s="793"/>
      <c r="AKB688" s="793"/>
      <c r="AKC688" s="793"/>
      <c r="AKD688" s="793"/>
      <c r="AKE688" s="793"/>
      <c r="AKF688" s="793"/>
      <c r="AKG688" s="793"/>
      <c r="AKH688" s="793"/>
      <c r="AKI688" s="793"/>
      <c r="AKJ688" s="793"/>
      <c r="AKK688" s="793"/>
      <c r="AKL688" s="793"/>
      <c r="AKM688" s="793"/>
      <c r="AKN688" s="793"/>
      <c r="AKO688" s="793"/>
      <c r="AKP688" s="793"/>
      <c r="AKQ688" s="793"/>
      <c r="AKR688" s="793"/>
      <c r="AKS688" s="793"/>
      <c r="AKT688" s="793"/>
      <c r="AKU688" s="793"/>
      <c r="AKV688" s="793"/>
      <c r="AKW688" s="793"/>
      <c r="AKX688" s="793"/>
      <c r="AKY688" s="793"/>
      <c r="AKZ688" s="793"/>
      <c r="ALA688" s="793"/>
      <c r="ALB688" s="793"/>
      <c r="ALC688" s="793"/>
      <c r="ALD688" s="793"/>
      <c r="ALE688" s="793"/>
      <c r="ALF688" s="793"/>
      <c r="ALG688" s="793"/>
      <c r="ALH688" s="793"/>
      <c r="ALI688" s="793"/>
      <c r="ALJ688" s="793"/>
      <c r="ALK688" s="793"/>
      <c r="ALL688" s="793"/>
      <c r="ALM688" s="793"/>
      <c r="ALN688" s="793"/>
      <c r="ALO688" s="793"/>
      <c r="ALP688" s="793"/>
      <c r="ALQ688" s="793"/>
      <c r="ALR688" s="793"/>
      <c r="ALS688" s="793"/>
      <c r="ALT688" s="793"/>
      <c r="ALU688" s="793"/>
      <c r="ALV688" s="793"/>
      <c r="ALW688" s="793"/>
      <c r="ALX688" s="793"/>
      <c r="ALY688" s="793"/>
      <c r="ALZ688" s="793"/>
      <c r="AMA688" s="793"/>
      <c r="AMB688" s="793"/>
      <c r="AMC688" s="793"/>
      <c r="AMD688" s="793"/>
      <c r="AME688" s="793"/>
      <c r="AMF688" s="793"/>
      <c r="AMG688" s="793"/>
      <c r="AMH688" s="793"/>
      <c r="AMI688" s="793"/>
      <c r="AMJ688" s="793"/>
      <c r="AMK688" s="793"/>
      <c r="AML688" s="793"/>
      <c r="AMM688" s="793"/>
      <c r="AMN688" s="793"/>
      <c r="AMO688" s="793"/>
      <c r="AMP688" s="793"/>
      <c r="AMQ688" s="793"/>
      <c r="AMR688" s="793"/>
      <c r="AMS688" s="793"/>
      <c r="AMT688" s="793"/>
      <c r="AMU688" s="793"/>
      <c r="AMV688" s="793"/>
      <c r="AMW688" s="793"/>
      <c r="AMX688" s="793"/>
      <c r="AMY688" s="793"/>
      <c r="AMZ688" s="793"/>
      <c r="ANA688" s="793"/>
      <c r="ANB688" s="793"/>
      <c r="ANC688" s="793"/>
      <c r="AND688" s="793"/>
      <c r="ANE688" s="793"/>
      <c r="ANF688" s="793"/>
      <c r="ANG688" s="793"/>
      <c r="ANH688" s="793"/>
      <c r="ANI688" s="793"/>
      <c r="ANJ688" s="793"/>
      <c r="ANK688" s="793"/>
      <c r="ANL688" s="793"/>
      <c r="ANM688" s="793"/>
      <c r="ANN688" s="793"/>
      <c r="ANO688" s="793"/>
      <c r="ANP688" s="793"/>
      <c r="ANQ688" s="793"/>
      <c r="ANR688" s="793"/>
      <c r="ANS688" s="793"/>
      <c r="ANT688" s="793"/>
      <c r="ANU688" s="793"/>
      <c r="ANV688" s="793"/>
      <c r="ANW688" s="793"/>
      <c r="ANX688" s="793"/>
      <c r="ANY688" s="793"/>
      <c r="ANZ688" s="793"/>
      <c r="AOA688" s="793"/>
      <c r="AOB688" s="793"/>
      <c r="AOC688" s="793"/>
      <c r="AOD688" s="793"/>
      <c r="AOE688" s="793"/>
      <c r="AOF688" s="793"/>
      <c r="AOG688" s="793"/>
      <c r="AOH688" s="793"/>
      <c r="AOI688" s="793"/>
      <c r="AOJ688" s="793"/>
      <c r="AOK688" s="793"/>
      <c r="AOL688" s="793"/>
      <c r="AOM688" s="793"/>
      <c r="AON688" s="793"/>
      <c r="AOO688" s="793"/>
      <c r="AOP688" s="793"/>
      <c r="AOQ688" s="793"/>
      <c r="AOR688" s="793"/>
      <c r="AOS688" s="793"/>
      <c r="AOT688" s="793"/>
      <c r="AOU688" s="793"/>
      <c r="AOV688" s="793"/>
      <c r="AOW688" s="793"/>
      <c r="AOX688" s="793"/>
      <c r="AOY688" s="793"/>
      <c r="AOZ688" s="793"/>
      <c r="APA688" s="793"/>
      <c r="APB688" s="793"/>
      <c r="APC688" s="793"/>
      <c r="APD688" s="793"/>
      <c r="APE688" s="793"/>
      <c r="APF688" s="793"/>
      <c r="APG688" s="793"/>
      <c r="APH688" s="793"/>
      <c r="API688" s="793"/>
      <c r="APJ688" s="793"/>
      <c r="APK688" s="793"/>
      <c r="APL688" s="793"/>
      <c r="APM688" s="793"/>
      <c r="APN688" s="793"/>
      <c r="APO688" s="793"/>
      <c r="APP688" s="793"/>
      <c r="APQ688" s="793"/>
      <c r="APR688" s="793"/>
      <c r="APS688" s="793"/>
      <c r="APT688" s="793"/>
      <c r="APU688" s="793"/>
      <c r="APV688" s="793"/>
      <c r="APW688" s="793"/>
      <c r="APX688" s="793"/>
      <c r="APY688" s="793"/>
      <c r="APZ688" s="793"/>
      <c r="AQA688" s="793"/>
      <c r="AQB688" s="793"/>
      <c r="AQC688" s="793"/>
      <c r="AQD688" s="793"/>
      <c r="AQE688" s="802"/>
      <c r="AQF688" s="802"/>
      <c r="AQG688" s="802"/>
      <c r="AQH688" s="802"/>
      <c r="AQI688" s="802"/>
      <c r="AQJ688" s="802"/>
      <c r="AQK688" s="802"/>
      <c r="AQL688" s="802"/>
      <c r="AQM688" s="802"/>
      <c r="AQN688" s="802"/>
      <c r="AQO688" s="802"/>
      <c r="AQP688" s="802"/>
      <c r="AQQ688" s="802"/>
      <c r="AQR688" s="802"/>
      <c r="AQS688" s="802"/>
      <c r="AQT688" s="802"/>
      <c r="AQU688" s="802"/>
      <c r="AQV688" s="802"/>
      <c r="AQW688" s="802"/>
      <c r="AQX688" s="802"/>
      <c r="AQY688" s="802"/>
      <c r="AQZ688" s="802"/>
      <c r="ARA688" s="802"/>
      <c r="ARB688" s="802"/>
      <c r="ARC688" s="802"/>
      <c r="ARD688" s="802"/>
      <c r="ARE688" s="802"/>
      <c r="ARF688" s="802"/>
      <c r="ARG688" s="802"/>
      <c r="ARH688" s="802"/>
      <c r="ARI688" s="802"/>
      <c r="ARJ688" s="802"/>
      <c r="ARK688" s="802"/>
      <c r="ARL688" s="802"/>
      <c r="ARM688" s="802"/>
      <c r="ARN688" s="802"/>
      <c r="ARO688" s="802"/>
      <c r="ARP688" s="802"/>
      <c r="ARQ688" s="802"/>
      <c r="ARR688" s="802"/>
      <c r="ARS688" s="802"/>
      <c r="ART688" s="802"/>
      <c r="ARU688" s="802"/>
      <c r="ARV688" s="802"/>
      <c r="ARW688" s="802"/>
      <c r="ARX688" s="802"/>
      <c r="ARY688" s="802"/>
      <c r="ARZ688" s="802"/>
      <c r="ASA688" s="802"/>
      <c r="ASB688" s="802"/>
      <c r="ASC688" s="802"/>
      <c r="ASD688" s="802"/>
      <c r="ASE688" s="802"/>
      <c r="ASF688" s="802"/>
      <c r="ASG688" s="802"/>
      <c r="ASH688" s="802"/>
      <c r="ASI688" s="802"/>
      <c r="ASJ688" s="802"/>
      <c r="ASK688" s="802"/>
      <c r="ASL688" s="802"/>
      <c r="ASM688" s="793"/>
      <c r="ASN688" s="793"/>
      <c r="ASO688" s="793"/>
      <c r="ASP688" s="793"/>
      <c r="ASQ688" s="793"/>
      <c r="ASR688" s="793"/>
      <c r="ASS688" s="793"/>
      <c r="AST688" s="793"/>
      <c r="ASU688" s="793"/>
      <c r="ASV688" s="793"/>
      <c r="ASW688" s="793"/>
      <c r="ASX688" s="793"/>
      <c r="ASY688" s="793"/>
      <c r="ASZ688" s="793"/>
      <c r="ATA688" s="793"/>
      <c r="ATB688" s="793"/>
      <c r="ATC688" s="793"/>
      <c r="ATD688" s="793"/>
      <c r="ATE688" s="793"/>
      <c r="ATF688" s="793"/>
      <c r="ATG688" s="793"/>
      <c r="ATH688" s="793"/>
      <c r="ATI688" s="793"/>
      <c r="ATJ688" s="793"/>
      <c r="ATK688" s="793"/>
      <c r="ATL688" s="793"/>
      <c r="ATM688" s="793"/>
      <c r="ATN688" s="793"/>
      <c r="ATO688" s="793"/>
      <c r="ATP688" s="793"/>
      <c r="ATQ688" s="609"/>
      <c r="ATS688"/>
      <c r="ATT688"/>
      <c r="ATU688"/>
      <c r="ATZ688" s="609"/>
      <c r="AUB688" s="83"/>
      <c r="AUC688" s="83"/>
      <c r="AUF688" s="83"/>
      <c r="AUG688" s="83"/>
      <c r="AUH688" s="83"/>
      <c r="AUI688" s="83"/>
      <c r="AUJ688" s="83"/>
      <c r="AUK688" s="83"/>
      <c r="AUL688" s="83"/>
      <c r="AUM688" s="83"/>
      <c r="AUN688" s="83"/>
      <c r="AUO688" s="83"/>
      <c r="AUP688" s="686"/>
      <c r="AUQ688" s="83"/>
      <c r="AUR688" s="686"/>
      <c r="AUS688" s="83"/>
      <c r="AUT688" s="686"/>
      <c r="AUU688" s="83"/>
      <c r="AUV688" s="83"/>
      <c r="AUW688" s="83"/>
      <c r="AUX688" s="83"/>
      <c r="AUY688" s="83"/>
      <c r="AUZ688" s="83"/>
      <c r="AVA688" s="83"/>
      <c r="AVB688" s="83"/>
      <c r="AVC688" s="83"/>
      <c r="AVD688" s="83"/>
      <c r="AVE688" s="83"/>
      <c r="AVF688" s="83"/>
      <c r="AVG688" s="83"/>
      <c r="AVH688" s="83"/>
      <c r="AVI688" s="609"/>
      <c r="AZS688" s="609"/>
    </row>
    <row r="689" spans="21:1372" s="178" customFormat="1" ht="13.5">
      <c r="U689" s="781"/>
      <c r="V689" s="781"/>
      <c r="W689" s="781"/>
      <c r="AS689" s="802"/>
      <c r="AT689" s="802"/>
      <c r="AU689" s="802"/>
      <c r="AV689" s="802"/>
      <c r="AW689" s="802"/>
      <c r="AX689" s="802"/>
      <c r="AY689" s="802"/>
      <c r="AZ689" s="802"/>
      <c r="BA689" s="802"/>
      <c r="BB689" s="802"/>
      <c r="BC689" s="802"/>
      <c r="BD689" s="802"/>
      <c r="BE689" s="802"/>
      <c r="BF689" s="802"/>
      <c r="BG689" s="802"/>
      <c r="BH689" s="802"/>
      <c r="BI689" s="802"/>
      <c r="BJ689" s="802"/>
      <c r="BK689" s="802"/>
      <c r="BL689" s="802"/>
      <c r="BM689" s="802"/>
      <c r="BN689" s="802"/>
      <c r="BO689" s="802"/>
      <c r="BP689" s="802"/>
      <c r="BQ689" s="802"/>
      <c r="BR689" s="802"/>
      <c r="BS689" s="802"/>
      <c r="BT689" s="802"/>
      <c r="BU689" s="802"/>
      <c r="BV689" s="802"/>
      <c r="BW689" s="802"/>
      <c r="BX689" s="802"/>
      <c r="BY689" s="802"/>
      <c r="BZ689" s="802"/>
      <c r="CA689" s="802"/>
      <c r="CB689" s="802"/>
      <c r="CC689" s="802"/>
      <c r="CD689" s="802"/>
      <c r="CE689" s="802"/>
      <c r="CF689" s="802"/>
      <c r="CG689" s="802"/>
      <c r="CH689" s="802"/>
      <c r="CI689" s="802"/>
      <c r="CJ689" s="802"/>
      <c r="CK689" s="802"/>
      <c r="CL689" s="802"/>
      <c r="CM689" s="802"/>
      <c r="CN689" s="802"/>
      <c r="CO689" s="802"/>
      <c r="CP689" s="802"/>
      <c r="CQ689" s="802"/>
      <c r="CR689" s="802"/>
      <c r="CS689" s="802"/>
      <c r="CT689" s="802"/>
      <c r="CU689" s="802"/>
      <c r="CV689" s="802"/>
      <c r="CW689" s="802"/>
      <c r="CX689" s="802"/>
      <c r="CY689" s="802"/>
      <c r="CZ689" s="802"/>
      <c r="DA689" s="802"/>
      <c r="DB689" s="802"/>
      <c r="DC689" s="802"/>
      <c r="DD689" s="802"/>
      <c r="DE689" s="802"/>
      <c r="DF689" s="802"/>
      <c r="DG689" s="802"/>
      <c r="DH689" s="802"/>
      <c r="DI689" s="802"/>
      <c r="DJ689" s="802"/>
      <c r="DK689" s="802"/>
      <c r="DL689" s="802"/>
      <c r="DM689" s="802"/>
      <c r="DN689" s="802"/>
      <c r="DO689" s="802"/>
      <c r="DP689" s="802"/>
      <c r="DQ689" s="802"/>
      <c r="DR689" s="802"/>
      <c r="DS689" s="802"/>
      <c r="DT689" s="802"/>
      <c r="DU689" s="802"/>
      <c r="DV689" s="802"/>
      <c r="DW689" s="802"/>
      <c r="DX689" s="802"/>
      <c r="DY689" s="802"/>
      <c r="DZ689" s="802"/>
      <c r="EA689" s="802"/>
      <c r="EB689" s="802"/>
      <c r="EC689" s="802"/>
      <c r="ED689" s="802"/>
      <c r="EE689" s="802"/>
      <c r="EF689" s="802"/>
      <c r="EG689" s="802"/>
      <c r="EH689" s="802"/>
      <c r="EI689" s="802"/>
      <c r="EJ689" s="802"/>
      <c r="EK689" s="802"/>
      <c r="EL689" s="802"/>
      <c r="EM689" s="802"/>
      <c r="EN689" s="802"/>
      <c r="EO689" s="802"/>
      <c r="EP689" s="802"/>
      <c r="EQ689" s="802"/>
      <c r="ER689" s="802"/>
      <c r="ES689" s="802"/>
      <c r="ET689" s="802"/>
      <c r="EU689" s="802"/>
      <c r="EV689" s="802"/>
      <c r="EW689" s="802"/>
      <c r="EX689" s="802"/>
      <c r="EY689" s="802"/>
      <c r="EZ689" s="802"/>
      <c r="FA689" s="802"/>
      <c r="FB689" s="802"/>
      <c r="FC689" s="802"/>
      <c r="FD689" s="802"/>
      <c r="FE689" s="802"/>
      <c r="FF689" s="802"/>
      <c r="FG689" s="802"/>
      <c r="FH689" s="802"/>
      <c r="FI689" s="802"/>
      <c r="FJ689" s="802"/>
      <c r="FK689" s="802"/>
      <c r="FL689" s="802"/>
      <c r="FM689" s="802"/>
      <c r="FN689" s="802"/>
      <c r="FO689" s="802"/>
      <c r="FP689" s="802"/>
      <c r="FQ689" s="802"/>
      <c r="FR689" s="802"/>
      <c r="FS689" s="802"/>
      <c r="FT689" s="802"/>
      <c r="FU689" s="802"/>
      <c r="FV689" s="802"/>
      <c r="FW689" s="802"/>
      <c r="FX689" s="802"/>
      <c r="FY689" s="802"/>
      <c r="FZ689" s="802"/>
      <c r="GA689" s="802"/>
      <c r="GB689" s="802"/>
      <c r="GC689" s="802"/>
      <c r="GD689" s="802"/>
      <c r="GE689" s="802"/>
      <c r="GF689" s="802"/>
      <c r="GG689" s="802"/>
      <c r="GH689" s="802"/>
      <c r="GI689" s="802"/>
      <c r="GJ689" s="802"/>
      <c r="GK689" s="802"/>
      <c r="GL689" s="802"/>
      <c r="GM689" s="802"/>
      <c r="GN689" s="802"/>
      <c r="GO689" s="802"/>
      <c r="GP689" s="802"/>
      <c r="GQ689" s="802"/>
      <c r="GR689" s="802"/>
      <c r="GS689" s="802"/>
      <c r="GT689" s="802"/>
      <c r="GU689" s="802"/>
      <c r="GV689" s="802"/>
      <c r="GW689" s="802"/>
      <c r="GX689" s="802"/>
      <c r="GY689" s="802"/>
      <c r="GZ689" s="802"/>
      <c r="HA689" s="802"/>
      <c r="HB689" s="802"/>
      <c r="HC689" s="802"/>
      <c r="HD689" s="802"/>
      <c r="HE689" s="802"/>
      <c r="HF689" s="802"/>
      <c r="HG689" s="802"/>
      <c r="HH689" s="802"/>
      <c r="HI689" s="802"/>
      <c r="HJ689" s="802"/>
      <c r="HK689" s="802"/>
      <c r="HL689" s="802"/>
      <c r="HM689" s="802"/>
      <c r="HN689" s="802"/>
      <c r="HO689" s="802"/>
      <c r="HP689" s="802"/>
      <c r="HQ689" s="802"/>
      <c r="HR689" s="802"/>
      <c r="HS689" s="802"/>
      <c r="HT689" s="802"/>
      <c r="HU689" s="802"/>
      <c r="HV689" s="802"/>
      <c r="HW689" s="802"/>
      <c r="HX689" s="802"/>
      <c r="HY689" s="802"/>
      <c r="HZ689" s="802"/>
      <c r="IA689" s="802"/>
      <c r="IB689" s="802"/>
      <c r="IC689" s="802"/>
      <c r="ID689" s="802"/>
      <c r="IE689" s="802"/>
      <c r="IF689" s="802"/>
      <c r="IG689" s="802"/>
      <c r="IH689" s="802"/>
      <c r="II689" s="802"/>
      <c r="IJ689" s="802"/>
      <c r="IK689" s="802"/>
      <c r="IL689" s="802"/>
      <c r="IM689" s="802"/>
      <c r="IN689" s="802"/>
      <c r="IO689" s="802"/>
      <c r="IP689" s="802"/>
      <c r="IQ689" s="802"/>
      <c r="IR689" s="802"/>
      <c r="IS689" s="802"/>
      <c r="IT689" s="802"/>
      <c r="IU689" s="802"/>
      <c r="IV689" s="802"/>
      <c r="IW689" s="802"/>
      <c r="IX689" s="802"/>
      <c r="IY689" s="802"/>
      <c r="IZ689" s="802"/>
      <c r="JA689" s="802"/>
      <c r="JB689" s="802"/>
      <c r="JC689" s="802"/>
      <c r="JD689" s="802"/>
      <c r="JE689" s="802"/>
      <c r="JF689" s="802"/>
      <c r="JG689" s="802"/>
      <c r="JH689" s="802"/>
      <c r="JI689" s="802"/>
      <c r="JJ689" s="802"/>
      <c r="JK689" s="802"/>
      <c r="JL689" s="802"/>
      <c r="JM689" s="802"/>
      <c r="JN689" s="802"/>
      <c r="JO689" s="802"/>
      <c r="JP689" s="802"/>
      <c r="JQ689" s="802"/>
      <c r="JR689" s="802"/>
      <c r="JS689" s="802"/>
      <c r="JT689" s="802"/>
      <c r="JU689" s="802"/>
      <c r="JV689" s="802"/>
      <c r="JW689" s="802"/>
      <c r="JX689" s="802"/>
      <c r="JY689" s="802"/>
      <c r="JZ689" s="802"/>
      <c r="KA689" s="802"/>
      <c r="KB689" s="802"/>
      <c r="KC689" s="802"/>
      <c r="KD689" s="802"/>
      <c r="KE689" s="802"/>
      <c r="KF689" s="802"/>
      <c r="KG689" s="802"/>
      <c r="KH689" s="802"/>
      <c r="KI689" s="802"/>
      <c r="KJ689" s="802"/>
      <c r="KK689" s="802"/>
      <c r="KL689" s="802"/>
      <c r="KM689" s="802"/>
      <c r="KN689" s="802"/>
      <c r="KO689" s="802"/>
      <c r="KP689" s="802"/>
      <c r="KQ689" s="802"/>
      <c r="KR689" s="802"/>
      <c r="KS689" s="802"/>
      <c r="KT689" s="802"/>
      <c r="KU689" s="802"/>
      <c r="KV689" s="802"/>
      <c r="KW689" s="802"/>
      <c r="KX689" s="802"/>
      <c r="KY689" s="802"/>
      <c r="KZ689" s="802"/>
      <c r="LA689" s="802"/>
      <c r="LB689" s="802"/>
      <c r="LC689" s="802"/>
      <c r="LD689" s="802"/>
      <c r="LE689" s="802"/>
      <c r="LF689" s="802"/>
      <c r="LG689" s="802"/>
      <c r="LH689" s="802"/>
      <c r="LI689" s="802"/>
      <c r="LJ689" s="802"/>
      <c r="LK689" s="802"/>
      <c r="LL689" s="802"/>
      <c r="LM689" s="802"/>
      <c r="LN689" s="802"/>
      <c r="LO689" s="802"/>
      <c r="LP689" s="802"/>
      <c r="LQ689" s="802"/>
      <c r="LR689" s="802"/>
      <c r="LS689" s="802"/>
      <c r="LT689" s="802"/>
      <c r="LU689" s="802"/>
      <c r="LV689" s="802"/>
      <c r="LW689" s="802"/>
      <c r="LX689" s="802"/>
      <c r="LY689" s="802"/>
      <c r="LZ689" s="802"/>
      <c r="MA689" s="802"/>
      <c r="MB689" s="802"/>
      <c r="MC689" s="802"/>
      <c r="MD689" s="802"/>
      <c r="ME689" s="802"/>
      <c r="MF689" s="802"/>
      <c r="MG689" s="802"/>
      <c r="MH689" s="802"/>
      <c r="MI689" s="802"/>
      <c r="MJ689" s="802"/>
      <c r="MK689" s="802"/>
      <c r="ML689" s="802"/>
      <c r="MM689" s="802"/>
      <c r="MN689" s="802"/>
      <c r="MO689" s="802"/>
      <c r="MP689" s="802"/>
      <c r="MQ689" s="802"/>
      <c r="MR689" s="802"/>
      <c r="MS689" s="802"/>
      <c r="MT689" s="802"/>
      <c r="MU689" s="802"/>
      <c r="MV689" s="802"/>
      <c r="MW689" s="802"/>
      <c r="MX689" s="802"/>
      <c r="MY689" s="802"/>
      <c r="MZ689" s="802"/>
      <c r="NA689" s="802"/>
      <c r="NB689" s="802"/>
      <c r="NC689" s="802"/>
      <c r="ND689" s="802"/>
      <c r="NE689" s="802"/>
      <c r="NF689" s="802"/>
      <c r="NG689" s="802"/>
      <c r="NH689" s="802"/>
      <c r="NI689" s="802"/>
      <c r="NJ689" s="802"/>
      <c r="NK689" s="802"/>
      <c r="NL689" s="802"/>
      <c r="NM689" s="802"/>
      <c r="NN689" s="802"/>
      <c r="NO689" s="802"/>
      <c r="NP689" s="802"/>
      <c r="NQ689" s="802"/>
      <c r="NR689" s="802"/>
      <c r="NS689" s="802"/>
      <c r="NT689" s="802"/>
      <c r="NU689" s="802"/>
      <c r="NV689" s="802"/>
      <c r="NW689" s="802"/>
      <c r="NX689" s="802"/>
      <c r="NY689" s="802"/>
      <c r="NZ689" s="802"/>
      <c r="OA689" s="802"/>
      <c r="OB689" s="802"/>
      <c r="OC689" s="802"/>
      <c r="OD689" s="802"/>
      <c r="OE689" s="802"/>
      <c r="OF689" s="802"/>
      <c r="OG689" s="802"/>
      <c r="OH689" s="802"/>
      <c r="OI689" s="802"/>
      <c r="OJ689" s="802"/>
      <c r="OK689" s="802"/>
      <c r="OL689" s="802"/>
      <c r="OM689" s="802"/>
      <c r="ON689" s="802"/>
      <c r="OO689" s="802"/>
      <c r="OP689" s="802"/>
      <c r="OQ689" s="802"/>
      <c r="OR689" s="802"/>
      <c r="OS689" s="802"/>
      <c r="OT689" s="802"/>
      <c r="OU689" s="802"/>
      <c r="OV689" s="802"/>
      <c r="OW689" s="802"/>
      <c r="OX689" s="802"/>
      <c r="OY689" s="802"/>
      <c r="OZ689" s="802"/>
      <c r="PA689" s="802"/>
      <c r="PB689" s="802"/>
      <c r="PC689" s="802"/>
      <c r="PD689" s="802"/>
      <c r="PE689" s="802"/>
      <c r="PF689" s="802"/>
      <c r="PG689" s="802"/>
      <c r="PH689" s="802"/>
      <c r="PI689" s="802"/>
      <c r="PJ689" s="802"/>
      <c r="PK689" s="802"/>
      <c r="PL689" s="802"/>
      <c r="PM689" s="802"/>
      <c r="PN689" s="802"/>
      <c r="PO689" s="802"/>
      <c r="PP689" s="802"/>
      <c r="PQ689" s="802"/>
      <c r="PR689" s="802"/>
      <c r="PS689" s="802"/>
      <c r="PT689" s="802"/>
      <c r="PU689" s="802"/>
      <c r="PV689" s="802"/>
      <c r="PW689" s="802"/>
      <c r="PX689" s="802"/>
      <c r="PY689" s="802"/>
      <c r="PZ689" s="802"/>
      <c r="QA689" s="802"/>
      <c r="QB689" s="802"/>
      <c r="QC689" s="802"/>
      <c r="QD689" s="802"/>
      <c r="QE689" s="802"/>
      <c r="QF689" s="802"/>
      <c r="QG689" s="802"/>
      <c r="QH689" s="802"/>
      <c r="QI689" s="802"/>
      <c r="QJ689" s="802"/>
      <c r="QK689" s="802"/>
      <c r="QL689" s="802"/>
      <c r="QM689" s="802"/>
      <c r="QN689" s="802"/>
      <c r="QO689" s="802"/>
      <c r="QP689" s="802"/>
      <c r="QQ689" s="802"/>
      <c r="QR689" s="802"/>
      <c r="QS689" s="802"/>
      <c r="QT689" s="802"/>
      <c r="QU689" s="802"/>
      <c r="QV689" s="802"/>
      <c r="QW689" s="802"/>
      <c r="QX689" s="802"/>
      <c r="QY689" s="802"/>
      <c r="QZ689" s="802"/>
      <c r="RA689" s="802"/>
      <c r="RB689" s="802"/>
      <c r="RC689" s="802"/>
      <c r="RD689" s="802"/>
      <c r="RE689" s="802"/>
      <c r="RF689" s="802"/>
      <c r="RG689" s="802"/>
      <c r="RH689" s="802"/>
      <c r="RI689" s="802"/>
      <c r="RJ689" s="802"/>
      <c r="RK689" s="802"/>
      <c r="RL689" s="802"/>
      <c r="RM689" s="802"/>
      <c r="RN689" s="802"/>
      <c r="RO689" s="802"/>
      <c r="RP689" s="802"/>
      <c r="RQ689" s="802"/>
      <c r="RR689" s="802"/>
      <c r="RS689" s="802"/>
      <c r="RT689" s="802"/>
      <c r="RU689" s="802"/>
      <c r="RV689" s="802"/>
      <c r="RW689" s="802"/>
      <c r="RX689" s="802"/>
      <c r="RY689" s="802"/>
      <c r="RZ689" s="802"/>
      <c r="SA689" s="802"/>
      <c r="SB689" s="802"/>
      <c r="SC689" s="802"/>
      <c r="SD689" s="802"/>
      <c r="SE689" s="802"/>
      <c r="SF689" s="802"/>
      <c r="SG689" s="802"/>
      <c r="SH689" s="802"/>
      <c r="SI689" s="802"/>
      <c r="SJ689" s="802"/>
      <c r="SK689" s="802"/>
      <c r="SL689" s="802"/>
      <c r="SM689" s="802"/>
      <c r="SN689" s="802"/>
      <c r="SO689" s="802"/>
      <c r="SP689" s="802"/>
      <c r="SQ689" s="802"/>
      <c r="SR689" s="802"/>
      <c r="SS689" s="802"/>
      <c r="ST689" s="802"/>
      <c r="SU689" s="802"/>
      <c r="SV689" s="802"/>
      <c r="SW689" s="802"/>
      <c r="SX689" s="802"/>
      <c r="SY689" s="802"/>
      <c r="SZ689" s="802"/>
      <c r="TA689" s="802"/>
      <c r="TB689" s="802"/>
      <c r="TC689" s="802"/>
      <c r="TD689" s="802"/>
      <c r="TE689" s="802"/>
      <c r="TF689" s="802"/>
      <c r="TG689" s="802"/>
      <c r="TH689" s="802"/>
      <c r="TI689" s="802"/>
      <c r="TJ689" s="802"/>
      <c r="TK689" s="802"/>
      <c r="TL689" s="802"/>
      <c r="TM689" s="802"/>
      <c r="TN689" s="802"/>
      <c r="TO689" s="802"/>
      <c r="TP689" s="802"/>
      <c r="TQ689" s="802"/>
      <c r="TR689" s="802"/>
      <c r="TS689" s="802"/>
      <c r="TT689" s="802"/>
      <c r="TU689" s="802"/>
      <c r="TV689" s="802"/>
      <c r="TW689" s="802"/>
      <c r="TX689" s="802"/>
      <c r="TY689" s="802"/>
      <c r="TZ689" s="802"/>
      <c r="UA689" s="802"/>
      <c r="UB689" s="802"/>
      <c r="UC689" s="802"/>
      <c r="UD689" s="802"/>
      <c r="UE689" s="802"/>
      <c r="UF689" s="802"/>
      <c r="UG689" s="802"/>
      <c r="UH689" s="802"/>
      <c r="UI689" s="802"/>
      <c r="UJ689" s="802"/>
      <c r="UK689" s="802"/>
      <c r="UL689" s="802"/>
      <c r="UM689" s="802"/>
      <c r="UN689" s="802"/>
      <c r="UO689" s="802"/>
      <c r="UP689" s="802"/>
      <c r="UQ689" s="802"/>
      <c r="UR689" s="802"/>
      <c r="US689" s="802"/>
      <c r="UT689" s="802"/>
      <c r="UU689" s="802"/>
      <c r="UV689" s="802"/>
      <c r="UW689" s="802"/>
      <c r="UX689" s="802"/>
      <c r="UY689" s="802"/>
      <c r="UZ689" s="802"/>
      <c r="VA689" s="802"/>
      <c r="VB689" s="802"/>
      <c r="VC689" s="802"/>
      <c r="VD689" s="802"/>
      <c r="VE689" s="802"/>
      <c r="VF689" s="802"/>
      <c r="VG689" s="802"/>
      <c r="VH689" s="802"/>
      <c r="VI689" s="802"/>
      <c r="VJ689" s="802"/>
      <c r="VK689" s="802"/>
      <c r="VL689" s="802"/>
      <c r="VM689" s="802"/>
      <c r="VN689" s="802"/>
      <c r="VO689" s="802"/>
      <c r="VP689" s="802"/>
      <c r="VQ689" s="802"/>
      <c r="VR689" s="802"/>
      <c r="VS689" s="802"/>
      <c r="VT689" s="802"/>
      <c r="VU689" s="802"/>
      <c r="VV689" s="802"/>
      <c r="VW689" s="802"/>
      <c r="VX689" s="802"/>
      <c r="VY689" s="802"/>
      <c r="VZ689" s="802"/>
      <c r="WA689" s="802"/>
      <c r="WB689" s="802"/>
      <c r="WC689" s="802"/>
      <c r="WD689" s="802"/>
      <c r="WE689" s="802"/>
      <c r="WF689" s="802"/>
      <c r="WG689" s="802"/>
      <c r="WH689" s="802"/>
      <c r="WI689" s="802"/>
      <c r="WJ689" s="802"/>
      <c r="WK689" s="802"/>
      <c r="WL689" s="802"/>
      <c r="WM689" s="802"/>
      <c r="WN689" s="802"/>
      <c r="WO689" s="802"/>
      <c r="WP689" s="802"/>
      <c r="WQ689" s="802"/>
      <c r="WR689" s="802"/>
      <c r="WS689" s="802"/>
      <c r="WT689" s="802"/>
      <c r="WU689" s="802"/>
      <c r="WV689" s="802"/>
      <c r="WW689" s="802"/>
      <c r="WX689" s="802"/>
      <c r="WY689" s="802"/>
      <c r="WZ689" s="802"/>
      <c r="XA689" s="802"/>
      <c r="XB689" s="802"/>
      <c r="XC689" s="802"/>
      <c r="XD689" s="802"/>
      <c r="XE689" s="802"/>
      <c r="XF689" s="802"/>
      <c r="XG689" s="802"/>
      <c r="XH689" s="802"/>
      <c r="XI689" s="802"/>
      <c r="XJ689" s="802"/>
      <c r="XK689" s="802"/>
      <c r="XL689" s="802"/>
      <c r="XM689" s="802"/>
      <c r="XN689" s="802"/>
      <c r="XO689" s="802"/>
      <c r="XP689" s="802"/>
      <c r="XQ689" s="802"/>
      <c r="XR689" s="802"/>
      <c r="XS689" s="802"/>
      <c r="XT689" s="802"/>
      <c r="XU689" s="802"/>
      <c r="XV689" s="802"/>
      <c r="XW689" s="802"/>
      <c r="XX689" s="802"/>
      <c r="XY689" s="802"/>
      <c r="XZ689" s="802"/>
      <c r="YA689" s="802"/>
      <c r="YB689" s="802"/>
      <c r="YC689" s="802"/>
      <c r="YD689" s="802"/>
      <c r="YE689" s="802"/>
      <c r="YF689" s="802"/>
      <c r="YG689" s="802"/>
      <c r="YH689" s="802"/>
      <c r="YI689" s="802"/>
      <c r="YJ689" s="802"/>
      <c r="YK689" s="802"/>
      <c r="YL689" s="802"/>
      <c r="YM689" s="802"/>
      <c r="YN689" s="802"/>
      <c r="YO689" s="802"/>
      <c r="YP689" s="802"/>
      <c r="YQ689" s="802"/>
      <c r="YR689" s="802"/>
      <c r="YS689" s="802"/>
      <c r="YT689" s="802"/>
      <c r="YU689" s="802"/>
      <c r="YV689" s="802"/>
      <c r="YW689" s="802"/>
      <c r="YX689" s="802"/>
      <c r="YY689" s="802"/>
      <c r="YZ689" s="802"/>
      <c r="ZA689" s="802"/>
      <c r="ZB689" s="802"/>
      <c r="ZC689" s="802"/>
      <c r="ZD689" s="802"/>
      <c r="ZE689" s="802"/>
      <c r="ZF689" s="802"/>
      <c r="ZG689" s="802"/>
      <c r="ZH689" s="802"/>
      <c r="ZI689" s="802"/>
      <c r="ZJ689" s="802"/>
      <c r="ZK689" s="802"/>
      <c r="ZL689" s="802"/>
      <c r="ZM689" s="802"/>
      <c r="ZN689" s="802"/>
      <c r="ZO689" s="802"/>
      <c r="ZP689" s="802"/>
      <c r="ZQ689" s="802"/>
      <c r="ZR689" s="802"/>
      <c r="ZS689" s="802"/>
      <c r="ZT689" s="802"/>
      <c r="ZU689" s="802"/>
      <c r="ZV689" s="802"/>
      <c r="ZW689" s="802"/>
      <c r="ZX689" s="802"/>
      <c r="ZY689" s="802"/>
      <c r="ZZ689" s="802"/>
      <c r="AAA689" s="802"/>
      <c r="AAB689" s="802"/>
      <c r="AAC689" s="802"/>
      <c r="AAD689" s="802"/>
      <c r="AAE689" s="802"/>
      <c r="AAF689" s="802"/>
      <c r="AAG689" s="802"/>
      <c r="AAH689" s="802"/>
      <c r="AAI689" s="802"/>
      <c r="AAJ689" s="802"/>
      <c r="AAK689" s="802"/>
      <c r="AAL689" s="802"/>
      <c r="AAM689" s="802"/>
      <c r="AAN689" s="802"/>
      <c r="AAO689" s="802"/>
      <c r="AAP689" s="802"/>
      <c r="AAQ689" s="802"/>
      <c r="AAR689" s="802"/>
      <c r="AAS689" s="802"/>
      <c r="AAT689" s="802"/>
      <c r="AAU689" s="802"/>
      <c r="AAV689" s="802"/>
      <c r="AAW689" s="802"/>
      <c r="AAX689" s="802"/>
      <c r="AAY689" s="802"/>
      <c r="AAZ689" s="802"/>
      <c r="ABA689" s="802"/>
      <c r="ABB689" s="802"/>
      <c r="ABC689" s="802"/>
      <c r="ABD689" s="802"/>
      <c r="ABE689" s="802"/>
      <c r="ABF689" s="802"/>
      <c r="ABG689" s="802"/>
      <c r="ABH689" s="802"/>
      <c r="ABI689" s="802"/>
      <c r="ABJ689" s="802"/>
      <c r="ABK689" s="802"/>
      <c r="ABL689" s="802"/>
      <c r="ABM689" s="802"/>
      <c r="ABN689" s="802"/>
      <c r="ABO689" s="802"/>
      <c r="ABP689" s="802"/>
      <c r="ABQ689" s="802"/>
      <c r="ABR689" s="802"/>
      <c r="ABS689" s="802"/>
      <c r="ABT689" s="802"/>
      <c r="ABU689" s="802"/>
      <c r="ABV689" s="802"/>
      <c r="ABW689" s="802"/>
      <c r="ABX689" s="802"/>
      <c r="ABY689" s="802"/>
      <c r="ABZ689" s="802"/>
      <c r="ACA689" s="802"/>
      <c r="ACB689" s="802"/>
      <c r="ACC689" s="802"/>
      <c r="ACD689" s="802"/>
      <c r="ACE689" s="802"/>
      <c r="ACF689" s="802"/>
      <c r="ACG689" s="802"/>
      <c r="ACH689" s="802"/>
      <c r="ACI689" s="802"/>
      <c r="ACJ689" s="802"/>
      <c r="ACK689" s="802"/>
      <c r="ACL689" s="802"/>
      <c r="ACM689" s="802"/>
      <c r="ACN689" s="802"/>
      <c r="ACO689" s="802"/>
      <c r="ACP689" s="802"/>
      <c r="ACQ689" s="802"/>
      <c r="ACR689" s="802"/>
      <c r="ACS689" s="802"/>
      <c r="ACT689" s="802"/>
      <c r="ACU689" s="802"/>
      <c r="ACV689" s="802"/>
      <c r="ACW689" s="802"/>
      <c r="ACX689" s="802"/>
      <c r="ACY689" s="802"/>
      <c r="ACZ689" s="802"/>
      <c r="ADA689" s="802"/>
      <c r="ADB689" s="802"/>
      <c r="ADC689" s="802"/>
      <c r="ADD689" s="802"/>
      <c r="ADE689" s="802"/>
      <c r="ADF689" s="802"/>
      <c r="ADG689" s="802"/>
      <c r="ADH689" s="802"/>
      <c r="ADI689" s="802"/>
      <c r="ADJ689" s="802"/>
      <c r="ADK689" s="802"/>
      <c r="ADL689" s="802"/>
      <c r="ADM689" s="802"/>
      <c r="ADN689" s="802"/>
      <c r="ADO689" s="802"/>
      <c r="ADP689" s="802"/>
      <c r="ADQ689" s="802"/>
      <c r="ADR689" s="802"/>
      <c r="ADS689" s="802"/>
      <c r="ADT689" s="802"/>
      <c r="ADU689" s="802"/>
      <c r="ADV689" s="802"/>
      <c r="ADW689" s="802"/>
      <c r="ADX689" s="802"/>
      <c r="ADY689" s="802"/>
      <c r="ADZ689" s="802"/>
      <c r="AEA689" s="802"/>
      <c r="AEB689" s="802"/>
      <c r="AEC689" s="802"/>
      <c r="AED689" s="802"/>
      <c r="AEE689" s="802"/>
      <c r="AEF689" s="802"/>
      <c r="AEG689" s="802"/>
      <c r="AEH689" s="802"/>
      <c r="AEI689" s="802"/>
      <c r="AEJ689" s="802"/>
      <c r="AEK689" s="802"/>
      <c r="AEL689" s="802"/>
      <c r="AEM689" s="802"/>
      <c r="AEN689" s="802"/>
      <c r="AEO689" s="802"/>
      <c r="AEP689" s="802"/>
      <c r="AEQ689" s="802"/>
      <c r="AER689" s="802"/>
      <c r="AES689" s="802"/>
      <c r="AET689" s="802"/>
      <c r="AEU689" s="802"/>
      <c r="AEV689" s="802"/>
      <c r="AEW689" s="802"/>
      <c r="AEX689" s="802"/>
      <c r="AEY689" s="802"/>
      <c r="AEZ689" s="802"/>
      <c r="AFA689" s="802"/>
      <c r="AFB689" s="802"/>
      <c r="AFC689" s="802"/>
      <c r="AFD689" s="802"/>
      <c r="AFE689" s="802"/>
      <c r="AFF689" s="802"/>
      <c r="AFG689" s="802"/>
      <c r="AFH689" s="802"/>
      <c r="AFI689" s="802"/>
      <c r="AFJ689" s="802"/>
      <c r="AFK689" s="802"/>
      <c r="AFL689" s="802"/>
      <c r="AFM689" s="802"/>
      <c r="AFN689" s="802"/>
      <c r="AFO689" s="802"/>
      <c r="AFP689" s="802"/>
      <c r="AFQ689" s="802"/>
      <c r="AFR689" s="802"/>
      <c r="AFS689" s="802"/>
      <c r="AFT689" s="802"/>
      <c r="AFU689" s="802"/>
      <c r="AFV689" s="802"/>
      <c r="AFW689" s="802"/>
      <c r="AFX689" s="802"/>
      <c r="AFY689" s="802"/>
      <c r="AFZ689" s="802"/>
      <c r="AGA689" s="802"/>
      <c r="AGB689" s="802"/>
      <c r="AGC689" s="802"/>
      <c r="AGD689" s="802"/>
      <c r="AGE689" s="802"/>
      <c r="AGF689" s="802"/>
      <c r="AGG689" s="802"/>
      <c r="AGH689" s="802"/>
      <c r="AGI689" s="802"/>
      <c r="AGJ689" s="802"/>
      <c r="AGK689" s="802"/>
      <c r="AGL689" s="802"/>
      <c r="AGM689" s="802"/>
      <c r="AGN689" s="802"/>
      <c r="AGO689" s="802"/>
      <c r="AGP689" s="802"/>
      <c r="AGQ689" s="802"/>
      <c r="AGR689" s="802"/>
      <c r="AGS689" s="802"/>
      <c r="AGT689" s="802"/>
      <c r="AGU689" s="802"/>
      <c r="AGV689" s="802"/>
      <c r="AGW689" s="802"/>
      <c r="AGX689" s="802"/>
      <c r="AGY689" s="802"/>
      <c r="AGZ689" s="802"/>
      <c r="AHA689" s="802"/>
      <c r="AHB689" s="802"/>
      <c r="AHC689" s="802"/>
      <c r="AHD689" s="802"/>
      <c r="AHE689" s="802"/>
      <c r="AHF689" s="802"/>
      <c r="AHG689" s="802"/>
      <c r="AHH689" s="802"/>
      <c r="AHI689" s="802"/>
      <c r="AHJ689" s="802"/>
      <c r="AHK689" s="802"/>
      <c r="AHL689" s="802"/>
      <c r="AHM689" s="802"/>
      <c r="AHN689" s="802"/>
      <c r="AHO689" s="802"/>
      <c r="AHP689" s="802"/>
      <c r="AHQ689" s="802"/>
      <c r="AHR689" s="802"/>
      <c r="AHS689" s="802"/>
      <c r="AHT689" s="802"/>
      <c r="AHU689" s="802"/>
      <c r="AHV689" s="802"/>
      <c r="AHW689" s="802"/>
      <c r="AHX689" s="802"/>
      <c r="AHY689" s="802"/>
      <c r="AHZ689" s="802"/>
      <c r="AIA689" s="802"/>
      <c r="AIB689" s="802"/>
      <c r="AIC689" s="802"/>
      <c r="AID689" s="802"/>
      <c r="AIE689" s="802"/>
      <c r="AIF689" s="802"/>
      <c r="AIG689" s="802"/>
      <c r="AIH689" s="802"/>
      <c r="AII689" s="802"/>
      <c r="AIJ689" s="802"/>
      <c r="AIK689" s="793"/>
      <c r="AIL689" s="793"/>
      <c r="AIM689" s="793"/>
      <c r="AIN689" s="793"/>
      <c r="AIO689" s="793"/>
      <c r="AIP689" s="793"/>
      <c r="AIQ689" s="793"/>
      <c r="AIR689" s="793"/>
      <c r="AIS689" s="793"/>
      <c r="AIT689" s="793"/>
      <c r="AIU689" s="793"/>
      <c r="AIV689" s="793"/>
      <c r="AIW689" s="793"/>
      <c r="AIX689" s="793"/>
      <c r="AIY689" s="793"/>
      <c r="AIZ689" s="793"/>
      <c r="AJA689" s="793"/>
      <c r="AJB689" s="793"/>
      <c r="AJC689" s="793"/>
      <c r="AJD689" s="793"/>
      <c r="AJE689" s="793"/>
      <c r="AJF689" s="793"/>
      <c r="AJG689" s="793"/>
      <c r="AJH689" s="793"/>
      <c r="AJI689" s="793"/>
      <c r="AJJ689" s="793"/>
      <c r="AJK689" s="793"/>
      <c r="AJL689" s="793"/>
      <c r="AJM689" s="793"/>
      <c r="AJN689" s="793"/>
      <c r="AJO689" s="793"/>
      <c r="AJP689" s="793"/>
      <c r="AJQ689" s="793"/>
      <c r="AJR689" s="793"/>
      <c r="AJS689" s="793"/>
      <c r="AJT689" s="793"/>
      <c r="AJU689" s="793"/>
      <c r="AJV689" s="793"/>
      <c r="AJW689" s="793"/>
      <c r="AJX689" s="793"/>
      <c r="AJY689" s="793"/>
      <c r="AJZ689" s="793"/>
      <c r="AKA689" s="793"/>
      <c r="AKB689" s="793"/>
      <c r="AKC689" s="793"/>
      <c r="AKD689" s="793"/>
      <c r="AKE689" s="793"/>
      <c r="AKF689" s="793"/>
      <c r="AKG689" s="793"/>
      <c r="AKH689" s="793"/>
      <c r="AKI689" s="793"/>
      <c r="AKJ689" s="793"/>
      <c r="AKK689" s="793"/>
      <c r="AKL689" s="793"/>
      <c r="AKM689" s="793"/>
      <c r="AKN689" s="793"/>
      <c r="AKO689" s="793"/>
      <c r="AKP689" s="793"/>
      <c r="AKQ689" s="793"/>
      <c r="AKR689" s="793"/>
      <c r="AKS689" s="793"/>
      <c r="AKT689" s="793"/>
      <c r="AKU689" s="793"/>
      <c r="AKV689" s="793"/>
      <c r="AKW689" s="793"/>
      <c r="AKX689" s="793"/>
      <c r="AKY689" s="793"/>
      <c r="AKZ689" s="793"/>
      <c r="ALA689" s="793"/>
      <c r="ALB689" s="793"/>
      <c r="ALC689" s="793"/>
      <c r="ALD689" s="793"/>
      <c r="ALE689" s="793"/>
      <c r="ALF689" s="793"/>
      <c r="ALG689" s="793"/>
      <c r="ALH689" s="793"/>
      <c r="ALI689" s="793"/>
      <c r="ALJ689" s="793"/>
      <c r="ALK689" s="793"/>
      <c r="ALL689" s="793"/>
      <c r="ALM689" s="793"/>
      <c r="ALN689" s="793"/>
      <c r="ALO689" s="793"/>
      <c r="ALP689" s="793"/>
      <c r="ALQ689" s="793"/>
      <c r="ALR689" s="793"/>
      <c r="ALS689" s="793"/>
      <c r="ALT689" s="793"/>
      <c r="ALU689" s="793"/>
      <c r="ALV689" s="793"/>
      <c r="ALW689" s="793"/>
      <c r="ALX689" s="793"/>
      <c r="ALY689" s="793"/>
      <c r="ALZ689" s="793"/>
      <c r="AMA689" s="793"/>
      <c r="AMB689" s="793"/>
      <c r="AMC689" s="793"/>
      <c r="AMD689" s="793"/>
      <c r="AME689" s="793"/>
      <c r="AMF689" s="793"/>
      <c r="AMG689" s="793"/>
      <c r="AMH689" s="793"/>
      <c r="AMI689" s="793"/>
      <c r="AMJ689" s="793"/>
      <c r="AMK689" s="793"/>
      <c r="AML689" s="793"/>
      <c r="AMM689" s="793"/>
      <c r="AMN689" s="793"/>
      <c r="AMO689" s="793"/>
      <c r="AMP689" s="793"/>
      <c r="AMQ689" s="793"/>
      <c r="AMR689" s="793"/>
      <c r="AMS689" s="793"/>
      <c r="AMT689" s="793"/>
      <c r="AMU689" s="793"/>
      <c r="AMV689" s="793"/>
      <c r="AMW689" s="793"/>
      <c r="AMX689" s="793"/>
      <c r="AMY689" s="793"/>
      <c r="AMZ689" s="793"/>
      <c r="ANA689" s="793"/>
      <c r="ANB689" s="793"/>
      <c r="ANC689" s="793"/>
      <c r="AND689" s="793"/>
      <c r="ANE689" s="793"/>
      <c r="ANF689" s="793"/>
      <c r="ANG689" s="793"/>
      <c r="ANH689" s="793"/>
      <c r="ANI689" s="793"/>
      <c r="ANJ689" s="793"/>
      <c r="ANK689" s="793"/>
      <c r="ANL689" s="793"/>
      <c r="ANM689" s="793"/>
      <c r="ANN689" s="793"/>
      <c r="ANO689" s="793"/>
      <c r="ANP689" s="793"/>
      <c r="ANQ689" s="793"/>
      <c r="ANR689" s="793"/>
      <c r="ANS689" s="793"/>
      <c r="ANT689" s="793"/>
      <c r="ANU689" s="793"/>
      <c r="ANV689" s="793"/>
      <c r="ANW689" s="793"/>
      <c r="ANX689" s="793"/>
      <c r="ANY689" s="793"/>
      <c r="ANZ689" s="793"/>
      <c r="AOA689" s="793"/>
      <c r="AOB689" s="793"/>
      <c r="AOC689" s="793"/>
      <c r="AOD689" s="793"/>
      <c r="AOE689" s="793"/>
      <c r="AOF689" s="793"/>
      <c r="AOG689" s="793"/>
      <c r="AOH689" s="793"/>
      <c r="AOI689" s="793"/>
      <c r="AOJ689" s="793"/>
      <c r="AOK689" s="793"/>
      <c r="AOL689" s="793"/>
      <c r="AOM689" s="793"/>
      <c r="AON689" s="793"/>
      <c r="AOO689" s="793"/>
      <c r="AOP689" s="793"/>
      <c r="AOQ689" s="793"/>
      <c r="AOR689" s="793"/>
      <c r="AOS689" s="793"/>
      <c r="AOT689" s="793"/>
      <c r="AOU689" s="793"/>
      <c r="AOV689" s="793"/>
      <c r="AOW689" s="793"/>
      <c r="AOX689" s="793"/>
      <c r="AOY689" s="793"/>
      <c r="AOZ689" s="793"/>
      <c r="APA689" s="793"/>
      <c r="APB689" s="793"/>
      <c r="APC689" s="793"/>
      <c r="APD689" s="793"/>
      <c r="APE689" s="793"/>
      <c r="APF689" s="793"/>
      <c r="APG689" s="793"/>
      <c r="APH689" s="793"/>
      <c r="API689" s="793"/>
      <c r="APJ689" s="793"/>
      <c r="APK689" s="793"/>
      <c r="APL689" s="793"/>
      <c r="APM689" s="793"/>
      <c r="APN689" s="793"/>
      <c r="APO689" s="793"/>
      <c r="APP689" s="793"/>
      <c r="APQ689" s="793"/>
      <c r="APR689" s="793"/>
      <c r="APS689" s="793"/>
      <c r="APT689" s="793"/>
      <c r="APU689" s="793"/>
      <c r="APV689" s="793"/>
      <c r="APW689" s="793"/>
      <c r="APX689" s="793"/>
      <c r="APY689" s="793"/>
      <c r="APZ689" s="793"/>
      <c r="AQA689" s="793"/>
      <c r="AQB689" s="793"/>
      <c r="AQC689" s="793"/>
      <c r="AQD689" s="793"/>
      <c r="AQE689" s="802"/>
      <c r="AQF689" s="802"/>
      <c r="AQG689" s="802"/>
      <c r="AQH689" s="802"/>
      <c r="AQI689" s="802"/>
      <c r="AQJ689" s="802"/>
      <c r="AQK689" s="802"/>
      <c r="AQL689" s="802"/>
      <c r="AQM689" s="802"/>
      <c r="AQN689" s="802"/>
      <c r="AQO689" s="802"/>
      <c r="AQP689" s="802"/>
      <c r="AQQ689" s="802"/>
      <c r="AQR689" s="802"/>
      <c r="AQS689" s="802"/>
      <c r="AQT689" s="802"/>
      <c r="AQU689" s="802"/>
      <c r="AQV689" s="802"/>
      <c r="AQW689" s="802"/>
      <c r="AQX689" s="802"/>
      <c r="AQY689" s="802"/>
      <c r="AQZ689" s="802"/>
      <c r="ARA689" s="802"/>
      <c r="ARB689" s="802"/>
      <c r="ARC689" s="802"/>
      <c r="ARD689" s="802"/>
      <c r="ARE689" s="802"/>
      <c r="ARF689" s="802"/>
      <c r="ARG689" s="802"/>
      <c r="ARH689" s="802"/>
      <c r="ARI689" s="802"/>
      <c r="ARJ689" s="802"/>
      <c r="ARK689" s="802"/>
      <c r="ARL689" s="802"/>
      <c r="ARM689" s="802"/>
      <c r="ARN689" s="802"/>
      <c r="ARO689" s="802"/>
      <c r="ARP689" s="802"/>
      <c r="ARQ689" s="802"/>
      <c r="ARR689" s="802"/>
      <c r="ARS689" s="802"/>
      <c r="ART689" s="802"/>
      <c r="ARU689" s="802"/>
      <c r="ARV689" s="802"/>
      <c r="ARW689" s="802"/>
      <c r="ARX689" s="802"/>
      <c r="ARY689" s="802"/>
      <c r="ARZ689" s="802"/>
      <c r="ASA689" s="802"/>
      <c r="ASB689" s="802"/>
      <c r="ASC689" s="802"/>
      <c r="ASD689" s="802"/>
      <c r="ASE689" s="802"/>
      <c r="ASF689" s="802"/>
      <c r="ASG689" s="802"/>
      <c r="ASH689" s="802"/>
      <c r="ASI689" s="802"/>
      <c r="ASJ689" s="802"/>
      <c r="ASK689" s="802"/>
      <c r="ASL689" s="802"/>
      <c r="ASM689" s="793"/>
      <c r="ASN689" s="793"/>
      <c r="ASO689" s="793"/>
      <c r="ASP689" s="793"/>
      <c r="ASQ689" s="793"/>
      <c r="ASR689" s="793"/>
      <c r="ASS689" s="793"/>
      <c r="AST689" s="793"/>
      <c r="ASU689" s="793"/>
      <c r="ASV689" s="793"/>
      <c r="ASW689" s="793"/>
      <c r="ASX689" s="793"/>
      <c r="ASY689" s="793"/>
      <c r="ASZ689" s="793"/>
      <c r="ATA689" s="793"/>
      <c r="ATB689" s="793"/>
      <c r="ATC689" s="793"/>
      <c r="ATD689" s="793"/>
      <c r="ATE689" s="793"/>
      <c r="ATF689" s="793"/>
      <c r="ATG689" s="793"/>
      <c r="ATH689" s="793"/>
      <c r="ATI689" s="793"/>
      <c r="ATJ689" s="793"/>
      <c r="ATK689" s="793"/>
      <c r="ATL689" s="793"/>
      <c r="ATM689" s="793"/>
      <c r="ATN689" s="793"/>
      <c r="ATO689" s="793"/>
      <c r="ATP689" s="793"/>
      <c r="ATQ689" s="609"/>
      <c r="ATS689"/>
      <c r="ATT689"/>
      <c r="ATU689"/>
      <c r="ATZ689" s="609"/>
      <c r="AUB689" s="83"/>
      <c r="AUC689" s="83"/>
      <c r="AUF689" s="83"/>
      <c r="AUG689" s="83"/>
      <c r="AUH689" s="83"/>
      <c r="AUI689" s="83"/>
      <c r="AUJ689" s="83"/>
      <c r="AUK689" s="83"/>
      <c r="AUL689" s="83"/>
      <c r="AUM689" s="83"/>
      <c r="AUN689" s="83"/>
      <c r="AUO689" s="83"/>
      <c r="AUP689" s="686"/>
      <c r="AUQ689" s="83"/>
      <c r="AUR689" s="686"/>
      <c r="AUS689" s="83"/>
      <c r="AUT689" s="686"/>
      <c r="AUU689" s="83"/>
      <c r="AUV689" s="83"/>
      <c r="AUW689" s="83"/>
      <c r="AUX689" s="83"/>
      <c r="AUY689" s="83"/>
      <c r="AUZ689" s="83"/>
      <c r="AVA689" s="83"/>
      <c r="AVB689" s="83"/>
      <c r="AVC689" s="83"/>
      <c r="AVD689" s="83"/>
      <c r="AVE689" s="83"/>
      <c r="AVF689" s="83"/>
      <c r="AVG689" s="83"/>
      <c r="AVH689" s="83"/>
      <c r="AVI689" s="609"/>
      <c r="AZS689" s="609"/>
    </row>
    <row r="690" spans="21:1372" s="178" customFormat="1" ht="13.5">
      <c r="U690" s="781"/>
      <c r="V690" s="781"/>
      <c r="W690" s="781"/>
      <c r="AS690" s="802"/>
      <c r="AT690" s="802"/>
      <c r="AU690" s="802"/>
      <c r="AV690" s="802"/>
      <c r="AW690" s="802"/>
      <c r="AX690" s="802"/>
      <c r="AY690" s="802"/>
      <c r="AZ690" s="802"/>
      <c r="BA690" s="802"/>
      <c r="BB690" s="802"/>
      <c r="BC690" s="802"/>
      <c r="BD690" s="802"/>
      <c r="BE690" s="802"/>
      <c r="BF690" s="802"/>
      <c r="BG690" s="802"/>
      <c r="BH690" s="802"/>
      <c r="BI690" s="802"/>
      <c r="BJ690" s="802"/>
      <c r="BK690" s="802"/>
      <c r="BL690" s="802"/>
      <c r="BM690" s="802"/>
      <c r="BN690" s="802"/>
      <c r="BO690" s="802"/>
      <c r="BP690" s="802"/>
      <c r="BQ690" s="802"/>
      <c r="BR690" s="802"/>
      <c r="BS690" s="802"/>
      <c r="BT690" s="802"/>
      <c r="BU690" s="802"/>
      <c r="BV690" s="802"/>
      <c r="BW690" s="802"/>
      <c r="BX690" s="802"/>
      <c r="BY690" s="802"/>
      <c r="BZ690" s="802"/>
      <c r="CA690" s="802"/>
      <c r="CB690" s="802"/>
      <c r="CC690" s="802"/>
      <c r="CD690" s="802"/>
      <c r="CE690" s="802"/>
      <c r="CF690" s="802"/>
      <c r="CG690" s="802"/>
      <c r="CH690" s="802"/>
      <c r="CI690" s="802"/>
      <c r="CJ690" s="802"/>
      <c r="CK690" s="802"/>
      <c r="CL690" s="802"/>
      <c r="CM690" s="802"/>
      <c r="CN690" s="802"/>
      <c r="CO690" s="802"/>
      <c r="CP690" s="802"/>
      <c r="CQ690" s="802"/>
      <c r="CR690" s="802"/>
      <c r="CS690" s="802"/>
      <c r="CT690" s="802"/>
      <c r="CU690" s="802"/>
      <c r="CV690" s="802"/>
      <c r="CW690" s="802"/>
      <c r="CX690" s="802"/>
      <c r="CY690" s="802"/>
      <c r="CZ690" s="802"/>
      <c r="DA690" s="802"/>
      <c r="DB690" s="802"/>
      <c r="DC690" s="802"/>
      <c r="DD690" s="802"/>
      <c r="DE690" s="802"/>
      <c r="DF690" s="802"/>
      <c r="DG690" s="802"/>
      <c r="DH690" s="802"/>
      <c r="DI690" s="802"/>
      <c r="DJ690" s="802"/>
      <c r="DK690" s="802"/>
      <c r="DL690" s="802"/>
      <c r="DM690" s="802"/>
      <c r="DN690" s="802"/>
      <c r="DO690" s="802"/>
      <c r="DP690" s="802"/>
      <c r="DQ690" s="802"/>
      <c r="DR690" s="802"/>
      <c r="DS690" s="802"/>
      <c r="DT690" s="802"/>
      <c r="DU690" s="802"/>
      <c r="DV690" s="802"/>
      <c r="DW690" s="802"/>
      <c r="DX690" s="802"/>
      <c r="DY690" s="802"/>
      <c r="DZ690" s="802"/>
      <c r="EA690" s="802"/>
      <c r="EB690" s="802"/>
      <c r="EC690" s="802"/>
      <c r="ED690" s="802"/>
      <c r="EE690" s="802"/>
      <c r="EF690" s="802"/>
      <c r="EG690" s="802"/>
      <c r="EH690" s="802"/>
      <c r="EI690" s="802"/>
      <c r="EJ690" s="802"/>
      <c r="EK690" s="802"/>
      <c r="EL690" s="802"/>
      <c r="EM690" s="802"/>
      <c r="EN690" s="802"/>
      <c r="EO690" s="802"/>
      <c r="EP690" s="802"/>
      <c r="EQ690" s="802"/>
      <c r="ER690" s="802"/>
      <c r="ES690" s="802"/>
      <c r="ET690" s="802"/>
      <c r="EU690" s="802"/>
      <c r="EV690" s="802"/>
      <c r="EW690" s="802"/>
      <c r="EX690" s="802"/>
      <c r="EY690" s="802"/>
      <c r="EZ690" s="802"/>
      <c r="FA690" s="802"/>
      <c r="FB690" s="802"/>
      <c r="FC690" s="802"/>
      <c r="FD690" s="802"/>
      <c r="FE690" s="802"/>
      <c r="FF690" s="802"/>
      <c r="FG690" s="802"/>
      <c r="FH690" s="802"/>
      <c r="FI690" s="802"/>
      <c r="FJ690" s="802"/>
      <c r="FK690" s="802"/>
      <c r="FL690" s="802"/>
      <c r="FM690" s="802"/>
      <c r="FN690" s="802"/>
      <c r="FO690" s="802"/>
      <c r="FP690" s="802"/>
      <c r="FQ690" s="802"/>
      <c r="FR690" s="802"/>
      <c r="FS690" s="802"/>
      <c r="FT690" s="802"/>
      <c r="FU690" s="802"/>
      <c r="FV690" s="802"/>
      <c r="FW690" s="802"/>
      <c r="FX690" s="802"/>
      <c r="FY690" s="802"/>
      <c r="FZ690" s="802"/>
      <c r="GA690" s="802"/>
      <c r="GB690" s="802"/>
      <c r="GC690" s="802"/>
      <c r="GD690" s="802"/>
      <c r="GE690" s="802"/>
      <c r="GF690" s="802"/>
      <c r="GG690" s="802"/>
      <c r="GH690" s="802"/>
      <c r="GI690" s="802"/>
      <c r="GJ690" s="802"/>
      <c r="GK690" s="802"/>
      <c r="GL690" s="802"/>
      <c r="GM690" s="802"/>
      <c r="GN690" s="802"/>
      <c r="GO690" s="802"/>
      <c r="GP690" s="802"/>
      <c r="GQ690" s="802"/>
      <c r="GR690" s="802"/>
      <c r="GS690" s="802"/>
      <c r="GT690" s="802"/>
      <c r="GU690" s="802"/>
      <c r="GV690" s="802"/>
      <c r="GW690" s="802"/>
      <c r="GX690" s="802"/>
      <c r="GY690" s="802"/>
      <c r="GZ690" s="802"/>
      <c r="HA690" s="802"/>
      <c r="HB690" s="802"/>
      <c r="HC690" s="802"/>
      <c r="HD690" s="802"/>
      <c r="HE690" s="802"/>
      <c r="HF690" s="802"/>
      <c r="HG690" s="802"/>
      <c r="HH690" s="802"/>
      <c r="HI690" s="802"/>
      <c r="HJ690" s="802"/>
      <c r="HK690" s="802"/>
      <c r="HL690" s="802"/>
      <c r="HM690" s="802"/>
      <c r="HN690" s="802"/>
      <c r="HO690" s="802"/>
      <c r="HP690" s="802"/>
      <c r="HQ690" s="802"/>
      <c r="HR690" s="802"/>
      <c r="HS690" s="802"/>
      <c r="HT690" s="802"/>
      <c r="HU690" s="802"/>
      <c r="HV690" s="802"/>
      <c r="HW690" s="802"/>
      <c r="HX690" s="802"/>
      <c r="HY690" s="802"/>
      <c r="HZ690" s="802"/>
      <c r="IA690" s="802"/>
      <c r="IB690" s="802"/>
      <c r="IC690" s="802"/>
      <c r="ID690" s="802"/>
      <c r="IE690" s="802"/>
      <c r="IF690" s="802"/>
      <c r="IG690" s="802"/>
      <c r="IH690" s="802"/>
      <c r="II690" s="802"/>
      <c r="IJ690" s="802"/>
      <c r="IK690" s="802"/>
      <c r="IL690" s="802"/>
      <c r="IM690" s="802"/>
      <c r="IN690" s="802"/>
      <c r="IO690" s="802"/>
      <c r="IP690" s="802"/>
      <c r="IQ690" s="802"/>
      <c r="IR690" s="802"/>
      <c r="IS690" s="802"/>
      <c r="IT690" s="802"/>
      <c r="IU690" s="802"/>
      <c r="IV690" s="802"/>
      <c r="IW690" s="802"/>
      <c r="IX690" s="802"/>
      <c r="IY690" s="802"/>
      <c r="IZ690" s="802"/>
      <c r="JA690" s="802"/>
      <c r="JB690" s="802"/>
      <c r="JC690" s="802"/>
      <c r="JD690" s="802"/>
      <c r="JE690" s="802"/>
      <c r="JF690" s="802"/>
      <c r="JG690" s="802"/>
      <c r="JH690" s="802"/>
      <c r="JI690" s="802"/>
      <c r="JJ690" s="802"/>
      <c r="JK690" s="802"/>
      <c r="JL690" s="802"/>
      <c r="JM690" s="802"/>
      <c r="JN690" s="802"/>
      <c r="JO690" s="802"/>
      <c r="JP690" s="802"/>
      <c r="JQ690" s="802"/>
      <c r="JR690" s="802"/>
      <c r="JS690" s="802"/>
      <c r="JT690" s="802"/>
      <c r="JU690" s="802"/>
      <c r="JV690" s="802"/>
      <c r="JW690" s="802"/>
      <c r="JX690" s="802"/>
      <c r="JY690" s="802"/>
      <c r="JZ690" s="802"/>
      <c r="KA690" s="802"/>
      <c r="KB690" s="802"/>
      <c r="KC690" s="802"/>
      <c r="KD690" s="802"/>
      <c r="KE690" s="802"/>
      <c r="KF690" s="802"/>
      <c r="KG690" s="802"/>
      <c r="KH690" s="802"/>
      <c r="KI690" s="802"/>
      <c r="KJ690" s="802"/>
      <c r="KK690" s="802"/>
      <c r="KL690" s="802"/>
      <c r="KM690" s="802"/>
      <c r="KN690" s="802"/>
      <c r="KO690" s="802"/>
      <c r="KP690" s="802"/>
      <c r="KQ690" s="802"/>
      <c r="KR690" s="802"/>
      <c r="KS690" s="802"/>
      <c r="KT690" s="802"/>
      <c r="KU690" s="802"/>
      <c r="KV690" s="802"/>
      <c r="KW690" s="802"/>
      <c r="KX690" s="802"/>
      <c r="KY690" s="802"/>
      <c r="KZ690" s="802"/>
      <c r="LA690" s="802"/>
      <c r="LB690" s="802"/>
      <c r="LC690" s="802"/>
      <c r="LD690" s="802"/>
      <c r="LE690" s="802"/>
      <c r="LF690" s="802"/>
      <c r="LG690" s="802"/>
      <c r="LH690" s="802"/>
      <c r="LI690" s="802"/>
      <c r="LJ690" s="802"/>
      <c r="LK690" s="802"/>
      <c r="LL690" s="802"/>
      <c r="LM690" s="802"/>
      <c r="LN690" s="802"/>
      <c r="LO690" s="802"/>
      <c r="LP690" s="802"/>
      <c r="LQ690" s="802"/>
      <c r="LR690" s="802"/>
      <c r="LS690" s="802"/>
      <c r="LT690" s="802"/>
      <c r="LU690" s="802"/>
      <c r="LV690" s="802"/>
      <c r="LW690" s="802"/>
      <c r="LX690" s="802"/>
      <c r="LY690" s="802"/>
      <c r="LZ690" s="802"/>
      <c r="MA690" s="802"/>
      <c r="MB690" s="802"/>
      <c r="MC690" s="802"/>
      <c r="MD690" s="802"/>
      <c r="ME690" s="802"/>
      <c r="MF690" s="802"/>
      <c r="MG690" s="802"/>
      <c r="MH690" s="802"/>
      <c r="MI690" s="802"/>
      <c r="MJ690" s="802"/>
      <c r="MK690" s="802"/>
      <c r="ML690" s="802"/>
      <c r="MM690" s="802"/>
      <c r="MN690" s="802"/>
      <c r="MO690" s="802"/>
      <c r="MP690" s="802"/>
      <c r="MQ690" s="802"/>
      <c r="MR690" s="802"/>
      <c r="MS690" s="802"/>
      <c r="MT690" s="802"/>
      <c r="MU690" s="802"/>
      <c r="MV690" s="802"/>
      <c r="MW690" s="802"/>
      <c r="MX690" s="802"/>
      <c r="MY690" s="802"/>
      <c r="MZ690" s="802"/>
      <c r="NA690" s="802"/>
      <c r="NB690" s="802"/>
      <c r="NC690" s="802"/>
      <c r="ND690" s="802"/>
      <c r="NE690" s="802"/>
      <c r="NF690" s="802"/>
      <c r="NG690" s="802"/>
      <c r="NH690" s="802"/>
      <c r="NI690" s="802"/>
      <c r="NJ690" s="802"/>
      <c r="NK690" s="802"/>
      <c r="NL690" s="802"/>
      <c r="NM690" s="802"/>
      <c r="NN690" s="802"/>
      <c r="NO690" s="802"/>
      <c r="NP690" s="802"/>
      <c r="NQ690" s="802"/>
      <c r="NR690" s="802"/>
      <c r="NS690" s="802"/>
      <c r="NT690" s="802"/>
      <c r="NU690" s="802"/>
      <c r="NV690" s="802"/>
      <c r="NW690" s="802"/>
      <c r="NX690" s="802"/>
      <c r="NY690" s="802"/>
      <c r="NZ690" s="802"/>
      <c r="OA690" s="802"/>
      <c r="OB690" s="802"/>
      <c r="OC690" s="802"/>
      <c r="OD690" s="802"/>
      <c r="OE690" s="802"/>
      <c r="OF690" s="802"/>
      <c r="OG690" s="802"/>
      <c r="OH690" s="802"/>
      <c r="OI690" s="802"/>
      <c r="OJ690" s="802"/>
      <c r="OK690" s="802"/>
      <c r="OL690" s="802"/>
      <c r="OM690" s="802"/>
      <c r="ON690" s="802"/>
      <c r="OO690" s="802"/>
      <c r="OP690" s="802"/>
      <c r="OQ690" s="802"/>
      <c r="OR690" s="802"/>
      <c r="OS690" s="802"/>
      <c r="OT690" s="802"/>
      <c r="OU690" s="802"/>
      <c r="OV690" s="802"/>
      <c r="OW690" s="802"/>
      <c r="OX690" s="802"/>
      <c r="OY690" s="802"/>
      <c r="OZ690" s="802"/>
      <c r="PA690" s="802"/>
      <c r="PB690" s="802"/>
      <c r="PC690" s="802"/>
      <c r="PD690" s="802"/>
      <c r="PE690" s="802"/>
      <c r="PF690" s="802"/>
      <c r="PG690" s="802"/>
      <c r="PH690" s="802"/>
      <c r="PI690" s="802"/>
      <c r="PJ690" s="802"/>
      <c r="PK690" s="802"/>
      <c r="PL690" s="802"/>
      <c r="PM690" s="802"/>
      <c r="PN690" s="802"/>
      <c r="PO690" s="802"/>
      <c r="PP690" s="802"/>
      <c r="PQ690" s="802"/>
      <c r="PR690" s="802"/>
      <c r="PS690" s="802"/>
      <c r="PT690" s="802"/>
      <c r="PU690" s="802"/>
      <c r="PV690" s="802"/>
      <c r="PW690" s="802"/>
      <c r="PX690" s="802"/>
      <c r="PY690" s="802"/>
      <c r="PZ690" s="802"/>
      <c r="QA690" s="802"/>
      <c r="QB690" s="802"/>
      <c r="QC690" s="802"/>
      <c r="QD690" s="802"/>
      <c r="QE690" s="802"/>
      <c r="QF690" s="802"/>
      <c r="QG690" s="802"/>
      <c r="QH690" s="802"/>
      <c r="QI690" s="802"/>
      <c r="QJ690" s="802"/>
      <c r="QK690" s="802"/>
      <c r="QL690" s="802"/>
      <c r="QM690" s="802"/>
      <c r="QN690" s="802"/>
      <c r="QO690" s="802"/>
      <c r="QP690" s="802"/>
      <c r="QQ690" s="802"/>
      <c r="QR690" s="802"/>
      <c r="QS690" s="802"/>
      <c r="QT690" s="802"/>
      <c r="QU690" s="802"/>
      <c r="QV690" s="802"/>
      <c r="QW690" s="802"/>
      <c r="QX690" s="802"/>
      <c r="QY690" s="802"/>
      <c r="QZ690" s="802"/>
      <c r="RA690" s="802"/>
      <c r="RB690" s="802"/>
      <c r="RC690" s="802"/>
      <c r="RD690" s="802"/>
      <c r="RE690" s="802"/>
      <c r="RF690" s="802"/>
      <c r="RG690" s="802"/>
      <c r="RH690" s="802"/>
      <c r="RI690" s="802"/>
      <c r="RJ690" s="802"/>
      <c r="RK690" s="802"/>
      <c r="RL690" s="802"/>
      <c r="RM690" s="802"/>
      <c r="RN690" s="802"/>
      <c r="RO690" s="802"/>
      <c r="RP690" s="802"/>
      <c r="RQ690" s="802"/>
      <c r="RR690" s="802"/>
      <c r="RS690" s="802"/>
      <c r="RT690" s="802"/>
      <c r="RU690" s="802"/>
      <c r="RV690" s="802"/>
      <c r="RW690" s="802"/>
      <c r="RX690" s="802"/>
      <c r="RY690" s="802"/>
      <c r="RZ690" s="802"/>
      <c r="SA690" s="802"/>
      <c r="SB690" s="802"/>
      <c r="SC690" s="802"/>
      <c r="SD690" s="802"/>
      <c r="SE690" s="802"/>
      <c r="SF690" s="802"/>
      <c r="SG690" s="802"/>
      <c r="SH690" s="802"/>
      <c r="SI690" s="802"/>
      <c r="SJ690" s="802"/>
      <c r="SK690" s="802"/>
      <c r="SL690" s="802"/>
      <c r="SM690" s="802"/>
      <c r="SN690" s="802"/>
      <c r="SO690" s="802"/>
      <c r="SP690" s="802"/>
      <c r="SQ690" s="802"/>
      <c r="SR690" s="802"/>
      <c r="SS690" s="802"/>
      <c r="ST690" s="802"/>
      <c r="SU690" s="802"/>
      <c r="SV690" s="802"/>
      <c r="SW690" s="802"/>
      <c r="SX690" s="802"/>
      <c r="SY690" s="802"/>
      <c r="SZ690" s="802"/>
      <c r="TA690" s="802"/>
      <c r="TB690" s="802"/>
      <c r="TC690" s="802"/>
      <c r="TD690" s="802"/>
      <c r="TE690" s="802"/>
      <c r="TF690" s="802"/>
      <c r="TG690" s="802"/>
      <c r="TH690" s="802"/>
      <c r="TI690" s="802"/>
      <c r="TJ690" s="802"/>
      <c r="TK690" s="802"/>
      <c r="TL690" s="802"/>
      <c r="TM690" s="802"/>
      <c r="TN690" s="802"/>
      <c r="TO690" s="802"/>
      <c r="TP690" s="802"/>
      <c r="TQ690" s="802"/>
      <c r="TR690" s="802"/>
      <c r="TS690" s="802"/>
      <c r="TT690" s="802"/>
      <c r="TU690" s="802"/>
      <c r="TV690" s="802"/>
      <c r="TW690" s="802"/>
      <c r="TX690" s="802"/>
      <c r="TY690" s="802"/>
      <c r="TZ690" s="802"/>
      <c r="UA690" s="802"/>
      <c r="UB690" s="802"/>
      <c r="UC690" s="802"/>
      <c r="UD690" s="802"/>
      <c r="UE690" s="802"/>
      <c r="UF690" s="802"/>
      <c r="UG690" s="802"/>
      <c r="UH690" s="802"/>
      <c r="UI690" s="802"/>
      <c r="UJ690" s="802"/>
      <c r="UK690" s="802"/>
      <c r="UL690" s="802"/>
      <c r="UM690" s="802"/>
      <c r="UN690" s="802"/>
      <c r="UO690" s="802"/>
      <c r="UP690" s="802"/>
      <c r="UQ690" s="802"/>
      <c r="UR690" s="802"/>
      <c r="US690" s="802"/>
      <c r="UT690" s="802"/>
      <c r="UU690" s="802"/>
      <c r="UV690" s="802"/>
      <c r="UW690" s="802"/>
      <c r="UX690" s="802"/>
      <c r="UY690" s="802"/>
      <c r="UZ690" s="802"/>
      <c r="VA690" s="802"/>
      <c r="VB690" s="802"/>
      <c r="VC690" s="802"/>
      <c r="VD690" s="802"/>
      <c r="VE690" s="802"/>
      <c r="VF690" s="802"/>
      <c r="VG690" s="802"/>
      <c r="VH690" s="802"/>
      <c r="VI690" s="802"/>
      <c r="VJ690" s="802"/>
      <c r="VK690" s="802"/>
      <c r="VL690" s="802"/>
      <c r="VM690" s="802"/>
      <c r="VN690" s="802"/>
      <c r="VO690" s="802"/>
      <c r="VP690" s="802"/>
      <c r="VQ690" s="802"/>
      <c r="VR690" s="802"/>
      <c r="VS690" s="802"/>
      <c r="VT690" s="802"/>
      <c r="VU690" s="802"/>
      <c r="VV690" s="802"/>
      <c r="VW690" s="802"/>
      <c r="VX690" s="802"/>
      <c r="VY690" s="802"/>
      <c r="VZ690" s="802"/>
      <c r="WA690" s="802"/>
      <c r="WB690" s="802"/>
      <c r="WC690" s="802"/>
      <c r="WD690" s="802"/>
      <c r="WE690" s="802"/>
      <c r="WF690" s="802"/>
      <c r="WG690" s="802"/>
      <c r="WH690" s="802"/>
      <c r="WI690" s="802"/>
      <c r="WJ690" s="802"/>
      <c r="WK690" s="802"/>
      <c r="WL690" s="802"/>
      <c r="WM690" s="802"/>
      <c r="WN690" s="802"/>
      <c r="WO690" s="802"/>
      <c r="WP690" s="802"/>
      <c r="WQ690" s="802"/>
      <c r="WR690" s="802"/>
      <c r="WS690" s="802"/>
      <c r="WT690" s="802"/>
      <c r="WU690" s="802"/>
      <c r="WV690" s="802"/>
      <c r="WW690" s="802"/>
      <c r="WX690" s="802"/>
      <c r="WY690" s="802"/>
      <c r="WZ690" s="802"/>
      <c r="XA690" s="802"/>
      <c r="XB690" s="802"/>
      <c r="XC690" s="802"/>
      <c r="XD690" s="802"/>
      <c r="XE690" s="802"/>
      <c r="XF690" s="802"/>
      <c r="XG690" s="802"/>
      <c r="XH690" s="802"/>
      <c r="XI690" s="802"/>
      <c r="XJ690" s="802"/>
      <c r="XK690" s="802"/>
      <c r="XL690" s="802"/>
      <c r="XM690" s="802"/>
      <c r="XN690" s="802"/>
      <c r="XO690" s="802"/>
      <c r="XP690" s="802"/>
      <c r="XQ690" s="802"/>
      <c r="XR690" s="802"/>
      <c r="XS690" s="802"/>
      <c r="XT690" s="802"/>
      <c r="XU690" s="802"/>
      <c r="XV690" s="802"/>
      <c r="XW690" s="802"/>
      <c r="XX690" s="802"/>
      <c r="XY690" s="802"/>
      <c r="XZ690" s="802"/>
      <c r="YA690" s="802"/>
      <c r="YB690" s="802"/>
      <c r="YC690" s="802"/>
      <c r="YD690" s="802"/>
      <c r="YE690" s="802"/>
      <c r="YF690" s="802"/>
      <c r="YG690" s="802"/>
      <c r="YH690" s="802"/>
      <c r="YI690" s="802"/>
      <c r="YJ690" s="802"/>
      <c r="YK690" s="802"/>
      <c r="YL690" s="802"/>
      <c r="YM690" s="802"/>
      <c r="YN690" s="802"/>
      <c r="YO690" s="802"/>
      <c r="YP690" s="802"/>
      <c r="YQ690" s="802"/>
      <c r="YR690" s="802"/>
      <c r="YS690" s="802"/>
      <c r="YT690" s="802"/>
      <c r="YU690" s="802"/>
      <c r="YV690" s="802"/>
      <c r="YW690" s="802"/>
      <c r="YX690" s="802"/>
      <c r="YY690" s="802"/>
      <c r="YZ690" s="802"/>
      <c r="ZA690" s="802"/>
      <c r="ZB690" s="802"/>
      <c r="ZC690" s="802"/>
      <c r="ZD690" s="802"/>
      <c r="ZE690" s="802"/>
      <c r="ZF690" s="802"/>
      <c r="ZG690" s="802"/>
      <c r="ZH690" s="802"/>
      <c r="ZI690" s="802"/>
      <c r="ZJ690" s="802"/>
      <c r="ZK690" s="802"/>
      <c r="ZL690" s="802"/>
      <c r="ZM690" s="802"/>
      <c r="ZN690" s="802"/>
      <c r="ZO690" s="802"/>
      <c r="ZP690" s="802"/>
      <c r="ZQ690" s="802"/>
      <c r="ZR690" s="802"/>
      <c r="ZS690" s="802"/>
      <c r="ZT690" s="802"/>
      <c r="ZU690" s="802"/>
      <c r="ZV690" s="802"/>
      <c r="ZW690" s="802"/>
      <c r="ZX690" s="802"/>
      <c r="ZY690" s="802"/>
      <c r="ZZ690" s="802"/>
      <c r="AAA690" s="802"/>
      <c r="AAB690" s="802"/>
      <c r="AAC690" s="802"/>
      <c r="AAD690" s="802"/>
      <c r="AAE690" s="802"/>
      <c r="AAF690" s="802"/>
      <c r="AAG690" s="802"/>
      <c r="AAH690" s="802"/>
      <c r="AAI690" s="802"/>
      <c r="AAJ690" s="802"/>
      <c r="AAK690" s="802"/>
      <c r="AAL690" s="802"/>
      <c r="AAM690" s="802"/>
      <c r="AAN690" s="802"/>
      <c r="AAO690" s="802"/>
      <c r="AAP690" s="802"/>
      <c r="AAQ690" s="802"/>
      <c r="AAR690" s="802"/>
      <c r="AAS690" s="802"/>
      <c r="AAT690" s="802"/>
      <c r="AAU690" s="802"/>
      <c r="AAV690" s="802"/>
      <c r="AAW690" s="802"/>
      <c r="AAX690" s="802"/>
      <c r="AAY690" s="802"/>
      <c r="AAZ690" s="802"/>
      <c r="ABA690" s="802"/>
      <c r="ABB690" s="802"/>
      <c r="ABC690" s="802"/>
      <c r="ABD690" s="802"/>
      <c r="ABE690" s="802"/>
      <c r="ABF690" s="802"/>
      <c r="ABG690" s="802"/>
      <c r="ABH690" s="802"/>
      <c r="ABI690" s="802"/>
      <c r="ABJ690" s="802"/>
      <c r="ABK690" s="802"/>
      <c r="ABL690" s="802"/>
      <c r="ABM690" s="802"/>
      <c r="ABN690" s="802"/>
      <c r="ABO690" s="802"/>
      <c r="ABP690" s="802"/>
      <c r="ABQ690" s="802"/>
      <c r="ABR690" s="802"/>
      <c r="ABS690" s="802"/>
      <c r="ABT690" s="802"/>
      <c r="ABU690" s="802"/>
      <c r="ABV690" s="802"/>
      <c r="ABW690" s="802"/>
      <c r="ABX690" s="802"/>
      <c r="ABY690" s="802"/>
      <c r="ABZ690" s="802"/>
      <c r="ACA690" s="802"/>
      <c r="ACB690" s="802"/>
      <c r="ACC690" s="802"/>
      <c r="ACD690" s="802"/>
      <c r="ACE690" s="802"/>
      <c r="ACF690" s="802"/>
      <c r="ACG690" s="802"/>
      <c r="ACH690" s="802"/>
      <c r="ACI690" s="802"/>
      <c r="ACJ690" s="802"/>
      <c r="ACK690" s="802"/>
      <c r="ACL690" s="802"/>
      <c r="ACM690" s="802"/>
      <c r="ACN690" s="802"/>
      <c r="ACO690" s="802"/>
      <c r="ACP690" s="802"/>
      <c r="ACQ690" s="802"/>
      <c r="ACR690" s="802"/>
      <c r="ACS690" s="802"/>
      <c r="ACT690" s="802"/>
      <c r="ACU690" s="802"/>
      <c r="ACV690" s="802"/>
      <c r="ACW690" s="802"/>
      <c r="ACX690" s="802"/>
      <c r="ACY690" s="802"/>
      <c r="ACZ690" s="802"/>
      <c r="ADA690" s="802"/>
      <c r="ADB690" s="802"/>
      <c r="ADC690" s="802"/>
      <c r="ADD690" s="802"/>
      <c r="ADE690" s="802"/>
      <c r="ADF690" s="802"/>
      <c r="ADG690" s="802"/>
      <c r="ADH690" s="802"/>
      <c r="ADI690" s="802"/>
      <c r="ADJ690" s="802"/>
      <c r="ADK690" s="802"/>
      <c r="ADL690" s="802"/>
      <c r="ADM690" s="802"/>
      <c r="ADN690" s="802"/>
      <c r="ADO690" s="802"/>
      <c r="ADP690" s="802"/>
      <c r="ADQ690" s="802"/>
      <c r="ADR690" s="802"/>
      <c r="ADS690" s="802"/>
      <c r="ADT690" s="802"/>
      <c r="ADU690" s="802"/>
      <c r="ADV690" s="802"/>
      <c r="ADW690" s="802"/>
      <c r="ADX690" s="802"/>
      <c r="ADY690" s="802"/>
      <c r="ADZ690" s="802"/>
      <c r="AEA690" s="802"/>
      <c r="AEB690" s="802"/>
      <c r="AEC690" s="802"/>
      <c r="AED690" s="802"/>
      <c r="AEE690" s="802"/>
      <c r="AEF690" s="802"/>
      <c r="AEG690" s="802"/>
      <c r="AEH690" s="802"/>
      <c r="AEI690" s="802"/>
      <c r="AEJ690" s="802"/>
      <c r="AEK690" s="802"/>
      <c r="AEL690" s="802"/>
      <c r="AEM690" s="802"/>
      <c r="AEN690" s="802"/>
      <c r="AEO690" s="802"/>
      <c r="AEP690" s="802"/>
      <c r="AEQ690" s="802"/>
      <c r="AER690" s="802"/>
      <c r="AES690" s="802"/>
      <c r="AET690" s="802"/>
      <c r="AEU690" s="802"/>
      <c r="AEV690" s="802"/>
      <c r="AEW690" s="802"/>
      <c r="AEX690" s="802"/>
      <c r="AEY690" s="802"/>
      <c r="AEZ690" s="802"/>
      <c r="AFA690" s="802"/>
      <c r="AFB690" s="802"/>
      <c r="AFC690" s="802"/>
      <c r="AFD690" s="802"/>
      <c r="AFE690" s="802"/>
      <c r="AFF690" s="802"/>
      <c r="AFG690" s="802"/>
      <c r="AFH690" s="802"/>
      <c r="AFI690" s="802"/>
      <c r="AFJ690" s="802"/>
      <c r="AFK690" s="802"/>
      <c r="AFL690" s="802"/>
      <c r="AFM690" s="802"/>
      <c r="AFN690" s="802"/>
      <c r="AFO690" s="802"/>
      <c r="AFP690" s="802"/>
      <c r="AFQ690" s="802"/>
      <c r="AFR690" s="802"/>
      <c r="AFS690" s="802"/>
      <c r="AFT690" s="802"/>
      <c r="AFU690" s="802"/>
      <c r="AFV690" s="802"/>
      <c r="AFW690" s="802"/>
      <c r="AFX690" s="802"/>
      <c r="AFY690" s="802"/>
      <c r="AFZ690" s="802"/>
      <c r="AGA690" s="802"/>
      <c r="AGB690" s="802"/>
      <c r="AGC690" s="802"/>
      <c r="AGD690" s="802"/>
      <c r="AGE690" s="802"/>
      <c r="AGF690" s="802"/>
      <c r="AGG690" s="802"/>
      <c r="AGH690" s="802"/>
      <c r="AGI690" s="802"/>
      <c r="AGJ690" s="802"/>
      <c r="AGK690" s="802"/>
      <c r="AGL690" s="802"/>
      <c r="AGM690" s="802"/>
      <c r="AGN690" s="802"/>
      <c r="AGO690" s="802"/>
      <c r="AGP690" s="802"/>
      <c r="AGQ690" s="802"/>
      <c r="AGR690" s="802"/>
      <c r="AGS690" s="802"/>
      <c r="AGT690" s="802"/>
      <c r="AGU690" s="802"/>
      <c r="AGV690" s="802"/>
      <c r="AGW690" s="802"/>
      <c r="AGX690" s="802"/>
      <c r="AGY690" s="802"/>
      <c r="AGZ690" s="802"/>
      <c r="AHA690" s="802"/>
      <c r="AHB690" s="802"/>
      <c r="AHC690" s="802"/>
      <c r="AHD690" s="802"/>
      <c r="AHE690" s="802"/>
      <c r="AHF690" s="802"/>
      <c r="AHG690" s="802"/>
      <c r="AHH690" s="802"/>
      <c r="AHI690" s="802"/>
      <c r="AHJ690" s="802"/>
      <c r="AHK690" s="802"/>
      <c r="AHL690" s="802"/>
      <c r="AHM690" s="802"/>
      <c r="AHN690" s="802"/>
      <c r="AHO690" s="802"/>
      <c r="AHP690" s="802"/>
      <c r="AHQ690" s="802"/>
      <c r="AHR690" s="802"/>
      <c r="AHS690" s="802"/>
      <c r="AHT690" s="802"/>
      <c r="AHU690" s="802"/>
      <c r="AHV690" s="802"/>
      <c r="AHW690" s="802"/>
      <c r="AHX690" s="802"/>
      <c r="AHY690" s="802"/>
      <c r="AHZ690" s="802"/>
      <c r="AIA690" s="802"/>
      <c r="AIB690" s="802"/>
      <c r="AIC690" s="802"/>
      <c r="AID690" s="802"/>
      <c r="AIE690" s="802"/>
      <c r="AIF690" s="802"/>
      <c r="AIG690" s="802"/>
      <c r="AIH690" s="802"/>
      <c r="AII690" s="802"/>
      <c r="AIJ690" s="802"/>
      <c r="AIK690" s="793"/>
      <c r="AIL690" s="793"/>
      <c r="AIM690" s="793"/>
      <c r="AIN690" s="793"/>
      <c r="AIO690" s="793"/>
      <c r="AIP690" s="793"/>
      <c r="AIQ690" s="793"/>
      <c r="AIR690" s="793"/>
      <c r="AIS690" s="793"/>
      <c r="AIT690" s="793"/>
      <c r="AIU690" s="793"/>
      <c r="AIV690" s="793"/>
      <c r="AIW690" s="793"/>
      <c r="AIX690" s="793"/>
      <c r="AIY690" s="793"/>
      <c r="AIZ690" s="793"/>
      <c r="AJA690" s="793"/>
      <c r="AJB690" s="793"/>
      <c r="AJC690" s="793"/>
      <c r="AJD690" s="793"/>
      <c r="AJE690" s="793"/>
      <c r="AJF690" s="793"/>
      <c r="AJG690" s="793"/>
      <c r="AJH690" s="793"/>
      <c r="AJI690" s="793"/>
      <c r="AJJ690" s="793"/>
      <c r="AJK690" s="793"/>
      <c r="AJL690" s="793"/>
      <c r="AJM690" s="793"/>
      <c r="AJN690" s="793"/>
      <c r="AJO690" s="793"/>
      <c r="AJP690" s="793"/>
      <c r="AJQ690" s="793"/>
      <c r="AJR690" s="793"/>
      <c r="AJS690" s="793"/>
      <c r="AJT690" s="793"/>
      <c r="AJU690" s="793"/>
      <c r="AJV690" s="793"/>
      <c r="AJW690" s="793"/>
      <c r="AJX690" s="793"/>
      <c r="AJY690" s="793"/>
      <c r="AJZ690" s="793"/>
      <c r="AKA690" s="793"/>
      <c r="AKB690" s="793"/>
      <c r="AKC690" s="793"/>
      <c r="AKD690" s="793"/>
      <c r="AKE690" s="793"/>
      <c r="AKF690" s="793"/>
      <c r="AKG690" s="793"/>
      <c r="AKH690" s="793"/>
      <c r="AKI690" s="793"/>
      <c r="AKJ690" s="793"/>
      <c r="AKK690" s="793"/>
      <c r="AKL690" s="793"/>
      <c r="AKM690" s="793"/>
      <c r="AKN690" s="793"/>
      <c r="AKO690" s="793"/>
      <c r="AKP690" s="793"/>
      <c r="AKQ690" s="793"/>
      <c r="AKR690" s="793"/>
      <c r="AKS690" s="793"/>
      <c r="AKT690" s="793"/>
      <c r="AKU690" s="793"/>
      <c r="AKV690" s="793"/>
      <c r="AKW690" s="793"/>
      <c r="AKX690" s="793"/>
      <c r="AKY690" s="793"/>
      <c r="AKZ690" s="793"/>
      <c r="ALA690" s="793"/>
      <c r="ALB690" s="793"/>
      <c r="ALC690" s="793"/>
      <c r="ALD690" s="793"/>
      <c r="ALE690" s="793"/>
      <c r="ALF690" s="793"/>
      <c r="ALG690" s="793"/>
      <c r="ALH690" s="793"/>
      <c r="ALI690" s="793"/>
      <c r="ALJ690" s="793"/>
      <c r="ALK690" s="793"/>
      <c r="ALL690" s="793"/>
      <c r="ALM690" s="793"/>
      <c r="ALN690" s="793"/>
      <c r="ALO690" s="793"/>
      <c r="ALP690" s="793"/>
      <c r="ALQ690" s="793"/>
      <c r="ALR690" s="793"/>
      <c r="ALS690" s="793"/>
      <c r="ALT690" s="793"/>
      <c r="ALU690" s="793"/>
      <c r="ALV690" s="793"/>
      <c r="ALW690" s="793"/>
      <c r="ALX690" s="793"/>
      <c r="ALY690" s="793"/>
      <c r="ALZ690" s="793"/>
      <c r="AMA690" s="793"/>
      <c r="AMB690" s="793"/>
      <c r="AMC690" s="793"/>
      <c r="AMD690" s="793"/>
      <c r="AME690" s="793"/>
      <c r="AMF690" s="793"/>
      <c r="AMG690" s="793"/>
      <c r="AMH690" s="793"/>
      <c r="AMI690" s="793"/>
      <c r="AMJ690" s="793"/>
      <c r="AMK690" s="793"/>
      <c r="AML690" s="793"/>
      <c r="AMM690" s="793"/>
      <c r="AMN690" s="793"/>
      <c r="AMO690" s="793"/>
      <c r="AMP690" s="793"/>
      <c r="AMQ690" s="793"/>
      <c r="AMR690" s="793"/>
      <c r="AMS690" s="793"/>
      <c r="AMT690" s="793"/>
      <c r="AMU690" s="793"/>
      <c r="AMV690" s="793"/>
      <c r="AMW690" s="793"/>
      <c r="AMX690" s="793"/>
      <c r="AMY690" s="793"/>
      <c r="AMZ690" s="793"/>
      <c r="ANA690" s="793"/>
      <c r="ANB690" s="793"/>
      <c r="ANC690" s="793"/>
      <c r="AND690" s="793"/>
      <c r="ANE690" s="793"/>
      <c r="ANF690" s="793"/>
      <c r="ANG690" s="793"/>
      <c r="ANH690" s="793"/>
      <c r="ANI690" s="793"/>
      <c r="ANJ690" s="793"/>
      <c r="ANK690" s="793"/>
      <c r="ANL690" s="793"/>
      <c r="ANM690" s="793"/>
      <c r="ANN690" s="793"/>
      <c r="ANO690" s="793"/>
      <c r="ANP690" s="793"/>
      <c r="ANQ690" s="793"/>
      <c r="ANR690" s="793"/>
      <c r="ANS690" s="793"/>
      <c r="ANT690" s="793"/>
      <c r="ANU690" s="793"/>
      <c r="ANV690" s="793"/>
      <c r="ANW690" s="793"/>
      <c r="ANX690" s="793"/>
      <c r="ANY690" s="793"/>
      <c r="ANZ690" s="793"/>
      <c r="AOA690" s="793"/>
      <c r="AOB690" s="793"/>
      <c r="AOC690" s="793"/>
      <c r="AOD690" s="793"/>
      <c r="AOE690" s="793"/>
      <c r="AOF690" s="793"/>
      <c r="AOG690" s="793"/>
      <c r="AOH690" s="793"/>
      <c r="AOI690" s="793"/>
      <c r="AOJ690" s="793"/>
      <c r="AOK690" s="793"/>
      <c r="AOL690" s="793"/>
      <c r="AOM690" s="793"/>
      <c r="AON690" s="793"/>
      <c r="AOO690" s="793"/>
      <c r="AOP690" s="793"/>
      <c r="AOQ690" s="793"/>
      <c r="AOR690" s="793"/>
      <c r="AOS690" s="793"/>
      <c r="AOT690" s="793"/>
      <c r="AOU690" s="793"/>
      <c r="AOV690" s="793"/>
      <c r="AOW690" s="793"/>
      <c r="AOX690" s="793"/>
      <c r="AOY690" s="793"/>
      <c r="AOZ690" s="793"/>
      <c r="APA690" s="793"/>
      <c r="APB690" s="793"/>
      <c r="APC690" s="793"/>
      <c r="APD690" s="793"/>
      <c r="APE690" s="793"/>
      <c r="APF690" s="793"/>
      <c r="APG690" s="793"/>
      <c r="APH690" s="793"/>
      <c r="API690" s="793"/>
      <c r="APJ690" s="793"/>
      <c r="APK690" s="793"/>
      <c r="APL690" s="793"/>
      <c r="APM690" s="793"/>
      <c r="APN690" s="793"/>
      <c r="APO690" s="793"/>
      <c r="APP690" s="793"/>
      <c r="APQ690" s="793"/>
      <c r="APR690" s="793"/>
      <c r="APS690" s="793"/>
      <c r="APT690" s="793"/>
      <c r="APU690" s="793"/>
      <c r="APV690" s="793"/>
      <c r="APW690" s="793"/>
      <c r="APX690" s="793"/>
      <c r="APY690" s="793"/>
      <c r="APZ690" s="793"/>
      <c r="AQA690" s="793"/>
      <c r="AQB690" s="793"/>
      <c r="AQC690" s="793"/>
      <c r="AQD690" s="793"/>
      <c r="AQE690" s="802"/>
      <c r="AQF690" s="802"/>
      <c r="AQG690" s="802"/>
      <c r="AQH690" s="802"/>
      <c r="AQI690" s="802"/>
      <c r="AQJ690" s="802"/>
      <c r="AQK690" s="802"/>
      <c r="AQL690" s="802"/>
      <c r="AQM690" s="802"/>
      <c r="AQN690" s="802"/>
      <c r="AQO690" s="802"/>
      <c r="AQP690" s="802"/>
      <c r="AQQ690" s="802"/>
      <c r="AQR690" s="802"/>
      <c r="AQS690" s="802"/>
      <c r="AQT690" s="802"/>
      <c r="AQU690" s="802"/>
      <c r="AQV690" s="802"/>
      <c r="AQW690" s="802"/>
      <c r="AQX690" s="802"/>
      <c r="AQY690" s="802"/>
      <c r="AQZ690" s="802"/>
      <c r="ARA690" s="802"/>
      <c r="ARB690" s="802"/>
      <c r="ARC690" s="802"/>
      <c r="ARD690" s="802"/>
      <c r="ARE690" s="802"/>
      <c r="ARF690" s="802"/>
      <c r="ARG690" s="802"/>
      <c r="ARH690" s="802"/>
      <c r="ARI690" s="802"/>
      <c r="ARJ690" s="802"/>
      <c r="ARK690" s="802"/>
      <c r="ARL690" s="802"/>
      <c r="ARM690" s="802"/>
      <c r="ARN690" s="802"/>
      <c r="ARO690" s="802"/>
      <c r="ARP690" s="802"/>
      <c r="ARQ690" s="802"/>
      <c r="ARR690" s="802"/>
      <c r="ARS690" s="802"/>
      <c r="ART690" s="802"/>
      <c r="ARU690" s="802"/>
      <c r="ARV690" s="802"/>
      <c r="ARW690" s="802"/>
      <c r="ARX690" s="802"/>
      <c r="ARY690" s="802"/>
      <c r="ARZ690" s="802"/>
      <c r="ASA690" s="802"/>
      <c r="ASB690" s="802"/>
      <c r="ASC690" s="802"/>
      <c r="ASD690" s="802"/>
      <c r="ASE690" s="802"/>
      <c r="ASF690" s="802"/>
      <c r="ASG690" s="802"/>
      <c r="ASH690" s="802"/>
      <c r="ASI690" s="802"/>
      <c r="ASJ690" s="802"/>
      <c r="ASK690" s="802"/>
      <c r="ASL690" s="802"/>
      <c r="ASM690" s="793"/>
      <c r="ASN690" s="793"/>
      <c r="ASO690" s="793"/>
      <c r="ASP690" s="793"/>
      <c r="ASQ690" s="793"/>
      <c r="ASR690" s="793"/>
      <c r="ASS690" s="793"/>
      <c r="AST690" s="793"/>
      <c r="ASU690" s="793"/>
      <c r="ASV690" s="793"/>
      <c r="ASW690" s="793"/>
      <c r="ASX690" s="793"/>
      <c r="ASY690" s="793"/>
      <c r="ASZ690" s="793"/>
      <c r="ATA690" s="793"/>
      <c r="ATB690" s="793"/>
      <c r="ATC690" s="793"/>
      <c r="ATD690" s="793"/>
      <c r="ATE690" s="793"/>
      <c r="ATF690" s="793"/>
      <c r="ATG690" s="793"/>
      <c r="ATH690" s="793"/>
      <c r="ATI690" s="793"/>
      <c r="ATJ690" s="793"/>
      <c r="ATK690" s="793"/>
      <c r="ATL690" s="793"/>
      <c r="ATM690" s="793"/>
      <c r="ATN690" s="793"/>
      <c r="ATO690" s="793"/>
      <c r="ATP690" s="793"/>
      <c r="ATQ690" s="609"/>
      <c r="ATZ690" s="609"/>
      <c r="AUB690" s="83"/>
      <c r="AUC690" s="83"/>
      <c r="AUF690" s="83"/>
      <c r="AUG690" s="83"/>
      <c r="AUH690" s="83"/>
      <c r="AUI690" s="83"/>
      <c r="AUJ690" s="83"/>
      <c r="AUK690" s="83"/>
      <c r="AUL690" s="83"/>
      <c r="AUM690" s="83"/>
      <c r="AUN690" s="83"/>
      <c r="AUO690" s="83"/>
      <c r="AUP690" s="686"/>
      <c r="AUQ690" s="83"/>
      <c r="AUR690" s="686"/>
      <c r="AUS690" s="83"/>
      <c r="AUT690" s="686"/>
      <c r="AUU690" s="83"/>
      <c r="AUV690" s="83"/>
      <c r="AUW690" s="83"/>
      <c r="AUX690" s="83"/>
      <c r="AUY690" s="83"/>
      <c r="AUZ690" s="83"/>
      <c r="AVA690" s="83"/>
      <c r="AVB690" s="83"/>
      <c r="AVC690" s="83"/>
      <c r="AVD690" s="83"/>
      <c r="AVE690" s="83"/>
      <c r="AVF690" s="83"/>
      <c r="AVG690" s="83"/>
      <c r="AVH690" s="83"/>
      <c r="AVI690" s="609"/>
      <c r="AZS690" s="609"/>
    </row>
    <row r="691" spans="21:1372" s="178" customFormat="1" ht="13.5">
      <c r="U691" s="781"/>
      <c r="V691" s="781"/>
      <c r="W691" s="781"/>
      <c r="AS691" s="802"/>
      <c r="AT691" s="802"/>
      <c r="AU691" s="802"/>
      <c r="AV691" s="802"/>
      <c r="AW691" s="802"/>
      <c r="AX691" s="802"/>
      <c r="AY691" s="802"/>
      <c r="AZ691" s="802"/>
      <c r="BA691" s="802"/>
      <c r="BB691" s="802"/>
      <c r="BC691" s="802"/>
      <c r="BD691" s="802"/>
      <c r="BE691" s="802"/>
      <c r="BF691" s="802"/>
      <c r="BG691" s="802"/>
      <c r="BH691" s="802"/>
      <c r="BI691" s="802"/>
      <c r="BJ691" s="802"/>
      <c r="BK691" s="802"/>
      <c r="BL691" s="802"/>
      <c r="BM691" s="802"/>
      <c r="BN691" s="802"/>
      <c r="BO691" s="802"/>
      <c r="BP691" s="802"/>
      <c r="BQ691" s="802"/>
      <c r="BR691" s="802"/>
      <c r="BS691" s="802"/>
      <c r="BT691" s="802"/>
      <c r="BU691" s="802"/>
      <c r="BV691" s="802"/>
      <c r="BW691" s="802"/>
      <c r="BX691" s="802"/>
      <c r="BY691" s="802"/>
      <c r="BZ691" s="802"/>
      <c r="CA691" s="802"/>
      <c r="CB691" s="802"/>
      <c r="CC691" s="802"/>
      <c r="CD691" s="802"/>
      <c r="CE691" s="802"/>
      <c r="CF691" s="802"/>
      <c r="CG691" s="802"/>
      <c r="CH691" s="802"/>
      <c r="CI691" s="802"/>
      <c r="CJ691" s="802"/>
      <c r="CK691" s="802"/>
      <c r="CL691" s="802"/>
      <c r="CM691" s="802"/>
      <c r="CN691" s="802"/>
      <c r="CO691" s="802"/>
      <c r="CP691" s="802"/>
      <c r="CQ691" s="802"/>
      <c r="CR691" s="802"/>
      <c r="CS691" s="802"/>
      <c r="CT691" s="802"/>
      <c r="CU691" s="802"/>
      <c r="CV691" s="802"/>
      <c r="CW691" s="802"/>
      <c r="CX691" s="802"/>
      <c r="CY691" s="802"/>
      <c r="CZ691" s="802"/>
      <c r="DA691" s="802"/>
      <c r="DB691" s="802"/>
      <c r="DC691" s="802"/>
      <c r="DD691" s="802"/>
      <c r="DE691" s="802"/>
      <c r="DF691" s="802"/>
      <c r="DG691" s="802"/>
      <c r="DH691" s="802"/>
      <c r="DI691" s="802"/>
      <c r="DJ691" s="802"/>
      <c r="DK691" s="802"/>
      <c r="DL691" s="802"/>
      <c r="DM691" s="802"/>
      <c r="DN691" s="802"/>
      <c r="DO691" s="802"/>
      <c r="DP691" s="802"/>
      <c r="DQ691" s="802"/>
      <c r="DR691" s="802"/>
      <c r="DS691" s="802"/>
      <c r="DT691" s="802"/>
      <c r="DU691" s="802"/>
      <c r="DV691" s="802"/>
      <c r="DW691" s="802"/>
      <c r="DX691" s="802"/>
      <c r="DY691" s="802"/>
      <c r="DZ691" s="802"/>
      <c r="EA691" s="802"/>
      <c r="EB691" s="802"/>
      <c r="EC691" s="802"/>
      <c r="ED691" s="802"/>
      <c r="EE691" s="802"/>
      <c r="EF691" s="802"/>
      <c r="EG691" s="802"/>
      <c r="EH691" s="802"/>
      <c r="EI691" s="802"/>
      <c r="EJ691" s="802"/>
      <c r="EK691" s="802"/>
      <c r="EL691" s="802"/>
      <c r="EM691" s="802"/>
      <c r="EN691" s="802"/>
      <c r="EO691" s="802"/>
      <c r="EP691" s="802"/>
      <c r="EQ691" s="802"/>
      <c r="ER691" s="802"/>
      <c r="ES691" s="802"/>
      <c r="ET691" s="802"/>
      <c r="EU691" s="802"/>
      <c r="EV691" s="802"/>
      <c r="EW691" s="802"/>
      <c r="EX691" s="802"/>
      <c r="EY691" s="802"/>
      <c r="EZ691" s="802"/>
      <c r="FA691" s="802"/>
      <c r="FB691" s="802"/>
      <c r="FC691" s="802"/>
      <c r="FD691" s="802"/>
      <c r="FE691" s="802"/>
      <c r="FF691" s="802"/>
      <c r="FG691" s="802"/>
      <c r="FH691" s="802"/>
      <c r="FI691" s="802"/>
      <c r="FJ691" s="802"/>
      <c r="FK691" s="802"/>
      <c r="FL691" s="802"/>
      <c r="FM691" s="802"/>
      <c r="FN691" s="802"/>
      <c r="FO691" s="802"/>
      <c r="FP691" s="802"/>
      <c r="FQ691" s="802"/>
      <c r="FR691" s="802"/>
      <c r="FS691" s="802"/>
      <c r="FT691" s="802"/>
      <c r="FU691" s="802"/>
      <c r="FV691" s="802"/>
      <c r="FW691" s="802"/>
      <c r="FX691" s="802"/>
      <c r="FY691" s="802"/>
      <c r="FZ691" s="802"/>
      <c r="GA691" s="802"/>
      <c r="GB691" s="802"/>
      <c r="GC691" s="802"/>
      <c r="GD691" s="802"/>
      <c r="GE691" s="802"/>
      <c r="GF691" s="802"/>
      <c r="GG691" s="802"/>
      <c r="GH691" s="802"/>
      <c r="GI691" s="802"/>
      <c r="GJ691" s="802"/>
      <c r="GK691" s="802"/>
      <c r="GL691" s="802"/>
      <c r="GM691" s="802"/>
      <c r="GN691" s="802"/>
      <c r="GO691" s="802"/>
      <c r="GP691" s="802"/>
      <c r="GQ691" s="802"/>
      <c r="GR691" s="802"/>
      <c r="GS691" s="802"/>
      <c r="GT691" s="802"/>
      <c r="GU691" s="802"/>
      <c r="GV691" s="802"/>
      <c r="GW691" s="802"/>
      <c r="GX691" s="802"/>
      <c r="GY691" s="802"/>
      <c r="GZ691" s="802"/>
      <c r="HA691" s="802"/>
      <c r="HB691" s="802"/>
      <c r="HC691" s="802"/>
      <c r="HD691" s="802"/>
      <c r="HE691" s="802"/>
      <c r="HF691" s="802"/>
      <c r="HG691" s="802"/>
      <c r="HH691" s="802"/>
      <c r="HI691" s="802"/>
      <c r="HJ691" s="802"/>
      <c r="HK691" s="802"/>
      <c r="HL691" s="802"/>
      <c r="HM691" s="802"/>
      <c r="HN691" s="802"/>
      <c r="HO691" s="802"/>
      <c r="HP691" s="802"/>
      <c r="HQ691" s="802"/>
      <c r="HR691" s="802"/>
      <c r="HS691" s="802"/>
      <c r="HT691" s="802"/>
      <c r="HU691" s="802"/>
      <c r="HV691" s="802"/>
      <c r="HW691" s="802"/>
      <c r="HX691" s="802"/>
      <c r="HY691" s="802"/>
      <c r="HZ691" s="802"/>
      <c r="IA691" s="802"/>
      <c r="IB691" s="802"/>
      <c r="IC691" s="802"/>
      <c r="ID691" s="802"/>
      <c r="IE691" s="802"/>
      <c r="IF691" s="802"/>
      <c r="IG691" s="802"/>
      <c r="IH691" s="802"/>
      <c r="II691" s="802"/>
      <c r="IJ691" s="802"/>
      <c r="IK691" s="802"/>
      <c r="IL691" s="802"/>
      <c r="IM691" s="802"/>
      <c r="IN691" s="802"/>
      <c r="IO691" s="802"/>
      <c r="IP691" s="802"/>
      <c r="IQ691" s="802"/>
      <c r="IR691" s="802"/>
      <c r="IS691" s="802"/>
      <c r="IT691" s="802"/>
      <c r="IU691" s="802"/>
      <c r="IV691" s="802"/>
      <c r="IW691" s="802"/>
      <c r="IX691" s="802"/>
      <c r="IY691" s="802"/>
      <c r="IZ691" s="802"/>
      <c r="JA691" s="802"/>
      <c r="JB691" s="802"/>
      <c r="JC691" s="802"/>
      <c r="JD691" s="802"/>
      <c r="JE691" s="802"/>
      <c r="JF691" s="802"/>
      <c r="JG691" s="802"/>
      <c r="JH691" s="802"/>
      <c r="JI691" s="802"/>
      <c r="JJ691" s="802"/>
      <c r="JK691" s="802"/>
      <c r="JL691" s="802"/>
      <c r="JM691" s="802"/>
      <c r="JN691" s="802"/>
      <c r="JO691" s="802"/>
      <c r="JP691" s="802"/>
      <c r="JQ691" s="802"/>
      <c r="JR691" s="802"/>
      <c r="JS691" s="802"/>
      <c r="JT691" s="802"/>
      <c r="JU691" s="802"/>
      <c r="JV691" s="802"/>
      <c r="JW691" s="802"/>
      <c r="JX691" s="802"/>
      <c r="JY691" s="802"/>
      <c r="JZ691" s="802"/>
      <c r="KA691" s="802"/>
      <c r="KB691" s="802"/>
      <c r="KC691" s="802"/>
      <c r="KD691" s="802"/>
      <c r="KE691" s="802"/>
      <c r="KF691" s="802"/>
      <c r="KG691" s="802"/>
      <c r="KH691" s="802"/>
      <c r="KI691" s="802"/>
      <c r="KJ691" s="802"/>
      <c r="KK691" s="802"/>
      <c r="KL691" s="802"/>
      <c r="KM691" s="802"/>
      <c r="KN691" s="802"/>
      <c r="KO691" s="802"/>
      <c r="KP691" s="802"/>
      <c r="KQ691" s="802"/>
      <c r="KR691" s="802"/>
      <c r="KS691" s="802"/>
      <c r="KT691" s="802"/>
      <c r="KU691" s="802"/>
      <c r="KV691" s="802"/>
      <c r="KW691" s="802"/>
      <c r="KX691" s="802"/>
      <c r="KY691" s="802"/>
      <c r="KZ691" s="802"/>
      <c r="LA691" s="802"/>
      <c r="LB691" s="802"/>
      <c r="LC691" s="802"/>
      <c r="LD691" s="802"/>
      <c r="LE691" s="802"/>
      <c r="LF691" s="802"/>
      <c r="LG691" s="802"/>
      <c r="LH691" s="802"/>
      <c r="LI691" s="802"/>
      <c r="LJ691" s="802"/>
      <c r="LK691" s="802"/>
      <c r="LL691" s="802"/>
      <c r="LM691" s="802"/>
      <c r="LN691" s="802"/>
      <c r="LO691" s="802"/>
      <c r="LP691" s="802"/>
      <c r="LQ691" s="802"/>
      <c r="LR691" s="802"/>
      <c r="LS691" s="802"/>
      <c r="LT691" s="802"/>
      <c r="LU691" s="802"/>
      <c r="LV691" s="802"/>
      <c r="LW691" s="802"/>
      <c r="LX691" s="802"/>
      <c r="LY691" s="802"/>
      <c r="LZ691" s="802"/>
      <c r="MA691" s="802"/>
      <c r="MB691" s="802"/>
      <c r="MC691" s="802"/>
      <c r="MD691" s="802"/>
      <c r="ME691" s="802"/>
      <c r="MF691" s="802"/>
      <c r="MG691" s="802"/>
      <c r="MH691" s="802"/>
      <c r="MI691" s="802"/>
      <c r="MJ691" s="802"/>
      <c r="MK691" s="802"/>
      <c r="ML691" s="802"/>
      <c r="MM691" s="802"/>
      <c r="MN691" s="802"/>
      <c r="MO691" s="802"/>
      <c r="MP691" s="802"/>
      <c r="MQ691" s="802"/>
      <c r="MR691" s="802"/>
      <c r="MS691" s="802"/>
      <c r="MT691" s="802"/>
      <c r="MU691" s="802"/>
      <c r="MV691" s="802"/>
      <c r="MW691" s="802"/>
      <c r="MX691" s="802"/>
      <c r="MY691" s="802"/>
      <c r="MZ691" s="802"/>
      <c r="NA691" s="802"/>
      <c r="NB691" s="802"/>
      <c r="NC691" s="802"/>
      <c r="ND691" s="802"/>
      <c r="NE691" s="802"/>
      <c r="NF691" s="802"/>
      <c r="NG691" s="802"/>
      <c r="NH691" s="802"/>
      <c r="NI691" s="802"/>
      <c r="NJ691" s="802"/>
      <c r="NK691" s="802"/>
      <c r="NL691" s="802"/>
      <c r="NM691" s="802"/>
      <c r="NN691" s="802"/>
      <c r="NO691" s="802"/>
      <c r="NP691" s="802"/>
      <c r="NQ691" s="802"/>
      <c r="NR691" s="802"/>
      <c r="NS691" s="802"/>
      <c r="NT691" s="802"/>
      <c r="NU691" s="802"/>
      <c r="NV691" s="802"/>
      <c r="NW691" s="802"/>
      <c r="NX691" s="802"/>
      <c r="NY691" s="802"/>
      <c r="NZ691" s="802"/>
      <c r="OA691" s="802"/>
      <c r="OB691" s="802"/>
      <c r="OC691" s="802"/>
      <c r="OD691" s="802"/>
      <c r="OE691" s="802"/>
      <c r="OF691" s="802"/>
      <c r="OG691" s="802"/>
      <c r="OH691" s="802"/>
      <c r="OI691" s="802"/>
      <c r="OJ691" s="802"/>
      <c r="OK691" s="802"/>
      <c r="OL691" s="802"/>
      <c r="OM691" s="802"/>
      <c r="ON691" s="802"/>
      <c r="OO691" s="802"/>
      <c r="OP691" s="802"/>
      <c r="OQ691" s="802"/>
      <c r="OR691" s="802"/>
      <c r="OS691" s="802"/>
      <c r="OT691" s="802"/>
      <c r="OU691" s="802"/>
      <c r="OV691" s="802"/>
      <c r="OW691" s="802"/>
      <c r="OX691" s="802"/>
      <c r="OY691" s="802"/>
      <c r="OZ691" s="802"/>
      <c r="PA691" s="802"/>
      <c r="PB691" s="802"/>
      <c r="PC691" s="802"/>
      <c r="PD691" s="802"/>
      <c r="PE691" s="802"/>
      <c r="PF691" s="802"/>
      <c r="PG691" s="802"/>
      <c r="PH691" s="802"/>
      <c r="PI691" s="802"/>
      <c r="PJ691" s="802"/>
      <c r="PK691" s="802"/>
      <c r="PL691" s="802"/>
      <c r="PM691" s="802"/>
      <c r="PN691" s="802"/>
      <c r="PO691" s="802"/>
      <c r="PP691" s="802"/>
      <c r="PQ691" s="802"/>
      <c r="PR691" s="802"/>
      <c r="PS691" s="802"/>
      <c r="PT691" s="802"/>
      <c r="PU691" s="802"/>
      <c r="PV691" s="802"/>
      <c r="PW691" s="802"/>
      <c r="PX691" s="802"/>
      <c r="PY691" s="802"/>
      <c r="PZ691" s="802"/>
      <c r="QA691" s="802"/>
      <c r="QB691" s="802"/>
      <c r="QC691" s="802"/>
      <c r="QD691" s="802"/>
      <c r="QE691" s="802"/>
      <c r="QF691" s="802"/>
      <c r="QG691" s="802"/>
      <c r="QH691" s="802"/>
      <c r="QI691" s="802"/>
      <c r="QJ691" s="802"/>
      <c r="QK691" s="802"/>
      <c r="QL691" s="802"/>
      <c r="QM691" s="802"/>
      <c r="QN691" s="802"/>
      <c r="QO691" s="802"/>
      <c r="QP691" s="802"/>
      <c r="QQ691" s="802"/>
      <c r="QR691" s="802"/>
      <c r="QS691" s="802"/>
      <c r="QT691" s="802"/>
      <c r="QU691" s="802"/>
      <c r="QV691" s="802"/>
      <c r="QW691" s="802"/>
      <c r="QX691" s="802"/>
      <c r="QY691" s="802"/>
      <c r="QZ691" s="802"/>
      <c r="RA691" s="802"/>
      <c r="RB691" s="802"/>
      <c r="RC691" s="802"/>
      <c r="RD691" s="802"/>
      <c r="RE691" s="802"/>
      <c r="RF691" s="802"/>
      <c r="RG691" s="802"/>
      <c r="RH691" s="802"/>
      <c r="RI691" s="802"/>
      <c r="RJ691" s="802"/>
      <c r="RK691" s="802"/>
      <c r="RL691" s="802"/>
      <c r="RM691" s="802"/>
      <c r="RN691" s="802"/>
      <c r="RO691" s="802"/>
      <c r="RP691" s="802"/>
      <c r="RQ691" s="802"/>
      <c r="RR691" s="802"/>
      <c r="RS691" s="802"/>
      <c r="RT691" s="802"/>
      <c r="RU691" s="802"/>
      <c r="RV691" s="802"/>
      <c r="RW691" s="802"/>
      <c r="RX691" s="802"/>
      <c r="RY691" s="802"/>
      <c r="RZ691" s="802"/>
      <c r="SA691" s="802"/>
      <c r="SB691" s="802"/>
      <c r="SC691" s="802"/>
      <c r="SD691" s="802"/>
      <c r="SE691" s="802"/>
      <c r="SF691" s="802"/>
      <c r="SG691" s="802"/>
      <c r="SH691" s="802"/>
      <c r="SI691" s="802"/>
      <c r="SJ691" s="802"/>
      <c r="SK691" s="802"/>
      <c r="SL691" s="802"/>
      <c r="SM691" s="802"/>
      <c r="SN691" s="802"/>
      <c r="SO691" s="802"/>
      <c r="SP691" s="802"/>
      <c r="SQ691" s="802"/>
      <c r="SR691" s="802"/>
      <c r="SS691" s="802"/>
      <c r="ST691" s="802"/>
      <c r="SU691" s="802"/>
      <c r="SV691" s="802"/>
      <c r="SW691" s="802"/>
      <c r="SX691" s="802"/>
      <c r="SY691" s="802"/>
      <c r="SZ691" s="802"/>
      <c r="TA691" s="802"/>
      <c r="TB691" s="802"/>
      <c r="TC691" s="802"/>
      <c r="TD691" s="802"/>
      <c r="TE691" s="802"/>
      <c r="TF691" s="802"/>
      <c r="TG691" s="802"/>
      <c r="TH691" s="802"/>
      <c r="TI691" s="802"/>
      <c r="TJ691" s="802"/>
      <c r="TK691" s="802"/>
      <c r="TL691" s="802"/>
      <c r="TM691" s="802"/>
      <c r="TN691" s="802"/>
      <c r="TO691" s="802"/>
      <c r="TP691" s="802"/>
      <c r="TQ691" s="802"/>
      <c r="TR691" s="802"/>
      <c r="TS691" s="802"/>
      <c r="TT691" s="802"/>
      <c r="TU691" s="802"/>
      <c r="TV691" s="802"/>
      <c r="TW691" s="802"/>
      <c r="TX691" s="802"/>
      <c r="TY691" s="802"/>
      <c r="TZ691" s="802"/>
      <c r="UA691" s="802"/>
      <c r="UB691" s="802"/>
      <c r="UC691" s="802"/>
      <c r="UD691" s="802"/>
      <c r="UE691" s="802"/>
      <c r="UF691" s="802"/>
      <c r="UG691" s="802"/>
      <c r="UH691" s="802"/>
      <c r="UI691" s="802"/>
      <c r="UJ691" s="802"/>
      <c r="UK691" s="802"/>
      <c r="UL691" s="802"/>
      <c r="UM691" s="802"/>
      <c r="UN691" s="802"/>
      <c r="UO691" s="802"/>
      <c r="UP691" s="802"/>
      <c r="UQ691" s="802"/>
      <c r="UR691" s="802"/>
      <c r="US691" s="802"/>
      <c r="UT691" s="802"/>
      <c r="UU691" s="802"/>
      <c r="UV691" s="802"/>
      <c r="UW691" s="802"/>
      <c r="UX691" s="802"/>
      <c r="UY691" s="802"/>
      <c r="UZ691" s="802"/>
      <c r="VA691" s="802"/>
      <c r="VB691" s="802"/>
      <c r="VC691" s="802"/>
      <c r="VD691" s="802"/>
      <c r="VE691" s="802"/>
      <c r="VF691" s="802"/>
      <c r="VG691" s="802"/>
      <c r="VH691" s="802"/>
      <c r="VI691" s="802"/>
      <c r="VJ691" s="802"/>
      <c r="VK691" s="802"/>
      <c r="VL691" s="802"/>
      <c r="VM691" s="802"/>
      <c r="VN691" s="802"/>
      <c r="VO691" s="802"/>
      <c r="VP691" s="802"/>
      <c r="VQ691" s="802"/>
      <c r="VR691" s="802"/>
      <c r="VS691" s="802"/>
      <c r="VT691" s="802"/>
      <c r="VU691" s="802"/>
      <c r="VV691" s="802"/>
      <c r="VW691" s="802"/>
      <c r="VX691" s="802"/>
      <c r="VY691" s="802"/>
      <c r="VZ691" s="802"/>
      <c r="WA691" s="802"/>
      <c r="WB691" s="802"/>
      <c r="WC691" s="802"/>
      <c r="WD691" s="802"/>
      <c r="WE691" s="802"/>
      <c r="WF691" s="802"/>
      <c r="WG691" s="802"/>
      <c r="WH691" s="802"/>
      <c r="WI691" s="802"/>
      <c r="WJ691" s="802"/>
      <c r="WK691" s="802"/>
      <c r="WL691" s="802"/>
      <c r="WM691" s="802"/>
      <c r="WN691" s="802"/>
      <c r="WO691" s="802"/>
      <c r="WP691" s="802"/>
      <c r="WQ691" s="802"/>
      <c r="WR691" s="802"/>
      <c r="WS691" s="802"/>
      <c r="WT691" s="802"/>
      <c r="WU691" s="802"/>
      <c r="WV691" s="802"/>
      <c r="WW691" s="802"/>
      <c r="WX691" s="802"/>
      <c r="WY691" s="802"/>
      <c r="WZ691" s="802"/>
      <c r="XA691" s="802"/>
      <c r="XB691" s="802"/>
      <c r="XC691" s="802"/>
      <c r="XD691" s="802"/>
      <c r="XE691" s="802"/>
      <c r="XF691" s="802"/>
      <c r="XG691" s="802"/>
      <c r="XH691" s="802"/>
      <c r="XI691" s="802"/>
      <c r="XJ691" s="802"/>
      <c r="XK691" s="802"/>
      <c r="XL691" s="802"/>
      <c r="XM691" s="802"/>
      <c r="XN691" s="802"/>
      <c r="XO691" s="802"/>
      <c r="XP691" s="802"/>
      <c r="XQ691" s="802"/>
      <c r="XR691" s="802"/>
      <c r="XS691" s="802"/>
      <c r="XT691" s="802"/>
      <c r="XU691" s="802"/>
      <c r="XV691" s="802"/>
      <c r="XW691" s="802"/>
      <c r="XX691" s="802"/>
      <c r="XY691" s="802"/>
      <c r="XZ691" s="802"/>
      <c r="YA691" s="802"/>
      <c r="YB691" s="802"/>
      <c r="YC691" s="802"/>
      <c r="YD691" s="802"/>
      <c r="YE691" s="802"/>
      <c r="YF691" s="802"/>
      <c r="YG691" s="802"/>
      <c r="YH691" s="802"/>
      <c r="YI691" s="802"/>
      <c r="YJ691" s="802"/>
      <c r="YK691" s="802"/>
      <c r="YL691" s="802"/>
      <c r="YM691" s="802"/>
      <c r="YN691" s="802"/>
      <c r="YO691" s="802"/>
      <c r="YP691" s="802"/>
      <c r="YQ691" s="802"/>
      <c r="YR691" s="802"/>
      <c r="YS691" s="802"/>
      <c r="YT691" s="802"/>
      <c r="YU691" s="802"/>
      <c r="YV691" s="802"/>
      <c r="YW691" s="802"/>
      <c r="YX691" s="802"/>
      <c r="YY691" s="802"/>
      <c r="YZ691" s="802"/>
      <c r="ZA691" s="802"/>
      <c r="ZB691" s="802"/>
      <c r="ZC691" s="802"/>
      <c r="ZD691" s="802"/>
      <c r="ZE691" s="802"/>
      <c r="ZF691" s="802"/>
      <c r="ZG691" s="802"/>
      <c r="ZH691" s="802"/>
      <c r="ZI691" s="802"/>
      <c r="ZJ691" s="802"/>
      <c r="ZK691" s="802"/>
      <c r="ZL691" s="802"/>
      <c r="ZM691" s="802"/>
      <c r="ZN691" s="802"/>
      <c r="ZO691" s="802"/>
      <c r="ZP691" s="802"/>
      <c r="ZQ691" s="802"/>
      <c r="ZR691" s="802"/>
      <c r="ZS691" s="802"/>
      <c r="ZT691" s="802"/>
      <c r="ZU691" s="802"/>
      <c r="ZV691" s="802"/>
      <c r="ZW691" s="802"/>
      <c r="ZX691" s="802"/>
      <c r="ZY691" s="802"/>
      <c r="ZZ691" s="802"/>
      <c r="AAA691" s="802"/>
      <c r="AAB691" s="802"/>
      <c r="AAC691" s="802"/>
      <c r="AAD691" s="802"/>
      <c r="AAE691" s="802"/>
      <c r="AAF691" s="802"/>
      <c r="AAG691" s="802"/>
      <c r="AAH691" s="802"/>
      <c r="AAI691" s="802"/>
      <c r="AAJ691" s="802"/>
      <c r="AAK691" s="802"/>
      <c r="AAL691" s="802"/>
      <c r="AAM691" s="802"/>
      <c r="AAN691" s="802"/>
      <c r="AAO691" s="802"/>
      <c r="AAP691" s="802"/>
      <c r="AAQ691" s="802"/>
      <c r="AAR691" s="802"/>
      <c r="AAS691" s="802"/>
      <c r="AAT691" s="802"/>
      <c r="AAU691" s="802"/>
      <c r="AAV691" s="802"/>
      <c r="AAW691" s="802"/>
      <c r="AAX691" s="802"/>
      <c r="AAY691" s="802"/>
      <c r="AAZ691" s="802"/>
      <c r="ABA691" s="802"/>
      <c r="ABB691" s="802"/>
      <c r="ABC691" s="802"/>
      <c r="ABD691" s="802"/>
      <c r="ABE691" s="802"/>
      <c r="ABF691" s="802"/>
      <c r="ABG691" s="802"/>
      <c r="ABH691" s="802"/>
      <c r="ABI691" s="802"/>
      <c r="ABJ691" s="802"/>
      <c r="ABK691" s="802"/>
      <c r="ABL691" s="802"/>
      <c r="ABM691" s="802"/>
      <c r="ABN691" s="802"/>
      <c r="ABO691" s="802"/>
      <c r="ABP691" s="802"/>
      <c r="ABQ691" s="802"/>
      <c r="ABR691" s="802"/>
      <c r="ABS691" s="802"/>
      <c r="ABT691" s="802"/>
      <c r="ABU691" s="802"/>
      <c r="ABV691" s="802"/>
      <c r="ABW691" s="802"/>
      <c r="ABX691" s="802"/>
      <c r="ABY691" s="802"/>
      <c r="ABZ691" s="802"/>
      <c r="ACA691" s="802"/>
      <c r="ACB691" s="802"/>
      <c r="ACC691" s="802"/>
      <c r="ACD691" s="802"/>
      <c r="ACE691" s="802"/>
      <c r="ACF691" s="802"/>
      <c r="ACG691" s="802"/>
      <c r="ACH691" s="802"/>
      <c r="ACI691" s="802"/>
      <c r="ACJ691" s="802"/>
      <c r="ACK691" s="802"/>
      <c r="ACL691" s="802"/>
      <c r="ACM691" s="802"/>
      <c r="ACN691" s="802"/>
      <c r="ACO691" s="802"/>
      <c r="ACP691" s="802"/>
      <c r="ACQ691" s="802"/>
      <c r="ACR691" s="802"/>
      <c r="ACS691" s="802"/>
      <c r="ACT691" s="802"/>
      <c r="ACU691" s="802"/>
      <c r="ACV691" s="802"/>
      <c r="ACW691" s="802"/>
      <c r="ACX691" s="802"/>
      <c r="ACY691" s="802"/>
      <c r="ACZ691" s="802"/>
      <c r="ADA691" s="802"/>
      <c r="ADB691" s="802"/>
      <c r="ADC691" s="802"/>
      <c r="ADD691" s="802"/>
      <c r="ADE691" s="802"/>
      <c r="ADF691" s="802"/>
      <c r="ADG691" s="802"/>
      <c r="ADH691" s="802"/>
      <c r="ADI691" s="802"/>
      <c r="ADJ691" s="802"/>
      <c r="ADK691" s="802"/>
      <c r="ADL691" s="802"/>
      <c r="ADM691" s="802"/>
      <c r="ADN691" s="802"/>
      <c r="ADO691" s="802"/>
      <c r="ADP691" s="802"/>
      <c r="ADQ691" s="802"/>
      <c r="ADR691" s="802"/>
      <c r="ADS691" s="802"/>
      <c r="ADT691" s="802"/>
      <c r="ADU691" s="802"/>
      <c r="ADV691" s="802"/>
      <c r="ADW691" s="802"/>
      <c r="ADX691" s="802"/>
      <c r="ADY691" s="802"/>
      <c r="ADZ691" s="802"/>
      <c r="AEA691" s="802"/>
      <c r="AEB691" s="802"/>
      <c r="AEC691" s="802"/>
      <c r="AED691" s="802"/>
      <c r="AEE691" s="802"/>
      <c r="AEF691" s="802"/>
      <c r="AEG691" s="802"/>
      <c r="AEH691" s="802"/>
      <c r="AEI691" s="802"/>
      <c r="AEJ691" s="802"/>
      <c r="AEK691" s="802"/>
      <c r="AEL691" s="802"/>
      <c r="AEM691" s="802"/>
      <c r="AEN691" s="802"/>
      <c r="AEO691" s="802"/>
      <c r="AEP691" s="802"/>
      <c r="AEQ691" s="802"/>
      <c r="AER691" s="802"/>
      <c r="AES691" s="802"/>
      <c r="AET691" s="802"/>
      <c r="AEU691" s="802"/>
      <c r="AEV691" s="802"/>
      <c r="AEW691" s="802"/>
      <c r="AEX691" s="802"/>
      <c r="AEY691" s="802"/>
      <c r="AEZ691" s="802"/>
      <c r="AFA691" s="802"/>
      <c r="AFB691" s="802"/>
      <c r="AFC691" s="802"/>
      <c r="AFD691" s="802"/>
      <c r="AFE691" s="802"/>
      <c r="AFF691" s="802"/>
      <c r="AFG691" s="802"/>
      <c r="AFH691" s="802"/>
      <c r="AFI691" s="802"/>
      <c r="AFJ691" s="802"/>
      <c r="AFK691" s="802"/>
      <c r="AFL691" s="802"/>
      <c r="AFM691" s="802"/>
      <c r="AFN691" s="802"/>
      <c r="AFO691" s="802"/>
      <c r="AFP691" s="802"/>
      <c r="AFQ691" s="802"/>
      <c r="AFR691" s="802"/>
      <c r="AFS691" s="802"/>
      <c r="AFT691" s="802"/>
      <c r="AFU691" s="802"/>
      <c r="AFV691" s="802"/>
      <c r="AFW691" s="802"/>
      <c r="AFX691" s="802"/>
      <c r="AFY691" s="802"/>
      <c r="AFZ691" s="802"/>
      <c r="AGA691" s="802"/>
      <c r="AGB691" s="802"/>
      <c r="AGC691" s="802"/>
      <c r="AGD691" s="802"/>
      <c r="AGE691" s="802"/>
      <c r="AGF691" s="802"/>
      <c r="AGG691" s="802"/>
      <c r="AGH691" s="802"/>
      <c r="AGI691" s="802"/>
      <c r="AGJ691" s="802"/>
      <c r="AGK691" s="802"/>
      <c r="AGL691" s="802"/>
      <c r="AGM691" s="802"/>
      <c r="AGN691" s="802"/>
      <c r="AGO691" s="802"/>
      <c r="AGP691" s="802"/>
      <c r="AGQ691" s="802"/>
      <c r="AGR691" s="802"/>
      <c r="AGS691" s="802"/>
      <c r="AGT691" s="802"/>
      <c r="AGU691" s="802"/>
      <c r="AGV691" s="802"/>
      <c r="AGW691" s="802"/>
      <c r="AGX691" s="802"/>
      <c r="AGY691" s="802"/>
      <c r="AGZ691" s="802"/>
      <c r="AHA691" s="802"/>
      <c r="AHB691" s="802"/>
      <c r="AHC691" s="802"/>
      <c r="AHD691" s="802"/>
      <c r="AHE691" s="802"/>
      <c r="AHF691" s="802"/>
      <c r="AHG691" s="802"/>
      <c r="AHH691" s="802"/>
      <c r="AHI691" s="802"/>
      <c r="AHJ691" s="802"/>
      <c r="AHK691" s="802"/>
      <c r="AHL691" s="802"/>
      <c r="AHM691" s="802"/>
      <c r="AHN691" s="802"/>
      <c r="AHO691" s="802"/>
      <c r="AHP691" s="802"/>
      <c r="AHQ691" s="802"/>
      <c r="AHR691" s="802"/>
      <c r="AHS691" s="802"/>
      <c r="AHT691" s="802"/>
      <c r="AHU691" s="802"/>
      <c r="AHV691" s="802"/>
      <c r="AHW691" s="802"/>
      <c r="AHX691" s="802"/>
      <c r="AHY691" s="802"/>
      <c r="AHZ691" s="802"/>
      <c r="AIA691" s="802"/>
      <c r="AIB691" s="802"/>
      <c r="AIC691" s="802"/>
      <c r="AID691" s="802"/>
      <c r="AIE691" s="802"/>
      <c r="AIF691" s="802"/>
      <c r="AIG691" s="802"/>
      <c r="AIH691" s="802"/>
      <c r="AII691" s="802"/>
      <c r="AIJ691" s="802"/>
      <c r="AIK691" s="793"/>
      <c r="AIL691" s="793"/>
      <c r="AIM691" s="793"/>
      <c r="AIN691" s="793"/>
      <c r="AIO691" s="793"/>
      <c r="AIP691" s="793"/>
      <c r="AIQ691" s="793"/>
      <c r="AIR691" s="793"/>
      <c r="AIS691" s="793"/>
      <c r="AIT691" s="793"/>
      <c r="AIU691" s="793"/>
      <c r="AIV691" s="793"/>
      <c r="AIW691" s="793"/>
      <c r="AIX691" s="793"/>
      <c r="AIY691" s="793"/>
      <c r="AIZ691" s="793"/>
      <c r="AJA691" s="793"/>
      <c r="AJB691" s="793"/>
      <c r="AJC691" s="793"/>
      <c r="AJD691" s="793"/>
      <c r="AJE691" s="793"/>
      <c r="AJF691" s="793"/>
      <c r="AJG691" s="793"/>
      <c r="AJH691" s="793"/>
      <c r="AJI691" s="793"/>
      <c r="AJJ691" s="793"/>
      <c r="AJK691" s="793"/>
      <c r="AJL691" s="793"/>
      <c r="AJM691" s="793"/>
      <c r="AJN691" s="793"/>
      <c r="AJO691" s="793"/>
      <c r="AJP691" s="793"/>
      <c r="AJQ691" s="793"/>
      <c r="AJR691" s="793"/>
      <c r="AJS691" s="793"/>
      <c r="AJT691" s="793"/>
      <c r="AJU691" s="793"/>
      <c r="AJV691" s="793"/>
      <c r="AJW691" s="793"/>
      <c r="AJX691" s="793"/>
      <c r="AJY691" s="793"/>
      <c r="AJZ691" s="793"/>
      <c r="AKA691" s="793"/>
      <c r="AKB691" s="793"/>
      <c r="AKC691" s="793"/>
      <c r="AKD691" s="793"/>
      <c r="AKE691" s="793"/>
      <c r="AKF691" s="793"/>
      <c r="AKG691" s="793"/>
      <c r="AKH691" s="793"/>
      <c r="AKI691" s="793"/>
      <c r="AKJ691" s="793"/>
      <c r="AKK691" s="793"/>
      <c r="AKL691" s="793"/>
      <c r="AKM691" s="793"/>
      <c r="AKN691" s="793"/>
      <c r="AKO691" s="793"/>
      <c r="AKP691" s="793"/>
      <c r="AKQ691" s="793"/>
      <c r="AKR691" s="793"/>
      <c r="AKS691" s="793"/>
      <c r="AKT691" s="793"/>
      <c r="AKU691" s="793"/>
      <c r="AKV691" s="793"/>
      <c r="AKW691" s="793"/>
      <c r="AKX691" s="793"/>
      <c r="AKY691" s="793"/>
      <c r="AKZ691" s="793"/>
      <c r="ALA691" s="793"/>
      <c r="ALB691" s="793"/>
      <c r="ALC691" s="793"/>
      <c r="ALD691" s="793"/>
      <c r="ALE691" s="793"/>
      <c r="ALF691" s="793"/>
      <c r="ALG691" s="793"/>
      <c r="ALH691" s="793"/>
      <c r="ALI691" s="793"/>
      <c r="ALJ691" s="793"/>
      <c r="ALK691" s="793"/>
      <c r="ALL691" s="793"/>
      <c r="ALM691" s="793"/>
      <c r="ALN691" s="793"/>
      <c r="ALO691" s="793"/>
      <c r="ALP691" s="793"/>
      <c r="ALQ691" s="793"/>
      <c r="ALR691" s="793"/>
      <c r="ALS691" s="793"/>
      <c r="ALT691" s="793"/>
      <c r="ALU691" s="793"/>
      <c r="ALV691" s="793"/>
      <c r="ALW691" s="793"/>
      <c r="ALX691" s="793"/>
      <c r="ALY691" s="793"/>
      <c r="ALZ691" s="793"/>
      <c r="AMA691" s="793"/>
      <c r="AMB691" s="793"/>
      <c r="AMC691" s="793"/>
      <c r="AMD691" s="793"/>
      <c r="AME691" s="793"/>
      <c r="AMF691" s="793"/>
      <c r="AMG691" s="793"/>
      <c r="AMH691" s="793"/>
      <c r="AMI691" s="793"/>
      <c r="AMJ691" s="793"/>
      <c r="AMK691" s="793"/>
      <c r="AML691" s="793"/>
      <c r="AMM691" s="793"/>
      <c r="AMN691" s="793"/>
      <c r="AMO691" s="793"/>
      <c r="AMP691" s="793"/>
      <c r="AMQ691" s="793"/>
      <c r="AMR691" s="793"/>
      <c r="AMS691" s="793"/>
      <c r="AMT691" s="793"/>
      <c r="AMU691" s="793"/>
      <c r="AMV691" s="793"/>
      <c r="AMW691" s="793"/>
      <c r="AMX691" s="793"/>
      <c r="AMY691" s="793"/>
      <c r="AMZ691" s="793"/>
      <c r="ANA691" s="793"/>
      <c r="ANB691" s="793"/>
      <c r="ANC691" s="793"/>
      <c r="AND691" s="793"/>
      <c r="ANE691" s="793"/>
      <c r="ANF691" s="793"/>
      <c r="ANG691" s="793"/>
      <c r="ANH691" s="793"/>
      <c r="ANI691" s="793"/>
      <c r="ANJ691" s="793"/>
      <c r="ANK691" s="793"/>
      <c r="ANL691" s="793"/>
      <c r="ANM691" s="793"/>
      <c r="ANN691" s="793"/>
      <c r="ANO691" s="793"/>
      <c r="ANP691" s="793"/>
      <c r="ANQ691" s="793"/>
      <c r="ANR691" s="793"/>
      <c r="ANS691" s="793"/>
      <c r="ANT691" s="793"/>
      <c r="ANU691" s="793"/>
      <c r="ANV691" s="793"/>
      <c r="ANW691" s="793"/>
      <c r="ANX691" s="793"/>
      <c r="ANY691" s="793"/>
      <c r="ANZ691" s="793"/>
      <c r="AOA691" s="793"/>
      <c r="AOB691" s="793"/>
      <c r="AOC691" s="793"/>
      <c r="AOD691" s="793"/>
      <c r="AOE691" s="793"/>
      <c r="AOF691" s="793"/>
      <c r="AOG691" s="793"/>
      <c r="AOH691" s="793"/>
      <c r="AOI691" s="793"/>
      <c r="AOJ691" s="793"/>
      <c r="AOK691" s="793"/>
      <c r="AOL691" s="793"/>
      <c r="AOM691" s="793"/>
      <c r="AON691" s="793"/>
      <c r="AOO691" s="793"/>
      <c r="AOP691" s="793"/>
      <c r="AOQ691" s="793"/>
      <c r="AOR691" s="793"/>
      <c r="AOS691" s="793"/>
      <c r="AOT691" s="793"/>
      <c r="AOU691" s="793"/>
      <c r="AOV691" s="793"/>
      <c r="AOW691" s="793"/>
      <c r="AOX691" s="793"/>
      <c r="AOY691" s="793"/>
      <c r="AOZ691" s="793"/>
      <c r="APA691" s="793"/>
      <c r="APB691" s="793"/>
      <c r="APC691" s="793"/>
      <c r="APD691" s="793"/>
      <c r="APE691" s="793"/>
      <c r="APF691" s="793"/>
      <c r="APG691" s="793"/>
      <c r="APH691" s="793"/>
      <c r="API691" s="793"/>
      <c r="APJ691" s="793"/>
      <c r="APK691" s="793"/>
      <c r="APL691" s="793"/>
      <c r="APM691" s="793"/>
      <c r="APN691" s="793"/>
      <c r="APO691" s="793"/>
      <c r="APP691" s="793"/>
      <c r="APQ691" s="793"/>
      <c r="APR691" s="793"/>
      <c r="APS691" s="793"/>
      <c r="APT691" s="793"/>
      <c r="APU691" s="793"/>
      <c r="APV691" s="793"/>
      <c r="APW691" s="793"/>
      <c r="APX691" s="793"/>
      <c r="APY691" s="793"/>
      <c r="APZ691" s="793"/>
      <c r="AQA691" s="793"/>
      <c r="AQB691" s="793"/>
      <c r="AQC691" s="793"/>
      <c r="AQD691" s="793"/>
      <c r="AQE691" s="802"/>
      <c r="AQF691" s="802"/>
      <c r="AQG691" s="802"/>
      <c r="AQH691" s="802"/>
      <c r="AQI691" s="802"/>
      <c r="AQJ691" s="802"/>
      <c r="AQK691" s="802"/>
      <c r="AQL691" s="802"/>
      <c r="AQM691" s="802"/>
      <c r="AQN691" s="802"/>
      <c r="AQO691" s="802"/>
      <c r="AQP691" s="802"/>
      <c r="AQQ691" s="802"/>
      <c r="AQR691" s="802"/>
      <c r="AQS691" s="802"/>
      <c r="AQT691" s="802"/>
      <c r="AQU691" s="802"/>
      <c r="AQV691" s="802"/>
      <c r="AQW691" s="802"/>
      <c r="AQX691" s="802"/>
      <c r="AQY691" s="802"/>
      <c r="AQZ691" s="802"/>
      <c r="ARA691" s="802"/>
      <c r="ARB691" s="802"/>
      <c r="ARC691" s="802"/>
      <c r="ARD691" s="802"/>
      <c r="ARE691" s="802"/>
      <c r="ARF691" s="802"/>
      <c r="ARG691" s="802"/>
      <c r="ARH691" s="802"/>
      <c r="ARI691" s="802"/>
      <c r="ARJ691" s="802"/>
      <c r="ARK691" s="802"/>
      <c r="ARL691" s="802"/>
      <c r="ARM691" s="802"/>
      <c r="ARN691" s="802"/>
      <c r="ARO691" s="802"/>
      <c r="ARP691" s="802"/>
      <c r="ARQ691" s="802"/>
      <c r="ARR691" s="802"/>
      <c r="ARS691" s="802"/>
      <c r="ART691" s="802"/>
      <c r="ARU691" s="802"/>
      <c r="ARV691" s="802"/>
      <c r="ARW691" s="802"/>
      <c r="ARX691" s="802"/>
      <c r="ARY691" s="802"/>
      <c r="ARZ691" s="802"/>
      <c r="ASA691" s="802"/>
      <c r="ASB691" s="802"/>
      <c r="ASC691" s="802"/>
      <c r="ASD691" s="802"/>
      <c r="ASE691" s="802"/>
      <c r="ASF691" s="802"/>
      <c r="ASG691" s="802"/>
      <c r="ASH691" s="802"/>
      <c r="ASI691" s="802"/>
      <c r="ASJ691" s="802"/>
      <c r="ASK691" s="802"/>
      <c r="ASL691" s="802"/>
      <c r="ASM691" s="793"/>
      <c r="ASN691" s="793"/>
      <c r="ASO691" s="793"/>
      <c r="ASP691" s="793"/>
      <c r="ASQ691" s="793"/>
      <c r="ASR691" s="793"/>
      <c r="ASS691" s="793"/>
      <c r="AST691" s="793"/>
      <c r="ASU691" s="793"/>
      <c r="ASV691" s="793"/>
      <c r="ASW691" s="793"/>
      <c r="ASX691" s="793"/>
      <c r="ASY691" s="793"/>
      <c r="ASZ691" s="793"/>
      <c r="ATA691" s="793"/>
      <c r="ATB691" s="793"/>
      <c r="ATC691" s="793"/>
      <c r="ATD691" s="793"/>
      <c r="ATE691" s="793"/>
      <c r="ATF691" s="793"/>
      <c r="ATG691" s="793"/>
      <c r="ATH691" s="793"/>
      <c r="ATI691" s="793"/>
      <c r="ATJ691" s="793"/>
      <c r="ATK691" s="793"/>
      <c r="ATL691" s="793"/>
      <c r="ATM691" s="793"/>
      <c r="ATN691" s="793"/>
      <c r="ATO691" s="793"/>
      <c r="ATP691" s="793"/>
      <c r="ATQ691" s="609"/>
      <c r="ATZ691" s="609"/>
      <c r="AUP691" s="649"/>
      <c r="AUR691" s="649"/>
      <c r="AUT691" s="649"/>
      <c r="AVI691" s="609"/>
      <c r="AZS691" s="609"/>
    </row>
    <row r="692" spans="21:1372" s="802" customFormat="1" ht="13.5">
      <c r="ATQ692" s="609"/>
      <c r="ATR692" s="609"/>
      <c r="ATS692" s="609"/>
      <c r="ATT692" s="609"/>
      <c r="ATU692" s="609"/>
      <c r="ATV692" s="609"/>
      <c r="ATW692" s="609"/>
      <c r="ATX692" s="609"/>
      <c r="ATY692" s="609"/>
      <c r="ATZ692" s="609"/>
      <c r="AUA692" s="609"/>
      <c r="AUB692" s="609"/>
      <c r="AUC692" s="609"/>
      <c r="AUD692" s="609"/>
      <c r="AUE692" s="609"/>
      <c r="AUF692" s="609"/>
      <c r="AUG692" s="609"/>
      <c r="AUH692" s="609"/>
      <c r="AUI692" s="609"/>
      <c r="AUJ692" s="609"/>
      <c r="AUK692" s="609"/>
      <c r="AUL692" s="609"/>
      <c r="AUM692" s="609"/>
      <c r="AUN692" s="609"/>
      <c r="AUO692" s="609"/>
      <c r="AUP692" s="653"/>
      <c r="AUQ692" s="609"/>
      <c r="AUR692" s="653"/>
      <c r="AUS692" s="609"/>
      <c r="AUT692" s="653"/>
      <c r="AUU692" s="609"/>
      <c r="AUV692" s="609"/>
      <c r="AUW692" s="609"/>
      <c r="AUX692" s="609"/>
      <c r="AUY692" s="609"/>
      <c r="AUZ692" s="609"/>
      <c r="AVA692" s="609"/>
      <c r="AVB692" s="609"/>
      <c r="AVC692" s="609"/>
      <c r="AVD692" s="609"/>
      <c r="AVE692" s="609"/>
      <c r="AVF692" s="609"/>
      <c r="AVG692" s="609"/>
      <c r="AVH692" s="609"/>
      <c r="AVI692" s="609"/>
      <c r="AVJ692" s="609"/>
      <c r="AVK692" s="609"/>
      <c r="AVL692" s="609"/>
      <c r="AVM692" s="609"/>
      <c r="AVN692" s="609"/>
      <c r="AVO692" s="609"/>
      <c r="AVP692" s="609"/>
      <c r="AVQ692" s="609"/>
      <c r="AVR692" s="609"/>
      <c r="AVS692" s="609"/>
      <c r="AVT692" s="609"/>
      <c r="AVU692" s="609"/>
      <c r="AVV692" s="609"/>
      <c r="AVW692" s="609"/>
      <c r="AVX692" s="609"/>
      <c r="AVY692" s="609"/>
      <c r="AVZ692" s="609"/>
      <c r="AWA692" s="609"/>
      <c r="AWB692" s="609"/>
      <c r="AWC692" s="609"/>
      <c r="AWD692" s="609"/>
      <c r="AWE692" s="609"/>
      <c r="AWF692" s="609"/>
      <c r="AWG692" s="609"/>
      <c r="AWH692" s="609"/>
      <c r="AWI692" s="609"/>
      <c r="AWJ692" s="609"/>
      <c r="AWK692" s="609"/>
      <c r="AWL692" s="609"/>
      <c r="AWM692" s="609"/>
      <c r="AWN692" s="609"/>
      <c r="AWO692" s="609"/>
      <c r="AWP692" s="609"/>
      <c r="AWQ692" s="609"/>
      <c r="AWR692" s="609"/>
      <c r="AWS692" s="609"/>
      <c r="AWT692" s="609"/>
      <c r="AWU692" s="609"/>
      <c r="AWV692" s="609"/>
      <c r="AWW692" s="609"/>
      <c r="AWX692" s="609"/>
      <c r="AWY692" s="609"/>
      <c r="AWZ692" s="609"/>
      <c r="AXA692" s="609"/>
      <c r="AXB692" s="609"/>
      <c r="AXC692" s="609"/>
      <c r="AXD692" s="609"/>
      <c r="AXE692" s="609"/>
      <c r="AXF692" s="609"/>
      <c r="AXG692" s="609"/>
      <c r="AXH692" s="609"/>
      <c r="AXI692" s="609"/>
      <c r="AXJ692" s="609"/>
      <c r="AXK692" s="609"/>
      <c r="AXL692" s="609"/>
      <c r="AXM692" s="609"/>
      <c r="AXN692" s="609"/>
      <c r="AXO692" s="609"/>
      <c r="AXP692" s="609"/>
      <c r="AXQ692" s="609"/>
      <c r="AXR692" s="609"/>
      <c r="AXS692" s="609"/>
      <c r="AXT692" s="609"/>
      <c r="AXU692" s="609"/>
      <c r="AXV692" s="609"/>
      <c r="AXW692" s="609"/>
      <c r="AXX692" s="609"/>
      <c r="AXY692" s="609"/>
      <c r="AXZ692" s="609"/>
      <c r="AYA692" s="609"/>
      <c r="AYB692" s="609"/>
      <c r="AYC692" s="609"/>
      <c r="AYD692" s="609"/>
      <c r="AYE692" s="609"/>
      <c r="AYF692" s="609"/>
      <c r="AYG692" s="609"/>
      <c r="AYH692" s="609"/>
      <c r="AYI692" s="609"/>
      <c r="AYJ692" s="609"/>
      <c r="AYK692" s="609"/>
      <c r="AYL692" s="609"/>
      <c r="AYM692" s="609"/>
      <c r="AYN692" s="609"/>
      <c r="AYO692" s="609"/>
      <c r="AYP692" s="609"/>
      <c r="AYQ692" s="609"/>
      <c r="AYR692" s="609"/>
      <c r="AYS692" s="609"/>
      <c r="AYT692" s="609"/>
      <c r="AYU692" s="609"/>
      <c r="AYV692" s="609"/>
      <c r="AYW692" s="609"/>
      <c r="AYX692" s="609"/>
      <c r="AYY692" s="609"/>
      <c r="AYZ692" s="609"/>
      <c r="AZA692" s="609"/>
      <c r="AZB692" s="609"/>
      <c r="AZC692" s="609"/>
      <c r="AZD692" s="609"/>
      <c r="AZE692" s="609"/>
      <c r="AZF692" s="609"/>
      <c r="AZG692" s="609"/>
      <c r="AZH692" s="609"/>
      <c r="AZI692" s="609"/>
      <c r="AZJ692" s="609"/>
      <c r="AZK692" s="609"/>
      <c r="AZL692" s="609"/>
      <c r="AZM692" s="609"/>
      <c r="AZN692" s="609"/>
      <c r="AZO692" s="609"/>
      <c r="AZP692" s="609"/>
      <c r="AZQ692" s="609"/>
      <c r="AZR692" s="609"/>
      <c r="AZS692" s="609"/>
    </row>
    <row r="693" spans="21:1372" s="701" customFormat="1" ht="9" customHeight="1">
      <c r="ATQ693" s="665"/>
      <c r="ATZ693" s="665"/>
      <c r="AUP693" s="702"/>
      <c r="AUR693" s="702"/>
      <c r="AUT693" s="702"/>
      <c r="AVI693" s="665"/>
      <c r="AVM693" s="703"/>
      <c r="AVN693" s="704"/>
      <c r="AVO693" s="704"/>
      <c r="AVP693" s="704"/>
      <c r="AVQ693" s="704"/>
      <c r="AVR693" s="704"/>
      <c r="AVS693" s="704"/>
      <c r="AVT693" s="704"/>
      <c r="AVU693" s="704"/>
      <c r="AVV693" s="704"/>
      <c r="AVW693" s="704"/>
      <c r="AVX693" s="704"/>
      <c r="AVY693" s="704"/>
      <c r="AVZ693" s="704"/>
      <c r="AWA693" s="704"/>
      <c r="AWB693" s="704"/>
      <c r="AWC693" s="704"/>
      <c r="AWD693" s="704"/>
      <c r="AWE693" s="704"/>
      <c r="AWF693" s="704"/>
      <c r="AWG693" s="704"/>
      <c r="AWH693" s="704"/>
      <c r="AWI693" s="704"/>
      <c r="AWJ693" s="704"/>
      <c r="AWK693" s="704"/>
      <c r="AWL693" s="704"/>
      <c r="AWM693" s="704"/>
      <c r="AWN693" s="705"/>
      <c r="AWO693" s="704"/>
      <c r="AWP693" s="704"/>
      <c r="AWQ693" s="704"/>
      <c r="AWR693" s="704"/>
      <c r="AWS693" s="704"/>
      <c r="AWT693" s="706"/>
      <c r="AWU693" s="707"/>
      <c r="AWY693" s="703"/>
      <c r="AWZ693" s="704"/>
      <c r="AXA693" s="704"/>
      <c r="AXB693" s="704"/>
      <c r="AXC693" s="704"/>
      <c r="AXD693" s="704"/>
      <c r="AXE693" s="704"/>
      <c r="AXF693" s="704"/>
      <c r="AXG693" s="704"/>
      <c r="AXH693" s="704"/>
      <c r="AXI693" s="704"/>
      <c r="AXJ693" s="704"/>
      <c r="AXK693" s="704"/>
      <c r="AXL693" s="704"/>
      <c r="AXM693" s="704"/>
      <c r="AXN693" s="704"/>
      <c r="AXO693" s="704"/>
      <c r="AXP693" s="704"/>
      <c r="AXQ693" s="704"/>
      <c r="AXR693" s="704"/>
      <c r="AXS693" s="704"/>
      <c r="AXT693" s="704"/>
      <c r="AXU693" s="704"/>
      <c r="AXV693" s="704"/>
      <c r="AXW693" s="704"/>
      <c r="AXX693" s="704"/>
      <c r="AXY693" s="704"/>
      <c r="AXZ693" s="705"/>
      <c r="AYA693" s="704"/>
      <c r="AYB693" s="704"/>
      <c r="AYC693" s="704"/>
      <c r="AYD693" s="704"/>
      <c r="AYE693" s="704"/>
      <c r="AYF693" s="708"/>
      <c r="AYG693" s="707"/>
      <c r="AYK693" s="703"/>
      <c r="AYL693" s="704"/>
      <c r="AYM693" s="704"/>
      <c r="AYN693" s="704"/>
      <c r="AYO693" s="704"/>
      <c r="AYP693" s="704"/>
      <c r="AYQ693" s="704"/>
      <c r="AYR693" s="704"/>
      <c r="AYS693" s="704"/>
      <c r="AYT693" s="704"/>
      <c r="AYU693" s="704"/>
      <c r="AYV693" s="704"/>
      <c r="AYW693" s="704"/>
      <c r="AYX693" s="704"/>
      <c r="AYY693" s="704"/>
      <c r="AYZ693" s="704"/>
      <c r="AZA693" s="704"/>
      <c r="AZB693" s="704"/>
      <c r="AZC693" s="704"/>
      <c r="AZD693" s="704"/>
      <c r="AZE693" s="704"/>
      <c r="AZF693" s="704"/>
      <c r="AZG693" s="704"/>
      <c r="AZH693" s="704"/>
      <c r="AZI693" s="704"/>
      <c r="AZJ693" s="704"/>
      <c r="AZK693" s="704"/>
      <c r="AZL693" s="705"/>
      <c r="AZM693" s="704"/>
      <c r="AZN693" s="704"/>
      <c r="AZO693" s="704"/>
      <c r="AZP693" s="704"/>
      <c r="AZQ693" s="707"/>
      <c r="AZS693" s="665"/>
    </row>
    <row r="694" spans="21:1372" ht="14.25" customHeight="1">
      <c r="ATQ694" s="665"/>
      <c r="ATR694" s="663"/>
      <c r="ATS694" s="663"/>
      <c r="ATT694" s="663"/>
      <c r="ATU694" s="663"/>
      <c r="ATV694" s="663"/>
      <c r="ATW694" s="663"/>
      <c r="ATX694" s="663"/>
      <c r="ATY694" s="663"/>
      <c r="ATZ694" s="665"/>
      <c r="AUA694" s="663"/>
      <c r="AUB694" s="663"/>
      <c r="AUC694" s="663"/>
      <c r="AUD694" s="663"/>
      <c r="AUE694" s="663"/>
      <c r="AUF694" s="663"/>
      <c r="AUG694" s="663"/>
      <c r="AUH694" s="663"/>
      <c r="AUI694" s="663"/>
      <c r="AUJ694" s="663"/>
      <c r="AUK694" s="663"/>
      <c r="AUL694" s="663"/>
      <c r="AUM694" s="663"/>
      <c r="AUN694" s="663"/>
      <c r="AUO694" s="663"/>
      <c r="AUP694" s="666"/>
      <c r="AUQ694" s="663"/>
      <c r="AUR694" s="666"/>
      <c r="AUS694" s="663"/>
      <c r="AUT694" s="666"/>
      <c r="AUU694" s="663"/>
      <c r="AUV694" s="663"/>
      <c r="AUW694" s="663"/>
      <c r="AUX694" s="663"/>
      <c r="AUY694" s="663"/>
      <c r="AUZ694" s="663"/>
      <c r="AVA694" s="663"/>
      <c r="AVB694" s="663"/>
      <c r="AVC694" s="663"/>
      <c r="AVD694" s="663"/>
      <c r="AVE694" s="663"/>
      <c r="AVF694" s="663"/>
      <c r="AVG694" s="663"/>
      <c r="AVH694" s="663"/>
      <c r="AVI694" s="665"/>
      <c r="AVJ694" s="663"/>
      <c r="AVK694" s="1086" t="s">
        <v>113</v>
      </c>
      <c r="AVL694" s="1087"/>
      <c r="AVM694" s="1087"/>
      <c r="AVN694" s="1087"/>
      <c r="AVO694" s="1087"/>
      <c r="AVP694" s="1088"/>
      <c r="AVQ694" s="83"/>
      <c r="AVR694" s="83"/>
      <c r="AVS694" s="83"/>
      <c r="AVT694" s="83"/>
      <c r="AVU694" s="663"/>
      <c r="AVV694" s="663"/>
      <c r="AVW694" s="663"/>
      <c r="AVX694" s="663"/>
      <c r="AVY694" s="663"/>
      <c r="AVZ694" s="663"/>
      <c r="AWA694" s="663"/>
      <c r="AWB694" s="663"/>
      <c r="AWC694" s="663"/>
      <c r="AWD694" s="663"/>
      <c r="AWE694" s="663"/>
      <c r="AWF694" s="663"/>
      <c r="AWG694" s="663"/>
      <c r="AWH694" s="83"/>
      <c r="AWI694" s="83"/>
      <c r="AWJ694" s="83"/>
      <c r="AWK694" s="83"/>
      <c r="AWL694" s="83"/>
      <c r="AWM694" s="83"/>
      <c r="AWN694" s="83"/>
      <c r="AWO694" s="83"/>
      <c r="AWP694" s="83"/>
      <c r="AWQ694" s="83"/>
      <c r="AWR694" s="83"/>
      <c r="AWS694" s="663"/>
      <c r="AWT694" s="709"/>
      <c r="AWU694" s="710"/>
      <c r="AWV694" s="663"/>
      <c r="AWW694" s="1086" t="s">
        <v>113</v>
      </c>
      <c r="AWX694" s="1087"/>
      <c r="AWY694" s="1087"/>
      <c r="AWZ694" s="1087"/>
      <c r="AXA694" s="1087"/>
      <c r="AXB694" s="1088"/>
      <c r="AXC694" s="83"/>
      <c r="AXD694" s="83"/>
      <c r="AXE694" s="83"/>
      <c r="AXF694" s="83"/>
      <c r="AXG694" s="663"/>
      <c r="AXH694" s="663"/>
      <c r="AXI694" s="663"/>
      <c r="AXJ694" s="663"/>
      <c r="AXK694" s="663"/>
      <c r="AXL694" s="663"/>
      <c r="AXM694" s="663"/>
      <c r="AXN694" s="663"/>
      <c r="AXO694" s="663"/>
      <c r="AXP694" s="663"/>
      <c r="AXQ694" s="663"/>
      <c r="AXR694" s="663"/>
      <c r="AXS694" s="663"/>
      <c r="AXT694" s="83"/>
      <c r="AXU694" s="83"/>
      <c r="AXV694" s="83"/>
      <c r="AXW694" s="83"/>
      <c r="AXX694" s="83"/>
      <c r="AXY694" s="83"/>
      <c r="AXZ694" s="83"/>
      <c r="AYA694" s="83"/>
      <c r="AYB694" s="83"/>
      <c r="AYC694" s="83"/>
      <c r="AYD694" s="83"/>
      <c r="AYE694" s="663"/>
      <c r="AYF694" s="709"/>
      <c r="AYG694" s="663"/>
      <c r="AYH694" s="663"/>
      <c r="AYI694" s="1086" t="s">
        <v>113</v>
      </c>
      <c r="AYJ694" s="1087"/>
      <c r="AYK694" s="1087"/>
      <c r="AYL694" s="1087"/>
      <c r="AYM694" s="1087"/>
      <c r="AYN694" s="1088"/>
      <c r="AYO694" s="83"/>
      <c r="AYP694" s="83"/>
      <c r="AYQ694" s="83"/>
      <c r="AYR694" s="83"/>
      <c r="AYS694" s="663"/>
      <c r="AYT694" s="663"/>
      <c r="AYU694" s="663"/>
      <c r="AYV694" s="663"/>
      <c r="AYW694" s="663"/>
      <c r="AYX694" s="663"/>
      <c r="AYY694" s="663"/>
      <c r="AYZ694" s="663"/>
      <c r="AZA694" s="663"/>
      <c r="AZB694" s="663"/>
      <c r="AZC694" s="663"/>
      <c r="AZD694" s="663"/>
      <c r="AZE694" s="663"/>
      <c r="AZF694" s="83"/>
      <c r="AZG694" s="83"/>
      <c r="AZH694" s="83"/>
      <c r="AZI694" s="83"/>
      <c r="AZJ694" s="83"/>
      <c r="AZK694" s="83"/>
      <c r="AZL694" s="1076" t="s">
        <v>208</v>
      </c>
      <c r="AZM694" s="1077"/>
      <c r="AZN694" s="1077"/>
      <c r="AZO694" s="1077"/>
      <c r="AZP694" s="1077"/>
      <c r="AZQ694" s="710"/>
      <c r="AZR694" s="663"/>
      <c r="AZS694" s="665"/>
      <c r="AZT694" s="663"/>
    </row>
    <row r="695" spans="21:1372" ht="6" customHeight="1">
      <c r="ATQ695" s="665"/>
      <c r="ATR695" s="663"/>
      <c r="ATS695" s="663"/>
      <c r="ATT695" s="663"/>
      <c r="ATU695" s="663"/>
      <c r="ATV695" s="663"/>
      <c r="ATW695" s="663"/>
      <c r="ATX695" s="663"/>
      <c r="ATY695" s="663"/>
      <c r="ATZ695" s="665"/>
      <c r="AUA695" s="663"/>
      <c r="AUB695" s="663"/>
      <c r="AUC695" s="663"/>
      <c r="AUD695" s="663"/>
      <c r="AUE695" s="663"/>
      <c r="AUF695" s="663"/>
      <c r="AUG695" s="663"/>
      <c r="AUH695" s="663"/>
      <c r="AUI695" s="663"/>
      <c r="AUJ695" s="663"/>
      <c r="AUK695" s="663"/>
      <c r="AUL695" s="663"/>
      <c r="AUM695" s="663"/>
      <c r="AUN695" s="663"/>
      <c r="AUO695" s="663"/>
      <c r="AUP695" s="666"/>
      <c r="AUQ695" s="663"/>
      <c r="AUR695" s="666"/>
      <c r="AUS695" s="663"/>
      <c r="AUT695" s="666"/>
      <c r="AUU695" s="663"/>
      <c r="AUV695" s="663"/>
      <c r="AUW695" s="663"/>
      <c r="AUX695" s="663"/>
      <c r="AUY695" s="663"/>
      <c r="AUZ695" s="663"/>
      <c r="AVA695" s="663"/>
      <c r="AVB695" s="663"/>
      <c r="AVC695" s="663"/>
      <c r="AVD695" s="663"/>
      <c r="AVE695" s="663"/>
      <c r="AVF695" s="663"/>
      <c r="AVG695" s="663"/>
      <c r="AVH695" s="663"/>
      <c r="AVI695" s="665"/>
      <c r="AVJ695" s="663"/>
      <c r="AVK695" s="711"/>
      <c r="AVL695" s="712"/>
      <c r="AVM695" s="712"/>
      <c r="AVN695" s="712"/>
      <c r="AVO695" s="712"/>
      <c r="AVP695" s="713"/>
      <c r="AVQ695" s="83"/>
      <c r="AVR695" s="83"/>
      <c r="AVS695" s="83"/>
      <c r="AVT695" s="83"/>
      <c r="AVU695" s="663"/>
      <c r="AVV695" s="663"/>
      <c r="AVW695" s="663"/>
      <c r="AVX695" s="663"/>
      <c r="AVY695" s="663"/>
      <c r="AVZ695" s="663"/>
      <c r="AWA695" s="663"/>
      <c r="AWB695" s="663"/>
      <c r="AWC695" s="663"/>
      <c r="AWD695" s="663"/>
      <c r="AWE695" s="663"/>
      <c r="AWF695" s="663"/>
      <c r="AWG695" s="663"/>
      <c r="AWH695" s="83"/>
      <c r="AWI695" s="83"/>
      <c r="AWJ695" s="83"/>
      <c r="AWK695" s="83"/>
      <c r="AWL695" s="83"/>
      <c r="AWM695" s="83"/>
      <c r="AWN695" s="83"/>
      <c r="AWO695" s="83"/>
      <c r="AWP695" s="83"/>
      <c r="AWQ695" s="83"/>
      <c r="AWR695" s="83"/>
      <c r="AWS695" s="663"/>
      <c r="AWT695" s="709"/>
      <c r="AWU695" s="710"/>
      <c r="AWV695" s="663"/>
      <c r="AWW695" s="711"/>
      <c r="AWX695" s="712"/>
      <c r="AWY695" s="712"/>
      <c r="AWZ695" s="712"/>
      <c r="AXA695" s="712"/>
      <c r="AXB695" s="713"/>
      <c r="AXC695" s="83"/>
      <c r="AXD695" s="83"/>
      <c r="AXE695" s="83"/>
      <c r="AXF695" s="83"/>
      <c r="AXG695" s="663"/>
      <c r="AXH695" s="663"/>
      <c r="AXI695" s="663"/>
      <c r="AXJ695" s="663"/>
      <c r="AXK695" s="663"/>
      <c r="AXL695" s="663"/>
      <c r="AXM695" s="663"/>
      <c r="AXN695" s="663"/>
      <c r="AXO695" s="663"/>
      <c r="AXP695" s="663"/>
      <c r="AXQ695" s="663"/>
      <c r="AXR695" s="663"/>
      <c r="AXS695" s="663"/>
      <c r="AXT695" s="83"/>
      <c r="AXU695" s="83"/>
      <c r="AXV695" s="83"/>
      <c r="AXW695" s="83"/>
      <c r="AXX695" s="83"/>
      <c r="AXY695" s="83"/>
      <c r="AXZ695" s="83"/>
      <c r="AYA695" s="83"/>
      <c r="AYB695" s="83"/>
      <c r="AYC695" s="83"/>
      <c r="AYD695" s="83"/>
      <c r="AYE695" s="663"/>
      <c r="AYF695" s="709"/>
      <c r="AYG695" s="663"/>
      <c r="AYH695" s="663"/>
      <c r="AYI695" s="711"/>
      <c r="AYJ695" s="712"/>
      <c r="AYK695" s="712"/>
      <c r="AYL695" s="712"/>
      <c r="AYM695" s="712"/>
      <c r="AYN695" s="713"/>
      <c r="AYO695" s="83"/>
      <c r="AYP695" s="83"/>
      <c r="AYQ695" s="83"/>
      <c r="AYR695" s="83"/>
      <c r="AYS695" s="663"/>
      <c r="AYT695" s="663"/>
      <c r="AYU695" s="663"/>
      <c r="AYV695" s="663"/>
      <c r="AYW695" s="663"/>
      <c r="AYX695" s="663"/>
      <c r="AYY695" s="663"/>
      <c r="AYZ695" s="663"/>
      <c r="AZA695" s="663"/>
      <c r="AZB695" s="663"/>
      <c r="AZC695" s="663"/>
      <c r="AZD695" s="663"/>
      <c r="AZE695" s="663"/>
      <c r="AZF695" s="83"/>
      <c r="AZG695" s="83"/>
      <c r="AZH695" s="83"/>
      <c r="AZI695" s="83"/>
      <c r="AZJ695" s="83"/>
      <c r="AZK695" s="83"/>
      <c r="AZL695" s="83"/>
      <c r="AZM695" s="83"/>
      <c r="AZN695" s="83"/>
      <c r="AZO695" s="83"/>
      <c r="AZP695" s="83"/>
      <c r="AZQ695" s="710"/>
      <c r="AZR695" s="663"/>
      <c r="AZS695" s="665"/>
      <c r="AZT695" s="663"/>
    </row>
    <row r="696" spans="21:1372" ht="9.75" customHeight="1">
      <c r="ATQ696" s="665"/>
      <c r="ATR696" s="663"/>
      <c r="ATS696" s="663"/>
      <c r="ATT696" s="663"/>
      <c r="ATU696" s="663"/>
      <c r="ATV696" s="663"/>
      <c r="ATW696" s="663"/>
      <c r="ATX696" s="663"/>
      <c r="ATY696" s="663"/>
      <c r="ATZ696" s="665"/>
      <c r="AUA696" s="663"/>
      <c r="AUB696" s="663"/>
      <c r="AUC696" s="663"/>
      <c r="AUD696" s="663"/>
      <c r="AUE696" s="663"/>
      <c r="AUF696" s="663"/>
      <c r="AUG696" s="663"/>
      <c r="AUH696" s="663"/>
      <c r="AUI696" s="663"/>
      <c r="AUJ696" s="663"/>
      <c r="AUK696" s="663"/>
      <c r="AUL696" s="663"/>
      <c r="AUM696" s="663"/>
      <c r="AUN696" s="663"/>
      <c r="AUO696" s="663"/>
      <c r="AUP696" s="666"/>
      <c r="AUQ696" s="663"/>
      <c r="AUR696" s="666"/>
      <c r="AUS696" s="663"/>
      <c r="AUT696" s="666"/>
      <c r="AUU696" s="663"/>
      <c r="AUV696" s="663"/>
      <c r="AUW696" s="663"/>
      <c r="AUX696" s="663"/>
      <c r="AUY696" s="663"/>
      <c r="AUZ696" s="663"/>
      <c r="AVA696" s="663"/>
      <c r="AVB696" s="663"/>
      <c r="AVC696" s="663"/>
      <c r="AVD696" s="663"/>
      <c r="AVE696" s="663"/>
      <c r="AVF696" s="663"/>
      <c r="AVG696" s="663"/>
      <c r="AVH696" s="663"/>
      <c r="AVI696" s="665"/>
      <c r="AVJ696" s="663"/>
      <c r="AVK696" s="714">
        <v>2</v>
      </c>
      <c r="AVL696" s="714">
        <v>8</v>
      </c>
      <c r="AVM696" s="714">
        <v>2</v>
      </c>
      <c r="AVN696" s="714">
        <v>0</v>
      </c>
      <c r="AVO696" s="714">
        <v>2</v>
      </c>
      <c r="AVP696" s="714">
        <v>2</v>
      </c>
      <c r="AVQ696" s="83"/>
      <c r="AVR696" s="83"/>
      <c r="AVS696" s="83"/>
      <c r="AVT696" s="83"/>
      <c r="AVU696" s="663"/>
      <c r="AVV696" s="663"/>
      <c r="AVW696"/>
      <c r="AVX696"/>
      <c r="AVY696"/>
      <c r="AVZ696"/>
      <c r="AWA696"/>
      <c r="AWB696"/>
      <c r="AWC696"/>
      <c r="AWD696"/>
      <c r="AWE696"/>
      <c r="AWF696"/>
      <c r="AWG696" s="663"/>
      <c r="AWH696" s="663"/>
      <c r="AWI696" s="663"/>
      <c r="AWJ696" s="663"/>
      <c r="AWK696" s="663"/>
      <c r="AWL696" s="663"/>
      <c r="AWM696" s="663"/>
      <c r="AWN696" s="663"/>
      <c r="AWO696" s="663"/>
      <c r="AWP696" s="663"/>
      <c r="AWQ696" s="663"/>
      <c r="AWR696" s="663"/>
      <c r="AWS696" s="663"/>
      <c r="AWT696" s="709"/>
      <c r="AWU696" s="710"/>
      <c r="AWV696" s="663"/>
      <c r="AWW696" s="714">
        <v>2</v>
      </c>
      <c r="AWX696" s="714">
        <v>8</v>
      </c>
      <c r="AWY696" s="714">
        <v>2</v>
      </c>
      <c r="AWZ696" s="714">
        <v>0</v>
      </c>
      <c r="AXA696" s="714">
        <v>2</v>
      </c>
      <c r="AXB696" s="714">
        <v>2</v>
      </c>
      <c r="AXC696" s="83"/>
      <c r="AXD696" s="83"/>
      <c r="AXE696" s="83"/>
      <c r="AXF696" s="83"/>
      <c r="AXG696" s="663"/>
      <c r="AXH696" s="663"/>
      <c r="AXI696" s="663"/>
      <c r="AXJ696" s="663"/>
      <c r="AXK696" s="663"/>
      <c r="AXL696" s="663"/>
      <c r="AXM696" s="663"/>
      <c r="AXN696" s="663"/>
      <c r="AXO696" s="663"/>
      <c r="AXP696" s="663"/>
      <c r="AXQ696" s="663"/>
      <c r="AXR696" s="663"/>
      <c r="AXS696" s="663"/>
      <c r="AXT696" s="663"/>
      <c r="AXU696" s="663"/>
      <c r="AXV696" s="663"/>
      <c r="AXW696" s="663"/>
      <c r="AXX696" s="663"/>
      <c r="AXY696" s="663"/>
      <c r="AXZ696" s="663"/>
      <c r="AYA696" s="663"/>
      <c r="AYB696" s="663"/>
      <c r="AYC696" s="663"/>
      <c r="AYD696" s="663"/>
      <c r="AYE696" s="663"/>
      <c r="AYF696" s="709"/>
      <c r="AYG696" s="710"/>
      <c r="AYH696" s="663"/>
      <c r="AYI696" s="714">
        <v>2</v>
      </c>
      <c r="AYJ696" s="714">
        <v>8</v>
      </c>
      <c r="AYK696" s="714">
        <v>2</v>
      </c>
      <c r="AYL696" s="714">
        <v>0</v>
      </c>
      <c r="AYM696" s="714">
        <v>2</v>
      </c>
      <c r="AYN696" s="714">
        <v>2</v>
      </c>
      <c r="AYO696" s="83"/>
      <c r="AYP696" s="83"/>
      <c r="AYQ696" s="83"/>
      <c r="AYR696" s="83"/>
      <c r="AYS696" s="663"/>
      <c r="AYT696" s="663"/>
      <c r="AYU696" s="663"/>
      <c r="AYV696" s="663"/>
      <c r="AYW696" s="663"/>
      <c r="AYX696" s="663"/>
      <c r="AYY696" s="663"/>
      <c r="AYZ696" s="663"/>
      <c r="AZA696" s="663"/>
      <c r="AZB696" s="663"/>
      <c r="AZC696" s="663"/>
      <c r="AZD696" s="663"/>
      <c r="AZE696" s="663"/>
      <c r="AZF696" s="663"/>
      <c r="AZG696" s="663"/>
      <c r="AZH696" s="663"/>
      <c r="AZI696" s="663"/>
      <c r="AZJ696" s="663"/>
      <c r="AZK696" s="663"/>
      <c r="AZL696" s="663"/>
      <c r="AZM696" s="663"/>
      <c r="AZN696" s="663"/>
      <c r="AZO696" s="663"/>
      <c r="AZP696" s="663"/>
      <c r="AZQ696" s="710"/>
      <c r="AZR696" s="663"/>
      <c r="AZS696" s="665"/>
      <c r="AZT696" s="663"/>
    </row>
    <row r="697" spans="21:1372" ht="9.75" customHeight="1">
      <c r="ATQ697" s="665"/>
      <c r="ATR697" s="663"/>
      <c r="ATS697" s="663"/>
      <c r="ATT697" s="663"/>
      <c r="ATU697" s="663"/>
      <c r="ATV697" s="663"/>
      <c r="ATW697" s="663"/>
      <c r="ATX697" s="663"/>
      <c r="ATY697" s="663"/>
      <c r="ATZ697" s="665"/>
      <c r="AUA697" s="663"/>
      <c r="AUB697" s="663"/>
      <c r="AUC697" s="663"/>
      <c r="AUD697" s="663"/>
      <c r="AUE697" s="663"/>
      <c r="AUF697" s="663"/>
      <c r="AUG697" s="663"/>
      <c r="AUH697" s="663"/>
      <c r="AUI697" s="663"/>
      <c r="AUJ697" s="663"/>
      <c r="AUK697" s="663"/>
      <c r="AUL697" s="663"/>
      <c r="AUM697" s="663"/>
      <c r="AUN697" s="663"/>
      <c r="AUO697" s="663"/>
      <c r="AUP697" s="666"/>
      <c r="AUQ697" s="663"/>
      <c r="AUR697" s="666"/>
      <c r="AUS697" s="663"/>
      <c r="AUT697" s="666"/>
      <c r="AUU697" s="663"/>
      <c r="AUV697" s="663"/>
      <c r="AUW697" s="663"/>
      <c r="AUX697" s="663"/>
      <c r="AUY697" s="663"/>
      <c r="AUZ697" s="663"/>
      <c r="AVA697" s="663"/>
      <c r="AVB697" s="663"/>
      <c r="AVC697" s="663"/>
      <c r="AVD697" s="663"/>
      <c r="AVE697" s="663"/>
      <c r="AVF697" s="663"/>
      <c r="AVG697" s="663"/>
      <c r="AVH697" s="663"/>
      <c r="AVI697" s="665"/>
      <c r="AVJ697" s="663"/>
      <c r="AVK697" s="964" t="s">
        <v>114</v>
      </c>
      <c r="AVL697" s="965"/>
      <c r="AVM697" s="965"/>
      <c r="AVN697" s="965"/>
      <c r="AVO697" s="965"/>
      <c r="AVP697" s="966"/>
      <c r="AVQ697" s="828"/>
      <c r="AVR697" s="828"/>
      <c r="AVS697" s="834"/>
      <c r="AVT697" s="834"/>
      <c r="AVU697" s="828"/>
      <c r="AVV697" s="828"/>
      <c r="AVW697" s="828"/>
      <c r="AVX697" s="828"/>
      <c r="AVY697" s="828"/>
      <c r="AVZ697" s="828"/>
      <c r="AWA697" s="828"/>
      <c r="AWB697" s="828"/>
      <c r="AWC697" s="828"/>
      <c r="AWD697" s="828"/>
      <c r="AWE697" s="828"/>
      <c r="AWF697" s="828"/>
      <c r="AWG697" s="828"/>
      <c r="AWH697" s="828"/>
      <c r="AWI697" s="840"/>
      <c r="AWJ697" s="828"/>
      <c r="AWK697" s="828"/>
      <c r="AWL697" s="828"/>
      <c r="AWM697" s="828"/>
      <c r="AWN697" s="828"/>
      <c r="AWO697" s="828"/>
      <c r="AWP697" s="828"/>
      <c r="AWQ697" s="828"/>
      <c r="AWR697" s="828"/>
      <c r="AWS697" s="663"/>
      <c r="AWT697" s="709"/>
      <c r="AWU697" s="710"/>
      <c r="AWV697" s="663"/>
      <c r="AWW697" s="964" t="s">
        <v>114</v>
      </c>
      <c r="AWX697" s="965"/>
      <c r="AWY697" s="965"/>
      <c r="AWZ697" s="965"/>
      <c r="AXA697" s="965"/>
      <c r="AXB697" s="966"/>
      <c r="AXC697" s="828"/>
      <c r="AXD697" s="828"/>
      <c r="AXE697" s="834"/>
      <c r="AXF697" s="834"/>
      <c r="AXG697" s="828"/>
      <c r="AXH697" s="828"/>
      <c r="AXI697" s="828"/>
      <c r="AXJ697" s="828"/>
      <c r="AXK697" s="828"/>
      <c r="AXL697" s="828"/>
      <c r="AXM697" s="828"/>
      <c r="AXN697" s="828"/>
      <c r="AXO697" s="828"/>
      <c r="AXP697" s="828"/>
      <c r="AXQ697" s="828"/>
      <c r="AXR697" s="828"/>
      <c r="AXS697" s="828"/>
      <c r="AXT697" s="840"/>
      <c r="AXU697" s="828"/>
      <c r="AXV697" s="828"/>
      <c r="AXW697" s="828"/>
      <c r="AXX697" s="828"/>
      <c r="AXY697" s="828"/>
      <c r="AXZ697" s="828"/>
      <c r="AYA697" s="828"/>
      <c r="AYB697" s="828"/>
      <c r="AYC697" s="828"/>
      <c r="AYD697" s="828"/>
      <c r="AYE697" s="663"/>
      <c r="AYF697" s="709"/>
      <c r="AYG697" s="710"/>
      <c r="AYH697" s="663"/>
      <c r="AYI697" s="964" t="s">
        <v>114</v>
      </c>
      <c r="AYJ697" s="965"/>
      <c r="AYK697" s="965"/>
      <c r="AYL697" s="965"/>
      <c r="AYM697" s="965"/>
      <c r="AYN697" s="966"/>
      <c r="AYO697" s="834"/>
      <c r="AYP697" s="828"/>
      <c r="AYQ697" s="834"/>
      <c r="AYR697" s="834"/>
      <c r="AYS697" s="828"/>
      <c r="AYT697" s="828"/>
      <c r="AYU697" s="828"/>
      <c r="AYV697" s="828"/>
      <c r="AYW697" s="828"/>
      <c r="AYX697" s="828"/>
      <c r="AYY697" s="828"/>
      <c r="AYZ697" s="828"/>
      <c r="AZA697" s="828"/>
      <c r="AZB697" s="828"/>
      <c r="AZC697" s="828"/>
      <c r="AZD697" s="828"/>
      <c r="AZE697" s="828"/>
      <c r="AZF697" s="828"/>
      <c r="AZG697" s="828"/>
      <c r="AZH697" s="840"/>
      <c r="AZI697" s="828"/>
      <c r="AZJ697" s="828"/>
      <c r="AZK697" s="828"/>
      <c r="AZL697" s="828"/>
      <c r="AZM697" s="828"/>
      <c r="AZN697" s="828"/>
      <c r="AZO697" s="828"/>
      <c r="AZP697" s="828"/>
      <c r="AZQ697" s="710"/>
      <c r="AZR697" s="663"/>
      <c r="AZS697" s="665"/>
      <c r="AZT697" s="663"/>
    </row>
    <row r="698" spans="21:1372" ht="9.75" customHeight="1">
      <c r="ATQ698" s="665"/>
      <c r="ATR698" s="663"/>
      <c r="ATS698" s="663"/>
      <c r="ATT698" s="663"/>
      <c r="ATU698" s="663"/>
      <c r="ATV698" s="663"/>
      <c r="ATW698" s="663"/>
      <c r="ATX698" s="663"/>
      <c r="ATY698" s="663"/>
      <c r="ATZ698" s="665"/>
      <c r="AUA698" s="663"/>
      <c r="AUB698" s="663"/>
      <c r="AUC698" s="663"/>
      <c r="AUD698" s="663"/>
      <c r="AUE698" s="663"/>
      <c r="AUF698" s="663"/>
      <c r="AUG698" s="663"/>
      <c r="AUH698" s="663"/>
      <c r="AUI698" s="663"/>
      <c r="AUJ698" s="663"/>
      <c r="AUK698" s="663"/>
      <c r="AUL698" s="663"/>
      <c r="AUM698" s="663"/>
      <c r="AUN698" s="663"/>
      <c r="AUO698" s="663"/>
      <c r="AUP698" s="666"/>
      <c r="AUQ698" s="663"/>
      <c r="AUR698" s="666"/>
      <c r="AUS698" s="663"/>
      <c r="AUT698" s="666"/>
      <c r="AUU698" s="663"/>
      <c r="AUV698" s="663"/>
      <c r="AUW698" s="663"/>
      <c r="AUX698" s="663"/>
      <c r="AUY698" s="663"/>
      <c r="AUZ698" s="663"/>
      <c r="AVA698" s="663"/>
      <c r="AVB698" s="663"/>
      <c r="AVC698" s="663"/>
      <c r="AVD698" s="663"/>
      <c r="AVE698" s="663"/>
      <c r="AVF698" s="663"/>
      <c r="AVG698" s="663"/>
      <c r="AVH698" s="663"/>
      <c r="AVI698" s="665"/>
      <c r="AVJ698" s="663"/>
      <c r="AVK698" s="967"/>
      <c r="AVL698" s="968"/>
      <c r="AVM698" s="968"/>
      <c r="AVN698" s="968"/>
      <c r="AVO698" s="968"/>
      <c r="AVP698" s="969"/>
      <c r="AVQ698" s="834"/>
      <c r="AVR698" s="834"/>
      <c r="AVS698" s="834"/>
      <c r="AVT698" s="834"/>
      <c r="AVU698" s="841"/>
      <c r="AVV698" s="1089" t="s">
        <v>210</v>
      </c>
      <c r="AVW698" s="1089"/>
      <c r="AVX698" s="1089"/>
      <c r="AVY698" s="1089"/>
      <c r="AVZ698" s="1089"/>
      <c r="AWA698" s="1089"/>
      <c r="AWB698" s="1089"/>
      <c r="AWC698" s="1089"/>
      <c r="AWD698" s="1089"/>
      <c r="AWE698" s="1089"/>
      <c r="AWF698" s="1089"/>
      <c r="AWG698" s="1089"/>
      <c r="AWH698" s="1089"/>
      <c r="AWI698" s="1089"/>
      <c r="AWJ698" s="1089"/>
      <c r="AWK698" s="1089"/>
      <c r="AWL698" s="828"/>
      <c r="AWM698" s="828"/>
      <c r="AWN698" s="828"/>
      <c r="AWO698" s="828"/>
      <c r="AWP698" s="842"/>
      <c r="AWQ698" s="842"/>
      <c r="AWR698" s="842"/>
      <c r="AWS698" s="715"/>
      <c r="AWT698" s="716"/>
      <c r="AWU698" s="710"/>
      <c r="AWV698" s="663"/>
      <c r="AWW698" s="967"/>
      <c r="AWX698" s="968"/>
      <c r="AWY698" s="968"/>
      <c r="AWZ698" s="968"/>
      <c r="AXA698" s="968"/>
      <c r="AXB698" s="969"/>
      <c r="AXC698" s="834"/>
      <c r="AXD698" s="834"/>
      <c r="AXE698" s="834"/>
      <c r="AXF698" s="834"/>
      <c r="AXG698" s="841"/>
      <c r="AXH698" s="1089" t="s">
        <v>117</v>
      </c>
      <c r="AXI698" s="1089"/>
      <c r="AXJ698" s="1089"/>
      <c r="AXK698" s="1089"/>
      <c r="AXL698" s="1089"/>
      <c r="AXM698" s="1089"/>
      <c r="AXN698" s="1089"/>
      <c r="AXO698" s="1089"/>
      <c r="AXP698" s="1089"/>
      <c r="AXQ698" s="1089"/>
      <c r="AXR698" s="1089"/>
      <c r="AXS698" s="1089"/>
      <c r="AXT698" s="1089"/>
      <c r="AXU698" s="1089"/>
      <c r="AXV698" s="1089"/>
      <c r="AXW698" s="834"/>
      <c r="AXX698" s="834"/>
      <c r="AXY698" s="828"/>
      <c r="AXZ698" s="828"/>
      <c r="AYA698" s="828"/>
      <c r="AYB698" s="842"/>
      <c r="AYC698" s="842"/>
      <c r="AYD698" s="842"/>
      <c r="AYE698" s="717"/>
      <c r="AYF698" s="709"/>
      <c r="AYG698" s="710"/>
      <c r="AYH698" s="663"/>
      <c r="AYI698" s="967"/>
      <c r="AYJ698" s="968"/>
      <c r="AYK698" s="968"/>
      <c r="AYL698" s="968"/>
      <c r="AYM698" s="968"/>
      <c r="AYN698" s="969"/>
      <c r="AYO698" s="834"/>
      <c r="AYP698" s="834"/>
      <c r="AYQ698" s="834"/>
      <c r="AYR698" s="834"/>
      <c r="AYS698" s="1091" t="s">
        <v>118</v>
      </c>
      <c r="AYT698" s="1091"/>
      <c r="AYU698" s="1091"/>
      <c r="AYV698" s="1091"/>
      <c r="AYW698" s="1091"/>
      <c r="AYX698" s="1091"/>
      <c r="AYY698" s="1091"/>
      <c r="AYZ698" s="1091"/>
      <c r="AZA698" s="1091"/>
      <c r="AZB698" s="1091"/>
      <c r="AZC698" s="1091"/>
      <c r="AZD698" s="1091"/>
      <c r="AZE698" s="1091"/>
      <c r="AZF698" s="1091"/>
      <c r="AZG698" s="1091"/>
      <c r="AZH698" s="1091"/>
      <c r="AZI698" s="1091"/>
      <c r="AZJ698" s="1091"/>
      <c r="AZK698" s="834"/>
      <c r="AZL698" s="834"/>
      <c r="AZM698" s="828"/>
      <c r="AZN698" s="842"/>
      <c r="AZO698" s="842"/>
      <c r="AZP698" s="842"/>
      <c r="AZQ698" s="710"/>
      <c r="AZR698" s="663"/>
      <c r="AZS698" s="807"/>
      <c r="AZT698" s="663"/>
    </row>
    <row r="699" spans="21:1372" ht="14.25" customHeight="1">
      <c r="ATQ699" s="665"/>
      <c r="ATR699" s="663"/>
      <c r="ATS699" s="663"/>
      <c r="ATT699" s="663"/>
      <c r="ATU699" s="663"/>
      <c r="ATV699" s="663"/>
      <c r="ATW699" s="663"/>
      <c r="ATX699" s="663"/>
      <c r="ATY699" s="663"/>
      <c r="ATZ699" s="665"/>
      <c r="AUA699" s="663"/>
      <c r="AUB699" s="663"/>
      <c r="AUC699" s="663"/>
      <c r="AUD699" s="663"/>
      <c r="AUE699" s="663"/>
      <c r="AUF699" s="663"/>
      <c r="AUG699" s="663"/>
      <c r="AUH699" s="663"/>
      <c r="AUI699" s="663"/>
      <c r="AUJ699" s="663"/>
      <c r="AUK699" s="663"/>
      <c r="AUL699" s="663"/>
      <c r="AUM699" s="663"/>
      <c r="AUN699" s="663"/>
      <c r="AUO699" s="663"/>
      <c r="AUP699" s="666"/>
      <c r="AUQ699" s="663"/>
      <c r="AUR699" s="666"/>
      <c r="AUS699" s="663"/>
      <c r="AUT699" s="666"/>
      <c r="AUU699" s="663"/>
      <c r="AUV699" s="663"/>
      <c r="AUW699" s="663"/>
      <c r="AUX699" s="663"/>
      <c r="AUY699" s="663"/>
      <c r="AUZ699" s="663"/>
      <c r="AVA699" s="663"/>
      <c r="AVB699" s="663"/>
      <c r="AVC699" s="663"/>
      <c r="AVD699" s="663"/>
      <c r="AVE699" s="663"/>
      <c r="AVF699" s="663"/>
      <c r="AVG699" s="663"/>
      <c r="AVH699" s="663"/>
      <c r="AVI699" s="665"/>
      <c r="AVJ699" s="663"/>
      <c r="AVK699" s="964" t="s">
        <v>119</v>
      </c>
      <c r="AVL699" s="965"/>
      <c r="AVM699" s="965"/>
      <c r="AVN699" s="965"/>
      <c r="AVO699" s="965"/>
      <c r="AVP699" s="966"/>
      <c r="AVQ699" s="834"/>
      <c r="AVR699" s="834"/>
      <c r="AVS699" s="834"/>
      <c r="AVT699" s="834"/>
      <c r="AVU699" s="846"/>
      <c r="AVV699" s="1090"/>
      <c r="AVW699" s="1090"/>
      <c r="AVX699" s="1090"/>
      <c r="AVY699" s="1090"/>
      <c r="AVZ699" s="1090"/>
      <c r="AWA699" s="1090"/>
      <c r="AWB699" s="1090"/>
      <c r="AWC699" s="1090"/>
      <c r="AWD699" s="1090"/>
      <c r="AWE699" s="1090"/>
      <c r="AWF699" s="1090"/>
      <c r="AWG699" s="1090"/>
      <c r="AWH699" s="1090"/>
      <c r="AWI699" s="1090"/>
      <c r="AWJ699" s="1090"/>
      <c r="AWK699" s="1090"/>
      <c r="AWL699" s="828"/>
      <c r="AWM699" s="828"/>
      <c r="AWN699" s="828"/>
      <c r="AWO699" s="828"/>
      <c r="AWP699" s="842"/>
      <c r="AWQ699" s="842"/>
      <c r="AWR699" s="842"/>
      <c r="AWS699" s="715"/>
      <c r="AWT699" s="716"/>
      <c r="AWU699" s="710"/>
      <c r="AWV699" s="663"/>
      <c r="AWW699" s="964" t="s">
        <v>119</v>
      </c>
      <c r="AWX699" s="965"/>
      <c r="AWY699" s="965"/>
      <c r="AWZ699" s="965"/>
      <c r="AXA699" s="965"/>
      <c r="AXB699" s="966"/>
      <c r="AXC699" s="834"/>
      <c r="AXD699" s="834"/>
      <c r="AXE699" s="834"/>
      <c r="AXF699" s="834"/>
      <c r="AXG699" s="846"/>
      <c r="AXH699" s="1090"/>
      <c r="AXI699" s="1090"/>
      <c r="AXJ699" s="1090"/>
      <c r="AXK699" s="1090"/>
      <c r="AXL699" s="1090"/>
      <c r="AXM699" s="1090"/>
      <c r="AXN699" s="1090"/>
      <c r="AXO699" s="1090"/>
      <c r="AXP699" s="1090"/>
      <c r="AXQ699" s="1090"/>
      <c r="AXR699" s="1090"/>
      <c r="AXS699" s="1090"/>
      <c r="AXT699" s="1090"/>
      <c r="AXU699" s="1090"/>
      <c r="AXV699" s="1090"/>
      <c r="AXW699" s="834"/>
      <c r="AXX699" s="834"/>
      <c r="AXY699" s="828"/>
      <c r="AXZ699" s="828"/>
      <c r="AYA699" s="828"/>
      <c r="AYB699" s="842"/>
      <c r="AYC699" s="842"/>
      <c r="AYD699" s="842"/>
      <c r="AYE699" s="718"/>
      <c r="AYF699" s="709"/>
      <c r="AYG699" s="710"/>
      <c r="AYH699" s="663"/>
      <c r="AYI699" s="964" t="s">
        <v>119</v>
      </c>
      <c r="AYJ699" s="965"/>
      <c r="AYK699" s="965"/>
      <c r="AYL699" s="965"/>
      <c r="AYM699" s="965"/>
      <c r="AYN699" s="966"/>
      <c r="AYO699" s="834"/>
      <c r="AYP699" s="834"/>
      <c r="AYQ699" s="834"/>
      <c r="AYR699" s="834"/>
      <c r="AYS699" s="1092"/>
      <c r="AYT699" s="1092"/>
      <c r="AYU699" s="1092"/>
      <c r="AYV699" s="1092"/>
      <c r="AYW699" s="1092"/>
      <c r="AYX699" s="1092"/>
      <c r="AYY699" s="1092"/>
      <c r="AYZ699" s="1092"/>
      <c r="AZA699" s="1092"/>
      <c r="AZB699" s="1092"/>
      <c r="AZC699" s="1092"/>
      <c r="AZD699" s="1092"/>
      <c r="AZE699" s="1092"/>
      <c r="AZF699" s="1092"/>
      <c r="AZG699" s="1092"/>
      <c r="AZH699" s="1092"/>
      <c r="AZI699" s="1092"/>
      <c r="AZJ699" s="1092"/>
      <c r="AZK699" s="834"/>
      <c r="AZL699" s="834"/>
      <c r="AZM699" s="828"/>
      <c r="AZN699" s="842"/>
      <c r="AZO699" s="842"/>
      <c r="AZP699" s="842"/>
      <c r="AZQ699" s="710"/>
      <c r="AZR699" s="663"/>
      <c r="AZS699" s="665"/>
      <c r="AZT699" s="663"/>
    </row>
    <row r="700" spans="21:1372" s="164" customFormat="1" ht="11.25" customHeight="1">
      <c r="ATQ700" s="719"/>
      <c r="ATZ700" s="719"/>
      <c r="AUP700" s="720"/>
      <c r="AUR700" s="720"/>
      <c r="AUT700" s="720"/>
      <c r="AVI700" s="719"/>
      <c r="AVK700" s="1086" t="s">
        <v>120</v>
      </c>
      <c r="AVL700" s="1087"/>
      <c r="AVM700" s="1087"/>
      <c r="AVN700" s="1087"/>
      <c r="AVO700" s="1087"/>
      <c r="AVP700" s="1087"/>
      <c r="AVQ700" s="1087"/>
      <c r="AVR700" s="1087"/>
      <c r="AVS700" s="1087"/>
      <c r="AVT700" s="1087"/>
      <c r="AVU700" s="1087"/>
      <c r="AVV700" s="1087"/>
      <c r="AVW700" s="1087"/>
      <c r="AVX700" s="1088"/>
      <c r="AVY700" s="1086" t="s">
        <v>121</v>
      </c>
      <c r="AVZ700" s="1087"/>
      <c r="AWA700" s="1087"/>
      <c r="AWB700" s="1087"/>
      <c r="AWC700" s="1087"/>
      <c r="AWD700" s="1087"/>
      <c r="AWE700" s="1087"/>
      <c r="AWF700" s="1087"/>
      <c r="AWG700" s="1087"/>
      <c r="AWH700" s="1087"/>
      <c r="AWI700" s="1087"/>
      <c r="AWJ700" s="1087"/>
      <c r="AWK700" s="1087"/>
      <c r="AWL700" s="1087"/>
      <c r="AWM700" s="1087"/>
      <c r="AWN700" s="1087"/>
      <c r="AWO700" s="1087"/>
      <c r="AWP700" s="1087"/>
      <c r="AWQ700" s="1087"/>
      <c r="AWR700" s="1088"/>
      <c r="AWS700" s="721"/>
      <c r="AWT700" s="716"/>
      <c r="AWU700" s="144"/>
      <c r="AWW700" s="1086" t="s">
        <v>120</v>
      </c>
      <c r="AWX700" s="1087"/>
      <c r="AWY700" s="1087"/>
      <c r="AWZ700" s="1087"/>
      <c r="AXA700" s="1087"/>
      <c r="AXB700" s="1087"/>
      <c r="AXC700" s="1087"/>
      <c r="AXD700" s="1087"/>
      <c r="AXE700" s="1087"/>
      <c r="AXF700" s="1087"/>
      <c r="AXG700" s="1087"/>
      <c r="AXH700" s="1087"/>
      <c r="AXI700" s="1087"/>
      <c r="AXJ700" s="1088"/>
      <c r="AXK700" s="1086" t="s">
        <v>121</v>
      </c>
      <c r="AXL700" s="1087"/>
      <c r="AXM700" s="1087"/>
      <c r="AXN700" s="1087"/>
      <c r="AXO700" s="1087"/>
      <c r="AXP700" s="1087"/>
      <c r="AXQ700" s="1087"/>
      <c r="AXR700" s="1087"/>
      <c r="AXS700" s="1087"/>
      <c r="AXT700" s="1087"/>
      <c r="AXU700" s="1087"/>
      <c r="AXV700" s="1087"/>
      <c r="AXW700" s="1087"/>
      <c r="AXX700" s="1087"/>
      <c r="AXY700" s="1087"/>
      <c r="AXZ700" s="1087"/>
      <c r="AYA700" s="1087"/>
      <c r="AYB700" s="1087"/>
      <c r="AYC700" s="1087"/>
      <c r="AYD700" s="1088"/>
      <c r="AYE700" s="721"/>
      <c r="AYF700" s="722"/>
      <c r="AYG700" s="144"/>
      <c r="AYI700" s="1086" t="s">
        <v>120</v>
      </c>
      <c r="AYJ700" s="1087"/>
      <c r="AYK700" s="1087"/>
      <c r="AYL700" s="1087"/>
      <c r="AYM700" s="1087"/>
      <c r="AYN700" s="1087"/>
      <c r="AYO700" s="1087"/>
      <c r="AYP700" s="1087"/>
      <c r="AYQ700" s="1087"/>
      <c r="AYR700" s="1087"/>
      <c r="AYS700" s="1087"/>
      <c r="AYT700" s="1087"/>
      <c r="AYU700" s="1087"/>
      <c r="AYV700" s="1088"/>
      <c r="AYW700" s="1086" t="s">
        <v>121</v>
      </c>
      <c r="AYX700" s="1087"/>
      <c r="AYY700" s="1087"/>
      <c r="AYZ700" s="1087"/>
      <c r="AZA700" s="1087"/>
      <c r="AZB700" s="1087"/>
      <c r="AZC700" s="1087"/>
      <c r="AZD700" s="1087"/>
      <c r="AZE700" s="1087"/>
      <c r="AZF700" s="1087"/>
      <c r="AZG700" s="1087"/>
      <c r="AZH700" s="1087"/>
      <c r="AZI700" s="1087"/>
      <c r="AZJ700" s="1087"/>
      <c r="AZK700" s="1087"/>
      <c r="AZL700" s="1087"/>
      <c r="AZM700" s="1087"/>
      <c r="AZN700" s="1087"/>
      <c r="AZO700" s="1087"/>
      <c r="AZP700" s="1088"/>
      <c r="AZQ700" s="144"/>
      <c r="AZS700" s="719"/>
    </row>
    <row r="701" spans="21:1372" s="164" customFormat="1" ht="11.25" customHeight="1">
      <c r="ATQ701" s="719"/>
      <c r="ATZ701" s="719"/>
      <c r="AUP701" s="720"/>
      <c r="AUR701" s="720"/>
      <c r="AUT701" s="720"/>
      <c r="AVI701" s="719"/>
      <c r="AVK701" s="976" t="s">
        <v>122</v>
      </c>
      <c r="AVL701" s="977"/>
      <c r="AVM701" s="977"/>
      <c r="AVN701" s="977"/>
      <c r="AVO701" s="977"/>
      <c r="AVP701" s="977"/>
      <c r="AVQ701" s="977"/>
      <c r="AVR701" s="977"/>
      <c r="AVS701" s="977"/>
      <c r="AVT701" s="977"/>
      <c r="AVU701" s="977"/>
      <c r="AVV701" s="977"/>
      <c r="AVW701" s="977"/>
      <c r="AVX701" s="978"/>
      <c r="AVY701" s="1078" t="s">
        <v>123</v>
      </c>
      <c r="AVZ701" s="1079"/>
      <c r="AWA701" s="1079"/>
      <c r="AWB701" s="1079"/>
      <c r="AWC701" s="1079"/>
      <c r="AWD701" s="1079"/>
      <c r="AWE701" s="1079"/>
      <c r="AWF701" s="1079"/>
      <c r="AWG701" s="1079"/>
      <c r="AWH701" s="1079"/>
      <c r="AWI701" s="1079"/>
      <c r="AWJ701" s="1079"/>
      <c r="AWK701" s="1079"/>
      <c r="AWL701" s="1079"/>
      <c r="AWM701" s="1079"/>
      <c r="AWN701" s="1079"/>
      <c r="AWO701" s="1079"/>
      <c r="AWP701" s="1079"/>
      <c r="AWQ701" s="1079"/>
      <c r="AWR701" s="1080"/>
      <c r="AWS701" s="723"/>
      <c r="AWT701" s="724"/>
      <c r="AWU701" s="144"/>
      <c r="AWW701" s="976" t="s">
        <v>122</v>
      </c>
      <c r="AWX701" s="977"/>
      <c r="AWY701" s="977"/>
      <c r="AWZ701" s="977"/>
      <c r="AXA701" s="977"/>
      <c r="AXB701" s="977"/>
      <c r="AXC701" s="977"/>
      <c r="AXD701" s="977"/>
      <c r="AXE701" s="977"/>
      <c r="AXF701" s="977"/>
      <c r="AXG701" s="977"/>
      <c r="AXH701" s="977"/>
      <c r="AXI701" s="977"/>
      <c r="AXJ701" s="978"/>
      <c r="AXK701" s="1078" t="s">
        <v>123</v>
      </c>
      <c r="AXL701" s="1079"/>
      <c r="AXM701" s="1079"/>
      <c r="AXN701" s="1079"/>
      <c r="AXO701" s="1079"/>
      <c r="AXP701" s="1079"/>
      <c r="AXQ701" s="1079"/>
      <c r="AXR701" s="1079"/>
      <c r="AXS701" s="1079"/>
      <c r="AXT701" s="1079"/>
      <c r="AXU701" s="1079"/>
      <c r="AXV701" s="1079"/>
      <c r="AXW701" s="1079"/>
      <c r="AXX701" s="1079"/>
      <c r="AXY701" s="1079"/>
      <c r="AXZ701" s="1079"/>
      <c r="AYA701" s="1079"/>
      <c r="AYB701" s="1079"/>
      <c r="AYC701" s="1079"/>
      <c r="AYD701" s="1080"/>
      <c r="AYE701" s="723"/>
      <c r="AYF701" s="722"/>
      <c r="AYG701" s="144"/>
      <c r="AYI701" s="976" t="s">
        <v>122</v>
      </c>
      <c r="AYJ701" s="977"/>
      <c r="AYK701" s="977"/>
      <c r="AYL701" s="977"/>
      <c r="AYM701" s="977"/>
      <c r="AYN701" s="977"/>
      <c r="AYO701" s="977"/>
      <c r="AYP701" s="977"/>
      <c r="AYQ701" s="977"/>
      <c r="AYR701" s="977"/>
      <c r="AYS701" s="977"/>
      <c r="AYT701" s="977"/>
      <c r="AYU701" s="977"/>
      <c r="AYV701" s="978"/>
      <c r="AYW701" s="1078" t="s">
        <v>123</v>
      </c>
      <c r="AYX701" s="1079"/>
      <c r="AYY701" s="1079"/>
      <c r="AYZ701" s="1079"/>
      <c r="AZA701" s="1079"/>
      <c r="AZB701" s="1079"/>
      <c r="AZC701" s="1079"/>
      <c r="AZD701" s="1079"/>
      <c r="AZE701" s="1079"/>
      <c r="AZF701" s="1079"/>
      <c r="AZG701" s="1079"/>
      <c r="AZH701" s="1079"/>
      <c r="AZI701" s="1079"/>
      <c r="AZJ701" s="1079"/>
      <c r="AZK701" s="1079"/>
      <c r="AZL701" s="1079"/>
      <c r="AZM701" s="1079"/>
      <c r="AZN701" s="1079"/>
      <c r="AZO701" s="1079"/>
      <c r="AZP701" s="1080"/>
      <c r="AZQ701" s="144"/>
      <c r="AZS701" s="719"/>
    </row>
    <row r="702" spans="21:1372" s="164" customFormat="1" ht="12" customHeight="1">
      <c r="ATQ702" s="719"/>
      <c r="ATZ702" s="719"/>
      <c r="AUP702" s="720"/>
      <c r="AUR702" s="720"/>
      <c r="AUT702" s="720"/>
      <c r="AVI702" s="719"/>
      <c r="AVK702" s="1081" t="s">
        <v>124</v>
      </c>
      <c r="AVL702" s="1082"/>
      <c r="AVM702" s="1082"/>
      <c r="AVN702" s="1082"/>
      <c r="AVO702" s="1082"/>
      <c r="AVP702" s="1082"/>
      <c r="AVQ702" s="1082"/>
      <c r="AVR702" s="1082"/>
      <c r="AVS702" s="1082"/>
      <c r="AVT702" s="1082"/>
      <c r="AVU702" s="725"/>
      <c r="AVV702" s="726"/>
      <c r="AVW702" s="726"/>
      <c r="AVX702" s="726"/>
      <c r="AVY702" s="726"/>
      <c r="AWP702" s="727"/>
      <c r="AWQ702" s="727"/>
      <c r="AWR702" s="728"/>
      <c r="AWS702" s="729"/>
      <c r="AWT702" s="730"/>
      <c r="AWU702" s="731"/>
      <c r="AWW702" s="1081" t="s">
        <v>124</v>
      </c>
      <c r="AWX702" s="1082"/>
      <c r="AWY702" s="1082"/>
      <c r="AWZ702" s="1082"/>
      <c r="AXA702" s="1082"/>
      <c r="AXB702" s="1082"/>
      <c r="AXC702" s="1082"/>
      <c r="AXD702" s="1082"/>
      <c r="AXE702" s="1082"/>
      <c r="AXF702" s="1082"/>
      <c r="AXG702" s="725"/>
      <c r="AXH702" s="726"/>
      <c r="AXI702" s="726"/>
      <c r="AXJ702" s="726"/>
      <c r="AXK702" s="726"/>
      <c r="AYB702" s="727"/>
      <c r="AYC702" s="727"/>
      <c r="AYD702" s="728"/>
      <c r="AYE702" s="729"/>
      <c r="AYF702" s="732"/>
      <c r="AYG702" s="731"/>
      <c r="AYI702" s="1081" t="s">
        <v>124</v>
      </c>
      <c r="AYJ702" s="1082"/>
      <c r="AYK702" s="1082"/>
      <c r="AYL702" s="1082"/>
      <c r="AYM702" s="1082"/>
      <c r="AYN702" s="1082"/>
      <c r="AYO702" s="1082"/>
      <c r="AYP702" s="1082"/>
      <c r="AYQ702" s="1082"/>
      <c r="AYR702" s="1082"/>
      <c r="AYS702" s="725"/>
      <c r="AYT702" s="726"/>
      <c r="AYU702" s="726"/>
      <c r="AYV702" s="726"/>
      <c r="AYW702" s="726"/>
      <c r="AZN702" s="727"/>
      <c r="AZO702" s="727"/>
      <c r="AZP702" s="728"/>
      <c r="AZQ702" s="731"/>
      <c r="AZS702" s="719"/>
    </row>
    <row r="703" spans="21:1372" ht="15" customHeight="1">
      <c r="ATQ703" s="665"/>
      <c r="ATR703" s="663"/>
      <c r="ATS703" s="663"/>
      <c r="ATT703" s="663"/>
      <c r="ATU703" s="663"/>
      <c r="ATV703" s="663"/>
      <c r="ATW703" s="663"/>
      <c r="ATX703" s="663"/>
      <c r="ATY703" s="663"/>
      <c r="ATZ703" s="665"/>
      <c r="AUA703" s="663"/>
      <c r="AUB703" s="663"/>
      <c r="AUC703" s="663"/>
      <c r="AUD703" s="663"/>
      <c r="AUE703" s="663"/>
      <c r="AUF703" s="663"/>
      <c r="AUG703" s="663"/>
      <c r="AUH703" s="663"/>
      <c r="AUI703" s="663"/>
      <c r="AUJ703" s="663"/>
      <c r="AUK703" s="663"/>
      <c r="AUL703" s="663"/>
      <c r="AUM703" s="663"/>
      <c r="AUN703" s="663"/>
      <c r="AUO703" s="663"/>
      <c r="AUP703" s="666"/>
      <c r="AUQ703" s="663"/>
      <c r="AUR703" s="666"/>
      <c r="AUS703" s="663"/>
      <c r="AUT703" s="666"/>
      <c r="AUU703" s="663"/>
      <c r="AUV703" s="663"/>
      <c r="AUW703" s="663"/>
      <c r="AUX703" s="663"/>
      <c r="AUY703" s="663"/>
      <c r="AUZ703" s="663"/>
      <c r="AVA703" s="663"/>
      <c r="AVB703" s="663"/>
      <c r="AVC703" s="663"/>
      <c r="AVD703" s="663"/>
      <c r="AVE703" s="663"/>
      <c r="AVF703" s="663"/>
      <c r="AVG703" s="663"/>
      <c r="AVH703" s="663"/>
      <c r="AVI703" s="665"/>
      <c r="AVJ703" s="663"/>
      <c r="AVK703" s="1083" t="s">
        <v>125</v>
      </c>
      <c r="AVL703" s="979"/>
      <c r="AVM703" s="979"/>
      <c r="AVN703" s="1084" t="str">
        <f>IF(F8="","",F8)</f>
        <v/>
      </c>
      <c r="AVO703" s="1084"/>
      <c r="AVP703" s="1084"/>
      <c r="AVQ703" s="1084"/>
      <c r="AVR703" s="1084"/>
      <c r="AVS703" s="1085" t="s">
        <v>126</v>
      </c>
      <c r="AVT703" s="1085"/>
      <c r="AVU703" s="1085"/>
      <c r="AVV703" s="979" t="str">
        <f>IF(H8="","",H8)</f>
        <v/>
      </c>
      <c r="AVW703" s="979"/>
      <c r="AVX703" s="979"/>
      <c r="AVY703" s="979"/>
      <c r="AVZ703" s="979"/>
      <c r="AWA703" s="979"/>
      <c r="AWB703" s="979"/>
      <c r="AWC703" s="733"/>
      <c r="AWD703" s="734"/>
      <c r="AWE703" s="734"/>
      <c r="AWF703" s="734"/>
      <c r="AWG703" s="735"/>
      <c r="AWH703" s="735"/>
      <c r="AWI703" s="735"/>
      <c r="AWJ703" s="735"/>
      <c r="AWK703" s="735"/>
      <c r="AWL703" s="735"/>
      <c r="AWM703" s="663"/>
      <c r="AWN703" s="663"/>
      <c r="AWO703" s="663"/>
      <c r="AWP703" s="710"/>
      <c r="AWQ703" s="710"/>
      <c r="AWR703" s="736"/>
      <c r="AWS703" s="737"/>
      <c r="AWT703" s="738"/>
      <c r="AWU703" s="739"/>
      <c r="AWV703" s="663"/>
      <c r="AWW703" s="1083" t="s">
        <v>125</v>
      </c>
      <c r="AWX703" s="979"/>
      <c r="AWY703" s="979"/>
      <c r="AWZ703" s="1084" t="str">
        <f>IF(F8="","",F8)</f>
        <v/>
      </c>
      <c r="AXA703" s="1084"/>
      <c r="AXB703" s="1084"/>
      <c r="AXC703" s="1084"/>
      <c r="AXD703" s="1084"/>
      <c r="AXE703" s="1085" t="s">
        <v>126</v>
      </c>
      <c r="AXF703" s="1085"/>
      <c r="AXG703" s="1085"/>
      <c r="AXH703" s="979" t="str">
        <f>IF(H8="","",H8)</f>
        <v/>
      </c>
      <c r="AXI703" s="979"/>
      <c r="AXJ703" s="979"/>
      <c r="AXK703" s="979"/>
      <c r="AXL703" s="979"/>
      <c r="AXM703" s="979"/>
      <c r="AXN703" s="979"/>
      <c r="AXO703" s="733"/>
      <c r="AXP703" s="734"/>
      <c r="AXQ703" s="734"/>
      <c r="AXR703" s="734"/>
      <c r="AXS703" s="735"/>
      <c r="AXT703" s="735"/>
      <c r="AXU703" s="735"/>
      <c r="AXV703" s="735"/>
      <c r="AXW703" s="735"/>
      <c r="AXX703" s="735"/>
      <c r="AXY703" s="663"/>
      <c r="AXZ703" s="663"/>
      <c r="AYA703" s="663"/>
      <c r="AYB703" s="710"/>
      <c r="AYC703" s="710"/>
      <c r="AYD703" s="736"/>
      <c r="AYE703" s="737"/>
      <c r="AYF703" s="740"/>
      <c r="AYG703" s="739"/>
      <c r="AYH703" s="663"/>
      <c r="AYI703" s="1083" t="s">
        <v>125</v>
      </c>
      <c r="AYJ703" s="979"/>
      <c r="AYK703" s="979"/>
      <c r="AYL703" s="1084" t="str">
        <f>IF(F8="","",F8)</f>
        <v/>
      </c>
      <c r="AYM703" s="1084"/>
      <c r="AYN703" s="1084"/>
      <c r="AYO703" s="1084"/>
      <c r="AYP703" s="1084"/>
      <c r="AYQ703" s="1085" t="s">
        <v>126</v>
      </c>
      <c r="AYR703" s="1085"/>
      <c r="AYS703" s="1085"/>
      <c r="AYT703" s="979" t="str">
        <f>IF(H8="","",H8)</f>
        <v/>
      </c>
      <c r="AYU703" s="979"/>
      <c r="AYV703" s="979"/>
      <c r="AYW703" s="979"/>
      <c r="AYX703" s="979"/>
      <c r="AYY703" s="979"/>
      <c r="AYZ703" s="979"/>
      <c r="AZA703" s="733"/>
      <c r="AZB703" s="734"/>
      <c r="AZC703" s="734"/>
      <c r="AZD703" s="734"/>
      <c r="AZE703" s="735"/>
      <c r="AZF703" s="735"/>
      <c r="AZG703" s="735"/>
      <c r="AZH703" s="735"/>
      <c r="AZI703" s="735"/>
      <c r="AZJ703" s="735"/>
      <c r="AZK703" s="663"/>
      <c r="AZL703" s="663"/>
      <c r="AZM703" s="663"/>
      <c r="AZN703" s="710"/>
      <c r="AZO703" s="710"/>
      <c r="AZP703" s="736"/>
      <c r="AZQ703" s="739"/>
      <c r="AZR703" s="663"/>
      <c r="AZS703" s="665"/>
      <c r="AZT703" s="663"/>
    </row>
    <row r="704" spans="21:1372" ht="15" customHeight="1">
      <c r="ATQ704" s="665"/>
      <c r="ATR704" s="663"/>
      <c r="ATS704" s="663"/>
      <c r="ATT704" s="663"/>
      <c r="ATU704" s="663"/>
      <c r="ATV704" s="663"/>
      <c r="ATW704" s="663"/>
      <c r="ATX704" s="663"/>
      <c r="ATY704" s="663"/>
      <c r="ATZ704" s="665"/>
      <c r="AUA704" s="663"/>
      <c r="AUB704" s="663"/>
      <c r="AUC704" s="663"/>
      <c r="AUD704" s="663"/>
      <c r="AUE704" s="663"/>
      <c r="AUF704" s="663"/>
      <c r="AUG704" s="663"/>
      <c r="AUH704" s="663"/>
      <c r="AUI704" s="663"/>
      <c r="AUJ704" s="663"/>
      <c r="AUK704" s="663"/>
      <c r="AUL704" s="663"/>
      <c r="AUM704" s="663"/>
      <c r="AUN704" s="663"/>
      <c r="AUO704" s="663"/>
      <c r="AUP704" s="666"/>
      <c r="AUQ704" s="663"/>
      <c r="AUR704" s="666"/>
      <c r="AUS704" s="663"/>
      <c r="AUT704" s="666"/>
      <c r="AUU704" s="663"/>
      <c r="AUV704" s="663"/>
      <c r="AUW704" s="663"/>
      <c r="AUX704" s="663"/>
      <c r="AUY704" s="663"/>
      <c r="AUZ704" s="663"/>
      <c r="AVA704" s="663"/>
      <c r="AVB704" s="663"/>
      <c r="AVC704" s="663"/>
      <c r="AVD704" s="663"/>
      <c r="AVE704" s="663"/>
      <c r="AVF704" s="663"/>
      <c r="AVG704" s="663"/>
      <c r="AVH704" s="663"/>
      <c r="AVI704" s="665"/>
      <c r="AVJ704" s="663"/>
      <c r="AVK704" s="1022" t="str">
        <f>IF(F10="","",F10)</f>
        <v/>
      </c>
      <c r="AVL704" s="1023"/>
      <c r="AVM704" s="1023"/>
      <c r="AVN704" s="1023"/>
      <c r="AVO704" s="1023"/>
      <c r="AVP704" s="1023"/>
      <c r="AVQ704" s="1023"/>
      <c r="AVR704" s="1023"/>
      <c r="AVS704" s="1023"/>
      <c r="AVT704" s="1023"/>
      <c r="AVU704" s="1023"/>
      <c r="AVV704" s="1023"/>
      <c r="AVW704" s="1023"/>
      <c r="AVX704" s="1023"/>
      <c r="AVY704" s="1023"/>
      <c r="AVZ704" s="1023"/>
      <c r="AWA704" s="1023"/>
      <c r="AWB704" s="1023"/>
      <c r="AWC704" s="1023"/>
      <c r="AWD704" s="1023"/>
      <c r="AWE704" s="1023"/>
      <c r="AWF704" s="1023"/>
      <c r="AWG704" s="1023"/>
      <c r="AWH704" s="1023"/>
      <c r="AWI704" s="1023"/>
      <c r="AWJ704" s="1023"/>
      <c r="AWK704" s="1023"/>
      <c r="AWL704" s="1023"/>
      <c r="AWM704" s="1023"/>
      <c r="AWN704" s="1023"/>
      <c r="AWO704" s="1023"/>
      <c r="AWP704" s="710"/>
      <c r="AWQ704" s="710"/>
      <c r="AWR704" s="736"/>
      <c r="AWS704" s="737"/>
      <c r="AWT704" s="738"/>
      <c r="AWU704" s="739"/>
      <c r="AWV704" s="663"/>
      <c r="AWW704" s="1022" t="str">
        <f>IF(F10="","",F10)</f>
        <v/>
      </c>
      <c r="AWX704" s="1023"/>
      <c r="AWY704" s="1023"/>
      <c r="AWZ704" s="1023"/>
      <c r="AXA704" s="1023"/>
      <c r="AXB704" s="1023"/>
      <c r="AXC704" s="1023"/>
      <c r="AXD704" s="1023"/>
      <c r="AXE704" s="1023"/>
      <c r="AXF704" s="1023"/>
      <c r="AXG704" s="1023"/>
      <c r="AXH704" s="1023"/>
      <c r="AXI704" s="1023"/>
      <c r="AXJ704" s="1023"/>
      <c r="AXK704" s="1023"/>
      <c r="AXL704" s="1023"/>
      <c r="AXM704" s="1023"/>
      <c r="AXN704" s="1023"/>
      <c r="AXO704" s="1023"/>
      <c r="AXP704" s="1023"/>
      <c r="AXQ704" s="1023"/>
      <c r="AXR704" s="1023"/>
      <c r="AXS704" s="1023"/>
      <c r="AXT704" s="1023"/>
      <c r="AXU704" s="1023"/>
      <c r="AXV704" s="1023"/>
      <c r="AXW704" s="1023"/>
      <c r="AXX704" s="1023"/>
      <c r="AXY704" s="1023"/>
      <c r="AXZ704" s="1023"/>
      <c r="AYA704" s="1023"/>
      <c r="AYB704" s="710"/>
      <c r="AYC704" s="710"/>
      <c r="AYD704" s="736"/>
      <c r="AYE704" s="737"/>
      <c r="AYF704" s="740"/>
      <c r="AYG704" s="739"/>
      <c r="AYH704" s="663"/>
      <c r="AYI704" s="1022" t="str">
        <f>IF(F10="","",F10)</f>
        <v/>
      </c>
      <c r="AYJ704" s="1023"/>
      <c r="AYK704" s="1023"/>
      <c r="AYL704" s="1023"/>
      <c r="AYM704" s="1023"/>
      <c r="AYN704" s="1023"/>
      <c r="AYO704" s="1023"/>
      <c r="AYP704" s="1023"/>
      <c r="AYQ704" s="1023"/>
      <c r="AYR704" s="1023"/>
      <c r="AYS704" s="1023"/>
      <c r="AYT704" s="1023"/>
      <c r="AYU704" s="1023"/>
      <c r="AYV704" s="1023"/>
      <c r="AYW704" s="1023"/>
      <c r="AYX704" s="1023"/>
      <c r="AYY704" s="1023"/>
      <c r="AYZ704" s="1023"/>
      <c r="AZA704" s="1023"/>
      <c r="AZB704" s="1023"/>
      <c r="AZC704" s="1023"/>
      <c r="AZD704" s="1023"/>
      <c r="AZE704" s="1023"/>
      <c r="AZF704" s="1023"/>
      <c r="AZG704" s="1023"/>
      <c r="AZH704" s="1023"/>
      <c r="AZI704" s="1023"/>
      <c r="AZJ704" s="1023"/>
      <c r="AZK704" s="1023"/>
      <c r="AZL704" s="1023"/>
      <c r="AZM704" s="1023"/>
      <c r="AZN704" s="710"/>
      <c r="AZO704" s="710"/>
      <c r="AZP704" s="736"/>
      <c r="AZQ704" s="739"/>
      <c r="AZR704" s="663"/>
      <c r="AZS704" s="665"/>
      <c r="AZT704" s="663"/>
    </row>
    <row r="705" spans="1213:1372" ht="15" customHeight="1">
      <c r="ATQ705" s="665"/>
      <c r="ATR705" s="663"/>
      <c r="ATS705" s="663"/>
      <c r="ATT705" s="663"/>
      <c r="ATU705" s="663"/>
      <c r="ATV705" s="663"/>
      <c r="ATW705" s="663"/>
      <c r="ATX705" s="663"/>
      <c r="ATY705" s="663"/>
      <c r="ATZ705" s="665"/>
      <c r="AUA705" s="663"/>
      <c r="AUB705" s="663"/>
      <c r="AUC705" s="663"/>
      <c r="AUD705" s="663"/>
      <c r="AUE705" s="663"/>
      <c r="AUF705" s="663"/>
      <c r="AUG705" s="663"/>
      <c r="AUH705" s="663"/>
      <c r="AUI705" s="663"/>
      <c r="AUJ705" s="663"/>
      <c r="AUK705" s="663"/>
      <c r="AUL705" s="663"/>
      <c r="AUM705" s="663"/>
      <c r="AUN705" s="663"/>
      <c r="AUO705" s="663"/>
      <c r="AUP705" s="666"/>
      <c r="AUQ705" s="663"/>
      <c r="AUR705" s="666"/>
      <c r="AUS705" s="663"/>
      <c r="AUT705" s="666"/>
      <c r="AUU705" s="663"/>
      <c r="AUV705" s="663"/>
      <c r="AUW705" s="663"/>
      <c r="AUX705" s="663"/>
      <c r="AUY705" s="663"/>
      <c r="AUZ705" s="663"/>
      <c r="AVA705" s="663"/>
      <c r="AVB705" s="663"/>
      <c r="AVC705" s="663"/>
      <c r="AVD705" s="663"/>
      <c r="AVE705" s="663"/>
      <c r="AVF705" s="663"/>
      <c r="AVG705" s="663"/>
      <c r="AVH705" s="663"/>
      <c r="AVI705" s="665"/>
      <c r="AVJ705" s="663"/>
      <c r="AVK705" s="1022"/>
      <c r="AVL705" s="1023"/>
      <c r="AVM705" s="1023"/>
      <c r="AVN705" s="1023"/>
      <c r="AVO705" s="1023"/>
      <c r="AVP705" s="1023"/>
      <c r="AVQ705" s="1023"/>
      <c r="AVR705" s="1023"/>
      <c r="AVS705" s="1023"/>
      <c r="AVT705" s="1023"/>
      <c r="AVU705" s="1023"/>
      <c r="AVV705" s="1023"/>
      <c r="AVW705" s="1023"/>
      <c r="AVX705" s="1023"/>
      <c r="AVY705" s="1023"/>
      <c r="AVZ705" s="1023"/>
      <c r="AWA705" s="1023"/>
      <c r="AWB705" s="1023"/>
      <c r="AWC705" s="1023"/>
      <c r="AWD705" s="1023"/>
      <c r="AWE705" s="1023"/>
      <c r="AWF705" s="1023"/>
      <c r="AWG705" s="1023"/>
      <c r="AWH705" s="1023"/>
      <c r="AWI705" s="1023"/>
      <c r="AWJ705" s="1023"/>
      <c r="AWK705" s="1023"/>
      <c r="AWL705" s="1023"/>
      <c r="AWM705" s="1023"/>
      <c r="AWN705" s="1023"/>
      <c r="AWO705" s="1023"/>
      <c r="AWP705" s="710"/>
      <c r="AWQ705" s="710"/>
      <c r="AWR705" s="736"/>
      <c r="AWS705" s="737"/>
      <c r="AWT705" s="738"/>
      <c r="AWU705" s="739"/>
      <c r="AWV705" s="663"/>
      <c r="AWW705" s="1022"/>
      <c r="AWX705" s="1023"/>
      <c r="AWY705" s="1023"/>
      <c r="AWZ705" s="1023"/>
      <c r="AXA705" s="1023"/>
      <c r="AXB705" s="1023"/>
      <c r="AXC705" s="1023"/>
      <c r="AXD705" s="1023"/>
      <c r="AXE705" s="1023"/>
      <c r="AXF705" s="1023"/>
      <c r="AXG705" s="1023"/>
      <c r="AXH705" s="1023"/>
      <c r="AXI705" s="1023"/>
      <c r="AXJ705" s="1023"/>
      <c r="AXK705" s="1023"/>
      <c r="AXL705" s="1023"/>
      <c r="AXM705" s="1023"/>
      <c r="AXN705" s="1023"/>
      <c r="AXO705" s="1023"/>
      <c r="AXP705" s="1023"/>
      <c r="AXQ705" s="1023"/>
      <c r="AXR705" s="1023"/>
      <c r="AXS705" s="1023"/>
      <c r="AXT705" s="1023"/>
      <c r="AXU705" s="1023"/>
      <c r="AXV705" s="1023"/>
      <c r="AXW705" s="1023"/>
      <c r="AXX705" s="1023"/>
      <c r="AXY705" s="1023"/>
      <c r="AXZ705" s="1023"/>
      <c r="AYA705" s="1023"/>
      <c r="AYB705" s="710"/>
      <c r="AYC705" s="710"/>
      <c r="AYD705" s="736"/>
      <c r="AYE705" s="737"/>
      <c r="AYF705" s="740"/>
      <c r="AYG705" s="739"/>
      <c r="AYH705" s="663"/>
      <c r="AYI705" s="1022"/>
      <c r="AYJ705" s="1023"/>
      <c r="AYK705" s="1023"/>
      <c r="AYL705" s="1023"/>
      <c r="AYM705" s="1023"/>
      <c r="AYN705" s="1023"/>
      <c r="AYO705" s="1023"/>
      <c r="AYP705" s="1023"/>
      <c r="AYQ705" s="1023"/>
      <c r="AYR705" s="1023"/>
      <c r="AYS705" s="1023"/>
      <c r="AYT705" s="1023"/>
      <c r="AYU705" s="1023"/>
      <c r="AYV705" s="1023"/>
      <c r="AYW705" s="1023"/>
      <c r="AYX705" s="1023"/>
      <c r="AYY705" s="1023"/>
      <c r="AYZ705" s="1023"/>
      <c r="AZA705" s="1023"/>
      <c r="AZB705" s="1023"/>
      <c r="AZC705" s="1023"/>
      <c r="AZD705" s="1023"/>
      <c r="AZE705" s="1023"/>
      <c r="AZF705" s="1023"/>
      <c r="AZG705" s="1023"/>
      <c r="AZH705" s="1023"/>
      <c r="AZI705" s="1023"/>
      <c r="AZJ705" s="1023"/>
      <c r="AZK705" s="1023"/>
      <c r="AZL705" s="1023"/>
      <c r="AZM705" s="1023"/>
      <c r="AZN705" s="710"/>
      <c r="AZO705" s="710"/>
      <c r="AZP705" s="736"/>
      <c r="AZQ705" s="739"/>
      <c r="AZR705" s="663"/>
      <c r="AZS705" s="665"/>
      <c r="AZT705" s="663"/>
    </row>
    <row r="706" spans="1213:1372" ht="15" customHeight="1">
      <c r="ATQ706" s="665"/>
      <c r="ATR706" s="663"/>
      <c r="ATS706" s="663"/>
      <c r="ATT706" s="663"/>
      <c r="ATU706" s="663"/>
      <c r="ATV706" s="663"/>
      <c r="ATW706" s="663"/>
      <c r="ATX706" s="663"/>
      <c r="ATY706" s="663"/>
      <c r="ATZ706" s="665"/>
      <c r="AUA706" s="663"/>
      <c r="AUB706" s="663"/>
      <c r="AUC706" s="663"/>
      <c r="AUD706" s="663"/>
      <c r="AUE706" s="663"/>
      <c r="AUF706" s="663"/>
      <c r="AUG706" s="663"/>
      <c r="AUH706" s="663"/>
      <c r="AUI706" s="663"/>
      <c r="AUJ706" s="663"/>
      <c r="AUK706" s="663"/>
      <c r="AUL706" s="663"/>
      <c r="AUM706" s="663"/>
      <c r="AUN706" s="663"/>
      <c r="AUO706" s="663"/>
      <c r="AUP706" s="666"/>
      <c r="AUQ706" s="663"/>
      <c r="AUR706" s="666"/>
      <c r="AUS706" s="663"/>
      <c r="AUT706" s="666"/>
      <c r="AUU706" s="663"/>
      <c r="AUV706" s="663"/>
      <c r="AUW706" s="663"/>
      <c r="AUX706" s="663"/>
      <c r="AUY706" s="663"/>
      <c r="AUZ706" s="663"/>
      <c r="AVA706" s="663"/>
      <c r="AVB706" s="663"/>
      <c r="AVC706" s="663"/>
      <c r="AVD706" s="663"/>
      <c r="AVE706" s="663"/>
      <c r="AVF706" s="663"/>
      <c r="AVG706" s="663"/>
      <c r="AVH706" s="663"/>
      <c r="AVI706" s="665"/>
      <c r="AVJ706" s="663"/>
      <c r="AVK706" s="1022"/>
      <c r="AVL706" s="1023"/>
      <c r="AVM706" s="1023"/>
      <c r="AVN706" s="1023"/>
      <c r="AVO706" s="1023"/>
      <c r="AVP706" s="1023"/>
      <c r="AVQ706" s="1023"/>
      <c r="AVR706" s="1023"/>
      <c r="AVS706" s="1023"/>
      <c r="AVT706" s="1023"/>
      <c r="AVU706" s="1023"/>
      <c r="AVV706" s="1023"/>
      <c r="AVW706" s="1023"/>
      <c r="AVX706" s="1023"/>
      <c r="AVY706" s="1023"/>
      <c r="AVZ706" s="1023"/>
      <c r="AWA706" s="1023"/>
      <c r="AWB706" s="1023"/>
      <c r="AWC706" s="1023"/>
      <c r="AWD706" s="1023"/>
      <c r="AWE706" s="1023"/>
      <c r="AWF706" s="1023"/>
      <c r="AWG706" s="1023"/>
      <c r="AWH706" s="1023"/>
      <c r="AWI706" s="1023"/>
      <c r="AWJ706" s="1023"/>
      <c r="AWK706" s="1023"/>
      <c r="AWL706" s="1023"/>
      <c r="AWM706" s="1023"/>
      <c r="AWN706" s="1023"/>
      <c r="AWO706" s="1023"/>
      <c r="AWP706" s="710"/>
      <c r="AWQ706" s="710"/>
      <c r="AWR706" s="736"/>
      <c r="AWS706" s="737"/>
      <c r="AWT706" s="738"/>
      <c r="AWU706" s="739"/>
      <c r="AWV706" s="663"/>
      <c r="AWW706" s="1022"/>
      <c r="AWX706" s="1023"/>
      <c r="AWY706" s="1023"/>
      <c r="AWZ706" s="1023"/>
      <c r="AXA706" s="1023"/>
      <c r="AXB706" s="1023"/>
      <c r="AXC706" s="1023"/>
      <c r="AXD706" s="1023"/>
      <c r="AXE706" s="1023"/>
      <c r="AXF706" s="1023"/>
      <c r="AXG706" s="1023"/>
      <c r="AXH706" s="1023"/>
      <c r="AXI706" s="1023"/>
      <c r="AXJ706" s="1023"/>
      <c r="AXK706" s="1023"/>
      <c r="AXL706" s="1023"/>
      <c r="AXM706" s="1023"/>
      <c r="AXN706" s="1023"/>
      <c r="AXO706" s="1023"/>
      <c r="AXP706" s="1023"/>
      <c r="AXQ706" s="1023"/>
      <c r="AXR706" s="1023"/>
      <c r="AXS706" s="1023"/>
      <c r="AXT706" s="1023"/>
      <c r="AXU706" s="1023"/>
      <c r="AXV706" s="1023"/>
      <c r="AXW706" s="1023"/>
      <c r="AXX706" s="1023"/>
      <c r="AXY706" s="1023"/>
      <c r="AXZ706" s="1023"/>
      <c r="AYA706" s="1023"/>
      <c r="AYB706" s="710"/>
      <c r="AYC706" s="710"/>
      <c r="AYD706" s="736"/>
      <c r="AYE706" s="737"/>
      <c r="AYF706" s="740"/>
      <c r="AYG706" s="739"/>
      <c r="AYH706" s="663"/>
      <c r="AYI706" s="1022"/>
      <c r="AYJ706" s="1023"/>
      <c r="AYK706" s="1023"/>
      <c r="AYL706" s="1023"/>
      <c r="AYM706" s="1023"/>
      <c r="AYN706" s="1023"/>
      <c r="AYO706" s="1023"/>
      <c r="AYP706" s="1023"/>
      <c r="AYQ706" s="1023"/>
      <c r="AYR706" s="1023"/>
      <c r="AYS706" s="1023"/>
      <c r="AYT706" s="1023"/>
      <c r="AYU706" s="1023"/>
      <c r="AYV706" s="1023"/>
      <c r="AYW706" s="1023"/>
      <c r="AYX706" s="1023"/>
      <c r="AYY706" s="1023"/>
      <c r="AYZ706" s="1023"/>
      <c r="AZA706" s="1023"/>
      <c r="AZB706" s="1023"/>
      <c r="AZC706" s="1023"/>
      <c r="AZD706" s="1023"/>
      <c r="AZE706" s="1023"/>
      <c r="AZF706" s="1023"/>
      <c r="AZG706" s="1023"/>
      <c r="AZH706" s="1023"/>
      <c r="AZI706" s="1023"/>
      <c r="AZJ706" s="1023"/>
      <c r="AZK706" s="1023"/>
      <c r="AZL706" s="1023"/>
      <c r="AZM706" s="1023"/>
      <c r="AZN706" s="710"/>
      <c r="AZO706" s="710"/>
      <c r="AZP706" s="736"/>
      <c r="AZQ706" s="739"/>
      <c r="AZR706" s="663"/>
      <c r="AZS706" s="665"/>
      <c r="AZT706" s="663"/>
    </row>
    <row r="707" spans="1213:1372" ht="15" customHeight="1">
      <c r="ATQ707" s="665"/>
      <c r="ATR707" s="663"/>
      <c r="ATS707" s="663"/>
      <c r="ATT707" s="663"/>
      <c r="ATU707" s="663"/>
      <c r="ATV707" s="663"/>
      <c r="ATW707" s="663"/>
      <c r="ATX707" s="663"/>
      <c r="ATY707" s="663"/>
      <c r="ATZ707" s="665"/>
      <c r="AUA707" s="663"/>
      <c r="AUB707" s="663"/>
      <c r="AUC707" s="663"/>
      <c r="AUD707" s="663"/>
      <c r="AUE707" s="663"/>
      <c r="AUF707" s="663"/>
      <c r="AUG707" s="663"/>
      <c r="AUH707" s="663"/>
      <c r="AUI707" s="663"/>
      <c r="AUJ707" s="663"/>
      <c r="AUK707" s="663"/>
      <c r="AUL707" s="663"/>
      <c r="AUM707" s="663"/>
      <c r="AUN707" s="663"/>
      <c r="AUO707" s="663"/>
      <c r="AUP707" s="666"/>
      <c r="AUQ707" s="663"/>
      <c r="AUR707" s="666"/>
      <c r="AUS707" s="663"/>
      <c r="AUT707" s="666"/>
      <c r="AUU707" s="663"/>
      <c r="AUV707" s="663"/>
      <c r="AUW707" s="663"/>
      <c r="AUX707" s="663"/>
      <c r="AUY707" s="663"/>
      <c r="AUZ707" s="663"/>
      <c r="AVA707" s="663"/>
      <c r="AVB707" s="663"/>
      <c r="AVC707" s="663"/>
      <c r="AVD707" s="663"/>
      <c r="AVE707" s="663"/>
      <c r="AVF707" s="663"/>
      <c r="AVG707" s="663"/>
      <c r="AVH707" s="663"/>
      <c r="AVI707" s="665"/>
      <c r="AVJ707" s="663"/>
      <c r="AVK707" s="1022"/>
      <c r="AVL707" s="1023"/>
      <c r="AVM707" s="1023"/>
      <c r="AVN707" s="1023"/>
      <c r="AVO707" s="1023"/>
      <c r="AVP707" s="1023"/>
      <c r="AVQ707" s="1023"/>
      <c r="AVR707" s="1023"/>
      <c r="AVS707" s="1023"/>
      <c r="AVT707" s="1023"/>
      <c r="AVU707" s="1023"/>
      <c r="AVV707" s="1023"/>
      <c r="AVW707" s="1023"/>
      <c r="AVX707" s="1023"/>
      <c r="AVY707" s="1023"/>
      <c r="AVZ707" s="1023"/>
      <c r="AWA707" s="1023"/>
      <c r="AWB707" s="1023"/>
      <c r="AWC707" s="1023"/>
      <c r="AWD707" s="1023"/>
      <c r="AWE707" s="1023"/>
      <c r="AWF707" s="1023"/>
      <c r="AWG707" s="1023"/>
      <c r="AWH707" s="1023"/>
      <c r="AWI707" s="1023"/>
      <c r="AWJ707" s="1023"/>
      <c r="AWK707" s="1023"/>
      <c r="AWL707" s="1023"/>
      <c r="AWM707" s="1023"/>
      <c r="AWN707" s="1023"/>
      <c r="AWO707" s="1023"/>
      <c r="AWP707" s="741"/>
      <c r="AWQ707" s="741"/>
      <c r="AWR707" s="742"/>
      <c r="AWS707" s="741"/>
      <c r="AWT707" s="743"/>
      <c r="AWU707" s="739"/>
      <c r="AWV707" s="663"/>
      <c r="AWW707" s="1022"/>
      <c r="AWX707" s="1023"/>
      <c r="AWY707" s="1023"/>
      <c r="AWZ707" s="1023"/>
      <c r="AXA707" s="1023"/>
      <c r="AXB707" s="1023"/>
      <c r="AXC707" s="1023"/>
      <c r="AXD707" s="1023"/>
      <c r="AXE707" s="1023"/>
      <c r="AXF707" s="1023"/>
      <c r="AXG707" s="1023"/>
      <c r="AXH707" s="1023"/>
      <c r="AXI707" s="1023"/>
      <c r="AXJ707" s="1023"/>
      <c r="AXK707" s="1023"/>
      <c r="AXL707" s="1023"/>
      <c r="AXM707" s="1023"/>
      <c r="AXN707" s="1023"/>
      <c r="AXO707" s="1023"/>
      <c r="AXP707" s="1023"/>
      <c r="AXQ707" s="1023"/>
      <c r="AXR707" s="1023"/>
      <c r="AXS707" s="1023"/>
      <c r="AXT707" s="1023"/>
      <c r="AXU707" s="1023"/>
      <c r="AXV707" s="1023"/>
      <c r="AXW707" s="1023"/>
      <c r="AXX707" s="1023"/>
      <c r="AXY707" s="1023"/>
      <c r="AXZ707" s="1023"/>
      <c r="AYA707" s="1023"/>
      <c r="AYB707" s="741"/>
      <c r="AYC707" s="741"/>
      <c r="AYD707" s="742"/>
      <c r="AYE707" s="741"/>
      <c r="AYF707" s="740"/>
      <c r="AYG707" s="739"/>
      <c r="AYH707" s="663"/>
      <c r="AYI707" s="1022"/>
      <c r="AYJ707" s="1023"/>
      <c r="AYK707" s="1023"/>
      <c r="AYL707" s="1023"/>
      <c r="AYM707" s="1023"/>
      <c r="AYN707" s="1023"/>
      <c r="AYO707" s="1023"/>
      <c r="AYP707" s="1023"/>
      <c r="AYQ707" s="1023"/>
      <c r="AYR707" s="1023"/>
      <c r="AYS707" s="1023"/>
      <c r="AYT707" s="1023"/>
      <c r="AYU707" s="1023"/>
      <c r="AYV707" s="1023"/>
      <c r="AYW707" s="1023"/>
      <c r="AYX707" s="1023"/>
      <c r="AYY707" s="1023"/>
      <c r="AYZ707" s="1023"/>
      <c r="AZA707" s="1023"/>
      <c r="AZB707" s="1023"/>
      <c r="AZC707" s="1023"/>
      <c r="AZD707" s="1023"/>
      <c r="AZE707" s="1023"/>
      <c r="AZF707" s="1023"/>
      <c r="AZG707" s="1023"/>
      <c r="AZH707" s="1023"/>
      <c r="AZI707" s="1023"/>
      <c r="AZJ707" s="1023"/>
      <c r="AZK707" s="1023"/>
      <c r="AZL707" s="1023"/>
      <c r="AZM707" s="1023"/>
      <c r="AZN707" s="741"/>
      <c r="AZO707" s="741"/>
      <c r="AZP707" s="742"/>
      <c r="AZQ707" s="739"/>
      <c r="AZR707" s="663"/>
      <c r="AZS707" s="665"/>
      <c r="AZT707" s="663"/>
    </row>
    <row r="708" spans="1213:1372" ht="15" customHeight="1">
      <c r="ATQ708" s="665"/>
      <c r="ATR708" s="663"/>
      <c r="ATS708" s="663"/>
      <c r="ATT708" s="663"/>
      <c r="ATU708" s="663"/>
      <c r="ATV708" s="663"/>
      <c r="ATW708" s="663"/>
      <c r="ATX708" s="663"/>
      <c r="ATY708" s="663"/>
      <c r="ATZ708" s="665"/>
      <c r="AUA708" s="663"/>
      <c r="AUB708" s="663"/>
      <c r="AUC708" s="663"/>
      <c r="AUD708" s="663"/>
      <c r="AUE708" s="663"/>
      <c r="AUF708" s="663"/>
      <c r="AUG708" s="663"/>
      <c r="AUH708" s="663"/>
      <c r="AUI708" s="663"/>
      <c r="AUJ708" s="663"/>
      <c r="AUK708" s="663"/>
      <c r="AUL708" s="663"/>
      <c r="AUM708" s="663"/>
      <c r="AUN708" s="663"/>
      <c r="AUO708" s="663"/>
      <c r="AUP708" s="666"/>
      <c r="AUQ708" s="663"/>
      <c r="AUR708" s="666"/>
      <c r="AUS708" s="663"/>
      <c r="AUT708" s="666"/>
      <c r="AUU708" s="663"/>
      <c r="AUV708" s="663"/>
      <c r="AUW708" s="663"/>
      <c r="AUX708" s="663"/>
      <c r="AUY708" s="663"/>
      <c r="AUZ708" s="663"/>
      <c r="AVA708" s="663"/>
      <c r="AVB708" s="663"/>
      <c r="AVC708" s="663"/>
      <c r="AVD708" s="663"/>
      <c r="AVE708" s="663"/>
      <c r="AVF708" s="663"/>
      <c r="AVG708" s="663"/>
      <c r="AVH708" s="663"/>
      <c r="AVI708" s="665"/>
      <c r="AVJ708" s="663"/>
      <c r="AVK708" s="1013" t="str">
        <f>IF(F14="","",F14)</f>
        <v/>
      </c>
      <c r="AVL708" s="1014"/>
      <c r="AVM708" s="1014"/>
      <c r="AVN708" s="1014"/>
      <c r="AVO708" s="1014"/>
      <c r="AVP708" s="1014"/>
      <c r="AVQ708" s="1014"/>
      <c r="AVR708" s="1014"/>
      <c r="AVS708" s="1014"/>
      <c r="AVT708" s="1014"/>
      <c r="AVU708" s="1014"/>
      <c r="AVV708" s="1014"/>
      <c r="AVW708" s="1014"/>
      <c r="AVX708" s="1014"/>
      <c r="AVY708" s="1014"/>
      <c r="AVZ708" s="1014"/>
      <c r="AWA708" s="1014"/>
      <c r="AWB708" s="1014"/>
      <c r="AWC708" s="1014"/>
      <c r="AWD708" s="1014"/>
      <c r="AWE708" s="1014"/>
      <c r="AWF708" s="1014"/>
      <c r="AWG708" s="1014"/>
      <c r="AWH708" s="1014"/>
      <c r="AWI708" s="1014"/>
      <c r="AWJ708" s="1014"/>
      <c r="AWK708" s="1014"/>
      <c r="AWL708" s="1014"/>
      <c r="AWM708" s="663"/>
      <c r="AWN708" s="663"/>
      <c r="AWO708" s="663"/>
      <c r="AWP708" s="741"/>
      <c r="AWQ708" s="741"/>
      <c r="AWR708" s="742"/>
      <c r="AWS708" s="741"/>
      <c r="AWT708" s="743"/>
      <c r="AWU708" s="739"/>
      <c r="AWV708" s="663"/>
      <c r="AWW708" s="1013" t="str">
        <f>IF(F14="","",F14)</f>
        <v/>
      </c>
      <c r="AWX708" s="1014"/>
      <c r="AWY708" s="1014"/>
      <c r="AWZ708" s="1014"/>
      <c r="AXA708" s="1014"/>
      <c r="AXB708" s="1014"/>
      <c r="AXC708" s="1014"/>
      <c r="AXD708" s="1014"/>
      <c r="AXE708" s="1014"/>
      <c r="AXF708" s="1014"/>
      <c r="AXG708" s="1014"/>
      <c r="AXH708" s="1014"/>
      <c r="AXI708" s="1014"/>
      <c r="AXJ708" s="1014"/>
      <c r="AXK708" s="1014"/>
      <c r="AXL708" s="1014"/>
      <c r="AXM708" s="1014"/>
      <c r="AXN708" s="1014"/>
      <c r="AXO708" s="1014"/>
      <c r="AXP708" s="1014"/>
      <c r="AXQ708" s="1014"/>
      <c r="AXR708" s="1014"/>
      <c r="AXS708" s="1014"/>
      <c r="AXT708" s="1014"/>
      <c r="AXU708" s="1014"/>
      <c r="AXV708" s="1014"/>
      <c r="AXW708" s="1014"/>
      <c r="AXX708" s="1014"/>
      <c r="AXY708" s="663"/>
      <c r="AXZ708" s="663"/>
      <c r="AYA708" s="663"/>
      <c r="AYB708" s="741"/>
      <c r="AYC708" s="741"/>
      <c r="AYD708" s="742"/>
      <c r="AYE708" s="741"/>
      <c r="AYF708" s="740"/>
      <c r="AYG708" s="739"/>
      <c r="AYH708" s="663"/>
      <c r="AYI708" s="1013" t="str">
        <f>IF(F14="","",F14)</f>
        <v/>
      </c>
      <c r="AYJ708" s="1014"/>
      <c r="AYK708" s="1014"/>
      <c r="AYL708" s="1014"/>
      <c r="AYM708" s="1014"/>
      <c r="AYN708" s="1014"/>
      <c r="AYO708" s="1014"/>
      <c r="AYP708" s="1014"/>
      <c r="AYQ708" s="1014"/>
      <c r="AYR708" s="1014"/>
      <c r="AYS708" s="1014"/>
      <c r="AYT708" s="1014"/>
      <c r="AYU708" s="1014"/>
      <c r="AYV708" s="1014"/>
      <c r="AYW708" s="1014"/>
      <c r="AYX708" s="1014"/>
      <c r="AYY708" s="1014"/>
      <c r="AYZ708" s="1014"/>
      <c r="AZA708" s="1014"/>
      <c r="AZB708" s="1014"/>
      <c r="AZC708" s="1014"/>
      <c r="AZD708" s="1014"/>
      <c r="AZE708" s="1014"/>
      <c r="AZF708" s="1014"/>
      <c r="AZG708" s="1014"/>
      <c r="AZH708" s="1014"/>
      <c r="AZI708" s="1014"/>
      <c r="AZJ708" s="1014"/>
      <c r="AZK708" s="663"/>
      <c r="AZL708" s="663"/>
      <c r="AZM708" s="663"/>
      <c r="AZN708" s="741"/>
      <c r="AZO708" s="741"/>
      <c r="AZP708" s="742"/>
      <c r="AZQ708" s="739"/>
      <c r="AZR708" s="663"/>
      <c r="AZS708" s="665"/>
      <c r="AZT708" s="663"/>
    </row>
    <row r="709" spans="1213:1372" ht="15" customHeight="1">
      <c r="ATQ709" s="665"/>
      <c r="ATR709" s="663"/>
      <c r="ATS709" s="663"/>
      <c r="ATT709" s="663"/>
      <c r="ATU709" s="663"/>
      <c r="ATV709" s="663"/>
      <c r="ATW709" s="663"/>
      <c r="ATX709" s="663"/>
      <c r="ATY709" s="663"/>
      <c r="ATZ709" s="665"/>
      <c r="AUA709" s="663"/>
      <c r="AUB709" s="663"/>
      <c r="AUC709" s="663"/>
      <c r="AUD709" s="663"/>
      <c r="AUE709" s="663"/>
      <c r="AUF709" s="663"/>
      <c r="AUG709" s="663"/>
      <c r="AUH709" s="663"/>
      <c r="AUI709" s="663"/>
      <c r="AUJ709" s="663"/>
      <c r="AUK709" s="663"/>
      <c r="AUL709" s="663"/>
      <c r="AUM709" s="663"/>
      <c r="AUN709" s="663"/>
      <c r="AUO709" s="663"/>
      <c r="AUP709" s="666"/>
      <c r="AUQ709" s="663"/>
      <c r="AUR709" s="666"/>
      <c r="AUS709" s="663"/>
      <c r="AUT709" s="666"/>
      <c r="AUU709" s="663"/>
      <c r="AUV709" s="663"/>
      <c r="AUW709" s="663"/>
      <c r="AUX709" s="663"/>
      <c r="AUY709" s="663"/>
      <c r="AUZ709" s="663"/>
      <c r="AVA709" s="663"/>
      <c r="AVB709" s="663"/>
      <c r="AVC709" s="663"/>
      <c r="AVD709" s="663"/>
      <c r="AVE709" s="663"/>
      <c r="AVF709" s="663"/>
      <c r="AVG709" s="663"/>
      <c r="AVH709" s="663"/>
      <c r="AVI709" s="665"/>
      <c r="AVJ709" s="663"/>
      <c r="AVK709" s="1015"/>
      <c r="AVL709" s="1016"/>
      <c r="AVM709" s="1016"/>
      <c r="AVN709" s="1016"/>
      <c r="AVO709" s="1016"/>
      <c r="AVP709" s="1016"/>
      <c r="AVQ709" s="1016"/>
      <c r="AVR709" s="1016"/>
      <c r="AVS709" s="1016"/>
      <c r="AVT709" s="1016"/>
      <c r="AVU709" s="1016"/>
      <c r="AVV709" s="1016"/>
      <c r="AVW709" s="1016"/>
      <c r="AVX709" s="1016"/>
      <c r="AVY709" s="1016"/>
      <c r="AVZ709" s="1016"/>
      <c r="AWA709" s="1016"/>
      <c r="AWB709" s="1016"/>
      <c r="AWC709" s="1016"/>
      <c r="AWD709" s="1016"/>
      <c r="AWE709" s="1016"/>
      <c r="AWF709" s="1016"/>
      <c r="AWG709" s="1016"/>
      <c r="AWH709" s="1016"/>
      <c r="AWI709" s="1016"/>
      <c r="AWJ709" s="1016"/>
      <c r="AWK709" s="1016"/>
      <c r="AWL709" s="1016"/>
      <c r="AWM709" s="980" t="s">
        <v>127</v>
      </c>
      <c r="AWN709" s="980"/>
      <c r="AWO709" s="980"/>
      <c r="AWP709" s="663"/>
      <c r="AWQ709" s="744"/>
      <c r="AWR709" s="745"/>
      <c r="AWS709" s="746"/>
      <c r="AWT709" s="747"/>
      <c r="AWU709" s="748"/>
      <c r="AWV709" s="663"/>
      <c r="AWW709" s="1015"/>
      <c r="AWX709" s="1016"/>
      <c r="AWY709" s="1016"/>
      <c r="AWZ709" s="1016"/>
      <c r="AXA709" s="1016"/>
      <c r="AXB709" s="1016"/>
      <c r="AXC709" s="1016"/>
      <c r="AXD709" s="1016"/>
      <c r="AXE709" s="1016"/>
      <c r="AXF709" s="1016"/>
      <c r="AXG709" s="1016"/>
      <c r="AXH709" s="1016"/>
      <c r="AXI709" s="1016"/>
      <c r="AXJ709" s="1016"/>
      <c r="AXK709" s="1016"/>
      <c r="AXL709" s="1016"/>
      <c r="AXM709" s="1016"/>
      <c r="AXN709" s="1016"/>
      <c r="AXO709" s="1016"/>
      <c r="AXP709" s="1016"/>
      <c r="AXQ709" s="1016"/>
      <c r="AXR709" s="1016"/>
      <c r="AXS709" s="1016"/>
      <c r="AXT709" s="1016"/>
      <c r="AXU709" s="1016"/>
      <c r="AXV709" s="1016"/>
      <c r="AXW709" s="1016"/>
      <c r="AXX709" s="1016"/>
      <c r="AXY709" s="980" t="s">
        <v>127</v>
      </c>
      <c r="AXZ709" s="980"/>
      <c r="AYA709" s="980"/>
      <c r="AYB709" s="663"/>
      <c r="AYC709" s="744"/>
      <c r="AYD709" s="745"/>
      <c r="AYE709" s="746"/>
      <c r="AYF709" s="747"/>
      <c r="AYG709" s="748"/>
      <c r="AYH709" s="663"/>
      <c r="AYI709" s="1015"/>
      <c r="AYJ709" s="1016"/>
      <c r="AYK709" s="1016"/>
      <c r="AYL709" s="1016"/>
      <c r="AYM709" s="1016"/>
      <c r="AYN709" s="1016"/>
      <c r="AYO709" s="1016"/>
      <c r="AYP709" s="1016"/>
      <c r="AYQ709" s="1016"/>
      <c r="AYR709" s="1016"/>
      <c r="AYS709" s="1016"/>
      <c r="AYT709" s="1016"/>
      <c r="AYU709" s="1016"/>
      <c r="AYV709" s="1016"/>
      <c r="AYW709" s="1016"/>
      <c r="AYX709" s="1016"/>
      <c r="AYY709" s="1016"/>
      <c r="AYZ709" s="1016"/>
      <c r="AZA709" s="1016"/>
      <c r="AZB709" s="1016"/>
      <c r="AZC709" s="1016"/>
      <c r="AZD709" s="1016"/>
      <c r="AZE709" s="1016"/>
      <c r="AZF709" s="1016"/>
      <c r="AZG709" s="1016"/>
      <c r="AZH709" s="1016"/>
      <c r="AZI709" s="1016"/>
      <c r="AZJ709" s="1016"/>
      <c r="AZK709" s="980" t="s">
        <v>127</v>
      </c>
      <c r="AZL709" s="980"/>
      <c r="AZM709" s="980"/>
      <c r="AZN709" s="663"/>
      <c r="AZO709" s="744"/>
      <c r="AZP709" s="745"/>
      <c r="AZQ709" s="739"/>
      <c r="AZR709" s="663"/>
      <c r="AZS709" s="665"/>
      <c r="AZT709" s="663"/>
    </row>
    <row r="710" spans="1213:1372" s="164" customFormat="1" ht="13.5" customHeight="1">
      <c r="ATQ710" s="719"/>
      <c r="ATZ710" s="719"/>
      <c r="AUP710" s="720"/>
      <c r="AUR710" s="720"/>
      <c r="AUT710" s="720"/>
      <c r="AVI710" s="719"/>
      <c r="AVK710" s="976" t="s">
        <v>61</v>
      </c>
      <c r="AVL710" s="977"/>
      <c r="AVM710" s="978"/>
      <c r="AVN710" s="976" t="s">
        <v>128</v>
      </c>
      <c r="AVO710" s="977"/>
      <c r="AVP710" s="977"/>
      <c r="AVQ710" s="977"/>
      <c r="AVR710" s="978"/>
      <c r="AVS710" s="976" t="s">
        <v>76</v>
      </c>
      <c r="AVT710" s="977"/>
      <c r="AVU710" s="977"/>
      <c r="AVV710" s="977"/>
      <c r="AVW710" s="977"/>
      <c r="AVX710" s="977"/>
      <c r="AVY710" s="977"/>
      <c r="AVZ710" s="977"/>
      <c r="AWA710" s="977"/>
      <c r="AWB710" s="977"/>
      <c r="AWC710" s="978"/>
      <c r="AWD710" s="1070" t="s">
        <v>34</v>
      </c>
      <c r="AWE710" s="1071"/>
      <c r="AWF710" s="1071"/>
      <c r="AWG710" s="1071"/>
      <c r="AWH710" s="1071"/>
      <c r="AWI710" s="1071"/>
      <c r="AWJ710" s="977"/>
      <c r="AWK710" s="977"/>
      <c r="AWL710" s="977"/>
      <c r="AWM710" s="977"/>
      <c r="AWN710" s="977"/>
      <c r="AWO710" s="978"/>
      <c r="AWP710" s="976" t="s">
        <v>129</v>
      </c>
      <c r="AWQ710" s="977"/>
      <c r="AWR710" s="978"/>
      <c r="AWS710" s="102"/>
      <c r="AWT710" s="747"/>
      <c r="AWU710" s="748"/>
      <c r="AWW710" s="976" t="s">
        <v>61</v>
      </c>
      <c r="AWX710" s="977"/>
      <c r="AWY710" s="978"/>
      <c r="AWZ710" s="976" t="s">
        <v>128</v>
      </c>
      <c r="AXA710" s="977"/>
      <c r="AXB710" s="977"/>
      <c r="AXC710" s="977"/>
      <c r="AXD710" s="978"/>
      <c r="AXE710" s="976" t="s">
        <v>76</v>
      </c>
      <c r="AXF710" s="977"/>
      <c r="AXG710" s="977"/>
      <c r="AXH710" s="977"/>
      <c r="AXI710" s="977"/>
      <c r="AXJ710" s="977"/>
      <c r="AXK710" s="977"/>
      <c r="AXL710" s="977"/>
      <c r="AXM710" s="977"/>
      <c r="AXN710" s="977"/>
      <c r="AXO710" s="978"/>
      <c r="AXP710" s="1070" t="s">
        <v>34</v>
      </c>
      <c r="AXQ710" s="1071"/>
      <c r="AXR710" s="1071"/>
      <c r="AXS710" s="1071"/>
      <c r="AXT710" s="1071"/>
      <c r="AXU710" s="1071"/>
      <c r="AXV710" s="977"/>
      <c r="AXW710" s="977"/>
      <c r="AXX710" s="977"/>
      <c r="AXY710" s="977"/>
      <c r="AXZ710" s="977"/>
      <c r="AYA710" s="978"/>
      <c r="AYB710" s="976" t="s">
        <v>129</v>
      </c>
      <c r="AYC710" s="977"/>
      <c r="AYD710" s="978"/>
      <c r="AYE710" s="749"/>
      <c r="AYF710" s="747"/>
      <c r="AYG710" s="748"/>
      <c r="AYI710" s="976" t="s">
        <v>61</v>
      </c>
      <c r="AYJ710" s="977"/>
      <c r="AYK710" s="978"/>
      <c r="AYL710" s="976" t="s">
        <v>128</v>
      </c>
      <c r="AYM710" s="977"/>
      <c r="AYN710" s="977"/>
      <c r="AYO710" s="977"/>
      <c r="AYP710" s="978"/>
      <c r="AYQ710" s="976" t="s">
        <v>76</v>
      </c>
      <c r="AYR710" s="977"/>
      <c r="AYS710" s="977"/>
      <c r="AYT710" s="977"/>
      <c r="AYU710" s="977"/>
      <c r="AYV710" s="977"/>
      <c r="AYW710" s="977"/>
      <c r="AYX710" s="977"/>
      <c r="AYY710" s="977"/>
      <c r="AYZ710" s="977"/>
      <c r="AZA710" s="978"/>
      <c r="AZB710" s="1070" t="s">
        <v>34</v>
      </c>
      <c r="AZC710" s="1071"/>
      <c r="AZD710" s="1071"/>
      <c r="AZE710" s="1071"/>
      <c r="AZF710" s="1071"/>
      <c r="AZG710" s="1071"/>
      <c r="AZH710" s="977"/>
      <c r="AZI710" s="977"/>
      <c r="AZJ710" s="977"/>
      <c r="AZK710" s="977"/>
      <c r="AZL710" s="977"/>
      <c r="AZM710" s="978"/>
      <c r="AZN710" s="976" t="s">
        <v>129</v>
      </c>
      <c r="AZO710" s="977"/>
      <c r="AZP710" s="978"/>
      <c r="AZQ710" s="750"/>
      <c r="AZS710" s="719"/>
    </row>
    <row r="711" spans="1213:1372" s="164" customFormat="1" ht="9" customHeight="1">
      <c r="ATQ711" s="719"/>
      <c r="ATZ711" s="719"/>
      <c r="AUP711" s="720"/>
      <c r="AUR711" s="720"/>
      <c r="AUT711" s="720"/>
      <c r="AVI711" s="719"/>
      <c r="AVK711" s="952" t="s">
        <v>39</v>
      </c>
      <c r="AVL711" s="953"/>
      <c r="AVM711" s="954"/>
      <c r="AVN711" s="970" t="str">
        <f ca="1">IF(ISERROR(AUC658)=TRUE(),"",AUF674)</f>
        <v>R05</v>
      </c>
      <c r="AVO711" s="971"/>
      <c r="AVP711" s="971"/>
      <c r="AVQ711" s="971"/>
      <c r="AVR711" s="972"/>
      <c r="AVS711" s="958" t="str">
        <f>IF(F18="","","000"&amp;F18)</f>
        <v/>
      </c>
      <c r="AVT711" s="959"/>
      <c r="AVU711" s="959"/>
      <c r="AVV711" s="959"/>
      <c r="AVW711" s="959"/>
      <c r="AVX711" s="959"/>
      <c r="AVY711" s="959"/>
      <c r="AVZ711" s="959"/>
      <c r="AWA711" s="959"/>
      <c r="AWB711" s="959"/>
      <c r="AWC711" s="959"/>
      <c r="AWD711" s="958" t="str">
        <f>IF(F24="","",VLOOKUP(F24,ATU652:ATV657,2,FALSE))</f>
        <v/>
      </c>
      <c r="AWE711" s="959"/>
      <c r="AWF711" s="959"/>
      <c r="AWG711" s="959"/>
      <c r="AWH711" s="959"/>
      <c r="AWI711" s="959"/>
      <c r="AWJ711" s="959" t="str">
        <f>IF(F24="","",F24)</f>
        <v/>
      </c>
      <c r="AWK711" s="959"/>
      <c r="AWL711" s="959"/>
      <c r="AWM711" s="959"/>
      <c r="AWN711" s="959"/>
      <c r="AWO711" s="959"/>
      <c r="AWP711" s="952" t="s">
        <v>130</v>
      </c>
      <c r="AWQ711" s="953"/>
      <c r="AWR711" s="954"/>
      <c r="AWS711" s="102"/>
      <c r="AWT711" s="747"/>
      <c r="AWU711" s="748"/>
      <c r="AWW711" s="958" t="s">
        <v>39</v>
      </c>
      <c r="AWX711" s="959"/>
      <c r="AWY711" s="960"/>
      <c r="AWZ711" s="970" t="str">
        <f ca="1">IF(ISERROR(AUC658)=TRUE(),"",AUF674)</f>
        <v>R05</v>
      </c>
      <c r="AXA711" s="971"/>
      <c r="AXB711" s="971"/>
      <c r="AXC711" s="971"/>
      <c r="AXD711" s="972"/>
      <c r="AXE711" s="958" t="str">
        <f>IF(F18="","","000"&amp;F18)</f>
        <v/>
      </c>
      <c r="AXF711" s="959"/>
      <c r="AXG711" s="959"/>
      <c r="AXH711" s="959"/>
      <c r="AXI711" s="959"/>
      <c r="AXJ711" s="959"/>
      <c r="AXK711" s="959"/>
      <c r="AXL711" s="959"/>
      <c r="AXM711" s="959"/>
      <c r="AXN711" s="959"/>
      <c r="AXO711" s="959"/>
      <c r="AXP711" s="958" t="str">
        <f>IF(F24="","",VLOOKUP(F24,ATU652:ATV657,2,FALSE))</f>
        <v/>
      </c>
      <c r="AXQ711" s="959"/>
      <c r="AXR711" s="959"/>
      <c r="AXS711" s="959"/>
      <c r="AXT711" s="959"/>
      <c r="AXU711" s="959"/>
      <c r="AXV711" s="959" t="str">
        <f>IF(F24="","",F24)</f>
        <v/>
      </c>
      <c r="AXW711" s="959"/>
      <c r="AXX711" s="959"/>
      <c r="AXY711" s="959"/>
      <c r="AXZ711" s="959"/>
      <c r="AYA711" s="959"/>
      <c r="AYB711" s="952" t="s">
        <v>130</v>
      </c>
      <c r="AYC711" s="953"/>
      <c r="AYD711" s="954"/>
      <c r="AYE711" s="102"/>
      <c r="AYF711" s="747"/>
      <c r="AYG711" s="748"/>
      <c r="AYI711" s="958" t="s">
        <v>39</v>
      </c>
      <c r="AYJ711" s="959"/>
      <c r="AYK711" s="960"/>
      <c r="AYL711" s="970" t="str">
        <f ca="1">IF(ISERROR(AUC658)=TRUE(),"",AUF674)</f>
        <v>R05</v>
      </c>
      <c r="AYM711" s="971"/>
      <c r="AYN711" s="971"/>
      <c r="AYO711" s="971"/>
      <c r="AYP711" s="972"/>
      <c r="AYQ711" s="958" t="str">
        <f>IF(F18="","","000"&amp;F18)</f>
        <v/>
      </c>
      <c r="AYR711" s="959"/>
      <c r="AYS711" s="959"/>
      <c r="AYT711" s="959"/>
      <c r="AYU711" s="959"/>
      <c r="AYV711" s="959"/>
      <c r="AYW711" s="959"/>
      <c r="AYX711" s="959"/>
      <c r="AYY711" s="959"/>
      <c r="AYZ711" s="959"/>
      <c r="AZA711" s="959"/>
      <c r="AZB711" s="958" t="str">
        <f>IF(F24="","",VLOOKUP(F24,ATU652:ATV657,2,FALSE))</f>
        <v/>
      </c>
      <c r="AZC711" s="959"/>
      <c r="AZD711" s="959"/>
      <c r="AZE711" s="959"/>
      <c r="AZF711" s="959"/>
      <c r="AZG711" s="959"/>
      <c r="AZH711" s="959" t="str">
        <f>IF(F24="","",F24)</f>
        <v/>
      </c>
      <c r="AZI711" s="959"/>
      <c r="AZJ711" s="959"/>
      <c r="AZK711" s="959"/>
      <c r="AZL711" s="959"/>
      <c r="AZM711" s="959"/>
      <c r="AZN711" s="952" t="s">
        <v>130</v>
      </c>
      <c r="AZO711" s="953"/>
      <c r="AZP711" s="954"/>
      <c r="AZQ711" s="751"/>
      <c r="AZS711" s="719"/>
    </row>
    <row r="712" spans="1213:1372" s="164" customFormat="1" ht="18" customHeight="1">
      <c r="ATQ712" s="719"/>
      <c r="ATZ712" s="719"/>
      <c r="AUP712" s="720"/>
      <c r="AUR712" s="720"/>
      <c r="AUT712" s="720"/>
      <c r="AVI712" s="719"/>
      <c r="AVK712" s="955"/>
      <c r="AVL712" s="956"/>
      <c r="AVM712" s="957"/>
      <c r="AVN712" s="973"/>
      <c r="AVO712" s="974"/>
      <c r="AVP712" s="974"/>
      <c r="AVQ712" s="974"/>
      <c r="AVR712" s="975"/>
      <c r="AVS712" s="961"/>
      <c r="AVT712" s="962"/>
      <c r="AVU712" s="962"/>
      <c r="AVV712" s="962"/>
      <c r="AVW712" s="962"/>
      <c r="AVX712" s="962"/>
      <c r="AVY712" s="962"/>
      <c r="AVZ712" s="962"/>
      <c r="AWA712" s="962"/>
      <c r="AWB712" s="962"/>
      <c r="AWC712" s="962"/>
      <c r="AWD712" s="961"/>
      <c r="AWE712" s="962"/>
      <c r="AWF712" s="962"/>
      <c r="AWG712" s="962"/>
      <c r="AWH712" s="962"/>
      <c r="AWI712" s="962"/>
      <c r="AWJ712" s="962"/>
      <c r="AWK712" s="962"/>
      <c r="AWL712" s="962"/>
      <c r="AWM712" s="962"/>
      <c r="AWN712" s="962"/>
      <c r="AWO712" s="962"/>
      <c r="AWP712" s="955"/>
      <c r="AWQ712" s="956"/>
      <c r="AWR712" s="957"/>
      <c r="AWS712" s="102"/>
      <c r="AWT712" s="747"/>
      <c r="AWU712" s="748"/>
      <c r="AWW712" s="961"/>
      <c r="AWX712" s="962"/>
      <c r="AWY712" s="963"/>
      <c r="AWZ712" s="973"/>
      <c r="AXA712" s="974"/>
      <c r="AXB712" s="974"/>
      <c r="AXC712" s="974"/>
      <c r="AXD712" s="975"/>
      <c r="AXE712" s="961"/>
      <c r="AXF712" s="962"/>
      <c r="AXG712" s="962"/>
      <c r="AXH712" s="962"/>
      <c r="AXI712" s="962"/>
      <c r="AXJ712" s="962"/>
      <c r="AXK712" s="962"/>
      <c r="AXL712" s="962"/>
      <c r="AXM712" s="962"/>
      <c r="AXN712" s="962"/>
      <c r="AXO712" s="962"/>
      <c r="AXP712" s="961"/>
      <c r="AXQ712" s="962"/>
      <c r="AXR712" s="962"/>
      <c r="AXS712" s="962"/>
      <c r="AXT712" s="962"/>
      <c r="AXU712" s="962"/>
      <c r="AXV712" s="962"/>
      <c r="AXW712" s="962"/>
      <c r="AXX712" s="962"/>
      <c r="AXY712" s="962"/>
      <c r="AXZ712" s="962"/>
      <c r="AYA712" s="962"/>
      <c r="AYB712" s="955"/>
      <c r="AYC712" s="956"/>
      <c r="AYD712" s="957"/>
      <c r="AYE712" s="102"/>
      <c r="AYF712" s="747"/>
      <c r="AYG712" s="748"/>
      <c r="AYI712" s="961"/>
      <c r="AYJ712" s="962"/>
      <c r="AYK712" s="963"/>
      <c r="AYL712" s="973"/>
      <c r="AYM712" s="974"/>
      <c r="AYN712" s="974"/>
      <c r="AYO712" s="974"/>
      <c r="AYP712" s="975"/>
      <c r="AYQ712" s="961"/>
      <c r="AYR712" s="962"/>
      <c r="AYS712" s="962"/>
      <c r="AYT712" s="962"/>
      <c r="AYU712" s="962"/>
      <c r="AYV712" s="962"/>
      <c r="AYW712" s="962"/>
      <c r="AYX712" s="962"/>
      <c r="AYY712" s="962"/>
      <c r="AYZ712" s="962"/>
      <c r="AZA712" s="962"/>
      <c r="AZB712" s="961"/>
      <c r="AZC712" s="962"/>
      <c r="AZD712" s="962"/>
      <c r="AZE712" s="962"/>
      <c r="AZF712" s="962"/>
      <c r="AZG712" s="962"/>
      <c r="AZH712" s="962"/>
      <c r="AZI712" s="962"/>
      <c r="AZJ712" s="962"/>
      <c r="AZK712" s="962"/>
      <c r="AZL712" s="962"/>
      <c r="AZM712" s="962"/>
      <c r="AZN712" s="955"/>
      <c r="AZO712" s="956"/>
      <c r="AZP712" s="957"/>
      <c r="AZQ712" s="751"/>
      <c r="AZS712" s="719"/>
    </row>
    <row r="713" spans="1213:1372" ht="13.5" customHeight="1">
      <c r="ATQ713" s="665"/>
      <c r="ATR713" s="663"/>
      <c r="ATS713" s="663"/>
      <c r="ATT713" s="663"/>
      <c r="ATU713" s="663"/>
      <c r="ATV713" s="663"/>
      <c r="ATW713" s="663"/>
      <c r="ATX713" s="663"/>
      <c r="ATY713" s="663"/>
      <c r="ATZ713" s="665"/>
      <c r="AUA713" s="663"/>
      <c r="AUB713" s="663"/>
      <c r="AUC713" s="663"/>
      <c r="AUD713" s="663"/>
      <c r="AUE713" s="663"/>
      <c r="AUF713" s="663"/>
      <c r="AUG713" s="663"/>
      <c r="AUH713" s="663"/>
      <c r="AUI713" s="663"/>
      <c r="AUJ713" s="663"/>
      <c r="AUK713" s="663"/>
      <c r="AUL713" s="663"/>
      <c r="AUM713" s="663"/>
      <c r="AUN713" s="663"/>
      <c r="AUO713" s="663"/>
      <c r="AUP713" s="666"/>
      <c r="AUQ713" s="663"/>
      <c r="AUR713" s="666"/>
      <c r="AUS713" s="663"/>
      <c r="AUT713" s="666"/>
      <c r="AUU713" s="663"/>
      <c r="AUV713" s="663"/>
      <c r="AUW713" s="663"/>
      <c r="AUX713" s="663"/>
      <c r="AUY713" s="663"/>
      <c r="AUZ713" s="663"/>
      <c r="AVA713" s="663"/>
      <c r="AVB713" s="663"/>
      <c r="AVC713" s="663"/>
      <c r="AVD713" s="663"/>
      <c r="AVE713" s="663"/>
      <c r="AVF713" s="663"/>
      <c r="AVG713" s="663"/>
      <c r="AVH713" s="663"/>
      <c r="AVI713" s="665"/>
      <c r="AVJ713" s="663"/>
      <c r="AVK713" s="1072" t="s">
        <v>131</v>
      </c>
      <c r="AVL713" s="1073"/>
      <c r="AVM713" s="1073"/>
      <c r="AVN713" s="1073"/>
      <c r="AVO713" s="1073"/>
      <c r="AVP713" s="1073"/>
      <c r="AVQ713" s="1073"/>
      <c r="AVR713" s="1073"/>
      <c r="AVS713" s="1073"/>
      <c r="AVT713" s="1073"/>
      <c r="AVU713" s="1073"/>
      <c r="AVV713" s="1073"/>
      <c r="AVW713" s="1073"/>
      <c r="AVX713" s="1073"/>
      <c r="AVY713" s="1073"/>
      <c r="AVZ713" s="1073"/>
      <c r="AWA713" s="1073"/>
      <c r="AWB713" s="1073"/>
      <c r="AWC713" s="1073"/>
      <c r="AWD713" s="1074"/>
      <c r="AWE713" s="1074"/>
      <c r="AWF713" s="1074"/>
      <c r="AWG713" s="1074"/>
      <c r="AWH713" s="1074"/>
      <c r="AWI713" s="1074"/>
      <c r="AWJ713" s="1074"/>
      <c r="AWK713" s="1074"/>
      <c r="AWL713" s="1074"/>
      <c r="AWM713" s="1074"/>
      <c r="AWN713" s="1074"/>
      <c r="AWO713" s="1074"/>
      <c r="AWP713" s="1073"/>
      <c r="AWQ713" s="1073"/>
      <c r="AWR713" s="1075"/>
      <c r="AWS713" s="752"/>
      <c r="AWT713" s="753"/>
      <c r="AWU713" s="751"/>
      <c r="AWV713" s="663"/>
      <c r="AWW713" s="1072" t="s">
        <v>131</v>
      </c>
      <c r="AWX713" s="1073"/>
      <c r="AWY713" s="1073"/>
      <c r="AWZ713" s="1073"/>
      <c r="AXA713" s="1073"/>
      <c r="AXB713" s="1073"/>
      <c r="AXC713" s="1073"/>
      <c r="AXD713" s="1073"/>
      <c r="AXE713" s="1073"/>
      <c r="AXF713" s="1073"/>
      <c r="AXG713" s="1073"/>
      <c r="AXH713" s="1073"/>
      <c r="AXI713" s="1073"/>
      <c r="AXJ713" s="1073"/>
      <c r="AXK713" s="1073"/>
      <c r="AXL713" s="1073"/>
      <c r="AXM713" s="1073"/>
      <c r="AXN713" s="1073"/>
      <c r="AXO713" s="1073"/>
      <c r="AXP713" s="1074"/>
      <c r="AXQ713" s="1074"/>
      <c r="AXR713" s="1074"/>
      <c r="AXS713" s="1074"/>
      <c r="AXT713" s="1074"/>
      <c r="AXU713" s="1074"/>
      <c r="AXV713" s="1074"/>
      <c r="AXW713" s="1074"/>
      <c r="AXX713" s="1074"/>
      <c r="AXY713" s="1074"/>
      <c r="AXZ713" s="1074"/>
      <c r="AYA713" s="1074"/>
      <c r="AYB713" s="1073"/>
      <c r="AYC713" s="1073"/>
      <c r="AYD713" s="1075"/>
      <c r="AYE713" s="754"/>
      <c r="AYF713" s="755"/>
      <c r="AYG713" s="751"/>
      <c r="AYH713" s="663"/>
      <c r="AYI713" s="1072" t="s">
        <v>131</v>
      </c>
      <c r="AYJ713" s="1073"/>
      <c r="AYK713" s="1073"/>
      <c r="AYL713" s="1073"/>
      <c r="AYM713" s="1073"/>
      <c r="AYN713" s="1073"/>
      <c r="AYO713" s="1073"/>
      <c r="AYP713" s="1073"/>
      <c r="AYQ713" s="1073"/>
      <c r="AYR713" s="1073"/>
      <c r="AYS713" s="1073"/>
      <c r="AYT713" s="1073"/>
      <c r="AYU713" s="1073"/>
      <c r="AYV713" s="1073"/>
      <c r="AYW713" s="1073"/>
      <c r="AYX713" s="1073"/>
      <c r="AYY713" s="1073"/>
      <c r="AYZ713" s="1073"/>
      <c r="AZA713" s="1073"/>
      <c r="AZB713" s="1074"/>
      <c r="AZC713" s="1074"/>
      <c r="AZD713" s="1074"/>
      <c r="AZE713" s="1074"/>
      <c r="AZF713" s="1074"/>
      <c r="AZG713" s="1074"/>
      <c r="AZH713" s="1074"/>
      <c r="AZI713" s="1074"/>
      <c r="AZJ713" s="1074"/>
      <c r="AZK713" s="1074"/>
      <c r="AZL713" s="1074"/>
      <c r="AZM713" s="1074"/>
      <c r="AZN713" s="1073"/>
      <c r="AZO713" s="1073"/>
      <c r="AZP713" s="1075"/>
      <c r="AZQ713" s="751"/>
      <c r="AZR713" s="663"/>
      <c r="AZS713" s="665"/>
      <c r="AZT713" s="663"/>
    </row>
    <row r="714" spans="1213:1372" ht="20.25" customHeight="1">
      <c r="ATQ714" s="665"/>
      <c r="ATR714" s="663"/>
      <c r="ATS714" s="663"/>
      <c r="ATT714" s="663"/>
      <c r="ATU714" s="663"/>
      <c r="ATV714" s="663"/>
      <c r="ATW714" s="663"/>
      <c r="ATX714" s="663"/>
      <c r="ATY714" s="663"/>
      <c r="ATZ714" s="665"/>
      <c r="AUA714" s="663"/>
      <c r="AUB714" s="663"/>
      <c r="AUC714" s="663"/>
      <c r="AUD714" s="663"/>
      <c r="AUE714" s="663"/>
      <c r="AUF714" s="663"/>
      <c r="AUG714" s="663"/>
      <c r="AUH714" s="663"/>
      <c r="AUI714" s="663"/>
      <c r="AUJ714" s="663"/>
      <c r="AUK714" s="663"/>
      <c r="AUL714" s="663"/>
      <c r="AUM714" s="663"/>
      <c r="AUN714" s="663"/>
      <c r="AUO714" s="663"/>
      <c r="AUP714" s="666"/>
      <c r="AUQ714" s="663"/>
      <c r="AUR714" s="666"/>
      <c r="AUS714" s="663"/>
      <c r="AUT714" s="666"/>
      <c r="AUU714" s="663"/>
      <c r="AUV714" s="663"/>
      <c r="AUW714" s="663"/>
      <c r="AUX714" s="663"/>
      <c r="AUY714" s="663"/>
      <c r="AUZ714" s="663"/>
      <c r="AVA714" s="663"/>
      <c r="AVB714" s="663"/>
      <c r="AVC714" s="663"/>
      <c r="AVD714" s="663"/>
      <c r="AVE714" s="663"/>
      <c r="AVF714" s="663"/>
      <c r="AVG714" s="663"/>
      <c r="AVH714" s="663"/>
      <c r="AVI714" s="665"/>
      <c r="AVJ714" s="663"/>
      <c r="AVK714" s="1069" t="str">
        <f>IF(F20="","",AUZ650)</f>
        <v/>
      </c>
      <c r="AVL714" s="1066"/>
      <c r="AVM714" s="1066"/>
      <c r="AVN714" s="1066"/>
      <c r="AVO714" s="1066"/>
      <c r="AVP714" s="756" t="s">
        <v>132</v>
      </c>
      <c r="AVQ714" s="1066" t="str">
        <f>IF(I20="","",AVB650)</f>
        <v/>
      </c>
      <c r="AVR714" s="1066"/>
      <c r="AVS714" s="1066"/>
      <c r="AVT714" s="1066"/>
      <c r="AVU714" s="756" t="s">
        <v>132</v>
      </c>
      <c r="AVV714" s="1066" t="str">
        <f>IF(K20="","",AVD650)</f>
        <v/>
      </c>
      <c r="AVW714" s="1066"/>
      <c r="AVX714" s="1066"/>
      <c r="AVY714" s="1066"/>
      <c r="AVZ714" s="1068" t="s">
        <v>133</v>
      </c>
      <c r="AWA714" s="1068"/>
      <c r="AWB714" s="1068"/>
      <c r="AWC714" s="1065" t="str">
        <f>IF(F22="","",AUZ652)</f>
        <v/>
      </c>
      <c r="AWD714" s="1065"/>
      <c r="AWE714" s="1065"/>
      <c r="AWF714" s="1065"/>
      <c r="AWG714" s="1065"/>
      <c r="AWH714" s="756" t="s">
        <v>132</v>
      </c>
      <c r="AWI714" s="1066" t="str">
        <f>IF(I22="","",AVB652)</f>
        <v/>
      </c>
      <c r="AWJ714" s="1066"/>
      <c r="AWK714" s="1066"/>
      <c r="AWL714" s="1066"/>
      <c r="AWM714" s="756" t="s">
        <v>132</v>
      </c>
      <c r="AWN714" s="1065" t="str">
        <f>IF(K22="","",AVD652)</f>
        <v/>
      </c>
      <c r="AWO714" s="1065"/>
      <c r="AWP714" s="1065"/>
      <c r="AWQ714" s="1065"/>
      <c r="AWR714" s="1067"/>
      <c r="AWS714" s="754"/>
      <c r="AWT714" s="757"/>
      <c r="AWU714" s="710"/>
      <c r="AWV714" s="663"/>
      <c r="AWW714" s="1069" t="str">
        <f>IF(F20="","",AUZ650)</f>
        <v/>
      </c>
      <c r="AWX714" s="1066"/>
      <c r="AWY714" s="1066"/>
      <c r="AWZ714" s="1066"/>
      <c r="AXA714" s="1066"/>
      <c r="AXB714" s="756" t="s">
        <v>132</v>
      </c>
      <c r="AXC714" s="1066" t="str">
        <f>IF(I20="","",AVB650)</f>
        <v/>
      </c>
      <c r="AXD714" s="1066"/>
      <c r="AXE714" s="1066"/>
      <c r="AXF714" s="1066"/>
      <c r="AXG714" s="756" t="s">
        <v>132</v>
      </c>
      <c r="AXH714" s="1066" t="str">
        <f>IF(K20="","",AVD650)</f>
        <v/>
      </c>
      <c r="AXI714" s="1066"/>
      <c r="AXJ714" s="1066"/>
      <c r="AXK714" s="1066"/>
      <c r="AXL714" s="1068" t="s">
        <v>133</v>
      </c>
      <c r="AXM714" s="1068"/>
      <c r="AXN714" s="1068"/>
      <c r="AXO714" s="1065" t="str">
        <f>IF(F22="","",AUZ652)</f>
        <v/>
      </c>
      <c r="AXP714" s="1065"/>
      <c r="AXQ714" s="1065"/>
      <c r="AXR714" s="1065"/>
      <c r="AXS714" s="1065"/>
      <c r="AXT714" s="756" t="s">
        <v>132</v>
      </c>
      <c r="AXU714" s="1066" t="str">
        <f>IF(I22="","",AVB652)</f>
        <v/>
      </c>
      <c r="AXV714" s="1066"/>
      <c r="AXW714" s="1066"/>
      <c r="AXX714" s="1066"/>
      <c r="AXY714" s="756" t="s">
        <v>132</v>
      </c>
      <c r="AXZ714" s="1065" t="str">
        <f>IF(K22="","",AVD652)</f>
        <v/>
      </c>
      <c r="AYA714" s="1065"/>
      <c r="AYB714" s="1065"/>
      <c r="AYC714" s="1065"/>
      <c r="AYD714" s="1067"/>
      <c r="AYE714" s="758"/>
      <c r="AYF714" s="709"/>
      <c r="AYG714" s="710"/>
      <c r="AYH714" s="663"/>
      <c r="AYI714" s="1069" t="str">
        <f>IF(F20="","",AUZ650)</f>
        <v/>
      </c>
      <c r="AYJ714" s="1066"/>
      <c r="AYK714" s="1066"/>
      <c r="AYL714" s="1066"/>
      <c r="AYM714" s="1066"/>
      <c r="AYN714" s="756" t="s">
        <v>132</v>
      </c>
      <c r="AYO714" s="1066" t="str">
        <f>IF(I20="","",AVB650)</f>
        <v/>
      </c>
      <c r="AYP714" s="1066"/>
      <c r="AYQ714" s="1066"/>
      <c r="AYR714" s="1066"/>
      <c r="AYS714" s="756" t="s">
        <v>132</v>
      </c>
      <c r="AYT714" s="1066" t="str">
        <f>IF(K20="","",AVD650)</f>
        <v/>
      </c>
      <c r="AYU714" s="1066"/>
      <c r="AYV714" s="1066"/>
      <c r="AYW714" s="1066"/>
      <c r="AYX714" s="1068" t="s">
        <v>133</v>
      </c>
      <c r="AYY714" s="1068"/>
      <c r="AYZ714" s="1068"/>
      <c r="AZA714" s="1065" t="str">
        <f>IF(F22="","",AUZ652)</f>
        <v/>
      </c>
      <c r="AZB714" s="1065"/>
      <c r="AZC714" s="1065"/>
      <c r="AZD714" s="1065"/>
      <c r="AZE714" s="1065"/>
      <c r="AZF714" s="756" t="s">
        <v>132</v>
      </c>
      <c r="AZG714" s="1066" t="str">
        <f>IF(I22="","",AVB652)</f>
        <v/>
      </c>
      <c r="AZH714" s="1066"/>
      <c r="AZI714" s="1066"/>
      <c r="AZJ714" s="1066"/>
      <c r="AZK714" s="756" t="s">
        <v>132</v>
      </c>
      <c r="AZL714" s="1065" t="str">
        <f>IF(K22="","",AVD652)</f>
        <v/>
      </c>
      <c r="AZM714" s="1065"/>
      <c r="AZN714" s="1065"/>
      <c r="AZO714" s="1065"/>
      <c r="AZP714" s="1067"/>
      <c r="AZQ714" s="710"/>
      <c r="AZR714" s="663"/>
      <c r="AZS714" s="665"/>
      <c r="AZT714" s="663"/>
    </row>
    <row r="715" spans="1213:1372" s="164" customFormat="1" ht="8.25" customHeight="1">
      <c r="ATQ715" s="719"/>
      <c r="ATZ715" s="719"/>
      <c r="AUP715" s="720"/>
      <c r="AUR715" s="720"/>
      <c r="AUT715" s="720"/>
      <c r="AVI715" s="719"/>
      <c r="AVK715" s="1061"/>
      <c r="AVL715" s="1062"/>
      <c r="AVM715" s="1062"/>
      <c r="AVN715" s="1062"/>
      <c r="AVO715" s="1062"/>
      <c r="AVP715" s="1062"/>
      <c r="AVQ715" s="1062"/>
      <c r="AVR715" s="1062"/>
      <c r="AVS715" s="1062"/>
      <c r="AVT715" s="1063"/>
      <c r="AVU715" s="1061"/>
      <c r="AVV715" s="1063"/>
      <c r="AVW715" s="1064" t="s">
        <v>107</v>
      </c>
      <c r="AVX715" s="1059"/>
      <c r="AVY715" s="1059" t="s">
        <v>108</v>
      </c>
      <c r="AVZ715" s="1060"/>
      <c r="AWA715" s="1058" t="s">
        <v>109</v>
      </c>
      <c r="AWB715" s="1059"/>
      <c r="AWC715" s="1059" t="s">
        <v>110</v>
      </c>
      <c r="AWD715" s="1059"/>
      <c r="AWE715" s="1059" t="s">
        <v>107</v>
      </c>
      <c r="AWF715" s="1060"/>
      <c r="AWG715" s="1058" t="s">
        <v>108</v>
      </c>
      <c r="AWH715" s="1059"/>
      <c r="AWI715" s="1059" t="s">
        <v>111</v>
      </c>
      <c r="AWJ715" s="1059"/>
      <c r="AWK715" s="1059" t="s">
        <v>110</v>
      </c>
      <c r="AWL715" s="1060"/>
      <c r="AWM715" s="1058" t="s">
        <v>107</v>
      </c>
      <c r="AWN715" s="1059"/>
      <c r="AWO715" s="1059" t="s">
        <v>108</v>
      </c>
      <c r="AWP715" s="1059"/>
      <c r="AWQ715" s="1059" t="s">
        <v>112</v>
      </c>
      <c r="AWR715" s="1060"/>
      <c r="AWS715" s="759"/>
      <c r="AWT715" s="760"/>
      <c r="AWU715" s="144"/>
      <c r="AWW715" s="1061"/>
      <c r="AWX715" s="1062"/>
      <c r="AWY715" s="1062"/>
      <c r="AWZ715" s="1062"/>
      <c r="AXA715" s="1062"/>
      <c r="AXB715" s="1062"/>
      <c r="AXC715" s="1062"/>
      <c r="AXD715" s="1062"/>
      <c r="AXE715" s="1062"/>
      <c r="AXF715" s="1063"/>
      <c r="AXG715" s="1061"/>
      <c r="AXH715" s="1063"/>
      <c r="AXI715" s="1064" t="s">
        <v>107</v>
      </c>
      <c r="AXJ715" s="1059"/>
      <c r="AXK715" s="1059" t="s">
        <v>108</v>
      </c>
      <c r="AXL715" s="1060"/>
      <c r="AXM715" s="1058" t="s">
        <v>109</v>
      </c>
      <c r="AXN715" s="1059"/>
      <c r="AXO715" s="1059" t="s">
        <v>110</v>
      </c>
      <c r="AXP715" s="1059"/>
      <c r="AXQ715" s="1059" t="s">
        <v>107</v>
      </c>
      <c r="AXR715" s="1060"/>
      <c r="AXS715" s="1058" t="s">
        <v>108</v>
      </c>
      <c r="AXT715" s="1059"/>
      <c r="AXU715" s="1059" t="s">
        <v>111</v>
      </c>
      <c r="AXV715" s="1059"/>
      <c r="AXW715" s="1059" t="s">
        <v>110</v>
      </c>
      <c r="AXX715" s="1060"/>
      <c r="AXY715" s="1058" t="s">
        <v>107</v>
      </c>
      <c r="AXZ715" s="1059"/>
      <c r="AYA715" s="1059" t="s">
        <v>108</v>
      </c>
      <c r="AYB715" s="1059"/>
      <c r="AYC715" s="1059" t="s">
        <v>112</v>
      </c>
      <c r="AYD715" s="1060"/>
      <c r="AYE715" s="759"/>
      <c r="AYF715" s="722"/>
      <c r="AYG715" s="144"/>
      <c r="AYI715" s="1061"/>
      <c r="AYJ715" s="1062"/>
      <c r="AYK715" s="1062"/>
      <c r="AYL715" s="1062"/>
      <c r="AYM715" s="1062"/>
      <c r="AYN715" s="1062"/>
      <c r="AYO715" s="1062"/>
      <c r="AYP715" s="1062"/>
      <c r="AYQ715" s="1062"/>
      <c r="AYR715" s="1063"/>
      <c r="AYS715" s="1061"/>
      <c r="AYT715" s="1063"/>
      <c r="AYU715" s="1064" t="s">
        <v>107</v>
      </c>
      <c r="AYV715" s="1059"/>
      <c r="AYW715" s="1059" t="s">
        <v>108</v>
      </c>
      <c r="AYX715" s="1060"/>
      <c r="AYY715" s="1058" t="s">
        <v>109</v>
      </c>
      <c r="AYZ715" s="1059"/>
      <c r="AZA715" s="1059" t="s">
        <v>110</v>
      </c>
      <c r="AZB715" s="1059"/>
      <c r="AZC715" s="1059" t="s">
        <v>107</v>
      </c>
      <c r="AZD715" s="1060"/>
      <c r="AZE715" s="1058" t="s">
        <v>108</v>
      </c>
      <c r="AZF715" s="1059"/>
      <c r="AZG715" s="1059" t="s">
        <v>111</v>
      </c>
      <c r="AZH715" s="1059"/>
      <c r="AZI715" s="1059" t="s">
        <v>110</v>
      </c>
      <c r="AZJ715" s="1060"/>
      <c r="AZK715" s="1058" t="s">
        <v>107</v>
      </c>
      <c r="AZL715" s="1059"/>
      <c r="AZM715" s="1059" t="s">
        <v>108</v>
      </c>
      <c r="AZN715" s="1059"/>
      <c r="AZO715" s="1059" t="s">
        <v>112</v>
      </c>
      <c r="AZP715" s="1060"/>
      <c r="AZQ715" s="144"/>
      <c r="AZS715" s="719"/>
    </row>
    <row r="716" spans="1213:1372" s="164" customFormat="1" ht="17.25" customHeight="1">
      <c r="ATQ716" s="719"/>
      <c r="ATZ716" s="719"/>
      <c r="AUP716" s="720"/>
      <c r="AUR716" s="720"/>
      <c r="AUT716" s="720"/>
      <c r="AVI716" s="719"/>
      <c r="AVK716" s="1055" t="s">
        <v>38</v>
      </c>
      <c r="AVL716" s="1056"/>
      <c r="AVM716" s="1056"/>
      <c r="AVN716" s="1056"/>
      <c r="AVO716" s="1056"/>
      <c r="AVP716" s="1056"/>
      <c r="AVQ716" s="1056"/>
      <c r="AVR716" s="1056"/>
      <c r="AVS716" s="1056"/>
      <c r="AVT716" s="1057"/>
      <c r="AVU716" s="1051" t="s">
        <v>39</v>
      </c>
      <c r="AVV716" s="1052"/>
      <c r="AVW716" s="1053" t="str">
        <f>AUC680</f>
        <v/>
      </c>
      <c r="AVX716" s="1054"/>
      <c r="AVY716" s="1049" t="str">
        <f>AUD680</f>
        <v/>
      </c>
      <c r="AVZ716" s="1050"/>
      <c r="AWA716" s="1047" t="str">
        <f>AUE680</f>
        <v/>
      </c>
      <c r="AWB716" s="1048"/>
      <c r="AWC716" s="1049" t="str">
        <f>AUF680</f>
        <v/>
      </c>
      <c r="AWD716" s="1048"/>
      <c r="AWE716" s="1049" t="str">
        <f>AUG680</f>
        <v/>
      </c>
      <c r="AWF716" s="1050"/>
      <c r="AWG716" s="1047" t="str">
        <f>AUH680</f>
        <v/>
      </c>
      <c r="AWH716" s="1048"/>
      <c r="AWI716" s="1049" t="str">
        <f>AUI680</f>
        <v/>
      </c>
      <c r="AWJ716" s="1048"/>
      <c r="AWK716" s="1049" t="str">
        <f>AUJ680</f>
        <v/>
      </c>
      <c r="AWL716" s="1050"/>
      <c r="AWM716" s="1047" t="str">
        <f>AUK680</f>
        <v/>
      </c>
      <c r="AWN716" s="1048"/>
      <c r="AWO716" s="1049" t="str">
        <f>AUL680</f>
        <v/>
      </c>
      <c r="AWP716" s="1048"/>
      <c r="AWQ716" s="1049" t="str">
        <f>AUM680</f>
        <v/>
      </c>
      <c r="AWR716" s="1050"/>
      <c r="AWS716" s="761"/>
      <c r="AWT716" s="762"/>
      <c r="AWU716" s="144"/>
      <c r="AWW716" s="1055" t="s">
        <v>38</v>
      </c>
      <c r="AWX716" s="1056"/>
      <c r="AWY716" s="1056"/>
      <c r="AWZ716" s="1056"/>
      <c r="AXA716" s="1056"/>
      <c r="AXB716" s="1056"/>
      <c r="AXC716" s="1056"/>
      <c r="AXD716" s="1056"/>
      <c r="AXE716" s="1056"/>
      <c r="AXF716" s="1057"/>
      <c r="AXG716" s="1051" t="s">
        <v>39</v>
      </c>
      <c r="AXH716" s="1052"/>
      <c r="AXI716" s="1053" t="str">
        <f>AUC680</f>
        <v/>
      </c>
      <c r="AXJ716" s="1054"/>
      <c r="AXK716" s="1049" t="str">
        <f>AUD680</f>
        <v/>
      </c>
      <c r="AXL716" s="1050"/>
      <c r="AXM716" s="1047" t="str">
        <f>AUE680</f>
        <v/>
      </c>
      <c r="AXN716" s="1048"/>
      <c r="AXO716" s="1049" t="str">
        <f>AUF680</f>
        <v/>
      </c>
      <c r="AXP716" s="1048"/>
      <c r="AXQ716" s="1049" t="str">
        <f>AUG680</f>
        <v/>
      </c>
      <c r="AXR716" s="1050"/>
      <c r="AXS716" s="1047" t="str">
        <f>AUH680</f>
        <v/>
      </c>
      <c r="AXT716" s="1048"/>
      <c r="AXU716" s="1049" t="str">
        <f>AUI680</f>
        <v/>
      </c>
      <c r="AXV716" s="1048"/>
      <c r="AXW716" s="1049" t="str">
        <f>AUJ680</f>
        <v/>
      </c>
      <c r="AXX716" s="1050"/>
      <c r="AXY716" s="1047" t="str">
        <f>AUK680</f>
        <v/>
      </c>
      <c r="AXZ716" s="1048"/>
      <c r="AYA716" s="1049" t="str">
        <f>AUL680</f>
        <v/>
      </c>
      <c r="AYB716" s="1048"/>
      <c r="AYC716" s="1049" t="str">
        <f>AUM680</f>
        <v/>
      </c>
      <c r="AYD716" s="1050"/>
      <c r="AYE716" s="761"/>
      <c r="AYF716" s="722"/>
      <c r="AYG716" s="144"/>
      <c r="AYI716" s="1055" t="s">
        <v>38</v>
      </c>
      <c r="AYJ716" s="1056"/>
      <c r="AYK716" s="1056"/>
      <c r="AYL716" s="1056"/>
      <c r="AYM716" s="1056"/>
      <c r="AYN716" s="1056"/>
      <c r="AYO716" s="1056"/>
      <c r="AYP716" s="1056"/>
      <c r="AYQ716" s="1056"/>
      <c r="AYR716" s="1057"/>
      <c r="AYS716" s="1051" t="s">
        <v>39</v>
      </c>
      <c r="AYT716" s="1052"/>
      <c r="AYU716" s="1053" t="str">
        <f>AUC680</f>
        <v/>
      </c>
      <c r="AYV716" s="1054"/>
      <c r="AYW716" s="1049" t="str">
        <f>AUD680</f>
        <v/>
      </c>
      <c r="AYX716" s="1050"/>
      <c r="AYY716" s="1047" t="str">
        <f>AUE680</f>
        <v/>
      </c>
      <c r="AYZ716" s="1048"/>
      <c r="AZA716" s="1049" t="str">
        <f>AUF680</f>
        <v/>
      </c>
      <c r="AZB716" s="1048"/>
      <c r="AZC716" s="1049" t="str">
        <f>AUG680</f>
        <v/>
      </c>
      <c r="AZD716" s="1050"/>
      <c r="AZE716" s="1047" t="str">
        <f>AUH680</f>
        <v/>
      </c>
      <c r="AZF716" s="1048"/>
      <c r="AZG716" s="1049" t="str">
        <f>AUI680</f>
        <v/>
      </c>
      <c r="AZH716" s="1048"/>
      <c r="AZI716" s="1049" t="str">
        <f>AUJ680</f>
        <v/>
      </c>
      <c r="AZJ716" s="1050"/>
      <c r="AZK716" s="1047" t="str">
        <f>AUK680</f>
        <v/>
      </c>
      <c r="AZL716" s="1048"/>
      <c r="AZM716" s="1049" t="str">
        <f>AUL680</f>
        <v/>
      </c>
      <c r="AZN716" s="1048"/>
      <c r="AZO716" s="1049" t="str">
        <f>AUM680</f>
        <v/>
      </c>
      <c r="AZP716" s="1050"/>
      <c r="AZQ716" s="144"/>
      <c r="AZS716" s="719"/>
    </row>
    <row r="717" spans="1213:1372" s="164" customFormat="1" ht="17.25" customHeight="1">
      <c r="ATQ717" s="719"/>
      <c r="ATZ717" s="719"/>
      <c r="AUP717" s="720"/>
      <c r="AUR717" s="720"/>
      <c r="AUT717" s="720"/>
      <c r="AVI717" s="719"/>
      <c r="AVK717" s="1044" t="s">
        <v>42</v>
      </c>
      <c r="AVL717" s="1045"/>
      <c r="AVM717" s="1045"/>
      <c r="AVN717" s="1045"/>
      <c r="AVO717" s="1045"/>
      <c r="AVP717" s="1045"/>
      <c r="AVQ717" s="1045"/>
      <c r="AVR717" s="1045"/>
      <c r="AVS717" s="1045"/>
      <c r="AVT717" s="1046"/>
      <c r="AVU717" s="1042" t="s">
        <v>43</v>
      </c>
      <c r="AVV717" s="1043"/>
      <c r="AVW717" s="1033" t="str">
        <f>AUC681</f>
        <v/>
      </c>
      <c r="AVX717" s="1034"/>
      <c r="AVY717" s="1035" t="str">
        <f>AUD681</f>
        <v/>
      </c>
      <c r="AVZ717" s="1036"/>
      <c r="AWA717" s="1033" t="str">
        <f>AUE681</f>
        <v/>
      </c>
      <c r="AWB717" s="1034"/>
      <c r="AWC717" s="1035" t="str">
        <f>AUF681</f>
        <v/>
      </c>
      <c r="AWD717" s="1034"/>
      <c r="AWE717" s="1035" t="str">
        <f>AUG681</f>
        <v/>
      </c>
      <c r="AWF717" s="1036"/>
      <c r="AWG717" s="1033" t="str">
        <f>AUH681</f>
        <v/>
      </c>
      <c r="AWH717" s="1034"/>
      <c r="AWI717" s="1035" t="str">
        <f>AUI681</f>
        <v/>
      </c>
      <c r="AWJ717" s="1034"/>
      <c r="AWK717" s="1035" t="str">
        <f>AUJ681</f>
        <v/>
      </c>
      <c r="AWL717" s="1036"/>
      <c r="AWM717" s="1033" t="str">
        <f>AUK681</f>
        <v/>
      </c>
      <c r="AWN717" s="1034"/>
      <c r="AWO717" s="1035" t="str">
        <f>AUL681</f>
        <v/>
      </c>
      <c r="AWP717" s="1034"/>
      <c r="AWQ717" s="1035" t="str">
        <f>AUM681</f>
        <v/>
      </c>
      <c r="AWR717" s="1036"/>
      <c r="AWS717" s="761"/>
      <c r="AWT717" s="762"/>
      <c r="AWU717" s="144"/>
      <c r="AWW717" s="1044" t="s">
        <v>42</v>
      </c>
      <c r="AWX717" s="1045"/>
      <c r="AWY717" s="1045"/>
      <c r="AWZ717" s="1045"/>
      <c r="AXA717" s="1045"/>
      <c r="AXB717" s="1045"/>
      <c r="AXC717" s="1045"/>
      <c r="AXD717" s="1045"/>
      <c r="AXE717" s="1045"/>
      <c r="AXF717" s="1046"/>
      <c r="AXG717" s="1042" t="s">
        <v>43</v>
      </c>
      <c r="AXH717" s="1043"/>
      <c r="AXI717" s="1033" t="str">
        <f>AUC681</f>
        <v/>
      </c>
      <c r="AXJ717" s="1034"/>
      <c r="AXK717" s="1035" t="str">
        <f>AUD681</f>
        <v/>
      </c>
      <c r="AXL717" s="1036"/>
      <c r="AXM717" s="1033" t="str">
        <f>AUE681</f>
        <v/>
      </c>
      <c r="AXN717" s="1034"/>
      <c r="AXO717" s="1035" t="str">
        <f>AUF681</f>
        <v/>
      </c>
      <c r="AXP717" s="1034"/>
      <c r="AXQ717" s="1035" t="str">
        <f>AUG681</f>
        <v/>
      </c>
      <c r="AXR717" s="1036"/>
      <c r="AXS717" s="1033" t="str">
        <f>AUH681</f>
        <v/>
      </c>
      <c r="AXT717" s="1034"/>
      <c r="AXU717" s="1035" t="str">
        <f>AUI681</f>
        <v/>
      </c>
      <c r="AXV717" s="1034"/>
      <c r="AXW717" s="1035" t="str">
        <f>AUJ681</f>
        <v/>
      </c>
      <c r="AXX717" s="1036"/>
      <c r="AXY717" s="1033" t="str">
        <f>AUK681</f>
        <v/>
      </c>
      <c r="AXZ717" s="1034"/>
      <c r="AYA717" s="1035" t="str">
        <f>AUL681</f>
        <v/>
      </c>
      <c r="AYB717" s="1034"/>
      <c r="AYC717" s="1035" t="str">
        <f>AUM681</f>
        <v/>
      </c>
      <c r="AYD717" s="1036"/>
      <c r="AYE717" s="761"/>
      <c r="AYF717" s="722"/>
      <c r="AYG717" s="144"/>
      <c r="AYI717" s="1044" t="s">
        <v>42</v>
      </c>
      <c r="AYJ717" s="1045"/>
      <c r="AYK717" s="1045"/>
      <c r="AYL717" s="1045"/>
      <c r="AYM717" s="1045"/>
      <c r="AYN717" s="1045"/>
      <c r="AYO717" s="1045"/>
      <c r="AYP717" s="1045"/>
      <c r="AYQ717" s="1045"/>
      <c r="AYR717" s="1046"/>
      <c r="AYS717" s="1042" t="s">
        <v>43</v>
      </c>
      <c r="AYT717" s="1043"/>
      <c r="AYU717" s="1033" t="str">
        <f>AUC681</f>
        <v/>
      </c>
      <c r="AYV717" s="1034"/>
      <c r="AYW717" s="1035" t="str">
        <f>AUD681</f>
        <v/>
      </c>
      <c r="AYX717" s="1036"/>
      <c r="AYY717" s="1033" t="str">
        <f>AUE681</f>
        <v/>
      </c>
      <c r="AYZ717" s="1034"/>
      <c r="AZA717" s="1035" t="str">
        <f>AUF681</f>
        <v/>
      </c>
      <c r="AZB717" s="1034"/>
      <c r="AZC717" s="1035" t="str">
        <f>AUG681</f>
        <v/>
      </c>
      <c r="AZD717" s="1036"/>
      <c r="AZE717" s="1033" t="str">
        <f>AUH681</f>
        <v/>
      </c>
      <c r="AZF717" s="1034"/>
      <c r="AZG717" s="1035" t="str">
        <f>AUI681</f>
        <v/>
      </c>
      <c r="AZH717" s="1034"/>
      <c r="AZI717" s="1035" t="str">
        <f>AUJ681</f>
        <v/>
      </c>
      <c r="AZJ717" s="1036"/>
      <c r="AZK717" s="1033" t="str">
        <f>AUK681</f>
        <v/>
      </c>
      <c r="AZL717" s="1034"/>
      <c r="AZM717" s="1035" t="str">
        <f>AUL681</f>
        <v/>
      </c>
      <c r="AZN717" s="1034"/>
      <c r="AZO717" s="1035" t="str">
        <f>AUM681</f>
        <v/>
      </c>
      <c r="AZP717" s="1036"/>
      <c r="AZQ717" s="144"/>
      <c r="AZS717" s="719"/>
    </row>
    <row r="718" spans="1213:1372" s="164" customFormat="1" ht="17.25" customHeight="1">
      <c r="ATQ718" s="719"/>
      <c r="ATZ718" s="719"/>
      <c r="AUP718" s="720"/>
      <c r="AUR718" s="720"/>
      <c r="AUT718" s="720"/>
      <c r="AVI718" s="719"/>
      <c r="AVK718" s="1044" t="s">
        <v>46</v>
      </c>
      <c r="AVL718" s="1045"/>
      <c r="AVM718" s="1045"/>
      <c r="AVN718" s="1045"/>
      <c r="AVO718" s="1045"/>
      <c r="AVP718" s="1045"/>
      <c r="AVQ718" s="1045"/>
      <c r="AVR718" s="1045"/>
      <c r="AVS718" s="1045"/>
      <c r="AVT718" s="1046"/>
      <c r="AVU718" s="1042" t="s">
        <v>47</v>
      </c>
      <c r="AVV718" s="1043"/>
      <c r="AVW718" s="1033" t="str">
        <f>AUC682</f>
        <v/>
      </c>
      <c r="AVX718" s="1034"/>
      <c r="AVY718" s="1035" t="str">
        <f>AUD682</f>
        <v/>
      </c>
      <c r="AVZ718" s="1036"/>
      <c r="AWA718" s="1033" t="str">
        <f>AUE682</f>
        <v/>
      </c>
      <c r="AWB718" s="1034"/>
      <c r="AWC718" s="1035" t="str">
        <f>AUF682</f>
        <v/>
      </c>
      <c r="AWD718" s="1034"/>
      <c r="AWE718" s="1035" t="str">
        <f>AUG682</f>
        <v/>
      </c>
      <c r="AWF718" s="1036"/>
      <c r="AWG718" s="1033" t="str">
        <f>AUH682</f>
        <v/>
      </c>
      <c r="AWH718" s="1034"/>
      <c r="AWI718" s="1035" t="str">
        <f>AUI682</f>
        <v/>
      </c>
      <c r="AWJ718" s="1034"/>
      <c r="AWK718" s="1035" t="str">
        <f>AUJ682</f>
        <v/>
      </c>
      <c r="AWL718" s="1036"/>
      <c r="AWM718" s="1033" t="str">
        <f>AUK682</f>
        <v/>
      </c>
      <c r="AWN718" s="1034"/>
      <c r="AWO718" s="1035" t="str">
        <f>AUL682</f>
        <v/>
      </c>
      <c r="AWP718" s="1034"/>
      <c r="AWQ718" s="1035" t="str">
        <f>AUM682</f>
        <v/>
      </c>
      <c r="AWR718" s="1036"/>
      <c r="AWS718" s="761"/>
      <c r="AWT718" s="762"/>
      <c r="AWU718" s="144"/>
      <c r="AWW718" s="1044" t="s">
        <v>46</v>
      </c>
      <c r="AWX718" s="1045"/>
      <c r="AWY718" s="1045"/>
      <c r="AWZ718" s="1045"/>
      <c r="AXA718" s="1045"/>
      <c r="AXB718" s="1045"/>
      <c r="AXC718" s="1045"/>
      <c r="AXD718" s="1045"/>
      <c r="AXE718" s="1045"/>
      <c r="AXF718" s="1046"/>
      <c r="AXG718" s="1042" t="s">
        <v>47</v>
      </c>
      <c r="AXH718" s="1043"/>
      <c r="AXI718" s="1033" t="str">
        <f>AUC682</f>
        <v/>
      </c>
      <c r="AXJ718" s="1034"/>
      <c r="AXK718" s="1035" t="str">
        <f>AUD682</f>
        <v/>
      </c>
      <c r="AXL718" s="1036"/>
      <c r="AXM718" s="1033" t="str">
        <f>AUE682</f>
        <v/>
      </c>
      <c r="AXN718" s="1034"/>
      <c r="AXO718" s="1035" t="str">
        <f>AUF682</f>
        <v/>
      </c>
      <c r="AXP718" s="1034"/>
      <c r="AXQ718" s="1035" t="str">
        <f>AUG682</f>
        <v/>
      </c>
      <c r="AXR718" s="1036"/>
      <c r="AXS718" s="1033" t="str">
        <f>AUH682</f>
        <v/>
      </c>
      <c r="AXT718" s="1034"/>
      <c r="AXU718" s="1035" t="str">
        <f>AUI682</f>
        <v/>
      </c>
      <c r="AXV718" s="1034"/>
      <c r="AXW718" s="1035" t="str">
        <f>AUJ682</f>
        <v/>
      </c>
      <c r="AXX718" s="1036"/>
      <c r="AXY718" s="1033" t="str">
        <f>AUK682</f>
        <v/>
      </c>
      <c r="AXZ718" s="1034"/>
      <c r="AYA718" s="1035" t="str">
        <f>AUL682</f>
        <v/>
      </c>
      <c r="AYB718" s="1034"/>
      <c r="AYC718" s="1035" t="str">
        <f>AUM682</f>
        <v/>
      </c>
      <c r="AYD718" s="1036"/>
      <c r="AYE718" s="761"/>
      <c r="AYF718" s="722"/>
      <c r="AYG718" s="144"/>
      <c r="AYI718" s="1044" t="s">
        <v>46</v>
      </c>
      <c r="AYJ718" s="1045"/>
      <c r="AYK718" s="1045"/>
      <c r="AYL718" s="1045"/>
      <c r="AYM718" s="1045"/>
      <c r="AYN718" s="1045"/>
      <c r="AYO718" s="1045"/>
      <c r="AYP718" s="1045"/>
      <c r="AYQ718" s="1045"/>
      <c r="AYR718" s="1046"/>
      <c r="AYS718" s="1042" t="s">
        <v>47</v>
      </c>
      <c r="AYT718" s="1043"/>
      <c r="AYU718" s="1033" t="str">
        <f>AUC682</f>
        <v/>
      </c>
      <c r="AYV718" s="1034"/>
      <c r="AYW718" s="1035" t="str">
        <f>AUD682</f>
        <v/>
      </c>
      <c r="AYX718" s="1036"/>
      <c r="AYY718" s="1033" t="str">
        <f>AUE682</f>
        <v/>
      </c>
      <c r="AYZ718" s="1034"/>
      <c r="AZA718" s="1035" t="str">
        <f>AUF682</f>
        <v/>
      </c>
      <c r="AZB718" s="1034"/>
      <c r="AZC718" s="1035" t="str">
        <f>AUG682</f>
        <v/>
      </c>
      <c r="AZD718" s="1036"/>
      <c r="AZE718" s="1033" t="str">
        <f>AUH682</f>
        <v/>
      </c>
      <c r="AZF718" s="1034"/>
      <c r="AZG718" s="1035" t="str">
        <f>AUI682</f>
        <v/>
      </c>
      <c r="AZH718" s="1034"/>
      <c r="AZI718" s="1035" t="str">
        <f>AUJ682</f>
        <v/>
      </c>
      <c r="AZJ718" s="1036"/>
      <c r="AZK718" s="1033" t="str">
        <f>AUK682</f>
        <v/>
      </c>
      <c r="AZL718" s="1034"/>
      <c r="AZM718" s="1035" t="str">
        <f>AUL682</f>
        <v/>
      </c>
      <c r="AZN718" s="1034"/>
      <c r="AZO718" s="1035" t="str">
        <f>AUM682</f>
        <v/>
      </c>
      <c r="AZP718" s="1036"/>
      <c r="AZQ718" s="144"/>
      <c r="AZS718" s="719"/>
    </row>
    <row r="719" spans="1213:1372" s="164" customFormat="1" ht="17.25" customHeight="1">
      <c r="ATQ719" s="719"/>
      <c r="ATZ719" s="719"/>
      <c r="AUP719" s="720"/>
      <c r="AUR719" s="720"/>
      <c r="AUT719" s="720"/>
      <c r="AVI719" s="719"/>
      <c r="AVK719" s="1037" t="s">
        <v>48</v>
      </c>
      <c r="AVL719" s="1038"/>
      <c r="AVM719" s="1038"/>
      <c r="AVN719" s="1038"/>
      <c r="AVO719" s="1038"/>
      <c r="AVP719" s="1038"/>
      <c r="AVQ719" s="1038"/>
      <c r="AVR719" s="1038"/>
      <c r="AVS719" s="1038"/>
      <c r="AVT719" s="1039"/>
      <c r="AVU719" s="1040" t="s">
        <v>49</v>
      </c>
      <c r="AVV719" s="1041"/>
      <c r="AVW719" s="1029" t="str">
        <f>AUC683</f>
        <v/>
      </c>
      <c r="AVX719" s="1027"/>
      <c r="AVY719" s="1026" t="str">
        <f>AUD683</f>
        <v/>
      </c>
      <c r="AVZ719" s="1028"/>
      <c r="AWA719" s="1029" t="str">
        <f>AUE683</f>
        <v/>
      </c>
      <c r="AWB719" s="1027"/>
      <c r="AWC719" s="1026" t="str">
        <f>AUF683</f>
        <v/>
      </c>
      <c r="AWD719" s="1027"/>
      <c r="AWE719" s="1026" t="str">
        <f>AUG683</f>
        <v/>
      </c>
      <c r="AWF719" s="1028"/>
      <c r="AWG719" s="1029" t="str">
        <f>AUH683</f>
        <v/>
      </c>
      <c r="AWH719" s="1027"/>
      <c r="AWI719" s="1026" t="str">
        <f>AUI683</f>
        <v/>
      </c>
      <c r="AWJ719" s="1027"/>
      <c r="AWK719" s="1026" t="str">
        <f>AUJ683</f>
        <v/>
      </c>
      <c r="AWL719" s="1028"/>
      <c r="AWM719" s="1029" t="str">
        <f>AUK683</f>
        <v/>
      </c>
      <c r="AWN719" s="1027"/>
      <c r="AWO719" s="1026" t="str">
        <f>AUL683</f>
        <v/>
      </c>
      <c r="AWP719" s="1027"/>
      <c r="AWQ719" s="1026" t="str">
        <f>AUM683</f>
        <v/>
      </c>
      <c r="AWR719" s="1028"/>
      <c r="AWS719" s="761"/>
      <c r="AWT719" s="762"/>
      <c r="AWU719" s="144"/>
      <c r="AWW719" s="1037" t="s">
        <v>48</v>
      </c>
      <c r="AWX719" s="1038"/>
      <c r="AWY719" s="1038"/>
      <c r="AWZ719" s="1038"/>
      <c r="AXA719" s="1038"/>
      <c r="AXB719" s="1038"/>
      <c r="AXC719" s="1038"/>
      <c r="AXD719" s="1038"/>
      <c r="AXE719" s="1038"/>
      <c r="AXF719" s="1039"/>
      <c r="AXG719" s="1040" t="s">
        <v>49</v>
      </c>
      <c r="AXH719" s="1041"/>
      <c r="AXI719" s="1029" t="str">
        <f>AUC683</f>
        <v/>
      </c>
      <c r="AXJ719" s="1027"/>
      <c r="AXK719" s="1026" t="str">
        <f>AUD683</f>
        <v/>
      </c>
      <c r="AXL719" s="1028"/>
      <c r="AXM719" s="1029" t="str">
        <f>AUE683</f>
        <v/>
      </c>
      <c r="AXN719" s="1027"/>
      <c r="AXO719" s="1026" t="str">
        <f>AUF683</f>
        <v/>
      </c>
      <c r="AXP719" s="1027"/>
      <c r="AXQ719" s="1026" t="str">
        <f>AUG683</f>
        <v/>
      </c>
      <c r="AXR719" s="1028"/>
      <c r="AXS719" s="1029" t="str">
        <f>AUH683</f>
        <v/>
      </c>
      <c r="AXT719" s="1027"/>
      <c r="AXU719" s="1026" t="str">
        <f>AUI683</f>
        <v/>
      </c>
      <c r="AXV719" s="1027"/>
      <c r="AXW719" s="1026" t="str">
        <f>AUJ683</f>
        <v/>
      </c>
      <c r="AXX719" s="1028"/>
      <c r="AXY719" s="1029" t="str">
        <f>AUK683</f>
        <v/>
      </c>
      <c r="AXZ719" s="1027"/>
      <c r="AYA719" s="1026" t="str">
        <f>AUL683</f>
        <v/>
      </c>
      <c r="AYB719" s="1027"/>
      <c r="AYC719" s="1026" t="str">
        <f>AUM683</f>
        <v/>
      </c>
      <c r="AYD719" s="1028"/>
      <c r="AYE719" s="761"/>
      <c r="AYF719" s="722"/>
      <c r="AYG719" s="144"/>
      <c r="AYI719" s="1037" t="s">
        <v>48</v>
      </c>
      <c r="AYJ719" s="1038"/>
      <c r="AYK719" s="1038"/>
      <c r="AYL719" s="1038"/>
      <c r="AYM719" s="1038"/>
      <c r="AYN719" s="1038"/>
      <c r="AYO719" s="1038"/>
      <c r="AYP719" s="1038"/>
      <c r="AYQ719" s="1038"/>
      <c r="AYR719" s="1039"/>
      <c r="AYS719" s="1040" t="s">
        <v>49</v>
      </c>
      <c r="AYT719" s="1041"/>
      <c r="AYU719" s="1029" t="str">
        <f>AUC683</f>
        <v/>
      </c>
      <c r="AYV719" s="1027"/>
      <c r="AYW719" s="1026" t="str">
        <f>AUD683</f>
        <v/>
      </c>
      <c r="AYX719" s="1028"/>
      <c r="AYY719" s="1029" t="str">
        <f>AUE683</f>
        <v/>
      </c>
      <c r="AYZ719" s="1027"/>
      <c r="AZA719" s="1026" t="str">
        <f>AUF683</f>
        <v/>
      </c>
      <c r="AZB719" s="1027"/>
      <c r="AZC719" s="1026" t="str">
        <f>AUG683</f>
        <v/>
      </c>
      <c r="AZD719" s="1028"/>
      <c r="AZE719" s="1029" t="str">
        <f>AUH683</f>
        <v/>
      </c>
      <c r="AZF719" s="1027"/>
      <c r="AZG719" s="1026" t="str">
        <f>AUI683</f>
        <v/>
      </c>
      <c r="AZH719" s="1027"/>
      <c r="AZI719" s="1026" t="str">
        <f>AUJ683</f>
        <v/>
      </c>
      <c r="AZJ719" s="1028"/>
      <c r="AZK719" s="1029" t="str">
        <f>AUK683</f>
        <v/>
      </c>
      <c r="AZL719" s="1027"/>
      <c r="AZM719" s="1026" t="str">
        <f>AUL683</f>
        <v/>
      </c>
      <c r="AZN719" s="1027"/>
      <c r="AZO719" s="1026" t="str">
        <f>AUM683</f>
        <v/>
      </c>
      <c r="AZP719" s="1028"/>
      <c r="AZQ719" s="144"/>
      <c r="AZS719" s="719"/>
    </row>
    <row r="720" spans="1213:1372" s="164" customFormat="1" ht="17.25" customHeight="1">
      <c r="ATQ720" s="719"/>
      <c r="ATZ720" s="719"/>
      <c r="AUP720" s="720"/>
      <c r="AUR720" s="720"/>
      <c r="AUT720" s="720"/>
      <c r="AVI720" s="719"/>
      <c r="AVK720" s="945" t="s">
        <v>51</v>
      </c>
      <c r="AVL720" s="946"/>
      <c r="AVM720" s="946"/>
      <c r="AVN720" s="946"/>
      <c r="AVO720" s="946"/>
      <c r="AVP720" s="946"/>
      <c r="AVQ720" s="946"/>
      <c r="AVR720" s="946"/>
      <c r="AVS720" s="946"/>
      <c r="AVT720" s="947"/>
      <c r="AVU720" s="948" t="s">
        <v>52</v>
      </c>
      <c r="AVV720" s="949"/>
      <c r="AVW720" s="982" t="str">
        <f>AUC684</f>
        <v/>
      </c>
      <c r="AVX720" s="981"/>
      <c r="AVY720" s="943" t="str">
        <f>AUD684</f>
        <v/>
      </c>
      <c r="AVZ720" s="1007"/>
      <c r="AWA720" s="982" t="str">
        <f>AUE684</f>
        <v/>
      </c>
      <c r="AWB720" s="981"/>
      <c r="AWC720" s="943" t="str">
        <f>AUF684</f>
        <v/>
      </c>
      <c r="AWD720" s="981"/>
      <c r="AWE720" s="943" t="str">
        <f>AUG684</f>
        <v/>
      </c>
      <c r="AWF720" s="1007"/>
      <c r="AWG720" s="982" t="str">
        <f>AUH684</f>
        <v/>
      </c>
      <c r="AWH720" s="981"/>
      <c r="AWI720" s="943" t="str">
        <f>AUI684</f>
        <v/>
      </c>
      <c r="AWJ720" s="981"/>
      <c r="AWK720" s="943" t="str">
        <f>AUJ684</f>
        <v/>
      </c>
      <c r="AWL720" s="1007"/>
      <c r="AWM720" s="982" t="str">
        <f>AUK684</f>
        <v/>
      </c>
      <c r="AWN720" s="981"/>
      <c r="AWO720" s="943" t="str">
        <f>AUL684</f>
        <v/>
      </c>
      <c r="AWP720" s="981"/>
      <c r="AWQ720" s="943" t="str">
        <f>AUM684</f>
        <v/>
      </c>
      <c r="AWR720" s="944"/>
      <c r="AWS720" s="761"/>
      <c r="AWT720" s="762"/>
      <c r="AWU720" s="144"/>
      <c r="AWW720" s="945" t="s">
        <v>51</v>
      </c>
      <c r="AWX720" s="946"/>
      <c r="AWY720" s="946"/>
      <c r="AWZ720" s="946"/>
      <c r="AXA720" s="946"/>
      <c r="AXB720" s="946"/>
      <c r="AXC720" s="946"/>
      <c r="AXD720" s="946"/>
      <c r="AXE720" s="946"/>
      <c r="AXF720" s="947"/>
      <c r="AXG720" s="948" t="s">
        <v>52</v>
      </c>
      <c r="AXH720" s="949"/>
      <c r="AXI720" s="982" t="str">
        <f>AUC684</f>
        <v/>
      </c>
      <c r="AXJ720" s="981"/>
      <c r="AXK720" s="943" t="str">
        <f>AUD684</f>
        <v/>
      </c>
      <c r="AXL720" s="1007"/>
      <c r="AXM720" s="982" t="str">
        <f>AUE684</f>
        <v/>
      </c>
      <c r="AXN720" s="981"/>
      <c r="AXO720" s="943" t="str">
        <f>AUF684</f>
        <v/>
      </c>
      <c r="AXP720" s="981"/>
      <c r="AXQ720" s="943" t="str">
        <f>AUG684</f>
        <v/>
      </c>
      <c r="AXR720" s="1007"/>
      <c r="AXS720" s="982" t="str">
        <f>AUH684</f>
        <v/>
      </c>
      <c r="AXT720" s="981"/>
      <c r="AXU720" s="943" t="str">
        <f>AUI684</f>
        <v/>
      </c>
      <c r="AXV720" s="981"/>
      <c r="AXW720" s="943" t="str">
        <f>AUJ684</f>
        <v/>
      </c>
      <c r="AXX720" s="1007"/>
      <c r="AXY720" s="982" t="str">
        <f>AUK684</f>
        <v/>
      </c>
      <c r="AXZ720" s="981"/>
      <c r="AYA720" s="943" t="str">
        <f>AUL684</f>
        <v/>
      </c>
      <c r="AYB720" s="981"/>
      <c r="AYC720" s="943" t="str">
        <f>AUM684</f>
        <v/>
      </c>
      <c r="AYD720" s="944"/>
      <c r="AYE720" s="761"/>
      <c r="AYF720" s="722"/>
      <c r="AYG720" s="144"/>
      <c r="AYI720" s="945" t="s">
        <v>51</v>
      </c>
      <c r="AYJ720" s="946"/>
      <c r="AYK720" s="946"/>
      <c r="AYL720" s="946"/>
      <c r="AYM720" s="946"/>
      <c r="AYN720" s="946"/>
      <c r="AYO720" s="946"/>
      <c r="AYP720" s="946"/>
      <c r="AYQ720" s="946"/>
      <c r="AYR720" s="947"/>
      <c r="AYS720" s="948" t="s">
        <v>52</v>
      </c>
      <c r="AYT720" s="949"/>
      <c r="AYU720" s="982" t="str">
        <f>AUC684</f>
        <v/>
      </c>
      <c r="AYV720" s="981"/>
      <c r="AYW720" s="943" t="str">
        <f>AUD684</f>
        <v/>
      </c>
      <c r="AYX720" s="1007"/>
      <c r="AYY720" s="982" t="str">
        <f>AUE684</f>
        <v/>
      </c>
      <c r="AYZ720" s="981"/>
      <c r="AZA720" s="943" t="str">
        <f>AUF684</f>
        <v/>
      </c>
      <c r="AZB720" s="981"/>
      <c r="AZC720" s="943" t="str">
        <f>AUG684</f>
        <v/>
      </c>
      <c r="AZD720" s="1007"/>
      <c r="AZE720" s="982" t="str">
        <f>AUH684</f>
        <v/>
      </c>
      <c r="AZF720" s="981"/>
      <c r="AZG720" s="943" t="str">
        <f>AUI684</f>
        <v/>
      </c>
      <c r="AZH720" s="981"/>
      <c r="AZI720" s="943" t="str">
        <f>AUJ684</f>
        <v/>
      </c>
      <c r="AZJ720" s="1007"/>
      <c r="AZK720" s="982" t="str">
        <f>AUK684</f>
        <v/>
      </c>
      <c r="AZL720" s="981"/>
      <c r="AZM720" s="943" t="str">
        <f>AUL684</f>
        <v/>
      </c>
      <c r="AZN720" s="981"/>
      <c r="AZO720" s="943" t="str">
        <f>AUM684</f>
        <v/>
      </c>
      <c r="AZP720" s="944"/>
      <c r="AZQ720" s="144"/>
      <c r="AZS720" s="719"/>
    </row>
    <row r="721" spans="1213:1372" ht="13.5" customHeight="1">
      <c r="ATQ721" s="665"/>
      <c r="ATR721" s="663"/>
      <c r="ATS721" s="663"/>
      <c r="ATT721" s="663"/>
      <c r="ATU721" s="663"/>
      <c r="ATV721" s="663"/>
      <c r="ATW721" s="663"/>
      <c r="ATX721" s="663"/>
      <c r="ATY721" s="663"/>
      <c r="ATZ721" s="665"/>
      <c r="AUA721" s="663"/>
      <c r="AUB721" s="663"/>
      <c r="AUC721" s="663"/>
      <c r="AUD721" s="663"/>
      <c r="AUE721" s="663"/>
      <c r="AUF721" s="663"/>
      <c r="AUG721" s="663"/>
      <c r="AUH721" s="663"/>
      <c r="AUI721" s="663"/>
      <c r="AUJ721" s="663"/>
      <c r="AUK721" s="663"/>
      <c r="AUL721" s="663"/>
      <c r="AUM721" s="663"/>
      <c r="AUN721" s="663"/>
      <c r="AUO721" s="663"/>
      <c r="AUP721" s="666"/>
      <c r="AUQ721" s="663"/>
      <c r="AUR721" s="666"/>
      <c r="AUS721" s="663"/>
      <c r="AUT721" s="666"/>
      <c r="AUU721" s="663"/>
      <c r="AUV721" s="663"/>
      <c r="AUW721" s="663"/>
      <c r="AUX721" s="663"/>
      <c r="AUY721" s="663"/>
      <c r="AUZ721" s="663"/>
      <c r="AVA721" s="663"/>
      <c r="AVB721" s="663"/>
      <c r="AVC721" s="663"/>
      <c r="AVD721" s="663"/>
      <c r="AVE721" s="663"/>
      <c r="AVF721" s="663"/>
      <c r="AVG721" s="663"/>
      <c r="AVH721" s="663"/>
      <c r="AVI721" s="665"/>
      <c r="AVJ721" s="663"/>
      <c r="AVK721" s="1030" t="s">
        <v>134</v>
      </c>
      <c r="AVL721" s="1030"/>
      <c r="AVM721" s="1030"/>
      <c r="AVN721" s="1030"/>
      <c r="AVO721" s="1030"/>
      <c r="AVP721" s="1030"/>
      <c r="AVQ721" s="1031" t="str">
        <f>IF(F32="","",AUZ654)</f>
        <v/>
      </c>
      <c r="AVR721" s="1032"/>
      <c r="AVS721" s="1032"/>
      <c r="AVT721" s="1032"/>
      <c r="AVU721" s="1032"/>
      <c r="AVV721" s="763" t="s">
        <v>23</v>
      </c>
      <c r="AVW721" s="1032" t="str">
        <f>IF(I32="","",AVB654)</f>
        <v/>
      </c>
      <c r="AVX721" s="1032"/>
      <c r="AVY721" s="1032"/>
      <c r="AVZ721" s="763" t="s">
        <v>24</v>
      </c>
      <c r="AWA721" s="1032" t="str">
        <f>IF(K32="","",AVD654)</f>
        <v/>
      </c>
      <c r="AWB721" s="1032"/>
      <c r="AWC721" s="1032"/>
      <c r="AWD721" s="764" t="s">
        <v>135</v>
      </c>
      <c r="AWE721" s="989" t="s">
        <v>136</v>
      </c>
      <c r="AWF721" s="990"/>
      <c r="AWG721" s="765"/>
      <c r="AWH721" s="765"/>
      <c r="AWI721" s="765"/>
      <c r="AWJ721" s="765"/>
      <c r="AWK721" s="765"/>
      <c r="AWL721" s="765"/>
      <c r="AWM721" s="765"/>
      <c r="AWN721" s="765"/>
      <c r="AWO721" s="765"/>
      <c r="AWP721" s="765"/>
      <c r="AWQ721" s="765"/>
      <c r="AWR721" s="766"/>
      <c r="AWS721" s="158"/>
      <c r="AWT721" s="767"/>
      <c r="AWU721" s="710"/>
      <c r="AWV721" s="710"/>
      <c r="AWW721" s="1030" t="s">
        <v>134</v>
      </c>
      <c r="AWX721" s="1030"/>
      <c r="AWY721" s="1030"/>
      <c r="AWZ721" s="1030"/>
      <c r="AXA721" s="1030"/>
      <c r="AXB721" s="1030"/>
      <c r="AXC721" s="1031" t="str">
        <f>IF(F32="","",AUZ654)</f>
        <v/>
      </c>
      <c r="AXD721" s="1032"/>
      <c r="AXE721" s="1032"/>
      <c r="AXF721" s="1032"/>
      <c r="AXG721" s="1032"/>
      <c r="AXH721" s="763" t="s">
        <v>23</v>
      </c>
      <c r="AXI721" s="1032" t="str">
        <f>IF(I32="","",AVB654)</f>
        <v/>
      </c>
      <c r="AXJ721" s="1032"/>
      <c r="AXK721" s="1032"/>
      <c r="AXL721" s="763" t="s">
        <v>24</v>
      </c>
      <c r="AXM721" s="1032" t="str">
        <f>IF(K32="","",AVD654)</f>
        <v/>
      </c>
      <c r="AXN721" s="1032"/>
      <c r="AXO721" s="1032"/>
      <c r="AXP721" s="764" t="s">
        <v>135</v>
      </c>
      <c r="AXQ721" s="989" t="s">
        <v>136</v>
      </c>
      <c r="AXR721" s="990"/>
      <c r="AXS721" s="765"/>
      <c r="AXT721" s="765"/>
      <c r="AXU721" s="765"/>
      <c r="AXV721" s="765"/>
      <c r="AXW721" s="765"/>
      <c r="AXX721" s="765"/>
      <c r="AXY721" s="765"/>
      <c r="AXZ721" s="765"/>
      <c r="AYA721" s="765"/>
      <c r="AYB721" s="765"/>
      <c r="AYC721" s="765"/>
      <c r="AYD721" s="766"/>
      <c r="AYE721" s="158"/>
      <c r="AYF721" s="709"/>
      <c r="AYG721" s="710"/>
      <c r="AYH721" s="663"/>
      <c r="AYI721" s="1030" t="s">
        <v>134</v>
      </c>
      <c r="AYJ721" s="1030"/>
      <c r="AYK721" s="1030"/>
      <c r="AYL721" s="1030"/>
      <c r="AYM721" s="1030"/>
      <c r="AYN721" s="1030"/>
      <c r="AYO721" s="1031" t="str">
        <f>IF(F32="","",AUZ654)</f>
        <v/>
      </c>
      <c r="AYP721" s="1032"/>
      <c r="AYQ721" s="1032"/>
      <c r="AYR721" s="1032"/>
      <c r="AYS721" s="1032"/>
      <c r="AYT721" s="763" t="s">
        <v>23</v>
      </c>
      <c r="AYU721" s="1032" t="str">
        <f>IF(I32="","",AVB654)</f>
        <v/>
      </c>
      <c r="AYV721" s="1032"/>
      <c r="AYW721" s="1032"/>
      <c r="AYX721" s="763" t="s">
        <v>24</v>
      </c>
      <c r="AYY721" s="1032" t="str">
        <f>IF(K32="","",AVD654)</f>
        <v/>
      </c>
      <c r="AYZ721" s="1032"/>
      <c r="AZA721" s="1032"/>
      <c r="AZB721" s="764" t="s">
        <v>135</v>
      </c>
      <c r="AZC721" s="989" t="s">
        <v>136</v>
      </c>
      <c r="AZD721" s="990"/>
      <c r="AZE721" s="765"/>
      <c r="AZF721" s="765"/>
      <c r="AZG721" s="765"/>
      <c r="AZH721" s="765"/>
      <c r="AZI721" s="765"/>
      <c r="AZJ721" s="765"/>
      <c r="AZK721" s="765"/>
      <c r="AZL721" s="765"/>
      <c r="AZM721" s="765"/>
      <c r="AZN721" s="765"/>
      <c r="AZO721" s="765"/>
      <c r="AZP721" s="766"/>
      <c r="AZQ721" s="710"/>
      <c r="AZR721" s="663"/>
      <c r="AZS721" s="665"/>
      <c r="AZT721" s="663"/>
    </row>
    <row r="722" spans="1213:1372" ht="17.25" customHeight="1">
      <c r="ATQ722" s="665"/>
      <c r="ATR722" s="663"/>
      <c r="ATS722" s="663"/>
      <c r="ATT722" s="663"/>
      <c r="ATU722" s="663"/>
      <c r="ATV722" s="663"/>
      <c r="ATW722" s="663"/>
      <c r="ATX722" s="663"/>
      <c r="ATY722" s="663"/>
      <c r="ATZ722" s="665"/>
      <c r="AUA722" s="663"/>
      <c r="AUB722" s="663"/>
      <c r="AUC722" s="663"/>
      <c r="AUD722" s="663"/>
      <c r="AUE722" s="663"/>
      <c r="AUF722" s="663"/>
      <c r="AUG722" s="663"/>
      <c r="AUH722" s="663"/>
      <c r="AUI722" s="663"/>
      <c r="AUJ722" s="663"/>
      <c r="AUK722" s="663"/>
      <c r="AUL722" s="663"/>
      <c r="AUM722" s="663"/>
      <c r="AUN722" s="663"/>
      <c r="AUO722" s="663"/>
      <c r="AUP722" s="666"/>
      <c r="AUQ722" s="663"/>
      <c r="AUR722" s="666"/>
      <c r="AUS722" s="663"/>
      <c r="AUT722" s="666"/>
      <c r="AUU722" s="663"/>
      <c r="AUV722" s="663"/>
      <c r="AUW722" s="663"/>
      <c r="AUX722" s="663"/>
      <c r="AUY722" s="663"/>
      <c r="AUZ722" s="663"/>
      <c r="AVA722" s="663"/>
      <c r="AVB722" s="663"/>
      <c r="AVC722" s="663"/>
      <c r="AVD722" s="663"/>
      <c r="AVE722" s="663"/>
      <c r="AVF722" s="663"/>
      <c r="AVG722" s="663"/>
      <c r="AVH722" s="663"/>
      <c r="AVI722" s="665"/>
      <c r="AVJ722" s="663"/>
      <c r="AVK722" s="1024" t="s">
        <v>137</v>
      </c>
      <c r="AVL722" s="1024"/>
      <c r="AVM722" s="1024"/>
      <c r="AVN722" s="1024"/>
      <c r="AVO722" s="1024"/>
      <c r="AVP722" s="1024"/>
      <c r="AVQ722" s="1024"/>
      <c r="AVR722" s="1024"/>
      <c r="AVS722" s="1024"/>
      <c r="AVT722" s="1024"/>
      <c r="AVU722" s="1024"/>
      <c r="AVV722" s="1024"/>
      <c r="AVW722" s="1024"/>
      <c r="AVX722" s="1024"/>
      <c r="AVY722" s="1024"/>
      <c r="AVZ722" s="1024"/>
      <c r="AWA722" s="1024"/>
      <c r="AWB722" s="1024"/>
      <c r="AWC722" s="1024"/>
      <c r="AWD722" s="1025"/>
      <c r="AWE722" s="991"/>
      <c r="AWF722" s="992"/>
      <c r="AWG722" s="160"/>
      <c r="AWH722" s="160"/>
      <c r="AWI722" s="160"/>
      <c r="AWJ722" s="160"/>
      <c r="AWK722" s="160"/>
      <c r="AWL722" s="160"/>
      <c r="AWM722" s="160"/>
      <c r="AWN722" s="160"/>
      <c r="AWO722" s="160"/>
      <c r="AWP722" s="160"/>
      <c r="AWQ722" s="160"/>
      <c r="AWR722" s="200"/>
      <c r="AWS722" s="160"/>
      <c r="AWT722" s="768"/>
      <c r="AWU722" s="710"/>
      <c r="AWV722" s="710"/>
      <c r="AWW722" s="1017" t="s">
        <v>138</v>
      </c>
      <c r="AWX722" s="1018"/>
      <c r="AWY722" s="1018"/>
      <c r="AWZ722" s="1018"/>
      <c r="AXA722" s="1018"/>
      <c r="AXB722" s="1018"/>
      <c r="AXC722" s="997" t="s">
        <v>139</v>
      </c>
      <c r="AXD722" s="998"/>
      <c r="AXE722" s="998"/>
      <c r="AXF722" s="998"/>
      <c r="AXG722" s="998"/>
      <c r="AXH722" s="998"/>
      <c r="AXI722" s="998"/>
      <c r="AXJ722" s="998"/>
      <c r="AXK722" s="998"/>
      <c r="AXL722" s="998"/>
      <c r="AXM722" s="998"/>
      <c r="AXN722" s="998"/>
      <c r="AXO722" s="998"/>
      <c r="AXP722" s="999"/>
      <c r="AXQ722" s="991"/>
      <c r="AXR722" s="992"/>
      <c r="AXS722" s="160"/>
      <c r="AXT722" s="160"/>
      <c r="AXU722" s="160"/>
      <c r="AXV722" s="160"/>
      <c r="AXW722" s="160"/>
      <c r="AXX722" s="160"/>
      <c r="AXY722" s="160"/>
      <c r="AXZ722" s="160"/>
      <c r="AYA722" s="160"/>
      <c r="AYB722" s="160"/>
      <c r="AYC722" s="160"/>
      <c r="AYD722" s="200"/>
      <c r="AYE722" s="160"/>
      <c r="AYF722" s="709"/>
      <c r="AYG722" s="710"/>
      <c r="AYH722" s="663"/>
      <c r="AYI722" s="983" t="s">
        <v>140</v>
      </c>
      <c r="AYJ722" s="984"/>
      <c r="AYK722" s="984"/>
      <c r="AYL722" s="984"/>
      <c r="AYM722" s="984"/>
      <c r="AYN722" s="984"/>
      <c r="AYO722" s="985" t="s">
        <v>141</v>
      </c>
      <c r="AYP722" s="986"/>
      <c r="AYQ722" s="986"/>
      <c r="AYR722" s="986"/>
      <c r="AYS722" s="986"/>
      <c r="AYT722" s="986"/>
      <c r="AYU722" s="986"/>
      <c r="AYV722" s="986"/>
      <c r="AYW722" s="986"/>
      <c r="AYX722" s="986"/>
      <c r="AYY722" s="986"/>
      <c r="AYZ722" s="986"/>
      <c r="AZA722" s="986"/>
      <c r="AZB722" s="987"/>
      <c r="AZC722" s="991"/>
      <c r="AZD722" s="992"/>
      <c r="AZE722" s="160"/>
      <c r="AZF722" s="160"/>
      <c r="AZG722" s="160"/>
      <c r="AZH722" s="160"/>
      <c r="AZI722" s="160"/>
      <c r="AZJ722" s="160"/>
      <c r="AZK722" s="160"/>
      <c r="AZL722" s="160"/>
      <c r="AZM722" s="160"/>
      <c r="AZN722" s="160"/>
      <c r="AZO722" s="160"/>
      <c r="AZP722" s="200"/>
      <c r="AZQ722" s="710"/>
      <c r="AZR722" s="663"/>
      <c r="AZS722" s="665"/>
      <c r="AZT722" s="663"/>
    </row>
    <row r="723" spans="1213:1372" ht="17.25" customHeight="1">
      <c r="ATQ723" s="665"/>
      <c r="ATR723" s="663"/>
      <c r="ATS723" s="663"/>
      <c r="ATT723" s="663"/>
      <c r="ATU723" s="663"/>
      <c r="ATV723" s="663"/>
      <c r="ATW723" s="663"/>
      <c r="ATX723" s="663"/>
      <c r="ATY723" s="663"/>
      <c r="ATZ723" s="665"/>
      <c r="AUA723" s="663"/>
      <c r="AUB723" s="663"/>
      <c r="AUC723" s="663"/>
      <c r="AUD723" s="663"/>
      <c r="AUE723" s="663"/>
      <c r="AUF723" s="663"/>
      <c r="AUG723" s="663"/>
      <c r="AUH723" s="663"/>
      <c r="AUI723" s="663"/>
      <c r="AUJ723" s="663"/>
      <c r="AUK723" s="663"/>
      <c r="AUL723" s="663"/>
      <c r="AUM723" s="663"/>
      <c r="AUN723" s="663"/>
      <c r="AUO723" s="663"/>
      <c r="AUP723" s="666"/>
      <c r="AUQ723" s="663"/>
      <c r="AUR723" s="666"/>
      <c r="AUS723" s="663"/>
      <c r="AUT723" s="666"/>
      <c r="AUU723" s="663"/>
      <c r="AUV723" s="663"/>
      <c r="AUW723" s="663"/>
      <c r="AUX723" s="663"/>
      <c r="AUY723" s="663"/>
      <c r="AUZ723" s="663"/>
      <c r="AVA723" s="663"/>
      <c r="AVB723" s="663"/>
      <c r="AVC723" s="663"/>
      <c r="AVD723" s="663"/>
      <c r="AVE723" s="663"/>
      <c r="AVF723" s="663"/>
      <c r="AVG723" s="663"/>
      <c r="AVH723" s="663"/>
      <c r="AVI723" s="665"/>
      <c r="AVJ723" s="663"/>
      <c r="AVK723" s="663"/>
      <c r="AVL723" s="663"/>
      <c r="AVM723" s="663"/>
      <c r="AVN723" s="663"/>
      <c r="AVO723" s="663"/>
      <c r="AVP723" s="663"/>
      <c r="AVQ723" s="988" t="s">
        <v>142</v>
      </c>
      <c r="AVR723" s="988"/>
      <c r="AVS723" s="988"/>
      <c r="AVT723" s="988"/>
      <c r="AVU723" s="988"/>
      <c r="AVV723" s="988"/>
      <c r="AVW723" s="988"/>
      <c r="AVX723" s="988"/>
      <c r="AVY723" s="769"/>
      <c r="AVZ723" s="769"/>
      <c r="AWA723" s="118"/>
      <c r="AWB723" s="710"/>
      <c r="AWC723" s="663"/>
      <c r="AWD723" s="663"/>
      <c r="AWE723" s="991"/>
      <c r="AWF723" s="992"/>
      <c r="AWG723" s="160"/>
      <c r="AWH723" s="160"/>
      <c r="AWI723" s="160"/>
      <c r="AWJ723" s="160"/>
      <c r="AWK723" s="160"/>
      <c r="AWL723" s="160"/>
      <c r="AWM723" s="160"/>
      <c r="AWN723" s="160"/>
      <c r="AWO723" s="160"/>
      <c r="AWP723" s="160"/>
      <c r="AWQ723" s="160"/>
      <c r="AWR723" s="200"/>
      <c r="AWS723" s="160"/>
      <c r="AWT723" s="768"/>
      <c r="AWU723" s="710"/>
      <c r="AWV723" s="710"/>
      <c r="AWW723" s="1019"/>
      <c r="AWX723" s="1020"/>
      <c r="AWY723" s="1020"/>
      <c r="AWZ723" s="1020"/>
      <c r="AXA723" s="1020"/>
      <c r="AXB723" s="1020"/>
      <c r="AXC723" s="997" t="s">
        <v>112</v>
      </c>
      <c r="AXD723" s="998"/>
      <c r="AXE723" s="998"/>
      <c r="AXF723" s="998"/>
      <c r="AXG723" s="998"/>
      <c r="AXH723" s="998"/>
      <c r="AXI723" s="998"/>
      <c r="AXJ723" s="998"/>
      <c r="AXK723" s="998"/>
      <c r="AXL723" s="998"/>
      <c r="AXM723" s="998"/>
      <c r="AXN723" s="998"/>
      <c r="AXO723" s="998"/>
      <c r="AXP723" s="999"/>
      <c r="AXQ723" s="991"/>
      <c r="AXR723" s="992"/>
      <c r="AXS723" s="160"/>
      <c r="AXT723" s="160"/>
      <c r="AXU723" s="160"/>
      <c r="AXV723" s="160"/>
      <c r="AXW723" s="160"/>
      <c r="AXX723" s="160"/>
      <c r="AXY723" s="160"/>
      <c r="AXZ723" s="160"/>
      <c r="AYA723" s="160"/>
      <c r="AYB723" s="160"/>
      <c r="AYC723" s="160"/>
      <c r="AYD723" s="200"/>
      <c r="AYE723" s="160"/>
      <c r="AYF723" s="709"/>
      <c r="AYG723" s="710"/>
      <c r="AYH723" s="663"/>
      <c r="AYI723" s="983" t="s">
        <v>143</v>
      </c>
      <c r="AYJ723" s="984"/>
      <c r="AYK723" s="984"/>
      <c r="AYL723" s="984"/>
      <c r="AYM723" s="984"/>
      <c r="AYN723" s="984"/>
      <c r="AYO723" s="1000" t="s">
        <v>211</v>
      </c>
      <c r="AYP723" s="1001"/>
      <c r="AYQ723" s="1001"/>
      <c r="AYR723" s="1001"/>
      <c r="AYS723" s="1001"/>
      <c r="AYT723" s="1001"/>
      <c r="AYU723" s="1001"/>
      <c r="AYV723" s="1001"/>
      <c r="AYW723" s="1001"/>
      <c r="AYX723" s="1001"/>
      <c r="AYY723" s="1001"/>
      <c r="AYZ723" s="1001"/>
      <c r="AZA723" s="1001"/>
      <c r="AZB723" s="1002"/>
      <c r="AZC723" s="991"/>
      <c r="AZD723" s="992"/>
      <c r="AZE723" s="160"/>
      <c r="AZF723" s="160"/>
      <c r="AZG723" s="160"/>
      <c r="AZH723" s="160"/>
      <c r="AZI723" s="160"/>
      <c r="AZJ723" s="160"/>
      <c r="AZK723" s="160"/>
      <c r="AZL723" s="160"/>
      <c r="AZM723" s="160"/>
      <c r="AZN723" s="160"/>
      <c r="AZO723" s="160"/>
      <c r="AZP723" s="200"/>
      <c r="AZQ723" s="710"/>
      <c r="AZR723" s="663"/>
      <c r="AZS723" s="665"/>
      <c r="AZT723" s="663"/>
    </row>
    <row r="724" spans="1213:1372" ht="10.5" customHeight="1">
      <c r="ATQ724" s="665"/>
      <c r="ATR724" s="663"/>
      <c r="ATS724" s="663"/>
      <c r="ATT724" s="663"/>
      <c r="ATU724" s="663"/>
      <c r="ATV724" s="663"/>
      <c r="ATW724" s="663"/>
      <c r="ATX724" s="663"/>
      <c r="ATY724" s="663"/>
      <c r="ATZ724" s="665"/>
      <c r="AUA724" s="663"/>
      <c r="AUB724" s="663"/>
      <c r="AUC724" s="663"/>
      <c r="AUD724" s="663"/>
      <c r="AUE724" s="663"/>
      <c r="AUF724" s="663"/>
      <c r="AUG724" s="663"/>
      <c r="AUH724" s="663"/>
      <c r="AUI724" s="663"/>
      <c r="AUJ724" s="663"/>
      <c r="AUK724" s="663"/>
      <c r="AUL724" s="663"/>
      <c r="AUM724" s="663"/>
      <c r="AUN724" s="663"/>
      <c r="AUO724" s="663"/>
      <c r="AUP724" s="666"/>
      <c r="AUQ724" s="663"/>
      <c r="AUR724" s="666"/>
      <c r="AUS724" s="663"/>
      <c r="AUT724" s="666"/>
      <c r="AUU724" s="663"/>
      <c r="AUV724" s="663"/>
      <c r="AUW724" s="663"/>
      <c r="AUX724" s="663"/>
      <c r="AUY724" s="663"/>
      <c r="AUZ724" s="663"/>
      <c r="AVA724" s="663"/>
      <c r="AVB724" s="663"/>
      <c r="AVC724" s="663"/>
      <c r="AVD724" s="663"/>
      <c r="AVE724" s="663"/>
      <c r="AVF724" s="663"/>
      <c r="AVG724" s="663"/>
      <c r="AVH724" s="663"/>
      <c r="AVI724" s="665"/>
      <c r="AVJ724" s="663"/>
      <c r="AVK724" s="1021" t="s">
        <v>214</v>
      </c>
      <c r="AVL724" s="1021"/>
      <c r="AVM724" s="1021"/>
      <c r="AVN724" s="1021"/>
      <c r="AVO724" s="1021"/>
      <c r="AVP724" s="1021"/>
      <c r="AVQ724" s="1021"/>
      <c r="AVR724" s="1021"/>
      <c r="AVS724" s="1021"/>
      <c r="AVT724" s="1021"/>
      <c r="AVU724" s="1021"/>
      <c r="AVV724" s="1021"/>
      <c r="AVW724" s="1021"/>
      <c r="AVX724" s="1021"/>
      <c r="AVY724" s="1021"/>
      <c r="AVZ724" s="1021"/>
      <c r="AWA724" s="1021"/>
      <c r="AWB724" s="1021"/>
      <c r="AWC724" s="770"/>
      <c r="AWD724" s="663"/>
      <c r="AWE724" s="991"/>
      <c r="AWF724" s="992"/>
      <c r="AWG724" s="160"/>
      <c r="AWH724" s="160"/>
      <c r="AWI724" s="160"/>
      <c r="AWJ724" s="160"/>
      <c r="AWK724" s="160"/>
      <c r="AWL724" s="160"/>
      <c r="AWM724" s="160"/>
      <c r="AWN724" s="160"/>
      <c r="AWO724" s="160"/>
      <c r="AWP724" s="160"/>
      <c r="AWQ724" s="160"/>
      <c r="AWR724" s="200"/>
      <c r="AWS724" s="160"/>
      <c r="AWT724" s="768"/>
      <c r="AWU724" s="710"/>
      <c r="AWV724" s="710"/>
      <c r="AWW724" s="1003" t="s">
        <v>145</v>
      </c>
      <c r="AWX724" s="1003"/>
      <c r="AWY724" s="1003"/>
      <c r="AWZ724" s="1003"/>
      <c r="AXA724" s="1003"/>
      <c r="AXB724" s="1003"/>
      <c r="AXC724" s="1003"/>
      <c r="AXD724" s="1003"/>
      <c r="AXE724" s="1003"/>
      <c r="AXF724" s="1003"/>
      <c r="AXG724" s="1003"/>
      <c r="AXH724" s="1003"/>
      <c r="AXI724" s="1003"/>
      <c r="AXJ724" s="1003"/>
      <c r="AXK724" s="1003"/>
      <c r="AXL724" s="1003"/>
      <c r="AXM724" s="1003"/>
      <c r="AXN724" s="1003"/>
      <c r="AXO724" s="1003"/>
      <c r="AXP724" s="1004"/>
      <c r="AXQ724" s="991"/>
      <c r="AXR724" s="992"/>
      <c r="AXS724" s="160"/>
      <c r="AXT724" s="160"/>
      <c r="AXU724" s="160"/>
      <c r="AXV724" s="160"/>
      <c r="AXW724" s="160"/>
      <c r="AXX724" s="160"/>
      <c r="AXY724" s="160"/>
      <c r="AXZ724" s="160"/>
      <c r="AYA724" s="160"/>
      <c r="AYB724" s="160"/>
      <c r="AYC724" s="160"/>
      <c r="AYD724" s="200"/>
      <c r="AYE724" s="160"/>
      <c r="AYF724" s="709"/>
      <c r="AYG724" s="710"/>
      <c r="AYH724" s="663"/>
      <c r="AYI724" s="1005" t="s">
        <v>146</v>
      </c>
      <c r="AYJ724" s="1005"/>
      <c r="AYK724" s="1005"/>
      <c r="AYL724" s="1005"/>
      <c r="AYM724" s="1005"/>
      <c r="AYN724" s="1005"/>
      <c r="AYO724" s="1005"/>
      <c r="AYP724" s="1005"/>
      <c r="AYQ724" s="1005"/>
      <c r="AYR724" s="1005"/>
      <c r="AYS724" s="1005"/>
      <c r="AYT724" s="1005"/>
      <c r="AYU724" s="1005"/>
      <c r="AYV724" s="1005"/>
      <c r="AYW724" s="1005"/>
      <c r="AYX724" s="1005"/>
      <c r="AYY724" s="1005"/>
      <c r="AYZ724" s="1005"/>
      <c r="AZA724" s="1005"/>
      <c r="AZB724" s="1006"/>
      <c r="AZC724" s="991"/>
      <c r="AZD724" s="992"/>
      <c r="AZE724" s="160"/>
      <c r="AZF724" s="160"/>
      <c r="AZG724" s="160"/>
      <c r="AZH724" s="160"/>
      <c r="AZI724" s="160"/>
      <c r="AZJ724" s="160"/>
      <c r="AZK724" s="160"/>
      <c r="AZL724" s="160"/>
      <c r="AZM724" s="160"/>
      <c r="AZN724" s="160"/>
      <c r="AZO724" s="160"/>
      <c r="AZP724" s="200"/>
      <c r="AZQ724" s="710"/>
      <c r="AZR724" s="663"/>
      <c r="AZS724" s="665"/>
      <c r="AZT724" s="663"/>
    </row>
    <row r="725" spans="1213:1372" ht="14.25" customHeight="1">
      <c r="ATQ725" s="665"/>
      <c r="ATR725" s="663"/>
      <c r="ATS725" s="663"/>
      <c r="ATT725" s="663"/>
      <c r="ATU725" s="663"/>
      <c r="ATV725" s="663"/>
      <c r="ATW725" s="663"/>
      <c r="ATX725" s="663"/>
      <c r="ATY725" s="663"/>
      <c r="ATZ725" s="665"/>
      <c r="AUA725" s="663"/>
      <c r="AUB725" s="663"/>
      <c r="AUC725" s="663"/>
      <c r="AUD725" s="663"/>
      <c r="AUE725" s="663"/>
      <c r="AUF725" s="663"/>
      <c r="AUG725" s="663"/>
      <c r="AUH725" s="663"/>
      <c r="AUI725" s="663"/>
      <c r="AUJ725" s="663"/>
      <c r="AUK725" s="663"/>
      <c r="AUL725" s="663"/>
      <c r="AUM725" s="663"/>
      <c r="AUN725" s="663"/>
      <c r="AUO725" s="663"/>
      <c r="AUP725" s="666"/>
      <c r="AUQ725" s="663"/>
      <c r="AUR725" s="666"/>
      <c r="AUS725" s="663"/>
      <c r="AUT725" s="666"/>
      <c r="AUU725" s="663"/>
      <c r="AUV725" s="663"/>
      <c r="AUW725" s="663"/>
      <c r="AUX725" s="663"/>
      <c r="AUY725" s="663"/>
      <c r="AUZ725" s="663"/>
      <c r="AVA725" s="663"/>
      <c r="AVB725" s="663"/>
      <c r="AVC725" s="663"/>
      <c r="AVD725" s="663"/>
      <c r="AVE725" s="663"/>
      <c r="AVF725" s="663"/>
      <c r="AVG725" s="663"/>
      <c r="AVH725" s="663"/>
      <c r="AVI725" s="665"/>
      <c r="AVJ725" s="663"/>
      <c r="AVK725" s="1021"/>
      <c r="AVL725" s="1021"/>
      <c r="AVM725" s="1021"/>
      <c r="AVN725" s="1021"/>
      <c r="AVO725" s="1021"/>
      <c r="AVP725" s="1021"/>
      <c r="AVQ725" s="1021"/>
      <c r="AVR725" s="1021"/>
      <c r="AVS725" s="1021"/>
      <c r="AVT725" s="1021"/>
      <c r="AVU725" s="1021"/>
      <c r="AVV725" s="1021"/>
      <c r="AVW725" s="1021"/>
      <c r="AVX725" s="1021"/>
      <c r="AVY725" s="1021"/>
      <c r="AVZ725" s="1021"/>
      <c r="AWA725" s="1021"/>
      <c r="AWB725" s="1021"/>
      <c r="AWC725" s="770"/>
      <c r="AWD725" s="663"/>
      <c r="AWE725" s="991"/>
      <c r="AWF725" s="992"/>
      <c r="AWG725" s="160"/>
      <c r="AWH725" s="160"/>
      <c r="AWI725" s="160"/>
      <c r="AWJ725" s="160"/>
      <c r="AWK725" s="160"/>
      <c r="AWL725" s="160"/>
      <c r="AWM725" s="160"/>
      <c r="AWN725" s="160"/>
      <c r="AWO725" s="160"/>
      <c r="AWP725" s="160"/>
      <c r="AWQ725" s="160"/>
      <c r="AWR725" s="200"/>
      <c r="AWS725" s="160"/>
      <c r="AWT725" s="768"/>
      <c r="AWU725" s="710"/>
      <c r="AWV725" s="710"/>
      <c r="AWW725" s="995" t="s">
        <v>215</v>
      </c>
      <c r="AWX725" s="995"/>
      <c r="AWY725" s="995"/>
      <c r="AWZ725" s="995"/>
      <c r="AXA725" s="995"/>
      <c r="AXB725" s="995"/>
      <c r="AXC725" s="995"/>
      <c r="AXD725" s="995"/>
      <c r="AXE725" s="995"/>
      <c r="AXF725" s="995"/>
      <c r="AXG725" s="995"/>
      <c r="AXH725" s="995"/>
      <c r="AXI725" s="995"/>
      <c r="AXJ725" s="995"/>
      <c r="AXK725" s="995"/>
      <c r="AXL725" s="995"/>
      <c r="AXM725" s="995"/>
      <c r="AXN725" s="710"/>
      <c r="AXO725" s="663"/>
      <c r="AXP725" s="663"/>
      <c r="AXQ725" s="991"/>
      <c r="AXR725" s="992"/>
      <c r="AXS725" s="160"/>
      <c r="AXT725" s="160"/>
      <c r="AXU725" s="160"/>
      <c r="AXV725" s="160"/>
      <c r="AXW725" s="160"/>
      <c r="AXX725" s="160"/>
      <c r="AXY725" s="160"/>
      <c r="AXZ725" s="160"/>
      <c r="AYA725" s="160"/>
      <c r="AYB725" s="160"/>
      <c r="AYC725" s="160"/>
      <c r="AYD725" s="200"/>
      <c r="AYE725" s="160"/>
      <c r="AYF725" s="709"/>
      <c r="AYG725" s="710"/>
      <c r="AYH725" s="663"/>
      <c r="AYI725" s="996" t="s">
        <v>148</v>
      </c>
      <c r="AYJ725" s="996"/>
      <c r="AYK725" s="996"/>
      <c r="AYL725" s="996"/>
      <c r="AYM725" s="996"/>
      <c r="AYN725" s="996"/>
      <c r="AYO725" s="996"/>
      <c r="AYP725" s="996"/>
      <c r="AYQ725" s="996"/>
      <c r="AYR725" s="996"/>
      <c r="AYS725" s="771"/>
      <c r="AYT725" s="771"/>
      <c r="AYU725" s="771"/>
      <c r="AYV725" s="126"/>
      <c r="AYW725" s="126"/>
      <c r="AYX725" s="126"/>
      <c r="AYY725" s="126"/>
      <c r="AYZ725" s="663"/>
      <c r="AZA725" s="663"/>
      <c r="AZB725" s="663"/>
      <c r="AZC725" s="991"/>
      <c r="AZD725" s="992"/>
      <c r="AZE725" s="160"/>
      <c r="AZF725" s="160"/>
      <c r="AZG725" s="160"/>
      <c r="AZH725" s="160"/>
      <c r="AZI725" s="160"/>
      <c r="AZJ725" s="160"/>
      <c r="AZK725" s="160"/>
      <c r="AZL725" s="160"/>
      <c r="AZM725" s="160"/>
      <c r="AZN725" s="160"/>
      <c r="AZO725" s="160"/>
      <c r="AZP725" s="200"/>
      <c r="AZQ725" s="710"/>
      <c r="AZR725" s="663"/>
      <c r="AZS725" s="665"/>
      <c r="AZT725" s="663"/>
    </row>
    <row r="726" spans="1213:1372" ht="10.5" customHeight="1">
      <c r="ATQ726" s="665"/>
      <c r="ATR726" s="663"/>
      <c r="ATS726" s="663"/>
      <c r="ATT726" s="663"/>
      <c r="ATU726" s="663"/>
      <c r="ATV726" s="663"/>
      <c r="ATW726" s="663"/>
      <c r="ATX726" s="663"/>
      <c r="ATY726" s="663"/>
      <c r="ATZ726" s="665"/>
      <c r="AUA726" s="663"/>
      <c r="AUB726" s="663"/>
      <c r="AUC726" s="663"/>
      <c r="AUD726" s="663"/>
      <c r="AUE726" s="663"/>
      <c r="AUF726" s="663"/>
      <c r="AUG726" s="663"/>
      <c r="AUH726" s="663"/>
      <c r="AUI726" s="663"/>
      <c r="AUJ726" s="663"/>
      <c r="AUK726" s="663"/>
      <c r="AUL726" s="663"/>
      <c r="AUM726" s="663"/>
      <c r="AUN726" s="663"/>
      <c r="AUO726" s="663"/>
      <c r="AUP726" s="666"/>
      <c r="AUQ726" s="663"/>
      <c r="AUR726" s="666"/>
      <c r="AUS726" s="663"/>
      <c r="AUT726" s="666"/>
      <c r="AUU726" s="663"/>
      <c r="AUV726" s="663"/>
      <c r="AUW726" s="663"/>
      <c r="AUX726" s="663"/>
      <c r="AUY726" s="663"/>
      <c r="AUZ726" s="663"/>
      <c r="AVA726" s="663"/>
      <c r="AVB726" s="663"/>
      <c r="AVC726" s="663"/>
      <c r="AVD726" s="663"/>
      <c r="AVE726" s="663"/>
      <c r="AVF726" s="663"/>
      <c r="AVG726" s="663"/>
      <c r="AVH726" s="663"/>
      <c r="AVI726" s="665"/>
      <c r="AVJ726" s="663"/>
      <c r="AVK726" s="1008" t="s">
        <v>149</v>
      </c>
      <c r="AVL726" s="1008"/>
      <c r="AVM726" s="1008"/>
      <c r="AVN726" s="1008"/>
      <c r="AVO726" s="1008"/>
      <c r="AVP726" s="1008"/>
      <c r="AVQ726" s="1008"/>
      <c r="AVR726" s="1008"/>
      <c r="AVS726" s="1008"/>
      <c r="AVT726" s="1008"/>
      <c r="AVU726" s="1008"/>
      <c r="AVV726" s="1008"/>
      <c r="AVW726" s="1008"/>
      <c r="AVX726" s="1008"/>
      <c r="AVY726" s="1008"/>
      <c r="AVZ726" s="1008"/>
      <c r="AWA726" s="1008"/>
      <c r="AWB726" s="1008"/>
      <c r="AWC726" s="770"/>
      <c r="AWD726" s="663"/>
      <c r="AWE726" s="993"/>
      <c r="AWF726" s="994"/>
      <c r="AWG726" s="772"/>
      <c r="AWH726" s="772"/>
      <c r="AWI726" s="772"/>
      <c r="AWJ726" s="772"/>
      <c r="AWK726" s="772"/>
      <c r="AWL726" s="772"/>
      <c r="AWM726" s="772"/>
      <c r="AWN726" s="772"/>
      <c r="AWO726" s="772"/>
      <c r="AWP726" s="772"/>
      <c r="AWQ726" s="772"/>
      <c r="AWR726" s="773"/>
      <c r="AWS726" s="160"/>
      <c r="AWT726" s="768"/>
      <c r="AWU726" s="710"/>
      <c r="AWV726" s="710"/>
      <c r="AWW726" s="663"/>
      <c r="AWX726" s="663"/>
      <c r="AWY726" s="663"/>
      <c r="AWZ726" s="663"/>
      <c r="AXA726" s="663"/>
      <c r="AXB726" s="663"/>
      <c r="AXC726" s="663"/>
      <c r="AXD726" s="663"/>
      <c r="AXE726" s="663"/>
      <c r="AXF726" s="663"/>
      <c r="AXG726" s="663"/>
      <c r="AXH726" s="663"/>
      <c r="AXI726" s="663"/>
      <c r="AXJ726" s="663"/>
      <c r="AXK726" s="663"/>
      <c r="AXL726" s="663"/>
      <c r="AXM726" s="663"/>
      <c r="AXN726" s="710"/>
      <c r="AXO726" s="663"/>
      <c r="AXP726" s="663"/>
      <c r="AXQ726" s="993"/>
      <c r="AXR726" s="994"/>
      <c r="AXS726" s="772"/>
      <c r="AXT726" s="772"/>
      <c r="AXU726" s="772"/>
      <c r="AXV726" s="772"/>
      <c r="AXW726" s="772"/>
      <c r="AXX726" s="772"/>
      <c r="AXY726" s="772"/>
      <c r="AXZ726" s="772"/>
      <c r="AYA726" s="772"/>
      <c r="AYB726" s="772"/>
      <c r="AYC726" s="772"/>
      <c r="AYD726" s="773"/>
      <c r="AYE726" s="160"/>
      <c r="AYF726" s="709"/>
      <c r="AYG726" s="710"/>
      <c r="AYH726" s="663"/>
      <c r="AYI726" s="1012" t="s">
        <v>150</v>
      </c>
      <c r="AYJ726" s="1012"/>
      <c r="AYK726" s="1012"/>
      <c r="AYL726" s="1012"/>
      <c r="AYM726" s="1012"/>
      <c r="AYN726" s="1012"/>
      <c r="AYO726" s="1012"/>
      <c r="AYP726" s="1012"/>
      <c r="AYQ726" s="1012"/>
      <c r="AYR726" s="1012"/>
      <c r="AYS726" s="1012"/>
      <c r="AYT726" s="1012"/>
      <c r="AYU726" s="1012"/>
      <c r="AYV726" s="1012"/>
      <c r="AYW726" s="1012"/>
      <c r="AYX726" s="1012"/>
      <c r="AYY726" s="1012"/>
      <c r="AYZ726" s="1012"/>
      <c r="AZA726" s="1012"/>
      <c r="AZB726" s="1012"/>
      <c r="AZC726" s="993"/>
      <c r="AZD726" s="994"/>
      <c r="AZE726" s="772"/>
      <c r="AZF726" s="772"/>
      <c r="AZG726" s="772"/>
      <c r="AZH726" s="772"/>
      <c r="AZI726" s="772"/>
      <c r="AZJ726" s="772"/>
      <c r="AZK726" s="772"/>
      <c r="AZL726" s="772"/>
      <c r="AZM726" s="772"/>
      <c r="AZN726" s="772"/>
      <c r="AZO726" s="772"/>
      <c r="AZP726" s="773"/>
      <c r="AZQ726" s="710"/>
      <c r="AZR726" s="663"/>
      <c r="AZS726" s="665"/>
      <c r="AZT726" s="663"/>
    </row>
    <row r="727" spans="1213:1372" s="126" customFormat="1" ht="13.5" customHeight="1">
      <c r="ATQ727" s="774"/>
      <c r="ATZ727" s="774"/>
      <c r="AUP727" s="775"/>
      <c r="AUR727" s="775"/>
      <c r="AUT727" s="775"/>
      <c r="AVI727" s="774"/>
      <c r="AVK727" s="679"/>
      <c r="AVL727" s="679"/>
      <c r="AVM727" s="679"/>
      <c r="AVN727" s="679"/>
      <c r="AVO727" s="679"/>
      <c r="AVP727" s="679"/>
      <c r="AVQ727" s="679"/>
      <c r="AVR727" s="679"/>
      <c r="AVS727" s="679"/>
      <c r="AVT727" s="679"/>
      <c r="AVU727" s="679"/>
      <c r="AVV727" s="679"/>
      <c r="AVW727" s="679"/>
      <c r="AVX727" s="679"/>
      <c r="AVY727" s="679"/>
      <c r="AVZ727" s="679"/>
      <c r="AWA727" s="679"/>
      <c r="AWB727" s="679"/>
      <c r="AWC727" s="679"/>
      <c r="AWD727" s="679"/>
      <c r="AWE727" s="679"/>
      <c r="AWF727" s="679"/>
      <c r="AWG727" s="679"/>
      <c r="AWH727" s="679"/>
      <c r="AWI727" s="679"/>
      <c r="AWJ727" s="679"/>
      <c r="AWK727" s="679"/>
      <c r="AWL727" s="679"/>
      <c r="AWM727" s="679"/>
      <c r="AWN727" s="679"/>
      <c r="AWO727" s="679"/>
      <c r="AWP727" s="679"/>
      <c r="AWQ727" s="679"/>
      <c r="AWR727" s="679"/>
      <c r="AWS727" s="679"/>
      <c r="AWT727" s="776"/>
      <c r="AWU727" s="678"/>
      <c r="AWV727" s="677"/>
      <c r="AWW727" s="679"/>
      <c r="AWX727" s="679"/>
      <c r="AWY727" s="679"/>
      <c r="AWZ727" s="679"/>
      <c r="AXA727" s="679"/>
      <c r="AXB727" s="679"/>
      <c r="AXC727" s="679"/>
      <c r="AXD727" s="679"/>
      <c r="AXE727" s="679"/>
      <c r="AXF727" s="679"/>
      <c r="AXG727" s="679"/>
      <c r="AXH727" s="679"/>
      <c r="AXI727" s="679"/>
      <c r="AXJ727" s="679"/>
      <c r="AXK727" s="679"/>
      <c r="AXL727" s="679"/>
      <c r="AXM727" s="679"/>
      <c r="AXN727" s="679"/>
      <c r="AXO727" s="679"/>
      <c r="AXP727" s="679"/>
      <c r="AXQ727" s="679"/>
      <c r="AXR727" s="679"/>
      <c r="AXS727" s="679"/>
      <c r="AXT727" s="679"/>
      <c r="AXU727" s="679"/>
      <c r="AXV727" s="679"/>
      <c r="AXW727" s="679"/>
      <c r="AXX727" s="679"/>
      <c r="AXY727" s="679"/>
      <c r="AXZ727" s="679"/>
      <c r="AYA727" s="679"/>
      <c r="AYB727" s="679"/>
      <c r="AYC727" s="679"/>
      <c r="AYD727" s="679"/>
      <c r="AYE727" s="679"/>
      <c r="AYF727" s="777"/>
      <c r="AYG727" s="710"/>
      <c r="AYI727" s="1012"/>
      <c r="AYJ727" s="1012"/>
      <c r="AYK727" s="1012"/>
      <c r="AYL727" s="1012"/>
      <c r="AYM727" s="1012"/>
      <c r="AYN727" s="1012"/>
      <c r="AYO727" s="1012"/>
      <c r="AYP727" s="1012"/>
      <c r="AYQ727" s="1012"/>
      <c r="AYR727" s="1012"/>
      <c r="AYS727" s="1012"/>
      <c r="AYT727" s="1012"/>
      <c r="AYU727" s="1012"/>
      <c r="AYV727" s="1012"/>
      <c r="AYW727" s="1012"/>
      <c r="AYX727" s="1012"/>
      <c r="AYY727" s="1012"/>
      <c r="AYZ727" s="1012"/>
      <c r="AZA727" s="1012"/>
      <c r="AZB727" s="1012"/>
      <c r="AZQ727" s="677"/>
      <c r="AZS727" s="774"/>
    </row>
    <row r="728" spans="1213:1372" s="126" customFormat="1" ht="9" customHeight="1">
      <c r="ATQ728" s="774"/>
      <c r="ATZ728" s="774"/>
      <c r="AUP728" s="775"/>
      <c r="AUR728" s="775"/>
      <c r="AUT728" s="775"/>
      <c r="AVI728" s="774"/>
      <c r="AVJ728" s="677"/>
      <c r="AVK728" s="677"/>
      <c r="AVL728" s="677"/>
      <c r="AVM728" s="677"/>
      <c r="AVN728" s="677"/>
      <c r="AVO728" s="677"/>
      <c r="AVP728" s="677"/>
      <c r="AVQ728" s="677"/>
      <c r="AVR728" s="677"/>
      <c r="AVS728" s="677"/>
      <c r="AVT728" s="677"/>
      <c r="AVU728" s="677"/>
      <c r="AVV728" s="677"/>
      <c r="AWT728" s="777"/>
      <c r="AWU728" s="678"/>
      <c r="AWV728" s="677"/>
      <c r="AYF728" s="777"/>
      <c r="AYG728" s="677"/>
      <c r="AYI728" s="677"/>
      <c r="AYJ728" s="679"/>
      <c r="AYK728" s="679"/>
      <c r="AYL728" s="679"/>
      <c r="AYM728" s="679"/>
      <c r="AYN728" s="679"/>
      <c r="AYO728" s="679"/>
      <c r="AYP728" s="679"/>
      <c r="AYQ728" s="679"/>
      <c r="AYR728" s="679"/>
      <c r="AYS728" s="679"/>
      <c r="AYT728" s="679"/>
      <c r="AYU728" s="679"/>
      <c r="AYV728" s="679"/>
      <c r="AYW728" s="679"/>
      <c r="AYX728" s="679"/>
      <c r="AYY728" s="679"/>
      <c r="AYZ728" s="679"/>
      <c r="AZA728" s="679"/>
      <c r="AZB728" s="679"/>
      <c r="AZC728" s="679"/>
      <c r="AZD728" s="679"/>
      <c r="AZE728" s="679"/>
      <c r="AZF728" s="679"/>
      <c r="AZG728" s="679"/>
      <c r="AZH728" s="679"/>
      <c r="AZI728" s="679"/>
      <c r="AZJ728" s="679"/>
      <c r="AZK728" s="679"/>
      <c r="AZL728" s="679"/>
      <c r="AZM728" s="679"/>
      <c r="AZN728" s="679"/>
      <c r="AZO728" s="679"/>
      <c r="AZP728" s="679"/>
      <c r="AZQ728" s="679"/>
      <c r="AZS728" s="774"/>
    </row>
    <row r="729" spans="1213:1372" s="126" customFormat="1" ht="9" customHeight="1">
      <c r="ATQ729" s="774"/>
      <c r="ATR729" s="774"/>
      <c r="ATS729" s="774"/>
      <c r="ATT729" s="774"/>
      <c r="ATU729" s="774"/>
      <c r="ATV729" s="774"/>
      <c r="ATW729" s="774"/>
      <c r="ATX729" s="774"/>
      <c r="ATY729" s="774"/>
      <c r="ATZ729" s="774"/>
      <c r="AUA729" s="774"/>
      <c r="AUB729" s="774"/>
      <c r="AUC729" s="774"/>
      <c r="AUD729" s="774"/>
      <c r="AUE729" s="774"/>
      <c r="AUF729" s="774"/>
      <c r="AUG729" s="774"/>
      <c r="AUH729" s="774"/>
      <c r="AUI729" s="774"/>
      <c r="AUJ729" s="774"/>
      <c r="AUK729" s="774"/>
      <c r="AUL729" s="774"/>
      <c r="AUM729" s="774"/>
      <c r="AUN729" s="774"/>
      <c r="AUO729" s="774"/>
      <c r="AUP729" s="811"/>
      <c r="AUQ729" s="774"/>
      <c r="AUR729" s="811"/>
      <c r="AUS729" s="774"/>
      <c r="AUT729" s="811"/>
      <c r="AUU729" s="774"/>
      <c r="AUV729" s="774"/>
      <c r="AUW729" s="774"/>
      <c r="AUX729" s="774"/>
      <c r="AUY729" s="774"/>
      <c r="AUZ729" s="774"/>
      <c r="AVA729" s="774"/>
      <c r="AVB729" s="774"/>
      <c r="AVC729" s="774"/>
      <c r="AVD729" s="774"/>
      <c r="AVE729" s="774"/>
      <c r="AVF729" s="774"/>
      <c r="AVG729" s="774"/>
      <c r="AVH729" s="774"/>
      <c r="AVI729" s="774"/>
      <c r="AVJ729" s="805"/>
      <c r="AVK729" s="805"/>
      <c r="AVL729" s="805"/>
      <c r="AVM729" s="805"/>
      <c r="AVN729" s="805"/>
      <c r="AVO729" s="805"/>
      <c r="AVP729" s="805"/>
      <c r="AVQ729" s="805"/>
      <c r="AVR729" s="805"/>
      <c r="AVS729" s="805"/>
      <c r="AVT729" s="805"/>
      <c r="AVU729" s="805"/>
      <c r="AVV729" s="805"/>
      <c r="AVW729" s="774"/>
      <c r="AVX729" s="774"/>
      <c r="AVY729" s="774"/>
      <c r="AVZ729" s="774"/>
      <c r="AWA729" s="774"/>
      <c r="AWB729" s="774"/>
      <c r="AWC729" s="774"/>
      <c r="AWD729" s="774"/>
      <c r="AWE729" s="774"/>
      <c r="AWF729" s="774"/>
      <c r="AWG729" s="774"/>
      <c r="AWH729" s="774"/>
      <c r="AWI729" s="774"/>
      <c r="AWJ729" s="774"/>
      <c r="AWK729" s="774"/>
      <c r="AWL729" s="774"/>
      <c r="AWM729" s="774"/>
      <c r="AWN729" s="774"/>
      <c r="AWO729" s="774"/>
      <c r="AWP729" s="774"/>
      <c r="AWQ729" s="774"/>
      <c r="AWR729" s="774"/>
      <c r="AWS729" s="774"/>
      <c r="AWT729" s="774"/>
      <c r="AWU729" s="805"/>
      <c r="AWV729" s="805"/>
      <c r="AWW729" s="805"/>
      <c r="AWX729" s="805"/>
      <c r="AWY729" s="805"/>
      <c r="AWZ729" s="805"/>
      <c r="AXA729" s="805"/>
      <c r="AXB729" s="805"/>
      <c r="AXC729" s="805"/>
      <c r="AXD729" s="805"/>
      <c r="AXE729" s="805"/>
      <c r="AXF729" s="805"/>
      <c r="AXG729" s="805"/>
      <c r="AXH729" s="805"/>
      <c r="AXI729" s="805"/>
      <c r="AXJ729" s="805"/>
      <c r="AXK729" s="805"/>
      <c r="AXL729" s="805"/>
      <c r="AXM729" s="805"/>
      <c r="AXN729" s="805"/>
      <c r="AXO729" s="805"/>
      <c r="AXP729" s="805"/>
      <c r="AXQ729" s="805"/>
      <c r="AXR729" s="805"/>
      <c r="AXS729" s="805"/>
      <c r="AXT729" s="805"/>
      <c r="AXU729" s="805"/>
      <c r="AXV729" s="805"/>
      <c r="AXW729" s="805"/>
      <c r="AXX729" s="805"/>
      <c r="AXY729" s="805"/>
      <c r="AXZ729" s="805"/>
      <c r="AYA729" s="805"/>
      <c r="AYB729" s="805"/>
      <c r="AYC729" s="805"/>
      <c r="AYD729" s="805"/>
      <c r="AYE729" s="805"/>
      <c r="AYF729" s="805"/>
      <c r="AYG729" s="804"/>
      <c r="AYH729" s="805"/>
      <c r="AYI729" s="805"/>
      <c r="AYJ729" s="805"/>
      <c r="AYK729" s="805"/>
      <c r="AYL729" s="805"/>
      <c r="AYM729" s="805"/>
      <c r="AYN729" s="805"/>
      <c r="AYO729" s="805"/>
      <c r="AYP729" s="805"/>
      <c r="AYQ729" s="805"/>
      <c r="AYR729" s="805"/>
      <c r="AYS729" s="805"/>
      <c r="AYT729" s="805"/>
      <c r="AYU729" s="805"/>
      <c r="AYV729" s="805"/>
      <c r="AYW729" s="805"/>
      <c r="AYX729" s="805"/>
      <c r="AYY729" s="805"/>
      <c r="AYZ729" s="805"/>
      <c r="AZA729" s="805"/>
      <c r="AZB729" s="805"/>
      <c r="AZC729" s="804"/>
      <c r="AZD729" s="804"/>
      <c r="AZE729" s="805"/>
      <c r="AZF729" s="805"/>
      <c r="AZG729" s="805"/>
      <c r="AZH729" s="805"/>
      <c r="AZI729" s="805"/>
      <c r="AZJ729" s="805"/>
      <c r="AZK729" s="805"/>
      <c r="AZL729" s="805"/>
      <c r="AZM729" s="805"/>
      <c r="AZN729" s="805"/>
      <c r="AZO729" s="805"/>
      <c r="AZP729" s="805"/>
      <c r="AZQ729" s="805"/>
      <c r="AZR729" s="774"/>
      <c r="AZS729" s="774"/>
    </row>
    <row r="730" spans="1213:1372" s="778" customFormat="1" ht="12" customHeight="1">
      <c r="ATQ730" s="705"/>
      <c r="ATR730" s="705"/>
      <c r="ATS730" s="705"/>
      <c r="ATT730" s="705"/>
      <c r="ATU730" s="705"/>
      <c r="ATV730" s="705"/>
      <c r="ATW730" s="705"/>
      <c r="ATX730" s="705"/>
      <c r="ATY730" s="705"/>
      <c r="ATZ730" s="705"/>
      <c r="AUA730" s="705"/>
      <c r="AUB730" s="705"/>
      <c r="AUC730" s="705"/>
      <c r="AUD730" s="705"/>
      <c r="AUE730" s="705"/>
      <c r="AUF730" s="705"/>
      <c r="AUG730" s="705"/>
      <c r="AUH730" s="705"/>
      <c r="AUI730" s="705"/>
      <c r="AUJ730" s="705"/>
      <c r="AUK730" s="705"/>
      <c r="AUL730" s="705"/>
      <c r="AUM730" s="705"/>
      <c r="AUN730" s="705"/>
      <c r="AUO730" s="705"/>
      <c r="AUP730" s="812"/>
      <c r="AUQ730" s="705"/>
      <c r="AUR730" s="812"/>
      <c r="AUS730" s="705"/>
      <c r="AUT730" s="812"/>
      <c r="AUU730" s="705"/>
      <c r="AUV730" s="705"/>
      <c r="AUW730" s="705"/>
      <c r="AUX730" s="705"/>
      <c r="AUY730" s="705"/>
      <c r="AUZ730" s="705"/>
      <c r="AVA730" s="705"/>
      <c r="AVB730" s="705"/>
      <c r="AVC730" s="705"/>
      <c r="AVD730" s="705"/>
      <c r="AVE730" s="705"/>
      <c r="AVF730" s="705"/>
      <c r="AVG730" s="705"/>
      <c r="AVH730" s="705"/>
      <c r="AVI730" s="705"/>
      <c r="AVJ730" s="705"/>
      <c r="AVK730" s="705"/>
      <c r="AVL730" s="705"/>
      <c r="AVM730" s="705"/>
      <c r="AVN730" s="705"/>
      <c r="AVO730" s="705"/>
      <c r="AVP730" s="705"/>
      <c r="AVQ730" s="705"/>
      <c r="AVR730" s="705"/>
      <c r="AVS730" s="705"/>
      <c r="AVT730" s="705"/>
      <c r="AVU730" s="705"/>
      <c r="AVV730" s="705"/>
      <c r="AVW730" s="705"/>
      <c r="AVX730" s="705"/>
      <c r="AVY730" s="705"/>
      <c r="AVZ730" s="705"/>
      <c r="AWA730" s="705"/>
      <c r="AWB730" s="705"/>
      <c r="AWC730" s="705"/>
      <c r="AWD730" s="705"/>
      <c r="AWE730" s="705"/>
      <c r="AWF730" s="705"/>
      <c r="AWG730" s="705"/>
      <c r="AWH730" s="705"/>
      <c r="AWI730" s="705"/>
      <c r="AWJ730" s="705"/>
      <c r="AWK730" s="705"/>
      <c r="AWL730" s="705"/>
      <c r="AWM730" s="705"/>
      <c r="AWN730" s="705"/>
      <c r="AWO730" s="705"/>
      <c r="AWP730" s="705"/>
      <c r="AWQ730" s="705"/>
      <c r="AWR730" s="705"/>
      <c r="AWS730" s="705"/>
      <c r="AWT730" s="705"/>
      <c r="AWU730" s="705"/>
      <c r="AWV730" s="705"/>
      <c r="AWW730" s="705"/>
      <c r="AWX730" s="705"/>
      <c r="AWY730" s="705"/>
      <c r="AWZ730" s="705"/>
      <c r="AXA730" s="705"/>
      <c r="AXB730" s="705"/>
      <c r="AXC730" s="705"/>
      <c r="AXD730" s="705"/>
      <c r="AXE730" s="705"/>
      <c r="AXF730" s="705"/>
      <c r="AXG730" s="705"/>
      <c r="AXH730" s="705"/>
      <c r="AXI730" s="705"/>
      <c r="AXJ730" s="705"/>
      <c r="AXK730" s="705"/>
      <c r="AXL730" s="705"/>
      <c r="AXM730" s="705"/>
      <c r="AXN730" s="705"/>
      <c r="AXO730" s="705"/>
      <c r="AXP730" s="705"/>
      <c r="AXQ730" s="705"/>
      <c r="AXR730" s="705"/>
      <c r="AXS730" s="705"/>
      <c r="AXT730" s="705"/>
      <c r="AXU730" s="705"/>
      <c r="AXV730" s="705"/>
      <c r="AXW730" s="705"/>
      <c r="AXX730" s="705"/>
      <c r="AXY730" s="705"/>
      <c r="AXZ730" s="705"/>
      <c r="AYA730" s="705"/>
      <c r="AYB730" s="705"/>
      <c r="AYC730" s="705"/>
      <c r="AYD730" s="705"/>
      <c r="AYE730" s="705"/>
      <c r="AYF730" s="705"/>
      <c r="AYG730" s="705"/>
      <c r="AYH730" s="705"/>
      <c r="AYI730" s="705"/>
      <c r="AYJ730" s="705"/>
      <c r="AYK730" s="705"/>
      <c r="AYL730" s="705"/>
      <c r="AYM730" s="705"/>
      <c r="AYN730" s="705"/>
      <c r="AYO730" s="705"/>
      <c r="AYP730" s="705"/>
      <c r="AYQ730" s="705"/>
      <c r="AYR730" s="705"/>
      <c r="AYS730" s="705"/>
      <c r="AYT730" s="705"/>
      <c r="AYU730" s="705"/>
      <c r="AYV730" s="705"/>
      <c r="AYW730" s="705"/>
      <c r="AYX730" s="705"/>
      <c r="AYY730" s="705"/>
      <c r="AYZ730" s="705"/>
      <c r="AZA730" s="705"/>
      <c r="AZB730" s="705"/>
      <c r="AZC730" s="705"/>
      <c r="AZD730" s="705"/>
      <c r="AZE730" s="705"/>
      <c r="AZF730" s="705"/>
      <c r="AZG730" s="705"/>
      <c r="AZH730" s="705"/>
      <c r="AZI730" s="705"/>
      <c r="AZJ730" s="705"/>
      <c r="AZK730" s="705"/>
      <c r="AZL730" s="705"/>
      <c r="AZM730" s="705"/>
      <c r="AZN730" s="705"/>
      <c r="AZO730" s="705"/>
      <c r="AZP730" s="705"/>
      <c r="AZQ730" s="705"/>
      <c r="AZR730" s="705"/>
      <c r="AZS730" s="705"/>
      <c r="AZT730" s="705"/>
    </row>
    <row r="731" spans="1213:1372" s="778" customFormat="1" ht="12" customHeight="1">
      <c r="ATQ731" s="705"/>
      <c r="ATR731" s="705"/>
      <c r="ATS731" s="705"/>
      <c r="ATT731" s="705"/>
      <c r="ATU731" s="705"/>
      <c r="ATV731" s="705"/>
      <c r="ATW731" s="705"/>
      <c r="ATX731" s="705"/>
      <c r="ATY731" s="705"/>
      <c r="ATZ731" s="705"/>
      <c r="AUA731" s="705"/>
      <c r="AUB731" s="705"/>
      <c r="AUC731" s="705"/>
      <c r="AUD731" s="705"/>
      <c r="AUE731" s="705"/>
      <c r="AUF731" s="705"/>
      <c r="AUG731" s="705"/>
      <c r="AUH731" s="705"/>
      <c r="AUI731" s="705"/>
      <c r="AUJ731" s="705"/>
      <c r="AUK731" s="705"/>
      <c r="AUL731" s="705"/>
      <c r="AUM731" s="705"/>
      <c r="AUN731" s="705"/>
      <c r="AUO731" s="705"/>
      <c r="AUP731" s="812"/>
      <c r="AUQ731" s="705"/>
      <c r="AUR731" s="812"/>
      <c r="AUS731" s="705"/>
      <c r="AUT731" s="812"/>
      <c r="AUU731" s="705"/>
      <c r="AUV731" s="705"/>
      <c r="AUW731" s="705"/>
      <c r="AUX731" s="705"/>
      <c r="AUY731" s="705"/>
      <c r="AUZ731" s="705"/>
      <c r="AVA731" s="705"/>
      <c r="AVB731" s="705"/>
      <c r="AVC731" s="705"/>
      <c r="AVD731" s="705"/>
      <c r="AVE731" s="705"/>
      <c r="AVF731" s="705"/>
      <c r="AVG731" s="705"/>
      <c r="AVH731" s="705"/>
      <c r="AVI731" s="705"/>
      <c r="AVJ731" s="705"/>
      <c r="AVK731" s="705"/>
      <c r="AVL731" s="705"/>
      <c r="AVM731" s="705"/>
      <c r="AVN731" s="705"/>
      <c r="AVO731" s="705"/>
      <c r="AVP731" s="705"/>
      <c r="AVQ731" s="705"/>
      <c r="AVR731" s="705"/>
      <c r="AVS731" s="705"/>
      <c r="AVT731" s="705"/>
      <c r="AVU731" s="705"/>
      <c r="AVV731" s="705"/>
      <c r="AVW731" s="705"/>
      <c r="AVX731" s="705"/>
      <c r="AVY731" s="705"/>
      <c r="AVZ731" s="705"/>
      <c r="AWA731" s="705"/>
      <c r="AWB731" s="705"/>
      <c r="AWC731" s="705"/>
      <c r="AWD731" s="705"/>
      <c r="AWE731" s="705"/>
      <c r="AWF731" s="705"/>
      <c r="AWG731" s="705"/>
      <c r="AWH731" s="705"/>
      <c r="AWI731" s="705"/>
      <c r="AWJ731" s="705"/>
      <c r="AWK731" s="705"/>
      <c r="AWL731" s="705"/>
      <c r="AWM731" s="705"/>
      <c r="AWN731" s="705"/>
      <c r="AWO731" s="705"/>
      <c r="AWP731" s="705"/>
      <c r="AWQ731" s="705"/>
      <c r="AWR731" s="705"/>
      <c r="AWS731" s="705"/>
      <c r="AWT731" s="705"/>
      <c r="AWU731" s="705"/>
      <c r="AWV731" s="705"/>
      <c r="AWW731" s="705"/>
      <c r="AWX731" s="705"/>
      <c r="AWY731" s="705"/>
      <c r="AWZ731" s="705"/>
      <c r="AXA731" s="705"/>
      <c r="AXB731" s="705"/>
      <c r="AXC731" s="705"/>
      <c r="AXD731" s="705"/>
      <c r="AXE731" s="705"/>
      <c r="AXF731" s="705"/>
      <c r="AXG731" s="705"/>
      <c r="AXH731" s="705"/>
      <c r="AXI731" s="705"/>
      <c r="AXJ731" s="705"/>
      <c r="AXK731" s="705"/>
      <c r="AXL731" s="705"/>
      <c r="AXM731" s="705"/>
      <c r="AXN731" s="705"/>
      <c r="AXO731" s="705"/>
      <c r="AXP731" s="705"/>
      <c r="AXQ731" s="705"/>
      <c r="AXR731" s="705"/>
      <c r="AXS731" s="705"/>
      <c r="AXT731" s="705"/>
      <c r="AXU731" s="705"/>
      <c r="AXV731" s="705"/>
      <c r="AXW731" s="705"/>
      <c r="AXX731" s="705"/>
      <c r="AXY731" s="705"/>
      <c r="AXZ731" s="705"/>
      <c r="AYA731" s="705"/>
      <c r="AYB731" s="705"/>
      <c r="AYC731" s="705"/>
      <c r="AYD731" s="705"/>
      <c r="AYE731" s="705"/>
      <c r="AYF731" s="705"/>
      <c r="AYG731" s="705"/>
      <c r="AYH731" s="705"/>
      <c r="AYI731" s="705"/>
      <c r="AYJ731" s="705"/>
      <c r="AYK731" s="705"/>
      <c r="AYL731" s="705"/>
      <c r="AYM731" s="705"/>
      <c r="AYN731" s="705"/>
      <c r="AYO731" s="705"/>
      <c r="AYP731" s="705"/>
      <c r="AYQ731" s="705"/>
      <c r="AYR731" s="705"/>
      <c r="AYS731" s="705"/>
      <c r="AYT731" s="705"/>
      <c r="AYU731" s="705"/>
      <c r="AYV731" s="705"/>
      <c r="AYW731" s="705"/>
      <c r="AYX731" s="705"/>
      <c r="AYY731" s="705"/>
      <c r="AYZ731" s="705"/>
      <c r="AZA731" s="705"/>
      <c r="AZB731" s="705"/>
      <c r="AZC731" s="705"/>
      <c r="AZD731" s="705"/>
      <c r="AZE731" s="705"/>
      <c r="AZF731" s="705"/>
      <c r="AZG731" s="705"/>
      <c r="AZH731" s="705"/>
      <c r="AZI731" s="705"/>
      <c r="AZJ731" s="705"/>
      <c r="AZK731" s="705"/>
      <c r="AZL731" s="705"/>
      <c r="AZM731" s="705"/>
      <c r="AZN731" s="705"/>
      <c r="AZO731" s="705"/>
      <c r="AZP731" s="705"/>
      <c r="AZQ731" s="705"/>
      <c r="AZR731" s="705"/>
      <c r="AZS731" s="705"/>
      <c r="AZT731" s="705"/>
    </row>
    <row r="732" spans="1213:1372" s="778" customFormat="1" ht="12" customHeight="1">
      <c r="ATQ732" s="705"/>
      <c r="ATR732" s="705"/>
      <c r="ATS732" s="705"/>
      <c r="ATT732" s="705"/>
      <c r="ATU732" s="705"/>
      <c r="ATV732" s="705"/>
      <c r="ATW732" s="705"/>
      <c r="ATX732" s="705"/>
      <c r="ATY732" s="705"/>
      <c r="ATZ732" s="705"/>
      <c r="AUA732" s="705"/>
      <c r="AUB732" s="705"/>
      <c r="AUC732" s="705"/>
      <c r="AUD732" s="705"/>
      <c r="AUE732" s="705"/>
      <c r="AUF732" s="705"/>
      <c r="AUG732" s="705"/>
      <c r="AUH732" s="705"/>
      <c r="AUI732" s="705"/>
      <c r="AUJ732" s="705"/>
      <c r="AUK732" s="705"/>
      <c r="AUL732" s="705"/>
      <c r="AUM732" s="705"/>
      <c r="AUN732" s="705"/>
      <c r="AUO732" s="705"/>
      <c r="AUP732" s="812"/>
      <c r="AUQ732" s="705"/>
      <c r="AUR732" s="812"/>
      <c r="AUS732" s="705"/>
      <c r="AUT732" s="812"/>
      <c r="AUU732" s="705"/>
      <c r="AUV732" s="705"/>
      <c r="AUW732" s="705"/>
      <c r="AUX732" s="705"/>
      <c r="AUY732" s="705"/>
      <c r="AUZ732" s="705"/>
      <c r="AVA732" s="705"/>
      <c r="AVB732" s="705"/>
      <c r="AVC732" s="705"/>
      <c r="AVD732" s="705"/>
      <c r="AVE732" s="705"/>
      <c r="AVF732" s="705"/>
      <c r="AVG732" s="705"/>
      <c r="AVH732" s="705"/>
      <c r="AVI732" s="705"/>
      <c r="AVJ732" s="705"/>
      <c r="AVK732" s="705"/>
      <c r="AVL732" s="705"/>
      <c r="AVM732" s="705"/>
      <c r="AVN732" s="705"/>
      <c r="AVO732" s="705"/>
      <c r="AVP732" s="705"/>
      <c r="AVQ732" s="705"/>
      <c r="AVR732" s="705"/>
      <c r="AVS732" s="705"/>
      <c r="AVT732" s="705"/>
      <c r="AVU732" s="705"/>
      <c r="AVV732" s="705"/>
      <c r="AVW732" s="705"/>
      <c r="AVX732" s="705"/>
      <c r="AVY732" s="705"/>
      <c r="AVZ732" s="705"/>
      <c r="AWA732" s="705"/>
      <c r="AWB732" s="705"/>
      <c r="AWC732" s="705"/>
      <c r="AWD732" s="705"/>
      <c r="AWE732" s="705"/>
      <c r="AWF732" s="705"/>
      <c r="AWG732" s="705"/>
      <c r="AWH732" s="705"/>
      <c r="AWI732" s="705"/>
      <c r="AWJ732" s="705"/>
      <c r="AWK732" s="705"/>
      <c r="AWL732" s="705"/>
      <c r="AWM732" s="705"/>
      <c r="AWN732" s="705"/>
      <c r="AWO732" s="705"/>
      <c r="AWP732" s="705"/>
      <c r="AWQ732" s="705"/>
      <c r="AWR732" s="705"/>
      <c r="AWS732" s="705"/>
      <c r="AWT732" s="705"/>
      <c r="AWU732" s="705"/>
      <c r="AWV732" s="705"/>
      <c r="AWW732" s="705"/>
      <c r="AWX732" s="705"/>
      <c r="AWY732" s="705"/>
      <c r="AWZ732" s="705"/>
      <c r="AXA732" s="705"/>
      <c r="AXB732" s="705"/>
      <c r="AXC732" s="705"/>
      <c r="AXD732" s="705"/>
      <c r="AXE732" s="705"/>
      <c r="AXF732" s="705"/>
      <c r="AXG732" s="705"/>
      <c r="AXH732" s="705"/>
      <c r="AXI732" s="705"/>
      <c r="AXJ732" s="705"/>
      <c r="AXK732" s="705"/>
      <c r="AXL732" s="705"/>
      <c r="AXM732" s="705"/>
      <c r="AXN732" s="705"/>
      <c r="AXO732" s="705"/>
      <c r="AXP732" s="705"/>
      <c r="AXQ732" s="705"/>
      <c r="AXR732" s="705"/>
      <c r="AXS732" s="705"/>
      <c r="AXT732" s="705"/>
      <c r="AXU732" s="705"/>
      <c r="AXV732" s="705"/>
      <c r="AXW732" s="705"/>
      <c r="AXX732" s="705"/>
      <c r="AXY732" s="705"/>
      <c r="AXZ732" s="705"/>
      <c r="AYA732" s="705"/>
      <c r="AYB732" s="705"/>
      <c r="AYC732" s="705"/>
      <c r="AYD732" s="705"/>
      <c r="AYE732" s="705"/>
      <c r="AYF732" s="705"/>
      <c r="AYG732" s="705"/>
      <c r="AYH732" s="705"/>
      <c r="AYI732" s="705"/>
      <c r="AYJ732" s="705"/>
      <c r="AYK732" s="705"/>
      <c r="AYL732" s="705"/>
      <c r="AYM732" s="705"/>
      <c r="AYN732" s="705"/>
      <c r="AYO732" s="705"/>
      <c r="AYP732" s="705"/>
      <c r="AYQ732" s="705"/>
      <c r="AYR732" s="705"/>
      <c r="AYS732" s="705"/>
      <c r="AYT732" s="705"/>
      <c r="AYU732" s="705"/>
      <c r="AYV732" s="705"/>
      <c r="AYW732" s="705"/>
      <c r="AYX732" s="705"/>
      <c r="AYY732" s="705"/>
      <c r="AYZ732" s="705"/>
      <c r="AZA732" s="705"/>
      <c r="AZB732" s="705"/>
      <c r="AZC732" s="705"/>
      <c r="AZD732" s="705"/>
      <c r="AZE732" s="705"/>
      <c r="AZF732" s="705"/>
      <c r="AZG732" s="705"/>
      <c r="AZH732" s="705"/>
      <c r="AZI732" s="705"/>
      <c r="AZJ732" s="705"/>
      <c r="AZK732" s="705"/>
      <c r="AZL732" s="705"/>
      <c r="AZM732" s="705"/>
      <c r="AZN732" s="705"/>
      <c r="AZO732" s="705"/>
      <c r="AZP732" s="705"/>
      <c r="AZQ732" s="705"/>
      <c r="AZR732" s="705"/>
      <c r="AZS732" s="705"/>
      <c r="AZT732" s="705"/>
    </row>
    <row r="733" spans="1213:1372" s="778" customFormat="1" ht="12" customHeight="1">
      <c r="ATQ733" s="705"/>
      <c r="ATR733" s="705"/>
      <c r="ATS733" s="705"/>
      <c r="ATT733" s="705"/>
      <c r="ATU733" s="705"/>
      <c r="ATV733" s="705"/>
      <c r="ATW733" s="705"/>
      <c r="ATX733" s="705"/>
      <c r="ATY733" s="705"/>
      <c r="ATZ733" s="705"/>
      <c r="AUA733" s="705"/>
      <c r="AUB733" s="705"/>
      <c r="AUC733" s="705"/>
      <c r="AUD733" s="705"/>
      <c r="AUE733" s="705"/>
      <c r="AUF733" s="705"/>
      <c r="AUG733" s="705"/>
      <c r="AUH733" s="705"/>
      <c r="AUI733" s="705"/>
      <c r="AUJ733" s="705"/>
      <c r="AUK733" s="705"/>
      <c r="AUL733" s="705"/>
      <c r="AUM733" s="705"/>
      <c r="AUN733" s="705"/>
      <c r="AUO733" s="705"/>
      <c r="AUP733" s="812"/>
      <c r="AUQ733" s="705"/>
      <c r="AUR733" s="812"/>
      <c r="AUS733" s="705"/>
      <c r="AUT733" s="812"/>
      <c r="AUU733" s="705"/>
      <c r="AUV733" s="705"/>
      <c r="AUW733" s="705"/>
      <c r="AUX733" s="705"/>
      <c r="AUY733" s="705"/>
      <c r="AUZ733" s="705"/>
      <c r="AVA733" s="705"/>
      <c r="AVB733" s="705"/>
      <c r="AVC733" s="705"/>
      <c r="AVD733" s="705"/>
      <c r="AVE733" s="705"/>
      <c r="AVF733" s="705"/>
      <c r="AVG733" s="705"/>
      <c r="AVH733" s="705"/>
      <c r="AVI733" s="705"/>
      <c r="AVJ733" s="705"/>
      <c r="AVK733" s="705"/>
      <c r="AVL733" s="705"/>
      <c r="AVM733" s="705"/>
      <c r="AVN733" s="705"/>
      <c r="AVO733" s="705"/>
      <c r="AVP733" s="705"/>
      <c r="AVQ733" s="705"/>
      <c r="AVR733" s="813"/>
      <c r="AVS733" s="780"/>
      <c r="AVT733" s="780"/>
      <c r="AVU733" s="780"/>
      <c r="AVV733" s="780"/>
      <c r="AVW733" s="780"/>
      <c r="AVX733" s="780"/>
      <c r="AVY733" s="780"/>
      <c r="AVZ733" s="780"/>
      <c r="AWA733" s="780"/>
      <c r="AWB733" s="780"/>
      <c r="AWC733" s="780"/>
      <c r="AWD733" s="780"/>
      <c r="AWE733" s="780"/>
      <c r="AWF733" s="780"/>
      <c r="AWG733" s="780"/>
      <c r="AWH733" s="780"/>
      <c r="AWI733" s="780"/>
      <c r="AWJ733" s="780"/>
      <c r="AWK733" s="705"/>
      <c r="AWL733" s="705"/>
      <c r="AWM733" s="705"/>
      <c r="AWN733" s="705"/>
      <c r="AWO733" s="705"/>
      <c r="AWP733" s="705"/>
      <c r="AWQ733" s="705"/>
      <c r="AWR733" s="705"/>
      <c r="AWS733" s="705"/>
      <c r="AWT733" s="705"/>
      <c r="AWU733" s="705"/>
      <c r="AWV733" s="705"/>
      <c r="AWW733" s="705"/>
      <c r="AWX733" s="705"/>
      <c r="AWY733" s="705"/>
      <c r="AWZ733" s="705"/>
      <c r="AXA733" s="705"/>
      <c r="AXB733" s="705"/>
      <c r="AXC733" s="705"/>
      <c r="AXD733" s="705"/>
      <c r="AXE733" s="705"/>
      <c r="AXF733" s="705"/>
      <c r="AXG733" s="705"/>
      <c r="AXH733" s="705"/>
      <c r="AXI733" s="705"/>
      <c r="AXJ733" s="705"/>
      <c r="AXK733" s="705"/>
      <c r="AXL733" s="705"/>
      <c r="AXM733" s="705"/>
      <c r="AXN733" s="705"/>
      <c r="AXO733" s="705"/>
      <c r="AXP733" s="705"/>
      <c r="AXQ733" s="705"/>
      <c r="AXR733" s="705"/>
      <c r="AXS733" s="705"/>
      <c r="AXT733" s="705"/>
      <c r="AXU733" s="705"/>
      <c r="AXV733" s="705"/>
      <c r="AXW733" s="705"/>
      <c r="AXX733" s="705"/>
      <c r="AXY733" s="705"/>
      <c r="AXZ733" s="705"/>
      <c r="AYA733" s="705"/>
      <c r="AYB733" s="705"/>
      <c r="AYC733" s="705"/>
      <c r="AYD733" s="705"/>
      <c r="AYE733" s="705"/>
      <c r="AYF733" s="705"/>
      <c r="AYG733" s="705"/>
      <c r="AYH733" s="705"/>
      <c r="AYI733" s="705"/>
      <c r="AYJ733" s="705"/>
      <c r="AYK733" s="705"/>
      <c r="AYL733" s="705"/>
      <c r="AYM733" s="705"/>
      <c r="AYN733" s="705"/>
      <c r="AYO733" s="705"/>
      <c r="AYP733" s="705"/>
      <c r="AYQ733" s="705"/>
      <c r="AYR733" s="705"/>
      <c r="AYS733" s="705"/>
      <c r="AYT733" s="705"/>
      <c r="AYU733" s="705"/>
      <c r="AYV733" s="705"/>
      <c r="AYW733" s="705"/>
      <c r="AYX733" s="705"/>
      <c r="AYY733" s="705"/>
      <c r="AYZ733" s="705"/>
      <c r="AZA733" s="705"/>
      <c r="AZB733" s="705"/>
      <c r="AZC733" s="705"/>
      <c r="AZD733" s="705"/>
      <c r="AZE733" s="705"/>
      <c r="AZF733" s="705"/>
      <c r="AZG733" s="705"/>
      <c r="AZH733" s="780"/>
      <c r="AZI733" s="705"/>
      <c r="AZJ733" s="705"/>
      <c r="AZK733" s="705"/>
      <c r="AZL733" s="705"/>
      <c r="AZM733" s="705"/>
      <c r="AZN733" s="705"/>
      <c r="AZO733" s="705"/>
      <c r="AZP733" s="705"/>
      <c r="AZQ733" s="705"/>
      <c r="AZR733" s="705"/>
      <c r="AZS733" s="705"/>
      <c r="AZT733" s="705"/>
    </row>
    <row r="734" spans="1213:1372" s="778" customFormat="1" ht="12" customHeight="1">
      <c r="ATQ734" s="705"/>
      <c r="ATR734" s="705"/>
      <c r="ATS734" s="705"/>
      <c r="ATT734" s="705"/>
      <c r="ATU734" s="705"/>
      <c r="ATV734" s="705"/>
      <c r="ATW734" s="705"/>
      <c r="ATX734" s="705"/>
      <c r="ATY734" s="705"/>
      <c r="ATZ734" s="705"/>
      <c r="AUA734" s="705"/>
      <c r="AUB734" s="705"/>
      <c r="AUC734" s="705"/>
      <c r="AUD734" s="705"/>
      <c r="AUE734" s="705"/>
      <c r="AUF734" s="705"/>
      <c r="AUG734" s="705"/>
      <c r="AUH734" s="705"/>
      <c r="AUI734" s="705"/>
      <c r="AUJ734" s="705"/>
      <c r="AUK734" s="705"/>
      <c r="AUL734" s="705"/>
      <c r="AUM734" s="705"/>
      <c r="AUN734" s="705"/>
      <c r="AUO734" s="705"/>
      <c r="AUP734" s="812"/>
      <c r="AUQ734" s="705"/>
      <c r="AUR734" s="812"/>
      <c r="AUS734" s="705"/>
      <c r="AUT734" s="812"/>
      <c r="AUU734" s="705"/>
      <c r="AUV734" s="705"/>
      <c r="AUW734" s="705"/>
      <c r="AUX734" s="705"/>
      <c r="AUY734" s="705"/>
      <c r="AUZ734" s="705"/>
      <c r="AVA734" s="705"/>
      <c r="AVB734" s="705"/>
      <c r="AVC734" s="705"/>
      <c r="AVD734" s="705"/>
      <c r="AVE734" s="705"/>
      <c r="AVF734" s="705"/>
      <c r="AVG734" s="705"/>
      <c r="AVH734" s="705"/>
      <c r="AVI734" s="705"/>
      <c r="AVJ734" s="705"/>
      <c r="AVK734" s="705"/>
      <c r="AVL734" s="705"/>
      <c r="AVM734" s="705"/>
      <c r="AVN734" s="705"/>
      <c r="AVO734" s="705"/>
      <c r="AVP734" s="705"/>
      <c r="AVQ734" s="705"/>
      <c r="AVR734" s="813"/>
      <c r="AVS734" s="780"/>
      <c r="AVT734" s="780"/>
      <c r="AVU734" s="780"/>
      <c r="AVV734" s="780"/>
      <c r="AVW734" s="780"/>
      <c r="AVX734" s="780"/>
      <c r="AVY734" s="780"/>
      <c r="AVZ734" s="780"/>
      <c r="AWA734" s="780"/>
      <c r="AWB734" s="780"/>
      <c r="AWC734" s="780"/>
      <c r="AWD734" s="780"/>
      <c r="AWE734" s="780"/>
      <c r="AWF734" s="780"/>
      <c r="AWG734" s="780"/>
      <c r="AWH734" s="780"/>
      <c r="AWI734" s="780"/>
      <c r="AWJ734" s="780"/>
      <c r="AWK734" s="705"/>
      <c r="AWL734" s="705"/>
      <c r="AWM734" s="705"/>
      <c r="AWN734" s="705"/>
      <c r="AWO734" s="705"/>
      <c r="AWP734" s="705"/>
      <c r="AWQ734" s="705"/>
      <c r="AWR734" s="705"/>
      <c r="AWS734" s="705"/>
      <c r="AWT734" s="705"/>
      <c r="AWU734" s="705"/>
      <c r="AWV734" s="705"/>
      <c r="AWW734" s="705"/>
      <c r="AWX734" s="705"/>
      <c r="AWY734" s="705"/>
      <c r="AWZ734" s="705"/>
      <c r="AXA734" s="705"/>
      <c r="AXB734" s="705"/>
      <c r="AXC734" s="705"/>
      <c r="AXD734" s="705"/>
      <c r="AXE734" s="705"/>
      <c r="AXF734" s="705"/>
      <c r="AXG734" s="705"/>
      <c r="AXH734" s="705"/>
      <c r="AXI734" s="705"/>
      <c r="AXJ734" s="705"/>
      <c r="AXK734" s="705"/>
      <c r="AXL734" s="705"/>
      <c r="AXM734" s="705"/>
      <c r="AXN734" s="705"/>
      <c r="AXO734" s="705"/>
      <c r="AXP734" s="705"/>
      <c r="AXQ734" s="705"/>
      <c r="AXR734" s="705"/>
      <c r="AXS734" s="705"/>
      <c r="AXT734" s="705"/>
      <c r="AXU734" s="705"/>
      <c r="AXV734" s="705"/>
      <c r="AXW734" s="705"/>
      <c r="AXX734" s="705"/>
      <c r="AXY734" s="705"/>
      <c r="AXZ734" s="705"/>
      <c r="AYA734" s="705"/>
      <c r="AYB734" s="705"/>
      <c r="AYC734" s="705"/>
      <c r="AYD734" s="705"/>
      <c r="AYE734" s="705"/>
      <c r="AYF734" s="705"/>
      <c r="AYG734" s="705"/>
      <c r="AYH734" s="705"/>
      <c r="AYI734" s="705"/>
      <c r="AYJ734" s="705"/>
      <c r="AYK734" s="705"/>
      <c r="AYL734" s="705"/>
      <c r="AYM734" s="705"/>
      <c r="AYN734" s="705"/>
      <c r="AYO734" s="705"/>
      <c r="AYP734" s="705"/>
      <c r="AYQ734" s="705"/>
      <c r="AYR734" s="705"/>
      <c r="AYS734" s="705"/>
      <c r="AYT734" s="705"/>
      <c r="AYU734" s="705"/>
      <c r="AYV734" s="705"/>
      <c r="AYW734" s="705"/>
      <c r="AYX734" s="705"/>
      <c r="AYY734" s="705"/>
      <c r="AYZ734" s="705"/>
      <c r="AZA734" s="705"/>
      <c r="AZB734" s="705"/>
      <c r="AZC734" s="705"/>
      <c r="AZD734" s="705"/>
      <c r="AZE734" s="705"/>
      <c r="AZF734" s="705"/>
      <c r="AZG734" s="705"/>
      <c r="AZH734" s="780"/>
      <c r="AZI734" s="705"/>
      <c r="AZJ734" s="705"/>
      <c r="AZK734" s="705"/>
      <c r="AZL734" s="705"/>
      <c r="AZM734" s="705"/>
      <c r="AZN734" s="705"/>
      <c r="AZO734" s="705"/>
      <c r="AZP734" s="705"/>
      <c r="AZQ734" s="705"/>
      <c r="AZR734" s="705"/>
      <c r="AZS734" s="705"/>
      <c r="AZT734" s="705"/>
    </row>
    <row r="735" spans="1213:1372" s="778" customFormat="1" ht="12" customHeight="1">
      <c r="ATQ735" s="705"/>
      <c r="ATR735" s="705"/>
      <c r="ATS735" s="705"/>
      <c r="ATT735" s="705"/>
      <c r="ATU735" s="705"/>
      <c r="ATV735" s="705"/>
      <c r="ATW735" s="705"/>
      <c r="ATX735" s="705"/>
      <c r="ATY735" s="705"/>
      <c r="ATZ735" s="705"/>
      <c r="AUA735" s="705"/>
      <c r="AUB735" s="705"/>
      <c r="AUC735" s="705"/>
      <c r="AUD735" s="705"/>
      <c r="AUE735" s="705"/>
      <c r="AUF735" s="705"/>
      <c r="AUG735" s="705"/>
      <c r="AUH735" s="705"/>
      <c r="AUI735" s="705"/>
      <c r="AUJ735" s="705"/>
      <c r="AUK735" s="705"/>
      <c r="AUL735" s="705"/>
      <c r="AUM735" s="705"/>
      <c r="AUN735" s="705"/>
      <c r="AUO735" s="705"/>
      <c r="AUP735" s="812"/>
      <c r="AUQ735" s="705"/>
      <c r="AUR735" s="812"/>
      <c r="AUS735" s="705"/>
      <c r="AUT735" s="812"/>
      <c r="AUU735" s="705"/>
      <c r="AUV735" s="705"/>
      <c r="AUW735" s="705"/>
      <c r="AUX735" s="705"/>
      <c r="AUY735" s="705"/>
      <c r="AUZ735" s="705"/>
      <c r="AVA735" s="705"/>
      <c r="AVB735" s="705"/>
      <c r="AVC735" s="705"/>
      <c r="AVD735" s="705"/>
      <c r="AVE735" s="705"/>
      <c r="AVF735" s="705"/>
      <c r="AVG735" s="705"/>
      <c r="AVH735" s="705"/>
      <c r="AVI735" s="705"/>
      <c r="AVJ735" s="705"/>
      <c r="AVK735" s="814"/>
      <c r="AVL735" s="779"/>
      <c r="AVM735" s="814"/>
      <c r="AVN735" s="814"/>
      <c r="AVO735" s="814"/>
      <c r="AVP735" s="814"/>
      <c r="AVQ735" s="814"/>
      <c r="AVR735" s="813"/>
      <c r="AVS735" s="780"/>
      <c r="AVT735" s="780"/>
      <c r="AVU735" s="780"/>
      <c r="AVV735" s="780"/>
      <c r="AVW735" s="780"/>
      <c r="AVX735" s="780"/>
      <c r="AVY735" s="780"/>
      <c r="AVZ735" s="780"/>
      <c r="AWA735" s="780"/>
      <c r="AWB735" s="780"/>
      <c r="AWC735" s="780"/>
      <c r="AWD735" s="780"/>
      <c r="AWE735" s="780"/>
      <c r="AWF735" s="780"/>
      <c r="AWG735" s="780"/>
      <c r="AWH735" s="780"/>
      <c r="AWI735" s="780"/>
      <c r="AWJ735" s="780"/>
      <c r="AWK735" s="705"/>
      <c r="AWL735" s="705"/>
      <c r="AWM735" s="705"/>
      <c r="AWN735" s="705"/>
      <c r="AWO735" s="705"/>
      <c r="AWP735" s="705"/>
      <c r="AWQ735" s="705"/>
      <c r="AWR735" s="705"/>
      <c r="AWS735" s="705"/>
      <c r="AWT735" s="705"/>
      <c r="AWU735" s="705"/>
      <c r="AWV735" s="705"/>
      <c r="AWW735" s="705"/>
      <c r="AWX735" s="705"/>
      <c r="AWY735" s="705"/>
      <c r="AWZ735" s="705"/>
      <c r="AXA735" s="705"/>
      <c r="AXB735" s="705"/>
      <c r="AXC735" s="705"/>
      <c r="AXD735" s="705"/>
      <c r="AXE735" s="705"/>
      <c r="AXF735" s="705"/>
      <c r="AXG735" s="705"/>
      <c r="AXH735" s="705"/>
      <c r="AXI735" s="705"/>
      <c r="AXJ735" s="705"/>
      <c r="AXK735" s="705"/>
      <c r="AXL735" s="705"/>
      <c r="AXM735" s="705"/>
      <c r="AXN735" s="705"/>
      <c r="AXO735" s="705"/>
      <c r="AXP735" s="705"/>
      <c r="AXQ735" s="705"/>
      <c r="AXR735" s="705"/>
      <c r="AXS735" s="705"/>
      <c r="AXT735" s="705"/>
      <c r="AXU735" s="705"/>
      <c r="AXV735" s="705"/>
      <c r="AXW735" s="705"/>
      <c r="AXX735" s="705"/>
      <c r="AXY735" s="705"/>
      <c r="AXZ735" s="705"/>
      <c r="AYA735" s="705"/>
      <c r="AYB735" s="705"/>
      <c r="AYC735" s="705"/>
      <c r="AYD735" s="705"/>
      <c r="AYE735" s="705"/>
      <c r="AYF735" s="705"/>
      <c r="AYG735" s="705"/>
      <c r="AYH735" s="705"/>
      <c r="AYI735" s="705"/>
      <c r="AYJ735" s="705"/>
      <c r="AYK735" s="705"/>
      <c r="AYL735" s="705"/>
      <c r="AYM735" s="705"/>
      <c r="AYN735" s="705"/>
      <c r="AYO735" s="705"/>
      <c r="AYP735" s="705"/>
      <c r="AYQ735" s="705"/>
      <c r="AYR735" s="705"/>
      <c r="AYS735" s="705"/>
      <c r="AYT735" s="705"/>
      <c r="AYU735" s="705"/>
      <c r="AYV735" s="705"/>
      <c r="AYW735" s="705"/>
      <c r="AYX735" s="705"/>
      <c r="AYY735" s="705"/>
      <c r="AYZ735" s="705"/>
      <c r="AZA735" s="705"/>
      <c r="AZB735" s="705"/>
      <c r="AZC735" s="705"/>
      <c r="AZD735" s="705"/>
      <c r="AZE735" s="705"/>
      <c r="AZF735" s="705"/>
      <c r="AZG735" s="705"/>
      <c r="AZH735" s="780"/>
      <c r="AZI735" s="705"/>
      <c r="AZJ735" s="705"/>
      <c r="AZK735" s="705"/>
      <c r="AZL735" s="705"/>
      <c r="AZM735" s="705"/>
      <c r="AZN735" s="705"/>
      <c r="AZO735" s="705"/>
      <c r="AZP735" s="705"/>
      <c r="AZQ735" s="705"/>
      <c r="AZR735" s="705"/>
      <c r="AZS735" s="705"/>
      <c r="AZT735" s="705"/>
    </row>
    <row r="736" spans="1213:1372" s="778" customFormat="1" ht="12" customHeight="1">
      <c r="ATQ736" s="705"/>
      <c r="ATR736" s="705"/>
      <c r="ATS736" s="705"/>
      <c r="ATT736" s="705"/>
      <c r="ATU736" s="705"/>
      <c r="ATV736" s="705"/>
      <c r="ATW736" s="705"/>
      <c r="ATX736" s="705"/>
      <c r="ATY736" s="705"/>
      <c r="ATZ736" s="705"/>
      <c r="AUA736" s="705"/>
      <c r="AUB736" s="705"/>
      <c r="AUC736" s="705"/>
      <c r="AUD736" s="705"/>
      <c r="AUE736" s="705"/>
      <c r="AUF736" s="705"/>
      <c r="AUG736" s="705"/>
      <c r="AUH736" s="705"/>
      <c r="AUI736" s="705"/>
      <c r="AUJ736" s="705"/>
      <c r="AUK736" s="705"/>
      <c r="AUL736" s="705"/>
      <c r="AUM736" s="705"/>
      <c r="AUN736" s="705"/>
      <c r="AUO736" s="705"/>
      <c r="AUP736" s="812"/>
      <c r="AUQ736" s="705"/>
      <c r="AUR736" s="812"/>
      <c r="AUS736" s="705"/>
      <c r="AUT736" s="812"/>
      <c r="AUU736" s="705"/>
      <c r="AUV736" s="705"/>
      <c r="AUW736" s="705"/>
      <c r="AUX736" s="705"/>
      <c r="AUY736" s="705"/>
      <c r="AUZ736" s="705"/>
      <c r="AVA736" s="705"/>
      <c r="AVB736" s="705"/>
      <c r="AVC736" s="705"/>
      <c r="AVD736" s="705"/>
      <c r="AVE736" s="705"/>
      <c r="AVF736" s="705"/>
      <c r="AVG736" s="705"/>
      <c r="AVH736" s="705"/>
      <c r="AVI736" s="705"/>
      <c r="AVJ736" s="705"/>
      <c r="AVK736" s="814"/>
      <c r="AVL736" s="779"/>
      <c r="AVM736" s="814"/>
      <c r="AVN736" s="814"/>
      <c r="AVO736" s="814"/>
      <c r="AVP736" s="814"/>
      <c r="AVQ736" s="814"/>
      <c r="AVR736" s="780"/>
      <c r="AVS736" s="780"/>
      <c r="AVT736" s="780"/>
      <c r="AVU736" s="780"/>
      <c r="AVV736" s="780"/>
      <c r="AVW736" s="780"/>
      <c r="AVX736" s="780"/>
      <c r="AVY736" s="780"/>
      <c r="AVZ736" s="780"/>
      <c r="AWA736" s="780"/>
      <c r="AWB736" s="780"/>
      <c r="AWC736" s="780"/>
      <c r="AWD736" s="780"/>
      <c r="AWE736" s="780"/>
      <c r="AWF736" s="780"/>
      <c r="AWG736" s="780"/>
      <c r="AWH736" s="780"/>
      <c r="AWI736" s="780"/>
      <c r="AWJ736" s="780"/>
      <c r="AWK736" s="705"/>
      <c r="AWL736" s="705"/>
      <c r="AWM736" s="705"/>
      <c r="AWN736" s="705"/>
      <c r="AWO736" s="705"/>
      <c r="AWP736" s="705"/>
      <c r="AWQ736" s="705"/>
      <c r="AWR736" s="705"/>
      <c r="AWS736" s="705"/>
      <c r="AWT736" s="705"/>
      <c r="AWU736" s="705"/>
      <c r="AWV736" s="705"/>
      <c r="AWW736" s="705"/>
      <c r="AWX736" s="705"/>
      <c r="AWY736" s="705"/>
      <c r="AWZ736" s="705"/>
      <c r="AXA736" s="705"/>
      <c r="AXB736" s="705"/>
      <c r="AXC736" s="705"/>
      <c r="AXD736" s="705"/>
      <c r="AXE736" s="705"/>
      <c r="AXF736" s="705"/>
      <c r="AXG736" s="705"/>
      <c r="AXH736" s="705"/>
      <c r="AXI736" s="705"/>
      <c r="AXJ736" s="705"/>
      <c r="AXK736" s="705"/>
      <c r="AXL736" s="705"/>
      <c r="AXM736" s="705"/>
      <c r="AXN736" s="705"/>
      <c r="AXO736" s="705"/>
      <c r="AXP736" s="705"/>
      <c r="AXQ736" s="705"/>
      <c r="AXR736" s="705"/>
      <c r="AXS736" s="705"/>
      <c r="AXT736" s="705"/>
      <c r="AXU736" s="705"/>
      <c r="AXV736" s="705"/>
      <c r="AXW736" s="705"/>
      <c r="AXX736" s="705"/>
      <c r="AXY736" s="705"/>
      <c r="AXZ736" s="705"/>
      <c r="AYA736" s="705"/>
      <c r="AYB736" s="705"/>
      <c r="AYC736" s="705"/>
      <c r="AYD736" s="705"/>
      <c r="AYE736" s="705"/>
      <c r="AYF736" s="705"/>
      <c r="AYG736" s="705"/>
      <c r="AYH736" s="705"/>
      <c r="AYI736" s="705"/>
      <c r="AYJ736" s="705"/>
      <c r="AYK736" s="705"/>
      <c r="AYL736" s="705"/>
      <c r="AYM736" s="705"/>
      <c r="AYN736" s="705"/>
      <c r="AYO736" s="705"/>
      <c r="AYP736" s="705"/>
      <c r="AYQ736" s="705"/>
      <c r="AYR736" s="705"/>
      <c r="AYS736" s="705"/>
      <c r="AYT736" s="705"/>
      <c r="AYU736" s="705"/>
      <c r="AYV736" s="705"/>
      <c r="AYW736" s="705"/>
      <c r="AYX736" s="705"/>
      <c r="AYY736" s="705"/>
      <c r="AYZ736" s="705"/>
      <c r="AZA736" s="705"/>
      <c r="AZB736" s="705"/>
      <c r="AZC736" s="705"/>
      <c r="AZD736" s="705"/>
      <c r="AZE736" s="705"/>
      <c r="AZF736" s="705"/>
      <c r="AZG736" s="705"/>
      <c r="AZH736" s="780"/>
      <c r="AZI736" s="705"/>
      <c r="AZJ736" s="705"/>
      <c r="AZK736" s="705"/>
      <c r="AZL736" s="705"/>
      <c r="AZM736" s="705"/>
      <c r="AZN736" s="705"/>
      <c r="AZO736" s="705"/>
      <c r="AZP736" s="705"/>
      <c r="AZQ736" s="705"/>
      <c r="AZR736" s="705"/>
      <c r="AZS736" s="705"/>
      <c r="AZT736" s="705"/>
    </row>
    <row r="737" spans="1213:1372" s="778" customFormat="1" ht="12" customHeight="1">
      <c r="ATQ737" s="705"/>
      <c r="ATR737" s="705"/>
      <c r="ATS737" s="705"/>
      <c r="ATT737" s="705"/>
      <c r="ATU737" s="705"/>
      <c r="ATV737" s="705"/>
      <c r="ATW737" s="705"/>
      <c r="ATX737" s="705"/>
      <c r="ATY737" s="705"/>
      <c r="ATZ737" s="705"/>
      <c r="AUA737" s="705"/>
      <c r="AUB737" s="705"/>
      <c r="AUC737" s="705"/>
      <c r="AUD737" s="705"/>
      <c r="AUE737" s="705"/>
      <c r="AUF737" s="705"/>
      <c r="AUG737" s="705"/>
      <c r="AUH737" s="705"/>
      <c r="AUI737" s="705"/>
      <c r="AUJ737" s="705"/>
      <c r="AUK737" s="705"/>
      <c r="AUL737" s="705"/>
      <c r="AUM737" s="705"/>
      <c r="AUN737" s="705"/>
      <c r="AUO737" s="705"/>
      <c r="AUP737" s="812"/>
      <c r="AUQ737" s="705"/>
      <c r="AUR737" s="812"/>
      <c r="AUS737" s="705"/>
      <c r="AUT737" s="812"/>
      <c r="AUU737" s="705"/>
      <c r="AUV737" s="705"/>
      <c r="AUW737" s="705"/>
      <c r="AUX737" s="705"/>
      <c r="AUY737" s="705"/>
      <c r="AUZ737" s="705"/>
      <c r="AVA737" s="705"/>
      <c r="AVB737" s="705"/>
      <c r="AVC737" s="705"/>
      <c r="AVD737" s="705"/>
      <c r="AVE737" s="705"/>
      <c r="AVF737" s="705"/>
      <c r="AVG737" s="705"/>
      <c r="AVH737" s="705"/>
      <c r="AVI737" s="705"/>
      <c r="AVJ737" s="705"/>
      <c r="AVK737" s="814"/>
      <c r="AVL737" s="814"/>
      <c r="AVM737" s="814"/>
      <c r="AVN737" s="814"/>
      <c r="AVO737" s="814"/>
      <c r="AVP737" s="814"/>
      <c r="AVQ737" s="814"/>
      <c r="AVR737" s="780"/>
      <c r="AVS737" s="780"/>
      <c r="AVT737" s="780"/>
      <c r="AVU737" s="780"/>
      <c r="AVV737" s="780"/>
      <c r="AVW737" s="780"/>
      <c r="AVX737" s="780"/>
      <c r="AVY737" s="780"/>
      <c r="AVZ737" s="780"/>
      <c r="AWA737" s="780"/>
      <c r="AWB737" s="780"/>
      <c r="AWC737" s="780"/>
      <c r="AWD737" s="780"/>
      <c r="AWE737" s="780"/>
      <c r="AWF737" s="780"/>
      <c r="AWG737" s="780"/>
      <c r="AWH737" s="780"/>
      <c r="AWI737" s="780"/>
      <c r="AWJ737" s="780"/>
      <c r="AWK737" s="705"/>
      <c r="AWL737" s="705"/>
      <c r="AWM737" s="705"/>
      <c r="AWN737" s="705"/>
      <c r="AWO737" s="705"/>
      <c r="AWP737" s="705"/>
      <c r="AWQ737" s="705"/>
      <c r="AWR737" s="705"/>
      <c r="AWS737" s="705"/>
      <c r="AWT737" s="705"/>
      <c r="AWU737" s="705"/>
      <c r="AWV737" s="705"/>
      <c r="AWW737" s="705"/>
      <c r="AWX737" s="705"/>
      <c r="AWY737" s="705"/>
      <c r="AWZ737" s="705"/>
      <c r="AXA737" s="705"/>
      <c r="AXB737" s="705"/>
      <c r="AXC737" s="705"/>
      <c r="AXD737" s="705"/>
      <c r="AXE737" s="705"/>
      <c r="AXF737" s="705"/>
      <c r="AXG737" s="705"/>
      <c r="AXH737" s="705"/>
      <c r="AXI737" s="705"/>
      <c r="AXJ737" s="705"/>
      <c r="AXK737" s="705"/>
      <c r="AXL737" s="705"/>
      <c r="AXM737" s="705"/>
      <c r="AXN737" s="705"/>
      <c r="AXO737" s="705"/>
      <c r="AXP737" s="705"/>
      <c r="AXQ737" s="705"/>
      <c r="AXR737" s="705"/>
      <c r="AXS737" s="705"/>
      <c r="AXT737" s="705"/>
      <c r="AXU737" s="705"/>
      <c r="AXV737" s="705"/>
      <c r="AXW737" s="705"/>
      <c r="AXX737" s="705"/>
      <c r="AXY737" s="705"/>
      <c r="AXZ737" s="705"/>
      <c r="AYA737" s="705"/>
      <c r="AYB737" s="705"/>
      <c r="AYC737" s="705"/>
      <c r="AYD737" s="705"/>
      <c r="AYE737" s="705"/>
      <c r="AYF737" s="705"/>
      <c r="AYG737" s="705"/>
      <c r="AYH737" s="705"/>
      <c r="AYI737" s="814"/>
      <c r="AYJ737" s="814"/>
      <c r="AYK737" s="814"/>
      <c r="AYL737" s="814"/>
      <c r="AYM737" s="814"/>
      <c r="AYN737" s="814"/>
      <c r="AYO737" s="814"/>
      <c r="AYP737" s="780"/>
      <c r="AYQ737" s="780"/>
      <c r="AYR737" s="780"/>
      <c r="AYS737" s="780"/>
      <c r="AYT737" s="780"/>
      <c r="AYU737" s="780"/>
      <c r="AYV737" s="780"/>
      <c r="AYW737" s="780"/>
      <c r="AYX737" s="780"/>
      <c r="AYY737" s="780"/>
      <c r="AYZ737" s="780"/>
      <c r="AZA737" s="780"/>
      <c r="AZB737" s="780"/>
      <c r="AZC737" s="780"/>
      <c r="AZD737" s="780"/>
      <c r="AZE737" s="780"/>
      <c r="AZF737" s="780"/>
      <c r="AZG737" s="780"/>
      <c r="AZH737" s="780"/>
      <c r="AZI737" s="705"/>
      <c r="AZJ737" s="705"/>
      <c r="AZK737" s="705"/>
      <c r="AZL737" s="705"/>
      <c r="AZM737" s="705"/>
      <c r="AZN737" s="705"/>
      <c r="AZO737" s="705"/>
      <c r="AZP737" s="705"/>
      <c r="AZQ737" s="705"/>
      <c r="AZR737" s="705"/>
      <c r="AZS737" s="705"/>
      <c r="AZT737" s="705"/>
    </row>
    <row r="738" spans="1213:1372" s="778" customFormat="1" ht="13.5" customHeight="1">
      <c r="ATQ738" s="705"/>
      <c r="ATR738" s="705"/>
      <c r="ATS738" s="705"/>
      <c r="ATT738" s="705"/>
      <c r="ATU738" s="705"/>
      <c r="ATV738" s="705"/>
      <c r="ATW738" s="705"/>
      <c r="ATX738" s="705"/>
      <c r="ATY738" s="705"/>
      <c r="ATZ738" s="705"/>
      <c r="AUA738" s="705"/>
      <c r="AUB738" s="705"/>
      <c r="AUC738" s="705"/>
      <c r="AUD738" s="705"/>
      <c r="AUE738" s="705"/>
      <c r="AUF738" s="705"/>
      <c r="AUG738" s="705"/>
      <c r="AUH738" s="705"/>
      <c r="AUI738" s="705"/>
      <c r="AUJ738" s="705"/>
      <c r="AUK738" s="705"/>
      <c r="AUL738" s="705"/>
      <c r="AUM738" s="705"/>
      <c r="AUN738" s="705"/>
      <c r="AUO738" s="705"/>
      <c r="AUP738" s="812"/>
      <c r="AUQ738" s="705"/>
      <c r="AUR738" s="812"/>
      <c r="AUS738" s="705"/>
      <c r="AUT738" s="812"/>
      <c r="AUU738" s="705"/>
      <c r="AUV738" s="705"/>
      <c r="AUW738" s="705"/>
      <c r="AUX738" s="705"/>
      <c r="AUY738" s="705"/>
      <c r="AUZ738" s="705"/>
      <c r="AVA738" s="705"/>
      <c r="AVB738" s="705"/>
      <c r="AVC738" s="705"/>
      <c r="AVD738" s="705"/>
      <c r="AVE738" s="705"/>
      <c r="AVF738" s="705"/>
      <c r="AVG738" s="705"/>
      <c r="AVH738" s="705"/>
      <c r="AVI738" s="705"/>
      <c r="AVJ738" s="705"/>
      <c r="AVK738" s="814"/>
      <c r="AVL738" s="814"/>
      <c r="AVM738" s="814"/>
      <c r="AVN738" s="814"/>
      <c r="AVO738" s="814"/>
      <c r="AVP738" s="814"/>
      <c r="AVQ738" s="814"/>
      <c r="AVR738" s="780"/>
      <c r="AVS738" s="780"/>
      <c r="AVT738" s="780"/>
      <c r="AVU738" s="780"/>
      <c r="AVV738" s="780"/>
      <c r="AVW738" s="780"/>
      <c r="AVX738" s="780"/>
      <c r="AVY738" s="780"/>
      <c r="AVZ738" s="780"/>
      <c r="AWA738" s="780"/>
      <c r="AWB738" s="780"/>
      <c r="AWC738" s="780"/>
      <c r="AWD738" s="780"/>
      <c r="AWE738" s="780"/>
      <c r="AWF738" s="780"/>
      <c r="AWG738" s="780"/>
      <c r="AWH738" s="780"/>
      <c r="AWI738" s="780"/>
      <c r="AWJ738" s="780"/>
      <c r="AWK738" s="705"/>
      <c r="AWL738" s="705"/>
      <c r="AWM738" s="705"/>
      <c r="AWN738" s="705"/>
      <c r="AWO738" s="705"/>
      <c r="AWP738" s="705"/>
      <c r="AWQ738" s="705"/>
      <c r="AWR738" s="705"/>
      <c r="AWS738" s="705"/>
      <c r="AWT738" s="705"/>
      <c r="AWU738" s="705"/>
      <c r="AWV738" s="705"/>
      <c r="AWW738" s="705"/>
      <c r="AWX738" s="705"/>
      <c r="AWY738" s="705"/>
      <c r="AWZ738" s="705"/>
      <c r="AXA738" s="705"/>
      <c r="AXB738" s="705"/>
      <c r="AXC738" s="705"/>
      <c r="AXD738" s="705"/>
      <c r="AXE738" s="705"/>
      <c r="AXF738" s="705"/>
      <c r="AXG738" s="705"/>
      <c r="AXH738" s="705"/>
      <c r="AXI738" s="705"/>
      <c r="AXJ738" s="705"/>
      <c r="AXK738" s="705"/>
      <c r="AXL738" s="705"/>
      <c r="AXM738" s="705"/>
      <c r="AXN738" s="705"/>
      <c r="AXO738" s="705"/>
      <c r="AXP738" s="705"/>
      <c r="AXQ738" s="705"/>
      <c r="AXR738" s="705"/>
      <c r="AXS738" s="705"/>
      <c r="AXT738" s="705"/>
      <c r="AXU738" s="705"/>
      <c r="AXV738" s="705"/>
      <c r="AXW738" s="705"/>
      <c r="AXX738" s="705"/>
      <c r="AXY738" s="705"/>
      <c r="AXZ738" s="705"/>
      <c r="AYA738" s="705"/>
      <c r="AYB738" s="705"/>
      <c r="AYC738" s="705"/>
      <c r="AYD738" s="705"/>
      <c r="AYE738" s="705"/>
      <c r="AYF738" s="705"/>
      <c r="AYG738" s="705"/>
      <c r="AYH738" s="705"/>
      <c r="AYI738" s="814"/>
      <c r="AYJ738" s="814"/>
      <c r="AYK738" s="814"/>
      <c r="AYL738" s="814"/>
      <c r="AYM738" s="814"/>
      <c r="AYN738" s="814"/>
      <c r="AYO738" s="814"/>
      <c r="AYP738" s="780"/>
      <c r="AYQ738" s="780"/>
      <c r="AYR738" s="780"/>
      <c r="AYS738" s="780"/>
      <c r="AYT738" s="780"/>
      <c r="AYU738" s="780"/>
      <c r="AYV738" s="780"/>
      <c r="AYW738" s="780"/>
      <c r="AYX738" s="780"/>
      <c r="AYY738" s="780"/>
      <c r="AYZ738" s="780"/>
      <c r="AZA738" s="780"/>
      <c r="AZB738" s="780"/>
      <c r="AZC738" s="780"/>
      <c r="AZD738" s="780"/>
      <c r="AZE738" s="780"/>
      <c r="AZF738" s="780"/>
      <c r="AZG738" s="780"/>
      <c r="AZH738" s="780"/>
      <c r="AZI738" s="705"/>
      <c r="AZJ738" s="705"/>
      <c r="AZK738" s="705"/>
      <c r="AZL738" s="705"/>
      <c r="AZM738" s="705"/>
      <c r="AZN738" s="705"/>
      <c r="AZO738" s="705"/>
      <c r="AZP738" s="705"/>
      <c r="AZQ738" s="705"/>
      <c r="AZR738" s="705"/>
      <c r="AZS738" s="705"/>
      <c r="AZT738" s="705"/>
    </row>
    <row r="739" spans="1213:1372" s="778" customFormat="1" ht="13.5" customHeight="1">
      <c r="ATQ739" s="705"/>
      <c r="ATR739" s="705"/>
      <c r="ATS739" s="705"/>
      <c r="ATT739" s="705"/>
      <c r="ATU739" s="705"/>
      <c r="ATV739" s="705"/>
      <c r="ATW739" s="705"/>
      <c r="ATX739" s="705"/>
      <c r="ATY739" s="705"/>
      <c r="ATZ739" s="705"/>
      <c r="AUA739" s="705"/>
      <c r="AUB739" s="705"/>
      <c r="AUC739" s="705"/>
      <c r="AUD739" s="705"/>
      <c r="AUE739" s="705"/>
      <c r="AUF739" s="705"/>
      <c r="AUG739" s="705"/>
      <c r="AUH739" s="705"/>
      <c r="AUI739" s="705"/>
      <c r="AUJ739" s="705"/>
      <c r="AUK739" s="705"/>
      <c r="AUL739" s="705"/>
      <c r="AUM739" s="705"/>
      <c r="AUN739" s="705"/>
      <c r="AUO739" s="705"/>
      <c r="AUP739" s="812"/>
      <c r="AUQ739" s="705"/>
      <c r="AUR739" s="812"/>
      <c r="AUS739" s="705"/>
      <c r="AUT739" s="812"/>
      <c r="AUU739" s="705"/>
      <c r="AUV739" s="705"/>
      <c r="AUW739" s="705"/>
      <c r="AUX739" s="705"/>
      <c r="AUY739" s="705"/>
      <c r="AUZ739" s="705"/>
      <c r="AVA739" s="705"/>
      <c r="AVB739" s="705"/>
      <c r="AVC739" s="705"/>
      <c r="AVD739" s="705"/>
      <c r="AVE739" s="705"/>
      <c r="AVF739" s="705"/>
      <c r="AVG739" s="705"/>
      <c r="AVH739" s="705"/>
      <c r="AVI739" s="705"/>
      <c r="AVJ739" s="705"/>
      <c r="AVK739" s="814"/>
      <c r="AVL739" s="814"/>
      <c r="AVM739" s="814"/>
      <c r="AVN739" s="814"/>
      <c r="AVO739" s="814"/>
      <c r="AVP739" s="814"/>
      <c r="AVQ739" s="814"/>
      <c r="AVR739" s="780"/>
      <c r="AVS739" s="780"/>
      <c r="AVT739" s="780"/>
      <c r="AVU739" s="780"/>
      <c r="AVV739" s="780"/>
      <c r="AVW739" s="780"/>
      <c r="AVX739" s="780"/>
      <c r="AVY739" s="780"/>
      <c r="AVZ739" s="780"/>
      <c r="AWA739" s="780"/>
      <c r="AWB739" s="780"/>
      <c r="AWC739" s="780"/>
      <c r="AWD739" s="780"/>
      <c r="AWE739" s="780"/>
      <c r="AWF739" s="780"/>
      <c r="AWG739" s="780"/>
      <c r="AWH739" s="780"/>
      <c r="AWI739" s="780"/>
      <c r="AWJ739" s="780"/>
      <c r="AWK739" s="705"/>
      <c r="AWL739" s="705"/>
      <c r="AWM739" s="705"/>
      <c r="AWN739" s="705"/>
      <c r="AWO739" s="705"/>
      <c r="AWP739" s="705"/>
      <c r="AWQ739" s="705"/>
      <c r="AWR739" s="705"/>
      <c r="AWS739" s="705"/>
      <c r="AWT739" s="705"/>
      <c r="AWU739" s="705"/>
      <c r="AWV739" s="705"/>
      <c r="AWW739" s="705"/>
      <c r="AWX739" s="705"/>
      <c r="AWY739" s="705"/>
      <c r="AWZ739" s="705"/>
      <c r="AXA739" s="705"/>
      <c r="AXB739" s="705"/>
      <c r="AXC739" s="705"/>
      <c r="AXD739" s="705"/>
      <c r="AXE739" s="705"/>
      <c r="AXF739" s="705"/>
      <c r="AXG739" s="705"/>
      <c r="AXH739" s="705"/>
      <c r="AXI739" s="705"/>
      <c r="AXJ739" s="705"/>
      <c r="AXK739" s="705"/>
      <c r="AXL739" s="705"/>
      <c r="AXM739" s="705"/>
      <c r="AXN739" s="705"/>
      <c r="AXO739" s="705"/>
      <c r="AXP739" s="705"/>
      <c r="AXQ739" s="705"/>
      <c r="AXR739" s="705"/>
      <c r="AXS739" s="705"/>
      <c r="AXT739" s="705"/>
      <c r="AXU739" s="705"/>
      <c r="AXV739" s="705"/>
      <c r="AXW739" s="705"/>
      <c r="AXX739" s="705"/>
      <c r="AXY739" s="705"/>
      <c r="AXZ739" s="705"/>
      <c r="AYA739" s="705"/>
      <c r="AYB739" s="705"/>
      <c r="AYC739" s="705"/>
      <c r="AYD739" s="705"/>
      <c r="AYE739" s="705"/>
      <c r="AYF739" s="705"/>
      <c r="AYG739" s="705"/>
      <c r="AYH739" s="705"/>
      <c r="AYI739" s="814"/>
      <c r="AYJ739" s="814"/>
      <c r="AYK739" s="814"/>
      <c r="AYL739" s="814"/>
      <c r="AYM739" s="814"/>
      <c r="AYN739" s="814"/>
      <c r="AYO739" s="814"/>
      <c r="AYP739" s="780"/>
      <c r="AYQ739" s="780"/>
      <c r="AYR739" s="780"/>
      <c r="AYS739" s="780"/>
      <c r="AYT739" s="780"/>
      <c r="AYU739" s="780"/>
      <c r="AYV739" s="780"/>
      <c r="AYW739" s="780"/>
      <c r="AYX739" s="780"/>
      <c r="AYY739" s="780"/>
      <c r="AYZ739" s="780"/>
      <c r="AZA739" s="780"/>
      <c r="AZB739" s="780"/>
      <c r="AZC739" s="780"/>
      <c r="AZD739" s="780"/>
      <c r="AZE739" s="780"/>
      <c r="AZF739" s="780"/>
      <c r="AZG739" s="780"/>
      <c r="AZH739" s="780"/>
      <c r="AZI739" s="705"/>
      <c r="AZJ739" s="705"/>
      <c r="AZK739" s="705"/>
      <c r="AZL739" s="705"/>
      <c r="AZM739" s="705"/>
      <c r="AZN739" s="705"/>
      <c r="AZO739" s="705"/>
      <c r="AZP739" s="705"/>
      <c r="AZQ739" s="705"/>
      <c r="AZR739" s="705"/>
      <c r="AZS739" s="705"/>
      <c r="AZT739" s="705"/>
    </row>
    <row r="740" spans="1213:1372" s="778" customFormat="1" ht="13.5" customHeight="1">
      <c r="ATQ740" s="705"/>
      <c r="ATR740" s="705"/>
      <c r="ATS740" s="705"/>
      <c r="ATT740" s="705"/>
      <c r="ATU740" s="705"/>
      <c r="ATV740" s="705"/>
      <c r="ATW740" s="705"/>
      <c r="ATX740" s="705"/>
      <c r="ATY740" s="705"/>
      <c r="ATZ740" s="705"/>
      <c r="AUA740" s="705"/>
      <c r="AUB740" s="705"/>
      <c r="AUC740" s="705"/>
      <c r="AUD740" s="705"/>
      <c r="AUE740" s="705"/>
      <c r="AUF740" s="705"/>
      <c r="AUG740" s="705"/>
      <c r="AUH740" s="705"/>
      <c r="AUI740" s="705"/>
      <c r="AUJ740" s="705"/>
      <c r="AUK740" s="705"/>
      <c r="AUL740" s="705"/>
      <c r="AUM740" s="705"/>
      <c r="AUN740" s="705"/>
      <c r="AUO740" s="705"/>
      <c r="AUP740" s="812"/>
      <c r="AUQ740" s="705"/>
      <c r="AUR740" s="812"/>
      <c r="AUS740" s="705"/>
      <c r="AUT740" s="812"/>
      <c r="AUU740" s="705"/>
      <c r="AUV740" s="705"/>
      <c r="AUW740" s="705"/>
      <c r="AUX740" s="705"/>
      <c r="AUY740" s="705"/>
      <c r="AUZ740" s="705"/>
      <c r="AVA740" s="705"/>
      <c r="AVB740" s="705"/>
      <c r="AVC740" s="705"/>
      <c r="AVD740" s="705"/>
      <c r="AVE740" s="705"/>
      <c r="AVF740" s="705"/>
      <c r="AVG740" s="705"/>
      <c r="AVH740" s="705"/>
      <c r="AVI740" s="705"/>
      <c r="AVJ740" s="705"/>
      <c r="AVK740" s="814"/>
      <c r="AVL740" s="814"/>
      <c r="AVM740" s="814"/>
      <c r="AVN740" s="814"/>
      <c r="AVO740" s="814"/>
      <c r="AVP740" s="814"/>
      <c r="AVQ740" s="814"/>
      <c r="AVR740" s="780"/>
      <c r="AVS740" s="780"/>
      <c r="AVT740" s="780"/>
      <c r="AVU740" s="780"/>
      <c r="AVV740" s="780"/>
      <c r="AVW740" s="780"/>
      <c r="AVX740" s="780"/>
      <c r="AVY740" s="780"/>
      <c r="AVZ740" s="780"/>
      <c r="AWA740" s="780"/>
      <c r="AWB740" s="780"/>
      <c r="AWC740" s="780"/>
      <c r="AWD740" s="780"/>
      <c r="AWE740" s="780"/>
      <c r="AWF740" s="780"/>
      <c r="AWG740" s="780"/>
      <c r="AWH740" s="780"/>
      <c r="AWI740" s="780"/>
      <c r="AWJ740" s="780"/>
      <c r="AWK740" s="705"/>
      <c r="AWL740" s="705"/>
      <c r="AWM740" s="705"/>
      <c r="AWN740" s="705"/>
      <c r="AWO740" s="705"/>
      <c r="AWP740" s="705"/>
      <c r="AWQ740" s="705"/>
      <c r="AWR740" s="705"/>
      <c r="AWS740" s="705"/>
      <c r="AWT740" s="705"/>
      <c r="AWU740" s="705"/>
      <c r="AWV740" s="705"/>
      <c r="AWW740" s="705"/>
      <c r="AWX740" s="705"/>
      <c r="AWY740" s="705"/>
      <c r="AWZ740" s="705"/>
      <c r="AXA740" s="705"/>
      <c r="AXB740" s="705"/>
      <c r="AXC740" s="705"/>
      <c r="AXD740" s="705"/>
      <c r="AXE740" s="705"/>
      <c r="AXF740" s="705"/>
      <c r="AXG740" s="705"/>
      <c r="AXH740" s="705"/>
      <c r="AXI740" s="705"/>
      <c r="AXJ740" s="705"/>
      <c r="AXK740" s="705"/>
      <c r="AXL740" s="705"/>
      <c r="AXM740" s="705"/>
      <c r="AXN740" s="705"/>
      <c r="AXO740" s="705"/>
      <c r="AXP740" s="705"/>
      <c r="AXQ740" s="705"/>
      <c r="AXR740" s="705"/>
      <c r="AXS740" s="705"/>
      <c r="AXT740" s="705"/>
      <c r="AXU740" s="705"/>
      <c r="AXV740" s="705"/>
      <c r="AXW740" s="705"/>
      <c r="AXX740" s="705"/>
      <c r="AXY740" s="705"/>
      <c r="AXZ740" s="705"/>
      <c r="AYA740" s="705"/>
      <c r="AYB740" s="705"/>
      <c r="AYC740" s="705"/>
      <c r="AYD740" s="705"/>
      <c r="AYE740" s="705"/>
      <c r="AYF740" s="705"/>
      <c r="AYG740" s="705"/>
      <c r="AYH740" s="705"/>
      <c r="AYI740" s="814"/>
      <c r="AYJ740" s="814"/>
      <c r="AYK740" s="814"/>
      <c r="AYL740" s="814"/>
      <c r="AYM740" s="814"/>
      <c r="AYN740" s="814"/>
      <c r="AYO740" s="814"/>
      <c r="AYP740" s="780"/>
      <c r="AYQ740" s="780"/>
      <c r="AYR740" s="780"/>
      <c r="AYS740" s="780"/>
      <c r="AYT740" s="780"/>
      <c r="AYU740" s="780"/>
      <c r="AYV740" s="780"/>
      <c r="AYW740" s="780"/>
      <c r="AYX740" s="780"/>
      <c r="AYY740" s="780"/>
      <c r="AYZ740" s="780"/>
      <c r="AZA740" s="780"/>
      <c r="AZB740" s="780"/>
      <c r="AZC740" s="780"/>
      <c r="AZD740" s="780"/>
      <c r="AZE740" s="780"/>
      <c r="AZF740" s="780"/>
      <c r="AZG740" s="780"/>
      <c r="AZH740" s="780"/>
      <c r="AZI740" s="705"/>
      <c r="AZJ740" s="705"/>
      <c r="AZK740" s="705"/>
      <c r="AZL740" s="705"/>
      <c r="AZM740" s="705"/>
      <c r="AZN740" s="705"/>
      <c r="AZO740" s="705"/>
      <c r="AZP740" s="705"/>
      <c r="AZQ740" s="705"/>
      <c r="AZR740" s="705"/>
      <c r="AZS740" s="705"/>
      <c r="AZT740" s="705"/>
    </row>
    <row r="741" spans="1213:1372" s="778" customFormat="1" ht="12" customHeight="1">
      <c r="ATQ741" s="705"/>
      <c r="ATR741" s="705"/>
      <c r="ATS741" s="705"/>
      <c r="ATT741" s="705"/>
      <c r="ATU741" s="705"/>
      <c r="ATV741" s="705"/>
      <c r="ATW741" s="705"/>
      <c r="ATX741" s="705"/>
      <c r="ATY741" s="705"/>
      <c r="ATZ741" s="705"/>
      <c r="AUA741" s="705"/>
      <c r="AUB741" s="705"/>
      <c r="AUC741" s="705"/>
      <c r="AUD741" s="705"/>
      <c r="AUE741" s="705"/>
      <c r="AUF741" s="705"/>
      <c r="AUG741" s="705"/>
      <c r="AUH741" s="705"/>
      <c r="AUI741" s="705"/>
      <c r="AUJ741" s="705"/>
      <c r="AUK741" s="705"/>
      <c r="AUL741" s="705"/>
      <c r="AUM741" s="705"/>
      <c r="AUN741" s="705"/>
      <c r="AUO741" s="705"/>
      <c r="AUP741" s="812"/>
      <c r="AUQ741" s="705"/>
      <c r="AUR741" s="812"/>
      <c r="AUS741" s="705"/>
      <c r="AUT741" s="812"/>
      <c r="AUU741" s="705"/>
      <c r="AUV741" s="705"/>
      <c r="AUW741" s="705"/>
      <c r="AUX741" s="705"/>
      <c r="AUY741" s="705"/>
      <c r="AUZ741" s="705"/>
      <c r="AVA741" s="705"/>
      <c r="AVB741" s="705"/>
      <c r="AVC741" s="705"/>
      <c r="AVD741" s="705"/>
      <c r="AVE741" s="705"/>
      <c r="AVF741" s="705"/>
      <c r="AVG741" s="705"/>
      <c r="AVH741" s="705"/>
      <c r="AVI741" s="705"/>
      <c r="AVJ741" s="705"/>
      <c r="AVK741" s="815"/>
      <c r="AVL741" s="815"/>
      <c r="AVM741" s="815"/>
      <c r="AVN741" s="815"/>
      <c r="AVO741" s="815"/>
      <c r="AVP741" s="815"/>
      <c r="AVQ741" s="815"/>
      <c r="AVR741" s="780"/>
      <c r="AVS741" s="780"/>
      <c r="AVT741" s="780"/>
      <c r="AVU741" s="780"/>
      <c r="AVV741" s="780"/>
      <c r="AVW741" s="780"/>
      <c r="AVX741" s="780"/>
      <c r="AVY741" s="780"/>
      <c r="AVZ741" s="780"/>
      <c r="AWA741" s="780"/>
      <c r="AWB741" s="780"/>
      <c r="AWC741" s="780"/>
      <c r="AWD741" s="780"/>
      <c r="AWE741" s="780"/>
      <c r="AWF741" s="780"/>
      <c r="AWG741" s="780"/>
      <c r="AWH741" s="780"/>
      <c r="AWI741" s="780"/>
      <c r="AWJ741" s="780"/>
      <c r="AWK741" s="705"/>
      <c r="AWL741" s="705"/>
      <c r="AWM741" s="705"/>
      <c r="AWN741" s="705"/>
      <c r="AWO741" s="705"/>
      <c r="AWP741" s="705"/>
      <c r="AWQ741" s="705"/>
      <c r="AWR741" s="705"/>
      <c r="AWS741" s="705"/>
      <c r="AWT741" s="705"/>
      <c r="AWU741" s="705"/>
      <c r="AWV741" s="705"/>
      <c r="AWW741" s="705"/>
      <c r="AWX741" s="705"/>
      <c r="AWY741" s="705"/>
      <c r="AWZ741" s="705"/>
      <c r="AXA741" s="705"/>
      <c r="AXB741" s="705"/>
      <c r="AXC741" s="705"/>
      <c r="AXD741" s="705"/>
      <c r="AXE741" s="705"/>
      <c r="AXF741" s="705"/>
      <c r="AXG741" s="705"/>
      <c r="AXH741" s="705"/>
      <c r="AXI741" s="705"/>
      <c r="AXJ741" s="705"/>
      <c r="AXK741" s="705"/>
      <c r="AXL741" s="705"/>
      <c r="AXM741" s="705"/>
      <c r="AXN741" s="705"/>
      <c r="AXO741" s="705"/>
      <c r="AXP741" s="705"/>
      <c r="AXQ741" s="705"/>
      <c r="AXR741" s="705"/>
      <c r="AXS741" s="705"/>
      <c r="AXT741" s="705"/>
      <c r="AXU741" s="705"/>
      <c r="AXV741" s="705"/>
      <c r="AXW741" s="705"/>
      <c r="AXX741" s="705"/>
      <c r="AXY741" s="705"/>
      <c r="AXZ741" s="705"/>
      <c r="AYA741" s="705"/>
      <c r="AYB741" s="705"/>
      <c r="AYC741" s="705"/>
      <c r="AYD741" s="705"/>
      <c r="AYE741" s="705"/>
      <c r="AYF741" s="705"/>
      <c r="AYG741" s="705"/>
      <c r="AYH741" s="705"/>
      <c r="AYI741" s="815"/>
      <c r="AYJ741" s="815"/>
      <c r="AYK741" s="815"/>
      <c r="AYL741" s="815"/>
      <c r="AYM741" s="815"/>
      <c r="AYN741" s="815"/>
      <c r="AYO741" s="815"/>
      <c r="AYP741" s="780"/>
      <c r="AYQ741" s="780"/>
      <c r="AYR741" s="780"/>
      <c r="AYS741" s="780"/>
      <c r="AYT741" s="780"/>
      <c r="AYU741" s="780"/>
      <c r="AYV741" s="780"/>
      <c r="AYW741" s="780"/>
      <c r="AYX741" s="780"/>
      <c r="AYY741" s="780"/>
      <c r="AYZ741" s="780"/>
      <c r="AZA741" s="780"/>
      <c r="AZB741" s="780"/>
      <c r="AZC741" s="780"/>
      <c r="AZD741" s="780"/>
      <c r="AZE741" s="780"/>
      <c r="AZF741" s="780"/>
      <c r="AZG741" s="780"/>
      <c r="AZH741" s="780"/>
      <c r="AZI741" s="705"/>
      <c r="AZJ741" s="705"/>
      <c r="AZK741" s="705"/>
      <c r="AZL741" s="705"/>
      <c r="AZM741" s="705"/>
      <c r="AZN741" s="705"/>
      <c r="AZO741" s="705"/>
      <c r="AZP741" s="705"/>
      <c r="AZQ741" s="705"/>
      <c r="AZR741" s="705"/>
      <c r="AZS741" s="705"/>
      <c r="AZT741" s="705"/>
    </row>
    <row r="742" spans="1213:1372" s="778" customFormat="1" ht="12" customHeight="1">
      <c r="ATQ742" s="705"/>
      <c r="ATR742" s="705"/>
      <c r="ATS742" s="705"/>
      <c r="ATT742" s="705"/>
      <c r="ATU742" s="705"/>
      <c r="ATV742" s="705"/>
      <c r="ATW742" s="705"/>
      <c r="ATX742" s="705"/>
      <c r="ATY742" s="705"/>
      <c r="ATZ742" s="705"/>
      <c r="AUA742" s="705"/>
      <c r="AUB742" s="705"/>
      <c r="AUC742" s="705"/>
      <c r="AUD742" s="705"/>
      <c r="AUE742" s="705"/>
      <c r="AUF742" s="705"/>
      <c r="AUG742" s="705"/>
      <c r="AUH742" s="705"/>
      <c r="AUI742" s="705"/>
      <c r="AUJ742" s="705"/>
      <c r="AUK742" s="705"/>
      <c r="AUL742" s="705"/>
      <c r="AUM742" s="705"/>
      <c r="AUN742" s="705"/>
      <c r="AUO742" s="705"/>
      <c r="AUP742" s="812"/>
      <c r="AUQ742" s="705"/>
      <c r="AUR742" s="812"/>
      <c r="AUS742" s="705"/>
      <c r="AUT742" s="812"/>
      <c r="AUU742" s="705"/>
      <c r="AUV742" s="705"/>
      <c r="AUW742" s="705"/>
      <c r="AUX742" s="705"/>
      <c r="AUY742" s="705"/>
      <c r="AUZ742" s="705"/>
      <c r="AVA742" s="705"/>
      <c r="AVB742" s="705"/>
      <c r="AVC742" s="705"/>
      <c r="AVD742" s="705"/>
      <c r="AVE742" s="705"/>
      <c r="AVF742" s="705"/>
      <c r="AVG742" s="705"/>
      <c r="AVH742" s="705"/>
      <c r="AVI742" s="705"/>
      <c r="AVJ742" s="705"/>
      <c r="AVK742" s="815"/>
      <c r="AVL742" s="815"/>
      <c r="AVM742" s="815"/>
      <c r="AVN742" s="815"/>
      <c r="AVO742" s="815"/>
      <c r="AVP742" s="815"/>
      <c r="AVQ742" s="815"/>
      <c r="AVR742" s="780"/>
      <c r="AVS742" s="780"/>
      <c r="AVT742" s="780"/>
      <c r="AVU742" s="780"/>
      <c r="AVV742" s="780"/>
      <c r="AVW742" s="780"/>
      <c r="AVX742" s="780"/>
      <c r="AVY742" s="780"/>
      <c r="AVZ742" s="780"/>
      <c r="AWA742" s="780"/>
      <c r="AWB742" s="780"/>
      <c r="AWC742" s="780"/>
      <c r="AWD742" s="780"/>
      <c r="AWE742" s="780"/>
      <c r="AWF742" s="780"/>
      <c r="AWG742" s="780"/>
      <c r="AWH742" s="780"/>
      <c r="AWI742" s="780"/>
      <c r="AWJ742" s="780"/>
      <c r="AWK742" s="705"/>
      <c r="AWL742" s="705"/>
      <c r="AWM742" s="705"/>
      <c r="AWN742" s="705"/>
      <c r="AWO742" s="705"/>
      <c r="AWP742" s="705"/>
      <c r="AWQ742" s="705"/>
      <c r="AWR742" s="705"/>
      <c r="AWS742" s="705"/>
      <c r="AWT742" s="705"/>
      <c r="AWU742" s="705"/>
      <c r="AWV742" s="705"/>
      <c r="AWW742" s="705"/>
      <c r="AWX742" s="705"/>
      <c r="AWY742" s="705"/>
      <c r="AWZ742" s="705"/>
      <c r="AXA742" s="705"/>
      <c r="AXB742" s="705"/>
      <c r="AXC742" s="705"/>
      <c r="AXD742" s="705"/>
      <c r="AXE742" s="705"/>
      <c r="AXF742" s="705"/>
      <c r="AXG742" s="705"/>
      <c r="AXH742" s="705"/>
      <c r="AXI742" s="705"/>
      <c r="AXJ742" s="705"/>
      <c r="AXK742" s="705"/>
      <c r="AXL742" s="705"/>
      <c r="AXM742" s="705"/>
      <c r="AXN742" s="705"/>
      <c r="AXO742" s="705"/>
      <c r="AXP742" s="705"/>
      <c r="AXQ742" s="705"/>
      <c r="AXR742" s="705"/>
      <c r="AXS742" s="705"/>
      <c r="AXT742" s="705"/>
      <c r="AXU742" s="705"/>
      <c r="AXV742" s="705"/>
      <c r="AXW742" s="705"/>
      <c r="AXX742" s="705"/>
      <c r="AXY742" s="705"/>
      <c r="AXZ742" s="705"/>
      <c r="AYA742" s="705"/>
      <c r="AYB742" s="705"/>
      <c r="AYC742" s="705"/>
      <c r="AYD742" s="705"/>
      <c r="AYE742" s="705"/>
      <c r="AYF742" s="705"/>
      <c r="AYG742" s="705"/>
      <c r="AYH742" s="705"/>
      <c r="AYI742" s="815"/>
      <c r="AYJ742" s="815"/>
      <c r="AYK742" s="815"/>
      <c r="AYL742" s="815"/>
      <c r="AYM742" s="815"/>
      <c r="AYN742" s="815"/>
      <c r="AYO742" s="815"/>
      <c r="AYP742" s="780"/>
      <c r="AYQ742" s="780"/>
      <c r="AYR742" s="780"/>
      <c r="AYS742" s="780"/>
      <c r="AYT742" s="780"/>
      <c r="AYU742" s="780"/>
      <c r="AYV742" s="780"/>
      <c r="AYW742" s="780"/>
      <c r="AYX742" s="780"/>
      <c r="AYY742" s="780"/>
      <c r="AYZ742" s="780"/>
      <c r="AZA742" s="780"/>
      <c r="AZB742" s="780"/>
      <c r="AZC742" s="780"/>
      <c r="AZD742" s="780"/>
      <c r="AZE742" s="780"/>
      <c r="AZF742" s="780"/>
      <c r="AZG742" s="780"/>
      <c r="AZH742" s="780"/>
      <c r="AZI742" s="705"/>
      <c r="AZJ742" s="705"/>
      <c r="AZK742" s="705"/>
      <c r="AZL742" s="705"/>
      <c r="AZM742" s="705"/>
      <c r="AZN742" s="705"/>
      <c r="AZO742" s="705"/>
      <c r="AZP742" s="705"/>
      <c r="AZQ742" s="705"/>
      <c r="AZR742" s="705"/>
      <c r="AZS742" s="705"/>
      <c r="AZT742" s="705"/>
    </row>
    <row r="743" spans="1213:1372" s="778" customFormat="1" ht="15" customHeight="1">
      <c r="ATQ743" s="705"/>
      <c r="ATR743" s="705"/>
      <c r="ATS743" s="705"/>
      <c r="ATT743" s="705"/>
      <c r="ATU743" s="705"/>
      <c r="ATV743" s="705"/>
      <c r="ATW743" s="705"/>
      <c r="ATX743" s="705"/>
      <c r="ATY743" s="705"/>
      <c r="ATZ743" s="705"/>
      <c r="AUA743" s="705"/>
      <c r="AUB743" s="705"/>
      <c r="AUC743" s="705"/>
      <c r="AUD743" s="705"/>
      <c r="AUE743" s="705"/>
      <c r="AUF743" s="705"/>
      <c r="AUG743" s="705"/>
      <c r="AUH743" s="705"/>
      <c r="AUI743" s="705"/>
      <c r="AUJ743" s="705"/>
      <c r="AUK743" s="705"/>
      <c r="AUL743" s="705"/>
      <c r="AUM743" s="705"/>
      <c r="AUN743" s="705"/>
      <c r="AUO743" s="705"/>
      <c r="AUP743" s="812"/>
      <c r="AUQ743" s="705"/>
      <c r="AUR743" s="812"/>
      <c r="AUS743" s="705"/>
      <c r="AUT743" s="812"/>
      <c r="AUU743" s="705"/>
      <c r="AUV743" s="705"/>
      <c r="AUW743" s="705"/>
      <c r="AUX743" s="705"/>
      <c r="AUY743" s="705"/>
      <c r="AUZ743" s="705"/>
      <c r="AVA743" s="705"/>
      <c r="AVB743" s="705"/>
      <c r="AVC743" s="705"/>
      <c r="AVD743" s="705"/>
      <c r="AVE743" s="705"/>
      <c r="AVF743" s="705"/>
      <c r="AVG743" s="705"/>
      <c r="AVH743" s="705"/>
      <c r="AVI743" s="705"/>
      <c r="AVJ743" s="705"/>
      <c r="AVK743" s="814"/>
      <c r="AVL743" s="814"/>
      <c r="AVM743" s="814"/>
      <c r="AVN743" s="814"/>
      <c r="AVO743" s="814"/>
      <c r="AVP743" s="814"/>
      <c r="AVQ743" s="814"/>
      <c r="AVR743" s="780"/>
      <c r="AVS743" s="780"/>
      <c r="AVT743" s="780"/>
      <c r="AVU743" s="780"/>
      <c r="AVV743" s="780"/>
      <c r="AVW743" s="780"/>
      <c r="AVX743" s="780"/>
      <c r="AVY743" s="780"/>
      <c r="AVZ743" s="780"/>
      <c r="AWA743" s="780"/>
      <c r="AWB743" s="780"/>
      <c r="AWC743" s="780"/>
      <c r="AWD743" s="780"/>
      <c r="AWE743" s="780"/>
      <c r="AWF743" s="780"/>
      <c r="AWG743" s="780"/>
      <c r="AWH743" s="780"/>
      <c r="AWI743" s="780"/>
      <c r="AWJ743" s="780"/>
      <c r="AWK743" s="705"/>
      <c r="AWL743" s="705"/>
      <c r="AWM743" s="705"/>
      <c r="AWN743" s="705"/>
      <c r="AWO743" s="705"/>
      <c r="AWP743" s="705"/>
      <c r="AWQ743" s="705"/>
      <c r="AWR743" s="705"/>
      <c r="AWS743" s="705"/>
      <c r="AWT743" s="705"/>
      <c r="AWU743" s="705"/>
      <c r="AWV743" s="705"/>
      <c r="AWW743" s="705"/>
      <c r="AWX743" s="705"/>
      <c r="AWY743" s="705"/>
      <c r="AWZ743" s="705"/>
      <c r="AXA743" s="705"/>
      <c r="AXB743" s="705"/>
      <c r="AXC743" s="705"/>
      <c r="AXD743" s="705"/>
      <c r="AXE743" s="705"/>
      <c r="AXF743" s="705"/>
      <c r="AXG743" s="705"/>
      <c r="AXH743" s="705"/>
      <c r="AXI743" s="705"/>
      <c r="AXJ743" s="705"/>
      <c r="AXK743" s="705"/>
      <c r="AXL743" s="705"/>
      <c r="AXM743" s="705"/>
      <c r="AXN743" s="705"/>
      <c r="AXO743" s="705"/>
      <c r="AXP743" s="705"/>
      <c r="AXQ743" s="705"/>
      <c r="AXR743" s="705"/>
      <c r="AXS743" s="705"/>
      <c r="AXT743" s="705"/>
      <c r="AXU743" s="705"/>
      <c r="AXV743" s="705"/>
      <c r="AXW743" s="705"/>
      <c r="AXX743" s="705"/>
      <c r="AXY743" s="705"/>
      <c r="AXZ743" s="705"/>
      <c r="AYA743" s="705"/>
      <c r="AYB743" s="705"/>
      <c r="AYC743" s="705"/>
      <c r="AYD743" s="705"/>
      <c r="AYE743" s="705"/>
      <c r="AYF743" s="705"/>
      <c r="AYG743" s="705"/>
      <c r="AYH743" s="705"/>
      <c r="AYI743" s="814"/>
      <c r="AYJ743" s="814"/>
      <c r="AYK743" s="814"/>
      <c r="AYL743" s="814"/>
      <c r="AYM743" s="814"/>
      <c r="AYN743" s="814"/>
      <c r="AYO743" s="814"/>
      <c r="AYP743" s="780"/>
      <c r="AYQ743" s="780"/>
      <c r="AYR743" s="780"/>
      <c r="AYS743" s="780"/>
      <c r="AYT743" s="780"/>
      <c r="AYU743" s="780"/>
      <c r="AYV743" s="780"/>
      <c r="AYW743" s="780"/>
      <c r="AYX743" s="780"/>
      <c r="AYY743" s="780"/>
      <c r="AYZ743" s="780"/>
      <c r="AZA743" s="780"/>
      <c r="AZB743" s="780"/>
      <c r="AZC743" s="780"/>
      <c r="AZD743" s="780"/>
      <c r="AZE743" s="780"/>
      <c r="AZF743" s="780"/>
      <c r="AZG743" s="780"/>
      <c r="AZH743" s="780"/>
      <c r="AZI743" s="705"/>
      <c r="AZJ743" s="705"/>
      <c r="AZK743" s="705"/>
      <c r="AZL743" s="705"/>
      <c r="AZM743" s="705"/>
      <c r="AZN743" s="705"/>
      <c r="AZO743" s="705"/>
      <c r="AZP743" s="705"/>
      <c r="AZQ743" s="705"/>
      <c r="AZR743" s="705"/>
      <c r="AZS743" s="705"/>
      <c r="AZT743" s="705"/>
    </row>
    <row r="744" spans="1213:1372" s="778" customFormat="1" ht="12" customHeight="1">
      <c r="ATQ744" s="705"/>
      <c r="ATR744" s="705"/>
      <c r="ATS744" s="705"/>
      <c r="ATT744" s="705"/>
      <c r="ATU744" s="705"/>
      <c r="ATV744" s="705"/>
      <c r="ATW744" s="705"/>
      <c r="ATX744" s="705"/>
      <c r="ATY744" s="705"/>
      <c r="ATZ744" s="705"/>
      <c r="AUA744" s="705"/>
      <c r="AUB744" s="705"/>
      <c r="AUC744" s="705"/>
      <c r="AUD744" s="705"/>
      <c r="AUE744" s="705"/>
      <c r="AUF744" s="705"/>
      <c r="AUG744" s="705"/>
      <c r="AUH744" s="705"/>
      <c r="AUI744" s="705"/>
      <c r="AUJ744" s="705"/>
      <c r="AUK744" s="705"/>
      <c r="AUL744" s="705"/>
      <c r="AUM744" s="705"/>
      <c r="AUN744" s="705"/>
      <c r="AUO744" s="705"/>
      <c r="AUP744" s="812"/>
      <c r="AUQ744" s="705"/>
      <c r="AUR744" s="812"/>
      <c r="AUS744" s="705"/>
      <c r="AUT744" s="812"/>
      <c r="AUU744" s="705"/>
      <c r="AUV744" s="705"/>
      <c r="AUW744" s="705"/>
      <c r="AUX744" s="705"/>
      <c r="AUY744" s="705"/>
      <c r="AUZ744" s="705"/>
      <c r="AVA744" s="705"/>
      <c r="AVB744" s="705"/>
      <c r="AVC744" s="705"/>
      <c r="AVD744" s="705"/>
      <c r="AVE744" s="705"/>
      <c r="AVF744" s="705"/>
      <c r="AVG744" s="705"/>
      <c r="AVH744" s="705"/>
      <c r="AVI744" s="705"/>
      <c r="AVJ744" s="705"/>
      <c r="AVK744" s="815"/>
      <c r="AVL744" s="815"/>
      <c r="AVM744" s="815"/>
      <c r="AVN744" s="815"/>
      <c r="AVO744" s="815"/>
      <c r="AVP744" s="815"/>
      <c r="AVQ744" s="815"/>
      <c r="AVR744" s="780"/>
      <c r="AVS744" s="780"/>
      <c r="AVT744" s="780"/>
      <c r="AVU744" s="780"/>
      <c r="AVV744" s="780"/>
      <c r="AVW744" s="780"/>
      <c r="AVX744" s="780"/>
      <c r="AVY744" s="780"/>
      <c r="AVZ744" s="780"/>
      <c r="AWA744" s="780"/>
      <c r="AWB744" s="780"/>
      <c r="AWC744" s="780"/>
      <c r="AWD744" s="780"/>
      <c r="AWE744" s="780"/>
      <c r="AWF744" s="780"/>
      <c r="AWG744" s="780"/>
      <c r="AWH744" s="780"/>
      <c r="AWI744" s="780"/>
      <c r="AWJ744" s="780"/>
      <c r="AWK744" s="705"/>
      <c r="AWL744" s="705"/>
      <c r="AWM744" s="705"/>
      <c r="AWN744" s="705"/>
      <c r="AWO744" s="705"/>
      <c r="AWP744" s="705"/>
      <c r="AWQ744" s="705"/>
      <c r="AWR744" s="705"/>
      <c r="AWS744" s="705"/>
      <c r="AWT744" s="705"/>
      <c r="AWU744" s="705"/>
      <c r="AWV744" s="705"/>
      <c r="AWW744" s="705"/>
      <c r="AWX744" s="705"/>
      <c r="AWY744" s="705"/>
      <c r="AWZ744" s="705"/>
      <c r="AXA744" s="705"/>
      <c r="AXB744" s="705"/>
      <c r="AXC744" s="705"/>
      <c r="AXD744" s="705"/>
      <c r="AXE744" s="705"/>
      <c r="AXF744" s="705"/>
      <c r="AXG744" s="705"/>
      <c r="AXH744" s="705"/>
      <c r="AXI744" s="705"/>
      <c r="AXJ744" s="705"/>
      <c r="AXK744" s="705"/>
      <c r="AXL744" s="705"/>
      <c r="AXM744" s="705"/>
      <c r="AXN744" s="705"/>
      <c r="AXO744" s="705"/>
      <c r="AXP744" s="705"/>
      <c r="AXQ744" s="705"/>
      <c r="AXR744" s="705"/>
      <c r="AXS744" s="705"/>
      <c r="AXT744" s="705"/>
      <c r="AXU744" s="705"/>
      <c r="AXV744" s="705"/>
      <c r="AXW744" s="705"/>
      <c r="AXX744" s="705"/>
      <c r="AXY744" s="705"/>
      <c r="AXZ744" s="705"/>
      <c r="AYA744" s="705"/>
      <c r="AYB744" s="705"/>
      <c r="AYC744" s="705"/>
      <c r="AYD744" s="705"/>
      <c r="AYE744" s="705"/>
      <c r="AYF744" s="705"/>
      <c r="AYG744" s="705"/>
      <c r="AYH744" s="705"/>
      <c r="AYI744" s="815"/>
      <c r="AYJ744" s="815"/>
      <c r="AYK744" s="815"/>
      <c r="AYL744" s="815"/>
      <c r="AYM744" s="815"/>
      <c r="AYN744" s="815"/>
      <c r="AYO744" s="815"/>
      <c r="AYP744" s="780"/>
      <c r="AYQ744" s="780"/>
      <c r="AYR744" s="780"/>
      <c r="AYS744" s="780"/>
      <c r="AYT744" s="780"/>
      <c r="AYU744" s="780"/>
      <c r="AYV744" s="780"/>
      <c r="AYW744" s="780"/>
      <c r="AYX744" s="780"/>
      <c r="AYY744" s="780"/>
      <c r="AYZ744" s="780"/>
      <c r="AZA744" s="780"/>
      <c r="AZB744" s="780"/>
      <c r="AZC744" s="780"/>
      <c r="AZD744" s="780"/>
      <c r="AZE744" s="780"/>
      <c r="AZF744" s="780"/>
      <c r="AZG744" s="780"/>
      <c r="AZH744" s="780"/>
      <c r="AZI744" s="705"/>
      <c r="AZJ744" s="705"/>
      <c r="AZK744" s="705"/>
      <c r="AZL744" s="705"/>
      <c r="AZM744" s="705"/>
      <c r="AZN744" s="705"/>
      <c r="AZO744" s="705"/>
      <c r="AZP744" s="705"/>
      <c r="AZQ744" s="705"/>
      <c r="AZR744" s="705"/>
      <c r="AZS744" s="705"/>
      <c r="AZT744" s="705"/>
    </row>
    <row r="745" spans="1213:1372" s="778" customFormat="1" ht="12" customHeight="1">
      <c r="ATQ745" s="705"/>
      <c r="ATR745" s="705"/>
      <c r="ATS745" s="705"/>
      <c r="ATT745" s="705"/>
      <c r="ATU745" s="705"/>
      <c r="ATV745" s="705"/>
      <c r="ATW745" s="705"/>
      <c r="ATX745" s="705"/>
      <c r="ATY745" s="705"/>
      <c r="ATZ745" s="705"/>
      <c r="AUA745" s="705"/>
      <c r="AUB745" s="705"/>
      <c r="AUC745" s="705"/>
      <c r="AUD745" s="705"/>
      <c r="AUE745" s="705"/>
      <c r="AUF745" s="705"/>
      <c r="AUG745" s="705"/>
      <c r="AUH745" s="705"/>
      <c r="AUI745" s="705"/>
      <c r="AUJ745" s="705"/>
      <c r="AUK745" s="705"/>
      <c r="AUL745" s="705"/>
      <c r="AUM745" s="705"/>
      <c r="AUN745" s="705"/>
      <c r="AUO745" s="705"/>
      <c r="AUP745" s="812"/>
      <c r="AUQ745" s="705"/>
      <c r="AUR745" s="812"/>
      <c r="AUS745" s="705"/>
      <c r="AUT745" s="812"/>
      <c r="AUU745" s="705"/>
      <c r="AUV745" s="705"/>
      <c r="AUW745" s="705"/>
      <c r="AUX745" s="705"/>
      <c r="AUY745" s="705"/>
      <c r="AUZ745" s="705"/>
      <c r="AVA745" s="705"/>
      <c r="AVB745" s="705"/>
      <c r="AVC745" s="705"/>
      <c r="AVD745" s="705"/>
      <c r="AVE745" s="705"/>
      <c r="AVF745" s="705"/>
      <c r="AVG745" s="705"/>
      <c r="AVH745" s="705"/>
      <c r="AVI745" s="705"/>
      <c r="AVJ745" s="705"/>
      <c r="AVK745" s="815"/>
      <c r="AVL745" s="815"/>
      <c r="AVM745" s="815"/>
      <c r="AVN745" s="815"/>
      <c r="AVO745" s="815"/>
      <c r="AVP745" s="815"/>
      <c r="AVQ745" s="815"/>
      <c r="AVR745" s="816"/>
      <c r="AVS745" s="780"/>
      <c r="AVT745" s="780"/>
      <c r="AVU745" s="780"/>
      <c r="AVV745" s="780"/>
      <c r="AVW745" s="780"/>
      <c r="AVX745" s="780"/>
      <c r="AVY745" s="780"/>
      <c r="AVZ745" s="780"/>
      <c r="AWA745" s="780"/>
      <c r="AWB745" s="780"/>
      <c r="AWC745" s="780"/>
      <c r="AWD745" s="780"/>
      <c r="AWE745" s="780"/>
      <c r="AWF745" s="780"/>
      <c r="AWG745" s="780"/>
      <c r="AWH745" s="780"/>
      <c r="AWI745" s="780"/>
      <c r="AWJ745" s="780"/>
      <c r="AWK745" s="705"/>
      <c r="AWL745" s="705"/>
      <c r="AWM745" s="705"/>
      <c r="AWN745" s="705"/>
      <c r="AWO745" s="705"/>
      <c r="AWP745" s="705"/>
      <c r="AWQ745" s="705"/>
      <c r="AWR745" s="705"/>
      <c r="AWS745" s="705"/>
      <c r="AWT745" s="705"/>
      <c r="AWU745" s="705"/>
      <c r="AWV745" s="705"/>
      <c r="AWW745" s="705"/>
      <c r="AWX745" s="705"/>
      <c r="AWY745" s="705"/>
      <c r="AWZ745" s="705"/>
      <c r="AXA745" s="705"/>
      <c r="AXB745" s="705"/>
      <c r="AXC745" s="705"/>
      <c r="AXD745" s="705"/>
      <c r="AXE745" s="705"/>
      <c r="AXF745" s="705"/>
      <c r="AXG745" s="705"/>
      <c r="AXH745" s="705"/>
      <c r="AXI745" s="705"/>
      <c r="AXJ745" s="705"/>
      <c r="AXK745" s="705"/>
      <c r="AXL745" s="705"/>
      <c r="AXM745" s="705"/>
      <c r="AXN745" s="705"/>
      <c r="AXO745" s="705"/>
      <c r="AXP745" s="705"/>
      <c r="AXQ745" s="705"/>
      <c r="AXR745" s="705"/>
      <c r="AXS745" s="705"/>
      <c r="AXT745" s="705"/>
      <c r="AXU745" s="705"/>
      <c r="AXV745" s="705"/>
      <c r="AXW745" s="705"/>
      <c r="AXX745" s="705"/>
      <c r="AXY745" s="705"/>
      <c r="AXZ745" s="705"/>
      <c r="AYA745" s="705"/>
      <c r="AYB745" s="705"/>
      <c r="AYC745" s="705"/>
      <c r="AYD745" s="705"/>
      <c r="AYE745" s="705"/>
      <c r="AYF745" s="705"/>
      <c r="AYG745" s="705"/>
      <c r="AYH745" s="705"/>
      <c r="AYI745" s="815"/>
      <c r="AYJ745" s="815"/>
      <c r="AYK745" s="815"/>
      <c r="AYL745" s="815"/>
      <c r="AYM745" s="815"/>
      <c r="AYN745" s="815"/>
      <c r="AYO745" s="815"/>
      <c r="AYP745" s="816"/>
      <c r="AYQ745" s="780"/>
      <c r="AYR745" s="780"/>
      <c r="AYS745" s="780"/>
      <c r="AYT745" s="780"/>
      <c r="AYU745" s="780"/>
      <c r="AYV745" s="780"/>
      <c r="AYW745" s="780"/>
      <c r="AYX745" s="780"/>
      <c r="AYY745" s="780"/>
      <c r="AYZ745" s="780"/>
      <c r="AZA745" s="780"/>
      <c r="AZB745" s="780"/>
      <c r="AZC745" s="780"/>
      <c r="AZD745" s="780"/>
      <c r="AZE745" s="780"/>
      <c r="AZF745" s="780"/>
      <c r="AZG745" s="780"/>
      <c r="AZH745" s="780"/>
      <c r="AZI745" s="705"/>
      <c r="AZJ745" s="705"/>
      <c r="AZK745" s="705"/>
      <c r="AZL745" s="705"/>
      <c r="AZM745" s="705"/>
      <c r="AZN745" s="705"/>
      <c r="AZO745" s="705"/>
      <c r="AZP745" s="705"/>
      <c r="AZQ745" s="705"/>
      <c r="AZR745" s="705"/>
      <c r="AZS745" s="705"/>
      <c r="AZT745" s="705"/>
    </row>
    <row r="746" spans="1213:1372" s="778" customFormat="1" ht="12" customHeight="1">
      <c r="ATQ746" s="705"/>
      <c r="ATR746" s="705"/>
      <c r="ATS746" s="705"/>
      <c r="ATT746" s="705"/>
      <c r="ATU746" s="705"/>
      <c r="ATV746" s="705"/>
      <c r="ATW746" s="705"/>
      <c r="ATX746" s="705"/>
      <c r="ATY746" s="705"/>
      <c r="ATZ746" s="705"/>
      <c r="AUA746" s="705"/>
      <c r="AUB746" s="705"/>
      <c r="AUC746" s="705"/>
      <c r="AUD746" s="705"/>
      <c r="AUE746" s="705"/>
      <c r="AUF746" s="705"/>
      <c r="AUG746" s="705"/>
      <c r="AUH746" s="705"/>
      <c r="AUI746" s="705"/>
      <c r="AUJ746" s="705"/>
      <c r="AUK746" s="705"/>
      <c r="AUL746" s="705"/>
      <c r="AUM746" s="705"/>
      <c r="AUN746" s="705"/>
      <c r="AUO746" s="705"/>
      <c r="AUP746" s="812"/>
      <c r="AUQ746" s="705"/>
      <c r="AUR746" s="812"/>
      <c r="AUS746" s="705"/>
      <c r="AUT746" s="812"/>
      <c r="AUU746" s="705"/>
      <c r="AUV746" s="705"/>
      <c r="AUW746" s="705"/>
      <c r="AUX746" s="705"/>
      <c r="AUY746" s="705"/>
      <c r="AUZ746" s="705"/>
      <c r="AVA746" s="705"/>
      <c r="AVB746" s="705"/>
      <c r="AVC746" s="705"/>
      <c r="AVD746" s="705"/>
      <c r="AVE746" s="705"/>
      <c r="AVF746" s="705"/>
      <c r="AVG746" s="705"/>
      <c r="AVH746" s="705"/>
      <c r="AVI746" s="705"/>
      <c r="AVJ746" s="705"/>
      <c r="AVK746" s="780"/>
      <c r="AVL746" s="705"/>
      <c r="AVM746" s="705"/>
      <c r="AVN746" s="705"/>
      <c r="AVO746" s="705"/>
      <c r="AVP746" s="705"/>
      <c r="AVQ746" s="705"/>
      <c r="AVR746" s="705"/>
      <c r="AVS746" s="705"/>
      <c r="AVT746" s="705"/>
      <c r="AVU746" s="705"/>
      <c r="AVV746" s="705"/>
      <c r="AVW746" s="705"/>
      <c r="AVX746" s="705"/>
      <c r="AVY746" s="705"/>
      <c r="AVZ746" s="705"/>
      <c r="AWA746" s="705"/>
      <c r="AWB746" s="705"/>
      <c r="AWC746" s="705"/>
      <c r="AWD746" s="705"/>
      <c r="AWE746" s="705"/>
      <c r="AWF746" s="705"/>
      <c r="AWG746" s="705"/>
      <c r="AWH746" s="705"/>
      <c r="AWI746" s="705"/>
      <c r="AWJ746" s="705"/>
      <c r="AWK746" s="705"/>
      <c r="AWL746" s="705"/>
      <c r="AWM746" s="705"/>
      <c r="AWN746" s="705"/>
      <c r="AWO746" s="705"/>
      <c r="AWP746" s="705"/>
      <c r="AWQ746" s="705"/>
      <c r="AWR746" s="705"/>
      <c r="AWS746" s="705"/>
      <c r="AWT746" s="705"/>
      <c r="AWU746" s="705"/>
      <c r="AWV746" s="705"/>
      <c r="AWW746" s="705"/>
      <c r="AWX746" s="705"/>
      <c r="AWY746" s="705"/>
      <c r="AWZ746" s="705"/>
      <c r="AXA746" s="705"/>
      <c r="AXB746" s="705"/>
      <c r="AXC746" s="705"/>
      <c r="AXD746" s="705"/>
      <c r="AXE746" s="705"/>
      <c r="AXF746" s="705"/>
      <c r="AXG746" s="705"/>
      <c r="AXH746" s="705"/>
      <c r="AXI746" s="705"/>
      <c r="AXJ746" s="705"/>
      <c r="AXK746" s="705"/>
      <c r="AXL746" s="705"/>
      <c r="AXM746" s="705"/>
      <c r="AXN746" s="705"/>
      <c r="AXO746" s="705"/>
      <c r="AXP746" s="705"/>
      <c r="AXQ746" s="705"/>
      <c r="AXR746" s="705"/>
      <c r="AXS746" s="705"/>
      <c r="AXT746" s="705"/>
      <c r="AXU746" s="705"/>
      <c r="AXV746" s="705"/>
      <c r="AXW746" s="705"/>
      <c r="AXX746" s="705"/>
      <c r="AXY746" s="705"/>
      <c r="AXZ746" s="705"/>
      <c r="AYA746" s="705"/>
      <c r="AYB746" s="705"/>
      <c r="AYC746" s="705"/>
      <c r="AYD746" s="705"/>
      <c r="AYE746" s="705"/>
      <c r="AYF746" s="705"/>
      <c r="AYG746" s="705"/>
      <c r="AYH746" s="705"/>
      <c r="AYI746" s="780"/>
      <c r="AYJ746" s="705"/>
      <c r="AYK746" s="705"/>
      <c r="AYL746" s="705"/>
      <c r="AYM746" s="705"/>
      <c r="AYN746" s="705"/>
      <c r="AYO746" s="705"/>
      <c r="AYP746" s="705"/>
      <c r="AYQ746" s="705"/>
      <c r="AYR746" s="705"/>
      <c r="AYS746" s="705"/>
      <c r="AYT746" s="705"/>
      <c r="AYU746" s="705"/>
      <c r="AYV746" s="705"/>
      <c r="AYW746" s="705"/>
      <c r="AYX746" s="705"/>
      <c r="AYY746" s="705"/>
      <c r="AYZ746" s="705"/>
      <c r="AZA746" s="705"/>
      <c r="AZB746" s="705"/>
      <c r="AZC746" s="705"/>
      <c r="AZD746" s="705"/>
      <c r="AZE746" s="705"/>
      <c r="AZF746" s="705"/>
      <c r="AZG746" s="705"/>
      <c r="AZH746" s="705"/>
      <c r="AZI746" s="705"/>
      <c r="AZJ746" s="705"/>
      <c r="AZK746" s="705"/>
      <c r="AZL746" s="705"/>
      <c r="AZM746" s="705"/>
      <c r="AZN746" s="705"/>
      <c r="AZO746" s="705"/>
      <c r="AZP746" s="705"/>
      <c r="AZQ746" s="705"/>
      <c r="AZR746" s="705"/>
      <c r="AZS746" s="705"/>
      <c r="AZT746" s="705"/>
    </row>
    <row r="747" spans="1213:1372" s="778" customFormat="1" ht="12" customHeight="1">
      <c r="ATQ747" s="705"/>
      <c r="ATR747" s="705"/>
      <c r="ATS747" s="705"/>
      <c r="ATT747" s="705"/>
      <c r="ATU747" s="705"/>
      <c r="ATV747" s="705"/>
      <c r="ATW747" s="705"/>
      <c r="ATX747" s="705"/>
      <c r="ATY747" s="705"/>
      <c r="ATZ747" s="705"/>
      <c r="AUA747" s="705"/>
      <c r="AUB747" s="705"/>
      <c r="AUC747" s="705"/>
      <c r="AUD747" s="705"/>
      <c r="AUE747" s="705"/>
      <c r="AUF747" s="705"/>
      <c r="AUG747" s="705"/>
      <c r="AUH747" s="705"/>
      <c r="AUI747" s="705"/>
      <c r="AUJ747" s="705"/>
      <c r="AUK747" s="705"/>
      <c r="AUL747" s="705"/>
      <c r="AUM747" s="705"/>
      <c r="AUN747" s="705"/>
      <c r="AUO747" s="705"/>
      <c r="AUP747" s="812"/>
      <c r="AUQ747" s="705"/>
      <c r="AUR747" s="812"/>
      <c r="AUS747" s="705"/>
      <c r="AUT747" s="812"/>
      <c r="AUU747" s="705"/>
      <c r="AUV747" s="705"/>
      <c r="AUW747" s="705"/>
      <c r="AUX747" s="705"/>
      <c r="AUY747" s="705"/>
      <c r="AUZ747" s="705"/>
      <c r="AVA747" s="705"/>
      <c r="AVB747" s="705"/>
      <c r="AVC747" s="705"/>
      <c r="AVD747" s="705"/>
      <c r="AVE747" s="705"/>
      <c r="AVF747" s="705"/>
      <c r="AVG747" s="705"/>
      <c r="AVH747" s="705"/>
      <c r="AVI747" s="705"/>
      <c r="AVJ747" s="705"/>
      <c r="AVK747" s="705"/>
      <c r="AVL747" s="780"/>
      <c r="AVM747" s="705"/>
      <c r="AVN747" s="705"/>
      <c r="AVO747" s="705"/>
      <c r="AVP747" s="705"/>
      <c r="AVQ747" s="705"/>
      <c r="AVR747" s="705"/>
      <c r="AVS747" s="705"/>
      <c r="AVT747" s="705"/>
      <c r="AVU747" s="705"/>
      <c r="AVV747" s="705"/>
      <c r="AVW747" s="705"/>
      <c r="AVX747" s="705"/>
      <c r="AVY747" s="705"/>
      <c r="AVZ747" s="705"/>
      <c r="AWA747" s="705"/>
      <c r="AWB747" s="705"/>
      <c r="AWC747" s="705"/>
      <c r="AWD747" s="705"/>
      <c r="AWE747" s="705"/>
      <c r="AWF747" s="705"/>
      <c r="AWG747" s="705"/>
      <c r="AWH747" s="705"/>
      <c r="AWI747" s="705"/>
      <c r="AWJ747" s="705"/>
      <c r="AWK747" s="705"/>
      <c r="AWL747" s="705"/>
      <c r="AWM747" s="705"/>
      <c r="AWN747" s="705"/>
      <c r="AWO747" s="705"/>
      <c r="AWP747" s="705"/>
      <c r="AWQ747" s="705"/>
      <c r="AWR747" s="705"/>
      <c r="AWS747" s="705"/>
      <c r="AWT747" s="705"/>
      <c r="AWU747" s="705"/>
      <c r="AWV747" s="705"/>
      <c r="AWW747" s="705"/>
      <c r="AWX747" s="705"/>
      <c r="AWY747" s="705"/>
      <c r="AWZ747" s="705"/>
      <c r="AXA747" s="705"/>
      <c r="AXB747" s="705"/>
      <c r="AXC747" s="705"/>
      <c r="AXD747" s="705"/>
      <c r="AXE747" s="705"/>
      <c r="AXF747" s="705"/>
      <c r="AXG747" s="705"/>
      <c r="AXH747" s="705"/>
      <c r="AXI747" s="705"/>
      <c r="AXJ747" s="705"/>
      <c r="AXK747" s="705"/>
      <c r="AXL747" s="705"/>
      <c r="AXM747" s="705"/>
      <c r="AXN747" s="705"/>
      <c r="AXO747" s="705"/>
      <c r="AXP747" s="705"/>
      <c r="AXQ747" s="705"/>
      <c r="AXR747" s="705"/>
      <c r="AXS747" s="705"/>
      <c r="AXT747" s="705"/>
      <c r="AXU747" s="705"/>
      <c r="AXV747" s="705"/>
      <c r="AXW747" s="705"/>
      <c r="AXX747" s="705"/>
      <c r="AXY747" s="705"/>
      <c r="AXZ747" s="705"/>
      <c r="AYA747" s="705"/>
      <c r="AYB747" s="705"/>
      <c r="AYC747" s="705"/>
      <c r="AYD747" s="705"/>
      <c r="AYE747" s="705"/>
      <c r="AYF747" s="705"/>
      <c r="AYG747" s="705"/>
      <c r="AYH747" s="705"/>
      <c r="AYI747" s="705"/>
      <c r="AYJ747" s="780"/>
      <c r="AYK747" s="705"/>
      <c r="AYL747" s="705"/>
      <c r="AYM747" s="705"/>
      <c r="AYN747" s="705"/>
      <c r="AYO747" s="705"/>
      <c r="AYP747" s="705"/>
      <c r="AYQ747" s="705"/>
      <c r="AYR747" s="705"/>
      <c r="AYS747" s="705"/>
      <c r="AYT747" s="705"/>
      <c r="AYU747" s="705"/>
      <c r="AYV747" s="705"/>
      <c r="AYW747" s="705"/>
      <c r="AYX747" s="705"/>
      <c r="AYY747" s="705"/>
      <c r="AYZ747" s="705"/>
      <c r="AZA747" s="705"/>
      <c r="AZB747" s="705"/>
      <c r="AZC747" s="705"/>
      <c r="AZD747" s="705"/>
      <c r="AZE747" s="705"/>
      <c r="AZF747" s="705"/>
      <c r="AZG747" s="705"/>
      <c r="AZH747" s="705"/>
      <c r="AZI747" s="705"/>
      <c r="AZJ747" s="705"/>
      <c r="AZK747" s="705"/>
      <c r="AZL747" s="705"/>
      <c r="AZM747" s="705"/>
      <c r="AZN747" s="705"/>
      <c r="AZO747" s="705"/>
      <c r="AZP747" s="705"/>
      <c r="AZQ747" s="705"/>
      <c r="AZR747" s="705"/>
      <c r="AZS747" s="705"/>
      <c r="AZT747" s="705"/>
    </row>
    <row r="748" spans="1213:1372" s="778" customFormat="1" ht="12" customHeight="1">
      <c r="ATQ748" s="705"/>
      <c r="ATR748" s="705"/>
      <c r="ATS748" s="705"/>
      <c r="ATT748" s="705"/>
      <c r="ATU748" s="705"/>
      <c r="ATV748" s="705"/>
      <c r="ATW748" s="705"/>
      <c r="ATX748" s="705"/>
      <c r="ATY748" s="705"/>
      <c r="ATZ748" s="705"/>
      <c r="AUA748" s="705"/>
      <c r="AUB748" s="705"/>
      <c r="AUC748" s="705"/>
      <c r="AUD748" s="705"/>
      <c r="AUE748" s="705"/>
      <c r="AUF748" s="705"/>
      <c r="AUG748" s="705"/>
      <c r="AUH748" s="705"/>
      <c r="AUI748" s="705"/>
      <c r="AUJ748" s="705"/>
      <c r="AUK748" s="705"/>
      <c r="AUL748" s="705"/>
      <c r="AUM748" s="705"/>
      <c r="AUN748" s="705"/>
      <c r="AUO748" s="705"/>
      <c r="AUP748" s="812"/>
      <c r="AUQ748" s="705"/>
      <c r="AUR748" s="812"/>
      <c r="AUS748" s="705"/>
      <c r="AUT748" s="812"/>
      <c r="AUU748" s="705"/>
      <c r="AUV748" s="705"/>
      <c r="AUW748" s="705"/>
      <c r="AUX748" s="705"/>
      <c r="AUY748" s="705"/>
      <c r="AUZ748" s="705"/>
      <c r="AVA748" s="705"/>
      <c r="AVB748" s="705"/>
      <c r="AVC748" s="705"/>
      <c r="AVD748" s="705"/>
      <c r="AVE748" s="705"/>
      <c r="AVF748" s="705"/>
      <c r="AVG748" s="705"/>
      <c r="AVH748" s="705"/>
      <c r="AVI748" s="705"/>
      <c r="AVJ748" s="705"/>
      <c r="AVK748" s="705"/>
      <c r="AVL748" s="705"/>
      <c r="AVM748" s="705"/>
      <c r="AVN748" s="705"/>
      <c r="AVO748" s="705"/>
      <c r="AVP748" s="705"/>
      <c r="AVQ748" s="705"/>
      <c r="AVR748" s="705"/>
      <c r="AVS748" s="705"/>
      <c r="AVT748" s="705"/>
      <c r="AVU748" s="705"/>
      <c r="AVV748" s="705"/>
      <c r="AVW748" s="705"/>
      <c r="AVX748" s="705"/>
      <c r="AVY748" s="705"/>
      <c r="AVZ748" s="705"/>
      <c r="AWA748" s="705"/>
      <c r="AWB748" s="705"/>
      <c r="AWC748" s="705"/>
      <c r="AWD748" s="705"/>
      <c r="AWE748" s="705"/>
      <c r="AWF748" s="705"/>
      <c r="AWG748" s="705"/>
      <c r="AWH748" s="705"/>
      <c r="AWI748" s="705"/>
      <c r="AWJ748" s="705"/>
      <c r="AWK748" s="705"/>
      <c r="AWL748" s="705"/>
      <c r="AWM748" s="705"/>
      <c r="AWN748" s="705"/>
      <c r="AWO748" s="705"/>
      <c r="AWP748" s="705"/>
      <c r="AWQ748" s="705"/>
      <c r="AWR748" s="705"/>
      <c r="AWS748" s="705"/>
      <c r="AWT748" s="705"/>
      <c r="AWU748" s="705"/>
      <c r="AWV748" s="705"/>
      <c r="AWW748" s="705"/>
      <c r="AWX748" s="705"/>
      <c r="AWY748" s="705"/>
      <c r="AWZ748" s="705"/>
      <c r="AXA748" s="705"/>
      <c r="AXB748" s="705"/>
      <c r="AXC748" s="705"/>
      <c r="AXD748" s="705"/>
      <c r="AXE748" s="705"/>
      <c r="AXF748" s="705"/>
      <c r="AXG748" s="705"/>
      <c r="AXH748" s="705"/>
      <c r="AXI748" s="705"/>
      <c r="AXJ748" s="705"/>
      <c r="AXK748" s="705"/>
      <c r="AXL748" s="705"/>
      <c r="AXM748" s="705"/>
      <c r="AXN748" s="705"/>
      <c r="AXO748" s="705"/>
      <c r="AXP748" s="705"/>
      <c r="AXQ748" s="705"/>
      <c r="AXR748" s="705"/>
      <c r="AXS748" s="705"/>
      <c r="AXT748" s="705"/>
      <c r="AXU748" s="705"/>
      <c r="AXV748" s="705"/>
      <c r="AXW748" s="705"/>
      <c r="AXX748" s="705"/>
      <c r="AXY748" s="705"/>
      <c r="AXZ748" s="705"/>
      <c r="AYA748" s="705"/>
      <c r="AYB748" s="705"/>
      <c r="AYC748" s="705"/>
      <c r="AYD748" s="705"/>
      <c r="AYE748" s="705"/>
      <c r="AYF748" s="705"/>
      <c r="AYG748" s="705"/>
      <c r="AYH748" s="705"/>
      <c r="AYI748" s="705"/>
      <c r="AYJ748" s="705"/>
      <c r="AYK748" s="705"/>
      <c r="AYL748" s="705"/>
      <c r="AYM748" s="705"/>
      <c r="AYN748" s="705"/>
      <c r="AYO748" s="705"/>
      <c r="AYP748" s="705"/>
      <c r="AYQ748" s="705"/>
      <c r="AYR748" s="705"/>
      <c r="AYS748" s="705"/>
      <c r="AYT748" s="705"/>
      <c r="AYU748" s="705"/>
      <c r="AYV748" s="705"/>
      <c r="AYW748" s="705"/>
      <c r="AYX748" s="705"/>
      <c r="AYY748" s="705"/>
      <c r="AYZ748" s="705"/>
      <c r="AZA748" s="705"/>
      <c r="AZB748" s="705"/>
      <c r="AZC748" s="705"/>
      <c r="AZD748" s="705"/>
      <c r="AZE748" s="705"/>
      <c r="AZF748" s="705"/>
      <c r="AZG748" s="705"/>
      <c r="AZH748" s="705"/>
      <c r="AZI748" s="705"/>
      <c r="AZJ748" s="705"/>
      <c r="AZK748" s="705"/>
      <c r="AZL748" s="705"/>
      <c r="AZM748" s="705"/>
      <c r="AZN748" s="705"/>
      <c r="AZO748" s="705"/>
      <c r="AZP748" s="705"/>
      <c r="AZQ748" s="705"/>
      <c r="AZR748" s="705"/>
      <c r="AZS748" s="705"/>
      <c r="AZT748" s="705"/>
    </row>
    <row r="749" spans="1213:1372" s="778" customFormat="1" ht="12" customHeight="1">
      <c r="ATQ749" s="705"/>
      <c r="ATR749" s="705"/>
      <c r="ATS749" s="705"/>
      <c r="ATT749" s="705"/>
      <c r="ATU749" s="705"/>
      <c r="ATV749" s="705"/>
      <c r="ATW749" s="705"/>
      <c r="ATX749" s="705"/>
      <c r="ATY749" s="705"/>
      <c r="ATZ749" s="705"/>
      <c r="AUA749" s="705"/>
      <c r="AUB749" s="705"/>
      <c r="AUC749" s="705"/>
      <c r="AUD749" s="705"/>
      <c r="AUE749" s="705"/>
      <c r="AUF749" s="705"/>
      <c r="AUG749" s="705"/>
      <c r="AUH749" s="705"/>
      <c r="AUI749" s="705"/>
      <c r="AUJ749" s="705"/>
      <c r="AUK749" s="705"/>
      <c r="AUL749" s="705"/>
      <c r="AUM749" s="705"/>
      <c r="AUN749" s="705"/>
      <c r="AUO749" s="705"/>
      <c r="AUP749" s="812"/>
      <c r="AUQ749" s="705"/>
      <c r="AUR749" s="812"/>
      <c r="AUS749" s="705"/>
      <c r="AUT749" s="812"/>
      <c r="AUU749" s="705"/>
      <c r="AUV749" s="705"/>
      <c r="AUW749" s="705"/>
      <c r="AUX749" s="705"/>
      <c r="AUY749" s="705"/>
      <c r="AUZ749" s="705"/>
      <c r="AVA749" s="705"/>
      <c r="AVB749" s="705"/>
      <c r="AVC749" s="705"/>
      <c r="AVD749" s="705"/>
      <c r="AVE749" s="705"/>
      <c r="AVF749" s="705"/>
      <c r="AVG749" s="705"/>
      <c r="AVH749" s="705"/>
      <c r="AVI749" s="705"/>
      <c r="AVJ749" s="705"/>
      <c r="AVK749" s="705"/>
      <c r="AVL749" s="705"/>
      <c r="AVM749" s="705"/>
      <c r="AVN749" s="705"/>
      <c r="AVO749" s="705"/>
      <c r="AVP749" s="705"/>
      <c r="AVQ749" s="705"/>
      <c r="AVR749" s="705"/>
      <c r="AVS749" s="705"/>
      <c r="AVT749" s="705"/>
      <c r="AVU749" s="705"/>
      <c r="AVV749" s="705"/>
      <c r="AVW749" s="705"/>
      <c r="AVX749" s="705"/>
      <c r="AVY749" s="705"/>
      <c r="AVZ749" s="705"/>
      <c r="AWA749" s="705"/>
      <c r="AWB749" s="705"/>
      <c r="AWC749" s="705"/>
      <c r="AWD749" s="705"/>
      <c r="AWE749" s="705"/>
      <c r="AWF749" s="705"/>
      <c r="AWG749" s="705"/>
      <c r="AWH749" s="705"/>
      <c r="AWI749" s="705"/>
      <c r="AWJ749" s="705"/>
      <c r="AWK749" s="705"/>
      <c r="AWL749" s="705"/>
      <c r="AWM749" s="705"/>
      <c r="AWN749" s="705"/>
      <c r="AWO749" s="705"/>
      <c r="AWP749" s="705"/>
      <c r="AWQ749" s="705"/>
      <c r="AWR749" s="705"/>
      <c r="AWS749" s="705"/>
      <c r="AWT749" s="705"/>
      <c r="AWU749" s="705"/>
      <c r="AWV749" s="705"/>
      <c r="AWW749" s="705"/>
      <c r="AWX749" s="705"/>
      <c r="AWY749" s="705"/>
      <c r="AWZ749" s="705"/>
      <c r="AXA749" s="705"/>
      <c r="AXB749" s="705"/>
      <c r="AXC749" s="705"/>
      <c r="AXD749" s="705"/>
      <c r="AXE749" s="705"/>
      <c r="AXF749" s="705"/>
      <c r="AXG749" s="705"/>
      <c r="AXH749" s="705"/>
      <c r="AXI749" s="705"/>
      <c r="AXJ749" s="705"/>
      <c r="AXK749" s="705"/>
      <c r="AXL749" s="705"/>
      <c r="AXM749" s="705"/>
      <c r="AXN749" s="705"/>
      <c r="AXO749" s="705"/>
      <c r="AXP749" s="705"/>
      <c r="AXQ749" s="705"/>
      <c r="AXR749" s="705"/>
      <c r="AXS749" s="705"/>
      <c r="AXT749" s="705"/>
      <c r="AXU749" s="705"/>
      <c r="AXV749" s="705"/>
      <c r="AXW749" s="705"/>
      <c r="AXX749" s="705"/>
      <c r="AXY749" s="705"/>
      <c r="AXZ749" s="705"/>
      <c r="AYA749" s="705"/>
      <c r="AYB749" s="705"/>
      <c r="AYC749" s="705"/>
      <c r="AYD749" s="705"/>
      <c r="AYE749" s="705"/>
      <c r="AYF749" s="705"/>
      <c r="AYG749" s="705"/>
      <c r="AYH749" s="705"/>
      <c r="AYI749" s="705"/>
      <c r="AYJ749" s="705"/>
      <c r="AYK749" s="705"/>
      <c r="AYL749" s="705"/>
      <c r="AYM749" s="705"/>
      <c r="AYN749" s="705"/>
      <c r="AYO749" s="705"/>
      <c r="AYP749" s="705"/>
      <c r="AYQ749" s="705"/>
      <c r="AYR749" s="705"/>
      <c r="AYS749" s="705"/>
      <c r="AYT749" s="705"/>
      <c r="AYU749" s="705"/>
      <c r="AYV749" s="705"/>
      <c r="AYW749" s="705"/>
      <c r="AYX749" s="705"/>
      <c r="AYY749" s="705"/>
      <c r="AYZ749" s="705"/>
      <c r="AZA749" s="705"/>
      <c r="AZB749" s="705"/>
      <c r="AZC749" s="705"/>
      <c r="AZD749" s="705"/>
      <c r="AZE749" s="705"/>
      <c r="AZF749" s="705"/>
      <c r="AZG749" s="705"/>
      <c r="AZH749" s="705"/>
      <c r="AZI749" s="705"/>
      <c r="AZJ749" s="705"/>
      <c r="AZK749" s="705"/>
      <c r="AZL749" s="705"/>
      <c r="AZM749" s="705"/>
      <c r="AZN749" s="705"/>
      <c r="AZO749" s="705"/>
      <c r="AZP749" s="705"/>
      <c r="AZQ749" s="705"/>
      <c r="AZR749" s="705"/>
      <c r="AZS749" s="705"/>
      <c r="AZT749" s="705"/>
    </row>
    <row r="750" spans="1213:1372" s="778" customFormat="1" ht="12" customHeight="1">
      <c r="ATQ750" s="705"/>
      <c r="ATR750" s="705"/>
      <c r="ATS750" s="705"/>
      <c r="ATT750" s="705"/>
      <c r="ATU750" s="705"/>
      <c r="ATV750" s="705"/>
      <c r="ATW750" s="705"/>
      <c r="ATX750" s="705"/>
      <c r="ATY750" s="705"/>
      <c r="ATZ750" s="705"/>
      <c r="AUA750" s="705"/>
      <c r="AUB750" s="705"/>
      <c r="AUC750" s="705"/>
      <c r="AUD750" s="705"/>
      <c r="AUE750" s="705"/>
      <c r="AUF750" s="705"/>
      <c r="AUG750" s="705"/>
      <c r="AUH750" s="705"/>
      <c r="AUI750" s="705"/>
      <c r="AUJ750" s="705"/>
      <c r="AUK750" s="705"/>
      <c r="AUL750" s="705"/>
      <c r="AUM750" s="705"/>
      <c r="AUN750" s="705"/>
      <c r="AUO750" s="705"/>
      <c r="AUP750" s="812"/>
      <c r="AUQ750" s="705"/>
      <c r="AUR750" s="812"/>
      <c r="AUS750" s="705"/>
      <c r="AUT750" s="812"/>
      <c r="AUU750" s="705"/>
      <c r="AUV750" s="705"/>
      <c r="AUW750" s="705"/>
      <c r="AUX750" s="705"/>
      <c r="AUY750" s="705"/>
      <c r="AUZ750" s="705"/>
      <c r="AVA750" s="705"/>
      <c r="AVB750" s="705"/>
      <c r="AVC750" s="705"/>
      <c r="AVD750" s="705"/>
      <c r="AVE750" s="705"/>
      <c r="AVF750" s="705"/>
      <c r="AVG750" s="705"/>
      <c r="AVH750" s="705"/>
      <c r="AVI750" s="705"/>
      <c r="AVJ750" s="705"/>
      <c r="AVK750" s="705"/>
      <c r="AVL750" s="817"/>
      <c r="AVM750" s="818"/>
      <c r="AVN750" s="818"/>
      <c r="AVO750" s="818"/>
      <c r="AVP750" s="818"/>
      <c r="AVQ750" s="818"/>
      <c r="AVR750" s="818"/>
      <c r="AVS750" s="818"/>
      <c r="AVT750" s="818"/>
      <c r="AVU750" s="818"/>
      <c r="AVV750" s="818"/>
      <c r="AVW750" s="818"/>
      <c r="AVX750" s="818"/>
      <c r="AVY750" s="818"/>
      <c r="AVZ750" s="818"/>
      <c r="AWA750" s="818"/>
      <c r="AWB750" s="818"/>
      <c r="AWC750" s="818"/>
      <c r="AWD750" s="818"/>
      <c r="AWE750" s="818"/>
      <c r="AWF750" s="818"/>
      <c r="AWG750" s="818"/>
      <c r="AWH750" s="818"/>
      <c r="AWI750" s="818"/>
      <c r="AWJ750" s="818"/>
      <c r="AWK750" s="818"/>
      <c r="AWL750" s="818"/>
      <c r="AWM750" s="818"/>
      <c r="AWN750" s="818"/>
      <c r="AWO750" s="818"/>
      <c r="AWP750" s="818"/>
      <c r="AWQ750" s="818"/>
      <c r="AWR750" s="818"/>
      <c r="AWS750" s="818"/>
      <c r="AWT750" s="818"/>
      <c r="AWU750" s="705"/>
      <c r="AWV750" s="705"/>
      <c r="AWW750" s="705"/>
      <c r="AWX750" s="705"/>
      <c r="AWY750" s="705"/>
      <c r="AWZ750" s="817"/>
      <c r="AXA750" s="819"/>
      <c r="AXB750" s="819"/>
      <c r="AXC750" s="819"/>
      <c r="AXD750" s="819"/>
      <c r="AXE750" s="819"/>
      <c r="AXF750" s="819"/>
      <c r="AXG750" s="819"/>
      <c r="AXH750" s="819"/>
      <c r="AXI750" s="819"/>
      <c r="AXJ750" s="819"/>
      <c r="AXK750" s="819"/>
      <c r="AXL750" s="819"/>
      <c r="AXM750" s="819"/>
      <c r="AXN750" s="819"/>
      <c r="AXO750" s="819"/>
      <c r="AXP750" s="819"/>
      <c r="AXQ750" s="819"/>
      <c r="AXR750" s="819"/>
      <c r="AXS750" s="819"/>
      <c r="AXT750" s="819"/>
      <c r="AXU750" s="819"/>
      <c r="AXV750" s="819"/>
      <c r="AXW750" s="819"/>
      <c r="AXX750" s="819"/>
      <c r="AXY750" s="819"/>
      <c r="AXZ750" s="819"/>
      <c r="AYA750" s="819"/>
      <c r="AYB750" s="819"/>
      <c r="AYC750" s="819"/>
      <c r="AYD750" s="819"/>
      <c r="AYE750" s="819"/>
      <c r="AYF750" s="819"/>
      <c r="AYG750" s="819"/>
      <c r="AYH750" s="705"/>
      <c r="AYI750" s="705"/>
      <c r="AYJ750" s="817"/>
      <c r="AYK750" s="818"/>
      <c r="AYL750" s="818"/>
      <c r="AYM750" s="818"/>
      <c r="AYN750" s="818"/>
      <c r="AYO750" s="818"/>
      <c r="AYP750" s="818"/>
      <c r="AYQ750" s="818"/>
      <c r="AYR750" s="818"/>
      <c r="AYS750" s="818"/>
      <c r="AYT750" s="818"/>
      <c r="AYU750" s="818"/>
      <c r="AYV750" s="818"/>
      <c r="AYW750" s="818"/>
      <c r="AYX750" s="818"/>
      <c r="AYY750" s="818"/>
      <c r="AYZ750" s="818"/>
      <c r="AZA750" s="818"/>
      <c r="AZB750" s="818"/>
      <c r="AZC750" s="818"/>
      <c r="AZD750" s="818"/>
      <c r="AZE750" s="818"/>
      <c r="AZF750" s="818"/>
      <c r="AZG750" s="818"/>
      <c r="AZH750" s="818"/>
      <c r="AZI750" s="818"/>
      <c r="AZJ750" s="818"/>
      <c r="AZK750" s="818"/>
      <c r="AZL750" s="818"/>
      <c r="AZM750" s="818"/>
      <c r="AZN750" s="818"/>
      <c r="AZO750" s="818"/>
      <c r="AZP750" s="818"/>
      <c r="AZQ750" s="818"/>
      <c r="AZR750" s="705"/>
      <c r="AZS750" s="705"/>
      <c r="AZT750" s="705"/>
    </row>
    <row r="751" spans="1213:1372" s="778" customFormat="1" ht="12" customHeight="1">
      <c r="ATQ751" s="705"/>
      <c r="ATR751" s="705"/>
      <c r="ATS751" s="705"/>
      <c r="ATT751" s="705"/>
      <c r="ATU751" s="705"/>
      <c r="ATV751" s="705"/>
      <c r="ATW751" s="705"/>
      <c r="ATX751" s="705"/>
      <c r="ATY751" s="705"/>
      <c r="ATZ751" s="705"/>
      <c r="AUA751" s="705"/>
      <c r="AUB751" s="705"/>
      <c r="AUC751" s="705"/>
      <c r="AUD751" s="705"/>
      <c r="AUE751" s="705"/>
      <c r="AUF751" s="705"/>
      <c r="AUG751" s="705"/>
      <c r="AUH751" s="705"/>
      <c r="AUI751" s="705"/>
      <c r="AUJ751" s="705"/>
      <c r="AUK751" s="705"/>
      <c r="AUL751" s="705"/>
      <c r="AUM751" s="705"/>
      <c r="AUN751" s="705"/>
      <c r="AUO751" s="705"/>
      <c r="AUP751" s="812"/>
      <c r="AUQ751" s="705"/>
      <c r="AUR751" s="812"/>
      <c r="AUS751" s="705"/>
      <c r="AUT751" s="812"/>
      <c r="AUU751" s="705"/>
      <c r="AUV751" s="705"/>
      <c r="AUW751" s="705"/>
      <c r="AUX751" s="705"/>
      <c r="AUY751" s="705"/>
      <c r="AUZ751" s="705"/>
      <c r="AVA751" s="705"/>
      <c r="AVB751" s="705"/>
      <c r="AVC751" s="705"/>
      <c r="AVD751" s="705"/>
      <c r="AVE751" s="705"/>
      <c r="AVF751" s="705"/>
      <c r="AVG751" s="705"/>
      <c r="AVH751" s="705"/>
      <c r="AVI751" s="705"/>
      <c r="AVJ751" s="705"/>
      <c r="AVK751" s="705"/>
      <c r="AVL751" s="705"/>
      <c r="AVM751" s="820"/>
      <c r="AVN751" s="820"/>
      <c r="AVO751" s="820"/>
      <c r="AVP751" s="820"/>
      <c r="AVQ751" s="820"/>
      <c r="AVR751" s="820"/>
      <c r="AVS751" s="820"/>
      <c r="AVT751" s="820"/>
      <c r="AVU751" s="820"/>
      <c r="AVV751" s="820"/>
      <c r="AVW751" s="820"/>
      <c r="AVX751" s="820"/>
      <c r="AVY751" s="820"/>
      <c r="AVZ751" s="820"/>
      <c r="AWA751" s="820"/>
      <c r="AWB751" s="820"/>
      <c r="AWC751" s="820"/>
      <c r="AWD751" s="820"/>
      <c r="AWE751" s="820"/>
      <c r="AWF751" s="820"/>
      <c r="AWG751" s="820"/>
      <c r="AWH751" s="820"/>
      <c r="AWI751" s="820"/>
      <c r="AWJ751" s="820"/>
      <c r="AWK751" s="820"/>
      <c r="AWL751" s="820"/>
      <c r="AWM751" s="820"/>
      <c r="AWN751" s="820"/>
      <c r="AWO751" s="820"/>
      <c r="AWP751" s="820"/>
      <c r="AWQ751" s="820"/>
      <c r="AWR751" s="820"/>
      <c r="AWS751" s="820"/>
      <c r="AWT751" s="820"/>
      <c r="AWU751" s="705"/>
      <c r="AWV751" s="705"/>
      <c r="AWW751" s="705"/>
      <c r="AWX751" s="705"/>
      <c r="AWY751" s="705"/>
      <c r="AWZ751" s="705"/>
      <c r="AXA751" s="821"/>
      <c r="AXB751" s="821"/>
      <c r="AXC751" s="821"/>
      <c r="AXD751" s="821"/>
      <c r="AXE751" s="821"/>
      <c r="AXF751" s="821"/>
      <c r="AXG751" s="821"/>
      <c r="AXH751" s="821"/>
      <c r="AXI751" s="821"/>
      <c r="AXJ751" s="821"/>
      <c r="AXK751" s="821"/>
      <c r="AXL751" s="821"/>
      <c r="AXM751" s="821"/>
      <c r="AXN751" s="821"/>
      <c r="AXO751" s="821"/>
      <c r="AXP751" s="821"/>
      <c r="AXQ751" s="821"/>
      <c r="AXR751" s="821"/>
      <c r="AXS751" s="821"/>
      <c r="AXT751" s="821"/>
      <c r="AXU751" s="821"/>
      <c r="AXV751" s="821"/>
      <c r="AXW751" s="821"/>
      <c r="AXX751" s="821"/>
      <c r="AXY751" s="821"/>
      <c r="AXZ751" s="821"/>
      <c r="AYA751" s="821"/>
      <c r="AYB751" s="821"/>
      <c r="AYC751" s="821"/>
      <c r="AYD751" s="821"/>
      <c r="AYE751" s="821"/>
      <c r="AYF751" s="821"/>
      <c r="AYG751" s="821"/>
      <c r="AYH751" s="705"/>
      <c r="AYI751" s="705"/>
      <c r="AYJ751" s="705"/>
      <c r="AYK751" s="820"/>
      <c r="AYL751" s="820"/>
      <c r="AYM751" s="820"/>
      <c r="AYN751" s="820"/>
      <c r="AYO751" s="820"/>
      <c r="AYP751" s="820"/>
      <c r="AYQ751" s="820"/>
      <c r="AYR751" s="820"/>
      <c r="AYS751" s="820"/>
      <c r="AYT751" s="820"/>
      <c r="AYU751" s="820"/>
      <c r="AYV751" s="820"/>
      <c r="AYW751" s="820"/>
      <c r="AYX751" s="820"/>
      <c r="AYY751" s="820"/>
      <c r="AYZ751" s="820"/>
      <c r="AZA751" s="820"/>
      <c r="AZB751" s="820"/>
      <c r="AZC751" s="820"/>
      <c r="AZD751" s="820"/>
      <c r="AZE751" s="820"/>
      <c r="AZF751" s="820"/>
      <c r="AZG751" s="820"/>
      <c r="AZH751" s="820"/>
      <c r="AZI751" s="820"/>
      <c r="AZJ751" s="820"/>
      <c r="AZK751" s="820"/>
      <c r="AZL751" s="820"/>
      <c r="AZM751" s="820"/>
      <c r="AZN751" s="820"/>
      <c r="AZO751" s="820"/>
      <c r="AZP751" s="820"/>
      <c r="AZQ751" s="820"/>
      <c r="AZR751" s="705"/>
      <c r="AZS751" s="705"/>
      <c r="AZT751" s="705"/>
    </row>
    <row r="752" spans="1213:1372" s="778" customFormat="1" ht="12" customHeight="1">
      <c r="ATQ752" s="705"/>
      <c r="ATR752" s="705"/>
      <c r="ATS752" s="705"/>
      <c r="ATT752" s="705"/>
      <c r="ATU752" s="705"/>
      <c r="ATV752" s="705"/>
      <c r="ATW752" s="705"/>
      <c r="ATX752" s="705"/>
      <c r="ATY752" s="705"/>
      <c r="ATZ752" s="705"/>
      <c r="AUA752" s="705"/>
      <c r="AUB752" s="705"/>
      <c r="AUC752" s="705"/>
      <c r="AUD752" s="705"/>
      <c r="AUE752" s="705"/>
      <c r="AUF752" s="705"/>
      <c r="AUG752" s="705"/>
      <c r="AUH752" s="705"/>
      <c r="AUI752" s="705"/>
      <c r="AUJ752" s="705"/>
      <c r="AUK752" s="705"/>
      <c r="AUL752" s="705"/>
      <c r="AUM752" s="705"/>
      <c r="AUN752" s="705"/>
      <c r="AUO752" s="705"/>
      <c r="AUP752" s="812"/>
      <c r="AUQ752" s="705"/>
      <c r="AUR752" s="812"/>
      <c r="AUS752" s="705"/>
      <c r="AUT752" s="812"/>
      <c r="AUU752" s="705"/>
      <c r="AUV752" s="705"/>
      <c r="AUW752" s="705"/>
      <c r="AUX752" s="705"/>
      <c r="AUY752" s="705"/>
      <c r="AUZ752" s="705"/>
      <c r="AVA752" s="705"/>
      <c r="AVB752" s="705"/>
      <c r="AVC752" s="705"/>
      <c r="AVD752" s="705"/>
      <c r="AVE752" s="705"/>
      <c r="AVF752" s="705"/>
      <c r="AVG752" s="705"/>
      <c r="AVH752" s="705"/>
      <c r="AVI752" s="705"/>
      <c r="AVJ752" s="705"/>
      <c r="AVK752" s="705"/>
      <c r="AVL752" s="705"/>
      <c r="AVM752" s="820"/>
      <c r="AVN752" s="820"/>
      <c r="AVO752" s="820"/>
      <c r="AVP752" s="820"/>
      <c r="AVQ752" s="820"/>
      <c r="AVR752" s="820"/>
      <c r="AVS752" s="820"/>
      <c r="AVT752" s="820"/>
      <c r="AVU752" s="820"/>
      <c r="AVV752" s="820"/>
      <c r="AVW752" s="820"/>
      <c r="AVX752" s="820"/>
      <c r="AVY752" s="820"/>
      <c r="AVZ752" s="820"/>
      <c r="AWA752" s="820"/>
      <c r="AWB752" s="820"/>
      <c r="AWC752" s="820"/>
      <c r="AWD752" s="820"/>
      <c r="AWE752" s="820"/>
      <c r="AWF752" s="820"/>
      <c r="AWG752" s="820"/>
      <c r="AWH752" s="820"/>
      <c r="AWI752" s="820"/>
      <c r="AWJ752" s="820"/>
      <c r="AWK752" s="820"/>
      <c r="AWL752" s="820"/>
      <c r="AWM752" s="820"/>
      <c r="AWN752" s="820"/>
      <c r="AWO752" s="820"/>
      <c r="AWP752" s="820"/>
      <c r="AWQ752" s="820"/>
      <c r="AWR752" s="820"/>
      <c r="AWS752" s="820"/>
      <c r="AWT752" s="820"/>
      <c r="AWU752" s="705"/>
      <c r="AWV752" s="705"/>
      <c r="AWW752" s="705"/>
      <c r="AWX752" s="705"/>
      <c r="AWY752" s="705"/>
      <c r="AWZ752" s="705"/>
      <c r="AXA752" s="821"/>
      <c r="AXB752" s="821"/>
      <c r="AXC752" s="821"/>
      <c r="AXD752" s="821"/>
      <c r="AXE752" s="821"/>
      <c r="AXF752" s="821"/>
      <c r="AXG752" s="821"/>
      <c r="AXH752" s="821"/>
      <c r="AXI752" s="821"/>
      <c r="AXJ752" s="821"/>
      <c r="AXK752" s="821"/>
      <c r="AXL752" s="821"/>
      <c r="AXM752" s="821"/>
      <c r="AXN752" s="821"/>
      <c r="AXO752" s="821"/>
      <c r="AXP752" s="821"/>
      <c r="AXQ752" s="821"/>
      <c r="AXR752" s="821"/>
      <c r="AXS752" s="821"/>
      <c r="AXT752" s="821"/>
      <c r="AXU752" s="821"/>
      <c r="AXV752" s="821"/>
      <c r="AXW752" s="821"/>
      <c r="AXX752" s="821"/>
      <c r="AXY752" s="821"/>
      <c r="AXZ752" s="821"/>
      <c r="AYA752" s="821"/>
      <c r="AYB752" s="821"/>
      <c r="AYC752" s="821"/>
      <c r="AYD752" s="821"/>
      <c r="AYE752" s="821"/>
      <c r="AYF752" s="821"/>
      <c r="AYG752" s="821"/>
      <c r="AYH752" s="705"/>
      <c r="AYI752" s="705"/>
      <c r="AYJ752" s="705"/>
      <c r="AYK752" s="820"/>
      <c r="AYL752" s="820"/>
      <c r="AYM752" s="820"/>
      <c r="AYN752" s="820"/>
      <c r="AYO752" s="820"/>
      <c r="AYP752" s="820"/>
      <c r="AYQ752" s="820"/>
      <c r="AYR752" s="820"/>
      <c r="AYS752" s="820"/>
      <c r="AYT752" s="820"/>
      <c r="AYU752" s="820"/>
      <c r="AYV752" s="820"/>
      <c r="AYW752" s="820"/>
      <c r="AYX752" s="820"/>
      <c r="AYY752" s="820"/>
      <c r="AYZ752" s="820"/>
      <c r="AZA752" s="820"/>
      <c r="AZB752" s="820"/>
      <c r="AZC752" s="820"/>
      <c r="AZD752" s="820"/>
      <c r="AZE752" s="820"/>
      <c r="AZF752" s="820"/>
      <c r="AZG752" s="820"/>
      <c r="AZH752" s="820"/>
      <c r="AZI752" s="820"/>
      <c r="AZJ752" s="820"/>
      <c r="AZK752" s="820"/>
      <c r="AZL752" s="820"/>
      <c r="AZM752" s="820"/>
      <c r="AZN752" s="820"/>
      <c r="AZO752" s="820"/>
      <c r="AZP752" s="820"/>
      <c r="AZQ752" s="820"/>
      <c r="AZR752" s="705"/>
      <c r="AZS752" s="705"/>
      <c r="AZT752" s="705"/>
    </row>
    <row r="753" spans="1213:1372" s="778" customFormat="1" ht="12" customHeight="1">
      <c r="ATQ753" s="705"/>
      <c r="ATR753" s="705"/>
      <c r="ATS753" s="705"/>
      <c r="ATT753" s="705"/>
      <c r="ATU753" s="705"/>
      <c r="ATV753" s="705"/>
      <c r="ATW753" s="705"/>
      <c r="ATX753" s="705"/>
      <c r="ATY753" s="705"/>
      <c r="ATZ753" s="705"/>
      <c r="AUA753" s="705"/>
      <c r="AUB753" s="705"/>
      <c r="AUC753" s="705"/>
      <c r="AUD753" s="705"/>
      <c r="AUE753" s="705"/>
      <c r="AUF753" s="705"/>
      <c r="AUG753" s="705"/>
      <c r="AUH753" s="705"/>
      <c r="AUI753" s="705"/>
      <c r="AUJ753" s="705"/>
      <c r="AUK753" s="705"/>
      <c r="AUL753" s="705"/>
      <c r="AUM753" s="705"/>
      <c r="AUN753" s="705"/>
      <c r="AUO753" s="705"/>
      <c r="AUP753" s="812"/>
      <c r="AUQ753" s="705"/>
      <c r="AUR753" s="812"/>
      <c r="AUS753" s="705"/>
      <c r="AUT753" s="812"/>
      <c r="AUU753" s="705"/>
      <c r="AUV753" s="705"/>
      <c r="AUW753" s="705"/>
      <c r="AUX753" s="705"/>
      <c r="AUY753" s="705"/>
      <c r="AUZ753" s="705"/>
      <c r="AVA753" s="705"/>
      <c r="AVB753" s="705"/>
      <c r="AVC753" s="705"/>
      <c r="AVD753" s="705"/>
      <c r="AVE753" s="705"/>
      <c r="AVF753" s="705"/>
      <c r="AVG753" s="705"/>
      <c r="AVH753" s="705"/>
      <c r="AVI753" s="705"/>
      <c r="AVJ753" s="705"/>
      <c r="AVK753" s="705"/>
      <c r="AVL753" s="705"/>
      <c r="AVM753" s="820"/>
      <c r="AVN753" s="820"/>
      <c r="AVO753" s="820"/>
      <c r="AVP753" s="820"/>
      <c r="AVQ753" s="820"/>
      <c r="AVR753" s="820"/>
      <c r="AVS753" s="820"/>
      <c r="AVT753" s="820"/>
      <c r="AVU753" s="820"/>
      <c r="AVV753" s="820"/>
      <c r="AVW753" s="820"/>
      <c r="AVX753" s="820"/>
      <c r="AVY753" s="820"/>
      <c r="AVZ753" s="820"/>
      <c r="AWA753" s="820"/>
      <c r="AWB753" s="820"/>
      <c r="AWC753" s="820"/>
      <c r="AWD753" s="820"/>
      <c r="AWE753" s="820"/>
      <c r="AWF753" s="820"/>
      <c r="AWG753" s="820"/>
      <c r="AWH753" s="820"/>
      <c r="AWI753" s="820"/>
      <c r="AWJ753" s="820"/>
      <c r="AWK753" s="820"/>
      <c r="AWL753" s="820"/>
      <c r="AWM753" s="820"/>
      <c r="AWN753" s="820"/>
      <c r="AWO753" s="820"/>
      <c r="AWP753" s="820"/>
      <c r="AWQ753" s="820"/>
      <c r="AWR753" s="820"/>
      <c r="AWS753" s="820"/>
      <c r="AWT753" s="820"/>
      <c r="AWU753" s="705"/>
      <c r="AWV753" s="705"/>
      <c r="AWW753" s="705"/>
      <c r="AWX753" s="705"/>
      <c r="AWY753" s="705"/>
      <c r="AWZ753" s="705"/>
      <c r="AXA753" s="821"/>
      <c r="AXB753" s="821"/>
      <c r="AXC753" s="821"/>
      <c r="AXD753" s="821"/>
      <c r="AXE753" s="821"/>
      <c r="AXF753" s="821"/>
      <c r="AXG753" s="821"/>
      <c r="AXH753" s="821"/>
      <c r="AXI753" s="821"/>
      <c r="AXJ753" s="821"/>
      <c r="AXK753" s="821"/>
      <c r="AXL753" s="821"/>
      <c r="AXM753" s="821"/>
      <c r="AXN753" s="821"/>
      <c r="AXO753" s="821"/>
      <c r="AXP753" s="821"/>
      <c r="AXQ753" s="821"/>
      <c r="AXR753" s="821"/>
      <c r="AXS753" s="821"/>
      <c r="AXT753" s="821"/>
      <c r="AXU753" s="821"/>
      <c r="AXV753" s="821"/>
      <c r="AXW753" s="821"/>
      <c r="AXX753" s="821"/>
      <c r="AXY753" s="821"/>
      <c r="AXZ753" s="821"/>
      <c r="AYA753" s="821"/>
      <c r="AYB753" s="821"/>
      <c r="AYC753" s="821"/>
      <c r="AYD753" s="821"/>
      <c r="AYE753" s="821"/>
      <c r="AYF753" s="821"/>
      <c r="AYG753" s="821"/>
      <c r="AYH753" s="705"/>
      <c r="AYI753" s="705"/>
      <c r="AYJ753" s="705"/>
      <c r="AYK753" s="820"/>
      <c r="AYL753" s="820"/>
      <c r="AYM753" s="820"/>
      <c r="AYN753" s="820"/>
      <c r="AYO753" s="820"/>
      <c r="AYP753" s="820"/>
      <c r="AYQ753" s="820"/>
      <c r="AYR753" s="820"/>
      <c r="AYS753" s="820"/>
      <c r="AYT753" s="820"/>
      <c r="AYU753" s="820"/>
      <c r="AYV753" s="820"/>
      <c r="AYW753" s="820"/>
      <c r="AYX753" s="820"/>
      <c r="AYY753" s="820"/>
      <c r="AYZ753" s="820"/>
      <c r="AZA753" s="820"/>
      <c r="AZB753" s="820"/>
      <c r="AZC753" s="820"/>
      <c r="AZD753" s="820"/>
      <c r="AZE753" s="820"/>
      <c r="AZF753" s="820"/>
      <c r="AZG753" s="820"/>
      <c r="AZH753" s="820"/>
      <c r="AZI753" s="820"/>
      <c r="AZJ753" s="820"/>
      <c r="AZK753" s="820"/>
      <c r="AZL753" s="820"/>
      <c r="AZM753" s="820"/>
      <c r="AZN753" s="820"/>
      <c r="AZO753" s="820"/>
      <c r="AZP753" s="820"/>
      <c r="AZQ753" s="820"/>
      <c r="AZR753" s="705"/>
      <c r="AZS753" s="705"/>
      <c r="AZT753" s="705"/>
    </row>
    <row r="754" spans="1213:1372" s="778" customFormat="1" ht="12" customHeight="1">
      <c r="ATQ754" s="705"/>
      <c r="ATR754" s="705"/>
      <c r="ATS754" s="705"/>
      <c r="ATT754" s="705"/>
      <c r="ATU754" s="705"/>
      <c r="ATV754" s="705"/>
      <c r="ATW754" s="705"/>
      <c r="ATX754" s="705"/>
      <c r="ATY754" s="705"/>
      <c r="ATZ754" s="705"/>
      <c r="AUA754" s="705"/>
      <c r="AUB754" s="705"/>
      <c r="AUC754" s="705"/>
      <c r="AUD754" s="705"/>
      <c r="AUE754" s="705"/>
      <c r="AUF754" s="705"/>
      <c r="AUG754" s="705"/>
      <c r="AUH754" s="705"/>
      <c r="AUI754" s="705"/>
      <c r="AUJ754" s="705"/>
      <c r="AUK754" s="705"/>
      <c r="AUL754" s="705"/>
      <c r="AUM754" s="705"/>
      <c r="AUN754" s="705"/>
      <c r="AUO754" s="705"/>
      <c r="AUP754" s="812"/>
      <c r="AUQ754" s="705"/>
      <c r="AUR754" s="812"/>
      <c r="AUS754" s="705"/>
      <c r="AUT754" s="812"/>
      <c r="AUU754" s="705"/>
      <c r="AUV754" s="705"/>
      <c r="AUW754" s="705"/>
      <c r="AUX754" s="705"/>
      <c r="AUY754" s="705"/>
      <c r="AUZ754" s="705"/>
      <c r="AVA754" s="705"/>
      <c r="AVB754" s="705"/>
      <c r="AVC754" s="705"/>
      <c r="AVD754" s="705"/>
      <c r="AVE754" s="705"/>
      <c r="AVF754" s="705"/>
      <c r="AVG754" s="705"/>
      <c r="AVH754" s="705"/>
      <c r="AVI754" s="705"/>
      <c r="AVJ754" s="705"/>
      <c r="AVK754" s="705"/>
      <c r="AVL754" s="705"/>
      <c r="AVM754" s="820"/>
      <c r="AVN754" s="820"/>
      <c r="AVO754" s="820"/>
      <c r="AVP754" s="820"/>
      <c r="AVQ754" s="820"/>
      <c r="AVR754" s="820"/>
      <c r="AVS754" s="820"/>
      <c r="AVT754" s="820"/>
      <c r="AVU754" s="820"/>
      <c r="AVV754" s="820"/>
      <c r="AVW754" s="820"/>
      <c r="AVX754" s="820"/>
      <c r="AVY754" s="820"/>
      <c r="AVZ754" s="820"/>
      <c r="AWA754" s="820"/>
      <c r="AWB754" s="820"/>
      <c r="AWC754" s="820"/>
      <c r="AWD754" s="820"/>
      <c r="AWE754" s="820"/>
      <c r="AWF754" s="820"/>
      <c r="AWG754" s="820"/>
      <c r="AWH754" s="820"/>
      <c r="AWI754" s="820"/>
      <c r="AWJ754" s="820"/>
      <c r="AWK754" s="820"/>
      <c r="AWL754" s="820"/>
      <c r="AWM754" s="820"/>
      <c r="AWN754" s="820"/>
      <c r="AWO754" s="820"/>
      <c r="AWP754" s="820"/>
      <c r="AWQ754" s="820"/>
      <c r="AWR754" s="820"/>
      <c r="AWS754" s="820"/>
      <c r="AWT754" s="820"/>
      <c r="AWU754" s="705"/>
      <c r="AWV754" s="705"/>
      <c r="AWW754" s="705"/>
      <c r="AWX754" s="705"/>
      <c r="AWY754" s="705"/>
      <c r="AWZ754" s="705"/>
      <c r="AXA754" s="821"/>
      <c r="AXB754" s="821"/>
      <c r="AXC754" s="821"/>
      <c r="AXD754" s="821"/>
      <c r="AXE754" s="821"/>
      <c r="AXF754" s="821"/>
      <c r="AXG754" s="821"/>
      <c r="AXH754" s="821"/>
      <c r="AXI754" s="821"/>
      <c r="AXJ754" s="821"/>
      <c r="AXK754" s="821"/>
      <c r="AXL754" s="821"/>
      <c r="AXM754" s="821"/>
      <c r="AXN754" s="821"/>
      <c r="AXO754" s="821"/>
      <c r="AXP754" s="821"/>
      <c r="AXQ754" s="821"/>
      <c r="AXR754" s="821"/>
      <c r="AXS754" s="821"/>
      <c r="AXT754" s="821"/>
      <c r="AXU754" s="821"/>
      <c r="AXV754" s="821"/>
      <c r="AXW754" s="821"/>
      <c r="AXX754" s="821"/>
      <c r="AXY754" s="821"/>
      <c r="AXZ754" s="821"/>
      <c r="AYA754" s="821"/>
      <c r="AYB754" s="821"/>
      <c r="AYC754" s="821"/>
      <c r="AYD754" s="821"/>
      <c r="AYE754" s="821"/>
      <c r="AYF754" s="821"/>
      <c r="AYG754" s="821"/>
      <c r="AYH754" s="705"/>
      <c r="AYI754" s="705"/>
      <c r="AYJ754" s="705"/>
      <c r="AYK754" s="820"/>
      <c r="AYL754" s="820"/>
      <c r="AYM754" s="820"/>
      <c r="AYN754" s="820"/>
      <c r="AYO754" s="820"/>
      <c r="AYP754" s="820"/>
      <c r="AYQ754" s="820"/>
      <c r="AYR754" s="820"/>
      <c r="AYS754" s="820"/>
      <c r="AYT754" s="820"/>
      <c r="AYU754" s="820"/>
      <c r="AYV754" s="820"/>
      <c r="AYW754" s="820"/>
      <c r="AYX754" s="820"/>
      <c r="AYY754" s="820"/>
      <c r="AYZ754" s="820"/>
      <c r="AZA754" s="820"/>
      <c r="AZB754" s="820"/>
      <c r="AZC754" s="820"/>
      <c r="AZD754" s="820"/>
      <c r="AZE754" s="820"/>
      <c r="AZF754" s="820"/>
      <c r="AZG754" s="820"/>
      <c r="AZH754" s="820"/>
      <c r="AZI754" s="820"/>
      <c r="AZJ754" s="820"/>
      <c r="AZK754" s="820"/>
      <c r="AZL754" s="820"/>
      <c r="AZM754" s="820"/>
      <c r="AZN754" s="820"/>
      <c r="AZO754" s="820"/>
      <c r="AZP754" s="820"/>
      <c r="AZQ754" s="820"/>
      <c r="AZR754" s="705"/>
      <c r="AZS754" s="705"/>
      <c r="AZT754" s="705"/>
    </row>
    <row r="755" spans="1213:1372" s="778" customFormat="1" ht="12" customHeight="1">
      <c r="ATQ755" s="705"/>
      <c r="ATR755" s="705"/>
      <c r="ATS755" s="705"/>
      <c r="ATT755" s="705"/>
      <c r="ATU755" s="705"/>
      <c r="ATV755" s="705"/>
      <c r="ATW755" s="705"/>
      <c r="ATX755" s="705"/>
      <c r="ATY755" s="705"/>
      <c r="ATZ755" s="705"/>
      <c r="AUA755" s="705"/>
      <c r="AUB755" s="705"/>
      <c r="AUC755" s="705"/>
      <c r="AUD755" s="705"/>
      <c r="AUE755" s="705"/>
      <c r="AUF755" s="705"/>
      <c r="AUG755" s="705"/>
      <c r="AUH755" s="705"/>
      <c r="AUI755" s="705"/>
      <c r="AUJ755" s="705"/>
      <c r="AUK755" s="705"/>
      <c r="AUL755" s="705"/>
      <c r="AUM755" s="705"/>
      <c r="AUN755" s="705"/>
      <c r="AUO755" s="705"/>
      <c r="AUP755" s="812"/>
      <c r="AUQ755" s="705"/>
      <c r="AUR755" s="812"/>
      <c r="AUS755" s="705"/>
      <c r="AUT755" s="812"/>
      <c r="AUU755" s="705"/>
      <c r="AUV755" s="705"/>
      <c r="AUW755" s="705"/>
      <c r="AUX755" s="705"/>
      <c r="AUY755" s="705"/>
      <c r="AUZ755" s="705"/>
      <c r="AVA755" s="705"/>
      <c r="AVB755" s="705"/>
      <c r="AVC755" s="705"/>
      <c r="AVD755" s="705"/>
      <c r="AVE755" s="705"/>
      <c r="AVF755" s="705"/>
      <c r="AVG755" s="705"/>
      <c r="AVH755" s="705"/>
      <c r="AVI755" s="705"/>
      <c r="AVJ755" s="705"/>
      <c r="AVK755" s="705"/>
      <c r="AVL755" s="820"/>
      <c r="AVM755" s="820"/>
      <c r="AVN755" s="820"/>
      <c r="AVO755" s="820"/>
      <c r="AVP755" s="820"/>
      <c r="AVQ755" s="820"/>
      <c r="AVR755" s="820"/>
      <c r="AVS755" s="820"/>
      <c r="AVT755" s="820"/>
      <c r="AVU755" s="820"/>
      <c r="AVV755" s="820"/>
      <c r="AVW755" s="820"/>
      <c r="AVX755" s="820"/>
      <c r="AVY755" s="820"/>
      <c r="AVZ755" s="820"/>
      <c r="AWA755" s="820"/>
      <c r="AWB755" s="820"/>
      <c r="AWC755" s="820"/>
      <c r="AWD755" s="820"/>
      <c r="AWE755" s="820"/>
      <c r="AWF755" s="820"/>
      <c r="AWG755" s="822"/>
      <c r="AWH755" s="822"/>
      <c r="AWI755" s="822"/>
      <c r="AWJ755" s="822"/>
      <c r="AWK755" s="822"/>
      <c r="AWL755" s="822"/>
      <c r="AWM755" s="822"/>
      <c r="AWN755" s="822"/>
      <c r="AWO755" s="822"/>
      <c r="AWP755" s="822"/>
      <c r="AWQ755" s="822"/>
      <c r="AWR755" s="822"/>
      <c r="AWS755" s="822"/>
      <c r="AWT755" s="822"/>
      <c r="AWU755" s="705"/>
      <c r="AWV755" s="705"/>
      <c r="AWW755" s="705"/>
      <c r="AWX755" s="705"/>
      <c r="AWY755" s="705"/>
      <c r="AWZ755" s="705"/>
      <c r="AXA755" s="822"/>
      <c r="AXB755" s="822"/>
      <c r="AXC755" s="822"/>
      <c r="AXD755" s="822"/>
      <c r="AXE755" s="822"/>
      <c r="AXF755" s="822"/>
      <c r="AXG755" s="822"/>
      <c r="AXH755" s="822"/>
      <c r="AXI755" s="822"/>
      <c r="AXJ755" s="822"/>
      <c r="AXK755" s="822"/>
      <c r="AXL755" s="822"/>
      <c r="AXM755" s="822"/>
      <c r="AXN755" s="822"/>
      <c r="AXO755" s="822"/>
      <c r="AXP755" s="822"/>
      <c r="AXQ755" s="822"/>
      <c r="AXR755" s="822"/>
      <c r="AXS755" s="822"/>
      <c r="AXT755" s="822"/>
      <c r="AXU755" s="822"/>
      <c r="AXV755" s="822"/>
      <c r="AXW755" s="822"/>
      <c r="AXX755" s="822"/>
      <c r="AXY755" s="822"/>
      <c r="AXZ755" s="822"/>
      <c r="AYA755" s="822"/>
      <c r="AYB755" s="822"/>
      <c r="AYC755" s="822"/>
      <c r="AYD755" s="822"/>
      <c r="AYE755" s="822"/>
      <c r="AYF755" s="822"/>
      <c r="AYG755" s="822"/>
      <c r="AYH755" s="705"/>
      <c r="AYI755" s="705"/>
      <c r="AYJ755" s="820"/>
      <c r="AYK755" s="820"/>
      <c r="AYL755" s="820"/>
      <c r="AYM755" s="820"/>
      <c r="AYN755" s="820"/>
      <c r="AYO755" s="820"/>
      <c r="AYP755" s="820"/>
      <c r="AYQ755" s="820"/>
      <c r="AYR755" s="820"/>
      <c r="AYS755" s="820"/>
      <c r="AYT755" s="820"/>
      <c r="AYU755" s="820"/>
      <c r="AYV755" s="820"/>
      <c r="AYW755" s="820"/>
      <c r="AYX755" s="820"/>
      <c r="AYY755" s="820"/>
      <c r="AYZ755" s="820"/>
      <c r="AZA755" s="820"/>
      <c r="AZB755" s="820"/>
      <c r="AZC755" s="820"/>
      <c r="AZD755" s="820"/>
      <c r="AZE755" s="822"/>
      <c r="AZF755" s="822"/>
      <c r="AZG755" s="822"/>
      <c r="AZH755" s="822"/>
      <c r="AZI755" s="822"/>
      <c r="AZJ755" s="822"/>
      <c r="AZK755" s="822"/>
      <c r="AZL755" s="822"/>
      <c r="AZM755" s="822"/>
      <c r="AZN755" s="822"/>
      <c r="AZO755" s="822"/>
      <c r="AZP755" s="822"/>
      <c r="AZQ755" s="822"/>
      <c r="AZR755" s="705"/>
      <c r="AZS755" s="705"/>
      <c r="AZT755" s="705"/>
    </row>
    <row r="756" spans="1213:1372" s="778" customFormat="1" ht="12" customHeight="1">
      <c r="ATQ756" s="705"/>
      <c r="ATR756" s="705"/>
      <c r="ATS756" s="705"/>
      <c r="ATT756" s="705"/>
      <c r="ATU756" s="705"/>
      <c r="ATV756" s="705"/>
      <c r="ATW756" s="705"/>
      <c r="ATX756" s="705"/>
      <c r="ATY756" s="705"/>
      <c r="ATZ756" s="705"/>
      <c r="AUA756" s="705"/>
      <c r="AUB756" s="705"/>
      <c r="AUC756" s="705"/>
      <c r="AUD756" s="705"/>
      <c r="AUE756" s="705"/>
      <c r="AUF756" s="705"/>
      <c r="AUG756" s="705"/>
      <c r="AUH756" s="705"/>
      <c r="AUI756" s="705"/>
      <c r="AUJ756" s="705"/>
      <c r="AUK756" s="705"/>
      <c r="AUL756" s="705"/>
      <c r="AUM756" s="705"/>
      <c r="AUN756" s="705"/>
      <c r="AUO756" s="705"/>
      <c r="AUP756" s="812"/>
      <c r="AUQ756" s="705"/>
      <c r="AUR756" s="812"/>
      <c r="AUS756" s="705"/>
      <c r="AUT756" s="812"/>
      <c r="AUU756" s="705"/>
      <c r="AUV756" s="705"/>
      <c r="AUW756" s="705"/>
      <c r="AUX756" s="705"/>
      <c r="AUY756" s="705"/>
      <c r="AUZ756" s="705"/>
      <c r="AVA756" s="705"/>
      <c r="AVB756" s="705"/>
      <c r="AVC756" s="705"/>
      <c r="AVD756" s="705"/>
      <c r="AVE756" s="705"/>
      <c r="AVF756" s="705"/>
      <c r="AVG756" s="705"/>
      <c r="AVH756" s="705"/>
      <c r="AVI756" s="705"/>
      <c r="AVJ756" s="705"/>
      <c r="AVK756" s="705"/>
      <c r="AVL756" s="705"/>
      <c r="AVM756" s="820"/>
      <c r="AVN756" s="820"/>
      <c r="AVO756" s="820"/>
      <c r="AVP756" s="820"/>
      <c r="AVQ756" s="820"/>
      <c r="AVR756" s="820"/>
      <c r="AVS756" s="820"/>
      <c r="AVT756" s="820"/>
      <c r="AVU756" s="820"/>
      <c r="AVV756" s="820"/>
      <c r="AVW756" s="820"/>
      <c r="AVX756" s="820"/>
      <c r="AVY756" s="820"/>
      <c r="AVZ756" s="820"/>
      <c r="AWA756" s="820"/>
      <c r="AWB756" s="820"/>
      <c r="AWC756" s="820"/>
      <c r="AWD756" s="820"/>
      <c r="AWE756" s="820"/>
      <c r="AWF756" s="820"/>
      <c r="AWG756" s="820"/>
      <c r="AWH756" s="820"/>
      <c r="AWI756" s="820"/>
      <c r="AWJ756" s="820"/>
      <c r="AWK756" s="820"/>
      <c r="AWL756" s="820"/>
      <c r="AWM756" s="820"/>
      <c r="AWN756" s="820"/>
      <c r="AWO756" s="820"/>
      <c r="AWP756" s="820"/>
      <c r="AWQ756" s="820"/>
      <c r="AWR756" s="820"/>
      <c r="AWS756" s="820"/>
      <c r="AWT756" s="820"/>
      <c r="AWU756" s="705"/>
      <c r="AWV756" s="705"/>
      <c r="AWW756" s="705"/>
      <c r="AWX756" s="705"/>
      <c r="AWY756" s="705"/>
      <c r="AWZ756" s="705"/>
      <c r="AXA756" s="821"/>
      <c r="AXB756" s="821"/>
      <c r="AXC756" s="821"/>
      <c r="AXD756" s="821"/>
      <c r="AXE756" s="821"/>
      <c r="AXF756" s="821"/>
      <c r="AXG756" s="821"/>
      <c r="AXH756" s="821"/>
      <c r="AXI756" s="821"/>
      <c r="AXJ756" s="821"/>
      <c r="AXK756" s="821"/>
      <c r="AXL756" s="821"/>
      <c r="AXM756" s="821"/>
      <c r="AXN756" s="821"/>
      <c r="AXO756" s="821"/>
      <c r="AXP756" s="821"/>
      <c r="AXQ756" s="821"/>
      <c r="AXR756" s="821"/>
      <c r="AXS756" s="821"/>
      <c r="AXT756" s="821"/>
      <c r="AXU756" s="821"/>
      <c r="AXV756" s="821"/>
      <c r="AXW756" s="821"/>
      <c r="AXX756" s="821"/>
      <c r="AXY756" s="821"/>
      <c r="AXZ756" s="821"/>
      <c r="AYA756" s="821"/>
      <c r="AYB756" s="821"/>
      <c r="AYC756" s="821"/>
      <c r="AYD756" s="821"/>
      <c r="AYE756" s="821"/>
      <c r="AYF756" s="821"/>
      <c r="AYG756" s="821"/>
      <c r="AYH756" s="705"/>
      <c r="AYI756" s="705"/>
      <c r="AYJ756" s="705"/>
      <c r="AYK756" s="820"/>
      <c r="AYL756" s="820"/>
      <c r="AYM756" s="820"/>
      <c r="AYN756" s="820"/>
      <c r="AYO756" s="820"/>
      <c r="AYP756" s="820"/>
      <c r="AYQ756" s="820"/>
      <c r="AYR756" s="820"/>
      <c r="AYS756" s="820"/>
      <c r="AYT756" s="820"/>
      <c r="AYU756" s="820"/>
      <c r="AYV756" s="820"/>
      <c r="AYW756" s="820"/>
      <c r="AYX756" s="820"/>
      <c r="AYY756" s="820"/>
      <c r="AYZ756" s="820"/>
      <c r="AZA756" s="820"/>
      <c r="AZB756" s="820"/>
      <c r="AZC756" s="820"/>
      <c r="AZD756" s="820"/>
      <c r="AZE756" s="820"/>
      <c r="AZF756" s="820"/>
      <c r="AZG756" s="820"/>
      <c r="AZH756" s="820"/>
      <c r="AZI756" s="820"/>
      <c r="AZJ756" s="820"/>
      <c r="AZK756" s="820"/>
      <c r="AZL756" s="820"/>
      <c r="AZM756" s="820"/>
      <c r="AZN756" s="820"/>
      <c r="AZO756" s="820"/>
      <c r="AZP756" s="820"/>
      <c r="AZQ756" s="820"/>
      <c r="AZR756" s="705"/>
      <c r="AZS756" s="705"/>
      <c r="AZT756" s="705"/>
    </row>
    <row r="757" spans="1213:1372" s="778" customFormat="1" ht="12" customHeight="1">
      <c r="ATQ757" s="705"/>
      <c r="ATR757" s="705"/>
      <c r="ATS757" s="705"/>
      <c r="ATT757" s="705"/>
      <c r="ATU757" s="705"/>
      <c r="ATV757" s="705"/>
      <c r="ATW757" s="705"/>
      <c r="ATX757" s="705"/>
      <c r="ATY757" s="705"/>
      <c r="ATZ757" s="705"/>
      <c r="AUA757" s="705"/>
      <c r="AUB757" s="705"/>
      <c r="AUC757" s="705"/>
      <c r="AUD757" s="705"/>
      <c r="AUE757" s="705"/>
      <c r="AUF757" s="705"/>
      <c r="AUG757" s="705"/>
      <c r="AUH757" s="705"/>
      <c r="AUI757" s="705"/>
      <c r="AUJ757" s="705"/>
      <c r="AUK757" s="705"/>
      <c r="AUL757" s="705"/>
      <c r="AUM757" s="705"/>
      <c r="AUN757" s="705"/>
      <c r="AUO757" s="705"/>
      <c r="AUP757" s="812"/>
      <c r="AUQ757" s="705"/>
      <c r="AUR757" s="812"/>
      <c r="AUS757" s="705"/>
      <c r="AUT757" s="812"/>
      <c r="AUU757" s="705"/>
      <c r="AUV757" s="705"/>
      <c r="AUW757" s="705"/>
      <c r="AUX757" s="705"/>
      <c r="AUY757" s="705"/>
      <c r="AUZ757" s="705"/>
      <c r="AVA757" s="705"/>
      <c r="AVB757" s="705"/>
      <c r="AVC757" s="705"/>
      <c r="AVD757" s="705"/>
      <c r="AVE757" s="705"/>
      <c r="AVF757" s="705"/>
      <c r="AVG757" s="705"/>
      <c r="AVH757" s="705"/>
      <c r="AVI757" s="705"/>
      <c r="AVJ757" s="705"/>
      <c r="AVK757" s="705"/>
      <c r="AVL757" s="705"/>
      <c r="AVM757" s="820"/>
      <c r="AVN757" s="820"/>
      <c r="AVO757" s="820"/>
      <c r="AVP757" s="820"/>
      <c r="AVQ757" s="820"/>
      <c r="AVR757" s="820"/>
      <c r="AVS757" s="820"/>
      <c r="AVT757" s="820"/>
      <c r="AVU757" s="820"/>
      <c r="AVV757" s="820"/>
      <c r="AVW757" s="820"/>
      <c r="AVX757" s="820"/>
      <c r="AVY757" s="820"/>
      <c r="AVZ757" s="820"/>
      <c r="AWA757" s="820"/>
      <c r="AWB757" s="820"/>
      <c r="AWC757" s="820"/>
      <c r="AWD757" s="820"/>
      <c r="AWE757" s="820"/>
      <c r="AWF757" s="820"/>
      <c r="AWG757" s="820"/>
      <c r="AWH757" s="820"/>
      <c r="AWI757" s="820"/>
      <c r="AWJ757" s="820"/>
      <c r="AWK757" s="820"/>
      <c r="AWL757" s="820"/>
      <c r="AWM757" s="820"/>
      <c r="AWN757" s="820"/>
      <c r="AWO757" s="820"/>
      <c r="AWP757" s="820"/>
      <c r="AWQ757" s="820"/>
      <c r="AWR757" s="820"/>
      <c r="AWS757" s="820"/>
      <c r="AWT757" s="820"/>
      <c r="AWU757" s="705"/>
      <c r="AWV757" s="705"/>
      <c r="AWW757" s="705"/>
      <c r="AWX757" s="705"/>
      <c r="AWY757" s="705"/>
      <c r="AWZ757" s="705"/>
      <c r="AXA757" s="780"/>
      <c r="AXB757" s="820"/>
      <c r="AXC757" s="820"/>
      <c r="AXD757" s="820"/>
      <c r="AXE757" s="820"/>
      <c r="AXF757" s="820"/>
      <c r="AXG757" s="820"/>
      <c r="AXH757" s="820"/>
      <c r="AXI757" s="820"/>
      <c r="AXJ757" s="820"/>
      <c r="AXK757" s="820"/>
      <c r="AXL757" s="820"/>
      <c r="AXM757" s="820"/>
      <c r="AXN757" s="820"/>
      <c r="AXO757" s="820"/>
      <c r="AXP757" s="820"/>
      <c r="AXQ757" s="820"/>
      <c r="AXR757" s="820"/>
      <c r="AXS757" s="820"/>
      <c r="AXT757" s="820"/>
      <c r="AXU757" s="820"/>
      <c r="AXV757" s="820"/>
      <c r="AXW757" s="820"/>
      <c r="AXX757" s="820"/>
      <c r="AXY757" s="820"/>
      <c r="AXZ757" s="820"/>
      <c r="AYA757" s="820"/>
      <c r="AYB757" s="820"/>
      <c r="AYC757" s="820"/>
      <c r="AYD757" s="820"/>
      <c r="AYE757" s="820"/>
      <c r="AYF757" s="820"/>
      <c r="AYG757" s="820"/>
      <c r="AYH757" s="705"/>
      <c r="AYI757" s="705"/>
      <c r="AYJ757" s="705"/>
      <c r="AYK757" s="820"/>
      <c r="AYL757" s="820"/>
      <c r="AYM757" s="820"/>
      <c r="AYN757" s="820"/>
      <c r="AYO757" s="820"/>
      <c r="AYP757" s="820"/>
      <c r="AYQ757" s="820"/>
      <c r="AYR757" s="820"/>
      <c r="AYS757" s="820"/>
      <c r="AYT757" s="820"/>
      <c r="AYU757" s="820"/>
      <c r="AYV757" s="820"/>
      <c r="AYW757" s="820"/>
      <c r="AYX757" s="820"/>
      <c r="AYY757" s="820"/>
      <c r="AYZ757" s="820"/>
      <c r="AZA757" s="820"/>
      <c r="AZB757" s="820"/>
      <c r="AZC757" s="820"/>
      <c r="AZD757" s="820"/>
      <c r="AZE757" s="820"/>
      <c r="AZF757" s="820"/>
      <c r="AZG757" s="820"/>
      <c r="AZH757" s="820"/>
      <c r="AZI757" s="820"/>
      <c r="AZJ757" s="820"/>
      <c r="AZK757" s="820"/>
      <c r="AZL757" s="820"/>
      <c r="AZM757" s="820"/>
      <c r="AZN757" s="820"/>
      <c r="AZO757" s="820"/>
      <c r="AZP757" s="820"/>
      <c r="AZQ757" s="820"/>
      <c r="AZR757" s="705"/>
      <c r="AZS757" s="705"/>
      <c r="AZT757" s="705"/>
    </row>
    <row r="758" spans="1213:1372" s="778" customFormat="1" ht="12" customHeight="1">
      <c r="ATQ758" s="705"/>
      <c r="ATR758" s="705"/>
      <c r="ATS758" s="705"/>
      <c r="ATT758" s="705"/>
      <c r="ATU758" s="705"/>
      <c r="ATV758" s="705"/>
      <c r="ATW758" s="705"/>
      <c r="ATX758" s="705"/>
      <c r="ATY758" s="705"/>
      <c r="ATZ758" s="705"/>
      <c r="AUA758" s="705"/>
      <c r="AUB758" s="705"/>
      <c r="AUC758" s="705"/>
      <c r="AUD758" s="705"/>
      <c r="AUE758" s="705"/>
      <c r="AUF758" s="705"/>
      <c r="AUG758" s="705"/>
      <c r="AUH758" s="705"/>
      <c r="AUI758" s="705"/>
      <c r="AUJ758" s="705"/>
      <c r="AUK758" s="705"/>
      <c r="AUL758" s="705"/>
      <c r="AUM758" s="705"/>
      <c r="AUN758" s="705"/>
      <c r="AUO758" s="705"/>
      <c r="AUP758" s="812"/>
      <c r="AUQ758" s="705"/>
      <c r="AUR758" s="812"/>
      <c r="AUS758" s="705"/>
      <c r="AUT758" s="812"/>
      <c r="AUU758" s="705"/>
      <c r="AUV758" s="705"/>
      <c r="AUW758" s="705"/>
      <c r="AUX758" s="705"/>
      <c r="AUY758" s="705"/>
      <c r="AUZ758" s="705"/>
      <c r="AVA758" s="705"/>
      <c r="AVB758" s="705"/>
      <c r="AVC758" s="705"/>
      <c r="AVD758" s="705"/>
      <c r="AVE758" s="705"/>
      <c r="AVF758" s="705"/>
      <c r="AVG758" s="705"/>
      <c r="AVH758" s="705"/>
      <c r="AVI758" s="705"/>
      <c r="AVJ758" s="705"/>
      <c r="AVK758" s="705"/>
      <c r="AVL758" s="705"/>
      <c r="AVM758" s="822"/>
      <c r="AVN758" s="822"/>
      <c r="AVO758" s="822"/>
      <c r="AVP758" s="822"/>
      <c r="AVQ758" s="822"/>
      <c r="AVR758" s="822"/>
      <c r="AVS758" s="822"/>
      <c r="AVT758" s="822"/>
      <c r="AVU758" s="822"/>
      <c r="AVV758" s="822"/>
      <c r="AVW758" s="822"/>
      <c r="AVX758" s="822"/>
      <c r="AVY758" s="822"/>
      <c r="AVZ758" s="822"/>
      <c r="AWA758" s="822"/>
      <c r="AWB758" s="822"/>
      <c r="AWC758" s="822"/>
      <c r="AWD758" s="822"/>
      <c r="AWE758" s="822"/>
      <c r="AWF758" s="822"/>
      <c r="AWG758" s="822"/>
      <c r="AWH758" s="822"/>
      <c r="AWI758" s="822"/>
      <c r="AWJ758" s="822"/>
      <c r="AWK758" s="822"/>
      <c r="AWL758" s="822"/>
      <c r="AWM758" s="822"/>
      <c r="AWN758" s="822"/>
      <c r="AWO758" s="822"/>
      <c r="AWP758" s="822"/>
      <c r="AWQ758" s="822"/>
      <c r="AWR758" s="822"/>
      <c r="AWS758" s="822"/>
      <c r="AWT758" s="822"/>
      <c r="AWU758" s="705"/>
      <c r="AWV758" s="705"/>
      <c r="AWW758" s="705"/>
      <c r="AWX758" s="705"/>
      <c r="AWY758" s="705"/>
      <c r="AWZ758" s="705"/>
      <c r="AXA758" s="780"/>
      <c r="AXB758" s="820"/>
      <c r="AXC758" s="820"/>
      <c r="AXD758" s="820"/>
      <c r="AXE758" s="820"/>
      <c r="AXF758" s="820"/>
      <c r="AXG758" s="780"/>
      <c r="AXH758" s="780"/>
      <c r="AXI758" s="780"/>
      <c r="AXJ758" s="780"/>
      <c r="AXK758" s="780"/>
      <c r="AXL758" s="780"/>
      <c r="AXM758" s="780"/>
      <c r="AXN758" s="780"/>
      <c r="AXO758" s="780"/>
      <c r="AXP758" s="780"/>
      <c r="AXQ758" s="780"/>
      <c r="AXR758" s="780"/>
      <c r="AXS758" s="780"/>
      <c r="AXT758" s="780"/>
      <c r="AXU758" s="780"/>
      <c r="AXV758" s="780"/>
      <c r="AXW758" s="780"/>
      <c r="AXX758" s="780"/>
      <c r="AXY758" s="780"/>
      <c r="AXZ758" s="780"/>
      <c r="AYA758" s="780"/>
      <c r="AYB758" s="780"/>
      <c r="AYC758" s="780"/>
      <c r="AYD758" s="780"/>
      <c r="AYE758" s="780"/>
      <c r="AYF758" s="780"/>
      <c r="AYG758" s="780"/>
      <c r="AYH758" s="705"/>
      <c r="AYI758" s="705"/>
      <c r="AYJ758" s="705"/>
      <c r="AYK758" s="822"/>
      <c r="AYL758" s="822"/>
      <c r="AYM758" s="822"/>
      <c r="AYN758" s="822"/>
      <c r="AYO758" s="822"/>
      <c r="AYP758" s="822"/>
      <c r="AYQ758" s="822"/>
      <c r="AYR758" s="822"/>
      <c r="AYS758" s="822"/>
      <c r="AYT758" s="822"/>
      <c r="AYU758" s="822"/>
      <c r="AYV758" s="822"/>
      <c r="AYW758" s="822"/>
      <c r="AYX758" s="822"/>
      <c r="AYY758" s="822"/>
      <c r="AYZ758" s="822"/>
      <c r="AZA758" s="822"/>
      <c r="AZB758" s="822"/>
      <c r="AZC758" s="822"/>
      <c r="AZD758" s="822"/>
      <c r="AZE758" s="822"/>
      <c r="AZF758" s="822"/>
      <c r="AZG758" s="822"/>
      <c r="AZH758" s="822"/>
      <c r="AZI758" s="822"/>
      <c r="AZJ758" s="822"/>
      <c r="AZK758" s="822"/>
      <c r="AZL758" s="822"/>
      <c r="AZM758" s="822"/>
      <c r="AZN758" s="822"/>
      <c r="AZO758" s="822"/>
      <c r="AZP758" s="822"/>
      <c r="AZQ758" s="822"/>
      <c r="AZR758" s="705"/>
      <c r="AZS758" s="705"/>
      <c r="AZT758" s="705"/>
    </row>
    <row r="759" spans="1213:1372" s="778" customFormat="1" ht="12" customHeight="1">
      <c r="ATQ759" s="705"/>
      <c r="ATR759" s="705"/>
      <c r="ATS759" s="705"/>
      <c r="ATT759" s="705"/>
      <c r="ATU759" s="705"/>
      <c r="ATV759" s="705"/>
      <c r="ATW759" s="705"/>
      <c r="ATX759" s="705"/>
      <c r="ATY759" s="705"/>
      <c r="ATZ759" s="705"/>
      <c r="AUA759" s="705"/>
      <c r="AUB759" s="705"/>
      <c r="AUC759" s="705"/>
      <c r="AUD759" s="705"/>
      <c r="AUE759" s="705"/>
      <c r="AUF759" s="705"/>
      <c r="AUG759" s="705"/>
      <c r="AUH759" s="705"/>
      <c r="AUI759" s="705"/>
      <c r="AUJ759" s="705"/>
      <c r="AUK759" s="705"/>
      <c r="AUL759" s="705"/>
      <c r="AUM759" s="705"/>
      <c r="AUN759" s="705"/>
      <c r="AUO759" s="705"/>
      <c r="AUP759" s="812"/>
      <c r="AUQ759" s="705"/>
      <c r="AUR759" s="812"/>
      <c r="AUS759" s="705"/>
      <c r="AUT759" s="812"/>
      <c r="AUU759" s="705"/>
      <c r="AUV759" s="705"/>
      <c r="AUW759" s="705"/>
      <c r="AUX759" s="705"/>
      <c r="AUY759" s="705"/>
      <c r="AUZ759" s="705"/>
      <c r="AVA759" s="705"/>
      <c r="AVB759" s="705"/>
      <c r="AVC759" s="705"/>
      <c r="AVD759" s="705"/>
      <c r="AVE759" s="705"/>
      <c r="AVF759" s="705"/>
      <c r="AVG759" s="705"/>
      <c r="AVH759" s="705"/>
      <c r="AVI759" s="705"/>
      <c r="AVJ759" s="705"/>
      <c r="AVK759" s="705"/>
      <c r="AVL759" s="705"/>
      <c r="AVM759" s="822"/>
      <c r="AVN759" s="822"/>
      <c r="AVO759" s="822"/>
      <c r="AVP759" s="822"/>
      <c r="AVQ759" s="822"/>
      <c r="AVR759" s="822"/>
      <c r="AVS759" s="822"/>
      <c r="AVT759" s="822"/>
      <c r="AVU759" s="822"/>
      <c r="AVV759" s="822"/>
      <c r="AVW759" s="822"/>
      <c r="AVX759" s="822"/>
      <c r="AVY759" s="822"/>
      <c r="AVZ759" s="822"/>
      <c r="AWA759" s="822"/>
      <c r="AWB759" s="822"/>
      <c r="AWC759" s="822"/>
      <c r="AWD759" s="822"/>
      <c r="AWE759" s="822"/>
      <c r="AWF759" s="822"/>
      <c r="AWG759" s="822"/>
      <c r="AWH759" s="822"/>
      <c r="AWI759" s="822"/>
      <c r="AWJ759" s="822"/>
      <c r="AWK759" s="822"/>
      <c r="AWL759" s="822"/>
      <c r="AWM759" s="822"/>
      <c r="AWN759" s="822"/>
      <c r="AWO759" s="822"/>
      <c r="AWP759" s="822"/>
      <c r="AWQ759" s="822"/>
      <c r="AWR759" s="822"/>
      <c r="AWS759" s="822"/>
      <c r="AWT759" s="822"/>
      <c r="AWU759" s="705"/>
      <c r="AWV759" s="705"/>
      <c r="AWW759" s="705"/>
      <c r="AWX759" s="705"/>
      <c r="AWY759" s="705"/>
      <c r="AWZ759" s="705"/>
      <c r="AXA759" s="780"/>
      <c r="AXB759" s="822"/>
      <c r="AXC759" s="822"/>
      <c r="AXD759" s="822"/>
      <c r="AXE759" s="822"/>
      <c r="AXF759" s="822"/>
      <c r="AXG759" s="822"/>
      <c r="AXH759" s="822"/>
      <c r="AXI759" s="822"/>
      <c r="AXJ759" s="822"/>
      <c r="AXK759" s="822"/>
      <c r="AXL759" s="822"/>
      <c r="AXM759" s="822"/>
      <c r="AXN759" s="822"/>
      <c r="AXO759" s="822"/>
      <c r="AXP759" s="822"/>
      <c r="AXQ759" s="822"/>
      <c r="AXR759" s="822"/>
      <c r="AXS759" s="822"/>
      <c r="AXT759" s="822"/>
      <c r="AXU759" s="822"/>
      <c r="AXV759" s="822"/>
      <c r="AXW759" s="822"/>
      <c r="AXX759" s="822"/>
      <c r="AXY759" s="822"/>
      <c r="AXZ759" s="822"/>
      <c r="AYA759" s="822"/>
      <c r="AYB759" s="822"/>
      <c r="AYC759" s="822"/>
      <c r="AYD759" s="822"/>
      <c r="AYE759" s="822"/>
      <c r="AYF759" s="822"/>
      <c r="AYG759" s="822"/>
      <c r="AYH759" s="705"/>
      <c r="AYI759" s="705"/>
      <c r="AYJ759" s="705"/>
      <c r="AYK759" s="822"/>
      <c r="AYL759" s="822"/>
      <c r="AYM759" s="822"/>
      <c r="AYN759" s="822"/>
      <c r="AYO759" s="822"/>
      <c r="AYP759" s="822"/>
      <c r="AYQ759" s="822"/>
      <c r="AYR759" s="822"/>
      <c r="AYS759" s="822"/>
      <c r="AYT759" s="822"/>
      <c r="AYU759" s="822"/>
      <c r="AYV759" s="822"/>
      <c r="AYW759" s="822"/>
      <c r="AYX759" s="822"/>
      <c r="AYY759" s="822"/>
      <c r="AYZ759" s="822"/>
      <c r="AZA759" s="822"/>
      <c r="AZB759" s="822"/>
      <c r="AZC759" s="822"/>
      <c r="AZD759" s="822"/>
      <c r="AZE759" s="822"/>
      <c r="AZF759" s="822"/>
      <c r="AZG759" s="822"/>
      <c r="AZH759" s="822"/>
      <c r="AZI759" s="822"/>
      <c r="AZJ759" s="822"/>
      <c r="AZK759" s="822"/>
      <c r="AZL759" s="822"/>
      <c r="AZM759" s="822"/>
      <c r="AZN759" s="822"/>
      <c r="AZO759" s="822"/>
      <c r="AZP759" s="822"/>
      <c r="AZQ759" s="822"/>
      <c r="AZR759" s="705"/>
      <c r="AZS759" s="705"/>
      <c r="AZT759" s="705"/>
    </row>
    <row r="760" spans="1213:1372" s="778" customFormat="1" ht="12" customHeight="1">
      <c r="ATQ760" s="705"/>
      <c r="ATR760" s="705"/>
      <c r="ATS760" s="705"/>
      <c r="ATT760" s="705"/>
      <c r="ATU760" s="705"/>
      <c r="ATV760" s="705"/>
      <c r="ATW760" s="705"/>
      <c r="ATX760" s="705"/>
      <c r="ATY760" s="705"/>
      <c r="ATZ760" s="705"/>
      <c r="AUA760" s="705"/>
      <c r="AUB760" s="705"/>
      <c r="AUC760" s="705"/>
      <c r="AUD760" s="705"/>
      <c r="AUE760" s="705"/>
      <c r="AUF760" s="705"/>
      <c r="AUG760" s="705"/>
      <c r="AUH760" s="705"/>
      <c r="AUI760" s="705"/>
      <c r="AUJ760" s="705"/>
      <c r="AUK760" s="705"/>
      <c r="AUL760" s="705"/>
      <c r="AUM760" s="705"/>
      <c r="AUN760" s="705"/>
      <c r="AUO760" s="705"/>
      <c r="AUP760" s="812"/>
      <c r="AUQ760" s="705"/>
      <c r="AUR760" s="812"/>
      <c r="AUS760" s="705"/>
      <c r="AUT760" s="812"/>
      <c r="AUU760" s="705"/>
      <c r="AUV760" s="705"/>
      <c r="AUW760" s="705"/>
      <c r="AUX760" s="705"/>
      <c r="AUY760" s="705"/>
      <c r="AUZ760" s="705"/>
      <c r="AVA760" s="705"/>
      <c r="AVB760" s="705"/>
      <c r="AVC760" s="705"/>
      <c r="AVD760" s="705"/>
      <c r="AVE760" s="705"/>
      <c r="AVF760" s="705"/>
      <c r="AVG760" s="705"/>
      <c r="AVH760" s="705"/>
      <c r="AVI760" s="705"/>
      <c r="AVJ760" s="705"/>
      <c r="AVK760" s="705"/>
      <c r="AVL760" s="822"/>
      <c r="AVM760" s="822"/>
      <c r="AVN760" s="822"/>
      <c r="AVO760" s="822"/>
      <c r="AVP760" s="822"/>
      <c r="AVQ760" s="822"/>
      <c r="AVR760" s="822"/>
      <c r="AVS760" s="822"/>
      <c r="AVT760" s="822"/>
      <c r="AVU760" s="822"/>
      <c r="AVV760" s="822"/>
      <c r="AVW760" s="822"/>
      <c r="AVX760" s="822"/>
      <c r="AVY760" s="822"/>
      <c r="AVZ760" s="822"/>
      <c r="AWA760" s="822"/>
      <c r="AWB760" s="822"/>
      <c r="AWC760" s="822"/>
      <c r="AWD760" s="822"/>
      <c r="AWE760" s="822"/>
      <c r="AWF760" s="822"/>
      <c r="AWG760" s="822"/>
      <c r="AWH760" s="822"/>
      <c r="AWI760" s="822"/>
      <c r="AWJ760" s="822"/>
      <c r="AWK760" s="822"/>
      <c r="AWL760" s="822"/>
      <c r="AWM760" s="822"/>
      <c r="AWN760" s="822"/>
      <c r="AWO760" s="822"/>
      <c r="AWP760" s="822"/>
      <c r="AWQ760" s="822"/>
      <c r="AWR760" s="822"/>
      <c r="AWS760" s="822"/>
      <c r="AWT760" s="822"/>
      <c r="AWU760" s="705"/>
      <c r="AWV760" s="705"/>
      <c r="AWW760" s="705"/>
      <c r="AWX760" s="705"/>
      <c r="AWY760" s="705"/>
      <c r="AWZ760" s="705"/>
      <c r="AXA760" s="780"/>
      <c r="AXB760" s="820"/>
      <c r="AXC760" s="820"/>
      <c r="AXD760" s="820"/>
      <c r="AXE760" s="820"/>
      <c r="AXF760" s="820"/>
      <c r="AXG760" s="820"/>
      <c r="AXH760" s="820"/>
      <c r="AXI760" s="820"/>
      <c r="AXJ760" s="820"/>
      <c r="AXK760" s="820"/>
      <c r="AXL760" s="820"/>
      <c r="AXM760" s="820"/>
      <c r="AXN760" s="820"/>
      <c r="AXO760" s="820"/>
      <c r="AXP760" s="820"/>
      <c r="AXQ760" s="820"/>
      <c r="AXR760" s="820"/>
      <c r="AXS760" s="820"/>
      <c r="AXT760" s="820"/>
      <c r="AXU760" s="820"/>
      <c r="AXV760" s="820"/>
      <c r="AXW760" s="820"/>
      <c r="AXX760" s="820"/>
      <c r="AXY760" s="820"/>
      <c r="AXZ760" s="820"/>
      <c r="AYA760" s="820"/>
      <c r="AYB760" s="820"/>
      <c r="AYC760" s="820"/>
      <c r="AYD760" s="820"/>
      <c r="AYE760" s="820"/>
      <c r="AYF760" s="820"/>
      <c r="AYG760" s="820"/>
      <c r="AYH760" s="705"/>
      <c r="AYI760" s="705"/>
      <c r="AYJ760" s="822"/>
      <c r="AYK760" s="822"/>
      <c r="AYL760" s="822"/>
      <c r="AYM760" s="822"/>
      <c r="AYN760" s="822"/>
      <c r="AYO760" s="822"/>
      <c r="AYP760" s="822"/>
      <c r="AYQ760" s="822"/>
      <c r="AYR760" s="822"/>
      <c r="AYS760" s="822"/>
      <c r="AYT760" s="822"/>
      <c r="AYU760" s="822"/>
      <c r="AYV760" s="822"/>
      <c r="AYW760" s="822"/>
      <c r="AYX760" s="822"/>
      <c r="AYY760" s="822"/>
      <c r="AYZ760" s="822"/>
      <c r="AZA760" s="822"/>
      <c r="AZB760" s="822"/>
      <c r="AZC760" s="822"/>
      <c r="AZD760" s="822"/>
      <c r="AZE760" s="822"/>
      <c r="AZF760" s="822"/>
      <c r="AZG760" s="822"/>
      <c r="AZH760" s="822"/>
      <c r="AZI760" s="822"/>
      <c r="AZJ760" s="822"/>
      <c r="AZK760" s="822"/>
      <c r="AZL760" s="822"/>
      <c r="AZM760" s="822"/>
      <c r="AZN760" s="822"/>
      <c r="AZO760" s="822"/>
      <c r="AZP760" s="822"/>
      <c r="AZQ760" s="822"/>
      <c r="AZR760" s="705"/>
      <c r="AZS760" s="705"/>
      <c r="AZT760" s="705"/>
    </row>
    <row r="761" spans="1213:1372" s="778" customFormat="1" ht="12" customHeight="1">
      <c r="ATQ761" s="705"/>
      <c r="ATR761" s="705"/>
      <c r="ATS761" s="705"/>
      <c r="ATT761" s="705"/>
      <c r="ATU761" s="705"/>
      <c r="ATV761" s="705"/>
      <c r="ATW761" s="705"/>
      <c r="ATX761" s="705"/>
      <c r="ATY761" s="705"/>
      <c r="ATZ761" s="705"/>
      <c r="AUA761" s="705"/>
      <c r="AUB761" s="705"/>
      <c r="AUC761" s="705"/>
      <c r="AUD761" s="705"/>
      <c r="AUE761" s="705"/>
      <c r="AUF761" s="705"/>
      <c r="AUG761" s="705"/>
      <c r="AUH761" s="705"/>
      <c r="AUI761" s="705"/>
      <c r="AUJ761" s="705"/>
      <c r="AUK761" s="705"/>
      <c r="AUL761" s="705"/>
      <c r="AUM761" s="705"/>
      <c r="AUN761" s="705"/>
      <c r="AUO761" s="705"/>
      <c r="AUP761" s="812"/>
      <c r="AUQ761" s="705"/>
      <c r="AUR761" s="812"/>
      <c r="AUS761" s="705"/>
      <c r="AUT761" s="812"/>
      <c r="AUU761" s="705"/>
      <c r="AUV761" s="705"/>
      <c r="AUW761" s="705"/>
      <c r="AUX761" s="705"/>
      <c r="AUY761" s="705"/>
      <c r="AUZ761" s="705"/>
      <c r="AVA761" s="705"/>
      <c r="AVB761" s="705"/>
      <c r="AVC761" s="705"/>
      <c r="AVD761" s="705"/>
      <c r="AVE761" s="705"/>
      <c r="AVF761" s="705"/>
      <c r="AVG761" s="705"/>
      <c r="AVH761" s="705"/>
      <c r="AVI761" s="705"/>
      <c r="AVJ761" s="705"/>
      <c r="AVK761" s="705"/>
      <c r="AVL761" s="705"/>
      <c r="AVM761" s="822"/>
      <c r="AVN761" s="822"/>
      <c r="AVO761" s="822"/>
      <c r="AVP761" s="822"/>
      <c r="AVQ761" s="822"/>
      <c r="AVR761" s="822"/>
      <c r="AVS761" s="822"/>
      <c r="AVT761" s="822"/>
      <c r="AVU761" s="822"/>
      <c r="AVV761" s="822"/>
      <c r="AVW761" s="822"/>
      <c r="AVX761" s="822"/>
      <c r="AVY761" s="822"/>
      <c r="AVZ761" s="822"/>
      <c r="AWA761" s="822"/>
      <c r="AWB761" s="822"/>
      <c r="AWC761" s="822"/>
      <c r="AWD761" s="822"/>
      <c r="AWE761" s="822"/>
      <c r="AWF761" s="822"/>
      <c r="AWG761" s="822"/>
      <c r="AWH761" s="822"/>
      <c r="AWI761" s="822"/>
      <c r="AWJ761" s="822"/>
      <c r="AWK761" s="822"/>
      <c r="AWL761" s="822"/>
      <c r="AWM761" s="822"/>
      <c r="AWN761" s="822"/>
      <c r="AWO761" s="822"/>
      <c r="AWP761" s="822"/>
      <c r="AWQ761" s="822"/>
      <c r="AWR761" s="822"/>
      <c r="AWS761" s="822"/>
      <c r="AWT761" s="822"/>
      <c r="AWU761" s="705"/>
      <c r="AWV761" s="705"/>
      <c r="AWW761" s="705"/>
      <c r="AWX761" s="705"/>
      <c r="AWY761" s="705"/>
      <c r="AWZ761" s="705"/>
      <c r="AXA761" s="780"/>
      <c r="AXB761" s="780"/>
      <c r="AXC761" s="822"/>
      <c r="AXD761" s="822"/>
      <c r="AXE761" s="822"/>
      <c r="AXF761" s="822"/>
      <c r="AXG761" s="822"/>
      <c r="AXH761" s="822"/>
      <c r="AXI761" s="822"/>
      <c r="AXJ761" s="822"/>
      <c r="AXK761" s="822"/>
      <c r="AXL761" s="822"/>
      <c r="AXM761" s="822"/>
      <c r="AXN761" s="822"/>
      <c r="AXO761" s="822"/>
      <c r="AXP761" s="822"/>
      <c r="AXQ761" s="822"/>
      <c r="AXR761" s="822"/>
      <c r="AXS761" s="822"/>
      <c r="AXT761" s="822"/>
      <c r="AXU761" s="822"/>
      <c r="AXV761" s="822"/>
      <c r="AXW761" s="822"/>
      <c r="AXX761" s="822"/>
      <c r="AXY761" s="822"/>
      <c r="AXZ761" s="822"/>
      <c r="AYA761" s="822"/>
      <c r="AYB761" s="822"/>
      <c r="AYC761" s="822"/>
      <c r="AYD761" s="822"/>
      <c r="AYE761" s="822"/>
      <c r="AYF761" s="822"/>
      <c r="AYG761" s="822"/>
      <c r="AYH761" s="705"/>
      <c r="AYI761" s="705"/>
      <c r="AYJ761" s="705"/>
      <c r="AYK761" s="822"/>
      <c r="AYL761" s="822"/>
      <c r="AYM761" s="822"/>
      <c r="AYN761" s="822"/>
      <c r="AYO761" s="822"/>
      <c r="AYP761" s="822"/>
      <c r="AYQ761" s="822"/>
      <c r="AYR761" s="822"/>
      <c r="AYS761" s="822"/>
      <c r="AYT761" s="822"/>
      <c r="AYU761" s="822"/>
      <c r="AYV761" s="822"/>
      <c r="AYW761" s="822"/>
      <c r="AYX761" s="822"/>
      <c r="AYY761" s="822"/>
      <c r="AYZ761" s="822"/>
      <c r="AZA761" s="822"/>
      <c r="AZB761" s="822"/>
      <c r="AZC761" s="822"/>
      <c r="AZD761" s="822"/>
      <c r="AZE761" s="822"/>
      <c r="AZF761" s="822"/>
      <c r="AZG761" s="822"/>
      <c r="AZH761" s="822"/>
      <c r="AZI761" s="822"/>
      <c r="AZJ761" s="822"/>
      <c r="AZK761" s="822"/>
      <c r="AZL761" s="822"/>
      <c r="AZM761" s="822"/>
      <c r="AZN761" s="822"/>
      <c r="AZO761" s="822"/>
      <c r="AZP761" s="822"/>
      <c r="AZQ761" s="822"/>
      <c r="AZR761" s="705"/>
      <c r="AZS761" s="705"/>
      <c r="AZT761" s="705"/>
    </row>
    <row r="762" spans="1213:1372" s="778" customFormat="1" ht="12" customHeight="1">
      <c r="ATQ762" s="705"/>
      <c r="ATR762" s="705"/>
      <c r="ATS762" s="705"/>
      <c r="ATT762" s="705"/>
      <c r="ATU762" s="705"/>
      <c r="ATV762" s="705"/>
      <c r="ATW762" s="705"/>
      <c r="ATX762" s="705"/>
      <c r="ATY762" s="705"/>
      <c r="ATZ762" s="705"/>
      <c r="AUA762" s="705"/>
      <c r="AUB762" s="705"/>
      <c r="AUC762" s="705"/>
      <c r="AUD762" s="705"/>
      <c r="AUE762" s="705"/>
      <c r="AUF762" s="705"/>
      <c r="AUG762" s="705"/>
      <c r="AUH762" s="705"/>
      <c r="AUI762" s="705"/>
      <c r="AUJ762" s="705"/>
      <c r="AUK762" s="705"/>
      <c r="AUL762" s="705"/>
      <c r="AUM762" s="705"/>
      <c r="AUN762" s="705"/>
      <c r="AUO762" s="705"/>
      <c r="AUP762" s="812"/>
      <c r="AUQ762" s="705"/>
      <c r="AUR762" s="812"/>
      <c r="AUS762" s="705"/>
      <c r="AUT762" s="812"/>
      <c r="AUU762" s="705"/>
      <c r="AUV762" s="705"/>
      <c r="AUW762" s="705"/>
      <c r="AUX762" s="705"/>
      <c r="AUY762" s="705"/>
      <c r="AUZ762" s="705"/>
      <c r="AVA762" s="705"/>
      <c r="AVB762" s="705"/>
      <c r="AVC762" s="705"/>
      <c r="AVD762" s="705"/>
      <c r="AVE762" s="705"/>
      <c r="AVF762" s="705"/>
      <c r="AVG762" s="705"/>
      <c r="AVH762" s="705"/>
      <c r="AVI762" s="705"/>
      <c r="AVJ762" s="705"/>
      <c r="AVK762" s="705"/>
      <c r="AVL762" s="705"/>
      <c r="AVM762" s="705"/>
      <c r="AVN762" s="705"/>
      <c r="AVO762" s="705"/>
      <c r="AVP762" s="705"/>
      <c r="AVQ762" s="705"/>
      <c r="AVR762" s="705"/>
      <c r="AVS762" s="705"/>
      <c r="AVT762" s="705"/>
      <c r="AVU762" s="705"/>
      <c r="AVV762" s="705"/>
      <c r="AVW762" s="705"/>
      <c r="AVX762" s="705"/>
      <c r="AVY762" s="705"/>
      <c r="AVZ762" s="705"/>
      <c r="AWA762" s="705"/>
      <c r="AWB762" s="705"/>
      <c r="AWC762" s="705"/>
      <c r="AWD762" s="705"/>
      <c r="AWE762" s="705"/>
      <c r="AWF762" s="705"/>
      <c r="AWG762" s="705"/>
      <c r="AWH762" s="705"/>
      <c r="AWI762" s="705"/>
      <c r="AWJ762" s="705"/>
      <c r="AWK762" s="705"/>
      <c r="AWL762" s="705"/>
      <c r="AWM762" s="705"/>
      <c r="AWN762" s="705"/>
      <c r="AWO762" s="705"/>
      <c r="AWP762" s="705"/>
      <c r="AWQ762" s="705"/>
      <c r="AWR762" s="705"/>
      <c r="AWS762" s="705"/>
      <c r="AWT762" s="705"/>
      <c r="AWU762" s="705"/>
      <c r="AWV762" s="705"/>
      <c r="AWW762" s="705"/>
      <c r="AWX762" s="705"/>
      <c r="AWY762" s="705"/>
      <c r="AWZ762" s="705"/>
      <c r="AXA762" s="705"/>
      <c r="AXB762" s="705"/>
      <c r="AXC762" s="705"/>
      <c r="AXD762" s="705"/>
      <c r="AXE762" s="705"/>
      <c r="AXF762" s="705"/>
      <c r="AXG762" s="705"/>
      <c r="AXH762" s="705"/>
      <c r="AXI762" s="705"/>
      <c r="AXJ762" s="705"/>
      <c r="AXK762" s="705"/>
      <c r="AXL762" s="705"/>
      <c r="AXM762" s="705"/>
      <c r="AXN762" s="705"/>
      <c r="AXO762" s="705"/>
      <c r="AXP762" s="705"/>
      <c r="AXQ762" s="705"/>
      <c r="AXR762" s="705"/>
      <c r="AXS762" s="705"/>
      <c r="AXT762" s="705"/>
      <c r="AXU762" s="705"/>
      <c r="AXV762" s="705"/>
      <c r="AXW762" s="705"/>
      <c r="AXX762" s="705"/>
      <c r="AXY762" s="705"/>
      <c r="AXZ762" s="705"/>
      <c r="AYA762" s="705"/>
      <c r="AYB762" s="705"/>
      <c r="AYC762" s="705"/>
      <c r="AYD762" s="705"/>
      <c r="AYE762" s="705"/>
      <c r="AYF762" s="705"/>
      <c r="AYG762" s="705"/>
      <c r="AYH762" s="705"/>
      <c r="AYI762" s="705"/>
      <c r="AYJ762" s="705"/>
      <c r="AYK762" s="705"/>
      <c r="AYL762" s="705"/>
      <c r="AYM762" s="705"/>
      <c r="AYN762" s="705"/>
      <c r="AYO762" s="705"/>
      <c r="AYP762" s="705"/>
      <c r="AYQ762" s="705"/>
      <c r="AYR762" s="705"/>
      <c r="AYS762" s="705"/>
      <c r="AYT762" s="705"/>
      <c r="AYU762" s="705"/>
      <c r="AYV762" s="705"/>
      <c r="AYW762" s="705"/>
      <c r="AYX762" s="705"/>
      <c r="AYY762" s="705"/>
      <c r="AYZ762" s="705"/>
      <c r="AZA762" s="705"/>
      <c r="AZB762" s="705"/>
      <c r="AZC762" s="705"/>
      <c r="AZD762" s="705"/>
      <c r="AZE762" s="705"/>
      <c r="AZF762" s="705"/>
      <c r="AZG762" s="705"/>
      <c r="AZH762" s="705"/>
      <c r="AZI762" s="705"/>
      <c r="AZJ762" s="705"/>
      <c r="AZK762" s="705"/>
      <c r="AZL762" s="705"/>
      <c r="AZM762" s="705"/>
      <c r="AZN762" s="705"/>
      <c r="AZO762" s="705"/>
      <c r="AZP762" s="705"/>
      <c r="AZQ762" s="705"/>
      <c r="AZR762" s="705"/>
      <c r="AZS762" s="705"/>
      <c r="AZT762" s="705"/>
    </row>
    <row r="763" spans="1213:1372" s="778" customFormat="1" ht="12" customHeight="1">
      <c r="ATQ763" s="705"/>
      <c r="ATR763" s="705"/>
      <c r="ATS763" s="705"/>
      <c r="ATT763" s="705"/>
      <c r="ATU763" s="705"/>
      <c r="ATV763" s="705"/>
      <c r="ATW763" s="705"/>
      <c r="ATX763" s="705"/>
      <c r="ATY763" s="705"/>
      <c r="ATZ763" s="705"/>
      <c r="AUA763" s="705"/>
      <c r="AUB763" s="705"/>
      <c r="AUC763" s="705"/>
      <c r="AUD763" s="705"/>
      <c r="AUE763" s="705"/>
      <c r="AUF763" s="705"/>
      <c r="AUG763" s="705"/>
      <c r="AUH763" s="705"/>
      <c r="AUI763" s="705"/>
      <c r="AUJ763" s="705"/>
      <c r="AUK763" s="705"/>
      <c r="AUL763" s="705"/>
      <c r="AUM763" s="705"/>
      <c r="AUN763" s="705"/>
      <c r="AUO763" s="705"/>
      <c r="AUP763" s="812"/>
      <c r="AUQ763" s="705"/>
      <c r="AUR763" s="812"/>
      <c r="AUS763" s="705"/>
      <c r="AUT763" s="812"/>
      <c r="AUU763" s="705"/>
      <c r="AUV763" s="705"/>
      <c r="AUW763" s="705"/>
      <c r="AUX763" s="705"/>
      <c r="AUY763" s="705"/>
      <c r="AUZ763" s="705"/>
      <c r="AVA763" s="705"/>
      <c r="AVB763" s="705"/>
      <c r="AVC763" s="705"/>
      <c r="AVD763" s="705"/>
      <c r="AVE763" s="705"/>
      <c r="AVF763" s="705"/>
      <c r="AVG763" s="705"/>
      <c r="AVH763" s="705"/>
      <c r="AVI763" s="705"/>
      <c r="AVJ763" s="705"/>
      <c r="AVK763" s="705"/>
      <c r="AVL763" s="705"/>
      <c r="AVM763" s="705"/>
      <c r="AVN763" s="705"/>
      <c r="AVO763" s="705"/>
      <c r="AVP763" s="705"/>
      <c r="AVQ763" s="705"/>
      <c r="AVR763" s="705"/>
      <c r="AVS763" s="705"/>
      <c r="AVT763" s="705"/>
      <c r="AVU763" s="705"/>
      <c r="AVV763" s="705"/>
      <c r="AVW763" s="705"/>
      <c r="AVX763" s="705"/>
      <c r="AVY763" s="705"/>
      <c r="AVZ763" s="705"/>
      <c r="AWA763" s="705"/>
      <c r="AWB763" s="705"/>
      <c r="AWC763" s="705"/>
      <c r="AWD763" s="705"/>
      <c r="AWE763" s="705"/>
      <c r="AWF763" s="705"/>
      <c r="AWG763" s="705"/>
      <c r="AWH763" s="705"/>
      <c r="AWI763" s="705"/>
      <c r="AWJ763" s="705"/>
      <c r="AWK763" s="705"/>
      <c r="AWL763" s="705"/>
      <c r="AWM763" s="705"/>
      <c r="AWN763" s="705"/>
      <c r="AWO763" s="705"/>
      <c r="AWP763" s="705"/>
      <c r="AWQ763" s="705"/>
      <c r="AWR763" s="705"/>
      <c r="AWS763" s="705"/>
      <c r="AWT763" s="705"/>
      <c r="AWU763" s="705"/>
      <c r="AWV763" s="705"/>
      <c r="AWW763" s="705"/>
      <c r="AWX763" s="705"/>
      <c r="AWY763" s="705"/>
      <c r="AWZ763" s="705"/>
      <c r="AXA763" s="705"/>
      <c r="AXB763" s="705"/>
      <c r="AXC763" s="705"/>
      <c r="AXD763" s="705"/>
      <c r="AXE763" s="705"/>
      <c r="AXF763" s="705"/>
      <c r="AXG763" s="705"/>
      <c r="AXH763" s="705"/>
      <c r="AXI763" s="705"/>
      <c r="AXJ763" s="705"/>
      <c r="AXK763" s="705"/>
      <c r="AXL763" s="705"/>
      <c r="AXM763" s="705"/>
      <c r="AXN763" s="705"/>
      <c r="AXO763" s="705"/>
      <c r="AXP763" s="705"/>
      <c r="AXQ763" s="705"/>
      <c r="AXR763" s="705"/>
      <c r="AXS763" s="705"/>
      <c r="AXT763" s="705"/>
      <c r="AXU763" s="705"/>
      <c r="AXV763" s="705"/>
      <c r="AXW763" s="705"/>
      <c r="AXX763" s="705"/>
      <c r="AXY763" s="705"/>
      <c r="AXZ763" s="705"/>
      <c r="AYA763" s="705"/>
      <c r="AYB763" s="705"/>
      <c r="AYC763" s="705"/>
      <c r="AYD763" s="705"/>
      <c r="AYE763" s="705"/>
      <c r="AYF763" s="705"/>
      <c r="AYG763" s="705"/>
      <c r="AYH763" s="705"/>
      <c r="AYI763" s="705"/>
      <c r="AYJ763" s="705"/>
      <c r="AYK763" s="705"/>
      <c r="AYL763" s="705"/>
      <c r="AYM763" s="705"/>
      <c r="AYN763" s="705"/>
      <c r="AYO763" s="705"/>
      <c r="AYP763" s="705"/>
      <c r="AYQ763" s="705"/>
      <c r="AYR763" s="705"/>
      <c r="AYS763" s="705"/>
      <c r="AYT763" s="705"/>
      <c r="AYU763" s="705"/>
      <c r="AYV763" s="705"/>
      <c r="AYW763" s="705"/>
      <c r="AYX763" s="705"/>
      <c r="AYY763" s="705"/>
      <c r="AYZ763" s="705"/>
      <c r="AZA763" s="705"/>
      <c r="AZB763" s="705"/>
      <c r="AZC763" s="705"/>
      <c r="AZD763" s="705"/>
      <c r="AZE763" s="705"/>
      <c r="AZF763" s="705"/>
      <c r="AZG763" s="705"/>
      <c r="AZH763" s="705"/>
      <c r="AZI763" s="705"/>
      <c r="AZJ763" s="705"/>
      <c r="AZK763" s="705"/>
      <c r="AZL763" s="705"/>
      <c r="AZM763" s="705"/>
      <c r="AZN763" s="705"/>
      <c r="AZO763" s="705"/>
      <c r="AZP763" s="705"/>
      <c r="AZQ763" s="705"/>
      <c r="AZR763" s="705"/>
      <c r="AZS763" s="705"/>
      <c r="AZT763" s="705"/>
    </row>
    <row r="764" spans="1213:1372" ht="12" customHeight="1">
      <c r="AVJ764" s="705"/>
      <c r="AVK764" s="705"/>
      <c r="AVL764" s="705"/>
      <c r="AVM764" s="705"/>
      <c r="AVN764" s="705"/>
      <c r="AVO764" s="705"/>
      <c r="AVP764" s="705"/>
      <c r="AVQ764" s="705"/>
      <c r="AVR764" s="705"/>
      <c r="AVS764" s="705"/>
      <c r="AVT764" s="705"/>
      <c r="AVU764" s="705"/>
      <c r="AVV764" s="705"/>
      <c r="AVW764" s="705"/>
      <c r="AVX764" s="705"/>
      <c r="AVY764" s="705"/>
      <c r="AVZ764" s="705"/>
      <c r="AWA764" s="705"/>
      <c r="AWB764" s="705"/>
      <c r="AWC764" s="705"/>
      <c r="AWD764" s="705"/>
      <c r="AWE764" s="705"/>
      <c r="AWF764" s="705"/>
      <c r="AWG764" s="705"/>
      <c r="AWH764" s="705"/>
      <c r="AWI764" s="705"/>
      <c r="AWJ764" s="705"/>
      <c r="AWK764" s="705"/>
      <c r="AWL764" s="705"/>
      <c r="AWM764" s="705"/>
      <c r="AWN764" s="705"/>
      <c r="AWO764" s="705"/>
      <c r="AWP764" s="705"/>
      <c r="AWQ764" s="705"/>
      <c r="AWR764" s="705"/>
      <c r="AWS764" s="705"/>
      <c r="AWT764" s="705"/>
    </row>
  </sheetData>
  <sheetProtection sheet="1" selectLockedCells="1"/>
  <mergeCells count="431">
    <mergeCell ref="C24:D24"/>
    <mergeCell ref="F24:I24"/>
    <mergeCell ref="AB24:AE24"/>
    <mergeCell ref="F26:I26"/>
    <mergeCell ref="AB26:AE26"/>
    <mergeCell ref="C32:D32"/>
    <mergeCell ref="C16:D16"/>
    <mergeCell ref="C18:D18"/>
    <mergeCell ref="F18:G18"/>
    <mergeCell ref="H18:X18"/>
    <mergeCell ref="AB18:AC18"/>
    <mergeCell ref="L20:T20"/>
    <mergeCell ref="F27:I27"/>
    <mergeCell ref="AB27:AE27"/>
    <mergeCell ref="F28:I28"/>
    <mergeCell ref="AB28:AE28"/>
    <mergeCell ref="F29:I29"/>
    <mergeCell ref="AB29:AE29"/>
    <mergeCell ref="F30:I30"/>
    <mergeCell ref="AB30:AE30"/>
    <mergeCell ref="AH20:AP20"/>
    <mergeCell ref="L22:T22"/>
    <mergeCell ref="AH22:AP22"/>
    <mergeCell ref="B1:K1"/>
    <mergeCell ref="C8:D8"/>
    <mergeCell ref="H8:J8"/>
    <mergeCell ref="AD8:AF8"/>
    <mergeCell ref="C10:D10"/>
    <mergeCell ref="C11:D11"/>
    <mergeCell ref="C12:D12"/>
    <mergeCell ref="C14:D14"/>
    <mergeCell ref="C15:D15"/>
    <mergeCell ref="AUJ649:AUN649"/>
    <mergeCell ref="AH32:AP32"/>
    <mergeCell ref="AUU649:AUY649"/>
    <mergeCell ref="AUZ649:AVD649"/>
    <mergeCell ref="AUC650:AUD650"/>
    <mergeCell ref="AUJ650:AUN650"/>
    <mergeCell ref="AUU650:AUY650"/>
    <mergeCell ref="AUC652:AUD652"/>
    <mergeCell ref="AUJ652:AUN652"/>
    <mergeCell ref="AUU652:AUY652"/>
    <mergeCell ref="AUC658:AUI658"/>
    <mergeCell ref="AUC654:AUD654"/>
    <mergeCell ref="AUJ654:AUN654"/>
    <mergeCell ref="AUU654:AUY654"/>
    <mergeCell ref="AUC659:AUI659"/>
    <mergeCell ref="AUC661:AUE661"/>
    <mergeCell ref="AUC662:AUI662"/>
    <mergeCell ref="AUE665:AUG665"/>
    <mergeCell ref="AUC666:AUI666"/>
    <mergeCell ref="AUC669:AUI669"/>
    <mergeCell ref="AUC672:AUI672"/>
    <mergeCell ref="AUF674:AUG674"/>
    <mergeCell ref="AVK694:AVP694"/>
    <mergeCell ref="AWW694:AXB694"/>
    <mergeCell ref="AYI694:AYN694"/>
    <mergeCell ref="AVK699:AVP699"/>
    <mergeCell ref="AWW699:AXB699"/>
    <mergeCell ref="AYI699:AYN699"/>
    <mergeCell ref="AVK700:AVX700"/>
    <mergeCell ref="AVY700:AWR700"/>
    <mergeCell ref="AWW700:AXJ700"/>
    <mergeCell ref="AXK700:AYD700"/>
    <mergeCell ref="AYI700:AYV700"/>
    <mergeCell ref="AVV698:AWK699"/>
    <mergeCell ref="AXH698:AXV699"/>
    <mergeCell ref="AYS698:AZJ699"/>
    <mergeCell ref="AYW700:AZP700"/>
    <mergeCell ref="AZL694:AZP694"/>
    <mergeCell ref="AVK701:AVX701"/>
    <mergeCell ref="AVY701:AWR701"/>
    <mergeCell ref="AWW701:AXJ701"/>
    <mergeCell ref="AXK701:AYD701"/>
    <mergeCell ref="AYI701:AYV701"/>
    <mergeCell ref="AYW701:AZP701"/>
    <mergeCell ref="AYQ710:AZA710"/>
    <mergeCell ref="AZB710:AZM710"/>
    <mergeCell ref="AVK702:AVT702"/>
    <mergeCell ref="AWW702:AXF702"/>
    <mergeCell ref="AYI702:AYR702"/>
    <mergeCell ref="AVK703:AVM703"/>
    <mergeCell ref="AVN703:AVR703"/>
    <mergeCell ref="AVS703:AVU703"/>
    <mergeCell ref="AVV703:AWB703"/>
    <mergeCell ref="AWW703:AWY703"/>
    <mergeCell ref="AWZ703:AXD703"/>
    <mergeCell ref="AXE703:AXG703"/>
    <mergeCell ref="AXH703:AXN703"/>
    <mergeCell ref="AYI703:AYK703"/>
    <mergeCell ref="AYL703:AYP703"/>
    <mergeCell ref="AYQ703:AYS703"/>
    <mergeCell ref="AWD710:AWO710"/>
    <mergeCell ref="AWP710:AWR710"/>
    <mergeCell ref="AWW710:AWY710"/>
    <mergeCell ref="AWZ710:AXD710"/>
    <mergeCell ref="AXE710:AXO710"/>
    <mergeCell ref="AXP710:AYA710"/>
    <mergeCell ref="AYB710:AYD710"/>
    <mergeCell ref="AYI710:AYK710"/>
    <mergeCell ref="AYL710:AYP710"/>
    <mergeCell ref="AVK713:AWR713"/>
    <mergeCell ref="AWW713:AYD713"/>
    <mergeCell ref="AYI713:AZP713"/>
    <mergeCell ref="AVK710:AVM710"/>
    <mergeCell ref="AVN710:AVR710"/>
    <mergeCell ref="AVS710:AWC710"/>
    <mergeCell ref="AVK714:AVO714"/>
    <mergeCell ref="AVQ714:AVT714"/>
    <mergeCell ref="AVV714:AVY714"/>
    <mergeCell ref="AVZ714:AWB714"/>
    <mergeCell ref="AWC714:AWG714"/>
    <mergeCell ref="AWI714:AWL714"/>
    <mergeCell ref="AWN714:AWR714"/>
    <mergeCell ref="AWW714:AXA714"/>
    <mergeCell ref="AXC714:AXF714"/>
    <mergeCell ref="AXH714:AXK714"/>
    <mergeCell ref="AXL714:AXN714"/>
    <mergeCell ref="AXO714:AXS714"/>
    <mergeCell ref="AXU714:AXX714"/>
    <mergeCell ref="AXZ714:AYD714"/>
    <mergeCell ref="AYI714:AYM714"/>
    <mergeCell ref="AYO714:AYR714"/>
    <mergeCell ref="AYT714:AYW714"/>
    <mergeCell ref="AYX714:AYZ714"/>
    <mergeCell ref="AZA714:AZE714"/>
    <mergeCell ref="AZG714:AZJ714"/>
    <mergeCell ref="AZL714:AZP714"/>
    <mergeCell ref="AVK715:AVT715"/>
    <mergeCell ref="AVU715:AVV715"/>
    <mergeCell ref="AVW715:AVX715"/>
    <mergeCell ref="AVY715:AVZ715"/>
    <mergeCell ref="AWA715:AWB715"/>
    <mergeCell ref="AWC715:AWD715"/>
    <mergeCell ref="AWE715:AWF715"/>
    <mergeCell ref="AWG715:AWH715"/>
    <mergeCell ref="AWI715:AWJ715"/>
    <mergeCell ref="AWK715:AWL715"/>
    <mergeCell ref="AWM715:AWN715"/>
    <mergeCell ref="AWO715:AWP715"/>
    <mergeCell ref="AWQ715:AWR715"/>
    <mergeCell ref="AWW715:AXF715"/>
    <mergeCell ref="AXG715:AXH715"/>
    <mergeCell ref="AXI715:AXJ715"/>
    <mergeCell ref="AXK715:AXL715"/>
    <mergeCell ref="AXM715:AXN715"/>
    <mergeCell ref="AXO715:AXP715"/>
    <mergeCell ref="AXQ715:AXR715"/>
    <mergeCell ref="AXS715:AXT715"/>
    <mergeCell ref="AXU715:AXV715"/>
    <mergeCell ref="AXW715:AXX715"/>
    <mergeCell ref="AXY715:AXZ715"/>
    <mergeCell ref="AYA715:AYB715"/>
    <mergeCell ref="AYC715:AYD715"/>
    <mergeCell ref="AYI715:AYR715"/>
    <mergeCell ref="AYS715:AYT715"/>
    <mergeCell ref="AYU715:AYV715"/>
    <mergeCell ref="AYW715:AYX715"/>
    <mergeCell ref="AYY715:AYZ715"/>
    <mergeCell ref="AZA715:AZB715"/>
    <mergeCell ref="AZC715:AZD715"/>
    <mergeCell ref="AZE715:AZF715"/>
    <mergeCell ref="AZG715:AZH715"/>
    <mergeCell ref="AZI715:AZJ715"/>
    <mergeCell ref="AZK715:AZL715"/>
    <mergeCell ref="AZM715:AZN715"/>
    <mergeCell ref="AZO715:AZP715"/>
    <mergeCell ref="AVK716:AVT716"/>
    <mergeCell ref="AVU716:AVV716"/>
    <mergeCell ref="AVW716:AVX716"/>
    <mergeCell ref="AVY716:AVZ716"/>
    <mergeCell ref="AWA716:AWB716"/>
    <mergeCell ref="AWC716:AWD716"/>
    <mergeCell ref="AWE716:AWF716"/>
    <mergeCell ref="AWG716:AWH716"/>
    <mergeCell ref="AWI716:AWJ716"/>
    <mergeCell ref="AWK716:AWL716"/>
    <mergeCell ref="AWM716:AWN716"/>
    <mergeCell ref="AWO716:AWP716"/>
    <mergeCell ref="AWQ716:AWR716"/>
    <mergeCell ref="AWW716:AXF716"/>
    <mergeCell ref="AXG716:AXH716"/>
    <mergeCell ref="AXI716:AXJ716"/>
    <mergeCell ref="AXK716:AXL716"/>
    <mergeCell ref="AXM716:AXN716"/>
    <mergeCell ref="AXO716:AXP716"/>
    <mergeCell ref="AXQ716:AXR716"/>
    <mergeCell ref="AXS716:AXT716"/>
    <mergeCell ref="AXU716:AXV716"/>
    <mergeCell ref="AXW716:AXX716"/>
    <mergeCell ref="AXY716:AXZ716"/>
    <mergeCell ref="AYA716:AYB716"/>
    <mergeCell ref="AYC716:AYD716"/>
    <mergeCell ref="AYI716:AYR716"/>
    <mergeCell ref="AYS716:AYT716"/>
    <mergeCell ref="AYU716:AYV716"/>
    <mergeCell ref="AYW716:AYX716"/>
    <mergeCell ref="AYY716:AYZ716"/>
    <mergeCell ref="AZA716:AZB716"/>
    <mergeCell ref="AZC716:AZD716"/>
    <mergeCell ref="AZE716:AZF716"/>
    <mergeCell ref="AZG716:AZH716"/>
    <mergeCell ref="AZI716:AZJ716"/>
    <mergeCell ref="AZK716:AZL716"/>
    <mergeCell ref="AZM716:AZN716"/>
    <mergeCell ref="AZO716:AZP716"/>
    <mergeCell ref="AVK717:AVT717"/>
    <mergeCell ref="AVU717:AVV717"/>
    <mergeCell ref="AVW717:AVX717"/>
    <mergeCell ref="AVY717:AVZ717"/>
    <mergeCell ref="AWA717:AWB717"/>
    <mergeCell ref="AWC717:AWD717"/>
    <mergeCell ref="AWE717:AWF717"/>
    <mergeCell ref="AWG717:AWH717"/>
    <mergeCell ref="AWI717:AWJ717"/>
    <mergeCell ref="AWK717:AWL717"/>
    <mergeCell ref="AWM717:AWN717"/>
    <mergeCell ref="AWO717:AWP717"/>
    <mergeCell ref="AWQ717:AWR717"/>
    <mergeCell ref="AWW717:AXF717"/>
    <mergeCell ref="AXG717:AXH717"/>
    <mergeCell ref="AXI717:AXJ717"/>
    <mergeCell ref="AXK717:AXL717"/>
    <mergeCell ref="AXM717:AXN717"/>
    <mergeCell ref="AXO717:AXP717"/>
    <mergeCell ref="AXQ717:AXR717"/>
    <mergeCell ref="AXS717:AXT717"/>
    <mergeCell ref="AXU717:AXV717"/>
    <mergeCell ref="AXW717:AXX717"/>
    <mergeCell ref="AXY717:AXZ717"/>
    <mergeCell ref="AYA717:AYB717"/>
    <mergeCell ref="AYC717:AYD717"/>
    <mergeCell ref="AYI717:AYR717"/>
    <mergeCell ref="AYS717:AYT717"/>
    <mergeCell ref="AYU717:AYV717"/>
    <mergeCell ref="AYW717:AYX717"/>
    <mergeCell ref="AYY717:AYZ717"/>
    <mergeCell ref="AZA717:AZB717"/>
    <mergeCell ref="AZC717:AZD717"/>
    <mergeCell ref="AZE717:AZF717"/>
    <mergeCell ref="AZG717:AZH717"/>
    <mergeCell ref="AZI717:AZJ717"/>
    <mergeCell ref="AZK717:AZL717"/>
    <mergeCell ref="AZM717:AZN717"/>
    <mergeCell ref="AZO717:AZP717"/>
    <mergeCell ref="AVK718:AVT718"/>
    <mergeCell ref="AVU718:AVV718"/>
    <mergeCell ref="AVW718:AVX718"/>
    <mergeCell ref="AVY718:AVZ718"/>
    <mergeCell ref="AWA718:AWB718"/>
    <mergeCell ref="AWC718:AWD718"/>
    <mergeCell ref="AWE718:AWF718"/>
    <mergeCell ref="AWG718:AWH718"/>
    <mergeCell ref="AWI718:AWJ718"/>
    <mergeCell ref="AWK718:AWL718"/>
    <mergeCell ref="AWM718:AWN718"/>
    <mergeCell ref="AWO718:AWP718"/>
    <mergeCell ref="AWQ718:AWR718"/>
    <mergeCell ref="AWW718:AXF718"/>
    <mergeCell ref="AXG718:AXH718"/>
    <mergeCell ref="AXI718:AXJ718"/>
    <mergeCell ref="AXK718:AXL718"/>
    <mergeCell ref="AXM718:AXN718"/>
    <mergeCell ref="AZG718:AZH718"/>
    <mergeCell ref="AZI718:AZJ718"/>
    <mergeCell ref="AXO718:AXP718"/>
    <mergeCell ref="AXQ718:AXR718"/>
    <mergeCell ref="AXS718:AXT718"/>
    <mergeCell ref="AXU718:AXV718"/>
    <mergeCell ref="AXW718:AXX718"/>
    <mergeCell ref="AXY718:AXZ718"/>
    <mergeCell ref="AYA718:AYB718"/>
    <mergeCell ref="AYC718:AYD718"/>
    <mergeCell ref="AYI718:AYR718"/>
    <mergeCell ref="AXQ719:AXR719"/>
    <mergeCell ref="AXS719:AXT719"/>
    <mergeCell ref="AYS718:AYT718"/>
    <mergeCell ref="AYU718:AYV718"/>
    <mergeCell ref="AYW718:AYX718"/>
    <mergeCell ref="AYY718:AYZ718"/>
    <mergeCell ref="AZA718:AZB718"/>
    <mergeCell ref="AZC718:AZD718"/>
    <mergeCell ref="AZE718:AZF718"/>
    <mergeCell ref="AYI719:AYR719"/>
    <mergeCell ref="AYS719:AYT719"/>
    <mergeCell ref="AYU719:AYV719"/>
    <mergeCell ref="AYW719:AYX719"/>
    <mergeCell ref="AYY719:AYZ719"/>
    <mergeCell ref="AZA719:AZB719"/>
    <mergeCell ref="AZC719:AZD719"/>
    <mergeCell ref="AZE719:AZF719"/>
    <mergeCell ref="AZK718:AZL718"/>
    <mergeCell ref="AZM718:AZN718"/>
    <mergeCell ref="AZO718:AZP718"/>
    <mergeCell ref="AVK719:AVT719"/>
    <mergeCell ref="AVU719:AVV719"/>
    <mergeCell ref="AVW719:AVX719"/>
    <mergeCell ref="AVY719:AVZ719"/>
    <mergeCell ref="AWA719:AWB719"/>
    <mergeCell ref="AWC719:AWD719"/>
    <mergeCell ref="AWE719:AWF719"/>
    <mergeCell ref="AWG719:AWH719"/>
    <mergeCell ref="AWI719:AWJ719"/>
    <mergeCell ref="AWK719:AWL719"/>
    <mergeCell ref="AWM719:AWN719"/>
    <mergeCell ref="AWO719:AWP719"/>
    <mergeCell ref="AWQ719:AWR719"/>
    <mergeCell ref="AWW719:AXF719"/>
    <mergeCell ref="AXG719:AXH719"/>
    <mergeCell ref="AXI719:AXJ719"/>
    <mergeCell ref="AXK719:AXL719"/>
    <mergeCell ref="AXM719:AXN719"/>
    <mergeCell ref="AXO719:AXP719"/>
    <mergeCell ref="AZI719:AZJ719"/>
    <mergeCell ref="AZK719:AZL719"/>
    <mergeCell ref="AZI720:AZJ720"/>
    <mergeCell ref="AZK720:AZL720"/>
    <mergeCell ref="AZM719:AZN719"/>
    <mergeCell ref="AZO719:AZP719"/>
    <mergeCell ref="AVK720:AVT720"/>
    <mergeCell ref="AVU720:AVV720"/>
    <mergeCell ref="AVW720:AVX720"/>
    <mergeCell ref="AVY720:AVZ720"/>
    <mergeCell ref="AWA720:AWB720"/>
    <mergeCell ref="AWC720:AWD720"/>
    <mergeCell ref="AWE720:AWF720"/>
    <mergeCell ref="AWG720:AWH720"/>
    <mergeCell ref="AWI720:AWJ720"/>
    <mergeCell ref="AWK720:AWL720"/>
    <mergeCell ref="AWM720:AWN720"/>
    <mergeCell ref="AWO720:AWP720"/>
    <mergeCell ref="AWQ720:AWR720"/>
    <mergeCell ref="AWW720:AXF720"/>
    <mergeCell ref="AXG720:AXH720"/>
    <mergeCell ref="AXI720:AXJ720"/>
    <mergeCell ref="AXK720:AXL720"/>
    <mergeCell ref="AXM720:AXN720"/>
    <mergeCell ref="AXO720:AXP720"/>
    <mergeCell ref="AXQ720:AXR720"/>
    <mergeCell ref="AZG719:AZH719"/>
    <mergeCell ref="AYO721:AYS721"/>
    <mergeCell ref="AYU721:AYW721"/>
    <mergeCell ref="AYY721:AZA721"/>
    <mergeCell ref="AYW720:AYX720"/>
    <mergeCell ref="AYY720:AYZ720"/>
    <mergeCell ref="AZA720:AZB720"/>
    <mergeCell ref="AZC720:AZD720"/>
    <mergeCell ref="AZE720:AZF720"/>
    <mergeCell ref="AZG720:AZH720"/>
    <mergeCell ref="AYU720:AYV720"/>
    <mergeCell ref="AVK721:AVP721"/>
    <mergeCell ref="AVQ721:AVU721"/>
    <mergeCell ref="AVW721:AVY721"/>
    <mergeCell ref="AWA721:AWC721"/>
    <mergeCell ref="AWW721:AXB721"/>
    <mergeCell ref="AXC721:AXG721"/>
    <mergeCell ref="AXI721:AXK721"/>
    <mergeCell ref="AXM721:AXO721"/>
    <mergeCell ref="AYI721:AYN721"/>
    <mergeCell ref="AVK726:AWB726"/>
    <mergeCell ref="C20:D22"/>
    <mergeCell ref="AB10:AP12"/>
    <mergeCell ref="AB14:AP16"/>
    <mergeCell ref="AWW711:AWY712"/>
    <mergeCell ref="AYI726:AZB727"/>
    <mergeCell ref="AYI708:AZJ709"/>
    <mergeCell ref="AWW722:AXB723"/>
    <mergeCell ref="AVK724:AWB725"/>
    <mergeCell ref="AVK708:AWL709"/>
    <mergeCell ref="AYI704:AZM707"/>
    <mergeCell ref="AVK704:AWO707"/>
    <mergeCell ref="AWW704:AYA707"/>
    <mergeCell ref="AYQ711:AZA712"/>
    <mergeCell ref="AXE711:AXO712"/>
    <mergeCell ref="AVS711:AWC712"/>
    <mergeCell ref="AWW708:AXX709"/>
    <mergeCell ref="AVK722:AWD722"/>
    <mergeCell ref="AXC722:AXP722"/>
    <mergeCell ref="AXU719:AXV719"/>
    <mergeCell ref="AXW719:AXX719"/>
    <mergeCell ref="AXY719:AXZ719"/>
    <mergeCell ref="AYA719:AYB719"/>
    <mergeCell ref="AYC719:AYD719"/>
    <mergeCell ref="AYI722:AYN722"/>
    <mergeCell ref="AYO722:AZB722"/>
    <mergeCell ref="AVQ723:AVX723"/>
    <mergeCell ref="AWE721:AWF726"/>
    <mergeCell ref="AXQ721:AXR726"/>
    <mergeCell ref="AZC721:AZD726"/>
    <mergeCell ref="AZB711:AZG712"/>
    <mergeCell ref="AZH711:AZM712"/>
    <mergeCell ref="AWD711:AWI712"/>
    <mergeCell ref="AWJ711:AWO712"/>
    <mergeCell ref="AXP711:AXU712"/>
    <mergeCell ref="AXV711:AYA712"/>
    <mergeCell ref="AYL711:AYP712"/>
    <mergeCell ref="AWZ711:AXD712"/>
    <mergeCell ref="AWW725:AXM725"/>
    <mergeCell ref="AYI725:AYR725"/>
    <mergeCell ref="AXC723:AXP723"/>
    <mergeCell ref="AYI723:AYN723"/>
    <mergeCell ref="AYO723:AZB723"/>
    <mergeCell ref="AWW724:AXP724"/>
    <mergeCell ref="AYI724:AZB724"/>
    <mergeCell ref="AXW720:AXX720"/>
    <mergeCell ref="AXY720:AXZ720"/>
    <mergeCell ref="AYA720:AYB720"/>
    <mergeCell ref="AYC720:AYD720"/>
    <mergeCell ref="AYI720:AYR720"/>
    <mergeCell ref="AYS720:AYT720"/>
    <mergeCell ref="AG2:AQ4"/>
    <mergeCell ref="F14:W16"/>
    <mergeCell ref="F10:W12"/>
    <mergeCell ref="AZN711:AZP712"/>
    <mergeCell ref="AVK711:AVM712"/>
    <mergeCell ref="AYB711:AYD712"/>
    <mergeCell ref="AWP711:AWR712"/>
    <mergeCell ref="AYI711:AYK712"/>
    <mergeCell ref="AVK697:AVP698"/>
    <mergeCell ref="AWW697:AXB698"/>
    <mergeCell ref="AYI697:AYN698"/>
    <mergeCell ref="AVN711:AVR712"/>
    <mergeCell ref="AZN710:AZP710"/>
    <mergeCell ref="AYT703:AYZ703"/>
    <mergeCell ref="AWM709:AWO709"/>
    <mergeCell ref="AXY709:AYA709"/>
    <mergeCell ref="AZK709:AZM709"/>
    <mergeCell ref="AZM720:AZN720"/>
    <mergeCell ref="AXS720:AXT720"/>
    <mergeCell ref="AXU720:AXV720"/>
    <mergeCell ref="AZO720:AZP720"/>
  </mergeCells>
  <phoneticPr fontId="59"/>
  <dataValidations xWindow="277" yWindow="548" count="18">
    <dataValidation type="whole" operator="greaterThanOrEqual" allowBlank="1" showInputMessage="1" showErrorMessage="1" error="数字を入力してください。" sqref="AB18:AC18 F30:I31 AB8 AD8:AF8 AB26:AE31">
      <formula1>0</formula1>
    </dataValidation>
    <dataValidation type="textLength" allowBlank="1" showInputMessage="1" showErrorMessage="1" sqref="K8 AG8">
      <formula1>4</formula1>
      <formula2>4</formula2>
    </dataValidation>
    <dataValidation allowBlank="1" showInputMessage="1" showErrorMessage="1" sqref="AB10:AP10 AB20:AC20 AE20 AG20 AB22:AC22 AE22 AG22 AB24:AE24 J26:L29 AB13:AP14 AF26:AH29 F13:T14 F10:T10 U13:W13 AB32:AC32 AE32 AG32"/>
    <dataValidation type="textLength" operator="equal" allowBlank="1" showInputMessage="1" showErrorMessage="1" sqref="F19 AB19">
      <formula1>5</formula1>
    </dataValidation>
    <dataValidation type="list" allowBlank="1" showInputMessage="1" showErrorMessage="1" prompt="リスト（▽ボタン）から元号を選択してください。" sqref="F20">
      <formula1>ATU649:ATU650</formula1>
    </dataValidation>
    <dataValidation allowBlank="1" showInputMessage="1" sqref="H20 AD20 H22 AD22 H32 AD32"/>
    <dataValidation type="date" allowBlank="1" showInputMessage="1" error="右の入力例のように入力してください。(「.」や「/」を忘れないようにしてください。)" sqref="J20 L20 AF20 AH20 J22 L22 AF22 AH22 J32 L32 AF32 AH32">
      <formula1>1</formula1>
      <formula2>99999</formula2>
    </dataValidation>
    <dataValidation type="list" allowBlank="1" showInputMessage="1" showErrorMessage="1" prompt="リスト（▽ボタン）から元号を選択してください。" sqref="F22">
      <formula1>ATU649:ATU650</formula1>
    </dataValidation>
    <dataValidation type="textLength" operator="equal" allowBlank="1" showInputMessage="1" showErrorMessage="1" error="数字4桁を入力してください。" sqref="H8:J8">
      <formula1>4</formula1>
    </dataValidation>
    <dataValidation type="textLength" operator="equal" allowBlank="1" showInputMessage="1" showErrorMessage="1" error="数字3桁を入力してください。" sqref="F8">
      <formula1>3</formula1>
    </dataValidation>
    <dataValidation type="textLength" operator="equal" allowBlank="1" showInputMessage="1" showErrorMessage="1" error="数字7桁を入力してください。" sqref="F18:G18">
      <formula1>7</formula1>
    </dataValidation>
    <dataValidation type="whole" operator="greaterThanOrEqual" allowBlank="1" showInputMessage="1" showErrorMessage="1" error="1以上の数字を入力してください。" sqref="G20 G22 G32">
      <formula1>1</formula1>
    </dataValidation>
    <dataValidation type="whole" allowBlank="1" showInputMessage="1" showErrorMessage="1" error="1～12の数字を入力してください。" sqref="I20 I22 I32">
      <formula1>1</formula1>
      <formula2>12</formula2>
    </dataValidation>
    <dataValidation type="whole" allowBlank="1" showInputMessage="1" showErrorMessage="1" error="1～31の数字を入力してください。" sqref="K20 K22 K32">
      <formula1>1</formula1>
      <formula2>31</formula2>
    </dataValidation>
    <dataValidation type="whole" operator="greaterThanOrEqual" allowBlank="1" showInputMessage="1" showErrorMessage="1" error="0以上の数字を入力してください。" sqref="F26:I29">
      <formula1>0</formula1>
    </dataValidation>
    <dataValidation type="list" allowBlank="1" showInputMessage="1" showErrorMessage="1" prompt="リスト（▽ボタン）から元号を選択してください。" sqref="F32">
      <formula1>$ATU$648:$ATU$650</formula1>
    </dataValidation>
    <dataValidation type="list" allowBlank="1" showInputMessage="1" showErrorMessage="1" error="リスト（▽ボタン）から申告区分を選択してください。" prompt="リスト（▽ボタン）から申告区分を選択してください。" sqref="H24:I24">
      <formula1>ATW652:ATW658</formula1>
    </dataValidation>
    <dataValidation type="list" allowBlank="1" showInputMessage="1" showErrorMessage="1" error="リスト（▽ボタン）から申告区分を選択してください。" prompt="リスト（▽ボタン）から申告区分を選択してください。" sqref="F24:G24">
      <formula1>ATU652:ATU657</formula1>
    </dataValidation>
  </dataValidations>
  <printOptions horizontalCentered="1"/>
  <pageMargins left="7.7777777777777807E-2" right="7.7777777777777807E-2" top="0.59027777777777801" bottom="0.196527777777778" header="0.51180555555555596" footer="0.51180555555555596"/>
  <pageSetup paperSize="9" scale="114" orientation="landscape" r:id="rId1"/>
  <headerFooter alignWithMargins="0"/>
  <ignoredErrors>
    <ignoredError sqref="D26:D30" numberStoredAsText="1"/>
  </ignoredError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J72"/>
  <sheetViews>
    <sheetView showGridLines="0" showOutlineSymbols="0" zoomScale="120" zoomScaleNormal="120" zoomScaleSheetLayoutView="115" workbookViewId="0"/>
  </sheetViews>
  <sheetFormatPr defaultColWidth="1.25" defaultRowHeight="12" customHeight="1"/>
  <cols>
    <col min="1" max="1" width="1" style="828" customWidth="1"/>
    <col min="2" max="35" width="1.125" style="828" customWidth="1"/>
    <col min="36" max="39" width="1" style="828" customWidth="1"/>
    <col min="40" max="73" width="1.125" style="828" customWidth="1"/>
    <col min="74" max="77" width="1" style="828" customWidth="1"/>
    <col min="78" max="111" width="1.125" style="828" customWidth="1"/>
    <col min="112" max="112" width="1" style="828" customWidth="1"/>
    <col min="113" max="16384" width="1.25" style="828"/>
  </cols>
  <sheetData>
    <row r="1" spans="2:114" ht="9" customHeight="1">
      <c r="D1" s="829"/>
      <c r="E1" s="830"/>
      <c r="F1" s="830"/>
      <c r="G1" s="830"/>
      <c r="H1" s="830"/>
      <c r="I1" s="830"/>
      <c r="J1" s="830"/>
      <c r="K1" s="830"/>
      <c r="L1" s="830"/>
      <c r="M1" s="830"/>
      <c r="N1" s="830"/>
      <c r="O1" s="830"/>
      <c r="P1" s="830"/>
      <c r="Q1" s="830"/>
      <c r="R1" s="830"/>
      <c r="S1" s="830"/>
      <c r="T1" s="830"/>
      <c r="U1" s="830"/>
      <c r="V1" s="830"/>
      <c r="W1" s="830"/>
      <c r="X1" s="830"/>
      <c r="Y1" s="830"/>
      <c r="Z1" s="830"/>
      <c r="AA1" s="830"/>
      <c r="AB1" s="830"/>
      <c r="AC1" s="830"/>
      <c r="AD1" s="830"/>
      <c r="AE1" s="831"/>
      <c r="AF1" s="830"/>
      <c r="AG1" s="830"/>
      <c r="AH1" s="830"/>
      <c r="AI1" s="830"/>
      <c r="AJ1" s="831"/>
      <c r="AK1" s="832"/>
      <c r="AL1" s="833"/>
      <c r="AP1" s="829"/>
      <c r="AQ1" s="830"/>
      <c r="AR1" s="830"/>
      <c r="AS1" s="830"/>
      <c r="AT1" s="830"/>
      <c r="AU1" s="830"/>
      <c r="AV1" s="830"/>
      <c r="AW1" s="830"/>
      <c r="AX1" s="830"/>
      <c r="AY1" s="830"/>
      <c r="AZ1" s="830"/>
      <c r="BA1" s="830"/>
      <c r="BB1" s="830"/>
      <c r="BC1" s="830"/>
      <c r="BD1" s="830"/>
      <c r="BE1" s="830"/>
      <c r="BF1" s="830"/>
      <c r="BG1" s="830"/>
      <c r="BH1" s="830"/>
      <c r="BI1" s="830"/>
      <c r="BJ1" s="830"/>
      <c r="BK1" s="830"/>
      <c r="BL1" s="830"/>
      <c r="BM1" s="830"/>
      <c r="BN1" s="830"/>
      <c r="BO1" s="830"/>
      <c r="BP1" s="830"/>
      <c r="BQ1" s="831"/>
      <c r="BR1" s="830"/>
      <c r="BS1" s="830"/>
      <c r="BT1" s="830"/>
      <c r="BU1" s="830"/>
      <c r="BV1" s="831"/>
      <c r="BW1" s="832"/>
      <c r="BX1" s="833"/>
      <c r="CB1" s="829"/>
      <c r="CC1" s="830"/>
      <c r="CD1" s="830"/>
      <c r="CE1" s="830"/>
      <c r="CF1" s="830"/>
      <c r="CG1" s="830"/>
      <c r="CH1" s="830"/>
      <c r="CI1" s="830"/>
      <c r="CJ1" s="830"/>
      <c r="CK1" s="830"/>
      <c r="CL1" s="830"/>
      <c r="CM1" s="830"/>
      <c r="CN1" s="830"/>
      <c r="CO1" s="830"/>
      <c r="CP1" s="830"/>
      <c r="CQ1" s="830"/>
      <c r="CR1" s="830"/>
      <c r="CS1" s="830"/>
      <c r="CT1" s="830"/>
      <c r="CU1" s="830"/>
      <c r="CV1" s="830"/>
      <c r="CW1" s="830"/>
      <c r="CX1" s="830"/>
      <c r="CY1" s="830"/>
      <c r="CZ1" s="830"/>
      <c r="DA1" s="830"/>
      <c r="DB1" s="830"/>
      <c r="DC1" s="831"/>
      <c r="DD1" s="830"/>
      <c r="DE1" s="830"/>
      <c r="DF1" s="830"/>
      <c r="DG1" s="830"/>
      <c r="DH1" s="833"/>
    </row>
    <row r="2" spans="2:114" ht="14.25" customHeight="1">
      <c r="B2" s="1232" t="s">
        <v>113</v>
      </c>
      <c r="C2" s="1233"/>
      <c r="D2" s="1233"/>
      <c r="E2" s="1233"/>
      <c r="F2" s="1233"/>
      <c r="G2" s="1234"/>
      <c r="H2" s="834"/>
      <c r="I2" s="834"/>
      <c r="J2" s="834"/>
      <c r="K2" s="834"/>
      <c r="Y2" s="834"/>
      <c r="Z2" s="834"/>
      <c r="AA2" s="834"/>
      <c r="AB2" s="834"/>
      <c r="AC2" s="834"/>
      <c r="AD2" s="834"/>
      <c r="AE2" s="834"/>
      <c r="AF2" s="834"/>
      <c r="AG2" s="834"/>
      <c r="AH2" s="834"/>
      <c r="AI2" s="834"/>
      <c r="AJ2" s="833"/>
      <c r="AK2" s="835"/>
      <c r="AL2" s="833"/>
      <c r="AN2" s="1232" t="s">
        <v>113</v>
      </c>
      <c r="AO2" s="1233"/>
      <c r="AP2" s="1233"/>
      <c r="AQ2" s="1233"/>
      <c r="AR2" s="1233"/>
      <c r="AS2" s="1234"/>
      <c r="AT2" s="834"/>
      <c r="AU2" s="834"/>
      <c r="AV2" s="834"/>
      <c r="AW2" s="834"/>
      <c r="BK2" s="834"/>
      <c r="BL2" s="834"/>
      <c r="BM2" s="834"/>
      <c r="BN2" s="834"/>
      <c r="BO2" s="834"/>
      <c r="BP2" s="834"/>
      <c r="BQ2" s="834"/>
      <c r="BR2" s="834"/>
      <c r="BS2" s="834"/>
      <c r="BT2" s="834"/>
      <c r="BU2" s="834"/>
      <c r="BV2" s="833"/>
      <c r="BW2" s="835"/>
      <c r="BZ2" s="1232" t="s">
        <v>113</v>
      </c>
      <c r="CA2" s="1233"/>
      <c r="CB2" s="1233"/>
      <c r="CC2" s="1233"/>
      <c r="CD2" s="1233"/>
      <c r="CE2" s="1234"/>
      <c r="CF2" s="834"/>
      <c r="CG2" s="834"/>
      <c r="CH2" s="834"/>
      <c r="CI2" s="834"/>
      <c r="CW2" s="834"/>
      <c r="CX2" s="834"/>
      <c r="CY2" s="834"/>
      <c r="CZ2" s="834"/>
      <c r="DA2" s="834"/>
      <c r="DB2" s="834"/>
      <c r="DC2" s="1235" t="s">
        <v>209</v>
      </c>
      <c r="DD2" s="1236"/>
      <c r="DE2" s="1236"/>
      <c r="DF2" s="1236"/>
      <c r="DG2" s="1236"/>
      <c r="DH2" s="833"/>
    </row>
    <row r="3" spans="2:114" ht="6" customHeight="1">
      <c r="B3" s="836"/>
      <c r="C3" s="837"/>
      <c r="D3" s="837"/>
      <c r="E3" s="837"/>
      <c r="F3" s="837"/>
      <c r="G3" s="838"/>
      <c r="H3" s="834"/>
      <c r="I3" s="834"/>
      <c r="J3" s="834"/>
      <c r="K3" s="834"/>
      <c r="Y3" s="834"/>
      <c r="Z3" s="834"/>
      <c r="AA3" s="834"/>
      <c r="AB3" s="834"/>
      <c r="AC3" s="834"/>
      <c r="AD3" s="834"/>
      <c r="AE3" s="834"/>
      <c r="AF3" s="834"/>
      <c r="AG3" s="834"/>
      <c r="AH3" s="834"/>
      <c r="AI3" s="834"/>
      <c r="AJ3" s="833"/>
      <c r="AK3" s="835"/>
      <c r="AL3" s="833"/>
      <c r="AN3" s="836"/>
      <c r="AO3" s="837"/>
      <c r="AP3" s="837"/>
      <c r="AQ3" s="837"/>
      <c r="AR3" s="837"/>
      <c r="AS3" s="838"/>
      <c r="AT3" s="834"/>
      <c r="AU3" s="834"/>
      <c r="AV3" s="834"/>
      <c r="AW3" s="834"/>
      <c r="BK3" s="834"/>
      <c r="BL3" s="834"/>
      <c r="BM3" s="834"/>
      <c r="BN3" s="834"/>
      <c r="BO3" s="834"/>
      <c r="BP3" s="834"/>
      <c r="BQ3" s="834"/>
      <c r="BR3" s="834"/>
      <c r="BS3" s="834"/>
      <c r="BT3" s="834"/>
      <c r="BU3" s="834"/>
      <c r="BV3" s="833"/>
      <c r="BW3" s="835"/>
      <c r="BZ3" s="836"/>
      <c r="CA3" s="837"/>
      <c r="CB3" s="837"/>
      <c r="CC3" s="837"/>
      <c r="CD3" s="837"/>
      <c r="CE3" s="838"/>
      <c r="CF3" s="834"/>
      <c r="CG3" s="834"/>
      <c r="CH3" s="834"/>
      <c r="CI3" s="834"/>
      <c r="CW3" s="834"/>
      <c r="CX3" s="834"/>
      <c r="CY3" s="834"/>
      <c r="CZ3" s="834"/>
      <c r="DA3" s="834"/>
      <c r="DB3" s="834"/>
      <c r="DC3" s="834"/>
      <c r="DD3" s="834"/>
      <c r="DE3" s="834"/>
      <c r="DF3" s="834"/>
      <c r="DG3" s="834"/>
      <c r="DH3" s="833"/>
    </row>
    <row r="4" spans="2:114" ht="9.75" customHeight="1">
      <c r="B4" s="839">
        <v>2</v>
      </c>
      <c r="C4" s="839">
        <v>8</v>
      </c>
      <c r="D4" s="839">
        <v>2</v>
      </c>
      <c r="E4" s="839">
        <v>0</v>
      </c>
      <c r="F4" s="839">
        <v>2</v>
      </c>
      <c r="G4" s="839">
        <v>2</v>
      </c>
      <c r="H4" s="834"/>
      <c r="I4" s="834"/>
      <c r="J4" s="834"/>
      <c r="K4" s="834"/>
      <c r="AJ4" s="833"/>
      <c r="AK4" s="835"/>
      <c r="AL4" s="833"/>
      <c r="AN4" s="839">
        <v>2</v>
      </c>
      <c r="AO4" s="839">
        <v>8</v>
      </c>
      <c r="AP4" s="839">
        <v>2</v>
      </c>
      <c r="AQ4" s="839">
        <v>0</v>
      </c>
      <c r="AR4" s="839">
        <v>2</v>
      </c>
      <c r="AS4" s="839">
        <v>2</v>
      </c>
      <c r="AT4" s="834"/>
      <c r="AU4" s="834"/>
      <c r="AV4" s="834"/>
      <c r="AW4" s="834"/>
      <c r="BV4" s="833"/>
      <c r="BW4" s="835"/>
      <c r="BX4" s="833"/>
      <c r="BZ4" s="839">
        <v>2</v>
      </c>
      <c r="CA4" s="839">
        <v>8</v>
      </c>
      <c r="CB4" s="839">
        <v>2</v>
      </c>
      <c r="CC4" s="839">
        <v>0</v>
      </c>
      <c r="CD4" s="839">
        <v>2</v>
      </c>
      <c r="CE4" s="839">
        <v>2</v>
      </c>
      <c r="CF4" s="834"/>
      <c r="CG4" s="834"/>
      <c r="CH4" s="834"/>
      <c r="CI4" s="834"/>
      <c r="DH4" s="833"/>
    </row>
    <row r="5" spans="2:114" ht="9.75" customHeight="1">
      <c r="B5" s="964" t="s">
        <v>114</v>
      </c>
      <c r="C5" s="965"/>
      <c r="D5" s="965"/>
      <c r="E5" s="965"/>
      <c r="F5" s="965"/>
      <c r="G5" s="966"/>
      <c r="J5" s="834"/>
      <c r="K5" s="834"/>
      <c r="Z5" s="840"/>
      <c r="AJ5" s="833"/>
      <c r="AK5" s="835"/>
      <c r="AL5" s="833"/>
      <c r="AN5" s="964" t="s">
        <v>114</v>
      </c>
      <c r="AO5" s="965"/>
      <c r="AP5" s="965"/>
      <c r="AQ5" s="965"/>
      <c r="AR5" s="965"/>
      <c r="AS5" s="966"/>
      <c r="AV5" s="834"/>
      <c r="AW5" s="834"/>
      <c r="BK5" s="840"/>
      <c r="BV5" s="833"/>
      <c r="BW5" s="835"/>
      <c r="BX5" s="833"/>
      <c r="BZ5" s="964" t="s">
        <v>114</v>
      </c>
      <c r="CA5" s="965"/>
      <c r="CB5" s="965"/>
      <c r="CC5" s="965"/>
      <c r="CD5" s="965"/>
      <c r="CE5" s="966"/>
      <c r="CF5" s="834"/>
      <c r="CH5" s="834"/>
      <c r="CI5" s="834"/>
      <c r="CY5" s="840"/>
      <c r="DH5" s="833"/>
    </row>
    <row r="6" spans="2:114" ht="9.75" customHeight="1">
      <c r="B6" s="967"/>
      <c r="C6" s="968"/>
      <c r="D6" s="968"/>
      <c r="E6" s="968"/>
      <c r="F6" s="968"/>
      <c r="G6" s="969"/>
      <c r="H6" s="834"/>
      <c r="I6" s="834"/>
      <c r="J6" s="834"/>
      <c r="K6" s="834"/>
      <c r="L6" s="841"/>
      <c r="M6" s="1089" t="s">
        <v>210</v>
      </c>
      <c r="N6" s="1089"/>
      <c r="O6" s="1089"/>
      <c r="P6" s="1089"/>
      <c r="Q6" s="1089"/>
      <c r="R6" s="1089"/>
      <c r="S6" s="1089"/>
      <c r="T6" s="1089"/>
      <c r="U6" s="1089"/>
      <c r="V6" s="1089"/>
      <c r="W6" s="1089"/>
      <c r="X6" s="1089"/>
      <c r="Y6" s="1089"/>
      <c r="Z6" s="1089"/>
      <c r="AA6" s="1089"/>
      <c r="AB6" s="1089"/>
      <c r="AG6" s="842"/>
      <c r="AH6" s="842"/>
      <c r="AI6" s="842"/>
      <c r="AJ6" s="843"/>
      <c r="AK6" s="844"/>
      <c r="AL6" s="833"/>
      <c r="AN6" s="967"/>
      <c r="AO6" s="968"/>
      <c r="AP6" s="968"/>
      <c r="AQ6" s="968"/>
      <c r="AR6" s="968"/>
      <c r="AS6" s="969"/>
      <c r="AT6" s="834"/>
      <c r="AU6" s="834"/>
      <c r="AV6" s="834"/>
      <c r="AW6" s="834"/>
      <c r="AX6" s="841"/>
      <c r="AY6" s="1089" t="s">
        <v>117</v>
      </c>
      <c r="AZ6" s="1089"/>
      <c r="BA6" s="1089"/>
      <c r="BB6" s="1089"/>
      <c r="BC6" s="1089"/>
      <c r="BD6" s="1089"/>
      <c r="BE6" s="1089"/>
      <c r="BF6" s="1089"/>
      <c r="BG6" s="1089"/>
      <c r="BH6" s="1089"/>
      <c r="BI6" s="1089"/>
      <c r="BJ6" s="1089"/>
      <c r="BK6" s="1089"/>
      <c r="BL6" s="1089"/>
      <c r="BM6" s="1089"/>
      <c r="BN6" s="834"/>
      <c r="BO6" s="834"/>
      <c r="BS6" s="842"/>
      <c r="BT6" s="842"/>
      <c r="BU6" s="842"/>
      <c r="BV6" s="843"/>
      <c r="BW6" s="844"/>
      <c r="BX6" s="833"/>
      <c r="BZ6" s="967"/>
      <c r="CA6" s="968"/>
      <c r="CB6" s="968"/>
      <c r="CC6" s="968"/>
      <c r="CD6" s="968"/>
      <c r="CE6" s="969"/>
      <c r="CF6" s="834"/>
      <c r="CG6" s="834"/>
      <c r="CH6" s="834"/>
      <c r="CI6" s="834"/>
      <c r="CJ6" s="1091" t="s">
        <v>118</v>
      </c>
      <c r="CK6" s="1091"/>
      <c r="CL6" s="1091"/>
      <c r="CM6" s="1091"/>
      <c r="CN6" s="1091"/>
      <c r="CO6" s="1091"/>
      <c r="CP6" s="1091"/>
      <c r="CQ6" s="1091"/>
      <c r="CR6" s="1091"/>
      <c r="CS6" s="1091"/>
      <c r="CT6" s="1091"/>
      <c r="CU6" s="1091"/>
      <c r="CV6" s="1091"/>
      <c r="CW6" s="1091"/>
      <c r="CX6" s="1091"/>
      <c r="CY6" s="1091"/>
      <c r="CZ6" s="1091"/>
      <c r="DA6" s="1091"/>
      <c r="DB6" s="834"/>
      <c r="DC6" s="834"/>
      <c r="DE6" s="842"/>
      <c r="DF6" s="842"/>
      <c r="DG6" s="842"/>
      <c r="DH6" s="833"/>
      <c r="DJ6" s="845"/>
    </row>
    <row r="7" spans="2:114" ht="14.25" customHeight="1">
      <c r="B7" s="964" t="s">
        <v>119</v>
      </c>
      <c r="C7" s="965"/>
      <c r="D7" s="965"/>
      <c r="E7" s="965"/>
      <c r="F7" s="965"/>
      <c r="G7" s="966"/>
      <c r="H7" s="834"/>
      <c r="I7" s="834"/>
      <c r="J7" s="834"/>
      <c r="K7" s="834"/>
      <c r="L7" s="846"/>
      <c r="M7" s="1090"/>
      <c r="N7" s="1090"/>
      <c r="O7" s="1090"/>
      <c r="P7" s="1090"/>
      <c r="Q7" s="1090"/>
      <c r="R7" s="1090"/>
      <c r="S7" s="1090"/>
      <c r="T7" s="1090"/>
      <c r="U7" s="1090"/>
      <c r="V7" s="1090"/>
      <c r="W7" s="1090"/>
      <c r="X7" s="1090"/>
      <c r="Y7" s="1090"/>
      <c r="Z7" s="1090"/>
      <c r="AA7" s="1090"/>
      <c r="AB7" s="1090"/>
      <c r="AG7" s="842"/>
      <c r="AH7" s="842"/>
      <c r="AI7" s="842"/>
      <c r="AJ7" s="843"/>
      <c r="AK7" s="844"/>
      <c r="AL7" s="833"/>
      <c r="AN7" s="964" t="s">
        <v>119</v>
      </c>
      <c r="AO7" s="965"/>
      <c r="AP7" s="965"/>
      <c r="AQ7" s="965"/>
      <c r="AR7" s="965"/>
      <c r="AS7" s="966"/>
      <c r="AT7" s="834"/>
      <c r="AU7" s="834"/>
      <c r="AV7" s="834"/>
      <c r="AW7" s="834"/>
      <c r="AX7" s="846"/>
      <c r="AY7" s="1090"/>
      <c r="AZ7" s="1090"/>
      <c r="BA7" s="1090"/>
      <c r="BB7" s="1090"/>
      <c r="BC7" s="1090"/>
      <c r="BD7" s="1090"/>
      <c r="BE7" s="1090"/>
      <c r="BF7" s="1090"/>
      <c r="BG7" s="1090"/>
      <c r="BH7" s="1090"/>
      <c r="BI7" s="1090"/>
      <c r="BJ7" s="1090"/>
      <c r="BK7" s="1090"/>
      <c r="BL7" s="1090"/>
      <c r="BM7" s="1090"/>
      <c r="BN7" s="834"/>
      <c r="BO7" s="834"/>
      <c r="BS7" s="842"/>
      <c r="BT7" s="842"/>
      <c r="BU7" s="842"/>
      <c r="BV7" s="843"/>
      <c r="BW7" s="844"/>
      <c r="BX7" s="833"/>
      <c r="BZ7" s="964" t="s">
        <v>119</v>
      </c>
      <c r="CA7" s="965"/>
      <c r="CB7" s="965"/>
      <c r="CC7" s="965"/>
      <c r="CD7" s="965"/>
      <c r="CE7" s="966"/>
      <c r="CF7" s="834"/>
      <c r="CG7" s="834"/>
      <c r="CH7" s="834"/>
      <c r="CI7" s="834"/>
      <c r="CJ7" s="1092"/>
      <c r="CK7" s="1092"/>
      <c r="CL7" s="1092"/>
      <c r="CM7" s="1092"/>
      <c r="CN7" s="1092"/>
      <c r="CO7" s="1092"/>
      <c r="CP7" s="1092"/>
      <c r="CQ7" s="1092"/>
      <c r="CR7" s="1092"/>
      <c r="CS7" s="1092"/>
      <c r="CT7" s="1092"/>
      <c r="CU7" s="1092"/>
      <c r="CV7" s="1092"/>
      <c r="CW7" s="1092"/>
      <c r="CX7" s="1092"/>
      <c r="CY7" s="1092"/>
      <c r="CZ7" s="1092"/>
      <c r="DA7" s="1092"/>
      <c r="DB7" s="834"/>
      <c r="DC7" s="834"/>
      <c r="DE7" s="842"/>
      <c r="DF7" s="842"/>
      <c r="DG7" s="842"/>
      <c r="DH7" s="833"/>
    </row>
    <row r="8" spans="2:114" s="848" customFormat="1" ht="11.25" customHeight="1">
      <c r="B8" s="1230" t="s">
        <v>120</v>
      </c>
      <c r="C8" s="1230"/>
      <c r="D8" s="1230"/>
      <c r="E8" s="1230"/>
      <c r="F8" s="1230"/>
      <c r="G8" s="1230"/>
      <c r="H8" s="1230"/>
      <c r="I8" s="1230"/>
      <c r="J8" s="1230"/>
      <c r="K8" s="1230"/>
      <c r="L8" s="1230"/>
      <c r="M8" s="1230"/>
      <c r="N8" s="1230"/>
      <c r="O8" s="1230"/>
      <c r="P8" s="1230" t="s">
        <v>121</v>
      </c>
      <c r="Q8" s="1230"/>
      <c r="R8" s="1230"/>
      <c r="S8" s="1230"/>
      <c r="T8" s="1230"/>
      <c r="U8" s="1230"/>
      <c r="V8" s="1230"/>
      <c r="W8" s="1230"/>
      <c r="X8" s="1230"/>
      <c r="Y8" s="1230"/>
      <c r="Z8" s="1230"/>
      <c r="AA8" s="1230"/>
      <c r="AB8" s="1230"/>
      <c r="AC8" s="1230"/>
      <c r="AD8" s="1230"/>
      <c r="AE8" s="1230"/>
      <c r="AF8" s="1230"/>
      <c r="AG8" s="1230"/>
      <c r="AH8" s="1230"/>
      <c r="AI8" s="1230"/>
      <c r="AJ8" s="843"/>
      <c r="AK8" s="844"/>
      <c r="AL8" s="847"/>
      <c r="AN8" s="1230" t="s">
        <v>120</v>
      </c>
      <c r="AO8" s="1230"/>
      <c r="AP8" s="1230"/>
      <c r="AQ8" s="1230"/>
      <c r="AR8" s="1230"/>
      <c r="AS8" s="1230"/>
      <c r="AT8" s="1230"/>
      <c r="AU8" s="1230"/>
      <c r="AV8" s="1230"/>
      <c r="AW8" s="1230"/>
      <c r="AX8" s="1230"/>
      <c r="AY8" s="1230"/>
      <c r="AZ8" s="1230"/>
      <c r="BA8" s="1230"/>
      <c r="BB8" s="1230" t="s">
        <v>121</v>
      </c>
      <c r="BC8" s="1230"/>
      <c r="BD8" s="1230"/>
      <c r="BE8" s="1230"/>
      <c r="BF8" s="1230"/>
      <c r="BG8" s="1230"/>
      <c r="BH8" s="1230"/>
      <c r="BI8" s="1230"/>
      <c r="BJ8" s="1230"/>
      <c r="BK8" s="1230"/>
      <c r="BL8" s="1230"/>
      <c r="BM8" s="1230"/>
      <c r="BN8" s="1230"/>
      <c r="BO8" s="1230"/>
      <c r="BP8" s="1230"/>
      <c r="BQ8" s="1230"/>
      <c r="BR8" s="1230"/>
      <c r="BS8" s="1230"/>
      <c r="BT8" s="1230"/>
      <c r="BU8" s="1230"/>
      <c r="BV8" s="843"/>
      <c r="BW8" s="844"/>
      <c r="BX8" s="847"/>
      <c r="BZ8" s="1230" t="s">
        <v>120</v>
      </c>
      <c r="CA8" s="1230"/>
      <c r="CB8" s="1230"/>
      <c r="CC8" s="1230"/>
      <c r="CD8" s="1230"/>
      <c r="CE8" s="1230"/>
      <c r="CF8" s="1230"/>
      <c r="CG8" s="1230"/>
      <c r="CH8" s="1230"/>
      <c r="CI8" s="1230"/>
      <c r="CJ8" s="1230"/>
      <c r="CK8" s="1230"/>
      <c r="CL8" s="1230"/>
      <c r="CM8" s="1230"/>
      <c r="CN8" s="1230" t="s">
        <v>121</v>
      </c>
      <c r="CO8" s="1230"/>
      <c r="CP8" s="1230"/>
      <c r="CQ8" s="1230"/>
      <c r="CR8" s="1230"/>
      <c r="CS8" s="1230"/>
      <c r="CT8" s="1230"/>
      <c r="CU8" s="1230"/>
      <c r="CV8" s="1230"/>
      <c r="CW8" s="1230"/>
      <c r="CX8" s="1230"/>
      <c r="CY8" s="1230"/>
      <c r="CZ8" s="1230"/>
      <c r="DA8" s="1230"/>
      <c r="DB8" s="1230"/>
      <c r="DC8" s="1230"/>
      <c r="DD8" s="1230"/>
      <c r="DE8" s="1230"/>
      <c r="DF8" s="1230"/>
      <c r="DG8" s="1230"/>
      <c r="DH8" s="847"/>
    </row>
    <row r="9" spans="2:114" s="848" customFormat="1" ht="11.25" customHeight="1">
      <c r="B9" s="1222" t="s">
        <v>122</v>
      </c>
      <c r="C9" s="1222"/>
      <c r="D9" s="1222"/>
      <c r="E9" s="1222"/>
      <c r="F9" s="1222"/>
      <c r="G9" s="1222"/>
      <c r="H9" s="1222"/>
      <c r="I9" s="1222"/>
      <c r="J9" s="1222"/>
      <c r="K9" s="1222"/>
      <c r="L9" s="1222"/>
      <c r="M9" s="1222"/>
      <c r="N9" s="1222"/>
      <c r="O9" s="1222"/>
      <c r="P9" s="1231" t="s">
        <v>123</v>
      </c>
      <c r="Q9" s="1231"/>
      <c r="R9" s="1231"/>
      <c r="S9" s="1231"/>
      <c r="T9" s="1231"/>
      <c r="U9" s="1231"/>
      <c r="V9" s="1231"/>
      <c r="W9" s="1231"/>
      <c r="X9" s="1231"/>
      <c r="Y9" s="1231"/>
      <c r="Z9" s="1231"/>
      <c r="AA9" s="1231"/>
      <c r="AB9" s="1231"/>
      <c r="AC9" s="1231"/>
      <c r="AD9" s="1231"/>
      <c r="AE9" s="1231"/>
      <c r="AF9" s="1231"/>
      <c r="AG9" s="1231"/>
      <c r="AH9" s="1231"/>
      <c r="AI9" s="1231"/>
      <c r="AJ9" s="849"/>
      <c r="AK9" s="850"/>
      <c r="AL9" s="847"/>
      <c r="AN9" s="1222" t="s">
        <v>122</v>
      </c>
      <c r="AO9" s="1222"/>
      <c r="AP9" s="1222"/>
      <c r="AQ9" s="1222"/>
      <c r="AR9" s="1222"/>
      <c r="AS9" s="1222"/>
      <c r="AT9" s="1222"/>
      <c r="AU9" s="1222"/>
      <c r="AV9" s="1222"/>
      <c r="AW9" s="1222"/>
      <c r="AX9" s="1222"/>
      <c r="AY9" s="1222"/>
      <c r="AZ9" s="1222"/>
      <c r="BA9" s="1222"/>
      <c r="BB9" s="1231" t="s">
        <v>123</v>
      </c>
      <c r="BC9" s="1231"/>
      <c r="BD9" s="1231"/>
      <c r="BE9" s="1231"/>
      <c r="BF9" s="1231"/>
      <c r="BG9" s="1231"/>
      <c r="BH9" s="1231"/>
      <c r="BI9" s="1231"/>
      <c r="BJ9" s="1231"/>
      <c r="BK9" s="1231"/>
      <c r="BL9" s="1231"/>
      <c r="BM9" s="1231"/>
      <c r="BN9" s="1231"/>
      <c r="BO9" s="1231"/>
      <c r="BP9" s="1231"/>
      <c r="BQ9" s="1231"/>
      <c r="BR9" s="1231"/>
      <c r="BS9" s="1231"/>
      <c r="BT9" s="1231"/>
      <c r="BU9" s="1231"/>
      <c r="BV9" s="849"/>
      <c r="BW9" s="850"/>
      <c r="BX9" s="847"/>
      <c r="BZ9" s="1222" t="s">
        <v>122</v>
      </c>
      <c r="CA9" s="1222"/>
      <c r="CB9" s="1222"/>
      <c r="CC9" s="1222"/>
      <c r="CD9" s="1222"/>
      <c r="CE9" s="1222"/>
      <c r="CF9" s="1222"/>
      <c r="CG9" s="1222"/>
      <c r="CH9" s="1222"/>
      <c r="CI9" s="1222"/>
      <c r="CJ9" s="1222"/>
      <c r="CK9" s="1222"/>
      <c r="CL9" s="1222"/>
      <c r="CM9" s="1222"/>
      <c r="CN9" s="1231" t="s">
        <v>123</v>
      </c>
      <c r="CO9" s="1231"/>
      <c r="CP9" s="1231"/>
      <c r="CQ9" s="1231"/>
      <c r="CR9" s="1231"/>
      <c r="CS9" s="1231"/>
      <c r="CT9" s="1231"/>
      <c r="CU9" s="1231"/>
      <c r="CV9" s="1231"/>
      <c r="CW9" s="1231"/>
      <c r="CX9" s="1231"/>
      <c r="CY9" s="1231"/>
      <c r="CZ9" s="1231"/>
      <c r="DA9" s="1231"/>
      <c r="DB9" s="1231"/>
      <c r="DC9" s="1231"/>
      <c r="DD9" s="1231"/>
      <c r="DE9" s="1231"/>
      <c r="DF9" s="1231"/>
      <c r="DG9" s="1231"/>
      <c r="DH9" s="847"/>
    </row>
    <row r="10" spans="2:114" s="848" customFormat="1" ht="12" customHeight="1">
      <c r="B10" s="1228" t="s">
        <v>124</v>
      </c>
      <c r="C10" s="1229"/>
      <c r="D10" s="1229"/>
      <c r="E10" s="1229"/>
      <c r="F10" s="1229"/>
      <c r="G10" s="1229"/>
      <c r="H10" s="1229"/>
      <c r="I10" s="1229"/>
      <c r="J10" s="1229"/>
      <c r="K10" s="1229"/>
      <c r="L10" s="851"/>
      <c r="M10" s="852"/>
      <c r="N10" s="852"/>
      <c r="O10" s="852"/>
      <c r="P10" s="852"/>
      <c r="AG10" s="853"/>
      <c r="AH10" s="853"/>
      <c r="AI10" s="854"/>
      <c r="AJ10" s="855"/>
      <c r="AK10" s="856"/>
      <c r="AL10" s="857"/>
      <c r="AN10" s="1228" t="s">
        <v>124</v>
      </c>
      <c r="AO10" s="1229"/>
      <c r="AP10" s="1229"/>
      <c r="AQ10" s="1229"/>
      <c r="AR10" s="1229"/>
      <c r="AS10" s="1229"/>
      <c r="AT10" s="1229"/>
      <c r="AU10" s="1229"/>
      <c r="AV10" s="1229"/>
      <c r="AW10" s="1229"/>
      <c r="AX10" s="851"/>
      <c r="AY10" s="852"/>
      <c r="AZ10" s="852"/>
      <c r="BA10" s="852"/>
      <c r="BB10" s="852"/>
      <c r="BS10" s="853"/>
      <c r="BT10" s="853"/>
      <c r="BU10" s="854"/>
      <c r="BV10" s="855"/>
      <c r="BW10" s="856"/>
      <c r="BX10" s="857"/>
      <c r="BZ10" s="1228" t="s">
        <v>124</v>
      </c>
      <c r="CA10" s="1229"/>
      <c r="CB10" s="1229"/>
      <c r="CC10" s="1229"/>
      <c r="CD10" s="1229"/>
      <c r="CE10" s="1229"/>
      <c r="CF10" s="1229"/>
      <c r="CG10" s="1229"/>
      <c r="CH10" s="1229"/>
      <c r="CI10" s="1229"/>
      <c r="CJ10" s="851"/>
      <c r="CK10" s="852"/>
      <c r="CL10" s="852"/>
      <c r="CM10" s="852"/>
      <c r="CN10" s="852"/>
      <c r="DE10" s="853"/>
      <c r="DF10" s="853"/>
      <c r="DG10" s="854"/>
      <c r="DH10" s="857"/>
    </row>
    <row r="11" spans="2:114" ht="15" customHeight="1">
      <c r="B11" s="1225"/>
      <c r="C11" s="1226"/>
      <c r="D11" s="1226"/>
      <c r="E11" s="1226"/>
      <c r="F11" s="1226"/>
      <c r="G11" s="1226"/>
      <c r="H11" s="1226"/>
      <c r="I11" s="1226"/>
      <c r="J11" s="1226"/>
      <c r="K11" s="1226"/>
      <c r="L11" s="1226"/>
      <c r="M11" s="1226"/>
      <c r="N11" s="1226"/>
      <c r="O11" s="1226"/>
      <c r="P11" s="1226"/>
      <c r="Q11" s="1226"/>
      <c r="R11" s="1226"/>
      <c r="S11" s="1226"/>
      <c r="T11" s="1226"/>
      <c r="U11" s="1226"/>
      <c r="V11" s="1226"/>
      <c r="W11" s="1226"/>
      <c r="X11" s="1226"/>
      <c r="Y11" s="1226"/>
      <c r="Z11" s="1226"/>
      <c r="AA11" s="1226"/>
      <c r="AB11" s="1226"/>
      <c r="AC11" s="1226"/>
      <c r="AG11" s="833"/>
      <c r="AH11" s="833"/>
      <c r="AI11" s="858"/>
      <c r="AJ11" s="859"/>
      <c r="AK11" s="860"/>
      <c r="AL11" s="861"/>
      <c r="AN11" s="1225"/>
      <c r="AO11" s="1226"/>
      <c r="AP11" s="1226"/>
      <c r="AQ11" s="1226"/>
      <c r="AR11" s="1226"/>
      <c r="AS11" s="1226"/>
      <c r="AT11" s="1226"/>
      <c r="AU11" s="1226"/>
      <c r="AV11" s="1226"/>
      <c r="AW11" s="1226"/>
      <c r="AX11" s="1226"/>
      <c r="AY11" s="1226"/>
      <c r="AZ11" s="1226"/>
      <c r="BA11" s="1226"/>
      <c r="BB11" s="1226"/>
      <c r="BC11" s="1226"/>
      <c r="BD11" s="1226"/>
      <c r="BE11" s="1226"/>
      <c r="BF11" s="1226"/>
      <c r="BG11" s="1226"/>
      <c r="BH11" s="1226"/>
      <c r="BI11" s="1226"/>
      <c r="BJ11" s="1226"/>
      <c r="BK11" s="1226"/>
      <c r="BL11" s="1226"/>
      <c r="BM11" s="1226"/>
      <c r="BN11" s="1226"/>
      <c r="BO11" s="1226"/>
      <c r="BS11" s="833"/>
      <c r="BT11" s="833"/>
      <c r="BU11" s="858"/>
      <c r="BV11" s="859"/>
      <c r="BW11" s="860"/>
      <c r="BX11" s="861"/>
      <c r="BZ11" s="1225"/>
      <c r="CA11" s="1226"/>
      <c r="CB11" s="1226"/>
      <c r="CC11" s="1226"/>
      <c r="CD11" s="1226"/>
      <c r="CE11" s="1226"/>
      <c r="CF11" s="1226"/>
      <c r="CG11" s="1226"/>
      <c r="CH11" s="1226"/>
      <c r="CI11" s="1226"/>
      <c r="CJ11" s="1226"/>
      <c r="CK11" s="1226"/>
      <c r="CL11" s="1226"/>
      <c r="CM11" s="1226"/>
      <c r="CN11" s="1226"/>
      <c r="CO11" s="1226"/>
      <c r="CP11" s="1226"/>
      <c r="CQ11" s="1226"/>
      <c r="CR11" s="1226"/>
      <c r="CS11" s="1226"/>
      <c r="CT11" s="1226"/>
      <c r="CU11" s="1226"/>
      <c r="CV11" s="1226"/>
      <c r="CW11" s="1226"/>
      <c r="CX11" s="1226"/>
      <c r="CY11" s="1226"/>
      <c r="CZ11" s="1226"/>
      <c r="DA11" s="1226"/>
      <c r="DE11" s="833"/>
      <c r="DF11" s="833"/>
      <c r="DG11" s="858"/>
      <c r="DH11" s="861"/>
    </row>
    <row r="12" spans="2:114" ht="15" customHeight="1">
      <c r="B12" s="1225"/>
      <c r="C12" s="1226"/>
      <c r="D12" s="1226"/>
      <c r="E12" s="1226"/>
      <c r="F12" s="1226"/>
      <c r="G12" s="1226"/>
      <c r="H12" s="1226"/>
      <c r="I12" s="1226"/>
      <c r="J12" s="1226"/>
      <c r="K12" s="1226"/>
      <c r="L12" s="1226"/>
      <c r="M12" s="1226"/>
      <c r="N12" s="1226"/>
      <c r="O12" s="1226"/>
      <c r="P12" s="1226"/>
      <c r="Q12" s="1226"/>
      <c r="R12" s="1226"/>
      <c r="S12" s="1226"/>
      <c r="T12" s="1226"/>
      <c r="U12" s="1226"/>
      <c r="V12" s="1226"/>
      <c r="W12" s="1226"/>
      <c r="X12" s="1226"/>
      <c r="Y12" s="1226"/>
      <c r="Z12" s="1226"/>
      <c r="AA12" s="1226"/>
      <c r="AB12" s="1226"/>
      <c r="AC12" s="1226"/>
      <c r="AG12" s="833"/>
      <c r="AH12" s="833"/>
      <c r="AI12" s="858"/>
      <c r="AJ12" s="859"/>
      <c r="AK12" s="860"/>
      <c r="AL12" s="861"/>
      <c r="AN12" s="1225"/>
      <c r="AO12" s="1226"/>
      <c r="AP12" s="1226"/>
      <c r="AQ12" s="1226"/>
      <c r="AR12" s="1226"/>
      <c r="AS12" s="1226"/>
      <c r="AT12" s="1226"/>
      <c r="AU12" s="1226"/>
      <c r="AV12" s="1226"/>
      <c r="AW12" s="1226"/>
      <c r="AX12" s="1226"/>
      <c r="AY12" s="1226"/>
      <c r="AZ12" s="1226"/>
      <c r="BA12" s="1226"/>
      <c r="BB12" s="1226"/>
      <c r="BC12" s="1226"/>
      <c r="BD12" s="1226"/>
      <c r="BE12" s="1226"/>
      <c r="BF12" s="1226"/>
      <c r="BG12" s="1226"/>
      <c r="BH12" s="1226"/>
      <c r="BI12" s="1226"/>
      <c r="BJ12" s="1226"/>
      <c r="BK12" s="1226"/>
      <c r="BL12" s="1226"/>
      <c r="BM12" s="1226"/>
      <c r="BN12" s="1226"/>
      <c r="BO12" s="1226"/>
      <c r="BS12" s="833"/>
      <c r="BT12" s="833"/>
      <c r="BU12" s="858"/>
      <c r="BV12" s="859"/>
      <c r="BW12" s="860"/>
      <c r="BX12" s="861"/>
      <c r="BZ12" s="1225"/>
      <c r="CA12" s="1226"/>
      <c r="CB12" s="1226"/>
      <c r="CC12" s="1226"/>
      <c r="CD12" s="1226"/>
      <c r="CE12" s="1226"/>
      <c r="CF12" s="1226"/>
      <c r="CG12" s="1226"/>
      <c r="CH12" s="1226"/>
      <c r="CI12" s="1226"/>
      <c r="CJ12" s="1226"/>
      <c r="CK12" s="1226"/>
      <c r="CL12" s="1226"/>
      <c r="CM12" s="1226"/>
      <c r="CN12" s="1226"/>
      <c r="CO12" s="1226"/>
      <c r="CP12" s="1226"/>
      <c r="CQ12" s="1226"/>
      <c r="CR12" s="1226"/>
      <c r="CS12" s="1226"/>
      <c r="CT12" s="1226"/>
      <c r="CU12" s="1226"/>
      <c r="CV12" s="1226"/>
      <c r="CW12" s="1226"/>
      <c r="CX12" s="1226"/>
      <c r="CY12" s="1226"/>
      <c r="CZ12" s="1226"/>
      <c r="DA12" s="1226"/>
      <c r="DE12" s="833"/>
      <c r="DF12" s="833"/>
      <c r="DG12" s="858"/>
      <c r="DH12" s="861"/>
    </row>
    <row r="13" spans="2:114" ht="15" customHeight="1">
      <c r="B13" s="1225"/>
      <c r="C13" s="1226"/>
      <c r="D13" s="1226"/>
      <c r="E13" s="1226"/>
      <c r="F13" s="1226"/>
      <c r="G13" s="1226"/>
      <c r="H13" s="1226"/>
      <c r="I13" s="1226"/>
      <c r="J13" s="1226"/>
      <c r="K13" s="1226"/>
      <c r="L13" s="1226"/>
      <c r="M13" s="1226"/>
      <c r="N13" s="1226"/>
      <c r="O13" s="1226"/>
      <c r="P13" s="1226"/>
      <c r="Q13" s="1226"/>
      <c r="R13" s="1226"/>
      <c r="S13" s="1226"/>
      <c r="T13" s="1226"/>
      <c r="U13" s="1226"/>
      <c r="V13" s="1226"/>
      <c r="W13" s="1226"/>
      <c r="X13" s="1226"/>
      <c r="Y13" s="1226"/>
      <c r="Z13" s="1226"/>
      <c r="AA13" s="1226"/>
      <c r="AB13" s="1226"/>
      <c r="AC13" s="1226"/>
      <c r="AG13" s="833"/>
      <c r="AH13" s="833"/>
      <c r="AI13" s="858"/>
      <c r="AJ13" s="859"/>
      <c r="AK13" s="860"/>
      <c r="AL13" s="861"/>
      <c r="AN13" s="1225"/>
      <c r="AO13" s="1226"/>
      <c r="AP13" s="1226"/>
      <c r="AQ13" s="1226"/>
      <c r="AR13" s="1226"/>
      <c r="AS13" s="1226"/>
      <c r="AT13" s="1226"/>
      <c r="AU13" s="1226"/>
      <c r="AV13" s="1226"/>
      <c r="AW13" s="1226"/>
      <c r="AX13" s="1226"/>
      <c r="AY13" s="1226"/>
      <c r="AZ13" s="1226"/>
      <c r="BA13" s="1226"/>
      <c r="BB13" s="1226"/>
      <c r="BC13" s="1226"/>
      <c r="BD13" s="1226"/>
      <c r="BE13" s="1226"/>
      <c r="BF13" s="1226"/>
      <c r="BG13" s="1226"/>
      <c r="BH13" s="1226"/>
      <c r="BI13" s="1226"/>
      <c r="BJ13" s="1226"/>
      <c r="BK13" s="1226"/>
      <c r="BL13" s="1226"/>
      <c r="BM13" s="1226"/>
      <c r="BN13" s="1226"/>
      <c r="BO13" s="1226"/>
      <c r="BS13" s="833"/>
      <c r="BT13" s="833"/>
      <c r="BU13" s="858"/>
      <c r="BV13" s="859"/>
      <c r="BW13" s="860"/>
      <c r="BX13" s="861"/>
      <c r="BZ13" s="1225"/>
      <c r="CA13" s="1226"/>
      <c r="CB13" s="1226"/>
      <c r="CC13" s="1226"/>
      <c r="CD13" s="1226"/>
      <c r="CE13" s="1226"/>
      <c r="CF13" s="1226"/>
      <c r="CG13" s="1226"/>
      <c r="CH13" s="1226"/>
      <c r="CI13" s="1226"/>
      <c r="CJ13" s="1226"/>
      <c r="CK13" s="1226"/>
      <c r="CL13" s="1226"/>
      <c r="CM13" s="1226"/>
      <c r="CN13" s="1226"/>
      <c r="CO13" s="1226"/>
      <c r="CP13" s="1226"/>
      <c r="CQ13" s="1226"/>
      <c r="CR13" s="1226"/>
      <c r="CS13" s="1226"/>
      <c r="CT13" s="1226"/>
      <c r="CU13" s="1226"/>
      <c r="CV13" s="1226"/>
      <c r="CW13" s="1226"/>
      <c r="CX13" s="1226"/>
      <c r="CY13" s="1226"/>
      <c r="CZ13" s="1226"/>
      <c r="DA13" s="1226"/>
      <c r="DE13" s="833"/>
      <c r="DF13" s="833"/>
      <c r="DG13" s="858"/>
      <c r="DH13" s="861"/>
    </row>
    <row r="14" spans="2:114" ht="15" customHeight="1">
      <c r="B14" s="1225"/>
      <c r="C14" s="1226"/>
      <c r="D14" s="1226"/>
      <c r="E14" s="1226"/>
      <c r="F14" s="1226"/>
      <c r="G14" s="1226"/>
      <c r="H14" s="1226"/>
      <c r="I14" s="1226"/>
      <c r="J14" s="1226"/>
      <c r="K14" s="1226"/>
      <c r="L14" s="1226"/>
      <c r="M14" s="1226"/>
      <c r="N14" s="1226"/>
      <c r="O14" s="1226"/>
      <c r="P14" s="1226"/>
      <c r="Q14" s="1226"/>
      <c r="R14" s="1226"/>
      <c r="S14" s="1226"/>
      <c r="T14" s="1226"/>
      <c r="U14" s="1226"/>
      <c r="V14" s="1226"/>
      <c r="W14" s="1226"/>
      <c r="X14" s="1226"/>
      <c r="Y14" s="1226"/>
      <c r="Z14" s="1226"/>
      <c r="AA14" s="1226"/>
      <c r="AB14" s="1226"/>
      <c r="AC14" s="1226"/>
      <c r="AG14" s="833"/>
      <c r="AH14" s="833"/>
      <c r="AI14" s="858"/>
      <c r="AJ14" s="859"/>
      <c r="AK14" s="860"/>
      <c r="AL14" s="861"/>
      <c r="AN14" s="1225"/>
      <c r="AO14" s="1226"/>
      <c r="AP14" s="1226"/>
      <c r="AQ14" s="1226"/>
      <c r="AR14" s="1226"/>
      <c r="AS14" s="1226"/>
      <c r="AT14" s="1226"/>
      <c r="AU14" s="1226"/>
      <c r="AV14" s="1226"/>
      <c r="AW14" s="1226"/>
      <c r="AX14" s="1226"/>
      <c r="AY14" s="1226"/>
      <c r="AZ14" s="1226"/>
      <c r="BA14" s="1226"/>
      <c r="BB14" s="1226"/>
      <c r="BC14" s="1226"/>
      <c r="BD14" s="1226"/>
      <c r="BE14" s="1226"/>
      <c r="BF14" s="1226"/>
      <c r="BG14" s="1226"/>
      <c r="BH14" s="1226"/>
      <c r="BI14" s="1226"/>
      <c r="BJ14" s="1226"/>
      <c r="BK14" s="1226"/>
      <c r="BL14" s="1226"/>
      <c r="BM14" s="1226"/>
      <c r="BN14" s="1226"/>
      <c r="BO14" s="1226"/>
      <c r="BS14" s="833"/>
      <c r="BT14" s="833"/>
      <c r="BU14" s="858"/>
      <c r="BV14" s="859"/>
      <c r="BW14" s="860"/>
      <c r="BX14" s="861"/>
      <c r="BZ14" s="1225"/>
      <c r="CA14" s="1226"/>
      <c r="CB14" s="1226"/>
      <c r="CC14" s="1226"/>
      <c r="CD14" s="1226"/>
      <c r="CE14" s="1226"/>
      <c r="CF14" s="1226"/>
      <c r="CG14" s="1226"/>
      <c r="CH14" s="1226"/>
      <c r="CI14" s="1226"/>
      <c r="CJ14" s="1226"/>
      <c r="CK14" s="1226"/>
      <c r="CL14" s="1226"/>
      <c r="CM14" s="1226"/>
      <c r="CN14" s="1226"/>
      <c r="CO14" s="1226"/>
      <c r="CP14" s="1226"/>
      <c r="CQ14" s="1226"/>
      <c r="CR14" s="1226"/>
      <c r="CS14" s="1226"/>
      <c r="CT14" s="1226"/>
      <c r="CU14" s="1226"/>
      <c r="CV14" s="1226"/>
      <c r="CW14" s="1226"/>
      <c r="CX14" s="1226"/>
      <c r="CY14" s="1226"/>
      <c r="CZ14" s="1226"/>
      <c r="DA14" s="1226"/>
      <c r="DE14" s="833"/>
      <c r="DF14" s="833"/>
      <c r="DG14" s="858"/>
      <c r="DH14" s="861"/>
    </row>
    <row r="15" spans="2:114" ht="15" customHeight="1">
      <c r="B15" s="1225"/>
      <c r="C15" s="1226"/>
      <c r="D15" s="1226"/>
      <c r="E15" s="1226"/>
      <c r="F15" s="1226"/>
      <c r="G15" s="1226"/>
      <c r="H15" s="1226"/>
      <c r="I15" s="1226"/>
      <c r="J15" s="1226"/>
      <c r="K15" s="1226"/>
      <c r="L15" s="1226"/>
      <c r="M15" s="1226"/>
      <c r="N15" s="1226"/>
      <c r="O15" s="1226"/>
      <c r="P15" s="1226"/>
      <c r="Q15" s="1226"/>
      <c r="R15" s="1226"/>
      <c r="S15" s="1226"/>
      <c r="T15" s="1226"/>
      <c r="U15" s="1226"/>
      <c r="V15" s="1226"/>
      <c r="W15" s="1226"/>
      <c r="X15" s="1226"/>
      <c r="Y15" s="1226"/>
      <c r="Z15" s="1226"/>
      <c r="AA15" s="1226"/>
      <c r="AB15" s="1226"/>
      <c r="AC15" s="1226"/>
      <c r="AD15" s="862"/>
      <c r="AE15" s="862"/>
      <c r="AF15" s="862"/>
      <c r="AG15" s="862"/>
      <c r="AH15" s="862"/>
      <c r="AI15" s="863"/>
      <c r="AJ15" s="862"/>
      <c r="AK15" s="864"/>
      <c r="AL15" s="861"/>
      <c r="AN15" s="1225"/>
      <c r="AO15" s="1226"/>
      <c r="AP15" s="1226"/>
      <c r="AQ15" s="1226"/>
      <c r="AR15" s="1226"/>
      <c r="AS15" s="1226"/>
      <c r="AT15" s="1226"/>
      <c r="AU15" s="1226"/>
      <c r="AV15" s="1226"/>
      <c r="AW15" s="1226"/>
      <c r="AX15" s="1226"/>
      <c r="AY15" s="1226"/>
      <c r="AZ15" s="1226"/>
      <c r="BA15" s="1226"/>
      <c r="BB15" s="1226"/>
      <c r="BC15" s="1226"/>
      <c r="BD15" s="1226"/>
      <c r="BE15" s="1226"/>
      <c r="BF15" s="1226"/>
      <c r="BG15" s="1226"/>
      <c r="BH15" s="1226"/>
      <c r="BI15" s="1226"/>
      <c r="BJ15" s="1226"/>
      <c r="BK15" s="1226"/>
      <c r="BL15" s="1226"/>
      <c r="BM15" s="1226"/>
      <c r="BN15" s="1226"/>
      <c r="BO15" s="1226"/>
      <c r="BP15" s="862"/>
      <c r="BQ15" s="862"/>
      <c r="BR15" s="862"/>
      <c r="BS15" s="862"/>
      <c r="BT15" s="862"/>
      <c r="BU15" s="863"/>
      <c r="BV15" s="862"/>
      <c r="BW15" s="864"/>
      <c r="BX15" s="861"/>
      <c r="BZ15" s="1225"/>
      <c r="CA15" s="1226"/>
      <c r="CB15" s="1226"/>
      <c r="CC15" s="1226"/>
      <c r="CD15" s="1226"/>
      <c r="CE15" s="1226"/>
      <c r="CF15" s="1226"/>
      <c r="CG15" s="1226"/>
      <c r="CH15" s="1226"/>
      <c r="CI15" s="1226"/>
      <c r="CJ15" s="1226"/>
      <c r="CK15" s="1226"/>
      <c r="CL15" s="1226"/>
      <c r="CM15" s="1226"/>
      <c r="CN15" s="1226"/>
      <c r="CO15" s="1226"/>
      <c r="CP15" s="1226"/>
      <c r="CQ15" s="1226"/>
      <c r="CR15" s="1226"/>
      <c r="CS15" s="1226"/>
      <c r="CT15" s="1226"/>
      <c r="CU15" s="1226"/>
      <c r="CV15" s="1226"/>
      <c r="CW15" s="1226"/>
      <c r="CX15" s="1226"/>
      <c r="CY15" s="1226"/>
      <c r="CZ15" s="1226"/>
      <c r="DA15" s="1226"/>
      <c r="DB15" s="862"/>
      <c r="DC15" s="862"/>
      <c r="DD15" s="862"/>
      <c r="DE15" s="862"/>
      <c r="DF15" s="862"/>
      <c r="DG15" s="863"/>
      <c r="DH15" s="861"/>
    </row>
    <row r="16" spans="2:114" ht="15" customHeight="1">
      <c r="B16" s="1225"/>
      <c r="C16" s="1226"/>
      <c r="D16" s="1226"/>
      <c r="E16" s="1226"/>
      <c r="F16" s="1226"/>
      <c r="G16" s="1226"/>
      <c r="H16" s="1226"/>
      <c r="I16" s="1226"/>
      <c r="J16" s="1226"/>
      <c r="K16" s="1226"/>
      <c r="L16" s="1226"/>
      <c r="M16" s="1226"/>
      <c r="N16" s="1226"/>
      <c r="O16" s="1226"/>
      <c r="P16" s="1226"/>
      <c r="Q16" s="1226"/>
      <c r="R16" s="1226"/>
      <c r="S16" s="1226"/>
      <c r="T16" s="1226"/>
      <c r="U16" s="1226"/>
      <c r="V16" s="1226"/>
      <c r="W16" s="1226"/>
      <c r="X16" s="1226"/>
      <c r="Y16" s="1226"/>
      <c r="Z16" s="1226"/>
      <c r="AA16" s="1226"/>
      <c r="AB16" s="1226"/>
      <c r="AC16" s="1226"/>
      <c r="AD16" s="1227" t="s">
        <v>127</v>
      </c>
      <c r="AE16" s="1227"/>
      <c r="AF16" s="1227"/>
      <c r="AG16" s="862"/>
      <c r="AH16" s="862"/>
      <c r="AI16" s="863"/>
      <c r="AJ16" s="862"/>
      <c r="AK16" s="864"/>
      <c r="AL16" s="861"/>
      <c r="AN16" s="1225"/>
      <c r="AO16" s="1226"/>
      <c r="AP16" s="1226"/>
      <c r="AQ16" s="1226"/>
      <c r="AR16" s="1226"/>
      <c r="AS16" s="1226"/>
      <c r="AT16" s="1226"/>
      <c r="AU16" s="1226"/>
      <c r="AV16" s="1226"/>
      <c r="AW16" s="1226"/>
      <c r="AX16" s="1226"/>
      <c r="AY16" s="1226"/>
      <c r="AZ16" s="1226"/>
      <c r="BA16" s="1226"/>
      <c r="BB16" s="1226"/>
      <c r="BC16" s="1226"/>
      <c r="BD16" s="1226"/>
      <c r="BE16" s="1226"/>
      <c r="BF16" s="1226"/>
      <c r="BG16" s="1226"/>
      <c r="BH16" s="1226"/>
      <c r="BI16" s="1226"/>
      <c r="BJ16" s="1226"/>
      <c r="BK16" s="1226"/>
      <c r="BL16" s="1226"/>
      <c r="BM16" s="1226"/>
      <c r="BN16" s="1226"/>
      <c r="BO16" s="1226"/>
      <c r="BP16" s="1227" t="s">
        <v>127</v>
      </c>
      <c r="BQ16" s="1227"/>
      <c r="BR16" s="1227"/>
      <c r="BS16" s="862"/>
      <c r="BT16" s="862"/>
      <c r="BU16" s="863"/>
      <c r="BV16" s="862"/>
      <c r="BW16" s="864"/>
      <c r="BX16" s="861"/>
      <c r="BZ16" s="1225"/>
      <c r="CA16" s="1226"/>
      <c r="CB16" s="1226"/>
      <c r="CC16" s="1226"/>
      <c r="CD16" s="1226"/>
      <c r="CE16" s="1226"/>
      <c r="CF16" s="1226"/>
      <c r="CG16" s="1226"/>
      <c r="CH16" s="1226"/>
      <c r="CI16" s="1226"/>
      <c r="CJ16" s="1226"/>
      <c r="CK16" s="1226"/>
      <c r="CL16" s="1226"/>
      <c r="CM16" s="1226"/>
      <c r="CN16" s="1226"/>
      <c r="CO16" s="1226"/>
      <c r="CP16" s="1226"/>
      <c r="CQ16" s="1226"/>
      <c r="CR16" s="1226"/>
      <c r="CS16" s="1226"/>
      <c r="CT16" s="1226"/>
      <c r="CU16" s="1226"/>
      <c r="CV16" s="1226"/>
      <c r="CW16" s="1226"/>
      <c r="CX16" s="1226"/>
      <c r="CY16" s="1226"/>
      <c r="CZ16" s="1226"/>
      <c r="DA16" s="1226"/>
      <c r="DB16" s="1227" t="s">
        <v>127</v>
      </c>
      <c r="DC16" s="1227"/>
      <c r="DD16" s="1227"/>
      <c r="DE16" s="862"/>
      <c r="DF16" s="862"/>
      <c r="DG16" s="863"/>
      <c r="DH16" s="861"/>
    </row>
    <row r="17" spans="2:112" ht="15" customHeight="1">
      <c r="B17" s="865"/>
      <c r="C17" s="859"/>
      <c r="D17" s="859"/>
      <c r="E17" s="859"/>
      <c r="AH17" s="866"/>
      <c r="AI17" s="867"/>
      <c r="AJ17" s="868"/>
      <c r="AK17" s="869"/>
      <c r="AL17" s="870"/>
      <c r="AN17" s="865"/>
      <c r="AO17" s="859"/>
      <c r="AP17" s="859"/>
      <c r="AQ17" s="859"/>
      <c r="AR17" s="859"/>
      <c r="AS17" s="859"/>
      <c r="AT17" s="859"/>
      <c r="AU17" s="859"/>
      <c r="AV17" s="859"/>
      <c r="AW17" s="859"/>
      <c r="AX17" s="859"/>
      <c r="AY17" s="859"/>
      <c r="AZ17" s="859"/>
      <c r="BA17" s="859"/>
      <c r="BB17" s="859"/>
      <c r="BC17" s="859"/>
      <c r="BD17" s="859"/>
      <c r="BE17" s="859"/>
      <c r="BF17" s="859"/>
      <c r="BG17" s="859"/>
      <c r="BH17" s="859"/>
      <c r="BI17" s="859"/>
      <c r="BJ17" s="859"/>
      <c r="BK17" s="859"/>
      <c r="BL17" s="859"/>
      <c r="BM17" s="859"/>
      <c r="BN17" s="859"/>
      <c r="BO17" s="859"/>
      <c r="BR17" s="866"/>
      <c r="BS17" s="866"/>
      <c r="BT17" s="866"/>
      <c r="BU17" s="867"/>
      <c r="BV17" s="868"/>
      <c r="BW17" s="869"/>
      <c r="BX17" s="870"/>
      <c r="BZ17" s="865"/>
      <c r="CA17" s="859"/>
      <c r="CB17" s="859"/>
      <c r="CC17" s="859"/>
      <c r="CD17" s="859"/>
      <c r="CE17" s="859"/>
      <c r="CF17" s="859"/>
      <c r="CG17" s="859"/>
      <c r="CH17" s="859"/>
      <c r="CI17" s="859"/>
      <c r="CJ17" s="859"/>
      <c r="CK17" s="859"/>
      <c r="CL17" s="859"/>
      <c r="CM17" s="859"/>
      <c r="CN17" s="859"/>
      <c r="CO17" s="859"/>
      <c r="CP17" s="859"/>
      <c r="CQ17" s="859"/>
      <c r="CR17" s="859"/>
      <c r="CS17" s="859"/>
      <c r="CT17" s="859"/>
      <c r="CU17" s="859"/>
      <c r="CV17" s="859"/>
      <c r="CW17" s="859"/>
      <c r="CX17" s="859"/>
      <c r="CY17" s="859"/>
      <c r="CZ17" s="859"/>
      <c r="DA17" s="859"/>
      <c r="DD17" s="866"/>
      <c r="DE17" s="866"/>
      <c r="DF17" s="866"/>
      <c r="DG17" s="867"/>
      <c r="DH17" s="861"/>
    </row>
    <row r="18" spans="2:112" s="848" customFormat="1" ht="13.5" customHeight="1">
      <c r="B18" s="1222" t="s">
        <v>61</v>
      </c>
      <c r="C18" s="1222"/>
      <c r="D18" s="1222"/>
      <c r="E18" s="1222" t="s">
        <v>128</v>
      </c>
      <c r="F18" s="1222"/>
      <c r="G18" s="1222"/>
      <c r="H18" s="1222"/>
      <c r="I18" s="1222"/>
      <c r="J18" s="1222" t="s">
        <v>76</v>
      </c>
      <c r="K18" s="1222"/>
      <c r="L18" s="1222"/>
      <c r="M18" s="1222"/>
      <c r="N18" s="1222"/>
      <c r="O18" s="1222"/>
      <c r="P18" s="1222"/>
      <c r="Q18" s="1222"/>
      <c r="R18" s="1222"/>
      <c r="S18" s="1222"/>
      <c r="T18" s="1222"/>
      <c r="U18" s="1223" t="s">
        <v>34</v>
      </c>
      <c r="V18" s="1223"/>
      <c r="W18" s="1223"/>
      <c r="X18" s="1223"/>
      <c r="Y18" s="1223"/>
      <c r="Z18" s="1223"/>
      <c r="AA18" s="1223"/>
      <c r="AB18" s="1223"/>
      <c r="AC18" s="1223"/>
      <c r="AD18" s="1223"/>
      <c r="AE18" s="1223"/>
      <c r="AF18" s="1223"/>
      <c r="AG18" s="1222" t="s">
        <v>129</v>
      </c>
      <c r="AH18" s="1222"/>
      <c r="AI18" s="1222"/>
      <c r="AJ18" s="871"/>
      <c r="AK18" s="869"/>
      <c r="AL18" s="870"/>
      <c r="AN18" s="1222" t="s">
        <v>61</v>
      </c>
      <c r="AO18" s="1222"/>
      <c r="AP18" s="1222"/>
      <c r="AQ18" s="1222" t="s">
        <v>128</v>
      </c>
      <c r="AR18" s="1222"/>
      <c r="AS18" s="1222"/>
      <c r="AT18" s="1222"/>
      <c r="AU18" s="1222"/>
      <c r="AV18" s="1222" t="s">
        <v>76</v>
      </c>
      <c r="AW18" s="1222"/>
      <c r="AX18" s="1222"/>
      <c r="AY18" s="1222"/>
      <c r="AZ18" s="1222"/>
      <c r="BA18" s="1222"/>
      <c r="BB18" s="1222"/>
      <c r="BC18" s="1222"/>
      <c r="BD18" s="1222"/>
      <c r="BE18" s="1222"/>
      <c r="BF18" s="1222"/>
      <c r="BG18" s="1223" t="s">
        <v>34</v>
      </c>
      <c r="BH18" s="1223"/>
      <c r="BI18" s="1223"/>
      <c r="BJ18" s="1223"/>
      <c r="BK18" s="1223"/>
      <c r="BL18" s="1223"/>
      <c r="BM18" s="1223"/>
      <c r="BN18" s="1223"/>
      <c r="BO18" s="1223"/>
      <c r="BP18" s="1223"/>
      <c r="BQ18" s="1223"/>
      <c r="BR18" s="1223"/>
      <c r="BS18" s="1222" t="s">
        <v>129</v>
      </c>
      <c r="BT18" s="1222"/>
      <c r="BU18" s="1222"/>
      <c r="BV18" s="871"/>
      <c r="BW18" s="869"/>
      <c r="BX18" s="870"/>
      <c r="BZ18" s="1222" t="s">
        <v>61</v>
      </c>
      <c r="CA18" s="1222"/>
      <c r="CB18" s="1222"/>
      <c r="CC18" s="1222" t="s">
        <v>128</v>
      </c>
      <c r="CD18" s="1222"/>
      <c r="CE18" s="1222"/>
      <c r="CF18" s="1222"/>
      <c r="CG18" s="1222"/>
      <c r="CH18" s="1222" t="s">
        <v>76</v>
      </c>
      <c r="CI18" s="1222"/>
      <c r="CJ18" s="1222"/>
      <c r="CK18" s="1222"/>
      <c r="CL18" s="1222"/>
      <c r="CM18" s="1222"/>
      <c r="CN18" s="1222"/>
      <c r="CO18" s="1222"/>
      <c r="CP18" s="1222"/>
      <c r="CQ18" s="1222"/>
      <c r="CR18" s="1222"/>
      <c r="CS18" s="1223" t="s">
        <v>34</v>
      </c>
      <c r="CT18" s="1223"/>
      <c r="CU18" s="1223"/>
      <c r="CV18" s="1223"/>
      <c r="CW18" s="1223"/>
      <c r="CX18" s="1223"/>
      <c r="CY18" s="1223"/>
      <c r="CZ18" s="1223"/>
      <c r="DA18" s="1223"/>
      <c r="DB18" s="1223"/>
      <c r="DC18" s="1223"/>
      <c r="DD18" s="1223"/>
      <c r="DE18" s="1222" t="s">
        <v>129</v>
      </c>
      <c r="DF18" s="1222"/>
      <c r="DG18" s="1222"/>
      <c r="DH18" s="872"/>
    </row>
    <row r="19" spans="2:112" s="848" customFormat="1" ht="9" customHeight="1">
      <c r="B19" s="1217" t="s">
        <v>39</v>
      </c>
      <c r="C19" s="1217"/>
      <c r="D19" s="1217"/>
      <c r="E19" s="1218"/>
      <c r="F19" s="1218"/>
      <c r="G19" s="1218"/>
      <c r="H19" s="1218"/>
      <c r="I19" s="1218"/>
      <c r="J19" s="1218"/>
      <c r="K19" s="1218"/>
      <c r="L19" s="1218"/>
      <c r="M19" s="1218"/>
      <c r="N19" s="1218"/>
      <c r="O19" s="1218"/>
      <c r="P19" s="1218"/>
      <c r="Q19" s="1218"/>
      <c r="R19" s="1218"/>
      <c r="S19" s="1218"/>
      <c r="T19" s="1219"/>
      <c r="U19" s="1220" t="s">
        <v>87</v>
      </c>
      <c r="V19" s="1221"/>
      <c r="W19" s="1221" t="s">
        <v>89</v>
      </c>
      <c r="X19" s="1221"/>
      <c r="Y19" s="1221" t="s">
        <v>91</v>
      </c>
      <c r="Z19" s="1221"/>
      <c r="AA19" s="1221" t="s">
        <v>93</v>
      </c>
      <c r="AB19" s="1221"/>
      <c r="AC19" s="1221" t="s">
        <v>93</v>
      </c>
      <c r="AD19" s="1221"/>
      <c r="AE19" s="1221" t="s">
        <v>97</v>
      </c>
      <c r="AF19" s="1224"/>
      <c r="AG19" s="1216" t="s">
        <v>130</v>
      </c>
      <c r="AH19" s="1216"/>
      <c r="AI19" s="1216"/>
      <c r="AJ19" s="871"/>
      <c r="AK19" s="869"/>
      <c r="AL19" s="870"/>
      <c r="AN19" s="1217" t="s">
        <v>39</v>
      </c>
      <c r="AO19" s="1217"/>
      <c r="AP19" s="1217"/>
      <c r="AQ19" s="1218"/>
      <c r="AR19" s="1218"/>
      <c r="AS19" s="1218"/>
      <c r="AT19" s="1218"/>
      <c r="AU19" s="1218"/>
      <c r="AV19" s="1218"/>
      <c r="AW19" s="1218"/>
      <c r="AX19" s="1218"/>
      <c r="AY19" s="1218"/>
      <c r="AZ19" s="1218"/>
      <c r="BA19" s="1218"/>
      <c r="BB19" s="1218"/>
      <c r="BC19" s="1218"/>
      <c r="BD19" s="1218"/>
      <c r="BE19" s="1218"/>
      <c r="BF19" s="1219"/>
      <c r="BG19" s="1220" t="s">
        <v>87</v>
      </c>
      <c r="BH19" s="1221"/>
      <c r="BI19" s="1221" t="s">
        <v>89</v>
      </c>
      <c r="BJ19" s="1221"/>
      <c r="BK19" s="1221" t="s">
        <v>91</v>
      </c>
      <c r="BL19" s="1221"/>
      <c r="BM19" s="1221" t="s">
        <v>93</v>
      </c>
      <c r="BN19" s="1221"/>
      <c r="BO19" s="1221" t="s">
        <v>93</v>
      </c>
      <c r="BP19" s="1221"/>
      <c r="BQ19" s="1221" t="s">
        <v>97</v>
      </c>
      <c r="BR19" s="1224"/>
      <c r="BS19" s="1216" t="s">
        <v>130</v>
      </c>
      <c r="BT19" s="1216"/>
      <c r="BU19" s="1216"/>
      <c r="BV19" s="871"/>
      <c r="BW19" s="869"/>
      <c r="BX19" s="870"/>
      <c r="BZ19" s="1217" t="s">
        <v>39</v>
      </c>
      <c r="CA19" s="1217"/>
      <c r="CB19" s="1217"/>
      <c r="CC19" s="1218"/>
      <c r="CD19" s="1218"/>
      <c r="CE19" s="1218"/>
      <c r="CF19" s="1218"/>
      <c r="CG19" s="1218"/>
      <c r="CH19" s="1218"/>
      <c r="CI19" s="1218"/>
      <c r="CJ19" s="1218"/>
      <c r="CK19" s="1218"/>
      <c r="CL19" s="1218"/>
      <c r="CM19" s="1218"/>
      <c r="CN19" s="1218"/>
      <c r="CO19" s="1218"/>
      <c r="CP19" s="1218"/>
      <c r="CQ19" s="1218"/>
      <c r="CR19" s="1219"/>
      <c r="CS19" s="1220" t="s">
        <v>87</v>
      </c>
      <c r="CT19" s="1221"/>
      <c r="CU19" s="1221" t="s">
        <v>89</v>
      </c>
      <c r="CV19" s="1221"/>
      <c r="CW19" s="1221" t="s">
        <v>91</v>
      </c>
      <c r="CX19" s="1221"/>
      <c r="CY19" s="1221" t="s">
        <v>93</v>
      </c>
      <c r="CZ19" s="1221"/>
      <c r="DA19" s="1221" t="s">
        <v>93</v>
      </c>
      <c r="DB19" s="1221"/>
      <c r="DC19" s="1221" t="s">
        <v>97</v>
      </c>
      <c r="DD19" s="1224"/>
      <c r="DE19" s="1216" t="s">
        <v>130</v>
      </c>
      <c r="DF19" s="1216"/>
      <c r="DG19" s="1216"/>
      <c r="DH19" s="873"/>
    </row>
    <row r="20" spans="2:112" s="848" customFormat="1" ht="18" customHeight="1">
      <c r="B20" s="1217"/>
      <c r="C20" s="1217"/>
      <c r="D20" s="1217"/>
      <c r="E20" s="1218"/>
      <c r="F20" s="1218"/>
      <c r="G20" s="1218"/>
      <c r="H20" s="1218"/>
      <c r="I20" s="1218"/>
      <c r="J20" s="1218"/>
      <c r="K20" s="1218"/>
      <c r="L20" s="1218"/>
      <c r="M20" s="1218"/>
      <c r="N20" s="1218"/>
      <c r="O20" s="1218"/>
      <c r="P20" s="1218"/>
      <c r="Q20" s="1218"/>
      <c r="R20" s="1218"/>
      <c r="S20" s="1218"/>
      <c r="T20" s="1219"/>
      <c r="U20" s="1212" t="s">
        <v>77</v>
      </c>
      <c r="V20" s="1213"/>
      <c r="W20" s="1213" t="s">
        <v>88</v>
      </c>
      <c r="X20" s="1213"/>
      <c r="Y20" s="1214" t="s">
        <v>90</v>
      </c>
      <c r="Z20" s="1214"/>
      <c r="AA20" s="1213" t="s">
        <v>92</v>
      </c>
      <c r="AB20" s="1213"/>
      <c r="AC20" s="1213" t="s">
        <v>79</v>
      </c>
      <c r="AD20" s="1213"/>
      <c r="AE20" s="1213" t="s">
        <v>96</v>
      </c>
      <c r="AF20" s="1215"/>
      <c r="AG20" s="1216"/>
      <c r="AH20" s="1216"/>
      <c r="AI20" s="1216"/>
      <c r="AJ20" s="871"/>
      <c r="AK20" s="869"/>
      <c r="AL20" s="870"/>
      <c r="AN20" s="1217"/>
      <c r="AO20" s="1217"/>
      <c r="AP20" s="1217"/>
      <c r="AQ20" s="1218"/>
      <c r="AR20" s="1218"/>
      <c r="AS20" s="1218"/>
      <c r="AT20" s="1218"/>
      <c r="AU20" s="1218"/>
      <c r="AV20" s="1218"/>
      <c r="AW20" s="1218"/>
      <c r="AX20" s="1218"/>
      <c r="AY20" s="1218"/>
      <c r="AZ20" s="1218"/>
      <c r="BA20" s="1218"/>
      <c r="BB20" s="1218"/>
      <c r="BC20" s="1218"/>
      <c r="BD20" s="1218"/>
      <c r="BE20" s="1218"/>
      <c r="BF20" s="1219"/>
      <c r="BG20" s="1212" t="s">
        <v>77</v>
      </c>
      <c r="BH20" s="1213"/>
      <c r="BI20" s="1213" t="s">
        <v>88</v>
      </c>
      <c r="BJ20" s="1213"/>
      <c r="BK20" s="1214" t="s">
        <v>90</v>
      </c>
      <c r="BL20" s="1214"/>
      <c r="BM20" s="1213" t="s">
        <v>92</v>
      </c>
      <c r="BN20" s="1213"/>
      <c r="BO20" s="1213" t="s">
        <v>79</v>
      </c>
      <c r="BP20" s="1213"/>
      <c r="BQ20" s="1213" t="s">
        <v>96</v>
      </c>
      <c r="BR20" s="1215"/>
      <c r="BS20" s="1216"/>
      <c r="BT20" s="1216"/>
      <c r="BU20" s="1216"/>
      <c r="BV20" s="871"/>
      <c r="BW20" s="869"/>
      <c r="BX20" s="870"/>
      <c r="BZ20" s="1217"/>
      <c r="CA20" s="1217"/>
      <c r="CB20" s="1217"/>
      <c r="CC20" s="1218"/>
      <c r="CD20" s="1218"/>
      <c r="CE20" s="1218"/>
      <c r="CF20" s="1218"/>
      <c r="CG20" s="1218"/>
      <c r="CH20" s="1218"/>
      <c r="CI20" s="1218"/>
      <c r="CJ20" s="1218"/>
      <c r="CK20" s="1218"/>
      <c r="CL20" s="1218"/>
      <c r="CM20" s="1218"/>
      <c r="CN20" s="1218"/>
      <c r="CO20" s="1218"/>
      <c r="CP20" s="1218"/>
      <c r="CQ20" s="1218"/>
      <c r="CR20" s="1219"/>
      <c r="CS20" s="1212" t="s">
        <v>77</v>
      </c>
      <c r="CT20" s="1213"/>
      <c r="CU20" s="1213" t="s">
        <v>88</v>
      </c>
      <c r="CV20" s="1213"/>
      <c r="CW20" s="1214" t="s">
        <v>90</v>
      </c>
      <c r="CX20" s="1214"/>
      <c r="CY20" s="1213" t="s">
        <v>92</v>
      </c>
      <c r="CZ20" s="1213"/>
      <c r="DA20" s="1213" t="s">
        <v>79</v>
      </c>
      <c r="DB20" s="1213"/>
      <c r="DC20" s="1213" t="s">
        <v>96</v>
      </c>
      <c r="DD20" s="1215"/>
      <c r="DE20" s="1216"/>
      <c r="DF20" s="1216"/>
      <c r="DG20" s="1216"/>
      <c r="DH20" s="873"/>
    </row>
    <row r="21" spans="2:112" ht="13.5" customHeight="1">
      <c r="B21" s="1208" t="s">
        <v>131</v>
      </c>
      <c r="C21" s="1209"/>
      <c r="D21" s="1209"/>
      <c r="E21" s="1209"/>
      <c r="F21" s="1209"/>
      <c r="G21" s="1209"/>
      <c r="H21" s="1209"/>
      <c r="I21" s="1209"/>
      <c r="J21" s="1209"/>
      <c r="K21" s="1209"/>
      <c r="L21" s="1209"/>
      <c r="M21" s="1209"/>
      <c r="N21" s="1209"/>
      <c r="O21" s="1209"/>
      <c r="P21" s="1209"/>
      <c r="Q21" s="1209"/>
      <c r="R21" s="1209"/>
      <c r="S21" s="1209"/>
      <c r="T21" s="1209"/>
      <c r="U21" s="1210"/>
      <c r="V21" s="1210"/>
      <c r="W21" s="1210"/>
      <c r="X21" s="1210"/>
      <c r="Y21" s="1210"/>
      <c r="Z21" s="1210"/>
      <c r="AA21" s="1210"/>
      <c r="AB21" s="1210"/>
      <c r="AC21" s="1210"/>
      <c r="AD21" s="1210"/>
      <c r="AE21" s="1210"/>
      <c r="AF21" s="1210"/>
      <c r="AG21" s="1209"/>
      <c r="AH21" s="1209"/>
      <c r="AI21" s="1211"/>
      <c r="AJ21" s="874"/>
      <c r="AK21" s="875"/>
      <c r="AL21" s="873"/>
      <c r="AN21" s="1208" t="s">
        <v>131</v>
      </c>
      <c r="AO21" s="1209"/>
      <c r="AP21" s="1209"/>
      <c r="AQ21" s="1209"/>
      <c r="AR21" s="1209"/>
      <c r="AS21" s="1209"/>
      <c r="AT21" s="1209"/>
      <c r="AU21" s="1209"/>
      <c r="AV21" s="1209"/>
      <c r="AW21" s="1209"/>
      <c r="AX21" s="1209"/>
      <c r="AY21" s="1209"/>
      <c r="AZ21" s="1209"/>
      <c r="BA21" s="1209"/>
      <c r="BB21" s="1209"/>
      <c r="BC21" s="1209"/>
      <c r="BD21" s="1209"/>
      <c r="BE21" s="1209"/>
      <c r="BF21" s="1209"/>
      <c r="BG21" s="1209"/>
      <c r="BH21" s="1209"/>
      <c r="BI21" s="1209"/>
      <c r="BJ21" s="1209"/>
      <c r="BK21" s="1209"/>
      <c r="BL21" s="1209"/>
      <c r="BM21" s="1209"/>
      <c r="BN21" s="1209"/>
      <c r="BO21" s="1209"/>
      <c r="BP21" s="1209"/>
      <c r="BQ21" s="1209"/>
      <c r="BR21" s="1209"/>
      <c r="BS21" s="1209"/>
      <c r="BT21" s="1209"/>
      <c r="BU21" s="1211"/>
      <c r="BV21" s="874"/>
      <c r="BW21" s="875"/>
      <c r="BX21" s="873"/>
      <c r="BZ21" s="1208" t="s">
        <v>131</v>
      </c>
      <c r="CA21" s="1209"/>
      <c r="CB21" s="1209"/>
      <c r="CC21" s="1209"/>
      <c r="CD21" s="1209"/>
      <c r="CE21" s="1209"/>
      <c r="CF21" s="1209"/>
      <c r="CG21" s="1209"/>
      <c r="CH21" s="1209"/>
      <c r="CI21" s="1209"/>
      <c r="CJ21" s="1209"/>
      <c r="CK21" s="1209"/>
      <c r="CL21" s="1209"/>
      <c r="CM21" s="1209"/>
      <c r="CN21" s="1209"/>
      <c r="CO21" s="1209"/>
      <c r="CP21" s="1209"/>
      <c r="CQ21" s="1209"/>
      <c r="CR21" s="1209"/>
      <c r="CS21" s="1209"/>
      <c r="CT21" s="1209"/>
      <c r="CU21" s="1209"/>
      <c r="CV21" s="1209"/>
      <c r="CW21" s="1209"/>
      <c r="CX21" s="1209"/>
      <c r="CY21" s="1209"/>
      <c r="CZ21" s="1209"/>
      <c r="DA21" s="1209"/>
      <c r="DB21" s="1209"/>
      <c r="DC21" s="1209"/>
      <c r="DD21" s="1209"/>
      <c r="DE21" s="1209"/>
      <c r="DF21" s="1209"/>
      <c r="DG21" s="1211"/>
      <c r="DH21" s="873"/>
    </row>
    <row r="22" spans="2:112" ht="20.25" customHeight="1">
      <c r="B22" s="1205"/>
      <c r="C22" s="1203"/>
      <c r="D22" s="1203"/>
      <c r="E22" s="1203"/>
      <c r="F22" s="1203"/>
      <c r="G22" s="876" t="s">
        <v>132</v>
      </c>
      <c r="H22" s="1203"/>
      <c r="I22" s="1203"/>
      <c r="J22" s="1203"/>
      <c r="K22" s="1203"/>
      <c r="L22" s="877" t="s">
        <v>132</v>
      </c>
      <c r="M22" s="1206"/>
      <c r="N22" s="1206"/>
      <c r="O22" s="1206"/>
      <c r="P22" s="1206"/>
      <c r="Q22" s="1207" t="s">
        <v>133</v>
      </c>
      <c r="R22" s="1207"/>
      <c r="S22" s="1207"/>
      <c r="T22" s="1202"/>
      <c r="U22" s="1202"/>
      <c r="V22" s="1202"/>
      <c r="W22" s="1202"/>
      <c r="X22" s="1202"/>
      <c r="Y22" s="876" t="s">
        <v>132</v>
      </c>
      <c r="Z22" s="1203"/>
      <c r="AA22" s="1203"/>
      <c r="AB22" s="1203"/>
      <c r="AC22" s="1203"/>
      <c r="AD22" s="877" t="s">
        <v>132</v>
      </c>
      <c r="AE22" s="1202"/>
      <c r="AF22" s="1202"/>
      <c r="AG22" s="1202"/>
      <c r="AH22" s="1202"/>
      <c r="AI22" s="1204"/>
      <c r="AJ22" s="878"/>
      <c r="AK22" s="879"/>
      <c r="AL22" s="833"/>
      <c r="AN22" s="1205"/>
      <c r="AO22" s="1203"/>
      <c r="AP22" s="1203"/>
      <c r="AQ22" s="1203"/>
      <c r="AR22" s="1203"/>
      <c r="AS22" s="876" t="s">
        <v>132</v>
      </c>
      <c r="AT22" s="1203"/>
      <c r="AU22" s="1203"/>
      <c r="AV22" s="1203"/>
      <c r="AW22" s="1203"/>
      <c r="AX22" s="877" t="s">
        <v>132</v>
      </c>
      <c r="AY22" s="1206"/>
      <c r="AZ22" s="1206"/>
      <c r="BA22" s="1206"/>
      <c r="BB22" s="1206"/>
      <c r="BC22" s="1207" t="s">
        <v>133</v>
      </c>
      <c r="BD22" s="1207"/>
      <c r="BE22" s="1207"/>
      <c r="BF22" s="1202"/>
      <c r="BG22" s="1202"/>
      <c r="BH22" s="1202"/>
      <c r="BI22" s="1202"/>
      <c r="BJ22" s="1202"/>
      <c r="BK22" s="876" t="s">
        <v>132</v>
      </c>
      <c r="BL22" s="1203"/>
      <c r="BM22" s="1203"/>
      <c r="BN22" s="1203"/>
      <c r="BO22" s="1203"/>
      <c r="BP22" s="877" t="s">
        <v>132</v>
      </c>
      <c r="BQ22" s="1202"/>
      <c r="BR22" s="1202"/>
      <c r="BS22" s="1202"/>
      <c r="BT22" s="1202"/>
      <c r="BU22" s="1204"/>
      <c r="BV22" s="878"/>
      <c r="BW22" s="879"/>
      <c r="BX22" s="833"/>
      <c r="BZ22" s="1205"/>
      <c r="CA22" s="1203"/>
      <c r="CB22" s="1203"/>
      <c r="CC22" s="1203"/>
      <c r="CD22" s="1203"/>
      <c r="CE22" s="876" t="s">
        <v>132</v>
      </c>
      <c r="CF22" s="1203"/>
      <c r="CG22" s="1203"/>
      <c r="CH22" s="1203"/>
      <c r="CI22" s="1203"/>
      <c r="CJ22" s="877" t="s">
        <v>132</v>
      </c>
      <c r="CK22" s="1206"/>
      <c r="CL22" s="1206"/>
      <c r="CM22" s="1206"/>
      <c r="CN22" s="1206"/>
      <c r="CO22" s="1207" t="s">
        <v>133</v>
      </c>
      <c r="CP22" s="1207"/>
      <c r="CQ22" s="1207"/>
      <c r="CR22" s="1202"/>
      <c r="CS22" s="1202"/>
      <c r="CT22" s="1202"/>
      <c r="CU22" s="1202"/>
      <c r="CV22" s="1202"/>
      <c r="CW22" s="876" t="s">
        <v>132</v>
      </c>
      <c r="CX22" s="1203"/>
      <c r="CY22" s="1203"/>
      <c r="CZ22" s="1203"/>
      <c r="DA22" s="1203"/>
      <c r="DB22" s="877" t="s">
        <v>132</v>
      </c>
      <c r="DC22" s="1202"/>
      <c r="DD22" s="1202"/>
      <c r="DE22" s="1202"/>
      <c r="DF22" s="1202"/>
      <c r="DG22" s="1204"/>
      <c r="DH22" s="833"/>
    </row>
    <row r="23" spans="2:112" s="848" customFormat="1" ht="8.25" customHeight="1">
      <c r="B23" s="1198"/>
      <c r="C23" s="1199"/>
      <c r="D23" s="1199"/>
      <c r="E23" s="1199"/>
      <c r="F23" s="1199"/>
      <c r="G23" s="1199"/>
      <c r="H23" s="1199"/>
      <c r="I23" s="1199"/>
      <c r="J23" s="1199"/>
      <c r="K23" s="1200"/>
      <c r="L23" s="1198"/>
      <c r="M23" s="1200"/>
      <c r="N23" s="1201" t="s">
        <v>107</v>
      </c>
      <c r="O23" s="1195"/>
      <c r="P23" s="1195" t="s">
        <v>108</v>
      </c>
      <c r="Q23" s="1196"/>
      <c r="R23" s="1197" t="s">
        <v>109</v>
      </c>
      <c r="S23" s="1195"/>
      <c r="T23" s="1195" t="s">
        <v>110</v>
      </c>
      <c r="U23" s="1195"/>
      <c r="V23" s="1195" t="s">
        <v>107</v>
      </c>
      <c r="W23" s="1196"/>
      <c r="X23" s="1197" t="s">
        <v>108</v>
      </c>
      <c r="Y23" s="1195"/>
      <c r="Z23" s="1195" t="s">
        <v>111</v>
      </c>
      <c r="AA23" s="1195"/>
      <c r="AB23" s="1195" t="s">
        <v>110</v>
      </c>
      <c r="AC23" s="1196"/>
      <c r="AD23" s="1197" t="s">
        <v>107</v>
      </c>
      <c r="AE23" s="1195"/>
      <c r="AF23" s="1195" t="s">
        <v>108</v>
      </c>
      <c r="AG23" s="1195"/>
      <c r="AH23" s="1195" t="s">
        <v>112</v>
      </c>
      <c r="AI23" s="1196"/>
      <c r="AJ23" s="880"/>
      <c r="AK23" s="881"/>
      <c r="AL23" s="847"/>
      <c r="AN23" s="1198"/>
      <c r="AO23" s="1199"/>
      <c r="AP23" s="1199"/>
      <c r="AQ23" s="1199"/>
      <c r="AR23" s="1199"/>
      <c r="AS23" s="1199"/>
      <c r="AT23" s="1199"/>
      <c r="AU23" s="1199"/>
      <c r="AV23" s="1199"/>
      <c r="AW23" s="1200"/>
      <c r="AX23" s="1198"/>
      <c r="AY23" s="1200"/>
      <c r="AZ23" s="1201" t="s">
        <v>107</v>
      </c>
      <c r="BA23" s="1195"/>
      <c r="BB23" s="1195" t="s">
        <v>108</v>
      </c>
      <c r="BC23" s="1196"/>
      <c r="BD23" s="1197" t="s">
        <v>109</v>
      </c>
      <c r="BE23" s="1195"/>
      <c r="BF23" s="1195" t="s">
        <v>110</v>
      </c>
      <c r="BG23" s="1195"/>
      <c r="BH23" s="1195" t="s">
        <v>107</v>
      </c>
      <c r="BI23" s="1196"/>
      <c r="BJ23" s="1197" t="s">
        <v>108</v>
      </c>
      <c r="BK23" s="1195"/>
      <c r="BL23" s="1195" t="s">
        <v>111</v>
      </c>
      <c r="BM23" s="1195"/>
      <c r="BN23" s="1195" t="s">
        <v>110</v>
      </c>
      <c r="BO23" s="1196"/>
      <c r="BP23" s="1197" t="s">
        <v>107</v>
      </c>
      <c r="BQ23" s="1195"/>
      <c r="BR23" s="1195" t="s">
        <v>108</v>
      </c>
      <c r="BS23" s="1195"/>
      <c r="BT23" s="1195" t="s">
        <v>112</v>
      </c>
      <c r="BU23" s="1196"/>
      <c r="BV23" s="880"/>
      <c r="BW23" s="881"/>
      <c r="BX23" s="847"/>
      <c r="BZ23" s="1198"/>
      <c r="CA23" s="1199"/>
      <c r="CB23" s="1199"/>
      <c r="CC23" s="1199"/>
      <c r="CD23" s="1199"/>
      <c r="CE23" s="1199"/>
      <c r="CF23" s="1199"/>
      <c r="CG23" s="1199"/>
      <c r="CH23" s="1199"/>
      <c r="CI23" s="1200"/>
      <c r="CJ23" s="1198"/>
      <c r="CK23" s="1200"/>
      <c r="CL23" s="1201" t="s">
        <v>107</v>
      </c>
      <c r="CM23" s="1195"/>
      <c r="CN23" s="1195" t="s">
        <v>108</v>
      </c>
      <c r="CO23" s="1196"/>
      <c r="CP23" s="1197" t="s">
        <v>109</v>
      </c>
      <c r="CQ23" s="1195"/>
      <c r="CR23" s="1195" t="s">
        <v>110</v>
      </c>
      <c r="CS23" s="1195"/>
      <c r="CT23" s="1195" t="s">
        <v>107</v>
      </c>
      <c r="CU23" s="1196"/>
      <c r="CV23" s="1197" t="s">
        <v>108</v>
      </c>
      <c r="CW23" s="1195"/>
      <c r="CX23" s="1195" t="s">
        <v>111</v>
      </c>
      <c r="CY23" s="1195"/>
      <c r="CZ23" s="1195" t="s">
        <v>110</v>
      </c>
      <c r="DA23" s="1196"/>
      <c r="DB23" s="1197" t="s">
        <v>107</v>
      </c>
      <c r="DC23" s="1195"/>
      <c r="DD23" s="1195" t="s">
        <v>108</v>
      </c>
      <c r="DE23" s="1195"/>
      <c r="DF23" s="1195" t="s">
        <v>112</v>
      </c>
      <c r="DG23" s="1196"/>
      <c r="DH23" s="847"/>
    </row>
    <row r="24" spans="2:112" s="848" customFormat="1" ht="17.25" customHeight="1">
      <c r="B24" s="1190" t="s">
        <v>38</v>
      </c>
      <c r="C24" s="1191"/>
      <c r="D24" s="1191"/>
      <c r="E24" s="1191"/>
      <c r="F24" s="1191"/>
      <c r="G24" s="1191"/>
      <c r="H24" s="1191"/>
      <c r="I24" s="1191"/>
      <c r="J24" s="1191"/>
      <c r="K24" s="1192"/>
      <c r="L24" s="1193" t="s">
        <v>39</v>
      </c>
      <c r="M24" s="1194"/>
      <c r="N24" s="1189"/>
      <c r="O24" s="1187"/>
      <c r="P24" s="1187"/>
      <c r="Q24" s="1188"/>
      <c r="R24" s="1189"/>
      <c r="S24" s="1187"/>
      <c r="T24" s="1187"/>
      <c r="U24" s="1187"/>
      <c r="V24" s="1187"/>
      <c r="W24" s="1188"/>
      <c r="X24" s="1189"/>
      <c r="Y24" s="1187"/>
      <c r="Z24" s="1187"/>
      <c r="AA24" s="1187"/>
      <c r="AB24" s="1187"/>
      <c r="AC24" s="1188"/>
      <c r="AD24" s="1189"/>
      <c r="AE24" s="1187"/>
      <c r="AF24" s="1187"/>
      <c r="AG24" s="1187"/>
      <c r="AH24" s="1187"/>
      <c r="AI24" s="1188"/>
      <c r="AJ24" s="882"/>
      <c r="AK24" s="883"/>
      <c r="AL24" s="847"/>
      <c r="AN24" s="1190" t="s">
        <v>38</v>
      </c>
      <c r="AO24" s="1191"/>
      <c r="AP24" s="1191"/>
      <c r="AQ24" s="1191"/>
      <c r="AR24" s="1191"/>
      <c r="AS24" s="1191"/>
      <c r="AT24" s="1191"/>
      <c r="AU24" s="1191"/>
      <c r="AV24" s="1191"/>
      <c r="AW24" s="1192"/>
      <c r="AX24" s="1193" t="s">
        <v>39</v>
      </c>
      <c r="AY24" s="1194"/>
      <c r="AZ24" s="1189"/>
      <c r="BA24" s="1187"/>
      <c r="BB24" s="1187"/>
      <c r="BC24" s="1188"/>
      <c r="BD24" s="1189"/>
      <c r="BE24" s="1187"/>
      <c r="BF24" s="1187"/>
      <c r="BG24" s="1187"/>
      <c r="BH24" s="1187"/>
      <c r="BI24" s="1188"/>
      <c r="BJ24" s="1189"/>
      <c r="BK24" s="1187"/>
      <c r="BL24" s="1187"/>
      <c r="BM24" s="1187"/>
      <c r="BN24" s="1187"/>
      <c r="BO24" s="1188"/>
      <c r="BP24" s="1189"/>
      <c r="BQ24" s="1187"/>
      <c r="BR24" s="1187"/>
      <c r="BS24" s="1187"/>
      <c r="BT24" s="1187"/>
      <c r="BU24" s="1188"/>
      <c r="BV24" s="882"/>
      <c r="BW24" s="883"/>
      <c r="BX24" s="847"/>
      <c r="BZ24" s="1190" t="s">
        <v>38</v>
      </c>
      <c r="CA24" s="1191"/>
      <c r="CB24" s="1191"/>
      <c r="CC24" s="1191"/>
      <c r="CD24" s="1191"/>
      <c r="CE24" s="1191"/>
      <c r="CF24" s="1191"/>
      <c r="CG24" s="1191"/>
      <c r="CH24" s="1191"/>
      <c r="CI24" s="1192"/>
      <c r="CJ24" s="1193" t="s">
        <v>39</v>
      </c>
      <c r="CK24" s="1194"/>
      <c r="CL24" s="1189"/>
      <c r="CM24" s="1187"/>
      <c r="CN24" s="1187"/>
      <c r="CO24" s="1188"/>
      <c r="CP24" s="1189"/>
      <c r="CQ24" s="1187"/>
      <c r="CR24" s="1187"/>
      <c r="CS24" s="1187"/>
      <c r="CT24" s="1187"/>
      <c r="CU24" s="1188"/>
      <c r="CV24" s="1189"/>
      <c r="CW24" s="1187"/>
      <c r="CX24" s="1187"/>
      <c r="CY24" s="1187"/>
      <c r="CZ24" s="1187"/>
      <c r="DA24" s="1188"/>
      <c r="DB24" s="1189"/>
      <c r="DC24" s="1187"/>
      <c r="DD24" s="1187"/>
      <c r="DE24" s="1187"/>
      <c r="DF24" s="1187"/>
      <c r="DG24" s="1188"/>
      <c r="DH24" s="847"/>
    </row>
    <row r="25" spans="2:112" s="848" customFormat="1" ht="17.25" customHeight="1">
      <c r="B25" s="1182" t="s">
        <v>42</v>
      </c>
      <c r="C25" s="1183"/>
      <c r="D25" s="1183"/>
      <c r="E25" s="1183"/>
      <c r="F25" s="1183"/>
      <c r="G25" s="1183"/>
      <c r="H25" s="1183"/>
      <c r="I25" s="1183"/>
      <c r="J25" s="1183"/>
      <c r="K25" s="1184"/>
      <c r="L25" s="1185" t="s">
        <v>43</v>
      </c>
      <c r="M25" s="1186"/>
      <c r="N25" s="1179"/>
      <c r="O25" s="1180"/>
      <c r="P25" s="1180"/>
      <c r="Q25" s="1181"/>
      <c r="R25" s="1179"/>
      <c r="S25" s="1180"/>
      <c r="T25" s="1180"/>
      <c r="U25" s="1180"/>
      <c r="V25" s="1180"/>
      <c r="W25" s="1181"/>
      <c r="X25" s="1179"/>
      <c r="Y25" s="1180"/>
      <c r="Z25" s="1180"/>
      <c r="AA25" s="1180"/>
      <c r="AB25" s="1180"/>
      <c r="AC25" s="1181"/>
      <c r="AD25" s="1179"/>
      <c r="AE25" s="1180"/>
      <c r="AF25" s="1180"/>
      <c r="AG25" s="1180"/>
      <c r="AH25" s="1180"/>
      <c r="AI25" s="1181"/>
      <c r="AJ25" s="882"/>
      <c r="AK25" s="883"/>
      <c r="AL25" s="847"/>
      <c r="AN25" s="1182" t="s">
        <v>42</v>
      </c>
      <c r="AO25" s="1183"/>
      <c r="AP25" s="1183"/>
      <c r="AQ25" s="1183"/>
      <c r="AR25" s="1183"/>
      <c r="AS25" s="1183"/>
      <c r="AT25" s="1183"/>
      <c r="AU25" s="1183"/>
      <c r="AV25" s="1183"/>
      <c r="AW25" s="1184"/>
      <c r="AX25" s="1185" t="s">
        <v>43</v>
      </c>
      <c r="AY25" s="1186"/>
      <c r="AZ25" s="1179"/>
      <c r="BA25" s="1180"/>
      <c r="BB25" s="1180"/>
      <c r="BC25" s="1181"/>
      <c r="BD25" s="1179"/>
      <c r="BE25" s="1180"/>
      <c r="BF25" s="1180"/>
      <c r="BG25" s="1180"/>
      <c r="BH25" s="1180"/>
      <c r="BI25" s="1181"/>
      <c r="BJ25" s="1179"/>
      <c r="BK25" s="1180"/>
      <c r="BL25" s="1180"/>
      <c r="BM25" s="1180"/>
      <c r="BN25" s="1180"/>
      <c r="BO25" s="1181"/>
      <c r="BP25" s="1179"/>
      <c r="BQ25" s="1180"/>
      <c r="BR25" s="1180"/>
      <c r="BS25" s="1180"/>
      <c r="BT25" s="1180"/>
      <c r="BU25" s="1181"/>
      <c r="BV25" s="882"/>
      <c r="BW25" s="883"/>
      <c r="BX25" s="847"/>
      <c r="BZ25" s="1182" t="s">
        <v>42</v>
      </c>
      <c r="CA25" s="1183"/>
      <c r="CB25" s="1183"/>
      <c r="CC25" s="1183"/>
      <c r="CD25" s="1183"/>
      <c r="CE25" s="1183"/>
      <c r="CF25" s="1183"/>
      <c r="CG25" s="1183"/>
      <c r="CH25" s="1183"/>
      <c r="CI25" s="1184"/>
      <c r="CJ25" s="1185" t="s">
        <v>43</v>
      </c>
      <c r="CK25" s="1186"/>
      <c r="CL25" s="1179"/>
      <c r="CM25" s="1180"/>
      <c r="CN25" s="1180"/>
      <c r="CO25" s="1181"/>
      <c r="CP25" s="1179"/>
      <c r="CQ25" s="1180"/>
      <c r="CR25" s="1180"/>
      <c r="CS25" s="1180"/>
      <c r="CT25" s="1180"/>
      <c r="CU25" s="1181"/>
      <c r="CV25" s="1179"/>
      <c r="CW25" s="1180"/>
      <c r="CX25" s="1180"/>
      <c r="CY25" s="1180"/>
      <c r="CZ25" s="1180"/>
      <c r="DA25" s="1181"/>
      <c r="DB25" s="1179"/>
      <c r="DC25" s="1180"/>
      <c r="DD25" s="1180"/>
      <c r="DE25" s="1180"/>
      <c r="DF25" s="1180"/>
      <c r="DG25" s="1181"/>
      <c r="DH25" s="847"/>
    </row>
    <row r="26" spans="2:112" s="848" customFormat="1" ht="17.25" customHeight="1">
      <c r="B26" s="1182" t="s">
        <v>46</v>
      </c>
      <c r="C26" s="1183"/>
      <c r="D26" s="1183"/>
      <c r="E26" s="1183"/>
      <c r="F26" s="1183"/>
      <c r="G26" s="1183"/>
      <c r="H26" s="1183"/>
      <c r="I26" s="1183"/>
      <c r="J26" s="1183"/>
      <c r="K26" s="1184"/>
      <c r="L26" s="1185" t="s">
        <v>47</v>
      </c>
      <c r="M26" s="1186"/>
      <c r="N26" s="1179"/>
      <c r="O26" s="1180"/>
      <c r="P26" s="1180"/>
      <c r="Q26" s="1181"/>
      <c r="R26" s="1179"/>
      <c r="S26" s="1180"/>
      <c r="T26" s="1180"/>
      <c r="U26" s="1180"/>
      <c r="V26" s="1180"/>
      <c r="W26" s="1181"/>
      <c r="X26" s="1179"/>
      <c r="Y26" s="1180"/>
      <c r="Z26" s="1180"/>
      <c r="AA26" s="1180"/>
      <c r="AB26" s="1180"/>
      <c r="AC26" s="1181"/>
      <c r="AD26" s="1179"/>
      <c r="AE26" s="1180"/>
      <c r="AF26" s="1180"/>
      <c r="AG26" s="1180"/>
      <c r="AH26" s="1180"/>
      <c r="AI26" s="1181"/>
      <c r="AJ26" s="882"/>
      <c r="AK26" s="883"/>
      <c r="AL26" s="847"/>
      <c r="AN26" s="1182" t="s">
        <v>46</v>
      </c>
      <c r="AO26" s="1183"/>
      <c r="AP26" s="1183"/>
      <c r="AQ26" s="1183"/>
      <c r="AR26" s="1183"/>
      <c r="AS26" s="1183"/>
      <c r="AT26" s="1183"/>
      <c r="AU26" s="1183"/>
      <c r="AV26" s="1183"/>
      <c r="AW26" s="1184"/>
      <c r="AX26" s="1185" t="s">
        <v>47</v>
      </c>
      <c r="AY26" s="1186"/>
      <c r="AZ26" s="1179"/>
      <c r="BA26" s="1180"/>
      <c r="BB26" s="1180"/>
      <c r="BC26" s="1181"/>
      <c r="BD26" s="1179"/>
      <c r="BE26" s="1180"/>
      <c r="BF26" s="1180"/>
      <c r="BG26" s="1180"/>
      <c r="BH26" s="1180"/>
      <c r="BI26" s="1181"/>
      <c r="BJ26" s="1179"/>
      <c r="BK26" s="1180"/>
      <c r="BL26" s="1180"/>
      <c r="BM26" s="1180"/>
      <c r="BN26" s="1180"/>
      <c r="BO26" s="1181"/>
      <c r="BP26" s="1179"/>
      <c r="BQ26" s="1180"/>
      <c r="BR26" s="1180"/>
      <c r="BS26" s="1180"/>
      <c r="BT26" s="1180"/>
      <c r="BU26" s="1181"/>
      <c r="BV26" s="882"/>
      <c r="BW26" s="883"/>
      <c r="BX26" s="847"/>
      <c r="BZ26" s="1182" t="s">
        <v>46</v>
      </c>
      <c r="CA26" s="1183"/>
      <c r="CB26" s="1183"/>
      <c r="CC26" s="1183"/>
      <c r="CD26" s="1183"/>
      <c r="CE26" s="1183"/>
      <c r="CF26" s="1183"/>
      <c r="CG26" s="1183"/>
      <c r="CH26" s="1183"/>
      <c r="CI26" s="1184"/>
      <c r="CJ26" s="1185" t="s">
        <v>47</v>
      </c>
      <c r="CK26" s="1186"/>
      <c r="CL26" s="1179"/>
      <c r="CM26" s="1180"/>
      <c r="CN26" s="1180"/>
      <c r="CO26" s="1181"/>
      <c r="CP26" s="1179"/>
      <c r="CQ26" s="1180"/>
      <c r="CR26" s="1180"/>
      <c r="CS26" s="1180"/>
      <c r="CT26" s="1180"/>
      <c r="CU26" s="1181"/>
      <c r="CV26" s="1179"/>
      <c r="CW26" s="1180"/>
      <c r="CX26" s="1180"/>
      <c r="CY26" s="1180"/>
      <c r="CZ26" s="1180"/>
      <c r="DA26" s="1181"/>
      <c r="DB26" s="1179"/>
      <c r="DC26" s="1180"/>
      <c r="DD26" s="1180"/>
      <c r="DE26" s="1180"/>
      <c r="DF26" s="1180"/>
      <c r="DG26" s="1181"/>
      <c r="DH26" s="847"/>
    </row>
    <row r="27" spans="2:112" s="848" customFormat="1" ht="17.25" customHeight="1" thickBot="1">
      <c r="B27" s="1174" t="s">
        <v>48</v>
      </c>
      <c r="C27" s="1175"/>
      <c r="D27" s="1175"/>
      <c r="E27" s="1175"/>
      <c r="F27" s="1175"/>
      <c r="G27" s="1175"/>
      <c r="H27" s="1175"/>
      <c r="I27" s="1175"/>
      <c r="J27" s="1175"/>
      <c r="K27" s="1176"/>
      <c r="L27" s="1177" t="s">
        <v>49</v>
      </c>
      <c r="M27" s="1178"/>
      <c r="N27" s="1173"/>
      <c r="O27" s="1171"/>
      <c r="P27" s="1171"/>
      <c r="Q27" s="1172"/>
      <c r="R27" s="1173"/>
      <c r="S27" s="1171"/>
      <c r="T27" s="1171"/>
      <c r="U27" s="1171"/>
      <c r="V27" s="1171"/>
      <c r="W27" s="1172"/>
      <c r="X27" s="1173"/>
      <c r="Y27" s="1171"/>
      <c r="Z27" s="1171"/>
      <c r="AA27" s="1171"/>
      <c r="AB27" s="1171"/>
      <c r="AC27" s="1172"/>
      <c r="AD27" s="1173"/>
      <c r="AE27" s="1171"/>
      <c r="AF27" s="1171"/>
      <c r="AG27" s="1171"/>
      <c r="AH27" s="1171"/>
      <c r="AI27" s="1172"/>
      <c r="AJ27" s="882"/>
      <c r="AK27" s="883"/>
      <c r="AL27" s="847"/>
      <c r="AN27" s="1174" t="s">
        <v>48</v>
      </c>
      <c r="AO27" s="1175"/>
      <c r="AP27" s="1175"/>
      <c r="AQ27" s="1175"/>
      <c r="AR27" s="1175"/>
      <c r="AS27" s="1175"/>
      <c r="AT27" s="1175"/>
      <c r="AU27" s="1175"/>
      <c r="AV27" s="1175"/>
      <c r="AW27" s="1176"/>
      <c r="AX27" s="1177" t="s">
        <v>49</v>
      </c>
      <c r="AY27" s="1178"/>
      <c r="AZ27" s="1173"/>
      <c r="BA27" s="1171"/>
      <c r="BB27" s="1171"/>
      <c r="BC27" s="1172"/>
      <c r="BD27" s="1173"/>
      <c r="BE27" s="1171"/>
      <c r="BF27" s="1171"/>
      <c r="BG27" s="1171"/>
      <c r="BH27" s="1171"/>
      <c r="BI27" s="1172"/>
      <c r="BJ27" s="1173"/>
      <c r="BK27" s="1171"/>
      <c r="BL27" s="1171"/>
      <c r="BM27" s="1171"/>
      <c r="BN27" s="1171"/>
      <c r="BO27" s="1172"/>
      <c r="BP27" s="1173"/>
      <c r="BQ27" s="1171"/>
      <c r="BR27" s="1171"/>
      <c r="BS27" s="1171"/>
      <c r="BT27" s="1171"/>
      <c r="BU27" s="1172"/>
      <c r="BV27" s="882"/>
      <c r="BW27" s="883"/>
      <c r="BX27" s="847"/>
      <c r="BZ27" s="1174" t="s">
        <v>48</v>
      </c>
      <c r="CA27" s="1175"/>
      <c r="CB27" s="1175"/>
      <c r="CC27" s="1175"/>
      <c r="CD27" s="1175"/>
      <c r="CE27" s="1175"/>
      <c r="CF27" s="1175"/>
      <c r="CG27" s="1175"/>
      <c r="CH27" s="1175"/>
      <c r="CI27" s="1176"/>
      <c r="CJ27" s="1177" t="s">
        <v>49</v>
      </c>
      <c r="CK27" s="1178"/>
      <c r="CL27" s="1173"/>
      <c r="CM27" s="1171"/>
      <c r="CN27" s="1171"/>
      <c r="CO27" s="1172"/>
      <c r="CP27" s="1173"/>
      <c r="CQ27" s="1171"/>
      <c r="CR27" s="1171"/>
      <c r="CS27" s="1171"/>
      <c r="CT27" s="1171"/>
      <c r="CU27" s="1172"/>
      <c r="CV27" s="1173"/>
      <c r="CW27" s="1171"/>
      <c r="CX27" s="1171"/>
      <c r="CY27" s="1171"/>
      <c r="CZ27" s="1171"/>
      <c r="DA27" s="1172"/>
      <c r="DB27" s="1173"/>
      <c r="DC27" s="1171"/>
      <c r="DD27" s="1171"/>
      <c r="DE27" s="1171"/>
      <c r="DF27" s="1171"/>
      <c r="DG27" s="1172"/>
      <c r="DH27" s="847"/>
    </row>
    <row r="28" spans="2:112" s="848" customFormat="1" ht="17.25" customHeight="1" thickBot="1">
      <c r="B28" s="1166" t="s">
        <v>51</v>
      </c>
      <c r="C28" s="1167"/>
      <c r="D28" s="1167"/>
      <c r="E28" s="1167"/>
      <c r="F28" s="1167"/>
      <c r="G28" s="1167"/>
      <c r="H28" s="1167"/>
      <c r="I28" s="1167"/>
      <c r="J28" s="1167"/>
      <c r="K28" s="1168"/>
      <c r="L28" s="1169" t="s">
        <v>52</v>
      </c>
      <c r="M28" s="1170"/>
      <c r="N28" s="1165"/>
      <c r="O28" s="1162"/>
      <c r="P28" s="1162"/>
      <c r="Q28" s="1164"/>
      <c r="R28" s="1165"/>
      <c r="S28" s="1162"/>
      <c r="T28" s="1162"/>
      <c r="U28" s="1162"/>
      <c r="V28" s="1162"/>
      <c r="W28" s="1164"/>
      <c r="X28" s="1165"/>
      <c r="Y28" s="1162"/>
      <c r="Z28" s="1162"/>
      <c r="AA28" s="1162"/>
      <c r="AB28" s="1162"/>
      <c r="AC28" s="1164"/>
      <c r="AD28" s="1165"/>
      <c r="AE28" s="1162"/>
      <c r="AF28" s="1162"/>
      <c r="AG28" s="1162"/>
      <c r="AH28" s="1162"/>
      <c r="AI28" s="1163"/>
      <c r="AJ28" s="882"/>
      <c r="AK28" s="883"/>
      <c r="AL28" s="847"/>
      <c r="AN28" s="1166" t="s">
        <v>51</v>
      </c>
      <c r="AO28" s="1167"/>
      <c r="AP28" s="1167"/>
      <c r="AQ28" s="1167"/>
      <c r="AR28" s="1167"/>
      <c r="AS28" s="1167"/>
      <c r="AT28" s="1167"/>
      <c r="AU28" s="1167"/>
      <c r="AV28" s="1167"/>
      <c r="AW28" s="1168"/>
      <c r="AX28" s="1169" t="s">
        <v>52</v>
      </c>
      <c r="AY28" s="1170"/>
      <c r="AZ28" s="1165"/>
      <c r="BA28" s="1162"/>
      <c r="BB28" s="1162"/>
      <c r="BC28" s="1164"/>
      <c r="BD28" s="1165"/>
      <c r="BE28" s="1162"/>
      <c r="BF28" s="1162"/>
      <c r="BG28" s="1162"/>
      <c r="BH28" s="1162"/>
      <c r="BI28" s="1164"/>
      <c r="BJ28" s="1165"/>
      <c r="BK28" s="1162"/>
      <c r="BL28" s="1162"/>
      <c r="BM28" s="1162"/>
      <c r="BN28" s="1162"/>
      <c r="BO28" s="1164"/>
      <c r="BP28" s="1165"/>
      <c r="BQ28" s="1162"/>
      <c r="BR28" s="1162"/>
      <c r="BS28" s="1162"/>
      <c r="BT28" s="1162"/>
      <c r="BU28" s="1163"/>
      <c r="BV28" s="882"/>
      <c r="BW28" s="883"/>
      <c r="BX28" s="847"/>
      <c r="BZ28" s="1166" t="s">
        <v>51</v>
      </c>
      <c r="CA28" s="1167"/>
      <c r="CB28" s="1167"/>
      <c r="CC28" s="1167"/>
      <c r="CD28" s="1167"/>
      <c r="CE28" s="1167"/>
      <c r="CF28" s="1167"/>
      <c r="CG28" s="1167"/>
      <c r="CH28" s="1167"/>
      <c r="CI28" s="1168"/>
      <c r="CJ28" s="1169" t="s">
        <v>52</v>
      </c>
      <c r="CK28" s="1170"/>
      <c r="CL28" s="1165"/>
      <c r="CM28" s="1162"/>
      <c r="CN28" s="1162"/>
      <c r="CO28" s="1164"/>
      <c r="CP28" s="1165"/>
      <c r="CQ28" s="1162"/>
      <c r="CR28" s="1162"/>
      <c r="CS28" s="1162"/>
      <c r="CT28" s="1162"/>
      <c r="CU28" s="1164"/>
      <c r="CV28" s="1165"/>
      <c r="CW28" s="1162"/>
      <c r="CX28" s="1162"/>
      <c r="CY28" s="1162"/>
      <c r="CZ28" s="1162"/>
      <c r="DA28" s="1164"/>
      <c r="DB28" s="1165"/>
      <c r="DC28" s="1162"/>
      <c r="DD28" s="1162"/>
      <c r="DE28" s="1162"/>
      <c r="DF28" s="1162"/>
      <c r="DG28" s="1163"/>
      <c r="DH28" s="847"/>
    </row>
    <row r="29" spans="2:112" ht="13.5" customHeight="1">
      <c r="B29" s="1158" t="s">
        <v>134</v>
      </c>
      <c r="C29" s="1158"/>
      <c r="D29" s="1158"/>
      <c r="E29" s="1158"/>
      <c r="F29" s="1158"/>
      <c r="G29" s="1158"/>
      <c r="H29" s="1159"/>
      <c r="I29" s="1160"/>
      <c r="J29" s="1160"/>
      <c r="K29" s="1160"/>
      <c r="L29" s="1160"/>
      <c r="M29" s="884" t="s">
        <v>23</v>
      </c>
      <c r="N29" s="1161"/>
      <c r="O29" s="1161"/>
      <c r="P29" s="1161"/>
      <c r="Q29" s="884" t="s">
        <v>24</v>
      </c>
      <c r="R29" s="1161"/>
      <c r="S29" s="1161"/>
      <c r="T29" s="1161"/>
      <c r="U29" s="885" t="s">
        <v>135</v>
      </c>
      <c r="V29" s="1152" t="s">
        <v>136</v>
      </c>
      <c r="W29" s="1153"/>
      <c r="X29" s="886"/>
      <c r="Y29" s="886"/>
      <c r="Z29" s="886"/>
      <c r="AA29" s="886"/>
      <c r="AB29" s="886"/>
      <c r="AC29" s="886"/>
      <c r="AD29" s="886"/>
      <c r="AE29" s="886"/>
      <c r="AF29" s="886"/>
      <c r="AG29" s="886"/>
      <c r="AH29" s="886"/>
      <c r="AI29" s="887"/>
      <c r="AJ29" s="888"/>
      <c r="AK29" s="889"/>
      <c r="AL29" s="833"/>
      <c r="AM29" s="833"/>
      <c r="AN29" s="1158" t="s">
        <v>134</v>
      </c>
      <c r="AO29" s="1158"/>
      <c r="AP29" s="1158"/>
      <c r="AQ29" s="1158"/>
      <c r="AR29" s="1158"/>
      <c r="AS29" s="1158"/>
      <c r="AT29" s="1159"/>
      <c r="AU29" s="1160"/>
      <c r="AV29" s="1160"/>
      <c r="AW29" s="1160"/>
      <c r="AX29" s="1160"/>
      <c r="AY29" s="884" t="s">
        <v>23</v>
      </c>
      <c r="AZ29" s="1161"/>
      <c r="BA29" s="1161"/>
      <c r="BB29" s="1161"/>
      <c r="BC29" s="884" t="s">
        <v>24</v>
      </c>
      <c r="BD29" s="1161"/>
      <c r="BE29" s="1161"/>
      <c r="BF29" s="1161"/>
      <c r="BG29" s="885" t="s">
        <v>135</v>
      </c>
      <c r="BH29" s="1152" t="s">
        <v>136</v>
      </c>
      <c r="BI29" s="1153"/>
      <c r="BJ29" s="886"/>
      <c r="BK29" s="886"/>
      <c r="BL29" s="886"/>
      <c r="BM29" s="886"/>
      <c r="BN29" s="886"/>
      <c r="BO29" s="886"/>
      <c r="BP29" s="886"/>
      <c r="BQ29" s="886"/>
      <c r="BR29" s="886"/>
      <c r="BS29" s="886"/>
      <c r="BT29" s="886"/>
      <c r="BU29" s="887"/>
      <c r="BV29" s="888"/>
      <c r="BW29" s="889"/>
      <c r="BX29" s="833"/>
      <c r="BZ29" s="1158" t="s">
        <v>134</v>
      </c>
      <c r="CA29" s="1158"/>
      <c r="CB29" s="1158"/>
      <c r="CC29" s="1158"/>
      <c r="CD29" s="1158"/>
      <c r="CE29" s="1158"/>
      <c r="CF29" s="1159"/>
      <c r="CG29" s="1160"/>
      <c r="CH29" s="1160"/>
      <c r="CI29" s="1160"/>
      <c r="CJ29" s="1160"/>
      <c r="CK29" s="884" t="s">
        <v>23</v>
      </c>
      <c r="CL29" s="1161"/>
      <c r="CM29" s="1161"/>
      <c r="CN29" s="1161"/>
      <c r="CO29" s="884" t="s">
        <v>24</v>
      </c>
      <c r="CP29" s="1161"/>
      <c r="CQ29" s="1161"/>
      <c r="CR29" s="1161"/>
      <c r="CS29" s="885" t="s">
        <v>135</v>
      </c>
      <c r="CT29" s="1152" t="s">
        <v>136</v>
      </c>
      <c r="CU29" s="1153"/>
      <c r="CV29" s="886"/>
      <c r="CW29" s="886"/>
      <c r="CX29" s="886"/>
      <c r="CY29" s="886"/>
      <c r="CZ29" s="886"/>
      <c r="DA29" s="886"/>
      <c r="DB29" s="886"/>
      <c r="DC29" s="886"/>
      <c r="DD29" s="886"/>
      <c r="DE29" s="886"/>
      <c r="DF29" s="886"/>
      <c r="DG29" s="887"/>
      <c r="DH29" s="833"/>
    </row>
    <row r="30" spans="2:112" ht="17.25" customHeight="1">
      <c r="B30" s="1142" t="s">
        <v>137</v>
      </c>
      <c r="C30" s="1142"/>
      <c r="D30" s="1142"/>
      <c r="E30" s="1142"/>
      <c r="F30" s="1142"/>
      <c r="G30" s="1142"/>
      <c r="H30" s="1142"/>
      <c r="I30" s="1142"/>
      <c r="J30" s="1142"/>
      <c r="K30" s="1142"/>
      <c r="L30" s="1142"/>
      <c r="M30" s="1142"/>
      <c r="N30" s="1142"/>
      <c r="O30" s="1142"/>
      <c r="P30" s="1142"/>
      <c r="Q30" s="1142"/>
      <c r="R30" s="1142"/>
      <c r="S30" s="1142"/>
      <c r="T30" s="1142"/>
      <c r="U30" s="1143"/>
      <c r="V30" s="1154"/>
      <c r="W30" s="1155"/>
      <c r="X30" s="890"/>
      <c r="Y30" s="890"/>
      <c r="Z30" s="890"/>
      <c r="AA30" s="890"/>
      <c r="AB30" s="890"/>
      <c r="AC30" s="890"/>
      <c r="AD30" s="890"/>
      <c r="AE30" s="890"/>
      <c r="AF30" s="890"/>
      <c r="AG30" s="890"/>
      <c r="AH30" s="890"/>
      <c r="AI30" s="891"/>
      <c r="AJ30" s="890"/>
      <c r="AK30" s="892"/>
      <c r="AL30" s="833"/>
      <c r="AM30" s="833"/>
      <c r="AN30" s="1144" t="s">
        <v>138</v>
      </c>
      <c r="AO30" s="1145"/>
      <c r="AP30" s="1145"/>
      <c r="AQ30" s="1145"/>
      <c r="AR30" s="1145"/>
      <c r="AS30" s="1145"/>
      <c r="AT30" s="1148" t="s">
        <v>139</v>
      </c>
      <c r="AU30" s="1149"/>
      <c r="AV30" s="1149"/>
      <c r="AW30" s="1149"/>
      <c r="AX30" s="1149"/>
      <c r="AY30" s="1149"/>
      <c r="AZ30" s="1149"/>
      <c r="BA30" s="1149"/>
      <c r="BB30" s="1149"/>
      <c r="BC30" s="1149"/>
      <c r="BD30" s="1149"/>
      <c r="BE30" s="1149"/>
      <c r="BF30" s="1149"/>
      <c r="BG30" s="1150"/>
      <c r="BH30" s="1154"/>
      <c r="BI30" s="1155"/>
      <c r="BJ30" s="890"/>
      <c r="BK30" s="890"/>
      <c r="BL30" s="890"/>
      <c r="BM30" s="890"/>
      <c r="BN30" s="890"/>
      <c r="BO30" s="890"/>
      <c r="BP30" s="890"/>
      <c r="BQ30" s="890"/>
      <c r="BR30" s="890"/>
      <c r="BS30" s="890"/>
      <c r="BT30" s="890"/>
      <c r="BU30" s="891"/>
      <c r="BV30" s="890"/>
      <c r="BW30" s="892"/>
      <c r="BX30" s="833"/>
      <c r="BZ30" s="983" t="s">
        <v>140</v>
      </c>
      <c r="CA30" s="984"/>
      <c r="CB30" s="984"/>
      <c r="CC30" s="984"/>
      <c r="CD30" s="984"/>
      <c r="CE30" s="984"/>
      <c r="CF30" s="985" t="s">
        <v>141</v>
      </c>
      <c r="CG30" s="986"/>
      <c r="CH30" s="986"/>
      <c r="CI30" s="986"/>
      <c r="CJ30" s="986"/>
      <c r="CK30" s="986"/>
      <c r="CL30" s="986"/>
      <c r="CM30" s="986"/>
      <c r="CN30" s="986"/>
      <c r="CO30" s="986"/>
      <c r="CP30" s="986"/>
      <c r="CQ30" s="986"/>
      <c r="CR30" s="986"/>
      <c r="CS30" s="987"/>
      <c r="CT30" s="1154"/>
      <c r="CU30" s="1155"/>
      <c r="CV30" s="890"/>
      <c r="CW30" s="890"/>
      <c r="CX30" s="890"/>
      <c r="CY30" s="890"/>
      <c r="CZ30" s="890"/>
      <c r="DA30" s="890"/>
      <c r="DB30" s="890"/>
      <c r="DC30" s="890"/>
      <c r="DD30" s="890"/>
      <c r="DE30" s="890"/>
      <c r="DF30" s="890"/>
      <c r="DG30" s="891"/>
      <c r="DH30" s="833"/>
    </row>
    <row r="31" spans="2:112" ht="17.25" customHeight="1">
      <c r="H31" s="1151" t="s">
        <v>142</v>
      </c>
      <c r="I31" s="1151"/>
      <c r="J31" s="1151"/>
      <c r="K31" s="1151"/>
      <c r="L31" s="1151"/>
      <c r="M31" s="1151"/>
      <c r="N31" s="1151"/>
      <c r="O31" s="1151"/>
      <c r="P31" s="893"/>
      <c r="Q31" s="893"/>
      <c r="R31" s="894"/>
      <c r="S31" s="833"/>
      <c r="V31" s="1154"/>
      <c r="W31" s="1155"/>
      <c r="X31" s="890"/>
      <c r="Y31" s="890"/>
      <c r="Z31" s="890"/>
      <c r="AA31" s="890"/>
      <c r="AB31" s="890"/>
      <c r="AC31" s="890"/>
      <c r="AD31" s="890">
        <v>1</v>
      </c>
      <c r="AE31" s="890"/>
      <c r="AF31" s="890"/>
      <c r="AG31" s="890"/>
      <c r="AH31" s="890"/>
      <c r="AI31" s="891"/>
      <c r="AJ31" s="890"/>
      <c r="AK31" s="892"/>
      <c r="AL31" s="833"/>
      <c r="AM31" s="833"/>
      <c r="AN31" s="1146"/>
      <c r="AO31" s="1147"/>
      <c r="AP31" s="1147"/>
      <c r="AQ31" s="1147"/>
      <c r="AR31" s="1147"/>
      <c r="AS31" s="1147"/>
      <c r="AT31" s="1148" t="s">
        <v>112</v>
      </c>
      <c r="AU31" s="1149"/>
      <c r="AV31" s="1149"/>
      <c r="AW31" s="1149"/>
      <c r="AX31" s="1149"/>
      <c r="AY31" s="1149"/>
      <c r="AZ31" s="1149"/>
      <c r="BA31" s="1149"/>
      <c r="BB31" s="1149"/>
      <c r="BC31" s="1149"/>
      <c r="BD31" s="1149"/>
      <c r="BE31" s="1149"/>
      <c r="BF31" s="1149"/>
      <c r="BG31" s="1150"/>
      <c r="BH31" s="1154"/>
      <c r="BI31" s="1155"/>
      <c r="BJ31" s="890"/>
      <c r="BK31" s="890"/>
      <c r="BL31" s="890"/>
      <c r="BM31" s="890"/>
      <c r="BN31" s="890"/>
      <c r="BO31" s="890"/>
      <c r="BP31" s="890">
        <v>1</v>
      </c>
      <c r="BQ31" s="890"/>
      <c r="BR31" s="890"/>
      <c r="BS31" s="890"/>
      <c r="BT31" s="890"/>
      <c r="BU31" s="891"/>
      <c r="BV31" s="890"/>
      <c r="BW31" s="892"/>
      <c r="BX31" s="833"/>
      <c r="BZ31" s="983" t="s">
        <v>143</v>
      </c>
      <c r="CA31" s="984"/>
      <c r="CB31" s="984"/>
      <c r="CC31" s="984"/>
      <c r="CD31" s="984"/>
      <c r="CE31" s="984"/>
      <c r="CF31" s="1000" t="s">
        <v>211</v>
      </c>
      <c r="CG31" s="1001"/>
      <c r="CH31" s="1001"/>
      <c r="CI31" s="1001"/>
      <c r="CJ31" s="1001"/>
      <c r="CK31" s="1001"/>
      <c r="CL31" s="1001"/>
      <c r="CM31" s="1001"/>
      <c r="CN31" s="1001"/>
      <c r="CO31" s="1001"/>
      <c r="CP31" s="1001"/>
      <c r="CQ31" s="1001"/>
      <c r="CR31" s="1001"/>
      <c r="CS31" s="1002"/>
      <c r="CT31" s="1154"/>
      <c r="CU31" s="1155"/>
      <c r="CV31" s="890"/>
      <c r="CW31" s="890"/>
      <c r="CX31" s="890"/>
      <c r="CY31" s="890"/>
      <c r="CZ31" s="890"/>
      <c r="DA31" s="890"/>
      <c r="DB31" s="890">
        <v>1</v>
      </c>
      <c r="DC31" s="890"/>
      <c r="DD31" s="890"/>
      <c r="DE31" s="890"/>
      <c r="DF31" s="890"/>
      <c r="DG31" s="891"/>
      <c r="DH31" s="833"/>
    </row>
    <row r="32" spans="2:112" ht="10.5" customHeight="1">
      <c r="B32" s="1133" t="s">
        <v>213</v>
      </c>
      <c r="C32" s="1133"/>
      <c r="D32" s="1133"/>
      <c r="E32" s="1133"/>
      <c r="F32" s="1133"/>
      <c r="G32" s="1133"/>
      <c r="H32" s="1133"/>
      <c r="I32" s="1133"/>
      <c r="J32" s="1133"/>
      <c r="K32" s="1133"/>
      <c r="L32" s="1133"/>
      <c r="M32" s="1133"/>
      <c r="N32" s="1133"/>
      <c r="O32" s="1133"/>
      <c r="P32" s="1133"/>
      <c r="Q32" s="1133"/>
      <c r="R32" s="1133"/>
      <c r="S32" s="1133"/>
      <c r="T32" s="895"/>
      <c r="V32" s="1154"/>
      <c r="W32" s="1155"/>
      <c r="X32" s="890"/>
      <c r="Y32" s="890"/>
      <c r="Z32" s="890"/>
      <c r="AA32" s="890"/>
      <c r="AB32" s="890"/>
      <c r="AC32" s="890"/>
      <c r="AD32" s="890"/>
      <c r="AE32" s="890"/>
      <c r="AF32" s="890"/>
      <c r="AG32" s="890"/>
      <c r="AH32" s="890"/>
      <c r="AI32" s="891"/>
      <c r="AJ32" s="890"/>
      <c r="AK32" s="892"/>
      <c r="AL32" s="833"/>
      <c r="AM32" s="833"/>
      <c r="AN32" s="1134" t="s">
        <v>145</v>
      </c>
      <c r="AO32" s="1134"/>
      <c r="AP32" s="1134"/>
      <c r="AQ32" s="1134"/>
      <c r="AR32" s="1134"/>
      <c r="AS32" s="1134"/>
      <c r="AT32" s="1134"/>
      <c r="AU32" s="1134"/>
      <c r="AV32" s="1134"/>
      <c r="AW32" s="1134"/>
      <c r="AX32" s="1134"/>
      <c r="AY32" s="1134"/>
      <c r="AZ32" s="1134"/>
      <c r="BA32" s="1134"/>
      <c r="BB32" s="1134"/>
      <c r="BC32" s="1134"/>
      <c r="BD32" s="1134"/>
      <c r="BE32" s="1134"/>
      <c r="BF32" s="1134"/>
      <c r="BG32" s="1135"/>
      <c r="BH32" s="1154"/>
      <c r="BI32" s="1155"/>
      <c r="BJ32" s="890"/>
      <c r="BK32" s="890"/>
      <c r="BL32" s="890"/>
      <c r="BM32" s="890"/>
      <c r="BN32" s="890"/>
      <c r="BO32" s="890"/>
      <c r="BP32" s="890"/>
      <c r="BQ32" s="890"/>
      <c r="BR32" s="890"/>
      <c r="BS32" s="890"/>
      <c r="BT32" s="890"/>
      <c r="BU32" s="891"/>
      <c r="BV32" s="890"/>
      <c r="BW32" s="892"/>
      <c r="BX32" s="833"/>
      <c r="BZ32" s="1136" t="s">
        <v>146</v>
      </c>
      <c r="CA32" s="1136"/>
      <c r="CB32" s="1136"/>
      <c r="CC32" s="1136"/>
      <c r="CD32" s="1136"/>
      <c r="CE32" s="1136"/>
      <c r="CF32" s="1136"/>
      <c r="CG32" s="1136"/>
      <c r="CH32" s="1136"/>
      <c r="CI32" s="1136"/>
      <c r="CJ32" s="1136"/>
      <c r="CK32" s="1136"/>
      <c r="CL32" s="1136"/>
      <c r="CM32" s="1136"/>
      <c r="CN32" s="1136"/>
      <c r="CO32" s="1136"/>
      <c r="CP32" s="1136"/>
      <c r="CQ32" s="1136"/>
      <c r="CR32" s="1136"/>
      <c r="CS32" s="1137"/>
      <c r="CT32" s="1154"/>
      <c r="CU32" s="1155"/>
      <c r="CV32" s="890"/>
      <c r="CW32" s="890"/>
      <c r="CX32" s="890"/>
      <c r="CY32" s="890"/>
      <c r="CZ32" s="890"/>
      <c r="DA32" s="890"/>
      <c r="DB32" s="890"/>
      <c r="DC32" s="890"/>
      <c r="DD32" s="890"/>
      <c r="DE32" s="890"/>
      <c r="DF32" s="890"/>
      <c r="DG32" s="891"/>
      <c r="DH32" s="833"/>
    </row>
    <row r="33" spans="1:112" ht="14.25" customHeight="1">
      <c r="B33" s="1133"/>
      <c r="C33" s="1133"/>
      <c r="D33" s="1133"/>
      <c r="E33" s="1133"/>
      <c r="F33" s="1133"/>
      <c r="G33" s="1133"/>
      <c r="H33" s="1133"/>
      <c r="I33" s="1133"/>
      <c r="J33" s="1133"/>
      <c r="K33" s="1133"/>
      <c r="L33" s="1133"/>
      <c r="M33" s="1133"/>
      <c r="N33" s="1133"/>
      <c r="O33" s="1133"/>
      <c r="P33" s="1133"/>
      <c r="Q33" s="1133"/>
      <c r="R33" s="1133"/>
      <c r="S33" s="1133"/>
      <c r="T33" s="895"/>
      <c r="V33" s="1154"/>
      <c r="W33" s="1155"/>
      <c r="X33" s="890"/>
      <c r="Y33" s="890"/>
      <c r="Z33" s="890"/>
      <c r="AA33" s="890"/>
      <c r="AB33" s="890"/>
      <c r="AC33" s="890"/>
      <c r="AD33" s="890"/>
      <c r="AE33" s="890"/>
      <c r="AF33" s="890"/>
      <c r="AG33" s="890"/>
      <c r="AH33" s="890"/>
      <c r="AI33" s="891"/>
      <c r="AJ33" s="890"/>
      <c r="AK33" s="892"/>
      <c r="AL33" s="833"/>
      <c r="AM33" s="833"/>
      <c r="AN33" s="1138" t="s">
        <v>212</v>
      </c>
      <c r="AO33" s="1138"/>
      <c r="AP33" s="1138"/>
      <c r="AQ33" s="1138"/>
      <c r="AR33" s="1138"/>
      <c r="AS33" s="1138"/>
      <c r="AT33" s="1138"/>
      <c r="AU33" s="1138"/>
      <c r="AV33" s="1138"/>
      <c r="AW33" s="1138"/>
      <c r="AX33" s="1138"/>
      <c r="AY33" s="1138"/>
      <c r="AZ33" s="1138"/>
      <c r="BA33" s="1138"/>
      <c r="BB33" s="1138"/>
      <c r="BC33" s="1138"/>
      <c r="BD33" s="1138"/>
      <c r="BE33" s="833"/>
      <c r="BH33" s="1154"/>
      <c r="BI33" s="1155"/>
      <c r="BJ33" s="890"/>
      <c r="BK33" s="890"/>
      <c r="BL33" s="890"/>
      <c r="BM33" s="890"/>
      <c r="BN33" s="890"/>
      <c r="BO33" s="890"/>
      <c r="BP33" s="890"/>
      <c r="BQ33" s="890"/>
      <c r="BR33" s="890"/>
      <c r="BS33" s="890"/>
      <c r="BT33" s="890"/>
      <c r="BU33" s="891"/>
      <c r="BV33" s="890"/>
      <c r="BW33" s="892"/>
      <c r="BX33" s="833"/>
      <c r="BZ33" s="1139" t="s">
        <v>148</v>
      </c>
      <c r="CA33" s="1139"/>
      <c r="CB33" s="1139"/>
      <c r="CC33" s="1139"/>
      <c r="CD33" s="1139"/>
      <c r="CE33" s="1139"/>
      <c r="CF33" s="1139"/>
      <c r="CG33" s="1139"/>
      <c r="CH33" s="1139"/>
      <c r="CI33" s="1139"/>
      <c r="CJ33" s="896"/>
      <c r="CK33" s="896"/>
      <c r="CL33" s="896"/>
      <c r="CM33" s="897"/>
      <c r="CN33" s="897"/>
      <c r="CO33" s="897"/>
      <c r="CP33" s="897"/>
      <c r="CT33" s="1154"/>
      <c r="CU33" s="1155"/>
      <c r="CV33" s="890"/>
      <c r="CW33" s="890"/>
      <c r="CX33" s="890"/>
      <c r="CY33" s="890"/>
      <c r="CZ33" s="890"/>
      <c r="DA33" s="890"/>
      <c r="DB33" s="890"/>
      <c r="DC33" s="890"/>
      <c r="DD33" s="890"/>
      <c r="DE33" s="890"/>
      <c r="DF33" s="890"/>
      <c r="DG33" s="891"/>
      <c r="DH33" s="833"/>
    </row>
    <row r="34" spans="1:112" ht="10.5" customHeight="1">
      <c r="B34" s="1140" t="s">
        <v>222</v>
      </c>
      <c r="C34" s="1140"/>
      <c r="D34" s="1140"/>
      <c r="E34" s="1140"/>
      <c r="F34" s="1140"/>
      <c r="G34" s="1140"/>
      <c r="H34" s="1140"/>
      <c r="I34" s="1140"/>
      <c r="J34" s="1140"/>
      <c r="K34" s="1140"/>
      <c r="L34" s="1140"/>
      <c r="M34" s="1140"/>
      <c r="N34" s="1140"/>
      <c r="O34" s="1140"/>
      <c r="P34" s="1140"/>
      <c r="Q34" s="1140"/>
      <c r="R34" s="1140"/>
      <c r="S34" s="1140"/>
      <c r="T34" s="895"/>
      <c r="V34" s="1156"/>
      <c r="W34" s="1157"/>
      <c r="X34" s="898"/>
      <c r="Y34" s="898"/>
      <c r="Z34" s="898"/>
      <c r="AA34" s="898"/>
      <c r="AB34" s="898"/>
      <c r="AC34" s="898"/>
      <c r="AD34" s="898"/>
      <c r="AE34" s="898"/>
      <c r="AF34" s="898"/>
      <c r="AG34" s="898"/>
      <c r="AH34" s="898"/>
      <c r="AI34" s="899"/>
      <c r="AJ34" s="890"/>
      <c r="AK34" s="892"/>
      <c r="AL34" s="833"/>
      <c r="AM34" s="833"/>
      <c r="BE34" s="833"/>
      <c r="BH34" s="1156"/>
      <c r="BI34" s="1157"/>
      <c r="BJ34" s="898"/>
      <c r="BK34" s="898"/>
      <c r="BL34" s="898"/>
      <c r="BM34" s="898"/>
      <c r="BN34" s="898"/>
      <c r="BO34" s="898"/>
      <c r="BP34" s="898"/>
      <c r="BQ34" s="898"/>
      <c r="BR34" s="898"/>
      <c r="BS34" s="898"/>
      <c r="BT34" s="898"/>
      <c r="BU34" s="899"/>
      <c r="BV34" s="890"/>
      <c r="BW34" s="892"/>
      <c r="BX34" s="833"/>
      <c r="BZ34" s="1141" t="s">
        <v>150</v>
      </c>
      <c r="CA34" s="1141"/>
      <c r="CB34" s="1141"/>
      <c r="CC34" s="1141"/>
      <c r="CD34" s="1141"/>
      <c r="CE34" s="1141"/>
      <c r="CF34" s="1141"/>
      <c r="CG34" s="1141"/>
      <c r="CH34" s="1141"/>
      <c r="CI34" s="1141"/>
      <c r="CJ34" s="1141"/>
      <c r="CK34" s="1141"/>
      <c r="CL34" s="1141"/>
      <c r="CM34" s="1141"/>
      <c r="CN34" s="1141"/>
      <c r="CO34" s="1141"/>
      <c r="CP34" s="1141"/>
      <c r="CQ34" s="1141"/>
      <c r="CR34" s="1141"/>
      <c r="CS34" s="1141"/>
      <c r="CT34" s="1156"/>
      <c r="CU34" s="1157"/>
      <c r="CV34" s="898"/>
      <c r="CW34" s="898"/>
      <c r="CX34" s="898"/>
      <c r="CY34" s="898"/>
      <c r="CZ34" s="898"/>
      <c r="DA34" s="898"/>
      <c r="DB34" s="898"/>
      <c r="DC34" s="898"/>
      <c r="DD34" s="898"/>
      <c r="DE34" s="898"/>
      <c r="DF34" s="898"/>
      <c r="DG34" s="899"/>
      <c r="DH34" s="833"/>
    </row>
    <row r="35" spans="1:112" s="897" customFormat="1" ht="13.5" customHeight="1">
      <c r="B35" s="900"/>
      <c r="C35" s="900"/>
      <c r="D35" s="900"/>
      <c r="E35" s="900"/>
      <c r="F35" s="900"/>
      <c r="G35" s="900"/>
      <c r="H35" s="900"/>
      <c r="I35" s="900"/>
      <c r="J35" s="900"/>
      <c r="K35" s="900"/>
      <c r="L35" s="900"/>
      <c r="M35" s="900"/>
      <c r="N35" s="900"/>
      <c r="O35" s="900"/>
      <c r="P35" s="900"/>
      <c r="Q35" s="900"/>
      <c r="R35" s="900"/>
      <c r="S35" s="900"/>
      <c r="T35" s="900"/>
      <c r="U35" s="900"/>
      <c r="V35" s="900"/>
      <c r="W35" s="900"/>
      <c r="X35" s="900"/>
      <c r="Y35" s="900"/>
      <c r="Z35" s="900"/>
      <c r="AA35" s="900"/>
      <c r="AB35" s="900"/>
      <c r="AC35" s="900"/>
      <c r="AD35" s="900"/>
      <c r="AE35" s="900"/>
      <c r="AF35" s="900"/>
      <c r="AG35" s="900"/>
      <c r="AH35" s="900"/>
      <c r="AI35" s="900"/>
      <c r="AJ35" s="901"/>
      <c r="AK35" s="902"/>
      <c r="AL35" s="903"/>
      <c r="AM35" s="904"/>
      <c r="AN35" s="900"/>
      <c r="AO35" s="900"/>
      <c r="AP35" s="900"/>
      <c r="AQ35" s="900"/>
      <c r="AR35" s="900"/>
      <c r="AS35" s="900"/>
      <c r="AT35" s="900"/>
      <c r="AU35" s="900"/>
      <c r="AV35" s="900"/>
      <c r="AW35" s="900"/>
      <c r="AX35" s="900"/>
      <c r="AY35" s="900"/>
      <c r="AZ35" s="900"/>
      <c r="BA35" s="900"/>
      <c r="BB35" s="900"/>
      <c r="BC35" s="900"/>
      <c r="BD35" s="900"/>
      <c r="BE35" s="900"/>
      <c r="BF35" s="900"/>
      <c r="BG35" s="900"/>
      <c r="BH35" s="900"/>
      <c r="BI35" s="900"/>
      <c r="BJ35" s="900"/>
      <c r="BK35" s="900"/>
      <c r="BL35" s="900"/>
      <c r="BM35" s="900"/>
      <c r="BN35" s="900"/>
      <c r="BO35" s="900"/>
      <c r="BP35" s="900"/>
      <c r="BQ35" s="900"/>
      <c r="BR35" s="900"/>
      <c r="BS35" s="900"/>
      <c r="BT35" s="900"/>
      <c r="BU35" s="900"/>
      <c r="BV35" s="901"/>
      <c r="BW35" s="902"/>
      <c r="BX35" s="833"/>
      <c r="BZ35" s="1141"/>
      <c r="CA35" s="1141"/>
      <c r="CB35" s="1141"/>
      <c r="CC35" s="1141"/>
      <c r="CD35" s="1141"/>
      <c r="CE35" s="1141"/>
      <c r="CF35" s="1141"/>
      <c r="CG35" s="1141"/>
      <c r="CH35" s="1141"/>
      <c r="CI35" s="1141"/>
      <c r="CJ35" s="1141"/>
      <c r="CK35" s="1141"/>
      <c r="CL35" s="1141"/>
      <c r="CM35" s="1141"/>
      <c r="CN35" s="1141"/>
      <c r="CO35" s="1141"/>
      <c r="CP35" s="1141"/>
      <c r="CQ35" s="1141"/>
      <c r="CR35" s="1141"/>
      <c r="CS35" s="1141"/>
      <c r="DH35" s="904"/>
    </row>
    <row r="36" spans="1:112" s="897" customFormat="1" ht="9" customHeight="1">
      <c r="A36" s="904"/>
      <c r="B36" s="904"/>
      <c r="C36" s="904"/>
      <c r="D36" s="904"/>
      <c r="E36" s="904"/>
      <c r="F36" s="904"/>
      <c r="G36" s="904"/>
      <c r="H36" s="904"/>
      <c r="I36" s="904"/>
      <c r="J36" s="904"/>
      <c r="K36" s="904"/>
      <c r="L36" s="904"/>
      <c r="M36" s="904"/>
      <c r="AJ36" s="904"/>
      <c r="AK36" s="905"/>
      <c r="AL36" s="903"/>
      <c r="AM36" s="904"/>
      <c r="BV36" s="904"/>
      <c r="BW36" s="905"/>
      <c r="BX36" s="904"/>
      <c r="BZ36" s="904"/>
      <c r="CA36" s="900"/>
      <c r="CB36" s="900"/>
      <c r="CC36" s="900"/>
      <c r="CD36" s="900"/>
      <c r="CE36" s="900"/>
      <c r="CF36" s="900"/>
      <c r="CG36" s="900"/>
      <c r="CH36" s="900"/>
      <c r="CI36" s="900"/>
      <c r="CJ36" s="900"/>
      <c r="CK36" s="900"/>
      <c r="CL36" s="900"/>
      <c r="CM36" s="900"/>
      <c r="CN36" s="900"/>
      <c r="CO36" s="900"/>
      <c r="CP36" s="900"/>
      <c r="CQ36" s="900"/>
      <c r="CR36" s="900"/>
      <c r="CS36" s="900"/>
      <c r="CT36" s="900"/>
      <c r="CU36" s="900"/>
      <c r="CV36" s="900"/>
      <c r="CW36" s="900"/>
      <c r="CX36" s="900"/>
      <c r="CY36" s="900"/>
      <c r="CZ36" s="900"/>
      <c r="DA36" s="900"/>
      <c r="DB36" s="900"/>
      <c r="DC36" s="900"/>
      <c r="DD36" s="900"/>
      <c r="DE36" s="900"/>
      <c r="DF36" s="900"/>
      <c r="DG36" s="900"/>
      <c r="DH36" s="900"/>
    </row>
    <row r="37" spans="1:112" s="897" customFormat="1" ht="9" customHeight="1">
      <c r="A37" s="903"/>
      <c r="B37" s="903"/>
      <c r="C37" s="903"/>
      <c r="D37" s="903"/>
      <c r="E37" s="903"/>
      <c r="F37" s="903"/>
      <c r="G37" s="903"/>
      <c r="H37" s="903"/>
      <c r="I37" s="903"/>
      <c r="J37" s="903"/>
      <c r="K37" s="903"/>
      <c r="L37" s="903"/>
      <c r="M37" s="903"/>
      <c r="AL37" s="903"/>
      <c r="AM37" s="903"/>
      <c r="AN37" s="903"/>
      <c r="AO37" s="903"/>
      <c r="AP37" s="903"/>
      <c r="AQ37" s="903"/>
      <c r="AR37" s="903"/>
      <c r="AS37" s="903"/>
      <c r="AT37" s="903"/>
      <c r="AU37" s="903"/>
      <c r="AV37" s="903"/>
      <c r="AW37" s="903"/>
      <c r="AX37" s="903"/>
      <c r="AY37" s="903"/>
      <c r="AZ37" s="903"/>
      <c r="BA37" s="903"/>
      <c r="BB37" s="903"/>
      <c r="BC37" s="903"/>
      <c r="BD37" s="903"/>
      <c r="BE37" s="903"/>
      <c r="BF37" s="903"/>
      <c r="BG37" s="903"/>
      <c r="BH37" s="903"/>
      <c r="BI37" s="903"/>
      <c r="BJ37" s="903"/>
      <c r="BK37" s="903"/>
      <c r="BL37" s="903"/>
      <c r="BM37" s="903"/>
      <c r="BN37" s="903"/>
      <c r="BO37" s="903"/>
      <c r="BP37" s="903"/>
      <c r="BQ37" s="903"/>
      <c r="BR37" s="903"/>
      <c r="BS37" s="903"/>
      <c r="BT37" s="903"/>
      <c r="BU37" s="903"/>
      <c r="BV37" s="903"/>
      <c r="BW37" s="903"/>
      <c r="BX37" s="904"/>
      <c r="BY37" s="903"/>
      <c r="BZ37" s="903"/>
      <c r="CA37" s="903"/>
      <c r="CB37" s="903"/>
      <c r="CC37" s="903"/>
      <c r="CD37" s="903"/>
      <c r="CE37" s="903"/>
      <c r="CF37" s="903"/>
      <c r="CG37" s="903"/>
      <c r="CH37" s="903"/>
      <c r="CI37" s="903"/>
      <c r="CJ37" s="903"/>
      <c r="CK37" s="903"/>
      <c r="CL37" s="903"/>
      <c r="CM37" s="903"/>
      <c r="CN37" s="903"/>
      <c r="CO37" s="903"/>
      <c r="CP37" s="903"/>
      <c r="CQ37" s="903"/>
      <c r="CR37" s="903"/>
      <c r="CS37" s="903"/>
      <c r="CT37" s="904"/>
      <c r="CU37" s="904"/>
      <c r="CV37" s="903"/>
      <c r="CW37" s="903"/>
      <c r="CX37" s="903"/>
      <c r="CY37" s="903"/>
      <c r="CZ37" s="903"/>
      <c r="DA37" s="903"/>
      <c r="DB37" s="903"/>
      <c r="DC37" s="903"/>
      <c r="DD37" s="903"/>
      <c r="DE37" s="903"/>
      <c r="DF37" s="903"/>
      <c r="DG37" s="903"/>
      <c r="DH37" s="903"/>
    </row>
    <row r="38" spans="1:112" s="831" customFormat="1" ht="12" customHeight="1"/>
    <row r="39" spans="1:112" s="831" customFormat="1" ht="12" customHeight="1"/>
    <row r="40" spans="1:112" s="831" customFormat="1" ht="12" customHeight="1"/>
    <row r="41" spans="1:112" s="831" customFormat="1" ht="12" customHeight="1">
      <c r="I41" s="906"/>
      <c r="J41" s="907"/>
      <c r="K41" s="907"/>
      <c r="L41" s="907"/>
      <c r="M41" s="907"/>
      <c r="N41" s="907"/>
      <c r="O41" s="907"/>
      <c r="P41" s="907"/>
      <c r="Q41" s="907"/>
      <c r="R41" s="907"/>
      <c r="S41" s="907"/>
      <c r="T41" s="907"/>
      <c r="U41" s="907"/>
      <c r="V41" s="907"/>
      <c r="W41" s="907"/>
      <c r="X41" s="907"/>
      <c r="Y41" s="907"/>
      <c r="Z41" s="907"/>
      <c r="AA41" s="907"/>
      <c r="CY41" s="907"/>
    </row>
    <row r="42" spans="1:112" s="831" customFormat="1" ht="12" customHeight="1">
      <c r="I42" s="906"/>
      <c r="J42" s="907"/>
      <c r="K42" s="907"/>
      <c r="L42" s="907"/>
      <c r="M42" s="907"/>
      <c r="N42" s="907"/>
      <c r="O42" s="907"/>
      <c r="P42" s="907"/>
      <c r="Q42" s="907"/>
      <c r="R42" s="907"/>
      <c r="S42" s="907"/>
      <c r="T42" s="907"/>
      <c r="U42" s="907"/>
      <c r="V42" s="907"/>
      <c r="W42" s="907"/>
      <c r="X42" s="907"/>
      <c r="Y42" s="907"/>
      <c r="Z42" s="907"/>
      <c r="AA42" s="907"/>
      <c r="CY42" s="907"/>
    </row>
    <row r="43" spans="1:112" s="831" customFormat="1" ht="12" customHeight="1">
      <c r="B43" s="908"/>
      <c r="C43" s="909"/>
      <c r="D43" s="908"/>
      <c r="E43" s="908"/>
      <c r="F43" s="908"/>
      <c r="G43" s="908"/>
      <c r="H43" s="908"/>
      <c r="I43" s="906"/>
      <c r="J43" s="907"/>
      <c r="K43" s="907"/>
      <c r="L43" s="907"/>
      <c r="M43" s="907"/>
      <c r="N43" s="907"/>
      <c r="O43" s="907"/>
      <c r="P43" s="907"/>
      <c r="Q43" s="907"/>
      <c r="R43" s="907"/>
      <c r="S43" s="907"/>
      <c r="T43" s="907"/>
      <c r="U43" s="907"/>
      <c r="V43" s="907"/>
      <c r="W43" s="907"/>
      <c r="X43" s="907"/>
      <c r="Y43" s="907"/>
      <c r="Z43" s="907"/>
      <c r="AA43" s="907"/>
      <c r="CY43" s="907"/>
    </row>
    <row r="44" spans="1:112" s="831" customFormat="1" ht="12" customHeight="1">
      <c r="B44" s="908"/>
      <c r="C44" s="909"/>
      <c r="D44" s="908"/>
      <c r="E44" s="908"/>
      <c r="F44" s="908"/>
      <c r="G44" s="908"/>
      <c r="H44" s="908"/>
      <c r="I44" s="910"/>
      <c r="J44" s="907"/>
      <c r="K44" s="907"/>
      <c r="L44" s="907"/>
      <c r="M44" s="907"/>
      <c r="N44" s="907"/>
      <c r="O44" s="907"/>
      <c r="P44" s="907"/>
      <c r="Q44" s="907"/>
      <c r="R44" s="907"/>
      <c r="S44" s="907"/>
      <c r="T44" s="907"/>
      <c r="U44" s="907"/>
      <c r="V44" s="907"/>
      <c r="W44" s="907"/>
      <c r="X44" s="907"/>
      <c r="Y44" s="907"/>
      <c r="Z44" s="907"/>
      <c r="AA44" s="907"/>
      <c r="CY44" s="907"/>
    </row>
    <row r="45" spans="1:112" s="831" customFormat="1" ht="12" customHeight="1">
      <c r="B45" s="908"/>
      <c r="C45" s="908"/>
      <c r="D45" s="908"/>
      <c r="E45" s="908"/>
      <c r="F45" s="908"/>
      <c r="G45" s="908"/>
      <c r="H45" s="908"/>
      <c r="I45" s="907"/>
      <c r="J45" s="907"/>
      <c r="K45" s="907"/>
      <c r="L45" s="907"/>
      <c r="M45" s="907"/>
      <c r="N45" s="907"/>
      <c r="O45" s="907"/>
      <c r="P45" s="907"/>
      <c r="Q45" s="907"/>
      <c r="R45" s="907"/>
      <c r="S45" s="907"/>
      <c r="T45" s="907"/>
      <c r="U45" s="907"/>
      <c r="V45" s="907"/>
      <c r="W45" s="907"/>
      <c r="X45" s="907"/>
      <c r="Y45" s="907"/>
      <c r="Z45" s="907"/>
      <c r="AA45" s="907"/>
      <c r="BZ45" s="908"/>
      <c r="CA45" s="908"/>
      <c r="CB45" s="908"/>
      <c r="CC45" s="908"/>
      <c r="CD45" s="908"/>
      <c r="CE45" s="908"/>
      <c r="CF45" s="908"/>
      <c r="CG45" s="907"/>
      <c r="CH45" s="907"/>
      <c r="CI45" s="907"/>
      <c r="CJ45" s="907"/>
      <c r="CK45" s="907"/>
      <c r="CL45" s="907"/>
      <c r="CM45" s="907"/>
      <c r="CN45" s="907"/>
      <c r="CO45" s="907"/>
      <c r="CP45" s="907"/>
      <c r="CQ45" s="907"/>
      <c r="CR45" s="907"/>
      <c r="CS45" s="907"/>
      <c r="CT45" s="907"/>
      <c r="CU45" s="907"/>
      <c r="CV45" s="907"/>
      <c r="CW45" s="907"/>
      <c r="CX45" s="907"/>
      <c r="CY45" s="907"/>
    </row>
    <row r="46" spans="1:112" s="831" customFormat="1" ht="13.5" customHeight="1">
      <c r="B46" s="908"/>
      <c r="C46" s="908"/>
      <c r="D46" s="908"/>
      <c r="E46" s="908"/>
      <c r="F46" s="908"/>
      <c r="G46" s="908"/>
      <c r="H46" s="908"/>
      <c r="I46" s="907"/>
      <c r="J46" s="907"/>
      <c r="K46" s="907"/>
      <c r="L46" s="907"/>
      <c r="M46" s="907"/>
      <c r="N46" s="907"/>
      <c r="O46" s="907"/>
      <c r="P46" s="907"/>
      <c r="Q46" s="907"/>
      <c r="R46" s="907"/>
      <c r="S46" s="907"/>
      <c r="T46" s="907"/>
      <c r="U46" s="907"/>
      <c r="V46" s="907"/>
      <c r="W46" s="907"/>
      <c r="X46" s="907"/>
      <c r="Y46" s="907"/>
      <c r="Z46" s="907"/>
      <c r="AA46" s="907"/>
      <c r="BZ46" s="908"/>
      <c r="CA46" s="908"/>
      <c r="CB46" s="908"/>
      <c r="CC46" s="908"/>
      <c r="CD46" s="908"/>
      <c r="CE46" s="908"/>
      <c r="CF46" s="908"/>
      <c r="CG46" s="907"/>
      <c r="CH46" s="907"/>
      <c r="CI46" s="907"/>
      <c r="CJ46" s="907"/>
      <c r="CK46" s="907"/>
      <c r="CL46" s="907"/>
      <c r="CM46" s="907"/>
      <c r="CN46" s="907"/>
      <c r="CO46" s="907"/>
      <c r="CP46" s="907"/>
      <c r="CQ46" s="907"/>
      <c r="CR46" s="907"/>
      <c r="CS46" s="907"/>
      <c r="CT46" s="907"/>
      <c r="CU46" s="907"/>
      <c r="CV46" s="907"/>
      <c r="CW46" s="907"/>
      <c r="CX46" s="907"/>
      <c r="CY46" s="907"/>
    </row>
    <row r="47" spans="1:112" s="831" customFormat="1" ht="13.5" customHeight="1">
      <c r="B47" s="908"/>
      <c r="C47" s="908"/>
      <c r="D47" s="908"/>
      <c r="E47" s="908"/>
      <c r="F47" s="908"/>
      <c r="G47" s="908"/>
      <c r="H47" s="908"/>
      <c r="I47" s="910"/>
      <c r="J47" s="907"/>
      <c r="K47" s="907"/>
      <c r="L47" s="907"/>
      <c r="M47" s="907"/>
      <c r="N47" s="907"/>
      <c r="O47" s="907"/>
      <c r="P47" s="907"/>
      <c r="Q47" s="907"/>
      <c r="R47" s="907"/>
      <c r="S47" s="907"/>
      <c r="T47" s="907"/>
      <c r="U47" s="907"/>
      <c r="V47" s="907"/>
      <c r="W47" s="907"/>
      <c r="X47" s="907"/>
      <c r="Y47" s="907"/>
      <c r="Z47" s="907"/>
      <c r="AA47" s="907"/>
      <c r="BZ47" s="908"/>
      <c r="CA47" s="908"/>
      <c r="CB47" s="908"/>
      <c r="CC47" s="908"/>
      <c r="CD47" s="908"/>
      <c r="CE47" s="908"/>
      <c r="CF47" s="908"/>
      <c r="CG47" s="910"/>
      <c r="CH47" s="907"/>
      <c r="CI47" s="907"/>
      <c r="CJ47" s="907"/>
      <c r="CK47" s="907"/>
      <c r="CL47" s="907"/>
      <c r="CM47" s="907"/>
      <c r="CN47" s="907"/>
      <c r="CO47" s="907"/>
      <c r="CP47" s="907"/>
      <c r="CQ47" s="907"/>
      <c r="CR47" s="907"/>
      <c r="CS47" s="907"/>
      <c r="CT47" s="907"/>
      <c r="CU47" s="907"/>
      <c r="CV47" s="907"/>
      <c r="CW47" s="907"/>
      <c r="CX47" s="907"/>
      <c r="CY47" s="907"/>
    </row>
    <row r="48" spans="1:112" s="831" customFormat="1" ht="13.5" customHeight="1">
      <c r="B48" s="908"/>
      <c r="C48" s="908"/>
      <c r="D48" s="908"/>
      <c r="E48" s="908"/>
      <c r="F48" s="908"/>
      <c r="G48" s="908"/>
      <c r="H48" s="908"/>
      <c r="I48" s="910"/>
      <c r="J48" s="907"/>
      <c r="K48" s="907"/>
      <c r="L48" s="907"/>
      <c r="M48" s="907"/>
      <c r="N48" s="907"/>
      <c r="O48" s="907"/>
      <c r="P48" s="907"/>
      <c r="Q48" s="907"/>
      <c r="R48" s="907"/>
      <c r="S48" s="907"/>
      <c r="T48" s="907"/>
      <c r="U48" s="907"/>
      <c r="V48" s="907"/>
      <c r="W48" s="907"/>
      <c r="X48" s="907"/>
      <c r="Y48" s="907"/>
      <c r="Z48" s="907"/>
      <c r="AA48" s="907"/>
      <c r="BZ48" s="908"/>
      <c r="CA48" s="908"/>
      <c r="CB48" s="908"/>
      <c r="CC48" s="908"/>
      <c r="CD48" s="908"/>
      <c r="CE48" s="908"/>
      <c r="CF48" s="908"/>
      <c r="CG48" s="910"/>
      <c r="CH48" s="907"/>
      <c r="CI48" s="907"/>
      <c r="CJ48" s="907"/>
      <c r="CK48" s="907"/>
      <c r="CL48" s="907"/>
      <c r="CM48" s="907"/>
      <c r="CN48" s="907"/>
      <c r="CO48" s="907"/>
      <c r="CP48" s="907"/>
      <c r="CQ48" s="907"/>
      <c r="CR48" s="907"/>
      <c r="CS48" s="907"/>
      <c r="CT48" s="907"/>
      <c r="CU48" s="907"/>
      <c r="CV48" s="907"/>
      <c r="CW48" s="907"/>
      <c r="CX48" s="907"/>
      <c r="CY48" s="907"/>
    </row>
    <row r="49" spans="2:112" s="831" customFormat="1" ht="12" customHeight="1">
      <c r="B49" s="911"/>
      <c r="C49" s="911"/>
      <c r="D49" s="911"/>
      <c r="E49" s="911"/>
      <c r="F49" s="911"/>
      <c r="G49" s="911"/>
      <c r="H49" s="911"/>
      <c r="I49" s="910"/>
      <c r="J49" s="907"/>
      <c r="K49" s="907"/>
      <c r="L49" s="907"/>
      <c r="M49" s="907"/>
      <c r="N49" s="907"/>
      <c r="O49" s="907"/>
      <c r="P49" s="907"/>
      <c r="Q49" s="907"/>
      <c r="R49" s="907"/>
      <c r="S49" s="907"/>
      <c r="T49" s="907"/>
      <c r="U49" s="907"/>
      <c r="V49" s="907"/>
      <c r="W49" s="907"/>
      <c r="X49" s="907"/>
      <c r="Y49" s="907"/>
      <c r="Z49" s="907"/>
      <c r="AA49" s="907"/>
      <c r="BZ49" s="911"/>
      <c r="CA49" s="911"/>
      <c r="CB49" s="911"/>
      <c r="CC49" s="911"/>
      <c r="CD49" s="911"/>
      <c r="CE49" s="911"/>
      <c r="CF49" s="911"/>
      <c r="CG49" s="910"/>
      <c r="CH49" s="907"/>
      <c r="CI49" s="907"/>
      <c r="CJ49" s="907"/>
      <c r="CK49" s="907"/>
      <c r="CL49" s="907"/>
      <c r="CM49" s="907"/>
      <c r="CN49" s="907"/>
      <c r="CO49" s="907"/>
      <c r="CP49" s="907"/>
      <c r="CQ49" s="907"/>
      <c r="CR49" s="907"/>
      <c r="CS49" s="907"/>
      <c r="CT49" s="907"/>
      <c r="CU49" s="907"/>
      <c r="CV49" s="907"/>
      <c r="CW49" s="907"/>
      <c r="CX49" s="907"/>
      <c r="CY49" s="907"/>
    </row>
    <row r="50" spans="2:112" s="831" customFormat="1" ht="12" customHeight="1">
      <c r="B50" s="911"/>
      <c r="C50" s="911"/>
      <c r="D50" s="911"/>
      <c r="E50" s="911"/>
      <c r="F50" s="911"/>
      <c r="G50" s="911"/>
      <c r="H50" s="911"/>
      <c r="I50" s="910"/>
      <c r="J50" s="907"/>
      <c r="K50" s="907"/>
      <c r="L50" s="907"/>
      <c r="M50" s="907"/>
      <c r="N50" s="907"/>
      <c r="O50" s="907"/>
      <c r="P50" s="907"/>
      <c r="Q50" s="907"/>
      <c r="R50" s="907"/>
      <c r="S50" s="907"/>
      <c r="T50" s="907"/>
      <c r="U50" s="907"/>
      <c r="V50" s="907"/>
      <c r="W50" s="907"/>
      <c r="X50" s="907"/>
      <c r="Y50" s="907"/>
      <c r="Z50" s="907"/>
      <c r="AA50" s="907"/>
      <c r="BZ50" s="911"/>
      <c r="CA50" s="911"/>
      <c r="CB50" s="911"/>
      <c r="CC50" s="911"/>
      <c r="CD50" s="911"/>
      <c r="CE50" s="911"/>
      <c r="CF50" s="911"/>
      <c r="CG50" s="910"/>
      <c r="CH50" s="907"/>
      <c r="CI50" s="907"/>
      <c r="CJ50" s="907"/>
      <c r="CK50" s="907"/>
      <c r="CL50" s="907"/>
      <c r="CM50" s="907"/>
      <c r="CN50" s="907"/>
      <c r="CO50" s="907"/>
      <c r="CP50" s="907"/>
      <c r="CQ50" s="907"/>
      <c r="CR50" s="907"/>
      <c r="CS50" s="907"/>
      <c r="CT50" s="907"/>
      <c r="CU50" s="907"/>
      <c r="CV50" s="907"/>
      <c r="CW50" s="907"/>
      <c r="CX50" s="907"/>
      <c r="CY50" s="907"/>
    </row>
    <row r="51" spans="2:112" s="831" customFormat="1" ht="15" customHeight="1">
      <c r="B51" s="908"/>
      <c r="C51" s="908"/>
      <c r="D51" s="908"/>
      <c r="E51" s="908"/>
      <c r="F51" s="908"/>
      <c r="G51" s="908"/>
      <c r="H51" s="908"/>
      <c r="I51" s="910"/>
      <c r="J51" s="907"/>
      <c r="K51" s="907"/>
      <c r="L51" s="907"/>
      <c r="M51" s="907"/>
      <c r="N51" s="907"/>
      <c r="O51" s="907"/>
      <c r="P51" s="907"/>
      <c r="Q51" s="907"/>
      <c r="R51" s="907"/>
      <c r="S51" s="907"/>
      <c r="T51" s="907"/>
      <c r="U51" s="907"/>
      <c r="V51" s="907"/>
      <c r="W51" s="907"/>
      <c r="X51" s="907"/>
      <c r="Y51" s="907"/>
      <c r="Z51" s="907"/>
      <c r="AA51" s="907"/>
      <c r="BZ51" s="908"/>
      <c r="CA51" s="908"/>
      <c r="CB51" s="908"/>
      <c r="CC51" s="908"/>
      <c r="CD51" s="908"/>
      <c r="CE51" s="908"/>
      <c r="CF51" s="908"/>
      <c r="CG51" s="910"/>
      <c r="CH51" s="907"/>
      <c r="CI51" s="907"/>
      <c r="CJ51" s="907"/>
      <c r="CK51" s="907"/>
      <c r="CL51" s="907"/>
      <c r="CM51" s="907"/>
      <c r="CN51" s="907"/>
      <c r="CO51" s="907"/>
      <c r="CP51" s="907"/>
      <c r="CQ51" s="907"/>
      <c r="CR51" s="907"/>
      <c r="CS51" s="907"/>
      <c r="CT51" s="907"/>
      <c r="CU51" s="907"/>
      <c r="CV51" s="907"/>
      <c r="CW51" s="907"/>
      <c r="CX51" s="907"/>
      <c r="CY51" s="907"/>
    </row>
    <row r="52" spans="2:112" s="831" customFormat="1" ht="12" customHeight="1">
      <c r="B52" s="911"/>
      <c r="C52" s="911"/>
      <c r="D52" s="911"/>
      <c r="E52" s="911"/>
      <c r="F52" s="911"/>
      <c r="G52" s="911"/>
      <c r="H52" s="911"/>
      <c r="I52" s="907"/>
      <c r="J52" s="907"/>
      <c r="K52" s="907"/>
      <c r="L52" s="907"/>
      <c r="M52" s="907"/>
      <c r="N52" s="907"/>
      <c r="O52" s="907"/>
      <c r="P52" s="907"/>
      <c r="Q52" s="907"/>
      <c r="R52" s="907"/>
      <c r="S52" s="907"/>
      <c r="T52" s="907"/>
      <c r="U52" s="907"/>
      <c r="V52" s="907"/>
      <c r="W52" s="907"/>
      <c r="X52" s="907"/>
      <c r="Y52" s="907"/>
      <c r="Z52" s="907"/>
      <c r="AA52" s="907"/>
      <c r="BZ52" s="911"/>
      <c r="CA52" s="911"/>
      <c r="CB52" s="911"/>
      <c r="CC52" s="911"/>
      <c r="CD52" s="911"/>
      <c r="CE52" s="911"/>
      <c r="CF52" s="911"/>
      <c r="CG52" s="907"/>
      <c r="CH52" s="907"/>
      <c r="CI52" s="907"/>
      <c r="CJ52" s="907"/>
      <c r="CK52" s="907"/>
      <c r="CL52" s="907"/>
      <c r="CM52" s="907"/>
      <c r="CN52" s="907"/>
      <c r="CO52" s="907"/>
      <c r="CP52" s="907"/>
      <c r="CQ52" s="907"/>
      <c r="CR52" s="907"/>
      <c r="CS52" s="907"/>
      <c r="CT52" s="907"/>
      <c r="CU52" s="907"/>
      <c r="CV52" s="907"/>
      <c r="CW52" s="907"/>
      <c r="CX52" s="907"/>
      <c r="CY52" s="907"/>
    </row>
    <row r="53" spans="2:112" s="831" customFormat="1" ht="12" customHeight="1">
      <c r="B53" s="911"/>
      <c r="C53" s="911"/>
      <c r="D53" s="911"/>
      <c r="E53" s="911"/>
      <c r="F53" s="911"/>
      <c r="G53" s="911"/>
      <c r="H53" s="911"/>
      <c r="I53" s="912"/>
      <c r="J53" s="907"/>
      <c r="K53" s="907"/>
      <c r="L53" s="907"/>
      <c r="M53" s="907"/>
      <c r="N53" s="907"/>
      <c r="O53" s="907"/>
      <c r="P53" s="907"/>
      <c r="Q53" s="907"/>
      <c r="R53" s="907"/>
      <c r="S53" s="907"/>
      <c r="T53" s="907"/>
      <c r="U53" s="907"/>
      <c r="V53" s="907"/>
      <c r="W53" s="907"/>
      <c r="X53" s="907"/>
      <c r="Y53" s="907"/>
      <c r="Z53" s="907"/>
      <c r="AA53" s="907"/>
      <c r="BZ53" s="911"/>
      <c r="CA53" s="911"/>
      <c r="CB53" s="911"/>
      <c r="CC53" s="911"/>
      <c r="CD53" s="911"/>
      <c r="CE53" s="911"/>
      <c r="CF53" s="911"/>
      <c r="CG53" s="912"/>
      <c r="CH53" s="907"/>
      <c r="CI53" s="907"/>
      <c r="CJ53" s="907"/>
      <c r="CK53" s="907"/>
      <c r="CL53" s="907"/>
      <c r="CM53" s="907"/>
      <c r="CN53" s="907"/>
      <c r="CO53" s="907"/>
      <c r="CP53" s="907"/>
      <c r="CQ53" s="907"/>
      <c r="CR53" s="907"/>
      <c r="CS53" s="907"/>
      <c r="CT53" s="907"/>
      <c r="CU53" s="907"/>
      <c r="CV53" s="907"/>
      <c r="CW53" s="907"/>
      <c r="CX53" s="907"/>
      <c r="CY53" s="907"/>
    </row>
    <row r="54" spans="2:112" s="831" customFormat="1" ht="12" customHeight="1">
      <c r="B54" s="907"/>
      <c r="BZ54" s="907"/>
    </row>
    <row r="55" spans="2:112" s="831" customFormat="1" ht="12" customHeight="1">
      <c r="C55" s="907"/>
      <c r="CA55" s="907"/>
    </row>
    <row r="56" spans="2:112" s="831" customFormat="1" ht="12" customHeight="1"/>
    <row r="57" spans="2:112" s="831" customFormat="1" ht="12" customHeight="1"/>
    <row r="58" spans="2:112" s="831" customFormat="1" ht="12" customHeight="1">
      <c r="C58" s="913"/>
      <c r="D58" s="914"/>
      <c r="E58" s="914"/>
      <c r="F58" s="914"/>
      <c r="G58" s="914"/>
      <c r="H58" s="914"/>
      <c r="I58" s="914"/>
      <c r="J58" s="914"/>
      <c r="K58" s="914"/>
      <c r="L58" s="914"/>
      <c r="M58" s="914"/>
      <c r="N58" s="914"/>
      <c r="O58" s="914"/>
      <c r="P58" s="914"/>
      <c r="Q58" s="914"/>
      <c r="R58" s="914"/>
      <c r="S58" s="914"/>
      <c r="T58" s="914"/>
      <c r="U58" s="914"/>
      <c r="V58" s="914"/>
      <c r="W58" s="914"/>
      <c r="X58" s="914"/>
      <c r="Y58" s="914"/>
      <c r="Z58" s="914"/>
      <c r="AA58" s="914"/>
      <c r="AB58" s="914"/>
      <c r="AC58" s="914"/>
      <c r="AD58" s="914"/>
      <c r="AE58" s="914"/>
      <c r="AF58" s="914"/>
      <c r="AG58" s="914"/>
      <c r="AH58" s="914"/>
      <c r="AI58" s="914"/>
      <c r="AJ58" s="914"/>
      <c r="AK58" s="914"/>
      <c r="AQ58" s="913"/>
      <c r="AR58" s="915"/>
      <c r="AS58" s="915"/>
      <c r="AT58" s="915"/>
      <c r="AU58" s="915"/>
      <c r="AV58" s="915"/>
      <c r="AW58" s="915"/>
      <c r="AX58" s="915"/>
      <c r="AY58" s="915"/>
      <c r="AZ58" s="915"/>
      <c r="BA58" s="915"/>
      <c r="BB58" s="915"/>
      <c r="BC58" s="915"/>
      <c r="BD58" s="915"/>
      <c r="BE58" s="915"/>
      <c r="BF58" s="915"/>
      <c r="BG58" s="915"/>
      <c r="BH58" s="915"/>
      <c r="BI58" s="915"/>
      <c r="BJ58" s="915"/>
      <c r="BK58" s="915"/>
      <c r="BL58" s="915"/>
      <c r="BM58" s="915"/>
      <c r="BN58" s="915"/>
      <c r="BO58" s="915"/>
      <c r="BP58" s="915"/>
      <c r="BQ58" s="915"/>
      <c r="BR58" s="915"/>
      <c r="BS58" s="915"/>
      <c r="BT58" s="915"/>
      <c r="BU58" s="915"/>
      <c r="BV58" s="915"/>
      <c r="BW58" s="915"/>
      <c r="BX58" s="915"/>
      <c r="CA58" s="913"/>
      <c r="CB58" s="914"/>
      <c r="CC58" s="914"/>
      <c r="CD58" s="914"/>
      <c r="CE58" s="914"/>
      <c r="CF58" s="914"/>
      <c r="CG58" s="914"/>
      <c r="CH58" s="914"/>
      <c r="CI58" s="914"/>
      <c r="CJ58" s="914"/>
      <c r="CK58" s="914"/>
      <c r="CL58" s="914"/>
      <c r="CM58" s="914"/>
      <c r="CN58" s="914"/>
      <c r="CO58" s="914"/>
      <c r="CP58" s="914"/>
      <c r="CQ58" s="914"/>
      <c r="CR58" s="914"/>
      <c r="CS58" s="914"/>
      <c r="CT58" s="914"/>
      <c r="CU58" s="914"/>
      <c r="CV58" s="914"/>
      <c r="CW58" s="914"/>
      <c r="CX58" s="914"/>
      <c r="CY58" s="914"/>
      <c r="CZ58" s="914"/>
      <c r="DA58" s="914"/>
      <c r="DB58" s="914"/>
      <c r="DC58" s="914"/>
      <c r="DD58" s="914"/>
      <c r="DE58" s="914"/>
      <c r="DF58" s="914"/>
      <c r="DG58" s="914"/>
      <c r="DH58" s="914"/>
    </row>
    <row r="59" spans="2:112" s="831" customFormat="1" ht="12" customHeight="1">
      <c r="D59" s="916"/>
      <c r="E59" s="916"/>
      <c r="F59" s="916"/>
      <c r="G59" s="916"/>
      <c r="H59" s="916"/>
      <c r="I59" s="916"/>
      <c r="J59" s="916"/>
      <c r="K59" s="916"/>
      <c r="L59" s="916"/>
      <c r="M59" s="916"/>
      <c r="N59" s="916"/>
      <c r="O59" s="916"/>
      <c r="P59" s="916"/>
      <c r="Q59" s="916"/>
      <c r="R59" s="916"/>
      <c r="S59" s="916"/>
      <c r="T59" s="916"/>
      <c r="U59" s="916"/>
      <c r="V59" s="916"/>
      <c r="W59" s="916"/>
      <c r="X59" s="916"/>
      <c r="Y59" s="916"/>
      <c r="Z59" s="916"/>
      <c r="AA59" s="916"/>
      <c r="AB59" s="916"/>
      <c r="AC59" s="916"/>
      <c r="AD59" s="916"/>
      <c r="AE59" s="916"/>
      <c r="AF59" s="916"/>
      <c r="AG59" s="916"/>
      <c r="AH59" s="916"/>
      <c r="AI59" s="916"/>
      <c r="AJ59" s="916"/>
      <c r="AK59" s="916"/>
      <c r="AR59" s="917"/>
      <c r="AS59" s="917"/>
      <c r="AT59" s="917"/>
      <c r="AU59" s="917"/>
      <c r="AV59" s="917"/>
      <c r="AW59" s="917"/>
      <c r="AX59" s="917"/>
      <c r="AY59" s="917"/>
      <c r="AZ59" s="917"/>
      <c r="BA59" s="917"/>
      <c r="BB59" s="917"/>
      <c r="BC59" s="917"/>
      <c r="BD59" s="917"/>
      <c r="BE59" s="917"/>
      <c r="BF59" s="917"/>
      <c r="BG59" s="917"/>
      <c r="BH59" s="917"/>
      <c r="BI59" s="917"/>
      <c r="BJ59" s="917"/>
      <c r="BK59" s="917"/>
      <c r="BL59" s="917"/>
      <c r="BM59" s="917"/>
      <c r="BN59" s="917"/>
      <c r="BO59" s="917"/>
      <c r="BP59" s="917"/>
      <c r="BQ59" s="917"/>
      <c r="BR59" s="917"/>
      <c r="BS59" s="917"/>
      <c r="BT59" s="917"/>
      <c r="BU59" s="917"/>
      <c r="BV59" s="917"/>
      <c r="BW59" s="917"/>
      <c r="BX59" s="917"/>
      <c r="CB59" s="916"/>
      <c r="CC59" s="916"/>
      <c r="CD59" s="916"/>
      <c r="CE59" s="916"/>
      <c r="CF59" s="916"/>
      <c r="CG59" s="916"/>
      <c r="CH59" s="916"/>
      <c r="CI59" s="916"/>
      <c r="CJ59" s="916"/>
      <c r="CK59" s="916"/>
      <c r="CL59" s="916"/>
      <c r="CM59" s="916"/>
      <c r="CN59" s="916"/>
      <c r="CO59" s="916"/>
      <c r="CP59" s="916"/>
      <c r="CQ59" s="916"/>
      <c r="CR59" s="916"/>
      <c r="CS59" s="916"/>
      <c r="CT59" s="916"/>
      <c r="CU59" s="916"/>
      <c r="CV59" s="916"/>
      <c r="CW59" s="916"/>
      <c r="CX59" s="916"/>
      <c r="CY59" s="916"/>
      <c r="CZ59" s="916"/>
      <c r="DA59" s="916"/>
      <c r="DB59" s="916"/>
      <c r="DC59" s="916"/>
      <c r="DD59" s="916"/>
      <c r="DE59" s="916"/>
      <c r="DF59" s="916"/>
      <c r="DG59" s="916"/>
      <c r="DH59" s="916"/>
    </row>
    <row r="60" spans="2:112" s="831" customFormat="1" ht="12" customHeight="1">
      <c r="D60" s="916"/>
      <c r="E60" s="916"/>
      <c r="F60" s="916"/>
      <c r="G60" s="916"/>
      <c r="H60" s="916"/>
      <c r="I60" s="916"/>
      <c r="J60" s="916"/>
      <c r="K60" s="916"/>
      <c r="L60" s="916"/>
      <c r="M60" s="916"/>
      <c r="N60" s="916"/>
      <c r="O60" s="916"/>
      <c r="P60" s="916"/>
      <c r="Q60" s="916"/>
      <c r="R60" s="916"/>
      <c r="S60" s="916"/>
      <c r="T60" s="916"/>
      <c r="U60" s="916"/>
      <c r="V60" s="916"/>
      <c r="W60" s="916"/>
      <c r="X60" s="916"/>
      <c r="Y60" s="916"/>
      <c r="Z60" s="916"/>
      <c r="AA60" s="916"/>
      <c r="AB60" s="916"/>
      <c r="AC60" s="916"/>
      <c r="AD60" s="916"/>
      <c r="AE60" s="916"/>
      <c r="AF60" s="916"/>
      <c r="AG60" s="916"/>
      <c r="AH60" s="916"/>
      <c r="AI60" s="916"/>
      <c r="AJ60" s="916"/>
      <c r="AK60" s="916"/>
      <c r="AR60" s="917"/>
      <c r="AS60" s="917"/>
      <c r="AT60" s="917"/>
      <c r="AU60" s="917"/>
      <c r="AV60" s="917"/>
      <c r="AW60" s="917"/>
      <c r="AX60" s="917"/>
      <c r="AY60" s="917"/>
      <c r="AZ60" s="917"/>
      <c r="BA60" s="917"/>
      <c r="BB60" s="917"/>
      <c r="BC60" s="917"/>
      <c r="BD60" s="917"/>
      <c r="BE60" s="917"/>
      <c r="BF60" s="917"/>
      <c r="BG60" s="917"/>
      <c r="BH60" s="917"/>
      <c r="BI60" s="917"/>
      <c r="BJ60" s="917"/>
      <c r="BK60" s="917"/>
      <c r="BL60" s="917"/>
      <c r="BM60" s="917"/>
      <c r="BN60" s="917"/>
      <c r="BO60" s="917"/>
      <c r="BP60" s="917"/>
      <c r="BQ60" s="917"/>
      <c r="BR60" s="917"/>
      <c r="BS60" s="917"/>
      <c r="BT60" s="917"/>
      <c r="BU60" s="917"/>
      <c r="BV60" s="917"/>
      <c r="BW60" s="917"/>
      <c r="BX60" s="917"/>
      <c r="CB60" s="916"/>
      <c r="CC60" s="916"/>
      <c r="CD60" s="916"/>
      <c r="CE60" s="916"/>
      <c r="CF60" s="916"/>
      <c r="CG60" s="916"/>
      <c r="CH60" s="916"/>
      <c r="CI60" s="916"/>
      <c r="CJ60" s="916"/>
      <c r="CK60" s="916"/>
      <c r="CL60" s="916"/>
      <c r="CM60" s="916"/>
      <c r="CN60" s="916"/>
      <c r="CO60" s="916"/>
      <c r="CP60" s="916"/>
      <c r="CQ60" s="916"/>
      <c r="CR60" s="916"/>
      <c r="CS60" s="916"/>
      <c r="CT60" s="916"/>
      <c r="CU60" s="916"/>
      <c r="CV60" s="916"/>
      <c r="CW60" s="916"/>
      <c r="CX60" s="916"/>
      <c r="CY60" s="916"/>
      <c r="CZ60" s="916"/>
      <c r="DA60" s="916"/>
      <c r="DB60" s="916"/>
      <c r="DC60" s="916"/>
      <c r="DD60" s="916"/>
      <c r="DE60" s="916"/>
      <c r="DF60" s="916"/>
      <c r="DG60" s="916"/>
      <c r="DH60" s="916"/>
    </row>
    <row r="61" spans="2:112" s="831" customFormat="1" ht="12" customHeight="1">
      <c r="D61" s="916"/>
      <c r="E61" s="916"/>
      <c r="F61" s="916"/>
      <c r="G61" s="916"/>
      <c r="H61" s="916"/>
      <c r="I61" s="916"/>
      <c r="J61" s="916"/>
      <c r="K61" s="916"/>
      <c r="L61" s="916"/>
      <c r="M61" s="916"/>
      <c r="N61" s="916"/>
      <c r="O61" s="916"/>
      <c r="P61" s="916"/>
      <c r="Q61" s="916"/>
      <c r="R61" s="916"/>
      <c r="S61" s="916"/>
      <c r="T61" s="916"/>
      <c r="U61" s="916"/>
      <c r="V61" s="916"/>
      <c r="W61" s="916"/>
      <c r="X61" s="916"/>
      <c r="Y61" s="916"/>
      <c r="Z61" s="916"/>
      <c r="AA61" s="916"/>
      <c r="AB61" s="916"/>
      <c r="AC61" s="916"/>
      <c r="AD61" s="916"/>
      <c r="AE61" s="916"/>
      <c r="AF61" s="916"/>
      <c r="AG61" s="916"/>
      <c r="AH61" s="916"/>
      <c r="AI61" s="916"/>
      <c r="AJ61" s="916"/>
      <c r="AK61" s="916"/>
      <c r="AR61" s="917"/>
      <c r="AS61" s="917"/>
      <c r="AT61" s="917"/>
      <c r="AU61" s="917"/>
      <c r="AV61" s="917"/>
      <c r="AW61" s="917"/>
      <c r="AX61" s="917"/>
      <c r="AY61" s="917"/>
      <c r="AZ61" s="917"/>
      <c r="BA61" s="917"/>
      <c r="BB61" s="917"/>
      <c r="BC61" s="917"/>
      <c r="BD61" s="917"/>
      <c r="BE61" s="917"/>
      <c r="BF61" s="917"/>
      <c r="BG61" s="917"/>
      <c r="BH61" s="917"/>
      <c r="BI61" s="917"/>
      <c r="BJ61" s="917"/>
      <c r="BK61" s="917"/>
      <c r="BL61" s="917"/>
      <c r="BM61" s="917"/>
      <c r="BN61" s="917"/>
      <c r="BO61" s="917"/>
      <c r="BP61" s="917"/>
      <c r="BQ61" s="917"/>
      <c r="BR61" s="917"/>
      <c r="BS61" s="917"/>
      <c r="BT61" s="917"/>
      <c r="BU61" s="917"/>
      <c r="BV61" s="917"/>
      <c r="BW61" s="917"/>
      <c r="BX61" s="917"/>
      <c r="CB61" s="916"/>
      <c r="CC61" s="916"/>
      <c r="CD61" s="916"/>
      <c r="CE61" s="916"/>
      <c r="CF61" s="916"/>
      <c r="CG61" s="916"/>
      <c r="CH61" s="916"/>
      <c r="CI61" s="916"/>
      <c r="CJ61" s="916"/>
      <c r="CK61" s="916"/>
      <c r="CL61" s="916"/>
      <c r="CM61" s="916"/>
      <c r="CN61" s="916"/>
      <c r="CO61" s="916"/>
      <c r="CP61" s="916"/>
      <c r="CQ61" s="916"/>
      <c r="CR61" s="916"/>
      <c r="CS61" s="916"/>
      <c r="CT61" s="916"/>
      <c r="CU61" s="916"/>
      <c r="CV61" s="916"/>
      <c r="CW61" s="916"/>
      <c r="CX61" s="916"/>
      <c r="CY61" s="916"/>
      <c r="CZ61" s="916"/>
      <c r="DA61" s="916"/>
      <c r="DB61" s="916"/>
      <c r="DC61" s="916"/>
      <c r="DD61" s="916"/>
      <c r="DE61" s="916"/>
      <c r="DF61" s="916"/>
      <c r="DG61" s="916"/>
      <c r="DH61" s="916"/>
    </row>
    <row r="62" spans="2:112" s="831" customFormat="1" ht="12" customHeight="1">
      <c r="D62" s="916"/>
      <c r="E62" s="916"/>
      <c r="F62" s="916"/>
      <c r="G62" s="916"/>
      <c r="H62" s="916"/>
      <c r="I62" s="916"/>
      <c r="J62" s="916"/>
      <c r="K62" s="916"/>
      <c r="L62" s="916"/>
      <c r="M62" s="916"/>
      <c r="N62" s="916"/>
      <c r="O62" s="916"/>
      <c r="P62" s="916"/>
      <c r="Q62" s="916"/>
      <c r="R62" s="916"/>
      <c r="S62" s="916"/>
      <c r="T62" s="916"/>
      <c r="U62" s="916"/>
      <c r="V62" s="916"/>
      <c r="W62" s="916"/>
      <c r="X62" s="916"/>
      <c r="Y62" s="916"/>
      <c r="Z62" s="916"/>
      <c r="AA62" s="916"/>
      <c r="AB62" s="916"/>
      <c r="AC62" s="916"/>
      <c r="AD62" s="916"/>
      <c r="AE62" s="916"/>
      <c r="AF62" s="916"/>
      <c r="AG62" s="916"/>
      <c r="AH62" s="916"/>
      <c r="AI62" s="916"/>
      <c r="AJ62" s="916"/>
      <c r="AK62" s="916"/>
      <c r="AR62" s="917"/>
      <c r="AS62" s="917"/>
      <c r="AT62" s="917"/>
      <c r="AU62" s="917"/>
      <c r="AV62" s="917"/>
      <c r="AW62" s="917"/>
      <c r="AX62" s="917"/>
      <c r="AY62" s="917"/>
      <c r="AZ62" s="917"/>
      <c r="BA62" s="917"/>
      <c r="BB62" s="917"/>
      <c r="BC62" s="917"/>
      <c r="BD62" s="917"/>
      <c r="BE62" s="917"/>
      <c r="BF62" s="917"/>
      <c r="BG62" s="917"/>
      <c r="BH62" s="917"/>
      <c r="BI62" s="917"/>
      <c r="BJ62" s="917"/>
      <c r="BK62" s="917"/>
      <c r="BL62" s="917"/>
      <c r="BM62" s="917"/>
      <c r="BN62" s="917"/>
      <c r="BO62" s="917"/>
      <c r="BP62" s="917"/>
      <c r="BQ62" s="917"/>
      <c r="BR62" s="917"/>
      <c r="BS62" s="917"/>
      <c r="BT62" s="917"/>
      <c r="BU62" s="917"/>
      <c r="BV62" s="917"/>
      <c r="BW62" s="917"/>
      <c r="BX62" s="917"/>
      <c r="CB62" s="916"/>
      <c r="CC62" s="916"/>
      <c r="CD62" s="916"/>
      <c r="CE62" s="916"/>
      <c r="CF62" s="916"/>
      <c r="CG62" s="916"/>
      <c r="CH62" s="916"/>
      <c r="CI62" s="916"/>
      <c r="CJ62" s="916"/>
      <c r="CK62" s="916"/>
      <c r="CL62" s="916"/>
      <c r="CM62" s="916"/>
      <c r="CN62" s="916"/>
      <c r="CO62" s="916"/>
      <c r="CP62" s="916"/>
      <c r="CQ62" s="916"/>
      <c r="CR62" s="916"/>
      <c r="CS62" s="916"/>
      <c r="CT62" s="916"/>
      <c r="CU62" s="916"/>
      <c r="CV62" s="916"/>
      <c r="CW62" s="916"/>
      <c r="CX62" s="916"/>
      <c r="CY62" s="916"/>
      <c r="CZ62" s="916"/>
      <c r="DA62" s="916"/>
      <c r="DB62" s="916"/>
      <c r="DC62" s="916"/>
      <c r="DD62" s="916"/>
      <c r="DE62" s="916"/>
      <c r="DF62" s="916"/>
      <c r="DG62" s="916"/>
      <c r="DH62" s="916"/>
    </row>
    <row r="63" spans="2:112" s="831" customFormat="1" ht="12" customHeight="1">
      <c r="C63" s="916"/>
      <c r="D63" s="916"/>
      <c r="E63" s="916"/>
      <c r="F63" s="916"/>
      <c r="G63" s="916"/>
      <c r="H63" s="916"/>
      <c r="I63" s="916"/>
      <c r="J63" s="916"/>
      <c r="K63" s="916"/>
      <c r="L63" s="916"/>
      <c r="M63" s="916"/>
      <c r="N63" s="916"/>
      <c r="O63" s="916"/>
      <c r="P63" s="916"/>
      <c r="Q63" s="916"/>
      <c r="R63" s="916"/>
      <c r="S63" s="916"/>
      <c r="T63" s="916"/>
      <c r="U63" s="916"/>
      <c r="V63" s="916"/>
      <c r="W63" s="916"/>
      <c r="X63" s="918"/>
      <c r="Y63" s="918"/>
      <c r="Z63" s="918"/>
      <c r="AA63" s="918"/>
      <c r="AB63" s="918"/>
      <c r="AC63" s="918"/>
      <c r="AD63" s="918"/>
      <c r="AE63" s="918"/>
      <c r="AF63" s="918"/>
      <c r="AG63" s="918"/>
      <c r="AH63" s="918"/>
      <c r="AI63" s="918"/>
      <c r="AJ63" s="918"/>
      <c r="AK63" s="918"/>
      <c r="AR63" s="918"/>
      <c r="AS63" s="918"/>
      <c r="AT63" s="918"/>
      <c r="AU63" s="918"/>
      <c r="AV63" s="918"/>
      <c r="AW63" s="918"/>
      <c r="AX63" s="918"/>
      <c r="AY63" s="918"/>
      <c r="AZ63" s="918"/>
      <c r="BA63" s="918"/>
      <c r="BB63" s="918"/>
      <c r="BC63" s="918"/>
      <c r="BD63" s="918"/>
      <c r="BE63" s="918"/>
      <c r="BF63" s="918"/>
      <c r="BG63" s="918"/>
      <c r="BH63" s="918"/>
      <c r="BI63" s="918"/>
      <c r="BJ63" s="918"/>
      <c r="BK63" s="918"/>
      <c r="BL63" s="918"/>
      <c r="BM63" s="918"/>
      <c r="BN63" s="918"/>
      <c r="BO63" s="918"/>
      <c r="BP63" s="918"/>
      <c r="BQ63" s="918"/>
      <c r="BR63" s="918"/>
      <c r="BS63" s="918"/>
      <c r="BT63" s="918"/>
      <c r="BU63" s="918"/>
      <c r="BV63" s="918"/>
      <c r="BW63" s="918"/>
      <c r="BX63" s="918"/>
      <c r="CA63" s="916"/>
      <c r="CB63" s="916"/>
      <c r="CC63" s="916"/>
      <c r="CD63" s="916"/>
      <c r="CE63" s="916"/>
      <c r="CF63" s="916"/>
      <c r="CG63" s="916"/>
      <c r="CH63" s="916"/>
      <c r="CI63" s="916"/>
      <c r="CJ63" s="916"/>
      <c r="CK63" s="916"/>
      <c r="CL63" s="916"/>
      <c r="CM63" s="916"/>
      <c r="CN63" s="916"/>
      <c r="CO63" s="916"/>
      <c r="CP63" s="916"/>
      <c r="CQ63" s="916"/>
      <c r="CR63" s="916"/>
      <c r="CS63" s="916"/>
      <c r="CT63" s="916"/>
      <c r="CU63" s="916"/>
      <c r="CV63" s="918"/>
      <c r="CW63" s="918"/>
      <c r="CX63" s="918"/>
      <c r="CY63" s="918"/>
      <c r="CZ63" s="918"/>
      <c r="DA63" s="918"/>
      <c r="DB63" s="918"/>
      <c r="DC63" s="918"/>
      <c r="DD63" s="918"/>
      <c r="DE63" s="918"/>
      <c r="DF63" s="918"/>
      <c r="DG63" s="918"/>
      <c r="DH63" s="918"/>
    </row>
    <row r="64" spans="2:112" s="831" customFormat="1" ht="12" customHeight="1">
      <c r="D64" s="916"/>
      <c r="E64" s="916"/>
      <c r="F64" s="916"/>
      <c r="G64" s="916"/>
      <c r="H64" s="916"/>
      <c r="I64" s="916"/>
      <c r="J64" s="916"/>
      <c r="K64" s="916"/>
      <c r="L64" s="916"/>
      <c r="M64" s="916"/>
      <c r="N64" s="916"/>
      <c r="O64" s="916"/>
      <c r="P64" s="916"/>
      <c r="Q64" s="916"/>
      <c r="R64" s="916"/>
      <c r="S64" s="916"/>
      <c r="T64" s="916"/>
      <c r="U64" s="916"/>
      <c r="V64" s="916"/>
      <c r="W64" s="916"/>
      <c r="X64" s="916"/>
      <c r="Y64" s="916"/>
      <c r="Z64" s="916"/>
      <c r="AA64" s="916"/>
      <c r="AB64" s="916"/>
      <c r="AC64" s="916"/>
      <c r="AD64" s="916"/>
      <c r="AE64" s="916"/>
      <c r="AF64" s="916"/>
      <c r="AG64" s="916"/>
      <c r="AH64" s="916"/>
      <c r="AI64" s="916"/>
      <c r="AJ64" s="916"/>
      <c r="AK64" s="916"/>
      <c r="AR64" s="917"/>
      <c r="AS64" s="917"/>
      <c r="AT64" s="917"/>
      <c r="AU64" s="917"/>
      <c r="AV64" s="917"/>
      <c r="AW64" s="917"/>
      <c r="AX64" s="917"/>
      <c r="AY64" s="917"/>
      <c r="AZ64" s="917"/>
      <c r="BA64" s="917"/>
      <c r="BB64" s="917"/>
      <c r="BC64" s="917"/>
      <c r="BD64" s="917"/>
      <c r="BE64" s="917"/>
      <c r="BF64" s="917"/>
      <c r="BG64" s="917"/>
      <c r="BH64" s="917"/>
      <c r="BI64" s="917"/>
      <c r="BJ64" s="917"/>
      <c r="BK64" s="917"/>
      <c r="BL64" s="917"/>
      <c r="BM64" s="917"/>
      <c r="BN64" s="917"/>
      <c r="BO64" s="917"/>
      <c r="BP64" s="917"/>
      <c r="BQ64" s="917"/>
      <c r="BR64" s="917"/>
      <c r="BS64" s="917"/>
      <c r="BT64" s="917"/>
      <c r="BU64" s="917"/>
      <c r="BV64" s="917"/>
      <c r="BW64" s="917"/>
      <c r="BX64" s="917"/>
      <c r="CB64" s="916"/>
      <c r="CC64" s="916"/>
      <c r="CD64" s="916"/>
      <c r="CE64" s="916"/>
      <c r="CF64" s="916"/>
      <c r="CG64" s="916"/>
      <c r="CH64" s="916"/>
      <c r="CI64" s="916"/>
      <c r="CJ64" s="916"/>
      <c r="CK64" s="916"/>
      <c r="CL64" s="916"/>
      <c r="CM64" s="916"/>
      <c r="CN64" s="916"/>
      <c r="CO64" s="916"/>
      <c r="CP64" s="916"/>
      <c r="CQ64" s="916"/>
      <c r="CR64" s="916"/>
      <c r="CS64" s="916"/>
      <c r="CT64" s="916"/>
      <c r="CU64" s="916"/>
      <c r="CV64" s="916"/>
      <c r="CW64" s="916"/>
      <c r="CX64" s="916"/>
      <c r="CY64" s="916"/>
      <c r="CZ64" s="916"/>
      <c r="DA64" s="916"/>
      <c r="DB64" s="916"/>
      <c r="DC64" s="916"/>
      <c r="DD64" s="916"/>
      <c r="DE64" s="916"/>
      <c r="DF64" s="916"/>
      <c r="DG64" s="916"/>
      <c r="DH64" s="916"/>
    </row>
    <row r="65" spans="1:112" s="831" customFormat="1" ht="12" customHeight="1">
      <c r="D65" s="916"/>
      <c r="E65" s="916"/>
      <c r="F65" s="916"/>
      <c r="G65" s="916"/>
      <c r="H65" s="916"/>
      <c r="I65" s="916"/>
      <c r="J65" s="916"/>
      <c r="K65" s="916"/>
      <c r="L65" s="916"/>
      <c r="M65" s="916"/>
      <c r="N65" s="916"/>
      <c r="O65" s="916"/>
      <c r="P65" s="916"/>
      <c r="Q65" s="916"/>
      <c r="R65" s="916"/>
      <c r="S65" s="916"/>
      <c r="T65" s="916"/>
      <c r="U65" s="916"/>
      <c r="V65" s="916"/>
      <c r="W65" s="916"/>
      <c r="X65" s="916"/>
      <c r="Y65" s="916"/>
      <c r="Z65" s="916"/>
      <c r="AA65" s="916"/>
      <c r="AB65" s="916"/>
      <c r="AC65" s="916"/>
      <c r="AD65" s="916"/>
      <c r="AE65" s="916"/>
      <c r="AF65" s="916"/>
      <c r="AG65" s="916"/>
      <c r="AH65" s="916"/>
      <c r="AI65" s="916"/>
      <c r="AJ65" s="916"/>
      <c r="AK65" s="916"/>
      <c r="AR65" s="907"/>
      <c r="AS65" s="916"/>
      <c r="AT65" s="916"/>
      <c r="AU65" s="916"/>
      <c r="AV65" s="916"/>
      <c r="AW65" s="916"/>
      <c r="AX65" s="916"/>
      <c r="AY65" s="916"/>
      <c r="AZ65" s="916"/>
      <c r="BA65" s="916"/>
      <c r="BB65" s="916"/>
      <c r="BC65" s="916"/>
      <c r="BD65" s="916"/>
      <c r="BE65" s="916"/>
      <c r="BF65" s="916"/>
      <c r="BG65" s="916"/>
      <c r="BH65" s="916"/>
      <c r="BI65" s="916"/>
      <c r="BJ65" s="916"/>
      <c r="BK65" s="916"/>
      <c r="BL65" s="916"/>
      <c r="BM65" s="916"/>
      <c r="BN65" s="916"/>
      <c r="BO65" s="916"/>
      <c r="BP65" s="916"/>
      <c r="BQ65" s="916"/>
      <c r="BR65" s="916"/>
      <c r="BS65" s="916"/>
      <c r="BT65" s="916"/>
      <c r="BU65" s="916"/>
      <c r="BV65" s="916"/>
      <c r="BW65" s="916"/>
      <c r="BX65" s="916"/>
      <c r="CB65" s="916"/>
      <c r="CC65" s="916"/>
      <c r="CD65" s="916"/>
      <c r="CE65" s="916"/>
      <c r="CF65" s="916"/>
      <c r="CG65" s="916"/>
      <c r="CH65" s="916"/>
      <c r="CI65" s="916"/>
      <c r="CJ65" s="916"/>
      <c r="CK65" s="916"/>
      <c r="CL65" s="916"/>
      <c r="CM65" s="916"/>
      <c r="CN65" s="916"/>
      <c r="CO65" s="916"/>
      <c r="CP65" s="916"/>
      <c r="CQ65" s="916"/>
      <c r="CR65" s="916"/>
      <c r="CS65" s="916"/>
      <c r="CT65" s="916"/>
      <c r="CU65" s="916"/>
      <c r="CV65" s="916"/>
      <c r="CW65" s="916"/>
      <c r="CX65" s="916"/>
      <c r="CY65" s="916"/>
      <c r="CZ65" s="916"/>
      <c r="DA65" s="916"/>
      <c r="DB65" s="916"/>
      <c r="DC65" s="916"/>
      <c r="DD65" s="916"/>
      <c r="DE65" s="916"/>
      <c r="DF65" s="916"/>
      <c r="DG65" s="916"/>
      <c r="DH65" s="916"/>
    </row>
    <row r="66" spans="1:112" s="831" customFormat="1" ht="12" customHeight="1">
      <c r="D66" s="918"/>
      <c r="E66" s="918"/>
      <c r="F66" s="918"/>
      <c r="G66" s="918"/>
      <c r="H66" s="918"/>
      <c r="I66" s="918"/>
      <c r="J66" s="918"/>
      <c r="K66" s="918"/>
      <c r="L66" s="918"/>
      <c r="M66" s="918"/>
      <c r="N66" s="918"/>
      <c r="O66" s="918"/>
      <c r="P66" s="918"/>
      <c r="Q66" s="918"/>
      <c r="R66" s="918"/>
      <c r="S66" s="918"/>
      <c r="T66" s="918"/>
      <c r="U66" s="918"/>
      <c r="V66" s="918"/>
      <c r="W66" s="918"/>
      <c r="X66" s="918"/>
      <c r="Y66" s="918"/>
      <c r="Z66" s="918"/>
      <c r="AA66" s="918"/>
      <c r="AB66" s="918"/>
      <c r="AC66" s="918"/>
      <c r="AD66" s="918"/>
      <c r="AE66" s="918"/>
      <c r="AF66" s="918"/>
      <c r="AG66" s="918"/>
      <c r="AH66" s="918"/>
      <c r="AI66" s="918"/>
      <c r="AJ66" s="918"/>
      <c r="AK66" s="918"/>
      <c r="AR66" s="907"/>
      <c r="AS66" s="916"/>
      <c r="AT66" s="916"/>
      <c r="AU66" s="916"/>
      <c r="AV66" s="916"/>
      <c r="AW66" s="916"/>
      <c r="AX66" s="907"/>
      <c r="AY66" s="907"/>
      <c r="AZ66" s="907"/>
      <c r="BA66" s="907"/>
      <c r="BB66" s="907"/>
      <c r="BC66" s="907"/>
      <c r="BD66" s="907"/>
      <c r="BE66" s="907"/>
      <c r="BF66" s="907"/>
      <c r="BG66" s="907"/>
      <c r="BH66" s="907"/>
      <c r="BI66" s="907"/>
      <c r="BJ66" s="907"/>
      <c r="BK66" s="907"/>
      <c r="BL66" s="907"/>
      <c r="BM66" s="907"/>
      <c r="BN66" s="907"/>
      <c r="BO66" s="907"/>
      <c r="BP66" s="907"/>
      <c r="BQ66" s="907"/>
      <c r="BR66" s="907"/>
      <c r="BS66" s="907"/>
      <c r="BT66" s="907"/>
      <c r="BU66" s="907"/>
      <c r="BV66" s="907"/>
      <c r="BW66" s="907"/>
      <c r="BX66" s="907"/>
      <c r="CB66" s="918"/>
      <c r="CC66" s="918"/>
      <c r="CD66" s="918"/>
      <c r="CE66" s="918"/>
      <c r="CF66" s="918"/>
      <c r="CG66" s="918"/>
      <c r="CH66" s="918"/>
      <c r="CI66" s="918"/>
      <c r="CJ66" s="918"/>
      <c r="CK66" s="918"/>
      <c r="CL66" s="918"/>
      <c r="CM66" s="918"/>
      <c r="CN66" s="918"/>
      <c r="CO66" s="918"/>
      <c r="CP66" s="918"/>
      <c r="CQ66" s="918"/>
      <c r="CR66" s="918"/>
      <c r="CS66" s="918"/>
      <c r="CT66" s="918"/>
      <c r="CU66" s="918"/>
      <c r="CV66" s="918"/>
      <c r="CW66" s="918"/>
      <c r="CX66" s="918"/>
      <c r="CY66" s="918"/>
      <c r="CZ66" s="918"/>
      <c r="DA66" s="918"/>
      <c r="DB66" s="918"/>
      <c r="DC66" s="918"/>
      <c r="DD66" s="918"/>
      <c r="DE66" s="918"/>
      <c r="DF66" s="918"/>
      <c r="DG66" s="918"/>
      <c r="DH66" s="918"/>
    </row>
    <row r="67" spans="1:112" s="831" customFormat="1" ht="12" customHeight="1">
      <c r="D67" s="918"/>
      <c r="E67" s="918"/>
      <c r="F67" s="918"/>
      <c r="G67" s="918"/>
      <c r="H67" s="918"/>
      <c r="I67" s="918"/>
      <c r="J67" s="918"/>
      <c r="K67" s="918"/>
      <c r="L67" s="918"/>
      <c r="M67" s="918"/>
      <c r="N67" s="918"/>
      <c r="O67" s="918"/>
      <c r="P67" s="918"/>
      <c r="Q67" s="918"/>
      <c r="R67" s="918"/>
      <c r="S67" s="918"/>
      <c r="T67" s="918"/>
      <c r="U67" s="918"/>
      <c r="V67" s="918"/>
      <c r="W67" s="918"/>
      <c r="X67" s="918"/>
      <c r="Y67" s="918"/>
      <c r="Z67" s="918"/>
      <c r="AA67" s="918"/>
      <c r="AB67" s="918"/>
      <c r="AC67" s="918"/>
      <c r="AD67" s="918"/>
      <c r="AE67" s="918"/>
      <c r="AF67" s="918"/>
      <c r="AG67" s="918"/>
      <c r="AH67" s="918"/>
      <c r="AI67" s="918"/>
      <c r="AJ67" s="918"/>
      <c r="AK67" s="918"/>
      <c r="AR67" s="907"/>
      <c r="AS67" s="918"/>
      <c r="AT67" s="918"/>
      <c r="AU67" s="918"/>
      <c r="AV67" s="918"/>
      <c r="AW67" s="918"/>
      <c r="AX67" s="918"/>
      <c r="AY67" s="918"/>
      <c r="AZ67" s="918"/>
      <c r="BA67" s="918"/>
      <c r="BB67" s="918"/>
      <c r="BC67" s="918"/>
      <c r="BD67" s="918"/>
      <c r="BE67" s="918"/>
      <c r="BF67" s="918"/>
      <c r="BG67" s="918"/>
      <c r="BH67" s="918"/>
      <c r="BI67" s="918"/>
      <c r="BJ67" s="918"/>
      <c r="BK67" s="918"/>
      <c r="BL67" s="918"/>
      <c r="BM67" s="918"/>
      <c r="BN67" s="918"/>
      <c r="BO67" s="918"/>
      <c r="BP67" s="918"/>
      <c r="BQ67" s="918"/>
      <c r="BR67" s="918"/>
      <c r="BS67" s="918"/>
      <c r="BT67" s="918"/>
      <c r="BU67" s="918"/>
      <c r="BV67" s="918"/>
      <c r="BW67" s="918"/>
      <c r="BX67" s="918"/>
      <c r="CB67" s="918"/>
      <c r="CC67" s="918"/>
      <c r="CD67" s="918"/>
      <c r="CE67" s="918"/>
      <c r="CF67" s="918"/>
      <c r="CG67" s="918"/>
      <c r="CH67" s="918"/>
      <c r="CI67" s="918"/>
      <c r="CJ67" s="918"/>
      <c r="CK67" s="918"/>
      <c r="CL67" s="918"/>
      <c r="CM67" s="918"/>
      <c r="CN67" s="918"/>
      <c r="CO67" s="918"/>
      <c r="CP67" s="918"/>
      <c r="CQ67" s="918"/>
      <c r="CR67" s="918"/>
      <c r="CS67" s="918"/>
      <c r="CT67" s="918"/>
      <c r="CU67" s="918"/>
      <c r="CV67" s="918"/>
      <c r="CW67" s="918"/>
      <c r="CX67" s="918"/>
      <c r="CY67" s="918"/>
      <c r="CZ67" s="918"/>
      <c r="DA67" s="918"/>
      <c r="DB67" s="918"/>
      <c r="DC67" s="918"/>
      <c r="DD67" s="918"/>
      <c r="DE67" s="918"/>
      <c r="DF67" s="918"/>
      <c r="DG67" s="918"/>
      <c r="DH67" s="918"/>
    </row>
    <row r="68" spans="1:112" s="831" customFormat="1" ht="12" customHeight="1">
      <c r="C68" s="918"/>
      <c r="D68" s="918"/>
      <c r="E68" s="918"/>
      <c r="F68" s="918"/>
      <c r="G68" s="918"/>
      <c r="H68" s="918"/>
      <c r="I68" s="918"/>
      <c r="J68" s="918"/>
      <c r="K68" s="918"/>
      <c r="L68" s="918"/>
      <c r="M68" s="918"/>
      <c r="N68" s="918"/>
      <c r="O68" s="918"/>
      <c r="P68" s="918"/>
      <c r="Q68" s="918"/>
      <c r="R68" s="918"/>
      <c r="S68" s="918"/>
      <c r="T68" s="918"/>
      <c r="U68" s="918"/>
      <c r="V68" s="918"/>
      <c r="W68" s="918"/>
      <c r="X68" s="918"/>
      <c r="Y68" s="918"/>
      <c r="Z68" s="918"/>
      <c r="AA68" s="918"/>
      <c r="AB68" s="918"/>
      <c r="AC68" s="918"/>
      <c r="AD68" s="918"/>
      <c r="AE68" s="918"/>
      <c r="AF68" s="918"/>
      <c r="AG68" s="918"/>
      <c r="AH68" s="918"/>
      <c r="AI68" s="918"/>
      <c r="AJ68" s="918"/>
      <c r="AK68" s="918"/>
      <c r="AR68" s="907"/>
      <c r="AS68" s="916"/>
      <c r="AT68" s="916"/>
      <c r="AU68" s="916"/>
      <c r="AV68" s="916"/>
      <c r="AW68" s="916"/>
      <c r="AX68" s="916"/>
      <c r="AY68" s="916"/>
      <c r="AZ68" s="916"/>
      <c r="BA68" s="916"/>
      <c r="BB68" s="916"/>
      <c r="BC68" s="916"/>
      <c r="BD68" s="916"/>
      <c r="BE68" s="916"/>
      <c r="BF68" s="916"/>
      <c r="BG68" s="916"/>
      <c r="BH68" s="916"/>
      <c r="BI68" s="916"/>
      <c r="BJ68" s="916"/>
      <c r="BK68" s="916"/>
      <c r="BL68" s="916"/>
      <c r="BM68" s="916"/>
      <c r="BN68" s="916"/>
      <c r="BO68" s="916"/>
      <c r="BP68" s="916"/>
      <c r="BQ68" s="916"/>
      <c r="BR68" s="916"/>
      <c r="BS68" s="916"/>
      <c r="BT68" s="916"/>
      <c r="BU68" s="916"/>
      <c r="BV68" s="916"/>
      <c r="BW68" s="916"/>
      <c r="BX68" s="916"/>
      <c r="CA68" s="918"/>
      <c r="CB68" s="918"/>
      <c r="CC68" s="918"/>
      <c r="CD68" s="918"/>
      <c r="CE68" s="918"/>
      <c r="CF68" s="918"/>
      <c r="CG68" s="918"/>
      <c r="CH68" s="918"/>
      <c r="CI68" s="918"/>
      <c r="CJ68" s="918"/>
      <c r="CK68" s="918"/>
      <c r="CL68" s="918"/>
      <c r="CM68" s="918"/>
      <c r="CN68" s="918"/>
      <c r="CO68" s="918"/>
      <c r="CP68" s="918"/>
      <c r="CQ68" s="918"/>
      <c r="CR68" s="918"/>
      <c r="CS68" s="918"/>
      <c r="CT68" s="918"/>
      <c r="CU68" s="918"/>
      <c r="CV68" s="918"/>
      <c r="CW68" s="918"/>
      <c r="CX68" s="918"/>
      <c r="CY68" s="918"/>
      <c r="CZ68" s="918"/>
      <c r="DA68" s="918"/>
      <c r="DB68" s="918"/>
      <c r="DC68" s="918"/>
      <c r="DD68" s="918"/>
      <c r="DE68" s="918"/>
      <c r="DF68" s="918"/>
      <c r="DG68" s="918"/>
      <c r="DH68" s="918"/>
    </row>
    <row r="69" spans="1:112" s="831" customFormat="1" ht="12" customHeight="1">
      <c r="D69" s="918"/>
      <c r="E69" s="918"/>
      <c r="F69" s="918"/>
      <c r="G69" s="918"/>
      <c r="H69" s="918"/>
      <c r="I69" s="918"/>
      <c r="J69" s="918"/>
      <c r="K69" s="918"/>
      <c r="L69" s="918"/>
      <c r="M69" s="918"/>
      <c r="N69" s="918"/>
      <c r="O69" s="918"/>
      <c r="P69" s="918"/>
      <c r="Q69" s="918"/>
      <c r="R69" s="918"/>
      <c r="S69" s="918"/>
      <c r="T69" s="918"/>
      <c r="U69" s="918"/>
      <c r="V69" s="918"/>
      <c r="W69" s="918"/>
      <c r="X69" s="918"/>
      <c r="Y69" s="918"/>
      <c r="Z69" s="918"/>
      <c r="AA69" s="918"/>
      <c r="AB69" s="918"/>
      <c r="AC69" s="918"/>
      <c r="AD69" s="918"/>
      <c r="AE69" s="918"/>
      <c r="AF69" s="918"/>
      <c r="AG69" s="918"/>
      <c r="AH69" s="918"/>
      <c r="AI69" s="918"/>
      <c r="AJ69" s="918"/>
      <c r="AK69" s="918"/>
      <c r="AR69" s="907"/>
      <c r="AS69" s="907"/>
      <c r="AT69" s="918"/>
      <c r="AU69" s="918"/>
      <c r="AV69" s="918"/>
      <c r="AW69" s="918"/>
      <c r="AX69" s="918"/>
      <c r="AY69" s="918"/>
      <c r="AZ69" s="918"/>
      <c r="BA69" s="918"/>
      <c r="BB69" s="918"/>
      <c r="BC69" s="918"/>
      <c r="BD69" s="918"/>
      <c r="BE69" s="918"/>
      <c r="BF69" s="918"/>
      <c r="BG69" s="918"/>
      <c r="BH69" s="918"/>
      <c r="BI69" s="918"/>
      <c r="BJ69" s="918"/>
      <c r="BK69" s="918"/>
      <c r="BL69" s="918"/>
      <c r="BM69" s="918"/>
      <c r="BN69" s="918"/>
      <c r="BO69" s="918"/>
      <c r="BP69" s="918"/>
      <c r="BQ69" s="918"/>
      <c r="BR69" s="918"/>
      <c r="BS69" s="918"/>
      <c r="BT69" s="918"/>
      <c r="BU69" s="918"/>
      <c r="BV69" s="918"/>
      <c r="BW69" s="918"/>
      <c r="BX69" s="918"/>
      <c r="CB69" s="918"/>
      <c r="CC69" s="918"/>
      <c r="CD69" s="918"/>
      <c r="CE69" s="918"/>
      <c r="CF69" s="918"/>
      <c r="CG69" s="918"/>
      <c r="CH69" s="918"/>
      <c r="CI69" s="918"/>
      <c r="CJ69" s="918"/>
      <c r="CK69" s="918"/>
      <c r="CL69" s="918"/>
      <c r="CM69" s="918"/>
      <c r="CN69" s="918"/>
      <c r="CO69" s="918"/>
      <c r="CP69" s="918"/>
      <c r="CQ69" s="918"/>
      <c r="CR69" s="918"/>
      <c r="CS69" s="918"/>
      <c r="CT69" s="918"/>
      <c r="CU69" s="918"/>
      <c r="CV69" s="918"/>
      <c r="CW69" s="918"/>
      <c r="CX69" s="918"/>
      <c r="CY69" s="918"/>
      <c r="CZ69" s="918"/>
      <c r="DA69" s="918"/>
      <c r="DB69" s="918"/>
      <c r="DC69" s="918"/>
      <c r="DD69" s="918"/>
      <c r="DE69" s="918"/>
      <c r="DF69" s="918"/>
      <c r="DG69" s="918"/>
      <c r="DH69" s="918"/>
    </row>
    <row r="70" spans="1:112" s="831" customFormat="1" ht="12" customHeight="1"/>
    <row r="71" spans="1:112" s="831" customFormat="1" ht="12" customHeight="1"/>
    <row r="72" spans="1:112" ht="12" customHeight="1">
      <c r="A72" s="831"/>
      <c r="B72" s="831"/>
      <c r="C72" s="831"/>
      <c r="D72" s="831"/>
      <c r="E72" s="831"/>
      <c r="F72" s="831"/>
      <c r="G72" s="831"/>
      <c r="H72" s="831"/>
      <c r="I72" s="831"/>
      <c r="J72" s="831"/>
      <c r="K72" s="831"/>
      <c r="L72" s="831"/>
      <c r="M72" s="831"/>
      <c r="N72" s="831"/>
      <c r="O72" s="831"/>
      <c r="P72" s="831"/>
      <c r="Q72" s="831"/>
      <c r="R72" s="831"/>
      <c r="S72" s="831"/>
      <c r="T72" s="831"/>
      <c r="U72" s="831"/>
      <c r="V72" s="831"/>
      <c r="W72" s="831"/>
      <c r="X72" s="831"/>
      <c r="Y72" s="831"/>
      <c r="Z72" s="831"/>
      <c r="AA72" s="831"/>
      <c r="AB72" s="831"/>
      <c r="AC72" s="831"/>
      <c r="AD72" s="831"/>
      <c r="AE72" s="831"/>
      <c r="AF72" s="831"/>
      <c r="AG72" s="831"/>
      <c r="AH72" s="831"/>
      <c r="AI72" s="831"/>
      <c r="AJ72" s="831"/>
      <c r="AK72" s="831"/>
    </row>
  </sheetData>
  <mergeCells count="401">
    <mergeCell ref="B2:G2"/>
    <mergeCell ref="AN2:AS2"/>
    <mergeCell ref="BZ2:CE2"/>
    <mergeCell ref="DC2:DG2"/>
    <mergeCell ref="B5:G6"/>
    <mergeCell ref="AN5:AS6"/>
    <mergeCell ref="BZ5:CE6"/>
    <mergeCell ref="M6:AB7"/>
    <mergeCell ref="AY6:BM7"/>
    <mergeCell ref="CJ6:DA7"/>
    <mergeCell ref="CN8:DG8"/>
    <mergeCell ref="B9:O9"/>
    <mergeCell ref="P9:AI9"/>
    <mergeCell ref="AN9:BA9"/>
    <mergeCell ref="BB9:BU9"/>
    <mergeCell ref="BZ9:CM9"/>
    <mergeCell ref="CN9:DG9"/>
    <mergeCell ref="B7:G7"/>
    <mergeCell ref="AN7:AS7"/>
    <mergeCell ref="BZ7:CE7"/>
    <mergeCell ref="B8:O8"/>
    <mergeCell ref="P8:AI8"/>
    <mergeCell ref="AN8:BA8"/>
    <mergeCell ref="BB8:BU8"/>
    <mergeCell ref="BZ8:CM8"/>
    <mergeCell ref="B12:AC12"/>
    <mergeCell ref="AN12:BO12"/>
    <mergeCell ref="BZ12:DA12"/>
    <mergeCell ref="B13:AC13"/>
    <mergeCell ref="AN13:BO13"/>
    <mergeCell ref="BZ13:DA13"/>
    <mergeCell ref="B10:K10"/>
    <mergeCell ref="AN10:AW10"/>
    <mergeCell ref="BZ10:CI10"/>
    <mergeCell ref="B11:AC11"/>
    <mergeCell ref="AN11:BO11"/>
    <mergeCell ref="BZ11:DA11"/>
    <mergeCell ref="B16:AC16"/>
    <mergeCell ref="AD16:AF16"/>
    <mergeCell ref="AN16:BO16"/>
    <mergeCell ref="BP16:BR16"/>
    <mergeCell ref="BZ16:DA16"/>
    <mergeCell ref="DB16:DD16"/>
    <mergeCell ref="B14:AC14"/>
    <mergeCell ref="AN14:BO14"/>
    <mergeCell ref="BZ14:DA14"/>
    <mergeCell ref="B15:AC15"/>
    <mergeCell ref="AN15:BO15"/>
    <mergeCell ref="BZ15:DA15"/>
    <mergeCell ref="DE18:DG18"/>
    <mergeCell ref="B19:D20"/>
    <mergeCell ref="E19:I20"/>
    <mergeCell ref="J19:T20"/>
    <mergeCell ref="U19:V19"/>
    <mergeCell ref="W19:X19"/>
    <mergeCell ref="Y19:Z19"/>
    <mergeCell ref="AA19:AB19"/>
    <mergeCell ref="AQ18:AU18"/>
    <mergeCell ref="AV18:BF18"/>
    <mergeCell ref="BG18:BR18"/>
    <mergeCell ref="BS18:BU18"/>
    <mergeCell ref="BZ18:CB18"/>
    <mergeCell ref="CC18:CG18"/>
    <mergeCell ref="B18:D18"/>
    <mergeCell ref="E18:I18"/>
    <mergeCell ref="J18:T18"/>
    <mergeCell ref="U18:AF18"/>
    <mergeCell ref="AG18:AI18"/>
    <mergeCell ref="AN18:AP18"/>
    <mergeCell ref="AC19:AD19"/>
    <mergeCell ref="AE19:AF19"/>
    <mergeCell ref="AG19:AI20"/>
    <mergeCell ref="AN19:AP20"/>
    <mergeCell ref="AQ19:AU20"/>
    <mergeCell ref="AV19:BF20"/>
    <mergeCell ref="AE20:AF20"/>
    <mergeCell ref="CH18:CR18"/>
    <mergeCell ref="CS18:DD18"/>
    <mergeCell ref="CW19:CX19"/>
    <mergeCell ref="CY19:CZ19"/>
    <mergeCell ref="DA19:DB19"/>
    <mergeCell ref="DC19:DD19"/>
    <mergeCell ref="BI19:BJ19"/>
    <mergeCell ref="BK19:BL19"/>
    <mergeCell ref="BM19:BN19"/>
    <mergeCell ref="BO19:BP19"/>
    <mergeCell ref="BQ19:BR19"/>
    <mergeCell ref="CW20:CX20"/>
    <mergeCell ref="CY20:CZ20"/>
    <mergeCell ref="DA20:DB20"/>
    <mergeCell ref="DC20:DD20"/>
    <mergeCell ref="B21:AI21"/>
    <mergeCell ref="AN21:BU21"/>
    <mergeCell ref="BZ21:DG21"/>
    <mergeCell ref="BG20:BH20"/>
    <mergeCell ref="BI20:BJ20"/>
    <mergeCell ref="BK20:BL20"/>
    <mergeCell ref="BM20:BN20"/>
    <mergeCell ref="BO20:BP20"/>
    <mergeCell ref="BQ20:BR20"/>
    <mergeCell ref="DE19:DG20"/>
    <mergeCell ref="U20:V20"/>
    <mergeCell ref="W20:X20"/>
    <mergeCell ref="Y20:Z20"/>
    <mergeCell ref="AA20:AB20"/>
    <mergeCell ref="AC20:AD20"/>
    <mergeCell ref="BS19:BU20"/>
    <mergeCell ref="BZ19:CB20"/>
    <mergeCell ref="CC19:CG20"/>
    <mergeCell ref="CH19:CR20"/>
    <mergeCell ref="CS19:CT19"/>
    <mergeCell ref="CU19:CV19"/>
    <mergeCell ref="CS20:CT20"/>
    <mergeCell ref="CU20:CV20"/>
    <mergeCell ref="BG19:BH19"/>
    <mergeCell ref="B23:K23"/>
    <mergeCell ref="L23:M23"/>
    <mergeCell ref="N23:O23"/>
    <mergeCell ref="P23:Q23"/>
    <mergeCell ref="R23:S23"/>
    <mergeCell ref="T23:U23"/>
    <mergeCell ref="V23:W23"/>
    <mergeCell ref="BL22:BO22"/>
    <mergeCell ref="BQ22:BU22"/>
    <mergeCell ref="AE22:AI22"/>
    <mergeCell ref="AN22:AR22"/>
    <mergeCell ref="AT22:AW22"/>
    <mergeCell ref="AY22:BB22"/>
    <mergeCell ref="BC22:BE22"/>
    <mergeCell ref="BF22:BJ22"/>
    <mergeCell ref="B22:F22"/>
    <mergeCell ref="H22:K22"/>
    <mergeCell ref="M22:P22"/>
    <mergeCell ref="Q22:S22"/>
    <mergeCell ref="T22:X22"/>
    <mergeCell ref="Z22:AC22"/>
    <mergeCell ref="X23:Y23"/>
    <mergeCell ref="Z23:AA23"/>
    <mergeCell ref="AB23:AC23"/>
    <mergeCell ref="AD23:AE23"/>
    <mergeCell ref="AF23:AG23"/>
    <mergeCell ref="AH23:AI23"/>
    <mergeCell ref="CR22:CV22"/>
    <mergeCell ref="CX22:DA22"/>
    <mergeCell ref="DC22:DG22"/>
    <mergeCell ref="BZ22:CD22"/>
    <mergeCell ref="CF22:CI22"/>
    <mergeCell ref="CK22:CN22"/>
    <mergeCell ref="CO22:CQ22"/>
    <mergeCell ref="BL23:BM23"/>
    <mergeCell ref="BN23:BO23"/>
    <mergeCell ref="BP23:BQ23"/>
    <mergeCell ref="BR23:BS23"/>
    <mergeCell ref="AN23:AW23"/>
    <mergeCell ref="AX23:AY23"/>
    <mergeCell ref="AZ23:BA23"/>
    <mergeCell ref="BB23:BC23"/>
    <mergeCell ref="BD23:BE23"/>
    <mergeCell ref="BF23:BG23"/>
    <mergeCell ref="DD23:DE23"/>
    <mergeCell ref="DF23:DG23"/>
    <mergeCell ref="CT23:CU23"/>
    <mergeCell ref="CV23:CW23"/>
    <mergeCell ref="B24:K24"/>
    <mergeCell ref="L24:M24"/>
    <mergeCell ref="N24:O24"/>
    <mergeCell ref="P24:Q24"/>
    <mergeCell ref="R24:S24"/>
    <mergeCell ref="T24:U24"/>
    <mergeCell ref="V24:W24"/>
    <mergeCell ref="X24:Y24"/>
    <mergeCell ref="CR23:CS23"/>
    <mergeCell ref="BH23:BI23"/>
    <mergeCell ref="BJ23:BK23"/>
    <mergeCell ref="AX24:AY24"/>
    <mergeCell ref="AZ24:BA24"/>
    <mergeCell ref="BB24:BC24"/>
    <mergeCell ref="BD24:BE24"/>
    <mergeCell ref="BF24:BG24"/>
    <mergeCell ref="BH24:BI24"/>
    <mergeCell ref="Z24:AA24"/>
    <mergeCell ref="AB24:AC24"/>
    <mergeCell ref="AD24:AE24"/>
    <mergeCell ref="AF24:AG24"/>
    <mergeCell ref="AH24:AI24"/>
    <mergeCell ref="AN24:AW24"/>
    <mergeCell ref="CL24:CM24"/>
    <mergeCell ref="CX23:CY23"/>
    <mergeCell ref="CZ23:DA23"/>
    <mergeCell ref="DB23:DC23"/>
    <mergeCell ref="BT23:BU23"/>
    <mergeCell ref="BZ23:CI23"/>
    <mergeCell ref="CJ23:CK23"/>
    <mergeCell ref="CL23:CM23"/>
    <mergeCell ref="CN23:CO23"/>
    <mergeCell ref="CP23:CQ23"/>
    <mergeCell ref="CN24:CO24"/>
    <mergeCell ref="CP24:CQ24"/>
    <mergeCell ref="CR24:CS24"/>
    <mergeCell ref="BJ24:BK24"/>
    <mergeCell ref="BL24:BM24"/>
    <mergeCell ref="BN24:BO24"/>
    <mergeCell ref="BP24:BQ24"/>
    <mergeCell ref="BR24:BS24"/>
    <mergeCell ref="BT24:BU24"/>
    <mergeCell ref="AB25:AC25"/>
    <mergeCell ref="AD25:AE25"/>
    <mergeCell ref="AF25:AG25"/>
    <mergeCell ref="AH25:AI25"/>
    <mergeCell ref="AN25:AW25"/>
    <mergeCell ref="AX25:AY25"/>
    <mergeCell ref="DF24:DG24"/>
    <mergeCell ref="B25:K25"/>
    <mergeCell ref="L25:M25"/>
    <mergeCell ref="N25:O25"/>
    <mergeCell ref="P25:Q25"/>
    <mergeCell ref="R25:S25"/>
    <mergeCell ref="T25:U25"/>
    <mergeCell ref="V25:W25"/>
    <mergeCell ref="X25:Y25"/>
    <mergeCell ref="Z25:AA25"/>
    <mergeCell ref="CT24:CU24"/>
    <mergeCell ref="CV24:CW24"/>
    <mergeCell ref="CX24:CY24"/>
    <mergeCell ref="CZ24:DA24"/>
    <mergeCell ref="DB24:DC24"/>
    <mergeCell ref="DD24:DE24"/>
    <mergeCell ref="BZ24:CI24"/>
    <mergeCell ref="CJ24:CK24"/>
    <mergeCell ref="BL25:BM25"/>
    <mergeCell ref="BN25:BO25"/>
    <mergeCell ref="BP25:BQ25"/>
    <mergeCell ref="BR25:BS25"/>
    <mergeCell ref="BT25:BU25"/>
    <mergeCell ref="BZ25:CI25"/>
    <mergeCell ref="AZ25:BA25"/>
    <mergeCell ref="BB25:BC25"/>
    <mergeCell ref="BD25:BE25"/>
    <mergeCell ref="BF25:BG25"/>
    <mergeCell ref="BH25:BI25"/>
    <mergeCell ref="BJ25:BK25"/>
    <mergeCell ref="CV25:CW25"/>
    <mergeCell ref="CX25:CY25"/>
    <mergeCell ref="CZ25:DA25"/>
    <mergeCell ref="DB25:DC25"/>
    <mergeCell ref="DD25:DE25"/>
    <mergeCell ref="DF25:DG25"/>
    <mergeCell ref="CJ25:CK25"/>
    <mergeCell ref="CL25:CM25"/>
    <mergeCell ref="CN25:CO25"/>
    <mergeCell ref="CP25:CQ25"/>
    <mergeCell ref="CR25:CS25"/>
    <mergeCell ref="CT25:CU25"/>
    <mergeCell ref="V26:W26"/>
    <mergeCell ref="X26:Y26"/>
    <mergeCell ref="Z26:AA26"/>
    <mergeCell ref="AB26:AC26"/>
    <mergeCell ref="AD26:AE26"/>
    <mergeCell ref="AF26:AG26"/>
    <mergeCell ref="B26:K26"/>
    <mergeCell ref="L26:M26"/>
    <mergeCell ref="N26:O26"/>
    <mergeCell ref="P26:Q26"/>
    <mergeCell ref="R26:S26"/>
    <mergeCell ref="T26:U26"/>
    <mergeCell ref="BJ26:BK26"/>
    <mergeCell ref="BL26:BM26"/>
    <mergeCell ref="BN26:BO26"/>
    <mergeCell ref="BP26:BQ26"/>
    <mergeCell ref="AH26:AI26"/>
    <mergeCell ref="AN26:AW26"/>
    <mergeCell ref="AX26:AY26"/>
    <mergeCell ref="AZ26:BA26"/>
    <mergeCell ref="BB26:BC26"/>
    <mergeCell ref="BD26:BE26"/>
    <mergeCell ref="DB26:DC26"/>
    <mergeCell ref="DD26:DE26"/>
    <mergeCell ref="DF26:DG26"/>
    <mergeCell ref="B27:K27"/>
    <mergeCell ref="L27:M27"/>
    <mergeCell ref="N27:O27"/>
    <mergeCell ref="P27:Q27"/>
    <mergeCell ref="R27:S27"/>
    <mergeCell ref="T27:U27"/>
    <mergeCell ref="V27:W27"/>
    <mergeCell ref="CP26:CQ26"/>
    <mergeCell ref="CR26:CS26"/>
    <mergeCell ref="CT26:CU26"/>
    <mergeCell ref="CV26:CW26"/>
    <mergeCell ref="CX26:CY26"/>
    <mergeCell ref="CZ26:DA26"/>
    <mergeCell ref="BR26:BS26"/>
    <mergeCell ref="BT26:BU26"/>
    <mergeCell ref="BZ26:CI26"/>
    <mergeCell ref="CJ26:CK26"/>
    <mergeCell ref="CL26:CM26"/>
    <mergeCell ref="CN26:CO26"/>
    <mergeCell ref="BF26:BG26"/>
    <mergeCell ref="BH26:BI26"/>
    <mergeCell ref="AN27:AW27"/>
    <mergeCell ref="AX27:AY27"/>
    <mergeCell ref="AZ27:BA27"/>
    <mergeCell ref="BB27:BC27"/>
    <mergeCell ref="BD27:BE27"/>
    <mergeCell ref="BF27:BG27"/>
    <mergeCell ref="X27:Y27"/>
    <mergeCell ref="Z27:AA27"/>
    <mergeCell ref="AB27:AC27"/>
    <mergeCell ref="AD27:AE27"/>
    <mergeCell ref="AF27:AG27"/>
    <mergeCell ref="AH27:AI27"/>
    <mergeCell ref="CJ27:CK27"/>
    <mergeCell ref="CL27:CM27"/>
    <mergeCell ref="CN27:CO27"/>
    <mergeCell ref="CP27:CQ27"/>
    <mergeCell ref="BH27:BI27"/>
    <mergeCell ref="BJ27:BK27"/>
    <mergeCell ref="BL27:BM27"/>
    <mergeCell ref="BN27:BO27"/>
    <mergeCell ref="BP27:BQ27"/>
    <mergeCell ref="BR27:BS27"/>
    <mergeCell ref="Z28:AA28"/>
    <mergeCell ref="AB28:AC28"/>
    <mergeCell ref="AD28:AE28"/>
    <mergeCell ref="AF28:AG28"/>
    <mergeCell ref="AH28:AI28"/>
    <mergeCell ref="AN28:AW28"/>
    <mergeCell ref="DD27:DE27"/>
    <mergeCell ref="DF27:DG27"/>
    <mergeCell ref="B28:K28"/>
    <mergeCell ref="L28:M28"/>
    <mergeCell ref="N28:O28"/>
    <mergeCell ref="P28:Q28"/>
    <mergeCell ref="R28:S28"/>
    <mergeCell ref="T28:U28"/>
    <mergeCell ref="V28:W28"/>
    <mergeCell ref="X28:Y28"/>
    <mergeCell ref="CR27:CS27"/>
    <mergeCell ref="CT27:CU27"/>
    <mergeCell ref="CV27:CW27"/>
    <mergeCell ref="CX27:CY27"/>
    <mergeCell ref="CZ27:DA27"/>
    <mergeCell ref="DB27:DC27"/>
    <mergeCell ref="BT27:BU27"/>
    <mergeCell ref="BZ27:CI27"/>
    <mergeCell ref="BL28:BM28"/>
    <mergeCell ref="BN28:BO28"/>
    <mergeCell ref="BP28:BQ28"/>
    <mergeCell ref="BR28:BS28"/>
    <mergeCell ref="BT28:BU28"/>
    <mergeCell ref="AX28:AY28"/>
    <mergeCell ref="AZ28:BA28"/>
    <mergeCell ref="BB28:BC28"/>
    <mergeCell ref="BD28:BE28"/>
    <mergeCell ref="BF28:BG28"/>
    <mergeCell ref="BH28:BI28"/>
    <mergeCell ref="CT29:CU34"/>
    <mergeCell ref="DF28:DG28"/>
    <mergeCell ref="B29:G29"/>
    <mergeCell ref="H29:L29"/>
    <mergeCell ref="N29:P29"/>
    <mergeCell ref="R29:T29"/>
    <mergeCell ref="V29:W34"/>
    <mergeCell ref="AN29:AS29"/>
    <mergeCell ref="AT29:AX29"/>
    <mergeCell ref="AZ29:BB29"/>
    <mergeCell ref="BD29:BF29"/>
    <mergeCell ref="CT28:CU28"/>
    <mergeCell ref="CV28:CW28"/>
    <mergeCell ref="CX28:CY28"/>
    <mergeCell ref="CZ28:DA28"/>
    <mergeCell ref="DB28:DC28"/>
    <mergeCell ref="DD28:DE28"/>
    <mergeCell ref="BZ28:CI28"/>
    <mergeCell ref="CJ28:CK28"/>
    <mergeCell ref="CL28:CM28"/>
    <mergeCell ref="CN28:CO28"/>
    <mergeCell ref="CP28:CQ28"/>
    <mergeCell ref="CR28:CS28"/>
    <mergeCell ref="BJ28:BK28"/>
    <mergeCell ref="B32:S33"/>
    <mergeCell ref="AN32:BG32"/>
    <mergeCell ref="BZ32:CS32"/>
    <mergeCell ref="AN33:BD33"/>
    <mergeCell ref="BZ33:CI33"/>
    <mergeCell ref="B34:S34"/>
    <mergeCell ref="BZ34:CS35"/>
    <mergeCell ref="B30:U30"/>
    <mergeCell ref="AN30:AS31"/>
    <mergeCell ref="AT30:BG30"/>
    <mergeCell ref="BZ30:CE30"/>
    <mergeCell ref="CF30:CS30"/>
    <mergeCell ref="H31:O31"/>
    <mergeCell ref="AT31:BG31"/>
    <mergeCell ref="BZ31:CE31"/>
    <mergeCell ref="CF31:CS31"/>
    <mergeCell ref="BH29:BI34"/>
    <mergeCell ref="BZ29:CE29"/>
    <mergeCell ref="CF29:CJ29"/>
    <mergeCell ref="CL29:CN29"/>
    <mergeCell ref="CP29:CR29"/>
  </mergeCells>
  <phoneticPr fontId="24"/>
  <printOptions horizontalCentered="1"/>
  <pageMargins left="7.7777777777777807E-2" right="7.7777777777777807E-2" top="0.59027777777777801" bottom="0.196527777777778" header="0.51180555555555596" footer="0.51180555555555596"/>
  <pageSetup paperSize="9" scale="114"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B1:HM50"/>
  <sheetViews>
    <sheetView topLeftCell="A4" zoomScale="70" zoomScaleNormal="70" workbookViewId="0">
      <selection activeCell="L27" sqref="L27"/>
    </sheetView>
  </sheetViews>
  <sheetFormatPr defaultColWidth="9" defaultRowHeight="13.5"/>
  <cols>
    <col min="1" max="1" width="2" style="178" customWidth="1"/>
    <col min="2" max="2" width="2.125" style="178" customWidth="1"/>
    <col min="3" max="3" width="12.5" style="178" customWidth="1"/>
    <col min="4" max="4" width="3.25" style="178" customWidth="1"/>
    <col min="5" max="5" width="1" style="178" customWidth="1"/>
    <col min="6" max="6" width="5.875" style="178" customWidth="1"/>
    <col min="7" max="11" width="3.125" style="178" customWidth="1"/>
    <col min="12" max="12" width="3" style="178" customWidth="1"/>
    <col min="13" max="14" width="3.125" style="178" customWidth="1"/>
    <col min="15" max="23" width="3" style="178" customWidth="1"/>
    <col min="24" max="24" width="1.875" style="178" customWidth="1"/>
    <col min="25" max="25" width="3.125" style="178" customWidth="1"/>
    <col min="26" max="26" width="1.875" style="178" customWidth="1"/>
    <col min="27" max="27" width="1.25" style="178" customWidth="1"/>
    <col min="28" max="28" width="5.875" style="178" customWidth="1"/>
    <col min="29" max="37" width="3.125" style="178" customWidth="1"/>
    <col min="38" max="38" width="4.5" style="178" customWidth="1"/>
    <col min="39" max="39" width="16.75" style="178" customWidth="1"/>
    <col min="40" max="40" width="9" style="178"/>
    <col min="41" max="41" width="3.625" style="178" customWidth="1"/>
    <col min="42" max="42" width="8.375" style="178" customWidth="1"/>
    <col min="43" max="43" width="6" style="178" customWidth="1"/>
    <col min="44" max="57" width="2.625" style="178" customWidth="1"/>
    <col min="58" max="58" width="6" style="178" customWidth="1"/>
    <col min="59" max="59" width="2.625" style="178" customWidth="1"/>
    <col min="60" max="72" width="2.125" style="178" customWidth="1"/>
    <col min="73" max="74" width="9" style="178" customWidth="1"/>
    <col min="75" max="75" width="3.375" style="178" customWidth="1"/>
    <col min="76" max="77" width="9" style="178" customWidth="1"/>
    <col min="78" max="78" width="2.375" style="178" customWidth="1"/>
    <col min="79" max="79" width="9" style="178" customWidth="1"/>
    <col min="80" max="86" width="3.625" style="178" customWidth="1"/>
    <col min="87" max="87" width="3.75" style="178" customWidth="1"/>
    <col min="88" max="101" width="3.625" style="178" customWidth="1"/>
    <col min="102" max="104" width="3.875" style="178" customWidth="1"/>
    <col min="105" max="277" width="1" style="178" customWidth="1"/>
    <col min="278" max="16384" width="9" style="178"/>
  </cols>
  <sheetData>
    <row r="1" spans="2:61" ht="20.25" customHeight="1">
      <c r="B1" s="455" t="s">
        <v>0</v>
      </c>
      <c r="C1" s="456"/>
    </row>
    <row r="2" spans="2:61" ht="18.75" customHeight="1">
      <c r="B2" s="457" t="s">
        <v>1</v>
      </c>
      <c r="G2" s="1295" t="s">
        <v>2</v>
      </c>
      <c r="H2" s="1295"/>
      <c r="I2" s="1295"/>
      <c r="J2" s="1295"/>
      <c r="K2" s="1295"/>
      <c r="L2" s="1295"/>
      <c r="M2" s="1295"/>
      <c r="N2" s="1295"/>
      <c r="O2" s="456" t="s">
        <v>3</v>
      </c>
      <c r="P2" s="481"/>
      <c r="R2" s="491"/>
      <c r="S2" s="491"/>
      <c r="T2" s="491"/>
      <c r="U2" s="491"/>
      <c r="V2" s="491"/>
    </row>
    <row r="3" spans="2:61" ht="18.75" customHeight="1">
      <c r="B3" s="458"/>
      <c r="C3" s="459" t="s">
        <v>4</v>
      </c>
    </row>
    <row r="4" spans="2:61" ht="18.75" customHeight="1">
      <c r="B4" s="458"/>
      <c r="C4" s="459" t="s">
        <v>5</v>
      </c>
    </row>
    <row r="5" spans="2:61" ht="7.5" customHeight="1">
      <c r="B5" s="458"/>
      <c r="C5" s="459"/>
    </row>
    <row r="6" spans="2:61" ht="19.5" customHeight="1">
      <c r="B6" s="460" t="s">
        <v>6</v>
      </c>
      <c r="D6" s="456"/>
      <c r="E6" s="456"/>
      <c r="F6" s="1295" t="s">
        <v>2</v>
      </c>
      <c r="G6" s="1295"/>
      <c r="H6" s="1295"/>
      <c r="I6" s="1295"/>
      <c r="J6" s="1295"/>
      <c r="K6" s="1295"/>
      <c r="L6" s="1295"/>
      <c r="M6" s="1295"/>
      <c r="N6" s="482" t="s">
        <v>7</v>
      </c>
      <c r="P6" s="483"/>
      <c r="R6" s="492"/>
      <c r="S6" s="492"/>
      <c r="T6" s="492"/>
      <c r="U6" s="492"/>
      <c r="V6" s="492"/>
      <c r="Z6" s="499" t="s">
        <v>8</v>
      </c>
      <c r="AF6" s="500" t="s">
        <v>9</v>
      </c>
      <c r="AG6" s="500"/>
      <c r="AL6" s="528" t="s">
        <v>10</v>
      </c>
      <c r="AM6" s="500"/>
    </row>
    <row r="7" spans="2:61" ht="4.5" customHeight="1">
      <c r="BI7" s="178" t="str">
        <f>RIGHT(AL7,2)</f>
        <v/>
      </c>
    </row>
    <row r="8" spans="2:61">
      <c r="B8" s="461"/>
      <c r="C8" s="462"/>
      <c r="D8" s="462"/>
      <c r="E8" s="462"/>
      <c r="F8" s="462"/>
      <c r="G8" s="462"/>
      <c r="H8" s="462"/>
      <c r="I8" s="462"/>
      <c r="J8" s="462"/>
      <c r="K8" s="462"/>
      <c r="L8" s="462"/>
      <c r="M8" s="462"/>
      <c r="N8" s="462"/>
      <c r="O8" s="462"/>
      <c r="P8" s="462"/>
      <c r="Q8" s="462"/>
      <c r="R8" s="462"/>
      <c r="S8" s="462"/>
      <c r="T8" s="462"/>
      <c r="U8" s="462"/>
      <c r="V8" s="462"/>
      <c r="W8" s="462"/>
      <c r="X8" s="493"/>
      <c r="Z8" s="501"/>
      <c r="AA8" s="502"/>
      <c r="AB8" s="502"/>
      <c r="AC8" s="502"/>
      <c r="AD8" s="502"/>
      <c r="AE8" s="502"/>
      <c r="AF8" s="502"/>
      <c r="AG8" s="502"/>
      <c r="AH8" s="502"/>
      <c r="AI8" s="502"/>
      <c r="AJ8" s="502"/>
      <c r="AK8" s="502"/>
      <c r="AL8" s="502"/>
      <c r="AM8" s="502"/>
      <c r="AN8" s="502"/>
      <c r="AO8" s="544"/>
    </row>
    <row r="9" spans="2:61" ht="18" customHeight="1">
      <c r="B9" s="463"/>
      <c r="C9" s="1010" t="s">
        <v>11</v>
      </c>
      <c r="D9" s="1010"/>
      <c r="E9" s="464"/>
      <c r="F9" s="659"/>
      <c r="G9" s="466" t="s">
        <v>12</v>
      </c>
      <c r="H9" s="1296"/>
      <c r="I9" s="1297"/>
      <c r="J9" s="1298"/>
      <c r="K9" s="467"/>
      <c r="L9" s="467"/>
      <c r="M9" s="466"/>
      <c r="N9" s="467"/>
      <c r="O9" s="467"/>
      <c r="P9" s="467"/>
      <c r="Q9" s="467"/>
      <c r="R9" s="467"/>
      <c r="S9" s="467"/>
      <c r="T9" s="467"/>
      <c r="U9" s="467"/>
      <c r="V9" s="467"/>
      <c r="W9" s="469"/>
      <c r="X9" s="494"/>
      <c r="Z9" s="503"/>
      <c r="AA9" s="504"/>
      <c r="AB9" s="505" t="s">
        <v>13</v>
      </c>
      <c r="AC9" s="506" t="s">
        <v>12</v>
      </c>
      <c r="AD9" s="506"/>
      <c r="AE9" s="506"/>
      <c r="AF9" s="1299" t="s">
        <v>14</v>
      </c>
      <c r="AG9" s="1300"/>
      <c r="AH9" s="1301"/>
      <c r="AI9" s="529"/>
      <c r="AJ9" s="506"/>
      <c r="AK9" s="506"/>
      <c r="AL9" s="512"/>
      <c r="AM9" s="512"/>
      <c r="AN9" s="512"/>
      <c r="AO9" s="545"/>
      <c r="AP9" s="546"/>
    </row>
    <row r="10" spans="2:61" ht="4.5" customHeight="1">
      <c r="B10" s="463"/>
      <c r="C10" s="464"/>
      <c r="D10" s="464"/>
      <c r="E10" s="464"/>
      <c r="F10" s="466"/>
      <c r="G10" s="466"/>
      <c r="H10" s="466"/>
      <c r="I10" s="466"/>
      <c r="J10" s="466"/>
      <c r="K10" s="466"/>
      <c r="L10" s="466"/>
      <c r="M10" s="466"/>
      <c r="N10" s="466"/>
      <c r="O10" s="466"/>
      <c r="P10" s="469"/>
      <c r="Q10" s="469"/>
      <c r="R10" s="469"/>
      <c r="S10" s="469"/>
      <c r="T10" s="469"/>
      <c r="U10" s="469"/>
      <c r="V10" s="469"/>
      <c r="W10" s="469"/>
      <c r="X10" s="494"/>
      <c r="Z10" s="503"/>
      <c r="AA10" s="504"/>
      <c r="AB10" s="506"/>
      <c r="AC10" s="506"/>
      <c r="AD10" s="506"/>
      <c r="AE10" s="506"/>
      <c r="AF10" s="506"/>
      <c r="AG10" s="506"/>
      <c r="AH10" s="506"/>
      <c r="AI10" s="506"/>
      <c r="AJ10" s="506"/>
      <c r="AK10" s="506"/>
      <c r="AL10" s="512"/>
      <c r="AM10" s="512"/>
      <c r="AN10" s="512"/>
      <c r="AO10" s="545"/>
      <c r="AP10" s="546"/>
    </row>
    <row r="11" spans="2:61" ht="18" customHeight="1">
      <c r="B11" s="463"/>
      <c r="C11" s="1010" t="s">
        <v>15</v>
      </c>
      <c r="D11" s="1010"/>
      <c r="E11" s="464"/>
      <c r="F11" s="1281"/>
      <c r="G11" s="1282"/>
      <c r="H11" s="1282"/>
      <c r="I11" s="1282"/>
      <c r="J11" s="1282"/>
      <c r="K11" s="1282"/>
      <c r="L11" s="1282"/>
      <c r="M11" s="1282"/>
      <c r="N11" s="1282"/>
      <c r="O11" s="1282"/>
      <c r="P11" s="1282"/>
      <c r="Q11" s="1282"/>
      <c r="R11" s="1282"/>
      <c r="S11" s="1282"/>
      <c r="T11" s="1282"/>
      <c r="U11" s="1282"/>
      <c r="V11" s="1282"/>
      <c r="W11" s="1283"/>
      <c r="X11" s="495"/>
      <c r="Y11" s="182"/>
      <c r="Z11" s="507"/>
      <c r="AA11" s="508"/>
      <c r="AB11" s="1292" t="s">
        <v>16</v>
      </c>
      <c r="AC11" s="1293"/>
      <c r="AD11" s="1293"/>
      <c r="AE11" s="1293"/>
      <c r="AF11" s="1293"/>
      <c r="AG11" s="1293"/>
      <c r="AH11" s="1293"/>
      <c r="AI11" s="1293"/>
      <c r="AJ11" s="1293"/>
      <c r="AK11" s="1293"/>
      <c r="AL11" s="1293"/>
      <c r="AM11" s="1294"/>
      <c r="AN11" s="530"/>
      <c r="AO11" s="547"/>
      <c r="AP11" s="204"/>
    </row>
    <row r="12" spans="2:61" ht="3" customHeight="1">
      <c r="B12" s="463"/>
      <c r="C12" s="464"/>
      <c r="D12" s="464"/>
      <c r="E12" s="464"/>
      <c r="F12" s="468"/>
      <c r="G12" s="468"/>
      <c r="H12" s="468"/>
      <c r="I12" s="468"/>
      <c r="J12" s="468"/>
      <c r="K12" s="468"/>
      <c r="L12" s="468"/>
      <c r="M12" s="468"/>
      <c r="N12" s="468"/>
      <c r="O12" s="468"/>
      <c r="P12" s="468"/>
      <c r="Q12" s="468"/>
      <c r="R12" s="468"/>
      <c r="S12" s="468"/>
      <c r="T12" s="468"/>
      <c r="U12" s="468"/>
      <c r="V12" s="468"/>
      <c r="W12" s="468"/>
      <c r="X12" s="495"/>
      <c r="Y12" s="182"/>
      <c r="Z12" s="507"/>
      <c r="AA12" s="508"/>
      <c r="AB12" s="510"/>
      <c r="AC12" s="510"/>
      <c r="AD12" s="510"/>
      <c r="AE12" s="510"/>
      <c r="AF12" s="510"/>
      <c r="AG12" s="510"/>
      <c r="AH12" s="510"/>
      <c r="AI12" s="510"/>
      <c r="AJ12" s="510"/>
      <c r="AK12" s="510"/>
      <c r="AL12" s="510"/>
      <c r="AM12" s="510"/>
      <c r="AN12" s="510"/>
      <c r="AO12" s="548"/>
      <c r="AP12" s="549"/>
    </row>
    <row r="13" spans="2:61" ht="18" customHeight="1">
      <c r="B13" s="463"/>
      <c r="C13" s="464"/>
      <c r="D13" s="464"/>
      <c r="E13" s="464"/>
      <c r="F13" s="1281"/>
      <c r="G13" s="1282"/>
      <c r="H13" s="1282"/>
      <c r="I13" s="1282"/>
      <c r="J13" s="1282"/>
      <c r="K13" s="1282"/>
      <c r="L13" s="1282"/>
      <c r="M13" s="1282"/>
      <c r="N13" s="1282"/>
      <c r="O13" s="1282"/>
      <c r="P13" s="1282"/>
      <c r="Q13" s="1282"/>
      <c r="R13" s="1282"/>
      <c r="S13" s="1282"/>
      <c r="T13" s="1282"/>
      <c r="U13" s="1282"/>
      <c r="V13" s="1282"/>
      <c r="W13" s="1283"/>
      <c r="X13" s="495"/>
      <c r="Y13" s="182"/>
      <c r="Z13" s="507"/>
      <c r="AA13" s="508"/>
      <c r="AB13" s="1284" t="s">
        <v>17</v>
      </c>
      <c r="AC13" s="1285"/>
      <c r="AD13" s="1285"/>
      <c r="AE13" s="1285"/>
      <c r="AF13" s="1285"/>
      <c r="AG13" s="1285"/>
      <c r="AH13" s="1285"/>
      <c r="AI13" s="1285"/>
      <c r="AJ13" s="1285"/>
      <c r="AK13" s="1285"/>
      <c r="AL13" s="1285"/>
      <c r="AM13" s="1286"/>
      <c r="AN13" s="530"/>
      <c r="AO13" s="547"/>
      <c r="AP13" s="204"/>
    </row>
    <row r="14" spans="2:61" ht="3.75" customHeight="1">
      <c r="B14" s="463"/>
      <c r="C14" s="464"/>
      <c r="D14" s="464"/>
      <c r="E14" s="464"/>
      <c r="F14" s="468"/>
      <c r="G14" s="468"/>
      <c r="H14" s="468"/>
      <c r="I14" s="468"/>
      <c r="J14" s="468"/>
      <c r="K14" s="468"/>
      <c r="L14" s="468"/>
      <c r="M14" s="468"/>
      <c r="N14" s="468"/>
      <c r="O14" s="468"/>
      <c r="P14" s="468"/>
      <c r="Q14" s="468"/>
      <c r="R14" s="468"/>
      <c r="S14" s="468"/>
      <c r="T14" s="468"/>
      <c r="U14" s="468"/>
      <c r="V14" s="468"/>
      <c r="W14" s="468"/>
      <c r="X14" s="495"/>
      <c r="Y14" s="182"/>
      <c r="Z14" s="507"/>
      <c r="AA14" s="508"/>
      <c r="AB14" s="510"/>
      <c r="AC14" s="510"/>
      <c r="AD14" s="510"/>
      <c r="AE14" s="510"/>
      <c r="AF14" s="510"/>
      <c r="AG14" s="510"/>
      <c r="AH14" s="510"/>
      <c r="AI14" s="510"/>
      <c r="AJ14" s="510"/>
      <c r="AK14" s="510"/>
      <c r="AL14" s="510"/>
      <c r="AM14" s="510"/>
      <c r="AN14" s="510"/>
      <c r="AO14" s="548"/>
      <c r="AP14" s="549"/>
    </row>
    <row r="15" spans="2:61" ht="18" customHeight="1">
      <c r="B15" s="463"/>
      <c r="C15" s="1010" t="s">
        <v>18</v>
      </c>
      <c r="D15" s="1010"/>
      <c r="E15" s="464"/>
      <c r="F15" s="1281"/>
      <c r="G15" s="1282"/>
      <c r="H15" s="1282"/>
      <c r="I15" s="1282"/>
      <c r="J15" s="1282"/>
      <c r="K15" s="1282"/>
      <c r="L15" s="1282"/>
      <c r="M15" s="1282"/>
      <c r="N15" s="1282"/>
      <c r="O15" s="1282"/>
      <c r="P15" s="1282"/>
      <c r="Q15" s="1282"/>
      <c r="R15" s="1282"/>
      <c r="S15" s="1282"/>
      <c r="T15" s="1282"/>
      <c r="U15" s="1282"/>
      <c r="V15" s="1282"/>
      <c r="W15" s="1283"/>
      <c r="X15" s="495"/>
      <c r="Y15" s="182"/>
      <c r="Z15" s="507"/>
      <c r="AA15" s="508"/>
      <c r="AB15" s="1284" t="s">
        <v>19</v>
      </c>
      <c r="AC15" s="1285"/>
      <c r="AD15" s="1285"/>
      <c r="AE15" s="1285"/>
      <c r="AF15" s="1285"/>
      <c r="AG15" s="1285"/>
      <c r="AH15" s="1285"/>
      <c r="AI15" s="1285"/>
      <c r="AJ15" s="1285"/>
      <c r="AK15" s="1285"/>
      <c r="AL15" s="1285"/>
      <c r="AM15" s="1286"/>
      <c r="AN15" s="530"/>
      <c r="AO15" s="547"/>
      <c r="AP15" s="204"/>
      <c r="AR15" s="1287" t="str">
        <f>IF(F17="","",VALUE(F17))</f>
        <v/>
      </c>
      <c r="AS15" s="1287"/>
      <c r="AT15" s="1287"/>
      <c r="AU15" s="551"/>
      <c r="AV15" s="551"/>
    </row>
    <row r="16" spans="2:61" ht="6.75" customHeight="1">
      <c r="B16" s="463"/>
      <c r="C16" s="464"/>
      <c r="D16" s="464"/>
      <c r="E16" s="464"/>
      <c r="F16" s="469"/>
      <c r="G16" s="469"/>
      <c r="H16" s="469"/>
      <c r="I16" s="469"/>
      <c r="J16" s="469"/>
      <c r="K16" s="469"/>
      <c r="L16" s="469"/>
      <c r="M16" s="469"/>
      <c r="N16" s="469"/>
      <c r="O16" s="469"/>
      <c r="P16" s="469"/>
      <c r="Q16" s="469"/>
      <c r="R16" s="469"/>
      <c r="S16" s="469"/>
      <c r="T16" s="469"/>
      <c r="U16" s="469"/>
      <c r="V16" s="469"/>
      <c r="W16" s="469"/>
      <c r="X16" s="494"/>
      <c r="Z16" s="503"/>
      <c r="AA16" s="504"/>
      <c r="AB16" s="512"/>
      <c r="AC16" s="512"/>
      <c r="AD16" s="512"/>
      <c r="AE16" s="512"/>
      <c r="AF16" s="512"/>
      <c r="AG16" s="512"/>
      <c r="AH16" s="512"/>
      <c r="AI16" s="512"/>
      <c r="AJ16" s="512"/>
      <c r="AK16" s="512"/>
      <c r="AL16" s="512"/>
      <c r="AM16" s="512"/>
      <c r="AN16" s="512"/>
      <c r="AO16" s="545"/>
      <c r="AP16" s="546"/>
    </row>
    <row r="17" spans="2:102" ht="18" customHeight="1">
      <c r="B17" s="463"/>
      <c r="C17" s="1010" t="s">
        <v>20</v>
      </c>
      <c r="D17" s="1010"/>
      <c r="E17" s="464"/>
      <c r="F17" s="1288"/>
      <c r="G17" s="1289"/>
      <c r="H17" s="660"/>
      <c r="I17" s="660"/>
      <c r="J17" s="661"/>
      <c r="K17" s="661"/>
      <c r="L17" s="661"/>
      <c r="M17" s="661"/>
      <c r="N17" s="661"/>
      <c r="O17" s="661"/>
      <c r="P17" s="466"/>
      <c r="Q17" s="466"/>
      <c r="R17" s="466"/>
      <c r="S17" s="466"/>
      <c r="T17" s="466"/>
      <c r="U17" s="466"/>
      <c r="V17" s="466"/>
      <c r="W17" s="469"/>
      <c r="X17" s="494"/>
      <c r="Z17" s="503"/>
      <c r="AA17" s="504"/>
      <c r="AB17" s="1290">
        <v>12345</v>
      </c>
      <c r="AC17" s="1291"/>
      <c r="AD17" s="513" t="s">
        <v>21</v>
      </c>
      <c r="AE17" s="514"/>
      <c r="AF17" s="514"/>
      <c r="AG17" s="514"/>
      <c r="AH17" s="514"/>
      <c r="AI17" s="531"/>
      <c r="AJ17" s="513"/>
      <c r="AK17" s="513"/>
      <c r="AL17" s="532"/>
      <c r="AM17" s="506"/>
      <c r="AN17" s="512"/>
      <c r="AO17" s="545"/>
      <c r="AP17" s="546"/>
      <c r="AR17" s="552" t="str">
        <f>IF(AR15&gt;="","",ROUNDDOWN(RIGHT(AR15,5)/10000,0))</f>
        <v/>
      </c>
      <c r="AS17" s="552" t="str">
        <f>IF(AR15&gt;="","",ROUNDDOWN(RIGHT(AR15,4)/1000,0))</f>
        <v/>
      </c>
      <c r="AT17" s="552" t="str">
        <f>IF(AR15&gt;="","",ROUNDDOWN(RIGHT(AR15,3)/100,0))</f>
        <v/>
      </c>
      <c r="AU17" s="552" t="str">
        <f>IF(AR15&gt;="","",ROUNDDOWN(RIGHT(AR15,2)/10,0))</f>
        <v/>
      </c>
      <c r="AV17" s="552" t="str">
        <f>IF(AR15&gt;="","",RIGHT(AR15,1))</f>
        <v/>
      </c>
      <c r="AW17"/>
      <c r="AX17"/>
      <c r="AY17">
        <f>SUM(AR17:AX17)</f>
        <v>0</v>
      </c>
      <c r="AZ17"/>
      <c r="BA17"/>
      <c r="BB17"/>
      <c r="BC17"/>
      <c r="BD17"/>
      <c r="BE17"/>
      <c r="BF17"/>
      <c r="BG17" s="552">
        <f>IF(AB17&gt;="","",ROUNDDOWN(RIGHT(AB17,5)/10000,0))</f>
        <v>1</v>
      </c>
      <c r="BH17" s="552">
        <f>IF(AB17&gt;="","",ROUNDDOWN(RIGHT(AB17,4)/1000,0))</f>
        <v>2</v>
      </c>
      <c r="BI17" s="552">
        <f>IF(AB17&gt;="","",ROUNDDOWN(RIGHT(AB17,3)/100,0))</f>
        <v>3</v>
      </c>
      <c r="BJ17" s="552">
        <f>IF(AB17&gt;="","",ROUNDDOWN(RIGHT(AB17,2)/10,0))</f>
        <v>4</v>
      </c>
      <c r="BK17" s="552" t="str">
        <f>IF(AB17&gt;="","",RIGHT(AB17,1))</f>
        <v>5</v>
      </c>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row>
    <row r="18" spans="2:102" ht="6" customHeight="1">
      <c r="B18" s="463"/>
      <c r="C18" s="464"/>
      <c r="D18" s="464"/>
      <c r="E18" s="464"/>
      <c r="F18" s="469"/>
      <c r="G18" s="469"/>
      <c r="H18" s="469"/>
      <c r="I18" s="469"/>
      <c r="J18" s="469"/>
      <c r="K18" s="469"/>
      <c r="L18" s="469"/>
      <c r="M18" s="469"/>
      <c r="N18" s="469"/>
      <c r="O18" s="469"/>
      <c r="P18" s="469"/>
      <c r="Q18" s="469"/>
      <c r="R18" s="469"/>
      <c r="S18" s="469"/>
      <c r="T18" s="469"/>
      <c r="U18" s="469"/>
      <c r="V18" s="469"/>
      <c r="W18" s="469"/>
      <c r="X18" s="494"/>
      <c r="Z18" s="503"/>
      <c r="AA18" s="504"/>
      <c r="AB18" s="512"/>
      <c r="AC18" s="512"/>
      <c r="AD18" s="512"/>
      <c r="AE18" s="512"/>
      <c r="AF18" s="512"/>
      <c r="AG18" s="512"/>
      <c r="AH18" s="512"/>
      <c r="AI18" s="512"/>
      <c r="AJ18" s="512"/>
      <c r="AK18" s="512"/>
      <c r="AL18" s="512"/>
      <c r="AM18" s="512"/>
      <c r="AN18" s="512"/>
      <c r="AO18" s="545"/>
      <c r="AP18" s="546"/>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row>
    <row r="19" spans="2:102" ht="17.25" customHeight="1">
      <c r="B19" s="463"/>
      <c r="C19" s="1009" t="s">
        <v>22</v>
      </c>
      <c r="D19" s="1009"/>
      <c r="E19" s="464"/>
      <c r="F19" s="470"/>
      <c r="G19" s="471"/>
      <c r="H19" s="471"/>
      <c r="I19" s="484" t="s">
        <v>23</v>
      </c>
      <c r="J19" s="471"/>
      <c r="K19" s="471"/>
      <c r="L19" s="485" t="s">
        <v>24</v>
      </c>
      <c r="M19" s="471"/>
      <c r="N19" s="471"/>
      <c r="O19" s="1102" t="s">
        <v>25</v>
      </c>
      <c r="P19" s="1103"/>
      <c r="Q19" s="1103"/>
      <c r="R19" s="1103"/>
      <c r="S19" s="1103"/>
      <c r="T19" s="1103"/>
      <c r="U19" s="1103"/>
      <c r="V19" s="1103"/>
      <c r="W19" s="1103"/>
      <c r="X19" s="494"/>
      <c r="Z19" s="503"/>
      <c r="AA19" s="504"/>
      <c r="AB19" s="515" t="s">
        <v>26</v>
      </c>
      <c r="AC19" s="516">
        <v>3</v>
      </c>
      <c r="AD19" s="516">
        <v>1</v>
      </c>
      <c r="AE19" s="517" t="s">
        <v>23</v>
      </c>
      <c r="AF19" s="516"/>
      <c r="AG19" s="516">
        <v>1</v>
      </c>
      <c r="AH19" s="517" t="s">
        <v>24</v>
      </c>
      <c r="AI19" s="516"/>
      <c r="AJ19" s="516">
        <v>1</v>
      </c>
      <c r="AK19" s="1276" t="s">
        <v>25</v>
      </c>
      <c r="AL19" s="1277"/>
      <c r="AM19" s="1278" t="s">
        <v>27</v>
      </c>
      <c r="AN19" s="1279"/>
      <c r="AO19" s="1280"/>
      <c r="AQ19" s="553" t="str">
        <f>IF(F19="","",IF(VALUE(F19)&lt;=4594,"明治",IF(AND(VALUE(F19)&gt;=4595,VALUE(F19)&lt;=9855),"大正",IF(AND(VALUE(F19)&gt;=9856,VALUE(F19)&lt;=32515),"昭和","平成"))))</f>
        <v/>
      </c>
      <c r="AR19" s="1275" t="str">
        <f>IF(F19="","",IF(VALUE(F19)&lt;=4594,YEAR(F19)-1867,IF(AND(VALUE(F19)&gt;=4595,VALUE(F19)&lt;=9855),YEAR(F19)-1911,IF(AND(VALUE(F19)&gt;=9856,VALUE(F19)&lt;=32515),YEAR(F19)-1925,YEAR(F19)-1988))))</f>
        <v/>
      </c>
      <c r="AS19" s="1275"/>
      <c r="AT19" s="1275" t="str">
        <f>IF(F19="","",MONTH(F19))</f>
        <v/>
      </c>
      <c r="AU19" s="1275"/>
      <c r="AV19" s="1275" t="str">
        <f>IF(F19="","",DAY(F19))</f>
        <v/>
      </c>
      <c r="AW19" s="1275"/>
      <c r="AX19" s="565" t="str">
        <f>AQ19</f>
        <v/>
      </c>
      <c r="AY19" s="566" t="str">
        <f>IF(F19="","",IF(AR19&gt;=10,ROUNDDOWN(RIGHT(AR19,2)/10,0),""))</f>
        <v/>
      </c>
      <c r="AZ19" s="566" t="str">
        <f>IF(F19="","",IF(AR19&gt;=1,RIGHT(AR19,1),""))</f>
        <v/>
      </c>
      <c r="BA19" s="567" t="str">
        <f>IF(F19="","",IF(AT19&gt;=10,ROUNDDOWN(RIGHT(AT19,2)/10,0),0))</f>
        <v/>
      </c>
      <c r="BB19" s="567" t="str">
        <f>IF(F19="","",IF(AT19&gt;=1,RIGHT(AT19,1),""))</f>
        <v/>
      </c>
      <c r="BC19" s="552" t="str">
        <f>IF(F19="","",IF(AV19&gt;=10,ROUNDDOWN(RIGHT(AV19,2)/10,0),0))</f>
        <v/>
      </c>
      <c r="BD19" s="552" t="str">
        <f>IF(F19="","",IF(AV19&gt;=1,RIGHT(AV19,1),""))</f>
        <v/>
      </c>
      <c r="BE19"/>
      <c r="BF19" s="575" t="e">
        <f>IF(VALUE(AB19)&lt;=4594,"明治",IF(AND(VALUE(AB19)&gt;=4595,VALUE(AB19)&lt;=9855),"大正",IF(AND(VALUE(AB19)&gt;=9856,VALUE(AB19)&lt;=32515),"昭和","平成")))</f>
        <v>#VALUE!</v>
      </c>
      <c r="BG19" s="1275" t="e">
        <f>IF(VALUE(AB19)&lt;=4594,YEAR(AB19)-1867,IF(AND(VALUE(AB19)&gt;=4595,VALUE(AB19)&lt;=9855),YEAR(AB19)-1911,IF(AND(VALUE(AB19)&gt;=9856,VALUE(AB19)&lt;=32515),YEAR(AB19)-1925,YEAR(AB19)-1988)))</f>
        <v>#VALUE!</v>
      </c>
      <c r="BH19" s="1275"/>
      <c r="BI19" s="1275" t="e">
        <f>MONTH(AB19)</f>
        <v>#VALUE!</v>
      </c>
      <c r="BJ19" s="1275"/>
      <c r="BK19" s="1275" t="e">
        <f>DAY(AB19)</f>
        <v>#VALUE!</v>
      </c>
      <c r="BL19" s="1275"/>
      <c r="BM19" s="565" t="e">
        <f>BF19</f>
        <v>#VALUE!</v>
      </c>
      <c r="BN19" s="566" t="e">
        <f>IF(BG19&gt;=10,ROUNDDOWN(RIGHT(BG19,2)/10,0),"")</f>
        <v>#VALUE!</v>
      </c>
      <c r="BO19" s="566" t="e">
        <f>IF(BG19&gt;=1,RIGHT(BG19,1),"")</f>
        <v>#VALUE!</v>
      </c>
      <c r="BP19" s="567" t="e">
        <f>IF(BI19&gt;=10,ROUNDDOWN(RIGHT(BI19,2)/10,0),"")</f>
        <v>#VALUE!</v>
      </c>
      <c r="BQ19" s="567" t="e">
        <f>IF(BI19&gt;=1,RIGHT(BI19,1),"")</f>
        <v>#VALUE!</v>
      </c>
      <c r="BR19" s="552" t="e">
        <f>IF(BK19&gt;=10,ROUNDDOWN(RIGHT(BK19,2)/10,0),"")</f>
        <v>#VALUE!</v>
      </c>
      <c r="BS19" s="552" t="e">
        <f>IF(BK19&gt;=1,RIGHT(BK19,1),"")</f>
        <v>#VALUE!</v>
      </c>
      <c r="BT19"/>
      <c r="BU19"/>
      <c r="BV19"/>
      <c r="BW19"/>
      <c r="BX19"/>
      <c r="BY19"/>
      <c r="BZ19"/>
      <c r="CA19"/>
      <c r="CB19"/>
      <c r="CC19"/>
      <c r="CD19" s="586"/>
      <c r="CE19" s="587"/>
      <c r="CF19"/>
      <c r="CG19" s="586"/>
      <c r="CH19" s="587"/>
      <c r="CI19"/>
      <c r="CJ19" s="586"/>
      <c r="CK19" s="587"/>
      <c r="CL19"/>
      <c r="CM19"/>
      <c r="CN19"/>
      <c r="CO19"/>
      <c r="CP19"/>
      <c r="CQ19"/>
      <c r="CR19"/>
      <c r="CS19"/>
      <c r="CT19"/>
      <c r="CU19"/>
      <c r="CV19"/>
      <c r="CW19"/>
      <c r="CX19"/>
    </row>
    <row r="20" spans="2:102" ht="3.75" customHeight="1">
      <c r="B20" s="463"/>
      <c r="C20" s="1009"/>
      <c r="D20" s="1009"/>
      <c r="E20" s="464"/>
      <c r="F20" s="472"/>
      <c r="G20" s="472"/>
      <c r="H20" s="472"/>
      <c r="I20" s="472"/>
      <c r="J20" s="472"/>
      <c r="K20" s="472"/>
      <c r="L20" s="472"/>
      <c r="M20" s="472"/>
      <c r="N20" s="472"/>
      <c r="O20" s="472"/>
      <c r="P20" s="486"/>
      <c r="Q20" s="486"/>
      <c r="R20" s="486"/>
      <c r="S20" s="486"/>
      <c r="T20" s="486"/>
      <c r="U20" s="486"/>
      <c r="V20" s="486"/>
      <c r="W20" s="486"/>
      <c r="X20" s="494"/>
      <c r="Z20" s="503"/>
      <c r="AA20" s="504"/>
      <c r="AB20" s="512"/>
      <c r="AC20" s="512"/>
      <c r="AD20" s="512"/>
      <c r="AE20" s="512"/>
      <c r="AF20" s="512"/>
      <c r="AG20" s="512"/>
      <c r="AH20" s="512"/>
      <c r="AI20" s="512"/>
      <c r="AJ20" s="512"/>
      <c r="AK20" s="512"/>
      <c r="AL20" s="533"/>
      <c r="AM20" s="534"/>
      <c r="AN20" s="534"/>
      <c r="AO20" s="554"/>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row>
    <row r="21" spans="2:102" ht="17.25" customHeight="1">
      <c r="B21" s="463"/>
      <c r="C21" s="1010"/>
      <c r="D21" s="1010"/>
      <c r="E21" s="464"/>
      <c r="F21" s="470"/>
      <c r="G21" s="471"/>
      <c r="H21" s="471"/>
      <c r="I21" s="484" t="s">
        <v>23</v>
      </c>
      <c r="J21" s="471"/>
      <c r="K21" s="471"/>
      <c r="L21" s="485" t="s">
        <v>24</v>
      </c>
      <c r="M21" s="471"/>
      <c r="N21" s="471"/>
      <c r="O21" s="1102" t="s">
        <v>28</v>
      </c>
      <c r="P21" s="1103"/>
      <c r="Q21" s="1103"/>
      <c r="R21" s="1103"/>
      <c r="S21" s="1103"/>
      <c r="T21" s="1103"/>
      <c r="U21" s="1103"/>
      <c r="V21" s="1103"/>
      <c r="W21" s="1103"/>
      <c r="X21" s="494"/>
      <c r="Z21" s="503"/>
      <c r="AA21" s="504"/>
      <c r="AB21" s="515" t="s">
        <v>29</v>
      </c>
      <c r="AC21" s="516"/>
      <c r="AD21" s="516">
        <v>1</v>
      </c>
      <c r="AE21" s="517" t="s">
        <v>23</v>
      </c>
      <c r="AF21" s="516">
        <v>1</v>
      </c>
      <c r="AG21" s="516">
        <v>2</v>
      </c>
      <c r="AH21" s="517" t="s">
        <v>24</v>
      </c>
      <c r="AI21" s="516">
        <v>3</v>
      </c>
      <c r="AJ21" s="516">
        <v>1</v>
      </c>
      <c r="AK21" s="1276" t="s">
        <v>28</v>
      </c>
      <c r="AL21" s="1277"/>
      <c r="AM21" s="1278" t="s">
        <v>30</v>
      </c>
      <c r="AN21" s="1279"/>
      <c r="AO21" s="1280"/>
      <c r="AQ21" s="178" t="str">
        <f>IF(F19="","",IF(VALUE(F21)&lt;=4594,1,IF(AND(VALUE(F21)&gt;=4595,VALUE(F21)&lt;=9855),2,IF(AND(VALUE(F21)&gt;=9856,VALUE(F21)&lt;=32515),3,4))))</f>
        <v/>
      </c>
      <c r="AR21" s="1275" t="str">
        <f>IF(F21="","",IF(VALUE(F21)&lt;=4594,YEAR(F21)-1867,IF(AND(VALUE(F21)&gt;=4595,VALUE(F21)&lt;=9855),YEAR(F21)-1911,IF(AND(VALUE(F21)&gt;=9856,VALUE(F21)&lt;=32515),YEAR(F21)-1925,YEAR(F21)-1988))))</f>
        <v/>
      </c>
      <c r="AS21" s="1275"/>
      <c r="AT21" s="1275" t="str">
        <f>IF(F21="","",MONTH(F21))</f>
        <v/>
      </c>
      <c r="AU21" s="1275"/>
      <c r="AV21" s="1275" t="str">
        <f>IF(F21="","",DAY(F21))</f>
        <v/>
      </c>
      <c r="AW21" s="1275"/>
      <c r="AX21" s="565" t="str">
        <f>AQ21</f>
        <v/>
      </c>
      <c r="AY21" s="566" t="str">
        <f>IF(F21="","",IF(AR21&gt;=10,ROUNDDOWN(RIGHT(AR21,2)/10,0),""))</f>
        <v/>
      </c>
      <c r="AZ21" s="566" t="str">
        <f>IF(F21="","",IF(AR21&gt;=1,RIGHT(AR21,1),""))</f>
        <v/>
      </c>
      <c r="BA21" s="567" t="str">
        <f>IF(F21="","",IF(AT21&gt;=10,ROUNDDOWN(RIGHT(AT21,2)/10,0),0))</f>
        <v/>
      </c>
      <c r="BB21" s="567" t="str">
        <f>IF(F21="","",IF(AT21&gt;=1,RIGHT(AT21,1),""))</f>
        <v/>
      </c>
      <c r="BC21" s="552" t="str">
        <f>IF(F21="","",IF(AV21&gt;=10,ROUNDDOWN(RIGHT(AV21,2)/10,0),0))</f>
        <v/>
      </c>
      <c r="BD21" s="552" t="str">
        <f>IF(F21="","",IF(AV21&gt;=1,RIGHT(AV21,1),""))</f>
        <v/>
      </c>
      <c r="BE21"/>
      <c r="BF21" t="e">
        <f>IF(VALUE(AB21)&lt;=4594,1,IF(AND(VALUE(AB21)&gt;=4595,VALUE(AB21)&lt;=9855),2,IF(AND(VALUE(AB21)&gt;=9856,VALUE(AB21)&lt;=32515),3,4)))</f>
        <v>#VALUE!</v>
      </c>
      <c r="BG21" s="1275" t="e">
        <f>IF(VALUE(AB21)&lt;=4594,YEAR(AB21)-1867,IF(AND(VALUE(AB21)&gt;=4595,VALUE(AB21)&lt;=9855),YEAR(AB21)-1911,IF(AND(VALUE(AB21)&gt;=9856,VALUE(AB21)&lt;=32515),YEAR(AB21)-1925,YEAR(AB21)-1988)))</f>
        <v>#VALUE!</v>
      </c>
      <c r="BH21" s="1275"/>
      <c r="BI21" s="1275" t="e">
        <f>MONTH(AB21)</f>
        <v>#VALUE!</v>
      </c>
      <c r="BJ21" s="1275"/>
      <c r="BK21" s="1275" t="e">
        <f>DAY(AB21)</f>
        <v>#VALUE!</v>
      </c>
      <c r="BL21" s="1275"/>
      <c r="BM21" s="565" t="e">
        <f>BF21</f>
        <v>#VALUE!</v>
      </c>
      <c r="BN21" s="566" t="e">
        <f>IF(BG21&gt;=10,ROUNDDOWN(RIGHT(BG21,2)/10,0),"")</f>
        <v>#VALUE!</v>
      </c>
      <c r="BO21" s="566" t="e">
        <f>IF(BG21&gt;=1,RIGHT(BG21,1),"")</f>
        <v>#VALUE!</v>
      </c>
      <c r="BP21" s="567" t="e">
        <f>IF(BI21&gt;=10,ROUNDDOWN(RIGHT(BI21,2)/10,0),"")</f>
        <v>#VALUE!</v>
      </c>
      <c r="BQ21" s="567" t="e">
        <f>IF(BI21&gt;=1,RIGHT(BI21,1),"")</f>
        <v>#VALUE!</v>
      </c>
      <c r="BR21" s="552" t="e">
        <f>IF(BK21&gt;=10,ROUNDDOWN(RIGHT(BK21,2)/10,0),"")</f>
        <v>#VALUE!</v>
      </c>
      <c r="BS21" s="552" t="e">
        <f>IF(BK21&gt;=1,RIGHT(BK21,1),"")</f>
        <v>#VALUE!</v>
      </c>
      <c r="BT21"/>
      <c r="BU21"/>
      <c r="BV21"/>
      <c r="BW21"/>
      <c r="BX21"/>
      <c r="BY21"/>
      <c r="BZ21"/>
      <c r="CA21"/>
      <c r="CB21"/>
      <c r="CC21"/>
      <c r="CD21" s="588"/>
      <c r="CE21" s="589"/>
      <c r="CF21"/>
      <c r="CG21" s="588"/>
      <c r="CH21" s="589"/>
      <c r="CI21"/>
      <c r="CJ21" s="588"/>
      <c r="CK21" s="589"/>
      <c r="CL21"/>
      <c r="CM21"/>
      <c r="CN21"/>
      <c r="CO21"/>
      <c r="CP21"/>
      <c r="CQ21"/>
      <c r="CR21"/>
      <c r="CS21"/>
      <c r="CT21"/>
      <c r="CU21"/>
      <c r="CV21"/>
      <c r="CW21"/>
      <c r="CX21"/>
    </row>
    <row r="22" spans="2:102" ht="4.5" customHeight="1">
      <c r="B22" s="463"/>
      <c r="C22" s="464"/>
      <c r="D22" s="464"/>
      <c r="E22" s="464"/>
      <c r="F22" s="469"/>
      <c r="G22" s="469"/>
      <c r="H22" s="469"/>
      <c r="I22" s="469"/>
      <c r="J22" s="469"/>
      <c r="K22" s="469"/>
      <c r="L22" s="469"/>
      <c r="M22" s="469"/>
      <c r="N22" s="469"/>
      <c r="O22" s="469"/>
      <c r="P22" s="469"/>
      <c r="Q22" s="469"/>
      <c r="R22" s="469"/>
      <c r="S22" s="469"/>
      <c r="T22" s="469"/>
      <c r="U22" s="469"/>
      <c r="V22" s="469"/>
      <c r="W22" s="469"/>
      <c r="X22" s="494"/>
      <c r="Z22" s="503"/>
      <c r="AA22" s="504"/>
      <c r="AB22" s="512"/>
      <c r="AC22" s="512"/>
      <c r="AD22" s="512"/>
      <c r="AE22" s="512"/>
      <c r="AF22" s="512"/>
      <c r="AG22" s="512"/>
      <c r="AH22" s="512"/>
      <c r="AI22" s="512"/>
      <c r="AJ22" s="512"/>
      <c r="AK22" s="512"/>
      <c r="AL22" s="512"/>
      <c r="AM22" s="512"/>
      <c r="AN22" s="512"/>
      <c r="AO22" s="545"/>
      <c r="AP22" s="546"/>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row>
    <row r="23" spans="2:102" ht="18.75" customHeight="1">
      <c r="B23" s="463"/>
      <c r="C23" s="1010" t="s">
        <v>31</v>
      </c>
      <c r="D23" s="1010"/>
      <c r="E23" s="464"/>
      <c r="F23" s="1261"/>
      <c r="G23" s="1262"/>
      <c r="H23" s="1263" t="s">
        <v>32</v>
      </c>
      <c r="I23" s="1264"/>
      <c r="J23" s="1264"/>
      <c r="K23" s="1264"/>
      <c r="L23" s="1264"/>
      <c r="M23" s="1264"/>
      <c r="N23" s="1264"/>
      <c r="O23" s="1264"/>
      <c r="P23" s="1264"/>
      <c r="Q23" s="1264"/>
      <c r="R23" s="1264"/>
      <c r="S23" s="1264"/>
      <c r="T23" s="1264"/>
      <c r="U23" s="1264"/>
      <c r="V23" s="1264"/>
      <c r="W23" s="1264"/>
      <c r="X23" s="496"/>
      <c r="Y23" s="518"/>
      <c r="Z23" s="519"/>
      <c r="AA23" s="520"/>
      <c r="AB23" s="1265" t="s">
        <v>33</v>
      </c>
      <c r="AC23" s="1266"/>
      <c r="AD23" s="521"/>
      <c r="AE23" s="521"/>
      <c r="AF23" s="521"/>
      <c r="AG23" s="521"/>
      <c r="AH23" s="521"/>
      <c r="AI23" s="533" t="s">
        <v>32</v>
      </c>
      <c r="AJ23" s="533"/>
      <c r="AK23" s="533"/>
      <c r="AL23" s="506"/>
      <c r="AM23" s="506"/>
      <c r="AN23" s="504"/>
      <c r="AO23" s="555"/>
      <c r="AR23" s="556" t="str">
        <f>IF(F23="","",IF(F23&gt;=10,ROUNDDOWN(RIGHT(F23,2)/10,0),"0"))</f>
        <v/>
      </c>
      <c r="AS23" s="556" t="str">
        <f>IF(F23&gt;=1,RIGHT(F23,1),"")</f>
        <v/>
      </c>
      <c r="AW23"/>
      <c r="AX23"/>
      <c r="AY23" s="568"/>
      <c r="AZ23" s="568"/>
      <c r="BA23" s="568"/>
      <c r="BB23" s="568"/>
      <c r="BC23" s="568"/>
      <c r="BD23" s="568"/>
      <c r="BE23" s="568"/>
      <c r="BF23"/>
      <c r="BG23" s="556">
        <f>IF(AB23&gt;=10,ROUNDDOWN(RIGHT(AB23,2)/10,0),"")</f>
        <v>1</v>
      </c>
      <c r="BH23" s="556" t="str">
        <f>IF(AB23&gt;=1,RIGHT(AB23,1),"")</f>
        <v>2</v>
      </c>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row>
    <row r="24" spans="2:102" ht="4.5" customHeight="1">
      <c r="B24" s="463"/>
      <c r="C24" s="473"/>
      <c r="D24" s="469"/>
      <c r="E24" s="469"/>
      <c r="F24" s="469"/>
      <c r="G24" s="469"/>
      <c r="H24" s="469"/>
      <c r="I24" s="469"/>
      <c r="J24" s="469"/>
      <c r="K24" s="469"/>
      <c r="L24" s="469"/>
      <c r="M24" s="469"/>
      <c r="N24" s="469"/>
      <c r="O24" s="469"/>
      <c r="P24" s="469"/>
      <c r="Q24" s="469"/>
      <c r="R24" s="469"/>
      <c r="S24" s="469"/>
      <c r="T24" s="469"/>
      <c r="U24" s="469"/>
      <c r="V24" s="469"/>
      <c r="W24" s="469"/>
      <c r="X24" s="494"/>
      <c r="Y24" s="522"/>
      <c r="Z24" s="503"/>
      <c r="AA24" s="504"/>
      <c r="AB24" s="512"/>
      <c r="AC24" s="512"/>
      <c r="AD24" s="512"/>
      <c r="AE24" s="512"/>
      <c r="AF24" s="512"/>
      <c r="AG24" s="512"/>
      <c r="AH24" s="512"/>
      <c r="AI24" s="512"/>
      <c r="AJ24" s="512"/>
      <c r="AK24" s="512"/>
      <c r="AL24" s="512"/>
      <c r="AM24" s="512"/>
      <c r="AN24" s="512"/>
      <c r="AO24" s="545"/>
      <c r="AP24" s="557"/>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row>
    <row r="25" spans="2:102" ht="19.5" customHeight="1">
      <c r="B25" s="463"/>
      <c r="C25" s="1010" t="s">
        <v>34</v>
      </c>
      <c r="D25" s="1010"/>
      <c r="E25" s="464"/>
      <c r="F25" s="1267"/>
      <c r="G25" s="1268"/>
      <c r="H25" s="1268"/>
      <c r="I25" s="1268"/>
      <c r="J25" s="1269"/>
      <c r="K25" s="1270" t="s">
        <v>35</v>
      </c>
      <c r="L25" s="1271"/>
      <c r="M25" s="1271"/>
      <c r="N25" s="1271"/>
      <c r="O25" s="1271"/>
      <c r="P25" s="1271"/>
      <c r="Q25" s="1271"/>
      <c r="R25" s="1271"/>
      <c r="S25" s="1271"/>
      <c r="T25" s="1271"/>
      <c r="U25" s="1271"/>
      <c r="V25" s="1271"/>
      <c r="W25" s="1271"/>
      <c r="X25" s="494"/>
      <c r="Y25" s="522"/>
      <c r="Z25" s="503"/>
      <c r="AA25" s="504"/>
      <c r="AB25" s="1272" t="s">
        <v>36</v>
      </c>
      <c r="AC25" s="1273"/>
      <c r="AD25" s="1273"/>
      <c r="AE25" s="1273"/>
      <c r="AF25" s="1273"/>
      <c r="AG25" s="1273"/>
      <c r="AH25" s="1273"/>
      <c r="AI25" s="1274"/>
      <c r="AJ25" s="535"/>
      <c r="AK25" s="535"/>
      <c r="AL25" s="536" t="s">
        <v>35</v>
      </c>
      <c r="AM25" s="512"/>
      <c r="AN25" s="512"/>
      <c r="AO25" s="545"/>
      <c r="AP25" s="557"/>
      <c r="AR25" s="178" t="s">
        <v>37</v>
      </c>
      <c r="AV25">
        <v>1</v>
      </c>
      <c r="AW25">
        <v>2</v>
      </c>
      <c r="AX25">
        <v>3</v>
      </c>
      <c r="AY25">
        <v>4</v>
      </c>
      <c r="AZ25">
        <v>5</v>
      </c>
      <c r="BA25">
        <v>6</v>
      </c>
      <c r="BB25">
        <v>7</v>
      </c>
      <c r="BC25">
        <v>8</v>
      </c>
      <c r="BD25">
        <v>9</v>
      </c>
      <c r="BE25">
        <v>10</v>
      </c>
      <c r="BF25">
        <v>11</v>
      </c>
      <c r="BG25">
        <v>12</v>
      </c>
      <c r="BL25"/>
      <c r="BM25"/>
      <c r="BN25"/>
      <c r="BO25"/>
      <c r="BP25"/>
      <c r="BQ25"/>
      <c r="BR25"/>
      <c r="BS25"/>
      <c r="BT25"/>
      <c r="BU25"/>
      <c r="BV25" s="578" t="str">
        <f>IF(F25="","",VLOOKUP(F25,BV27:BW32,2,0))</f>
        <v/>
      </c>
      <c r="BW25"/>
      <c r="BX25"/>
      <c r="BY25" s="579">
        <f>IF(AB25="",0,VLOOKUP(AB25,BV27:BW32,2,0))</f>
        <v>3</v>
      </c>
      <c r="BZ25" s="580"/>
      <c r="CA25"/>
      <c r="CB25"/>
      <c r="CC25"/>
      <c r="CD25"/>
      <c r="CE25"/>
      <c r="CF25"/>
      <c r="CG25"/>
      <c r="CH25"/>
      <c r="CI25"/>
      <c r="CJ25"/>
      <c r="CK25"/>
      <c r="CL25"/>
      <c r="CM25"/>
      <c r="CN25"/>
      <c r="CO25"/>
      <c r="CP25"/>
      <c r="CQ25"/>
      <c r="CR25"/>
      <c r="CS25"/>
      <c r="CT25"/>
      <c r="CU25"/>
      <c r="CV25"/>
      <c r="CW25"/>
      <c r="CX25"/>
    </row>
    <row r="26" spans="2:102" ht="6" customHeight="1">
      <c r="B26" s="463"/>
      <c r="C26" s="473"/>
      <c r="D26" s="469"/>
      <c r="E26" s="469"/>
      <c r="F26" s="469"/>
      <c r="G26" s="469"/>
      <c r="H26" s="469"/>
      <c r="I26" s="469"/>
      <c r="J26" s="469"/>
      <c r="K26" s="469"/>
      <c r="L26" s="469"/>
      <c r="M26" s="469"/>
      <c r="N26" s="469"/>
      <c r="O26" s="469"/>
      <c r="P26" s="469"/>
      <c r="Q26" s="469"/>
      <c r="R26" s="469"/>
      <c r="S26" s="469"/>
      <c r="T26" s="469"/>
      <c r="U26" s="469"/>
      <c r="V26" s="469"/>
      <c r="W26" s="469"/>
      <c r="X26" s="494"/>
      <c r="Y26" s="522"/>
      <c r="Z26" s="503"/>
      <c r="AA26" s="504"/>
      <c r="AB26" s="512"/>
      <c r="AC26" s="512"/>
      <c r="AD26" s="512"/>
      <c r="AE26" s="512"/>
      <c r="AF26" s="512"/>
      <c r="AG26" s="512"/>
      <c r="AH26" s="512"/>
      <c r="AI26" s="512"/>
      <c r="AJ26" s="512"/>
      <c r="AK26" s="512"/>
      <c r="AL26" s="512"/>
      <c r="AM26" s="512"/>
      <c r="AN26" s="512"/>
      <c r="AO26" s="545"/>
      <c r="AP26" s="557"/>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row>
    <row r="27" spans="2:102" ht="18" customHeight="1">
      <c r="B27" s="463"/>
      <c r="C27" s="474" t="s">
        <v>38</v>
      </c>
      <c r="D27" s="475" t="s">
        <v>39</v>
      </c>
      <c r="E27" s="476"/>
      <c r="F27" s="1243"/>
      <c r="G27" s="1244"/>
      <c r="H27" s="1244"/>
      <c r="I27" s="1244"/>
      <c r="J27" s="1245"/>
      <c r="K27" s="488"/>
      <c r="L27" s="488"/>
      <c r="M27" s="488"/>
      <c r="N27" s="488"/>
      <c r="O27" s="488"/>
      <c r="P27" s="489"/>
      <c r="Q27" s="489"/>
      <c r="R27" s="489"/>
      <c r="S27" s="489"/>
      <c r="T27" s="489"/>
      <c r="U27" s="489"/>
      <c r="V27" s="489"/>
      <c r="W27" s="489"/>
      <c r="X27" s="497"/>
      <c r="Y27" s="523"/>
      <c r="Z27" s="524"/>
      <c r="AA27" s="525"/>
      <c r="AB27" s="1246">
        <v>156700</v>
      </c>
      <c r="AC27" s="1247"/>
      <c r="AD27" s="1247"/>
      <c r="AE27" s="1247"/>
      <c r="AF27" s="1247"/>
      <c r="AG27" s="1247"/>
      <c r="AH27" s="1247"/>
      <c r="AI27" s="1248"/>
      <c r="AJ27" s="537"/>
      <c r="AK27" s="537"/>
      <c r="AL27" s="538" t="s">
        <v>40</v>
      </c>
      <c r="AM27" s="539"/>
      <c r="AN27" s="540"/>
      <c r="AO27" s="558"/>
      <c r="AP27" s="559"/>
      <c r="AR27" s="560" t="str">
        <f>IF(F27&gt;=10000000000000,ROUNDDOWN(RIGHT(F27,14)/10000000000000,0),"")</f>
        <v/>
      </c>
      <c r="AS27" s="560" t="str">
        <f>IF(F27&gt;=1000000000000,ROUNDDOWN(RIGHT(F27,13)/1000000000000,0),"")</f>
        <v/>
      </c>
      <c r="AT27" s="560" t="str">
        <f>IF(F27&gt;=100000000000,ROUNDDOWN(RIGHT(F27,12)/100000000000,0),"")</f>
        <v/>
      </c>
      <c r="AU27" s="566" t="str">
        <f>IF(F27&gt;=10000000000,ROUNDDOWN(RIGHT(F27,11)/10000000000,0),"")</f>
        <v/>
      </c>
      <c r="AV27" s="566" t="str">
        <f>IF(F27&gt;=1000000000,ROUNDDOWN(RIGHT(F27,10)/1000000000,0),"")</f>
        <v/>
      </c>
      <c r="AW27" s="567" t="str">
        <f>IF(F27&gt;=100000000,ROUNDDOWN(RIGHT(F27,9)/100000000,0),"")</f>
        <v/>
      </c>
      <c r="AX27" s="567" t="str">
        <f>IF(F27&gt;=10000000,ROUNDDOWN(RIGHT(F27,8)/10000000,0),"")</f>
        <v/>
      </c>
      <c r="AY27" s="567" t="str">
        <f>IF(F27&gt;=1000000,ROUNDDOWN(RIGHT(F27,7)/1000000,0),"")</f>
        <v/>
      </c>
      <c r="AZ27" s="577" t="str">
        <f>IF(F27&gt;=100000,ROUNDDOWN(RIGHT(F27,6)/100000,0),"")</f>
        <v/>
      </c>
      <c r="BA27" s="577" t="str">
        <f>IF(F27&gt;=10000,ROUNDDOWN(RIGHT(F27,5)/10000,0),"")</f>
        <v/>
      </c>
      <c r="BB27" s="577" t="str">
        <f>IF(F27&gt;=1000,ROUNDDOWN(RIGHT(F27,4)/1000,0),"")</f>
        <v/>
      </c>
      <c r="BC27" s="552" t="str">
        <f>IF(F27&gt;=100,ROUNDDOWN(RIGHT(F27,3)/100,0),"")</f>
        <v/>
      </c>
      <c r="BD27" s="552" t="str">
        <f>IF(F27&gt;=10,ROUNDDOWN(RIGHT(F27,2)/10,0),"")</f>
        <v/>
      </c>
      <c r="BE27" s="552" t="str">
        <f>IF(F27&gt;=1,RIGHT(F27,1),"")</f>
        <v/>
      </c>
      <c r="BF27"/>
      <c r="BG27" s="560" t="str">
        <f>IF(AB27&gt;=10000000000000,ROUNDDOWN(RIGHT(AB27,14)/10000000000000,0),"")</f>
        <v/>
      </c>
      <c r="BH27" s="560" t="str">
        <f>IF(AB27&gt;=1000000000000,ROUNDDOWN(RIGHT(AB27,13)/1000000000000,0),"")</f>
        <v/>
      </c>
      <c r="BI27" s="560" t="str">
        <f>IF(AB27&gt;=100000000000,ROUNDDOWN(RIGHT(AB27,12)/100000000000,0),"")</f>
        <v/>
      </c>
      <c r="BJ27" s="566" t="str">
        <f>IF(AB27&gt;=10000000000,ROUNDDOWN(RIGHT(AB27,11)/10000000000,0),"")</f>
        <v/>
      </c>
      <c r="BK27" s="566" t="str">
        <f>IF(AB27&gt;=1000000000,ROUNDDOWN(RIGHT(AB27,10)/1000000000,0),"")</f>
        <v/>
      </c>
      <c r="BL27" s="567" t="str">
        <f>IF(AB27&gt;=100000000,ROUNDDOWN(RIGHT(AB27,9)/100000000,0),"")</f>
        <v/>
      </c>
      <c r="BM27" s="567" t="str">
        <f>IF(AB27&gt;=10000000,ROUNDDOWN(RIGHT(AB27,8)/10000000,0),"")</f>
        <v/>
      </c>
      <c r="BN27" s="567" t="str">
        <f>IF(AB27&gt;=1000000,ROUNDDOWN(RIGHT(AB27,7)/1000000,0),"")</f>
        <v/>
      </c>
      <c r="BO27" s="577">
        <f>IF(AB27&gt;=100000,ROUNDDOWN(RIGHT(AB27,6)/100000,0),"")</f>
        <v>1</v>
      </c>
      <c r="BP27" s="577">
        <f>IF(AB27&gt;=10000,ROUNDDOWN(RIGHT(AB27,5)/10000,0),"")</f>
        <v>5</v>
      </c>
      <c r="BQ27" s="577">
        <f>IF(AB27&gt;=1000,ROUNDDOWN(RIGHT(AB27,4)/1000,0),"")</f>
        <v>6</v>
      </c>
      <c r="BR27" s="552">
        <f>IF(AB27&gt;=100,ROUNDDOWN(RIGHT(AB27,3)/100,0),"")</f>
        <v>7</v>
      </c>
      <c r="BS27" s="552">
        <f>IF(AB27&gt;=10,ROUNDDOWN(RIGHT(AB27,2)/10,0),"")</f>
        <v>0</v>
      </c>
      <c r="BT27" s="552" t="str">
        <f>IF(AB27&gt;=1,RIGHT(AB27,1),"")</f>
        <v>0</v>
      </c>
      <c r="BU27"/>
      <c r="BV27" s="581" t="s">
        <v>41</v>
      </c>
      <c r="BW27">
        <v>1</v>
      </c>
      <c r="BX27"/>
      <c r="BY27"/>
      <c r="BZ27"/>
      <c r="CA27"/>
      <c r="CB27"/>
      <c r="CC27"/>
      <c r="CD27"/>
      <c r="CE27"/>
      <c r="CF27"/>
      <c r="CG27"/>
      <c r="CH27"/>
      <c r="CI27"/>
      <c r="CJ27"/>
      <c r="CK27"/>
      <c r="CL27"/>
      <c r="CM27"/>
      <c r="CN27"/>
      <c r="CO27"/>
      <c r="CP27"/>
      <c r="CQ27"/>
      <c r="CR27"/>
      <c r="CS27"/>
      <c r="CT27"/>
      <c r="CU27"/>
      <c r="CV27"/>
      <c r="CW27"/>
      <c r="CX27"/>
    </row>
    <row r="28" spans="2:102" ht="18" customHeight="1">
      <c r="B28" s="463"/>
      <c r="C28" s="474" t="s">
        <v>42</v>
      </c>
      <c r="D28" s="475" t="s">
        <v>43</v>
      </c>
      <c r="E28" s="476"/>
      <c r="F28" s="1243"/>
      <c r="G28" s="1244"/>
      <c r="H28" s="1244"/>
      <c r="I28" s="1244"/>
      <c r="J28" s="1245"/>
      <c r="K28" s="488"/>
      <c r="L28" s="488"/>
      <c r="M28" s="488"/>
      <c r="N28" s="488"/>
      <c r="O28" s="488"/>
      <c r="P28" s="489"/>
      <c r="Q28" s="489"/>
      <c r="R28" s="489"/>
      <c r="S28" s="489"/>
      <c r="T28" s="489"/>
      <c r="U28" s="489"/>
      <c r="V28" s="489"/>
      <c r="W28" s="489"/>
      <c r="X28" s="497"/>
      <c r="Y28" s="523"/>
      <c r="Z28" s="524"/>
      <c r="AA28" s="525"/>
      <c r="AB28" s="1246">
        <v>60000</v>
      </c>
      <c r="AC28" s="1247"/>
      <c r="AD28" s="1247"/>
      <c r="AE28" s="1247"/>
      <c r="AF28" s="1247"/>
      <c r="AG28" s="1247"/>
      <c r="AH28" s="1247"/>
      <c r="AI28" s="1248"/>
      <c r="AJ28" s="537"/>
      <c r="AK28" s="537"/>
      <c r="AL28" s="541" t="s">
        <v>44</v>
      </c>
      <c r="AM28" s="540"/>
      <c r="AN28" s="540"/>
      <c r="AO28" s="558"/>
      <c r="AP28" s="559"/>
      <c r="AR28" s="560" t="str">
        <f>IF(F28&gt;=10000000000000,ROUNDDOWN(RIGHT(F28,14)/10000000000000,0),"")</f>
        <v/>
      </c>
      <c r="AS28" s="560" t="str">
        <f>IF(F28&gt;=1000000000000,ROUNDDOWN(RIGHT(F28,13)/1000000000000,0),"")</f>
        <v/>
      </c>
      <c r="AT28" s="560" t="str">
        <f>IF(F28&gt;=100000000000,ROUNDDOWN(RIGHT(F28,12)/100000000000,0),"")</f>
        <v/>
      </c>
      <c r="AU28" s="566" t="str">
        <f>IF(F28&gt;=10000000000,ROUNDDOWN(RIGHT(F28,11)/10000000000,0),"")</f>
        <v/>
      </c>
      <c r="AV28" s="566" t="str">
        <f>IF(F28&gt;=1000000000,ROUNDDOWN(RIGHT(F28,10)/1000000000,0),"")</f>
        <v/>
      </c>
      <c r="AW28" s="567" t="str">
        <f>IF(F28&gt;=100000000,ROUNDDOWN(RIGHT(F28,9)/100000000,0),"")</f>
        <v/>
      </c>
      <c r="AX28" s="567" t="str">
        <f>IF(F28&gt;=10000000,ROUNDDOWN(RIGHT(F28,8)/10000000,0),"")</f>
        <v/>
      </c>
      <c r="AY28" s="567" t="str">
        <f>IF(F28&gt;=1000000,ROUNDDOWN(RIGHT(F28,7)/1000000,0),"")</f>
        <v/>
      </c>
      <c r="AZ28" s="577" t="str">
        <f>IF(F28&gt;=100000,ROUNDDOWN(RIGHT(F28,6)/100000,0),"")</f>
        <v/>
      </c>
      <c r="BA28" s="577" t="str">
        <f>IF(F28&gt;=10000,ROUNDDOWN(RIGHT(F28,5)/10000,0),"")</f>
        <v/>
      </c>
      <c r="BB28" s="577" t="str">
        <f>IF(F28&gt;=1000,ROUNDDOWN(RIGHT(F28,4)/1000,0),"")</f>
        <v/>
      </c>
      <c r="BC28" s="552" t="str">
        <f>IF(F28&gt;=100,ROUNDDOWN(RIGHT(F28,3)/100,0),"")</f>
        <v/>
      </c>
      <c r="BD28" s="552" t="str">
        <f>IF(F28&gt;=10,ROUNDDOWN(RIGHT(F28,2)/10,0),"")</f>
        <v/>
      </c>
      <c r="BE28" s="552" t="str">
        <f>IF(F28&gt;=1,RIGHT(F28,1),"")</f>
        <v/>
      </c>
      <c r="BF28"/>
      <c r="BG28" s="560" t="str">
        <f>IF(AB28&gt;=10000000000000,ROUNDDOWN(RIGHT(AB28,14)/10000000000000,0),"")</f>
        <v/>
      </c>
      <c r="BH28" s="560" t="str">
        <f>IF(AB28&gt;=1000000000000,ROUNDDOWN(RIGHT(AB28,13)/1000000000000,0),"")</f>
        <v/>
      </c>
      <c r="BI28" s="560" t="str">
        <f>IF(AB28&gt;=100000000000,ROUNDDOWN(RIGHT(AB28,12)/100000000000,0),"")</f>
        <v/>
      </c>
      <c r="BJ28" s="566" t="str">
        <f>IF(AB28&gt;=10000000000,ROUNDDOWN(RIGHT(AB28,11)/10000000000,0),"")</f>
        <v/>
      </c>
      <c r="BK28" s="566" t="str">
        <f>IF(AB28&gt;=1000000000,ROUNDDOWN(RIGHT(AB28,10)/1000000000,0),"")</f>
        <v/>
      </c>
      <c r="BL28" s="567" t="str">
        <f>IF(AB28&gt;=100000000,ROUNDDOWN(RIGHT(AB28,9)/100000000,0),"")</f>
        <v/>
      </c>
      <c r="BM28" s="567" t="str">
        <f>IF(AB28&gt;=10000000,ROUNDDOWN(RIGHT(AB28,8)/10000000,0),"")</f>
        <v/>
      </c>
      <c r="BN28" s="567" t="str">
        <f>IF(AB28&gt;=1000000,ROUNDDOWN(RIGHT(AB28,7)/1000000,0),"")</f>
        <v/>
      </c>
      <c r="BO28" s="577" t="str">
        <f>IF(AB28&gt;=100000,ROUNDDOWN(RIGHT(AB28,6)/100000,0),"")</f>
        <v/>
      </c>
      <c r="BP28" s="577">
        <f>IF(AB28&gt;=10000,ROUNDDOWN(RIGHT(AB28,5)/10000,0),"")</f>
        <v>6</v>
      </c>
      <c r="BQ28" s="577">
        <f>IF(AB28&gt;=1000,ROUNDDOWN(RIGHT(AB28,4)/1000,0),"")</f>
        <v>0</v>
      </c>
      <c r="BR28" s="552">
        <f>IF(AB28&gt;=100,ROUNDDOWN(RIGHT(AB28,3)/100,0),"")</f>
        <v>0</v>
      </c>
      <c r="BS28" s="552">
        <f>IF(AB28&gt;=10,ROUNDDOWN(RIGHT(AB28,2)/10,0),"")</f>
        <v>0</v>
      </c>
      <c r="BT28" s="552" t="str">
        <f>IF(AB28&gt;=1,RIGHT(AB28,1),"")</f>
        <v>0</v>
      </c>
      <c r="BU28"/>
      <c r="BV28" t="s">
        <v>45</v>
      </c>
      <c r="BW28">
        <v>2</v>
      </c>
      <c r="BX28"/>
      <c r="BY28"/>
      <c r="BZ28"/>
      <c r="CA28"/>
      <c r="CB28" s="582">
        <f>J21</f>
        <v>0</v>
      </c>
      <c r="CC28" s="582">
        <f>K21</f>
        <v>0</v>
      </c>
      <c r="CD28" s="590">
        <f>IF(CB28&gt;=1,CC28+10,CC28)</f>
        <v>0</v>
      </c>
      <c r="CE28" s="591"/>
      <c r="CF28"/>
      <c r="CG28" s="582">
        <f>J21</f>
        <v>0</v>
      </c>
      <c r="CH28" s="582">
        <f>K21</f>
        <v>0</v>
      </c>
      <c r="CI28" s="590">
        <f>IF(CG28&gt;=1,CH28+10,CH28)</f>
        <v>0</v>
      </c>
      <c r="CJ28" s="591"/>
      <c r="CK28"/>
      <c r="CL28" s="591"/>
      <c r="CM28" s="591"/>
      <c r="CN28" s="591"/>
      <c r="CO28"/>
      <c r="CP28"/>
      <c r="CQ28"/>
      <c r="CR28"/>
      <c r="CS28"/>
      <c r="CT28"/>
      <c r="CU28"/>
      <c r="CV28"/>
      <c r="CW28"/>
      <c r="CX28"/>
    </row>
    <row r="29" spans="2:102" ht="18" customHeight="1">
      <c r="B29" s="463"/>
      <c r="C29" s="474" t="s">
        <v>46</v>
      </c>
      <c r="D29" s="475" t="s">
        <v>47</v>
      </c>
      <c r="E29" s="476"/>
      <c r="F29" s="1243"/>
      <c r="G29" s="1244"/>
      <c r="H29" s="1244"/>
      <c r="I29" s="1244"/>
      <c r="J29" s="1245"/>
      <c r="K29" s="488"/>
      <c r="L29" s="488"/>
      <c r="M29" s="488"/>
      <c r="N29" s="488"/>
      <c r="O29" s="488"/>
      <c r="P29" s="489"/>
      <c r="Q29" s="489"/>
      <c r="R29" s="489"/>
      <c r="S29" s="489"/>
      <c r="T29" s="489"/>
      <c r="U29" s="489"/>
      <c r="V29" s="489"/>
      <c r="W29" s="489"/>
      <c r="X29" s="497"/>
      <c r="Y29" s="523"/>
      <c r="Z29" s="524"/>
      <c r="AA29" s="525"/>
      <c r="AB29" s="1246"/>
      <c r="AC29" s="1247"/>
      <c r="AD29" s="1247"/>
      <c r="AE29" s="1247"/>
      <c r="AF29" s="1247"/>
      <c r="AG29" s="1247"/>
      <c r="AH29" s="1247"/>
      <c r="AI29" s="1248"/>
      <c r="AJ29" s="537"/>
      <c r="AK29" s="531"/>
      <c r="AL29" s="540"/>
      <c r="AM29" s="540"/>
      <c r="AN29" s="540"/>
      <c r="AO29" s="558"/>
      <c r="AP29" s="559"/>
      <c r="AR29" s="560" t="str">
        <f>IF(F29&gt;=10000000000000,ROUNDDOWN(RIGHT(F29,14)/10000000000000,0),"")</f>
        <v/>
      </c>
      <c r="AS29" s="560" t="str">
        <f>IF(F29&gt;=1000000000000,ROUNDDOWN(RIGHT(F29,13)/1000000000000,0),"")</f>
        <v/>
      </c>
      <c r="AT29" s="560" t="str">
        <f>IF(F29&gt;=100000000000,ROUNDDOWN(RIGHT(F29,12)/100000000000,0),"")</f>
        <v/>
      </c>
      <c r="AU29" s="566" t="str">
        <f>IF(F29&gt;=10000000000,ROUNDDOWN(RIGHT(F29,11)/10000000000,0),"")</f>
        <v/>
      </c>
      <c r="AV29" s="566" t="str">
        <f>IF(F29&gt;=1000000000,ROUNDDOWN(RIGHT(F29,10)/1000000000,0),"")</f>
        <v/>
      </c>
      <c r="AW29" s="567" t="str">
        <f>IF(F29&gt;=100000000,ROUNDDOWN(RIGHT(F29,9)/100000000,0),"")</f>
        <v/>
      </c>
      <c r="AX29" s="567" t="str">
        <f>IF(F29&gt;=10000000,ROUNDDOWN(RIGHT(F29,8)/10000000,0),"")</f>
        <v/>
      </c>
      <c r="AY29" s="567" t="str">
        <f>IF(F29&gt;=1000000,ROUNDDOWN(RIGHT(F29,7)/1000000,0),"")</f>
        <v/>
      </c>
      <c r="AZ29" s="577" t="str">
        <f>IF(F29&gt;=100000,ROUNDDOWN(RIGHT(F29,6)/100000,0),"")</f>
        <v/>
      </c>
      <c r="BA29" s="577" t="str">
        <f>IF(F29&gt;=10000,ROUNDDOWN(RIGHT(F29,5)/10000,0),"")</f>
        <v/>
      </c>
      <c r="BB29" s="577" t="str">
        <f>IF(F29&gt;=1000,ROUNDDOWN(RIGHT(F29,4)/1000,0),"")</f>
        <v/>
      </c>
      <c r="BC29" s="552" t="str">
        <f>IF(F29&gt;=100,ROUNDDOWN(RIGHT(F29,3)/100,0),"")</f>
        <v/>
      </c>
      <c r="BD29" s="552" t="str">
        <f>IF(F29&gt;=10,ROUNDDOWN(RIGHT(F29,2)/10,0),"")</f>
        <v/>
      </c>
      <c r="BE29" s="552" t="str">
        <f>IF(F29&gt;=1,RIGHT(F29,1),"")</f>
        <v/>
      </c>
      <c r="BF29"/>
      <c r="BG29" s="560" t="str">
        <f>IF(AB29&gt;=10000000000000,ROUNDDOWN(RIGHT(AB29,14)/10000000000000,0),"")</f>
        <v/>
      </c>
      <c r="BH29" s="560" t="str">
        <f>IF(AB29&gt;=1000000000000,ROUNDDOWN(RIGHT(AB29,13)/1000000000000,0),"")</f>
        <v/>
      </c>
      <c r="BI29" s="560" t="str">
        <f>IF(AB29&gt;=100000000000,ROUNDDOWN(RIGHT(AB29,12)/100000000000,0),"")</f>
        <v/>
      </c>
      <c r="BJ29" s="566" t="str">
        <f>IF(AB29&gt;=10000000000,ROUNDDOWN(RIGHT(AB29,11)/10000000000,0),"")</f>
        <v/>
      </c>
      <c r="BK29" s="566" t="str">
        <f>IF(AB29&gt;=1000000000,ROUNDDOWN(RIGHT(AB29,10)/1000000000,0),"")</f>
        <v/>
      </c>
      <c r="BL29" s="567" t="str">
        <f>IF(AB29&gt;=100000000,ROUNDDOWN(RIGHT(AB29,9)/100000000,0),"")</f>
        <v/>
      </c>
      <c r="BM29" s="567" t="str">
        <f>IF(AB29&gt;=10000000,ROUNDDOWN(RIGHT(AB29,8)/10000000,0),"")</f>
        <v/>
      </c>
      <c r="BN29" s="567" t="str">
        <f>IF(AB29&gt;=1000000,ROUNDDOWN(RIGHT(AB29,7)/1000000,0),"")</f>
        <v/>
      </c>
      <c r="BO29" s="577" t="str">
        <f>IF(AB29&gt;=100000,ROUNDDOWN(RIGHT(AB29,6)/100000,0),"")</f>
        <v/>
      </c>
      <c r="BP29" s="577" t="str">
        <f>IF(AB29&gt;=10000,ROUNDDOWN(RIGHT(AB29,5)/10000,0),"")</f>
        <v/>
      </c>
      <c r="BQ29" s="577" t="str">
        <f>IF(AB29&gt;=1000,ROUNDDOWN(RIGHT(AB29,4)/1000,0),"")</f>
        <v/>
      </c>
      <c r="BR29" s="552" t="str">
        <f>IF(AB29&gt;=100,ROUNDDOWN(RIGHT(AB29,3)/100,0),"")</f>
        <v/>
      </c>
      <c r="BS29" s="552" t="str">
        <f>IF(AB29&gt;=10,ROUNDDOWN(RIGHT(AB29,2)/10,0),"")</f>
        <v/>
      </c>
      <c r="BT29" s="552" t="str">
        <f>IF(AB29&gt;=1,RIGHT(AB29,1),"")</f>
        <v/>
      </c>
      <c r="BU29"/>
      <c r="BV29" t="s">
        <v>36</v>
      </c>
      <c r="BW29">
        <v>3</v>
      </c>
      <c r="BX29"/>
      <c r="BY29"/>
      <c r="BZ29"/>
      <c r="CA29"/>
      <c r="CB29"/>
      <c r="CC29"/>
      <c r="CD29"/>
      <c r="CE29"/>
      <c r="CF29"/>
      <c r="CG29"/>
      <c r="CH29"/>
      <c r="CI29"/>
      <c r="CJ29"/>
      <c r="CK29"/>
      <c r="CL29"/>
      <c r="CM29"/>
      <c r="CN29"/>
      <c r="CO29"/>
      <c r="CP29"/>
      <c r="CQ29"/>
      <c r="CR29"/>
      <c r="CS29"/>
      <c r="CT29"/>
      <c r="CU29"/>
      <c r="CV29"/>
      <c r="CW29"/>
      <c r="CX29"/>
    </row>
    <row r="30" spans="2:102" ht="18" customHeight="1">
      <c r="B30" s="463"/>
      <c r="C30" s="474" t="s">
        <v>48</v>
      </c>
      <c r="D30" s="475" t="s">
        <v>49</v>
      </c>
      <c r="E30" s="476"/>
      <c r="F30" s="1243"/>
      <c r="G30" s="1244"/>
      <c r="H30" s="1244"/>
      <c r="I30" s="1244"/>
      <c r="J30" s="1245"/>
      <c r="K30" s="488"/>
      <c r="L30" s="488"/>
      <c r="M30" s="488"/>
      <c r="N30" s="488"/>
      <c r="O30" s="488"/>
      <c r="P30" s="489"/>
      <c r="Q30" s="489"/>
      <c r="R30" s="489"/>
      <c r="S30" s="489"/>
      <c r="T30" s="489"/>
      <c r="U30" s="489"/>
      <c r="V30" s="489"/>
      <c r="W30" s="489"/>
      <c r="X30" s="497"/>
      <c r="Y30" s="523"/>
      <c r="Z30" s="524"/>
      <c r="AA30" s="525"/>
      <c r="AB30" s="1246"/>
      <c r="AC30" s="1247"/>
      <c r="AD30" s="1247"/>
      <c r="AE30" s="1247"/>
      <c r="AF30" s="1247"/>
      <c r="AG30" s="1247"/>
      <c r="AH30" s="1247"/>
      <c r="AI30" s="1248"/>
      <c r="AJ30" s="537"/>
      <c r="AK30" s="537"/>
      <c r="AL30" s="540"/>
      <c r="AM30" s="540"/>
      <c r="AN30" s="540"/>
      <c r="AO30" s="558"/>
      <c r="AP30" s="559"/>
      <c r="AR30" s="560" t="str">
        <f>IF(F30&gt;=10000000000000,ROUNDDOWN(RIGHT(F30,14)/10000000000000,0),"")</f>
        <v/>
      </c>
      <c r="AS30" s="560" t="str">
        <f>IF(F30&gt;=1000000000000,ROUNDDOWN(RIGHT(F30,13)/1000000000000,0),"")</f>
        <v/>
      </c>
      <c r="AT30" s="560" t="str">
        <f>IF(F30&gt;=100000000000,ROUNDDOWN(RIGHT(F30,12)/100000000000,0),"")</f>
        <v/>
      </c>
      <c r="AU30" s="566" t="str">
        <f>IF(F30&gt;=10000000000,ROUNDDOWN(RIGHT(F30,11)/10000000000,0),"")</f>
        <v/>
      </c>
      <c r="AV30" s="566" t="str">
        <f>IF(F30&gt;=1000000000,ROUNDDOWN(RIGHT(F30,10)/1000000000,0),"")</f>
        <v/>
      </c>
      <c r="AW30" s="567" t="str">
        <f>IF(F30&gt;=100000000,ROUNDDOWN(RIGHT(F30,9)/100000000,0),"")</f>
        <v/>
      </c>
      <c r="AX30" s="567" t="str">
        <f>IF(F30&gt;=10000000,ROUNDDOWN(RIGHT(F30,8)/10000000,0),"")</f>
        <v/>
      </c>
      <c r="AY30" s="567" t="str">
        <f>IF(F30&gt;=1000000,ROUNDDOWN(RIGHT(F30,7)/1000000,0),"")</f>
        <v/>
      </c>
      <c r="AZ30" s="577" t="str">
        <f>IF(F30&gt;=100000,ROUNDDOWN(RIGHT(F30,6)/100000,0),"")</f>
        <v/>
      </c>
      <c r="BA30" s="577" t="str">
        <f>IF(F30&gt;=10000,ROUNDDOWN(RIGHT(F30,5)/10000,0),"")</f>
        <v/>
      </c>
      <c r="BB30" s="577" t="str">
        <f>IF(F30&gt;=1000,ROUNDDOWN(RIGHT(F30,4)/1000,0),"")</f>
        <v/>
      </c>
      <c r="BC30" s="552" t="str">
        <f>IF(F30&gt;=100,ROUNDDOWN(RIGHT(F30,3)/100,0),"")</f>
        <v/>
      </c>
      <c r="BD30" s="552" t="str">
        <f>IF(F30&gt;=10,ROUNDDOWN(RIGHT(F30,2)/10,0),"")</f>
        <v/>
      </c>
      <c r="BE30" s="552" t="str">
        <f>IF(F30&gt;=1,RIGHT(F30,1),"")</f>
        <v/>
      </c>
      <c r="BF30"/>
      <c r="BG30" s="560" t="str">
        <f>IF(AB30&gt;=10000000000000,ROUNDDOWN(RIGHT(AB30,14)/10000000000000,0),"")</f>
        <v/>
      </c>
      <c r="BH30" s="560" t="str">
        <f>IF(AB30&gt;=1000000000000,ROUNDDOWN(RIGHT(AB30,13)/1000000000000,0),"")</f>
        <v/>
      </c>
      <c r="BI30" s="560" t="str">
        <f>IF(AB30&gt;=100000000000,ROUNDDOWN(RIGHT(AB30,12)/100000000000,0),"")</f>
        <v/>
      </c>
      <c r="BJ30" s="566" t="str">
        <f>IF(AB30&gt;=10000000000,ROUNDDOWN(RIGHT(AB30,11)/10000000000,0),"")</f>
        <v/>
      </c>
      <c r="BK30" s="566" t="str">
        <f>IF(AB30&gt;=1000000000,ROUNDDOWN(RIGHT(AB30,10)/1000000000,0),"")</f>
        <v/>
      </c>
      <c r="BL30" s="567" t="str">
        <f>IF(AB30&gt;=100000000,ROUNDDOWN(RIGHT(AB30,9)/100000000,0),"")</f>
        <v/>
      </c>
      <c r="BM30" s="567" t="str">
        <f>IF(AB30&gt;=10000000,ROUNDDOWN(RIGHT(AB30,8)/10000000,0),"")</f>
        <v/>
      </c>
      <c r="BN30" s="567" t="str">
        <f>IF(AB30&gt;=1000000,ROUNDDOWN(RIGHT(AB30,7)/1000000,0),"")</f>
        <v/>
      </c>
      <c r="BO30" s="577" t="str">
        <f>IF(AB30&gt;=100000,ROUNDDOWN(RIGHT(AB30,6)/100000,0),"")</f>
        <v/>
      </c>
      <c r="BP30" s="577" t="str">
        <f>IF(AB30&gt;=10000,ROUNDDOWN(RIGHT(AB30,5)/10000,0),"")</f>
        <v/>
      </c>
      <c r="BQ30" s="577" t="str">
        <f>IF(AB30&gt;=1000,ROUNDDOWN(RIGHT(AB30,4)/1000,0),"")</f>
        <v/>
      </c>
      <c r="BR30" s="552" t="str">
        <f>IF(AB30&gt;=100,ROUNDDOWN(RIGHT(AB30,3)/100,0),"")</f>
        <v/>
      </c>
      <c r="BS30" s="552" t="str">
        <f>IF(AB30&gt;=10,ROUNDDOWN(RIGHT(AB30,2)/10,0),"")</f>
        <v/>
      </c>
      <c r="BT30" s="552" t="str">
        <f>IF(AB30&gt;=1,RIGHT(AB30,1),"")</f>
        <v/>
      </c>
      <c r="BU30"/>
      <c r="BV30" t="s">
        <v>50</v>
      </c>
      <c r="BW30">
        <v>4</v>
      </c>
      <c r="BX30"/>
      <c r="BY30"/>
      <c r="BZ30"/>
      <c r="CA30"/>
      <c r="CB30"/>
      <c r="CC30"/>
      <c r="CD30"/>
      <c r="CE30"/>
      <c r="CF30"/>
      <c r="CG30"/>
      <c r="CH30"/>
      <c r="CI30"/>
      <c r="CJ30"/>
      <c r="CK30"/>
      <c r="CL30"/>
      <c r="CM30"/>
      <c r="CN30"/>
      <c r="CO30"/>
      <c r="CP30"/>
      <c r="CQ30"/>
      <c r="CR30"/>
      <c r="CS30"/>
      <c r="CT30"/>
      <c r="CU30"/>
      <c r="CV30"/>
      <c r="CW30"/>
      <c r="CX30"/>
    </row>
    <row r="31" spans="2:102" ht="18" customHeight="1">
      <c r="B31" s="463"/>
      <c r="C31" s="474" t="s">
        <v>51</v>
      </c>
      <c r="D31" s="475" t="s">
        <v>52</v>
      </c>
      <c r="E31" s="476"/>
      <c r="F31" s="1256">
        <f>SUM(F27:J30)</f>
        <v>0</v>
      </c>
      <c r="G31" s="1257"/>
      <c r="H31" s="1257"/>
      <c r="I31" s="1257"/>
      <c r="J31" s="1258"/>
      <c r="K31" s="1259" t="s">
        <v>53</v>
      </c>
      <c r="L31" s="1260"/>
      <c r="M31" s="1260"/>
      <c r="N31" s="1260"/>
      <c r="O31" s="1260"/>
      <c r="P31" s="1260"/>
      <c r="Q31" s="1260"/>
      <c r="R31" s="1260"/>
      <c r="S31" s="1260"/>
      <c r="T31" s="1260"/>
      <c r="U31" s="1260"/>
      <c r="V31" s="1260"/>
      <c r="W31" s="1260"/>
      <c r="X31" s="497"/>
      <c r="Y31" s="523"/>
      <c r="Z31" s="524"/>
      <c r="AA31" s="525"/>
      <c r="AB31" s="1246">
        <f>SUM(AB27:AL30)</f>
        <v>216700</v>
      </c>
      <c r="AC31" s="1247"/>
      <c r="AD31" s="1247"/>
      <c r="AE31" s="1247"/>
      <c r="AF31" s="1247"/>
      <c r="AG31" s="1247"/>
      <c r="AH31" s="1247"/>
      <c r="AI31" s="1248"/>
      <c r="AJ31" s="537"/>
      <c r="AK31" s="537"/>
      <c r="AL31" s="542" t="s">
        <v>54</v>
      </c>
      <c r="AM31" s="540"/>
      <c r="AN31" s="540"/>
      <c r="AO31" s="558"/>
      <c r="AP31" s="559"/>
      <c r="AQ31" s="182"/>
      <c r="AR31" s="562" t="str">
        <f>IF(F31&gt;=10000000000000,ROUNDDOWN(RIGHT(F31,14)/10000000000000,0),"")</f>
        <v/>
      </c>
      <c r="AS31" s="562" t="str">
        <f>IF(F31&gt;=1000000000000,ROUNDDOWN(RIGHT(F31,13)/1000000000000,0),"")</f>
        <v/>
      </c>
      <c r="AT31" s="562" t="str">
        <f>IF(F31&gt;=100000000000,ROUNDDOWN(RIGHT(F31,12)/100000000000,0),"")</f>
        <v/>
      </c>
      <c r="AU31" s="563" t="str">
        <f>IF(F31&gt;=10000000000,ROUNDDOWN(RIGHT(F31,11)/10000000000,0),"")</f>
        <v/>
      </c>
      <c r="AV31" s="563" t="str">
        <f>IF(F31&gt;=1000000000,ROUNDDOWN(RIGHT(F31,10)/1000000000,0),"")</f>
        <v/>
      </c>
      <c r="AW31" s="572" t="str">
        <f>IF(F31&gt;=100000000,ROUNDDOWN(RIGHT(F31,9)/100000000,0),"")</f>
        <v/>
      </c>
      <c r="AX31" s="572" t="str">
        <f>IF(F31&gt;=10000000,ROUNDDOWN(RIGHT(F31,8)/10000000,0),"")</f>
        <v/>
      </c>
      <c r="AY31" s="572" t="str">
        <f>IF(F31&gt;=1000000,ROUNDDOWN(RIGHT(F31,7)/1000000,0),"")</f>
        <v/>
      </c>
      <c r="AZ31" s="573" t="str">
        <f>IF(F31&gt;=100000,ROUNDDOWN(RIGHT(F31,6)/100000,0),"")</f>
        <v/>
      </c>
      <c r="BA31" s="573" t="str">
        <f>IF(F31&gt;=10000,ROUNDDOWN(RIGHT(F31,5)/10000,0),"")</f>
        <v/>
      </c>
      <c r="BB31" s="573" t="str">
        <f>IF(F31&gt;=1000,ROUNDDOWN(RIGHT(F31,4)/1000,0),"")</f>
        <v/>
      </c>
      <c r="BC31" s="574" t="str">
        <f>IF(F31&gt;=100,ROUNDDOWN(RIGHT(F31,3)/100,0),"")</f>
        <v/>
      </c>
      <c r="BD31" s="574" t="str">
        <f>IF(F31&gt;=10,ROUNDDOWN(RIGHT(F31,2)/10,0),"")</f>
        <v/>
      </c>
      <c r="BE31" s="574" t="str">
        <f>IF(F31&gt;=1,RIGHT(F31,1),"")</f>
        <v/>
      </c>
      <c r="BF31" s="576"/>
      <c r="BG31" s="562" t="str">
        <f>IF(AB31&gt;=10000000000000,ROUNDDOWN(RIGHT(AB31,14)/10000000000000,0),"")</f>
        <v/>
      </c>
      <c r="BH31" s="562" t="str">
        <f>IF(AB31&gt;=1000000000000,ROUNDDOWN(RIGHT(AB31,13)/1000000000000,0),"")</f>
        <v/>
      </c>
      <c r="BI31" s="562" t="str">
        <f>IF(AB31&gt;=100000000000,ROUNDDOWN(RIGHT(AB31,12)/100000000000,0),"")</f>
        <v/>
      </c>
      <c r="BJ31" s="563" t="str">
        <f>IF(AB31&gt;=10000000000,ROUNDDOWN(RIGHT(AB31,11)/10000000000,0),"")</f>
        <v/>
      </c>
      <c r="BK31" s="563" t="str">
        <f>IF(AB31&gt;=1000000000,ROUNDDOWN(RIGHT(AB31,10)/1000000000,0),"")</f>
        <v/>
      </c>
      <c r="BL31" s="572" t="str">
        <f>IF(AB31&gt;=100000000,ROUNDDOWN(RIGHT(AB31,9)/100000000,0),"")</f>
        <v/>
      </c>
      <c r="BM31" s="572" t="str">
        <f>IF(AB31&gt;=10000000,ROUNDDOWN(RIGHT(AB31,8)/10000000,0),"")</f>
        <v/>
      </c>
      <c r="BN31" s="572" t="str">
        <f>IF(AB31&gt;=1000000,ROUNDDOWN(RIGHT(AB31,7)/1000000,0),"")</f>
        <v/>
      </c>
      <c r="BO31" s="573">
        <f>IF(AB31&gt;=100000,ROUNDDOWN(RIGHT(AB31,6)/100000,0),"")</f>
        <v>2</v>
      </c>
      <c r="BP31" s="573">
        <f>IF(AB31&gt;=10000,ROUNDDOWN(RIGHT(AB31,5)/10000,0),"")</f>
        <v>1</v>
      </c>
      <c r="BQ31" s="573">
        <f>IF(AB31&gt;=1000,ROUNDDOWN(RIGHT(AB31,4)/1000,0),"")</f>
        <v>6</v>
      </c>
      <c r="BR31" s="574">
        <f>IF(AB31&gt;=100,ROUNDDOWN(RIGHT(AB31,3)/100,0),"")</f>
        <v>7</v>
      </c>
      <c r="BS31" s="574">
        <f>IF(AB31&gt;=10,ROUNDDOWN(RIGHT(AB31,2)/10,0),"")</f>
        <v>0</v>
      </c>
      <c r="BT31" s="574" t="str">
        <f>IF(AB31&gt;=1,RIGHT(AB31,1),"")</f>
        <v>0</v>
      </c>
      <c r="BU31" s="576"/>
      <c r="BV31" t="s">
        <v>55</v>
      </c>
      <c r="BW31">
        <v>5</v>
      </c>
      <c r="BX31"/>
      <c r="BY31"/>
      <c r="BZ31"/>
      <c r="CA31"/>
      <c r="CB31"/>
      <c r="CC31"/>
      <c r="CD31"/>
      <c r="CE31"/>
      <c r="CF31" s="592"/>
      <c r="CG31"/>
      <c r="CH31"/>
      <c r="CI31"/>
      <c r="CJ31"/>
      <c r="CK31"/>
      <c r="CL31"/>
      <c r="CM31"/>
      <c r="CN31"/>
      <c r="CO31"/>
      <c r="CP31"/>
      <c r="CQ31"/>
      <c r="CR31"/>
      <c r="CS31"/>
      <c r="CT31"/>
      <c r="CU31"/>
      <c r="CV31"/>
      <c r="CW31"/>
      <c r="CX31"/>
    </row>
    <row r="32" spans="2:102" ht="10.5" customHeight="1">
      <c r="B32" s="477"/>
      <c r="C32" s="478"/>
      <c r="D32" s="478"/>
      <c r="E32" s="478"/>
      <c r="F32" s="479"/>
      <c r="G32" s="479"/>
      <c r="H32" s="479"/>
      <c r="I32" s="479"/>
      <c r="J32" s="479"/>
      <c r="K32" s="479"/>
      <c r="L32" s="479"/>
      <c r="M32" s="479"/>
      <c r="N32" s="479"/>
      <c r="O32" s="479"/>
      <c r="P32" s="479"/>
      <c r="Q32" s="479"/>
      <c r="R32" s="479"/>
      <c r="S32" s="479"/>
      <c r="T32" s="479"/>
      <c r="U32" s="479"/>
      <c r="V32" s="479"/>
      <c r="W32" s="479"/>
      <c r="X32" s="498"/>
      <c r="Y32" s="523"/>
      <c r="Z32" s="526"/>
      <c r="AA32" s="527"/>
      <c r="AB32" s="527"/>
      <c r="AC32" s="527"/>
      <c r="AD32" s="527"/>
      <c r="AE32" s="527"/>
      <c r="AF32" s="527"/>
      <c r="AG32" s="527"/>
      <c r="AH32" s="527"/>
      <c r="AI32" s="527"/>
      <c r="AJ32" s="527"/>
      <c r="AK32" s="527"/>
      <c r="AL32" s="527"/>
      <c r="AM32" s="527"/>
      <c r="AN32" s="543"/>
      <c r="AO32" s="564"/>
      <c r="AP32" s="522"/>
      <c r="AR32"/>
      <c r="AS32"/>
      <c r="AT32"/>
      <c r="AU32"/>
      <c r="AV32"/>
      <c r="AW32"/>
      <c r="AX32"/>
      <c r="AY32"/>
      <c r="AZ32"/>
      <c r="BA32"/>
      <c r="BB32"/>
      <c r="BC32"/>
      <c r="BD32"/>
      <c r="BE32"/>
      <c r="BF32"/>
      <c r="BG32"/>
      <c r="BH32"/>
      <c r="BI32"/>
      <c r="BJ32"/>
      <c r="BK32"/>
      <c r="BL32"/>
      <c r="BM32"/>
      <c r="BN32"/>
      <c r="BO32"/>
      <c r="BP32"/>
      <c r="BQ32"/>
      <c r="BR32"/>
      <c r="BS32"/>
      <c r="BT32"/>
      <c r="BU32"/>
      <c r="BV32" t="s">
        <v>56</v>
      </c>
      <c r="BW32">
        <v>6</v>
      </c>
      <c r="BX32"/>
      <c r="BY32"/>
      <c r="BZ32"/>
      <c r="CA32"/>
      <c r="CB32"/>
      <c r="CC32"/>
      <c r="CD32"/>
      <c r="CE32"/>
      <c r="CF32"/>
      <c r="CG32"/>
      <c r="CH32"/>
      <c r="CI32"/>
      <c r="CJ32"/>
      <c r="CK32"/>
      <c r="CL32"/>
      <c r="CM32"/>
      <c r="CN32"/>
      <c r="CO32"/>
      <c r="CP32"/>
      <c r="CQ32"/>
      <c r="CR32"/>
      <c r="CS32"/>
      <c r="CT32"/>
      <c r="CU32"/>
      <c r="CV32"/>
      <c r="CW32"/>
      <c r="CX32"/>
    </row>
    <row r="33" spans="2:221" ht="13.5" customHeight="1">
      <c r="B33" s="480"/>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row>
    <row r="34" spans="2:221" ht="13.5" customHeight="1">
      <c r="B34" s="480"/>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row>
    <row r="35" spans="2:221">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s="575" t="s">
        <v>57</v>
      </c>
      <c r="CB35" s="583" t="e">
        <f>ROUNDDOWN(RIGHT(CC36,2)/10,0)</f>
        <v>#REF!</v>
      </c>
      <c r="CC35" s="593" t="e">
        <f>RIGHT(CC36,1)</f>
        <v>#REF!</v>
      </c>
      <c r="CD35"/>
      <c r="CE35"/>
      <c r="CF35"/>
      <c r="CG35" s="583" t="e">
        <f>ROUNDDOWN(RIGHT(CH36,2)/10,0)</f>
        <v>#REF!</v>
      </c>
      <c r="CH35" s="593" t="e">
        <f>RIGHT(CH36,1)</f>
        <v>#REF!</v>
      </c>
      <c r="CI35"/>
      <c r="CJ35"/>
      <c r="CK35"/>
      <c r="CL35" s="583" t="e">
        <f>ROUNDDOWN(RIGHT(CM36,2)/10,0)</f>
        <v>#REF!</v>
      </c>
      <c r="CM35" s="593" t="e">
        <f>RIGHT(CM36,1)</f>
        <v>#REF!</v>
      </c>
      <c r="CN35"/>
      <c r="CO35"/>
      <c r="CP35"/>
      <c r="CQ35"/>
      <c r="CR35"/>
      <c r="CS35"/>
      <c r="CT35" s="276" t="s">
        <v>55</v>
      </c>
      <c r="CU35" s="276"/>
      <c r="CV35"/>
      <c r="CW35"/>
      <c r="CX35"/>
      <c r="DE35" s="16"/>
      <c r="DF35" s="16"/>
      <c r="DG35" s="16"/>
      <c r="DH35" s="16"/>
      <c r="DI35" s="16"/>
      <c r="DJ35" s="16"/>
      <c r="DK35" s="16"/>
      <c r="DL35" s="16"/>
      <c r="DM35" s="16"/>
      <c r="DN35" s="16"/>
      <c r="DO35" s="16"/>
      <c r="DP35" s="16"/>
      <c r="DQ35" s="16"/>
      <c r="DR35" s="2"/>
      <c r="DS35" s="2"/>
      <c r="DT35" s="2"/>
      <c r="DU35" s="2"/>
      <c r="DV35" s="2"/>
      <c r="DW35" s="2"/>
      <c r="DX35" s="2"/>
      <c r="DY35" s="2"/>
      <c r="DZ35" s="2"/>
      <c r="EA35" s="2"/>
      <c r="EB35" s="2"/>
      <c r="EC35" s="2"/>
      <c r="ED35" s="2"/>
      <c r="EE35" s="2"/>
      <c r="EF35" s="2"/>
      <c r="EG35" s="2"/>
      <c r="EH35" s="2"/>
      <c r="EI35" s="2"/>
      <c r="EJ35" s="2"/>
      <c r="EK35" s="2"/>
      <c r="EL35" s="2"/>
      <c r="EM35" s="2"/>
      <c r="EN35" s="2"/>
      <c r="EO35" s="16"/>
      <c r="EP35" s="17"/>
      <c r="EQ35" s="16"/>
      <c r="ER35" s="2"/>
      <c r="ES35" s="2"/>
      <c r="ET35" s="2"/>
      <c r="EU35" s="2"/>
      <c r="EV35" s="2"/>
      <c r="EW35" s="2"/>
      <c r="EX35" s="2"/>
      <c r="EY35" s="2"/>
      <c r="EZ35" s="2"/>
      <c r="FA35" s="2"/>
      <c r="FB35" s="2"/>
      <c r="FC35" s="2"/>
      <c r="FD35" s="2"/>
      <c r="FE35" s="2"/>
      <c r="FF35" s="2"/>
      <c r="FG35" s="2"/>
      <c r="FH35" s="2"/>
      <c r="FI35" s="2"/>
      <c r="FJ35" s="2"/>
      <c r="FK35" s="2"/>
      <c r="FL35" s="2"/>
      <c r="FM35" s="2"/>
      <c r="FN35" s="2"/>
      <c r="FO35" s="2"/>
      <c r="FP35" s="2"/>
      <c r="FQ35" s="2"/>
      <c r="FR35" s="2"/>
      <c r="FS35" s="2"/>
      <c r="FT35" s="2"/>
      <c r="FU35" s="2"/>
      <c r="FV35" s="2"/>
      <c r="FW35" s="2"/>
      <c r="FX35" s="2"/>
      <c r="FY35" s="2"/>
      <c r="FZ35" s="2"/>
      <c r="GA35" s="16"/>
      <c r="GB35" s="16"/>
      <c r="GC35" s="2"/>
      <c r="GD35" s="16"/>
      <c r="GE35" s="15"/>
      <c r="GF35" s="15"/>
      <c r="GG35" s="15"/>
      <c r="GH35" s="15"/>
      <c r="GI35" s="15"/>
      <c r="GJ35" s="15"/>
      <c r="GK35" s="15"/>
      <c r="GL35" s="15"/>
      <c r="GM35" s="15"/>
      <c r="GN35" s="15"/>
      <c r="GO35" s="15"/>
      <c r="GP35" s="15"/>
      <c r="GQ35" s="15"/>
      <c r="GR35" s="15"/>
      <c r="GS35" s="15"/>
      <c r="GT35" s="15"/>
      <c r="GU35" s="15"/>
      <c r="GV35" s="15"/>
      <c r="GW35" s="15"/>
      <c r="GX35" s="15"/>
      <c r="GY35" s="15"/>
      <c r="GZ35" s="15"/>
      <c r="HA35" s="15"/>
      <c r="HB35" s="15"/>
      <c r="HC35" s="15"/>
      <c r="HD35" s="15"/>
      <c r="HE35" s="15"/>
      <c r="HF35" s="15"/>
      <c r="HG35" s="15"/>
      <c r="HH35" s="15"/>
      <c r="HI35" s="15"/>
      <c r="HJ35" s="15"/>
      <c r="HK35" s="15"/>
      <c r="HL35" s="15"/>
      <c r="HM35" s="2"/>
    </row>
    <row r="36" spans="2:221">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s="567"/>
      <c r="CC36" s="567" t="e">
        <f>IF(#REF!&lt;=3,#REF!-1,#REF!)</f>
        <v>#REF!</v>
      </c>
      <c r="CD36"/>
      <c r="CE36"/>
      <c r="CF36"/>
      <c r="CG36" s="567"/>
      <c r="CH36" s="567" t="e">
        <f>IF(#REF!&lt;=3,#REF!-1,#REF!)</f>
        <v>#REF!</v>
      </c>
      <c r="CI36"/>
      <c r="CJ36"/>
      <c r="CK36"/>
      <c r="CL36" s="567"/>
      <c r="CM36" s="567" t="e">
        <f>IF(#REF!&lt;=3,#REF!-1,#REF!)</f>
        <v>#REF!</v>
      </c>
      <c r="CN36"/>
      <c r="CO36"/>
      <c r="CP36"/>
      <c r="CQ36"/>
      <c r="CR36"/>
      <c r="CS36"/>
      <c r="CT36" s="276" t="s">
        <v>56</v>
      </c>
      <c r="CU36" s="276"/>
      <c r="CV36"/>
      <c r="CW36"/>
      <c r="CX36"/>
    </row>
    <row r="37" spans="2:221">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row>
    <row r="38" spans="2:221">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s="579" t="e">
        <f>VALUE(IF(#REF!&lt;1,"",4))</f>
        <v>#REF!</v>
      </c>
      <c r="CC38" s="579" t="e">
        <f>VALUE(IF(#REF!&lt;=0,"",IF(#REF!&lt;=2,CB35,IF(#REF!=3,CG35,CL35))))</f>
        <v>#REF!</v>
      </c>
      <c r="CD38" s="579" t="e">
        <f>VALUE(IF(#REF!&lt;=0,"",IF(#REF!&lt;=2,CC35,IF(#REF!=3,CH35,CM35))))</f>
        <v>#REF!</v>
      </c>
      <c r="CE38" s="579"/>
      <c r="CF38" s="579"/>
      <c r="CG38" s="579" t="e">
        <f>VALUE(IF(#REF!&lt;=0,"",IF(#REF!&lt;=3,0,4)))</f>
        <v>#REF!</v>
      </c>
      <c r="CH38" s="579" t="e">
        <f>VALUE(IF(#REF!&lt;=0,"",IF(#REF!&lt;=3,0,CG35)))</f>
        <v>#REF!</v>
      </c>
      <c r="CI38" s="579" t="e">
        <f>VALUE(IF(#REF!&lt;=0,"",IF(#REF!&lt;=3,0,CH35)))</f>
        <v>#REF!</v>
      </c>
      <c r="CJ38" s="579"/>
      <c r="CK38" s="579"/>
      <c r="CL38" s="579" t="e">
        <f>SUM(CB38:CD38)-SUM(CG38:CI38)</f>
        <v>#REF!</v>
      </c>
      <c r="CM38" s="579"/>
      <c r="CN38" s="579"/>
      <c r="CO38" s="579"/>
      <c r="CP38"/>
      <c r="CQ38"/>
      <c r="CR38"/>
      <c r="CS38"/>
      <c r="CT38"/>
      <c r="CU38" s="604" t="s">
        <v>58</v>
      </c>
      <c r="CV38" s="605"/>
      <c r="CW38"/>
      <c r="CX38"/>
    </row>
    <row r="39" spans="2:221">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t="s">
        <v>59</v>
      </c>
      <c r="CC39"/>
      <c r="CD39"/>
      <c r="CE39"/>
      <c r="CF39"/>
      <c r="CG39"/>
      <c r="CH39"/>
      <c r="CI39"/>
      <c r="CJ39"/>
      <c r="CK39"/>
      <c r="CL39"/>
      <c r="CM39"/>
      <c r="CN39"/>
      <c r="CO39"/>
      <c r="CP39"/>
      <c r="CQ39"/>
      <c r="CR39"/>
      <c r="CS39"/>
      <c r="CT39"/>
      <c r="CU39" s="606" t="e">
        <f>IF(#REF!="","",CU49)</f>
        <v>#REF!</v>
      </c>
      <c r="CV39" s="607" t="e">
        <f>IF(#REF!="","",IF(SUM(CU49:CV49)=0,1,CV49))</f>
        <v>#REF!</v>
      </c>
      <c r="CW39"/>
      <c r="CX39"/>
    </row>
    <row r="40" spans="2:221">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s="1240" t="s">
        <v>60</v>
      </c>
      <c r="CC40" s="1241"/>
      <c r="CD40" s="1242"/>
      <c r="CE40" s="1240" t="s">
        <v>61</v>
      </c>
      <c r="CF40" s="1242"/>
      <c r="CG40" s="1240" t="s">
        <v>62</v>
      </c>
      <c r="CH40" s="1241"/>
      <c r="CI40" s="1242"/>
      <c r="CJ40" s="1240" t="s">
        <v>63</v>
      </c>
      <c r="CK40" s="1241"/>
      <c r="CL40" s="1241"/>
      <c r="CM40" s="1241"/>
      <c r="CN40" s="1241"/>
      <c r="CO40" s="1241"/>
      <c r="CP40" s="1242"/>
      <c r="CQ40" s="1240" t="s">
        <v>64</v>
      </c>
      <c r="CR40" s="1241"/>
      <c r="CS40" s="1242"/>
      <c r="CT40" s="1249" t="s">
        <v>34</v>
      </c>
      <c r="CU40" s="1250"/>
      <c r="CV40" s="1250"/>
      <c r="CW40" s="1250"/>
      <c r="CX40" s="1251"/>
    </row>
    <row r="41" spans="2:22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s="584" t="e">
        <f>IF(#REF!&lt;1,"",4)</f>
        <v>#REF!</v>
      </c>
      <c r="CC41" s="584" t="e">
        <f>IF(#REF!&lt;1,"",IF(#REF!&lt;=2,CB35,IF(#REF!=3,CG35,CL35)))</f>
        <v>#REF!</v>
      </c>
      <c r="CD41" s="584" t="e">
        <f>IF(#REF!&lt;1,"",IF(#REF!&lt;=2,CC35,IF(#REF!=3,CH35,CM35)))</f>
        <v>#REF!</v>
      </c>
      <c r="CE41" s="584" t="e">
        <f>IF(#REF!&gt;=1,0,"")</f>
        <v>#REF!</v>
      </c>
      <c r="CF41" s="584" t="e">
        <f>IF(#REF!&gt;=1,1,"")</f>
        <v>#REF!</v>
      </c>
      <c r="CG41" s="584" t="e">
        <f>IF(#REF!&lt;1,"",IF(CL38=0,0,IF(#REF!&lt;=3,0,4)))</f>
        <v>#REF!</v>
      </c>
      <c r="CH41" s="584" t="e">
        <f>IF(#REF!&lt;1,"",IF(CL38=0,0,IF(#REF!&lt;=3,0,CG35)))</f>
        <v>#REF!</v>
      </c>
      <c r="CI41" s="584" t="e">
        <f>IF(#REF!&lt;1,"",IF(CL38=0,0,IF(#REF!&lt;=3,0,CH35)))</f>
        <v>#REF!</v>
      </c>
      <c r="CJ41" s="594">
        <f>BG17</f>
        <v>1</v>
      </c>
      <c r="CK41" s="1252">
        <f>BH17</f>
        <v>2</v>
      </c>
      <c r="CL41" s="1253"/>
      <c r="CM41" s="594">
        <f>BI17</f>
        <v>3</v>
      </c>
      <c r="CN41" s="1252">
        <f>BJ17</f>
        <v>4</v>
      </c>
      <c r="CO41" s="1253"/>
      <c r="CP41" s="594" t="str">
        <f>BK17</f>
        <v>5</v>
      </c>
      <c r="CQ41" s="1252">
        <f>BG23</f>
        <v>1</v>
      </c>
      <c r="CR41" s="1253"/>
      <c r="CS41" s="594" t="str">
        <f>BH23</f>
        <v>2</v>
      </c>
      <c r="CT41" s="1254" t="e">
        <f>IF(#REF!="","",IF(#REF!=1,1,IF(#REF!=2,2,IF(#REF!&lt;=4,3,IF(#REF!=5,4,0)))))</f>
        <v>#REF!</v>
      </c>
      <c r="CU41" s="1255"/>
      <c r="CV41" s="584" t="e">
        <f>IF(#REF!="","",IF(#REF!=4,1,0))</f>
        <v>#REF!</v>
      </c>
      <c r="CW41" s="1254" t="e">
        <f>IF(#REF!="","",0)</f>
        <v>#REF!</v>
      </c>
      <c r="CX41" s="1255"/>
    </row>
    <row r="42" spans="2:221">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s="344"/>
      <c r="CC42" s="344"/>
      <c r="CD42" s="344"/>
      <c r="CE42" s="344"/>
      <c r="CF42" s="344"/>
      <c r="CG42" s="344"/>
      <c r="CH42" s="344"/>
      <c r="CI42" s="344"/>
      <c r="CJ42" s="595"/>
      <c r="CK42" s="1239">
        <f>CK41*2</f>
        <v>4</v>
      </c>
      <c r="CL42" s="1238"/>
      <c r="CM42" s="595"/>
      <c r="CN42" s="1239">
        <f>CN41*2</f>
        <v>8</v>
      </c>
      <c r="CO42" s="1238"/>
      <c r="CP42" s="595"/>
      <c r="CQ42" s="1239">
        <f>CQ41*2</f>
        <v>2</v>
      </c>
      <c r="CR42" s="1238"/>
      <c r="CS42" s="595"/>
      <c r="CT42" s="1239" t="e">
        <f>CT41*2</f>
        <v>#REF!</v>
      </c>
      <c r="CU42" s="1238"/>
      <c r="CV42" s="595"/>
      <c r="CW42" s="1239" t="e">
        <f>CW41*2</f>
        <v>#REF!</v>
      </c>
      <c r="CX42" s="1238"/>
    </row>
    <row r="43" spans="2:221">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s="575" t="s">
        <v>65</v>
      </c>
      <c r="CB43" s="585" t="e">
        <f t="shared" ref="CB43:CJ43" si="0">VALUE(CB41)</f>
        <v>#REF!</v>
      </c>
      <c r="CC43" s="585" t="e">
        <f t="shared" si="0"/>
        <v>#REF!</v>
      </c>
      <c r="CD43" s="585" t="e">
        <f t="shared" si="0"/>
        <v>#REF!</v>
      </c>
      <c r="CE43" s="585" t="e">
        <f t="shared" si="0"/>
        <v>#REF!</v>
      </c>
      <c r="CF43" s="585" t="e">
        <f t="shared" si="0"/>
        <v>#REF!</v>
      </c>
      <c r="CG43" s="585" t="e">
        <f t="shared" si="0"/>
        <v>#REF!</v>
      </c>
      <c r="CH43" s="585" t="e">
        <f t="shared" si="0"/>
        <v>#REF!</v>
      </c>
      <c r="CI43" s="585" t="e">
        <f t="shared" si="0"/>
        <v>#REF!</v>
      </c>
      <c r="CJ43" s="585">
        <f t="shared" si="0"/>
        <v>1</v>
      </c>
      <c r="CK43" s="585">
        <f>VALUE(IF(CK42&gt;=10,ROUNDDOWN(RIGHT(CK42,2)/10,0),0))</f>
        <v>0</v>
      </c>
      <c r="CL43" s="585">
        <f>VALUE(RIGHT(CK42,1))</f>
        <v>4</v>
      </c>
      <c r="CM43" s="585">
        <f>VALUE(CM41)</f>
        <v>3</v>
      </c>
      <c r="CN43" s="585">
        <f>VALUE(IF(CN42&gt;=10,ROUNDDOWN(RIGHT(CN42,2)/10,0),0))</f>
        <v>0</v>
      </c>
      <c r="CO43" s="585">
        <f>VALUE(RIGHT(CN42,1))</f>
        <v>8</v>
      </c>
      <c r="CP43" s="585">
        <f>VALUE(CP41)</f>
        <v>5</v>
      </c>
      <c r="CQ43" s="585">
        <f>VALUE(IF(CQ42&gt;=10,ROUNDDOWN(RIGHT(CQ42,2)/10,0),0))</f>
        <v>0</v>
      </c>
      <c r="CR43" s="585">
        <f>VALUE(RIGHT(CQ42,1))</f>
        <v>2</v>
      </c>
      <c r="CS43" s="585">
        <f>VALUE(CS41)</f>
        <v>2</v>
      </c>
      <c r="CT43" s="585" t="e">
        <f>VALUE(IF(CT42&gt;=10,ROUNDDOWN(RIGHT(CT42,2)/10,0),0))</f>
        <v>#REF!</v>
      </c>
      <c r="CU43" s="585" t="e">
        <f>VALUE(RIGHT(CT42,1))</f>
        <v>#REF!</v>
      </c>
      <c r="CV43" s="585" t="e">
        <f>VALUE(CV41)</f>
        <v>#REF!</v>
      </c>
      <c r="CW43" s="585" t="e">
        <f>VALUE(IF(CW42&gt;=10,ROUNDDOWN(RIGHT(CW42,2)/10,0),0))</f>
        <v>#REF!</v>
      </c>
      <c r="CX43" s="585" t="e">
        <f>VALUE(RIGHT(CW42,1))</f>
        <v>#REF!</v>
      </c>
    </row>
    <row r="44" spans="2:221">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s="580"/>
      <c r="CF44" s="596" t="s">
        <v>63</v>
      </c>
      <c r="CG44" s="597"/>
      <c r="CH44" s="597"/>
      <c r="CI44" s="597"/>
      <c r="CJ44" s="597"/>
      <c r="CK44" s="597"/>
      <c r="CL44" s="597"/>
      <c r="CM44" s="600"/>
      <c r="CN44" s="580"/>
      <c r="CO44" s="596" t="s">
        <v>64</v>
      </c>
      <c r="CP44" s="597"/>
      <c r="CQ44" s="600"/>
      <c r="CR44" s="580"/>
      <c r="CS44" s="596" t="s">
        <v>34</v>
      </c>
      <c r="CT44" s="597"/>
      <c r="CU44" s="597"/>
      <c r="CV44" s="597"/>
      <c r="CW44" s="600"/>
      <c r="CX44"/>
    </row>
    <row r="45" spans="2:221">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s="580"/>
      <c r="CF45" s="598"/>
      <c r="CG45" s="1237">
        <f>CK41*2</f>
        <v>4</v>
      </c>
      <c r="CH45" s="1237"/>
      <c r="CI45" s="1237">
        <f>CM41*3</f>
        <v>9</v>
      </c>
      <c r="CJ45" s="1237"/>
      <c r="CK45" s="601"/>
      <c r="CL45" s="1237">
        <f>CP41*2</f>
        <v>10</v>
      </c>
      <c r="CM45" s="1238"/>
      <c r="CN45" s="580"/>
      <c r="CO45" s="1239">
        <f>CQ41*3</f>
        <v>3</v>
      </c>
      <c r="CP45" s="1237"/>
      <c r="CQ45" s="602"/>
      <c r="CR45" s="580"/>
      <c r="CS45" s="1239" t="e">
        <f>CT41*2</f>
        <v>#REF!</v>
      </c>
      <c r="CT45" s="1237"/>
      <c r="CU45" s="1237" t="e">
        <f>CV41*3</f>
        <v>#REF!</v>
      </c>
      <c r="CV45" s="1237"/>
      <c r="CW45" s="602"/>
      <c r="CX45"/>
    </row>
    <row r="46" spans="2:221">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s="575" t="s">
        <v>66</v>
      </c>
      <c r="CB46"/>
      <c r="CC46"/>
      <c r="CD46"/>
      <c r="CE46" s="580"/>
      <c r="CF46" s="579">
        <f>VALUE(CJ41)</f>
        <v>1</v>
      </c>
      <c r="CG46" s="585">
        <f>VALUE(IF(CG45&gt;=10,ROUNDDOWN(RIGHT(CG45,2)/10,0),0))</f>
        <v>0</v>
      </c>
      <c r="CH46" s="585">
        <f>VALUE(RIGHT(CG45,1))</f>
        <v>4</v>
      </c>
      <c r="CI46" s="585">
        <f>VALUE(IF(CI45&gt;=10,ROUNDDOWN(RIGHT(CI45,2)/10,0),0))</f>
        <v>0</v>
      </c>
      <c r="CJ46" s="585">
        <f>VALUE(RIGHT(CI45,1))</f>
        <v>9</v>
      </c>
      <c r="CK46" s="579">
        <f>VALUE(CN41)</f>
        <v>4</v>
      </c>
      <c r="CL46" s="585">
        <f>VALUE(IF(CL45&gt;=10,ROUNDDOWN(RIGHT(CL45,2)/10,0),0))</f>
        <v>1</v>
      </c>
      <c r="CM46" s="585">
        <f>VALUE(RIGHT(CL45,1))</f>
        <v>0</v>
      </c>
      <c r="CN46" s="580"/>
      <c r="CO46" s="585">
        <f>VALUE(IF(CO45&gt;=10,ROUNDDOWN(RIGHT(CO45,2)/10,0),0))</f>
        <v>0</v>
      </c>
      <c r="CP46" s="585">
        <f>VALUE(RIGHT(CO45,1))</f>
        <v>3</v>
      </c>
      <c r="CQ46" s="579">
        <f>VALUE(CS41)</f>
        <v>2</v>
      </c>
      <c r="CR46" s="580"/>
      <c r="CS46" s="585" t="e">
        <f>VALUE(IF(CS45&gt;=10,ROUNDDOWN(RIGHT(CS45,2)/10,0),0))</f>
        <v>#REF!</v>
      </c>
      <c r="CT46" s="585" t="e">
        <f>VALUE(RIGHT(CS45,1))</f>
        <v>#REF!</v>
      </c>
      <c r="CU46" s="585" t="e">
        <f>VALUE(IF(CU45&gt;=10,ROUNDDOWN(RIGHT(CU45,2)/10,0),0))</f>
        <v>#REF!</v>
      </c>
      <c r="CV46" s="585" t="e">
        <f>VALUE(RIGHT(CU45,1))</f>
        <v>#REF!</v>
      </c>
      <c r="CW46" s="579" t="e">
        <f>VALUE(CW41)</f>
        <v>#REF!</v>
      </c>
      <c r="CX46"/>
    </row>
    <row r="47" spans="2:221">
      <c r="CG47" s="599"/>
      <c r="CH47" s="599"/>
      <c r="CI47" s="599"/>
      <c r="CJ47" s="599"/>
      <c r="CL47" s="599"/>
      <c r="CM47" s="599"/>
      <c r="CO47" s="599"/>
      <c r="CP47" s="599"/>
      <c r="CS47" s="599"/>
      <c r="CT47" s="599"/>
      <c r="CU47" s="599" t="s">
        <v>67</v>
      </c>
      <c r="CV47" s="599" t="s">
        <v>68</v>
      </c>
    </row>
    <row r="48" spans="2:221">
      <c r="CG48" s="599"/>
      <c r="CH48" s="599"/>
      <c r="CI48" s="599"/>
      <c r="CJ48" s="599"/>
      <c r="CL48" s="599"/>
      <c r="CM48" s="599"/>
      <c r="CO48" s="599"/>
      <c r="CP48" s="599"/>
      <c r="CS48" s="599"/>
      <c r="CT48" s="599"/>
      <c r="CU48" s="603" t="e">
        <f>SUM(CB43:CX43)</f>
        <v>#REF!</v>
      </c>
      <c r="CV48" s="603" t="e">
        <f>SUM(CF46:CW46)</f>
        <v>#REF!</v>
      </c>
    </row>
    <row r="49" spans="85:102">
      <c r="CG49" s="599"/>
      <c r="CH49" s="599"/>
      <c r="CI49" s="599"/>
      <c r="CJ49" s="599"/>
      <c r="CL49" s="599"/>
      <c r="CM49" s="603"/>
      <c r="CN49" s="603"/>
      <c r="CO49" s="599"/>
      <c r="CP49" s="603"/>
      <c r="CQ49" s="603"/>
      <c r="CS49" s="599"/>
      <c r="CT49" s="599"/>
      <c r="CU49" s="603" t="e">
        <f>VALUE(RIGHT(CU48,1))</f>
        <v>#REF!</v>
      </c>
      <c r="CV49" s="603" t="e">
        <f>VALUE(RIGHT(CV48,1))</f>
        <v>#REF!</v>
      </c>
      <c r="CX49" s="608"/>
    </row>
    <row r="50" spans="85:102">
      <c r="CU50" s="599"/>
    </row>
  </sheetData>
  <sheetProtection selectLockedCells="1"/>
  <mergeCells count="77">
    <mergeCell ref="G2:N2"/>
    <mergeCell ref="F6:M6"/>
    <mergeCell ref="C9:D9"/>
    <mergeCell ref="H9:J9"/>
    <mergeCell ref="AF9:AH9"/>
    <mergeCell ref="C11:D11"/>
    <mergeCell ref="F11:W11"/>
    <mergeCell ref="AB11:AM11"/>
    <mergeCell ref="F13:W13"/>
    <mergeCell ref="AB13:AM13"/>
    <mergeCell ref="AR19:AS19"/>
    <mergeCell ref="AT19:AU19"/>
    <mergeCell ref="C15:D15"/>
    <mergeCell ref="F15:W15"/>
    <mergeCell ref="AB15:AM15"/>
    <mergeCell ref="AR15:AT15"/>
    <mergeCell ref="C17:D17"/>
    <mergeCell ref="F17:G17"/>
    <mergeCell ref="AB17:AC17"/>
    <mergeCell ref="AV19:AW19"/>
    <mergeCell ref="BG19:BH19"/>
    <mergeCell ref="BI19:BJ19"/>
    <mergeCell ref="BK19:BL19"/>
    <mergeCell ref="O21:W21"/>
    <mergeCell ref="AK21:AL21"/>
    <mergeCell ref="AM21:AO21"/>
    <mergeCell ref="AR21:AS21"/>
    <mergeCell ref="AT21:AU21"/>
    <mergeCell ref="AV21:AW21"/>
    <mergeCell ref="BG21:BH21"/>
    <mergeCell ref="BI21:BJ21"/>
    <mergeCell ref="BK21:BL21"/>
    <mergeCell ref="O19:W19"/>
    <mergeCell ref="AK19:AL19"/>
    <mergeCell ref="AM19:AO19"/>
    <mergeCell ref="C23:D23"/>
    <mergeCell ref="F23:G23"/>
    <mergeCell ref="H23:W23"/>
    <mergeCell ref="AB23:AC23"/>
    <mergeCell ref="C25:D25"/>
    <mergeCell ref="F25:J25"/>
    <mergeCell ref="K25:W25"/>
    <mergeCell ref="AB25:AI25"/>
    <mergeCell ref="F31:J31"/>
    <mergeCell ref="K31:W31"/>
    <mergeCell ref="AB31:AI31"/>
    <mergeCell ref="F27:J27"/>
    <mergeCell ref="AB27:AI27"/>
    <mergeCell ref="F28:J28"/>
    <mergeCell ref="AB28:AI28"/>
    <mergeCell ref="F29:J29"/>
    <mergeCell ref="AB29:AI29"/>
    <mergeCell ref="CW42:CX42"/>
    <mergeCell ref="CT40:CX40"/>
    <mergeCell ref="CK41:CL41"/>
    <mergeCell ref="CN41:CO41"/>
    <mergeCell ref="CQ41:CR41"/>
    <mergeCell ref="CT41:CU41"/>
    <mergeCell ref="CW41:CX41"/>
    <mergeCell ref="CJ40:CP40"/>
    <mergeCell ref="CQ40:CS40"/>
    <mergeCell ref="CU45:CV45"/>
    <mergeCell ref="C19:D21"/>
    <mergeCell ref="CG45:CH45"/>
    <mergeCell ref="CI45:CJ45"/>
    <mergeCell ref="CL45:CM45"/>
    <mergeCell ref="CO45:CP45"/>
    <mergeCell ref="CS45:CT45"/>
    <mergeCell ref="CK42:CL42"/>
    <mergeCell ref="CN42:CO42"/>
    <mergeCell ref="CQ42:CR42"/>
    <mergeCell ref="CT42:CU42"/>
    <mergeCell ref="CB40:CD40"/>
    <mergeCell ref="CE40:CF40"/>
    <mergeCell ref="CG40:CI40"/>
    <mergeCell ref="F30:J30"/>
    <mergeCell ref="AB30:AI30"/>
  </mergeCells>
  <phoneticPr fontId="59"/>
  <dataValidations count="11">
    <dataValidation type="textLength" allowBlank="1" showInputMessage="1" showErrorMessage="1" sqref="F9">
      <formula1>3</formula1>
      <formula2>3</formula2>
    </dataValidation>
    <dataValidation type="textLength" allowBlank="1" showInputMessage="1" showErrorMessage="1" sqref="H9:I9 M9">
      <formula1>4</formula1>
      <formula2>4</formula2>
    </dataValidation>
    <dataValidation allowBlank="1" showInputMessage="1" showErrorMessage="1" sqref="AB9:AG9 AI9:AK9 AB17:AC17 AE17:AH17 AB23:AH23 K27:K30 L27:L30 O27:O30 AK27:AK28 AK30:AK31 F11:W15 AB11:AN15 AB27:AJ31 M27:N30 F27:J31"/>
    <dataValidation type="textLength" operator="equal" allowBlank="1" showInputMessage="1" showErrorMessage="1" error="5桁で入力してください。(0始まりの場合は0も入力してください。)" sqref="F17:I17">
      <formula1>5</formula1>
    </dataValidation>
    <dataValidation type="textLength" operator="equal" allowBlank="1" showInputMessage="1" showErrorMessage="1" sqref="F18">
      <formula1>5</formula1>
    </dataValidation>
    <dataValidation type="list" allowBlank="1" showInputMessage="1" showErrorMessage="1" error="平成または令和をリストから選択してください。" sqref="F19 F21">
      <formula1>#REF!</formula1>
    </dataValidation>
    <dataValidation type="whole" allowBlank="1" showInputMessage="1" showErrorMessage="1" error="右の入力例のように1マスにつき1字を入力してください。" sqref="G19:H19 J19:K19 M19:N19 G21:H21 J21:K21 M21:N21">
      <formula1>0</formula1>
      <formula2>9</formula2>
    </dataValidation>
    <dataValidation allowBlank="1" showInputMessage="1" sqref="I19 I21"/>
    <dataValidation type="date" allowBlank="1" showInputMessage="1" error="右の入力例のように入力してください。(「.」や「/」を忘れないようにしてください。)" sqref="L19 O19 L21 O21">
      <formula1>1</formula1>
      <formula2>99999</formula2>
    </dataValidation>
    <dataValidation type="list" allowBlank="1" showInputMessage="1" showErrorMessage="1" sqref="F23:G23">
      <formula1>$AV$25:$BG$25</formula1>
    </dataValidation>
    <dataValidation type="list" allowBlank="1" showInputMessage="1" showErrorMessage="1" sqref="F25:J25 AB25:AI25">
      <formula1>$BV$27:$BV$32</formula1>
    </dataValidation>
  </dataValidations>
  <hyperlinks>
    <hyperlink ref="AF6:AG6" location="納付書入力例シート!A1" display="「納付書入力例シート」"/>
    <hyperlink ref="G2:N2" location="納付書印刷シート!A1" display="「納付書印刷シート」"/>
    <hyperlink ref="F6:M6" location="納付書印刷シート!A1" display="「納付書印刷シート」"/>
  </hyperlinks>
  <pageMargins left="0.86875000000000002" right="0.62916666666666698" top="0.85" bottom="0.65902777777777799" header="0.51180555555555596" footer="0.51180555555555596"/>
  <pageSetup paperSize="9" scale="83" orientation="landscape"/>
  <headerFooter alignWithMargins="0"/>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34"/>
  </sheetPr>
  <dimension ref="B1:HI124"/>
  <sheetViews>
    <sheetView showOutlineSymbols="0" zoomScale="70" zoomScaleNormal="70" workbookViewId="0">
      <selection activeCell="L27" sqref="L27"/>
    </sheetView>
  </sheetViews>
  <sheetFormatPr defaultColWidth="9" defaultRowHeight="12" customHeight="1"/>
  <cols>
    <col min="1" max="1" width="2" style="4" customWidth="1"/>
    <col min="2" max="2" width="2.125" style="4" customWidth="1"/>
    <col min="3" max="3" width="12.5" style="4" customWidth="1"/>
    <col min="4" max="4" width="3.25" style="4" customWidth="1"/>
    <col min="5" max="5" width="1" style="4" customWidth="1"/>
    <col min="6" max="6" width="5.875" style="4" customWidth="1"/>
    <col min="7" max="11" width="3.125" style="4" customWidth="1"/>
    <col min="12" max="12" width="3" style="4" customWidth="1"/>
    <col min="13" max="14" width="3.125" style="4" customWidth="1"/>
    <col min="15" max="23" width="3" style="4" customWidth="1"/>
    <col min="24" max="24" width="1.875" style="4" customWidth="1"/>
    <col min="25" max="25" width="3.125" style="4" customWidth="1"/>
    <col min="26" max="26" width="1.875" style="4" customWidth="1"/>
    <col min="27" max="27" width="1.25" style="4" customWidth="1"/>
    <col min="28" max="28" width="5.875" style="4" customWidth="1"/>
    <col min="29" max="37" width="3.125" style="4" customWidth="1"/>
    <col min="38" max="38" width="4.5" style="4" customWidth="1"/>
    <col min="39" max="39" width="16.75" style="4" customWidth="1"/>
    <col min="40" max="40" width="9" style="4"/>
    <col min="41" max="41" width="3.625" style="4" customWidth="1"/>
    <col min="42" max="42" width="8.375" style="4" customWidth="1"/>
    <col min="43" max="43" width="6" style="4" customWidth="1"/>
    <col min="44" max="57" width="2.625" style="4" customWidth="1"/>
    <col min="58" max="58" width="6" style="4" customWidth="1"/>
    <col min="59" max="59" width="2.625" style="4" customWidth="1"/>
    <col min="60" max="72" width="2.125" style="4" customWidth="1"/>
    <col min="73" max="74" width="9" style="4" customWidth="1"/>
    <col min="75" max="75" width="3.375" style="4" customWidth="1"/>
    <col min="76" max="77" width="9" style="4" customWidth="1"/>
    <col min="78" max="78" width="2.375" style="4" customWidth="1"/>
    <col min="79" max="79" width="9" style="4" customWidth="1"/>
    <col min="80" max="86" width="3.625" style="4" customWidth="1"/>
    <col min="87" max="87" width="3.75" style="4" customWidth="1"/>
    <col min="88" max="101" width="3.625" style="4" customWidth="1"/>
    <col min="102" max="103" width="3.875" style="4" customWidth="1"/>
    <col min="104" max="270" width="1" style="4" customWidth="1"/>
    <col min="271" max="16384" width="9" style="4"/>
  </cols>
  <sheetData>
    <row r="1" spans="2:61" s="178" customFormat="1" ht="20.25" customHeight="1">
      <c r="B1" s="455" t="s">
        <v>0</v>
      </c>
      <c r="C1" s="456"/>
    </row>
    <row r="2" spans="2:61" s="178" customFormat="1" ht="18.75" customHeight="1">
      <c r="B2" s="457" t="s">
        <v>1</v>
      </c>
      <c r="G2" s="1295" t="s">
        <v>2</v>
      </c>
      <c r="H2" s="1295"/>
      <c r="I2" s="1295"/>
      <c r="J2" s="1295"/>
      <c r="K2" s="1295"/>
      <c r="L2" s="1295"/>
      <c r="M2" s="1295"/>
      <c r="N2" s="1295"/>
      <c r="O2" s="456" t="s">
        <v>3</v>
      </c>
      <c r="P2" s="481"/>
      <c r="R2" s="491"/>
      <c r="S2" s="491"/>
      <c r="T2" s="491"/>
      <c r="U2" s="491"/>
      <c r="V2" s="491"/>
    </row>
    <row r="3" spans="2:61" s="178" customFormat="1" ht="18.75" customHeight="1">
      <c r="B3" s="458"/>
      <c r="C3" s="459" t="s">
        <v>4</v>
      </c>
    </row>
    <row r="4" spans="2:61" s="178" customFormat="1" ht="18.75" customHeight="1">
      <c r="B4" s="458"/>
      <c r="C4" s="459" t="s">
        <v>5</v>
      </c>
    </row>
    <row r="5" spans="2:61" s="178" customFormat="1" ht="7.5" customHeight="1">
      <c r="B5" s="458"/>
      <c r="C5" s="459"/>
    </row>
    <row r="6" spans="2:61" s="178" customFormat="1" ht="19.5" customHeight="1">
      <c r="B6" s="460" t="s">
        <v>6</v>
      </c>
      <c r="D6" s="456"/>
      <c r="E6" s="456"/>
      <c r="F6" s="1295" t="s">
        <v>2</v>
      </c>
      <c r="G6" s="1295"/>
      <c r="H6" s="1295"/>
      <c r="I6" s="1295"/>
      <c r="J6" s="1295"/>
      <c r="K6" s="1295"/>
      <c r="L6" s="1295"/>
      <c r="M6" s="1295"/>
      <c r="N6" s="482" t="s">
        <v>7</v>
      </c>
      <c r="P6" s="483"/>
      <c r="R6" s="492"/>
      <c r="S6" s="492"/>
      <c r="T6" s="492"/>
      <c r="U6" s="492"/>
      <c r="V6" s="492"/>
      <c r="Z6" s="499" t="s">
        <v>8</v>
      </c>
      <c r="AF6" s="500" t="s">
        <v>9</v>
      </c>
      <c r="AG6" s="500"/>
      <c r="AL6" s="528" t="s">
        <v>10</v>
      </c>
      <c r="AM6" s="500"/>
    </row>
    <row r="7" spans="2:61" s="178" customFormat="1" ht="4.5" customHeight="1">
      <c r="BI7" s="178" t="str">
        <f>RIGHT(AL7,2)</f>
        <v/>
      </c>
    </row>
    <row r="8" spans="2:61" s="178" customFormat="1" ht="13.5">
      <c r="B8" s="461"/>
      <c r="C8" s="462"/>
      <c r="D8" s="462"/>
      <c r="E8" s="462"/>
      <c r="F8" s="462"/>
      <c r="G8" s="462"/>
      <c r="H8" s="462"/>
      <c r="I8" s="462"/>
      <c r="J8" s="462"/>
      <c r="K8" s="462"/>
      <c r="L8" s="462"/>
      <c r="M8" s="462"/>
      <c r="N8" s="462"/>
      <c r="O8" s="462"/>
      <c r="P8" s="462"/>
      <c r="Q8" s="462"/>
      <c r="R8" s="462"/>
      <c r="S8" s="462"/>
      <c r="T8" s="462"/>
      <c r="U8" s="462"/>
      <c r="V8" s="462"/>
      <c r="W8" s="462"/>
      <c r="X8" s="493"/>
      <c r="Z8" s="501"/>
      <c r="AA8" s="502"/>
      <c r="AB8" s="502"/>
      <c r="AC8" s="502"/>
      <c r="AD8" s="502"/>
      <c r="AE8" s="502"/>
      <c r="AF8" s="502"/>
      <c r="AG8" s="502"/>
      <c r="AH8" s="502"/>
      <c r="AI8" s="502"/>
      <c r="AJ8" s="502"/>
      <c r="AK8" s="502"/>
      <c r="AL8" s="502"/>
      <c r="AM8" s="502"/>
      <c r="AN8" s="502"/>
      <c r="AO8" s="544"/>
    </row>
    <row r="9" spans="2:61" s="178" customFormat="1" ht="22.5" customHeight="1">
      <c r="B9" s="463"/>
      <c r="C9" s="1010" t="s">
        <v>11</v>
      </c>
      <c r="D9" s="1010"/>
      <c r="E9" s="464"/>
      <c r="F9" s="465" t="s">
        <v>13</v>
      </c>
      <c r="G9" s="466" t="s">
        <v>12</v>
      </c>
      <c r="H9" s="1452" t="s">
        <v>151</v>
      </c>
      <c r="I9" s="1453"/>
      <c r="J9" s="1454"/>
      <c r="K9" s="467"/>
      <c r="L9" s="467"/>
      <c r="M9" s="466"/>
      <c r="N9" s="467"/>
      <c r="O9" s="467"/>
      <c r="P9" s="467"/>
      <c r="Q9" s="467"/>
      <c r="R9" s="467"/>
      <c r="S9" s="467"/>
      <c r="T9" s="467"/>
      <c r="U9" s="467"/>
      <c r="V9" s="467"/>
      <c r="W9" s="469"/>
      <c r="X9" s="494"/>
      <c r="Z9" s="503"/>
      <c r="AA9" s="504"/>
      <c r="AB9" s="505" t="s">
        <v>13</v>
      </c>
      <c r="AC9" s="506" t="s">
        <v>12</v>
      </c>
      <c r="AD9" s="506"/>
      <c r="AE9" s="506"/>
      <c r="AF9" s="1299" t="s">
        <v>14</v>
      </c>
      <c r="AG9" s="1300"/>
      <c r="AH9" s="1301"/>
      <c r="AI9" s="529"/>
      <c r="AJ9" s="506"/>
      <c r="AK9" s="506"/>
      <c r="AL9" s="512"/>
      <c r="AM9" s="512"/>
      <c r="AN9" s="512"/>
      <c r="AO9" s="545"/>
      <c r="AP9" s="546"/>
    </row>
    <row r="10" spans="2:61" s="178" customFormat="1" ht="4.5" customHeight="1">
      <c r="B10" s="463"/>
      <c r="C10" s="464"/>
      <c r="D10" s="464"/>
      <c r="E10" s="464"/>
      <c r="F10" s="466"/>
      <c r="G10" s="466"/>
      <c r="H10" s="466"/>
      <c r="I10" s="466"/>
      <c r="J10" s="466"/>
      <c r="K10" s="466"/>
      <c r="L10" s="466"/>
      <c r="M10" s="466"/>
      <c r="N10" s="466"/>
      <c r="O10" s="466"/>
      <c r="P10" s="469"/>
      <c r="Q10" s="469"/>
      <c r="R10" s="469"/>
      <c r="S10" s="469"/>
      <c r="T10" s="469"/>
      <c r="U10" s="469"/>
      <c r="V10" s="469"/>
      <c r="W10" s="469"/>
      <c r="X10" s="494"/>
      <c r="Z10" s="503"/>
      <c r="AA10" s="504"/>
      <c r="AB10" s="506"/>
      <c r="AC10" s="506"/>
      <c r="AD10" s="506"/>
      <c r="AE10" s="506"/>
      <c r="AF10" s="506"/>
      <c r="AG10" s="506"/>
      <c r="AH10" s="506"/>
      <c r="AI10" s="506"/>
      <c r="AJ10" s="506"/>
      <c r="AK10" s="506"/>
      <c r="AL10" s="512"/>
      <c r="AM10" s="512"/>
      <c r="AN10" s="512"/>
      <c r="AO10" s="545"/>
      <c r="AP10" s="546"/>
    </row>
    <row r="11" spans="2:61" s="178" customFormat="1" ht="18.75" customHeight="1">
      <c r="B11" s="463"/>
      <c r="C11" s="467"/>
      <c r="D11" s="467"/>
      <c r="E11" s="464"/>
      <c r="F11" s="1451" t="s">
        <v>152</v>
      </c>
      <c r="G11" s="1451"/>
      <c r="H11" s="1451"/>
      <c r="I11" s="1451"/>
      <c r="J11" s="1451"/>
      <c r="K11" s="1451"/>
      <c r="L11" s="1451"/>
      <c r="M11" s="1451"/>
      <c r="N11" s="1451"/>
      <c r="O11" s="1451"/>
      <c r="P11" s="1451"/>
      <c r="Q11" s="1451"/>
      <c r="R11" s="1451"/>
      <c r="S11" s="1451"/>
      <c r="T11" s="1451"/>
      <c r="U11" s="1451"/>
      <c r="V11" s="1451"/>
      <c r="W11" s="1451"/>
      <c r="X11" s="495"/>
      <c r="Y11" s="182"/>
      <c r="Z11" s="507"/>
      <c r="AA11" s="508"/>
      <c r="AB11" s="1292" t="s">
        <v>16</v>
      </c>
      <c r="AC11" s="1293"/>
      <c r="AD11" s="1293"/>
      <c r="AE11" s="1293"/>
      <c r="AF11" s="1293"/>
      <c r="AG11" s="1293"/>
      <c r="AH11" s="1293"/>
      <c r="AI11" s="1293"/>
      <c r="AJ11" s="1293"/>
      <c r="AK11" s="1293"/>
      <c r="AL11" s="1293"/>
      <c r="AM11" s="1294"/>
      <c r="AN11" s="530"/>
      <c r="AO11" s="547"/>
      <c r="AP11" s="204"/>
    </row>
    <row r="12" spans="2:61" s="178" customFormat="1" ht="18.75" customHeight="1">
      <c r="B12" s="463"/>
      <c r="C12" s="1010" t="s">
        <v>15</v>
      </c>
      <c r="D12" s="1010"/>
      <c r="E12" s="464"/>
      <c r="F12" s="1451"/>
      <c r="G12" s="1451"/>
      <c r="H12" s="1451"/>
      <c r="I12" s="1451"/>
      <c r="J12" s="1451"/>
      <c r="K12" s="1451"/>
      <c r="L12" s="1451"/>
      <c r="M12" s="1451"/>
      <c r="N12" s="1451"/>
      <c r="O12" s="1451"/>
      <c r="P12" s="1451"/>
      <c r="Q12" s="1451"/>
      <c r="R12" s="1451"/>
      <c r="S12" s="1451"/>
      <c r="T12" s="1451"/>
      <c r="U12" s="1451"/>
      <c r="V12" s="1451"/>
      <c r="W12" s="1451"/>
      <c r="X12" s="495"/>
      <c r="Y12" s="182"/>
      <c r="Z12" s="507"/>
      <c r="AA12" s="508"/>
      <c r="AB12" s="509"/>
      <c r="AC12" s="509"/>
      <c r="AD12" s="509"/>
      <c r="AE12" s="509"/>
      <c r="AF12" s="509"/>
      <c r="AG12" s="509"/>
      <c r="AH12" s="509"/>
      <c r="AI12" s="509"/>
      <c r="AJ12" s="509"/>
      <c r="AK12" s="509"/>
      <c r="AL12" s="509"/>
      <c r="AM12" s="509"/>
      <c r="AN12" s="530"/>
      <c r="AO12" s="547"/>
      <c r="AP12" s="204"/>
    </row>
    <row r="13" spans="2:61" s="178" customFormat="1" ht="18.75" customHeight="1">
      <c r="B13" s="463"/>
      <c r="C13" s="464"/>
      <c r="D13" s="464"/>
      <c r="E13" s="464"/>
      <c r="F13" s="1451"/>
      <c r="G13" s="1451"/>
      <c r="H13" s="1451"/>
      <c r="I13" s="1451"/>
      <c r="J13" s="1451"/>
      <c r="K13" s="1451"/>
      <c r="L13" s="1451"/>
      <c r="M13" s="1451"/>
      <c r="N13" s="1451"/>
      <c r="O13" s="1451"/>
      <c r="P13" s="1451"/>
      <c r="Q13" s="1451"/>
      <c r="R13" s="1451"/>
      <c r="S13" s="1451"/>
      <c r="T13" s="1451"/>
      <c r="U13" s="1451"/>
      <c r="V13" s="1451"/>
      <c r="W13" s="1451"/>
      <c r="X13" s="495"/>
      <c r="Y13" s="182"/>
      <c r="Z13" s="507"/>
      <c r="AA13" s="508"/>
      <c r="AB13" s="509"/>
      <c r="AC13" s="509"/>
      <c r="AD13" s="509"/>
      <c r="AE13" s="509"/>
      <c r="AF13" s="509"/>
      <c r="AG13" s="509"/>
      <c r="AH13" s="509"/>
      <c r="AI13" s="509"/>
      <c r="AJ13" s="509"/>
      <c r="AK13" s="509"/>
      <c r="AL13" s="509"/>
      <c r="AM13" s="509"/>
      <c r="AN13" s="530"/>
      <c r="AO13" s="547"/>
      <c r="AP13" s="204"/>
    </row>
    <row r="14" spans="2:61" s="178" customFormat="1" ht="3.75" customHeight="1">
      <c r="B14" s="463"/>
      <c r="C14" s="464"/>
      <c r="D14" s="464"/>
      <c r="E14" s="464"/>
      <c r="F14" s="468"/>
      <c r="G14" s="468"/>
      <c r="H14" s="468"/>
      <c r="I14" s="468"/>
      <c r="J14" s="468"/>
      <c r="K14" s="468"/>
      <c r="L14" s="468"/>
      <c r="M14" s="468"/>
      <c r="N14" s="468"/>
      <c r="O14" s="468"/>
      <c r="P14" s="468"/>
      <c r="Q14" s="468"/>
      <c r="R14" s="468"/>
      <c r="S14" s="468"/>
      <c r="T14" s="468"/>
      <c r="U14" s="468"/>
      <c r="V14" s="468"/>
      <c r="W14" s="468"/>
      <c r="X14" s="495"/>
      <c r="Y14" s="182"/>
      <c r="Z14" s="507"/>
      <c r="AA14" s="508"/>
      <c r="AB14" s="510"/>
      <c r="AC14" s="510"/>
      <c r="AD14" s="510"/>
      <c r="AE14" s="510"/>
      <c r="AF14" s="510"/>
      <c r="AG14" s="510"/>
      <c r="AH14" s="510"/>
      <c r="AI14" s="510"/>
      <c r="AJ14" s="510"/>
      <c r="AK14" s="510"/>
      <c r="AL14" s="510"/>
      <c r="AM14" s="510"/>
      <c r="AN14" s="510"/>
      <c r="AO14" s="548"/>
      <c r="AP14" s="549"/>
    </row>
    <row r="15" spans="2:61" s="178" customFormat="1" ht="11.25" customHeight="1">
      <c r="B15" s="463"/>
      <c r="C15" s="467"/>
      <c r="D15" s="467"/>
      <c r="E15" s="464"/>
      <c r="F15" s="1451" t="s">
        <v>74</v>
      </c>
      <c r="G15" s="1451"/>
      <c r="H15" s="1451"/>
      <c r="I15" s="1451"/>
      <c r="J15" s="1451"/>
      <c r="K15" s="1451"/>
      <c r="L15" s="1451"/>
      <c r="M15" s="1451"/>
      <c r="N15" s="1451"/>
      <c r="O15" s="1451"/>
      <c r="P15" s="1451"/>
      <c r="Q15" s="1451"/>
      <c r="R15" s="1451"/>
      <c r="S15" s="1451"/>
      <c r="T15" s="1451"/>
      <c r="U15" s="1451"/>
      <c r="V15" s="1451"/>
      <c r="W15" s="1451"/>
      <c r="X15" s="495"/>
      <c r="Y15" s="182"/>
      <c r="Z15" s="507"/>
      <c r="AA15" s="508"/>
      <c r="AB15" s="1284" t="s">
        <v>19</v>
      </c>
      <c r="AC15" s="1285"/>
      <c r="AD15" s="1285"/>
      <c r="AE15" s="1285"/>
      <c r="AF15" s="1285"/>
      <c r="AG15" s="1285"/>
      <c r="AH15" s="1285"/>
      <c r="AI15" s="1285"/>
      <c r="AJ15" s="1285"/>
      <c r="AK15" s="1285"/>
      <c r="AL15" s="1285"/>
      <c r="AM15" s="1286"/>
      <c r="AN15" s="530"/>
      <c r="AO15" s="547"/>
      <c r="AP15" s="204"/>
      <c r="AR15" s="1287">
        <f>IF(F19="","",VALUE(F19))</f>
        <v>1234567</v>
      </c>
      <c r="AS15" s="1287"/>
      <c r="AT15" s="1287"/>
      <c r="AU15" s="551"/>
      <c r="AV15" s="551"/>
    </row>
    <row r="16" spans="2:61" s="178" customFormat="1" ht="18" customHeight="1">
      <c r="B16" s="463"/>
      <c r="C16" s="1010" t="s">
        <v>18</v>
      </c>
      <c r="D16" s="1010"/>
      <c r="E16" s="464"/>
      <c r="F16" s="1451"/>
      <c r="G16" s="1451"/>
      <c r="H16" s="1451"/>
      <c r="I16" s="1451"/>
      <c r="J16" s="1451"/>
      <c r="K16" s="1451"/>
      <c r="L16" s="1451"/>
      <c r="M16" s="1451"/>
      <c r="N16" s="1451"/>
      <c r="O16" s="1451"/>
      <c r="P16" s="1451"/>
      <c r="Q16" s="1451"/>
      <c r="R16" s="1451"/>
      <c r="S16" s="1451"/>
      <c r="T16" s="1451"/>
      <c r="U16" s="1451"/>
      <c r="V16" s="1451"/>
      <c r="W16" s="1451"/>
      <c r="X16" s="495"/>
      <c r="Y16" s="182"/>
      <c r="Z16" s="507"/>
      <c r="AA16" s="508"/>
      <c r="AB16" s="511"/>
      <c r="AC16" s="511"/>
      <c r="AD16" s="511"/>
      <c r="AE16" s="511"/>
      <c r="AF16" s="511"/>
      <c r="AG16" s="511"/>
      <c r="AH16" s="511"/>
      <c r="AI16" s="511"/>
      <c r="AJ16" s="511"/>
      <c r="AK16" s="511"/>
      <c r="AL16" s="511"/>
      <c r="AM16" s="511"/>
      <c r="AN16" s="530"/>
      <c r="AO16" s="547"/>
      <c r="AP16" s="204"/>
      <c r="AR16" s="550"/>
      <c r="AS16" s="550"/>
      <c r="AT16" s="550"/>
      <c r="AU16" s="551"/>
      <c r="AV16" s="551"/>
    </row>
    <row r="17" spans="2:102" s="178" customFormat="1" ht="11.25" customHeight="1">
      <c r="B17" s="463"/>
      <c r="C17" s="464"/>
      <c r="D17" s="464"/>
      <c r="E17" s="464"/>
      <c r="F17" s="1451"/>
      <c r="G17" s="1451"/>
      <c r="H17" s="1451"/>
      <c r="I17" s="1451"/>
      <c r="J17" s="1451"/>
      <c r="K17" s="1451"/>
      <c r="L17" s="1451"/>
      <c r="M17" s="1451"/>
      <c r="N17" s="1451"/>
      <c r="O17" s="1451"/>
      <c r="P17" s="1451"/>
      <c r="Q17" s="1451"/>
      <c r="R17" s="1451"/>
      <c r="S17" s="1451"/>
      <c r="T17" s="1451"/>
      <c r="U17" s="1451"/>
      <c r="V17" s="1451"/>
      <c r="W17" s="1451"/>
      <c r="X17" s="495"/>
      <c r="Y17" s="182"/>
      <c r="Z17" s="507"/>
      <c r="AA17" s="508"/>
      <c r="AB17" s="511"/>
      <c r="AC17" s="511"/>
      <c r="AD17" s="511"/>
      <c r="AE17" s="511"/>
      <c r="AF17" s="511"/>
      <c r="AG17" s="511"/>
      <c r="AH17" s="511"/>
      <c r="AI17" s="511"/>
      <c r="AJ17" s="511"/>
      <c r="AK17" s="511"/>
      <c r="AL17" s="511"/>
      <c r="AM17" s="511"/>
      <c r="AN17" s="530"/>
      <c r="AO17" s="547"/>
      <c r="AP17" s="204"/>
      <c r="AR17" s="550"/>
      <c r="AS17" s="550"/>
      <c r="AT17" s="550"/>
      <c r="AU17" s="551"/>
      <c r="AV17" s="551"/>
    </row>
    <row r="18" spans="2:102" s="178" customFormat="1" ht="6.75" customHeight="1">
      <c r="B18" s="463"/>
      <c r="C18" s="464"/>
      <c r="D18" s="464"/>
      <c r="E18" s="464"/>
      <c r="F18" s="469"/>
      <c r="G18" s="469"/>
      <c r="H18" s="469"/>
      <c r="I18" s="469"/>
      <c r="J18" s="469"/>
      <c r="K18" s="469"/>
      <c r="L18" s="469"/>
      <c r="M18" s="469"/>
      <c r="N18" s="469"/>
      <c r="O18" s="469"/>
      <c r="P18" s="469"/>
      <c r="Q18" s="469"/>
      <c r="R18" s="469"/>
      <c r="S18" s="469"/>
      <c r="T18" s="469"/>
      <c r="U18" s="469"/>
      <c r="V18" s="469"/>
      <c r="W18" s="469"/>
      <c r="X18" s="494"/>
      <c r="Z18" s="503"/>
      <c r="AA18" s="504"/>
      <c r="AB18" s="512"/>
      <c r="AC18" s="512"/>
      <c r="AD18" s="512"/>
      <c r="AE18" s="512"/>
      <c r="AF18" s="512"/>
      <c r="AG18" s="512"/>
      <c r="AH18" s="512"/>
      <c r="AI18" s="512"/>
      <c r="AJ18" s="512"/>
      <c r="AK18" s="512"/>
      <c r="AL18" s="512"/>
      <c r="AM18" s="512"/>
      <c r="AN18" s="512"/>
      <c r="AO18" s="545"/>
      <c r="AP18" s="546"/>
    </row>
    <row r="19" spans="2:102" s="178" customFormat="1" ht="18" customHeight="1">
      <c r="B19" s="463"/>
      <c r="C19" s="1010" t="s">
        <v>76</v>
      </c>
      <c r="D19" s="1010"/>
      <c r="E19" s="464"/>
      <c r="F19" s="1105" t="s">
        <v>153</v>
      </c>
      <c r="G19" s="1106"/>
      <c r="H19" s="1107"/>
      <c r="I19" s="1448"/>
      <c r="J19" s="1449"/>
      <c r="K19" s="1449"/>
      <c r="L19" s="1449"/>
      <c r="M19" s="1449"/>
      <c r="N19" s="1449"/>
      <c r="O19" s="1449"/>
      <c r="P19" s="1449"/>
      <c r="Q19" s="1449"/>
      <c r="R19" s="1449"/>
      <c r="S19" s="1449"/>
      <c r="T19" s="1449"/>
      <c r="U19" s="1449"/>
      <c r="V19" s="1449"/>
      <c r="W19" s="1449"/>
      <c r="X19" s="1450"/>
      <c r="Z19" s="503"/>
      <c r="AA19" s="504"/>
      <c r="AB19" s="1290">
        <v>12345</v>
      </c>
      <c r="AC19" s="1291"/>
      <c r="AD19" s="513" t="s">
        <v>21</v>
      </c>
      <c r="AE19" s="514"/>
      <c r="AF19" s="514"/>
      <c r="AG19" s="514"/>
      <c r="AH19" s="514"/>
      <c r="AI19" s="531"/>
      <c r="AJ19" s="513"/>
      <c r="AK19" s="513"/>
      <c r="AL19" s="532"/>
      <c r="AM19" s="506"/>
      <c r="AN19" s="512"/>
      <c r="AO19" s="545"/>
      <c r="AP19" s="546"/>
      <c r="AR19" s="552">
        <f>IF(AR15&gt;="","",ROUNDDOWN(RIGHT(AR15,5)/10000,0))</f>
        <v>3</v>
      </c>
      <c r="AS19" s="552">
        <f>IF(AR15&gt;="","",ROUNDDOWN(RIGHT(AR15,4)/1000,0))</f>
        <v>4</v>
      </c>
      <c r="AT19" s="552">
        <f>IF(AR15&gt;="","",ROUNDDOWN(RIGHT(AR15,3)/100,0))</f>
        <v>5</v>
      </c>
      <c r="AU19" s="552">
        <f>IF(AR15&gt;="","",ROUNDDOWN(RIGHT(AR15,2)/10,0))</f>
        <v>6</v>
      </c>
      <c r="AV19" s="552" t="str">
        <f>IF(AR15&gt;="","",RIGHT(AR15,1))</f>
        <v>7</v>
      </c>
      <c r="AW19"/>
      <c r="AX19"/>
      <c r="AY19">
        <f>SUM(AR19:AX19)</f>
        <v>18</v>
      </c>
      <c r="AZ19"/>
      <c r="BA19"/>
      <c r="BB19"/>
      <c r="BC19"/>
      <c r="BD19"/>
      <c r="BE19"/>
      <c r="BF19"/>
      <c r="BG19" s="552">
        <f>IF(AB19&gt;="","",ROUNDDOWN(RIGHT(AB19,5)/10000,0))</f>
        <v>1</v>
      </c>
      <c r="BH19" s="552">
        <f>IF(AB19&gt;="","",ROUNDDOWN(RIGHT(AB19,4)/1000,0))</f>
        <v>2</v>
      </c>
      <c r="BI19" s="552">
        <f>IF(AB19&gt;="","",ROUNDDOWN(RIGHT(AB19,3)/100,0))</f>
        <v>3</v>
      </c>
      <c r="BJ19" s="552">
        <f>IF(AB19&gt;="","",ROUNDDOWN(RIGHT(AB19,2)/10,0))</f>
        <v>4</v>
      </c>
      <c r="BK19" s="552" t="str">
        <f>IF(AB19&gt;="","",RIGHT(AB19,1))</f>
        <v>5</v>
      </c>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row>
    <row r="20" spans="2:102" s="178" customFormat="1" ht="6" customHeight="1">
      <c r="B20" s="463"/>
      <c r="C20" s="464"/>
      <c r="D20" s="464"/>
      <c r="E20" s="464"/>
      <c r="F20" s="469"/>
      <c r="G20" s="469"/>
      <c r="H20" s="469"/>
      <c r="I20" s="469"/>
      <c r="J20" s="469"/>
      <c r="K20" s="469"/>
      <c r="L20" s="469"/>
      <c r="M20" s="469"/>
      <c r="N20" s="469"/>
      <c r="O20" s="469"/>
      <c r="P20" s="469"/>
      <c r="Q20" s="469"/>
      <c r="R20" s="469"/>
      <c r="S20" s="469"/>
      <c r="T20" s="469"/>
      <c r="U20" s="469"/>
      <c r="V20" s="469"/>
      <c r="W20" s="469"/>
      <c r="X20" s="494"/>
      <c r="Z20" s="503"/>
      <c r="AA20" s="504"/>
      <c r="AB20" s="512"/>
      <c r="AC20" s="512"/>
      <c r="AD20" s="512"/>
      <c r="AE20" s="512"/>
      <c r="AF20" s="512"/>
      <c r="AG20" s="512"/>
      <c r="AH20" s="512"/>
      <c r="AI20" s="512"/>
      <c r="AJ20" s="512"/>
      <c r="AK20" s="512"/>
      <c r="AL20" s="512"/>
      <c r="AM20" s="512"/>
      <c r="AN20" s="512"/>
      <c r="AO20" s="545"/>
      <c r="AP20" s="546"/>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row>
    <row r="21" spans="2:102" s="178" customFormat="1" ht="17.25" customHeight="1">
      <c r="B21" s="463"/>
      <c r="C21" s="1009" t="s">
        <v>22</v>
      </c>
      <c r="D21" s="1009"/>
      <c r="E21" s="464"/>
      <c r="F21" s="470"/>
      <c r="G21" s="471"/>
      <c r="H21" s="471"/>
      <c r="I21" s="484" t="s">
        <v>23</v>
      </c>
      <c r="J21" s="471"/>
      <c r="K21" s="471"/>
      <c r="L21" s="485" t="s">
        <v>24</v>
      </c>
      <c r="M21" s="471"/>
      <c r="N21" s="471"/>
      <c r="O21" s="1102" t="s">
        <v>25</v>
      </c>
      <c r="P21" s="1103"/>
      <c r="Q21" s="1103"/>
      <c r="R21" s="1103"/>
      <c r="S21" s="1103"/>
      <c r="T21" s="1103"/>
      <c r="U21" s="1103"/>
      <c r="V21" s="1103"/>
      <c r="W21" s="1103"/>
      <c r="X21" s="494"/>
      <c r="Z21" s="503"/>
      <c r="AA21" s="504"/>
      <c r="AB21" s="515" t="s">
        <v>26</v>
      </c>
      <c r="AC21" s="516">
        <v>3</v>
      </c>
      <c r="AD21" s="516">
        <v>1</v>
      </c>
      <c r="AE21" s="517" t="s">
        <v>23</v>
      </c>
      <c r="AF21" s="516"/>
      <c r="AG21" s="516">
        <v>1</v>
      </c>
      <c r="AH21" s="517" t="s">
        <v>24</v>
      </c>
      <c r="AI21" s="516"/>
      <c r="AJ21" s="516">
        <v>1</v>
      </c>
      <c r="AK21" s="1276" t="s">
        <v>25</v>
      </c>
      <c r="AL21" s="1277"/>
      <c r="AM21" s="1278" t="s">
        <v>27</v>
      </c>
      <c r="AN21" s="1279"/>
      <c r="AO21" s="1280"/>
      <c r="AQ21" s="553" t="str">
        <f>IF(F21="","",IF(VALUE(F21)&lt;=4594,"明治",IF(AND(VALUE(F21)&gt;=4595,VALUE(F21)&lt;=9855),"大正",IF(AND(VALUE(F21)&gt;=9856,VALUE(F21)&lt;=32515),"昭和","平成"))))</f>
        <v/>
      </c>
      <c r="AR21" s="1275" t="str">
        <f>IF(F21="","",IF(VALUE(F21)&lt;=4594,YEAR(F21)-1867,IF(AND(VALUE(F21)&gt;=4595,VALUE(F21)&lt;=9855),YEAR(F21)-1911,IF(AND(VALUE(F21)&gt;=9856,VALUE(F21)&lt;=32515),YEAR(F21)-1925,YEAR(F21)-1988))))</f>
        <v/>
      </c>
      <c r="AS21" s="1275"/>
      <c r="AT21" s="1275" t="str">
        <f>IF(F21="","",MONTH(F21))</f>
        <v/>
      </c>
      <c r="AU21" s="1275"/>
      <c r="AV21" s="1275" t="str">
        <f>IF(F21="","",DAY(F21))</f>
        <v/>
      </c>
      <c r="AW21" s="1275"/>
      <c r="AX21" s="565" t="str">
        <f>AQ21</f>
        <v/>
      </c>
      <c r="AY21" s="566" t="str">
        <f>IF(F21="","",IF(AR21&gt;=10,ROUNDDOWN(RIGHT(AR21,2)/10,0),""))</f>
        <v/>
      </c>
      <c r="AZ21" s="566" t="str">
        <f>IF(F21="","",IF(AR21&gt;=1,RIGHT(AR21,1),""))</f>
        <v/>
      </c>
      <c r="BA21" s="567" t="str">
        <f>IF(F21="","",IF(AT21&gt;=10,ROUNDDOWN(RIGHT(AT21,2)/10,0),0))</f>
        <v/>
      </c>
      <c r="BB21" s="567" t="str">
        <f>IF(F21="","",IF(AT21&gt;=1,RIGHT(AT21,1),""))</f>
        <v/>
      </c>
      <c r="BC21" s="552" t="str">
        <f>IF(F21="","",IF(AV21&gt;=10,ROUNDDOWN(RIGHT(AV21,2)/10,0),0))</f>
        <v/>
      </c>
      <c r="BD21" s="552" t="str">
        <f>IF(F21="","",IF(AV21&gt;=1,RIGHT(AV21,1),""))</f>
        <v/>
      </c>
      <c r="BE21"/>
      <c r="BF21" s="575" t="e">
        <f>IF(VALUE(AB21)&lt;=4594,"明治",IF(AND(VALUE(AB21)&gt;=4595,VALUE(AB21)&lt;=9855),"大正",IF(AND(VALUE(AB21)&gt;=9856,VALUE(AB21)&lt;=32515),"昭和","平成")))</f>
        <v>#VALUE!</v>
      </c>
      <c r="BG21" s="1275" t="e">
        <f>IF(VALUE(AB21)&lt;=4594,YEAR(AB21)-1867,IF(AND(VALUE(AB21)&gt;=4595,VALUE(AB21)&lt;=9855),YEAR(AB21)-1911,IF(AND(VALUE(AB21)&gt;=9856,VALUE(AB21)&lt;=32515),YEAR(AB21)-1925,YEAR(AB21)-1988)))</f>
        <v>#VALUE!</v>
      </c>
      <c r="BH21" s="1275"/>
      <c r="BI21" s="1275" t="e">
        <f>MONTH(AB21)</f>
        <v>#VALUE!</v>
      </c>
      <c r="BJ21" s="1275"/>
      <c r="BK21" s="1275" t="e">
        <f>DAY(AB21)</f>
        <v>#VALUE!</v>
      </c>
      <c r="BL21" s="1275"/>
      <c r="BM21" s="565" t="e">
        <f>BF21</f>
        <v>#VALUE!</v>
      </c>
      <c r="BN21" s="566" t="e">
        <f>IF(BG21&gt;=10,ROUNDDOWN(RIGHT(BG21,2)/10,0),"")</f>
        <v>#VALUE!</v>
      </c>
      <c r="BO21" s="566" t="e">
        <f>IF(BG21&gt;=1,RIGHT(BG21,1),"")</f>
        <v>#VALUE!</v>
      </c>
      <c r="BP21" s="567" t="e">
        <f>IF(BI21&gt;=10,ROUNDDOWN(RIGHT(BI21,2)/10,0),"")</f>
        <v>#VALUE!</v>
      </c>
      <c r="BQ21" s="567" t="e">
        <f>IF(BI21&gt;=1,RIGHT(BI21,1),"")</f>
        <v>#VALUE!</v>
      </c>
      <c r="BR21" s="552" t="e">
        <f>IF(BK21&gt;=10,ROUNDDOWN(RIGHT(BK21,2)/10,0),"")</f>
        <v>#VALUE!</v>
      </c>
      <c r="BS21" s="552" t="e">
        <f>IF(BK21&gt;=1,RIGHT(BK21,1),"")</f>
        <v>#VALUE!</v>
      </c>
      <c r="BT21"/>
      <c r="BU21"/>
      <c r="BV21"/>
      <c r="BW21"/>
      <c r="BX21"/>
      <c r="BY21"/>
      <c r="BZ21"/>
      <c r="CA21"/>
      <c r="CB21"/>
      <c r="CC21"/>
      <c r="CD21" s="586"/>
      <c r="CE21" s="587"/>
      <c r="CF21"/>
      <c r="CG21" s="586"/>
      <c r="CH21" s="587"/>
      <c r="CI21"/>
      <c r="CJ21" s="586"/>
      <c r="CK21" s="587"/>
      <c r="CL21"/>
      <c r="CM21"/>
      <c r="CN21"/>
      <c r="CO21"/>
      <c r="CP21"/>
      <c r="CQ21"/>
      <c r="CR21"/>
      <c r="CS21"/>
      <c r="CT21"/>
      <c r="CU21"/>
      <c r="CV21"/>
      <c r="CW21"/>
      <c r="CX21"/>
    </row>
    <row r="22" spans="2:102" s="178" customFormat="1" ht="3.75" customHeight="1">
      <c r="B22" s="463"/>
      <c r="C22" s="1009"/>
      <c r="D22" s="1009"/>
      <c r="E22" s="464"/>
      <c r="F22" s="472"/>
      <c r="G22" s="472"/>
      <c r="H22" s="472"/>
      <c r="I22" s="472"/>
      <c r="J22" s="472"/>
      <c r="K22" s="472"/>
      <c r="L22" s="472"/>
      <c r="M22" s="472"/>
      <c r="N22" s="472"/>
      <c r="O22" s="472"/>
      <c r="P22" s="486"/>
      <c r="Q22" s="486"/>
      <c r="R22" s="486"/>
      <c r="S22" s="486"/>
      <c r="T22" s="486"/>
      <c r="U22" s="486"/>
      <c r="V22" s="486"/>
      <c r="W22" s="486"/>
      <c r="X22" s="494"/>
      <c r="Z22" s="503"/>
      <c r="AA22" s="504"/>
      <c r="AB22" s="512"/>
      <c r="AC22" s="512"/>
      <c r="AD22" s="512"/>
      <c r="AE22" s="512"/>
      <c r="AF22" s="512"/>
      <c r="AG22" s="512"/>
      <c r="AH22" s="512"/>
      <c r="AI22" s="512"/>
      <c r="AJ22" s="512"/>
      <c r="AK22" s="512"/>
      <c r="AL22" s="533"/>
      <c r="AM22" s="534"/>
      <c r="AN22" s="534"/>
      <c r="AO22" s="554"/>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row>
    <row r="23" spans="2:102" s="178" customFormat="1" ht="17.25" customHeight="1">
      <c r="B23" s="463"/>
      <c r="C23" s="1010"/>
      <c r="D23" s="1010"/>
      <c r="E23" s="464"/>
      <c r="F23" s="470"/>
      <c r="G23" s="471"/>
      <c r="H23" s="471"/>
      <c r="I23" s="484" t="s">
        <v>23</v>
      </c>
      <c r="J23" s="471"/>
      <c r="K23" s="471"/>
      <c r="L23" s="485" t="s">
        <v>24</v>
      </c>
      <c r="M23" s="471"/>
      <c r="N23" s="471"/>
      <c r="O23" s="1102" t="s">
        <v>28</v>
      </c>
      <c r="P23" s="1103"/>
      <c r="Q23" s="1103"/>
      <c r="R23" s="1103"/>
      <c r="S23" s="1103"/>
      <c r="T23" s="1103"/>
      <c r="U23" s="1103"/>
      <c r="V23" s="1103"/>
      <c r="W23" s="1103"/>
      <c r="X23" s="494"/>
      <c r="Z23" s="503"/>
      <c r="AA23" s="504"/>
      <c r="AB23" s="515" t="s">
        <v>29</v>
      </c>
      <c r="AC23" s="516"/>
      <c r="AD23" s="516">
        <v>1</v>
      </c>
      <c r="AE23" s="517" t="s">
        <v>23</v>
      </c>
      <c r="AF23" s="516">
        <v>1</v>
      </c>
      <c r="AG23" s="516">
        <v>2</v>
      </c>
      <c r="AH23" s="517" t="s">
        <v>24</v>
      </c>
      <c r="AI23" s="516">
        <v>3</v>
      </c>
      <c r="AJ23" s="516">
        <v>1</v>
      </c>
      <c r="AK23" s="1276" t="s">
        <v>28</v>
      </c>
      <c r="AL23" s="1277"/>
      <c r="AM23" s="1278" t="s">
        <v>30</v>
      </c>
      <c r="AN23" s="1279"/>
      <c r="AO23" s="1280"/>
      <c r="AQ23" s="178" t="str">
        <f>IF(F21="","",IF(VALUE(F23)&lt;=4594,1,IF(AND(VALUE(F23)&gt;=4595,VALUE(F23)&lt;=9855),2,IF(AND(VALUE(F23)&gt;=9856,VALUE(F23)&lt;=32515),3,4))))</f>
        <v/>
      </c>
      <c r="AR23" s="1275" t="str">
        <f>IF(F23="","",IF(VALUE(F23)&lt;=4594,YEAR(F23)-1867,IF(AND(VALUE(F23)&gt;=4595,VALUE(F23)&lt;=9855),YEAR(F23)-1911,IF(AND(VALUE(F23)&gt;=9856,VALUE(F23)&lt;=32515),YEAR(F23)-1925,YEAR(F23)-1988))))</f>
        <v/>
      </c>
      <c r="AS23" s="1275"/>
      <c r="AT23" s="1275" t="str">
        <f>IF(F23="","",MONTH(F23))</f>
        <v/>
      </c>
      <c r="AU23" s="1275"/>
      <c r="AV23" s="1275" t="str">
        <f>IF(F23="","",DAY(F23))</f>
        <v/>
      </c>
      <c r="AW23" s="1275"/>
      <c r="AX23" s="565" t="str">
        <f>AQ23</f>
        <v/>
      </c>
      <c r="AY23" s="566" t="str">
        <f>IF(F23="","",IF(AR23&gt;=10,ROUNDDOWN(RIGHT(AR23,2)/10,0),""))</f>
        <v/>
      </c>
      <c r="AZ23" s="566" t="str">
        <f>IF(F23="","",IF(AR23&gt;=1,RIGHT(AR23,1),""))</f>
        <v/>
      </c>
      <c r="BA23" s="567" t="str">
        <f>IF(F23="","",IF(AT23&gt;=10,ROUNDDOWN(RIGHT(AT23,2)/10,0),0))</f>
        <v/>
      </c>
      <c r="BB23" s="567" t="str">
        <f>IF(F23="","",IF(AT23&gt;=1,RIGHT(AT23,1),""))</f>
        <v/>
      </c>
      <c r="BC23" s="552" t="str">
        <f>IF(F23="","",IF(AV23&gt;=10,ROUNDDOWN(RIGHT(AV23,2)/10,0),0))</f>
        <v/>
      </c>
      <c r="BD23" s="552" t="str">
        <f>IF(F23="","",IF(AV23&gt;=1,RIGHT(AV23,1),""))</f>
        <v/>
      </c>
      <c r="BE23"/>
      <c r="BF23" t="e">
        <f>IF(VALUE(AB23)&lt;=4594,1,IF(AND(VALUE(AB23)&gt;=4595,VALUE(AB23)&lt;=9855),2,IF(AND(VALUE(AB23)&gt;=9856,VALUE(AB23)&lt;=32515),3,4)))</f>
        <v>#VALUE!</v>
      </c>
      <c r="BG23" s="1275" t="e">
        <f>IF(VALUE(AB23)&lt;=4594,YEAR(AB23)-1867,IF(AND(VALUE(AB23)&gt;=4595,VALUE(AB23)&lt;=9855),YEAR(AB23)-1911,IF(AND(VALUE(AB23)&gt;=9856,VALUE(AB23)&lt;=32515),YEAR(AB23)-1925,YEAR(AB23)-1988)))</f>
        <v>#VALUE!</v>
      </c>
      <c r="BH23" s="1275"/>
      <c r="BI23" s="1275" t="e">
        <f>MONTH(AB23)</f>
        <v>#VALUE!</v>
      </c>
      <c r="BJ23" s="1275"/>
      <c r="BK23" s="1275" t="e">
        <f>DAY(AB23)</f>
        <v>#VALUE!</v>
      </c>
      <c r="BL23" s="1275"/>
      <c r="BM23" s="565" t="e">
        <f>BF23</f>
        <v>#VALUE!</v>
      </c>
      <c r="BN23" s="566" t="e">
        <f>IF(BG23&gt;=10,ROUNDDOWN(RIGHT(BG23,2)/10,0),"")</f>
        <v>#VALUE!</v>
      </c>
      <c r="BO23" s="566" t="e">
        <f>IF(BG23&gt;=1,RIGHT(BG23,1),"")</f>
        <v>#VALUE!</v>
      </c>
      <c r="BP23" s="567" t="e">
        <f>IF(BI23&gt;=10,ROUNDDOWN(RIGHT(BI23,2)/10,0),"")</f>
        <v>#VALUE!</v>
      </c>
      <c r="BQ23" s="567" t="e">
        <f>IF(BI23&gt;=1,RIGHT(BI23,1),"")</f>
        <v>#VALUE!</v>
      </c>
      <c r="BR23" s="552" t="e">
        <f>IF(BK23&gt;=10,ROUNDDOWN(RIGHT(BK23,2)/10,0),"")</f>
        <v>#VALUE!</v>
      </c>
      <c r="BS23" s="552" t="e">
        <f>IF(BK23&gt;=1,RIGHT(BK23,1),"")</f>
        <v>#VALUE!</v>
      </c>
      <c r="BT23"/>
      <c r="BU23"/>
      <c r="BV23"/>
      <c r="BW23"/>
      <c r="BX23"/>
      <c r="BY23"/>
      <c r="BZ23"/>
      <c r="CA23"/>
      <c r="CB23"/>
      <c r="CC23"/>
      <c r="CD23" s="588"/>
      <c r="CE23" s="589"/>
      <c r="CF23"/>
      <c r="CG23" s="588"/>
      <c r="CH23" s="589"/>
      <c r="CI23"/>
      <c r="CJ23" s="588"/>
      <c r="CK23" s="589"/>
      <c r="CL23"/>
      <c r="CM23"/>
      <c r="CN23"/>
      <c r="CO23"/>
      <c r="CP23"/>
      <c r="CQ23"/>
      <c r="CR23"/>
      <c r="CS23"/>
      <c r="CT23"/>
      <c r="CU23"/>
      <c r="CV23"/>
      <c r="CW23"/>
      <c r="CX23"/>
    </row>
    <row r="24" spans="2:102" s="178" customFormat="1" ht="4.5" customHeight="1">
      <c r="B24" s="463"/>
      <c r="C24" s="464"/>
      <c r="D24" s="464"/>
      <c r="E24" s="464"/>
      <c r="F24" s="469"/>
      <c r="G24" s="469"/>
      <c r="H24" s="469"/>
      <c r="I24" s="469"/>
      <c r="J24" s="469"/>
      <c r="K24" s="469"/>
      <c r="L24" s="469"/>
      <c r="M24" s="469"/>
      <c r="N24" s="469"/>
      <c r="O24" s="469"/>
      <c r="P24" s="469"/>
      <c r="Q24" s="469"/>
      <c r="R24" s="469"/>
      <c r="S24" s="469"/>
      <c r="T24" s="469"/>
      <c r="U24" s="469"/>
      <c r="V24" s="469"/>
      <c r="W24" s="469"/>
      <c r="X24" s="494"/>
      <c r="Z24" s="503"/>
      <c r="AA24" s="504"/>
      <c r="AB24" s="512"/>
      <c r="AC24" s="512"/>
      <c r="AD24" s="512"/>
      <c r="AE24" s="512"/>
      <c r="AF24" s="512"/>
      <c r="AG24" s="512"/>
      <c r="AH24" s="512"/>
      <c r="AI24" s="512"/>
      <c r="AJ24" s="512"/>
      <c r="AK24" s="512"/>
      <c r="AL24" s="512"/>
      <c r="AM24" s="512"/>
      <c r="AN24" s="512"/>
      <c r="AO24" s="545"/>
      <c r="AP24" s="546"/>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row>
    <row r="25" spans="2:102" s="178" customFormat="1" ht="18.75" customHeight="1">
      <c r="B25" s="463"/>
      <c r="C25" s="1010" t="s">
        <v>31</v>
      </c>
      <c r="D25" s="1010"/>
      <c r="E25" s="464"/>
      <c r="F25" s="1261"/>
      <c r="G25" s="1262"/>
      <c r="H25" s="1263" t="s">
        <v>32</v>
      </c>
      <c r="I25" s="1264"/>
      <c r="J25" s="1264"/>
      <c r="K25" s="1264"/>
      <c r="L25" s="1264"/>
      <c r="M25" s="1264"/>
      <c r="N25" s="1264"/>
      <c r="O25" s="1264"/>
      <c r="P25" s="1264"/>
      <c r="Q25" s="1264"/>
      <c r="R25" s="1264"/>
      <c r="S25" s="1264"/>
      <c r="T25" s="1264"/>
      <c r="U25" s="1264"/>
      <c r="V25" s="1264"/>
      <c r="W25" s="1264"/>
      <c r="X25" s="496"/>
      <c r="Y25" s="518"/>
      <c r="Z25" s="519"/>
      <c r="AA25" s="520"/>
      <c r="AB25" s="1265" t="s">
        <v>33</v>
      </c>
      <c r="AC25" s="1266"/>
      <c r="AD25" s="521"/>
      <c r="AE25" s="521"/>
      <c r="AF25" s="521"/>
      <c r="AG25" s="521"/>
      <c r="AH25" s="521"/>
      <c r="AI25" s="533" t="s">
        <v>32</v>
      </c>
      <c r="AJ25" s="533"/>
      <c r="AK25" s="533"/>
      <c r="AL25" s="506"/>
      <c r="AM25" s="506"/>
      <c r="AN25" s="504"/>
      <c r="AO25" s="555"/>
      <c r="AR25" s="556" t="str">
        <f>IF(F25="","",IF(F25&gt;=10,ROUNDDOWN(RIGHT(F25,2)/10,0),"0"))</f>
        <v/>
      </c>
      <c r="AS25" s="556" t="str">
        <f>IF(F25&gt;=1,RIGHT(F25,1),"")</f>
        <v/>
      </c>
      <c r="AW25"/>
      <c r="AX25"/>
      <c r="AY25" s="568"/>
      <c r="AZ25" s="568"/>
      <c r="BA25" s="568"/>
      <c r="BB25" s="568"/>
      <c r="BC25" s="568"/>
      <c r="BD25" s="568"/>
      <c r="BE25" s="568"/>
      <c r="BF25"/>
      <c r="BG25" s="556">
        <f>IF(AB25&gt;=10,ROUNDDOWN(RIGHT(AB25,2)/10,0),"")</f>
        <v>1</v>
      </c>
      <c r="BH25" s="556" t="str">
        <f>IF(AB25&gt;=1,RIGHT(AB25,1),"")</f>
        <v>2</v>
      </c>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row>
    <row r="26" spans="2:102" s="178" customFormat="1" ht="4.5" customHeight="1">
      <c r="B26" s="463"/>
      <c r="C26" s="473"/>
      <c r="D26" s="469"/>
      <c r="E26" s="469"/>
      <c r="F26" s="469"/>
      <c r="G26" s="469"/>
      <c r="H26" s="469"/>
      <c r="I26" s="469"/>
      <c r="J26" s="469"/>
      <c r="K26" s="469"/>
      <c r="L26" s="469"/>
      <c r="M26" s="469"/>
      <c r="N26" s="469"/>
      <c r="O26" s="469"/>
      <c r="P26" s="469"/>
      <c r="Q26" s="469"/>
      <c r="R26" s="469"/>
      <c r="S26" s="469"/>
      <c r="T26" s="469"/>
      <c r="U26" s="469"/>
      <c r="V26" s="469"/>
      <c r="W26" s="469"/>
      <c r="X26" s="494"/>
      <c r="Y26" s="522"/>
      <c r="Z26" s="503"/>
      <c r="AA26" s="504"/>
      <c r="AB26" s="512"/>
      <c r="AC26" s="512"/>
      <c r="AD26" s="512"/>
      <c r="AE26" s="512"/>
      <c r="AF26" s="512"/>
      <c r="AG26" s="512"/>
      <c r="AH26" s="512"/>
      <c r="AI26" s="512"/>
      <c r="AJ26" s="512"/>
      <c r="AK26" s="512"/>
      <c r="AL26" s="512"/>
      <c r="AM26" s="512"/>
      <c r="AN26" s="512"/>
      <c r="AO26" s="545"/>
      <c r="AP26" s="557"/>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row>
    <row r="27" spans="2:102" s="178" customFormat="1" ht="19.5" customHeight="1">
      <c r="B27" s="463"/>
      <c r="C27" s="1010" t="s">
        <v>34</v>
      </c>
      <c r="D27" s="1010"/>
      <c r="E27" s="464"/>
      <c r="F27" s="1267"/>
      <c r="G27" s="1268"/>
      <c r="H27" s="1268"/>
      <c r="I27" s="1268"/>
      <c r="J27" s="1269"/>
      <c r="K27" s="1270" t="s">
        <v>35</v>
      </c>
      <c r="L27" s="1271"/>
      <c r="M27" s="1271"/>
      <c r="N27" s="1271"/>
      <c r="O27" s="1271"/>
      <c r="P27" s="1271"/>
      <c r="Q27" s="1271"/>
      <c r="R27" s="1271"/>
      <c r="S27" s="1271"/>
      <c r="T27" s="1271"/>
      <c r="U27" s="1271"/>
      <c r="V27" s="1271"/>
      <c r="W27" s="1271"/>
      <c r="X27" s="494"/>
      <c r="Y27" s="522"/>
      <c r="Z27" s="503"/>
      <c r="AA27" s="504"/>
      <c r="AB27" s="1272" t="s">
        <v>36</v>
      </c>
      <c r="AC27" s="1273"/>
      <c r="AD27" s="1273"/>
      <c r="AE27" s="1273"/>
      <c r="AF27" s="1273"/>
      <c r="AG27" s="1273"/>
      <c r="AH27" s="1273"/>
      <c r="AI27" s="1274"/>
      <c r="AJ27" s="535"/>
      <c r="AK27" s="535"/>
      <c r="AL27" s="536" t="s">
        <v>35</v>
      </c>
      <c r="AM27" s="512"/>
      <c r="AN27" s="512"/>
      <c r="AO27" s="545"/>
      <c r="AP27" s="557"/>
      <c r="AR27" s="178" t="s">
        <v>37</v>
      </c>
      <c r="AV27">
        <v>1</v>
      </c>
      <c r="AW27">
        <v>2</v>
      </c>
      <c r="AX27">
        <v>3</v>
      </c>
      <c r="AY27">
        <v>4</v>
      </c>
      <c r="AZ27">
        <v>5</v>
      </c>
      <c r="BA27">
        <v>6</v>
      </c>
      <c r="BB27">
        <v>7</v>
      </c>
      <c r="BC27">
        <v>8</v>
      </c>
      <c r="BD27">
        <v>9</v>
      </c>
      <c r="BE27">
        <v>10</v>
      </c>
      <c r="BF27">
        <v>11</v>
      </c>
      <c r="BG27">
        <v>12</v>
      </c>
      <c r="BL27"/>
      <c r="BM27"/>
      <c r="BN27"/>
      <c r="BO27"/>
      <c r="BP27"/>
      <c r="BQ27"/>
      <c r="BR27"/>
      <c r="BS27"/>
      <c r="BT27"/>
      <c r="BU27"/>
      <c r="BV27" s="578" t="str">
        <f>IF(F27="","",VLOOKUP(F27,BV29:BW34,2,0))</f>
        <v/>
      </c>
      <c r="BW27"/>
      <c r="BX27"/>
      <c r="BY27" s="579">
        <f>IF(AB27="",0,VLOOKUP(AB27,BV29:BW34,2,0))</f>
        <v>3</v>
      </c>
      <c r="BZ27" s="580"/>
      <c r="CA27"/>
      <c r="CB27"/>
      <c r="CC27"/>
      <c r="CD27"/>
      <c r="CE27"/>
      <c r="CF27"/>
      <c r="CG27"/>
      <c r="CH27"/>
      <c r="CI27"/>
      <c r="CJ27"/>
      <c r="CK27"/>
      <c r="CL27"/>
      <c r="CM27"/>
      <c r="CN27"/>
      <c r="CO27"/>
      <c r="CP27"/>
      <c r="CQ27"/>
      <c r="CR27"/>
      <c r="CS27"/>
      <c r="CT27"/>
      <c r="CU27"/>
      <c r="CV27"/>
      <c r="CW27"/>
      <c r="CX27"/>
    </row>
    <row r="28" spans="2:102" s="178" customFormat="1" ht="6" customHeight="1">
      <c r="B28" s="463"/>
      <c r="C28" s="473"/>
      <c r="D28" s="469"/>
      <c r="E28" s="469"/>
      <c r="F28" s="469"/>
      <c r="G28" s="469"/>
      <c r="H28" s="469"/>
      <c r="I28" s="469"/>
      <c r="J28" s="469"/>
      <c r="K28" s="469"/>
      <c r="L28" s="469"/>
      <c r="M28" s="469"/>
      <c r="N28" s="469"/>
      <c r="O28" s="469"/>
      <c r="P28" s="469"/>
      <c r="Q28" s="469"/>
      <c r="R28" s="469"/>
      <c r="S28" s="469"/>
      <c r="T28" s="469"/>
      <c r="U28" s="469"/>
      <c r="V28" s="469"/>
      <c r="W28" s="469"/>
      <c r="X28" s="494"/>
      <c r="Y28" s="522"/>
      <c r="Z28" s="503"/>
      <c r="AA28" s="504"/>
      <c r="AB28" s="512"/>
      <c r="AC28" s="512"/>
      <c r="AD28" s="512"/>
      <c r="AE28" s="512"/>
      <c r="AF28" s="512"/>
      <c r="AG28" s="512"/>
      <c r="AH28" s="512"/>
      <c r="AI28" s="512"/>
      <c r="AJ28" s="512"/>
      <c r="AK28" s="512"/>
      <c r="AL28" s="512"/>
      <c r="AM28" s="512"/>
      <c r="AN28" s="512"/>
      <c r="AO28" s="545"/>
      <c r="AP28" s="557"/>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row>
    <row r="29" spans="2:102" s="178" customFormat="1" ht="18" customHeight="1">
      <c r="B29" s="463"/>
      <c r="C29" s="474" t="s">
        <v>38</v>
      </c>
      <c r="D29" s="475" t="s">
        <v>39</v>
      </c>
      <c r="E29" s="476"/>
      <c r="F29" s="1243">
        <v>12345678901</v>
      </c>
      <c r="G29" s="1244"/>
      <c r="H29" s="1244"/>
      <c r="I29" s="1244"/>
      <c r="J29" s="1245"/>
      <c r="K29" s="488"/>
      <c r="L29" s="488"/>
      <c r="M29" s="488"/>
      <c r="N29" s="488"/>
      <c r="O29" s="488"/>
      <c r="P29" s="489"/>
      <c r="Q29" s="489"/>
      <c r="R29" s="489"/>
      <c r="S29" s="489"/>
      <c r="T29" s="489"/>
      <c r="U29" s="489"/>
      <c r="V29" s="489"/>
      <c r="W29" s="489"/>
      <c r="X29" s="497"/>
      <c r="Y29" s="523"/>
      <c r="Z29" s="524"/>
      <c r="AA29" s="525"/>
      <c r="AB29" s="1246">
        <v>156700</v>
      </c>
      <c r="AC29" s="1247"/>
      <c r="AD29" s="1247"/>
      <c r="AE29" s="1247"/>
      <c r="AF29" s="1247"/>
      <c r="AG29" s="1247"/>
      <c r="AH29" s="1247"/>
      <c r="AI29" s="1248"/>
      <c r="AJ29" s="537"/>
      <c r="AK29" s="537"/>
      <c r="AL29" s="538" t="s">
        <v>40</v>
      </c>
      <c r="AM29" s="539"/>
      <c r="AN29" s="540"/>
      <c r="AO29" s="558"/>
      <c r="AP29" s="559"/>
      <c r="AR29" s="560" t="str">
        <f>IF(F29&gt;=10000000000000,ROUNDDOWN(RIGHT(F29,14)/10000000000000,0),"")</f>
        <v/>
      </c>
      <c r="AS29" s="560" t="str">
        <f>IF(F29&gt;=1000000000000,ROUNDDOWN(RIGHT(F29,13)/1000000000000,0),"")</f>
        <v/>
      </c>
      <c r="AT29" s="560" t="str">
        <f>IF(F29&gt;=100000000000,ROUNDDOWN(RIGHT(F29,12)/100000000000,0),"")</f>
        <v/>
      </c>
      <c r="AU29" s="561">
        <f>IF(F29&gt;=10000000000,ROUNDDOWN(RIGHT(F29,11)/10000000000,0),"")</f>
        <v>1</v>
      </c>
      <c r="AV29" s="561">
        <f>IF(F29&gt;=1000000000,ROUNDDOWN(RIGHT(F29,10)/1000000000,0),"")</f>
        <v>2</v>
      </c>
      <c r="AW29" s="569">
        <f>IF(F29&gt;=100000000,ROUNDDOWN(RIGHT(F29,9)/100000000,0),"")</f>
        <v>3</v>
      </c>
      <c r="AX29" s="569">
        <f>IF(F29&gt;=10000000,ROUNDDOWN(RIGHT(F29,8)/10000000,0),"")</f>
        <v>4</v>
      </c>
      <c r="AY29" s="569">
        <f>IF(F29&gt;=1000000,ROUNDDOWN(RIGHT(F29,7)/1000000,0),"")</f>
        <v>5</v>
      </c>
      <c r="AZ29" s="570">
        <f>IF(F29&gt;=100000,ROUNDDOWN(RIGHT(F29,6)/100000,0),"")</f>
        <v>6</v>
      </c>
      <c r="BA29" s="570">
        <f>IF(F29&gt;=10000,ROUNDDOWN(RIGHT(F29,5)/10000,0),"")</f>
        <v>7</v>
      </c>
      <c r="BB29" s="570">
        <f>IF(F29&gt;=1000,ROUNDDOWN(RIGHT(F29,4)/1000,0),"")</f>
        <v>8</v>
      </c>
      <c r="BC29" s="571">
        <f>IF(F29&gt;=100,ROUNDDOWN(RIGHT(F29,3)/100,0),"")</f>
        <v>9</v>
      </c>
      <c r="BD29" s="571">
        <f>IF(F29&gt;=10,ROUNDDOWN(RIGHT(F29,2)/10,0),"")</f>
        <v>0</v>
      </c>
      <c r="BE29" s="571">
        <f>IF(F29&gt;=1,ROUNDDOWN(RIGHT(F29,1)/1,0),"")</f>
        <v>1</v>
      </c>
      <c r="BF29"/>
      <c r="BG29" s="560" t="str">
        <f>IF(AB29&gt;=10000000000000,ROUNDDOWN(RIGHT(AB29,14)/10000000000000,0),"")</f>
        <v/>
      </c>
      <c r="BH29" s="560" t="str">
        <f>IF(AB29&gt;=1000000000000,ROUNDDOWN(RIGHT(AB29,13)/1000000000000,0),"")</f>
        <v/>
      </c>
      <c r="BI29" s="560" t="str">
        <f>IF(AB29&gt;=100000000000,ROUNDDOWN(RIGHT(AB29,12)/100000000000,0),"")</f>
        <v/>
      </c>
      <c r="BJ29" s="566" t="str">
        <f>IF(AB29&gt;=10000000000,ROUNDDOWN(RIGHT(AB29,11)/10000000000,0),"")</f>
        <v/>
      </c>
      <c r="BK29" s="566" t="str">
        <f>IF(AB29&gt;=1000000000,ROUNDDOWN(RIGHT(AB29,10)/1000000000,0),"")</f>
        <v/>
      </c>
      <c r="BL29" s="567" t="str">
        <f>IF(AB29&gt;=100000000,ROUNDDOWN(RIGHT(AB29,9)/100000000,0),"")</f>
        <v/>
      </c>
      <c r="BM29" s="567" t="str">
        <f>IF(AB29&gt;=10000000,ROUNDDOWN(RIGHT(AB29,8)/10000000,0),"")</f>
        <v/>
      </c>
      <c r="BN29" s="567" t="str">
        <f>IF(AB29&gt;=1000000,ROUNDDOWN(RIGHT(AB29,7)/1000000,0),"")</f>
        <v/>
      </c>
      <c r="BO29" s="577">
        <f>IF(AB29&gt;=100000,ROUNDDOWN(RIGHT(AB29,6)/100000,0),"")</f>
        <v>1</v>
      </c>
      <c r="BP29" s="577">
        <f>IF(AB29&gt;=10000,ROUNDDOWN(RIGHT(AB29,5)/10000,0),"")</f>
        <v>5</v>
      </c>
      <c r="BQ29" s="577">
        <f>IF(AB29&gt;=1000,ROUNDDOWN(RIGHT(AB29,4)/1000,0),"")</f>
        <v>6</v>
      </c>
      <c r="BR29" s="552">
        <f>IF(AB29&gt;=100,ROUNDDOWN(RIGHT(AB29,3)/100,0),"")</f>
        <v>7</v>
      </c>
      <c r="BS29" s="552">
        <f>IF(AB29&gt;=10,ROUNDDOWN(RIGHT(AB29,2)/10,0),"")</f>
        <v>0</v>
      </c>
      <c r="BT29" s="552">
        <f>IF(AB29&gt;=1,ROUNDDOWN(RIGHT(AB29,2)/1,0),"")</f>
        <v>0</v>
      </c>
      <c r="BU29"/>
      <c r="BV29" s="581" t="s">
        <v>41</v>
      </c>
      <c r="BW29">
        <v>1</v>
      </c>
      <c r="BX29"/>
      <c r="BY29"/>
      <c r="BZ29"/>
      <c r="CA29"/>
      <c r="CB29"/>
      <c r="CC29"/>
      <c r="CD29"/>
      <c r="CE29"/>
      <c r="CF29"/>
      <c r="CG29"/>
      <c r="CH29"/>
      <c r="CI29"/>
      <c r="CJ29"/>
      <c r="CK29"/>
      <c r="CL29"/>
      <c r="CM29"/>
      <c r="CN29"/>
      <c r="CO29"/>
      <c r="CP29"/>
      <c r="CQ29"/>
      <c r="CR29"/>
      <c r="CS29"/>
      <c r="CT29"/>
      <c r="CU29"/>
      <c r="CV29"/>
      <c r="CW29"/>
      <c r="CX29"/>
    </row>
    <row r="30" spans="2:102" s="178" customFormat="1" ht="18" customHeight="1">
      <c r="B30" s="463"/>
      <c r="C30" s="474" t="s">
        <v>42</v>
      </c>
      <c r="D30" s="475" t="s">
        <v>43</v>
      </c>
      <c r="E30" s="476"/>
      <c r="F30" s="1243">
        <v>10987654321</v>
      </c>
      <c r="G30" s="1244"/>
      <c r="H30" s="1244"/>
      <c r="I30" s="1244"/>
      <c r="J30" s="1245"/>
      <c r="K30" s="488"/>
      <c r="L30" s="488"/>
      <c r="M30" s="488"/>
      <c r="N30" s="488"/>
      <c r="O30" s="488"/>
      <c r="P30" s="489"/>
      <c r="Q30" s="489"/>
      <c r="R30" s="489"/>
      <c r="S30" s="489"/>
      <c r="T30" s="489"/>
      <c r="U30" s="489"/>
      <c r="V30" s="489"/>
      <c r="W30" s="489"/>
      <c r="X30" s="497"/>
      <c r="Y30" s="523"/>
      <c r="Z30" s="524"/>
      <c r="AA30" s="525"/>
      <c r="AB30" s="1246">
        <v>60000</v>
      </c>
      <c r="AC30" s="1247"/>
      <c r="AD30" s="1247"/>
      <c r="AE30" s="1247"/>
      <c r="AF30" s="1247"/>
      <c r="AG30" s="1247"/>
      <c r="AH30" s="1247"/>
      <c r="AI30" s="1248"/>
      <c r="AJ30" s="537"/>
      <c r="AK30" s="537"/>
      <c r="AL30" s="541" t="s">
        <v>44</v>
      </c>
      <c r="AM30" s="540"/>
      <c r="AN30" s="540"/>
      <c r="AO30" s="558"/>
      <c r="AP30" s="559"/>
      <c r="AR30" s="560" t="str">
        <f>IF(F30&gt;=10000000000000,ROUNDDOWN(RIGHT(F30,14)/10000000000000,0),"")</f>
        <v/>
      </c>
      <c r="AS30" s="560" t="str">
        <f>IF(F30&gt;=1000000000000,ROUNDDOWN(RIGHT(F30,13)/1000000000000,0),"")</f>
        <v/>
      </c>
      <c r="AT30" s="560" t="str">
        <f>IF(F30&gt;=100000000000,ROUNDDOWN(RIGHT(F30,12)/100000000000,0),"")</f>
        <v/>
      </c>
      <c r="AU30" s="561">
        <f>IF(F30&gt;=10000000000,ROUNDDOWN(RIGHT(F30,11)/10000000000,0),"")</f>
        <v>1</v>
      </c>
      <c r="AV30" s="561">
        <f>IF(F30&gt;=1000000000,ROUNDDOWN(RIGHT(F30,10)/1000000000,0),"")</f>
        <v>0</v>
      </c>
      <c r="AW30" s="569">
        <f>IF(F30&gt;=100000000,ROUNDDOWN(RIGHT(F30,9)/100000000,0),"")</f>
        <v>9</v>
      </c>
      <c r="AX30" s="569">
        <f>IF(F30&gt;=10000000,ROUNDDOWN(RIGHT(F30,8)/10000000,0),"")</f>
        <v>8</v>
      </c>
      <c r="AY30" s="569">
        <f>IF(F30&gt;=1000000,ROUNDDOWN(RIGHT(F30,7)/1000000,0),"")</f>
        <v>7</v>
      </c>
      <c r="AZ30" s="570">
        <f>IF(F30&gt;=100000,ROUNDDOWN(RIGHT(F30,6)/100000,0),"")</f>
        <v>6</v>
      </c>
      <c r="BA30" s="570">
        <f>IF(F30&gt;=10000,ROUNDDOWN(RIGHT(F30,5)/10000,0),"")</f>
        <v>5</v>
      </c>
      <c r="BB30" s="570">
        <f>IF(F30&gt;=1000,ROUNDDOWN(RIGHT(F30,4)/1000,0),"")</f>
        <v>4</v>
      </c>
      <c r="BC30" s="571">
        <f>IF(F30&gt;=100,ROUNDDOWN(RIGHT(F30,3)/100,0),"")</f>
        <v>3</v>
      </c>
      <c r="BD30" s="571">
        <f>IF(F30&gt;=10,ROUNDDOWN(RIGHT(F30,2)/10,0),"")</f>
        <v>2</v>
      </c>
      <c r="BE30" s="571">
        <f t="shared" ref="BE30:BE33" si="0">IF(F30&gt;=1,ROUNDDOWN(RIGHT(F30,1)/1,0),"")</f>
        <v>1</v>
      </c>
      <c r="BF30"/>
      <c r="BG30" s="560" t="str">
        <f>IF(AB30&gt;=10000000000000,ROUNDDOWN(RIGHT(AB30,14)/10000000000000,0),"")</f>
        <v/>
      </c>
      <c r="BH30" s="560" t="str">
        <f>IF(AB30&gt;=1000000000000,ROUNDDOWN(RIGHT(AB30,13)/1000000000000,0),"")</f>
        <v/>
      </c>
      <c r="BI30" s="560" t="str">
        <f>IF(AB30&gt;=100000000000,ROUNDDOWN(RIGHT(AB30,12)/100000000000,0),"")</f>
        <v/>
      </c>
      <c r="BJ30" s="566" t="str">
        <f>IF(AB30&gt;=10000000000,ROUNDDOWN(RIGHT(AB30,11)/10000000000,0),"")</f>
        <v/>
      </c>
      <c r="BK30" s="566" t="str">
        <f>IF(AB30&gt;=1000000000,ROUNDDOWN(RIGHT(AB30,10)/1000000000,0),"")</f>
        <v/>
      </c>
      <c r="BL30" s="567" t="str">
        <f>IF(AB30&gt;=100000000,ROUNDDOWN(RIGHT(AB30,9)/100000000,0),"")</f>
        <v/>
      </c>
      <c r="BM30" s="567" t="str">
        <f>IF(AB30&gt;=10000000,ROUNDDOWN(RIGHT(AB30,8)/10000000,0),"")</f>
        <v/>
      </c>
      <c r="BN30" s="567" t="str">
        <f>IF(AB30&gt;=1000000,ROUNDDOWN(RIGHT(AB30,7)/1000000,0),"")</f>
        <v/>
      </c>
      <c r="BO30" s="577" t="str">
        <f>IF(AB30&gt;=100000,ROUNDDOWN(RIGHT(AB30,6)/100000,0),"")</f>
        <v/>
      </c>
      <c r="BP30" s="577">
        <f>IF(AB30&gt;=10000,ROUNDDOWN(RIGHT(AB30,5)/10000,0),"")</f>
        <v>6</v>
      </c>
      <c r="BQ30" s="577">
        <f>IF(AB30&gt;=1000,ROUNDDOWN(RIGHT(AB30,4)/1000,0),"")</f>
        <v>0</v>
      </c>
      <c r="BR30" s="552">
        <f>IF(AB30&gt;=100,ROUNDDOWN(RIGHT(AB30,3)/100,0),"")</f>
        <v>0</v>
      </c>
      <c r="BS30" s="552">
        <f>IF(AB30&gt;=10,ROUNDDOWN(RIGHT(AB30,2)/10,0),"")</f>
        <v>0</v>
      </c>
      <c r="BT30" s="552">
        <f t="shared" ref="BT30:BT33" si="1">IF(AB30&gt;=1,ROUNDDOWN(RIGHT(AB30,2)/1,0),"")</f>
        <v>0</v>
      </c>
      <c r="BU30"/>
      <c r="BV30" t="s">
        <v>45</v>
      </c>
      <c r="BW30">
        <v>2</v>
      </c>
      <c r="BX30"/>
      <c r="BY30"/>
      <c r="BZ30"/>
      <c r="CA30"/>
      <c r="CB30" s="582">
        <f>J23</f>
        <v>0</v>
      </c>
      <c r="CC30" s="582">
        <f>K23</f>
        <v>0</v>
      </c>
      <c r="CD30" s="590">
        <f>IF(CB30&gt;=1,CC30+10,CC30)</f>
        <v>0</v>
      </c>
      <c r="CE30" s="591"/>
      <c r="CF30"/>
      <c r="CG30" s="582">
        <f>J23</f>
        <v>0</v>
      </c>
      <c r="CH30" s="582">
        <f>K23</f>
        <v>0</v>
      </c>
      <c r="CI30" s="590">
        <f>IF(CG30&gt;=1,CH30+10,CH30)</f>
        <v>0</v>
      </c>
      <c r="CJ30" s="591"/>
      <c r="CK30"/>
      <c r="CL30" s="591"/>
      <c r="CM30" s="591"/>
      <c r="CN30" s="591"/>
      <c r="CO30"/>
      <c r="CP30"/>
      <c r="CQ30"/>
      <c r="CR30"/>
      <c r="CS30"/>
      <c r="CT30"/>
      <c r="CU30"/>
      <c r="CV30"/>
      <c r="CW30"/>
      <c r="CX30"/>
    </row>
    <row r="31" spans="2:102" s="178" customFormat="1" ht="18" customHeight="1">
      <c r="B31" s="463"/>
      <c r="C31" s="474" t="s">
        <v>46</v>
      </c>
      <c r="D31" s="475" t="s">
        <v>47</v>
      </c>
      <c r="E31" s="476"/>
      <c r="F31" s="1243">
        <v>12345678901</v>
      </c>
      <c r="G31" s="1244"/>
      <c r="H31" s="1244"/>
      <c r="I31" s="1244"/>
      <c r="J31" s="1245"/>
      <c r="K31" s="488"/>
      <c r="L31" s="488"/>
      <c r="M31" s="488"/>
      <c r="N31" s="488"/>
      <c r="O31" s="488"/>
      <c r="P31" s="489"/>
      <c r="Q31" s="489"/>
      <c r="R31" s="489"/>
      <c r="S31" s="489"/>
      <c r="T31" s="489"/>
      <c r="U31" s="489"/>
      <c r="V31" s="489"/>
      <c r="W31" s="489"/>
      <c r="X31" s="497"/>
      <c r="Y31" s="523"/>
      <c r="Z31" s="524"/>
      <c r="AA31" s="525"/>
      <c r="AB31" s="1246"/>
      <c r="AC31" s="1247"/>
      <c r="AD31" s="1247"/>
      <c r="AE31" s="1247"/>
      <c r="AF31" s="1247"/>
      <c r="AG31" s="1247"/>
      <c r="AH31" s="1247"/>
      <c r="AI31" s="1248"/>
      <c r="AJ31" s="537"/>
      <c r="AK31" s="531"/>
      <c r="AL31" s="540"/>
      <c r="AM31" s="540"/>
      <c r="AN31" s="540"/>
      <c r="AO31" s="558"/>
      <c r="AP31" s="559"/>
      <c r="AR31" s="560" t="str">
        <f>IF(F31&gt;=10000000000000,ROUNDDOWN(RIGHT(F31,14)/10000000000000,0),"")</f>
        <v/>
      </c>
      <c r="AS31" s="560" t="str">
        <f>IF(F31&gt;=1000000000000,ROUNDDOWN(RIGHT(F31,13)/1000000000000,0),"")</f>
        <v/>
      </c>
      <c r="AT31" s="560" t="str">
        <f>IF(F31&gt;=100000000000,ROUNDDOWN(RIGHT(F31,12)/100000000000,0),"")</f>
        <v/>
      </c>
      <c r="AU31" s="561">
        <f>IF(F31&gt;=10000000000,ROUNDDOWN(RIGHT(F31,11)/10000000000,0),"")</f>
        <v>1</v>
      </c>
      <c r="AV31" s="561">
        <f>IF(F31&gt;=1000000000,ROUNDDOWN(RIGHT(F31,10)/1000000000,0),"")</f>
        <v>2</v>
      </c>
      <c r="AW31" s="569">
        <f>IF(F31&gt;=100000000,ROUNDDOWN(RIGHT(F31,9)/100000000,0),"")</f>
        <v>3</v>
      </c>
      <c r="AX31" s="569">
        <f>IF(F31&gt;=10000000,ROUNDDOWN(RIGHT(F31,8)/10000000,0),"")</f>
        <v>4</v>
      </c>
      <c r="AY31" s="569">
        <f>IF(F31&gt;=1000000,ROUNDDOWN(RIGHT(F31,7)/1000000,0),"")</f>
        <v>5</v>
      </c>
      <c r="AZ31" s="570">
        <f>IF(F31&gt;=100000,ROUNDDOWN(RIGHT(F31,6)/100000,0),"")</f>
        <v>6</v>
      </c>
      <c r="BA31" s="570">
        <f>IF(F31&gt;=10000,ROUNDDOWN(RIGHT(F31,5)/10000,0),"")</f>
        <v>7</v>
      </c>
      <c r="BB31" s="570">
        <f>IF(F31&gt;=1000,ROUNDDOWN(RIGHT(F31,4)/1000,0),"")</f>
        <v>8</v>
      </c>
      <c r="BC31" s="571">
        <f>IF(F31&gt;=100,ROUNDDOWN(RIGHT(F31,3)/100,0),"")</f>
        <v>9</v>
      </c>
      <c r="BD31" s="571">
        <f>IF(F31&gt;=10,ROUNDDOWN(RIGHT(F31,2)/10,0),"")</f>
        <v>0</v>
      </c>
      <c r="BE31" s="571">
        <f t="shared" si="0"/>
        <v>1</v>
      </c>
      <c r="BF31"/>
      <c r="BG31" s="560" t="str">
        <f>IF(AB31&gt;=10000000000000,ROUNDDOWN(RIGHT(AB31,14)/10000000000000,0),"")</f>
        <v/>
      </c>
      <c r="BH31" s="560" t="str">
        <f>IF(AB31&gt;=1000000000000,ROUNDDOWN(RIGHT(AB31,13)/1000000000000,0),"")</f>
        <v/>
      </c>
      <c r="BI31" s="560" t="str">
        <f>IF(AB31&gt;=100000000000,ROUNDDOWN(RIGHT(AB31,12)/100000000000,0),"")</f>
        <v/>
      </c>
      <c r="BJ31" s="566" t="str">
        <f>IF(AB31&gt;=10000000000,ROUNDDOWN(RIGHT(AB31,11)/10000000000,0),"")</f>
        <v/>
      </c>
      <c r="BK31" s="566" t="str">
        <f>IF(AB31&gt;=1000000000,ROUNDDOWN(RIGHT(AB31,10)/1000000000,0),"")</f>
        <v/>
      </c>
      <c r="BL31" s="567" t="str">
        <f>IF(AB31&gt;=100000000,ROUNDDOWN(RIGHT(AB31,9)/100000000,0),"")</f>
        <v/>
      </c>
      <c r="BM31" s="567" t="str">
        <f>IF(AB31&gt;=10000000,ROUNDDOWN(RIGHT(AB31,8)/10000000,0),"")</f>
        <v/>
      </c>
      <c r="BN31" s="567" t="str">
        <f>IF(AB31&gt;=1000000,ROUNDDOWN(RIGHT(AB31,7)/1000000,0),"")</f>
        <v/>
      </c>
      <c r="BO31" s="577" t="str">
        <f>IF(AB31&gt;=100000,ROUNDDOWN(RIGHT(AB31,6)/100000,0),"")</f>
        <v/>
      </c>
      <c r="BP31" s="577" t="str">
        <f>IF(AB31&gt;=10000,ROUNDDOWN(RIGHT(AB31,5)/10000,0),"")</f>
        <v/>
      </c>
      <c r="BQ31" s="577" t="str">
        <f>IF(AB31&gt;=1000,ROUNDDOWN(RIGHT(AB31,4)/1000,0),"")</f>
        <v/>
      </c>
      <c r="BR31" s="552" t="str">
        <f>IF(AB31&gt;=100,ROUNDDOWN(RIGHT(AB31,3)/100,0),"")</f>
        <v/>
      </c>
      <c r="BS31" s="552" t="str">
        <f>IF(AB31&gt;=10,ROUNDDOWN(RIGHT(AB31,2)/10,0),"")</f>
        <v/>
      </c>
      <c r="BT31" s="552" t="str">
        <f t="shared" si="1"/>
        <v/>
      </c>
      <c r="BU31"/>
      <c r="BV31" t="s">
        <v>36</v>
      </c>
      <c r="BW31">
        <v>3</v>
      </c>
      <c r="BX31"/>
      <c r="BY31"/>
      <c r="BZ31"/>
      <c r="CA31"/>
      <c r="CB31"/>
      <c r="CC31"/>
      <c r="CD31"/>
      <c r="CE31"/>
      <c r="CF31"/>
      <c r="CG31"/>
      <c r="CH31"/>
      <c r="CI31"/>
      <c r="CJ31"/>
      <c r="CK31"/>
      <c r="CL31"/>
      <c r="CM31"/>
      <c r="CN31"/>
      <c r="CO31"/>
      <c r="CP31"/>
      <c r="CQ31"/>
      <c r="CR31"/>
      <c r="CS31"/>
      <c r="CT31"/>
      <c r="CU31"/>
      <c r="CV31"/>
      <c r="CW31"/>
      <c r="CX31"/>
    </row>
    <row r="32" spans="2:102" s="178" customFormat="1" ht="18" customHeight="1">
      <c r="B32" s="463"/>
      <c r="C32" s="474" t="s">
        <v>48</v>
      </c>
      <c r="D32" s="475" t="s">
        <v>49</v>
      </c>
      <c r="E32" s="476"/>
      <c r="F32" s="1243">
        <v>10987654321</v>
      </c>
      <c r="G32" s="1244"/>
      <c r="H32" s="1244"/>
      <c r="I32" s="1244"/>
      <c r="J32" s="1245"/>
      <c r="K32" s="488"/>
      <c r="L32" s="488"/>
      <c r="M32" s="488"/>
      <c r="N32" s="488"/>
      <c r="O32" s="488"/>
      <c r="P32" s="489"/>
      <c r="Q32" s="489"/>
      <c r="R32" s="489"/>
      <c r="S32" s="489"/>
      <c r="T32" s="489"/>
      <c r="U32" s="489"/>
      <c r="V32" s="489"/>
      <c r="W32" s="489"/>
      <c r="X32" s="497"/>
      <c r="Y32" s="523"/>
      <c r="Z32" s="524"/>
      <c r="AA32" s="525"/>
      <c r="AB32" s="1246"/>
      <c r="AC32" s="1247"/>
      <c r="AD32" s="1247"/>
      <c r="AE32" s="1247"/>
      <c r="AF32" s="1247"/>
      <c r="AG32" s="1247"/>
      <c r="AH32" s="1247"/>
      <c r="AI32" s="1248"/>
      <c r="AJ32" s="537"/>
      <c r="AK32" s="537"/>
      <c r="AL32" s="540"/>
      <c r="AM32" s="540"/>
      <c r="AN32" s="540"/>
      <c r="AO32" s="558"/>
      <c r="AP32" s="559"/>
      <c r="AR32" s="560" t="str">
        <f>IF(F32&gt;=10000000000000,ROUNDDOWN(RIGHT(F32,14)/10000000000000,0),"")</f>
        <v/>
      </c>
      <c r="AS32" s="560" t="str">
        <f>IF(F32&gt;=1000000000000,ROUNDDOWN(RIGHT(F32,13)/1000000000000,0),"")</f>
        <v/>
      </c>
      <c r="AT32" s="560" t="str">
        <f>IF(F32&gt;=100000000000,ROUNDDOWN(RIGHT(F32,12)/100000000000,0),"")</f>
        <v/>
      </c>
      <c r="AU32" s="561">
        <f>IF(F32&gt;=10000000000,ROUNDDOWN(RIGHT(F32,11)/10000000000,0),"")</f>
        <v>1</v>
      </c>
      <c r="AV32" s="561">
        <f>IF(F32&gt;=1000000000,ROUNDDOWN(RIGHT(F32,10)/1000000000,0),"")</f>
        <v>0</v>
      </c>
      <c r="AW32" s="569">
        <f>IF(F32&gt;=100000000,ROUNDDOWN(RIGHT(F32,9)/100000000,0),"")</f>
        <v>9</v>
      </c>
      <c r="AX32" s="569">
        <f>IF(F32&gt;=10000000,ROUNDDOWN(RIGHT(F32,8)/10000000,0),"")</f>
        <v>8</v>
      </c>
      <c r="AY32" s="569">
        <f>IF(F32&gt;=1000000,ROUNDDOWN(RIGHT(F32,7)/1000000,0),"")</f>
        <v>7</v>
      </c>
      <c r="AZ32" s="570">
        <f>IF(F32&gt;=100000,ROUNDDOWN(RIGHT(F32,6)/100000,0),"")</f>
        <v>6</v>
      </c>
      <c r="BA32" s="570">
        <f>IF(F32&gt;=10000,ROUNDDOWN(RIGHT(F32,5)/10000,0),"")</f>
        <v>5</v>
      </c>
      <c r="BB32" s="570">
        <f>IF(F32&gt;=1000,ROUNDDOWN(RIGHT(F32,4)/1000,0),"")</f>
        <v>4</v>
      </c>
      <c r="BC32" s="571">
        <f>IF(F32&gt;=100,ROUNDDOWN(RIGHT(F32,3)/100,0),"")</f>
        <v>3</v>
      </c>
      <c r="BD32" s="571">
        <f>IF(F32&gt;=10,ROUNDDOWN(RIGHT(F32,2)/10,0),"")</f>
        <v>2</v>
      </c>
      <c r="BE32" s="571">
        <f t="shared" si="0"/>
        <v>1</v>
      </c>
      <c r="BF32"/>
      <c r="BG32" s="560" t="str">
        <f>IF(AB32&gt;=10000000000000,ROUNDDOWN(RIGHT(AB32,14)/10000000000000,0),"")</f>
        <v/>
      </c>
      <c r="BH32" s="560" t="str">
        <f>IF(AB32&gt;=1000000000000,ROUNDDOWN(RIGHT(AB32,13)/1000000000000,0),"")</f>
        <v/>
      </c>
      <c r="BI32" s="560" t="str">
        <f>IF(AB32&gt;=100000000000,ROUNDDOWN(RIGHT(AB32,12)/100000000000,0),"")</f>
        <v/>
      </c>
      <c r="BJ32" s="566" t="str">
        <f>IF(AB32&gt;=10000000000,ROUNDDOWN(RIGHT(AB32,11)/10000000000,0),"")</f>
        <v/>
      </c>
      <c r="BK32" s="566" t="str">
        <f>IF(AB32&gt;=1000000000,ROUNDDOWN(RIGHT(AB32,10)/1000000000,0),"")</f>
        <v/>
      </c>
      <c r="BL32" s="567" t="str">
        <f>IF(AB32&gt;=100000000,ROUNDDOWN(RIGHT(AB32,9)/100000000,0),"")</f>
        <v/>
      </c>
      <c r="BM32" s="567" t="str">
        <f>IF(AB32&gt;=10000000,ROUNDDOWN(RIGHT(AB32,8)/10000000,0),"")</f>
        <v/>
      </c>
      <c r="BN32" s="567" t="str">
        <f>IF(AB32&gt;=1000000,ROUNDDOWN(RIGHT(AB32,7)/1000000,0),"")</f>
        <v/>
      </c>
      <c r="BO32" s="577" t="str">
        <f>IF(AB32&gt;=100000,ROUNDDOWN(RIGHT(AB32,6)/100000,0),"")</f>
        <v/>
      </c>
      <c r="BP32" s="577" t="str">
        <f>IF(AB32&gt;=10000,ROUNDDOWN(RIGHT(AB32,5)/10000,0),"")</f>
        <v/>
      </c>
      <c r="BQ32" s="577" t="str">
        <f>IF(AB32&gt;=1000,ROUNDDOWN(RIGHT(AB32,4)/1000,0),"")</f>
        <v/>
      </c>
      <c r="BR32" s="552" t="str">
        <f>IF(AB32&gt;=100,ROUNDDOWN(RIGHT(AB32,3)/100,0),"")</f>
        <v/>
      </c>
      <c r="BS32" s="552" t="str">
        <f>IF(AB32&gt;=10,ROUNDDOWN(RIGHT(AB32,2)/10,0),"")</f>
        <v/>
      </c>
      <c r="BT32" s="552" t="str">
        <f t="shared" si="1"/>
        <v/>
      </c>
      <c r="BU32"/>
      <c r="BV32" t="s">
        <v>50</v>
      </c>
      <c r="BW32">
        <v>4</v>
      </c>
      <c r="BX32"/>
      <c r="BY32"/>
      <c r="BZ32"/>
      <c r="CA32"/>
      <c r="CB32"/>
      <c r="CC32"/>
      <c r="CD32"/>
      <c r="CE32"/>
      <c r="CF32"/>
      <c r="CG32"/>
      <c r="CH32"/>
      <c r="CI32"/>
      <c r="CJ32"/>
      <c r="CK32"/>
      <c r="CL32"/>
      <c r="CM32"/>
      <c r="CN32"/>
      <c r="CO32"/>
      <c r="CP32"/>
      <c r="CQ32"/>
      <c r="CR32"/>
      <c r="CS32"/>
      <c r="CT32"/>
      <c r="CU32"/>
      <c r="CV32"/>
      <c r="CW32"/>
      <c r="CX32"/>
    </row>
    <row r="33" spans="2:214" s="178" customFormat="1" ht="18" customHeight="1">
      <c r="B33" s="463"/>
      <c r="C33" s="474" t="s">
        <v>51</v>
      </c>
      <c r="D33" s="475" t="s">
        <v>52</v>
      </c>
      <c r="E33" s="476"/>
      <c r="F33" s="1256">
        <f>SUM(F29:J32)</f>
        <v>46666666444</v>
      </c>
      <c r="G33" s="1257"/>
      <c r="H33" s="1257"/>
      <c r="I33" s="1257"/>
      <c r="J33" s="1258"/>
      <c r="K33" s="1259" t="s">
        <v>53</v>
      </c>
      <c r="L33" s="1260"/>
      <c r="M33" s="1260"/>
      <c r="N33" s="1260"/>
      <c r="O33" s="1260"/>
      <c r="P33" s="1260"/>
      <c r="Q33" s="1260"/>
      <c r="R33" s="1260"/>
      <c r="S33" s="1260"/>
      <c r="T33" s="1260"/>
      <c r="U33" s="1260"/>
      <c r="V33" s="1260"/>
      <c r="W33" s="1260"/>
      <c r="X33" s="497"/>
      <c r="Y33" s="523"/>
      <c r="Z33" s="524"/>
      <c r="AA33" s="525"/>
      <c r="AB33" s="1246">
        <f>SUM(AB29:AL32)</f>
        <v>216700</v>
      </c>
      <c r="AC33" s="1247"/>
      <c r="AD33" s="1247"/>
      <c r="AE33" s="1247"/>
      <c r="AF33" s="1247"/>
      <c r="AG33" s="1247"/>
      <c r="AH33" s="1247"/>
      <c r="AI33" s="1248"/>
      <c r="AJ33" s="537"/>
      <c r="AK33" s="537"/>
      <c r="AL33" s="542" t="s">
        <v>54</v>
      </c>
      <c r="AM33" s="540"/>
      <c r="AN33" s="540"/>
      <c r="AO33" s="558"/>
      <c r="AP33" s="559"/>
      <c r="AQ33" s="182"/>
      <c r="AR33" s="562" t="str">
        <f>IF(F33&gt;=10000000000000,ROUNDDOWN(RIGHT(F33,14)/10000000000000,0),"")</f>
        <v/>
      </c>
      <c r="AS33" s="562" t="str">
        <f>IF(F33&gt;=1000000000000,ROUNDDOWN(RIGHT(F33,13)/1000000000000,0),"")</f>
        <v/>
      </c>
      <c r="AT33" s="562" t="str">
        <f>IF(F33&gt;=100000000000,ROUNDDOWN(RIGHT(F33,12)/100000000000,0),"")</f>
        <v/>
      </c>
      <c r="AU33" s="563">
        <f>IF(F33&gt;=10000000000,ROUNDDOWN(RIGHT(F33,11)/10000000000,0),"")</f>
        <v>4</v>
      </c>
      <c r="AV33" s="563">
        <f>IF(F33&gt;=1000000000,ROUNDDOWN(RIGHT(F33,10)/1000000000,0),"")</f>
        <v>6</v>
      </c>
      <c r="AW33" s="572">
        <f>IF(F33&gt;=100000000,ROUNDDOWN(RIGHT(F33,9)/100000000,0),"")</f>
        <v>6</v>
      </c>
      <c r="AX33" s="572">
        <f>IF(F33&gt;=10000000,ROUNDDOWN(RIGHT(F33,8)/10000000,0),"")</f>
        <v>6</v>
      </c>
      <c r="AY33" s="572">
        <f>IF(F33&gt;=1000000,ROUNDDOWN(RIGHT(F33,7)/1000000,0),"")</f>
        <v>6</v>
      </c>
      <c r="AZ33" s="573">
        <f>IF(F33&gt;=100000,ROUNDDOWN(RIGHT(F33,6)/100000,0),"")</f>
        <v>6</v>
      </c>
      <c r="BA33" s="573">
        <f>IF(F33&gt;=10000,ROUNDDOWN(RIGHT(F33,5)/10000,0),"")</f>
        <v>6</v>
      </c>
      <c r="BB33" s="573">
        <f>IF(F33&gt;=1000,ROUNDDOWN(RIGHT(F33,4)/1000,0),"")</f>
        <v>6</v>
      </c>
      <c r="BC33" s="574">
        <f>IF(F33&gt;=100,ROUNDDOWN(RIGHT(F33,3)/100,0),"")</f>
        <v>4</v>
      </c>
      <c r="BD33" s="574">
        <f>IF(F33&gt;=10,ROUNDDOWN(RIGHT(F33,2)/10,0),"")</f>
        <v>4</v>
      </c>
      <c r="BE33" s="571">
        <f t="shared" si="0"/>
        <v>4</v>
      </c>
      <c r="BF33" s="576"/>
      <c r="BG33" s="562" t="str">
        <f>IF(AB33&gt;=10000000000000,ROUNDDOWN(RIGHT(AB33,14)/10000000000000,0),"")</f>
        <v/>
      </c>
      <c r="BH33" s="562" t="str">
        <f>IF(AB33&gt;=1000000000000,ROUNDDOWN(RIGHT(AB33,13)/1000000000000,0),"")</f>
        <v/>
      </c>
      <c r="BI33" s="562" t="str">
        <f>IF(AB33&gt;=100000000000,ROUNDDOWN(RIGHT(AB33,12)/100000000000,0),"")</f>
        <v/>
      </c>
      <c r="BJ33" s="563" t="str">
        <f>IF(AB33&gt;=10000000000,ROUNDDOWN(RIGHT(AB33,11)/10000000000,0),"")</f>
        <v/>
      </c>
      <c r="BK33" s="563" t="str">
        <f>IF(AB33&gt;=1000000000,ROUNDDOWN(RIGHT(AB33,10)/1000000000,0),"")</f>
        <v/>
      </c>
      <c r="BL33" s="572" t="str">
        <f>IF(AB33&gt;=100000000,ROUNDDOWN(RIGHT(AB33,9)/100000000,0),"")</f>
        <v/>
      </c>
      <c r="BM33" s="572" t="str">
        <f>IF(AB33&gt;=10000000,ROUNDDOWN(RIGHT(AB33,8)/10000000,0),"")</f>
        <v/>
      </c>
      <c r="BN33" s="572" t="str">
        <f>IF(AB33&gt;=1000000,ROUNDDOWN(RIGHT(AB33,7)/1000000,0),"")</f>
        <v/>
      </c>
      <c r="BO33" s="573">
        <f>IF(AB33&gt;=100000,ROUNDDOWN(RIGHT(AB33,6)/100000,0),"")</f>
        <v>2</v>
      </c>
      <c r="BP33" s="573">
        <f>IF(AB33&gt;=10000,ROUNDDOWN(RIGHT(AB33,5)/10000,0),"")</f>
        <v>1</v>
      </c>
      <c r="BQ33" s="573">
        <f>IF(AB33&gt;=1000,ROUNDDOWN(RIGHT(AB33,4)/1000,0),"")</f>
        <v>6</v>
      </c>
      <c r="BR33" s="574">
        <f>IF(AB33&gt;=100,ROUNDDOWN(RIGHT(AB33,3)/100,0),"")</f>
        <v>7</v>
      </c>
      <c r="BS33" s="574">
        <f>IF(AB33&gt;=10,ROUNDDOWN(RIGHT(AB33,2)/10,0),"")</f>
        <v>0</v>
      </c>
      <c r="BT33" s="552">
        <f t="shared" si="1"/>
        <v>0</v>
      </c>
      <c r="BU33" s="576"/>
      <c r="BV33" t="s">
        <v>55</v>
      </c>
      <c r="BW33">
        <v>5</v>
      </c>
      <c r="BX33"/>
      <c r="BY33"/>
      <c r="BZ33"/>
      <c r="CA33"/>
      <c r="CB33"/>
      <c r="CC33"/>
      <c r="CD33"/>
      <c r="CE33"/>
      <c r="CF33" s="592"/>
      <c r="CG33"/>
      <c r="CH33"/>
      <c r="CI33"/>
      <c r="CJ33"/>
      <c r="CK33"/>
      <c r="CL33"/>
      <c r="CM33"/>
      <c r="CN33"/>
      <c r="CO33"/>
      <c r="CP33"/>
      <c r="CQ33"/>
      <c r="CR33"/>
      <c r="CS33"/>
      <c r="CT33"/>
      <c r="CU33"/>
      <c r="CV33"/>
      <c r="CW33"/>
      <c r="CX33"/>
    </row>
    <row r="34" spans="2:214" s="178" customFormat="1" ht="10.5" customHeight="1">
      <c r="B34" s="477"/>
      <c r="C34" s="478"/>
      <c r="D34" s="478"/>
      <c r="E34" s="478"/>
      <c r="F34" s="479"/>
      <c r="G34" s="479"/>
      <c r="H34" s="479"/>
      <c r="I34" s="479"/>
      <c r="J34" s="479"/>
      <c r="K34" s="479"/>
      <c r="L34" s="479"/>
      <c r="M34" s="479"/>
      <c r="N34" s="479"/>
      <c r="O34" s="479"/>
      <c r="P34" s="479"/>
      <c r="Q34" s="479"/>
      <c r="R34" s="479"/>
      <c r="S34" s="479"/>
      <c r="T34" s="479"/>
      <c r="U34" s="479"/>
      <c r="V34" s="479"/>
      <c r="W34" s="479"/>
      <c r="X34" s="498"/>
      <c r="Y34" s="523"/>
      <c r="Z34" s="526"/>
      <c r="AA34" s="527"/>
      <c r="AB34" s="527"/>
      <c r="AC34" s="527"/>
      <c r="AD34" s="527"/>
      <c r="AE34" s="527"/>
      <c r="AF34" s="527"/>
      <c r="AG34" s="527"/>
      <c r="AH34" s="527"/>
      <c r="AI34" s="527"/>
      <c r="AJ34" s="527"/>
      <c r="AK34" s="527"/>
      <c r="AL34" s="527"/>
      <c r="AM34" s="527"/>
      <c r="AN34" s="543"/>
      <c r="AO34" s="564"/>
      <c r="AP34" s="522"/>
      <c r="AR34"/>
      <c r="AS34"/>
      <c r="AT34"/>
      <c r="AU34"/>
      <c r="AV34"/>
      <c r="AW34"/>
      <c r="AX34"/>
      <c r="AY34"/>
      <c r="AZ34"/>
      <c r="BA34"/>
      <c r="BB34"/>
      <c r="BC34"/>
      <c r="BD34"/>
      <c r="BE34"/>
      <c r="BF34"/>
      <c r="BG34"/>
      <c r="BH34"/>
      <c r="BI34"/>
      <c r="BJ34"/>
      <c r="BK34"/>
      <c r="BL34"/>
      <c r="BM34"/>
      <c r="BN34"/>
      <c r="BO34"/>
      <c r="BP34"/>
      <c r="BQ34"/>
      <c r="BR34"/>
      <c r="BS34"/>
      <c r="BT34"/>
      <c r="BU34"/>
      <c r="BV34" t="s">
        <v>56</v>
      </c>
      <c r="BW34">
        <v>6</v>
      </c>
      <c r="BX34"/>
      <c r="BY34"/>
      <c r="BZ34"/>
      <c r="CA34"/>
      <c r="CB34"/>
      <c r="CC34"/>
      <c r="CD34"/>
      <c r="CE34"/>
      <c r="CF34"/>
      <c r="CG34"/>
      <c r="CH34"/>
      <c r="CI34"/>
      <c r="CJ34"/>
      <c r="CK34"/>
      <c r="CL34"/>
      <c r="CM34"/>
      <c r="CN34"/>
      <c r="CO34"/>
      <c r="CP34"/>
      <c r="CQ34"/>
      <c r="CR34"/>
      <c r="CS34"/>
      <c r="CT34"/>
      <c r="CU34"/>
      <c r="CV34"/>
      <c r="CW34"/>
      <c r="CX34"/>
    </row>
    <row r="35" spans="2:214" s="178" customFormat="1" ht="13.5" customHeight="1">
      <c r="B35" s="480"/>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row>
    <row r="36" spans="2:214" s="178" customFormat="1" ht="13.5" customHeight="1">
      <c r="B36" s="480"/>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row>
    <row r="37" spans="2:214" s="178" customFormat="1" ht="13.5">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s="575" t="s">
        <v>57</v>
      </c>
      <c r="CB37" s="583" t="e">
        <f>ROUNDDOWN(RIGHT(CC38,2)/10,0)</f>
        <v>#REF!</v>
      </c>
      <c r="CC37" s="593" t="e">
        <f>RIGHT(CC38,1)</f>
        <v>#REF!</v>
      </c>
      <c r="CD37"/>
      <c r="CE37"/>
      <c r="CF37"/>
      <c r="CG37" s="583" t="e">
        <f>ROUNDDOWN(RIGHT(CH38,2)/10,0)</f>
        <v>#REF!</v>
      </c>
      <c r="CH37" s="593" t="e">
        <f>RIGHT(CH38,1)</f>
        <v>#REF!</v>
      </c>
      <c r="CI37"/>
      <c r="CJ37"/>
      <c r="CK37"/>
      <c r="CL37" s="583" t="e">
        <f>ROUNDDOWN(RIGHT(CM38,2)/10,0)</f>
        <v>#REF!</v>
      </c>
      <c r="CM37" s="593" t="e">
        <f>RIGHT(CM38,1)</f>
        <v>#REF!</v>
      </c>
      <c r="CN37"/>
      <c r="CO37"/>
      <c r="CP37"/>
      <c r="CQ37"/>
      <c r="CR37"/>
      <c r="CS37"/>
      <c r="CT37" s="276" t="s">
        <v>55</v>
      </c>
      <c r="CU37" s="276"/>
      <c r="CV37"/>
      <c r="CW37"/>
      <c r="CX37"/>
      <c r="CZ37" s="16"/>
      <c r="DA37" s="16"/>
      <c r="DB37" s="16"/>
      <c r="DC37" s="16"/>
      <c r="DD37" s="16"/>
      <c r="DE37" s="16"/>
      <c r="DF37" s="16"/>
      <c r="DG37" s="16"/>
      <c r="DH37" s="16"/>
      <c r="DI37" s="16"/>
      <c r="DJ37" s="16"/>
      <c r="DK37" s="2"/>
      <c r="DL37" s="2"/>
      <c r="DM37" s="2"/>
      <c r="DN37" s="2"/>
      <c r="DO37" s="2"/>
      <c r="DP37" s="2"/>
      <c r="DQ37" s="2"/>
      <c r="DR37" s="2"/>
      <c r="DS37" s="2"/>
      <c r="DT37" s="2"/>
      <c r="DU37" s="2"/>
      <c r="DV37" s="2"/>
      <c r="DW37" s="2"/>
      <c r="DX37" s="2"/>
      <c r="DY37" s="2"/>
      <c r="DZ37" s="2"/>
      <c r="EA37" s="2"/>
      <c r="EB37" s="2"/>
      <c r="EC37" s="2"/>
      <c r="ED37" s="2"/>
      <c r="EE37" s="2"/>
      <c r="EF37" s="2"/>
      <c r="EG37" s="2"/>
      <c r="EH37" s="16"/>
      <c r="EI37" s="17"/>
      <c r="EJ37" s="16"/>
      <c r="EK37" s="2"/>
      <c r="EL37" s="2"/>
      <c r="EM37" s="2"/>
      <c r="EN37" s="2"/>
      <c r="EO37" s="2"/>
      <c r="EP37" s="2"/>
      <c r="EQ37" s="2"/>
      <c r="ER37" s="2"/>
      <c r="ES37" s="2"/>
      <c r="ET37" s="2"/>
      <c r="EU37" s="2"/>
      <c r="EV37" s="2"/>
      <c r="EW37" s="2"/>
      <c r="EX37" s="2"/>
      <c r="EY37" s="2"/>
      <c r="EZ37" s="2"/>
      <c r="FA37" s="2"/>
      <c r="FB37" s="2"/>
      <c r="FC37" s="2"/>
      <c r="FD37" s="2"/>
      <c r="FE37" s="2"/>
      <c r="FF37" s="2"/>
      <c r="FG37" s="2"/>
      <c r="FH37" s="2"/>
      <c r="FI37" s="2"/>
      <c r="FJ37" s="2"/>
      <c r="FK37" s="2"/>
      <c r="FL37" s="2"/>
      <c r="FM37" s="2"/>
      <c r="FN37" s="2"/>
      <c r="FO37" s="2"/>
      <c r="FP37" s="2"/>
      <c r="FQ37" s="2"/>
      <c r="FR37" s="2"/>
      <c r="FS37" s="2"/>
      <c r="FT37" s="16"/>
      <c r="FU37" s="16"/>
      <c r="FV37" s="2"/>
      <c r="FW37" s="16"/>
      <c r="FX37" s="15"/>
      <c r="FY37" s="15"/>
      <c r="FZ37" s="15"/>
      <c r="GA37" s="15"/>
      <c r="GB37" s="15"/>
      <c r="GC37" s="15"/>
      <c r="GD37" s="15"/>
      <c r="GE37" s="15"/>
      <c r="GF37" s="15"/>
      <c r="GG37" s="15"/>
      <c r="GH37" s="15"/>
      <c r="GI37" s="15"/>
      <c r="GJ37" s="15"/>
      <c r="GK37" s="15"/>
      <c r="GL37" s="15"/>
      <c r="GM37" s="15"/>
      <c r="GN37" s="15"/>
      <c r="GO37" s="15"/>
      <c r="GP37" s="15"/>
      <c r="GQ37" s="15"/>
      <c r="GR37" s="15"/>
      <c r="GS37" s="15"/>
      <c r="GT37" s="15"/>
      <c r="GU37" s="15"/>
      <c r="GV37" s="15"/>
      <c r="GW37" s="15"/>
      <c r="GX37" s="15"/>
      <c r="GY37" s="15"/>
      <c r="GZ37" s="15"/>
      <c r="HA37" s="15"/>
      <c r="HB37" s="15"/>
      <c r="HC37" s="15"/>
      <c r="HD37" s="15"/>
      <c r="HE37" s="15"/>
      <c r="HF37" s="2"/>
    </row>
    <row r="38" spans="2:214" s="178" customFormat="1" ht="13.5">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s="567"/>
      <c r="CC38" s="567" t="e">
        <f>IF(#REF!&lt;=3,#REF!-1,#REF!)</f>
        <v>#REF!</v>
      </c>
      <c r="CD38"/>
      <c r="CE38"/>
      <c r="CF38"/>
      <c r="CG38" s="567"/>
      <c r="CH38" s="567" t="e">
        <f>IF(#REF!&lt;=3,#REF!-1,#REF!)</f>
        <v>#REF!</v>
      </c>
      <c r="CI38"/>
      <c r="CJ38"/>
      <c r="CK38"/>
      <c r="CL38" s="567"/>
      <c r="CM38" s="567" t="e">
        <f>IF(#REF!&lt;=3,#REF!-1,#REF!)</f>
        <v>#REF!</v>
      </c>
      <c r="CN38"/>
      <c r="CO38"/>
      <c r="CP38"/>
      <c r="CQ38"/>
      <c r="CR38"/>
      <c r="CS38"/>
      <c r="CT38" s="276" t="s">
        <v>56</v>
      </c>
      <c r="CU38" s="276"/>
      <c r="CV38"/>
      <c r="CW38"/>
      <c r="CX38"/>
    </row>
    <row r="39" spans="2:214" s="178" customFormat="1" ht="13.5">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row>
    <row r="40" spans="2:214" s="178" customFormat="1" ht="13.5">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s="579" t="e">
        <f>VALUE(IF(#REF!&lt;1,"",4))</f>
        <v>#REF!</v>
      </c>
      <c r="CC40" s="579" t="e">
        <f>VALUE(IF(#REF!&lt;=0,"",IF(#REF!&lt;=2,CB37,IF(#REF!=3,CG37,CL37))))</f>
        <v>#REF!</v>
      </c>
      <c r="CD40" s="579" t="e">
        <f>VALUE(IF(#REF!&lt;=0,"",IF(#REF!&lt;=2,CC37,IF(#REF!=3,CH37,CM37))))</f>
        <v>#REF!</v>
      </c>
      <c r="CE40" s="579"/>
      <c r="CF40" s="579"/>
      <c r="CG40" s="579" t="e">
        <f>VALUE(IF(#REF!&lt;=0,"",IF(#REF!&lt;=3,0,4)))</f>
        <v>#REF!</v>
      </c>
      <c r="CH40" s="579" t="e">
        <f>VALUE(IF(#REF!&lt;=0,"",IF(#REF!&lt;=3,0,CG37)))</f>
        <v>#REF!</v>
      </c>
      <c r="CI40" s="579" t="e">
        <f>VALUE(IF(#REF!&lt;=0,"",IF(#REF!&lt;=3,0,CH37)))</f>
        <v>#REF!</v>
      </c>
      <c r="CJ40" s="579"/>
      <c r="CK40" s="579"/>
      <c r="CL40" s="579" t="e">
        <f>SUM(CB40:CD40)-SUM(CG40:CI40)</f>
        <v>#REF!</v>
      </c>
      <c r="CM40" s="579"/>
      <c r="CN40" s="579"/>
      <c r="CO40" s="579"/>
      <c r="CP40"/>
      <c r="CQ40"/>
      <c r="CR40"/>
      <c r="CS40"/>
      <c r="CT40"/>
      <c r="CU40" s="604" t="s">
        <v>58</v>
      </c>
      <c r="CV40" s="605"/>
      <c r="CW40"/>
      <c r="CX40"/>
    </row>
    <row r="41" spans="2:214" s="178" customFormat="1" ht="13.5">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t="s">
        <v>59</v>
      </c>
      <c r="CC41"/>
      <c r="CD41"/>
      <c r="CE41"/>
      <c r="CF41"/>
      <c r="CG41"/>
      <c r="CH41"/>
      <c r="CI41"/>
      <c r="CJ41"/>
      <c r="CK41"/>
      <c r="CL41"/>
      <c r="CM41"/>
      <c r="CN41"/>
      <c r="CO41"/>
      <c r="CP41"/>
      <c r="CQ41"/>
      <c r="CR41"/>
      <c r="CS41"/>
      <c r="CT41"/>
      <c r="CU41" s="606" t="e">
        <f>IF(#REF!="","",CU51)</f>
        <v>#REF!</v>
      </c>
      <c r="CV41" s="607" t="e">
        <f>IF(#REF!="","",IF(SUM(CU51:CV51)=0,1,CV51))</f>
        <v>#REF!</v>
      </c>
      <c r="CW41"/>
      <c r="CX41"/>
    </row>
    <row r="42" spans="2:214" s="178" customFormat="1" ht="13.5">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s="1240" t="s">
        <v>60</v>
      </c>
      <c r="CC42" s="1241"/>
      <c r="CD42" s="1242"/>
      <c r="CE42" s="1240" t="s">
        <v>61</v>
      </c>
      <c r="CF42" s="1242"/>
      <c r="CG42" s="1240" t="s">
        <v>62</v>
      </c>
      <c r="CH42" s="1241"/>
      <c r="CI42" s="1242"/>
      <c r="CJ42" s="1240" t="s">
        <v>63</v>
      </c>
      <c r="CK42" s="1241"/>
      <c r="CL42" s="1241"/>
      <c r="CM42" s="1241"/>
      <c r="CN42" s="1241"/>
      <c r="CO42" s="1241"/>
      <c r="CP42" s="1242"/>
      <c r="CQ42" s="1240" t="s">
        <v>64</v>
      </c>
      <c r="CR42" s="1241"/>
      <c r="CS42" s="1242"/>
      <c r="CT42" s="1249" t="s">
        <v>34</v>
      </c>
      <c r="CU42" s="1250"/>
      <c r="CV42" s="1250"/>
      <c r="CW42" s="1250"/>
      <c r="CX42" s="1251"/>
    </row>
    <row r="43" spans="2:214" s="178" customFormat="1" ht="13.5">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s="584" t="e">
        <f>IF(#REF!&lt;1,"",4)</f>
        <v>#REF!</v>
      </c>
      <c r="CC43" s="584" t="e">
        <f>IF(#REF!&lt;1,"",IF(#REF!&lt;=2,CB37,IF(#REF!=3,CG37,CL37)))</f>
        <v>#REF!</v>
      </c>
      <c r="CD43" s="584" t="e">
        <f>IF(#REF!&lt;1,"",IF(#REF!&lt;=2,CC37,IF(#REF!=3,CH37,CM37)))</f>
        <v>#REF!</v>
      </c>
      <c r="CE43" s="584" t="e">
        <f>IF(#REF!&gt;=1,0,"")</f>
        <v>#REF!</v>
      </c>
      <c r="CF43" s="584" t="e">
        <f>IF(#REF!&gt;=1,1,"")</f>
        <v>#REF!</v>
      </c>
      <c r="CG43" s="584" t="e">
        <f>IF(#REF!&lt;1,"",IF(CL40=0,0,IF(#REF!&lt;=3,0,4)))</f>
        <v>#REF!</v>
      </c>
      <c r="CH43" s="584" t="e">
        <f>IF(#REF!&lt;1,"",IF(CL40=0,0,IF(#REF!&lt;=3,0,CG37)))</f>
        <v>#REF!</v>
      </c>
      <c r="CI43" s="584" t="e">
        <f>IF(#REF!&lt;1,"",IF(CL40=0,0,IF(#REF!&lt;=3,0,CH37)))</f>
        <v>#REF!</v>
      </c>
      <c r="CJ43" s="594">
        <f>BG19</f>
        <v>1</v>
      </c>
      <c r="CK43" s="1252">
        <f>BH19</f>
        <v>2</v>
      </c>
      <c r="CL43" s="1253"/>
      <c r="CM43" s="594">
        <f>BI19</f>
        <v>3</v>
      </c>
      <c r="CN43" s="1252">
        <f>BJ19</f>
        <v>4</v>
      </c>
      <c r="CO43" s="1253"/>
      <c r="CP43" s="594" t="str">
        <f>BK19</f>
        <v>5</v>
      </c>
      <c r="CQ43" s="1252">
        <f>BG25</f>
        <v>1</v>
      </c>
      <c r="CR43" s="1253"/>
      <c r="CS43" s="594" t="str">
        <f>BH25</f>
        <v>2</v>
      </c>
      <c r="CT43" s="1254" t="e">
        <f>IF(#REF!="","",IF(#REF!=1,1,IF(#REF!=2,2,IF(#REF!&lt;=4,3,IF(#REF!=5,4,0)))))</f>
        <v>#REF!</v>
      </c>
      <c r="CU43" s="1255"/>
      <c r="CV43" s="584" t="e">
        <f>IF(#REF!="","",IF(#REF!=4,1,0))</f>
        <v>#REF!</v>
      </c>
      <c r="CW43" s="1254" t="e">
        <f>IF(#REF!="","",0)</f>
        <v>#REF!</v>
      </c>
      <c r="CX43" s="1255"/>
    </row>
    <row r="44" spans="2:214" s="178" customFormat="1" ht="13.5">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s="344"/>
      <c r="CC44" s="344"/>
      <c r="CD44" s="344"/>
      <c r="CE44" s="344"/>
      <c r="CF44" s="344"/>
      <c r="CG44" s="344"/>
      <c r="CH44" s="344"/>
      <c r="CI44" s="344"/>
      <c r="CJ44" s="595"/>
      <c r="CK44" s="1239">
        <f>CK43*2</f>
        <v>4</v>
      </c>
      <c r="CL44" s="1238"/>
      <c r="CM44" s="595"/>
      <c r="CN44" s="1239">
        <f>CN43*2</f>
        <v>8</v>
      </c>
      <c r="CO44" s="1238"/>
      <c r="CP44" s="595"/>
      <c r="CQ44" s="1239">
        <f>CQ43*2</f>
        <v>2</v>
      </c>
      <c r="CR44" s="1238"/>
      <c r="CS44" s="595"/>
      <c r="CT44" s="1239" t="e">
        <f>CT43*2</f>
        <v>#REF!</v>
      </c>
      <c r="CU44" s="1238"/>
      <c r="CV44" s="595"/>
      <c r="CW44" s="1239" t="e">
        <f>CW43*2</f>
        <v>#REF!</v>
      </c>
      <c r="CX44" s="1238"/>
    </row>
    <row r="45" spans="2:214" s="178" customFormat="1" ht="13.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s="575" t="s">
        <v>65</v>
      </c>
      <c r="CB45" s="585" t="e">
        <f t="shared" ref="CB45:CJ45" si="2">VALUE(CB43)</f>
        <v>#REF!</v>
      </c>
      <c r="CC45" s="585" t="e">
        <f t="shared" si="2"/>
        <v>#REF!</v>
      </c>
      <c r="CD45" s="585" t="e">
        <f t="shared" si="2"/>
        <v>#REF!</v>
      </c>
      <c r="CE45" s="585" t="e">
        <f t="shared" si="2"/>
        <v>#REF!</v>
      </c>
      <c r="CF45" s="585" t="e">
        <f t="shared" si="2"/>
        <v>#REF!</v>
      </c>
      <c r="CG45" s="585" t="e">
        <f t="shared" si="2"/>
        <v>#REF!</v>
      </c>
      <c r="CH45" s="585" t="e">
        <f t="shared" si="2"/>
        <v>#REF!</v>
      </c>
      <c r="CI45" s="585" t="e">
        <f t="shared" si="2"/>
        <v>#REF!</v>
      </c>
      <c r="CJ45" s="585">
        <f t="shared" si="2"/>
        <v>1</v>
      </c>
      <c r="CK45" s="585">
        <f>VALUE(IF(CK44&gt;=10,ROUNDDOWN(RIGHT(CK44,2)/10,0),0))</f>
        <v>0</v>
      </c>
      <c r="CL45" s="585">
        <f>VALUE(RIGHT(CK44,1))</f>
        <v>4</v>
      </c>
      <c r="CM45" s="585">
        <f>VALUE(CM43)</f>
        <v>3</v>
      </c>
      <c r="CN45" s="585">
        <f>VALUE(IF(CN44&gt;=10,ROUNDDOWN(RIGHT(CN44,2)/10,0),0))</f>
        <v>0</v>
      </c>
      <c r="CO45" s="585">
        <f>VALUE(RIGHT(CN44,1))</f>
        <v>8</v>
      </c>
      <c r="CP45" s="585">
        <f>VALUE(CP43)</f>
        <v>5</v>
      </c>
      <c r="CQ45" s="585">
        <f>VALUE(IF(CQ44&gt;=10,ROUNDDOWN(RIGHT(CQ44,2)/10,0),0))</f>
        <v>0</v>
      </c>
      <c r="CR45" s="585">
        <f>VALUE(RIGHT(CQ44,1))</f>
        <v>2</v>
      </c>
      <c r="CS45" s="585">
        <f>VALUE(CS43)</f>
        <v>2</v>
      </c>
      <c r="CT45" s="585" t="e">
        <f>VALUE(IF(CT44&gt;=10,ROUNDDOWN(RIGHT(CT44,2)/10,0),0))</f>
        <v>#REF!</v>
      </c>
      <c r="CU45" s="585" t="e">
        <f>VALUE(RIGHT(CT44,1))</f>
        <v>#REF!</v>
      </c>
      <c r="CV45" s="585" t="e">
        <f>VALUE(CV43)</f>
        <v>#REF!</v>
      </c>
      <c r="CW45" s="585" t="e">
        <f>VALUE(IF(CW44&gt;=10,ROUNDDOWN(RIGHT(CW44,2)/10,0),0))</f>
        <v>#REF!</v>
      </c>
      <c r="CX45" s="585" t="e">
        <f>VALUE(RIGHT(CW44,1))</f>
        <v>#REF!</v>
      </c>
    </row>
    <row r="46" spans="2:214" s="178" customFormat="1" ht="13.5">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s="580"/>
      <c r="CF46" s="596" t="s">
        <v>63</v>
      </c>
      <c r="CG46" s="597"/>
      <c r="CH46" s="597"/>
      <c r="CI46" s="597"/>
      <c r="CJ46" s="597"/>
      <c r="CK46" s="597"/>
      <c r="CL46" s="597"/>
      <c r="CM46" s="600"/>
      <c r="CN46" s="580"/>
      <c r="CO46" s="596" t="s">
        <v>64</v>
      </c>
      <c r="CP46" s="597"/>
      <c r="CQ46" s="600"/>
      <c r="CR46" s="580"/>
      <c r="CS46" s="596" t="s">
        <v>34</v>
      </c>
      <c r="CT46" s="597"/>
      <c r="CU46" s="597"/>
      <c r="CV46" s="597"/>
      <c r="CW46" s="600"/>
      <c r="CX46"/>
    </row>
    <row r="47" spans="2:214" s="178" customFormat="1" ht="13.5">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s="580"/>
      <c r="CF47" s="598"/>
      <c r="CG47" s="1237">
        <f>CK43*2</f>
        <v>4</v>
      </c>
      <c r="CH47" s="1237"/>
      <c r="CI47" s="1237">
        <f>CM43*3</f>
        <v>9</v>
      </c>
      <c r="CJ47" s="1237"/>
      <c r="CK47" s="601"/>
      <c r="CL47" s="1237">
        <f>CP43*2</f>
        <v>10</v>
      </c>
      <c r="CM47" s="1238"/>
      <c r="CN47" s="580"/>
      <c r="CO47" s="1239">
        <f>CQ43*3</f>
        <v>3</v>
      </c>
      <c r="CP47" s="1237"/>
      <c r="CQ47" s="602"/>
      <c r="CR47" s="580"/>
      <c r="CS47" s="1239" t="e">
        <f>CT43*2</f>
        <v>#REF!</v>
      </c>
      <c r="CT47" s="1237"/>
      <c r="CU47" s="1237" t="e">
        <f>CV43*3</f>
        <v>#REF!</v>
      </c>
      <c r="CV47" s="1237"/>
      <c r="CW47" s="602"/>
      <c r="CX47"/>
    </row>
    <row r="48" spans="2:214" s="178" customFormat="1" ht="13.5">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s="575" t="s">
        <v>66</v>
      </c>
      <c r="CB48"/>
      <c r="CC48"/>
      <c r="CD48"/>
      <c r="CE48" s="580"/>
      <c r="CF48" s="579">
        <f>VALUE(CJ43)</f>
        <v>1</v>
      </c>
      <c r="CG48" s="585">
        <f>VALUE(IF(CG47&gt;=10,ROUNDDOWN(RIGHT(CG47,2)/10,0),0))</f>
        <v>0</v>
      </c>
      <c r="CH48" s="585">
        <f>VALUE(RIGHT(CG47,1))</f>
        <v>4</v>
      </c>
      <c r="CI48" s="585">
        <f>VALUE(IF(CI47&gt;=10,ROUNDDOWN(RIGHT(CI47,2)/10,0),0))</f>
        <v>0</v>
      </c>
      <c r="CJ48" s="585">
        <f>VALUE(RIGHT(CI47,1))</f>
        <v>9</v>
      </c>
      <c r="CK48" s="579">
        <f>VALUE(CN43)</f>
        <v>4</v>
      </c>
      <c r="CL48" s="585">
        <f>VALUE(IF(CL47&gt;=10,ROUNDDOWN(RIGHT(CL47,2)/10,0),0))</f>
        <v>1</v>
      </c>
      <c r="CM48" s="585">
        <f>VALUE(RIGHT(CL47,1))</f>
        <v>0</v>
      </c>
      <c r="CN48" s="580"/>
      <c r="CO48" s="585">
        <f>VALUE(IF(CO47&gt;=10,ROUNDDOWN(RIGHT(CO47,2)/10,0),0))</f>
        <v>0</v>
      </c>
      <c r="CP48" s="585">
        <f>VALUE(RIGHT(CO47,1))</f>
        <v>3</v>
      </c>
      <c r="CQ48" s="579">
        <f>VALUE(CS43)</f>
        <v>2</v>
      </c>
      <c r="CR48" s="580"/>
      <c r="CS48" s="585" t="e">
        <f>VALUE(IF(CS47&gt;=10,ROUNDDOWN(RIGHT(CS47,2)/10,0),0))</f>
        <v>#REF!</v>
      </c>
      <c r="CT48" s="585" t="e">
        <f>VALUE(RIGHT(CS47,1))</f>
        <v>#REF!</v>
      </c>
      <c r="CU48" s="585" t="e">
        <f>VALUE(IF(CU47&gt;=10,ROUNDDOWN(RIGHT(CU47,2)/10,0),0))</f>
        <v>#REF!</v>
      </c>
      <c r="CV48" s="585" t="e">
        <f>VALUE(RIGHT(CU47,1))</f>
        <v>#REF!</v>
      </c>
      <c r="CW48" s="579" t="e">
        <f>VALUE(CW43)</f>
        <v>#REF!</v>
      </c>
      <c r="CX48"/>
    </row>
    <row r="49" spans="85:217" s="178" customFormat="1" ht="13.5">
      <c r="CG49" s="599"/>
      <c r="CH49" s="599"/>
      <c r="CI49" s="599"/>
      <c r="CJ49" s="599"/>
      <c r="CL49" s="599"/>
      <c r="CM49" s="599"/>
      <c r="CO49" s="599"/>
      <c r="CP49" s="599"/>
      <c r="CS49" s="599"/>
      <c r="CT49" s="599"/>
      <c r="CU49" s="599" t="s">
        <v>67</v>
      </c>
      <c r="CV49" s="599" t="s">
        <v>68</v>
      </c>
    </row>
    <row r="50" spans="85:217" s="178" customFormat="1" ht="13.5">
      <c r="CG50" s="599"/>
      <c r="CH50" s="599"/>
      <c r="CI50" s="599"/>
      <c r="CJ50" s="599"/>
      <c r="CL50" s="599"/>
      <c r="CM50" s="599"/>
      <c r="CO50" s="599"/>
      <c r="CP50" s="599"/>
      <c r="CS50" s="599"/>
      <c r="CT50" s="599"/>
      <c r="CU50" s="603" t="e">
        <f>SUM(CB45:CX45)</f>
        <v>#REF!</v>
      </c>
      <c r="CV50" s="603" t="e">
        <f>SUM(CF48:CW48)</f>
        <v>#REF!</v>
      </c>
    </row>
    <row r="51" spans="85:217" s="178" customFormat="1" ht="13.5">
      <c r="CG51" s="599"/>
      <c r="CH51" s="599"/>
      <c r="CI51" s="599"/>
      <c r="CJ51" s="599"/>
      <c r="CL51" s="599"/>
      <c r="CM51" s="603"/>
      <c r="CN51" s="603"/>
      <c r="CO51" s="599"/>
      <c r="CP51" s="603"/>
      <c r="CQ51" s="603"/>
      <c r="CS51" s="599"/>
      <c r="CT51" s="599"/>
      <c r="CU51" s="603" t="e">
        <f>VALUE(RIGHT(CU50,1))</f>
        <v>#REF!</v>
      </c>
      <c r="CV51" s="603" t="e">
        <f>VALUE(RIGHT(CV50,1))</f>
        <v>#REF!</v>
      </c>
      <c r="CX51" s="608"/>
    </row>
    <row r="52" spans="85:217" s="178" customFormat="1" ht="13.5">
      <c r="CU52" s="599"/>
    </row>
    <row r="53" spans="85:217" ht="9" customHeight="1">
      <c r="DC53" s="5"/>
      <c r="DD53" s="6"/>
      <c r="DE53" s="6"/>
      <c r="DF53" s="6"/>
      <c r="DG53" s="6"/>
      <c r="DH53" s="6"/>
      <c r="DI53" s="6"/>
      <c r="DJ53" s="6"/>
      <c r="DK53" s="6"/>
      <c r="DL53" s="6"/>
      <c r="DM53" s="6"/>
      <c r="DN53" s="6"/>
      <c r="DO53" s="6"/>
      <c r="DP53" s="6"/>
      <c r="DQ53" s="6"/>
      <c r="DR53" s="6"/>
      <c r="DS53" s="6"/>
      <c r="DT53" s="6"/>
      <c r="DU53" s="6"/>
      <c r="DV53" s="6"/>
      <c r="DW53" s="6"/>
      <c r="DX53" s="6"/>
      <c r="DY53" s="6"/>
      <c r="DZ53" s="6"/>
      <c r="EA53" s="6"/>
      <c r="EB53" s="6"/>
      <c r="EC53" s="6"/>
      <c r="ED53" s="3"/>
      <c r="EE53" s="6"/>
      <c r="EF53" s="6"/>
      <c r="EG53" s="6"/>
      <c r="EH53" s="6"/>
      <c r="EI53" s="6"/>
      <c r="EJ53" s="3"/>
      <c r="EK53" s="36"/>
      <c r="EO53" s="5"/>
      <c r="EP53" s="6"/>
      <c r="EQ53" s="6"/>
      <c r="ER53" s="6"/>
      <c r="ES53" s="6"/>
      <c r="ET53" s="6"/>
      <c r="EU53" s="6"/>
      <c r="EV53" s="6"/>
      <c r="EW53" s="6"/>
      <c r="EX53" s="6"/>
      <c r="EY53" s="6"/>
      <c r="EZ53" s="6"/>
      <c r="FA53" s="6"/>
      <c r="FB53" s="6"/>
      <c r="FC53" s="6"/>
      <c r="FD53" s="6"/>
      <c r="FE53" s="6"/>
      <c r="FF53" s="6"/>
      <c r="FG53" s="6"/>
      <c r="FH53" s="6"/>
      <c r="FI53" s="6"/>
      <c r="FJ53" s="6"/>
      <c r="FK53" s="6"/>
      <c r="FL53" s="6"/>
      <c r="FM53" s="6"/>
      <c r="FN53" s="6"/>
      <c r="FO53" s="6"/>
      <c r="FP53" s="3"/>
      <c r="FQ53" s="6"/>
      <c r="FR53" s="6"/>
      <c r="FS53" s="6"/>
      <c r="FT53" s="6"/>
      <c r="FU53" s="6"/>
      <c r="FV53" s="36"/>
      <c r="FW53" s="36"/>
      <c r="GA53" s="5"/>
      <c r="GB53" s="6"/>
      <c r="GC53" s="6"/>
      <c r="GD53" s="6"/>
      <c r="GE53" s="6"/>
      <c r="GF53" s="6"/>
      <c r="GG53" s="6"/>
      <c r="GH53" s="6"/>
      <c r="GI53" s="6"/>
      <c r="GJ53" s="6"/>
      <c r="GK53" s="6"/>
      <c r="GL53" s="6"/>
      <c r="GM53" s="6"/>
      <c r="GN53" s="6"/>
      <c r="GO53" s="6"/>
      <c r="GP53" s="6"/>
      <c r="GQ53" s="6"/>
      <c r="GR53" s="6"/>
      <c r="GS53" s="6"/>
      <c r="GT53" s="6"/>
      <c r="GU53" s="6"/>
      <c r="GV53" s="6"/>
      <c r="GW53" s="6"/>
      <c r="GX53" s="6"/>
      <c r="GY53" s="6"/>
      <c r="GZ53" s="6"/>
      <c r="HA53" s="6"/>
      <c r="HB53" s="3"/>
      <c r="HC53" s="6"/>
      <c r="HD53" s="6"/>
      <c r="HE53" s="6"/>
      <c r="HF53" s="6"/>
      <c r="HG53" s="36"/>
    </row>
    <row r="54" spans="85:217" ht="14.25" customHeight="1">
      <c r="DA54" s="1316" t="s">
        <v>113</v>
      </c>
      <c r="DB54" s="1317"/>
      <c r="DC54" s="1317"/>
      <c r="DD54" s="1317"/>
      <c r="DE54" s="1317"/>
      <c r="DF54" s="1318"/>
      <c r="DG54"/>
      <c r="DH54"/>
      <c r="DI54"/>
      <c r="DJ54"/>
      <c r="DX54"/>
      <c r="DY54"/>
      <c r="DZ54"/>
      <c r="EA54"/>
      <c r="EB54"/>
      <c r="EC54"/>
      <c r="ED54"/>
      <c r="EE54"/>
      <c r="EF54"/>
      <c r="EG54"/>
      <c r="EH54"/>
      <c r="EJ54" s="36"/>
      <c r="EK54" s="36"/>
      <c r="EM54" s="1316" t="s">
        <v>113</v>
      </c>
      <c r="EN54" s="1317"/>
      <c r="EO54" s="1317"/>
      <c r="EP54" s="1317"/>
      <c r="EQ54" s="1317"/>
      <c r="ER54" s="1318"/>
      <c r="ES54"/>
      <c r="ET54"/>
      <c r="EU54"/>
      <c r="EV54"/>
      <c r="FJ54"/>
      <c r="FK54"/>
      <c r="FL54"/>
      <c r="FM54"/>
      <c r="FN54"/>
      <c r="FO54"/>
      <c r="FP54"/>
      <c r="FQ54"/>
      <c r="FR54"/>
      <c r="FS54"/>
      <c r="FT54"/>
      <c r="FY54" s="1316" t="s">
        <v>113</v>
      </c>
      <c r="FZ54" s="1317"/>
      <c r="GA54" s="1317"/>
      <c r="GB54" s="1317"/>
      <c r="GC54" s="1317"/>
      <c r="GD54" s="1318"/>
      <c r="GE54"/>
      <c r="GF54"/>
      <c r="GG54"/>
      <c r="GH54"/>
      <c r="GV54"/>
      <c r="GW54"/>
      <c r="GX54"/>
      <c r="GY54"/>
      <c r="GZ54"/>
      <c r="HA54"/>
      <c r="HB54"/>
      <c r="HC54"/>
      <c r="HD54"/>
      <c r="HE54"/>
      <c r="HF54"/>
      <c r="HG54" s="36"/>
    </row>
    <row r="55" spans="85:217" ht="6" customHeight="1">
      <c r="DA55" s="7"/>
      <c r="DB55" s="8"/>
      <c r="DC55" s="8"/>
      <c r="DD55" s="8"/>
      <c r="DE55" s="8"/>
      <c r="DF55" s="9"/>
      <c r="DG55"/>
      <c r="DH55"/>
      <c r="DI55"/>
      <c r="DJ55"/>
      <c r="DX55"/>
      <c r="DY55"/>
      <c r="DZ55"/>
      <c r="EA55"/>
      <c r="EB55"/>
      <c r="EC55"/>
      <c r="ED55"/>
      <c r="EE55"/>
      <c r="EF55"/>
      <c r="EG55"/>
      <c r="EH55"/>
      <c r="EJ55" s="36"/>
      <c r="EK55" s="36"/>
      <c r="EM55" s="7"/>
      <c r="EN55" s="8"/>
      <c r="EO55" s="8"/>
      <c r="EP55" s="8"/>
      <c r="EQ55" s="8"/>
      <c r="ER55" s="9"/>
      <c r="ES55"/>
      <c r="ET55"/>
      <c r="EU55"/>
      <c r="EV55"/>
      <c r="FJ55"/>
      <c r="FK55"/>
      <c r="FL55"/>
      <c r="FM55"/>
      <c r="FN55"/>
      <c r="FO55"/>
      <c r="FP55"/>
      <c r="FQ55"/>
      <c r="FR55"/>
      <c r="FS55"/>
      <c r="FT55"/>
      <c r="FY55" s="7"/>
      <c r="FZ55" s="8"/>
      <c r="GA55" s="8"/>
      <c r="GB55" s="8"/>
      <c r="GC55" s="8"/>
      <c r="GD55" s="9"/>
      <c r="GE55"/>
      <c r="GF55"/>
      <c r="GG55"/>
      <c r="GH55"/>
      <c r="GV55"/>
      <c r="GW55"/>
      <c r="GX55"/>
      <c r="GY55"/>
      <c r="GZ55"/>
      <c r="HA55"/>
      <c r="HB55"/>
      <c r="HC55"/>
      <c r="HD55"/>
      <c r="HE55"/>
      <c r="HF55"/>
      <c r="HG55" s="36"/>
    </row>
    <row r="56" spans="85:217" ht="9.75" customHeight="1">
      <c r="DA56" s="10">
        <v>2</v>
      </c>
      <c r="DB56" s="10">
        <v>8</v>
      </c>
      <c r="DC56" s="10">
        <v>2</v>
      </c>
      <c r="DD56" s="10">
        <v>0</v>
      </c>
      <c r="DE56" s="10">
        <v>2</v>
      </c>
      <c r="DF56" s="10">
        <v>2</v>
      </c>
      <c r="DG56"/>
      <c r="DH56"/>
      <c r="DI56"/>
      <c r="DJ56"/>
      <c r="EJ56" s="36"/>
      <c r="EK56" s="36"/>
      <c r="EM56" s="10">
        <v>2</v>
      </c>
      <c r="EN56" s="10">
        <v>8</v>
      </c>
      <c r="EO56" s="10">
        <v>2</v>
      </c>
      <c r="EP56" s="10">
        <v>0</v>
      </c>
      <c r="EQ56" s="10">
        <v>2</v>
      </c>
      <c r="ER56" s="10">
        <v>2</v>
      </c>
      <c r="ES56"/>
      <c r="ET56"/>
      <c r="EU56"/>
      <c r="EV56"/>
      <c r="FV56" s="36"/>
      <c r="FW56" s="36"/>
      <c r="FY56" s="10">
        <v>2</v>
      </c>
      <c r="FZ56" s="10">
        <v>8</v>
      </c>
      <c r="GA56" s="10">
        <v>2</v>
      </c>
      <c r="GB56" s="10">
        <v>0</v>
      </c>
      <c r="GC56" s="10">
        <v>2</v>
      </c>
      <c r="GD56" s="10">
        <v>2</v>
      </c>
      <c r="GE56"/>
      <c r="GF56"/>
      <c r="GG56"/>
      <c r="GH56"/>
      <c r="HG56" s="36"/>
    </row>
    <row r="57" spans="85:217" ht="9.75" customHeight="1">
      <c r="DA57" s="1310" t="s">
        <v>114</v>
      </c>
      <c r="DB57" s="1311"/>
      <c r="DC57" s="1311"/>
      <c r="DD57" s="1311"/>
      <c r="DE57" s="1311"/>
      <c r="DF57" s="1312"/>
      <c r="DG57"/>
      <c r="DH57"/>
      <c r="DI57"/>
      <c r="DJ57"/>
      <c r="DY57" s="39"/>
      <c r="EJ57" s="36"/>
      <c r="EK57" s="36"/>
      <c r="EM57" s="1310" t="s">
        <v>114</v>
      </c>
      <c r="EN57" s="1311"/>
      <c r="EO57" s="1311"/>
      <c r="EP57" s="1311"/>
      <c r="EQ57" s="1311"/>
      <c r="ER57" s="1312"/>
      <c r="ES57"/>
      <c r="ET57"/>
      <c r="EU57"/>
      <c r="EV57"/>
      <c r="FJ57" s="39"/>
      <c r="FV57" s="36"/>
      <c r="FW57" s="36"/>
      <c r="FY57" s="1310" t="s">
        <v>114</v>
      </c>
      <c r="FZ57" s="1311"/>
      <c r="GA57" s="1311"/>
      <c r="GB57" s="1311"/>
      <c r="GC57" s="1311"/>
      <c r="GD57" s="1312"/>
      <c r="GE57"/>
      <c r="GF57"/>
      <c r="GG57"/>
      <c r="GH57"/>
      <c r="GX57" s="39"/>
      <c r="HG57" s="36"/>
    </row>
    <row r="58" spans="85:217" ht="9.75" customHeight="1">
      <c r="DA58" s="1313"/>
      <c r="DB58" s="1314"/>
      <c r="DC58" s="1314"/>
      <c r="DD58" s="1314"/>
      <c r="DE58" s="1314"/>
      <c r="DF58" s="1315"/>
      <c r="DG58" s="1306" t="s">
        <v>115</v>
      </c>
      <c r="DH58" s="1307"/>
      <c r="DI58" s="1307"/>
      <c r="DJ58" s="1307"/>
      <c r="DK58" s="1307"/>
      <c r="DL58" s="1307"/>
      <c r="DM58" s="1307"/>
      <c r="DN58" s="1307"/>
      <c r="DO58" s="1307"/>
      <c r="DP58" s="1307"/>
      <c r="DQ58" s="1307"/>
      <c r="DR58" s="1307"/>
      <c r="DS58" s="1307"/>
      <c r="DT58" s="1307"/>
      <c r="DU58" s="1307"/>
      <c r="DV58" s="1307"/>
      <c r="DW58" s="1307"/>
      <c r="DX58" s="1307"/>
      <c r="DY58" s="1307"/>
      <c r="DZ58" s="1304" t="s">
        <v>116</v>
      </c>
      <c r="EA58" s="1304"/>
      <c r="EB58" s="1304"/>
      <c r="EC58" s="1304"/>
      <c r="EF58" s="40"/>
      <c r="EG58" s="40"/>
      <c r="EH58" s="40"/>
      <c r="EI58" s="40"/>
      <c r="EJ58" s="42"/>
      <c r="EK58" s="36"/>
      <c r="EM58" s="1313"/>
      <c r="EN58" s="1314"/>
      <c r="EO58" s="1314"/>
      <c r="EP58" s="1314"/>
      <c r="EQ58" s="1314"/>
      <c r="ER58" s="1315"/>
      <c r="ES58" s="1306" t="s">
        <v>117</v>
      </c>
      <c r="ET58" s="1307"/>
      <c r="EU58" s="1307"/>
      <c r="EV58" s="1307"/>
      <c r="EW58" s="1307"/>
      <c r="EX58" s="1307"/>
      <c r="EY58" s="1307"/>
      <c r="EZ58" s="1307"/>
      <c r="FA58" s="1307"/>
      <c r="FB58" s="1307"/>
      <c r="FC58" s="1307"/>
      <c r="FD58" s="1307"/>
      <c r="FE58" s="1307"/>
      <c r="FF58" s="1307"/>
      <c r="FG58" s="1307"/>
      <c r="FH58" s="1307"/>
      <c r="FI58" s="1307"/>
      <c r="FJ58" s="1307"/>
      <c r="FK58" s="1304" t="s">
        <v>116</v>
      </c>
      <c r="FL58" s="1304"/>
      <c r="FM58" s="1304"/>
      <c r="FN58" s="1304"/>
      <c r="FR58" s="40"/>
      <c r="FS58" s="40"/>
      <c r="FT58" s="40"/>
      <c r="FU58" s="69"/>
      <c r="FV58" s="36"/>
      <c r="FW58" s="36"/>
      <c r="FY58" s="1313"/>
      <c r="FZ58" s="1314"/>
      <c r="GA58" s="1314"/>
      <c r="GB58" s="1314"/>
      <c r="GC58" s="1314"/>
      <c r="GD58" s="1315"/>
      <c r="GE58" s="1306" t="s">
        <v>118</v>
      </c>
      <c r="GF58" s="1307"/>
      <c r="GG58" s="1307"/>
      <c r="GH58" s="1307"/>
      <c r="GI58" s="1307"/>
      <c r="GJ58" s="1307"/>
      <c r="GK58" s="1307"/>
      <c r="GL58" s="1307"/>
      <c r="GM58" s="1307"/>
      <c r="GN58" s="1307"/>
      <c r="GO58" s="1307"/>
      <c r="GP58" s="1307"/>
      <c r="GQ58" s="1307"/>
      <c r="GR58" s="1307"/>
      <c r="GS58" s="1307"/>
      <c r="GT58" s="1307"/>
      <c r="GU58" s="1307"/>
      <c r="GV58" s="1307"/>
      <c r="GW58" s="1307"/>
      <c r="GX58" s="1307"/>
      <c r="GY58" s="1304" t="s">
        <v>116</v>
      </c>
      <c r="GZ58" s="1304"/>
      <c r="HA58" s="1304"/>
      <c r="HB58" s="1304"/>
      <c r="HD58" s="40"/>
      <c r="HE58" s="40"/>
      <c r="HF58" s="40"/>
      <c r="HG58" s="36"/>
      <c r="HI58" s="75"/>
    </row>
    <row r="59" spans="85:217" ht="14.25" customHeight="1">
      <c r="DA59" s="1322" t="s">
        <v>119</v>
      </c>
      <c r="DB59" s="1323"/>
      <c r="DC59" s="1323"/>
      <c r="DD59" s="1323"/>
      <c r="DE59" s="1323"/>
      <c r="DF59" s="1324"/>
      <c r="DG59" s="1308"/>
      <c r="DH59" s="1309"/>
      <c r="DI59" s="1309"/>
      <c r="DJ59" s="1309"/>
      <c r="DK59" s="1309"/>
      <c r="DL59" s="1309"/>
      <c r="DM59" s="1309"/>
      <c r="DN59" s="1309"/>
      <c r="DO59" s="1309"/>
      <c r="DP59" s="1309"/>
      <c r="DQ59" s="1309"/>
      <c r="DR59" s="1309"/>
      <c r="DS59" s="1309"/>
      <c r="DT59" s="1309"/>
      <c r="DU59" s="1309"/>
      <c r="DV59" s="1309"/>
      <c r="DW59" s="1309"/>
      <c r="DX59" s="1309"/>
      <c r="DY59" s="1309"/>
      <c r="DZ59" s="1305"/>
      <c r="EA59" s="1305"/>
      <c r="EB59" s="1305"/>
      <c r="EC59" s="1305"/>
      <c r="EF59" s="40"/>
      <c r="EG59" s="40"/>
      <c r="EH59" s="40"/>
      <c r="EI59" s="40"/>
      <c r="EJ59" s="42"/>
      <c r="EK59" s="36"/>
      <c r="EM59" s="1322" t="s">
        <v>119</v>
      </c>
      <c r="EN59" s="1323"/>
      <c r="EO59" s="1323"/>
      <c r="EP59" s="1323"/>
      <c r="EQ59" s="1323"/>
      <c r="ER59" s="1324"/>
      <c r="ES59" s="1308"/>
      <c r="ET59" s="1309"/>
      <c r="EU59" s="1309"/>
      <c r="EV59" s="1309"/>
      <c r="EW59" s="1309"/>
      <c r="EX59" s="1309"/>
      <c r="EY59" s="1309"/>
      <c r="EZ59" s="1309"/>
      <c r="FA59" s="1309"/>
      <c r="FB59" s="1309"/>
      <c r="FC59" s="1309"/>
      <c r="FD59" s="1309"/>
      <c r="FE59" s="1309"/>
      <c r="FF59" s="1309"/>
      <c r="FG59" s="1309"/>
      <c r="FH59" s="1309"/>
      <c r="FI59" s="1309"/>
      <c r="FJ59" s="1309"/>
      <c r="FK59" s="1305"/>
      <c r="FL59" s="1305"/>
      <c r="FM59" s="1305"/>
      <c r="FN59" s="1305"/>
      <c r="FR59" s="40"/>
      <c r="FS59" s="40"/>
      <c r="FT59" s="40"/>
      <c r="FU59" s="70"/>
      <c r="FV59" s="36"/>
      <c r="FW59" s="36"/>
      <c r="FY59" s="1322" t="s">
        <v>119</v>
      </c>
      <c r="FZ59" s="1323"/>
      <c r="GA59" s="1323"/>
      <c r="GB59" s="1323"/>
      <c r="GC59" s="1323"/>
      <c r="GD59" s="1324"/>
      <c r="GE59" s="1308"/>
      <c r="GF59" s="1309"/>
      <c r="GG59" s="1309"/>
      <c r="GH59" s="1309"/>
      <c r="GI59" s="1309"/>
      <c r="GJ59" s="1309"/>
      <c r="GK59" s="1309"/>
      <c r="GL59" s="1309"/>
      <c r="GM59" s="1309"/>
      <c r="GN59" s="1309"/>
      <c r="GO59" s="1309"/>
      <c r="GP59" s="1309"/>
      <c r="GQ59" s="1309"/>
      <c r="GR59" s="1309"/>
      <c r="GS59" s="1309"/>
      <c r="GT59" s="1309"/>
      <c r="GU59" s="1309"/>
      <c r="GV59" s="1309"/>
      <c r="GW59" s="1309"/>
      <c r="GX59" s="1309"/>
      <c r="GY59" s="1305"/>
      <c r="GZ59" s="1305"/>
      <c r="HA59" s="1305"/>
      <c r="HB59" s="1305"/>
      <c r="HD59" s="40"/>
      <c r="HE59" s="40"/>
      <c r="HF59" s="40"/>
      <c r="HG59" s="36"/>
    </row>
    <row r="60" spans="85:217" s="1" customFormat="1" ht="11.25" customHeight="1">
      <c r="DA60" s="1316" t="s">
        <v>120</v>
      </c>
      <c r="DB60" s="1317"/>
      <c r="DC60" s="1317"/>
      <c r="DD60" s="1317"/>
      <c r="DE60" s="1317"/>
      <c r="DF60" s="1317"/>
      <c r="DG60" s="1317"/>
      <c r="DH60" s="1317"/>
      <c r="DI60" s="1317"/>
      <c r="DJ60" s="1317"/>
      <c r="DK60" s="1317"/>
      <c r="DL60" s="1317"/>
      <c r="DM60" s="1317"/>
      <c r="DN60" s="1318"/>
      <c r="DO60" s="1316" t="s">
        <v>121</v>
      </c>
      <c r="DP60" s="1317"/>
      <c r="DQ60" s="1317"/>
      <c r="DR60" s="1317"/>
      <c r="DS60" s="1317"/>
      <c r="DT60" s="1317"/>
      <c r="DU60" s="1317"/>
      <c r="DV60" s="1317"/>
      <c r="DW60" s="1317"/>
      <c r="DX60" s="1317"/>
      <c r="DY60" s="1317"/>
      <c r="DZ60" s="1317"/>
      <c r="EA60" s="1317"/>
      <c r="EB60" s="1317"/>
      <c r="EC60" s="1317"/>
      <c r="ED60" s="1317"/>
      <c r="EE60" s="1317"/>
      <c r="EF60" s="1317"/>
      <c r="EG60" s="1317"/>
      <c r="EH60" s="1318"/>
      <c r="EI60" s="42"/>
      <c r="EJ60" s="42"/>
      <c r="EK60" s="43"/>
      <c r="EM60" s="1316" t="s">
        <v>120</v>
      </c>
      <c r="EN60" s="1317"/>
      <c r="EO60" s="1317"/>
      <c r="EP60" s="1317"/>
      <c r="EQ60" s="1317"/>
      <c r="ER60" s="1317"/>
      <c r="ES60" s="1317"/>
      <c r="ET60" s="1317"/>
      <c r="EU60" s="1317"/>
      <c r="EV60" s="1317"/>
      <c r="EW60" s="1317"/>
      <c r="EX60" s="1317"/>
      <c r="EY60" s="1317"/>
      <c r="EZ60" s="1318"/>
      <c r="FA60" s="1316" t="s">
        <v>121</v>
      </c>
      <c r="FB60" s="1317"/>
      <c r="FC60" s="1317"/>
      <c r="FD60" s="1317"/>
      <c r="FE60" s="1317"/>
      <c r="FF60" s="1317"/>
      <c r="FG60" s="1317"/>
      <c r="FH60" s="1317"/>
      <c r="FI60" s="1317"/>
      <c r="FJ60" s="1317"/>
      <c r="FK60" s="1317"/>
      <c r="FL60" s="1317"/>
      <c r="FM60" s="1317"/>
      <c r="FN60" s="1317"/>
      <c r="FO60" s="1317"/>
      <c r="FP60" s="1317"/>
      <c r="FQ60" s="1317"/>
      <c r="FR60" s="1317"/>
      <c r="FS60" s="1317"/>
      <c r="FT60" s="1318"/>
      <c r="FU60" s="42"/>
      <c r="FV60" s="43"/>
      <c r="FW60" s="43"/>
      <c r="FY60" s="1316" t="s">
        <v>120</v>
      </c>
      <c r="FZ60" s="1317"/>
      <c r="GA60" s="1317"/>
      <c r="GB60" s="1317"/>
      <c r="GC60" s="1317"/>
      <c r="GD60" s="1317"/>
      <c r="GE60" s="1317"/>
      <c r="GF60" s="1317"/>
      <c r="GG60" s="1317"/>
      <c r="GH60" s="1317"/>
      <c r="GI60" s="1317"/>
      <c r="GJ60" s="1317"/>
      <c r="GK60" s="1317"/>
      <c r="GL60" s="1318"/>
      <c r="GM60" s="1316" t="s">
        <v>121</v>
      </c>
      <c r="GN60" s="1317"/>
      <c r="GO60" s="1317"/>
      <c r="GP60" s="1317"/>
      <c r="GQ60" s="1317"/>
      <c r="GR60" s="1317"/>
      <c r="GS60" s="1317"/>
      <c r="GT60" s="1317"/>
      <c r="GU60" s="1317"/>
      <c r="GV60" s="1317"/>
      <c r="GW60" s="1317"/>
      <c r="GX60" s="1317"/>
      <c r="GY60" s="1317"/>
      <c r="GZ60" s="1317"/>
      <c r="HA60" s="1317"/>
      <c r="HB60" s="1317"/>
      <c r="HC60" s="1317"/>
      <c r="HD60" s="1317"/>
      <c r="HE60" s="1317"/>
      <c r="HF60" s="1318"/>
      <c r="HG60" s="43"/>
    </row>
    <row r="61" spans="85:217" s="1" customFormat="1" ht="11.25" customHeight="1">
      <c r="DA61" s="1319" t="s">
        <v>122</v>
      </c>
      <c r="DB61" s="1320"/>
      <c r="DC61" s="1320"/>
      <c r="DD61" s="1320"/>
      <c r="DE61" s="1320"/>
      <c r="DF61" s="1320"/>
      <c r="DG61" s="1320"/>
      <c r="DH61" s="1320"/>
      <c r="DI61" s="1320"/>
      <c r="DJ61" s="1320"/>
      <c r="DK61" s="1320"/>
      <c r="DL61" s="1320"/>
      <c r="DM61" s="1320"/>
      <c r="DN61" s="1321"/>
      <c r="DO61" s="1322" t="s">
        <v>123</v>
      </c>
      <c r="DP61" s="1323"/>
      <c r="DQ61" s="1323"/>
      <c r="DR61" s="1323"/>
      <c r="DS61" s="1323"/>
      <c r="DT61" s="1323"/>
      <c r="DU61" s="1323"/>
      <c r="DV61" s="1323"/>
      <c r="DW61" s="1323"/>
      <c r="DX61" s="1323"/>
      <c r="DY61" s="1323"/>
      <c r="DZ61" s="1323"/>
      <c r="EA61" s="1323"/>
      <c r="EB61" s="1323"/>
      <c r="EC61" s="1323"/>
      <c r="ED61" s="1323"/>
      <c r="EE61" s="1323"/>
      <c r="EF61" s="1323"/>
      <c r="EG61" s="1323"/>
      <c r="EH61" s="1324"/>
      <c r="EI61" s="44"/>
      <c r="EJ61" s="44"/>
      <c r="EK61" s="43"/>
      <c r="EM61" s="1319" t="s">
        <v>122</v>
      </c>
      <c r="EN61" s="1320"/>
      <c r="EO61" s="1320"/>
      <c r="EP61" s="1320"/>
      <c r="EQ61" s="1320"/>
      <c r="ER61" s="1320"/>
      <c r="ES61" s="1320"/>
      <c r="ET61" s="1320"/>
      <c r="EU61" s="1320"/>
      <c r="EV61" s="1320"/>
      <c r="EW61" s="1320"/>
      <c r="EX61" s="1320"/>
      <c r="EY61" s="1320"/>
      <c r="EZ61" s="1321"/>
      <c r="FA61" s="1322" t="s">
        <v>123</v>
      </c>
      <c r="FB61" s="1323"/>
      <c r="FC61" s="1323"/>
      <c r="FD61" s="1323"/>
      <c r="FE61" s="1323"/>
      <c r="FF61" s="1323"/>
      <c r="FG61" s="1323"/>
      <c r="FH61" s="1323"/>
      <c r="FI61" s="1323"/>
      <c r="FJ61" s="1323"/>
      <c r="FK61" s="1323"/>
      <c r="FL61" s="1323"/>
      <c r="FM61" s="1323"/>
      <c r="FN61" s="1323"/>
      <c r="FO61" s="1323"/>
      <c r="FP61" s="1323"/>
      <c r="FQ61" s="1323"/>
      <c r="FR61" s="1323"/>
      <c r="FS61" s="1323"/>
      <c r="FT61" s="1324"/>
      <c r="FU61" s="44"/>
      <c r="FV61" s="43"/>
      <c r="FW61" s="43"/>
      <c r="FY61" s="1319" t="s">
        <v>122</v>
      </c>
      <c r="FZ61" s="1320"/>
      <c r="GA61" s="1320"/>
      <c r="GB61" s="1320"/>
      <c r="GC61" s="1320"/>
      <c r="GD61" s="1320"/>
      <c r="GE61" s="1320"/>
      <c r="GF61" s="1320"/>
      <c r="GG61" s="1320"/>
      <c r="GH61" s="1320"/>
      <c r="GI61" s="1320"/>
      <c r="GJ61" s="1320"/>
      <c r="GK61" s="1320"/>
      <c r="GL61" s="1321"/>
      <c r="GM61" s="1322" t="s">
        <v>123</v>
      </c>
      <c r="GN61" s="1323"/>
      <c r="GO61" s="1323"/>
      <c r="GP61" s="1323"/>
      <c r="GQ61" s="1323"/>
      <c r="GR61" s="1323"/>
      <c r="GS61" s="1323"/>
      <c r="GT61" s="1323"/>
      <c r="GU61" s="1323"/>
      <c r="GV61" s="1323"/>
      <c r="GW61" s="1323"/>
      <c r="GX61" s="1323"/>
      <c r="GY61" s="1323"/>
      <c r="GZ61" s="1323"/>
      <c r="HA61" s="1323"/>
      <c r="HB61" s="1323"/>
      <c r="HC61" s="1323"/>
      <c r="HD61" s="1323"/>
      <c r="HE61" s="1323"/>
      <c r="HF61" s="1324"/>
      <c r="HG61" s="43"/>
    </row>
    <row r="62" spans="85:217" s="1" customFormat="1" ht="12" customHeight="1">
      <c r="DA62" s="1325" t="s">
        <v>124</v>
      </c>
      <c r="DB62" s="1326"/>
      <c r="DC62" s="1326"/>
      <c r="DD62" s="1326"/>
      <c r="DE62" s="1326"/>
      <c r="DF62" s="1326"/>
      <c r="DG62" s="1326"/>
      <c r="DH62" s="1326"/>
      <c r="DI62" s="1326"/>
      <c r="DJ62" s="1326"/>
      <c r="DK62" s="25"/>
      <c r="DL62" s="26"/>
      <c r="DM62" s="26"/>
      <c r="DN62" s="26"/>
      <c r="DO62" s="26"/>
      <c r="EF62" s="45"/>
      <c r="EG62" s="45"/>
      <c r="EH62" s="46"/>
      <c r="EI62" s="47"/>
      <c r="EJ62" s="47"/>
      <c r="EK62" s="48"/>
      <c r="EM62" s="1325" t="s">
        <v>124</v>
      </c>
      <c r="EN62" s="1326"/>
      <c r="EO62" s="1326"/>
      <c r="EP62" s="1326"/>
      <c r="EQ62" s="1326"/>
      <c r="ER62" s="1326"/>
      <c r="ES62" s="1326"/>
      <c r="ET62" s="1326"/>
      <c r="EU62" s="1326"/>
      <c r="EV62" s="1326"/>
      <c r="EW62" s="25"/>
      <c r="EX62" s="26"/>
      <c r="EY62" s="26"/>
      <c r="EZ62" s="26"/>
      <c r="FA62" s="26"/>
      <c r="FR62" s="45"/>
      <c r="FS62" s="45"/>
      <c r="FT62" s="46"/>
      <c r="FU62" s="47"/>
      <c r="FV62" s="48"/>
      <c r="FW62" s="48"/>
      <c r="FY62" s="1325" t="s">
        <v>124</v>
      </c>
      <c r="FZ62" s="1326"/>
      <c r="GA62" s="1326"/>
      <c r="GB62" s="1326"/>
      <c r="GC62" s="1326"/>
      <c r="GD62" s="1326"/>
      <c r="GE62" s="1326"/>
      <c r="GF62" s="1326"/>
      <c r="GG62" s="1326"/>
      <c r="GH62" s="1326"/>
      <c r="GI62" s="25"/>
      <c r="GJ62" s="26"/>
      <c r="GK62" s="26"/>
      <c r="GL62" s="26"/>
      <c r="GM62" s="26"/>
      <c r="HD62" s="45"/>
      <c r="HE62" s="45"/>
      <c r="HF62" s="46"/>
      <c r="HG62" s="48"/>
    </row>
    <row r="63" spans="85:217" ht="15" customHeight="1">
      <c r="DA63" s="1302" t="str">
        <f>F11</f>
        <v>ああああああああああああああああああああああああああああああああああああああああああああああああああああああああああああああああああああ</v>
      </c>
      <c r="DB63" s="1303"/>
      <c r="DC63" s="1303"/>
      <c r="DD63" s="1303"/>
      <c r="DE63" s="1303"/>
      <c r="DF63" s="1303"/>
      <c r="DG63" s="1303"/>
      <c r="DH63" s="1303"/>
      <c r="DI63" s="1303"/>
      <c r="DJ63" s="1303"/>
      <c r="DK63" s="1303"/>
      <c r="DL63" s="1303"/>
      <c r="DM63" s="1303"/>
      <c r="DN63" s="1303"/>
      <c r="DO63" s="1303"/>
      <c r="DP63" s="1303"/>
      <c r="DQ63" s="1303"/>
      <c r="DR63" s="1303"/>
      <c r="DS63" s="1303"/>
      <c r="DT63" s="1303"/>
      <c r="DU63" s="1303"/>
      <c r="DV63" s="1303"/>
      <c r="DW63" s="1303"/>
      <c r="DX63" s="1303"/>
      <c r="DY63" s="1303"/>
      <c r="DZ63" s="1303"/>
      <c r="EA63" s="1303"/>
      <c r="EB63" s="1303"/>
      <c r="EF63" s="36"/>
      <c r="EG63" s="36"/>
      <c r="EH63" s="49"/>
      <c r="EI63" s="11"/>
      <c r="EJ63" s="11"/>
      <c r="EK63" s="50"/>
      <c r="EM63" s="1302" t="str">
        <f>F11</f>
        <v>ああああああああああああああああああああああああああああああああああああああああああああああああああああああああああああああああああああ</v>
      </c>
      <c r="EN63" s="1303"/>
      <c r="EO63" s="1303"/>
      <c r="EP63" s="1303"/>
      <c r="EQ63" s="1303"/>
      <c r="ER63" s="1303"/>
      <c r="ES63" s="1303"/>
      <c r="ET63" s="1303"/>
      <c r="EU63" s="1303"/>
      <c r="EV63" s="1303"/>
      <c r="EW63" s="1303"/>
      <c r="EX63" s="1303"/>
      <c r="EY63" s="1303"/>
      <c r="EZ63" s="1303"/>
      <c r="FA63" s="1303"/>
      <c r="FB63" s="1303"/>
      <c r="FC63" s="1303"/>
      <c r="FD63" s="1303"/>
      <c r="FE63" s="1303"/>
      <c r="FF63" s="1303"/>
      <c r="FG63" s="1303"/>
      <c r="FH63" s="1303"/>
      <c r="FI63" s="1303"/>
      <c r="FJ63" s="1303"/>
      <c r="FK63" s="1303"/>
      <c r="FL63" s="1303"/>
      <c r="FM63" s="1303"/>
      <c r="FN63" s="1303"/>
      <c r="FR63" s="36"/>
      <c r="FS63" s="36"/>
      <c r="FT63" s="49"/>
      <c r="FU63" s="11"/>
      <c r="FV63" s="50"/>
      <c r="FW63" s="50"/>
      <c r="FY63" s="1302" t="str">
        <f>F11</f>
        <v>ああああああああああああああああああああああああああああああああああああああああああああああああああああああああああああああああああああ</v>
      </c>
      <c r="FZ63" s="1303"/>
      <c r="GA63" s="1303"/>
      <c r="GB63" s="1303"/>
      <c r="GC63" s="1303"/>
      <c r="GD63" s="1303"/>
      <c r="GE63" s="1303"/>
      <c r="GF63" s="1303"/>
      <c r="GG63" s="1303"/>
      <c r="GH63" s="1303"/>
      <c r="GI63" s="1303"/>
      <c r="GJ63" s="1303"/>
      <c r="GK63" s="1303"/>
      <c r="GL63" s="1303"/>
      <c r="GM63" s="1303"/>
      <c r="GN63" s="1303"/>
      <c r="GO63" s="1303"/>
      <c r="GP63" s="1303"/>
      <c r="GQ63" s="1303"/>
      <c r="GR63" s="1303"/>
      <c r="GS63" s="1303"/>
      <c r="GT63" s="1303"/>
      <c r="GU63" s="1303"/>
      <c r="GV63" s="1303"/>
      <c r="GW63" s="1303"/>
      <c r="GX63" s="1303"/>
      <c r="GY63" s="1303"/>
      <c r="GZ63" s="1303"/>
      <c r="HD63" s="36"/>
      <c r="HE63" s="36"/>
      <c r="HF63" s="49"/>
      <c r="HG63" s="50"/>
    </row>
    <row r="64" spans="85:217" ht="15" customHeight="1">
      <c r="DA64" s="1302"/>
      <c r="DB64" s="1303"/>
      <c r="DC64" s="1303"/>
      <c r="DD64" s="1303"/>
      <c r="DE64" s="1303"/>
      <c r="DF64" s="1303"/>
      <c r="DG64" s="1303"/>
      <c r="DH64" s="1303"/>
      <c r="DI64" s="1303"/>
      <c r="DJ64" s="1303"/>
      <c r="DK64" s="1303"/>
      <c r="DL64" s="1303"/>
      <c r="DM64" s="1303"/>
      <c r="DN64" s="1303"/>
      <c r="DO64" s="1303"/>
      <c r="DP64" s="1303"/>
      <c r="DQ64" s="1303"/>
      <c r="DR64" s="1303"/>
      <c r="DS64" s="1303"/>
      <c r="DT64" s="1303"/>
      <c r="DU64" s="1303"/>
      <c r="DV64" s="1303"/>
      <c r="DW64" s="1303"/>
      <c r="DX64" s="1303"/>
      <c r="DY64" s="1303"/>
      <c r="DZ64" s="1303"/>
      <c r="EA64" s="1303"/>
      <c r="EB64" s="1303"/>
      <c r="EF64" s="36"/>
      <c r="EG64" s="36"/>
      <c r="EH64" s="49"/>
      <c r="EI64" s="11"/>
      <c r="EJ64" s="11"/>
      <c r="EK64" s="50"/>
      <c r="EM64" s="1302"/>
      <c r="EN64" s="1303"/>
      <c r="EO64" s="1303"/>
      <c r="EP64" s="1303"/>
      <c r="EQ64" s="1303"/>
      <c r="ER64" s="1303"/>
      <c r="ES64" s="1303"/>
      <c r="ET64" s="1303"/>
      <c r="EU64" s="1303"/>
      <c r="EV64" s="1303"/>
      <c r="EW64" s="1303"/>
      <c r="EX64" s="1303"/>
      <c r="EY64" s="1303"/>
      <c r="EZ64" s="1303"/>
      <c r="FA64" s="1303"/>
      <c r="FB64" s="1303"/>
      <c r="FC64" s="1303"/>
      <c r="FD64" s="1303"/>
      <c r="FE64" s="1303"/>
      <c r="FF64" s="1303"/>
      <c r="FG64" s="1303"/>
      <c r="FH64" s="1303"/>
      <c r="FI64" s="1303"/>
      <c r="FJ64" s="1303"/>
      <c r="FK64" s="1303"/>
      <c r="FL64" s="1303"/>
      <c r="FM64" s="1303"/>
      <c r="FN64" s="1303"/>
      <c r="FR64" s="36"/>
      <c r="FS64" s="36"/>
      <c r="FT64" s="49"/>
      <c r="FU64" s="11"/>
      <c r="FV64" s="50"/>
      <c r="FW64" s="50"/>
      <c r="FY64" s="1302"/>
      <c r="FZ64" s="1303"/>
      <c r="GA64" s="1303"/>
      <c r="GB64" s="1303"/>
      <c r="GC64" s="1303"/>
      <c r="GD64" s="1303"/>
      <c r="GE64" s="1303"/>
      <c r="GF64" s="1303"/>
      <c r="GG64" s="1303"/>
      <c r="GH64" s="1303"/>
      <c r="GI64" s="1303"/>
      <c r="GJ64" s="1303"/>
      <c r="GK64" s="1303"/>
      <c r="GL64" s="1303"/>
      <c r="GM64" s="1303"/>
      <c r="GN64" s="1303"/>
      <c r="GO64" s="1303"/>
      <c r="GP64" s="1303"/>
      <c r="GQ64" s="1303"/>
      <c r="GR64" s="1303"/>
      <c r="GS64" s="1303"/>
      <c r="GT64" s="1303"/>
      <c r="GU64" s="1303"/>
      <c r="GV64" s="1303"/>
      <c r="GW64" s="1303"/>
      <c r="GX64" s="1303"/>
      <c r="GY64" s="1303"/>
      <c r="GZ64" s="1303"/>
      <c r="HD64" s="36"/>
      <c r="HE64" s="36"/>
      <c r="HF64" s="49"/>
      <c r="HG64" s="50"/>
    </row>
    <row r="65" spans="105:215" ht="15" customHeight="1">
      <c r="DA65" s="1302"/>
      <c r="DB65" s="1303"/>
      <c r="DC65" s="1303"/>
      <c r="DD65" s="1303"/>
      <c r="DE65" s="1303"/>
      <c r="DF65" s="1303"/>
      <c r="DG65" s="1303"/>
      <c r="DH65" s="1303"/>
      <c r="DI65" s="1303"/>
      <c r="DJ65" s="1303"/>
      <c r="DK65" s="1303"/>
      <c r="DL65" s="1303"/>
      <c r="DM65" s="1303"/>
      <c r="DN65" s="1303"/>
      <c r="DO65" s="1303"/>
      <c r="DP65" s="1303"/>
      <c r="DQ65" s="1303"/>
      <c r="DR65" s="1303"/>
      <c r="DS65" s="1303"/>
      <c r="DT65" s="1303"/>
      <c r="DU65" s="1303"/>
      <c r="DV65" s="1303"/>
      <c r="DW65" s="1303"/>
      <c r="DX65" s="1303"/>
      <c r="DY65" s="1303"/>
      <c r="DZ65" s="1303"/>
      <c r="EA65" s="1303"/>
      <c r="EB65" s="1303"/>
      <c r="EF65" s="36"/>
      <c r="EG65" s="36"/>
      <c r="EH65" s="49"/>
      <c r="EI65" s="11"/>
      <c r="EJ65" s="11"/>
      <c r="EK65" s="50"/>
      <c r="EM65" s="1302"/>
      <c r="EN65" s="1303"/>
      <c r="EO65" s="1303"/>
      <c r="EP65" s="1303"/>
      <c r="EQ65" s="1303"/>
      <c r="ER65" s="1303"/>
      <c r="ES65" s="1303"/>
      <c r="ET65" s="1303"/>
      <c r="EU65" s="1303"/>
      <c r="EV65" s="1303"/>
      <c r="EW65" s="1303"/>
      <c r="EX65" s="1303"/>
      <c r="EY65" s="1303"/>
      <c r="EZ65" s="1303"/>
      <c r="FA65" s="1303"/>
      <c r="FB65" s="1303"/>
      <c r="FC65" s="1303"/>
      <c r="FD65" s="1303"/>
      <c r="FE65" s="1303"/>
      <c r="FF65" s="1303"/>
      <c r="FG65" s="1303"/>
      <c r="FH65" s="1303"/>
      <c r="FI65" s="1303"/>
      <c r="FJ65" s="1303"/>
      <c r="FK65" s="1303"/>
      <c r="FL65" s="1303"/>
      <c r="FM65" s="1303"/>
      <c r="FN65" s="1303"/>
      <c r="FR65" s="36"/>
      <c r="FS65" s="36"/>
      <c r="FT65" s="49"/>
      <c r="FU65" s="11"/>
      <c r="FV65" s="50"/>
      <c r="FW65" s="50"/>
      <c r="FY65" s="1302"/>
      <c r="FZ65" s="1303"/>
      <c r="GA65" s="1303"/>
      <c r="GB65" s="1303"/>
      <c r="GC65" s="1303"/>
      <c r="GD65" s="1303"/>
      <c r="GE65" s="1303"/>
      <c r="GF65" s="1303"/>
      <c r="GG65" s="1303"/>
      <c r="GH65" s="1303"/>
      <c r="GI65" s="1303"/>
      <c r="GJ65" s="1303"/>
      <c r="GK65" s="1303"/>
      <c r="GL65" s="1303"/>
      <c r="GM65" s="1303"/>
      <c r="GN65" s="1303"/>
      <c r="GO65" s="1303"/>
      <c r="GP65" s="1303"/>
      <c r="GQ65" s="1303"/>
      <c r="GR65" s="1303"/>
      <c r="GS65" s="1303"/>
      <c r="GT65" s="1303"/>
      <c r="GU65" s="1303"/>
      <c r="GV65" s="1303"/>
      <c r="GW65" s="1303"/>
      <c r="GX65" s="1303"/>
      <c r="GY65" s="1303"/>
      <c r="GZ65" s="1303"/>
      <c r="HD65" s="36"/>
      <c r="HE65" s="36"/>
      <c r="HF65" s="49"/>
      <c r="HG65" s="50"/>
    </row>
    <row r="66" spans="105:215" ht="15" customHeight="1">
      <c r="DA66" s="1302"/>
      <c r="DB66" s="1303"/>
      <c r="DC66" s="1303"/>
      <c r="DD66" s="1303"/>
      <c r="DE66" s="1303"/>
      <c r="DF66" s="1303"/>
      <c r="DG66" s="1303"/>
      <c r="DH66" s="1303"/>
      <c r="DI66" s="1303"/>
      <c r="DJ66" s="1303"/>
      <c r="DK66" s="1303"/>
      <c r="DL66" s="1303"/>
      <c r="DM66" s="1303"/>
      <c r="DN66" s="1303"/>
      <c r="DO66" s="1303"/>
      <c r="DP66" s="1303"/>
      <c r="DQ66" s="1303"/>
      <c r="DR66" s="1303"/>
      <c r="DS66" s="1303"/>
      <c r="DT66" s="1303"/>
      <c r="DU66" s="1303"/>
      <c r="DV66" s="1303"/>
      <c r="DW66" s="1303"/>
      <c r="DX66" s="1303"/>
      <c r="DY66" s="1303"/>
      <c r="DZ66" s="1303"/>
      <c r="EA66" s="1303"/>
      <c r="EB66" s="1303"/>
      <c r="EF66" s="36"/>
      <c r="EG66" s="36"/>
      <c r="EH66" s="49"/>
      <c r="EI66" s="11"/>
      <c r="EJ66" s="11"/>
      <c r="EK66" s="50"/>
      <c r="EM66" s="1302"/>
      <c r="EN66" s="1303"/>
      <c r="EO66" s="1303"/>
      <c r="EP66" s="1303"/>
      <c r="EQ66" s="1303"/>
      <c r="ER66" s="1303"/>
      <c r="ES66" s="1303"/>
      <c r="ET66" s="1303"/>
      <c r="EU66" s="1303"/>
      <c r="EV66" s="1303"/>
      <c r="EW66" s="1303"/>
      <c r="EX66" s="1303"/>
      <c r="EY66" s="1303"/>
      <c r="EZ66" s="1303"/>
      <c r="FA66" s="1303"/>
      <c r="FB66" s="1303"/>
      <c r="FC66" s="1303"/>
      <c r="FD66" s="1303"/>
      <c r="FE66" s="1303"/>
      <c r="FF66" s="1303"/>
      <c r="FG66" s="1303"/>
      <c r="FH66" s="1303"/>
      <c r="FI66" s="1303"/>
      <c r="FJ66" s="1303"/>
      <c r="FK66" s="1303"/>
      <c r="FL66" s="1303"/>
      <c r="FM66" s="1303"/>
      <c r="FN66" s="1303"/>
      <c r="FR66" s="36"/>
      <c r="FS66" s="36"/>
      <c r="FT66" s="49"/>
      <c r="FU66" s="11"/>
      <c r="FV66" s="50"/>
      <c r="FW66" s="50"/>
      <c r="FY66" s="1302"/>
      <c r="FZ66" s="1303"/>
      <c r="GA66" s="1303"/>
      <c r="GB66" s="1303"/>
      <c r="GC66" s="1303"/>
      <c r="GD66" s="1303"/>
      <c r="GE66" s="1303"/>
      <c r="GF66" s="1303"/>
      <c r="GG66" s="1303"/>
      <c r="GH66" s="1303"/>
      <c r="GI66" s="1303"/>
      <c r="GJ66" s="1303"/>
      <c r="GK66" s="1303"/>
      <c r="GL66" s="1303"/>
      <c r="GM66" s="1303"/>
      <c r="GN66" s="1303"/>
      <c r="GO66" s="1303"/>
      <c r="GP66" s="1303"/>
      <c r="GQ66" s="1303"/>
      <c r="GR66" s="1303"/>
      <c r="GS66" s="1303"/>
      <c r="GT66" s="1303"/>
      <c r="GU66" s="1303"/>
      <c r="GV66" s="1303"/>
      <c r="GW66" s="1303"/>
      <c r="GX66" s="1303"/>
      <c r="GY66" s="1303"/>
      <c r="GZ66" s="1303"/>
      <c r="HD66" s="36"/>
      <c r="HE66" s="36"/>
      <c r="HF66" s="49"/>
      <c r="HG66" s="50"/>
    </row>
    <row r="67" spans="105:215" ht="15" customHeight="1">
      <c r="DA67" s="1302" t="str">
        <f>F15</f>
        <v>塩野義製薬　株式会社</v>
      </c>
      <c r="DB67" s="1303"/>
      <c r="DC67" s="1303"/>
      <c r="DD67" s="1303"/>
      <c r="DE67" s="1303"/>
      <c r="DF67" s="1303"/>
      <c r="DG67" s="1303"/>
      <c r="DH67" s="1303"/>
      <c r="DI67" s="1303"/>
      <c r="DJ67" s="1303"/>
      <c r="DK67" s="1303"/>
      <c r="DL67" s="1303"/>
      <c r="DM67" s="1303"/>
      <c r="DN67" s="1303"/>
      <c r="DO67" s="1303"/>
      <c r="DP67" s="1303"/>
      <c r="DQ67" s="1303"/>
      <c r="DR67" s="1303"/>
      <c r="DS67" s="1303"/>
      <c r="DT67" s="1303"/>
      <c r="DU67" s="1303"/>
      <c r="DV67" s="1303"/>
      <c r="DW67" s="1303"/>
      <c r="DX67" s="1303"/>
      <c r="DY67" s="1303"/>
      <c r="DZ67" s="1303"/>
      <c r="EA67" s="1303"/>
      <c r="EB67" s="1303"/>
      <c r="EC67" s="41"/>
      <c r="ED67" s="41"/>
      <c r="EE67" s="41"/>
      <c r="EF67" s="41"/>
      <c r="EG67" s="41"/>
      <c r="EH67" s="51"/>
      <c r="EI67" s="41"/>
      <c r="EJ67" s="41"/>
      <c r="EK67" s="50"/>
      <c r="EM67" s="1302" t="str">
        <f>F15</f>
        <v>塩野義製薬　株式会社</v>
      </c>
      <c r="EN67" s="1303"/>
      <c r="EO67" s="1303"/>
      <c r="EP67" s="1303"/>
      <c r="EQ67" s="1303"/>
      <c r="ER67" s="1303"/>
      <c r="ES67" s="1303"/>
      <c r="ET67" s="1303"/>
      <c r="EU67" s="1303"/>
      <c r="EV67" s="1303"/>
      <c r="EW67" s="1303"/>
      <c r="EX67" s="1303"/>
      <c r="EY67" s="1303"/>
      <c r="EZ67" s="1303"/>
      <c r="FA67" s="1303"/>
      <c r="FB67" s="1303"/>
      <c r="FC67" s="1303"/>
      <c r="FD67" s="1303"/>
      <c r="FE67" s="1303"/>
      <c r="FF67" s="1303"/>
      <c r="FG67" s="1303"/>
      <c r="FH67" s="1303"/>
      <c r="FI67" s="1303"/>
      <c r="FJ67" s="1303"/>
      <c r="FK67" s="1303"/>
      <c r="FL67" s="1303"/>
      <c r="FM67" s="1303"/>
      <c r="FN67" s="1303"/>
      <c r="FO67" s="41"/>
      <c r="FP67" s="41"/>
      <c r="FQ67" s="41"/>
      <c r="FR67" s="41"/>
      <c r="FS67" s="41"/>
      <c r="FT67" s="51"/>
      <c r="FU67" s="41"/>
      <c r="FV67" s="50"/>
      <c r="FW67" s="50"/>
      <c r="FY67" s="1302" t="str">
        <f>F15</f>
        <v>塩野義製薬　株式会社</v>
      </c>
      <c r="FZ67" s="1303"/>
      <c r="GA67" s="1303"/>
      <c r="GB67" s="1303"/>
      <c r="GC67" s="1303"/>
      <c r="GD67" s="1303"/>
      <c r="GE67" s="1303"/>
      <c r="GF67" s="1303"/>
      <c r="GG67" s="1303"/>
      <c r="GH67" s="1303"/>
      <c r="GI67" s="1303"/>
      <c r="GJ67" s="1303"/>
      <c r="GK67" s="1303"/>
      <c r="GL67" s="1303"/>
      <c r="GM67" s="1303"/>
      <c r="GN67" s="1303"/>
      <c r="GO67" s="1303"/>
      <c r="GP67" s="1303"/>
      <c r="GQ67" s="1303"/>
      <c r="GR67" s="1303"/>
      <c r="GS67" s="1303"/>
      <c r="GT67" s="1303"/>
      <c r="GU67" s="1303"/>
      <c r="GV67" s="1303"/>
      <c r="GW67" s="1303"/>
      <c r="GX67" s="1303"/>
      <c r="GY67" s="1303"/>
      <c r="GZ67" s="1303"/>
      <c r="HA67" s="41"/>
      <c r="HB67" s="41"/>
      <c r="HC67" s="41"/>
      <c r="HD67" s="41"/>
      <c r="HE67" s="41"/>
      <c r="HF67" s="51"/>
      <c r="HG67" s="50"/>
    </row>
    <row r="68" spans="105:215" ht="15" customHeight="1">
      <c r="DA68" s="1302"/>
      <c r="DB68" s="1303"/>
      <c r="DC68" s="1303"/>
      <c r="DD68" s="1303"/>
      <c r="DE68" s="1303"/>
      <c r="DF68" s="1303"/>
      <c r="DG68" s="1303"/>
      <c r="DH68" s="1303"/>
      <c r="DI68" s="1303"/>
      <c r="DJ68" s="1303"/>
      <c r="DK68" s="1303"/>
      <c r="DL68" s="1303"/>
      <c r="DM68" s="1303"/>
      <c r="DN68" s="1303"/>
      <c r="DO68" s="1303"/>
      <c r="DP68" s="1303"/>
      <c r="DQ68" s="1303"/>
      <c r="DR68" s="1303"/>
      <c r="DS68" s="1303"/>
      <c r="DT68" s="1303"/>
      <c r="DU68" s="1303"/>
      <c r="DV68" s="1303"/>
      <c r="DW68" s="1303"/>
      <c r="DX68" s="1303"/>
      <c r="DY68" s="1303"/>
      <c r="DZ68" s="1303"/>
      <c r="EA68" s="1303"/>
      <c r="EB68" s="1303"/>
      <c r="EF68" s="41"/>
      <c r="EG68" s="41"/>
      <c r="EH68" s="51"/>
      <c r="EI68" s="41"/>
      <c r="EJ68" s="41"/>
      <c r="EK68" s="50"/>
      <c r="EM68" s="1302"/>
      <c r="EN68" s="1303"/>
      <c r="EO68" s="1303"/>
      <c r="EP68" s="1303"/>
      <c r="EQ68" s="1303"/>
      <c r="ER68" s="1303"/>
      <c r="ES68" s="1303"/>
      <c r="ET68" s="1303"/>
      <c r="EU68" s="1303"/>
      <c r="EV68" s="1303"/>
      <c r="EW68" s="1303"/>
      <c r="EX68" s="1303"/>
      <c r="EY68" s="1303"/>
      <c r="EZ68" s="1303"/>
      <c r="FA68" s="1303"/>
      <c r="FB68" s="1303"/>
      <c r="FC68" s="1303"/>
      <c r="FD68" s="1303"/>
      <c r="FE68" s="1303"/>
      <c r="FF68" s="1303"/>
      <c r="FG68" s="1303"/>
      <c r="FH68" s="1303"/>
      <c r="FI68" s="1303"/>
      <c r="FJ68" s="1303"/>
      <c r="FK68" s="1303"/>
      <c r="FL68" s="1303"/>
      <c r="FM68" s="1303"/>
      <c r="FN68" s="1303"/>
      <c r="FR68" s="41"/>
      <c r="FS68" s="41"/>
      <c r="FT68" s="51"/>
      <c r="FU68" s="41"/>
      <c r="FV68" s="50"/>
      <c r="FW68" s="50"/>
      <c r="FY68" s="1302"/>
      <c r="FZ68" s="1303"/>
      <c r="GA68" s="1303"/>
      <c r="GB68" s="1303"/>
      <c r="GC68" s="1303"/>
      <c r="GD68" s="1303"/>
      <c r="GE68" s="1303"/>
      <c r="GF68" s="1303"/>
      <c r="GG68" s="1303"/>
      <c r="GH68" s="1303"/>
      <c r="GI68" s="1303"/>
      <c r="GJ68" s="1303"/>
      <c r="GK68" s="1303"/>
      <c r="GL68" s="1303"/>
      <c r="GM68" s="1303"/>
      <c r="GN68" s="1303"/>
      <c r="GO68" s="1303"/>
      <c r="GP68" s="1303"/>
      <c r="GQ68" s="1303"/>
      <c r="GR68" s="1303"/>
      <c r="GS68" s="1303"/>
      <c r="GT68" s="1303"/>
      <c r="GU68" s="1303"/>
      <c r="GV68" s="1303"/>
      <c r="GW68" s="1303"/>
      <c r="GX68" s="1303"/>
      <c r="GY68" s="1303"/>
      <c r="GZ68" s="1303"/>
      <c r="HD68" s="41"/>
      <c r="HE68" s="41"/>
      <c r="HF68" s="51"/>
      <c r="HG68" s="50"/>
    </row>
    <row r="69" spans="105:215" ht="15" customHeight="1">
      <c r="DA69" s="1446"/>
      <c r="DB69" s="1447"/>
      <c r="DC69" s="1447"/>
      <c r="DD69" s="1447"/>
      <c r="DE69" s="1447"/>
      <c r="DF69" s="1447"/>
      <c r="DG69" s="1447"/>
      <c r="DH69" s="1447"/>
      <c r="DI69" s="1447"/>
      <c r="DJ69" s="1447"/>
      <c r="DK69" s="1447"/>
      <c r="DL69" s="1447"/>
      <c r="DM69" s="1447"/>
      <c r="DN69" s="1447"/>
      <c r="DO69" s="1447"/>
      <c r="DP69" s="1447"/>
      <c r="DQ69" s="1447"/>
      <c r="DR69" s="1447"/>
      <c r="DS69" s="1447"/>
      <c r="DT69" s="1447"/>
      <c r="DU69" s="1447"/>
      <c r="DV69" s="1447"/>
      <c r="DW69" s="1447"/>
      <c r="DX69" s="1447"/>
      <c r="DY69" s="1447"/>
      <c r="DZ69" s="1447"/>
      <c r="EA69" s="1447"/>
      <c r="EB69" s="1447"/>
      <c r="EC69" s="1445" t="s">
        <v>127</v>
      </c>
      <c r="ED69" s="1445"/>
      <c r="EE69" s="1445"/>
      <c r="EG69" s="52"/>
      <c r="EH69" s="53"/>
      <c r="EI69" s="54"/>
      <c r="EJ69" s="55"/>
      <c r="EK69" s="55"/>
      <c r="EM69" s="1446"/>
      <c r="EN69" s="1447"/>
      <c r="EO69" s="1447"/>
      <c r="EP69" s="1447"/>
      <c r="EQ69" s="1447"/>
      <c r="ER69" s="1447"/>
      <c r="ES69" s="1447"/>
      <c r="ET69" s="1447"/>
      <c r="EU69" s="1447"/>
      <c r="EV69" s="1447"/>
      <c r="EW69" s="1447"/>
      <c r="EX69" s="1447"/>
      <c r="EY69" s="1447"/>
      <c r="EZ69" s="1447"/>
      <c r="FA69" s="1447"/>
      <c r="FB69" s="1447"/>
      <c r="FC69" s="1447"/>
      <c r="FD69" s="1447"/>
      <c r="FE69" s="1447"/>
      <c r="FF69" s="1447"/>
      <c r="FG69" s="1447"/>
      <c r="FH69" s="1447"/>
      <c r="FI69" s="1447"/>
      <c r="FJ69" s="1447"/>
      <c r="FK69" s="1447"/>
      <c r="FL69" s="1447"/>
      <c r="FM69" s="1447"/>
      <c r="FN69" s="1447"/>
      <c r="FO69" s="1445" t="s">
        <v>127</v>
      </c>
      <c r="FP69" s="1445"/>
      <c r="FQ69" s="1445"/>
      <c r="FR69" s="52"/>
      <c r="FS69" s="52"/>
      <c r="FT69" s="53"/>
      <c r="FU69" s="54"/>
      <c r="FV69" s="55"/>
      <c r="FW69" s="55"/>
      <c r="FY69" s="1446"/>
      <c r="FZ69" s="1447"/>
      <c r="GA69" s="1447"/>
      <c r="GB69" s="1447"/>
      <c r="GC69" s="1447"/>
      <c r="GD69" s="1447"/>
      <c r="GE69" s="1447"/>
      <c r="GF69" s="1447"/>
      <c r="GG69" s="1447"/>
      <c r="GH69" s="1447"/>
      <c r="GI69" s="1447"/>
      <c r="GJ69" s="1447"/>
      <c r="GK69" s="1447"/>
      <c r="GL69" s="1447"/>
      <c r="GM69" s="1447"/>
      <c r="GN69" s="1447"/>
      <c r="GO69" s="1447"/>
      <c r="GP69" s="1447"/>
      <c r="GQ69" s="1447"/>
      <c r="GR69" s="1447"/>
      <c r="GS69" s="1447"/>
      <c r="GT69" s="1447"/>
      <c r="GU69" s="1447"/>
      <c r="GV69" s="1447"/>
      <c r="GW69" s="1447"/>
      <c r="GX69" s="1447"/>
      <c r="GY69" s="1447"/>
      <c r="GZ69" s="1447"/>
      <c r="HA69" s="1445" t="s">
        <v>127</v>
      </c>
      <c r="HB69" s="1445"/>
      <c r="HC69" s="1445"/>
      <c r="HD69" s="52"/>
      <c r="HE69" s="52"/>
      <c r="HF69" s="53"/>
      <c r="HG69" s="50"/>
    </row>
    <row r="70" spans="105:215" s="1" customFormat="1" ht="13.5" customHeight="1">
      <c r="DA70" s="1319" t="s">
        <v>61</v>
      </c>
      <c r="DB70" s="1320"/>
      <c r="DC70" s="1321"/>
      <c r="DD70" s="1319" t="s">
        <v>128</v>
      </c>
      <c r="DE70" s="1320"/>
      <c r="DF70" s="1320"/>
      <c r="DG70" s="1320"/>
      <c r="DH70" s="1321"/>
      <c r="DI70" s="1319" t="s">
        <v>76</v>
      </c>
      <c r="DJ70" s="1320"/>
      <c r="DK70" s="1320"/>
      <c r="DL70" s="1320"/>
      <c r="DM70" s="1320"/>
      <c r="DN70" s="1320"/>
      <c r="DO70" s="1320"/>
      <c r="DP70" s="1320"/>
      <c r="DQ70" s="1320"/>
      <c r="DR70" s="1320"/>
      <c r="DS70" s="1321"/>
      <c r="DT70" s="1319" t="s">
        <v>34</v>
      </c>
      <c r="DU70" s="1320"/>
      <c r="DV70" s="1320"/>
      <c r="DW70" s="1320"/>
      <c r="DX70" s="1320"/>
      <c r="DY70" s="1320"/>
      <c r="DZ70" s="1320"/>
      <c r="EA70" s="1320"/>
      <c r="EB70" s="1320"/>
      <c r="EC70" s="1320"/>
      <c r="ED70" s="1320"/>
      <c r="EE70" s="1321"/>
      <c r="EF70" s="1319" t="s">
        <v>129</v>
      </c>
      <c r="EG70" s="1320"/>
      <c r="EH70" s="1321"/>
      <c r="EI70" s="56"/>
      <c r="EJ70" s="55"/>
      <c r="EK70" s="55"/>
      <c r="EM70" s="1319" t="s">
        <v>61</v>
      </c>
      <c r="EN70" s="1320"/>
      <c r="EO70" s="1321"/>
      <c r="EP70" s="1319" t="s">
        <v>128</v>
      </c>
      <c r="EQ70" s="1320"/>
      <c r="ER70" s="1320"/>
      <c r="ES70" s="1320"/>
      <c r="ET70" s="1321"/>
      <c r="EU70" s="1319" t="s">
        <v>76</v>
      </c>
      <c r="EV70" s="1320"/>
      <c r="EW70" s="1320"/>
      <c r="EX70" s="1320"/>
      <c r="EY70" s="1320"/>
      <c r="EZ70" s="1320"/>
      <c r="FA70" s="1320"/>
      <c r="FB70" s="1320"/>
      <c r="FC70" s="1320"/>
      <c r="FD70" s="1320"/>
      <c r="FE70" s="1321"/>
      <c r="FF70" s="1319" t="s">
        <v>34</v>
      </c>
      <c r="FG70" s="1320"/>
      <c r="FH70" s="1320"/>
      <c r="FI70" s="1320"/>
      <c r="FJ70" s="1320"/>
      <c r="FK70" s="1320"/>
      <c r="FL70" s="1320"/>
      <c r="FM70" s="1320"/>
      <c r="FN70" s="1320"/>
      <c r="FO70" s="1320"/>
      <c r="FP70" s="1320"/>
      <c r="FQ70" s="1321"/>
      <c r="FR70" s="1319" t="s">
        <v>129</v>
      </c>
      <c r="FS70" s="1320"/>
      <c r="FT70" s="1321"/>
      <c r="FU70" s="71"/>
      <c r="FV70" s="55"/>
      <c r="FW70" s="55"/>
      <c r="FY70" s="1319" t="s">
        <v>61</v>
      </c>
      <c r="FZ70" s="1320"/>
      <c r="GA70" s="1321"/>
      <c r="GB70" s="1319" t="s">
        <v>128</v>
      </c>
      <c r="GC70" s="1320"/>
      <c r="GD70" s="1320"/>
      <c r="GE70" s="1320"/>
      <c r="GF70" s="1321"/>
      <c r="GG70" s="1319" t="s">
        <v>76</v>
      </c>
      <c r="GH70" s="1320"/>
      <c r="GI70" s="1320"/>
      <c r="GJ70" s="1320"/>
      <c r="GK70" s="1320"/>
      <c r="GL70" s="1320"/>
      <c r="GM70" s="1320"/>
      <c r="GN70" s="1320"/>
      <c r="GO70" s="1320"/>
      <c r="GP70" s="1320"/>
      <c r="GQ70" s="1321"/>
      <c r="GR70" s="1319" t="s">
        <v>34</v>
      </c>
      <c r="GS70" s="1320"/>
      <c r="GT70" s="1320"/>
      <c r="GU70" s="1320"/>
      <c r="GV70" s="1320"/>
      <c r="GW70" s="1320"/>
      <c r="GX70" s="1320"/>
      <c r="GY70" s="1320"/>
      <c r="GZ70" s="1320"/>
      <c r="HA70" s="1320"/>
      <c r="HB70" s="1320"/>
      <c r="HC70" s="1321"/>
      <c r="HD70" s="1319" t="s">
        <v>129</v>
      </c>
      <c r="HE70" s="1320"/>
      <c r="HF70" s="1321"/>
      <c r="HG70" s="74"/>
    </row>
    <row r="71" spans="105:215" s="1" customFormat="1" ht="9" customHeight="1">
      <c r="DA71" s="1333" t="s">
        <v>39</v>
      </c>
      <c r="DB71" s="1334"/>
      <c r="DC71" s="1335"/>
      <c r="DD71" s="1345"/>
      <c r="DE71" s="1346"/>
      <c r="DF71" s="1346"/>
      <c r="DG71" s="1346"/>
      <c r="DH71" s="1347"/>
      <c r="DI71" s="1333" t="str">
        <f>"000"&amp;$F$19</f>
        <v>0001234567</v>
      </c>
      <c r="DJ71" s="1334"/>
      <c r="DK71" s="1334"/>
      <c r="DL71" s="1334"/>
      <c r="DM71" s="1334"/>
      <c r="DN71" s="1334"/>
      <c r="DO71" s="1334"/>
      <c r="DP71" s="1334"/>
      <c r="DQ71" s="1334"/>
      <c r="DR71" s="1334"/>
      <c r="DS71" s="1335"/>
      <c r="DT71" s="1441" t="s">
        <v>87</v>
      </c>
      <c r="DU71" s="1442"/>
      <c r="DV71" s="1443" t="s">
        <v>89</v>
      </c>
      <c r="DW71" s="1442"/>
      <c r="DX71" s="1443" t="s">
        <v>91</v>
      </c>
      <c r="DY71" s="1442"/>
      <c r="DZ71" s="1443" t="s">
        <v>93</v>
      </c>
      <c r="EA71" s="1442"/>
      <c r="EB71" s="1443" t="s">
        <v>93</v>
      </c>
      <c r="EC71" s="1442"/>
      <c r="ED71" s="1443" t="s">
        <v>97</v>
      </c>
      <c r="EE71" s="1444"/>
      <c r="EF71" s="1339" t="s">
        <v>130</v>
      </c>
      <c r="EG71" s="1340"/>
      <c r="EH71" s="1341"/>
      <c r="EI71" s="56"/>
      <c r="EJ71" s="55"/>
      <c r="EK71" s="55"/>
      <c r="EM71" s="1333" t="s">
        <v>39</v>
      </c>
      <c r="EN71" s="1334"/>
      <c r="EO71" s="1335"/>
      <c r="EP71" s="1345"/>
      <c r="EQ71" s="1346"/>
      <c r="ER71" s="1346"/>
      <c r="ES71" s="1346"/>
      <c r="ET71" s="1347"/>
      <c r="EU71" s="1333" t="str">
        <f>"000"&amp;$F$19</f>
        <v>0001234567</v>
      </c>
      <c r="EV71" s="1334"/>
      <c r="EW71" s="1334"/>
      <c r="EX71" s="1334"/>
      <c r="EY71" s="1334"/>
      <c r="EZ71" s="1334"/>
      <c r="FA71" s="1334"/>
      <c r="FB71" s="1334"/>
      <c r="FC71" s="1334"/>
      <c r="FD71" s="1334"/>
      <c r="FE71" s="1335"/>
      <c r="FF71" s="1441" t="s">
        <v>87</v>
      </c>
      <c r="FG71" s="1442"/>
      <c r="FH71" s="1443" t="s">
        <v>89</v>
      </c>
      <c r="FI71" s="1442"/>
      <c r="FJ71" s="1443" t="s">
        <v>91</v>
      </c>
      <c r="FK71" s="1442"/>
      <c r="FL71" s="1443" t="s">
        <v>93</v>
      </c>
      <c r="FM71" s="1442"/>
      <c r="FN71" s="1443" t="s">
        <v>93</v>
      </c>
      <c r="FO71" s="1442"/>
      <c r="FP71" s="1443" t="s">
        <v>97</v>
      </c>
      <c r="FQ71" s="1444"/>
      <c r="FR71" s="1339" t="s">
        <v>130</v>
      </c>
      <c r="FS71" s="1340"/>
      <c r="FT71" s="1341"/>
      <c r="FU71" s="56"/>
      <c r="FV71" s="55"/>
      <c r="FW71" s="55"/>
      <c r="FY71" s="1333" t="s">
        <v>39</v>
      </c>
      <c r="FZ71" s="1334"/>
      <c r="GA71" s="1335"/>
      <c r="GB71" s="1345"/>
      <c r="GC71" s="1346"/>
      <c r="GD71" s="1346"/>
      <c r="GE71" s="1346"/>
      <c r="GF71" s="1347"/>
      <c r="GG71" s="1333" t="str">
        <f>"000"&amp;$F$19</f>
        <v>0001234567</v>
      </c>
      <c r="GH71" s="1334"/>
      <c r="GI71" s="1334"/>
      <c r="GJ71" s="1334"/>
      <c r="GK71" s="1334"/>
      <c r="GL71" s="1334"/>
      <c r="GM71" s="1334"/>
      <c r="GN71" s="1334"/>
      <c r="GO71" s="1334"/>
      <c r="GP71" s="1334"/>
      <c r="GQ71" s="1335"/>
      <c r="GR71" s="1441" t="s">
        <v>87</v>
      </c>
      <c r="GS71" s="1442"/>
      <c r="GT71" s="1443" t="s">
        <v>89</v>
      </c>
      <c r="GU71" s="1442"/>
      <c r="GV71" s="1443" t="s">
        <v>91</v>
      </c>
      <c r="GW71" s="1442"/>
      <c r="GX71" s="1443" t="s">
        <v>93</v>
      </c>
      <c r="GY71" s="1442"/>
      <c r="GZ71" s="1443" t="s">
        <v>93</v>
      </c>
      <c r="HA71" s="1442"/>
      <c r="HB71" s="1443" t="s">
        <v>97</v>
      </c>
      <c r="HC71" s="1444"/>
      <c r="HD71" s="1339" t="s">
        <v>130</v>
      </c>
      <c r="HE71" s="1340"/>
      <c r="HF71" s="1341"/>
      <c r="HG71" s="58"/>
    </row>
    <row r="72" spans="105:215" s="1" customFormat="1" ht="18" customHeight="1">
      <c r="DA72" s="1336"/>
      <c r="DB72" s="1337"/>
      <c r="DC72" s="1338"/>
      <c r="DD72" s="1348"/>
      <c r="DE72" s="1349"/>
      <c r="DF72" s="1349"/>
      <c r="DG72" s="1349"/>
      <c r="DH72" s="1350"/>
      <c r="DI72" s="1336"/>
      <c r="DJ72" s="1337"/>
      <c r="DK72" s="1337"/>
      <c r="DL72" s="1337"/>
      <c r="DM72" s="1337"/>
      <c r="DN72" s="1337"/>
      <c r="DO72" s="1337"/>
      <c r="DP72" s="1337"/>
      <c r="DQ72" s="1337"/>
      <c r="DR72" s="1337"/>
      <c r="DS72" s="1338"/>
      <c r="DT72" s="1438" t="s">
        <v>77</v>
      </c>
      <c r="DU72" s="1436"/>
      <c r="DV72" s="1435" t="s">
        <v>88</v>
      </c>
      <c r="DW72" s="1436"/>
      <c r="DX72" s="1439" t="s">
        <v>90</v>
      </c>
      <c r="DY72" s="1440"/>
      <c r="DZ72" s="1435" t="s">
        <v>92</v>
      </c>
      <c r="EA72" s="1436"/>
      <c r="EB72" s="1435" t="s">
        <v>79</v>
      </c>
      <c r="EC72" s="1436"/>
      <c r="ED72" s="1435" t="s">
        <v>96</v>
      </c>
      <c r="EE72" s="1437"/>
      <c r="EF72" s="1342"/>
      <c r="EG72" s="1343"/>
      <c r="EH72" s="1344"/>
      <c r="EI72" s="56"/>
      <c r="EJ72" s="55"/>
      <c r="EK72" s="55"/>
      <c r="EM72" s="1336"/>
      <c r="EN72" s="1337"/>
      <c r="EO72" s="1338"/>
      <c r="EP72" s="1348"/>
      <c r="EQ72" s="1349"/>
      <c r="ER72" s="1349"/>
      <c r="ES72" s="1349"/>
      <c r="ET72" s="1350"/>
      <c r="EU72" s="1336"/>
      <c r="EV72" s="1337"/>
      <c r="EW72" s="1337"/>
      <c r="EX72" s="1337"/>
      <c r="EY72" s="1337"/>
      <c r="EZ72" s="1337"/>
      <c r="FA72" s="1337"/>
      <c r="FB72" s="1337"/>
      <c r="FC72" s="1337"/>
      <c r="FD72" s="1337"/>
      <c r="FE72" s="1338"/>
      <c r="FF72" s="1438" t="s">
        <v>77</v>
      </c>
      <c r="FG72" s="1436"/>
      <c r="FH72" s="1435" t="s">
        <v>88</v>
      </c>
      <c r="FI72" s="1436"/>
      <c r="FJ72" s="1439" t="s">
        <v>90</v>
      </c>
      <c r="FK72" s="1440"/>
      <c r="FL72" s="1435" t="s">
        <v>92</v>
      </c>
      <c r="FM72" s="1436"/>
      <c r="FN72" s="1435" t="s">
        <v>79</v>
      </c>
      <c r="FO72" s="1436"/>
      <c r="FP72" s="1435" t="s">
        <v>96</v>
      </c>
      <c r="FQ72" s="1437"/>
      <c r="FR72" s="1342"/>
      <c r="FS72" s="1343"/>
      <c r="FT72" s="1344"/>
      <c r="FU72" s="56"/>
      <c r="FV72" s="55"/>
      <c r="FW72" s="55"/>
      <c r="FY72" s="1336"/>
      <c r="FZ72" s="1337"/>
      <c r="GA72" s="1338"/>
      <c r="GB72" s="1348"/>
      <c r="GC72" s="1349"/>
      <c r="GD72" s="1349"/>
      <c r="GE72" s="1349"/>
      <c r="GF72" s="1350"/>
      <c r="GG72" s="1336"/>
      <c r="GH72" s="1337"/>
      <c r="GI72" s="1337"/>
      <c r="GJ72" s="1337"/>
      <c r="GK72" s="1337"/>
      <c r="GL72" s="1337"/>
      <c r="GM72" s="1337"/>
      <c r="GN72" s="1337"/>
      <c r="GO72" s="1337"/>
      <c r="GP72" s="1337"/>
      <c r="GQ72" s="1338"/>
      <c r="GR72" s="1438" t="s">
        <v>77</v>
      </c>
      <c r="GS72" s="1436"/>
      <c r="GT72" s="1435" t="s">
        <v>88</v>
      </c>
      <c r="GU72" s="1436"/>
      <c r="GV72" s="1439" t="s">
        <v>90</v>
      </c>
      <c r="GW72" s="1440"/>
      <c r="GX72" s="1435" t="s">
        <v>92</v>
      </c>
      <c r="GY72" s="1436"/>
      <c r="GZ72" s="1435" t="s">
        <v>79</v>
      </c>
      <c r="HA72" s="1436"/>
      <c r="HB72" s="1435" t="s">
        <v>96</v>
      </c>
      <c r="HC72" s="1437"/>
      <c r="HD72" s="1342"/>
      <c r="HE72" s="1343"/>
      <c r="HF72" s="1344"/>
      <c r="HG72" s="58"/>
    </row>
    <row r="73" spans="105:215" ht="13.5" customHeight="1">
      <c r="DA73" s="1425" t="s">
        <v>131</v>
      </c>
      <c r="DB73" s="1426"/>
      <c r="DC73" s="1426"/>
      <c r="DD73" s="1426"/>
      <c r="DE73" s="1426"/>
      <c r="DF73" s="1426"/>
      <c r="DG73" s="1426"/>
      <c r="DH73" s="1426"/>
      <c r="DI73" s="1426"/>
      <c r="DJ73" s="1426"/>
      <c r="DK73" s="1426"/>
      <c r="DL73" s="1426"/>
      <c r="DM73" s="1426"/>
      <c r="DN73" s="1426"/>
      <c r="DO73" s="1426"/>
      <c r="DP73" s="1426"/>
      <c r="DQ73" s="1426"/>
      <c r="DR73" s="1426"/>
      <c r="DS73" s="1426"/>
      <c r="DT73" s="1427"/>
      <c r="DU73" s="1427"/>
      <c r="DV73" s="1427"/>
      <c r="DW73" s="1427"/>
      <c r="DX73" s="1427"/>
      <c r="DY73" s="1427"/>
      <c r="DZ73" s="1427"/>
      <c r="EA73" s="1427"/>
      <c r="EB73" s="1427"/>
      <c r="EC73" s="1427"/>
      <c r="ED73" s="1427"/>
      <c r="EE73" s="1427"/>
      <c r="EF73" s="1426"/>
      <c r="EG73" s="1426"/>
      <c r="EH73" s="1428"/>
      <c r="EI73" s="57"/>
      <c r="EJ73" s="57"/>
      <c r="EK73" s="58"/>
      <c r="EM73" s="1425" t="s">
        <v>131</v>
      </c>
      <c r="EN73" s="1426"/>
      <c r="EO73" s="1426"/>
      <c r="EP73" s="1426"/>
      <c r="EQ73" s="1426"/>
      <c r="ER73" s="1426"/>
      <c r="ES73" s="1426"/>
      <c r="ET73" s="1426"/>
      <c r="EU73" s="1426"/>
      <c r="EV73" s="1426"/>
      <c r="EW73" s="1426"/>
      <c r="EX73" s="1426"/>
      <c r="EY73" s="1426"/>
      <c r="EZ73" s="1426"/>
      <c r="FA73" s="1426"/>
      <c r="FB73" s="1426"/>
      <c r="FC73" s="1426"/>
      <c r="FD73" s="1426"/>
      <c r="FE73" s="1426"/>
      <c r="FF73" s="1426"/>
      <c r="FG73" s="1426"/>
      <c r="FH73" s="1426"/>
      <c r="FI73" s="1426"/>
      <c r="FJ73" s="1426"/>
      <c r="FK73" s="1426"/>
      <c r="FL73" s="1426"/>
      <c r="FM73" s="1426"/>
      <c r="FN73" s="1426"/>
      <c r="FO73" s="1426"/>
      <c r="FP73" s="1426"/>
      <c r="FQ73" s="1426"/>
      <c r="FR73" s="1426"/>
      <c r="FS73" s="1426"/>
      <c r="FT73" s="1428"/>
      <c r="FU73" s="59"/>
      <c r="FV73" s="58"/>
      <c r="FW73" s="58"/>
      <c r="FY73" s="1425" t="s">
        <v>131</v>
      </c>
      <c r="FZ73" s="1426"/>
      <c r="GA73" s="1426"/>
      <c r="GB73" s="1426"/>
      <c r="GC73" s="1426"/>
      <c r="GD73" s="1426"/>
      <c r="GE73" s="1426"/>
      <c r="GF73" s="1426"/>
      <c r="GG73" s="1426"/>
      <c r="GH73" s="1426"/>
      <c r="GI73" s="1426"/>
      <c r="GJ73" s="1426"/>
      <c r="GK73" s="1426"/>
      <c r="GL73" s="1426"/>
      <c r="GM73" s="1426"/>
      <c r="GN73" s="1426"/>
      <c r="GO73" s="1426"/>
      <c r="GP73" s="1426"/>
      <c r="GQ73" s="1426"/>
      <c r="GR73" s="1426"/>
      <c r="GS73" s="1426"/>
      <c r="GT73" s="1426"/>
      <c r="GU73" s="1426"/>
      <c r="GV73" s="1426"/>
      <c r="GW73" s="1426"/>
      <c r="GX73" s="1426"/>
      <c r="GY73" s="1426"/>
      <c r="GZ73" s="1426"/>
      <c r="HA73" s="1426"/>
      <c r="HB73" s="1426"/>
      <c r="HC73" s="1426"/>
      <c r="HD73" s="1426"/>
      <c r="HE73" s="1426"/>
      <c r="HF73" s="1428"/>
      <c r="HG73" s="58"/>
    </row>
    <row r="74" spans="105:215" ht="20.25" customHeight="1">
      <c r="DA74" s="1429"/>
      <c r="DB74" s="1430"/>
      <c r="DC74" s="1430"/>
      <c r="DD74" s="1430"/>
      <c r="DE74" s="1430"/>
      <c r="DF74" s="12" t="s">
        <v>132</v>
      </c>
      <c r="DG74" s="1430"/>
      <c r="DH74" s="1430"/>
      <c r="DI74" s="1430"/>
      <c r="DJ74" s="1430"/>
      <c r="DK74" s="27" t="s">
        <v>132</v>
      </c>
      <c r="DL74" s="1431"/>
      <c r="DM74" s="1431"/>
      <c r="DN74" s="1431"/>
      <c r="DO74" s="1431"/>
      <c r="DP74" s="1432" t="s">
        <v>133</v>
      </c>
      <c r="DQ74" s="1432"/>
      <c r="DR74" s="1432"/>
      <c r="DS74" s="1433"/>
      <c r="DT74" s="1433"/>
      <c r="DU74" s="1433"/>
      <c r="DV74" s="1433"/>
      <c r="DW74" s="1433"/>
      <c r="DX74" s="12" t="s">
        <v>132</v>
      </c>
      <c r="DY74" s="1430"/>
      <c r="DZ74" s="1430"/>
      <c r="EA74" s="1430"/>
      <c r="EB74" s="1430"/>
      <c r="EC74" s="27" t="s">
        <v>132</v>
      </c>
      <c r="ED74" s="1433"/>
      <c r="EE74" s="1433"/>
      <c r="EF74" s="1433"/>
      <c r="EG74" s="1433"/>
      <c r="EH74" s="1434"/>
      <c r="EI74" s="59"/>
      <c r="EJ74" s="59"/>
      <c r="EK74" s="36"/>
      <c r="EM74" s="1429"/>
      <c r="EN74" s="1430"/>
      <c r="EO74" s="1430"/>
      <c r="EP74" s="1430"/>
      <c r="EQ74" s="1430"/>
      <c r="ER74" s="12" t="s">
        <v>132</v>
      </c>
      <c r="ES74" s="1430"/>
      <c r="ET74" s="1430"/>
      <c r="EU74" s="1430"/>
      <c r="EV74" s="1430"/>
      <c r="EW74" s="27" t="s">
        <v>132</v>
      </c>
      <c r="EX74" s="1431"/>
      <c r="EY74" s="1431"/>
      <c r="EZ74" s="1431"/>
      <c r="FA74" s="1431"/>
      <c r="FB74" s="1432" t="s">
        <v>133</v>
      </c>
      <c r="FC74" s="1432"/>
      <c r="FD74" s="1432"/>
      <c r="FE74" s="1433"/>
      <c r="FF74" s="1433"/>
      <c r="FG74" s="1433"/>
      <c r="FH74" s="1433"/>
      <c r="FI74" s="1433"/>
      <c r="FJ74" s="12" t="s">
        <v>132</v>
      </c>
      <c r="FK74" s="1430"/>
      <c r="FL74" s="1430"/>
      <c r="FM74" s="1430"/>
      <c r="FN74" s="1430"/>
      <c r="FO74" s="27" t="s">
        <v>132</v>
      </c>
      <c r="FP74" s="1433"/>
      <c r="FQ74" s="1433"/>
      <c r="FR74" s="1433"/>
      <c r="FS74" s="1433"/>
      <c r="FT74" s="1434"/>
      <c r="FU74" s="72"/>
      <c r="FV74" s="36"/>
      <c r="FW74" s="36"/>
      <c r="FY74" s="1429"/>
      <c r="FZ74" s="1430"/>
      <c r="GA74" s="1430"/>
      <c r="GB74" s="1430"/>
      <c r="GC74" s="1430"/>
      <c r="GD74" s="12" t="s">
        <v>132</v>
      </c>
      <c r="GE74" s="1430"/>
      <c r="GF74" s="1430"/>
      <c r="GG74" s="1430"/>
      <c r="GH74" s="1430"/>
      <c r="GI74" s="27" t="s">
        <v>132</v>
      </c>
      <c r="GJ74" s="1431"/>
      <c r="GK74" s="1431"/>
      <c r="GL74" s="1431"/>
      <c r="GM74" s="1431"/>
      <c r="GN74" s="1432" t="s">
        <v>133</v>
      </c>
      <c r="GO74" s="1432"/>
      <c r="GP74" s="1432"/>
      <c r="GQ74" s="1433"/>
      <c r="GR74" s="1433"/>
      <c r="GS74" s="1433"/>
      <c r="GT74" s="1433"/>
      <c r="GU74" s="1433"/>
      <c r="GV74" s="12" t="s">
        <v>132</v>
      </c>
      <c r="GW74" s="1430"/>
      <c r="GX74" s="1430"/>
      <c r="GY74" s="1430"/>
      <c r="GZ74" s="1430"/>
      <c r="HA74" s="27" t="s">
        <v>132</v>
      </c>
      <c r="HB74" s="1433"/>
      <c r="HC74" s="1433"/>
      <c r="HD74" s="1433"/>
      <c r="HE74" s="1433"/>
      <c r="HF74" s="1434"/>
      <c r="HG74" s="36"/>
    </row>
    <row r="75" spans="105:215" s="1" customFormat="1" ht="8.25" customHeight="1">
      <c r="DA75" s="1421"/>
      <c r="DB75" s="1424"/>
      <c r="DC75" s="1424"/>
      <c r="DD75" s="1424"/>
      <c r="DE75" s="1424"/>
      <c r="DF75" s="1424"/>
      <c r="DG75" s="1424"/>
      <c r="DH75" s="1424"/>
      <c r="DI75" s="1424"/>
      <c r="DJ75" s="1422"/>
      <c r="DK75" s="1421"/>
      <c r="DL75" s="1422"/>
      <c r="DM75" s="1423" t="s">
        <v>107</v>
      </c>
      <c r="DN75" s="1419"/>
      <c r="DO75" s="1419" t="s">
        <v>108</v>
      </c>
      <c r="DP75" s="1420"/>
      <c r="DQ75" s="1418" t="s">
        <v>109</v>
      </c>
      <c r="DR75" s="1419"/>
      <c r="DS75" s="1419" t="s">
        <v>110</v>
      </c>
      <c r="DT75" s="1419"/>
      <c r="DU75" s="1419" t="s">
        <v>107</v>
      </c>
      <c r="DV75" s="1420"/>
      <c r="DW75" s="1418" t="s">
        <v>108</v>
      </c>
      <c r="DX75" s="1419"/>
      <c r="DY75" s="1419" t="s">
        <v>111</v>
      </c>
      <c r="DZ75" s="1419"/>
      <c r="EA75" s="1419" t="s">
        <v>110</v>
      </c>
      <c r="EB75" s="1420"/>
      <c r="EC75" s="1418" t="s">
        <v>107</v>
      </c>
      <c r="ED75" s="1419"/>
      <c r="EE75" s="1419" t="s">
        <v>108</v>
      </c>
      <c r="EF75" s="1419"/>
      <c r="EG75" s="1419" t="s">
        <v>112</v>
      </c>
      <c r="EH75" s="1420"/>
      <c r="EI75" s="60"/>
      <c r="EJ75" s="60"/>
      <c r="EK75" s="43"/>
      <c r="EM75" s="1421"/>
      <c r="EN75" s="1424"/>
      <c r="EO75" s="1424"/>
      <c r="EP75" s="1424"/>
      <c r="EQ75" s="1424"/>
      <c r="ER75" s="1424"/>
      <c r="ES75" s="1424"/>
      <c r="ET75" s="1424"/>
      <c r="EU75" s="1424"/>
      <c r="EV75" s="1422"/>
      <c r="EW75" s="1421"/>
      <c r="EX75" s="1422"/>
      <c r="EY75" s="1423" t="s">
        <v>107</v>
      </c>
      <c r="EZ75" s="1419"/>
      <c r="FA75" s="1419" t="s">
        <v>108</v>
      </c>
      <c r="FB75" s="1420"/>
      <c r="FC75" s="1418" t="s">
        <v>109</v>
      </c>
      <c r="FD75" s="1419"/>
      <c r="FE75" s="1419" t="s">
        <v>110</v>
      </c>
      <c r="FF75" s="1419"/>
      <c r="FG75" s="1419" t="s">
        <v>107</v>
      </c>
      <c r="FH75" s="1420"/>
      <c r="FI75" s="1418" t="s">
        <v>108</v>
      </c>
      <c r="FJ75" s="1419"/>
      <c r="FK75" s="1419" t="s">
        <v>111</v>
      </c>
      <c r="FL75" s="1419"/>
      <c r="FM75" s="1419" t="s">
        <v>110</v>
      </c>
      <c r="FN75" s="1420"/>
      <c r="FO75" s="1418" t="s">
        <v>107</v>
      </c>
      <c r="FP75" s="1419"/>
      <c r="FQ75" s="1419" t="s">
        <v>108</v>
      </c>
      <c r="FR75" s="1419"/>
      <c r="FS75" s="1419" t="s">
        <v>112</v>
      </c>
      <c r="FT75" s="1420"/>
      <c r="FU75" s="60"/>
      <c r="FV75" s="43"/>
      <c r="FW75" s="43"/>
      <c r="FY75" s="1421"/>
      <c r="FZ75" s="1424"/>
      <c r="GA75" s="1424"/>
      <c r="GB75" s="1424"/>
      <c r="GC75" s="1424"/>
      <c r="GD75" s="1424"/>
      <c r="GE75" s="1424"/>
      <c r="GF75" s="1424"/>
      <c r="GG75" s="1424"/>
      <c r="GH75" s="1422"/>
      <c r="GI75" s="1421"/>
      <c r="GJ75" s="1422"/>
      <c r="GK75" s="1423" t="s">
        <v>107</v>
      </c>
      <c r="GL75" s="1419"/>
      <c r="GM75" s="1419" t="s">
        <v>108</v>
      </c>
      <c r="GN75" s="1420"/>
      <c r="GO75" s="1418" t="s">
        <v>109</v>
      </c>
      <c r="GP75" s="1419"/>
      <c r="GQ75" s="1419" t="s">
        <v>110</v>
      </c>
      <c r="GR75" s="1419"/>
      <c r="GS75" s="1419" t="s">
        <v>107</v>
      </c>
      <c r="GT75" s="1420"/>
      <c r="GU75" s="1418" t="s">
        <v>108</v>
      </c>
      <c r="GV75" s="1419"/>
      <c r="GW75" s="1419" t="s">
        <v>111</v>
      </c>
      <c r="GX75" s="1419"/>
      <c r="GY75" s="1419" t="s">
        <v>110</v>
      </c>
      <c r="GZ75" s="1420"/>
      <c r="HA75" s="1418" t="s">
        <v>107</v>
      </c>
      <c r="HB75" s="1419"/>
      <c r="HC75" s="1419" t="s">
        <v>108</v>
      </c>
      <c r="HD75" s="1419"/>
      <c r="HE75" s="1419" t="s">
        <v>112</v>
      </c>
      <c r="HF75" s="1420"/>
      <c r="HG75" s="43"/>
    </row>
    <row r="76" spans="105:215" s="1" customFormat="1" ht="17.25" customHeight="1">
      <c r="DA76" s="1411" t="s">
        <v>38</v>
      </c>
      <c r="DB76" s="1412"/>
      <c r="DC76" s="1412"/>
      <c r="DD76" s="1412"/>
      <c r="DE76" s="1412"/>
      <c r="DF76" s="1412"/>
      <c r="DG76" s="1412"/>
      <c r="DH76" s="1412"/>
      <c r="DI76" s="1412"/>
      <c r="DJ76" s="1413"/>
      <c r="DK76" s="1414" t="s">
        <v>39</v>
      </c>
      <c r="DL76" s="1415"/>
      <c r="DM76" s="1416">
        <f>$AU29</f>
        <v>1</v>
      </c>
      <c r="DN76" s="1417"/>
      <c r="DO76" s="1409">
        <f>$AV29</f>
        <v>2</v>
      </c>
      <c r="DP76" s="1410"/>
      <c r="DQ76" s="1407">
        <f>$AW29</f>
        <v>3</v>
      </c>
      <c r="DR76" s="1408"/>
      <c r="DS76" s="1409">
        <f>$AX29</f>
        <v>4</v>
      </c>
      <c r="DT76" s="1408"/>
      <c r="DU76" s="1409">
        <f>$AY29</f>
        <v>5</v>
      </c>
      <c r="DV76" s="1410"/>
      <c r="DW76" s="1407">
        <f>$AZ29</f>
        <v>6</v>
      </c>
      <c r="DX76" s="1408"/>
      <c r="DY76" s="1409">
        <f>$BA29</f>
        <v>7</v>
      </c>
      <c r="DZ76" s="1408"/>
      <c r="EA76" s="1409">
        <f>$BB29</f>
        <v>8</v>
      </c>
      <c r="EB76" s="1410"/>
      <c r="EC76" s="1407">
        <f>$BC29</f>
        <v>9</v>
      </c>
      <c r="ED76" s="1408"/>
      <c r="EE76" s="1409">
        <f>$BD29</f>
        <v>0</v>
      </c>
      <c r="EF76" s="1408"/>
      <c r="EG76" s="1409">
        <f>$BE29</f>
        <v>1</v>
      </c>
      <c r="EH76" s="1410"/>
      <c r="EI76" s="61"/>
      <c r="EJ76" s="61"/>
      <c r="EK76" s="43"/>
      <c r="EM76" s="1411" t="s">
        <v>38</v>
      </c>
      <c r="EN76" s="1412"/>
      <c r="EO76" s="1412"/>
      <c r="EP76" s="1412"/>
      <c r="EQ76" s="1412"/>
      <c r="ER76" s="1412"/>
      <c r="ES76" s="1412"/>
      <c r="ET76" s="1412"/>
      <c r="EU76" s="1412"/>
      <c r="EV76" s="1413"/>
      <c r="EW76" s="1414" t="s">
        <v>39</v>
      </c>
      <c r="EX76" s="1415"/>
      <c r="EY76" s="1416">
        <f>$AU29</f>
        <v>1</v>
      </c>
      <c r="EZ76" s="1417"/>
      <c r="FA76" s="1409">
        <f>$AV29</f>
        <v>2</v>
      </c>
      <c r="FB76" s="1410"/>
      <c r="FC76" s="1407">
        <f>$AW29</f>
        <v>3</v>
      </c>
      <c r="FD76" s="1408"/>
      <c r="FE76" s="1409">
        <f>$AX29</f>
        <v>4</v>
      </c>
      <c r="FF76" s="1408"/>
      <c r="FG76" s="1409">
        <f>$AY29</f>
        <v>5</v>
      </c>
      <c r="FH76" s="1410"/>
      <c r="FI76" s="1407">
        <f>$AZ29</f>
        <v>6</v>
      </c>
      <c r="FJ76" s="1408"/>
      <c r="FK76" s="1409">
        <f>$BA29</f>
        <v>7</v>
      </c>
      <c r="FL76" s="1408"/>
      <c r="FM76" s="1409">
        <f>$BB29</f>
        <v>8</v>
      </c>
      <c r="FN76" s="1410"/>
      <c r="FO76" s="1407">
        <f>$BC29</f>
        <v>9</v>
      </c>
      <c r="FP76" s="1408"/>
      <c r="FQ76" s="1409">
        <f>$BD29</f>
        <v>0</v>
      </c>
      <c r="FR76" s="1408"/>
      <c r="FS76" s="1409">
        <f>$BE29</f>
        <v>1</v>
      </c>
      <c r="FT76" s="1410"/>
      <c r="FU76" s="61"/>
      <c r="FV76" s="43"/>
      <c r="FW76" s="43"/>
      <c r="FY76" s="1411" t="s">
        <v>38</v>
      </c>
      <c r="FZ76" s="1412"/>
      <c r="GA76" s="1412"/>
      <c r="GB76" s="1412"/>
      <c r="GC76" s="1412"/>
      <c r="GD76" s="1412"/>
      <c r="GE76" s="1412"/>
      <c r="GF76" s="1412"/>
      <c r="GG76" s="1412"/>
      <c r="GH76" s="1413"/>
      <c r="GI76" s="1414" t="s">
        <v>39</v>
      </c>
      <c r="GJ76" s="1415"/>
      <c r="GK76" s="1416">
        <f>$AU29</f>
        <v>1</v>
      </c>
      <c r="GL76" s="1417"/>
      <c r="GM76" s="1409">
        <f>$AV29</f>
        <v>2</v>
      </c>
      <c r="GN76" s="1410"/>
      <c r="GO76" s="1407">
        <f>$AW29</f>
        <v>3</v>
      </c>
      <c r="GP76" s="1408"/>
      <c r="GQ76" s="1409">
        <f>$AX29</f>
        <v>4</v>
      </c>
      <c r="GR76" s="1408"/>
      <c r="GS76" s="1409">
        <f>$AY29</f>
        <v>5</v>
      </c>
      <c r="GT76" s="1410"/>
      <c r="GU76" s="1407">
        <f>$AZ29</f>
        <v>6</v>
      </c>
      <c r="GV76" s="1408"/>
      <c r="GW76" s="1409">
        <f>$BA29</f>
        <v>7</v>
      </c>
      <c r="GX76" s="1408"/>
      <c r="GY76" s="1409">
        <f>$BB29</f>
        <v>8</v>
      </c>
      <c r="GZ76" s="1410"/>
      <c r="HA76" s="1407">
        <f>$BC29</f>
        <v>9</v>
      </c>
      <c r="HB76" s="1408"/>
      <c r="HC76" s="1409">
        <f>$BD29</f>
        <v>0</v>
      </c>
      <c r="HD76" s="1408"/>
      <c r="HE76" s="1409">
        <f>$BE29</f>
        <v>1</v>
      </c>
      <c r="HF76" s="1410"/>
      <c r="HG76" s="43"/>
    </row>
    <row r="77" spans="105:215" s="1" customFormat="1" ht="17.25" customHeight="1">
      <c r="DA77" s="1402" t="s">
        <v>42</v>
      </c>
      <c r="DB77" s="1403"/>
      <c r="DC77" s="1403"/>
      <c r="DD77" s="1403"/>
      <c r="DE77" s="1403"/>
      <c r="DF77" s="1403"/>
      <c r="DG77" s="1403"/>
      <c r="DH77" s="1403"/>
      <c r="DI77" s="1403"/>
      <c r="DJ77" s="1404"/>
      <c r="DK77" s="1405" t="s">
        <v>43</v>
      </c>
      <c r="DL77" s="1406"/>
      <c r="DM77" s="1398">
        <f t="shared" ref="DM77:DM80" si="3">$AU30</f>
        <v>1</v>
      </c>
      <c r="DN77" s="1399"/>
      <c r="DO77" s="1400">
        <f t="shared" ref="DO77:DO80" si="4">$AV30</f>
        <v>0</v>
      </c>
      <c r="DP77" s="1401"/>
      <c r="DQ77" s="1398">
        <f t="shared" ref="DQ77:DQ80" si="5">$AW30</f>
        <v>9</v>
      </c>
      <c r="DR77" s="1399"/>
      <c r="DS77" s="1400">
        <f t="shared" ref="DS77:DS80" si="6">$AX30</f>
        <v>8</v>
      </c>
      <c r="DT77" s="1399"/>
      <c r="DU77" s="1400">
        <f t="shared" ref="DU77:DU80" si="7">$AY30</f>
        <v>7</v>
      </c>
      <c r="DV77" s="1401"/>
      <c r="DW77" s="1398">
        <f t="shared" ref="DW77:DW80" si="8">$AZ30</f>
        <v>6</v>
      </c>
      <c r="DX77" s="1399"/>
      <c r="DY77" s="1400">
        <f t="shared" ref="DY77:DY80" si="9">$BA30</f>
        <v>5</v>
      </c>
      <c r="DZ77" s="1399"/>
      <c r="EA77" s="1400">
        <f t="shared" ref="EA77:EA80" si="10">$BB30</f>
        <v>4</v>
      </c>
      <c r="EB77" s="1401"/>
      <c r="EC77" s="1398">
        <f t="shared" ref="EC77:EC80" si="11">$BC30</f>
        <v>3</v>
      </c>
      <c r="ED77" s="1399"/>
      <c r="EE77" s="1400">
        <f t="shared" ref="EE77:EE80" si="12">$BD30</f>
        <v>2</v>
      </c>
      <c r="EF77" s="1399"/>
      <c r="EG77" s="1400">
        <f t="shared" ref="EG77:EG80" si="13">$BE30</f>
        <v>1</v>
      </c>
      <c r="EH77" s="1401"/>
      <c r="EI77" s="61"/>
      <c r="EJ77" s="61"/>
      <c r="EK77" s="43"/>
      <c r="EM77" s="1402" t="s">
        <v>42</v>
      </c>
      <c r="EN77" s="1403"/>
      <c r="EO77" s="1403"/>
      <c r="EP77" s="1403"/>
      <c r="EQ77" s="1403"/>
      <c r="ER77" s="1403"/>
      <c r="ES77" s="1403"/>
      <c r="ET77" s="1403"/>
      <c r="EU77" s="1403"/>
      <c r="EV77" s="1404"/>
      <c r="EW77" s="1405" t="s">
        <v>43</v>
      </c>
      <c r="EX77" s="1406"/>
      <c r="EY77" s="1398">
        <f t="shared" ref="EY77:EY80" si="14">$AU30</f>
        <v>1</v>
      </c>
      <c r="EZ77" s="1399"/>
      <c r="FA77" s="1400">
        <f t="shared" ref="FA77:FA80" si="15">$AV30</f>
        <v>0</v>
      </c>
      <c r="FB77" s="1401"/>
      <c r="FC77" s="1398">
        <f t="shared" ref="FC77:FC80" si="16">$AW30</f>
        <v>9</v>
      </c>
      <c r="FD77" s="1399"/>
      <c r="FE77" s="1400">
        <f t="shared" ref="FE77:FE80" si="17">$AX30</f>
        <v>8</v>
      </c>
      <c r="FF77" s="1399"/>
      <c r="FG77" s="1400">
        <f t="shared" ref="FG77:FG80" si="18">$AY30</f>
        <v>7</v>
      </c>
      <c r="FH77" s="1401"/>
      <c r="FI77" s="1398">
        <f t="shared" ref="FI77:FI80" si="19">$AZ30</f>
        <v>6</v>
      </c>
      <c r="FJ77" s="1399"/>
      <c r="FK77" s="1400">
        <f t="shared" ref="FK77:FK80" si="20">$BA30</f>
        <v>5</v>
      </c>
      <c r="FL77" s="1399"/>
      <c r="FM77" s="1400">
        <f t="shared" ref="FM77:FM80" si="21">$BB30</f>
        <v>4</v>
      </c>
      <c r="FN77" s="1401"/>
      <c r="FO77" s="1398">
        <f t="shared" ref="FO77:FO80" si="22">$BC30</f>
        <v>3</v>
      </c>
      <c r="FP77" s="1399"/>
      <c r="FQ77" s="1400">
        <f t="shared" ref="FQ77:FQ80" si="23">$BD30</f>
        <v>2</v>
      </c>
      <c r="FR77" s="1399"/>
      <c r="FS77" s="1400">
        <f t="shared" ref="FS77:FS80" si="24">$BE30</f>
        <v>1</v>
      </c>
      <c r="FT77" s="1401"/>
      <c r="FU77" s="61"/>
      <c r="FV77" s="43"/>
      <c r="FW77" s="43"/>
      <c r="FY77" s="1402" t="s">
        <v>42</v>
      </c>
      <c r="FZ77" s="1403"/>
      <c r="GA77" s="1403"/>
      <c r="GB77" s="1403"/>
      <c r="GC77" s="1403"/>
      <c r="GD77" s="1403"/>
      <c r="GE77" s="1403"/>
      <c r="GF77" s="1403"/>
      <c r="GG77" s="1403"/>
      <c r="GH77" s="1404"/>
      <c r="GI77" s="1405" t="s">
        <v>43</v>
      </c>
      <c r="GJ77" s="1406"/>
      <c r="GK77" s="1398">
        <f t="shared" ref="GK77:GK80" si="25">$AU30</f>
        <v>1</v>
      </c>
      <c r="GL77" s="1399"/>
      <c r="GM77" s="1400">
        <f t="shared" ref="GM77:GM80" si="26">$AV30</f>
        <v>0</v>
      </c>
      <c r="GN77" s="1401"/>
      <c r="GO77" s="1398">
        <f t="shared" ref="GO77:GO80" si="27">$AW30</f>
        <v>9</v>
      </c>
      <c r="GP77" s="1399"/>
      <c r="GQ77" s="1400">
        <f t="shared" ref="GQ77:GQ80" si="28">$AX30</f>
        <v>8</v>
      </c>
      <c r="GR77" s="1399"/>
      <c r="GS77" s="1400">
        <f t="shared" ref="GS77:GS80" si="29">$AY30</f>
        <v>7</v>
      </c>
      <c r="GT77" s="1401"/>
      <c r="GU77" s="1398">
        <f t="shared" ref="GU77:GU80" si="30">$AZ30</f>
        <v>6</v>
      </c>
      <c r="GV77" s="1399"/>
      <c r="GW77" s="1400">
        <f t="shared" ref="GW77:GW80" si="31">$BA30</f>
        <v>5</v>
      </c>
      <c r="GX77" s="1399"/>
      <c r="GY77" s="1400">
        <f t="shared" ref="GY77:GY80" si="32">$BB30</f>
        <v>4</v>
      </c>
      <c r="GZ77" s="1401"/>
      <c r="HA77" s="1398">
        <f t="shared" ref="HA77:HA80" si="33">$BC30</f>
        <v>3</v>
      </c>
      <c r="HB77" s="1399"/>
      <c r="HC77" s="1400">
        <f t="shared" ref="HC77:HC80" si="34">$BD30</f>
        <v>2</v>
      </c>
      <c r="HD77" s="1399"/>
      <c r="HE77" s="1400">
        <f t="shared" ref="HE77:HE80" si="35">$BE30</f>
        <v>1</v>
      </c>
      <c r="HF77" s="1401"/>
      <c r="HG77" s="43"/>
    </row>
    <row r="78" spans="105:215" s="1" customFormat="1" ht="17.25" customHeight="1">
      <c r="DA78" s="1402" t="s">
        <v>46</v>
      </c>
      <c r="DB78" s="1403"/>
      <c r="DC78" s="1403"/>
      <c r="DD78" s="1403"/>
      <c r="DE78" s="1403"/>
      <c r="DF78" s="1403"/>
      <c r="DG78" s="1403"/>
      <c r="DH78" s="1403"/>
      <c r="DI78" s="1403"/>
      <c r="DJ78" s="1404"/>
      <c r="DK78" s="1405" t="s">
        <v>47</v>
      </c>
      <c r="DL78" s="1406"/>
      <c r="DM78" s="1398">
        <f t="shared" si="3"/>
        <v>1</v>
      </c>
      <c r="DN78" s="1399"/>
      <c r="DO78" s="1400">
        <f t="shared" si="4"/>
        <v>2</v>
      </c>
      <c r="DP78" s="1401"/>
      <c r="DQ78" s="1398">
        <f t="shared" si="5"/>
        <v>3</v>
      </c>
      <c r="DR78" s="1399"/>
      <c r="DS78" s="1400">
        <f t="shared" si="6"/>
        <v>4</v>
      </c>
      <c r="DT78" s="1399"/>
      <c r="DU78" s="1400">
        <f t="shared" si="7"/>
        <v>5</v>
      </c>
      <c r="DV78" s="1401"/>
      <c r="DW78" s="1398">
        <f t="shared" si="8"/>
        <v>6</v>
      </c>
      <c r="DX78" s="1399"/>
      <c r="DY78" s="1400">
        <f t="shared" si="9"/>
        <v>7</v>
      </c>
      <c r="DZ78" s="1399"/>
      <c r="EA78" s="1400">
        <f t="shared" si="10"/>
        <v>8</v>
      </c>
      <c r="EB78" s="1401"/>
      <c r="EC78" s="1398">
        <f t="shared" si="11"/>
        <v>9</v>
      </c>
      <c r="ED78" s="1399"/>
      <c r="EE78" s="1400">
        <f t="shared" si="12"/>
        <v>0</v>
      </c>
      <c r="EF78" s="1399"/>
      <c r="EG78" s="1400">
        <f t="shared" si="13"/>
        <v>1</v>
      </c>
      <c r="EH78" s="1401"/>
      <c r="EI78" s="61"/>
      <c r="EJ78" s="61"/>
      <c r="EK78" s="43"/>
      <c r="EM78" s="1402" t="s">
        <v>46</v>
      </c>
      <c r="EN78" s="1403"/>
      <c r="EO78" s="1403"/>
      <c r="EP78" s="1403"/>
      <c r="EQ78" s="1403"/>
      <c r="ER78" s="1403"/>
      <c r="ES78" s="1403"/>
      <c r="ET78" s="1403"/>
      <c r="EU78" s="1403"/>
      <c r="EV78" s="1404"/>
      <c r="EW78" s="1405" t="s">
        <v>47</v>
      </c>
      <c r="EX78" s="1406"/>
      <c r="EY78" s="1398">
        <f t="shared" si="14"/>
        <v>1</v>
      </c>
      <c r="EZ78" s="1399"/>
      <c r="FA78" s="1400">
        <f t="shared" si="15"/>
        <v>2</v>
      </c>
      <c r="FB78" s="1401"/>
      <c r="FC78" s="1398">
        <f t="shared" si="16"/>
        <v>3</v>
      </c>
      <c r="FD78" s="1399"/>
      <c r="FE78" s="1400">
        <f t="shared" si="17"/>
        <v>4</v>
      </c>
      <c r="FF78" s="1399"/>
      <c r="FG78" s="1400">
        <f t="shared" si="18"/>
        <v>5</v>
      </c>
      <c r="FH78" s="1401"/>
      <c r="FI78" s="1398">
        <f t="shared" si="19"/>
        <v>6</v>
      </c>
      <c r="FJ78" s="1399"/>
      <c r="FK78" s="1400">
        <f t="shared" si="20"/>
        <v>7</v>
      </c>
      <c r="FL78" s="1399"/>
      <c r="FM78" s="1400">
        <f t="shared" si="21"/>
        <v>8</v>
      </c>
      <c r="FN78" s="1401"/>
      <c r="FO78" s="1398">
        <f t="shared" si="22"/>
        <v>9</v>
      </c>
      <c r="FP78" s="1399"/>
      <c r="FQ78" s="1400">
        <f t="shared" si="23"/>
        <v>0</v>
      </c>
      <c r="FR78" s="1399"/>
      <c r="FS78" s="1400">
        <f t="shared" si="24"/>
        <v>1</v>
      </c>
      <c r="FT78" s="1401"/>
      <c r="FU78" s="61"/>
      <c r="FV78" s="43"/>
      <c r="FW78" s="43"/>
      <c r="FY78" s="1402" t="s">
        <v>46</v>
      </c>
      <c r="FZ78" s="1403"/>
      <c r="GA78" s="1403"/>
      <c r="GB78" s="1403"/>
      <c r="GC78" s="1403"/>
      <c r="GD78" s="1403"/>
      <c r="GE78" s="1403"/>
      <c r="GF78" s="1403"/>
      <c r="GG78" s="1403"/>
      <c r="GH78" s="1404"/>
      <c r="GI78" s="1405" t="s">
        <v>47</v>
      </c>
      <c r="GJ78" s="1406"/>
      <c r="GK78" s="1398">
        <f t="shared" si="25"/>
        <v>1</v>
      </c>
      <c r="GL78" s="1399"/>
      <c r="GM78" s="1400">
        <f t="shared" si="26"/>
        <v>2</v>
      </c>
      <c r="GN78" s="1401"/>
      <c r="GO78" s="1398">
        <f t="shared" si="27"/>
        <v>3</v>
      </c>
      <c r="GP78" s="1399"/>
      <c r="GQ78" s="1400">
        <f t="shared" si="28"/>
        <v>4</v>
      </c>
      <c r="GR78" s="1399"/>
      <c r="GS78" s="1400">
        <f t="shared" si="29"/>
        <v>5</v>
      </c>
      <c r="GT78" s="1401"/>
      <c r="GU78" s="1398">
        <f t="shared" si="30"/>
        <v>6</v>
      </c>
      <c r="GV78" s="1399"/>
      <c r="GW78" s="1400">
        <f t="shared" si="31"/>
        <v>7</v>
      </c>
      <c r="GX78" s="1399"/>
      <c r="GY78" s="1400">
        <f t="shared" si="32"/>
        <v>8</v>
      </c>
      <c r="GZ78" s="1401"/>
      <c r="HA78" s="1398">
        <f t="shared" si="33"/>
        <v>9</v>
      </c>
      <c r="HB78" s="1399"/>
      <c r="HC78" s="1400">
        <f t="shared" si="34"/>
        <v>0</v>
      </c>
      <c r="HD78" s="1399"/>
      <c r="HE78" s="1400">
        <f t="shared" si="35"/>
        <v>1</v>
      </c>
      <c r="HF78" s="1401"/>
      <c r="HG78" s="43"/>
    </row>
    <row r="79" spans="105:215" s="1" customFormat="1" ht="17.25" customHeight="1">
      <c r="DA79" s="1395" t="s">
        <v>48</v>
      </c>
      <c r="DB79" s="1396"/>
      <c r="DC79" s="1396"/>
      <c r="DD79" s="1396"/>
      <c r="DE79" s="1396"/>
      <c r="DF79" s="1396"/>
      <c r="DG79" s="1396"/>
      <c r="DH79" s="1396"/>
      <c r="DI79" s="1396"/>
      <c r="DJ79" s="1397"/>
      <c r="DK79" s="1393" t="s">
        <v>49</v>
      </c>
      <c r="DL79" s="1394"/>
      <c r="DM79" s="1389">
        <f t="shared" si="3"/>
        <v>1</v>
      </c>
      <c r="DN79" s="1390"/>
      <c r="DO79" s="1391">
        <f t="shared" si="4"/>
        <v>0</v>
      </c>
      <c r="DP79" s="1392"/>
      <c r="DQ79" s="1389">
        <f t="shared" si="5"/>
        <v>9</v>
      </c>
      <c r="DR79" s="1390"/>
      <c r="DS79" s="1391">
        <f t="shared" si="6"/>
        <v>8</v>
      </c>
      <c r="DT79" s="1390"/>
      <c r="DU79" s="1391">
        <f t="shared" si="7"/>
        <v>7</v>
      </c>
      <c r="DV79" s="1392"/>
      <c r="DW79" s="1389">
        <f t="shared" si="8"/>
        <v>6</v>
      </c>
      <c r="DX79" s="1390"/>
      <c r="DY79" s="1391">
        <f t="shared" si="9"/>
        <v>5</v>
      </c>
      <c r="DZ79" s="1390"/>
      <c r="EA79" s="1391">
        <f t="shared" si="10"/>
        <v>4</v>
      </c>
      <c r="EB79" s="1392"/>
      <c r="EC79" s="1389">
        <f t="shared" si="11"/>
        <v>3</v>
      </c>
      <c r="ED79" s="1390"/>
      <c r="EE79" s="1391">
        <f t="shared" si="12"/>
        <v>2</v>
      </c>
      <c r="EF79" s="1390"/>
      <c r="EG79" s="1391">
        <f t="shared" si="13"/>
        <v>1</v>
      </c>
      <c r="EH79" s="1392"/>
      <c r="EI79" s="61"/>
      <c r="EJ79" s="61"/>
      <c r="EK79" s="43"/>
      <c r="EM79" s="1395" t="s">
        <v>48</v>
      </c>
      <c r="EN79" s="1396"/>
      <c r="EO79" s="1396"/>
      <c r="EP79" s="1396"/>
      <c r="EQ79" s="1396"/>
      <c r="ER79" s="1396"/>
      <c r="ES79" s="1396"/>
      <c r="ET79" s="1396"/>
      <c r="EU79" s="1396"/>
      <c r="EV79" s="1397"/>
      <c r="EW79" s="1393" t="s">
        <v>49</v>
      </c>
      <c r="EX79" s="1394"/>
      <c r="EY79" s="1389">
        <f t="shared" si="14"/>
        <v>1</v>
      </c>
      <c r="EZ79" s="1390"/>
      <c r="FA79" s="1391">
        <f t="shared" si="15"/>
        <v>0</v>
      </c>
      <c r="FB79" s="1392"/>
      <c r="FC79" s="1389">
        <f t="shared" si="16"/>
        <v>9</v>
      </c>
      <c r="FD79" s="1390"/>
      <c r="FE79" s="1391">
        <f t="shared" si="17"/>
        <v>8</v>
      </c>
      <c r="FF79" s="1390"/>
      <c r="FG79" s="1391">
        <f t="shared" si="18"/>
        <v>7</v>
      </c>
      <c r="FH79" s="1392"/>
      <c r="FI79" s="1389">
        <f t="shared" si="19"/>
        <v>6</v>
      </c>
      <c r="FJ79" s="1390"/>
      <c r="FK79" s="1391">
        <f t="shared" si="20"/>
        <v>5</v>
      </c>
      <c r="FL79" s="1390"/>
      <c r="FM79" s="1391">
        <f t="shared" si="21"/>
        <v>4</v>
      </c>
      <c r="FN79" s="1392"/>
      <c r="FO79" s="1389">
        <f t="shared" si="22"/>
        <v>3</v>
      </c>
      <c r="FP79" s="1390"/>
      <c r="FQ79" s="1391">
        <f t="shared" si="23"/>
        <v>2</v>
      </c>
      <c r="FR79" s="1390"/>
      <c r="FS79" s="1391">
        <f t="shared" si="24"/>
        <v>1</v>
      </c>
      <c r="FT79" s="1392"/>
      <c r="FU79" s="61"/>
      <c r="FV79" s="43"/>
      <c r="FW79" s="43"/>
      <c r="FY79" s="1395" t="s">
        <v>48</v>
      </c>
      <c r="FZ79" s="1396"/>
      <c r="GA79" s="1396"/>
      <c r="GB79" s="1396"/>
      <c r="GC79" s="1396"/>
      <c r="GD79" s="1396"/>
      <c r="GE79" s="1396"/>
      <c r="GF79" s="1396"/>
      <c r="GG79" s="1396"/>
      <c r="GH79" s="1397"/>
      <c r="GI79" s="1393" t="s">
        <v>49</v>
      </c>
      <c r="GJ79" s="1394"/>
      <c r="GK79" s="1389">
        <f t="shared" si="25"/>
        <v>1</v>
      </c>
      <c r="GL79" s="1390"/>
      <c r="GM79" s="1391">
        <f t="shared" si="26"/>
        <v>0</v>
      </c>
      <c r="GN79" s="1392"/>
      <c r="GO79" s="1389">
        <f t="shared" si="27"/>
        <v>9</v>
      </c>
      <c r="GP79" s="1390"/>
      <c r="GQ79" s="1391">
        <f t="shared" si="28"/>
        <v>8</v>
      </c>
      <c r="GR79" s="1390"/>
      <c r="GS79" s="1391">
        <f t="shared" si="29"/>
        <v>7</v>
      </c>
      <c r="GT79" s="1392"/>
      <c r="GU79" s="1389">
        <f t="shared" si="30"/>
        <v>6</v>
      </c>
      <c r="GV79" s="1390"/>
      <c r="GW79" s="1391">
        <f t="shared" si="31"/>
        <v>5</v>
      </c>
      <c r="GX79" s="1390"/>
      <c r="GY79" s="1391">
        <f t="shared" si="32"/>
        <v>4</v>
      </c>
      <c r="GZ79" s="1392"/>
      <c r="HA79" s="1389">
        <f t="shared" si="33"/>
        <v>3</v>
      </c>
      <c r="HB79" s="1390"/>
      <c r="HC79" s="1391">
        <f t="shared" si="34"/>
        <v>2</v>
      </c>
      <c r="HD79" s="1390"/>
      <c r="HE79" s="1391">
        <f t="shared" si="35"/>
        <v>1</v>
      </c>
      <c r="HF79" s="1392"/>
      <c r="HG79" s="43"/>
    </row>
    <row r="80" spans="105:215" s="1" customFormat="1" ht="17.25" customHeight="1">
      <c r="DA80" s="1384" t="s">
        <v>51</v>
      </c>
      <c r="DB80" s="1385"/>
      <c r="DC80" s="1385"/>
      <c r="DD80" s="1385"/>
      <c r="DE80" s="1385"/>
      <c r="DF80" s="1385"/>
      <c r="DG80" s="1385"/>
      <c r="DH80" s="1385"/>
      <c r="DI80" s="1385"/>
      <c r="DJ80" s="1386"/>
      <c r="DK80" s="1387" t="s">
        <v>52</v>
      </c>
      <c r="DL80" s="1388"/>
      <c r="DM80" s="1379">
        <f t="shared" si="3"/>
        <v>4</v>
      </c>
      <c r="DN80" s="1380"/>
      <c r="DO80" s="1381">
        <f t="shared" si="4"/>
        <v>6</v>
      </c>
      <c r="DP80" s="1382"/>
      <c r="DQ80" s="1379">
        <f t="shared" si="5"/>
        <v>6</v>
      </c>
      <c r="DR80" s="1380"/>
      <c r="DS80" s="1381">
        <f t="shared" si="6"/>
        <v>6</v>
      </c>
      <c r="DT80" s="1380"/>
      <c r="DU80" s="1381">
        <f t="shared" si="7"/>
        <v>6</v>
      </c>
      <c r="DV80" s="1382"/>
      <c r="DW80" s="1379">
        <f t="shared" si="8"/>
        <v>6</v>
      </c>
      <c r="DX80" s="1380"/>
      <c r="DY80" s="1381">
        <f t="shared" si="9"/>
        <v>6</v>
      </c>
      <c r="DZ80" s="1380"/>
      <c r="EA80" s="1381">
        <f t="shared" si="10"/>
        <v>6</v>
      </c>
      <c r="EB80" s="1382"/>
      <c r="EC80" s="1379">
        <f t="shared" si="11"/>
        <v>4</v>
      </c>
      <c r="ED80" s="1380"/>
      <c r="EE80" s="1381">
        <f t="shared" si="12"/>
        <v>4</v>
      </c>
      <c r="EF80" s="1380"/>
      <c r="EG80" s="1381">
        <f t="shared" si="13"/>
        <v>4</v>
      </c>
      <c r="EH80" s="1383"/>
      <c r="EI80" s="61"/>
      <c r="EJ80" s="61"/>
      <c r="EK80" s="43"/>
      <c r="EM80" s="1384" t="s">
        <v>51</v>
      </c>
      <c r="EN80" s="1385"/>
      <c r="EO80" s="1385"/>
      <c r="EP80" s="1385"/>
      <c r="EQ80" s="1385"/>
      <c r="ER80" s="1385"/>
      <c r="ES80" s="1385"/>
      <c r="ET80" s="1385"/>
      <c r="EU80" s="1385"/>
      <c r="EV80" s="1386"/>
      <c r="EW80" s="1387" t="s">
        <v>52</v>
      </c>
      <c r="EX80" s="1388"/>
      <c r="EY80" s="1379">
        <f t="shared" si="14"/>
        <v>4</v>
      </c>
      <c r="EZ80" s="1380"/>
      <c r="FA80" s="1381">
        <f t="shared" si="15"/>
        <v>6</v>
      </c>
      <c r="FB80" s="1382"/>
      <c r="FC80" s="1379">
        <f t="shared" si="16"/>
        <v>6</v>
      </c>
      <c r="FD80" s="1380"/>
      <c r="FE80" s="1381">
        <f t="shared" si="17"/>
        <v>6</v>
      </c>
      <c r="FF80" s="1380"/>
      <c r="FG80" s="1381">
        <f t="shared" si="18"/>
        <v>6</v>
      </c>
      <c r="FH80" s="1382"/>
      <c r="FI80" s="1379">
        <f t="shared" si="19"/>
        <v>6</v>
      </c>
      <c r="FJ80" s="1380"/>
      <c r="FK80" s="1381">
        <f t="shared" si="20"/>
        <v>6</v>
      </c>
      <c r="FL80" s="1380"/>
      <c r="FM80" s="1381">
        <f t="shared" si="21"/>
        <v>6</v>
      </c>
      <c r="FN80" s="1382"/>
      <c r="FO80" s="1379">
        <f t="shared" si="22"/>
        <v>4</v>
      </c>
      <c r="FP80" s="1380"/>
      <c r="FQ80" s="1381">
        <f t="shared" si="23"/>
        <v>4</v>
      </c>
      <c r="FR80" s="1380"/>
      <c r="FS80" s="1381">
        <f t="shared" si="24"/>
        <v>4</v>
      </c>
      <c r="FT80" s="1383"/>
      <c r="FU80" s="61"/>
      <c r="FV80" s="43"/>
      <c r="FW80" s="43"/>
      <c r="FY80" s="1384" t="s">
        <v>51</v>
      </c>
      <c r="FZ80" s="1385"/>
      <c r="GA80" s="1385"/>
      <c r="GB80" s="1385"/>
      <c r="GC80" s="1385"/>
      <c r="GD80" s="1385"/>
      <c r="GE80" s="1385"/>
      <c r="GF80" s="1385"/>
      <c r="GG80" s="1385"/>
      <c r="GH80" s="1386"/>
      <c r="GI80" s="1387" t="s">
        <v>52</v>
      </c>
      <c r="GJ80" s="1388"/>
      <c r="GK80" s="1379">
        <f t="shared" si="25"/>
        <v>4</v>
      </c>
      <c r="GL80" s="1380"/>
      <c r="GM80" s="1381">
        <f t="shared" si="26"/>
        <v>6</v>
      </c>
      <c r="GN80" s="1382"/>
      <c r="GO80" s="1379">
        <f t="shared" si="27"/>
        <v>6</v>
      </c>
      <c r="GP80" s="1380"/>
      <c r="GQ80" s="1381">
        <f t="shared" si="28"/>
        <v>6</v>
      </c>
      <c r="GR80" s="1380"/>
      <c r="GS80" s="1381">
        <f t="shared" si="29"/>
        <v>6</v>
      </c>
      <c r="GT80" s="1382"/>
      <c r="GU80" s="1379">
        <f t="shared" si="30"/>
        <v>6</v>
      </c>
      <c r="GV80" s="1380"/>
      <c r="GW80" s="1381">
        <f t="shared" si="31"/>
        <v>6</v>
      </c>
      <c r="GX80" s="1380"/>
      <c r="GY80" s="1381">
        <f t="shared" si="32"/>
        <v>6</v>
      </c>
      <c r="GZ80" s="1382"/>
      <c r="HA80" s="1379">
        <f t="shared" si="33"/>
        <v>4</v>
      </c>
      <c r="HB80" s="1380"/>
      <c r="HC80" s="1381">
        <f t="shared" si="34"/>
        <v>4</v>
      </c>
      <c r="HD80" s="1380"/>
      <c r="HE80" s="1381">
        <f t="shared" si="35"/>
        <v>4</v>
      </c>
      <c r="HF80" s="1383"/>
      <c r="HG80" s="43"/>
    </row>
    <row r="81" spans="104:215" ht="13.5" customHeight="1">
      <c r="DA81" s="1378" t="s">
        <v>134</v>
      </c>
      <c r="DB81" s="1378"/>
      <c r="DC81" s="1378"/>
      <c r="DD81" s="1378"/>
      <c r="DE81" s="1378"/>
      <c r="DF81" s="1378"/>
      <c r="DG81" s="1364"/>
      <c r="DH81" s="1365"/>
      <c r="DI81" s="1365"/>
      <c r="DJ81" s="1365"/>
      <c r="DK81" s="1365"/>
      <c r="DL81" s="28" t="s">
        <v>23</v>
      </c>
      <c r="DM81" s="1366"/>
      <c r="DN81" s="1366"/>
      <c r="DO81" s="1366"/>
      <c r="DP81" s="28" t="s">
        <v>24</v>
      </c>
      <c r="DQ81" s="1366"/>
      <c r="DR81" s="1366"/>
      <c r="DS81" s="1366"/>
      <c r="DT81" s="32" t="s">
        <v>135</v>
      </c>
      <c r="DU81" s="1327" t="s">
        <v>136</v>
      </c>
      <c r="DV81" s="1328"/>
      <c r="DW81" s="33"/>
      <c r="DX81" s="33"/>
      <c r="DY81" s="33"/>
      <c r="DZ81" s="33"/>
      <c r="EA81" s="33"/>
      <c r="EB81" s="33"/>
      <c r="EC81" s="33"/>
      <c r="ED81" s="33"/>
      <c r="EE81" s="33"/>
      <c r="EF81" s="33"/>
      <c r="EG81" s="33"/>
      <c r="EH81" s="62"/>
      <c r="EI81" s="63"/>
      <c r="EJ81" s="63"/>
      <c r="EK81" s="36"/>
      <c r="EL81" s="36"/>
      <c r="EM81" s="1378" t="s">
        <v>134</v>
      </c>
      <c r="EN81" s="1378"/>
      <c r="EO81" s="1378"/>
      <c r="EP81" s="1378"/>
      <c r="EQ81" s="1378"/>
      <c r="ER81" s="1378"/>
      <c r="ES81" s="1364"/>
      <c r="ET81" s="1365"/>
      <c r="EU81" s="1365"/>
      <c r="EV81" s="1365"/>
      <c r="EW81" s="1365"/>
      <c r="EX81" s="28" t="s">
        <v>23</v>
      </c>
      <c r="EY81" s="1366"/>
      <c r="EZ81" s="1366"/>
      <c r="FA81" s="1366"/>
      <c r="FB81" s="28" t="s">
        <v>24</v>
      </c>
      <c r="FC81" s="1366"/>
      <c r="FD81" s="1366"/>
      <c r="FE81" s="1366"/>
      <c r="FF81" s="32" t="s">
        <v>135</v>
      </c>
      <c r="FG81" s="1327" t="s">
        <v>136</v>
      </c>
      <c r="FH81" s="1328"/>
      <c r="FI81" s="33"/>
      <c r="FJ81" s="33"/>
      <c r="FK81" s="33"/>
      <c r="FL81" s="33"/>
      <c r="FM81" s="33"/>
      <c r="FN81" s="33"/>
      <c r="FO81" s="33"/>
      <c r="FP81" s="33"/>
      <c r="FQ81" s="33"/>
      <c r="FR81" s="33"/>
      <c r="FS81" s="33"/>
      <c r="FT81" s="62"/>
      <c r="FU81" s="63"/>
      <c r="FV81" s="36"/>
      <c r="FW81" s="36"/>
      <c r="FY81" s="1378" t="s">
        <v>134</v>
      </c>
      <c r="FZ81" s="1378"/>
      <c r="GA81" s="1378"/>
      <c r="GB81" s="1378"/>
      <c r="GC81" s="1378"/>
      <c r="GD81" s="1378"/>
      <c r="GE81" s="1364"/>
      <c r="GF81" s="1365"/>
      <c r="GG81" s="1365"/>
      <c r="GH81" s="1365"/>
      <c r="GI81" s="1365"/>
      <c r="GJ81" s="28" t="s">
        <v>23</v>
      </c>
      <c r="GK81" s="1366"/>
      <c r="GL81" s="1366"/>
      <c r="GM81" s="1366"/>
      <c r="GN81" s="28" t="s">
        <v>24</v>
      </c>
      <c r="GO81" s="1366"/>
      <c r="GP81" s="1366"/>
      <c r="GQ81" s="1366"/>
      <c r="GR81" s="32" t="s">
        <v>135</v>
      </c>
      <c r="GS81" s="1327" t="s">
        <v>136</v>
      </c>
      <c r="GT81" s="1328"/>
      <c r="GU81" s="33"/>
      <c r="GV81" s="33"/>
      <c r="GW81" s="33"/>
      <c r="GX81" s="33"/>
      <c r="GY81" s="33"/>
      <c r="GZ81" s="33"/>
      <c r="HA81" s="33"/>
      <c r="HB81" s="33"/>
      <c r="HC81" s="33"/>
      <c r="HD81" s="33"/>
      <c r="HE81" s="33"/>
      <c r="HF81" s="62"/>
      <c r="HG81" s="36"/>
    </row>
    <row r="82" spans="104:215" ht="17.25" customHeight="1">
      <c r="DA82" s="1367" t="s">
        <v>137</v>
      </c>
      <c r="DB82" s="1367"/>
      <c r="DC82" s="1367"/>
      <c r="DD82" s="1367"/>
      <c r="DE82" s="1367"/>
      <c r="DF82" s="1367"/>
      <c r="DG82" s="1367"/>
      <c r="DH82" s="1367"/>
      <c r="DI82" s="1367"/>
      <c r="DJ82" s="1367"/>
      <c r="DK82" s="1367"/>
      <c r="DL82" s="1367"/>
      <c r="DM82" s="1367"/>
      <c r="DN82" s="1367"/>
      <c r="DO82" s="1367"/>
      <c r="DP82" s="1367"/>
      <c r="DQ82" s="1367"/>
      <c r="DR82" s="1367"/>
      <c r="DS82" s="1367"/>
      <c r="DT82" s="1368"/>
      <c r="DU82" s="1329"/>
      <c r="DV82" s="1330"/>
      <c r="DW82" s="34"/>
      <c r="DX82" s="34"/>
      <c r="DY82" s="34"/>
      <c r="DZ82" s="34"/>
      <c r="EA82" s="34"/>
      <c r="EB82" s="34"/>
      <c r="EC82" s="34"/>
      <c r="ED82" s="34"/>
      <c r="EE82" s="34"/>
      <c r="EF82" s="34"/>
      <c r="EG82" s="34"/>
      <c r="EH82" s="64"/>
      <c r="EI82" s="34"/>
      <c r="EJ82" s="34"/>
      <c r="EK82" s="36"/>
      <c r="EL82" s="36"/>
      <c r="EM82" s="1360" t="s">
        <v>138</v>
      </c>
      <c r="EN82" s="1361"/>
      <c r="EO82" s="1361"/>
      <c r="EP82" s="1361"/>
      <c r="EQ82" s="1361"/>
      <c r="ER82" s="1361"/>
      <c r="ES82" s="1369" t="s">
        <v>139</v>
      </c>
      <c r="ET82" s="1370"/>
      <c r="EU82" s="1370"/>
      <c r="EV82" s="1370"/>
      <c r="EW82" s="1370"/>
      <c r="EX82" s="1370"/>
      <c r="EY82" s="1370"/>
      <c r="EZ82" s="1370"/>
      <c r="FA82" s="1370"/>
      <c r="FB82" s="1370"/>
      <c r="FC82" s="1370"/>
      <c r="FD82" s="1370"/>
      <c r="FE82" s="1370"/>
      <c r="FF82" s="1371"/>
      <c r="FG82" s="1329"/>
      <c r="FH82" s="1330"/>
      <c r="FI82" s="34"/>
      <c r="FJ82" s="34"/>
      <c r="FK82" s="34"/>
      <c r="FL82" s="34"/>
      <c r="FM82" s="34"/>
      <c r="FN82" s="34"/>
      <c r="FO82" s="34"/>
      <c r="FP82" s="34"/>
      <c r="FQ82" s="34"/>
      <c r="FR82" s="34"/>
      <c r="FS82" s="34"/>
      <c r="FT82" s="64"/>
      <c r="FU82" s="34"/>
      <c r="FV82" s="36"/>
      <c r="FW82" s="36"/>
      <c r="FY82" s="1372" t="s">
        <v>140</v>
      </c>
      <c r="FZ82" s="1373"/>
      <c r="GA82" s="1373"/>
      <c r="GB82" s="1373"/>
      <c r="GC82" s="1373"/>
      <c r="GD82" s="1373"/>
      <c r="GE82" s="1374" t="s">
        <v>141</v>
      </c>
      <c r="GF82" s="1375"/>
      <c r="GG82" s="1375"/>
      <c r="GH82" s="1375"/>
      <c r="GI82" s="1375"/>
      <c r="GJ82" s="1375"/>
      <c r="GK82" s="1375"/>
      <c r="GL82" s="1375"/>
      <c r="GM82" s="1375"/>
      <c r="GN82" s="1375"/>
      <c r="GO82" s="1375"/>
      <c r="GP82" s="1375"/>
      <c r="GQ82" s="1375"/>
      <c r="GR82" s="1376"/>
      <c r="GS82" s="1329"/>
      <c r="GT82" s="1330"/>
      <c r="GU82" s="34"/>
      <c r="GV82" s="34"/>
      <c r="GW82" s="34"/>
      <c r="GX82" s="34"/>
      <c r="GY82" s="34"/>
      <c r="GZ82" s="34"/>
      <c r="HA82" s="34"/>
      <c r="HB82" s="34"/>
      <c r="HC82" s="34"/>
      <c r="HD82" s="34"/>
      <c r="HE82" s="34"/>
      <c r="HF82" s="64"/>
      <c r="HG82" s="36"/>
    </row>
    <row r="83" spans="104:215" ht="17.25" customHeight="1">
      <c r="DG83" s="1377" t="s">
        <v>142</v>
      </c>
      <c r="DH83" s="1377"/>
      <c r="DI83" s="1377"/>
      <c r="DJ83" s="1377"/>
      <c r="DK83" s="1377"/>
      <c r="DL83" s="1377"/>
      <c r="DM83" s="1377"/>
      <c r="DN83" s="1377"/>
      <c r="DO83" s="13"/>
      <c r="DP83" s="13"/>
      <c r="DQ83" s="35"/>
      <c r="DR83" s="36"/>
      <c r="DU83" s="1329"/>
      <c r="DV83" s="1330"/>
      <c r="DW83" s="34"/>
      <c r="DX83" s="34"/>
      <c r="DY83" s="34"/>
      <c r="DZ83" s="34"/>
      <c r="EA83" s="34"/>
      <c r="EB83" s="34"/>
      <c r="EC83" s="34">
        <v>1</v>
      </c>
      <c r="ED83" s="34"/>
      <c r="EE83" s="34"/>
      <c r="EF83" s="34"/>
      <c r="EG83" s="34"/>
      <c r="EH83" s="64"/>
      <c r="EI83" s="34"/>
      <c r="EJ83" s="34"/>
      <c r="EK83" s="36"/>
      <c r="EL83" s="36"/>
      <c r="EM83" s="1362"/>
      <c r="EN83" s="1363"/>
      <c r="EO83" s="1363"/>
      <c r="EP83" s="1363"/>
      <c r="EQ83" s="1363"/>
      <c r="ER83" s="1363"/>
      <c r="ES83" s="1369" t="s">
        <v>112</v>
      </c>
      <c r="ET83" s="1370"/>
      <c r="EU83" s="1370"/>
      <c r="EV83" s="1370"/>
      <c r="EW83" s="1370"/>
      <c r="EX83" s="1370"/>
      <c r="EY83" s="1370"/>
      <c r="EZ83" s="1370"/>
      <c r="FA83" s="1370"/>
      <c r="FB83" s="1370"/>
      <c r="FC83" s="1370"/>
      <c r="FD83" s="1370"/>
      <c r="FE83" s="1370"/>
      <c r="FF83" s="1371"/>
      <c r="FG83" s="1329"/>
      <c r="FH83" s="1330"/>
      <c r="FI83" s="34"/>
      <c r="FJ83" s="34"/>
      <c r="FK83" s="34"/>
      <c r="FL83" s="34"/>
      <c r="FM83" s="34"/>
      <c r="FN83" s="34"/>
      <c r="FO83" s="34">
        <v>1</v>
      </c>
      <c r="FP83" s="34"/>
      <c r="FQ83" s="34"/>
      <c r="FR83" s="34"/>
      <c r="FS83" s="34"/>
      <c r="FT83" s="64"/>
      <c r="FU83" s="34"/>
      <c r="FV83" s="36"/>
      <c r="FW83" s="36"/>
      <c r="FY83" s="1372" t="s">
        <v>143</v>
      </c>
      <c r="FZ83" s="1373"/>
      <c r="GA83" s="1373"/>
      <c r="GB83" s="1373"/>
      <c r="GC83" s="1373"/>
      <c r="GD83" s="1373"/>
      <c r="GE83" s="1374" t="s">
        <v>144</v>
      </c>
      <c r="GF83" s="1375"/>
      <c r="GG83" s="1375"/>
      <c r="GH83" s="1375"/>
      <c r="GI83" s="1375"/>
      <c r="GJ83" s="1375"/>
      <c r="GK83" s="1375"/>
      <c r="GL83" s="1375"/>
      <c r="GM83" s="1375"/>
      <c r="GN83" s="1375"/>
      <c r="GO83" s="1375"/>
      <c r="GP83" s="1375"/>
      <c r="GQ83" s="1375"/>
      <c r="GR83" s="1376"/>
      <c r="GS83" s="1329"/>
      <c r="GT83" s="1330"/>
      <c r="GU83" s="34"/>
      <c r="GV83" s="34"/>
      <c r="GW83" s="34"/>
      <c r="GX83" s="34"/>
      <c r="GY83" s="34"/>
      <c r="GZ83" s="34"/>
      <c r="HA83" s="34">
        <v>1</v>
      </c>
      <c r="HB83" s="34"/>
      <c r="HC83" s="34"/>
      <c r="HD83" s="34"/>
      <c r="HE83" s="34"/>
      <c r="HF83" s="64"/>
      <c r="HG83" s="36"/>
    </row>
    <row r="84" spans="104:215" ht="10.5" customHeight="1">
      <c r="DA84" s="1358" t="s">
        <v>154</v>
      </c>
      <c r="DB84" s="1358"/>
      <c r="DC84" s="1358"/>
      <c r="DD84" s="1358"/>
      <c r="DE84" s="1358"/>
      <c r="DF84" s="1358"/>
      <c r="DG84" s="1358"/>
      <c r="DH84" s="1358"/>
      <c r="DI84" s="1358"/>
      <c r="DJ84" s="1358"/>
      <c r="DK84" s="1358"/>
      <c r="DL84" s="1358"/>
      <c r="DM84" s="1358"/>
      <c r="DN84" s="1358"/>
      <c r="DO84" s="1358"/>
      <c r="DP84" s="1358"/>
      <c r="DQ84" s="1358"/>
      <c r="DR84" s="1358"/>
      <c r="DS84" s="14"/>
      <c r="DU84" s="1329"/>
      <c r="DV84" s="1330"/>
      <c r="DW84" s="34"/>
      <c r="DX84" s="34"/>
      <c r="DY84" s="34"/>
      <c r="DZ84" s="34"/>
      <c r="EA84" s="34"/>
      <c r="EB84" s="34"/>
      <c r="EC84" s="34"/>
      <c r="ED84" s="34"/>
      <c r="EE84" s="34"/>
      <c r="EF84" s="34"/>
      <c r="EG84" s="34"/>
      <c r="EH84" s="64"/>
      <c r="EI84" s="34"/>
      <c r="EJ84" s="34"/>
      <c r="EK84" s="36"/>
      <c r="EL84" s="36"/>
      <c r="EM84" s="1351" t="s">
        <v>145</v>
      </c>
      <c r="EN84" s="1351"/>
      <c r="EO84" s="1351"/>
      <c r="EP84" s="1351"/>
      <c r="EQ84" s="1351"/>
      <c r="ER84" s="1351"/>
      <c r="ES84" s="1351"/>
      <c r="ET84" s="1351"/>
      <c r="EU84" s="1351"/>
      <c r="EV84" s="1351"/>
      <c r="EW84" s="1351"/>
      <c r="EX84" s="1351"/>
      <c r="EY84" s="1351"/>
      <c r="EZ84" s="1351"/>
      <c r="FA84" s="1351"/>
      <c r="FB84" s="1351"/>
      <c r="FC84" s="1351"/>
      <c r="FD84" s="1351"/>
      <c r="FE84" s="1351"/>
      <c r="FF84" s="1352"/>
      <c r="FG84" s="1329"/>
      <c r="FH84" s="1330"/>
      <c r="FI84" s="34"/>
      <c r="FJ84" s="34"/>
      <c r="FK84" s="34"/>
      <c r="FL84" s="34"/>
      <c r="FM84" s="34"/>
      <c r="FN84" s="34"/>
      <c r="FO84" s="34"/>
      <c r="FP84" s="34"/>
      <c r="FQ84" s="34"/>
      <c r="FR84" s="34"/>
      <c r="FS84" s="34"/>
      <c r="FT84" s="64"/>
      <c r="FU84" s="34"/>
      <c r="FV84" s="36"/>
      <c r="FW84" s="36"/>
      <c r="FY84" s="1353" t="s">
        <v>146</v>
      </c>
      <c r="FZ84" s="1353"/>
      <c r="GA84" s="1353"/>
      <c r="GB84" s="1353"/>
      <c r="GC84" s="1353"/>
      <c r="GD84" s="1353"/>
      <c r="GE84" s="1353"/>
      <c r="GF84" s="1353"/>
      <c r="GG84" s="1353"/>
      <c r="GH84" s="1353"/>
      <c r="GI84" s="1353"/>
      <c r="GJ84" s="1353"/>
      <c r="GK84" s="1353"/>
      <c r="GL84" s="1353"/>
      <c r="GM84" s="1353"/>
      <c r="GN84" s="1353"/>
      <c r="GO84" s="1353"/>
      <c r="GP84" s="1353"/>
      <c r="GQ84" s="1353"/>
      <c r="GR84" s="1354"/>
      <c r="GS84" s="1329"/>
      <c r="GT84" s="1330"/>
      <c r="GU84" s="34"/>
      <c r="GV84" s="34"/>
      <c r="GW84" s="34"/>
      <c r="GX84" s="34"/>
      <c r="GY84" s="34"/>
      <c r="GZ84" s="34"/>
      <c r="HA84" s="34"/>
      <c r="HB84" s="34"/>
      <c r="HC84" s="34"/>
      <c r="HD84" s="34"/>
      <c r="HE84" s="34"/>
      <c r="HF84" s="64"/>
      <c r="HG84" s="36"/>
    </row>
    <row r="85" spans="104:215" ht="14.25" customHeight="1">
      <c r="DA85" s="1358"/>
      <c r="DB85" s="1358"/>
      <c r="DC85" s="1358"/>
      <c r="DD85" s="1358"/>
      <c r="DE85" s="1358"/>
      <c r="DF85" s="1358"/>
      <c r="DG85" s="1358"/>
      <c r="DH85" s="1358"/>
      <c r="DI85" s="1358"/>
      <c r="DJ85" s="1358"/>
      <c r="DK85" s="1358"/>
      <c r="DL85" s="1358"/>
      <c r="DM85" s="1358"/>
      <c r="DN85" s="1358"/>
      <c r="DO85" s="1358"/>
      <c r="DP85" s="1358"/>
      <c r="DQ85" s="1358"/>
      <c r="DR85" s="1358"/>
      <c r="DS85" s="14"/>
      <c r="DU85" s="1329"/>
      <c r="DV85" s="1330"/>
      <c r="DW85" s="34"/>
      <c r="DX85" s="34"/>
      <c r="DY85" s="34"/>
      <c r="DZ85" s="34"/>
      <c r="EA85" s="34"/>
      <c r="EB85" s="34"/>
      <c r="EC85" s="34"/>
      <c r="ED85" s="34"/>
      <c r="EE85" s="34"/>
      <c r="EF85" s="34"/>
      <c r="EG85" s="34"/>
      <c r="EH85" s="64"/>
      <c r="EI85" s="34"/>
      <c r="EJ85" s="34"/>
      <c r="EK85" s="36"/>
      <c r="EL85" s="36"/>
      <c r="EM85" s="1355" t="s">
        <v>147</v>
      </c>
      <c r="EN85" s="1355"/>
      <c r="EO85" s="1355"/>
      <c r="EP85" s="1355"/>
      <c r="EQ85" s="1355"/>
      <c r="ER85" s="1355"/>
      <c r="ES85" s="1355"/>
      <c r="ET85" s="1355"/>
      <c r="EU85" s="1355"/>
      <c r="EV85" s="1355"/>
      <c r="EW85" s="1355"/>
      <c r="EX85" s="1355"/>
      <c r="EY85" s="1355"/>
      <c r="EZ85" s="1355"/>
      <c r="FA85" s="1355"/>
      <c r="FB85" s="1355"/>
      <c r="FC85" s="1355"/>
      <c r="FD85" s="36"/>
      <c r="FG85" s="1329"/>
      <c r="FH85" s="1330"/>
      <c r="FI85" s="34"/>
      <c r="FJ85" s="34"/>
      <c r="FK85" s="34"/>
      <c r="FL85" s="34"/>
      <c r="FM85" s="34"/>
      <c r="FN85" s="34"/>
      <c r="FO85" s="34"/>
      <c r="FP85" s="34"/>
      <c r="FQ85" s="34"/>
      <c r="FR85" s="34"/>
      <c r="FS85" s="34"/>
      <c r="FT85" s="64"/>
      <c r="FU85" s="34"/>
      <c r="FV85" s="36"/>
      <c r="FW85" s="36"/>
      <c r="FY85" s="1356" t="s">
        <v>148</v>
      </c>
      <c r="FZ85" s="1356"/>
      <c r="GA85" s="1356"/>
      <c r="GB85" s="1356"/>
      <c r="GC85" s="1356"/>
      <c r="GD85" s="1356"/>
      <c r="GE85" s="1356"/>
      <c r="GF85" s="1356"/>
      <c r="GG85" s="1356"/>
      <c r="GH85" s="1356"/>
      <c r="GI85" s="73"/>
      <c r="GJ85" s="73"/>
      <c r="GK85" s="73"/>
      <c r="GL85" s="2"/>
      <c r="GM85" s="2"/>
      <c r="GN85" s="2"/>
      <c r="GO85" s="2"/>
      <c r="GS85" s="1329"/>
      <c r="GT85" s="1330"/>
      <c r="GU85" s="34"/>
      <c r="GV85" s="34"/>
      <c r="GW85" s="34"/>
      <c r="GX85" s="34"/>
      <c r="GY85" s="34"/>
      <c r="GZ85" s="34"/>
      <c r="HA85" s="34"/>
      <c r="HB85" s="34"/>
      <c r="HC85" s="34"/>
      <c r="HD85" s="34"/>
      <c r="HE85" s="34"/>
      <c r="HF85" s="64"/>
      <c r="HG85" s="36"/>
    </row>
    <row r="86" spans="104:215" ht="10.5" customHeight="1">
      <c r="DA86" s="1357" t="s">
        <v>149</v>
      </c>
      <c r="DB86" s="1357"/>
      <c r="DC86" s="1357"/>
      <c r="DD86" s="1357"/>
      <c r="DE86" s="1357"/>
      <c r="DF86" s="1357"/>
      <c r="DG86" s="1357"/>
      <c r="DH86" s="1357"/>
      <c r="DI86" s="1357"/>
      <c r="DJ86" s="1357"/>
      <c r="DK86" s="1357"/>
      <c r="DL86" s="1357"/>
      <c r="DM86" s="1357"/>
      <c r="DN86" s="1357"/>
      <c r="DO86" s="1357"/>
      <c r="DP86" s="1357"/>
      <c r="DQ86" s="1357"/>
      <c r="DR86" s="1357"/>
      <c r="DS86" s="14"/>
      <c r="DU86" s="1331"/>
      <c r="DV86" s="1332"/>
      <c r="DW86" s="37"/>
      <c r="DX86" s="37"/>
      <c r="DY86" s="37"/>
      <c r="DZ86" s="37"/>
      <c r="EA86" s="37"/>
      <c r="EB86" s="37"/>
      <c r="EC86" s="37"/>
      <c r="ED86" s="37"/>
      <c r="EE86" s="37"/>
      <c r="EF86" s="37"/>
      <c r="EG86" s="37"/>
      <c r="EH86" s="65"/>
      <c r="EI86" s="34"/>
      <c r="EJ86" s="34"/>
      <c r="EK86" s="36"/>
      <c r="EL86" s="36"/>
      <c r="FD86" s="36"/>
      <c r="FG86" s="1331"/>
      <c r="FH86" s="1332"/>
      <c r="FI86" s="37"/>
      <c r="FJ86" s="37"/>
      <c r="FK86" s="37"/>
      <c r="FL86" s="37"/>
      <c r="FM86" s="37"/>
      <c r="FN86" s="37"/>
      <c r="FO86" s="37"/>
      <c r="FP86" s="37"/>
      <c r="FQ86" s="37"/>
      <c r="FR86" s="37"/>
      <c r="FS86" s="37"/>
      <c r="FT86" s="65"/>
      <c r="FU86" s="34"/>
      <c r="FV86" s="36"/>
      <c r="FW86" s="36"/>
      <c r="FY86" s="1359" t="s">
        <v>150</v>
      </c>
      <c r="FZ86" s="1359"/>
      <c r="GA86" s="1359"/>
      <c r="GB86" s="1359"/>
      <c r="GC86" s="1359"/>
      <c r="GD86" s="1359"/>
      <c r="GE86" s="1359"/>
      <c r="GF86" s="1359"/>
      <c r="GG86" s="1359"/>
      <c r="GH86" s="1359"/>
      <c r="GI86" s="1359"/>
      <c r="GJ86" s="1359"/>
      <c r="GK86" s="1359"/>
      <c r="GL86" s="1359"/>
      <c r="GM86" s="1359"/>
      <c r="GN86" s="1359"/>
      <c r="GO86" s="1359"/>
      <c r="GP86" s="1359"/>
      <c r="GQ86" s="1359"/>
      <c r="GR86" s="1359"/>
      <c r="GS86" s="1331"/>
      <c r="GT86" s="1332"/>
      <c r="GU86" s="37"/>
      <c r="GV86" s="37"/>
      <c r="GW86" s="37"/>
      <c r="GX86" s="37"/>
      <c r="GY86" s="37"/>
      <c r="GZ86" s="37"/>
      <c r="HA86" s="37"/>
      <c r="HB86" s="37"/>
      <c r="HC86" s="37"/>
      <c r="HD86" s="37"/>
      <c r="HE86" s="37"/>
      <c r="HF86" s="65"/>
      <c r="HG86" s="36"/>
    </row>
    <row r="87" spans="104:215" s="2" customFormat="1" ht="13.5" customHeight="1">
      <c r="DA87" s="15"/>
      <c r="DB87" s="15"/>
      <c r="DC87" s="15"/>
      <c r="DD87" s="15"/>
      <c r="DE87" s="15"/>
      <c r="DF87" s="15"/>
      <c r="DG87" s="15"/>
      <c r="DH87" s="15"/>
      <c r="DI87" s="15"/>
      <c r="DJ87" s="15"/>
      <c r="DK87" s="15"/>
      <c r="DL87" s="15"/>
      <c r="DM87" s="15"/>
      <c r="DN87" s="15"/>
      <c r="DO87" s="15"/>
      <c r="DP87" s="15"/>
      <c r="DQ87" s="15"/>
      <c r="DR87" s="15"/>
      <c r="DS87" s="15"/>
      <c r="DT87" s="15"/>
      <c r="DU87" s="15"/>
      <c r="DV87" s="15"/>
      <c r="DW87" s="15"/>
      <c r="DX87" s="15"/>
      <c r="DY87" s="15"/>
      <c r="DZ87" s="15"/>
      <c r="EA87" s="15"/>
      <c r="EB87" s="15"/>
      <c r="EC87" s="15"/>
      <c r="ED87" s="15"/>
      <c r="EE87" s="15"/>
      <c r="EF87" s="15"/>
      <c r="EG87" s="15"/>
      <c r="EH87" s="15"/>
      <c r="EI87" s="15"/>
      <c r="EJ87" s="66"/>
      <c r="EK87" s="17"/>
      <c r="EL87" s="16"/>
      <c r="EM87" s="15"/>
      <c r="EN87" s="15"/>
      <c r="EO87" s="15"/>
      <c r="EP87" s="15"/>
      <c r="EQ87" s="15"/>
      <c r="ER87" s="15"/>
      <c r="ES87" s="15"/>
      <c r="ET87" s="15"/>
      <c r="EU87" s="15"/>
      <c r="EV87" s="15"/>
      <c r="EW87" s="15"/>
      <c r="EX87" s="15"/>
      <c r="EY87" s="15"/>
      <c r="EZ87" s="15"/>
      <c r="FA87" s="15"/>
      <c r="FB87" s="15"/>
      <c r="FC87" s="15"/>
      <c r="FD87" s="15"/>
      <c r="FE87" s="15"/>
      <c r="FF87" s="15"/>
      <c r="FG87" s="15"/>
      <c r="FH87" s="15"/>
      <c r="FI87" s="15"/>
      <c r="FJ87" s="15"/>
      <c r="FK87" s="15"/>
      <c r="FL87" s="15"/>
      <c r="FM87" s="15"/>
      <c r="FN87" s="15"/>
      <c r="FO87" s="15"/>
      <c r="FP87" s="15"/>
      <c r="FQ87" s="15"/>
      <c r="FR87" s="15"/>
      <c r="FS87" s="15"/>
      <c r="FT87" s="15"/>
      <c r="FU87" s="15"/>
      <c r="FV87" s="16"/>
      <c r="FW87" s="36"/>
      <c r="FY87" s="1359"/>
      <c r="FZ87" s="1359"/>
      <c r="GA87" s="1359"/>
      <c r="GB87" s="1359"/>
      <c r="GC87" s="1359"/>
      <c r="GD87" s="1359"/>
      <c r="GE87" s="1359"/>
      <c r="GF87" s="1359"/>
      <c r="GG87" s="1359"/>
      <c r="GH87" s="1359"/>
      <c r="GI87" s="1359"/>
      <c r="GJ87" s="1359"/>
      <c r="GK87" s="1359"/>
      <c r="GL87" s="1359"/>
      <c r="GM87" s="1359"/>
      <c r="GN87" s="1359"/>
      <c r="GO87" s="1359"/>
      <c r="GP87" s="1359"/>
      <c r="GQ87" s="1359"/>
      <c r="GR87" s="1359"/>
      <c r="HG87" s="16"/>
    </row>
    <row r="88" spans="104:215" s="2" customFormat="1" ht="9" customHeight="1">
      <c r="CZ88" s="16"/>
      <c r="DA88" s="16"/>
      <c r="DB88" s="16"/>
      <c r="DC88" s="16"/>
      <c r="DD88" s="16"/>
      <c r="DE88" s="16"/>
      <c r="DF88" s="16"/>
      <c r="DG88" s="16"/>
      <c r="DH88" s="16"/>
      <c r="DI88" s="16"/>
      <c r="DJ88" s="16"/>
      <c r="DK88" s="16"/>
      <c r="DL88" s="16"/>
      <c r="EJ88" s="16"/>
      <c r="EK88" s="17"/>
      <c r="EL88" s="16"/>
      <c r="FV88" s="16"/>
      <c r="FW88" s="16"/>
      <c r="FY88" s="16"/>
      <c r="FZ88" s="15"/>
      <c r="GA88" s="15"/>
      <c r="GB88" s="15"/>
      <c r="GC88" s="15"/>
      <c r="GD88" s="15"/>
      <c r="GE88" s="15"/>
      <c r="GF88" s="15"/>
      <c r="GG88" s="15"/>
      <c r="GH88" s="15"/>
      <c r="GI88" s="15"/>
      <c r="GJ88" s="15"/>
      <c r="GK88" s="15"/>
      <c r="GL88" s="15"/>
      <c r="GM88" s="15"/>
      <c r="GN88" s="15"/>
      <c r="GO88" s="15"/>
      <c r="GP88" s="15"/>
      <c r="GQ88" s="15"/>
      <c r="GR88" s="15"/>
      <c r="GS88" s="15"/>
      <c r="GT88" s="15"/>
      <c r="GU88" s="15"/>
      <c r="GV88" s="15"/>
      <c r="GW88" s="15"/>
      <c r="GX88" s="15"/>
      <c r="GY88" s="15"/>
      <c r="GZ88" s="15"/>
      <c r="HA88" s="15"/>
      <c r="HB88" s="15"/>
      <c r="HC88" s="15"/>
      <c r="HD88" s="15"/>
      <c r="HE88" s="15"/>
      <c r="HF88" s="15"/>
      <c r="HG88" s="15"/>
    </row>
    <row r="89" spans="104:215" s="2" customFormat="1" ht="9" customHeight="1">
      <c r="CZ89" s="17"/>
      <c r="DA89" s="17"/>
      <c r="DB89" s="17"/>
      <c r="DC89" s="17"/>
      <c r="DD89" s="17"/>
      <c r="DE89" s="17"/>
      <c r="DF89" s="17"/>
      <c r="DG89" s="17"/>
      <c r="DH89" s="17"/>
      <c r="DI89" s="17"/>
      <c r="DJ89" s="17"/>
      <c r="DK89" s="17"/>
      <c r="DL89" s="17"/>
      <c r="EK89" s="17"/>
      <c r="EL89" s="17"/>
      <c r="EM89" s="17"/>
      <c r="EN89" s="17"/>
      <c r="EO89" s="17"/>
      <c r="EP89" s="17"/>
      <c r="EQ89" s="17"/>
      <c r="ER89" s="17"/>
      <c r="ES89" s="17"/>
      <c r="ET89" s="17"/>
      <c r="EU89" s="17"/>
      <c r="EV89" s="17"/>
      <c r="EW89" s="17"/>
      <c r="EX89" s="17"/>
      <c r="EY89" s="17"/>
      <c r="EZ89" s="17"/>
      <c r="FA89" s="17"/>
      <c r="FB89" s="17"/>
      <c r="FC89" s="17"/>
      <c r="FD89" s="17"/>
      <c r="FE89" s="17"/>
      <c r="FF89" s="17"/>
      <c r="FG89" s="17"/>
      <c r="FH89" s="17"/>
      <c r="FI89" s="17"/>
      <c r="FJ89" s="17"/>
      <c r="FK89" s="17"/>
      <c r="FL89" s="17"/>
      <c r="FM89" s="17"/>
      <c r="FN89" s="17"/>
      <c r="FO89" s="17"/>
      <c r="FP89" s="17"/>
      <c r="FQ89" s="17"/>
      <c r="FR89" s="17"/>
      <c r="FS89" s="17"/>
      <c r="FT89" s="17"/>
      <c r="FU89" s="17"/>
      <c r="FV89" s="17"/>
      <c r="FW89" s="16"/>
      <c r="FX89" s="17"/>
      <c r="FY89" s="17"/>
      <c r="FZ89" s="17"/>
      <c r="GA89" s="17"/>
      <c r="GB89" s="17"/>
      <c r="GC89" s="17"/>
      <c r="GD89" s="17"/>
      <c r="GE89" s="17"/>
      <c r="GF89" s="17"/>
      <c r="GG89" s="17"/>
      <c r="GH89" s="17"/>
      <c r="GI89" s="17"/>
      <c r="GJ89" s="17"/>
      <c r="GK89" s="17"/>
      <c r="GL89" s="17"/>
      <c r="GM89" s="17"/>
      <c r="GN89" s="17"/>
      <c r="GO89" s="17"/>
      <c r="GP89" s="17"/>
      <c r="GQ89" s="17"/>
      <c r="GR89" s="17"/>
      <c r="GS89" s="16"/>
      <c r="GT89" s="16"/>
      <c r="GU89" s="17"/>
      <c r="GV89" s="17"/>
      <c r="GW89" s="17"/>
      <c r="GX89" s="17"/>
      <c r="GY89" s="17"/>
      <c r="GZ89" s="17"/>
      <c r="HA89" s="17"/>
      <c r="HB89" s="17"/>
      <c r="HC89" s="17"/>
      <c r="HD89" s="17"/>
      <c r="HE89" s="17"/>
      <c r="HF89" s="17"/>
      <c r="HG89" s="17"/>
    </row>
    <row r="90" spans="104:215" s="3" customFormat="1" ht="12" customHeight="1"/>
    <row r="91" spans="104:215" s="3" customFormat="1" ht="12" customHeight="1"/>
    <row r="92" spans="104:215" s="3" customFormat="1" ht="12" customHeight="1"/>
    <row r="93" spans="104:215" s="3" customFormat="1" ht="12" customHeight="1">
      <c r="DH93" s="29"/>
      <c r="DI93" s="21"/>
      <c r="DJ93" s="21"/>
      <c r="DK93" s="21"/>
      <c r="DL93" s="21"/>
      <c r="DM93" s="21"/>
      <c r="DN93" s="21"/>
      <c r="DO93" s="21"/>
      <c r="DP93" s="21"/>
      <c r="DQ93" s="21"/>
      <c r="DR93" s="21"/>
      <c r="DS93" s="21"/>
      <c r="DT93" s="21"/>
      <c r="DU93" s="21"/>
      <c r="DV93" s="21"/>
      <c r="DW93" s="21"/>
      <c r="DX93" s="21"/>
      <c r="DY93" s="21"/>
      <c r="DZ93" s="21"/>
      <c r="GX93" s="21"/>
    </row>
    <row r="94" spans="104:215" s="3" customFormat="1" ht="12" customHeight="1">
      <c r="DH94" s="29"/>
      <c r="DI94" s="21"/>
      <c r="DJ94" s="21"/>
      <c r="DK94" s="21"/>
      <c r="DL94" s="21"/>
      <c r="DM94" s="21"/>
      <c r="DN94" s="21"/>
      <c r="DO94" s="21"/>
      <c r="DP94" s="21"/>
      <c r="DQ94" s="21"/>
      <c r="DR94" s="21"/>
      <c r="DS94" s="21"/>
      <c r="DT94" s="21"/>
      <c r="DU94" s="21"/>
      <c r="DV94" s="21"/>
      <c r="DW94" s="21"/>
      <c r="DX94" s="21"/>
      <c r="DY94" s="21"/>
      <c r="DZ94" s="21"/>
      <c r="GX94" s="21"/>
    </row>
    <row r="95" spans="104:215" s="3" customFormat="1" ht="12" customHeight="1">
      <c r="DA95" s="18"/>
      <c r="DB95" s="19"/>
      <c r="DC95" s="18"/>
      <c r="DD95" s="18"/>
      <c r="DE95" s="18"/>
      <c r="DF95" s="18"/>
      <c r="DG95" s="18"/>
      <c r="DH95" s="29"/>
      <c r="DI95" s="21"/>
      <c r="DJ95" s="21"/>
      <c r="DK95" s="21"/>
      <c r="DL95" s="21"/>
      <c r="DM95" s="21"/>
      <c r="DN95" s="21"/>
      <c r="DO95" s="21"/>
      <c r="DP95" s="21"/>
      <c r="DQ95" s="21"/>
      <c r="DR95" s="21"/>
      <c r="DS95" s="21"/>
      <c r="DT95" s="21"/>
      <c r="DU95" s="21"/>
      <c r="DV95" s="21"/>
      <c r="DW95" s="21"/>
      <c r="DX95" s="21"/>
      <c r="DY95" s="21"/>
      <c r="DZ95" s="21"/>
      <c r="GX95" s="21"/>
    </row>
    <row r="96" spans="104:215" s="3" customFormat="1" ht="12" customHeight="1">
      <c r="DA96" s="18"/>
      <c r="DB96" s="19"/>
      <c r="DC96" s="18"/>
      <c r="DD96" s="18"/>
      <c r="DE96" s="18"/>
      <c r="DF96" s="18"/>
      <c r="DG96" s="18"/>
      <c r="DH96" s="30"/>
      <c r="DI96" s="21"/>
      <c r="DJ96" s="21"/>
      <c r="DK96" s="21"/>
      <c r="DL96" s="21"/>
      <c r="DM96" s="21"/>
      <c r="DN96" s="21"/>
      <c r="DO96" s="21"/>
      <c r="DP96" s="21"/>
      <c r="DQ96" s="21"/>
      <c r="DR96" s="21"/>
      <c r="DS96" s="21"/>
      <c r="DT96" s="21"/>
      <c r="DU96" s="21"/>
      <c r="DV96" s="21"/>
      <c r="DW96" s="21"/>
      <c r="DX96" s="21"/>
      <c r="DY96" s="21"/>
      <c r="DZ96" s="21"/>
      <c r="GX96" s="21"/>
    </row>
    <row r="97" spans="105:215" s="3" customFormat="1" ht="12" customHeight="1">
      <c r="DA97" s="18"/>
      <c r="DB97" s="18"/>
      <c r="DC97" s="18"/>
      <c r="DD97" s="18"/>
      <c r="DE97" s="18"/>
      <c r="DF97" s="18"/>
      <c r="DG97" s="18"/>
      <c r="DH97" s="21"/>
      <c r="DI97" s="21"/>
      <c r="DJ97" s="21"/>
      <c r="DK97" s="21"/>
      <c r="DL97" s="21"/>
      <c r="DM97" s="21"/>
      <c r="DN97" s="21"/>
      <c r="DO97" s="21"/>
      <c r="DP97" s="21"/>
      <c r="DQ97" s="21"/>
      <c r="DR97" s="21"/>
      <c r="DS97" s="21"/>
      <c r="DT97" s="21"/>
      <c r="DU97" s="21"/>
      <c r="DV97" s="21"/>
      <c r="DW97" s="21"/>
      <c r="DX97" s="21"/>
      <c r="DY97" s="21"/>
      <c r="DZ97" s="21"/>
      <c r="FY97" s="18"/>
      <c r="FZ97" s="18"/>
      <c r="GA97" s="18"/>
      <c r="GB97" s="18"/>
      <c r="GC97" s="18"/>
      <c r="GD97" s="18"/>
      <c r="GE97" s="18"/>
      <c r="GF97" s="21"/>
      <c r="GG97" s="21"/>
      <c r="GH97" s="21"/>
      <c r="GI97" s="21"/>
      <c r="GJ97" s="21"/>
      <c r="GK97" s="21"/>
      <c r="GL97" s="21"/>
      <c r="GM97" s="21"/>
      <c r="GN97" s="21"/>
      <c r="GO97" s="21"/>
      <c r="GP97" s="21"/>
      <c r="GQ97" s="21"/>
      <c r="GR97" s="21"/>
      <c r="GS97" s="21"/>
      <c r="GT97" s="21"/>
      <c r="GU97" s="21"/>
      <c r="GV97" s="21"/>
      <c r="GW97" s="21"/>
      <c r="GX97" s="21"/>
    </row>
    <row r="98" spans="105:215" s="3" customFormat="1" ht="13.5" customHeight="1">
      <c r="DA98" s="18"/>
      <c r="DB98" s="18"/>
      <c r="DC98" s="18"/>
      <c r="DD98" s="18"/>
      <c r="DE98" s="18"/>
      <c r="DF98" s="18"/>
      <c r="DG98" s="18"/>
      <c r="DH98" s="21"/>
      <c r="DI98" s="21"/>
      <c r="DJ98" s="21"/>
      <c r="DK98" s="21"/>
      <c r="DL98" s="21"/>
      <c r="DM98" s="21"/>
      <c r="DN98" s="21"/>
      <c r="DO98" s="21"/>
      <c r="DP98" s="21"/>
      <c r="DQ98" s="21"/>
      <c r="DR98" s="21"/>
      <c r="DS98" s="21"/>
      <c r="DT98" s="21"/>
      <c r="DU98" s="21"/>
      <c r="DV98" s="21"/>
      <c r="DW98" s="21"/>
      <c r="DX98" s="21"/>
      <c r="DY98" s="21"/>
      <c r="DZ98" s="21"/>
      <c r="FY98" s="18"/>
      <c r="FZ98" s="18"/>
      <c r="GA98" s="18"/>
      <c r="GB98" s="18"/>
      <c r="GC98" s="18"/>
      <c r="GD98" s="18"/>
      <c r="GE98" s="18"/>
      <c r="GF98" s="21"/>
      <c r="GG98" s="21"/>
      <c r="GH98" s="21"/>
      <c r="GI98" s="21"/>
      <c r="GJ98" s="21"/>
      <c r="GK98" s="21"/>
      <c r="GL98" s="21"/>
      <c r="GM98" s="21"/>
      <c r="GN98" s="21"/>
      <c r="GO98" s="21"/>
      <c r="GP98" s="21"/>
      <c r="GQ98" s="21"/>
      <c r="GR98" s="21"/>
      <c r="GS98" s="21"/>
      <c r="GT98" s="21"/>
      <c r="GU98" s="21"/>
      <c r="GV98" s="21"/>
      <c r="GW98" s="21"/>
      <c r="GX98" s="21"/>
    </row>
    <row r="99" spans="105:215" s="3" customFormat="1" ht="13.5" customHeight="1">
      <c r="DA99" s="18"/>
      <c r="DB99" s="18"/>
      <c r="DC99" s="18"/>
      <c r="DD99" s="18"/>
      <c r="DE99" s="18"/>
      <c r="DF99" s="18"/>
      <c r="DG99" s="18"/>
      <c r="DH99" s="30"/>
      <c r="DI99" s="21"/>
      <c r="DJ99" s="21"/>
      <c r="DK99" s="21"/>
      <c r="DL99" s="21"/>
      <c r="DM99" s="21"/>
      <c r="DN99" s="21"/>
      <c r="DO99" s="21"/>
      <c r="DP99" s="21"/>
      <c r="DQ99" s="21"/>
      <c r="DR99" s="21"/>
      <c r="DS99" s="21"/>
      <c r="DT99" s="21"/>
      <c r="DU99" s="21"/>
      <c r="DV99" s="21"/>
      <c r="DW99" s="21"/>
      <c r="DX99" s="21"/>
      <c r="DY99" s="21"/>
      <c r="DZ99" s="21"/>
      <c r="FY99" s="18"/>
      <c r="FZ99" s="18"/>
      <c r="GA99" s="18"/>
      <c r="GB99" s="18"/>
      <c r="GC99" s="18"/>
      <c r="GD99" s="18"/>
      <c r="GE99" s="18"/>
      <c r="GF99" s="30"/>
      <c r="GG99" s="21"/>
      <c r="GH99" s="21"/>
      <c r="GI99" s="21"/>
      <c r="GJ99" s="21"/>
      <c r="GK99" s="21"/>
      <c r="GL99" s="21"/>
      <c r="GM99" s="21"/>
      <c r="GN99" s="21"/>
      <c r="GO99" s="21"/>
      <c r="GP99" s="21"/>
      <c r="GQ99" s="21"/>
      <c r="GR99" s="21"/>
      <c r="GS99" s="21"/>
      <c r="GT99" s="21"/>
      <c r="GU99" s="21"/>
      <c r="GV99" s="21"/>
      <c r="GW99" s="21"/>
      <c r="GX99" s="21"/>
    </row>
    <row r="100" spans="105:215" s="3" customFormat="1" ht="13.5" customHeight="1">
      <c r="DA100" s="18"/>
      <c r="DB100" s="18"/>
      <c r="DC100" s="18"/>
      <c r="DD100" s="18"/>
      <c r="DE100" s="18"/>
      <c r="DF100" s="18"/>
      <c r="DG100" s="18"/>
      <c r="DH100" s="30"/>
      <c r="DI100" s="21"/>
      <c r="DJ100" s="21"/>
      <c r="DK100" s="21"/>
      <c r="DL100" s="21"/>
      <c r="DM100" s="21"/>
      <c r="DN100" s="21"/>
      <c r="DO100" s="21"/>
      <c r="DP100" s="21"/>
      <c r="DQ100" s="21"/>
      <c r="DR100" s="21"/>
      <c r="DS100" s="21"/>
      <c r="DT100" s="21"/>
      <c r="DU100" s="21"/>
      <c r="DV100" s="21"/>
      <c r="DW100" s="21"/>
      <c r="DX100" s="21"/>
      <c r="DY100" s="21"/>
      <c r="DZ100" s="21"/>
      <c r="FY100" s="18"/>
      <c r="FZ100" s="18"/>
      <c r="GA100" s="18"/>
      <c r="GB100" s="18"/>
      <c r="GC100" s="18"/>
      <c r="GD100" s="18"/>
      <c r="GE100" s="18"/>
      <c r="GF100" s="30"/>
      <c r="GG100" s="21"/>
      <c r="GH100" s="21"/>
      <c r="GI100" s="21"/>
      <c r="GJ100" s="21"/>
      <c r="GK100" s="21"/>
      <c r="GL100" s="21"/>
      <c r="GM100" s="21"/>
      <c r="GN100" s="21"/>
      <c r="GO100" s="21"/>
      <c r="GP100" s="21"/>
      <c r="GQ100" s="21"/>
      <c r="GR100" s="21"/>
      <c r="GS100" s="21"/>
      <c r="GT100" s="21"/>
      <c r="GU100" s="21"/>
      <c r="GV100" s="21"/>
      <c r="GW100" s="21"/>
      <c r="GX100" s="21"/>
    </row>
    <row r="101" spans="105:215" s="3" customFormat="1" ht="12" customHeight="1">
      <c r="DA101" s="20"/>
      <c r="DB101" s="20"/>
      <c r="DC101" s="20"/>
      <c r="DD101" s="20"/>
      <c r="DE101" s="20"/>
      <c r="DF101" s="20"/>
      <c r="DG101" s="20"/>
      <c r="DH101" s="30"/>
      <c r="DI101" s="21"/>
      <c r="DJ101" s="21"/>
      <c r="DK101" s="21"/>
      <c r="DL101" s="21"/>
      <c r="DM101" s="21"/>
      <c r="DN101" s="21"/>
      <c r="DO101" s="21"/>
      <c r="DP101" s="21"/>
      <c r="DQ101" s="21"/>
      <c r="DR101" s="21"/>
      <c r="DS101" s="21"/>
      <c r="DT101" s="21"/>
      <c r="DU101" s="21"/>
      <c r="DV101" s="21"/>
      <c r="DW101" s="21"/>
      <c r="DX101" s="21"/>
      <c r="DY101" s="21"/>
      <c r="DZ101" s="21"/>
      <c r="FY101" s="20"/>
      <c r="FZ101" s="20"/>
      <c r="GA101" s="20"/>
      <c r="GB101" s="20"/>
      <c r="GC101" s="20"/>
      <c r="GD101" s="20"/>
      <c r="GE101" s="20"/>
      <c r="GF101" s="30"/>
      <c r="GG101" s="21"/>
      <c r="GH101" s="21"/>
      <c r="GI101" s="21"/>
      <c r="GJ101" s="21"/>
      <c r="GK101" s="21"/>
      <c r="GL101" s="21"/>
      <c r="GM101" s="21"/>
      <c r="GN101" s="21"/>
      <c r="GO101" s="21"/>
      <c r="GP101" s="21"/>
      <c r="GQ101" s="21"/>
      <c r="GR101" s="21"/>
      <c r="GS101" s="21"/>
      <c r="GT101" s="21"/>
      <c r="GU101" s="21"/>
      <c r="GV101" s="21"/>
      <c r="GW101" s="21"/>
      <c r="GX101" s="21"/>
    </row>
    <row r="102" spans="105:215" s="3" customFormat="1" ht="12" customHeight="1">
      <c r="DA102" s="20"/>
      <c r="DB102" s="20"/>
      <c r="DC102" s="20"/>
      <c r="DD102" s="20"/>
      <c r="DE102" s="20"/>
      <c r="DF102" s="20"/>
      <c r="DG102" s="20"/>
      <c r="DH102" s="30"/>
      <c r="DI102" s="21"/>
      <c r="DJ102" s="21"/>
      <c r="DK102" s="21"/>
      <c r="DL102" s="21"/>
      <c r="DM102" s="21"/>
      <c r="DN102" s="21"/>
      <c r="DO102" s="21"/>
      <c r="DP102" s="21"/>
      <c r="DQ102" s="21"/>
      <c r="DR102" s="21"/>
      <c r="DS102" s="21"/>
      <c r="DT102" s="21"/>
      <c r="DU102" s="21"/>
      <c r="DV102" s="21"/>
      <c r="DW102" s="21"/>
      <c r="DX102" s="21"/>
      <c r="DY102" s="21"/>
      <c r="DZ102" s="21"/>
      <c r="FY102" s="20"/>
      <c r="FZ102" s="20"/>
      <c r="GA102" s="20"/>
      <c r="GB102" s="20"/>
      <c r="GC102" s="20"/>
      <c r="GD102" s="20"/>
      <c r="GE102" s="20"/>
      <c r="GF102" s="30"/>
      <c r="GG102" s="21"/>
      <c r="GH102" s="21"/>
      <c r="GI102" s="21"/>
      <c r="GJ102" s="21"/>
      <c r="GK102" s="21"/>
      <c r="GL102" s="21"/>
      <c r="GM102" s="21"/>
      <c r="GN102" s="21"/>
      <c r="GO102" s="21"/>
      <c r="GP102" s="21"/>
      <c r="GQ102" s="21"/>
      <c r="GR102" s="21"/>
      <c r="GS102" s="21"/>
      <c r="GT102" s="21"/>
      <c r="GU102" s="21"/>
      <c r="GV102" s="21"/>
      <c r="GW102" s="21"/>
      <c r="GX102" s="21"/>
    </row>
    <row r="103" spans="105:215" s="3" customFormat="1" ht="15" customHeight="1">
      <c r="DA103" s="18"/>
      <c r="DB103" s="18"/>
      <c r="DC103" s="18"/>
      <c r="DD103" s="18"/>
      <c r="DE103" s="18"/>
      <c r="DF103" s="18"/>
      <c r="DG103" s="18"/>
      <c r="DH103" s="30"/>
      <c r="DI103" s="21"/>
      <c r="DJ103" s="21"/>
      <c r="DK103" s="21"/>
      <c r="DL103" s="21"/>
      <c r="DM103" s="21"/>
      <c r="DN103" s="21"/>
      <c r="DO103" s="21"/>
      <c r="DP103" s="21"/>
      <c r="DQ103" s="21"/>
      <c r="DR103" s="21"/>
      <c r="DS103" s="21"/>
      <c r="DT103" s="21"/>
      <c r="DU103" s="21"/>
      <c r="DV103" s="21"/>
      <c r="DW103" s="21"/>
      <c r="DX103" s="21"/>
      <c r="DY103" s="21"/>
      <c r="DZ103" s="21"/>
      <c r="FY103" s="18"/>
      <c r="FZ103" s="18"/>
      <c r="GA103" s="18"/>
      <c r="GB103" s="18"/>
      <c r="GC103" s="18"/>
      <c r="GD103" s="18"/>
      <c r="GE103" s="18"/>
      <c r="GF103" s="30"/>
      <c r="GG103" s="21"/>
      <c r="GH103" s="21"/>
      <c r="GI103" s="21"/>
      <c r="GJ103" s="21"/>
      <c r="GK103" s="21"/>
      <c r="GL103" s="21"/>
      <c r="GM103" s="21"/>
      <c r="GN103" s="21"/>
      <c r="GO103" s="21"/>
      <c r="GP103" s="21"/>
      <c r="GQ103" s="21"/>
      <c r="GR103" s="21"/>
      <c r="GS103" s="21"/>
      <c r="GT103" s="21"/>
      <c r="GU103" s="21"/>
      <c r="GV103" s="21"/>
      <c r="GW103" s="21"/>
      <c r="GX103" s="21"/>
    </row>
    <row r="104" spans="105:215" s="3" customFormat="1" ht="12" customHeight="1">
      <c r="DA104" s="20"/>
      <c r="DB104" s="20"/>
      <c r="DC104" s="20"/>
      <c r="DD104" s="20"/>
      <c r="DE104" s="20"/>
      <c r="DF104" s="20"/>
      <c r="DG104" s="20"/>
      <c r="DH104" s="21"/>
      <c r="DI104" s="21"/>
      <c r="DJ104" s="21"/>
      <c r="DK104" s="21"/>
      <c r="DL104" s="21"/>
      <c r="DM104" s="21"/>
      <c r="DN104" s="21"/>
      <c r="DO104" s="21"/>
      <c r="DP104" s="21"/>
      <c r="DQ104" s="21"/>
      <c r="DR104" s="21"/>
      <c r="DS104" s="21"/>
      <c r="DT104" s="21"/>
      <c r="DU104" s="21"/>
      <c r="DV104" s="21"/>
      <c r="DW104" s="21"/>
      <c r="DX104" s="21"/>
      <c r="DY104" s="21"/>
      <c r="DZ104" s="21"/>
      <c r="FY104" s="20"/>
      <c r="FZ104" s="20"/>
      <c r="GA104" s="20"/>
      <c r="GB104" s="20"/>
      <c r="GC104" s="20"/>
      <c r="GD104" s="20"/>
      <c r="GE104" s="20"/>
      <c r="GF104" s="21"/>
      <c r="GG104" s="21"/>
      <c r="GH104" s="21"/>
      <c r="GI104" s="21"/>
      <c r="GJ104" s="21"/>
      <c r="GK104" s="21"/>
      <c r="GL104" s="21"/>
      <c r="GM104" s="21"/>
      <c r="GN104" s="21"/>
      <c r="GO104" s="21"/>
      <c r="GP104" s="21"/>
      <c r="GQ104" s="21"/>
      <c r="GR104" s="21"/>
      <c r="GS104" s="21"/>
      <c r="GT104" s="21"/>
      <c r="GU104" s="21"/>
      <c r="GV104" s="21"/>
      <c r="GW104" s="21"/>
      <c r="GX104" s="21"/>
    </row>
    <row r="105" spans="105:215" s="3" customFormat="1" ht="12" customHeight="1">
      <c r="DA105" s="20"/>
      <c r="DB105" s="20"/>
      <c r="DC105" s="20"/>
      <c r="DD105" s="20"/>
      <c r="DE105" s="20"/>
      <c r="DF105" s="20"/>
      <c r="DG105" s="20"/>
      <c r="DH105" s="31"/>
      <c r="DI105" s="21"/>
      <c r="DJ105" s="21"/>
      <c r="DK105" s="21"/>
      <c r="DL105" s="21"/>
      <c r="DM105" s="21"/>
      <c r="DN105" s="21"/>
      <c r="DO105" s="21"/>
      <c r="DP105" s="21"/>
      <c r="DQ105" s="21"/>
      <c r="DR105" s="21"/>
      <c r="DS105" s="21"/>
      <c r="DT105" s="21"/>
      <c r="DU105" s="21"/>
      <c r="DV105" s="21"/>
      <c r="DW105" s="21"/>
      <c r="DX105" s="21"/>
      <c r="DY105" s="21"/>
      <c r="DZ105" s="21"/>
      <c r="FY105" s="20"/>
      <c r="FZ105" s="20"/>
      <c r="GA105" s="20"/>
      <c r="GB105" s="20"/>
      <c r="GC105" s="20"/>
      <c r="GD105" s="20"/>
      <c r="GE105" s="20"/>
      <c r="GF105" s="31"/>
      <c r="GG105" s="21"/>
      <c r="GH105" s="21"/>
      <c r="GI105" s="21"/>
      <c r="GJ105" s="21"/>
      <c r="GK105" s="21"/>
      <c r="GL105" s="21"/>
      <c r="GM105" s="21"/>
      <c r="GN105" s="21"/>
      <c r="GO105" s="21"/>
      <c r="GP105" s="21"/>
      <c r="GQ105" s="21"/>
      <c r="GR105" s="21"/>
      <c r="GS105" s="21"/>
      <c r="GT105" s="21"/>
      <c r="GU105" s="21"/>
      <c r="GV105" s="21"/>
      <c r="GW105" s="21"/>
      <c r="GX105" s="21"/>
    </row>
    <row r="106" spans="105:215" s="3" customFormat="1" ht="12" customHeight="1">
      <c r="DA106" s="21"/>
      <c r="FY106" s="21"/>
    </row>
    <row r="107" spans="105:215" s="3" customFormat="1" ht="12" customHeight="1">
      <c r="DB107" s="21"/>
      <c r="FZ107" s="21"/>
    </row>
    <row r="108" spans="105:215" s="3" customFormat="1" ht="12" customHeight="1"/>
    <row r="109" spans="105:215" s="3" customFormat="1" ht="12" customHeight="1"/>
    <row r="110" spans="105:215" s="3" customFormat="1" ht="12" customHeight="1">
      <c r="DB110" s="22"/>
      <c r="DC110" s="23"/>
      <c r="DD110" s="23"/>
      <c r="DE110" s="23"/>
      <c r="DF110" s="23"/>
      <c r="DG110" s="23"/>
      <c r="DH110" s="23"/>
      <c r="DI110" s="23"/>
      <c r="DJ110" s="23"/>
      <c r="DK110" s="23"/>
      <c r="DL110" s="23"/>
      <c r="DM110" s="23"/>
      <c r="DN110" s="23"/>
      <c r="DO110" s="23"/>
      <c r="DP110" s="23"/>
      <c r="DQ110" s="23"/>
      <c r="DR110" s="23"/>
      <c r="DS110" s="23"/>
      <c r="DT110" s="23"/>
      <c r="DU110" s="23"/>
      <c r="DV110" s="23"/>
      <c r="DW110" s="23"/>
      <c r="DX110" s="23"/>
      <c r="DY110" s="23"/>
      <c r="DZ110" s="23"/>
      <c r="EA110" s="23"/>
      <c r="EB110" s="23"/>
      <c r="EC110" s="23"/>
      <c r="ED110" s="23"/>
      <c r="EE110" s="23"/>
      <c r="EF110" s="23"/>
      <c r="EG110" s="23"/>
      <c r="EH110" s="23"/>
      <c r="EI110" s="23"/>
      <c r="EJ110" s="23"/>
      <c r="EP110" s="22"/>
      <c r="EQ110" s="67"/>
      <c r="ER110" s="67"/>
      <c r="ES110" s="67"/>
      <c r="ET110" s="67"/>
      <c r="EU110" s="67"/>
      <c r="EV110" s="67"/>
      <c r="EW110" s="67"/>
      <c r="EX110" s="67"/>
      <c r="EY110" s="67"/>
      <c r="EZ110" s="67"/>
      <c r="FA110" s="67"/>
      <c r="FB110" s="67"/>
      <c r="FC110" s="67"/>
      <c r="FD110" s="67"/>
      <c r="FE110" s="67"/>
      <c r="FF110" s="67"/>
      <c r="FG110" s="67"/>
      <c r="FH110" s="67"/>
      <c r="FI110" s="67"/>
      <c r="FJ110" s="67"/>
      <c r="FK110" s="67"/>
      <c r="FL110" s="67"/>
      <c r="FM110" s="67"/>
      <c r="FN110" s="67"/>
      <c r="FO110" s="67"/>
      <c r="FP110" s="67"/>
      <c r="FQ110" s="67"/>
      <c r="FR110" s="67"/>
      <c r="FS110" s="67"/>
      <c r="FT110" s="67"/>
      <c r="FU110" s="67"/>
      <c r="FV110" s="67"/>
      <c r="FW110" s="67"/>
      <c r="FZ110" s="22"/>
      <c r="GA110" s="23"/>
      <c r="GB110" s="23"/>
      <c r="GC110" s="23"/>
      <c r="GD110" s="23"/>
      <c r="GE110" s="23"/>
      <c r="GF110" s="23"/>
      <c r="GG110" s="23"/>
      <c r="GH110" s="23"/>
      <c r="GI110" s="23"/>
      <c r="GJ110" s="23"/>
      <c r="GK110" s="23"/>
      <c r="GL110" s="23"/>
      <c r="GM110" s="23"/>
      <c r="GN110" s="23"/>
      <c r="GO110" s="23"/>
      <c r="GP110" s="23"/>
      <c r="GQ110" s="23"/>
      <c r="GR110" s="23"/>
      <c r="GS110" s="23"/>
      <c r="GT110" s="23"/>
      <c r="GU110" s="23"/>
      <c r="GV110" s="23"/>
      <c r="GW110" s="23"/>
      <c r="GX110" s="23"/>
      <c r="GY110" s="23"/>
      <c r="GZ110" s="23"/>
      <c r="HA110" s="23"/>
      <c r="HB110" s="23"/>
      <c r="HC110" s="23"/>
      <c r="HD110" s="23"/>
      <c r="HE110" s="23"/>
      <c r="HF110" s="23"/>
      <c r="HG110" s="23"/>
    </row>
    <row r="111" spans="105:215" s="3" customFormat="1" ht="12" customHeight="1">
      <c r="DC111" s="24"/>
      <c r="DD111" s="24"/>
      <c r="DE111" s="24"/>
      <c r="DF111" s="24"/>
      <c r="DG111" s="24"/>
      <c r="DH111" s="24"/>
      <c r="DI111" s="24"/>
      <c r="DJ111" s="24"/>
      <c r="DK111" s="24"/>
      <c r="DL111" s="24"/>
      <c r="DM111" s="24"/>
      <c r="DN111" s="24"/>
      <c r="DO111" s="24"/>
      <c r="DP111" s="24"/>
      <c r="DQ111" s="24"/>
      <c r="DR111" s="24"/>
      <c r="DS111" s="24"/>
      <c r="DT111" s="24"/>
      <c r="DU111" s="24"/>
      <c r="DV111" s="24"/>
      <c r="DW111" s="24"/>
      <c r="DX111" s="24"/>
      <c r="DY111" s="24"/>
      <c r="DZ111" s="24"/>
      <c r="EA111" s="24"/>
      <c r="EB111" s="24"/>
      <c r="EC111" s="24"/>
      <c r="ED111" s="24"/>
      <c r="EE111" s="24"/>
      <c r="EF111" s="24"/>
      <c r="EG111" s="24"/>
      <c r="EH111" s="24"/>
      <c r="EI111" s="24"/>
      <c r="EJ111" s="24"/>
      <c r="EQ111" s="68"/>
      <c r="ER111" s="68"/>
      <c r="ES111" s="68"/>
      <c r="ET111" s="68"/>
      <c r="EU111" s="68"/>
      <c r="EV111" s="68"/>
      <c r="EW111" s="68"/>
      <c r="EX111" s="68"/>
      <c r="EY111" s="68"/>
      <c r="EZ111" s="68"/>
      <c r="FA111" s="68"/>
      <c r="FB111" s="68"/>
      <c r="FC111" s="68"/>
      <c r="FD111" s="68"/>
      <c r="FE111" s="68"/>
      <c r="FF111" s="68"/>
      <c r="FG111" s="68"/>
      <c r="FH111" s="68"/>
      <c r="FI111" s="68"/>
      <c r="FJ111" s="68"/>
      <c r="FK111" s="68"/>
      <c r="FL111" s="68"/>
      <c r="FM111" s="68"/>
      <c r="FN111" s="68"/>
      <c r="FO111" s="68"/>
      <c r="FP111" s="68"/>
      <c r="FQ111" s="68"/>
      <c r="FR111" s="68"/>
      <c r="FS111" s="68"/>
      <c r="FT111" s="68"/>
      <c r="FU111" s="68"/>
      <c r="FV111" s="68"/>
      <c r="FW111" s="68"/>
      <c r="GA111" s="24"/>
      <c r="GB111" s="24"/>
      <c r="GC111" s="24"/>
      <c r="GD111" s="24"/>
      <c r="GE111" s="24"/>
      <c r="GF111" s="24"/>
      <c r="GG111" s="24"/>
      <c r="GH111" s="24"/>
      <c r="GI111" s="24"/>
      <c r="GJ111" s="24"/>
      <c r="GK111" s="24"/>
      <c r="GL111" s="24"/>
      <c r="GM111" s="24"/>
      <c r="GN111" s="24"/>
      <c r="GO111" s="24"/>
      <c r="GP111" s="24"/>
      <c r="GQ111" s="24"/>
      <c r="GR111" s="24"/>
      <c r="GS111" s="24"/>
      <c r="GT111" s="24"/>
      <c r="GU111" s="24"/>
      <c r="GV111" s="24"/>
      <c r="GW111" s="24"/>
      <c r="GX111" s="24"/>
      <c r="GY111" s="24"/>
      <c r="GZ111" s="24"/>
      <c r="HA111" s="24"/>
      <c r="HB111" s="24"/>
      <c r="HC111" s="24"/>
      <c r="HD111" s="24"/>
      <c r="HE111" s="24"/>
      <c r="HF111" s="24"/>
      <c r="HG111" s="24"/>
    </row>
    <row r="112" spans="105:215" s="3" customFormat="1" ht="12" customHeight="1">
      <c r="DC112" s="24"/>
      <c r="DD112" s="24"/>
      <c r="DE112" s="24"/>
      <c r="DF112" s="24"/>
      <c r="DG112" s="24"/>
      <c r="DH112" s="24"/>
      <c r="DI112" s="24"/>
      <c r="DJ112" s="24"/>
      <c r="DK112" s="24"/>
      <c r="DL112" s="24"/>
      <c r="DM112" s="24"/>
      <c r="DN112" s="24"/>
      <c r="DO112" s="24"/>
      <c r="DP112" s="24"/>
      <c r="DQ112" s="24"/>
      <c r="DR112" s="24"/>
      <c r="DS112" s="24"/>
      <c r="DT112" s="24"/>
      <c r="DU112" s="24"/>
      <c r="DV112" s="24"/>
      <c r="DW112" s="24"/>
      <c r="DX112" s="24"/>
      <c r="DY112" s="24"/>
      <c r="DZ112" s="24"/>
      <c r="EA112" s="24"/>
      <c r="EB112" s="24"/>
      <c r="EC112" s="24"/>
      <c r="ED112" s="24"/>
      <c r="EE112" s="24"/>
      <c r="EF112" s="24"/>
      <c r="EG112" s="24"/>
      <c r="EH112" s="24"/>
      <c r="EI112" s="24"/>
      <c r="EJ112" s="24"/>
      <c r="EQ112" s="68"/>
      <c r="ER112" s="68"/>
      <c r="ES112" s="68"/>
      <c r="ET112" s="68"/>
      <c r="EU112" s="68"/>
      <c r="EV112" s="68"/>
      <c r="EW112" s="68"/>
      <c r="EX112" s="68"/>
      <c r="EY112" s="68"/>
      <c r="EZ112" s="68"/>
      <c r="FA112" s="68"/>
      <c r="FB112" s="68"/>
      <c r="FC112" s="68"/>
      <c r="FD112" s="68"/>
      <c r="FE112" s="68"/>
      <c r="FF112" s="68"/>
      <c r="FG112" s="68"/>
      <c r="FH112" s="68"/>
      <c r="FI112" s="68"/>
      <c r="FJ112" s="68"/>
      <c r="FK112" s="68"/>
      <c r="FL112" s="68"/>
      <c r="FM112" s="68"/>
      <c r="FN112" s="68"/>
      <c r="FO112" s="68"/>
      <c r="FP112" s="68"/>
      <c r="FQ112" s="68"/>
      <c r="FR112" s="68"/>
      <c r="FS112" s="68"/>
      <c r="FT112" s="68"/>
      <c r="FU112" s="68"/>
      <c r="FV112" s="68"/>
      <c r="FW112" s="68"/>
      <c r="GA112" s="24"/>
      <c r="GB112" s="24"/>
      <c r="GC112" s="24"/>
      <c r="GD112" s="24"/>
      <c r="GE112" s="24"/>
      <c r="GF112" s="24"/>
      <c r="GG112" s="24"/>
      <c r="GH112" s="24"/>
      <c r="GI112" s="24"/>
      <c r="GJ112" s="24"/>
      <c r="GK112" s="24"/>
      <c r="GL112" s="24"/>
      <c r="GM112" s="24"/>
      <c r="GN112" s="24"/>
      <c r="GO112" s="24"/>
      <c r="GP112" s="24"/>
      <c r="GQ112" s="24"/>
      <c r="GR112" s="24"/>
      <c r="GS112" s="24"/>
      <c r="GT112" s="24"/>
      <c r="GU112" s="24"/>
      <c r="GV112" s="24"/>
      <c r="GW112" s="24"/>
      <c r="GX112" s="24"/>
      <c r="GY112" s="24"/>
      <c r="GZ112" s="24"/>
      <c r="HA112" s="24"/>
      <c r="HB112" s="24"/>
      <c r="HC112" s="24"/>
      <c r="HD112" s="24"/>
      <c r="HE112" s="24"/>
      <c r="HF112" s="24"/>
      <c r="HG112" s="24"/>
    </row>
    <row r="113" spans="104:215" s="3" customFormat="1" ht="12" customHeight="1">
      <c r="DC113" s="24"/>
      <c r="DD113" s="24"/>
      <c r="DE113" s="24"/>
      <c r="DF113" s="24"/>
      <c r="DG113" s="24"/>
      <c r="DH113" s="24"/>
      <c r="DI113" s="24"/>
      <c r="DJ113" s="24"/>
      <c r="DK113" s="24"/>
      <c r="DL113" s="24"/>
      <c r="DM113" s="24"/>
      <c r="DN113" s="24"/>
      <c r="DO113" s="24"/>
      <c r="DP113" s="24"/>
      <c r="DQ113" s="24"/>
      <c r="DR113" s="24"/>
      <c r="DS113" s="24"/>
      <c r="DT113" s="24"/>
      <c r="DU113" s="24"/>
      <c r="DV113" s="24"/>
      <c r="DW113" s="24"/>
      <c r="DX113" s="24"/>
      <c r="DY113" s="24"/>
      <c r="DZ113" s="24"/>
      <c r="EA113" s="24"/>
      <c r="EB113" s="24"/>
      <c r="EC113" s="24"/>
      <c r="ED113" s="24"/>
      <c r="EE113" s="24"/>
      <c r="EF113" s="24"/>
      <c r="EG113" s="24"/>
      <c r="EH113" s="24"/>
      <c r="EI113" s="24"/>
      <c r="EJ113" s="24"/>
      <c r="EQ113" s="68"/>
      <c r="ER113" s="68"/>
      <c r="ES113" s="68"/>
      <c r="ET113" s="68"/>
      <c r="EU113" s="68"/>
      <c r="EV113" s="68"/>
      <c r="EW113" s="68"/>
      <c r="EX113" s="68"/>
      <c r="EY113" s="68"/>
      <c r="EZ113" s="68"/>
      <c r="FA113" s="68"/>
      <c r="FB113" s="68"/>
      <c r="FC113" s="68"/>
      <c r="FD113" s="68"/>
      <c r="FE113" s="68"/>
      <c r="FF113" s="68"/>
      <c r="FG113" s="68"/>
      <c r="FH113" s="68"/>
      <c r="FI113" s="68"/>
      <c r="FJ113" s="68"/>
      <c r="FK113" s="68"/>
      <c r="FL113" s="68"/>
      <c r="FM113" s="68"/>
      <c r="FN113" s="68"/>
      <c r="FO113" s="68"/>
      <c r="FP113" s="68"/>
      <c r="FQ113" s="68"/>
      <c r="FR113" s="68"/>
      <c r="FS113" s="68"/>
      <c r="FT113" s="68"/>
      <c r="FU113" s="68"/>
      <c r="FV113" s="68"/>
      <c r="FW113" s="68"/>
      <c r="GA113" s="24"/>
      <c r="GB113" s="24"/>
      <c r="GC113" s="24"/>
      <c r="GD113" s="24"/>
      <c r="GE113" s="24"/>
      <c r="GF113" s="24"/>
      <c r="GG113" s="24"/>
      <c r="GH113" s="24"/>
      <c r="GI113" s="24"/>
      <c r="GJ113" s="24"/>
      <c r="GK113" s="24"/>
      <c r="GL113" s="24"/>
      <c r="GM113" s="24"/>
      <c r="GN113" s="24"/>
      <c r="GO113" s="24"/>
      <c r="GP113" s="24"/>
      <c r="GQ113" s="24"/>
      <c r="GR113" s="24"/>
      <c r="GS113" s="24"/>
      <c r="GT113" s="24"/>
      <c r="GU113" s="24"/>
      <c r="GV113" s="24"/>
      <c r="GW113" s="24"/>
      <c r="GX113" s="24"/>
      <c r="GY113" s="24"/>
      <c r="GZ113" s="24"/>
      <c r="HA113" s="24"/>
      <c r="HB113" s="24"/>
      <c r="HC113" s="24"/>
      <c r="HD113" s="24"/>
      <c r="HE113" s="24"/>
      <c r="HF113" s="24"/>
      <c r="HG113" s="24"/>
    </row>
    <row r="114" spans="104:215" s="3" customFormat="1" ht="12" customHeight="1">
      <c r="DC114" s="24"/>
      <c r="DD114" s="24"/>
      <c r="DE114" s="24"/>
      <c r="DF114" s="24"/>
      <c r="DG114" s="24"/>
      <c r="DH114" s="24"/>
      <c r="DI114" s="24"/>
      <c r="DJ114" s="24"/>
      <c r="DK114" s="24"/>
      <c r="DL114" s="24"/>
      <c r="DM114" s="24"/>
      <c r="DN114" s="24"/>
      <c r="DO114" s="24"/>
      <c r="DP114" s="24"/>
      <c r="DQ114" s="24"/>
      <c r="DR114" s="24"/>
      <c r="DS114" s="24"/>
      <c r="DT114" s="24"/>
      <c r="DU114" s="24"/>
      <c r="DV114" s="24"/>
      <c r="DW114" s="24"/>
      <c r="DX114" s="24"/>
      <c r="DY114" s="24"/>
      <c r="DZ114" s="24"/>
      <c r="EA114" s="24"/>
      <c r="EB114" s="24"/>
      <c r="EC114" s="24"/>
      <c r="ED114" s="24"/>
      <c r="EE114" s="24"/>
      <c r="EF114" s="24"/>
      <c r="EG114" s="24"/>
      <c r="EH114" s="24"/>
      <c r="EI114" s="24"/>
      <c r="EJ114" s="24"/>
      <c r="EQ114" s="68"/>
      <c r="ER114" s="68"/>
      <c r="ES114" s="68"/>
      <c r="ET114" s="68"/>
      <c r="EU114" s="68"/>
      <c r="EV114" s="68"/>
      <c r="EW114" s="68"/>
      <c r="EX114" s="68"/>
      <c r="EY114" s="68"/>
      <c r="EZ114" s="68"/>
      <c r="FA114" s="68"/>
      <c r="FB114" s="68"/>
      <c r="FC114" s="68"/>
      <c r="FD114" s="68"/>
      <c r="FE114" s="68"/>
      <c r="FF114" s="68"/>
      <c r="FG114" s="68"/>
      <c r="FH114" s="68"/>
      <c r="FI114" s="68"/>
      <c r="FJ114" s="68"/>
      <c r="FK114" s="68"/>
      <c r="FL114" s="68"/>
      <c r="FM114" s="68"/>
      <c r="FN114" s="68"/>
      <c r="FO114" s="68"/>
      <c r="FP114" s="68"/>
      <c r="FQ114" s="68"/>
      <c r="FR114" s="68"/>
      <c r="FS114" s="68"/>
      <c r="FT114" s="68"/>
      <c r="FU114" s="68"/>
      <c r="FV114" s="68"/>
      <c r="FW114" s="68"/>
      <c r="GA114" s="24"/>
      <c r="GB114" s="24"/>
      <c r="GC114" s="24"/>
      <c r="GD114" s="24"/>
      <c r="GE114" s="24"/>
      <c r="GF114" s="24"/>
      <c r="GG114" s="24"/>
      <c r="GH114" s="24"/>
      <c r="GI114" s="24"/>
      <c r="GJ114" s="24"/>
      <c r="GK114" s="24"/>
      <c r="GL114" s="24"/>
      <c r="GM114" s="24"/>
      <c r="GN114" s="24"/>
      <c r="GO114" s="24"/>
      <c r="GP114" s="24"/>
      <c r="GQ114" s="24"/>
      <c r="GR114" s="24"/>
      <c r="GS114" s="24"/>
      <c r="GT114" s="24"/>
      <c r="GU114" s="24"/>
      <c r="GV114" s="24"/>
      <c r="GW114" s="24"/>
      <c r="GX114" s="24"/>
      <c r="GY114" s="24"/>
      <c r="GZ114" s="24"/>
      <c r="HA114" s="24"/>
      <c r="HB114" s="24"/>
      <c r="HC114" s="24"/>
      <c r="HD114" s="24"/>
      <c r="HE114" s="24"/>
      <c r="HF114" s="24"/>
      <c r="HG114" s="24"/>
    </row>
    <row r="115" spans="104:215" s="3" customFormat="1" ht="12" customHeight="1">
      <c r="DB115" s="24"/>
      <c r="DC115" s="24"/>
      <c r="DD115" s="24"/>
      <c r="DE115" s="24"/>
      <c r="DF115" s="24"/>
      <c r="DG115" s="24"/>
      <c r="DH115" s="24"/>
      <c r="DI115" s="24"/>
      <c r="DJ115" s="24"/>
      <c r="DK115" s="24"/>
      <c r="DL115" s="24"/>
      <c r="DM115" s="24"/>
      <c r="DN115" s="24"/>
      <c r="DO115" s="24"/>
      <c r="DP115" s="24"/>
      <c r="DQ115" s="24"/>
      <c r="DR115" s="24"/>
      <c r="DS115" s="24"/>
      <c r="DT115" s="24"/>
      <c r="DU115" s="24"/>
      <c r="DV115" s="24"/>
      <c r="DW115" s="38"/>
      <c r="DX115" s="38"/>
      <c r="DY115" s="38"/>
      <c r="DZ115" s="38"/>
      <c r="EA115" s="38"/>
      <c r="EB115" s="38"/>
      <c r="EC115" s="38"/>
      <c r="ED115" s="38"/>
      <c r="EE115" s="38"/>
      <c r="EF115" s="38"/>
      <c r="EG115" s="38"/>
      <c r="EH115" s="38"/>
      <c r="EI115" s="38"/>
      <c r="EJ115" s="38"/>
      <c r="EQ115" s="38"/>
      <c r="ER115" s="38"/>
      <c r="ES115" s="38"/>
      <c r="ET115" s="38"/>
      <c r="EU115" s="38"/>
      <c r="EV115" s="38"/>
      <c r="EW115" s="38"/>
      <c r="EX115" s="38"/>
      <c r="EY115" s="38"/>
      <c r="EZ115" s="38"/>
      <c r="FA115" s="38"/>
      <c r="FB115" s="38"/>
      <c r="FC115" s="38"/>
      <c r="FD115" s="38"/>
      <c r="FE115" s="38"/>
      <c r="FF115" s="38"/>
      <c r="FG115" s="38"/>
      <c r="FH115" s="38"/>
      <c r="FI115" s="38"/>
      <c r="FJ115" s="38"/>
      <c r="FK115" s="38"/>
      <c r="FL115" s="38"/>
      <c r="FM115" s="38"/>
      <c r="FN115" s="38"/>
      <c r="FO115" s="38"/>
      <c r="FP115" s="38"/>
      <c r="FQ115" s="38"/>
      <c r="FR115" s="38"/>
      <c r="FS115" s="38"/>
      <c r="FT115" s="38"/>
      <c r="FU115" s="38"/>
      <c r="FV115" s="38"/>
      <c r="FW115" s="38"/>
      <c r="FZ115" s="24"/>
      <c r="GA115" s="24"/>
      <c r="GB115" s="24"/>
      <c r="GC115" s="24"/>
      <c r="GD115" s="24"/>
      <c r="GE115" s="24"/>
      <c r="GF115" s="24"/>
      <c r="GG115" s="24"/>
      <c r="GH115" s="24"/>
      <c r="GI115" s="24"/>
      <c r="GJ115" s="24"/>
      <c r="GK115" s="24"/>
      <c r="GL115" s="24"/>
      <c r="GM115" s="24"/>
      <c r="GN115" s="24"/>
      <c r="GO115" s="24"/>
      <c r="GP115" s="24"/>
      <c r="GQ115" s="24"/>
      <c r="GR115" s="24"/>
      <c r="GS115" s="24"/>
      <c r="GT115" s="24"/>
      <c r="GU115" s="38"/>
      <c r="GV115" s="38"/>
      <c r="GW115" s="38"/>
      <c r="GX115" s="38"/>
      <c r="GY115" s="38"/>
      <c r="GZ115" s="38"/>
      <c r="HA115" s="38"/>
      <c r="HB115" s="38"/>
      <c r="HC115" s="38"/>
      <c r="HD115" s="38"/>
      <c r="HE115" s="38"/>
      <c r="HF115" s="38"/>
      <c r="HG115" s="38"/>
    </row>
    <row r="116" spans="104:215" s="3" customFormat="1" ht="12" customHeight="1">
      <c r="DC116" s="24"/>
      <c r="DD116" s="24"/>
      <c r="DE116" s="24"/>
      <c r="DF116" s="24"/>
      <c r="DG116" s="24"/>
      <c r="DH116" s="24"/>
      <c r="DI116" s="24"/>
      <c r="DJ116" s="24"/>
      <c r="DK116" s="24"/>
      <c r="DL116" s="24"/>
      <c r="DM116" s="24"/>
      <c r="DN116" s="24"/>
      <c r="DO116" s="24"/>
      <c r="DP116" s="24"/>
      <c r="DQ116" s="24"/>
      <c r="DR116" s="24"/>
      <c r="DS116" s="24"/>
      <c r="DT116" s="24"/>
      <c r="DU116" s="24"/>
      <c r="DV116" s="24"/>
      <c r="DW116" s="24"/>
      <c r="DX116" s="24"/>
      <c r="DY116" s="24"/>
      <c r="DZ116" s="24"/>
      <c r="EA116" s="24"/>
      <c r="EB116" s="24"/>
      <c r="EC116" s="24"/>
      <c r="ED116" s="24"/>
      <c r="EE116" s="24"/>
      <c r="EF116" s="24"/>
      <c r="EG116" s="24"/>
      <c r="EH116" s="24"/>
      <c r="EI116" s="24"/>
      <c r="EJ116" s="24"/>
      <c r="EQ116" s="68"/>
      <c r="ER116" s="68"/>
      <c r="ES116" s="68"/>
      <c r="ET116" s="68"/>
      <c r="EU116" s="68"/>
      <c r="EV116" s="68"/>
      <c r="EW116" s="68"/>
      <c r="EX116" s="68"/>
      <c r="EY116" s="68"/>
      <c r="EZ116" s="68"/>
      <c r="FA116" s="68"/>
      <c r="FB116" s="68"/>
      <c r="FC116" s="68"/>
      <c r="FD116" s="68"/>
      <c r="FE116" s="68"/>
      <c r="FF116" s="68"/>
      <c r="FG116" s="68"/>
      <c r="FH116" s="68"/>
      <c r="FI116" s="68"/>
      <c r="FJ116" s="68"/>
      <c r="FK116" s="68"/>
      <c r="FL116" s="68"/>
      <c r="FM116" s="68"/>
      <c r="FN116" s="68"/>
      <c r="FO116" s="68"/>
      <c r="FP116" s="68"/>
      <c r="FQ116" s="68"/>
      <c r="FR116" s="68"/>
      <c r="FS116" s="68"/>
      <c r="FT116" s="68"/>
      <c r="FU116" s="68"/>
      <c r="FV116" s="68"/>
      <c r="FW116" s="68"/>
      <c r="GA116" s="24"/>
      <c r="GB116" s="24"/>
      <c r="GC116" s="24"/>
      <c r="GD116" s="24"/>
      <c r="GE116" s="24"/>
      <c r="GF116" s="24"/>
      <c r="GG116" s="24"/>
      <c r="GH116" s="24"/>
      <c r="GI116" s="24"/>
      <c r="GJ116" s="24"/>
      <c r="GK116" s="24"/>
      <c r="GL116" s="24"/>
      <c r="GM116" s="24"/>
      <c r="GN116" s="24"/>
      <c r="GO116" s="24"/>
      <c r="GP116" s="24"/>
      <c r="GQ116" s="24"/>
      <c r="GR116" s="24"/>
      <c r="GS116" s="24"/>
      <c r="GT116" s="24"/>
      <c r="GU116" s="24"/>
      <c r="GV116" s="24"/>
      <c r="GW116" s="24"/>
      <c r="GX116" s="24"/>
      <c r="GY116" s="24"/>
      <c r="GZ116" s="24"/>
      <c r="HA116" s="24"/>
      <c r="HB116" s="24"/>
      <c r="HC116" s="24"/>
      <c r="HD116" s="24"/>
      <c r="HE116" s="24"/>
      <c r="HF116" s="24"/>
      <c r="HG116" s="24"/>
    </row>
    <row r="117" spans="104:215" s="3" customFormat="1" ht="12" customHeight="1">
      <c r="DC117" s="24"/>
      <c r="DD117" s="24"/>
      <c r="DE117" s="24"/>
      <c r="DF117" s="24"/>
      <c r="DG117" s="24"/>
      <c r="DH117" s="24"/>
      <c r="DI117" s="24"/>
      <c r="DJ117" s="24"/>
      <c r="DK117" s="24"/>
      <c r="DL117" s="24"/>
      <c r="DM117" s="24"/>
      <c r="DN117" s="24"/>
      <c r="DO117" s="24"/>
      <c r="DP117" s="24"/>
      <c r="DQ117" s="24"/>
      <c r="DR117" s="24"/>
      <c r="DS117" s="24"/>
      <c r="DT117" s="24"/>
      <c r="DU117" s="24"/>
      <c r="DV117" s="24"/>
      <c r="DW117" s="24"/>
      <c r="DX117" s="24"/>
      <c r="DY117" s="24"/>
      <c r="DZ117" s="24"/>
      <c r="EA117" s="24"/>
      <c r="EB117" s="24"/>
      <c r="EC117" s="24"/>
      <c r="ED117" s="24"/>
      <c r="EE117" s="24"/>
      <c r="EF117" s="24"/>
      <c r="EG117" s="24"/>
      <c r="EH117" s="24"/>
      <c r="EI117" s="24"/>
      <c r="EJ117" s="24"/>
      <c r="EQ117" s="21"/>
      <c r="ER117" s="24"/>
      <c r="ES117" s="24"/>
      <c r="ET117" s="24"/>
      <c r="EU117" s="24"/>
      <c r="EV117" s="24"/>
      <c r="EW117" s="24"/>
      <c r="EX117" s="24"/>
      <c r="EY117" s="24"/>
      <c r="EZ117" s="24"/>
      <c r="FA117" s="24"/>
      <c r="FB117" s="24"/>
      <c r="FC117" s="24"/>
      <c r="FD117" s="24"/>
      <c r="FE117" s="24"/>
      <c r="FF117" s="24"/>
      <c r="FG117" s="24"/>
      <c r="FH117" s="24"/>
      <c r="FI117" s="24"/>
      <c r="FJ117" s="24"/>
      <c r="FK117" s="24"/>
      <c r="FL117" s="24"/>
      <c r="FM117" s="24"/>
      <c r="FN117" s="24"/>
      <c r="FO117" s="24"/>
      <c r="FP117" s="24"/>
      <c r="FQ117" s="24"/>
      <c r="FR117" s="24"/>
      <c r="FS117" s="24"/>
      <c r="FT117" s="24"/>
      <c r="FU117" s="24"/>
      <c r="FV117" s="24"/>
      <c r="FW117" s="24"/>
      <c r="GA117" s="24"/>
      <c r="GB117" s="24"/>
      <c r="GC117" s="24"/>
      <c r="GD117" s="24"/>
      <c r="GE117" s="24"/>
      <c r="GF117" s="24"/>
      <c r="GG117" s="24"/>
      <c r="GH117" s="24"/>
      <c r="GI117" s="24"/>
      <c r="GJ117" s="24"/>
      <c r="GK117" s="24"/>
      <c r="GL117" s="24"/>
      <c r="GM117" s="24"/>
      <c r="GN117" s="24"/>
      <c r="GO117" s="24"/>
      <c r="GP117" s="24"/>
      <c r="GQ117" s="24"/>
      <c r="GR117" s="24"/>
      <c r="GS117" s="24"/>
      <c r="GT117" s="24"/>
      <c r="GU117" s="24"/>
      <c r="GV117" s="24"/>
      <c r="GW117" s="24"/>
      <c r="GX117" s="24"/>
      <c r="GY117" s="24"/>
      <c r="GZ117" s="24"/>
      <c r="HA117" s="24"/>
      <c r="HB117" s="24"/>
      <c r="HC117" s="24"/>
      <c r="HD117" s="24"/>
      <c r="HE117" s="24"/>
      <c r="HF117" s="24"/>
      <c r="HG117" s="24"/>
    </row>
    <row r="118" spans="104:215" s="3" customFormat="1" ht="12" customHeight="1">
      <c r="DC118" s="38"/>
      <c r="DD118" s="38"/>
      <c r="DE118" s="38"/>
      <c r="DF118" s="38"/>
      <c r="DG118" s="38"/>
      <c r="DH118" s="38"/>
      <c r="DI118" s="38"/>
      <c r="DJ118" s="38"/>
      <c r="DK118" s="38"/>
      <c r="DL118" s="38"/>
      <c r="DM118" s="38"/>
      <c r="DN118" s="38"/>
      <c r="DO118" s="38"/>
      <c r="DP118" s="38"/>
      <c r="DQ118" s="38"/>
      <c r="DR118" s="38"/>
      <c r="DS118" s="38"/>
      <c r="DT118" s="38"/>
      <c r="DU118" s="38"/>
      <c r="DV118" s="38"/>
      <c r="DW118" s="38"/>
      <c r="DX118" s="38"/>
      <c r="DY118" s="38"/>
      <c r="DZ118" s="38"/>
      <c r="EA118" s="38"/>
      <c r="EB118" s="38"/>
      <c r="EC118" s="38"/>
      <c r="ED118" s="38"/>
      <c r="EE118" s="38"/>
      <c r="EF118" s="38"/>
      <c r="EG118" s="38"/>
      <c r="EH118" s="38"/>
      <c r="EI118" s="38"/>
      <c r="EJ118" s="38"/>
      <c r="EQ118" s="21"/>
      <c r="ER118" s="24"/>
      <c r="ES118" s="24"/>
      <c r="ET118" s="24"/>
      <c r="EU118" s="24"/>
      <c r="EV118" s="24"/>
      <c r="EW118" s="21"/>
      <c r="EX118" s="21"/>
      <c r="EY118" s="21"/>
      <c r="EZ118" s="21"/>
      <c r="FA118" s="21"/>
      <c r="FB118" s="21"/>
      <c r="FC118" s="21"/>
      <c r="FD118" s="21"/>
      <c r="FE118" s="21"/>
      <c r="FF118" s="21"/>
      <c r="FG118" s="21"/>
      <c r="FH118" s="21"/>
      <c r="FI118" s="21"/>
      <c r="FJ118" s="21"/>
      <c r="FK118" s="21"/>
      <c r="FL118" s="21"/>
      <c r="FM118" s="21"/>
      <c r="FN118" s="21"/>
      <c r="FO118" s="21"/>
      <c r="FP118" s="21"/>
      <c r="FQ118" s="21"/>
      <c r="FR118" s="21"/>
      <c r="FS118" s="21"/>
      <c r="FT118" s="21"/>
      <c r="FU118" s="21"/>
      <c r="FV118" s="21"/>
      <c r="FW118" s="21"/>
      <c r="GA118" s="38"/>
      <c r="GB118" s="38"/>
      <c r="GC118" s="38"/>
      <c r="GD118" s="38"/>
      <c r="GE118" s="38"/>
      <c r="GF118" s="38"/>
      <c r="GG118" s="38"/>
      <c r="GH118" s="38"/>
      <c r="GI118" s="38"/>
      <c r="GJ118" s="38"/>
      <c r="GK118" s="38"/>
      <c r="GL118" s="38"/>
      <c r="GM118" s="38"/>
      <c r="GN118" s="38"/>
      <c r="GO118" s="38"/>
      <c r="GP118" s="38"/>
      <c r="GQ118" s="38"/>
      <c r="GR118" s="38"/>
      <c r="GS118" s="38"/>
      <c r="GT118" s="38"/>
      <c r="GU118" s="38"/>
      <c r="GV118" s="38"/>
      <c r="GW118" s="38"/>
      <c r="GX118" s="38"/>
      <c r="GY118" s="38"/>
      <c r="GZ118" s="38"/>
      <c r="HA118" s="38"/>
      <c r="HB118" s="38"/>
      <c r="HC118" s="38"/>
      <c r="HD118" s="38"/>
      <c r="HE118" s="38"/>
      <c r="HF118" s="38"/>
      <c r="HG118" s="38"/>
    </row>
    <row r="119" spans="104:215" s="3" customFormat="1" ht="12" customHeight="1">
      <c r="DC119" s="38"/>
      <c r="DD119" s="38"/>
      <c r="DE119" s="38"/>
      <c r="DF119" s="38"/>
      <c r="DG119" s="38"/>
      <c r="DH119" s="38"/>
      <c r="DI119" s="38"/>
      <c r="DJ119" s="38"/>
      <c r="DK119" s="38"/>
      <c r="DL119" s="38"/>
      <c r="DM119" s="38"/>
      <c r="DN119" s="38"/>
      <c r="DO119" s="38"/>
      <c r="DP119" s="38"/>
      <c r="DQ119" s="38"/>
      <c r="DR119" s="38"/>
      <c r="DS119" s="38"/>
      <c r="DT119" s="38"/>
      <c r="DU119" s="38"/>
      <c r="DV119" s="38"/>
      <c r="DW119" s="38"/>
      <c r="DX119" s="38"/>
      <c r="DY119" s="38"/>
      <c r="DZ119" s="38"/>
      <c r="EA119" s="38"/>
      <c r="EB119" s="38"/>
      <c r="EC119" s="38"/>
      <c r="ED119" s="38"/>
      <c r="EE119" s="38"/>
      <c r="EF119" s="38"/>
      <c r="EG119" s="38"/>
      <c r="EH119" s="38"/>
      <c r="EI119" s="38"/>
      <c r="EJ119" s="38"/>
      <c r="EQ119" s="21"/>
      <c r="ER119" s="38"/>
      <c r="ES119" s="38"/>
      <c r="ET119" s="38"/>
      <c r="EU119" s="38"/>
      <c r="EV119" s="38"/>
      <c r="EW119" s="38"/>
      <c r="EX119" s="38"/>
      <c r="EY119" s="38"/>
      <c r="EZ119" s="38"/>
      <c r="FA119" s="38"/>
      <c r="FB119" s="38"/>
      <c r="FC119" s="38"/>
      <c r="FD119" s="38"/>
      <c r="FE119" s="38"/>
      <c r="FF119" s="38"/>
      <c r="FG119" s="38"/>
      <c r="FH119" s="38"/>
      <c r="FI119" s="38"/>
      <c r="FJ119" s="38"/>
      <c r="FK119" s="38"/>
      <c r="FL119" s="38"/>
      <c r="FM119" s="38"/>
      <c r="FN119" s="38"/>
      <c r="FO119" s="38"/>
      <c r="FP119" s="38"/>
      <c r="FQ119" s="38"/>
      <c r="FR119" s="38"/>
      <c r="FS119" s="38"/>
      <c r="FT119" s="38"/>
      <c r="FU119" s="38"/>
      <c r="FV119" s="38"/>
      <c r="FW119" s="38"/>
      <c r="GA119" s="38"/>
      <c r="GB119" s="38"/>
      <c r="GC119" s="38"/>
      <c r="GD119" s="38"/>
      <c r="GE119" s="38"/>
      <c r="GF119" s="38"/>
      <c r="GG119" s="38"/>
      <c r="GH119" s="38"/>
      <c r="GI119" s="38"/>
      <c r="GJ119" s="38"/>
      <c r="GK119" s="38"/>
      <c r="GL119" s="38"/>
      <c r="GM119" s="38"/>
      <c r="GN119" s="38"/>
      <c r="GO119" s="38"/>
      <c r="GP119" s="38"/>
      <c r="GQ119" s="38"/>
      <c r="GR119" s="38"/>
      <c r="GS119" s="38"/>
      <c r="GT119" s="38"/>
      <c r="GU119" s="38"/>
      <c r="GV119" s="38"/>
      <c r="GW119" s="38"/>
      <c r="GX119" s="38"/>
      <c r="GY119" s="38"/>
      <c r="GZ119" s="38"/>
      <c r="HA119" s="38"/>
      <c r="HB119" s="38"/>
      <c r="HC119" s="38"/>
      <c r="HD119" s="38"/>
      <c r="HE119" s="38"/>
      <c r="HF119" s="38"/>
      <c r="HG119" s="38"/>
    </row>
    <row r="120" spans="104:215" s="3" customFormat="1" ht="12" customHeight="1">
      <c r="DB120" s="38"/>
      <c r="DC120" s="38"/>
      <c r="DD120" s="38"/>
      <c r="DE120" s="38"/>
      <c r="DF120" s="38"/>
      <c r="DG120" s="38"/>
      <c r="DH120" s="38"/>
      <c r="DI120" s="38"/>
      <c r="DJ120" s="38"/>
      <c r="DK120" s="38"/>
      <c r="DL120" s="38"/>
      <c r="DM120" s="38"/>
      <c r="DN120" s="38"/>
      <c r="DO120" s="38"/>
      <c r="DP120" s="38"/>
      <c r="DQ120" s="38"/>
      <c r="DR120" s="38"/>
      <c r="DS120" s="38"/>
      <c r="DT120" s="38"/>
      <c r="DU120" s="38"/>
      <c r="DV120" s="38"/>
      <c r="DW120" s="38"/>
      <c r="DX120" s="38"/>
      <c r="DY120" s="38"/>
      <c r="DZ120" s="38"/>
      <c r="EA120" s="38"/>
      <c r="EB120" s="38"/>
      <c r="EC120" s="38"/>
      <c r="ED120" s="38"/>
      <c r="EE120" s="38"/>
      <c r="EF120" s="38"/>
      <c r="EG120" s="38"/>
      <c r="EH120" s="38"/>
      <c r="EI120" s="38"/>
      <c r="EJ120" s="38"/>
      <c r="EQ120" s="21"/>
      <c r="ER120" s="24"/>
      <c r="ES120" s="24"/>
      <c r="ET120" s="24"/>
      <c r="EU120" s="24"/>
      <c r="EV120" s="24"/>
      <c r="EW120" s="24"/>
      <c r="EX120" s="24"/>
      <c r="EY120" s="24"/>
      <c r="EZ120" s="24"/>
      <c r="FA120" s="24"/>
      <c r="FB120" s="24"/>
      <c r="FC120" s="24"/>
      <c r="FD120" s="24"/>
      <c r="FE120" s="24"/>
      <c r="FF120" s="24"/>
      <c r="FG120" s="24"/>
      <c r="FH120" s="24"/>
      <c r="FI120" s="24"/>
      <c r="FJ120" s="24"/>
      <c r="FK120" s="24"/>
      <c r="FL120" s="24"/>
      <c r="FM120" s="24"/>
      <c r="FN120" s="24"/>
      <c r="FO120" s="24"/>
      <c r="FP120" s="24"/>
      <c r="FQ120" s="24"/>
      <c r="FR120" s="24"/>
      <c r="FS120" s="24"/>
      <c r="FT120" s="24"/>
      <c r="FU120" s="24"/>
      <c r="FV120" s="24"/>
      <c r="FW120" s="24"/>
      <c r="FZ120" s="38"/>
      <c r="GA120" s="38"/>
      <c r="GB120" s="38"/>
      <c r="GC120" s="38"/>
      <c r="GD120" s="38"/>
      <c r="GE120" s="38"/>
      <c r="GF120" s="38"/>
      <c r="GG120" s="38"/>
      <c r="GH120" s="38"/>
      <c r="GI120" s="38"/>
      <c r="GJ120" s="38"/>
      <c r="GK120" s="38"/>
      <c r="GL120" s="38"/>
      <c r="GM120" s="38"/>
      <c r="GN120" s="38"/>
      <c r="GO120" s="38"/>
      <c r="GP120" s="38"/>
      <c r="GQ120" s="38"/>
      <c r="GR120" s="38"/>
      <c r="GS120" s="38"/>
      <c r="GT120" s="38"/>
      <c r="GU120" s="38"/>
      <c r="GV120" s="38"/>
      <c r="GW120" s="38"/>
      <c r="GX120" s="38"/>
      <c r="GY120" s="38"/>
      <c r="GZ120" s="38"/>
      <c r="HA120" s="38"/>
      <c r="HB120" s="38"/>
      <c r="HC120" s="38"/>
      <c r="HD120" s="38"/>
      <c r="HE120" s="38"/>
      <c r="HF120" s="38"/>
      <c r="HG120" s="38"/>
    </row>
    <row r="121" spans="104:215" s="3" customFormat="1" ht="12" customHeight="1">
      <c r="DC121" s="38"/>
      <c r="DD121" s="38"/>
      <c r="DE121" s="38"/>
      <c r="DF121" s="38"/>
      <c r="DG121" s="38"/>
      <c r="DH121" s="38"/>
      <c r="DI121" s="38"/>
      <c r="DJ121" s="38"/>
      <c r="DK121" s="38"/>
      <c r="DL121" s="38"/>
      <c r="DM121" s="38"/>
      <c r="DN121" s="38"/>
      <c r="DO121" s="38"/>
      <c r="DP121" s="38"/>
      <c r="DQ121" s="38"/>
      <c r="DR121" s="38"/>
      <c r="DS121" s="38"/>
      <c r="DT121" s="38"/>
      <c r="DU121" s="38"/>
      <c r="DV121" s="38"/>
      <c r="DW121" s="38"/>
      <c r="DX121" s="38"/>
      <c r="DY121" s="38"/>
      <c r="DZ121" s="38"/>
      <c r="EA121" s="38"/>
      <c r="EB121" s="38"/>
      <c r="EC121" s="38"/>
      <c r="ED121" s="38"/>
      <c r="EE121" s="38"/>
      <c r="EF121" s="38"/>
      <c r="EG121" s="38"/>
      <c r="EH121" s="38"/>
      <c r="EI121" s="38"/>
      <c r="EJ121" s="38"/>
      <c r="EQ121" s="21"/>
      <c r="ER121" s="21"/>
      <c r="ES121" s="38"/>
      <c r="ET121" s="38"/>
      <c r="EU121" s="38"/>
      <c r="EV121" s="38"/>
      <c r="EW121" s="38"/>
      <c r="EX121" s="38"/>
      <c r="EY121" s="38"/>
      <c r="EZ121" s="38"/>
      <c r="FA121" s="38"/>
      <c r="FB121" s="38"/>
      <c r="FC121" s="38"/>
      <c r="FD121" s="38"/>
      <c r="FE121" s="38"/>
      <c r="FF121" s="38"/>
      <c r="FG121" s="38"/>
      <c r="FH121" s="38"/>
      <c r="FI121" s="38"/>
      <c r="FJ121" s="38"/>
      <c r="FK121" s="38"/>
      <c r="FL121" s="38"/>
      <c r="FM121" s="38"/>
      <c r="FN121" s="38"/>
      <c r="FO121" s="38"/>
      <c r="FP121" s="38"/>
      <c r="FQ121" s="38"/>
      <c r="FR121" s="38"/>
      <c r="FS121" s="38"/>
      <c r="FT121" s="38"/>
      <c r="FU121" s="38"/>
      <c r="FV121" s="38"/>
      <c r="FW121" s="38"/>
      <c r="GA121" s="38"/>
      <c r="GB121" s="38"/>
      <c r="GC121" s="38"/>
      <c r="GD121" s="38"/>
      <c r="GE121" s="38"/>
      <c r="GF121" s="38"/>
      <c r="GG121" s="38"/>
      <c r="GH121" s="38"/>
      <c r="GI121" s="38"/>
      <c r="GJ121" s="38"/>
      <c r="GK121" s="38"/>
      <c r="GL121" s="38"/>
      <c r="GM121" s="38"/>
      <c r="GN121" s="38"/>
      <c r="GO121" s="38"/>
      <c r="GP121" s="38"/>
      <c r="GQ121" s="38"/>
      <c r="GR121" s="38"/>
      <c r="GS121" s="38"/>
      <c r="GT121" s="38"/>
      <c r="GU121" s="38"/>
      <c r="GV121" s="38"/>
      <c r="GW121" s="38"/>
      <c r="GX121" s="38"/>
      <c r="GY121" s="38"/>
      <c r="GZ121" s="38"/>
      <c r="HA121" s="38"/>
      <c r="HB121" s="38"/>
      <c r="HC121" s="38"/>
      <c r="HD121" s="38"/>
      <c r="HE121" s="38"/>
      <c r="HF121" s="38"/>
      <c r="HG121" s="38"/>
    </row>
    <row r="122" spans="104:215" s="3" customFormat="1" ht="12" customHeight="1"/>
    <row r="123" spans="104:215" s="3" customFormat="1" ht="12" customHeight="1"/>
    <row r="124" spans="104:215" ht="12" customHeight="1">
      <c r="CZ124" s="3"/>
      <c r="DA124" s="3"/>
      <c r="DB124" s="3"/>
      <c r="DC124" s="3"/>
      <c r="DD124" s="3"/>
      <c r="DE124" s="3"/>
      <c r="DF124" s="3"/>
      <c r="DG124" s="3"/>
      <c r="DH124" s="3"/>
      <c r="DI124" s="3"/>
      <c r="DJ124" s="3"/>
      <c r="DK124" s="3"/>
      <c r="DL124" s="3"/>
      <c r="DM124" s="3"/>
      <c r="DN124" s="3"/>
      <c r="DO124" s="3"/>
      <c r="DP124" s="3"/>
      <c r="DQ124" s="3"/>
      <c r="DR124" s="3"/>
      <c r="DS124" s="3"/>
      <c r="DT124" s="3"/>
      <c r="DU124" s="3"/>
      <c r="DV124" s="3"/>
      <c r="DW124" s="3"/>
      <c r="DX124" s="3"/>
      <c r="DY124" s="3"/>
      <c r="DZ124" s="3"/>
      <c r="EA124" s="3"/>
      <c r="EB124" s="3"/>
      <c r="EC124" s="3"/>
      <c r="ED124" s="3"/>
      <c r="EE124" s="3"/>
      <c r="EF124" s="3"/>
      <c r="EG124" s="3"/>
      <c r="EH124" s="3"/>
      <c r="EI124" s="3"/>
      <c r="EJ124" s="3"/>
    </row>
  </sheetData>
  <mergeCells count="467">
    <mergeCell ref="G2:N2"/>
    <mergeCell ref="F6:M6"/>
    <mergeCell ref="C9:D9"/>
    <mergeCell ref="H9:J9"/>
    <mergeCell ref="AF9:AH9"/>
    <mergeCell ref="AB11:AM11"/>
    <mergeCell ref="C12:D12"/>
    <mergeCell ref="AB15:AM15"/>
    <mergeCell ref="AR15:AT15"/>
    <mergeCell ref="F11:W13"/>
    <mergeCell ref="C16:D16"/>
    <mergeCell ref="C19:D19"/>
    <mergeCell ref="F19:H19"/>
    <mergeCell ref="I19:X19"/>
    <mergeCell ref="AB19:AC19"/>
    <mergeCell ref="O21:W21"/>
    <mergeCell ref="AK21:AL21"/>
    <mergeCell ref="AM21:AO21"/>
    <mergeCell ref="AR21:AS21"/>
    <mergeCell ref="C21:D23"/>
    <mergeCell ref="F15:W17"/>
    <mergeCell ref="AT21:AU21"/>
    <mergeCell ref="AV21:AW21"/>
    <mergeCell ref="BG21:BH21"/>
    <mergeCell ref="BI21:BJ21"/>
    <mergeCell ref="BK21:BL21"/>
    <mergeCell ref="O23:W23"/>
    <mergeCell ref="AK23:AL23"/>
    <mergeCell ref="AM23:AO23"/>
    <mergeCell ref="AR23:AS23"/>
    <mergeCell ref="AT23:AU23"/>
    <mergeCell ref="AV23:AW23"/>
    <mergeCell ref="BG23:BH23"/>
    <mergeCell ref="BI23:BJ23"/>
    <mergeCell ref="BK23:BL23"/>
    <mergeCell ref="C25:D25"/>
    <mergeCell ref="F25:G25"/>
    <mergeCell ref="H25:W25"/>
    <mergeCell ref="AB25:AC25"/>
    <mergeCell ref="C27:D27"/>
    <mergeCell ref="F27:J27"/>
    <mergeCell ref="K27:W27"/>
    <mergeCell ref="AB27:AI27"/>
    <mergeCell ref="F29:J29"/>
    <mergeCell ref="AB29:AI29"/>
    <mergeCell ref="F30:J30"/>
    <mergeCell ref="AB30:AI30"/>
    <mergeCell ref="F31:J31"/>
    <mergeCell ref="AB31:AI31"/>
    <mergeCell ref="F32:J32"/>
    <mergeCell ref="AB32:AI32"/>
    <mergeCell ref="F33:J33"/>
    <mergeCell ref="K33:W33"/>
    <mergeCell ref="AB33:AI33"/>
    <mergeCell ref="CB42:CD42"/>
    <mergeCell ref="CE42:CF42"/>
    <mergeCell ref="CG42:CI42"/>
    <mergeCell ref="CJ42:CP42"/>
    <mergeCell ref="CQ42:CS42"/>
    <mergeCell ref="CT42:CX42"/>
    <mergeCell ref="CK43:CL43"/>
    <mergeCell ref="CN43:CO43"/>
    <mergeCell ref="CQ43:CR43"/>
    <mergeCell ref="CT43:CU43"/>
    <mergeCell ref="CW43:CX43"/>
    <mergeCell ref="CK44:CL44"/>
    <mergeCell ref="CN44:CO44"/>
    <mergeCell ref="CQ44:CR44"/>
    <mergeCell ref="CT44:CU44"/>
    <mergeCell ref="CW44:CX44"/>
    <mergeCell ref="CG47:CH47"/>
    <mergeCell ref="CI47:CJ47"/>
    <mergeCell ref="CL47:CM47"/>
    <mergeCell ref="CO47:CP47"/>
    <mergeCell ref="CS47:CT47"/>
    <mergeCell ref="CU47:CV47"/>
    <mergeCell ref="DA54:DF54"/>
    <mergeCell ref="EM54:ER54"/>
    <mergeCell ref="FY54:GD54"/>
    <mergeCell ref="DA59:DF59"/>
    <mergeCell ref="EM59:ER59"/>
    <mergeCell ref="FY59:GD59"/>
    <mergeCell ref="DA60:DN60"/>
    <mergeCell ref="DO60:EH60"/>
    <mergeCell ref="EM60:EZ60"/>
    <mergeCell ref="FA60:FT60"/>
    <mergeCell ref="FY60:GL60"/>
    <mergeCell ref="EC69:EE69"/>
    <mergeCell ref="FO69:FQ69"/>
    <mergeCell ref="HA69:HC69"/>
    <mergeCell ref="DA70:DC70"/>
    <mergeCell ref="DD70:DH70"/>
    <mergeCell ref="DI70:DS70"/>
    <mergeCell ref="DT70:EE70"/>
    <mergeCell ref="EF70:EH70"/>
    <mergeCell ref="EM70:EO70"/>
    <mergeCell ref="EP70:ET70"/>
    <mergeCell ref="EU70:FE70"/>
    <mergeCell ref="FF70:FQ70"/>
    <mergeCell ref="FR70:FT70"/>
    <mergeCell ref="FY70:GA70"/>
    <mergeCell ref="GB70:GF70"/>
    <mergeCell ref="GG70:GQ70"/>
    <mergeCell ref="GR70:HC70"/>
    <mergeCell ref="DA67:EB69"/>
    <mergeCell ref="EM67:FN69"/>
    <mergeCell ref="FY67:GZ69"/>
    <mergeCell ref="HD70:HF70"/>
    <mergeCell ref="DT71:DU71"/>
    <mergeCell ref="DV71:DW71"/>
    <mergeCell ref="DX71:DY71"/>
    <mergeCell ref="DZ71:EA71"/>
    <mergeCell ref="EB71:EC71"/>
    <mergeCell ref="ED71:EE71"/>
    <mergeCell ref="FF71:FG71"/>
    <mergeCell ref="FH71:FI71"/>
    <mergeCell ref="FJ71:FK71"/>
    <mergeCell ref="FL71:FM71"/>
    <mergeCell ref="FN71:FO71"/>
    <mergeCell ref="FP71:FQ71"/>
    <mergeCell ref="GR71:GS71"/>
    <mergeCell ref="GT71:GU71"/>
    <mergeCell ref="GV71:GW71"/>
    <mergeCell ref="GX71:GY71"/>
    <mergeCell ref="GZ71:HA71"/>
    <mergeCell ref="HB71:HC71"/>
    <mergeCell ref="DT72:DU72"/>
    <mergeCell ref="DV72:DW72"/>
    <mergeCell ref="DX72:DY72"/>
    <mergeCell ref="DZ72:EA72"/>
    <mergeCell ref="EB72:EC72"/>
    <mergeCell ref="ED72:EE72"/>
    <mergeCell ref="FF72:FG72"/>
    <mergeCell ref="FH72:FI72"/>
    <mergeCell ref="FJ72:FK72"/>
    <mergeCell ref="FL72:FM72"/>
    <mergeCell ref="FN72:FO72"/>
    <mergeCell ref="FP72:FQ72"/>
    <mergeCell ref="GR72:GS72"/>
    <mergeCell ref="GT72:GU72"/>
    <mergeCell ref="GV72:GW72"/>
    <mergeCell ref="GX72:GY72"/>
    <mergeCell ref="GZ72:HA72"/>
    <mergeCell ref="HB72:HC72"/>
    <mergeCell ref="DA73:EH73"/>
    <mergeCell ref="EM73:FT73"/>
    <mergeCell ref="FY73:HF73"/>
    <mergeCell ref="DA74:DE74"/>
    <mergeCell ref="DG74:DJ74"/>
    <mergeCell ref="DL74:DO74"/>
    <mergeCell ref="DP74:DR74"/>
    <mergeCell ref="DS74:DW74"/>
    <mergeCell ref="DY74:EB74"/>
    <mergeCell ref="ED74:EH74"/>
    <mergeCell ref="EM74:EQ74"/>
    <mergeCell ref="ES74:EV74"/>
    <mergeCell ref="EX74:FA74"/>
    <mergeCell ref="FB74:FD74"/>
    <mergeCell ref="FE74:FI74"/>
    <mergeCell ref="FK74:FN74"/>
    <mergeCell ref="FP74:FT74"/>
    <mergeCell ref="FY74:GC74"/>
    <mergeCell ref="GE74:GH74"/>
    <mergeCell ref="GJ74:GM74"/>
    <mergeCell ref="GN74:GP74"/>
    <mergeCell ref="GQ74:GU74"/>
    <mergeCell ref="GW74:GZ74"/>
    <mergeCell ref="HB74:HF74"/>
    <mergeCell ref="DA75:DJ75"/>
    <mergeCell ref="DK75:DL75"/>
    <mergeCell ref="DM75:DN75"/>
    <mergeCell ref="DO75:DP75"/>
    <mergeCell ref="DQ75:DR75"/>
    <mergeCell ref="DS75:DT75"/>
    <mergeCell ref="DU75:DV75"/>
    <mergeCell ref="DW75:DX75"/>
    <mergeCell ref="DY75:DZ75"/>
    <mergeCell ref="EA75:EB75"/>
    <mergeCell ref="EC75:ED75"/>
    <mergeCell ref="EE75:EF75"/>
    <mergeCell ref="EG75:EH75"/>
    <mergeCell ref="EM75:EV75"/>
    <mergeCell ref="EW75:EX75"/>
    <mergeCell ref="EY75:EZ75"/>
    <mergeCell ref="FA75:FB75"/>
    <mergeCell ref="FC75:FD75"/>
    <mergeCell ref="FE75:FF75"/>
    <mergeCell ref="FG75:FH75"/>
    <mergeCell ref="FI75:FJ75"/>
    <mergeCell ref="FK75:FL75"/>
    <mergeCell ref="FM75:FN75"/>
    <mergeCell ref="FO75:FP75"/>
    <mergeCell ref="FQ75:FR75"/>
    <mergeCell ref="FS75:FT75"/>
    <mergeCell ref="FY75:GH75"/>
    <mergeCell ref="GI75:GJ75"/>
    <mergeCell ref="GK75:GL75"/>
    <mergeCell ref="GM75:GN75"/>
    <mergeCell ref="GO75:GP75"/>
    <mergeCell ref="GQ75:GR75"/>
    <mergeCell ref="GS75:GT75"/>
    <mergeCell ref="GU75:GV75"/>
    <mergeCell ref="GW75:GX75"/>
    <mergeCell ref="GY75:GZ75"/>
    <mergeCell ref="HA75:HB75"/>
    <mergeCell ref="HC75:HD75"/>
    <mergeCell ref="HE75:HF75"/>
    <mergeCell ref="DA76:DJ76"/>
    <mergeCell ref="DK76:DL76"/>
    <mergeCell ref="DM76:DN76"/>
    <mergeCell ref="DO76:DP76"/>
    <mergeCell ref="DQ76:DR76"/>
    <mergeCell ref="DS76:DT76"/>
    <mergeCell ref="DU76:DV76"/>
    <mergeCell ref="DW76:DX76"/>
    <mergeCell ref="DY76:DZ76"/>
    <mergeCell ref="EA76:EB76"/>
    <mergeCell ref="EC76:ED76"/>
    <mergeCell ref="EE76:EF76"/>
    <mergeCell ref="EG76:EH76"/>
    <mergeCell ref="EM76:EV76"/>
    <mergeCell ref="EW76:EX76"/>
    <mergeCell ref="EY76:EZ76"/>
    <mergeCell ref="FA76:FB76"/>
    <mergeCell ref="FC76:FD76"/>
    <mergeCell ref="FE76:FF76"/>
    <mergeCell ref="FG76:FH76"/>
    <mergeCell ref="FI76:FJ76"/>
    <mergeCell ref="FK76:FL76"/>
    <mergeCell ref="FM76:FN76"/>
    <mergeCell ref="FO76:FP76"/>
    <mergeCell ref="FQ76:FR76"/>
    <mergeCell ref="FS76:FT76"/>
    <mergeCell ref="FY76:GH76"/>
    <mergeCell ref="GI76:GJ76"/>
    <mergeCell ref="GK76:GL76"/>
    <mergeCell ref="GM76:GN76"/>
    <mergeCell ref="GO76:GP76"/>
    <mergeCell ref="GQ76:GR76"/>
    <mergeCell ref="GS76:GT76"/>
    <mergeCell ref="GU76:GV76"/>
    <mergeCell ref="GW76:GX76"/>
    <mergeCell ref="GY76:GZ76"/>
    <mergeCell ref="HA76:HB76"/>
    <mergeCell ref="HC76:HD76"/>
    <mergeCell ref="HE76:HF76"/>
    <mergeCell ref="DA77:DJ77"/>
    <mergeCell ref="DK77:DL77"/>
    <mergeCell ref="DM77:DN77"/>
    <mergeCell ref="DO77:DP77"/>
    <mergeCell ref="DQ77:DR77"/>
    <mergeCell ref="DS77:DT77"/>
    <mergeCell ref="DU77:DV77"/>
    <mergeCell ref="DW77:DX77"/>
    <mergeCell ref="DY77:DZ77"/>
    <mergeCell ref="EA77:EB77"/>
    <mergeCell ref="EC77:ED77"/>
    <mergeCell ref="EE77:EF77"/>
    <mergeCell ref="EG77:EH77"/>
    <mergeCell ref="EM77:EV77"/>
    <mergeCell ref="EW77:EX77"/>
    <mergeCell ref="EY77:EZ77"/>
    <mergeCell ref="FA77:FB77"/>
    <mergeCell ref="FC77:FD77"/>
    <mergeCell ref="FE77:FF77"/>
    <mergeCell ref="FG77:FH77"/>
    <mergeCell ref="FI77:FJ77"/>
    <mergeCell ref="FK77:FL77"/>
    <mergeCell ref="FM77:FN77"/>
    <mergeCell ref="FO77:FP77"/>
    <mergeCell ref="FQ77:FR77"/>
    <mergeCell ref="FS77:FT77"/>
    <mergeCell ref="FY77:GH77"/>
    <mergeCell ref="GI77:GJ77"/>
    <mergeCell ref="GK77:GL77"/>
    <mergeCell ref="GM77:GN77"/>
    <mergeCell ref="GO77:GP77"/>
    <mergeCell ref="GQ77:GR77"/>
    <mergeCell ref="GS77:GT77"/>
    <mergeCell ref="GU77:GV77"/>
    <mergeCell ref="GW77:GX77"/>
    <mergeCell ref="GY77:GZ77"/>
    <mergeCell ref="HA77:HB77"/>
    <mergeCell ref="HC77:HD77"/>
    <mergeCell ref="HE77:HF77"/>
    <mergeCell ref="DA78:DJ78"/>
    <mergeCell ref="DK78:DL78"/>
    <mergeCell ref="DM78:DN78"/>
    <mergeCell ref="DO78:DP78"/>
    <mergeCell ref="DQ78:DR78"/>
    <mergeCell ref="DS78:DT78"/>
    <mergeCell ref="DU78:DV78"/>
    <mergeCell ref="DW78:DX78"/>
    <mergeCell ref="DY78:DZ78"/>
    <mergeCell ref="EA78:EB78"/>
    <mergeCell ref="EC78:ED78"/>
    <mergeCell ref="EE78:EF78"/>
    <mergeCell ref="EG78:EH78"/>
    <mergeCell ref="EM78:EV78"/>
    <mergeCell ref="EW78:EX78"/>
    <mergeCell ref="EY78:EZ78"/>
    <mergeCell ref="FA78:FB78"/>
    <mergeCell ref="FC78:FD78"/>
    <mergeCell ref="FE78:FF78"/>
    <mergeCell ref="FG78:FH78"/>
    <mergeCell ref="FI78:FJ78"/>
    <mergeCell ref="FK78:FL78"/>
    <mergeCell ref="FM78:FN78"/>
    <mergeCell ref="FO78:FP78"/>
    <mergeCell ref="FQ78:FR78"/>
    <mergeCell ref="FS78:FT78"/>
    <mergeCell ref="FY78:GH78"/>
    <mergeCell ref="GI78:GJ78"/>
    <mergeCell ref="GK78:GL78"/>
    <mergeCell ref="GM78:GN78"/>
    <mergeCell ref="GO78:GP78"/>
    <mergeCell ref="GQ78:GR78"/>
    <mergeCell ref="GS78:GT78"/>
    <mergeCell ref="GU78:GV78"/>
    <mergeCell ref="GW78:GX78"/>
    <mergeCell ref="GY78:GZ78"/>
    <mergeCell ref="HA78:HB78"/>
    <mergeCell ref="HC78:HD78"/>
    <mergeCell ref="HE78:HF78"/>
    <mergeCell ref="DA79:DJ79"/>
    <mergeCell ref="DK79:DL79"/>
    <mergeCell ref="DM79:DN79"/>
    <mergeCell ref="DO79:DP79"/>
    <mergeCell ref="DQ79:DR79"/>
    <mergeCell ref="DS79:DT79"/>
    <mergeCell ref="DU79:DV79"/>
    <mergeCell ref="DW79:DX79"/>
    <mergeCell ref="DY79:DZ79"/>
    <mergeCell ref="EA79:EB79"/>
    <mergeCell ref="EC79:ED79"/>
    <mergeCell ref="EE79:EF79"/>
    <mergeCell ref="EG79:EH79"/>
    <mergeCell ref="EM79:EV79"/>
    <mergeCell ref="EW79:EX79"/>
    <mergeCell ref="EY79:EZ79"/>
    <mergeCell ref="FA79:FB79"/>
    <mergeCell ref="FC79:FD79"/>
    <mergeCell ref="FE79:FF79"/>
    <mergeCell ref="FG79:FH79"/>
    <mergeCell ref="FI79:FJ79"/>
    <mergeCell ref="FK79:FL79"/>
    <mergeCell ref="FM79:FN79"/>
    <mergeCell ref="FO79:FP79"/>
    <mergeCell ref="FQ79:FR79"/>
    <mergeCell ref="FS79:FT79"/>
    <mergeCell ref="FY79:GH79"/>
    <mergeCell ref="GI79:GJ79"/>
    <mergeCell ref="GK79:GL79"/>
    <mergeCell ref="GM79:GN79"/>
    <mergeCell ref="GO79:GP79"/>
    <mergeCell ref="GQ79:GR79"/>
    <mergeCell ref="GS79:GT79"/>
    <mergeCell ref="GU79:GV79"/>
    <mergeCell ref="GW79:GX79"/>
    <mergeCell ref="GY79:GZ79"/>
    <mergeCell ref="HA79:HB79"/>
    <mergeCell ref="HC79:HD79"/>
    <mergeCell ref="HE79:HF79"/>
    <mergeCell ref="DA80:DJ80"/>
    <mergeCell ref="DK80:DL80"/>
    <mergeCell ref="DM80:DN80"/>
    <mergeCell ref="DO80:DP80"/>
    <mergeCell ref="DQ80:DR80"/>
    <mergeCell ref="DS80:DT80"/>
    <mergeCell ref="DU80:DV80"/>
    <mergeCell ref="DW80:DX80"/>
    <mergeCell ref="DY80:DZ80"/>
    <mergeCell ref="EA80:EB80"/>
    <mergeCell ref="EC80:ED80"/>
    <mergeCell ref="EE80:EF80"/>
    <mergeCell ref="EG80:EH80"/>
    <mergeCell ref="EM80:EV80"/>
    <mergeCell ref="EW80:EX80"/>
    <mergeCell ref="EY80:EZ80"/>
    <mergeCell ref="FA80:FB80"/>
    <mergeCell ref="FC80:FD80"/>
    <mergeCell ref="FE80:FF80"/>
    <mergeCell ref="FG80:FH80"/>
    <mergeCell ref="FI80:FJ80"/>
    <mergeCell ref="FK80:FL80"/>
    <mergeCell ref="FM80:FN80"/>
    <mergeCell ref="FO80:FP80"/>
    <mergeCell ref="FQ80:FR80"/>
    <mergeCell ref="FS80:FT80"/>
    <mergeCell ref="FY80:GH80"/>
    <mergeCell ref="GI80:GJ80"/>
    <mergeCell ref="GK80:GL80"/>
    <mergeCell ref="GM80:GN80"/>
    <mergeCell ref="GO80:GP80"/>
    <mergeCell ref="GQ80:GR80"/>
    <mergeCell ref="GS80:GT80"/>
    <mergeCell ref="GU80:GV80"/>
    <mergeCell ref="GW80:GX80"/>
    <mergeCell ref="GY80:GZ80"/>
    <mergeCell ref="HA80:HB80"/>
    <mergeCell ref="HC80:HD80"/>
    <mergeCell ref="HE80:HF80"/>
    <mergeCell ref="GK81:GM81"/>
    <mergeCell ref="GO81:GQ81"/>
    <mergeCell ref="DA82:DT82"/>
    <mergeCell ref="ES82:FF82"/>
    <mergeCell ref="FY82:GD82"/>
    <mergeCell ref="GE82:GR82"/>
    <mergeCell ref="DG83:DN83"/>
    <mergeCell ref="ES83:FF83"/>
    <mergeCell ref="FY83:GD83"/>
    <mergeCell ref="GE83:GR83"/>
    <mergeCell ref="DA81:DF81"/>
    <mergeCell ref="DG81:DK81"/>
    <mergeCell ref="DM81:DO81"/>
    <mergeCell ref="DQ81:DS81"/>
    <mergeCell ref="EM81:ER81"/>
    <mergeCell ref="ES81:EW81"/>
    <mergeCell ref="EY81:FA81"/>
    <mergeCell ref="FC81:FE81"/>
    <mergeCell ref="FY81:GD81"/>
    <mergeCell ref="GS81:GT86"/>
    <mergeCell ref="EM71:EO72"/>
    <mergeCell ref="HD71:HF72"/>
    <mergeCell ref="DA71:DC72"/>
    <mergeCell ref="FR71:FT72"/>
    <mergeCell ref="EF71:EH72"/>
    <mergeCell ref="FY71:GA72"/>
    <mergeCell ref="GB71:GF72"/>
    <mergeCell ref="GG71:GQ72"/>
    <mergeCell ref="EP71:ET72"/>
    <mergeCell ref="EU71:FE72"/>
    <mergeCell ref="DD71:DH72"/>
    <mergeCell ref="DI71:DS72"/>
    <mergeCell ref="EM84:FF84"/>
    <mergeCell ref="FY84:GR84"/>
    <mergeCell ref="EM85:FC85"/>
    <mergeCell ref="FY85:GH85"/>
    <mergeCell ref="DA86:DR86"/>
    <mergeCell ref="DA84:DR85"/>
    <mergeCell ref="FY86:GR87"/>
    <mergeCell ref="EM82:ER83"/>
    <mergeCell ref="DU81:DV86"/>
    <mergeCell ref="FG81:FH86"/>
    <mergeCell ref="GE81:GI81"/>
    <mergeCell ref="DA63:EB66"/>
    <mergeCell ref="EM63:FN66"/>
    <mergeCell ref="FY63:GZ66"/>
    <mergeCell ref="FK58:FN59"/>
    <mergeCell ref="GY58:HB59"/>
    <mergeCell ref="GE58:GX59"/>
    <mergeCell ref="DA57:DF58"/>
    <mergeCell ref="EM57:ER58"/>
    <mergeCell ref="FY57:GD58"/>
    <mergeCell ref="DG58:DY59"/>
    <mergeCell ref="DZ58:EC59"/>
    <mergeCell ref="ES58:FJ59"/>
    <mergeCell ref="GM60:HF60"/>
    <mergeCell ref="DA61:DN61"/>
    <mergeCell ref="DO61:EH61"/>
    <mergeCell ref="EM61:EZ61"/>
    <mergeCell ref="FA61:FT61"/>
    <mergeCell ref="FY61:GL61"/>
    <mergeCell ref="GM61:HF61"/>
    <mergeCell ref="DA62:DJ62"/>
    <mergeCell ref="EM62:EV62"/>
    <mergeCell ref="FY62:GH62"/>
  </mergeCells>
  <phoneticPr fontId="59"/>
  <dataValidations count="11">
    <dataValidation type="textLength" allowBlank="1" showInputMessage="1" showErrorMessage="1" sqref="F9">
      <formula1>3</formula1>
      <formula2>3</formula2>
    </dataValidation>
    <dataValidation type="textLength" allowBlank="1" showInputMessage="1" showErrorMessage="1" sqref="H9:I9 M9">
      <formula1>4</formula1>
      <formula2>4</formula2>
    </dataValidation>
    <dataValidation allowBlank="1" showInputMessage="1" showErrorMessage="1" sqref="AB9:AG9 AI9:AK9 F11:W11 AB19:AC19 AE19:AH19 AB25:AH25 AK29:AK30 AK32:AK33 AB11:AN17 F14:W15 K29:O32 AB29:AJ33 F29:J33"/>
    <dataValidation type="textLength" operator="equal" allowBlank="1" showInputMessage="1" showErrorMessage="1" error="7桁で入力してください。" sqref="F19">
      <formula1>7</formula1>
    </dataValidation>
    <dataValidation type="textLength" operator="equal" allowBlank="1" showInputMessage="1" showErrorMessage="1" sqref="F20">
      <formula1>5</formula1>
    </dataValidation>
    <dataValidation type="list" allowBlank="1" showInputMessage="1" showErrorMessage="1" error="平成または令和をリストから選択してください。" sqref="F21 F23">
      <formula1>"令和,平成"</formula1>
    </dataValidation>
    <dataValidation type="whole" allowBlank="1" showInputMessage="1" showErrorMessage="1" error="右の入力例のように1マスにつき1字を入力してください。" sqref="G21:H21 J21:K21 M21:N21 G23:H23 J23:K23 M23:N23">
      <formula1>0</formula1>
      <formula2>9</formula2>
    </dataValidation>
    <dataValidation allowBlank="1" showInputMessage="1" sqref="I21 I23"/>
    <dataValidation type="date" allowBlank="1" showInputMessage="1" error="右の入力例のように入力してください。(「.」や「/」を忘れないようにしてください。)" sqref="L21 O21 L23 O23">
      <formula1>1</formula1>
      <formula2>99999</formula2>
    </dataValidation>
    <dataValidation type="list" allowBlank="1" showInputMessage="1" showErrorMessage="1" sqref="F25:G25">
      <formula1>$AV$27:$BG$27</formula1>
    </dataValidation>
    <dataValidation type="list" allowBlank="1" showInputMessage="1" showErrorMessage="1" sqref="F27:J27 AB27:AI27">
      <formula1>$BV$29:$BV$34</formula1>
    </dataValidation>
  </dataValidations>
  <hyperlinks>
    <hyperlink ref="AF6:AG6" location="納付書入力例シート!A1" display="「納付書入力例シート」"/>
    <hyperlink ref="G2:N2" location="納付書印刷シート!A1" display="「納付書印刷シート」"/>
    <hyperlink ref="F6:M6" location="納付書印刷シート!A1" display="「納付書印刷シート」"/>
  </hyperlinks>
  <printOptions horizontalCentered="1"/>
  <pageMargins left="7.7777777777777807E-2" right="7.7777777777777807E-2" top="0.59027777777777801" bottom="0.196527777777778" header="0.51180555555555596" footer="0.51180555555555596"/>
  <pageSetup paperSize="9" scale="114" orientation="landscape" r:id="rId1"/>
  <headerFooter alignWithMargins="0"/>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34"/>
  </sheetPr>
  <dimension ref="A1:DG74"/>
  <sheetViews>
    <sheetView showGridLines="0" showRowColHeaders="0" showOutlineSymbols="0" zoomScale="120" zoomScaleNormal="120" workbookViewId="0">
      <selection activeCell="L27" sqref="L27"/>
    </sheetView>
  </sheetViews>
  <sheetFormatPr defaultColWidth="1.25" defaultRowHeight="12" customHeight="1"/>
  <cols>
    <col min="1" max="1" width="1.25" style="81" customWidth="1"/>
    <col min="2" max="19" width="1.25" customWidth="1"/>
    <col min="20" max="26" width="1.5" customWidth="1"/>
    <col min="27" max="35" width="1.25" customWidth="1"/>
    <col min="36" max="37" width="1.125" customWidth="1"/>
    <col min="38" max="57" width="1.25" customWidth="1"/>
    <col min="58" max="64" width="1.5" customWidth="1"/>
    <col min="65" max="73" width="1.25" customWidth="1"/>
    <col min="74" max="75" width="1.125" customWidth="1"/>
    <col min="76" max="95" width="1.25" customWidth="1"/>
    <col min="96" max="102" width="1.5" customWidth="1"/>
  </cols>
  <sheetData>
    <row r="1" spans="1:111" ht="9" customHeight="1">
      <c r="D1" s="275"/>
      <c r="E1" s="276"/>
      <c r="F1" s="276"/>
      <c r="G1" s="276"/>
      <c r="H1" s="276"/>
      <c r="I1" s="276"/>
      <c r="J1" s="276"/>
      <c r="K1" s="276"/>
      <c r="L1" s="276"/>
      <c r="M1" s="276"/>
      <c r="N1" s="276"/>
      <c r="O1" s="276"/>
      <c r="P1" s="276"/>
      <c r="Q1" s="276"/>
      <c r="R1" s="276"/>
      <c r="S1" s="276"/>
      <c r="T1" s="276"/>
      <c r="U1" s="276"/>
      <c r="V1" s="276"/>
      <c r="W1" s="276"/>
      <c r="X1" s="276"/>
      <c r="Y1" s="276"/>
      <c r="Z1" s="276"/>
      <c r="AA1" s="276"/>
      <c r="AB1" s="276"/>
      <c r="AC1" s="276"/>
      <c r="AD1" s="276"/>
      <c r="AE1" s="80"/>
      <c r="AF1" s="276"/>
      <c r="AJ1" s="344"/>
      <c r="AK1" s="345"/>
      <c r="BV1" s="344"/>
      <c r="BW1" s="345"/>
      <c r="CB1" s="1461"/>
      <c r="CC1" s="1462"/>
      <c r="CD1" s="1462"/>
      <c r="CE1" s="1462"/>
      <c r="CF1" s="1462"/>
      <c r="CG1" s="1462"/>
      <c r="CH1" s="1462"/>
      <c r="CI1" s="1462"/>
      <c r="CJ1" s="1462"/>
      <c r="CK1" s="1462"/>
      <c r="CL1" s="1462"/>
      <c r="CM1" s="1462"/>
      <c r="CN1" s="1462"/>
      <c r="CO1" s="1462"/>
      <c r="CP1" s="1462"/>
      <c r="CQ1" s="1462"/>
      <c r="CR1" s="1462"/>
      <c r="CS1" s="1462"/>
      <c r="CT1" s="1462"/>
      <c r="CU1" s="1462"/>
      <c r="CV1" s="1462"/>
      <c r="CW1" s="1462"/>
      <c r="CX1" s="1462"/>
      <c r="CY1" s="1462"/>
      <c r="CZ1" s="1462"/>
      <c r="DA1" s="1462"/>
      <c r="DB1" s="1462"/>
      <c r="DC1" s="1463"/>
      <c r="DD1" s="1462"/>
    </row>
    <row r="2" spans="1:111" ht="9" customHeight="1">
      <c r="D2" s="276"/>
      <c r="E2" s="276"/>
      <c r="F2" s="276"/>
      <c r="G2" s="276"/>
      <c r="H2" s="276"/>
      <c r="I2" s="276"/>
      <c r="J2" s="276"/>
      <c r="K2" s="276"/>
      <c r="L2" s="276"/>
      <c r="M2" s="276"/>
      <c r="N2" s="276"/>
      <c r="O2" s="276"/>
      <c r="P2" s="276"/>
      <c r="Q2" s="276"/>
      <c r="R2" s="276"/>
      <c r="S2" s="276"/>
      <c r="T2" s="276"/>
      <c r="U2" s="276"/>
      <c r="V2" s="276"/>
      <c r="W2" s="276"/>
      <c r="X2" s="276"/>
      <c r="Y2" s="276"/>
      <c r="Z2" s="276"/>
      <c r="AA2" s="276"/>
      <c r="AB2" s="276"/>
      <c r="AC2" s="276"/>
      <c r="AD2" s="276"/>
      <c r="AE2" s="80"/>
      <c r="AF2" s="276"/>
      <c r="AJ2" s="344"/>
      <c r="AK2" s="345"/>
      <c r="AQ2" s="76"/>
      <c r="BV2" s="344"/>
      <c r="BW2" s="345"/>
      <c r="CB2" s="1462"/>
      <c r="CC2" s="1462"/>
      <c r="CD2" s="1462"/>
      <c r="CE2" s="1462"/>
      <c r="CF2" s="1462"/>
      <c r="CG2" s="1462"/>
      <c r="CH2" s="1462"/>
      <c r="CI2" s="1462"/>
      <c r="CJ2" s="1462"/>
      <c r="CK2" s="1462"/>
      <c r="CL2" s="1462"/>
      <c r="CM2" s="1462"/>
      <c r="CN2" s="1462"/>
      <c r="CO2" s="1462"/>
      <c r="CP2" s="1462"/>
      <c r="CQ2" s="1462"/>
      <c r="CR2" s="1462"/>
      <c r="CS2" s="1462"/>
      <c r="CT2" s="1462"/>
      <c r="CU2" s="1462"/>
      <c r="CV2" s="1462"/>
      <c r="CW2" s="1462"/>
      <c r="CX2" s="1462"/>
      <c r="CY2" s="1462"/>
      <c r="CZ2" s="1462"/>
      <c r="DA2" s="1462"/>
      <c r="DB2" s="1462"/>
      <c r="DC2" s="1463"/>
      <c r="DD2" s="1462"/>
    </row>
    <row r="3" spans="1:111" ht="13.5">
      <c r="B3" s="1663" t="s">
        <v>113</v>
      </c>
      <c r="C3" s="1664"/>
      <c r="D3" s="1664"/>
      <c r="E3" s="1664"/>
      <c r="F3" s="1664"/>
      <c r="G3" s="1665"/>
      <c r="H3" s="277"/>
      <c r="AK3" s="345"/>
      <c r="AN3" s="1663" t="str">
        <f>B3</f>
        <v>市町村ｺｰﾄﾞ</v>
      </c>
      <c r="AO3" s="1664"/>
      <c r="AP3" s="1664"/>
      <c r="AQ3" s="1664"/>
      <c r="AR3" s="1664"/>
      <c r="AS3" s="1665"/>
      <c r="AT3" s="277"/>
      <c r="AU3" s="277"/>
      <c r="AV3" s="277"/>
      <c r="AW3" s="277"/>
      <c r="BV3" s="344"/>
      <c r="BW3" s="345"/>
      <c r="BZ3" s="1663" t="str">
        <f>AN3</f>
        <v>市町村ｺｰﾄﾞ</v>
      </c>
      <c r="CA3" s="1664"/>
      <c r="CB3" s="1664"/>
      <c r="CC3" s="1664"/>
      <c r="CD3" s="1664"/>
      <c r="CE3" s="1665"/>
      <c r="CF3" s="277"/>
      <c r="CG3" s="277"/>
      <c r="CH3" s="277"/>
      <c r="CI3" s="277"/>
    </row>
    <row r="4" spans="1:111" ht="13.5">
      <c r="B4" s="278">
        <v>2</v>
      </c>
      <c r="C4" s="279">
        <v>8</v>
      </c>
      <c r="D4" s="279">
        <v>2</v>
      </c>
      <c r="E4" s="279">
        <v>0</v>
      </c>
      <c r="F4" s="279">
        <v>2</v>
      </c>
      <c r="G4" s="280">
        <v>2</v>
      </c>
      <c r="H4" s="277"/>
      <c r="AK4" s="345"/>
      <c r="AN4" s="278">
        <v>2</v>
      </c>
      <c r="AO4" s="279">
        <v>8</v>
      </c>
      <c r="AP4" s="279">
        <v>2</v>
      </c>
      <c r="AQ4" s="279">
        <v>0</v>
      </c>
      <c r="AR4" s="279">
        <v>2</v>
      </c>
      <c r="AS4" s="280">
        <v>2</v>
      </c>
      <c r="AT4" s="277"/>
      <c r="AU4" s="277"/>
      <c r="AV4" s="277"/>
      <c r="AW4" s="277"/>
      <c r="BV4" s="344"/>
      <c r="BW4" s="345"/>
      <c r="BZ4" s="278">
        <v>2</v>
      </c>
      <c r="CA4" s="279">
        <v>8</v>
      </c>
      <c r="CB4" s="279">
        <v>2</v>
      </c>
      <c r="CC4" s="279">
        <v>0</v>
      </c>
      <c r="CD4" s="279">
        <v>2</v>
      </c>
      <c r="CE4" s="280">
        <v>2</v>
      </c>
      <c r="CF4" s="277"/>
      <c r="CG4" s="277"/>
      <c r="CH4" s="277"/>
      <c r="CI4" s="277"/>
    </row>
    <row r="5" spans="1:111" ht="17.25">
      <c r="B5" s="1654" t="s">
        <v>114</v>
      </c>
      <c r="C5" s="1666"/>
      <c r="D5" s="1666"/>
      <c r="E5" s="1666"/>
      <c r="F5" s="1666"/>
      <c r="G5" s="1667"/>
      <c r="H5" s="281"/>
      <c r="I5" s="21"/>
      <c r="J5" s="21"/>
      <c r="K5" s="21"/>
      <c r="L5" s="21"/>
      <c r="M5" s="277"/>
      <c r="N5" s="319"/>
      <c r="O5" s="319"/>
      <c r="P5" s="319"/>
      <c r="Q5" s="319"/>
      <c r="R5" s="319"/>
      <c r="S5" s="319"/>
      <c r="T5" s="319" t="s">
        <v>115</v>
      </c>
      <c r="U5" s="319"/>
      <c r="V5" s="319"/>
      <c r="W5" s="319"/>
      <c r="X5" s="319"/>
      <c r="Y5" s="319"/>
      <c r="Z5" s="319"/>
      <c r="AA5" s="319"/>
      <c r="AB5" s="319"/>
      <c r="AC5" s="319"/>
      <c r="AD5" s="319"/>
      <c r="AE5" s="337"/>
      <c r="AF5" s="337"/>
      <c r="AG5" s="337"/>
      <c r="AK5" s="345"/>
      <c r="AN5" s="1654" t="str">
        <f>B5</f>
        <v>兵 庫 県</v>
      </c>
      <c r="AO5" s="1666"/>
      <c r="AP5" s="1666"/>
      <c r="AQ5" s="1666"/>
      <c r="AR5" s="1666"/>
      <c r="AS5" s="1667"/>
      <c r="AT5" s="281"/>
      <c r="AU5" s="21"/>
      <c r="AV5" s="21"/>
      <c r="AW5" s="384" t="s">
        <v>117</v>
      </c>
      <c r="AX5" s="344"/>
      <c r="AZ5" s="385"/>
      <c r="BA5" s="385"/>
      <c r="BB5" s="385"/>
      <c r="BC5" s="385"/>
      <c r="BD5" s="385"/>
      <c r="BE5" s="385"/>
      <c r="BF5" s="385"/>
      <c r="BG5" s="385"/>
      <c r="BH5" s="385"/>
      <c r="BI5" s="385"/>
      <c r="BJ5" s="385"/>
      <c r="BK5" s="385"/>
      <c r="BL5" s="385"/>
      <c r="BM5" s="385"/>
      <c r="BN5" s="385"/>
      <c r="BO5" s="319"/>
      <c r="BP5" s="337"/>
      <c r="BQ5" s="337"/>
      <c r="BR5" s="337"/>
      <c r="BS5" s="337"/>
      <c r="BW5" s="345"/>
      <c r="BZ5" s="1654" t="str">
        <f>AN5</f>
        <v>兵 庫 県</v>
      </c>
      <c r="CA5" s="1666"/>
      <c r="CB5" s="1666"/>
      <c r="CC5" s="1666"/>
      <c r="CD5" s="1666"/>
      <c r="CE5" s="1667"/>
      <c r="CF5" s="281"/>
      <c r="CG5" s="21"/>
      <c r="CH5" s="21"/>
      <c r="CI5" s="384" t="s">
        <v>118</v>
      </c>
      <c r="CJ5" s="266"/>
      <c r="CL5" s="385"/>
      <c r="CM5" s="385"/>
      <c r="CN5" s="385"/>
      <c r="CO5" s="385"/>
      <c r="CP5" s="385"/>
      <c r="CQ5" s="385"/>
      <c r="CR5" s="385"/>
      <c r="CS5" s="385"/>
      <c r="CT5" s="385"/>
      <c r="CU5" s="385"/>
      <c r="CV5" s="385"/>
      <c r="CW5" s="385"/>
      <c r="CX5" s="385"/>
      <c r="CY5" s="385"/>
      <c r="CZ5" s="385"/>
      <c r="DA5" s="319"/>
      <c r="DB5" s="448"/>
      <c r="DC5" s="448"/>
      <c r="DD5" s="448"/>
      <c r="DE5" s="448"/>
      <c r="DG5" s="266"/>
    </row>
    <row r="6" spans="1:111" ht="17.25" customHeight="1">
      <c r="B6" s="1654" t="s">
        <v>119</v>
      </c>
      <c r="C6" s="1666"/>
      <c r="D6" s="1666"/>
      <c r="E6" s="1666"/>
      <c r="F6" s="1666"/>
      <c r="G6" s="1667"/>
      <c r="H6" s="282"/>
      <c r="I6" s="320"/>
      <c r="J6" s="320"/>
      <c r="K6" s="320"/>
      <c r="L6" s="21"/>
      <c r="M6" s="321"/>
      <c r="N6" s="322"/>
      <c r="O6" s="322"/>
      <c r="P6" s="322"/>
      <c r="Q6" s="322"/>
      <c r="V6" s="322"/>
      <c r="W6" s="322"/>
      <c r="X6" s="322"/>
      <c r="Y6" s="322"/>
      <c r="Z6" s="322"/>
      <c r="AA6" s="322"/>
      <c r="AB6" s="319"/>
      <c r="AC6" s="319"/>
      <c r="AD6" s="319"/>
      <c r="AE6" s="338"/>
      <c r="AF6" s="338"/>
      <c r="AG6" s="338"/>
      <c r="AK6" s="345"/>
      <c r="AN6" s="1654" t="str">
        <f>B6</f>
        <v>尼 崎 市</v>
      </c>
      <c r="AO6" s="1666"/>
      <c r="AP6" s="1666"/>
      <c r="AQ6" s="1666"/>
      <c r="AR6" s="1666"/>
      <c r="AS6" s="1667"/>
      <c r="AT6" s="282"/>
      <c r="AU6" s="320"/>
      <c r="AV6" s="320"/>
      <c r="AW6" s="320"/>
      <c r="AX6" s="386"/>
      <c r="AY6" s="387"/>
      <c r="AZ6" s="387"/>
      <c r="BA6" s="387"/>
      <c r="BB6" s="387"/>
      <c r="BC6" s="387"/>
      <c r="BD6" s="387"/>
      <c r="BE6" s="387"/>
      <c r="BF6" s="387"/>
      <c r="BG6" s="387"/>
      <c r="BH6" s="387"/>
      <c r="BI6" s="387"/>
      <c r="BJ6" s="387"/>
      <c r="BK6" s="387"/>
      <c r="BL6" s="387"/>
      <c r="BM6" s="387"/>
      <c r="BN6" s="387"/>
      <c r="BO6" s="322"/>
      <c r="BP6" s="392"/>
      <c r="BQ6" s="392"/>
      <c r="BR6" s="392"/>
      <c r="BS6" s="392"/>
      <c r="BW6" s="345"/>
      <c r="BZ6" s="1654" t="str">
        <f>AN6</f>
        <v>尼 崎 市</v>
      </c>
      <c r="CA6" s="1666"/>
      <c r="CB6" s="1666"/>
      <c r="CC6" s="1666"/>
      <c r="CD6" s="1666"/>
      <c r="CE6" s="1667"/>
      <c r="CF6" s="282"/>
      <c r="CG6" s="320"/>
      <c r="CH6" s="320"/>
      <c r="CI6" s="320"/>
      <c r="CJ6" s="423"/>
      <c r="CK6" s="387"/>
      <c r="CL6" s="387"/>
      <c r="CM6" s="387"/>
      <c r="CN6" s="387"/>
      <c r="CO6" s="387"/>
      <c r="CP6" s="387"/>
      <c r="CQ6" s="387"/>
      <c r="CR6" s="387"/>
      <c r="CS6" s="387"/>
      <c r="CT6" s="387"/>
      <c r="CU6" s="387"/>
      <c r="CV6" s="387"/>
      <c r="CW6" s="387"/>
      <c r="CX6" s="387"/>
      <c r="CY6" s="387"/>
      <c r="CZ6" s="387"/>
      <c r="DA6" s="322"/>
      <c r="DB6" s="449"/>
      <c r="DC6" s="449"/>
      <c r="DD6" s="449"/>
      <c r="DE6" s="449"/>
    </row>
    <row r="7" spans="1:111" s="76" customFormat="1" ht="11.25" customHeight="1">
      <c r="A7" s="77"/>
      <c r="B7" s="1654" t="s">
        <v>120</v>
      </c>
      <c r="C7" s="1655"/>
      <c r="D7" s="1655"/>
      <c r="E7" s="1655"/>
      <c r="F7" s="1655"/>
      <c r="G7" s="1655"/>
      <c r="H7" s="1655"/>
      <c r="I7" s="1655"/>
      <c r="J7" s="1655"/>
      <c r="K7" s="1655"/>
      <c r="L7" s="1655"/>
      <c r="M7" s="1656"/>
      <c r="N7" s="1654" t="s">
        <v>121</v>
      </c>
      <c r="O7" s="1655"/>
      <c r="P7" s="1655"/>
      <c r="Q7" s="1655"/>
      <c r="R7" s="1655"/>
      <c r="S7" s="1655"/>
      <c r="T7" s="1655"/>
      <c r="U7" s="1655"/>
      <c r="V7" s="1655"/>
      <c r="W7" s="1655"/>
      <c r="X7" s="1655"/>
      <c r="Y7" s="1655"/>
      <c r="Z7" s="1655"/>
      <c r="AA7" s="1655"/>
      <c r="AB7" s="1655"/>
      <c r="AC7" s="1655"/>
      <c r="AD7" s="1655"/>
      <c r="AE7" s="1655"/>
      <c r="AF7" s="1655"/>
      <c r="AG7" s="1656"/>
      <c r="AK7" s="346"/>
      <c r="AN7" s="1654" t="str">
        <f>B7</f>
        <v>口　座　番　号</v>
      </c>
      <c r="AO7" s="1655"/>
      <c r="AP7" s="1655"/>
      <c r="AQ7" s="1655"/>
      <c r="AR7" s="1655"/>
      <c r="AS7" s="1655"/>
      <c r="AT7" s="1655"/>
      <c r="AU7" s="1655"/>
      <c r="AV7" s="1655"/>
      <c r="AW7" s="1655"/>
      <c r="AX7" s="1655"/>
      <c r="AY7" s="1656"/>
      <c r="AZ7" s="1654" t="str">
        <f>N7</f>
        <v>加　　　　入　　　　者</v>
      </c>
      <c r="BA7" s="1655"/>
      <c r="BB7" s="1655"/>
      <c r="BC7" s="1655"/>
      <c r="BD7" s="1655"/>
      <c r="BE7" s="1655"/>
      <c r="BF7" s="1655"/>
      <c r="BG7" s="1655"/>
      <c r="BH7" s="1655"/>
      <c r="BI7" s="1655"/>
      <c r="BJ7" s="1655"/>
      <c r="BK7" s="1655"/>
      <c r="BL7" s="1655"/>
      <c r="BM7" s="1655"/>
      <c r="BN7" s="1655"/>
      <c r="BO7" s="1655"/>
      <c r="BP7" s="1655"/>
      <c r="BQ7" s="1655"/>
      <c r="BR7" s="1655"/>
      <c r="BS7" s="1656"/>
      <c r="BW7" s="346"/>
      <c r="BZ7" s="1654" t="str">
        <f>AN7</f>
        <v>口　座　番　号</v>
      </c>
      <c r="CA7" s="1655"/>
      <c r="CB7" s="1655"/>
      <c r="CC7" s="1655"/>
      <c r="CD7" s="1655"/>
      <c r="CE7" s="1655"/>
      <c r="CF7" s="1655"/>
      <c r="CG7" s="1655"/>
      <c r="CH7" s="1655"/>
      <c r="CI7" s="1655"/>
      <c r="CJ7" s="1655"/>
      <c r="CK7" s="1656"/>
      <c r="CL7" s="1654" t="str">
        <f>AZ7</f>
        <v>加　　　　入　　　　者</v>
      </c>
      <c r="CM7" s="1655"/>
      <c r="CN7" s="1655"/>
      <c r="CO7" s="1655"/>
      <c r="CP7" s="1655"/>
      <c r="CQ7" s="1655"/>
      <c r="CR7" s="1655"/>
      <c r="CS7" s="1655"/>
      <c r="CT7" s="1655"/>
      <c r="CU7" s="1655"/>
      <c r="CV7" s="1655"/>
      <c r="CW7" s="1655"/>
      <c r="CX7" s="1655"/>
      <c r="CY7" s="1655"/>
      <c r="CZ7" s="1655"/>
      <c r="DA7" s="1655"/>
      <c r="DB7" s="1655"/>
      <c r="DC7" s="1655"/>
      <c r="DD7" s="1655"/>
      <c r="DE7" s="1656"/>
    </row>
    <row r="8" spans="1:111" s="76" customFormat="1" ht="18" customHeight="1">
      <c r="A8" s="77"/>
      <c r="B8" s="1657" t="s">
        <v>122</v>
      </c>
      <c r="C8" s="1658"/>
      <c r="D8" s="1658"/>
      <c r="E8" s="1658"/>
      <c r="F8" s="1658"/>
      <c r="G8" s="1658"/>
      <c r="H8" s="1658"/>
      <c r="I8" s="1658"/>
      <c r="J8" s="1658"/>
      <c r="K8" s="1658"/>
      <c r="L8" s="1658"/>
      <c r="M8" s="1659"/>
      <c r="N8" s="1660" t="s">
        <v>123</v>
      </c>
      <c r="O8" s="1661"/>
      <c r="P8" s="1661"/>
      <c r="Q8" s="1661"/>
      <c r="R8" s="1661"/>
      <c r="S8" s="1661"/>
      <c r="T8" s="1661"/>
      <c r="U8" s="1661"/>
      <c r="V8" s="1661"/>
      <c r="W8" s="1661"/>
      <c r="X8" s="1661"/>
      <c r="Y8" s="1661"/>
      <c r="Z8" s="1661"/>
      <c r="AA8" s="1661"/>
      <c r="AB8" s="1661"/>
      <c r="AC8" s="1661"/>
      <c r="AD8" s="1661"/>
      <c r="AE8" s="1661"/>
      <c r="AF8" s="1661"/>
      <c r="AG8" s="1662"/>
      <c r="AK8" s="346"/>
      <c r="AN8" s="1657" t="str">
        <f>B8</f>
        <v>01170－0－960174</v>
      </c>
      <c r="AO8" s="1658"/>
      <c r="AP8" s="1658"/>
      <c r="AQ8" s="1658"/>
      <c r="AR8" s="1658"/>
      <c r="AS8" s="1658"/>
      <c r="AT8" s="1658"/>
      <c r="AU8" s="1658"/>
      <c r="AV8" s="1658"/>
      <c r="AW8" s="1658"/>
      <c r="AX8" s="1658"/>
      <c r="AY8" s="1659"/>
      <c r="AZ8" s="1660" t="str">
        <f>N8</f>
        <v>尼 崎 市 会 計 管 理 者</v>
      </c>
      <c r="BA8" s="1661"/>
      <c r="BB8" s="1661"/>
      <c r="BC8" s="1661"/>
      <c r="BD8" s="1661"/>
      <c r="BE8" s="1661"/>
      <c r="BF8" s="1661"/>
      <c r="BG8" s="1661"/>
      <c r="BH8" s="1661"/>
      <c r="BI8" s="1661"/>
      <c r="BJ8" s="1661"/>
      <c r="BK8" s="1661"/>
      <c r="BL8" s="1661"/>
      <c r="BM8" s="1661"/>
      <c r="BN8" s="1661"/>
      <c r="BO8" s="1661"/>
      <c r="BP8" s="1661"/>
      <c r="BQ8" s="1661"/>
      <c r="BR8" s="1661"/>
      <c r="BS8" s="1662"/>
      <c r="BW8" s="346"/>
      <c r="BZ8" s="1657" t="str">
        <f>AN8</f>
        <v>01170－0－960174</v>
      </c>
      <c r="CA8" s="1658"/>
      <c r="CB8" s="1658"/>
      <c r="CC8" s="1658"/>
      <c r="CD8" s="1658"/>
      <c r="CE8" s="1658"/>
      <c r="CF8" s="1658"/>
      <c r="CG8" s="1658"/>
      <c r="CH8" s="1658"/>
      <c r="CI8" s="1658"/>
      <c r="CJ8" s="1658"/>
      <c r="CK8" s="1659"/>
      <c r="CL8" s="1660" t="str">
        <f>AZ8</f>
        <v>尼 崎 市 会 計 管 理 者</v>
      </c>
      <c r="CM8" s="1661"/>
      <c r="CN8" s="1661"/>
      <c r="CO8" s="1661"/>
      <c r="CP8" s="1661"/>
      <c r="CQ8" s="1661"/>
      <c r="CR8" s="1661"/>
      <c r="CS8" s="1661"/>
      <c r="CT8" s="1661"/>
      <c r="CU8" s="1661"/>
      <c r="CV8" s="1661"/>
      <c r="CW8" s="1661"/>
      <c r="CX8" s="1661"/>
      <c r="CY8" s="1661"/>
      <c r="CZ8" s="1661"/>
      <c r="DA8" s="1661"/>
      <c r="DB8" s="1661"/>
      <c r="DC8" s="1661"/>
      <c r="DD8" s="1661"/>
      <c r="DE8" s="1662"/>
    </row>
    <row r="9" spans="1:111" s="76" customFormat="1" ht="12" customHeight="1">
      <c r="A9" s="77"/>
      <c r="B9" s="283" t="s">
        <v>124</v>
      </c>
      <c r="C9" s="284"/>
      <c r="D9" s="284"/>
      <c r="E9" s="284"/>
      <c r="F9" s="284"/>
      <c r="G9" s="284"/>
      <c r="H9" s="284"/>
      <c r="I9" s="284"/>
      <c r="J9" s="284"/>
      <c r="K9" s="284"/>
      <c r="L9" s="284"/>
      <c r="M9" s="284"/>
      <c r="N9" s="284"/>
      <c r="O9" s="284"/>
      <c r="P9" s="284"/>
      <c r="Q9" s="284"/>
      <c r="R9" s="327"/>
      <c r="S9" s="328"/>
      <c r="T9" s="328"/>
      <c r="U9" s="328"/>
      <c r="V9" s="328"/>
      <c r="W9" s="328"/>
      <c r="X9" s="328"/>
      <c r="Y9" s="328"/>
      <c r="Z9" s="328"/>
      <c r="AA9" s="328"/>
      <c r="AB9" s="328"/>
      <c r="AC9" s="328"/>
      <c r="AD9" s="328"/>
      <c r="AE9" s="328"/>
      <c r="AF9" s="328"/>
      <c r="AG9" s="347"/>
      <c r="AH9" s="348"/>
      <c r="AI9" s="348"/>
      <c r="AJ9" s="348"/>
      <c r="AK9" s="349"/>
      <c r="AL9" s="348"/>
      <c r="AM9" s="348"/>
      <c r="AN9" s="283" t="s">
        <v>124</v>
      </c>
      <c r="AO9" s="284"/>
      <c r="AP9" s="284"/>
      <c r="AQ9" s="284"/>
      <c r="AR9" s="284"/>
      <c r="AS9" s="284"/>
      <c r="AT9" s="284"/>
      <c r="AU9" s="284"/>
      <c r="AV9" s="284"/>
      <c r="AW9" s="284"/>
      <c r="AX9" s="284"/>
      <c r="AY9" s="284"/>
      <c r="AZ9" s="284"/>
      <c r="BA9" s="284"/>
      <c r="BB9" s="284"/>
      <c r="BC9" s="284"/>
      <c r="BD9" s="327"/>
      <c r="BE9" s="328"/>
      <c r="BF9" s="328"/>
      <c r="BG9" s="328"/>
      <c r="BH9" s="328"/>
      <c r="BI9" s="328"/>
      <c r="BJ9" s="328"/>
      <c r="BK9" s="328"/>
      <c r="BL9" s="328"/>
      <c r="BM9" s="328"/>
      <c r="BN9" s="328"/>
      <c r="BO9" s="328"/>
      <c r="BP9" s="328"/>
      <c r="BQ9" s="328"/>
      <c r="BR9" s="328"/>
      <c r="BS9" s="347"/>
      <c r="BW9" s="346"/>
      <c r="BZ9" s="401" t="s">
        <v>124</v>
      </c>
      <c r="CA9" s="402"/>
      <c r="CB9" s="402"/>
      <c r="CC9" s="402"/>
      <c r="CD9" s="402"/>
      <c r="CE9" s="402"/>
      <c r="CF9" s="402"/>
      <c r="CG9" s="402"/>
      <c r="CH9" s="402"/>
      <c r="CI9" s="402"/>
      <c r="CJ9" s="402"/>
      <c r="CK9" s="402"/>
      <c r="CL9" s="402"/>
      <c r="CM9" s="402"/>
      <c r="CN9" s="402"/>
      <c r="CO9" s="402"/>
      <c r="CP9" s="414"/>
      <c r="CQ9" s="432"/>
      <c r="CR9" s="432"/>
      <c r="CS9" s="432"/>
      <c r="CT9" s="432"/>
      <c r="CU9" s="432"/>
      <c r="CV9" s="432"/>
      <c r="CW9" s="432"/>
      <c r="CX9" s="432"/>
      <c r="CY9" s="432"/>
      <c r="CZ9" s="432"/>
      <c r="DA9" s="432"/>
      <c r="DB9" s="432"/>
      <c r="DC9" s="432"/>
      <c r="DD9" s="432"/>
      <c r="DE9" s="450"/>
    </row>
    <row r="10" spans="1:111" ht="21.75" customHeight="1">
      <c r="B10" s="285"/>
      <c r="C10" s="1650" t="s">
        <v>125</v>
      </c>
      <c r="D10" s="1650"/>
      <c r="E10" s="1651" t="str">
        <f>IF(入力シート!F9="","",入力シート!F9)</f>
        <v/>
      </c>
      <c r="F10" s="1651"/>
      <c r="G10" s="1651"/>
      <c r="H10" s="286" t="s">
        <v>12</v>
      </c>
      <c r="I10" s="1651" t="str">
        <f>IF(入力シート!H9="","",入力シート!H9)</f>
        <v/>
      </c>
      <c r="J10" s="1651"/>
      <c r="K10" s="1651"/>
      <c r="L10" s="1651"/>
      <c r="M10" s="286"/>
      <c r="N10" s="323"/>
      <c r="O10" s="323"/>
      <c r="P10" s="323"/>
      <c r="Q10" s="323"/>
      <c r="R10" s="288"/>
      <c r="S10" s="288"/>
      <c r="T10" s="288"/>
      <c r="U10" s="288"/>
      <c r="V10" s="288"/>
      <c r="W10" s="288"/>
      <c r="X10" s="288"/>
      <c r="Y10" s="288"/>
      <c r="Z10" s="288"/>
      <c r="AA10" s="288"/>
      <c r="AB10" s="288"/>
      <c r="AC10" s="288"/>
      <c r="AD10" s="288"/>
      <c r="AE10" s="288"/>
      <c r="AF10" s="288"/>
      <c r="AG10" s="350"/>
      <c r="AH10" s="351"/>
      <c r="AI10" s="351"/>
      <c r="AJ10" s="351"/>
      <c r="AK10" s="352"/>
      <c r="AL10" s="351"/>
      <c r="AM10" s="351"/>
      <c r="AN10" s="353"/>
      <c r="AO10" s="1650" t="s">
        <v>125</v>
      </c>
      <c r="AP10" s="1650"/>
      <c r="AQ10" s="1651" t="str">
        <f>IF(入力シート!F9="","",入力シート!F9)</f>
        <v/>
      </c>
      <c r="AR10" s="1651"/>
      <c r="AS10" s="1651"/>
      <c r="AT10" s="286" t="s">
        <v>12</v>
      </c>
      <c r="AU10" s="1651" t="str">
        <f>IF(入力シート!H9="","",入力シート!H9)</f>
        <v/>
      </c>
      <c r="AV10" s="1651"/>
      <c r="AW10" s="1651"/>
      <c r="AX10" s="1651"/>
      <c r="AY10" s="286"/>
      <c r="AZ10" s="323"/>
      <c r="BA10" s="323"/>
      <c r="BB10" s="323"/>
      <c r="BC10" s="323"/>
      <c r="BD10" s="288"/>
      <c r="BE10" s="288"/>
      <c r="BF10" s="288"/>
      <c r="BG10" s="288"/>
      <c r="BH10" s="288"/>
      <c r="BI10" s="288"/>
      <c r="BJ10" s="288"/>
      <c r="BK10" s="288"/>
      <c r="BL10" s="288"/>
      <c r="BM10" s="288"/>
      <c r="BN10" s="288"/>
      <c r="BO10" s="288"/>
      <c r="BP10" s="288"/>
      <c r="BQ10" s="288"/>
      <c r="BR10" s="288"/>
      <c r="BS10" s="350"/>
      <c r="BT10" s="393"/>
      <c r="BU10" s="393"/>
      <c r="BV10" s="393"/>
      <c r="BW10" s="403"/>
      <c r="BX10" s="393"/>
      <c r="BY10" s="393"/>
      <c r="BZ10" s="404"/>
      <c r="CA10" s="1652" t="s">
        <v>125</v>
      </c>
      <c r="CB10" s="1652"/>
      <c r="CC10" s="1653" t="str">
        <f>IF(入力シート!F9="","",入力シート!F9)</f>
        <v/>
      </c>
      <c r="CD10" s="1653"/>
      <c r="CE10" s="1653"/>
      <c r="CF10" s="425" t="s">
        <v>12</v>
      </c>
      <c r="CG10" s="1653" t="str">
        <f>IF(入力シート!H9="","",入力シート!H9)</f>
        <v/>
      </c>
      <c r="CH10" s="1653"/>
      <c r="CI10" s="1653"/>
      <c r="CJ10" s="1653"/>
      <c r="CK10" s="424"/>
      <c r="CL10" s="433"/>
      <c r="CM10" s="433"/>
      <c r="CN10" s="433"/>
      <c r="CO10" s="433"/>
      <c r="CP10" s="434"/>
      <c r="CQ10" s="434"/>
      <c r="CR10" s="434"/>
      <c r="CS10" s="434"/>
      <c r="CT10" s="434"/>
      <c r="CU10" s="434"/>
      <c r="CV10" s="434"/>
      <c r="CW10" s="434"/>
      <c r="CX10" s="434"/>
      <c r="CY10" s="434"/>
      <c r="CZ10" s="434"/>
      <c r="DA10" s="434"/>
      <c r="DB10" s="434"/>
      <c r="DC10" s="434"/>
      <c r="DD10" s="434"/>
      <c r="DE10" s="451"/>
    </row>
    <row r="11" spans="1:111" ht="21.75" customHeight="1">
      <c r="B11" s="285"/>
      <c r="C11" s="287"/>
      <c r="D11" s="288"/>
      <c r="E11" s="1640" t="str">
        <f>IF(入力シート!F11="","",入力シート!F11)</f>
        <v/>
      </c>
      <c r="F11" s="1641"/>
      <c r="G11" s="1641"/>
      <c r="H11" s="1641"/>
      <c r="I11" s="1641"/>
      <c r="J11" s="1641"/>
      <c r="K11" s="1641"/>
      <c r="L11" s="1641"/>
      <c r="M11" s="1641"/>
      <c r="N11" s="1641"/>
      <c r="O11" s="1641"/>
      <c r="P11" s="1641"/>
      <c r="Q11" s="1641"/>
      <c r="R11" s="1641"/>
      <c r="S11" s="1641"/>
      <c r="T11" s="1641"/>
      <c r="U11" s="1641"/>
      <c r="V11" s="1641"/>
      <c r="W11" s="1641"/>
      <c r="X11" s="1641"/>
      <c r="Y11" s="1641"/>
      <c r="Z11" s="1641"/>
      <c r="AA11" s="1641"/>
      <c r="AB11" s="1641"/>
      <c r="AC11" s="1641"/>
      <c r="AD11" s="1641"/>
      <c r="AE11" s="1641"/>
      <c r="AF11" s="1641"/>
      <c r="AG11" s="350"/>
      <c r="AH11" s="351"/>
      <c r="AI11" s="351"/>
      <c r="AJ11" s="351"/>
      <c r="AK11" s="352"/>
      <c r="AL11" s="351"/>
      <c r="AM11" s="351"/>
      <c r="AN11" s="353"/>
      <c r="AO11" s="287"/>
      <c r="AP11" s="288"/>
      <c r="AQ11" s="1640" t="str">
        <f>IF(入力シート!F11="","",入力シート!F11)</f>
        <v/>
      </c>
      <c r="AR11" s="1641"/>
      <c r="AS11" s="1641"/>
      <c r="AT11" s="1641"/>
      <c r="AU11" s="1641"/>
      <c r="AV11" s="1641"/>
      <c r="AW11" s="1641"/>
      <c r="AX11" s="1641"/>
      <c r="AY11" s="1641"/>
      <c r="AZ11" s="1641"/>
      <c r="BA11" s="1641"/>
      <c r="BB11" s="1641"/>
      <c r="BC11" s="1641"/>
      <c r="BD11" s="1641"/>
      <c r="BE11" s="1641"/>
      <c r="BF11" s="1641"/>
      <c r="BG11" s="1641"/>
      <c r="BH11" s="1641"/>
      <c r="BI11" s="1641"/>
      <c r="BJ11" s="1641"/>
      <c r="BK11" s="1641"/>
      <c r="BL11" s="1641"/>
      <c r="BM11" s="1641"/>
      <c r="BN11" s="1641"/>
      <c r="BO11" s="1641"/>
      <c r="BP11" s="1641"/>
      <c r="BQ11" s="1641"/>
      <c r="BR11" s="1641"/>
      <c r="BS11" s="350"/>
      <c r="BT11" s="393"/>
      <c r="BU11" s="393"/>
      <c r="BV11" s="393"/>
      <c r="BW11" s="403"/>
      <c r="BX11" s="393"/>
      <c r="BY11" s="393"/>
      <c r="BZ11" s="404"/>
      <c r="CA11" s="405"/>
      <c r="CB11" s="406"/>
      <c r="CC11" s="1642" t="str">
        <f>IF(入力シート!F11="","",入力シート!F11)</f>
        <v/>
      </c>
      <c r="CD11" s="1643"/>
      <c r="CE11" s="1643"/>
      <c r="CF11" s="1643"/>
      <c r="CG11" s="1643"/>
      <c r="CH11" s="1643"/>
      <c r="CI11" s="1643"/>
      <c r="CJ11" s="1643"/>
      <c r="CK11" s="1643"/>
      <c r="CL11" s="1643"/>
      <c r="CM11" s="1643"/>
      <c r="CN11" s="1643"/>
      <c r="CO11" s="1643"/>
      <c r="CP11" s="1643"/>
      <c r="CQ11" s="1643"/>
      <c r="CR11" s="1643"/>
      <c r="CS11" s="1643"/>
      <c r="CT11" s="1643"/>
      <c r="CU11" s="1643"/>
      <c r="CV11" s="1643"/>
      <c r="CW11" s="1643"/>
      <c r="CX11" s="1643"/>
      <c r="CY11" s="1643"/>
      <c r="CZ11" s="1643"/>
      <c r="DA11" s="1643"/>
      <c r="DB11" s="1643"/>
      <c r="DC11" s="1643"/>
      <c r="DD11" s="1643"/>
      <c r="DE11" s="451"/>
    </row>
    <row r="12" spans="1:111" ht="21.75" customHeight="1">
      <c r="B12" s="285"/>
      <c r="C12" s="287"/>
      <c r="D12" s="288"/>
      <c r="E12" s="289"/>
      <c r="F12" s="290"/>
      <c r="G12" s="1641" t="str">
        <f>IF(入力シート!F13="","",入力シート!F13)</f>
        <v/>
      </c>
      <c r="H12" s="1641"/>
      <c r="I12" s="1641"/>
      <c r="J12" s="1641"/>
      <c r="K12" s="1641"/>
      <c r="L12" s="1641"/>
      <c r="M12" s="1641"/>
      <c r="N12" s="1641"/>
      <c r="O12" s="1641"/>
      <c r="P12" s="1641"/>
      <c r="Q12" s="1641"/>
      <c r="R12" s="1641"/>
      <c r="S12" s="1641"/>
      <c r="T12" s="1641"/>
      <c r="U12" s="1641"/>
      <c r="V12" s="1641"/>
      <c r="W12" s="1641"/>
      <c r="X12" s="1641"/>
      <c r="Y12" s="1641"/>
      <c r="Z12" s="1641"/>
      <c r="AA12" s="1641"/>
      <c r="AB12" s="1641"/>
      <c r="AC12" s="1641"/>
      <c r="AD12" s="1641"/>
      <c r="AE12" s="1641"/>
      <c r="AF12" s="290"/>
      <c r="AG12" s="350"/>
      <c r="AH12" s="351"/>
      <c r="AI12" s="351"/>
      <c r="AJ12" s="351"/>
      <c r="AK12" s="352"/>
      <c r="AL12" s="351"/>
      <c r="AM12" s="351"/>
      <c r="AN12" s="353"/>
      <c r="AO12" s="287"/>
      <c r="AP12" s="288"/>
      <c r="AQ12" s="289"/>
      <c r="AR12" s="290"/>
      <c r="AS12" s="1641" t="str">
        <f>IF(入力シート!F13="","",入力シート!F13)</f>
        <v/>
      </c>
      <c r="AT12" s="1641"/>
      <c r="AU12" s="1641"/>
      <c r="AV12" s="1641"/>
      <c r="AW12" s="1641"/>
      <c r="AX12" s="1641"/>
      <c r="AY12" s="1641"/>
      <c r="AZ12" s="1641"/>
      <c r="BA12" s="1641"/>
      <c r="BB12" s="1641"/>
      <c r="BC12" s="1641"/>
      <c r="BD12" s="1641"/>
      <c r="BE12" s="1641"/>
      <c r="BF12" s="1641"/>
      <c r="BG12" s="1641"/>
      <c r="BH12" s="1641"/>
      <c r="BI12" s="1641"/>
      <c r="BJ12" s="1641"/>
      <c r="BK12" s="1641"/>
      <c r="BL12" s="1641"/>
      <c r="BM12" s="1641"/>
      <c r="BN12" s="1641"/>
      <c r="BO12" s="1641"/>
      <c r="BP12" s="1641"/>
      <c r="BQ12" s="1641"/>
      <c r="BR12" s="290"/>
      <c r="BS12" s="350"/>
      <c r="BT12" s="393"/>
      <c r="BU12" s="393"/>
      <c r="BV12" s="393"/>
      <c r="BW12" s="403"/>
      <c r="BX12" s="393"/>
      <c r="BY12" s="393"/>
      <c r="BZ12" s="404"/>
      <c r="CA12" s="405"/>
      <c r="CB12" s="406"/>
      <c r="CC12" s="426"/>
      <c r="CD12" s="427"/>
      <c r="CE12" s="1643" t="str">
        <f>IF(入力シート!F13="","",入力シート!F13)</f>
        <v/>
      </c>
      <c r="CF12" s="1643"/>
      <c r="CG12" s="1643"/>
      <c r="CH12" s="1643"/>
      <c r="CI12" s="1643"/>
      <c r="CJ12" s="1643"/>
      <c r="CK12" s="1643"/>
      <c r="CL12" s="1643"/>
      <c r="CM12" s="1643"/>
      <c r="CN12" s="1643"/>
      <c r="CO12" s="1643"/>
      <c r="CP12" s="1643"/>
      <c r="CQ12" s="1643"/>
      <c r="CR12" s="1643"/>
      <c r="CS12" s="1643"/>
      <c r="CT12" s="1643"/>
      <c r="CU12" s="1643"/>
      <c r="CV12" s="1643"/>
      <c r="CW12" s="1643"/>
      <c r="CX12" s="1643"/>
      <c r="CY12" s="1643"/>
      <c r="CZ12" s="1643"/>
      <c r="DA12" s="1643"/>
      <c r="DB12" s="1643"/>
      <c r="DC12" s="1643"/>
      <c r="DD12" s="427"/>
      <c r="DE12" s="451"/>
    </row>
    <row r="13" spans="1:111" ht="21.75" customHeight="1">
      <c r="B13" s="291"/>
      <c r="C13" s="292"/>
      <c r="D13" s="293"/>
      <c r="E13" s="294"/>
      <c r="F13" s="295"/>
      <c r="G13" s="1644" t="str">
        <f>IF(入力シート!F15="","",入力シート!F15)</f>
        <v/>
      </c>
      <c r="H13" s="1644"/>
      <c r="I13" s="1644"/>
      <c r="J13" s="1644"/>
      <c r="K13" s="1644"/>
      <c r="L13" s="1644"/>
      <c r="M13" s="1644"/>
      <c r="N13" s="1644"/>
      <c r="O13" s="1644"/>
      <c r="P13" s="1644"/>
      <c r="Q13" s="1644"/>
      <c r="R13" s="1644"/>
      <c r="S13" s="1644"/>
      <c r="T13" s="1644"/>
      <c r="U13" s="1644"/>
      <c r="V13" s="1644"/>
      <c r="W13" s="1644"/>
      <c r="X13" s="1644"/>
      <c r="Y13" s="1644"/>
      <c r="Z13" s="1644"/>
      <c r="AA13" s="1644"/>
      <c r="AB13" s="1644"/>
      <c r="AC13" s="1644"/>
      <c r="AD13" s="1644"/>
      <c r="AE13" s="1645" t="s">
        <v>127</v>
      </c>
      <c r="AF13" s="1645"/>
      <c r="AG13" s="1646"/>
      <c r="AH13" s="351"/>
      <c r="AI13" s="351"/>
      <c r="AJ13" s="351"/>
      <c r="AK13" s="352"/>
      <c r="AL13" s="351"/>
      <c r="AM13" s="351"/>
      <c r="AN13" s="354"/>
      <c r="AO13" s="292"/>
      <c r="AP13" s="293"/>
      <c r="AQ13" s="294"/>
      <c r="AR13" s="295"/>
      <c r="AS13" s="1644" t="str">
        <f>IF(入力シート!F15="","",入力シート!F15)</f>
        <v/>
      </c>
      <c r="AT13" s="1644"/>
      <c r="AU13" s="1644"/>
      <c r="AV13" s="1644"/>
      <c r="AW13" s="1644"/>
      <c r="AX13" s="1644"/>
      <c r="AY13" s="1644"/>
      <c r="AZ13" s="1644"/>
      <c r="BA13" s="1644"/>
      <c r="BB13" s="1644"/>
      <c r="BC13" s="1644"/>
      <c r="BD13" s="1644"/>
      <c r="BE13" s="1644"/>
      <c r="BF13" s="1644"/>
      <c r="BG13" s="1644"/>
      <c r="BH13" s="1644"/>
      <c r="BI13" s="1644"/>
      <c r="BJ13" s="1644"/>
      <c r="BK13" s="1644"/>
      <c r="BL13" s="1644"/>
      <c r="BM13" s="1644"/>
      <c r="BN13" s="1644"/>
      <c r="BO13" s="1644"/>
      <c r="BP13" s="1644"/>
      <c r="BQ13" s="1645"/>
      <c r="BR13" s="1645"/>
      <c r="BS13" s="1646"/>
      <c r="BT13" s="393"/>
      <c r="BU13" s="393"/>
      <c r="BV13" s="393"/>
      <c r="BW13" s="403"/>
      <c r="BX13" s="393"/>
      <c r="BY13" s="393"/>
      <c r="BZ13" s="407"/>
      <c r="CA13" s="408"/>
      <c r="CB13" s="409"/>
      <c r="CC13" s="428"/>
      <c r="CD13" s="429"/>
      <c r="CE13" s="1647" t="str">
        <f>IF(入力シート!F15="","",入力シート!F15)</f>
        <v/>
      </c>
      <c r="CF13" s="1647"/>
      <c r="CG13" s="1647"/>
      <c r="CH13" s="1647"/>
      <c r="CI13" s="1647"/>
      <c r="CJ13" s="1647"/>
      <c r="CK13" s="1647"/>
      <c r="CL13" s="1647"/>
      <c r="CM13" s="1647"/>
      <c r="CN13" s="1647"/>
      <c r="CO13" s="1647"/>
      <c r="CP13" s="1647"/>
      <c r="CQ13" s="1647"/>
      <c r="CR13" s="1647"/>
      <c r="CS13" s="1647"/>
      <c r="CT13" s="1647"/>
      <c r="CU13" s="1647"/>
      <c r="CV13" s="1647"/>
      <c r="CW13" s="1647"/>
      <c r="CX13" s="1647"/>
      <c r="CY13" s="1647"/>
      <c r="CZ13" s="1647"/>
      <c r="DA13" s="1647"/>
      <c r="DB13" s="1647"/>
      <c r="DC13" s="1648"/>
      <c r="DD13" s="1648"/>
      <c r="DE13" s="1649"/>
    </row>
    <row r="14" spans="1:111" s="77" customFormat="1" ht="13.5" customHeight="1">
      <c r="B14" s="1631" t="s">
        <v>155</v>
      </c>
      <c r="C14" s="1635"/>
      <c r="D14" s="1630"/>
      <c r="E14" s="1631" t="s">
        <v>61</v>
      </c>
      <c r="F14" s="1636"/>
      <c r="G14" s="1631" t="s">
        <v>156</v>
      </c>
      <c r="H14" s="1635"/>
      <c r="I14" s="1630"/>
      <c r="J14" s="1631" t="s">
        <v>157</v>
      </c>
      <c r="K14" s="1632"/>
      <c r="L14" s="1632"/>
      <c r="M14" s="1632"/>
      <c r="N14" s="1630"/>
      <c r="O14" s="1637" t="s">
        <v>64</v>
      </c>
      <c r="P14" s="1638"/>
      <c r="Q14" s="1631" t="s">
        <v>158</v>
      </c>
      <c r="R14" s="1639"/>
      <c r="S14" s="1635" t="s">
        <v>159</v>
      </c>
      <c r="T14" s="1636"/>
      <c r="U14" s="1631" t="s">
        <v>160</v>
      </c>
      <c r="V14" s="1630"/>
      <c r="W14" s="1631" t="s">
        <v>129</v>
      </c>
      <c r="X14" s="1636"/>
      <c r="Y14" s="1629" t="s">
        <v>161</v>
      </c>
      <c r="Z14" s="1630"/>
      <c r="AA14" s="1631" t="s">
        <v>162</v>
      </c>
      <c r="AB14" s="1632"/>
      <c r="AC14" s="1632"/>
      <c r="AD14" s="1632"/>
      <c r="AE14" s="1632"/>
      <c r="AF14" s="1633"/>
      <c r="AG14" s="1634"/>
      <c r="AJ14" s="355"/>
      <c r="AK14" s="356"/>
      <c r="AN14" s="1316" t="str">
        <f>B14</f>
        <v>年 度</v>
      </c>
      <c r="AO14" s="1317"/>
      <c r="AP14" s="1615"/>
      <c r="AQ14" s="1316" t="str">
        <f>E14</f>
        <v>税目</v>
      </c>
      <c r="AR14" s="1318"/>
      <c r="AS14" s="1316" t="str">
        <f>G14</f>
        <v>調 定</v>
      </c>
      <c r="AT14" s="1317"/>
      <c r="AU14" s="1615"/>
      <c r="AV14" s="1316" t="str">
        <f>J14</f>
        <v>整理番号</v>
      </c>
      <c r="AW14" s="1616"/>
      <c r="AX14" s="1616"/>
      <c r="AY14" s="1616"/>
      <c r="AZ14" s="1615"/>
      <c r="BA14" s="1627" t="str">
        <f>O14</f>
        <v>決算</v>
      </c>
      <c r="BB14" s="1628"/>
      <c r="BC14" s="1316" t="str">
        <f>Q14</f>
        <v>申区</v>
      </c>
      <c r="BD14" s="1614"/>
      <c r="BE14" s="1317" t="str">
        <f>S14</f>
        <v>枝</v>
      </c>
      <c r="BF14" s="1318"/>
      <c r="BG14" s="1316" t="str">
        <f>U14</f>
        <v>ＣＣ</v>
      </c>
      <c r="BH14" s="1615"/>
      <c r="BI14" s="1316" t="str">
        <f>W14</f>
        <v>帳票</v>
      </c>
      <c r="BJ14" s="1318"/>
      <c r="BK14" s="1374" t="str">
        <f>Y14</f>
        <v>申月</v>
      </c>
      <c r="BL14" s="1615"/>
      <c r="BM14" s="1316" t="str">
        <f>AA14</f>
        <v>管 理 番 号</v>
      </c>
      <c r="BN14" s="1616"/>
      <c r="BO14" s="1616"/>
      <c r="BP14" s="1616"/>
      <c r="BQ14" s="1616"/>
      <c r="BR14" s="1617"/>
      <c r="BS14" s="1618"/>
      <c r="BV14" s="355"/>
      <c r="BW14" s="356"/>
      <c r="BZ14" s="1316" t="str">
        <f>AN14</f>
        <v>年 度</v>
      </c>
      <c r="CA14" s="1317"/>
      <c r="CB14" s="1615"/>
      <c r="CC14" s="1316" t="str">
        <f>AQ14</f>
        <v>税目</v>
      </c>
      <c r="CD14" s="1318"/>
      <c r="CE14" s="1316" t="str">
        <f>AS14</f>
        <v>調 定</v>
      </c>
      <c r="CF14" s="1317"/>
      <c r="CG14" s="1615"/>
      <c r="CH14" s="1316" t="str">
        <f>AV14</f>
        <v>整理番号</v>
      </c>
      <c r="CI14" s="1616"/>
      <c r="CJ14" s="1616"/>
      <c r="CK14" s="1616"/>
      <c r="CL14" s="1615"/>
      <c r="CM14" s="1627" t="str">
        <f>BA14</f>
        <v>決算</v>
      </c>
      <c r="CN14" s="1628"/>
      <c r="CO14" s="1316" t="str">
        <f>BC14</f>
        <v>申区</v>
      </c>
      <c r="CP14" s="1614"/>
      <c r="CQ14" s="1317" t="str">
        <f>BE14</f>
        <v>枝</v>
      </c>
      <c r="CR14" s="1318"/>
      <c r="CS14" s="1316" t="str">
        <f>BG14</f>
        <v>ＣＣ</v>
      </c>
      <c r="CT14" s="1615"/>
      <c r="CU14" s="1316" t="str">
        <f>BI14</f>
        <v>帳票</v>
      </c>
      <c r="CV14" s="1318"/>
      <c r="CW14" s="1374" t="str">
        <f>BK14</f>
        <v>申月</v>
      </c>
      <c r="CX14" s="1615"/>
      <c r="CY14" s="1316" t="str">
        <f>BM14</f>
        <v>管 理 番 号</v>
      </c>
      <c r="CZ14" s="1616"/>
      <c r="DA14" s="1616"/>
      <c r="DB14" s="1616"/>
      <c r="DC14" s="1616"/>
      <c r="DD14" s="1617"/>
      <c r="DE14" s="1618"/>
    </row>
    <row r="15" spans="1:111" s="77" customFormat="1" ht="11.25">
      <c r="B15" s="281"/>
      <c r="C15" s="56"/>
      <c r="D15" s="296"/>
      <c r="E15" s="297"/>
      <c r="F15" s="296"/>
      <c r="G15" s="297"/>
      <c r="H15" s="56"/>
      <c r="I15" s="324"/>
      <c r="J15" s="281"/>
      <c r="K15" s="56"/>
      <c r="L15" s="43"/>
      <c r="M15" s="43"/>
      <c r="N15" s="324"/>
      <c r="O15" s="297"/>
      <c r="P15" s="296"/>
      <c r="Q15" s="281"/>
      <c r="R15" s="329"/>
      <c r="S15" s="56"/>
      <c r="T15" s="296"/>
      <c r="U15" s="297"/>
      <c r="V15" s="296"/>
      <c r="W15" s="297"/>
      <c r="X15" s="296"/>
      <c r="Y15" s="297"/>
      <c r="Z15" s="296"/>
      <c r="AA15" s="1"/>
      <c r="AB15" s="1"/>
      <c r="AC15" s="1"/>
      <c r="AD15" s="1"/>
      <c r="AE15" s="56"/>
      <c r="AF15" s="56"/>
      <c r="AG15" s="324"/>
      <c r="AJ15" s="357"/>
      <c r="AK15" s="356"/>
      <c r="AN15" s="281"/>
      <c r="AO15" s="56"/>
      <c r="AP15" s="296"/>
      <c r="AQ15" s="297"/>
      <c r="AR15" s="296"/>
      <c r="AS15" s="297"/>
      <c r="AT15" s="56"/>
      <c r="AU15" s="324"/>
      <c r="AV15" s="281"/>
      <c r="AW15" s="56"/>
      <c r="AX15" s="43"/>
      <c r="AY15" s="43"/>
      <c r="AZ15" s="324"/>
      <c r="BA15" s="297"/>
      <c r="BB15" s="296"/>
      <c r="BC15" s="281"/>
      <c r="BD15" s="329"/>
      <c r="BE15" s="56"/>
      <c r="BF15" s="296"/>
      <c r="BG15" s="297"/>
      <c r="BH15" s="296"/>
      <c r="BI15" s="297"/>
      <c r="BJ15" s="296"/>
      <c r="BK15" s="297"/>
      <c r="BL15" s="296"/>
      <c r="BM15" s="1"/>
      <c r="BN15" s="1"/>
      <c r="BO15" s="1"/>
      <c r="BP15" s="1"/>
      <c r="BQ15" s="56"/>
      <c r="BR15" s="56"/>
      <c r="BS15" s="324"/>
      <c r="BV15" s="357"/>
      <c r="BW15" s="356"/>
      <c r="BZ15" s="410" t="s">
        <v>163</v>
      </c>
      <c r="CA15" s="411"/>
      <c r="CB15" s="412" t="s">
        <v>164</v>
      </c>
      <c r="CC15" s="410" t="s">
        <v>165</v>
      </c>
      <c r="CD15" s="412"/>
      <c r="CE15" s="410" t="s">
        <v>166</v>
      </c>
      <c r="CG15" s="412" t="s">
        <v>167</v>
      </c>
      <c r="CH15" s="410" t="s">
        <v>168</v>
      </c>
      <c r="CI15" s="411"/>
      <c r="CL15" s="412" t="s">
        <v>169</v>
      </c>
      <c r="CM15" s="410" t="s">
        <v>170</v>
      </c>
      <c r="CN15" s="412"/>
      <c r="CO15" s="410" t="s">
        <v>171</v>
      </c>
      <c r="CP15" s="435"/>
      <c r="CQ15" s="411"/>
      <c r="CR15" s="436" t="s">
        <v>172</v>
      </c>
      <c r="CS15" s="410" t="s">
        <v>173</v>
      </c>
      <c r="CT15" s="412"/>
      <c r="CU15" s="410" t="s">
        <v>174</v>
      </c>
      <c r="CV15" s="412"/>
      <c r="CW15" s="410" t="s">
        <v>175</v>
      </c>
      <c r="CX15" s="440"/>
      <c r="CY15" s="441" t="str">
        <f>IF(CL3="","","")</f>
        <v/>
      </c>
      <c r="CZ15" s="442"/>
      <c r="DA15" s="442"/>
      <c r="DB15" s="442"/>
      <c r="DC15" s="411"/>
      <c r="DD15" s="411"/>
      <c r="DE15" s="412"/>
    </row>
    <row r="16" spans="1:111" s="78" customFormat="1" ht="9" customHeight="1">
      <c r="A16" s="81"/>
      <c r="B16" s="298"/>
      <c r="C16" s="298"/>
      <c r="D16" s="299"/>
      <c r="E16" s="298">
        <v>0</v>
      </c>
      <c r="F16" s="299">
        <v>1</v>
      </c>
      <c r="G16" s="298"/>
      <c r="H16" s="298"/>
      <c r="I16" s="299"/>
      <c r="J16" s="298" t="e">
        <f>入力シート!#REF!</f>
        <v>#REF!</v>
      </c>
      <c r="K16" s="298" t="e">
        <f>入力シート!#REF!</f>
        <v>#REF!</v>
      </c>
      <c r="L16" s="298" t="e">
        <f>入力シート!#REF!</f>
        <v>#REF!</v>
      </c>
      <c r="M16" s="298" t="e">
        <f>入力シート!#REF!</f>
        <v>#REF!</v>
      </c>
      <c r="N16" s="298" t="e">
        <f>入力シート!#REF!</f>
        <v>#REF!</v>
      </c>
      <c r="O16" s="298" t="str">
        <f>入力シート!AR23</f>
        <v/>
      </c>
      <c r="P16" s="299" t="str">
        <f>入力シート!AS23</f>
        <v/>
      </c>
      <c r="Q16" s="298" t="e">
        <f>入力シート!#REF!</f>
        <v>#REF!</v>
      </c>
      <c r="R16" s="330" t="e">
        <f>入力シート!#REF!</f>
        <v>#REF!</v>
      </c>
      <c r="S16" s="331" t="e">
        <f>入力シート!#REF!</f>
        <v>#REF!</v>
      </c>
      <c r="T16" s="299"/>
      <c r="U16" s="298"/>
      <c r="V16" s="299"/>
      <c r="W16" s="298"/>
      <c r="X16" s="299"/>
      <c r="Y16" s="298" t="e">
        <f>入力シート!#REF!</f>
        <v>#REF!</v>
      </c>
      <c r="Z16" s="299" t="e">
        <f>入力シート!#REF!</f>
        <v>#REF!</v>
      </c>
      <c r="AA16" s="298"/>
      <c r="AB16" s="298"/>
      <c r="AC16" s="339" t="e">
        <f>入力シート!#REF!</f>
        <v>#REF!</v>
      </c>
      <c r="AD16" s="339" t="e">
        <f>入力シート!#REF!</f>
        <v>#REF!</v>
      </c>
      <c r="AE16" s="339" t="e">
        <f>入力シート!#REF!</f>
        <v>#REF!</v>
      </c>
      <c r="AF16" s="339" t="e">
        <f>入力シート!#REF!</f>
        <v>#REF!</v>
      </c>
      <c r="AG16" s="339" t="e">
        <f>入力シート!#REF!</f>
        <v>#REF!</v>
      </c>
      <c r="AJ16" s="357"/>
      <c r="AK16" s="356"/>
      <c r="AN16" s="298"/>
      <c r="AO16" s="298"/>
      <c r="AP16" s="299"/>
      <c r="AQ16" s="298">
        <f t="shared" ref="AQ16:BS16" si="0">IF(E16="","",E16)</f>
        <v>0</v>
      </c>
      <c r="AR16" s="299">
        <f t="shared" si="0"/>
        <v>1</v>
      </c>
      <c r="AS16" s="298"/>
      <c r="AT16" s="298"/>
      <c r="AU16" s="299"/>
      <c r="AV16" s="298" t="e">
        <f t="shared" si="0"/>
        <v>#REF!</v>
      </c>
      <c r="AW16" s="298" t="e">
        <f t="shared" si="0"/>
        <v>#REF!</v>
      </c>
      <c r="AX16" s="298" t="e">
        <f t="shared" si="0"/>
        <v>#REF!</v>
      </c>
      <c r="AY16" s="298" t="e">
        <f t="shared" si="0"/>
        <v>#REF!</v>
      </c>
      <c r="AZ16" s="299" t="e">
        <f t="shared" si="0"/>
        <v>#REF!</v>
      </c>
      <c r="BA16" s="298" t="str">
        <f t="shared" si="0"/>
        <v/>
      </c>
      <c r="BB16" s="299" t="str">
        <f t="shared" si="0"/>
        <v/>
      </c>
      <c r="BC16" s="298" t="e">
        <f t="shared" si="0"/>
        <v>#REF!</v>
      </c>
      <c r="BD16" s="330" t="e">
        <f t="shared" si="0"/>
        <v>#REF!</v>
      </c>
      <c r="BE16" s="331" t="e">
        <f t="shared" si="0"/>
        <v>#REF!</v>
      </c>
      <c r="BF16" s="299" t="str">
        <f t="shared" si="0"/>
        <v/>
      </c>
      <c r="BG16" s="298"/>
      <c r="BH16" s="299"/>
      <c r="BI16" s="298"/>
      <c r="BJ16" s="299"/>
      <c r="BK16" s="298" t="e">
        <f t="shared" si="0"/>
        <v>#REF!</v>
      </c>
      <c r="BL16" s="299" t="e">
        <f t="shared" si="0"/>
        <v>#REF!</v>
      </c>
      <c r="BM16" s="298" t="str">
        <f t="shared" si="0"/>
        <v/>
      </c>
      <c r="BN16" s="298" t="str">
        <f t="shared" si="0"/>
        <v/>
      </c>
      <c r="BO16" s="298" t="e">
        <f t="shared" si="0"/>
        <v>#REF!</v>
      </c>
      <c r="BP16" s="298" t="e">
        <f t="shared" si="0"/>
        <v>#REF!</v>
      </c>
      <c r="BQ16" s="298" t="e">
        <f t="shared" si="0"/>
        <v>#REF!</v>
      </c>
      <c r="BR16" s="298" t="e">
        <f t="shared" si="0"/>
        <v>#REF!</v>
      </c>
      <c r="BS16" s="298" t="e">
        <f t="shared" si="0"/>
        <v>#REF!</v>
      </c>
      <c r="BV16" s="357"/>
      <c r="BW16" s="356"/>
      <c r="BZ16" s="298"/>
      <c r="CA16" s="298"/>
      <c r="CB16" s="299"/>
      <c r="CC16" s="298">
        <f t="shared" ref="CC16:CQ16" si="1">AQ16</f>
        <v>0</v>
      </c>
      <c r="CD16" s="299">
        <f t="shared" si="1"/>
        <v>1</v>
      </c>
      <c r="CE16" s="298"/>
      <c r="CF16" s="298"/>
      <c r="CG16" s="299"/>
      <c r="CH16" s="298" t="e">
        <f t="shared" si="1"/>
        <v>#REF!</v>
      </c>
      <c r="CI16" s="298" t="e">
        <f t="shared" si="1"/>
        <v>#REF!</v>
      </c>
      <c r="CJ16" s="298" t="e">
        <f t="shared" si="1"/>
        <v>#REF!</v>
      </c>
      <c r="CK16" s="298" t="e">
        <f t="shared" si="1"/>
        <v>#REF!</v>
      </c>
      <c r="CL16" s="299" t="e">
        <f t="shared" si="1"/>
        <v>#REF!</v>
      </c>
      <c r="CM16" s="298" t="str">
        <f t="shared" si="1"/>
        <v/>
      </c>
      <c r="CN16" s="299" t="str">
        <f t="shared" si="1"/>
        <v/>
      </c>
      <c r="CO16" s="298" t="e">
        <f t="shared" si="1"/>
        <v>#REF!</v>
      </c>
      <c r="CP16" s="330" t="e">
        <f t="shared" si="1"/>
        <v>#REF!</v>
      </c>
      <c r="CQ16" s="437" t="e">
        <f t="shared" si="1"/>
        <v>#REF!</v>
      </c>
      <c r="CR16" s="299" t="str">
        <f t="shared" ref="CR16:DE16" si="2">BF16</f>
        <v/>
      </c>
      <c r="CS16" s="298"/>
      <c r="CT16" s="299"/>
      <c r="CU16" s="298"/>
      <c r="CV16" s="299"/>
      <c r="CW16" s="298" t="e">
        <f t="shared" si="2"/>
        <v>#REF!</v>
      </c>
      <c r="CX16" s="299" t="e">
        <f t="shared" si="2"/>
        <v>#REF!</v>
      </c>
      <c r="CY16" s="298" t="str">
        <f t="shared" si="2"/>
        <v/>
      </c>
      <c r="CZ16" s="298" t="str">
        <f t="shared" si="2"/>
        <v/>
      </c>
      <c r="DA16" s="298" t="e">
        <f t="shared" si="2"/>
        <v>#REF!</v>
      </c>
      <c r="DB16" s="298" t="e">
        <f t="shared" si="2"/>
        <v>#REF!</v>
      </c>
      <c r="DC16" s="298" t="e">
        <f t="shared" si="2"/>
        <v>#REF!</v>
      </c>
      <c r="DD16" s="298" t="e">
        <f t="shared" si="2"/>
        <v>#REF!</v>
      </c>
      <c r="DE16" s="298" t="e">
        <f t="shared" si="2"/>
        <v>#REF!</v>
      </c>
    </row>
    <row r="17" spans="1:109" s="78" customFormat="1" ht="13.5">
      <c r="A17" s="81"/>
      <c r="B17" s="1619" t="s">
        <v>131</v>
      </c>
      <c r="C17" s="1620"/>
      <c r="D17" s="1620"/>
      <c r="E17" s="1620"/>
      <c r="F17" s="1620"/>
      <c r="G17" s="1620"/>
      <c r="H17" s="1620"/>
      <c r="I17" s="1620"/>
      <c r="J17" s="1620"/>
      <c r="K17" s="1620"/>
      <c r="L17" s="1620"/>
      <c r="M17" s="1620"/>
      <c r="N17" s="1620"/>
      <c r="O17" s="1620"/>
      <c r="P17" s="1620"/>
      <c r="Q17" s="1620"/>
      <c r="R17" s="1620"/>
      <c r="S17" s="1621"/>
      <c r="T17" s="1622" t="s">
        <v>176</v>
      </c>
      <c r="U17" s="1589"/>
      <c r="V17" s="1589"/>
      <c r="W17" s="1589"/>
      <c r="X17" s="1589"/>
      <c r="Y17" s="1589"/>
      <c r="Z17" s="1589"/>
      <c r="AA17" s="1589"/>
      <c r="AB17" s="1589"/>
      <c r="AC17" s="1589"/>
      <c r="AD17" s="1589"/>
      <c r="AE17" s="1589"/>
      <c r="AF17" s="1589"/>
      <c r="AG17" s="1590"/>
      <c r="AJ17" s="357"/>
      <c r="AK17" s="356"/>
      <c r="AN17" s="1623" t="str">
        <f>B17</f>
        <v>事業年度又は連結事業年度</v>
      </c>
      <c r="AO17" s="1624"/>
      <c r="AP17" s="1624"/>
      <c r="AQ17" s="1624"/>
      <c r="AR17" s="1624"/>
      <c r="AS17" s="1624"/>
      <c r="AT17" s="1624"/>
      <c r="AU17" s="1624"/>
      <c r="AV17" s="1624"/>
      <c r="AW17" s="1624"/>
      <c r="AX17" s="1624"/>
      <c r="AY17" s="1624"/>
      <c r="AZ17" s="1624"/>
      <c r="BA17" s="1624"/>
      <c r="BB17" s="1624"/>
      <c r="BC17" s="1624"/>
      <c r="BD17" s="1624"/>
      <c r="BE17" s="1625"/>
      <c r="BF17" s="1626" t="str">
        <f>T17</f>
        <v>申　告　区　分</v>
      </c>
      <c r="BG17" s="1584"/>
      <c r="BH17" s="1584"/>
      <c r="BI17" s="1584"/>
      <c r="BJ17" s="1584"/>
      <c r="BK17" s="1584"/>
      <c r="BL17" s="1584"/>
      <c r="BM17" s="1584"/>
      <c r="BN17" s="1584"/>
      <c r="BO17" s="1584"/>
      <c r="BP17" s="1584"/>
      <c r="BQ17" s="1584"/>
      <c r="BR17" s="1584"/>
      <c r="BS17" s="1585"/>
      <c r="BV17" s="357"/>
      <c r="BW17" s="356"/>
      <c r="BZ17" s="1623" t="str">
        <f>AN17</f>
        <v>事業年度又は連結事業年度</v>
      </c>
      <c r="CA17" s="1624"/>
      <c r="CB17" s="1624"/>
      <c r="CC17" s="1624"/>
      <c r="CD17" s="1624"/>
      <c r="CE17" s="1624"/>
      <c r="CF17" s="1624"/>
      <c r="CG17" s="1624"/>
      <c r="CH17" s="1624"/>
      <c r="CI17" s="1624"/>
      <c r="CJ17" s="1624"/>
      <c r="CK17" s="1624"/>
      <c r="CL17" s="1624"/>
      <c r="CM17" s="1624"/>
      <c r="CN17" s="1624"/>
      <c r="CO17" s="1624"/>
      <c r="CP17" s="1624"/>
      <c r="CQ17" s="1625"/>
      <c r="CR17" s="1626" t="str">
        <f>BF17</f>
        <v>申　告　区　分</v>
      </c>
      <c r="CS17" s="1584"/>
      <c r="CT17" s="1584"/>
      <c r="CU17" s="1584"/>
      <c r="CV17" s="1584"/>
      <c r="CW17" s="1584"/>
      <c r="CX17" s="1584"/>
      <c r="CY17" s="1584"/>
      <c r="CZ17" s="1584"/>
      <c r="DA17" s="1584"/>
      <c r="DB17" s="1584"/>
      <c r="DC17" s="1584"/>
      <c r="DD17" s="1584"/>
      <c r="DE17" s="1585"/>
    </row>
    <row r="18" spans="1:109" s="78" customFormat="1" ht="10.5" customHeight="1">
      <c r="A18" s="81"/>
      <c r="B18" s="300"/>
      <c r="C18" s="301"/>
      <c r="D18" s="301"/>
      <c r="E18" s="301"/>
      <c r="F18" s="301"/>
      <c r="G18" s="301"/>
      <c r="H18" s="301"/>
      <c r="I18" s="301"/>
      <c r="J18" s="301"/>
      <c r="K18" s="301"/>
      <c r="L18" s="301"/>
      <c r="M18" s="301"/>
      <c r="N18" s="301"/>
      <c r="O18" s="301"/>
      <c r="P18" s="301"/>
      <c r="Q18" s="301"/>
      <c r="R18" s="301"/>
      <c r="S18" s="332"/>
      <c r="T18" s="333" t="e">
        <f>IF(入力シート!#REF!=1,"○","")</f>
        <v>#REF!</v>
      </c>
      <c r="U18" s="334" t="e">
        <f>IF(入力シート!#REF!=2,"○","")</f>
        <v>#REF!</v>
      </c>
      <c r="V18" s="334" t="e">
        <f>IF(入力シート!#REF!=3,"○","")</f>
        <v>#REF!</v>
      </c>
      <c r="W18" s="334" t="e">
        <f>IF(入力シート!#REF!=4,"○","")</f>
        <v>#REF!</v>
      </c>
      <c r="X18" s="334"/>
      <c r="Y18" s="334"/>
      <c r="Z18" s="301" t="s">
        <v>177</v>
      </c>
      <c r="AA18" s="340"/>
      <c r="AB18" s="340"/>
      <c r="AC18" s="340"/>
      <c r="AD18" s="340"/>
      <c r="AE18" s="340"/>
      <c r="AF18" s="340"/>
      <c r="AG18" s="358"/>
      <c r="AH18" s="359"/>
      <c r="AI18" s="359"/>
      <c r="AJ18" s="357"/>
      <c r="AK18" s="356"/>
      <c r="AL18" s="359"/>
      <c r="AM18" s="359"/>
      <c r="AN18" s="360"/>
      <c r="AO18" s="371"/>
      <c r="AP18" s="371"/>
      <c r="AQ18" s="371"/>
      <c r="AR18" s="371"/>
      <c r="AS18" s="371"/>
      <c r="AT18" s="371"/>
      <c r="AU18" s="371"/>
      <c r="AV18" s="371"/>
      <c r="AW18" s="371"/>
      <c r="AX18" s="371"/>
      <c r="AY18" s="371"/>
      <c r="AZ18" s="371"/>
      <c r="BA18" s="371"/>
      <c r="BB18" s="371"/>
      <c r="BC18" s="371"/>
      <c r="BD18" s="371"/>
      <c r="BE18" s="391"/>
      <c r="BF18" s="371" t="e">
        <f>T18</f>
        <v>#REF!</v>
      </c>
      <c r="BG18" s="371" t="e">
        <f t="shared" ref="BG18:BL18" si="3">U18</f>
        <v>#REF!</v>
      </c>
      <c r="BH18" s="371" t="e">
        <f t="shared" si="3"/>
        <v>#REF!</v>
      </c>
      <c r="BI18" s="371" t="e">
        <f t="shared" si="3"/>
        <v>#REF!</v>
      </c>
      <c r="BJ18" s="371"/>
      <c r="BK18" s="371"/>
      <c r="BL18" s="371" t="str">
        <f t="shared" si="3"/>
        <v>そ</v>
      </c>
      <c r="BM18" s="394"/>
      <c r="BN18" s="394"/>
      <c r="BO18" s="394"/>
      <c r="BP18" s="394"/>
      <c r="BQ18" s="394"/>
      <c r="BR18" s="394"/>
      <c r="BS18" s="395"/>
      <c r="BT18" s="359"/>
      <c r="BU18" s="359"/>
      <c r="BV18" s="357"/>
      <c r="BW18" s="356"/>
      <c r="BX18" s="359"/>
      <c r="BY18" s="359"/>
      <c r="BZ18" s="360"/>
      <c r="CA18" s="371"/>
      <c r="CB18" s="371"/>
      <c r="CC18" s="371"/>
      <c r="CD18" s="371"/>
      <c r="CE18" s="371"/>
      <c r="CF18" s="371"/>
      <c r="CG18" s="371"/>
      <c r="CH18" s="371"/>
      <c r="CI18" s="371"/>
      <c r="CJ18" s="371"/>
      <c r="CK18" s="371"/>
      <c r="CL18" s="371"/>
      <c r="CM18" s="371"/>
      <c r="CN18" s="371"/>
      <c r="CO18" s="371"/>
      <c r="CP18" s="371"/>
      <c r="CQ18" s="391"/>
      <c r="CR18" s="438" t="e">
        <f>BF18</f>
        <v>#REF!</v>
      </c>
      <c r="CS18" s="438" t="e">
        <f t="shared" ref="CS18:CX18" si="4">BG18</f>
        <v>#REF!</v>
      </c>
      <c r="CT18" s="438" t="e">
        <f t="shared" si="4"/>
        <v>#REF!</v>
      </c>
      <c r="CU18" s="438" t="e">
        <f t="shared" si="4"/>
        <v>#REF!</v>
      </c>
      <c r="CV18" s="438"/>
      <c r="CW18" s="438"/>
      <c r="CX18" s="371" t="str">
        <f t="shared" si="4"/>
        <v>そ</v>
      </c>
      <c r="CY18" s="394"/>
      <c r="CZ18" s="394"/>
      <c r="DA18" s="394"/>
      <c r="DB18" s="394"/>
      <c r="DC18" s="394"/>
      <c r="DD18" s="394"/>
      <c r="DE18" s="395"/>
    </row>
    <row r="19" spans="1:109" s="78" customFormat="1" ht="9.75" customHeight="1">
      <c r="A19" s="81"/>
      <c r="B19" s="302"/>
      <c r="C19" s="303"/>
      <c r="D19" s="303"/>
      <c r="E19" s="303"/>
      <c r="F19" s="303"/>
      <c r="G19" s="303"/>
      <c r="H19" s="303"/>
      <c r="I19" s="303"/>
      <c r="J19" s="1535" t="s">
        <v>178</v>
      </c>
      <c r="K19" s="303"/>
      <c r="L19" s="303"/>
      <c r="M19" s="303"/>
      <c r="N19" s="303"/>
      <c r="O19" s="303"/>
      <c r="P19" s="303"/>
      <c r="Q19" s="303"/>
      <c r="R19" s="303"/>
      <c r="S19" s="1537" t="s">
        <v>179</v>
      </c>
      <c r="T19" s="1521" t="s">
        <v>180</v>
      </c>
      <c r="U19" s="1523" t="s">
        <v>181</v>
      </c>
      <c r="V19" s="1523" t="s">
        <v>182</v>
      </c>
      <c r="W19" s="1523" t="s">
        <v>183</v>
      </c>
      <c r="X19" s="1523" t="s">
        <v>184</v>
      </c>
      <c r="Y19" s="1523" t="s">
        <v>185</v>
      </c>
      <c r="Z19" s="1523" t="s">
        <v>186</v>
      </c>
      <c r="AA19" s="341"/>
      <c r="AB19" s="341"/>
      <c r="AC19" s="341"/>
      <c r="AD19" s="341"/>
      <c r="AE19" s="341"/>
      <c r="AF19" s="341"/>
      <c r="AG19" s="361"/>
      <c r="AK19" s="362"/>
      <c r="AN19" s="363"/>
      <c r="AO19" s="372"/>
      <c r="AP19" s="372"/>
      <c r="AQ19" s="372"/>
      <c r="AR19" s="372"/>
      <c r="AS19" s="372"/>
      <c r="AT19" s="372"/>
      <c r="AU19" s="372"/>
      <c r="AV19" s="1517" t="str">
        <f>J19</f>
        <v>か
ら</v>
      </c>
      <c r="AW19" s="372"/>
      <c r="AX19" s="372"/>
      <c r="AY19" s="372"/>
      <c r="AZ19" s="372"/>
      <c r="BA19" s="372"/>
      <c r="BB19" s="372"/>
      <c r="BC19" s="372"/>
      <c r="BD19" s="372"/>
      <c r="BE19" s="1519" t="str">
        <f>S19</f>
        <v>ま
で</v>
      </c>
      <c r="BF19" s="1521" t="s">
        <v>180</v>
      </c>
      <c r="BG19" s="1523" t="s">
        <v>181</v>
      </c>
      <c r="BH19" s="1523" t="s">
        <v>182</v>
      </c>
      <c r="BI19" s="1523" t="s">
        <v>183</v>
      </c>
      <c r="BJ19" s="1523" t="s">
        <v>184</v>
      </c>
      <c r="BK19" s="1523" t="s">
        <v>185</v>
      </c>
      <c r="BL19" s="1523" t="s">
        <v>186</v>
      </c>
      <c r="BM19" s="396"/>
      <c r="BN19" s="396"/>
      <c r="BO19" s="396"/>
      <c r="BP19" s="396"/>
      <c r="BQ19" s="396"/>
      <c r="BR19" s="396"/>
      <c r="BS19" s="397"/>
      <c r="BV19" s="413"/>
      <c r="BW19" s="359"/>
      <c r="BZ19" s="363"/>
      <c r="CA19" s="372"/>
      <c r="CB19" s="372"/>
      <c r="CC19" s="372"/>
      <c r="CD19" s="372"/>
      <c r="CE19" s="372"/>
      <c r="CF19" s="372"/>
      <c r="CG19" s="372"/>
      <c r="CH19" s="1517" t="str">
        <f>AV19</f>
        <v>か
ら</v>
      </c>
      <c r="CI19" s="372"/>
      <c r="CJ19" s="372"/>
      <c r="CK19" s="372"/>
      <c r="CL19" s="372"/>
      <c r="CM19" s="372"/>
      <c r="CN19" s="372"/>
      <c r="CO19" s="372"/>
      <c r="CP19" s="372"/>
      <c r="CQ19" s="1519" t="str">
        <f>BE19</f>
        <v>ま
で</v>
      </c>
      <c r="CR19" s="1521" t="s">
        <v>180</v>
      </c>
      <c r="CS19" s="1523" t="s">
        <v>181</v>
      </c>
      <c r="CT19" s="1523" t="s">
        <v>182</v>
      </c>
      <c r="CU19" s="1523" t="s">
        <v>183</v>
      </c>
      <c r="CV19" s="1523" t="s">
        <v>184</v>
      </c>
      <c r="CW19" s="1523" t="s">
        <v>185</v>
      </c>
      <c r="CX19" s="1523" t="s">
        <v>186</v>
      </c>
      <c r="CY19" s="396"/>
      <c r="CZ19" s="396"/>
      <c r="DA19" s="396"/>
      <c r="DB19" s="396"/>
      <c r="DC19" s="396"/>
      <c r="DD19" s="396"/>
      <c r="DE19" s="397"/>
    </row>
    <row r="20" spans="1:109" s="78" customFormat="1" ht="9.75" customHeight="1">
      <c r="A20" s="81"/>
      <c r="B20" s="304">
        <f>入力シート!G19</f>
        <v>0</v>
      </c>
      <c r="C20" s="305">
        <f>入力シート!H19</f>
        <v>0</v>
      </c>
      <c r="D20" s="306" t="s">
        <v>132</v>
      </c>
      <c r="E20" s="305">
        <f>入力シート!J19</f>
        <v>0</v>
      </c>
      <c r="F20" s="305">
        <f>入力シート!K19</f>
        <v>0</v>
      </c>
      <c r="G20" s="306" t="s">
        <v>132</v>
      </c>
      <c r="H20" s="305">
        <f>入力シート!M19</f>
        <v>0</v>
      </c>
      <c r="I20" s="305">
        <f>入力シート!N19</f>
        <v>0</v>
      </c>
      <c r="J20" s="1536"/>
      <c r="K20" s="305">
        <f>入力シート!G21</f>
        <v>0</v>
      </c>
      <c r="L20" s="305">
        <f>入力シート!H21</f>
        <v>0</v>
      </c>
      <c r="M20" s="306" t="s">
        <v>132</v>
      </c>
      <c r="N20" s="305">
        <f>入力シート!J21</f>
        <v>0</v>
      </c>
      <c r="O20" s="305">
        <f>入力シート!K21</f>
        <v>0</v>
      </c>
      <c r="P20" s="306" t="s">
        <v>132</v>
      </c>
      <c r="Q20" s="305">
        <f>入力シート!M21</f>
        <v>0</v>
      </c>
      <c r="R20" s="305">
        <f>入力シート!N21</f>
        <v>0</v>
      </c>
      <c r="S20" s="1538"/>
      <c r="T20" s="1522"/>
      <c r="U20" s="1522"/>
      <c r="V20" s="1522"/>
      <c r="W20" s="1522"/>
      <c r="X20" s="1522"/>
      <c r="Y20" s="1522"/>
      <c r="Z20" s="1522"/>
      <c r="AA20" s="342" t="s">
        <v>187</v>
      </c>
      <c r="AB20" s="343"/>
      <c r="AC20" s="343"/>
      <c r="AD20" s="343"/>
      <c r="AE20" s="343"/>
      <c r="AF20" s="343"/>
      <c r="AG20" s="364" t="s">
        <v>188</v>
      </c>
      <c r="AK20" s="362"/>
      <c r="AN20" s="365">
        <f>IF(B20="","",B20)</f>
        <v>0</v>
      </c>
      <c r="AO20" s="373">
        <f>IF(C20="","",C20)</f>
        <v>0</v>
      </c>
      <c r="AP20" s="374" t="s">
        <v>132</v>
      </c>
      <c r="AQ20" s="373">
        <f>IF(E20="","",E20)</f>
        <v>0</v>
      </c>
      <c r="AR20" s="373">
        <f>IF(F20="","",F20)</f>
        <v>0</v>
      </c>
      <c r="AS20" s="374" t="s">
        <v>132</v>
      </c>
      <c r="AT20" s="373">
        <f>IF(H20="","",H20)</f>
        <v>0</v>
      </c>
      <c r="AU20" s="373">
        <f>IF(I20="","",I20)</f>
        <v>0</v>
      </c>
      <c r="AV20" s="1518"/>
      <c r="AW20" s="373">
        <f>IF(K20="","",K20)</f>
        <v>0</v>
      </c>
      <c r="AX20" s="373">
        <f>IF(L20="","",L20)</f>
        <v>0</v>
      </c>
      <c r="AY20" s="374" t="s">
        <v>132</v>
      </c>
      <c r="AZ20" s="373">
        <f>IF(N20="","",N20)</f>
        <v>0</v>
      </c>
      <c r="BA20" s="373">
        <f>IF(O20="","",O20)</f>
        <v>0</v>
      </c>
      <c r="BB20" s="374" t="s">
        <v>132</v>
      </c>
      <c r="BC20" s="373">
        <f>IF(Q20="","",Q20)</f>
        <v>0</v>
      </c>
      <c r="BD20" s="373">
        <f>IF(R20="","",R20)</f>
        <v>0</v>
      </c>
      <c r="BE20" s="1520"/>
      <c r="BF20" s="1522"/>
      <c r="BG20" s="1522"/>
      <c r="BH20" s="1522"/>
      <c r="BI20" s="1522"/>
      <c r="BJ20" s="1522"/>
      <c r="BK20" s="1522"/>
      <c r="BL20" s="1522"/>
      <c r="BM20" s="398" t="s">
        <v>187</v>
      </c>
      <c r="BN20" s="399"/>
      <c r="BO20" s="399"/>
      <c r="BP20" s="399"/>
      <c r="BQ20" s="399"/>
      <c r="BR20" s="399"/>
      <c r="BS20" s="400" t="s">
        <v>188</v>
      </c>
      <c r="BW20" s="362"/>
      <c r="BZ20" s="365">
        <f>AN20</f>
        <v>0</v>
      </c>
      <c r="CA20" s="373">
        <f>AO20</f>
        <v>0</v>
      </c>
      <c r="CB20" s="374" t="s">
        <v>132</v>
      </c>
      <c r="CC20" s="373">
        <f>AQ20</f>
        <v>0</v>
      </c>
      <c r="CD20" s="373">
        <f>AR20</f>
        <v>0</v>
      </c>
      <c r="CE20" s="374" t="s">
        <v>132</v>
      </c>
      <c r="CF20" s="373">
        <f>AT20</f>
        <v>0</v>
      </c>
      <c r="CG20" s="373">
        <f>AU20</f>
        <v>0</v>
      </c>
      <c r="CH20" s="1518"/>
      <c r="CI20" s="373">
        <f>AW20</f>
        <v>0</v>
      </c>
      <c r="CJ20" s="373">
        <f>AX20</f>
        <v>0</v>
      </c>
      <c r="CK20" s="374" t="s">
        <v>132</v>
      </c>
      <c r="CL20" s="373">
        <f>AZ20</f>
        <v>0</v>
      </c>
      <c r="CM20" s="373">
        <f>BA20</f>
        <v>0</v>
      </c>
      <c r="CN20" s="374" t="s">
        <v>132</v>
      </c>
      <c r="CO20" s="373">
        <f>BC20</f>
        <v>0</v>
      </c>
      <c r="CP20" s="373">
        <f>BD20</f>
        <v>0</v>
      </c>
      <c r="CQ20" s="1520"/>
      <c r="CR20" s="1522"/>
      <c r="CS20" s="1522"/>
      <c r="CT20" s="1522"/>
      <c r="CU20" s="1522"/>
      <c r="CV20" s="1522"/>
      <c r="CW20" s="1522"/>
      <c r="CX20" s="1522"/>
      <c r="CY20" s="398" t="s">
        <v>187</v>
      </c>
      <c r="CZ20" s="399"/>
      <c r="DA20" s="399"/>
      <c r="DB20" s="399"/>
      <c r="DC20" s="399"/>
      <c r="DD20" s="399"/>
      <c r="DE20" s="400" t="s">
        <v>188</v>
      </c>
    </row>
    <row r="21" spans="1:109" s="76" customFormat="1" ht="8.25" customHeight="1">
      <c r="A21" s="77"/>
      <c r="B21" s="1464" t="s">
        <v>38</v>
      </c>
      <c r="C21" s="1465"/>
      <c r="D21" s="1465"/>
      <c r="E21" s="1465"/>
      <c r="F21" s="1465"/>
      <c r="G21" s="1465"/>
      <c r="H21" s="1465"/>
      <c r="I21" s="1466"/>
      <c r="J21" s="1470" t="s">
        <v>39</v>
      </c>
      <c r="K21" s="1471"/>
      <c r="L21" s="1611" t="s">
        <v>107</v>
      </c>
      <c r="M21" s="1610"/>
      <c r="N21" s="1611" t="s">
        <v>108</v>
      </c>
      <c r="O21" s="1611"/>
      <c r="P21" s="1613" t="s">
        <v>109</v>
      </c>
      <c r="Q21" s="1611"/>
      <c r="R21" s="1609" t="s">
        <v>110</v>
      </c>
      <c r="S21" s="1610"/>
      <c r="T21" s="1611" t="s">
        <v>107</v>
      </c>
      <c r="U21" s="1612"/>
      <c r="V21" s="1613" t="s">
        <v>108</v>
      </c>
      <c r="W21" s="1611"/>
      <c r="X21" s="1609" t="s">
        <v>111</v>
      </c>
      <c r="Y21" s="1610"/>
      <c r="Z21" s="1611" t="s">
        <v>110</v>
      </c>
      <c r="AA21" s="1612"/>
      <c r="AB21" s="1613" t="s">
        <v>107</v>
      </c>
      <c r="AC21" s="1611"/>
      <c r="AD21" s="1609" t="s">
        <v>108</v>
      </c>
      <c r="AE21" s="1610"/>
      <c r="AF21" s="1611" t="s">
        <v>112</v>
      </c>
      <c r="AG21" s="1612"/>
      <c r="AK21" s="346"/>
      <c r="AN21" s="1482" t="str">
        <f>B21</f>
        <v>法人税割額</v>
      </c>
      <c r="AO21" s="1483"/>
      <c r="AP21" s="1483"/>
      <c r="AQ21" s="1483"/>
      <c r="AR21" s="1483"/>
      <c r="AS21" s="1483"/>
      <c r="AT21" s="1483"/>
      <c r="AU21" s="1484"/>
      <c r="AV21" s="1474" t="s">
        <v>39</v>
      </c>
      <c r="AW21" s="1475"/>
      <c r="AX21" s="1605" t="s">
        <v>107</v>
      </c>
      <c r="AY21" s="1607"/>
      <c r="AZ21" s="1605" t="s">
        <v>108</v>
      </c>
      <c r="BA21" s="1605"/>
      <c r="BB21" s="1604" t="s">
        <v>109</v>
      </c>
      <c r="BC21" s="1605"/>
      <c r="BD21" s="1606" t="s">
        <v>110</v>
      </c>
      <c r="BE21" s="1607"/>
      <c r="BF21" s="1605" t="s">
        <v>107</v>
      </c>
      <c r="BG21" s="1608"/>
      <c r="BH21" s="1604" t="s">
        <v>108</v>
      </c>
      <c r="BI21" s="1605"/>
      <c r="BJ21" s="1606" t="s">
        <v>111</v>
      </c>
      <c r="BK21" s="1607"/>
      <c r="BL21" s="1605" t="s">
        <v>110</v>
      </c>
      <c r="BM21" s="1608"/>
      <c r="BN21" s="1604" t="s">
        <v>107</v>
      </c>
      <c r="BO21" s="1605"/>
      <c r="BP21" s="1606" t="s">
        <v>108</v>
      </c>
      <c r="BQ21" s="1607"/>
      <c r="BR21" s="1605" t="s">
        <v>112</v>
      </c>
      <c r="BS21" s="1608"/>
      <c r="BW21" s="346"/>
      <c r="BZ21" s="1482" t="str">
        <f>AN21</f>
        <v>法人税割額</v>
      </c>
      <c r="CA21" s="1483"/>
      <c r="CB21" s="1483"/>
      <c r="CC21" s="1483"/>
      <c r="CD21" s="1483"/>
      <c r="CE21" s="1483"/>
      <c r="CF21" s="1483"/>
      <c r="CG21" s="1484"/>
      <c r="CH21" s="1474" t="s">
        <v>39</v>
      </c>
      <c r="CI21" s="1475"/>
      <c r="CJ21" s="1605" t="s">
        <v>107</v>
      </c>
      <c r="CK21" s="1607"/>
      <c r="CL21" s="1605" t="s">
        <v>108</v>
      </c>
      <c r="CM21" s="1605"/>
      <c r="CN21" s="1604" t="s">
        <v>109</v>
      </c>
      <c r="CO21" s="1605"/>
      <c r="CP21" s="1606" t="s">
        <v>110</v>
      </c>
      <c r="CQ21" s="1607"/>
      <c r="CR21" s="1605" t="s">
        <v>107</v>
      </c>
      <c r="CS21" s="1608"/>
      <c r="CT21" s="1604" t="s">
        <v>108</v>
      </c>
      <c r="CU21" s="1605"/>
      <c r="CV21" s="1606" t="s">
        <v>111</v>
      </c>
      <c r="CW21" s="1607"/>
      <c r="CX21" s="1605" t="s">
        <v>110</v>
      </c>
      <c r="CY21" s="1608"/>
      <c r="CZ21" s="1604" t="s">
        <v>107</v>
      </c>
      <c r="DA21" s="1605"/>
      <c r="DB21" s="1606" t="s">
        <v>108</v>
      </c>
      <c r="DC21" s="1607"/>
      <c r="DD21" s="1605" t="s">
        <v>112</v>
      </c>
      <c r="DE21" s="1608"/>
    </row>
    <row r="22" spans="1:109" s="76" customFormat="1" ht="17.25" customHeight="1">
      <c r="A22" s="77"/>
      <c r="B22" s="1467"/>
      <c r="C22" s="1468"/>
      <c r="D22" s="1468"/>
      <c r="E22" s="1468"/>
      <c r="F22" s="1468"/>
      <c r="G22" s="1468"/>
      <c r="H22" s="1468"/>
      <c r="I22" s="1469"/>
      <c r="J22" s="1472"/>
      <c r="K22" s="1473"/>
      <c r="L22" s="1593" t="str">
        <f>入力シート!AU27</f>
        <v/>
      </c>
      <c r="M22" s="1594"/>
      <c r="N22" s="1595" t="str">
        <f>入力シート!AV27</f>
        <v/>
      </c>
      <c r="O22" s="1596"/>
      <c r="P22" s="1593" t="str">
        <f>入力シート!AW27</f>
        <v/>
      </c>
      <c r="Q22" s="1597"/>
      <c r="R22" s="1595" t="str">
        <f>入力シート!AX27</f>
        <v/>
      </c>
      <c r="S22" s="1597"/>
      <c r="T22" s="1595" t="str">
        <f>入力シート!AY27</f>
        <v/>
      </c>
      <c r="U22" s="1596"/>
      <c r="V22" s="1593" t="str">
        <f>入力シート!AZ27</f>
        <v/>
      </c>
      <c r="W22" s="1597"/>
      <c r="X22" s="1595" t="str">
        <f>入力シート!BA27</f>
        <v/>
      </c>
      <c r="Y22" s="1597"/>
      <c r="Z22" s="1595" t="str">
        <f>入力シート!BB27</f>
        <v/>
      </c>
      <c r="AA22" s="1596"/>
      <c r="AB22" s="1593" t="str">
        <f>入力シート!BC27</f>
        <v/>
      </c>
      <c r="AC22" s="1597"/>
      <c r="AD22" s="1595" t="str">
        <f>入力シート!BD27</f>
        <v/>
      </c>
      <c r="AE22" s="1597"/>
      <c r="AF22" s="1595" t="str">
        <f>入力シート!BE27</f>
        <v/>
      </c>
      <c r="AG22" s="1596"/>
      <c r="AK22" s="346"/>
      <c r="AN22" s="1485"/>
      <c r="AO22" s="1486"/>
      <c r="AP22" s="1486"/>
      <c r="AQ22" s="1486"/>
      <c r="AR22" s="1486"/>
      <c r="AS22" s="1486"/>
      <c r="AT22" s="1486"/>
      <c r="AU22" s="1487"/>
      <c r="AV22" s="1476"/>
      <c r="AW22" s="1477"/>
      <c r="AX22" s="1598" t="str">
        <f>IF(L22="","",L22)</f>
        <v/>
      </c>
      <c r="AY22" s="1603" t="e">
        <f>IF(AX22-AY21=0,"","×")</f>
        <v>#VALUE!</v>
      </c>
      <c r="AZ22" s="1600" t="str">
        <f>IF(N22="","",N22)</f>
        <v/>
      </c>
      <c r="BA22" s="1601" t="e">
        <f>IF(AZ22-BA21=0,"","×")</f>
        <v>#VALUE!</v>
      </c>
      <c r="BB22" s="1598" t="str">
        <f>IF(P22="","",P22)</f>
        <v/>
      </c>
      <c r="BC22" s="1603" t="e">
        <f>IF(BB22-BC21=0,"","×")</f>
        <v>#VALUE!</v>
      </c>
      <c r="BD22" s="1600" t="str">
        <f>IF(R22="","",R22)</f>
        <v/>
      </c>
      <c r="BE22" s="1603" t="e">
        <f>IF(BD22-BE21=0,"","×")</f>
        <v>#VALUE!</v>
      </c>
      <c r="BF22" s="1600" t="str">
        <f>IF(T22="","",T22)</f>
        <v/>
      </c>
      <c r="BG22" s="1601" t="e">
        <f>IF(BF22-BG21=0,"","×")</f>
        <v>#VALUE!</v>
      </c>
      <c r="BH22" s="1598" t="str">
        <f>IF(V22="","",V22)</f>
        <v/>
      </c>
      <c r="BI22" s="1603" t="e">
        <f>IF(BH22-BI21=0,"","×")</f>
        <v>#VALUE!</v>
      </c>
      <c r="BJ22" s="1600" t="str">
        <f>IF(X22="","",X22)</f>
        <v/>
      </c>
      <c r="BK22" s="1603" t="e">
        <f>IF(BJ22-BK21=0,"","×")</f>
        <v>#VALUE!</v>
      </c>
      <c r="BL22" s="1600" t="str">
        <f>IF(Z22="","",Z22)</f>
        <v/>
      </c>
      <c r="BM22" s="1602" t="e">
        <f>IF(BL22-BM21=0,"","×")</f>
        <v>#VALUE!</v>
      </c>
      <c r="BN22" s="1598" t="str">
        <f>IF(AB22="","",AB22)</f>
        <v/>
      </c>
      <c r="BO22" s="1599" t="e">
        <f>IF(BN22-BO21=0,"","×")</f>
        <v>#VALUE!</v>
      </c>
      <c r="BP22" s="1600" t="str">
        <f>IF(AD22="","",AD22)</f>
        <v/>
      </c>
      <c r="BQ22" s="1603" t="e">
        <f>IF(BP22-BQ21=0,"","×")</f>
        <v>#VALUE!</v>
      </c>
      <c r="BR22" s="1600" t="str">
        <f>IF(AF22="","",AF22)</f>
        <v/>
      </c>
      <c r="BS22" s="1602" t="e">
        <f>IF(BR22-BS21=0,"","×")</f>
        <v>#VALUE!</v>
      </c>
      <c r="BW22" s="346"/>
      <c r="BZ22" s="1485"/>
      <c r="CA22" s="1486"/>
      <c r="CB22" s="1486"/>
      <c r="CC22" s="1486"/>
      <c r="CD22" s="1486"/>
      <c r="CE22" s="1486"/>
      <c r="CF22" s="1486"/>
      <c r="CG22" s="1487"/>
      <c r="CH22" s="1476"/>
      <c r="CI22" s="1477"/>
      <c r="CJ22" s="1598" t="str">
        <f>AX22</f>
        <v/>
      </c>
      <c r="CK22" s="1599"/>
      <c r="CL22" s="1600" t="str">
        <f>AZ22</f>
        <v/>
      </c>
      <c r="CM22" s="1601"/>
      <c r="CN22" s="1598" t="str">
        <f>BB22</f>
        <v/>
      </c>
      <c r="CO22" s="1599"/>
      <c r="CP22" s="1600" t="str">
        <f>BD22</f>
        <v/>
      </c>
      <c r="CQ22" s="1599"/>
      <c r="CR22" s="1600" t="str">
        <f>BF22</f>
        <v/>
      </c>
      <c r="CS22" s="1601"/>
      <c r="CT22" s="1598" t="str">
        <f>BH22</f>
        <v/>
      </c>
      <c r="CU22" s="1599"/>
      <c r="CV22" s="1600" t="str">
        <f>BJ22</f>
        <v/>
      </c>
      <c r="CW22" s="1599"/>
      <c r="CX22" s="1600" t="str">
        <f>BL22</f>
        <v/>
      </c>
      <c r="CY22" s="1601"/>
      <c r="CZ22" s="1598" t="str">
        <f>BN22</f>
        <v/>
      </c>
      <c r="DA22" s="1599"/>
      <c r="DB22" s="1600" t="str">
        <f>BP22</f>
        <v/>
      </c>
      <c r="DC22" s="1599"/>
      <c r="DD22" s="1600" t="str">
        <f>BR22</f>
        <v/>
      </c>
      <c r="DE22" s="1601"/>
    </row>
    <row r="23" spans="1:109" s="76" customFormat="1" ht="20.25" customHeight="1">
      <c r="A23" s="77"/>
      <c r="B23" s="1588" t="s">
        <v>42</v>
      </c>
      <c r="C23" s="1589"/>
      <c r="D23" s="1589"/>
      <c r="E23" s="1589"/>
      <c r="F23" s="1589"/>
      <c r="G23" s="1589"/>
      <c r="H23" s="1589"/>
      <c r="I23" s="1590"/>
      <c r="J23" s="1591" t="s">
        <v>43</v>
      </c>
      <c r="K23" s="1592"/>
      <c r="L23" s="1593" t="str">
        <f>入力シート!AU28</f>
        <v/>
      </c>
      <c r="M23" s="1594"/>
      <c r="N23" s="1595" t="str">
        <f>入力シート!AV28</f>
        <v/>
      </c>
      <c r="O23" s="1596"/>
      <c r="P23" s="1593" t="str">
        <f>入力シート!AW28</f>
        <v/>
      </c>
      <c r="Q23" s="1597"/>
      <c r="R23" s="1595" t="str">
        <f>入力シート!AX28</f>
        <v/>
      </c>
      <c r="S23" s="1597"/>
      <c r="T23" s="1595" t="str">
        <f>入力シート!AY28</f>
        <v/>
      </c>
      <c r="U23" s="1596"/>
      <c r="V23" s="1593" t="str">
        <f>入力シート!AZ28</f>
        <v/>
      </c>
      <c r="W23" s="1597"/>
      <c r="X23" s="1595" t="str">
        <f>入力シート!BA28</f>
        <v/>
      </c>
      <c r="Y23" s="1597"/>
      <c r="Z23" s="1595" t="str">
        <f>入力シート!BB28</f>
        <v/>
      </c>
      <c r="AA23" s="1596"/>
      <c r="AB23" s="1593" t="str">
        <f>入力シート!BC28</f>
        <v/>
      </c>
      <c r="AC23" s="1597"/>
      <c r="AD23" s="1595" t="str">
        <f>入力シート!BD28</f>
        <v/>
      </c>
      <c r="AE23" s="1597"/>
      <c r="AF23" s="1595" t="str">
        <f>入力シート!BE28</f>
        <v/>
      </c>
      <c r="AG23" s="1596"/>
      <c r="AK23" s="346"/>
      <c r="AN23" s="1583" t="str">
        <f>B23</f>
        <v>均等割額</v>
      </c>
      <c r="AO23" s="1584"/>
      <c r="AP23" s="1584"/>
      <c r="AQ23" s="1584"/>
      <c r="AR23" s="1584"/>
      <c r="AS23" s="1584"/>
      <c r="AT23" s="1584"/>
      <c r="AU23" s="1585"/>
      <c r="AV23" s="1586" t="s">
        <v>43</v>
      </c>
      <c r="AW23" s="1587"/>
      <c r="AX23" s="1577" t="str">
        <f>IF(L23="","",L23)</f>
        <v/>
      </c>
      <c r="AY23" s="1581" t="e">
        <f>IF(AX23-AY22=0,"","×")</f>
        <v>#VALUE!</v>
      </c>
      <c r="AZ23" s="1579" t="str">
        <f>IF(N23="","",N23)</f>
        <v/>
      </c>
      <c r="BA23" s="1580" t="e">
        <f>IF(AZ23-BA22=0,"","×")</f>
        <v>#VALUE!</v>
      </c>
      <c r="BB23" s="1577" t="str">
        <f>IF(P23="","",P23)</f>
        <v/>
      </c>
      <c r="BC23" s="1581" t="e">
        <f>IF(BB23-BC22=0,"","×")</f>
        <v>#VALUE!</v>
      </c>
      <c r="BD23" s="1579" t="str">
        <f>IF(R23="","",R23)</f>
        <v/>
      </c>
      <c r="BE23" s="1581" t="e">
        <f>IF(BD23-BE22=0,"","×")</f>
        <v>#VALUE!</v>
      </c>
      <c r="BF23" s="1579" t="str">
        <f>IF(T23="","",T23)</f>
        <v/>
      </c>
      <c r="BG23" s="1580" t="e">
        <f>IF(BF23-BG22=0,"","×")</f>
        <v>#VALUE!</v>
      </c>
      <c r="BH23" s="1577" t="str">
        <f>IF(V23="","",V23)</f>
        <v/>
      </c>
      <c r="BI23" s="1581" t="e">
        <f>IF(BH23-BI22=0,"","×")</f>
        <v>#VALUE!</v>
      </c>
      <c r="BJ23" s="1579" t="str">
        <f>IF(X23="","",X23)</f>
        <v/>
      </c>
      <c r="BK23" s="1581" t="e">
        <f>IF(BJ23-BK22=0,"","×")</f>
        <v>#VALUE!</v>
      </c>
      <c r="BL23" s="1579" t="str">
        <f>IF(Z23="","",Z23)</f>
        <v/>
      </c>
      <c r="BM23" s="1582" t="e">
        <f>IF(BL23-BM22=0,"","×")</f>
        <v>#VALUE!</v>
      </c>
      <c r="BN23" s="1577" t="str">
        <f>IF(AB23="","",AB23)</f>
        <v/>
      </c>
      <c r="BO23" s="1578" t="e">
        <f>IF(BN23-BO22=0,"","×")</f>
        <v>#VALUE!</v>
      </c>
      <c r="BP23" s="1579" t="str">
        <f>IF(AD23="","",AD23)</f>
        <v/>
      </c>
      <c r="BQ23" s="1581" t="e">
        <f>IF(BP23-BQ22=0,"","×")</f>
        <v>#VALUE!</v>
      </c>
      <c r="BR23" s="1579" t="str">
        <f>IF(AF23="","",AF23)</f>
        <v/>
      </c>
      <c r="BS23" s="1582" t="e">
        <f>IF(BR23-BS22=0,"","×")</f>
        <v>#VALUE!</v>
      </c>
      <c r="BW23" s="346"/>
      <c r="BZ23" s="1583" t="str">
        <f>AN23</f>
        <v>均等割額</v>
      </c>
      <c r="CA23" s="1584"/>
      <c r="CB23" s="1584"/>
      <c r="CC23" s="1584"/>
      <c r="CD23" s="1584"/>
      <c r="CE23" s="1584"/>
      <c r="CF23" s="1584"/>
      <c r="CG23" s="1585"/>
      <c r="CH23" s="1586" t="s">
        <v>43</v>
      </c>
      <c r="CI23" s="1587"/>
      <c r="CJ23" s="1577" t="str">
        <f>AX23</f>
        <v/>
      </c>
      <c r="CK23" s="1578"/>
      <c r="CL23" s="1579" t="str">
        <f>AZ23</f>
        <v/>
      </c>
      <c r="CM23" s="1580"/>
      <c r="CN23" s="1577" t="str">
        <f>BB23</f>
        <v/>
      </c>
      <c r="CO23" s="1578"/>
      <c r="CP23" s="1579" t="str">
        <f>BD23</f>
        <v/>
      </c>
      <c r="CQ23" s="1578"/>
      <c r="CR23" s="1579" t="str">
        <f>BF23</f>
        <v/>
      </c>
      <c r="CS23" s="1580"/>
      <c r="CT23" s="1577" t="str">
        <f>BH23</f>
        <v/>
      </c>
      <c r="CU23" s="1578"/>
      <c r="CV23" s="1579" t="str">
        <f>BJ23</f>
        <v/>
      </c>
      <c r="CW23" s="1578"/>
      <c r="CX23" s="1579" t="str">
        <f>BL23</f>
        <v/>
      </c>
      <c r="CY23" s="1580"/>
      <c r="CZ23" s="1577" t="str">
        <f>BN23</f>
        <v/>
      </c>
      <c r="DA23" s="1578"/>
      <c r="DB23" s="1579" t="str">
        <f>BP23</f>
        <v/>
      </c>
      <c r="DC23" s="1578"/>
      <c r="DD23" s="1579" t="str">
        <f>BR23</f>
        <v/>
      </c>
      <c r="DE23" s="1580"/>
    </row>
    <row r="24" spans="1:109" s="76" customFormat="1" ht="20.25" customHeight="1">
      <c r="A24" s="77"/>
      <c r="B24" s="1588" t="s">
        <v>46</v>
      </c>
      <c r="C24" s="1589"/>
      <c r="D24" s="1589"/>
      <c r="E24" s="1589"/>
      <c r="F24" s="1589"/>
      <c r="G24" s="1589"/>
      <c r="H24" s="1589"/>
      <c r="I24" s="1590"/>
      <c r="J24" s="1591" t="s">
        <v>47</v>
      </c>
      <c r="K24" s="1592"/>
      <c r="L24" s="1593" t="str">
        <f>入力シート!AU29</f>
        <v/>
      </c>
      <c r="M24" s="1594"/>
      <c r="N24" s="1595" t="str">
        <f>入力シート!AV29</f>
        <v/>
      </c>
      <c r="O24" s="1596"/>
      <c r="P24" s="1593" t="str">
        <f>入力シート!AW29</f>
        <v/>
      </c>
      <c r="Q24" s="1597"/>
      <c r="R24" s="1595" t="str">
        <f>入力シート!AX29</f>
        <v/>
      </c>
      <c r="S24" s="1597"/>
      <c r="T24" s="1595" t="str">
        <f>入力シート!AY29</f>
        <v/>
      </c>
      <c r="U24" s="1596"/>
      <c r="V24" s="1593" t="str">
        <f>入力シート!AZ29</f>
        <v/>
      </c>
      <c r="W24" s="1597"/>
      <c r="X24" s="1595" t="str">
        <f>入力シート!BA29</f>
        <v/>
      </c>
      <c r="Y24" s="1597"/>
      <c r="Z24" s="1595" t="str">
        <f>入力シート!BB29</f>
        <v/>
      </c>
      <c r="AA24" s="1596"/>
      <c r="AB24" s="1593" t="str">
        <f>入力シート!BC29</f>
        <v/>
      </c>
      <c r="AC24" s="1597"/>
      <c r="AD24" s="1595" t="str">
        <f>入力シート!BD29</f>
        <v/>
      </c>
      <c r="AE24" s="1597"/>
      <c r="AF24" s="1595" t="str">
        <f>入力シート!BE29</f>
        <v/>
      </c>
      <c r="AG24" s="1596"/>
      <c r="AK24" s="346"/>
      <c r="AN24" s="1583" t="str">
        <f>B24</f>
        <v>延滞金</v>
      </c>
      <c r="AO24" s="1584"/>
      <c r="AP24" s="1584"/>
      <c r="AQ24" s="1584"/>
      <c r="AR24" s="1584"/>
      <c r="AS24" s="1584"/>
      <c r="AT24" s="1584"/>
      <c r="AU24" s="1585"/>
      <c r="AV24" s="1586" t="s">
        <v>47</v>
      </c>
      <c r="AW24" s="1587"/>
      <c r="AX24" s="1577" t="str">
        <f>IF(L24="","",L24)</f>
        <v/>
      </c>
      <c r="AY24" s="1581" t="e">
        <f>IF(AX24-AY23=0,"","×")</f>
        <v>#VALUE!</v>
      </c>
      <c r="AZ24" s="1579" t="str">
        <f>IF(N24="","",N24)</f>
        <v/>
      </c>
      <c r="BA24" s="1580" t="e">
        <f>IF(AZ24-BA23=0,"","×")</f>
        <v>#VALUE!</v>
      </c>
      <c r="BB24" s="1577" t="str">
        <f>IF(P24="","",P24)</f>
        <v/>
      </c>
      <c r="BC24" s="1581" t="e">
        <f>IF(BB24-BC23=0,"","×")</f>
        <v>#VALUE!</v>
      </c>
      <c r="BD24" s="1579" t="str">
        <f>IF(R24="","",R24)</f>
        <v/>
      </c>
      <c r="BE24" s="1581" t="e">
        <f>IF(BD24-BE23=0,"","×")</f>
        <v>#VALUE!</v>
      </c>
      <c r="BF24" s="1579" t="str">
        <f>IF(T24="","",T24)</f>
        <v/>
      </c>
      <c r="BG24" s="1580" t="e">
        <f>IF(BF24-BG23=0,"","×")</f>
        <v>#VALUE!</v>
      </c>
      <c r="BH24" s="1577" t="str">
        <f>IF(V24="","",V24)</f>
        <v/>
      </c>
      <c r="BI24" s="1581" t="e">
        <f>IF(BH24-BI23=0,"","×")</f>
        <v>#VALUE!</v>
      </c>
      <c r="BJ24" s="1579" t="str">
        <f>IF(X24="","",X24)</f>
        <v/>
      </c>
      <c r="BK24" s="1581" t="e">
        <f>IF(BJ24-BK23=0,"","×")</f>
        <v>#VALUE!</v>
      </c>
      <c r="BL24" s="1579" t="str">
        <f>IF(Z24="","",Z24)</f>
        <v/>
      </c>
      <c r="BM24" s="1582" t="e">
        <f>IF(BL24-BM23=0,"","×")</f>
        <v>#VALUE!</v>
      </c>
      <c r="BN24" s="1577" t="str">
        <f>IF(AB24="","",AB24)</f>
        <v/>
      </c>
      <c r="BO24" s="1578" t="e">
        <f>IF(BN24-BO23=0,"","×")</f>
        <v>#VALUE!</v>
      </c>
      <c r="BP24" s="1579" t="str">
        <f>IF(AD24="","",AD24)</f>
        <v/>
      </c>
      <c r="BQ24" s="1581" t="e">
        <f>IF(BP24-BQ23=0,"","×")</f>
        <v>#VALUE!</v>
      </c>
      <c r="BR24" s="1579" t="str">
        <f>IF(AF24="","",AF24)</f>
        <v/>
      </c>
      <c r="BS24" s="1582" t="e">
        <f>IF(BR24-BS23=0,"","×")</f>
        <v>#VALUE!</v>
      </c>
      <c r="BW24" s="346"/>
      <c r="BZ24" s="1583" t="str">
        <f>AN24</f>
        <v>延滞金</v>
      </c>
      <c r="CA24" s="1584"/>
      <c r="CB24" s="1584"/>
      <c r="CC24" s="1584"/>
      <c r="CD24" s="1584"/>
      <c r="CE24" s="1584"/>
      <c r="CF24" s="1584"/>
      <c r="CG24" s="1585"/>
      <c r="CH24" s="1586" t="s">
        <v>47</v>
      </c>
      <c r="CI24" s="1587"/>
      <c r="CJ24" s="1577" t="str">
        <f>AX24</f>
        <v/>
      </c>
      <c r="CK24" s="1578"/>
      <c r="CL24" s="1579" t="str">
        <f>AZ24</f>
        <v/>
      </c>
      <c r="CM24" s="1580"/>
      <c r="CN24" s="1577" t="str">
        <f>BB24</f>
        <v/>
      </c>
      <c r="CO24" s="1578"/>
      <c r="CP24" s="1579" t="str">
        <f>BD24</f>
        <v/>
      </c>
      <c r="CQ24" s="1578"/>
      <c r="CR24" s="1579" t="str">
        <f>BF24</f>
        <v/>
      </c>
      <c r="CS24" s="1580"/>
      <c r="CT24" s="1577" t="str">
        <f>BH24</f>
        <v/>
      </c>
      <c r="CU24" s="1578"/>
      <c r="CV24" s="1579" t="str">
        <f>BJ24</f>
        <v/>
      </c>
      <c r="CW24" s="1578"/>
      <c r="CX24" s="1579" t="str">
        <f>BL24</f>
        <v/>
      </c>
      <c r="CY24" s="1580"/>
      <c r="CZ24" s="1577" t="str">
        <f>BN24</f>
        <v/>
      </c>
      <c r="DA24" s="1578"/>
      <c r="DB24" s="1579" t="str">
        <f>BP24</f>
        <v/>
      </c>
      <c r="DC24" s="1578"/>
      <c r="DD24" s="1579" t="str">
        <f>BR24</f>
        <v/>
      </c>
      <c r="DE24" s="1580"/>
    </row>
    <row r="25" spans="1:109" s="76" customFormat="1" ht="20.25" customHeight="1">
      <c r="A25" s="77"/>
      <c r="B25" s="1464" t="s">
        <v>48</v>
      </c>
      <c r="C25" s="1465"/>
      <c r="D25" s="1465"/>
      <c r="E25" s="1465"/>
      <c r="F25" s="1465"/>
      <c r="G25" s="1465"/>
      <c r="H25" s="1465"/>
      <c r="I25" s="1466"/>
      <c r="J25" s="1470" t="s">
        <v>49</v>
      </c>
      <c r="K25" s="1471"/>
      <c r="L25" s="1574" t="str">
        <f>入力シート!AU30</f>
        <v/>
      </c>
      <c r="M25" s="1576"/>
      <c r="N25" s="1572" t="str">
        <f>入力シート!AV30</f>
        <v/>
      </c>
      <c r="O25" s="1573"/>
      <c r="P25" s="1574" t="str">
        <f>入力シート!AW30</f>
        <v/>
      </c>
      <c r="Q25" s="1575"/>
      <c r="R25" s="1572" t="str">
        <f>入力シート!AX30</f>
        <v/>
      </c>
      <c r="S25" s="1575"/>
      <c r="T25" s="1572" t="str">
        <f>入力シート!AY30</f>
        <v/>
      </c>
      <c r="U25" s="1573"/>
      <c r="V25" s="1574" t="str">
        <f>入力シート!AZ30</f>
        <v/>
      </c>
      <c r="W25" s="1575"/>
      <c r="X25" s="1572" t="str">
        <f>入力シート!BA30</f>
        <v/>
      </c>
      <c r="Y25" s="1575"/>
      <c r="Z25" s="1572" t="str">
        <f>入力シート!BB30</f>
        <v/>
      </c>
      <c r="AA25" s="1573"/>
      <c r="AB25" s="1574" t="str">
        <f>入力シート!BC30</f>
        <v/>
      </c>
      <c r="AC25" s="1575"/>
      <c r="AD25" s="1572" t="str">
        <f>入力シート!BD30</f>
        <v/>
      </c>
      <c r="AE25" s="1575"/>
      <c r="AF25" s="1572" t="str">
        <f>入力シート!BE30</f>
        <v/>
      </c>
      <c r="AG25" s="1573"/>
      <c r="AK25" s="346"/>
      <c r="AN25" s="1569" t="str">
        <f>B25</f>
        <v>督促手数料</v>
      </c>
      <c r="AO25" s="1570"/>
      <c r="AP25" s="1570"/>
      <c r="AQ25" s="1570"/>
      <c r="AR25" s="1570"/>
      <c r="AS25" s="1570"/>
      <c r="AT25" s="1570"/>
      <c r="AU25" s="1571"/>
      <c r="AV25" s="1474" t="s">
        <v>49</v>
      </c>
      <c r="AW25" s="1475"/>
      <c r="AX25" s="1552" t="str">
        <f>IF(L25="","",L25)</f>
        <v/>
      </c>
      <c r="AY25" s="1567" t="e">
        <f>IF(AX25-AY24=0,"","×")</f>
        <v>#VALUE!</v>
      </c>
      <c r="AZ25" s="1554" t="str">
        <f>IF(N25="","",N25)</f>
        <v/>
      </c>
      <c r="BA25" s="1555" t="e">
        <f>IF(AZ25-BA24=0,"","×")</f>
        <v>#VALUE!</v>
      </c>
      <c r="BB25" s="1552" t="str">
        <f>IF(P25="","",P25)</f>
        <v/>
      </c>
      <c r="BC25" s="1567" t="e">
        <f>IF(BB25-BC24=0,"","×")</f>
        <v>#VALUE!</v>
      </c>
      <c r="BD25" s="1554" t="str">
        <f>IF(R25="","",R25)</f>
        <v/>
      </c>
      <c r="BE25" s="1567" t="e">
        <f>IF(BD25-BE24=0,"","×")</f>
        <v>#VALUE!</v>
      </c>
      <c r="BF25" s="1554" t="str">
        <f>IF(T25="","",T25)</f>
        <v/>
      </c>
      <c r="BG25" s="1568" t="e">
        <f>IF(BF25-BG24=0,"","×")</f>
        <v>#VALUE!</v>
      </c>
      <c r="BH25" s="1552" t="str">
        <f>IF(V25="","",V25)</f>
        <v/>
      </c>
      <c r="BI25" s="1567" t="e">
        <f>IF(BH25-BI24=0,"","×")</f>
        <v>#VALUE!</v>
      </c>
      <c r="BJ25" s="1554" t="str">
        <f>IF(X25="","",X25)</f>
        <v/>
      </c>
      <c r="BK25" s="1567" t="e">
        <f>IF(BJ25-BK24=0,"","×")</f>
        <v>#VALUE!</v>
      </c>
      <c r="BL25" s="1554" t="str">
        <f>IF(Z25="","",Z25)</f>
        <v/>
      </c>
      <c r="BM25" s="1568" t="e">
        <f>IF(BL25-BM24=0,"","×")</f>
        <v>#VALUE!</v>
      </c>
      <c r="BN25" s="1552" t="str">
        <f>IF(AB25="","",AB25)</f>
        <v/>
      </c>
      <c r="BO25" s="1553" t="e">
        <f>IF(BN25-BO24=0,"","×")</f>
        <v>#VALUE!</v>
      </c>
      <c r="BP25" s="1554" t="str">
        <f>IF(AD25="","",AD25)</f>
        <v/>
      </c>
      <c r="BQ25" s="1567" t="e">
        <f>IF(BP25-BQ24=0,"","×")</f>
        <v>#VALUE!</v>
      </c>
      <c r="BR25" s="1554" t="str">
        <f>IF(AF25="","",AF25)</f>
        <v/>
      </c>
      <c r="BS25" s="1568" t="e">
        <f>IF(BR25-BS24=0,"","×")</f>
        <v>#VALUE!</v>
      </c>
      <c r="BW25" s="346"/>
      <c r="BZ25" s="1569" t="str">
        <f>AN25</f>
        <v>督促手数料</v>
      </c>
      <c r="CA25" s="1570"/>
      <c r="CB25" s="1570"/>
      <c r="CC25" s="1570"/>
      <c r="CD25" s="1570"/>
      <c r="CE25" s="1570"/>
      <c r="CF25" s="1570"/>
      <c r="CG25" s="1571"/>
      <c r="CH25" s="1474" t="s">
        <v>49</v>
      </c>
      <c r="CI25" s="1475"/>
      <c r="CJ25" s="1552" t="str">
        <f>AX25</f>
        <v/>
      </c>
      <c r="CK25" s="1553"/>
      <c r="CL25" s="1554" t="str">
        <f>AZ25</f>
        <v/>
      </c>
      <c r="CM25" s="1555"/>
      <c r="CN25" s="1552" t="str">
        <f>BB25</f>
        <v/>
      </c>
      <c r="CO25" s="1553"/>
      <c r="CP25" s="1554" t="str">
        <f>BD25</f>
        <v/>
      </c>
      <c r="CQ25" s="1553"/>
      <c r="CR25" s="1554" t="str">
        <f>BF25</f>
        <v/>
      </c>
      <c r="CS25" s="1555"/>
      <c r="CT25" s="1552" t="str">
        <f>BH25</f>
        <v/>
      </c>
      <c r="CU25" s="1553"/>
      <c r="CV25" s="1554" t="str">
        <f>BJ25</f>
        <v/>
      </c>
      <c r="CW25" s="1553"/>
      <c r="CX25" s="1554" t="str">
        <f>BL25</f>
        <v/>
      </c>
      <c r="CY25" s="1555"/>
      <c r="CZ25" s="1552" t="str">
        <f>BN25</f>
        <v/>
      </c>
      <c r="DA25" s="1553"/>
      <c r="DB25" s="1554" t="str">
        <f>BP25</f>
        <v/>
      </c>
      <c r="DC25" s="1553"/>
      <c r="DD25" s="1554" t="str">
        <f>BR25</f>
        <v/>
      </c>
      <c r="DE25" s="1555"/>
    </row>
    <row r="26" spans="1:109" s="76" customFormat="1" ht="20.25" customHeight="1">
      <c r="A26" s="77"/>
      <c r="B26" s="1556" t="s">
        <v>51</v>
      </c>
      <c r="C26" s="1557"/>
      <c r="D26" s="1557"/>
      <c r="E26" s="1557"/>
      <c r="F26" s="1557"/>
      <c r="G26" s="1557"/>
      <c r="H26" s="1557"/>
      <c r="I26" s="1558"/>
      <c r="J26" s="1559" t="s">
        <v>52</v>
      </c>
      <c r="K26" s="1560"/>
      <c r="L26" s="1561" t="str">
        <f>入力シート!AU31</f>
        <v/>
      </c>
      <c r="M26" s="1562"/>
      <c r="N26" s="1563" t="str">
        <f>入力シート!AV31</f>
        <v/>
      </c>
      <c r="O26" s="1564"/>
      <c r="P26" s="1561" t="str">
        <f>入力シート!AW31</f>
        <v/>
      </c>
      <c r="Q26" s="1565"/>
      <c r="R26" s="1563" t="str">
        <f>入力シート!AX31</f>
        <v/>
      </c>
      <c r="S26" s="1565"/>
      <c r="T26" s="1563" t="str">
        <f>入力シート!AY31</f>
        <v/>
      </c>
      <c r="U26" s="1564"/>
      <c r="V26" s="1561" t="str">
        <f>入力シート!AZ31</f>
        <v/>
      </c>
      <c r="W26" s="1565"/>
      <c r="X26" s="1563" t="str">
        <f>入力シート!BA31</f>
        <v/>
      </c>
      <c r="Y26" s="1565"/>
      <c r="Z26" s="1563" t="str">
        <f>入力シート!BB31</f>
        <v/>
      </c>
      <c r="AA26" s="1564"/>
      <c r="AB26" s="1561" t="str">
        <f>入力シート!BC31</f>
        <v/>
      </c>
      <c r="AC26" s="1565"/>
      <c r="AD26" s="1563" t="str">
        <f>入力シート!BD31</f>
        <v/>
      </c>
      <c r="AE26" s="1565"/>
      <c r="AF26" s="1563" t="str">
        <f>入力シート!BE31</f>
        <v/>
      </c>
      <c r="AG26" s="1566"/>
      <c r="AK26" s="346"/>
      <c r="AN26" s="1547" t="str">
        <f>B26</f>
        <v>合計額</v>
      </c>
      <c r="AO26" s="1548"/>
      <c r="AP26" s="1548"/>
      <c r="AQ26" s="1548"/>
      <c r="AR26" s="1548"/>
      <c r="AS26" s="1548"/>
      <c r="AT26" s="1548"/>
      <c r="AU26" s="1549"/>
      <c r="AV26" s="1550" t="s">
        <v>52</v>
      </c>
      <c r="AW26" s="1551"/>
      <c r="AX26" s="1539" t="str">
        <f>IF(L26="","",L26)</f>
        <v/>
      </c>
      <c r="AY26" s="1544" t="e">
        <f>IF(AX26-AY25=0,"","×")</f>
        <v>#VALUE!</v>
      </c>
      <c r="AZ26" s="1541" t="str">
        <f>IF(N26="","",N26)</f>
        <v/>
      </c>
      <c r="BA26" s="1542" t="e">
        <f>IF(AZ26-BA25=0,"","×")</f>
        <v>#VALUE!</v>
      </c>
      <c r="BB26" s="1539" t="str">
        <f>IF(P26="","",P26)</f>
        <v/>
      </c>
      <c r="BC26" s="1544" t="e">
        <f>IF(BB26-BC25=0,"","×")</f>
        <v>#VALUE!</v>
      </c>
      <c r="BD26" s="1541" t="str">
        <f>IF(R26="","",R26)</f>
        <v/>
      </c>
      <c r="BE26" s="1544" t="e">
        <f>IF(BD26-BE25=0,"","×")</f>
        <v>#VALUE!</v>
      </c>
      <c r="BF26" s="1541" t="str">
        <f>IF(T26="","",T26)</f>
        <v/>
      </c>
      <c r="BG26" s="1542" t="e">
        <f>IF(BF26-BG25=0,"","×")</f>
        <v>#VALUE!</v>
      </c>
      <c r="BH26" s="1539" t="str">
        <f>IF(V26="","",V26)</f>
        <v/>
      </c>
      <c r="BI26" s="1544" t="e">
        <f>IF(BH26-BI25=0,"","×")</f>
        <v>#VALUE!</v>
      </c>
      <c r="BJ26" s="1541" t="str">
        <f>IF(X26="","",X26)</f>
        <v/>
      </c>
      <c r="BK26" s="1544" t="e">
        <f>IF(BJ26-BK25=0,"","×")</f>
        <v>#VALUE!</v>
      </c>
      <c r="BL26" s="1541" t="str">
        <f>IF(Z26="","",Z26)</f>
        <v/>
      </c>
      <c r="BM26" s="1545" t="e">
        <f>IF(BL26-BM25=0,"","×")</f>
        <v>#VALUE!</v>
      </c>
      <c r="BN26" s="1539" t="str">
        <f>IF(AB26="","",AB26)</f>
        <v/>
      </c>
      <c r="BO26" s="1540" t="e">
        <f>IF(BN26-BO25=0,"","×")</f>
        <v>#VALUE!</v>
      </c>
      <c r="BP26" s="1541" t="str">
        <f>IF(AD26="","",AD26)</f>
        <v/>
      </c>
      <c r="BQ26" s="1544" t="e">
        <f>IF(BP26-BQ25=0,"","×")</f>
        <v>#VALUE!</v>
      </c>
      <c r="BR26" s="1541" t="str">
        <f>IF(AF26="","",AF26)</f>
        <v/>
      </c>
      <c r="BS26" s="1546" t="e">
        <f>IF(BR26-BS25=0,"","×")</f>
        <v>#VALUE!</v>
      </c>
      <c r="BW26" s="346"/>
      <c r="BZ26" s="1547" t="str">
        <f>AN26</f>
        <v>合計額</v>
      </c>
      <c r="CA26" s="1548"/>
      <c r="CB26" s="1548"/>
      <c r="CC26" s="1548"/>
      <c r="CD26" s="1548"/>
      <c r="CE26" s="1548"/>
      <c r="CF26" s="1548"/>
      <c r="CG26" s="1549"/>
      <c r="CH26" s="1550" t="s">
        <v>52</v>
      </c>
      <c r="CI26" s="1551"/>
      <c r="CJ26" s="1539" t="str">
        <f>AX26</f>
        <v/>
      </c>
      <c r="CK26" s="1540"/>
      <c r="CL26" s="1541" t="str">
        <f>AZ26</f>
        <v/>
      </c>
      <c r="CM26" s="1542"/>
      <c r="CN26" s="1539" t="str">
        <f>BB26</f>
        <v/>
      </c>
      <c r="CO26" s="1540"/>
      <c r="CP26" s="1541" t="str">
        <f>BD26</f>
        <v/>
      </c>
      <c r="CQ26" s="1540"/>
      <c r="CR26" s="1541" t="str">
        <f>BF26</f>
        <v/>
      </c>
      <c r="CS26" s="1542"/>
      <c r="CT26" s="1539" t="str">
        <f>BH26</f>
        <v/>
      </c>
      <c r="CU26" s="1540"/>
      <c r="CV26" s="1541" t="str">
        <f>BJ26</f>
        <v/>
      </c>
      <c r="CW26" s="1540"/>
      <c r="CX26" s="1541" t="str">
        <f>BL26</f>
        <v/>
      </c>
      <c r="CY26" s="1542"/>
      <c r="CZ26" s="1539" t="str">
        <f>BN26</f>
        <v/>
      </c>
      <c r="DA26" s="1540"/>
      <c r="DB26" s="1541" t="str">
        <f>BP26</f>
        <v/>
      </c>
      <c r="DC26" s="1540"/>
      <c r="DD26" s="1541" t="str">
        <f>BR26</f>
        <v/>
      </c>
      <c r="DE26" s="1543"/>
    </row>
    <row r="27" spans="1:109" ht="20.25" customHeight="1">
      <c r="B27" s="1524" t="s">
        <v>134</v>
      </c>
      <c r="C27" s="1525"/>
      <c r="D27" s="1525"/>
      <c r="E27" s="1525"/>
      <c r="F27" s="1487"/>
      <c r="G27" s="1526" t="s">
        <v>189</v>
      </c>
      <c r="H27" s="1527"/>
      <c r="I27" s="1527"/>
      <c r="J27" s="1527"/>
      <c r="K27" s="1527"/>
      <c r="L27" s="1527"/>
      <c r="M27" s="1527"/>
      <c r="N27" s="1527"/>
      <c r="O27" s="1527"/>
      <c r="P27" s="1527"/>
      <c r="Q27" s="1527"/>
      <c r="R27" s="1528"/>
      <c r="S27" s="1478" t="s">
        <v>136</v>
      </c>
      <c r="T27" s="1479"/>
      <c r="U27" s="63"/>
      <c r="V27" s="63"/>
      <c r="W27" s="63"/>
      <c r="X27" s="63"/>
      <c r="Y27" s="63"/>
      <c r="Z27" s="63"/>
      <c r="AA27" s="63"/>
      <c r="AB27" s="63"/>
      <c r="AC27" s="63"/>
      <c r="AD27" s="63"/>
      <c r="AE27" s="63"/>
      <c r="AF27" s="63"/>
      <c r="AG27" s="366"/>
      <c r="AK27" s="345"/>
      <c r="AN27" s="1524" t="str">
        <f>B27</f>
        <v>納期限</v>
      </c>
      <c r="AO27" s="1525"/>
      <c r="AP27" s="1525"/>
      <c r="AQ27" s="1525"/>
      <c r="AR27" s="1487"/>
      <c r="AS27" s="1526" t="str">
        <f>G27</f>
        <v>令和　　年　　月　　日</v>
      </c>
      <c r="AT27" s="1527"/>
      <c r="AU27" s="1527"/>
      <c r="AV27" s="1527"/>
      <c r="AW27" s="1527"/>
      <c r="AX27" s="1527"/>
      <c r="AY27" s="1527"/>
      <c r="AZ27" s="1527"/>
      <c r="BA27" s="1527"/>
      <c r="BB27" s="1527"/>
      <c r="BC27" s="1527"/>
      <c r="BD27" s="1528"/>
      <c r="BE27" s="1478" t="str">
        <f>S27</f>
        <v>領 収 日 付 印</v>
      </c>
      <c r="BF27" s="1479"/>
      <c r="BG27" s="63"/>
      <c r="BH27" s="63"/>
      <c r="BI27" s="63"/>
      <c r="BJ27" s="63"/>
      <c r="BK27" s="63"/>
      <c r="BL27" s="63"/>
      <c r="BM27" s="63"/>
      <c r="BN27" s="63"/>
      <c r="BO27" s="63"/>
      <c r="BP27" s="63"/>
      <c r="BQ27" s="63"/>
      <c r="BR27" s="63"/>
      <c r="BS27" s="366"/>
      <c r="BW27" s="345"/>
      <c r="BZ27" s="1529" t="str">
        <f>AN27</f>
        <v>納期限</v>
      </c>
      <c r="CA27" s="1530"/>
      <c r="CB27" s="1530"/>
      <c r="CC27" s="1530"/>
      <c r="CD27" s="1531"/>
      <c r="CE27" s="1532" t="str">
        <f>AS27</f>
        <v>令和　　年　　月　　日</v>
      </c>
      <c r="CF27" s="1533"/>
      <c r="CG27" s="1533"/>
      <c r="CH27" s="1533"/>
      <c r="CI27" s="1533"/>
      <c r="CJ27" s="1533"/>
      <c r="CK27" s="1533"/>
      <c r="CL27" s="1533"/>
      <c r="CM27" s="1533"/>
      <c r="CN27" s="1533"/>
      <c r="CO27" s="1533"/>
      <c r="CP27" s="1533"/>
      <c r="CQ27" s="1534"/>
      <c r="CR27" s="1455" t="str">
        <f>S27</f>
        <v>領 収 日 付 印</v>
      </c>
      <c r="CS27" s="1456"/>
      <c r="CT27" s="443"/>
      <c r="CU27" s="443"/>
      <c r="CV27" s="443"/>
      <c r="CW27" s="443"/>
      <c r="CX27" s="443"/>
      <c r="CY27" s="443"/>
      <c r="CZ27" s="443"/>
      <c r="DA27" s="443"/>
      <c r="DB27" s="443"/>
      <c r="DC27" s="443"/>
      <c r="DD27" s="443"/>
      <c r="DE27" s="452"/>
    </row>
    <row r="28" spans="1:109" ht="9" customHeight="1">
      <c r="B28" s="307"/>
      <c r="C28" s="308"/>
      <c r="D28" s="309"/>
      <c r="E28" s="309"/>
      <c r="F28" s="309"/>
      <c r="G28" s="309"/>
      <c r="H28" s="309"/>
      <c r="I28" s="307"/>
      <c r="J28" s="308"/>
      <c r="K28" s="325"/>
      <c r="L28" s="325"/>
      <c r="M28" s="325"/>
      <c r="N28" s="325"/>
      <c r="O28" s="309"/>
      <c r="P28" s="35"/>
      <c r="Q28" s="35"/>
      <c r="R28" s="335"/>
      <c r="S28" s="1478"/>
      <c r="T28" s="1479"/>
      <c r="U28" s="34"/>
      <c r="V28" s="34"/>
      <c r="W28" s="34"/>
      <c r="X28" s="34"/>
      <c r="Y28" s="34"/>
      <c r="Z28" s="34"/>
      <c r="AA28" s="34"/>
      <c r="AB28" s="34"/>
      <c r="AC28" s="34"/>
      <c r="AD28" s="34"/>
      <c r="AE28" s="34"/>
      <c r="AF28" s="34"/>
      <c r="AG28" s="64"/>
      <c r="AK28" s="345"/>
      <c r="AN28" s="1488" t="s">
        <v>138</v>
      </c>
      <c r="AO28" s="1489"/>
      <c r="AP28" s="1489"/>
      <c r="AQ28" s="1489"/>
      <c r="AR28" s="1490"/>
      <c r="AS28" s="375"/>
      <c r="AT28" s="376"/>
      <c r="AU28" s="377"/>
      <c r="AV28" s="378"/>
      <c r="AW28" s="376"/>
      <c r="AX28" s="376"/>
      <c r="AY28" s="376"/>
      <c r="AZ28" s="376"/>
      <c r="BA28" s="376"/>
      <c r="BB28" s="377"/>
      <c r="BC28" s="377"/>
      <c r="BD28" s="388"/>
      <c r="BE28" s="1478"/>
      <c r="BF28" s="1479"/>
      <c r="BG28" s="34"/>
      <c r="BH28" s="34"/>
      <c r="BI28" s="34"/>
      <c r="BJ28" s="34"/>
      <c r="BK28" s="34"/>
      <c r="BL28" s="34"/>
      <c r="BM28" s="34"/>
      <c r="BN28" s="34"/>
      <c r="BO28" s="34"/>
      <c r="BP28" s="34"/>
      <c r="BQ28" s="34"/>
      <c r="BR28" s="34"/>
      <c r="BS28" s="64"/>
      <c r="BW28" s="345"/>
      <c r="BZ28" s="1503" t="s">
        <v>190</v>
      </c>
      <c r="CA28" s="1504"/>
      <c r="CB28" s="1504"/>
      <c r="CC28" s="1504"/>
      <c r="CD28" s="1504"/>
      <c r="CE28" s="1504"/>
      <c r="CF28" s="1504"/>
      <c r="CG28" s="1505"/>
      <c r="CH28" s="1503" t="s">
        <v>191</v>
      </c>
      <c r="CI28" s="1512"/>
      <c r="CJ28" s="1512"/>
      <c r="CK28" s="1512"/>
      <c r="CL28" s="1512"/>
      <c r="CM28" s="1512"/>
      <c r="CN28" s="1512"/>
      <c r="CO28" s="1512"/>
      <c r="CP28" s="1512"/>
      <c r="CQ28" s="1513"/>
      <c r="CR28" s="1457"/>
      <c r="CS28" s="1458"/>
      <c r="CT28" s="444"/>
      <c r="CU28" s="444"/>
      <c r="CV28" s="444"/>
      <c r="CW28" s="444"/>
      <c r="CX28" s="444"/>
      <c r="CY28" s="444"/>
      <c r="CZ28" s="444"/>
      <c r="DA28" s="444"/>
      <c r="DB28" s="444"/>
      <c r="DC28" s="444"/>
      <c r="DD28" s="444"/>
      <c r="DE28" s="453"/>
    </row>
    <row r="29" spans="1:109" ht="13.5">
      <c r="B29" s="308"/>
      <c r="C29" s="308"/>
      <c r="D29" s="309"/>
      <c r="E29" s="309"/>
      <c r="F29" s="309"/>
      <c r="G29" s="309"/>
      <c r="H29" s="309"/>
      <c r="I29" s="307"/>
      <c r="J29" s="325"/>
      <c r="K29" s="325"/>
      <c r="L29" s="325"/>
      <c r="M29" s="325"/>
      <c r="N29" s="325"/>
      <c r="O29" s="309"/>
      <c r="P29" s="35"/>
      <c r="Q29" s="35"/>
      <c r="R29" s="335"/>
      <c r="S29" s="1478"/>
      <c r="T29" s="1479"/>
      <c r="U29" s="34"/>
      <c r="V29" s="34"/>
      <c r="W29" s="34"/>
      <c r="X29" s="34"/>
      <c r="Y29" s="34"/>
      <c r="Z29" s="34"/>
      <c r="AA29" s="34"/>
      <c r="AB29" s="34"/>
      <c r="AC29" s="34"/>
      <c r="AD29" s="34"/>
      <c r="AE29" s="34"/>
      <c r="AF29" s="34"/>
      <c r="AG29" s="64"/>
      <c r="AK29" s="345"/>
      <c r="AN29" s="1491"/>
      <c r="AO29" s="1492"/>
      <c r="AP29" s="1492"/>
      <c r="AQ29" s="1492"/>
      <c r="AR29" s="1493"/>
      <c r="AS29" s="379"/>
      <c r="AT29" s="380"/>
      <c r="AU29" s="381"/>
      <c r="AV29" s="380"/>
      <c r="AW29" s="380"/>
      <c r="AX29" s="380"/>
      <c r="AY29" s="380"/>
      <c r="AZ29" s="380"/>
      <c r="BA29" s="380"/>
      <c r="BB29" s="381"/>
      <c r="BC29" s="389" t="s">
        <v>139</v>
      </c>
      <c r="BD29" s="390"/>
      <c r="BE29" s="1478"/>
      <c r="BF29" s="1479"/>
      <c r="BG29" s="34"/>
      <c r="BH29" s="34"/>
      <c r="BI29" s="34"/>
      <c r="BJ29" s="34"/>
      <c r="BK29" s="34"/>
      <c r="BL29" s="34"/>
      <c r="BM29" s="34"/>
      <c r="BN29" s="34"/>
      <c r="BO29" s="34"/>
      <c r="BP29" s="34"/>
      <c r="BQ29" s="34"/>
      <c r="BR29" s="34"/>
      <c r="BS29" s="64"/>
      <c r="BW29" s="345"/>
      <c r="BZ29" s="1506"/>
      <c r="CA29" s="1507"/>
      <c r="CB29" s="1507"/>
      <c r="CC29" s="1507"/>
      <c r="CD29" s="1507"/>
      <c r="CE29" s="1507"/>
      <c r="CF29" s="1507"/>
      <c r="CG29" s="1508"/>
      <c r="CH29" s="1514"/>
      <c r="CI29" s="1515"/>
      <c r="CJ29" s="1515"/>
      <c r="CK29" s="1515"/>
      <c r="CL29" s="1515"/>
      <c r="CM29" s="1515"/>
      <c r="CN29" s="1515"/>
      <c r="CO29" s="1515"/>
      <c r="CP29" s="1515"/>
      <c r="CQ29" s="1516"/>
      <c r="CR29" s="1457"/>
      <c r="CS29" s="1458"/>
      <c r="CT29" s="444"/>
      <c r="CU29" s="444"/>
      <c r="CV29" s="444"/>
      <c r="CW29" s="444"/>
      <c r="CX29" s="444"/>
      <c r="CY29" s="444"/>
      <c r="CZ29" s="444"/>
      <c r="DA29" s="444"/>
      <c r="DB29" s="444"/>
      <c r="DC29" s="444"/>
      <c r="DD29" s="444"/>
      <c r="DE29" s="453"/>
    </row>
    <row r="30" spans="1:109" ht="13.5" customHeight="1">
      <c r="B30" s="310" t="s">
        <v>192</v>
      </c>
      <c r="C30" s="311"/>
      <c r="D30" s="311"/>
      <c r="E30" s="35"/>
      <c r="F30" s="35"/>
      <c r="G30" s="35"/>
      <c r="H30" s="307"/>
      <c r="I30" s="35"/>
      <c r="J30" s="35"/>
      <c r="K30" s="35"/>
      <c r="L30" s="35"/>
      <c r="M30" s="35"/>
      <c r="N30" s="35"/>
      <c r="O30" s="35"/>
      <c r="P30" s="35"/>
      <c r="Q30" s="35"/>
      <c r="R30" s="335"/>
      <c r="S30" s="1478"/>
      <c r="T30" s="1479"/>
      <c r="U30" s="34"/>
      <c r="V30" s="34"/>
      <c r="W30" s="34"/>
      <c r="X30" s="34"/>
      <c r="Y30" s="34"/>
      <c r="Z30" s="34"/>
      <c r="AA30" s="34"/>
      <c r="AB30" s="34"/>
      <c r="AC30" s="34"/>
      <c r="AD30" s="34"/>
      <c r="AE30" s="34"/>
      <c r="AF30" s="34"/>
      <c r="AG30" s="64"/>
      <c r="AK30" s="345"/>
      <c r="AN30" s="1491"/>
      <c r="AO30" s="1492"/>
      <c r="AP30" s="1492"/>
      <c r="AQ30" s="1492"/>
      <c r="AR30" s="1493"/>
      <c r="AS30" s="382"/>
      <c r="AT30" s="377"/>
      <c r="AU30" s="377"/>
      <c r="AV30" s="377"/>
      <c r="AW30" s="377"/>
      <c r="AX30" s="377"/>
      <c r="AY30" s="377"/>
      <c r="AZ30" s="377"/>
      <c r="BA30" s="377"/>
      <c r="BB30" s="377"/>
      <c r="BC30" s="377"/>
      <c r="BD30" s="388"/>
      <c r="BE30" s="1478"/>
      <c r="BF30" s="1479"/>
      <c r="BG30" s="34"/>
      <c r="BH30" s="34"/>
      <c r="BI30" s="34"/>
      <c r="BJ30" s="34"/>
      <c r="BK30" s="34"/>
      <c r="BL30" s="34"/>
      <c r="BM30" s="34"/>
      <c r="BN30" s="34"/>
      <c r="BO30" s="34"/>
      <c r="BP30" s="34"/>
      <c r="BQ30" s="34"/>
      <c r="BR30" s="34"/>
      <c r="BS30" s="64"/>
      <c r="BW30" s="345"/>
      <c r="BZ30" s="1509"/>
      <c r="CA30" s="1510"/>
      <c r="CB30" s="1510"/>
      <c r="CC30" s="1510"/>
      <c r="CD30" s="1510"/>
      <c r="CE30" s="1510"/>
      <c r="CF30" s="1510"/>
      <c r="CG30" s="1511"/>
      <c r="CH30" s="1509"/>
      <c r="CI30" s="1510"/>
      <c r="CJ30" s="1510"/>
      <c r="CK30" s="1510"/>
      <c r="CL30" s="1510"/>
      <c r="CM30" s="1510"/>
      <c r="CN30" s="1510"/>
      <c r="CO30" s="1510"/>
      <c r="CP30" s="1510"/>
      <c r="CQ30" s="1511"/>
      <c r="CR30" s="1457"/>
      <c r="CS30" s="1458"/>
      <c r="CT30" s="444"/>
      <c r="CU30" s="444"/>
      <c r="CV30" s="444"/>
      <c r="CW30" s="444"/>
      <c r="CX30" s="444"/>
      <c r="CY30" s="444"/>
      <c r="CZ30" s="444"/>
      <c r="DA30" s="444"/>
      <c r="DB30" s="444"/>
      <c r="DC30" s="444"/>
      <c r="DD30" s="444"/>
      <c r="DE30" s="453"/>
    </row>
    <row r="31" spans="1:109" ht="13.5" customHeight="1">
      <c r="B31" s="310" t="s">
        <v>193</v>
      </c>
      <c r="C31" s="312"/>
      <c r="D31" s="312"/>
      <c r="E31" s="35"/>
      <c r="F31" s="35"/>
      <c r="G31" s="35"/>
      <c r="H31" s="35"/>
      <c r="I31" s="35"/>
      <c r="J31" s="35"/>
      <c r="K31" s="35"/>
      <c r="L31" s="35"/>
      <c r="M31" s="35"/>
      <c r="N31" s="35"/>
      <c r="O31" s="35"/>
      <c r="P31" s="35"/>
      <c r="Q31" s="35"/>
      <c r="R31" s="335"/>
      <c r="S31" s="1478"/>
      <c r="T31" s="1479"/>
      <c r="U31" s="34"/>
      <c r="V31" s="34"/>
      <c r="W31" s="34"/>
      <c r="X31" s="34"/>
      <c r="Y31" s="34"/>
      <c r="Z31" s="34"/>
      <c r="AA31" s="34"/>
      <c r="AB31" s="34"/>
      <c r="AC31" s="34"/>
      <c r="AD31" s="34"/>
      <c r="AE31" s="34"/>
      <c r="AF31" s="34"/>
      <c r="AG31" s="64"/>
      <c r="AK31" s="345"/>
      <c r="AN31" s="1494"/>
      <c r="AO31" s="1495"/>
      <c r="AP31" s="1495"/>
      <c r="AQ31" s="1495"/>
      <c r="AR31" s="1496"/>
      <c r="AS31" s="383"/>
      <c r="AT31" s="381"/>
      <c r="AU31" s="381"/>
      <c r="AV31" s="381"/>
      <c r="AW31" s="381"/>
      <c r="AX31" s="381"/>
      <c r="AY31" s="381"/>
      <c r="AZ31" s="381"/>
      <c r="BA31" s="381"/>
      <c r="BB31" s="381"/>
      <c r="BC31" s="389" t="s">
        <v>112</v>
      </c>
      <c r="BD31" s="390"/>
      <c r="BE31" s="1478"/>
      <c r="BF31" s="1479"/>
      <c r="BG31" s="34"/>
      <c r="BH31" s="34"/>
      <c r="BI31" s="34"/>
      <c r="BJ31" s="34"/>
      <c r="BK31" s="34"/>
      <c r="BL31" s="34"/>
      <c r="BM31" s="34"/>
      <c r="BN31" s="34"/>
      <c r="BO31" s="34"/>
      <c r="BP31" s="34"/>
      <c r="BQ31" s="34"/>
      <c r="BR31" s="34"/>
      <c r="BS31" s="64"/>
      <c r="BW31" s="345"/>
      <c r="BY31" s="415"/>
      <c r="BZ31" s="1497" t="s">
        <v>143</v>
      </c>
      <c r="CA31" s="1498"/>
      <c r="CB31" s="1498"/>
      <c r="CC31" s="1498"/>
      <c r="CD31" s="1498"/>
      <c r="CE31" s="1498"/>
      <c r="CF31" s="1498"/>
      <c r="CG31" s="1499"/>
      <c r="CH31" s="1497" t="s">
        <v>144</v>
      </c>
      <c r="CI31" s="1498"/>
      <c r="CJ31" s="1498"/>
      <c r="CK31" s="1498"/>
      <c r="CL31" s="1498"/>
      <c r="CM31" s="1498"/>
      <c r="CN31" s="1498"/>
      <c r="CO31" s="1498"/>
      <c r="CP31" s="1498"/>
      <c r="CQ31" s="1499"/>
      <c r="CR31" s="1457"/>
      <c r="CS31" s="1458"/>
      <c r="CT31" s="445"/>
      <c r="CU31" s="445"/>
      <c r="CV31" s="444"/>
      <c r="CW31" s="444"/>
      <c r="CX31" s="444"/>
      <c r="CY31" s="444"/>
      <c r="CZ31" s="444"/>
      <c r="DA31" s="444"/>
      <c r="DB31" s="444"/>
      <c r="DC31" s="444"/>
      <c r="DD31" s="444"/>
      <c r="DE31" s="453"/>
    </row>
    <row r="32" spans="1:109" ht="13.5" customHeight="1">
      <c r="B32" s="310" t="s">
        <v>142</v>
      </c>
      <c r="C32" s="313"/>
      <c r="D32" s="313"/>
      <c r="E32" s="314"/>
      <c r="F32" s="314"/>
      <c r="G32" s="314"/>
      <c r="H32" s="307"/>
      <c r="I32" s="314"/>
      <c r="J32" s="314"/>
      <c r="K32" s="314"/>
      <c r="L32" s="314"/>
      <c r="M32" s="314"/>
      <c r="N32" s="314"/>
      <c r="O32" s="326"/>
      <c r="P32" s="35"/>
      <c r="Q32" s="35"/>
      <c r="R32" s="335"/>
      <c r="S32" s="1478"/>
      <c r="T32" s="1479"/>
      <c r="U32" s="34"/>
      <c r="V32" s="34"/>
      <c r="W32" s="34"/>
      <c r="X32" s="34"/>
      <c r="Y32" s="34"/>
      <c r="Z32" s="34"/>
      <c r="AA32" s="34"/>
      <c r="AB32" s="34"/>
      <c r="AC32" s="34"/>
      <c r="AD32" s="34"/>
      <c r="AE32" s="34"/>
      <c r="AF32" s="34"/>
      <c r="AG32" s="64"/>
      <c r="AK32" s="345"/>
      <c r="AQ32" s="314"/>
      <c r="AR32" s="314"/>
      <c r="AS32" s="314"/>
      <c r="AT32" s="307"/>
      <c r="AU32" s="314"/>
      <c r="AV32" s="314"/>
      <c r="AW32" s="314"/>
      <c r="AX32" s="314"/>
      <c r="AY32" s="314"/>
      <c r="AZ32" s="314"/>
      <c r="BA32" s="326"/>
      <c r="BB32" s="35"/>
      <c r="BC32" s="35"/>
      <c r="BD32" s="335"/>
      <c r="BE32" s="1478"/>
      <c r="BF32" s="1479"/>
      <c r="BG32" s="34"/>
      <c r="BH32" s="34"/>
      <c r="BI32" s="34"/>
      <c r="BJ32" s="34"/>
      <c r="BK32" s="34"/>
      <c r="BL32" s="34"/>
      <c r="BM32" s="34"/>
      <c r="BN32" s="34"/>
      <c r="BO32" s="34"/>
      <c r="BP32" s="34"/>
      <c r="BQ32" s="34"/>
      <c r="BR32" s="34"/>
      <c r="BS32" s="64"/>
      <c r="BW32" s="345"/>
      <c r="BZ32" s="1500"/>
      <c r="CA32" s="1501"/>
      <c r="CB32" s="1501"/>
      <c r="CC32" s="1501"/>
      <c r="CD32" s="1501"/>
      <c r="CE32" s="1501"/>
      <c r="CF32" s="1501"/>
      <c r="CG32" s="1502"/>
      <c r="CH32" s="1500"/>
      <c r="CI32" s="1501"/>
      <c r="CJ32" s="1501"/>
      <c r="CK32" s="1501"/>
      <c r="CL32" s="1501"/>
      <c r="CM32" s="1501"/>
      <c r="CN32" s="1501"/>
      <c r="CO32" s="1501"/>
      <c r="CP32" s="1501"/>
      <c r="CQ32" s="1502"/>
      <c r="CR32" s="1457"/>
      <c r="CS32" s="1458"/>
      <c r="CT32" s="445"/>
      <c r="CU32" s="445"/>
      <c r="CV32" s="444"/>
      <c r="CW32" s="444"/>
      <c r="CX32" s="444"/>
      <c r="CY32" s="444"/>
      <c r="CZ32" s="444"/>
      <c r="DA32" s="444"/>
      <c r="DB32" s="444"/>
      <c r="DC32" s="444"/>
      <c r="DD32" s="444"/>
      <c r="DE32" s="453"/>
    </row>
    <row r="33" spans="1:109" ht="13.5" customHeight="1">
      <c r="B33" s="78"/>
      <c r="C33" s="78"/>
      <c r="D33" s="78"/>
      <c r="E33" s="315"/>
      <c r="F33" s="315"/>
      <c r="G33" s="315"/>
      <c r="H33" s="315"/>
      <c r="I33" s="314"/>
      <c r="J33" s="314"/>
      <c r="K33" s="314"/>
      <c r="L33" s="314"/>
      <c r="M33" s="314"/>
      <c r="N33" s="314"/>
      <c r="O33" s="326"/>
      <c r="P33" s="35"/>
      <c r="Q33" s="35"/>
      <c r="R33" s="335"/>
      <c r="S33" s="1478"/>
      <c r="T33" s="1479"/>
      <c r="U33" s="34"/>
      <c r="V33" s="34"/>
      <c r="W33" s="34"/>
      <c r="X33" s="34"/>
      <c r="Y33" s="34"/>
      <c r="Z33" s="34"/>
      <c r="AA33" s="34"/>
      <c r="AB33" s="34"/>
      <c r="AC33" s="34"/>
      <c r="AD33" s="34"/>
      <c r="AE33" s="34"/>
      <c r="AF33" s="34"/>
      <c r="AG33" s="64"/>
      <c r="AK33" s="345"/>
      <c r="AN33" s="310" t="s">
        <v>192</v>
      </c>
      <c r="AO33" s="311"/>
      <c r="AP33" s="311"/>
      <c r="AQ33" s="315"/>
      <c r="AR33" s="315"/>
      <c r="AS33" s="315"/>
      <c r="AT33" s="315"/>
      <c r="AU33" s="314"/>
      <c r="AV33" s="314"/>
      <c r="AW33" s="314"/>
      <c r="AX33" s="314"/>
      <c r="AY33" s="314"/>
      <c r="AZ33" s="314"/>
      <c r="BA33" s="326"/>
      <c r="BB33" s="35"/>
      <c r="BC33" s="35"/>
      <c r="BD33" s="335"/>
      <c r="BE33" s="1478"/>
      <c r="BF33" s="1479"/>
      <c r="BG33" s="34"/>
      <c r="BH33" s="34"/>
      <c r="BI33" s="34"/>
      <c r="BJ33" s="34"/>
      <c r="BK33" s="34"/>
      <c r="BL33" s="34"/>
      <c r="BM33" s="34"/>
      <c r="BN33" s="34"/>
      <c r="BO33" s="34"/>
      <c r="BP33" s="34"/>
      <c r="BQ33" s="34"/>
      <c r="BR33" s="34"/>
      <c r="BS33" s="64"/>
      <c r="BW33" s="345"/>
      <c r="BZ33" s="416" t="s">
        <v>192</v>
      </c>
      <c r="CA33" s="417"/>
      <c r="CB33" s="417"/>
      <c r="CC33" s="417"/>
      <c r="CD33" s="417"/>
      <c r="CE33" s="421"/>
      <c r="CF33" s="417"/>
      <c r="CG33" s="417"/>
      <c r="CH33" s="417"/>
      <c r="CI33" s="417"/>
      <c r="CJ33" s="417"/>
      <c r="CK33" s="417"/>
      <c r="CL33" s="417"/>
      <c r="CM33" s="421"/>
      <c r="CN33" s="421"/>
      <c r="CO33" s="421"/>
      <c r="CP33" s="421"/>
      <c r="CQ33" s="418"/>
      <c r="CR33" s="1457"/>
      <c r="CS33" s="1458"/>
      <c r="CT33" s="445"/>
      <c r="CU33" s="445"/>
      <c r="CV33" s="444"/>
      <c r="CW33" s="444"/>
      <c r="CX33" s="444"/>
      <c r="CY33" s="444"/>
      <c r="CZ33" s="444"/>
      <c r="DA33" s="444"/>
      <c r="DB33" s="444"/>
      <c r="DC33" s="444"/>
      <c r="DD33" s="444"/>
      <c r="DE33" s="453"/>
    </row>
    <row r="34" spans="1:109" ht="13.5" customHeight="1">
      <c r="B34" s="316"/>
      <c r="C34" s="78"/>
      <c r="D34" s="78"/>
      <c r="E34" s="307"/>
      <c r="F34" s="307"/>
      <c r="G34" s="307"/>
      <c r="H34" s="307"/>
      <c r="I34" s="307"/>
      <c r="J34" s="307"/>
      <c r="K34" s="307"/>
      <c r="L34" s="307"/>
      <c r="M34" s="307"/>
      <c r="N34" s="307"/>
      <c r="O34" s="35"/>
      <c r="P34" s="35"/>
      <c r="Q34" s="35"/>
      <c r="R34" s="335"/>
      <c r="S34" s="1478"/>
      <c r="T34" s="1479"/>
      <c r="U34" s="34"/>
      <c r="V34" s="34"/>
      <c r="W34" s="34"/>
      <c r="X34" s="34"/>
      <c r="Y34" s="34"/>
      <c r="Z34" s="34"/>
      <c r="AA34" s="34"/>
      <c r="AB34" s="34"/>
      <c r="AC34" s="34"/>
      <c r="AD34" s="34"/>
      <c r="AE34" s="34"/>
      <c r="AF34" s="34"/>
      <c r="AG34" s="64"/>
      <c r="AK34" s="345"/>
      <c r="AN34" s="310" t="s">
        <v>194</v>
      </c>
      <c r="AO34" s="312"/>
      <c r="AP34" s="312"/>
      <c r="AQ34" s="307"/>
      <c r="AR34" s="307"/>
      <c r="AS34" s="307"/>
      <c r="AT34" s="307"/>
      <c r="AU34" s="307"/>
      <c r="AV34" s="307"/>
      <c r="AW34" s="307"/>
      <c r="AX34" s="307"/>
      <c r="AY34" s="307"/>
      <c r="AZ34" s="307"/>
      <c r="BA34" s="35"/>
      <c r="BB34" s="35"/>
      <c r="BC34" s="35"/>
      <c r="BD34" s="335"/>
      <c r="BE34" s="1478"/>
      <c r="BF34" s="1479"/>
      <c r="BG34" s="34"/>
      <c r="BH34" s="34"/>
      <c r="BI34" s="34"/>
      <c r="BJ34" s="34"/>
      <c r="BK34" s="34"/>
      <c r="BL34" s="34"/>
      <c r="BM34" s="34"/>
      <c r="BN34" s="34"/>
      <c r="BO34" s="34"/>
      <c r="BP34" s="34"/>
      <c r="BQ34" s="34"/>
      <c r="BR34" s="34"/>
      <c r="BS34" s="64"/>
      <c r="BW34" s="345"/>
      <c r="BZ34" s="417" t="s">
        <v>195</v>
      </c>
      <c r="CA34" s="418"/>
      <c r="CB34" s="417"/>
      <c r="CC34" s="419"/>
      <c r="CD34" s="419"/>
      <c r="CE34" s="421"/>
      <c r="CF34" s="420"/>
      <c r="CG34" s="419"/>
      <c r="CH34" s="419"/>
      <c r="CI34" s="419"/>
      <c r="CJ34" s="419"/>
      <c r="CK34" s="419"/>
      <c r="CL34" s="419"/>
      <c r="CM34" s="421"/>
      <c r="CN34" s="421"/>
      <c r="CO34" s="421"/>
      <c r="CP34" s="421"/>
      <c r="CQ34" s="418"/>
      <c r="CR34" s="1457"/>
      <c r="CS34" s="1458"/>
      <c r="CT34" s="445"/>
      <c r="CU34" s="445"/>
      <c r="CV34" s="444"/>
      <c r="CW34" s="444"/>
      <c r="CX34" s="444"/>
      <c r="CY34" s="444"/>
      <c r="CZ34" s="444"/>
      <c r="DA34" s="444"/>
      <c r="DB34" s="444"/>
      <c r="DC34" s="444"/>
      <c r="DD34" s="444"/>
      <c r="DE34" s="453"/>
    </row>
    <row r="35" spans="1:109" ht="13.5" customHeight="1">
      <c r="B35" s="317"/>
      <c r="C35" s="307"/>
      <c r="D35" s="307"/>
      <c r="E35" s="307"/>
      <c r="F35" s="307"/>
      <c r="G35" s="307"/>
      <c r="H35" s="307"/>
      <c r="I35" s="307"/>
      <c r="J35" s="307"/>
      <c r="K35" s="307"/>
      <c r="L35" s="307"/>
      <c r="M35" s="307"/>
      <c r="N35" s="307"/>
      <c r="O35" s="35"/>
      <c r="P35" s="35"/>
      <c r="Q35" s="35"/>
      <c r="R35" s="335"/>
      <c r="S35" s="1478"/>
      <c r="T35" s="1479"/>
      <c r="U35" s="34"/>
      <c r="V35" s="34"/>
      <c r="W35" s="34"/>
      <c r="X35" s="34"/>
      <c r="Y35" s="34"/>
      <c r="Z35" s="34"/>
      <c r="AA35" s="34"/>
      <c r="AB35" s="34"/>
      <c r="AC35" s="34"/>
      <c r="AD35" s="34"/>
      <c r="AE35" s="34"/>
      <c r="AF35" s="34"/>
      <c r="AG35" s="64"/>
      <c r="AK35" s="345"/>
      <c r="AN35" s="310" t="s">
        <v>196</v>
      </c>
      <c r="AO35" s="313"/>
      <c r="AP35" s="313"/>
      <c r="AQ35" s="307"/>
      <c r="AR35" s="307"/>
      <c r="AS35" s="307"/>
      <c r="AT35" s="307"/>
      <c r="AU35" s="307"/>
      <c r="AV35" s="307"/>
      <c r="AW35" s="307"/>
      <c r="AX35" s="307"/>
      <c r="AY35" s="307"/>
      <c r="AZ35" s="307"/>
      <c r="BA35" s="35"/>
      <c r="BB35" s="35"/>
      <c r="BC35" s="35"/>
      <c r="BD35" s="335"/>
      <c r="BE35" s="1478"/>
      <c r="BF35" s="1479"/>
      <c r="BG35" s="34"/>
      <c r="BH35" s="34"/>
      <c r="BI35" s="34"/>
      <c r="BJ35" s="34"/>
      <c r="BK35" s="34"/>
      <c r="BL35" s="34"/>
      <c r="BM35" s="34"/>
      <c r="BN35" s="34"/>
      <c r="BO35" s="34"/>
      <c r="BP35" s="34"/>
      <c r="BQ35" s="34"/>
      <c r="BR35" s="34"/>
      <c r="BS35" s="64"/>
      <c r="BW35" s="345"/>
      <c r="BZ35" s="419" t="s">
        <v>148</v>
      </c>
      <c r="CA35" s="420"/>
      <c r="CB35" s="419"/>
      <c r="CC35" s="420"/>
      <c r="CD35" s="430"/>
      <c r="CE35" s="430"/>
      <c r="CF35" s="430"/>
      <c r="CG35" s="431"/>
      <c r="CH35" s="420"/>
      <c r="CI35" s="420"/>
      <c r="CJ35" s="420"/>
      <c r="CK35" s="420"/>
      <c r="CL35" s="420"/>
      <c r="CM35" s="421"/>
      <c r="CN35" s="421"/>
      <c r="CO35" s="421"/>
      <c r="CP35" s="421"/>
      <c r="CQ35" s="418"/>
      <c r="CR35" s="1457"/>
      <c r="CS35" s="1458"/>
      <c r="CT35" s="445"/>
      <c r="CU35" s="445"/>
      <c r="CV35" s="444"/>
      <c r="CW35" s="444"/>
      <c r="CX35" s="444"/>
      <c r="CY35" s="444"/>
      <c r="CZ35" s="444"/>
      <c r="DA35" s="444"/>
      <c r="DB35" s="444"/>
      <c r="DC35" s="444"/>
      <c r="DD35" s="444"/>
      <c r="DE35" s="453"/>
    </row>
    <row r="36" spans="1:109" ht="13.5" customHeight="1">
      <c r="B36" s="317"/>
      <c r="C36" s="307"/>
      <c r="D36" s="307"/>
      <c r="E36" s="307"/>
      <c r="F36" s="307"/>
      <c r="G36" s="307"/>
      <c r="H36" s="307"/>
      <c r="I36" s="307"/>
      <c r="J36" s="307"/>
      <c r="K36" s="307"/>
      <c r="L36" s="307"/>
      <c r="M36" s="307"/>
      <c r="N36" s="307"/>
      <c r="O36" s="307"/>
      <c r="P36" s="307"/>
      <c r="Q36" s="307"/>
      <c r="R36" s="307"/>
      <c r="S36" s="1480"/>
      <c r="T36" s="1481"/>
      <c r="U36" s="336"/>
      <c r="V36" s="336"/>
      <c r="W36" s="336"/>
      <c r="X36" s="336"/>
      <c r="Y36" s="336"/>
      <c r="Z36" s="336"/>
      <c r="AA36" s="336"/>
      <c r="AB36" s="336"/>
      <c r="AC36" s="336"/>
      <c r="AD36" s="336"/>
      <c r="AE36" s="336"/>
      <c r="AF36" s="336"/>
      <c r="AG36" s="367"/>
      <c r="AK36" s="345"/>
      <c r="AN36" s="308"/>
      <c r="AP36" s="307" t="s">
        <v>197</v>
      </c>
      <c r="AQ36" s="307"/>
      <c r="AR36" s="307"/>
      <c r="AS36" s="307"/>
      <c r="AT36" s="307"/>
      <c r="AU36" s="307"/>
      <c r="AV36" s="307"/>
      <c r="AW36" s="307"/>
      <c r="AX36" s="307"/>
      <c r="AY36" s="307"/>
      <c r="AZ36" s="307"/>
      <c r="BA36" s="307"/>
      <c r="BB36" s="307"/>
      <c r="BC36" s="307"/>
      <c r="BD36" s="307"/>
      <c r="BE36" s="1480"/>
      <c r="BF36" s="1481"/>
      <c r="BG36" s="336"/>
      <c r="BH36" s="336"/>
      <c r="BI36" s="336"/>
      <c r="BJ36" s="336"/>
      <c r="BK36" s="336"/>
      <c r="BL36" s="336"/>
      <c r="BM36" s="336"/>
      <c r="BN36" s="336"/>
      <c r="BO36" s="336"/>
      <c r="BP36" s="336"/>
      <c r="BQ36" s="336"/>
      <c r="BR36" s="336"/>
      <c r="BS36" s="367"/>
      <c r="BW36" s="345"/>
      <c r="BZ36" s="418"/>
      <c r="CA36" s="421"/>
      <c r="CB36" s="421"/>
      <c r="CC36" s="421"/>
      <c r="CD36" s="421"/>
      <c r="CE36" s="421"/>
      <c r="CF36" s="421"/>
      <c r="CG36" s="421"/>
      <c r="CH36" s="421"/>
      <c r="CI36" s="421"/>
      <c r="CJ36" s="421"/>
      <c r="CK36" s="421"/>
      <c r="CL36" s="421"/>
      <c r="CM36" s="421"/>
      <c r="CN36" s="421"/>
      <c r="CO36" s="421"/>
      <c r="CP36" s="421"/>
      <c r="CQ36" s="418"/>
      <c r="CR36" s="1459"/>
      <c r="CS36" s="1460"/>
      <c r="CT36" s="446"/>
      <c r="CU36" s="447"/>
      <c r="CV36" s="447"/>
      <c r="CW36" s="447"/>
      <c r="CX36" s="447"/>
      <c r="CY36" s="447"/>
      <c r="CZ36" s="447"/>
      <c r="DA36" s="447"/>
      <c r="DB36" s="447"/>
      <c r="DC36" s="447"/>
      <c r="DD36" s="447"/>
      <c r="DE36" s="454"/>
    </row>
    <row r="37" spans="1:109" s="79" customFormat="1" ht="13.5" customHeight="1">
      <c r="B37" s="2"/>
      <c r="C37" s="2"/>
      <c r="D37" s="2"/>
      <c r="E37" s="2"/>
      <c r="F37" s="2"/>
      <c r="G37" s="2"/>
      <c r="H37" s="2"/>
      <c r="I37" s="2"/>
      <c r="J37" s="2"/>
      <c r="K37" s="2"/>
      <c r="L37" s="2"/>
      <c r="M37" s="2"/>
      <c r="N37" s="2"/>
      <c r="O37" s="2"/>
      <c r="P37" s="2"/>
      <c r="Q37" s="2"/>
      <c r="R37" s="2"/>
      <c r="S37" s="2"/>
      <c r="T37" s="2"/>
      <c r="U37" s="2"/>
      <c r="V37" s="2"/>
      <c r="W37" s="2"/>
      <c r="X37" s="2"/>
      <c r="Y37" s="2"/>
      <c r="Z37" s="2"/>
      <c r="AA37" s="2"/>
      <c r="AB37" s="2"/>
      <c r="AC37" s="2"/>
      <c r="AD37" s="2"/>
      <c r="AE37" s="2"/>
      <c r="AF37" s="2"/>
      <c r="AG37" s="2"/>
      <c r="AJ37" s="368"/>
      <c r="AK37" s="369"/>
      <c r="BV37" s="368"/>
      <c r="BW37" s="369"/>
      <c r="BZ37" s="422" t="s">
        <v>198</v>
      </c>
      <c r="CA37" s="421"/>
      <c r="CB37" s="421"/>
      <c r="CC37" s="421"/>
      <c r="CD37" s="421"/>
      <c r="CE37" s="421"/>
      <c r="CF37" s="421"/>
      <c r="CG37" s="421"/>
      <c r="CH37" s="421"/>
      <c r="CI37" s="421"/>
      <c r="CJ37" s="421"/>
      <c r="CK37" s="421"/>
      <c r="CL37" s="421"/>
      <c r="CM37" s="421"/>
      <c r="CN37" s="421"/>
      <c r="CO37" s="421"/>
      <c r="CP37" s="421"/>
      <c r="CQ37" s="421"/>
      <c r="CR37" s="421"/>
      <c r="CS37" s="421"/>
      <c r="CT37" s="421"/>
      <c r="CU37" s="421"/>
      <c r="CV37" s="421"/>
      <c r="CW37" s="421"/>
      <c r="CX37" s="421"/>
      <c r="CY37" s="421"/>
      <c r="CZ37" s="421"/>
      <c r="DA37" s="421"/>
      <c r="DB37" s="421"/>
      <c r="DC37" s="421"/>
      <c r="DD37" s="421"/>
      <c r="DE37" s="421"/>
    </row>
    <row r="38" spans="1:109" s="79" customFormat="1" ht="9" customHeight="1">
      <c r="B38" s="2"/>
      <c r="C38" s="2"/>
      <c r="D38" s="2"/>
      <c r="E38" s="2"/>
      <c r="F38" s="2"/>
      <c r="G38" s="2"/>
      <c r="H38" s="2"/>
      <c r="I38" s="2"/>
      <c r="J38" s="2"/>
      <c r="K38" s="2"/>
      <c r="L38" s="2"/>
      <c r="M38" s="2"/>
      <c r="N38" s="2"/>
      <c r="O38" s="2"/>
      <c r="P38" s="2"/>
      <c r="Q38" s="2"/>
      <c r="R38" s="2"/>
      <c r="S38" s="2"/>
      <c r="T38" s="2"/>
      <c r="U38" s="2"/>
      <c r="V38" s="2"/>
      <c r="W38" s="2"/>
      <c r="X38" s="2"/>
      <c r="Y38" s="2"/>
      <c r="Z38" s="2"/>
      <c r="AA38" s="2"/>
      <c r="AB38" s="2"/>
      <c r="AC38" s="2"/>
      <c r="AD38" s="2"/>
      <c r="AE38" s="2"/>
      <c r="AF38" s="2"/>
      <c r="AG38" s="2"/>
      <c r="AJ38" s="368"/>
      <c r="AK38" s="369"/>
      <c r="BV38" s="368"/>
      <c r="BW38" s="369"/>
      <c r="CL38" s="439"/>
    </row>
    <row r="39" spans="1:109" s="79" customFormat="1" ht="9" customHeight="1">
      <c r="A39" s="318"/>
      <c r="B39" s="318"/>
      <c r="C39" s="318"/>
      <c r="D39" s="318"/>
      <c r="E39" s="318"/>
      <c r="F39" s="318"/>
      <c r="G39" s="318"/>
      <c r="H39" s="318"/>
      <c r="I39" s="318"/>
      <c r="J39" s="318"/>
      <c r="K39" s="318"/>
      <c r="L39" s="318"/>
      <c r="M39" s="318"/>
      <c r="N39" s="318"/>
      <c r="O39" s="318"/>
      <c r="P39" s="318"/>
      <c r="Q39" s="318"/>
      <c r="R39" s="318"/>
      <c r="S39" s="318"/>
      <c r="T39" s="318"/>
      <c r="U39" s="318"/>
      <c r="V39" s="318"/>
      <c r="W39" s="318"/>
      <c r="X39" s="318"/>
      <c r="Y39" s="318"/>
      <c r="Z39" s="318"/>
      <c r="AA39" s="318"/>
      <c r="AB39" s="318"/>
      <c r="AC39" s="318"/>
      <c r="AD39" s="318"/>
      <c r="AE39" s="318"/>
      <c r="AF39" s="318"/>
      <c r="AG39" s="318"/>
      <c r="AH39" s="318"/>
      <c r="AI39" s="318"/>
      <c r="AJ39" s="368"/>
      <c r="AK39" s="370"/>
      <c r="AL39" s="318"/>
      <c r="AM39" s="318"/>
      <c r="AN39" s="318"/>
      <c r="AO39" s="318"/>
      <c r="AP39" s="318"/>
      <c r="AQ39" s="318"/>
      <c r="AR39" s="318"/>
      <c r="AS39" s="318"/>
      <c r="AT39" s="318"/>
      <c r="AU39" s="318"/>
      <c r="AV39" s="318"/>
      <c r="AW39" s="318"/>
      <c r="AX39" s="318"/>
      <c r="AY39" s="318"/>
      <c r="AZ39" s="318"/>
      <c r="BA39" s="318"/>
      <c r="BB39" s="318"/>
      <c r="BC39" s="318"/>
      <c r="BD39" s="318"/>
      <c r="BE39" s="318"/>
      <c r="BF39" s="318"/>
      <c r="BG39" s="318"/>
      <c r="BH39" s="318"/>
      <c r="BI39" s="318"/>
      <c r="BJ39" s="318"/>
      <c r="BK39" s="318"/>
      <c r="BL39" s="318"/>
      <c r="BM39" s="318"/>
      <c r="BN39" s="318"/>
      <c r="BO39" s="318"/>
      <c r="BP39" s="318"/>
      <c r="BQ39" s="318"/>
      <c r="BR39" s="318"/>
      <c r="BS39" s="318"/>
      <c r="BT39" s="318"/>
      <c r="BU39" s="318"/>
      <c r="BV39" s="368"/>
      <c r="BW39" s="370"/>
      <c r="BX39" s="318"/>
      <c r="BY39" s="318"/>
      <c r="BZ39" s="318"/>
      <c r="CA39" s="318"/>
      <c r="CB39" s="318"/>
      <c r="CC39" s="318"/>
      <c r="CD39" s="318"/>
      <c r="CE39" s="318"/>
      <c r="CF39" s="318"/>
      <c r="CG39" s="318"/>
      <c r="CH39" s="318"/>
      <c r="CI39" s="318"/>
      <c r="CJ39" s="318"/>
      <c r="CK39" s="318"/>
      <c r="CL39" s="318"/>
      <c r="CM39" s="318"/>
      <c r="CN39" s="318"/>
      <c r="CO39" s="318"/>
      <c r="CP39" s="318"/>
      <c r="CQ39" s="318"/>
      <c r="CR39" s="318"/>
      <c r="CS39" s="318"/>
      <c r="CV39" s="318"/>
      <c r="CW39" s="318"/>
      <c r="CX39" s="318"/>
      <c r="CY39" s="318"/>
      <c r="CZ39" s="318"/>
      <c r="DA39" s="318"/>
      <c r="DB39" s="318"/>
      <c r="DC39" s="318"/>
      <c r="DD39" s="318"/>
      <c r="DE39" s="318"/>
    </row>
    <row r="40" spans="1:109" s="80" customFormat="1" ht="12" customHeight="1">
      <c r="A40" s="128"/>
    </row>
    <row r="41" spans="1:109" s="80" customFormat="1" ht="12" customHeight="1">
      <c r="A41" s="128"/>
    </row>
    <row r="42" spans="1:109" s="80" customFormat="1" ht="12" customHeight="1">
      <c r="A42" s="128"/>
    </row>
    <row r="43" spans="1:109" s="80" customFormat="1" ht="12" customHeight="1">
      <c r="A43" s="128"/>
      <c r="I43" s="147"/>
      <c r="J43" s="132"/>
      <c r="K43" s="132"/>
      <c r="L43" s="132"/>
      <c r="M43" s="132"/>
      <c r="N43" s="132"/>
      <c r="O43" s="132"/>
      <c r="P43" s="132"/>
      <c r="Q43" s="132"/>
      <c r="R43" s="132"/>
      <c r="S43" s="132"/>
      <c r="T43" s="132"/>
      <c r="U43" s="132"/>
      <c r="V43" s="132"/>
      <c r="W43" s="132"/>
      <c r="X43" s="132"/>
      <c r="Y43" s="132"/>
      <c r="Z43" s="132"/>
      <c r="AA43" s="132"/>
      <c r="CY43" s="132"/>
    </row>
    <row r="44" spans="1:109" s="80" customFormat="1" ht="12" customHeight="1">
      <c r="A44" s="128"/>
      <c r="I44" s="147"/>
      <c r="J44" s="132"/>
      <c r="K44" s="132"/>
      <c r="L44" s="132"/>
      <c r="M44" s="132"/>
      <c r="N44" s="132"/>
      <c r="O44" s="132"/>
      <c r="P44" s="132"/>
      <c r="Q44" s="132"/>
      <c r="R44" s="132"/>
      <c r="S44" s="132"/>
      <c r="T44" s="132"/>
      <c r="U44" s="132"/>
      <c r="V44" s="132"/>
      <c r="W44" s="132"/>
      <c r="X44" s="132"/>
      <c r="Y44" s="132"/>
      <c r="Z44" s="132"/>
      <c r="AA44" s="132"/>
      <c r="CY44" s="132"/>
    </row>
    <row r="45" spans="1:109" s="80" customFormat="1" ht="12" customHeight="1">
      <c r="A45" s="128"/>
      <c r="B45" s="129"/>
      <c r="C45" s="130" t="s">
        <v>199</v>
      </c>
      <c r="D45" s="129"/>
      <c r="E45" s="129"/>
      <c r="F45" s="129"/>
      <c r="G45" s="129"/>
      <c r="H45" s="129"/>
      <c r="I45" s="147"/>
      <c r="J45" s="132"/>
      <c r="K45" s="132"/>
      <c r="L45" s="132"/>
      <c r="M45" s="132"/>
      <c r="N45" s="132"/>
      <c r="O45" s="132"/>
      <c r="P45" s="132"/>
      <c r="Q45" s="132"/>
      <c r="R45" s="132"/>
      <c r="S45" s="132"/>
      <c r="T45" s="132"/>
      <c r="U45" s="132"/>
      <c r="V45" s="132"/>
      <c r="W45" s="132"/>
      <c r="X45" s="132"/>
      <c r="Y45" s="132"/>
      <c r="Z45" s="132"/>
      <c r="AA45" s="132"/>
      <c r="CY45" s="132"/>
    </row>
    <row r="46" spans="1:109" s="80" customFormat="1" ht="12" customHeight="1">
      <c r="A46" s="128"/>
      <c r="B46" s="129"/>
      <c r="C46" s="130" t="s">
        <v>200</v>
      </c>
      <c r="D46" s="129"/>
      <c r="E46" s="129"/>
      <c r="F46" s="129"/>
      <c r="G46" s="129"/>
      <c r="H46" s="129"/>
      <c r="I46" s="148"/>
      <c r="J46" s="132"/>
      <c r="K46" s="132"/>
      <c r="L46" s="132"/>
      <c r="M46" s="132"/>
      <c r="N46" s="132"/>
      <c r="O46" s="132"/>
      <c r="P46" s="132"/>
      <c r="Q46" s="132"/>
      <c r="R46" s="132"/>
      <c r="S46" s="132"/>
      <c r="T46" s="132"/>
      <c r="U46" s="132"/>
      <c r="V46" s="132"/>
      <c r="W46" s="132"/>
      <c r="X46" s="132"/>
      <c r="Y46" s="132"/>
      <c r="Z46" s="132"/>
      <c r="AA46" s="132"/>
      <c r="CY46" s="132"/>
    </row>
    <row r="47" spans="1:109" s="80" customFormat="1" ht="12" customHeight="1">
      <c r="A47" s="128"/>
      <c r="B47" s="129"/>
      <c r="C47" s="129"/>
      <c r="D47" s="129"/>
      <c r="E47" s="129"/>
      <c r="F47" s="129"/>
      <c r="G47" s="129"/>
      <c r="H47" s="129"/>
      <c r="I47" s="132"/>
      <c r="J47" s="132"/>
      <c r="K47" s="132"/>
      <c r="L47" s="132"/>
      <c r="M47" s="132"/>
      <c r="N47" s="132"/>
      <c r="O47" s="132"/>
      <c r="P47" s="132"/>
      <c r="Q47" s="132"/>
      <c r="R47" s="132"/>
      <c r="S47" s="132"/>
      <c r="T47" s="132"/>
      <c r="U47" s="132"/>
      <c r="V47" s="132"/>
      <c r="W47" s="132"/>
      <c r="X47" s="132"/>
      <c r="Y47" s="132"/>
      <c r="Z47" s="132"/>
      <c r="AA47" s="132"/>
      <c r="BZ47" s="129"/>
      <c r="CA47" s="129"/>
      <c r="CB47" s="129"/>
      <c r="CC47" s="129"/>
      <c r="CD47" s="129"/>
      <c r="CE47" s="129"/>
      <c r="CF47" s="129"/>
      <c r="CG47" s="132"/>
      <c r="CH47" s="132"/>
      <c r="CI47" s="132"/>
      <c r="CJ47" s="132"/>
      <c r="CK47" s="132"/>
      <c r="CL47" s="132"/>
      <c r="CM47" s="132"/>
      <c r="CN47" s="132"/>
      <c r="CO47" s="132"/>
      <c r="CP47" s="132"/>
      <c r="CQ47" s="132"/>
      <c r="CR47" s="132"/>
      <c r="CS47" s="132"/>
      <c r="CT47" s="132"/>
      <c r="CU47" s="132"/>
      <c r="CV47" s="132"/>
      <c r="CW47" s="132"/>
      <c r="CX47" s="132"/>
      <c r="CY47" s="132"/>
    </row>
    <row r="48" spans="1:109" s="80" customFormat="1" ht="13.5" customHeight="1">
      <c r="A48" s="128"/>
      <c r="B48" s="129"/>
      <c r="C48" s="129"/>
      <c r="D48" s="129"/>
      <c r="E48" s="129"/>
      <c r="F48" s="129"/>
      <c r="G48" s="129"/>
      <c r="H48" s="129"/>
      <c r="I48" s="132"/>
      <c r="J48" s="132"/>
      <c r="K48" s="132"/>
      <c r="L48" s="132"/>
      <c r="M48" s="132"/>
      <c r="N48" s="132"/>
      <c r="O48" s="132"/>
      <c r="P48" s="132"/>
      <c r="Q48" s="132"/>
      <c r="R48" s="132"/>
      <c r="S48" s="132"/>
      <c r="T48" s="132"/>
      <c r="U48" s="132"/>
      <c r="V48" s="132"/>
      <c r="W48" s="132"/>
      <c r="X48" s="132"/>
      <c r="Y48" s="132"/>
      <c r="Z48" s="132"/>
      <c r="AA48" s="132"/>
      <c r="BZ48" s="129"/>
      <c r="CA48" s="129"/>
      <c r="CB48" s="129"/>
      <c r="CC48" s="129"/>
      <c r="CD48" s="129"/>
      <c r="CE48" s="129"/>
      <c r="CF48" s="129"/>
      <c r="CG48" s="132"/>
      <c r="CH48" s="132"/>
      <c r="CI48" s="132"/>
      <c r="CJ48" s="132"/>
      <c r="CK48" s="132"/>
      <c r="CL48" s="132"/>
      <c r="CM48" s="132"/>
      <c r="CN48" s="132"/>
      <c r="CO48" s="132"/>
      <c r="CP48" s="132"/>
      <c r="CQ48" s="132"/>
      <c r="CR48" s="132"/>
      <c r="CS48" s="132"/>
      <c r="CT48" s="132"/>
      <c r="CU48" s="132"/>
      <c r="CV48" s="132"/>
      <c r="CW48" s="132"/>
      <c r="CX48" s="132"/>
      <c r="CY48" s="132"/>
    </row>
    <row r="49" spans="1:109" s="80" customFormat="1" ht="13.5" customHeight="1">
      <c r="A49" s="128"/>
      <c r="B49" s="129"/>
      <c r="C49" s="129"/>
      <c r="D49" s="129"/>
      <c r="E49" s="129"/>
      <c r="F49" s="129"/>
      <c r="G49" s="129"/>
      <c r="H49" s="129"/>
      <c r="I49" s="148"/>
      <c r="J49" s="132"/>
      <c r="K49" s="132"/>
      <c r="L49" s="132"/>
      <c r="M49" s="132"/>
      <c r="N49" s="132"/>
      <c r="O49" s="132"/>
      <c r="P49" s="132"/>
      <c r="Q49" s="132"/>
      <c r="R49" s="132"/>
      <c r="S49" s="132"/>
      <c r="T49" s="132"/>
      <c r="U49" s="132"/>
      <c r="V49" s="132"/>
      <c r="W49" s="132"/>
      <c r="X49" s="132"/>
      <c r="Y49" s="132"/>
      <c r="Z49" s="132"/>
      <c r="AA49" s="132"/>
      <c r="BZ49" s="129"/>
      <c r="CA49" s="129"/>
      <c r="CB49" s="129"/>
      <c r="CC49" s="129"/>
      <c r="CD49" s="129"/>
      <c r="CE49" s="129"/>
      <c r="CF49" s="129"/>
      <c r="CG49" s="148"/>
      <c r="CH49" s="132"/>
      <c r="CI49" s="132"/>
      <c r="CJ49" s="132"/>
      <c r="CK49" s="132"/>
      <c r="CL49" s="132"/>
      <c r="CM49" s="132"/>
      <c r="CN49" s="132"/>
      <c r="CO49" s="132"/>
      <c r="CP49" s="132"/>
      <c r="CQ49" s="132"/>
      <c r="CR49" s="132"/>
      <c r="CS49" s="132"/>
      <c r="CT49" s="132"/>
      <c r="CU49" s="132"/>
      <c r="CV49" s="132"/>
      <c r="CW49" s="132"/>
      <c r="CX49" s="132"/>
      <c r="CY49" s="132"/>
    </row>
    <row r="50" spans="1:109" s="80" customFormat="1" ht="13.5" customHeight="1">
      <c r="A50" s="128"/>
      <c r="B50" s="129"/>
      <c r="C50" s="129"/>
      <c r="D50" s="129"/>
      <c r="E50" s="129"/>
      <c r="F50" s="129"/>
      <c r="G50" s="129"/>
      <c r="H50" s="129"/>
      <c r="I50" s="148"/>
      <c r="J50" s="132"/>
      <c r="K50" s="132"/>
      <c r="L50" s="132"/>
      <c r="M50" s="132"/>
      <c r="N50" s="132"/>
      <c r="O50" s="132"/>
      <c r="P50" s="132"/>
      <c r="Q50" s="132"/>
      <c r="R50" s="132"/>
      <c r="S50" s="132"/>
      <c r="T50" s="132"/>
      <c r="U50" s="132"/>
      <c r="V50" s="132"/>
      <c r="W50" s="132"/>
      <c r="X50" s="132"/>
      <c r="Y50" s="132"/>
      <c r="Z50" s="132"/>
      <c r="AA50" s="132"/>
      <c r="BZ50" s="129"/>
      <c r="CA50" s="129"/>
      <c r="CB50" s="129"/>
      <c r="CC50" s="129"/>
      <c r="CD50" s="129"/>
      <c r="CE50" s="129"/>
      <c r="CF50" s="129"/>
      <c r="CG50" s="148"/>
      <c r="CH50" s="132"/>
      <c r="CI50" s="132"/>
      <c r="CJ50" s="132"/>
      <c r="CK50" s="132"/>
      <c r="CL50" s="132"/>
      <c r="CM50" s="132"/>
      <c r="CN50" s="132"/>
      <c r="CO50" s="132"/>
      <c r="CP50" s="132"/>
      <c r="CQ50" s="132"/>
      <c r="CR50" s="132"/>
      <c r="CS50" s="132"/>
      <c r="CT50" s="132"/>
      <c r="CU50" s="132"/>
      <c r="CV50" s="132"/>
      <c r="CW50" s="132"/>
      <c r="CX50" s="132"/>
      <c r="CY50" s="132"/>
    </row>
    <row r="51" spans="1:109" s="80" customFormat="1" ht="12" customHeight="1">
      <c r="A51" s="128"/>
      <c r="B51" s="131"/>
      <c r="C51" s="131"/>
      <c r="D51" s="131"/>
      <c r="E51" s="131"/>
      <c r="F51" s="131"/>
      <c r="G51" s="131"/>
      <c r="H51" s="131"/>
      <c r="I51" s="148"/>
      <c r="J51" s="132"/>
      <c r="K51" s="132"/>
      <c r="L51" s="132"/>
      <c r="M51" s="132"/>
      <c r="N51" s="132"/>
      <c r="O51" s="132"/>
      <c r="P51" s="132"/>
      <c r="Q51" s="132"/>
      <c r="R51" s="132"/>
      <c r="S51" s="132"/>
      <c r="T51" s="132"/>
      <c r="U51" s="132"/>
      <c r="V51" s="132"/>
      <c r="W51" s="132"/>
      <c r="X51" s="132"/>
      <c r="Y51" s="132"/>
      <c r="Z51" s="132"/>
      <c r="AA51" s="132"/>
      <c r="BZ51" s="131"/>
      <c r="CA51" s="131"/>
      <c r="CB51" s="131"/>
      <c r="CC51" s="131"/>
      <c r="CD51" s="131"/>
      <c r="CE51" s="131"/>
      <c r="CF51" s="131"/>
      <c r="CG51" s="148"/>
      <c r="CH51" s="132"/>
      <c r="CI51" s="132"/>
      <c r="CJ51" s="132"/>
      <c r="CK51" s="132"/>
      <c r="CL51" s="132"/>
      <c r="CM51" s="132"/>
      <c r="CN51" s="132"/>
      <c r="CO51" s="132"/>
      <c r="CP51" s="132"/>
      <c r="CQ51" s="132"/>
      <c r="CR51" s="132"/>
      <c r="CS51" s="132"/>
      <c r="CT51" s="132"/>
      <c r="CU51" s="132"/>
      <c r="CV51" s="132"/>
      <c r="CW51" s="132"/>
      <c r="CX51" s="132"/>
      <c r="CY51" s="132"/>
    </row>
    <row r="52" spans="1:109" s="80" customFormat="1" ht="12" customHeight="1">
      <c r="A52" s="128"/>
      <c r="B52" s="131"/>
      <c r="C52" s="131"/>
      <c r="D52" s="131"/>
      <c r="E52" s="131"/>
      <c r="F52" s="131"/>
      <c r="G52" s="131"/>
      <c r="H52" s="131"/>
      <c r="I52" s="148"/>
      <c r="J52" s="132"/>
      <c r="K52" s="132"/>
      <c r="L52" s="132"/>
      <c r="M52" s="132"/>
      <c r="N52" s="132"/>
      <c r="O52" s="132"/>
      <c r="P52" s="132"/>
      <c r="Q52" s="132"/>
      <c r="R52" s="132"/>
      <c r="S52" s="132"/>
      <c r="T52" s="132"/>
      <c r="U52" s="132"/>
      <c r="V52" s="132"/>
      <c r="W52" s="132"/>
      <c r="X52" s="132"/>
      <c r="Y52" s="132"/>
      <c r="Z52" s="132"/>
      <c r="AA52" s="132"/>
      <c r="BZ52" s="131"/>
      <c r="CA52" s="131"/>
      <c r="CB52" s="131"/>
      <c r="CC52" s="131"/>
      <c r="CD52" s="131"/>
      <c r="CE52" s="131"/>
      <c r="CF52" s="131"/>
      <c r="CG52" s="148"/>
      <c r="CH52" s="132"/>
      <c r="CI52" s="132"/>
      <c r="CJ52" s="132"/>
      <c r="CK52" s="132"/>
      <c r="CL52" s="132"/>
      <c r="CM52" s="132"/>
      <c r="CN52" s="132"/>
      <c r="CO52" s="132"/>
      <c r="CP52" s="132"/>
      <c r="CQ52" s="132"/>
      <c r="CR52" s="132"/>
      <c r="CS52" s="132"/>
      <c r="CT52" s="132"/>
      <c r="CU52" s="132"/>
      <c r="CV52" s="132"/>
      <c r="CW52" s="132"/>
      <c r="CX52" s="132"/>
      <c r="CY52" s="132"/>
    </row>
    <row r="53" spans="1:109" s="80" customFormat="1" ht="15" customHeight="1">
      <c r="A53" s="128"/>
      <c r="B53" s="129"/>
      <c r="C53" s="129"/>
      <c r="D53" s="129"/>
      <c r="E53" s="129"/>
      <c r="F53" s="129"/>
      <c r="G53" s="129"/>
      <c r="H53" s="129"/>
      <c r="I53" s="148"/>
      <c r="J53" s="132"/>
      <c r="K53" s="132"/>
      <c r="L53" s="132"/>
      <c r="M53" s="132"/>
      <c r="N53" s="132"/>
      <c r="O53" s="132"/>
      <c r="P53" s="132"/>
      <c r="Q53" s="132"/>
      <c r="R53" s="132"/>
      <c r="S53" s="132"/>
      <c r="T53" s="132"/>
      <c r="U53" s="132"/>
      <c r="V53" s="132"/>
      <c r="W53" s="132"/>
      <c r="X53" s="132"/>
      <c r="Y53" s="132"/>
      <c r="Z53" s="132"/>
      <c r="AA53" s="132"/>
      <c r="BZ53" s="129"/>
      <c r="CA53" s="129"/>
      <c r="CB53" s="129"/>
      <c r="CC53" s="129"/>
      <c r="CD53" s="129"/>
      <c r="CE53" s="129"/>
      <c r="CF53" s="129"/>
      <c r="CG53" s="148"/>
      <c r="CH53" s="132"/>
      <c r="CI53" s="132"/>
      <c r="CJ53" s="132"/>
      <c r="CK53" s="132"/>
      <c r="CL53" s="132"/>
      <c r="CM53" s="132"/>
      <c r="CN53" s="132"/>
      <c r="CO53" s="132"/>
      <c r="CP53" s="132"/>
      <c r="CQ53" s="132"/>
      <c r="CR53" s="132"/>
      <c r="CS53" s="132"/>
      <c r="CT53" s="132"/>
      <c r="CU53" s="132"/>
      <c r="CV53" s="132"/>
      <c r="CW53" s="132"/>
      <c r="CX53" s="132"/>
      <c r="CY53" s="132"/>
    </row>
    <row r="54" spans="1:109" s="80" customFormat="1" ht="12" customHeight="1">
      <c r="A54" s="128"/>
      <c r="B54" s="131"/>
      <c r="C54" s="131"/>
      <c r="D54" s="131"/>
      <c r="E54" s="131"/>
      <c r="F54" s="131"/>
      <c r="G54" s="131"/>
      <c r="H54" s="131"/>
      <c r="I54" s="132"/>
      <c r="J54" s="132"/>
      <c r="K54" s="132"/>
      <c r="L54" s="132"/>
      <c r="M54" s="132"/>
      <c r="N54" s="132"/>
      <c r="O54" s="132"/>
      <c r="P54" s="132"/>
      <c r="Q54" s="132"/>
      <c r="R54" s="132"/>
      <c r="S54" s="132"/>
      <c r="T54" s="132"/>
      <c r="U54" s="132"/>
      <c r="V54" s="132"/>
      <c r="W54" s="132"/>
      <c r="X54" s="132"/>
      <c r="Y54" s="132"/>
      <c r="Z54" s="132"/>
      <c r="AA54" s="132"/>
      <c r="BZ54" s="131"/>
      <c r="CA54" s="131"/>
      <c r="CB54" s="131"/>
      <c r="CC54" s="131"/>
      <c r="CD54" s="131"/>
      <c r="CE54" s="131"/>
      <c r="CF54" s="131"/>
      <c r="CG54" s="132"/>
      <c r="CH54" s="132"/>
      <c r="CI54" s="132"/>
      <c r="CJ54" s="132"/>
      <c r="CK54" s="132"/>
      <c r="CL54" s="132"/>
      <c r="CM54" s="132"/>
      <c r="CN54" s="132"/>
      <c r="CO54" s="132"/>
      <c r="CP54" s="132"/>
      <c r="CQ54" s="132"/>
      <c r="CR54" s="132"/>
      <c r="CS54" s="132"/>
      <c r="CT54" s="132"/>
      <c r="CU54" s="132"/>
      <c r="CV54" s="132"/>
      <c r="CW54" s="132"/>
      <c r="CX54" s="132"/>
      <c r="CY54" s="132"/>
    </row>
    <row r="55" spans="1:109" s="80" customFormat="1" ht="12" customHeight="1">
      <c r="A55" s="128"/>
      <c r="B55" s="131"/>
      <c r="C55" s="131"/>
      <c r="D55" s="131"/>
      <c r="E55" s="131"/>
      <c r="F55" s="131"/>
      <c r="G55" s="131"/>
      <c r="H55" s="131"/>
      <c r="I55" s="149"/>
      <c r="J55" s="132"/>
      <c r="K55" s="132"/>
      <c r="L55" s="132"/>
      <c r="M55" s="132"/>
      <c r="N55" s="132"/>
      <c r="O55" s="132"/>
      <c r="P55" s="132"/>
      <c r="Q55" s="132"/>
      <c r="R55" s="132"/>
      <c r="S55" s="132"/>
      <c r="T55" s="132"/>
      <c r="U55" s="132"/>
      <c r="V55" s="132"/>
      <c r="W55" s="132"/>
      <c r="X55" s="132"/>
      <c r="Y55" s="132"/>
      <c r="Z55" s="132"/>
      <c r="AA55" s="132"/>
      <c r="BZ55" s="131"/>
      <c r="CA55" s="131"/>
      <c r="CB55" s="131"/>
      <c r="CC55" s="131"/>
      <c r="CD55" s="131"/>
      <c r="CE55" s="131"/>
      <c r="CF55" s="131"/>
      <c r="CG55" s="149"/>
      <c r="CH55" s="132"/>
      <c r="CI55" s="132"/>
      <c r="CJ55" s="132"/>
      <c r="CK55" s="132"/>
      <c r="CL55" s="132"/>
      <c r="CM55" s="132"/>
      <c r="CN55" s="132"/>
      <c r="CO55" s="132"/>
      <c r="CP55" s="132"/>
      <c r="CQ55" s="132"/>
      <c r="CR55" s="132"/>
      <c r="CS55" s="132"/>
      <c r="CT55" s="132"/>
      <c r="CU55" s="132"/>
      <c r="CV55" s="132"/>
      <c r="CW55" s="132"/>
      <c r="CX55" s="132"/>
      <c r="CY55" s="132"/>
    </row>
    <row r="56" spans="1:109" s="80" customFormat="1" ht="12" customHeight="1">
      <c r="A56" s="128"/>
      <c r="B56" s="132"/>
      <c r="BZ56" s="132"/>
    </row>
    <row r="57" spans="1:109" s="80" customFormat="1" ht="12" customHeight="1">
      <c r="A57" s="128"/>
      <c r="C57" s="132"/>
      <c r="CA57" s="132"/>
    </row>
    <row r="58" spans="1:109" s="80" customFormat="1" ht="12" customHeight="1">
      <c r="A58" s="128"/>
    </row>
    <row r="59" spans="1:109" s="80" customFormat="1" ht="12" customHeight="1">
      <c r="A59" s="128"/>
    </row>
    <row r="60" spans="1:109" s="80" customFormat="1" ht="12" customHeight="1">
      <c r="A60" s="128"/>
      <c r="C60" s="133"/>
      <c r="D60" s="134"/>
      <c r="E60" s="134"/>
      <c r="F60" s="134"/>
      <c r="G60" s="134"/>
      <c r="H60" s="134"/>
      <c r="I60" s="134"/>
      <c r="J60" s="134"/>
      <c r="K60" s="134"/>
      <c r="L60" s="134"/>
      <c r="M60" s="134"/>
      <c r="N60" s="134"/>
      <c r="O60" s="134"/>
      <c r="P60" s="134"/>
      <c r="Q60" s="134"/>
      <c r="R60" s="134"/>
      <c r="S60" s="134"/>
      <c r="T60" s="134"/>
      <c r="U60" s="134"/>
      <c r="V60" s="134"/>
      <c r="W60" s="134"/>
      <c r="X60" s="134"/>
      <c r="Y60" s="134"/>
      <c r="Z60" s="134"/>
      <c r="AA60" s="134"/>
      <c r="AB60" s="134"/>
      <c r="AC60" s="134"/>
      <c r="AD60" s="134"/>
      <c r="AE60" s="134"/>
      <c r="AF60" s="134"/>
      <c r="AG60" s="134"/>
      <c r="AH60" s="132"/>
      <c r="AI60" s="132"/>
      <c r="AQ60" s="133"/>
      <c r="AR60" s="220"/>
      <c r="AS60" s="220"/>
      <c r="AT60" s="220"/>
      <c r="AU60" s="220"/>
      <c r="AV60" s="220"/>
      <c r="AW60" s="220"/>
      <c r="AX60" s="220"/>
      <c r="AY60" s="220"/>
      <c r="AZ60" s="220"/>
      <c r="BA60" s="220"/>
      <c r="BB60" s="220"/>
      <c r="BC60" s="220"/>
      <c r="BD60" s="220"/>
      <c r="BE60" s="220"/>
      <c r="BF60" s="220"/>
      <c r="BG60" s="220"/>
      <c r="BH60" s="220"/>
      <c r="BI60" s="220"/>
      <c r="BJ60" s="220"/>
      <c r="BK60" s="220"/>
      <c r="BL60" s="220"/>
      <c r="BM60" s="220"/>
      <c r="BN60" s="220"/>
      <c r="BO60" s="220"/>
      <c r="BP60" s="220"/>
      <c r="BQ60" s="220"/>
      <c r="BR60" s="220"/>
      <c r="BS60" s="220"/>
      <c r="BT60" s="132"/>
      <c r="CA60" s="133"/>
      <c r="CB60" s="134"/>
      <c r="CC60" s="134"/>
      <c r="CD60" s="134"/>
      <c r="CE60" s="134"/>
      <c r="CF60" s="134"/>
      <c r="CG60" s="134"/>
      <c r="CH60" s="134"/>
      <c r="CI60" s="134"/>
      <c r="CJ60" s="134"/>
      <c r="CK60" s="134"/>
      <c r="CL60" s="134"/>
      <c r="CM60" s="134"/>
      <c r="CN60" s="134"/>
      <c r="CO60" s="134"/>
      <c r="CP60" s="134"/>
      <c r="CQ60" s="134"/>
      <c r="CR60" s="134"/>
      <c r="CS60" s="134"/>
      <c r="CT60" s="134"/>
      <c r="CU60" s="134"/>
      <c r="CV60" s="134"/>
      <c r="CW60" s="134"/>
      <c r="CX60" s="134"/>
      <c r="CY60" s="134"/>
      <c r="CZ60" s="134"/>
      <c r="DA60" s="134"/>
      <c r="DB60" s="134"/>
      <c r="DC60" s="134"/>
      <c r="DD60" s="134"/>
      <c r="DE60" s="134"/>
    </row>
    <row r="61" spans="1:109" s="80" customFormat="1" ht="12" customHeight="1">
      <c r="A61" s="128"/>
      <c r="D61" s="135"/>
      <c r="E61" s="135"/>
      <c r="F61" s="135"/>
      <c r="G61" s="135"/>
      <c r="H61" s="135"/>
      <c r="I61" s="135"/>
      <c r="J61" s="135"/>
      <c r="K61" s="135"/>
      <c r="L61" s="135"/>
      <c r="M61" s="135"/>
      <c r="N61" s="135"/>
      <c r="O61" s="135"/>
      <c r="P61" s="135"/>
      <c r="Q61" s="135"/>
      <c r="R61" s="135"/>
      <c r="S61" s="135"/>
      <c r="T61" s="135"/>
      <c r="U61" s="135"/>
      <c r="V61" s="135"/>
      <c r="W61" s="135"/>
      <c r="X61" s="135"/>
      <c r="Y61" s="135"/>
      <c r="Z61" s="135"/>
      <c r="AA61" s="135"/>
      <c r="AB61" s="135"/>
      <c r="AC61" s="135"/>
      <c r="AD61" s="135"/>
      <c r="AE61" s="135"/>
      <c r="AF61" s="135"/>
      <c r="AG61" s="135"/>
      <c r="AH61" s="132"/>
      <c r="AI61" s="132"/>
      <c r="AR61" s="221"/>
      <c r="AS61" s="221"/>
      <c r="AT61" s="221"/>
      <c r="AU61" s="221"/>
      <c r="AV61" s="221"/>
      <c r="AW61" s="221"/>
      <c r="AX61" s="221"/>
      <c r="AY61" s="221"/>
      <c r="AZ61" s="221"/>
      <c r="BA61" s="221"/>
      <c r="BB61" s="221"/>
      <c r="BC61" s="221"/>
      <c r="BD61" s="221"/>
      <c r="BE61" s="221"/>
      <c r="BF61" s="221"/>
      <c r="BG61" s="221"/>
      <c r="BH61" s="221"/>
      <c r="BI61" s="221"/>
      <c r="BJ61" s="221"/>
      <c r="BK61" s="221"/>
      <c r="BL61" s="221"/>
      <c r="BM61" s="221"/>
      <c r="BN61" s="221"/>
      <c r="BO61" s="221"/>
      <c r="BP61" s="221"/>
      <c r="BQ61" s="221"/>
      <c r="BR61" s="221"/>
      <c r="BS61" s="221"/>
      <c r="BT61" s="132"/>
      <c r="CB61" s="135"/>
      <c r="CC61" s="135"/>
      <c r="CD61" s="135"/>
      <c r="CE61" s="135"/>
      <c r="CF61" s="135"/>
      <c r="CG61" s="135"/>
      <c r="CH61" s="135"/>
      <c r="CI61" s="135"/>
      <c r="CJ61" s="135"/>
      <c r="CK61" s="135"/>
      <c r="CL61" s="135"/>
      <c r="CM61" s="135"/>
      <c r="CN61" s="135"/>
      <c r="CO61" s="135"/>
      <c r="CP61" s="135"/>
      <c r="CQ61" s="135"/>
      <c r="CR61" s="135"/>
      <c r="CS61" s="135"/>
      <c r="CT61" s="135"/>
      <c r="CU61" s="135"/>
      <c r="CV61" s="135"/>
      <c r="CW61" s="135"/>
      <c r="CX61" s="135"/>
      <c r="CY61" s="135"/>
      <c r="CZ61" s="135"/>
      <c r="DA61" s="135"/>
      <c r="DB61" s="135"/>
      <c r="DC61" s="135"/>
      <c r="DD61" s="135"/>
      <c r="DE61" s="135"/>
    </row>
    <row r="62" spans="1:109" s="80" customFormat="1" ht="12" customHeight="1">
      <c r="A62" s="128"/>
      <c r="D62" s="135"/>
      <c r="E62" s="135"/>
      <c r="F62" s="135"/>
      <c r="G62" s="135"/>
      <c r="H62" s="135"/>
      <c r="I62" s="135"/>
      <c r="J62" s="135"/>
      <c r="K62" s="135"/>
      <c r="L62" s="135"/>
      <c r="M62" s="135"/>
      <c r="N62" s="135"/>
      <c r="O62" s="135"/>
      <c r="P62" s="135"/>
      <c r="Q62" s="135"/>
      <c r="R62" s="135"/>
      <c r="S62" s="135"/>
      <c r="T62" s="135"/>
      <c r="U62" s="135"/>
      <c r="V62" s="135"/>
      <c r="W62" s="135"/>
      <c r="X62" s="135"/>
      <c r="Y62" s="135"/>
      <c r="Z62" s="135"/>
      <c r="AA62" s="135"/>
      <c r="AB62" s="135"/>
      <c r="AC62" s="135"/>
      <c r="AD62" s="135"/>
      <c r="AE62" s="135"/>
      <c r="AF62" s="135"/>
      <c r="AG62" s="135"/>
      <c r="AH62" s="132"/>
      <c r="AI62" s="132"/>
      <c r="AR62" s="221"/>
      <c r="AS62" s="221"/>
      <c r="AT62" s="221"/>
      <c r="AU62" s="221"/>
      <c r="AV62" s="221"/>
      <c r="AW62" s="221"/>
      <c r="AX62" s="221"/>
      <c r="AY62" s="221"/>
      <c r="AZ62" s="221"/>
      <c r="BA62" s="221"/>
      <c r="BB62" s="221"/>
      <c r="BC62" s="221"/>
      <c r="BD62" s="221"/>
      <c r="BE62" s="221"/>
      <c r="BF62" s="221"/>
      <c r="BG62" s="221"/>
      <c r="BH62" s="221"/>
      <c r="BI62" s="221"/>
      <c r="BJ62" s="221"/>
      <c r="BK62" s="221"/>
      <c r="BL62" s="221"/>
      <c r="BM62" s="221"/>
      <c r="BN62" s="221"/>
      <c r="BO62" s="221"/>
      <c r="BP62" s="221"/>
      <c r="BQ62" s="221"/>
      <c r="BR62" s="221"/>
      <c r="BS62" s="221"/>
      <c r="BT62" s="132"/>
      <c r="CB62" s="135"/>
      <c r="CC62" s="135"/>
      <c r="CD62" s="135"/>
      <c r="CE62" s="135"/>
      <c r="CF62" s="135"/>
      <c r="CG62" s="135"/>
      <c r="CH62" s="135"/>
      <c r="CI62" s="135"/>
      <c r="CJ62" s="135"/>
      <c r="CK62" s="135"/>
      <c r="CL62" s="135"/>
      <c r="CM62" s="135"/>
      <c r="CN62" s="135"/>
      <c r="CO62" s="135"/>
      <c r="CP62" s="135"/>
      <c r="CQ62" s="135"/>
      <c r="CR62" s="135"/>
      <c r="CS62" s="135"/>
      <c r="CT62" s="135"/>
      <c r="CU62" s="135"/>
      <c r="CV62" s="135"/>
      <c r="CW62" s="135"/>
      <c r="CX62" s="135"/>
      <c r="CY62" s="135"/>
      <c r="CZ62" s="135"/>
      <c r="DA62" s="135"/>
      <c r="DB62" s="135"/>
      <c r="DC62" s="135"/>
      <c r="DD62" s="135"/>
      <c r="DE62" s="135"/>
    </row>
    <row r="63" spans="1:109" s="80" customFormat="1" ht="12" customHeight="1">
      <c r="A63" s="128"/>
      <c r="D63" s="135"/>
      <c r="E63" s="135"/>
      <c r="F63" s="135"/>
      <c r="G63" s="135"/>
      <c r="H63" s="135"/>
      <c r="I63" s="135"/>
      <c r="J63" s="135"/>
      <c r="K63" s="135"/>
      <c r="L63" s="135"/>
      <c r="M63" s="135"/>
      <c r="N63" s="135"/>
      <c r="O63" s="135"/>
      <c r="P63" s="135"/>
      <c r="Q63" s="135"/>
      <c r="R63" s="135"/>
      <c r="S63" s="135"/>
      <c r="T63" s="135"/>
      <c r="U63" s="135"/>
      <c r="V63" s="135"/>
      <c r="W63" s="135"/>
      <c r="X63" s="135"/>
      <c r="Y63" s="135"/>
      <c r="Z63" s="135"/>
      <c r="AA63" s="135"/>
      <c r="AB63" s="135"/>
      <c r="AC63" s="135"/>
      <c r="AD63" s="135"/>
      <c r="AE63" s="135"/>
      <c r="AF63" s="135"/>
      <c r="AG63" s="135"/>
      <c r="AH63" s="132"/>
      <c r="AI63" s="132"/>
      <c r="AR63" s="221"/>
      <c r="AS63" s="221"/>
      <c r="AT63" s="221"/>
      <c r="AU63" s="221"/>
      <c r="AV63" s="221"/>
      <c r="AW63" s="221"/>
      <c r="AX63" s="221"/>
      <c r="AY63" s="221"/>
      <c r="AZ63" s="221"/>
      <c r="BA63" s="221"/>
      <c r="BB63" s="221"/>
      <c r="BC63" s="221"/>
      <c r="BD63" s="221"/>
      <c r="BE63" s="221"/>
      <c r="BF63" s="221"/>
      <c r="BG63" s="221"/>
      <c r="BH63" s="221"/>
      <c r="BI63" s="221"/>
      <c r="BJ63" s="221"/>
      <c r="BK63" s="221"/>
      <c r="BL63" s="221"/>
      <c r="BM63" s="221"/>
      <c r="BN63" s="221"/>
      <c r="BO63" s="221"/>
      <c r="BP63" s="221"/>
      <c r="BQ63" s="221"/>
      <c r="BR63" s="221"/>
      <c r="BS63" s="221"/>
      <c r="BT63" s="132"/>
      <c r="CB63" s="135"/>
      <c r="CC63" s="135"/>
      <c r="CD63" s="135"/>
      <c r="CE63" s="135"/>
      <c r="CF63" s="135"/>
      <c r="CG63" s="135"/>
      <c r="CH63" s="135"/>
      <c r="CI63" s="135"/>
      <c r="CJ63" s="135"/>
      <c r="CK63" s="135"/>
      <c r="CL63" s="135"/>
      <c r="CM63" s="135"/>
      <c r="CN63" s="135"/>
      <c r="CO63" s="135"/>
      <c r="CP63" s="135"/>
      <c r="CQ63" s="135"/>
      <c r="CR63" s="135"/>
      <c r="CS63" s="135"/>
      <c r="CT63" s="135"/>
      <c r="CU63" s="135"/>
      <c r="CV63" s="135"/>
      <c r="CW63" s="135"/>
      <c r="CX63" s="135"/>
      <c r="CY63" s="135"/>
      <c r="CZ63" s="135"/>
      <c r="DA63" s="135"/>
      <c r="DB63" s="135"/>
      <c r="DC63" s="135"/>
      <c r="DD63" s="135"/>
      <c r="DE63" s="135"/>
    </row>
    <row r="64" spans="1:109" s="80" customFormat="1" ht="12" customHeight="1">
      <c r="A64" s="128"/>
      <c r="D64" s="135"/>
      <c r="E64" s="135"/>
      <c r="F64" s="135"/>
      <c r="G64" s="135"/>
      <c r="H64" s="135"/>
      <c r="I64" s="135"/>
      <c r="J64" s="135"/>
      <c r="K64" s="135"/>
      <c r="L64" s="135"/>
      <c r="M64" s="135"/>
      <c r="N64" s="135"/>
      <c r="O64" s="135"/>
      <c r="P64" s="135"/>
      <c r="Q64" s="135"/>
      <c r="R64" s="135"/>
      <c r="S64" s="135"/>
      <c r="T64" s="135"/>
      <c r="U64" s="135"/>
      <c r="V64" s="135"/>
      <c r="W64" s="135"/>
      <c r="X64" s="135"/>
      <c r="Y64" s="135"/>
      <c r="Z64" s="135"/>
      <c r="AA64" s="135"/>
      <c r="AB64" s="135"/>
      <c r="AC64" s="135"/>
      <c r="AD64" s="135"/>
      <c r="AE64" s="135"/>
      <c r="AF64" s="135"/>
      <c r="AG64" s="135"/>
      <c r="AH64" s="132"/>
      <c r="AI64" s="132"/>
      <c r="AR64" s="221"/>
      <c r="AS64" s="221"/>
      <c r="AT64" s="221"/>
      <c r="AU64" s="221"/>
      <c r="AV64" s="221"/>
      <c r="AW64" s="221"/>
      <c r="AX64" s="221"/>
      <c r="AY64" s="221"/>
      <c r="AZ64" s="221"/>
      <c r="BA64" s="221"/>
      <c r="BB64" s="221"/>
      <c r="BC64" s="221"/>
      <c r="BD64" s="221"/>
      <c r="BE64" s="221"/>
      <c r="BF64" s="221"/>
      <c r="BG64" s="221"/>
      <c r="BH64" s="221"/>
      <c r="BI64" s="221"/>
      <c r="BJ64" s="221"/>
      <c r="BK64" s="221"/>
      <c r="BL64" s="221"/>
      <c r="BM64" s="221"/>
      <c r="BN64" s="221"/>
      <c r="BO64" s="221"/>
      <c r="BP64" s="221"/>
      <c r="BQ64" s="221"/>
      <c r="BR64" s="221"/>
      <c r="BS64" s="221"/>
      <c r="BT64" s="132"/>
      <c r="CB64" s="135"/>
      <c r="CC64" s="135"/>
      <c r="CD64" s="135"/>
      <c r="CE64" s="135"/>
      <c r="CF64" s="135"/>
      <c r="CG64" s="135"/>
      <c r="CH64" s="135"/>
      <c r="CI64" s="135"/>
      <c r="CJ64" s="135"/>
      <c r="CK64" s="135"/>
      <c r="CL64" s="135"/>
      <c r="CM64" s="135"/>
      <c r="CN64" s="135"/>
      <c r="CO64" s="135"/>
      <c r="CP64" s="135"/>
      <c r="CQ64" s="135"/>
      <c r="CR64" s="135"/>
      <c r="CS64" s="135"/>
      <c r="CT64" s="135"/>
      <c r="CU64" s="135"/>
      <c r="CV64" s="135"/>
      <c r="CW64" s="135"/>
      <c r="CX64" s="135"/>
      <c r="CY64" s="135"/>
      <c r="CZ64" s="135"/>
      <c r="DA64" s="135"/>
      <c r="DB64" s="135"/>
      <c r="DC64" s="135"/>
      <c r="DD64" s="135"/>
      <c r="DE64" s="135"/>
    </row>
    <row r="65" spans="1:109" s="80" customFormat="1" ht="12" customHeight="1">
      <c r="A65" s="128"/>
      <c r="C65" s="135"/>
      <c r="D65" s="135"/>
      <c r="E65" s="135"/>
      <c r="F65" s="135"/>
      <c r="G65" s="135"/>
      <c r="H65" s="135"/>
      <c r="I65" s="135"/>
      <c r="J65" s="135"/>
      <c r="K65" s="135"/>
      <c r="L65" s="135"/>
      <c r="M65" s="135"/>
      <c r="N65" s="135"/>
      <c r="O65" s="135"/>
      <c r="P65" s="135"/>
      <c r="Q65" s="135"/>
      <c r="R65" s="135"/>
      <c r="S65" s="135"/>
      <c r="T65" s="135"/>
      <c r="U65" s="135"/>
      <c r="V65" s="135"/>
      <c r="W65" s="135"/>
      <c r="X65" s="274"/>
      <c r="Y65" s="274"/>
      <c r="Z65" s="274"/>
      <c r="AA65" s="274"/>
      <c r="AB65" s="274"/>
      <c r="AC65" s="274"/>
      <c r="AD65" s="274"/>
      <c r="AE65" s="274"/>
      <c r="AF65" s="274"/>
      <c r="AG65" s="274"/>
      <c r="AH65" s="132"/>
      <c r="AI65" s="132"/>
      <c r="AR65" s="274"/>
      <c r="AS65" s="274"/>
      <c r="AT65" s="274"/>
      <c r="AU65" s="274"/>
      <c r="AV65" s="274"/>
      <c r="AW65" s="274"/>
      <c r="AX65" s="274"/>
      <c r="AY65" s="274"/>
      <c r="AZ65" s="274"/>
      <c r="BA65" s="274"/>
      <c r="BB65" s="274"/>
      <c r="BC65" s="274"/>
      <c r="BD65" s="274"/>
      <c r="BE65" s="274"/>
      <c r="BF65" s="274"/>
      <c r="BG65" s="274"/>
      <c r="BH65" s="274"/>
      <c r="BI65" s="274"/>
      <c r="BJ65" s="274"/>
      <c r="BK65" s="274"/>
      <c r="BL65" s="274"/>
      <c r="BM65" s="274"/>
      <c r="BN65" s="274"/>
      <c r="BO65" s="274"/>
      <c r="BP65" s="274"/>
      <c r="BQ65" s="274"/>
      <c r="BR65" s="274"/>
      <c r="BS65" s="274"/>
      <c r="BT65" s="132"/>
      <c r="CA65" s="135"/>
      <c r="CB65" s="135"/>
      <c r="CC65" s="135"/>
      <c r="CD65" s="135"/>
      <c r="CE65" s="135"/>
      <c r="CF65" s="135"/>
      <c r="CG65" s="135"/>
      <c r="CH65" s="135"/>
      <c r="CI65" s="135"/>
      <c r="CJ65" s="135"/>
      <c r="CK65" s="135"/>
      <c r="CL65" s="135"/>
      <c r="CM65" s="135"/>
      <c r="CN65" s="135"/>
      <c r="CO65" s="135"/>
      <c r="CP65" s="135"/>
      <c r="CQ65" s="135"/>
      <c r="CR65" s="135"/>
      <c r="CS65" s="135"/>
      <c r="CT65" s="135"/>
      <c r="CU65" s="135"/>
      <c r="CV65" s="274"/>
      <c r="CW65" s="274"/>
      <c r="CX65" s="274"/>
      <c r="CY65" s="274"/>
      <c r="CZ65" s="274"/>
      <c r="DA65" s="274"/>
      <c r="DB65" s="274"/>
      <c r="DC65" s="274"/>
      <c r="DD65" s="274"/>
      <c r="DE65" s="274"/>
    </row>
    <row r="66" spans="1:109" s="80" customFormat="1" ht="12" customHeight="1">
      <c r="A66" s="128"/>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135"/>
      <c r="AB66" s="135"/>
      <c r="AC66" s="135"/>
      <c r="AD66" s="135"/>
      <c r="AE66" s="135"/>
      <c r="AF66" s="135"/>
      <c r="AG66" s="135"/>
      <c r="AH66" s="132"/>
      <c r="AI66" s="132"/>
      <c r="AR66" s="221"/>
      <c r="AS66" s="221"/>
      <c r="AT66" s="221"/>
      <c r="AU66" s="221"/>
      <c r="AV66" s="221"/>
      <c r="AW66" s="221"/>
      <c r="AX66" s="221"/>
      <c r="AY66" s="221"/>
      <c r="AZ66" s="221"/>
      <c r="BA66" s="221"/>
      <c r="BB66" s="221"/>
      <c r="BC66" s="221"/>
      <c r="BD66" s="221"/>
      <c r="BE66" s="221"/>
      <c r="BF66" s="221"/>
      <c r="BG66" s="221"/>
      <c r="BH66" s="221"/>
      <c r="BI66" s="221"/>
      <c r="BJ66" s="221"/>
      <c r="BK66" s="221"/>
      <c r="BL66" s="221"/>
      <c r="BM66" s="221"/>
      <c r="BN66" s="221"/>
      <c r="BO66" s="221"/>
      <c r="BP66" s="221"/>
      <c r="BQ66" s="221"/>
      <c r="BR66" s="221"/>
      <c r="BS66" s="221"/>
      <c r="BT66" s="132"/>
      <c r="CB66" s="135"/>
      <c r="CC66" s="135"/>
      <c r="CD66" s="135"/>
      <c r="CE66" s="135"/>
      <c r="CF66" s="135"/>
      <c r="CG66" s="135"/>
      <c r="CH66" s="135"/>
      <c r="CI66" s="135"/>
      <c r="CJ66" s="135"/>
      <c r="CK66" s="135"/>
      <c r="CL66" s="135"/>
      <c r="CM66" s="135"/>
      <c r="CN66" s="135"/>
      <c r="CO66" s="135"/>
      <c r="CP66" s="135"/>
      <c r="CQ66" s="135"/>
      <c r="CR66" s="135"/>
      <c r="CS66" s="135"/>
      <c r="CT66" s="135"/>
      <c r="CU66" s="135"/>
      <c r="CV66" s="135"/>
      <c r="CW66" s="135"/>
      <c r="CX66" s="135"/>
      <c r="CY66" s="135"/>
      <c r="CZ66" s="135"/>
      <c r="DA66" s="135"/>
      <c r="DB66" s="135"/>
      <c r="DC66" s="135"/>
      <c r="DD66" s="135"/>
      <c r="DE66" s="135"/>
    </row>
    <row r="67" spans="1:109" s="80" customFormat="1" ht="12" customHeight="1">
      <c r="A67" s="128"/>
      <c r="D67" s="135"/>
      <c r="E67" s="135"/>
      <c r="F67" s="135"/>
      <c r="G67" s="135"/>
      <c r="H67" s="135"/>
      <c r="I67" s="135"/>
      <c r="J67" s="135"/>
      <c r="K67" s="135"/>
      <c r="L67" s="135"/>
      <c r="M67" s="135"/>
      <c r="N67" s="135"/>
      <c r="O67" s="135"/>
      <c r="P67" s="135"/>
      <c r="Q67" s="135"/>
      <c r="R67" s="135"/>
      <c r="S67" s="135"/>
      <c r="T67" s="135"/>
      <c r="U67" s="135"/>
      <c r="V67" s="135"/>
      <c r="W67" s="135"/>
      <c r="X67" s="135"/>
      <c r="Y67" s="135"/>
      <c r="Z67" s="135"/>
      <c r="AA67" s="135"/>
      <c r="AB67" s="135"/>
      <c r="AC67" s="135"/>
      <c r="AD67" s="135"/>
      <c r="AE67" s="135"/>
      <c r="AF67" s="135"/>
      <c r="AG67" s="135"/>
      <c r="AH67" s="132"/>
      <c r="AI67" s="132"/>
      <c r="AR67" s="132"/>
      <c r="AS67" s="135"/>
      <c r="AT67" s="135"/>
      <c r="AU67" s="135"/>
      <c r="AV67" s="135"/>
      <c r="AW67" s="135"/>
      <c r="AX67" s="135"/>
      <c r="AY67" s="135"/>
      <c r="AZ67" s="135"/>
      <c r="BA67" s="135"/>
      <c r="BB67" s="135"/>
      <c r="BC67" s="135"/>
      <c r="BD67" s="135"/>
      <c r="BE67" s="135"/>
      <c r="BF67" s="135"/>
      <c r="BG67" s="135"/>
      <c r="BH67" s="135"/>
      <c r="BI67" s="135"/>
      <c r="BJ67" s="135"/>
      <c r="BK67" s="135"/>
      <c r="BL67" s="135"/>
      <c r="BM67" s="135"/>
      <c r="BN67" s="135"/>
      <c r="BO67" s="135"/>
      <c r="BP67" s="135"/>
      <c r="BQ67" s="135"/>
      <c r="BR67" s="135"/>
      <c r="BS67" s="135"/>
      <c r="BT67" s="132"/>
      <c r="CB67" s="135"/>
      <c r="CC67" s="135"/>
      <c r="CD67" s="135"/>
      <c r="CE67" s="135"/>
      <c r="CF67" s="135"/>
      <c r="CG67" s="135"/>
      <c r="CH67" s="135"/>
      <c r="CI67" s="135"/>
      <c r="CJ67" s="135"/>
      <c r="CK67" s="135"/>
      <c r="CL67" s="135"/>
      <c r="CM67" s="135"/>
      <c r="CN67" s="135"/>
      <c r="CO67" s="135"/>
      <c r="CP67" s="135"/>
      <c r="CQ67" s="135"/>
      <c r="CR67" s="135"/>
      <c r="CS67" s="135"/>
      <c r="CT67" s="135"/>
      <c r="CU67" s="135"/>
      <c r="CV67" s="135"/>
      <c r="CW67" s="135"/>
      <c r="CX67" s="135"/>
      <c r="CY67" s="135"/>
      <c r="CZ67" s="135"/>
      <c r="DA67" s="135"/>
      <c r="DB67" s="135"/>
      <c r="DC67" s="135"/>
      <c r="DD67" s="135"/>
      <c r="DE67" s="135"/>
    </row>
    <row r="68" spans="1:109" s="80" customFormat="1" ht="12" customHeight="1">
      <c r="A68" s="128"/>
      <c r="D68" s="274"/>
      <c r="E68" s="274"/>
      <c r="F68" s="274"/>
      <c r="G68" s="274"/>
      <c r="H68" s="274"/>
      <c r="I68" s="274"/>
      <c r="J68" s="274"/>
      <c r="K68" s="274"/>
      <c r="L68" s="274"/>
      <c r="M68" s="274"/>
      <c r="N68" s="274"/>
      <c r="O68" s="274"/>
      <c r="P68" s="274"/>
      <c r="Q68" s="274"/>
      <c r="R68" s="274"/>
      <c r="S68" s="274"/>
      <c r="T68" s="274"/>
      <c r="U68" s="274"/>
      <c r="V68" s="274"/>
      <c r="W68" s="274"/>
      <c r="X68" s="274"/>
      <c r="Y68" s="274"/>
      <c r="Z68" s="274"/>
      <c r="AA68" s="274"/>
      <c r="AB68" s="274"/>
      <c r="AC68" s="274"/>
      <c r="AD68" s="274"/>
      <c r="AE68" s="274"/>
      <c r="AF68" s="274"/>
      <c r="AG68" s="274"/>
      <c r="AH68" s="132"/>
      <c r="AI68" s="132"/>
      <c r="AR68" s="132"/>
      <c r="AS68" s="135"/>
      <c r="AT68" s="135"/>
      <c r="AU68" s="135"/>
      <c r="AV68" s="135"/>
      <c r="AW68" s="135"/>
      <c r="AX68" s="132"/>
      <c r="AY68" s="132"/>
      <c r="AZ68" s="132"/>
      <c r="BA68" s="132"/>
      <c r="BB68" s="132"/>
      <c r="BC68" s="132"/>
      <c r="BD68" s="132"/>
      <c r="BE68" s="132"/>
      <c r="BF68" s="132"/>
      <c r="BG68" s="132"/>
      <c r="BH68" s="132"/>
      <c r="BI68" s="132"/>
      <c r="BJ68" s="132"/>
      <c r="BK68" s="132"/>
      <c r="BL68" s="132"/>
      <c r="BM68" s="132"/>
      <c r="BN68" s="132"/>
      <c r="BO68" s="132"/>
      <c r="BP68" s="132"/>
      <c r="BQ68" s="132"/>
      <c r="BR68" s="132"/>
      <c r="BS68" s="132"/>
      <c r="BT68" s="132"/>
      <c r="CB68" s="274"/>
      <c r="CC68" s="274"/>
      <c r="CD68" s="274"/>
      <c r="CE68" s="274"/>
      <c r="CF68" s="274"/>
      <c r="CG68" s="274"/>
      <c r="CH68" s="274"/>
      <c r="CI68" s="274"/>
      <c r="CJ68" s="274"/>
      <c r="CK68" s="274"/>
      <c r="CL68" s="274"/>
      <c r="CM68" s="274"/>
      <c r="CN68" s="274"/>
      <c r="CO68" s="274"/>
      <c r="CP68" s="274"/>
      <c r="CQ68" s="274"/>
      <c r="CR68" s="274"/>
      <c r="CS68" s="274"/>
      <c r="CT68" s="274"/>
      <c r="CU68" s="274"/>
      <c r="CV68" s="274"/>
      <c r="CW68" s="274"/>
      <c r="CX68" s="274"/>
      <c r="CY68" s="274"/>
      <c r="CZ68" s="274"/>
      <c r="DA68" s="274"/>
      <c r="DB68" s="274"/>
      <c r="DC68" s="274"/>
      <c r="DD68" s="274"/>
      <c r="DE68" s="274"/>
    </row>
    <row r="69" spans="1:109" s="80" customFormat="1" ht="12" customHeight="1">
      <c r="A69" s="128"/>
      <c r="D69" s="274"/>
      <c r="E69" s="274"/>
      <c r="F69" s="274"/>
      <c r="G69" s="274"/>
      <c r="H69" s="274"/>
      <c r="I69" s="274"/>
      <c r="J69" s="274"/>
      <c r="K69" s="274"/>
      <c r="L69" s="274"/>
      <c r="M69" s="274"/>
      <c r="N69" s="274"/>
      <c r="O69" s="274"/>
      <c r="P69" s="274"/>
      <c r="Q69" s="274"/>
      <c r="R69" s="274"/>
      <c r="S69" s="274"/>
      <c r="T69" s="274"/>
      <c r="U69" s="274"/>
      <c r="V69" s="274"/>
      <c r="W69" s="274"/>
      <c r="X69" s="274"/>
      <c r="Y69" s="274"/>
      <c r="Z69" s="274"/>
      <c r="AA69" s="274"/>
      <c r="AB69" s="274"/>
      <c r="AC69" s="274"/>
      <c r="AD69" s="274"/>
      <c r="AE69" s="274"/>
      <c r="AF69" s="274"/>
      <c r="AG69" s="274"/>
      <c r="AH69" s="132"/>
      <c r="AI69" s="132"/>
      <c r="AR69" s="132"/>
      <c r="AS69" s="274"/>
      <c r="AT69" s="274"/>
      <c r="AU69" s="274"/>
      <c r="AV69" s="274"/>
      <c r="AW69" s="274"/>
      <c r="AX69" s="274"/>
      <c r="AY69" s="274"/>
      <c r="AZ69" s="274"/>
      <c r="BA69" s="274"/>
      <c r="BB69" s="274"/>
      <c r="BC69" s="274"/>
      <c r="BD69" s="274"/>
      <c r="BE69" s="274"/>
      <c r="BF69" s="274"/>
      <c r="BG69" s="274"/>
      <c r="BH69" s="274"/>
      <c r="BI69" s="274"/>
      <c r="BJ69" s="274"/>
      <c r="BK69" s="274"/>
      <c r="BL69" s="274"/>
      <c r="BM69" s="274"/>
      <c r="BN69" s="274"/>
      <c r="BO69" s="274"/>
      <c r="BP69" s="274"/>
      <c r="BQ69" s="274"/>
      <c r="BR69" s="274"/>
      <c r="BS69" s="274"/>
      <c r="BT69" s="132"/>
      <c r="CB69" s="274"/>
      <c r="CC69" s="274"/>
      <c r="CD69" s="274"/>
      <c r="CE69" s="274"/>
      <c r="CF69" s="274"/>
      <c r="CG69" s="274"/>
      <c r="CH69" s="274"/>
      <c r="CI69" s="274"/>
      <c r="CJ69" s="274"/>
      <c r="CK69" s="274"/>
      <c r="CL69" s="274"/>
      <c r="CM69" s="274"/>
      <c r="CN69" s="274"/>
      <c r="CO69" s="274"/>
      <c r="CP69" s="274"/>
      <c r="CQ69" s="274"/>
      <c r="CR69" s="274"/>
      <c r="CS69" s="274"/>
      <c r="CT69" s="274"/>
      <c r="CU69" s="274"/>
      <c r="CV69" s="274"/>
      <c r="CW69" s="274"/>
      <c r="CX69" s="274"/>
      <c r="CY69" s="274"/>
      <c r="CZ69" s="274"/>
      <c r="DA69" s="274"/>
      <c r="DB69" s="274"/>
      <c r="DC69" s="274"/>
      <c r="DD69" s="274"/>
      <c r="DE69" s="274"/>
    </row>
    <row r="70" spans="1:109" s="80" customFormat="1" ht="12" customHeight="1">
      <c r="A70" s="128"/>
      <c r="C70" s="274"/>
      <c r="D70" s="274"/>
      <c r="E70" s="274"/>
      <c r="F70" s="274"/>
      <c r="G70" s="274"/>
      <c r="H70" s="274"/>
      <c r="I70" s="274"/>
      <c r="J70" s="274"/>
      <c r="K70" s="274"/>
      <c r="L70" s="274"/>
      <c r="M70" s="274"/>
      <c r="N70" s="274"/>
      <c r="O70" s="274"/>
      <c r="P70" s="274"/>
      <c r="Q70" s="274"/>
      <c r="R70" s="274"/>
      <c r="S70" s="274"/>
      <c r="T70" s="274"/>
      <c r="U70" s="274"/>
      <c r="V70" s="274"/>
      <c r="W70" s="274"/>
      <c r="X70" s="274"/>
      <c r="Y70" s="274"/>
      <c r="Z70" s="274"/>
      <c r="AA70" s="274"/>
      <c r="AB70" s="274"/>
      <c r="AC70" s="274"/>
      <c r="AD70" s="274"/>
      <c r="AE70" s="274"/>
      <c r="AF70" s="274"/>
      <c r="AG70" s="274"/>
      <c r="AH70" s="132"/>
      <c r="AI70" s="132"/>
      <c r="AR70" s="132"/>
      <c r="AS70" s="135"/>
      <c r="AT70" s="135"/>
      <c r="AU70" s="135"/>
      <c r="AV70" s="135"/>
      <c r="AW70" s="135"/>
      <c r="AX70" s="135"/>
      <c r="AY70" s="135"/>
      <c r="AZ70" s="135"/>
      <c r="BA70" s="135"/>
      <c r="BB70" s="135"/>
      <c r="BC70" s="135"/>
      <c r="BD70" s="135"/>
      <c r="BE70" s="135"/>
      <c r="BF70" s="135"/>
      <c r="BG70" s="135"/>
      <c r="BH70" s="135"/>
      <c r="BI70" s="135"/>
      <c r="BJ70" s="135"/>
      <c r="BK70" s="135"/>
      <c r="BL70" s="135"/>
      <c r="BM70" s="135"/>
      <c r="BN70" s="135"/>
      <c r="BO70" s="135"/>
      <c r="BP70" s="135"/>
      <c r="BQ70" s="135"/>
      <c r="BR70" s="135"/>
      <c r="BS70" s="135"/>
      <c r="BT70" s="132"/>
      <c r="CA70" s="274"/>
      <c r="CB70" s="274"/>
      <c r="CC70" s="274"/>
      <c r="CD70" s="274"/>
      <c r="CE70" s="274"/>
      <c r="CF70" s="274"/>
      <c r="CG70" s="274"/>
      <c r="CH70" s="274"/>
      <c r="CI70" s="274"/>
      <c r="CJ70" s="274"/>
      <c r="CK70" s="274"/>
      <c r="CL70" s="274"/>
      <c r="CM70" s="274"/>
      <c r="CN70" s="274"/>
      <c r="CO70" s="274"/>
      <c r="CP70" s="274"/>
      <c r="CQ70" s="274"/>
      <c r="CR70" s="274"/>
      <c r="CS70" s="274"/>
      <c r="CT70" s="274"/>
      <c r="CU70" s="274"/>
      <c r="CV70" s="274"/>
      <c r="CW70" s="274"/>
      <c r="CX70" s="274"/>
      <c r="CY70" s="274"/>
      <c r="CZ70" s="274"/>
      <c r="DA70" s="274"/>
      <c r="DB70" s="274"/>
      <c r="DC70" s="274"/>
      <c r="DD70" s="274"/>
      <c r="DE70" s="274"/>
    </row>
    <row r="71" spans="1:109" s="80" customFormat="1" ht="12" customHeight="1">
      <c r="A71" s="128"/>
      <c r="D71" s="274"/>
      <c r="E71" s="274"/>
      <c r="F71" s="274"/>
      <c r="G71" s="274"/>
      <c r="H71" s="274"/>
      <c r="I71" s="274"/>
      <c r="J71" s="274"/>
      <c r="K71" s="274"/>
      <c r="L71" s="274"/>
      <c r="M71" s="274"/>
      <c r="N71" s="274"/>
      <c r="O71" s="274"/>
      <c r="P71" s="274"/>
      <c r="Q71" s="274"/>
      <c r="R71" s="274"/>
      <c r="S71" s="274"/>
      <c r="T71" s="274"/>
      <c r="U71" s="274"/>
      <c r="V71" s="274"/>
      <c r="W71" s="274"/>
      <c r="X71" s="274"/>
      <c r="Y71" s="274"/>
      <c r="Z71" s="274"/>
      <c r="AA71" s="274"/>
      <c r="AB71" s="274"/>
      <c r="AC71" s="274"/>
      <c r="AD71" s="274"/>
      <c r="AE71" s="274"/>
      <c r="AF71" s="274"/>
      <c r="AG71" s="274"/>
      <c r="AH71" s="132"/>
      <c r="AI71" s="132"/>
      <c r="AR71" s="132"/>
      <c r="AS71" s="132"/>
      <c r="AT71" s="274"/>
      <c r="AU71" s="274"/>
      <c r="AV71" s="274"/>
      <c r="AW71" s="274"/>
      <c r="AX71" s="274"/>
      <c r="AY71" s="274"/>
      <c r="AZ71" s="274"/>
      <c r="BA71" s="274"/>
      <c r="BB71" s="274"/>
      <c r="BC71" s="274"/>
      <c r="BD71" s="274"/>
      <c r="BE71" s="274"/>
      <c r="BF71" s="274"/>
      <c r="BG71" s="274"/>
      <c r="BH71" s="274"/>
      <c r="BI71" s="274"/>
      <c r="BJ71" s="274"/>
      <c r="BK71" s="274"/>
      <c r="BL71" s="274"/>
      <c r="BM71" s="274"/>
      <c r="BN71" s="274"/>
      <c r="BO71" s="274"/>
      <c r="BP71" s="274"/>
      <c r="BQ71" s="274"/>
      <c r="BR71" s="274"/>
      <c r="BS71" s="274"/>
      <c r="BT71" s="132"/>
      <c r="CB71" s="274"/>
      <c r="CC71" s="274"/>
      <c r="CD71" s="274"/>
      <c r="CE71" s="274"/>
      <c r="CF71" s="274"/>
      <c r="CG71" s="274"/>
      <c r="CH71" s="274"/>
      <c r="CI71" s="274"/>
      <c r="CJ71" s="274"/>
      <c r="CK71" s="274"/>
      <c r="CL71" s="274"/>
      <c r="CM71" s="274"/>
      <c r="CN71" s="274"/>
      <c r="CO71" s="274"/>
      <c r="CP71" s="274"/>
      <c r="CQ71" s="274"/>
      <c r="CR71" s="274"/>
      <c r="CS71" s="274"/>
      <c r="CT71" s="274"/>
      <c r="CU71" s="274"/>
      <c r="CV71" s="274"/>
      <c r="CW71" s="274"/>
      <c r="CX71" s="274"/>
      <c r="CY71" s="274"/>
      <c r="CZ71" s="274"/>
      <c r="DA71" s="274"/>
      <c r="DB71" s="274"/>
      <c r="DC71" s="274"/>
      <c r="DD71" s="274"/>
      <c r="DE71" s="274"/>
    </row>
    <row r="72" spans="1:109" s="80" customFormat="1" ht="12" customHeight="1">
      <c r="A72" s="128"/>
    </row>
    <row r="73" spans="1:109" s="80" customFormat="1" ht="12" customHeight="1">
      <c r="A73" s="128"/>
    </row>
    <row r="74" spans="1:109" ht="12" customHeight="1">
      <c r="A74" s="128"/>
      <c r="B74" s="80"/>
      <c r="C74" s="80"/>
      <c r="D74" s="80"/>
      <c r="E74" s="80"/>
      <c r="F74" s="80"/>
      <c r="G74" s="80"/>
      <c r="H74" s="80"/>
      <c r="I74" s="80"/>
      <c r="J74" s="80"/>
      <c r="K74" s="80"/>
      <c r="L74" s="80"/>
      <c r="M74" s="80"/>
      <c r="N74" s="80"/>
      <c r="O74" s="80"/>
      <c r="P74" s="80"/>
      <c r="Q74" s="80"/>
      <c r="R74" s="80"/>
      <c r="S74" s="80"/>
      <c r="T74" s="80"/>
      <c r="U74" s="80"/>
      <c r="V74" s="80"/>
      <c r="W74" s="80"/>
      <c r="X74" s="80"/>
      <c r="Y74" s="80"/>
      <c r="Z74" s="80"/>
      <c r="AA74" s="80"/>
      <c r="AB74" s="80"/>
      <c r="AC74" s="80"/>
      <c r="AD74" s="80"/>
      <c r="AE74" s="80"/>
      <c r="AF74" s="80"/>
      <c r="AG74" s="80"/>
    </row>
  </sheetData>
  <mergeCells count="351">
    <mergeCell ref="B3:G3"/>
    <mergeCell ref="AN3:AS3"/>
    <mergeCell ref="BZ3:CE3"/>
    <mergeCell ref="B5:G5"/>
    <mergeCell ref="AN5:AS5"/>
    <mergeCell ref="BZ5:CE5"/>
    <mergeCell ref="B6:G6"/>
    <mergeCell ref="AN6:AS6"/>
    <mergeCell ref="BZ6:CE6"/>
    <mergeCell ref="B7:M7"/>
    <mergeCell ref="N7:AG7"/>
    <mergeCell ref="AN7:AY7"/>
    <mergeCell ref="AZ7:BS7"/>
    <mergeCell ref="BZ7:CK7"/>
    <mergeCell ref="CL7:DE7"/>
    <mergeCell ref="B8:M8"/>
    <mergeCell ref="N8:AG8"/>
    <mergeCell ref="AN8:AY8"/>
    <mergeCell ref="AZ8:BS8"/>
    <mergeCell ref="BZ8:CK8"/>
    <mergeCell ref="CL8:DE8"/>
    <mergeCell ref="C10:D10"/>
    <mergeCell ref="E10:G10"/>
    <mergeCell ref="I10:L10"/>
    <mergeCell ref="AO10:AP10"/>
    <mergeCell ref="AQ10:AS10"/>
    <mergeCell ref="AU10:AX10"/>
    <mergeCell ref="CA10:CB10"/>
    <mergeCell ref="CC10:CE10"/>
    <mergeCell ref="CG10:CJ10"/>
    <mergeCell ref="E11:AF11"/>
    <mergeCell ref="AQ11:BR11"/>
    <mergeCell ref="CC11:DD11"/>
    <mergeCell ref="G12:AE12"/>
    <mergeCell ref="AS12:BQ12"/>
    <mergeCell ref="CE12:DC12"/>
    <mergeCell ref="G13:AD13"/>
    <mergeCell ref="AE13:AG13"/>
    <mergeCell ref="AS13:BP13"/>
    <mergeCell ref="BQ13:BS13"/>
    <mergeCell ref="CE13:DB13"/>
    <mergeCell ref="DC13:DE13"/>
    <mergeCell ref="AQ14:AR14"/>
    <mergeCell ref="AS14:AU14"/>
    <mergeCell ref="AV14:AZ14"/>
    <mergeCell ref="BA14:BB14"/>
    <mergeCell ref="BC14:BD14"/>
    <mergeCell ref="BE14:BF14"/>
    <mergeCell ref="B14:D14"/>
    <mergeCell ref="E14:F14"/>
    <mergeCell ref="G14:I14"/>
    <mergeCell ref="J14:N14"/>
    <mergeCell ref="O14:P14"/>
    <mergeCell ref="Q14:R14"/>
    <mergeCell ref="S14:T14"/>
    <mergeCell ref="U14:V14"/>
    <mergeCell ref="W14:X14"/>
    <mergeCell ref="CO14:CP14"/>
    <mergeCell ref="CQ14:CR14"/>
    <mergeCell ref="CS14:CT14"/>
    <mergeCell ref="CU14:CV14"/>
    <mergeCell ref="CW14:CX14"/>
    <mergeCell ref="CY14:DE14"/>
    <mergeCell ref="B17:S17"/>
    <mergeCell ref="T17:AG17"/>
    <mergeCell ref="AN17:BE17"/>
    <mergeCell ref="BF17:BS17"/>
    <mergeCell ref="BZ17:CQ17"/>
    <mergeCell ref="CR17:DE17"/>
    <mergeCell ref="BG14:BH14"/>
    <mergeCell ref="BI14:BJ14"/>
    <mergeCell ref="BK14:BL14"/>
    <mergeCell ref="BM14:BS14"/>
    <mergeCell ref="BZ14:CB14"/>
    <mergeCell ref="CC14:CD14"/>
    <mergeCell ref="CE14:CG14"/>
    <mergeCell ref="CH14:CL14"/>
    <mergeCell ref="CM14:CN14"/>
    <mergeCell ref="Y14:Z14"/>
    <mergeCell ref="AA14:AG14"/>
    <mergeCell ref="AN14:AP14"/>
    <mergeCell ref="L21:M21"/>
    <mergeCell ref="N21:O21"/>
    <mergeCell ref="P21:Q21"/>
    <mergeCell ref="R21:S21"/>
    <mergeCell ref="T21:U21"/>
    <mergeCell ref="V21:W21"/>
    <mergeCell ref="X21:Y21"/>
    <mergeCell ref="Z21:AA21"/>
    <mergeCell ref="AB21:AC21"/>
    <mergeCell ref="AD21:AE21"/>
    <mergeCell ref="AF21:AG21"/>
    <mergeCell ref="AX21:AY21"/>
    <mergeCell ref="AZ21:BA21"/>
    <mergeCell ref="BB21:BC21"/>
    <mergeCell ref="BD21:BE21"/>
    <mergeCell ref="BF21:BG21"/>
    <mergeCell ref="BH21:BI21"/>
    <mergeCell ref="BJ21:BK21"/>
    <mergeCell ref="BL21:BM21"/>
    <mergeCell ref="BN21:BO21"/>
    <mergeCell ref="BP21:BQ21"/>
    <mergeCell ref="BR21:BS21"/>
    <mergeCell ref="CJ21:CK21"/>
    <mergeCell ref="CL21:CM21"/>
    <mergeCell ref="CN21:CO21"/>
    <mergeCell ref="CP21:CQ21"/>
    <mergeCell ref="CR21:CS21"/>
    <mergeCell ref="CT21:CU21"/>
    <mergeCell ref="CV21:CW21"/>
    <mergeCell ref="CX21:CY21"/>
    <mergeCell ref="CZ21:DA21"/>
    <mergeCell ref="DB21:DC21"/>
    <mergeCell ref="DD21:DE21"/>
    <mergeCell ref="L22:M22"/>
    <mergeCell ref="N22:O22"/>
    <mergeCell ref="P22:Q22"/>
    <mergeCell ref="R22:S22"/>
    <mergeCell ref="T22:U22"/>
    <mergeCell ref="V22:W22"/>
    <mergeCell ref="X22:Y22"/>
    <mergeCell ref="Z22:AA22"/>
    <mergeCell ref="AB22:AC22"/>
    <mergeCell ref="AD22:AE22"/>
    <mergeCell ref="AF22:AG22"/>
    <mergeCell ref="AX22:AY22"/>
    <mergeCell ref="AZ22:BA22"/>
    <mergeCell ref="BB22:BC22"/>
    <mergeCell ref="BD22:BE22"/>
    <mergeCell ref="BF22:BG22"/>
    <mergeCell ref="BH22:BI22"/>
    <mergeCell ref="BJ22:BK22"/>
    <mergeCell ref="BL22:BM22"/>
    <mergeCell ref="BN22:BO22"/>
    <mergeCell ref="BP22:BQ22"/>
    <mergeCell ref="BR22:BS22"/>
    <mergeCell ref="CJ22:CK22"/>
    <mergeCell ref="CL22:CM22"/>
    <mergeCell ref="CN22:CO22"/>
    <mergeCell ref="CP22:CQ22"/>
    <mergeCell ref="CR22:CS22"/>
    <mergeCell ref="CT22:CU22"/>
    <mergeCell ref="CV22:CW22"/>
    <mergeCell ref="CX22:CY22"/>
    <mergeCell ref="CZ22:DA22"/>
    <mergeCell ref="DB22:DC22"/>
    <mergeCell ref="DD22:DE22"/>
    <mergeCell ref="B23:I23"/>
    <mergeCell ref="J23:K23"/>
    <mergeCell ref="L23:M23"/>
    <mergeCell ref="N23:O23"/>
    <mergeCell ref="P23:Q23"/>
    <mergeCell ref="R23:S23"/>
    <mergeCell ref="T23:U23"/>
    <mergeCell ref="V23:W23"/>
    <mergeCell ref="X23:Y23"/>
    <mergeCell ref="Z23:AA23"/>
    <mergeCell ref="AB23:AC23"/>
    <mergeCell ref="AD23:AE23"/>
    <mergeCell ref="AF23:AG23"/>
    <mergeCell ref="AN23:AU23"/>
    <mergeCell ref="AV23:AW23"/>
    <mergeCell ref="AX23:AY23"/>
    <mergeCell ref="AZ23:BA23"/>
    <mergeCell ref="BB23:BC23"/>
    <mergeCell ref="BD23:BE23"/>
    <mergeCell ref="BF23:BG23"/>
    <mergeCell ref="BH23:BI23"/>
    <mergeCell ref="BJ23:BK23"/>
    <mergeCell ref="BL23:BM23"/>
    <mergeCell ref="BN23:BO23"/>
    <mergeCell ref="BP23:BQ23"/>
    <mergeCell ref="BR23:BS23"/>
    <mergeCell ref="BZ23:CG23"/>
    <mergeCell ref="CH23:CI23"/>
    <mergeCell ref="CJ23:CK23"/>
    <mergeCell ref="CL23:CM23"/>
    <mergeCell ref="CN23:CO23"/>
    <mergeCell ref="CP23:CQ23"/>
    <mergeCell ref="CR23:CS23"/>
    <mergeCell ref="CT23:CU23"/>
    <mergeCell ref="CV23:CW23"/>
    <mergeCell ref="CX23:CY23"/>
    <mergeCell ref="CZ23:DA23"/>
    <mergeCell ref="DB23:DC23"/>
    <mergeCell ref="DD23:DE23"/>
    <mergeCell ref="B24:I24"/>
    <mergeCell ref="J24:K24"/>
    <mergeCell ref="L24:M24"/>
    <mergeCell ref="N24:O24"/>
    <mergeCell ref="P24:Q24"/>
    <mergeCell ref="R24:S24"/>
    <mergeCell ref="T24:U24"/>
    <mergeCell ref="V24:W24"/>
    <mergeCell ref="X24:Y24"/>
    <mergeCell ref="Z24:AA24"/>
    <mergeCell ref="AB24:AC24"/>
    <mergeCell ref="AD24:AE24"/>
    <mergeCell ref="AF24:AG24"/>
    <mergeCell ref="AN24:AU24"/>
    <mergeCell ref="AV24:AW24"/>
    <mergeCell ref="AX24:AY24"/>
    <mergeCell ref="AZ24:BA24"/>
    <mergeCell ref="BB24:BC24"/>
    <mergeCell ref="BD24:BE24"/>
    <mergeCell ref="BF24:BG24"/>
    <mergeCell ref="BH24:BI24"/>
    <mergeCell ref="BJ24:BK24"/>
    <mergeCell ref="BL24:BM24"/>
    <mergeCell ref="BN24:BO24"/>
    <mergeCell ref="BP24:BQ24"/>
    <mergeCell ref="BR24:BS24"/>
    <mergeCell ref="BZ24:CG24"/>
    <mergeCell ref="CH24:CI24"/>
    <mergeCell ref="CJ24:CK24"/>
    <mergeCell ref="CL24:CM24"/>
    <mergeCell ref="CN24:CO24"/>
    <mergeCell ref="CP24:CQ24"/>
    <mergeCell ref="CR24:CS24"/>
    <mergeCell ref="CT24:CU24"/>
    <mergeCell ref="CV24:CW24"/>
    <mergeCell ref="CX24:CY24"/>
    <mergeCell ref="CZ24:DA24"/>
    <mergeCell ref="DB24:DC24"/>
    <mergeCell ref="DD24:DE24"/>
    <mergeCell ref="B25:I25"/>
    <mergeCell ref="J25:K25"/>
    <mergeCell ref="L25:M25"/>
    <mergeCell ref="N25:O25"/>
    <mergeCell ref="P25:Q25"/>
    <mergeCell ref="R25:S25"/>
    <mergeCell ref="T25:U25"/>
    <mergeCell ref="V25:W25"/>
    <mergeCell ref="X25:Y25"/>
    <mergeCell ref="Z25:AA25"/>
    <mergeCell ref="AB25:AC25"/>
    <mergeCell ref="AD25:AE25"/>
    <mergeCell ref="AF25:AG25"/>
    <mergeCell ref="AN25:AU25"/>
    <mergeCell ref="AV25:AW25"/>
    <mergeCell ref="AX25:AY25"/>
    <mergeCell ref="AZ25:BA25"/>
    <mergeCell ref="BB25:BC25"/>
    <mergeCell ref="BD25:BE25"/>
    <mergeCell ref="BF25:BG25"/>
    <mergeCell ref="BH25:BI25"/>
    <mergeCell ref="BJ25:BK25"/>
    <mergeCell ref="BL25:BM25"/>
    <mergeCell ref="BN25:BO25"/>
    <mergeCell ref="BP25:BQ25"/>
    <mergeCell ref="BR25:BS25"/>
    <mergeCell ref="BZ25:CG25"/>
    <mergeCell ref="CH25:CI25"/>
    <mergeCell ref="CJ25:CK25"/>
    <mergeCell ref="CL25:CM25"/>
    <mergeCell ref="CN25:CO25"/>
    <mergeCell ref="CP25:CQ25"/>
    <mergeCell ref="CR25:CS25"/>
    <mergeCell ref="CT25:CU25"/>
    <mergeCell ref="CV25:CW25"/>
    <mergeCell ref="CX25:CY25"/>
    <mergeCell ref="CZ25:DA25"/>
    <mergeCell ref="DB25:DC25"/>
    <mergeCell ref="DD25:DE25"/>
    <mergeCell ref="B26:I26"/>
    <mergeCell ref="J26:K26"/>
    <mergeCell ref="L26:M26"/>
    <mergeCell ref="N26:O26"/>
    <mergeCell ref="P26:Q26"/>
    <mergeCell ref="R26:S26"/>
    <mergeCell ref="T26:U26"/>
    <mergeCell ref="V26:W26"/>
    <mergeCell ref="X26:Y26"/>
    <mergeCell ref="Z26:AA26"/>
    <mergeCell ref="AB26:AC26"/>
    <mergeCell ref="AD26:AE26"/>
    <mergeCell ref="AF26:AG26"/>
    <mergeCell ref="AN26:AU26"/>
    <mergeCell ref="AV26:AW26"/>
    <mergeCell ref="AX26:AY26"/>
    <mergeCell ref="AZ26:BA26"/>
    <mergeCell ref="BB26:BC26"/>
    <mergeCell ref="BD26:BE26"/>
    <mergeCell ref="BF26:BG26"/>
    <mergeCell ref="BH26:BI26"/>
    <mergeCell ref="BJ26:BK26"/>
    <mergeCell ref="BL26:BM26"/>
    <mergeCell ref="BN26:BO26"/>
    <mergeCell ref="BP26:BQ26"/>
    <mergeCell ref="BR26:BS26"/>
    <mergeCell ref="BZ26:CG26"/>
    <mergeCell ref="CH26:CI26"/>
    <mergeCell ref="CJ26:CK26"/>
    <mergeCell ref="CL26:CM26"/>
    <mergeCell ref="CN26:CO26"/>
    <mergeCell ref="CP26:CQ26"/>
    <mergeCell ref="CR26:CS26"/>
    <mergeCell ref="CT26:CU26"/>
    <mergeCell ref="CV26:CW26"/>
    <mergeCell ref="CX26:CY26"/>
    <mergeCell ref="CZ26:DA26"/>
    <mergeCell ref="DB26:DC26"/>
    <mergeCell ref="DD26:DE26"/>
    <mergeCell ref="B27:F27"/>
    <mergeCell ref="G27:R27"/>
    <mergeCell ref="AN27:AR27"/>
    <mergeCell ref="AS27:BD27"/>
    <mergeCell ref="BZ27:CD27"/>
    <mergeCell ref="CE27:CQ27"/>
    <mergeCell ref="J19:J20"/>
    <mergeCell ref="S19:S20"/>
    <mergeCell ref="T19:T20"/>
    <mergeCell ref="U19:U20"/>
    <mergeCell ref="V19:V20"/>
    <mergeCell ref="W19:W20"/>
    <mergeCell ref="X19:X20"/>
    <mergeCell ref="Y19:Y20"/>
    <mergeCell ref="Z19:Z20"/>
    <mergeCell ref="AV19:AV20"/>
    <mergeCell ref="BE19:BE20"/>
    <mergeCell ref="BF19:BF20"/>
    <mergeCell ref="BG19:BG20"/>
    <mergeCell ref="BH19:BH20"/>
    <mergeCell ref="BI19:BI20"/>
    <mergeCell ref="BJ19:BJ20"/>
    <mergeCell ref="BK19:BK20"/>
    <mergeCell ref="BL19:BL20"/>
    <mergeCell ref="CR27:CS36"/>
    <mergeCell ref="CB1:DD2"/>
    <mergeCell ref="B21:I22"/>
    <mergeCell ref="J21:K22"/>
    <mergeCell ref="AV21:AW22"/>
    <mergeCell ref="CH21:CI22"/>
    <mergeCell ref="S27:T36"/>
    <mergeCell ref="BE27:BF36"/>
    <mergeCell ref="AN21:AU22"/>
    <mergeCell ref="BZ21:CG22"/>
    <mergeCell ref="AN28:AR31"/>
    <mergeCell ref="BZ31:CG32"/>
    <mergeCell ref="BZ28:CG30"/>
    <mergeCell ref="CH28:CQ30"/>
    <mergeCell ref="CH31:CQ32"/>
    <mergeCell ref="CH19:CH20"/>
    <mergeCell ref="CQ19:CQ20"/>
    <mergeCell ref="CR19:CR20"/>
    <mergeCell ref="CS19:CS20"/>
    <mergeCell ref="CT19:CT20"/>
    <mergeCell ref="CU19:CU20"/>
    <mergeCell ref="CV19:CV20"/>
    <mergeCell ref="CW19:CW20"/>
    <mergeCell ref="CX19:CX20"/>
  </mergeCells>
  <phoneticPr fontId="59"/>
  <printOptions horizontalCentered="1"/>
  <pageMargins left="0.39305555555555599" right="0.39305555555555599" top="0.59027777777777801" bottom="0.39305555555555599" header="0.51180555555555596" footer="0.51180555555555596"/>
  <pageSetup paperSize="9" orientation="landscape"/>
  <headerFooter alignWithMargins="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1"/>
  </sheetPr>
  <dimension ref="A1:DG74"/>
  <sheetViews>
    <sheetView showGridLines="0" showRowColHeaders="0" zoomScale="110" zoomScaleNormal="110" workbookViewId="0">
      <selection activeCell="L27" sqref="L27"/>
    </sheetView>
  </sheetViews>
  <sheetFormatPr defaultColWidth="1.25" defaultRowHeight="12" customHeight="1"/>
  <cols>
    <col min="1" max="1" width="1.25" style="81" customWidth="1"/>
    <col min="2" max="19" width="1.25" customWidth="1"/>
    <col min="20" max="26" width="1.5" customWidth="1"/>
    <col min="27" max="35" width="1.25" customWidth="1"/>
    <col min="36" max="37" width="1.125" customWidth="1"/>
    <col min="38" max="57" width="1.25" customWidth="1"/>
    <col min="58" max="64" width="1.5" customWidth="1"/>
    <col min="65" max="73" width="1.25" customWidth="1"/>
    <col min="74" max="75" width="1.125" customWidth="1"/>
    <col min="76" max="95" width="1.25" customWidth="1"/>
    <col min="96" max="102" width="1.5" customWidth="1"/>
  </cols>
  <sheetData>
    <row r="1" spans="1:111" ht="9" customHeight="1">
      <c r="A1" s="82"/>
      <c r="B1" s="83"/>
      <c r="C1" s="83"/>
      <c r="D1" s="1698"/>
      <c r="E1" s="1699"/>
      <c r="F1" s="1699"/>
      <c r="G1" s="1699"/>
      <c r="H1" s="1699"/>
      <c r="I1" s="1699"/>
      <c r="J1" s="1699"/>
      <c r="K1" s="1699"/>
      <c r="L1" s="1699"/>
      <c r="M1" s="1699"/>
      <c r="N1" s="1699"/>
      <c r="O1" s="1699"/>
      <c r="P1" s="1699"/>
      <c r="Q1" s="1699"/>
      <c r="R1" s="1699"/>
      <c r="S1" s="1699"/>
      <c r="T1" s="1699"/>
      <c r="U1" s="1699"/>
      <c r="V1" s="1699"/>
      <c r="W1" s="1699"/>
      <c r="X1" s="1699"/>
      <c r="Y1" s="1699"/>
      <c r="Z1" s="1699"/>
      <c r="AA1" s="1699"/>
      <c r="AB1" s="1699"/>
      <c r="AC1" s="1699"/>
      <c r="AD1" s="1699"/>
      <c r="AE1" s="1699"/>
      <c r="AF1" s="1699"/>
      <c r="AG1" s="1699"/>
      <c r="AH1" s="1699"/>
      <c r="AI1" s="83"/>
      <c r="AJ1" s="170"/>
      <c r="AK1" s="171"/>
      <c r="AL1" s="83"/>
      <c r="AM1" s="83"/>
      <c r="AN1" s="83"/>
      <c r="AO1" s="83"/>
      <c r="AP1" s="83"/>
      <c r="AQ1" s="83"/>
      <c r="AR1" s="83"/>
      <c r="AS1" s="83"/>
      <c r="AT1" s="83"/>
      <c r="AU1" s="83"/>
      <c r="AV1" s="83"/>
      <c r="AW1" s="83"/>
      <c r="AX1" s="83"/>
      <c r="AY1" s="83"/>
      <c r="AZ1" s="83"/>
      <c r="BA1" s="83"/>
      <c r="BB1" s="83"/>
      <c r="BC1" s="83"/>
      <c r="BD1" s="83"/>
      <c r="BE1" s="83"/>
      <c r="BF1" s="83"/>
      <c r="BG1" s="83"/>
      <c r="BH1" s="83"/>
      <c r="BI1" s="83"/>
      <c r="BJ1" s="83"/>
      <c r="BK1" s="83"/>
      <c r="BL1" s="83"/>
      <c r="BM1" s="83"/>
      <c r="BN1" s="83"/>
      <c r="BO1" s="83"/>
      <c r="BP1" s="83"/>
      <c r="BQ1" s="83"/>
      <c r="BR1" s="83"/>
      <c r="BS1" s="83"/>
      <c r="BT1" s="83"/>
      <c r="BU1" s="83"/>
      <c r="BV1" s="223"/>
      <c r="BW1" s="173"/>
      <c r="BX1" s="83"/>
      <c r="BY1" s="83"/>
      <c r="BZ1" s="83"/>
      <c r="CA1" s="83"/>
      <c r="CB1" s="1698" t="s">
        <v>201</v>
      </c>
      <c r="CC1" s="1699"/>
      <c r="CD1" s="1699"/>
      <c r="CE1" s="1699"/>
      <c r="CF1" s="1699"/>
      <c r="CG1" s="1699"/>
      <c r="CH1" s="1699"/>
      <c r="CI1" s="1699"/>
      <c r="CJ1" s="1699"/>
      <c r="CK1" s="1699"/>
      <c r="CL1" s="1699"/>
      <c r="CM1" s="1699"/>
      <c r="CN1" s="1699"/>
      <c r="CO1" s="1699"/>
      <c r="CP1" s="1699"/>
      <c r="CQ1" s="1699"/>
      <c r="CR1" s="1699"/>
      <c r="CS1" s="1699"/>
      <c r="CT1" s="1699"/>
      <c r="CU1" s="1699"/>
      <c r="CV1" s="1699"/>
      <c r="CW1" s="1699"/>
      <c r="CX1" s="1699"/>
      <c r="CY1" s="1699"/>
      <c r="CZ1" s="1699"/>
      <c r="DA1" s="1699"/>
      <c r="DB1" s="1699"/>
      <c r="DC1" s="1699"/>
      <c r="DD1" s="1699"/>
      <c r="DE1" s="1699"/>
      <c r="DF1" s="1699"/>
    </row>
    <row r="2" spans="1:111" ht="9" customHeight="1">
      <c r="A2" s="82"/>
      <c r="B2" s="83"/>
      <c r="C2" s="83"/>
      <c r="D2" s="1699"/>
      <c r="E2" s="1699"/>
      <c r="F2" s="1699"/>
      <c r="G2" s="1699"/>
      <c r="H2" s="1699"/>
      <c r="I2" s="1699"/>
      <c r="J2" s="1699"/>
      <c r="K2" s="1699"/>
      <c r="L2" s="1699"/>
      <c r="M2" s="1699"/>
      <c r="N2" s="1699"/>
      <c r="O2" s="1699"/>
      <c r="P2" s="1699"/>
      <c r="Q2" s="1699"/>
      <c r="R2" s="1699"/>
      <c r="S2" s="1699"/>
      <c r="T2" s="1699"/>
      <c r="U2" s="1699"/>
      <c r="V2" s="1699"/>
      <c r="W2" s="1699"/>
      <c r="X2" s="1699"/>
      <c r="Y2" s="1699"/>
      <c r="Z2" s="1699"/>
      <c r="AA2" s="1699"/>
      <c r="AB2" s="1699"/>
      <c r="AC2" s="1699"/>
      <c r="AD2" s="1699"/>
      <c r="AE2" s="1699"/>
      <c r="AF2" s="1699"/>
      <c r="AG2" s="1699"/>
      <c r="AH2" s="1699"/>
      <c r="AI2" s="83"/>
      <c r="AJ2" s="170"/>
      <c r="AK2" s="172"/>
      <c r="AL2" s="83"/>
      <c r="AM2" s="83"/>
      <c r="AN2" s="83"/>
      <c r="AO2" s="83"/>
      <c r="AP2" s="83"/>
      <c r="AQ2" s="174"/>
      <c r="AR2" s="83"/>
      <c r="AS2" s="83"/>
      <c r="AT2" s="83"/>
      <c r="AU2" s="83"/>
      <c r="AV2" s="83"/>
      <c r="AW2" s="83"/>
      <c r="AX2" s="83"/>
      <c r="AY2" s="83"/>
      <c r="AZ2" s="83"/>
      <c r="BA2" s="83"/>
      <c r="BB2" s="83"/>
      <c r="BC2" s="83"/>
      <c r="BD2" s="83"/>
      <c r="BE2" s="83"/>
      <c r="BF2" s="83"/>
      <c r="BG2" s="83"/>
      <c r="BH2" s="83"/>
      <c r="BI2" s="83"/>
      <c r="BJ2" s="83"/>
      <c r="BK2" s="83"/>
      <c r="BL2" s="83"/>
      <c r="BM2" s="83"/>
      <c r="BN2" s="83"/>
      <c r="BO2" s="83"/>
      <c r="BP2" s="83"/>
      <c r="BQ2" s="83"/>
      <c r="BR2" s="83"/>
      <c r="BS2" s="83"/>
      <c r="BT2" s="83"/>
      <c r="BU2" s="83"/>
      <c r="BV2" s="223"/>
      <c r="BW2" s="173"/>
      <c r="BX2" s="83"/>
      <c r="BY2" s="83"/>
      <c r="BZ2" s="83"/>
      <c r="CA2" s="83"/>
      <c r="CB2" s="1699"/>
      <c r="CC2" s="1699"/>
      <c r="CD2" s="1699"/>
      <c r="CE2" s="1699"/>
      <c r="CF2" s="1699"/>
      <c r="CG2" s="1699"/>
      <c r="CH2" s="1699"/>
      <c r="CI2" s="1699"/>
      <c r="CJ2" s="1699"/>
      <c r="CK2" s="1699"/>
      <c r="CL2" s="1699"/>
      <c r="CM2" s="1699"/>
      <c r="CN2" s="1699"/>
      <c r="CO2" s="1699"/>
      <c r="CP2" s="1699"/>
      <c r="CQ2" s="1699"/>
      <c r="CR2" s="1699"/>
      <c r="CS2" s="1699"/>
      <c r="CT2" s="1699"/>
      <c r="CU2" s="1699"/>
      <c r="CV2" s="1699"/>
      <c r="CW2" s="1699"/>
      <c r="CX2" s="1699"/>
      <c r="CY2" s="1699"/>
      <c r="CZ2" s="1699"/>
      <c r="DA2" s="1699"/>
      <c r="DB2" s="1699"/>
      <c r="DC2" s="1699"/>
      <c r="DD2" s="1699"/>
      <c r="DE2" s="1699"/>
      <c r="DF2" s="1699"/>
    </row>
    <row r="3" spans="1:111" ht="13.5">
      <c r="A3" s="82"/>
      <c r="B3" s="1873" t="s">
        <v>113</v>
      </c>
      <c r="C3" s="1874"/>
      <c r="D3" s="1874"/>
      <c r="E3" s="1874"/>
      <c r="F3" s="1874"/>
      <c r="G3" s="1875"/>
      <c r="H3" s="84"/>
      <c r="I3" s="83"/>
      <c r="J3" s="83"/>
      <c r="K3" s="83"/>
      <c r="L3" s="83"/>
      <c r="M3" s="83"/>
      <c r="N3" s="83"/>
      <c r="O3" s="83"/>
      <c r="P3" s="83"/>
      <c r="Q3" s="83"/>
      <c r="R3" s="83"/>
      <c r="S3" s="83"/>
      <c r="T3" s="83"/>
      <c r="U3" s="83"/>
      <c r="V3" s="83"/>
      <c r="W3" s="83"/>
      <c r="X3" s="83"/>
      <c r="Y3" s="83"/>
      <c r="Z3" s="83"/>
      <c r="AA3" s="83"/>
      <c r="AB3" s="83"/>
      <c r="AC3" s="83"/>
      <c r="AD3" s="83"/>
      <c r="AE3" s="83"/>
      <c r="AF3" s="83"/>
      <c r="AG3" s="83"/>
      <c r="AH3" s="83"/>
      <c r="AI3" s="83"/>
      <c r="AJ3" s="83"/>
      <c r="AK3" s="173"/>
      <c r="AL3" s="83"/>
      <c r="AM3" s="83"/>
      <c r="AN3" s="1873" t="str">
        <f>B3</f>
        <v>市町村ｺｰﾄﾞ</v>
      </c>
      <c r="AO3" s="1874"/>
      <c r="AP3" s="1874"/>
      <c r="AQ3" s="1874"/>
      <c r="AR3" s="1874"/>
      <c r="AS3" s="1875"/>
      <c r="AT3" s="84"/>
      <c r="AU3" s="84"/>
      <c r="AV3" s="84"/>
      <c r="AW3" s="84"/>
      <c r="AX3" s="83"/>
      <c r="AY3" s="83"/>
      <c r="AZ3" s="83"/>
      <c r="BA3" s="83"/>
      <c r="BB3" s="83"/>
      <c r="BC3" s="83"/>
      <c r="BD3" s="83"/>
      <c r="BE3" s="83"/>
      <c r="BF3" s="83"/>
      <c r="BG3" s="83"/>
      <c r="BH3" s="83"/>
      <c r="BI3" s="83"/>
      <c r="BJ3" s="83"/>
      <c r="BK3" s="83"/>
      <c r="BL3" s="83"/>
      <c r="BM3" s="83"/>
      <c r="BN3" s="83"/>
      <c r="BO3" s="83"/>
      <c r="BP3" s="83"/>
      <c r="BQ3" s="83"/>
      <c r="BR3" s="83"/>
      <c r="BS3" s="83"/>
      <c r="BT3" s="83"/>
      <c r="BU3" s="83"/>
      <c r="BV3" s="223"/>
      <c r="BW3" s="173"/>
      <c r="BX3" s="83"/>
      <c r="BY3" s="83"/>
      <c r="BZ3" s="1873" t="str">
        <f>AN3</f>
        <v>市町村ｺｰﾄﾞ</v>
      </c>
      <c r="CA3" s="1874"/>
      <c r="CB3" s="1874"/>
      <c r="CC3" s="1874"/>
      <c r="CD3" s="1874"/>
      <c r="CE3" s="1875"/>
      <c r="CF3" s="84"/>
      <c r="CG3" s="84"/>
      <c r="CH3" s="84"/>
      <c r="CI3" s="84"/>
      <c r="CJ3" s="83"/>
      <c r="CK3" s="83"/>
      <c r="CL3" s="83"/>
      <c r="CM3" s="83"/>
      <c r="CN3" s="83"/>
      <c r="CO3" s="83"/>
      <c r="CP3" s="83"/>
      <c r="CQ3" s="83"/>
      <c r="CR3" s="83"/>
      <c r="CS3" s="83"/>
      <c r="CT3" s="83"/>
      <c r="CU3" s="83"/>
      <c r="CV3" s="83"/>
      <c r="CW3" s="83"/>
      <c r="CX3" s="83"/>
      <c r="CY3" s="83"/>
      <c r="CZ3" s="83"/>
      <c r="DA3" s="83"/>
      <c r="DB3" s="83"/>
      <c r="DC3" s="83"/>
      <c r="DD3" s="83"/>
      <c r="DE3" s="83"/>
      <c r="DF3" s="83"/>
    </row>
    <row r="4" spans="1:111" ht="13.5">
      <c r="A4" s="82"/>
      <c r="B4" s="85">
        <v>2</v>
      </c>
      <c r="C4" s="86">
        <v>8</v>
      </c>
      <c r="D4" s="86">
        <v>2</v>
      </c>
      <c r="E4" s="86">
        <v>0</v>
      </c>
      <c r="F4" s="86">
        <v>2</v>
      </c>
      <c r="G4" s="87">
        <v>2</v>
      </c>
      <c r="H4" s="84"/>
      <c r="I4" s="83"/>
      <c r="J4" s="83"/>
      <c r="K4" s="83"/>
      <c r="L4" s="83"/>
      <c r="M4" s="83"/>
      <c r="N4" s="83"/>
      <c r="O4" s="83"/>
      <c r="P4" s="83"/>
      <c r="Q4" s="83"/>
      <c r="R4" s="83"/>
      <c r="S4" s="83"/>
      <c r="T4" s="83"/>
      <c r="U4" s="83"/>
      <c r="V4" s="83"/>
      <c r="W4" s="83"/>
      <c r="X4" s="83"/>
      <c r="Y4" s="83"/>
      <c r="Z4" s="83"/>
      <c r="AA4" s="83"/>
      <c r="AB4" s="83"/>
      <c r="AC4" s="83"/>
      <c r="AD4" s="83"/>
      <c r="AE4" s="83"/>
      <c r="AF4" s="83"/>
      <c r="AG4" s="83"/>
      <c r="AH4" s="83"/>
      <c r="AI4" s="83"/>
      <c r="AJ4" s="83"/>
      <c r="AK4" s="173"/>
      <c r="AL4" s="83"/>
      <c r="AM4" s="83"/>
      <c r="AN4" s="85">
        <v>2</v>
      </c>
      <c r="AO4" s="86">
        <v>8</v>
      </c>
      <c r="AP4" s="86">
        <v>2</v>
      </c>
      <c r="AQ4" s="86">
        <v>0</v>
      </c>
      <c r="AR4" s="86">
        <v>2</v>
      </c>
      <c r="AS4" s="87">
        <v>2</v>
      </c>
      <c r="AT4" s="84"/>
      <c r="AU4" s="84"/>
      <c r="AV4" s="84"/>
      <c r="AW4" s="84"/>
      <c r="AX4" s="83"/>
      <c r="AY4" s="83"/>
      <c r="AZ4" s="83"/>
      <c r="BA4" s="83"/>
      <c r="BB4" s="83"/>
      <c r="BC4" s="83"/>
      <c r="BD4" s="83"/>
      <c r="BE4" s="83"/>
      <c r="BF4" s="83"/>
      <c r="BG4" s="83"/>
      <c r="BH4" s="83"/>
      <c r="BI4" s="83"/>
      <c r="BJ4" s="83"/>
      <c r="BK4" s="83"/>
      <c r="BL4" s="83"/>
      <c r="BM4" s="83"/>
      <c r="BN4" s="83"/>
      <c r="BO4" s="83"/>
      <c r="BP4" s="83"/>
      <c r="BQ4" s="83"/>
      <c r="BR4" s="83"/>
      <c r="BS4" s="83"/>
      <c r="BT4" s="83"/>
      <c r="BU4" s="83"/>
      <c r="BV4" s="223"/>
      <c r="BW4" s="173"/>
      <c r="BX4" s="83"/>
      <c r="BY4" s="83"/>
      <c r="BZ4" s="85">
        <v>2</v>
      </c>
      <c r="CA4" s="86">
        <v>8</v>
      </c>
      <c r="CB4" s="86">
        <v>2</v>
      </c>
      <c r="CC4" s="86">
        <v>0</v>
      </c>
      <c r="CD4" s="86">
        <v>2</v>
      </c>
      <c r="CE4" s="87">
        <v>2</v>
      </c>
      <c r="CF4" s="84"/>
      <c r="CG4" s="84"/>
      <c r="CH4" s="84"/>
      <c r="CI4" s="84"/>
      <c r="CJ4" s="83"/>
      <c r="CK4" s="83"/>
      <c r="CL4" s="83"/>
      <c r="CM4" s="83"/>
      <c r="CN4" s="83"/>
      <c r="CO4" s="83"/>
      <c r="CP4" s="83"/>
      <c r="CQ4" s="83"/>
      <c r="CR4" s="83"/>
      <c r="CS4" s="83"/>
      <c r="CT4" s="83"/>
      <c r="CU4" s="83"/>
      <c r="CV4" s="83"/>
      <c r="CW4" s="83"/>
      <c r="CX4" s="83"/>
      <c r="CY4" s="83"/>
      <c r="CZ4" s="83"/>
      <c r="DA4" s="83"/>
      <c r="DB4" s="83"/>
      <c r="DC4" s="83"/>
      <c r="DD4" s="83"/>
      <c r="DE4" s="83"/>
      <c r="DF4" s="83"/>
    </row>
    <row r="5" spans="1:111" ht="17.25">
      <c r="A5" s="82"/>
      <c r="B5" s="1866" t="s">
        <v>114</v>
      </c>
      <c r="C5" s="1876"/>
      <c r="D5" s="1876"/>
      <c r="E5" s="1876"/>
      <c r="F5" s="1876"/>
      <c r="G5" s="1877"/>
      <c r="H5" s="88"/>
      <c r="I5" s="136"/>
      <c r="J5" s="136"/>
      <c r="K5" s="136"/>
      <c r="L5" s="136"/>
      <c r="M5" s="84"/>
      <c r="N5" s="137"/>
      <c r="O5" s="137"/>
      <c r="P5" s="137"/>
      <c r="Q5" s="137"/>
      <c r="R5" s="137"/>
      <c r="S5" s="137"/>
      <c r="T5" s="137" t="s">
        <v>115</v>
      </c>
      <c r="U5" s="137"/>
      <c r="V5" s="137"/>
      <c r="W5" s="137"/>
      <c r="X5" s="137"/>
      <c r="Y5" s="137"/>
      <c r="Z5" s="137"/>
      <c r="AA5" s="137"/>
      <c r="AB5" s="137"/>
      <c r="AC5" s="137"/>
      <c r="AD5" s="137"/>
      <c r="AE5" s="162"/>
      <c r="AF5" s="162"/>
      <c r="AG5" s="162"/>
      <c r="AH5" s="83"/>
      <c r="AI5" s="83"/>
      <c r="AJ5" s="83"/>
      <c r="AK5" s="173"/>
      <c r="AL5" s="83"/>
      <c r="AM5" s="83"/>
      <c r="AN5" s="1866" t="str">
        <f>B5</f>
        <v>兵 庫 県</v>
      </c>
      <c r="AO5" s="1876"/>
      <c r="AP5" s="1876"/>
      <c r="AQ5" s="1876"/>
      <c r="AR5" s="1876"/>
      <c r="AS5" s="1877"/>
      <c r="AT5" s="88"/>
      <c r="AU5" s="136"/>
      <c r="AV5" s="136"/>
      <c r="AW5" s="222" t="s">
        <v>117</v>
      </c>
      <c r="AX5" s="223"/>
      <c r="AY5" s="83"/>
      <c r="AZ5" s="224"/>
      <c r="BA5" s="224"/>
      <c r="BB5" s="224"/>
      <c r="BC5" s="224"/>
      <c r="BD5" s="224"/>
      <c r="BE5" s="224"/>
      <c r="BF5" s="224"/>
      <c r="BG5" s="224"/>
      <c r="BH5" s="224"/>
      <c r="BI5" s="224"/>
      <c r="BJ5" s="224"/>
      <c r="BK5" s="224"/>
      <c r="BL5" s="224"/>
      <c r="BM5" s="224"/>
      <c r="BN5" s="224"/>
      <c r="BO5" s="137"/>
      <c r="BP5" s="162"/>
      <c r="BQ5" s="162"/>
      <c r="BR5" s="162"/>
      <c r="BS5" s="162"/>
      <c r="BT5" s="83"/>
      <c r="BU5" s="83"/>
      <c r="BV5" s="83"/>
      <c r="BW5" s="173"/>
      <c r="BX5" s="83"/>
      <c r="BY5" s="83"/>
      <c r="BZ5" s="1866" t="str">
        <f>AN5</f>
        <v>兵 庫 県</v>
      </c>
      <c r="CA5" s="1876"/>
      <c r="CB5" s="1876"/>
      <c r="CC5" s="1876"/>
      <c r="CD5" s="1876"/>
      <c r="CE5" s="1877"/>
      <c r="CF5" s="88"/>
      <c r="CG5" s="136"/>
      <c r="CH5" s="136"/>
      <c r="CI5" s="222" t="s">
        <v>118</v>
      </c>
      <c r="CJ5" s="250"/>
      <c r="CK5" s="83"/>
      <c r="CL5" s="224"/>
      <c r="CM5" s="224"/>
      <c r="CN5" s="224"/>
      <c r="CO5" s="224"/>
      <c r="CP5" s="224"/>
      <c r="CQ5" s="224"/>
      <c r="CR5" s="224"/>
      <c r="CS5" s="224"/>
      <c r="CT5" s="224"/>
      <c r="CU5" s="224"/>
      <c r="CV5" s="224"/>
      <c r="CW5" s="224"/>
      <c r="CX5" s="224"/>
      <c r="CY5" s="224"/>
      <c r="CZ5" s="224"/>
      <c r="DA5" s="137"/>
      <c r="DB5" s="265"/>
      <c r="DC5" s="265"/>
      <c r="DD5" s="265"/>
      <c r="DE5" s="265"/>
      <c r="DF5" s="83"/>
      <c r="DG5" s="266"/>
    </row>
    <row r="6" spans="1:111" ht="17.25" customHeight="1">
      <c r="A6" s="82"/>
      <c r="B6" s="1866" t="s">
        <v>119</v>
      </c>
      <c r="C6" s="1876"/>
      <c r="D6" s="1876"/>
      <c r="E6" s="1876"/>
      <c r="F6" s="1876"/>
      <c r="G6" s="1877"/>
      <c r="H6" s="89"/>
      <c r="I6" s="138"/>
      <c r="J6" s="138"/>
      <c r="K6" s="138"/>
      <c r="L6" s="136"/>
      <c r="M6" s="139"/>
      <c r="N6" s="140"/>
      <c r="O6" s="140"/>
      <c r="P6" s="140"/>
      <c r="Q6" s="140"/>
      <c r="R6" s="83"/>
      <c r="S6" s="83"/>
      <c r="T6" s="83"/>
      <c r="U6" s="83"/>
      <c r="V6" s="140"/>
      <c r="W6" s="140"/>
      <c r="X6" s="140"/>
      <c r="Y6" s="140"/>
      <c r="Z6" s="140"/>
      <c r="AA6" s="140"/>
      <c r="AB6" s="137"/>
      <c r="AC6" s="137"/>
      <c r="AD6" s="137"/>
      <c r="AE6" s="163"/>
      <c r="AF6" s="163"/>
      <c r="AG6" s="163"/>
      <c r="AH6" s="83"/>
      <c r="AI6" s="83"/>
      <c r="AJ6" s="83"/>
      <c r="AK6" s="173"/>
      <c r="AL6" s="83"/>
      <c r="AM6" s="83"/>
      <c r="AN6" s="1866" t="str">
        <f>B6</f>
        <v>尼 崎 市</v>
      </c>
      <c r="AO6" s="1876"/>
      <c r="AP6" s="1876"/>
      <c r="AQ6" s="1876"/>
      <c r="AR6" s="1876"/>
      <c r="AS6" s="1877"/>
      <c r="AT6" s="89"/>
      <c r="AU6" s="138"/>
      <c r="AV6" s="138"/>
      <c r="AW6" s="138"/>
      <c r="AX6" s="225"/>
      <c r="AY6" s="226"/>
      <c r="AZ6" s="226"/>
      <c r="BA6" s="226"/>
      <c r="BB6" s="226"/>
      <c r="BC6" s="226"/>
      <c r="BD6" s="226"/>
      <c r="BE6" s="226"/>
      <c r="BF6" s="226"/>
      <c r="BG6" s="226"/>
      <c r="BH6" s="226"/>
      <c r="BI6" s="226"/>
      <c r="BJ6" s="226"/>
      <c r="BK6" s="226"/>
      <c r="BL6" s="226"/>
      <c r="BM6" s="226"/>
      <c r="BN6" s="226"/>
      <c r="BO6" s="140"/>
      <c r="BP6" s="232"/>
      <c r="BQ6" s="232"/>
      <c r="BR6" s="232"/>
      <c r="BS6" s="232"/>
      <c r="BT6" s="83"/>
      <c r="BU6" s="83"/>
      <c r="BV6" s="83"/>
      <c r="BW6" s="173"/>
      <c r="BX6" s="83"/>
      <c r="BY6" s="83"/>
      <c r="BZ6" s="1866" t="str">
        <f>AN6</f>
        <v>尼 崎 市</v>
      </c>
      <c r="CA6" s="1876"/>
      <c r="CB6" s="1876"/>
      <c r="CC6" s="1876"/>
      <c r="CD6" s="1876"/>
      <c r="CE6" s="1877"/>
      <c r="CF6" s="89"/>
      <c r="CG6" s="138"/>
      <c r="CH6" s="138"/>
      <c r="CI6" s="138"/>
      <c r="CJ6" s="251"/>
      <c r="CK6" s="226"/>
      <c r="CL6" s="226"/>
      <c r="CM6" s="226"/>
      <c r="CN6" s="226"/>
      <c r="CO6" s="226"/>
      <c r="CP6" s="226"/>
      <c r="CQ6" s="226"/>
      <c r="CR6" s="226"/>
      <c r="CS6" s="226"/>
      <c r="CT6" s="226"/>
      <c r="CU6" s="226"/>
      <c r="CV6" s="226"/>
      <c r="CW6" s="226"/>
      <c r="CX6" s="226"/>
      <c r="CY6" s="226"/>
      <c r="CZ6" s="226"/>
      <c r="DA6" s="140"/>
      <c r="DB6" s="267"/>
      <c r="DC6" s="267"/>
      <c r="DD6" s="267"/>
      <c r="DE6" s="267"/>
      <c r="DF6" s="83"/>
    </row>
    <row r="7" spans="1:111" s="76" customFormat="1" ht="11.25" customHeight="1">
      <c r="A7" s="90"/>
      <c r="B7" s="1866" t="s">
        <v>120</v>
      </c>
      <c r="C7" s="1841"/>
      <c r="D7" s="1841"/>
      <c r="E7" s="1841"/>
      <c r="F7" s="1841"/>
      <c r="G7" s="1841"/>
      <c r="H7" s="1841"/>
      <c r="I7" s="1841"/>
      <c r="J7" s="1841"/>
      <c r="K7" s="1841"/>
      <c r="L7" s="1841"/>
      <c r="M7" s="1842"/>
      <c r="N7" s="1866" t="s">
        <v>121</v>
      </c>
      <c r="O7" s="1841"/>
      <c r="P7" s="1841"/>
      <c r="Q7" s="1841"/>
      <c r="R7" s="1841"/>
      <c r="S7" s="1841"/>
      <c r="T7" s="1841"/>
      <c r="U7" s="1841"/>
      <c r="V7" s="1841"/>
      <c r="W7" s="1841"/>
      <c r="X7" s="1841"/>
      <c r="Y7" s="1841"/>
      <c r="Z7" s="1841"/>
      <c r="AA7" s="1841"/>
      <c r="AB7" s="1841"/>
      <c r="AC7" s="1841"/>
      <c r="AD7" s="1841"/>
      <c r="AE7" s="1841"/>
      <c r="AF7" s="1841"/>
      <c r="AG7" s="1842"/>
      <c r="AH7" s="174"/>
      <c r="AI7" s="174"/>
      <c r="AJ7" s="174"/>
      <c r="AK7" s="175"/>
      <c r="AL7" s="174"/>
      <c r="AM7" s="174"/>
      <c r="AN7" s="1866" t="str">
        <f>B7</f>
        <v>口　座　番　号</v>
      </c>
      <c r="AO7" s="1841"/>
      <c r="AP7" s="1841"/>
      <c r="AQ7" s="1841"/>
      <c r="AR7" s="1841"/>
      <c r="AS7" s="1841"/>
      <c r="AT7" s="1841"/>
      <c r="AU7" s="1841"/>
      <c r="AV7" s="1841"/>
      <c r="AW7" s="1841"/>
      <c r="AX7" s="1841"/>
      <c r="AY7" s="1842"/>
      <c r="AZ7" s="1866" t="str">
        <f>N7</f>
        <v>加　　　　入　　　　者</v>
      </c>
      <c r="BA7" s="1841"/>
      <c r="BB7" s="1841"/>
      <c r="BC7" s="1841"/>
      <c r="BD7" s="1841"/>
      <c r="BE7" s="1841"/>
      <c r="BF7" s="1841"/>
      <c r="BG7" s="1841"/>
      <c r="BH7" s="1841"/>
      <c r="BI7" s="1841"/>
      <c r="BJ7" s="1841"/>
      <c r="BK7" s="1841"/>
      <c r="BL7" s="1841"/>
      <c r="BM7" s="1841"/>
      <c r="BN7" s="1841"/>
      <c r="BO7" s="1841"/>
      <c r="BP7" s="1841"/>
      <c r="BQ7" s="1841"/>
      <c r="BR7" s="1841"/>
      <c r="BS7" s="1842"/>
      <c r="BT7" s="174"/>
      <c r="BU7" s="174"/>
      <c r="BV7" s="174"/>
      <c r="BW7" s="175"/>
      <c r="BX7" s="174"/>
      <c r="BY7" s="174"/>
      <c r="BZ7" s="1866" t="str">
        <f>AN7</f>
        <v>口　座　番　号</v>
      </c>
      <c r="CA7" s="1841"/>
      <c r="CB7" s="1841"/>
      <c r="CC7" s="1841"/>
      <c r="CD7" s="1841"/>
      <c r="CE7" s="1841"/>
      <c r="CF7" s="1841"/>
      <c r="CG7" s="1841"/>
      <c r="CH7" s="1841"/>
      <c r="CI7" s="1841"/>
      <c r="CJ7" s="1841"/>
      <c r="CK7" s="1842"/>
      <c r="CL7" s="1866" t="str">
        <f>AZ7</f>
        <v>加　　　　入　　　　者</v>
      </c>
      <c r="CM7" s="1841"/>
      <c r="CN7" s="1841"/>
      <c r="CO7" s="1841"/>
      <c r="CP7" s="1841"/>
      <c r="CQ7" s="1841"/>
      <c r="CR7" s="1841"/>
      <c r="CS7" s="1841"/>
      <c r="CT7" s="1841"/>
      <c r="CU7" s="1841"/>
      <c r="CV7" s="1841"/>
      <c r="CW7" s="1841"/>
      <c r="CX7" s="1841"/>
      <c r="CY7" s="1841"/>
      <c r="CZ7" s="1841"/>
      <c r="DA7" s="1841"/>
      <c r="DB7" s="1841"/>
      <c r="DC7" s="1841"/>
      <c r="DD7" s="1841"/>
      <c r="DE7" s="1842"/>
      <c r="DF7" s="174"/>
    </row>
    <row r="8" spans="1:111" s="76" customFormat="1" ht="18" customHeight="1">
      <c r="A8" s="90"/>
      <c r="B8" s="1867" t="s">
        <v>122</v>
      </c>
      <c r="C8" s="1868"/>
      <c r="D8" s="1868"/>
      <c r="E8" s="1868"/>
      <c r="F8" s="1868"/>
      <c r="G8" s="1868"/>
      <c r="H8" s="1868"/>
      <c r="I8" s="1868"/>
      <c r="J8" s="1868"/>
      <c r="K8" s="1868"/>
      <c r="L8" s="1868"/>
      <c r="M8" s="1869"/>
      <c r="N8" s="1870" t="s">
        <v>123</v>
      </c>
      <c r="O8" s="1871"/>
      <c r="P8" s="1871"/>
      <c r="Q8" s="1871"/>
      <c r="R8" s="1871"/>
      <c r="S8" s="1871"/>
      <c r="T8" s="1871"/>
      <c r="U8" s="1871"/>
      <c r="V8" s="1871"/>
      <c r="W8" s="1871"/>
      <c r="X8" s="1871"/>
      <c r="Y8" s="1871"/>
      <c r="Z8" s="1871"/>
      <c r="AA8" s="1871"/>
      <c r="AB8" s="1871"/>
      <c r="AC8" s="1871"/>
      <c r="AD8" s="1871"/>
      <c r="AE8" s="1871"/>
      <c r="AF8" s="1871"/>
      <c r="AG8" s="1872"/>
      <c r="AH8" s="174"/>
      <c r="AI8" s="174"/>
      <c r="AJ8" s="174"/>
      <c r="AK8" s="175"/>
      <c r="AL8" s="174"/>
      <c r="AM8" s="174"/>
      <c r="AN8" s="1867" t="str">
        <f>B8</f>
        <v>01170－0－960174</v>
      </c>
      <c r="AO8" s="1868"/>
      <c r="AP8" s="1868"/>
      <c r="AQ8" s="1868"/>
      <c r="AR8" s="1868"/>
      <c r="AS8" s="1868"/>
      <c r="AT8" s="1868"/>
      <c r="AU8" s="1868"/>
      <c r="AV8" s="1868"/>
      <c r="AW8" s="1868"/>
      <c r="AX8" s="1868"/>
      <c r="AY8" s="1869"/>
      <c r="AZ8" s="1870" t="str">
        <f>N8</f>
        <v>尼 崎 市 会 計 管 理 者</v>
      </c>
      <c r="BA8" s="1871"/>
      <c r="BB8" s="1871"/>
      <c r="BC8" s="1871"/>
      <c r="BD8" s="1871"/>
      <c r="BE8" s="1871"/>
      <c r="BF8" s="1871"/>
      <c r="BG8" s="1871"/>
      <c r="BH8" s="1871"/>
      <c r="BI8" s="1871"/>
      <c r="BJ8" s="1871"/>
      <c r="BK8" s="1871"/>
      <c r="BL8" s="1871"/>
      <c r="BM8" s="1871"/>
      <c r="BN8" s="1871"/>
      <c r="BO8" s="1871"/>
      <c r="BP8" s="1871"/>
      <c r="BQ8" s="1871"/>
      <c r="BR8" s="1871"/>
      <c r="BS8" s="1872"/>
      <c r="BT8" s="174"/>
      <c r="BU8" s="174"/>
      <c r="BV8" s="174"/>
      <c r="BW8" s="175"/>
      <c r="BX8" s="174"/>
      <c r="BY8" s="174"/>
      <c r="BZ8" s="1867" t="str">
        <f>AN8</f>
        <v>01170－0－960174</v>
      </c>
      <c r="CA8" s="1868"/>
      <c r="CB8" s="1868"/>
      <c r="CC8" s="1868"/>
      <c r="CD8" s="1868"/>
      <c r="CE8" s="1868"/>
      <c r="CF8" s="1868"/>
      <c r="CG8" s="1868"/>
      <c r="CH8" s="1868"/>
      <c r="CI8" s="1868"/>
      <c r="CJ8" s="1868"/>
      <c r="CK8" s="1869"/>
      <c r="CL8" s="1870" t="str">
        <f>AZ8</f>
        <v>尼 崎 市 会 計 管 理 者</v>
      </c>
      <c r="CM8" s="1871"/>
      <c r="CN8" s="1871"/>
      <c r="CO8" s="1871"/>
      <c r="CP8" s="1871"/>
      <c r="CQ8" s="1871"/>
      <c r="CR8" s="1871"/>
      <c r="CS8" s="1871"/>
      <c r="CT8" s="1871"/>
      <c r="CU8" s="1871"/>
      <c r="CV8" s="1871"/>
      <c r="CW8" s="1871"/>
      <c r="CX8" s="1871"/>
      <c r="CY8" s="1871"/>
      <c r="CZ8" s="1871"/>
      <c r="DA8" s="1871"/>
      <c r="DB8" s="1871"/>
      <c r="DC8" s="1871"/>
      <c r="DD8" s="1871"/>
      <c r="DE8" s="1872"/>
      <c r="DF8" s="174"/>
    </row>
    <row r="9" spans="1:111" s="76" customFormat="1" ht="12" customHeight="1">
      <c r="A9" s="90"/>
      <c r="B9" s="91" t="s">
        <v>124</v>
      </c>
      <c r="C9" s="92"/>
      <c r="D9" s="92"/>
      <c r="E9" s="92"/>
      <c r="F9" s="92"/>
      <c r="G9" s="92"/>
      <c r="H9" s="92"/>
      <c r="I9" s="92"/>
      <c r="J9" s="92"/>
      <c r="K9" s="92"/>
      <c r="L9" s="92"/>
      <c r="M9" s="92"/>
      <c r="N9" s="92"/>
      <c r="O9" s="92"/>
      <c r="P9" s="92"/>
      <c r="Q9" s="92"/>
      <c r="R9" s="150"/>
      <c r="S9" s="151"/>
      <c r="T9" s="151"/>
      <c r="U9" s="151"/>
      <c r="V9" s="151"/>
      <c r="W9" s="151"/>
      <c r="X9" s="151"/>
      <c r="Y9" s="151"/>
      <c r="Z9" s="151"/>
      <c r="AA9" s="151"/>
      <c r="AB9" s="151"/>
      <c r="AC9" s="151"/>
      <c r="AD9" s="151"/>
      <c r="AE9" s="151"/>
      <c r="AF9" s="151"/>
      <c r="AG9" s="176"/>
      <c r="AH9" s="174"/>
      <c r="AI9" s="174"/>
      <c r="AJ9" s="174"/>
      <c r="AK9" s="175"/>
      <c r="AL9" s="174"/>
      <c r="AM9" s="174"/>
      <c r="AN9" s="91" t="str">
        <f>B9</f>
        <v>所在地及び法人名</v>
      </c>
      <c r="AO9" s="92"/>
      <c r="AP9" s="92"/>
      <c r="AQ9" s="92"/>
      <c r="AR9" s="92"/>
      <c r="AS9" s="92"/>
      <c r="AT9" s="92"/>
      <c r="AU9" s="92"/>
      <c r="AV9" s="92"/>
      <c r="AW9" s="92"/>
      <c r="AX9" s="92"/>
      <c r="AY9" s="92"/>
      <c r="AZ9" s="92"/>
      <c r="BA9" s="92"/>
      <c r="BB9" s="92"/>
      <c r="BC9" s="92"/>
      <c r="BD9" s="150"/>
      <c r="BE9" s="151"/>
      <c r="BF9" s="151"/>
      <c r="BG9" s="151"/>
      <c r="BH9" s="151"/>
      <c r="BI9" s="151"/>
      <c r="BJ9" s="151"/>
      <c r="BK9" s="151"/>
      <c r="BL9" s="151"/>
      <c r="BM9" s="151"/>
      <c r="BN9" s="151"/>
      <c r="BO9" s="151"/>
      <c r="BP9" s="151"/>
      <c r="BQ9" s="151"/>
      <c r="BR9" s="151"/>
      <c r="BS9" s="176"/>
      <c r="BT9" s="174"/>
      <c r="BU9" s="174"/>
      <c r="BV9" s="174"/>
      <c r="BW9" s="175"/>
      <c r="BX9" s="174"/>
      <c r="BY9" s="174"/>
      <c r="BZ9" s="91" t="str">
        <f>AN9</f>
        <v>所在地及び法人名</v>
      </c>
      <c r="CA9" s="92"/>
      <c r="CB9" s="92"/>
      <c r="CC9" s="92"/>
      <c r="CD9" s="92"/>
      <c r="CE9" s="92"/>
      <c r="CF9" s="92"/>
      <c r="CG9" s="92"/>
      <c r="CH9" s="92"/>
      <c r="CI9" s="92"/>
      <c r="CJ9" s="92"/>
      <c r="CK9" s="92"/>
      <c r="CL9" s="92"/>
      <c r="CM9" s="92"/>
      <c r="CN9" s="92"/>
      <c r="CO9" s="92"/>
      <c r="CP9" s="150"/>
      <c r="CQ9" s="151"/>
      <c r="CR9" s="151"/>
      <c r="CS9" s="151"/>
      <c r="CT9" s="151"/>
      <c r="CU9" s="151"/>
      <c r="CV9" s="151"/>
      <c r="CW9" s="151"/>
      <c r="CX9" s="151"/>
      <c r="CY9" s="151"/>
      <c r="CZ9" s="151"/>
      <c r="DA9" s="151"/>
      <c r="DB9" s="151"/>
      <c r="DC9" s="151"/>
      <c r="DD9" s="151"/>
      <c r="DE9" s="176"/>
      <c r="DF9" s="174"/>
    </row>
    <row r="10" spans="1:111" ht="21.75" customHeight="1">
      <c r="A10" s="82"/>
      <c r="B10" s="93"/>
      <c r="C10" s="1864" t="s">
        <v>125</v>
      </c>
      <c r="D10" s="1864"/>
      <c r="E10" s="1865" t="str">
        <f>IF(入力シート!AB9="","",入力シート!AB9)</f>
        <v>660</v>
      </c>
      <c r="F10" s="1865"/>
      <c r="G10" s="1865"/>
      <c r="H10" s="94" t="s">
        <v>12</v>
      </c>
      <c r="I10" s="1865" t="str">
        <f>IF(入力シート!AF9="","",入力シート!AF9)</f>
        <v>8501</v>
      </c>
      <c r="J10" s="1865"/>
      <c r="K10" s="1865"/>
      <c r="L10" s="1865"/>
      <c r="M10" s="141"/>
      <c r="N10" s="142"/>
      <c r="O10" s="142"/>
      <c r="P10" s="142"/>
      <c r="Q10" s="142"/>
      <c r="R10" s="152"/>
      <c r="S10" s="152"/>
      <c r="T10" s="152"/>
      <c r="U10" s="152"/>
      <c r="V10" s="152"/>
      <c r="W10" s="152"/>
      <c r="X10" s="152"/>
      <c r="Y10" s="152"/>
      <c r="Z10" s="152"/>
      <c r="AA10" s="152"/>
      <c r="AB10" s="152"/>
      <c r="AC10" s="152"/>
      <c r="AD10" s="152"/>
      <c r="AE10" s="152"/>
      <c r="AF10" s="152"/>
      <c r="AG10" s="177"/>
      <c r="AH10" s="178"/>
      <c r="AI10" s="178"/>
      <c r="AJ10" s="178"/>
      <c r="AK10" s="179"/>
      <c r="AL10" s="178"/>
      <c r="AM10" s="178"/>
      <c r="AN10" s="180"/>
      <c r="AO10" s="1864" t="s">
        <v>125</v>
      </c>
      <c r="AP10" s="1864"/>
      <c r="AQ10" s="1865" t="str">
        <f>IF(入力シート!AB9="","",入力シート!AB9)</f>
        <v>660</v>
      </c>
      <c r="AR10" s="1865"/>
      <c r="AS10" s="1865"/>
      <c r="AT10" s="94" t="s">
        <v>12</v>
      </c>
      <c r="AU10" s="1865" t="str">
        <f>IF(入力シート!AF9="","",入力シート!AF9)</f>
        <v>8501</v>
      </c>
      <c r="AV10" s="1865"/>
      <c r="AW10" s="1865"/>
      <c r="AX10" s="1865"/>
      <c r="AY10" s="142"/>
      <c r="AZ10" s="142"/>
      <c r="BA10" s="142"/>
      <c r="BB10" s="142"/>
      <c r="BC10" s="142"/>
      <c r="BD10" s="152"/>
      <c r="BE10" s="152"/>
      <c r="BF10" s="152"/>
      <c r="BG10" s="152"/>
      <c r="BH10" s="152"/>
      <c r="BI10" s="152"/>
      <c r="BJ10" s="152"/>
      <c r="BK10" s="152"/>
      <c r="BL10" s="152"/>
      <c r="BM10" s="152"/>
      <c r="BN10" s="152"/>
      <c r="BO10" s="152"/>
      <c r="BP10" s="152"/>
      <c r="BQ10" s="152"/>
      <c r="BR10" s="152"/>
      <c r="BS10" s="177"/>
      <c r="BT10" s="178"/>
      <c r="BU10" s="178"/>
      <c r="BV10" s="178"/>
      <c r="BW10" s="179"/>
      <c r="BX10" s="178"/>
      <c r="BY10" s="178"/>
      <c r="BZ10" s="180"/>
      <c r="CA10" s="1864" t="s">
        <v>125</v>
      </c>
      <c r="CB10" s="1864"/>
      <c r="CC10" s="1865" t="str">
        <f>IF(入力シート!AB9="","",入力シート!AB9)</f>
        <v>660</v>
      </c>
      <c r="CD10" s="1865"/>
      <c r="CE10" s="1865"/>
      <c r="CF10" s="94" t="s">
        <v>12</v>
      </c>
      <c r="CG10" s="1865" t="str">
        <f>IF(入力シート!AF9="","",入力シート!AF9)</f>
        <v>8501</v>
      </c>
      <c r="CH10" s="1865"/>
      <c r="CI10" s="1865"/>
      <c r="CJ10" s="1865"/>
      <c r="CK10" s="142"/>
      <c r="CL10" s="142"/>
      <c r="CM10" s="142"/>
      <c r="CN10" s="142"/>
      <c r="CO10" s="142"/>
      <c r="CP10" s="152"/>
      <c r="CQ10" s="152"/>
      <c r="CR10" s="152"/>
      <c r="CS10" s="152"/>
      <c r="CT10" s="152"/>
      <c r="CU10" s="152"/>
      <c r="CV10" s="152"/>
      <c r="CW10" s="152"/>
      <c r="CX10" s="152"/>
      <c r="CY10" s="152"/>
      <c r="CZ10" s="152"/>
      <c r="DA10" s="152"/>
      <c r="DB10" s="152"/>
      <c r="DC10" s="152"/>
      <c r="DD10" s="152"/>
      <c r="DE10" s="268"/>
      <c r="DF10" s="83"/>
    </row>
    <row r="11" spans="1:111" ht="21.75" customHeight="1">
      <c r="A11" s="82"/>
      <c r="B11" s="93"/>
      <c r="C11" s="95"/>
      <c r="D11" s="96"/>
      <c r="E11" s="1858" t="str">
        <f>IF(入力シート!AB11="","",入力シート!AB11)</f>
        <v>兵庫県尼崎市東七松町１丁目２３番１号</v>
      </c>
      <c r="F11" s="1859"/>
      <c r="G11" s="1859"/>
      <c r="H11" s="1859"/>
      <c r="I11" s="1859"/>
      <c r="J11" s="1859"/>
      <c r="K11" s="1859"/>
      <c r="L11" s="1859"/>
      <c r="M11" s="1859"/>
      <c r="N11" s="1859"/>
      <c r="O11" s="1859"/>
      <c r="P11" s="1859"/>
      <c r="Q11" s="1859"/>
      <c r="R11" s="1859"/>
      <c r="S11" s="1859"/>
      <c r="T11" s="1859"/>
      <c r="U11" s="1859"/>
      <c r="V11" s="1859"/>
      <c r="W11" s="1859"/>
      <c r="X11" s="1859"/>
      <c r="Y11" s="1859"/>
      <c r="Z11" s="1859"/>
      <c r="AA11" s="1859"/>
      <c r="AB11" s="1859"/>
      <c r="AC11" s="1859"/>
      <c r="AD11" s="1859"/>
      <c r="AE11" s="1859"/>
      <c r="AF11" s="1859"/>
      <c r="AG11" s="181"/>
      <c r="AH11" s="182"/>
      <c r="AI11" s="182"/>
      <c r="AJ11" s="182"/>
      <c r="AK11" s="183"/>
      <c r="AL11" s="182"/>
      <c r="AM11" s="182"/>
      <c r="AN11" s="184"/>
      <c r="AO11" s="202"/>
      <c r="AP11" s="203"/>
      <c r="AQ11" s="1858" t="str">
        <f>IF(入力シート!AB11="","",入力シート!AB11)</f>
        <v>兵庫県尼崎市東七松町１丁目２３番１号</v>
      </c>
      <c r="AR11" s="1860"/>
      <c r="AS11" s="1860"/>
      <c r="AT11" s="1860"/>
      <c r="AU11" s="1860"/>
      <c r="AV11" s="1860"/>
      <c r="AW11" s="1860"/>
      <c r="AX11" s="1860"/>
      <c r="AY11" s="1860"/>
      <c r="AZ11" s="1860"/>
      <c r="BA11" s="1860"/>
      <c r="BB11" s="1860"/>
      <c r="BC11" s="1860"/>
      <c r="BD11" s="1860"/>
      <c r="BE11" s="1860"/>
      <c r="BF11" s="1860"/>
      <c r="BG11" s="1860"/>
      <c r="BH11" s="1860"/>
      <c r="BI11" s="1860"/>
      <c r="BJ11" s="1860"/>
      <c r="BK11" s="1860"/>
      <c r="BL11" s="1860"/>
      <c r="BM11" s="1860"/>
      <c r="BN11" s="1860"/>
      <c r="BO11" s="1860"/>
      <c r="BP11" s="1860"/>
      <c r="BQ11" s="1860"/>
      <c r="BR11" s="1860"/>
      <c r="BS11" s="181"/>
      <c r="BT11" s="182"/>
      <c r="BU11" s="182"/>
      <c r="BV11" s="182"/>
      <c r="BW11" s="183"/>
      <c r="BX11" s="182"/>
      <c r="BY11" s="182"/>
      <c r="BZ11" s="184"/>
      <c r="CA11" s="202"/>
      <c r="CB11" s="203"/>
      <c r="CC11" s="1858" t="str">
        <f>IF(入力シート!AB11="","",入力シート!AB11)</f>
        <v>兵庫県尼崎市東七松町１丁目２３番１号</v>
      </c>
      <c r="CD11" s="1860"/>
      <c r="CE11" s="1860"/>
      <c r="CF11" s="1860"/>
      <c r="CG11" s="1860"/>
      <c r="CH11" s="1860"/>
      <c r="CI11" s="1860"/>
      <c r="CJ11" s="1860"/>
      <c r="CK11" s="1860"/>
      <c r="CL11" s="1860"/>
      <c r="CM11" s="1860"/>
      <c r="CN11" s="1860"/>
      <c r="CO11" s="1860"/>
      <c r="CP11" s="1860"/>
      <c r="CQ11" s="1860"/>
      <c r="CR11" s="1860"/>
      <c r="CS11" s="1860"/>
      <c r="CT11" s="1860"/>
      <c r="CU11" s="1860"/>
      <c r="CV11" s="1860"/>
      <c r="CW11" s="1860"/>
      <c r="CX11" s="1860"/>
      <c r="CY11" s="1860"/>
      <c r="CZ11" s="1860"/>
      <c r="DA11" s="1860"/>
      <c r="DB11" s="1860"/>
      <c r="DC11" s="1860"/>
      <c r="DD11" s="1860"/>
      <c r="DE11" s="269"/>
      <c r="DF11" s="83"/>
    </row>
    <row r="12" spans="1:111" ht="21.75" customHeight="1">
      <c r="A12" s="82"/>
      <c r="B12" s="93"/>
      <c r="C12" s="95"/>
      <c r="D12" s="96"/>
      <c r="E12" s="97"/>
      <c r="F12" s="97"/>
      <c r="G12" s="97"/>
      <c r="H12" s="1858" t="str">
        <f>IF(入力シート!AB13="","",入力シート!AB13)</f>
        <v>尼崎市役所　内</v>
      </c>
      <c r="I12" s="1859"/>
      <c r="J12" s="1859"/>
      <c r="K12" s="1859"/>
      <c r="L12" s="1859"/>
      <c r="M12" s="1859"/>
      <c r="N12" s="1859"/>
      <c r="O12" s="1859"/>
      <c r="P12" s="1859"/>
      <c r="Q12" s="1859"/>
      <c r="R12" s="1859"/>
      <c r="S12" s="1859"/>
      <c r="T12" s="1859"/>
      <c r="U12" s="1859"/>
      <c r="V12" s="1859"/>
      <c r="W12" s="1859"/>
      <c r="X12" s="1859"/>
      <c r="Y12" s="1859"/>
      <c r="Z12" s="1859"/>
      <c r="AA12" s="1859"/>
      <c r="AB12" s="1859"/>
      <c r="AC12" s="1859"/>
      <c r="AD12" s="1859"/>
      <c r="AE12" s="1859"/>
      <c r="AF12" s="1859"/>
      <c r="AG12" s="181"/>
      <c r="AH12" s="182"/>
      <c r="AI12" s="182"/>
      <c r="AJ12" s="182"/>
      <c r="AK12" s="183"/>
      <c r="AL12" s="182"/>
      <c r="AM12" s="182"/>
      <c r="AN12" s="184"/>
      <c r="AO12" s="202"/>
      <c r="AP12" s="203"/>
      <c r="AQ12" s="97"/>
      <c r="AR12" s="97"/>
      <c r="AS12" s="97"/>
      <c r="AT12" s="1858" t="str">
        <f>IF(入力シート!AB13="","",入力シート!AB13)</f>
        <v>尼崎市役所　内</v>
      </c>
      <c r="AU12" s="1860"/>
      <c r="AV12" s="1860"/>
      <c r="AW12" s="1860"/>
      <c r="AX12" s="1860"/>
      <c r="AY12" s="1860"/>
      <c r="AZ12" s="1860"/>
      <c r="BA12" s="1860"/>
      <c r="BB12" s="1860"/>
      <c r="BC12" s="1860"/>
      <c r="BD12" s="1860"/>
      <c r="BE12" s="1860"/>
      <c r="BF12" s="1860"/>
      <c r="BG12" s="1860"/>
      <c r="BH12" s="1860"/>
      <c r="BI12" s="1860"/>
      <c r="BJ12" s="1860"/>
      <c r="BK12" s="1860"/>
      <c r="BL12" s="1860"/>
      <c r="BM12" s="1860"/>
      <c r="BN12" s="1860"/>
      <c r="BO12" s="1860"/>
      <c r="BP12" s="1860"/>
      <c r="BQ12" s="1860"/>
      <c r="BR12" s="1860"/>
      <c r="BS12" s="181"/>
      <c r="BT12" s="182"/>
      <c r="BU12" s="182"/>
      <c r="BV12" s="182"/>
      <c r="BW12" s="183"/>
      <c r="BX12" s="182"/>
      <c r="BY12" s="182"/>
      <c r="BZ12" s="184"/>
      <c r="CA12" s="202"/>
      <c r="CB12" s="203"/>
      <c r="CC12" s="97"/>
      <c r="CD12" s="97"/>
      <c r="CE12" s="97"/>
      <c r="CF12" s="1858" t="str">
        <f>IF(入力シート!AB13="","",入力シート!AB13)</f>
        <v>尼崎市役所　内</v>
      </c>
      <c r="CG12" s="1860"/>
      <c r="CH12" s="1860"/>
      <c r="CI12" s="1860"/>
      <c r="CJ12" s="1860"/>
      <c r="CK12" s="1860"/>
      <c r="CL12" s="1860"/>
      <c r="CM12" s="1860"/>
      <c r="CN12" s="1860"/>
      <c r="CO12" s="1860"/>
      <c r="CP12" s="1860"/>
      <c r="CQ12" s="1860"/>
      <c r="CR12" s="1860"/>
      <c r="CS12" s="1860"/>
      <c r="CT12" s="1860"/>
      <c r="CU12" s="1860"/>
      <c r="CV12" s="1860"/>
      <c r="CW12" s="1860"/>
      <c r="CX12" s="1860"/>
      <c r="CY12" s="1860"/>
      <c r="CZ12" s="1860"/>
      <c r="DA12" s="1860"/>
      <c r="DB12" s="1860"/>
      <c r="DC12" s="1860"/>
      <c r="DD12" s="1860"/>
      <c r="DE12" s="269"/>
      <c r="DF12" s="83"/>
    </row>
    <row r="13" spans="1:111" ht="21.75" customHeight="1">
      <c r="A13" s="82"/>
      <c r="B13" s="98"/>
      <c r="C13" s="99"/>
      <c r="D13" s="100"/>
      <c r="E13" s="101"/>
      <c r="F13" s="101"/>
      <c r="G13" s="101"/>
      <c r="H13" s="101"/>
      <c r="I13" s="101"/>
      <c r="J13" s="1861" t="str">
        <f>IF(入力シート!AB15="","",入力シート!AB15)</f>
        <v>尼崎市役所産業　株式会社</v>
      </c>
      <c r="K13" s="1861"/>
      <c r="L13" s="1861"/>
      <c r="M13" s="1861"/>
      <c r="N13" s="1861"/>
      <c r="O13" s="1861"/>
      <c r="P13" s="1861"/>
      <c r="Q13" s="1861"/>
      <c r="R13" s="1861"/>
      <c r="S13" s="1861"/>
      <c r="T13" s="1861"/>
      <c r="U13" s="1861"/>
      <c r="V13" s="1861"/>
      <c r="W13" s="1861"/>
      <c r="X13" s="1861"/>
      <c r="Y13" s="1861"/>
      <c r="Z13" s="1861"/>
      <c r="AA13" s="1861"/>
      <c r="AB13" s="1861"/>
      <c r="AC13" s="1861"/>
      <c r="AD13" s="1862" t="s">
        <v>127</v>
      </c>
      <c r="AE13" s="1862"/>
      <c r="AF13" s="1862"/>
      <c r="AG13" s="185"/>
      <c r="AH13" s="182"/>
      <c r="AI13" s="182"/>
      <c r="AJ13" s="182"/>
      <c r="AK13" s="183"/>
      <c r="AL13" s="182"/>
      <c r="AM13" s="182"/>
      <c r="AN13" s="186"/>
      <c r="AO13" s="205"/>
      <c r="AP13" s="206"/>
      <c r="AQ13" s="101"/>
      <c r="AR13" s="101"/>
      <c r="AS13" s="101"/>
      <c r="AT13" s="101"/>
      <c r="AU13" s="101"/>
      <c r="AV13" s="1861" t="str">
        <f>IF(入力シート!AB15="","",入力シート!AB15)</f>
        <v>尼崎市役所産業　株式会社</v>
      </c>
      <c r="AW13" s="1861"/>
      <c r="AX13" s="1861"/>
      <c r="AY13" s="1861"/>
      <c r="AZ13" s="1861"/>
      <c r="BA13" s="1861"/>
      <c r="BB13" s="1861"/>
      <c r="BC13" s="1861"/>
      <c r="BD13" s="1861"/>
      <c r="BE13" s="1861"/>
      <c r="BF13" s="1861"/>
      <c r="BG13" s="1861"/>
      <c r="BH13" s="1861"/>
      <c r="BI13" s="1861"/>
      <c r="BJ13" s="1861"/>
      <c r="BK13" s="1861"/>
      <c r="BL13" s="1861"/>
      <c r="BM13" s="1861"/>
      <c r="BN13" s="1861"/>
      <c r="BO13" s="1861"/>
      <c r="BP13" s="1863"/>
      <c r="BQ13" s="1863"/>
      <c r="BR13" s="1863"/>
      <c r="BS13" s="185"/>
      <c r="BT13" s="182"/>
      <c r="BU13" s="182"/>
      <c r="BV13" s="182"/>
      <c r="BW13" s="183"/>
      <c r="BX13" s="182"/>
      <c r="BY13" s="182"/>
      <c r="BZ13" s="186"/>
      <c r="CA13" s="205"/>
      <c r="CB13" s="206"/>
      <c r="CC13" s="101"/>
      <c r="CD13" s="101"/>
      <c r="CE13" s="101"/>
      <c r="CF13" s="101"/>
      <c r="CG13" s="101"/>
      <c r="CH13" s="1861" t="str">
        <f>IF(入力シート!AB15="","",入力シート!AB15)</f>
        <v>尼崎市役所産業　株式会社</v>
      </c>
      <c r="CI13" s="1861"/>
      <c r="CJ13" s="1861"/>
      <c r="CK13" s="1861"/>
      <c r="CL13" s="1861"/>
      <c r="CM13" s="1861"/>
      <c r="CN13" s="1861"/>
      <c r="CO13" s="1861"/>
      <c r="CP13" s="1861"/>
      <c r="CQ13" s="1861"/>
      <c r="CR13" s="1861"/>
      <c r="CS13" s="1861"/>
      <c r="CT13" s="1861"/>
      <c r="CU13" s="1861"/>
      <c r="CV13" s="1861"/>
      <c r="CW13" s="1861"/>
      <c r="CX13" s="1861"/>
      <c r="CY13" s="1861"/>
      <c r="CZ13" s="1861"/>
      <c r="DA13" s="1861"/>
      <c r="DB13" s="1863"/>
      <c r="DC13" s="1863"/>
      <c r="DD13" s="1863"/>
      <c r="DE13" s="270"/>
      <c r="DF13" s="83"/>
    </row>
    <row r="14" spans="1:111" s="77" customFormat="1" ht="13.5" customHeight="1">
      <c r="A14" s="90"/>
      <c r="B14" s="1849" t="s">
        <v>155</v>
      </c>
      <c r="C14" s="1853"/>
      <c r="D14" s="1848"/>
      <c r="E14" s="1849" t="s">
        <v>61</v>
      </c>
      <c r="F14" s="1854"/>
      <c r="G14" s="1849" t="s">
        <v>156</v>
      </c>
      <c r="H14" s="1853"/>
      <c r="I14" s="1848"/>
      <c r="J14" s="1849" t="s">
        <v>157</v>
      </c>
      <c r="K14" s="1850"/>
      <c r="L14" s="1850"/>
      <c r="M14" s="1850"/>
      <c r="N14" s="1848"/>
      <c r="O14" s="1855" t="s">
        <v>64</v>
      </c>
      <c r="P14" s="1856"/>
      <c r="Q14" s="1849" t="s">
        <v>158</v>
      </c>
      <c r="R14" s="1857"/>
      <c r="S14" s="1853" t="s">
        <v>159</v>
      </c>
      <c r="T14" s="1854"/>
      <c r="U14" s="1849" t="s">
        <v>160</v>
      </c>
      <c r="V14" s="1848"/>
      <c r="W14" s="1849" t="s">
        <v>129</v>
      </c>
      <c r="X14" s="1854"/>
      <c r="Y14" s="1847" t="s">
        <v>161</v>
      </c>
      <c r="Z14" s="1848"/>
      <c r="AA14" s="1849" t="s">
        <v>162</v>
      </c>
      <c r="AB14" s="1850"/>
      <c r="AC14" s="1850"/>
      <c r="AD14" s="1850"/>
      <c r="AE14" s="1850"/>
      <c r="AF14" s="1851"/>
      <c r="AG14" s="1852"/>
      <c r="AH14" s="90"/>
      <c r="AI14" s="90"/>
      <c r="AJ14" s="1700" t="s">
        <v>202</v>
      </c>
      <c r="AK14" s="1701"/>
      <c r="AL14" s="90"/>
      <c r="AM14" s="90"/>
      <c r="AN14" s="1086" t="str">
        <f>B14</f>
        <v>年 度</v>
      </c>
      <c r="AO14" s="1087"/>
      <c r="AP14" s="1832"/>
      <c r="AQ14" s="1086" t="str">
        <f>E14</f>
        <v>税目</v>
      </c>
      <c r="AR14" s="1088"/>
      <c r="AS14" s="1086" t="str">
        <f>G14</f>
        <v>調 定</v>
      </c>
      <c r="AT14" s="1087"/>
      <c r="AU14" s="1832"/>
      <c r="AV14" s="1086" t="str">
        <f>J14</f>
        <v>整理番号</v>
      </c>
      <c r="AW14" s="1834"/>
      <c r="AX14" s="1834"/>
      <c r="AY14" s="1834"/>
      <c r="AZ14" s="1832"/>
      <c r="BA14" s="1845" t="str">
        <f>O14</f>
        <v>決算</v>
      </c>
      <c r="BB14" s="1846"/>
      <c r="BC14" s="1086" t="str">
        <f>Q14</f>
        <v>申区</v>
      </c>
      <c r="BD14" s="1831"/>
      <c r="BE14" s="1087" t="str">
        <f>S14</f>
        <v>枝</v>
      </c>
      <c r="BF14" s="1088"/>
      <c r="BG14" s="1086" t="str">
        <f>U14</f>
        <v>ＣＣ</v>
      </c>
      <c r="BH14" s="1832"/>
      <c r="BI14" s="1086" t="str">
        <f>W14</f>
        <v>帳票</v>
      </c>
      <c r="BJ14" s="1088"/>
      <c r="BK14" s="1833" t="str">
        <f>Y14</f>
        <v>申月</v>
      </c>
      <c r="BL14" s="1832"/>
      <c r="BM14" s="1086" t="str">
        <f>AA14</f>
        <v>管 理 番 号</v>
      </c>
      <c r="BN14" s="1834"/>
      <c r="BO14" s="1834"/>
      <c r="BP14" s="1834"/>
      <c r="BQ14" s="1834"/>
      <c r="BR14" s="1835"/>
      <c r="BS14" s="1836"/>
      <c r="BT14" s="90"/>
      <c r="BU14" s="90"/>
      <c r="BV14" s="1700" t="s">
        <v>202</v>
      </c>
      <c r="BW14" s="1701"/>
      <c r="BX14" s="90"/>
      <c r="BY14" s="90"/>
      <c r="BZ14" s="1086" t="str">
        <f>AN14</f>
        <v>年 度</v>
      </c>
      <c r="CA14" s="1087"/>
      <c r="CB14" s="1832"/>
      <c r="CC14" s="1086" t="str">
        <f>AQ14</f>
        <v>税目</v>
      </c>
      <c r="CD14" s="1088"/>
      <c r="CE14" s="1086" t="str">
        <f>AS14</f>
        <v>調 定</v>
      </c>
      <c r="CF14" s="1087"/>
      <c r="CG14" s="1832"/>
      <c r="CH14" s="1086" t="str">
        <f>AV14</f>
        <v>整理番号</v>
      </c>
      <c r="CI14" s="1834"/>
      <c r="CJ14" s="1834"/>
      <c r="CK14" s="1834"/>
      <c r="CL14" s="1832"/>
      <c r="CM14" s="1845" t="str">
        <f>BA14</f>
        <v>決算</v>
      </c>
      <c r="CN14" s="1846"/>
      <c r="CO14" s="1086" t="str">
        <f>BC14</f>
        <v>申区</v>
      </c>
      <c r="CP14" s="1831"/>
      <c r="CQ14" s="1087" t="str">
        <f>BE14</f>
        <v>枝</v>
      </c>
      <c r="CR14" s="1088"/>
      <c r="CS14" s="1086" t="str">
        <f>BG14</f>
        <v>ＣＣ</v>
      </c>
      <c r="CT14" s="1832"/>
      <c r="CU14" s="1086" t="str">
        <f>BI14</f>
        <v>帳票</v>
      </c>
      <c r="CV14" s="1088"/>
      <c r="CW14" s="1833" t="str">
        <f>BK14</f>
        <v>申月</v>
      </c>
      <c r="CX14" s="1832"/>
      <c r="CY14" s="1086" t="str">
        <f>BM14</f>
        <v>管 理 番 号</v>
      </c>
      <c r="CZ14" s="1834"/>
      <c r="DA14" s="1834"/>
      <c r="DB14" s="1834"/>
      <c r="DC14" s="1834"/>
      <c r="DD14" s="1835"/>
      <c r="DE14" s="1836"/>
      <c r="DF14" s="90"/>
    </row>
    <row r="15" spans="1:111" s="77" customFormat="1" ht="11.25">
      <c r="A15" s="90"/>
      <c r="B15" s="88"/>
      <c r="C15" s="102"/>
      <c r="D15" s="103"/>
      <c r="E15" s="104"/>
      <c r="F15" s="103"/>
      <c r="G15" s="104"/>
      <c r="H15" s="102"/>
      <c r="I15" s="143"/>
      <c r="J15" s="88"/>
      <c r="K15" s="102"/>
      <c r="L15" s="144"/>
      <c r="M15" s="144"/>
      <c r="N15" s="143"/>
      <c r="O15" s="104"/>
      <c r="P15" s="103"/>
      <c r="Q15" s="88"/>
      <c r="R15" s="153"/>
      <c r="S15" s="102"/>
      <c r="T15" s="103"/>
      <c r="U15" s="104"/>
      <c r="V15" s="103"/>
      <c r="W15" s="104"/>
      <c r="X15" s="103"/>
      <c r="Y15" s="104"/>
      <c r="Z15" s="103"/>
      <c r="AA15" s="164"/>
      <c r="AB15" s="164"/>
      <c r="AC15" s="164"/>
      <c r="AD15" s="164"/>
      <c r="AE15" s="102"/>
      <c r="AF15" s="102"/>
      <c r="AG15" s="143"/>
      <c r="AH15" s="90"/>
      <c r="AI15" s="90"/>
      <c r="AJ15" s="1701"/>
      <c r="AK15" s="1701"/>
      <c r="AL15" s="90"/>
      <c r="AM15" s="90"/>
      <c r="AN15" s="88"/>
      <c r="AO15" s="102"/>
      <c r="AP15" s="103"/>
      <c r="AQ15" s="104"/>
      <c r="AR15" s="103"/>
      <c r="AS15" s="104"/>
      <c r="AT15" s="102"/>
      <c r="AU15" s="143"/>
      <c r="AV15" s="88"/>
      <c r="AW15" s="102"/>
      <c r="AX15" s="144"/>
      <c r="AY15" s="144"/>
      <c r="AZ15" s="143"/>
      <c r="BA15" s="104"/>
      <c r="BB15" s="103"/>
      <c r="BC15" s="88"/>
      <c r="BD15" s="153"/>
      <c r="BE15" s="102"/>
      <c r="BF15" s="103"/>
      <c r="BG15" s="104"/>
      <c r="BH15" s="103"/>
      <c r="BI15" s="104"/>
      <c r="BJ15" s="103"/>
      <c r="BK15" s="104"/>
      <c r="BL15" s="103"/>
      <c r="BM15" s="164"/>
      <c r="BN15" s="164"/>
      <c r="BO15" s="164"/>
      <c r="BP15" s="164"/>
      <c r="BQ15" s="102"/>
      <c r="BR15" s="102"/>
      <c r="BS15" s="143"/>
      <c r="BT15" s="90"/>
      <c r="BU15" s="90"/>
      <c r="BV15" s="1701"/>
      <c r="BW15" s="1701"/>
      <c r="BX15" s="90"/>
      <c r="BY15" s="90"/>
      <c r="BZ15" s="239" t="s">
        <v>163</v>
      </c>
      <c r="CA15" s="240"/>
      <c r="CB15" s="241" t="s">
        <v>164</v>
      </c>
      <c r="CC15" s="239" t="s">
        <v>165</v>
      </c>
      <c r="CD15" s="241"/>
      <c r="CE15" s="239" t="s">
        <v>166</v>
      </c>
      <c r="CF15" s="90"/>
      <c r="CG15" s="241" t="s">
        <v>167</v>
      </c>
      <c r="CH15" s="239" t="s">
        <v>168</v>
      </c>
      <c r="CI15" s="240"/>
      <c r="CJ15" s="90"/>
      <c r="CK15" s="90"/>
      <c r="CL15" s="241" t="s">
        <v>169</v>
      </c>
      <c r="CM15" s="239" t="s">
        <v>170</v>
      </c>
      <c r="CN15" s="241"/>
      <c r="CO15" s="239" t="s">
        <v>171</v>
      </c>
      <c r="CP15" s="254"/>
      <c r="CQ15" s="240"/>
      <c r="CR15" s="255" t="s">
        <v>172</v>
      </c>
      <c r="CS15" s="239" t="s">
        <v>173</v>
      </c>
      <c r="CT15" s="241"/>
      <c r="CU15" s="239" t="s">
        <v>174</v>
      </c>
      <c r="CV15" s="241"/>
      <c r="CW15" s="239" t="s">
        <v>175</v>
      </c>
      <c r="CX15" s="257"/>
      <c r="CY15" s="258" t="str">
        <f>IF(CM3="","","")</f>
        <v/>
      </c>
      <c r="CZ15" s="259"/>
      <c r="DA15" s="259"/>
      <c r="DB15" s="259"/>
      <c r="DC15" s="240"/>
      <c r="DD15" s="240"/>
      <c r="DE15" s="241"/>
      <c r="DF15" s="90"/>
    </row>
    <row r="16" spans="1:111" s="78" customFormat="1" ht="9" customHeight="1">
      <c r="A16" s="82"/>
      <c r="B16" s="105"/>
      <c r="C16" s="105"/>
      <c r="D16" s="106"/>
      <c r="E16" s="105" t="e">
        <f>入力シート!CE41</f>
        <v>#REF!</v>
      </c>
      <c r="F16" s="106" t="e">
        <f>入力シート!CF41</f>
        <v>#REF!</v>
      </c>
      <c r="G16" s="105"/>
      <c r="H16" s="105"/>
      <c r="I16" s="106"/>
      <c r="J16" s="105">
        <f>入力シート!BG17</f>
        <v>1</v>
      </c>
      <c r="K16" s="105">
        <f>入力シート!BH17</f>
        <v>2</v>
      </c>
      <c r="L16" s="105">
        <f>入力シート!BI17</f>
        <v>3</v>
      </c>
      <c r="M16" s="105">
        <f>入力シート!BJ17</f>
        <v>4</v>
      </c>
      <c r="N16" s="105" t="str">
        <f>入力シート!BK17</f>
        <v>5</v>
      </c>
      <c r="O16" s="105">
        <f>入力シート!BG23</f>
        <v>1</v>
      </c>
      <c r="P16" s="106" t="str">
        <f>入力シート!BH23</f>
        <v>2</v>
      </c>
      <c r="Q16" s="105" t="e">
        <f>入力シート!CT41</f>
        <v>#REF!</v>
      </c>
      <c r="R16" s="154" t="e">
        <f>入力シート!CV41</f>
        <v>#REF!</v>
      </c>
      <c r="S16" s="155" t="e">
        <f>入力シート!CW41</f>
        <v>#REF!</v>
      </c>
      <c r="T16" s="106"/>
      <c r="U16" s="105"/>
      <c r="V16" s="106"/>
      <c r="W16" s="105"/>
      <c r="X16" s="106"/>
      <c r="Y16" s="105" t="e">
        <f>入力シート!#REF!</f>
        <v>#REF!</v>
      </c>
      <c r="Z16" s="106" t="e">
        <f>入力シート!#REF!</f>
        <v>#REF!</v>
      </c>
      <c r="AA16" s="105"/>
      <c r="AB16" s="105"/>
      <c r="AC16" s="165">
        <f>入力シート!BG17</f>
        <v>1</v>
      </c>
      <c r="AD16" s="165">
        <f>入力シート!BH17</f>
        <v>2</v>
      </c>
      <c r="AE16" s="165">
        <f>入力シート!BI17</f>
        <v>3</v>
      </c>
      <c r="AF16" s="165">
        <f>入力シート!BJ17</f>
        <v>4</v>
      </c>
      <c r="AG16" s="165" t="str">
        <f>入力シート!BK17</f>
        <v>5</v>
      </c>
      <c r="AH16" s="187"/>
      <c r="AI16" s="188"/>
      <c r="AJ16" s="1701"/>
      <c r="AK16" s="1701"/>
      <c r="AL16" s="188"/>
      <c r="AM16" s="188"/>
      <c r="AN16" s="105"/>
      <c r="AO16" s="105"/>
      <c r="AP16" s="106"/>
      <c r="AQ16" s="105" t="e">
        <f t="shared" ref="AQ16:BS16" si="0">IF(E16="","",E16)</f>
        <v>#REF!</v>
      </c>
      <c r="AR16" s="106" t="e">
        <f t="shared" si="0"/>
        <v>#REF!</v>
      </c>
      <c r="AS16" s="105"/>
      <c r="AT16" s="105"/>
      <c r="AU16" s="106"/>
      <c r="AV16" s="105">
        <f t="shared" si="0"/>
        <v>1</v>
      </c>
      <c r="AW16" s="105">
        <f t="shared" si="0"/>
        <v>2</v>
      </c>
      <c r="AX16" s="105">
        <f t="shared" si="0"/>
        <v>3</v>
      </c>
      <c r="AY16" s="105">
        <f t="shared" si="0"/>
        <v>4</v>
      </c>
      <c r="AZ16" s="106" t="str">
        <f t="shared" si="0"/>
        <v>5</v>
      </c>
      <c r="BA16" s="105">
        <f t="shared" si="0"/>
        <v>1</v>
      </c>
      <c r="BB16" s="106" t="str">
        <f t="shared" si="0"/>
        <v>2</v>
      </c>
      <c r="BC16" s="105" t="e">
        <f t="shared" si="0"/>
        <v>#REF!</v>
      </c>
      <c r="BD16" s="154" t="e">
        <f t="shared" si="0"/>
        <v>#REF!</v>
      </c>
      <c r="BE16" s="155" t="e">
        <f t="shared" si="0"/>
        <v>#REF!</v>
      </c>
      <c r="BF16" s="106" t="str">
        <f t="shared" si="0"/>
        <v/>
      </c>
      <c r="BG16" s="105"/>
      <c r="BH16" s="106"/>
      <c r="BI16" s="105"/>
      <c r="BJ16" s="106"/>
      <c r="BK16" s="105" t="e">
        <f t="shared" si="0"/>
        <v>#REF!</v>
      </c>
      <c r="BL16" s="106" t="e">
        <f t="shared" si="0"/>
        <v>#REF!</v>
      </c>
      <c r="BM16" s="105" t="str">
        <f t="shared" si="0"/>
        <v/>
      </c>
      <c r="BN16" s="105" t="str">
        <f t="shared" si="0"/>
        <v/>
      </c>
      <c r="BO16" s="105">
        <f t="shared" si="0"/>
        <v>1</v>
      </c>
      <c r="BP16" s="105">
        <f t="shared" si="0"/>
        <v>2</v>
      </c>
      <c r="BQ16" s="105">
        <f t="shared" si="0"/>
        <v>3</v>
      </c>
      <c r="BR16" s="105">
        <f t="shared" si="0"/>
        <v>4</v>
      </c>
      <c r="BS16" s="105" t="str">
        <f t="shared" si="0"/>
        <v>5</v>
      </c>
      <c r="BT16" s="188"/>
      <c r="BU16" s="188"/>
      <c r="BV16" s="1701"/>
      <c r="BW16" s="1701"/>
      <c r="BX16" s="188"/>
      <c r="BY16" s="188"/>
      <c r="BZ16" s="105"/>
      <c r="CA16" s="105"/>
      <c r="CB16" s="106"/>
      <c r="CC16" s="105" t="e">
        <f t="shared" ref="CC16:CQ16" si="1">AQ16</f>
        <v>#REF!</v>
      </c>
      <c r="CD16" s="106" t="e">
        <f t="shared" si="1"/>
        <v>#REF!</v>
      </c>
      <c r="CE16" s="105"/>
      <c r="CF16" s="105"/>
      <c r="CG16" s="106"/>
      <c r="CH16" s="105">
        <f t="shared" si="1"/>
        <v>1</v>
      </c>
      <c r="CI16" s="105">
        <f t="shared" si="1"/>
        <v>2</v>
      </c>
      <c r="CJ16" s="105">
        <f t="shared" si="1"/>
        <v>3</v>
      </c>
      <c r="CK16" s="105">
        <f t="shared" si="1"/>
        <v>4</v>
      </c>
      <c r="CL16" s="106" t="str">
        <f t="shared" si="1"/>
        <v>5</v>
      </c>
      <c r="CM16" s="105">
        <f t="shared" si="1"/>
        <v>1</v>
      </c>
      <c r="CN16" s="106" t="str">
        <f t="shared" si="1"/>
        <v>2</v>
      </c>
      <c r="CO16" s="105" t="e">
        <f t="shared" si="1"/>
        <v>#REF!</v>
      </c>
      <c r="CP16" s="154" t="e">
        <f t="shared" si="1"/>
        <v>#REF!</v>
      </c>
      <c r="CQ16" s="155" t="e">
        <f t="shared" si="1"/>
        <v>#REF!</v>
      </c>
      <c r="CR16" s="106" t="str">
        <f t="shared" ref="CR16:CX16" si="2">BF16</f>
        <v/>
      </c>
      <c r="CS16" s="105"/>
      <c r="CT16" s="106"/>
      <c r="CU16" s="105"/>
      <c r="CV16" s="106"/>
      <c r="CW16" s="105" t="e">
        <f t="shared" si="2"/>
        <v>#REF!</v>
      </c>
      <c r="CX16" s="106" t="e">
        <f t="shared" si="2"/>
        <v>#REF!</v>
      </c>
      <c r="CY16" s="105"/>
      <c r="CZ16" s="105"/>
      <c r="DA16" s="105">
        <f>BO16</f>
        <v>1</v>
      </c>
      <c r="DB16" s="105">
        <f>BP16</f>
        <v>2</v>
      </c>
      <c r="DC16" s="105">
        <f>BQ16</f>
        <v>3</v>
      </c>
      <c r="DD16" s="105">
        <f>BR16</f>
        <v>4</v>
      </c>
      <c r="DE16" s="105" t="str">
        <f>BS16</f>
        <v>5</v>
      </c>
      <c r="DF16" s="188"/>
    </row>
    <row r="17" spans="1:110" s="78" customFormat="1" ht="13.5">
      <c r="A17" s="82"/>
      <c r="B17" s="1837" t="s">
        <v>131</v>
      </c>
      <c r="C17" s="1838"/>
      <c r="D17" s="1838"/>
      <c r="E17" s="1838"/>
      <c r="F17" s="1838"/>
      <c r="G17" s="1838"/>
      <c r="H17" s="1838"/>
      <c r="I17" s="1838"/>
      <c r="J17" s="1838"/>
      <c r="K17" s="1838"/>
      <c r="L17" s="1838"/>
      <c r="M17" s="1838"/>
      <c r="N17" s="1838"/>
      <c r="O17" s="1838"/>
      <c r="P17" s="1838"/>
      <c r="Q17" s="1838"/>
      <c r="R17" s="1838"/>
      <c r="S17" s="1839"/>
      <c r="T17" s="1840" t="s">
        <v>176</v>
      </c>
      <c r="U17" s="1841"/>
      <c r="V17" s="1841"/>
      <c r="W17" s="1841"/>
      <c r="X17" s="1841"/>
      <c r="Y17" s="1841"/>
      <c r="Z17" s="1841"/>
      <c r="AA17" s="1841"/>
      <c r="AB17" s="1841"/>
      <c r="AC17" s="1841"/>
      <c r="AD17" s="1841"/>
      <c r="AE17" s="1841"/>
      <c r="AF17" s="1841"/>
      <c r="AG17" s="1842"/>
      <c r="AH17" s="188"/>
      <c r="AI17" s="188"/>
      <c r="AJ17" s="1701"/>
      <c r="AK17" s="1701"/>
      <c r="AL17" s="188"/>
      <c r="AM17" s="188"/>
      <c r="AN17" s="1837" t="str">
        <f>B17</f>
        <v>事業年度又は連結事業年度</v>
      </c>
      <c r="AO17" s="1843"/>
      <c r="AP17" s="1843"/>
      <c r="AQ17" s="1843"/>
      <c r="AR17" s="1843"/>
      <c r="AS17" s="1843"/>
      <c r="AT17" s="1843"/>
      <c r="AU17" s="1843"/>
      <c r="AV17" s="1843"/>
      <c r="AW17" s="1843"/>
      <c r="AX17" s="1843"/>
      <c r="AY17" s="1843"/>
      <c r="AZ17" s="1843"/>
      <c r="BA17" s="1843"/>
      <c r="BB17" s="1843"/>
      <c r="BC17" s="1843"/>
      <c r="BD17" s="1843"/>
      <c r="BE17" s="1844"/>
      <c r="BF17" s="1840" t="str">
        <f>T17</f>
        <v>申　告　区　分</v>
      </c>
      <c r="BG17" s="1801"/>
      <c r="BH17" s="1801"/>
      <c r="BI17" s="1801"/>
      <c r="BJ17" s="1801"/>
      <c r="BK17" s="1801"/>
      <c r="BL17" s="1801"/>
      <c r="BM17" s="1801"/>
      <c r="BN17" s="1801"/>
      <c r="BO17" s="1801"/>
      <c r="BP17" s="1801"/>
      <c r="BQ17" s="1801"/>
      <c r="BR17" s="1801"/>
      <c r="BS17" s="1802"/>
      <c r="BT17" s="188"/>
      <c r="BU17" s="188"/>
      <c r="BV17" s="1701"/>
      <c r="BW17" s="1701"/>
      <c r="BX17" s="188"/>
      <c r="BY17" s="188"/>
      <c r="BZ17" s="1837" t="str">
        <f>AN17</f>
        <v>事業年度又は連結事業年度</v>
      </c>
      <c r="CA17" s="1843"/>
      <c r="CB17" s="1843"/>
      <c r="CC17" s="1843"/>
      <c r="CD17" s="1843"/>
      <c r="CE17" s="1843"/>
      <c r="CF17" s="1843"/>
      <c r="CG17" s="1843"/>
      <c r="CH17" s="1843"/>
      <c r="CI17" s="1843"/>
      <c r="CJ17" s="1843"/>
      <c r="CK17" s="1843"/>
      <c r="CL17" s="1843"/>
      <c r="CM17" s="1843"/>
      <c r="CN17" s="1843"/>
      <c r="CO17" s="1843"/>
      <c r="CP17" s="1843"/>
      <c r="CQ17" s="1844"/>
      <c r="CR17" s="1840" t="str">
        <f>BF17</f>
        <v>申　告　区　分</v>
      </c>
      <c r="CS17" s="1801"/>
      <c r="CT17" s="1801"/>
      <c r="CU17" s="1801"/>
      <c r="CV17" s="1801"/>
      <c r="CW17" s="1801"/>
      <c r="CX17" s="1801"/>
      <c r="CY17" s="1801"/>
      <c r="CZ17" s="1801"/>
      <c r="DA17" s="1801"/>
      <c r="DB17" s="1801"/>
      <c r="DC17" s="1801"/>
      <c r="DD17" s="1801"/>
      <c r="DE17" s="1802"/>
      <c r="DF17" s="188"/>
    </row>
    <row r="18" spans="1:110" s="78" customFormat="1" ht="10.5" customHeight="1">
      <c r="A18" s="82"/>
      <c r="B18" s="107"/>
      <c r="C18" s="108"/>
      <c r="D18" s="108"/>
      <c r="E18" s="108"/>
      <c r="F18" s="108"/>
      <c r="G18" s="108"/>
      <c r="H18" s="108"/>
      <c r="I18" s="108"/>
      <c r="J18" s="108"/>
      <c r="K18" s="108"/>
      <c r="L18" s="108"/>
      <c r="M18" s="108"/>
      <c r="N18" s="108"/>
      <c r="O18" s="108"/>
      <c r="P18" s="108"/>
      <c r="Q18" s="108"/>
      <c r="R18" s="108"/>
      <c r="S18" s="156"/>
      <c r="T18" s="157" t="str">
        <f>IF(入力シート!BY25=1,"○","")</f>
        <v/>
      </c>
      <c r="U18" s="157" t="str">
        <f>IF(入力シート!BY25=2,"○","")</f>
        <v/>
      </c>
      <c r="V18" s="157" t="str">
        <f>IF(入力シート!BY25=3,"○","")</f>
        <v>○</v>
      </c>
      <c r="W18" s="157" t="str">
        <f>IF(入力シート!BY25=4,"○","")</f>
        <v/>
      </c>
      <c r="X18" s="157"/>
      <c r="Y18" s="157"/>
      <c r="Z18" s="108" t="s">
        <v>177</v>
      </c>
      <c r="AA18" s="166"/>
      <c r="AB18" s="166"/>
      <c r="AC18" s="166"/>
      <c r="AD18" s="166"/>
      <c r="AE18" s="166"/>
      <c r="AF18" s="166"/>
      <c r="AG18" s="189"/>
      <c r="AH18" s="190"/>
      <c r="AI18" s="191"/>
      <c r="AJ18" s="1701"/>
      <c r="AK18" s="1701"/>
      <c r="AL18" s="191"/>
      <c r="AM18" s="191"/>
      <c r="AN18" s="192"/>
      <c r="AO18" s="207"/>
      <c r="AP18" s="207"/>
      <c r="AQ18" s="207"/>
      <c r="AR18" s="207"/>
      <c r="AS18" s="207"/>
      <c r="AT18" s="207"/>
      <c r="AU18" s="207"/>
      <c r="AV18" s="207"/>
      <c r="AW18" s="207"/>
      <c r="AX18" s="207"/>
      <c r="AY18" s="207"/>
      <c r="AZ18" s="207"/>
      <c r="BA18" s="207"/>
      <c r="BB18" s="207"/>
      <c r="BC18" s="207"/>
      <c r="BD18" s="207"/>
      <c r="BE18" s="230"/>
      <c r="BF18" s="207" t="str">
        <f>T18</f>
        <v/>
      </c>
      <c r="BG18" s="231" t="str">
        <f t="shared" ref="BG18:BL18" si="3">U18</f>
        <v/>
      </c>
      <c r="BH18" s="231" t="str">
        <f t="shared" si="3"/>
        <v>○</v>
      </c>
      <c r="BI18" s="231" t="str">
        <f t="shared" si="3"/>
        <v/>
      </c>
      <c r="BJ18" s="231"/>
      <c r="BK18" s="231"/>
      <c r="BL18" s="231" t="str">
        <f t="shared" si="3"/>
        <v>そ</v>
      </c>
      <c r="BM18" s="231"/>
      <c r="BN18" s="231"/>
      <c r="BO18" s="231"/>
      <c r="BP18" s="231"/>
      <c r="BQ18" s="231"/>
      <c r="BR18" s="231"/>
      <c r="BS18" s="233"/>
      <c r="BT18" s="191"/>
      <c r="BU18" s="191"/>
      <c r="BV18" s="1701"/>
      <c r="BW18" s="1701"/>
      <c r="BX18" s="191"/>
      <c r="BY18" s="191"/>
      <c r="BZ18" s="192"/>
      <c r="CA18" s="207"/>
      <c r="CB18" s="207"/>
      <c r="CC18" s="207"/>
      <c r="CD18" s="207"/>
      <c r="CE18" s="207"/>
      <c r="CF18" s="207"/>
      <c r="CG18" s="207"/>
      <c r="CH18" s="207"/>
      <c r="CI18" s="207"/>
      <c r="CJ18" s="207"/>
      <c r="CK18" s="207"/>
      <c r="CL18" s="207"/>
      <c r="CM18" s="207"/>
      <c r="CN18" s="207"/>
      <c r="CO18" s="207"/>
      <c r="CP18" s="207"/>
      <c r="CQ18" s="230"/>
      <c r="CR18" s="207" t="str">
        <f>BF18</f>
        <v/>
      </c>
      <c r="CS18" s="207" t="str">
        <f t="shared" ref="CS18:CX19" si="4">BG18</f>
        <v/>
      </c>
      <c r="CT18" s="207" t="str">
        <f t="shared" si="4"/>
        <v>○</v>
      </c>
      <c r="CU18" s="207" t="str">
        <f t="shared" si="4"/>
        <v/>
      </c>
      <c r="CV18" s="207"/>
      <c r="CW18" s="207"/>
      <c r="CX18" s="207" t="str">
        <f t="shared" si="4"/>
        <v>そ</v>
      </c>
      <c r="CY18" s="231"/>
      <c r="CZ18" s="231"/>
      <c r="DA18" s="231"/>
      <c r="DB18" s="231"/>
      <c r="DC18" s="231"/>
      <c r="DD18" s="231"/>
      <c r="DE18" s="233"/>
      <c r="DF18" s="188"/>
    </row>
    <row r="19" spans="1:110" s="78" customFormat="1" ht="9.75" customHeight="1">
      <c r="A19" s="82"/>
      <c r="B19" s="109"/>
      <c r="C19" s="110"/>
      <c r="D19" s="110"/>
      <c r="E19" s="110"/>
      <c r="F19" s="110"/>
      <c r="G19" s="110"/>
      <c r="H19" s="110"/>
      <c r="I19" s="110"/>
      <c r="J19" s="1750" t="s">
        <v>178</v>
      </c>
      <c r="K19" s="110"/>
      <c r="L19" s="110"/>
      <c r="M19" s="110"/>
      <c r="N19" s="110"/>
      <c r="O19" s="110"/>
      <c r="P19" s="110"/>
      <c r="Q19" s="110"/>
      <c r="R19" s="110"/>
      <c r="S19" s="1752" t="s">
        <v>203</v>
      </c>
      <c r="T19" s="1754" t="s">
        <v>180</v>
      </c>
      <c r="U19" s="1738" t="s">
        <v>181</v>
      </c>
      <c r="V19" s="1738" t="s">
        <v>182</v>
      </c>
      <c r="W19" s="1738" t="s">
        <v>183</v>
      </c>
      <c r="X19" s="1738" t="s">
        <v>184</v>
      </c>
      <c r="Y19" s="1738" t="s">
        <v>185</v>
      </c>
      <c r="Z19" s="1738" t="s">
        <v>186</v>
      </c>
      <c r="AA19" s="167"/>
      <c r="AB19" s="167"/>
      <c r="AC19" s="167"/>
      <c r="AD19" s="167"/>
      <c r="AE19" s="167"/>
      <c r="AF19" s="167"/>
      <c r="AG19" s="193"/>
      <c r="AH19" s="187"/>
      <c r="AI19" s="188"/>
      <c r="AJ19" s="188"/>
      <c r="AK19" s="194"/>
      <c r="AL19" s="188"/>
      <c r="AM19" s="188"/>
      <c r="AN19" s="195"/>
      <c r="AO19" s="208"/>
      <c r="AP19" s="208"/>
      <c r="AQ19" s="208"/>
      <c r="AR19" s="208"/>
      <c r="AS19" s="208"/>
      <c r="AT19" s="208"/>
      <c r="AU19" s="208"/>
      <c r="AV19" s="1731" t="str">
        <f>J19</f>
        <v>か
ら</v>
      </c>
      <c r="AW19" s="208"/>
      <c r="AX19" s="208"/>
      <c r="AY19" s="208"/>
      <c r="AZ19" s="208"/>
      <c r="BA19" s="208"/>
      <c r="BB19" s="208"/>
      <c r="BC19" s="208"/>
      <c r="BD19" s="208"/>
      <c r="BE19" s="1733" t="str">
        <f t="shared" ref="BE19:BL19" si="5">S19</f>
        <v>まで</v>
      </c>
      <c r="BF19" s="1735" t="str">
        <f t="shared" si="5"/>
        <v>予
定</v>
      </c>
      <c r="BG19" s="1737" t="str">
        <f t="shared" si="5"/>
        <v>中
間</v>
      </c>
      <c r="BH19" s="1737" t="str">
        <f t="shared" si="5"/>
        <v>確
定</v>
      </c>
      <c r="BI19" s="1737" t="str">
        <f t="shared" si="5"/>
        <v>修
正</v>
      </c>
      <c r="BJ19" s="1737" t="str">
        <f t="shared" si="5"/>
        <v>更
正</v>
      </c>
      <c r="BK19" s="1737" t="str">
        <f t="shared" si="5"/>
        <v>決
定</v>
      </c>
      <c r="BL19" s="1738" t="str">
        <f t="shared" si="5"/>
        <v>の他</v>
      </c>
      <c r="BM19" s="234"/>
      <c r="BN19" s="234"/>
      <c r="BO19" s="234"/>
      <c r="BP19" s="234"/>
      <c r="BQ19" s="234"/>
      <c r="BR19" s="234"/>
      <c r="BS19" s="235"/>
      <c r="BT19" s="188"/>
      <c r="BU19" s="188"/>
      <c r="BV19" s="188"/>
      <c r="BW19" s="194"/>
      <c r="BX19" s="188"/>
      <c r="BY19" s="188"/>
      <c r="BZ19" s="195"/>
      <c r="CA19" s="208"/>
      <c r="CB19" s="208"/>
      <c r="CC19" s="208"/>
      <c r="CD19" s="208"/>
      <c r="CE19" s="208"/>
      <c r="CF19" s="208"/>
      <c r="CG19" s="208"/>
      <c r="CH19" s="1731" t="str">
        <f>AV19</f>
        <v>か
ら</v>
      </c>
      <c r="CI19" s="208"/>
      <c r="CJ19" s="208"/>
      <c r="CK19" s="208"/>
      <c r="CL19" s="208"/>
      <c r="CM19" s="208"/>
      <c r="CN19" s="208"/>
      <c r="CO19" s="208"/>
      <c r="CP19" s="208"/>
      <c r="CQ19" s="1733" t="str">
        <f>BE19</f>
        <v>まで</v>
      </c>
      <c r="CR19" s="1735" t="str">
        <f>T19</f>
        <v>予
定</v>
      </c>
      <c r="CS19" s="1737" t="str">
        <f t="shared" si="4"/>
        <v>中
間</v>
      </c>
      <c r="CT19" s="1737" t="str">
        <f t="shared" si="4"/>
        <v>確
定</v>
      </c>
      <c r="CU19" s="1737" t="str">
        <f t="shared" si="4"/>
        <v>修
正</v>
      </c>
      <c r="CV19" s="1737" t="str">
        <f t="shared" si="4"/>
        <v>更
正</v>
      </c>
      <c r="CW19" s="1737" t="str">
        <f t="shared" si="4"/>
        <v>決
定</v>
      </c>
      <c r="CX19" s="1738" t="str">
        <f t="shared" si="4"/>
        <v>の他</v>
      </c>
      <c r="CY19" s="234"/>
      <c r="CZ19" s="234"/>
      <c r="DA19" s="234"/>
      <c r="DB19" s="234"/>
      <c r="DC19" s="234"/>
      <c r="DD19" s="234"/>
      <c r="DE19" s="235"/>
      <c r="DF19" s="188"/>
    </row>
    <row r="20" spans="1:110" s="78" customFormat="1" ht="9.75" customHeight="1">
      <c r="A20" s="82"/>
      <c r="B20" s="111">
        <f>入力シート!AC19</f>
        <v>3</v>
      </c>
      <c r="C20" s="112">
        <f>入力シート!AD19</f>
        <v>1</v>
      </c>
      <c r="D20" s="112" t="s">
        <v>132</v>
      </c>
      <c r="E20" s="112">
        <f>入力シート!AF19</f>
        <v>0</v>
      </c>
      <c r="F20" s="112">
        <f>入力シート!AG19</f>
        <v>1</v>
      </c>
      <c r="G20" s="112" t="s">
        <v>132</v>
      </c>
      <c r="H20" s="112">
        <f>入力シート!AI19</f>
        <v>0</v>
      </c>
      <c r="I20" s="112">
        <f>入力シート!AJ19</f>
        <v>1</v>
      </c>
      <c r="J20" s="1751"/>
      <c r="K20" s="112">
        <f>入力シート!AC21</f>
        <v>0</v>
      </c>
      <c r="L20" s="112">
        <f>入力シート!AD21</f>
        <v>1</v>
      </c>
      <c r="M20" s="112" t="s">
        <v>132</v>
      </c>
      <c r="N20" s="112">
        <f>入力シート!AF21</f>
        <v>1</v>
      </c>
      <c r="O20" s="112">
        <f>入力シート!AG21</f>
        <v>2</v>
      </c>
      <c r="P20" s="112" t="s">
        <v>132</v>
      </c>
      <c r="Q20" s="112">
        <f>入力シート!AI21</f>
        <v>3</v>
      </c>
      <c r="R20" s="112">
        <f>入力シート!AJ21</f>
        <v>1</v>
      </c>
      <c r="S20" s="1753"/>
      <c r="T20" s="1755"/>
      <c r="U20" s="1755"/>
      <c r="V20" s="1755"/>
      <c r="W20" s="1755"/>
      <c r="X20" s="1755"/>
      <c r="Y20" s="1755"/>
      <c r="Z20" s="1755"/>
      <c r="AA20" s="168" t="s">
        <v>187</v>
      </c>
      <c r="AB20" s="169"/>
      <c r="AC20" s="169"/>
      <c r="AD20" s="169"/>
      <c r="AE20" s="169"/>
      <c r="AF20" s="169"/>
      <c r="AG20" s="196" t="s">
        <v>188</v>
      </c>
      <c r="AH20" s="187"/>
      <c r="AI20" s="188"/>
      <c r="AJ20" s="188"/>
      <c r="AK20" s="194"/>
      <c r="AL20" s="188"/>
      <c r="AM20" s="188"/>
      <c r="AN20" s="197">
        <f>IF(B20="","",B20)</f>
        <v>3</v>
      </c>
      <c r="AO20" s="209">
        <f>IF(C20="","",C20)</f>
        <v>1</v>
      </c>
      <c r="AP20" s="210" t="s">
        <v>132</v>
      </c>
      <c r="AQ20" s="209">
        <f>IF(E20="","",E20)</f>
        <v>0</v>
      </c>
      <c r="AR20" s="209">
        <f>IF(F20="","",F20)</f>
        <v>1</v>
      </c>
      <c r="AS20" s="210" t="s">
        <v>132</v>
      </c>
      <c r="AT20" s="209">
        <f>IF(H20="","",H20)</f>
        <v>0</v>
      </c>
      <c r="AU20" s="209">
        <f>IF(I20="","",I20)</f>
        <v>1</v>
      </c>
      <c r="AV20" s="1732"/>
      <c r="AW20" s="209">
        <f>IF(K20="","",K20)</f>
        <v>0</v>
      </c>
      <c r="AX20" s="209">
        <f>IF(L20="","",L20)</f>
        <v>1</v>
      </c>
      <c r="AY20" s="210" t="s">
        <v>132</v>
      </c>
      <c r="AZ20" s="209">
        <f>IF(N20="","",N20)</f>
        <v>1</v>
      </c>
      <c r="BA20" s="209">
        <f>IF(O20="","",O20)</f>
        <v>2</v>
      </c>
      <c r="BB20" s="210" t="s">
        <v>132</v>
      </c>
      <c r="BC20" s="209">
        <f>IF(Q20="","",Q20)</f>
        <v>3</v>
      </c>
      <c r="BD20" s="209">
        <f>IF(R20="","",R20)</f>
        <v>1</v>
      </c>
      <c r="BE20" s="1734"/>
      <c r="BF20" s="1736"/>
      <c r="BG20" s="1736"/>
      <c r="BH20" s="1736"/>
      <c r="BI20" s="1736"/>
      <c r="BJ20" s="1736"/>
      <c r="BK20" s="1736"/>
      <c r="BL20" s="1736"/>
      <c r="BM20" s="236" t="s">
        <v>187</v>
      </c>
      <c r="BN20" s="237"/>
      <c r="BO20" s="237"/>
      <c r="BP20" s="237"/>
      <c r="BQ20" s="237"/>
      <c r="BR20" s="237"/>
      <c r="BS20" s="238" t="s">
        <v>188</v>
      </c>
      <c r="BT20" s="188"/>
      <c r="BU20" s="188"/>
      <c r="BV20" s="188"/>
      <c r="BW20" s="194"/>
      <c r="BX20" s="188"/>
      <c r="BY20" s="188"/>
      <c r="BZ20" s="197">
        <f>AN20</f>
        <v>3</v>
      </c>
      <c r="CA20" s="209">
        <f>AO20</f>
        <v>1</v>
      </c>
      <c r="CB20" s="210" t="s">
        <v>132</v>
      </c>
      <c r="CC20" s="209">
        <f>AQ20</f>
        <v>0</v>
      </c>
      <c r="CD20" s="209">
        <f>AR20</f>
        <v>1</v>
      </c>
      <c r="CE20" s="210" t="s">
        <v>132</v>
      </c>
      <c r="CF20" s="209">
        <f>AT20</f>
        <v>0</v>
      </c>
      <c r="CG20" s="209">
        <f>AU20</f>
        <v>1</v>
      </c>
      <c r="CH20" s="1732"/>
      <c r="CI20" s="209">
        <f>AW20</f>
        <v>0</v>
      </c>
      <c r="CJ20" s="209">
        <f>AX20</f>
        <v>1</v>
      </c>
      <c r="CK20" s="210" t="s">
        <v>132</v>
      </c>
      <c r="CL20" s="209">
        <f>AZ20</f>
        <v>1</v>
      </c>
      <c r="CM20" s="209">
        <f>BA20</f>
        <v>2</v>
      </c>
      <c r="CN20" s="210" t="s">
        <v>132</v>
      </c>
      <c r="CO20" s="209">
        <f>BC20</f>
        <v>3</v>
      </c>
      <c r="CP20" s="209">
        <f>BD20</f>
        <v>1</v>
      </c>
      <c r="CQ20" s="1734"/>
      <c r="CR20" s="1736"/>
      <c r="CS20" s="1736"/>
      <c r="CT20" s="1736"/>
      <c r="CU20" s="1736"/>
      <c r="CV20" s="1736"/>
      <c r="CW20" s="1736"/>
      <c r="CX20" s="1736"/>
      <c r="CY20" s="236" t="s">
        <v>187</v>
      </c>
      <c r="CZ20" s="237"/>
      <c r="DA20" s="237"/>
      <c r="DB20" s="237"/>
      <c r="DC20" s="237"/>
      <c r="DD20" s="237"/>
      <c r="DE20" s="238" t="s">
        <v>188</v>
      </c>
      <c r="DF20" s="188"/>
    </row>
    <row r="21" spans="1:110" s="76" customFormat="1" ht="8.25" customHeight="1">
      <c r="A21" s="90"/>
      <c r="B21" s="1686" t="s">
        <v>38</v>
      </c>
      <c r="C21" s="1687"/>
      <c r="D21" s="1687"/>
      <c r="E21" s="1687"/>
      <c r="F21" s="1687"/>
      <c r="G21" s="1687"/>
      <c r="H21" s="1687"/>
      <c r="I21" s="1688"/>
      <c r="J21" s="1678" t="s">
        <v>39</v>
      </c>
      <c r="K21" s="1679"/>
      <c r="L21" s="1828" t="s">
        <v>107</v>
      </c>
      <c r="M21" s="1827"/>
      <c r="N21" s="1828" t="s">
        <v>108</v>
      </c>
      <c r="O21" s="1828"/>
      <c r="P21" s="1830" t="s">
        <v>109</v>
      </c>
      <c r="Q21" s="1828"/>
      <c r="R21" s="1826" t="s">
        <v>110</v>
      </c>
      <c r="S21" s="1827"/>
      <c r="T21" s="1828" t="s">
        <v>107</v>
      </c>
      <c r="U21" s="1829"/>
      <c r="V21" s="1830" t="s">
        <v>108</v>
      </c>
      <c r="W21" s="1828"/>
      <c r="X21" s="1826" t="s">
        <v>111</v>
      </c>
      <c r="Y21" s="1827"/>
      <c r="Z21" s="1828" t="s">
        <v>110</v>
      </c>
      <c r="AA21" s="1829"/>
      <c r="AB21" s="1830" t="s">
        <v>107</v>
      </c>
      <c r="AC21" s="1828"/>
      <c r="AD21" s="1826" t="s">
        <v>108</v>
      </c>
      <c r="AE21" s="1827"/>
      <c r="AF21" s="1828" t="s">
        <v>112</v>
      </c>
      <c r="AG21" s="1829"/>
      <c r="AH21" s="198"/>
      <c r="AI21" s="174"/>
      <c r="AJ21" s="174"/>
      <c r="AK21" s="175"/>
      <c r="AL21" s="174"/>
      <c r="AM21" s="174"/>
      <c r="AN21" s="1692" t="str">
        <f>B21</f>
        <v>法人税割額</v>
      </c>
      <c r="AO21" s="1693"/>
      <c r="AP21" s="1693"/>
      <c r="AQ21" s="1693"/>
      <c r="AR21" s="1693"/>
      <c r="AS21" s="1693"/>
      <c r="AT21" s="1693"/>
      <c r="AU21" s="1694"/>
      <c r="AV21" s="1682" t="s">
        <v>39</v>
      </c>
      <c r="AW21" s="1683"/>
      <c r="AX21" s="1822" t="s">
        <v>107</v>
      </c>
      <c r="AY21" s="1824"/>
      <c r="AZ21" s="1822" t="s">
        <v>108</v>
      </c>
      <c r="BA21" s="1822"/>
      <c r="BB21" s="1821" t="s">
        <v>109</v>
      </c>
      <c r="BC21" s="1822"/>
      <c r="BD21" s="1823" t="s">
        <v>110</v>
      </c>
      <c r="BE21" s="1824"/>
      <c r="BF21" s="1822" t="s">
        <v>107</v>
      </c>
      <c r="BG21" s="1825"/>
      <c r="BH21" s="1821" t="s">
        <v>108</v>
      </c>
      <c r="BI21" s="1822"/>
      <c r="BJ21" s="1823" t="s">
        <v>111</v>
      </c>
      <c r="BK21" s="1824"/>
      <c r="BL21" s="1822" t="s">
        <v>110</v>
      </c>
      <c r="BM21" s="1825"/>
      <c r="BN21" s="1821" t="s">
        <v>107</v>
      </c>
      <c r="BO21" s="1822"/>
      <c r="BP21" s="1823" t="s">
        <v>108</v>
      </c>
      <c r="BQ21" s="1824"/>
      <c r="BR21" s="1822" t="s">
        <v>112</v>
      </c>
      <c r="BS21" s="1825"/>
      <c r="BT21" s="174"/>
      <c r="BU21" s="174"/>
      <c r="BV21" s="174"/>
      <c r="BW21" s="175"/>
      <c r="BX21" s="174"/>
      <c r="BY21" s="174"/>
      <c r="BZ21" s="1692" t="str">
        <f>AN21</f>
        <v>法人税割額</v>
      </c>
      <c r="CA21" s="1693"/>
      <c r="CB21" s="1693"/>
      <c r="CC21" s="1693"/>
      <c r="CD21" s="1693"/>
      <c r="CE21" s="1693"/>
      <c r="CF21" s="1693"/>
      <c r="CG21" s="1694"/>
      <c r="CH21" s="1682" t="s">
        <v>39</v>
      </c>
      <c r="CI21" s="1683"/>
      <c r="CJ21" s="1822" t="s">
        <v>107</v>
      </c>
      <c r="CK21" s="1824"/>
      <c r="CL21" s="1822" t="s">
        <v>108</v>
      </c>
      <c r="CM21" s="1822"/>
      <c r="CN21" s="1821" t="s">
        <v>109</v>
      </c>
      <c r="CO21" s="1822"/>
      <c r="CP21" s="1823" t="s">
        <v>110</v>
      </c>
      <c r="CQ21" s="1824"/>
      <c r="CR21" s="1822" t="s">
        <v>107</v>
      </c>
      <c r="CS21" s="1825"/>
      <c r="CT21" s="1821" t="s">
        <v>108</v>
      </c>
      <c r="CU21" s="1822"/>
      <c r="CV21" s="1823" t="s">
        <v>111</v>
      </c>
      <c r="CW21" s="1824"/>
      <c r="CX21" s="1822" t="s">
        <v>110</v>
      </c>
      <c r="CY21" s="1825"/>
      <c r="CZ21" s="1821" t="s">
        <v>107</v>
      </c>
      <c r="DA21" s="1822"/>
      <c r="DB21" s="1823" t="s">
        <v>108</v>
      </c>
      <c r="DC21" s="1824"/>
      <c r="DD21" s="1822" t="s">
        <v>112</v>
      </c>
      <c r="DE21" s="1825"/>
      <c r="DF21" s="174"/>
    </row>
    <row r="22" spans="1:110" s="76" customFormat="1" ht="17.25" customHeight="1">
      <c r="A22" s="90"/>
      <c r="B22" s="1689"/>
      <c r="C22" s="1690"/>
      <c r="D22" s="1690"/>
      <c r="E22" s="1690"/>
      <c r="F22" s="1690"/>
      <c r="G22" s="1690"/>
      <c r="H22" s="1690"/>
      <c r="I22" s="1691"/>
      <c r="J22" s="1680"/>
      <c r="K22" s="1681"/>
      <c r="L22" s="1810" t="str">
        <f>入力シート!BJ27</f>
        <v/>
      </c>
      <c r="M22" s="1811"/>
      <c r="N22" s="1812" t="str">
        <f>入力シート!BK27</f>
        <v/>
      </c>
      <c r="O22" s="1813"/>
      <c r="P22" s="1810" t="str">
        <f>入力シート!BL27</f>
        <v/>
      </c>
      <c r="Q22" s="1814"/>
      <c r="R22" s="1812" t="str">
        <f>入力シート!BM27</f>
        <v/>
      </c>
      <c r="S22" s="1814"/>
      <c r="T22" s="1812" t="str">
        <f>入力シート!BN27</f>
        <v/>
      </c>
      <c r="U22" s="1813"/>
      <c r="V22" s="1810">
        <f>入力シート!BO27</f>
        <v>1</v>
      </c>
      <c r="W22" s="1814"/>
      <c r="X22" s="1812">
        <f>入力シート!BP27</f>
        <v>5</v>
      </c>
      <c r="Y22" s="1814"/>
      <c r="Z22" s="1812">
        <f>入力シート!BQ27</f>
        <v>6</v>
      </c>
      <c r="AA22" s="1813"/>
      <c r="AB22" s="1810">
        <f>入力シート!BR27</f>
        <v>7</v>
      </c>
      <c r="AC22" s="1814"/>
      <c r="AD22" s="1812">
        <f>入力シート!BS27</f>
        <v>0</v>
      </c>
      <c r="AE22" s="1814"/>
      <c r="AF22" s="1812" t="str">
        <f>入力シート!BT27</f>
        <v>0</v>
      </c>
      <c r="AG22" s="1813"/>
      <c r="AH22" s="198"/>
      <c r="AI22" s="174"/>
      <c r="AJ22" s="174"/>
      <c r="AK22" s="175"/>
      <c r="AL22" s="174"/>
      <c r="AM22" s="174"/>
      <c r="AN22" s="1695"/>
      <c r="AO22" s="1696"/>
      <c r="AP22" s="1696"/>
      <c r="AQ22" s="1696"/>
      <c r="AR22" s="1696"/>
      <c r="AS22" s="1696"/>
      <c r="AT22" s="1696"/>
      <c r="AU22" s="1697"/>
      <c r="AV22" s="1684"/>
      <c r="AW22" s="1685"/>
      <c r="AX22" s="1815" t="str">
        <f>IF(L22="","",L22)</f>
        <v/>
      </c>
      <c r="AY22" s="1820" t="e">
        <f>IF(AX22-AY21=0,"","×")</f>
        <v>#VALUE!</v>
      </c>
      <c r="AZ22" s="1817" t="str">
        <f>IF(N22="","",N22)</f>
        <v/>
      </c>
      <c r="BA22" s="1818" t="e">
        <f>IF(AZ22-BA21=0,"","×")</f>
        <v>#VALUE!</v>
      </c>
      <c r="BB22" s="1815" t="str">
        <f>IF(P22="","",P22)</f>
        <v/>
      </c>
      <c r="BC22" s="1820" t="e">
        <f>IF(BB22-BC21=0,"","×")</f>
        <v>#VALUE!</v>
      </c>
      <c r="BD22" s="1817" t="str">
        <f>IF(R22="","",R22)</f>
        <v/>
      </c>
      <c r="BE22" s="1820" t="e">
        <f>IF(BD22-BE21=0,"","×")</f>
        <v>#VALUE!</v>
      </c>
      <c r="BF22" s="1817" t="str">
        <f>IF(T22="","",T22)</f>
        <v/>
      </c>
      <c r="BG22" s="1818" t="e">
        <f>IF(BF22-BG21=0,"","×")</f>
        <v>#VALUE!</v>
      </c>
      <c r="BH22" s="1815">
        <f>IF(V22="","",V22)</f>
        <v>1</v>
      </c>
      <c r="BI22" s="1820" t="str">
        <f>IF(BH22-BI21=0,"","×")</f>
        <v>×</v>
      </c>
      <c r="BJ22" s="1817">
        <f>IF(X22="","",X22)</f>
        <v>5</v>
      </c>
      <c r="BK22" s="1820" t="str">
        <f>IF(BJ22-BK21=0,"","×")</f>
        <v>×</v>
      </c>
      <c r="BL22" s="1817">
        <f>IF(Z22="","",Z22)</f>
        <v>6</v>
      </c>
      <c r="BM22" s="1819" t="str">
        <f>IF(BL22-BM21=0,"","×")</f>
        <v>×</v>
      </c>
      <c r="BN22" s="1815">
        <f>IF(AB22="","",AB22)</f>
        <v>7</v>
      </c>
      <c r="BO22" s="1816" t="str">
        <f>IF(BN22-BO21=0,"","×")</f>
        <v>×</v>
      </c>
      <c r="BP22" s="1817">
        <f>IF(AD22="","",AD22)</f>
        <v>0</v>
      </c>
      <c r="BQ22" s="1820" t="str">
        <f>IF(BP22-BQ21=0,"","×")</f>
        <v/>
      </c>
      <c r="BR22" s="1817" t="str">
        <f>IF(AF22="","",AF22)</f>
        <v>0</v>
      </c>
      <c r="BS22" s="1819" t="str">
        <f>IF(BR22-BS21=0,"","×")</f>
        <v/>
      </c>
      <c r="BT22" s="174"/>
      <c r="BU22" s="174"/>
      <c r="BV22" s="174"/>
      <c r="BW22" s="175"/>
      <c r="BX22" s="174"/>
      <c r="BY22" s="174"/>
      <c r="BZ22" s="1695"/>
      <c r="CA22" s="1696"/>
      <c r="CB22" s="1696"/>
      <c r="CC22" s="1696"/>
      <c r="CD22" s="1696"/>
      <c r="CE22" s="1696"/>
      <c r="CF22" s="1696"/>
      <c r="CG22" s="1697"/>
      <c r="CH22" s="1684"/>
      <c r="CI22" s="1685"/>
      <c r="CJ22" s="1815" t="str">
        <f>AX22</f>
        <v/>
      </c>
      <c r="CK22" s="1816"/>
      <c r="CL22" s="1817" t="str">
        <f>AZ22</f>
        <v/>
      </c>
      <c r="CM22" s="1818"/>
      <c r="CN22" s="1815" t="str">
        <f>BB22</f>
        <v/>
      </c>
      <c r="CO22" s="1816"/>
      <c r="CP22" s="1817" t="str">
        <f>BD22</f>
        <v/>
      </c>
      <c r="CQ22" s="1816"/>
      <c r="CR22" s="1817" t="str">
        <f>BF22</f>
        <v/>
      </c>
      <c r="CS22" s="1818"/>
      <c r="CT22" s="1815">
        <f>BH22</f>
        <v>1</v>
      </c>
      <c r="CU22" s="1816"/>
      <c r="CV22" s="1817">
        <f>BJ22</f>
        <v>5</v>
      </c>
      <c r="CW22" s="1816"/>
      <c r="CX22" s="1817">
        <f>BL22</f>
        <v>6</v>
      </c>
      <c r="CY22" s="1818"/>
      <c r="CZ22" s="1815">
        <f>BN22</f>
        <v>7</v>
      </c>
      <c r="DA22" s="1816"/>
      <c r="DB22" s="1817">
        <f>BP22</f>
        <v>0</v>
      </c>
      <c r="DC22" s="1816"/>
      <c r="DD22" s="1817" t="str">
        <f>BR22</f>
        <v>0</v>
      </c>
      <c r="DE22" s="1818"/>
      <c r="DF22" s="174"/>
    </row>
    <row r="23" spans="1:110" s="76" customFormat="1" ht="20.25" customHeight="1">
      <c r="A23" s="90"/>
      <c r="B23" s="1805" t="s">
        <v>42</v>
      </c>
      <c r="C23" s="1806"/>
      <c r="D23" s="1806"/>
      <c r="E23" s="1806"/>
      <c r="F23" s="1806"/>
      <c r="G23" s="1806"/>
      <c r="H23" s="1806"/>
      <c r="I23" s="1807"/>
      <c r="J23" s="1808" t="s">
        <v>43</v>
      </c>
      <c r="K23" s="1809"/>
      <c r="L23" s="1810" t="str">
        <f>入力シート!BJ28</f>
        <v/>
      </c>
      <c r="M23" s="1811"/>
      <c r="N23" s="1812" t="str">
        <f>入力シート!BK28</f>
        <v/>
      </c>
      <c r="O23" s="1813"/>
      <c r="P23" s="1810" t="str">
        <f>入力シート!BL28</f>
        <v/>
      </c>
      <c r="Q23" s="1814"/>
      <c r="R23" s="1812" t="str">
        <f>入力シート!BM28</f>
        <v/>
      </c>
      <c r="S23" s="1814"/>
      <c r="T23" s="1812" t="str">
        <f>入力シート!BN28</f>
        <v/>
      </c>
      <c r="U23" s="1813"/>
      <c r="V23" s="1810" t="str">
        <f>入力シート!BO28</f>
        <v/>
      </c>
      <c r="W23" s="1814"/>
      <c r="X23" s="1812">
        <f>入力シート!BP28</f>
        <v>6</v>
      </c>
      <c r="Y23" s="1814"/>
      <c r="Z23" s="1812">
        <f>入力シート!BQ28</f>
        <v>0</v>
      </c>
      <c r="AA23" s="1813"/>
      <c r="AB23" s="1810">
        <f>入力シート!BR28</f>
        <v>0</v>
      </c>
      <c r="AC23" s="1814"/>
      <c r="AD23" s="1812">
        <f>入力シート!BS28</f>
        <v>0</v>
      </c>
      <c r="AE23" s="1814"/>
      <c r="AF23" s="1812" t="str">
        <f>入力シート!BT28</f>
        <v>0</v>
      </c>
      <c r="AG23" s="1813"/>
      <c r="AH23" s="198"/>
      <c r="AI23" s="174"/>
      <c r="AJ23" s="174"/>
      <c r="AK23" s="175"/>
      <c r="AL23" s="174"/>
      <c r="AM23" s="174"/>
      <c r="AN23" s="1800" t="str">
        <f>B23</f>
        <v>均等割額</v>
      </c>
      <c r="AO23" s="1801"/>
      <c r="AP23" s="1801"/>
      <c r="AQ23" s="1801"/>
      <c r="AR23" s="1801"/>
      <c r="AS23" s="1801"/>
      <c r="AT23" s="1801"/>
      <c r="AU23" s="1802"/>
      <c r="AV23" s="1803" t="s">
        <v>43</v>
      </c>
      <c r="AW23" s="1804"/>
      <c r="AX23" s="1764" t="str">
        <f>IF(L23="","",L23)</f>
        <v/>
      </c>
      <c r="AY23" s="1798" t="e">
        <f>IF(AX23-AY22=0,"","×")</f>
        <v>#VALUE!</v>
      </c>
      <c r="AZ23" s="1766" t="str">
        <f>IF(N23="","",N23)</f>
        <v/>
      </c>
      <c r="BA23" s="1767" t="e">
        <f>IF(AZ23-BA22=0,"","×")</f>
        <v>#VALUE!</v>
      </c>
      <c r="BB23" s="1764" t="str">
        <f>IF(P23="","",P23)</f>
        <v/>
      </c>
      <c r="BC23" s="1798" t="e">
        <f>IF(BB23-BC22=0,"","×")</f>
        <v>#VALUE!</v>
      </c>
      <c r="BD23" s="1766" t="str">
        <f>IF(R23="","",R23)</f>
        <v/>
      </c>
      <c r="BE23" s="1798" t="e">
        <f>IF(BD23-BE22=0,"","×")</f>
        <v>#VALUE!</v>
      </c>
      <c r="BF23" s="1766" t="str">
        <f>IF(T23="","",T23)</f>
        <v/>
      </c>
      <c r="BG23" s="1767" t="e">
        <f>IF(BF23-BG22=0,"","×")</f>
        <v>#VALUE!</v>
      </c>
      <c r="BH23" s="1764" t="str">
        <f>IF(V23="","",V23)</f>
        <v/>
      </c>
      <c r="BI23" s="1798" t="e">
        <f>IF(BH23-BI22=0,"","×")</f>
        <v>#VALUE!</v>
      </c>
      <c r="BJ23" s="1766">
        <f>IF(X23="","",X23)</f>
        <v>6</v>
      </c>
      <c r="BK23" s="1798" t="e">
        <f>IF(BJ23-BK22=0,"","×")</f>
        <v>#VALUE!</v>
      </c>
      <c r="BL23" s="1766">
        <f>IF(Z23="","",Z23)</f>
        <v>0</v>
      </c>
      <c r="BM23" s="1799" t="e">
        <f>IF(BL23-BM22=0,"","×")</f>
        <v>#VALUE!</v>
      </c>
      <c r="BN23" s="1764">
        <f>IF(AB23="","",AB23)</f>
        <v>0</v>
      </c>
      <c r="BO23" s="1765" t="e">
        <f>IF(BN23-BO22=0,"","×")</f>
        <v>#VALUE!</v>
      </c>
      <c r="BP23" s="1766">
        <f>IF(AD23="","",AD23)</f>
        <v>0</v>
      </c>
      <c r="BQ23" s="1798" t="e">
        <f>IF(BP23-BQ22=0,"","×")</f>
        <v>#VALUE!</v>
      </c>
      <c r="BR23" s="1766" t="str">
        <f>IF(AF23="","",AF23)</f>
        <v>0</v>
      </c>
      <c r="BS23" s="1799" t="e">
        <f>IF(BR23-BS22=0,"","×")</f>
        <v>#VALUE!</v>
      </c>
      <c r="BT23" s="174"/>
      <c r="BU23" s="174"/>
      <c r="BV23" s="174"/>
      <c r="BW23" s="175"/>
      <c r="BX23" s="174"/>
      <c r="BY23" s="174"/>
      <c r="BZ23" s="1800" t="str">
        <f>AN23</f>
        <v>均等割額</v>
      </c>
      <c r="CA23" s="1801"/>
      <c r="CB23" s="1801"/>
      <c r="CC23" s="1801"/>
      <c r="CD23" s="1801"/>
      <c r="CE23" s="1801"/>
      <c r="CF23" s="1801"/>
      <c r="CG23" s="1802"/>
      <c r="CH23" s="1803" t="s">
        <v>43</v>
      </c>
      <c r="CI23" s="1804"/>
      <c r="CJ23" s="1764" t="str">
        <f>AX23</f>
        <v/>
      </c>
      <c r="CK23" s="1765"/>
      <c r="CL23" s="1766" t="str">
        <f>AZ23</f>
        <v/>
      </c>
      <c r="CM23" s="1767"/>
      <c r="CN23" s="1764" t="str">
        <f>BB23</f>
        <v/>
      </c>
      <c r="CO23" s="1765"/>
      <c r="CP23" s="1766" t="str">
        <f>BD23</f>
        <v/>
      </c>
      <c r="CQ23" s="1765"/>
      <c r="CR23" s="1766" t="str">
        <f>BF23</f>
        <v/>
      </c>
      <c r="CS23" s="1767"/>
      <c r="CT23" s="1764" t="str">
        <f>BH23</f>
        <v/>
      </c>
      <c r="CU23" s="1765"/>
      <c r="CV23" s="1766">
        <f>BJ23</f>
        <v>6</v>
      </c>
      <c r="CW23" s="1765"/>
      <c r="CX23" s="1766">
        <f>BL23</f>
        <v>0</v>
      </c>
      <c r="CY23" s="1767"/>
      <c r="CZ23" s="1764">
        <f>BN23</f>
        <v>0</v>
      </c>
      <c r="DA23" s="1765"/>
      <c r="DB23" s="1766">
        <f>BP23</f>
        <v>0</v>
      </c>
      <c r="DC23" s="1765"/>
      <c r="DD23" s="1766" t="str">
        <f>BR23</f>
        <v>0</v>
      </c>
      <c r="DE23" s="1767"/>
      <c r="DF23" s="174"/>
    </row>
    <row r="24" spans="1:110" s="76" customFormat="1" ht="20.25" customHeight="1">
      <c r="A24" s="90"/>
      <c r="B24" s="1805" t="s">
        <v>46</v>
      </c>
      <c r="C24" s="1806"/>
      <c r="D24" s="1806"/>
      <c r="E24" s="1806"/>
      <c r="F24" s="1806"/>
      <c r="G24" s="1806"/>
      <c r="H24" s="1806"/>
      <c r="I24" s="1807"/>
      <c r="J24" s="1808" t="s">
        <v>47</v>
      </c>
      <c r="K24" s="1809"/>
      <c r="L24" s="1810" t="str">
        <f>入力シート!BJ29</f>
        <v/>
      </c>
      <c r="M24" s="1811"/>
      <c r="N24" s="1812" t="str">
        <f>入力シート!BK29</f>
        <v/>
      </c>
      <c r="O24" s="1813"/>
      <c r="P24" s="1810" t="str">
        <f>入力シート!BL29</f>
        <v/>
      </c>
      <c r="Q24" s="1814"/>
      <c r="R24" s="1812" t="str">
        <f>入力シート!BM29</f>
        <v/>
      </c>
      <c r="S24" s="1814"/>
      <c r="T24" s="1812" t="str">
        <f>入力シート!BN29</f>
        <v/>
      </c>
      <c r="U24" s="1813"/>
      <c r="V24" s="1810" t="str">
        <f>入力シート!BO29</f>
        <v/>
      </c>
      <c r="W24" s="1814"/>
      <c r="X24" s="1812" t="str">
        <f>入力シート!BP29</f>
        <v/>
      </c>
      <c r="Y24" s="1814"/>
      <c r="Z24" s="1812" t="str">
        <f>入力シート!BQ29</f>
        <v/>
      </c>
      <c r="AA24" s="1813"/>
      <c r="AB24" s="1810" t="str">
        <f>入力シート!BR29</f>
        <v/>
      </c>
      <c r="AC24" s="1814"/>
      <c r="AD24" s="1812" t="str">
        <f>入力シート!BS29</f>
        <v/>
      </c>
      <c r="AE24" s="1814"/>
      <c r="AF24" s="1812" t="str">
        <f>入力シート!BT29</f>
        <v/>
      </c>
      <c r="AG24" s="1813"/>
      <c r="AH24" s="198"/>
      <c r="AI24" s="174"/>
      <c r="AJ24" s="174"/>
      <c r="AK24" s="175"/>
      <c r="AL24" s="174"/>
      <c r="AM24" s="174"/>
      <c r="AN24" s="1800" t="str">
        <f>B24</f>
        <v>延滞金</v>
      </c>
      <c r="AO24" s="1801"/>
      <c r="AP24" s="1801"/>
      <c r="AQ24" s="1801"/>
      <c r="AR24" s="1801"/>
      <c r="AS24" s="1801"/>
      <c r="AT24" s="1801"/>
      <c r="AU24" s="1802"/>
      <c r="AV24" s="1803" t="s">
        <v>47</v>
      </c>
      <c r="AW24" s="1804"/>
      <c r="AX24" s="1764" t="str">
        <f>IF(L24="","",L24)</f>
        <v/>
      </c>
      <c r="AY24" s="1798" t="e">
        <f>IF(AX24-AY23=0,"","×")</f>
        <v>#VALUE!</v>
      </c>
      <c r="AZ24" s="1766" t="str">
        <f>IF(N24="","",N24)</f>
        <v/>
      </c>
      <c r="BA24" s="1767" t="e">
        <f>IF(AZ24-BA23=0,"","×")</f>
        <v>#VALUE!</v>
      </c>
      <c r="BB24" s="1764" t="str">
        <f>IF(P24="","",P24)</f>
        <v/>
      </c>
      <c r="BC24" s="1798" t="e">
        <f>IF(BB24-BC23=0,"","×")</f>
        <v>#VALUE!</v>
      </c>
      <c r="BD24" s="1766" t="str">
        <f>IF(R24="","",R24)</f>
        <v/>
      </c>
      <c r="BE24" s="1798" t="e">
        <f>IF(BD24-BE23=0,"","×")</f>
        <v>#VALUE!</v>
      </c>
      <c r="BF24" s="1766" t="str">
        <f>IF(T24="","",T24)</f>
        <v/>
      </c>
      <c r="BG24" s="1767" t="e">
        <f>IF(BF24-BG23=0,"","×")</f>
        <v>#VALUE!</v>
      </c>
      <c r="BH24" s="1764" t="str">
        <f>IF(V24="","",V24)</f>
        <v/>
      </c>
      <c r="BI24" s="1798" t="e">
        <f>IF(BH24-BI23=0,"","×")</f>
        <v>#VALUE!</v>
      </c>
      <c r="BJ24" s="1766" t="str">
        <f>IF(X24="","",X24)</f>
        <v/>
      </c>
      <c r="BK24" s="1798" t="e">
        <f>IF(BJ24-BK23=0,"","×")</f>
        <v>#VALUE!</v>
      </c>
      <c r="BL24" s="1766" t="str">
        <f>IF(Z24="","",Z24)</f>
        <v/>
      </c>
      <c r="BM24" s="1799" t="e">
        <f>IF(BL24-BM23=0,"","×")</f>
        <v>#VALUE!</v>
      </c>
      <c r="BN24" s="1764" t="str">
        <f>IF(AB24="","",AB24)</f>
        <v/>
      </c>
      <c r="BO24" s="1765" t="e">
        <f>IF(BN24-BO23=0,"","×")</f>
        <v>#VALUE!</v>
      </c>
      <c r="BP24" s="1766" t="str">
        <f>IF(AD24="","",AD24)</f>
        <v/>
      </c>
      <c r="BQ24" s="1798" t="e">
        <f>IF(BP24-BQ23=0,"","×")</f>
        <v>#VALUE!</v>
      </c>
      <c r="BR24" s="1766" t="str">
        <f>IF(AF24="","",AF24)</f>
        <v/>
      </c>
      <c r="BS24" s="1799" t="e">
        <f>IF(BR24-BS23=0,"","×")</f>
        <v>#VALUE!</v>
      </c>
      <c r="BT24" s="174"/>
      <c r="BU24" s="174"/>
      <c r="BV24" s="174"/>
      <c r="BW24" s="175"/>
      <c r="BX24" s="174"/>
      <c r="BY24" s="174"/>
      <c r="BZ24" s="1800" t="str">
        <f>AN24</f>
        <v>延滞金</v>
      </c>
      <c r="CA24" s="1801"/>
      <c r="CB24" s="1801"/>
      <c r="CC24" s="1801"/>
      <c r="CD24" s="1801"/>
      <c r="CE24" s="1801"/>
      <c r="CF24" s="1801"/>
      <c r="CG24" s="1802"/>
      <c r="CH24" s="1803" t="s">
        <v>47</v>
      </c>
      <c r="CI24" s="1804"/>
      <c r="CJ24" s="1764" t="str">
        <f>AX24</f>
        <v/>
      </c>
      <c r="CK24" s="1765"/>
      <c r="CL24" s="1766" t="str">
        <f>AZ24</f>
        <v/>
      </c>
      <c r="CM24" s="1767"/>
      <c r="CN24" s="1764" t="str">
        <f>BB24</f>
        <v/>
      </c>
      <c r="CO24" s="1765"/>
      <c r="CP24" s="1766" t="str">
        <f>BD24</f>
        <v/>
      </c>
      <c r="CQ24" s="1765"/>
      <c r="CR24" s="1766" t="str">
        <f>BF24</f>
        <v/>
      </c>
      <c r="CS24" s="1767"/>
      <c r="CT24" s="1764" t="str">
        <f>BH24</f>
        <v/>
      </c>
      <c r="CU24" s="1765"/>
      <c r="CV24" s="1766" t="str">
        <f>BJ24</f>
        <v/>
      </c>
      <c r="CW24" s="1765"/>
      <c r="CX24" s="1766" t="str">
        <f>BL24</f>
        <v/>
      </c>
      <c r="CY24" s="1767"/>
      <c r="CZ24" s="1764" t="str">
        <f>BN24</f>
        <v/>
      </c>
      <c r="DA24" s="1765"/>
      <c r="DB24" s="1766" t="str">
        <f>BP24</f>
        <v/>
      </c>
      <c r="DC24" s="1765"/>
      <c r="DD24" s="1766" t="str">
        <f>BR24</f>
        <v/>
      </c>
      <c r="DE24" s="1767"/>
      <c r="DF24" s="174"/>
    </row>
    <row r="25" spans="1:110" s="76" customFormat="1" ht="20.25" customHeight="1">
      <c r="A25" s="90"/>
      <c r="B25" s="1686" t="s">
        <v>48</v>
      </c>
      <c r="C25" s="1687"/>
      <c r="D25" s="1687"/>
      <c r="E25" s="1687"/>
      <c r="F25" s="1687"/>
      <c r="G25" s="1687"/>
      <c r="H25" s="1687"/>
      <c r="I25" s="1688"/>
      <c r="J25" s="1678" t="s">
        <v>49</v>
      </c>
      <c r="K25" s="1679"/>
      <c r="L25" s="1795" t="str">
        <f>入力シート!BJ30</f>
        <v/>
      </c>
      <c r="M25" s="1797"/>
      <c r="N25" s="1793" t="str">
        <f>入力シート!BK30</f>
        <v/>
      </c>
      <c r="O25" s="1794"/>
      <c r="P25" s="1795" t="str">
        <f>入力シート!BL30</f>
        <v/>
      </c>
      <c r="Q25" s="1796"/>
      <c r="R25" s="1793" t="str">
        <f>入力シート!BM30</f>
        <v/>
      </c>
      <c r="S25" s="1796"/>
      <c r="T25" s="1793" t="str">
        <f>入力シート!BN30</f>
        <v/>
      </c>
      <c r="U25" s="1794"/>
      <c r="V25" s="1795" t="str">
        <f>入力シート!BO30</f>
        <v/>
      </c>
      <c r="W25" s="1796"/>
      <c r="X25" s="1793" t="str">
        <f>入力シート!BP30</f>
        <v/>
      </c>
      <c r="Y25" s="1796"/>
      <c r="Z25" s="1793" t="str">
        <f>入力シート!BQ30</f>
        <v/>
      </c>
      <c r="AA25" s="1794"/>
      <c r="AB25" s="1795" t="str">
        <f>入力シート!BR30</f>
        <v/>
      </c>
      <c r="AC25" s="1796"/>
      <c r="AD25" s="1793" t="str">
        <f>入力シート!BS30</f>
        <v/>
      </c>
      <c r="AE25" s="1796"/>
      <c r="AF25" s="1793" t="str">
        <f>入力シート!BT30</f>
        <v/>
      </c>
      <c r="AG25" s="1794"/>
      <c r="AH25" s="198"/>
      <c r="AI25" s="174"/>
      <c r="AJ25" s="174"/>
      <c r="AK25" s="175"/>
      <c r="AL25" s="174"/>
      <c r="AM25" s="174"/>
      <c r="AN25" s="1790" t="str">
        <f>B25</f>
        <v>督促手数料</v>
      </c>
      <c r="AO25" s="1791"/>
      <c r="AP25" s="1791"/>
      <c r="AQ25" s="1791"/>
      <c r="AR25" s="1791"/>
      <c r="AS25" s="1791"/>
      <c r="AT25" s="1791"/>
      <c r="AU25" s="1792"/>
      <c r="AV25" s="1682" t="s">
        <v>49</v>
      </c>
      <c r="AW25" s="1683"/>
      <c r="AX25" s="1760" t="str">
        <f>IF(L25="","",L25)</f>
        <v/>
      </c>
      <c r="AY25" s="1788" t="e">
        <f>IF(AX25-AY24=0,"","×")</f>
        <v>#VALUE!</v>
      </c>
      <c r="AZ25" s="1762" t="str">
        <f>IF(N25="","",N25)</f>
        <v/>
      </c>
      <c r="BA25" s="1763" t="e">
        <f>IF(AZ25-BA24=0,"","×")</f>
        <v>#VALUE!</v>
      </c>
      <c r="BB25" s="1760" t="str">
        <f>IF(P25="","",P25)</f>
        <v/>
      </c>
      <c r="BC25" s="1788" t="e">
        <f>IF(BB25-BC24=0,"","×")</f>
        <v>#VALUE!</v>
      </c>
      <c r="BD25" s="1762" t="str">
        <f>IF(R25="","",R25)</f>
        <v/>
      </c>
      <c r="BE25" s="1788" t="e">
        <f>IF(BD25-BE24=0,"","×")</f>
        <v>#VALUE!</v>
      </c>
      <c r="BF25" s="1762" t="str">
        <f>IF(T25="","",T25)</f>
        <v/>
      </c>
      <c r="BG25" s="1789" t="e">
        <f>IF(BF25-BG24=0,"","×")</f>
        <v>#VALUE!</v>
      </c>
      <c r="BH25" s="1760" t="str">
        <f>IF(V25="","",V25)</f>
        <v/>
      </c>
      <c r="BI25" s="1788" t="e">
        <f>IF(BH25-BI24=0,"","×")</f>
        <v>#VALUE!</v>
      </c>
      <c r="BJ25" s="1762" t="str">
        <f>IF(X25="","",X25)</f>
        <v/>
      </c>
      <c r="BK25" s="1788" t="e">
        <f>IF(BJ25-BK24=0,"","×")</f>
        <v>#VALUE!</v>
      </c>
      <c r="BL25" s="1762" t="str">
        <f>IF(Z25="","",Z25)</f>
        <v/>
      </c>
      <c r="BM25" s="1789" t="e">
        <f>IF(BL25-BM24=0,"","×")</f>
        <v>#VALUE!</v>
      </c>
      <c r="BN25" s="1760" t="str">
        <f>IF(AB25="","",AB25)</f>
        <v/>
      </c>
      <c r="BO25" s="1761" t="e">
        <f>IF(BN25-BO24=0,"","×")</f>
        <v>#VALUE!</v>
      </c>
      <c r="BP25" s="1762" t="str">
        <f>IF(AD25="","",AD25)</f>
        <v/>
      </c>
      <c r="BQ25" s="1788" t="e">
        <f>IF(BP25-BQ24=0,"","×")</f>
        <v>#VALUE!</v>
      </c>
      <c r="BR25" s="1762" t="str">
        <f>IF(AF25="","",AF25)</f>
        <v/>
      </c>
      <c r="BS25" s="1789" t="e">
        <f>IF(BR25-BS24=0,"","×")</f>
        <v>#VALUE!</v>
      </c>
      <c r="BT25" s="174"/>
      <c r="BU25" s="174"/>
      <c r="BV25" s="174"/>
      <c r="BW25" s="175"/>
      <c r="BX25" s="174"/>
      <c r="BY25" s="174"/>
      <c r="BZ25" s="1790" t="str">
        <f>AN25</f>
        <v>督促手数料</v>
      </c>
      <c r="CA25" s="1791"/>
      <c r="CB25" s="1791"/>
      <c r="CC25" s="1791"/>
      <c r="CD25" s="1791"/>
      <c r="CE25" s="1791"/>
      <c r="CF25" s="1791"/>
      <c r="CG25" s="1792"/>
      <c r="CH25" s="1682" t="s">
        <v>49</v>
      </c>
      <c r="CI25" s="1683"/>
      <c r="CJ25" s="1760" t="str">
        <f>AX25</f>
        <v/>
      </c>
      <c r="CK25" s="1761"/>
      <c r="CL25" s="1762" t="str">
        <f>AZ25</f>
        <v/>
      </c>
      <c r="CM25" s="1763"/>
      <c r="CN25" s="1760" t="str">
        <f>BB25</f>
        <v/>
      </c>
      <c r="CO25" s="1761"/>
      <c r="CP25" s="1762" t="str">
        <f>BD25</f>
        <v/>
      </c>
      <c r="CQ25" s="1761"/>
      <c r="CR25" s="1762" t="str">
        <f>BF25</f>
        <v/>
      </c>
      <c r="CS25" s="1763"/>
      <c r="CT25" s="1760" t="str">
        <f>BH25</f>
        <v/>
      </c>
      <c r="CU25" s="1761"/>
      <c r="CV25" s="1762" t="str">
        <f>BJ25</f>
        <v/>
      </c>
      <c r="CW25" s="1761"/>
      <c r="CX25" s="1762" t="str">
        <f>BL25</f>
        <v/>
      </c>
      <c r="CY25" s="1763"/>
      <c r="CZ25" s="1760" t="str">
        <f>BN25</f>
        <v/>
      </c>
      <c r="DA25" s="1761"/>
      <c r="DB25" s="1762" t="str">
        <f>BP25</f>
        <v/>
      </c>
      <c r="DC25" s="1761"/>
      <c r="DD25" s="1762" t="str">
        <f>BR25</f>
        <v/>
      </c>
      <c r="DE25" s="1763"/>
      <c r="DF25" s="174"/>
    </row>
    <row r="26" spans="1:110" s="76" customFormat="1" ht="20.25" customHeight="1">
      <c r="A26" s="90"/>
      <c r="B26" s="1777" t="s">
        <v>51</v>
      </c>
      <c r="C26" s="1778"/>
      <c r="D26" s="1778"/>
      <c r="E26" s="1778"/>
      <c r="F26" s="1778"/>
      <c r="G26" s="1778"/>
      <c r="H26" s="1778"/>
      <c r="I26" s="1779"/>
      <c r="J26" s="1780" t="s">
        <v>52</v>
      </c>
      <c r="K26" s="1781"/>
      <c r="L26" s="1782" t="str">
        <f>入力シート!BJ31</f>
        <v/>
      </c>
      <c r="M26" s="1783"/>
      <c r="N26" s="1784" t="str">
        <f>入力シート!BK31</f>
        <v/>
      </c>
      <c r="O26" s="1785"/>
      <c r="P26" s="1782" t="str">
        <f>入力シート!BL31</f>
        <v/>
      </c>
      <c r="Q26" s="1786"/>
      <c r="R26" s="1784" t="str">
        <f>入力シート!BM31</f>
        <v/>
      </c>
      <c r="S26" s="1786"/>
      <c r="T26" s="1784" t="str">
        <f>入力シート!BN31</f>
        <v/>
      </c>
      <c r="U26" s="1785"/>
      <c r="V26" s="1782">
        <f>入力シート!BO31</f>
        <v>2</v>
      </c>
      <c r="W26" s="1786"/>
      <c r="X26" s="1784">
        <f>入力シート!BP31</f>
        <v>1</v>
      </c>
      <c r="Y26" s="1786"/>
      <c r="Z26" s="1784">
        <f>入力シート!BQ31</f>
        <v>6</v>
      </c>
      <c r="AA26" s="1785"/>
      <c r="AB26" s="1782">
        <f>入力シート!BR31</f>
        <v>7</v>
      </c>
      <c r="AC26" s="1786"/>
      <c r="AD26" s="1784">
        <f>入力シート!BS31</f>
        <v>0</v>
      </c>
      <c r="AE26" s="1786"/>
      <c r="AF26" s="1784" t="str">
        <f>入力シート!BT31</f>
        <v>0</v>
      </c>
      <c r="AG26" s="1787"/>
      <c r="AH26" s="198"/>
      <c r="AI26" s="174"/>
      <c r="AJ26" s="174"/>
      <c r="AK26" s="175"/>
      <c r="AL26" s="174"/>
      <c r="AM26" s="174"/>
      <c r="AN26" s="1772" t="str">
        <f>B26</f>
        <v>合計額</v>
      </c>
      <c r="AO26" s="1773"/>
      <c r="AP26" s="1773"/>
      <c r="AQ26" s="1773"/>
      <c r="AR26" s="1773"/>
      <c r="AS26" s="1773"/>
      <c r="AT26" s="1773"/>
      <c r="AU26" s="1774"/>
      <c r="AV26" s="1775" t="s">
        <v>52</v>
      </c>
      <c r="AW26" s="1776"/>
      <c r="AX26" s="1756" t="str">
        <f>IF(L26="","",L26)</f>
        <v/>
      </c>
      <c r="AY26" s="1769" t="e">
        <f>IF(AX26-AY25=0,"","×")</f>
        <v>#VALUE!</v>
      </c>
      <c r="AZ26" s="1758" t="str">
        <f>IF(N26="","",N26)</f>
        <v/>
      </c>
      <c r="BA26" s="1759" t="e">
        <f>IF(AZ26-BA25=0,"","×")</f>
        <v>#VALUE!</v>
      </c>
      <c r="BB26" s="1756" t="str">
        <f>IF(P26="","",P26)</f>
        <v/>
      </c>
      <c r="BC26" s="1769" t="e">
        <f>IF(BB26-BC25=0,"","×")</f>
        <v>#VALUE!</v>
      </c>
      <c r="BD26" s="1758" t="str">
        <f>IF(R26="","",R26)</f>
        <v/>
      </c>
      <c r="BE26" s="1769" t="e">
        <f>IF(BD26-BE25=0,"","×")</f>
        <v>#VALUE!</v>
      </c>
      <c r="BF26" s="1758" t="str">
        <f>IF(T26="","",T26)</f>
        <v/>
      </c>
      <c r="BG26" s="1759" t="e">
        <f>IF(BF26-BG25=0,"","×")</f>
        <v>#VALUE!</v>
      </c>
      <c r="BH26" s="1756">
        <f>IF(V26="","",V26)</f>
        <v>2</v>
      </c>
      <c r="BI26" s="1769" t="e">
        <f>IF(BH26-BI25=0,"","×")</f>
        <v>#VALUE!</v>
      </c>
      <c r="BJ26" s="1758">
        <f>IF(X26="","",X26)</f>
        <v>1</v>
      </c>
      <c r="BK26" s="1769" t="e">
        <f>IF(BJ26-BK25=0,"","×")</f>
        <v>#VALUE!</v>
      </c>
      <c r="BL26" s="1758">
        <f>IF(Z26="","",Z26)</f>
        <v>6</v>
      </c>
      <c r="BM26" s="1770" t="e">
        <f>IF(BL26-BM25=0,"","×")</f>
        <v>#VALUE!</v>
      </c>
      <c r="BN26" s="1756">
        <f>IF(AB26="","",AB26)</f>
        <v>7</v>
      </c>
      <c r="BO26" s="1757" t="e">
        <f>IF(BN26-BO25=0,"","×")</f>
        <v>#VALUE!</v>
      </c>
      <c r="BP26" s="1758">
        <f>IF(AD26="","",AD26)</f>
        <v>0</v>
      </c>
      <c r="BQ26" s="1769" t="e">
        <f>IF(BP26-BQ25=0,"","×")</f>
        <v>#VALUE!</v>
      </c>
      <c r="BR26" s="1758" t="str">
        <f>IF(AF26="","",AF26)</f>
        <v>0</v>
      </c>
      <c r="BS26" s="1771" t="e">
        <f>IF(BR26-BS25=0,"","×")</f>
        <v>#VALUE!</v>
      </c>
      <c r="BT26" s="174"/>
      <c r="BU26" s="174"/>
      <c r="BV26" s="174"/>
      <c r="BW26" s="175"/>
      <c r="BX26" s="174"/>
      <c r="BY26" s="174"/>
      <c r="BZ26" s="1772" t="str">
        <f>AN26</f>
        <v>合計額</v>
      </c>
      <c r="CA26" s="1773"/>
      <c r="CB26" s="1773"/>
      <c r="CC26" s="1773"/>
      <c r="CD26" s="1773"/>
      <c r="CE26" s="1773"/>
      <c r="CF26" s="1773"/>
      <c r="CG26" s="1774"/>
      <c r="CH26" s="1775" t="s">
        <v>52</v>
      </c>
      <c r="CI26" s="1776"/>
      <c r="CJ26" s="1756" t="str">
        <f>AX26</f>
        <v/>
      </c>
      <c r="CK26" s="1757"/>
      <c r="CL26" s="1758" t="str">
        <f>AZ26</f>
        <v/>
      </c>
      <c r="CM26" s="1759"/>
      <c r="CN26" s="1756" t="str">
        <f>BB26</f>
        <v/>
      </c>
      <c r="CO26" s="1757"/>
      <c r="CP26" s="1758" t="str">
        <f>BD26</f>
        <v/>
      </c>
      <c r="CQ26" s="1757"/>
      <c r="CR26" s="1758" t="str">
        <f>BF26</f>
        <v/>
      </c>
      <c r="CS26" s="1759"/>
      <c r="CT26" s="1756">
        <f>BH26</f>
        <v>2</v>
      </c>
      <c r="CU26" s="1757"/>
      <c r="CV26" s="1758">
        <f>BJ26</f>
        <v>1</v>
      </c>
      <c r="CW26" s="1757"/>
      <c r="CX26" s="1758">
        <f>BL26</f>
        <v>6</v>
      </c>
      <c r="CY26" s="1759"/>
      <c r="CZ26" s="1756">
        <f>BN26</f>
        <v>7</v>
      </c>
      <c r="DA26" s="1757"/>
      <c r="DB26" s="1758">
        <f>BP26</f>
        <v>0</v>
      </c>
      <c r="DC26" s="1757"/>
      <c r="DD26" s="1758" t="str">
        <f>BR26</f>
        <v>0</v>
      </c>
      <c r="DE26" s="1768"/>
      <c r="DF26" s="174"/>
    </row>
    <row r="27" spans="1:110" ht="20.25" customHeight="1">
      <c r="A27" s="82"/>
      <c r="B27" s="1739" t="s">
        <v>134</v>
      </c>
      <c r="C27" s="1740"/>
      <c r="D27" s="1740"/>
      <c r="E27" s="1740"/>
      <c r="F27" s="1697"/>
      <c r="G27" s="1741" t="s">
        <v>189</v>
      </c>
      <c r="H27" s="1742"/>
      <c r="I27" s="1742"/>
      <c r="J27" s="1742"/>
      <c r="K27" s="1742"/>
      <c r="L27" s="1742"/>
      <c r="M27" s="1742"/>
      <c r="N27" s="1742"/>
      <c r="O27" s="1742"/>
      <c r="P27" s="1742"/>
      <c r="Q27" s="1742"/>
      <c r="R27" s="1743"/>
      <c r="S27" s="1668" t="s">
        <v>136</v>
      </c>
      <c r="T27" s="1669"/>
      <c r="U27" s="158"/>
      <c r="V27" s="158"/>
      <c r="W27" s="158"/>
      <c r="X27" s="158"/>
      <c r="Y27" s="158"/>
      <c r="Z27" s="158"/>
      <c r="AA27" s="158"/>
      <c r="AB27" s="158"/>
      <c r="AC27" s="158"/>
      <c r="AD27" s="158"/>
      <c r="AE27" s="158"/>
      <c r="AF27" s="158"/>
      <c r="AG27" s="199"/>
      <c r="AH27" s="83"/>
      <c r="AI27" s="83"/>
      <c r="AJ27" s="83"/>
      <c r="AK27" s="173"/>
      <c r="AL27" s="83"/>
      <c r="AM27" s="83"/>
      <c r="AN27" s="1739" t="str">
        <f>B27</f>
        <v>納期限</v>
      </c>
      <c r="AO27" s="1740"/>
      <c r="AP27" s="1740"/>
      <c r="AQ27" s="1740"/>
      <c r="AR27" s="1697"/>
      <c r="AS27" s="1741" t="str">
        <f>G27</f>
        <v>令和　　年　　月　　日</v>
      </c>
      <c r="AT27" s="1742"/>
      <c r="AU27" s="1742"/>
      <c r="AV27" s="1742"/>
      <c r="AW27" s="1742"/>
      <c r="AX27" s="1742"/>
      <c r="AY27" s="1742"/>
      <c r="AZ27" s="1742"/>
      <c r="BA27" s="1742"/>
      <c r="BB27" s="1742"/>
      <c r="BC27" s="1742"/>
      <c r="BD27" s="1743"/>
      <c r="BE27" s="1668" t="str">
        <f>S27</f>
        <v>領 収 日 付 印</v>
      </c>
      <c r="BF27" s="1669"/>
      <c r="BG27" s="158"/>
      <c r="BH27" s="158"/>
      <c r="BI27" s="158"/>
      <c r="BJ27" s="158"/>
      <c r="BK27" s="158"/>
      <c r="BL27" s="158"/>
      <c r="BM27" s="158"/>
      <c r="BN27" s="158"/>
      <c r="BO27" s="158"/>
      <c r="BP27" s="158"/>
      <c r="BQ27" s="158"/>
      <c r="BR27" s="158"/>
      <c r="BS27" s="199"/>
      <c r="BT27" s="83"/>
      <c r="BU27" s="83"/>
      <c r="BV27" s="83"/>
      <c r="BW27" s="173"/>
      <c r="BX27" s="83"/>
      <c r="BY27" s="83"/>
      <c r="BZ27" s="1744" t="str">
        <f>AN27</f>
        <v>納期限</v>
      </c>
      <c r="CA27" s="1745"/>
      <c r="CB27" s="1745"/>
      <c r="CC27" s="1745"/>
      <c r="CD27" s="1746"/>
      <c r="CE27" s="1747" t="str">
        <f>AS27</f>
        <v>令和　　年　　月　　日</v>
      </c>
      <c r="CF27" s="1748"/>
      <c r="CG27" s="1748"/>
      <c r="CH27" s="1748"/>
      <c r="CI27" s="1748"/>
      <c r="CJ27" s="1748"/>
      <c r="CK27" s="1748"/>
      <c r="CL27" s="1748"/>
      <c r="CM27" s="1748"/>
      <c r="CN27" s="1748"/>
      <c r="CO27" s="1748"/>
      <c r="CP27" s="1748"/>
      <c r="CQ27" s="1749"/>
      <c r="CR27" s="1711" t="str">
        <f>S27</f>
        <v>領 収 日 付 印</v>
      </c>
      <c r="CS27" s="1712"/>
      <c r="CT27" s="260"/>
      <c r="CU27" s="260"/>
      <c r="CV27" s="260"/>
      <c r="CW27" s="260"/>
      <c r="CX27" s="260"/>
      <c r="CY27" s="260"/>
      <c r="CZ27" s="260"/>
      <c r="DA27" s="260"/>
      <c r="DB27" s="260"/>
      <c r="DC27" s="260"/>
      <c r="DD27" s="260"/>
      <c r="DE27" s="271"/>
      <c r="DF27" s="83"/>
    </row>
    <row r="28" spans="1:110" ht="9" customHeight="1">
      <c r="A28" s="82"/>
      <c r="B28" s="113"/>
      <c r="C28" s="114"/>
      <c r="D28" s="115"/>
      <c r="E28" s="115"/>
      <c r="F28" s="115"/>
      <c r="G28" s="115"/>
      <c r="H28" s="115"/>
      <c r="I28" s="113"/>
      <c r="J28" s="114"/>
      <c r="K28" s="145"/>
      <c r="L28" s="145"/>
      <c r="M28" s="145"/>
      <c r="N28" s="145"/>
      <c r="O28" s="115"/>
      <c r="P28" s="118"/>
      <c r="Q28" s="118"/>
      <c r="R28" s="159"/>
      <c r="S28" s="1668"/>
      <c r="T28" s="1669"/>
      <c r="U28" s="160"/>
      <c r="V28" s="160"/>
      <c r="W28" s="160"/>
      <c r="X28" s="160"/>
      <c r="Y28" s="160"/>
      <c r="Z28" s="160"/>
      <c r="AA28" s="160"/>
      <c r="AB28" s="160"/>
      <c r="AC28" s="160"/>
      <c r="AD28" s="160"/>
      <c r="AE28" s="160"/>
      <c r="AF28" s="160"/>
      <c r="AG28" s="200"/>
      <c r="AH28" s="83"/>
      <c r="AI28" s="83"/>
      <c r="AJ28" s="83"/>
      <c r="AK28" s="173"/>
      <c r="AL28" s="83"/>
      <c r="AM28" s="83"/>
      <c r="AN28" s="1702" t="s">
        <v>138</v>
      </c>
      <c r="AO28" s="1703"/>
      <c r="AP28" s="1703"/>
      <c r="AQ28" s="1703"/>
      <c r="AR28" s="1704"/>
      <c r="AS28" s="211"/>
      <c r="AT28" s="212"/>
      <c r="AU28" s="213"/>
      <c r="AV28" s="214"/>
      <c r="AW28" s="212"/>
      <c r="AX28" s="212"/>
      <c r="AY28" s="212"/>
      <c r="AZ28" s="212"/>
      <c r="BA28" s="212"/>
      <c r="BB28" s="213"/>
      <c r="BC28" s="213"/>
      <c r="BD28" s="227"/>
      <c r="BE28" s="1668"/>
      <c r="BF28" s="1669"/>
      <c r="BG28" s="160"/>
      <c r="BH28" s="160"/>
      <c r="BI28" s="160"/>
      <c r="BJ28" s="160"/>
      <c r="BK28" s="160"/>
      <c r="BL28" s="160"/>
      <c r="BM28" s="160"/>
      <c r="BN28" s="160"/>
      <c r="BO28" s="160"/>
      <c r="BP28" s="160"/>
      <c r="BQ28" s="160"/>
      <c r="BR28" s="160"/>
      <c r="BS28" s="200"/>
      <c r="BT28" s="83"/>
      <c r="BU28" s="83"/>
      <c r="BV28" s="83"/>
      <c r="BW28" s="173"/>
      <c r="BX28" s="83"/>
      <c r="BY28" s="83"/>
      <c r="BZ28" s="1717" t="s">
        <v>190</v>
      </c>
      <c r="CA28" s="1718"/>
      <c r="CB28" s="1718"/>
      <c r="CC28" s="1718"/>
      <c r="CD28" s="1718"/>
      <c r="CE28" s="1718"/>
      <c r="CF28" s="1718"/>
      <c r="CG28" s="1719"/>
      <c r="CH28" s="1717" t="s">
        <v>191</v>
      </c>
      <c r="CI28" s="1726"/>
      <c r="CJ28" s="1726"/>
      <c r="CK28" s="1726"/>
      <c r="CL28" s="1726"/>
      <c r="CM28" s="1726"/>
      <c r="CN28" s="1726"/>
      <c r="CO28" s="1726"/>
      <c r="CP28" s="1726"/>
      <c r="CQ28" s="1727"/>
      <c r="CR28" s="1713"/>
      <c r="CS28" s="1714"/>
      <c r="CT28" s="261"/>
      <c r="CU28" s="261"/>
      <c r="CV28" s="261"/>
      <c r="CW28" s="261"/>
      <c r="CX28" s="261"/>
      <c r="CY28" s="261"/>
      <c r="CZ28" s="261"/>
      <c r="DA28" s="261"/>
      <c r="DB28" s="261"/>
      <c r="DC28" s="261"/>
      <c r="DD28" s="261"/>
      <c r="DE28" s="272"/>
      <c r="DF28" s="83"/>
    </row>
    <row r="29" spans="1:110" ht="13.5">
      <c r="A29" s="82"/>
      <c r="B29" s="114"/>
      <c r="C29" s="114"/>
      <c r="D29" s="115"/>
      <c r="E29" s="115"/>
      <c r="F29" s="115"/>
      <c r="G29" s="115"/>
      <c r="H29" s="115"/>
      <c r="I29" s="113"/>
      <c r="J29" s="145"/>
      <c r="K29" s="145"/>
      <c r="L29" s="145"/>
      <c r="M29" s="145"/>
      <c r="N29" s="145"/>
      <c r="O29" s="115"/>
      <c r="P29" s="118"/>
      <c r="Q29" s="118"/>
      <c r="R29" s="159"/>
      <c r="S29" s="1668"/>
      <c r="T29" s="1669"/>
      <c r="U29" s="160"/>
      <c r="V29" s="160"/>
      <c r="W29" s="160"/>
      <c r="X29" s="160"/>
      <c r="Y29" s="160"/>
      <c r="Z29" s="160"/>
      <c r="AA29" s="160"/>
      <c r="AB29" s="160"/>
      <c r="AC29" s="160"/>
      <c r="AD29" s="160"/>
      <c r="AE29" s="160"/>
      <c r="AF29" s="160"/>
      <c r="AG29" s="200"/>
      <c r="AH29" s="83"/>
      <c r="AI29" s="83"/>
      <c r="AJ29" s="83"/>
      <c r="AK29" s="173"/>
      <c r="AL29" s="83"/>
      <c r="AM29" s="83"/>
      <c r="AN29" s="1705"/>
      <c r="AO29" s="1706"/>
      <c r="AP29" s="1706"/>
      <c r="AQ29" s="1706"/>
      <c r="AR29" s="1707"/>
      <c r="AS29" s="215"/>
      <c r="AT29" s="216"/>
      <c r="AU29" s="217"/>
      <c r="AV29" s="216"/>
      <c r="AW29" s="216"/>
      <c r="AX29" s="216"/>
      <c r="AY29" s="216"/>
      <c r="AZ29" s="216"/>
      <c r="BA29" s="216"/>
      <c r="BB29" s="217"/>
      <c r="BC29" s="228" t="s">
        <v>139</v>
      </c>
      <c r="BD29" s="229"/>
      <c r="BE29" s="1668"/>
      <c r="BF29" s="1669"/>
      <c r="BG29" s="160"/>
      <c r="BH29" s="160"/>
      <c r="BI29" s="160"/>
      <c r="BJ29" s="160"/>
      <c r="BK29" s="160"/>
      <c r="BL29" s="160"/>
      <c r="BM29" s="160"/>
      <c r="BN29" s="160"/>
      <c r="BO29" s="160"/>
      <c r="BP29" s="160"/>
      <c r="BQ29" s="160"/>
      <c r="BR29" s="160"/>
      <c r="BS29" s="200"/>
      <c r="BT29" s="83"/>
      <c r="BU29" s="83"/>
      <c r="BV29" s="83"/>
      <c r="BW29" s="173"/>
      <c r="BX29" s="83"/>
      <c r="BY29" s="83"/>
      <c r="BZ29" s="1720"/>
      <c r="CA29" s="1721"/>
      <c r="CB29" s="1721"/>
      <c r="CC29" s="1721"/>
      <c r="CD29" s="1721"/>
      <c r="CE29" s="1721"/>
      <c r="CF29" s="1721"/>
      <c r="CG29" s="1722"/>
      <c r="CH29" s="1728"/>
      <c r="CI29" s="1729"/>
      <c r="CJ29" s="1729"/>
      <c r="CK29" s="1729"/>
      <c r="CL29" s="1729"/>
      <c r="CM29" s="1729"/>
      <c r="CN29" s="1729"/>
      <c r="CO29" s="1729"/>
      <c r="CP29" s="1729"/>
      <c r="CQ29" s="1730"/>
      <c r="CR29" s="1713"/>
      <c r="CS29" s="1714"/>
      <c r="CT29" s="261"/>
      <c r="CU29" s="261"/>
      <c r="CV29" s="261"/>
      <c r="CW29" s="261"/>
      <c r="CX29" s="261"/>
      <c r="CY29" s="261"/>
      <c r="CZ29" s="261"/>
      <c r="DA29" s="261"/>
      <c r="DB29" s="261"/>
      <c r="DC29" s="261"/>
      <c r="DD29" s="261"/>
      <c r="DE29" s="272"/>
      <c r="DF29" s="83"/>
    </row>
    <row r="30" spans="1:110" ht="13.5" customHeight="1">
      <c r="A30" s="82"/>
      <c r="B30" s="116" t="s">
        <v>192</v>
      </c>
      <c r="C30" s="117"/>
      <c r="D30" s="117"/>
      <c r="E30" s="118"/>
      <c r="F30" s="118"/>
      <c r="G30" s="118"/>
      <c r="H30" s="113"/>
      <c r="I30" s="118"/>
      <c r="J30" s="118"/>
      <c r="K30" s="118"/>
      <c r="L30" s="118"/>
      <c r="M30" s="118"/>
      <c r="N30" s="118"/>
      <c r="O30" s="118"/>
      <c r="P30" s="118"/>
      <c r="Q30" s="118"/>
      <c r="R30" s="159"/>
      <c r="S30" s="1668"/>
      <c r="T30" s="1669"/>
      <c r="U30" s="160"/>
      <c r="V30" s="160"/>
      <c r="W30" s="160"/>
      <c r="X30" s="160"/>
      <c r="Y30" s="160"/>
      <c r="Z30" s="160"/>
      <c r="AA30" s="160"/>
      <c r="AB30" s="160"/>
      <c r="AC30" s="160"/>
      <c r="AD30" s="160"/>
      <c r="AE30" s="160"/>
      <c r="AF30" s="160"/>
      <c r="AG30" s="200"/>
      <c r="AH30" s="83"/>
      <c r="AI30" s="83"/>
      <c r="AJ30" s="83"/>
      <c r="AK30" s="173"/>
      <c r="AL30" s="83"/>
      <c r="AM30" s="83"/>
      <c r="AN30" s="1705"/>
      <c r="AO30" s="1706"/>
      <c r="AP30" s="1706"/>
      <c r="AQ30" s="1706"/>
      <c r="AR30" s="1707"/>
      <c r="AS30" s="218"/>
      <c r="AT30" s="213"/>
      <c r="AU30" s="213"/>
      <c r="AV30" s="213"/>
      <c r="AW30" s="213"/>
      <c r="AX30" s="213"/>
      <c r="AY30" s="213"/>
      <c r="AZ30" s="213"/>
      <c r="BA30" s="213"/>
      <c r="BB30" s="213"/>
      <c r="BC30" s="213"/>
      <c r="BD30" s="227"/>
      <c r="BE30" s="1668"/>
      <c r="BF30" s="1669"/>
      <c r="BG30" s="160"/>
      <c r="BH30" s="160"/>
      <c r="BI30" s="160"/>
      <c r="BJ30" s="160"/>
      <c r="BK30" s="160"/>
      <c r="BL30" s="160"/>
      <c r="BM30" s="160"/>
      <c r="BN30" s="160"/>
      <c r="BO30" s="160"/>
      <c r="BP30" s="160"/>
      <c r="BQ30" s="160"/>
      <c r="BR30" s="160"/>
      <c r="BS30" s="200"/>
      <c r="BT30" s="83"/>
      <c r="BU30" s="83"/>
      <c r="BV30" s="83"/>
      <c r="BW30" s="173"/>
      <c r="BX30" s="83"/>
      <c r="BY30" s="83"/>
      <c r="BZ30" s="1723"/>
      <c r="CA30" s="1724"/>
      <c r="CB30" s="1724"/>
      <c r="CC30" s="1724"/>
      <c r="CD30" s="1724"/>
      <c r="CE30" s="1724"/>
      <c r="CF30" s="1724"/>
      <c r="CG30" s="1725"/>
      <c r="CH30" s="1723"/>
      <c r="CI30" s="1724"/>
      <c r="CJ30" s="1724"/>
      <c r="CK30" s="1724"/>
      <c r="CL30" s="1724"/>
      <c r="CM30" s="1724"/>
      <c r="CN30" s="1724"/>
      <c r="CO30" s="1724"/>
      <c r="CP30" s="1724"/>
      <c r="CQ30" s="1725"/>
      <c r="CR30" s="1713"/>
      <c r="CS30" s="1714"/>
      <c r="CT30" s="261"/>
      <c r="CU30" s="261"/>
      <c r="CV30" s="261"/>
      <c r="CW30" s="261"/>
      <c r="CX30" s="261"/>
      <c r="CY30" s="261"/>
      <c r="CZ30" s="261"/>
      <c r="DA30" s="261"/>
      <c r="DB30" s="261"/>
      <c r="DC30" s="261"/>
      <c r="DD30" s="261"/>
      <c r="DE30" s="272"/>
      <c r="DF30" s="83"/>
    </row>
    <row r="31" spans="1:110" ht="13.5" customHeight="1">
      <c r="A31" s="82"/>
      <c r="B31" s="116" t="s">
        <v>193</v>
      </c>
      <c r="C31" s="119"/>
      <c r="D31" s="119"/>
      <c r="E31" s="118"/>
      <c r="F31" s="118"/>
      <c r="G31" s="118"/>
      <c r="H31" s="118"/>
      <c r="I31" s="118"/>
      <c r="J31" s="118"/>
      <c r="K31" s="118"/>
      <c r="L31" s="118"/>
      <c r="M31" s="118"/>
      <c r="N31" s="118"/>
      <c r="O31" s="118"/>
      <c r="P31" s="118"/>
      <c r="Q31" s="118"/>
      <c r="R31" s="159"/>
      <c r="S31" s="1668"/>
      <c r="T31" s="1669"/>
      <c r="U31" s="160"/>
      <c r="V31" s="160"/>
      <c r="W31" s="160"/>
      <c r="X31" s="160"/>
      <c r="Y31" s="160"/>
      <c r="Z31" s="160"/>
      <c r="AA31" s="160"/>
      <c r="AB31" s="160"/>
      <c r="AC31" s="160"/>
      <c r="AD31" s="160"/>
      <c r="AE31" s="160"/>
      <c r="AF31" s="160"/>
      <c r="AG31" s="200"/>
      <c r="AH31" s="83"/>
      <c r="AI31" s="83"/>
      <c r="AJ31" s="83"/>
      <c r="AK31" s="173"/>
      <c r="AL31" s="83"/>
      <c r="AM31" s="83"/>
      <c r="AN31" s="1708"/>
      <c r="AO31" s="1709"/>
      <c r="AP31" s="1709"/>
      <c r="AQ31" s="1709"/>
      <c r="AR31" s="1710"/>
      <c r="AS31" s="219"/>
      <c r="AT31" s="217"/>
      <c r="AU31" s="217"/>
      <c r="AV31" s="217"/>
      <c r="AW31" s="217"/>
      <c r="AX31" s="217"/>
      <c r="AY31" s="217"/>
      <c r="AZ31" s="217"/>
      <c r="BA31" s="217"/>
      <c r="BB31" s="217"/>
      <c r="BC31" s="228" t="s">
        <v>112</v>
      </c>
      <c r="BD31" s="229"/>
      <c r="BE31" s="1668"/>
      <c r="BF31" s="1669"/>
      <c r="BG31" s="160"/>
      <c r="BH31" s="160"/>
      <c r="BI31" s="160"/>
      <c r="BJ31" s="160"/>
      <c r="BK31" s="160"/>
      <c r="BL31" s="160"/>
      <c r="BM31" s="160"/>
      <c r="BN31" s="160"/>
      <c r="BO31" s="160"/>
      <c r="BP31" s="160"/>
      <c r="BQ31" s="160"/>
      <c r="BR31" s="160"/>
      <c r="BS31" s="200"/>
      <c r="BT31" s="83"/>
      <c r="BU31" s="83"/>
      <c r="BV31" s="83"/>
      <c r="BW31" s="173"/>
      <c r="BX31" s="83"/>
      <c r="BY31" s="242"/>
      <c r="BZ31" s="1672" t="s">
        <v>143</v>
      </c>
      <c r="CA31" s="1673"/>
      <c r="CB31" s="1673"/>
      <c r="CC31" s="1673"/>
      <c r="CD31" s="1673"/>
      <c r="CE31" s="1673"/>
      <c r="CF31" s="1673"/>
      <c r="CG31" s="1674"/>
      <c r="CH31" s="1672" t="s">
        <v>144</v>
      </c>
      <c r="CI31" s="1673"/>
      <c r="CJ31" s="1673"/>
      <c r="CK31" s="1673"/>
      <c r="CL31" s="1673"/>
      <c r="CM31" s="1673"/>
      <c r="CN31" s="1673"/>
      <c r="CO31" s="1673"/>
      <c r="CP31" s="1673"/>
      <c r="CQ31" s="1674"/>
      <c r="CR31" s="1713"/>
      <c r="CS31" s="1714"/>
      <c r="CT31" s="262"/>
      <c r="CU31" s="262"/>
      <c r="CV31" s="261"/>
      <c r="CW31" s="261"/>
      <c r="CX31" s="261"/>
      <c r="CY31" s="261"/>
      <c r="CZ31" s="261"/>
      <c r="DA31" s="261"/>
      <c r="DB31" s="261"/>
      <c r="DC31" s="261"/>
      <c r="DD31" s="261"/>
      <c r="DE31" s="272"/>
      <c r="DF31" s="83"/>
    </row>
    <row r="32" spans="1:110" ht="13.5" customHeight="1">
      <c r="A32" s="82"/>
      <c r="B32" s="116" t="s">
        <v>142</v>
      </c>
      <c r="C32" s="120"/>
      <c r="D32" s="120"/>
      <c r="E32" s="121"/>
      <c r="F32" s="121"/>
      <c r="G32" s="121"/>
      <c r="H32" s="113"/>
      <c r="I32" s="121"/>
      <c r="J32" s="121"/>
      <c r="K32" s="121"/>
      <c r="L32" s="121"/>
      <c r="M32" s="121"/>
      <c r="N32" s="121"/>
      <c r="O32" s="146"/>
      <c r="P32" s="118"/>
      <c r="Q32" s="118"/>
      <c r="R32" s="159"/>
      <c r="S32" s="1668"/>
      <c r="T32" s="1669"/>
      <c r="U32" s="160"/>
      <c r="V32" s="160"/>
      <c r="W32" s="160"/>
      <c r="X32" s="160"/>
      <c r="Y32" s="160"/>
      <c r="Z32" s="160"/>
      <c r="AA32" s="160"/>
      <c r="AB32" s="160"/>
      <c r="AC32" s="160"/>
      <c r="AD32" s="160"/>
      <c r="AE32" s="160"/>
      <c r="AF32" s="160"/>
      <c r="AG32" s="200"/>
      <c r="AH32" s="83"/>
      <c r="AI32" s="83"/>
      <c r="AJ32" s="83"/>
      <c r="AK32" s="173"/>
      <c r="AL32" s="83"/>
      <c r="AM32" s="83"/>
      <c r="AN32" s="83"/>
      <c r="AO32" s="83"/>
      <c r="AP32" s="83"/>
      <c r="AQ32" s="121"/>
      <c r="AR32" s="121"/>
      <c r="AS32" s="121"/>
      <c r="AT32" s="113"/>
      <c r="AU32" s="121"/>
      <c r="AV32" s="121"/>
      <c r="AW32" s="121"/>
      <c r="AX32" s="121"/>
      <c r="AY32" s="121"/>
      <c r="AZ32" s="121"/>
      <c r="BA32" s="146"/>
      <c r="BB32" s="118"/>
      <c r="BC32" s="118"/>
      <c r="BD32" s="159"/>
      <c r="BE32" s="1668"/>
      <c r="BF32" s="1669"/>
      <c r="BG32" s="160"/>
      <c r="BH32" s="160"/>
      <c r="BI32" s="160"/>
      <c r="BJ32" s="160"/>
      <c r="BK32" s="160"/>
      <c r="BL32" s="160"/>
      <c r="BM32" s="160"/>
      <c r="BN32" s="160"/>
      <c r="BO32" s="160"/>
      <c r="BP32" s="160"/>
      <c r="BQ32" s="160"/>
      <c r="BR32" s="160"/>
      <c r="BS32" s="200"/>
      <c r="BT32" s="83"/>
      <c r="BU32" s="83"/>
      <c r="BV32" s="83"/>
      <c r="BW32" s="173"/>
      <c r="BX32" s="83"/>
      <c r="BY32" s="83"/>
      <c r="BZ32" s="1675"/>
      <c r="CA32" s="1676"/>
      <c r="CB32" s="1676"/>
      <c r="CC32" s="1676"/>
      <c r="CD32" s="1676"/>
      <c r="CE32" s="1676"/>
      <c r="CF32" s="1676"/>
      <c r="CG32" s="1677"/>
      <c r="CH32" s="1675"/>
      <c r="CI32" s="1676"/>
      <c r="CJ32" s="1676"/>
      <c r="CK32" s="1676"/>
      <c r="CL32" s="1676"/>
      <c r="CM32" s="1676"/>
      <c r="CN32" s="1676"/>
      <c r="CO32" s="1676"/>
      <c r="CP32" s="1676"/>
      <c r="CQ32" s="1677"/>
      <c r="CR32" s="1713"/>
      <c r="CS32" s="1714"/>
      <c r="CT32" s="262"/>
      <c r="CU32" s="262"/>
      <c r="CV32" s="261"/>
      <c r="CW32" s="261"/>
      <c r="CX32" s="261"/>
      <c r="CY32" s="261"/>
      <c r="CZ32" s="261"/>
      <c r="DA32" s="261"/>
      <c r="DB32" s="261"/>
      <c r="DC32" s="261"/>
      <c r="DD32" s="261"/>
      <c r="DE32" s="272"/>
      <c r="DF32" s="83"/>
    </row>
    <row r="33" spans="1:110" ht="13.5" customHeight="1">
      <c r="A33" s="82"/>
      <c r="B33" s="83"/>
      <c r="C33" s="83"/>
      <c r="D33" s="83"/>
      <c r="E33" s="122"/>
      <c r="F33" s="122"/>
      <c r="G33" s="122"/>
      <c r="H33" s="122"/>
      <c r="I33" s="121"/>
      <c r="J33" s="121"/>
      <c r="K33" s="121"/>
      <c r="L33" s="121"/>
      <c r="M33" s="121"/>
      <c r="N33" s="121"/>
      <c r="O33" s="146"/>
      <c r="P33" s="118"/>
      <c r="Q33" s="118"/>
      <c r="R33" s="159"/>
      <c r="S33" s="1668"/>
      <c r="T33" s="1669"/>
      <c r="U33" s="160"/>
      <c r="V33" s="160"/>
      <c r="W33" s="160"/>
      <c r="X33" s="160"/>
      <c r="Y33" s="160"/>
      <c r="Z33" s="160"/>
      <c r="AA33" s="160"/>
      <c r="AB33" s="160"/>
      <c r="AC33" s="160"/>
      <c r="AD33" s="160"/>
      <c r="AE33" s="160"/>
      <c r="AF33" s="160"/>
      <c r="AG33" s="200"/>
      <c r="AH33" s="83"/>
      <c r="AI33" s="83"/>
      <c r="AJ33" s="83"/>
      <c r="AK33" s="173"/>
      <c r="AL33" s="83"/>
      <c r="AM33" s="83"/>
      <c r="AN33" s="116" t="s">
        <v>192</v>
      </c>
      <c r="AO33" s="117"/>
      <c r="AP33" s="117"/>
      <c r="AQ33" s="122"/>
      <c r="AR33" s="122"/>
      <c r="AS33" s="122"/>
      <c r="AT33" s="122"/>
      <c r="AU33" s="121"/>
      <c r="AV33" s="121"/>
      <c r="AW33" s="121"/>
      <c r="AX33" s="121"/>
      <c r="AY33" s="121"/>
      <c r="AZ33" s="121"/>
      <c r="BA33" s="146"/>
      <c r="BB33" s="118"/>
      <c r="BC33" s="118"/>
      <c r="BD33" s="159"/>
      <c r="BE33" s="1668"/>
      <c r="BF33" s="1669"/>
      <c r="BG33" s="160"/>
      <c r="BH33" s="160"/>
      <c r="BI33" s="160"/>
      <c r="BJ33" s="160"/>
      <c r="BK33" s="160"/>
      <c r="BL33" s="160"/>
      <c r="BM33" s="160"/>
      <c r="BN33" s="160"/>
      <c r="BO33" s="160"/>
      <c r="BP33" s="160"/>
      <c r="BQ33" s="160"/>
      <c r="BR33" s="160"/>
      <c r="BS33" s="200"/>
      <c r="BT33" s="83"/>
      <c r="BU33" s="83"/>
      <c r="BV33" s="83"/>
      <c r="BW33" s="173"/>
      <c r="BX33" s="83"/>
      <c r="BY33" s="83"/>
      <c r="BZ33" s="243" t="s">
        <v>192</v>
      </c>
      <c r="CA33" s="244"/>
      <c r="CB33" s="244"/>
      <c r="CC33" s="244"/>
      <c r="CD33" s="244"/>
      <c r="CE33" s="248"/>
      <c r="CF33" s="244"/>
      <c r="CG33" s="244"/>
      <c r="CH33" s="244"/>
      <c r="CI33" s="244"/>
      <c r="CJ33" s="244"/>
      <c r="CK33" s="244"/>
      <c r="CL33" s="244"/>
      <c r="CM33" s="248"/>
      <c r="CN33" s="248"/>
      <c r="CO33" s="248"/>
      <c r="CP33" s="248"/>
      <c r="CQ33" s="245"/>
      <c r="CR33" s="1713"/>
      <c r="CS33" s="1714"/>
      <c r="CT33" s="262"/>
      <c r="CU33" s="262"/>
      <c r="CV33" s="261"/>
      <c r="CW33" s="261"/>
      <c r="CX33" s="261"/>
      <c r="CY33" s="261"/>
      <c r="CZ33" s="261"/>
      <c r="DA33" s="261"/>
      <c r="DB33" s="261"/>
      <c r="DC33" s="261"/>
      <c r="DD33" s="261"/>
      <c r="DE33" s="272"/>
      <c r="DF33" s="83"/>
    </row>
    <row r="34" spans="1:110" ht="13.5" customHeight="1">
      <c r="A34" s="82"/>
      <c r="B34" s="123"/>
      <c r="C34" s="83"/>
      <c r="D34" s="83"/>
      <c r="E34" s="113"/>
      <c r="F34" s="113"/>
      <c r="G34" s="113"/>
      <c r="H34" s="113"/>
      <c r="I34" s="113"/>
      <c r="J34" s="113"/>
      <c r="K34" s="113"/>
      <c r="L34" s="113"/>
      <c r="M34" s="113"/>
      <c r="N34" s="113"/>
      <c r="O34" s="118"/>
      <c r="P34" s="118"/>
      <c r="Q34" s="118"/>
      <c r="R34" s="159"/>
      <c r="S34" s="1668"/>
      <c r="T34" s="1669"/>
      <c r="U34" s="160"/>
      <c r="V34" s="160"/>
      <c r="W34" s="160"/>
      <c r="X34" s="160"/>
      <c r="Y34" s="160"/>
      <c r="Z34" s="160"/>
      <c r="AA34" s="160"/>
      <c r="AB34" s="160"/>
      <c r="AC34" s="160"/>
      <c r="AD34" s="160"/>
      <c r="AE34" s="160"/>
      <c r="AF34" s="160"/>
      <c r="AG34" s="200"/>
      <c r="AH34" s="83"/>
      <c r="AI34" s="83"/>
      <c r="AJ34" s="83"/>
      <c r="AK34" s="173"/>
      <c r="AL34" s="83"/>
      <c r="AM34" s="83"/>
      <c r="AN34" s="116" t="s">
        <v>194</v>
      </c>
      <c r="AO34" s="119"/>
      <c r="AP34" s="119"/>
      <c r="AQ34" s="113"/>
      <c r="AR34" s="113"/>
      <c r="AS34" s="113"/>
      <c r="AT34" s="113"/>
      <c r="AU34" s="113"/>
      <c r="AV34" s="113"/>
      <c r="AW34" s="113"/>
      <c r="AX34" s="113"/>
      <c r="AY34" s="113"/>
      <c r="AZ34" s="113"/>
      <c r="BA34" s="118"/>
      <c r="BB34" s="118"/>
      <c r="BC34" s="118"/>
      <c r="BD34" s="159"/>
      <c r="BE34" s="1668"/>
      <c r="BF34" s="1669"/>
      <c r="BG34" s="160"/>
      <c r="BH34" s="160"/>
      <c r="BI34" s="160"/>
      <c r="BJ34" s="160"/>
      <c r="BK34" s="160"/>
      <c r="BL34" s="160"/>
      <c r="BM34" s="160"/>
      <c r="BN34" s="160"/>
      <c r="BO34" s="160"/>
      <c r="BP34" s="160"/>
      <c r="BQ34" s="160"/>
      <c r="BR34" s="160"/>
      <c r="BS34" s="200"/>
      <c r="BT34" s="83"/>
      <c r="BU34" s="83"/>
      <c r="BV34" s="83"/>
      <c r="BW34" s="173"/>
      <c r="BX34" s="83"/>
      <c r="BY34" s="83"/>
      <c r="BZ34" s="244" t="s">
        <v>195</v>
      </c>
      <c r="CA34" s="245"/>
      <c r="CB34" s="244"/>
      <c r="CC34" s="246"/>
      <c r="CD34" s="246"/>
      <c r="CE34" s="248"/>
      <c r="CF34" s="247"/>
      <c r="CG34" s="246"/>
      <c r="CH34" s="246"/>
      <c r="CI34" s="246"/>
      <c r="CJ34" s="246"/>
      <c r="CK34" s="246"/>
      <c r="CL34" s="246"/>
      <c r="CM34" s="248"/>
      <c r="CN34" s="248"/>
      <c r="CO34" s="248"/>
      <c r="CP34" s="248"/>
      <c r="CQ34" s="245"/>
      <c r="CR34" s="1713"/>
      <c r="CS34" s="1714"/>
      <c r="CT34" s="262"/>
      <c r="CU34" s="262"/>
      <c r="CV34" s="261"/>
      <c r="CW34" s="261"/>
      <c r="CX34" s="261"/>
      <c r="CY34" s="261"/>
      <c r="CZ34" s="261"/>
      <c r="DA34" s="261"/>
      <c r="DB34" s="261"/>
      <c r="DC34" s="261"/>
      <c r="DD34" s="261"/>
      <c r="DE34" s="272"/>
      <c r="DF34" s="83"/>
    </row>
    <row r="35" spans="1:110" ht="13.5" customHeight="1">
      <c r="A35" s="82"/>
      <c r="B35" s="124"/>
      <c r="C35" s="113"/>
      <c r="D35" s="113"/>
      <c r="E35" s="113"/>
      <c r="F35" s="113"/>
      <c r="G35" s="113"/>
      <c r="H35" s="113"/>
      <c r="I35" s="113"/>
      <c r="J35" s="113"/>
      <c r="K35" s="113"/>
      <c r="L35" s="113"/>
      <c r="M35" s="113"/>
      <c r="N35" s="113"/>
      <c r="O35" s="118"/>
      <c r="P35" s="118"/>
      <c r="Q35" s="118"/>
      <c r="R35" s="159"/>
      <c r="S35" s="1668"/>
      <c r="T35" s="1669"/>
      <c r="U35" s="160"/>
      <c r="V35" s="160"/>
      <c r="W35" s="160"/>
      <c r="X35" s="160"/>
      <c r="Y35" s="160"/>
      <c r="Z35" s="160"/>
      <c r="AA35" s="160"/>
      <c r="AB35" s="160"/>
      <c r="AC35" s="160"/>
      <c r="AD35" s="160"/>
      <c r="AE35" s="160"/>
      <c r="AF35" s="160"/>
      <c r="AG35" s="200"/>
      <c r="AH35" s="83"/>
      <c r="AI35" s="83"/>
      <c r="AJ35" s="83"/>
      <c r="AK35" s="173"/>
      <c r="AL35" s="83"/>
      <c r="AM35" s="83"/>
      <c r="AN35" s="116" t="s">
        <v>196</v>
      </c>
      <c r="AO35" s="120"/>
      <c r="AP35" s="120"/>
      <c r="AQ35" s="113"/>
      <c r="AR35" s="113"/>
      <c r="AS35" s="113"/>
      <c r="AT35" s="113"/>
      <c r="AU35" s="113"/>
      <c r="AV35" s="113"/>
      <c r="AW35" s="113"/>
      <c r="AX35" s="113"/>
      <c r="AY35" s="113"/>
      <c r="AZ35" s="113"/>
      <c r="BA35" s="118"/>
      <c r="BB35" s="118"/>
      <c r="BC35" s="118"/>
      <c r="BD35" s="159"/>
      <c r="BE35" s="1668"/>
      <c r="BF35" s="1669"/>
      <c r="BG35" s="160"/>
      <c r="BH35" s="160"/>
      <c r="BI35" s="160"/>
      <c r="BJ35" s="160"/>
      <c r="BK35" s="160"/>
      <c r="BL35" s="160"/>
      <c r="BM35" s="160"/>
      <c r="BN35" s="160"/>
      <c r="BO35" s="160"/>
      <c r="BP35" s="160"/>
      <c r="BQ35" s="160"/>
      <c r="BR35" s="160"/>
      <c r="BS35" s="200"/>
      <c r="BT35" s="83"/>
      <c r="BU35" s="83"/>
      <c r="BV35" s="83"/>
      <c r="BW35" s="173"/>
      <c r="BX35" s="83"/>
      <c r="BY35" s="83"/>
      <c r="BZ35" s="246" t="s">
        <v>148</v>
      </c>
      <c r="CA35" s="247"/>
      <c r="CB35" s="246"/>
      <c r="CC35" s="247"/>
      <c r="CD35" s="252"/>
      <c r="CE35" s="252"/>
      <c r="CF35" s="252"/>
      <c r="CG35" s="253"/>
      <c r="CH35" s="247"/>
      <c r="CI35" s="247"/>
      <c r="CJ35" s="247"/>
      <c r="CK35" s="247"/>
      <c r="CL35" s="247"/>
      <c r="CM35" s="248"/>
      <c r="CN35" s="248"/>
      <c r="CO35" s="248"/>
      <c r="CP35" s="248"/>
      <c r="CQ35" s="245"/>
      <c r="CR35" s="1713"/>
      <c r="CS35" s="1714"/>
      <c r="CT35" s="262"/>
      <c r="CU35" s="262"/>
      <c r="CV35" s="261"/>
      <c r="CW35" s="261"/>
      <c r="CX35" s="261"/>
      <c r="CY35" s="261"/>
      <c r="CZ35" s="261"/>
      <c r="DA35" s="261"/>
      <c r="DB35" s="261"/>
      <c r="DC35" s="261"/>
      <c r="DD35" s="261"/>
      <c r="DE35" s="272"/>
      <c r="DF35" s="83"/>
    </row>
    <row r="36" spans="1:110" ht="13.5" customHeight="1">
      <c r="A36" s="82"/>
      <c r="B36" s="124"/>
      <c r="C36" s="113"/>
      <c r="D36" s="113"/>
      <c r="E36" s="113"/>
      <c r="F36" s="113"/>
      <c r="G36" s="113"/>
      <c r="H36" s="113"/>
      <c r="I36" s="113"/>
      <c r="J36" s="113"/>
      <c r="K36" s="113"/>
      <c r="L36" s="113"/>
      <c r="M36" s="113"/>
      <c r="N36" s="113"/>
      <c r="O36" s="113"/>
      <c r="P36" s="113"/>
      <c r="Q36" s="113"/>
      <c r="R36" s="113"/>
      <c r="S36" s="1670"/>
      <c r="T36" s="1671"/>
      <c r="U36" s="161"/>
      <c r="V36" s="161"/>
      <c r="W36" s="161"/>
      <c r="X36" s="161"/>
      <c r="Y36" s="161"/>
      <c r="Z36" s="161"/>
      <c r="AA36" s="161"/>
      <c r="AB36" s="161"/>
      <c r="AC36" s="161"/>
      <c r="AD36" s="161"/>
      <c r="AE36" s="161"/>
      <c r="AF36" s="161"/>
      <c r="AG36" s="201"/>
      <c r="AH36" s="83"/>
      <c r="AI36" s="83"/>
      <c r="AJ36" s="83"/>
      <c r="AK36" s="173"/>
      <c r="AL36" s="83"/>
      <c r="AM36" s="83"/>
      <c r="AN36" s="114"/>
      <c r="AO36" s="83"/>
      <c r="AP36" s="113" t="s">
        <v>197</v>
      </c>
      <c r="AQ36" s="113"/>
      <c r="AR36" s="113"/>
      <c r="AS36" s="113"/>
      <c r="AT36" s="113"/>
      <c r="AU36" s="113"/>
      <c r="AV36" s="113"/>
      <c r="AW36" s="113"/>
      <c r="AX36" s="113"/>
      <c r="AY36" s="113"/>
      <c r="AZ36" s="113"/>
      <c r="BA36" s="113"/>
      <c r="BB36" s="113"/>
      <c r="BC36" s="113"/>
      <c r="BD36" s="113"/>
      <c r="BE36" s="1670"/>
      <c r="BF36" s="1671"/>
      <c r="BG36" s="161"/>
      <c r="BH36" s="161"/>
      <c r="BI36" s="161"/>
      <c r="BJ36" s="161"/>
      <c r="BK36" s="161"/>
      <c r="BL36" s="161"/>
      <c r="BM36" s="161"/>
      <c r="BN36" s="161"/>
      <c r="BO36" s="161"/>
      <c r="BP36" s="161"/>
      <c r="BQ36" s="161"/>
      <c r="BR36" s="161"/>
      <c r="BS36" s="201"/>
      <c r="BT36" s="83"/>
      <c r="BU36" s="83"/>
      <c r="BV36" s="83"/>
      <c r="BW36" s="173"/>
      <c r="BX36" s="83"/>
      <c r="BY36" s="83"/>
      <c r="BZ36" s="245"/>
      <c r="CA36" s="248"/>
      <c r="CB36" s="248"/>
      <c r="CC36" s="248"/>
      <c r="CD36" s="248"/>
      <c r="CE36" s="248"/>
      <c r="CF36" s="248"/>
      <c r="CG36" s="248"/>
      <c r="CH36" s="248"/>
      <c r="CI36" s="248"/>
      <c r="CJ36" s="248"/>
      <c r="CK36" s="248"/>
      <c r="CL36" s="248"/>
      <c r="CM36" s="248"/>
      <c r="CN36" s="248"/>
      <c r="CO36" s="248"/>
      <c r="CP36" s="248"/>
      <c r="CQ36" s="245"/>
      <c r="CR36" s="1715"/>
      <c r="CS36" s="1716"/>
      <c r="CT36" s="263"/>
      <c r="CU36" s="264"/>
      <c r="CV36" s="264"/>
      <c r="CW36" s="264"/>
      <c r="CX36" s="264"/>
      <c r="CY36" s="264"/>
      <c r="CZ36" s="264"/>
      <c r="DA36" s="264"/>
      <c r="DB36" s="264"/>
      <c r="DC36" s="264"/>
      <c r="DD36" s="264"/>
      <c r="DE36" s="273"/>
      <c r="DF36" s="83"/>
    </row>
    <row r="37" spans="1:110" s="79" customFormat="1" ht="13.5" customHeight="1">
      <c r="A37" s="125"/>
      <c r="B37" s="126"/>
      <c r="C37" s="126"/>
      <c r="D37" s="126"/>
      <c r="E37" s="126"/>
      <c r="F37" s="126"/>
      <c r="G37" s="126"/>
      <c r="H37" s="126"/>
      <c r="I37" s="126"/>
      <c r="J37" s="126"/>
      <c r="K37" s="126"/>
      <c r="L37" s="126"/>
      <c r="M37" s="126"/>
      <c r="N37" s="126"/>
      <c r="O37" s="126"/>
      <c r="P37" s="126"/>
      <c r="Q37" s="126"/>
      <c r="R37" s="126"/>
      <c r="S37" s="126"/>
      <c r="T37" s="126"/>
      <c r="U37" s="126"/>
      <c r="V37" s="126"/>
      <c r="W37" s="126"/>
      <c r="X37" s="126"/>
      <c r="Y37" s="126"/>
      <c r="Z37" s="126"/>
      <c r="AA37" s="126"/>
      <c r="AB37" s="126"/>
      <c r="AC37" s="126"/>
      <c r="AD37" s="126"/>
      <c r="AE37" s="126"/>
      <c r="AF37" s="126"/>
      <c r="AG37" s="126"/>
      <c r="AH37" s="125"/>
      <c r="AI37" s="125"/>
      <c r="AJ37" s="170"/>
      <c r="AK37" s="171"/>
      <c r="AL37" s="125"/>
      <c r="AM37" s="125"/>
      <c r="AN37" s="125"/>
      <c r="AO37" s="125"/>
      <c r="AP37" s="125"/>
      <c r="AQ37" s="125"/>
      <c r="AR37" s="125"/>
      <c r="AS37" s="125"/>
      <c r="AT37" s="125"/>
      <c r="AU37" s="125"/>
      <c r="AV37" s="125"/>
      <c r="AW37" s="125"/>
      <c r="AX37" s="125"/>
      <c r="AY37" s="125"/>
      <c r="AZ37" s="125"/>
      <c r="BA37" s="125"/>
      <c r="BB37" s="125"/>
      <c r="BC37" s="125"/>
      <c r="BD37" s="125"/>
      <c r="BE37" s="125"/>
      <c r="BF37" s="125"/>
      <c r="BG37" s="125"/>
      <c r="BH37" s="125"/>
      <c r="BI37" s="125"/>
      <c r="BJ37" s="125"/>
      <c r="BK37" s="125"/>
      <c r="BL37" s="125"/>
      <c r="BM37" s="125"/>
      <c r="BN37" s="125"/>
      <c r="BO37" s="125"/>
      <c r="BP37" s="125"/>
      <c r="BQ37" s="125"/>
      <c r="BR37" s="125"/>
      <c r="BS37" s="125"/>
      <c r="BT37" s="125"/>
      <c r="BU37" s="125"/>
      <c r="BV37" s="170"/>
      <c r="BW37" s="171"/>
      <c r="BX37" s="125"/>
      <c r="BY37" s="125"/>
      <c r="BZ37" s="249" t="s">
        <v>198</v>
      </c>
      <c r="CA37" s="248"/>
      <c r="CB37" s="248"/>
      <c r="CC37" s="248"/>
      <c r="CD37" s="248"/>
      <c r="CE37" s="248"/>
      <c r="CF37" s="248"/>
      <c r="CG37" s="248"/>
      <c r="CH37" s="248"/>
      <c r="CI37" s="248"/>
      <c r="CJ37" s="248"/>
      <c r="CK37" s="248"/>
      <c r="CL37" s="248"/>
      <c r="CM37" s="248"/>
      <c r="CN37" s="248"/>
      <c r="CO37" s="248"/>
      <c r="CP37" s="248"/>
      <c r="CQ37" s="248"/>
      <c r="CR37" s="248"/>
      <c r="CS37" s="248"/>
      <c r="CT37" s="248"/>
      <c r="CU37" s="248"/>
      <c r="CV37" s="248"/>
      <c r="CW37" s="248"/>
      <c r="CX37" s="248"/>
      <c r="CY37" s="248"/>
      <c r="CZ37" s="248"/>
      <c r="DA37" s="248"/>
      <c r="DB37" s="248"/>
      <c r="DC37" s="248"/>
      <c r="DD37" s="248"/>
      <c r="DE37" s="248"/>
      <c r="DF37" s="125"/>
    </row>
    <row r="38" spans="1:110" s="79" customFormat="1" ht="9" customHeight="1">
      <c r="A38" s="125"/>
      <c r="B38" s="126"/>
      <c r="C38" s="126"/>
      <c r="D38" s="126"/>
      <c r="E38" s="126"/>
      <c r="F38" s="126"/>
      <c r="G38" s="126"/>
      <c r="H38" s="126"/>
      <c r="I38" s="126"/>
      <c r="J38" s="126"/>
      <c r="K38" s="126"/>
      <c r="L38" s="126"/>
      <c r="M38" s="126"/>
      <c r="N38" s="126"/>
      <c r="O38" s="126"/>
      <c r="P38" s="126"/>
      <c r="Q38" s="126"/>
      <c r="R38" s="126"/>
      <c r="S38" s="126"/>
      <c r="T38" s="126"/>
      <c r="U38" s="126"/>
      <c r="V38" s="126"/>
      <c r="W38" s="126"/>
      <c r="X38" s="126"/>
      <c r="Y38" s="126"/>
      <c r="Z38" s="126"/>
      <c r="AA38" s="126"/>
      <c r="AB38" s="126"/>
      <c r="AC38" s="126"/>
      <c r="AD38" s="126"/>
      <c r="AE38" s="126"/>
      <c r="AF38" s="126"/>
      <c r="AG38" s="126"/>
      <c r="AH38" s="125"/>
      <c r="AI38" s="125"/>
      <c r="AJ38" s="170"/>
      <c r="AK38" s="171"/>
      <c r="AL38" s="125"/>
      <c r="AM38" s="125"/>
      <c r="AN38" s="125"/>
      <c r="AO38" s="125"/>
      <c r="AP38" s="125"/>
      <c r="AQ38" s="125"/>
      <c r="AR38" s="125"/>
      <c r="AS38" s="125"/>
      <c r="AT38" s="125"/>
      <c r="AU38" s="125"/>
      <c r="AV38" s="125"/>
      <c r="AW38" s="125"/>
      <c r="AX38" s="125"/>
      <c r="AY38" s="125"/>
      <c r="AZ38" s="125"/>
      <c r="BA38" s="125"/>
      <c r="BB38" s="125"/>
      <c r="BC38" s="125"/>
      <c r="BD38" s="125"/>
      <c r="BE38" s="125"/>
      <c r="BF38" s="125"/>
      <c r="BG38" s="125"/>
      <c r="BH38" s="125"/>
      <c r="BI38" s="125"/>
      <c r="BJ38" s="125"/>
      <c r="BK38" s="125"/>
      <c r="BL38" s="125"/>
      <c r="BM38" s="125"/>
      <c r="BN38" s="125"/>
      <c r="BO38" s="125"/>
      <c r="BP38" s="125"/>
      <c r="BQ38" s="125"/>
      <c r="BR38" s="125"/>
      <c r="BS38" s="125"/>
      <c r="BT38" s="125"/>
      <c r="BU38" s="125"/>
      <c r="BV38" s="170"/>
      <c r="BW38" s="171"/>
      <c r="BX38" s="125"/>
      <c r="BY38" s="125"/>
      <c r="BZ38" s="125"/>
      <c r="CA38" s="125"/>
      <c r="CB38" s="125"/>
      <c r="CC38" s="125"/>
      <c r="CD38" s="125"/>
      <c r="CE38" s="125"/>
      <c r="CF38" s="125"/>
      <c r="CG38" s="125"/>
      <c r="CH38" s="125"/>
      <c r="CI38" s="125"/>
      <c r="CJ38" s="125"/>
      <c r="CK38" s="125"/>
      <c r="CL38" s="256"/>
      <c r="CM38" s="125"/>
      <c r="CN38" s="125"/>
      <c r="CO38" s="125"/>
      <c r="CP38" s="125"/>
      <c r="CQ38" s="125"/>
      <c r="CR38" s="125"/>
      <c r="CS38" s="125"/>
      <c r="CT38" s="125"/>
      <c r="CU38" s="125"/>
      <c r="CV38" s="125"/>
      <c r="CW38" s="125"/>
      <c r="CX38" s="125"/>
      <c r="CY38" s="125"/>
      <c r="CZ38" s="125"/>
      <c r="DA38" s="125"/>
      <c r="DB38" s="125"/>
      <c r="DC38" s="125"/>
      <c r="DD38" s="125"/>
      <c r="DE38" s="125"/>
      <c r="DF38" s="125"/>
    </row>
    <row r="39" spans="1:110" s="79" customFormat="1" ht="9" customHeight="1">
      <c r="A39" s="127"/>
      <c r="B39" s="127"/>
      <c r="C39" s="127"/>
      <c r="D39" s="127"/>
      <c r="E39" s="127"/>
      <c r="F39" s="127"/>
      <c r="G39" s="127"/>
      <c r="H39" s="127"/>
      <c r="I39" s="127"/>
      <c r="J39" s="127"/>
      <c r="K39" s="127"/>
      <c r="L39" s="127"/>
      <c r="M39" s="127"/>
      <c r="N39" s="127"/>
      <c r="O39" s="127"/>
      <c r="P39" s="127"/>
      <c r="Q39" s="127"/>
      <c r="R39" s="127"/>
      <c r="S39" s="127"/>
      <c r="T39" s="127"/>
      <c r="U39" s="127"/>
      <c r="V39" s="127"/>
      <c r="W39" s="127"/>
      <c r="X39" s="127"/>
      <c r="Y39" s="127"/>
      <c r="Z39" s="127"/>
      <c r="AA39" s="127"/>
      <c r="AB39" s="127"/>
      <c r="AC39" s="127"/>
      <c r="AD39" s="127"/>
      <c r="AE39" s="127"/>
      <c r="AF39" s="127"/>
      <c r="AG39" s="127"/>
      <c r="AH39" s="127"/>
      <c r="AI39" s="127"/>
      <c r="AJ39" s="170"/>
      <c r="AK39" s="172"/>
      <c r="AL39" s="127"/>
      <c r="AM39" s="127"/>
      <c r="AN39" s="127"/>
      <c r="AO39" s="127"/>
      <c r="AP39" s="127"/>
      <c r="AQ39" s="127"/>
      <c r="AR39" s="127"/>
      <c r="AS39" s="127"/>
      <c r="AT39" s="127"/>
      <c r="AU39" s="127"/>
      <c r="AV39" s="127"/>
      <c r="AW39" s="127"/>
      <c r="AX39" s="127"/>
      <c r="AY39" s="127"/>
      <c r="AZ39" s="127"/>
      <c r="BA39" s="127"/>
      <c r="BB39" s="127"/>
      <c r="BC39" s="127"/>
      <c r="BD39" s="127"/>
      <c r="BE39" s="127"/>
      <c r="BF39" s="127"/>
      <c r="BG39" s="127"/>
      <c r="BH39" s="127"/>
      <c r="BI39" s="127"/>
      <c r="BJ39" s="127"/>
      <c r="BK39" s="127"/>
      <c r="BL39" s="127"/>
      <c r="BM39" s="127"/>
      <c r="BN39" s="127"/>
      <c r="BO39" s="127"/>
      <c r="BP39" s="127"/>
      <c r="BQ39" s="127"/>
      <c r="BR39" s="127"/>
      <c r="BS39" s="127"/>
      <c r="BT39" s="127"/>
      <c r="BU39" s="127"/>
      <c r="BV39" s="170"/>
      <c r="BW39" s="172"/>
      <c r="BX39" s="127"/>
      <c r="BY39" s="127"/>
      <c r="BZ39" s="127"/>
      <c r="CA39" s="127"/>
      <c r="CB39" s="127"/>
      <c r="CC39" s="127"/>
      <c r="CD39" s="127"/>
      <c r="CE39" s="127"/>
      <c r="CF39" s="127"/>
      <c r="CG39" s="127"/>
      <c r="CH39" s="127"/>
      <c r="CI39" s="127"/>
      <c r="CJ39" s="127"/>
      <c r="CK39" s="127"/>
      <c r="CL39" s="127"/>
      <c r="CM39" s="127"/>
      <c r="CN39" s="127"/>
      <c r="CO39" s="127"/>
      <c r="CP39" s="127"/>
      <c r="CQ39" s="127"/>
      <c r="CR39" s="127"/>
      <c r="CS39" s="127"/>
      <c r="CT39" s="125"/>
      <c r="CU39" s="125"/>
      <c r="CV39" s="127"/>
      <c r="CW39" s="127"/>
      <c r="CX39" s="127"/>
      <c r="CY39" s="127"/>
      <c r="CZ39" s="127"/>
      <c r="DA39" s="127"/>
      <c r="DB39" s="127"/>
      <c r="DC39" s="127"/>
      <c r="DD39" s="127"/>
      <c r="DE39" s="127"/>
      <c r="DF39" s="125"/>
    </row>
    <row r="40" spans="1:110" s="80" customFormat="1" ht="12" customHeight="1">
      <c r="A40" s="128"/>
    </row>
    <row r="41" spans="1:110" s="80" customFormat="1" ht="12" customHeight="1">
      <c r="A41" s="128"/>
    </row>
    <row r="42" spans="1:110" s="80" customFormat="1" ht="12" customHeight="1">
      <c r="A42" s="128"/>
    </row>
    <row r="43" spans="1:110" s="80" customFormat="1" ht="12" customHeight="1">
      <c r="A43" s="128"/>
      <c r="I43" s="147"/>
      <c r="J43" s="132"/>
      <c r="K43" s="132"/>
      <c r="L43" s="132"/>
      <c r="M43" s="132"/>
      <c r="N43" s="132"/>
      <c r="O43" s="132"/>
      <c r="P43" s="132"/>
      <c r="Q43" s="132"/>
      <c r="R43" s="132"/>
      <c r="S43" s="132"/>
      <c r="T43" s="132"/>
      <c r="U43" s="132"/>
      <c r="V43" s="132"/>
      <c r="W43" s="132"/>
      <c r="X43" s="132"/>
      <c r="Y43" s="132"/>
      <c r="Z43" s="132"/>
      <c r="AA43" s="132"/>
      <c r="CY43" s="132"/>
    </row>
    <row r="44" spans="1:110" s="80" customFormat="1" ht="12" customHeight="1">
      <c r="A44" s="128"/>
      <c r="I44" s="147"/>
      <c r="J44" s="132"/>
      <c r="K44" s="132"/>
      <c r="L44" s="132"/>
      <c r="M44" s="132"/>
      <c r="N44" s="132"/>
      <c r="O44" s="132"/>
      <c r="P44" s="132"/>
      <c r="Q44" s="132"/>
      <c r="R44" s="132"/>
      <c r="S44" s="132"/>
      <c r="T44" s="132"/>
      <c r="U44" s="132"/>
      <c r="V44" s="132"/>
      <c r="W44" s="132"/>
      <c r="X44" s="132"/>
      <c r="Y44" s="132"/>
      <c r="Z44" s="132"/>
      <c r="AA44" s="132"/>
      <c r="CY44" s="132"/>
    </row>
    <row r="45" spans="1:110" s="80" customFormat="1" ht="12" customHeight="1">
      <c r="A45" s="128"/>
      <c r="B45" s="129"/>
      <c r="C45" s="130" t="s">
        <v>199</v>
      </c>
      <c r="D45" s="129"/>
      <c r="E45" s="129"/>
      <c r="F45" s="129"/>
      <c r="G45" s="129"/>
      <c r="H45" s="129"/>
      <c r="I45" s="147"/>
      <c r="J45" s="132"/>
      <c r="K45" s="132"/>
      <c r="L45" s="132"/>
      <c r="M45" s="132"/>
      <c r="N45" s="132"/>
      <c r="O45" s="132"/>
      <c r="P45" s="132"/>
      <c r="Q45" s="132"/>
      <c r="R45" s="132"/>
      <c r="S45" s="132"/>
      <c r="T45" s="132"/>
      <c r="U45" s="132"/>
      <c r="V45" s="132"/>
      <c r="W45" s="132"/>
      <c r="X45" s="132"/>
      <c r="Y45" s="132"/>
      <c r="Z45" s="132"/>
      <c r="AA45" s="132"/>
      <c r="CY45" s="132"/>
    </row>
    <row r="46" spans="1:110" s="80" customFormat="1" ht="12" customHeight="1">
      <c r="A46" s="128"/>
      <c r="B46" s="129"/>
      <c r="C46" s="130" t="s">
        <v>200</v>
      </c>
      <c r="D46" s="129"/>
      <c r="E46" s="129"/>
      <c r="F46" s="129"/>
      <c r="G46" s="129"/>
      <c r="H46" s="129"/>
      <c r="I46" s="148"/>
      <c r="J46" s="132"/>
      <c r="K46" s="132"/>
      <c r="L46" s="132"/>
      <c r="M46" s="132"/>
      <c r="N46" s="132"/>
      <c r="O46" s="132"/>
      <c r="P46" s="132"/>
      <c r="Q46" s="132"/>
      <c r="R46" s="132"/>
      <c r="S46" s="132"/>
      <c r="T46" s="132"/>
      <c r="U46" s="132"/>
      <c r="V46" s="132"/>
      <c r="W46" s="132"/>
      <c r="X46" s="132"/>
      <c r="Y46" s="132"/>
      <c r="Z46" s="132"/>
      <c r="AA46" s="132"/>
      <c r="CY46" s="132"/>
    </row>
    <row r="47" spans="1:110" s="80" customFormat="1" ht="12" customHeight="1">
      <c r="A47" s="128"/>
      <c r="B47" s="129"/>
      <c r="C47" s="129"/>
      <c r="D47" s="129"/>
      <c r="E47" s="129"/>
      <c r="F47" s="129"/>
      <c r="G47" s="129"/>
      <c r="H47" s="129"/>
      <c r="I47" s="132"/>
      <c r="J47" s="132"/>
      <c r="K47" s="132"/>
      <c r="L47" s="132"/>
      <c r="M47" s="132"/>
      <c r="N47" s="132"/>
      <c r="O47" s="132"/>
      <c r="P47" s="132"/>
      <c r="Q47" s="132"/>
      <c r="R47" s="132"/>
      <c r="S47" s="132"/>
      <c r="T47" s="132"/>
      <c r="U47" s="132"/>
      <c r="V47" s="132"/>
      <c r="W47" s="132"/>
      <c r="X47" s="132"/>
      <c r="Y47" s="132"/>
      <c r="Z47" s="132"/>
      <c r="AA47" s="132"/>
      <c r="BZ47" s="129"/>
      <c r="CA47" s="129"/>
      <c r="CB47" s="129"/>
      <c r="CC47" s="129"/>
      <c r="CD47" s="129"/>
      <c r="CE47" s="129"/>
      <c r="CF47" s="129"/>
      <c r="CG47" s="132"/>
      <c r="CH47" s="132"/>
      <c r="CI47" s="132"/>
      <c r="CJ47" s="132"/>
      <c r="CK47" s="132"/>
      <c r="CL47" s="132"/>
      <c r="CM47" s="132"/>
      <c r="CN47" s="132"/>
      <c r="CO47" s="132"/>
      <c r="CP47" s="132"/>
      <c r="CQ47" s="132"/>
      <c r="CR47" s="132"/>
      <c r="CS47" s="132"/>
      <c r="CT47" s="132"/>
      <c r="CU47" s="132"/>
      <c r="CV47" s="132"/>
      <c r="CW47" s="132"/>
      <c r="CX47" s="132"/>
      <c r="CY47" s="132"/>
    </row>
    <row r="48" spans="1:110" s="80" customFormat="1" ht="13.5" customHeight="1">
      <c r="A48" s="128"/>
      <c r="B48" s="129"/>
      <c r="C48" s="129"/>
      <c r="D48" s="129"/>
      <c r="E48" s="129"/>
      <c r="F48" s="129"/>
      <c r="G48" s="129"/>
      <c r="H48" s="129"/>
      <c r="I48" s="132"/>
      <c r="J48" s="132"/>
      <c r="K48" s="132"/>
      <c r="L48" s="132"/>
      <c r="M48" s="132"/>
      <c r="N48" s="132"/>
      <c r="O48" s="132"/>
      <c r="P48" s="132"/>
      <c r="Q48" s="132"/>
      <c r="R48" s="132"/>
      <c r="S48" s="132"/>
      <c r="T48" s="132"/>
      <c r="U48" s="132"/>
      <c r="V48" s="132"/>
      <c r="W48" s="132"/>
      <c r="X48" s="132"/>
      <c r="Y48" s="132"/>
      <c r="Z48" s="132"/>
      <c r="AA48" s="132"/>
      <c r="BZ48" s="129"/>
      <c r="CA48" s="129"/>
      <c r="CB48" s="129"/>
      <c r="CC48" s="129"/>
      <c r="CD48" s="129"/>
      <c r="CE48" s="129"/>
      <c r="CF48" s="129"/>
      <c r="CG48" s="132"/>
      <c r="CH48" s="132"/>
      <c r="CI48" s="132"/>
      <c r="CJ48" s="132"/>
      <c r="CK48" s="132"/>
      <c r="CL48" s="132"/>
      <c r="CM48" s="132"/>
      <c r="CN48" s="132"/>
      <c r="CO48" s="132"/>
      <c r="CP48" s="132"/>
      <c r="CQ48" s="132"/>
      <c r="CR48" s="132"/>
      <c r="CS48" s="132"/>
      <c r="CT48" s="132"/>
      <c r="CU48" s="132"/>
      <c r="CV48" s="132"/>
      <c r="CW48" s="132"/>
      <c r="CX48" s="132"/>
      <c r="CY48" s="132"/>
    </row>
    <row r="49" spans="1:109" s="80" customFormat="1" ht="13.5" customHeight="1">
      <c r="A49" s="128"/>
      <c r="B49" s="129"/>
      <c r="C49" s="129"/>
      <c r="D49" s="129"/>
      <c r="E49" s="129"/>
      <c r="F49" s="129"/>
      <c r="G49" s="129"/>
      <c r="H49" s="129"/>
      <c r="I49" s="148"/>
      <c r="J49" s="132"/>
      <c r="K49" s="132"/>
      <c r="L49" s="132"/>
      <c r="M49" s="132"/>
      <c r="N49" s="132"/>
      <c r="O49" s="132"/>
      <c r="P49" s="132"/>
      <c r="Q49" s="132"/>
      <c r="R49" s="132"/>
      <c r="S49" s="132"/>
      <c r="T49" s="132"/>
      <c r="U49" s="132"/>
      <c r="V49" s="132"/>
      <c r="W49" s="132"/>
      <c r="X49" s="132"/>
      <c r="Y49" s="132"/>
      <c r="Z49" s="132"/>
      <c r="AA49" s="132"/>
      <c r="BZ49" s="129"/>
      <c r="CA49" s="129"/>
      <c r="CB49" s="129"/>
      <c r="CC49" s="129"/>
      <c r="CD49" s="129"/>
      <c r="CE49" s="129"/>
      <c r="CF49" s="129"/>
      <c r="CG49" s="148"/>
      <c r="CH49" s="132"/>
      <c r="CI49" s="132"/>
      <c r="CJ49" s="132"/>
      <c r="CK49" s="132"/>
      <c r="CL49" s="132"/>
      <c r="CM49" s="132"/>
      <c r="CN49" s="132"/>
      <c r="CO49" s="132"/>
      <c r="CP49" s="132"/>
      <c r="CQ49" s="132"/>
      <c r="CR49" s="132"/>
      <c r="CS49" s="132"/>
      <c r="CT49" s="132"/>
      <c r="CU49" s="132"/>
      <c r="CV49" s="132"/>
      <c r="CW49" s="132"/>
      <c r="CX49" s="132"/>
      <c r="CY49" s="132"/>
    </row>
    <row r="50" spans="1:109" s="80" customFormat="1" ht="13.5" customHeight="1">
      <c r="A50" s="128"/>
      <c r="B50" s="129"/>
      <c r="C50" s="129"/>
      <c r="D50" s="129"/>
      <c r="E50" s="129"/>
      <c r="F50" s="129"/>
      <c r="G50" s="129"/>
      <c r="H50" s="129"/>
      <c r="I50" s="148"/>
      <c r="J50" s="132"/>
      <c r="K50" s="132"/>
      <c r="L50" s="132"/>
      <c r="M50" s="132"/>
      <c r="N50" s="132"/>
      <c r="O50" s="132"/>
      <c r="P50" s="132"/>
      <c r="Q50" s="132"/>
      <c r="R50" s="132"/>
      <c r="S50" s="132"/>
      <c r="T50" s="132"/>
      <c r="U50" s="132"/>
      <c r="V50" s="132"/>
      <c r="W50" s="132"/>
      <c r="X50" s="132"/>
      <c r="Y50" s="132"/>
      <c r="Z50" s="132"/>
      <c r="AA50" s="132"/>
      <c r="BZ50" s="129"/>
      <c r="CA50" s="129"/>
      <c r="CB50" s="129"/>
      <c r="CC50" s="129"/>
      <c r="CD50" s="129"/>
      <c r="CE50" s="129"/>
      <c r="CF50" s="129"/>
      <c r="CG50" s="148"/>
      <c r="CH50" s="132"/>
      <c r="CI50" s="132"/>
      <c r="CJ50" s="132"/>
      <c r="CK50" s="132"/>
      <c r="CL50" s="132"/>
      <c r="CM50" s="132"/>
      <c r="CN50" s="132"/>
      <c r="CO50" s="132"/>
      <c r="CP50" s="132"/>
      <c r="CQ50" s="132"/>
      <c r="CR50" s="132"/>
      <c r="CS50" s="132"/>
      <c r="CT50" s="132"/>
      <c r="CU50" s="132"/>
      <c r="CV50" s="132"/>
      <c r="CW50" s="132"/>
      <c r="CX50" s="132"/>
      <c r="CY50" s="132"/>
    </row>
    <row r="51" spans="1:109" s="80" customFormat="1" ht="12" customHeight="1">
      <c r="A51" s="128"/>
      <c r="B51" s="131"/>
      <c r="C51" s="131"/>
      <c r="D51" s="131"/>
      <c r="E51" s="131"/>
      <c r="F51" s="131"/>
      <c r="G51" s="131"/>
      <c r="H51" s="131"/>
      <c r="I51" s="148"/>
      <c r="J51" s="132"/>
      <c r="K51" s="132"/>
      <c r="L51" s="132"/>
      <c r="M51" s="132"/>
      <c r="N51" s="132"/>
      <c r="O51" s="132"/>
      <c r="P51" s="132"/>
      <c r="Q51" s="132"/>
      <c r="R51" s="132"/>
      <c r="S51" s="132"/>
      <c r="T51" s="132"/>
      <c r="U51" s="132"/>
      <c r="V51" s="132"/>
      <c r="W51" s="132"/>
      <c r="X51" s="132"/>
      <c r="Y51" s="132"/>
      <c r="Z51" s="132"/>
      <c r="AA51" s="132"/>
      <c r="BZ51" s="131"/>
      <c r="CA51" s="131"/>
      <c r="CB51" s="131"/>
      <c r="CC51" s="131"/>
      <c r="CD51" s="131"/>
      <c r="CE51" s="131"/>
      <c r="CF51" s="131"/>
      <c r="CG51" s="148"/>
      <c r="CH51" s="132"/>
      <c r="CI51" s="132"/>
      <c r="CJ51" s="132"/>
      <c r="CK51" s="132"/>
      <c r="CL51" s="132"/>
      <c r="CM51" s="132"/>
      <c r="CN51" s="132"/>
      <c r="CO51" s="132"/>
      <c r="CP51" s="132"/>
      <c r="CQ51" s="132"/>
      <c r="CR51" s="132"/>
      <c r="CS51" s="132"/>
      <c r="CT51" s="132"/>
      <c r="CU51" s="132"/>
      <c r="CV51" s="132"/>
      <c r="CW51" s="132"/>
      <c r="CX51" s="132"/>
      <c r="CY51" s="132"/>
    </row>
    <row r="52" spans="1:109" s="80" customFormat="1" ht="12" customHeight="1">
      <c r="A52" s="128"/>
      <c r="B52" s="131"/>
      <c r="C52" s="131"/>
      <c r="D52" s="131"/>
      <c r="E52" s="131"/>
      <c r="F52" s="131"/>
      <c r="G52" s="131"/>
      <c r="H52" s="131"/>
      <c r="I52" s="148"/>
      <c r="J52" s="132"/>
      <c r="K52" s="132"/>
      <c r="L52" s="132"/>
      <c r="M52" s="132"/>
      <c r="N52" s="132"/>
      <c r="O52" s="132"/>
      <c r="P52" s="132"/>
      <c r="Q52" s="132"/>
      <c r="R52" s="132"/>
      <c r="S52" s="132"/>
      <c r="T52" s="132"/>
      <c r="U52" s="132"/>
      <c r="V52" s="132"/>
      <c r="W52" s="132"/>
      <c r="X52" s="132"/>
      <c r="Y52" s="132"/>
      <c r="Z52" s="132"/>
      <c r="AA52" s="132"/>
      <c r="BZ52" s="131"/>
      <c r="CA52" s="131"/>
      <c r="CB52" s="131"/>
      <c r="CC52" s="131"/>
      <c r="CD52" s="131"/>
      <c r="CE52" s="131"/>
      <c r="CF52" s="131"/>
      <c r="CG52" s="148"/>
      <c r="CH52" s="132"/>
      <c r="CI52" s="132"/>
      <c r="CJ52" s="132"/>
      <c r="CK52" s="132"/>
      <c r="CL52" s="132"/>
      <c r="CM52" s="132"/>
      <c r="CN52" s="132"/>
      <c r="CO52" s="132"/>
      <c r="CP52" s="132"/>
      <c r="CQ52" s="132"/>
      <c r="CR52" s="132"/>
      <c r="CS52" s="132"/>
      <c r="CT52" s="132"/>
      <c r="CU52" s="132"/>
      <c r="CV52" s="132"/>
      <c r="CW52" s="132"/>
      <c r="CX52" s="132"/>
      <c r="CY52" s="132"/>
    </row>
    <row r="53" spans="1:109" s="80" customFormat="1" ht="15" customHeight="1">
      <c r="A53" s="128"/>
      <c r="B53" s="129"/>
      <c r="C53" s="129"/>
      <c r="D53" s="129"/>
      <c r="E53" s="129"/>
      <c r="F53" s="129"/>
      <c r="G53" s="129"/>
      <c r="H53" s="129"/>
      <c r="I53" s="148"/>
      <c r="J53" s="132"/>
      <c r="K53" s="132"/>
      <c r="L53" s="132"/>
      <c r="M53" s="132"/>
      <c r="N53" s="132"/>
      <c r="O53" s="132"/>
      <c r="P53" s="132"/>
      <c r="Q53" s="132"/>
      <c r="R53" s="132"/>
      <c r="S53" s="132"/>
      <c r="T53" s="132"/>
      <c r="U53" s="132"/>
      <c r="V53" s="132"/>
      <c r="W53" s="132"/>
      <c r="X53" s="132"/>
      <c r="Y53" s="132"/>
      <c r="Z53" s="132"/>
      <c r="AA53" s="132"/>
      <c r="BZ53" s="129"/>
      <c r="CA53" s="129"/>
      <c r="CB53" s="129"/>
      <c r="CC53" s="129"/>
      <c r="CD53" s="129"/>
      <c r="CE53" s="129"/>
      <c r="CF53" s="129"/>
      <c r="CG53" s="148"/>
      <c r="CH53" s="132"/>
      <c r="CI53" s="132"/>
      <c r="CJ53" s="132"/>
      <c r="CK53" s="132"/>
      <c r="CL53" s="132"/>
      <c r="CM53" s="132"/>
      <c r="CN53" s="132"/>
      <c r="CO53" s="132"/>
      <c r="CP53" s="132"/>
      <c r="CQ53" s="132"/>
      <c r="CR53" s="132"/>
      <c r="CS53" s="132"/>
      <c r="CT53" s="132"/>
      <c r="CU53" s="132"/>
      <c r="CV53" s="132"/>
      <c r="CW53" s="132"/>
      <c r="CX53" s="132"/>
      <c r="CY53" s="132"/>
    </row>
    <row r="54" spans="1:109" s="80" customFormat="1" ht="12" customHeight="1">
      <c r="A54" s="128"/>
      <c r="B54" s="131"/>
      <c r="C54" s="131"/>
      <c r="D54" s="131"/>
      <c r="E54" s="131"/>
      <c r="F54" s="131"/>
      <c r="G54" s="131"/>
      <c r="H54" s="131"/>
      <c r="I54" s="132"/>
      <c r="J54" s="132"/>
      <c r="K54" s="132"/>
      <c r="L54" s="132"/>
      <c r="M54" s="132"/>
      <c r="N54" s="132"/>
      <c r="O54" s="132"/>
      <c r="P54" s="132"/>
      <c r="Q54" s="132"/>
      <c r="R54" s="132"/>
      <c r="S54" s="132"/>
      <c r="T54" s="132"/>
      <c r="U54" s="132"/>
      <c r="V54" s="132"/>
      <c r="W54" s="132"/>
      <c r="X54" s="132"/>
      <c r="Y54" s="132"/>
      <c r="Z54" s="132"/>
      <c r="AA54" s="132"/>
      <c r="BZ54" s="131"/>
      <c r="CA54" s="131"/>
      <c r="CB54" s="131"/>
      <c r="CC54" s="131"/>
      <c r="CD54" s="131"/>
      <c r="CE54" s="131"/>
      <c r="CF54" s="131"/>
      <c r="CG54" s="132"/>
      <c r="CH54" s="132"/>
      <c r="CI54" s="132"/>
      <c r="CJ54" s="132"/>
      <c r="CK54" s="132"/>
      <c r="CL54" s="132"/>
      <c r="CM54" s="132"/>
      <c r="CN54" s="132"/>
      <c r="CO54" s="132"/>
      <c r="CP54" s="132"/>
      <c r="CQ54" s="132"/>
      <c r="CR54" s="132"/>
      <c r="CS54" s="132"/>
      <c r="CT54" s="132"/>
      <c r="CU54" s="132"/>
      <c r="CV54" s="132"/>
      <c r="CW54" s="132"/>
      <c r="CX54" s="132"/>
      <c r="CY54" s="132"/>
    </row>
    <row r="55" spans="1:109" s="80" customFormat="1" ht="12" customHeight="1">
      <c r="A55" s="128"/>
      <c r="B55" s="131"/>
      <c r="C55" s="131"/>
      <c r="D55" s="131"/>
      <c r="E55" s="131"/>
      <c r="F55" s="131"/>
      <c r="G55" s="131"/>
      <c r="H55" s="131"/>
      <c r="I55" s="149"/>
      <c r="J55" s="132"/>
      <c r="K55" s="132"/>
      <c r="L55" s="132"/>
      <c r="M55" s="132"/>
      <c r="N55" s="132"/>
      <c r="O55" s="132"/>
      <c r="P55" s="132"/>
      <c r="Q55" s="132"/>
      <c r="R55" s="132"/>
      <c r="S55" s="132"/>
      <c r="T55" s="132"/>
      <c r="U55" s="132"/>
      <c r="V55" s="132"/>
      <c r="W55" s="132"/>
      <c r="X55" s="132"/>
      <c r="Y55" s="132"/>
      <c r="Z55" s="132"/>
      <c r="AA55" s="132"/>
      <c r="BZ55" s="131"/>
      <c r="CA55" s="131"/>
      <c r="CB55" s="131"/>
      <c r="CC55" s="131"/>
      <c r="CD55" s="131"/>
      <c r="CE55" s="131"/>
      <c r="CF55" s="131"/>
      <c r="CG55" s="149"/>
      <c r="CH55" s="132"/>
      <c r="CI55" s="132"/>
      <c r="CJ55" s="132"/>
      <c r="CK55" s="132"/>
      <c r="CL55" s="132"/>
      <c r="CM55" s="132"/>
      <c r="CN55" s="132"/>
      <c r="CO55" s="132"/>
      <c r="CP55" s="132"/>
      <c r="CQ55" s="132"/>
      <c r="CR55" s="132"/>
      <c r="CS55" s="132"/>
      <c r="CT55" s="132"/>
      <c r="CU55" s="132"/>
      <c r="CV55" s="132"/>
      <c r="CW55" s="132"/>
      <c r="CX55" s="132"/>
      <c r="CY55" s="132"/>
    </row>
    <row r="56" spans="1:109" s="80" customFormat="1" ht="12" customHeight="1">
      <c r="A56" s="128"/>
      <c r="B56" s="132"/>
      <c r="BZ56" s="132"/>
    </row>
    <row r="57" spans="1:109" s="80" customFormat="1" ht="12" customHeight="1">
      <c r="A57" s="128"/>
      <c r="C57" s="132"/>
      <c r="CA57" s="132"/>
    </row>
    <row r="58" spans="1:109" s="80" customFormat="1" ht="12" customHeight="1">
      <c r="A58" s="128"/>
    </row>
    <row r="59" spans="1:109" s="80" customFormat="1" ht="12" customHeight="1">
      <c r="A59" s="128"/>
    </row>
    <row r="60" spans="1:109" s="80" customFormat="1" ht="12" customHeight="1">
      <c r="A60" s="128"/>
      <c r="C60" s="133"/>
      <c r="D60" s="134"/>
      <c r="E60" s="134"/>
      <c r="F60" s="134"/>
      <c r="G60" s="134"/>
      <c r="H60" s="134"/>
      <c r="I60" s="134"/>
      <c r="J60" s="134"/>
      <c r="K60" s="134"/>
      <c r="L60" s="134"/>
      <c r="M60" s="134"/>
      <c r="N60" s="134"/>
      <c r="O60" s="134"/>
      <c r="P60" s="134"/>
      <c r="Q60" s="134"/>
      <c r="R60" s="134"/>
      <c r="S60" s="134"/>
      <c r="T60" s="134"/>
      <c r="U60" s="134"/>
      <c r="V60" s="134"/>
      <c r="W60" s="134"/>
      <c r="X60" s="134"/>
      <c r="Y60" s="134"/>
      <c r="Z60" s="134"/>
      <c r="AA60" s="134"/>
      <c r="AB60" s="134"/>
      <c r="AC60" s="134"/>
      <c r="AD60" s="134"/>
      <c r="AE60" s="134"/>
      <c r="AF60" s="134"/>
      <c r="AG60" s="134"/>
      <c r="AH60" s="132"/>
      <c r="AI60" s="132"/>
      <c r="AQ60" s="133"/>
      <c r="AR60" s="220"/>
      <c r="AS60" s="220"/>
      <c r="AT60" s="220"/>
      <c r="AU60" s="220"/>
      <c r="AV60" s="220"/>
      <c r="AW60" s="220"/>
      <c r="AX60" s="220"/>
      <c r="AY60" s="220"/>
      <c r="AZ60" s="220"/>
      <c r="BA60" s="220"/>
      <c r="BB60" s="220"/>
      <c r="BC60" s="220"/>
      <c r="BD60" s="220"/>
      <c r="BE60" s="220"/>
      <c r="BF60" s="220"/>
      <c r="BG60" s="220"/>
      <c r="BH60" s="220"/>
      <c r="BI60" s="220"/>
      <c r="BJ60" s="220"/>
      <c r="BK60" s="220"/>
      <c r="BL60" s="220"/>
      <c r="BM60" s="220"/>
      <c r="BN60" s="220"/>
      <c r="BO60" s="220"/>
      <c r="BP60" s="220"/>
      <c r="BQ60" s="220"/>
      <c r="BR60" s="220"/>
      <c r="BS60" s="220"/>
      <c r="BT60" s="132"/>
      <c r="CA60" s="133"/>
      <c r="CB60" s="134"/>
      <c r="CC60" s="134"/>
      <c r="CD60" s="134"/>
      <c r="CE60" s="134"/>
      <c r="CF60" s="134"/>
      <c r="CG60" s="134"/>
      <c r="CH60" s="134"/>
      <c r="CI60" s="134"/>
      <c r="CJ60" s="134"/>
      <c r="CK60" s="134"/>
      <c r="CL60" s="134"/>
      <c r="CM60" s="134"/>
      <c r="CN60" s="134"/>
      <c r="CO60" s="134"/>
      <c r="CP60" s="134"/>
      <c r="CQ60" s="134"/>
      <c r="CR60" s="134"/>
      <c r="CS60" s="134"/>
      <c r="CT60" s="134"/>
      <c r="CU60" s="134"/>
      <c r="CV60" s="134"/>
      <c r="CW60" s="134"/>
      <c r="CX60" s="134"/>
      <c r="CY60" s="134"/>
      <c r="CZ60" s="134"/>
      <c r="DA60" s="134"/>
      <c r="DB60" s="134"/>
      <c r="DC60" s="134"/>
      <c r="DD60" s="134"/>
      <c r="DE60" s="134"/>
    </row>
    <row r="61" spans="1:109" s="80" customFormat="1" ht="12" customHeight="1">
      <c r="A61" s="128"/>
      <c r="D61" s="135"/>
      <c r="E61" s="135"/>
      <c r="F61" s="135"/>
      <c r="G61" s="135"/>
      <c r="H61" s="135"/>
      <c r="I61" s="135"/>
      <c r="J61" s="135"/>
      <c r="K61" s="135"/>
      <c r="L61" s="135"/>
      <c r="M61" s="135"/>
      <c r="N61" s="135"/>
      <c r="O61" s="135"/>
      <c r="P61" s="135"/>
      <c r="Q61" s="135"/>
      <c r="R61" s="135"/>
      <c r="S61" s="135"/>
      <c r="T61" s="135"/>
      <c r="U61" s="135"/>
      <c r="V61" s="135"/>
      <c r="W61" s="135"/>
      <c r="X61" s="135"/>
      <c r="Y61" s="135"/>
      <c r="Z61" s="135"/>
      <c r="AA61" s="135"/>
      <c r="AB61" s="135"/>
      <c r="AC61" s="135"/>
      <c r="AD61" s="135"/>
      <c r="AE61" s="135"/>
      <c r="AF61" s="135"/>
      <c r="AG61" s="135"/>
      <c r="AH61" s="132"/>
      <c r="AI61" s="132"/>
      <c r="AR61" s="221"/>
      <c r="AS61" s="221"/>
      <c r="AT61" s="221"/>
      <c r="AU61" s="221"/>
      <c r="AV61" s="221"/>
      <c r="AW61" s="221"/>
      <c r="AX61" s="221"/>
      <c r="AY61" s="221"/>
      <c r="AZ61" s="221"/>
      <c r="BA61" s="221"/>
      <c r="BB61" s="221"/>
      <c r="BC61" s="221"/>
      <c r="BD61" s="221"/>
      <c r="BE61" s="221"/>
      <c r="BF61" s="221"/>
      <c r="BG61" s="221"/>
      <c r="BH61" s="221"/>
      <c r="BI61" s="221"/>
      <c r="BJ61" s="221"/>
      <c r="BK61" s="221"/>
      <c r="BL61" s="221"/>
      <c r="BM61" s="221"/>
      <c r="BN61" s="221"/>
      <c r="BO61" s="221"/>
      <c r="BP61" s="221"/>
      <c r="BQ61" s="221"/>
      <c r="BR61" s="221"/>
      <c r="BS61" s="221"/>
      <c r="BT61" s="132"/>
      <c r="CB61" s="135"/>
      <c r="CC61" s="135"/>
      <c r="CD61" s="135"/>
      <c r="CE61" s="135"/>
      <c r="CF61" s="135"/>
      <c r="CG61" s="135"/>
      <c r="CH61" s="135"/>
      <c r="CI61" s="135"/>
      <c r="CJ61" s="135"/>
      <c r="CK61" s="135"/>
      <c r="CL61" s="135"/>
      <c r="CM61" s="135"/>
      <c r="CN61" s="135"/>
      <c r="CO61" s="135"/>
      <c r="CP61" s="135"/>
      <c r="CQ61" s="135"/>
      <c r="CR61" s="135"/>
      <c r="CS61" s="135"/>
      <c r="CT61" s="135"/>
      <c r="CU61" s="135"/>
      <c r="CV61" s="135"/>
      <c r="CW61" s="135"/>
      <c r="CX61" s="135"/>
      <c r="CY61" s="135"/>
      <c r="CZ61" s="135"/>
      <c r="DA61" s="135"/>
      <c r="DB61" s="135"/>
      <c r="DC61" s="135"/>
      <c r="DD61" s="135"/>
      <c r="DE61" s="135"/>
    </row>
    <row r="62" spans="1:109" s="80" customFormat="1" ht="12" customHeight="1">
      <c r="A62" s="128"/>
      <c r="D62" s="135"/>
      <c r="E62" s="135"/>
      <c r="F62" s="135"/>
      <c r="G62" s="135"/>
      <c r="H62" s="135"/>
      <c r="I62" s="135"/>
      <c r="J62" s="135"/>
      <c r="K62" s="135"/>
      <c r="L62" s="135"/>
      <c r="M62" s="135"/>
      <c r="N62" s="135"/>
      <c r="O62" s="135"/>
      <c r="P62" s="135"/>
      <c r="Q62" s="135"/>
      <c r="R62" s="135"/>
      <c r="S62" s="135"/>
      <c r="T62" s="135"/>
      <c r="U62" s="135"/>
      <c r="V62" s="135"/>
      <c r="W62" s="135"/>
      <c r="X62" s="135"/>
      <c r="Y62" s="135"/>
      <c r="Z62" s="135"/>
      <c r="AA62" s="135"/>
      <c r="AB62" s="135"/>
      <c r="AC62" s="135"/>
      <c r="AD62" s="135"/>
      <c r="AE62" s="135"/>
      <c r="AF62" s="135"/>
      <c r="AG62" s="135"/>
      <c r="AH62" s="132"/>
      <c r="AI62" s="132"/>
      <c r="AR62" s="221"/>
      <c r="AS62" s="221"/>
      <c r="AT62" s="221"/>
      <c r="AU62" s="221"/>
      <c r="AV62" s="221"/>
      <c r="AW62" s="221"/>
      <c r="AX62" s="221"/>
      <c r="AY62" s="221"/>
      <c r="AZ62" s="221"/>
      <c r="BA62" s="221"/>
      <c r="BB62" s="221"/>
      <c r="BC62" s="221"/>
      <c r="BD62" s="221"/>
      <c r="BE62" s="221"/>
      <c r="BF62" s="221"/>
      <c r="BG62" s="221"/>
      <c r="BH62" s="221"/>
      <c r="BI62" s="221"/>
      <c r="BJ62" s="221"/>
      <c r="BK62" s="221"/>
      <c r="BL62" s="221"/>
      <c r="BM62" s="221"/>
      <c r="BN62" s="221"/>
      <c r="BO62" s="221"/>
      <c r="BP62" s="221"/>
      <c r="BQ62" s="221"/>
      <c r="BR62" s="221"/>
      <c r="BS62" s="221"/>
      <c r="BT62" s="132"/>
      <c r="CB62" s="135"/>
      <c r="CC62" s="135"/>
      <c r="CD62" s="135"/>
      <c r="CE62" s="135"/>
      <c r="CF62" s="135"/>
      <c r="CG62" s="135"/>
      <c r="CH62" s="135"/>
      <c r="CI62" s="135"/>
      <c r="CJ62" s="135"/>
      <c r="CK62" s="135"/>
      <c r="CL62" s="135"/>
      <c r="CM62" s="135"/>
      <c r="CN62" s="135"/>
      <c r="CO62" s="135"/>
      <c r="CP62" s="135"/>
      <c r="CQ62" s="135"/>
      <c r="CR62" s="135"/>
      <c r="CS62" s="135"/>
      <c r="CT62" s="135"/>
      <c r="CU62" s="135"/>
      <c r="CV62" s="135"/>
      <c r="CW62" s="135"/>
      <c r="CX62" s="135"/>
      <c r="CY62" s="135"/>
      <c r="CZ62" s="135"/>
      <c r="DA62" s="135"/>
      <c r="DB62" s="135"/>
      <c r="DC62" s="135"/>
      <c r="DD62" s="135"/>
      <c r="DE62" s="135"/>
    </row>
    <row r="63" spans="1:109" s="80" customFormat="1" ht="12" customHeight="1">
      <c r="A63" s="128"/>
      <c r="D63" s="135"/>
      <c r="E63" s="135"/>
      <c r="F63" s="135"/>
      <c r="G63" s="135"/>
      <c r="H63" s="135"/>
      <c r="I63" s="135"/>
      <c r="J63" s="135"/>
      <c r="K63" s="135"/>
      <c r="L63" s="135"/>
      <c r="M63" s="135"/>
      <c r="N63" s="135"/>
      <c r="O63" s="135"/>
      <c r="P63" s="135"/>
      <c r="Q63" s="135"/>
      <c r="R63" s="135"/>
      <c r="S63" s="135"/>
      <c r="T63" s="135"/>
      <c r="U63" s="135"/>
      <c r="V63" s="135"/>
      <c r="W63" s="135"/>
      <c r="X63" s="135"/>
      <c r="Y63" s="135"/>
      <c r="Z63" s="135"/>
      <c r="AA63" s="135"/>
      <c r="AB63" s="135"/>
      <c r="AC63" s="135"/>
      <c r="AD63" s="135"/>
      <c r="AE63" s="135"/>
      <c r="AF63" s="135"/>
      <c r="AG63" s="135"/>
      <c r="AH63" s="132"/>
      <c r="AI63" s="132"/>
      <c r="AR63" s="221"/>
      <c r="AS63" s="221"/>
      <c r="AT63" s="221"/>
      <c r="AU63" s="221"/>
      <c r="AV63" s="221"/>
      <c r="AW63" s="221"/>
      <c r="AX63" s="221"/>
      <c r="AY63" s="221"/>
      <c r="AZ63" s="221"/>
      <c r="BA63" s="221"/>
      <c r="BB63" s="221"/>
      <c r="BC63" s="221"/>
      <c r="BD63" s="221"/>
      <c r="BE63" s="221"/>
      <c r="BF63" s="221"/>
      <c r="BG63" s="221"/>
      <c r="BH63" s="221"/>
      <c r="BI63" s="221"/>
      <c r="BJ63" s="221"/>
      <c r="BK63" s="221"/>
      <c r="BL63" s="221"/>
      <c r="BM63" s="221"/>
      <c r="BN63" s="221"/>
      <c r="BO63" s="221"/>
      <c r="BP63" s="221"/>
      <c r="BQ63" s="221"/>
      <c r="BR63" s="221"/>
      <c r="BS63" s="221"/>
      <c r="BT63" s="132"/>
      <c r="CB63" s="135"/>
      <c r="CC63" s="135"/>
      <c r="CD63" s="135"/>
      <c r="CE63" s="135"/>
      <c r="CF63" s="135"/>
      <c r="CG63" s="135"/>
      <c r="CH63" s="135"/>
      <c r="CI63" s="135"/>
      <c r="CJ63" s="135"/>
      <c r="CK63" s="135"/>
      <c r="CL63" s="135"/>
      <c r="CM63" s="135"/>
      <c r="CN63" s="135"/>
      <c r="CO63" s="135"/>
      <c r="CP63" s="135"/>
      <c r="CQ63" s="135"/>
      <c r="CR63" s="135"/>
      <c r="CS63" s="135"/>
      <c r="CT63" s="135"/>
      <c r="CU63" s="135"/>
      <c r="CV63" s="135"/>
      <c r="CW63" s="135"/>
      <c r="CX63" s="135"/>
      <c r="CY63" s="135"/>
      <c r="CZ63" s="135"/>
      <c r="DA63" s="135"/>
      <c r="DB63" s="135"/>
      <c r="DC63" s="135"/>
      <c r="DD63" s="135"/>
      <c r="DE63" s="135"/>
    </row>
    <row r="64" spans="1:109" s="80" customFormat="1" ht="12" customHeight="1">
      <c r="A64" s="128"/>
      <c r="D64" s="135"/>
      <c r="E64" s="135"/>
      <c r="F64" s="135"/>
      <c r="G64" s="135"/>
      <c r="H64" s="135"/>
      <c r="I64" s="135"/>
      <c r="J64" s="135"/>
      <c r="K64" s="135"/>
      <c r="L64" s="135"/>
      <c r="M64" s="135"/>
      <c r="N64" s="135"/>
      <c r="O64" s="135"/>
      <c r="P64" s="135"/>
      <c r="Q64" s="135"/>
      <c r="R64" s="135"/>
      <c r="S64" s="135"/>
      <c r="T64" s="135"/>
      <c r="U64" s="135"/>
      <c r="V64" s="135"/>
      <c r="W64" s="135"/>
      <c r="X64" s="135"/>
      <c r="Y64" s="135"/>
      <c r="Z64" s="135"/>
      <c r="AA64" s="135"/>
      <c r="AB64" s="135"/>
      <c r="AC64" s="135"/>
      <c r="AD64" s="135"/>
      <c r="AE64" s="135"/>
      <c r="AF64" s="135"/>
      <c r="AG64" s="135"/>
      <c r="AH64" s="132"/>
      <c r="AI64" s="132"/>
      <c r="AR64" s="221"/>
      <c r="AS64" s="221"/>
      <c r="AT64" s="221"/>
      <c r="AU64" s="221"/>
      <c r="AV64" s="221"/>
      <c r="AW64" s="221"/>
      <c r="AX64" s="221"/>
      <c r="AY64" s="221"/>
      <c r="AZ64" s="221"/>
      <c r="BA64" s="221"/>
      <c r="BB64" s="221"/>
      <c r="BC64" s="221"/>
      <c r="BD64" s="221"/>
      <c r="BE64" s="221"/>
      <c r="BF64" s="221"/>
      <c r="BG64" s="221"/>
      <c r="BH64" s="221"/>
      <c r="BI64" s="221"/>
      <c r="BJ64" s="221"/>
      <c r="BK64" s="221"/>
      <c r="BL64" s="221"/>
      <c r="BM64" s="221"/>
      <c r="BN64" s="221"/>
      <c r="BO64" s="221"/>
      <c r="BP64" s="221"/>
      <c r="BQ64" s="221"/>
      <c r="BR64" s="221"/>
      <c r="BS64" s="221"/>
      <c r="BT64" s="132"/>
      <c r="CB64" s="135"/>
      <c r="CC64" s="135"/>
      <c r="CD64" s="135"/>
      <c r="CE64" s="135"/>
      <c r="CF64" s="135"/>
      <c r="CG64" s="135"/>
      <c r="CH64" s="135"/>
      <c r="CI64" s="135"/>
      <c r="CJ64" s="135"/>
      <c r="CK64" s="135"/>
      <c r="CL64" s="135"/>
      <c r="CM64" s="135"/>
      <c r="CN64" s="135"/>
      <c r="CO64" s="135"/>
      <c r="CP64" s="135"/>
      <c r="CQ64" s="135"/>
      <c r="CR64" s="135"/>
      <c r="CS64" s="135"/>
      <c r="CT64" s="135"/>
      <c r="CU64" s="135"/>
      <c r="CV64" s="135"/>
      <c r="CW64" s="135"/>
      <c r="CX64" s="135"/>
      <c r="CY64" s="135"/>
      <c r="CZ64" s="135"/>
      <c r="DA64" s="135"/>
      <c r="DB64" s="135"/>
      <c r="DC64" s="135"/>
      <c r="DD64" s="135"/>
      <c r="DE64" s="135"/>
    </row>
    <row r="65" spans="1:109" s="80" customFormat="1" ht="12" customHeight="1">
      <c r="A65" s="128"/>
      <c r="C65" s="135"/>
      <c r="D65" s="135"/>
      <c r="E65" s="135"/>
      <c r="F65" s="135"/>
      <c r="G65" s="135"/>
      <c r="H65" s="135"/>
      <c r="I65" s="135"/>
      <c r="J65" s="135"/>
      <c r="K65" s="135"/>
      <c r="L65" s="135"/>
      <c r="M65" s="135"/>
      <c r="N65" s="135"/>
      <c r="O65" s="135"/>
      <c r="P65" s="135"/>
      <c r="Q65" s="135"/>
      <c r="R65" s="135"/>
      <c r="S65" s="135"/>
      <c r="T65" s="135"/>
      <c r="U65" s="135"/>
      <c r="V65" s="135"/>
      <c r="W65" s="135"/>
      <c r="X65" s="274"/>
      <c r="Y65" s="274"/>
      <c r="Z65" s="274"/>
      <c r="AA65" s="274"/>
      <c r="AB65" s="274"/>
      <c r="AC65" s="274"/>
      <c r="AD65" s="274"/>
      <c r="AE65" s="274"/>
      <c r="AF65" s="274"/>
      <c r="AG65" s="274"/>
      <c r="AH65" s="132"/>
      <c r="AI65" s="132"/>
      <c r="AR65" s="274"/>
      <c r="AS65" s="274"/>
      <c r="AT65" s="274"/>
      <c r="AU65" s="274"/>
      <c r="AV65" s="274"/>
      <c r="AW65" s="274"/>
      <c r="AX65" s="274"/>
      <c r="AY65" s="274"/>
      <c r="AZ65" s="274"/>
      <c r="BA65" s="274"/>
      <c r="BB65" s="274"/>
      <c r="BC65" s="274"/>
      <c r="BD65" s="274"/>
      <c r="BE65" s="274"/>
      <c r="BF65" s="274"/>
      <c r="BG65" s="274"/>
      <c r="BH65" s="274"/>
      <c r="BI65" s="274"/>
      <c r="BJ65" s="274"/>
      <c r="BK65" s="274"/>
      <c r="BL65" s="274"/>
      <c r="BM65" s="274"/>
      <c r="BN65" s="274"/>
      <c r="BO65" s="274"/>
      <c r="BP65" s="274"/>
      <c r="BQ65" s="274"/>
      <c r="BR65" s="274"/>
      <c r="BS65" s="274"/>
      <c r="BT65" s="132"/>
      <c r="CA65" s="135"/>
      <c r="CB65" s="135"/>
      <c r="CC65" s="135"/>
      <c r="CD65" s="135"/>
      <c r="CE65" s="135"/>
      <c r="CF65" s="135"/>
      <c r="CG65" s="135"/>
      <c r="CH65" s="135"/>
      <c r="CI65" s="135"/>
      <c r="CJ65" s="135"/>
      <c r="CK65" s="135"/>
      <c r="CL65" s="135"/>
      <c r="CM65" s="135"/>
      <c r="CN65" s="135"/>
      <c r="CO65" s="135"/>
      <c r="CP65" s="135"/>
      <c r="CQ65" s="135"/>
      <c r="CR65" s="135"/>
      <c r="CS65" s="135"/>
      <c r="CT65" s="135"/>
      <c r="CU65" s="135"/>
      <c r="CV65" s="274"/>
      <c r="CW65" s="274"/>
      <c r="CX65" s="274"/>
      <c r="CY65" s="274"/>
      <c r="CZ65" s="274"/>
      <c r="DA65" s="274"/>
      <c r="DB65" s="274"/>
      <c r="DC65" s="274"/>
      <c r="DD65" s="274"/>
      <c r="DE65" s="274"/>
    </row>
    <row r="66" spans="1:109" s="80" customFormat="1" ht="12" customHeight="1">
      <c r="A66" s="128"/>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135"/>
      <c r="AB66" s="135"/>
      <c r="AC66" s="135"/>
      <c r="AD66" s="135"/>
      <c r="AE66" s="135"/>
      <c r="AF66" s="135"/>
      <c r="AG66" s="135"/>
      <c r="AH66" s="132"/>
      <c r="AI66" s="132"/>
      <c r="AR66" s="221"/>
      <c r="AS66" s="221"/>
      <c r="AT66" s="221"/>
      <c r="AU66" s="221"/>
      <c r="AV66" s="221"/>
      <c r="AW66" s="221"/>
      <c r="AX66" s="221"/>
      <c r="AY66" s="221"/>
      <c r="AZ66" s="221"/>
      <c r="BA66" s="221"/>
      <c r="BB66" s="221"/>
      <c r="BC66" s="221"/>
      <c r="BD66" s="221"/>
      <c r="BE66" s="221"/>
      <c r="BF66" s="221"/>
      <c r="BG66" s="221"/>
      <c r="BH66" s="221"/>
      <c r="BI66" s="221"/>
      <c r="BJ66" s="221"/>
      <c r="BK66" s="221"/>
      <c r="BL66" s="221"/>
      <c r="BM66" s="221"/>
      <c r="BN66" s="221"/>
      <c r="BO66" s="221"/>
      <c r="BP66" s="221"/>
      <c r="BQ66" s="221"/>
      <c r="BR66" s="221"/>
      <c r="BS66" s="221"/>
      <c r="BT66" s="132"/>
      <c r="CB66" s="135"/>
      <c r="CC66" s="135"/>
      <c r="CD66" s="135"/>
      <c r="CE66" s="135"/>
      <c r="CF66" s="135"/>
      <c r="CG66" s="135"/>
      <c r="CH66" s="135"/>
      <c r="CI66" s="135"/>
      <c r="CJ66" s="135"/>
      <c r="CK66" s="135"/>
      <c r="CL66" s="135"/>
      <c r="CM66" s="135"/>
      <c r="CN66" s="135"/>
      <c r="CO66" s="135"/>
      <c r="CP66" s="135"/>
      <c r="CQ66" s="135"/>
      <c r="CR66" s="135"/>
      <c r="CS66" s="135"/>
      <c r="CT66" s="135"/>
      <c r="CU66" s="135"/>
      <c r="CV66" s="135"/>
      <c r="CW66" s="135"/>
      <c r="CX66" s="135"/>
      <c r="CY66" s="135"/>
      <c r="CZ66" s="135"/>
      <c r="DA66" s="135"/>
      <c r="DB66" s="135"/>
      <c r="DC66" s="135"/>
      <c r="DD66" s="135"/>
      <c r="DE66" s="135"/>
    </row>
    <row r="67" spans="1:109" s="80" customFormat="1" ht="12" customHeight="1">
      <c r="A67" s="128"/>
      <c r="D67" s="135"/>
      <c r="E67" s="135"/>
      <c r="F67" s="135"/>
      <c r="G67" s="135"/>
      <c r="H67" s="135"/>
      <c r="I67" s="135"/>
      <c r="J67" s="135"/>
      <c r="K67" s="135"/>
      <c r="L67" s="135"/>
      <c r="M67" s="135"/>
      <c r="N67" s="135"/>
      <c r="O67" s="135"/>
      <c r="P67" s="135"/>
      <c r="Q67" s="135"/>
      <c r="R67" s="135"/>
      <c r="S67" s="135"/>
      <c r="T67" s="135"/>
      <c r="U67" s="135"/>
      <c r="V67" s="135"/>
      <c r="W67" s="135"/>
      <c r="X67" s="135"/>
      <c r="Y67" s="135"/>
      <c r="Z67" s="135"/>
      <c r="AA67" s="135"/>
      <c r="AB67" s="135"/>
      <c r="AC67" s="135"/>
      <c r="AD67" s="135"/>
      <c r="AE67" s="135"/>
      <c r="AF67" s="135"/>
      <c r="AG67" s="135"/>
      <c r="AH67" s="132"/>
      <c r="AI67" s="132"/>
      <c r="AR67" s="132"/>
      <c r="AS67" s="135"/>
      <c r="AT67" s="135"/>
      <c r="AU67" s="135"/>
      <c r="AV67" s="135"/>
      <c r="AW67" s="135"/>
      <c r="AX67" s="135"/>
      <c r="AY67" s="135"/>
      <c r="AZ67" s="135"/>
      <c r="BA67" s="135"/>
      <c r="BB67" s="135"/>
      <c r="BC67" s="135"/>
      <c r="BD67" s="135"/>
      <c r="BE67" s="135"/>
      <c r="BF67" s="135"/>
      <c r="BG67" s="135"/>
      <c r="BH67" s="135"/>
      <c r="BI67" s="135"/>
      <c r="BJ67" s="135"/>
      <c r="BK67" s="135"/>
      <c r="BL67" s="135"/>
      <c r="BM67" s="135"/>
      <c r="BN67" s="135"/>
      <c r="BO67" s="135"/>
      <c r="BP67" s="135"/>
      <c r="BQ67" s="135"/>
      <c r="BR67" s="135"/>
      <c r="BS67" s="135"/>
      <c r="BT67" s="132"/>
      <c r="CB67" s="135"/>
      <c r="CC67" s="135"/>
      <c r="CD67" s="135"/>
      <c r="CE67" s="135"/>
      <c r="CF67" s="135"/>
      <c r="CG67" s="135"/>
      <c r="CH67" s="135"/>
      <c r="CI67" s="135"/>
      <c r="CJ67" s="135"/>
      <c r="CK67" s="135"/>
      <c r="CL67" s="135"/>
      <c r="CM67" s="135"/>
      <c r="CN67" s="135"/>
      <c r="CO67" s="135"/>
      <c r="CP67" s="135"/>
      <c r="CQ67" s="135"/>
      <c r="CR67" s="135"/>
      <c r="CS67" s="135"/>
      <c r="CT67" s="135"/>
      <c r="CU67" s="135"/>
      <c r="CV67" s="135"/>
      <c r="CW67" s="135"/>
      <c r="CX67" s="135"/>
      <c r="CY67" s="135"/>
      <c r="CZ67" s="135"/>
      <c r="DA67" s="135"/>
      <c r="DB67" s="135"/>
      <c r="DC67" s="135"/>
      <c r="DD67" s="135"/>
      <c r="DE67" s="135"/>
    </row>
    <row r="68" spans="1:109" s="80" customFormat="1" ht="12" customHeight="1">
      <c r="A68" s="128"/>
      <c r="D68" s="274"/>
      <c r="E68" s="274"/>
      <c r="F68" s="274"/>
      <c r="G68" s="274"/>
      <c r="H68" s="274"/>
      <c r="I68" s="274"/>
      <c r="J68" s="274"/>
      <c r="K68" s="274"/>
      <c r="L68" s="274"/>
      <c r="M68" s="274"/>
      <c r="N68" s="274"/>
      <c r="O68" s="274"/>
      <c r="P68" s="274"/>
      <c r="Q68" s="274"/>
      <c r="R68" s="274"/>
      <c r="S68" s="274"/>
      <c r="T68" s="274"/>
      <c r="U68" s="274"/>
      <c r="V68" s="274"/>
      <c r="W68" s="274"/>
      <c r="X68" s="274"/>
      <c r="Y68" s="274"/>
      <c r="Z68" s="274"/>
      <c r="AA68" s="274"/>
      <c r="AB68" s="274"/>
      <c r="AC68" s="274"/>
      <c r="AD68" s="274"/>
      <c r="AE68" s="274"/>
      <c r="AF68" s="274"/>
      <c r="AG68" s="274"/>
      <c r="AH68" s="132"/>
      <c r="AI68" s="132"/>
      <c r="AR68" s="132"/>
      <c r="AS68" s="135"/>
      <c r="AT68" s="135"/>
      <c r="AU68" s="135"/>
      <c r="AV68" s="135"/>
      <c r="AW68" s="135"/>
      <c r="AX68" s="132"/>
      <c r="AY68" s="132"/>
      <c r="AZ68" s="132"/>
      <c r="BA68" s="132"/>
      <c r="BB68" s="132"/>
      <c r="BC68" s="132"/>
      <c r="BD68" s="132"/>
      <c r="BE68" s="132"/>
      <c r="BF68" s="132"/>
      <c r="BG68" s="132"/>
      <c r="BH68" s="132"/>
      <c r="BI68" s="132"/>
      <c r="BJ68" s="132"/>
      <c r="BK68" s="132"/>
      <c r="BL68" s="132"/>
      <c r="BM68" s="132"/>
      <c r="BN68" s="132"/>
      <c r="BO68" s="132"/>
      <c r="BP68" s="132"/>
      <c r="BQ68" s="132"/>
      <c r="BR68" s="132"/>
      <c r="BS68" s="132"/>
      <c r="BT68" s="132"/>
      <c r="CB68" s="274"/>
      <c r="CC68" s="274"/>
      <c r="CD68" s="274"/>
      <c r="CE68" s="274"/>
      <c r="CF68" s="274"/>
      <c r="CG68" s="274"/>
      <c r="CH68" s="274"/>
      <c r="CI68" s="274"/>
      <c r="CJ68" s="274"/>
      <c r="CK68" s="274"/>
      <c r="CL68" s="274"/>
      <c r="CM68" s="274"/>
      <c r="CN68" s="274"/>
      <c r="CO68" s="274"/>
      <c r="CP68" s="274"/>
      <c r="CQ68" s="274"/>
      <c r="CR68" s="274"/>
      <c r="CS68" s="274"/>
      <c r="CT68" s="274"/>
      <c r="CU68" s="274"/>
      <c r="CV68" s="274"/>
      <c r="CW68" s="274"/>
      <c r="CX68" s="274"/>
      <c r="CY68" s="274"/>
      <c r="CZ68" s="274"/>
      <c r="DA68" s="274"/>
      <c r="DB68" s="274"/>
      <c r="DC68" s="274"/>
      <c r="DD68" s="274"/>
      <c r="DE68" s="274"/>
    </row>
    <row r="69" spans="1:109" s="80" customFormat="1" ht="12" customHeight="1">
      <c r="A69" s="128"/>
      <c r="D69" s="274"/>
      <c r="E69" s="274"/>
      <c r="F69" s="274"/>
      <c r="G69" s="274"/>
      <c r="H69" s="274"/>
      <c r="I69" s="274"/>
      <c r="J69" s="274"/>
      <c r="K69" s="274"/>
      <c r="L69" s="274"/>
      <c r="M69" s="274"/>
      <c r="N69" s="274"/>
      <c r="O69" s="274"/>
      <c r="P69" s="274"/>
      <c r="Q69" s="274"/>
      <c r="R69" s="274"/>
      <c r="S69" s="274"/>
      <c r="T69" s="274"/>
      <c r="U69" s="274"/>
      <c r="V69" s="274"/>
      <c r="W69" s="274"/>
      <c r="X69" s="274"/>
      <c r="Y69" s="274"/>
      <c r="Z69" s="274"/>
      <c r="AA69" s="274"/>
      <c r="AB69" s="274"/>
      <c r="AC69" s="274"/>
      <c r="AD69" s="274"/>
      <c r="AE69" s="274"/>
      <c r="AF69" s="274"/>
      <c r="AG69" s="274"/>
      <c r="AH69" s="132"/>
      <c r="AI69" s="132"/>
      <c r="AR69" s="132"/>
      <c r="AS69" s="274"/>
      <c r="AT69" s="274"/>
      <c r="AU69" s="274"/>
      <c r="AV69" s="274"/>
      <c r="AW69" s="274"/>
      <c r="AX69" s="274"/>
      <c r="AY69" s="274"/>
      <c r="AZ69" s="274"/>
      <c r="BA69" s="274"/>
      <c r="BB69" s="274"/>
      <c r="BC69" s="274"/>
      <c r="BD69" s="274"/>
      <c r="BE69" s="274"/>
      <c r="BF69" s="274"/>
      <c r="BG69" s="274"/>
      <c r="BH69" s="274"/>
      <c r="BI69" s="274"/>
      <c r="BJ69" s="274"/>
      <c r="BK69" s="274"/>
      <c r="BL69" s="274"/>
      <c r="BM69" s="274"/>
      <c r="BN69" s="274"/>
      <c r="BO69" s="274"/>
      <c r="BP69" s="274"/>
      <c r="BQ69" s="274"/>
      <c r="BR69" s="274"/>
      <c r="BS69" s="274"/>
      <c r="BT69" s="132"/>
      <c r="CB69" s="274"/>
      <c r="CC69" s="274"/>
      <c r="CD69" s="274"/>
      <c r="CE69" s="274"/>
      <c r="CF69" s="274"/>
      <c r="CG69" s="274"/>
      <c r="CH69" s="274"/>
      <c r="CI69" s="274"/>
      <c r="CJ69" s="274"/>
      <c r="CK69" s="274"/>
      <c r="CL69" s="274"/>
      <c r="CM69" s="274"/>
      <c r="CN69" s="274"/>
      <c r="CO69" s="274"/>
      <c r="CP69" s="274"/>
      <c r="CQ69" s="274"/>
      <c r="CR69" s="274"/>
      <c r="CS69" s="274"/>
      <c r="CT69" s="274"/>
      <c r="CU69" s="274"/>
      <c r="CV69" s="274"/>
      <c r="CW69" s="274"/>
      <c r="CX69" s="274"/>
      <c r="CY69" s="274"/>
      <c r="CZ69" s="274"/>
      <c r="DA69" s="274"/>
      <c r="DB69" s="274"/>
      <c r="DC69" s="274"/>
      <c r="DD69" s="274"/>
      <c r="DE69" s="274"/>
    </row>
    <row r="70" spans="1:109" s="80" customFormat="1" ht="12" customHeight="1">
      <c r="A70" s="128"/>
      <c r="C70" s="274"/>
      <c r="D70" s="274"/>
      <c r="E70" s="274"/>
      <c r="F70" s="274"/>
      <c r="G70" s="274"/>
      <c r="H70" s="274"/>
      <c r="I70" s="274"/>
      <c r="J70" s="274"/>
      <c r="K70" s="274"/>
      <c r="L70" s="274"/>
      <c r="M70" s="274"/>
      <c r="N70" s="274"/>
      <c r="O70" s="274"/>
      <c r="P70" s="274"/>
      <c r="Q70" s="274"/>
      <c r="R70" s="274"/>
      <c r="S70" s="274"/>
      <c r="T70" s="274"/>
      <c r="U70" s="274"/>
      <c r="V70" s="274"/>
      <c r="W70" s="274"/>
      <c r="X70" s="274"/>
      <c r="Y70" s="274"/>
      <c r="Z70" s="274"/>
      <c r="AA70" s="274"/>
      <c r="AB70" s="274"/>
      <c r="AC70" s="274"/>
      <c r="AD70" s="274"/>
      <c r="AE70" s="274"/>
      <c r="AF70" s="274"/>
      <c r="AG70" s="274"/>
      <c r="AH70" s="132"/>
      <c r="AI70" s="132"/>
      <c r="AR70" s="132"/>
      <c r="AS70" s="135"/>
      <c r="AT70" s="135"/>
      <c r="AU70" s="135"/>
      <c r="AV70" s="135"/>
      <c r="AW70" s="135"/>
      <c r="AX70" s="135"/>
      <c r="AY70" s="135"/>
      <c r="AZ70" s="135"/>
      <c r="BA70" s="135"/>
      <c r="BB70" s="135"/>
      <c r="BC70" s="135"/>
      <c r="BD70" s="135"/>
      <c r="BE70" s="135"/>
      <c r="BF70" s="135"/>
      <c r="BG70" s="135"/>
      <c r="BH70" s="135"/>
      <c r="BI70" s="135"/>
      <c r="BJ70" s="135"/>
      <c r="BK70" s="135"/>
      <c r="BL70" s="135"/>
      <c r="BM70" s="135"/>
      <c r="BN70" s="135"/>
      <c r="BO70" s="135"/>
      <c r="BP70" s="135"/>
      <c r="BQ70" s="135"/>
      <c r="BR70" s="135"/>
      <c r="BS70" s="135"/>
      <c r="BT70" s="132"/>
      <c r="CA70" s="274"/>
      <c r="CB70" s="274"/>
      <c r="CC70" s="274"/>
      <c r="CD70" s="274"/>
      <c r="CE70" s="274"/>
      <c r="CF70" s="274"/>
      <c r="CG70" s="274"/>
      <c r="CH70" s="274"/>
      <c r="CI70" s="274"/>
      <c r="CJ70" s="274"/>
      <c r="CK70" s="274"/>
      <c r="CL70" s="274"/>
      <c r="CM70" s="274"/>
      <c r="CN70" s="274"/>
      <c r="CO70" s="274"/>
      <c r="CP70" s="274"/>
      <c r="CQ70" s="274"/>
      <c r="CR70" s="274"/>
      <c r="CS70" s="274"/>
      <c r="CT70" s="274"/>
      <c r="CU70" s="274"/>
      <c r="CV70" s="274"/>
      <c r="CW70" s="274"/>
      <c r="CX70" s="274"/>
      <c r="CY70" s="274"/>
      <c r="CZ70" s="274"/>
      <c r="DA70" s="274"/>
      <c r="DB70" s="274"/>
      <c r="DC70" s="274"/>
      <c r="DD70" s="274"/>
      <c r="DE70" s="274"/>
    </row>
    <row r="71" spans="1:109" s="80" customFormat="1" ht="12" customHeight="1">
      <c r="A71" s="128"/>
      <c r="D71" s="274"/>
      <c r="E71" s="274"/>
      <c r="F71" s="274"/>
      <c r="G71" s="274"/>
      <c r="H71" s="274"/>
      <c r="I71" s="274"/>
      <c r="J71" s="274"/>
      <c r="K71" s="274"/>
      <c r="L71" s="274"/>
      <c r="M71" s="274"/>
      <c r="N71" s="274"/>
      <c r="O71" s="274"/>
      <c r="P71" s="274"/>
      <c r="Q71" s="274"/>
      <c r="R71" s="274"/>
      <c r="S71" s="274"/>
      <c r="T71" s="274"/>
      <c r="U71" s="274"/>
      <c r="V71" s="274"/>
      <c r="W71" s="274"/>
      <c r="X71" s="274"/>
      <c r="Y71" s="274"/>
      <c r="Z71" s="274"/>
      <c r="AA71" s="274"/>
      <c r="AB71" s="274"/>
      <c r="AC71" s="274"/>
      <c r="AD71" s="274"/>
      <c r="AE71" s="274"/>
      <c r="AF71" s="274"/>
      <c r="AG71" s="274"/>
      <c r="AH71" s="132"/>
      <c r="AI71" s="132"/>
      <c r="AR71" s="132"/>
      <c r="AS71" s="132"/>
      <c r="AT71" s="274"/>
      <c r="AU71" s="274"/>
      <c r="AV71" s="274"/>
      <c r="AW71" s="274"/>
      <c r="AX71" s="274"/>
      <c r="AY71" s="274"/>
      <c r="AZ71" s="274"/>
      <c r="BA71" s="274"/>
      <c r="BB71" s="274"/>
      <c r="BC71" s="274"/>
      <c r="BD71" s="274"/>
      <c r="BE71" s="274"/>
      <c r="BF71" s="274"/>
      <c r="BG71" s="274"/>
      <c r="BH71" s="274"/>
      <c r="BI71" s="274"/>
      <c r="BJ71" s="274"/>
      <c r="BK71" s="274"/>
      <c r="BL71" s="274"/>
      <c r="BM71" s="274"/>
      <c r="BN71" s="274"/>
      <c r="BO71" s="274"/>
      <c r="BP71" s="274"/>
      <c r="BQ71" s="274"/>
      <c r="BR71" s="274"/>
      <c r="BS71" s="274"/>
      <c r="BT71" s="132"/>
      <c r="CB71" s="274"/>
      <c r="CC71" s="274"/>
      <c r="CD71" s="274"/>
      <c r="CE71" s="274"/>
      <c r="CF71" s="274"/>
      <c r="CG71" s="274"/>
      <c r="CH71" s="274"/>
      <c r="CI71" s="274"/>
      <c r="CJ71" s="274"/>
      <c r="CK71" s="274"/>
      <c r="CL71" s="274"/>
      <c r="CM71" s="274"/>
      <c r="CN71" s="274"/>
      <c r="CO71" s="274"/>
      <c r="CP71" s="274"/>
      <c r="CQ71" s="274"/>
      <c r="CR71" s="274"/>
      <c r="CS71" s="274"/>
      <c r="CT71" s="274"/>
      <c r="CU71" s="274"/>
      <c r="CV71" s="274"/>
      <c r="CW71" s="274"/>
      <c r="CX71" s="274"/>
      <c r="CY71" s="274"/>
      <c r="CZ71" s="274"/>
      <c r="DA71" s="274"/>
      <c r="DB71" s="274"/>
      <c r="DC71" s="274"/>
      <c r="DD71" s="274"/>
      <c r="DE71" s="274"/>
    </row>
    <row r="72" spans="1:109" s="80" customFormat="1" ht="12" customHeight="1">
      <c r="A72" s="128"/>
    </row>
    <row r="73" spans="1:109" s="80" customFormat="1" ht="12" customHeight="1">
      <c r="A73" s="128"/>
    </row>
    <row r="74" spans="1:109" ht="12" customHeight="1">
      <c r="A74" s="128"/>
      <c r="B74" s="80"/>
      <c r="C74" s="80"/>
      <c r="D74" s="80"/>
      <c r="E74" s="80"/>
      <c r="F74" s="80"/>
      <c r="G74" s="80"/>
      <c r="H74" s="80"/>
      <c r="I74" s="80"/>
      <c r="J74" s="80"/>
      <c r="K74" s="80"/>
      <c r="L74" s="80"/>
      <c r="M74" s="80"/>
      <c r="N74" s="80"/>
      <c r="O74" s="80"/>
      <c r="P74" s="80"/>
      <c r="Q74" s="80"/>
      <c r="R74" s="80"/>
      <c r="S74" s="80"/>
      <c r="T74" s="80"/>
      <c r="U74" s="80"/>
      <c r="V74" s="80"/>
      <c r="W74" s="80"/>
      <c r="X74" s="80"/>
      <c r="Y74" s="80"/>
      <c r="Z74" s="80"/>
      <c r="AA74" s="80"/>
      <c r="AB74" s="80"/>
      <c r="AC74" s="80"/>
      <c r="AD74" s="80"/>
      <c r="AE74" s="80"/>
      <c r="AF74" s="80"/>
      <c r="AG74" s="80"/>
    </row>
  </sheetData>
  <mergeCells count="354">
    <mergeCell ref="B3:G3"/>
    <mergeCell ref="AN3:AS3"/>
    <mergeCell ref="BZ3:CE3"/>
    <mergeCell ref="B5:G5"/>
    <mergeCell ref="AN5:AS5"/>
    <mergeCell ref="BZ5:CE5"/>
    <mergeCell ref="B6:G6"/>
    <mergeCell ref="AN6:AS6"/>
    <mergeCell ref="BZ6:CE6"/>
    <mergeCell ref="B7:M7"/>
    <mergeCell ref="N7:AG7"/>
    <mergeCell ref="AN7:AY7"/>
    <mergeCell ref="AZ7:BS7"/>
    <mergeCell ref="BZ7:CK7"/>
    <mergeCell ref="CL7:DE7"/>
    <mergeCell ref="B8:M8"/>
    <mergeCell ref="N8:AG8"/>
    <mergeCell ref="AN8:AY8"/>
    <mergeCell ref="AZ8:BS8"/>
    <mergeCell ref="BZ8:CK8"/>
    <mergeCell ref="CL8:DE8"/>
    <mergeCell ref="C10:D10"/>
    <mergeCell ref="E10:G10"/>
    <mergeCell ref="I10:L10"/>
    <mergeCell ref="AO10:AP10"/>
    <mergeCell ref="AQ10:AS10"/>
    <mergeCell ref="AU10:AX10"/>
    <mergeCell ref="CA10:CB10"/>
    <mergeCell ref="CC10:CE10"/>
    <mergeCell ref="CG10:CJ10"/>
    <mergeCell ref="E11:AF11"/>
    <mergeCell ref="AQ11:BR11"/>
    <mergeCell ref="CC11:DD11"/>
    <mergeCell ref="H12:AF12"/>
    <mergeCell ref="AT12:BR12"/>
    <mergeCell ref="CF12:DD12"/>
    <mergeCell ref="J13:AC13"/>
    <mergeCell ref="AD13:AF13"/>
    <mergeCell ref="AV13:BO13"/>
    <mergeCell ref="BP13:BR13"/>
    <mergeCell ref="CH13:DA13"/>
    <mergeCell ref="DB13:DD13"/>
    <mergeCell ref="AQ14:AR14"/>
    <mergeCell ref="AS14:AU14"/>
    <mergeCell ref="AV14:AZ14"/>
    <mergeCell ref="BA14:BB14"/>
    <mergeCell ref="BC14:BD14"/>
    <mergeCell ref="BE14:BF14"/>
    <mergeCell ref="B14:D14"/>
    <mergeCell ref="E14:F14"/>
    <mergeCell ref="G14:I14"/>
    <mergeCell ref="J14:N14"/>
    <mergeCell ref="O14:P14"/>
    <mergeCell ref="Q14:R14"/>
    <mergeCell ref="S14:T14"/>
    <mergeCell ref="U14:V14"/>
    <mergeCell ref="W14:X14"/>
    <mergeCell ref="CO14:CP14"/>
    <mergeCell ref="CQ14:CR14"/>
    <mergeCell ref="CS14:CT14"/>
    <mergeCell ref="CU14:CV14"/>
    <mergeCell ref="CW14:CX14"/>
    <mergeCell ref="CY14:DE14"/>
    <mergeCell ref="B17:S17"/>
    <mergeCell ref="T17:AG17"/>
    <mergeCell ref="AN17:BE17"/>
    <mergeCell ref="BF17:BS17"/>
    <mergeCell ref="BZ17:CQ17"/>
    <mergeCell ref="CR17:DE17"/>
    <mergeCell ref="BG14:BH14"/>
    <mergeCell ref="BI14:BJ14"/>
    <mergeCell ref="BK14:BL14"/>
    <mergeCell ref="BM14:BS14"/>
    <mergeCell ref="BZ14:CB14"/>
    <mergeCell ref="CC14:CD14"/>
    <mergeCell ref="CE14:CG14"/>
    <mergeCell ref="CH14:CL14"/>
    <mergeCell ref="CM14:CN14"/>
    <mergeCell ref="Y14:Z14"/>
    <mergeCell ref="AA14:AG14"/>
    <mergeCell ref="AN14:AP14"/>
    <mergeCell ref="L21:M21"/>
    <mergeCell ref="N21:O21"/>
    <mergeCell ref="P21:Q21"/>
    <mergeCell ref="R21:S21"/>
    <mergeCell ref="T21:U21"/>
    <mergeCell ref="V21:W21"/>
    <mergeCell ref="X21:Y21"/>
    <mergeCell ref="Z21:AA21"/>
    <mergeCell ref="AB21:AC21"/>
    <mergeCell ref="AD21:AE21"/>
    <mergeCell ref="AF21:AG21"/>
    <mergeCell ref="AX21:AY21"/>
    <mergeCell ref="AZ21:BA21"/>
    <mergeCell ref="BB21:BC21"/>
    <mergeCell ref="BD21:BE21"/>
    <mergeCell ref="BF21:BG21"/>
    <mergeCell ref="BH21:BI21"/>
    <mergeCell ref="BJ21:BK21"/>
    <mergeCell ref="BL21:BM21"/>
    <mergeCell ref="BN21:BO21"/>
    <mergeCell ref="BP21:BQ21"/>
    <mergeCell ref="BR21:BS21"/>
    <mergeCell ref="CJ21:CK21"/>
    <mergeCell ref="CL21:CM21"/>
    <mergeCell ref="CN21:CO21"/>
    <mergeCell ref="CP21:CQ21"/>
    <mergeCell ref="CR21:CS21"/>
    <mergeCell ref="CT21:CU21"/>
    <mergeCell ref="CV21:CW21"/>
    <mergeCell ref="CX21:CY21"/>
    <mergeCell ref="CZ21:DA21"/>
    <mergeCell ref="DB21:DC21"/>
    <mergeCell ref="DD21:DE21"/>
    <mergeCell ref="L22:M22"/>
    <mergeCell ref="N22:O22"/>
    <mergeCell ref="P22:Q22"/>
    <mergeCell ref="R22:S22"/>
    <mergeCell ref="T22:U22"/>
    <mergeCell ref="V22:W22"/>
    <mergeCell ref="X22:Y22"/>
    <mergeCell ref="Z22:AA22"/>
    <mergeCell ref="AB22:AC22"/>
    <mergeCell ref="AD22:AE22"/>
    <mergeCell ref="AF22:AG22"/>
    <mergeCell ref="AX22:AY22"/>
    <mergeCell ref="AZ22:BA22"/>
    <mergeCell ref="BB22:BC22"/>
    <mergeCell ref="BD22:BE22"/>
    <mergeCell ref="BF22:BG22"/>
    <mergeCell ref="BH22:BI22"/>
    <mergeCell ref="BJ22:BK22"/>
    <mergeCell ref="BL22:BM22"/>
    <mergeCell ref="BN22:BO22"/>
    <mergeCell ref="BP22:BQ22"/>
    <mergeCell ref="BR22:BS22"/>
    <mergeCell ref="CJ22:CK22"/>
    <mergeCell ref="CL22:CM22"/>
    <mergeCell ref="CN22:CO22"/>
    <mergeCell ref="CP22:CQ22"/>
    <mergeCell ref="CR22:CS22"/>
    <mergeCell ref="CT22:CU22"/>
    <mergeCell ref="CV22:CW22"/>
    <mergeCell ref="CX22:CY22"/>
    <mergeCell ref="CZ22:DA22"/>
    <mergeCell ref="DB22:DC22"/>
    <mergeCell ref="DD22:DE22"/>
    <mergeCell ref="B23:I23"/>
    <mergeCell ref="J23:K23"/>
    <mergeCell ref="L23:M23"/>
    <mergeCell ref="N23:O23"/>
    <mergeCell ref="P23:Q23"/>
    <mergeCell ref="R23:S23"/>
    <mergeCell ref="T23:U23"/>
    <mergeCell ref="V23:W23"/>
    <mergeCell ref="X23:Y23"/>
    <mergeCell ref="Z23:AA23"/>
    <mergeCell ref="AB23:AC23"/>
    <mergeCell ref="AD23:AE23"/>
    <mergeCell ref="AF23:AG23"/>
    <mergeCell ref="AN23:AU23"/>
    <mergeCell ref="AV23:AW23"/>
    <mergeCell ref="AX23:AY23"/>
    <mergeCell ref="AZ23:BA23"/>
    <mergeCell ref="BB23:BC23"/>
    <mergeCell ref="BD23:BE23"/>
    <mergeCell ref="BF23:BG23"/>
    <mergeCell ref="BH23:BI23"/>
    <mergeCell ref="BJ23:BK23"/>
    <mergeCell ref="BL23:BM23"/>
    <mergeCell ref="BN23:BO23"/>
    <mergeCell ref="BP23:BQ23"/>
    <mergeCell ref="BR23:BS23"/>
    <mergeCell ref="BZ23:CG23"/>
    <mergeCell ref="CH23:CI23"/>
    <mergeCell ref="CJ23:CK23"/>
    <mergeCell ref="CL23:CM23"/>
    <mergeCell ref="CN23:CO23"/>
    <mergeCell ref="CP23:CQ23"/>
    <mergeCell ref="CR23:CS23"/>
    <mergeCell ref="CT23:CU23"/>
    <mergeCell ref="CV23:CW23"/>
    <mergeCell ref="CX23:CY23"/>
    <mergeCell ref="CZ23:DA23"/>
    <mergeCell ref="DB23:DC23"/>
    <mergeCell ref="DD23:DE23"/>
    <mergeCell ref="B24:I24"/>
    <mergeCell ref="J24:K24"/>
    <mergeCell ref="L24:M24"/>
    <mergeCell ref="N24:O24"/>
    <mergeCell ref="P24:Q24"/>
    <mergeCell ref="R24:S24"/>
    <mergeCell ref="T24:U24"/>
    <mergeCell ref="V24:W24"/>
    <mergeCell ref="X24:Y24"/>
    <mergeCell ref="Z24:AA24"/>
    <mergeCell ref="AB24:AC24"/>
    <mergeCell ref="AD24:AE24"/>
    <mergeCell ref="AF24:AG24"/>
    <mergeCell ref="AN24:AU24"/>
    <mergeCell ref="AV24:AW24"/>
    <mergeCell ref="AX24:AY24"/>
    <mergeCell ref="AZ24:BA24"/>
    <mergeCell ref="BB24:BC24"/>
    <mergeCell ref="BD24:BE24"/>
    <mergeCell ref="BF24:BG24"/>
    <mergeCell ref="BH24:BI24"/>
    <mergeCell ref="CZ24:DA24"/>
    <mergeCell ref="DB24:DC24"/>
    <mergeCell ref="DD24:DE24"/>
    <mergeCell ref="BJ24:BK24"/>
    <mergeCell ref="BL24:BM24"/>
    <mergeCell ref="BN24:BO24"/>
    <mergeCell ref="BP24:BQ24"/>
    <mergeCell ref="BR24:BS24"/>
    <mergeCell ref="BZ24:CG24"/>
    <mergeCell ref="CH24:CI24"/>
    <mergeCell ref="CJ24:CK24"/>
    <mergeCell ref="CL24:CM24"/>
    <mergeCell ref="B25:I25"/>
    <mergeCell ref="J25:K25"/>
    <mergeCell ref="L25:M25"/>
    <mergeCell ref="N25:O25"/>
    <mergeCell ref="P25:Q25"/>
    <mergeCell ref="R25:S25"/>
    <mergeCell ref="T25:U25"/>
    <mergeCell ref="V25:W25"/>
    <mergeCell ref="X25:Y25"/>
    <mergeCell ref="Z25:AA25"/>
    <mergeCell ref="AB25:AC25"/>
    <mergeCell ref="AD25:AE25"/>
    <mergeCell ref="AF25:AG25"/>
    <mergeCell ref="AN25:AU25"/>
    <mergeCell ref="AV25:AW25"/>
    <mergeCell ref="AX25:AY25"/>
    <mergeCell ref="AZ25:BA25"/>
    <mergeCell ref="BB25:BC25"/>
    <mergeCell ref="BD25:BE25"/>
    <mergeCell ref="BF25:BG25"/>
    <mergeCell ref="BH25:BI25"/>
    <mergeCell ref="BJ25:BK25"/>
    <mergeCell ref="BL25:BM25"/>
    <mergeCell ref="BN25:BO25"/>
    <mergeCell ref="BP25:BQ25"/>
    <mergeCell ref="BR25:BS25"/>
    <mergeCell ref="BZ25:CG25"/>
    <mergeCell ref="CZ25:DA25"/>
    <mergeCell ref="DB25:DC25"/>
    <mergeCell ref="DD25:DE25"/>
    <mergeCell ref="B26:I26"/>
    <mergeCell ref="J26:K26"/>
    <mergeCell ref="L26:M26"/>
    <mergeCell ref="N26:O26"/>
    <mergeCell ref="P26:Q26"/>
    <mergeCell ref="R26:S26"/>
    <mergeCell ref="T26:U26"/>
    <mergeCell ref="V26:W26"/>
    <mergeCell ref="X26:Y26"/>
    <mergeCell ref="Z26:AA26"/>
    <mergeCell ref="AB26:AC26"/>
    <mergeCell ref="AD26:AE26"/>
    <mergeCell ref="AF26:AG26"/>
    <mergeCell ref="AN26:AU26"/>
    <mergeCell ref="AV26:AW26"/>
    <mergeCell ref="AX26:AY26"/>
    <mergeCell ref="AZ26:BA26"/>
    <mergeCell ref="BB26:BC26"/>
    <mergeCell ref="BD26:BE26"/>
    <mergeCell ref="BF26:BG26"/>
    <mergeCell ref="BH26:BI26"/>
    <mergeCell ref="CZ26:DA26"/>
    <mergeCell ref="DB26:DC26"/>
    <mergeCell ref="DD26:DE26"/>
    <mergeCell ref="BJ26:BK26"/>
    <mergeCell ref="BL26:BM26"/>
    <mergeCell ref="BN26:BO26"/>
    <mergeCell ref="BP26:BQ26"/>
    <mergeCell ref="BR26:BS26"/>
    <mergeCell ref="BZ26:CG26"/>
    <mergeCell ref="CH26:CI26"/>
    <mergeCell ref="CJ26:CK26"/>
    <mergeCell ref="CL26:CM26"/>
    <mergeCell ref="BJ19:BJ20"/>
    <mergeCell ref="BK19:BK20"/>
    <mergeCell ref="BL19:BL20"/>
    <mergeCell ref="CN26:CO26"/>
    <mergeCell ref="CP26:CQ26"/>
    <mergeCell ref="CR26:CS26"/>
    <mergeCell ref="CT26:CU26"/>
    <mergeCell ref="CV26:CW26"/>
    <mergeCell ref="CX26:CY26"/>
    <mergeCell ref="CH25:CI25"/>
    <mergeCell ref="CJ25:CK25"/>
    <mergeCell ref="CL25:CM25"/>
    <mergeCell ref="CN25:CO25"/>
    <mergeCell ref="CP25:CQ25"/>
    <mergeCell ref="CR25:CS25"/>
    <mergeCell ref="CT25:CU25"/>
    <mergeCell ref="CV25:CW25"/>
    <mergeCell ref="CX25:CY25"/>
    <mergeCell ref="CN24:CO24"/>
    <mergeCell ref="CP24:CQ24"/>
    <mergeCell ref="CR24:CS24"/>
    <mergeCell ref="CT24:CU24"/>
    <mergeCell ref="CV24:CW24"/>
    <mergeCell ref="CX24:CY24"/>
    <mergeCell ref="CV19:CV20"/>
    <mergeCell ref="CW19:CW20"/>
    <mergeCell ref="CX19:CX20"/>
    <mergeCell ref="B27:F27"/>
    <mergeCell ref="G27:R27"/>
    <mergeCell ref="AN27:AR27"/>
    <mergeCell ref="AS27:BD27"/>
    <mergeCell ref="BZ27:CD27"/>
    <mergeCell ref="CE27:CQ27"/>
    <mergeCell ref="J19:J20"/>
    <mergeCell ref="S19:S20"/>
    <mergeCell ref="T19:T20"/>
    <mergeCell ref="U19:U20"/>
    <mergeCell ref="V19:V20"/>
    <mergeCell ref="W19:W20"/>
    <mergeCell ref="X19:X20"/>
    <mergeCell ref="Y19:Y20"/>
    <mergeCell ref="Z19:Z20"/>
    <mergeCell ref="AV19:AV20"/>
    <mergeCell ref="BE19:BE20"/>
    <mergeCell ref="BF19:BF20"/>
    <mergeCell ref="BG19:BG20"/>
    <mergeCell ref="BH19:BH20"/>
    <mergeCell ref="BI19:BI20"/>
    <mergeCell ref="S27:T36"/>
    <mergeCell ref="BE27:BF36"/>
    <mergeCell ref="CH31:CQ32"/>
    <mergeCell ref="J21:K22"/>
    <mergeCell ref="AV21:AW22"/>
    <mergeCell ref="CH21:CI22"/>
    <mergeCell ref="B21:I22"/>
    <mergeCell ref="AN21:AU22"/>
    <mergeCell ref="D1:AH2"/>
    <mergeCell ref="CB1:DF2"/>
    <mergeCell ref="AJ14:AK18"/>
    <mergeCell ref="BV14:BW18"/>
    <mergeCell ref="AN28:AR31"/>
    <mergeCell ref="BZ31:CG32"/>
    <mergeCell ref="CR27:CS36"/>
    <mergeCell ref="BZ21:CG22"/>
    <mergeCell ref="BZ28:CG30"/>
    <mergeCell ref="CH28:CQ30"/>
    <mergeCell ref="CH19:CH20"/>
    <mergeCell ref="CQ19:CQ20"/>
    <mergeCell ref="CR19:CR20"/>
    <mergeCell ref="CS19:CS20"/>
    <mergeCell ref="CT19:CT20"/>
    <mergeCell ref="CU19:CU20"/>
  </mergeCells>
  <phoneticPr fontId="59"/>
  <printOptions horizontalCentered="1"/>
  <pageMargins left="0.39305555555555599" right="0.39305555555555599" top="0.59027777777777801" bottom="0.39305555555555599" header="0.51180555555555596" footer="0.51180555555555596"/>
  <pageSetup paperSize="9" orientation="landscape"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vt:i4>
      </vt:variant>
      <vt:variant>
        <vt:lpstr>名前付き一覧</vt:lpstr>
      </vt:variant>
      <vt:variant>
        <vt:i4>6</vt:i4>
      </vt:variant>
    </vt:vector>
  </HeadingPairs>
  <TitlesOfParts>
    <vt:vector size="12" baseType="lpstr">
      <vt:lpstr>入力と印刷用</vt:lpstr>
      <vt:lpstr>白紙印刷用</vt:lpstr>
      <vt:lpstr>入力シート</vt:lpstr>
      <vt:lpstr>入力兼印刷 (2)</vt:lpstr>
      <vt:lpstr>納付書印刷シート</vt:lpstr>
      <vt:lpstr>納付書入力例シート</vt:lpstr>
      <vt:lpstr>入力シート!Print_Area</vt:lpstr>
      <vt:lpstr>入力と印刷用!Print_Area</vt:lpstr>
      <vt:lpstr>'入力兼印刷 (2)'!Print_Area</vt:lpstr>
      <vt:lpstr>納付書印刷シート!Print_Area</vt:lpstr>
      <vt:lpstr>納付書入力例シート!Print_Area</vt:lpstr>
      <vt:lpstr>白紙印刷用!Print_Area</vt:lpstr>
    </vt:vector>
  </TitlesOfParts>
  <Company>尼崎市</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amagasakishi</dc:creator>
  <cp:lastModifiedBy>Amagasaki</cp:lastModifiedBy>
  <cp:lastPrinted>2024-03-11T04:13:33Z</cp:lastPrinted>
  <dcterms:created xsi:type="dcterms:W3CDTF">2003-03-13T07:37:00Z</dcterms:created>
  <dcterms:modified xsi:type="dcterms:W3CDTF">2024-03-15T01:20:11Z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1041-10.8.0.6184</vt:lpwstr>
  </property>
</Properties>
</file>